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AMINA\Documents\UDEMY\EXCEL\Excel+Demo+Workbooks\"/>
    </mc:Choice>
  </mc:AlternateContent>
  <xr:revisionPtr revIDLastSave="0" documentId="13_ncr:1_{5DA92443-F39D-4CC6-80DF-1F9E4CC08291}" xr6:coauthVersionLast="47" xr6:coauthVersionMax="47" xr10:uidLastSave="{00000000-0000-0000-0000-000000000000}"/>
  <bookViews>
    <workbookView xWindow="-108" yWindow="-108" windowWidth="23256" windowHeight="13176" tabRatio="703" firstSheet="1" activeTab="4" xr2:uid="{00000000-000D-0000-FFFF-FFFF00000000}"/>
  </bookViews>
  <sheets>
    <sheet name="Hitting Data" sheetId="11" r:id="rId1"/>
    <sheet name="Fielding Data" sheetId="12" r:id="rId2"/>
    <sheet name="Price Checker Example" sheetId="10" r:id="rId3"/>
    <sheet name="ScrollChart" sheetId="9" r:id="rId4"/>
    <sheet name="Fuzzy Match Lookup" sheetId="13" r:id="rId5"/>
    <sheet name="XLOOKUP" sheetId="15" r:id="rId6"/>
    <sheet name="GDP Category" sheetId="19" r:id="rId7"/>
    <sheet name="CHOOSE" sheetId="14" r:id="rId8"/>
  </sheets>
  <definedNames>
    <definedName name="_xlnm._FilterDatabase" localSheetId="7" hidden="1">CHOOSE!$E$18:$I$19</definedName>
    <definedName name="_xlnm._FilterDatabase" localSheetId="1" hidden="1">'Fielding Data'!$B$1:$H$1</definedName>
    <definedName name="_xlnm._FilterDatabase" localSheetId="0" hidden="1">'Hitting Data'!$B$1:$T$5933</definedName>
    <definedName name="Fielding">'Fielding Data'!$A$1:$H$12056</definedName>
    <definedName name="GDP">Countries[GDP Category]</definedName>
    <definedName name="ScrollIndex">ScrollChart!$D$16</definedName>
    <definedName name="Xvalues">OFFSET(ScrollChart!$B$3,ScrollIndex,0,ZoomIndex,1)</definedName>
    <definedName name="Yvalues">OFFSET(ScrollChart!$C$3,ScrollIndex,0,ZoomIndex,1)</definedName>
    <definedName name="ZoomIndex">ScrollChart!$D$17</definedName>
  </definedName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5" i="14" l="1"/>
  <c r="F6" i="14"/>
  <c r="F7" i="14"/>
  <c r="F8" i="14"/>
  <c r="F9" i="14"/>
  <c r="F10" i="14"/>
  <c r="F11" i="14"/>
  <c r="F12" i="14"/>
  <c r="F13" i="14"/>
  <c r="F4" i="14"/>
  <c r="F3" i="14"/>
  <c r="H7" i="14"/>
  <c r="G21" i="14"/>
  <c r="I19" i="14"/>
  <c r="H21" i="14" s="1"/>
  <c r="L31" i="15"/>
  <c r="U19" i="15"/>
  <c r="J4" i="15"/>
  <c r="J3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L7" i="15"/>
  <c r="U13" i="15"/>
  <c r="U7" i="15"/>
  <c r="S7" i="15"/>
  <c r="R7" i="15"/>
  <c r="Q7" i="15"/>
  <c r="O7" i="15"/>
  <c r="N7" i="15"/>
  <c r="V3" i="11"/>
  <c r="W3" i="11"/>
  <c r="X3" i="11"/>
  <c r="V4" i="11"/>
  <c r="W4" i="11"/>
  <c r="X4" i="11"/>
  <c r="V5" i="11"/>
  <c r="W5" i="11"/>
  <c r="X5" i="11"/>
  <c r="V6" i="11"/>
  <c r="W6" i="11"/>
  <c r="X6" i="11"/>
  <c r="V7" i="11"/>
  <c r="W7" i="11"/>
  <c r="X7" i="11"/>
  <c r="V8" i="11"/>
  <c r="W8" i="11"/>
  <c r="X8" i="11"/>
  <c r="V9" i="11"/>
  <c r="W9" i="11"/>
  <c r="X9" i="11"/>
  <c r="V10" i="11"/>
  <c r="W10" i="11"/>
  <c r="X10" i="11"/>
  <c r="V11" i="11"/>
  <c r="W11" i="11"/>
  <c r="X11" i="11"/>
  <c r="V12" i="11"/>
  <c r="W12" i="11"/>
  <c r="X12" i="11"/>
  <c r="V13" i="11"/>
  <c r="W13" i="11"/>
  <c r="X13" i="11"/>
  <c r="V14" i="11"/>
  <c r="W14" i="11"/>
  <c r="X14" i="11"/>
  <c r="V15" i="11"/>
  <c r="W15" i="11"/>
  <c r="X15" i="11"/>
  <c r="V16" i="11"/>
  <c r="W16" i="11"/>
  <c r="X16" i="11"/>
  <c r="V17" i="11"/>
  <c r="W17" i="11"/>
  <c r="X17" i="11"/>
  <c r="V18" i="11"/>
  <c r="W18" i="11"/>
  <c r="X18" i="11"/>
  <c r="V19" i="11"/>
  <c r="W19" i="11"/>
  <c r="X19" i="11"/>
  <c r="V20" i="11"/>
  <c r="W20" i="11"/>
  <c r="X20" i="11"/>
  <c r="V21" i="11"/>
  <c r="W21" i="11"/>
  <c r="X21" i="11"/>
  <c r="V22" i="11"/>
  <c r="W22" i="11"/>
  <c r="X22" i="11"/>
  <c r="V23" i="11"/>
  <c r="W23" i="11"/>
  <c r="X23" i="11"/>
  <c r="V24" i="11"/>
  <c r="W24" i="11"/>
  <c r="X24" i="11"/>
  <c r="V25" i="11"/>
  <c r="W25" i="11"/>
  <c r="X25" i="11"/>
  <c r="V26" i="11"/>
  <c r="W26" i="11"/>
  <c r="X26" i="11"/>
  <c r="V27" i="11"/>
  <c r="W27" i="11"/>
  <c r="X27" i="11"/>
  <c r="V28" i="11"/>
  <c r="W28" i="11"/>
  <c r="X28" i="11"/>
  <c r="V29" i="11"/>
  <c r="W29" i="11"/>
  <c r="X29" i="11"/>
  <c r="V30" i="11"/>
  <c r="W30" i="11"/>
  <c r="X30" i="11"/>
  <c r="V31" i="11"/>
  <c r="W31" i="11"/>
  <c r="X31" i="11"/>
  <c r="V32" i="11"/>
  <c r="W32" i="11"/>
  <c r="X32" i="11"/>
  <c r="V33" i="11"/>
  <c r="W33" i="11"/>
  <c r="X33" i="11"/>
  <c r="V34" i="11"/>
  <c r="W34" i="11"/>
  <c r="X34" i="11"/>
  <c r="V35" i="11"/>
  <c r="W35" i="11"/>
  <c r="X35" i="11"/>
  <c r="V36" i="11"/>
  <c r="W36" i="11"/>
  <c r="X36" i="11"/>
  <c r="V37" i="11"/>
  <c r="W37" i="11"/>
  <c r="X37" i="11"/>
  <c r="V38" i="11"/>
  <c r="W38" i="11"/>
  <c r="X38" i="11"/>
  <c r="V39" i="11"/>
  <c r="W39" i="11"/>
  <c r="X39" i="11"/>
  <c r="V40" i="11"/>
  <c r="W40" i="11"/>
  <c r="X40" i="11"/>
  <c r="V41" i="11"/>
  <c r="W41" i="11"/>
  <c r="X41" i="11"/>
  <c r="V42" i="11"/>
  <c r="W42" i="11"/>
  <c r="X42" i="11"/>
  <c r="V43" i="11"/>
  <c r="W43" i="11"/>
  <c r="X43" i="11"/>
  <c r="V44" i="11"/>
  <c r="W44" i="11"/>
  <c r="X44" i="11"/>
  <c r="V45" i="11"/>
  <c r="W45" i="11"/>
  <c r="X45" i="11"/>
  <c r="V46" i="11"/>
  <c r="W46" i="11"/>
  <c r="X46" i="11"/>
  <c r="V47" i="11"/>
  <c r="W47" i="11"/>
  <c r="X47" i="11"/>
  <c r="V48" i="11"/>
  <c r="W48" i="11"/>
  <c r="X48" i="11"/>
  <c r="V49" i="11"/>
  <c r="W49" i="11"/>
  <c r="X49" i="11"/>
  <c r="V50" i="11"/>
  <c r="W50" i="11"/>
  <c r="X50" i="11"/>
  <c r="V51" i="11"/>
  <c r="W51" i="11"/>
  <c r="X51" i="11"/>
  <c r="V52" i="11"/>
  <c r="W52" i="11"/>
  <c r="X52" i="11"/>
  <c r="V53" i="11"/>
  <c r="W53" i="11"/>
  <c r="X53" i="11"/>
  <c r="V54" i="11"/>
  <c r="W54" i="11"/>
  <c r="X54" i="11"/>
  <c r="V55" i="11"/>
  <c r="W55" i="11"/>
  <c r="X55" i="11"/>
  <c r="V56" i="11"/>
  <c r="W56" i="11"/>
  <c r="X56" i="11"/>
  <c r="V57" i="11"/>
  <c r="W57" i="11"/>
  <c r="X57" i="11"/>
  <c r="V58" i="11"/>
  <c r="W58" i="11"/>
  <c r="X58" i="11"/>
  <c r="V59" i="11"/>
  <c r="W59" i="11"/>
  <c r="X59" i="11"/>
  <c r="V60" i="11"/>
  <c r="W60" i="11"/>
  <c r="X60" i="11"/>
  <c r="V61" i="11"/>
  <c r="W61" i="11"/>
  <c r="X61" i="11"/>
  <c r="V62" i="11"/>
  <c r="W62" i="11"/>
  <c r="X62" i="11"/>
  <c r="V63" i="11"/>
  <c r="W63" i="11"/>
  <c r="X63" i="11"/>
  <c r="V64" i="11"/>
  <c r="W64" i="11"/>
  <c r="X64" i="11"/>
  <c r="V65" i="11"/>
  <c r="W65" i="11"/>
  <c r="X65" i="11"/>
  <c r="V66" i="11"/>
  <c r="W66" i="11"/>
  <c r="X66" i="11"/>
  <c r="V67" i="11"/>
  <c r="W67" i="11"/>
  <c r="X67" i="11"/>
  <c r="V68" i="11"/>
  <c r="W68" i="11"/>
  <c r="X68" i="11"/>
  <c r="V69" i="11"/>
  <c r="W69" i="11"/>
  <c r="X69" i="11"/>
  <c r="V70" i="11"/>
  <c r="W70" i="11"/>
  <c r="X70" i="11"/>
  <c r="V71" i="11"/>
  <c r="W71" i="11"/>
  <c r="X71" i="11"/>
  <c r="V72" i="11"/>
  <c r="W72" i="11"/>
  <c r="X72" i="11"/>
  <c r="V73" i="11"/>
  <c r="W73" i="11"/>
  <c r="X73" i="11"/>
  <c r="V74" i="11"/>
  <c r="W74" i="11"/>
  <c r="X74" i="11"/>
  <c r="V75" i="11"/>
  <c r="W75" i="11"/>
  <c r="X75" i="11"/>
  <c r="V76" i="11"/>
  <c r="W76" i="11"/>
  <c r="X76" i="11"/>
  <c r="V77" i="11"/>
  <c r="W77" i="11"/>
  <c r="X77" i="11"/>
  <c r="V78" i="11"/>
  <c r="W78" i="11"/>
  <c r="X78" i="11"/>
  <c r="V79" i="11"/>
  <c r="W79" i="11"/>
  <c r="X79" i="11"/>
  <c r="V80" i="11"/>
  <c r="W80" i="11"/>
  <c r="X80" i="11"/>
  <c r="V81" i="11"/>
  <c r="W81" i="11"/>
  <c r="X81" i="11"/>
  <c r="V82" i="11"/>
  <c r="W82" i="11"/>
  <c r="X82" i="11"/>
  <c r="V83" i="11"/>
  <c r="W83" i="11"/>
  <c r="X83" i="11"/>
  <c r="V84" i="11"/>
  <c r="W84" i="11"/>
  <c r="X84" i="11"/>
  <c r="V85" i="11"/>
  <c r="W85" i="11"/>
  <c r="X85" i="11"/>
  <c r="V86" i="11"/>
  <c r="W86" i="11"/>
  <c r="X86" i="11"/>
  <c r="V87" i="11"/>
  <c r="W87" i="11"/>
  <c r="X87" i="11"/>
  <c r="V88" i="11"/>
  <c r="W88" i="11"/>
  <c r="X88" i="11"/>
  <c r="V89" i="11"/>
  <c r="W89" i="11"/>
  <c r="X89" i="11"/>
  <c r="V90" i="11"/>
  <c r="W90" i="11"/>
  <c r="X90" i="11"/>
  <c r="V91" i="11"/>
  <c r="W91" i="11"/>
  <c r="X91" i="11"/>
  <c r="V92" i="11"/>
  <c r="W92" i="11"/>
  <c r="X92" i="11"/>
  <c r="V93" i="11"/>
  <c r="W93" i="11"/>
  <c r="X93" i="11"/>
  <c r="V94" i="11"/>
  <c r="W94" i="11"/>
  <c r="X94" i="11"/>
  <c r="V95" i="11"/>
  <c r="W95" i="11"/>
  <c r="X95" i="11"/>
  <c r="V96" i="11"/>
  <c r="W96" i="11"/>
  <c r="X96" i="11"/>
  <c r="V97" i="11"/>
  <c r="W97" i="11"/>
  <c r="X97" i="11"/>
  <c r="V98" i="11"/>
  <c r="W98" i="11"/>
  <c r="X98" i="11"/>
  <c r="V99" i="11"/>
  <c r="W99" i="11"/>
  <c r="X99" i="11"/>
  <c r="V100" i="11"/>
  <c r="W100" i="11"/>
  <c r="X100" i="11"/>
  <c r="V101" i="11"/>
  <c r="W101" i="11"/>
  <c r="X101" i="11"/>
  <c r="V102" i="11"/>
  <c r="W102" i="11"/>
  <c r="X102" i="11"/>
  <c r="V103" i="11"/>
  <c r="W103" i="11"/>
  <c r="X103" i="11"/>
  <c r="V104" i="11"/>
  <c r="W104" i="11"/>
  <c r="X104" i="11"/>
  <c r="V105" i="11"/>
  <c r="W105" i="11"/>
  <c r="X105" i="11"/>
  <c r="V106" i="11"/>
  <c r="W106" i="11"/>
  <c r="X106" i="11"/>
  <c r="V107" i="11"/>
  <c r="W107" i="11"/>
  <c r="X107" i="11"/>
  <c r="V108" i="11"/>
  <c r="W108" i="11"/>
  <c r="X108" i="11"/>
  <c r="V109" i="11"/>
  <c r="W109" i="11"/>
  <c r="X109" i="11"/>
  <c r="V110" i="11"/>
  <c r="W110" i="11"/>
  <c r="X110" i="11"/>
  <c r="V111" i="11"/>
  <c r="W111" i="11"/>
  <c r="X111" i="11"/>
  <c r="V112" i="11"/>
  <c r="W112" i="11"/>
  <c r="X112" i="11"/>
  <c r="V113" i="11"/>
  <c r="W113" i="11"/>
  <c r="X113" i="11"/>
  <c r="V114" i="11"/>
  <c r="W114" i="11"/>
  <c r="X114" i="11"/>
  <c r="V115" i="11"/>
  <c r="W115" i="11"/>
  <c r="X115" i="11"/>
  <c r="V116" i="11"/>
  <c r="W116" i="11"/>
  <c r="X116" i="11"/>
  <c r="V117" i="11"/>
  <c r="W117" i="11"/>
  <c r="X117" i="11"/>
  <c r="V118" i="11"/>
  <c r="W118" i="11"/>
  <c r="X118" i="11"/>
  <c r="V119" i="11"/>
  <c r="W119" i="11"/>
  <c r="X119" i="11"/>
  <c r="V120" i="11"/>
  <c r="W120" i="11"/>
  <c r="X120" i="11"/>
  <c r="V121" i="11"/>
  <c r="W121" i="11"/>
  <c r="X121" i="11"/>
  <c r="V122" i="11"/>
  <c r="W122" i="11"/>
  <c r="X122" i="11"/>
  <c r="V123" i="11"/>
  <c r="W123" i="11"/>
  <c r="X123" i="11"/>
  <c r="V124" i="11"/>
  <c r="W124" i="11"/>
  <c r="X124" i="11"/>
  <c r="V125" i="11"/>
  <c r="W125" i="11"/>
  <c r="X125" i="11"/>
  <c r="V126" i="11"/>
  <c r="W126" i="11"/>
  <c r="X126" i="11"/>
  <c r="V127" i="11"/>
  <c r="W127" i="11"/>
  <c r="X127" i="11"/>
  <c r="V128" i="11"/>
  <c r="W128" i="11"/>
  <c r="X128" i="11"/>
  <c r="V129" i="11"/>
  <c r="W129" i="11"/>
  <c r="X129" i="11"/>
  <c r="V130" i="11"/>
  <c r="W130" i="11"/>
  <c r="X130" i="11"/>
  <c r="V131" i="11"/>
  <c r="W131" i="11"/>
  <c r="X131" i="11"/>
  <c r="V132" i="11"/>
  <c r="W132" i="11"/>
  <c r="X132" i="11"/>
  <c r="V133" i="11"/>
  <c r="W133" i="11"/>
  <c r="X133" i="11"/>
  <c r="V134" i="11"/>
  <c r="W134" i="11"/>
  <c r="X134" i="11"/>
  <c r="V135" i="11"/>
  <c r="W135" i="11"/>
  <c r="X135" i="11"/>
  <c r="V136" i="11"/>
  <c r="W136" i="11"/>
  <c r="X136" i="11"/>
  <c r="V137" i="11"/>
  <c r="W137" i="11"/>
  <c r="X137" i="11"/>
  <c r="V138" i="11"/>
  <c r="W138" i="11"/>
  <c r="X138" i="11"/>
  <c r="V139" i="11"/>
  <c r="W139" i="11"/>
  <c r="X139" i="11"/>
  <c r="V140" i="11"/>
  <c r="W140" i="11"/>
  <c r="X140" i="11"/>
  <c r="V141" i="11"/>
  <c r="W141" i="11"/>
  <c r="X141" i="11"/>
  <c r="V142" i="11"/>
  <c r="W142" i="11"/>
  <c r="X142" i="11"/>
  <c r="V143" i="11"/>
  <c r="W143" i="11"/>
  <c r="X143" i="11"/>
  <c r="V144" i="11"/>
  <c r="W144" i="11"/>
  <c r="X144" i="11"/>
  <c r="V145" i="11"/>
  <c r="W145" i="11"/>
  <c r="X145" i="11"/>
  <c r="V146" i="11"/>
  <c r="W146" i="11"/>
  <c r="X146" i="11"/>
  <c r="V147" i="11"/>
  <c r="W147" i="11"/>
  <c r="X147" i="11"/>
  <c r="V148" i="11"/>
  <c r="W148" i="11"/>
  <c r="X148" i="11"/>
  <c r="V149" i="11"/>
  <c r="W149" i="11"/>
  <c r="X149" i="11"/>
  <c r="V150" i="11"/>
  <c r="W150" i="11"/>
  <c r="X150" i="11"/>
  <c r="V151" i="11"/>
  <c r="W151" i="11"/>
  <c r="X151" i="11"/>
  <c r="V152" i="11"/>
  <c r="W152" i="11"/>
  <c r="X152" i="11"/>
  <c r="V153" i="11"/>
  <c r="W153" i="11"/>
  <c r="X153" i="11"/>
  <c r="V154" i="11"/>
  <c r="W154" i="11"/>
  <c r="X154" i="11"/>
  <c r="V155" i="11"/>
  <c r="W155" i="11"/>
  <c r="X155" i="11"/>
  <c r="V156" i="11"/>
  <c r="W156" i="11"/>
  <c r="X156" i="11"/>
  <c r="V157" i="11"/>
  <c r="W157" i="11"/>
  <c r="X157" i="11"/>
  <c r="V158" i="11"/>
  <c r="W158" i="11"/>
  <c r="X158" i="11"/>
  <c r="V159" i="11"/>
  <c r="W159" i="11"/>
  <c r="X159" i="11"/>
  <c r="V160" i="11"/>
  <c r="W160" i="11"/>
  <c r="X160" i="11"/>
  <c r="V161" i="11"/>
  <c r="W161" i="11"/>
  <c r="X161" i="11"/>
  <c r="V162" i="11"/>
  <c r="W162" i="11"/>
  <c r="X162" i="11"/>
  <c r="V163" i="11"/>
  <c r="W163" i="11"/>
  <c r="X163" i="11"/>
  <c r="V164" i="11"/>
  <c r="W164" i="11"/>
  <c r="X164" i="11"/>
  <c r="V165" i="11"/>
  <c r="W165" i="11"/>
  <c r="X165" i="11"/>
  <c r="V166" i="11"/>
  <c r="W166" i="11"/>
  <c r="X166" i="11"/>
  <c r="V167" i="11"/>
  <c r="W167" i="11"/>
  <c r="X167" i="11"/>
  <c r="V168" i="11"/>
  <c r="W168" i="11"/>
  <c r="X168" i="11"/>
  <c r="V169" i="11"/>
  <c r="W169" i="11"/>
  <c r="X169" i="11"/>
  <c r="V170" i="11"/>
  <c r="W170" i="11"/>
  <c r="X170" i="11"/>
  <c r="V171" i="11"/>
  <c r="W171" i="11"/>
  <c r="X171" i="11"/>
  <c r="V172" i="11"/>
  <c r="W172" i="11"/>
  <c r="X172" i="11"/>
  <c r="V173" i="11"/>
  <c r="W173" i="11"/>
  <c r="X173" i="11"/>
  <c r="V174" i="11"/>
  <c r="W174" i="11"/>
  <c r="X174" i="11"/>
  <c r="V175" i="11"/>
  <c r="W175" i="11"/>
  <c r="X175" i="11"/>
  <c r="V176" i="11"/>
  <c r="W176" i="11"/>
  <c r="X176" i="11"/>
  <c r="V177" i="11"/>
  <c r="W177" i="11"/>
  <c r="X177" i="11"/>
  <c r="V178" i="11"/>
  <c r="W178" i="11"/>
  <c r="X178" i="11"/>
  <c r="V179" i="11"/>
  <c r="W179" i="11"/>
  <c r="X179" i="11"/>
  <c r="V180" i="11"/>
  <c r="W180" i="11"/>
  <c r="X180" i="11"/>
  <c r="V181" i="11"/>
  <c r="W181" i="11"/>
  <c r="X181" i="11"/>
  <c r="V182" i="11"/>
  <c r="W182" i="11"/>
  <c r="X182" i="11"/>
  <c r="V183" i="11"/>
  <c r="W183" i="11"/>
  <c r="X183" i="11"/>
  <c r="V184" i="11"/>
  <c r="W184" i="11"/>
  <c r="X184" i="11"/>
  <c r="V185" i="11"/>
  <c r="W185" i="11"/>
  <c r="X185" i="11"/>
  <c r="V186" i="11"/>
  <c r="W186" i="11"/>
  <c r="X186" i="11"/>
  <c r="V187" i="11"/>
  <c r="W187" i="11"/>
  <c r="X187" i="11"/>
  <c r="V188" i="11"/>
  <c r="W188" i="11"/>
  <c r="X188" i="11"/>
  <c r="V189" i="11"/>
  <c r="W189" i="11"/>
  <c r="X189" i="11"/>
  <c r="V190" i="11"/>
  <c r="W190" i="11"/>
  <c r="X190" i="11"/>
  <c r="V191" i="11"/>
  <c r="W191" i="11"/>
  <c r="X191" i="11"/>
  <c r="V192" i="11"/>
  <c r="W192" i="11"/>
  <c r="X192" i="11"/>
  <c r="V193" i="11"/>
  <c r="W193" i="11"/>
  <c r="X193" i="11"/>
  <c r="V194" i="11"/>
  <c r="W194" i="11"/>
  <c r="X194" i="11"/>
  <c r="V195" i="11"/>
  <c r="W195" i="11"/>
  <c r="X195" i="11"/>
  <c r="V196" i="11"/>
  <c r="W196" i="11"/>
  <c r="X196" i="11"/>
  <c r="V197" i="11"/>
  <c r="W197" i="11"/>
  <c r="X197" i="11"/>
  <c r="V198" i="11"/>
  <c r="W198" i="11"/>
  <c r="X198" i="11"/>
  <c r="V199" i="11"/>
  <c r="W199" i="11"/>
  <c r="X199" i="11"/>
  <c r="V200" i="11"/>
  <c r="W200" i="11"/>
  <c r="X200" i="11"/>
  <c r="V201" i="11"/>
  <c r="W201" i="11"/>
  <c r="X201" i="11"/>
  <c r="V202" i="11"/>
  <c r="W202" i="11"/>
  <c r="X202" i="11"/>
  <c r="V203" i="11"/>
  <c r="W203" i="11"/>
  <c r="X203" i="11"/>
  <c r="V204" i="11"/>
  <c r="W204" i="11"/>
  <c r="X204" i="11"/>
  <c r="V205" i="11"/>
  <c r="W205" i="11"/>
  <c r="X205" i="11"/>
  <c r="V206" i="11"/>
  <c r="W206" i="11"/>
  <c r="X206" i="11"/>
  <c r="V207" i="11"/>
  <c r="W207" i="11"/>
  <c r="X207" i="11"/>
  <c r="V208" i="11"/>
  <c r="W208" i="11"/>
  <c r="X208" i="11"/>
  <c r="V209" i="11"/>
  <c r="W209" i="11"/>
  <c r="X209" i="11"/>
  <c r="V210" i="11"/>
  <c r="W210" i="11"/>
  <c r="X210" i="11"/>
  <c r="V211" i="11"/>
  <c r="W211" i="11"/>
  <c r="X211" i="11"/>
  <c r="V212" i="11"/>
  <c r="W212" i="11"/>
  <c r="X212" i="11"/>
  <c r="V213" i="11"/>
  <c r="W213" i="11"/>
  <c r="X213" i="11"/>
  <c r="V214" i="11"/>
  <c r="W214" i="11"/>
  <c r="X214" i="11"/>
  <c r="V215" i="11"/>
  <c r="W215" i="11"/>
  <c r="X215" i="11"/>
  <c r="V216" i="11"/>
  <c r="W216" i="11"/>
  <c r="X216" i="11"/>
  <c r="V217" i="11"/>
  <c r="W217" i="11"/>
  <c r="X217" i="11"/>
  <c r="V218" i="11"/>
  <c r="W218" i="11"/>
  <c r="X218" i="11"/>
  <c r="V219" i="11"/>
  <c r="W219" i="11"/>
  <c r="X219" i="11"/>
  <c r="V220" i="11"/>
  <c r="W220" i="11"/>
  <c r="X220" i="11"/>
  <c r="V221" i="11"/>
  <c r="W221" i="11"/>
  <c r="X221" i="11"/>
  <c r="V222" i="11"/>
  <c r="W222" i="11"/>
  <c r="X222" i="11"/>
  <c r="V223" i="11"/>
  <c r="W223" i="11"/>
  <c r="X223" i="11"/>
  <c r="V224" i="11"/>
  <c r="W224" i="11"/>
  <c r="X224" i="11"/>
  <c r="V225" i="11"/>
  <c r="W225" i="11"/>
  <c r="X225" i="11"/>
  <c r="V226" i="11"/>
  <c r="W226" i="11"/>
  <c r="X226" i="11"/>
  <c r="V227" i="11"/>
  <c r="W227" i="11"/>
  <c r="X227" i="11"/>
  <c r="V228" i="11"/>
  <c r="W228" i="11"/>
  <c r="X228" i="11"/>
  <c r="V229" i="11"/>
  <c r="W229" i="11"/>
  <c r="X229" i="11"/>
  <c r="V230" i="11"/>
  <c r="W230" i="11"/>
  <c r="X230" i="11"/>
  <c r="V231" i="11"/>
  <c r="W231" i="11"/>
  <c r="X231" i="11"/>
  <c r="V232" i="11"/>
  <c r="W232" i="11"/>
  <c r="X232" i="11"/>
  <c r="V233" i="11"/>
  <c r="W233" i="11"/>
  <c r="X233" i="11"/>
  <c r="V234" i="11"/>
  <c r="W234" i="11"/>
  <c r="X234" i="11"/>
  <c r="V235" i="11"/>
  <c r="W235" i="11"/>
  <c r="X235" i="11"/>
  <c r="V236" i="11"/>
  <c r="W236" i="11"/>
  <c r="X236" i="11"/>
  <c r="V237" i="11"/>
  <c r="W237" i="11"/>
  <c r="X237" i="11"/>
  <c r="V238" i="11"/>
  <c r="W238" i="11"/>
  <c r="X238" i="11"/>
  <c r="V239" i="11"/>
  <c r="W239" i="11"/>
  <c r="X239" i="11"/>
  <c r="V240" i="11"/>
  <c r="W240" i="11"/>
  <c r="X240" i="11"/>
  <c r="V241" i="11"/>
  <c r="W241" i="11"/>
  <c r="X241" i="11"/>
  <c r="V242" i="11"/>
  <c r="W242" i="11"/>
  <c r="X242" i="11"/>
  <c r="V243" i="11"/>
  <c r="W243" i="11"/>
  <c r="X243" i="11"/>
  <c r="V244" i="11"/>
  <c r="W244" i="11"/>
  <c r="X244" i="11"/>
  <c r="V245" i="11"/>
  <c r="W245" i="11"/>
  <c r="X245" i="11"/>
  <c r="V246" i="11"/>
  <c r="W246" i="11"/>
  <c r="X246" i="11"/>
  <c r="V247" i="11"/>
  <c r="W247" i="11"/>
  <c r="X247" i="11"/>
  <c r="V248" i="11"/>
  <c r="W248" i="11"/>
  <c r="X248" i="11"/>
  <c r="V249" i="11"/>
  <c r="W249" i="11"/>
  <c r="X249" i="11"/>
  <c r="V250" i="11"/>
  <c r="W250" i="11"/>
  <c r="X250" i="11"/>
  <c r="V251" i="11"/>
  <c r="W251" i="11"/>
  <c r="X251" i="11"/>
  <c r="V252" i="11"/>
  <c r="W252" i="11"/>
  <c r="X252" i="11"/>
  <c r="V253" i="11"/>
  <c r="W253" i="11"/>
  <c r="X253" i="11"/>
  <c r="V254" i="11"/>
  <c r="W254" i="11"/>
  <c r="X254" i="11"/>
  <c r="V255" i="11"/>
  <c r="W255" i="11"/>
  <c r="X255" i="11"/>
  <c r="V256" i="11"/>
  <c r="W256" i="11"/>
  <c r="X256" i="11"/>
  <c r="V257" i="11"/>
  <c r="W257" i="11"/>
  <c r="X257" i="11"/>
  <c r="V258" i="11"/>
  <c r="W258" i="11"/>
  <c r="X258" i="11"/>
  <c r="V259" i="11"/>
  <c r="W259" i="11"/>
  <c r="X259" i="11"/>
  <c r="V260" i="11"/>
  <c r="W260" i="11"/>
  <c r="X260" i="11"/>
  <c r="V261" i="11"/>
  <c r="W261" i="11"/>
  <c r="X261" i="11"/>
  <c r="V262" i="11"/>
  <c r="W262" i="11"/>
  <c r="X262" i="11"/>
  <c r="V263" i="11"/>
  <c r="W263" i="11"/>
  <c r="X263" i="11"/>
  <c r="V264" i="11"/>
  <c r="W264" i="11"/>
  <c r="X264" i="11"/>
  <c r="V265" i="11"/>
  <c r="W265" i="11"/>
  <c r="X265" i="11"/>
  <c r="V266" i="11"/>
  <c r="W266" i="11"/>
  <c r="X266" i="11"/>
  <c r="V267" i="11"/>
  <c r="W267" i="11"/>
  <c r="X267" i="11"/>
  <c r="V268" i="11"/>
  <c r="W268" i="11"/>
  <c r="X268" i="11"/>
  <c r="V269" i="11"/>
  <c r="W269" i="11"/>
  <c r="X269" i="11"/>
  <c r="V270" i="11"/>
  <c r="W270" i="11"/>
  <c r="X270" i="11"/>
  <c r="V271" i="11"/>
  <c r="W271" i="11"/>
  <c r="X271" i="11"/>
  <c r="V272" i="11"/>
  <c r="W272" i="11"/>
  <c r="X272" i="11"/>
  <c r="V273" i="11"/>
  <c r="W273" i="11"/>
  <c r="X273" i="11"/>
  <c r="V274" i="11"/>
  <c r="W274" i="11"/>
  <c r="X274" i="11"/>
  <c r="V275" i="11"/>
  <c r="W275" i="11"/>
  <c r="X275" i="11"/>
  <c r="V276" i="11"/>
  <c r="W276" i="11"/>
  <c r="X276" i="11"/>
  <c r="V277" i="11"/>
  <c r="W277" i="11"/>
  <c r="X277" i="11"/>
  <c r="V278" i="11"/>
  <c r="W278" i="11"/>
  <c r="X278" i="11"/>
  <c r="V279" i="11"/>
  <c r="W279" i="11"/>
  <c r="X279" i="11"/>
  <c r="V280" i="11"/>
  <c r="W280" i="11"/>
  <c r="X280" i="11"/>
  <c r="V281" i="11"/>
  <c r="W281" i="11"/>
  <c r="X281" i="11"/>
  <c r="V282" i="11"/>
  <c r="W282" i="11"/>
  <c r="X282" i="11"/>
  <c r="V283" i="11"/>
  <c r="W283" i="11"/>
  <c r="X283" i="11"/>
  <c r="V284" i="11"/>
  <c r="W284" i="11"/>
  <c r="X284" i="11"/>
  <c r="V285" i="11"/>
  <c r="W285" i="11"/>
  <c r="X285" i="11"/>
  <c r="V286" i="11"/>
  <c r="W286" i="11"/>
  <c r="X286" i="11"/>
  <c r="V287" i="11"/>
  <c r="W287" i="11"/>
  <c r="X287" i="11"/>
  <c r="V288" i="11"/>
  <c r="W288" i="11"/>
  <c r="X288" i="11"/>
  <c r="V289" i="11"/>
  <c r="W289" i="11"/>
  <c r="X289" i="11"/>
  <c r="V290" i="11"/>
  <c r="W290" i="11"/>
  <c r="X290" i="11"/>
  <c r="V291" i="11"/>
  <c r="W291" i="11"/>
  <c r="X291" i="11"/>
  <c r="V292" i="11"/>
  <c r="W292" i="11"/>
  <c r="X292" i="11"/>
  <c r="V293" i="11"/>
  <c r="W293" i="11"/>
  <c r="X293" i="11"/>
  <c r="V294" i="11"/>
  <c r="W294" i="11"/>
  <c r="X294" i="11"/>
  <c r="V295" i="11"/>
  <c r="W295" i="11"/>
  <c r="X295" i="11"/>
  <c r="V296" i="11"/>
  <c r="W296" i="11"/>
  <c r="X296" i="11"/>
  <c r="V297" i="11"/>
  <c r="W297" i="11"/>
  <c r="X297" i="11"/>
  <c r="V298" i="11"/>
  <c r="W298" i="11"/>
  <c r="X298" i="11"/>
  <c r="V299" i="11"/>
  <c r="W299" i="11"/>
  <c r="X299" i="11"/>
  <c r="V300" i="11"/>
  <c r="W300" i="11"/>
  <c r="X300" i="11"/>
  <c r="V301" i="11"/>
  <c r="W301" i="11"/>
  <c r="X301" i="11"/>
  <c r="V302" i="11"/>
  <c r="W302" i="11"/>
  <c r="X302" i="11"/>
  <c r="V303" i="11"/>
  <c r="W303" i="11"/>
  <c r="X303" i="11"/>
  <c r="V304" i="11"/>
  <c r="W304" i="11"/>
  <c r="X304" i="11"/>
  <c r="V305" i="11"/>
  <c r="W305" i="11"/>
  <c r="X305" i="11"/>
  <c r="V306" i="11"/>
  <c r="W306" i="11"/>
  <c r="X306" i="11"/>
  <c r="V307" i="11"/>
  <c r="W307" i="11"/>
  <c r="X307" i="11"/>
  <c r="V308" i="11"/>
  <c r="W308" i="11"/>
  <c r="X308" i="11"/>
  <c r="V309" i="11"/>
  <c r="W309" i="11"/>
  <c r="X309" i="11"/>
  <c r="V310" i="11"/>
  <c r="W310" i="11"/>
  <c r="X310" i="11"/>
  <c r="V311" i="11"/>
  <c r="W311" i="11"/>
  <c r="X311" i="11"/>
  <c r="V312" i="11"/>
  <c r="W312" i="11"/>
  <c r="X312" i="11"/>
  <c r="V313" i="11"/>
  <c r="W313" i="11"/>
  <c r="X313" i="11"/>
  <c r="V314" i="11"/>
  <c r="W314" i="11"/>
  <c r="X314" i="11"/>
  <c r="V315" i="11"/>
  <c r="W315" i="11"/>
  <c r="X315" i="11"/>
  <c r="V316" i="11"/>
  <c r="W316" i="11"/>
  <c r="X316" i="11"/>
  <c r="V317" i="11"/>
  <c r="W317" i="11"/>
  <c r="X317" i="11"/>
  <c r="V318" i="11"/>
  <c r="W318" i="11"/>
  <c r="X318" i="11"/>
  <c r="V319" i="11"/>
  <c r="W319" i="11"/>
  <c r="X319" i="11"/>
  <c r="V320" i="11"/>
  <c r="W320" i="11"/>
  <c r="X320" i="11"/>
  <c r="V321" i="11"/>
  <c r="W321" i="11"/>
  <c r="X321" i="11"/>
  <c r="V322" i="11"/>
  <c r="W322" i="11"/>
  <c r="X322" i="11"/>
  <c r="V323" i="11"/>
  <c r="W323" i="11"/>
  <c r="X323" i="11"/>
  <c r="V324" i="11"/>
  <c r="W324" i="11"/>
  <c r="X324" i="11"/>
  <c r="V325" i="11"/>
  <c r="W325" i="11"/>
  <c r="X325" i="11"/>
  <c r="V326" i="11"/>
  <c r="W326" i="11"/>
  <c r="X326" i="11"/>
  <c r="V327" i="11"/>
  <c r="W327" i="11"/>
  <c r="X327" i="11"/>
  <c r="V328" i="11"/>
  <c r="W328" i="11"/>
  <c r="X328" i="11"/>
  <c r="V329" i="11"/>
  <c r="W329" i="11"/>
  <c r="X329" i="11"/>
  <c r="V330" i="11"/>
  <c r="W330" i="11"/>
  <c r="X330" i="11"/>
  <c r="V331" i="11"/>
  <c r="W331" i="11"/>
  <c r="X331" i="11"/>
  <c r="V332" i="11"/>
  <c r="W332" i="11"/>
  <c r="X332" i="11"/>
  <c r="V333" i="11"/>
  <c r="W333" i="11"/>
  <c r="X333" i="11"/>
  <c r="V334" i="11"/>
  <c r="W334" i="11"/>
  <c r="X334" i="11"/>
  <c r="V335" i="11"/>
  <c r="W335" i="11"/>
  <c r="X335" i="11"/>
  <c r="V336" i="11"/>
  <c r="W336" i="11"/>
  <c r="X336" i="11"/>
  <c r="V337" i="11"/>
  <c r="W337" i="11"/>
  <c r="X337" i="11"/>
  <c r="V338" i="11"/>
  <c r="W338" i="11"/>
  <c r="X338" i="11"/>
  <c r="V339" i="11"/>
  <c r="W339" i="11"/>
  <c r="X339" i="11"/>
  <c r="V340" i="11"/>
  <c r="W340" i="11"/>
  <c r="X340" i="11"/>
  <c r="V341" i="11"/>
  <c r="W341" i="11"/>
  <c r="X341" i="11"/>
  <c r="V342" i="11"/>
  <c r="W342" i="11"/>
  <c r="X342" i="11"/>
  <c r="V343" i="11"/>
  <c r="W343" i="11"/>
  <c r="X343" i="11"/>
  <c r="V344" i="11"/>
  <c r="W344" i="11"/>
  <c r="X344" i="11"/>
  <c r="V345" i="11"/>
  <c r="W345" i="11"/>
  <c r="X345" i="11"/>
  <c r="V346" i="11"/>
  <c r="W346" i="11"/>
  <c r="X346" i="11"/>
  <c r="V347" i="11"/>
  <c r="W347" i="11"/>
  <c r="X347" i="11"/>
  <c r="V348" i="11"/>
  <c r="W348" i="11"/>
  <c r="X348" i="11"/>
  <c r="V349" i="11"/>
  <c r="W349" i="11"/>
  <c r="X349" i="11"/>
  <c r="V350" i="11"/>
  <c r="W350" i="11"/>
  <c r="X350" i="11"/>
  <c r="V351" i="11"/>
  <c r="W351" i="11"/>
  <c r="X351" i="11"/>
  <c r="V352" i="11"/>
  <c r="W352" i="11"/>
  <c r="X352" i="11"/>
  <c r="V353" i="11"/>
  <c r="W353" i="11"/>
  <c r="X353" i="11"/>
  <c r="V354" i="11"/>
  <c r="W354" i="11"/>
  <c r="X354" i="11"/>
  <c r="V355" i="11"/>
  <c r="W355" i="11"/>
  <c r="X355" i="11"/>
  <c r="V356" i="11"/>
  <c r="W356" i="11"/>
  <c r="X356" i="11"/>
  <c r="V357" i="11"/>
  <c r="W357" i="11"/>
  <c r="X357" i="11"/>
  <c r="V358" i="11"/>
  <c r="W358" i="11"/>
  <c r="X358" i="11"/>
  <c r="V359" i="11"/>
  <c r="W359" i="11"/>
  <c r="X359" i="11"/>
  <c r="V360" i="11"/>
  <c r="W360" i="11"/>
  <c r="X360" i="11"/>
  <c r="V361" i="11"/>
  <c r="W361" i="11"/>
  <c r="X361" i="11"/>
  <c r="V362" i="11"/>
  <c r="W362" i="11"/>
  <c r="X362" i="11"/>
  <c r="V363" i="11"/>
  <c r="W363" i="11"/>
  <c r="X363" i="11"/>
  <c r="V364" i="11"/>
  <c r="W364" i="11"/>
  <c r="X364" i="11"/>
  <c r="V365" i="11"/>
  <c r="W365" i="11"/>
  <c r="X365" i="11"/>
  <c r="V366" i="11"/>
  <c r="W366" i="11"/>
  <c r="X366" i="11"/>
  <c r="V367" i="11"/>
  <c r="W367" i="11"/>
  <c r="X367" i="11"/>
  <c r="V368" i="11"/>
  <c r="W368" i="11"/>
  <c r="X368" i="11"/>
  <c r="V369" i="11"/>
  <c r="W369" i="11"/>
  <c r="X369" i="11"/>
  <c r="V370" i="11"/>
  <c r="W370" i="11"/>
  <c r="X370" i="11"/>
  <c r="V371" i="11"/>
  <c r="W371" i="11"/>
  <c r="X371" i="11"/>
  <c r="V372" i="11"/>
  <c r="W372" i="11"/>
  <c r="X372" i="11"/>
  <c r="V373" i="11"/>
  <c r="W373" i="11"/>
  <c r="X373" i="11"/>
  <c r="V374" i="11"/>
  <c r="W374" i="11"/>
  <c r="X374" i="11"/>
  <c r="V375" i="11"/>
  <c r="W375" i="11"/>
  <c r="X375" i="11"/>
  <c r="V376" i="11"/>
  <c r="W376" i="11"/>
  <c r="X376" i="11"/>
  <c r="V377" i="11"/>
  <c r="W377" i="11"/>
  <c r="X377" i="11"/>
  <c r="V378" i="11"/>
  <c r="W378" i="11"/>
  <c r="X378" i="11"/>
  <c r="V379" i="11"/>
  <c r="W379" i="11"/>
  <c r="X379" i="11"/>
  <c r="V380" i="11"/>
  <c r="W380" i="11"/>
  <c r="X380" i="11"/>
  <c r="V381" i="11"/>
  <c r="W381" i="11"/>
  <c r="X381" i="11"/>
  <c r="V382" i="11"/>
  <c r="W382" i="11"/>
  <c r="X382" i="11"/>
  <c r="V383" i="11"/>
  <c r="W383" i="11"/>
  <c r="X383" i="11"/>
  <c r="V384" i="11"/>
  <c r="W384" i="11"/>
  <c r="X384" i="11"/>
  <c r="V385" i="11"/>
  <c r="W385" i="11"/>
  <c r="X385" i="11"/>
  <c r="V386" i="11"/>
  <c r="W386" i="11"/>
  <c r="X386" i="11"/>
  <c r="V387" i="11"/>
  <c r="W387" i="11"/>
  <c r="X387" i="11"/>
  <c r="V388" i="11"/>
  <c r="W388" i="11"/>
  <c r="X388" i="11"/>
  <c r="V389" i="11"/>
  <c r="W389" i="11"/>
  <c r="X389" i="11"/>
  <c r="V390" i="11"/>
  <c r="W390" i="11"/>
  <c r="X390" i="11"/>
  <c r="V391" i="11"/>
  <c r="W391" i="11"/>
  <c r="X391" i="11"/>
  <c r="V392" i="11"/>
  <c r="W392" i="11"/>
  <c r="X392" i="11"/>
  <c r="V393" i="11"/>
  <c r="W393" i="11"/>
  <c r="X393" i="11"/>
  <c r="V394" i="11"/>
  <c r="W394" i="11"/>
  <c r="X394" i="11"/>
  <c r="V395" i="11"/>
  <c r="W395" i="11"/>
  <c r="X395" i="11"/>
  <c r="V396" i="11"/>
  <c r="W396" i="11"/>
  <c r="X396" i="11"/>
  <c r="V397" i="11"/>
  <c r="W397" i="11"/>
  <c r="X397" i="11"/>
  <c r="V398" i="11"/>
  <c r="W398" i="11"/>
  <c r="X398" i="11"/>
  <c r="V399" i="11"/>
  <c r="W399" i="11"/>
  <c r="X399" i="11"/>
  <c r="V400" i="11"/>
  <c r="W400" i="11"/>
  <c r="X400" i="11"/>
  <c r="V401" i="11"/>
  <c r="W401" i="11"/>
  <c r="X401" i="11"/>
  <c r="V402" i="11"/>
  <c r="W402" i="11"/>
  <c r="X402" i="11"/>
  <c r="V403" i="11"/>
  <c r="W403" i="11"/>
  <c r="X403" i="11"/>
  <c r="V404" i="11"/>
  <c r="W404" i="11"/>
  <c r="X404" i="11"/>
  <c r="V405" i="11"/>
  <c r="W405" i="11"/>
  <c r="X405" i="11"/>
  <c r="V406" i="11"/>
  <c r="W406" i="11"/>
  <c r="X406" i="11"/>
  <c r="V407" i="11"/>
  <c r="W407" i="11"/>
  <c r="X407" i="11"/>
  <c r="V408" i="11"/>
  <c r="W408" i="11"/>
  <c r="X408" i="11"/>
  <c r="V409" i="11"/>
  <c r="W409" i="11"/>
  <c r="X409" i="11"/>
  <c r="V410" i="11"/>
  <c r="W410" i="11"/>
  <c r="X410" i="11"/>
  <c r="V411" i="11"/>
  <c r="W411" i="11"/>
  <c r="X411" i="11"/>
  <c r="V412" i="11"/>
  <c r="W412" i="11"/>
  <c r="X412" i="11"/>
  <c r="V413" i="11"/>
  <c r="W413" i="11"/>
  <c r="X413" i="11"/>
  <c r="V414" i="11"/>
  <c r="W414" i="11"/>
  <c r="X414" i="11"/>
  <c r="V415" i="11"/>
  <c r="W415" i="11"/>
  <c r="X415" i="11"/>
  <c r="V416" i="11"/>
  <c r="W416" i="11"/>
  <c r="X416" i="11"/>
  <c r="V417" i="11"/>
  <c r="W417" i="11"/>
  <c r="X417" i="11"/>
  <c r="V418" i="11"/>
  <c r="W418" i="11"/>
  <c r="X418" i="11"/>
  <c r="V419" i="11"/>
  <c r="W419" i="11"/>
  <c r="X419" i="11"/>
  <c r="V420" i="11"/>
  <c r="W420" i="11"/>
  <c r="X420" i="11"/>
  <c r="V421" i="11"/>
  <c r="W421" i="11"/>
  <c r="X421" i="11"/>
  <c r="V422" i="11"/>
  <c r="W422" i="11"/>
  <c r="X422" i="11"/>
  <c r="V423" i="11"/>
  <c r="W423" i="11"/>
  <c r="X423" i="11"/>
  <c r="V424" i="11"/>
  <c r="W424" i="11"/>
  <c r="X424" i="11"/>
  <c r="V425" i="11"/>
  <c r="W425" i="11"/>
  <c r="X425" i="11"/>
  <c r="V426" i="11"/>
  <c r="W426" i="11"/>
  <c r="X426" i="11"/>
  <c r="V427" i="11"/>
  <c r="W427" i="11"/>
  <c r="X427" i="11"/>
  <c r="V428" i="11"/>
  <c r="W428" i="11"/>
  <c r="X428" i="11"/>
  <c r="V429" i="11"/>
  <c r="W429" i="11"/>
  <c r="X429" i="11"/>
  <c r="V430" i="11"/>
  <c r="W430" i="11"/>
  <c r="X430" i="11"/>
  <c r="V431" i="11"/>
  <c r="W431" i="11"/>
  <c r="X431" i="11"/>
  <c r="V432" i="11"/>
  <c r="W432" i="11"/>
  <c r="X432" i="11"/>
  <c r="V433" i="11"/>
  <c r="W433" i="11"/>
  <c r="X433" i="11"/>
  <c r="V434" i="11"/>
  <c r="W434" i="11"/>
  <c r="X434" i="11"/>
  <c r="V435" i="11"/>
  <c r="W435" i="11"/>
  <c r="X435" i="11"/>
  <c r="V436" i="11"/>
  <c r="W436" i="11"/>
  <c r="X436" i="11"/>
  <c r="V437" i="11"/>
  <c r="W437" i="11"/>
  <c r="X437" i="11"/>
  <c r="V438" i="11"/>
  <c r="W438" i="11"/>
  <c r="X438" i="11"/>
  <c r="V439" i="11"/>
  <c r="W439" i="11"/>
  <c r="X439" i="11"/>
  <c r="V440" i="11"/>
  <c r="W440" i="11"/>
  <c r="X440" i="11"/>
  <c r="V441" i="11"/>
  <c r="W441" i="11"/>
  <c r="X441" i="11"/>
  <c r="V442" i="11"/>
  <c r="W442" i="11"/>
  <c r="X442" i="11"/>
  <c r="V443" i="11"/>
  <c r="W443" i="11"/>
  <c r="X443" i="11"/>
  <c r="V444" i="11"/>
  <c r="W444" i="11"/>
  <c r="X444" i="11"/>
  <c r="V445" i="11"/>
  <c r="W445" i="11"/>
  <c r="X445" i="11"/>
  <c r="V446" i="11"/>
  <c r="W446" i="11"/>
  <c r="X446" i="11"/>
  <c r="V447" i="11"/>
  <c r="W447" i="11"/>
  <c r="X447" i="11"/>
  <c r="V448" i="11"/>
  <c r="W448" i="11"/>
  <c r="X448" i="11"/>
  <c r="V449" i="11"/>
  <c r="W449" i="11"/>
  <c r="X449" i="11"/>
  <c r="V450" i="11"/>
  <c r="W450" i="11"/>
  <c r="X450" i="11"/>
  <c r="V451" i="11"/>
  <c r="W451" i="11"/>
  <c r="X451" i="11"/>
  <c r="V452" i="11"/>
  <c r="W452" i="11"/>
  <c r="X452" i="11"/>
  <c r="V453" i="11"/>
  <c r="W453" i="11"/>
  <c r="X453" i="11"/>
  <c r="V454" i="11"/>
  <c r="W454" i="11"/>
  <c r="X454" i="11"/>
  <c r="V455" i="11"/>
  <c r="W455" i="11"/>
  <c r="X455" i="11"/>
  <c r="V456" i="11"/>
  <c r="W456" i="11"/>
  <c r="X456" i="11"/>
  <c r="V457" i="11"/>
  <c r="W457" i="11"/>
  <c r="X457" i="11"/>
  <c r="V458" i="11"/>
  <c r="W458" i="11"/>
  <c r="X458" i="11"/>
  <c r="V459" i="11"/>
  <c r="W459" i="11"/>
  <c r="X459" i="11"/>
  <c r="V460" i="11"/>
  <c r="W460" i="11"/>
  <c r="X460" i="11"/>
  <c r="V461" i="11"/>
  <c r="W461" i="11"/>
  <c r="X461" i="11"/>
  <c r="V462" i="11"/>
  <c r="W462" i="11"/>
  <c r="X462" i="11"/>
  <c r="V463" i="11"/>
  <c r="W463" i="11"/>
  <c r="X463" i="11"/>
  <c r="V464" i="11"/>
  <c r="W464" i="11"/>
  <c r="X464" i="11"/>
  <c r="V465" i="11"/>
  <c r="W465" i="11"/>
  <c r="X465" i="11"/>
  <c r="V466" i="11"/>
  <c r="W466" i="11"/>
  <c r="X466" i="11"/>
  <c r="V467" i="11"/>
  <c r="W467" i="11"/>
  <c r="X467" i="11"/>
  <c r="V468" i="11"/>
  <c r="W468" i="11"/>
  <c r="X468" i="11"/>
  <c r="V469" i="11"/>
  <c r="W469" i="11"/>
  <c r="X469" i="11"/>
  <c r="V470" i="11"/>
  <c r="W470" i="11"/>
  <c r="X470" i="11"/>
  <c r="V471" i="11"/>
  <c r="W471" i="11"/>
  <c r="X471" i="11"/>
  <c r="V472" i="11"/>
  <c r="W472" i="11"/>
  <c r="X472" i="11"/>
  <c r="V473" i="11"/>
  <c r="W473" i="11"/>
  <c r="X473" i="11"/>
  <c r="V474" i="11"/>
  <c r="W474" i="11"/>
  <c r="X474" i="11"/>
  <c r="V475" i="11"/>
  <c r="W475" i="11"/>
  <c r="X475" i="11"/>
  <c r="V476" i="11"/>
  <c r="W476" i="11"/>
  <c r="X476" i="11"/>
  <c r="V477" i="11"/>
  <c r="W477" i="11"/>
  <c r="X477" i="11"/>
  <c r="V478" i="11"/>
  <c r="W478" i="11"/>
  <c r="X478" i="11"/>
  <c r="V479" i="11"/>
  <c r="W479" i="11"/>
  <c r="X479" i="11"/>
  <c r="V480" i="11"/>
  <c r="W480" i="11"/>
  <c r="X480" i="11"/>
  <c r="V481" i="11"/>
  <c r="W481" i="11"/>
  <c r="X481" i="11"/>
  <c r="V482" i="11"/>
  <c r="W482" i="11"/>
  <c r="X482" i="11"/>
  <c r="V483" i="11"/>
  <c r="W483" i="11"/>
  <c r="X483" i="11"/>
  <c r="V484" i="11"/>
  <c r="W484" i="11"/>
  <c r="X484" i="11"/>
  <c r="V485" i="11"/>
  <c r="W485" i="11"/>
  <c r="X485" i="11"/>
  <c r="V486" i="11"/>
  <c r="W486" i="11"/>
  <c r="X486" i="11"/>
  <c r="V487" i="11"/>
  <c r="W487" i="11"/>
  <c r="X487" i="11"/>
  <c r="V488" i="11"/>
  <c r="W488" i="11"/>
  <c r="X488" i="11"/>
  <c r="V489" i="11"/>
  <c r="W489" i="11"/>
  <c r="X489" i="11"/>
  <c r="V490" i="11"/>
  <c r="W490" i="11"/>
  <c r="X490" i="11"/>
  <c r="V491" i="11"/>
  <c r="W491" i="11"/>
  <c r="X491" i="11"/>
  <c r="V492" i="11"/>
  <c r="W492" i="11"/>
  <c r="X492" i="11"/>
  <c r="V493" i="11"/>
  <c r="W493" i="11"/>
  <c r="X493" i="11"/>
  <c r="V494" i="11"/>
  <c r="W494" i="11"/>
  <c r="X494" i="11"/>
  <c r="V495" i="11"/>
  <c r="W495" i="11"/>
  <c r="X495" i="11"/>
  <c r="V496" i="11"/>
  <c r="W496" i="11"/>
  <c r="X496" i="11"/>
  <c r="V497" i="11"/>
  <c r="W497" i="11"/>
  <c r="X497" i="11"/>
  <c r="V498" i="11"/>
  <c r="W498" i="11"/>
  <c r="X498" i="11"/>
  <c r="V499" i="11"/>
  <c r="W499" i="11"/>
  <c r="X499" i="11"/>
  <c r="V500" i="11"/>
  <c r="W500" i="11"/>
  <c r="X500" i="11"/>
  <c r="V501" i="11"/>
  <c r="W501" i="11"/>
  <c r="X501" i="11"/>
  <c r="V502" i="11"/>
  <c r="W502" i="11"/>
  <c r="X502" i="11"/>
  <c r="V503" i="11"/>
  <c r="W503" i="11"/>
  <c r="X503" i="11"/>
  <c r="V504" i="11"/>
  <c r="W504" i="11"/>
  <c r="X504" i="11"/>
  <c r="V505" i="11"/>
  <c r="W505" i="11"/>
  <c r="X505" i="11"/>
  <c r="V506" i="11"/>
  <c r="W506" i="11"/>
  <c r="X506" i="11"/>
  <c r="V507" i="11"/>
  <c r="W507" i="11"/>
  <c r="X507" i="11"/>
  <c r="V508" i="11"/>
  <c r="W508" i="11"/>
  <c r="X508" i="11"/>
  <c r="V509" i="11"/>
  <c r="W509" i="11"/>
  <c r="X509" i="11"/>
  <c r="V510" i="11"/>
  <c r="W510" i="11"/>
  <c r="X510" i="11"/>
  <c r="V511" i="11"/>
  <c r="W511" i="11"/>
  <c r="X511" i="11"/>
  <c r="V512" i="11"/>
  <c r="W512" i="11"/>
  <c r="X512" i="11"/>
  <c r="V513" i="11"/>
  <c r="W513" i="11"/>
  <c r="X513" i="11"/>
  <c r="V514" i="11"/>
  <c r="W514" i="11"/>
  <c r="X514" i="11"/>
  <c r="V515" i="11"/>
  <c r="W515" i="11"/>
  <c r="X515" i="11"/>
  <c r="V516" i="11"/>
  <c r="W516" i="11"/>
  <c r="X516" i="11"/>
  <c r="V517" i="11"/>
  <c r="W517" i="11"/>
  <c r="X517" i="11"/>
  <c r="V518" i="11"/>
  <c r="W518" i="11"/>
  <c r="X518" i="11"/>
  <c r="V519" i="11"/>
  <c r="W519" i="11"/>
  <c r="X519" i="11"/>
  <c r="V520" i="11"/>
  <c r="W520" i="11"/>
  <c r="X520" i="11"/>
  <c r="V521" i="11"/>
  <c r="W521" i="11"/>
  <c r="X521" i="11"/>
  <c r="V522" i="11"/>
  <c r="W522" i="11"/>
  <c r="X522" i="11"/>
  <c r="V523" i="11"/>
  <c r="W523" i="11"/>
  <c r="X523" i="11"/>
  <c r="V524" i="11"/>
  <c r="W524" i="11"/>
  <c r="X524" i="11"/>
  <c r="V525" i="11"/>
  <c r="W525" i="11"/>
  <c r="X525" i="11"/>
  <c r="V526" i="11"/>
  <c r="W526" i="11"/>
  <c r="X526" i="11"/>
  <c r="V527" i="11"/>
  <c r="W527" i="11"/>
  <c r="X527" i="11"/>
  <c r="V528" i="11"/>
  <c r="W528" i="11"/>
  <c r="X528" i="11"/>
  <c r="V529" i="11"/>
  <c r="W529" i="11"/>
  <c r="X529" i="11"/>
  <c r="V530" i="11"/>
  <c r="W530" i="11"/>
  <c r="X530" i="11"/>
  <c r="V531" i="11"/>
  <c r="W531" i="11"/>
  <c r="X531" i="11"/>
  <c r="V532" i="11"/>
  <c r="W532" i="11"/>
  <c r="X532" i="11"/>
  <c r="V533" i="11"/>
  <c r="W533" i="11"/>
  <c r="X533" i="11"/>
  <c r="V534" i="11"/>
  <c r="W534" i="11"/>
  <c r="X534" i="11"/>
  <c r="V535" i="11"/>
  <c r="W535" i="11"/>
  <c r="X535" i="11"/>
  <c r="V536" i="11"/>
  <c r="W536" i="11"/>
  <c r="X536" i="11"/>
  <c r="V537" i="11"/>
  <c r="W537" i="11"/>
  <c r="X537" i="11"/>
  <c r="V538" i="11"/>
  <c r="W538" i="11"/>
  <c r="X538" i="11"/>
  <c r="V539" i="11"/>
  <c r="W539" i="11"/>
  <c r="X539" i="11"/>
  <c r="V540" i="11"/>
  <c r="W540" i="11"/>
  <c r="X540" i="11"/>
  <c r="V541" i="11"/>
  <c r="W541" i="11"/>
  <c r="X541" i="11"/>
  <c r="V542" i="11"/>
  <c r="W542" i="11"/>
  <c r="X542" i="11"/>
  <c r="V543" i="11"/>
  <c r="W543" i="11"/>
  <c r="X543" i="11"/>
  <c r="V544" i="11"/>
  <c r="W544" i="11"/>
  <c r="X544" i="11"/>
  <c r="V545" i="11"/>
  <c r="W545" i="11"/>
  <c r="X545" i="11"/>
  <c r="V546" i="11"/>
  <c r="W546" i="11"/>
  <c r="X546" i="11"/>
  <c r="V547" i="11"/>
  <c r="W547" i="11"/>
  <c r="X547" i="11"/>
  <c r="V548" i="11"/>
  <c r="W548" i="11"/>
  <c r="X548" i="11"/>
  <c r="V549" i="11"/>
  <c r="W549" i="11"/>
  <c r="X549" i="11"/>
  <c r="V550" i="11"/>
  <c r="W550" i="11"/>
  <c r="X550" i="11"/>
  <c r="V551" i="11"/>
  <c r="W551" i="11"/>
  <c r="X551" i="11"/>
  <c r="V552" i="11"/>
  <c r="W552" i="11"/>
  <c r="X552" i="11"/>
  <c r="V553" i="11"/>
  <c r="W553" i="11"/>
  <c r="X553" i="11"/>
  <c r="V554" i="11"/>
  <c r="W554" i="11"/>
  <c r="X554" i="11"/>
  <c r="V555" i="11"/>
  <c r="W555" i="11"/>
  <c r="X555" i="11"/>
  <c r="V556" i="11"/>
  <c r="W556" i="11"/>
  <c r="X556" i="11"/>
  <c r="V557" i="11"/>
  <c r="W557" i="11"/>
  <c r="X557" i="11"/>
  <c r="V558" i="11"/>
  <c r="W558" i="11"/>
  <c r="X558" i="11"/>
  <c r="V559" i="11"/>
  <c r="W559" i="11"/>
  <c r="X559" i="11"/>
  <c r="V560" i="11"/>
  <c r="W560" i="11"/>
  <c r="X560" i="11"/>
  <c r="V561" i="11"/>
  <c r="W561" i="11"/>
  <c r="X561" i="11"/>
  <c r="V562" i="11"/>
  <c r="W562" i="11"/>
  <c r="X562" i="11"/>
  <c r="V563" i="11"/>
  <c r="W563" i="11"/>
  <c r="X563" i="11"/>
  <c r="V564" i="11"/>
  <c r="W564" i="11"/>
  <c r="X564" i="11"/>
  <c r="V565" i="11"/>
  <c r="W565" i="11"/>
  <c r="X565" i="11"/>
  <c r="V566" i="11"/>
  <c r="W566" i="11"/>
  <c r="X566" i="11"/>
  <c r="V567" i="11"/>
  <c r="W567" i="11"/>
  <c r="X567" i="11"/>
  <c r="V568" i="11"/>
  <c r="W568" i="11"/>
  <c r="X568" i="11"/>
  <c r="V569" i="11"/>
  <c r="W569" i="11"/>
  <c r="X569" i="11"/>
  <c r="V570" i="11"/>
  <c r="W570" i="11"/>
  <c r="X570" i="11"/>
  <c r="V571" i="11"/>
  <c r="W571" i="11"/>
  <c r="X571" i="11"/>
  <c r="V572" i="11"/>
  <c r="W572" i="11"/>
  <c r="X572" i="11"/>
  <c r="V573" i="11"/>
  <c r="W573" i="11"/>
  <c r="X573" i="11"/>
  <c r="V574" i="11"/>
  <c r="W574" i="11"/>
  <c r="X574" i="11"/>
  <c r="V575" i="11"/>
  <c r="W575" i="11"/>
  <c r="X575" i="11"/>
  <c r="V576" i="11"/>
  <c r="W576" i="11"/>
  <c r="X576" i="11"/>
  <c r="V577" i="11"/>
  <c r="W577" i="11"/>
  <c r="X577" i="11"/>
  <c r="V578" i="11"/>
  <c r="W578" i="11"/>
  <c r="X578" i="11"/>
  <c r="V579" i="11"/>
  <c r="W579" i="11"/>
  <c r="X579" i="11"/>
  <c r="V580" i="11"/>
  <c r="W580" i="11"/>
  <c r="X580" i="11"/>
  <c r="V581" i="11"/>
  <c r="W581" i="11"/>
  <c r="X581" i="11"/>
  <c r="V582" i="11"/>
  <c r="W582" i="11"/>
  <c r="X582" i="11"/>
  <c r="V583" i="11"/>
  <c r="W583" i="11"/>
  <c r="X583" i="11"/>
  <c r="V584" i="11"/>
  <c r="W584" i="11"/>
  <c r="X584" i="11"/>
  <c r="V585" i="11"/>
  <c r="W585" i="11"/>
  <c r="X585" i="11"/>
  <c r="V586" i="11"/>
  <c r="W586" i="11"/>
  <c r="X586" i="11"/>
  <c r="V587" i="11"/>
  <c r="W587" i="11"/>
  <c r="X587" i="11"/>
  <c r="V588" i="11"/>
  <c r="W588" i="11"/>
  <c r="X588" i="11"/>
  <c r="V589" i="11"/>
  <c r="W589" i="11"/>
  <c r="X589" i="11"/>
  <c r="V590" i="11"/>
  <c r="W590" i="11"/>
  <c r="X590" i="11"/>
  <c r="V591" i="11"/>
  <c r="W591" i="11"/>
  <c r="X591" i="11"/>
  <c r="V592" i="11"/>
  <c r="W592" i="11"/>
  <c r="X592" i="11"/>
  <c r="V593" i="11"/>
  <c r="W593" i="11"/>
  <c r="X593" i="11"/>
  <c r="V594" i="11"/>
  <c r="W594" i="11"/>
  <c r="X594" i="11"/>
  <c r="V595" i="11"/>
  <c r="W595" i="11"/>
  <c r="X595" i="11"/>
  <c r="V596" i="11"/>
  <c r="W596" i="11"/>
  <c r="X596" i="11"/>
  <c r="V597" i="11"/>
  <c r="W597" i="11"/>
  <c r="X597" i="11"/>
  <c r="V598" i="11"/>
  <c r="W598" i="11"/>
  <c r="X598" i="11"/>
  <c r="V599" i="11"/>
  <c r="W599" i="11"/>
  <c r="X599" i="11"/>
  <c r="V600" i="11"/>
  <c r="W600" i="11"/>
  <c r="X600" i="11"/>
  <c r="V601" i="11"/>
  <c r="W601" i="11"/>
  <c r="X601" i="11"/>
  <c r="V602" i="11"/>
  <c r="W602" i="11"/>
  <c r="X602" i="11"/>
  <c r="V603" i="11"/>
  <c r="W603" i="11"/>
  <c r="X603" i="11"/>
  <c r="V604" i="11"/>
  <c r="W604" i="11"/>
  <c r="X604" i="11"/>
  <c r="V605" i="11"/>
  <c r="W605" i="11"/>
  <c r="X605" i="11"/>
  <c r="V606" i="11"/>
  <c r="W606" i="11"/>
  <c r="X606" i="11"/>
  <c r="V607" i="11"/>
  <c r="W607" i="11"/>
  <c r="X607" i="11"/>
  <c r="V608" i="11"/>
  <c r="W608" i="11"/>
  <c r="X608" i="11"/>
  <c r="V609" i="11"/>
  <c r="W609" i="11"/>
  <c r="X609" i="11"/>
  <c r="V610" i="11"/>
  <c r="W610" i="11"/>
  <c r="X610" i="11"/>
  <c r="V611" i="11"/>
  <c r="W611" i="11"/>
  <c r="X611" i="11"/>
  <c r="V612" i="11"/>
  <c r="W612" i="11"/>
  <c r="X612" i="11"/>
  <c r="V613" i="11"/>
  <c r="W613" i="11"/>
  <c r="X613" i="11"/>
  <c r="V614" i="11"/>
  <c r="W614" i="11"/>
  <c r="X614" i="11"/>
  <c r="V615" i="11"/>
  <c r="W615" i="11"/>
  <c r="X615" i="11"/>
  <c r="V616" i="11"/>
  <c r="W616" i="11"/>
  <c r="X616" i="11"/>
  <c r="V617" i="11"/>
  <c r="W617" i="11"/>
  <c r="X617" i="11"/>
  <c r="V618" i="11"/>
  <c r="W618" i="11"/>
  <c r="X618" i="11"/>
  <c r="V619" i="11"/>
  <c r="W619" i="11"/>
  <c r="X619" i="11"/>
  <c r="V620" i="11"/>
  <c r="W620" i="11"/>
  <c r="X620" i="11"/>
  <c r="V621" i="11"/>
  <c r="W621" i="11"/>
  <c r="X621" i="11"/>
  <c r="V622" i="11"/>
  <c r="W622" i="11"/>
  <c r="X622" i="11"/>
  <c r="V623" i="11"/>
  <c r="W623" i="11"/>
  <c r="X623" i="11"/>
  <c r="V624" i="11"/>
  <c r="W624" i="11"/>
  <c r="X624" i="11"/>
  <c r="V625" i="11"/>
  <c r="W625" i="11"/>
  <c r="X625" i="11"/>
  <c r="V626" i="11"/>
  <c r="W626" i="11"/>
  <c r="X626" i="11"/>
  <c r="V627" i="11"/>
  <c r="W627" i="11"/>
  <c r="X627" i="11"/>
  <c r="V628" i="11"/>
  <c r="W628" i="11"/>
  <c r="X628" i="11"/>
  <c r="V629" i="11"/>
  <c r="W629" i="11"/>
  <c r="X629" i="11"/>
  <c r="V630" i="11"/>
  <c r="W630" i="11"/>
  <c r="X630" i="11"/>
  <c r="V631" i="11"/>
  <c r="W631" i="11"/>
  <c r="X631" i="11"/>
  <c r="V632" i="11"/>
  <c r="W632" i="11"/>
  <c r="X632" i="11"/>
  <c r="V633" i="11"/>
  <c r="W633" i="11"/>
  <c r="X633" i="11"/>
  <c r="V634" i="11"/>
  <c r="W634" i="11"/>
  <c r="X634" i="11"/>
  <c r="V635" i="11"/>
  <c r="W635" i="11"/>
  <c r="X635" i="11"/>
  <c r="V636" i="11"/>
  <c r="W636" i="11"/>
  <c r="X636" i="11"/>
  <c r="V637" i="11"/>
  <c r="W637" i="11"/>
  <c r="X637" i="11"/>
  <c r="V638" i="11"/>
  <c r="W638" i="11"/>
  <c r="X638" i="11"/>
  <c r="V639" i="11"/>
  <c r="W639" i="11"/>
  <c r="X639" i="11"/>
  <c r="V640" i="11"/>
  <c r="W640" i="11"/>
  <c r="X640" i="11"/>
  <c r="V641" i="11"/>
  <c r="W641" i="11"/>
  <c r="X641" i="11"/>
  <c r="V642" i="11"/>
  <c r="W642" i="11"/>
  <c r="X642" i="11"/>
  <c r="V643" i="11"/>
  <c r="W643" i="11"/>
  <c r="X643" i="11"/>
  <c r="V644" i="11"/>
  <c r="W644" i="11"/>
  <c r="X644" i="11"/>
  <c r="V645" i="11"/>
  <c r="W645" i="11"/>
  <c r="X645" i="11"/>
  <c r="V646" i="11"/>
  <c r="W646" i="11"/>
  <c r="X646" i="11"/>
  <c r="V647" i="11"/>
  <c r="W647" i="11"/>
  <c r="X647" i="11"/>
  <c r="V648" i="11"/>
  <c r="W648" i="11"/>
  <c r="X648" i="11"/>
  <c r="V649" i="11"/>
  <c r="W649" i="11"/>
  <c r="X649" i="11"/>
  <c r="V650" i="11"/>
  <c r="W650" i="11"/>
  <c r="X650" i="11"/>
  <c r="V651" i="11"/>
  <c r="W651" i="11"/>
  <c r="X651" i="11"/>
  <c r="V652" i="11"/>
  <c r="W652" i="11"/>
  <c r="X652" i="11"/>
  <c r="V653" i="11"/>
  <c r="W653" i="11"/>
  <c r="X653" i="11"/>
  <c r="V654" i="11"/>
  <c r="W654" i="11"/>
  <c r="X654" i="11"/>
  <c r="V655" i="11"/>
  <c r="W655" i="11"/>
  <c r="X655" i="11"/>
  <c r="V656" i="11"/>
  <c r="W656" i="11"/>
  <c r="X656" i="11"/>
  <c r="V657" i="11"/>
  <c r="W657" i="11"/>
  <c r="X657" i="11"/>
  <c r="V658" i="11"/>
  <c r="W658" i="11"/>
  <c r="X658" i="11"/>
  <c r="V659" i="11"/>
  <c r="W659" i="11"/>
  <c r="X659" i="11"/>
  <c r="V660" i="11"/>
  <c r="W660" i="11"/>
  <c r="X660" i="11"/>
  <c r="V661" i="11"/>
  <c r="W661" i="11"/>
  <c r="X661" i="11"/>
  <c r="V662" i="11"/>
  <c r="W662" i="11"/>
  <c r="X662" i="11"/>
  <c r="V663" i="11"/>
  <c r="W663" i="11"/>
  <c r="X663" i="11"/>
  <c r="V664" i="11"/>
  <c r="W664" i="11"/>
  <c r="X664" i="11"/>
  <c r="V665" i="11"/>
  <c r="W665" i="11"/>
  <c r="X665" i="11"/>
  <c r="V666" i="11"/>
  <c r="W666" i="11"/>
  <c r="X666" i="11"/>
  <c r="V667" i="11"/>
  <c r="W667" i="11"/>
  <c r="X667" i="11"/>
  <c r="V668" i="11"/>
  <c r="W668" i="11"/>
  <c r="X668" i="11"/>
  <c r="V669" i="11"/>
  <c r="W669" i="11"/>
  <c r="X669" i="11"/>
  <c r="V670" i="11"/>
  <c r="W670" i="11"/>
  <c r="X670" i="11"/>
  <c r="V671" i="11"/>
  <c r="W671" i="11"/>
  <c r="X671" i="11"/>
  <c r="V672" i="11"/>
  <c r="W672" i="11"/>
  <c r="X672" i="11"/>
  <c r="V673" i="11"/>
  <c r="W673" i="11"/>
  <c r="X673" i="11"/>
  <c r="V674" i="11"/>
  <c r="W674" i="11"/>
  <c r="X674" i="11"/>
  <c r="V675" i="11"/>
  <c r="W675" i="11"/>
  <c r="X675" i="11"/>
  <c r="V676" i="11"/>
  <c r="W676" i="11"/>
  <c r="X676" i="11"/>
  <c r="V677" i="11"/>
  <c r="W677" i="11"/>
  <c r="X677" i="11"/>
  <c r="V678" i="11"/>
  <c r="W678" i="11"/>
  <c r="X678" i="11"/>
  <c r="V679" i="11"/>
  <c r="W679" i="11"/>
  <c r="X679" i="11"/>
  <c r="V680" i="11"/>
  <c r="W680" i="11"/>
  <c r="X680" i="11"/>
  <c r="V681" i="11"/>
  <c r="W681" i="11"/>
  <c r="X681" i="11"/>
  <c r="V682" i="11"/>
  <c r="W682" i="11"/>
  <c r="X682" i="11"/>
  <c r="V683" i="11"/>
  <c r="W683" i="11"/>
  <c r="X683" i="11"/>
  <c r="V684" i="11"/>
  <c r="W684" i="11"/>
  <c r="X684" i="11"/>
  <c r="V685" i="11"/>
  <c r="W685" i="11"/>
  <c r="X685" i="11"/>
  <c r="V686" i="11"/>
  <c r="W686" i="11"/>
  <c r="X686" i="11"/>
  <c r="V687" i="11"/>
  <c r="W687" i="11"/>
  <c r="X687" i="11"/>
  <c r="V688" i="11"/>
  <c r="W688" i="11"/>
  <c r="X688" i="11"/>
  <c r="V689" i="11"/>
  <c r="W689" i="11"/>
  <c r="X689" i="11"/>
  <c r="V690" i="11"/>
  <c r="W690" i="11"/>
  <c r="X690" i="11"/>
  <c r="V691" i="11"/>
  <c r="W691" i="11"/>
  <c r="X691" i="11"/>
  <c r="V692" i="11"/>
  <c r="W692" i="11"/>
  <c r="X692" i="11"/>
  <c r="V693" i="11"/>
  <c r="W693" i="11"/>
  <c r="X693" i="11"/>
  <c r="V694" i="11"/>
  <c r="W694" i="11"/>
  <c r="X694" i="11"/>
  <c r="V695" i="11"/>
  <c r="W695" i="11"/>
  <c r="X695" i="11"/>
  <c r="V696" i="11"/>
  <c r="W696" i="11"/>
  <c r="X696" i="11"/>
  <c r="V697" i="11"/>
  <c r="W697" i="11"/>
  <c r="X697" i="11"/>
  <c r="V698" i="11"/>
  <c r="W698" i="11"/>
  <c r="X698" i="11"/>
  <c r="V699" i="11"/>
  <c r="W699" i="11"/>
  <c r="X699" i="11"/>
  <c r="V700" i="11"/>
  <c r="W700" i="11"/>
  <c r="X700" i="11"/>
  <c r="V701" i="11"/>
  <c r="W701" i="11"/>
  <c r="X701" i="11"/>
  <c r="V702" i="11"/>
  <c r="W702" i="11"/>
  <c r="X702" i="11"/>
  <c r="V703" i="11"/>
  <c r="W703" i="11"/>
  <c r="X703" i="11"/>
  <c r="V704" i="11"/>
  <c r="W704" i="11"/>
  <c r="X704" i="11"/>
  <c r="V705" i="11"/>
  <c r="W705" i="11"/>
  <c r="X705" i="11"/>
  <c r="V706" i="11"/>
  <c r="W706" i="11"/>
  <c r="X706" i="11"/>
  <c r="V707" i="11"/>
  <c r="W707" i="11"/>
  <c r="X707" i="11"/>
  <c r="V708" i="11"/>
  <c r="W708" i="11"/>
  <c r="X708" i="11"/>
  <c r="V709" i="11"/>
  <c r="W709" i="11"/>
  <c r="X709" i="11"/>
  <c r="V710" i="11"/>
  <c r="W710" i="11"/>
  <c r="X710" i="11"/>
  <c r="V711" i="11"/>
  <c r="W711" i="11"/>
  <c r="X711" i="11"/>
  <c r="V712" i="11"/>
  <c r="W712" i="11"/>
  <c r="X712" i="11"/>
  <c r="V713" i="11"/>
  <c r="W713" i="11"/>
  <c r="X713" i="11"/>
  <c r="V714" i="11"/>
  <c r="W714" i="11"/>
  <c r="X714" i="11"/>
  <c r="V715" i="11"/>
  <c r="W715" i="11"/>
  <c r="X715" i="11"/>
  <c r="V716" i="11"/>
  <c r="W716" i="11"/>
  <c r="X716" i="11"/>
  <c r="V717" i="11"/>
  <c r="W717" i="11"/>
  <c r="X717" i="11"/>
  <c r="V718" i="11"/>
  <c r="W718" i="11"/>
  <c r="X718" i="11"/>
  <c r="V719" i="11"/>
  <c r="W719" i="11"/>
  <c r="X719" i="11"/>
  <c r="V720" i="11"/>
  <c r="W720" i="11"/>
  <c r="X720" i="11"/>
  <c r="V721" i="11"/>
  <c r="W721" i="11"/>
  <c r="X721" i="11"/>
  <c r="V722" i="11"/>
  <c r="W722" i="11"/>
  <c r="X722" i="11"/>
  <c r="V723" i="11"/>
  <c r="W723" i="11"/>
  <c r="X723" i="11"/>
  <c r="V724" i="11"/>
  <c r="W724" i="11"/>
  <c r="X724" i="11"/>
  <c r="V725" i="11"/>
  <c r="W725" i="11"/>
  <c r="X725" i="11"/>
  <c r="V726" i="11"/>
  <c r="W726" i="11"/>
  <c r="X726" i="11"/>
  <c r="V727" i="11"/>
  <c r="W727" i="11"/>
  <c r="X727" i="11"/>
  <c r="V728" i="11"/>
  <c r="W728" i="11"/>
  <c r="X728" i="11"/>
  <c r="V729" i="11"/>
  <c r="W729" i="11"/>
  <c r="X729" i="11"/>
  <c r="V730" i="11"/>
  <c r="W730" i="11"/>
  <c r="X730" i="11"/>
  <c r="V731" i="11"/>
  <c r="W731" i="11"/>
  <c r="X731" i="11"/>
  <c r="V732" i="11"/>
  <c r="W732" i="11"/>
  <c r="X732" i="11"/>
  <c r="V733" i="11"/>
  <c r="W733" i="11"/>
  <c r="X733" i="11"/>
  <c r="V734" i="11"/>
  <c r="W734" i="11"/>
  <c r="X734" i="11"/>
  <c r="V735" i="11"/>
  <c r="W735" i="11"/>
  <c r="X735" i="11"/>
  <c r="V736" i="11"/>
  <c r="W736" i="11"/>
  <c r="X736" i="11"/>
  <c r="V737" i="11"/>
  <c r="W737" i="11"/>
  <c r="X737" i="11"/>
  <c r="V738" i="11"/>
  <c r="W738" i="11"/>
  <c r="X738" i="11"/>
  <c r="V739" i="11"/>
  <c r="W739" i="11"/>
  <c r="X739" i="11"/>
  <c r="V740" i="11"/>
  <c r="W740" i="11"/>
  <c r="X740" i="11"/>
  <c r="V741" i="11"/>
  <c r="W741" i="11"/>
  <c r="X741" i="11"/>
  <c r="V742" i="11"/>
  <c r="W742" i="11"/>
  <c r="X742" i="11"/>
  <c r="V743" i="11"/>
  <c r="W743" i="11"/>
  <c r="X743" i="11"/>
  <c r="V744" i="11"/>
  <c r="W744" i="11"/>
  <c r="X744" i="11"/>
  <c r="V745" i="11"/>
  <c r="W745" i="11"/>
  <c r="X745" i="11"/>
  <c r="V746" i="11"/>
  <c r="W746" i="11"/>
  <c r="X746" i="11"/>
  <c r="V747" i="11"/>
  <c r="W747" i="11"/>
  <c r="X747" i="11"/>
  <c r="V748" i="11"/>
  <c r="W748" i="11"/>
  <c r="X748" i="11"/>
  <c r="V749" i="11"/>
  <c r="W749" i="11"/>
  <c r="X749" i="11"/>
  <c r="V750" i="11"/>
  <c r="W750" i="11"/>
  <c r="X750" i="11"/>
  <c r="V751" i="11"/>
  <c r="W751" i="11"/>
  <c r="X751" i="11"/>
  <c r="V752" i="11"/>
  <c r="W752" i="11"/>
  <c r="X752" i="11"/>
  <c r="V753" i="11"/>
  <c r="W753" i="11"/>
  <c r="X753" i="11"/>
  <c r="V754" i="11"/>
  <c r="W754" i="11"/>
  <c r="X754" i="11"/>
  <c r="V755" i="11"/>
  <c r="W755" i="11"/>
  <c r="X755" i="11"/>
  <c r="V756" i="11"/>
  <c r="W756" i="11"/>
  <c r="X756" i="11"/>
  <c r="V757" i="11"/>
  <c r="W757" i="11"/>
  <c r="X757" i="11"/>
  <c r="V758" i="11"/>
  <c r="W758" i="11"/>
  <c r="X758" i="11"/>
  <c r="V759" i="11"/>
  <c r="W759" i="11"/>
  <c r="X759" i="11"/>
  <c r="V760" i="11"/>
  <c r="W760" i="11"/>
  <c r="X760" i="11"/>
  <c r="V761" i="11"/>
  <c r="W761" i="11"/>
  <c r="X761" i="11"/>
  <c r="V762" i="11"/>
  <c r="W762" i="11"/>
  <c r="X762" i="11"/>
  <c r="V763" i="11"/>
  <c r="W763" i="11"/>
  <c r="X763" i="11"/>
  <c r="V764" i="11"/>
  <c r="W764" i="11"/>
  <c r="X764" i="11"/>
  <c r="V765" i="11"/>
  <c r="W765" i="11"/>
  <c r="X765" i="11"/>
  <c r="V766" i="11"/>
  <c r="W766" i="11"/>
  <c r="X766" i="11"/>
  <c r="V767" i="11"/>
  <c r="W767" i="11"/>
  <c r="X767" i="11"/>
  <c r="V768" i="11"/>
  <c r="W768" i="11"/>
  <c r="X768" i="11"/>
  <c r="V769" i="11"/>
  <c r="W769" i="11"/>
  <c r="X769" i="11"/>
  <c r="V770" i="11"/>
  <c r="W770" i="11"/>
  <c r="X770" i="11"/>
  <c r="V771" i="11"/>
  <c r="W771" i="11"/>
  <c r="X771" i="11"/>
  <c r="V772" i="11"/>
  <c r="W772" i="11"/>
  <c r="X772" i="11"/>
  <c r="V773" i="11"/>
  <c r="W773" i="11"/>
  <c r="X773" i="11"/>
  <c r="V774" i="11"/>
  <c r="W774" i="11"/>
  <c r="X774" i="11"/>
  <c r="V775" i="11"/>
  <c r="W775" i="11"/>
  <c r="X775" i="11"/>
  <c r="V776" i="11"/>
  <c r="W776" i="11"/>
  <c r="X776" i="11"/>
  <c r="V777" i="11"/>
  <c r="W777" i="11"/>
  <c r="X777" i="11"/>
  <c r="V778" i="11"/>
  <c r="W778" i="11"/>
  <c r="X778" i="11"/>
  <c r="V779" i="11"/>
  <c r="W779" i="11"/>
  <c r="X779" i="11"/>
  <c r="V780" i="11"/>
  <c r="W780" i="11"/>
  <c r="X780" i="11"/>
  <c r="V781" i="11"/>
  <c r="W781" i="11"/>
  <c r="X781" i="11"/>
  <c r="V782" i="11"/>
  <c r="W782" i="11"/>
  <c r="X782" i="11"/>
  <c r="V783" i="11"/>
  <c r="W783" i="11"/>
  <c r="X783" i="11"/>
  <c r="V784" i="11"/>
  <c r="W784" i="11"/>
  <c r="X784" i="11"/>
  <c r="V785" i="11"/>
  <c r="W785" i="11"/>
  <c r="X785" i="11"/>
  <c r="V786" i="11"/>
  <c r="W786" i="11"/>
  <c r="X786" i="11"/>
  <c r="V787" i="11"/>
  <c r="W787" i="11"/>
  <c r="X787" i="11"/>
  <c r="V788" i="11"/>
  <c r="W788" i="11"/>
  <c r="X788" i="11"/>
  <c r="V789" i="11"/>
  <c r="W789" i="11"/>
  <c r="X789" i="11"/>
  <c r="V790" i="11"/>
  <c r="W790" i="11"/>
  <c r="X790" i="11"/>
  <c r="V791" i="11"/>
  <c r="W791" i="11"/>
  <c r="X791" i="11"/>
  <c r="V792" i="11"/>
  <c r="W792" i="11"/>
  <c r="X792" i="11"/>
  <c r="V793" i="11"/>
  <c r="W793" i="11"/>
  <c r="X793" i="11"/>
  <c r="V794" i="11"/>
  <c r="W794" i="11"/>
  <c r="X794" i="11"/>
  <c r="V795" i="11"/>
  <c r="W795" i="11"/>
  <c r="X795" i="11"/>
  <c r="V796" i="11"/>
  <c r="W796" i="11"/>
  <c r="X796" i="11"/>
  <c r="V797" i="11"/>
  <c r="W797" i="11"/>
  <c r="X797" i="11"/>
  <c r="V798" i="11"/>
  <c r="W798" i="11"/>
  <c r="X798" i="11"/>
  <c r="V799" i="11"/>
  <c r="W799" i="11"/>
  <c r="X799" i="11"/>
  <c r="V800" i="11"/>
  <c r="W800" i="11"/>
  <c r="X800" i="11"/>
  <c r="V801" i="11"/>
  <c r="W801" i="11"/>
  <c r="X801" i="11"/>
  <c r="V802" i="11"/>
  <c r="W802" i="11"/>
  <c r="X802" i="11"/>
  <c r="V803" i="11"/>
  <c r="W803" i="11"/>
  <c r="X803" i="11"/>
  <c r="V804" i="11"/>
  <c r="W804" i="11"/>
  <c r="X804" i="11"/>
  <c r="V805" i="11"/>
  <c r="W805" i="11"/>
  <c r="X805" i="11"/>
  <c r="V806" i="11"/>
  <c r="W806" i="11"/>
  <c r="X806" i="11"/>
  <c r="V807" i="11"/>
  <c r="W807" i="11"/>
  <c r="X807" i="11"/>
  <c r="V808" i="11"/>
  <c r="W808" i="11"/>
  <c r="X808" i="11"/>
  <c r="V809" i="11"/>
  <c r="W809" i="11"/>
  <c r="X809" i="11"/>
  <c r="V810" i="11"/>
  <c r="W810" i="11"/>
  <c r="X810" i="11"/>
  <c r="V811" i="11"/>
  <c r="W811" i="11"/>
  <c r="X811" i="11"/>
  <c r="V812" i="11"/>
  <c r="W812" i="11"/>
  <c r="X812" i="11"/>
  <c r="V813" i="11"/>
  <c r="W813" i="11"/>
  <c r="X813" i="11"/>
  <c r="V814" i="11"/>
  <c r="W814" i="11"/>
  <c r="X814" i="11"/>
  <c r="V815" i="11"/>
  <c r="W815" i="11"/>
  <c r="X815" i="11"/>
  <c r="V816" i="11"/>
  <c r="W816" i="11"/>
  <c r="X816" i="11"/>
  <c r="V817" i="11"/>
  <c r="W817" i="11"/>
  <c r="X817" i="11"/>
  <c r="V818" i="11"/>
  <c r="W818" i="11"/>
  <c r="X818" i="11"/>
  <c r="V819" i="11"/>
  <c r="W819" i="11"/>
  <c r="X819" i="11"/>
  <c r="V820" i="11"/>
  <c r="W820" i="11"/>
  <c r="X820" i="11"/>
  <c r="V821" i="11"/>
  <c r="W821" i="11"/>
  <c r="X821" i="11"/>
  <c r="V822" i="11"/>
  <c r="W822" i="11"/>
  <c r="X822" i="11"/>
  <c r="V823" i="11"/>
  <c r="W823" i="11"/>
  <c r="X823" i="11"/>
  <c r="V824" i="11"/>
  <c r="W824" i="11"/>
  <c r="X824" i="11"/>
  <c r="V825" i="11"/>
  <c r="W825" i="11"/>
  <c r="X825" i="11"/>
  <c r="V826" i="11"/>
  <c r="W826" i="11"/>
  <c r="X826" i="11"/>
  <c r="V827" i="11"/>
  <c r="W827" i="11"/>
  <c r="X827" i="11"/>
  <c r="V828" i="11"/>
  <c r="W828" i="11"/>
  <c r="X828" i="11"/>
  <c r="V829" i="11"/>
  <c r="W829" i="11"/>
  <c r="X829" i="11"/>
  <c r="V830" i="11"/>
  <c r="W830" i="11"/>
  <c r="X830" i="11"/>
  <c r="V831" i="11"/>
  <c r="W831" i="11"/>
  <c r="X831" i="11"/>
  <c r="V832" i="11"/>
  <c r="W832" i="11"/>
  <c r="X832" i="11"/>
  <c r="V833" i="11"/>
  <c r="W833" i="11"/>
  <c r="X833" i="11"/>
  <c r="V834" i="11"/>
  <c r="W834" i="11"/>
  <c r="X834" i="11"/>
  <c r="V835" i="11"/>
  <c r="W835" i="11"/>
  <c r="X835" i="11"/>
  <c r="V836" i="11"/>
  <c r="W836" i="11"/>
  <c r="X836" i="11"/>
  <c r="V837" i="11"/>
  <c r="W837" i="11"/>
  <c r="X837" i="11"/>
  <c r="V838" i="11"/>
  <c r="W838" i="11"/>
  <c r="X838" i="11"/>
  <c r="V839" i="11"/>
  <c r="W839" i="11"/>
  <c r="X839" i="11"/>
  <c r="V840" i="11"/>
  <c r="W840" i="11"/>
  <c r="X840" i="11"/>
  <c r="V841" i="11"/>
  <c r="W841" i="11"/>
  <c r="X841" i="11"/>
  <c r="V842" i="11"/>
  <c r="W842" i="11"/>
  <c r="X842" i="11"/>
  <c r="V843" i="11"/>
  <c r="W843" i="11"/>
  <c r="X843" i="11"/>
  <c r="V844" i="11"/>
  <c r="W844" i="11"/>
  <c r="X844" i="11"/>
  <c r="V845" i="11"/>
  <c r="W845" i="11"/>
  <c r="X845" i="11"/>
  <c r="V846" i="11"/>
  <c r="W846" i="11"/>
  <c r="X846" i="11"/>
  <c r="V847" i="11"/>
  <c r="W847" i="11"/>
  <c r="X847" i="11"/>
  <c r="V848" i="11"/>
  <c r="W848" i="11"/>
  <c r="X848" i="11"/>
  <c r="V849" i="11"/>
  <c r="W849" i="11"/>
  <c r="X849" i="11"/>
  <c r="V850" i="11"/>
  <c r="W850" i="11"/>
  <c r="X850" i="11"/>
  <c r="V851" i="11"/>
  <c r="W851" i="11"/>
  <c r="X851" i="11"/>
  <c r="V852" i="11"/>
  <c r="W852" i="11"/>
  <c r="X852" i="11"/>
  <c r="V853" i="11"/>
  <c r="W853" i="11"/>
  <c r="X853" i="11"/>
  <c r="V854" i="11"/>
  <c r="W854" i="11"/>
  <c r="X854" i="11"/>
  <c r="V855" i="11"/>
  <c r="W855" i="11"/>
  <c r="X855" i="11"/>
  <c r="V856" i="11"/>
  <c r="W856" i="11"/>
  <c r="X856" i="11"/>
  <c r="V857" i="11"/>
  <c r="W857" i="11"/>
  <c r="X857" i="11"/>
  <c r="V858" i="11"/>
  <c r="W858" i="11"/>
  <c r="X858" i="11"/>
  <c r="V859" i="11"/>
  <c r="W859" i="11"/>
  <c r="X859" i="11"/>
  <c r="V860" i="11"/>
  <c r="W860" i="11"/>
  <c r="X860" i="11"/>
  <c r="V861" i="11"/>
  <c r="W861" i="11"/>
  <c r="X861" i="11"/>
  <c r="V862" i="11"/>
  <c r="W862" i="11"/>
  <c r="X862" i="11"/>
  <c r="V863" i="11"/>
  <c r="W863" i="11"/>
  <c r="X863" i="11"/>
  <c r="V864" i="11"/>
  <c r="W864" i="11"/>
  <c r="X864" i="11"/>
  <c r="V865" i="11"/>
  <c r="W865" i="11"/>
  <c r="X865" i="11"/>
  <c r="V866" i="11"/>
  <c r="W866" i="11"/>
  <c r="X866" i="11"/>
  <c r="V867" i="11"/>
  <c r="W867" i="11"/>
  <c r="X867" i="11"/>
  <c r="V868" i="11"/>
  <c r="W868" i="11"/>
  <c r="X868" i="11"/>
  <c r="V869" i="11"/>
  <c r="W869" i="11"/>
  <c r="X869" i="11"/>
  <c r="V870" i="11"/>
  <c r="W870" i="11"/>
  <c r="X870" i="11"/>
  <c r="V871" i="11"/>
  <c r="W871" i="11"/>
  <c r="X871" i="11"/>
  <c r="V872" i="11"/>
  <c r="W872" i="11"/>
  <c r="X872" i="11"/>
  <c r="V873" i="11"/>
  <c r="W873" i="11"/>
  <c r="X873" i="11"/>
  <c r="V874" i="11"/>
  <c r="W874" i="11"/>
  <c r="X874" i="11"/>
  <c r="V875" i="11"/>
  <c r="W875" i="11"/>
  <c r="X875" i="11"/>
  <c r="V876" i="11"/>
  <c r="W876" i="11"/>
  <c r="X876" i="11"/>
  <c r="V877" i="11"/>
  <c r="W877" i="11"/>
  <c r="X877" i="11"/>
  <c r="V878" i="11"/>
  <c r="W878" i="11"/>
  <c r="X878" i="11"/>
  <c r="V879" i="11"/>
  <c r="W879" i="11"/>
  <c r="X879" i="11"/>
  <c r="V880" i="11"/>
  <c r="W880" i="11"/>
  <c r="X880" i="11"/>
  <c r="V881" i="11"/>
  <c r="W881" i="11"/>
  <c r="X881" i="11"/>
  <c r="V882" i="11"/>
  <c r="W882" i="11"/>
  <c r="X882" i="11"/>
  <c r="V883" i="11"/>
  <c r="W883" i="11"/>
  <c r="X883" i="11"/>
  <c r="V884" i="11"/>
  <c r="W884" i="11"/>
  <c r="X884" i="11"/>
  <c r="V885" i="11"/>
  <c r="W885" i="11"/>
  <c r="X885" i="11"/>
  <c r="V886" i="11"/>
  <c r="W886" i="11"/>
  <c r="X886" i="11"/>
  <c r="V887" i="11"/>
  <c r="W887" i="11"/>
  <c r="X887" i="11"/>
  <c r="V888" i="11"/>
  <c r="W888" i="11"/>
  <c r="X888" i="11"/>
  <c r="V889" i="11"/>
  <c r="W889" i="11"/>
  <c r="X889" i="11"/>
  <c r="V890" i="11"/>
  <c r="W890" i="11"/>
  <c r="X890" i="11"/>
  <c r="V891" i="11"/>
  <c r="W891" i="11"/>
  <c r="X891" i="11"/>
  <c r="V892" i="11"/>
  <c r="W892" i="11"/>
  <c r="X892" i="11"/>
  <c r="V893" i="11"/>
  <c r="W893" i="11"/>
  <c r="X893" i="11"/>
  <c r="V894" i="11"/>
  <c r="W894" i="11"/>
  <c r="X894" i="11"/>
  <c r="V895" i="11"/>
  <c r="W895" i="11"/>
  <c r="X895" i="11"/>
  <c r="V896" i="11"/>
  <c r="W896" i="11"/>
  <c r="X896" i="11"/>
  <c r="V897" i="11"/>
  <c r="W897" i="11"/>
  <c r="X897" i="11"/>
  <c r="V898" i="11"/>
  <c r="W898" i="11"/>
  <c r="X898" i="11"/>
  <c r="V899" i="11"/>
  <c r="W899" i="11"/>
  <c r="X899" i="11"/>
  <c r="V900" i="11"/>
  <c r="W900" i="11"/>
  <c r="X900" i="11"/>
  <c r="V901" i="11"/>
  <c r="W901" i="11"/>
  <c r="X901" i="11"/>
  <c r="V902" i="11"/>
  <c r="W902" i="11"/>
  <c r="X902" i="11"/>
  <c r="V903" i="11"/>
  <c r="W903" i="11"/>
  <c r="X903" i="11"/>
  <c r="V904" i="11"/>
  <c r="W904" i="11"/>
  <c r="X904" i="11"/>
  <c r="V905" i="11"/>
  <c r="W905" i="11"/>
  <c r="X905" i="11"/>
  <c r="V906" i="11"/>
  <c r="W906" i="11"/>
  <c r="X906" i="11"/>
  <c r="V907" i="11"/>
  <c r="W907" i="11"/>
  <c r="X907" i="11"/>
  <c r="V908" i="11"/>
  <c r="W908" i="11"/>
  <c r="X908" i="11"/>
  <c r="V909" i="11"/>
  <c r="W909" i="11"/>
  <c r="X909" i="11"/>
  <c r="V910" i="11"/>
  <c r="W910" i="11"/>
  <c r="X910" i="11"/>
  <c r="V911" i="11"/>
  <c r="W911" i="11"/>
  <c r="X911" i="11"/>
  <c r="V912" i="11"/>
  <c r="W912" i="11"/>
  <c r="X912" i="11"/>
  <c r="V913" i="11"/>
  <c r="W913" i="11"/>
  <c r="X913" i="11"/>
  <c r="V914" i="11"/>
  <c r="W914" i="11"/>
  <c r="X914" i="11"/>
  <c r="V915" i="11"/>
  <c r="W915" i="11"/>
  <c r="X915" i="11"/>
  <c r="V916" i="11"/>
  <c r="W916" i="11"/>
  <c r="X916" i="11"/>
  <c r="V917" i="11"/>
  <c r="W917" i="11"/>
  <c r="X917" i="11"/>
  <c r="V918" i="11"/>
  <c r="W918" i="11"/>
  <c r="X918" i="11"/>
  <c r="V919" i="11"/>
  <c r="W919" i="11"/>
  <c r="X919" i="11"/>
  <c r="V920" i="11"/>
  <c r="W920" i="11"/>
  <c r="X920" i="11"/>
  <c r="V921" i="11"/>
  <c r="W921" i="11"/>
  <c r="X921" i="11"/>
  <c r="V922" i="11"/>
  <c r="W922" i="11"/>
  <c r="X922" i="11"/>
  <c r="V923" i="11"/>
  <c r="W923" i="11"/>
  <c r="X923" i="11"/>
  <c r="V924" i="11"/>
  <c r="W924" i="11"/>
  <c r="X924" i="11"/>
  <c r="V925" i="11"/>
  <c r="W925" i="11"/>
  <c r="X925" i="11"/>
  <c r="V926" i="11"/>
  <c r="W926" i="11"/>
  <c r="X926" i="11"/>
  <c r="V927" i="11"/>
  <c r="W927" i="11"/>
  <c r="X927" i="11"/>
  <c r="V928" i="11"/>
  <c r="W928" i="11"/>
  <c r="X928" i="11"/>
  <c r="V929" i="11"/>
  <c r="W929" i="11"/>
  <c r="X929" i="11"/>
  <c r="V930" i="11"/>
  <c r="W930" i="11"/>
  <c r="X930" i="11"/>
  <c r="V931" i="11"/>
  <c r="W931" i="11"/>
  <c r="X931" i="11"/>
  <c r="V932" i="11"/>
  <c r="W932" i="11"/>
  <c r="X932" i="11"/>
  <c r="V933" i="11"/>
  <c r="W933" i="11"/>
  <c r="X933" i="11"/>
  <c r="V934" i="11"/>
  <c r="W934" i="11"/>
  <c r="X934" i="11"/>
  <c r="V935" i="11"/>
  <c r="W935" i="11"/>
  <c r="X935" i="11"/>
  <c r="V936" i="11"/>
  <c r="W936" i="11"/>
  <c r="X936" i="11"/>
  <c r="V937" i="11"/>
  <c r="W937" i="11"/>
  <c r="X937" i="11"/>
  <c r="V938" i="11"/>
  <c r="W938" i="11"/>
  <c r="X938" i="11"/>
  <c r="V939" i="11"/>
  <c r="W939" i="11"/>
  <c r="X939" i="11"/>
  <c r="V940" i="11"/>
  <c r="W940" i="11"/>
  <c r="X940" i="11"/>
  <c r="V941" i="11"/>
  <c r="W941" i="11"/>
  <c r="X941" i="11"/>
  <c r="V942" i="11"/>
  <c r="W942" i="11"/>
  <c r="X942" i="11"/>
  <c r="V943" i="11"/>
  <c r="W943" i="11"/>
  <c r="X943" i="11"/>
  <c r="V944" i="11"/>
  <c r="W944" i="11"/>
  <c r="X944" i="11"/>
  <c r="V945" i="11"/>
  <c r="W945" i="11"/>
  <c r="X945" i="11"/>
  <c r="V946" i="11"/>
  <c r="W946" i="11"/>
  <c r="X946" i="11"/>
  <c r="V947" i="11"/>
  <c r="W947" i="11"/>
  <c r="X947" i="11"/>
  <c r="V948" i="11"/>
  <c r="W948" i="11"/>
  <c r="X948" i="11"/>
  <c r="V949" i="11"/>
  <c r="W949" i="11"/>
  <c r="X949" i="11"/>
  <c r="V950" i="11"/>
  <c r="W950" i="11"/>
  <c r="X950" i="11"/>
  <c r="V951" i="11"/>
  <c r="W951" i="11"/>
  <c r="X951" i="11"/>
  <c r="V952" i="11"/>
  <c r="W952" i="11"/>
  <c r="X952" i="11"/>
  <c r="V953" i="11"/>
  <c r="W953" i="11"/>
  <c r="X953" i="11"/>
  <c r="V954" i="11"/>
  <c r="W954" i="11"/>
  <c r="X954" i="11"/>
  <c r="V955" i="11"/>
  <c r="W955" i="11"/>
  <c r="X955" i="11"/>
  <c r="V956" i="11"/>
  <c r="W956" i="11"/>
  <c r="X956" i="11"/>
  <c r="V957" i="11"/>
  <c r="W957" i="11"/>
  <c r="X957" i="11"/>
  <c r="V958" i="11"/>
  <c r="W958" i="11"/>
  <c r="X958" i="11"/>
  <c r="V959" i="11"/>
  <c r="W959" i="11"/>
  <c r="X959" i="11"/>
  <c r="V960" i="11"/>
  <c r="W960" i="11"/>
  <c r="X960" i="11"/>
  <c r="V961" i="11"/>
  <c r="W961" i="11"/>
  <c r="X961" i="11"/>
  <c r="V962" i="11"/>
  <c r="W962" i="11"/>
  <c r="X962" i="11"/>
  <c r="V963" i="11"/>
  <c r="W963" i="11"/>
  <c r="X963" i="11"/>
  <c r="V964" i="11"/>
  <c r="W964" i="11"/>
  <c r="X964" i="11"/>
  <c r="V965" i="11"/>
  <c r="W965" i="11"/>
  <c r="X965" i="11"/>
  <c r="V966" i="11"/>
  <c r="W966" i="11"/>
  <c r="X966" i="11"/>
  <c r="V967" i="11"/>
  <c r="W967" i="11"/>
  <c r="X967" i="11"/>
  <c r="V968" i="11"/>
  <c r="W968" i="11"/>
  <c r="X968" i="11"/>
  <c r="V969" i="11"/>
  <c r="W969" i="11"/>
  <c r="X969" i="11"/>
  <c r="V970" i="11"/>
  <c r="W970" i="11"/>
  <c r="X970" i="11"/>
  <c r="V971" i="11"/>
  <c r="W971" i="11"/>
  <c r="X971" i="11"/>
  <c r="V972" i="11"/>
  <c r="W972" i="11"/>
  <c r="X972" i="11"/>
  <c r="V973" i="11"/>
  <c r="W973" i="11"/>
  <c r="X973" i="11"/>
  <c r="V974" i="11"/>
  <c r="W974" i="11"/>
  <c r="X974" i="11"/>
  <c r="V975" i="11"/>
  <c r="W975" i="11"/>
  <c r="X975" i="11"/>
  <c r="V976" i="11"/>
  <c r="W976" i="11"/>
  <c r="X976" i="11"/>
  <c r="V977" i="11"/>
  <c r="W977" i="11"/>
  <c r="X977" i="11"/>
  <c r="V978" i="11"/>
  <c r="W978" i="11"/>
  <c r="X978" i="11"/>
  <c r="V979" i="11"/>
  <c r="W979" i="11"/>
  <c r="X979" i="11"/>
  <c r="V980" i="11"/>
  <c r="W980" i="11"/>
  <c r="X980" i="11"/>
  <c r="V981" i="11"/>
  <c r="W981" i="11"/>
  <c r="X981" i="11"/>
  <c r="V982" i="11"/>
  <c r="W982" i="11"/>
  <c r="X982" i="11"/>
  <c r="V983" i="11"/>
  <c r="W983" i="11"/>
  <c r="X983" i="11"/>
  <c r="V984" i="11"/>
  <c r="W984" i="11"/>
  <c r="X984" i="11"/>
  <c r="V985" i="11"/>
  <c r="W985" i="11"/>
  <c r="X985" i="11"/>
  <c r="V986" i="11"/>
  <c r="W986" i="11"/>
  <c r="X986" i="11"/>
  <c r="V987" i="11"/>
  <c r="W987" i="11"/>
  <c r="X987" i="11"/>
  <c r="V988" i="11"/>
  <c r="W988" i="11"/>
  <c r="X988" i="11"/>
  <c r="V989" i="11"/>
  <c r="W989" i="11"/>
  <c r="X989" i="11"/>
  <c r="V990" i="11"/>
  <c r="W990" i="11"/>
  <c r="X990" i="11"/>
  <c r="V991" i="11"/>
  <c r="W991" i="11"/>
  <c r="X991" i="11"/>
  <c r="V992" i="11"/>
  <c r="W992" i="11"/>
  <c r="X992" i="11"/>
  <c r="V993" i="11"/>
  <c r="W993" i="11"/>
  <c r="X993" i="11"/>
  <c r="V994" i="11"/>
  <c r="W994" i="11"/>
  <c r="X994" i="11"/>
  <c r="V995" i="11"/>
  <c r="W995" i="11"/>
  <c r="X995" i="11"/>
  <c r="V996" i="11"/>
  <c r="W996" i="11"/>
  <c r="X996" i="11"/>
  <c r="V997" i="11"/>
  <c r="W997" i="11"/>
  <c r="X997" i="11"/>
  <c r="V998" i="11"/>
  <c r="W998" i="11"/>
  <c r="X998" i="11"/>
  <c r="V999" i="11"/>
  <c r="W999" i="11"/>
  <c r="X999" i="11"/>
  <c r="V1000" i="11"/>
  <c r="W1000" i="11"/>
  <c r="X1000" i="11"/>
  <c r="V1001" i="11"/>
  <c r="W1001" i="11"/>
  <c r="X1001" i="11"/>
  <c r="V1002" i="11"/>
  <c r="W1002" i="11"/>
  <c r="X1002" i="11"/>
  <c r="V1003" i="11"/>
  <c r="W1003" i="11"/>
  <c r="X1003" i="11"/>
  <c r="V1004" i="11"/>
  <c r="W1004" i="11"/>
  <c r="X1004" i="11"/>
  <c r="V1005" i="11"/>
  <c r="W1005" i="11"/>
  <c r="X1005" i="11"/>
  <c r="V1006" i="11"/>
  <c r="W1006" i="11"/>
  <c r="X1006" i="11"/>
  <c r="V1007" i="11"/>
  <c r="W1007" i="11"/>
  <c r="X1007" i="11"/>
  <c r="V1008" i="11"/>
  <c r="W1008" i="11"/>
  <c r="X1008" i="11"/>
  <c r="V1009" i="11"/>
  <c r="W1009" i="11"/>
  <c r="X1009" i="11"/>
  <c r="V1010" i="11"/>
  <c r="W1010" i="11"/>
  <c r="X1010" i="11"/>
  <c r="V1011" i="11"/>
  <c r="W1011" i="11"/>
  <c r="X1011" i="11"/>
  <c r="V1012" i="11"/>
  <c r="W1012" i="11"/>
  <c r="X1012" i="11"/>
  <c r="V1013" i="11"/>
  <c r="W1013" i="11"/>
  <c r="X1013" i="11"/>
  <c r="V1014" i="11"/>
  <c r="W1014" i="11"/>
  <c r="X1014" i="11"/>
  <c r="V1015" i="11"/>
  <c r="W1015" i="11"/>
  <c r="X1015" i="11"/>
  <c r="V1016" i="11"/>
  <c r="W1016" i="11"/>
  <c r="X1016" i="11"/>
  <c r="V1017" i="11"/>
  <c r="W1017" i="11"/>
  <c r="X1017" i="11"/>
  <c r="V1018" i="11"/>
  <c r="W1018" i="11"/>
  <c r="X1018" i="11"/>
  <c r="V1019" i="11"/>
  <c r="W1019" i="11"/>
  <c r="X1019" i="11"/>
  <c r="V1020" i="11"/>
  <c r="W1020" i="11"/>
  <c r="X1020" i="11"/>
  <c r="V1021" i="11"/>
  <c r="W1021" i="11"/>
  <c r="X1021" i="11"/>
  <c r="V1022" i="11"/>
  <c r="W1022" i="11"/>
  <c r="X1022" i="11"/>
  <c r="V1023" i="11"/>
  <c r="W1023" i="11"/>
  <c r="X1023" i="11"/>
  <c r="V1024" i="11"/>
  <c r="W1024" i="11"/>
  <c r="X1024" i="11"/>
  <c r="V1025" i="11"/>
  <c r="W1025" i="11"/>
  <c r="X1025" i="11"/>
  <c r="V1026" i="11"/>
  <c r="W1026" i="11"/>
  <c r="X1026" i="11"/>
  <c r="V1027" i="11"/>
  <c r="W1027" i="11"/>
  <c r="X1027" i="11"/>
  <c r="V1028" i="11"/>
  <c r="W1028" i="11"/>
  <c r="X1028" i="11"/>
  <c r="V1029" i="11"/>
  <c r="W1029" i="11"/>
  <c r="X1029" i="11"/>
  <c r="V1030" i="11"/>
  <c r="W1030" i="11"/>
  <c r="X1030" i="11"/>
  <c r="V1031" i="11"/>
  <c r="W1031" i="11"/>
  <c r="X1031" i="11"/>
  <c r="V1032" i="11"/>
  <c r="W1032" i="11"/>
  <c r="X1032" i="11"/>
  <c r="V1033" i="11"/>
  <c r="W1033" i="11"/>
  <c r="X1033" i="11"/>
  <c r="V1034" i="11"/>
  <c r="W1034" i="11"/>
  <c r="X1034" i="11"/>
  <c r="V1035" i="11"/>
  <c r="W1035" i="11"/>
  <c r="X1035" i="11"/>
  <c r="V1036" i="11"/>
  <c r="W1036" i="11"/>
  <c r="X1036" i="11"/>
  <c r="V1037" i="11"/>
  <c r="W1037" i="11"/>
  <c r="X1037" i="11"/>
  <c r="V1038" i="11"/>
  <c r="W1038" i="11"/>
  <c r="X1038" i="11"/>
  <c r="V1039" i="11"/>
  <c r="W1039" i="11"/>
  <c r="X1039" i="11"/>
  <c r="V1040" i="11"/>
  <c r="W1040" i="11"/>
  <c r="X1040" i="11"/>
  <c r="V1041" i="11"/>
  <c r="W1041" i="11"/>
  <c r="X1041" i="11"/>
  <c r="V1042" i="11"/>
  <c r="W1042" i="11"/>
  <c r="X1042" i="11"/>
  <c r="V1043" i="11"/>
  <c r="W1043" i="11"/>
  <c r="X1043" i="11"/>
  <c r="V1044" i="11"/>
  <c r="W1044" i="11"/>
  <c r="X1044" i="11"/>
  <c r="V1045" i="11"/>
  <c r="W1045" i="11"/>
  <c r="X1045" i="11"/>
  <c r="V1046" i="11"/>
  <c r="W1046" i="11"/>
  <c r="X1046" i="11"/>
  <c r="V1047" i="11"/>
  <c r="W1047" i="11"/>
  <c r="X1047" i="11"/>
  <c r="V1048" i="11"/>
  <c r="W1048" i="11"/>
  <c r="X1048" i="11"/>
  <c r="V1049" i="11"/>
  <c r="W1049" i="11"/>
  <c r="X1049" i="11"/>
  <c r="V1050" i="11"/>
  <c r="W1050" i="11"/>
  <c r="X1050" i="11"/>
  <c r="V1051" i="11"/>
  <c r="W1051" i="11"/>
  <c r="X1051" i="11"/>
  <c r="V1052" i="11"/>
  <c r="W1052" i="11"/>
  <c r="X1052" i="11"/>
  <c r="V1053" i="11"/>
  <c r="W1053" i="11"/>
  <c r="X1053" i="11"/>
  <c r="V1054" i="11"/>
  <c r="W1054" i="11"/>
  <c r="X1054" i="11"/>
  <c r="V1055" i="11"/>
  <c r="W1055" i="11"/>
  <c r="X1055" i="11"/>
  <c r="V1056" i="11"/>
  <c r="W1056" i="11"/>
  <c r="X1056" i="11"/>
  <c r="V1057" i="11"/>
  <c r="W1057" i="11"/>
  <c r="X1057" i="11"/>
  <c r="V1058" i="11"/>
  <c r="W1058" i="11"/>
  <c r="X1058" i="11"/>
  <c r="V1059" i="11"/>
  <c r="W1059" i="11"/>
  <c r="X1059" i="11"/>
  <c r="V1060" i="11"/>
  <c r="W1060" i="11"/>
  <c r="X1060" i="11"/>
  <c r="V1061" i="11"/>
  <c r="W1061" i="11"/>
  <c r="X1061" i="11"/>
  <c r="V1062" i="11"/>
  <c r="W1062" i="11"/>
  <c r="X1062" i="11"/>
  <c r="V1063" i="11"/>
  <c r="W1063" i="11"/>
  <c r="X1063" i="11"/>
  <c r="V1064" i="11"/>
  <c r="W1064" i="11"/>
  <c r="X1064" i="11"/>
  <c r="V1065" i="11"/>
  <c r="W1065" i="11"/>
  <c r="X1065" i="11"/>
  <c r="V1066" i="11"/>
  <c r="W1066" i="11"/>
  <c r="X1066" i="11"/>
  <c r="V1067" i="11"/>
  <c r="W1067" i="11"/>
  <c r="X1067" i="11"/>
  <c r="V1068" i="11"/>
  <c r="W1068" i="11"/>
  <c r="X1068" i="11"/>
  <c r="V1069" i="11"/>
  <c r="W1069" i="11"/>
  <c r="X1069" i="11"/>
  <c r="V1070" i="11"/>
  <c r="W1070" i="11"/>
  <c r="X1070" i="11"/>
  <c r="V1071" i="11"/>
  <c r="W1071" i="11"/>
  <c r="X1071" i="11"/>
  <c r="V1072" i="11"/>
  <c r="W1072" i="11"/>
  <c r="X1072" i="11"/>
  <c r="V1073" i="11"/>
  <c r="W1073" i="11"/>
  <c r="X1073" i="11"/>
  <c r="V1074" i="11"/>
  <c r="W1074" i="11"/>
  <c r="X1074" i="11"/>
  <c r="V1075" i="11"/>
  <c r="W1075" i="11"/>
  <c r="X1075" i="11"/>
  <c r="V1076" i="11"/>
  <c r="W1076" i="11"/>
  <c r="X1076" i="11"/>
  <c r="V1077" i="11"/>
  <c r="W1077" i="11"/>
  <c r="X1077" i="11"/>
  <c r="V1078" i="11"/>
  <c r="W1078" i="11"/>
  <c r="X1078" i="11"/>
  <c r="V1079" i="11"/>
  <c r="W1079" i="11"/>
  <c r="X1079" i="11"/>
  <c r="V1080" i="11"/>
  <c r="W1080" i="11"/>
  <c r="X1080" i="11"/>
  <c r="V1081" i="11"/>
  <c r="W1081" i="11"/>
  <c r="X1081" i="11"/>
  <c r="V1082" i="11"/>
  <c r="W1082" i="11"/>
  <c r="X1082" i="11"/>
  <c r="V1083" i="11"/>
  <c r="W1083" i="11"/>
  <c r="X1083" i="11"/>
  <c r="V1084" i="11"/>
  <c r="W1084" i="11"/>
  <c r="X1084" i="11"/>
  <c r="V1085" i="11"/>
  <c r="W1085" i="11"/>
  <c r="X1085" i="11"/>
  <c r="V1086" i="11"/>
  <c r="W1086" i="11"/>
  <c r="X1086" i="11"/>
  <c r="V1087" i="11"/>
  <c r="W1087" i="11"/>
  <c r="X1087" i="11"/>
  <c r="V1088" i="11"/>
  <c r="W1088" i="11"/>
  <c r="X1088" i="11"/>
  <c r="V1089" i="11"/>
  <c r="W1089" i="11"/>
  <c r="X1089" i="11"/>
  <c r="V1090" i="11"/>
  <c r="W1090" i="11"/>
  <c r="X1090" i="11"/>
  <c r="V1091" i="11"/>
  <c r="W1091" i="11"/>
  <c r="X1091" i="11"/>
  <c r="V1092" i="11"/>
  <c r="W1092" i="11"/>
  <c r="X1092" i="11"/>
  <c r="V1093" i="11"/>
  <c r="W1093" i="11"/>
  <c r="X1093" i="11"/>
  <c r="V1094" i="11"/>
  <c r="W1094" i="11"/>
  <c r="X1094" i="11"/>
  <c r="V1095" i="11"/>
  <c r="W1095" i="11"/>
  <c r="X1095" i="11"/>
  <c r="V1096" i="11"/>
  <c r="W1096" i="11"/>
  <c r="X1096" i="11"/>
  <c r="V1097" i="11"/>
  <c r="W1097" i="11"/>
  <c r="X1097" i="11"/>
  <c r="V1098" i="11"/>
  <c r="W1098" i="11"/>
  <c r="X1098" i="11"/>
  <c r="V1099" i="11"/>
  <c r="W1099" i="11"/>
  <c r="X1099" i="11"/>
  <c r="V1100" i="11"/>
  <c r="W1100" i="11"/>
  <c r="X1100" i="11"/>
  <c r="V1101" i="11"/>
  <c r="W1101" i="11"/>
  <c r="X1101" i="11"/>
  <c r="V1102" i="11"/>
  <c r="W1102" i="11"/>
  <c r="X1102" i="11"/>
  <c r="V1103" i="11"/>
  <c r="W1103" i="11"/>
  <c r="X1103" i="11"/>
  <c r="V1104" i="11"/>
  <c r="W1104" i="11"/>
  <c r="X1104" i="11"/>
  <c r="V1105" i="11"/>
  <c r="W1105" i="11"/>
  <c r="X1105" i="11"/>
  <c r="V1106" i="11"/>
  <c r="W1106" i="11"/>
  <c r="X1106" i="11"/>
  <c r="V1107" i="11"/>
  <c r="W1107" i="11"/>
  <c r="X1107" i="11"/>
  <c r="V1108" i="11"/>
  <c r="W1108" i="11"/>
  <c r="X1108" i="11"/>
  <c r="V1109" i="11"/>
  <c r="W1109" i="11"/>
  <c r="X1109" i="11"/>
  <c r="V1110" i="11"/>
  <c r="W1110" i="11"/>
  <c r="X1110" i="11"/>
  <c r="V1111" i="11"/>
  <c r="W1111" i="11"/>
  <c r="X1111" i="11"/>
  <c r="V1112" i="11"/>
  <c r="W1112" i="11"/>
  <c r="X1112" i="11"/>
  <c r="V1113" i="11"/>
  <c r="W1113" i="11"/>
  <c r="X1113" i="11"/>
  <c r="V1114" i="11"/>
  <c r="W1114" i="11"/>
  <c r="X1114" i="11"/>
  <c r="V1115" i="11"/>
  <c r="W1115" i="11"/>
  <c r="X1115" i="11"/>
  <c r="V1116" i="11"/>
  <c r="W1116" i="11"/>
  <c r="X1116" i="11"/>
  <c r="V1117" i="11"/>
  <c r="W1117" i="11"/>
  <c r="X1117" i="11"/>
  <c r="V1118" i="11"/>
  <c r="W1118" i="11"/>
  <c r="X1118" i="11"/>
  <c r="V1119" i="11"/>
  <c r="W1119" i="11"/>
  <c r="X1119" i="11"/>
  <c r="V1120" i="11"/>
  <c r="W1120" i="11"/>
  <c r="X1120" i="11"/>
  <c r="V1121" i="11"/>
  <c r="W1121" i="11"/>
  <c r="X1121" i="11"/>
  <c r="V1122" i="11"/>
  <c r="W1122" i="11"/>
  <c r="X1122" i="11"/>
  <c r="V1123" i="11"/>
  <c r="W1123" i="11"/>
  <c r="X1123" i="11"/>
  <c r="V1124" i="11"/>
  <c r="W1124" i="11"/>
  <c r="X1124" i="11"/>
  <c r="V1125" i="11"/>
  <c r="W1125" i="11"/>
  <c r="X1125" i="11"/>
  <c r="V1126" i="11"/>
  <c r="W1126" i="11"/>
  <c r="X1126" i="11"/>
  <c r="V1127" i="11"/>
  <c r="W1127" i="11"/>
  <c r="X1127" i="11"/>
  <c r="V1128" i="11"/>
  <c r="W1128" i="11"/>
  <c r="X1128" i="11"/>
  <c r="V1129" i="11"/>
  <c r="W1129" i="11"/>
  <c r="X1129" i="11"/>
  <c r="V1130" i="11"/>
  <c r="W1130" i="11"/>
  <c r="X1130" i="11"/>
  <c r="V1131" i="11"/>
  <c r="W1131" i="11"/>
  <c r="X1131" i="11"/>
  <c r="V1132" i="11"/>
  <c r="W1132" i="11"/>
  <c r="X1132" i="11"/>
  <c r="V1133" i="11"/>
  <c r="W1133" i="11"/>
  <c r="X1133" i="11"/>
  <c r="V1134" i="11"/>
  <c r="W1134" i="11"/>
  <c r="X1134" i="11"/>
  <c r="V1135" i="11"/>
  <c r="W1135" i="11"/>
  <c r="X1135" i="11"/>
  <c r="V1136" i="11"/>
  <c r="W1136" i="11"/>
  <c r="X1136" i="11"/>
  <c r="V1137" i="11"/>
  <c r="W1137" i="11"/>
  <c r="X1137" i="11"/>
  <c r="V1138" i="11"/>
  <c r="W1138" i="11"/>
  <c r="X1138" i="11"/>
  <c r="V1139" i="11"/>
  <c r="W1139" i="11"/>
  <c r="X1139" i="11"/>
  <c r="V1140" i="11"/>
  <c r="W1140" i="11"/>
  <c r="X1140" i="11"/>
  <c r="V1141" i="11"/>
  <c r="W1141" i="11"/>
  <c r="X1141" i="11"/>
  <c r="V1142" i="11"/>
  <c r="W1142" i="11"/>
  <c r="X1142" i="11"/>
  <c r="V1143" i="11"/>
  <c r="W1143" i="11"/>
  <c r="X1143" i="11"/>
  <c r="V1144" i="11"/>
  <c r="W1144" i="11"/>
  <c r="X1144" i="11"/>
  <c r="V1145" i="11"/>
  <c r="W1145" i="11"/>
  <c r="X1145" i="11"/>
  <c r="V1146" i="11"/>
  <c r="W1146" i="11"/>
  <c r="X1146" i="11"/>
  <c r="V1147" i="11"/>
  <c r="W1147" i="11"/>
  <c r="X1147" i="11"/>
  <c r="V1148" i="11"/>
  <c r="W1148" i="11"/>
  <c r="X1148" i="11"/>
  <c r="V1149" i="11"/>
  <c r="W1149" i="11"/>
  <c r="X1149" i="11"/>
  <c r="V1150" i="11"/>
  <c r="W1150" i="11"/>
  <c r="X1150" i="11"/>
  <c r="V1151" i="11"/>
  <c r="W1151" i="11"/>
  <c r="X1151" i="11"/>
  <c r="V1152" i="11"/>
  <c r="W1152" i="11"/>
  <c r="X1152" i="11"/>
  <c r="V1153" i="11"/>
  <c r="W1153" i="11"/>
  <c r="X1153" i="11"/>
  <c r="V1154" i="11"/>
  <c r="W1154" i="11"/>
  <c r="X1154" i="11"/>
  <c r="V1155" i="11"/>
  <c r="W1155" i="11"/>
  <c r="X1155" i="11"/>
  <c r="V1156" i="11"/>
  <c r="W1156" i="11"/>
  <c r="X1156" i="11"/>
  <c r="V1157" i="11"/>
  <c r="W1157" i="11"/>
  <c r="X1157" i="11"/>
  <c r="V1158" i="11"/>
  <c r="W1158" i="11"/>
  <c r="X1158" i="11"/>
  <c r="V1159" i="11"/>
  <c r="W1159" i="11"/>
  <c r="X1159" i="11"/>
  <c r="V1160" i="11"/>
  <c r="W1160" i="11"/>
  <c r="X1160" i="11"/>
  <c r="V1161" i="11"/>
  <c r="W1161" i="11"/>
  <c r="X1161" i="11"/>
  <c r="V1162" i="11"/>
  <c r="W1162" i="11"/>
  <c r="X1162" i="11"/>
  <c r="V1163" i="11"/>
  <c r="W1163" i="11"/>
  <c r="X1163" i="11"/>
  <c r="V1164" i="11"/>
  <c r="W1164" i="11"/>
  <c r="X1164" i="11"/>
  <c r="V1165" i="11"/>
  <c r="W1165" i="11"/>
  <c r="X1165" i="11"/>
  <c r="V1166" i="11"/>
  <c r="W1166" i="11"/>
  <c r="X1166" i="11"/>
  <c r="V1167" i="11"/>
  <c r="W1167" i="11"/>
  <c r="X1167" i="11"/>
  <c r="V1168" i="11"/>
  <c r="W1168" i="11"/>
  <c r="X1168" i="11"/>
  <c r="V1169" i="11"/>
  <c r="W1169" i="11"/>
  <c r="X1169" i="11"/>
  <c r="V1170" i="11"/>
  <c r="W1170" i="11"/>
  <c r="X1170" i="11"/>
  <c r="V1171" i="11"/>
  <c r="W1171" i="11"/>
  <c r="X1171" i="11"/>
  <c r="V1172" i="11"/>
  <c r="W1172" i="11"/>
  <c r="X1172" i="11"/>
  <c r="V1173" i="11"/>
  <c r="W1173" i="11"/>
  <c r="X1173" i="11"/>
  <c r="V1174" i="11"/>
  <c r="W1174" i="11"/>
  <c r="X1174" i="11"/>
  <c r="V1175" i="11"/>
  <c r="W1175" i="11"/>
  <c r="X1175" i="11"/>
  <c r="V1176" i="11"/>
  <c r="W1176" i="11"/>
  <c r="X1176" i="11"/>
  <c r="V1177" i="11"/>
  <c r="W1177" i="11"/>
  <c r="X1177" i="11"/>
  <c r="V1178" i="11"/>
  <c r="W1178" i="11"/>
  <c r="X1178" i="11"/>
  <c r="V1179" i="11"/>
  <c r="W1179" i="11"/>
  <c r="X1179" i="11"/>
  <c r="V1180" i="11"/>
  <c r="W1180" i="11"/>
  <c r="X1180" i="11"/>
  <c r="V1181" i="11"/>
  <c r="W1181" i="11"/>
  <c r="X1181" i="11"/>
  <c r="V1182" i="11"/>
  <c r="W1182" i="11"/>
  <c r="X1182" i="11"/>
  <c r="V1183" i="11"/>
  <c r="W1183" i="11"/>
  <c r="X1183" i="11"/>
  <c r="V1184" i="11"/>
  <c r="W1184" i="11"/>
  <c r="X1184" i="11"/>
  <c r="V1185" i="11"/>
  <c r="W1185" i="11"/>
  <c r="X1185" i="11"/>
  <c r="V1186" i="11"/>
  <c r="W1186" i="11"/>
  <c r="X1186" i="11"/>
  <c r="V1187" i="11"/>
  <c r="W1187" i="11"/>
  <c r="X1187" i="11"/>
  <c r="V1188" i="11"/>
  <c r="W1188" i="11"/>
  <c r="X1188" i="11"/>
  <c r="V1189" i="11"/>
  <c r="W1189" i="11"/>
  <c r="X1189" i="11"/>
  <c r="V1190" i="11"/>
  <c r="W1190" i="11"/>
  <c r="X1190" i="11"/>
  <c r="V1191" i="11"/>
  <c r="W1191" i="11"/>
  <c r="X1191" i="11"/>
  <c r="V1192" i="11"/>
  <c r="W1192" i="11"/>
  <c r="X1192" i="11"/>
  <c r="V1193" i="11"/>
  <c r="W1193" i="11"/>
  <c r="X1193" i="11"/>
  <c r="V1194" i="11"/>
  <c r="W1194" i="11"/>
  <c r="X1194" i="11"/>
  <c r="V1195" i="11"/>
  <c r="W1195" i="11"/>
  <c r="X1195" i="11"/>
  <c r="V1196" i="11"/>
  <c r="W1196" i="11"/>
  <c r="X1196" i="11"/>
  <c r="V1197" i="11"/>
  <c r="W1197" i="11"/>
  <c r="X1197" i="11"/>
  <c r="V1198" i="11"/>
  <c r="W1198" i="11"/>
  <c r="X1198" i="11"/>
  <c r="V1199" i="11"/>
  <c r="W1199" i="11"/>
  <c r="X1199" i="11"/>
  <c r="V1200" i="11"/>
  <c r="W1200" i="11"/>
  <c r="X1200" i="11"/>
  <c r="V1201" i="11"/>
  <c r="W1201" i="11"/>
  <c r="X1201" i="11"/>
  <c r="V1202" i="11"/>
  <c r="W1202" i="11"/>
  <c r="X1202" i="11"/>
  <c r="V1203" i="11"/>
  <c r="W1203" i="11"/>
  <c r="X1203" i="11"/>
  <c r="V1204" i="11"/>
  <c r="W1204" i="11"/>
  <c r="X1204" i="11"/>
  <c r="V1205" i="11"/>
  <c r="W1205" i="11"/>
  <c r="X1205" i="11"/>
  <c r="V1206" i="11"/>
  <c r="W1206" i="11"/>
  <c r="X1206" i="11"/>
  <c r="V1207" i="11"/>
  <c r="W1207" i="11"/>
  <c r="X1207" i="11"/>
  <c r="V1208" i="11"/>
  <c r="W1208" i="11"/>
  <c r="X1208" i="11"/>
  <c r="V1209" i="11"/>
  <c r="W1209" i="11"/>
  <c r="X1209" i="11"/>
  <c r="V1210" i="11"/>
  <c r="W1210" i="11"/>
  <c r="X1210" i="11"/>
  <c r="V1211" i="11"/>
  <c r="W1211" i="11"/>
  <c r="X1211" i="11"/>
  <c r="V1212" i="11"/>
  <c r="W1212" i="11"/>
  <c r="X1212" i="11"/>
  <c r="V1213" i="11"/>
  <c r="W1213" i="11"/>
  <c r="X1213" i="11"/>
  <c r="V1214" i="11"/>
  <c r="W1214" i="11"/>
  <c r="X1214" i="11"/>
  <c r="V1215" i="11"/>
  <c r="W1215" i="11"/>
  <c r="X1215" i="11"/>
  <c r="V1216" i="11"/>
  <c r="W1216" i="11"/>
  <c r="X1216" i="11"/>
  <c r="V1217" i="11"/>
  <c r="W1217" i="11"/>
  <c r="X1217" i="11"/>
  <c r="V1218" i="11"/>
  <c r="W1218" i="11"/>
  <c r="X1218" i="11"/>
  <c r="V1219" i="11"/>
  <c r="W1219" i="11"/>
  <c r="X1219" i="11"/>
  <c r="V1220" i="11"/>
  <c r="W1220" i="11"/>
  <c r="X1220" i="11"/>
  <c r="V1221" i="11"/>
  <c r="W1221" i="11"/>
  <c r="X1221" i="11"/>
  <c r="V1222" i="11"/>
  <c r="W1222" i="11"/>
  <c r="X1222" i="11"/>
  <c r="V1223" i="11"/>
  <c r="W1223" i="11"/>
  <c r="X1223" i="11"/>
  <c r="V1224" i="11"/>
  <c r="W1224" i="11"/>
  <c r="X1224" i="11"/>
  <c r="V1225" i="11"/>
  <c r="W1225" i="11"/>
  <c r="X1225" i="11"/>
  <c r="V1226" i="11"/>
  <c r="W1226" i="11"/>
  <c r="X1226" i="11"/>
  <c r="V1227" i="11"/>
  <c r="W1227" i="11"/>
  <c r="X1227" i="11"/>
  <c r="V1228" i="11"/>
  <c r="W1228" i="11"/>
  <c r="X1228" i="11"/>
  <c r="V1229" i="11"/>
  <c r="W1229" i="11"/>
  <c r="X1229" i="11"/>
  <c r="V1230" i="11"/>
  <c r="W1230" i="11"/>
  <c r="X1230" i="11"/>
  <c r="V1231" i="11"/>
  <c r="W1231" i="11"/>
  <c r="X1231" i="11"/>
  <c r="V1232" i="11"/>
  <c r="W1232" i="11"/>
  <c r="X1232" i="11"/>
  <c r="V1233" i="11"/>
  <c r="W1233" i="11"/>
  <c r="X1233" i="11"/>
  <c r="V1234" i="11"/>
  <c r="W1234" i="11"/>
  <c r="X1234" i="11"/>
  <c r="V1235" i="11"/>
  <c r="W1235" i="11"/>
  <c r="X1235" i="11"/>
  <c r="V1236" i="11"/>
  <c r="W1236" i="11"/>
  <c r="X1236" i="11"/>
  <c r="V1237" i="11"/>
  <c r="W1237" i="11"/>
  <c r="X1237" i="11"/>
  <c r="V1238" i="11"/>
  <c r="W1238" i="11"/>
  <c r="X1238" i="11"/>
  <c r="V1239" i="11"/>
  <c r="W1239" i="11"/>
  <c r="X1239" i="11"/>
  <c r="V1240" i="11"/>
  <c r="W1240" i="11"/>
  <c r="X1240" i="11"/>
  <c r="V1241" i="11"/>
  <c r="W1241" i="11"/>
  <c r="X1241" i="11"/>
  <c r="V1242" i="11"/>
  <c r="W1242" i="11"/>
  <c r="X1242" i="11"/>
  <c r="V1243" i="11"/>
  <c r="W1243" i="11"/>
  <c r="X1243" i="11"/>
  <c r="V1244" i="11"/>
  <c r="W1244" i="11"/>
  <c r="X1244" i="11"/>
  <c r="V1245" i="11"/>
  <c r="W1245" i="11"/>
  <c r="X1245" i="11"/>
  <c r="V1246" i="11"/>
  <c r="W1246" i="11"/>
  <c r="X1246" i="11"/>
  <c r="V1247" i="11"/>
  <c r="W1247" i="11"/>
  <c r="X1247" i="11"/>
  <c r="V1248" i="11"/>
  <c r="W1248" i="11"/>
  <c r="X1248" i="11"/>
  <c r="V1249" i="11"/>
  <c r="W1249" i="11"/>
  <c r="X1249" i="11"/>
  <c r="V1250" i="11"/>
  <c r="W1250" i="11"/>
  <c r="X1250" i="11"/>
  <c r="V1251" i="11"/>
  <c r="W1251" i="11"/>
  <c r="X1251" i="11"/>
  <c r="V1252" i="11"/>
  <c r="W1252" i="11"/>
  <c r="X1252" i="11"/>
  <c r="V1253" i="11"/>
  <c r="W1253" i="11"/>
  <c r="X1253" i="11"/>
  <c r="V1254" i="11"/>
  <c r="W1254" i="11"/>
  <c r="X1254" i="11"/>
  <c r="V1255" i="11"/>
  <c r="W1255" i="11"/>
  <c r="X1255" i="11"/>
  <c r="V1256" i="11"/>
  <c r="W1256" i="11"/>
  <c r="X1256" i="11"/>
  <c r="V1257" i="11"/>
  <c r="W1257" i="11"/>
  <c r="X1257" i="11"/>
  <c r="V1258" i="11"/>
  <c r="W1258" i="11"/>
  <c r="X1258" i="11"/>
  <c r="V1259" i="11"/>
  <c r="W1259" i="11"/>
  <c r="X1259" i="11"/>
  <c r="V1260" i="11"/>
  <c r="W1260" i="11"/>
  <c r="X1260" i="11"/>
  <c r="V1261" i="11"/>
  <c r="W1261" i="11"/>
  <c r="X1261" i="11"/>
  <c r="V1262" i="11"/>
  <c r="W1262" i="11"/>
  <c r="X1262" i="11"/>
  <c r="V1263" i="11"/>
  <c r="W1263" i="11"/>
  <c r="X1263" i="11"/>
  <c r="V1264" i="11"/>
  <c r="W1264" i="11"/>
  <c r="X1264" i="11"/>
  <c r="V1265" i="11"/>
  <c r="W1265" i="11"/>
  <c r="X1265" i="11"/>
  <c r="V1266" i="11"/>
  <c r="W1266" i="11"/>
  <c r="X1266" i="11"/>
  <c r="V1267" i="11"/>
  <c r="W1267" i="11"/>
  <c r="X1267" i="11"/>
  <c r="V1268" i="11"/>
  <c r="W1268" i="11"/>
  <c r="X1268" i="11"/>
  <c r="V1269" i="11"/>
  <c r="W1269" i="11"/>
  <c r="X1269" i="11"/>
  <c r="V1270" i="11"/>
  <c r="W1270" i="11"/>
  <c r="X1270" i="11"/>
  <c r="V1271" i="11"/>
  <c r="W1271" i="11"/>
  <c r="X1271" i="11"/>
  <c r="V1272" i="11"/>
  <c r="W1272" i="11"/>
  <c r="X1272" i="11"/>
  <c r="V1273" i="11"/>
  <c r="W1273" i="11"/>
  <c r="X1273" i="11"/>
  <c r="V1274" i="11"/>
  <c r="W1274" i="11"/>
  <c r="X1274" i="11"/>
  <c r="V1275" i="11"/>
  <c r="W1275" i="11"/>
  <c r="X1275" i="11"/>
  <c r="V1276" i="11"/>
  <c r="W1276" i="11"/>
  <c r="X1276" i="11"/>
  <c r="V1277" i="11"/>
  <c r="W1277" i="11"/>
  <c r="X1277" i="11"/>
  <c r="V1278" i="11"/>
  <c r="W1278" i="11"/>
  <c r="X1278" i="11"/>
  <c r="V1279" i="11"/>
  <c r="W1279" i="11"/>
  <c r="X1279" i="11"/>
  <c r="V1280" i="11"/>
  <c r="W1280" i="11"/>
  <c r="X1280" i="11"/>
  <c r="V1281" i="11"/>
  <c r="W1281" i="11"/>
  <c r="X1281" i="11"/>
  <c r="V1282" i="11"/>
  <c r="W1282" i="11"/>
  <c r="X1282" i="11"/>
  <c r="V1283" i="11"/>
  <c r="W1283" i="11"/>
  <c r="X1283" i="11"/>
  <c r="V1284" i="11"/>
  <c r="W1284" i="11"/>
  <c r="X1284" i="11"/>
  <c r="V1285" i="11"/>
  <c r="W1285" i="11"/>
  <c r="X1285" i="11"/>
  <c r="V1286" i="11"/>
  <c r="W1286" i="11"/>
  <c r="X1286" i="11"/>
  <c r="V1287" i="11"/>
  <c r="W1287" i="11"/>
  <c r="X1287" i="11"/>
  <c r="V1288" i="11"/>
  <c r="W1288" i="11"/>
  <c r="X1288" i="11"/>
  <c r="V1289" i="11"/>
  <c r="W1289" i="11"/>
  <c r="X1289" i="11"/>
  <c r="V1290" i="11"/>
  <c r="W1290" i="11"/>
  <c r="X1290" i="11"/>
  <c r="V1291" i="11"/>
  <c r="W1291" i="11"/>
  <c r="X1291" i="11"/>
  <c r="V1292" i="11"/>
  <c r="W1292" i="11"/>
  <c r="X1292" i="11"/>
  <c r="V1293" i="11"/>
  <c r="W1293" i="11"/>
  <c r="X1293" i="11"/>
  <c r="V1294" i="11"/>
  <c r="W1294" i="11"/>
  <c r="X1294" i="11"/>
  <c r="V1295" i="11"/>
  <c r="W1295" i="11"/>
  <c r="X1295" i="11"/>
  <c r="V1296" i="11"/>
  <c r="W1296" i="11"/>
  <c r="X1296" i="11"/>
  <c r="V1297" i="11"/>
  <c r="W1297" i="11"/>
  <c r="X1297" i="11"/>
  <c r="V1298" i="11"/>
  <c r="W1298" i="11"/>
  <c r="X1298" i="11"/>
  <c r="V1299" i="11"/>
  <c r="W1299" i="11"/>
  <c r="X1299" i="11"/>
  <c r="V1300" i="11"/>
  <c r="W1300" i="11"/>
  <c r="X1300" i="11"/>
  <c r="V1301" i="11"/>
  <c r="W1301" i="11"/>
  <c r="X1301" i="11"/>
  <c r="V1302" i="11"/>
  <c r="W1302" i="11"/>
  <c r="X1302" i="11"/>
  <c r="V1303" i="11"/>
  <c r="W1303" i="11"/>
  <c r="X1303" i="11"/>
  <c r="V1304" i="11"/>
  <c r="W1304" i="11"/>
  <c r="X1304" i="11"/>
  <c r="V1305" i="11"/>
  <c r="W1305" i="11"/>
  <c r="X1305" i="11"/>
  <c r="V1306" i="11"/>
  <c r="W1306" i="11"/>
  <c r="X1306" i="11"/>
  <c r="V1307" i="11"/>
  <c r="W1307" i="11"/>
  <c r="X1307" i="11"/>
  <c r="V1308" i="11"/>
  <c r="W1308" i="11"/>
  <c r="X1308" i="11"/>
  <c r="V1309" i="11"/>
  <c r="W1309" i="11"/>
  <c r="X1309" i="11"/>
  <c r="V1310" i="11"/>
  <c r="W1310" i="11"/>
  <c r="X1310" i="11"/>
  <c r="V1311" i="11"/>
  <c r="W1311" i="11"/>
  <c r="X1311" i="11"/>
  <c r="V1312" i="11"/>
  <c r="W1312" i="11"/>
  <c r="X1312" i="11"/>
  <c r="V1313" i="11"/>
  <c r="W1313" i="11"/>
  <c r="X1313" i="11"/>
  <c r="V1314" i="11"/>
  <c r="W1314" i="11"/>
  <c r="X1314" i="11"/>
  <c r="V1315" i="11"/>
  <c r="W1315" i="11"/>
  <c r="X1315" i="11"/>
  <c r="V1316" i="11"/>
  <c r="W1316" i="11"/>
  <c r="X1316" i="11"/>
  <c r="V1317" i="11"/>
  <c r="W1317" i="11"/>
  <c r="X1317" i="11"/>
  <c r="V1318" i="11"/>
  <c r="W1318" i="11"/>
  <c r="X1318" i="11"/>
  <c r="V1319" i="11"/>
  <c r="W1319" i="11"/>
  <c r="X1319" i="11"/>
  <c r="V1320" i="11"/>
  <c r="W1320" i="11"/>
  <c r="X1320" i="11"/>
  <c r="V1321" i="11"/>
  <c r="W1321" i="11"/>
  <c r="X1321" i="11"/>
  <c r="V1322" i="11"/>
  <c r="W1322" i="11"/>
  <c r="X1322" i="11"/>
  <c r="V1323" i="11"/>
  <c r="W1323" i="11"/>
  <c r="X1323" i="11"/>
  <c r="V1324" i="11"/>
  <c r="W1324" i="11"/>
  <c r="X1324" i="11"/>
  <c r="V1325" i="11"/>
  <c r="W1325" i="11"/>
  <c r="X1325" i="11"/>
  <c r="V1326" i="11"/>
  <c r="W1326" i="11"/>
  <c r="X1326" i="11"/>
  <c r="V1327" i="11"/>
  <c r="W1327" i="11"/>
  <c r="X1327" i="11"/>
  <c r="V1328" i="11"/>
  <c r="W1328" i="11"/>
  <c r="X1328" i="11"/>
  <c r="V1329" i="11"/>
  <c r="W1329" i="11"/>
  <c r="X1329" i="11"/>
  <c r="V1330" i="11"/>
  <c r="W1330" i="11"/>
  <c r="X1330" i="11"/>
  <c r="V1331" i="11"/>
  <c r="W1331" i="11"/>
  <c r="X1331" i="11"/>
  <c r="V1332" i="11"/>
  <c r="W1332" i="11"/>
  <c r="X1332" i="11"/>
  <c r="V1333" i="11"/>
  <c r="W1333" i="11"/>
  <c r="X1333" i="11"/>
  <c r="V1334" i="11"/>
  <c r="W1334" i="11"/>
  <c r="X1334" i="11"/>
  <c r="V1335" i="11"/>
  <c r="W1335" i="11"/>
  <c r="X1335" i="11"/>
  <c r="V1336" i="11"/>
  <c r="W1336" i="11"/>
  <c r="X1336" i="11"/>
  <c r="V1337" i="11"/>
  <c r="W1337" i="11"/>
  <c r="X1337" i="11"/>
  <c r="V1338" i="11"/>
  <c r="W1338" i="11"/>
  <c r="X1338" i="11"/>
  <c r="V1339" i="11"/>
  <c r="W1339" i="11"/>
  <c r="X1339" i="11"/>
  <c r="V1340" i="11"/>
  <c r="W1340" i="11"/>
  <c r="X1340" i="11"/>
  <c r="V1341" i="11"/>
  <c r="W1341" i="11"/>
  <c r="X1341" i="11"/>
  <c r="V1342" i="11"/>
  <c r="W1342" i="11"/>
  <c r="X1342" i="11"/>
  <c r="V1343" i="11"/>
  <c r="W1343" i="11"/>
  <c r="X1343" i="11"/>
  <c r="V1344" i="11"/>
  <c r="W1344" i="11"/>
  <c r="X1344" i="11"/>
  <c r="V1345" i="11"/>
  <c r="W1345" i="11"/>
  <c r="X1345" i="11"/>
  <c r="V1346" i="11"/>
  <c r="W1346" i="11"/>
  <c r="X1346" i="11"/>
  <c r="V1347" i="11"/>
  <c r="W1347" i="11"/>
  <c r="X1347" i="11"/>
  <c r="V1348" i="11"/>
  <c r="W1348" i="11"/>
  <c r="X1348" i="11"/>
  <c r="V1349" i="11"/>
  <c r="W1349" i="11"/>
  <c r="X1349" i="11"/>
  <c r="V1350" i="11"/>
  <c r="W1350" i="11"/>
  <c r="X1350" i="11"/>
  <c r="V1351" i="11"/>
  <c r="W1351" i="11"/>
  <c r="X1351" i="11"/>
  <c r="V1352" i="11"/>
  <c r="W1352" i="11"/>
  <c r="X1352" i="11"/>
  <c r="V1353" i="11"/>
  <c r="W1353" i="11"/>
  <c r="X1353" i="11"/>
  <c r="V1354" i="11"/>
  <c r="W1354" i="11"/>
  <c r="X1354" i="11"/>
  <c r="V1355" i="11"/>
  <c r="W1355" i="11"/>
  <c r="X1355" i="11"/>
  <c r="V1356" i="11"/>
  <c r="W1356" i="11"/>
  <c r="X1356" i="11"/>
  <c r="V1357" i="11"/>
  <c r="W1357" i="11"/>
  <c r="X1357" i="11"/>
  <c r="V1358" i="11"/>
  <c r="W1358" i="11"/>
  <c r="X1358" i="11"/>
  <c r="V1359" i="11"/>
  <c r="W1359" i="11"/>
  <c r="X1359" i="11"/>
  <c r="V1360" i="11"/>
  <c r="W1360" i="11"/>
  <c r="X1360" i="11"/>
  <c r="V1361" i="11"/>
  <c r="W1361" i="11"/>
  <c r="X1361" i="11"/>
  <c r="V1362" i="11"/>
  <c r="W1362" i="11"/>
  <c r="X1362" i="11"/>
  <c r="V1363" i="11"/>
  <c r="W1363" i="11"/>
  <c r="X1363" i="11"/>
  <c r="V1364" i="11"/>
  <c r="W1364" i="11"/>
  <c r="X1364" i="11"/>
  <c r="V1365" i="11"/>
  <c r="W1365" i="11"/>
  <c r="X1365" i="11"/>
  <c r="V1366" i="11"/>
  <c r="W1366" i="11"/>
  <c r="X1366" i="11"/>
  <c r="V1367" i="11"/>
  <c r="W1367" i="11"/>
  <c r="X1367" i="11"/>
  <c r="V1368" i="11"/>
  <c r="W1368" i="11"/>
  <c r="X1368" i="11"/>
  <c r="V1369" i="11"/>
  <c r="W1369" i="11"/>
  <c r="X1369" i="11"/>
  <c r="V1370" i="11"/>
  <c r="W1370" i="11"/>
  <c r="X1370" i="11"/>
  <c r="V1371" i="11"/>
  <c r="W1371" i="11"/>
  <c r="X1371" i="11"/>
  <c r="V1372" i="11"/>
  <c r="W1372" i="11"/>
  <c r="X1372" i="11"/>
  <c r="V1373" i="11"/>
  <c r="W1373" i="11"/>
  <c r="X1373" i="11"/>
  <c r="V1374" i="11"/>
  <c r="W1374" i="11"/>
  <c r="X1374" i="11"/>
  <c r="V1375" i="11"/>
  <c r="W1375" i="11"/>
  <c r="X1375" i="11"/>
  <c r="V1376" i="11"/>
  <c r="W1376" i="11"/>
  <c r="X1376" i="11"/>
  <c r="V1377" i="11"/>
  <c r="W1377" i="11"/>
  <c r="X1377" i="11"/>
  <c r="V1378" i="11"/>
  <c r="W1378" i="11"/>
  <c r="X1378" i="11"/>
  <c r="V1379" i="11"/>
  <c r="W1379" i="11"/>
  <c r="X1379" i="11"/>
  <c r="V1380" i="11"/>
  <c r="W1380" i="11"/>
  <c r="X1380" i="11"/>
  <c r="V1381" i="11"/>
  <c r="W1381" i="11"/>
  <c r="X1381" i="11"/>
  <c r="V1382" i="11"/>
  <c r="W1382" i="11"/>
  <c r="X1382" i="11"/>
  <c r="V1383" i="11"/>
  <c r="W1383" i="11"/>
  <c r="X1383" i="11"/>
  <c r="V1384" i="11"/>
  <c r="W1384" i="11"/>
  <c r="X1384" i="11"/>
  <c r="V1385" i="11"/>
  <c r="W1385" i="11"/>
  <c r="X1385" i="11"/>
  <c r="V1386" i="11"/>
  <c r="W1386" i="11"/>
  <c r="X1386" i="11"/>
  <c r="V1387" i="11"/>
  <c r="W1387" i="11"/>
  <c r="X1387" i="11"/>
  <c r="V1388" i="11"/>
  <c r="W1388" i="11"/>
  <c r="X1388" i="11"/>
  <c r="V1389" i="11"/>
  <c r="W1389" i="11"/>
  <c r="X1389" i="11"/>
  <c r="V1390" i="11"/>
  <c r="W1390" i="11"/>
  <c r="X1390" i="11"/>
  <c r="V1391" i="11"/>
  <c r="W1391" i="11"/>
  <c r="X1391" i="11"/>
  <c r="V1392" i="11"/>
  <c r="W1392" i="11"/>
  <c r="X1392" i="11"/>
  <c r="V1393" i="11"/>
  <c r="W1393" i="11"/>
  <c r="X1393" i="11"/>
  <c r="V1394" i="11"/>
  <c r="W1394" i="11"/>
  <c r="X1394" i="11"/>
  <c r="V1395" i="11"/>
  <c r="W1395" i="11"/>
  <c r="X1395" i="11"/>
  <c r="V1396" i="11"/>
  <c r="W1396" i="11"/>
  <c r="X1396" i="11"/>
  <c r="V1397" i="11"/>
  <c r="W1397" i="11"/>
  <c r="X1397" i="11"/>
  <c r="V1398" i="11"/>
  <c r="W1398" i="11"/>
  <c r="X1398" i="11"/>
  <c r="V1399" i="11"/>
  <c r="W1399" i="11"/>
  <c r="X1399" i="11"/>
  <c r="V1400" i="11"/>
  <c r="W1400" i="11"/>
  <c r="X1400" i="11"/>
  <c r="V1401" i="11"/>
  <c r="W1401" i="11"/>
  <c r="X1401" i="11"/>
  <c r="V1402" i="11"/>
  <c r="W1402" i="11"/>
  <c r="X1402" i="11"/>
  <c r="V1403" i="11"/>
  <c r="W1403" i="11"/>
  <c r="X1403" i="11"/>
  <c r="V1404" i="11"/>
  <c r="W1404" i="11"/>
  <c r="X1404" i="11"/>
  <c r="V1405" i="11"/>
  <c r="W1405" i="11"/>
  <c r="X1405" i="11"/>
  <c r="V1406" i="11"/>
  <c r="W1406" i="11"/>
  <c r="X1406" i="11"/>
  <c r="V1407" i="11"/>
  <c r="W1407" i="11"/>
  <c r="X1407" i="11"/>
  <c r="V1408" i="11"/>
  <c r="W1408" i="11"/>
  <c r="X1408" i="11"/>
  <c r="V1409" i="11"/>
  <c r="W1409" i="11"/>
  <c r="X1409" i="11"/>
  <c r="V1410" i="11"/>
  <c r="W1410" i="11"/>
  <c r="X1410" i="11"/>
  <c r="V1411" i="11"/>
  <c r="W1411" i="11"/>
  <c r="X1411" i="11"/>
  <c r="V1412" i="11"/>
  <c r="W1412" i="11"/>
  <c r="X1412" i="11"/>
  <c r="V1413" i="11"/>
  <c r="W1413" i="11"/>
  <c r="X1413" i="11"/>
  <c r="V1414" i="11"/>
  <c r="W1414" i="11"/>
  <c r="X1414" i="11"/>
  <c r="V1415" i="11"/>
  <c r="W1415" i="11"/>
  <c r="X1415" i="11"/>
  <c r="V1416" i="11"/>
  <c r="W1416" i="11"/>
  <c r="X1416" i="11"/>
  <c r="V1417" i="11"/>
  <c r="W1417" i="11"/>
  <c r="X1417" i="11"/>
  <c r="V1418" i="11"/>
  <c r="W1418" i="11"/>
  <c r="X1418" i="11"/>
  <c r="V1419" i="11"/>
  <c r="W1419" i="11"/>
  <c r="X1419" i="11"/>
  <c r="V1420" i="11"/>
  <c r="W1420" i="11"/>
  <c r="X1420" i="11"/>
  <c r="V1421" i="11"/>
  <c r="W1421" i="11"/>
  <c r="X1421" i="11"/>
  <c r="V1422" i="11"/>
  <c r="W1422" i="11"/>
  <c r="X1422" i="11"/>
  <c r="V1423" i="11"/>
  <c r="W1423" i="11"/>
  <c r="X1423" i="11"/>
  <c r="V1424" i="11"/>
  <c r="W1424" i="11"/>
  <c r="X1424" i="11"/>
  <c r="V1425" i="11"/>
  <c r="W1425" i="11"/>
  <c r="X1425" i="11"/>
  <c r="V1426" i="11"/>
  <c r="W1426" i="11"/>
  <c r="X1426" i="11"/>
  <c r="V1427" i="11"/>
  <c r="W1427" i="11"/>
  <c r="X1427" i="11"/>
  <c r="V1428" i="11"/>
  <c r="W1428" i="11"/>
  <c r="X1428" i="11"/>
  <c r="V1429" i="11"/>
  <c r="W1429" i="11"/>
  <c r="X1429" i="11"/>
  <c r="V1430" i="11"/>
  <c r="W1430" i="11"/>
  <c r="X1430" i="11"/>
  <c r="V1431" i="11"/>
  <c r="W1431" i="11"/>
  <c r="X1431" i="11"/>
  <c r="V1432" i="11"/>
  <c r="W1432" i="11"/>
  <c r="X1432" i="11"/>
  <c r="V1433" i="11"/>
  <c r="W1433" i="11"/>
  <c r="X1433" i="11"/>
  <c r="V1434" i="11"/>
  <c r="W1434" i="11"/>
  <c r="X1434" i="11"/>
  <c r="V1435" i="11"/>
  <c r="W1435" i="11"/>
  <c r="X1435" i="11"/>
  <c r="V1436" i="11"/>
  <c r="W1436" i="11"/>
  <c r="X1436" i="11"/>
  <c r="V1437" i="11"/>
  <c r="W1437" i="11"/>
  <c r="X1437" i="11"/>
  <c r="V1438" i="11"/>
  <c r="W1438" i="11"/>
  <c r="X1438" i="11"/>
  <c r="V1439" i="11"/>
  <c r="W1439" i="11"/>
  <c r="X1439" i="11"/>
  <c r="V1440" i="11"/>
  <c r="W1440" i="11"/>
  <c r="X1440" i="11"/>
  <c r="V1441" i="11"/>
  <c r="W1441" i="11"/>
  <c r="X1441" i="11"/>
  <c r="V1442" i="11"/>
  <c r="W1442" i="11"/>
  <c r="X1442" i="11"/>
  <c r="V1443" i="11"/>
  <c r="W1443" i="11"/>
  <c r="X1443" i="11"/>
  <c r="V1444" i="11"/>
  <c r="W1444" i="11"/>
  <c r="X1444" i="11"/>
  <c r="V1445" i="11"/>
  <c r="W1445" i="11"/>
  <c r="X1445" i="11"/>
  <c r="V1446" i="11"/>
  <c r="W1446" i="11"/>
  <c r="X1446" i="11"/>
  <c r="V1447" i="11"/>
  <c r="W1447" i="11"/>
  <c r="X1447" i="11"/>
  <c r="V1448" i="11"/>
  <c r="W1448" i="11"/>
  <c r="X1448" i="11"/>
  <c r="V1449" i="11"/>
  <c r="W1449" i="11"/>
  <c r="X1449" i="11"/>
  <c r="V1450" i="11"/>
  <c r="W1450" i="11"/>
  <c r="X1450" i="11"/>
  <c r="V1451" i="11"/>
  <c r="W1451" i="11"/>
  <c r="X1451" i="11"/>
  <c r="V1452" i="11"/>
  <c r="W1452" i="11"/>
  <c r="X1452" i="11"/>
  <c r="V1453" i="11"/>
  <c r="W1453" i="11"/>
  <c r="X1453" i="11"/>
  <c r="V1454" i="11"/>
  <c r="W1454" i="11"/>
  <c r="X1454" i="11"/>
  <c r="V1455" i="11"/>
  <c r="W1455" i="11"/>
  <c r="X1455" i="11"/>
  <c r="V1456" i="11"/>
  <c r="W1456" i="11"/>
  <c r="X1456" i="11"/>
  <c r="V1457" i="11"/>
  <c r="W1457" i="11"/>
  <c r="X1457" i="11"/>
  <c r="V1458" i="11"/>
  <c r="W1458" i="11"/>
  <c r="X1458" i="11"/>
  <c r="V1459" i="11"/>
  <c r="W1459" i="11"/>
  <c r="X1459" i="11"/>
  <c r="V1460" i="11"/>
  <c r="W1460" i="11"/>
  <c r="X1460" i="11"/>
  <c r="V1461" i="11"/>
  <c r="W1461" i="11"/>
  <c r="X1461" i="11"/>
  <c r="V1462" i="11"/>
  <c r="W1462" i="11"/>
  <c r="X1462" i="11"/>
  <c r="V1463" i="11"/>
  <c r="W1463" i="11"/>
  <c r="X1463" i="11"/>
  <c r="V1464" i="11"/>
  <c r="W1464" i="11"/>
  <c r="X1464" i="11"/>
  <c r="V1465" i="11"/>
  <c r="W1465" i="11"/>
  <c r="X1465" i="11"/>
  <c r="V1466" i="11"/>
  <c r="W1466" i="11"/>
  <c r="X1466" i="11"/>
  <c r="V1467" i="11"/>
  <c r="W1467" i="11"/>
  <c r="X1467" i="11"/>
  <c r="V1468" i="11"/>
  <c r="W1468" i="11"/>
  <c r="X1468" i="11"/>
  <c r="V1469" i="11"/>
  <c r="W1469" i="11"/>
  <c r="X1469" i="11"/>
  <c r="V1470" i="11"/>
  <c r="W1470" i="11"/>
  <c r="X1470" i="11"/>
  <c r="V1471" i="11"/>
  <c r="W1471" i="11"/>
  <c r="X1471" i="11"/>
  <c r="V1472" i="11"/>
  <c r="W1472" i="11"/>
  <c r="X1472" i="11"/>
  <c r="V1473" i="11"/>
  <c r="W1473" i="11"/>
  <c r="X1473" i="11"/>
  <c r="V1474" i="11"/>
  <c r="W1474" i="11"/>
  <c r="X1474" i="11"/>
  <c r="V1475" i="11"/>
  <c r="W1475" i="11"/>
  <c r="X1475" i="11"/>
  <c r="V1476" i="11"/>
  <c r="W1476" i="11"/>
  <c r="X1476" i="11"/>
  <c r="V1477" i="11"/>
  <c r="W1477" i="11"/>
  <c r="X1477" i="11"/>
  <c r="V1478" i="11"/>
  <c r="W1478" i="11"/>
  <c r="X1478" i="11"/>
  <c r="V1479" i="11"/>
  <c r="W1479" i="11"/>
  <c r="X1479" i="11"/>
  <c r="V1480" i="11"/>
  <c r="W1480" i="11"/>
  <c r="X1480" i="11"/>
  <c r="V1481" i="11"/>
  <c r="W1481" i="11"/>
  <c r="X1481" i="11"/>
  <c r="V1482" i="11"/>
  <c r="W1482" i="11"/>
  <c r="X1482" i="11"/>
  <c r="V1483" i="11"/>
  <c r="W1483" i="11"/>
  <c r="X1483" i="11"/>
  <c r="V1484" i="11"/>
  <c r="W1484" i="11"/>
  <c r="X1484" i="11"/>
  <c r="V1485" i="11"/>
  <c r="W1485" i="11"/>
  <c r="X1485" i="11"/>
  <c r="V1486" i="11"/>
  <c r="W1486" i="11"/>
  <c r="X1486" i="11"/>
  <c r="V1487" i="11"/>
  <c r="W1487" i="11"/>
  <c r="X1487" i="11"/>
  <c r="V1488" i="11"/>
  <c r="W1488" i="11"/>
  <c r="X1488" i="11"/>
  <c r="V1489" i="11"/>
  <c r="W1489" i="11"/>
  <c r="X1489" i="11"/>
  <c r="V1490" i="11"/>
  <c r="W1490" i="11"/>
  <c r="X1490" i="11"/>
  <c r="V1491" i="11"/>
  <c r="W1491" i="11"/>
  <c r="X1491" i="11"/>
  <c r="V1492" i="11"/>
  <c r="W1492" i="11"/>
  <c r="X1492" i="11"/>
  <c r="V1493" i="11"/>
  <c r="W1493" i="11"/>
  <c r="X1493" i="11"/>
  <c r="V1494" i="11"/>
  <c r="W1494" i="11"/>
  <c r="X1494" i="11"/>
  <c r="V1495" i="11"/>
  <c r="W1495" i="11"/>
  <c r="X1495" i="11"/>
  <c r="V1496" i="11"/>
  <c r="W1496" i="11"/>
  <c r="X1496" i="11"/>
  <c r="V1497" i="11"/>
  <c r="W1497" i="11"/>
  <c r="X1497" i="11"/>
  <c r="V1498" i="11"/>
  <c r="W1498" i="11"/>
  <c r="X1498" i="11"/>
  <c r="V1499" i="11"/>
  <c r="W1499" i="11"/>
  <c r="X1499" i="11"/>
  <c r="V1500" i="11"/>
  <c r="W1500" i="11"/>
  <c r="X1500" i="11"/>
  <c r="V1501" i="11"/>
  <c r="W1501" i="11"/>
  <c r="X1501" i="11"/>
  <c r="V1502" i="11"/>
  <c r="W1502" i="11"/>
  <c r="X1502" i="11"/>
  <c r="V1503" i="11"/>
  <c r="W1503" i="11"/>
  <c r="X1503" i="11"/>
  <c r="V1504" i="11"/>
  <c r="W1504" i="11"/>
  <c r="X1504" i="11"/>
  <c r="V1505" i="11"/>
  <c r="W1505" i="11"/>
  <c r="X1505" i="11"/>
  <c r="V1506" i="11"/>
  <c r="W1506" i="11"/>
  <c r="X1506" i="11"/>
  <c r="V1507" i="11"/>
  <c r="W1507" i="11"/>
  <c r="X1507" i="11"/>
  <c r="V1508" i="11"/>
  <c r="W1508" i="11"/>
  <c r="X1508" i="11"/>
  <c r="V1509" i="11"/>
  <c r="W1509" i="11"/>
  <c r="X1509" i="11"/>
  <c r="V1510" i="11"/>
  <c r="W1510" i="11"/>
  <c r="X1510" i="11"/>
  <c r="V1511" i="11"/>
  <c r="W1511" i="11"/>
  <c r="X1511" i="11"/>
  <c r="V1512" i="11"/>
  <c r="W1512" i="11"/>
  <c r="X1512" i="11"/>
  <c r="V1513" i="11"/>
  <c r="W1513" i="11"/>
  <c r="X1513" i="11"/>
  <c r="V1514" i="11"/>
  <c r="W1514" i="11"/>
  <c r="X1514" i="11"/>
  <c r="V1515" i="11"/>
  <c r="W1515" i="11"/>
  <c r="X1515" i="11"/>
  <c r="V1516" i="11"/>
  <c r="W1516" i="11"/>
  <c r="X1516" i="11"/>
  <c r="V1517" i="11"/>
  <c r="W1517" i="11"/>
  <c r="X1517" i="11"/>
  <c r="V1518" i="11"/>
  <c r="W1518" i="11"/>
  <c r="X1518" i="11"/>
  <c r="V1519" i="11"/>
  <c r="W1519" i="11"/>
  <c r="X1519" i="11"/>
  <c r="V1520" i="11"/>
  <c r="W1520" i="11"/>
  <c r="X1520" i="11"/>
  <c r="V1521" i="11"/>
  <c r="W1521" i="11"/>
  <c r="X1521" i="11"/>
  <c r="V1522" i="11"/>
  <c r="W1522" i="11"/>
  <c r="X1522" i="11"/>
  <c r="V1523" i="11"/>
  <c r="W1523" i="11"/>
  <c r="X1523" i="11"/>
  <c r="V1524" i="11"/>
  <c r="W1524" i="11"/>
  <c r="X1524" i="11"/>
  <c r="V1525" i="11"/>
  <c r="W1525" i="11"/>
  <c r="X1525" i="11"/>
  <c r="V1526" i="11"/>
  <c r="W1526" i="11"/>
  <c r="X1526" i="11"/>
  <c r="V1527" i="11"/>
  <c r="W1527" i="11"/>
  <c r="X1527" i="11"/>
  <c r="V1528" i="11"/>
  <c r="W1528" i="11"/>
  <c r="X1528" i="11"/>
  <c r="V1529" i="11"/>
  <c r="W1529" i="11"/>
  <c r="X1529" i="11"/>
  <c r="V1530" i="11"/>
  <c r="W1530" i="11"/>
  <c r="X1530" i="11"/>
  <c r="V1531" i="11"/>
  <c r="W1531" i="11"/>
  <c r="X1531" i="11"/>
  <c r="V1532" i="11"/>
  <c r="W1532" i="11"/>
  <c r="X1532" i="11"/>
  <c r="V1533" i="11"/>
  <c r="W1533" i="11"/>
  <c r="X1533" i="11"/>
  <c r="V1534" i="11"/>
  <c r="W1534" i="11"/>
  <c r="X1534" i="11"/>
  <c r="V1535" i="11"/>
  <c r="W1535" i="11"/>
  <c r="X1535" i="11"/>
  <c r="V1536" i="11"/>
  <c r="W1536" i="11"/>
  <c r="X1536" i="11"/>
  <c r="V1537" i="11"/>
  <c r="W1537" i="11"/>
  <c r="X1537" i="11"/>
  <c r="V1538" i="11"/>
  <c r="W1538" i="11"/>
  <c r="X1538" i="11"/>
  <c r="V1539" i="11"/>
  <c r="W1539" i="11"/>
  <c r="X1539" i="11"/>
  <c r="V1540" i="11"/>
  <c r="W1540" i="11"/>
  <c r="X1540" i="11"/>
  <c r="V1541" i="11"/>
  <c r="W1541" i="11"/>
  <c r="X1541" i="11"/>
  <c r="V1542" i="11"/>
  <c r="W1542" i="11"/>
  <c r="X1542" i="11"/>
  <c r="V1543" i="11"/>
  <c r="W1543" i="11"/>
  <c r="X1543" i="11"/>
  <c r="V1544" i="11"/>
  <c r="W1544" i="11"/>
  <c r="X1544" i="11"/>
  <c r="V1545" i="11"/>
  <c r="W1545" i="11"/>
  <c r="X1545" i="11"/>
  <c r="V1546" i="11"/>
  <c r="W1546" i="11"/>
  <c r="X1546" i="11"/>
  <c r="V1547" i="11"/>
  <c r="W1547" i="11"/>
  <c r="X1547" i="11"/>
  <c r="V1548" i="11"/>
  <c r="W1548" i="11"/>
  <c r="X1548" i="11"/>
  <c r="V1549" i="11"/>
  <c r="W1549" i="11"/>
  <c r="X1549" i="11"/>
  <c r="V1550" i="11"/>
  <c r="W1550" i="11"/>
  <c r="X1550" i="11"/>
  <c r="V1551" i="11"/>
  <c r="W1551" i="11"/>
  <c r="X1551" i="11"/>
  <c r="V1552" i="11"/>
  <c r="W1552" i="11"/>
  <c r="X1552" i="11"/>
  <c r="V1553" i="11"/>
  <c r="W1553" i="11"/>
  <c r="X1553" i="11"/>
  <c r="V1554" i="11"/>
  <c r="W1554" i="11"/>
  <c r="X1554" i="11"/>
  <c r="V1555" i="11"/>
  <c r="W1555" i="11"/>
  <c r="X1555" i="11"/>
  <c r="V1556" i="11"/>
  <c r="W1556" i="11"/>
  <c r="X1556" i="11"/>
  <c r="V1557" i="11"/>
  <c r="W1557" i="11"/>
  <c r="X1557" i="11"/>
  <c r="V1558" i="11"/>
  <c r="W1558" i="11"/>
  <c r="X1558" i="11"/>
  <c r="V1559" i="11"/>
  <c r="W1559" i="11"/>
  <c r="X1559" i="11"/>
  <c r="V1560" i="11"/>
  <c r="W1560" i="11"/>
  <c r="X1560" i="11"/>
  <c r="V1561" i="11"/>
  <c r="W1561" i="11"/>
  <c r="X1561" i="11"/>
  <c r="V1562" i="11"/>
  <c r="W1562" i="11"/>
  <c r="X1562" i="11"/>
  <c r="V1563" i="11"/>
  <c r="W1563" i="11"/>
  <c r="X1563" i="11"/>
  <c r="V1564" i="11"/>
  <c r="W1564" i="11"/>
  <c r="X1564" i="11"/>
  <c r="V1565" i="11"/>
  <c r="W1565" i="11"/>
  <c r="X1565" i="11"/>
  <c r="V1566" i="11"/>
  <c r="W1566" i="11"/>
  <c r="X1566" i="11"/>
  <c r="V1567" i="11"/>
  <c r="W1567" i="11"/>
  <c r="X1567" i="11"/>
  <c r="V1568" i="11"/>
  <c r="W1568" i="11"/>
  <c r="X1568" i="11"/>
  <c r="V1569" i="11"/>
  <c r="W1569" i="11"/>
  <c r="X1569" i="11"/>
  <c r="V1570" i="11"/>
  <c r="W1570" i="11"/>
  <c r="X1570" i="11"/>
  <c r="V1571" i="11"/>
  <c r="W1571" i="11"/>
  <c r="X1571" i="11"/>
  <c r="V1572" i="11"/>
  <c r="W1572" i="11"/>
  <c r="X1572" i="11"/>
  <c r="V1573" i="11"/>
  <c r="W1573" i="11"/>
  <c r="X1573" i="11"/>
  <c r="V1574" i="11"/>
  <c r="W1574" i="11"/>
  <c r="X1574" i="11"/>
  <c r="V1575" i="11"/>
  <c r="W1575" i="11"/>
  <c r="X1575" i="11"/>
  <c r="V1576" i="11"/>
  <c r="W1576" i="11"/>
  <c r="X1576" i="11"/>
  <c r="V1577" i="11"/>
  <c r="W1577" i="11"/>
  <c r="X1577" i="11"/>
  <c r="V1578" i="11"/>
  <c r="W1578" i="11"/>
  <c r="X1578" i="11"/>
  <c r="V1579" i="11"/>
  <c r="W1579" i="11"/>
  <c r="X1579" i="11"/>
  <c r="V1580" i="11"/>
  <c r="W1580" i="11"/>
  <c r="X1580" i="11"/>
  <c r="V1581" i="11"/>
  <c r="W1581" i="11"/>
  <c r="X1581" i="11"/>
  <c r="V1582" i="11"/>
  <c r="W1582" i="11"/>
  <c r="X1582" i="11"/>
  <c r="V1583" i="11"/>
  <c r="W1583" i="11"/>
  <c r="X1583" i="11"/>
  <c r="V1584" i="11"/>
  <c r="W1584" i="11"/>
  <c r="X1584" i="11"/>
  <c r="V1585" i="11"/>
  <c r="W1585" i="11"/>
  <c r="X1585" i="11"/>
  <c r="V1586" i="11"/>
  <c r="W1586" i="11"/>
  <c r="X1586" i="11"/>
  <c r="V1587" i="11"/>
  <c r="W1587" i="11"/>
  <c r="X1587" i="11"/>
  <c r="V1588" i="11"/>
  <c r="W1588" i="11"/>
  <c r="X1588" i="11"/>
  <c r="V1589" i="11"/>
  <c r="W1589" i="11"/>
  <c r="X1589" i="11"/>
  <c r="V1590" i="11"/>
  <c r="W1590" i="11"/>
  <c r="X1590" i="11"/>
  <c r="V1591" i="11"/>
  <c r="W1591" i="11"/>
  <c r="X1591" i="11"/>
  <c r="V1592" i="11"/>
  <c r="W1592" i="11"/>
  <c r="X1592" i="11"/>
  <c r="V1593" i="11"/>
  <c r="W1593" i="11"/>
  <c r="X1593" i="11"/>
  <c r="V1594" i="11"/>
  <c r="W1594" i="11"/>
  <c r="X1594" i="11"/>
  <c r="V1595" i="11"/>
  <c r="W1595" i="11"/>
  <c r="X1595" i="11"/>
  <c r="V1596" i="11"/>
  <c r="W1596" i="11"/>
  <c r="X1596" i="11"/>
  <c r="V1597" i="11"/>
  <c r="W1597" i="11"/>
  <c r="X1597" i="11"/>
  <c r="V1598" i="11"/>
  <c r="W1598" i="11"/>
  <c r="X1598" i="11"/>
  <c r="V1599" i="11"/>
  <c r="W1599" i="11"/>
  <c r="X1599" i="11"/>
  <c r="V1600" i="11"/>
  <c r="W1600" i="11"/>
  <c r="X1600" i="11"/>
  <c r="V1601" i="11"/>
  <c r="W1601" i="11"/>
  <c r="X1601" i="11"/>
  <c r="V1602" i="11"/>
  <c r="W1602" i="11"/>
  <c r="X1602" i="11"/>
  <c r="V1603" i="11"/>
  <c r="W1603" i="11"/>
  <c r="X1603" i="11"/>
  <c r="V1604" i="11"/>
  <c r="W1604" i="11"/>
  <c r="X1604" i="11"/>
  <c r="V1605" i="11"/>
  <c r="W1605" i="11"/>
  <c r="X1605" i="11"/>
  <c r="V1606" i="11"/>
  <c r="W1606" i="11"/>
  <c r="X1606" i="11"/>
  <c r="V1607" i="11"/>
  <c r="W1607" i="11"/>
  <c r="X1607" i="11"/>
  <c r="V1608" i="11"/>
  <c r="W1608" i="11"/>
  <c r="X1608" i="11"/>
  <c r="V1609" i="11"/>
  <c r="W1609" i="11"/>
  <c r="X1609" i="11"/>
  <c r="V1610" i="11"/>
  <c r="W1610" i="11"/>
  <c r="X1610" i="11"/>
  <c r="V1611" i="11"/>
  <c r="W1611" i="11"/>
  <c r="X1611" i="11"/>
  <c r="V1612" i="11"/>
  <c r="W1612" i="11"/>
  <c r="X1612" i="11"/>
  <c r="V1613" i="11"/>
  <c r="W1613" i="11"/>
  <c r="X1613" i="11"/>
  <c r="V1614" i="11"/>
  <c r="W1614" i="11"/>
  <c r="X1614" i="11"/>
  <c r="V1615" i="11"/>
  <c r="W1615" i="11"/>
  <c r="X1615" i="11"/>
  <c r="V1616" i="11"/>
  <c r="W1616" i="11"/>
  <c r="X1616" i="11"/>
  <c r="V1617" i="11"/>
  <c r="W1617" i="11"/>
  <c r="X1617" i="11"/>
  <c r="V1618" i="11"/>
  <c r="W1618" i="11"/>
  <c r="X1618" i="11"/>
  <c r="V1619" i="11"/>
  <c r="W1619" i="11"/>
  <c r="X1619" i="11"/>
  <c r="V1620" i="11"/>
  <c r="W1620" i="11"/>
  <c r="X1620" i="11"/>
  <c r="V1621" i="11"/>
  <c r="W1621" i="11"/>
  <c r="X1621" i="11"/>
  <c r="V1622" i="11"/>
  <c r="W1622" i="11"/>
  <c r="X1622" i="11"/>
  <c r="V1623" i="11"/>
  <c r="W1623" i="11"/>
  <c r="X1623" i="11"/>
  <c r="V1624" i="11"/>
  <c r="W1624" i="11"/>
  <c r="X1624" i="11"/>
  <c r="V1625" i="11"/>
  <c r="W1625" i="11"/>
  <c r="X1625" i="11"/>
  <c r="V1626" i="11"/>
  <c r="W1626" i="11"/>
  <c r="X1626" i="11"/>
  <c r="V1627" i="11"/>
  <c r="W1627" i="11"/>
  <c r="X1627" i="11"/>
  <c r="V1628" i="11"/>
  <c r="W1628" i="11"/>
  <c r="X1628" i="11"/>
  <c r="V1629" i="11"/>
  <c r="W1629" i="11"/>
  <c r="X1629" i="11"/>
  <c r="V1630" i="11"/>
  <c r="W1630" i="11"/>
  <c r="X1630" i="11"/>
  <c r="V1631" i="11"/>
  <c r="W1631" i="11"/>
  <c r="X1631" i="11"/>
  <c r="V1632" i="11"/>
  <c r="W1632" i="11"/>
  <c r="X1632" i="11"/>
  <c r="V1633" i="11"/>
  <c r="W1633" i="11"/>
  <c r="X1633" i="11"/>
  <c r="V1634" i="11"/>
  <c r="W1634" i="11"/>
  <c r="X1634" i="11"/>
  <c r="V1635" i="11"/>
  <c r="W1635" i="11"/>
  <c r="X1635" i="11"/>
  <c r="V1636" i="11"/>
  <c r="W1636" i="11"/>
  <c r="X1636" i="11"/>
  <c r="V1637" i="11"/>
  <c r="W1637" i="11"/>
  <c r="X1637" i="11"/>
  <c r="V1638" i="11"/>
  <c r="W1638" i="11"/>
  <c r="X1638" i="11"/>
  <c r="V1639" i="11"/>
  <c r="W1639" i="11"/>
  <c r="X1639" i="11"/>
  <c r="V1640" i="11"/>
  <c r="W1640" i="11"/>
  <c r="X1640" i="11"/>
  <c r="V1641" i="11"/>
  <c r="W1641" i="11"/>
  <c r="X1641" i="11"/>
  <c r="V1642" i="11"/>
  <c r="W1642" i="11"/>
  <c r="X1642" i="11"/>
  <c r="V1643" i="11"/>
  <c r="W1643" i="11"/>
  <c r="X1643" i="11"/>
  <c r="V1644" i="11"/>
  <c r="W1644" i="11"/>
  <c r="X1644" i="11"/>
  <c r="V1645" i="11"/>
  <c r="W1645" i="11"/>
  <c r="X1645" i="11"/>
  <c r="V1646" i="11"/>
  <c r="W1646" i="11"/>
  <c r="X1646" i="11"/>
  <c r="V1647" i="11"/>
  <c r="W1647" i="11"/>
  <c r="X1647" i="11"/>
  <c r="V1648" i="11"/>
  <c r="W1648" i="11"/>
  <c r="X1648" i="11"/>
  <c r="V1649" i="11"/>
  <c r="W1649" i="11"/>
  <c r="X1649" i="11"/>
  <c r="V1650" i="11"/>
  <c r="W1650" i="11"/>
  <c r="X1650" i="11"/>
  <c r="V1651" i="11"/>
  <c r="W1651" i="11"/>
  <c r="X1651" i="11"/>
  <c r="V1652" i="11"/>
  <c r="W1652" i="11"/>
  <c r="X1652" i="11"/>
  <c r="V1653" i="11"/>
  <c r="W1653" i="11"/>
  <c r="X1653" i="11"/>
  <c r="V1654" i="11"/>
  <c r="W1654" i="11"/>
  <c r="X1654" i="11"/>
  <c r="V1655" i="11"/>
  <c r="W1655" i="11"/>
  <c r="X1655" i="11"/>
  <c r="V1656" i="11"/>
  <c r="W1656" i="11"/>
  <c r="X1656" i="11"/>
  <c r="V1657" i="11"/>
  <c r="W1657" i="11"/>
  <c r="X1657" i="11"/>
  <c r="V1658" i="11"/>
  <c r="W1658" i="11"/>
  <c r="X1658" i="11"/>
  <c r="V1659" i="11"/>
  <c r="W1659" i="11"/>
  <c r="X1659" i="11"/>
  <c r="V1660" i="11"/>
  <c r="W1660" i="11"/>
  <c r="X1660" i="11"/>
  <c r="V1661" i="11"/>
  <c r="W1661" i="11"/>
  <c r="X1661" i="11"/>
  <c r="V1662" i="11"/>
  <c r="W1662" i="11"/>
  <c r="X1662" i="11"/>
  <c r="V1663" i="11"/>
  <c r="W1663" i="11"/>
  <c r="X1663" i="11"/>
  <c r="V1664" i="11"/>
  <c r="W1664" i="11"/>
  <c r="X1664" i="11"/>
  <c r="V1665" i="11"/>
  <c r="W1665" i="11"/>
  <c r="X1665" i="11"/>
  <c r="V1666" i="11"/>
  <c r="W1666" i="11"/>
  <c r="X1666" i="11"/>
  <c r="V1667" i="11"/>
  <c r="W1667" i="11"/>
  <c r="X1667" i="11"/>
  <c r="V1668" i="11"/>
  <c r="W1668" i="11"/>
  <c r="X1668" i="11"/>
  <c r="V1669" i="11"/>
  <c r="W1669" i="11"/>
  <c r="X1669" i="11"/>
  <c r="V1670" i="11"/>
  <c r="W1670" i="11"/>
  <c r="X1670" i="11"/>
  <c r="V1671" i="11"/>
  <c r="W1671" i="11"/>
  <c r="X1671" i="11"/>
  <c r="V1672" i="11"/>
  <c r="W1672" i="11"/>
  <c r="X1672" i="11"/>
  <c r="V1673" i="11"/>
  <c r="W1673" i="11"/>
  <c r="X1673" i="11"/>
  <c r="V1674" i="11"/>
  <c r="W1674" i="11"/>
  <c r="X1674" i="11"/>
  <c r="V1675" i="11"/>
  <c r="W1675" i="11"/>
  <c r="X1675" i="11"/>
  <c r="V1676" i="11"/>
  <c r="W1676" i="11"/>
  <c r="X1676" i="11"/>
  <c r="V1677" i="11"/>
  <c r="W1677" i="11"/>
  <c r="X1677" i="11"/>
  <c r="V1678" i="11"/>
  <c r="W1678" i="11"/>
  <c r="X1678" i="11"/>
  <c r="V1679" i="11"/>
  <c r="W1679" i="11"/>
  <c r="X1679" i="11"/>
  <c r="V1680" i="11"/>
  <c r="W1680" i="11"/>
  <c r="X1680" i="11"/>
  <c r="V1681" i="11"/>
  <c r="W1681" i="11"/>
  <c r="X1681" i="11"/>
  <c r="V1682" i="11"/>
  <c r="W1682" i="11"/>
  <c r="X1682" i="11"/>
  <c r="V1683" i="11"/>
  <c r="W1683" i="11"/>
  <c r="X1683" i="11"/>
  <c r="V1684" i="11"/>
  <c r="W1684" i="11"/>
  <c r="X1684" i="11"/>
  <c r="V1685" i="11"/>
  <c r="W1685" i="11"/>
  <c r="X1685" i="11"/>
  <c r="V1686" i="11"/>
  <c r="W1686" i="11"/>
  <c r="X1686" i="11"/>
  <c r="V1687" i="11"/>
  <c r="W1687" i="11"/>
  <c r="X1687" i="11"/>
  <c r="V1688" i="11"/>
  <c r="W1688" i="11"/>
  <c r="X1688" i="11"/>
  <c r="V1689" i="11"/>
  <c r="W1689" i="11"/>
  <c r="X1689" i="11"/>
  <c r="V1690" i="11"/>
  <c r="W1690" i="11"/>
  <c r="X1690" i="11"/>
  <c r="V1691" i="11"/>
  <c r="W1691" i="11"/>
  <c r="X1691" i="11"/>
  <c r="V1692" i="11"/>
  <c r="W1692" i="11"/>
  <c r="X1692" i="11"/>
  <c r="V1693" i="11"/>
  <c r="W1693" i="11"/>
  <c r="X1693" i="11"/>
  <c r="V1694" i="11"/>
  <c r="W1694" i="11"/>
  <c r="X1694" i="11"/>
  <c r="V1695" i="11"/>
  <c r="W1695" i="11"/>
  <c r="X1695" i="11"/>
  <c r="V1696" i="11"/>
  <c r="W1696" i="11"/>
  <c r="X1696" i="11"/>
  <c r="V1697" i="11"/>
  <c r="W1697" i="11"/>
  <c r="X1697" i="11"/>
  <c r="V1698" i="11"/>
  <c r="W1698" i="11"/>
  <c r="X1698" i="11"/>
  <c r="V1699" i="11"/>
  <c r="W1699" i="11"/>
  <c r="X1699" i="11"/>
  <c r="V1700" i="11"/>
  <c r="W1700" i="11"/>
  <c r="X1700" i="11"/>
  <c r="V1701" i="11"/>
  <c r="W1701" i="11"/>
  <c r="X1701" i="11"/>
  <c r="V1702" i="11"/>
  <c r="W1702" i="11"/>
  <c r="X1702" i="11"/>
  <c r="V1703" i="11"/>
  <c r="W1703" i="11"/>
  <c r="X1703" i="11"/>
  <c r="V1704" i="11"/>
  <c r="W1704" i="11"/>
  <c r="X1704" i="11"/>
  <c r="V1705" i="11"/>
  <c r="W1705" i="11"/>
  <c r="X1705" i="11"/>
  <c r="V1706" i="11"/>
  <c r="W1706" i="11"/>
  <c r="X1706" i="11"/>
  <c r="V1707" i="11"/>
  <c r="W1707" i="11"/>
  <c r="X1707" i="11"/>
  <c r="V1708" i="11"/>
  <c r="W1708" i="11"/>
  <c r="X1708" i="11"/>
  <c r="V1709" i="11"/>
  <c r="W1709" i="11"/>
  <c r="X1709" i="11"/>
  <c r="V1710" i="11"/>
  <c r="W1710" i="11"/>
  <c r="X1710" i="11"/>
  <c r="V1711" i="11"/>
  <c r="W1711" i="11"/>
  <c r="X1711" i="11"/>
  <c r="V1712" i="11"/>
  <c r="W1712" i="11"/>
  <c r="X1712" i="11"/>
  <c r="V1713" i="11"/>
  <c r="W1713" i="11"/>
  <c r="X1713" i="11"/>
  <c r="V1714" i="11"/>
  <c r="W1714" i="11"/>
  <c r="X1714" i="11"/>
  <c r="V1715" i="11"/>
  <c r="W1715" i="11"/>
  <c r="X1715" i="11"/>
  <c r="V1716" i="11"/>
  <c r="W1716" i="11"/>
  <c r="X1716" i="11"/>
  <c r="V1717" i="11"/>
  <c r="W1717" i="11"/>
  <c r="X1717" i="11"/>
  <c r="V1718" i="11"/>
  <c r="W1718" i="11"/>
  <c r="X1718" i="11"/>
  <c r="V1719" i="11"/>
  <c r="W1719" i="11"/>
  <c r="X1719" i="11"/>
  <c r="V1720" i="11"/>
  <c r="W1720" i="11"/>
  <c r="X1720" i="11"/>
  <c r="V1721" i="11"/>
  <c r="W1721" i="11"/>
  <c r="X1721" i="11"/>
  <c r="V1722" i="11"/>
  <c r="W1722" i="11"/>
  <c r="X1722" i="11"/>
  <c r="V1723" i="11"/>
  <c r="W1723" i="11"/>
  <c r="X1723" i="11"/>
  <c r="V1724" i="11"/>
  <c r="W1724" i="11"/>
  <c r="X1724" i="11"/>
  <c r="V1725" i="11"/>
  <c r="W1725" i="11"/>
  <c r="X1725" i="11"/>
  <c r="V1726" i="11"/>
  <c r="W1726" i="11"/>
  <c r="X1726" i="11"/>
  <c r="V1727" i="11"/>
  <c r="W1727" i="11"/>
  <c r="X1727" i="11"/>
  <c r="V1728" i="11"/>
  <c r="W1728" i="11"/>
  <c r="X1728" i="11"/>
  <c r="V1729" i="11"/>
  <c r="W1729" i="11"/>
  <c r="X1729" i="11"/>
  <c r="V1730" i="11"/>
  <c r="W1730" i="11"/>
  <c r="X1730" i="11"/>
  <c r="V1731" i="11"/>
  <c r="W1731" i="11"/>
  <c r="X1731" i="11"/>
  <c r="V1732" i="11"/>
  <c r="W1732" i="11"/>
  <c r="X1732" i="11"/>
  <c r="V1733" i="11"/>
  <c r="W1733" i="11"/>
  <c r="X1733" i="11"/>
  <c r="V1734" i="11"/>
  <c r="W1734" i="11"/>
  <c r="X1734" i="11"/>
  <c r="V1735" i="11"/>
  <c r="W1735" i="11"/>
  <c r="X1735" i="11"/>
  <c r="V1736" i="11"/>
  <c r="W1736" i="11"/>
  <c r="X1736" i="11"/>
  <c r="V1737" i="11"/>
  <c r="W1737" i="11"/>
  <c r="X1737" i="11"/>
  <c r="V1738" i="11"/>
  <c r="W1738" i="11"/>
  <c r="X1738" i="11"/>
  <c r="V1739" i="11"/>
  <c r="W1739" i="11"/>
  <c r="X1739" i="11"/>
  <c r="V1740" i="11"/>
  <c r="W1740" i="11"/>
  <c r="X1740" i="11"/>
  <c r="V1741" i="11"/>
  <c r="W1741" i="11"/>
  <c r="X1741" i="11"/>
  <c r="V1742" i="11"/>
  <c r="W1742" i="11"/>
  <c r="X1742" i="11"/>
  <c r="V1743" i="11"/>
  <c r="W1743" i="11"/>
  <c r="X1743" i="11"/>
  <c r="V1744" i="11"/>
  <c r="W1744" i="11"/>
  <c r="X1744" i="11"/>
  <c r="V1745" i="11"/>
  <c r="W1745" i="11"/>
  <c r="X1745" i="11"/>
  <c r="V1746" i="11"/>
  <c r="W1746" i="11"/>
  <c r="X1746" i="11"/>
  <c r="V1747" i="11"/>
  <c r="W1747" i="11"/>
  <c r="X1747" i="11"/>
  <c r="V1748" i="11"/>
  <c r="W1748" i="11"/>
  <c r="X1748" i="11"/>
  <c r="V1749" i="11"/>
  <c r="W1749" i="11"/>
  <c r="X1749" i="11"/>
  <c r="V1750" i="11"/>
  <c r="W1750" i="11"/>
  <c r="X1750" i="11"/>
  <c r="V1751" i="11"/>
  <c r="W1751" i="11"/>
  <c r="X1751" i="11"/>
  <c r="V1752" i="11"/>
  <c r="W1752" i="11"/>
  <c r="X1752" i="11"/>
  <c r="V1753" i="11"/>
  <c r="W1753" i="11"/>
  <c r="X1753" i="11"/>
  <c r="V1754" i="11"/>
  <c r="W1754" i="11"/>
  <c r="X1754" i="11"/>
  <c r="V1755" i="11"/>
  <c r="W1755" i="11"/>
  <c r="X1755" i="11"/>
  <c r="V1756" i="11"/>
  <c r="W1756" i="11"/>
  <c r="X1756" i="11"/>
  <c r="V1757" i="11"/>
  <c r="W1757" i="11"/>
  <c r="X1757" i="11"/>
  <c r="V1758" i="11"/>
  <c r="W1758" i="11"/>
  <c r="X1758" i="11"/>
  <c r="V1759" i="11"/>
  <c r="W1759" i="11"/>
  <c r="X1759" i="11"/>
  <c r="V1760" i="11"/>
  <c r="W1760" i="11"/>
  <c r="X1760" i="11"/>
  <c r="V1761" i="11"/>
  <c r="W1761" i="11"/>
  <c r="X1761" i="11"/>
  <c r="V1762" i="11"/>
  <c r="W1762" i="11"/>
  <c r="X1762" i="11"/>
  <c r="V1763" i="11"/>
  <c r="W1763" i="11"/>
  <c r="X1763" i="11"/>
  <c r="V1764" i="11"/>
  <c r="W1764" i="11"/>
  <c r="X1764" i="11"/>
  <c r="V1765" i="11"/>
  <c r="W1765" i="11"/>
  <c r="X1765" i="11"/>
  <c r="V1766" i="11"/>
  <c r="W1766" i="11"/>
  <c r="X1766" i="11"/>
  <c r="V1767" i="11"/>
  <c r="W1767" i="11"/>
  <c r="X1767" i="11"/>
  <c r="V1768" i="11"/>
  <c r="W1768" i="11"/>
  <c r="X1768" i="11"/>
  <c r="V1769" i="11"/>
  <c r="W1769" i="11"/>
  <c r="X1769" i="11"/>
  <c r="V1770" i="11"/>
  <c r="W1770" i="11"/>
  <c r="X1770" i="11"/>
  <c r="V1771" i="11"/>
  <c r="W1771" i="11"/>
  <c r="X1771" i="11"/>
  <c r="V1772" i="11"/>
  <c r="W1772" i="11"/>
  <c r="X1772" i="11"/>
  <c r="V1773" i="11"/>
  <c r="W1773" i="11"/>
  <c r="X1773" i="11"/>
  <c r="V1774" i="11"/>
  <c r="W1774" i="11"/>
  <c r="X1774" i="11"/>
  <c r="V1775" i="11"/>
  <c r="W1775" i="11"/>
  <c r="X1775" i="11"/>
  <c r="V1776" i="11"/>
  <c r="W1776" i="11"/>
  <c r="X1776" i="11"/>
  <c r="V1777" i="11"/>
  <c r="W1777" i="11"/>
  <c r="X1777" i="11"/>
  <c r="V1778" i="11"/>
  <c r="W1778" i="11"/>
  <c r="X1778" i="11"/>
  <c r="V1779" i="11"/>
  <c r="W1779" i="11"/>
  <c r="X1779" i="11"/>
  <c r="V1780" i="11"/>
  <c r="W1780" i="11"/>
  <c r="X1780" i="11"/>
  <c r="V1781" i="11"/>
  <c r="W1781" i="11"/>
  <c r="X1781" i="11"/>
  <c r="V1782" i="11"/>
  <c r="W1782" i="11"/>
  <c r="X1782" i="11"/>
  <c r="V1783" i="11"/>
  <c r="W1783" i="11"/>
  <c r="X1783" i="11"/>
  <c r="V1784" i="11"/>
  <c r="W1784" i="11"/>
  <c r="X1784" i="11"/>
  <c r="V1785" i="11"/>
  <c r="W1785" i="11"/>
  <c r="X1785" i="11"/>
  <c r="V1786" i="11"/>
  <c r="W1786" i="11"/>
  <c r="X1786" i="11"/>
  <c r="V1787" i="11"/>
  <c r="W1787" i="11"/>
  <c r="X1787" i="11"/>
  <c r="V1788" i="11"/>
  <c r="W1788" i="11"/>
  <c r="X1788" i="11"/>
  <c r="V1789" i="11"/>
  <c r="W1789" i="11"/>
  <c r="X1789" i="11"/>
  <c r="V1790" i="11"/>
  <c r="W1790" i="11"/>
  <c r="X1790" i="11"/>
  <c r="V1791" i="11"/>
  <c r="W1791" i="11"/>
  <c r="X1791" i="11"/>
  <c r="V1792" i="11"/>
  <c r="W1792" i="11"/>
  <c r="X1792" i="11"/>
  <c r="V1793" i="11"/>
  <c r="W1793" i="11"/>
  <c r="X1793" i="11"/>
  <c r="V1794" i="11"/>
  <c r="W1794" i="11"/>
  <c r="X1794" i="11"/>
  <c r="V1795" i="11"/>
  <c r="W1795" i="11"/>
  <c r="X1795" i="11"/>
  <c r="V1796" i="11"/>
  <c r="W1796" i="11"/>
  <c r="X1796" i="11"/>
  <c r="V1797" i="11"/>
  <c r="W1797" i="11"/>
  <c r="X1797" i="11"/>
  <c r="V1798" i="11"/>
  <c r="W1798" i="11"/>
  <c r="X1798" i="11"/>
  <c r="V1799" i="11"/>
  <c r="W1799" i="11"/>
  <c r="X1799" i="11"/>
  <c r="V1800" i="11"/>
  <c r="W1800" i="11"/>
  <c r="X1800" i="11"/>
  <c r="V1801" i="11"/>
  <c r="W1801" i="11"/>
  <c r="X1801" i="11"/>
  <c r="V1802" i="11"/>
  <c r="W1802" i="11"/>
  <c r="X1802" i="11"/>
  <c r="V1803" i="11"/>
  <c r="W1803" i="11"/>
  <c r="X1803" i="11"/>
  <c r="V1804" i="11"/>
  <c r="W1804" i="11"/>
  <c r="X1804" i="11"/>
  <c r="V1805" i="11"/>
  <c r="W1805" i="11"/>
  <c r="X1805" i="11"/>
  <c r="V1806" i="11"/>
  <c r="W1806" i="11"/>
  <c r="X1806" i="11"/>
  <c r="V1807" i="11"/>
  <c r="W1807" i="11"/>
  <c r="X1807" i="11"/>
  <c r="V1808" i="11"/>
  <c r="W1808" i="11"/>
  <c r="X1808" i="11"/>
  <c r="V1809" i="11"/>
  <c r="W1809" i="11"/>
  <c r="X1809" i="11"/>
  <c r="V1810" i="11"/>
  <c r="W1810" i="11"/>
  <c r="X1810" i="11"/>
  <c r="V1811" i="11"/>
  <c r="W1811" i="11"/>
  <c r="X1811" i="11"/>
  <c r="V1812" i="11"/>
  <c r="W1812" i="11"/>
  <c r="X1812" i="11"/>
  <c r="V1813" i="11"/>
  <c r="W1813" i="11"/>
  <c r="X1813" i="11"/>
  <c r="V1814" i="11"/>
  <c r="W1814" i="11"/>
  <c r="X1814" i="11"/>
  <c r="V1815" i="11"/>
  <c r="W1815" i="11"/>
  <c r="X1815" i="11"/>
  <c r="V1816" i="11"/>
  <c r="W1816" i="11"/>
  <c r="X1816" i="11"/>
  <c r="V1817" i="11"/>
  <c r="W1817" i="11"/>
  <c r="X1817" i="11"/>
  <c r="V1818" i="11"/>
  <c r="W1818" i="11"/>
  <c r="X1818" i="11"/>
  <c r="V1819" i="11"/>
  <c r="W1819" i="11"/>
  <c r="X1819" i="11"/>
  <c r="V1820" i="11"/>
  <c r="W1820" i="11"/>
  <c r="X1820" i="11"/>
  <c r="V1821" i="11"/>
  <c r="W1821" i="11"/>
  <c r="X1821" i="11"/>
  <c r="V1822" i="11"/>
  <c r="W1822" i="11"/>
  <c r="X1822" i="11"/>
  <c r="V1823" i="11"/>
  <c r="W1823" i="11"/>
  <c r="X1823" i="11"/>
  <c r="V1824" i="11"/>
  <c r="W1824" i="11"/>
  <c r="X1824" i="11"/>
  <c r="V1825" i="11"/>
  <c r="W1825" i="11"/>
  <c r="X1825" i="11"/>
  <c r="V1826" i="11"/>
  <c r="W1826" i="11"/>
  <c r="X1826" i="11"/>
  <c r="V1827" i="11"/>
  <c r="W1827" i="11"/>
  <c r="X1827" i="11"/>
  <c r="V1828" i="11"/>
  <c r="W1828" i="11"/>
  <c r="X1828" i="11"/>
  <c r="V1829" i="11"/>
  <c r="W1829" i="11"/>
  <c r="X1829" i="11"/>
  <c r="V1830" i="11"/>
  <c r="W1830" i="11"/>
  <c r="X1830" i="11"/>
  <c r="V1831" i="11"/>
  <c r="W1831" i="11"/>
  <c r="X1831" i="11"/>
  <c r="V1832" i="11"/>
  <c r="W1832" i="11"/>
  <c r="X1832" i="11"/>
  <c r="V1833" i="11"/>
  <c r="W1833" i="11"/>
  <c r="X1833" i="11"/>
  <c r="V1834" i="11"/>
  <c r="W1834" i="11"/>
  <c r="X1834" i="11"/>
  <c r="V1835" i="11"/>
  <c r="W1835" i="11"/>
  <c r="X1835" i="11"/>
  <c r="V1836" i="11"/>
  <c r="W1836" i="11"/>
  <c r="X1836" i="11"/>
  <c r="V1837" i="11"/>
  <c r="W1837" i="11"/>
  <c r="X1837" i="11"/>
  <c r="V1838" i="11"/>
  <c r="W1838" i="11"/>
  <c r="X1838" i="11"/>
  <c r="V1839" i="11"/>
  <c r="W1839" i="11"/>
  <c r="X1839" i="11"/>
  <c r="V1840" i="11"/>
  <c r="W1840" i="11"/>
  <c r="X1840" i="11"/>
  <c r="V1841" i="11"/>
  <c r="W1841" i="11"/>
  <c r="X1841" i="11"/>
  <c r="V1842" i="11"/>
  <c r="W1842" i="11"/>
  <c r="X1842" i="11"/>
  <c r="V1843" i="11"/>
  <c r="W1843" i="11"/>
  <c r="X1843" i="11"/>
  <c r="V1844" i="11"/>
  <c r="W1844" i="11"/>
  <c r="X1844" i="11"/>
  <c r="V1845" i="11"/>
  <c r="W1845" i="11"/>
  <c r="X1845" i="11"/>
  <c r="V1846" i="11"/>
  <c r="W1846" i="11"/>
  <c r="X1846" i="11"/>
  <c r="V1847" i="11"/>
  <c r="W1847" i="11"/>
  <c r="X1847" i="11"/>
  <c r="V1848" i="11"/>
  <c r="W1848" i="11"/>
  <c r="X1848" i="11"/>
  <c r="V1849" i="11"/>
  <c r="W1849" i="11"/>
  <c r="X1849" i="11"/>
  <c r="V1850" i="11"/>
  <c r="W1850" i="11"/>
  <c r="X1850" i="11"/>
  <c r="V1851" i="11"/>
  <c r="W1851" i="11"/>
  <c r="X1851" i="11"/>
  <c r="V1852" i="11"/>
  <c r="W1852" i="11"/>
  <c r="X1852" i="11"/>
  <c r="V1853" i="11"/>
  <c r="W1853" i="11"/>
  <c r="X1853" i="11"/>
  <c r="V1854" i="11"/>
  <c r="W1854" i="11"/>
  <c r="X1854" i="11"/>
  <c r="V1855" i="11"/>
  <c r="W1855" i="11"/>
  <c r="X1855" i="11"/>
  <c r="V1856" i="11"/>
  <c r="W1856" i="11"/>
  <c r="X1856" i="11"/>
  <c r="V1857" i="11"/>
  <c r="W1857" i="11"/>
  <c r="X1857" i="11"/>
  <c r="V1858" i="11"/>
  <c r="W1858" i="11"/>
  <c r="X1858" i="11"/>
  <c r="V1859" i="11"/>
  <c r="W1859" i="11"/>
  <c r="X1859" i="11"/>
  <c r="V1860" i="11"/>
  <c r="W1860" i="11"/>
  <c r="X1860" i="11"/>
  <c r="V1861" i="11"/>
  <c r="W1861" i="11"/>
  <c r="X1861" i="11"/>
  <c r="V1862" i="11"/>
  <c r="W1862" i="11"/>
  <c r="X1862" i="11"/>
  <c r="V1863" i="11"/>
  <c r="W1863" i="11"/>
  <c r="X1863" i="11"/>
  <c r="V1864" i="11"/>
  <c r="W1864" i="11"/>
  <c r="X1864" i="11"/>
  <c r="V1865" i="11"/>
  <c r="W1865" i="11"/>
  <c r="X1865" i="11"/>
  <c r="V1866" i="11"/>
  <c r="W1866" i="11"/>
  <c r="X1866" i="11"/>
  <c r="V1867" i="11"/>
  <c r="W1867" i="11"/>
  <c r="X1867" i="11"/>
  <c r="V1868" i="11"/>
  <c r="W1868" i="11"/>
  <c r="X1868" i="11"/>
  <c r="V1869" i="11"/>
  <c r="W1869" i="11"/>
  <c r="X1869" i="11"/>
  <c r="V1870" i="11"/>
  <c r="W1870" i="11"/>
  <c r="X1870" i="11"/>
  <c r="V1871" i="11"/>
  <c r="W1871" i="11"/>
  <c r="X1871" i="11"/>
  <c r="V1872" i="11"/>
  <c r="W1872" i="11"/>
  <c r="X1872" i="11"/>
  <c r="V1873" i="11"/>
  <c r="W1873" i="11"/>
  <c r="X1873" i="11"/>
  <c r="V1874" i="11"/>
  <c r="W1874" i="11"/>
  <c r="X1874" i="11"/>
  <c r="V1875" i="11"/>
  <c r="W1875" i="11"/>
  <c r="X1875" i="11"/>
  <c r="V1876" i="11"/>
  <c r="W1876" i="11"/>
  <c r="X1876" i="11"/>
  <c r="V1877" i="11"/>
  <c r="W1877" i="11"/>
  <c r="X1877" i="11"/>
  <c r="V1878" i="11"/>
  <c r="W1878" i="11"/>
  <c r="X1878" i="11"/>
  <c r="V1879" i="11"/>
  <c r="W1879" i="11"/>
  <c r="X1879" i="11"/>
  <c r="V1880" i="11"/>
  <c r="W1880" i="11"/>
  <c r="X1880" i="11"/>
  <c r="V1881" i="11"/>
  <c r="W1881" i="11"/>
  <c r="X1881" i="11"/>
  <c r="V1882" i="11"/>
  <c r="W1882" i="11"/>
  <c r="X1882" i="11"/>
  <c r="V1883" i="11"/>
  <c r="W1883" i="11"/>
  <c r="X1883" i="11"/>
  <c r="V1884" i="11"/>
  <c r="W1884" i="11"/>
  <c r="X1884" i="11"/>
  <c r="V1885" i="11"/>
  <c r="W1885" i="11"/>
  <c r="X1885" i="11"/>
  <c r="V1886" i="11"/>
  <c r="W1886" i="11"/>
  <c r="X1886" i="11"/>
  <c r="V1887" i="11"/>
  <c r="W1887" i="11"/>
  <c r="X1887" i="11"/>
  <c r="V1888" i="11"/>
  <c r="W1888" i="11"/>
  <c r="X1888" i="11"/>
  <c r="V1889" i="11"/>
  <c r="W1889" i="11"/>
  <c r="X1889" i="11"/>
  <c r="V1890" i="11"/>
  <c r="W1890" i="11"/>
  <c r="X1890" i="11"/>
  <c r="V1891" i="11"/>
  <c r="W1891" i="11"/>
  <c r="X1891" i="11"/>
  <c r="V1892" i="11"/>
  <c r="W1892" i="11"/>
  <c r="X1892" i="11"/>
  <c r="V1893" i="11"/>
  <c r="W1893" i="11"/>
  <c r="X1893" i="11"/>
  <c r="V1894" i="11"/>
  <c r="W1894" i="11"/>
  <c r="X1894" i="11"/>
  <c r="V1895" i="11"/>
  <c r="W1895" i="11"/>
  <c r="X1895" i="11"/>
  <c r="V1896" i="11"/>
  <c r="W1896" i="11"/>
  <c r="X1896" i="11"/>
  <c r="V1897" i="11"/>
  <c r="W1897" i="11"/>
  <c r="X1897" i="11"/>
  <c r="V1898" i="11"/>
  <c r="W1898" i="11"/>
  <c r="X1898" i="11"/>
  <c r="V1899" i="11"/>
  <c r="W1899" i="11"/>
  <c r="X1899" i="11"/>
  <c r="V1900" i="11"/>
  <c r="W1900" i="11"/>
  <c r="X1900" i="11"/>
  <c r="V1901" i="11"/>
  <c r="W1901" i="11"/>
  <c r="X1901" i="11"/>
  <c r="V1902" i="11"/>
  <c r="W1902" i="11"/>
  <c r="X1902" i="11"/>
  <c r="V1903" i="11"/>
  <c r="W1903" i="11"/>
  <c r="X1903" i="11"/>
  <c r="V1904" i="11"/>
  <c r="W1904" i="11"/>
  <c r="X1904" i="11"/>
  <c r="V1905" i="11"/>
  <c r="W1905" i="11"/>
  <c r="X1905" i="11"/>
  <c r="V1906" i="11"/>
  <c r="W1906" i="11"/>
  <c r="X1906" i="11"/>
  <c r="V1907" i="11"/>
  <c r="W1907" i="11"/>
  <c r="X1907" i="11"/>
  <c r="V1908" i="11"/>
  <c r="W1908" i="11"/>
  <c r="X1908" i="11"/>
  <c r="V1909" i="11"/>
  <c r="W1909" i="11"/>
  <c r="X1909" i="11"/>
  <c r="V1910" i="11"/>
  <c r="W1910" i="11"/>
  <c r="X1910" i="11"/>
  <c r="V1911" i="11"/>
  <c r="W1911" i="11"/>
  <c r="X1911" i="11"/>
  <c r="V1912" i="11"/>
  <c r="W1912" i="11"/>
  <c r="X1912" i="11"/>
  <c r="V1913" i="11"/>
  <c r="W1913" i="11"/>
  <c r="X1913" i="11"/>
  <c r="V1914" i="11"/>
  <c r="W1914" i="11"/>
  <c r="X1914" i="11"/>
  <c r="V1915" i="11"/>
  <c r="W1915" i="11"/>
  <c r="X1915" i="11"/>
  <c r="V1916" i="11"/>
  <c r="W1916" i="11"/>
  <c r="X1916" i="11"/>
  <c r="V1917" i="11"/>
  <c r="W1917" i="11"/>
  <c r="X1917" i="11"/>
  <c r="V1918" i="11"/>
  <c r="W1918" i="11"/>
  <c r="X1918" i="11"/>
  <c r="V1919" i="11"/>
  <c r="W1919" i="11"/>
  <c r="X1919" i="11"/>
  <c r="V1920" i="11"/>
  <c r="W1920" i="11"/>
  <c r="X1920" i="11"/>
  <c r="V1921" i="11"/>
  <c r="W1921" i="11"/>
  <c r="X1921" i="11"/>
  <c r="V1922" i="11"/>
  <c r="W1922" i="11"/>
  <c r="X1922" i="11"/>
  <c r="V1923" i="11"/>
  <c r="W1923" i="11"/>
  <c r="X1923" i="11"/>
  <c r="V1924" i="11"/>
  <c r="W1924" i="11"/>
  <c r="X1924" i="11"/>
  <c r="V1925" i="11"/>
  <c r="W1925" i="11"/>
  <c r="X1925" i="11"/>
  <c r="V1926" i="11"/>
  <c r="W1926" i="11"/>
  <c r="X1926" i="11"/>
  <c r="V1927" i="11"/>
  <c r="W1927" i="11"/>
  <c r="X1927" i="11"/>
  <c r="V1928" i="11"/>
  <c r="W1928" i="11"/>
  <c r="X1928" i="11"/>
  <c r="V1929" i="11"/>
  <c r="W1929" i="11"/>
  <c r="X1929" i="11"/>
  <c r="V1930" i="11"/>
  <c r="W1930" i="11"/>
  <c r="X1930" i="11"/>
  <c r="V1931" i="11"/>
  <c r="W1931" i="11"/>
  <c r="X1931" i="11"/>
  <c r="V1932" i="11"/>
  <c r="W1932" i="11"/>
  <c r="X1932" i="11"/>
  <c r="V1933" i="11"/>
  <c r="W1933" i="11"/>
  <c r="X1933" i="11"/>
  <c r="V1934" i="11"/>
  <c r="W1934" i="11"/>
  <c r="X1934" i="11"/>
  <c r="V1935" i="11"/>
  <c r="W1935" i="11"/>
  <c r="X1935" i="11"/>
  <c r="V1936" i="11"/>
  <c r="W1936" i="11"/>
  <c r="X1936" i="11"/>
  <c r="V1937" i="11"/>
  <c r="W1937" i="11"/>
  <c r="X1937" i="11"/>
  <c r="V1938" i="11"/>
  <c r="W1938" i="11"/>
  <c r="X1938" i="11"/>
  <c r="V1939" i="11"/>
  <c r="W1939" i="11"/>
  <c r="X1939" i="11"/>
  <c r="V1940" i="11"/>
  <c r="W1940" i="11"/>
  <c r="X1940" i="11"/>
  <c r="V1941" i="11"/>
  <c r="W1941" i="11"/>
  <c r="X1941" i="11"/>
  <c r="V1942" i="11"/>
  <c r="W1942" i="11"/>
  <c r="X1942" i="11"/>
  <c r="V1943" i="11"/>
  <c r="W1943" i="11"/>
  <c r="X1943" i="11"/>
  <c r="V1944" i="11"/>
  <c r="W1944" i="11"/>
  <c r="X1944" i="11"/>
  <c r="V1945" i="11"/>
  <c r="W1945" i="11"/>
  <c r="X1945" i="11"/>
  <c r="V1946" i="11"/>
  <c r="W1946" i="11"/>
  <c r="X1946" i="11"/>
  <c r="V1947" i="11"/>
  <c r="W1947" i="11"/>
  <c r="X1947" i="11"/>
  <c r="V1948" i="11"/>
  <c r="W1948" i="11"/>
  <c r="X1948" i="11"/>
  <c r="V1949" i="11"/>
  <c r="W1949" i="11"/>
  <c r="X1949" i="11"/>
  <c r="V1950" i="11"/>
  <c r="W1950" i="11"/>
  <c r="X1950" i="11"/>
  <c r="V1951" i="11"/>
  <c r="W1951" i="11"/>
  <c r="X1951" i="11"/>
  <c r="V1952" i="11"/>
  <c r="W1952" i="11"/>
  <c r="X1952" i="11"/>
  <c r="V1953" i="11"/>
  <c r="W1953" i="11"/>
  <c r="X1953" i="11"/>
  <c r="V1954" i="11"/>
  <c r="W1954" i="11"/>
  <c r="X1954" i="11"/>
  <c r="V1955" i="11"/>
  <c r="W1955" i="11"/>
  <c r="X1955" i="11"/>
  <c r="V1956" i="11"/>
  <c r="W1956" i="11"/>
  <c r="X1956" i="11"/>
  <c r="V1957" i="11"/>
  <c r="W1957" i="11"/>
  <c r="X1957" i="11"/>
  <c r="V1958" i="11"/>
  <c r="W1958" i="11"/>
  <c r="X1958" i="11"/>
  <c r="V1959" i="11"/>
  <c r="W1959" i="11"/>
  <c r="X1959" i="11"/>
  <c r="V1960" i="11"/>
  <c r="W1960" i="11"/>
  <c r="X1960" i="11"/>
  <c r="V1961" i="11"/>
  <c r="W1961" i="11"/>
  <c r="X1961" i="11"/>
  <c r="V1962" i="11"/>
  <c r="W1962" i="11"/>
  <c r="X1962" i="11"/>
  <c r="V1963" i="11"/>
  <c r="W1963" i="11"/>
  <c r="X1963" i="11"/>
  <c r="V1964" i="11"/>
  <c r="W1964" i="11"/>
  <c r="X1964" i="11"/>
  <c r="V1965" i="11"/>
  <c r="W1965" i="11"/>
  <c r="X1965" i="11"/>
  <c r="V1966" i="11"/>
  <c r="W1966" i="11"/>
  <c r="X1966" i="11"/>
  <c r="V1967" i="11"/>
  <c r="W1967" i="11"/>
  <c r="X1967" i="11"/>
  <c r="V1968" i="11"/>
  <c r="W1968" i="11"/>
  <c r="X1968" i="11"/>
  <c r="V1969" i="11"/>
  <c r="W1969" i="11"/>
  <c r="X1969" i="11"/>
  <c r="V1970" i="11"/>
  <c r="W1970" i="11"/>
  <c r="X1970" i="11"/>
  <c r="V1971" i="11"/>
  <c r="W1971" i="11"/>
  <c r="X1971" i="11"/>
  <c r="V1972" i="11"/>
  <c r="W1972" i="11"/>
  <c r="X1972" i="11"/>
  <c r="V1973" i="11"/>
  <c r="W1973" i="11"/>
  <c r="X1973" i="11"/>
  <c r="V1974" i="11"/>
  <c r="W1974" i="11"/>
  <c r="X1974" i="11"/>
  <c r="V1975" i="11"/>
  <c r="W1975" i="11"/>
  <c r="X1975" i="11"/>
  <c r="V1976" i="11"/>
  <c r="W1976" i="11"/>
  <c r="X1976" i="11"/>
  <c r="V1977" i="11"/>
  <c r="W1977" i="11"/>
  <c r="X1977" i="11"/>
  <c r="V1978" i="11"/>
  <c r="W1978" i="11"/>
  <c r="X1978" i="11"/>
  <c r="V1979" i="11"/>
  <c r="W1979" i="11"/>
  <c r="X1979" i="11"/>
  <c r="V1980" i="11"/>
  <c r="W1980" i="11"/>
  <c r="X1980" i="11"/>
  <c r="V1981" i="11"/>
  <c r="W1981" i="11"/>
  <c r="X1981" i="11"/>
  <c r="V1982" i="11"/>
  <c r="W1982" i="11"/>
  <c r="X1982" i="11"/>
  <c r="V1983" i="11"/>
  <c r="W1983" i="11"/>
  <c r="X1983" i="11"/>
  <c r="V1984" i="11"/>
  <c r="W1984" i="11"/>
  <c r="X1984" i="11"/>
  <c r="V1985" i="11"/>
  <c r="W1985" i="11"/>
  <c r="X1985" i="11"/>
  <c r="V1986" i="11"/>
  <c r="W1986" i="11"/>
  <c r="X1986" i="11"/>
  <c r="V1987" i="11"/>
  <c r="W1987" i="11"/>
  <c r="X1987" i="11"/>
  <c r="V1988" i="11"/>
  <c r="W1988" i="11"/>
  <c r="X1988" i="11"/>
  <c r="V1989" i="11"/>
  <c r="W1989" i="11"/>
  <c r="X1989" i="11"/>
  <c r="V1990" i="11"/>
  <c r="W1990" i="11"/>
  <c r="X1990" i="11"/>
  <c r="V1991" i="11"/>
  <c r="W1991" i="11"/>
  <c r="X1991" i="11"/>
  <c r="V1992" i="11"/>
  <c r="W1992" i="11"/>
  <c r="X1992" i="11"/>
  <c r="V1993" i="11"/>
  <c r="W1993" i="11"/>
  <c r="X1993" i="11"/>
  <c r="V1994" i="11"/>
  <c r="W1994" i="11"/>
  <c r="X1994" i="11"/>
  <c r="V1995" i="11"/>
  <c r="W1995" i="11"/>
  <c r="X1995" i="11"/>
  <c r="V1996" i="11"/>
  <c r="W1996" i="11"/>
  <c r="X1996" i="11"/>
  <c r="V1997" i="11"/>
  <c r="W1997" i="11"/>
  <c r="X1997" i="11"/>
  <c r="V1998" i="11"/>
  <c r="W1998" i="11"/>
  <c r="X1998" i="11"/>
  <c r="V1999" i="11"/>
  <c r="W1999" i="11"/>
  <c r="X1999" i="11"/>
  <c r="V2000" i="11"/>
  <c r="W2000" i="11"/>
  <c r="X2000" i="11"/>
  <c r="V2001" i="11"/>
  <c r="W2001" i="11"/>
  <c r="X2001" i="11"/>
  <c r="V2002" i="11"/>
  <c r="W2002" i="11"/>
  <c r="X2002" i="11"/>
  <c r="V2003" i="11"/>
  <c r="W2003" i="11"/>
  <c r="X2003" i="11"/>
  <c r="V2004" i="11"/>
  <c r="W2004" i="11"/>
  <c r="X2004" i="11"/>
  <c r="V2005" i="11"/>
  <c r="W2005" i="11"/>
  <c r="X2005" i="11"/>
  <c r="V2006" i="11"/>
  <c r="W2006" i="11"/>
  <c r="X2006" i="11"/>
  <c r="V2007" i="11"/>
  <c r="W2007" i="11"/>
  <c r="X2007" i="11"/>
  <c r="V2008" i="11"/>
  <c r="W2008" i="11"/>
  <c r="X2008" i="11"/>
  <c r="V2009" i="11"/>
  <c r="W2009" i="11"/>
  <c r="X2009" i="11"/>
  <c r="V2010" i="11"/>
  <c r="W2010" i="11"/>
  <c r="X2010" i="11"/>
  <c r="V2011" i="11"/>
  <c r="W2011" i="11"/>
  <c r="X2011" i="11"/>
  <c r="V2012" i="11"/>
  <c r="W2012" i="11"/>
  <c r="X2012" i="11"/>
  <c r="V2013" i="11"/>
  <c r="W2013" i="11"/>
  <c r="X2013" i="11"/>
  <c r="V2014" i="11"/>
  <c r="W2014" i="11"/>
  <c r="X2014" i="11"/>
  <c r="V2015" i="11"/>
  <c r="W2015" i="11"/>
  <c r="X2015" i="11"/>
  <c r="V2016" i="11"/>
  <c r="W2016" i="11"/>
  <c r="X2016" i="11"/>
  <c r="V2017" i="11"/>
  <c r="W2017" i="11"/>
  <c r="X2017" i="11"/>
  <c r="V2018" i="11"/>
  <c r="W2018" i="11"/>
  <c r="X2018" i="11"/>
  <c r="V2019" i="11"/>
  <c r="W2019" i="11"/>
  <c r="X2019" i="11"/>
  <c r="V2020" i="11"/>
  <c r="W2020" i="11"/>
  <c r="X2020" i="11"/>
  <c r="V2021" i="11"/>
  <c r="W2021" i="11"/>
  <c r="X2021" i="11"/>
  <c r="V2022" i="11"/>
  <c r="W2022" i="11"/>
  <c r="X2022" i="11"/>
  <c r="V2023" i="11"/>
  <c r="W2023" i="11"/>
  <c r="X2023" i="11"/>
  <c r="V2024" i="11"/>
  <c r="W2024" i="11"/>
  <c r="X2024" i="11"/>
  <c r="V2025" i="11"/>
  <c r="W2025" i="11"/>
  <c r="X2025" i="11"/>
  <c r="V2026" i="11"/>
  <c r="W2026" i="11"/>
  <c r="X2026" i="11"/>
  <c r="V2027" i="11"/>
  <c r="W2027" i="11"/>
  <c r="X2027" i="11"/>
  <c r="V2028" i="11"/>
  <c r="W2028" i="11"/>
  <c r="X2028" i="11"/>
  <c r="V2029" i="11"/>
  <c r="W2029" i="11"/>
  <c r="X2029" i="11"/>
  <c r="V2030" i="11"/>
  <c r="W2030" i="11"/>
  <c r="X2030" i="11"/>
  <c r="V2031" i="11"/>
  <c r="W2031" i="11"/>
  <c r="X2031" i="11"/>
  <c r="V2032" i="11"/>
  <c r="W2032" i="11"/>
  <c r="X2032" i="11"/>
  <c r="V2033" i="11"/>
  <c r="W2033" i="11"/>
  <c r="X2033" i="11"/>
  <c r="V2034" i="11"/>
  <c r="W2034" i="11"/>
  <c r="X2034" i="11"/>
  <c r="V2035" i="11"/>
  <c r="W2035" i="11"/>
  <c r="X2035" i="11"/>
  <c r="V2036" i="11"/>
  <c r="W2036" i="11"/>
  <c r="X2036" i="11"/>
  <c r="V2037" i="11"/>
  <c r="W2037" i="11"/>
  <c r="X2037" i="11"/>
  <c r="V2038" i="11"/>
  <c r="W2038" i="11"/>
  <c r="X2038" i="11"/>
  <c r="V2039" i="11"/>
  <c r="W2039" i="11"/>
  <c r="X2039" i="11"/>
  <c r="V2040" i="11"/>
  <c r="W2040" i="11"/>
  <c r="X2040" i="11"/>
  <c r="V2041" i="11"/>
  <c r="W2041" i="11"/>
  <c r="X2041" i="11"/>
  <c r="V2042" i="11"/>
  <c r="W2042" i="11"/>
  <c r="X2042" i="11"/>
  <c r="V2043" i="11"/>
  <c r="W2043" i="11"/>
  <c r="X2043" i="11"/>
  <c r="V2044" i="11"/>
  <c r="W2044" i="11"/>
  <c r="X2044" i="11"/>
  <c r="V2045" i="11"/>
  <c r="W2045" i="11"/>
  <c r="X2045" i="11"/>
  <c r="V2046" i="11"/>
  <c r="W2046" i="11"/>
  <c r="X2046" i="11"/>
  <c r="V2047" i="11"/>
  <c r="W2047" i="11"/>
  <c r="X2047" i="11"/>
  <c r="V2048" i="11"/>
  <c r="W2048" i="11"/>
  <c r="X2048" i="11"/>
  <c r="V2049" i="11"/>
  <c r="W2049" i="11"/>
  <c r="X2049" i="11"/>
  <c r="V2050" i="11"/>
  <c r="W2050" i="11"/>
  <c r="X2050" i="11"/>
  <c r="V2051" i="11"/>
  <c r="W2051" i="11"/>
  <c r="X2051" i="11"/>
  <c r="V2052" i="11"/>
  <c r="W2052" i="11"/>
  <c r="X2052" i="11"/>
  <c r="V2053" i="11"/>
  <c r="W2053" i="11"/>
  <c r="X2053" i="11"/>
  <c r="V2054" i="11"/>
  <c r="W2054" i="11"/>
  <c r="X2054" i="11"/>
  <c r="V2055" i="11"/>
  <c r="W2055" i="11"/>
  <c r="X2055" i="11"/>
  <c r="V2056" i="11"/>
  <c r="W2056" i="11"/>
  <c r="X2056" i="11"/>
  <c r="V2057" i="11"/>
  <c r="W2057" i="11"/>
  <c r="X2057" i="11"/>
  <c r="V2058" i="11"/>
  <c r="W2058" i="11"/>
  <c r="X2058" i="11"/>
  <c r="V2059" i="11"/>
  <c r="W2059" i="11"/>
  <c r="X2059" i="11"/>
  <c r="V2060" i="11"/>
  <c r="W2060" i="11"/>
  <c r="X2060" i="11"/>
  <c r="V2061" i="11"/>
  <c r="W2061" i="11"/>
  <c r="X2061" i="11"/>
  <c r="V2062" i="11"/>
  <c r="W2062" i="11"/>
  <c r="X2062" i="11"/>
  <c r="V2063" i="11"/>
  <c r="W2063" i="11"/>
  <c r="X2063" i="11"/>
  <c r="V2064" i="11"/>
  <c r="W2064" i="11"/>
  <c r="X2064" i="11"/>
  <c r="V2065" i="11"/>
  <c r="W2065" i="11"/>
  <c r="X2065" i="11"/>
  <c r="V2066" i="11"/>
  <c r="W2066" i="11"/>
  <c r="X2066" i="11"/>
  <c r="V2067" i="11"/>
  <c r="W2067" i="11"/>
  <c r="X2067" i="11"/>
  <c r="V2068" i="11"/>
  <c r="W2068" i="11"/>
  <c r="X2068" i="11"/>
  <c r="V2069" i="11"/>
  <c r="W2069" i="11"/>
  <c r="X2069" i="11"/>
  <c r="V2070" i="11"/>
  <c r="W2070" i="11"/>
  <c r="X2070" i="11"/>
  <c r="V2071" i="11"/>
  <c r="W2071" i="11"/>
  <c r="X2071" i="11"/>
  <c r="V2072" i="11"/>
  <c r="W2072" i="11"/>
  <c r="X2072" i="11"/>
  <c r="V2073" i="11"/>
  <c r="W2073" i="11"/>
  <c r="X2073" i="11"/>
  <c r="V2074" i="11"/>
  <c r="W2074" i="11"/>
  <c r="X2074" i="11"/>
  <c r="V2075" i="11"/>
  <c r="W2075" i="11"/>
  <c r="X2075" i="11"/>
  <c r="V2076" i="11"/>
  <c r="W2076" i="11"/>
  <c r="X2076" i="11"/>
  <c r="V2077" i="11"/>
  <c r="W2077" i="11"/>
  <c r="X2077" i="11"/>
  <c r="V2078" i="11"/>
  <c r="W2078" i="11"/>
  <c r="X2078" i="11"/>
  <c r="V2079" i="11"/>
  <c r="W2079" i="11"/>
  <c r="X2079" i="11"/>
  <c r="V2080" i="11"/>
  <c r="W2080" i="11"/>
  <c r="X2080" i="11"/>
  <c r="V2081" i="11"/>
  <c r="W2081" i="11"/>
  <c r="X2081" i="11"/>
  <c r="V2082" i="11"/>
  <c r="W2082" i="11"/>
  <c r="X2082" i="11"/>
  <c r="V2083" i="11"/>
  <c r="W2083" i="11"/>
  <c r="X2083" i="11"/>
  <c r="V2084" i="11"/>
  <c r="W2084" i="11"/>
  <c r="X2084" i="11"/>
  <c r="V2085" i="11"/>
  <c r="W2085" i="11"/>
  <c r="X2085" i="11"/>
  <c r="V2086" i="11"/>
  <c r="W2086" i="11"/>
  <c r="X2086" i="11"/>
  <c r="V2087" i="11"/>
  <c r="W2087" i="11"/>
  <c r="X2087" i="11"/>
  <c r="V2088" i="11"/>
  <c r="W2088" i="11"/>
  <c r="X2088" i="11"/>
  <c r="V2089" i="11"/>
  <c r="W2089" i="11"/>
  <c r="X2089" i="11"/>
  <c r="V2090" i="11"/>
  <c r="W2090" i="11"/>
  <c r="X2090" i="11"/>
  <c r="V2091" i="11"/>
  <c r="W2091" i="11"/>
  <c r="X2091" i="11"/>
  <c r="V2092" i="11"/>
  <c r="W2092" i="11"/>
  <c r="X2092" i="11"/>
  <c r="V2093" i="11"/>
  <c r="W2093" i="11"/>
  <c r="X2093" i="11"/>
  <c r="V2094" i="11"/>
  <c r="W2094" i="11"/>
  <c r="X2094" i="11"/>
  <c r="V2095" i="11"/>
  <c r="W2095" i="11"/>
  <c r="X2095" i="11"/>
  <c r="V2096" i="11"/>
  <c r="W2096" i="11"/>
  <c r="X2096" i="11"/>
  <c r="V2097" i="11"/>
  <c r="W2097" i="11"/>
  <c r="X2097" i="11"/>
  <c r="V2098" i="11"/>
  <c r="W2098" i="11"/>
  <c r="X2098" i="11"/>
  <c r="V2099" i="11"/>
  <c r="W2099" i="11"/>
  <c r="X2099" i="11"/>
  <c r="V2100" i="11"/>
  <c r="W2100" i="11"/>
  <c r="X2100" i="11"/>
  <c r="V2101" i="11"/>
  <c r="W2101" i="11"/>
  <c r="X2101" i="11"/>
  <c r="V2102" i="11"/>
  <c r="W2102" i="11"/>
  <c r="X2102" i="11"/>
  <c r="V2103" i="11"/>
  <c r="W2103" i="11"/>
  <c r="X2103" i="11"/>
  <c r="V2104" i="11"/>
  <c r="W2104" i="11"/>
  <c r="X2104" i="11"/>
  <c r="V2105" i="11"/>
  <c r="W2105" i="11"/>
  <c r="X2105" i="11"/>
  <c r="V2106" i="11"/>
  <c r="W2106" i="11"/>
  <c r="X2106" i="11"/>
  <c r="V2107" i="11"/>
  <c r="W2107" i="11"/>
  <c r="X2107" i="11"/>
  <c r="V2108" i="11"/>
  <c r="W2108" i="11"/>
  <c r="X2108" i="11"/>
  <c r="V2109" i="11"/>
  <c r="W2109" i="11"/>
  <c r="X2109" i="11"/>
  <c r="V2110" i="11"/>
  <c r="W2110" i="11"/>
  <c r="X2110" i="11"/>
  <c r="V2111" i="11"/>
  <c r="W2111" i="11"/>
  <c r="X2111" i="11"/>
  <c r="V2112" i="11"/>
  <c r="W2112" i="11"/>
  <c r="X2112" i="11"/>
  <c r="V2113" i="11"/>
  <c r="W2113" i="11"/>
  <c r="X2113" i="11"/>
  <c r="V2114" i="11"/>
  <c r="W2114" i="11"/>
  <c r="X2114" i="11"/>
  <c r="V2115" i="11"/>
  <c r="W2115" i="11"/>
  <c r="X2115" i="11"/>
  <c r="V2116" i="11"/>
  <c r="W2116" i="11"/>
  <c r="X2116" i="11"/>
  <c r="V2117" i="11"/>
  <c r="W2117" i="11"/>
  <c r="X2117" i="11"/>
  <c r="V2118" i="11"/>
  <c r="W2118" i="11"/>
  <c r="X2118" i="11"/>
  <c r="V2119" i="11"/>
  <c r="W2119" i="11"/>
  <c r="X2119" i="11"/>
  <c r="V2120" i="11"/>
  <c r="W2120" i="11"/>
  <c r="X2120" i="11"/>
  <c r="V2121" i="11"/>
  <c r="W2121" i="11"/>
  <c r="X2121" i="11"/>
  <c r="V2122" i="11"/>
  <c r="W2122" i="11"/>
  <c r="X2122" i="11"/>
  <c r="V2123" i="11"/>
  <c r="W2123" i="11"/>
  <c r="X2123" i="11"/>
  <c r="V2124" i="11"/>
  <c r="W2124" i="11"/>
  <c r="X2124" i="11"/>
  <c r="V2125" i="11"/>
  <c r="W2125" i="11"/>
  <c r="X2125" i="11"/>
  <c r="V2126" i="11"/>
  <c r="W2126" i="11"/>
  <c r="X2126" i="11"/>
  <c r="V2127" i="11"/>
  <c r="W2127" i="11"/>
  <c r="X2127" i="11"/>
  <c r="V2128" i="11"/>
  <c r="W2128" i="11"/>
  <c r="X2128" i="11"/>
  <c r="V2129" i="11"/>
  <c r="W2129" i="11"/>
  <c r="X2129" i="11"/>
  <c r="V2130" i="11"/>
  <c r="W2130" i="11"/>
  <c r="X2130" i="11"/>
  <c r="V2131" i="11"/>
  <c r="W2131" i="11"/>
  <c r="X2131" i="11"/>
  <c r="V2132" i="11"/>
  <c r="W2132" i="11"/>
  <c r="X2132" i="11"/>
  <c r="V2133" i="11"/>
  <c r="W2133" i="11"/>
  <c r="X2133" i="11"/>
  <c r="V2134" i="11"/>
  <c r="W2134" i="11"/>
  <c r="X2134" i="11"/>
  <c r="V2135" i="11"/>
  <c r="W2135" i="11"/>
  <c r="X2135" i="11"/>
  <c r="V2136" i="11"/>
  <c r="W2136" i="11"/>
  <c r="X2136" i="11"/>
  <c r="V2137" i="11"/>
  <c r="W2137" i="11"/>
  <c r="X2137" i="11"/>
  <c r="V2138" i="11"/>
  <c r="W2138" i="11"/>
  <c r="X2138" i="11"/>
  <c r="V2139" i="11"/>
  <c r="W2139" i="11"/>
  <c r="X2139" i="11"/>
  <c r="V2140" i="11"/>
  <c r="W2140" i="11"/>
  <c r="X2140" i="11"/>
  <c r="V2141" i="11"/>
  <c r="W2141" i="11"/>
  <c r="X2141" i="11"/>
  <c r="V2142" i="11"/>
  <c r="W2142" i="11"/>
  <c r="X2142" i="11"/>
  <c r="V2143" i="11"/>
  <c r="W2143" i="11"/>
  <c r="X2143" i="11"/>
  <c r="V2144" i="11"/>
  <c r="W2144" i="11"/>
  <c r="X2144" i="11"/>
  <c r="V2145" i="11"/>
  <c r="W2145" i="11"/>
  <c r="X2145" i="11"/>
  <c r="V2146" i="11"/>
  <c r="W2146" i="11"/>
  <c r="X2146" i="11"/>
  <c r="V2147" i="11"/>
  <c r="W2147" i="11"/>
  <c r="X2147" i="11"/>
  <c r="V2148" i="11"/>
  <c r="W2148" i="11"/>
  <c r="X2148" i="11"/>
  <c r="V2149" i="11"/>
  <c r="W2149" i="11"/>
  <c r="X2149" i="11"/>
  <c r="V2150" i="11"/>
  <c r="W2150" i="11"/>
  <c r="X2150" i="11"/>
  <c r="V2151" i="11"/>
  <c r="W2151" i="11"/>
  <c r="X2151" i="11"/>
  <c r="V2152" i="11"/>
  <c r="W2152" i="11"/>
  <c r="X2152" i="11"/>
  <c r="V2153" i="11"/>
  <c r="W2153" i="11"/>
  <c r="X2153" i="11"/>
  <c r="V2154" i="11"/>
  <c r="W2154" i="11"/>
  <c r="X2154" i="11"/>
  <c r="V2155" i="11"/>
  <c r="W2155" i="11"/>
  <c r="X2155" i="11"/>
  <c r="V2156" i="11"/>
  <c r="W2156" i="11"/>
  <c r="X2156" i="11"/>
  <c r="V2157" i="11"/>
  <c r="W2157" i="11"/>
  <c r="X2157" i="11"/>
  <c r="V2158" i="11"/>
  <c r="W2158" i="11"/>
  <c r="X2158" i="11"/>
  <c r="V2159" i="11"/>
  <c r="W2159" i="11"/>
  <c r="X2159" i="11"/>
  <c r="V2160" i="11"/>
  <c r="W2160" i="11"/>
  <c r="X2160" i="11"/>
  <c r="V2161" i="11"/>
  <c r="W2161" i="11"/>
  <c r="X2161" i="11"/>
  <c r="V2162" i="11"/>
  <c r="W2162" i="11"/>
  <c r="X2162" i="11"/>
  <c r="V2163" i="11"/>
  <c r="W2163" i="11"/>
  <c r="X2163" i="11"/>
  <c r="V2164" i="11"/>
  <c r="W2164" i="11"/>
  <c r="X2164" i="11"/>
  <c r="V2165" i="11"/>
  <c r="W2165" i="11"/>
  <c r="X2165" i="11"/>
  <c r="V2166" i="11"/>
  <c r="W2166" i="11"/>
  <c r="X2166" i="11"/>
  <c r="V2167" i="11"/>
  <c r="W2167" i="11"/>
  <c r="X2167" i="11"/>
  <c r="V2168" i="11"/>
  <c r="W2168" i="11"/>
  <c r="X2168" i="11"/>
  <c r="V2169" i="11"/>
  <c r="W2169" i="11"/>
  <c r="X2169" i="11"/>
  <c r="V2170" i="11"/>
  <c r="W2170" i="11"/>
  <c r="X2170" i="11"/>
  <c r="V2171" i="11"/>
  <c r="W2171" i="11"/>
  <c r="X2171" i="11"/>
  <c r="V2172" i="11"/>
  <c r="W2172" i="11"/>
  <c r="X2172" i="11"/>
  <c r="V2173" i="11"/>
  <c r="W2173" i="11"/>
  <c r="X2173" i="11"/>
  <c r="V2174" i="11"/>
  <c r="W2174" i="11"/>
  <c r="X2174" i="11"/>
  <c r="V2175" i="11"/>
  <c r="W2175" i="11"/>
  <c r="X2175" i="11"/>
  <c r="V2176" i="11"/>
  <c r="W2176" i="11"/>
  <c r="X2176" i="11"/>
  <c r="V2177" i="11"/>
  <c r="W2177" i="11"/>
  <c r="X2177" i="11"/>
  <c r="V2178" i="11"/>
  <c r="W2178" i="11"/>
  <c r="X2178" i="11"/>
  <c r="V2179" i="11"/>
  <c r="W2179" i="11"/>
  <c r="X2179" i="11"/>
  <c r="V2180" i="11"/>
  <c r="W2180" i="11"/>
  <c r="X2180" i="11"/>
  <c r="V2181" i="11"/>
  <c r="W2181" i="11"/>
  <c r="X2181" i="11"/>
  <c r="V2182" i="11"/>
  <c r="W2182" i="11"/>
  <c r="X2182" i="11"/>
  <c r="V2183" i="11"/>
  <c r="W2183" i="11"/>
  <c r="X2183" i="11"/>
  <c r="V2184" i="11"/>
  <c r="W2184" i="11"/>
  <c r="X2184" i="11"/>
  <c r="V2185" i="11"/>
  <c r="W2185" i="11"/>
  <c r="X2185" i="11"/>
  <c r="V2186" i="11"/>
  <c r="W2186" i="11"/>
  <c r="X2186" i="11"/>
  <c r="V2187" i="11"/>
  <c r="W2187" i="11"/>
  <c r="X2187" i="11"/>
  <c r="V2188" i="11"/>
  <c r="W2188" i="11"/>
  <c r="X2188" i="11"/>
  <c r="V2189" i="11"/>
  <c r="W2189" i="11"/>
  <c r="X2189" i="11"/>
  <c r="V2190" i="11"/>
  <c r="W2190" i="11"/>
  <c r="X2190" i="11"/>
  <c r="V2191" i="11"/>
  <c r="W2191" i="11"/>
  <c r="X2191" i="11"/>
  <c r="V2192" i="11"/>
  <c r="W2192" i="11"/>
  <c r="X2192" i="11"/>
  <c r="V2193" i="11"/>
  <c r="W2193" i="11"/>
  <c r="X2193" i="11"/>
  <c r="V2194" i="11"/>
  <c r="W2194" i="11"/>
  <c r="X2194" i="11"/>
  <c r="V2195" i="11"/>
  <c r="W2195" i="11"/>
  <c r="X2195" i="11"/>
  <c r="V2196" i="11"/>
  <c r="W2196" i="11"/>
  <c r="X2196" i="11"/>
  <c r="V2197" i="11"/>
  <c r="W2197" i="11"/>
  <c r="X2197" i="11"/>
  <c r="V2198" i="11"/>
  <c r="W2198" i="11"/>
  <c r="X2198" i="11"/>
  <c r="V2199" i="11"/>
  <c r="W2199" i="11"/>
  <c r="X2199" i="11"/>
  <c r="V2200" i="11"/>
  <c r="W2200" i="11"/>
  <c r="X2200" i="11"/>
  <c r="V2201" i="11"/>
  <c r="W2201" i="11"/>
  <c r="X2201" i="11"/>
  <c r="V2202" i="11"/>
  <c r="W2202" i="11"/>
  <c r="X2202" i="11"/>
  <c r="V2203" i="11"/>
  <c r="W2203" i="11"/>
  <c r="X2203" i="11"/>
  <c r="V2204" i="11"/>
  <c r="W2204" i="11"/>
  <c r="X2204" i="11"/>
  <c r="V2205" i="11"/>
  <c r="W2205" i="11"/>
  <c r="X2205" i="11"/>
  <c r="V2206" i="11"/>
  <c r="W2206" i="11"/>
  <c r="X2206" i="11"/>
  <c r="V2207" i="11"/>
  <c r="W2207" i="11"/>
  <c r="X2207" i="11"/>
  <c r="V2208" i="11"/>
  <c r="W2208" i="11"/>
  <c r="X2208" i="11"/>
  <c r="V2209" i="11"/>
  <c r="W2209" i="11"/>
  <c r="X2209" i="11"/>
  <c r="V2210" i="11"/>
  <c r="W2210" i="11"/>
  <c r="X2210" i="11"/>
  <c r="V2211" i="11"/>
  <c r="W2211" i="11"/>
  <c r="X2211" i="11"/>
  <c r="V2212" i="11"/>
  <c r="W2212" i="11"/>
  <c r="X2212" i="11"/>
  <c r="V2213" i="11"/>
  <c r="W2213" i="11"/>
  <c r="X2213" i="11"/>
  <c r="V2214" i="11"/>
  <c r="W2214" i="11"/>
  <c r="X2214" i="11"/>
  <c r="V2215" i="11"/>
  <c r="W2215" i="11"/>
  <c r="X2215" i="11"/>
  <c r="V2216" i="11"/>
  <c r="W2216" i="11"/>
  <c r="X2216" i="11"/>
  <c r="V2217" i="11"/>
  <c r="W2217" i="11"/>
  <c r="X2217" i="11"/>
  <c r="V2218" i="11"/>
  <c r="W2218" i="11"/>
  <c r="X2218" i="11"/>
  <c r="V2219" i="11"/>
  <c r="W2219" i="11"/>
  <c r="X2219" i="11"/>
  <c r="V2220" i="11"/>
  <c r="W2220" i="11"/>
  <c r="X2220" i="11"/>
  <c r="V2221" i="11"/>
  <c r="W2221" i="11"/>
  <c r="X2221" i="11"/>
  <c r="V2222" i="11"/>
  <c r="W2222" i="11"/>
  <c r="X2222" i="11"/>
  <c r="V2223" i="11"/>
  <c r="W2223" i="11"/>
  <c r="X2223" i="11"/>
  <c r="V2224" i="11"/>
  <c r="W2224" i="11"/>
  <c r="X2224" i="11"/>
  <c r="V2225" i="11"/>
  <c r="W2225" i="11"/>
  <c r="X2225" i="11"/>
  <c r="V2226" i="11"/>
  <c r="W2226" i="11"/>
  <c r="X2226" i="11"/>
  <c r="V2227" i="11"/>
  <c r="W2227" i="11"/>
  <c r="X2227" i="11"/>
  <c r="V2228" i="11"/>
  <c r="W2228" i="11"/>
  <c r="X2228" i="11"/>
  <c r="V2229" i="11"/>
  <c r="W2229" i="11"/>
  <c r="X2229" i="11"/>
  <c r="V2230" i="11"/>
  <c r="W2230" i="11"/>
  <c r="X2230" i="11"/>
  <c r="V2231" i="11"/>
  <c r="W2231" i="11"/>
  <c r="X2231" i="11"/>
  <c r="V2232" i="11"/>
  <c r="W2232" i="11"/>
  <c r="X2232" i="11"/>
  <c r="V2233" i="11"/>
  <c r="W2233" i="11"/>
  <c r="X2233" i="11"/>
  <c r="V2234" i="11"/>
  <c r="W2234" i="11"/>
  <c r="X2234" i="11"/>
  <c r="V2235" i="11"/>
  <c r="W2235" i="11"/>
  <c r="X2235" i="11"/>
  <c r="V2236" i="11"/>
  <c r="W2236" i="11"/>
  <c r="X2236" i="11"/>
  <c r="V2237" i="11"/>
  <c r="W2237" i="11"/>
  <c r="X2237" i="11"/>
  <c r="V2238" i="11"/>
  <c r="W2238" i="11"/>
  <c r="X2238" i="11"/>
  <c r="V2239" i="11"/>
  <c r="W2239" i="11"/>
  <c r="X2239" i="11"/>
  <c r="V2240" i="11"/>
  <c r="W2240" i="11"/>
  <c r="X2240" i="11"/>
  <c r="V2241" i="11"/>
  <c r="W2241" i="11"/>
  <c r="X2241" i="11"/>
  <c r="V2242" i="11"/>
  <c r="W2242" i="11"/>
  <c r="X2242" i="11"/>
  <c r="V2243" i="11"/>
  <c r="W2243" i="11"/>
  <c r="X2243" i="11"/>
  <c r="V2244" i="11"/>
  <c r="W2244" i="11"/>
  <c r="X2244" i="11"/>
  <c r="V2245" i="11"/>
  <c r="W2245" i="11"/>
  <c r="X2245" i="11"/>
  <c r="V2246" i="11"/>
  <c r="W2246" i="11"/>
  <c r="X2246" i="11"/>
  <c r="V2247" i="11"/>
  <c r="W2247" i="11"/>
  <c r="X2247" i="11"/>
  <c r="V2248" i="11"/>
  <c r="W2248" i="11"/>
  <c r="X2248" i="11"/>
  <c r="V2249" i="11"/>
  <c r="W2249" i="11"/>
  <c r="X2249" i="11"/>
  <c r="V2250" i="11"/>
  <c r="W2250" i="11"/>
  <c r="X2250" i="11"/>
  <c r="V2251" i="11"/>
  <c r="W2251" i="11"/>
  <c r="X2251" i="11"/>
  <c r="V2252" i="11"/>
  <c r="W2252" i="11"/>
  <c r="X2252" i="11"/>
  <c r="V2253" i="11"/>
  <c r="W2253" i="11"/>
  <c r="X2253" i="11"/>
  <c r="V2254" i="11"/>
  <c r="W2254" i="11"/>
  <c r="X2254" i="11"/>
  <c r="V2255" i="11"/>
  <c r="W2255" i="11"/>
  <c r="X2255" i="11"/>
  <c r="V2256" i="11"/>
  <c r="W2256" i="11"/>
  <c r="X2256" i="11"/>
  <c r="V2257" i="11"/>
  <c r="W2257" i="11"/>
  <c r="X2257" i="11"/>
  <c r="V2258" i="11"/>
  <c r="W2258" i="11"/>
  <c r="X2258" i="11"/>
  <c r="V2259" i="11"/>
  <c r="W2259" i="11"/>
  <c r="X2259" i="11"/>
  <c r="V2260" i="11"/>
  <c r="W2260" i="11"/>
  <c r="X2260" i="11"/>
  <c r="V2261" i="11"/>
  <c r="W2261" i="11"/>
  <c r="X2261" i="11"/>
  <c r="V2262" i="11"/>
  <c r="W2262" i="11"/>
  <c r="X2262" i="11"/>
  <c r="V2263" i="11"/>
  <c r="W2263" i="11"/>
  <c r="X2263" i="11"/>
  <c r="V2264" i="11"/>
  <c r="W2264" i="11"/>
  <c r="X2264" i="11"/>
  <c r="V2265" i="11"/>
  <c r="W2265" i="11"/>
  <c r="X2265" i="11"/>
  <c r="V2266" i="11"/>
  <c r="W2266" i="11"/>
  <c r="X2266" i="11"/>
  <c r="V2267" i="11"/>
  <c r="W2267" i="11"/>
  <c r="X2267" i="11"/>
  <c r="V2268" i="11"/>
  <c r="W2268" i="11"/>
  <c r="X2268" i="11"/>
  <c r="V2269" i="11"/>
  <c r="W2269" i="11"/>
  <c r="X2269" i="11"/>
  <c r="V2270" i="11"/>
  <c r="W2270" i="11"/>
  <c r="X2270" i="11"/>
  <c r="V2271" i="11"/>
  <c r="W2271" i="11"/>
  <c r="X2271" i="11"/>
  <c r="V2272" i="11"/>
  <c r="W2272" i="11"/>
  <c r="X2272" i="11"/>
  <c r="V2273" i="11"/>
  <c r="W2273" i="11"/>
  <c r="X2273" i="11"/>
  <c r="V2274" i="11"/>
  <c r="W2274" i="11"/>
  <c r="X2274" i="11"/>
  <c r="V2275" i="11"/>
  <c r="W2275" i="11"/>
  <c r="X2275" i="11"/>
  <c r="V2276" i="11"/>
  <c r="W2276" i="11"/>
  <c r="X2276" i="11"/>
  <c r="V2277" i="11"/>
  <c r="W2277" i="11"/>
  <c r="X2277" i="11"/>
  <c r="V2278" i="11"/>
  <c r="W2278" i="11"/>
  <c r="X2278" i="11"/>
  <c r="V2279" i="11"/>
  <c r="W2279" i="11"/>
  <c r="X2279" i="11"/>
  <c r="V2280" i="11"/>
  <c r="W2280" i="11"/>
  <c r="X2280" i="11"/>
  <c r="V2281" i="11"/>
  <c r="W2281" i="11"/>
  <c r="X2281" i="11"/>
  <c r="V2282" i="11"/>
  <c r="W2282" i="11"/>
  <c r="X2282" i="11"/>
  <c r="V2283" i="11"/>
  <c r="W2283" i="11"/>
  <c r="X2283" i="11"/>
  <c r="V2284" i="11"/>
  <c r="W2284" i="11"/>
  <c r="X2284" i="11"/>
  <c r="V2285" i="11"/>
  <c r="W2285" i="11"/>
  <c r="X2285" i="11"/>
  <c r="V2286" i="11"/>
  <c r="W2286" i="11"/>
  <c r="X2286" i="11"/>
  <c r="V2287" i="11"/>
  <c r="W2287" i="11"/>
  <c r="X2287" i="11"/>
  <c r="V2288" i="11"/>
  <c r="W2288" i="11"/>
  <c r="X2288" i="11"/>
  <c r="V2289" i="11"/>
  <c r="W2289" i="11"/>
  <c r="X2289" i="11"/>
  <c r="V2290" i="11"/>
  <c r="W2290" i="11"/>
  <c r="X2290" i="11"/>
  <c r="V2291" i="11"/>
  <c r="W2291" i="11"/>
  <c r="X2291" i="11"/>
  <c r="V2292" i="11"/>
  <c r="W2292" i="11"/>
  <c r="X2292" i="11"/>
  <c r="V2293" i="11"/>
  <c r="W2293" i="11"/>
  <c r="X2293" i="11"/>
  <c r="V2294" i="11"/>
  <c r="W2294" i="11"/>
  <c r="X2294" i="11"/>
  <c r="V2295" i="11"/>
  <c r="W2295" i="11"/>
  <c r="X2295" i="11"/>
  <c r="V2296" i="11"/>
  <c r="W2296" i="11"/>
  <c r="X2296" i="11"/>
  <c r="V2297" i="11"/>
  <c r="W2297" i="11"/>
  <c r="X2297" i="11"/>
  <c r="V2298" i="11"/>
  <c r="W2298" i="11"/>
  <c r="X2298" i="11"/>
  <c r="V2299" i="11"/>
  <c r="W2299" i="11"/>
  <c r="X2299" i="11"/>
  <c r="V2300" i="11"/>
  <c r="W2300" i="11"/>
  <c r="X2300" i="11"/>
  <c r="V2301" i="11"/>
  <c r="W2301" i="11"/>
  <c r="X2301" i="11"/>
  <c r="V2302" i="11"/>
  <c r="W2302" i="11"/>
  <c r="X2302" i="11"/>
  <c r="V2303" i="11"/>
  <c r="W2303" i="11"/>
  <c r="X2303" i="11"/>
  <c r="V2304" i="11"/>
  <c r="W2304" i="11"/>
  <c r="X2304" i="11"/>
  <c r="V2305" i="11"/>
  <c r="W2305" i="11"/>
  <c r="X2305" i="11"/>
  <c r="V2306" i="11"/>
  <c r="W2306" i="11"/>
  <c r="X2306" i="11"/>
  <c r="V2307" i="11"/>
  <c r="W2307" i="11"/>
  <c r="X2307" i="11"/>
  <c r="V2308" i="11"/>
  <c r="W2308" i="11"/>
  <c r="X2308" i="11"/>
  <c r="V2309" i="11"/>
  <c r="W2309" i="11"/>
  <c r="X2309" i="11"/>
  <c r="V2310" i="11"/>
  <c r="W2310" i="11"/>
  <c r="X2310" i="11"/>
  <c r="V2311" i="11"/>
  <c r="W2311" i="11"/>
  <c r="X2311" i="11"/>
  <c r="V2312" i="11"/>
  <c r="W2312" i="11"/>
  <c r="X2312" i="11"/>
  <c r="V2313" i="11"/>
  <c r="W2313" i="11"/>
  <c r="X2313" i="11"/>
  <c r="V2314" i="11"/>
  <c r="W2314" i="11"/>
  <c r="X2314" i="11"/>
  <c r="V2315" i="11"/>
  <c r="W2315" i="11"/>
  <c r="X2315" i="11"/>
  <c r="V2316" i="11"/>
  <c r="W2316" i="11"/>
  <c r="X2316" i="11"/>
  <c r="V2317" i="11"/>
  <c r="W2317" i="11"/>
  <c r="X2317" i="11"/>
  <c r="V2318" i="11"/>
  <c r="W2318" i="11"/>
  <c r="X2318" i="11"/>
  <c r="V2319" i="11"/>
  <c r="W2319" i="11"/>
  <c r="X2319" i="11"/>
  <c r="V2320" i="11"/>
  <c r="W2320" i="11"/>
  <c r="X2320" i="11"/>
  <c r="V2321" i="11"/>
  <c r="W2321" i="11"/>
  <c r="X2321" i="11"/>
  <c r="V2322" i="11"/>
  <c r="W2322" i="11"/>
  <c r="X2322" i="11"/>
  <c r="V2323" i="11"/>
  <c r="W2323" i="11"/>
  <c r="X2323" i="11"/>
  <c r="V2324" i="11"/>
  <c r="W2324" i="11"/>
  <c r="X2324" i="11"/>
  <c r="V2325" i="11"/>
  <c r="W2325" i="11"/>
  <c r="X2325" i="11"/>
  <c r="V2326" i="11"/>
  <c r="W2326" i="11"/>
  <c r="X2326" i="11"/>
  <c r="V2327" i="11"/>
  <c r="W2327" i="11"/>
  <c r="X2327" i="11"/>
  <c r="V2328" i="11"/>
  <c r="W2328" i="11"/>
  <c r="X2328" i="11"/>
  <c r="V2329" i="11"/>
  <c r="W2329" i="11"/>
  <c r="X2329" i="11"/>
  <c r="V2330" i="11"/>
  <c r="W2330" i="11"/>
  <c r="X2330" i="11"/>
  <c r="V2331" i="11"/>
  <c r="W2331" i="11"/>
  <c r="X2331" i="11"/>
  <c r="V2332" i="11"/>
  <c r="W2332" i="11"/>
  <c r="X2332" i="11"/>
  <c r="V2333" i="11"/>
  <c r="W2333" i="11"/>
  <c r="X2333" i="11"/>
  <c r="V2334" i="11"/>
  <c r="W2334" i="11"/>
  <c r="X2334" i="11"/>
  <c r="V2335" i="11"/>
  <c r="W2335" i="11"/>
  <c r="X2335" i="11"/>
  <c r="V2336" i="11"/>
  <c r="W2336" i="11"/>
  <c r="X2336" i="11"/>
  <c r="V2337" i="11"/>
  <c r="W2337" i="11"/>
  <c r="X2337" i="11"/>
  <c r="V2338" i="11"/>
  <c r="W2338" i="11"/>
  <c r="X2338" i="11"/>
  <c r="V2339" i="11"/>
  <c r="W2339" i="11"/>
  <c r="X2339" i="11"/>
  <c r="V2340" i="11"/>
  <c r="W2340" i="11"/>
  <c r="X2340" i="11"/>
  <c r="V2341" i="11"/>
  <c r="W2341" i="11"/>
  <c r="X2341" i="11"/>
  <c r="V2342" i="11"/>
  <c r="W2342" i="11"/>
  <c r="X2342" i="11"/>
  <c r="V2343" i="11"/>
  <c r="W2343" i="11"/>
  <c r="X2343" i="11"/>
  <c r="V2344" i="11"/>
  <c r="W2344" i="11"/>
  <c r="X2344" i="11"/>
  <c r="V2345" i="11"/>
  <c r="W2345" i="11"/>
  <c r="X2345" i="11"/>
  <c r="V2346" i="11"/>
  <c r="W2346" i="11"/>
  <c r="X2346" i="11"/>
  <c r="V2347" i="11"/>
  <c r="W2347" i="11"/>
  <c r="X2347" i="11"/>
  <c r="V2348" i="11"/>
  <c r="W2348" i="11"/>
  <c r="X2348" i="11"/>
  <c r="V2349" i="11"/>
  <c r="W2349" i="11"/>
  <c r="X2349" i="11"/>
  <c r="V2350" i="11"/>
  <c r="W2350" i="11"/>
  <c r="X2350" i="11"/>
  <c r="V2351" i="11"/>
  <c r="W2351" i="11"/>
  <c r="X2351" i="11"/>
  <c r="V2352" i="11"/>
  <c r="W2352" i="11"/>
  <c r="X2352" i="11"/>
  <c r="V2353" i="11"/>
  <c r="W2353" i="11"/>
  <c r="X2353" i="11"/>
  <c r="V2354" i="11"/>
  <c r="W2354" i="11"/>
  <c r="X2354" i="11"/>
  <c r="V2355" i="11"/>
  <c r="W2355" i="11"/>
  <c r="X2355" i="11"/>
  <c r="V2356" i="11"/>
  <c r="W2356" i="11"/>
  <c r="X2356" i="11"/>
  <c r="V2357" i="11"/>
  <c r="W2357" i="11"/>
  <c r="X2357" i="11"/>
  <c r="V2358" i="11"/>
  <c r="W2358" i="11"/>
  <c r="X2358" i="11"/>
  <c r="V2359" i="11"/>
  <c r="W2359" i="11"/>
  <c r="X2359" i="11"/>
  <c r="V2360" i="11"/>
  <c r="W2360" i="11"/>
  <c r="X2360" i="11"/>
  <c r="V2361" i="11"/>
  <c r="W2361" i="11"/>
  <c r="X2361" i="11"/>
  <c r="V2362" i="11"/>
  <c r="W2362" i="11"/>
  <c r="X2362" i="11"/>
  <c r="V2363" i="11"/>
  <c r="W2363" i="11"/>
  <c r="X2363" i="11"/>
  <c r="V2364" i="11"/>
  <c r="W2364" i="11"/>
  <c r="X2364" i="11"/>
  <c r="V2365" i="11"/>
  <c r="W2365" i="11"/>
  <c r="X2365" i="11"/>
  <c r="V2366" i="11"/>
  <c r="W2366" i="11"/>
  <c r="X2366" i="11"/>
  <c r="V2367" i="11"/>
  <c r="W2367" i="11"/>
  <c r="X2367" i="11"/>
  <c r="V2368" i="11"/>
  <c r="W2368" i="11"/>
  <c r="X2368" i="11"/>
  <c r="V2369" i="11"/>
  <c r="W2369" i="11"/>
  <c r="X2369" i="11"/>
  <c r="V2370" i="11"/>
  <c r="W2370" i="11"/>
  <c r="X2370" i="11"/>
  <c r="V2371" i="11"/>
  <c r="W2371" i="11"/>
  <c r="X2371" i="11"/>
  <c r="V2372" i="11"/>
  <c r="W2372" i="11"/>
  <c r="X2372" i="11"/>
  <c r="V2373" i="11"/>
  <c r="W2373" i="11"/>
  <c r="X2373" i="11"/>
  <c r="V2374" i="11"/>
  <c r="W2374" i="11"/>
  <c r="X2374" i="11"/>
  <c r="V2375" i="11"/>
  <c r="W2375" i="11"/>
  <c r="X2375" i="11"/>
  <c r="V2376" i="11"/>
  <c r="W2376" i="11"/>
  <c r="X2376" i="11"/>
  <c r="V2377" i="11"/>
  <c r="W2377" i="11"/>
  <c r="X2377" i="11"/>
  <c r="V2378" i="11"/>
  <c r="W2378" i="11"/>
  <c r="X2378" i="11"/>
  <c r="V2379" i="11"/>
  <c r="W2379" i="11"/>
  <c r="X2379" i="11"/>
  <c r="V2380" i="11"/>
  <c r="W2380" i="11"/>
  <c r="X2380" i="11"/>
  <c r="V2381" i="11"/>
  <c r="W2381" i="11"/>
  <c r="X2381" i="11"/>
  <c r="V2382" i="11"/>
  <c r="W2382" i="11"/>
  <c r="X2382" i="11"/>
  <c r="V2383" i="11"/>
  <c r="W2383" i="11"/>
  <c r="X2383" i="11"/>
  <c r="V2384" i="11"/>
  <c r="W2384" i="11"/>
  <c r="X2384" i="11"/>
  <c r="V2385" i="11"/>
  <c r="W2385" i="11"/>
  <c r="X2385" i="11"/>
  <c r="V2386" i="11"/>
  <c r="W2386" i="11"/>
  <c r="X2386" i="11"/>
  <c r="V2387" i="11"/>
  <c r="W2387" i="11"/>
  <c r="X2387" i="11"/>
  <c r="V2388" i="11"/>
  <c r="W2388" i="11"/>
  <c r="X2388" i="11"/>
  <c r="V2389" i="11"/>
  <c r="W2389" i="11"/>
  <c r="X2389" i="11"/>
  <c r="V2390" i="11"/>
  <c r="W2390" i="11"/>
  <c r="X2390" i="11"/>
  <c r="V2391" i="11"/>
  <c r="W2391" i="11"/>
  <c r="X2391" i="11"/>
  <c r="V2392" i="11"/>
  <c r="W2392" i="11"/>
  <c r="X2392" i="11"/>
  <c r="V2393" i="11"/>
  <c r="W2393" i="11"/>
  <c r="X2393" i="11"/>
  <c r="V2394" i="11"/>
  <c r="W2394" i="11"/>
  <c r="X2394" i="11"/>
  <c r="V2395" i="11"/>
  <c r="W2395" i="11"/>
  <c r="X2395" i="11"/>
  <c r="V2396" i="11"/>
  <c r="W2396" i="11"/>
  <c r="X2396" i="11"/>
  <c r="V2397" i="11"/>
  <c r="W2397" i="11"/>
  <c r="X2397" i="11"/>
  <c r="V2398" i="11"/>
  <c r="W2398" i="11"/>
  <c r="X2398" i="11"/>
  <c r="V2399" i="11"/>
  <c r="W2399" i="11"/>
  <c r="X2399" i="11"/>
  <c r="V2400" i="11"/>
  <c r="W2400" i="11"/>
  <c r="X2400" i="11"/>
  <c r="V2401" i="11"/>
  <c r="W2401" i="11"/>
  <c r="X2401" i="11"/>
  <c r="V2402" i="11"/>
  <c r="W2402" i="11"/>
  <c r="X2402" i="11"/>
  <c r="V2403" i="11"/>
  <c r="W2403" i="11"/>
  <c r="X2403" i="11"/>
  <c r="V2404" i="11"/>
  <c r="W2404" i="11"/>
  <c r="X2404" i="11"/>
  <c r="V2405" i="11"/>
  <c r="W2405" i="11"/>
  <c r="X2405" i="11"/>
  <c r="V2406" i="11"/>
  <c r="W2406" i="11"/>
  <c r="X2406" i="11"/>
  <c r="V2407" i="11"/>
  <c r="W2407" i="11"/>
  <c r="X2407" i="11"/>
  <c r="V2408" i="11"/>
  <c r="W2408" i="11"/>
  <c r="X2408" i="11"/>
  <c r="V2409" i="11"/>
  <c r="W2409" i="11"/>
  <c r="X2409" i="11"/>
  <c r="V2410" i="11"/>
  <c r="W2410" i="11"/>
  <c r="X2410" i="11"/>
  <c r="V2411" i="11"/>
  <c r="W2411" i="11"/>
  <c r="X2411" i="11"/>
  <c r="V2412" i="11"/>
  <c r="W2412" i="11"/>
  <c r="X2412" i="11"/>
  <c r="V2413" i="11"/>
  <c r="W2413" i="11"/>
  <c r="X2413" i="11"/>
  <c r="V2414" i="11"/>
  <c r="W2414" i="11"/>
  <c r="X2414" i="11"/>
  <c r="V2415" i="11"/>
  <c r="W2415" i="11"/>
  <c r="X2415" i="11"/>
  <c r="V2416" i="11"/>
  <c r="W2416" i="11"/>
  <c r="X2416" i="11"/>
  <c r="V2417" i="11"/>
  <c r="W2417" i="11"/>
  <c r="X2417" i="11"/>
  <c r="V2418" i="11"/>
  <c r="W2418" i="11"/>
  <c r="X2418" i="11"/>
  <c r="V2419" i="11"/>
  <c r="W2419" i="11"/>
  <c r="X2419" i="11"/>
  <c r="V2420" i="11"/>
  <c r="W2420" i="11"/>
  <c r="X2420" i="11"/>
  <c r="V2421" i="11"/>
  <c r="W2421" i="11"/>
  <c r="X2421" i="11"/>
  <c r="V2422" i="11"/>
  <c r="W2422" i="11"/>
  <c r="X2422" i="11"/>
  <c r="V2423" i="11"/>
  <c r="W2423" i="11"/>
  <c r="X2423" i="11"/>
  <c r="V2424" i="11"/>
  <c r="W2424" i="11"/>
  <c r="X2424" i="11"/>
  <c r="V2425" i="11"/>
  <c r="W2425" i="11"/>
  <c r="X2425" i="11"/>
  <c r="V2426" i="11"/>
  <c r="W2426" i="11"/>
  <c r="X2426" i="11"/>
  <c r="V2427" i="11"/>
  <c r="W2427" i="11"/>
  <c r="X2427" i="11"/>
  <c r="V2428" i="11"/>
  <c r="W2428" i="11"/>
  <c r="X2428" i="11"/>
  <c r="V2429" i="11"/>
  <c r="W2429" i="11"/>
  <c r="X2429" i="11"/>
  <c r="V2430" i="11"/>
  <c r="W2430" i="11"/>
  <c r="X2430" i="11"/>
  <c r="V2431" i="11"/>
  <c r="W2431" i="11"/>
  <c r="X2431" i="11"/>
  <c r="V2432" i="11"/>
  <c r="W2432" i="11"/>
  <c r="X2432" i="11"/>
  <c r="V2433" i="11"/>
  <c r="W2433" i="11"/>
  <c r="X2433" i="11"/>
  <c r="V2434" i="11"/>
  <c r="W2434" i="11"/>
  <c r="X2434" i="11"/>
  <c r="V2435" i="11"/>
  <c r="W2435" i="11"/>
  <c r="X2435" i="11"/>
  <c r="V2436" i="11"/>
  <c r="W2436" i="11"/>
  <c r="X2436" i="11"/>
  <c r="V2437" i="11"/>
  <c r="W2437" i="11"/>
  <c r="X2437" i="11"/>
  <c r="V2438" i="11"/>
  <c r="W2438" i="11"/>
  <c r="X2438" i="11"/>
  <c r="V2439" i="11"/>
  <c r="W2439" i="11"/>
  <c r="X2439" i="11"/>
  <c r="V2440" i="11"/>
  <c r="W2440" i="11"/>
  <c r="X2440" i="11"/>
  <c r="V2441" i="11"/>
  <c r="W2441" i="11"/>
  <c r="X2441" i="11"/>
  <c r="V2442" i="11"/>
  <c r="W2442" i="11"/>
  <c r="X2442" i="11"/>
  <c r="V2443" i="11"/>
  <c r="W2443" i="11"/>
  <c r="X2443" i="11"/>
  <c r="V2444" i="11"/>
  <c r="W2444" i="11"/>
  <c r="X2444" i="11"/>
  <c r="V2445" i="11"/>
  <c r="W2445" i="11"/>
  <c r="X2445" i="11"/>
  <c r="V2446" i="11"/>
  <c r="W2446" i="11"/>
  <c r="X2446" i="11"/>
  <c r="V2447" i="11"/>
  <c r="W2447" i="11"/>
  <c r="X2447" i="11"/>
  <c r="V2448" i="11"/>
  <c r="W2448" i="11"/>
  <c r="X2448" i="11"/>
  <c r="V2449" i="11"/>
  <c r="W2449" i="11"/>
  <c r="X2449" i="11"/>
  <c r="V2450" i="11"/>
  <c r="W2450" i="11"/>
  <c r="X2450" i="11"/>
  <c r="V2451" i="11"/>
  <c r="W2451" i="11"/>
  <c r="X2451" i="11"/>
  <c r="V2452" i="11"/>
  <c r="W2452" i="11"/>
  <c r="X2452" i="11"/>
  <c r="V2453" i="11"/>
  <c r="W2453" i="11"/>
  <c r="X2453" i="11"/>
  <c r="V2454" i="11"/>
  <c r="W2454" i="11"/>
  <c r="X2454" i="11"/>
  <c r="V2455" i="11"/>
  <c r="W2455" i="11"/>
  <c r="X2455" i="11"/>
  <c r="V2456" i="11"/>
  <c r="W2456" i="11"/>
  <c r="X2456" i="11"/>
  <c r="V2457" i="11"/>
  <c r="W2457" i="11"/>
  <c r="X2457" i="11"/>
  <c r="V2458" i="11"/>
  <c r="W2458" i="11"/>
  <c r="X2458" i="11"/>
  <c r="V2459" i="11"/>
  <c r="W2459" i="11"/>
  <c r="X2459" i="11"/>
  <c r="V2460" i="11"/>
  <c r="W2460" i="11"/>
  <c r="X2460" i="11"/>
  <c r="V2461" i="11"/>
  <c r="W2461" i="11"/>
  <c r="X2461" i="11"/>
  <c r="V2462" i="11"/>
  <c r="W2462" i="11"/>
  <c r="X2462" i="11"/>
  <c r="V2463" i="11"/>
  <c r="W2463" i="11"/>
  <c r="X2463" i="11"/>
  <c r="V2464" i="11"/>
  <c r="W2464" i="11"/>
  <c r="X2464" i="11"/>
  <c r="V2465" i="11"/>
  <c r="W2465" i="11"/>
  <c r="X2465" i="11"/>
  <c r="V2466" i="11"/>
  <c r="W2466" i="11"/>
  <c r="X2466" i="11"/>
  <c r="V2467" i="11"/>
  <c r="W2467" i="11"/>
  <c r="X2467" i="11"/>
  <c r="V2468" i="11"/>
  <c r="W2468" i="11"/>
  <c r="X2468" i="11"/>
  <c r="V2469" i="11"/>
  <c r="W2469" i="11"/>
  <c r="X2469" i="11"/>
  <c r="V2470" i="11"/>
  <c r="W2470" i="11"/>
  <c r="X2470" i="11"/>
  <c r="V2471" i="11"/>
  <c r="W2471" i="11"/>
  <c r="X2471" i="11"/>
  <c r="V2472" i="11"/>
  <c r="W2472" i="11"/>
  <c r="X2472" i="11"/>
  <c r="V2473" i="11"/>
  <c r="W2473" i="11"/>
  <c r="X2473" i="11"/>
  <c r="V2474" i="11"/>
  <c r="W2474" i="11"/>
  <c r="X2474" i="11"/>
  <c r="V2475" i="11"/>
  <c r="W2475" i="11"/>
  <c r="X2475" i="11"/>
  <c r="V2476" i="11"/>
  <c r="W2476" i="11"/>
  <c r="X2476" i="11"/>
  <c r="V2477" i="11"/>
  <c r="W2477" i="11"/>
  <c r="X2477" i="11"/>
  <c r="V2478" i="11"/>
  <c r="W2478" i="11"/>
  <c r="X2478" i="11"/>
  <c r="V2479" i="11"/>
  <c r="W2479" i="11"/>
  <c r="X2479" i="11"/>
  <c r="V2480" i="11"/>
  <c r="W2480" i="11"/>
  <c r="X2480" i="11"/>
  <c r="V2481" i="11"/>
  <c r="W2481" i="11"/>
  <c r="X2481" i="11"/>
  <c r="V2482" i="11"/>
  <c r="W2482" i="11"/>
  <c r="X2482" i="11"/>
  <c r="V2483" i="11"/>
  <c r="W2483" i="11"/>
  <c r="X2483" i="11"/>
  <c r="V2484" i="11"/>
  <c r="W2484" i="11"/>
  <c r="X2484" i="11"/>
  <c r="V2485" i="11"/>
  <c r="W2485" i="11"/>
  <c r="X2485" i="11"/>
  <c r="V2486" i="11"/>
  <c r="W2486" i="11"/>
  <c r="X2486" i="11"/>
  <c r="V2487" i="11"/>
  <c r="W2487" i="11"/>
  <c r="X2487" i="11"/>
  <c r="V2488" i="11"/>
  <c r="W2488" i="11"/>
  <c r="X2488" i="11"/>
  <c r="V2489" i="11"/>
  <c r="W2489" i="11"/>
  <c r="X2489" i="11"/>
  <c r="V2490" i="11"/>
  <c r="W2490" i="11"/>
  <c r="X2490" i="11"/>
  <c r="V2491" i="11"/>
  <c r="W2491" i="11"/>
  <c r="X2491" i="11"/>
  <c r="V2492" i="11"/>
  <c r="W2492" i="11"/>
  <c r="X2492" i="11"/>
  <c r="V2493" i="11"/>
  <c r="W2493" i="11"/>
  <c r="X2493" i="11"/>
  <c r="V2494" i="11"/>
  <c r="W2494" i="11"/>
  <c r="X2494" i="11"/>
  <c r="V2495" i="11"/>
  <c r="W2495" i="11"/>
  <c r="X2495" i="11"/>
  <c r="V2496" i="11"/>
  <c r="W2496" i="11"/>
  <c r="X2496" i="11"/>
  <c r="V2497" i="11"/>
  <c r="W2497" i="11"/>
  <c r="X2497" i="11"/>
  <c r="V2498" i="11"/>
  <c r="W2498" i="11"/>
  <c r="X2498" i="11"/>
  <c r="V2499" i="11"/>
  <c r="W2499" i="11"/>
  <c r="X2499" i="11"/>
  <c r="V2500" i="11"/>
  <c r="W2500" i="11"/>
  <c r="X2500" i="11"/>
  <c r="V2501" i="11"/>
  <c r="W2501" i="11"/>
  <c r="X2501" i="11"/>
  <c r="V2502" i="11"/>
  <c r="W2502" i="11"/>
  <c r="X2502" i="11"/>
  <c r="V2503" i="11"/>
  <c r="W2503" i="11"/>
  <c r="X2503" i="11"/>
  <c r="V2504" i="11"/>
  <c r="W2504" i="11"/>
  <c r="X2504" i="11"/>
  <c r="V2505" i="11"/>
  <c r="W2505" i="11"/>
  <c r="X2505" i="11"/>
  <c r="V2506" i="11"/>
  <c r="W2506" i="11"/>
  <c r="X2506" i="11"/>
  <c r="V2507" i="11"/>
  <c r="W2507" i="11"/>
  <c r="X2507" i="11"/>
  <c r="V2508" i="11"/>
  <c r="W2508" i="11"/>
  <c r="X2508" i="11"/>
  <c r="V2509" i="11"/>
  <c r="W2509" i="11"/>
  <c r="X2509" i="11"/>
  <c r="V2510" i="11"/>
  <c r="W2510" i="11"/>
  <c r="X2510" i="11"/>
  <c r="V2511" i="11"/>
  <c r="W2511" i="11"/>
  <c r="X2511" i="11"/>
  <c r="V2512" i="11"/>
  <c r="W2512" i="11"/>
  <c r="X2512" i="11"/>
  <c r="V2513" i="11"/>
  <c r="W2513" i="11"/>
  <c r="X2513" i="11"/>
  <c r="V2514" i="11"/>
  <c r="W2514" i="11"/>
  <c r="X2514" i="11"/>
  <c r="V2515" i="11"/>
  <c r="W2515" i="11"/>
  <c r="X2515" i="11"/>
  <c r="V2516" i="11"/>
  <c r="W2516" i="11"/>
  <c r="X2516" i="11"/>
  <c r="V2517" i="11"/>
  <c r="W2517" i="11"/>
  <c r="X2517" i="11"/>
  <c r="V2518" i="11"/>
  <c r="W2518" i="11"/>
  <c r="X2518" i="11"/>
  <c r="V2519" i="11"/>
  <c r="W2519" i="11"/>
  <c r="X2519" i="11"/>
  <c r="V2520" i="11"/>
  <c r="W2520" i="11"/>
  <c r="X2520" i="11"/>
  <c r="V2521" i="11"/>
  <c r="W2521" i="11"/>
  <c r="X2521" i="11"/>
  <c r="V2522" i="11"/>
  <c r="W2522" i="11"/>
  <c r="X2522" i="11"/>
  <c r="V2523" i="11"/>
  <c r="W2523" i="11"/>
  <c r="X2523" i="11"/>
  <c r="V2524" i="11"/>
  <c r="W2524" i="11"/>
  <c r="X2524" i="11"/>
  <c r="V2525" i="11"/>
  <c r="W2525" i="11"/>
  <c r="X2525" i="11"/>
  <c r="V2526" i="11"/>
  <c r="W2526" i="11"/>
  <c r="X2526" i="11"/>
  <c r="V2527" i="11"/>
  <c r="W2527" i="11"/>
  <c r="X2527" i="11"/>
  <c r="V2528" i="11"/>
  <c r="W2528" i="11"/>
  <c r="X2528" i="11"/>
  <c r="V2529" i="11"/>
  <c r="W2529" i="11"/>
  <c r="X2529" i="11"/>
  <c r="V2530" i="11"/>
  <c r="W2530" i="11"/>
  <c r="X2530" i="11"/>
  <c r="V2531" i="11"/>
  <c r="W2531" i="11"/>
  <c r="X2531" i="11"/>
  <c r="V2532" i="11"/>
  <c r="W2532" i="11"/>
  <c r="X2532" i="11"/>
  <c r="V2533" i="11"/>
  <c r="W2533" i="11"/>
  <c r="X2533" i="11"/>
  <c r="V2534" i="11"/>
  <c r="W2534" i="11"/>
  <c r="X2534" i="11"/>
  <c r="V2535" i="11"/>
  <c r="W2535" i="11"/>
  <c r="X2535" i="11"/>
  <c r="V2536" i="11"/>
  <c r="W2536" i="11"/>
  <c r="X2536" i="11"/>
  <c r="V2537" i="11"/>
  <c r="W2537" i="11"/>
  <c r="X2537" i="11"/>
  <c r="V2538" i="11"/>
  <c r="W2538" i="11"/>
  <c r="X2538" i="11"/>
  <c r="V2539" i="11"/>
  <c r="W2539" i="11"/>
  <c r="X2539" i="11"/>
  <c r="V2540" i="11"/>
  <c r="W2540" i="11"/>
  <c r="X2540" i="11"/>
  <c r="V2541" i="11"/>
  <c r="W2541" i="11"/>
  <c r="X2541" i="11"/>
  <c r="V2542" i="11"/>
  <c r="W2542" i="11"/>
  <c r="X2542" i="11"/>
  <c r="V2543" i="11"/>
  <c r="W2543" i="11"/>
  <c r="X2543" i="11"/>
  <c r="V2544" i="11"/>
  <c r="W2544" i="11"/>
  <c r="X2544" i="11"/>
  <c r="V2545" i="11"/>
  <c r="W2545" i="11"/>
  <c r="X2545" i="11"/>
  <c r="V2546" i="11"/>
  <c r="W2546" i="11"/>
  <c r="X2546" i="11"/>
  <c r="V2547" i="11"/>
  <c r="W2547" i="11"/>
  <c r="X2547" i="11"/>
  <c r="V2548" i="11"/>
  <c r="W2548" i="11"/>
  <c r="X2548" i="11"/>
  <c r="V2549" i="11"/>
  <c r="W2549" i="11"/>
  <c r="X2549" i="11"/>
  <c r="V2550" i="11"/>
  <c r="W2550" i="11"/>
  <c r="X2550" i="11"/>
  <c r="V2551" i="11"/>
  <c r="W2551" i="11"/>
  <c r="X2551" i="11"/>
  <c r="V2552" i="11"/>
  <c r="W2552" i="11"/>
  <c r="X2552" i="11"/>
  <c r="V2553" i="11"/>
  <c r="W2553" i="11"/>
  <c r="X2553" i="11"/>
  <c r="V2554" i="11"/>
  <c r="W2554" i="11"/>
  <c r="X2554" i="11"/>
  <c r="V2555" i="11"/>
  <c r="W2555" i="11"/>
  <c r="X2555" i="11"/>
  <c r="V2556" i="11"/>
  <c r="W2556" i="11"/>
  <c r="X2556" i="11"/>
  <c r="V2557" i="11"/>
  <c r="W2557" i="11"/>
  <c r="X2557" i="11"/>
  <c r="V2558" i="11"/>
  <c r="W2558" i="11"/>
  <c r="X2558" i="11"/>
  <c r="V2559" i="11"/>
  <c r="W2559" i="11"/>
  <c r="X2559" i="11"/>
  <c r="V2560" i="11"/>
  <c r="W2560" i="11"/>
  <c r="X2560" i="11"/>
  <c r="V2561" i="11"/>
  <c r="W2561" i="11"/>
  <c r="X2561" i="11"/>
  <c r="V2562" i="11"/>
  <c r="W2562" i="11"/>
  <c r="X2562" i="11"/>
  <c r="V2563" i="11"/>
  <c r="W2563" i="11"/>
  <c r="X2563" i="11"/>
  <c r="V2564" i="11"/>
  <c r="W2564" i="11"/>
  <c r="X2564" i="11"/>
  <c r="V2565" i="11"/>
  <c r="W2565" i="11"/>
  <c r="X2565" i="11"/>
  <c r="V2566" i="11"/>
  <c r="W2566" i="11"/>
  <c r="X2566" i="11"/>
  <c r="V2567" i="11"/>
  <c r="W2567" i="11"/>
  <c r="X2567" i="11"/>
  <c r="V2568" i="11"/>
  <c r="W2568" i="11"/>
  <c r="X2568" i="11"/>
  <c r="V2569" i="11"/>
  <c r="W2569" i="11"/>
  <c r="X2569" i="11"/>
  <c r="V2570" i="11"/>
  <c r="W2570" i="11"/>
  <c r="X2570" i="11"/>
  <c r="V2571" i="11"/>
  <c r="W2571" i="11"/>
  <c r="X2571" i="11"/>
  <c r="V2572" i="11"/>
  <c r="W2572" i="11"/>
  <c r="X2572" i="11"/>
  <c r="V2573" i="11"/>
  <c r="W2573" i="11"/>
  <c r="X2573" i="11"/>
  <c r="V2574" i="11"/>
  <c r="W2574" i="11"/>
  <c r="X2574" i="11"/>
  <c r="V2575" i="11"/>
  <c r="W2575" i="11"/>
  <c r="X2575" i="11"/>
  <c r="V2576" i="11"/>
  <c r="W2576" i="11"/>
  <c r="X2576" i="11"/>
  <c r="V2577" i="11"/>
  <c r="W2577" i="11"/>
  <c r="X2577" i="11"/>
  <c r="V2578" i="11"/>
  <c r="W2578" i="11"/>
  <c r="X2578" i="11"/>
  <c r="V2579" i="11"/>
  <c r="W2579" i="11"/>
  <c r="X2579" i="11"/>
  <c r="V2580" i="11"/>
  <c r="W2580" i="11"/>
  <c r="X2580" i="11"/>
  <c r="V2581" i="11"/>
  <c r="W2581" i="11"/>
  <c r="X2581" i="11"/>
  <c r="V2582" i="11"/>
  <c r="W2582" i="11"/>
  <c r="X2582" i="11"/>
  <c r="V2583" i="11"/>
  <c r="W2583" i="11"/>
  <c r="X2583" i="11"/>
  <c r="V2584" i="11"/>
  <c r="W2584" i="11"/>
  <c r="X2584" i="11"/>
  <c r="V2585" i="11"/>
  <c r="W2585" i="11"/>
  <c r="X2585" i="11"/>
  <c r="V2586" i="11"/>
  <c r="W2586" i="11"/>
  <c r="X2586" i="11"/>
  <c r="V2587" i="11"/>
  <c r="W2587" i="11"/>
  <c r="X2587" i="11"/>
  <c r="V2588" i="11"/>
  <c r="W2588" i="11"/>
  <c r="X2588" i="11"/>
  <c r="V2589" i="11"/>
  <c r="W2589" i="11"/>
  <c r="X2589" i="11"/>
  <c r="V2590" i="11"/>
  <c r="W2590" i="11"/>
  <c r="X2590" i="11"/>
  <c r="V2591" i="11"/>
  <c r="W2591" i="11"/>
  <c r="X2591" i="11"/>
  <c r="V2592" i="11"/>
  <c r="W2592" i="11"/>
  <c r="X2592" i="11"/>
  <c r="V2593" i="11"/>
  <c r="W2593" i="11"/>
  <c r="X2593" i="11"/>
  <c r="V2594" i="11"/>
  <c r="W2594" i="11"/>
  <c r="X2594" i="11"/>
  <c r="V2595" i="11"/>
  <c r="W2595" i="11"/>
  <c r="X2595" i="11"/>
  <c r="V2596" i="11"/>
  <c r="W2596" i="11"/>
  <c r="X2596" i="11"/>
  <c r="V2597" i="11"/>
  <c r="W2597" i="11"/>
  <c r="X2597" i="11"/>
  <c r="V2598" i="11"/>
  <c r="W2598" i="11"/>
  <c r="X2598" i="11"/>
  <c r="V2599" i="11"/>
  <c r="W2599" i="11"/>
  <c r="X2599" i="11"/>
  <c r="V2600" i="11"/>
  <c r="W2600" i="11"/>
  <c r="X2600" i="11"/>
  <c r="V2601" i="11"/>
  <c r="W2601" i="11"/>
  <c r="X2601" i="11"/>
  <c r="V2602" i="11"/>
  <c r="W2602" i="11"/>
  <c r="X2602" i="11"/>
  <c r="V2603" i="11"/>
  <c r="W2603" i="11"/>
  <c r="X2603" i="11"/>
  <c r="V2604" i="11"/>
  <c r="W2604" i="11"/>
  <c r="X2604" i="11"/>
  <c r="V2605" i="11"/>
  <c r="W2605" i="11"/>
  <c r="X2605" i="11"/>
  <c r="V2606" i="11"/>
  <c r="W2606" i="11"/>
  <c r="X2606" i="11"/>
  <c r="V2607" i="11"/>
  <c r="W2607" i="11"/>
  <c r="X2607" i="11"/>
  <c r="V2608" i="11"/>
  <c r="W2608" i="11"/>
  <c r="X2608" i="11"/>
  <c r="V2609" i="11"/>
  <c r="W2609" i="11"/>
  <c r="X2609" i="11"/>
  <c r="V2610" i="11"/>
  <c r="W2610" i="11"/>
  <c r="X2610" i="11"/>
  <c r="V2611" i="11"/>
  <c r="W2611" i="11"/>
  <c r="X2611" i="11"/>
  <c r="V2612" i="11"/>
  <c r="W2612" i="11"/>
  <c r="X2612" i="11"/>
  <c r="V2613" i="11"/>
  <c r="W2613" i="11"/>
  <c r="X2613" i="11"/>
  <c r="V2614" i="11"/>
  <c r="W2614" i="11"/>
  <c r="X2614" i="11"/>
  <c r="V2615" i="11"/>
  <c r="W2615" i="11"/>
  <c r="X2615" i="11"/>
  <c r="V2616" i="11"/>
  <c r="W2616" i="11"/>
  <c r="X2616" i="11"/>
  <c r="V2617" i="11"/>
  <c r="W2617" i="11"/>
  <c r="X2617" i="11"/>
  <c r="V2618" i="11"/>
  <c r="W2618" i="11"/>
  <c r="X2618" i="11"/>
  <c r="V2619" i="11"/>
  <c r="W2619" i="11"/>
  <c r="X2619" i="11"/>
  <c r="V2620" i="11"/>
  <c r="W2620" i="11"/>
  <c r="X2620" i="11"/>
  <c r="V2621" i="11"/>
  <c r="W2621" i="11"/>
  <c r="X2621" i="11"/>
  <c r="V2622" i="11"/>
  <c r="W2622" i="11"/>
  <c r="X2622" i="11"/>
  <c r="V2623" i="11"/>
  <c r="W2623" i="11"/>
  <c r="X2623" i="11"/>
  <c r="V2624" i="11"/>
  <c r="W2624" i="11"/>
  <c r="X2624" i="11"/>
  <c r="V2625" i="11"/>
  <c r="W2625" i="11"/>
  <c r="X2625" i="11"/>
  <c r="V2626" i="11"/>
  <c r="W2626" i="11"/>
  <c r="X2626" i="11"/>
  <c r="V2627" i="11"/>
  <c r="W2627" i="11"/>
  <c r="X2627" i="11"/>
  <c r="V2628" i="11"/>
  <c r="W2628" i="11"/>
  <c r="X2628" i="11"/>
  <c r="V2629" i="11"/>
  <c r="W2629" i="11"/>
  <c r="X2629" i="11"/>
  <c r="V2630" i="11"/>
  <c r="W2630" i="11"/>
  <c r="X2630" i="11"/>
  <c r="V2631" i="11"/>
  <c r="W2631" i="11"/>
  <c r="X2631" i="11"/>
  <c r="V2632" i="11"/>
  <c r="W2632" i="11"/>
  <c r="X2632" i="11"/>
  <c r="V2633" i="11"/>
  <c r="W2633" i="11"/>
  <c r="X2633" i="11"/>
  <c r="V2634" i="11"/>
  <c r="W2634" i="11"/>
  <c r="X2634" i="11"/>
  <c r="V2635" i="11"/>
  <c r="W2635" i="11"/>
  <c r="X2635" i="11"/>
  <c r="V2636" i="11"/>
  <c r="W2636" i="11"/>
  <c r="X2636" i="11"/>
  <c r="V2637" i="11"/>
  <c r="W2637" i="11"/>
  <c r="X2637" i="11"/>
  <c r="V2638" i="11"/>
  <c r="W2638" i="11"/>
  <c r="X2638" i="11"/>
  <c r="V2639" i="11"/>
  <c r="W2639" i="11"/>
  <c r="X2639" i="11"/>
  <c r="V2640" i="11"/>
  <c r="W2640" i="11"/>
  <c r="X2640" i="11"/>
  <c r="V2641" i="11"/>
  <c r="W2641" i="11"/>
  <c r="X2641" i="11"/>
  <c r="V2642" i="11"/>
  <c r="W2642" i="11"/>
  <c r="X2642" i="11"/>
  <c r="V2643" i="11"/>
  <c r="W2643" i="11"/>
  <c r="X2643" i="11"/>
  <c r="V2644" i="11"/>
  <c r="W2644" i="11"/>
  <c r="X2644" i="11"/>
  <c r="V2645" i="11"/>
  <c r="W2645" i="11"/>
  <c r="X2645" i="11"/>
  <c r="V2646" i="11"/>
  <c r="W2646" i="11"/>
  <c r="X2646" i="11"/>
  <c r="V2647" i="11"/>
  <c r="W2647" i="11"/>
  <c r="X2647" i="11"/>
  <c r="V2648" i="11"/>
  <c r="W2648" i="11"/>
  <c r="X2648" i="11"/>
  <c r="V2649" i="11"/>
  <c r="W2649" i="11"/>
  <c r="X2649" i="11"/>
  <c r="V2650" i="11"/>
  <c r="W2650" i="11"/>
  <c r="X2650" i="11"/>
  <c r="V2651" i="11"/>
  <c r="W2651" i="11"/>
  <c r="X2651" i="11"/>
  <c r="V2652" i="11"/>
  <c r="W2652" i="11"/>
  <c r="X2652" i="11"/>
  <c r="V2653" i="11"/>
  <c r="W2653" i="11"/>
  <c r="X2653" i="11"/>
  <c r="V2654" i="11"/>
  <c r="W2654" i="11"/>
  <c r="X2654" i="11"/>
  <c r="V2655" i="11"/>
  <c r="W2655" i="11"/>
  <c r="X2655" i="11"/>
  <c r="V2656" i="11"/>
  <c r="W2656" i="11"/>
  <c r="X2656" i="11"/>
  <c r="V2657" i="11"/>
  <c r="W2657" i="11"/>
  <c r="X2657" i="11"/>
  <c r="V2658" i="11"/>
  <c r="W2658" i="11"/>
  <c r="X2658" i="11"/>
  <c r="V2659" i="11"/>
  <c r="W2659" i="11"/>
  <c r="X2659" i="11"/>
  <c r="V2660" i="11"/>
  <c r="W2660" i="11"/>
  <c r="X2660" i="11"/>
  <c r="V2661" i="11"/>
  <c r="W2661" i="11"/>
  <c r="X2661" i="11"/>
  <c r="V2662" i="11"/>
  <c r="W2662" i="11"/>
  <c r="X2662" i="11"/>
  <c r="V2663" i="11"/>
  <c r="W2663" i="11"/>
  <c r="X2663" i="11"/>
  <c r="V2664" i="11"/>
  <c r="W2664" i="11"/>
  <c r="X2664" i="11"/>
  <c r="V2665" i="11"/>
  <c r="W2665" i="11"/>
  <c r="X2665" i="11"/>
  <c r="V2666" i="11"/>
  <c r="W2666" i="11"/>
  <c r="X2666" i="11"/>
  <c r="V2667" i="11"/>
  <c r="W2667" i="11"/>
  <c r="X2667" i="11"/>
  <c r="V2668" i="11"/>
  <c r="W2668" i="11"/>
  <c r="X2668" i="11"/>
  <c r="V2669" i="11"/>
  <c r="W2669" i="11"/>
  <c r="X2669" i="11"/>
  <c r="V2670" i="11"/>
  <c r="W2670" i="11"/>
  <c r="X2670" i="11"/>
  <c r="V2671" i="11"/>
  <c r="W2671" i="11"/>
  <c r="X2671" i="11"/>
  <c r="V2672" i="11"/>
  <c r="W2672" i="11"/>
  <c r="X2672" i="11"/>
  <c r="V2673" i="11"/>
  <c r="W2673" i="11"/>
  <c r="X2673" i="11"/>
  <c r="V2674" i="11"/>
  <c r="W2674" i="11"/>
  <c r="X2674" i="11"/>
  <c r="V2675" i="11"/>
  <c r="W2675" i="11"/>
  <c r="X2675" i="11"/>
  <c r="V2676" i="11"/>
  <c r="W2676" i="11"/>
  <c r="X2676" i="11"/>
  <c r="V2677" i="11"/>
  <c r="W2677" i="11"/>
  <c r="X2677" i="11"/>
  <c r="V2678" i="11"/>
  <c r="W2678" i="11"/>
  <c r="X2678" i="11"/>
  <c r="V2679" i="11"/>
  <c r="W2679" i="11"/>
  <c r="X2679" i="11"/>
  <c r="V2680" i="11"/>
  <c r="W2680" i="11"/>
  <c r="X2680" i="11"/>
  <c r="V2681" i="11"/>
  <c r="W2681" i="11"/>
  <c r="X2681" i="11"/>
  <c r="V2682" i="11"/>
  <c r="W2682" i="11"/>
  <c r="X2682" i="11"/>
  <c r="V2683" i="11"/>
  <c r="W2683" i="11"/>
  <c r="X2683" i="11"/>
  <c r="V2684" i="11"/>
  <c r="W2684" i="11"/>
  <c r="X2684" i="11"/>
  <c r="V2685" i="11"/>
  <c r="W2685" i="11"/>
  <c r="X2685" i="11"/>
  <c r="V2686" i="11"/>
  <c r="W2686" i="11"/>
  <c r="X2686" i="11"/>
  <c r="V2687" i="11"/>
  <c r="W2687" i="11"/>
  <c r="X2687" i="11"/>
  <c r="V2688" i="11"/>
  <c r="W2688" i="11"/>
  <c r="X2688" i="11"/>
  <c r="V2689" i="11"/>
  <c r="W2689" i="11"/>
  <c r="X2689" i="11"/>
  <c r="V2690" i="11"/>
  <c r="W2690" i="11"/>
  <c r="X2690" i="11"/>
  <c r="V2691" i="11"/>
  <c r="W2691" i="11"/>
  <c r="X2691" i="11"/>
  <c r="V2692" i="11"/>
  <c r="W2692" i="11"/>
  <c r="X2692" i="11"/>
  <c r="V2693" i="11"/>
  <c r="W2693" i="11"/>
  <c r="X2693" i="11"/>
  <c r="V2694" i="11"/>
  <c r="W2694" i="11"/>
  <c r="X2694" i="11"/>
  <c r="V2695" i="11"/>
  <c r="W2695" i="11"/>
  <c r="X2695" i="11"/>
  <c r="V2696" i="11"/>
  <c r="W2696" i="11"/>
  <c r="X2696" i="11"/>
  <c r="V2697" i="11"/>
  <c r="W2697" i="11"/>
  <c r="X2697" i="11"/>
  <c r="V2698" i="11"/>
  <c r="W2698" i="11"/>
  <c r="X2698" i="11"/>
  <c r="V2699" i="11"/>
  <c r="W2699" i="11"/>
  <c r="X2699" i="11"/>
  <c r="V2700" i="11"/>
  <c r="W2700" i="11"/>
  <c r="X2700" i="11"/>
  <c r="V2701" i="11"/>
  <c r="W2701" i="11"/>
  <c r="X2701" i="11"/>
  <c r="V2702" i="11"/>
  <c r="W2702" i="11"/>
  <c r="X2702" i="11"/>
  <c r="V2703" i="11"/>
  <c r="W2703" i="11"/>
  <c r="X2703" i="11"/>
  <c r="V2704" i="11"/>
  <c r="W2704" i="11"/>
  <c r="X2704" i="11"/>
  <c r="V2705" i="11"/>
  <c r="W2705" i="11"/>
  <c r="X2705" i="11"/>
  <c r="V2706" i="11"/>
  <c r="W2706" i="11"/>
  <c r="X2706" i="11"/>
  <c r="V2707" i="11"/>
  <c r="W2707" i="11"/>
  <c r="X2707" i="11"/>
  <c r="V2708" i="11"/>
  <c r="W2708" i="11"/>
  <c r="X2708" i="11"/>
  <c r="V2709" i="11"/>
  <c r="W2709" i="11"/>
  <c r="X2709" i="11"/>
  <c r="V2710" i="11"/>
  <c r="W2710" i="11"/>
  <c r="X2710" i="11"/>
  <c r="V2711" i="11"/>
  <c r="W2711" i="11"/>
  <c r="X2711" i="11"/>
  <c r="V2712" i="11"/>
  <c r="W2712" i="11"/>
  <c r="X2712" i="11"/>
  <c r="V2713" i="11"/>
  <c r="W2713" i="11"/>
  <c r="X2713" i="11"/>
  <c r="V2714" i="11"/>
  <c r="W2714" i="11"/>
  <c r="X2714" i="11"/>
  <c r="V2715" i="11"/>
  <c r="W2715" i="11"/>
  <c r="X2715" i="11"/>
  <c r="V2716" i="11"/>
  <c r="W2716" i="11"/>
  <c r="X2716" i="11"/>
  <c r="V2717" i="11"/>
  <c r="W2717" i="11"/>
  <c r="X2717" i="11"/>
  <c r="V2718" i="11"/>
  <c r="W2718" i="11"/>
  <c r="X2718" i="11"/>
  <c r="V2719" i="11"/>
  <c r="W2719" i="11"/>
  <c r="X2719" i="11"/>
  <c r="V2720" i="11"/>
  <c r="W2720" i="11"/>
  <c r="X2720" i="11"/>
  <c r="V2721" i="11"/>
  <c r="W2721" i="11"/>
  <c r="X2721" i="11"/>
  <c r="V2722" i="11"/>
  <c r="W2722" i="11"/>
  <c r="X2722" i="11"/>
  <c r="V2723" i="11"/>
  <c r="W2723" i="11"/>
  <c r="X2723" i="11"/>
  <c r="V2724" i="11"/>
  <c r="W2724" i="11"/>
  <c r="X2724" i="11"/>
  <c r="V2725" i="11"/>
  <c r="W2725" i="11"/>
  <c r="X2725" i="11"/>
  <c r="V2726" i="11"/>
  <c r="W2726" i="11"/>
  <c r="X2726" i="11"/>
  <c r="V2727" i="11"/>
  <c r="W2727" i="11"/>
  <c r="X2727" i="11"/>
  <c r="V2728" i="11"/>
  <c r="W2728" i="11"/>
  <c r="X2728" i="11"/>
  <c r="V2729" i="11"/>
  <c r="W2729" i="11"/>
  <c r="X2729" i="11"/>
  <c r="V2730" i="11"/>
  <c r="W2730" i="11"/>
  <c r="X2730" i="11"/>
  <c r="V2731" i="11"/>
  <c r="W2731" i="11"/>
  <c r="X2731" i="11"/>
  <c r="V2732" i="11"/>
  <c r="W2732" i="11"/>
  <c r="X2732" i="11"/>
  <c r="V2733" i="11"/>
  <c r="W2733" i="11"/>
  <c r="X2733" i="11"/>
  <c r="V2734" i="11"/>
  <c r="W2734" i="11"/>
  <c r="X2734" i="11"/>
  <c r="V2735" i="11"/>
  <c r="W2735" i="11"/>
  <c r="X2735" i="11"/>
  <c r="V2736" i="11"/>
  <c r="W2736" i="11"/>
  <c r="X2736" i="11"/>
  <c r="V2737" i="11"/>
  <c r="W2737" i="11"/>
  <c r="X2737" i="11"/>
  <c r="V2738" i="11"/>
  <c r="W2738" i="11"/>
  <c r="X2738" i="11"/>
  <c r="V2739" i="11"/>
  <c r="W2739" i="11"/>
  <c r="X2739" i="11"/>
  <c r="V2740" i="11"/>
  <c r="W2740" i="11"/>
  <c r="X2740" i="11"/>
  <c r="V2741" i="11"/>
  <c r="W2741" i="11"/>
  <c r="X2741" i="11"/>
  <c r="V2742" i="11"/>
  <c r="W2742" i="11"/>
  <c r="X2742" i="11"/>
  <c r="V2743" i="11"/>
  <c r="W2743" i="11"/>
  <c r="X2743" i="11"/>
  <c r="V2744" i="11"/>
  <c r="W2744" i="11"/>
  <c r="X2744" i="11"/>
  <c r="V2745" i="11"/>
  <c r="W2745" i="11"/>
  <c r="X2745" i="11"/>
  <c r="V2746" i="11"/>
  <c r="W2746" i="11"/>
  <c r="X2746" i="11"/>
  <c r="V2747" i="11"/>
  <c r="W2747" i="11"/>
  <c r="X2747" i="11"/>
  <c r="V2748" i="11"/>
  <c r="W2748" i="11"/>
  <c r="X2748" i="11"/>
  <c r="V2749" i="11"/>
  <c r="W2749" i="11"/>
  <c r="X2749" i="11"/>
  <c r="V2750" i="11"/>
  <c r="W2750" i="11"/>
  <c r="X2750" i="11"/>
  <c r="V2751" i="11"/>
  <c r="W2751" i="11"/>
  <c r="X2751" i="11"/>
  <c r="V2752" i="11"/>
  <c r="W2752" i="11"/>
  <c r="X2752" i="11"/>
  <c r="V2753" i="11"/>
  <c r="W2753" i="11"/>
  <c r="X2753" i="11"/>
  <c r="V2754" i="11"/>
  <c r="W2754" i="11"/>
  <c r="X2754" i="11"/>
  <c r="V2755" i="11"/>
  <c r="W2755" i="11"/>
  <c r="X2755" i="11"/>
  <c r="V2756" i="11"/>
  <c r="W2756" i="11"/>
  <c r="X2756" i="11"/>
  <c r="V2757" i="11"/>
  <c r="W2757" i="11"/>
  <c r="X2757" i="11"/>
  <c r="V2758" i="11"/>
  <c r="W2758" i="11"/>
  <c r="X2758" i="11"/>
  <c r="V2759" i="11"/>
  <c r="W2759" i="11"/>
  <c r="X2759" i="11"/>
  <c r="V2760" i="11"/>
  <c r="W2760" i="11"/>
  <c r="X2760" i="11"/>
  <c r="V2761" i="11"/>
  <c r="W2761" i="11"/>
  <c r="X2761" i="11"/>
  <c r="V2762" i="11"/>
  <c r="W2762" i="11"/>
  <c r="X2762" i="11"/>
  <c r="V2763" i="11"/>
  <c r="W2763" i="11"/>
  <c r="X2763" i="11"/>
  <c r="V2764" i="11"/>
  <c r="W2764" i="11"/>
  <c r="X2764" i="11"/>
  <c r="V2765" i="11"/>
  <c r="W2765" i="11"/>
  <c r="X2765" i="11"/>
  <c r="V2766" i="11"/>
  <c r="W2766" i="11"/>
  <c r="X2766" i="11"/>
  <c r="V2767" i="11"/>
  <c r="W2767" i="11"/>
  <c r="X2767" i="11"/>
  <c r="V2768" i="11"/>
  <c r="W2768" i="11"/>
  <c r="X2768" i="11"/>
  <c r="V2769" i="11"/>
  <c r="W2769" i="11"/>
  <c r="X2769" i="11"/>
  <c r="V2770" i="11"/>
  <c r="W2770" i="11"/>
  <c r="X2770" i="11"/>
  <c r="V2771" i="11"/>
  <c r="W2771" i="11"/>
  <c r="X2771" i="11"/>
  <c r="V2772" i="11"/>
  <c r="W2772" i="11"/>
  <c r="X2772" i="11"/>
  <c r="V2773" i="11"/>
  <c r="W2773" i="11"/>
  <c r="X2773" i="11"/>
  <c r="V2774" i="11"/>
  <c r="W2774" i="11"/>
  <c r="X2774" i="11"/>
  <c r="V2775" i="11"/>
  <c r="W2775" i="11"/>
  <c r="X2775" i="11"/>
  <c r="V2776" i="11"/>
  <c r="W2776" i="11"/>
  <c r="X2776" i="11"/>
  <c r="V2777" i="11"/>
  <c r="W2777" i="11"/>
  <c r="X2777" i="11"/>
  <c r="V2778" i="11"/>
  <c r="W2778" i="11"/>
  <c r="X2778" i="11"/>
  <c r="V2779" i="11"/>
  <c r="W2779" i="11"/>
  <c r="X2779" i="11"/>
  <c r="V2780" i="11"/>
  <c r="W2780" i="11"/>
  <c r="X2780" i="11"/>
  <c r="V2781" i="11"/>
  <c r="W2781" i="11"/>
  <c r="X2781" i="11"/>
  <c r="V2782" i="11"/>
  <c r="W2782" i="11"/>
  <c r="X2782" i="11"/>
  <c r="V2783" i="11"/>
  <c r="W2783" i="11"/>
  <c r="X2783" i="11"/>
  <c r="V2784" i="11"/>
  <c r="W2784" i="11"/>
  <c r="X2784" i="11"/>
  <c r="V2785" i="11"/>
  <c r="W2785" i="11"/>
  <c r="X2785" i="11"/>
  <c r="V2786" i="11"/>
  <c r="W2786" i="11"/>
  <c r="X2786" i="11"/>
  <c r="V2787" i="11"/>
  <c r="W2787" i="11"/>
  <c r="X2787" i="11"/>
  <c r="V2788" i="11"/>
  <c r="W2788" i="11"/>
  <c r="X2788" i="11"/>
  <c r="V2789" i="11"/>
  <c r="W2789" i="11"/>
  <c r="X2789" i="11"/>
  <c r="V2790" i="11"/>
  <c r="W2790" i="11"/>
  <c r="X2790" i="11"/>
  <c r="V2791" i="11"/>
  <c r="W2791" i="11"/>
  <c r="X2791" i="11"/>
  <c r="V2792" i="11"/>
  <c r="W2792" i="11"/>
  <c r="X2792" i="11"/>
  <c r="V2793" i="11"/>
  <c r="W2793" i="11"/>
  <c r="X2793" i="11"/>
  <c r="V2794" i="11"/>
  <c r="W2794" i="11"/>
  <c r="X2794" i="11"/>
  <c r="V2795" i="11"/>
  <c r="W2795" i="11"/>
  <c r="X2795" i="11"/>
  <c r="V2796" i="11"/>
  <c r="W2796" i="11"/>
  <c r="X2796" i="11"/>
  <c r="V2797" i="11"/>
  <c r="W2797" i="11"/>
  <c r="X2797" i="11"/>
  <c r="V2798" i="11"/>
  <c r="W2798" i="11"/>
  <c r="X2798" i="11"/>
  <c r="V2799" i="11"/>
  <c r="W2799" i="11"/>
  <c r="X2799" i="11"/>
  <c r="V2800" i="11"/>
  <c r="W2800" i="11"/>
  <c r="X2800" i="11"/>
  <c r="V2801" i="11"/>
  <c r="W2801" i="11"/>
  <c r="X2801" i="11"/>
  <c r="V2802" i="11"/>
  <c r="W2802" i="11"/>
  <c r="X2802" i="11"/>
  <c r="V2803" i="11"/>
  <c r="W2803" i="11"/>
  <c r="X2803" i="11"/>
  <c r="V2804" i="11"/>
  <c r="W2804" i="11"/>
  <c r="X2804" i="11"/>
  <c r="V2805" i="11"/>
  <c r="W2805" i="11"/>
  <c r="X2805" i="11"/>
  <c r="V2806" i="11"/>
  <c r="W2806" i="11"/>
  <c r="X2806" i="11"/>
  <c r="V2807" i="11"/>
  <c r="W2807" i="11"/>
  <c r="X2807" i="11"/>
  <c r="V2808" i="11"/>
  <c r="W2808" i="11"/>
  <c r="X2808" i="11"/>
  <c r="V2809" i="11"/>
  <c r="W2809" i="11"/>
  <c r="X2809" i="11"/>
  <c r="V2810" i="11"/>
  <c r="W2810" i="11"/>
  <c r="X2810" i="11"/>
  <c r="V2811" i="11"/>
  <c r="W2811" i="11"/>
  <c r="X2811" i="11"/>
  <c r="V2812" i="11"/>
  <c r="W2812" i="11"/>
  <c r="X2812" i="11"/>
  <c r="V2813" i="11"/>
  <c r="W2813" i="11"/>
  <c r="X2813" i="11"/>
  <c r="V2814" i="11"/>
  <c r="W2814" i="11"/>
  <c r="X2814" i="11"/>
  <c r="V2815" i="11"/>
  <c r="W2815" i="11"/>
  <c r="X2815" i="11"/>
  <c r="V2816" i="11"/>
  <c r="W2816" i="11"/>
  <c r="X2816" i="11"/>
  <c r="V2817" i="11"/>
  <c r="W2817" i="11"/>
  <c r="X2817" i="11"/>
  <c r="V2818" i="11"/>
  <c r="W2818" i="11"/>
  <c r="X2818" i="11"/>
  <c r="V2819" i="11"/>
  <c r="W2819" i="11"/>
  <c r="X2819" i="11"/>
  <c r="V2820" i="11"/>
  <c r="W2820" i="11"/>
  <c r="X2820" i="11"/>
  <c r="V2821" i="11"/>
  <c r="W2821" i="11"/>
  <c r="X2821" i="11"/>
  <c r="V2822" i="11"/>
  <c r="W2822" i="11"/>
  <c r="X2822" i="11"/>
  <c r="V2823" i="11"/>
  <c r="W2823" i="11"/>
  <c r="X2823" i="11"/>
  <c r="V2824" i="11"/>
  <c r="W2824" i="11"/>
  <c r="X2824" i="11"/>
  <c r="V2825" i="11"/>
  <c r="W2825" i="11"/>
  <c r="X2825" i="11"/>
  <c r="V2826" i="11"/>
  <c r="W2826" i="11"/>
  <c r="X2826" i="11"/>
  <c r="V2827" i="11"/>
  <c r="W2827" i="11"/>
  <c r="X2827" i="11"/>
  <c r="V2828" i="11"/>
  <c r="W2828" i="11"/>
  <c r="X2828" i="11"/>
  <c r="V2829" i="11"/>
  <c r="W2829" i="11"/>
  <c r="X2829" i="11"/>
  <c r="V2830" i="11"/>
  <c r="W2830" i="11"/>
  <c r="X2830" i="11"/>
  <c r="V2831" i="11"/>
  <c r="W2831" i="11"/>
  <c r="X2831" i="11"/>
  <c r="V2832" i="11"/>
  <c r="W2832" i="11"/>
  <c r="X2832" i="11"/>
  <c r="V2833" i="11"/>
  <c r="W2833" i="11"/>
  <c r="X2833" i="11"/>
  <c r="V2834" i="11"/>
  <c r="W2834" i="11"/>
  <c r="X2834" i="11"/>
  <c r="V2835" i="11"/>
  <c r="W2835" i="11"/>
  <c r="X2835" i="11"/>
  <c r="V2836" i="11"/>
  <c r="W2836" i="11"/>
  <c r="X2836" i="11"/>
  <c r="V2837" i="11"/>
  <c r="W2837" i="11"/>
  <c r="X2837" i="11"/>
  <c r="V2838" i="11"/>
  <c r="W2838" i="11"/>
  <c r="X2838" i="11"/>
  <c r="V2839" i="11"/>
  <c r="W2839" i="11"/>
  <c r="X2839" i="11"/>
  <c r="V2840" i="11"/>
  <c r="W2840" i="11"/>
  <c r="X2840" i="11"/>
  <c r="V2841" i="11"/>
  <c r="W2841" i="11"/>
  <c r="X2841" i="11"/>
  <c r="V2842" i="11"/>
  <c r="W2842" i="11"/>
  <c r="X2842" i="11"/>
  <c r="V2843" i="11"/>
  <c r="W2843" i="11"/>
  <c r="X2843" i="11"/>
  <c r="V2844" i="11"/>
  <c r="W2844" i="11"/>
  <c r="X2844" i="11"/>
  <c r="V2845" i="11"/>
  <c r="W2845" i="11"/>
  <c r="X2845" i="11"/>
  <c r="V2846" i="11"/>
  <c r="W2846" i="11"/>
  <c r="X2846" i="11"/>
  <c r="V2847" i="11"/>
  <c r="W2847" i="11"/>
  <c r="X2847" i="11"/>
  <c r="V2848" i="11"/>
  <c r="W2848" i="11"/>
  <c r="X2848" i="11"/>
  <c r="V2849" i="11"/>
  <c r="W2849" i="11"/>
  <c r="X2849" i="11"/>
  <c r="V2850" i="11"/>
  <c r="W2850" i="11"/>
  <c r="X2850" i="11"/>
  <c r="V2851" i="11"/>
  <c r="W2851" i="11"/>
  <c r="X2851" i="11"/>
  <c r="V2852" i="11"/>
  <c r="W2852" i="11"/>
  <c r="X2852" i="11"/>
  <c r="V2853" i="11"/>
  <c r="W2853" i="11"/>
  <c r="X2853" i="11"/>
  <c r="V2854" i="11"/>
  <c r="W2854" i="11"/>
  <c r="X2854" i="11"/>
  <c r="V2855" i="11"/>
  <c r="W2855" i="11"/>
  <c r="X2855" i="11"/>
  <c r="V2856" i="11"/>
  <c r="W2856" i="11"/>
  <c r="X2856" i="11"/>
  <c r="V2857" i="11"/>
  <c r="W2857" i="11"/>
  <c r="X2857" i="11"/>
  <c r="V2858" i="11"/>
  <c r="W2858" i="11"/>
  <c r="X2858" i="11"/>
  <c r="V2859" i="11"/>
  <c r="W2859" i="11"/>
  <c r="X2859" i="11"/>
  <c r="V2860" i="11"/>
  <c r="W2860" i="11"/>
  <c r="X2860" i="11"/>
  <c r="V2861" i="11"/>
  <c r="W2861" i="11"/>
  <c r="X2861" i="11"/>
  <c r="V2862" i="11"/>
  <c r="W2862" i="11"/>
  <c r="X2862" i="11"/>
  <c r="V2863" i="11"/>
  <c r="W2863" i="11"/>
  <c r="X2863" i="11"/>
  <c r="V2864" i="11"/>
  <c r="W2864" i="11"/>
  <c r="X2864" i="11"/>
  <c r="V2865" i="11"/>
  <c r="W2865" i="11"/>
  <c r="X2865" i="11"/>
  <c r="V2866" i="11"/>
  <c r="W2866" i="11"/>
  <c r="X2866" i="11"/>
  <c r="V2867" i="11"/>
  <c r="W2867" i="11"/>
  <c r="X2867" i="11"/>
  <c r="V2868" i="11"/>
  <c r="W2868" i="11"/>
  <c r="X2868" i="11"/>
  <c r="V2869" i="11"/>
  <c r="W2869" i="11"/>
  <c r="X2869" i="11"/>
  <c r="V2870" i="11"/>
  <c r="W2870" i="11"/>
  <c r="X2870" i="11"/>
  <c r="V2871" i="11"/>
  <c r="W2871" i="11"/>
  <c r="X2871" i="11"/>
  <c r="V2872" i="11"/>
  <c r="W2872" i="11"/>
  <c r="X2872" i="11"/>
  <c r="V2873" i="11"/>
  <c r="W2873" i="11"/>
  <c r="X2873" i="11"/>
  <c r="V2874" i="11"/>
  <c r="W2874" i="11"/>
  <c r="X2874" i="11"/>
  <c r="V2875" i="11"/>
  <c r="W2875" i="11"/>
  <c r="X2875" i="11"/>
  <c r="V2876" i="11"/>
  <c r="W2876" i="11"/>
  <c r="X2876" i="11"/>
  <c r="V2877" i="11"/>
  <c r="W2877" i="11"/>
  <c r="X2877" i="11"/>
  <c r="V2878" i="11"/>
  <c r="W2878" i="11"/>
  <c r="X2878" i="11"/>
  <c r="V2879" i="11"/>
  <c r="W2879" i="11"/>
  <c r="X2879" i="11"/>
  <c r="V2880" i="11"/>
  <c r="W2880" i="11"/>
  <c r="X2880" i="11"/>
  <c r="V2881" i="11"/>
  <c r="W2881" i="11"/>
  <c r="X2881" i="11"/>
  <c r="V2882" i="11"/>
  <c r="W2882" i="11"/>
  <c r="X2882" i="11"/>
  <c r="V2883" i="11"/>
  <c r="W2883" i="11"/>
  <c r="X2883" i="11"/>
  <c r="V2884" i="11"/>
  <c r="W2884" i="11"/>
  <c r="X2884" i="11"/>
  <c r="V2885" i="11"/>
  <c r="W2885" i="11"/>
  <c r="X2885" i="11"/>
  <c r="V2886" i="11"/>
  <c r="W2886" i="11"/>
  <c r="X2886" i="11"/>
  <c r="V2887" i="11"/>
  <c r="W2887" i="11"/>
  <c r="X2887" i="11"/>
  <c r="V2888" i="11"/>
  <c r="W2888" i="11"/>
  <c r="X2888" i="11"/>
  <c r="V2889" i="11"/>
  <c r="W2889" i="11"/>
  <c r="X2889" i="11"/>
  <c r="V2890" i="11"/>
  <c r="W2890" i="11"/>
  <c r="X2890" i="11"/>
  <c r="V2891" i="11"/>
  <c r="W2891" i="11"/>
  <c r="X2891" i="11"/>
  <c r="V2892" i="11"/>
  <c r="W2892" i="11"/>
  <c r="X2892" i="11"/>
  <c r="V2893" i="11"/>
  <c r="W2893" i="11"/>
  <c r="X2893" i="11"/>
  <c r="V2894" i="11"/>
  <c r="W2894" i="11"/>
  <c r="X2894" i="11"/>
  <c r="V2895" i="11"/>
  <c r="W2895" i="11"/>
  <c r="X2895" i="11"/>
  <c r="V2896" i="11"/>
  <c r="W2896" i="11"/>
  <c r="X2896" i="11"/>
  <c r="V2897" i="11"/>
  <c r="W2897" i="11"/>
  <c r="X2897" i="11"/>
  <c r="V2898" i="11"/>
  <c r="W2898" i="11"/>
  <c r="X2898" i="11"/>
  <c r="V2899" i="11"/>
  <c r="W2899" i="11"/>
  <c r="X2899" i="11"/>
  <c r="V2900" i="11"/>
  <c r="W2900" i="11"/>
  <c r="X2900" i="11"/>
  <c r="V2901" i="11"/>
  <c r="W2901" i="11"/>
  <c r="X2901" i="11"/>
  <c r="V2902" i="11"/>
  <c r="W2902" i="11"/>
  <c r="X2902" i="11"/>
  <c r="V2903" i="11"/>
  <c r="W2903" i="11"/>
  <c r="X2903" i="11"/>
  <c r="V2904" i="11"/>
  <c r="W2904" i="11"/>
  <c r="X2904" i="11"/>
  <c r="V2905" i="11"/>
  <c r="W2905" i="11"/>
  <c r="X2905" i="11"/>
  <c r="V2906" i="11"/>
  <c r="W2906" i="11"/>
  <c r="X2906" i="11"/>
  <c r="V2907" i="11"/>
  <c r="W2907" i="11"/>
  <c r="X2907" i="11"/>
  <c r="V2908" i="11"/>
  <c r="W2908" i="11"/>
  <c r="X2908" i="11"/>
  <c r="V2909" i="11"/>
  <c r="W2909" i="11"/>
  <c r="X2909" i="11"/>
  <c r="V2910" i="11"/>
  <c r="W2910" i="11"/>
  <c r="X2910" i="11"/>
  <c r="V2911" i="11"/>
  <c r="W2911" i="11"/>
  <c r="X2911" i="11"/>
  <c r="V2912" i="11"/>
  <c r="W2912" i="11"/>
  <c r="X2912" i="11"/>
  <c r="V2913" i="11"/>
  <c r="W2913" i="11"/>
  <c r="X2913" i="11"/>
  <c r="V2914" i="11"/>
  <c r="W2914" i="11"/>
  <c r="X2914" i="11"/>
  <c r="V2915" i="11"/>
  <c r="W2915" i="11"/>
  <c r="X2915" i="11"/>
  <c r="V2916" i="11"/>
  <c r="W2916" i="11"/>
  <c r="X2916" i="11"/>
  <c r="V2917" i="11"/>
  <c r="W2917" i="11"/>
  <c r="X2917" i="11"/>
  <c r="V2918" i="11"/>
  <c r="W2918" i="11"/>
  <c r="X2918" i="11"/>
  <c r="V2919" i="11"/>
  <c r="W2919" i="11"/>
  <c r="X2919" i="11"/>
  <c r="V2920" i="11"/>
  <c r="W2920" i="11"/>
  <c r="X2920" i="11"/>
  <c r="V2921" i="11"/>
  <c r="W2921" i="11"/>
  <c r="X2921" i="11"/>
  <c r="V2922" i="11"/>
  <c r="W2922" i="11"/>
  <c r="X2922" i="11"/>
  <c r="V2923" i="11"/>
  <c r="W2923" i="11"/>
  <c r="X2923" i="11"/>
  <c r="V2924" i="11"/>
  <c r="W2924" i="11"/>
  <c r="X2924" i="11"/>
  <c r="V2925" i="11"/>
  <c r="W2925" i="11"/>
  <c r="X2925" i="11"/>
  <c r="V2926" i="11"/>
  <c r="W2926" i="11"/>
  <c r="X2926" i="11"/>
  <c r="V2927" i="11"/>
  <c r="W2927" i="11"/>
  <c r="X2927" i="11"/>
  <c r="V2928" i="11"/>
  <c r="W2928" i="11"/>
  <c r="X2928" i="11"/>
  <c r="V2929" i="11"/>
  <c r="W2929" i="11"/>
  <c r="X2929" i="11"/>
  <c r="V2930" i="11"/>
  <c r="W2930" i="11"/>
  <c r="X2930" i="11"/>
  <c r="V2931" i="11"/>
  <c r="W2931" i="11"/>
  <c r="X2931" i="11"/>
  <c r="V2932" i="11"/>
  <c r="W2932" i="11"/>
  <c r="X2932" i="11"/>
  <c r="V2933" i="11"/>
  <c r="W2933" i="11"/>
  <c r="X2933" i="11"/>
  <c r="V2934" i="11"/>
  <c r="W2934" i="11"/>
  <c r="X2934" i="11"/>
  <c r="V2935" i="11"/>
  <c r="W2935" i="11"/>
  <c r="X2935" i="11"/>
  <c r="V2936" i="11"/>
  <c r="W2936" i="11"/>
  <c r="X2936" i="11"/>
  <c r="V2937" i="11"/>
  <c r="W2937" i="11"/>
  <c r="X2937" i="11"/>
  <c r="V2938" i="11"/>
  <c r="W2938" i="11"/>
  <c r="X2938" i="11"/>
  <c r="V2939" i="11"/>
  <c r="W2939" i="11"/>
  <c r="X2939" i="11"/>
  <c r="V2940" i="11"/>
  <c r="W2940" i="11"/>
  <c r="X2940" i="11"/>
  <c r="V2941" i="11"/>
  <c r="W2941" i="11"/>
  <c r="X2941" i="11"/>
  <c r="V2942" i="11"/>
  <c r="W2942" i="11"/>
  <c r="X2942" i="11"/>
  <c r="V2943" i="11"/>
  <c r="W2943" i="11"/>
  <c r="X2943" i="11"/>
  <c r="V2944" i="11"/>
  <c r="W2944" i="11"/>
  <c r="X2944" i="11"/>
  <c r="V2945" i="11"/>
  <c r="W2945" i="11"/>
  <c r="X2945" i="11"/>
  <c r="V2946" i="11"/>
  <c r="W2946" i="11"/>
  <c r="X2946" i="11"/>
  <c r="V2947" i="11"/>
  <c r="W2947" i="11"/>
  <c r="X2947" i="11"/>
  <c r="V2948" i="11"/>
  <c r="W2948" i="11"/>
  <c r="X2948" i="11"/>
  <c r="V2949" i="11"/>
  <c r="W2949" i="11"/>
  <c r="X2949" i="11"/>
  <c r="V2950" i="11"/>
  <c r="W2950" i="11"/>
  <c r="X2950" i="11"/>
  <c r="V2951" i="11"/>
  <c r="W2951" i="11"/>
  <c r="X2951" i="11"/>
  <c r="V2952" i="11"/>
  <c r="W2952" i="11"/>
  <c r="X2952" i="11"/>
  <c r="V2953" i="11"/>
  <c r="W2953" i="11"/>
  <c r="X2953" i="11"/>
  <c r="V2954" i="11"/>
  <c r="W2954" i="11"/>
  <c r="X2954" i="11"/>
  <c r="V2955" i="11"/>
  <c r="W2955" i="11"/>
  <c r="X2955" i="11"/>
  <c r="V2956" i="11"/>
  <c r="W2956" i="11"/>
  <c r="X2956" i="11"/>
  <c r="V2957" i="11"/>
  <c r="W2957" i="11"/>
  <c r="X2957" i="11"/>
  <c r="V2958" i="11"/>
  <c r="W2958" i="11"/>
  <c r="X2958" i="11"/>
  <c r="V2959" i="11"/>
  <c r="W2959" i="11"/>
  <c r="X2959" i="11"/>
  <c r="V2960" i="11"/>
  <c r="W2960" i="11"/>
  <c r="X2960" i="11"/>
  <c r="V2961" i="11"/>
  <c r="W2961" i="11"/>
  <c r="X2961" i="11"/>
  <c r="V2962" i="11"/>
  <c r="W2962" i="11"/>
  <c r="X2962" i="11"/>
  <c r="V2963" i="11"/>
  <c r="W2963" i="11"/>
  <c r="X2963" i="11"/>
  <c r="V2964" i="11"/>
  <c r="W2964" i="11"/>
  <c r="X2964" i="11"/>
  <c r="V2965" i="11"/>
  <c r="W2965" i="11"/>
  <c r="X2965" i="11"/>
  <c r="V2966" i="11"/>
  <c r="W2966" i="11"/>
  <c r="X2966" i="11"/>
  <c r="V2967" i="11"/>
  <c r="W2967" i="11"/>
  <c r="X2967" i="11"/>
  <c r="V2968" i="11"/>
  <c r="W2968" i="11"/>
  <c r="X2968" i="11"/>
  <c r="V2969" i="11"/>
  <c r="W2969" i="11"/>
  <c r="X2969" i="11"/>
  <c r="V2970" i="11"/>
  <c r="W2970" i="11"/>
  <c r="X2970" i="11"/>
  <c r="V2971" i="11"/>
  <c r="W2971" i="11"/>
  <c r="X2971" i="11"/>
  <c r="V2972" i="11"/>
  <c r="W2972" i="11"/>
  <c r="X2972" i="11"/>
  <c r="V2973" i="11"/>
  <c r="W2973" i="11"/>
  <c r="X2973" i="11"/>
  <c r="V2974" i="11"/>
  <c r="W2974" i="11"/>
  <c r="X2974" i="11"/>
  <c r="V2975" i="11"/>
  <c r="W2975" i="11"/>
  <c r="X2975" i="11"/>
  <c r="V2976" i="11"/>
  <c r="W2976" i="11"/>
  <c r="X2976" i="11"/>
  <c r="V2977" i="11"/>
  <c r="W2977" i="11"/>
  <c r="X2977" i="11"/>
  <c r="V2978" i="11"/>
  <c r="W2978" i="11"/>
  <c r="X2978" i="11"/>
  <c r="V2979" i="11"/>
  <c r="W2979" i="11"/>
  <c r="X2979" i="11"/>
  <c r="V2980" i="11"/>
  <c r="W2980" i="11"/>
  <c r="X2980" i="11"/>
  <c r="V2981" i="11"/>
  <c r="W2981" i="11"/>
  <c r="X2981" i="11"/>
  <c r="V2982" i="11"/>
  <c r="W2982" i="11"/>
  <c r="X2982" i="11"/>
  <c r="V2983" i="11"/>
  <c r="W2983" i="11"/>
  <c r="X2983" i="11"/>
  <c r="V2984" i="11"/>
  <c r="W2984" i="11"/>
  <c r="X2984" i="11"/>
  <c r="V2985" i="11"/>
  <c r="W2985" i="11"/>
  <c r="X2985" i="11"/>
  <c r="V2986" i="11"/>
  <c r="W2986" i="11"/>
  <c r="X2986" i="11"/>
  <c r="V2987" i="11"/>
  <c r="W2987" i="11"/>
  <c r="X2987" i="11"/>
  <c r="V2988" i="11"/>
  <c r="W2988" i="11"/>
  <c r="X2988" i="11"/>
  <c r="V2989" i="11"/>
  <c r="W2989" i="11"/>
  <c r="X2989" i="11"/>
  <c r="V2990" i="11"/>
  <c r="W2990" i="11"/>
  <c r="X2990" i="11"/>
  <c r="V2991" i="11"/>
  <c r="W2991" i="11"/>
  <c r="X2991" i="11"/>
  <c r="V2992" i="11"/>
  <c r="W2992" i="11"/>
  <c r="X2992" i="11"/>
  <c r="V2993" i="11"/>
  <c r="W2993" i="11"/>
  <c r="X2993" i="11"/>
  <c r="V2994" i="11"/>
  <c r="W2994" i="11"/>
  <c r="X2994" i="11"/>
  <c r="V2995" i="11"/>
  <c r="W2995" i="11"/>
  <c r="X2995" i="11"/>
  <c r="V2996" i="11"/>
  <c r="W2996" i="11"/>
  <c r="X2996" i="11"/>
  <c r="V2997" i="11"/>
  <c r="W2997" i="11"/>
  <c r="X2997" i="11"/>
  <c r="V2998" i="11"/>
  <c r="W2998" i="11"/>
  <c r="X2998" i="11"/>
  <c r="V2999" i="11"/>
  <c r="W2999" i="11"/>
  <c r="X2999" i="11"/>
  <c r="V3000" i="11"/>
  <c r="W3000" i="11"/>
  <c r="X3000" i="11"/>
  <c r="V3001" i="11"/>
  <c r="W3001" i="11"/>
  <c r="X3001" i="11"/>
  <c r="V3002" i="11"/>
  <c r="W3002" i="11"/>
  <c r="X3002" i="11"/>
  <c r="V3003" i="11"/>
  <c r="W3003" i="11"/>
  <c r="X3003" i="11"/>
  <c r="V3004" i="11"/>
  <c r="W3004" i="11"/>
  <c r="X3004" i="11"/>
  <c r="V3005" i="11"/>
  <c r="W3005" i="11"/>
  <c r="X3005" i="11"/>
  <c r="V3006" i="11"/>
  <c r="W3006" i="11"/>
  <c r="X3006" i="11"/>
  <c r="V3007" i="11"/>
  <c r="W3007" i="11"/>
  <c r="X3007" i="11"/>
  <c r="V3008" i="11"/>
  <c r="W3008" i="11"/>
  <c r="X3008" i="11"/>
  <c r="V3009" i="11"/>
  <c r="W3009" i="11"/>
  <c r="X3009" i="11"/>
  <c r="V3010" i="11"/>
  <c r="W3010" i="11"/>
  <c r="X3010" i="11"/>
  <c r="V3011" i="11"/>
  <c r="W3011" i="11"/>
  <c r="X3011" i="11"/>
  <c r="V3012" i="11"/>
  <c r="W3012" i="11"/>
  <c r="X3012" i="11"/>
  <c r="V3013" i="11"/>
  <c r="W3013" i="11"/>
  <c r="X3013" i="11"/>
  <c r="V3014" i="11"/>
  <c r="W3014" i="11"/>
  <c r="X3014" i="11"/>
  <c r="V3015" i="11"/>
  <c r="W3015" i="11"/>
  <c r="X3015" i="11"/>
  <c r="V3016" i="11"/>
  <c r="W3016" i="11"/>
  <c r="X3016" i="11"/>
  <c r="V3017" i="11"/>
  <c r="W3017" i="11"/>
  <c r="X3017" i="11"/>
  <c r="V3018" i="11"/>
  <c r="W3018" i="11"/>
  <c r="X3018" i="11"/>
  <c r="V3019" i="11"/>
  <c r="W3019" i="11"/>
  <c r="X3019" i="11"/>
  <c r="V3020" i="11"/>
  <c r="W3020" i="11"/>
  <c r="X3020" i="11"/>
  <c r="V3021" i="11"/>
  <c r="W3021" i="11"/>
  <c r="X3021" i="11"/>
  <c r="V3022" i="11"/>
  <c r="W3022" i="11"/>
  <c r="X3022" i="11"/>
  <c r="V3023" i="11"/>
  <c r="W3023" i="11"/>
  <c r="X3023" i="11"/>
  <c r="V3024" i="11"/>
  <c r="W3024" i="11"/>
  <c r="X3024" i="11"/>
  <c r="V3025" i="11"/>
  <c r="W3025" i="11"/>
  <c r="X3025" i="11"/>
  <c r="V3026" i="11"/>
  <c r="W3026" i="11"/>
  <c r="X3026" i="11"/>
  <c r="V3027" i="11"/>
  <c r="W3027" i="11"/>
  <c r="X3027" i="11"/>
  <c r="V3028" i="11"/>
  <c r="W3028" i="11"/>
  <c r="X3028" i="11"/>
  <c r="V3029" i="11"/>
  <c r="W3029" i="11"/>
  <c r="X3029" i="11"/>
  <c r="V3030" i="11"/>
  <c r="W3030" i="11"/>
  <c r="X3030" i="11"/>
  <c r="V3031" i="11"/>
  <c r="W3031" i="11"/>
  <c r="X3031" i="11"/>
  <c r="V3032" i="11"/>
  <c r="W3032" i="11"/>
  <c r="X3032" i="11"/>
  <c r="V3033" i="11"/>
  <c r="W3033" i="11"/>
  <c r="X3033" i="11"/>
  <c r="V3034" i="11"/>
  <c r="W3034" i="11"/>
  <c r="X3034" i="11"/>
  <c r="V3035" i="11"/>
  <c r="W3035" i="11"/>
  <c r="X3035" i="11"/>
  <c r="V3036" i="11"/>
  <c r="W3036" i="11"/>
  <c r="X3036" i="11"/>
  <c r="V3037" i="11"/>
  <c r="W3037" i="11"/>
  <c r="X3037" i="11"/>
  <c r="V3038" i="11"/>
  <c r="W3038" i="11"/>
  <c r="X3038" i="11"/>
  <c r="V3039" i="11"/>
  <c r="W3039" i="11"/>
  <c r="X3039" i="11"/>
  <c r="V3040" i="11"/>
  <c r="W3040" i="11"/>
  <c r="X3040" i="11"/>
  <c r="V3041" i="11"/>
  <c r="W3041" i="11"/>
  <c r="X3041" i="11"/>
  <c r="V3042" i="11"/>
  <c r="W3042" i="11"/>
  <c r="X3042" i="11"/>
  <c r="V3043" i="11"/>
  <c r="W3043" i="11"/>
  <c r="X3043" i="11"/>
  <c r="V3044" i="11"/>
  <c r="W3044" i="11"/>
  <c r="X3044" i="11"/>
  <c r="V3045" i="11"/>
  <c r="W3045" i="11"/>
  <c r="X3045" i="11"/>
  <c r="V3046" i="11"/>
  <c r="W3046" i="11"/>
  <c r="X3046" i="11"/>
  <c r="V3047" i="11"/>
  <c r="W3047" i="11"/>
  <c r="X3047" i="11"/>
  <c r="V3048" i="11"/>
  <c r="W3048" i="11"/>
  <c r="X3048" i="11"/>
  <c r="V3049" i="11"/>
  <c r="W3049" i="11"/>
  <c r="X3049" i="11"/>
  <c r="V3050" i="11"/>
  <c r="W3050" i="11"/>
  <c r="X3050" i="11"/>
  <c r="V3051" i="11"/>
  <c r="W3051" i="11"/>
  <c r="X3051" i="11"/>
  <c r="V3052" i="11"/>
  <c r="W3052" i="11"/>
  <c r="X3052" i="11"/>
  <c r="V3053" i="11"/>
  <c r="W3053" i="11"/>
  <c r="X3053" i="11"/>
  <c r="V3054" i="11"/>
  <c r="W3054" i="11"/>
  <c r="X3054" i="11"/>
  <c r="V3055" i="11"/>
  <c r="W3055" i="11"/>
  <c r="X3055" i="11"/>
  <c r="V3056" i="11"/>
  <c r="W3056" i="11"/>
  <c r="X3056" i="11"/>
  <c r="V3057" i="11"/>
  <c r="W3057" i="11"/>
  <c r="X3057" i="11"/>
  <c r="V3058" i="11"/>
  <c r="W3058" i="11"/>
  <c r="X3058" i="11"/>
  <c r="V3059" i="11"/>
  <c r="W3059" i="11"/>
  <c r="X3059" i="11"/>
  <c r="V3060" i="11"/>
  <c r="W3060" i="11"/>
  <c r="X3060" i="11"/>
  <c r="V3061" i="11"/>
  <c r="W3061" i="11"/>
  <c r="X3061" i="11"/>
  <c r="V3062" i="11"/>
  <c r="W3062" i="11"/>
  <c r="X3062" i="11"/>
  <c r="V3063" i="11"/>
  <c r="W3063" i="11"/>
  <c r="X3063" i="11"/>
  <c r="V3064" i="11"/>
  <c r="W3064" i="11"/>
  <c r="X3064" i="11"/>
  <c r="V3065" i="11"/>
  <c r="W3065" i="11"/>
  <c r="X3065" i="11"/>
  <c r="V3066" i="11"/>
  <c r="W3066" i="11"/>
  <c r="X3066" i="11"/>
  <c r="V3067" i="11"/>
  <c r="W3067" i="11"/>
  <c r="X3067" i="11"/>
  <c r="V3068" i="11"/>
  <c r="W3068" i="11"/>
  <c r="X3068" i="11"/>
  <c r="V3069" i="11"/>
  <c r="W3069" i="11"/>
  <c r="X3069" i="11"/>
  <c r="V3070" i="11"/>
  <c r="W3070" i="11"/>
  <c r="X3070" i="11"/>
  <c r="V3071" i="11"/>
  <c r="W3071" i="11"/>
  <c r="X3071" i="11"/>
  <c r="V3072" i="11"/>
  <c r="W3072" i="11"/>
  <c r="X3072" i="11"/>
  <c r="V3073" i="11"/>
  <c r="W3073" i="11"/>
  <c r="X3073" i="11"/>
  <c r="V3074" i="11"/>
  <c r="W3074" i="11"/>
  <c r="X3074" i="11"/>
  <c r="V3075" i="11"/>
  <c r="W3075" i="11"/>
  <c r="X3075" i="11"/>
  <c r="V3076" i="11"/>
  <c r="W3076" i="11"/>
  <c r="X3076" i="11"/>
  <c r="V3077" i="11"/>
  <c r="W3077" i="11"/>
  <c r="X3077" i="11"/>
  <c r="V3078" i="11"/>
  <c r="W3078" i="11"/>
  <c r="X3078" i="11"/>
  <c r="V3079" i="11"/>
  <c r="W3079" i="11"/>
  <c r="X3079" i="11"/>
  <c r="V3080" i="11"/>
  <c r="W3080" i="11"/>
  <c r="X3080" i="11"/>
  <c r="V3081" i="11"/>
  <c r="W3081" i="11"/>
  <c r="X3081" i="11"/>
  <c r="V3082" i="11"/>
  <c r="W3082" i="11"/>
  <c r="X3082" i="11"/>
  <c r="V3083" i="11"/>
  <c r="W3083" i="11"/>
  <c r="X3083" i="11"/>
  <c r="V3084" i="11"/>
  <c r="W3084" i="11"/>
  <c r="X3084" i="11"/>
  <c r="V3085" i="11"/>
  <c r="W3085" i="11"/>
  <c r="X3085" i="11"/>
  <c r="V3086" i="11"/>
  <c r="W3086" i="11"/>
  <c r="X3086" i="11"/>
  <c r="V3087" i="11"/>
  <c r="W3087" i="11"/>
  <c r="X3087" i="11"/>
  <c r="V3088" i="11"/>
  <c r="W3088" i="11"/>
  <c r="X3088" i="11"/>
  <c r="V3089" i="11"/>
  <c r="W3089" i="11"/>
  <c r="X3089" i="11"/>
  <c r="V3090" i="11"/>
  <c r="W3090" i="11"/>
  <c r="X3090" i="11"/>
  <c r="V3091" i="11"/>
  <c r="W3091" i="11"/>
  <c r="X3091" i="11"/>
  <c r="V3092" i="11"/>
  <c r="W3092" i="11"/>
  <c r="X3092" i="11"/>
  <c r="V3093" i="11"/>
  <c r="W3093" i="11"/>
  <c r="X3093" i="11"/>
  <c r="V3094" i="11"/>
  <c r="W3094" i="11"/>
  <c r="X3094" i="11"/>
  <c r="V3095" i="11"/>
  <c r="W3095" i="11"/>
  <c r="X3095" i="11"/>
  <c r="V3096" i="11"/>
  <c r="W3096" i="11"/>
  <c r="X3096" i="11"/>
  <c r="V3097" i="11"/>
  <c r="W3097" i="11"/>
  <c r="X3097" i="11"/>
  <c r="V3098" i="11"/>
  <c r="W3098" i="11"/>
  <c r="X3098" i="11"/>
  <c r="V3099" i="11"/>
  <c r="W3099" i="11"/>
  <c r="X3099" i="11"/>
  <c r="V3100" i="11"/>
  <c r="W3100" i="11"/>
  <c r="X3100" i="11"/>
  <c r="V3101" i="11"/>
  <c r="W3101" i="11"/>
  <c r="X3101" i="11"/>
  <c r="V3102" i="11"/>
  <c r="W3102" i="11"/>
  <c r="X3102" i="11"/>
  <c r="V3103" i="11"/>
  <c r="W3103" i="11"/>
  <c r="X3103" i="11"/>
  <c r="V3104" i="11"/>
  <c r="W3104" i="11"/>
  <c r="X3104" i="11"/>
  <c r="V3105" i="11"/>
  <c r="W3105" i="11"/>
  <c r="X3105" i="11"/>
  <c r="V3106" i="11"/>
  <c r="W3106" i="11"/>
  <c r="X3106" i="11"/>
  <c r="V3107" i="11"/>
  <c r="W3107" i="11"/>
  <c r="X3107" i="11"/>
  <c r="V3108" i="11"/>
  <c r="W3108" i="11"/>
  <c r="X3108" i="11"/>
  <c r="V3109" i="11"/>
  <c r="W3109" i="11"/>
  <c r="X3109" i="11"/>
  <c r="V3110" i="11"/>
  <c r="W3110" i="11"/>
  <c r="X3110" i="11"/>
  <c r="V3111" i="11"/>
  <c r="W3111" i="11"/>
  <c r="X3111" i="11"/>
  <c r="V3112" i="11"/>
  <c r="W3112" i="11"/>
  <c r="X3112" i="11"/>
  <c r="V3113" i="11"/>
  <c r="W3113" i="11"/>
  <c r="X3113" i="11"/>
  <c r="V3114" i="11"/>
  <c r="W3114" i="11"/>
  <c r="X3114" i="11"/>
  <c r="V3115" i="11"/>
  <c r="W3115" i="11"/>
  <c r="X3115" i="11"/>
  <c r="V3116" i="11"/>
  <c r="W3116" i="11"/>
  <c r="X3116" i="11"/>
  <c r="V3117" i="11"/>
  <c r="W3117" i="11"/>
  <c r="X3117" i="11"/>
  <c r="V3118" i="11"/>
  <c r="W3118" i="11"/>
  <c r="X3118" i="11"/>
  <c r="V3119" i="11"/>
  <c r="W3119" i="11"/>
  <c r="X3119" i="11"/>
  <c r="V3120" i="11"/>
  <c r="W3120" i="11"/>
  <c r="X3120" i="11"/>
  <c r="V3121" i="11"/>
  <c r="W3121" i="11"/>
  <c r="X3121" i="11"/>
  <c r="V3122" i="11"/>
  <c r="W3122" i="11"/>
  <c r="X3122" i="11"/>
  <c r="V3123" i="11"/>
  <c r="W3123" i="11"/>
  <c r="X3123" i="11"/>
  <c r="V3124" i="11"/>
  <c r="W3124" i="11"/>
  <c r="X3124" i="11"/>
  <c r="V3125" i="11"/>
  <c r="W3125" i="11"/>
  <c r="X3125" i="11"/>
  <c r="V3126" i="11"/>
  <c r="W3126" i="11"/>
  <c r="X3126" i="11"/>
  <c r="V3127" i="11"/>
  <c r="W3127" i="11"/>
  <c r="X3127" i="11"/>
  <c r="V3128" i="11"/>
  <c r="W3128" i="11"/>
  <c r="X3128" i="11"/>
  <c r="V3129" i="11"/>
  <c r="W3129" i="11"/>
  <c r="X3129" i="11"/>
  <c r="V3130" i="11"/>
  <c r="W3130" i="11"/>
  <c r="X3130" i="11"/>
  <c r="V3131" i="11"/>
  <c r="W3131" i="11"/>
  <c r="X3131" i="11"/>
  <c r="V3132" i="11"/>
  <c r="W3132" i="11"/>
  <c r="X3132" i="11"/>
  <c r="V3133" i="11"/>
  <c r="W3133" i="11"/>
  <c r="X3133" i="11"/>
  <c r="V3134" i="11"/>
  <c r="W3134" i="11"/>
  <c r="X3134" i="11"/>
  <c r="V3135" i="11"/>
  <c r="W3135" i="11"/>
  <c r="X3135" i="11"/>
  <c r="V3136" i="11"/>
  <c r="W3136" i="11"/>
  <c r="X3136" i="11"/>
  <c r="V3137" i="11"/>
  <c r="W3137" i="11"/>
  <c r="X3137" i="11"/>
  <c r="V3138" i="11"/>
  <c r="W3138" i="11"/>
  <c r="X3138" i="11"/>
  <c r="V3139" i="11"/>
  <c r="W3139" i="11"/>
  <c r="X3139" i="11"/>
  <c r="V3140" i="11"/>
  <c r="W3140" i="11"/>
  <c r="X3140" i="11"/>
  <c r="V3141" i="11"/>
  <c r="W3141" i="11"/>
  <c r="X3141" i="11"/>
  <c r="V3142" i="11"/>
  <c r="W3142" i="11"/>
  <c r="X3142" i="11"/>
  <c r="V3143" i="11"/>
  <c r="W3143" i="11"/>
  <c r="X3143" i="11"/>
  <c r="V3144" i="11"/>
  <c r="W3144" i="11"/>
  <c r="X3144" i="11"/>
  <c r="V3145" i="11"/>
  <c r="W3145" i="11"/>
  <c r="X3145" i="11"/>
  <c r="V3146" i="11"/>
  <c r="W3146" i="11"/>
  <c r="X3146" i="11"/>
  <c r="V3147" i="11"/>
  <c r="W3147" i="11"/>
  <c r="X3147" i="11"/>
  <c r="V3148" i="11"/>
  <c r="W3148" i="11"/>
  <c r="X3148" i="11"/>
  <c r="V3149" i="11"/>
  <c r="W3149" i="11"/>
  <c r="X3149" i="11"/>
  <c r="V3150" i="11"/>
  <c r="W3150" i="11"/>
  <c r="X3150" i="11"/>
  <c r="V3151" i="11"/>
  <c r="W3151" i="11"/>
  <c r="X3151" i="11"/>
  <c r="V3152" i="11"/>
  <c r="W3152" i="11"/>
  <c r="X3152" i="11"/>
  <c r="V3153" i="11"/>
  <c r="W3153" i="11"/>
  <c r="X3153" i="11"/>
  <c r="V3154" i="11"/>
  <c r="W3154" i="11"/>
  <c r="X3154" i="11"/>
  <c r="V3155" i="11"/>
  <c r="W3155" i="11"/>
  <c r="X3155" i="11"/>
  <c r="V3156" i="11"/>
  <c r="W3156" i="11"/>
  <c r="X3156" i="11"/>
  <c r="V3157" i="11"/>
  <c r="W3157" i="11"/>
  <c r="X3157" i="11"/>
  <c r="V3158" i="11"/>
  <c r="W3158" i="11"/>
  <c r="X3158" i="11"/>
  <c r="V3159" i="11"/>
  <c r="W3159" i="11"/>
  <c r="X3159" i="11"/>
  <c r="V3160" i="11"/>
  <c r="W3160" i="11"/>
  <c r="X3160" i="11"/>
  <c r="V3161" i="11"/>
  <c r="W3161" i="11"/>
  <c r="X3161" i="11"/>
  <c r="V3162" i="11"/>
  <c r="W3162" i="11"/>
  <c r="X3162" i="11"/>
  <c r="V3163" i="11"/>
  <c r="W3163" i="11"/>
  <c r="X3163" i="11"/>
  <c r="V3164" i="11"/>
  <c r="W3164" i="11"/>
  <c r="X3164" i="11"/>
  <c r="V3165" i="11"/>
  <c r="W3165" i="11"/>
  <c r="X3165" i="11"/>
  <c r="V3166" i="11"/>
  <c r="W3166" i="11"/>
  <c r="X3166" i="11"/>
  <c r="V3167" i="11"/>
  <c r="W3167" i="11"/>
  <c r="X3167" i="11"/>
  <c r="V3168" i="11"/>
  <c r="W3168" i="11"/>
  <c r="X3168" i="11"/>
  <c r="V3169" i="11"/>
  <c r="W3169" i="11"/>
  <c r="X3169" i="11"/>
  <c r="V3170" i="11"/>
  <c r="W3170" i="11"/>
  <c r="X3170" i="11"/>
  <c r="V3171" i="11"/>
  <c r="W3171" i="11"/>
  <c r="X3171" i="11"/>
  <c r="V3172" i="11"/>
  <c r="W3172" i="11"/>
  <c r="X3172" i="11"/>
  <c r="V3173" i="11"/>
  <c r="W3173" i="11"/>
  <c r="X3173" i="11"/>
  <c r="V3174" i="11"/>
  <c r="W3174" i="11"/>
  <c r="X3174" i="11"/>
  <c r="V3175" i="11"/>
  <c r="W3175" i="11"/>
  <c r="X3175" i="11"/>
  <c r="V3176" i="11"/>
  <c r="W3176" i="11"/>
  <c r="X3176" i="11"/>
  <c r="V3177" i="11"/>
  <c r="W3177" i="11"/>
  <c r="X3177" i="11"/>
  <c r="V3178" i="11"/>
  <c r="W3178" i="11"/>
  <c r="X3178" i="11"/>
  <c r="V3179" i="11"/>
  <c r="W3179" i="11"/>
  <c r="X3179" i="11"/>
  <c r="V3180" i="11"/>
  <c r="W3180" i="11"/>
  <c r="X3180" i="11"/>
  <c r="V3181" i="11"/>
  <c r="W3181" i="11"/>
  <c r="X3181" i="11"/>
  <c r="V3182" i="11"/>
  <c r="W3182" i="11"/>
  <c r="X3182" i="11"/>
  <c r="V3183" i="11"/>
  <c r="W3183" i="11"/>
  <c r="X3183" i="11"/>
  <c r="V3184" i="11"/>
  <c r="W3184" i="11"/>
  <c r="X3184" i="11"/>
  <c r="V3185" i="11"/>
  <c r="W3185" i="11"/>
  <c r="X3185" i="11"/>
  <c r="V3186" i="11"/>
  <c r="W3186" i="11"/>
  <c r="X3186" i="11"/>
  <c r="V3187" i="11"/>
  <c r="W3187" i="11"/>
  <c r="X3187" i="11"/>
  <c r="V3188" i="11"/>
  <c r="W3188" i="11"/>
  <c r="X3188" i="11"/>
  <c r="V3189" i="11"/>
  <c r="W3189" i="11"/>
  <c r="X3189" i="11"/>
  <c r="V3190" i="11"/>
  <c r="W3190" i="11"/>
  <c r="X3190" i="11"/>
  <c r="V3191" i="11"/>
  <c r="W3191" i="11"/>
  <c r="X3191" i="11"/>
  <c r="V3192" i="11"/>
  <c r="W3192" i="11"/>
  <c r="X3192" i="11"/>
  <c r="V3193" i="11"/>
  <c r="W3193" i="11"/>
  <c r="X3193" i="11"/>
  <c r="V3194" i="11"/>
  <c r="W3194" i="11"/>
  <c r="X3194" i="11"/>
  <c r="V3195" i="11"/>
  <c r="W3195" i="11"/>
  <c r="X3195" i="11"/>
  <c r="V3196" i="11"/>
  <c r="W3196" i="11"/>
  <c r="X3196" i="11"/>
  <c r="V3197" i="11"/>
  <c r="W3197" i="11"/>
  <c r="X3197" i="11"/>
  <c r="V3198" i="11"/>
  <c r="W3198" i="11"/>
  <c r="X3198" i="11"/>
  <c r="V3199" i="11"/>
  <c r="W3199" i="11"/>
  <c r="X3199" i="11"/>
  <c r="V3200" i="11"/>
  <c r="W3200" i="11"/>
  <c r="X3200" i="11"/>
  <c r="V3201" i="11"/>
  <c r="W3201" i="11"/>
  <c r="X3201" i="11"/>
  <c r="V3202" i="11"/>
  <c r="W3202" i="11"/>
  <c r="X3202" i="11"/>
  <c r="V3203" i="11"/>
  <c r="W3203" i="11"/>
  <c r="X3203" i="11"/>
  <c r="V3204" i="11"/>
  <c r="W3204" i="11"/>
  <c r="X3204" i="11"/>
  <c r="V3205" i="11"/>
  <c r="W3205" i="11"/>
  <c r="X3205" i="11"/>
  <c r="V3206" i="11"/>
  <c r="W3206" i="11"/>
  <c r="X3206" i="11"/>
  <c r="V3207" i="11"/>
  <c r="W3207" i="11"/>
  <c r="X3207" i="11"/>
  <c r="V3208" i="11"/>
  <c r="W3208" i="11"/>
  <c r="X3208" i="11"/>
  <c r="V3209" i="11"/>
  <c r="W3209" i="11"/>
  <c r="X3209" i="11"/>
  <c r="V3210" i="11"/>
  <c r="W3210" i="11"/>
  <c r="X3210" i="11"/>
  <c r="V3211" i="11"/>
  <c r="W3211" i="11"/>
  <c r="X3211" i="11"/>
  <c r="V3212" i="11"/>
  <c r="W3212" i="11"/>
  <c r="X3212" i="11"/>
  <c r="V3213" i="11"/>
  <c r="W3213" i="11"/>
  <c r="X3213" i="11"/>
  <c r="V3214" i="11"/>
  <c r="W3214" i="11"/>
  <c r="X3214" i="11"/>
  <c r="V3215" i="11"/>
  <c r="W3215" i="11"/>
  <c r="X3215" i="11"/>
  <c r="V3216" i="11"/>
  <c r="W3216" i="11"/>
  <c r="X3216" i="11"/>
  <c r="V3217" i="11"/>
  <c r="W3217" i="11"/>
  <c r="X3217" i="11"/>
  <c r="V3218" i="11"/>
  <c r="W3218" i="11"/>
  <c r="X3218" i="11"/>
  <c r="V3219" i="11"/>
  <c r="W3219" i="11"/>
  <c r="X3219" i="11"/>
  <c r="V3220" i="11"/>
  <c r="W3220" i="11"/>
  <c r="X3220" i="11"/>
  <c r="V3221" i="11"/>
  <c r="W3221" i="11"/>
  <c r="X3221" i="11"/>
  <c r="V3222" i="11"/>
  <c r="W3222" i="11"/>
  <c r="X3222" i="11"/>
  <c r="V3223" i="11"/>
  <c r="W3223" i="11"/>
  <c r="X3223" i="11"/>
  <c r="V3224" i="11"/>
  <c r="W3224" i="11"/>
  <c r="X3224" i="11"/>
  <c r="V3225" i="11"/>
  <c r="W3225" i="11"/>
  <c r="X3225" i="11"/>
  <c r="V3226" i="11"/>
  <c r="W3226" i="11"/>
  <c r="X3226" i="11"/>
  <c r="V3227" i="11"/>
  <c r="W3227" i="11"/>
  <c r="X3227" i="11"/>
  <c r="V3228" i="11"/>
  <c r="W3228" i="11"/>
  <c r="X3228" i="11"/>
  <c r="V3229" i="11"/>
  <c r="W3229" i="11"/>
  <c r="X3229" i="11"/>
  <c r="V3230" i="11"/>
  <c r="W3230" i="11"/>
  <c r="X3230" i="11"/>
  <c r="V3231" i="11"/>
  <c r="W3231" i="11"/>
  <c r="X3231" i="11"/>
  <c r="V3232" i="11"/>
  <c r="W3232" i="11"/>
  <c r="X3232" i="11"/>
  <c r="V3233" i="11"/>
  <c r="W3233" i="11"/>
  <c r="X3233" i="11"/>
  <c r="V3234" i="11"/>
  <c r="W3234" i="11"/>
  <c r="X3234" i="11"/>
  <c r="V3235" i="11"/>
  <c r="W3235" i="11"/>
  <c r="X3235" i="11"/>
  <c r="V3236" i="11"/>
  <c r="W3236" i="11"/>
  <c r="X3236" i="11"/>
  <c r="V3237" i="11"/>
  <c r="W3237" i="11"/>
  <c r="X3237" i="11"/>
  <c r="V3238" i="11"/>
  <c r="W3238" i="11"/>
  <c r="X3238" i="11"/>
  <c r="V3239" i="11"/>
  <c r="W3239" i="11"/>
  <c r="X3239" i="11"/>
  <c r="V3240" i="11"/>
  <c r="W3240" i="11"/>
  <c r="X3240" i="11"/>
  <c r="V3241" i="11"/>
  <c r="W3241" i="11"/>
  <c r="X3241" i="11"/>
  <c r="V3242" i="11"/>
  <c r="W3242" i="11"/>
  <c r="X3242" i="11"/>
  <c r="V3243" i="11"/>
  <c r="W3243" i="11"/>
  <c r="X3243" i="11"/>
  <c r="V3244" i="11"/>
  <c r="W3244" i="11"/>
  <c r="X3244" i="11"/>
  <c r="V3245" i="11"/>
  <c r="W3245" i="11"/>
  <c r="X3245" i="11"/>
  <c r="V3246" i="11"/>
  <c r="W3246" i="11"/>
  <c r="X3246" i="11"/>
  <c r="V3247" i="11"/>
  <c r="W3247" i="11"/>
  <c r="X3247" i="11"/>
  <c r="V3248" i="11"/>
  <c r="W3248" i="11"/>
  <c r="X3248" i="11"/>
  <c r="V3249" i="11"/>
  <c r="W3249" i="11"/>
  <c r="X3249" i="11"/>
  <c r="V3250" i="11"/>
  <c r="W3250" i="11"/>
  <c r="X3250" i="11"/>
  <c r="V3251" i="11"/>
  <c r="W3251" i="11"/>
  <c r="X3251" i="11"/>
  <c r="V3252" i="11"/>
  <c r="W3252" i="11"/>
  <c r="X3252" i="11"/>
  <c r="V3253" i="11"/>
  <c r="W3253" i="11"/>
  <c r="X3253" i="11"/>
  <c r="V3254" i="11"/>
  <c r="W3254" i="11"/>
  <c r="X3254" i="11"/>
  <c r="V3255" i="11"/>
  <c r="W3255" i="11"/>
  <c r="X3255" i="11"/>
  <c r="V3256" i="11"/>
  <c r="W3256" i="11"/>
  <c r="X3256" i="11"/>
  <c r="V3257" i="11"/>
  <c r="W3257" i="11"/>
  <c r="X3257" i="11"/>
  <c r="V3258" i="11"/>
  <c r="W3258" i="11"/>
  <c r="X3258" i="11"/>
  <c r="V3259" i="11"/>
  <c r="W3259" i="11"/>
  <c r="X3259" i="11"/>
  <c r="V3260" i="11"/>
  <c r="W3260" i="11"/>
  <c r="X3260" i="11"/>
  <c r="V3261" i="11"/>
  <c r="W3261" i="11"/>
  <c r="X3261" i="11"/>
  <c r="V3262" i="11"/>
  <c r="W3262" i="11"/>
  <c r="X3262" i="11"/>
  <c r="V3263" i="11"/>
  <c r="W3263" i="11"/>
  <c r="X3263" i="11"/>
  <c r="V3264" i="11"/>
  <c r="W3264" i="11"/>
  <c r="X3264" i="11"/>
  <c r="V3265" i="11"/>
  <c r="W3265" i="11"/>
  <c r="X3265" i="11"/>
  <c r="V3266" i="11"/>
  <c r="W3266" i="11"/>
  <c r="X3266" i="11"/>
  <c r="V3267" i="11"/>
  <c r="W3267" i="11"/>
  <c r="X3267" i="11"/>
  <c r="V3268" i="11"/>
  <c r="W3268" i="11"/>
  <c r="X3268" i="11"/>
  <c r="V3269" i="11"/>
  <c r="W3269" i="11"/>
  <c r="X3269" i="11"/>
  <c r="V3270" i="11"/>
  <c r="W3270" i="11"/>
  <c r="X3270" i="11"/>
  <c r="V3271" i="11"/>
  <c r="W3271" i="11"/>
  <c r="X3271" i="11"/>
  <c r="V3272" i="11"/>
  <c r="W3272" i="11"/>
  <c r="X3272" i="11"/>
  <c r="V3273" i="11"/>
  <c r="W3273" i="11"/>
  <c r="X3273" i="11"/>
  <c r="V3274" i="11"/>
  <c r="W3274" i="11"/>
  <c r="X3274" i="11"/>
  <c r="V3275" i="11"/>
  <c r="W3275" i="11"/>
  <c r="X3275" i="11"/>
  <c r="V3276" i="11"/>
  <c r="W3276" i="11"/>
  <c r="X3276" i="11"/>
  <c r="V3277" i="11"/>
  <c r="W3277" i="11"/>
  <c r="X3277" i="11"/>
  <c r="V3278" i="11"/>
  <c r="W3278" i="11"/>
  <c r="X3278" i="11"/>
  <c r="V3279" i="11"/>
  <c r="W3279" i="11"/>
  <c r="X3279" i="11"/>
  <c r="V3280" i="11"/>
  <c r="W3280" i="11"/>
  <c r="X3280" i="11"/>
  <c r="V3281" i="11"/>
  <c r="W3281" i="11"/>
  <c r="X3281" i="11"/>
  <c r="V3282" i="11"/>
  <c r="W3282" i="11"/>
  <c r="X3282" i="11"/>
  <c r="V3283" i="11"/>
  <c r="W3283" i="11"/>
  <c r="X3283" i="11"/>
  <c r="V3284" i="11"/>
  <c r="W3284" i="11"/>
  <c r="X3284" i="11"/>
  <c r="V3285" i="11"/>
  <c r="W3285" i="11"/>
  <c r="X3285" i="11"/>
  <c r="V3286" i="11"/>
  <c r="W3286" i="11"/>
  <c r="X3286" i="11"/>
  <c r="V3287" i="11"/>
  <c r="W3287" i="11"/>
  <c r="X3287" i="11"/>
  <c r="V3288" i="11"/>
  <c r="W3288" i="11"/>
  <c r="X3288" i="11"/>
  <c r="V3289" i="11"/>
  <c r="W3289" i="11"/>
  <c r="X3289" i="11"/>
  <c r="V3290" i="11"/>
  <c r="W3290" i="11"/>
  <c r="X3290" i="11"/>
  <c r="V3291" i="11"/>
  <c r="W3291" i="11"/>
  <c r="X3291" i="11"/>
  <c r="V3292" i="11"/>
  <c r="W3292" i="11"/>
  <c r="X3292" i="11"/>
  <c r="V3293" i="11"/>
  <c r="W3293" i="11"/>
  <c r="X3293" i="11"/>
  <c r="V3294" i="11"/>
  <c r="W3294" i="11"/>
  <c r="X3294" i="11"/>
  <c r="V3295" i="11"/>
  <c r="W3295" i="11"/>
  <c r="X3295" i="11"/>
  <c r="V3296" i="11"/>
  <c r="W3296" i="11"/>
  <c r="X3296" i="11"/>
  <c r="V3297" i="11"/>
  <c r="W3297" i="11"/>
  <c r="X3297" i="11"/>
  <c r="V3298" i="11"/>
  <c r="W3298" i="11"/>
  <c r="X3298" i="11"/>
  <c r="V3299" i="11"/>
  <c r="W3299" i="11"/>
  <c r="X3299" i="11"/>
  <c r="V3300" i="11"/>
  <c r="W3300" i="11"/>
  <c r="X3300" i="11"/>
  <c r="V3301" i="11"/>
  <c r="W3301" i="11"/>
  <c r="X3301" i="11"/>
  <c r="V3302" i="11"/>
  <c r="W3302" i="11"/>
  <c r="X3302" i="11"/>
  <c r="V3303" i="11"/>
  <c r="W3303" i="11"/>
  <c r="X3303" i="11"/>
  <c r="V3304" i="11"/>
  <c r="W3304" i="11"/>
  <c r="X3304" i="11"/>
  <c r="V3305" i="11"/>
  <c r="W3305" i="11"/>
  <c r="X3305" i="11"/>
  <c r="V3306" i="11"/>
  <c r="W3306" i="11"/>
  <c r="X3306" i="11"/>
  <c r="V3307" i="11"/>
  <c r="W3307" i="11"/>
  <c r="X3307" i="11"/>
  <c r="V3308" i="11"/>
  <c r="W3308" i="11"/>
  <c r="X3308" i="11"/>
  <c r="V3309" i="11"/>
  <c r="W3309" i="11"/>
  <c r="X3309" i="11"/>
  <c r="V3310" i="11"/>
  <c r="W3310" i="11"/>
  <c r="X3310" i="11"/>
  <c r="V3311" i="11"/>
  <c r="W3311" i="11"/>
  <c r="X3311" i="11"/>
  <c r="V3312" i="11"/>
  <c r="W3312" i="11"/>
  <c r="X3312" i="11"/>
  <c r="V3313" i="11"/>
  <c r="W3313" i="11"/>
  <c r="X3313" i="11"/>
  <c r="V3314" i="11"/>
  <c r="W3314" i="11"/>
  <c r="X3314" i="11"/>
  <c r="V3315" i="11"/>
  <c r="W3315" i="11"/>
  <c r="X3315" i="11"/>
  <c r="V3316" i="11"/>
  <c r="W3316" i="11"/>
  <c r="X3316" i="11"/>
  <c r="V3317" i="11"/>
  <c r="W3317" i="11"/>
  <c r="X3317" i="11"/>
  <c r="V3318" i="11"/>
  <c r="W3318" i="11"/>
  <c r="X3318" i="11"/>
  <c r="V3319" i="11"/>
  <c r="W3319" i="11"/>
  <c r="X3319" i="11"/>
  <c r="V3320" i="11"/>
  <c r="W3320" i="11"/>
  <c r="X3320" i="11"/>
  <c r="V3321" i="11"/>
  <c r="W3321" i="11"/>
  <c r="X3321" i="11"/>
  <c r="V3322" i="11"/>
  <c r="W3322" i="11"/>
  <c r="X3322" i="11"/>
  <c r="V3323" i="11"/>
  <c r="W3323" i="11"/>
  <c r="X3323" i="11"/>
  <c r="V3324" i="11"/>
  <c r="W3324" i="11"/>
  <c r="X3324" i="11"/>
  <c r="V3325" i="11"/>
  <c r="W3325" i="11"/>
  <c r="X3325" i="11"/>
  <c r="V3326" i="11"/>
  <c r="W3326" i="11"/>
  <c r="X3326" i="11"/>
  <c r="V3327" i="11"/>
  <c r="W3327" i="11"/>
  <c r="X3327" i="11"/>
  <c r="V3328" i="11"/>
  <c r="W3328" i="11"/>
  <c r="X3328" i="11"/>
  <c r="V3329" i="11"/>
  <c r="W3329" i="11"/>
  <c r="X3329" i="11"/>
  <c r="V3330" i="11"/>
  <c r="W3330" i="11"/>
  <c r="X3330" i="11"/>
  <c r="V3331" i="11"/>
  <c r="W3331" i="11"/>
  <c r="X3331" i="11"/>
  <c r="V3332" i="11"/>
  <c r="W3332" i="11"/>
  <c r="X3332" i="11"/>
  <c r="V3333" i="11"/>
  <c r="W3333" i="11"/>
  <c r="X3333" i="11"/>
  <c r="V3334" i="11"/>
  <c r="W3334" i="11"/>
  <c r="X3334" i="11"/>
  <c r="V3335" i="11"/>
  <c r="W3335" i="11"/>
  <c r="X3335" i="11"/>
  <c r="V3336" i="11"/>
  <c r="W3336" i="11"/>
  <c r="X3336" i="11"/>
  <c r="V3337" i="11"/>
  <c r="W3337" i="11"/>
  <c r="X3337" i="11"/>
  <c r="V3338" i="11"/>
  <c r="W3338" i="11"/>
  <c r="X3338" i="11"/>
  <c r="V3339" i="11"/>
  <c r="W3339" i="11"/>
  <c r="X3339" i="11"/>
  <c r="V3340" i="11"/>
  <c r="W3340" i="11"/>
  <c r="X3340" i="11"/>
  <c r="V3341" i="11"/>
  <c r="W3341" i="11"/>
  <c r="X3341" i="11"/>
  <c r="V3342" i="11"/>
  <c r="W3342" i="11"/>
  <c r="X3342" i="11"/>
  <c r="V3343" i="11"/>
  <c r="W3343" i="11"/>
  <c r="X3343" i="11"/>
  <c r="V3344" i="11"/>
  <c r="W3344" i="11"/>
  <c r="X3344" i="11"/>
  <c r="V3345" i="11"/>
  <c r="W3345" i="11"/>
  <c r="X3345" i="11"/>
  <c r="V3346" i="11"/>
  <c r="W3346" i="11"/>
  <c r="X3346" i="11"/>
  <c r="V3347" i="11"/>
  <c r="W3347" i="11"/>
  <c r="X3347" i="11"/>
  <c r="V3348" i="11"/>
  <c r="W3348" i="11"/>
  <c r="X3348" i="11"/>
  <c r="V3349" i="11"/>
  <c r="W3349" i="11"/>
  <c r="X3349" i="11"/>
  <c r="V3350" i="11"/>
  <c r="W3350" i="11"/>
  <c r="X3350" i="11"/>
  <c r="V3351" i="11"/>
  <c r="W3351" i="11"/>
  <c r="X3351" i="11"/>
  <c r="V3352" i="11"/>
  <c r="W3352" i="11"/>
  <c r="X3352" i="11"/>
  <c r="V3353" i="11"/>
  <c r="W3353" i="11"/>
  <c r="X3353" i="11"/>
  <c r="V3354" i="11"/>
  <c r="W3354" i="11"/>
  <c r="X3354" i="11"/>
  <c r="V3355" i="11"/>
  <c r="W3355" i="11"/>
  <c r="X3355" i="11"/>
  <c r="V3356" i="11"/>
  <c r="W3356" i="11"/>
  <c r="X3356" i="11"/>
  <c r="V3357" i="11"/>
  <c r="W3357" i="11"/>
  <c r="X3357" i="11"/>
  <c r="V3358" i="11"/>
  <c r="W3358" i="11"/>
  <c r="X3358" i="11"/>
  <c r="V3359" i="11"/>
  <c r="W3359" i="11"/>
  <c r="X3359" i="11"/>
  <c r="V3360" i="11"/>
  <c r="W3360" i="11"/>
  <c r="X3360" i="11"/>
  <c r="V3361" i="11"/>
  <c r="W3361" i="11"/>
  <c r="X3361" i="11"/>
  <c r="V3362" i="11"/>
  <c r="W3362" i="11"/>
  <c r="X3362" i="11"/>
  <c r="V3363" i="11"/>
  <c r="W3363" i="11"/>
  <c r="X3363" i="11"/>
  <c r="V3364" i="11"/>
  <c r="W3364" i="11"/>
  <c r="X3364" i="11"/>
  <c r="V3365" i="11"/>
  <c r="W3365" i="11"/>
  <c r="X3365" i="11"/>
  <c r="V3366" i="11"/>
  <c r="W3366" i="11"/>
  <c r="X3366" i="11"/>
  <c r="V3367" i="11"/>
  <c r="W3367" i="11"/>
  <c r="X3367" i="11"/>
  <c r="V3368" i="11"/>
  <c r="W3368" i="11"/>
  <c r="X3368" i="11"/>
  <c r="V3369" i="11"/>
  <c r="W3369" i="11"/>
  <c r="X3369" i="11"/>
  <c r="V3370" i="11"/>
  <c r="W3370" i="11"/>
  <c r="X3370" i="11"/>
  <c r="V3371" i="11"/>
  <c r="W3371" i="11"/>
  <c r="X3371" i="11"/>
  <c r="V3372" i="11"/>
  <c r="W3372" i="11"/>
  <c r="X3372" i="11"/>
  <c r="V3373" i="11"/>
  <c r="W3373" i="11"/>
  <c r="X3373" i="11"/>
  <c r="V3374" i="11"/>
  <c r="W3374" i="11"/>
  <c r="X3374" i="11"/>
  <c r="V3375" i="11"/>
  <c r="W3375" i="11"/>
  <c r="X3375" i="11"/>
  <c r="V3376" i="11"/>
  <c r="W3376" i="11"/>
  <c r="X3376" i="11"/>
  <c r="V3377" i="11"/>
  <c r="W3377" i="11"/>
  <c r="X3377" i="11"/>
  <c r="V3378" i="11"/>
  <c r="W3378" i="11"/>
  <c r="X3378" i="11"/>
  <c r="V3379" i="11"/>
  <c r="W3379" i="11"/>
  <c r="X3379" i="11"/>
  <c r="V3380" i="11"/>
  <c r="W3380" i="11"/>
  <c r="X3380" i="11"/>
  <c r="V3381" i="11"/>
  <c r="W3381" i="11"/>
  <c r="X3381" i="11"/>
  <c r="V3382" i="11"/>
  <c r="W3382" i="11"/>
  <c r="X3382" i="11"/>
  <c r="V3383" i="11"/>
  <c r="W3383" i="11"/>
  <c r="X3383" i="11"/>
  <c r="V3384" i="11"/>
  <c r="W3384" i="11"/>
  <c r="X3384" i="11"/>
  <c r="V3385" i="11"/>
  <c r="W3385" i="11"/>
  <c r="X3385" i="11"/>
  <c r="V3386" i="11"/>
  <c r="W3386" i="11"/>
  <c r="X3386" i="11"/>
  <c r="V3387" i="11"/>
  <c r="W3387" i="11"/>
  <c r="X3387" i="11"/>
  <c r="V3388" i="11"/>
  <c r="W3388" i="11"/>
  <c r="X3388" i="11"/>
  <c r="V3389" i="11"/>
  <c r="W3389" i="11"/>
  <c r="X3389" i="11"/>
  <c r="V3390" i="11"/>
  <c r="W3390" i="11"/>
  <c r="X3390" i="11"/>
  <c r="V3391" i="11"/>
  <c r="W3391" i="11"/>
  <c r="X3391" i="11"/>
  <c r="V3392" i="11"/>
  <c r="W3392" i="11"/>
  <c r="X3392" i="11"/>
  <c r="V3393" i="11"/>
  <c r="W3393" i="11"/>
  <c r="X3393" i="11"/>
  <c r="V3394" i="11"/>
  <c r="W3394" i="11"/>
  <c r="X3394" i="11"/>
  <c r="V3395" i="11"/>
  <c r="W3395" i="11"/>
  <c r="X3395" i="11"/>
  <c r="V3396" i="11"/>
  <c r="W3396" i="11"/>
  <c r="X3396" i="11"/>
  <c r="V3397" i="11"/>
  <c r="W3397" i="11"/>
  <c r="X3397" i="11"/>
  <c r="V3398" i="11"/>
  <c r="W3398" i="11"/>
  <c r="X3398" i="11"/>
  <c r="V3399" i="11"/>
  <c r="W3399" i="11"/>
  <c r="X3399" i="11"/>
  <c r="V3400" i="11"/>
  <c r="W3400" i="11"/>
  <c r="X3400" i="11"/>
  <c r="V3401" i="11"/>
  <c r="W3401" i="11"/>
  <c r="X3401" i="11"/>
  <c r="V3402" i="11"/>
  <c r="W3402" i="11"/>
  <c r="X3402" i="11"/>
  <c r="V3403" i="11"/>
  <c r="W3403" i="11"/>
  <c r="X3403" i="11"/>
  <c r="V3404" i="11"/>
  <c r="W3404" i="11"/>
  <c r="X3404" i="11"/>
  <c r="V3405" i="11"/>
  <c r="W3405" i="11"/>
  <c r="X3405" i="11"/>
  <c r="V3406" i="11"/>
  <c r="W3406" i="11"/>
  <c r="X3406" i="11"/>
  <c r="V3407" i="11"/>
  <c r="W3407" i="11"/>
  <c r="X3407" i="11"/>
  <c r="V3408" i="11"/>
  <c r="W3408" i="11"/>
  <c r="X3408" i="11"/>
  <c r="V3409" i="11"/>
  <c r="W3409" i="11"/>
  <c r="X3409" i="11"/>
  <c r="V3410" i="11"/>
  <c r="W3410" i="11"/>
  <c r="X3410" i="11"/>
  <c r="V3411" i="11"/>
  <c r="W3411" i="11"/>
  <c r="X3411" i="11"/>
  <c r="V3412" i="11"/>
  <c r="W3412" i="11"/>
  <c r="X3412" i="11"/>
  <c r="V3413" i="11"/>
  <c r="W3413" i="11"/>
  <c r="X3413" i="11"/>
  <c r="V3414" i="11"/>
  <c r="W3414" i="11"/>
  <c r="X3414" i="11"/>
  <c r="V3415" i="11"/>
  <c r="W3415" i="11"/>
  <c r="X3415" i="11"/>
  <c r="V3416" i="11"/>
  <c r="W3416" i="11"/>
  <c r="X3416" i="11"/>
  <c r="V3417" i="11"/>
  <c r="W3417" i="11"/>
  <c r="X3417" i="11"/>
  <c r="V3418" i="11"/>
  <c r="W3418" i="11"/>
  <c r="X3418" i="11"/>
  <c r="V3419" i="11"/>
  <c r="W3419" i="11"/>
  <c r="X3419" i="11"/>
  <c r="V3420" i="11"/>
  <c r="W3420" i="11"/>
  <c r="X3420" i="11"/>
  <c r="V3421" i="11"/>
  <c r="W3421" i="11"/>
  <c r="X3421" i="11"/>
  <c r="V3422" i="11"/>
  <c r="W3422" i="11"/>
  <c r="X3422" i="11"/>
  <c r="V3423" i="11"/>
  <c r="W3423" i="11"/>
  <c r="X3423" i="11"/>
  <c r="V3424" i="11"/>
  <c r="W3424" i="11"/>
  <c r="X3424" i="11"/>
  <c r="V3425" i="11"/>
  <c r="W3425" i="11"/>
  <c r="X3425" i="11"/>
  <c r="V3426" i="11"/>
  <c r="W3426" i="11"/>
  <c r="X3426" i="11"/>
  <c r="V3427" i="11"/>
  <c r="W3427" i="11"/>
  <c r="X3427" i="11"/>
  <c r="V3428" i="11"/>
  <c r="W3428" i="11"/>
  <c r="X3428" i="11"/>
  <c r="V3429" i="11"/>
  <c r="W3429" i="11"/>
  <c r="X3429" i="11"/>
  <c r="V3430" i="11"/>
  <c r="W3430" i="11"/>
  <c r="X3430" i="11"/>
  <c r="V3431" i="11"/>
  <c r="W3431" i="11"/>
  <c r="X3431" i="11"/>
  <c r="V3432" i="11"/>
  <c r="W3432" i="11"/>
  <c r="X3432" i="11"/>
  <c r="V3433" i="11"/>
  <c r="W3433" i="11"/>
  <c r="X3433" i="11"/>
  <c r="V3434" i="11"/>
  <c r="W3434" i="11"/>
  <c r="X3434" i="11"/>
  <c r="V3435" i="11"/>
  <c r="W3435" i="11"/>
  <c r="X3435" i="11"/>
  <c r="V3436" i="11"/>
  <c r="W3436" i="11"/>
  <c r="X3436" i="11"/>
  <c r="V3437" i="11"/>
  <c r="W3437" i="11"/>
  <c r="X3437" i="11"/>
  <c r="V3438" i="11"/>
  <c r="W3438" i="11"/>
  <c r="X3438" i="11"/>
  <c r="V3439" i="11"/>
  <c r="W3439" i="11"/>
  <c r="X3439" i="11"/>
  <c r="V3440" i="11"/>
  <c r="W3440" i="11"/>
  <c r="X3440" i="11"/>
  <c r="V3441" i="11"/>
  <c r="W3441" i="11"/>
  <c r="X3441" i="11"/>
  <c r="V3442" i="11"/>
  <c r="W3442" i="11"/>
  <c r="X3442" i="11"/>
  <c r="V3443" i="11"/>
  <c r="W3443" i="11"/>
  <c r="X3443" i="11"/>
  <c r="V3444" i="11"/>
  <c r="W3444" i="11"/>
  <c r="X3444" i="11"/>
  <c r="V3445" i="11"/>
  <c r="W3445" i="11"/>
  <c r="X3445" i="11"/>
  <c r="V3446" i="11"/>
  <c r="W3446" i="11"/>
  <c r="X3446" i="11"/>
  <c r="V3447" i="11"/>
  <c r="W3447" i="11"/>
  <c r="X3447" i="11"/>
  <c r="V3448" i="11"/>
  <c r="W3448" i="11"/>
  <c r="X3448" i="11"/>
  <c r="V3449" i="11"/>
  <c r="W3449" i="11"/>
  <c r="X3449" i="11"/>
  <c r="V3450" i="11"/>
  <c r="W3450" i="11"/>
  <c r="X3450" i="11"/>
  <c r="V3451" i="11"/>
  <c r="W3451" i="11"/>
  <c r="X3451" i="11"/>
  <c r="V3452" i="11"/>
  <c r="W3452" i="11"/>
  <c r="X3452" i="11"/>
  <c r="V3453" i="11"/>
  <c r="W3453" i="11"/>
  <c r="X3453" i="11"/>
  <c r="V3454" i="11"/>
  <c r="W3454" i="11"/>
  <c r="X3454" i="11"/>
  <c r="V3455" i="11"/>
  <c r="W3455" i="11"/>
  <c r="X3455" i="11"/>
  <c r="V3456" i="11"/>
  <c r="W3456" i="11"/>
  <c r="X3456" i="11"/>
  <c r="V3457" i="11"/>
  <c r="W3457" i="11"/>
  <c r="X3457" i="11"/>
  <c r="V3458" i="11"/>
  <c r="W3458" i="11"/>
  <c r="X3458" i="11"/>
  <c r="V3459" i="11"/>
  <c r="W3459" i="11"/>
  <c r="X3459" i="11"/>
  <c r="V3460" i="11"/>
  <c r="W3460" i="11"/>
  <c r="X3460" i="11"/>
  <c r="V3461" i="11"/>
  <c r="W3461" i="11"/>
  <c r="X3461" i="11"/>
  <c r="V3462" i="11"/>
  <c r="W3462" i="11"/>
  <c r="X3462" i="11"/>
  <c r="V3463" i="11"/>
  <c r="W3463" i="11"/>
  <c r="X3463" i="11"/>
  <c r="V3464" i="11"/>
  <c r="W3464" i="11"/>
  <c r="X3464" i="11"/>
  <c r="V3465" i="11"/>
  <c r="W3465" i="11"/>
  <c r="X3465" i="11"/>
  <c r="V3466" i="11"/>
  <c r="W3466" i="11"/>
  <c r="X3466" i="11"/>
  <c r="V3467" i="11"/>
  <c r="W3467" i="11"/>
  <c r="X3467" i="11"/>
  <c r="V3468" i="11"/>
  <c r="W3468" i="11"/>
  <c r="X3468" i="11"/>
  <c r="V3469" i="11"/>
  <c r="W3469" i="11"/>
  <c r="X3469" i="11"/>
  <c r="V3470" i="11"/>
  <c r="W3470" i="11"/>
  <c r="X3470" i="11"/>
  <c r="V3471" i="11"/>
  <c r="W3471" i="11"/>
  <c r="X3471" i="11"/>
  <c r="V3472" i="11"/>
  <c r="W3472" i="11"/>
  <c r="X3472" i="11"/>
  <c r="V3473" i="11"/>
  <c r="W3473" i="11"/>
  <c r="X3473" i="11"/>
  <c r="V3474" i="11"/>
  <c r="W3474" i="11"/>
  <c r="X3474" i="11"/>
  <c r="V3475" i="11"/>
  <c r="W3475" i="11"/>
  <c r="X3475" i="11"/>
  <c r="V3476" i="11"/>
  <c r="W3476" i="11"/>
  <c r="X3476" i="11"/>
  <c r="V3477" i="11"/>
  <c r="W3477" i="11"/>
  <c r="X3477" i="11"/>
  <c r="V3478" i="11"/>
  <c r="W3478" i="11"/>
  <c r="X3478" i="11"/>
  <c r="V3479" i="11"/>
  <c r="W3479" i="11"/>
  <c r="X3479" i="11"/>
  <c r="V3480" i="11"/>
  <c r="W3480" i="11"/>
  <c r="X3480" i="11"/>
  <c r="V3481" i="11"/>
  <c r="W3481" i="11"/>
  <c r="X3481" i="11"/>
  <c r="V3482" i="11"/>
  <c r="W3482" i="11"/>
  <c r="X3482" i="11"/>
  <c r="V3483" i="11"/>
  <c r="W3483" i="11"/>
  <c r="X3483" i="11"/>
  <c r="V3484" i="11"/>
  <c r="W3484" i="11"/>
  <c r="X3484" i="11"/>
  <c r="V3485" i="11"/>
  <c r="W3485" i="11"/>
  <c r="X3485" i="11"/>
  <c r="V3486" i="11"/>
  <c r="W3486" i="11"/>
  <c r="X3486" i="11"/>
  <c r="V3487" i="11"/>
  <c r="W3487" i="11"/>
  <c r="X3487" i="11"/>
  <c r="V3488" i="11"/>
  <c r="W3488" i="11"/>
  <c r="X3488" i="11"/>
  <c r="V3489" i="11"/>
  <c r="W3489" i="11"/>
  <c r="X3489" i="11"/>
  <c r="V3490" i="11"/>
  <c r="W3490" i="11"/>
  <c r="X3490" i="11"/>
  <c r="V3491" i="11"/>
  <c r="W3491" i="11"/>
  <c r="X3491" i="11"/>
  <c r="V3492" i="11"/>
  <c r="W3492" i="11"/>
  <c r="X3492" i="11"/>
  <c r="V3493" i="11"/>
  <c r="W3493" i="11"/>
  <c r="X3493" i="11"/>
  <c r="V3494" i="11"/>
  <c r="W3494" i="11"/>
  <c r="X3494" i="11"/>
  <c r="V3495" i="11"/>
  <c r="W3495" i="11"/>
  <c r="X3495" i="11"/>
  <c r="V3496" i="11"/>
  <c r="W3496" i="11"/>
  <c r="X3496" i="11"/>
  <c r="V3497" i="11"/>
  <c r="W3497" i="11"/>
  <c r="X3497" i="11"/>
  <c r="V3498" i="11"/>
  <c r="W3498" i="11"/>
  <c r="X3498" i="11"/>
  <c r="V3499" i="11"/>
  <c r="W3499" i="11"/>
  <c r="X3499" i="11"/>
  <c r="V3500" i="11"/>
  <c r="W3500" i="11"/>
  <c r="X3500" i="11"/>
  <c r="V3501" i="11"/>
  <c r="W3501" i="11"/>
  <c r="X3501" i="11"/>
  <c r="V3502" i="11"/>
  <c r="W3502" i="11"/>
  <c r="X3502" i="11"/>
  <c r="V3503" i="11"/>
  <c r="W3503" i="11"/>
  <c r="X3503" i="11"/>
  <c r="V3504" i="11"/>
  <c r="W3504" i="11"/>
  <c r="X3504" i="11"/>
  <c r="V3505" i="11"/>
  <c r="W3505" i="11"/>
  <c r="X3505" i="11"/>
  <c r="V3506" i="11"/>
  <c r="W3506" i="11"/>
  <c r="X3506" i="11"/>
  <c r="V3507" i="11"/>
  <c r="W3507" i="11"/>
  <c r="X3507" i="11"/>
  <c r="V3508" i="11"/>
  <c r="W3508" i="11"/>
  <c r="X3508" i="11"/>
  <c r="V3509" i="11"/>
  <c r="W3509" i="11"/>
  <c r="X3509" i="11"/>
  <c r="V3510" i="11"/>
  <c r="W3510" i="11"/>
  <c r="X3510" i="11"/>
  <c r="V3511" i="11"/>
  <c r="W3511" i="11"/>
  <c r="X3511" i="11"/>
  <c r="V3512" i="11"/>
  <c r="W3512" i="11"/>
  <c r="X3512" i="11"/>
  <c r="V3513" i="11"/>
  <c r="W3513" i="11"/>
  <c r="X3513" i="11"/>
  <c r="V3514" i="11"/>
  <c r="W3514" i="11"/>
  <c r="X3514" i="11"/>
  <c r="V3515" i="11"/>
  <c r="W3515" i="11"/>
  <c r="X3515" i="11"/>
  <c r="V3516" i="11"/>
  <c r="W3516" i="11"/>
  <c r="X3516" i="11"/>
  <c r="V3517" i="11"/>
  <c r="W3517" i="11"/>
  <c r="X3517" i="11"/>
  <c r="V3518" i="11"/>
  <c r="W3518" i="11"/>
  <c r="X3518" i="11"/>
  <c r="V3519" i="11"/>
  <c r="W3519" i="11"/>
  <c r="X3519" i="11"/>
  <c r="V3520" i="11"/>
  <c r="W3520" i="11"/>
  <c r="X3520" i="11"/>
  <c r="V3521" i="11"/>
  <c r="W3521" i="11"/>
  <c r="X3521" i="11"/>
  <c r="V3522" i="11"/>
  <c r="W3522" i="11"/>
  <c r="X3522" i="11"/>
  <c r="V3523" i="11"/>
  <c r="W3523" i="11"/>
  <c r="X3523" i="11"/>
  <c r="V3524" i="11"/>
  <c r="W3524" i="11"/>
  <c r="X3524" i="11"/>
  <c r="V3525" i="11"/>
  <c r="W3525" i="11"/>
  <c r="X3525" i="11"/>
  <c r="V3526" i="11"/>
  <c r="W3526" i="11"/>
  <c r="X3526" i="11"/>
  <c r="V3527" i="11"/>
  <c r="W3527" i="11"/>
  <c r="X3527" i="11"/>
  <c r="V3528" i="11"/>
  <c r="W3528" i="11"/>
  <c r="X3528" i="11"/>
  <c r="V3529" i="11"/>
  <c r="W3529" i="11"/>
  <c r="X3529" i="11"/>
  <c r="V3530" i="11"/>
  <c r="W3530" i="11"/>
  <c r="X3530" i="11"/>
  <c r="V3531" i="11"/>
  <c r="W3531" i="11"/>
  <c r="X3531" i="11"/>
  <c r="V3532" i="11"/>
  <c r="W3532" i="11"/>
  <c r="X3532" i="11"/>
  <c r="V3533" i="11"/>
  <c r="W3533" i="11"/>
  <c r="X3533" i="11"/>
  <c r="V3534" i="11"/>
  <c r="W3534" i="11"/>
  <c r="X3534" i="11"/>
  <c r="V3535" i="11"/>
  <c r="W3535" i="11"/>
  <c r="X3535" i="11"/>
  <c r="V3536" i="11"/>
  <c r="W3536" i="11"/>
  <c r="X3536" i="11"/>
  <c r="V3537" i="11"/>
  <c r="W3537" i="11"/>
  <c r="X3537" i="11"/>
  <c r="V3538" i="11"/>
  <c r="W3538" i="11"/>
  <c r="X3538" i="11"/>
  <c r="V3539" i="11"/>
  <c r="W3539" i="11"/>
  <c r="X3539" i="11"/>
  <c r="V3540" i="11"/>
  <c r="W3540" i="11"/>
  <c r="X3540" i="11"/>
  <c r="V3541" i="11"/>
  <c r="W3541" i="11"/>
  <c r="X3541" i="11"/>
  <c r="V3542" i="11"/>
  <c r="W3542" i="11"/>
  <c r="X3542" i="11"/>
  <c r="V3543" i="11"/>
  <c r="W3543" i="11"/>
  <c r="X3543" i="11"/>
  <c r="V3544" i="11"/>
  <c r="W3544" i="11"/>
  <c r="X3544" i="11"/>
  <c r="V3545" i="11"/>
  <c r="W3545" i="11"/>
  <c r="X3545" i="11"/>
  <c r="V3546" i="11"/>
  <c r="W3546" i="11"/>
  <c r="X3546" i="11"/>
  <c r="V3547" i="11"/>
  <c r="W3547" i="11"/>
  <c r="X3547" i="11"/>
  <c r="V3548" i="11"/>
  <c r="W3548" i="11"/>
  <c r="X3548" i="11"/>
  <c r="V3549" i="11"/>
  <c r="W3549" i="11"/>
  <c r="X3549" i="11"/>
  <c r="V3550" i="11"/>
  <c r="W3550" i="11"/>
  <c r="X3550" i="11"/>
  <c r="V3551" i="11"/>
  <c r="W3551" i="11"/>
  <c r="X3551" i="11"/>
  <c r="V3552" i="11"/>
  <c r="W3552" i="11"/>
  <c r="X3552" i="11"/>
  <c r="V3553" i="11"/>
  <c r="W3553" i="11"/>
  <c r="X3553" i="11"/>
  <c r="V3554" i="11"/>
  <c r="W3554" i="11"/>
  <c r="X3554" i="11"/>
  <c r="V3555" i="11"/>
  <c r="W3555" i="11"/>
  <c r="X3555" i="11"/>
  <c r="V3556" i="11"/>
  <c r="W3556" i="11"/>
  <c r="X3556" i="11"/>
  <c r="V3557" i="11"/>
  <c r="W3557" i="11"/>
  <c r="X3557" i="11"/>
  <c r="V3558" i="11"/>
  <c r="W3558" i="11"/>
  <c r="X3558" i="11"/>
  <c r="V3559" i="11"/>
  <c r="W3559" i="11"/>
  <c r="X3559" i="11"/>
  <c r="V3560" i="11"/>
  <c r="W3560" i="11"/>
  <c r="X3560" i="11"/>
  <c r="V3561" i="11"/>
  <c r="W3561" i="11"/>
  <c r="X3561" i="11"/>
  <c r="V3562" i="11"/>
  <c r="W3562" i="11"/>
  <c r="X3562" i="11"/>
  <c r="V3563" i="11"/>
  <c r="W3563" i="11"/>
  <c r="X3563" i="11"/>
  <c r="V3564" i="11"/>
  <c r="W3564" i="11"/>
  <c r="X3564" i="11"/>
  <c r="V3565" i="11"/>
  <c r="W3565" i="11"/>
  <c r="X3565" i="11"/>
  <c r="V3566" i="11"/>
  <c r="W3566" i="11"/>
  <c r="X3566" i="11"/>
  <c r="V3567" i="11"/>
  <c r="W3567" i="11"/>
  <c r="X3567" i="11"/>
  <c r="V3568" i="11"/>
  <c r="W3568" i="11"/>
  <c r="X3568" i="11"/>
  <c r="V3569" i="11"/>
  <c r="W3569" i="11"/>
  <c r="X3569" i="11"/>
  <c r="V3570" i="11"/>
  <c r="W3570" i="11"/>
  <c r="X3570" i="11"/>
  <c r="V3571" i="11"/>
  <c r="W3571" i="11"/>
  <c r="X3571" i="11"/>
  <c r="V3572" i="11"/>
  <c r="W3572" i="11"/>
  <c r="X3572" i="11"/>
  <c r="V3573" i="11"/>
  <c r="W3573" i="11"/>
  <c r="X3573" i="11"/>
  <c r="V3574" i="11"/>
  <c r="W3574" i="11"/>
  <c r="X3574" i="11"/>
  <c r="V3575" i="11"/>
  <c r="W3575" i="11"/>
  <c r="X3575" i="11"/>
  <c r="V3576" i="11"/>
  <c r="W3576" i="11"/>
  <c r="X3576" i="11"/>
  <c r="V3577" i="11"/>
  <c r="W3577" i="11"/>
  <c r="X3577" i="11"/>
  <c r="V3578" i="11"/>
  <c r="W3578" i="11"/>
  <c r="X3578" i="11"/>
  <c r="V3579" i="11"/>
  <c r="W3579" i="11"/>
  <c r="X3579" i="11"/>
  <c r="V3580" i="11"/>
  <c r="W3580" i="11"/>
  <c r="X3580" i="11"/>
  <c r="V3581" i="11"/>
  <c r="W3581" i="11"/>
  <c r="X3581" i="11"/>
  <c r="V3582" i="11"/>
  <c r="W3582" i="11"/>
  <c r="X3582" i="11"/>
  <c r="V3583" i="11"/>
  <c r="W3583" i="11"/>
  <c r="X3583" i="11"/>
  <c r="V3584" i="11"/>
  <c r="W3584" i="11"/>
  <c r="X3584" i="11"/>
  <c r="V3585" i="11"/>
  <c r="W3585" i="11"/>
  <c r="X3585" i="11"/>
  <c r="V3586" i="11"/>
  <c r="W3586" i="11"/>
  <c r="X3586" i="11"/>
  <c r="V3587" i="11"/>
  <c r="W3587" i="11"/>
  <c r="X3587" i="11"/>
  <c r="V3588" i="11"/>
  <c r="W3588" i="11"/>
  <c r="X3588" i="11"/>
  <c r="V3589" i="11"/>
  <c r="W3589" i="11"/>
  <c r="X3589" i="11"/>
  <c r="V3590" i="11"/>
  <c r="W3590" i="11"/>
  <c r="X3590" i="11"/>
  <c r="V3591" i="11"/>
  <c r="W3591" i="11"/>
  <c r="X3591" i="11"/>
  <c r="V3592" i="11"/>
  <c r="W3592" i="11"/>
  <c r="X3592" i="11"/>
  <c r="V3593" i="11"/>
  <c r="W3593" i="11"/>
  <c r="X3593" i="11"/>
  <c r="V3594" i="11"/>
  <c r="W3594" i="11"/>
  <c r="X3594" i="11"/>
  <c r="V3595" i="11"/>
  <c r="W3595" i="11"/>
  <c r="X3595" i="11"/>
  <c r="V3596" i="11"/>
  <c r="W3596" i="11"/>
  <c r="X3596" i="11"/>
  <c r="V3597" i="11"/>
  <c r="W3597" i="11"/>
  <c r="X3597" i="11"/>
  <c r="V3598" i="11"/>
  <c r="W3598" i="11"/>
  <c r="X3598" i="11"/>
  <c r="V3599" i="11"/>
  <c r="W3599" i="11"/>
  <c r="X3599" i="11"/>
  <c r="V3600" i="11"/>
  <c r="W3600" i="11"/>
  <c r="X3600" i="11"/>
  <c r="V3601" i="11"/>
  <c r="W3601" i="11"/>
  <c r="X3601" i="11"/>
  <c r="V3602" i="11"/>
  <c r="W3602" i="11"/>
  <c r="X3602" i="11"/>
  <c r="V3603" i="11"/>
  <c r="W3603" i="11"/>
  <c r="X3603" i="11"/>
  <c r="V3604" i="11"/>
  <c r="W3604" i="11"/>
  <c r="X3604" i="11"/>
  <c r="V3605" i="11"/>
  <c r="W3605" i="11"/>
  <c r="X3605" i="11"/>
  <c r="V3606" i="11"/>
  <c r="W3606" i="11"/>
  <c r="X3606" i="11"/>
  <c r="V3607" i="11"/>
  <c r="W3607" i="11"/>
  <c r="X3607" i="11"/>
  <c r="V3608" i="11"/>
  <c r="W3608" i="11"/>
  <c r="X3608" i="11"/>
  <c r="V3609" i="11"/>
  <c r="W3609" i="11"/>
  <c r="X3609" i="11"/>
  <c r="V3610" i="11"/>
  <c r="W3610" i="11"/>
  <c r="X3610" i="11"/>
  <c r="V3611" i="11"/>
  <c r="W3611" i="11"/>
  <c r="X3611" i="11"/>
  <c r="V3612" i="11"/>
  <c r="W3612" i="11"/>
  <c r="X3612" i="11"/>
  <c r="V3613" i="11"/>
  <c r="W3613" i="11"/>
  <c r="X3613" i="11"/>
  <c r="V3614" i="11"/>
  <c r="W3614" i="11"/>
  <c r="X3614" i="11"/>
  <c r="V3615" i="11"/>
  <c r="W3615" i="11"/>
  <c r="X3615" i="11"/>
  <c r="V3616" i="11"/>
  <c r="W3616" i="11"/>
  <c r="X3616" i="11"/>
  <c r="V3617" i="11"/>
  <c r="W3617" i="11"/>
  <c r="X3617" i="11"/>
  <c r="V3618" i="11"/>
  <c r="W3618" i="11"/>
  <c r="X3618" i="11"/>
  <c r="V3619" i="11"/>
  <c r="W3619" i="11"/>
  <c r="X3619" i="11"/>
  <c r="V3620" i="11"/>
  <c r="W3620" i="11"/>
  <c r="X3620" i="11"/>
  <c r="V3621" i="11"/>
  <c r="W3621" i="11"/>
  <c r="X3621" i="11"/>
  <c r="V3622" i="11"/>
  <c r="W3622" i="11"/>
  <c r="X3622" i="11"/>
  <c r="V3623" i="11"/>
  <c r="W3623" i="11"/>
  <c r="X3623" i="11"/>
  <c r="V3624" i="11"/>
  <c r="W3624" i="11"/>
  <c r="X3624" i="11"/>
  <c r="V3625" i="11"/>
  <c r="W3625" i="11"/>
  <c r="X3625" i="11"/>
  <c r="V3626" i="11"/>
  <c r="W3626" i="11"/>
  <c r="X3626" i="11"/>
  <c r="V3627" i="11"/>
  <c r="W3627" i="11"/>
  <c r="X3627" i="11"/>
  <c r="V3628" i="11"/>
  <c r="W3628" i="11"/>
  <c r="X3628" i="11"/>
  <c r="V3629" i="11"/>
  <c r="W3629" i="11"/>
  <c r="X3629" i="11"/>
  <c r="V3630" i="11"/>
  <c r="W3630" i="11"/>
  <c r="X3630" i="11"/>
  <c r="V3631" i="11"/>
  <c r="W3631" i="11"/>
  <c r="X3631" i="11"/>
  <c r="V3632" i="11"/>
  <c r="W3632" i="11"/>
  <c r="X3632" i="11"/>
  <c r="V3633" i="11"/>
  <c r="W3633" i="11"/>
  <c r="X3633" i="11"/>
  <c r="V3634" i="11"/>
  <c r="W3634" i="11"/>
  <c r="X3634" i="11"/>
  <c r="V3635" i="11"/>
  <c r="W3635" i="11"/>
  <c r="X3635" i="11"/>
  <c r="V3636" i="11"/>
  <c r="W3636" i="11"/>
  <c r="X3636" i="11"/>
  <c r="V3637" i="11"/>
  <c r="W3637" i="11"/>
  <c r="X3637" i="11"/>
  <c r="V3638" i="11"/>
  <c r="W3638" i="11"/>
  <c r="X3638" i="11"/>
  <c r="V3639" i="11"/>
  <c r="W3639" i="11"/>
  <c r="X3639" i="11"/>
  <c r="V3640" i="11"/>
  <c r="W3640" i="11"/>
  <c r="X3640" i="11"/>
  <c r="V3641" i="11"/>
  <c r="W3641" i="11"/>
  <c r="X3641" i="11"/>
  <c r="V3642" i="11"/>
  <c r="W3642" i="11"/>
  <c r="X3642" i="11"/>
  <c r="V3643" i="11"/>
  <c r="W3643" i="11"/>
  <c r="X3643" i="11"/>
  <c r="V3644" i="11"/>
  <c r="W3644" i="11"/>
  <c r="X3644" i="11"/>
  <c r="V3645" i="11"/>
  <c r="W3645" i="11"/>
  <c r="X3645" i="11"/>
  <c r="V3646" i="11"/>
  <c r="W3646" i="11"/>
  <c r="X3646" i="11"/>
  <c r="V3647" i="11"/>
  <c r="W3647" i="11"/>
  <c r="X3647" i="11"/>
  <c r="V3648" i="11"/>
  <c r="W3648" i="11"/>
  <c r="X3648" i="11"/>
  <c r="V3649" i="11"/>
  <c r="W3649" i="11"/>
  <c r="X3649" i="11"/>
  <c r="V3650" i="11"/>
  <c r="W3650" i="11"/>
  <c r="X3650" i="11"/>
  <c r="V3651" i="11"/>
  <c r="W3651" i="11"/>
  <c r="X3651" i="11"/>
  <c r="V3652" i="11"/>
  <c r="W3652" i="11"/>
  <c r="X3652" i="11"/>
  <c r="V3653" i="11"/>
  <c r="W3653" i="11"/>
  <c r="X3653" i="11"/>
  <c r="V3654" i="11"/>
  <c r="W3654" i="11"/>
  <c r="X3654" i="11"/>
  <c r="V3655" i="11"/>
  <c r="W3655" i="11"/>
  <c r="X3655" i="11"/>
  <c r="V3656" i="11"/>
  <c r="W3656" i="11"/>
  <c r="X3656" i="11"/>
  <c r="V3657" i="11"/>
  <c r="W3657" i="11"/>
  <c r="X3657" i="11"/>
  <c r="V3658" i="11"/>
  <c r="W3658" i="11"/>
  <c r="X3658" i="11"/>
  <c r="V3659" i="11"/>
  <c r="W3659" i="11"/>
  <c r="X3659" i="11"/>
  <c r="V3660" i="11"/>
  <c r="W3660" i="11"/>
  <c r="X3660" i="11"/>
  <c r="V3661" i="11"/>
  <c r="W3661" i="11"/>
  <c r="X3661" i="11"/>
  <c r="V3662" i="11"/>
  <c r="W3662" i="11"/>
  <c r="X3662" i="11"/>
  <c r="V3663" i="11"/>
  <c r="W3663" i="11"/>
  <c r="X3663" i="11"/>
  <c r="V3664" i="11"/>
  <c r="W3664" i="11"/>
  <c r="X3664" i="11"/>
  <c r="V3665" i="11"/>
  <c r="W3665" i="11"/>
  <c r="X3665" i="11"/>
  <c r="V3666" i="11"/>
  <c r="W3666" i="11"/>
  <c r="X3666" i="11"/>
  <c r="V3667" i="11"/>
  <c r="W3667" i="11"/>
  <c r="X3667" i="11"/>
  <c r="V3668" i="11"/>
  <c r="W3668" i="11"/>
  <c r="X3668" i="11"/>
  <c r="V3669" i="11"/>
  <c r="W3669" i="11"/>
  <c r="X3669" i="11"/>
  <c r="V3670" i="11"/>
  <c r="W3670" i="11"/>
  <c r="X3670" i="11"/>
  <c r="V3671" i="11"/>
  <c r="W3671" i="11"/>
  <c r="X3671" i="11"/>
  <c r="V3672" i="11"/>
  <c r="W3672" i="11"/>
  <c r="X3672" i="11"/>
  <c r="V3673" i="11"/>
  <c r="W3673" i="11"/>
  <c r="X3673" i="11"/>
  <c r="V3674" i="11"/>
  <c r="W3674" i="11"/>
  <c r="X3674" i="11"/>
  <c r="V3675" i="11"/>
  <c r="W3675" i="11"/>
  <c r="X3675" i="11"/>
  <c r="V3676" i="11"/>
  <c r="W3676" i="11"/>
  <c r="X3676" i="11"/>
  <c r="V3677" i="11"/>
  <c r="W3677" i="11"/>
  <c r="X3677" i="11"/>
  <c r="V3678" i="11"/>
  <c r="W3678" i="11"/>
  <c r="X3678" i="11"/>
  <c r="V3679" i="11"/>
  <c r="W3679" i="11"/>
  <c r="X3679" i="11"/>
  <c r="V3680" i="11"/>
  <c r="W3680" i="11"/>
  <c r="X3680" i="11"/>
  <c r="V3681" i="11"/>
  <c r="W3681" i="11"/>
  <c r="X3681" i="11"/>
  <c r="V3682" i="11"/>
  <c r="W3682" i="11"/>
  <c r="X3682" i="11"/>
  <c r="V3683" i="11"/>
  <c r="W3683" i="11"/>
  <c r="X3683" i="11"/>
  <c r="V3684" i="11"/>
  <c r="W3684" i="11"/>
  <c r="X3684" i="11"/>
  <c r="V3685" i="11"/>
  <c r="W3685" i="11"/>
  <c r="X3685" i="11"/>
  <c r="V3686" i="11"/>
  <c r="W3686" i="11"/>
  <c r="X3686" i="11"/>
  <c r="V3687" i="11"/>
  <c r="W3687" i="11"/>
  <c r="X3687" i="11"/>
  <c r="V3688" i="11"/>
  <c r="W3688" i="11"/>
  <c r="X3688" i="11"/>
  <c r="V3689" i="11"/>
  <c r="W3689" i="11"/>
  <c r="X3689" i="11"/>
  <c r="V3690" i="11"/>
  <c r="W3690" i="11"/>
  <c r="X3690" i="11"/>
  <c r="V3691" i="11"/>
  <c r="W3691" i="11"/>
  <c r="X3691" i="11"/>
  <c r="V3692" i="11"/>
  <c r="W3692" i="11"/>
  <c r="X3692" i="11"/>
  <c r="V3693" i="11"/>
  <c r="W3693" i="11"/>
  <c r="X3693" i="11"/>
  <c r="V3694" i="11"/>
  <c r="W3694" i="11"/>
  <c r="X3694" i="11"/>
  <c r="V3695" i="11"/>
  <c r="W3695" i="11"/>
  <c r="X3695" i="11"/>
  <c r="V3696" i="11"/>
  <c r="W3696" i="11"/>
  <c r="X3696" i="11"/>
  <c r="V3697" i="11"/>
  <c r="W3697" i="11"/>
  <c r="X3697" i="11"/>
  <c r="V3698" i="11"/>
  <c r="W3698" i="11"/>
  <c r="X3698" i="11"/>
  <c r="V3699" i="11"/>
  <c r="W3699" i="11"/>
  <c r="X3699" i="11"/>
  <c r="V3700" i="11"/>
  <c r="W3700" i="11"/>
  <c r="X3700" i="11"/>
  <c r="V3701" i="11"/>
  <c r="W3701" i="11"/>
  <c r="X3701" i="11"/>
  <c r="V3702" i="11"/>
  <c r="W3702" i="11"/>
  <c r="X3702" i="11"/>
  <c r="V3703" i="11"/>
  <c r="W3703" i="11"/>
  <c r="X3703" i="11"/>
  <c r="V3704" i="11"/>
  <c r="W3704" i="11"/>
  <c r="X3704" i="11"/>
  <c r="V3705" i="11"/>
  <c r="W3705" i="11"/>
  <c r="X3705" i="11"/>
  <c r="V3706" i="11"/>
  <c r="W3706" i="11"/>
  <c r="X3706" i="11"/>
  <c r="V3707" i="11"/>
  <c r="W3707" i="11"/>
  <c r="X3707" i="11"/>
  <c r="V3708" i="11"/>
  <c r="W3708" i="11"/>
  <c r="X3708" i="11"/>
  <c r="V3709" i="11"/>
  <c r="W3709" i="11"/>
  <c r="X3709" i="11"/>
  <c r="V3710" i="11"/>
  <c r="W3710" i="11"/>
  <c r="X3710" i="11"/>
  <c r="V3711" i="11"/>
  <c r="W3711" i="11"/>
  <c r="X3711" i="11"/>
  <c r="V3712" i="11"/>
  <c r="W3712" i="11"/>
  <c r="X3712" i="11"/>
  <c r="V3713" i="11"/>
  <c r="W3713" i="11"/>
  <c r="X3713" i="11"/>
  <c r="V3714" i="11"/>
  <c r="W3714" i="11"/>
  <c r="X3714" i="11"/>
  <c r="V3715" i="11"/>
  <c r="W3715" i="11"/>
  <c r="X3715" i="11"/>
  <c r="V3716" i="11"/>
  <c r="W3716" i="11"/>
  <c r="X3716" i="11"/>
  <c r="V3717" i="11"/>
  <c r="W3717" i="11"/>
  <c r="X3717" i="11"/>
  <c r="V3718" i="11"/>
  <c r="W3718" i="11"/>
  <c r="X3718" i="11"/>
  <c r="V3719" i="11"/>
  <c r="W3719" i="11"/>
  <c r="X3719" i="11"/>
  <c r="V3720" i="11"/>
  <c r="W3720" i="11"/>
  <c r="X3720" i="11"/>
  <c r="V3721" i="11"/>
  <c r="W3721" i="11"/>
  <c r="X3721" i="11"/>
  <c r="V3722" i="11"/>
  <c r="W3722" i="11"/>
  <c r="X3722" i="11"/>
  <c r="V3723" i="11"/>
  <c r="W3723" i="11"/>
  <c r="X3723" i="11"/>
  <c r="V3724" i="11"/>
  <c r="W3724" i="11"/>
  <c r="X3724" i="11"/>
  <c r="V3725" i="11"/>
  <c r="W3725" i="11"/>
  <c r="X3725" i="11"/>
  <c r="V3726" i="11"/>
  <c r="W3726" i="11"/>
  <c r="X3726" i="11"/>
  <c r="V3727" i="11"/>
  <c r="W3727" i="11"/>
  <c r="X3727" i="11"/>
  <c r="V3728" i="11"/>
  <c r="W3728" i="11"/>
  <c r="X3728" i="11"/>
  <c r="V3729" i="11"/>
  <c r="W3729" i="11"/>
  <c r="X3729" i="11"/>
  <c r="V3730" i="11"/>
  <c r="W3730" i="11"/>
  <c r="X3730" i="11"/>
  <c r="V3731" i="11"/>
  <c r="W3731" i="11"/>
  <c r="X3731" i="11"/>
  <c r="V3732" i="11"/>
  <c r="W3732" i="11"/>
  <c r="X3732" i="11"/>
  <c r="V3733" i="11"/>
  <c r="W3733" i="11"/>
  <c r="X3733" i="11"/>
  <c r="V3734" i="11"/>
  <c r="W3734" i="11"/>
  <c r="X3734" i="11"/>
  <c r="V3735" i="11"/>
  <c r="W3735" i="11"/>
  <c r="X3735" i="11"/>
  <c r="V3736" i="11"/>
  <c r="W3736" i="11"/>
  <c r="X3736" i="11"/>
  <c r="V3737" i="11"/>
  <c r="W3737" i="11"/>
  <c r="X3737" i="11"/>
  <c r="V3738" i="11"/>
  <c r="W3738" i="11"/>
  <c r="X3738" i="11"/>
  <c r="V3739" i="11"/>
  <c r="W3739" i="11"/>
  <c r="X3739" i="11"/>
  <c r="V3740" i="11"/>
  <c r="W3740" i="11"/>
  <c r="X3740" i="11"/>
  <c r="V3741" i="11"/>
  <c r="W3741" i="11"/>
  <c r="X3741" i="11"/>
  <c r="V3742" i="11"/>
  <c r="W3742" i="11"/>
  <c r="X3742" i="11"/>
  <c r="V3743" i="11"/>
  <c r="W3743" i="11"/>
  <c r="X3743" i="11"/>
  <c r="V3744" i="11"/>
  <c r="W3744" i="11"/>
  <c r="X3744" i="11"/>
  <c r="V3745" i="11"/>
  <c r="W3745" i="11"/>
  <c r="X3745" i="11"/>
  <c r="V3746" i="11"/>
  <c r="W3746" i="11"/>
  <c r="X3746" i="11"/>
  <c r="V3747" i="11"/>
  <c r="W3747" i="11"/>
  <c r="X3747" i="11"/>
  <c r="V3748" i="11"/>
  <c r="W3748" i="11"/>
  <c r="X3748" i="11"/>
  <c r="V3749" i="11"/>
  <c r="W3749" i="11"/>
  <c r="X3749" i="11"/>
  <c r="V3750" i="11"/>
  <c r="W3750" i="11"/>
  <c r="X3750" i="11"/>
  <c r="V3751" i="11"/>
  <c r="W3751" i="11"/>
  <c r="X3751" i="11"/>
  <c r="V3752" i="11"/>
  <c r="W3752" i="11"/>
  <c r="X3752" i="11"/>
  <c r="V3753" i="11"/>
  <c r="W3753" i="11"/>
  <c r="X3753" i="11"/>
  <c r="V3754" i="11"/>
  <c r="W3754" i="11"/>
  <c r="X3754" i="11"/>
  <c r="V3755" i="11"/>
  <c r="W3755" i="11"/>
  <c r="X3755" i="11"/>
  <c r="V3756" i="11"/>
  <c r="W3756" i="11"/>
  <c r="X3756" i="11"/>
  <c r="V3757" i="11"/>
  <c r="W3757" i="11"/>
  <c r="X3757" i="11"/>
  <c r="V3758" i="11"/>
  <c r="W3758" i="11"/>
  <c r="X3758" i="11"/>
  <c r="V3759" i="11"/>
  <c r="W3759" i="11"/>
  <c r="X3759" i="11"/>
  <c r="V3760" i="11"/>
  <c r="W3760" i="11"/>
  <c r="X3760" i="11"/>
  <c r="V3761" i="11"/>
  <c r="W3761" i="11"/>
  <c r="X3761" i="11"/>
  <c r="V3762" i="11"/>
  <c r="W3762" i="11"/>
  <c r="X3762" i="11"/>
  <c r="V3763" i="11"/>
  <c r="W3763" i="11"/>
  <c r="X3763" i="11"/>
  <c r="V3764" i="11"/>
  <c r="W3764" i="11"/>
  <c r="X3764" i="11"/>
  <c r="V3765" i="11"/>
  <c r="W3765" i="11"/>
  <c r="X3765" i="11"/>
  <c r="V3766" i="11"/>
  <c r="W3766" i="11"/>
  <c r="X3766" i="11"/>
  <c r="V3767" i="11"/>
  <c r="W3767" i="11"/>
  <c r="X3767" i="11"/>
  <c r="V3768" i="11"/>
  <c r="W3768" i="11"/>
  <c r="X3768" i="11"/>
  <c r="V3769" i="11"/>
  <c r="W3769" i="11"/>
  <c r="X3769" i="11"/>
  <c r="V3770" i="11"/>
  <c r="W3770" i="11"/>
  <c r="X3770" i="11"/>
  <c r="V3771" i="11"/>
  <c r="W3771" i="11"/>
  <c r="X3771" i="11"/>
  <c r="V3772" i="11"/>
  <c r="W3772" i="11"/>
  <c r="X3772" i="11"/>
  <c r="V3773" i="11"/>
  <c r="W3773" i="11"/>
  <c r="X3773" i="11"/>
  <c r="V3774" i="11"/>
  <c r="W3774" i="11"/>
  <c r="X3774" i="11"/>
  <c r="V3775" i="11"/>
  <c r="W3775" i="11"/>
  <c r="X3775" i="11"/>
  <c r="V3776" i="11"/>
  <c r="W3776" i="11"/>
  <c r="X3776" i="11"/>
  <c r="V3777" i="11"/>
  <c r="W3777" i="11"/>
  <c r="X3777" i="11"/>
  <c r="V3778" i="11"/>
  <c r="W3778" i="11"/>
  <c r="X3778" i="11"/>
  <c r="V3779" i="11"/>
  <c r="W3779" i="11"/>
  <c r="X3779" i="11"/>
  <c r="V3780" i="11"/>
  <c r="W3780" i="11"/>
  <c r="X3780" i="11"/>
  <c r="V3781" i="11"/>
  <c r="W3781" i="11"/>
  <c r="X3781" i="11"/>
  <c r="V3782" i="11"/>
  <c r="W3782" i="11"/>
  <c r="X3782" i="11"/>
  <c r="V3783" i="11"/>
  <c r="W3783" i="11"/>
  <c r="X3783" i="11"/>
  <c r="V3784" i="11"/>
  <c r="W3784" i="11"/>
  <c r="X3784" i="11"/>
  <c r="V3785" i="11"/>
  <c r="W3785" i="11"/>
  <c r="X3785" i="11"/>
  <c r="V3786" i="11"/>
  <c r="W3786" i="11"/>
  <c r="X3786" i="11"/>
  <c r="V3787" i="11"/>
  <c r="W3787" i="11"/>
  <c r="X3787" i="11"/>
  <c r="V3788" i="11"/>
  <c r="W3788" i="11"/>
  <c r="X3788" i="11"/>
  <c r="V3789" i="11"/>
  <c r="W3789" i="11"/>
  <c r="X3789" i="11"/>
  <c r="V3790" i="11"/>
  <c r="W3790" i="11"/>
  <c r="X3790" i="11"/>
  <c r="V3791" i="11"/>
  <c r="W3791" i="11"/>
  <c r="X3791" i="11"/>
  <c r="V3792" i="11"/>
  <c r="W3792" i="11"/>
  <c r="X3792" i="11"/>
  <c r="V3793" i="11"/>
  <c r="W3793" i="11"/>
  <c r="X3793" i="11"/>
  <c r="V3794" i="11"/>
  <c r="W3794" i="11"/>
  <c r="X3794" i="11"/>
  <c r="V3795" i="11"/>
  <c r="W3795" i="11"/>
  <c r="X3795" i="11"/>
  <c r="V3796" i="11"/>
  <c r="W3796" i="11"/>
  <c r="X3796" i="11"/>
  <c r="V3797" i="11"/>
  <c r="W3797" i="11"/>
  <c r="X3797" i="11"/>
  <c r="V3798" i="11"/>
  <c r="W3798" i="11"/>
  <c r="X3798" i="11"/>
  <c r="V3799" i="11"/>
  <c r="W3799" i="11"/>
  <c r="X3799" i="11"/>
  <c r="V3800" i="11"/>
  <c r="W3800" i="11"/>
  <c r="X3800" i="11"/>
  <c r="V3801" i="11"/>
  <c r="W3801" i="11"/>
  <c r="X3801" i="11"/>
  <c r="V3802" i="11"/>
  <c r="W3802" i="11"/>
  <c r="X3802" i="11"/>
  <c r="V3803" i="11"/>
  <c r="W3803" i="11"/>
  <c r="X3803" i="11"/>
  <c r="V3804" i="11"/>
  <c r="W3804" i="11"/>
  <c r="X3804" i="11"/>
  <c r="V3805" i="11"/>
  <c r="W3805" i="11"/>
  <c r="X3805" i="11"/>
  <c r="V3806" i="11"/>
  <c r="W3806" i="11"/>
  <c r="X3806" i="11"/>
  <c r="V3807" i="11"/>
  <c r="W3807" i="11"/>
  <c r="X3807" i="11"/>
  <c r="V3808" i="11"/>
  <c r="W3808" i="11"/>
  <c r="X3808" i="11"/>
  <c r="V3809" i="11"/>
  <c r="W3809" i="11"/>
  <c r="X3809" i="11"/>
  <c r="V3810" i="11"/>
  <c r="W3810" i="11"/>
  <c r="X3810" i="11"/>
  <c r="V3811" i="11"/>
  <c r="W3811" i="11"/>
  <c r="X3811" i="11"/>
  <c r="V3812" i="11"/>
  <c r="W3812" i="11"/>
  <c r="X3812" i="11"/>
  <c r="V3813" i="11"/>
  <c r="W3813" i="11"/>
  <c r="X3813" i="11"/>
  <c r="V3814" i="11"/>
  <c r="W3814" i="11"/>
  <c r="X3814" i="11"/>
  <c r="V3815" i="11"/>
  <c r="W3815" i="11"/>
  <c r="X3815" i="11"/>
  <c r="V3816" i="11"/>
  <c r="W3816" i="11"/>
  <c r="X3816" i="11"/>
  <c r="V3817" i="11"/>
  <c r="W3817" i="11"/>
  <c r="X3817" i="11"/>
  <c r="V3818" i="11"/>
  <c r="W3818" i="11"/>
  <c r="X3818" i="11"/>
  <c r="V3819" i="11"/>
  <c r="W3819" i="11"/>
  <c r="X3819" i="11"/>
  <c r="V3820" i="11"/>
  <c r="W3820" i="11"/>
  <c r="X3820" i="11"/>
  <c r="V3821" i="11"/>
  <c r="W3821" i="11"/>
  <c r="X3821" i="11"/>
  <c r="V3822" i="11"/>
  <c r="W3822" i="11"/>
  <c r="X3822" i="11"/>
  <c r="V3823" i="11"/>
  <c r="W3823" i="11"/>
  <c r="X3823" i="11"/>
  <c r="V3824" i="11"/>
  <c r="W3824" i="11"/>
  <c r="X3824" i="11"/>
  <c r="V3825" i="11"/>
  <c r="W3825" i="11"/>
  <c r="X3825" i="11"/>
  <c r="V3826" i="11"/>
  <c r="W3826" i="11"/>
  <c r="X3826" i="11"/>
  <c r="V3827" i="11"/>
  <c r="W3827" i="11"/>
  <c r="X3827" i="11"/>
  <c r="V3828" i="11"/>
  <c r="W3828" i="11"/>
  <c r="X3828" i="11"/>
  <c r="V3829" i="11"/>
  <c r="W3829" i="11"/>
  <c r="X3829" i="11"/>
  <c r="V3830" i="11"/>
  <c r="W3830" i="11"/>
  <c r="X3830" i="11"/>
  <c r="V3831" i="11"/>
  <c r="W3831" i="11"/>
  <c r="X3831" i="11"/>
  <c r="V3832" i="11"/>
  <c r="W3832" i="11"/>
  <c r="X3832" i="11"/>
  <c r="V3833" i="11"/>
  <c r="W3833" i="11"/>
  <c r="X3833" i="11"/>
  <c r="V3834" i="11"/>
  <c r="W3834" i="11"/>
  <c r="X3834" i="11"/>
  <c r="V3835" i="11"/>
  <c r="W3835" i="11"/>
  <c r="X3835" i="11"/>
  <c r="V3836" i="11"/>
  <c r="W3836" i="11"/>
  <c r="X3836" i="11"/>
  <c r="V3837" i="11"/>
  <c r="W3837" i="11"/>
  <c r="X3837" i="11"/>
  <c r="V3838" i="11"/>
  <c r="W3838" i="11"/>
  <c r="X3838" i="11"/>
  <c r="V3839" i="11"/>
  <c r="W3839" i="11"/>
  <c r="X3839" i="11"/>
  <c r="V3840" i="11"/>
  <c r="W3840" i="11"/>
  <c r="X3840" i="11"/>
  <c r="V3841" i="11"/>
  <c r="W3841" i="11"/>
  <c r="X3841" i="11"/>
  <c r="V3842" i="11"/>
  <c r="W3842" i="11"/>
  <c r="X3842" i="11"/>
  <c r="V3843" i="11"/>
  <c r="W3843" i="11"/>
  <c r="X3843" i="11"/>
  <c r="V3844" i="11"/>
  <c r="W3844" i="11"/>
  <c r="X3844" i="11"/>
  <c r="V3845" i="11"/>
  <c r="W3845" i="11"/>
  <c r="X3845" i="11"/>
  <c r="V3846" i="11"/>
  <c r="W3846" i="11"/>
  <c r="X3846" i="11"/>
  <c r="V3847" i="11"/>
  <c r="W3847" i="11"/>
  <c r="X3847" i="11"/>
  <c r="V3848" i="11"/>
  <c r="W3848" i="11"/>
  <c r="X3848" i="11"/>
  <c r="V3849" i="11"/>
  <c r="W3849" i="11"/>
  <c r="X3849" i="11"/>
  <c r="V3850" i="11"/>
  <c r="W3850" i="11"/>
  <c r="X3850" i="11"/>
  <c r="V3851" i="11"/>
  <c r="W3851" i="11"/>
  <c r="X3851" i="11"/>
  <c r="V3852" i="11"/>
  <c r="W3852" i="11"/>
  <c r="X3852" i="11"/>
  <c r="V3853" i="11"/>
  <c r="W3853" i="11"/>
  <c r="X3853" i="11"/>
  <c r="V3854" i="11"/>
  <c r="W3854" i="11"/>
  <c r="X3854" i="11"/>
  <c r="V3855" i="11"/>
  <c r="W3855" i="11"/>
  <c r="X3855" i="11"/>
  <c r="V3856" i="11"/>
  <c r="W3856" i="11"/>
  <c r="X3856" i="11"/>
  <c r="V3857" i="11"/>
  <c r="W3857" i="11"/>
  <c r="X3857" i="11"/>
  <c r="V3858" i="11"/>
  <c r="W3858" i="11"/>
  <c r="X3858" i="11"/>
  <c r="V3859" i="11"/>
  <c r="W3859" i="11"/>
  <c r="X3859" i="11"/>
  <c r="V3860" i="11"/>
  <c r="W3860" i="11"/>
  <c r="X3860" i="11"/>
  <c r="V3861" i="11"/>
  <c r="W3861" i="11"/>
  <c r="X3861" i="11"/>
  <c r="V3862" i="11"/>
  <c r="W3862" i="11"/>
  <c r="X3862" i="11"/>
  <c r="V3863" i="11"/>
  <c r="W3863" i="11"/>
  <c r="X3863" i="11"/>
  <c r="V3864" i="11"/>
  <c r="W3864" i="11"/>
  <c r="X3864" i="11"/>
  <c r="V3865" i="11"/>
  <c r="W3865" i="11"/>
  <c r="X3865" i="11"/>
  <c r="V3866" i="11"/>
  <c r="W3866" i="11"/>
  <c r="X3866" i="11"/>
  <c r="V3867" i="11"/>
  <c r="W3867" i="11"/>
  <c r="X3867" i="11"/>
  <c r="V3868" i="11"/>
  <c r="W3868" i="11"/>
  <c r="X3868" i="11"/>
  <c r="V3869" i="11"/>
  <c r="W3869" i="11"/>
  <c r="X3869" i="11"/>
  <c r="V3870" i="11"/>
  <c r="W3870" i="11"/>
  <c r="X3870" i="11"/>
  <c r="V3871" i="11"/>
  <c r="W3871" i="11"/>
  <c r="X3871" i="11"/>
  <c r="V3872" i="11"/>
  <c r="W3872" i="11"/>
  <c r="X3872" i="11"/>
  <c r="V3873" i="11"/>
  <c r="W3873" i="11"/>
  <c r="X3873" i="11"/>
  <c r="V3874" i="11"/>
  <c r="W3874" i="11"/>
  <c r="X3874" i="11"/>
  <c r="V3875" i="11"/>
  <c r="W3875" i="11"/>
  <c r="X3875" i="11"/>
  <c r="V3876" i="11"/>
  <c r="W3876" i="11"/>
  <c r="X3876" i="11"/>
  <c r="V3877" i="11"/>
  <c r="W3877" i="11"/>
  <c r="X3877" i="11"/>
  <c r="V3878" i="11"/>
  <c r="W3878" i="11"/>
  <c r="X3878" i="11"/>
  <c r="V3879" i="11"/>
  <c r="W3879" i="11"/>
  <c r="X3879" i="11"/>
  <c r="V3880" i="11"/>
  <c r="W3880" i="11"/>
  <c r="X3880" i="11"/>
  <c r="V3881" i="11"/>
  <c r="W3881" i="11"/>
  <c r="X3881" i="11"/>
  <c r="V3882" i="11"/>
  <c r="W3882" i="11"/>
  <c r="X3882" i="11"/>
  <c r="V3883" i="11"/>
  <c r="W3883" i="11"/>
  <c r="X3883" i="11"/>
  <c r="V3884" i="11"/>
  <c r="W3884" i="11"/>
  <c r="X3884" i="11"/>
  <c r="V3885" i="11"/>
  <c r="W3885" i="11"/>
  <c r="X3885" i="11"/>
  <c r="V3886" i="11"/>
  <c r="W3886" i="11"/>
  <c r="X3886" i="11"/>
  <c r="V3887" i="11"/>
  <c r="W3887" i="11"/>
  <c r="X3887" i="11"/>
  <c r="V3888" i="11"/>
  <c r="W3888" i="11"/>
  <c r="X3888" i="11"/>
  <c r="V3889" i="11"/>
  <c r="W3889" i="11"/>
  <c r="X3889" i="11"/>
  <c r="V3890" i="11"/>
  <c r="W3890" i="11"/>
  <c r="X3890" i="11"/>
  <c r="V3891" i="11"/>
  <c r="W3891" i="11"/>
  <c r="X3891" i="11"/>
  <c r="V3892" i="11"/>
  <c r="W3892" i="11"/>
  <c r="X3892" i="11"/>
  <c r="V3893" i="11"/>
  <c r="W3893" i="11"/>
  <c r="X3893" i="11"/>
  <c r="V3894" i="11"/>
  <c r="W3894" i="11"/>
  <c r="X3894" i="11"/>
  <c r="V3895" i="11"/>
  <c r="W3895" i="11"/>
  <c r="X3895" i="11"/>
  <c r="V3896" i="11"/>
  <c r="W3896" i="11"/>
  <c r="X3896" i="11"/>
  <c r="V3897" i="11"/>
  <c r="W3897" i="11"/>
  <c r="X3897" i="11"/>
  <c r="V3898" i="11"/>
  <c r="W3898" i="11"/>
  <c r="X3898" i="11"/>
  <c r="V3899" i="11"/>
  <c r="W3899" i="11"/>
  <c r="X3899" i="11"/>
  <c r="V3900" i="11"/>
  <c r="W3900" i="11"/>
  <c r="X3900" i="11"/>
  <c r="V3901" i="11"/>
  <c r="W3901" i="11"/>
  <c r="X3901" i="11"/>
  <c r="V3902" i="11"/>
  <c r="W3902" i="11"/>
  <c r="X3902" i="11"/>
  <c r="V3903" i="11"/>
  <c r="W3903" i="11"/>
  <c r="X3903" i="11"/>
  <c r="V3904" i="11"/>
  <c r="W3904" i="11"/>
  <c r="X3904" i="11"/>
  <c r="V3905" i="11"/>
  <c r="W3905" i="11"/>
  <c r="X3905" i="11"/>
  <c r="V3906" i="11"/>
  <c r="W3906" i="11"/>
  <c r="X3906" i="11"/>
  <c r="V3907" i="11"/>
  <c r="W3907" i="11"/>
  <c r="X3907" i="11"/>
  <c r="V3908" i="11"/>
  <c r="W3908" i="11"/>
  <c r="X3908" i="11"/>
  <c r="V3909" i="11"/>
  <c r="W3909" i="11"/>
  <c r="X3909" i="11"/>
  <c r="V3910" i="11"/>
  <c r="W3910" i="11"/>
  <c r="X3910" i="11"/>
  <c r="V3911" i="11"/>
  <c r="W3911" i="11"/>
  <c r="X3911" i="11"/>
  <c r="V3912" i="11"/>
  <c r="W3912" i="11"/>
  <c r="X3912" i="11"/>
  <c r="V3913" i="11"/>
  <c r="W3913" i="11"/>
  <c r="X3913" i="11"/>
  <c r="V3914" i="11"/>
  <c r="W3914" i="11"/>
  <c r="X3914" i="11"/>
  <c r="V3915" i="11"/>
  <c r="W3915" i="11"/>
  <c r="X3915" i="11"/>
  <c r="V3916" i="11"/>
  <c r="W3916" i="11"/>
  <c r="X3916" i="11"/>
  <c r="V3917" i="11"/>
  <c r="W3917" i="11"/>
  <c r="X3917" i="11"/>
  <c r="V3918" i="11"/>
  <c r="W3918" i="11"/>
  <c r="X3918" i="11"/>
  <c r="V3919" i="11"/>
  <c r="W3919" i="11"/>
  <c r="X3919" i="11"/>
  <c r="V3920" i="11"/>
  <c r="W3920" i="11"/>
  <c r="X3920" i="11"/>
  <c r="V3921" i="11"/>
  <c r="W3921" i="11"/>
  <c r="X3921" i="11"/>
  <c r="V3922" i="11"/>
  <c r="W3922" i="11"/>
  <c r="X3922" i="11"/>
  <c r="V3923" i="11"/>
  <c r="W3923" i="11"/>
  <c r="X3923" i="11"/>
  <c r="V3924" i="11"/>
  <c r="W3924" i="11"/>
  <c r="X3924" i="11"/>
  <c r="V3925" i="11"/>
  <c r="W3925" i="11"/>
  <c r="X3925" i="11"/>
  <c r="V3926" i="11"/>
  <c r="W3926" i="11"/>
  <c r="X3926" i="11"/>
  <c r="V3927" i="11"/>
  <c r="W3927" i="11"/>
  <c r="X3927" i="11"/>
  <c r="V3928" i="11"/>
  <c r="W3928" i="11"/>
  <c r="X3928" i="11"/>
  <c r="V3929" i="11"/>
  <c r="W3929" i="11"/>
  <c r="X3929" i="11"/>
  <c r="V3930" i="11"/>
  <c r="W3930" i="11"/>
  <c r="X3930" i="11"/>
  <c r="V3931" i="11"/>
  <c r="W3931" i="11"/>
  <c r="X3931" i="11"/>
  <c r="V3932" i="11"/>
  <c r="W3932" i="11"/>
  <c r="X3932" i="11"/>
  <c r="V3933" i="11"/>
  <c r="W3933" i="11"/>
  <c r="X3933" i="11"/>
  <c r="V3934" i="11"/>
  <c r="W3934" i="11"/>
  <c r="X3934" i="11"/>
  <c r="V3935" i="11"/>
  <c r="W3935" i="11"/>
  <c r="X3935" i="11"/>
  <c r="V3936" i="11"/>
  <c r="W3936" i="11"/>
  <c r="X3936" i="11"/>
  <c r="V3937" i="11"/>
  <c r="W3937" i="11"/>
  <c r="X3937" i="11"/>
  <c r="V3938" i="11"/>
  <c r="W3938" i="11"/>
  <c r="X3938" i="11"/>
  <c r="V3939" i="11"/>
  <c r="W3939" i="11"/>
  <c r="X3939" i="11"/>
  <c r="V3940" i="11"/>
  <c r="W3940" i="11"/>
  <c r="X3940" i="11"/>
  <c r="V3941" i="11"/>
  <c r="W3941" i="11"/>
  <c r="X3941" i="11"/>
  <c r="V3942" i="11"/>
  <c r="W3942" i="11"/>
  <c r="X3942" i="11"/>
  <c r="V3943" i="11"/>
  <c r="W3943" i="11"/>
  <c r="X3943" i="11"/>
  <c r="V3944" i="11"/>
  <c r="W3944" i="11"/>
  <c r="X3944" i="11"/>
  <c r="V3945" i="11"/>
  <c r="W3945" i="11"/>
  <c r="X3945" i="11"/>
  <c r="V3946" i="11"/>
  <c r="W3946" i="11"/>
  <c r="X3946" i="11"/>
  <c r="V3947" i="11"/>
  <c r="W3947" i="11"/>
  <c r="X3947" i="11"/>
  <c r="V3948" i="11"/>
  <c r="W3948" i="11"/>
  <c r="X3948" i="11"/>
  <c r="V3949" i="11"/>
  <c r="W3949" i="11"/>
  <c r="X3949" i="11"/>
  <c r="V3950" i="11"/>
  <c r="W3950" i="11"/>
  <c r="X3950" i="11"/>
  <c r="V3951" i="11"/>
  <c r="W3951" i="11"/>
  <c r="X3951" i="11"/>
  <c r="V3952" i="11"/>
  <c r="W3952" i="11"/>
  <c r="X3952" i="11"/>
  <c r="V3953" i="11"/>
  <c r="W3953" i="11"/>
  <c r="X3953" i="11"/>
  <c r="V3954" i="11"/>
  <c r="W3954" i="11"/>
  <c r="X3954" i="11"/>
  <c r="V3955" i="11"/>
  <c r="W3955" i="11"/>
  <c r="X3955" i="11"/>
  <c r="V3956" i="11"/>
  <c r="W3956" i="11"/>
  <c r="X3956" i="11"/>
  <c r="V3957" i="11"/>
  <c r="W3957" i="11"/>
  <c r="X3957" i="11"/>
  <c r="V3958" i="11"/>
  <c r="W3958" i="11"/>
  <c r="X3958" i="11"/>
  <c r="V3959" i="11"/>
  <c r="W3959" i="11"/>
  <c r="X3959" i="11"/>
  <c r="V3960" i="11"/>
  <c r="W3960" i="11"/>
  <c r="X3960" i="11"/>
  <c r="V3961" i="11"/>
  <c r="W3961" i="11"/>
  <c r="X3961" i="11"/>
  <c r="V3962" i="11"/>
  <c r="W3962" i="11"/>
  <c r="X3962" i="11"/>
  <c r="V3963" i="11"/>
  <c r="W3963" i="11"/>
  <c r="X3963" i="11"/>
  <c r="V3964" i="11"/>
  <c r="W3964" i="11"/>
  <c r="X3964" i="11"/>
  <c r="V3965" i="11"/>
  <c r="W3965" i="11"/>
  <c r="X3965" i="11"/>
  <c r="V3966" i="11"/>
  <c r="W3966" i="11"/>
  <c r="X3966" i="11"/>
  <c r="V3967" i="11"/>
  <c r="W3967" i="11"/>
  <c r="X3967" i="11"/>
  <c r="V3968" i="11"/>
  <c r="W3968" i="11"/>
  <c r="X3968" i="11"/>
  <c r="V3969" i="11"/>
  <c r="W3969" i="11"/>
  <c r="X3969" i="11"/>
  <c r="V3970" i="11"/>
  <c r="W3970" i="11"/>
  <c r="X3970" i="11"/>
  <c r="V3971" i="11"/>
  <c r="W3971" i="11"/>
  <c r="X3971" i="11"/>
  <c r="V3972" i="11"/>
  <c r="W3972" i="11"/>
  <c r="X3972" i="11"/>
  <c r="V3973" i="11"/>
  <c r="W3973" i="11"/>
  <c r="X3973" i="11"/>
  <c r="V3974" i="11"/>
  <c r="W3974" i="11"/>
  <c r="X3974" i="11"/>
  <c r="V3975" i="11"/>
  <c r="W3975" i="11"/>
  <c r="X3975" i="11"/>
  <c r="V3976" i="11"/>
  <c r="W3976" i="11"/>
  <c r="X3976" i="11"/>
  <c r="V3977" i="11"/>
  <c r="W3977" i="11"/>
  <c r="X3977" i="11"/>
  <c r="V3978" i="11"/>
  <c r="W3978" i="11"/>
  <c r="X3978" i="11"/>
  <c r="V3979" i="11"/>
  <c r="W3979" i="11"/>
  <c r="X3979" i="11"/>
  <c r="V3980" i="11"/>
  <c r="W3980" i="11"/>
  <c r="X3980" i="11"/>
  <c r="V3981" i="11"/>
  <c r="W3981" i="11"/>
  <c r="X3981" i="11"/>
  <c r="V3982" i="11"/>
  <c r="W3982" i="11"/>
  <c r="X3982" i="11"/>
  <c r="V3983" i="11"/>
  <c r="W3983" i="11"/>
  <c r="X3983" i="11"/>
  <c r="V3984" i="11"/>
  <c r="W3984" i="11"/>
  <c r="X3984" i="11"/>
  <c r="V3985" i="11"/>
  <c r="W3985" i="11"/>
  <c r="X3985" i="11"/>
  <c r="V3986" i="11"/>
  <c r="W3986" i="11"/>
  <c r="X3986" i="11"/>
  <c r="V3987" i="11"/>
  <c r="W3987" i="11"/>
  <c r="X3987" i="11"/>
  <c r="V3988" i="11"/>
  <c r="W3988" i="11"/>
  <c r="X3988" i="11"/>
  <c r="V3989" i="11"/>
  <c r="W3989" i="11"/>
  <c r="X3989" i="11"/>
  <c r="V3990" i="11"/>
  <c r="W3990" i="11"/>
  <c r="X3990" i="11"/>
  <c r="V3991" i="11"/>
  <c r="W3991" i="11"/>
  <c r="X3991" i="11"/>
  <c r="V3992" i="11"/>
  <c r="W3992" i="11"/>
  <c r="X3992" i="11"/>
  <c r="V3993" i="11"/>
  <c r="W3993" i="11"/>
  <c r="X3993" i="11"/>
  <c r="V3994" i="11"/>
  <c r="W3994" i="11"/>
  <c r="X3994" i="11"/>
  <c r="V3995" i="11"/>
  <c r="W3995" i="11"/>
  <c r="X3995" i="11"/>
  <c r="V3996" i="11"/>
  <c r="W3996" i="11"/>
  <c r="X3996" i="11"/>
  <c r="V3997" i="11"/>
  <c r="W3997" i="11"/>
  <c r="X3997" i="11"/>
  <c r="V3998" i="11"/>
  <c r="W3998" i="11"/>
  <c r="X3998" i="11"/>
  <c r="V3999" i="11"/>
  <c r="W3999" i="11"/>
  <c r="X3999" i="11"/>
  <c r="V4000" i="11"/>
  <c r="W4000" i="11"/>
  <c r="X4000" i="11"/>
  <c r="V4001" i="11"/>
  <c r="W4001" i="11"/>
  <c r="X4001" i="11"/>
  <c r="V4002" i="11"/>
  <c r="W4002" i="11"/>
  <c r="X4002" i="11"/>
  <c r="V4003" i="11"/>
  <c r="W4003" i="11"/>
  <c r="X4003" i="11"/>
  <c r="V4004" i="11"/>
  <c r="W4004" i="11"/>
  <c r="X4004" i="11"/>
  <c r="V4005" i="11"/>
  <c r="W4005" i="11"/>
  <c r="X4005" i="11"/>
  <c r="V4006" i="11"/>
  <c r="W4006" i="11"/>
  <c r="X4006" i="11"/>
  <c r="V4007" i="11"/>
  <c r="W4007" i="11"/>
  <c r="X4007" i="11"/>
  <c r="V4008" i="11"/>
  <c r="W4008" i="11"/>
  <c r="X4008" i="11"/>
  <c r="V4009" i="11"/>
  <c r="W4009" i="11"/>
  <c r="X4009" i="11"/>
  <c r="V4010" i="11"/>
  <c r="W4010" i="11"/>
  <c r="X4010" i="11"/>
  <c r="V4011" i="11"/>
  <c r="W4011" i="11"/>
  <c r="X4011" i="11"/>
  <c r="V4012" i="11"/>
  <c r="W4012" i="11"/>
  <c r="X4012" i="11"/>
  <c r="V4013" i="11"/>
  <c r="W4013" i="11"/>
  <c r="X4013" i="11"/>
  <c r="V4014" i="11"/>
  <c r="W4014" i="11"/>
  <c r="X4014" i="11"/>
  <c r="V4015" i="11"/>
  <c r="W4015" i="11"/>
  <c r="X4015" i="11"/>
  <c r="V4016" i="11"/>
  <c r="W4016" i="11"/>
  <c r="X4016" i="11"/>
  <c r="V4017" i="11"/>
  <c r="W4017" i="11"/>
  <c r="X4017" i="11"/>
  <c r="V4018" i="11"/>
  <c r="W4018" i="11"/>
  <c r="X4018" i="11"/>
  <c r="V4019" i="11"/>
  <c r="W4019" i="11"/>
  <c r="X4019" i="11"/>
  <c r="V4020" i="11"/>
  <c r="W4020" i="11"/>
  <c r="X4020" i="11"/>
  <c r="V4021" i="11"/>
  <c r="W4021" i="11"/>
  <c r="X4021" i="11"/>
  <c r="V4022" i="11"/>
  <c r="W4022" i="11"/>
  <c r="X4022" i="11"/>
  <c r="V4023" i="11"/>
  <c r="W4023" i="11"/>
  <c r="X4023" i="11"/>
  <c r="V4024" i="11"/>
  <c r="W4024" i="11"/>
  <c r="X4024" i="11"/>
  <c r="V4025" i="11"/>
  <c r="W4025" i="11"/>
  <c r="X4025" i="11"/>
  <c r="V4026" i="11"/>
  <c r="W4026" i="11"/>
  <c r="X4026" i="11"/>
  <c r="V4027" i="11"/>
  <c r="W4027" i="11"/>
  <c r="X4027" i="11"/>
  <c r="V4028" i="11"/>
  <c r="W4028" i="11"/>
  <c r="X4028" i="11"/>
  <c r="V4029" i="11"/>
  <c r="W4029" i="11"/>
  <c r="X4029" i="11"/>
  <c r="V4030" i="11"/>
  <c r="W4030" i="11"/>
  <c r="X4030" i="11"/>
  <c r="V4031" i="11"/>
  <c r="W4031" i="11"/>
  <c r="X4031" i="11"/>
  <c r="V4032" i="11"/>
  <c r="W4032" i="11"/>
  <c r="X4032" i="11"/>
  <c r="V4033" i="11"/>
  <c r="W4033" i="11"/>
  <c r="X4033" i="11"/>
  <c r="V4034" i="11"/>
  <c r="W4034" i="11"/>
  <c r="X4034" i="11"/>
  <c r="V4035" i="11"/>
  <c r="W4035" i="11"/>
  <c r="X4035" i="11"/>
  <c r="V4036" i="11"/>
  <c r="W4036" i="11"/>
  <c r="X4036" i="11"/>
  <c r="V4037" i="11"/>
  <c r="W4037" i="11"/>
  <c r="X4037" i="11"/>
  <c r="V4038" i="11"/>
  <c r="W4038" i="11"/>
  <c r="X4038" i="11"/>
  <c r="V4039" i="11"/>
  <c r="W4039" i="11"/>
  <c r="X4039" i="11"/>
  <c r="V4040" i="11"/>
  <c r="W4040" i="11"/>
  <c r="X4040" i="11"/>
  <c r="V4041" i="11"/>
  <c r="W4041" i="11"/>
  <c r="X4041" i="11"/>
  <c r="V4042" i="11"/>
  <c r="W4042" i="11"/>
  <c r="X4042" i="11"/>
  <c r="V4043" i="11"/>
  <c r="W4043" i="11"/>
  <c r="X4043" i="11"/>
  <c r="V4044" i="11"/>
  <c r="W4044" i="11"/>
  <c r="X4044" i="11"/>
  <c r="V4045" i="11"/>
  <c r="W4045" i="11"/>
  <c r="X4045" i="11"/>
  <c r="V4046" i="11"/>
  <c r="W4046" i="11"/>
  <c r="X4046" i="11"/>
  <c r="V4047" i="11"/>
  <c r="W4047" i="11"/>
  <c r="X4047" i="11"/>
  <c r="V4048" i="11"/>
  <c r="W4048" i="11"/>
  <c r="X4048" i="11"/>
  <c r="V4049" i="11"/>
  <c r="W4049" i="11"/>
  <c r="X4049" i="11"/>
  <c r="V4050" i="11"/>
  <c r="W4050" i="11"/>
  <c r="X4050" i="11"/>
  <c r="V4051" i="11"/>
  <c r="W4051" i="11"/>
  <c r="X4051" i="11"/>
  <c r="V4052" i="11"/>
  <c r="W4052" i="11"/>
  <c r="X4052" i="11"/>
  <c r="V4053" i="11"/>
  <c r="W4053" i="11"/>
  <c r="X4053" i="11"/>
  <c r="V4054" i="11"/>
  <c r="W4054" i="11"/>
  <c r="X4054" i="11"/>
  <c r="V4055" i="11"/>
  <c r="W4055" i="11"/>
  <c r="X4055" i="11"/>
  <c r="V4056" i="11"/>
  <c r="W4056" i="11"/>
  <c r="X4056" i="11"/>
  <c r="V4057" i="11"/>
  <c r="W4057" i="11"/>
  <c r="X4057" i="11"/>
  <c r="V4058" i="11"/>
  <c r="W4058" i="11"/>
  <c r="X4058" i="11"/>
  <c r="V4059" i="11"/>
  <c r="W4059" i="11"/>
  <c r="X4059" i="11"/>
  <c r="V4060" i="11"/>
  <c r="W4060" i="11"/>
  <c r="X4060" i="11"/>
  <c r="V4061" i="11"/>
  <c r="W4061" i="11"/>
  <c r="X4061" i="11"/>
  <c r="V4062" i="11"/>
  <c r="W4062" i="11"/>
  <c r="X4062" i="11"/>
  <c r="V4063" i="11"/>
  <c r="W4063" i="11"/>
  <c r="X4063" i="11"/>
  <c r="V4064" i="11"/>
  <c r="W4064" i="11"/>
  <c r="X4064" i="11"/>
  <c r="V4065" i="11"/>
  <c r="W4065" i="11"/>
  <c r="X4065" i="11"/>
  <c r="V4066" i="11"/>
  <c r="W4066" i="11"/>
  <c r="X4066" i="11"/>
  <c r="V4067" i="11"/>
  <c r="W4067" i="11"/>
  <c r="X4067" i="11"/>
  <c r="V4068" i="11"/>
  <c r="W4068" i="11"/>
  <c r="X4068" i="11"/>
  <c r="V4069" i="11"/>
  <c r="W4069" i="11"/>
  <c r="X4069" i="11"/>
  <c r="V4070" i="11"/>
  <c r="W4070" i="11"/>
  <c r="X4070" i="11"/>
  <c r="V4071" i="11"/>
  <c r="W4071" i="11"/>
  <c r="X4071" i="11"/>
  <c r="V4072" i="11"/>
  <c r="W4072" i="11"/>
  <c r="X4072" i="11"/>
  <c r="V4073" i="11"/>
  <c r="W4073" i="11"/>
  <c r="X4073" i="11"/>
  <c r="V4074" i="11"/>
  <c r="W4074" i="11"/>
  <c r="X4074" i="11"/>
  <c r="V4075" i="11"/>
  <c r="W4075" i="11"/>
  <c r="X4075" i="11"/>
  <c r="V4076" i="11"/>
  <c r="W4076" i="11"/>
  <c r="X4076" i="11"/>
  <c r="V4077" i="11"/>
  <c r="W4077" i="11"/>
  <c r="X4077" i="11"/>
  <c r="V4078" i="11"/>
  <c r="W4078" i="11"/>
  <c r="X4078" i="11"/>
  <c r="V4079" i="11"/>
  <c r="W4079" i="11"/>
  <c r="X4079" i="11"/>
  <c r="V4080" i="11"/>
  <c r="W4080" i="11"/>
  <c r="X4080" i="11"/>
  <c r="V4081" i="11"/>
  <c r="W4081" i="11"/>
  <c r="X4081" i="11"/>
  <c r="V4082" i="11"/>
  <c r="W4082" i="11"/>
  <c r="X4082" i="11"/>
  <c r="V4083" i="11"/>
  <c r="W4083" i="11"/>
  <c r="X4083" i="11"/>
  <c r="V4084" i="11"/>
  <c r="W4084" i="11"/>
  <c r="X4084" i="11"/>
  <c r="V4085" i="11"/>
  <c r="W4085" i="11"/>
  <c r="X4085" i="11"/>
  <c r="V4086" i="11"/>
  <c r="W4086" i="11"/>
  <c r="X4086" i="11"/>
  <c r="V4087" i="11"/>
  <c r="W4087" i="11"/>
  <c r="X4087" i="11"/>
  <c r="V4088" i="11"/>
  <c r="W4088" i="11"/>
  <c r="X4088" i="11"/>
  <c r="V4089" i="11"/>
  <c r="W4089" i="11"/>
  <c r="X4089" i="11"/>
  <c r="V4090" i="11"/>
  <c r="W4090" i="11"/>
  <c r="X4090" i="11"/>
  <c r="V4091" i="11"/>
  <c r="W4091" i="11"/>
  <c r="X4091" i="11"/>
  <c r="V4092" i="11"/>
  <c r="W4092" i="11"/>
  <c r="X4092" i="11"/>
  <c r="V4093" i="11"/>
  <c r="W4093" i="11"/>
  <c r="X4093" i="11"/>
  <c r="V4094" i="11"/>
  <c r="W4094" i="11"/>
  <c r="X4094" i="11"/>
  <c r="V4095" i="11"/>
  <c r="W4095" i="11"/>
  <c r="X4095" i="11"/>
  <c r="V4096" i="11"/>
  <c r="W4096" i="11"/>
  <c r="X4096" i="11"/>
  <c r="V4097" i="11"/>
  <c r="W4097" i="11"/>
  <c r="X4097" i="11"/>
  <c r="V4098" i="11"/>
  <c r="W4098" i="11"/>
  <c r="X4098" i="11"/>
  <c r="V4099" i="11"/>
  <c r="W4099" i="11"/>
  <c r="X4099" i="11"/>
  <c r="V4100" i="11"/>
  <c r="W4100" i="11"/>
  <c r="X4100" i="11"/>
  <c r="V4101" i="11"/>
  <c r="W4101" i="11"/>
  <c r="X4101" i="11"/>
  <c r="V4102" i="11"/>
  <c r="W4102" i="11"/>
  <c r="X4102" i="11"/>
  <c r="V4103" i="11"/>
  <c r="W4103" i="11"/>
  <c r="X4103" i="11"/>
  <c r="V4104" i="11"/>
  <c r="W4104" i="11"/>
  <c r="X4104" i="11"/>
  <c r="V4105" i="11"/>
  <c r="W4105" i="11"/>
  <c r="X4105" i="11"/>
  <c r="V4106" i="11"/>
  <c r="W4106" i="11"/>
  <c r="X4106" i="11"/>
  <c r="V4107" i="11"/>
  <c r="W4107" i="11"/>
  <c r="X4107" i="11"/>
  <c r="V4108" i="11"/>
  <c r="W4108" i="11"/>
  <c r="X4108" i="11"/>
  <c r="V4109" i="11"/>
  <c r="W4109" i="11"/>
  <c r="X4109" i="11"/>
  <c r="V4110" i="11"/>
  <c r="W4110" i="11"/>
  <c r="X4110" i="11"/>
  <c r="V4111" i="11"/>
  <c r="W4111" i="11"/>
  <c r="X4111" i="11"/>
  <c r="V4112" i="11"/>
  <c r="W4112" i="11"/>
  <c r="X4112" i="11"/>
  <c r="V4113" i="11"/>
  <c r="W4113" i="11"/>
  <c r="X4113" i="11"/>
  <c r="V4114" i="11"/>
  <c r="W4114" i="11"/>
  <c r="X4114" i="11"/>
  <c r="V4115" i="11"/>
  <c r="W4115" i="11"/>
  <c r="X4115" i="11"/>
  <c r="V4116" i="11"/>
  <c r="W4116" i="11"/>
  <c r="X4116" i="11"/>
  <c r="V4117" i="11"/>
  <c r="W4117" i="11"/>
  <c r="X4117" i="11"/>
  <c r="V4118" i="11"/>
  <c r="W4118" i="11"/>
  <c r="X4118" i="11"/>
  <c r="V4119" i="11"/>
  <c r="W4119" i="11"/>
  <c r="X4119" i="11"/>
  <c r="V4120" i="11"/>
  <c r="W4120" i="11"/>
  <c r="X4120" i="11"/>
  <c r="V4121" i="11"/>
  <c r="W4121" i="11"/>
  <c r="X4121" i="11"/>
  <c r="V4122" i="11"/>
  <c r="W4122" i="11"/>
  <c r="X4122" i="11"/>
  <c r="V4123" i="11"/>
  <c r="W4123" i="11"/>
  <c r="X4123" i="11"/>
  <c r="V4124" i="11"/>
  <c r="W4124" i="11"/>
  <c r="X4124" i="11"/>
  <c r="V4125" i="11"/>
  <c r="W4125" i="11"/>
  <c r="X4125" i="11"/>
  <c r="V4126" i="11"/>
  <c r="W4126" i="11"/>
  <c r="X4126" i="11"/>
  <c r="V4127" i="11"/>
  <c r="W4127" i="11"/>
  <c r="X4127" i="11"/>
  <c r="V4128" i="11"/>
  <c r="W4128" i="11"/>
  <c r="X4128" i="11"/>
  <c r="V4129" i="11"/>
  <c r="W4129" i="11"/>
  <c r="X4129" i="11"/>
  <c r="V4130" i="11"/>
  <c r="W4130" i="11"/>
  <c r="X4130" i="11"/>
  <c r="V4131" i="11"/>
  <c r="W4131" i="11"/>
  <c r="X4131" i="11"/>
  <c r="V4132" i="11"/>
  <c r="W4132" i="11"/>
  <c r="X4132" i="11"/>
  <c r="V4133" i="11"/>
  <c r="W4133" i="11"/>
  <c r="X4133" i="11"/>
  <c r="V4134" i="11"/>
  <c r="W4134" i="11"/>
  <c r="X4134" i="11"/>
  <c r="V4135" i="11"/>
  <c r="W4135" i="11"/>
  <c r="X4135" i="11"/>
  <c r="V4136" i="11"/>
  <c r="W4136" i="11"/>
  <c r="X4136" i="11"/>
  <c r="V4137" i="11"/>
  <c r="W4137" i="11"/>
  <c r="X4137" i="11"/>
  <c r="V4138" i="11"/>
  <c r="W4138" i="11"/>
  <c r="X4138" i="11"/>
  <c r="V4139" i="11"/>
  <c r="W4139" i="11"/>
  <c r="X4139" i="11"/>
  <c r="V4140" i="11"/>
  <c r="W4140" i="11"/>
  <c r="X4140" i="11"/>
  <c r="V4141" i="11"/>
  <c r="W4141" i="11"/>
  <c r="X4141" i="11"/>
  <c r="V4142" i="11"/>
  <c r="W4142" i="11"/>
  <c r="X4142" i="11"/>
  <c r="V4143" i="11"/>
  <c r="W4143" i="11"/>
  <c r="X4143" i="11"/>
  <c r="V4144" i="11"/>
  <c r="W4144" i="11"/>
  <c r="X4144" i="11"/>
  <c r="V4145" i="11"/>
  <c r="W4145" i="11"/>
  <c r="X4145" i="11"/>
  <c r="V4146" i="11"/>
  <c r="W4146" i="11"/>
  <c r="X4146" i="11"/>
  <c r="V4147" i="11"/>
  <c r="W4147" i="11"/>
  <c r="X4147" i="11"/>
  <c r="V4148" i="11"/>
  <c r="W4148" i="11"/>
  <c r="X4148" i="11"/>
  <c r="V4149" i="11"/>
  <c r="W4149" i="11"/>
  <c r="X4149" i="11"/>
  <c r="V4150" i="11"/>
  <c r="W4150" i="11"/>
  <c r="X4150" i="11"/>
  <c r="V4151" i="11"/>
  <c r="W4151" i="11"/>
  <c r="X4151" i="11"/>
  <c r="V4152" i="11"/>
  <c r="W4152" i="11"/>
  <c r="X4152" i="11"/>
  <c r="V4153" i="11"/>
  <c r="W4153" i="11"/>
  <c r="X4153" i="11"/>
  <c r="V4154" i="11"/>
  <c r="W4154" i="11"/>
  <c r="X4154" i="11"/>
  <c r="V4155" i="11"/>
  <c r="W4155" i="11"/>
  <c r="X4155" i="11"/>
  <c r="V4156" i="11"/>
  <c r="W4156" i="11"/>
  <c r="X4156" i="11"/>
  <c r="V4157" i="11"/>
  <c r="W4157" i="11"/>
  <c r="X4157" i="11"/>
  <c r="V4158" i="11"/>
  <c r="W4158" i="11"/>
  <c r="X4158" i="11"/>
  <c r="V4159" i="11"/>
  <c r="W4159" i="11"/>
  <c r="X4159" i="11"/>
  <c r="V4160" i="11"/>
  <c r="W4160" i="11"/>
  <c r="X4160" i="11"/>
  <c r="V4161" i="11"/>
  <c r="W4161" i="11"/>
  <c r="X4161" i="11"/>
  <c r="V4162" i="11"/>
  <c r="W4162" i="11"/>
  <c r="X4162" i="11"/>
  <c r="V4163" i="11"/>
  <c r="W4163" i="11"/>
  <c r="X4163" i="11"/>
  <c r="V4164" i="11"/>
  <c r="W4164" i="11"/>
  <c r="X4164" i="11"/>
  <c r="V4165" i="11"/>
  <c r="W4165" i="11"/>
  <c r="X4165" i="11"/>
  <c r="V4166" i="11"/>
  <c r="W4166" i="11"/>
  <c r="X4166" i="11"/>
  <c r="V4167" i="11"/>
  <c r="W4167" i="11"/>
  <c r="X4167" i="11"/>
  <c r="V4168" i="11"/>
  <c r="W4168" i="11"/>
  <c r="X4168" i="11"/>
  <c r="V4169" i="11"/>
  <c r="W4169" i="11"/>
  <c r="X4169" i="11"/>
  <c r="V4170" i="11"/>
  <c r="W4170" i="11"/>
  <c r="X4170" i="11"/>
  <c r="V4171" i="11"/>
  <c r="W4171" i="11"/>
  <c r="X4171" i="11"/>
  <c r="V4172" i="11"/>
  <c r="W4172" i="11"/>
  <c r="X4172" i="11"/>
  <c r="V4173" i="11"/>
  <c r="W4173" i="11"/>
  <c r="X4173" i="11"/>
  <c r="V4174" i="11"/>
  <c r="W4174" i="11"/>
  <c r="X4174" i="11"/>
  <c r="V4175" i="11"/>
  <c r="W4175" i="11"/>
  <c r="X4175" i="11"/>
  <c r="V4176" i="11"/>
  <c r="W4176" i="11"/>
  <c r="X4176" i="11"/>
  <c r="V4177" i="11"/>
  <c r="W4177" i="11"/>
  <c r="X4177" i="11"/>
  <c r="V4178" i="11"/>
  <c r="W4178" i="11"/>
  <c r="X4178" i="11"/>
  <c r="V4179" i="11"/>
  <c r="W4179" i="11"/>
  <c r="X4179" i="11"/>
  <c r="V4180" i="11"/>
  <c r="W4180" i="11"/>
  <c r="X4180" i="11"/>
  <c r="V4181" i="11"/>
  <c r="W4181" i="11"/>
  <c r="X4181" i="11"/>
  <c r="V4182" i="11"/>
  <c r="W4182" i="11"/>
  <c r="X4182" i="11"/>
  <c r="V4183" i="11"/>
  <c r="W4183" i="11"/>
  <c r="X4183" i="11"/>
  <c r="V4184" i="11"/>
  <c r="W4184" i="11"/>
  <c r="X4184" i="11"/>
  <c r="V4185" i="11"/>
  <c r="W4185" i="11"/>
  <c r="X4185" i="11"/>
  <c r="V4186" i="11"/>
  <c r="W4186" i="11"/>
  <c r="X4186" i="11"/>
  <c r="V4187" i="11"/>
  <c r="W4187" i="11"/>
  <c r="X4187" i="11"/>
  <c r="V4188" i="11"/>
  <c r="W4188" i="11"/>
  <c r="X4188" i="11"/>
  <c r="V4189" i="11"/>
  <c r="W4189" i="11"/>
  <c r="X4189" i="11"/>
  <c r="V4190" i="11"/>
  <c r="W4190" i="11"/>
  <c r="X4190" i="11"/>
  <c r="V4191" i="11"/>
  <c r="W4191" i="11"/>
  <c r="X4191" i="11"/>
  <c r="V4192" i="11"/>
  <c r="W4192" i="11"/>
  <c r="X4192" i="11"/>
  <c r="V4193" i="11"/>
  <c r="W4193" i="11"/>
  <c r="X4193" i="11"/>
  <c r="V4194" i="11"/>
  <c r="W4194" i="11"/>
  <c r="X4194" i="11"/>
  <c r="V4195" i="11"/>
  <c r="W4195" i="11"/>
  <c r="X4195" i="11"/>
  <c r="V4196" i="11"/>
  <c r="W4196" i="11"/>
  <c r="X4196" i="11"/>
  <c r="V4197" i="11"/>
  <c r="W4197" i="11"/>
  <c r="X4197" i="11"/>
  <c r="V4198" i="11"/>
  <c r="W4198" i="11"/>
  <c r="X4198" i="11"/>
  <c r="V4199" i="11"/>
  <c r="W4199" i="11"/>
  <c r="X4199" i="11"/>
  <c r="V4200" i="11"/>
  <c r="W4200" i="11"/>
  <c r="X4200" i="11"/>
  <c r="V4201" i="11"/>
  <c r="W4201" i="11"/>
  <c r="X4201" i="11"/>
  <c r="V4202" i="11"/>
  <c r="W4202" i="11"/>
  <c r="X4202" i="11"/>
  <c r="V4203" i="11"/>
  <c r="W4203" i="11"/>
  <c r="X4203" i="11"/>
  <c r="V4204" i="11"/>
  <c r="W4204" i="11"/>
  <c r="X4204" i="11"/>
  <c r="V4205" i="11"/>
  <c r="W4205" i="11"/>
  <c r="X4205" i="11"/>
  <c r="V4206" i="11"/>
  <c r="W4206" i="11"/>
  <c r="X4206" i="11"/>
  <c r="V4207" i="11"/>
  <c r="W4207" i="11"/>
  <c r="X4207" i="11"/>
  <c r="V4208" i="11"/>
  <c r="W4208" i="11"/>
  <c r="X4208" i="11"/>
  <c r="V4209" i="11"/>
  <c r="W4209" i="11"/>
  <c r="X4209" i="11"/>
  <c r="V4210" i="11"/>
  <c r="W4210" i="11"/>
  <c r="X4210" i="11"/>
  <c r="V4211" i="11"/>
  <c r="W4211" i="11"/>
  <c r="X4211" i="11"/>
  <c r="V4212" i="11"/>
  <c r="W4212" i="11"/>
  <c r="X4212" i="11"/>
  <c r="V4213" i="11"/>
  <c r="W4213" i="11"/>
  <c r="X4213" i="11"/>
  <c r="V4214" i="11"/>
  <c r="W4214" i="11"/>
  <c r="X4214" i="11"/>
  <c r="V4215" i="11"/>
  <c r="W4215" i="11"/>
  <c r="X4215" i="11"/>
  <c r="V4216" i="11"/>
  <c r="W4216" i="11"/>
  <c r="X4216" i="11"/>
  <c r="V4217" i="11"/>
  <c r="W4217" i="11"/>
  <c r="X4217" i="11"/>
  <c r="V4218" i="11"/>
  <c r="W4218" i="11"/>
  <c r="X4218" i="11"/>
  <c r="V4219" i="11"/>
  <c r="W4219" i="11"/>
  <c r="X4219" i="11"/>
  <c r="V4220" i="11"/>
  <c r="W4220" i="11"/>
  <c r="X4220" i="11"/>
  <c r="V4221" i="11"/>
  <c r="W4221" i="11"/>
  <c r="X4221" i="11"/>
  <c r="V4222" i="11"/>
  <c r="W4222" i="11"/>
  <c r="X4222" i="11"/>
  <c r="V4223" i="11"/>
  <c r="W4223" i="11"/>
  <c r="X4223" i="11"/>
  <c r="V4224" i="11"/>
  <c r="W4224" i="11"/>
  <c r="X4224" i="11"/>
  <c r="V4225" i="11"/>
  <c r="W4225" i="11"/>
  <c r="X4225" i="11"/>
  <c r="V4226" i="11"/>
  <c r="W4226" i="11"/>
  <c r="X4226" i="11"/>
  <c r="V4227" i="11"/>
  <c r="W4227" i="11"/>
  <c r="X4227" i="11"/>
  <c r="V4228" i="11"/>
  <c r="W4228" i="11"/>
  <c r="X4228" i="11"/>
  <c r="V4229" i="11"/>
  <c r="W4229" i="11"/>
  <c r="X4229" i="11"/>
  <c r="V4230" i="11"/>
  <c r="W4230" i="11"/>
  <c r="X4230" i="11"/>
  <c r="V4231" i="11"/>
  <c r="W4231" i="11"/>
  <c r="X4231" i="11"/>
  <c r="V4232" i="11"/>
  <c r="W4232" i="11"/>
  <c r="X4232" i="11"/>
  <c r="V4233" i="11"/>
  <c r="W4233" i="11"/>
  <c r="X4233" i="11"/>
  <c r="V4234" i="11"/>
  <c r="W4234" i="11"/>
  <c r="X4234" i="11"/>
  <c r="V4235" i="11"/>
  <c r="W4235" i="11"/>
  <c r="X4235" i="11"/>
  <c r="V4236" i="11"/>
  <c r="W4236" i="11"/>
  <c r="X4236" i="11"/>
  <c r="V4237" i="11"/>
  <c r="W4237" i="11"/>
  <c r="X4237" i="11"/>
  <c r="V4238" i="11"/>
  <c r="W4238" i="11"/>
  <c r="X4238" i="11"/>
  <c r="V4239" i="11"/>
  <c r="W4239" i="11"/>
  <c r="X4239" i="11"/>
  <c r="V4240" i="11"/>
  <c r="W4240" i="11"/>
  <c r="X4240" i="11"/>
  <c r="V4241" i="11"/>
  <c r="W4241" i="11"/>
  <c r="X4241" i="11"/>
  <c r="V4242" i="11"/>
  <c r="W4242" i="11"/>
  <c r="X4242" i="11"/>
  <c r="V4243" i="11"/>
  <c r="W4243" i="11"/>
  <c r="X4243" i="11"/>
  <c r="V4244" i="11"/>
  <c r="W4244" i="11"/>
  <c r="X4244" i="11"/>
  <c r="V4245" i="11"/>
  <c r="W4245" i="11"/>
  <c r="X4245" i="11"/>
  <c r="V4246" i="11"/>
  <c r="W4246" i="11"/>
  <c r="X4246" i="11"/>
  <c r="V4247" i="11"/>
  <c r="W4247" i="11"/>
  <c r="X4247" i="11"/>
  <c r="V4248" i="11"/>
  <c r="W4248" i="11"/>
  <c r="X4248" i="11"/>
  <c r="V4249" i="11"/>
  <c r="W4249" i="11"/>
  <c r="X4249" i="11"/>
  <c r="V4250" i="11"/>
  <c r="W4250" i="11"/>
  <c r="X4250" i="11"/>
  <c r="V4251" i="11"/>
  <c r="W4251" i="11"/>
  <c r="X4251" i="11"/>
  <c r="V4252" i="11"/>
  <c r="W4252" i="11"/>
  <c r="X4252" i="11"/>
  <c r="V4253" i="11"/>
  <c r="W4253" i="11"/>
  <c r="X4253" i="11"/>
  <c r="V4254" i="11"/>
  <c r="W4254" i="11"/>
  <c r="X4254" i="11"/>
  <c r="V4255" i="11"/>
  <c r="W4255" i="11"/>
  <c r="X4255" i="11"/>
  <c r="V4256" i="11"/>
  <c r="W4256" i="11"/>
  <c r="X4256" i="11"/>
  <c r="V4257" i="11"/>
  <c r="W4257" i="11"/>
  <c r="X4257" i="11"/>
  <c r="V4258" i="11"/>
  <c r="W4258" i="11"/>
  <c r="X4258" i="11"/>
  <c r="V4259" i="11"/>
  <c r="W4259" i="11"/>
  <c r="X4259" i="11"/>
  <c r="V4260" i="11"/>
  <c r="W4260" i="11"/>
  <c r="X4260" i="11"/>
  <c r="V4261" i="11"/>
  <c r="W4261" i="11"/>
  <c r="X4261" i="11"/>
  <c r="V4262" i="11"/>
  <c r="W4262" i="11"/>
  <c r="X4262" i="11"/>
  <c r="V4263" i="11"/>
  <c r="W4263" i="11"/>
  <c r="X4263" i="11"/>
  <c r="V4264" i="11"/>
  <c r="W4264" i="11"/>
  <c r="X4264" i="11"/>
  <c r="V4265" i="11"/>
  <c r="W4265" i="11"/>
  <c r="X4265" i="11"/>
  <c r="V4266" i="11"/>
  <c r="W4266" i="11"/>
  <c r="X4266" i="11"/>
  <c r="V4267" i="11"/>
  <c r="W4267" i="11"/>
  <c r="X4267" i="11"/>
  <c r="V4268" i="11"/>
  <c r="W4268" i="11"/>
  <c r="X4268" i="11"/>
  <c r="V4269" i="11"/>
  <c r="W4269" i="11"/>
  <c r="X4269" i="11"/>
  <c r="V4270" i="11"/>
  <c r="W4270" i="11"/>
  <c r="X4270" i="11"/>
  <c r="V4271" i="11"/>
  <c r="W4271" i="11"/>
  <c r="X4271" i="11"/>
  <c r="V4272" i="11"/>
  <c r="W4272" i="11"/>
  <c r="X4272" i="11"/>
  <c r="V4273" i="11"/>
  <c r="W4273" i="11"/>
  <c r="X4273" i="11"/>
  <c r="V4274" i="11"/>
  <c r="W4274" i="11"/>
  <c r="X4274" i="11"/>
  <c r="V4275" i="11"/>
  <c r="W4275" i="11"/>
  <c r="X4275" i="11"/>
  <c r="V4276" i="11"/>
  <c r="W4276" i="11"/>
  <c r="X4276" i="11"/>
  <c r="V4277" i="11"/>
  <c r="W4277" i="11"/>
  <c r="X4277" i="11"/>
  <c r="V4278" i="11"/>
  <c r="W4278" i="11"/>
  <c r="X4278" i="11"/>
  <c r="V4279" i="11"/>
  <c r="W4279" i="11"/>
  <c r="X4279" i="11"/>
  <c r="V4280" i="11"/>
  <c r="W4280" i="11"/>
  <c r="X4280" i="11"/>
  <c r="V4281" i="11"/>
  <c r="W4281" i="11"/>
  <c r="X4281" i="11"/>
  <c r="V4282" i="11"/>
  <c r="W4282" i="11"/>
  <c r="X4282" i="11"/>
  <c r="V4283" i="11"/>
  <c r="W4283" i="11"/>
  <c r="X4283" i="11"/>
  <c r="V4284" i="11"/>
  <c r="W4284" i="11"/>
  <c r="X4284" i="11"/>
  <c r="V4285" i="11"/>
  <c r="W4285" i="11"/>
  <c r="X4285" i="11"/>
  <c r="V4286" i="11"/>
  <c r="W4286" i="11"/>
  <c r="X4286" i="11"/>
  <c r="V4287" i="11"/>
  <c r="W4287" i="11"/>
  <c r="X4287" i="11"/>
  <c r="V4288" i="11"/>
  <c r="W4288" i="11"/>
  <c r="X4288" i="11"/>
  <c r="V4289" i="11"/>
  <c r="W4289" i="11"/>
  <c r="X4289" i="11"/>
  <c r="V4290" i="11"/>
  <c r="W4290" i="11"/>
  <c r="X4290" i="11"/>
  <c r="V4291" i="11"/>
  <c r="W4291" i="11"/>
  <c r="X4291" i="11"/>
  <c r="V4292" i="11"/>
  <c r="W4292" i="11"/>
  <c r="X4292" i="11"/>
  <c r="V4293" i="11"/>
  <c r="W4293" i="11"/>
  <c r="X4293" i="11"/>
  <c r="V4294" i="11"/>
  <c r="W4294" i="11"/>
  <c r="X4294" i="11"/>
  <c r="V4295" i="11"/>
  <c r="W4295" i="11"/>
  <c r="X4295" i="11"/>
  <c r="V4296" i="11"/>
  <c r="W4296" i="11"/>
  <c r="X4296" i="11"/>
  <c r="V4297" i="11"/>
  <c r="W4297" i="11"/>
  <c r="X4297" i="11"/>
  <c r="V4298" i="11"/>
  <c r="W4298" i="11"/>
  <c r="X4298" i="11"/>
  <c r="V4299" i="11"/>
  <c r="W4299" i="11"/>
  <c r="X4299" i="11"/>
  <c r="V4300" i="11"/>
  <c r="W4300" i="11"/>
  <c r="X4300" i="11"/>
  <c r="V4301" i="11"/>
  <c r="W4301" i="11"/>
  <c r="X4301" i="11"/>
  <c r="V4302" i="11"/>
  <c r="W4302" i="11"/>
  <c r="X4302" i="11"/>
  <c r="V4303" i="11"/>
  <c r="W4303" i="11"/>
  <c r="X4303" i="11"/>
  <c r="V4304" i="11"/>
  <c r="W4304" i="11"/>
  <c r="X4304" i="11"/>
  <c r="V4305" i="11"/>
  <c r="W4305" i="11"/>
  <c r="X4305" i="11"/>
  <c r="V4306" i="11"/>
  <c r="W4306" i="11"/>
  <c r="X4306" i="11"/>
  <c r="V4307" i="11"/>
  <c r="W4307" i="11"/>
  <c r="X4307" i="11"/>
  <c r="V4308" i="11"/>
  <c r="W4308" i="11"/>
  <c r="X4308" i="11"/>
  <c r="V4309" i="11"/>
  <c r="W4309" i="11"/>
  <c r="X4309" i="11"/>
  <c r="V4310" i="11"/>
  <c r="W4310" i="11"/>
  <c r="X4310" i="11"/>
  <c r="V4311" i="11"/>
  <c r="W4311" i="11"/>
  <c r="X4311" i="11"/>
  <c r="V4312" i="11"/>
  <c r="W4312" i="11"/>
  <c r="X4312" i="11"/>
  <c r="V4313" i="11"/>
  <c r="W4313" i="11"/>
  <c r="X4313" i="11"/>
  <c r="V4314" i="11"/>
  <c r="W4314" i="11"/>
  <c r="X4314" i="11"/>
  <c r="V4315" i="11"/>
  <c r="W4315" i="11"/>
  <c r="X4315" i="11"/>
  <c r="V4316" i="11"/>
  <c r="W4316" i="11"/>
  <c r="X4316" i="11"/>
  <c r="V4317" i="11"/>
  <c r="W4317" i="11"/>
  <c r="X4317" i="11"/>
  <c r="V4318" i="11"/>
  <c r="W4318" i="11"/>
  <c r="X4318" i="11"/>
  <c r="V4319" i="11"/>
  <c r="W4319" i="11"/>
  <c r="X4319" i="11"/>
  <c r="V4320" i="11"/>
  <c r="W4320" i="11"/>
  <c r="X4320" i="11"/>
  <c r="V4321" i="11"/>
  <c r="W4321" i="11"/>
  <c r="X4321" i="11"/>
  <c r="V4322" i="11"/>
  <c r="W4322" i="11"/>
  <c r="X4322" i="11"/>
  <c r="V4323" i="11"/>
  <c r="W4323" i="11"/>
  <c r="X4323" i="11"/>
  <c r="V4324" i="11"/>
  <c r="W4324" i="11"/>
  <c r="X4324" i="11"/>
  <c r="V4325" i="11"/>
  <c r="W4325" i="11"/>
  <c r="X4325" i="11"/>
  <c r="V4326" i="11"/>
  <c r="W4326" i="11"/>
  <c r="X4326" i="11"/>
  <c r="V4327" i="11"/>
  <c r="W4327" i="11"/>
  <c r="X4327" i="11"/>
  <c r="V4328" i="11"/>
  <c r="W4328" i="11"/>
  <c r="X4328" i="11"/>
  <c r="V4329" i="11"/>
  <c r="W4329" i="11"/>
  <c r="X4329" i="11"/>
  <c r="V4330" i="11"/>
  <c r="W4330" i="11"/>
  <c r="X4330" i="11"/>
  <c r="V4331" i="11"/>
  <c r="W4331" i="11"/>
  <c r="X4331" i="11"/>
  <c r="V4332" i="11"/>
  <c r="W4332" i="11"/>
  <c r="X4332" i="11"/>
  <c r="V4333" i="11"/>
  <c r="W4333" i="11"/>
  <c r="X4333" i="11"/>
  <c r="V4334" i="11"/>
  <c r="W4334" i="11"/>
  <c r="X4334" i="11"/>
  <c r="V4335" i="11"/>
  <c r="W4335" i="11"/>
  <c r="X4335" i="11"/>
  <c r="V4336" i="11"/>
  <c r="W4336" i="11"/>
  <c r="X4336" i="11"/>
  <c r="V4337" i="11"/>
  <c r="W4337" i="11"/>
  <c r="X4337" i="11"/>
  <c r="V4338" i="11"/>
  <c r="W4338" i="11"/>
  <c r="X4338" i="11"/>
  <c r="V4339" i="11"/>
  <c r="W4339" i="11"/>
  <c r="X4339" i="11"/>
  <c r="V4340" i="11"/>
  <c r="W4340" i="11"/>
  <c r="X4340" i="11"/>
  <c r="V4341" i="11"/>
  <c r="W4341" i="11"/>
  <c r="X4341" i="11"/>
  <c r="V4342" i="11"/>
  <c r="W4342" i="11"/>
  <c r="X4342" i="11"/>
  <c r="V4343" i="11"/>
  <c r="W4343" i="11"/>
  <c r="X4343" i="11"/>
  <c r="V4344" i="11"/>
  <c r="W4344" i="11"/>
  <c r="X4344" i="11"/>
  <c r="V4345" i="11"/>
  <c r="W4345" i="11"/>
  <c r="X4345" i="11"/>
  <c r="V4346" i="11"/>
  <c r="W4346" i="11"/>
  <c r="X4346" i="11"/>
  <c r="V4347" i="11"/>
  <c r="W4347" i="11"/>
  <c r="X4347" i="11"/>
  <c r="V4348" i="11"/>
  <c r="W4348" i="11"/>
  <c r="X4348" i="11"/>
  <c r="V4349" i="11"/>
  <c r="W4349" i="11"/>
  <c r="X4349" i="11"/>
  <c r="V4350" i="11"/>
  <c r="W4350" i="11"/>
  <c r="X4350" i="11"/>
  <c r="V4351" i="11"/>
  <c r="W4351" i="11"/>
  <c r="X4351" i="11"/>
  <c r="V4352" i="11"/>
  <c r="W4352" i="11"/>
  <c r="X4352" i="11"/>
  <c r="V4353" i="11"/>
  <c r="W4353" i="11"/>
  <c r="X4353" i="11"/>
  <c r="V4354" i="11"/>
  <c r="W4354" i="11"/>
  <c r="X4354" i="11"/>
  <c r="V4355" i="11"/>
  <c r="W4355" i="11"/>
  <c r="X4355" i="11"/>
  <c r="V4356" i="11"/>
  <c r="W4356" i="11"/>
  <c r="X4356" i="11"/>
  <c r="V4357" i="11"/>
  <c r="W4357" i="11"/>
  <c r="X4357" i="11"/>
  <c r="V4358" i="11"/>
  <c r="W4358" i="11"/>
  <c r="X4358" i="11"/>
  <c r="V4359" i="11"/>
  <c r="W4359" i="11"/>
  <c r="X4359" i="11"/>
  <c r="V4360" i="11"/>
  <c r="W4360" i="11"/>
  <c r="X4360" i="11"/>
  <c r="V4361" i="11"/>
  <c r="W4361" i="11"/>
  <c r="X4361" i="11"/>
  <c r="V4362" i="11"/>
  <c r="W4362" i="11"/>
  <c r="X4362" i="11"/>
  <c r="V4363" i="11"/>
  <c r="W4363" i="11"/>
  <c r="X4363" i="11"/>
  <c r="V4364" i="11"/>
  <c r="W4364" i="11"/>
  <c r="X4364" i="11"/>
  <c r="V4365" i="11"/>
  <c r="W4365" i="11"/>
  <c r="X4365" i="11"/>
  <c r="V4366" i="11"/>
  <c r="W4366" i="11"/>
  <c r="X4366" i="11"/>
  <c r="V4367" i="11"/>
  <c r="W4367" i="11"/>
  <c r="X4367" i="11"/>
  <c r="V4368" i="11"/>
  <c r="W4368" i="11"/>
  <c r="X4368" i="11"/>
  <c r="V4369" i="11"/>
  <c r="W4369" i="11"/>
  <c r="X4369" i="11"/>
  <c r="V4370" i="11"/>
  <c r="W4370" i="11"/>
  <c r="X4370" i="11"/>
  <c r="V4371" i="11"/>
  <c r="W4371" i="11"/>
  <c r="X4371" i="11"/>
  <c r="V4372" i="11"/>
  <c r="W4372" i="11"/>
  <c r="X4372" i="11"/>
  <c r="V4373" i="11"/>
  <c r="W4373" i="11"/>
  <c r="X4373" i="11"/>
  <c r="V4374" i="11"/>
  <c r="W4374" i="11"/>
  <c r="X4374" i="11"/>
  <c r="V4375" i="11"/>
  <c r="W4375" i="11"/>
  <c r="X4375" i="11"/>
  <c r="V4376" i="11"/>
  <c r="W4376" i="11"/>
  <c r="X4376" i="11"/>
  <c r="V4377" i="11"/>
  <c r="W4377" i="11"/>
  <c r="X4377" i="11"/>
  <c r="V4378" i="11"/>
  <c r="W4378" i="11"/>
  <c r="X4378" i="11"/>
  <c r="V4379" i="11"/>
  <c r="W4379" i="11"/>
  <c r="X4379" i="11"/>
  <c r="V4380" i="11"/>
  <c r="W4380" i="11"/>
  <c r="X4380" i="11"/>
  <c r="V4381" i="11"/>
  <c r="W4381" i="11"/>
  <c r="X4381" i="11"/>
  <c r="V4382" i="11"/>
  <c r="W4382" i="11"/>
  <c r="X4382" i="11"/>
  <c r="V4383" i="11"/>
  <c r="W4383" i="11"/>
  <c r="X4383" i="11"/>
  <c r="V4384" i="11"/>
  <c r="W4384" i="11"/>
  <c r="X4384" i="11"/>
  <c r="V4385" i="11"/>
  <c r="W4385" i="11"/>
  <c r="X4385" i="11"/>
  <c r="V4386" i="11"/>
  <c r="W4386" i="11"/>
  <c r="X4386" i="11"/>
  <c r="V4387" i="11"/>
  <c r="W4387" i="11"/>
  <c r="X4387" i="11"/>
  <c r="V4388" i="11"/>
  <c r="W4388" i="11"/>
  <c r="X4388" i="11"/>
  <c r="V4389" i="11"/>
  <c r="W4389" i="11"/>
  <c r="X4389" i="11"/>
  <c r="V4390" i="11"/>
  <c r="W4390" i="11"/>
  <c r="X4390" i="11"/>
  <c r="V4391" i="11"/>
  <c r="W4391" i="11"/>
  <c r="X4391" i="11"/>
  <c r="V4392" i="11"/>
  <c r="W4392" i="11"/>
  <c r="X4392" i="11"/>
  <c r="V4393" i="11"/>
  <c r="W4393" i="11"/>
  <c r="X4393" i="11"/>
  <c r="V4394" i="11"/>
  <c r="W4394" i="11"/>
  <c r="X4394" i="11"/>
  <c r="V4395" i="11"/>
  <c r="W4395" i="11"/>
  <c r="X4395" i="11"/>
  <c r="V4396" i="11"/>
  <c r="W4396" i="11"/>
  <c r="X4396" i="11"/>
  <c r="V4397" i="11"/>
  <c r="W4397" i="11"/>
  <c r="X4397" i="11"/>
  <c r="V4398" i="11"/>
  <c r="W4398" i="11"/>
  <c r="X4398" i="11"/>
  <c r="V4399" i="11"/>
  <c r="W4399" i="11"/>
  <c r="X4399" i="11"/>
  <c r="V4400" i="11"/>
  <c r="W4400" i="11"/>
  <c r="X4400" i="11"/>
  <c r="V4401" i="11"/>
  <c r="W4401" i="11"/>
  <c r="X4401" i="11"/>
  <c r="V4402" i="11"/>
  <c r="W4402" i="11"/>
  <c r="X4402" i="11"/>
  <c r="V4403" i="11"/>
  <c r="W4403" i="11"/>
  <c r="X4403" i="11"/>
  <c r="V4404" i="11"/>
  <c r="W4404" i="11"/>
  <c r="X4404" i="11"/>
  <c r="V4405" i="11"/>
  <c r="W4405" i="11"/>
  <c r="X4405" i="11"/>
  <c r="V4406" i="11"/>
  <c r="W4406" i="11"/>
  <c r="X4406" i="11"/>
  <c r="V4407" i="11"/>
  <c r="W4407" i="11"/>
  <c r="X4407" i="11"/>
  <c r="V4408" i="11"/>
  <c r="W4408" i="11"/>
  <c r="X4408" i="11"/>
  <c r="V4409" i="11"/>
  <c r="W4409" i="11"/>
  <c r="X4409" i="11"/>
  <c r="V4410" i="11"/>
  <c r="W4410" i="11"/>
  <c r="X4410" i="11"/>
  <c r="V4411" i="11"/>
  <c r="W4411" i="11"/>
  <c r="X4411" i="11"/>
  <c r="V4412" i="11"/>
  <c r="W4412" i="11"/>
  <c r="X4412" i="11"/>
  <c r="V4413" i="11"/>
  <c r="W4413" i="11"/>
  <c r="X4413" i="11"/>
  <c r="V4414" i="11"/>
  <c r="W4414" i="11"/>
  <c r="X4414" i="11"/>
  <c r="V4415" i="11"/>
  <c r="W4415" i="11"/>
  <c r="X4415" i="11"/>
  <c r="V4416" i="11"/>
  <c r="W4416" i="11"/>
  <c r="X4416" i="11"/>
  <c r="V4417" i="11"/>
  <c r="W4417" i="11"/>
  <c r="X4417" i="11"/>
  <c r="V4418" i="11"/>
  <c r="W4418" i="11"/>
  <c r="X4418" i="11"/>
  <c r="V4419" i="11"/>
  <c r="W4419" i="11"/>
  <c r="X4419" i="11"/>
  <c r="V4420" i="11"/>
  <c r="W4420" i="11"/>
  <c r="X4420" i="11"/>
  <c r="V4421" i="11"/>
  <c r="W4421" i="11"/>
  <c r="X4421" i="11"/>
  <c r="V4422" i="11"/>
  <c r="W4422" i="11"/>
  <c r="X4422" i="11"/>
  <c r="V4423" i="11"/>
  <c r="W4423" i="11"/>
  <c r="X4423" i="11"/>
  <c r="V4424" i="11"/>
  <c r="W4424" i="11"/>
  <c r="X4424" i="11"/>
  <c r="V4425" i="11"/>
  <c r="W4425" i="11"/>
  <c r="X4425" i="11"/>
  <c r="V4426" i="11"/>
  <c r="W4426" i="11"/>
  <c r="X4426" i="11"/>
  <c r="V4427" i="11"/>
  <c r="W4427" i="11"/>
  <c r="X4427" i="11"/>
  <c r="V4428" i="11"/>
  <c r="W4428" i="11"/>
  <c r="X4428" i="11"/>
  <c r="V4429" i="11"/>
  <c r="W4429" i="11"/>
  <c r="X4429" i="11"/>
  <c r="V4430" i="11"/>
  <c r="W4430" i="11"/>
  <c r="X4430" i="11"/>
  <c r="V4431" i="11"/>
  <c r="W4431" i="11"/>
  <c r="X4431" i="11"/>
  <c r="V4432" i="11"/>
  <c r="W4432" i="11"/>
  <c r="X4432" i="11"/>
  <c r="V4433" i="11"/>
  <c r="W4433" i="11"/>
  <c r="X4433" i="11"/>
  <c r="V4434" i="11"/>
  <c r="W4434" i="11"/>
  <c r="X4434" i="11"/>
  <c r="V4435" i="11"/>
  <c r="W4435" i="11"/>
  <c r="X4435" i="11"/>
  <c r="V4436" i="11"/>
  <c r="W4436" i="11"/>
  <c r="X4436" i="11"/>
  <c r="V4437" i="11"/>
  <c r="W4437" i="11"/>
  <c r="X4437" i="11"/>
  <c r="V4438" i="11"/>
  <c r="W4438" i="11"/>
  <c r="X4438" i="11"/>
  <c r="V4439" i="11"/>
  <c r="W4439" i="11"/>
  <c r="X4439" i="11"/>
  <c r="V4440" i="11"/>
  <c r="W4440" i="11"/>
  <c r="X4440" i="11"/>
  <c r="V4441" i="11"/>
  <c r="W4441" i="11"/>
  <c r="X4441" i="11"/>
  <c r="V4442" i="11"/>
  <c r="W4442" i="11"/>
  <c r="X4442" i="11"/>
  <c r="V4443" i="11"/>
  <c r="W4443" i="11"/>
  <c r="X4443" i="11"/>
  <c r="V4444" i="11"/>
  <c r="W4444" i="11"/>
  <c r="X4444" i="11"/>
  <c r="V4445" i="11"/>
  <c r="W4445" i="11"/>
  <c r="X4445" i="11"/>
  <c r="V4446" i="11"/>
  <c r="W4446" i="11"/>
  <c r="X4446" i="11"/>
  <c r="V4447" i="11"/>
  <c r="W4447" i="11"/>
  <c r="X4447" i="11"/>
  <c r="V4448" i="11"/>
  <c r="W4448" i="11"/>
  <c r="X4448" i="11"/>
  <c r="V4449" i="11"/>
  <c r="W4449" i="11"/>
  <c r="X4449" i="11"/>
  <c r="V4450" i="11"/>
  <c r="W4450" i="11"/>
  <c r="X4450" i="11"/>
  <c r="V4451" i="11"/>
  <c r="W4451" i="11"/>
  <c r="X4451" i="11"/>
  <c r="V4452" i="11"/>
  <c r="W4452" i="11"/>
  <c r="X4452" i="11"/>
  <c r="V4453" i="11"/>
  <c r="W4453" i="11"/>
  <c r="X4453" i="11"/>
  <c r="V4454" i="11"/>
  <c r="W4454" i="11"/>
  <c r="X4454" i="11"/>
  <c r="V4455" i="11"/>
  <c r="W4455" i="11"/>
  <c r="X4455" i="11"/>
  <c r="V4456" i="11"/>
  <c r="W4456" i="11"/>
  <c r="X4456" i="11"/>
  <c r="V4457" i="11"/>
  <c r="W4457" i="11"/>
  <c r="X4457" i="11"/>
  <c r="V4458" i="11"/>
  <c r="W4458" i="11"/>
  <c r="X4458" i="11"/>
  <c r="V4459" i="11"/>
  <c r="W4459" i="11"/>
  <c r="X4459" i="11"/>
  <c r="V4460" i="11"/>
  <c r="W4460" i="11"/>
  <c r="X4460" i="11"/>
  <c r="V4461" i="11"/>
  <c r="W4461" i="11"/>
  <c r="X4461" i="11"/>
  <c r="V4462" i="11"/>
  <c r="W4462" i="11"/>
  <c r="X4462" i="11"/>
  <c r="V4463" i="11"/>
  <c r="W4463" i="11"/>
  <c r="X4463" i="11"/>
  <c r="V4464" i="11"/>
  <c r="W4464" i="11"/>
  <c r="X4464" i="11"/>
  <c r="V4465" i="11"/>
  <c r="W4465" i="11"/>
  <c r="X4465" i="11"/>
  <c r="V4466" i="11"/>
  <c r="W4466" i="11"/>
  <c r="X4466" i="11"/>
  <c r="V4467" i="11"/>
  <c r="W4467" i="11"/>
  <c r="X4467" i="11"/>
  <c r="V4468" i="11"/>
  <c r="W4468" i="11"/>
  <c r="X4468" i="11"/>
  <c r="V4469" i="11"/>
  <c r="W4469" i="11"/>
  <c r="X4469" i="11"/>
  <c r="V4470" i="11"/>
  <c r="W4470" i="11"/>
  <c r="X4470" i="11"/>
  <c r="V4471" i="11"/>
  <c r="W4471" i="11"/>
  <c r="X4471" i="11"/>
  <c r="V4472" i="11"/>
  <c r="W4472" i="11"/>
  <c r="X4472" i="11"/>
  <c r="V4473" i="11"/>
  <c r="W4473" i="11"/>
  <c r="X4473" i="11"/>
  <c r="V4474" i="11"/>
  <c r="W4474" i="11"/>
  <c r="X4474" i="11"/>
  <c r="V4475" i="11"/>
  <c r="W4475" i="11"/>
  <c r="X4475" i="11"/>
  <c r="V4476" i="11"/>
  <c r="W4476" i="11"/>
  <c r="X4476" i="11"/>
  <c r="V4477" i="11"/>
  <c r="W4477" i="11"/>
  <c r="X4477" i="11"/>
  <c r="V4478" i="11"/>
  <c r="W4478" i="11"/>
  <c r="X4478" i="11"/>
  <c r="V4479" i="11"/>
  <c r="W4479" i="11"/>
  <c r="X4479" i="11"/>
  <c r="V4480" i="11"/>
  <c r="W4480" i="11"/>
  <c r="X4480" i="11"/>
  <c r="V4481" i="11"/>
  <c r="W4481" i="11"/>
  <c r="X4481" i="11"/>
  <c r="V4482" i="11"/>
  <c r="W4482" i="11"/>
  <c r="X4482" i="11"/>
  <c r="V4483" i="11"/>
  <c r="W4483" i="11"/>
  <c r="X4483" i="11"/>
  <c r="V4484" i="11"/>
  <c r="W4484" i="11"/>
  <c r="X4484" i="11"/>
  <c r="V4485" i="11"/>
  <c r="W4485" i="11"/>
  <c r="X4485" i="11"/>
  <c r="V4486" i="11"/>
  <c r="W4486" i="11"/>
  <c r="X4486" i="11"/>
  <c r="V4487" i="11"/>
  <c r="W4487" i="11"/>
  <c r="X4487" i="11"/>
  <c r="V4488" i="11"/>
  <c r="W4488" i="11"/>
  <c r="X4488" i="11"/>
  <c r="V4489" i="11"/>
  <c r="W4489" i="11"/>
  <c r="X4489" i="11"/>
  <c r="V4490" i="11"/>
  <c r="W4490" i="11"/>
  <c r="X4490" i="11"/>
  <c r="V4491" i="11"/>
  <c r="W4491" i="11"/>
  <c r="X4491" i="11"/>
  <c r="V4492" i="11"/>
  <c r="W4492" i="11"/>
  <c r="X4492" i="11"/>
  <c r="V4493" i="11"/>
  <c r="W4493" i="11"/>
  <c r="X4493" i="11"/>
  <c r="V4494" i="11"/>
  <c r="W4494" i="11"/>
  <c r="X4494" i="11"/>
  <c r="V4495" i="11"/>
  <c r="W4495" i="11"/>
  <c r="X4495" i="11"/>
  <c r="V4496" i="11"/>
  <c r="W4496" i="11"/>
  <c r="X4496" i="11"/>
  <c r="V4497" i="11"/>
  <c r="W4497" i="11"/>
  <c r="X4497" i="11"/>
  <c r="V4498" i="11"/>
  <c r="W4498" i="11"/>
  <c r="X4498" i="11"/>
  <c r="V4499" i="11"/>
  <c r="W4499" i="11"/>
  <c r="X4499" i="11"/>
  <c r="V4500" i="11"/>
  <c r="W4500" i="11"/>
  <c r="X4500" i="11"/>
  <c r="V4501" i="11"/>
  <c r="W4501" i="11"/>
  <c r="X4501" i="11"/>
  <c r="V4502" i="11"/>
  <c r="W4502" i="11"/>
  <c r="X4502" i="11"/>
  <c r="V4503" i="11"/>
  <c r="W4503" i="11"/>
  <c r="X4503" i="11"/>
  <c r="V4504" i="11"/>
  <c r="W4504" i="11"/>
  <c r="X4504" i="11"/>
  <c r="V4505" i="11"/>
  <c r="W4505" i="11"/>
  <c r="X4505" i="11"/>
  <c r="V4506" i="11"/>
  <c r="W4506" i="11"/>
  <c r="X4506" i="11"/>
  <c r="V4507" i="11"/>
  <c r="W4507" i="11"/>
  <c r="X4507" i="11"/>
  <c r="V4508" i="11"/>
  <c r="W4508" i="11"/>
  <c r="X4508" i="11"/>
  <c r="V4509" i="11"/>
  <c r="W4509" i="11"/>
  <c r="X4509" i="11"/>
  <c r="V4510" i="11"/>
  <c r="W4510" i="11"/>
  <c r="X4510" i="11"/>
  <c r="V4511" i="11"/>
  <c r="W4511" i="11"/>
  <c r="X4511" i="11"/>
  <c r="V4512" i="11"/>
  <c r="W4512" i="11"/>
  <c r="X4512" i="11"/>
  <c r="V4513" i="11"/>
  <c r="W4513" i="11"/>
  <c r="X4513" i="11"/>
  <c r="V4514" i="11"/>
  <c r="W4514" i="11"/>
  <c r="X4514" i="11"/>
  <c r="V4515" i="11"/>
  <c r="W4515" i="11"/>
  <c r="X4515" i="11"/>
  <c r="V4516" i="11"/>
  <c r="W4516" i="11"/>
  <c r="X4516" i="11"/>
  <c r="V4517" i="11"/>
  <c r="W4517" i="11"/>
  <c r="X4517" i="11"/>
  <c r="V4518" i="11"/>
  <c r="W4518" i="11"/>
  <c r="X4518" i="11"/>
  <c r="V4519" i="11"/>
  <c r="W4519" i="11"/>
  <c r="X4519" i="11"/>
  <c r="V4520" i="11"/>
  <c r="W4520" i="11"/>
  <c r="X4520" i="11"/>
  <c r="V4521" i="11"/>
  <c r="W4521" i="11"/>
  <c r="X4521" i="11"/>
  <c r="V4522" i="11"/>
  <c r="W4522" i="11"/>
  <c r="X4522" i="11"/>
  <c r="V4523" i="11"/>
  <c r="W4523" i="11"/>
  <c r="X4523" i="11"/>
  <c r="V4524" i="11"/>
  <c r="W4524" i="11"/>
  <c r="X4524" i="11"/>
  <c r="V4525" i="11"/>
  <c r="W4525" i="11"/>
  <c r="X4525" i="11"/>
  <c r="V4526" i="11"/>
  <c r="W4526" i="11"/>
  <c r="X4526" i="11"/>
  <c r="V4527" i="11"/>
  <c r="W4527" i="11"/>
  <c r="X4527" i="11"/>
  <c r="V4528" i="11"/>
  <c r="W4528" i="11"/>
  <c r="X4528" i="11"/>
  <c r="V4529" i="11"/>
  <c r="W4529" i="11"/>
  <c r="X4529" i="11"/>
  <c r="V4530" i="11"/>
  <c r="W4530" i="11"/>
  <c r="X4530" i="11"/>
  <c r="V4531" i="11"/>
  <c r="W4531" i="11"/>
  <c r="X4531" i="11"/>
  <c r="V4532" i="11"/>
  <c r="W4532" i="11"/>
  <c r="X4532" i="11"/>
  <c r="V4533" i="11"/>
  <c r="W4533" i="11"/>
  <c r="X4533" i="11"/>
  <c r="V4534" i="11"/>
  <c r="W4534" i="11"/>
  <c r="X4534" i="11"/>
  <c r="V4535" i="11"/>
  <c r="W4535" i="11"/>
  <c r="X4535" i="11"/>
  <c r="V4536" i="11"/>
  <c r="W4536" i="11"/>
  <c r="X4536" i="11"/>
  <c r="V4537" i="11"/>
  <c r="W4537" i="11"/>
  <c r="X4537" i="11"/>
  <c r="V4538" i="11"/>
  <c r="W4538" i="11"/>
  <c r="X4538" i="11"/>
  <c r="V4539" i="11"/>
  <c r="W4539" i="11"/>
  <c r="X4539" i="11"/>
  <c r="V4540" i="11"/>
  <c r="W4540" i="11"/>
  <c r="X4540" i="11"/>
  <c r="V4541" i="11"/>
  <c r="W4541" i="11"/>
  <c r="X4541" i="11"/>
  <c r="V4542" i="11"/>
  <c r="W4542" i="11"/>
  <c r="X4542" i="11"/>
  <c r="V4543" i="11"/>
  <c r="W4543" i="11"/>
  <c r="X4543" i="11"/>
  <c r="V4544" i="11"/>
  <c r="W4544" i="11"/>
  <c r="X4544" i="11"/>
  <c r="V4545" i="11"/>
  <c r="W4545" i="11"/>
  <c r="X4545" i="11"/>
  <c r="V4546" i="11"/>
  <c r="W4546" i="11"/>
  <c r="X4546" i="11"/>
  <c r="V4547" i="11"/>
  <c r="W4547" i="11"/>
  <c r="X4547" i="11"/>
  <c r="V4548" i="11"/>
  <c r="W4548" i="11"/>
  <c r="X4548" i="11"/>
  <c r="V4549" i="11"/>
  <c r="W4549" i="11"/>
  <c r="X4549" i="11"/>
  <c r="V4550" i="11"/>
  <c r="W4550" i="11"/>
  <c r="X4550" i="11"/>
  <c r="V4551" i="11"/>
  <c r="W4551" i="11"/>
  <c r="X4551" i="11"/>
  <c r="V4552" i="11"/>
  <c r="W4552" i="11"/>
  <c r="X4552" i="11"/>
  <c r="V4553" i="11"/>
  <c r="W4553" i="11"/>
  <c r="X4553" i="11"/>
  <c r="V4554" i="11"/>
  <c r="W4554" i="11"/>
  <c r="X4554" i="11"/>
  <c r="V4555" i="11"/>
  <c r="W4555" i="11"/>
  <c r="X4555" i="11"/>
  <c r="V4556" i="11"/>
  <c r="W4556" i="11"/>
  <c r="X4556" i="11"/>
  <c r="V4557" i="11"/>
  <c r="W4557" i="11"/>
  <c r="X4557" i="11"/>
  <c r="V4558" i="11"/>
  <c r="W4558" i="11"/>
  <c r="X4558" i="11"/>
  <c r="V4559" i="11"/>
  <c r="W4559" i="11"/>
  <c r="X4559" i="11"/>
  <c r="V4560" i="11"/>
  <c r="W4560" i="11"/>
  <c r="X4560" i="11"/>
  <c r="V4561" i="11"/>
  <c r="W4561" i="11"/>
  <c r="X4561" i="11"/>
  <c r="V4562" i="11"/>
  <c r="W4562" i="11"/>
  <c r="X4562" i="11"/>
  <c r="V4563" i="11"/>
  <c r="W4563" i="11"/>
  <c r="X4563" i="11"/>
  <c r="V4564" i="11"/>
  <c r="W4564" i="11"/>
  <c r="X4564" i="11"/>
  <c r="V4565" i="11"/>
  <c r="W4565" i="11"/>
  <c r="X4565" i="11"/>
  <c r="V4566" i="11"/>
  <c r="W4566" i="11"/>
  <c r="X4566" i="11"/>
  <c r="V4567" i="11"/>
  <c r="W4567" i="11"/>
  <c r="X4567" i="11"/>
  <c r="V4568" i="11"/>
  <c r="W4568" i="11"/>
  <c r="X4568" i="11"/>
  <c r="V4569" i="11"/>
  <c r="W4569" i="11"/>
  <c r="X4569" i="11"/>
  <c r="V4570" i="11"/>
  <c r="W4570" i="11"/>
  <c r="X4570" i="11"/>
  <c r="V4571" i="11"/>
  <c r="W4571" i="11"/>
  <c r="X4571" i="11"/>
  <c r="V4572" i="11"/>
  <c r="W4572" i="11"/>
  <c r="X4572" i="11"/>
  <c r="V4573" i="11"/>
  <c r="W4573" i="11"/>
  <c r="X4573" i="11"/>
  <c r="V4574" i="11"/>
  <c r="W4574" i="11"/>
  <c r="X4574" i="11"/>
  <c r="V4575" i="11"/>
  <c r="W4575" i="11"/>
  <c r="X4575" i="11"/>
  <c r="V4576" i="11"/>
  <c r="W4576" i="11"/>
  <c r="X4576" i="11"/>
  <c r="V4577" i="11"/>
  <c r="W4577" i="11"/>
  <c r="X4577" i="11"/>
  <c r="V4578" i="11"/>
  <c r="W4578" i="11"/>
  <c r="X4578" i="11"/>
  <c r="V4579" i="11"/>
  <c r="W4579" i="11"/>
  <c r="X4579" i="11"/>
  <c r="V4580" i="11"/>
  <c r="W4580" i="11"/>
  <c r="X4580" i="11"/>
  <c r="V4581" i="11"/>
  <c r="W4581" i="11"/>
  <c r="X4581" i="11"/>
  <c r="V4582" i="11"/>
  <c r="W4582" i="11"/>
  <c r="X4582" i="11"/>
  <c r="V4583" i="11"/>
  <c r="W4583" i="11"/>
  <c r="X4583" i="11"/>
  <c r="V4584" i="11"/>
  <c r="W4584" i="11"/>
  <c r="X4584" i="11"/>
  <c r="V4585" i="11"/>
  <c r="W4585" i="11"/>
  <c r="X4585" i="11"/>
  <c r="V4586" i="11"/>
  <c r="W4586" i="11"/>
  <c r="X4586" i="11"/>
  <c r="V4587" i="11"/>
  <c r="W4587" i="11"/>
  <c r="X4587" i="11"/>
  <c r="V4588" i="11"/>
  <c r="W4588" i="11"/>
  <c r="X4588" i="11"/>
  <c r="V4589" i="11"/>
  <c r="W4589" i="11"/>
  <c r="X4589" i="11"/>
  <c r="V4590" i="11"/>
  <c r="W4590" i="11"/>
  <c r="X4590" i="11"/>
  <c r="V4591" i="11"/>
  <c r="W4591" i="11"/>
  <c r="X4591" i="11"/>
  <c r="V4592" i="11"/>
  <c r="W4592" i="11"/>
  <c r="X4592" i="11"/>
  <c r="V4593" i="11"/>
  <c r="W4593" i="11"/>
  <c r="X4593" i="11"/>
  <c r="V4594" i="11"/>
  <c r="W4594" i="11"/>
  <c r="X4594" i="11"/>
  <c r="V4595" i="11"/>
  <c r="W4595" i="11"/>
  <c r="X4595" i="11"/>
  <c r="V4596" i="11"/>
  <c r="W4596" i="11"/>
  <c r="X4596" i="11"/>
  <c r="V4597" i="11"/>
  <c r="W4597" i="11"/>
  <c r="X4597" i="11"/>
  <c r="V4598" i="11"/>
  <c r="W4598" i="11"/>
  <c r="X4598" i="11"/>
  <c r="V4599" i="11"/>
  <c r="W4599" i="11"/>
  <c r="X4599" i="11"/>
  <c r="V4600" i="11"/>
  <c r="W4600" i="11"/>
  <c r="X4600" i="11"/>
  <c r="V4601" i="11"/>
  <c r="W4601" i="11"/>
  <c r="X4601" i="11"/>
  <c r="V4602" i="11"/>
  <c r="W4602" i="11"/>
  <c r="X4602" i="11"/>
  <c r="V4603" i="11"/>
  <c r="W4603" i="11"/>
  <c r="X4603" i="11"/>
  <c r="V4604" i="11"/>
  <c r="W4604" i="11"/>
  <c r="X4604" i="11"/>
  <c r="V4605" i="11"/>
  <c r="W4605" i="11"/>
  <c r="X4605" i="11"/>
  <c r="V4606" i="11"/>
  <c r="W4606" i="11"/>
  <c r="X4606" i="11"/>
  <c r="V4607" i="11"/>
  <c r="W4607" i="11"/>
  <c r="X4607" i="11"/>
  <c r="V4608" i="11"/>
  <c r="W4608" i="11"/>
  <c r="X4608" i="11"/>
  <c r="V4609" i="11"/>
  <c r="W4609" i="11"/>
  <c r="X4609" i="11"/>
  <c r="V4610" i="11"/>
  <c r="W4610" i="11"/>
  <c r="X4610" i="11"/>
  <c r="V4611" i="11"/>
  <c r="W4611" i="11"/>
  <c r="X4611" i="11"/>
  <c r="V4612" i="11"/>
  <c r="W4612" i="11"/>
  <c r="X4612" i="11"/>
  <c r="V4613" i="11"/>
  <c r="W4613" i="11"/>
  <c r="X4613" i="11"/>
  <c r="V4614" i="11"/>
  <c r="W4614" i="11"/>
  <c r="X4614" i="11"/>
  <c r="V4615" i="11"/>
  <c r="W4615" i="11"/>
  <c r="X4615" i="11"/>
  <c r="V4616" i="11"/>
  <c r="W4616" i="11"/>
  <c r="X4616" i="11"/>
  <c r="V4617" i="11"/>
  <c r="W4617" i="11"/>
  <c r="X4617" i="11"/>
  <c r="V4618" i="11"/>
  <c r="W4618" i="11"/>
  <c r="X4618" i="11"/>
  <c r="V4619" i="11"/>
  <c r="W4619" i="11"/>
  <c r="X4619" i="11"/>
  <c r="V4620" i="11"/>
  <c r="W4620" i="11"/>
  <c r="X4620" i="11"/>
  <c r="V4621" i="11"/>
  <c r="W4621" i="11"/>
  <c r="X4621" i="11"/>
  <c r="V4622" i="11"/>
  <c r="W4622" i="11"/>
  <c r="X4622" i="11"/>
  <c r="V4623" i="11"/>
  <c r="W4623" i="11"/>
  <c r="X4623" i="11"/>
  <c r="V4624" i="11"/>
  <c r="W4624" i="11"/>
  <c r="X4624" i="11"/>
  <c r="V4625" i="11"/>
  <c r="W4625" i="11"/>
  <c r="X4625" i="11"/>
  <c r="V4626" i="11"/>
  <c r="W4626" i="11"/>
  <c r="X4626" i="11"/>
  <c r="V4627" i="11"/>
  <c r="W4627" i="11"/>
  <c r="X4627" i="11"/>
  <c r="V4628" i="11"/>
  <c r="W4628" i="11"/>
  <c r="X4628" i="11"/>
  <c r="V4629" i="11"/>
  <c r="W4629" i="11"/>
  <c r="X4629" i="11"/>
  <c r="V4630" i="11"/>
  <c r="W4630" i="11"/>
  <c r="X4630" i="11"/>
  <c r="V4631" i="11"/>
  <c r="W4631" i="11"/>
  <c r="X4631" i="11"/>
  <c r="V4632" i="11"/>
  <c r="W4632" i="11"/>
  <c r="X4632" i="11"/>
  <c r="V4633" i="11"/>
  <c r="W4633" i="11"/>
  <c r="X4633" i="11"/>
  <c r="V4634" i="11"/>
  <c r="W4634" i="11"/>
  <c r="X4634" i="11"/>
  <c r="V4635" i="11"/>
  <c r="W4635" i="11"/>
  <c r="X4635" i="11"/>
  <c r="V4636" i="11"/>
  <c r="W4636" i="11"/>
  <c r="X4636" i="11"/>
  <c r="V4637" i="11"/>
  <c r="W4637" i="11"/>
  <c r="X4637" i="11"/>
  <c r="V4638" i="11"/>
  <c r="W4638" i="11"/>
  <c r="X4638" i="11"/>
  <c r="V4639" i="11"/>
  <c r="W4639" i="11"/>
  <c r="X4639" i="11"/>
  <c r="V4640" i="11"/>
  <c r="W4640" i="11"/>
  <c r="X4640" i="11"/>
  <c r="V4641" i="11"/>
  <c r="W4641" i="11"/>
  <c r="X4641" i="11"/>
  <c r="V4642" i="11"/>
  <c r="W4642" i="11"/>
  <c r="X4642" i="11"/>
  <c r="V4643" i="11"/>
  <c r="W4643" i="11"/>
  <c r="X4643" i="11"/>
  <c r="V4644" i="11"/>
  <c r="W4644" i="11"/>
  <c r="X4644" i="11"/>
  <c r="V4645" i="11"/>
  <c r="W4645" i="11"/>
  <c r="X4645" i="11"/>
  <c r="V4646" i="11"/>
  <c r="W4646" i="11"/>
  <c r="X4646" i="11"/>
  <c r="V4647" i="11"/>
  <c r="W4647" i="11"/>
  <c r="X4647" i="11"/>
  <c r="V4648" i="11"/>
  <c r="W4648" i="11"/>
  <c r="X4648" i="11"/>
  <c r="V4649" i="11"/>
  <c r="W4649" i="11"/>
  <c r="X4649" i="11"/>
  <c r="V4650" i="11"/>
  <c r="W4650" i="11"/>
  <c r="X4650" i="11"/>
  <c r="V4651" i="11"/>
  <c r="W4651" i="11"/>
  <c r="X4651" i="11"/>
  <c r="V4652" i="11"/>
  <c r="W4652" i="11"/>
  <c r="X4652" i="11"/>
  <c r="V4653" i="11"/>
  <c r="W4653" i="11"/>
  <c r="X4653" i="11"/>
  <c r="V4654" i="11"/>
  <c r="W4654" i="11"/>
  <c r="X4654" i="11"/>
  <c r="V4655" i="11"/>
  <c r="W4655" i="11"/>
  <c r="X4655" i="11"/>
  <c r="V4656" i="11"/>
  <c r="W4656" i="11"/>
  <c r="X4656" i="11"/>
  <c r="V4657" i="11"/>
  <c r="W4657" i="11"/>
  <c r="X4657" i="11"/>
  <c r="V4658" i="11"/>
  <c r="W4658" i="11"/>
  <c r="X4658" i="11"/>
  <c r="V4659" i="11"/>
  <c r="W4659" i="11"/>
  <c r="X4659" i="11"/>
  <c r="V4660" i="11"/>
  <c r="W4660" i="11"/>
  <c r="X4660" i="11"/>
  <c r="V4661" i="11"/>
  <c r="W4661" i="11"/>
  <c r="X4661" i="11"/>
  <c r="V4662" i="11"/>
  <c r="W4662" i="11"/>
  <c r="X4662" i="11"/>
  <c r="V4663" i="11"/>
  <c r="W4663" i="11"/>
  <c r="X4663" i="11"/>
  <c r="V4664" i="11"/>
  <c r="W4664" i="11"/>
  <c r="X4664" i="11"/>
  <c r="V4665" i="11"/>
  <c r="W4665" i="11"/>
  <c r="X4665" i="11"/>
  <c r="V4666" i="11"/>
  <c r="W4666" i="11"/>
  <c r="X4666" i="11"/>
  <c r="V4667" i="11"/>
  <c r="W4667" i="11"/>
  <c r="X4667" i="11"/>
  <c r="V4668" i="11"/>
  <c r="W4668" i="11"/>
  <c r="X4668" i="11"/>
  <c r="V4669" i="11"/>
  <c r="W4669" i="11"/>
  <c r="X4669" i="11"/>
  <c r="V4670" i="11"/>
  <c r="W4670" i="11"/>
  <c r="X4670" i="11"/>
  <c r="V4671" i="11"/>
  <c r="W4671" i="11"/>
  <c r="X4671" i="11"/>
  <c r="V4672" i="11"/>
  <c r="W4672" i="11"/>
  <c r="X4672" i="11"/>
  <c r="V4673" i="11"/>
  <c r="W4673" i="11"/>
  <c r="X4673" i="11"/>
  <c r="V4674" i="11"/>
  <c r="W4674" i="11"/>
  <c r="X4674" i="11"/>
  <c r="V4675" i="11"/>
  <c r="W4675" i="11"/>
  <c r="X4675" i="11"/>
  <c r="V4676" i="11"/>
  <c r="W4676" i="11"/>
  <c r="X4676" i="11"/>
  <c r="V4677" i="11"/>
  <c r="W4677" i="11"/>
  <c r="X4677" i="11"/>
  <c r="V4678" i="11"/>
  <c r="W4678" i="11"/>
  <c r="X4678" i="11"/>
  <c r="V4679" i="11"/>
  <c r="W4679" i="11"/>
  <c r="X4679" i="11"/>
  <c r="V4680" i="11"/>
  <c r="W4680" i="11"/>
  <c r="X4680" i="11"/>
  <c r="V4681" i="11"/>
  <c r="W4681" i="11"/>
  <c r="X4681" i="11"/>
  <c r="V4682" i="11"/>
  <c r="W4682" i="11"/>
  <c r="X4682" i="11"/>
  <c r="V4683" i="11"/>
  <c r="W4683" i="11"/>
  <c r="X4683" i="11"/>
  <c r="V4684" i="11"/>
  <c r="W4684" i="11"/>
  <c r="X4684" i="11"/>
  <c r="V4685" i="11"/>
  <c r="W4685" i="11"/>
  <c r="X4685" i="11"/>
  <c r="V4686" i="11"/>
  <c r="W4686" i="11"/>
  <c r="X4686" i="11"/>
  <c r="V4687" i="11"/>
  <c r="W4687" i="11"/>
  <c r="X4687" i="11"/>
  <c r="V4688" i="11"/>
  <c r="W4688" i="11"/>
  <c r="X4688" i="11"/>
  <c r="V4689" i="11"/>
  <c r="W4689" i="11"/>
  <c r="X4689" i="11"/>
  <c r="V4690" i="11"/>
  <c r="W4690" i="11"/>
  <c r="X4690" i="11"/>
  <c r="V4691" i="11"/>
  <c r="W4691" i="11"/>
  <c r="X4691" i="11"/>
  <c r="V4692" i="11"/>
  <c r="W4692" i="11"/>
  <c r="X4692" i="11"/>
  <c r="V4693" i="11"/>
  <c r="W4693" i="11"/>
  <c r="X4693" i="11"/>
  <c r="V4694" i="11"/>
  <c r="W4694" i="11"/>
  <c r="X4694" i="11"/>
  <c r="V4695" i="11"/>
  <c r="W4695" i="11"/>
  <c r="X4695" i="11"/>
  <c r="V4696" i="11"/>
  <c r="W4696" i="11"/>
  <c r="X4696" i="11"/>
  <c r="V4697" i="11"/>
  <c r="W4697" i="11"/>
  <c r="X4697" i="11"/>
  <c r="V4698" i="11"/>
  <c r="W4698" i="11"/>
  <c r="X4698" i="11"/>
  <c r="V4699" i="11"/>
  <c r="W4699" i="11"/>
  <c r="X4699" i="11"/>
  <c r="V4700" i="11"/>
  <c r="W4700" i="11"/>
  <c r="X4700" i="11"/>
  <c r="V4701" i="11"/>
  <c r="W4701" i="11"/>
  <c r="X4701" i="11"/>
  <c r="V4702" i="11"/>
  <c r="W4702" i="11"/>
  <c r="X4702" i="11"/>
  <c r="V4703" i="11"/>
  <c r="W4703" i="11"/>
  <c r="X4703" i="11"/>
  <c r="V4704" i="11"/>
  <c r="W4704" i="11"/>
  <c r="X4704" i="11"/>
  <c r="V4705" i="11"/>
  <c r="W4705" i="11"/>
  <c r="X4705" i="11"/>
  <c r="V4706" i="11"/>
  <c r="W4706" i="11"/>
  <c r="X4706" i="11"/>
  <c r="V4707" i="11"/>
  <c r="W4707" i="11"/>
  <c r="X4707" i="11"/>
  <c r="V4708" i="11"/>
  <c r="W4708" i="11"/>
  <c r="X4708" i="11"/>
  <c r="V4709" i="11"/>
  <c r="W4709" i="11"/>
  <c r="X4709" i="11"/>
  <c r="V4710" i="11"/>
  <c r="W4710" i="11"/>
  <c r="X4710" i="11"/>
  <c r="V4711" i="11"/>
  <c r="W4711" i="11"/>
  <c r="X4711" i="11"/>
  <c r="V4712" i="11"/>
  <c r="W4712" i="11"/>
  <c r="X4712" i="11"/>
  <c r="V4713" i="11"/>
  <c r="W4713" i="11"/>
  <c r="X4713" i="11"/>
  <c r="V4714" i="11"/>
  <c r="W4714" i="11"/>
  <c r="X4714" i="11"/>
  <c r="V4715" i="11"/>
  <c r="W4715" i="11"/>
  <c r="X4715" i="11"/>
  <c r="V4716" i="11"/>
  <c r="W4716" i="11"/>
  <c r="X4716" i="11"/>
  <c r="V4717" i="11"/>
  <c r="W4717" i="11"/>
  <c r="X4717" i="11"/>
  <c r="V4718" i="11"/>
  <c r="W4718" i="11"/>
  <c r="X4718" i="11"/>
  <c r="V4719" i="11"/>
  <c r="W4719" i="11"/>
  <c r="X4719" i="11"/>
  <c r="V4720" i="11"/>
  <c r="W4720" i="11"/>
  <c r="X4720" i="11"/>
  <c r="V4721" i="11"/>
  <c r="W4721" i="11"/>
  <c r="X4721" i="11"/>
  <c r="V4722" i="11"/>
  <c r="W4722" i="11"/>
  <c r="X4722" i="11"/>
  <c r="V4723" i="11"/>
  <c r="W4723" i="11"/>
  <c r="X4723" i="11"/>
  <c r="V4724" i="11"/>
  <c r="W4724" i="11"/>
  <c r="X4724" i="11"/>
  <c r="V4725" i="11"/>
  <c r="W4725" i="11"/>
  <c r="X4725" i="11"/>
  <c r="V4726" i="11"/>
  <c r="W4726" i="11"/>
  <c r="X4726" i="11"/>
  <c r="V4727" i="11"/>
  <c r="W4727" i="11"/>
  <c r="X4727" i="11"/>
  <c r="V4728" i="11"/>
  <c r="W4728" i="11"/>
  <c r="X4728" i="11"/>
  <c r="V4729" i="11"/>
  <c r="W4729" i="11"/>
  <c r="X4729" i="11"/>
  <c r="V4730" i="11"/>
  <c r="W4730" i="11"/>
  <c r="X4730" i="11"/>
  <c r="V4731" i="11"/>
  <c r="W4731" i="11"/>
  <c r="X4731" i="11"/>
  <c r="V4732" i="11"/>
  <c r="W4732" i="11"/>
  <c r="X4732" i="11"/>
  <c r="V4733" i="11"/>
  <c r="W4733" i="11"/>
  <c r="X4733" i="11"/>
  <c r="V4734" i="11"/>
  <c r="W4734" i="11"/>
  <c r="X4734" i="11"/>
  <c r="V4735" i="11"/>
  <c r="W4735" i="11"/>
  <c r="X4735" i="11"/>
  <c r="V4736" i="11"/>
  <c r="W4736" i="11"/>
  <c r="X4736" i="11"/>
  <c r="V4737" i="11"/>
  <c r="W4737" i="11"/>
  <c r="X4737" i="11"/>
  <c r="V4738" i="11"/>
  <c r="W4738" i="11"/>
  <c r="X4738" i="11"/>
  <c r="V4739" i="11"/>
  <c r="W4739" i="11"/>
  <c r="X4739" i="11"/>
  <c r="V4740" i="11"/>
  <c r="W4740" i="11"/>
  <c r="X4740" i="11"/>
  <c r="V4741" i="11"/>
  <c r="W4741" i="11"/>
  <c r="X4741" i="11"/>
  <c r="V4742" i="11"/>
  <c r="W4742" i="11"/>
  <c r="X4742" i="11"/>
  <c r="V4743" i="11"/>
  <c r="W4743" i="11"/>
  <c r="X4743" i="11"/>
  <c r="V4744" i="11"/>
  <c r="W4744" i="11"/>
  <c r="X4744" i="11"/>
  <c r="V4745" i="11"/>
  <c r="W4745" i="11"/>
  <c r="X4745" i="11"/>
  <c r="V4746" i="11"/>
  <c r="W4746" i="11"/>
  <c r="X4746" i="11"/>
  <c r="V4747" i="11"/>
  <c r="W4747" i="11"/>
  <c r="X4747" i="11"/>
  <c r="V4748" i="11"/>
  <c r="W4748" i="11"/>
  <c r="X4748" i="11"/>
  <c r="V4749" i="11"/>
  <c r="W4749" i="11"/>
  <c r="X4749" i="11"/>
  <c r="V4750" i="11"/>
  <c r="W4750" i="11"/>
  <c r="X4750" i="11"/>
  <c r="V4751" i="11"/>
  <c r="W4751" i="11"/>
  <c r="X4751" i="11"/>
  <c r="V4752" i="11"/>
  <c r="W4752" i="11"/>
  <c r="X4752" i="11"/>
  <c r="V4753" i="11"/>
  <c r="W4753" i="11"/>
  <c r="X4753" i="11"/>
  <c r="V4754" i="11"/>
  <c r="W4754" i="11"/>
  <c r="X4754" i="11"/>
  <c r="V4755" i="11"/>
  <c r="W4755" i="11"/>
  <c r="X4755" i="11"/>
  <c r="V4756" i="11"/>
  <c r="W4756" i="11"/>
  <c r="X4756" i="11"/>
  <c r="V4757" i="11"/>
  <c r="W4757" i="11"/>
  <c r="X4757" i="11"/>
  <c r="V4758" i="11"/>
  <c r="W4758" i="11"/>
  <c r="X4758" i="11"/>
  <c r="V4759" i="11"/>
  <c r="W4759" i="11"/>
  <c r="X4759" i="11"/>
  <c r="V4760" i="11"/>
  <c r="W4760" i="11"/>
  <c r="X4760" i="11"/>
  <c r="V4761" i="11"/>
  <c r="W4761" i="11"/>
  <c r="X4761" i="11"/>
  <c r="V4762" i="11"/>
  <c r="W4762" i="11"/>
  <c r="X4762" i="11"/>
  <c r="V4763" i="11"/>
  <c r="W4763" i="11"/>
  <c r="X4763" i="11"/>
  <c r="V4764" i="11"/>
  <c r="W4764" i="11"/>
  <c r="X4764" i="11"/>
  <c r="V4765" i="11"/>
  <c r="W4765" i="11"/>
  <c r="X4765" i="11"/>
  <c r="V4766" i="11"/>
  <c r="W4766" i="11"/>
  <c r="X4766" i="11"/>
  <c r="V4767" i="11"/>
  <c r="W4767" i="11"/>
  <c r="X4767" i="11"/>
  <c r="V4768" i="11"/>
  <c r="W4768" i="11"/>
  <c r="X4768" i="11"/>
  <c r="V4769" i="11"/>
  <c r="W4769" i="11"/>
  <c r="X4769" i="11"/>
  <c r="V4770" i="11"/>
  <c r="W4770" i="11"/>
  <c r="X4770" i="11"/>
  <c r="V4771" i="11"/>
  <c r="W4771" i="11"/>
  <c r="X4771" i="11"/>
  <c r="V4772" i="11"/>
  <c r="W4772" i="11"/>
  <c r="X4772" i="11"/>
  <c r="V4773" i="11"/>
  <c r="W4773" i="11"/>
  <c r="X4773" i="11"/>
  <c r="V4774" i="11"/>
  <c r="W4774" i="11"/>
  <c r="X4774" i="11"/>
  <c r="V4775" i="11"/>
  <c r="W4775" i="11"/>
  <c r="X4775" i="11"/>
  <c r="V4776" i="11"/>
  <c r="W4776" i="11"/>
  <c r="X4776" i="11"/>
  <c r="V4777" i="11"/>
  <c r="W4777" i="11"/>
  <c r="X4777" i="11"/>
  <c r="V4778" i="11"/>
  <c r="W4778" i="11"/>
  <c r="X4778" i="11"/>
  <c r="V4779" i="11"/>
  <c r="W4779" i="11"/>
  <c r="X4779" i="11"/>
  <c r="V4780" i="11"/>
  <c r="W4780" i="11"/>
  <c r="X4780" i="11"/>
  <c r="V4781" i="11"/>
  <c r="W4781" i="11"/>
  <c r="X4781" i="11"/>
  <c r="V4782" i="11"/>
  <c r="W4782" i="11"/>
  <c r="X4782" i="11"/>
  <c r="V4783" i="11"/>
  <c r="W4783" i="11"/>
  <c r="X4783" i="11"/>
  <c r="V4784" i="11"/>
  <c r="W4784" i="11"/>
  <c r="X4784" i="11"/>
  <c r="V4785" i="11"/>
  <c r="W4785" i="11"/>
  <c r="X4785" i="11"/>
  <c r="V4786" i="11"/>
  <c r="W4786" i="11"/>
  <c r="X4786" i="11"/>
  <c r="V4787" i="11"/>
  <c r="W4787" i="11"/>
  <c r="X4787" i="11"/>
  <c r="V4788" i="11"/>
  <c r="W4788" i="11"/>
  <c r="X4788" i="11"/>
  <c r="V4789" i="11"/>
  <c r="W4789" i="11"/>
  <c r="X4789" i="11"/>
  <c r="V4790" i="11"/>
  <c r="W4790" i="11"/>
  <c r="X4790" i="11"/>
  <c r="V4791" i="11"/>
  <c r="W4791" i="11"/>
  <c r="X4791" i="11"/>
  <c r="V4792" i="11"/>
  <c r="W4792" i="11"/>
  <c r="X4792" i="11"/>
  <c r="V4793" i="11"/>
  <c r="W4793" i="11"/>
  <c r="X4793" i="11"/>
  <c r="V4794" i="11"/>
  <c r="W4794" i="11"/>
  <c r="X4794" i="11"/>
  <c r="V4795" i="11"/>
  <c r="W4795" i="11"/>
  <c r="X4795" i="11"/>
  <c r="V4796" i="11"/>
  <c r="W4796" i="11"/>
  <c r="X4796" i="11"/>
  <c r="V4797" i="11"/>
  <c r="W4797" i="11"/>
  <c r="X4797" i="11"/>
  <c r="V4798" i="11"/>
  <c r="W4798" i="11"/>
  <c r="X4798" i="11"/>
  <c r="V4799" i="11"/>
  <c r="W4799" i="11"/>
  <c r="X4799" i="11"/>
  <c r="V4800" i="11"/>
  <c r="W4800" i="11"/>
  <c r="X4800" i="11"/>
  <c r="V4801" i="11"/>
  <c r="W4801" i="11"/>
  <c r="X4801" i="11"/>
  <c r="V4802" i="11"/>
  <c r="W4802" i="11"/>
  <c r="X4802" i="11"/>
  <c r="V4803" i="11"/>
  <c r="W4803" i="11"/>
  <c r="X4803" i="11"/>
  <c r="V4804" i="11"/>
  <c r="W4804" i="11"/>
  <c r="X4804" i="11"/>
  <c r="V4805" i="11"/>
  <c r="W4805" i="11"/>
  <c r="X4805" i="11"/>
  <c r="V4806" i="11"/>
  <c r="W4806" i="11"/>
  <c r="X4806" i="11"/>
  <c r="V4807" i="11"/>
  <c r="W4807" i="11"/>
  <c r="X4807" i="11"/>
  <c r="V4808" i="11"/>
  <c r="W4808" i="11"/>
  <c r="X4808" i="11"/>
  <c r="V4809" i="11"/>
  <c r="W4809" i="11"/>
  <c r="X4809" i="11"/>
  <c r="V4810" i="11"/>
  <c r="W4810" i="11"/>
  <c r="X4810" i="11"/>
  <c r="V4811" i="11"/>
  <c r="W4811" i="11"/>
  <c r="X4811" i="11"/>
  <c r="V4812" i="11"/>
  <c r="W4812" i="11"/>
  <c r="X4812" i="11"/>
  <c r="V4813" i="11"/>
  <c r="W4813" i="11"/>
  <c r="X4813" i="11"/>
  <c r="V4814" i="11"/>
  <c r="W4814" i="11"/>
  <c r="X4814" i="11"/>
  <c r="V4815" i="11"/>
  <c r="W4815" i="11"/>
  <c r="X4815" i="11"/>
  <c r="V4816" i="11"/>
  <c r="W4816" i="11"/>
  <c r="X4816" i="11"/>
  <c r="V4817" i="11"/>
  <c r="W4817" i="11"/>
  <c r="X4817" i="11"/>
  <c r="V4818" i="11"/>
  <c r="W4818" i="11"/>
  <c r="X4818" i="11"/>
  <c r="V4819" i="11"/>
  <c r="W4819" i="11"/>
  <c r="X4819" i="11"/>
  <c r="V4820" i="11"/>
  <c r="W4820" i="11"/>
  <c r="X4820" i="11"/>
  <c r="V4821" i="11"/>
  <c r="W4821" i="11"/>
  <c r="X4821" i="11"/>
  <c r="V4822" i="11"/>
  <c r="W4822" i="11"/>
  <c r="X4822" i="11"/>
  <c r="V4823" i="11"/>
  <c r="W4823" i="11"/>
  <c r="X4823" i="11"/>
  <c r="V4824" i="11"/>
  <c r="W4824" i="11"/>
  <c r="X4824" i="11"/>
  <c r="V4825" i="11"/>
  <c r="W4825" i="11"/>
  <c r="X4825" i="11"/>
  <c r="V4826" i="11"/>
  <c r="W4826" i="11"/>
  <c r="X4826" i="11"/>
  <c r="V4827" i="11"/>
  <c r="W4827" i="11"/>
  <c r="X4827" i="11"/>
  <c r="V4828" i="11"/>
  <c r="W4828" i="11"/>
  <c r="X4828" i="11"/>
  <c r="V4829" i="11"/>
  <c r="W4829" i="11"/>
  <c r="X4829" i="11"/>
  <c r="V4830" i="11"/>
  <c r="W4830" i="11"/>
  <c r="X4830" i="11"/>
  <c r="V4831" i="11"/>
  <c r="W4831" i="11"/>
  <c r="X4831" i="11"/>
  <c r="V4832" i="11"/>
  <c r="W4832" i="11"/>
  <c r="X4832" i="11"/>
  <c r="V4833" i="11"/>
  <c r="W4833" i="11"/>
  <c r="X4833" i="11"/>
  <c r="V4834" i="11"/>
  <c r="W4834" i="11"/>
  <c r="X4834" i="11"/>
  <c r="V4835" i="11"/>
  <c r="W4835" i="11"/>
  <c r="X4835" i="11"/>
  <c r="V4836" i="11"/>
  <c r="W4836" i="11"/>
  <c r="X4836" i="11"/>
  <c r="V4837" i="11"/>
  <c r="W4837" i="11"/>
  <c r="X4837" i="11"/>
  <c r="V4838" i="11"/>
  <c r="W4838" i="11"/>
  <c r="X4838" i="11"/>
  <c r="V4839" i="11"/>
  <c r="W4839" i="11"/>
  <c r="X4839" i="11"/>
  <c r="V4840" i="11"/>
  <c r="W4840" i="11"/>
  <c r="X4840" i="11"/>
  <c r="V4841" i="11"/>
  <c r="W4841" i="11"/>
  <c r="X4841" i="11"/>
  <c r="V4842" i="11"/>
  <c r="W4842" i="11"/>
  <c r="X4842" i="11"/>
  <c r="V4843" i="11"/>
  <c r="W4843" i="11"/>
  <c r="X4843" i="11"/>
  <c r="V4844" i="11"/>
  <c r="W4844" i="11"/>
  <c r="X4844" i="11"/>
  <c r="V4845" i="11"/>
  <c r="W4845" i="11"/>
  <c r="X4845" i="11"/>
  <c r="V4846" i="11"/>
  <c r="W4846" i="11"/>
  <c r="X4846" i="11"/>
  <c r="V4847" i="11"/>
  <c r="W4847" i="11"/>
  <c r="X4847" i="11"/>
  <c r="V4848" i="11"/>
  <c r="W4848" i="11"/>
  <c r="X4848" i="11"/>
  <c r="V4849" i="11"/>
  <c r="W4849" i="11"/>
  <c r="X4849" i="11"/>
  <c r="V4850" i="11"/>
  <c r="W4850" i="11"/>
  <c r="X4850" i="11"/>
  <c r="V4851" i="11"/>
  <c r="W4851" i="11"/>
  <c r="X4851" i="11"/>
  <c r="V4852" i="11"/>
  <c r="W4852" i="11"/>
  <c r="X4852" i="11"/>
  <c r="V4853" i="11"/>
  <c r="W4853" i="11"/>
  <c r="X4853" i="11"/>
  <c r="V4854" i="11"/>
  <c r="W4854" i="11"/>
  <c r="X4854" i="11"/>
  <c r="V4855" i="11"/>
  <c r="W4855" i="11"/>
  <c r="X4855" i="11"/>
  <c r="V4856" i="11"/>
  <c r="W4856" i="11"/>
  <c r="X4856" i="11"/>
  <c r="V4857" i="11"/>
  <c r="W4857" i="11"/>
  <c r="X4857" i="11"/>
  <c r="V4858" i="11"/>
  <c r="W4858" i="11"/>
  <c r="X4858" i="11"/>
  <c r="V4859" i="11"/>
  <c r="W4859" i="11"/>
  <c r="X4859" i="11"/>
  <c r="V4860" i="11"/>
  <c r="W4860" i="11"/>
  <c r="X4860" i="11"/>
  <c r="V4861" i="11"/>
  <c r="W4861" i="11"/>
  <c r="X4861" i="11"/>
  <c r="V4862" i="11"/>
  <c r="W4862" i="11"/>
  <c r="X4862" i="11"/>
  <c r="V4863" i="11"/>
  <c r="W4863" i="11"/>
  <c r="X4863" i="11"/>
  <c r="V4864" i="11"/>
  <c r="W4864" i="11"/>
  <c r="X4864" i="11"/>
  <c r="V4865" i="11"/>
  <c r="W4865" i="11"/>
  <c r="X4865" i="11"/>
  <c r="V4866" i="11"/>
  <c r="W4866" i="11"/>
  <c r="X4866" i="11"/>
  <c r="V4867" i="11"/>
  <c r="W4867" i="11"/>
  <c r="X4867" i="11"/>
  <c r="V4868" i="11"/>
  <c r="W4868" i="11"/>
  <c r="X4868" i="11"/>
  <c r="V4869" i="11"/>
  <c r="W4869" i="11"/>
  <c r="X4869" i="11"/>
  <c r="V4870" i="11"/>
  <c r="W4870" i="11"/>
  <c r="X4870" i="11"/>
  <c r="V4871" i="11"/>
  <c r="W4871" i="11"/>
  <c r="X4871" i="11"/>
  <c r="V4872" i="11"/>
  <c r="W4872" i="11"/>
  <c r="X4872" i="11"/>
  <c r="V4873" i="11"/>
  <c r="W4873" i="11"/>
  <c r="X4873" i="11"/>
  <c r="V4874" i="11"/>
  <c r="W4874" i="11"/>
  <c r="X4874" i="11"/>
  <c r="V4875" i="11"/>
  <c r="W4875" i="11"/>
  <c r="X4875" i="11"/>
  <c r="V4876" i="11"/>
  <c r="W4876" i="11"/>
  <c r="X4876" i="11"/>
  <c r="V4877" i="11"/>
  <c r="W4877" i="11"/>
  <c r="X4877" i="11"/>
  <c r="V4878" i="11"/>
  <c r="W4878" i="11"/>
  <c r="X4878" i="11"/>
  <c r="V4879" i="11"/>
  <c r="W4879" i="11"/>
  <c r="X4879" i="11"/>
  <c r="V4880" i="11"/>
  <c r="W4880" i="11"/>
  <c r="X4880" i="11"/>
  <c r="V4881" i="11"/>
  <c r="W4881" i="11"/>
  <c r="X4881" i="11"/>
  <c r="V4882" i="11"/>
  <c r="W4882" i="11"/>
  <c r="X4882" i="11"/>
  <c r="V4883" i="11"/>
  <c r="W4883" i="11"/>
  <c r="X4883" i="11"/>
  <c r="V4884" i="11"/>
  <c r="W4884" i="11"/>
  <c r="X4884" i="11"/>
  <c r="V4885" i="11"/>
  <c r="W4885" i="11"/>
  <c r="X4885" i="11"/>
  <c r="V4886" i="11"/>
  <c r="W4886" i="11"/>
  <c r="X4886" i="11"/>
  <c r="V4887" i="11"/>
  <c r="W4887" i="11"/>
  <c r="X4887" i="11"/>
  <c r="V4888" i="11"/>
  <c r="W4888" i="11"/>
  <c r="X4888" i="11"/>
  <c r="V4889" i="11"/>
  <c r="W4889" i="11"/>
  <c r="X4889" i="11"/>
  <c r="V4890" i="11"/>
  <c r="W4890" i="11"/>
  <c r="X4890" i="11"/>
  <c r="V4891" i="11"/>
  <c r="W4891" i="11"/>
  <c r="X4891" i="11"/>
  <c r="V4892" i="11"/>
  <c r="W4892" i="11"/>
  <c r="X4892" i="11"/>
  <c r="V4893" i="11"/>
  <c r="W4893" i="11"/>
  <c r="X4893" i="11"/>
  <c r="V4894" i="11"/>
  <c r="W4894" i="11"/>
  <c r="X4894" i="11"/>
  <c r="V4895" i="11"/>
  <c r="W4895" i="11"/>
  <c r="X4895" i="11"/>
  <c r="V4896" i="11"/>
  <c r="W4896" i="11"/>
  <c r="X4896" i="11"/>
  <c r="V4897" i="11"/>
  <c r="W4897" i="11"/>
  <c r="X4897" i="11"/>
  <c r="V4898" i="11"/>
  <c r="W4898" i="11"/>
  <c r="X4898" i="11"/>
  <c r="V4899" i="11"/>
  <c r="W4899" i="11"/>
  <c r="X4899" i="11"/>
  <c r="V4900" i="11"/>
  <c r="W4900" i="11"/>
  <c r="X4900" i="11"/>
  <c r="V4901" i="11"/>
  <c r="W4901" i="11"/>
  <c r="X4901" i="11"/>
  <c r="V4902" i="11"/>
  <c r="W4902" i="11"/>
  <c r="X4902" i="11"/>
  <c r="V4903" i="11"/>
  <c r="W4903" i="11"/>
  <c r="X4903" i="11"/>
  <c r="V4904" i="11"/>
  <c r="W4904" i="11"/>
  <c r="X4904" i="11"/>
  <c r="V4905" i="11"/>
  <c r="W4905" i="11"/>
  <c r="X4905" i="11"/>
  <c r="V4906" i="11"/>
  <c r="W4906" i="11"/>
  <c r="X4906" i="11"/>
  <c r="V4907" i="11"/>
  <c r="W4907" i="11"/>
  <c r="X4907" i="11"/>
  <c r="V4908" i="11"/>
  <c r="W4908" i="11"/>
  <c r="X4908" i="11"/>
  <c r="V4909" i="11"/>
  <c r="W4909" i="11"/>
  <c r="X4909" i="11"/>
  <c r="V4910" i="11"/>
  <c r="W4910" i="11"/>
  <c r="X4910" i="11"/>
  <c r="V4911" i="11"/>
  <c r="W4911" i="11"/>
  <c r="X4911" i="11"/>
  <c r="V4912" i="11"/>
  <c r="W4912" i="11"/>
  <c r="X4912" i="11"/>
  <c r="V4913" i="11"/>
  <c r="W4913" i="11"/>
  <c r="X4913" i="11"/>
  <c r="V4914" i="11"/>
  <c r="W4914" i="11"/>
  <c r="X4914" i="11"/>
  <c r="V4915" i="11"/>
  <c r="W4915" i="11"/>
  <c r="X4915" i="11"/>
  <c r="V4916" i="11"/>
  <c r="W4916" i="11"/>
  <c r="X4916" i="11"/>
  <c r="V4917" i="11"/>
  <c r="W4917" i="11"/>
  <c r="X4917" i="11"/>
  <c r="V4918" i="11"/>
  <c r="W4918" i="11"/>
  <c r="X4918" i="11"/>
  <c r="V4919" i="11"/>
  <c r="W4919" i="11"/>
  <c r="X4919" i="11"/>
  <c r="V4920" i="11"/>
  <c r="W4920" i="11"/>
  <c r="X4920" i="11"/>
  <c r="V4921" i="11"/>
  <c r="W4921" i="11"/>
  <c r="X4921" i="11"/>
  <c r="V4922" i="11"/>
  <c r="W4922" i="11"/>
  <c r="X4922" i="11"/>
  <c r="V4923" i="11"/>
  <c r="W4923" i="11"/>
  <c r="X4923" i="11"/>
  <c r="V4924" i="11"/>
  <c r="W4924" i="11"/>
  <c r="X4924" i="11"/>
  <c r="V4925" i="11"/>
  <c r="W4925" i="11"/>
  <c r="X4925" i="11"/>
  <c r="V4926" i="11"/>
  <c r="W4926" i="11"/>
  <c r="X4926" i="11"/>
  <c r="V4927" i="11"/>
  <c r="W4927" i="11"/>
  <c r="X4927" i="11"/>
  <c r="V4928" i="11"/>
  <c r="W4928" i="11"/>
  <c r="X4928" i="11"/>
  <c r="V4929" i="11"/>
  <c r="W4929" i="11"/>
  <c r="X4929" i="11"/>
  <c r="V4930" i="11"/>
  <c r="W4930" i="11"/>
  <c r="X4930" i="11"/>
  <c r="V4931" i="11"/>
  <c r="W4931" i="11"/>
  <c r="X4931" i="11"/>
  <c r="V4932" i="11"/>
  <c r="W4932" i="11"/>
  <c r="X4932" i="11"/>
  <c r="V4933" i="11"/>
  <c r="W4933" i="11"/>
  <c r="X4933" i="11"/>
  <c r="V4934" i="11"/>
  <c r="W4934" i="11"/>
  <c r="X4934" i="11"/>
  <c r="V4935" i="11"/>
  <c r="W4935" i="11"/>
  <c r="X4935" i="11"/>
  <c r="V4936" i="11"/>
  <c r="W4936" i="11"/>
  <c r="X4936" i="11"/>
  <c r="V4937" i="11"/>
  <c r="W4937" i="11"/>
  <c r="X4937" i="11"/>
  <c r="V4938" i="11"/>
  <c r="W4938" i="11"/>
  <c r="X4938" i="11"/>
  <c r="V4939" i="11"/>
  <c r="W4939" i="11"/>
  <c r="X4939" i="11"/>
  <c r="V4940" i="11"/>
  <c r="W4940" i="11"/>
  <c r="X4940" i="11"/>
  <c r="V4941" i="11"/>
  <c r="W4941" i="11"/>
  <c r="X4941" i="11"/>
  <c r="V4942" i="11"/>
  <c r="W4942" i="11"/>
  <c r="X4942" i="11"/>
  <c r="V4943" i="11"/>
  <c r="W4943" i="11"/>
  <c r="X4943" i="11"/>
  <c r="V4944" i="11"/>
  <c r="W4944" i="11"/>
  <c r="X4944" i="11"/>
  <c r="V4945" i="11"/>
  <c r="W4945" i="11"/>
  <c r="X4945" i="11"/>
  <c r="V4946" i="11"/>
  <c r="W4946" i="11"/>
  <c r="X4946" i="11"/>
  <c r="V4947" i="11"/>
  <c r="W4947" i="11"/>
  <c r="X4947" i="11"/>
  <c r="V4948" i="11"/>
  <c r="W4948" i="11"/>
  <c r="X4948" i="11"/>
  <c r="V4949" i="11"/>
  <c r="W4949" i="11"/>
  <c r="X4949" i="11"/>
  <c r="V4950" i="11"/>
  <c r="W4950" i="11"/>
  <c r="X4950" i="11"/>
  <c r="V4951" i="11"/>
  <c r="W4951" i="11"/>
  <c r="X4951" i="11"/>
  <c r="V4952" i="11"/>
  <c r="W4952" i="11"/>
  <c r="X4952" i="11"/>
  <c r="V4953" i="11"/>
  <c r="W4953" i="11"/>
  <c r="X4953" i="11"/>
  <c r="V4954" i="11"/>
  <c r="W4954" i="11"/>
  <c r="X4954" i="11"/>
  <c r="V4955" i="11"/>
  <c r="W4955" i="11"/>
  <c r="X4955" i="11"/>
  <c r="V4956" i="11"/>
  <c r="W4956" i="11"/>
  <c r="X4956" i="11"/>
  <c r="V4957" i="11"/>
  <c r="W4957" i="11"/>
  <c r="X4957" i="11"/>
  <c r="V4958" i="11"/>
  <c r="W4958" i="11"/>
  <c r="X4958" i="11"/>
  <c r="V4959" i="11"/>
  <c r="W4959" i="11"/>
  <c r="X4959" i="11"/>
  <c r="V4960" i="11"/>
  <c r="W4960" i="11"/>
  <c r="X4960" i="11"/>
  <c r="V4961" i="11"/>
  <c r="W4961" i="11"/>
  <c r="X4961" i="11"/>
  <c r="V4962" i="11"/>
  <c r="W4962" i="11"/>
  <c r="X4962" i="11"/>
  <c r="V4963" i="11"/>
  <c r="W4963" i="11"/>
  <c r="X4963" i="11"/>
  <c r="V4964" i="11"/>
  <c r="W4964" i="11"/>
  <c r="X4964" i="11"/>
  <c r="V4965" i="11"/>
  <c r="W4965" i="11"/>
  <c r="X4965" i="11"/>
  <c r="V4966" i="11"/>
  <c r="W4966" i="11"/>
  <c r="X4966" i="11"/>
  <c r="V4967" i="11"/>
  <c r="W4967" i="11"/>
  <c r="X4967" i="11"/>
  <c r="V4968" i="11"/>
  <c r="W4968" i="11"/>
  <c r="X4968" i="11"/>
  <c r="V4969" i="11"/>
  <c r="W4969" i="11"/>
  <c r="X4969" i="11"/>
  <c r="V4970" i="11"/>
  <c r="W4970" i="11"/>
  <c r="X4970" i="11"/>
  <c r="V4971" i="11"/>
  <c r="W4971" i="11"/>
  <c r="X4971" i="11"/>
  <c r="V4972" i="11"/>
  <c r="W4972" i="11"/>
  <c r="X4972" i="11"/>
  <c r="V4973" i="11"/>
  <c r="W4973" i="11"/>
  <c r="X4973" i="11"/>
  <c r="V4974" i="11"/>
  <c r="W4974" i="11"/>
  <c r="X4974" i="11"/>
  <c r="V4975" i="11"/>
  <c r="W4975" i="11"/>
  <c r="X4975" i="11"/>
  <c r="V4976" i="11"/>
  <c r="W4976" i="11"/>
  <c r="X4976" i="11"/>
  <c r="V4977" i="11"/>
  <c r="W4977" i="11"/>
  <c r="X4977" i="11"/>
  <c r="V4978" i="11"/>
  <c r="W4978" i="11"/>
  <c r="X4978" i="11"/>
  <c r="V4979" i="11"/>
  <c r="W4979" i="11"/>
  <c r="X4979" i="11"/>
  <c r="V4980" i="11"/>
  <c r="W4980" i="11"/>
  <c r="X4980" i="11"/>
  <c r="V4981" i="11"/>
  <c r="W4981" i="11"/>
  <c r="X4981" i="11"/>
  <c r="V4982" i="11"/>
  <c r="W4982" i="11"/>
  <c r="X4982" i="11"/>
  <c r="V4983" i="11"/>
  <c r="W4983" i="11"/>
  <c r="X4983" i="11"/>
  <c r="V4984" i="11"/>
  <c r="W4984" i="11"/>
  <c r="X4984" i="11"/>
  <c r="V4985" i="11"/>
  <c r="W4985" i="11"/>
  <c r="X4985" i="11"/>
  <c r="V4986" i="11"/>
  <c r="W4986" i="11"/>
  <c r="X4986" i="11"/>
  <c r="V4987" i="11"/>
  <c r="W4987" i="11"/>
  <c r="X4987" i="11"/>
  <c r="V4988" i="11"/>
  <c r="W4988" i="11"/>
  <c r="X4988" i="11"/>
  <c r="V4989" i="11"/>
  <c r="W4989" i="11"/>
  <c r="X4989" i="11"/>
  <c r="V4990" i="11"/>
  <c r="W4990" i="11"/>
  <c r="X4990" i="11"/>
  <c r="V4991" i="11"/>
  <c r="W4991" i="11"/>
  <c r="X4991" i="11"/>
  <c r="V4992" i="11"/>
  <c r="W4992" i="11"/>
  <c r="X4992" i="11"/>
  <c r="V4993" i="11"/>
  <c r="W4993" i="11"/>
  <c r="X4993" i="11"/>
  <c r="V4994" i="11"/>
  <c r="W4994" i="11"/>
  <c r="X4994" i="11"/>
  <c r="V4995" i="11"/>
  <c r="W4995" i="11"/>
  <c r="X4995" i="11"/>
  <c r="V4996" i="11"/>
  <c r="W4996" i="11"/>
  <c r="X4996" i="11"/>
  <c r="V4997" i="11"/>
  <c r="W4997" i="11"/>
  <c r="X4997" i="11"/>
  <c r="V4998" i="11"/>
  <c r="W4998" i="11"/>
  <c r="X4998" i="11"/>
  <c r="V4999" i="11"/>
  <c r="W4999" i="11"/>
  <c r="X4999" i="11"/>
  <c r="V5000" i="11"/>
  <c r="W5000" i="11"/>
  <c r="X5000" i="11"/>
  <c r="V5001" i="11"/>
  <c r="W5001" i="11"/>
  <c r="X5001" i="11"/>
  <c r="V5002" i="11"/>
  <c r="W5002" i="11"/>
  <c r="X5002" i="11"/>
  <c r="V5003" i="11"/>
  <c r="W5003" i="11"/>
  <c r="X5003" i="11"/>
  <c r="V5004" i="11"/>
  <c r="W5004" i="11"/>
  <c r="X5004" i="11"/>
  <c r="V5005" i="11"/>
  <c r="W5005" i="11"/>
  <c r="X5005" i="11"/>
  <c r="V5006" i="11"/>
  <c r="W5006" i="11"/>
  <c r="X5006" i="11"/>
  <c r="V5007" i="11"/>
  <c r="W5007" i="11"/>
  <c r="X5007" i="11"/>
  <c r="V5008" i="11"/>
  <c r="W5008" i="11"/>
  <c r="X5008" i="11"/>
  <c r="V5009" i="11"/>
  <c r="W5009" i="11"/>
  <c r="X5009" i="11"/>
  <c r="V5010" i="11"/>
  <c r="W5010" i="11"/>
  <c r="X5010" i="11"/>
  <c r="V5011" i="11"/>
  <c r="W5011" i="11"/>
  <c r="X5011" i="11"/>
  <c r="V5012" i="11"/>
  <c r="W5012" i="11"/>
  <c r="X5012" i="11"/>
  <c r="V5013" i="11"/>
  <c r="W5013" i="11"/>
  <c r="X5013" i="11"/>
  <c r="V5014" i="11"/>
  <c r="W5014" i="11"/>
  <c r="X5014" i="11"/>
  <c r="V5015" i="11"/>
  <c r="W5015" i="11"/>
  <c r="X5015" i="11"/>
  <c r="V5016" i="11"/>
  <c r="W5016" i="11"/>
  <c r="X5016" i="11"/>
  <c r="V5017" i="11"/>
  <c r="W5017" i="11"/>
  <c r="X5017" i="11"/>
  <c r="V5018" i="11"/>
  <c r="W5018" i="11"/>
  <c r="X5018" i="11"/>
  <c r="V5019" i="11"/>
  <c r="W5019" i="11"/>
  <c r="X5019" i="11"/>
  <c r="V5020" i="11"/>
  <c r="W5020" i="11"/>
  <c r="X5020" i="11"/>
  <c r="V5021" i="11"/>
  <c r="W5021" i="11"/>
  <c r="X5021" i="11"/>
  <c r="V5022" i="11"/>
  <c r="W5022" i="11"/>
  <c r="X5022" i="11"/>
  <c r="V5023" i="11"/>
  <c r="W5023" i="11"/>
  <c r="X5023" i="11"/>
  <c r="V5024" i="11"/>
  <c r="W5024" i="11"/>
  <c r="X5024" i="11"/>
  <c r="V5025" i="11"/>
  <c r="W5025" i="11"/>
  <c r="X5025" i="11"/>
  <c r="V5026" i="11"/>
  <c r="W5026" i="11"/>
  <c r="X5026" i="11"/>
  <c r="V5027" i="11"/>
  <c r="W5027" i="11"/>
  <c r="X5027" i="11"/>
  <c r="V5028" i="11"/>
  <c r="W5028" i="11"/>
  <c r="X5028" i="11"/>
  <c r="V5029" i="11"/>
  <c r="W5029" i="11"/>
  <c r="X5029" i="11"/>
  <c r="V5030" i="11"/>
  <c r="W5030" i="11"/>
  <c r="X5030" i="11"/>
  <c r="V5031" i="11"/>
  <c r="W5031" i="11"/>
  <c r="X5031" i="11"/>
  <c r="V5032" i="11"/>
  <c r="W5032" i="11"/>
  <c r="X5032" i="11"/>
  <c r="V5033" i="11"/>
  <c r="W5033" i="11"/>
  <c r="X5033" i="11"/>
  <c r="V5034" i="11"/>
  <c r="W5034" i="11"/>
  <c r="X5034" i="11"/>
  <c r="V5035" i="11"/>
  <c r="W5035" i="11"/>
  <c r="X5035" i="11"/>
  <c r="V5036" i="11"/>
  <c r="W5036" i="11"/>
  <c r="X5036" i="11"/>
  <c r="V5037" i="11"/>
  <c r="W5037" i="11"/>
  <c r="X5037" i="11"/>
  <c r="V5038" i="11"/>
  <c r="W5038" i="11"/>
  <c r="X5038" i="11"/>
  <c r="V5039" i="11"/>
  <c r="W5039" i="11"/>
  <c r="X5039" i="11"/>
  <c r="V5040" i="11"/>
  <c r="W5040" i="11"/>
  <c r="X5040" i="11"/>
  <c r="V5041" i="11"/>
  <c r="W5041" i="11"/>
  <c r="X5041" i="11"/>
  <c r="V5042" i="11"/>
  <c r="W5042" i="11"/>
  <c r="X5042" i="11"/>
  <c r="V5043" i="11"/>
  <c r="W5043" i="11"/>
  <c r="X5043" i="11"/>
  <c r="V5044" i="11"/>
  <c r="W5044" i="11"/>
  <c r="X5044" i="11"/>
  <c r="V5045" i="11"/>
  <c r="W5045" i="11"/>
  <c r="X5045" i="11"/>
  <c r="V5046" i="11"/>
  <c r="W5046" i="11"/>
  <c r="X5046" i="11"/>
  <c r="V5047" i="11"/>
  <c r="W5047" i="11"/>
  <c r="X5047" i="11"/>
  <c r="V5048" i="11"/>
  <c r="W5048" i="11"/>
  <c r="X5048" i="11"/>
  <c r="V5049" i="11"/>
  <c r="W5049" i="11"/>
  <c r="X5049" i="11"/>
  <c r="V5050" i="11"/>
  <c r="W5050" i="11"/>
  <c r="X5050" i="11"/>
  <c r="V5051" i="11"/>
  <c r="W5051" i="11"/>
  <c r="X5051" i="11"/>
  <c r="V5052" i="11"/>
  <c r="W5052" i="11"/>
  <c r="X5052" i="11"/>
  <c r="V5053" i="11"/>
  <c r="W5053" i="11"/>
  <c r="X5053" i="11"/>
  <c r="V5054" i="11"/>
  <c r="W5054" i="11"/>
  <c r="X5054" i="11"/>
  <c r="V5055" i="11"/>
  <c r="W5055" i="11"/>
  <c r="X5055" i="11"/>
  <c r="V5056" i="11"/>
  <c r="W5056" i="11"/>
  <c r="X5056" i="11"/>
  <c r="V5057" i="11"/>
  <c r="W5057" i="11"/>
  <c r="X5057" i="11"/>
  <c r="V5058" i="11"/>
  <c r="W5058" i="11"/>
  <c r="X5058" i="11"/>
  <c r="V5059" i="11"/>
  <c r="W5059" i="11"/>
  <c r="X5059" i="11"/>
  <c r="V5060" i="11"/>
  <c r="W5060" i="11"/>
  <c r="X5060" i="11"/>
  <c r="V5061" i="11"/>
  <c r="W5061" i="11"/>
  <c r="X5061" i="11"/>
  <c r="V5062" i="11"/>
  <c r="W5062" i="11"/>
  <c r="X5062" i="11"/>
  <c r="V5063" i="11"/>
  <c r="W5063" i="11"/>
  <c r="X5063" i="11"/>
  <c r="V5064" i="11"/>
  <c r="W5064" i="11"/>
  <c r="X5064" i="11"/>
  <c r="V5065" i="11"/>
  <c r="W5065" i="11"/>
  <c r="X5065" i="11"/>
  <c r="V5066" i="11"/>
  <c r="W5066" i="11"/>
  <c r="X5066" i="11"/>
  <c r="V5067" i="11"/>
  <c r="W5067" i="11"/>
  <c r="X5067" i="11"/>
  <c r="V5068" i="11"/>
  <c r="W5068" i="11"/>
  <c r="X5068" i="11"/>
  <c r="V5069" i="11"/>
  <c r="W5069" i="11"/>
  <c r="X5069" i="11"/>
  <c r="V5070" i="11"/>
  <c r="W5070" i="11"/>
  <c r="X5070" i="11"/>
  <c r="V5071" i="11"/>
  <c r="W5071" i="11"/>
  <c r="X5071" i="11"/>
  <c r="V5072" i="11"/>
  <c r="W5072" i="11"/>
  <c r="X5072" i="11"/>
  <c r="V5073" i="11"/>
  <c r="W5073" i="11"/>
  <c r="X5073" i="11"/>
  <c r="V5074" i="11"/>
  <c r="W5074" i="11"/>
  <c r="X5074" i="11"/>
  <c r="V5075" i="11"/>
  <c r="W5075" i="11"/>
  <c r="X5075" i="11"/>
  <c r="V5076" i="11"/>
  <c r="W5076" i="11"/>
  <c r="X5076" i="11"/>
  <c r="V5077" i="11"/>
  <c r="W5077" i="11"/>
  <c r="X5077" i="11"/>
  <c r="V5078" i="11"/>
  <c r="W5078" i="11"/>
  <c r="X5078" i="11"/>
  <c r="V5079" i="11"/>
  <c r="W5079" i="11"/>
  <c r="X5079" i="11"/>
  <c r="V5080" i="11"/>
  <c r="W5080" i="11"/>
  <c r="X5080" i="11"/>
  <c r="V5081" i="11"/>
  <c r="W5081" i="11"/>
  <c r="X5081" i="11"/>
  <c r="V5082" i="11"/>
  <c r="W5082" i="11"/>
  <c r="X5082" i="11"/>
  <c r="V5083" i="11"/>
  <c r="W5083" i="11"/>
  <c r="X5083" i="11"/>
  <c r="V5084" i="11"/>
  <c r="W5084" i="11"/>
  <c r="X5084" i="11"/>
  <c r="V5085" i="11"/>
  <c r="W5085" i="11"/>
  <c r="X5085" i="11"/>
  <c r="V5086" i="11"/>
  <c r="W5086" i="11"/>
  <c r="X5086" i="11"/>
  <c r="V5087" i="11"/>
  <c r="W5087" i="11"/>
  <c r="X5087" i="11"/>
  <c r="V5088" i="11"/>
  <c r="W5088" i="11"/>
  <c r="X5088" i="11"/>
  <c r="V5089" i="11"/>
  <c r="W5089" i="11"/>
  <c r="X5089" i="11"/>
  <c r="V5090" i="11"/>
  <c r="W5090" i="11"/>
  <c r="X5090" i="11"/>
  <c r="V5091" i="11"/>
  <c r="W5091" i="11"/>
  <c r="X5091" i="11"/>
  <c r="V5092" i="11"/>
  <c r="W5092" i="11"/>
  <c r="X5092" i="11"/>
  <c r="V5093" i="11"/>
  <c r="W5093" i="11"/>
  <c r="X5093" i="11"/>
  <c r="V5094" i="11"/>
  <c r="W5094" i="11"/>
  <c r="X5094" i="11"/>
  <c r="V5095" i="11"/>
  <c r="W5095" i="11"/>
  <c r="X5095" i="11"/>
  <c r="V5096" i="11"/>
  <c r="W5096" i="11"/>
  <c r="X5096" i="11"/>
  <c r="V5097" i="11"/>
  <c r="W5097" i="11"/>
  <c r="X5097" i="11"/>
  <c r="V5098" i="11"/>
  <c r="W5098" i="11"/>
  <c r="X5098" i="11"/>
  <c r="V5099" i="11"/>
  <c r="W5099" i="11"/>
  <c r="X5099" i="11"/>
  <c r="V5100" i="11"/>
  <c r="W5100" i="11"/>
  <c r="X5100" i="11"/>
  <c r="V5101" i="11"/>
  <c r="W5101" i="11"/>
  <c r="X5101" i="11"/>
  <c r="V5102" i="11"/>
  <c r="W5102" i="11"/>
  <c r="X5102" i="11"/>
  <c r="V5103" i="11"/>
  <c r="W5103" i="11"/>
  <c r="X5103" i="11"/>
  <c r="V5104" i="11"/>
  <c r="W5104" i="11"/>
  <c r="X5104" i="11"/>
  <c r="V5105" i="11"/>
  <c r="W5105" i="11"/>
  <c r="X5105" i="11"/>
  <c r="V5106" i="11"/>
  <c r="W5106" i="11"/>
  <c r="X5106" i="11"/>
  <c r="V5107" i="11"/>
  <c r="W5107" i="11"/>
  <c r="X5107" i="11"/>
  <c r="V5108" i="11"/>
  <c r="W5108" i="11"/>
  <c r="X5108" i="11"/>
  <c r="V5109" i="11"/>
  <c r="W5109" i="11"/>
  <c r="X5109" i="11"/>
  <c r="V5110" i="11"/>
  <c r="W5110" i="11"/>
  <c r="X5110" i="11"/>
  <c r="V5111" i="11"/>
  <c r="W5111" i="11"/>
  <c r="X5111" i="11"/>
  <c r="V5112" i="11"/>
  <c r="W5112" i="11"/>
  <c r="X5112" i="11"/>
  <c r="V5113" i="11"/>
  <c r="W5113" i="11"/>
  <c r="X5113" i="11"/>
  <c r="V5114" i="11"/>
  <c r="W5114" i="11"/>
  <c r="X5114" i="11"/>
  <c r="V5115" i="11"/>
  <c r="W5115" i="11"/>
  <c r="X5115" i="11"/>
  <c r="V5116" i="11"/>
  <c r="W5116" i="11"/>
  <c r="X5116" i="11"/>
  <c r="V5117" i="11"/>
  <c r="W5117" i="11"/>
  <c r="X5117" i="11"/>
  <c r="V5118" i="11"/>
  <c r="W5118" i="11"/>
  <c r="X5118" i="11"/>
  <c r="V5119" i="11"/>
  <c r="W5119" i="11"/>
  <c r="X5119" i="11"/>
  <c r="V5120" i="11"/>
  <c r="W5120" i="11"/>
  <c r="X5120" i="11"/>
  <c r="V5121" i="11"/>
  <c r="W5121" i="11"/>
  <c r="X5121" i="11"/>
  <c r="V5122" i="11"/>
  <c r="W5122" i="11"/>
  <c r="X5122" i="11"/>
  <c r="V5123" i="11"/>
  <c r="W5123" i="11"/>
  <c r="X5123" i="11"/>
  <c r="V5124" i="11"/>
  <c r="W5124" i="11"/>
  <c r="X5124" i="11"/>
  <c r="V5125" i="11"/>
  <c r="W5125" i="11"/>
  <c r="X5125" i="11"/>
  <c r="V5126" i="11"/>
  <c r="W5126" i="11"/>
  <c r="X5126" i="11"/>
  <c r="V5127" i="11"/>
  <c r="W5127" i="11"/>
  <c r="X5127" i="11"/>
  <c r="V5128" i="11"/>
  <c r="W5128" i="11"/>
  <c r="X5128" i="11"/>
  <c r="V5129" i="11"/>
  <c r="W5129" i="11"/>
  <c r="X5129" i="11"/>
  <c r="V5130" i="11"/>
  <c r="W5130" i="11"/>
  <c r="X5130" i="11"/>
  <c r="V5131" i="11"/>
  <c r="W5131" i="11"/>
  <c r="X5131" i="11"/>
  <c r="V5132" i="11"/>
  <c r="W5132" i="11"/>
  <c r="X5132" i="11"/>
  <c r="V5133" i="11"/>
  <c r="W5133" i="11"/>
  <c r="X5133" i="11"/>
  <c r="V5134" i="11"/>
  <c r="W5134" i="11"/>
  <c r="X5134" i="11"/>
  <c r="V5135" i="11"/>
  <c r="W5135" i="11"/>
  <c r="X5135" i="11"/>
  <c r="V5136" i="11"/>
  <c r="W5136" i="11"/>
  <c r="X5136" i="11"/>
  <c r="V5137" i="11"/>
  <c r="W5137" i="11"/>
  <c r="X5137" i="11"/>
  <c r="V5138" i="11"/>
  <c r="W5138" i="11"/>
  <c r="X5138" i="11"/>
  <c r="V5139" i="11"/>
  <c r="W5139" i="11"/>
  <c r="X5139" i="11"/>
  <c r="V5140" i="11"/>
  <c r="W5140" i="11"/>
  <c r="X5140" i="11"/>
  <c r="V5141" i="11"/>
  <c r="W5141" i="11"/>
  <c r="X5141" i="11"/>
  <c r="V5142" i="11"/>
  <c r="W5142" i="11"/>
  <c r="X5142" i="11"/>
  <c r="V5143" i="11"/>
  <c r="W5143" i="11"/>
  <c r="X5143" i="11"/>
  <c r="V5144" i="11"/>
  <c r="W5144" i="11"/>
  <c r="X5144" i="11"/>
  <c r="V5145" i="11"/>
  <c r="W5145" i="11"/>
  <c r="X5145" i="11"/>
  <c r="V5146" i="11"/>
  <c r="W5146" i="11"/>
  <c r="X5146" i="11"/>
  <c r="V5147" i="11"/>
  <c r="W5147" i="11"/>
  <c r="X5147" i="11"/>
  <c r="V5148" i="11"/>
  <c r="W5148" i="11"/>
  <c r="X5148" i="11"/>
  <c r="V5149" i="11"/>
  <c r="W5149" i="11"/>
  <c r="X5149" i="11"/>
  <c r="V5150" i="11"/>
  <c r="W5150" i="11"/>
  <c r="X5150" i="11"/>
  <c r="V5151" i="11"/>
  <c r="W5151" i="11"/>
  <c r="X5151" i="11"/>
  <c r="V5152" i="11"/>
  <c r="W5152" i="11"/>
  <c r="X5152" i="11"/>
  <c r="V5153" i="11"/>
  <c r="W5153" i="11"/>
  <c r="X5153" i="11"/>
  <c r="V5154" i="11"/>
  <c r="W5154" i="11"/>
  <c r="X5154" i="11"/>
  <c r="V5155" i="11"/>
  <c r="W5155" i="11"/>
  <c r="X5155" i="11"/>
  <c r="V5156" i="11"/>
  <c r="W5156" i="11"/>
  <c r="X5156" i="11"/>
  <c r="V5157" i="11"/>
  <c r="W5157" i="11"/>
  <c r="X5157" i="11"/>
  <c r="V5158" i="11"/>
  <c r="W5158" i="11"/>
  <c r="X5158" i="11"/>
  <c r="V5159" i="11"/>
  <c r="W5159" i="11"/>
  <c r="X5159" i="11"/>
  <c r="V5160" i="11"/>
  <c r="W5160" i="11"/>
  <c r="X5160" i="11"/>
  <c r="V5161" i="11"/>
  <c r="W5161" i="11"/>
  <c r="X5161" i="11"/>
  <c r="V5162" i="11"/>
  <c r="W5162" i="11"/>
  <c r="X5162" i="11"/>
  <c r="V5163" i="11"/>
  <c r="W5163" i="11"/>
  <c r="X5163" i="11"/>
  <c r="V5164" i="11"/>
  <c r="W5164" i="11"/>
  <c r="X5164" i="11"/>
  <c r="V5165" i="11"/>
  <c r="W5165" i="11"/>
  <c r="X5165" i="11"/>
  <c r="V5166" i="11"/>
  <c r="W5166" i="11"/>
  <c r="X5166" i="11"/>
  <c r="V5167" i="11"/>
  <c r="W5167" i="11"/>
  <c r="X5167" i="11"/>
  <c r="V5168" i="11"/>
  <c r="W5168" i="11"/>
  <c r="X5168" i="11"/>
  <c r="V5169" i="11"/>
  <c r="W5169" i="11"/>
  <c r="X5169" i="11"/>
  <c r="V5170" i="11"/>
  <c r="W5170" i="11"/>
  <c r="X5170" i="11"/>
  <c r="V5171" i="11"/>
  <c r="W5171" i="11"/>
  <c r="X5171" i="11"/>
  <c r="V5172" i="11"/>
  <c r="W5172" i="11"/>
  <c r="X5172" i="11"/>
  <c r="V5173" i="11"/>
  <c r="W5173" i="11"/>
  <c r="X5173" i="11"/>
  <c r="V5174" i="11"/>
  <c r="W5174" i="11"/>
  <c r="X5174" i="11"/>
  <c r="V5175" i="11"/>
  <c r="W5175" i="11"/>
  <c r="X5175" i="11"/>
  <c r="V5176" i="11"/>
  <c r="W5176" i="11"/>
  <c r="X5176" i="11"/>
  <c r="V5177" i="11"/>
  <c r="W5177" i="11"/>
  <c r="X5177" i="11"/>
  <c r="V5178" i="11"/>
  <c r="W5178" i="11"/>
  <c r="X5178" i="11"/>
  <c r="V5179" i="11"/>
  <c r="W5179" i="11"/>
  <c r="X5179" i="11"/>
  <c r="V5180" i="11"/>
  <c r="W5180" i="11"/>
  <c r="X5180" i="11"/>
  <c r="V5181" i="11"/>
  <c r="W5181" i="11"/>
  <c r="X5181" i="11"/>
  <c r="V5182" i="11"/>
  <c r="W5182" i="11"/>
  <c r="X5182" i="11"/>
  <c r="V5183" i="11"/>
  <c r="W5183" i="11"/>
  <c r="X5183" i="11"/>
  <c r="V5184" i="11"/>
  <c r="W5184" i="11"/>
  <c r="X5184" i="11"/>
  <c r="V5185" i="11"/>
  <c r="W5185" i="11"/>
  <c r="X5185" i="11"/>
  <c r="V5186" i="11"/>
  <c r="W5186" i="11"/>
  <c r="X5186" i="11"/>
  <c r="V5187" i="11"/>
  <c r="W5187" i="11"/>
  <c r="X5187" i="11"/>
  <c r="V5188" i="11"/>
  <c r="W5188" i="11"/>
  <c r="X5188" i="11"/>
  <c r="V5189" i="11"/>
  <c r="W5189" i="11"/>
  <c r="X5189" i="11"/>
  <c r="V5190" i="11"/>
  <c r="W5190" i="11"/>
  <c r="X5190" i="11"/>
  <c r="V5191" i="11"/>
  <c r="W5191" i="11"/>
  <c r="X5191" i="11"/>
  <c r="V5192" i="11"/>
  <c r="W5192" i="11"/>
  <c r="X5192" i="11"/>
  <c r="V5193" i="11"/>
  <c r="W5193" i="11"/>
  <c r="X5193" i="11"/>
  <c r="V5194" i="11"/>
  <c r="W5194" i="11"/>
  <c r="X5194" i="11"/>
  <c r="V5195" i="11"/>
  <c r="W5195" i="11"/>
  <c r="X5195" i="11"/>
  <c r="V5196" i="11"/>
  <c r="W5196" i="11"/>
  <c r="X5196" i="11"/>
  <c r="V5197" i="11"/>
  <c r="W5197" i="11"/>
  <c r="X5197" i="11"/>
  <c r="V5198" i="11"/>
  <c r="W5198" i="11"/>
  <c r="X5198" i="11"/>
  <c r="V5199" i="11"/>
  <c r="W5199" i="11"/>
  <c r="X5199" i="11"/>
  <c r="V5200" i="11"/>
  <c r="W5200" i="11"/>
  <c r="X5200" i="11"/>
  <c r="V5201" i="11"/>
  <c r="W5201" i="11"/>
  <c r="X5201" i="11"/>
  <c r="V5202" i="11"/>
  <c r="W5202" i="11"/>
  <c r="X5202" i="11"/>
  <c r="V5203" i="11"/>
  <c r="W5203" i="11"/>
  <c r="X5203" i="11"/>
  <c r="V5204" i="11"/>
  <c r="W5204" i="11"/>
  <c r="X5204" i="11"/>
  <c r="V5205" i="11"/>
  <c r="W5205" i="11"/>
  <c r="X5205" i="11"/>
  <c r="V5206" i="11"/>
  <c r="W5206" i="11"/>
  <c r="X5206" i="11"/>
  <c r="V5207" i="11"/>
  <c r="W5207" i="11"/>
  <c r="X5207" i="11"/>
  <c r="V5208" i="11"/>
  <c r="W5208" i="11"/>
  <c r="X5208" i="11"/>
  <c r="V5209" i="11"/>
  <c r="W5209" i="11"/>
  <c r="X5209" i="11"/>
  <c r="V5210" i="11"/>
  <c r="W5210" i="11"/>
  <c r="X5210" i="11"/>
  <c r="V5211" i="11"/>
  <c r="W5211" i="11"/>
  <c r="X5211" i="11"/>
  <c r="V5212" i="11"/>
  <c r="W5212" i="11"/>
  <c r="X5212" i="11"/>
  <c r="V5213" i="11"/>
  <c r="W5213" i="11"/>
  <c r="X5213" i="11"/>
  <c r="V5214" i="11"/>
  <c r="W5214" i="11"/>
  <c r="X5214" i="11"/>
  <c r="V5215" i="11"/>
  <c r="W5215" i="11"/>
  <c r="X5215" i="11"/>
  <c r="V5216" i="11"/>
  <c r="W5216" i="11"/>
  <c r="X5216" i="11"/>
  <c r="V5217" i="11"/>
  <c r="W5217" i="11"/>
  <c r="X5217" i="11"/>
  <c r="V5218" i="11"/>
  <c r="W5218" i="11"/>
  <c r="X5218" i="11"/>
  <c r="V5219" i="11"/>
  <c r="W5219" i="11"/>
  <c r="X5219" i="11"/>
  <c r="V5220" i="11"/>
  <c r="W5220" i="11"/>
  <c r="X5220" i="11"/>
  <c r="V5221" i="11"/>
  <c r="W5221" i="11"/>
  <c r="X5221" i="11"/>
  <c r="V5222" i="11"/>
  <c r="W5222" i="11"/>
  <c r="X5222" i="11"/>
  <c r="V5223" i="11"/>
  <c r="W5223" i="11"/>
  <c r="X5223" i="11"/>
  <c r="V5224" i="11"/>
  <c r="W5224" i="11"/>
  <c r="X5224" i="11"/>
  <c r="V5225" i="11"/>
  <c r="W5225" i="11"/>
  <c r="X5225" i="11"/>
  <c r="V5226" i="11"/>
  <c r="W5226" i="11"/>
  <c r="X5226" i="11"/>
  <c r="V5227" i="11"/>
  <c r="W5227" i="11"/>
  <c r="X5227" i="11"/>
  <c r="V5228" i="11"/>
  <c r="W5228" i="11"/>
  <c r="X5228" i="11"/>
  <c r="V5229" i="11"/>
  <c r="W5229" i="11"/>
  <c r="X5229" i="11"/>
  <c r="V5230" i="11"/>
  <c r="W5230" i="11"/>
  <c r="X5230" i="11"/>
  <c r="V5231" i="11"/>
  <c r="W5231" i="11"/>
  <c r="X5231" i="11"/>
  <c r="V5232" i="11"/>
  <c r="W5232" i="11"/>
  <c r="X5232" i="11"/>
  <c r="V5233" i="11"/>
  <c r="W5233" i="11"/>
  <c r="X5233" i="11"/>
  <c r="V5234" i="11"/>
  <c r="W5234" i="11"/>
  <c r="X5234" i="11"/>
  <c r="V5235" i="11"/>
  <c r="W5235" i="11"/>
  <c r="X5235" i="11"/>
  <c r="V5236" i="11"/>
  <c r="W5236" i="11"/>
  <c r="X5236" i="11"/>
  <c r="V5237" i="11"/>
  <c r="W5237" i="11"/>
  <c r="X5237" i="11"/>
  <c r="V5238" i="11"/>
  <c r="W5238" i="11"/>
  <c r="X5238" i="11"/>
  <c r="V5239" i="11"/>
  <c r="W5239" i="11"/>
  <c r="X5239" i="11"/>
  <c r="V5240" i="11"/>
  <c r="W5240" i="11"/>
  <c r="X5240" i="11"/>
  <c r="V5241" i="11"/>
  <c r="W5241" i="11"/>
  <c r="X5241" i="11"/>
  <c r="V5242" i="11"/>
  <c r="W5242" i="11"/>
  <c r="X5242" i="11"/>
  <c r="V5243" i="11"/>
  <c r="W5243" i="11"/>
  <c r="X5243" i="11"/>
  <c r="V5244" i="11"/>
  <c r="W5244" i="11"/>
  <c r="X5244" i="11"/>
  <c r="V5245" i="11"/>
  <c r="W5245" i="11"/>
  <c r="X5245" i="11"/>
  <c r="V5246" i="11"/>
  <c r="W5246" i="11"/>
  <c r="X5246" i="11"/>
  <c r="V5247" i="11"/>
  <c r="W5247" i="11"/>
  <c r="X5247" i="11"/>
  <c r="V5248" i="11"/>
  <c r="W5248" i="11"/>
  <c r="X5248" i="11"/>
  <c r="V5249" i="11"/>
  <c r="W5249" i="11"/>
  <c r="X5249" i="11"/>
  <c r="V5250" i="11"/>
  <c r="W5250" i="11"/>
  <c r="X5250" i="11"/>
  <c r="V5251" i="11"/>
  <c r="W5251" i="11"/>
  <c r="X5251" i="11"/>
  <c r="V5252" i="11"/>
  <c r="W5252" i="11"/>
  <c r="X5252" i="11"/>
  <c r="V5253" i="11"/>
  <c r="W5253" i="11"/>
  <c r="X5253" i="11"/>
  <c r="V5254" i="11"/>
  <c r="W5254" i="11"/>
  <c r="X5254" i="11"/>
  <c r="V5255" i="11"/>
  <c r="W5255" i="11"/>
  <c r="X5255" i="11"/>
  <c r="V5256" i="11"/>
  <c r="W5256" i="11"/>
  <c r="X5256" i="11"/>
  <c r="V5257" i="11"/>
  <c r="W5257" i="11"/>
  <c r="X5257" i="11"/>
  <c r="V5258" i="11"/>
  <c r="W5258" i="11"/>
  <c r="X5258" i="11"/>
  <c r="V5259" i="11"/>
  <c r="W5259" i="11"/>
  <c r="X5259" i="11"/>
  <c r="V5260" i="11"/>
  <c r="W5260" i="11"/>
  <c r="X5260" i="11"/>
  <c r="V5261" i="11"/>
  <c r="W5261" i="11"/>
  <c r="X5261" i="11"/>
  <c r="V5262" i="11"/>
  <c r="W5262" i="11"/>
  <c r="X5262" i="11"/>
  <c r="V5263" i="11"/>
  <c r="W5263" i="11"/>
  <c r="X5263" i="11"/>
  <c r="V5264" i="11"/>
  <c r="W5264" i="11"/>
  <c r="X5264" i="11"/>
  <c r="V5265" i="11"/>
  <c r="W5265" i="11"/>
  <c r="X5265" i="11"/>
  <c r="V5266" i="11"/>
  <c r="W5266" i="11"/>
  <c r="X5266" i="11"/>
  <c r="V5267" i="11"/>
  <c r="W5267" i="11"/>
  <c r="X5267" i="11"/>
  <c r="V5268" i="11"/>
  <c r="W5268" i="11"/>
  <c r="X5268" i="11"/>
  <c r="V5269" i="11"/>
  <c r="W5269" i="11"/>
  <c r="X5269" i="11"/>
  <c r="V5270" i="11"/>
  <c r="W5270" i="11"/>
  <c r="X5270" i="11"/>
  <c r="V5271" i="11"/>
  <c r="W5271" i="11"/>
  <c r="X5271" i="11"/>
  <c r="V5272" i="11"/>
  <c r="W5272" i="11"/>
  <c r="X5272" i="11"/>
  <c r="V5273" i="11"/>
  <c r="W5273" i="11"/>
  <c r="X5273" i="11"/>
  <c r="V5274" i="11"/>
  <c r="W5274" i="11"/>
  <c r="X5274" i="11"/>
  <c r="V5275" i="11"/>
  <c r="W5275" i="11"/>
  <c r="X5275" i="11"/>
  <c r="V5276" i="11"/>
  <c r="W5276" i="11"/>
  <c r="X5276" i="11"/>
  <c r="V5277" i="11"/>
  <c r="W5277" i="11"/>
  <c r="X5277" i="11"/>
  <c r="V5278" i="11"/>
  <c r="W5278" i="11"/>
  <c r="X5278" i="11"/>
  <c r="V5279" i="11"/>
  <c r="W5279" i="11"/>
  <c r="X5279" i="11"/>
  <c r="V5280" i="11"/>
  <c r="W5280" i="11"/>
  <c r="X5280" i="11"/>
  <c r="V5281" i="11"/>
  <c r="W5281" i="11"/>
  <c r="X5281" i="11"/>
  <c r="V5282" i="11"/>
  <c r="W5282" i="11"/>
  <c r="X5282" i="11"/>
  <c r="V5283" i="11"/>
  <c r="W5283" i="11"/>
  <c r="X5283" i="11"/>
  <c r="V5284" i="11"/>
  <c r="W5284" i="11"/>
  <c r="X5284" i="11"/>
  <c r="V5285" i="11"/>
  <c r="W5285" i="11"/>
  <c r="X5285" i="11"/>
  <c r="V5286" i="11"/>
  <c r="W5286" i="11"/>
  <c r="X5286" i="11"/>
  <c r="V5287" i="11"/>
  <c r="W5287" i="11"/>
  <c r="X5287" i="11"/>
  <c r="V5288" i="11"/>
  <c r="W5288" i="11"/>
  <c r="X5288" i="11"/>
  <c r="V5289" i="11"/>
  <c r="W5289" i="11"/>
  <c r="X5289" i="11"/>
  <c r="V5290" i="11"/>
  <c r="W5290" i="11"/>
  <c r="X5290" i="11"/>
  <c r="V5291" i="11"/>
  <c r="W5291" i="11"/>
  <c r="X5291" i="11"/>
  <c r="V5292" i="11"/>
  <c r="W5292" i="11"/>
  <c r="X5292" i="11"/>
  <c r="V5293" i="11"/>
  <c r="W5293" i="11"/>
  <c r="X5293" i="11"/>
  <c r="V5294" i="11"/>
  <c r="W5294" i="11"/>
  <c r="X5294" i="11"/>
  <c r="V5295" i="11"/>
  <c r="W5295" i="11"/>
  <c r="X5295" i="11"/>
  <c r="V5296" i="11"/>
  <c r="W5296" i="11"/>
  <c r="X5296" i="11"/>
  <c r="V5297" i="11"/>
  <c r="W5297" i="11"/>
  <c r="X5297" i="11"/>
  <c r="V5298" i="11"/>
  <c r="W5298" i="11"/>
  <c r="X5298" i="11"/>
  <c r="V5299" i="11"/>
  <c r="W5299" i="11"/>
  <c r="X5299" i="11"/>
  <c r="V5300" i="11"/>
  <c r="W5300" i="11"/>
  <c r="X5300" i="11"/>
  <c r="V5301" i="11"/>
  <c r="W5301" i="11"/>
  <c r="X5301" i="11"/>
  <c r="V5302" i="11"/>
  <c r="W5302" i="11"/>
  <c r="X5302" i="11"/>
  <c r="V5303" i="11"/>
  <c r="W5303" i="11"/>
  <c r="X5303" i="11"/>
  <c r="V5304" i="11"/>
  <c r="W5304" i="11"/>
  <c r="X5304" i="11"/>
  <c r="V5305" i="11"/>
  <c r="W5305" i="11"/>
  <c r="X5305" i="11"/>
  <c r="V5306" i="11"/>
  <c r="W5306" i="11"/>
  <c r="X5306" i="11"/>
  <c r="V5307" i="11"/>
  <c r="W5307" i="11"/>
  <c r="X5307" i="11"/>
  <c r="V5308" i="11"/>
  <c r="W5308" i="11"/>
  <c r="X5308" i="11"/>
  <c r="V5309" i="11"/>
  <c r="W5309" i="11"/>
  <c r="X5309" i="11"/>
  <c r="V5310" i="11"/>
  <c r="W5310" i="11"/>
  <c r="X5310" i="11"/>
  <c r="V5311" i="11"/>
  <c r="W5311" i="11"/>
  <c r="X5311" i="11"/>
  <c r="V5312" i="11"/>
  <c r="W5312" i="11"/>
  <c r="X5312" i="11"/>
  <c r="V5313" i="11"/>
  <c r="W5313" i="11"/>
  <c r="X5313" i="11"/>
  <c r="V5314" i="11"/>
  <c r="W5314" i="11"/>
  <c r="X5314" i="11"/>
  <c r="V5315" i="11"/>
  <c r="W5315" i="11"/>
  <c r="X5315" i="11"/>
  <c r="V5316" i="11"/>
  <c r="W5316" i="11"/>
  <c r="X5316" i="11"/>
  <c r="V5317" i="11"/>
  <c r="W5317" i="11"/>
  <c r="X5317" i="11"/>
  <c r="V5318" i="11"/>
  <c r="W5318" i="11"/>
  <c r="X5318" i="11"/>
  <c r="V5319" i="11"/>
  <c r="W5319" i="11"/>
  <c r="X5319" i="11"/>
  <c r="V5320" i="11"/>
  <c r="W5320" i="11"/>
  <c r="X5320" i="11"/>
  <c r="V5321" i="11"/>
  <c r="W5321" i="11"/>
  <c r="X5321" i="11"/>
  <c r="V5322" i="11"/>
  <c r="W5322" i="11"/>
  <c r="X5322" i="11"/>
  <c r="V5323" i="11"/>
  <c r="W5323" i="11"/>
  <c r="X5323" i="11"/>
  <c r="V5324" i="11"/>
  <c r="W5324" i="11"/>
  <c r="X5324" i="11"/>
  <c r="V5325" i="11"/>
  <c r="W5325" i="11"/>
  <c r="X5325" i="11"/>
  <c r="V5326" i="11"/>
  <c r="W5326" i="11"/>
  <c r="X5326" i="11"/>
  <c r="V5327" i="11"/>
  <c r="W5327" i="11"/>
  <c r="X5327" i="11"/>
  <c r="V5328" i="11"/>
  <c r="W5328" i="11"/>
  <c r="X5328" i="11"/>
  <c r="V5329" i="11"/>
  <c r="W5329" i="11"/>
  <c r="X5329" i="11"/>
  <c r="V5330" i="11"/>
  <c r="W5330" i="11"/>
  <c r="X5330" i="11"/>
  <c r="V5331" i="11"/>
  <c r="W5331" i="11"/>
  <c r="X5331" i="11"/>
  <c r="V5332" i="11"/>
  <c r="W5332" i="11"/>
  <c r="X5332" i="11"/>
  <c r="V5333" i="11"/>
  <c r="W5333" i="11"/>
  <c r="X5333" i="11"/>
  <c r="V5334" i="11"/>
  <c r="W5334" i="11"/>
  <c r="X5334" i="11"/>
  <c r="V5335" i="11"/>
  <c r="W5335" i="11"/>
  <c r="X5335" i="11"/>
  <c r="V5336" i="11"/>
  <c r="W5336" i="11"/>
  <c r="X5336" i="11"/>
  <c r="V5337" i="11"/>
  <c r="W5337" i="11"/>
  <c r="X5337" i="11"/>
  <c r="V5338" i="11"/>
  <c r="W5338" i="11"/>
  <c r="X5338" i="11"/>
  <c r="V5339" i="11"/>
  <c r="W5339" i="11"/>
  <c r="X5339" i="11"/>
  <c r="V5340" i="11"/>
  <c r="W5340" i="11"/>
  <c r="X5340" i="11"/>
  <c r="V5341" i="11"/>
  <c r="W5341" i="11"/>
  <c r="X5341" i="11"/>
  <c r="V5342" i="11"/>
  <c r="W5342" i="11"/>
  <c r="X5342" i="11"/>
  <c r="V5343" i="11"/>
  <c r="W5343" i="11"/>
  <c r="X5343" i="11"/>
  <c r="V5344" i="11"/>
  <c r="W5344" i="11"/>
  <c r="X5344" i="11"/>
  <c r="V5345" i="11"/>
  <c r="W5345" i="11"/>
  <c r="X5345" i="11"/>
  <c r="V5346" i="11"/>
  <c r="W5346" i="11"/>
  <c r="X5346" i="11"/>
  <c r="V5347" i="11"/>
  <c r="W5347" i="11"/>
  <c r="X5347" i="11"/>
  <c r="V5348" i="11"/>
  <c r="W5348" i="11"/>
  <c r="X5348" i="11"/>
  <c r="V5349" i="11"/>
  <c r="W5349" i="11"/>
  <c r="X5349" i="11"/>
  <c r="V5350" i="11"/>
  <c r="W5350" i="11"/>
  <c r="X5350" i="11"/>
  <c r="V5351" i="11"/>
  <c r="W5351" i="11"/>
  <c r="X5351" i="11"/>
  <c r="V5352" i="11"/>
  <c r="W5352" i="11"/>
  <c r="X5352" i="11"/>
  <c r="V5353" i="11"/>
  <c r="W5353" i="11"/>
  <c r="X5353" i="11"/>
  <c r="V5354" i="11"/>
  <c r="W5354" i="11"/>
  <c r="X5354" i="11"/>
  <c r="V5355" i="11"/>
  <c r="W5355" i="11"/>
  <c r="X5355" i="11"/>
  <c r="V5356" i="11"/>
  <c r="W5356" i="11"/>
  <c r="X5356" i="11"/>
  <c r="V5357" i="11"/>
  <c r="W5357" i="11"/>
  <c r="X5357" i="11"/>
  <c r="V5358" i="11"/>
  <c r="W5358" i="11"/>
  <c r="X5358" i="11"/>
  <c r="V5359" i="11"/>
  <c r="W5359" i="11"/>
  <c r="X5359" i="11"/>
  <c r="V5360" i="11"/>
  <c r="W5360" i="11"/>
  <c r="X5360" i="11"/>
  <c r="V5361" i="11"/>
  <c r="W5361" i="11"/>
  <c r="X5361" i="11"/>
  <c r="V5362" i="11"/>
  <c r="W5362" i="11"/>
  <c r="X5362" i="11"/>
  <c r="V5363" i="11"/>
  <c r="W5363" i="11"/>
  <c r="X5363" i="11"/>
  <c r="V5364" i="11"/>
  <c r="W5364" i="11"/>
  <c r="X5364" i="11"/>
  <c r="V5365" i="11"/>
  <c r="W5365" i="11"/>
  <c r="X5365" i="11"/>
  <c r="V5366" i="11"/>
  <c r="W5366" i="11"/>
  <c r="X5366" i="11"/>
  <c r="V5367" i="11"/>
  <c r="W5367" i="11"/>
  <c r="X5367" i="11"/>
  <c r="V5368" i="11"/>
  <c r="W5368" i="11"/>
  <c r="X5368" i="11"/>
  <c r="V5369" i="11"/>
  <c r="W5369" i="11"/>
  <c r="X5369" i="11"/>
  <c r="V5370" i="11"/>
  <c r="W5370" i="11"/>
  <c r="X5370" i="11"/>
  <c r="V5371" i="11"/>
  <c r="W5371" i="11"/>
  <c r="X5371" i="11"/>
  <c r="V5372" i="11"/>
  <c r="W5372" i="11"/>
  <c r="X5372" i="11"/>
  <c r="V5373" i="11"/>
  <c r="W5373" i="11"/>
  <c r="X5373" i="11"/>
  <c r="V5374" i="11"/>
  <c r="W5374" i="11"/>
  <c r="X5374" i="11"/>
  <c r="V5375" i="11"/>
  <c r="W5375" i="11"/>
  <c r="X5375" i="11"/>
  <c r="V5376" i="11"/>
  <c r="W5376" i="11"/>
  <c r="X5376" i="11"/>
  <c r="V5377" i="11"/>
  <c r="W5377" i="11"/>
  <c r="X5377" i="11"/>
  <c r="V5378" i="11"/>
  <c r="W5378" i="11"/>
  <c r="X5378" i="11"/>
  <c r="V5379" i="11"/>
  <c r="W5379" i="11"/>
  <c r="X5379" i="11"/>
  <c r="V5380" i="11"/>
  <c r="W5380" i="11"/>
  <c r="X5380" i="11"/>
  <c r="V5381" i="11"/>
  <c r="W5381" i="11"/>
  <c r="X5381" i="11"/>
  <c r="V5382" i="11"/>
  <c r="W5382" i="11"/>
  <c r="X5382" i="11"/>
  <c r="V5383" i="11"/>
  <c r="W5383" i="11"/>
  <c r="X5383" i="11"/>
  <c r="V5384" i="11"/>
  <c r="W5384" i="11"/>
  <c r="X5384" i="11"/>
  <c r="V5385" i="11"/>
  <c r="W5385" i="11"/>
  <c r="X5385" i="11"/>
  <c r="V5386" i="11"/>
  <c r="W5386" i="11"/>
  <c r="X5386" i="11"/>
  <c r="V5387" i="11"/>
  <c r="W5387" i="11"/>
  <c r="X5387" i="11"/>
  <c r="V5388" i="11"/>
  <c r="W5388" i="11"/>
  <c r="X5388" i="11"/>
  <c r="V5389" i="11"/>
  <c r="W5389" i="11"/>
  <c r="X5389" i="11"/>
  <c r="V5390" i="11"/>
  <c r="W5390" i="11"/>
  <c r="X5390" i="11"/>
  <c r="V5391" i="11"/>
  <c r="W5391" i="11"/>
  <c r="X5391" i="11"/>
  <c r="V5392" i="11"/>
  <c r="W5392" i="11"/>
  <c r="X5392" i="11"/>
  <c r="V5393" i="11"/>
  <c r="W5393" i="11"/>
  <c r="X5393" i="11"/>
  <c r="V5394" i="11"/>
  <c r="W5394" i="11"/>
  <c r="X5394" i="11"/>
  <c r="V5395" i="11"/>
  <c r="W5395" i="11"/>
  <c r="X5395" i="11"/>
  <c r="V5396" i="11"/>
  <c r="W5396" i="11"/>
  <c r="X5396" i="11"/>
  <c r="V5397" i="11"/>
  <c r="W5397" i="11"/>
  <c r="X5397" i="11"/>
  <c r="V5398" i="11"/>
  <c r="W5398" i="11"/>
  <c r="X5398" i="11"/>
  <c r="V5399" i="11"/>
  <c r="W5399" i="11"/>
  <c r="X5399" i="11"/>
  <c r="V5400" i="11"/>
  <c r="W5400" i="11"/>
  <c r="X5400" i="11"/>
  <c r="V5401" i="11"/>
  <c r="W5401" i="11"/>
  <c r="X5401" i="11"/>
  <c r="V5402" i="11"/>
  <c r="W5402" i="11"/>
  <c r="X5402" i="11"/>
  <c r="V5403" i="11"/>
  <c r="W5403" i="11"/>
  <c r="X5403" i="11"/>
  <c r="V5404" i="11"/>
  <c r="W5404" i="11"/>
  <c r="X5404" i="11"/>
  <c r="V5405" i="11"/>
  <c r="W5405" i="11"/>
  <c r="X5405" i="11"/>
  <c r="V5406" i="11"/>
  <c r="W5406" i="11"/>
  <c r="X5406" i="11"/>
  <c r="V5407" i="11"/>
  <c r="W5407" i="11"/>
  <c r="X5407" i="11"/>
  <c r="V5408" i="11"/>
  <c r="W5408" i="11"/>
  <c r="X5408" i="11"/>
  <c r="V5409" i="11"/>
  <c r="W5409" i="11"/>
  <c r="X5409" i="11"/>
  <c r="V5410" i="11"/>
  <c r="W5410" i="11"/>
  <c r="X5410" i="11"/>
  <c r="V5411" i="11"/>
  <c r="W5411" i="11"/>
  <c r="X5411" i="11"/>
  <c r="V5412" i="11"/>
  <c r="W5412" i="11"/>
  <c r="X5412" i="11"/>
  <c r="V5413" i="11"/>
  <c r="W5413" i="11"/>
  <c r="X5413" i="11"/>
  <c r="V5414" i="11"/>
  <c r="W5414" i="11"/>
  <c r="X5414" i="11"/>
  <c r="V5415" i="11"/>
  <c r="W5415" i="11"/>
  <c r="X5415" i="11"/>
  <c r="V5416" i="11"/>
  <c r="W5416" i="11"/>
  <c r="X5416" i="11"/>
  <c r="V5417" i="11"/>
  <c r="W5417" i="11"/>
  <c r="X5417" i="11"/>
  <c r="V5418" i="11"/>
  <c r="W5418" i="11"/>
  <c r="X5418" i="11"/>
  <c r="V5419" i="11"/>
  <c r="W5419" i="11"/>
  <c r="X5419" i="11"/>
  <c r="V5420" i="11"/>
  <c r="W5420" i="11"/>
  <c r="X5420" i="11"/>
  <c r="V5421" i="11"/>
  <c r="W5421" i="11"/>
  <c r="X5421" i="11"/>
  <c r="V5422" i="11"/>
  <c r="W5422" i="11"/>
  <c r="X5422" i="11"/>
  <c r="V5423" i="11"/>
  <c r="W5423" i="11"/>
  <c r="X5423" i="11"/>
  <c r="V5424" i="11"/>
  <c r="W5424" i="11"/>
  <c r="X5424" i="11"/>
  <c r="V5425" i="11"/>
  <c r="W5425" i="11"/>
  <c r="X5425" i="11"/>
  <c r="V5426" i="11"/>
  <c r="W5426" i="11"/>
  <c r="X5426" i="11"/>
  <c r="V5427" i="11"/>
  <c r="W5427" i="11"/>
  <c r="X5427" i="11"/>
  <c r="V5428" i="11"/>
  <c r="W5428" i="11"/>
  <c r="X5428" i="11"/>
  <c r="V5429" i="11"/>
  <c r="W5429" i="11"/>
  <c r="X5429" i="11"/>
  <c r="V5430" i="11"/>
  <c r="W5430" i="11"/>
  <c r="X5430" i="11"/>
  <c r="V5431" i="11"/>
  <c r="W5431" i="11"/>
  <c r="X5431" i="11"/>
  <c r="V5432" i="11"/>
  <c r="W5432" i="11"/>
  <c r="X5432" i="11"/>
  <c r="V5433" i="11"/>
  <c r="W5433" i="11"/>
  <c r="X5433" i="11"/>
  <c r="V5434" i="11"/>
  <c r="W5434" i="11"/>
  <c r="X5434" i="11"/>
  <c r="V5435" i="11"/>
  <c r="W5435" i="11"/>
  <c r="X5435" i="11"/>
  <c r="V5436" i="11"/>
  <c r="W5436" i="11"/>
  <c r="X5436" i="11"/>
  <c r="V5437" i="11"/>
  <c r="W5437" i="11"/>
  <c r="X5437" i="11"/>
  <c r="V5438" i="11"/>
  <c r="W5438" i="11"/>
  <c r="X5438" i="11"/>
  <c r="V5439" i="11"/>
  <c r="W5439" i="11"/>
  <c r="X5439" i="11"/>
  <c r="V5440" i="11"/>
  <c r="W5440" i="11"/>
  <c r="X5440" i="11"/>
  <c r="V5441" i="11"/>
  <c r="W5441" i="11"/>
  <c r="X5441" i="11"/>
  <c r="V5442" i="11"/>
  <c r="W5442" i="11"/>
  <c r="X5442" i="11"/>
  <c r="V5443" i="11"/>
  <c r="W5443" i="11"/>
  <c r="X5443" i="11"/>
  <c r="V5444" i="11"/>
  <c r="W5444" i="11"/>
  <c r="X5444" i="11"/>
  <c r="V5445" i="11"/>
  <c r="W5445" i="11"/>
  <c r="X5445" i="11"/>
  <c r="V5446" i="11"/>
  <c r="W5446" i="11"/>
  <c r="X5446" i="11"/>
  <c r="V5447" i="11"/>
  <c r="W5447" i="11"/>
  <c r="X5447" i="11"/>
  <c r="V5448" i="11"/>
  <c r="W5448" i="11"/>
  <c r="X5448" i="11"/>
  <c r="V5449" i="11"/>
  <c r="W5449" i="11"/>
  <c r="X5449" i="11"/>
  <c r="V5450" i="11"/>
  <c r="W5450" i="11"/>
  <c r="X5450" i="11"/>
  <c r="V5451" i="11"/>
  <c r="W5451" i="11"/>
  <c r="X5451" i="11"/>
  <c r="V5452" i="11"/>
  <c r="W5452" i="11"/>
  <c r="X5452" i="11"/>
  <c r="V5453" i="11"/>
  <c r="W5453" i="11"/>
  <c r="X5453" i="11"/>
  <c r="V5454" i="11"/>
  <c r="W5454" i="11"/>
  <c r="X5454" i="11"/>
  <c r="V5455" i="11"/>
  <c r="W5455" i="11"/>
  <c r="X5455" i="11"/>
  <c r="V5456" i="11"/>
  <c r="W5456" i="11"/>
  <c r="X5456" i="11"/>
  <c r="V5457" i="11"/>
  <c r="W5457" i="11"/>
  <c r="X5457" i="11"/>
  <c r="V5458" i="11"/>
  <c r="W5458" i="11"/>
  <c r="X5458" i="11"/>
  <c r="V5459" i="11"/>
  <c r="W5459" i="11"/>
  <c r="X5459" i="11"/>
  <c r="V5460" i="11"/>
  <c r="W5460" i="11"/>
  <c r="X5460" i="11"/>
  <c r="V5461" i="11"/>
  <c r="W5461" i="11"/>
  <c r="X5461" i="11"/>
  <c r="V5462" i="11"/>
  <c r="W5462" i="11"/>
  <c r="X5462" i="11"/>
  <c r="V5463" i="11"/>
  <c r="W5463" i="11"/>
  <c r="X5463" i="11"/>
  <c r="V5464" i="11"/>
  <c r="W5464" i="11"/>
  <c r="X5464" i="11"/>
  <c r="V5465" i="11"/>
  <c r="W5465" i="11"/>
  <c r="X5465" i="11"/>
  <c r="V5466" i="11"/>
  <c r="W5466" i="11"/>
  <c r="X5466" i="11"/>
  <c r="V5467" i="11"/>
  <c r="W5467" i="11"/>
  <c r="X5467" i="11"/>
  <c r="V5468" i="11"/>
  <c r="W5468" i="11"/>
  <c r="X5468" i="11"/>
  <c r="V5469" i="11"/>
  <c r="W5469" i="11"/>
  <c r="X5469" i="11"/>
  <c r="V5470" i="11"/>
  <c r="W5470" i="11"/>
  <c r="X5470" i="11"/>
  <c r="V5471" i="11"/>
  <c r="W5471" i="11"/>
  <c r="X5471" i="11"/>
  <c r="V5472" i="11"/>
  <c r="W5472" i="11"/>
  <c r="X5472" i="11"/>
  <c r="V5473" i="11"/>
  <c r="W5473" i="11"/>
  <c r="X5473" i="11"/>
  <c r="V5474" i="11"/>
  <c r="W5474" i="11"/>
  <c r="X5474" i="11"/>
  <c r="V5475" i="11"/>
  <c r="W5475" i="11"/>
  <c r="X5475" i="11"/>
  <c r="V5476" i="11"/>
  <c r="W5476" i="11"/>
  <c r="X5476" i="11"/>
  <c r="V5477" i="11"/>
  <c r="W5477" i="11"/>
  <c r="X5477" i="11"/>
  <c r="V5478" i="11"/>
  <c r="W5478" i="11"/>
  <c r="X5478" i="11"/>
  <c r="V5479" i="11"/>
  <c r="W5479" i="11"/>
  <c r="X5479" i="11"/>
  <c r="V5480" i="11"/>
  <c r="W5480" i="11"/>
  <c r="X5480" i="11"/>
  <c r="V5481" i="11"/>
  <c r="W5481" i="11"/>
  <c r="X5481" i="11"/>
  <c r="V5482" i="11"/>
  <c r="W5482" i="11"/>
  <c r="X5482" i="11"/>
  <c r="V5483" i="11"/>
  <c r="W5483" i="11"/>
  <c r="X5483" i="11"/>
  <c r="V5484" i="11"/>
  <c r="W5484" i="11"/>
  <c r="X5484" i="11"/>
  <c r="V5485" i="11"/>
  <c r="W5485" i="11"/>
  <c r="X5485" i="11"/>
  <c r="V5486" i="11"/>
  <c r="W5486" i="11"/>
  <c r="X5486" i="11"/>
  <c r="V5487" i="11"/>
  <c r="W5487" i="11"/>
  <c r="X5487" i="11"/>
  <c r="V5488" i="11"/>
  <c r="W5488" i="11"/>
  <c r="X5488" i="11"/>
  <c r="V5489" i="11"/>
  <c r="W5489" i="11"/>
  <c r="X5489" i="11"/>
  <c r="V5490" i="11"/>
  <c r="W5490" i="11"/>
  <c r="X5490" i="11"/>
  <c r="V5491" i="11"/>
  <c r="W5491" i="11"/>
  <c r="X5491" i="11"/>
  <c r="V5492" i="11"/>
  <c r="W5492" i="11"/>
  <c r="X5492" i="11"/>
  <c r="V5493" i="11"/>
  <c r="W5493" i="11"/>
  <c r="X5493" i="11"/>
  <c r="V5494" i="11"/>
  <c r="W5494" i="11"/>
  <c r="X5494" i="11"/>
  <c r="V5495" i="11"/>
  <c r="W5495" i="11"/>
  <c r="X5495" i="11"/>
  <c r="V5496" i="11"/>
  <c r="W5496" i="11"/>
  <c r="X5496" i="11"/>
  <c r="V5497" i="11"/>
  <c r="W5497" i="11"/>
  <c r="X5497" i="11"/>
  <c r="V5498" i="11"/>
  <c r="W5498" i="11"/>
  <c r="X5498" i="11"/>
  <c r="V5499" i="11"/>
  <c r="W5499" i="11"/>
  <c r="X5499" i="11"/>
  <c r="V5500" i="11"/>
  <c r="W5500" i="11"/>
  <c r="X5500" i="11"/>
  <c r="V5501" i="11"/>
  <c r="W5501" i="11"/>
  <c r="X5501" i="11"/>
  <c r="V5502" i="11"/>
  <c r="W5502" i="11"/>
  <c r="X5502" i="11"/>
  <c r="V5503" i="11"/>
  <c r="W5503" i="11"/>
  <c r="X5503" i="11"/>
  <c r="V5504" i="11"/>
  <c r="W5504" i="11"/>
  <c r="X5504" i="11"/>
  <c r="V5505" i="11"/>
  <c r="W5505" i="11"/>
  <c r="X5505" i="11"/>
  <c r="V5506" i="11"/>
  <c r="W5506" i="11"/>
  <c r="X5506" i="11"/>
  <c r="V5507" i="11"/>
  <c r="W5507" i="11"/>
  <c r="X5507" i="11"/>
  <c r="V5508" i="11"/>
  <c r="W5508" i="11"/>
  <c r="X5508" i="11"/>
  <c r="V5509" i="11"/>
  <c r="W5509" i="11"/>
  <c r="X5509" i="11"/>
  <c r="V5510" i="11"/>
  <c r="W5510" i="11"/>
  <c r="X5510" i="11"/>
  <c r="V5511" i="11"/>
  <c r="W5511" i="11"/>
  <c r="X5511" i="11"/>
  <c r="V5512" i="11"/>
  <c r="W5512" i="11"/>
  <c r="X5512" i="11"/>
  <c r="V5513" i="11"/>
  <c r="W5513" i="11"/>
  <c r="X5513" i="11"/>
  <c r="V5514" i="11"/>
  <c r="W5514" i="11"/>
  <c r="X5514" i="11"/>
  <c r="V5515" i="11"/>
  <c r="W5515" i="11"/>
  <c r="X5515" i="11"/>
  <c r="V5516" i="11"/>
  <c r="W5516" i="11"/>
  <c r="X5516" i="11"/>
  <c r="V5517" i="11"/>
  <c r="W5517" i="11"/>
  <c r="X5517" i="11"/>
  <c r="V5518" i="11"/>
  <c r="W5518" i="11"/>
  <c r="X5518" i="11"/>
  <c r="V5519" i="11"/>
  <c r="W5519" i="11"/>
  <c r="X5519" i="11"/>
  <c r="V5520" i="11"/>
  <c r="W5520" i="11"/>
  <c r="X5520" i="11"/>
  <c r="V5521" i="11"/>
  <c r="W5521" i="11"/>
  <c r="X5521" i="11"/>
  <c r="V5522" i="11"/>
  <c r="W5522" i="11"/>
  <c r="X5522" i="11"/>
  <c r="V5523" i="11"/>
  <c r="W5523" i="11"/>
  <c r="X5523" i="11"/>
  <c r="V5524" i="11"/>
  <c r="W5524" i="11"/>
  <c r="X5524" i="11"/>
  <c r="V5525" i="11"/>
  <c r="W5525" i="11"/>
  <c r="X5525" i="11"/>
  <c r="V5526" i="11"/>
  <c r="W5526" i="11"/>
  <c r="X5526" i="11"/>
  <c r="V5527" i="11"/>
  <c r="W5527" i="11"/>
  <c r="X5527" i="11"/>
  <c r="V5528" i="11"/>
  <c r="W5528" i="11"/>
  <c r="X5528" i="11"/>
  <c r="V5529" i="11"/>
  <c r="W5529" i="11"/>
  <c r="X5529" i="11"/>
  <c r="V5530" i="11"/>
  <c r="W5530" i="11"/>
  <c r="X5530" i="11"/>
  <c r="V5531" i="11"/>
  <c r="W5531" i="11"/>
  <c r="X5531" i="11"/>
  <c r="V5532" i="11"/>
  <c r="W5532" i="11"/>
  <c r="X5532" i="11"/>
  <c r="V5533" i="11"/>
  <c r="W5533" i="11"/>
  <c r="X5533" i="11"/>
  <c r="V5534" i="11"/>
  <c r="W5534" i="11"/>
  <c r="X5534" i="11"/>
  <c r="V5535" i="11"/>
  <c r="W5535" i="11"/>
  <c r="X5535" i="11"/>
  <c r="V5536" i="11"/>
  <c r="W5536" i="11"/>
  <c r="X5536" i="11"/>
  <c r="V5537" i="11"/>
  <c r="W5537" i="11"/>
  <c r="X5537" i="11"/>
  <c r="V5538" i="11"/>
  <c r="W5538" i="11"/>
  <c r="X5538" i="11"/>
  <c r="V5539" i="11"/>
  <c r="W5539" i="11"/>
  <c r="X5539" i="11"/>
  <c r="V5540" i="11"/>
  <c r="W5540" i="11"/>
  <c r="X5540" i="11"/>
  <c r="V5541" i="11"/>
  <c r="W5541" i="11"/>
  <c r="X5541" i="11"/>
  <c r="V5542" i="11"/>
  <c r="W5542" i="11"/>
  <c r="X5542" i="11"/>
  <c r="V5543" i="11"/>
  <c r="W5543" i="11"/>
  <c r="X5543" i="11"/>
  <c r="V5544" i="11"/>
  <c r="W5544" i="11"/>
  <c r="X5544" i="11"/>
  <c r="V5545" i="11"/>
  <c r="W5545" i="11"/>
  <c r="X5545" i="11"/>
  <c r="V5546" i="11"/>
  <c r="W5546" i="11"/>
  <c r="X5546" i="11"/>
  <c r="V5547" i="11"/>
  <c r="W5547" i="11"/>
  <c r="X5547" i="11"/>
  <c r="V5548" i="11"/>
  <c r="W5548" i="11"/>
  <c r="X5548" i="11"/>
  <c r="V5549" i="11"/>
  <c r="W5549" i="11"/>
  <c r="X5549" i="11"/>
  <c r="V5550" i="11"/>
  <c r="W5550" i="11"/>
  <c r="X5550" i="11"/>
  <c r="V5551" i="11"/>
  <c r="W5551" i="11"/>
  <c r="X5551" i="11"/>
  <c r="V5552" i="11"/>
  <c r="W5552" i="11"/>
  <c r="X5552" i="11"/>
  <c r="V5553" i="11"/>
  <c r="W5553" i="11"/>
  <c r="X5553" i="11"/>
  <c r="V5554" i="11"/>
  <c r="W5554" i="11"/>
  <c r="X5554" i="11"/>
  <c r="V5555" i="11"/>
  <c r="W5555" i="11"/>
  <c r="X5555" i="11"/>
  <c r="V5556" i="11"/>
  <c r="W5556" i="11"/>
  <c r="X5556" i="11"/>
  <c r="V5557" i="11"/>
  <c r="W5557" i="11"/>
  <c r="X5557" i="11"/>
  <c r="V5558" i="11"/>
  <c r="W5558" i="11"/>
  <c r="X5558" i="11"/>
  <c r="V5559" i="11"/>
  <c r="W5559" i="11"/>
  <c r="X5559" i="11"/>
  <c r="V5560" i="11"/>
  <c r="W5560" i="11"/>
  <c r="X5560" i="11"/>
  <c r="V5561" i="11"/>
  <c r="W5561" i="11"/>
  <c r="X5561" i="11"/>
  <c r="V5562" i="11"/>
  <c r="W5562" i="11"/>
  <c r="X5562" i="11"/>
  <c r="V5563" i="11"/>
  <c r="W5563" i="11"/>
  <c r="X5563" i="11"/>
  <c r="V5564" i="11"/>
  <c r="W5564" i="11"/>
  <c r="X5564" i="11"/>
  <c r="V5565" i="11"/>
  <c r="W5565" i="11"/>
  <c r="X5565" i="11"/>
  <c r="V5566" i="11"/>
  <c r="W5566" i="11"/>
  <c r="X5566" i="11"/>
  <c r="V5567" i="11"/>
  <c r="W5567" i="11"/>
  <c r="X5567" i="11"/>
  <c r="V5568" i="11"/>
  <c r="W5568" i="11"/>
  <c r="X5568" i="11"/>
  <c r="V5569" i="11"/>
  <c r="W5569" i="11"/>
  <c r="X5569" i="11"/>
  <c r="V5570" i="11"/>
  <c r="W5570" i="11"/>
  <c r="X5570" i="11"/>
  <c r="V5571" i="11"/>
  <c r="W5571" i="11"/>
  <c r="X5571" i="11"/>
  <c r="V5572" i="11"/>
  <c r="W5572" i="11"/>
  <c r="X5572" i="11"/>
  <c r="V5573" i="11"/>
  <c r="W5573" i="11"/>
  <c r="X5573" i="11"/>
  <c r="V5574" i="11"/>
  <c r="W5574" i="11"/>
  <c r="X5574" i="11"/>
  <c r="V5575" i="11"/>
  <c r="W5575" i="11"/>
  <c r="X5575" i="11"/>
  <c r="V5576" i="11"/>
  <c r="W5576" i="11"/>
  <c r="X5576" i="11"/>
  <c r="V5577" i="11"/>
  <c r="W5577" i="11"/>
  <c r="X5577" i="11"/>
  <c r="V5578" i="11"/>
  <c r="W5578" i="11"/>
  <c r="X5578" i="11"/>
  <c r="V5579" i="11"/>
  <c r="W5579" i="11"/>
  <c r="X5579" i="11"/>
  <c r="V5580" i="11"/>
  <c r="W5580" i="11"/>
  <c r="X5580" i="11"/>
  <c r="V5581" i="11"/>
  <c r="W5581" i="11"/>
  <c r="X5581" i="11"/>
  <c r="V5582" i="11"/>
  <c r="W5582" i="11"/>
  <c r="X5582" i="11"/>
  <c r="V5583" i="11"/>
  <c r="W5583" i="11"/>
  <c r="X5583" i="11"/>
  <c r="V5584" i="11"/>
  <c r="W5584" i="11"/>
  <c r="X5584" i="11"/>
  <c r="V5585" i="11"/>
  <c r="W5585" i="11"/>
  <c r="X5585" i="11"/>
  <c r="V5586" i="11"/>
  <c r="W5586" i="11"/>
  <c r="X5586" i="11"/>
  <c r="V5587" i="11"/>
  <c r="W5587" i="11"/>
  <c r="X5587" i="11"/>
  <c r="V5588" i="11"/>
  <c r="W5588" i="11"/>
  <c r="X5588" i="11"/>
  <c r="V5589" i="11"/>
  <c r="W5589" i="11"/>
  <c r="X5589" i="11"/>
  <c r="V5590" i="11"/>
  <c r="W5590" i="11"/>
  <c r="X5590" i="11"/>
  <c r="V5591" i="11"/>
  <c r="W5591" i="11"/>
  <c r="X5591" i="11"/>
  <c r="V5592" i="11"/>
  <c r="W5592" i="11"/>
  <c r="X5592" i="11"/>
  <c r="V5593" i="11"/>
  <c r="W5593" i="11"/>
  <c r="X5593" i="11"/>
  <c r="V5594" i="11"/>
  <c r="W5594" i="11"/>
  <c r="X5594" i="11"/>
  <c r="V5595" i="11"/>
  <c r="W5595" i="11"/>
  <c r="X5595" i="11"/>
  <c r="V5596" i="11"/>
  <c r="W5596" i="11"/>
  <c r="X5596" i="11"/>
  <c r="V5597" i="11"/>
  <c r="W5597" i="11"/>
  <c r="X5597" i="11"/>
  <c r="V5598" i="11"/>
  <c r="W5598" i="11"/>
  <c r="X5598" i="11"/>
  <c r="V5599" i="11"/>
  <c r="W5599" i="11"/>
  <c r="X5599" i="11"/>
  <c r="V5600" i="11"/>
  <c r="W5600" i="11"/>
  <c r="X5600" i="11"/>
  <c r="V5601" i="11"/>
  <c r="W5601" i="11"/>
  <c r="X5601" i="11"/>
  <c r="V5602" i="11"/>
  <c r="W5602" i="11"/>
  <c r="X5602" i="11"/>
  <c r="V5603" i="11"/>
  <c r="W5603" i="11"/>
  <c r="X5603" i="11"/>
  <c r="V5604" i="11"/>
  <c r="W5604" i="11"/>
  <c r="X5604" i="11"/>
  <c r="V5605" i="11"/>
  <c r="W5605" i="11"/>
  <c r="X5605" i="11"/>
  <c r="V5606" i="11"/>
  <c r="W5606" i="11"/>
  <c r="X5606" i="11"/>
  <c r="V5607" i="11"/>
  <c r="W5607" i="11"/>
  <c r="X5607" i="11"/>
  <c r="V5608" i="11"/>
  <c r="W5608" i="11"/>
  <c r="X5608" i="11"/>
  <c r="V5609" i="11"/>
  <c r="W5609" i="11"/>
  <c r="X5609" i="11"/>
  <c r="V5610" i="11"/>
  <c r="W5610" i="11"/>
  <c r="X5610" i="11"/>
  <c r="V5611" i="11"/>
  <c r="W5611" i="11"/>
  <c r="X5611" i="11"/>
  <c r="V5612" i="11"/>
  <c r="W5612" i="11"/>
  <c r="X5612" i="11"/>
  <c r="V5613" i="11"/>
  <c r="W5613" i="11"/>
  <c r="X5613" i="11"/>
  <c r="V5614" i="11"/>
  <c r="W5614" i="11"/>
  <c r="X5614" i="11"/>
  <c r="V5615" i="11"/>
  <c r="W5615" i="11"/>
  <c r="X5615" i="11"/>
  <c r="V5616" i="11"/>
  <c r="W5616" i="11"/>
  <c r="X5616" i="11"/>
  <c r="V5617" i="11"/>
  <c r="W5617" i="11"/>
  <c r="X5617" i="11"/>
  <c r="V5618" i="11"/>
  <c r="W5618" i="11"/>
  <c r="X5618" i="11"/>
  <c r="V5619" i="11"/>
  <c r="W5619" i="11"/>
  <c r="X5619" i="11"/>
  <c r="V5620" i="11"/>
  <c r="W5620" i="11"/>
  <c r="X5620" i="11"/>
  <c r="V5621" i="11"/>
  <c r="W5621" i="11"/>
  <c r="X5621" i="11"/>
  <c r="V5622" i="11"/>
  <c r="W5622" i="11"/>
  <c r="X5622" i="11"/>
  <c r="V5623" i="11"/>
  <c r="W5623" i="11"/>
  <c r="X5623" i="11"/>
  <c r="V5624" i="11"/>
  <c r="W5624" i="11"/>
  <c r="X5624" i="11"/>
  <c r="V5625" i="11"/>
  <c r="W5625" i="11"/>
  <c r="X5625" i="11"/>
  <c r="V5626" i="11"/>
  <c r="W5626" i="11"/>
  <c r="X5626" i="11"/>
  <c r="V5627" i="11"/>
  <c r="W5627" i="11"/>
  <c r="X5627" i="11"/>
  <c r="V5628" i="11"/>
  <c r="W5628" i="11"/>
  <c r="X5628" i="11"/>
  <c r="V5629" i="11"/>
  <c r="W5629" i="11"/>
  <c r="X5629" i="11"/>
  <c r="V5630" i="11"/>
  <c r="W5630" i="11"/>
  <c r="X5630" i="11"/>
  <c r="V5631" i="11"/>
  <c r="W5631" i="11"/>
  <c r="X5631" i="11"/>
  <c r="V5632" i="11"/>
  <c r="W5632" i="11"/>
  <c r="X5632" i="11"/>
  <c r="V5633" i="11"/>
  <c r="W5633" i="11"/>
  <c r="X5633" i="11"/>
  <c r="V5634" i="11"/>
  <c r="W5634" i="11"/>
  <c r="X5634" i="11"/>
  <c r="V5635" i="11"/>
  <c r="W5635" i="11"/>
  <c r="X5635" i="11"/>
  <c r="V5636" i="11"/>
  <c r="W5636" i="11"/>
  <c r="X5636" i="11"/>
  <c r="V5637" i="11"/>
  <c r="W5637" i="11"/>
  <c r="X5637" i="11"/>
  <c r="V5638" i="11"/>
  <c r="W5638" i="11"/>
  <c r="X5638" i="11"/>
  <c r="V5639" i="11"/>
  <c r="W5639" i="11"/>
  <c r="X5639" i="11"/>
  <c r="V5640" i="11"/>
  <c r="W5640" i="11"/>
  <c r="X5640" i="11"/>
  <c r="V5641" i="11"/>
  <c r="W5641" i="11"/>
  <c r="X5641" i="11"/>
  <c r="V5642" i="11"/>
  <c r="W5642" i="11"/>
  <c r="X5642" i="11"/>
  <c r="V5643" i="11"/>
  <c r="W5643" i="11"/>
  <c r="X5643" i="11"/>
  <c r="V5644" i="11"/>
  <c r="W5644" i="11"/>
  <c r="X5644" i="11"/>
  <c r="V5645" i="11"/>
  <c r="W5645" i="11"/>
  <c r="X5645" i="11"/>
  <c r="V5646" i="11"/>
  <c r="W5646" i="11"/>
  <c r="X5646" i="11"/>
  <c r="V5647" i="11"/>
  <c r="W5647" i="11"/>
  <c r="X5647" i="11"/>
  <c r="V5648" i="11"/>
  <c r="W5648" i="11"/>
  <c r="X5648" i="11"/>
  <c r="V5649" i="11"/>
  <c r="W5649" i="11"/>
  <c r="X5649" i="11"/>
  <c r="V5650" i="11"/>
  <c r="W5650" i="11"/>
  <c r="X5650" i="11"/>
  <c r="V5651" i="11"/>
  <c r="W5651" i="11"/>
  <c r="X5651" i="11"/>
  <c r="V5652" i="11"/>
  <c r="W5652" i="11"/>
  <c r="X5652" i="11"/>
  <c r="V5653" i="11"/>
  <c r="W5653" i="11"/>
  <c r="X5653" i="11"/>
  <c r="V5654" i="11"/>
  <c r="W5654" i="11"/>
  <c r="X5654" i="11"/>
  <c r="V5655" i="11"/>
  <c r="W5655" i="11"/>
  <c r="X5655" i="11"/>
  <c r="V5656" i="11"/>
  <c r="W5656" i="11"/>
  <c r="X5656" i="11"/>
  <c r="V5657" i="11"/>
  <c r="W5657" i="11"/>
  <c r="X5657" i="11"/>
  <c r="V5658" i="11"/>
  <c r="W5658" i="11"/>
  <c r="X5658" i="11"/>
  <c r="V5659" i="11"/>
  <c r="W5659" i="11"/>
  <c r="X5659" i="11"/>
  <c r="V5660" i="11"/>
  <c r="W5660" i="11"/>
  <c r="X5660" i="11"/>
  <c r="V5661" i="11"/>
  <c r="W5661" i="11"/>
  <c r="X5661" i="11"/>
  <c r="V5662" i="11"/>
  <c r="W5662" i="11"/>
  <c r="X5662" i="11"/>
  <c r="V5663" i="11"/>
  <c r="W5663" i="11"/>
  <c r="X5663" i="11"/>
  <c r="V5664" i="11"/>
  <c r="W5664" i="11"/>
  <c r="X5664" i="11"/>
  <c r="V5665" i="11"/>
  <c r="W5665" i="11"/>
  <c r="X5665" i="11"/>
  <c r="V5666" i="11"/>
  <c r="W5666" i="11"/>
  <c r="X5666" i="11"/>
  <c r="V5667" i="11"/>
  <c r="W5667" i="11"/>
  <c r="X5667" i="11"/>
  <c r="V5668" i="11"/>
  <c r="W5668" i="11"/>
  <c r="X5668" i="11"/>
  <c r="V5669" i="11"/>
  <c r="W5669" i="11"/>
  <c r="X5669" i="11"/>
  <c r="V5670" i="11"/>
  <c r="W5670" i="11"/>
  <c r="X5670" i="11"/>
  <c r="V5671" i="11"/>
  <c r="W5671" i="11"/>
  <c r="X5671" i="11"/>
  <c r="V5672" i="11"/>
  <c r="W5672" i="11"/>
  <c r="X5672" i="11"/>
  <c r="V5673" i="11"/>
  <c r="W5673" i="11"/>
  <c r="X5673" i="11"/>
  <c r="V5674" i="11"/>
  <c r="W5674" i="11"/>
  <c r="X5674" i="11"/>
  <c r="V5675" i="11"/>
  <c r="W5675" i="11"/>
  <c r="X5675" i="11"/>
  <c r="V5676" i="11"/>
  <c r="W5676" i="11"/>
  <c r="X5676" i="11"/>
  <c r="V5677" i="11"/>
  <c r="W5677" i="11"/>
  <c r="X5677" i="11"/>
  <c r="V5678" i="11"/>
  <c r="W5678" i="11"/>
  <c r="X5678" i="11"/>
  <c r="V5679" i="11"/>
  <c r="W5679" i="11"/>
  <c r="X5679" i="11"/>
  <c r="V5680" i="11"/>
  <c r="W5680" i="11"/>
  <c r="X5680" i="11"/>
  <c r="V5681" i="11"/>
  <c r="W5681" i="11"/>
  <c r="X5681" i="11"/>
  <c r="V5682" i="11"/>
  <c r="W5682" i="11"/>
  <c r="X5682" i="11"/>
  <c r="V5683" i="11"/>
  <c r="W5683" i="11"/>
  <c r="X5683" i="11"/>
  <c r="V5684" i="11"/>
  <c r="W5684" i="11"/>
  <c r="X5684" i="11"/>
  <c r="V5685" i="11"/>
  <c r="W5685" i="11"/>
  <c r="X5685" i="11"/>
  <c r="V5686" i="11"/>
  <c r="W5686" i="11"/>
  <c r="X5686" i="11"/>
  <c r="V5687" i="11"/>
  <c r="W5687" i="11"/>
  <c r="X5687" i="11"/>
  <c r="V5688" i="11"/>
  <c r="W5688" i="11"/>
  <c r="X5688" i="11"/>
  <c r="V5689" i="11"/>
  <c r="W5689" i="11"/>
  <c r="X5689" i="11"/>
  <c r="V5690" i="11"/>
  <c r="W5690" i="11"/>
  <c r="X5690" i="11"/>
  <c r="V5691" i="11"/>
  <c r="W5691" i="11"/>
  <c r="X5691" i="11"/>
  <c r="V5692" i="11"/>
  <c r="W5692" i="11"/>
  <c r="X5692" i="11"/>
  <c r="V5693" i="11"/>
  <c r="W5693" i="11"/>
  <c r="X5693" i="11"/>
  <c r="V5694" i="11"/>
  <c r="W5694" i="11"/>
  <c r="X5694" i="11"/>
  <c r="V5695" i="11"/>
  <c r="W5695" i="11"/>
  <c r="X5695" i="11"/>
  <c r="V5696" i="11"/>
  <c r="W5696" i="11"/>
  <c r="X5696" i="11"/>
  <c r="V5697" i="11"/>
  <c r="W5697" i="11"/>
  <c r="X5697" i="11"/>
  <c r="V5698" i="11"/>
  <c r="W5698" i="11"/>
  <c r="X5698" i="11"/>
  <c r="V5699" i="11"/>
  <c r="W5699" i="11"/>
  <c r="X5699" i="11"/>
  <c r="V5700" i="11"/>
  <c r="W5700" i="11"/>
  <c r="X5700" i="11"/>
  <c r="V5701" i="11"/>
  <c r="W5701" i="11"/>
  <c r="X5701" i="11"/>
  <c r="V5702" i="11"/>
  <c r="W5702" i="11"/>
  <c r="X5702" i="11"/>
  <c r="V5703" i="11"/>
  <c r="W5703" i="11"/>
  <c r="X5703" i="11"/>
  <c r="V5704" i="11"/>
  <c r="W5704" i="11"/>
  <c r="X5704" i="11"/>
  <c r="V5705" i="11"/>
  <c r="W5705" i="11"/>
  <c r="X5705" i="11"/>
  <c r="V5706" i="11"/>
  <c r="W5706" i="11"/>
  <c r="X5706" i="11"/>
  <c r="V5707" i="11"/>
  <c r="W5707" i="11"/>
  <c r="X5707" i="11"/>
  <c r="V5708" i="11"/>
  <c r="W5708" i="11"/>
  <c r="X5708" i="11"/>
  <c r="V5709" i="11"/>
  <c r="W5709" i="11"/>
  <c r="X5709" i="11"/>
  <c r="V5710" i="11"/>
  <c r="W5710" i="11"/>
  <c r="X5710" i="11"/>
  <c r="V5711" i="11"/>
  <c r="W5711" i="11"/>
  <c r="X5711" i="11"/>
  <c r="V5712" i="11"/>
  <c r="W5712" i="11"/>
  <c r="X5712" i="11"/>
  <c r="V5713" i="11"/>
  <c r="W5713" i="11"/>
  <c r="X5713" i="11"/>
  <c r="V5714" i="11"/>
  <c r="W5714" i="11"/>
  <c r="X5714" i="11"/>
  <c r="V5715" i="11"/>
  <c r="W5715" i="11"/>
  <c r="X5715" i="11"/>
  <c r="V5716" i="11"/>
  <c r="W5716" i="11"/>
  <c r="X5716" i="11"/>
  <c r="V5717" i="11"/>
  <c r="W5717" i="11"/>
  <c r="X5717" i="11"/>
  <c r="V5718" i="11"/>
  <c r="W5718" i="11"/>
  <c r="X5718" i="11"/>
  <c r="V5719" i="11"/>
  <c r="W5719" i="11"/>
  <c r="X5719" i="11"/>
  <c r="V5720" i="11"/>
  <c r="W5720" i="11"/>
  <c r="X5720" i="11"/>
  <c r="V5721" i="11"/>
  <c r="W5721" i="11"/>
  <c r="X5721" i="11"/>
  <c r="V5722" i="11"/>
  <c r="W5722" i="11"/>
  <c r="X5722" i="11"/>
  <c r="V5723" i="11"/>
  <c r="W5723" i="11"/>
  <c r="X5723" i="11"/>
  <c r="V5724" i="11"/>
  <c r="W5724" i="11"/>
  <c r="X5724" i="11"/>
  <c r="V5725" i="11"/>
  <c r="W5725" i="11"/>
  <c r="X5725" i="11"/>
  <c r="V5726" i="11"/>
  <c r="W5726" i="11"/>
  <c r="X5726" i="11"/>
  <c r="V5727" i="11"/>
  <c r="W5727" i="11"/>
  <c r="X5727" i="11"/>
  <c r="V5728" i="11"/>
  <c r="W5728" i="11"/>
  <c r="X5728" i="11"/>
  <c r="V5729" i="11"/>
  <c r="W5729" i="11"/>
  <c r="X5729" i="11"/>
  <c r="V5730" i="11"/>
  <c r="W5730" i="11"/>
  <c r="X5730" i="11"/>
  <c r="V5731" i="11"/>
  <c r="W5731" i="11"/>
  <c r="X5731" i="11"/>
  <c r="V5732" i="11"/>
  <c r="W5732" i="11"/>
  <c r="X5732" i="11"/>
  <c r="V5733" i="11"/>
  <c r="W5733" i="11"/>
  <c r="X5733" i="11"/>
  <c r="V5734" i="11"/>
  <c r="W5734" i="11"/>
  <c r="X5734" i="11"/>
  <c r="V5735" i="11"/>
  <c r="W5735" i="11"/>
  <c r="X5735" i="11"/>
  <c r="V5736" i="11"/>
  <c r="W5736" i="11"/>
  <c r="X5736" i="11"/>
  <c r="V5737" i="11"/>
  <c r="W5737" i="11"/>
  <c r="X5737" i="11"/>
  <c r="V5738" i="11"/>
  <c r="W5738" i="11"/>
  <c r="X5738" i="11"/>
  <c r="V5739" i="11"/>
  <c r="W5739" i="11"/>
  <c r="X5739" i="11"/>
  <c r="V5740" i="11"/>
  <c r="W5740" i="11"/>
  <c r="X5740" i="11"/>
  <c r="V5741" i="11"/>
  <c r="W5741" i="11"/>
  <c r="X5741" i="11"/>
  <c r="V5742" i="11"/>
  <c r="W5742" i="11"/>
  <c r="X5742" i="11"/>
  <c r="V5743" i="11"/>
  <c r="W5743" i="11"/>
  <c r="X5743" i="11"/>
  <c r="V5744" i="11"/>
  <c r="W5744" i="11"/>
  <c r="X5744" i="11"/>
  <c r="V5745" i="11"/>
  <c r="W5745" i="11"/>
  <c r="X5745" i="11"/>
  <c r="V5746" i="11"/>
  <c r="W5746" i="11"/>
  <c r="X5746" i="11"/>
  <c r="V5747" i="11"/>
  <c r="W5747" i="11"/>
  <c r="X5747" i="11"/>
  <c r="V5748" i="11"/>
  <c r="W5748" i="11"/>
  <c r="X5748" i="11"/>
  <c r="V5749" i="11"/>
  <c r="W5749" i="11"/>
  <c r="X5749" i="11"/>
  <c r="V5750" i="11"/>
  <c r="W5750" i="11"/>
  <c r="X5750" i="11"/>
  <c r="V5751" i="11"/>
  <c r="W5751" i="11"/>
  <c r="X5751" i="11"/>
  <c r="V5752" i="11"/>
  <c r="W5752" i="11"/>
  <c r="X5752" i="11"/>
  <c r="V5753" i="11"/>
  <c r="W5753" i="11"/>
  <c r="X5753" i="11"/>
  <c r="V5754" i="11"/>
  <c r="W5754" i="11"/>
  <c r="X5754" i="11"/>
  <c r="V5755" i="11"/>
  <c r="W5755" i="11"/>
  <c r="X5755" i="11"/>
  <c r="V5756" i="11"/>
  <c r="W5756" i="11"/>
  <c r="X5756" i="11"/>
  <c r="V5757" i="11"/>
  <c r="W5757" i="11"/>
  <c r="X5757" i="11"/>
  <c r="V5758" i="11"/>
  <c r="W5758" i="11"/>
  <c r="X5758" i="11"/>
  <c r="V5759" i="11"/>
  <c r="W5759" i="11"/>
  <c r="X5759" i="11"/>
  <c r="V5760" i="11"/>
  <c r="W5760" i="11"/>
  <c r="X5760" i="11"/>
  <c r="V5761" i="11"/>
  <c r="W5761" i="11"/>
  <c r="X5761" i="11"/>
  <c r="V5762" i="11"/>
  <c r="W5762" i="11"/>
  <c r="X5762" i="11"/>
  <c r="V5763" i="11"/>
  <c r="W5763" i="11"/>
  <c r="X5763" i="11"/>
  <c r="V5764" i="11"/>
  <c r="W5764" i="11"/>
  <c r="X5764" i="11"/>
  <c r="V5765" i="11"/>
  <c r="W5765" i="11"/>
  <c r="X5765" i="11"/>
  <c r="V5766" i="11"/>
  <c r="W5766" i="11"/>
  <c r="X5766" i="11"/>
  <c r="V5767" i="11"/>
  <c r="W5767" i="11"/>
  <c r="X5767" i="11"/>
  <c r="V5768" i="11"/>
  <c r="W5768" i="11"/>
  <c r="X5768" i="11"/>
  <c r="V5769" i="11"/>
  <c r="W5769" i="11"/>
  <c r="X5769" i="11"/>
  <c r="V5770" i="11"/>
  <c r="W5770" i="11"/>
  <c r="X5770" i="11"/>
  <c r="V5771" i="11"/>
  <c r="W5771" i="11"/>
  <c r="X5771" i="11"/>
  <c r="V5772" i="11"/>
  <c r="W5772" i="11"/>
  <c r="X5772" i="11"/>
  <c r="V5773" i="11"/>
  <c r="W5773" i="11"/>
  <c r="X5773" i="11"/>
  <c r="V5774" i="11"/>
  <c r="W5774" i="11"/>
  <c r="X5774" i="11"/>
  <c r="V5775" i="11"/>
  <c r="W5775" i="11"/>
  <c r="X5775" i="11"/>
  <c r="V5776" i="11"/>
  <c r="W5776" i="11"/>
  <c r="X5776" i="11"/>
  <c r="V5777" i="11"/>
  <c r="W5777" i="11"/>
  <c r="X5777" i="11"/>
  <c r="V5778" i="11"/>
  <c r="W5778" i="11"/>
  <c r="X5778" i="11"/>
  <c r="V5779" i="11"/>
  <c r="W5779" i="11"/>
  <c r="X5779" i="11"/>
  <c r="V5780" i="11"/>
  <c r="W5780" i="11"/>
  <c r="X5780" i="11"/>
  <c r="V5781" i="11"/>
  <c r="W5781" i="11"/>
  <c r="X5781" i="11"/>
  <c r="V5782" i="11"/>
  <c r="W5782" i="11"/>
  <c r="X5782" i="11"/>
  <c r="V5783" i="11"/>
  <c r="W5783" i="11"/>
  <c r="X5783" i="11"/>
  <c r="V5784" i="11"/>
  <c r="W5784" i="11"/>
  <c r="X5784" i="11"/>
  <c r="V5785" i="11"/>
  <c r="W5785" i="11"/>
  <c r="X5785" i="11"/>
  <c r="V5786" i="11"/>
  <c r="W5786" i="11"/>
  <c r="X5786" i="11"/>
  <c r="V5787" i="11"/>
  <c r="W5787" i="11"/>
  <c r="X5787" i="11"/>
  <c r="V5788" i="11"/>
  <c r="W5788" i="11"/>
  <c r="X5788" i="11"/>
  <c r="V5789" i="11"/>
  <c r="W5789" i="11"/>
  <c r="X5789" i="11"/>
  <c r="V5790" i="11"/>
  <c r="W5790" i="11"/>
  <c r="X5790" i="11"/>
  <c r="V5791" i="11"/>
  <c r="W5791" i="11"/>
  <c r="X5791" i="11"/>
  <c r="V5792" i="11"/>
  <c r="W5792" i="11"/>
  <c r="X5792" i="11"/>
  <c r="V5793" i="11"/>
  <c r="W5793" i="11"/>
  <c r="X5793" i="11"/>
  <c r="V5794" i="11"/>
  <c r="W5794" i="11"/>
  <c r="X5794" i="11"/>
  <c r="V5795" i="11"/>
  <c r="W5795" i="11"/>
  <c r="X5795" i="11"/>
  <c r="V5796" i="11"/>
  <c r="W5796" i="11"/>
  <c r="X5796" i="11"/>
  <c r="V5797" i="11"/>
  <c r="W5797" i="11"/>
  <c r="X5797" i="11"/>
  <c r="V5798" i="11"/>
  <c r="W5798" i="11"/>
  <c r="X5798" i="11"/>
  <c r="V5799" i="11"/>
  <c r="W5799" i="11"/>
  <c r="X5799" i="11"/>
  <c r="V5800" i="11"/>
  <c r="W5800" i="11"/>
  <c r="X5800" i="11"/>
  <c r="V5801" i="11"/>
  <c r="W5801" i="11"/>
  <c r="X5801" i="11"/>
  <c r="V5802" i="11"/>
  <c r="W5802" i="11"/>
  <c r="X5802" i="11"/>
  <c r="V5803" i="11"/>
  <c r="W5803" i="11"/>
  <c r="X5803" i="11"/>
  <c r="V5804" i="11"/>
  <c r="W5804" i="11"/>
  <c r="X5804" i="11"/>
  <c r="V5805" i="11"/>
  <c r="W5805" i="11"/>
  <c r="X5805" i="11"/>
  <c r="V5806" i="11"/>
  <c r="W5806" i="11"/>
  <c r="X5806" i="11"/>
  <c r="V5807" i="11"/>
  <c r="W5807" i="11"/>
  <c r="X5807" i="11"/>
  <c r="V5808" i="11"/>
  <c r="W5808" i="11"/>
  <c r="X5808" i="11"/>
  <c r="V5809" i="11"/>
  <c r="W5809" i="11"/>
  <c r="X5809" i="11"/>
  <c r="V5810" i="11"/>
  <c r="W5810" i="11"/>
  <c r="X5810" i="11"/>
  <c r="V5811" i="11"/>
  <c r="W5811" i="11"/>
  <c r="X5811" i="11"/>
  <c r="V5812" i="11"/>
  <c r="W5812" i="11"/>
  <c r="X5812" i="11"/>
  <c r="V5813" i="11"/>
  <c r="W5813" i="11"/>
  <c r="X5813" i="11"/>
  <c r="V5814" i="11"/>
  <c r="W5814" i="11"/>
  <c r="X5814" i="11"/>
  <c r="V5815" i="11"/>
  <c r="W5815" i="11"/>
  <c r="X5815" i="11"/>
  <c r="V5816" i="11"/>
  <c r="W5816" i="11"/>
  <c r="X5816" i="11"/>
  <c r="V5817" i="11"/>
  <c r="W5817" i="11"/>
  <c r="X5817" i="11"/>
  <c r="V5818" i="11"/>
  <c r="W5818" i="11"/>
  <c r="X5818" i="11"/>
  <c r="V5819" i="11"/>
  <c r="W5819" i="11"/>
  <c r="X5819" i="11"/>
  <c r="V5820" i="11"/>
  <c r="W5820" i="11"/>
  <c r="X5820" i="11"/>
  <c r="V5821" i="11"/>
  <c r="W5821" i="11"/>
  <c r="X5821" i="11"/>
  <c r="V5822" i="11"/>
  <c r="W5822" i="11"/>
  <c r="X5822" i="11"/>
  <c r="V5823" i="11"/>
  <c r="W5823" i="11"/>
  <c r="X5823" i="11"/>
  <c r="V5824" i="11"/>
  <c r="W5824" i="11"/>
  <c r="X5824" i="11"/>
  <c r="V5825" i="11"/>
  <c r="W5825" i="11"/>
  <c r="X5825" i="11"/>
  <c r="V5826" i="11"/>
  <c r="W5826" i="11"/>
  <c r="X5826" i="11"/>
  <c r="V5827" i="11"/>
  <c r="W5827" i="11"/>
  <c r="X5827" i="11"/>
  <c r="V5828" i="11"/>
  <c r="W5828" i="11"/>
  <c r="X5828" i="11"/>
  <c r="V5829" i="11"/>
  <c r="W5829" i="11"/>
  <c r="X5829" i="11"/>
  <c r="V5830" i="11"/>
  <c r="W5830" i="11"/>
  <c r="X5830" i="11"/>
  <c r="V5831" i="11"/>
  <c r="W5831" i="11"/>
  <c r="X5831" i="11"/>
  <c r="V5832" i="11"/>
  <c r="W5832" i="11"/>
  <c r="X5832" i="11"/>
  <c r="V5833" i="11"/>
  <c r="W5833" i="11"/>
  <c r="X5833" i="11"/>
  <c r="V5834" i="11"/>
  <c r="W5834" i="11"/>
  <c r="X5834" i="11"/>
  <c r="V5835" i="11"/>
  <c r="W5835" i="11"/>
  <c r="X5835" i="11"/>
  <c r="V5836" i="11"/>
  <c r="W5836" i="11"/>
  <c r="X5836" i="11"/>
  <c r="V5837" i="11"/>
  <c r="W5837" i="11"/>
  <c r="X5837" i="11"/>
  <c r="V5838" i="11"/>
  <c r="W5838" i="11"/>
  <c r="X5838" i="11"/>
  <c r="V5839" i="11"/>
  <c r="W5839" i="11"/>
  <c r="X5839" i="11"/>
  <c r="V5840" i="11"/>
  <c r="W5840" i="11"/>
  <c r="X5840" i="11"/>
  <c r="V5841" i="11"/>
  <c r="W5841" i="11"/>
  <c r="X5841" i="11"/>
  <c r="V5842" i="11"/>
  <c r="W5842" i="11"/>
  <c r="X5842" i="11"/>
  <c r="V5843" i="11"/>
  <c r="W5843" i="11"/>
  <c r="X5843" i="11"/>
  <c r="V5844" i="11"/>
  <c r="W5844" i="11"/>
  <c r="X5844" i="11"/>
  <c r="V5845" i="11"/>
  <c r="W5845" i="11"/>
  <c r="X5845" i="11"/>
  <c r="V5846" i="11"/>
  <c r="W5846" i="11"/>
  <c r="X5846" i="11"/>
  <c r="V5847" i="11"/>
  <c r="W5847" i="11"/>
  <c r="X5847" i="11"/>
  <c r="V5848" i="11"/>
  <c r="W5848" i="11"/>
  <c r="X5848" i="11"/>
  <c r="V5849" i="11"/>
  <c r="W5849" i="11"/>
  <c r="X5849" i="11"/>
  <c r="V5850" i="11"/>
  <c r="W5850" i="11"/>
  <c r="X5850" i="11"/>
  <c r="V5851" i="11"/>
  <c r="W5851" i="11"/>
  <c r="X5851" i="11"/>
  <c r="V5852" i="11"/>
  <c r="W5852" i="11"/>
  <c r="X5852" i="11"/>
  <c r="V5853" i="11"/>
  <c r="W5853" i="11"/>
  <c r="X5853" i="11"/>
  <c r="V5854" i="11"/>
  <c r="W5854" i="11"/>
  <c r="X5854" i="11"/>
  <c r="V5855" i="11"/>
  <c r="W5855" i="11"/>
  <c r="X5855" i="11"/>
  <c r="V5856" i="11"/>
  <c r="W5856" i="11"/>
  <c r="X5856" i="11"/>
  <c r="V5857" i="11"/>
  <c r="W5857" i="11"/>
  <c r="X5857" i="11"/>
  <c r="V5858" i="11"/>
  <c r="W5858" i="11"/>
  <c r="X5858" i="11"/>
  <c r="V5859" i="11"/>
  <c r="W5859" i="11"/>
  <c r="X5859" i="11"/>
  <c r="V5860" i="11"/>
  <c r="W5860" i="11"/>
  <c r="X5860" i="11"/>
  <c r="V5861" i="11"/>
  <c r="W5861" i="11"/>
  <c r="X5861" i="11"/>
  <c r="V5862" i="11"/>
  <c r="W5862" i="11"/>
  <c r="X5862" i="11"/>
  <c r="V5863" i="11"/>
  <c r="W5863" i="11"/>
  <c r="X5863" i="11"/>
  <c r="V5864" i="11"/>
  <c r="W5864" i="11"/>
  <c r="X5864" i="11"/>
  <c r="V5865" i="11"/>
  <c r="W5865" i="11"/>
  <c r="X5865" i="11"/>
  <c r="V5866" i="11"/>
  <c r="W5866" i="11"/>
  <c r="X5866" i="11"/>
  <c r="V5867" i="11"/>
  <c r="W5867" i="11"/>
  <c r="X5867" i="11"/>
  <c r="V5868" i="11"/>
  <c r="W5868" i="11"/>
  <c r="X5868" i="11"/>
  <c r="V5869" i="11"/>
  <c r="W5869" i="11"/>
  <c r="X5869" i="11"/>
  <c r="V5870" i="11"/>
  <c r="W5870" i="11"/>
  <c r="X5870" i="11"/>
  <c r="V5871" i="11"/>
  <c r="W5871" i="11"/>
  <c r="X5871" i="11"/>
  <c r="V5872" i="11"/>
  <c r="W5872" i="11"/>
  <c r="X5872" i="11"/>
  <c r="V5873" i="11"/>
  <c r="W5873" i="11"/>
  <c r="X5873" i="11"/>
  <c r="V5874" i="11"/>
  <c r="W5874" i="11"/>
  <c r="X5874" i="11"/>
  <c r="V5875" i="11"/>
  <c r="W5875" i="11"/>
  <c r="X5875" i="11"/>
  <c r="V5876" i="11"/>
  <c r="W5876" i="11"/>
  <c r="X5876" i="11"/>
  <c r="V5877" i="11"/>
  <c r="W5877" i="11"/>
  <c r="X5877" i="11"/>
  <c r="V5878" i="11"/>
  <c r="W5878" i="11"/>
  <c r="X5878" i="11"/>
  <c r="V5879" i="11"/>
  <c r="W5879" i="11"/>
  <c r="X5879" i="11"/>
  <c r="V5880" i="11"/>
  <c r="W5880" i="11"/>
  <c r="X5880" i="11"/>
  <c r="V5881" i="11"/>
  <c r="W5881" i="11"/>
  <c r="X5881" i="11"/>
  <c r="V5882" i="11"/>
  <c r="W5882" i="11"/>
  <c r="X5882" i="11"/>
  <c r="V5883" i="11"/>
  <c r="W5883" i="11"/>
  <c r="X5883" i="11"/>
  <c r="V5884" i="11"/>
  <c r="W5884" i="11"/>
  <c r="X5884" i="11"/>
  <c r="V5885" i="11"/>
  <c r="W5885" i="11"/>
  <c r="X5885" i="11"/>
  <c r="V5886" i="11"/>
  <c r="W5886" i="11"/>
  <c r="X5886" i="11"/>
  <c r="V5887" i="11"/>
  <c r="W5887" i="11"/>
  <c r="X5887" i="11"/>
  <c r="V5888" i="11"/>
  <c r="W5888" i="11"/>
  <c r="X5888" i="11"/>
  <c r="V5889" i="11"/>
  <c r="W5889" i="11"/>
  <c r="X5889" i="11"/>
  <c r="V5890" i="11"/>
  <c r="W5890" i="11"/>
  <c r="X5890" i="11"/>
  <c r="V5891" i="11"/>
  <c r="W5891" i="11"/>
  <c r="X5891" i="11"/>
  <c r="V5892" i="11"/>
  <c r="W5892" i="11"/>
  <c r="X5892" i="11"/>
  <c r="V5893" i="11"/>
  <c r="W5893" i="11"/>
  <c r="X5893" i="11"/>
  <c r="V5894" i="11"/>
  <c r="W5894" i="11"/>
  <c r="X5894" i="11"/>
  <c r="V5895" i="11"/>
  <c r="W5895" i="11"/>
  <c r="X5895" i="11"/>
  <c r="V5896" i="11"/>
  <c r="W5896" i="11"/>
  <c r="X5896" i="11"/>
  <c r="V5897" i="11"/>
  <c r="W5897" i="11"/>
  <c r="X5897" i="11"/>
  <c r="V5898" i="11"/>
  <c r="W5898" i="11"/>
  <c r="X5898" i="11"/>
  <c r="V5899" i="11"/>
  <c r="W5899" i="11"/>
  <c r="X5899" i="11"/>
  <c r="V5900" i="11"/>
  <c r="W5900" i="11"/>
  <c r="X5900" i="11"/>
  <c r="V5901" i="11"/>
  <c r="W5901" i="11"/>
  <c r="X5901" i="11"/>
  <c r="V5902" i="11"/>
  <c r="W5902" i="11"/>
  <c r="X5902" i="11"/>
  <c r="V5903" i="11"/>
  <c r="W5903" i="11"/>
  <c r="X5903" i="11"/>
  <c r="V5904" i="11"/>
  <c r="W5904" i="11"/>
  <c r="X5904" i="11"/>
  <c r="V5905" i="11"/>
  <c r="W5905" i="11"/>
  <c r="X5905" i="11"/>
  <c r="V5906" i="11"/>
  <c r="W5906" i="11"/>
  <c r="X5906" i="11"/>
  <c r="V5907" i="11"/>
  <c r="W5907" i="11"/>
  <c r="X5907" i="11"/>
  <c r="V5908" i="11"/>
  <c r="W5908" i="11"/>
  <c r="X5908" i="11"/>
  <c r="V5909" i="11"/>
  <c r="W5909" i="11"/>
  <c r="X5909" i="11"/>
  <c r="V5910" i="11"/>
  <c r="W5910" i="11"/>
  <c r="X5910" i="11"/>
  <c r="V5911" i="11"/>
  <c r="W5911" i="11"/>
  <c r="X5911" i="11"/>
  <c r="V5912" i="11"/>
  <c r="W5912" i="11"/>
  <c r="X5912" i="11"/>
  <c r="V5913" i="11"/>
  <c r="W5913" i="11"/>
  <c r="X5913" i="11"/>
  <c r="V5914" i="11"/>
  <c r="W5914" i="11"/>
  <c r="X5914" i="11"/>
  <c r="V5915" i="11"/>
  <c r="W5915" i="11"/>
  <c r="X5915" i="11"/>
  <c r="V5916" i="11"/>
  <c r="W5916" i="11"/>
  <c r="X5916" i="11"/>
  <c r="V5917" i="11"/>
  <c r="W5917" i="11"/>
  <c r="X5917" i="11"/>
  <c r="V5918" i="11"/>
  <c r="W5918" i="11"/>
  <c r="X5918" i="11"/>
  <c r="V5919" i="11"/>
  <c r="W5919" i="11"/>
  <c r="X5919" i="11"/>
  <c r="V5920" i="11"/>
  <c r="W5920" i="11"/>
  <c r="X5920" i="11"/>
  <c r="V5921" i="11"/>
  <c r="W5921" i="11"/>
  <c r="X5921" i="11"/>
  <c r="V5922" i="11"/>
  <c r="W5922" i="11"/>
  <c r="X5922" i="11"/>
  <c r="V5923" i="11"/>
  <c r="W5923" i="11"/>
  <c r="X5923" i="11"/>
  <c r="V5924" i="11"/>
  <c r="W5924" i="11"/>
  <c r="X5924" i="11"/>
  <c r="V5925" i="11"/>
  <c r="W5925" i="11"/>
  <c r="X5925" i="11"/>
  <c r="V5926" i="11"/>
  <c r="W5926" i="11"/>
  <c r="X5926" i="11"/>
  <c r="V5927" i="11"/>
  <c r="W5927" i="11"/>
  <c r="X5927" i="11"/>
  <c r="V5928" i="11"/>
  <c r="W5928" i="11"/>
  <c r="X5928" i="11"/>
  <c r="V5929" i="11"/>
  <c r="W5929" i="11"/>
  <c r="X5929" i="11"/>
  <c r="V5930" i="11"/>
  <c r="W5930" i="11"/>
  <c r="X5930" i="11"/>
  <c r="V5931" i="11"/>
  <c r="W5931" i="11"/>
  <c r="X5931" i="11"/>
  <c r="V5932" i="11"/>
  <c r="W5932" i="11"/>
  <c r="X5932" i="11"/>
  <c r="V5933" i="11"/>
  <c r="W5933" i="11"/>
  <c r="X5933" i="11"/>
  <c r="V2" i="11"/>
  <c r="W2" i="11"/>
  <c r="X2" i="11"/>
  <c r="U3" i="11"/>
  <c r="U4" i="11"/>
  <c r="U5" i="11"/>
  <c r="U6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U52" i="11"/>
  <c r="U53" i="11"/>
  <c r="U54" i="11"/>
  <c r="U55" i="11"/>
  <c r="U56" i="11"/>
  <c r="U57" i="11"/>
  <c r="U58" i="11"/>
  <c r="U59" i="11"/>
  <c r="U60" i="11"/>
  <c r="U61" i="11"/>
  <c r="U62" i="11"/>
  <c r="U63" i="11"/>
  <c r="U64" i="11"/>
  <c r="U65" i="11"/>
  <c r="U66" i="11"/>
  <c r="U67" i="11"/>
  <c r="U68" i="11"/>
  <c r="U69" i="11"/>
  <c r="U70" i="11"/>
  <c r="U71" i="11"/>
  <c r="U72" i="11"/>
  <c r="U73" i="11"/>
  <c r="U74" i="11"/>
  <c r="U75" i="11"/>
  <c r="U76" i="11"/>
  <c r="U77" i="11"/>
  <c r="U78" i="11"/>
  <c r="U79" i="11"/>
  <c r="U80" i="11"/>
  <c r="U81" i="11"/>
  <c r="U82" i="11"/>
  <c r="U83" i="11"/>
  <c r="U84" i="11"/>
  <c r="U85" i="11"/>
  <c r="U86" i="11"/>
  <c r="U87" i="11"/>
  <c r="U88" i="11"/>
  <c r="U89" i="11"/>
  <c r="U90" i="11"/>
  <c r="U91" i="11"/>
  <c r="U92" i="11"/>
  <c r="U93" i="11"/>
  <c r="U94" i="11"/>
  <c r="U95" i="11"/>
  <c r="U96" i="11"/>
  <c r="U97" i="11"/>
  <c r="U98" i="11"/>
  <c r="U99" i="11"/>
  <c r="U100" i="11"/>
  <c r="U101" i="11"/>
  <c r="U102" i="11"/>
  <c r="U103" i="11"/>
  <c r="U104" i="11"/>
  <c r="U105" i="11"/>
  <c r="U106" i="11"/>
  <c r="U107" i="11"/>
  <c r="U108" i="11"/>
  <c r="U109" i="11"/>
  <c r="U110" i="11"/>
  <c r="U111" i="11"/>
  <c r="U112" i="11"/>
  <c r="U113" i="11"/>
  <c r="U114" i="11"/>
  <c r="U115" i="11"/>
  <c r="U116" i="11"/>
  <c r="U117" i="11"/>
  <c r="U118" i="11"/>
  <c r="U119" i="11"/>
  <c r="U120" i="11"/>
  <c r="U121" i="11"/>
  <c r="U122" i="11"/>
  <c r="U123" i="11"/>
  <c r="U124" i="11"/>
  <c r="U125" i="11"/>
  <c r="U126" i="11"/>
  <c r="U127" i="11"/>
  <c r="U128" i="11"/>
  <c r="U129" i="11"/>
  <c r="U130" i="11"/>
  <c r="U131" i="11"/>
  <c r="U132" i="11"/>
  <c r="U133" i="11"/>
  <c r="U134" i="11"/>
  <c r="U135" i="11"/>
  <c r="U136" i="11"/>
  <c r="U137" i="11"/>
  <c r="U138" i="11"/>
  <c r="U139" i="11"/>
  <c r="U140" i="11"/>
  <c r="U141" i="11"/>
  <c r="U142" i="11"/>
  <c r="U143" i="11"/>
  <c r="U144" i="11"/>
  <c r="U145" i="11"/>
  <c r="U146" i="11"/>
  <c r="U147" i="11"/>
  <c r="U148" i="11"/>
  <c r="U149" i="11"/>
  <c r="U150" i="11"/>
  <c r="U151" i="11"/>
  <c r="U152" i="11"/>
  <c r="U153" i="11"/>
  <c r="U154" i="11"/>
  <c r="U155" i="11"/>
  <c r="U156" i="11"/>
  <c r="U157" i="11"/>
  <c r="U158" i="11"/>
  <c r="U159" i="11"/>
  <c r="U160" i="11"/>
  <c r="U161" i="11"/>
  <c r="U162" i="11"/>
  <c r="U163" i="11"/>
  <c r="U164" i="11"/>
  <c r="U165" i="11"/>
  <c r="U166" i="11"/>
  <c r="U167" i="11"/>
  <c r="U168" i="11"/>
  <c r="U169" i="11"/>
  <c r="U170" i="11"/>
  <c r="U171" i="11"/>
  <c r="U172" i="11"/>
  <c r="U173" i="11"/>
  <c r="U174" i="11"/>
  <c r="U175" i="11"/>
  <c r="U176" i="11"/>
  <c r="U177" i="11"/>
  <c r="U178" i="11"/>
  <c r="U179" i="11"/>
  <c r="U180" i="11"/>
  <c r="U181" i="11"/>
  <c r="U182" i="11"/>
  <c r="U183" i="11"/>
  <c r="U184" i="11"/>
  <c r="U185" i="11"/>
  <c r="U186" i="11"/>
  <c r="U187" i="11"/>
  <c r="U188" i="11"/>
  <c r="U189" i="11"/>
  <c r="U190" i="11"/>
  <c r="U191" i="11"/>
  <c r="U192" i="11"/>
  <c r="U193" i="11"/>
  <c r="U194" i="11"/>
  <c r="U195" i="11"/>
  <c r="U196" i="11"/>
  <c r="U197" i="11"/>
  <c r="U198" i="11"/>
  <c r="U199" i="11"/>
  <c r="U200" i="11"/>
  <c r="U201" i="11"/>
  <c r="U202" i="11"/>
  <c r="U203" i="11"/>
  <c r="U204" i="11"/>
  <c r="U205" i="11"/>
  <c r="U206" i="11"/>
  <c r="U207" i="11"/>
  <c r="U208" i="11"/>
  <c r="U209" i="11"/>
  <c r="U210" i="11"/>
  <c r="U211" i="11"/>
  <c r="U212" i="11"/>
  <c r="U213" i="11"/>
  <c r="U214" i="11"/>
  <c r="U215" i="11"/>
  <c r="U216" i="11"/>
  <c r="U217" i="11"/>
  <c r="U218" i="11"/>
  <c r="U219" i="11"/>
  <c r="U220" i="11"/>
  <c r="U221" i="11"/>
  <c r="U222" i="11"/>
  <c r="U223" i="11"/>
  <c r="U224" i="11"/>
  <c r="U225" i="11"/>
  <c r="U226" i="11"/>
  <c r="U227" i="11"/>
  <c r="U228" i="11"/>
  <c r="U229" i="11"/>
  <c r="U230" i="11"/>
  <c r="U231" i="11"/>
  <c r="U232" i="11"/>
  <c r="U233" i="11"/>
  <c r="U234" i="11"/>
  <c r="U235" i="11"/>
  <c r="U236" i="11"/>
  <c r="U237" i="11"/>
  <c r="U238" i="11"/>
  <c r="U239" i="11"/>
  <c r="U240" i="11"/>
  <c r="U241" i="11"/>
  <c r="U242" i="11"/>
  <c r="U243" i="11"/>
  <c r="U244" i="11"/>
  <c r="U245" i="11"/>
  <c r="U246" i="11"/>
  <c r="U247" i="11"/>
  <c r="U248" i="11"/>
  <c r="U249" i="11"/>
  <c r="U250" i="11"/>
  <c r="U251" i="11"/>
  <c r="U252" i="11"/>
  <c r="U253" i="11"/>
  <c r="U254" i="11"/>
  <c r="U255" i="11"/>
  <c r="U256" i="11"/>
  <c r="U257" i="11"/>
  <c r="U258" i="11"/>
  <c r="U259" i="11"/>
  <c r="U260" i="11"/>
  <c r="U261" i="11"/>
  <c r="U262" i="11"/>
  <c r="U263" i="11"/>
  <c r="U264" i="11"/>
  <c r="U265" i="11"/>
  <c r="U266" i="11"/>
  <c r="U267" i="11"/>
  <c r="U268" i="11"/>
  <c r="U269" i="11"/>
  <c r="U270" i="11"/>
  <c r="U271" i="11"/>
  <c r="U272" i="11"/>
  <c r="U273" i="11"/>
  <c r="U274" i="11"/>
  <c r="U275" i="11"/>
  <c r="U276" i="11"/>
  <c r="U277" i="11"/>
  <c r="U278" i="11"/>
  <c r="U279" i="11"/>
  <c r="U280" i="11"/>
  <c r="U281" i="11"/>
  <c r="U282" i="11"/>
  <c r="U283" i="11"/>
  <c r="U284" i="11"/>
  <c r="U285" i="11"/>
  <c r="U286" i="11"/>
  <c r="U287" i="11"/>
  <c r="U288" i="11"/>
  <c r="U289" i="11"/>
  <c r="U290" i="11"/>
  <c r="U291" i="11"/>
  <c r="U292" i="11"/>
  <c r="U293" i="11"/>
  <c r="U294" i="11"/>
  <c r="U295" i="11"/>
  <c r="U296" i="11"/>
  <c r="U297" i="11"/>
  <c r="U298" i="11"/>
  <c r="U299" i="11"/>
  <c r="U300" i="11"/>
  <c r="U301" i="11"/>
  <c r="U302" i="11"/>
  <c r="U303" i="11"/>
  <c r="U304" i="11"/>
  <c r="U305" i="11"/>
  <c r="U306" i="11"/>
  <c r="U307" i="11"/>
  <c r="U308" i="11"/>
  <c r="U309" i="11"/>
  <c r="U310" i="11"/>
  <c r="U311" i="11"/>
  <c r="U312" i="11"/>
  <c r="U313" i="11"/>
  <c r="U314" i="11"/>
  <c r="U315" i="11"/>
  <c r="U316" i="11"/>
  <c r="U317" i="11"/>
  <c r="U318" i="11"/>
  <c r="U319" i="11"/>
  <c r="U320" i="11"/>
  <c r="U321" i="11"/>
  <c r="U322" i="11"/>
  <c r="U323" i="11"/>
  <c r="U324" i="11"/>
  <c r="U325" i="11"/>
  <c r="U326" i="11"/>
  <c r="U327" i="11"/>
  <c r="U328" i="11"/>
  <c r="U329" i="11"/>
  <c r="U330" i="11"/>
  <c r="U331" i="11"/>
  <c r="U332" i="11"/>
  <c r="U333" i="11"/>
  <c r="U334" i="11"/>
  <c r="U335" i="11"/>
  <c r="U336" i="11"/>
  <c r="U337" i="11"/>
  <c r="U338" i="11"/>
  <c r="U339" i="11"/>
  <c r="U340" i="11"/>
  <c r="U341" i="11"/>
  <c r="U342" i="11"/>
  <c r="U343" i="11"/>
  <c r="U344" i="11"/>
  <c r="U345" i="11"/>
  <c r="U346" i="11"/>
  <c r="U347" i="11"/>
  <c r="U348" i="11"/>
  <c r="U349" i="11"/>
  <c r="U350" i="11"/>
  <c r="U351" i="11"/>
  <c r="U352" i="11"/>
  <c r="U353" i="11"/>
  <c r="U354" i="11"/>
  <c r="U355" i="11"/>
  <c r="U356" i="11"/>
  <c r="U357" i="11"/>
  <c r="U358" i="11"/>
  <c r="U359" i="11"/>
  <c r="U360" i="11"/>
  <c r="U361" i="11"/>
  <c r="U362" i="11"/>
  <c r="U363" i="11"/>
  <c r="U364" i="11"/>
  <c r="U365" i="11"/>
  <c r="U366" i="11"/>
  <c r="U367" i="11"/>
  <c r="U368" i="11"/>
  <c r="U369" i="11"/>
  <c r="U370" i="11"/>
  <c r="U371" i="11"/>
  <c r="U372" i="11"/>
  <c r="U373" i="11"/>
  <c r="U374" i="11"/>
  <c r="U375" i="11"/>
  <c r="U376" i="11"/>
  <c r="U377" i="11"/>
  <c r="U378" i="11"/>
  <c r="U379" i="11"/>
  <c r="U380" i="11"/>
  <c r="U381" i="11"/>
  <c r="U382" i="11"/>
  <c r="U383" i="11"/>
  <c r="U384" i="11"/>
  <c r="U385" i="11"/>
  <c r="U386" i="11"/>
  <c r="U387" i="11"/>
  <c r="U388" i="11"/>
  <c r="U389" i="11"/>
  <c r="U390" i="11"/>
  <c r="U391" i="11"/>
  <c r="U392" i="11"/>
  <c r="U393" i="11"/>
  <c r="U394" i="11"/>
  <c r="U395" i="11"/>
  <c r="U396" i="11"/>
  <c r="U397" i="11"/>
  <c r="U398" i="11"/>
  <c r="U399" i="11"/>
  <c r="U400" i="11"/>
  <c r="U401" i="11"/>
  <c r="U402" i="11"/>
  <c r="U403" i="11"/>
  <c r="U404" i="11"/>
  <c r="U405" i="11"/>
  <c r="U406" i="11"/>
  <c r="U407" i="11"/>
  <c r="U408" i="11"/>
  <c r="U409" i="11"/>
  <c r="U410" i="11"/>
  <c r="U411" i="11"/>
  <c r="U412" i="11"/>
  <c r="U413" i="11"/>
  <c r="U414" i="11"/>
  <c r="U415" i="11"/>
  <c r="U416" i="11"/>
  <c r="U417" i="11"/>
  <c r="U418" i="11"/>
  <c r="U419" i="11"/>
  <c r="U420" i="11"/>
  <c r="U421" i="11"/>
  <c r="U422" i="11"/>
  <c r="U423" i="11"/>
  <c r="U424" i="11"/>
  <c r="U425" i="11"/>
  <c r="U426" i="11"/>
  <c r="U427" i="11"/>
  <c r="U428" i="11"/>
  <c r="U429" i="11"/>
  <c r="U430" i="11"/>
  <c r="U431" i="11"/>
  <c r="U432" i="11"/>
  <c r="U433" i="11"/>
  <c r="U434" i="11"/>
  <c r="U435" i="11"/>
  <c r="U436" i="11"/>
  <c r="U437" i="11"/>
  <c r="U438" i="11"/>
  <c r="U439" i="11"/>
  <c r="U440" i="11"/>
  <c r="U441" i="11"/>
  <c r="U442" i="11"/>
  <c r="U443" i="11"/>
  <c r="U444" i="11"/>
  <c r="U445" i="11"/>
  <c r="U446" i="11"/>
  <c r="U447" i="11"/>
  <c r="U448" i="11"/>
  <c r="U449" i="11"/>
  <c r="U450" i="11"/>
  <c r="U451" i="11"/>
  <c r="U452" i="11"/>
  <c r="U453" i="11"/>
  <c r="U454" i="11"/>
  <c r="U455" i="11"/>
  <c r="U456" i="11"/>
  <c r="U457" i="11"/>
  <c r="U458" i="11"/>
  <c r="U459" i="11"/>
  <c r="U460" i="11"/>
  <c r="U461" i="11"/>
  <c r="U462" i="11"/>
  <c r="U463" i="11"/>
  <c r="U464" i="11"/>
  <c r="U465" i="11"/>
  <c r="U466" i="11"/>
  <c r="U467" i="11"/>
  <c r="U468" i="11"/>
  <c r="U469" i="11"/>
  <c r="U470" i="11"/>
  <c r="U471" i="11"/>
  <c r="U472" i="11"/>
  <c r="U473" i="11"/>
  <c r="U474" i="11"/>
  <c r="U475" i="11"/>
  <c r="U476" i="11"/>
  <c r="U477" i="11"/>
  <c r="U478" i="11"/>
  <c r="U479" i="11"/>
  <c r="U480" i="11"/>
  <c r="U481" i="11"/>
  <c r="U482" i="11"/>
  <c r="U483" i="11"/>
  <c r="U484" i="11"/>
  <c r="U485" i="11"/>
  <c r="U486" i="11"/>
  <c r="U487" i="11"/>
  <c r="U488" i="11"/>
  <c r="U489" i="11"/>
  <c r="U490" i="11"/>
  <c r="U491" i="11"/>
  <c r="U492" i="11"/>
  <c r="U493" i="11"/>
  <c r="U494" i="11"/>
  <c r="U495" i="11"/>
  <c r="U496" i="11"/>
  <c r="U497" i="11"/>
  <c r="U498" i="11"/>
  <c r="U499" i="11"/>
  <c r="U500" i="11"/>
  <c r="U501" i="11"/>
  <c r="U502" i="11"/>
  <c r="U503" i="11"/>
  <c r="U504" i="11"/>
  <c r="U505" i="11"/>
  <c r="U506" i="11"/>
  <c r="U507" i="11"/>
  <c r="U508" i="11"/>
  <c r="U509" i="11"/>
  <c r="U510" i="11"/>
  <c r="U511" i="11"/>
  <c r="U512" i="11"/>
  <c r="U513" i="11"/>
  <c r="U514" i="11"/>
  <c r="U515" i="11"/>
  <c r="U516" i="11"/>
  <c r="U517" i="11"/>
  <c r="U518" i="11"/>
  <c r="U519" i="11"/>
  <c r="U520" i="11"/>
  <c r="U521" i="11"/>
  <c r="U522" i="11"/>
  <c r="U523" i="11"/>
  <c r="U524" i="11"/>
  <c r="U525" i="11"/>
  <c r="U526" i="11"/>
  <c r="U527" i="11"/>
  <c r="U528" i="11"/>
  <c r="U529" i="11"/>
  <c r="U530" i="11"/>
  <c r="U531" i="11"/>
  <c r="U532" i="11"/>
  <c r="U533" i="11"/>
  <c r="U534" i="11"/>
  <c r="U535" i="11"/>
  <c r="U536" i="11"/>
  <c r="U537" i="11"/>
  <c r="U538" i="11"/>
  <c r="U539" i="11"/>
  <c r="U540" i="11"/>
  <c r="U541" i="11"/>
  <c r="U542" i="11"/>
  <c r="U543" i="11"/>
  <c r="U544" i="11"/>
  <c r="U545" i="11"/>
  <c r="U546" i="11"/>
  <c r="U547" i="11"/>
  <c r="U548" i="11"/>
  <c r="U549" i="11"/>
  <c r="U550" i="11"/>
  <c r="U551" i="11"/>
  <c r="U552" i="11"/>
  <c r="U553" i="11"/>
  <c r="U554" i="11"/>
  <c r="U555" i="11"/>
  <c r="U556" i="11"/>
  <c r="U557" i="11"/>
  <c r="U558" i="11"/>
  <c r="U559" i="11"/>
  <c r="U560" i="11"/>
  <c r="U561" i="11"/>
  <c r="U562" i="11"/>
  <c r="U563" i="11"/>
  <c r="U564" i="11"/>
  <c r="U565" i="11"/>
  <c r="U566" i="11"/>
  <c r="U567" i="11"/>
  <c r="U568" i="11"/>
  <c r="U569" i="11"/>
  <c r="U570" i="11"/>
  <c r="U571" i="11"/>
  <c r="U572" i="11"/>
  <c r="U573" i="11"/>
  <c r="U574" i="11"/>
  <c r="U575" i="11"/>
  <c r="U576" i="11"/>
  <c r="U577" i="11"/>
  <c r="U578" i="11"/>
  <c r="U579" i="11"/>
  <c r="U580" i="11"/>
  <c r="U581" i="11"/>
  <c r="U582" i="11"/>
  <c r="U583" i="11"/>
  <c r="U584" i="11"/>
  <c r="U585" i="11"/>
  <c r="U586" i="11"/>
  <c r="U587" i="11"/>
  <c r="U588" i="11"/>
  <c r="U589" i="11"/>
  <c r="U590" i="11"/>
  <c r="U591" i="11"/>
  <c r="U592" i="11"/>
  <c r="U593" i="11"/>
  <c r="U594" i="11"/>
  <c r="U595" i="11"/>
  <c r="U596" i="11"/>
  <c r="U597" i="11"/>
  <c r="U598" i="11"/>
  <c r="U599" i="11"/>
  <c r="U600" i="11"/>
  <c r="U601" i="11"/>
  <c r="U602" i="11"/>
  <c r="U603" i="11"/>
  <c r="U604" i="11"/>
  <c r="U605" i="11"/>
  <c r="U606" i="11"/>
  <c r="U607" i="11"/>
  <c r="U608" i="11"/>
  <c r="U609" i="11"/>
  <c r="U610" i="11"/>
  <c r="U611" i="11"/>
  <c r="U612" i="11"/>
  <c r="U613" i="11"/>
  <c r="U614" i="11"/>
  <c r="U615" i="11"/>
  <c r="U616" i="11"/>
  <c r="U617" i="11"/>
  <c r="U618" i="11"/>
  <c r="U619" i="11"/>
  <c r="U620" i="11"/>
  <c r="U621" i="11"/>
  <c r="U622" i="11"/>
  <c r="U623" i="11"/>
  <c r="U624" i="11"/>
  <c r="U625" i="11"/>
  <c r="U626" i="11"/>
  <c r="U627" i="11"/>
  <c r="U628" i="11"/>
  <c r="U629" i="11"/>
  <c r="U630" i="11"/>
  <c r="U631" i="11"/>
  <c r="U632" i="11"/>
  <c r="U633" i="11"/>
  <c r="U634" i="11"/>
  <c r="U635" i="11"/>
  <c r="U636" i="11"/>
  <c r="U637" i="11"/>
  <c r="U638" i="11"/>
  <c r="U639" i="11"/>
  <c r="U640" i="11"/>
  <c r="U641" i="11"/>
  <c r="U642" i="11"/>
  <c r="U643" i="11"/>
  <c r="U644" i="11"/>
  <c r="U645" i="11"/>
  <c r="U646" i="11"/>
  <c r="U647" i="11"/>
  <c r="U648" i="11"/>
  <c r="U649" i="11"/>
  <c r="U650" i="11"/>
  <c r="U651" i="11"/>
  <c r="U652" i="11"/>
  <c r="U653" i="11"/>
  <c r="U654" i="11"/>
  <c r="U655" i="11"/>
  <c r="U656" i="11"/>
  <c r="U657" i="11"/>
  <c r="U658" i="11"/>
  <c r="U659" i="11"/>
  <c r="U660" i="11"/>
  <c r="U661" i="11"/>
  <c r="U662" i="11"/>
  <c r="U663" i="11"/>
  <c r="U664" i="11"/>
  <c r="U665" i="11"/>
  <c r="U666" i="11"/>
  <c r="U667" i="11"/>
  <c r="U668" i="11"/>
  <c r="U669" i="11"/>
  <c r="U670" i="11"/>
  <c r="U671" i="11"/>
  <c r="U672" i="11"/>
  <c r="U673" i="11"/>
  <c r="U674" i="11"/>
  <c r="U675" i="11"/>
  <c r="U676" i="11"/>
  <c r="U677" i="11"/>
  <c r="U678" i="11"/>
  <c r="U679" i="11"/>
  <c r="U680" i="11"/>
  <c r="U681" i="11"/>
  <c r="U682" i="11"/>
  <c r="U683" i="11"/>
  <c r="U684" i="11"/>
  <c r="U685" i="11"/>
  <c r="U686" i="11"/>
  <c r="U687" i="11"/>
  <c r="U688" i="11"/>
  <c r="U689" i="11"/>
  <c r="U690" i="11"/>
  <c r="U691" i="11"/>
  <c r="U692" i="11"/>
  <c r="U693" i="11"/>
  <c r="U694" i="11"/>
  <c r="U695" i="11"/>
  <c r="U696" i="11"/>
  <c r="U697" i="11"/>
  <c r="U698" i="11"/>
  <c r="U699" i="11"/>
  <c r="U700" i="11"/>
  <c r="U701" i="11"/>
  <c r="U702" i="11"/>
  <c r="U703" i="11"/>
  <c r="U704" i="11"/>
  <c r="U705" i="11"/>
  <c r="U706" i="11"/>
  <c r="U707" i="11"/>
  <c r="U708" i="11"/>
  <c r="U709" i="11"/>
  <c r="U710" i="11"/>
  <c r="U711" i="11"/>
  <c r="U712" i="11"/>
  <c r="U713" i="11"/>
  <c r="U714" i="11"/>
  <c r="U715" i="11"/>
  <c r="U716" i="11"/>
  <c r="U717" i="11"/>
  <c r="U718" i="11"/>
  <c r="U719" i="11"/>
  <c r="U720" i="11"/>
  <c r="U721" i="11"/>
  <c r="U722" i="11"/>
  <c r="U723" i="11"/>
  <c r="U724" i="11"/>
  <c r="U725" i="11"/>
  <c r="U726" i="11"/>
  <c r="U727" i="11"/>
  <c r="U728" i="11"/>
  <c r="U729" i="11"/>
  <c r="U730" i="11"/>
  <c r="U731" i="11"/>
  <c r="U732" i="11"/>
  <c r="U733" i="11"/>
  <c r="U734" i="11"/>
  <c r="U735" i="11"/>
  <c r="U736" i="11"/>
  <c r="U737" i="11"/>
  <c r="U738" i="11"/>
  <c r="U739" i="11"/>
  <c r="U740" i="11"/>
  <c r="U741" i="11"/>
  <c r="U742" i="11"/>
  <c r="U743" i="11"/>
  <c r="U744" i="11"/>
  <c r="U745" i="11"/>
  <c r="U746" i="11"/>
  <c r="U747" i="11"/>
  <c r="U748" i="11"/>
  <c r="U749" i="11"/>
  <c r="U750" i="11"/>
  <c r="U751" i="11"/>
  <c r="U752" i="11"/>
  <c r="U753" i="11"/>
  <c r="U754" i="11"/>
  <c r="U755" i="11"/>
  <c r="U756" i="11"/>
  <c r="U757" i="11"/>
  <c r="U758" i="11"/>
  <c r="U759" i="11"/>
  <c r="U760" i="11"/>
  <c r="U761" i="11"/>
  <c r="U762" i="11"/>
  <c r="U763" i="11"/>
  <c r="U764" i="11"/>
  <c r="U765" i="11"/>
  <c r="U766" i="11"/>
  <c r="U767" i="11"/>
  <c r="U768" i="11"/>
  <c r="U769" i="11"/>
  <c r="U770" i="11"/>
  <c r="U771" i="11"/>
  <c r="U772" i="11"/>
  <c r="U773" i="11"/>
  <c r="U774" i="11"/>
  <c r="U775" i="11"/>
  <c r="U776" i="11"/>
  <c r="U777" i="11"/>
  <c r="U778" i="11"/>
  <c r="U779" i="11"/>
  <c r="U780" i="11"/>
  <c r="U781" i="11"/>
  <c r="U782" i="11"/>
  <c r="U783" i="11"/>
  <c r="U784" i="11"/>
  <c r="U785" i="11"/>
  <c r="U786" i="11"/>
  <c r="U787" i="11"/>
  <c r="U788" i="11"/>
  <c r="U789" i="11"/>
  <c r="U790" i="11"/>
  <c r="U791" i="11"/>
  <c r="U792" i="11"/>
  <c r="U793" i="11"/>
  <c r="U794" i="11"/>
  <c r="U795" i="11"/>
  <c r="U796" i="11"/>
  <c r="U797" i="11"/>
  <c r="U798" i="11"/>
  <c r="U799" i="11"/>
  <c r="U800" i="11"/>
  <c r="U801" i="11"/>
  <c r="U802" i="11"/>
  <c r="U803" i="11"/>
  <c r="U804" i="11"/>
  <c r="U805" i="11"/>
  <c r="U806" i="11"/>
  <c r="U807" i="11"/>
  <c r="U808" i="11"/>
  <c r="U809" i="11"/>
  <c r="U810" i="11"/>
  <c r="U811" i="11"/>
  <c r="U812" i="11"/>
  <c r="U813" i="11"/>
  <c r="U814" i="11"/>
  <c r="U815" i="11"/>
  <c r="U816" i="11"/>
  <c r="U817" i="11"/>
  <c r="U818" i="11"/>
  <c r="U819" i="11"/>
  <c r="U820" i="11"/>
  <c r="U821" i="11"/>
  <c r="U822" i="11"/>
  <c r="U823" i="11"/>
  <c r="U824" i="11"/>
  <c r="U825" i="11"/>
  <c r="U826" i="11"/>
  <c r="U827" i="11"/>
  <c r="U828" i="11"/>
  <c r="U829" i="11"/>
  <c r="U830" i="11"/>
  <c r="U831" i="11"/>
  <c r="U832" i="11"/>
  <c r="U833" i="11"/>
  <c r="U834" i="11"/>
  <c r="U835" i="11"/>
  <c r="U836" i="11"/>
  <c r="U837" i="11"/>
  <c r="U838" i="11"/>
  <c r="U839" i="11"/>
  <c r="U840" i="11"/>
  <c r="U841" i="11"/>
  <c r="U842" i="11"/>
  <c r="U843" i="11"/>
  <c r="U844" i="11"/>
  <c r="U845" i="11"/>
  <c r="U846" i="11"/>
  <c r="U847" i="11"/>
  <c r="U848" i="11"/>
  <c r="U849" i="11"/>
  <c r="U850" i="11"/>
  <c r="U851" i="11"/>
  <c r="U852" i="11"/>
  <c r="U853" i="11"/>
  <c r="U854" i="11"/>
  <c r="U855" i="11"/>
  <c r="U856" i="11"/>
  <c r="U857" i="11"/>
  <c r="U858" i="11"/>
  <c r="U859" i="11"/>
  <c r="U860" i="11"/>
  <c r="U861" i="11"/>
  <c r="U862" i="11"/>
  <c r="U863" i="11"/>
  <c r="U864" i="11"/>
  <c r="U865" i="11"/>
  <c r="U866" i="11"/>
  <c r="U867" i="11"/>
  <c r="U868" i="11"/>
  <c r="U869" i="11"/>
  <c r="U870" i="11"/>
  <c r="U871" i="11"/>
  <c r="U872" i="11"/>
  <c r="U873" i="11"/>
  <c r="U874" i="11"/>
  <c r="U875" i="11"/>
  <c r="U876" i="11"/>
  <c r="U877" i="11"/>
  <c r="U878" i="11"/>
  <c r="U879" i="11"/>
  <c r="U880" i="11"/>
  <c r="U881" i="11"/>
  <c r="U882" i="11"/>
  <c r="U883" i="11"/>
  <c r="U884" i="11"/>
  <c r="U885" i="11"/>
  <c r="U886" i="11"/>
  <c r="U887" i="11"/>
  <c r="U888" i="11"/>
  <c r="U889" i="11"/>
  <c r="U890" i="11"/>
  <c r="U891" i="11"/>
  <c r="U892" i="11"/>
  <c r="U893" i="11"/>
  <c r="U894" i="11"/>
  <c r="U895" i="11"/>
  <c r="U896" i="11"/>
  <c r="U897" i="11"/>
  <c r="U898" i="11"/>
  <c r="U899" i="11"/>
  <c r="U900" i="11"/>
  <c r="U901" i="11"/>
  <c r="U902" i="11"/>
  <c r="U903" i="11"/>
  <c r="U904" i="11"/>
  <c r="U905" i="11"/>
  <c r="U906" i="11"/>
  <c r="U907" i="11"/>
  <c r="U908" i="11"/>
  <c r="U909" i="11"/>
  <c r="U910" i="11"/>
  <c r="U911" i="11"/>
  <c r="U912" i="11"/>
  <c r="U913" i="11"/>
  <c r="U914" i="11"/>
  <c r="U915" i="11"/>
  <c r="U916" i="11"/>
  <c r="U917" i="11"/>
  <c r="U918" i="11"/>
  <c r="U919" i="11"/>
  <c r="U920" i="11"/>
  <c r="U921" i="11"/>
  <c r="U922" i="11"/>
  <c r="U923" i="11"/>
  <c r="U924" i="11"/>
  <c r="U925" i="11"/>
  <c r="U926" i="11"/>
  <c r="U927" i="11"/>
  <c r="U928" i="11"/>
  <c r="U929" i="11"/>
  <c r="U930" i="11"/>
  <c r="U931" i="11"/>
  <c r="U932" i="11"/>
  <c r="U933" i="11"/>
  <c r="U934" i="11"/>
  <c r="U935" i="11"/>
  <c r="U936" i="11"/>
  <c r="U937" i="11"/>
  <c r="U938" i="11"/>
  <c r="U939" i="11"/>
  <c r="U940" i="11"/>
  <c r="U941" i="11"/>
  <c r="U942" i="11"/>
  <c r="U943" i="11"/>
  <c r="U944" i="11"/>
  <c r="U945" i="11"/>
  <c r="U946" i="11"/>
  <c r="U947" i="11"/>
  <c r="U948" i="11"/>
  <c r="U949" i="11"/>
  <c r="U950" i="11"/>
  <c r="U951" i="11"/>
  <c r="U952" i="11"/>
  <c r="U953" i="11"/>
  <c r="U954" i="11"/>
  <c r="U955" i="11"/>
  <c r="U956" i="11"/>
  <c r="U957" i="11"/>
  <c r="U958" i="11"/>
  <c r="U959" i="11"/>
  <c r="U960" i="11"/>
  <c r="U961" i="11"/>
  <c r="U962" i="11"/>
  <c r="U963" i="11"/>
  <c r="U964" i="11"/>
  <c r="U965" i="11"/>
  <c r="U966" i="11"/>
  <c r="U967" i="11"/>
  <c r="U968" i="11"/>
  <c r="U969" i="11"/>
  <c r="U970" i="11"/>
  <c r="U971" i="11"/>
  <c r="U972" i="11"/>
  <c r="U973" i="11"/>
  <c r="U974" i="11"/>
  <c r="U975" i="11"/>
  <c r="U976" i="11"/>
  <c r="U977" i="11"/>
  <c r="U978" i="11"/>
  <c r="U979" i="11"/>
  <c r="U980" i="11"/>
  <c r="U981" i="11"/>
  <c r="U982" i="11"/>
  <c r="U983" i="11"/>
  <c r="U984" i="11"/>
  <c r="U985" i="11"/>
  <c r="U986" i="11"/>
  <c r="U987" i="11"/>
  <c r="U988" i="11"/>
  <c r="U989" i="11"/>
  <c r="U990" i="11"/>
  <c r="U991" i="11"/>
  <c r="U992" i="11"/>
  <c r="U993" i="11"/>
  <c r="U994" i="11"/>
  <c r="U995" i="11"/>
  <c r="U996" i="11"/>
  <c r="U997" i="11"/>
  <c r="U998" i="11"/>
  <c r="U999" i="11"/>
  <c r="U1000" i="11"/>
  <c r="U1001" i="11"/>
  <c r="U1002" i="11"/>
  <c r="U1003" i="11"/>
  <c r="U1004" i="11"/>
  <c r="U1005" i="11"/>
  <c r="U1006" i="11"/>
  <c r="U1007" i="11"/>
  <c r="U1008" i="11"/>
  <c r="U1009" i="11"/>
  <c r="U1010" i="11"/>
  <c r="U1011" i="11"/>
  <c r="U1012" i="11"/>
  <c r="U1013" i="11"/>
  <c r="U1014" i="11"/>
  <c r="U1015" i="11"/>
  <c r="U1016" i="11"/>
  <c r="U1017" i="11"/>
  <c r="U1018" i="11"/>
  <c r="U1019" i="11"/>
  <c r="U1020" i="11"/>
  <c r="U1021" i="11"/>
  <c r="U1022" i="11"/>
  <c r="U1023" i="11"/>
  <c r="U1024" i="11"/>
  <c r="U1025" i="11"/>
  <c r="U1026" i="11"/>
  <c r="U1027" i="11"/>
  <c r="U1028" i="11"/>
  <c r="U1029" i="11"/>
  <c r="U1030" i="11"/>
  <c r="U1031" i="11"/>
  <c r="U1032" i="11"/>
  <c r="U1033" i="11"/>
  <c r="U1034" i="11"/>
  <c r="U1035" i="11"/>
  <c r="U1036" i="11"/>
  <c r="U1037" i="11"/>
  <c r="U1038" i="11"/>
  <c r="U1039" i="11"/>
  <c r="U1040" i="11"/>
  <c r="U1041" i="11"/>
  <c r="U1042" i="11"/>
  <c r="U1043" i="11"/>
  <c r="U1044" i="11"/>
  <c r="U1045" i="11"/>
  <c r="U1046" i="11"/>
  <c r="U1047" i="11"/>
  <c r="U1048" i="11"/>
  <c r="U1049" i="11"/>
  <c r="U1050" i="11"/>
  <c r="U1051" i="11"/>
  <c r="U1052" i="11"/>
  <c r="U1053" i="11"/>
  <c r="U1054" i="11"/>
  <c r="U1055" i="11"/>
  <c r="U1056" i="11"/>
  <c r="U1057" i="11"/>
  <c r="U1058" i="11"/>
  <c r="U1059" i="11"/>
  <c r="U1060" i="11"/>
  <c r="U1061" i="11"/>
  <c r="U1062" i="11"/>
  <c r="U1063" i="11"/>
  <c r="U1064" i="11"/>
  <c r="U1065" i="11"/>
  <c r="U1066" i="11"/>
  <c r="U1067" i="11"/>
  <c r="U1068" i="11"/>
  <c r="U1069" i="11"/>
  <c r="U1070" i="11"/>
  <c r="U1071" i="11"/>
  <c r="U1072" i="11"/>
  <c r="U1073" i="11"/>
  <c r="U1074" i="11"/>
  <c r="U1075" i="11"/>
  <c r="U1076" i="11"/>
  <c r="U1077" i="11"/>
  <c r="U1078" i="11"/>
  <c r="U1079" i="11"/>
  <c r="U1080" i="11"/>
  <c r="U1081" i="11"/>
  <c r="U1082" i="11"/>
  <c r="U1083" i="11"/>
  <c r="U1084" i="11"/>
  <c r="U1085" i="11"/>
  <c r="U1086" i="11"/>
  <c r="U1087" i="11"/>
  <c r="U1088" i="11"/>
  <c r="U1089" i="11"/>
  <c r="U1090" i="11"/>
  <c r="U1091" i="11"/>
  <c r="U1092" i="11"/>
  <c r="U1093" i="11"/>
  <c r="U1094" i="11"/>
  <c r="U1095" i="11"/>
  <c r="U1096" i="11"/>
  <c r="U1097" i="11"/>
  <c r="U1098" i="11"/>
  <c r="U1099" i="11"/>
  <c r="U1100" i="11"/>
  <c r="U1101" i="11"/>
  <c r="U1102" i="11"/>
  <c r="U1103" i="11"/>
  <c r="U1104" i="11"/>
  <c r="U1105" i="11"/>
  <c r="U1106" i="11"/>
  <c r="U1107" i="11"/>
  <c r="U1108" i="11"/>
  <c r="U1109" i="11"/>
  <c r="U1110" i="11"/>
  <c r="U1111" i="11"/>
  <c r="U1112" i="11"/>
  <c r="U1113" i="11"/>
  <c r="U1114" i="11"/>
  <c r="U1115" i="11"/>
  <c r="U1116" i="11"/>
  <c r="U1117" i="11"/>
  <c r="U1118" i="11"/>
  <c r="U1119" i="11"/>
  <c r="U1120" i="11"/>
  <c r="U1121" i="11"/>
  <c r="U1122" i="11"/>
  <c r="U1123" i="11"/>
  <c r="U1124" i="11"/>
  <c r="U1125" i="11"/>
  <c r="U1126" i="11"/>
  <c r="U1127" i="11"/>
  <c r="U1128" i="11"/>
  <c r="U1129" i="11"/>
  <c r="U1130" i="11"/>
  <c r="U1131" i="11"/>
  <c r="U1132" i="11"/>
  <c r="U1133" i="11"/>
  <c r="U1134" i="11"/>
  <c r="U1135" i="11"/>
  <c r="U1136" i="11"/>
  <c r="U1137" i="11"/>
  <c r="U1138" i="11"/>
  <c r="U1139" i="11"/>
  <c r="U1140" i="11"/>
  <c r="U1141" i="11"/>
  <c r="U1142" i="11"/>
  <c r="U1143" i="11"/>
  <c r="U1144" i="11"/>
  <c r="U1145" i="11"/>
  <c r="U1146" i="11"/>
  <c r="U1147" i="11"/>
  <c r="U1148" i="11"/>
  <c r="U1149" i="11"/>
  <c r="U1150" i="11"/>
  <c r="U1151" i="11"/>
  <c r="U1152" i="11"/>
  <c r="U1153" i="11"/>
  <c r="U1154" i="11"/>
  <c r="U1155" i="11"/>
  <c r="U1156" i="11"/>
  <c r="U1157" i="11"/>
  <c r="U1158" i="11"/>
  <c r="U1159" i="11"/>
  <c r="U1160" i="11"/>
  <c r="U1161" i="11"/>
  <c r="U1162" i="11"/>
  <c r="U1163" i="11"/>
  <c r="U1164" i="11"/>
  <c r="U1165" i="11"/>
  <c r="U1166" i="11"/>
  <c r="U1167" i="11"/>
  <c r="U1168" i="11"/>
  <c r="U1169" i="11"/>
  <c r="U1170" i="11"/>
  <c r="U1171" i="11"/>
  <c r="U1172" i="11"/>
  <c r="U1173" i="11"/>
  <c r="U1174" i="11"/>
  <c r="U1175" i="11"/>
  <c r="U1176" i="11"/>
  <c r="U1177" i="11"/>
  <c r="U1178" i="11"/>
  <c r="U1179" i="11"/>
  <c r="U1180" i="11"/>
  <c r="U1181" i="11"/>
  <c r="U1182" i="11"/>
  <c r="U1183" i="11"/>
  <c r="U1184" i="11"/>
  <c r="U1185" i="11"/>
  <c r="U1186" i="11"/>
  <c r="U1187" i="11"/>
  <c r="U1188" i="11"/>
  <c r="U1189" i="11"/>
  <c r="U1190" i="11"/>
  <c r="U1191" i="11"/>
  <c r="U1192" i="11"/>
  <c r="U1193" i="11"/>
  <c r="U1194" i="11"/>
  <c r="U1195" i="11"/>
  <c r="U1196" i="11"/>
  <c r="U1197" i="11"/>
  <c r="U1198" i="11"/>
  <c r="U1199" i="11"/>
  <c r="U1200" i="11"/>
  <c r="U1201" i="11"/>
  <c r="U1202" i="11"/>
  <c r="U1203" i="11"/>
  <c r="U1204" i="11"/>
  <c r="U1205" i="11"/>
  <c r="U1206" i="11"/>
  <c r="U1207" i="11"/>
  <c r="U1208" i="11"/>
  <c r="U1209" i="11"/>
  <c r="U1210" i="11"/>
  <c r="U1211" i="11"/>
  <c r="U1212" i="11"/>
  <c r="U1213" i="11"/>
  <c r="U1214" i="11"/>
  <c r="U1215" i="11"/>
  <c r="U1216" i="11"/>
  <c r="U1217" i="11"/>
  <c r="U1218" i="11"/>
  <c r="U1219" i="11"/>
  <c r="U1220" i="11"/>
  <c r="U1221" i="11"/>
  <c r="U1222" i="11"/>
  <c r="U1223" i="11"/>
  <c r="U1224" i="11"/>
  <c r="U1225" i="11"/>
  <c r="U1226" i="11"/>
  <c r="U1227" i="11"/>
  <c r="U1228" i="11"/>
  <c r="U1229" i="11"/>
  <c r="U1230" i="11"/>
  <c r="U1231" i="11"/>
  <c r="U1232" i="11"/>
  <c r="U1233" i="11"/>
  <c r="U1234" i="11"/>
  <c r="U1235" i="11"/>
  <c r="U1236" i="11"/>
  <c r="U1237" i="11"/>
  <c r="U1238" i="11"/>
  <c r="U1239" i="11"/>
  <c r="U1240" i="11"/>
  <c r="U1241" i="11"/>
  <c r="U1242" i="11"/>
  <c r="U1243" i="11"/>
  <c r="U1244" i="11"/>
  <c r="U1245" i="11"/>
  <c r="U1246" i="11"/>
  <c r="U1247" i="11"/>
  <c r="U1248" i="11"/>
  <c r="U1249" i="11"/>
  <c r="U1250" i="11"/>
  <c r="U1251" i="11"/>
  <c r="U1252" i="11"/>
  <c r="U1253" i="11"/>
  <c r="U1254" i="11"/>
  <c r="U1255" i="11"/>
  <c r="U1256" i="11"/>
  <c r="U1257" i="11"/>
  <c r="U1258" i="11"/>
  <c r="U1259" i="11"/>
  <c r="U1260" i="11"/>
  <c r="U1261" i="11"/>
  <c r="U1262" i="11"/>
  <c r="U1263" i="11"/>
  <c r="U1264" i="11"/>
  <c r="U1265" i="11"/>
  <c r="U1266" i="11"/>
  <c r="U1267" i="11"/>
  <c r="U1268" i="11"/>
  <c r="U1269" i="11"/>
  <c r="U1270" i="11"/>
  <c r="U1271" i="11"/>
  <c r="U1272" i="11"/>
  <c r="U1273" i="11"/>
  <c r="U1274" i="11"/>
  <c r="U1275" i="11"/>
  <c r="U1276" i="11"/>
  <c r="U1277" i="11"/>
  <c r="U1278" i="11"/>
  <c r="U1279" i="11"/>
  <c r="U1280" i="11"/>
  <c r="U1281" i="11"/>
  <c r="U1282" i="11"/>
  <c r="U1283" i="11"/>
  <c r="U1284" i="11"/>
  <c r="U1285" i="11"/>
  <c r="U1286" i="11"/>
  <c r="U1287" i="11"/>
  <c r="U1288" i="11"/>
  <c r="U1289" i="11"/>
  <c r="U1290" i="11"/>
  <c r="U1291" i="11"/>
  <c r="U1292" i="11"/>
  <c r="U1293" i="11"/>
  <c r="U1294" i="11"/>
  <c r="U1295" i="11"/>
  <c r="U1296" i="11"/>
  <c r="U1297" i="11"/>
  <c r="U1298" i="11"/>
  <c r="U1299" i="11"/>
  <c r="U1300" i="11"/>
  <c r="U1301" i="11"/>
  <c r="U1302" i="11"/>
  <c r="U1303" i="11"/>
  <c r="U1304" i="11"/>
  <c r="U1305" i="11"/>
  <c r="U1306" i="11"/>
  <c r="U1307" i="11"/>
  <c r="U1308" i="11"/>
  <c r="U1309" i="11"/>
  <c r="U1310" i="11"/>
  <c r="U1311" i="11"/>
  <c r="U1312" i="11"/>
  <c r="U1313" i="11"/>
  <c r="U1314" i="11"/>
  <c r="U1315" i="11"/>
  <c r="U1316" i="11"/>
  <c r="U1317" i="11"/>
  <c r="U1318" i="11"/>
  <c r="U1319" i="11"/>
  <c r="U1320" i="11"/>
  <c r="U1321" i="11"/>
  <c r="U1322" i="11"/>
  <c r="U1323" i="11"/>
  <c r="U1324" i="11"/>
  <c r="U1325" i="11"/>
  <c r="U1326" i="11"/>
  <c r="U1327" i="11"/>
  <c r="U1328" i="11"/>
  <c r="U1329" i="11"/>
  <c r="U1330" i="11"/>
  <c r="U1331" i="11"/>
  <c r="U1332" i="11"/>
  <c r="U1333" i="11"/>
  <c r="U1334" i="11"/>
  <c r="U1335" i="11"/>
  <c r="U1336" i="11"/>
  <c r="U1337" i="11"/>
  <c r="U1338" i="11"/>
  <c r="U1339" i="11"/>
  <c r="U1340" i="11"/>
  <c r="U1341" i="11"/>
  <c r="U1342" i="11"/>
  <c r="U1343" i="11"/>
  <c r="U1344" i="11"/>
  <c r="U1345" i="11"/>
  <c r="U1346" i="11"/>
  <c r="U1347" i="11"/>
  <c r="U1348" i="11"/>
  <c r="U1349" i="11"/>
  <c r="U1350" i="11"/>
  <c r="U1351" i="11"/>
  <c r="U1352" i="11"/>
  <c r="U1353" i="11"/>
  <c r="U1354" i="11"/>
  <c r="U1355" i="11"/>
  <c r="U1356" i="11"/>
  <c r="U1357" i="11"/>
  <c r="U1358" i="11"/>
  <c r="U1359" i="11"/>
  <c r="U1360" i="11"/>
  <c r="U1361" i="11"/>
  <c r="U1362" i="11"/>
  <c r="U1363" i="11"/>
  <c r="U1364" i="11"/>
  <c r="U1365" i="11"/>
  <c r="U1366" i="11"/>
  <c r="U1367" i="11"/>
  <c r="U1368" i="11"/>
  <c r="U1369" i="11"/>
  <c r="U1370" i="11"/>
  <c r="U1371" i="11"/>
  <c r="U1372" i="11"/>
  <c r="U1373" i="11"/>
  <c r="U1374" i="11"/>
  <c r="U1375" i="11"/>
  <c r="U1376" i="11"/>
  <c r="U1377" i="11"/>
  <c r="U1378" i="11"/>
  <c r="U1379" i="11"/>
  <c r="U1380" i="11"/>
  <c r="U1381" i="11"/>
  <c r="U1382" i="11"/>
  <c r="U1383" i="11"/>
  <c r="U1384" i="11"/>
  <c r="U1385" i="11"/>
  <c r="U1386" i="11"/>
  <c r="U1387" i="11"/>
  <c r="U1388" i="11"/>
  <c r="U1389" i="11"/>
  <c r="U1390" i="11"/>
  <c r="U1391" i="11"/>
  <c r="U1392" i="11"/>
  <c r="U1393" i="11"/>
  <c r="U1394" i="11"/>
  <c r="U1395" i="11"/>
  <c r="U1396" i="11"/>
  <c r="U1397" i="11"/>
  <c r="U1398" i="11"/>
  <c r="U1399" i="11"/>
  <c r="U1400" i="11"/>
  <c r="U1401" i="11"/>
  <c r="U1402" i="11"/>
  <c r="U1403" i="11"/>
  <c r="U1404" i="11"/>
  <c r="U1405" i="11"/>
  <c r="U1406" i="11"/>
  <c r="U1407" i="11"/>
  <c r="U1408" i="11"/>
  <c r="U1409" i="11"/>
  <c r="U1410" i="11"/>
  <c r="U1411" i="11"/>
  <c r="U1412" i="11"/>
  <c r="U1413" i="11"/>
  <c r="U1414" i="11"/>
  <c r="U1415" i="11"/>
  <c r="U1416" i="11"/>
  <c r="U1417" i="11"/>
  <c r="U1418" i="11"/>
  <c r="U1419" i="11"/>
  <c r="U1420" i="11"/>
  <c r="U1421" i="11"/>
  <c r="U1422" i="11"/>
  <c r="U1423" i="11"/>
  <c r="U1424" i="11"/>
  <c r="U1425" i="11"/>
  <c r="U1426" i="11"/>
  <c r="U1427" i="11"/>
  <c r="U1428" i="11"/>
  <c r="U1429" i="11"/>
  <c r="U1430" i="11"/>
  <c r="U1431" i="11"/>
  <c r="U1432" i="11"/>
  <c r="U1433" i="11"/>
  <c r="U1434" i="11"/>
  <c r="U1435" i="11"/>
  <c r="U1436" i="11"/>
  <c r="U1437" i="11"/>
  <c r="U1438" i="11"/>
  <c r="U1439" i="11"/>
  <c r="U1440" i="11"/>
  <c r="U1441" i="11"/>
  <c r="U1442" i="11"/>
  <c r="U1443" i="11"/>
  <c r="U1444" i="11"/>
  <c r="U1445" i="11"/>
  <c r="U1446" i="11"/>
  <c r="U1447" i="11"/>
  <c r="U1448" i="11"/>
  <c r="U1449" i="11"/>
  <c r="U1450" i="11"/>
  <c r="U1451" i="11"/>
  <c r="U1452" i="11"/>
  <c r="U1453" i="11"/>
  <c r="U1454" i="11"/>
  <c r="U1455" i="11"/>
  <c r="U1456" i="11"/>
  <c r="U1457" i="11"/>
  <c r="U1458" i="11"/>
  <c r="U1459" i="11"/>
  <c r="U1460" i="11"/>
  <c r="U1461" i="11"/>
  <c r="U1462" i="11"/>
  <c r="U1463" i="11"/>
  <c r="U1464" i="11"/>
  <c r="U1465" i="11"/>
  <c r="U1466" i="11"/>
  <c r="U1467" i="11"/>
  <c r="U1468" i="11"/>
  <c r="U1469" i="11"/>
  <c r="U1470" i="11"/>
  <c r="U1471" i="11"/>
  <c r="U1472" i="11"/>
  <c r="U1473" i="11"/>
  <c r="U1474" i="11"/>
  <c r="U1475" i="11"/>
  <c r="U1476" i="11"/>
  <c r="U1477" i="11"/>
  <c r="U1478" i="11"/>
  <c r="U1479" i="11"/>
  <c r="U1480" i="11"/>
  <c r="U1481" i="11"/>
  <c r="U1482" i="11"/>
  <c r="U1483" i="11"/>
  <c r="U1484" i="11"/>
  <c r="U1485" i="11"/>
  <c r="U1486" i="11"/>
  <c r="U1487" i="11"/>
  <c r="U1488" i="11"/>
  <c r="U1489" i="11"/>
  <c r="U1490" i="11"/>
  <c r="U1491" i="11"/>
  <c r="U1492" i="11"/>
  <c r="U1493" i="11"/>
  <c r="U1494" i="11"/>
  <c r="U1495" i="11"/>
  <c r="U1496" i="11"/>
  <c r="U1497" i="11"/>
  <c r="U1498" i="11"/>
  <c r="U1499" i="11"/>
  <c r="U1500" i="11"/>
  <c r="U1501" i="11"/>
  <c r="U1502" i="11"/>
  <c r="U1503" i="11"/>
  <c r="U1504" i="11"/>
  <c r="U1505" i="11"/>
  <c r="U1506" i="11"/>
  <c r="U1507" i="11"/>
  <c r="U1508" i="11"/>
  <c r="U1509" i="11"/>
  <c r="U1510" i="11"/>
  <c r="U1511" i="11"/>
  <c r="U1512" i="11"/>
  <c r="U1513" i="11"/>
  <c r="U1514" i="11"/>
  <c r="U1515" i="11"/>
  <c r="U1516" i="11"/>
  <c r="U1517" i="11"/>
  <c r="U1518" i="11"/>
  <c r="U1519" i="11"/>
  <c r="U1520" i="11"/>
  <c r="U1521" i="11"/>
  <c r="U1522" i="11"/>
  <c r="U1523" i="11"/>
  <c r="U1524" i="11"/>
  <c r="U1525" i="11"/>
  <c r="U1526" i="11"/>
  <c r="U1527" i="11"/>
  <c r="U1528" i="11"/>
  <c r="U1529" i="11"/>
  <c r="U1530" i="11"/>
  <c r="U1531" i="11"/>
  <c r="U1532" i="11"/>
  <c r="U1533" i="11"/>
  <c r="U1534" i="11"/>
  <c r="U1535" i="11"/>
  <c r="U1536" i="11"/>
  <c r="U1537" i="11"/>
  <c r="U1538" i="11"/>
  <c r="U1539" i="11"/>
  <c r="U1540" i="11"/>
  <c r="U1541" i="11"/>
  <c r="U1542" i="11"/>
  <c r="U1543" i="11"/>
  <c r="U1544" i="11"/>
  <c r="U1545" i="11"/>
  <c r="U1546" i="11"/>
  <c r="U1547" i="11"/>
  <c r="U1548" i="11"/>
  <c r="U1549" i="11"/>
  <c r="U1550" i="11"/>
  <c r="U1551" i="11"/>
  <c r="U1552" i="11"/>
  <c r="U1553" i="11"/>
  <c r="U1554" i="11"/>
  <c r="U1555" i="11"/>
  <c r="U1556" i="11"/>
  <c r="U1557" i="11"/>
  <c r="U1558" i="11"/>
  <c r="U1559" i="11"/>
  <c r="U1560" i="11"/>
  <c r="U1561" i="11"/>
  <c r="U1562" i="11"/>
  <c r="U1563" i="11"/>
  <c r="U1564" i="11"/>
  <c r="U1565" i="11"/>
  <c r="U1566" i="11"/>
  <c r="U1567" i="11"/>
  <c r="U1568" i="11"/>
  <c r="U1569" i="11"/>
  <c r="U1570" i="11"/>
  <c r="U1571" i="11"/>
  <c r="U1572" i="11"/>
  <c r="U1573" i="11"/>
  <c r="U1574" i="11"/>
  <c r="U1575" i="11"/>
  <c r="U1576" i="11"/>
  <c r="U1577" i="11"/>
  <c r="U1578" i="11"/>
  <c r="U1579" i="11"/>
  <c r="U1580" i="11"/>
  <c r="U1581" i="11"/>
  <c r="U1582" i="11"/>
  <c r="U1583" i="11"/>
  <c r="U1584" i="11"/>
  <c r="U1585" i="11"/>
  <c r="U1586" i="11"/>
  <c r="U1587" i="11"/>
  <c r="U1588" i="11"/>
  <c r="U1589" i="11"/>
  <c r="U1590" i="11"/>
  <c r="U1591" i="11"/>
  <c r="U1592" i="11"/>
  <c r="U1593" i="11"/>
  <c r="U1594" i="11"/>
  <c r="U1595" i="11"/>
  <c r="U1596" i="11"/>
  <c r="U1597" i="11"/>
  <c r="U1598" i="11"/>
  <c r="U1599" i="11"/>
  <c r="U1600" i="11"/>
  <c r="U1601" i="11"/>
  <c r="U1602" i="11"/>
  <c r="U1603" i="11"/>
  <c r="U1604" i="11"/>
  <c r="U1605" i="11"/>
  <c r="U1606" i="11"/>
  <c r="U1607" i="11"/>
  <c r="U1608" i="11"/>
  <c r="U1609" i="11"/>
  <c r="U1610" i="11"/>
  <c r="U1611" i="11"/>
  <c r="U1612" i="11"/>
  <c r="U1613" i="11"/>
  <c r="U1614" i="11"/>
  <c r="U1615" i="11"/>
  <c r="U1616" i="11"/>
  <c r="U1617" i="11"/>
  <c r="U1618" i="11"/>
  <c r="U1619" i="11"/>
  <c r="U1620" i="11"/>
  <c r="U1621" i="11"/>
  <c r="U1622" i="11"/>
  <c r="U1623" i="11"/>
  <c r="U1624" i="11"/>
  <c r="U1625" i="11"/>
  <c r="U1626" i="11"/>
  <c r="U1627" i="11"/>
  <c r="U1628" i="11"/>
  <c r="U1629" i="11"/>
  <c r="U1630" i="11"/>
  <c r="U1631" i="11"/>
  <c r="U1632" i="11"/>
  <c r="U1633" i="11"/>
  <c r="U1634" i="11"/>
  <c r="U1635" i="11"/>
  <c r="U1636" i="11"/>
  <c r="U1637" i="11"/>
  <c r="U1638" i="11"/>
  <c r="U1639" i="11"/>
  <c r="U1640" i="11"/>
  <c r="U1641" i="11"/>
  <c r="U1642" i="11"/>
  <c r="U1643" i="11"/>
  <c r="U1644" i="11"/>
  <c r="U1645" i="11"/>
  <c r="U1646" i="11"/>
  <c r="U1647" i="11"/>
  <c r="U1648" i="11"/>
  <c r="U1649" i="11"/>
  <c r="U1650" i="11"/>
  <c r="U1651" i="11"/>
  <c r="U1652" i="11"/>
  <c r="U1653" i="11"/>
  <c r="U1654" i="11"/>
  <c r="U1655" i="11"/>
  <c r="U1656" i="11"/>
  <c r="U1657" i="11"/>
  <c r="U1658" i="11"/>
  <c r="U1659" i="11"/>
  <c r="U1660" i="11"/>
  <c r="U1661" i="11"/>
  <c r="U1662" i="11"/>
  <c r="U1663" i="11"/>
  <c r="U1664" i="11"/>
  <c r="U1665" i="11"/>
  <c r="U1666" i="11"/>
  <c r="U1667" i="11"/>
  <c r="U1668" i="11"/>
  <c r="U1669" i="11"/>
  <c r="U1670" i="11"/>
  <c r="U1671" i="11"/>
  <c r="U1672" i="11"/>
  <c r="U1673" i="11"/>
  <c r="U1674" i="11"/>
  <c r="U1675" i="11"/>
  <c r="U1676" i="11"/>
  <c r="U1677" i="11"/>
  <c r="U1678" i="11"/>
  <c r="U1679" i="11"/>
  <c r="U1680" i="11"/>
  <c r="U1681" i="11"/>
  <c r="U1682" i="11"/>
  <c r="U1683" i="11"/>
  <c r="U1684" i="11"/>
  <c r="U1685" i="11"/>
  <c r="U1686" i="11"/>
  <c r="U1687" i="11"/>
  <c r="U1688" i="11"/>
  <c r="U1689" i="11"/>
  <c r="U1690" i="11"/>
  <c r="U1691" i="11"/>
  <c r="U1692" i="11"/>
  <c r="U1693" i="11"/>
  <c r="U1694" i="11"/>
  <c r="U1695" i="11"/>
  <c r="U1696" i="11"/>
  <c r="U1697" i="11"/>
  <c r="U1698" i="11"/>
  <c r="U1699" i="11"/>
  <c r="U1700" i="11"/>
  <c r="U1701" i="11"/>
  <c r="U1702" i="11"/>
  <c r="U1703" i="11"/>
  <c r="U1704" i="11"/>
  <c r="U1705" i="11"/>
  <c r="U1706" i="11"/>
  <c r="U1707" i="11"/>
  <c r="U1708" i="11"/>
  <c r="U1709" i="11"/>
  <c r="U1710" i="11"/>
  <c r="U1711" i="11"/>
  <c r="U1712" i="11"/>
  <c r="U1713" i="11"/>
  <c r="U1714" i="11"/>
  <c r="U1715" i="11"/>
  <c r="U1716" i="11"/>
  <c r="U1717" i="11"/>
  <c r="U1718" i="11"/>
  <c r="U1719" i="11"/>
  <c r="U1720" i="11"/>
  <c r="U1721" i="11"/>
  <c r="U1722" i="11"/>
  <c r="U1723" i="11"/>
  <c r="U1724" i="11"/>
  <c r="U1725" i="11"/>
  <c r="U1726" i="11"/>
  <c r="U1727" i="11"/>
  <c r="U1728" i="11"/>
  <c r="U1729" i="11"/>
  <c r="U1730" i="11"/>
  <c r="U1731" i="11"/>
  <c r="U1732" i="11"/>
  <c r="U1733" i="11"/>
  <c r="U1734" i="11"/>
  <c r="U1735" i="11"/>
  <c r="U1736" i="11"/>
  <c r="U1737" i="11"/>
  <c r="U1738" i="11"/>
  <c r="U1739" i="11"/>
  <c r="U1740" i="11"/>
  <c r="U1741" i="11"/>
  <c r="U1742" i="11"/>
  <c r="U1743" i="11"/>
  <c r="U1744" i="11"/>
  <c r="U1745" i="11"/>
  <c r="U1746" i="11"/>
  <c r="U1747" i="11"/>
  <c r="U1748" i="11"/>
  <c r="U1749" i="11"/>
  <c r="U1750" i="11"/>
  <c r="U1751" i="11"/>
  <c r="U1752" i="11"/>
  <c r="U1753" i="11"/>
  <c r="U1754" i="11"/>
  <c r="U1755" i="11"/>
  <c r="U1756" i="11"/>
  <c r="U1757" i="11"/>
  <c r="U1758" i="11"/>
  <c r="U1759" i="11"/>
  <c r="U1760" i="11"/>
  <c r="U1761" i="11"/>
  <c r="U1762" i="11"/>
  <c r="U1763" i="11"/>
  <c r="U1764" i="11"/>
  <c r="U1765" i="11"/>
  <c r="U1766" i="11"/>
  <c r="U1767" i="11"/>
  <c r="U1768" i="11"/>
  <c r="U1769" i="11"/>
  <c r="U1770" i="11"/>
  <c r="U1771" i="11"/>
  <c r="U1772" i="11"/>
  <c r="U1773" i="11"/>
  <c r="U1774" i="11"/>
  <c r="U1775" i="11"/>
  <c r="U1776" i="11"/>
  <c r="U1777" i="11"/>
  <c r="U1778" i="11"/>
  <c r="U1779" i="11"/>
  <c r="U1780" i="11"/>
  <c r="U1781" i="11"/>
  <c r="U1782" i="11"/>
  <c r="U1783" i="11"/>
  <c r="U1784" i="11"/>
  <c r="U1785" i="11"/>
  <c r="U1786" i="11"/>
  <c r="U1787" i="11"/>
  <c r="U1788" i="11"/>
  <c r="U1789" i="11"/>
  <c r="U1790" i="11"/>
  <c r="U1791" i="11"/>
  <c r="U1792" i="11"/>
  <c r="U1793" i="11"/>
  <c r="U1794" i="11"/>
  <c r="U1795" i="11"/>
  <c r="U1796" i="11"/>
  <c r="U1797" i="11"/>
  <c r="U1798" i="11"/>
  <c r="U1799" i="11"/>
  <c r="U1800" i="11"/>
  <c r="U1801" i="11"/>
  <c r="U1802" i="11"/>
  <c r="U1803" i="11"/>
  <c r="U1804" i="11"/>
  <c r="U1805" i="11"/>
  <c r="U1806" i="11"/>
  <c r="U1807" i="11"/>
  <c r="U1808" i="11"/>
  <c r="U1809" i="11"/>
  <c r="U1810" i="11"/>
  <c r="U1811" i="11"/>
  <c r="U1812" i="11"/>
  <c r="U1813" i="11"/>
  <c r="U1814" i="11"/>
  <c r="U1815" i="11"/>
  <c r="U1816" i="11"/>
  <c r="U1817" i="11"/>
  <c r="U1818" i="11"/>
  <c r="U1819" i="11"/>
  <c r="U1820" i="11"/>
  <c r="U1821" i="11"/>
  <c r="U1822" i="11"/>
  <c r="U1823" i="11"/>
  <c r="U1824" i="11"/>
  <c r="U1825" i="11"/>
  <c r="U1826" i="11"/>
  <c r="U1827" i="11"/>
  <c r="U1828" i="11"/>
  <c r="U1829" i="11"/>
  <c r="U1830" i="11"/>
  <c r="U1831" i="11"/>
  <c r="U1832" i="11"/>
  <c r="U1833" i="11"/>
  <c r="U1834" i="11"/>
  <c r="U1835" i="11"/>
  <c r="U1836" i="11"/>
  <c r="U1837" i="11"/>
  <c r="U1838" i="11"/>
  <c r="U1839" i="11"/>
  <c r="U1840" i="11"/>
  <c r="U1841" i="11"/>
  <c r="U1842" i="11"/>
  <c r="U1843" i="11"/>
  <c r="U1844" i="11"/>
  <c r="U1845" i="11"/>
  <c r="U1846" i="11"/>
  <c r="U1847" i="11"/>
  <c r="U1848" i="11"/>
  <c r="U1849" i="11"/>
  <c r="U1850" i="11"/>
  <c r="U1851" i="11"/>
  <c r="U1852" i="11"/>
  <c r="U1853" i="11"/>
  <c r="U1854" i="11"/>
  <c r="U1855" i="11"/>
  <c r="U1856" i="11"/>
  <c r="U1857" i="11"/>
  <c r="U1858" i="11"/>
  <c r="U1859" i="11"/>
  <c r="U1860" i="11"/>
  <c r="U1861" i="11"/>
  <c r="U1862" i="11"/>
  <c r="U1863" i="11"/>
  <c r="U1864" i="11"/>
  <c r="U1865" i="11"/>
  <c r="U1866" i="11"/>
  <c r="U1867" i="11"/>
  <c r="U1868" i="11"/>
  <c r="U1869" i="11"/>
  <c r="U1870" i="11"/>
  <c r="U1871" i="11"/>
  <c r="U1872" i="11"/>
  <c r="U1873" i="11"/>
  <c r="U1874" i="11"/>
  <c r="U1875" i="11"/>
  <c r="U1876" i="11"/>
  <c r="U1877" i="11"/>
  <c r="U1878" i="11"/>
  <c r="U1879" i="11"/>
  <c r="U1880" i="11"/>
  <c r="U1881" i="11"/>
  <c r="U1882" i="11"/>
  <c r="U1883" i="11"/>
  <c r="U1884" i="11"/>
  <c r="U1885" i="11"/>
  <c r="U1886" i="11"/>
  <c r="U1887" i="11"/>
  <c r="U1888" i="11"/>
  <c r="U1889" i="11"/>
  <c r="U1890" i="11"/>
  <c r="U1891" i="11"/>
  <c r="U1892" i="11"/>
  <c r="U1893" i="11"/>
  <c r="U1894" i="11"/>
  <c r="U1895" i="11"/>
  <c r="U1896" i="11"/>
  <c r="U1897" i="11"/>
  <c r="U1898" i="11"/>
  <c r="U1899" i="11"/>
  <c r="U1900" i="11"/>
  <c r="U1901" i="11"/>
  <c r="U1902" i="11"/>
  <c r="U1903" i="11"/>
  <c r="U1904" i="11"/>
  <c r="U1905" i="11"/>
  <c r="U1906" i="11"/>
  <c r="U1907" i="11"/>
  <c r="U1908" i="11"/>
  <c r="U1909" i="11"/>
  <c r="U1910" i="11"/>
  <c r="U1911" i="11"/>
  <c r="U1912" i="11"/>
  <c r="U1913" i="11"/>
  <c r="U1914" i="11"/>
  <c r="U1915" i="11"/>
  <c r="U1916" i="11"/>
  <c r="U1917" i="11"/>
  <c r="U1918" i="11"/>
  <c r="U1919" i="11"/>
  <c r="U1920" i="11"/>
  <c r="U1921" i="11"/>
  <c r="U1922" i="11"/>
  <c r="U1923" i="11"/>
  <c r="U1924" i="11"/>
  <c r="U1925" i="11"/>
  <c r="U1926" i="11"/>
  <c r="U1927" i="11"/>
  <c r="U1928" i="11"/>
  <c r="U1929" i="11"/>
  <c r="U1930" i="11"/>
  <c r="U1931" i="11"/>
  <c r="U1932" i="11"/>
  <c r="U1933" i="11"/>
  <c r="U1934" i="11"/>
  <c r="U1935" i="11"/>
  <c r="U1936" i="11"/>
  <c r="U1937" i="11"/>
  <c r="U1938" i="11"/>
  <c r="U1939" i="11"/>
  <c r="U1940" i="11"/>
  <c r="U1941" i="11"/>
  <c r="U1942" i="11"/>
  <c r="U1943" i="11"/>
  <c r="U1944" i="11"/>
  <c r="U1945" i="11"/>
  <c r="U1946" i="11"/>
  <c r="U1947" i="11"/>
  <c r="U1948" i="11"/>
  <c r="U1949" i="11"/>
  <c r="U1950" i="11"/>
  <c r="U1951" i="11"/>
  <c r="U1952" i="11"/>
  <c r="U1953" i="11"/>
  <c r="U1954" i="11"/>
  <c r="U1955" i="11"/>
  <c r="U1956" i="11"/>
  <c r="U1957" i="11"/>
  <c r="U1958" i="11"/>
  <c r="U1959" i="11"/>
  <c r="U1960" i="11"/>
  <c r="U1961" i="11"/>
  <c r="U1962" i="11"/>
  <c r="U1963" i="11"/>
  <c r="U1964" i="11"/>
  <c r="U1965" i="11"/>
  <c r="U1966" i="11"/>
  <c r="U1967" i="11"/>
  <c r="U1968" i="11"/>
  <c r="U1969" i="11"/>
  <c r="U1970" i="11"/>
  <c r="U1971" i="11"/>
  <c r="U1972" i="11"/>
  <c r="U1973" i="11"/>
  <c r="U1974" i="11"/>
  <c r="U1975" i="11"/>
  <c r="U1976" i="11"/>
  <c r="U1977" i="11"/>
  <c r="U1978" i="11"/>
  <c r="U1979" i="11"/>
  <c r="U1980" i="11"/>
  <c r="U1981" i="11"/>
  <c r="U1982" i="11"/>
  <c r="U1983" i="11"/>
  <c r="U1984" i="11"/>
  <c r="U1985" i="11"/>
  <c r="U1986" i="11"/>
  <c r="U1987" i="11"/>
  <c r="U1988" i="11"/>
  <c r="U1989" i="11"/>
  <c r="U1990" i="11"/>
  <c r="U1991" i="11"/>
  <c r="U1992" i="11"/>
  <c r="U1993" i="11"/>
  <c r="U1994" i="11"/>
  <c r="U1995" i="11"/>
  <c r="U1996" i="11"/>
  <c r="U1997" i="11"/>
  <c r="U1998" i="11"/>
  <c r="U1999" i="11"/>
  <c r="U2000" i="11"/>
  <c r="U2001" i="11"/>
  <c r="U2002" i="11"/>
  <c r="U2003" i="11"/>
  <c r="U2004" i="11"/>
  <c r="U2005" i="11"/>
  <c r="U2006" i="11"/>
  <c r="U2007" i="11"/>
  <c r="U2008" i="11"/>
  <c r="U2009" i="11"/>
  <c r="U2010" i="11"/>
  <c r="U2011" i="11"/>
  <c r="U2012" i="11"/>
  <c r="U2013" i="11"/>
  <c r="U2014" i="11"/>
  <c r="U2015" i="11"/>
  <c r="U2016" i="11"/>
  <c r="U2017" i="11"/>
  <c r="U2018" i="11"/>
  <c r="U2019" i="11"/>
  <c r="U2020" i="11"/>
  <c r="U2021" i="11"/>
  <c r="U2022" i="11"/>
  <c r="U2023" i="11"/>
  <c r="U2024" i="11"/>
  <c r="U2025" i="11"/>
  <c r="U2026" i="11"/>
  <c r="U2027" i="11"/>
  <c r="U2028" i="11"/>
  <c r="U2029" i="11"/>
  <c r="U2030" i="11"/>
  <c r="U2031" i="11"/>
  <c r="U2032" i="11"/>
  <c r="U2033" i="11"/>
  <c r="U2034" i="11"/>
  <c r="U2035" i="11"/>
  <c r="U2036" i="11"/>
  <c r="U2037" i="11"/>
  <c r="U2038" i="11"/>
  <c r="U2039" i="11"/>
  <c r="U2040" i="11"/>
  <c r="U2041" i="11"/>
  <c r="U2042" i="11"/>
  <c r="U2043" i="11"/>
  <c r="U2044" i="11"/>
  <c r="U2045" i="11"/>
  <c r="U2046" i="11"/>
  <c r="U2047" i="11"/>
  <c r="U2048" i="11"/>
  <c r="U2049" i="11"/>
  <c r="U2050" i="11"/>
  <c r="U2051" i="11"/>
  <c r="U2052" i="11"/>
  <c r="U2053" i="11"/>
  <c r="U2054" i="11"/>
  <c r="U2055" i="11"/>
  <c r="U2056" i="11"/>
  <c r="U2057" i="11"/>
  <c r="U2058" i="11"/>
  <c r="U2059" i="11"/>
  <c r="U2060" i="11"/>
  <c r="U2061" i="11"/>
  <c r="U2062" i="11"/>
  <c r="U2063" i="11"/>
  <c r="U2064" i="11"/>
  <c r="U2065" i="11"/>
  <c r="U2066" i="11"/>
  <c r="U2067" i="11"/>
  <c r="U2068" i="11"/>
  <c r="U2069" i="11"/>
  <c r="U2070" i="11"/>
  <c r="U2071" i="11"/>
  <c r="U2072" i="11"/>
  <c r="U2073" i="11"/>
  <c r="U2074" i="11"/>
  <c r="U2075" i="11"/>
  <c r="U2076" i="11"/>
  <c r="U2077" i="11"/>
  <c r="U2078" i="11"/>
  <c r="U2079" i="11"/>
  <c r="U2080" i="11"/>
  <c r="U2081" i="11"/>
  <c r="U2082" i="11"/>
  <c r="U2083" i="11"/>
  <c r="U2084" i="11"/>
  <c r="U2085" i="11"/>
  <c r="U2086" i="11"/>
  <c r="U2087" i="11"/>
  <c r="U2088" i="11"/>
  <c r="U2089" i="11"/>
  <c r="U2090" i="11"/>
  <c r="U2091" i="11"/>
  <c r="U2092" i="11"/>
  <c r="U2093" i="11"/>
  <c r="U2094" i="11"/>
  <c r="U2095" i="11"/>
  <c r="U2096" i="11"/>
  <c r="U2097" i="11"/>
  <c r="U2098" i="11"/>
  <c r="U2099" i="11"/>
  <c r="U2100" i="11"/>
  <c r="U2101" i="11"/>
  <c r="U2102" i="11"/>
  <c r="U2103" i="11"/>
  <c r="U2104" i="11"/>
  <c r="U2105" i="11"/>
  <c r="U2106" i="11"/>
  <c r="U2107" i="11"/>
  <c r="U2108" i="11"/>
  <c r="U2109" i="11"/>
  <c r="U2110" i="11"/>
  <c r="U2111" i="11"/>
  <c r="U2112" i="11"/>
  <c r="U2113" i="11"/>
  <c r="U2114" i="11"/>
  <c r="U2115" i="11"/>
  <c r="U2116" i="11"/>
  <c r="U2117" i="11"/>
  <c r="U2118" i="11"/>
  <c r="U2119" i="11"/>
  <c r="U2120" i="11"/>
  <c r="U2121" i="11"/>
  <c r="U2122" i="11"/>
  <c r="U2123" i="11"/>
  <c r="U2124" i="11"/>
  <c r="U2125" i="11"/>
  <c r="U2126" i="11"/>
  <c r="U2127" i="11"/>
  <c r="U2128" i="11"/>
  <c r="U2129" i="11"/>
  <c r="U2130" i="11"/>
  <c r="U2131" i="11"/>
  <c r="U2132" i="11"/>
  <c r="U2133" i="11"/>
  <c r="U2134" i="11"/>
  <c r="U2135" i="11"/>
  <c r="U2136" i="11"/>
  <c r="U2137" i="11"/>
  <c r="U2138" i="11"/>
  <c r="U2139" i="11"/>
  <c r="U2140" i="11"/>
  <c r="U2141" i="11"/>
  <c r="U2142" i="11"/>
  <c r="U2143" i="11"/>
  <c r="U2144" i="11"/>
  <c r="U2145" i="11"/>
  <c r="U2146" i="11"/>
  <c r="U2147" i="11"/>
  <c r="U2148" i="11"/>
  <c r="U2149" i="11"/>
  <c r="U2150" i="11"/>
  <c r="U2151" i="11"/>
  <c r="U2152" i="11"/>
  <c r="U2153" i="11"/>
  <c r="U2154" i="11"/>
  <c r="U2155" i="11"/>
  <c r="U2156" i="11"/>
  <c r="U2157" i="11"/>
  <c r="U2158" i="11"/>
  <c r="U2159" i="11"/>
  <c r="U2160" i="11"/>
  <c r="U2161" i="11"/>
  <c r="U2162" i="11"/>
  <c r="U2163" i="11"/>
  <c r="U2164" i="11"/>
  <c r="U2165" i="11"/>
  <c r="U2166" i="11"/>
  <c r="U2167" i="11"/>
  <c r="U2168" i="11"/>
  <c r="U2169" i="11"/>
  <c r="U2170" i="11"/>
  <c r="U2171" i="11"/>
  <c r="U2172" i="11"/>
  <c r="U2173" i="11"/>
  <c r="U2174" i="11"/>
  <c r="U2175" i="11"/>
  <c r="U2176" i="11"/>
  <c r="U2177" i="11"/>
  <c r="U2178" i="11"/>
  <c r="U2179" i="11"/>
  <c r="U2180" i="11"/>
  <c r="U2181" i="11"/>
  <c r="U2182" i="11"/>
  <c r="U2183" i="11"/>
  <c r="U2184" i="11"/>
  <c r="U2185" i="11"/>
  <c r="U2186" i="11"/>
  <c r="U2187" i="11"/>
  <c r="U2188" i="11"/>
  <c r="U2189" i="11"/>
  <c r="U2190" i="11"/>
  <c r="U2191" i="11"/>
  <c r="U2192" i="11"/>
  <c r="U2193" i="11"/>
  <c r="U2194" i="11"/>
  <c r="U2195" i="11"/>
  <c r="U2196" i="11"/>
  <c r="U2197" i="11"/>
  <c r="U2198" i="11"/>
  <c r="U2199" i="11"/>
  <c r="U2200" i="11"/>
  <c r="U2201" i="11"/>
  <c r="U2202" i="11"/>
  <c r="U2203" i="11"/>
  <c r="U2204" i="11"/>
  <c r="U2205" i="11"/>
  <c r="U2206" i="11"/>
  <c r="U2207" i="11"/>
  <c r="U2208" i="11"/>
  <c r="U2209" i="11"/>
  <c r="U2210" i="11"/>
  <c r="U2211" i="11"/>
  <c r="U2212" i="11"/>
  <c r="U2213" i="11"/>
  <c r="U2214" i="11"/>
  <c r="U2215" i="11"/>
  <c r="U2216" i="11"/>
  <c r="U2217" i="11"/>
  <c r="U2218" i="11"/>
  <c r="U2219" i="11"/>
  <c r="U2220" i="11"/>
  <c r="U2221" i="11"/>
  <c r="U2222" i="11"/>
  <c r="U2223" i="11"/>
  <c r="U2224" i="11"/>
  <c r="U2225" i="11"/>
  <c r="U2226" i="11"/>
  <c r="U2227" i="11"/>
  <c r="U2228" i="11"/>
  <c r="U2229" i="11"/>
  <c r="U2230" i="11"/>
  <c r="U2231" i="11"/>
  <c r="U2232" i="11"/>
  <c r="U2233" i="11"/>
  <c r="U2234" i="11"/>
  <c r="U2235" i="11"/>
  <c r="U2236" i="11"/>
  <c r="U2237" i="11"/>
  <c r="U2238" i="11"/>
  <c r="U2239" i="11"/>
  <c r="U2240" i="11"/>
  <c r="U2241" i="11"/>
  <c r="U2242" i="11"/>
  <c r="U2243" i="11"/>
  <c r="U2244" i="11"/>
  <c r="U2245" i="11"/>
  <c r="U2246" i="11"/>
  <c r="U2247" i="11"/>
  <c r="U2248" i="11"/>
  <c r="U2249" i="11"/>
  <c r="U2250" i="11"/>
  <c r="U2251" i="11"/>
  <c r="U2252" i="11"/>
  <c r="U2253" i="11"/>
  <c r="U2254" i="11"/>
  <c r="U2255" i="11"/>
  <c r="U2256" i="11"/>
  <c r="U2257" i="11"/>
  <c r="U2258" i="11"/>
  <c r="U2259" i="11"/>
  <c r="U2260" i="11"/>
  <c r="U2261" i="11"/>
  <c r="U2262" i="11"/>
  <c r="U2263" i="11"/>
  <c r="U2264" i="11"/>
  <c r="U2265" i="11"/>
  <c r="U2266" i="11"/>
  <c r="U2267" i="11"/>
  <c r="U2268" i="11"/>
  <c r="U2269" i="11"/>
  <c r="U2270" i="11"/>
  <c r="U2271" i="11"/>
  <c r="U2272" i="11"/>
  <c r="U2273" i="11"/>
  <c r="U2274" i="11"/>
  <c r="U2275" i="11"/>
  <c r="U2276" i="11"/>
  <c r="U2277" i="11"/>
  <c r="U2278" i="11"/>
  <c r="U2279" i="11"/>
  <c r="U2280" i="11"/>
  <c r="U2281" i="11"/>
  <c r="U2282" i="11"/>
  <c r="U2283" i="11"/>
  <c r="U2284" i="11"/>
  <c r="U2285" i="11"/>
  <c r="U2286" i="11"/>
  <c r="U2287" i="11"/>
  <c r="U2288" i="11"/>
  <c r="U2289" i="11"/>
  <c r="U2290" i="11"/>
  <c r="U2291" i="11"/>
  <c r="U2292" i="11"/>
  <c r="U2293" i="11"/>
  <c r="U2294" i="11"/>
  <c r="U2295" i="11"/>
  <c r="U2296" i="11"/>
  <c r="U2297" i="11"/>
  <c r="U2298" i="11"/>
  <c r="U2299" i="11"/>
  <c r="U2300" i="11"/>
  <c r="U2301" i="11"/>
  <c r="U2302" i="11"/>
  <c r="U2303" i="11"/>
  <c r="U2304" i="11"/>
  <c r="U2305" i="11"/>
  <c r="U2306" i="11"/>
  <c r="U2307" i="11"/>
  <c r="U2308" i="11"/>
  <c r="U2309" i="11"/>
  <c r="U2310" i="11"/>
  <c r="U2311" i="11"/>
  <c r="U2312" i="11"/>
  <c r="U2313" i="11"/>
  <c r="U2314" i="11"/>
  <c r="U2315" i="11"/>
  <c r="U2316" i="11"/>
  <c r="U2317" i="11"/>
  <c r="U2318" i="11"/>
  <c r="U2319" i="11"/>
  <c r="U2320" i="11"/>
  <c r="U2321" i="11"/>
  <c r="U2322" i="11"/>
  <c r="U2323" i="11"/>
  <c r="U2324" i="11"/>
  <c r="U2325" i="11"/>
  <c r="U2326" i="11"/>
  <c r="U2327" i="11"/>
  <c r="U2328" i="11"/>
  <c r="U2329" i="11"/>
  <c r="U2330" i="11"/>
  <c r="U2331" i="11"/>
  <c r="U2332" i="11"/>
  <c r="U2333" i="11"/>
  <c r="U2334" i="11"/>
  <c r="U2335" i="11"/>
  <c r="U2336" i="11"/>
  <c r="U2337" i="11"/>
  <c r="U2338" i="11"/>
  <c r="U2339" i="11"/>
  <c r="U2340" i="11"/>
  <c r="U2341" i="11"/>
  <c r="U2342" i="11"/>
  <c r="U2343" i="11"/>
  <c r="U2344" i="11"/>
  <c r="U2345" i="11"/>
  <c r="U2346" i="11"/>
  <c r="U2347" i="11"/>
  <c r="U2348" i="11"/>
  <c r="U2349" i="11"/>
  <c r="U2350" i="11"/>
  <c r="U2351" i="11"/>
  <c r="U2352" i="11"/>
  <c r="U2353" i="11"/>
  <c r="U2354" i="11"/>
  <c r="U2355" i="11"/>
  <c r="U2356" i="11"/>
  <c r="U2357" i="11"/>
  <c r="U2358" i="11"/>
  <c r="U2359" i="11"/>
  <c r="U2360" i="11"/>
  <c r="U2361" i="11"/>
  <c r="U2362" i="11"/>
  <c r="U2363" i="11"/>
  <c r="U2364" i="11"/>
  <c r="U2365" i="11"/>
  <c r="U2366" i="11"/>
  <c r="U2367" i="11"/>
  <c r="U2368" i="11"/>
  <c r="U2369" i="11"/>
  <c r="U2370" i="11"/>
  <c r="U2371" i="11"/>
  <c r="U2372" i="11"/>
  <c r="U2373" i="11"/>
  <c r="U2374" i="11"/>
  <c r="U2375" i="11"/>
  <c r="U2376" i="11"/>
  <c r="U2377" i="11"/>
  <c r="U2378" i="11"/>
  <c r="U2379" i="11"/>
  <c r="U2380" i="11"/>
  <c r="U2381" i="11"/>
  <c r="U2382" i="11"/>
  <c r="U2383" i="11"/>
  <c r="U2384" i="11"/>
  <c r="U2385" i="11"/>
  <c r="U2386" i="11"/>
  <c r="U2387" i="11"/>
  <c r="U2388" i="11"/>
  <c r="U2389" i="11"/>
  <c r="U2390" i="11"/>
  <c r="U2391" i="11"/>
  <c r="U2392" i="11"/>
  <c r="U2393" i="11"/>
  <c r="U2394" i="11"/>
  <c r="U2395" i="11"/>
  <c r="U2396" i="11"/>
  <c r="U2397" i="11"/>
  <c r="U2398" i="11"/>
  <c r="U2399" i="11"/>
  <c r="U2400" i="11"/>
  <c r="U2401" i="11"/>
  <c r="U2402" i="11"/>
  <c r="U2403" i="11"/>
  <c r="U2404" i="11"/>
  <c r="U2405" i="11"/>
  <c r="U2406" i="11"/>
  <c r="U2407" i="11"/>
  <c r="U2408" i="11"/>
  <c r="U2409" i="11"/>
  <c r="U2410" i="11"/>
  <c r="U2411" i="11"/>
  <c r="U2412" i="11"/>
  <c r="U2413" i="11"/>
  <c r="U2414" i="11"/>
  <c r="U2415" i="11"/>
  <c r="U2416" i="11"/>
  <c r="U2417" i="11"/>
  <c r="U2418" i="11"/>
  <c r="U2419" i="11"/>
  <c r="U2420" i="11"/>
  <c r="U2421" i="11"/>
  <c r="U2422" i="11"/>
  <c r="U2423" i="11"/>
  <c r="U2424" i="11"/>
  <c r="U2425" i="11"/>
  <c r="U2426" i="11"/>
  <c r="U2427" i="11"/>
  <c r="U2428" i="11"/>
  <c r="U2429" i="11"/>
  <c r="U2430" i="11"/>
  <c r="U2431" i="11"/>
  <c r="U2432" i="11"/>
  <c r="U2433" i="11"/>
  <c r="U2434" i="11"/>
  <c r="U2435" i="11"/>
  <c r="U2436" i="11"/>
  <c r="U2437" i="11"/>
  <c r="U2438" i="11"/>
  <c r="U2439" i="11"/>
  <c r="U2440" i="11"/>
  <c r="U2441" i="11"/>
  <c r="U2442" i="11"/>
  <c r="U2443" i="11"/>
  <c r="U2444" i="11"/>
  <c r="U2445" i="11"/>
  <c r="U2446" i="11"/>
  <c r="U2447" i="11"/>
  <c r="U2448" i="11"/>
  <c r="U2449" i="11"/>
  <c r="U2450" i="11"/>
  <c r="U2451" i="11"/>
  <c r="U2452" i="11"/>
  <c r="U2453" i="11"/>
  <c r="U2454" i="11"/>
  <c r="U2455" i="11"/>
  <c r="U2456" i="11"/>
  <c r="U2457" i="11"/>
  <c r="U2458" i="11"/>
  <c r="U2459" i="11"/>
  <c r="U2460" i="11"/>
  <c r="U2461" i="11"/>
  <c r="U2462" i="11"/>
  <c r="U2463" i="11"/>
  <c r="U2464" i="11"/>
  <c r="U2465" i="11"/>
  <c r="U2466" i="11"/>
  <c r="U2467" i="11"/>
  <c r="U2468" i="11"/>
  <c r="U2469" i="11"/>
  <c r="U2470" i="11"/>
  <c r="U2471" i="11"/>
  <c r="U2472" i="11"/>
  <c r="U2473" i="11"/>
  <c r="U2474" i="11"/>
  <c r="U2475" i="11"/>
  <c r="U2476" i="11"/>
  <c r="U2477" i="11"/>
  <c r="U2478" i="11"/>
  <c r="U2479" i="11"/>
  <c r="U2480" i="11"/>
  <c r="U2481" i="11"/>
  <c r="U2482" i="11"/>
  <c r="U2483" i="11"/>
  <c r="U2484" i="11"/>
  <c r="U2485" i="11"/>
  <c r="U2486" i="11"/>
  <c r="U2487" i="11"/>
  <c r="U2488" i="11"/>
  <c r="U2489" i="11"/>
  <c r="U2490" i="11"/>
  <c r="U2491" i="11"/>
  <c r="U2492" i="11"/>
  <c r="U2493" i="11"/>
  <c r="U2494" i="11"/>
  <c r="U2495" i="11"/>
  <c r="U2496" i="11"/>
  <c r="U2497" i="11"/>
  <c r="U2498" i="11"/>
  <c r="U2499" i="11"/>
  <c r="U2500" i="11"/>
  <c r="U2501" i="11"/>
  <c r="U2502" i="11"/>
  <c r="U2503" i="11"/>
  <c r="U2504" i="11"/>
  <c r="U2505" i="11"/>
  <c r="U2506" i="11"/>
  <c r="U2507" i="11"/>
  <c r="U2508" i="11"/>
  <c r="U2509" i="11"/>
  <c r="U2510" i="11"/>
  <c r="U2511" i="11"/>
  <c r="U2512" i="11"/>
  <c r="U2513" i="11"/>
  <c r="U2514" i="11"/>
  <c r="U2515" i="11"/>
  <c r="U2516" i="11"/>
  <c r="U2517" i="11"/>
  <c r="U2518" i="11"/>
  <c r="U2519" i="11"/>
  <c r="U2520" i="11"/>
  <c r="U2521" i="11"/>
  <c r="U2522" i="11"/>
  <c r="U2523" i="11"/>
  <c r="U2524" i="11"/>
  <c r="U2525" i="11"/>
  <c r="U2526" i="11"/>
  <c r="U2527" i="11"/>
  <c r="U2528" i="11"/>
  <c r="U2529" i="11"/>
  <c r="U2530" i="11"/>
  <c r="U2531" i="11"/>
  <c r="U2532" i="11"/>
  <c r="U2533" i="11"/>
  <c r="U2534" i="11"/>
  <c r="U2535" i="11"/>
  <c r="U2536" i="11"/>
  <c r="U2537" i="11"/>
  <c r="U2538" i="11"/>
  <c r="U2539" i="11"/>
  <c r="U2540" i="11"/>
  <c r="U2541" i="11"/>
  <c r="U2542" i="11"/>
  <c r="U2543" i="11"/>
  <c r="U2544" i="11"/>
  <c r="U2545" i="11"/>
  <c r="U2546" i="11"/>
  <c r="U2547" i="11"/>
  <c r="U2548" i="11"/>
  <c r="U2549" i="11"/>
  <c r="U2550" i="11"/>
  <c r="U2551" i="11"/>
  <c r="U2552" i="11"/>
  <c r="U2553" i="11"/>
  <c r="U2554" i="11"/>
  <c r="U2555" i="11"/>
  <c r="U2556" i="11"/>
  <c r="U2557" i="11"/>
  <c r="U2558" i="11"/>
  <c r="U2559" i="11"/>
  <c r="U2560" i="11"/>
  <c r="U2561" i="11"/>
  <c r="U2562" i="11"/>
  <c r="U2563" i="11"/>
  <c r="U2564" i="11"/>
  <c r="U2565" i="11"/>
  <c r="U2566" i="11"/>
  <c r="U2567" i="11"/>
  <c r="U2568" i="11"/>
  <c r="U2569" i="11"/>
  <c r="U2570" i="11"/>
  <c r="U2571" i="11"/>
  <c r="U2572" i="11"/>
  <c r="U2573" i="11"/>
  <c r="U2574" i="11"/>
  <c r="U2575" i="11"/>
  <c r="U2576" i="11"/>
  <c r="U2577" i="11"/>
  <c r="U2578" i="11"/>
  <c r="U2579" i="11"/>
  <c r="U2580" i="11"/>
  <c r="U2581" i="11"/>
  <c r="U2582" i="11"/>
  <c r="U2583" i="11"/>
  <c r="U2584" i="11"/>
  <c r="U2585" i="11"/>
  <c r="U2586" i="11"/>
  <c r="U2587" i="11"/>
  <c r="U2588" i="11"/>
  <c r="U2589" i="11"/>
  <c r="U2590" i="11"/>
  <c r="U2591" i="11"/>
  <c r="U2592" i="11"/>
  <c r="U2593" i="11"/>
  <c r="U2594" i="11"/>
  <c r="U2595" i="11"/>
  <c r="U2596" i="11"/>
  <c r="U2597" i="11"/>
  <c r="U2598" i="11"/>
  <c r="U2599" i="11"/>
  <c r="U2600" i="11"/>
  <c r="U2601" i="11"/>
  <c r="U2602" i="11"/>
  <c r="U2603" i="11"/>
  <c r="U2604" i="11"/>
  <c r="U2605" i="11"/>
  <c r="U2606" i="11"/>
  <c r="U2607" i="11"/>
  <c r="U2608" i="11"/>
  <c r="U2609" i="11"/>
  <c r="U2610" i="11"/>
  <c r="U2611" i="11"/>
  <c r="U2612" i="11"/>
  <c r="U2613" i="11"/>
  <c r="U2614" i="11"/>
  <c r="U2615" i="11"/>
  <c r="U2616" i="11"/>
  <c r="U2617" i="11"/>
  <c r="U2618" i="11"/>
  <c r="U2619" i="11"/>
  <c r="U2620" i="11"/>
  <c r="U2621" i="11"/>
  <c r="U2622" i="11"/>
  <c r="U2623" i="11"/>
  <c r="U2624" i="11"/>
  <c r="U2625" i="11"/>
  <c r="U2626" i="11"/>
  <c r="U2627" i="11"/>
  <c r="U2628" i="11"/>
  <c r="U2629" i="11"/>
  <c r="U2630" i="11"/>
  <c r="U2631" i="11"/>
  <c r="U2632" i="11"/>
  <c r="U2633" i="11"/>
  <c r="U2634" i="11"/>
  <c r="U2635" i="11"/>
  <c r="U2636" i="11"/>
  <c r="U2637" i="11"/>
  <c r="U2638" i="11"/>
  <c r="U2639" i="11"/>
  <c r="U2640" i="11"/>
  <c r="U2641" i="11"/>
  <c r="U2642" i="11"/>
  <c r="U2643" i="11"/>
  <c r="U2644" i="11"/>
  <c r="U2645" i="11"/>
  <c r="U2646" i="11"/>
  <c r="U2647" i="11"/>
  <c r="U2648" i="11"/>
  <c r="U2649" i="11"/>
  <c r="U2650" i="11"/>
  <c r="U2651" i="11"/>
  <c r="U2652" i="11"/>
  <c r="U2653" i="11"/>
  <c r="U2654" i="11"/>
  <c r="U2655" i="11"/>
  <c r="U2656" i="11"/>
  <c r="U2657" i="11"/>
  <c r="U2658" i="11"/>
  <c r="U2659" i="11"/>
  <c r="U2660" i="11"/>
  <c r="U2661" i="11"/>
  <c r="U2662" i="11"/>
  <c r="U2663" i="11"/>
  <c r="U2664" i="11"/>
  <c r="U2665" i="11"/>
  <c r="U2666" i="11"/>
  <c r="U2667" i="11"/>
  <c r="U2668" i="11"/>
  <c r="U2669" i="11"/>
  <c r="U2670" i="11"/>
  <c r="U2671" i="11"/>
  <c r="U2672" i="11"/>
  <c r="U2673" i="11"/>
  <c r="U2674" i="11"/>
  <c r="U2675" i="11"/>
  <c r="U2676" i="11"/>
  <c r="U2677" i="11"/>
  <c r="U2678" i="11"/>
  <c r="U2679" i="11"/>
  <c r="U2680" i="11"/>
  <c r="U2681" i="11"/>
  <c r="U2682" i="11"/>
  <c r="U2683" i="11"/>
  <c r="U2684" i="11"/>
  <c r="U2685" i="11"/>
  <c r="U2686" i="11"/>
  <c r="U2687" i="11"/>
  <c r="U2688" i="11"/>
  <c r="U2689" i="11"/>
  <c r="U2690" i="11"/>
  <c r="U2691" i="11"/>
  <c r="U2692" i="11"/>
  <c r="U2693" i="11"/>
  <c r="U2694" i="11"/>
  <c r="U2695" i="11"/>
  <c r="U2696" i="11"/>
  <c r="U2697" i="11"/>
  <c r="U2698" i="11"/>
  <c r="U2699" i="11"/>
  <c r="U2700" i="11"/>
  <c r="U2701" i="11"/>
  <c r="U2702" i="11"/>
  <c r="U2703" i="11"/>
  <c r="U2704" i="11"/>
  <c r="U2705" i="11"/>
  <c r="U2706" i="11"/>
  <c r="U2707" i="11"/>
  <c r="U2708" i="11"/>
  <c r="U2709" i="11"/>
  <c r="U2710" i="11"/>
  <c r="U2711" i="11"/>
  <c r="U2712" i="11"/>
  <c r="U2713" i="11"/>
  <c r="U2714" i="11"/>
  <c r="U2715" i="11"/>
  <c r="U2716" i="11"/>
  <c r="U2717" i="11"/>
  <c r="U2718" i="11"/>
  <c r="U2719" i="11"/>
  <c r="U2720" i="11"/>
  <c r="U2721" i="11"/>
  <c r="U2722" i="11"/>
  <c r="U2723" i="11"/>
  <c r="U2724" i="11"/>
  <c r="U2725" i="11"/>
  <c r="U2726" i="11"/>
  <c r="U2727" i="11"/>
  <c r="U2728" i="11"/>
  <c r="U2729" i="11"/>
  <c r="U2730" i="11"/>
  <c r="U2731" i="11"/>
  <c r="U2732" i="11"/>
  <c r="U2733" i="11"/>
  <c r="U2734" i="11"/>
  <c r="U2735" i="11"/>
  <c r="U2736" i="11"/>
  <c r="U2737" i="11"/>
  <c r="U2738" i="11"/>
  <c r="U2739" i="11"/>
  <c r="U2740" i="11"/>
  <c r="U2741" i="11"/>
  <c r="U2742" i="11"/>
  <c r="U2743" i="11"/>
  <c r="U2744" i="11"/>
  <c r="U2745" i="11"/>
  <c r="U2746" i="11"/>
  <c r="U2747" i="11"/>
  <c r="U2748" i="11"/>
  <c r="U2749" i="11"/>
  <c r="U2750" i="11"/>
  <c r="U2751" i="11"/>
  <c r="U2752" i="11"/>
  <c r="U2753" i="11"/>
  <c r="U2754" i="11"/>
  <c r="U2755" i="11"/>
  <c r="U2756" i="11"/>
  <c r="U2757" i="11"/>
  <c r="U2758" i="11"/>
  <c r="U2759" i="11"/>
  <c r="U2760" i="11"/>
  <c r="U2761" i="11"/>
  <c r="U2762" i="11"/>
  <c r="U2763" i="11"/>
  <c r="U2764" i="11"/>
  <c r="U2765" i="11"/>
  <c r="U2766" i="11"/>
  <c r="U2767" i="11"/>
  <c r="U2768" i="11"/>
  <c r="U2769" i="11"/>
  <c r="U2770" i="11"/>
  <c r="U2771" i="11"/>
  <c r="U2772" i="11"/>
  <c r="U2773" i="11"/>
  <c r="U2774" i="11"/>
  <c r="U2775" i="11"/>
  <c r="U2776" i="11"/>
  <c r="U2777" i="11"/>
  <c r="U2778" i="11"/>
  <c r="U2779" i="11"/>
  <c r="U2780" i="11"/>
  <c r="U2781" i="11"/>
  <c r="U2782" i="11"/>
  <c r="U2783" i="11"/>
  <c r="U2784" i="11"/>
  <c r="U2785" i="11"/>
  <c r="U2786" i="11"/>
  <c r="U2787" i="11"/>
  <c r="U2788" i="11"/>
  <c r="U2789" i="11"/>
  <c r="U2790" i="11"/>
  <c r="U2791" i="11"/>
  <c r="U2792" i="11"/>
  <c r="U2793" i="11"/>
  <c r="U2794" i="11"/>
  <c r="U2795" i="11"/>
  <c r="U2796" i="11"/>
  <c r="U2797" i="11"/>
  <c r="U2798" i="11"/>
  <c r="U2799" i="11"/>
  <c r="U2800" i="11"/>
  <c r="U2801" i="11"/>
  <c r="U2802" i="11"/>
  <c r="U2803" i="11"/>
  <c r="U2804" i="11"/>
  <c r="U2805" i="11"/>
  <c r="U2806" i="11"/>
  <c r="U2807" i="11"/>
  <c r="U2808" i="11"/>
  <c r="U2809" i="11"/>
  <c r="U2810" i="11"/>
  <c r="U2811" i="11"/>
  <c r="U2812" i="11"/>
  <c r="U2813" i="11"/>
  <c r="U2814" i="11"/>
  <c r="U2815" i="11"/>
  <c r="U2816" i="11"/>
  <c r="U2817" i="11"/>
  <c r="U2818" i="11"/>
  <c r="U2819" i="11"/>
  <c r="U2820" i="11"/>
  <c r="U2821" i="11"/>
  <c r="U2822" i="11"/>
  <c r="U2823" i="11"/>
  <c r="U2824" i="11"/>
  <c r="U2825" i="11"/>
  <c r="U2826" i="11"/>
  <c r="U2827" i="11"/>
  <c r="U2828" i="11"/>
  <c r="U2829" i="11"/>
  <c r="U2830" i="11"/>
  <c r="U2831" i="11"/>
  <c r="U2832" i="11"/>
  <c r="U2833" i="11"/>
  <c r="U2834" i="11"/>
  <c r="U2835" i="11"/>
  <c r="U2836" i="11"/>
  <c r="U2837" i="11"/>
  <c r="U2838" i="11"/>
  <c r="U2839" i="11"/>
  <c r="U2840" i="11"/>
  <c r="U2841" i="11"/>
  <c r="U2842" i="11"/>
  <c r="U2843" i="11"/>
  <c r="U2844" i="11"/>
  <c r="U2845" i="11"/>
  <c r="U2846" i="11"/>
  <c r="U2847" i="11"/>
  <c r="U2848" i="11"/>
  <c r="U2849" i="11"/>
  <c r="U2850" i="11"/>
  <c r="U2851" i="11"/>
  <c r="U2852" i="11"/>
  <c r="U2853" i="11"/>
  <c r="U2854" i="11"/>
  <c r="U2855" i="11"/>
  <c r="U2856" i="11"/>
  <c r="U2857" i="11"/>
  <c r="U2858" i="11"/>
  <c r="U2859" i="11"/>
  <c r="U2860" i="11"/>
  <c r="U2861" i="11"/>
  <c r="U2862" i="11"/>
  <c r="U2863" i="11"/>
  <c r="U2864" i="11"/>
  <c r="U2865" i="11"/>
  <c r="U2866" i="11"/>
  <c r="U2867" i="11"/>
  <c r="U2868" i="11"/>
  <c r="U2869" i="11"/>
  <c r="U2870" i="11"/>
  <c r="U2871" i="11"/>
  <c r="U2872" i="11"/>
  <c r="U2873" i="11"/>
  <c r="U2874" i="11"/>
  <c r="U2875" i="11"/>
  <c r="U2876" i="11"/>
  <c r="U2877" i="11"/>
  <c r="U2878" i="11"/>
  <c r="U2879" i="11"/>
  <c r="U2880" i="11"/>
  <c r="U2881" i="11"/>
  <c r="U2882" i="11"/>
  <c r="U2883" i="11"/>
  <c r="U2884" i="11"/>
  <c r="U2885" i="11"/>
  <c r="U2886" i="11"/>
  <c r="U2887" i="11"/>
  <c r="U2888" i="11"/>
  <c r="U2889" i="11"/>
  <c r="U2890" i="11"/>
  <c r="U2891" i="11"/>
  <c r="U2892" i="11"/>
  <c r="U2893" i="11"/>
  <c r="U2894" i="11"/>
  <c r="U2895" i="11"/>
  <c r="U2896" i="11"/>
  <c r="U2897" i="11"/>
  <c r="U2898" i="11"/>
  <c r="U2899" i="11"/>
  <c r="U2900" i="11"/>
  <c r="U2901" i="11"/>
  <c r="U2902" i="11"/>
  <c r="U2903" i="11"/>
  <c r="U2904" i="11"/>
  <c r="U2905" i="11"/>
  <c r="U2906" i="11"/>
  <c r="U2907" i="11"/>
  <c r="U2908" i="11"/>
  <c r="U2909" i="11"/>
  <c r="U2910" i="11"/>
  <c r="U2911" i="11"/>
  <c r="U2912" i="11"/>
  <c r="U2913" i="11"/>
  <c r="U2914" i="11"/>
  <c r="U2915" i="11"/>
  <c r="U2916" i="11"/>
  <c r="U2917" i="11"/>
  <c r="U2918" i="11"/>
  <c r="U2919" i="11"/>
  <c r="U2920" i="11"/>
  <c r="U2921" i="11"/>
  <c r="U2922" i="11"/>
  <c r="U2923" i="11"/>
  <c r="U2924" i="11"/>
  <c r="U2925" i="11"/>
  <c r="U2926" i="11"/>
  <c r="U2927" i="11"/>
  <c r="U2928" i="11"/>
  <c r="U2929" i="11"/>
  <c r="U2930" i="11"/>
  <c r="U2931" i="11"/>
  <c r="U2932" i="11"/>
  <c r="U2933" i="11"/>
  <c r="U2934" i="11"/>
  <c r="U2935" i="11"/>
  <c r="U2936" i="11"/>
  <c r="U2937" i="11"/>
  <c r="U2938" i="11"/>
  <c r="U2939" i="11"/>
  <c r="U2940" i="11"/>
  <c r="U2941" i="11"/>
  <c r="U2942" i="11"/>
  <c r="U2943" i="11"/>
  <c r="U2944" i="11"/>
  <c r="U2945" i="11"/>
  <c r="U2946" i="11"/>
  <c r="U2947" i="11"/>
  <c r="U2948" i="11"/>
  <c r="U2949" i="11"/>
  <c r="U2950" i="11"/>
  <c r="U2951" i="11"/>
  <c r="U2952" i="11"/>
  <c r="U2953" i="11"/>
  <c r="U2954" i="11"/>
  <c r="U2955" i="11"/>
  <c r="U2956" i="11"/>
  <c r="U2957" i="11"/>
  <c r="U2958" i="11"/>
  <c r="U2959" i="11"/>
  <c r="U2960" i="11"/>
  <c r="U2961" i="11"/>
  <c r="U2962" i="11"/>
  <c r="U2963" i="11"/>
  <c r="U2964" i="11"/>
  <c r="U2965" i="11"/>
  <c r="U2966" i="11"/>
  <c r="U2967" i="11"/>
  <c r="U2968" i="11"/>
  <c r="U2969" i="11"/>
  <c r="U2970" i="11"/>
  <c r="U2971" i="11"/>
  <c r="U2972" i="11"/>
  <c r="U2973" i="11"/>
  <c r="U2974" i="11"/>
  <c r="U2975" i="11"/>
  <c r="U2976" i="11"/>
  <c r="U2977" i="11"/>
  <c r="U2978" i="11"/>
  <c r="U2979" i="11"/>
  <c r="U2980" i="11"/>
  <c r="U2981" i="11"/>
  <c r="U2982" i="11"/>
  <c r="U2983" i="11"/>
  <c r="U2984" i="11"/>
  <c r="U2985" i="11"/>
  <c r="U2986" i="11"/>
  <c r="U2987" i="11"/>
  <c r="U2988" i="11"/>
  <c r="U2989" i="11"/>
  <c r="U2990" i="11"/>
  <c r="U2991" i="11"/>
  <c r="U2992" i="11"/>
  <c r="U2993" i="11"/>
  <c r="U2994" i="11"/>
  <c r="U2995" i="11"/>
  <c r="U2996" i="11"/>
  <c r="U2997" i="11"/>
  <c r="U2998" i="11"/>
  <c r="U2999" i="11"/>
  <c r="U3000" i="11"/>
  <c r="U3001" i="11"/>
  <c r="U3002" i="11"/>
  <c r="U3003" i="11"/>
  <c r="U3004" i="11"/>
  <c r="U3005" i="11"/>
  <c r="U3006" i="11"/>
  <c r="U3007" i="11"/>
  <c r="U3008" i="11"/>
  <c r="U3009" i="11"/>
  <c r="U3010" i="11"/>
  <c r="U3011" i="11"/>
  <c r="U3012" i="11"/>
  <c r="U3013" i="11"/>
  <c r="U3014" i="11"/>
  <c r="U3015" i="11"/>
  <c r="U3016" i="11"/>
  <c r="U3017" i="11"/>
  <c r="U3018" i="11"/>
  <c r="U3019" i="11"/>
  <c r="U3020" i="11"/>
  <c r="U3021" i="11"/>
  <c r="U3022" i="11"/>
  <c r="U3023" i="11"/>
  <c r="U3024" i="11"/>
  <c r="U3025" i="11"/>
  <c r="U3026" i="11"/>
  <c r="U3027" i="11"/>
  <c r="U3028" i="11"/>
  <c r="U3029" i="11"/>
  <c r="U3030" i="11"/>
  <c r="U3031" i="11"/>
  <c r="U3032" i="11"/>
  <c r="U3033" i="11"/>
  <c r="U3034" i="11"/>
  <c r="U3035" i="11"/>
  <c r="U3036" i="11"/>
  <c r="U3037" i="11"/>
  <c r="U3038" i="11"/>
  <c r="U3039" i="11"/>
  <c r="U3040" i="11"/>
  <c r="U3041" i="11"/>
  <c r="U3042" i="11"/>
  <c r="U3043" i="11"/>
  <c r="U3044" i="11"/>
  <c r="U3045" i="11"/>
  <c r="U3046" i="11"/>
  <c r="U3047" i="11"/>
  <c r="U3048" i="11"/>
  <c r="U3049" i="11"/>
  <c r="U3050" i="11"/>
  <c r="U3051" i="11"/>
  <c r="U3052" i="11"/>
  <c r="U3053" i="11"/>
  <c r="U3054" i="11"/>
  <c r="U3055" i="11"/>
  <c r="U3056" i="11"/>
  <c r="U3057" i="11"/>
  <c r="U3058" i="11"/>
  <c r="U3059" i="11"/>
  <c r="U3060" i="11"/>
  <c r="U3061" i="11"/>
  <c r="U3062" i="11"/>
  <c r="U3063" i="11"/>
  <c r="U3064" i="11"/>
  <c r="U3065" i="11"/>
  <c r="U3066" i="11"/>
  <c r="U3067" i="11"/>
  <c r="U3068" i="11"/>
  <c r="U3069" i="11"/>
  <c r="U3070" i="11"/>
  <c r="U3071" i="11"/>
  <c r="U3072" i="11"/>
  <c r="U3073" i="11"/>
  <c r="U3074" i="11"/>
  <c r="U3075" i="11"/>
  <c r="U3076" i="11"/>
  <c r="U3077" i="11"/>
  <c r="U3078" i="11"/>
  <c r="U3079" i="11"/>
  <c r="U3080" i="11"/>
  <c r="U3081" i="11"/>
  <c r="U3082" i="11"/>
  <c r="U3083" i="11"/>
  <c r="U3084" i="11"/>
  <c r="U3085" i="11"/>
  <c r="U3086" i="11"/>
  <c r="U3087" i="11"/>
  <c r="U3088" i="11"/>
  <c r="U3089" i="11"/>
  <c r="U3090" i="11"/>
  <c r="U3091" i="11"/>
  <c r="U3092" i="11"/>
  <c r="U3093" i="11"/>
  <c r="U3094" i="11"/>
  <c r="U3095" i="11"/>
  <c r="U3096" i="11"/>
  <c r="U3097" i="11"/>
  <c r="U3098" i="11"/>
  <c r="U3099" i="11"/>
  <c r="U3100" i="11"/>
  <c r="U3101" i="11"/>
  <c r="U3102" i="11"/>
  <c r="U3103" i="11"/>
  <c r="U3104" i="11"/>
  <c r="U3105" i="11"/>
  <c r="U3106" i="11"/>
  <c r="U3107" i="11"/>
  <c r="U3108" i="11"/>
  <c r="U3109" i="11"/>
  <c r="U3110" i="11"/>
  <c r="U3111" i="11"/>
  <c r="U3112" i="11"/>
  <c r="U3113" i="11"/>
  <c r="U3114" i="11"/>
  <c r="U3115" i="11"/>
  <c r="U3116" i="11"/>
  <c r="U3117" i="11"/>
  <c r="U3118" i="11"/>
  <c r="U3119" i="11"/>
  <c r="U3120" i="11"/>
  <c r="U3121" i="11"/>
  <c r="U3122" i="11"/>
  <c r="U3123" i="11"/>
  <c r="U3124" i="11"/>
  <c r="U3125" i="11"/>
  <c r="U3126" i="11"/>
  <c r="U3127" i="11"/>
  <c r="U3128" i="11"/>
  <c r="U3129" i="11"/>
  <c r="U3130" i="11"/>
  <c r="U3131" i="11"/>
  <c r="U3132" i="11"/>
  <c r="U3133" i="11"/>
  <c r="U3134" i="11"/>
  <c r="U3135" i="11"/>
  <c r="U3136" i="11"/>
  <c r="U3137" i="11"/>
  <c r="U3138" i="11"/>
  <c r="U3139" i="11"/>
  <c r="U3140" i="11"/>
  <c r="U3141" i="11"/>
  <c r="U3142" i="11"/>
  <c r="U3143" i="11"/>
  <c r="U3144" i="11"/>
  <c r="U3145" i="11"/>
  <c r="U3146" i="11"/>
  <c r="U3147" i="11"/>
  <c r="U3148" i="11"/>
  <c r="U3149" i="11"/>
  <c r="U3150" i="11"/>
  <c r="U3151" i="11"/>
  <c r="U3152" i="11"/>
  <c r="U3153" i="11"/>
  <c r="U3154" i="11"/>
  <c r="U3155" i="11"/>
  <c r="U3156" i="11"/>
  <c r="U3157" i="11"/>
  <c r="U3158" i="11"/>
  <c r="U3159" i="11"/>
  <c r="U3160" i="11"/>
  <c r="U3161" i="11"/>
  <c r="U3162" i="11"/>
  <c r="U3163" i="11"/>
  <c r="U3164" i="11"/>
  <c r="U3165" i="11"/>
  <c r="U3166" i="11"/>
  <c r="U3167" i="11"/>
  <c r="U3168" i="11"/>
  <c r="U3169" i="11"/>
  <c r="U3170" i="11"/>
  <c r="U3171" i="11"/>
  <c r="U3172" i="11"/>
  <c r="U3173" i="11"/>
  <c r="U3174" i="11"/>
  <c r="U3175" i="11"/>
  <c r="U3176" i="11"/>
  <c r="U3177" i="11"/>
  <c r="U3178" i="11"/>
  <c r="U3179" i="11"/>
  <c r="U3180" i="11"/>
  <c r="U3181" i="11"/>
  <c r="U3182" i="11"/>
  <c r="U3183" i="11"/>
  <c r="U3184" i="11"/>
  <c r="U3185" i="11"/>
  <c r="U3186" i="11"/>
  <c r="U3187" i="11"/>
  <c r="U3188" i="11"/>
  <c r="U3189" i="11"/>
  <c r="U3190" i="11"/>
  <c r="U3191" i="11"/>
  <c r="U3192" i="11"/>
  <c r="U3193" i="11"/>
  <c r="U3194" i="11"/>
  <c r="U3195" i="11"/>
  <c r="U3196" i="11"/>
  <c r="U3197" i="11"/>
  <c r="U3198" i="11"/>
  <c r="U3199" i="11"/>
  <c r="U3200" i="11"/>
  <c r="U3201" i="11"/>
  <c r="U3202" i="11"/>
  <c r="U3203" i="11"/>
  <c r="U3204" i="11"/>
  <c r="U3205" i="11"/>
  <c r="U3206" i="11"/>
  <c r="U3207" i="11"/>
  <c r="U3208" i="11"/>
  <c r="U3209" i="11"/>
  <c r="U3210" i="11"/>
  <c r="U3211" i="11"/>
  <c r="U3212" i="11"/>
  <c r="U3213" i="11"/>
  <c r="U3214" i="11"/>
  <c r="U3215" i="11"/>
  <c r="U3216" i="11"/>
  <c r="U3217" i="11"/>
  <c r="U3218" i="11"/>
  <c r="U3219" i="11"/>
  <c r="U3220" i="11"/>
  <c r="U3221" i="11"/>
  <c r="U3222" i="11"/>
  <c r="U3223" i="11"/>
  <c r="U3224" i="11"/>
  <c r="U3225" i="11"/>
  <c r="U3226" i="11"/>
  <c r="U3227" i="11"/>
  <c r="U3228" i="11"/>
  <c r="U3229" i="11"/>
  <c r="U3230" i="11"/>
  <c r="U3231" i="11"/>
  <c r="U3232" i="11"/>
  <c r="U3233" i="11"/>
  <c r="U3234" i="11"/>
  <c r="U3235" i="11"/>
  <c r="U3236" i="11"/>
  <c r="U3237" i="11"/>
  <c r="U3238" i="11"/>
  <c r="U3239" i="11"/>
  <c r="U3240" i="11"/>
  <c r="U3241" i="11"/>
  <c r="U3242" i="11"/>
  <c r="U3243" i="11"/>
  <c r="U3244" i="11"/>
  <c r="U3245" i="11"/>
  <c r="U3246" i="11"/>
  <c r="U3247" i="11"/>
  <c r="U3248" i="11"/>
  <c r="U3249" i="11"/>
  <c r="U3250" i="11"/>
  <c r="U3251" i="11"/>
  <c r="U3252" i="11"/>
  <c r="U3253" i="11"/>
  <c r="U3254" i="11"/>
  <c r="U3255" i="11"/>
  <c r="U3256" i="11"/>
  <c r="U3257" i="11"/>
  <c r="U3258" i="11"/>
  <c r="U3259" i="11"/>
  <c r="U3260" i="11"/>
  <c r="U3261" i="11"/>
  <c r="U3262" i="11"/>
  <c r="U3263" i="11"/>
  <c r="U3264" i="11"/>
  <c r="U3265" i="11"/>
  <c r="U3266" i="11"/>
  <c r="U3267" i="11"/>
  <c r="U3268" i="11"/>
  <c r="U3269" i="11"/>
  <c r="U3270" i="11"/>
  <c r="U3271" i="11"/>
  <c r="U3272" i="11"/>
  <c r="U3273" i="11"/>
  <c r="U3274" i="11"/>
  <c r="U3275" i="11"/>
  <c r="U3276" i="11"/>
  <c r="U3277" i="11"/>
  <c r="U3278" i="11"/>
  <c r="U3279" i="11"/>
  <c r="U3280" i="11"/>
  <c r="U3281" i="11"/>
  <c r="U3282" i="11"/>
  <c r="U3283" i="11"/>
  <c r="U3284" i="11"/>
  <c r="U3285" i="11"/>
  <c r="U3286" i="11"/>
  <c r="U3287" i="11"/>
  <c r="U3288" i="11"/>
  <c r="U3289" i="11"/>
  <c r="U3290" i="11"/>
  <c r="U3291" i="11"/>
  <c r="U3292" i="11"/>
  <c r="U3293" i="11"/>
  <c r="U3294" i="11"/>
  <c r="U3295" i="11"/>
  <c r="U3296" i="11"/>
  <c r="U3297" i="11"/>
  <c r="U3298" i="11"/>
  <c r="U3299" i="11"/>
  <c r="U3300" i="11"/>
  <c r="U3301" i="11"/>
  <c r="U3302" i="11"/>
  <c r="U3303" i="11"/>
  <c r="U3304" i="11"/>
  <c r="U3305" i="11"/>
  <c r="U3306" i="11"/>
  <c r="U3307" i="11"/>
  <c r="U3308" i="11"/>
  <c r="U3309" i="11"/>
  <c r="U3310" i="11"/>
  <c r="U3311" i="11"/>
  <c r="U3312" i="11"/>
  <c r="U3313" i="11"/>
  <c r="U3314" i="11"/>
  <c r="U3315" i="11"/>
  <c r="U3316" i="11"/>
  <c r="U3317" i="11"/>
  <c r="U3318" i="11"/>
  <c r="U3319" i="11"/>
  <c r="U3320" i="11"/>
  <c r="U3321" i="11"/>
  <c r="U3322" i="11"/>
  <c r="U3323" i="11"/>
  <c r="U3324" i="11"/>
  <c r="U3325" i="11"/>
  <c r="U3326" i="11"/>
  <c r="U3327" i="11"/>
  <c r="U3328" i="11"/>
  <c r="U3329" i="11"/>
  <c r="U3330" i="11"/>
  <c r="U3331" i="11"/>
  <c r="U3332" i="11"/>
  <c r="U3333" i="11"/>
  <c r="U3334" i="11"/>
  <c r="U3335" i="11"/>
  <c r="U3336" i="11"/>
  <c r="U3337" i="11"/>
  <c r="U3338" i="11"/>
  <c r="U3339" i="11"/>
  <c r="U3340" i="11"/>
  <c r="U3341" i="11"/>
  <c r="U3342" i="11"/>
  <c r="U3343" i="11"/>
  <c r="U3344" i="11"/>
  <c r="U3345" i="11"/>
  <c r="U3346" i="11"/>
  <c r="U3347" i="11"/>
  <c r="U3348" i="11"/>
  <c r="U3349" i="11"/>
  <c r="U3350" i="11"/>
  <c r="U3351" i="11"/>
  <c r="U3352" i="11"/>
  <c r="U3353" i="11"/>
  <c r="U3354" i="11"/>
  <c r="U3355" i="11"/>
  <c r="U3356" i="11"/>
  <c r="U3357" i="11"/>
  <c r="U3358" i="11"/>
  <c r="U3359" i="11"/>
  <c r="U3360" i="11"/>
  <c r="U3361" i="11"/>
  <c r="U3362" i="11"/>
  <c r="U3363" i="11"/>
  <c r="U3364" i="11"/>
  <c r="U3365" i="11"/>
  <c r="U3366" i="11"/>
  <c r="U3367" i="11"/>
  <c r="U3368" i="11"/>
  <c r="U3369" i="11"/>
  <c r="U3370" i="11"/>
  <c r="U3371" i="11"/>
  <c r="U3372" i="11"/>
  <c r="U3373" i="11"/>
  <c r="U3374" i="11"/>
  <c r="U3375" i="11"/>
  <c r="U3376" i="11"/>
  <c r="U3377" i="11"/>
  <c r="U3378" i="11"/>
  <c r="U3379" i="11"/>
  <c r="U3380" i="11"/>
  <c r="U3381" i="11"/>
  <c r="U3382" i="11"/>
  <c r="U3383" i="11"/>
  <c r="U3384" i="11"/>
  <c r="U3385" i="11"/>
  <c r="U3386" i="11"/>
  <c r="U3387" i="11"/>
  <c r="U3388" i="11"/>
  <c r="U3389" i="11"/>
  <c r="U3390" i="11"/>
  <c r="U3391" i="11"/>
  <c r="U3392" i="11"/>
  <c r="U3393" i="11"/>
  <c r="U3394" i="11"/>
  <c r="U3395" i="11"/>
  <c r="U3396" i="11"/>
  <c r="U3397" i="11"/>
  <c r="U3398" i="11"/>
  <c r="U3399" i="11"/>
  <c r="U3400" i="11"/>
  <c r="U3401" i="11"/>
  <c r="U3402" i="11"/>
  <c r="U3403" i="11"/>
  <c r="U3404" i="11"/>
  <c r="U3405" i="11"/>
  <c r="U3406" i="11"/>
  <c r="U3407" i="11"/>
  <c r="U3408" i="11"/>
  <c r="U3409" i="11"/>
  <c r="U3410" i="11"/>
  <c r="U3411" i="11"/>
  <c r="U3412" i="11"/>
  <c r="U3413" i="11"/>
  <c r="U3414" i="11"/>
  <c r="U3415" i="11"/>
  <c r="U3416" i="11"/>
  <c r="U3417" i="11"/>
  <c r="U3418" i="11"/>
  <c r="U3419" i="11"/>
  <c r="U3420" i="11"/>
  <c r="U3421" i="11"/>
  <c r="U3422" i="11"/>
  <c r="U3423" i="11"/>
  <c r="U3424" i="11"/>
  <c r="U3425" i="11"/>
  <c r="U3426" i="11"/>
  <c r="U3427" i="11"/>
  <c r="U3428" i="11"/>
  <c r="U3429" i="11"/>
  <c r="U3430" i="11"/>
  <c r="U3431" i="11"/>
  <c r="U3432" i="11"/>
  <c r="U3433" i="11"/>
  <c r="U3434" i="11"/>
  <c r="U3435" i="11"/>
  <c r="U3436" i="11"/>
  <c r="U3437" i="11"/>
  <c r="U3438" i="11"/>
  <c r="U3439" i="11"/>
  <c r="U3440" i="11"/>
  <c r="U3441" i="11"/>
  <c r="U3442" i="11"/>
  <c r="U3443" i="11"/>
  <c r="U3444" i="11"/>
  <c r="U3445" i="11"/>
  <c r="U3446" i="11"/>
  <c r="U3447" i="11"/>
  <c r="U3448" i="11"/>
  <c r="U3449" i="11"/>
  <c r="U3450" i="11"/>
  <c r="U3451" i="11"/>
  <c r="U3452" i="11"/>
  <c r="U3453" i="11"/>
  <c r="U3454" i="11"/>
  <c r="U3455" i="11"/>
  <c r="U3456" i="11"/>
  <c r="U3457" i="11"/>
  <c r="U3458" i="11"/>
  <c r="U3459" i="11"/>
  <c r="U3460" i="11"/>
  <c r="U3461" i="11"/>
  <c r="U3462" i="11"/>
  <c r="U3463" i="11"/>
  <c r="U3464" i="11"/>
  <c r="U3465" i="11"/>
  <c r="U3466" i="11"/>
  <c r="U3467" i="11"/>
  <c r="U3468" i="11"/>
  <c r="U3469" i="11"/>
  <c r="U3470" i="11"/>
  <c r="U3471" i="11"/>
  <c r="U3472" i="11"/>
  <c r="U3473" i="11"/>
  <c r="U3474" i="11"/>
  <c r="U3475" i="11"/>
  <c r="U3476" i="11"/>
  <c r="U3477" i="11"/>
  <c r="U3478" i="11"/>
  <c r="U3479" i="11"/>
  <c r="U3480" i="11"/>
  <c r="U3481" i="11"/>
  <c r="U3482" i="11"/>
  <c r="U3483" i="11"/>
  <c r="U3484" i="11"/>
  <c r="U3485" i="11"/>
  <c r="U3486" i="11"/>
  <c r="U3487" i="11"/>
  <c r="U3488" i="11"/>
  <c r="U3489" i="11"/>
  <c r="U3490" i="11"/>
  <c r="U3491" i="11"/>
  <c r="U3492" i="11"/>
  <c r="U3493" i="11"/>
  <c r="U3494" i="11"/>
  <c r="U3495" i="11"/>
  <c r="U3496" i="11"/>
  <c r="U3497" i="11"/>
  <c r="U3498" i="11"/>
  <c r="U3499" i="11"/>
  <c r="U3500" i="11"/>
  <c r="U3501" i="11"/>
  <c r="U3502" i="11"/>
  <c r="U3503" i="11"/>
  <c r="U3504" i="11"/>
  <c r="U3505" i="11"/>
  <c r="U3506" i="11"/>
  <c r="U3507" i="11"/>
  <c r="U3508" i="11"/>
  <c r="U3509" i="11"/>
  <c r="U3510" i="11"/>
  <c r="U3511" i="11"/>
  <c r="U3512" i="11"/>
  <c r="U3513" i="11"/>
  <c r="U3514" i="11"/>
  <c r="U3515" i="11"/>
  <c r="U3516" i="11"/>
  <c r="U3517" i="11"/>
  <c r="U3518" i="11"/>
  <c r="U3519" i="11"/>
  <c r="U3520" i="11"/>
  <c r="U3521" i="11"/>
  <c r="U3522" i="11"/>
  <c r="U3523" i="11"/>
  <c r="U3524" i="11"/>
  <c r="U3525" i="11"/>
  <c r="U3526" i="11"/>
  <c r="U3527" i="11"/>
  <c r="U3528" i="11"/>
  <c r="U3529" i="11"/>
  <c r="U3530" i="11"/>
  <c r="U3531" i="11"/>
  <c r="U3532" i="11"/>
  <c r="U3533" i="11"/>
  <c r="U3534" i="11"/>
  <c r="U3535" i="11"/>
  <c r="U3536" i="11"/>
  <c r="U3537" i="11"/>
  <c r="U3538" i="11"/>
  <c r="U3539" i="11"/>
  <c r="U3540" i="11"/>
  <c r="U3541" i="11"/>
  <c r="U3542" i="11"/>
  <c r="U3543" i="11"/>
  <c r="U3544" i="11"/>
  <c r="U3545" i="11"/>
  <c r="U3546" i="11"/>
  <c r="U3547" i="11"/>
  <c r="U3548" i="11"/>
  <c r="U3549" i="11"/>
  <c r="U3550" i="11"/>
  <c r="U3551" i="11"/>
  <c r="U3552" i="11"/>
  <c r="U3553" i="11"/>
  <c r="U3554" i="11"/>
  <c r="U3555" i="11"/>
  <c r="U3556" i="11"/>
  <c r="U3557" i="11"/>
  <c r="U3558" i="11"/>
  <c r="U3559" i="11"/>
  <c r="U3560" i="11"/>
  <c r="U3561" i="11"/>
  <c r="U3562" i="11"/>
  <c r="U3563" i="11"/>
  <c r="U3564" i="11"/>
  <c r="U3565" i="11"/>
  <c r="U3566" i="11"/>
  <c r="U3567" i="11"/>
  <c r="U3568" i="11"/>
  <c r="U3569" i="11"/>
  <c r="U3570" i="11"/>
  <c r="U3571" i="11"/>
  <c r="U3572" i="11"/>
  <c r="U3573" i="11"/>
  <c r="U3574" i="11"/>
  <c r="U3575" i="11"/>
  <c r="U3576" i="11"/>
  <c r="U3577" i="11"/>
  <c r="U3578" i="11"/>
  <c r="U3579" i="11"/>
  <c r="U3580" i="11"/>
  <c r="U3581" i="11"/>
  <c r="U3582" i="11"/>
  <c r="U3583" i="11"/>
  <c r="U3584" i="11"/>
  <c r="U3585" i="11"/>
  <c r="U3586" i="11"/>
  <c r="U3587" i="11"/>
  <c r="U3588" i="11"/>
  <c r="U3589" i="11"/>
  <c r="U3590" i="11"/>
  <c r="U3591" i="11"/>
  <c r="U3592" i="11"/>
  <c r="U3593" i="11"/>
  <c r="U3594" i="11"/>
  <c r="U3595" i="11"/>
  <c r="U3596" i="11"/>
  <c r="U3597" i="11"/>
  <c r="U3598" i="11"/>
  <c r="U3599" i="11"/>
  <c r="U3600" i="11"/>
  <c r="U3601" i="11"/>
  <c r="U3602" i="11"/>
  <c r="U3603" i="11"/>
  <c r="U3604" i="11"/>
  <c r="U3605" i="11"/>
  <c r="U3606" i="11"/>
  <c r="U3607" i="11"/>
  <c r="U3608" i="11"/>
  <c r="U3609" i="11"/>
  <c r="U3610" i="11"/>
  <c r="U3611" i="11"/>
  <c r="U3612" i="11"/>
  <c r="U3613" i="11"/>
  <c r="U3614" i="11"/>
  <c r="U3615" i="11"/>
  <c r="U3616" i="11"/>
  <c r="U3617" i="11"/>
  <c r="U3618" i="11"/>
  <c r="U3619" i="11"/>
  <c r="U3620" i="11"/>
  <c r="U3621" i="11"/>
  <c r="U3622" i="11"/>
  <c r="U3623" i="11"/>
  <c r="U3624" i="11"/>
  <c r="U3625" i="11"/>
  <c r="U3626" i="11"/>
  <c r="U3627" i="11"/>
  <c r="U3628" i="11"/>
  <c r="U3629" i="11"/>
  <c r="U3630" i="11"/>
  <c r="U3631" i="11"/>
  <c r="U3632" i="11"/>
  <c r="U3633" i="11"/>
  <c r="U3634" i="11"/>
  <c r="U3635" i="11"/>
  <c r="U3636" i="11"/>
  <c r="U3637" i="11"/>
  <c r="U3638" i="11"/>
  <c r="U3639" i="11"/>
  <c r="U3640" i="11"/>
  <c r="U3641" i="11"/>
  <c r="U3642" i="11"/>
  <c r="U3643" i="11"/>
  <c r="U3644" i="11"/>
  <c r="U3645" i="11"/>
  <c r="U3646" i="11"/>
  <c r="U3647" i="11"/>
  <c r="U3648" i="11"/>
  <c r="U3649" i="11"/>
  <c r="U3650" i="11"/>
  <c r="U3651" i="11"/>
  <c r="U3652" i="11"/>
  <c r="U3653" i="11"/>
  <c r="U3654" i="11"/>
  <c r="U3655" i="11"/>
  <c r="U3656" i="11"/>
  <c r="U3657" i="11"/>
  <c r="U3658" i="11"/>
  <c r="U3659" i="11"/>
  <c r="U3660" i="11"/>
  <c r="U3661" i="11"/>
  <c r="U3662" i="11"/>
  <c r="U3663" i="11"/>
  <c r="U3664" i="11"/>
  <c r="U3665" i="11"/>
  <c r="U3666" i="11"/>
  <c r="U3667" i="11"/>
  <c r="U3668" i="11"/>
  <c r="U3669" i="11"/>
  <c r="U3670" i="11"/>
  <c r="U3671" i="11"/>
  <c r="U3672" i="11"/>
  <c r="U3673" i="11"/>
  <c r="U3674" i="11"/>
  <c r="U3675" i="11"/>
  <c r="U3676" i="11"/>
  <c r="U3677" i="11"/>
  <c r="U3678" i="11"/>
  <c r="U3679" i="11"/>
  <c r="U3680" i="11"/>
  <c r="U3681" i="11"/>
  <c r="U3682" i="11"/>
  <c r="U3683" i="11"/>
  <c r="U3684" i="11"/>
  <c r="U3685" i="11"/>
  <c r="U3686" i="11"/>
  <c r="U3687" i="11"/>
  <c r="U3688" i="11"/>
  <c r="U3689" i="11"/>
  <c r="U3690" i="11"/>
  <c r="U3691" i="11"/>
  <c r="U3692" i="11"/>
  <c r="U3693" i="11"/>
  <c r="U3694" i="11"/>
  <c r="U3695" i="11"/>
  <c r="U3696" i="11"/>
  <c r="U3697" i="11"/>
  <c r="U3698" i="11"/>
  <c r="U3699" i="11"/>
  <c r="U3700" i="11"/>
  <c r="U3701" i="11"/>
  <c r="U3702" i="11"/>
  <c r="U3703" i="11"/>
  <c r="U3704" i="11"/>
  <c r="U3705" i="11"/>
  <c r="U3706" i="11"/>
  <c r="U3707" i="11"/>
  <c r="U3708" i="11"/>
  <c r="U3709" i="11"/>
  <c r="U3710" i="11"/>
  <c r="U3711" i="11"/>
  <c r="U3712" i="11"/>
  <c r="U3713" i="11"/>
  <c r="U3714" i="11"/>
  <c r="U3715" i="11"/>
  <c r="U3716" i="11"/>
  <c r="U3717" i="11"/>
  <c r="U3718" i="11"/>
  <c r="U3719" i="11"/>
  <c r="U3720" i="11"/>
  <c r="U3721" i="11"/>
  <c r="U3722" i="11"/>
  <c r="U3723" i="11"/>
  <c r="U3724" i="11"/>
  <c r="U3725" i="11"/>
  <c r="U3726" i="11"/>
  <c r="U3727" i="11"/>
  <c r="U3728" i="11"/>
  <c r="U3729" i="11"/>
  <c r="U3730" i="11"/>
  <c r="U3731" i="11"/>
  <c r="U3732" i="11"/>
  <c r="U3733" i="11"/>
  <c r="U3734" i="11"/>
  <c r="U3735" i="11"/>
  <c r="U3736" i="11"/>
  <c r="U3737" i="11"/>
  <c r="U3738" i="11"/>
  <c r="U3739" i="11"/>
  <c r="U3740" i="11"/>
  <c r="U3741" i="11"/>
  <c r="U3742" i="11"/>
  <c r="U3743" i="11"/>
  <c r="U3744" i="11"/>
  <c r="U3745" i="11"/>
  <c r="U3746" i="11"/>
  <c r="U3747" i="11"/>
  <c r="U3748" i="11"/>
  <c r="U3749" i="11"/>
  <c r="U3750" i="11"/>
  <c r="U3751" i="11"/>
  <c r="U3752" i="11"/>
  <c r="U3753" i="11"/>
  <c r="U3754" i="11"/>
  <c r="U3755" i="11"/>
  <c r="U3756" i="11"/>
  <c r="U3757" i="11"/>
  <c r="U3758" i="11"/>
  <c r="U3759" i="11"/>
  <c r="U3760" i="11"/>
  <c r="U3761" i="11"/>
  <c r="U3762" i="11"/>
  <c r="U3763" i="11"/>
  <c r="U3764" i="11"/>
  <c r="U3765" i="11"/>
  <c r="U3766" i="11"/>
  <c r="U3767" i="11"/>
  <c r="U3768" i="11"/>
  <c r="U3769" i="11"/>
  <c r="U3770" i="11"/>
  <c r="U3771" i="11"/>
  <c r="U3772" i="11"/>
  <c r="U3773" i="11"/>
  <c r="U3774" i="11"/>
  <c r="U3775" i="11"/>
  <c r="U3776" i="11"/>
  <c r="U3777" i="11"/>
  <c r="U3778" i="11"/>
  <c r="U3779" i="11"/>
  <c r="U3780" i="11"/>
  <c r="U3781" i="11"/>
  <c r="U3782" i="11"/>
  <c r="U3783" i="11"/>
  <c r="U3784" i="11"/>
  <c r="U3785" i="11"/>
  <c r="U3786" i="11"/>
  <c r="U3787" i="11"/>
  <c r="U3788" i="11"/>
  <c r="U3789" i="11"/>
  <c r="U3790" i="11"/>
  <c r="U3791" i="11"/>
  <c r="U3792" i="11"/>
  <c r="U3793" i="11"/>
  <c r="U3794" i="11"/>
  <c r="U3795" i="11"/>
  <c r="U3796" i="11"/>
  <c r="U3797" i="11"/>
  <c r="U3798" i="11"/>
  <c r="U3799" i="11"/>
  <c r="U3800" i="11"/>
  <c r="U3801" i="11"/>
  <c r="U3802" i="11"/>
  <c r="U3803" i="11"/>
  <c r="U3804" i="11"/>
  <c r="U3805" i="11"/>
  <c r="U3806" i="11"/>
  <c r="U3807" i="11"/>
  <c r="U3808" i="11"/>
  <c r="U3809" i="11"/>
  <c r="U3810" i="11"/>
  <c r="U3811" i="11"/>
  <c r="U3812" i="11"/>
  <c r="U3813" i="11"/>
  <c r="U3814" i="11"/>
  <c r="U3815" i="11"/>
  <c r="U3816" i="11"/>
  <c r="U3817" i="11"/>
  <c r="U3818" i="11"/>
  <c r="U3819" i="11"/>
  <c r="U3820" i="11"/>
  <c r="U3821" i="11"/>
  <c r="U3822" i="11"/>
  <c r="U3823" i="11"/>
  <c r="U3824" i="11"/>
  <c r="U3825" i="11"/>
  <c r="U3826" i="11"/>
  <c r="U3827" i="11"/>
  <c r="U3828" i="11"/>
  <c r="U3829" i="11"/>
  <c r="U3830" i="11"/>
  <c r="U3831" i="11"/>
  <c r="U3832" i="11"/>
  <c r="U3833" i="11"/>
  <c r="U3834" i="11"/>
  <c r="U3835" i="11"/>
  <c r="U3836" i="11"/>
  <c r="U3837" i="11"/>
  <c r="U3838" i="11"/>
  <c r="U3839" i="11"/>
  <c r="U3840" i="11"/>
  <c r="U3841" i="11"/>
  <c r="U3842" i="11"/>
  <c r="U3843" i="11"/>
  <c r="U3844" i="11"/>
  <c r="U3845" i="11"/>
  <c r="U3846" i="11"/>
  <c r="U3847" i="11"/>
  <c r="U3848" i="11"/>
  <c r="U3849" i="11"/>
  <c r="U3850" i="11"/>
  <c r="U3851" i="11"/>
  <c r="U3852" i="11"/>
  <c r="U3853" i="11"/>
  <c r="U3854" i="11"/>
  <c r="U3855" i="11"/>
  <c r="U3856" i="11"/>
  <c r="U3857" i="11"/>
  <c r="U3858" i="11"/>
  <c r="U3859" i="11"/>
  <c r="U3860" i="11"/>
  <c r="U3861" i="11"/>
  <c r="U3862" i="11"/>
  <c r="U3863" i="11"/>
  <c r="U3864" i="11"/>
  <c r="U3865" i="11"/>
  <c r="U3866" i="11"/>
  <c r="U3867" i="11"/>
  <c r="U3868" i="11"/>
  <c r="U3869" i="11"/>
  <c r="U3870" i="11"/>
  <c r="U3871" i="11"/>
  <c r="U3872" i="11"/>
  <c r="U3873" i="11"/>
  <c r="U3874" i="11"/>
  <c r="U3875" i="11"/>
  <c r="U3876" i="11"/>
  <c r="U3877" i="11"/>
  <c r="U3878" i="11"/>
  <c r="U3879" i="11"/>
  <c r="U3880" i="11"/>
  <c r="U3881" i="11"/>
  <c r="U3882" i="11"/>
  <c r="U3883" i="11"/>
  <c r="U3884" i="11"/>
  <c r="U3885" i="11"/>
  <c r="U3886" i="11"/>
  <c r="U3887" i="11"/>
  <c r="U3888" i="11"/>
  <c r="U3889" i="11"/>
  <c r="U3890" i="11"/>
  <c r="U3891" i="11"/>
  <c r="U3892" i="11"/>
  <c r="U3893" i="11"/>
  <c r="U3894" i="11"/>
  <c r="U3895" i="11"/>
  <c r="U3896" i="11"/>
  <c r="U3897" i="11"/>
  <c r="U3898" i="11"/>
  <c r="U3899" i="11"/>
  <c r="U3900" i="11"/>
  <c r="U3901" i="11"/>
  <c r="U3902" i="11"/>
  <c r="U3903" i="11"/>
  <c r="U3904" i="11"/>
  <c r="U3905" i="11"/>
  <c r="U3906" i="11"/>
  <c r="U3907" i="11"/>
  <c r="U3908" i="11"/>
  <c r="U3909" i="11"/>
  <c r="U3910" i="11"/>
  <c r="U3911" i="11"/>
  <c r="U3912" i="11"/>
  <c r="U3913" i="11"/>
  <c r="U3914" i="11"/>
  <c r="U3915" i="11"/>
  <c r="U3916" i="11"/>
  <c r="U3917" i="11"/>
  <c r="U3918" i="11"/>
  <c r="U3919" i="11"/>
  <c r="U3920" i="11"/>
  <c r="U3921" i="11"/>
  <c r="U3922" i="11"/>
  <c r="U3923" i="11"/>
  <c r="U3924" i="11"/>
  <c r="U3925" i="11"/>
  <c r="U3926" i="11"/>
  <c r="U3927" i="11"/>
  <c r="U3928" i="11"/>
  <c r="U3929" i="11"/>
  <c r="U3930" i="11"/>
  <c r="U3931" i="11"/>
  <c r="U3932" i="11"/>
  <c r="U3933" i="11"/>
  <c r="U3934" i="11"/>
  <c r="U3935" i="11"/>
  <c r="U3936" i="11"/>
  <c r="U3937" i="11"/>
  <c r="U3938" i="11"/>
  <c r="U3939" i="11"/>
  <c r="U3940" i="11"/>
  <c r="U3941" i="11"/>
  <c r="U3942" i="11"/>
  <c r="U3943" i="11"/>
  <c r="U3944" i="11"/>
  <c r="U3945" i="11"/>
  <c r="U3946" i="11"/>
  <c r="U3947" i="11"/>
  <c r="U3948" i="11"/>
  <c r="U3949" i="11"/>
  <c r="U3950" i="11"/>
  <c r="U3951" i="11"/>
  <c r="U3952" i="11"/>
  <c r="U3953" i="11"/>
  <c r="U3954" i="11"/>
  <c r="U3955" i="11"/>
  <c r="U3956" i="11"/>
  <c r="U3957" i="11"/>
  <c r="U3958" i="11"/>
  <c r="U3959" i="11"/>
  <c r="U3960" i="11"/>
  <c r="U3961" i="11"/>
  <c r="U3962" i="11"/>
  <c r="U3963" i="11"/>
  <c r="U3964" i="11"/>
  <c r="U3965" i="11"/>
  <c r="U3966" i="11"/>
  <c r="U3967" i="11"/>
  <c r="U3968" i="11"/>
  <c r="U3969" i="11"/>
  <c r="U3970" i="11"/>
  <c r="U3971" i="11"/>
  <c r="U3972" i="11"/>
  <c r="U3973" i="11"/>
  <c r="U3974" i="11"/>
  <c r="U3975" i="11"/>
  <c r="U3976" i="11"/>
  <c r="U3977" i="11"/>
  <c r="U3978" i="11"/>
  <c r="U3979" i="11"/>
  <c r="U3980" i="11"/>
  <c r="U3981" i="11"/>
  <c r="U3982" i="11"/>
  <c r="U3983" i="11"/>
  <c r="U3984" i="11"/>
  <c r="U3985" i="11"/>
  <c r="U3986" i="11"/>
  <c r="U3987" i="11"/>
  <c r="U3988" i="11"/>
  <c r="U3989" i="11"/>
  <c r="U3990" i="11"/>
  <c r="U3991" i="11"/>
  <c r="U3992" i="11"/>
  <c r="U3993" i="11"/>
  <c r="U3994" i="11"/>
  <c r="U3995" i="11"/>
  <c r="U3996" i="11"/>
  <c r="U3997" i="11"/>
  <c r="U3998" i="11"/>
  <c r="U3999" i="11"/>
  <c r="U4000" i="11"/>
  <c r="U4001" i="11"/>
  <c r="U4002" i="11"/>
  <c r="U4003" i="11"/>
  <c r="U4004" i="11"/>
  <c r="U4005" i="11"/>
  <c r="U4006" i="11"/>
  <c r="U4007" i="11"/>
  <c r="U4008" i="11"/>
  <c r="U4009" i="11"/>
  <c r="U4010" i="11"/>
  <c r="U4011" i="11"/>
  <c r="U4012" i="11"/>
  <c r="U4013" i="11"/>
  <c r="U4014" i="11"/>
  <c r="U4015" i="11"/>
  <c r="U4016" i="11"/>
  <c r="U4017" i="11"/>
  <c r="U4018" i="11"/>
  <c r="U4019" i="11"/>
  <c r="U4020" i="11"/>
  <c r="U4021" i="11"/>
  <c r="U4022" i="11"/>
  <c r="U4023" i="11"/>
  <c r="U4024" i="11"/>
  <c r="U4025" i="11"/>
  <c r="U4026" i="11"/>
  <c r="U4027" i="11"/>
  <c r="U4028" i="11"/>
  <c r="U4029" i="11"/>
  <c r="U4030" i="11"/>
  <c r="U4031" i="11"/>
  <c r="U4032" i="11"/>
  <c r="U4033" i="11"/>
  <c r="U4034" i="11"/>
  <c r="U4035" i="11"/>
  <c r="U4036" i="11"/>
  <c r="U4037" i="11"/>
  <c r="U4038" i="11"/>
  <c r="U4039" i="11"/>
  <c r="U4040" i="11"/>
  <c r="U4041" i="11"/>
  <c r="U4042" i="11"/>
  <c r="U4043" i="11"/>
  <c r="U4044" i="11"/>
  <c r="U4045" i="11"/>
  <c r="U4046" i="11"/>
  <c r="U4047" i="11"/>
  <c r="U4048" i="11"/>
  <c r="U4049" i="11"/>
  <c r="U4050" i="11"/>
  <c r="U4051" i="11"/>
  <c r="U4052" i="11"/>
  <c r="U4053" i="11"/>
  <c r="U4054" i="11"/>
  <c r="U4055" i="11"/>
  <c r="U4056" i="11"/>
  <c r="U4057" i="11"/>
  <c r="U4058" i="11"/>
  <c r="U4059" i="11"/>
  <c r="U4060" i="11"/>
  <c r="U4061" i="11"/>
  <c r="U4062" i="11"/>
  <c r="U4063" i="11"/>
  <c r="U4064" i="11"/>
  <c r="U4065" i="11"/>
  <c r="U4066" i="11"/>
  <c r="U4067" i="11"/>
  <c r="U4068" i="11"/>
  <c r="U4069" i="11"/>
  <c r="U4070" i="11"/>
  <c r="U4071" i="11"/>
  <c r="U4072" i="11"/>
  <c r="U4073" i="11"/>
  <c r="U4074" i="11"/>
  <c r="U4075" i="11"/>
  <c r="U4076" i="11"/>
  <c r="U4077" i="11"/>
  <c r="U4078" i="11"/>
  <c r="U4079" i="11"/>
  <c r="U4080" i="11"/>
  <c r="U4081" i="11"/>
  <c r="U4082" i="11"/>
  <c r="U4083" i="11"/>
  <c r="U4084" i="11"/>
  <c r="U4085" i="11"/>
  <c r="U4086" i="11"/>
  <c r="U4087" i="11"/>
  <c r="U4088" i="11"/>
  <c r="U4089" i="11"/>
  <c r="U4090" i="11"/>
  <c r="U4091" i="11"/>
  <c r="U4092" i="11"/>
  <c r="U4093" i="11"/>
  <c r="U4094" i="11"/>
  <c r="U4095" i="11"/>
  <c r="U4096" i="11"/>
  <c r="U4097" i="11"/>
  <c r="U4098" i="11"/>
  <c r="U4099" i="11"/>
  <c r="U4100" i="11"/>
  <c r="U4101" i="11"/>
  <c r="U4102" i="11"/>
  <c r="U4103" i="11"/>
  <c r="U4104" i="11"/>
  <c r="U4105" i="11"/>
  <c r="U4106" i="11"/>
  <c r="U4107" i="11"/>
  <c r="U4108" i="11"/>
  <c r="U4109" i="11"/>
  <c r="U4110" i="11"/>
  <c r="U4111" i="11"/>
  <c r="U4112" i="11"/>
  <c r="U4113" i="11"/>
  <c r="U4114" i="11"/>
  <c r="U4115" i="11"/>
  <c r="U4116" i="11"/>
  <c r="U4117" i="11"/>
  <c r="U4118" i="11"/>
  <c r="U4119" i="11"/>
  <c r="U4120" i="11"/>
  <c r="U4121" i="11"/>
  <c r="U4122" i="11"/>
  <c r="U4123" i="11"/>
  <c r="U4124" i="11"/>
  <c r="U4125" i="11"/>
  <c r="U4126" i="11"/>
  <c r="U4127" i="11"/>
  <c r="U4128" i="11"/>
  <c r="U4129" i="11"/>
  <c r="U4130" i="11"/>
  <c r="U4131" i="11"/>
  <c r="U4132" i="11"/>
  <c r="U4133" i="11"/>
  <c r="U4134" i="11"/>
  <c r="U4135" i="11"/>
  <c r="U4136" i="11"/>
  <c r="U4137" i="11"/>
  <c r="U4138" i="11"/>
  <c r="U4139" i="11"/>
  <c r="U4140" i="11"/>
  <c r="U4141" i="11"/>
  <c r="U4142" i="11"/>
  <c r="U4143" i="11"/>
  <c r="U4144" i="11"/>
  <c r="U4145" i="11"/>
  <c r="U4146" i="11"/>
  <c r="U4147" i="11"/>
  <c r="U4148" i="11"/>
  <c r="U4149" i="11"/>
  <c r="U4150" i="11"/>
  <c r="U4151" i="11"/>
  <c r="U4152" i="11"/>
  <c r="U4153" i="11"/>
  <c r="U4154" i="11"/>
  <c r="U4155" i="11"/>
  <c r="U4156" i="11"/>
  <c r="U4157" i="11"/>
  <c r="U4158" i="11"/>
  <c r="U4159" i="11"/>
  <c r="U4160" i="11"/>
  <c r="U4161" i="11"/>
  <c r="U4162" i="11"/>
  <c r="U4163" i="11"/>
  <c r="U4164" i="11"/>
  <c r="U4165" i="11"/>
  <c r="U4166" i="11"/>
  <c r="U4167" i="11"/>
  <c r="U4168" i="11"/>
  <c r="U4169" i="11"/>
  <c r="U4170" i="11"/>
  <c r="U4171" i="11"/>
  <c r="U4172" i="11"/>
  <c r="U4173" i="11"/>
  <c r="U4174" i="11"/>
  <c r="U4175" i="11"/>
  <c r="U4176" i="11"/>
  <c r="U4177" i="11"/>
  <c r="U4178" i="11"/>
  <c r="U4179" i="11"/>
  <c r="U4180" i="11"/>
  <c r="U4181" i="11"/>
  <c r="U4182" i="11"/>
  <c r="U4183" i="11"/>
  <c r="U4184" i="11"/>
  <c r="U4185" i="11"/>
  <c r="U4186" i="11"/>
  <c r="U4187" i="11"/>
  <c r="U4188" i="11"/>
  <c r="U4189" i="11"/>
  <c r="U4190" i="11"/>
  <c r="U4191" i="11"/>
  <c r="U4192" i="11"/>
  <c r="U4193" i="11"/>
  <c r="U4194" i="11"/>
  <c r="U4195" i="11"/>
  <c r="U4196" i="11"/>
  <c r="U4197" i="11"/>
  <c r="U4198" i="11"/>
  <c r="U4199" i="11"/>
  <c r="U4200" i="11"/>
  <c r="U4201" i="11"/>
  <c r="U4202" i="11"/>
  <c r="U4203" i="11"/>
  <c r="U4204" i="11"/>
  <c r="U4205" i="11"/>
  <c r="U4206" i="11"/>
  <c r="U4207" i="11"/>
  <c r="U4208" i="11"/>
  <c r="U4209" i="11"/>
  <c r="U4210" i="11"/>
  <c r="U4211" i="11"/>
  <c r="U4212" i="11"/>
  <c r="U4213" i="11"/>
  <c r="U4214" i="11"/>
  <c r="U4215" i="11"/>
  <c r="U4216" i="11"/>
  <c r="U4217" i="11"/>
  <c r="U4218" i="11"/>
  <c r="U4219" i="11"/>
  <c r="U4220" i="11"/>
  <c r="U4221" i="11"/>
  <c r="U4222" i="11"/>
  <c r="U4223" i="11"/>
  <c r="U4224" i="11"/>
  <c r="U4225" i="11"/>
  <c r="U4226" i="11"/>
  <c r="U4227" i="11"/>
  <c r="U4228" i="11"/>
  <c r="U4229" i="11"/>
  <c r="U4230" i="11"/>
  <c r="U4231" i="11"/>
  <c r="U4232" i="11"/>
  <c r="U4233" i="11"/>
  <c r="U4234" i="11"/>
  <c r="U4235" i="11"/>
  <c r="U4236" i="11"/>
  <c r="U4237" i="11"/>
  <c r="U4238" i="11"/>
  <c r="U4239" i="11"/>
  <c r="U4240" i="11"/>
  <c r="U4241" i="11"/>
  <c r="U4242" i="11"/>
  <c r="U4243" i="11"/>
  <c r="U4244" i="11"/>
  <c r="U4245" i="11"/>
  <c r="U4246" i="11"/>
  <c r="U4247" i="11"/>
  <c r="U4248" i="11"/>
  <c r="U4249" i="11"/>
  <c r="U4250" i="11"/>
  <c r="U4251" i="11"/>
  <c r="U4252" i="11"/>
  <c r="U4253" i="11"/>
  <c r="U4254" i="11"/>
  <c r="U4255" i="11"/>
  <c r="U4256" i="11"/>
  <c r="U4257" i="11"/>
  <c r="U4258" i="11"/>
  <c r="U4259" i="11"/>
  <c r="U4260" i="11"/>
  <c r="U4261" i="11"/>
  <c r="U4262" i="11"/>
  <c r="U4263" i="11"/>
  <c r="U4264" i="11"/>
  <c r="U4265" i="11"/>
  <c r="U4266" i="11"/>
  <c r="U4267" i="11"/>
  <c r="U4268" i="11"/>
  <c r="U4269" i="11"/>
  <c r="U4270" i="11"/>
  <c r="U4271" i="11"/>
  <c r="U4272" i="11"/>
  <c r="U4273" i="11"/>
  <c r="U4274" i="11"/>
  <c r="U4275" i="11"/>
  <c r="U4276" i="11"/>
  <c r="U4277" i="11"/>
  <c r="U4278" i="11"/>
  <c r="U4279" i="11"/>
  <c r="U4280" i="11"/>
  <c r="U4281" i="11"/>
  <c r="U4282" i="11"/>
  <c r="U4283" i="11"/>
  <c r="U4284" i="11"/>
  <c r="U4285" i="11"/>
  <c r="U4286" i="11"/>
  <c r="U4287" i="11"/>
  <c r="U4288" i="11"/>
  <c r="U4289" i="11"/>
  <c r="U4290" i="11"/>
  <c r="U4291" i="11"/>
  <c r="U4292" i="11"/>
  <c r="U4293" i="11"/>
  <c r="U4294" i="11"/>
  <c r="U4295" i="11"/>
  <c r="U4296" i="11"/>
  <c r="U4297" i="11"/>
  <c r="U4298" i="11"/>
  <c r="U4299" i="11"/>
  <c r="U4300" i="11"/>
  <c r="U4301" i="11"/>
  <c r="U4302" i="11"/>
  <c r="U4303" i="11"/>
  <c r="U4304" i="11"/>
  <c r="U4305" i="11"/>
  <c r="U4306" i="11"/>
  <c r="U4307" i="11"/>
  <c r="U4308" i="11"/>
  <c r="U4309" i="11"/>
  <c r="U4310" i="11"/>
  <c r="U4311" i="11"/>
  <c r="U4312" i="11"/>
  <c r="U4313" i="11"/>
  <c r="U4314" i="11"/>
  <c r="U4315" i="11"/>
  <c r="U4316" i="11"/>
  <c r="U4317" i="11"/>
  <c r="U4318" i="11"/>
  <c r="U4319" i="11"/>
  <c r="U4320" i="11"/>
  <c r="U4321" i="11"/>
  <c r="U4322" i="11"/>
  <c r="U4323" i="11"/>
  <c r="U4324" i="11"/>
  <c r="U4325" i="11"/>
  <c r="U4326" i="11"/>
  <c r="U4327" i="11"/>
  <c r="U4328" i="11"/>
  <c r="U4329" i="11"/>
  <c r="U4330" i="11"/>
  <c r="U4331" i="11"/>
  <c r="U4332" i="11"/>
  <c r="U4333" i="11"/>
  <c r="U4334" i="11"/>
  <c r="U4335" i="11"/>
  <c r="U4336" i="11"/>
  <c r="U4337" i="11"/>
  <c r="U4338" i="11"/>
  <c r="U4339" i="11"/>
  <c r="U4340" i="11"/>
  <c r="U4341" i="11"/>
  <c r="U4342" i="11"/>
  <c r="U4343" i="11"/>
  <c r="U4344" i="11"/>
  <c r="U4345" i="11"/>
  <c r="U4346" i="11"/>
  <c r="U4347" i="11"/>
  <c r="U4348" i="11"/>
  <c r="U4349" i="11"/>
  <c r="U4350" i="11"/>
  <c r="U4351" i="11"/>
  <c r="U4352" i="11"/>
  <c r="U4353" i="11"/>
  <c r="U4354" i="11"/>
  <c r="U4355" i="11"/>
  <c r="U4356" i="11"/>
  <c r="U4357" i="11"/>
  <c r="U4358" i="11"/>
  <c r="U4359" i="11"/>
  <c r="U4360" i="11"/>
  <c r="U4361" i="11"/>
  <c r="U4362" i="11"/>
  <c r="U4363" i="11"/>
  <c r="U4364" i="11"/>
  <c r="U4365" i="11"/>
  <c r="U4366" i="11"/>
  <c r="U4367" i="11"/>
  <c r="U4368" i="11"/>
  <c r="U4369" i="11"/>
  <c r="U4370" i="11"/>
  <c r="U4371" i="11"/>
  <c r="U4372" i="11"/>
  <c r="U4373" i="11"/>
  <c r="U4374" i="11"/>
  <c r="U4375" i="11"/>
  <c r="U4376" i="11"/>
  <c r="U4377" i="11"/>
  <c r="U4378" i="11"/>
  <c r="U4379" i="11"/>
  <c r="U4380" i="11"/>
  <c r="U4381" i="11"/>
  <c r="U4382" i="11"/>
  <c r="U4383" i="11"/>
  <c r="U4384" i="11"/>
  <c r="U4385" i="11"/>
  <c r="U4386" i="11"/>
  <c r="U4387" i="11"/>
  <c r="U4388" i="11"/>
  <c r="U4389" i="11"/>
  <c r="U4390" i="11"/>
  <c r="U4391" i="11"/>
  <c r="U4392" i="11"/>
  <c r="U4393" i="11"/>
  <c r="U4394" i="11"/>
  <c r="U4395" i="11"/>
  <c r="U4396" i="11"/>
  <c r="U4397" i="11"/>
  <c r="U4398" i="11"/>
  <c r="U4399" i="11"/>
  <c r="U4400" i="11"/>
  <c r="U4401" i="11"/>
  <c r="U4402" i="11"/>
  <c r="U4403" i="11"/>
  <c r="U4404" i="11"/>
  <c r="U4405" i="11"/>
  <c r="U4406" i="11"/>
  <c r="U4407" i="11"/>
  <c r="U4408" i="11"/>
  <c r="U4409" i="11"/>
  <c r="U4410" i="11"/>
  <c r="U4411" i="11"/>
  <c r="U4412" i="11"/>
  <c r="U4413" i="11"/>
  <c r="U4414" i="11"/>
  <c r="U4415" i="11"/>
  <c r="U4416" i="11"/>
  <c r="U4417" i="11"/>
  <c r="U4418" i="11"/>
  <c r="U4419" i="11"/>
  <c r="U4420" i="11"/>
  <c r="U4421" i="11"/>
  <c r="U4422" i="11"/>
  <c r="U4423" i="11"/>
  <c r="U4424" i="11"/>
  <c r="U4425" i="11"/>
  <c r="U4426" i="11"/>
  <c r="U4427" i="11"/>
  <c r="U4428" i="11"/>
  <c r="U4429" i="11"/>
  <c r="U4430" i="11"/>
  <c r="U4431" i="11"/>
  <c r="U4432" i="11"/>
  <c r="U4433" i="11"/>
  <c r="U4434" i="11"/>
  <c r="U4435" i="11"/>
  <c r="U4436" i="11"/>
  <c r="U4437" i="11"/>
  <c r="U4438" i="11"/>
  <c r="U4439" i="11"/>
  <c r="U4440" i="11"/>
  <c r="U4441" i="11"/>
  <c r="U4442" i="11"/>
  <c r="U4443" i="11"/>
  <c r="U4444" i="11"/>
  <c r="U4445" i="11"/>
  <c r="U4446" i="11"/>
  <c r="U4447" i="11"/>
  <c r="U4448" i="11"/>
  <c r="U4449" i="11"/>
  <c r="U4450" i="11"/>
  <c r="U4451" i="11"/>
  <c r="U4452" i="11"/>
  <c r="U4453" i="11"/>
  <c r="U4454" i="11"/>
  <c r="U4455" i="11"/>
  <c r="U4456" i="11"/>
  <c r="U4457" i="11"/>
  <c r="U4458" i="11"/>
  <c r="U4459" i="11"/>
  <c r="U4460" i="11"/>
  <c r="U4461" i="11"/>
  <c r="U4462" i="11"/>
  <c r="U4463" i="11"/>
  <c r="U4464" i="11"/>
  <c r="U4465" i="11"/>
  <c r="U4466" i="11"/>
  <c r="U4467" i="11"/>
  <c r="U4468" i="11"/>
  <c r="U4469" i="11"/>
  <c r="U4470" i="11"/>
  <c r="U4471" i="11"/>
  <c r="U4472" i="11"/>
  <c r="U4473" i="11"/>
  <c r="U4474" i="11"/>
  <c r="U4475" i="11"/>
  <c r="U4476" i="11"/>
  <c r="U4477" i="11"/>
  <c r="U4478" i="11"/>
  <c r="U4479" i="11"/>
  <c r="U4480" i="11"/>
  <c r="U4481" i="11"/>
  <c r="U4482" i="11"/>
  <c r="U4483" i="11"/>
  <c r="U4484" i="11"/>
  <c r="U4485" i="11"/>
  <c r="U4486" i="11"/>
  <c r="U4487" i="11"/>
  <c r="U4488" i="11"/>
  <c r="U4489" i="11"/>
  <c r="U4490" i="11"/>
  <c r="U4491" i="11"/>
  <c r="U4492" i="11"/>
  <c r="U4493" i="11"/>
  <c r="U4494" i="11"/>
  <c r="U4495" i="11"/>
  <c r="U4496" i="11"/>
  <c r="U4497" i="11"/>
  <c r="U4498" i="11"/>
  <c r="U4499" i="11"/>
  <c r="U4500" i="11"/>
  <c r="U4501" i="11"/>
  <c r="U4502" i="11"/>
  <c r="U4503" i="11"/>
  <c r="U4504" i="11"/>
  <c r="U4505" i="11"/>
  <c r="U4506" i="11"/>
  <c r="U4507" i="11"/>
  <c r="U4508" i="11"/>
  <c r="U4509" i="11"/>
  <c r="U4510" i="11"/>
  <c r="U4511" i="11"/>
  <c r="U4512" i="11"/>
  <c r="U4513" i="11"/>
  <c r="U4514" i="11"/>
  <c r="U4515" i="11"/>
  <c r="U4516" i="11"/>
  <c r="U4517" i="11"/>
  <c r="U4518" i="11"/>
  <c r="U4519" i="11"/>
  <c r="U4520" i="11"/>
  <c r="U4521" i="11"/>
  <c r="U4522" i="11"/>
  <c r="U4523" i="11"/>
  <c r="U4524" i="11"/>
  <c r="U4525" i="11"/>
  <c r="U4526" i="11"/>
  <c r="U4527" i="11"/>
  <c r="U4528" i="11"/>
  <c r="U4529" i="11"/>
  <c r="U4530" i="11"/>
  <c r="U4531" i="11"/>
  <c r="U4532" i="11"/>
  <c r="U4533" i="11"/>
  <c r="U4534" i="11"/>
  <c r="U4535" i="11"/>
  <c r="U4536" i="11"/>
  <c r="U4537" i="11"/>
  <c r="U4538" i="11"/>
  <c r="U4539" i="11"/>
  <c r="U4540" i="11"/>
  <c r="U4541" i="11"/>
  <c r="U4542" i="11"/>
  <c r="U4543" i="11"/>
  <c r="U4544" i="11"/>
  <c r="U4545" i="11"/>
  <c r="U4546" i="11"/>
  <c r="U4547" i="11"/>
  <c r="U4548" i="11"/>
  <c r="U4549" i="11"/>
  <c r="U4550" i="11"/>
  <c r="U4551" i="11"/>
  <c r="U4552" i="11"/>
  <c r="U4553" i="11"/>
  <c r="U4554" i="11"/>
  <c r="U4555" i="11"/>
  <c r="U4556" i="11"/>
  <c r="U4557" i="11"/>
  <c r="U4558" i="11"/>
  <c r="U4559" i="11"/>
  <c r="U4560" i="11"/>
  <c r="U4561" i="11"/>
  <c r="U4562" i="11"/>
  <c r="U4563" i="11"/>
  <c r="U4564" i="11"/>
  <c r="U4565" i="11"/>
  <c r="U4566" i="11"/>
  <c r="U4567" i="11"/>
  <c r="U4568" i="11"/>
  <c r="U4569" i="11"/>
  <c r="U4570" i="11"/>
  <c r="U4571" i="11"/>
  <c r="U4572" i="11"/>
  <c r="U4573" i="11"/>
  <c r="U4574" i="11"/>
  <c r="U4575" i="11"/>
  <c r="U4576" i="11"/>
  <c r="U4577" i="11"/>
  <c r="U4578" i="11"/>
  <c r="U4579" i="11"/>
  <c r="U4580" i="11"/>
  <c r="U4581" i="11"/>
  <c r="U4582" i="11"/>
  <c r="U4583" i="11"/>
  <c r="U4584" i="11"/>
  <c r="U4585" i="11"/>
  <c r="U4586" i="11"/>
  <c r="U4587" i="11"/>
  <c r="U4588" i="11"/>
  <c r="U4589" i="11"/>
  <c r="U4590" i="11"/>
  <c r="U4591" i="11"/>
  <c r="U4592" i="11"/>
  <c r="U4593" i="11"/>
  <c r="U4594" i="11"/>
  <c r="U4595" i="11"/>
  <c r="U4596" i="11"/>
  <c r="U4597" i="11"/>
  <c r="U4598" i="11"/>
  <c r="U4599" i="11"/>
  <c r="U4600" i="11"/>
  <c r="U4601" i="11"/>
  <c r="U4602" i="11"/>
  <c r="U4603" i="11"/>
  <c r="U4604" i="11"/>
  <c r="U4605" i="11"/>
  <c r="U4606" i="11"/>
  <c r="U4607" i="11"/>
  <c r="U4608" i="11"/>
  <c r="U4609" i="11"/>
  <c r="U4610" i="11"/>
  <c r="U4611" i="11"/>
  <c r="U4612" i="11"/>
  <c r="U4613" i="11"/>
  <c r="U4614" i="11"/>
  <c r="U4615" i="11"/>
  <c r="U4616" i="11"/>
  <c r="U4617" i="11"/>
  <c r="U4618" i="11"/>
  <c r="U4619" i="11"/>
  <c r="U4620" i="11"/>
  <c r="U4621" i="11"/>
  <c r="U4622" i="11"/>
  <c r="U4623" i="11"/>
  <c r="U4624" i="11"/>
  <c r="U4625" i="11"/>
  <c r="U4626" i="11"/>
  <c r="U4627" i="11"/>
  <c r="U4628" i="11"/>
  <c r="U4629" i="11"/>
  <c r="U4630" i="11"/>
  <c r="U4631" i="11"/>
  <c r="U4632" i="11"/>
  <c r="U4633" i="11"/>
  <c r="U4634" i="11"/>
  <c r="U4635" i="11"/>
  <c r="U4636" i="11"/>
  <c r="U4637" i="11"/>
  <c r="U4638" i="11"/>
  <c r="U4639" i="11"/>
  <c r="U4640" i="11"/>
  <c r="U4641" i="11"/>
  <c r="U4642" i="11"/>
  <c r="U4643" i="11"/>
  <c r="U4644" i="11"/>
  <c r="U4645" i="11"/>
  <c r="U4646" i="11"/>
  <c r="U4647" i="11"/>
  <c r="U4648" i="11"/>
  <c r="U4649" i="11"/>
  <c r="U4650" i="11"/>
  <c r="U4651" i="11"/>
  <c r="U4652" i="11"/>
  <c r="U4653" i="11"/>
  <c r="U4654" i="11"/>
  <c r="U4655" i="11"/>
  <c r="U4656" i="11"/>
  <c r="U4657" i="11"/>
  <c r="U4658" i="11"/>
  <c r="U4659" i="11"/>
  <c r="U4660" i="11"/>
  <c r="U4661" i="11"/>
  <c r="U4662" i="11"/>
  <c r="U4663" i="11"/>
  <c r="U4664" i="11"/>
  <c r="U4665" i="11"/>
  <c r="U4666" i="11"/>
  <c r="U4667" i="11"/>
  <c r="U4668" i="11"/>
  <c r="U4669" i="11"/>
  <c r="U4670" i="11"/>
  <c r="U4671" i="11"/>
  <c r="U4672" i="11"/>
  <c r="U4673" i="11"/>
  <c r="U4674" i="11"/>
  <c r="U4675" i="11"/>
  <c r="U4676" i="11"/>
  <c r="U4677" i="11"/>
  <c r="U4678" i="11"/>
  <c r="U4679" i="11"/>
  <c r="U4680" i="11"/>
  <c r="U4681" i="11"/>
  <c r="U4682" i="11"/>
  <c r="U4683" i="11"/>
  <c r="U4684" i="11"/>
  <c r="U4685" i="11"/>
  <c r="U4686" i="11"/>
  <c r="U4687" i="11"/>
  <c r="U4688" i="11"/>
  <c r="U4689" i="11"/>
  <c r="U4690" i="11"/>
  <c r="U4691" i="11"/>
  <c r="U4692" i="11"/>
  <c r="U4693" i="11"/>
  <c r="U4694" i="11"/>
  <c r="U4695" i="11"/>
  <c r="U4696" i="11"/>
  <c r="U4697" i="11"/>
  <c r="U4698" i="11"/>
  <c r="U4699" i="11"/>
  <c r="U4700" i="11"/>
  <c r="U4701" i="11"/>
  <c r="U4702" i="11"/>
  <c r="U4703" i="11"/>
  <c r="U4704" i="11"/>
  <c r="U4705" i="11"/>
  <c r="U4706" i="11"/>
  <c r="U4707" i="11"/>
  <c r="U4708" i="11"/>
  <c r="U4709" i="11"/>
  <c r="U4710" i="11"/>
  <c r="U4711" i="11"/>
  <c r="U4712" i="11"/>
  <c r="U4713" i="11"/>
  <c r="U4714" i="11"/>
  <c r="U4715" i="11"/>
  <c r="U4716" i="11"/>
  <c r="U4717" i="11"/>
  <c r="U4718" i="11"/>
  <c r="U4719" i="11"/>
  <c r="U4720" i="11"/>
  <c r="U4721" i="11"/>
  <c r="U4722" i="11"/>
  <c r="U4723" i="11"/>
  <c r="U4724" i="11"/>
  <c r="U4725" i="11"/>
  <c r="U4726" i="11"/>
  <c r="U4727" i="11"/>
  <c r="U4728" i="11"/>
  <c r="U4729" i="11"/>
  <c r="U4730" i="11"/>
  <c r="U4731" i="11"/>
  <c r="U4732" i="11"/>
  <c r="U4733" i="11"/>
  <c r="U4734" i="11"/>
  <c r="U4735" i="11"/>
  <c r="U4736" i="11"/>
  <c r="U4737" i="11"/>
  <c r="U4738" i="11"/>
  <c r="U4739" i="11"/>
  <c r="U4740" i="11"/>
  <c r="U4741" i="11"/>
  <c r="U4742" i="11"/>
  <c r="U4743" i="11"/>
  <c r="U4744" i="11"/>
  <c r="U4745" i="11"/>
  <c r="U4746" i="11"/>
  <c r="U4747" i="11"/>
  <c r="U4748" i="11"/>
  <c r="U4749" i="11"/>
  <c r="U4750" i="11"/>
  <c r="U4751" i="11"/>
  <c r="U4752" i="11"/>
  <c r="U4753" i="11"/>
  <c r="U4754" i="11"/>
  <c r="U4755" i="11"/>
  <c r="U4756" i="11"/>
  <c r="U4757" i="11"/>
  <c r="U4758" i="11"/>
  <c r="U4759" i="11"/>
  <c r="U4760" i="11"/>
  <c r="U4761" i="11"/>
  <c r="U4762" i="11"/>
  <c r="U4763" i="11"/>
  <c r="U4764" i="11"/>
  <c r="U4765" i="11"/>
  <c r="U4766" i="11"/>
  <c r="U4767" i="11"/>
  <c r="U4768" i="11"/>
  <c r="U4769" i="11"/>
  <c r="U4770" i="11"/>
  <c r="U4771" i="11"/>
  <c r="U4772" i="11"/>
  <c r="U4773" i="11"/>
  <c r="U4774" i="11"/>
  <c r="U4775" i="11"/>
  <c r="U4776" i="11"/>
  <c r="U4777" i="11"/>
  <c r="U4778" i="11"/>
  <c r="U4779" i="11"/>
  <c r="U4780" i="11"/>
  <c r="U4781" i="11"/>
  <c r="U4782" i="11"/>
  <c r="U4783" i="11"/>
  <c r="U4784" i="11"/>
  <c r="U4785" i="11"/>
  <c r="U4786" i="11"/>
  <c r="U4787" i="11"/>
  <c r="U4788" i="11"/>
  <c r="U4789" i="11"/>
  <c r="U4790" i="11"/>
  <c r="U4791" i="11"/>
  <c r="U4792" i="11"/>
  <c r="U4793" i="11"/>
  <c r="U4794" i="11"/>
  <c r="U4795" i="11"/>
  <c r="U4796" i="11"/>
  <c r="U4797" i="11"/>
  <c r="U4798" i="11"/>
  <c r="U4799" i="11"/>
  <c r="U4800" i="11"/>
  <c r="U4801" i="11"/>
  <c r="U4802" i="11"/>
  <c r="U4803" i="11"/>
  <c r="U4804" i="11"/>
  <c r="U4805" i="11"/>
  <c r="U4806" i="11"/>
  <c r="U4807" i="11"/>
  <c r="U4808" i="11"/>
  <c r="U4809" i="11"/>
  <c r="U4810" i="11"/>
  <c r="U4811" i="11"/>
  <c r="U4812" i="11"/>
  <c r="U4813" i="11"/>
  <c r="U4814" i="11"/>
  <c r="U4815" i="11"/>
  <c r="U4816" i="11"/>
  <c r="U4817" i="11"/>
  <c r="U4818" i="11"/>
  <c r="U4819" i="11"/>
  <c r="U4820" i="11"/>
  <c r="U4821" i="11"/>
  <c r="U4822" i="11"/>
  <c r="U4823" i="11"/>
  <c r="U4824" i="11"/>
  <c r="U4825" i="11"/>
  <c r="U4826" i="11"/>
  <c r="U4827" i="11"/>
  <c r="U4828" i="11"/>
  <c r="U4829" i="11"/>
  <c r="U4830" i="11"/>
  <c r="U4831" i="11"/>
  <c r="U4832" i="11"/>
  <c r="U4833" i="11"/>
  <c r="U4834" i="11"/>
  <c r="U4835" i="11"/>
  <c r="U4836" i="11"/>
  <c r="U4837" i="11"/>
  <c r="U4838" i="11"/>
  <c r="U4839" i="11"/>
  <c r="U4840" i="11"/>
  <c r="U4841" i="11"/>
  <c r="U4842" i="11"/>
  <c r="U4843" i="11"/>
  <c r="U4844" i="11"/>
  <c r="U4845" i="11"/>
  <c r="U4846" i="11"/>
  <c r="U4847" i="11"/>
  <c r="U4848" i="11"/>
  <c r="U4849" i="11"/>
  <c r="U4850" i="11"/>
  <c r="U4851" i="11"/>
  <c r="U4852" i="11"/>
  <c r="U4853" i="11"/>
  <c r="U4854" i="11"/>
  <c r="U4855" i="11"/>
  <c r="U4856" i="11"/>
  <c r="U4857" i="11"/>
  <c r="U4858" i="11"/>
  <c r="U4859" i="11"/>
  <c r="U4860" i="11"/>
  <c r="U4861" i="11"/>
  <c r="U4862" i="11"/>
  <c r="U4863" i="11"/>
  <c r="U4864" i="11"/>
  <c r="U4865" i="11"/>
  <c r="U4866" i="11"/>
  <c r="U4867" i="11"/>
  <c r="U4868" i="11"/>
  <c r="U4869" i="11"/>
  <c r="U4870" i="11"/>
  <c r="U4871" i="11"/>
  <c r="U4872" i="11"/>
  <c r="U4873" i="11"/>
  <c r="U4874" i="11"/>
  <c r="U4875" i="11"/>
  <c r="U4876" i="11"/>
  <c r="U4877" i="11"/>
  <c r="U4878" i="11"/>
  <c r="U4879" i="11"/>
  <c r="U4880" i="11"/>
  <c r="U4881" i="11"/>
  <c r="U4882" i="11"/>
  <c r="U4883" i="11"/>
  <c r="U4884" i="11"/>
  <c r="U4885" i="11"/>
  <c r="U4886" i="11"/>
  <c r="U4887" i="11"/>
  <c r="U4888" i="11"/>
  <c r="U4889" i="11"/>
  <c r="U4890" i="11"/>
  <c r="U4891" i="11"/>
  <c r="U4892" i="11"/>
  <c r="U4893" i="11"/>
  <c r="U4894" i="11"/>
  <c r="U4895" i="11"/>
  <c r="U4896" i="11"/>
  <c r="U4897" i="11"/>
  <c r="U4898" i="11"/>
  <c r="U4899" i="11"/>
  <c r="U4900" i="11"/>
  <c r="U4901" i="11"/>
  <c r="U4902" i="11"/>
  <c r="U4903" i="11"/>
  <c r="U4904" i="11"/>
  <c r="U4905" i="11"/>
  <c r="U4906" i="11"/>
  <c r="U4907" i="11"/>
  <c r="U4908" i="11"/>
  <c r="U4909" i="11"/>
  <c r="U4910" i="11"/>
  <c r="U4911" i="11"/>
  <c r="U4912" i="11"/>
  <c r="U4913" i="11"/>
  <c r="U4914" i="11"/>
  <c r="U4915" i="11"/>
  <c r="U4916" i="11"/>
  <c r="U4917" i="11"/>
  <c r="U4918" i="11"/>
  <c r="U4919" i="11"/>
  <c r="U4920" i="11"/>
  <c r="U4921" i="11"/>
  <c r="U4922" i="11"/>
  <c r="U4923" i="11"/>
  <c r="U4924" i="11"/>
  <c r="U4925" i="11"/>
  <c r="U4926" i="11"/>
  <c r="U4927" i="11"/>
  <c r="U4928" i="11"/>
  <c r="U4929" i="11"/>
  <c r="U4930" i="11"/>
  <c r="U4931" i="11"/>
  <c r="U4932" i="11"/>
  <c r="U4933" i="11"/>
  <c r="U4934" i="11"/>
  <c r="U4935" i="11"/>
  <c r="U4936" i="11"/>
  <c r="U4937" i="11"/>
  <c r="U4938" i="11"/>
  <c r="U4939" i="11"/>
  <c r="U4940" i="11"/>
  <c r="U4941" i="11"/>
  <c r="U4942" i="11"/>
  <c r="U4943" i="11"/>
  <c r="U4944" i="11"/>
  <c r="U4945" i="11"/>
  <c r="U4946" i="11"/>
  <c r="U4947" i="11"/>
  <c r="U4948" i="11"/>
  <c r="U4949" i="11"/>
  <c r="U4950" i="11"/>
  <c r="U4951" i="11"/>
  <c r="U4952" i="11"/>
  <c r="U4953" i="11"/>
  <c r="U4954" i="11"/>
  <c r="U4955" i="11"/>
  <c r="U4956" i="11"/>
  <c r="U4957" i="11"/>
  <c r="U4958" i="11"/>
  <c r="U4959" i="11"/>
  <c r="U4960" i="11"/>
  <c r="U4961" i="11"/>
  <c r="U4962" i="11"/>
  <c r="U4963" i="11"/>
  <c r="U4964" i="11"/>
  <c r="U4965" i="11"/>
  <c r="U4966" i="11"/>
  <c r="U4967" i="11"/>
  <c r="U4968" i="11"/>
  <c r="U4969" i="11"/>
  <c r="U4970" i="11"/>
  <c r="U4971" i="11"/>
  <c r="U4972" i="11"/>
  <c r="U4973" i="11"/>
  <c r="U4974" i="11"/>
  <c r="U4975" i="11"/>
  <c r="U4976" i="11"/>
  <c r="U4977" i="11"/>
  <c r="U4978" i="11"/>
  <c r="U4979" i="11"/>
  <c r="U4980" i="11"/>
  <c r="U4981" i="11"/>
  <c r="U4982" i="11"/>
  <c r="U4983" i="11"/>
  <c r="U4984" i="11"/>
  <c r="U4985" i="11"/>
  <c r="U4986" i="11"/>
  <c r="U4987" i="11"/>
  <c r="U4988" i="11"/>
  <c r="U4989" i="11"/>
  <c r="U4990" i="11"/>
  <c r="U4991" i="11"/>
  <c r="U4992" i="11"/>
  <c r="U4993" i="11"/>
  <c r="U4994" i="11"/>
  <c r="U4995" i="11"/>
  <c r="U4996" i="11"/>
  <c r="U4997" i="11"/>
  <c r="U4998" i="11"/>
  <c r="U4999" i="11"/>
  <c r="U5000" i="11"/>
  <c r="U5001" i="11"/>
  <c r="U5002" i="11"/>
  <c r="U5003" i="11"/>
  <c r="U5004" i="11"/>
  <c r="U5005" i="11"/>
  <c r="U5006" i="11"/>
  <c r="U5007" i="11"/>
  <c r="U5008" i="11"/>
  <c r="U5009" i="11"/>
  <c r="U5010" i="11"/>
  <c r="U5011" i="11"/>
  <c r="U5012" i="11"/>
  <c r="U5013" i="11"/>
  <c r="U5014" i="11"/>
  <c r="U5015" i="11"/>
  <c r="U5016" i="11"/>
  <c r="U5017" i="11"/>
  <c r="U5018" i="11"/>
  <c r="U5019" i="11"/>
  <c r="U5020" i="11"/>
  <c r="U5021" i="11"/>
  <c r="U5022" i="11"/>
  <c r="U5023" i="11"/>
  <c r="U5024" i="11"/>
  <c r="U5025" i="11"/>
  <c r="U5026" i="11"/>
  <c r="U5027" i="11"/>
  <c r="U5028" i="11"/>
  <c r="U5029" i="11"/>
  <c r="U5030" i="11"/>
  <c r="U5031" i="11"/>
  <c r="U5032" i="11"/>
  <c r="U5033" i="11"/>
  <c r="U5034" i="11"/>
  <c r="U5035" i="11"/>
  <c r="U5036" i="11"/>
  <c r="U5037" i="11"/>
  <c r="U5038" i="11"/>
  <c r="U5039" i="11"/>
  <c r="U5040" i="11"/>
  <c r="U5041" i="11"/>
  <c r="U5042" i="11"/>
  <c r="U5043" i="11"/>
  <c r="U5044" i="11"/>
  <c r="U5045" i="11"/>
  <c r="U5046" i="11"/>
  <c r="U5047" i="11"/>
  <c r="U5048" i="11"/>
  <c r="U5049" i="11"/>
  <c r="U5050" i="11"/>
  <c r="U5051" i="11"/>
  <c r="U5052" i="11"/>
  <c r="U5053" i="11"/>
  <c r="U5054" i="11"/>
  <c r="U5055" i="11"/>
  <c r="U5056" i="11"/>
  <c r="U5057" i="11"/>
  <c r="U5058" i="11"/>
  <c r="U5059" i="11"/>
  <c r="U5060" i="11"/>
  <c r="U5061" i="11"/>
  <c r="U5062" i="11"/>
  <c r="U5063" i="11"/>
  <c r="U5064" i="11"/>
  <c r="U5065" i="11"/>
  <c r="U5066" i="11"/>
  <c r="U5067" i="11"/>
  <c r="U5068" i="11"/>
  <c r="U5069" i="11"/>
  <c r="U5070" i="11"/>
  <c r="U5071" i="11"/>
  <c r="U5072" i="11"/>
  <c r="U5073" i="11"/>
  <c r="U5074" i="11"/>
  <c r="U5075" i="11"/>
  <c r="U5076" i="11"/>
  <c r="U5077" i="11"/>
  <c r="U5078" i="11"/>
  <c r="U5079" i="11"/>
  <c r="U5080" i="11"/>
  <c r="U5081" i="11"/>
  <c r="U5082" i="11"/>
  <c r="U5083" i="11"/>
  <c r="U5084" i="11"/>
  <c r="U5085" i="11"/>
  <c r="U5086" i="11"/>
  <c r="U5087" i="11"/>
  <c r="U5088" i="11"/>
  <c r="U5089" i="11"/>
  <c r="U5090" i="11"/>
  <c r="U5091" i="11"/>
  <c r="U5092" i="11"/>
  <c r="U5093" i="11"/>
  <c r="U5094" i="11"/>
  <c r="U5095" i="11"/>
  <c r="U5096" i="11"/>
  <c r="U5097" i="11"/>
  <c r="U5098" i="11"/>
  <c r="U5099" i="11"/>
  <c r="U5100" i="11"/>
  <c r="U5101" i="11"/>
  <c r="U5102" i="11"/>
  <c r="U5103" i="11"/>
  <c r="U5104" i="11"/>
  <c r="U5105" i="11"/>
  <c r="U5106" i="11"/>
  <c r="U5107" i="11"/>
  <c r="U5108" i="11"/>
  <c r="U5109" i="11"/>
  <c r="U5110" i="11"/>
  <c r="U5111" i="11"/>
  <c r="U5112" i="11"/>
  <c r="U5113" i="11"/>
  <c r="U5114" i="11"/>
  <c r="U5115" i="11"/>
  <c r="U5116" i="11"/>
  <c r="U5117" i="11"/>
  <c r="U5118" i="11"/>
  <c r="U5119" i="11"/>
  <c r="U5120" i="11"/>
  <c r="U5121" i="11"/>
  <c r="U5122" i="11"/>
  <c r="U5123" i="11"/>
  <c r="U5124" i="11"/>
  <c r="U5125" i="11"/>
  <c r="U5126" i="11"/>
  <c r="U5127" i="11"/>
  <c r="U5128" i="11"/>
  <c r="U5129" i="11"/>
  <c r="U5130" i="11"/>
  <c r="U5131" i="11"/>
  <c r="U5132" i="11"/>
  <c r="U5133" i="11"/>
  <c r="U5134" i="11"/>
  <c r="U5135" i="11"/>
  <c r="U5136" i="11"/>
  <c r="U5137" i="11"/>
  <c r="U5138" i="11"/>
  <c r="U5139" i="11"/>
  <c r="U5140" i="11"/>
  <c r="U5141" i="11"/>
  <c r="U5142" i="11"/>
  <c r="U5143" i="11"/>
  <c r="U5144" i="11"/>
  <c r="U5145" i="11"/>
  <c r="U5146" i="11"/>
  <c r="U5147" i="11"/>
  <c r="U5148" i="11"/>
  <c r="U5149" i="11"/>
  <c r="U5150" i="11"/>
  <c r="U5151" i="11"/>
  <c r="U5152" i="11"/>
  <c r="U5153" i="11"/>
  <c r="U5154" i="11"/>
  <c r="U5155" i="11"/>
  <c r="U5156" i="11"/>
  <c r="U5157" i="11"/>
  <c r="U5158" i="11"/>
  <c r="U5159" i="11"/>
  <c r="U5160" i="11"/>
  <c r="U5161" i="11"/>
  <c r="U5162" i="11"/>
  <c r="U5163" i="11"/>
  <c r="U5164" i="11"/>
  <c r="U5165" i="11"/>
  <c r="U5166" i="11"/>
  <c r="U5167" i="11"/>
  <c r="U5168" i="11"/>
  <c r="U5169" i="11"/>
  <c r="U5170" i="11"/>
  <c r="U5171" i="11"/>
  <c r="U5172" i="11"/>
  <c r="U5173" i="11"/>
  <c r="U5174" i="11"/>
  <c r="U5175" i="11"/>
  <c r="U5176" i="11"/>
  <c r="U5177" i="11"/>
  <c r="U5178" i="11"/>
  <c r="U5179" i="11"/>
  <c r="U5180" i="11"/>
  <c r="U5181" i="11"/>
  <c r="U5182" i="11"/>
  <c r="U5183" i="11"/>
  <c r="U5184" i="11"/>
  <c r="U5185" i="11"/>
  <c r="U5186" i="11"/>
  <c r="U5187" i="11"/>
  <c r="U5188" i="11"/>
  <c r="U5189" i="11"/>
  <c r="U5190" i="11"/>
  <c r="U5191" i="11"/>
  <c r="U5192" i="11"/>
  <c r="U5193" i="11"/>
  <c r="U5194" i="11"/>
  <c r="U5195" i="11"/>
  <c r="U5196" i="11"/>
  <c r="U5197" i="11"/>
  <c r="U5198" i="11"/>
  <c r="U5199" i="11"/>
  <c r="U5200" i="11"/>
  <c r="U5201" i="11"/>
  <c r="U5202" i="11"/>
  <c r="U5203" i="11"/>
  <c r="U5204" i="11"/>
  <c r="U5205" i="11"/>
  <c r="U5206" i="11"/>
  <c r="U5207" i="11"/>
  <c r="U5208" i="11"/>
  <c r="U5209" i="11"/>
  <c r="U5210" i="11"/>
  <c r="U5211" i="11"/>
  <c r="U5212" i="11"/>
  <c r="U5213" i="11"/>
  <c r="U5214" i="11"/>
  <c r="U5215" i="11"/>
  <c r="U5216" i="11"/>
  <c r="U5217" i="11"/>
  <c r="U5218" i="11"/>
  <c r="U5219" i="11"/>
  <c r="U5220" i="11"/>
  <c r="U5221" i="11"/>
  <c r="U5222" i="11"/>
  <c r="U5223" i="11"/>
  <c r="U5224" i="11"/>
  <c r="U5225" i="11"/>
  <c r="U5226" i="11"/>
  <c r="U5227" i="11"/>
  <c r="U5228" i="11"/>
  <c r="U5229" i="11"/>
  <c r="U5230" i="11"/>
  <c r="U5231" i="11"/>
  <c r="U5232" i="11"/>
  <c r="U5233" i="11"/>
  <c r="U5234" i="11"/>
  <c r="U5235" i="11"/>
  <c r="U5236" i="11"/>
  <c r="U5237" i="11"/>
  <c r="U5238" i="11"/>
  <c r="U5239" i="11"/>
  <c r="U5240" i="11"/>
  <c r="U5241" i="11"/>
  <c r="U5242" i="11"/>
  <c r="U5243" i="11"/>
  <c r="U5244" i="11"/>
  <c r="U5245" i="11"/>
  <c r="U5246" i="11"/>
  <c r="U5247" i="11"/>
  <c r="U5248" i="11"/>
  <c r="U5249" i="11"/>
  <c r="U5250" i="11"/>
  <c r="U5251" i="11"/>
  <c r="U5252" i="11"/>
  <c r="U5253" i="11"/>
  <c r="U5254" i="11"/>
  <c r="U5255" i="11"/>
  <c r="U5256" i="11"/>
  <c r="U5257" i="11"/>
  <c r="U5258" i="11"/>
  <c r="U5259" i="11"/>
  <c r="U5260" i="11"/>
  <c r="U5261" i="11"/>
  <c r="U5262" i="11"/>
  <c r="U5263" i="11"/>
  <c r="U5264" i="11"/>
  <c r="U5265" i="11"/>
  <c r="U5266" i="11"/>
  <c r="U5267" i="11"/>
  <c r="U5268" i="11"/>
  <c r="U5269" i="11"/>
  <c r="U5270" i="11"/>
  <c r="U5271" i="11"/>
  <c r="U5272" i="11"/>
  <c r="U5273" i="11"/>
  <c r="U5274" i="11"/>
  <c r="U5275" i="11"/>
  <c r="U5276" i="11"/>
  <c r="U5277" i="11"/>
  <c r="U5278" i="11"/>
  <c r="U5279" i="11"/>
  <c r="U5280" i="11"/>
  <c r="U5281" i="11"/>
  <c r="U5282" i="11"/>
  <c r="U5283" i="11"/>
  <c r="U5284" i="11"/>
  <c r="U5285" i="11"/>
  <c r="U5286" i="11"/>
  <c r="U5287" i="11"/>
  <c r="U5288" i="11"/>
  <c r="U5289" i="11"/>
  <c r="U5290" i="11"/>
  <c r="U5291" i="11"/>
  <c r="U5292" i="11"/>
  <c r="U5293" i="11"/>
  <c r="U5294" i="11"/>
  <c r="U5295" i="11"/>
  <c r="U5296" i="11"/>
  <c r="U5297" i="11"/>
  <c r="U5298" i="11"/>
  <c r="U5299" i="11"/>
  <c r="U5300" i="11"/>
  <c r="U5301" i="11"/>
  <c r="U5302" i="11"/>
  <c r="U5303" i="11"/>
  <c r="U5304" i="11"/>
  <c r="U5305" i="11"/>
  <c r="U5306" i="11"/>
  <c r="U5307" i="11"/>
  <c r="U5308" i="11"/>
  <c r="U5309" i="11"/>
  <c r="U5310" i="11"/>
  <c r="U5311" i="11"/>
  <c r="U5312" i="11"/>
  <c r="U5313" i="11"/>
  <c r="U5314" i="11"/>
  <c r="U5315" i="11"/>
  <c r="U5316" i="11"/>
  <c r="U5317" i="11"/>
  <c r="U5318" i="11"/>
  <c r="U5319" i="11"/>
  <c r="U5320" i="11"/>
  <c r="U5321" i="11"/>
  <c r="U5322" i="11"/>
  <c r="U5323" i="11"/>
  <c r="U5324" i="11"/>
  <c r="U5325" i="11"/>
  <c r="U5326" i="11"/>
  <c r="U5327" i="11"/>
  <c r="U5328" i="11"/>
  <c r="U5329" i="11"/>
  <c r="U5330" i="11"/>
  <c r="U5331" i="11"/>
  <c r="U5332" i="11"/>
  <c r="U5333" i="11"/>
  <c r="U5334" i="11"/>
  <c r="U5335" i="11"/>
  <c r="U5336" i="11"/>
  <c r="U5337" i="11"/>
  <c r="U5338" i="11"/>
  <c r="U5339" i="11"/>
  <c r="U5340" i="11"/>
  <c r="U5341" i="11"/>
  <c r="U5342" i="11"/>
  <c r="U5343" i="11"/>
  <c r="U5344" i="11"/>
  <c r="U5345" i="11"/>
  <c r="U5346" i="11"/>
  <c r="U5347" i="11"/>
  <c r="U5348" i="11"/>
  <c r="U5349" i="11"/>
  <c r="U5350" i="11"/>
  <c r="U5351" i="11"/>
  <c r="U5352" i="11"/>
  <c r="U5353" i="11"/>
  <c r="U5354" i="11"/>
  <c r="U5355" i="11"/>
  <c r="U5356" i="11"/>
  <c r="U5357" i="11"/>
  <c r="U5358" i="11"/>
  <c r="U5359" i="11"/>
  <c r="U5360" i="11"/>
  <c r="U5361" i="11"/>
  <c r="U5362" i="11"/>
  <c r="U5363" i="11"/>
  <c r="U5364" i="11"/>
  <c r="U5365" i="11"/>
  <c r="U5366" i="11"/>
  <c r="U5367" i="11"/>
  <c r="U5368" i="11"/>
  <c r="U5369" i="11"/>
  <c r="U5370" i="11"/>
  <c r="U5371" i="11"/>
  <c r="U5372" i="11"/>
  <c r="U5373" i="11"/>
  <c r="U5374" i="11"/>
  <c r="U5375" i="11"/>
  <c r="U5376" i="11"/>
  <c r="U5377" i="11"/>
  <c r="U5378" i="11"/>
  <c r="U5379" i="11"/>
  <c r="U5380" i="11"/>
  <c r="U5381" i="11"/>
  <c r="U5382" i="11"/>
  <c r="U5383" i="11"/>
  <c r="U5384" i="11"/>
  <c r="U5385" i="11"/>
  <c r="U5386" i="11"/>
  <c r="U5387" i="11"/>
  <c r="U5388" i="11"/>
  <c r="U5389" i="11"/>
  <c r="U5390" i="11"/>
  <c r="U5391" i="11"/>
  <c r="U5392" i="11"/>
  <c r="U5393" i="11"/>
  <c r="U5394" i="11"/>
  <c r="U5395" i="11"/>
  <c r="U5396" i="11"/>
  <c r="U5397" i="11"/>
  <c r="U5398" i="11"/>
  <c r="U5399" i="11"/>
  <c r="U5400" i="11"/>
  <c r="U5401" i="11"/>
  <c r="U5402" i="11"/>
  <c r="U5403" i="11"/>
  <c r="U5404" i="11"/>
  <c r="U5405" i="11"/>
  <c r="U5406" i="11"/>
  <c r="U5407" i="11"/>
  <c r="U5408" i="11"/>
  <c r="U5409" i="11"/>
  <c r="U5410" i="11"/>
  <c r="U5411" i="11"/>
  <c r="U5412" i="11"/>
  <c r="U5413" i="11"/>
  <c r="U5414" i="11"/>
  <c r="U5415" i="11"/>
  <c r="U5416" i="11"/>
  <c r="U5417" i="11"/>
  <c r="U5418" i="11"/>
  <c r="U5419" i="11"/>
  <c r="U5420" i="11"/>
  <c r="U5421" i="11"/>
  <c r="U5422" i="11"/>
  <c r="U5423" i="11"/>
  <c r="U5424" i="11"/>
  <c r="U5425" i="11"/>
  <c r="U5426" i="11"/>
  <c r="U5427" i="11"/>
  <c r="U5428" i="11"/>
  <c r="U5429" i="11"/>
  <c r="U5430" i="11"/>
  <c r="U5431" i="11"/>
  <c r="U5432" i="11"/>
  <c r="U5433" i="11"/>
  <c r="U5434" i="11"/>
  <c r="U5435" i="11"/>
  <c r="U5436" i="11"/>
  <c r="U5437" i="11"/>
  <c r="U5438" i="11"/>
  <c r="U5439" i="11"/>
  <c r="U5440" i="11"/>
  <c r="U5441" i="11"/>
  <c r="U5442" i="11"/>
  <c r="U5443" i="11"/>
  <c r="U5444" i="11"/>
  <c r="U5445" i="11"/>
  <c r="U5446" i="11"/>
  <c r="U5447" i="11"/>
  <c r="U5448" i="11"/>
  <c r="U5449" i="11"/>
  <c r="U5450" i="11"/>
  <c r="U5451" i="11"/>
  <c r="U5452" i="11"/>
  <c r="U5453" i="11"/>
  <c r="U5454" i="11"/>
  <c r="U5455" i="11"/>
  <c r="U5456" i="11"/>
  <c r="U5457" i="11"/>
  <c r="U5458" i="11"/>
  <c r="U5459" i="11"/>
  <c r="U5460" i="11"/>
  <c r="U5461" i="11"/>
  <c r="U5462" i="11"/>
  <c r="U5463" i="11"/>
  <c r="U5464" i="11"/>
  <c r="U5465" i="11"/>
  <c r="U5466" i="11"/>
  <c r="U5467" i="11"/>
  <c r="U5468" i="11"/>
  <c r="U5469" i="11"/>
  <c r="U5470" i="11"/>
  <c r="U5471" i="11"/>
  <c r="U5472" i="11"/>
  <c r="U5473" i="11"/>
  <c r="U5474" i="11"/>
  <c r="U5475" i="11"/>
  <c r="U5476" i="11"/>
  <c r="U5477" i="11"/>
  <c r="U5478" i="11"/>
  <c r="U5479" i="11"/>
  <c r="U5480" i="11"/>
  <c r="U5481" i="11"/>
  <c r="U5482" i="11"/>
  <c r="U5483" i="11"/>
  <c r="U5484" i="11"/>
  <c r="U5485" i="11"/>
  <c r="U5486" i="11"/>
  <c r="U5487" i="11"/>
  <c r="U5488" i="11"/>
  <c r="U5489" i="11"/>
  <c r="U5490" i="11"/>
  <c r="U5491" i="11"/>
  <c r="U5492" i="11"/>
  <c r="U5493" i="11"/>
  <c r="U5494" i="11"/>
  <c r="U5495" i="11"/>
  <c r="U5496" i="11"/>
  <c r="U5497" i="11"/>
  <c r="U5498" i="11"/>
  <c r="U5499" i="11"/>
  <c r="U5500" i="11"/>
  <c r="U5501" i="11"/>
  <c r="U5502" i="11"/>
  <c r="U5503" i="11"/>
  <c r="U5504" i="11"/>
  <c r="U5505" i="11"/>
  <c r="U5506" i="11"/>
  <c r="U5507" i="11"/>
  <c r="U5508" i="11"/>
  <c r="U5509" i="11"/>
  <c r="U5510" i="11"/>
  <c r="U5511" i="11"/>
  <c r="U5512" i="11"/>
  <c r="U5513" i="11"/>
  <c r="U5514" i="11"/>
  <c r="U5515" i="11"/>
  <c r="U5516" i="11"/>
  <c r="U5517" i="11"/>
  <c r="U5518" i="11"/>
  <c r="U5519" i="11"/>
  <c r="U5520" i="11"/>
  <c r="U5521" i="11"/>
  <c r="U5522" i="11"/>
  <c r="U5523" i="11"/>
  <c r="U5524" i="11"/>
  <c r="U5525" i="11"/>
  <c r="U5526" i="11"/>
  <c r="U5527" i="11"/>
  <c r="U5528" i="11"/>
  <c r="U5529" i="11"/>
  <c r="U5530" i="11"/>
  <c r="U5531" i="11"/>
  <c r="U5532" i="11"/>
  <c r="U5533" i="11"/>
  <c r="U5534" i="11"/>
  <c r="U5535" i="11"/>
  <c r="U5536" i="11"/>
  <c r="U5537" i="11"/>
  <c r="U5538" i="11"/>
  <c r="U5539" i="11"/>
  <c r="U5540" i="11"/>
  <c r="U5541" i="11"/>
  <c r="U5542" i="11"/>
  <c r="U5543" i="11"/>
  <c r="U5544" i="11"/>
  <c r="U5545" i="11"/>
  <c r="U5546" i="11"/>
  <c r="U5547" i="11"/>
  <c r="U5548" i="11"/>
  <c r="U5549" i="11"/>
  <c r="U5550" i="11"/>
  <c r="U5551" i="11"/>
  <c r="U5552" i="11"/>
  <c r="U5553" i="11"/>
  <c r="U5554" i="11"/>
  <c r="U5555" i="11"/>
  <c r="U5556" i="11"/>
  <c r="U5557" i="11"/>
  <c r="U5558" i="11"/>
  <c r="U5559" i="11"/>
  <c r="U5560" i="11"/>
  <c r="U5561" i="11"/>
  <c r="U5562" i="11"/>
  <c r="U5563" i="11"/>
  <c r="U5564" i="11"/>
  <c r="U5565" i="11"/>
  <c r="U5566" i="11"/>
  <c r="U5567" i="11"/>
  <c r="U5568" i="11"/>
  <c r="U5569" i="11"/>
  <c r="U5570" i="11"/>
  <c r="U5571" i="11"/>
  <c r="U5572" i="11"/>
  <c r="U5573" i="11"/>
  <c r="U5574" i="11"/>
  <c r="U5575" i="11"/>
  <c r="U5576" i="11"/>
  <c r="U5577" i="11"/>
  <c r="U5578" i="11"/>
  <c r="U5579" i="11"/>
  <c r="U5580" i="11"/>
  <c r="U5581" i="11"/>
  <c r="U5582" i="11"/>
  <c r="U5583" i="11"/>
  <c r="U5584" i="11"/>
  <c r="U5585" i="11"/>
  <c r="U5586" i="11"/>
  <c r="U5587" i="11"/>
  <c r="U5588" i="11"/>
  <c r="U5589" i="11"/>
  <c r="U5590" i="11"/>
  <c r="U5591" i="11"/>
  <c r="U5592" i="11"/>
  <c r="U5593" i="11"/>
  <c r="U5594" i="11"/>
  <c r="U5595" i="11"/>
  <c r="U5596" i="11"/>
  <c r="U5597" i="11"/>
  <c r="U5598" i="11"/>
  <c r="U5599" i="11"/>
  <c r="U5600" i="11"/>
  <c r="U5601" i="11"/>
  <c r="U5602" i="11"/>
  <c r="U5603" i="11"/>
  <c r="U5604" i="11"/>
  <c r="U5605" i="11"/>
  <c r="U5606" i="11"/>
  <c r="U5607" i="11"/>
  <c r="U5608" i="11"/>
  <c r="U5609" i="11"/>
  <c r="U5610" i="11"/>
  <c r="U5611" i="11"/>
  <c r="U5612" i="11"/>
  <c r="U5613" i="11"/>
  <c r="U5614" i="11"/>
  <c r="U5615" i="11"/>
  <c r="U5616" i="11"/>
  <c r="U5617" i="11"/>
  <c r="U5618" i="11"/>
  <c r="U5619" i="11"/>
  <c r="U5620" i="11"/>
  <c r="U5621" i="11"/>
  <c r="U5622" i="11"/>
  <c r="U5623" i="11"/>
  <c r="U5624" i="11"/>
  <c r="U5625" i="11"/>
  <c r="U5626" i="11"/>
  <c r="U5627" i="11"/>
  <c r="U5628" i="11"/>
  <c r="U5629" i="11"/>
  <c r="U5630" i="11"/>
  <c r="U5631" i="11"/>
  <c r="U5632" i="11"/>
  <c r="U5633" i="11"/>
  <c r="U5634" i="11"/>
  <c r="U5635" i="11"/>
  <c r="U5636" i="11"/>
  <c r="U5637" i="11"/>
  <c r="U5638" i="11"/>
  <c r="U5639" i="11"/>
  <c r="U5640" i="11"/>
  <c r="U5641" i="11"/>
  <c r="U5642" i="11"/>
  <c r="U5643" i="11"/>
  <c r="U5644" i="11"/>
  <c r="U5645" i="11"/>
  <c r="U5646" i="11"/>
  <c r="U5647" i="11"/>
  <c r="U5648" i="11"/>
  <c r="U5649" i="11"/>
  <c r="U5650" i="11"/>
  <c r="U5651" i="11"/>
  <c r="U5652" i="11"/>
  <c r="U5653" i="11"/>
  <c r="U5654" i="11"/>
  <c r="U5655" i="11"/>
  <c r="U5656" i="11"/>
  <c r="U5657" i="11"/>
  <c r="U5658" i="11"/>
  <c r="U5659" i="11"/>
  <c r="U5660" i="11"/>
  <c r="U5661" i="11"/>
  <c r="U5662" i="11"/>
  <c r="U5663" i="11"/>
  <c r="U5664" i="11"/>
  <c r="U5665" i="11"/>
  <c r="U5666" i="11"/>
  <c r="U5667" i="11"/>
  <c r="U5668" i="11"/>
  <c r="U5669" i="11"/>
  <c r="U5670" i="11"/>
  <c r="U5671" i="11"/>
  <c r="U5672" i="11"/>
  <c r="U5673" i="11"/>
  <c r="U5674" i="11"/>
  <c r="U5675" i="11"/>
  <c r="U5676" i="11"/>
  <c r="U5677" i="11"/>
  <c r="U5678" i="11"/>
  <c r="U5679" i="11"/>
  <c r="U5680" i="11"/>
  <c r="U5681" i="11"/>
  <c r="U5682" i="11"/>
  <c r="U5683" i="11"/>
  <c r="U5684" i="11"/>
  <c r="U5685" i="11"/>
  <c r="U5686" i="11"/>
  <c r="U5687" i="11"/>
  <c r="U5688" i="11"/>
  <c r="U5689" i="11"/>
  <c r="U5690" i="11"/>
  <c r="U5691" i="11"/>
  <c r="U5692" i="11"/>
  <c r="U5693" i="11"/>
  <c r="U5694" i="11"/>
  <c r="U5695" i="11"/>
  <c r="U5696" i="11"/>
  <c r="U5697" i="11"/>
  <c r="U5698" i="11"/>
  <c r="U5699" i="11"/>
  <c r="U5700" i="11"/>
  <c r="U5701" i="11"/>
  <c r="U5702" i="11"/>
  <c r="U5703" i="11"/>
  <c r="U5704" i="11"/>
  <c r="U5705" i="11"/>
  <c r="U5706" i="11"/>
  <c r="U5707" i="11"/>
  <c r="U5708" i="11"/>
  <c r="U5709" i="11"/>
  <c r="U5710" i="11"/>
  <c r="U5711" i="11"/>
  <c r="U5712" i="11"/>
  <c r="U5713" i="11"/>
  <c r="U5714" i="11"/>
  <c r="U5715" i="11"/>
  <c r="U5716" i="11"/>
  <c r="U5717" i="11"/>
  <c r="U5718" i="11"/>
  <c r="U5719" i="11"/>
  <c r="U5720" i="11"/>
  <c r="U5721" i="11"/>
  <c r="U5722" i="11"/>
  <c r="U5723" i="11"/>
  <c r="U5724" i="11"/>
  <c r="U5725" i="11"/>
  <c r="U5726" i="11"/>
  <c r="U5727" i="11"/>
  <c r="U5728" i="11"/>
  <c r="U5729" i="11"/>
  <c r="U5730" i="11"/>
  <c r="U5731" i="11"/>
  <c r="U5732" i="11"/>
  <c r="U5733" i="11"/>
  <c r="U5734" i="11"/>
  <c r="U5735" i="11"/>
  <c r="U5736" i="11"/>
  <c r="U5737" i="11"/>
  <c r="U5738" i="11"/>
  <c r="U5739" i="11"/>
  <c r="U5740" i="11"/>
  <c r="U5741" i="11"/>
  <c r="U5742" i="11"/>
  <c r="U5743" i="11"/>
  <c r="U5744" i="11"/>
  <c r="U5745" i="11"/>
  <c r="U5746" i="11"/>
  <c r="U5747" i="11"/>
  <c r="U5748" i="11"/>
  <c r="U5749" i="11"/>
  <c r="U5750" i="11"/>
  <c r="U5751" i="11"/>
  <c r="U5752" i="11"/>
  <c r="U5753" i="11"/>
  <c r="U5754" i="11"/>
  <c r="U5755" i="11"/>
  <c r="U5756" i="11"/>
  <c r="U5757" i="11"/>
  <c r="U5758" i="11"/>
  <c r="U5759" i="11"/>
  <c r="U5760" i="11"/>
  <c r="U5761" i="11"/>
  <c r="U5762" i="11"/>
  <c r="U5763" i="11"/>
  <c r="U5764" i="11"/>
  <c r="U5765" i="11"/>
  <c r="U5766" i="11"/>
  <c r="U5767" i="11"/>
  <c r="U5768" i="11"/>
  <c r="U5769" i="11"/>
  <c r="U5770" i="11"/>
  <c r="U5771" i="11"/>
  <c r="U5772" i="11"/>
  <c r="U5773" i="11"/>
  <c r="U5774" i="11"/>
  <c r="U5775" i="11"/>
  <c r="U5776" i="11"/>
  <c r="U5777" i="11"/>
  <c r="U5778" i="11"/>
  <c r="U5779" i="11"/>
  <c r="U5780" i="11"/>
  <c r="U5781" i="11"/>
  <c r="U5782" i="11"/>
  <c r="U5783" i="11"/>
  <c r="U5784" i="11"/>
  <c r="U5785" i="11"/>
  <c r="U5786" i="11"/>
  <c r="U5787" i="11"/>
  <c r="U5788" i="11"/>
  <c r="U5789" i="11"/>
  <c r="U5790" i="11"/>
  <c r="U5791" i="11"/>
  <c r="U5792" i="11"/>
  <c r="U5793" i="11"/>
  <c r="U5794" i="11"/>
  <c r="U5795" i="11"/>
  <c r="U5796" i="11"/>
  <c r="U5797" i="11"/>
  <c r="U5798" i="11"/>
  <c r="U5799" i="11"/>
  <c r="U5800" i="11"/>
  <c r="U5801" i="11"/>
  <c r="U5802" i="11"/>
  <c r="U5803" i="11"/>
  <c r="U5804" i="11"/>
  <c r="U5805" i="11"/>
  <c r="U5806" i="11"/>
  <c r="U5807" i="11"/>
  <c r="U5808" i="11"/>
  <c r="U5809" i="11"/>
  <c r="U5810" i="11"/>
  <c r="U5811" i="11"/>
  <c r="U5812" i="11"/>
  <c r="U5813" i="11"/>
  <c r="U5814" i="11"/>
  <c r="U5815" i="11"/>
  <c r="U5816" i="11"/>
  <c r="U5817" i="11"/>
  <c r="U5818" i="11"/>
  <c r="U5819" i="11"/>
  <c r="U5820" i="11"/>
  <c r="U5821" i="11"/>
  <c r="U5822" i="11"/>
  <c r="U5823" i="11"/>
  <c r="U5824" i="11"/>
  <c r="U5825" i="11"/>
  <c r="U5826" i="11"/>
  <c r="U5827" i="11"/>
  <c r="U5828" i="11"/>
  <c r="U5829" i="11"/>
  <c r="U5830" i="11"/>
  <c r="U5831" i="11"/>
  <c r="U5832" i="11"/>
  <c r="U5833" i="11"/>
  <c r="U5834" i="11"/>
  <c r="U5835" i="11"/>
  <c r="U5836" i="11"/>
  <c r="U5837" i="11"/>
  <c r="U5838" i="11"/>
  <c r="U5839" i="11"/>
  <c r="U5840" i="11"/>
  <c r="U5841" i="11"/>
  <c r="U5842" i="11"/>
  <c r="U5843" i="11"/>
  <c r="U5844" i="11"/>
  <c r="U5845" i="11"/>
  <c r="U5846" i="11"/>
  <c r="U5847" i="11"/>
  <c r="U5848" i="11"/>
  <c r="U5849" i="11"/>
  <c r="U5850" i="11"/>
  <c r="U5851" i="11"/>
  <c r="U5852" i="11"/>
  <c r="U5853" i="11"/>
  <c r="U5854" i="11"/>
  <c r="U5855" i="11"/>
  <c r="U5856" i="11"/>
  <c r="U5857" i="11"/>
  <c r="U5858" i="11"/>
  <c r="U5859" i="11"/>
  <c r="U5860" i="11"/>
  <c r="U5861" i="11"/>
  <c r="U5862" i="11"/>
  <c r="U5863" i="11"/>
  <c r="U5864" i="11"/>
  <c r="U5865" i="11"/>
  <c r="U5866" i="11"/>
  <c r="U5867" i="11"/>
  <c r="U5868" i="11"/>
  <c r="U5869" i="11"/>
  <c r="U5870" i="11"/>
  <c r="U5871" i="11"/>
  <c r="U5872" i="11"/>
  <c r="U5873" i="11"/>
  <c r="U5874" i="11"/>
  <c r="U5875" i="11"/>
  <c r="U5876" i="11"/>
  <c r="U5877" i="11"/>
  <c r="U5878" i="11"/>
  <c r="U5879" i="11"/>
  <c r="U5880" i="11"/>
  <c r="U5881" i="11"/>
  <c r="U5882" i="11"/>
  <c r="U5883" i="11"/>
  <c r="U5884" i="11"/>
  <c r="U5885" i="11"/>
  <c r="U5886" i="11"/>
  <c r="U5887" i="11"/>
  <c r="U5888" i="11"/>
  <c r="U5889" i="11"/>
  <c r="U5890" i="11"/>
  <c r="U5891" i="11"/>
  <c r="U5892" i="11"/>
  <c r="U5893" i="11"/>
  <c r="U5894" i="11"/>
  <c r="U5895" i="11"/>
  <c r="U5896" i="11"/>
  <c r="U5897" i="11"/>
  <c r="U5898" i="11"/>
  <c r="U5899" i="11"/>
  <c r="U5900" i="11"/>
  <c r="U5901" i="11"/>
  <c r="U5902" i="11"/>
  <c r="U5903" i="11"/>
  <c r="U5904" i="11"/>
  <c r="U5905" i="11"/>
  <c r="U5906" i="11"/>
  <c r="U5907" i="11"/>
  <c r="U5908" i="11"/>
  <c r="U5909" i="11"/>
  <c r="U5910" i="11"/>
  <c r="U5911" i="11"/>
  <c r="U5912" i="11"/>
  <c r="U5913" i="11"/>
  <c r="U5914" i="11"/>
  <c r="U5915" i="11"/>
  <c r="U5916" i="11"/>
  <c r="U5917" i="11"/>
  <c r="U5918" i="11"/>
  <c r="U5919" i="11"/>
  <c r="U5920" i="11"/>
  <c r="U5921" i="11"/>
  <c r="U5922" i="11"/>
  <c r="U5923" i="11"/>
  <c r="U5924" i="11"/>
  <c r="U5925" i="11"/>
  <c r="U5926" i="11"/>
  <c r="U5927" i="11"/>
  <c r="U5928" i="11"/>
  <c r="U5929" i="11"/>
  <c r="U5930" i="11"/>
  <c r="U5931" i="11"/>
  <c r="U5932" i="11"/>
  <c r="U5933" i="11"/>
  <c r="U2" i="11"/>
  <c r="E10" i="10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" i="13"/>
  <c r="L32" i="15" l="1"/>
  <c r="L33" i="15" s="1"/>
  <c r="L34" i="15" s="1"/>
  <c r="L35" i="15" s="1"/>
  <c r="L36" i="15" s="1"/>
  <c r="L37" i="15" s="1"/>
  <c r="L38" i="15" s="1"/>
  <c r="L39" i="15" s="1"/>
  <c r="L40" i="15" s="1"/>
  <c r="L41" i="15" s="1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A3386" i="12"/>
  <c r="A3387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A3812" i="12"/>
  <c r="A3813" i="12"/>
  <c r="A3814" i="12"/>
  <c r="A3815" i="12"/>
  <c r="A3816" i="12"/>
  <c r="A3817" i="12"/>
  <c r="A3818" i="12"/>
  <c r="A3819" i="12"/>
  <c r="A3820" i="12"/>
  <c r="A3821" i="12"/>
  <c r="A3822" i="12"/>
  <c r="A3823" i="12"/>
  <c r="A3824" i="12"/>
  <c r="A3825" i="12"/>
  <c r="A3826" i="12"/>
  <c r="A3827" i="12"/>
  <c r="A3828" i="12"/>
  <c r="A3829" i="12"/>
  <c r="A3830" i="12"/>
  <c r="A3831" i="12"/>
  <c r="A3832" i="12"/>
  <c r="A3833" i="12"/>
  <c r="A3834" i="12"/>
  <c r="A3835" i="12"/>
  <c r="A3836" i="12"/>
  <c r="A3837" i="12"/>
  <c r="A3838" i="12"/>
  <c r="A3839" i="12"/>
  <c r="A3840" i="12"/>
  <c r="A3841" i="12"/>
  <c r="A3842" i="12"/>
  <c r="A3843" i="12"/>
  <c r="A3844" i="12"/>
  <c r="A3845" i="12"/>
  <c r="A3846" i="12"/>
  <c r="A3847" i="12"/>
  <c r="A3848" i="12"/>
  <c r="A3849" i="12"/>
  <c r="A3850" i="12"/>
  <c r="A3851" i="12"/>
  <c r="A3852" i="12"/>
  <c r="A3853" i="12"/>
  <c r="A3854" i="12"/>
  <c r="A3855" i="12"/>
  <c r="A3856" i="12"/>
  <c r="A3857" i="12"/>
  <c r="A3858" i="12"/>
  <c r="A3859" i="12"/>
  <c r="A3860" i="12"/>
  <c r="A3861" i="12"/>
  <c r="A3862" i="12"/>
  <c r="A3863" i="12"/>
  <c r="A3864" i="12"/>
  <c r="A3865" i="12"/>
  <c r="A3866" i="12"/>
  <c r="A3867" i="12"/>
  <c r="A3868" i="12"/>
  <c r="A3869" i="12"/>
  <c r="A3870" i="12"/>
  <c r="A3871" i="12"/>
  <c r="A3872" i="12"/>
  <c r="A3873" i="12"/>
  <c r="A3874" i="12"/>
  <c r="A3875" i="12"/>
  <c r="A3876" i="12"/>
  <c r="A3877" i="12"/>
  <c r="A3878" i="12"/>
  <c r="A3879" i="12"/>
  <c r="A3880" i="12"/>
  <c r="A3881" i="12"/>
  <c r="A3882" i="12"/>
  <c r="A3883" i="12"/>
  <c r="A3884" i="12"/>
  <c r="A3885" i="12"/>
  <c r="A3886" i="12"/>
  <c r="A3887" i="12"/>
  <c r="A3888" i="12"/>
  <c r="A3889" i="12"/>
  <c r="A3890" i="12"/>
  <c r="A3891" i="12"/>
  <c r="A3892" i="12"/>
  <c r="A3893" i="12"/>
  <c r="A3894" i="12"/>
  <c r="A3895" i="12"/>
  <c r="A3896" i="12"/>
  <c r="A3897" i="12"/>
  <c r="A3898" i="12"/>
  <c r="A3899" i="12"/>
  <c r="A3900" i="12"/>
  <c r="A3901" i="12"/>
  <c r="A3902" i="12"/>
  <c r="A3903" i="12"/>
  <c r="A3904" i="12"/>
  <c r="A3905" i="12"/>
  <c r="A3906" i="12"/>
  <c r="A3907" i="12"/>
  <c r="A3908" i="12"/>
  <c r="A3909" i="12"/>
  <c r="A3910" i="12"/>
  <c r="A3911" i="12"/>
  <c r="A3912" i="12"/>
  <c r="A3913" i="12"/>
  <c r="A3914" i="12"/>
  <c r="A3915" i="12"/>
  <c r="A3916" i="12"/>
  <c r="A3917" i="12"/>
  <c r="A3918" i="12"/>
  <c r="A3919" i="12"/>
  <c r="A3920" i="12"/>
  <c r="A3921" i="12"/>
  <c r="A3922" i="12"/>
  <c r="A3923" i="12"/>
  <c r="A3924" i="12"/>
  <c r="A3925" i="12"/>
  <c r="A3926" i="12"/>
  <c r="A3927" i="12"/>
  <c r="A3928" i="12"/>
  <c r="A3929" i="12"/>
  <c r="A3930" i="12"/>
  <c r="A3931" i="12"/>
  <c r="A3932" i="12"/>
  <c r="A3933" i="12"/>
  <c r="A3934" i="12"/>
  <c r="A3935" i="12"/>
  <c r="A3936" i="12"/>
  <c r="A3937" i="12"/>
  <c r="A3938" i="12"/>
  <c r="A3939" i="12"/>
  <c r="A3940" i="12"/>
  <c r="A3941" i="12"/>
  <c r="A3942" i="12"/>
  <c r="A3943" i="12"/>
  <c r="A3944" i="12"/>
  <c r="A3945" i="12"/>
  <c r="A3946" i="12"/>
  <c r="A3947" i="12"/>
  <c r="A3948" i="12"/>
  <c r="A3949" i="12"/>
  <c r="A3950" i="12"/>
  <c r="A3951" i="12"/>
  <c r="A3952" i="12"/>
  <c r="A3953" i="12"/>
  <c r="A3954" i="12"/>
  <c r="A3955" i="12"/>
  <c r="A3956" i="12"/>
  <c r="A3957" i="12"/>
  <c r="A3958" i="12"/>
  <c r="A3959" i="12"/>
  <c r="A3960" i="12"/>
  <c r="A3961" i="12"/>
  <c r="A3962" i="12"/>
  <c r="A3963" i="12"/>
  <c r="A3964" i="12"/>
  <c r="A3965" i="12"/>
  <c r="A3966" i="12"/>
  <c r="A3967" i="12"/>
  <c r="A3968" i="12"/>
  <c r="A3969" i="12"/>
  <c r="A3970" i="12"/>
  <c r="A3971" i="12"/>
  <c r="A3972" i="12"/>
  <c r="A3973" i="12"/>
  <c r="A3974" i="12"/>
  <c r="A3975" i="12"/>
  <c r="A3976" i="12"/>
  <c r="A3977" i="12"/>
  <c r="A3978" i="12"/>
  <c r="A3979" i="12"/>
  <c r="A3980" i="12"/>
  <c r="A3981" i="12"/>
  <c r="A3982" i="12"/>
  <c r="A3983" i="12"/>
  <c r="A3984" i="12"/>
  <c r="A3985" i="12"/>
  <c r="A3986" i="12"/>
  <c r="A3987" i="12"/>
  <c r="A3988" i="12"/>
  <c r="A3989" i="12"/>
  <c r="A3990" i="12"/>
  <c r="A3991" i="12"/>
  <c r="A3992" i="12"/>
  <c r="A3993" i="12"/>
  <c r="A3994" i="12"/>
  <c r="A3995" i="12"/>
  <c r="A3996" i="12"/>
  <c r="A3997" i="12"/>
  <c r="A3998" i="12"/>
  <c r="A3999" i="12"/>
  <c r="A4000" i="12"/>
  <c r="A4001" i="12"/>
  <c r="A4002" i="12"/>
  <c r="A4003" i="12"/>
  <c r="A4004" i="12"/>
  <c r="A4005" i="12"/>
  <c r="A4006" i="12"/>
  <c r="A4007" i="12"/>
  <c r="A4008" i="12"/>
  <c r="A4009" i="12"/>
  <c r="A4010" i="12"/>
  <c r="A4011" i="12"/>
  <c r="A4012" i="12"/>
  <c r="A4013" i="12"/>
  <c r="A4014" i="12"/>
  <c r="A4015" i="12"/>
  <c r="A4016" i="12"/>
  <c r="A4017" i="12"/>
  <c r="A4018" i="12"/>
  <c r="A4019" i="12"/>
  <c r="A4020" i="12"/>
  <c r="A4021" i="12"/>
  <c r="A4022" i="12"/>
  <c r="A4023" i="12"/>
  <c r="A4024" i="12"/>
  <c r="A4025" i="12"/>
  <c r="A4026" i="12"/>
  <c r="A4027" i="12"/>
  <c r="A4028" i="12"/>
  <c r="A4029" i="12"/>
  <c r="A4030" i="12"/>
  <c r="A4031" i="12"/>
  <c r="A4032" i="12"/>
  <c r="A4033" i="12"/>
  <c r="A4034" i="12"/>
  <c r="A4035" i="12"/>
  <c r="A4036" i="12"/>
  <c r="A4037" i="12"/>
  <c r="A4038" i="12"/>
  <c r="A4039" i="12"/>
  <c r="A4040" i="12"/>
  <c r="A4041" i="12"/>
  <c r="A4042" i="12"/>
  <c r="A4043" i="12"/>
  <c r="A4044" i="12"/>
  <c r="A4045" i="12"/>
  <c r="A4046" i="12"/>
  <c r="A4047" i="12"/>
  <c r="A4048" i="12"/>
  <c r="A4049" i="12"/>
  <c r="A4050" i="12"/>
  <c r="A4051" i="12"/>
  <c r="A4052" i="12"/>
  <c r="A4053" i="12"/>
  <c r="A4054" i="12"/>
  <c r="A4055" i="12"/>
  <c r="A4056" i="12"/>
  <c r="A4057" i="12"/>
  <c r="A4058" i="12"/>
  <c r="A4059" i="12"/>
  <c r="A4060" i="12"/>
  <c r="A4061" i="12"/>
  <c r="A4062" i="12"/>
  <c r="A4063" i="12"/>
  <c r="A4064" i="12"/>
  <c r="A4065" i="12"/>
  <c r="A4066" i="12"/>
  <c r="A4067" i="12"/>
  <c r="A4068" i="12"/>
  <c r="A4069" i="12"/>
  <c r="A4070" i="12"/>
  <c r="A4071" i="12"/>
  <c r="A4072" i="12"/>
  <c r="A4073" i="12"/>
  <c r="A4074" i="12"/>
  <c r="A4075" i="12"/>
  <c r="A4076" i="12"/>
  <c r="A4077" i="12"/>
  <c r="A4078" i="12"/>
  <c r="A4079" i="12"/>
  <c r="A4080" i="12"/>
  <c r="A4081" i="12"/>
  <c r="A4082" i="12"/>
  <c r="A4083" i="12"/>
  <c r="A4084" i="12"/>
  <c r="A4085" i="12"/>
  <c r="A4086" i="12"/>
  <c r="A4087" i="12"/>
  <c r="A4088" i="12"/>
  <c r="A4089" i="12"/>
  <c r="A4090" i="12"/>
  <c r="A4091" i="12"/>
  <c r="A4092" i="12"/>
  <c r="A4093" i="12"/>
  <c r="A4094" i="12"/>
  <c r="A4095" i="12"/>
  <c r="A4096" i="12"/>
  <c r="A4097" i="12"/>
  <c r="A4098" i="12"/>
  <c r="A4099" i="12"/>
  <c r="A4100" i="12"/>
  <c r="A4101" i="12"/>
  <c r="A4102" i="12"/>
  <c r="A4103" i="12"/>
  <c r="A4104" i="12"/>
  <c r="A4105" i="12"/>
  <c r="A4106" i="12"/>
  <c r="A4107" i="12"/>
  <c r="A4108" i="12"/>
  <c r="A4109" i="12"/>
  <c r="A4110" i="12"/>
  <c r="A4111" i="12"/>
  <c r="A4112" i="12"/>
  <c r="A4113" i="12"/>
  <c r="A4114" i="12"/>
  <c r="A4115" i="12"/>
  <c r="A4116" i="12"/>
  <c r="A4117" i="12"/>
  <c r="A4118" i="12"/>
  <c r="A4119" i="12"/>
  <c r="A4120" i="12"/>
  <c r="A4121" i="12"/>
  <c r="A4122" i="12"/>
  <c r="A4123" i="12"/>
  <c r="A4124" i="12"/>
  <c r="A4125" i="12"/>
  <c r="A4126" i="12"/>
  <c r="A4127" i="12"/>
  <c r="A4128" i="12"/>
  <c r="A4129" i="12"/>
  <c r="A4130" i="12"/>
  <c r="A4131" i="12"/>
  <c r="A4132" i="12"/>
  <c r="A4133" i="12"/>
  <c r="A4134" i="12"/>
  <c r="A4135" i="12"/>
  <c r="A4136" i="12"/>
  <c r="A4137" i="12"/>
  <c r="A4138" i="12"/>
  <c r="A4139" i="12"/>
  <c r="A4140" i="12"/>
  <c r="A4141" i="12"/>
  <c r="A4142" i="12"/>
  <c r="A4143" i="12"/>
  <c r="A4144" i="12"/>
  <c r="A4145" i="12"/>
  <c r="A4146" i="12"/>
  <c r="A4147" i="12"/>
  <c r="A4148" i="12"/>
  <c r="A4149" i="12"/>
  <c r="A4150" i="12"/>
  <c r="A4151" i="12"/>
  <c r="A4152" i="12"/>
  <c r="A4153" i="12"/>
  <c r="A4154" i="12"/>
  <c r="A4155" i="12"/>
  <c r="A4156" i="12"/>
  <c r="A4157" i="12"/>
  <c r="A4158" i="12"/>
  <c r="A4159" i="12"/>
  <c r="A4160" i="12"/>
  <c r="A4161" i="12"/>
  <c r="A4162" i="12"/>
  <c r="A4163" i="12"/>
  <c r="A4164" i="12"/>
  <c r="A4165" i="12"/>
  <c r="A4166" i="12"/>
  <c r="A4167" i="12"/>
  <c r="A4168" i="12"/>
  <c r="A4169" i="12"/>
  <c r="A4170" i="12"/>
  <c r="A4171" i="12"/>
  <c r="A4172" i="12"/>
  <c r="A4173" i="12"/>
  <c r="A4174" i="12"/>
  <c r="A4175" i="12"/>
  <c r="A4176" i="12"/>
  <c r="A4177" i="12"/>
  <c r="A4178" i="12"/>
  <c r="A4179" i="12"/>
  <c r="A4180" i="12"/>
  <c r="A4181" i="12"/>
  <c r="A4182" i="12"/>
  <c r="A4183" i="12"/>
  <c r="A4184" i="12"/>
  <c r="A4185" i="12"/>
  <c r="A4186" i="12"/>
  <c r="A4187" i="12"/>
  <c r="A4188" i="12"/>
  <c r="A4189" i="12"/>
  <c r="A4190" i="12"/>
  <c r="A4191" i="12"/>
  <c r="A4192" i="12"/>
  <c r="A4193" i="12"/>
  <c r="A4194" i="12"/>
  <c r="A4195" i="12"/>
  <c r="A4196" i="12"/>
  <c r="A4197" i="12"/>
  <c r="A4198" i="12"/>
  <c r="A4199" i="12"/>
  <c r="A4200" i="12"/>
  <c r="A4201" i="12"/>
  <c r="A4202" i="12"/>
  <c r="A4203" i="12"/>
  <c r="A4204" i="12"/>
  <c r="A4205" i="12"/>
  <c r="A4206" i="12"/>
  <c r="A4207" i="12"/>
  <c r="A4208" i="12"/>
  <c r="A4209" i="12"/>
  <c r="A4210" i="12"/>
  <c r="A4211" i="12"/>
  <c r="A4212" i="12"/>
  <c r="A4213" i="12"/>
  <c r="A4214" i="12"/>
  <c r="A4215" i="12"/>
  <c r="A4216" i="12"/>
  <c r="A4217" i="12"/>
  <c r="A4218" i="12"/>
  <c r="A4219" i="12"/>
  <c r="A4220" i="12"/>
  <c r="A4221" i="12"/>
  <c r="A4222" i="12"/>
  <c r="A4223" i="12"/>
  <c r="A4224" i="12"/>
  <c r="A4225" i="12"/>
  <c r="A4226" i="12"/>
  <c r="A4227" i="12"/>
  <c r="A4228" i="12"/>
  <c r="A4229" i="12"/>
  <c r="A4230" i="12"/>
  <c r="A4231" i="12"/>
  <c r="A4232" i="12"/>
  <c r="A4233" i="12"/>
  <c r="A4234" i="12"/>
  <c r="A4235" i="12"/>
  <c r="A4236" i="12"/>
  <c r="A4237" i="12"/>
  <c r="A4238" i="12"/>
  <c r="A4239" i="12"/>
  <c r="A4240" i="12"/>
  <c r="A4241" i="12"/>
  <c r="A4242" i="12"/>
  <c r="A4243" i="12"/>
  <c r="A4244" i="12"/>
  <c r="A4245" i="12"/>
  <c r="A4246" i="12"/>
  <c r="A4247" i="12"/>
  <c r="A4248" i="12"/>
  <c r="A4249" i="12"/>
  <c r="A4250" i="12"/>
  <c r="A4251" i="12"/>
  <c r="A4252" i="12"/>
  <c r="A4253" i="12"/>
  <c r="A4254" i="12"/>
  <c r="A4255" i="12"/>
  <c r="A4256" i="12"/>
  <c r="A4257" i="12"/>
  <c r="A4258" i="12"/>
  <c r="A4259" i="12"/>
  <c r="A4260" i="12"/>
  <c r="A4261" i="12"/>
  <c r="A4262" i="12"/>
  <c r="A4263" i="12"/>
  <c r="A4264" i="12"/>
  <c r="A4265" i="12"/>
  <c r="A4266" i="12"/>
  <c r="A4267" i="12"/>
  <c r="A4268" i="12"/>
  <c r="A4269" i="12"/>
  <c r="A4270" i="12"/>
  <c r="A4271" i="12"/>
  <c r="A4272" i="12"/>
  <c r="A4273" i="12"/>
  <c r="A4274" i="12"/>
  <c r="A4275" i="12"/>
  <c r="A4276" i="12"/>
  <c r="A4277" i="12"/>
  <c r="A4278" i="12"/>
  <c r="A4279" i="12"/>
  <c r="A4280" i="12"/>
  <c r="A4281" i="12"/>
  <c r="A4282" i="12"/>
  <c r="A4283" i="12"/>
  <c r="A4284" i="12"/>
  <c r="A4285" i="12"/>
  <c r="A4286" i="12"/>
  <c r="A4287" i="12"/>
  <c r="A4288" i="12"/>
  <c r="A4289" i="12"/>
  <c r="A4290" i="12"/>
  <c r="A4291" i="12"/>
  <c r="A4292" i="12"/>
  <c r="A4293" i="12"/>
  <c r="A4294" i="12"/>
  <c r="A4295" i="12"/>
  <c r="A4296" i="12"/>
  <c r="A4297" i="12"/>
  <c r="A4298" i="12"/>
  <c r="A4299" i="12"/>
  <c r="A4300" i="12"/>
  <c r="A4301" i="12"/>
  <c r="A4302" i="12"/>
  <c r="A4303" i="12"/>
  <c r="A4304" i="12"/>
  <c r="A4305" i="12"/>
  <c r="A4306" i="12"/>
  <c r="A4307" i="12"/>
  <c r="A4308" i="12"/>
  <c r="A4309" i="12"/>
  <c r="A4310" i="12"/>
  <c r="A4311" i="12"/>
  <c r="A4312" i="12"/>
  <c r="A4313" i="12"/>
  <c r="A4314" i="12"/>
  <c r="A4315" i="12"/>
  <c r="A4316" i="12"/>
  <c r="A4317" i="12"/>
  <c r="A4318" i="12"/>
  <c r="A4319" i="12"/>
  <c r="A4320" i="12"/>
  <c r="A4321" i="12"/>
  <c r="A4322" i="12"/>
  <c r="A4323" i="12"/>
  <c r="A4324" i="12"/>
  <c r="A4325" i="12"/>
  <c r="A4326" i="12"/>
  <c r="A4327" i="12"/>
  <c r="A4328" i="12"/>
  <c r="A4329" i="12"/>
  <c r="A4330" i="12"/>
  <c r="A4331" i="12"/>
  <c r="A4332" i="12"/>
  <c r="A4333" i="12"/>
  <c r="A4334" i="12"/>
  <c r="A4335" i="12"/>
  <c r="A4336" i="12"/>
  <c r="A4337" i="12"/>
  <c r="A4338" i="12"/>
  <c r="A4339" i="12"/>
  <c r="A4340" i="12"/>
  <c r="A4341" i="12"/>
  <c r="A4342" i="12"/>
  <c r="A4343" i="12"/>
  <c r="A4344" i="12"/>
  <c r="A4345" i="12"/>
  <c r="A4346" i="12"/>
  <c r="A4347" i="12"/>
  <c r="A4348" i="12"/>
  <c r="A4349" i="12"/>
  <c r="A4350" i="12"/>
  <c r="A4351" i="12"/>
  <c r="A4352" i="12"/>
  <c r="A4353" i="12"/>
  <c r="A4354" i="12"/>
  <c r="A4355" i="12"/>
  <c r="A4356" i="12"/>
  <c r="A4357" i="12"/>
  <c r="A4358" i="12"/>
  <c r="A4359" i="12"/>
  <c r="A4360" i="12"/>
  <c r="A4361" i="12"/>
  <c r="A4362" i="12"/>
  <c r="A4363" i="12"/>
  <c r="A4364" i="12"/>
  <c r="A4365" i="12"/>
  <c r="A4366" i="12"/>
  <c r="A4367" i="12"/>
  <c r="A4368" i="12"/>
  <c r="A4369" i="12"/>
  <c r="A4370" i="12"/>
  <c r="A4371" i="12"/>
  <c r="A4372" i="12"/>
  <c r="A4373" i="12"/>
  <c r="A4374" i="12"/>
  <c r="A4375" i="12"/>
  <c r="A4376" i="12"/>
  <c r="A4377" i="12"/>
  <c r="A4378" i="12"/>
  <c r="A4379" i="12"/>
  <c r="A4380" i="12"/>
  <c r="A4381" i="12"/>
  <c r="A4382" i="12"/>
  <c r="A4383" i="12"/>
  <c r="A4384" i="12"/>
  <c r="A4385" i="12"/>
  <c r="A4386" i="12"/>
  <c r="A4387" i="12"/>
  <c r="A4388" i="12"/>
  <c r="A4389" i="12"/>
  <c r="A4390" i="12"/>
  <c r="A4391" i="12"/>
  <c r="A4392" i="12"/>
  <c r="A4393" i="12"/>
  <c r="A4394" i="12"/>
  <c r="A4395" i="12"/>
  <c r="A4396" i="12"/>
  <c r="A4397" i="12"/>
  <c r="A4398" i="12"/>
  <c r="A4399" i="12"/>
  <c r="A4400" i="12"/>
  <c r="A4401" i="12"/>
  <c r="A4402" i="12"/>
  <c r="A4403" i="12"/>
  <c r="A4404" i="12"/>
  <c r="A4405" i="12"/>
  <c r="A4406" i="12"/>
  <c r="A4407" i="12"/>
  <c r="A4408" i="12"/>
  <c r="A4409" i="12"/>
  <c r="A4410" i="12"/>
  <c r="A4411" i="12"/>
  <c r="A4412" i="12"/>
  <c r="A4413" i="12"/>
  <c r="A4414" i="12"/>
  <c r="A4415" i="12"/>
  <c r="A4416" i="12"/>
  <c r="A4417" i="12"/>
  <c r="A4418" i="12"/>
  <c r="A4419" i="12"/>
  <c r="A4420" i="12"/>
  <c r="A4421" i="12"/>
  <c r="A4422" i="12"/>
  <c r="A4423" i="12"/>
  <c r="A4424" i="12"/>
  <c r="A4425" i="12"/>
  <c r="A4426" i="12"/>
  <c r="A4427" i="12"/>
  <c r="A4428" i="12"/>
  <c r="A4429" i="12"/>
  <c r="A4430" i="12"/>
  <c r="A4431" i="12"/>
  <c r="A4432" i="12"/>
  <c r="A4433" i="12"/>
  <c r="A4434" i="12"/>
  <c r="A4435" i="12"/>
  <c r="A4436" i="12"/>
  <c r="A4437" i="12"/>
  <c r="A4438" i="12"/>
  <c r="A4439" i="12"/>
  <c r="A4440" i="12"/>
  <c r="A4441" i="12"/>
  <c r="A4442" i="12"/>
  <c r="A4443" i="12"/>
  <c r="A4444" i="12"/>
  <c r="A4445" i="12"/>
  <c r="A4446" i="12"/>
  <c r="A4447" i="12"/>
  <c r="A4448" i="12"/>
  <c r="A4449" i="12"/>
  <c r="A4450" i="12"/>
  <c r="A4451" i="12"/>
  <c r="A4452" i="12"/>
  <c r="A4453" i="12"/>
  <c r="A4454" i="12"/>
  <c r="A4455" i="12"/>
  <c r="A4456" i="12"/>
  <c r="A4457" i="12"/>
  <c r="A4458" i="12"/>
  <c r="A4459" i="12"/>
  <c r="A4460" i="12"/>
  <c r="A4461" i="12"/>
  <c r="A4462" i="12"/>
  <c r="A4463" i="12"/>
  <c r="A4464" i="12"/>
  <c r="A4465" i="12"/>
  <c r="A4466" i="12"/>
  <c r="A4467" i="12"/>
  <c r="A4468" i="12"/>
  <c r="A4469" i="12"/>
  <c r="A4470" i="12"/>
  <c r="A4471" i="12"/>
  <c r="A4472" i="12"/>
  <c r="A4473" i="12"/>
  <c r="A4474" i="12"/>
  <c r="A4475" i="12"/>
  <c r="A4476" i="12"/>
  <c r="A4477" i="12"/>
  <c r="A4478" i="12"/>
  <c r="A4479" i="12"/>
  <c r="A4480" i="12"/>
  <c r="A4481" i="12"/>
  <c r="A4482" i="12"/>
  <c r="A4483" i="12"/>
  <c r="A4484" i="12"/>
  <c r="A4485" i="12"/>
  <c r="A4486" i="12"/>
  <c r="A4487" i="12"/>
  <c r="A4488" i="12"/>
  <c r="A4489" i="12"/>
  <c r="A4490" i="12"/>
  <c r="A4491" i="12"/>
  <c r="A4492" i="12"/>
  <c r="A4493" i="12"/>
  <c r="A4494" i="12"/>
  <c r="A4495" i="12"/>
  <c r="A4496" i="12"/>
  <c r="A4497" i="12"/>
  <c r="A4498" i="12"/>
  <c r="A4499" i="12"/>
  <c r="A4500" i="12"/>
  <c r="A4501" i="12"/>
  <c r="A4502" i="12"/>
  <c r="A4503" i="12"/>
  <c r="A4504" i="12"/>
  <c r="A4505" i="12"/>
  <c r="A4506" i="12"/>
  <c r="A4507" i="12"/>
  <c r="A4508" i="12"/>
  <c r="A4509" i="12"/>
  <c r="A4510" i="12"/>
  <c r="A4511" i="12"/>
  <c r="A4512" i="12"/>
  <c r="A4513" i="12"/>
  <c r="A4514" i="12"/>
  <c r="A4515" i="12"/>
  <c r="A4516" i="12"/>
  <c r="A4517" i="12"/>
  <c r="A4518" i="12"/>
  <c r="A4519" i="12"/>
  <c r="A4520" i="12"/>
  <c r="A4521" i="12"/>
  <c r="A4522" i="12"/>
  <c r="A4523" i="12"/>
  <c r="A4524" i="12"/>
  <c r="A4525" i="12"/>
  <c r="A4526" i="12"/>
  <c r="A4527" i="12"/>
  <c r="A4528" i="12"/>
  <c r="A4529" i="12"/>
  <c r="A4530" i="12"/>
  <c r="A4531" i="12"/>
  <c r="A4532" i="12"/>
  <c r="A4533" i="12"/>
  <c r="A4534" i="12"/>
  <c r="A4535" i="12"/>
  <c r="A4536" i="12"/>
  <c r="A4537" i="12"/>
  <c r="A4538" i="12"/>
  <c r="A4539" i="12"/>
  <c r="A4540" i="12"/>
  <c r="A4541" i="12"/>
  <c r="A4542" i="12"/>
  <c r="A4543" i="12"/>
  <c r="A4544" i="12"/>
  <c r="A4545" i="12"/>
  <c r="A4546" i="12"/>
  <c r="A4547" i="12"/>
  <c r="A4548" i="12"/>
  <c r="A4549" i="12"/>
  <c r="A4550" i="12"/>
  <c r="A4551" i="12"/>
  <c r="A4552" i="12"/>
  <c r="A4553" i="12"/>
  <c r="A4554" i="12"/>
  <c r="A4555" i="12"/>
  <c r="A4556" i="12"/>
  <c r="A4557" i="12"/>
  <c r="A4558" i="12"/>
  <c r="A4559" i="12"/>
  <c r="A4560" i="12"/>
  <c r="A4561" i="12"/>
  <c r="A4562" i="12"/>
  <c r="A4563" i="12"/>
  <c r="A4564" i="12"/>
  <c r="A4565" i="12"/>
  <c r="A4566" i="12"/>
  <c r="A4567" i="12"/>
  <c r="A4568" i="12"/>
  <c r="A4569" i="12"/>
  <c r="A4570" i="12"/>
  <c r="A4571" i="12"/>
  <c r="A4572" i="12"/>
  <c r="A4573" i="12"/>
  <c r="A4574" i="12"/>
  <c r="A4575" i="12"/>
  <c r="A4576" i="12"/>
  <c r="A4577" i="12"/>
  <c r="A4578" i="12"/>
  <c r="A4579" i="12"/>
  <c r="A4580" i="12"/>
  <c r="A4581" i="12"/>
  <c r="A4582" i="12"/>
  <c r="A4583" i="12"/>
  <c r="A4584" i="12"/>
  <c r="A4585" i="12"/>
  <c r="A4586" i="12"/>
  <c r="A4587" i="12"/>
  <c r="A4588" i="12"/>
  <c r="A4589" i="12"/>
  <c r="A4590" i="12"/>
  <c r="A4591" i="12"/>
  <c r="A4592" i="12"/>
  <c r="A4593" i="12"/>
  <c r="A4594" i="12"/>
  <c r="A4595" i="12"/>
  <c r="A4596" i="12"/>
  <c r="A4597" i="12"/>
  <c r="A4598" i="12"/>
  <c r="A4599" i="12"/>
  <c r="A4600" i="12"/>
  <c r="A4601" i="12"/>
  <c r="A4602" i="12"/>
  <c r="A4603" i="12"/>
  <c r="A4604" i="12"/>
  <c r="A4605" i="12"/>
  <c r="A4606" i="12"/>
  <c r="A4607" i="12"/>
  <c r="A4608" i="12"/>
  <c r="A4609" i="12"/>
  <c r="A4610" i="12"/>
  <c r="A4611" i="12"/>
  <c r="A4612" i="12"/>
  <c r="A4613" i="12"/>
  <c r="A4614" i="12"/>
  <c r="A4615" i="12"/>
  <c r="A4616" i="12"/>
  <c r="A4617" i="12"/>
  <c r="A4618" i="12"/>
  <c r="A4619" i="12"/>
  <c r="A4620" i="12"/>
  <c r="A4621" i="12"/>
  <c r="A4622" i="12"/>
  <c r="A4623" i="12"/>
  <c r="A4624" i="12"/>
  <c r="A4625" i="12"/>
  <c r="A4626" i="12"/>
  <c r="A4627" i="12"/>
  <c r="A4628" i="12"/>
  <c r="A4629" i="12"/>
  <c r="A4630" i="12"/>
  <c r="A4631" i="12"/>
  <c r="A4632" i="12"/>
  <c r="A4633" i="12"/>
  <c r="A4634" i="12"/>
  <c r="A4635" i="12"/>
  <c r="A4636" i="12"/>
  <c r="A4637" i="12"/>
  <c r="A4638" i="12"/>
  <c r="A4639" i="12"/>
  <c r="A4640" i="12"/>
  <c r="A4641" i="12"/>
  <c r="A4642" i="12"/>
  <c r="A4643" i="12"/>
  <c r="A4644" i="12"/>
  <c r="A4645" i="12"/>
  <c r="A4646" i="12"/>
  <c r="A4647" i="12"/>
  <c r="A4648" i="12"/>
  <c r="A4649" i="12"/>
  <c r="A4650" i="12"/>
  <c r="A4651" i="12"/>
  <c r="A4652" i="12"/>
  <c r="A4653" i="12"/>
  <c r="A4654" i="12"/>
  <c r="A4655" i="12"/>
  <c r="A4656" i="12"/>
  <c r="A4657" i="12"/>
  <c r="A4658" i="12"/>
  <c r="A4659" i="12"/>
  <c r="A4660" i="12"/>
  <c r="A4661" i="12"/>
  <c r="A4662" i="12"/>
  <c r="A4663" i="12"/>
  <c r="A4664" i="12"/>
  <c r="A4665" i="12"/>
  <c r="A4666" i="12"/>
  <c r="A4667" i="12"/>
  <c r="A4668" i="12"/>
  <c r="A4669" i="12"/>
  <c r="A4670" i="12"/>
  <c r="A4671" i="12"/>
  <c r="A4672" i="12"/>
  <c r="A4673" i="12"/>
  <c r="A4674" i="12"/>
  <c r="A4675" i="12"/>
  <c r="A4676" i="12"/>
  <c r="A4677" i="12"/>
  <c r="A4678" i="12"/>
  <c r="A4679" i="12"/>
  <c r="A4680" i="12"/>
  <c r="A4681" i="12"/>
  <c r="A4682" i="12"/>
  <c r="A4683" i="12"/>
  <c r="A4684" i="12"/>
  <c r="A4685" i="12"/>
  <c r="A4686" i="12"/>
  <c r="A4687" i="12"/>
  <c r="A4688" i="12"/>
  <c r="A4689" i="12"/>
  <c r="A4690" i="12"/>
  <c r="A4691" i="12"/>
  <c r="A4692" i="12"/>
  <c r="A4693" i="12"/>
  <c r="A4694" i="12"/>
  <c r="A4695" i="12"/>
  <c r="A4696" i="12"/>
  <c r="A4697" i="12"/>
  <c r="A4698" i="12"/>
  <c r="A4699" i="12"/>
  <c r="A4700" i="12"/>
  <c r="A4701" i="12"/>
  <c r="A4702" i="12"/>
  <c r="A4703" i="12"/>
  <c r="A4704" i="12"/>
  <c r="A4705" i="12"/>
  <c r="A4706" i="12"/>
  <c r="A4707" i="12"/>
  <c r="A4708" i="12"/>
  <c r="A4709" i="12"/>
  <c r="A4710" i="12"/>
  <c r="A4711" i="12"/>
  <c r="A4712" i="12"/>
  <c r="A4713" i="12"/>
  <c r="A4714" i="12"/>
  <c r="A4715" i="12"/>
  <c r="A4716" i="12"/>
  <c r="A4717" i="12"/>
  <c r="A4718" i="12"/>
  <c r="A4719" i="12"/>
  <c r="A4720" i="12"/>
  <c r="A4721" i="12"/>
  <c r="A4722" i="12"/>
  <c r="A4723" i="12"/>
  <c r="A4724" i="12"/>
  <c r="A4725" i="12"/>
  <c r="A4726" i="12"/>
  <c r="A4727" i="12"/>
  <c r="A4728" i="12"/>
  <c r="A4729" i="12"/>
  <c r="A4730" i="12"/>
  <c r="A4731" i="12"/>
  <c r="A4732" i="12"/>
  <c r="A4733" i="12"/>
  <c r="A4734" i="12"/>
  <c r="A4735" i="12"/>
  <c r="A4736" i="12"/>
  <c r="A4737" i="12"/>
  <c r="A4738" i="12"/>
  <c r="A4739" i="12"/>
  <c r="A4740" i="12"/>
  <c r="A4741" i="12"/>
  <c r="A4742" i="12"/>
  <c r="A4743" i="12"/>
  <c r="A4744" i="12"/>
  <c r="A4745" i="12"/>
  <c r="A4746" i="12"/>
  <c r="A4747" i="12"/>
  <c r="A4748" i="12"/>
  <c r="A4749" i="12"/>
  <c r="A4750" i="12"/>
  <c r="A4751" i="12"/>
  <c r="A4752" i="12"/>
  <c r="A4753" i="12"/>
  <c r="A4754" i="12"/>
  <c r="A4755" i="12"/>
  <c r="A4756" i="12"/>
  <c r="A4757" i="12"/>
  <c r="A4758" i="12"/>
  <c r="A4759" i="12"/>
  <c r="A4760" i="12"/>
  <c r="A4761" i="12"/>
  <c r="A4762" i="12"/>
  <c r="A4763" i="12"/>
  <c r="A4764" i="12"/>
  <c r="A4765" i="12"/>
  <c r="A4766" i="12"/>
  <c r="A4767" i="12"/>
  <c r="A4768" i="12"/>
  <c r="A4769" i="12"/>
  <c r="A4770" i="12"/>
  <c r="A4771" i="12"/>
  <c r="A4772" i="12"/>
  <c r="A4773" i="12"/>
  <c r="A4774" i="12"/>
  <c r="A4775" i="12"/>
  <c r="A4776" i="12"/>
  <c r="A4777" i="12"/>
  <c r="A4778" i="12"/>
  <c r="A4779" i="12"/>
  <c r="A4780" i="12"/>
  <c r="A4781" i="12"/>
  <c r="A4782" i="12"/>
  <c r="A4783" i="12"/>
  <c r="A4784" i="12"/>
  <c r="A4785" i="12"/>
  <c r="A4786" i="12"/>
  <c r="A4787" i="12"/>
  <c r="A4788" i="12"/>
  <c r="A4789" i="12"/>
  <c r="A4790" i="12"/>
  <c r="A4791" i="12"/>
  <c r="A4792" i="12"/>
  <c r="A4793" i="12"/>
  <c r="A4794" i="12"/>
  <c r="A4795" i="12"/>
  <c r="A4796" i="12"/>
  <c r="A4797" i="12"/>
  <c r="A4798" i="12"/>
  <c r="A4799" i="12"/>
  <c r="A4800" i="12"/>
  <c r="A4801" i="12"/>
  <c r="A4802" i="12"/>
  <c r="A4803" i="12"/>
  <c r="A4804" i="12"/>
  <c r="A4805" i="12"/>
  <c r="A4806" i="12"/>
  <c r="A4807" i="12"/>
  <c r="A4808" i="12"/>
  <c r="A4809" i="12"/>
  <c r="A4810" i="12"/>
  <c r="A4811" i="12"/>
  <c r="A4812" i="12"/>
  <c r="A4813" i="12"/>
  <c r="A4814" i="12"/>
  <c r="A4815" i="12"/>
  <c r="A4816" i="12"/>
  <c r="A4817" i="12"/>
  <c r="A4818" i="12"/>
  <c r="A4819" i="12"/>
  <c r="A4820" i="12"/>
  <c r="A4821" i="12"/>
  <c r="A4822" i="12"/>
  <c r="A4823" i="12"/>
  <c r="A4824" i="12"/>
  <c r="A4825" i="12"/>
  <c r="A4826" i="12"/>
  <c r="A4827" i="12"/>
  <c r="A4828" i="12"/>
  <c r="A4829" i="12"/>
  <c r="A4830" i="12"/>
  <c r="A4831" i="12"/>
  <c r="A4832" i="12"/>
  <c r="A4833" i="12"/>
  <c r="A4834" i="12"/>
  <c r="A4835" i="12"/>
  <c r="A4836" i="12"/>
  <c r="A4837" i="12"/>
  <c r="A4838" i="12"/>
  <c r="A4839" i="12"/>
  <c r="A4840" i="12"/>
  <c r="A4841" i="12"/>
  <c r="A4842" i="12"/>
  <c r="A4843" i="12"/>
  <c r="A4844" i="12"/>
  <c r="A4845" i="12"/>
  <c r="A4846" i="12"/>
  <c r="A4847" i="12"/>
  <c r="A4848" i="12"/>
  <c r="A4849" i="12"/>
  <c r="A4850" i="12"/>
  <c r="A4851" i="12"/>
  <c r="A4852" i="12"/>
  <c r="A4853" i="12"/>
  <c r="A4854" i="12"/>
  <c r="A4855" i="12"/>
  <c r="A4856" i="12"/>
  <c r="A4857" i="12"/>
  <c r="A4858" i="12"/>
  <c r="A4859" i="12"/>
  <c r="A4860" i="12"/>
  <c r="A4861" i="12"/>
  <c r="A4862" i="12"/>
  <c r="A4863" i="12"/>
  <c r="A4864" i="12"/>
  <c r="A4865" i="12"/>
  <c r="A4866" i="12"/>
  <c r="A4867" i="12"/>
  <c r="A4868" i="12"/>
  <c r="A4869" i="12"/>
  <c r="A4870" i="12"/>
  <c r="A4871" i="12"/>
  <c r="A4872" i="12"/>
  <c r="A4873" i="12"/>
  <c r="A4874" i="12"/>
  <c r="A4875" i="12"/>
  <c r="A4876" i="12"/>
  <c r="A4877" i="12"/>
  <c r="A4878" i="12"/>
  <c r="A4879" i="12"/>
  <c r="A4880" i="12"/>
  <c r="A4881" i="12"/>
  <c r="A4882" i="12"/>
  <c r="A4883" i="12"/>
  <c r="A4884" i="12"/>
  <c r="A4885" i="12"/>
  <c r="A4886" i="12"/>
  <c r="A4887" i="12"/>
  <c r="A4888" i="12"/>
  <c r="A4889" i="12"/>
  <c r="A4890" i="12"/>
  <c r="A4891" i="12"/>
  <c r="A4892" i="12"/>
  <c r="A4893" i="12"/>
  <c r="A4894" i="12"/>
  <c r="A4895" i="12"/>
  <c r="A4896" i="12"/>
  <c r="A4897" i="12"/>
  <c r="A4898" i="12"/>
  <c r="A4899" i="12"/>
  <c r="A4900" i="12"/>
  <c r="A4901" i="12"/>
  <c r="A4902" i="12"/>
  <c r="A4903" i="12"/>
  <c r="A4904" i="12"/>
  <c r="A4905" i="12"/>
  <c r="A4906" i="12"/>
  <c r="A4907" i="12"/>
  <c r="A4908" i="12"/>
  <c r="A4909" i="12"/>
  <c r="A4910" i="12"/>
  <c r="A4911" i="12"/>
  <c r="A4912" i="12"/>
  <c r="A4913" i="12"/>
  <c r="A4914" i="12"/>
  <c r="A4915" i="12"/>
  <c r="A4916" i="12"/>
  <c r="A4917" i="12"/>
  <c r="A4918" i="12"/>
  <c r="A4919" i="12"/>
  <c r="A4920" i="12"/>
  <c r="A4921" i="12"/>
  <c r="A4922" i="12"/>
  <c r="A4923" i="12"/>
  <c r="A4924" i="12"/>
  <c r="A4925" i="12"/>
  <c r="A4926" i="12"/>
  <c r="A4927" i="12"/>
  <c r="A4928" i="12"/>
  <c r="A4929" i="12"/>
  <c r="A4930" i="12"/>
  <c r="A4931" i="12"/>
  <c r="A4932" i="12"/>
  <c r="A4933" i="12"/>
  <c r="A4934" i="12"/>
  <c r="A4935" i="12"/>
  <c r="A4936" i="12"/>
  <c r="A4937" i="12"/>
  <c r="A4938" i="12"/>
  <c r="A4939" i="12"/>
  <c r="A4940" i="12"/>
  <c r="A4941" i="12"/>
  <c r="A4942" i="12"/>
  <c r="A4943" i="12"/>
  <c r="A4944" i="12"/>
  <c r="A4945" i="12"/>
  <c r="A4946" i="12"/>
  <c r="A4947" i="12"/>
  <c r="A4948" i="12"/>
  <c r="A4949" i="12"/>
  <c r="A4950" i="12"/>
  <c r="A4951" i="12"/>
  <c r="A4952" i="12"/>
  <c r="A4953" i="12"/>
  <c r="A4954" i="12"/>
  <c r="A4955" i="12"/>
  <c r="A4956" i="12"/>
  <c r="A4957" i="12"/>
  <c r="A4958" i="12"/>
  <c r="A4959" i="12"/>
  <c r="A4960" i="12"/>
  <c r="A4961" i="12"/>
  <c r="A4962" i="12"/>
  <c r="A4963" i="12"/>
  <c r="A4964" i="12"/>
  <c r="A4965" i="12"/>
  <c r="A4966" i="12"/>
  <c r="A4967" i="12"/>
  <c r="A4968" i="12"/>
  <c r="A4969" i="12"/>
  <c r="A4970" i="12"/>
  <c r="A4971" i="12"/>
  <c r="A4972" i="12"/>
  <c r="A4973" i="12"/>
  <c r="A4974" i="12"/>
  <c r="A4975" i="12"/>
  <c r="A4976" i="12"/>
  <c r="A4977" i="12"/>
  <c r="A4978" i="12"/>
  <c r="A4979" i="12"/>
  <c r="A4980" i="12"/>
  <c r="A4981" i="12"/>
  <c r="A4982" i="12"/>
  <c r="A4983" i="12"/>
  <c r="A4984" i="12"/>
  <c r="A4985" i="12"/>
  <c r="A4986" i="12"/>
  <c r="A4987" i="12"/>
  <c r="A4988" i="12"/>
  <c r="A4989" i="12"/>
  <c r="A4990" i="12"/>
  <c r="A4991" i="12"/>
  <c r="A4992" i="12"/>
  <c r="A4993" i="12"/>
  <c r="A4994" i="12"/>
  <c r="A4995" i="12"/>
  <c r="A4996" i="12"/>
  <c r="A4997" i="12"/>
  <c r="A4998" i="12"/>
  <c r="A4999" i="12"/>
  <c r="A5000" i="12"/>
  <c r="A5001" i="12"/>
  <c r="A5002" i="12"/>
  <c r="A5003" i="12"/>
  <c r="A5004" i="12"/>
  <c r="A5005" i="12"/>
  <c r="A5006" i="12"/>
  <c r="A5007" i="12"/>
  <c r="A5008" i="12"/>
  <c r="A5009" i="12"/>
  <c r="A5010" i="12"/>
  <c r="A5011" i="12"/>
  <c r="A5012" i="12"/>
  <c r="A5013" i="12"/>
  <c r="A5014" i="12"/>
  <c r="A5015" i="12"/>
  <c r="A5016" i="12"/>
  <c r="A5017" i="12"/>
  <c r="A5018" i="12"/>
  <c r="A5019" i="12"/>
  <c r="A5020" i="12"/>
  <c r="A5021" i="12"/>
  <c r="A5022" i="12"/>
  <c r="A5023" i="12"/>
  <c r="A5024" i="12"/>
  <c r="A5025" i="12"/>
  <c r="A5026" i="12"/>
  <c r="A5027" i="12"/>
  <c r="A5028" i="12"/>
  <c r="A5029" i="12"/>
  <c r="A5030" i="12"/>
  <c r="A5031" i="12"/>
  <c r="A5032" i="12"/>
  <c r="A5033" i="12"/>
  <c r="A5034" i="12"/>
  <c r="A5035" i="12"/>
  <c r="A5036" i="12"/>
  <c r="A5037" i="12"/>
  <c r="A5038" i="12"/>
  <c r="A5039" i="12"/>
  <c r="A5040" i="12"/>
  <c r="A5041" i="12"/>
  <c r="A5042" i="12"/>
  <c r="A5043" i="12"/>
  <c r="A5044" i="12"/>
  <c r="A5045" i="12"/>
  <c r="A5046" i="12"/>
  <c r="A5047" i="12"/>
  <c r="A5048" i="12"/>
  <c r="A5049" i="12"/>
  <c r="A5050" i="12"/>
  <c r="A5051" i="12"/>
  <c r="A5052" i="12"/>
  <c r="A5053" i="12"/>
  <c r="A5054" i="12"/>
  <c r="A5055" i="12"/>
  <c r="A5056" i="12"/>
  <c r="A5057" i="12"/>
  <c r="A5058" i="12"/>
  <c r="A5059" i="12"/>
  <c r="A5060" i="12"/>
  <c r="A5061" i="12"/>
  <c r="A5062" i="12"/>
  <c r="A5063" i="12"/>
  <c r="A5064" i="12"/>
  <c r="A5065" i="12"/>
  <c r="A5066" i="12"/>
  <c r="A5067" i="12"/>
  <c r="A5068" i="12"/>
  <c r="A5069" i="12"/>
  <c r="A5070" i="12"/>
  <c r="A5071" i="12"/>
  <c r="A5072" i="12"/>
  <c r="A5073" i="12"/>
  <c r="A5074" i="12"/>
  <c r="A5075" i="12"/>
  <c r="A5076" i="12"/>
  <c r="A5077" i="12"/>
  <c r="A5078" i="12"/>
  <c r="A5079" i="12"/>
  <c r="A5080" i="12"/>
  <c r="A5081" i="12"/>
  <c r="A5082" i="12"/>
  <c r="A5083" i="12"/>
  <c r="A5084" i="12"/>
  <c r="A5085" i="12"/>
  <c r="A5086" i="12"/>
  <c r="A5087" i="12"/>
  <c r="A5088" i="12"/>
  <c r="A5089" i="12"/>
  <c r="A5090" i="12"/>
  <c r="A5091" i="12"/>
  <c r="A5092" i="12"/>
  <c r="A5093" i="12"/>
  <c r="A5094" i="12"/>
  <c r="A5095" i="12"/>
  <c r="A5096" i="12"/>
  <c r="A5097" i="12"/>
  <c r="A5098" i="12"/>
  <c r="A5099" i="12"/>
  <c r="A5100" i="12"/>
  <c r="A5101" i="12"/>
  <c r="A5102" i="12"/>
  <c r="A5103" i="12"/>
  <c r="A5104" i="12"/>
  <c r="A5105" i="12"/>
  <c r="A5106" i="12"/>
  <c r="A5107" i="12"/>
  <c r="A5108" i="12"/>
  <c r="A5109" i="12"/>
  <c r="A5110" i="12"/>
  <c r="A5111" i="12"/>
  <c r="A5112" i="12"/>
  <c r="A5113" i="12"/>
  <c r="A5114" i="12"/>
  <c r="A5115" i="12"/>
  <c r="A5116" i="12"/>
  <c r="A5117" i="12"/>
  <c r="A5118" i="12"/>
  <c r="A5119" i="12"/>
  <c r="A5120" i="12"/>
  <c r="A5121" i="12"/>
  <c r="A5122" i="12"/>
  <c r="A5123" i="12"/>
  <c r="A5124" i="12"/>
  <c r="A5125" i="12"/>
  <c r="A5126" i="12"/>
  <c r="A5127" i="12"/>
  <c r="A5128" i="12"/>
  <c r="A5129" i="12"/>
  <c r="A5130" i="12"/>
  <c r="A5131" i="12"/>
  <c r="A5132" i="12"/>
  <c r="A5133" i="12"/>
  <c r="A5134" i="12"/>
  <c r="A5135" i="12"/>
  <c r="A5136" i="12"/>
  <c r="A5137" i="12"/>
  <c r="A5138" i="12"/>
  <c r="A5139" i="12"/>
  <c r="A5140" i="12"/>
  <c r="A5141" i="12"/>
  <c r="A5142" i="12"/>
  <c r="A5143" i="12"/>
  <c r="A5144" i="12"/>
  <c r="A5145" i="12"/>
  <c r="A5146" i="12"/>
  <c r="A5147" i="12"/>
  <c r="A5148" i="12"/>
  <c r="A5149" i="12"/>
  <c r="A5150" i="12"/>
  <c r="A5151" i="12"/>
  <c r="A5152" i="12"/>
  <c r="A5153" i="12"/>
  <c r="A5154" i="12"/>
  <c r="A5155" i="12"/>
  <c r="A5156" i="12"/>
  <c r="A5157" i="12"/>
  <c r="A5158" i="12"/>
  <c r="A5159" i="12"/>
  <c r="A5160" i="12"/>
  <c r="A5161" i="12"/>
  <c r="A5162" i="12"/>
  <c r="A5163" i="12"/>
  <c r="A5164" i="12"/>
  <c r="A5165" i="12"/>
  <c r="A5166" i="12"/>
  <c r="A5167" i="12"/>
  <c r="A5168" i="12"/>
  <c r="A5169" i="12"/>
  <c r="A5170" i="12"/>
  <c r="A5171" i="12"/>
  <c r="A5172" i="12"/>
  <c r="A5173" i="12"/>
  <c r="A5174" i="12"/>
  <c r="A5175" i="12"/>
  <c r="A5176" i="12"/>
  <c r="A5177" i="12"/>
  <c r="A5178" i="12"/>
  <c r="A5179" i="12"/>
  <c r="A5180" i="12"/>
  <c r="A5181" i="12"/>
  <c r="A5182" i="12"/>
  <c r="A5183" i="12"/>
  <c r="A5184" i="12"/>
  <c r="A5185" i="12"/>
  <c r="A5186" i="12"/>
  <c r="A5187" i="12"/>
  <c r="A5188" i="12"/>
  <c r="A5189" i="12"/>
  <c r="A5190" i="12"/>
  <c r="A5191" i="12"/>
  <c r="A5192" i="12"/>
  <c r="A5193" i="12"/>
  <c r="A5194" i="12"/>
  <c r="A5195" i="12"/>
  <c r="A5196" i="12"/>
  <c r="A5197" i="12"/>
  <c r="A5198" i="12"/>
  <c r="A5199" i="12"/>
  <c r="A5200" i="12"/>
  <c r="A5201" i="12"/>
  <c r="A5202" i="12"/>
  <c r="A5203" i="12"/>
  <c r="A5204" i="12"/>
  <c r="A5205" i="12"/>
  <c r="A5206" i="12"/>
  <c r="A5207" i="12"/>
  <c r="A5208" i="12"/>
  <c r="A5209" i="12"/>
  <c r="A5210" i="12"/>
  <c r="A5211" i="12"/>
  <c r="A5212" i="12"/>
  <c r="A5213" i="12"/>
  <c r="A5214" i="12"/>
  <c r="A5215" i="12"/>
  <c r="A5216" i="12"/>
  <c r="A5217" i="12"/>
  <c r="A5218" i="12"/>
  <c r="A5219" i="12"/>
  <c r="A5220" i="12"/>
  <c r="A5221" i="12"/>
  <c r="A5222" i="12"/>
  <c r="A5223" i="12"/>
  <c r="A5224" i="12"/>
  <c r="A5225" i="12"/>
  <c r="A5226" i="12"/>
  <c r="A5227" i="12"/>
  <c r="A5228" i="12"/>
  <c r="A5229" i="12"/>
  <c r="A5230" i="12"/>
  <c r="A5231" i="12"/>
  <c r="A5232" i="12"/>
  <c r="A5233" i="12"/>
  <c r="A5234" i="12"/>
  <c r="A5235" i="12"/>
  <c r="A5236" i="12"/>
  <c r="A5237" i="12"/>
  <c r="A5238" i="12"/>
  <c r="A5239" i="12"/>
  <c r="A5240" i="12"/>
  <c r="A5241" i="12"/>
  <c r="A5242" i="12"/>
  <c r="A5243" i="12"/>
  <c r="A5244" i="12"/>
  <c r="A5245" i="12"/>
  <c r="A5246" i="12"/>
  <c r="A5247" i="12"/>
  <c r="A5248" i="12"/>
  <c r="A5249" i="12"/>
  <c r="A5250" i="12"/>
  <c r="A5251" i="12"/>
  <c r="A5252" i="12"/>
  <c r="A5253" i="12"/>
  <c r="A5254" i="12"/>
  <c r="A5255" i="12"/>
  <c r="A5256" i="12"/>
  <c r="A5257" i="12"/>
  <c r="A5258" i="12"/>
  <c r="A5259" i="12"/>
  <c r="A5260" i="12"/>
  <c r="A5261" i="12"/>
  <c r="A5262" i="12"/>
  <c r="A5263" i="12"/>
  <c r="A5264" i="12"/>
  <c r="A5265" i="12"/>
  <c r="A5266" i="12"/>
  <c r="A5267" i="12"/>
  <c r="A5268" i="12"/>
  <c r="A5269" i="12"/>
  <c r="A5270" i="12"/>
  <c r="A5271" i="12"/>
  <c r="A5272" i="12"/>
  <c r="A5273" i="12"/>
  <c r="A5274" i="12"/>
  <c r="A5275" i="12"/>
  <c r="A5276" i="12"/>
  <c r="A5277" i="12"/>
  <c r="A5278" i="12"/>
  <c r="A5279" i="12"/>
  <c r="A5280" i="12"/>
  <c r="A5281" i="12"/>
  <c r="A5282" i="12"/>
  <c r="A5283" i="12"/>
  <c r="A5284" i="12"/>
  <c r="A5285" i="12"/>
  <c r="A5286" i="12"/>
  <c r="A5287" i="12"/>
  <c r="A5288" i="12"/>
  <c r="A5289" i="12"/>
  <c r="A5290" i="12"/>
  <c r="A5291" i="12"/>
  <c r="A5292" i="12"/>
  <c r="A5293" i="12"/>
  <c r="A5294" i="12"/>
  <c r="A5295" i="12"/>
  <c r="A5296" i="12"/>
  <c r="A5297" i="12"/>
  <c r="A5298" i="12"/>
  <c r="A5299" i="12"/>
  <c r="A5300" i="12"/>
  <c r="A5301" i="12"/>
  <c r="A5302" i="12"/>
  <c r="A5303" i="12"/>
  <c r="A5304" i="12"/>
  <c r="A5305" i="12"/>
  <c r="A5306" i="12"/>
  <c r="A5307" i="12"/>
  <c r="A5308" i="12"/>
  <c r="A5309" i="12"/>
  <c r="A5310" i="12"/>
  <c r="A5311" i="12"/>
  <c r="A5312" i="12"/>
  <c r="A5313" i="12"/>
  <c r="A5314" i="12"/>
  <c r="A5315" i="12"/>
  <c r="A5316" i="12"/>
  <c r="A5317" i="12"/>
  <c r="A5318" i="12"/>
  <c r="A5319" i="12"/>
  <c r="A5320" i="12"/>
  <c r="A5321" i="12"/>
  <c r="A5322" i="12"/>
  <c r="A5323" i="12"/>
  <c r="A5324" i="12"/>
  <c r="A5325" i="12"/>
  <c r="A5326" i="12"/>
  <c r="A5327" i="12"/>
  <c r="A5328" i="12"/>
  <c r="A5329" i="12"/>
  <c r="A5330" i="12"/>
  <c r="A5331" i="12"/>
  <c r="A5332" i="12"/>
  <c r="A5333" i="12"/>
  <c r="A5334" i="12"/>
  <c r="A5335" i="12"/>
  <c r="A5336" i="12"/>
  <c r="A5337" i="12"/>
  <c r="A5338" i="12"/>
  <c r="A5339" i="12"/>
  <c r="A5340" i="12"/>
  <c r="A5341" i="12"/>
  <c r="A5342" i="12"/>
  <c r="A5343" i="12"/>
  <c r="A5344" i="12"/>
  <c r="A5345" i="12"/>
  <c r="A5346" i="12"/>
  <c r="A5347" i="12"/>
  <c r="A5348" i="12"/>
  <c r="A5349" i="12"/>
  <c r="A5350" i="12"/>
  <c r="A5351" i="12"/>
  <c r="A5352" i="12"/>
  <c r="A5353" i="12"/>
  <c r="A5354" i="12"/>
  <c r="A5355" i="12"/>
  <c r="A5356" i="12"/>
  <c r="A5357" i="12"/>
  <c r="A5358" i="12"/>
  <c r="A5359" i="12"/>
  <c r="A5360" i="12"/>
  <c r="A5361" i="12"/>
  <c r="A5362" i="12"/>
  <c r="A5363" i="12"/>
  <c r="A5364" i="12"/>
  <c r="A5365" i="12"/>
  <c r="A5366" i="12"/>
  <c r="A5367" i="12"/>
  <c r="A5368" i="12"/>
  <c r="A5369" i="12"/>
  <c r="A5370" i="12"/>
  <c r="A5371" i="12"/>
  <c r="A5372" i="12"/>
  <c r="A5373" i="12"/>
  <c r="A5374" i="12"/>
  <c r="A5375" i="12"/>
  <c r="A5376" i="12"/>
  <c r="A5377" i="12"/>
  <c r="A5378" i="12"/>
  <c r="A5379" i="12"/>
  <c r="A5380" i="12"/>
  <c r="A5381" i="12"/>
  <c r="A5382" i="12"/>
  <c r="A5383" i="12"/>
  <c r="A5384" i="12"/>
  <c r="A5385" i="12"/>
  <c r="A5386" i="12"/>
  <c r="A5387" i="12"/>
  <c r="A5388" i="12"/>
  <c r="A5389" i="12"/>
  <c r="A5390" i="12"/>
  <c r="A5391" i="12"/>
  <c r="A5392" i="12"/>
  <c r="A5393" i="12"/>
  <c r="A5394" i="12"/>
  <c r="A5395" i="12"/>
  <c r="A5396" i="12"/>
  <c r="A5397" i="12"/>
  <c r="A5398" i="12"/>
  <c r="A5399" i="12"/>
  <c r="A5400" i="12"/>
  <c r="A5401" i="12"/>
  <c r="A5402" i="12"/>
  <c r="A5403" i="12"/>
  <c r="A5404" i="12"/>
  <c r="A5405" i="12"/>
  <c r="A5406" i="12"/>
  <c r="A5407" i="12"/>
  <c r="A5408" i="12"/>
  <c r="A5409" i="12"/>
  <c r="A5410" i="12"/>
  <c r="A5411" i="12"/>
  <c r="A5412" i="12"/>
  <c r="A5413" i="12"/>
  <c r="A5414" i="12"/>
  <c r="A5415" i="12"/>
  <c r="A5416" i="12"/>
  <c r="A5417" i="12"/>
  <c r="A5418" i="12"/>
  <c r="A5419" i="12"/>
  <c r="A5420" i="12"/>
  <c r="A5421" i="12"/>
  <c r="A5422" i="12"/>
  <c r="A5423" i="12"/>
  <c r="A5424" i="12"/>
  <c r="A5425" i="12"/>
  <c r="A5426" i="12"/>
  <c r="A5427" i="12"/>
  <c r="A5428" i="12"/>
  <c r="A5429" i="12"/>
  <c r="A5430" i="12"/>
  <c r="A5431" i="12"/>
  <c r="A5432" i="12"/>
  <c r="A5433" i="12"/>
  <c r="A5434" i="12"/>
  <c r="A5435" i="12"/>
  <c r="A5436" i="12"/>
  <c r="A5437" i="12"/>
  <c r="A5438" i="12"/>
  <c r="A5439" i="12"/>
  <c r="A5440" i="12"/>
  <c r="A5441" i="12"/>
  <c r="A5442" i="12"/>
  <c r="A5443" i="12"/>
  <c r="A5444" i="12"/>
  <c r="A5445" i="12"/>
  <c r="A5446" i="12"/>
  <c r="A5447" i="12"/>
  <c r="A5448" i="12"/>
  <c r="A5449" i="12"/>
  <c r="A5450" i="12"/>
  <c r="A5451" i="12"/>
  <c r="A5452" i="12"/>
  <c r="A5453" i="12"/>
  <c r="A5454" i="12"/>
  <c r="A5455" i="12"/>
  <c r="A5456" i="12"/>
  <c r="A5457" i="12"/>
  <c r="A5458" i="12"/>
  <c r="A5459" i="12"/>
  <c r="A5460" i="12"/>
  <c r="A5461" i="12"/>
  <c r="A5462" i="12"/>
  <c r="A5463" i="12"/>
  <c r="A5464" i="12"/>
  <c r="A5465" i="12"/>
  <c r="A5466" i="12"/>
  <c r="A5467" i="12"/>
  <c r="A5468" i="12"/>
  <c r="A5469" i="12"/>
  <c r="A5470" i="12"/>
  <c r="A5471" i="12"/>
  <c r="A5472" i="12"/>
  <c r="A5473" i="12"/>
  <c r="A5474" i="12"/>
  <c r="A5475" i="12"/>
  <c r="A5476" i="12"/>
  <c r="A5477" i="12"/>
  <c r="A5478" i="12"/>
  <c r="A5479" i="12"/>
  <c r="A5480" i="12"/>
  <c r="A5481" i="12"/>
  <c r="A5482" i="12"/>
  <c r="A5483" i="12"/>
  <c r="A5484" i="12"/>
  <c r="A5485" i="12"/>
  <c r="A5486" i="12"/>
  <c r="A5487" i="12"/>
  <c r="A5488" i="12"/>
  <c r="A5489" i="12"/>
  <c r="A5490" i="12"/>
  <c r="A5491" i="12"/>
  <c r="A5492" i="12"/>
  <c r="A5493" i="12"/>
  <c r="A5494" i="12"/>
  <c r="A5495" i="12"/>
  <c r="A5496" i="12"/>
  <c r="A5497" i="12"/>
  <c r="A5498" i="12"/>
  <c r="A5499" i="12"/>
  <c r="A5500" i="12"/>
  <c r="A5501" i="12"/>
  <c r="A5502" i="12"/>
  <c r="A5503" i="12"/>
  <c r="A5504" i="12"/>
  <c r="A5505" i="12"/>
  <c r="A5506" i="12"/>
  <c r="A5507" i="12"/>
  <c r="A5508" i="12"/>
  <c r="A5509" i="12"/>
  <c r="A5510" i="12"/>
  <c r="A5511" i="12"/>
  <c r="A5512" i="12"/>
  <c r="A5513" i="12"/>
  <c r="A5514" i="12"/>
  <c r="A5515" i="12"/>
  <c r="A5516" i="12"/>
  <c r="A5517" i="12"/>
  <c r="A5518" i="12"/>
  <c r="A5519" i="12"/>
  <c r="A5520" i="12"/>
  <c r="A5521" i="12"/>
  <c r="A5522" i="12"/>
  <c r="A5523" i="12"/>
  <c r="A5524" i="12"/>
  <c r="A5525" i="12"/>
  <c r="A5526" i="12"/>
  <c r="A5527" i="12"/>
  <c r="A5528" i="12"/>
  <c r="A5529" i="12"/>
  <c r="A5530" i="12"/>
  <c r="A5531" i="12"/>
  <c r="A5532" i="12"/>
  <c r="A5533" i="12"/>
  <c r="A5534" i="12"/>
  <c r="A5535" i="12"/>
  <c r="A5536" i="12"/>
  <c r="A5537" i="12"/>
  <c r="A5538" i="12"/>
  <c r="A5539" i="12"/>
  <c r="A5540" i="12"/>
  <c r="A5541" i="12"/>
  <c r="A5542" i="12"/>
  <c r="A5543" i="12"/>
  <c r="A5544" i="12"/>
  <c r="A5545" i="12"/>
  <c r="A5546" i="12"/>
  <c r="A5547" i="12"/>
  <c r="A5548" i="12"/>
  <c r="A5549" i="12"/>
  <c r="A5550" i="12"/>
  <c r="A5551" i="12"/>
  <c r="A5552" i="12"/>
  <c r="A5553" i="12"/>
  <c r="A5554" i="12"/>
  <c r="A5555" i="12"/>
  <c r="A5556" i="12"/>
  <c r="A5557" i="12"/>
  <c r="A5558" i="12"/>
  <c r="A5559" i="12"/>
  <c r="A5560" i="12"/>
  <c r="A5561" i="12"/>
  <c r="A5562" i="12"/>
  <c r="A5563" i="12"/>
  <c r="A5564" i="12"/>
  <c r="A5565" i="12"/>
  <c r="A5566" i="12"/>
  <c r="A5567" i="12"/>
  <c r="A5568" i="12"/>
  <c r="A5569" i="12"/>
  <c r="A5570" i="12"/>
  <c r="A5571" i="12"/>
  <c r="A5572" i="12"/>
  <c r="A5573" i="12"/>
  <c r="A5574" i="12"/>
  <c r="A5575" i="12"/>
  <c r="A5576" i="12"/>
  <c r="A5577" i="12"/>
  <c r="A5578" i="12"/>
  <c r="A5579" i="12"/>
  <c r="A5580" i="12"/>
  <c r="A5581" i="12"/>
  <c r="A5582" i="12"/>
  <c r="A5583" i="12"/>
  <c r="A5584" i="12"/>
  <c r="A5585" i="12"/>
  <c r="A5586" i="12"/>
  <c r="A5587" i="12"/>
  <c r="A5588" i="12"/>
  <c r="A5589" i="12"/>
  <c r="A5590" i="12"/>
  <c r="A5591" i="12"/>
  <c r="A5592" i="12"/>
  <c r="A5593" i="12"/>
  <c r="A5594" i="12"/>
  <c r="A5595" i="12"/>
  <c r="A5596" i="12"/>
  <c r="A5597" i="12"/>
  <c r="A5598" i="12"/>
  <c r="A5599" i="12"/>
  <c r="A5600" i="12"/>
  <c r="A5601" i="12"/>
  <c r="A5602" i="12"/>
  <c r="A5603" i="12"/>
  <c r="A5604" i="12"/>
  <c r="A5605" i="12"/>
  <c r="A5606" i="12"/>
  <c r="A5607" i="12"/>
  <c r="A5608" i="12"/>
  <c r="A5609" i="12"/>
  <c r="A5610" i="12"/>
  <c r="A5611" i="12"/>
  <c r="A5612" i="12"/>
  <c r="A5613" i="12"/>
  <c r="A5614" i="12"/>
  <c r="A5615" i="12"/>
  <c r="A5616" i="12"/>
  <c r="A5617" i="12"/>
  <c r="A5618" i="12"/>
  <c r="A5619" i="12"/>
  <c r="A5620" i="12"/>
  <c r="A5621" i="12"/>
  <c r="A5622" i="12"/>
  <c r="A5623" i="12"/>
  <c r="A5624" i="12"/>
  <c r="A5625" i="12"/>
  <c r="A5626" i="12"/>
  <c r="A5627" i="12"/>
  <c r="A5628" i="12"/>
  <c r="A5629" i="12"/>
  <c r="A5630" i="12"/>
  <c r="A5631" i="12"/>
  <c r="A5632" i="12"/>
  <c r="A5633" i="12"/>
  <c r="A5634" i="12"/>
  <c r="A5635" i="12"/>
  <c r="A5636" i="12"/>
  <c r="A5637" i="12"/>
  <c r="A5638" i="12"/>
  <c r="A5639" i="12"/>
  <c r="A5640" i="12"/>
  <c r="A5641" i="12"/>
  <c r="A5642" i="12"/>
  <c r="A5643" i="12"/>
  <c r="A5644" i="12"/>
  <c r="A5645" i="12"/>
  <c r="A5646" i="12"/>
  <c r="A5647" i="12"/>
  <c r="A5648" i="12"/>
  <c r="A5649" i="12"/>
  <c r="A5650" i="12"/>
  <c r="A5651" i="12"/>
  <c r="A5652" i="12"/>
  <c r="A5653" i="12"/>
  <c r="A5654" i="12"/>
  <c r="A5655" i="12"/>
  <c r="A5656" i="12"/>
  <c r="A5657" i="12"/>
  <c r="A5658" i="12"/>
  <c r="A5659" i="12"/>
  <c r="A5660" i="12"/>
  <c r="A5661" i="12"/>
  <c r="A5662" i="12"/>
  <c r="A5663" i="12"/>
  <c r="A5664" i="12"/>
  <c r="A5665" i="12"/>
  <c r="A5666" i="12"/>
  <c r="A5667" i="12"/>
  <c r="A5668" i="12"/>
  <c r="A5669" i="12"/>
  <c r="A5670" i="12"/>
  <c r="A5671" i="12"/>
  <c r="A5672" i="12"/>
  <c r="A5673" i="12"/>
  <c r="A5674" i="12"/>
  <c r="A5675" i="12"/>
  <c r="A5676" i="12"/>
  <c r="A5677" i="12"/>
  <c r="A5678" i="12"/>
  <c r="A5679" i="12"/>
  <c r="A5680" i="12"/>
  <c r="A5681" i="12"/>
  <c r="A5682" i="12"/>
  <c r="A5683" i="12"/>
  <c r="A5684" i="12"/>
  <c r="A5685" i="12"/>
  <c r="A5686" i="12"/>
  <c r="A5687" i="12"/>
  <c r="A5688" i="12"/>
  <c r="A5689" i="12"/>
  <c r="A5690" i="12"/>
  <c r="A5691" i="12"/>
  <c r="A5692" i="12"/>
  <c r="A5693" i="12"/>
  <c r="A5694" i="12"/>
  <c r="A5695" i="12"/>
  <c r="A5696" i="12"/>
  <c r="A5697" i="12"/>
  <c r="A5698" i="12"/>
  <c r="A5699" i="12"/>
  <c r="A5700" i="12"/>
  <c r="A5701" i="12"/>
  <c r="A5702" i="12"/>
  <c r="A5703" i="12"/>
  <c r="A5704" i="12"/>
  <c r="A5705" i="12"/>
  <c r="A5706" i="12"/>
  <c r="A5707" i="12"/>
  <c r="A5708" i="12"/>
  <c r="A5709" i="12"/>
  <c r="A5710" i="12"/>
  <c r="A5711" i="12"/>
  <c r="A5712" i="12"/>
  <c r="A5713" i="12"/>
  <c r="A5714" i="12"/>
  <c r="A5715" i="12"/>
  <c r="A5716" i="12"/>
  <c r="A5717" i="12"/>
  <c r="A5718" i="12"/>
  <c r="A5719" i="12"/>
  <c r="A5720" i="12"/>
  <c r="A5721" i="12"/>
  <c r="A5722" i="12"/>
  <c r="A5723" i="12"/>
  <c r="A5724" i="12"/>
  <c r="A5725" i="12"/>
  <c r="A5726" i="12"/>
  <c r="A5727" i="12"/>
  <c r="A5728" i="12"/>
  <c r="A5729" i="12"/>
  <c r="A5730" i="12"/>
  <c r="A5731" i="12"/>
  <c r="A5732" i="12"/>
  <c r="A5733" i="12"/>
  <c r="A5734" i="12"/>
  <c r="A5735" i="12"/>
  <c r="A5736" i="12"/>
  <c r="A5737" i="12"/>
  <c r="A5738" i="12"/>
  <c r="A5739" i="12"/>
  <c r="A5740" i="12"/>
  <c r="A5741" i="12"/>
  <c r="A5742" i="12"/>
  <c r="A5743" i="12"/>
  <c r="A5744" i="12"/>
  <c r="A5745" i="12"/>
  <c r="A5746" i="12"/>
  <c r="A5747" i="12"/>
  <c r="A5748" i="12"/>
  <c r="A5749" i="12"/>
  <c r="A5750" i="12"/>
  <c r="A5751" i="12"/>
  <c r="A5752" i="12"/>
  <c r="A5753" i="12"/>
  <c r="A5754" i="12"/>
  <c r="A5755" i="12"/>
  <c r="A5756" i="12"/>
  <c r="A5757" i="12"/>
  <c r="A5758" i="12"/>
  <c r="A5759" i="12"/>
  <c r="A5760" i="12"/>
  <c r="A5761" i="12"/>
  <c r="A5762" i="12"/>
  <c r="A5763" i="12"/>
  <c r="A5764" i="12"/>
  <c r="A5765" i="12"/>
  <c r="A5766" i="12"/>
  <c r="A5767" i="12"/>
  <c r="A5768" i="12"/>
  <c r="A5769" i="12"/>
  <c r="A5770" i="12"/>
  <c r="A5771" i="12"/>
  <c r="A5772" i="12"/>
  <c r="A5773" i="12"/>
  <c r="A5774" i="12"/>
  <c r="A5775" i="12"/>
  <c r="A5776" i="12"/>
  <c r="A5777" i="12"/>
  <c r="A5778" i="12"/>
  <c r="A5779" i="12"/>
  <c r="A5780" i="12"/>
  <c r="A5781" i="12"/>
  <c r="A5782" i="12"/>
  <c r="A5783" i="12"/>
  <c r="A5784" i="12"/>
  <c r="A5785" i="12"/>
  <c r="A5786" i="12"/>
  <c r="A5787" i="12"/>
  <c r="A5788" i="12"/>
  <c r="A5789" i="12"/>
  <c r="A5790" i="12"/>
  <c r="A5791" i="12"/>
  <c r="A5792" i="12"/>
  <c r="A5793" i="12"/>
  <c r="A5794" i="12"/>
  <c r="A5795" i="12"/>
  <c r="A5796" i="12"/>
  <c r="A5797" i="12"/>
  <c r="A5798" i="12"/>
  <c r="A5799" i="12"/>
  <c r="A5800" i="12"/>
  <c r="A5801" i="12"/>
  <c r="A5802" i="12"/>
  <c r="A5803" i="12"/>
  <c r="A5804" i="12"/>
  <c r="A5805" i="12"/>
  <c r="A5806" i="12"/>
  <c r="A5807" i="12"/>
  <c r="A5808" i="12"/>
  <c r="A5809" i="12"/>
  <c r="A5810" i="12"/>
  <c r="A5811" i="12"/>
  <c r="A5812" i="12"/>
  <c r="A5813" i="12"/>
  <c r="A5814" i="12"/>
  <c r="A5815" i="12"/>
  <c r="A5816" i="12"/>
  <c r="A5817" i="12"/>
  <c r="A5818" i="12"/>
  <c r="A5819" i="12"/>
  <c r="A5820" i="12"/>
  <c r="A5821" i="12"/>
  <c r="A5822" i="12"/>
  <c r="A5823" i="12"/>
  <c r="A5824" i="12"/>
  <c r="A5825" i="12"/>
  <c r="A5826" i="12"/>
  <c r="A5827" i="12"/>
  <c r="A5828" i="12"/>
  <c r="A5829" i="12"/>
  <c r="A5830" i="12"/>
  <c r="A5831" i="12"/>
  <c r="A5832" i="12"/>
  <c r="A5833" i="12"/>
  <c r="A5834" i="12"/>
  <c r="A5835" i="12"/>
  <c r="A5836" i="12"/>
  <c r="A5837" i="12"/>
  <c r="A5838" i="12"/>
  <c r="A5839" i="12"/>
  <c r="A5840" i="12"/>
  <c r="A5841" i="12"/>
  <c r="A5842" i="12"/>
  <c r="A5843" i="12"/>
  <c r="A5844" i="12"/>
  <c r="A5845" i="12"/>
  <c r="A5846" i="12"/>
  <c r="A5847" i="12"/>
  <c r="A5848" i="12"/>
  <c r="A5849" i="12"/>
  <c r="A5850" i="12"/>
  <c r="A5851" i="12"/>
  <c r="A5852" i="12"/>
  <c r="A5853" i="12"/>
  <c r="A5854" i="12"/>
  <c r="A5855" i="12"/>
  <c r="A5856" i="12"/>
  <c r="A5857" i="12"/>
  <c r="A5858" i="12"/>
  <c r="A5859" i="12"/>
  <c r="A5860" i="12"/>
  <c r="A5861" i="12"/>
  <c r="A5862" i="12"/>
  <c r="A5863" i="12"/>
  <c r="A5864" i="12"/>
  <c r="A5865" i="12"/>
  <c r="A5866" i="12"/>
  <c r="A5867" i="12"/>
  <c r="A5868" i="12"/>
  <c r="A5869" i="12"/>
  <c r="A5870" i="12"/>
  <c r="A5871" i="12"/>
  <c r="A5872" i="12"/>
  <c r="A5873" i="12"/>
  <c r="A5874" i="12"/>
  <c r="A5875" i="12"/>
  <c r="A5876" i="12"/>
  <c r="A5877" i="12"/>
  <c r="A5878" i="12"/>
  <c r="A5879" i="12"/>
  <c r="A5880" i="12"/>
  <c r="A5881" i="12"/>
  <c r="A5882" i="12"/>
  <c r="A5883" i="12"/>
  <c r="A5884" i="12"/>
  <c r="A5885" i="12"/>
  <c r="A5886" i="12"/>
  <c r="A5887" i="12"/>
  <c r="A5888" i="12"/>
  <c r="A5889" i="12"/>
  <c r="A5890" i="12"/>
  <c r="A5891" i="12"/>
  <c r="A5892" i="12"/>
  <c r="A5893" i="12"/>
  <c r="A5894" i="12"/>
  <c r="A5895" i="12"/>
  <c r="A5896" i="12"/>
  <c r="A5897" i="12"/>
  <c r="A5898" i="12"/>
  <c r="A5899" i="12"/>
  <c r="A5900" i="12"/>
  <c r="A5901" i="12"/>
  <c r="A5902" i="12"/>
  <c r="A5903" i="12"/>
  <c r="A5904" i="12"/>
  <c r="A5905" i="12"/>
  <c r="A5906" i="12"/>
  <c r="A5907" i="12"/>
  <c r="A5908" i="12"/>
  <c r="A5909" i="12"/>
  <c r="A5910" i="12"/>
  <c r="A5911" i="12"/>
  <c r="A5912" i="12"/>
  <c r="A5913" i="12"/>
  <c r="A5914" i="12"/>
  <c r="A5915" i="12"/>
  <c r="A5916" i="12"/>
  <c r="A5917" i="12"/>
  <c r="A5918" i="12"/>
  <c r="A5919" i="12"/>
  <c r="A5920" i="12"/>
  <c r="A5921" i="12"/>
  <c r="A5922" i="12"/>
  <c r="A5923" i="12"/>
  <c r="A5924" i="12"/>
  <c r="A5925" i="12"/>
  <c r="A5926" i="12"/>
  <c r="A5927" i="12"/>
  <c r="A5928" i="12"/>
  <c r="A5929" i="12"/>
  <c r="A5930" i="12"/>
  <c r="A5931" i="12"/>
  <c r="A5932" i="12"/>
  <c r="A5933" i="12"/>
  <c r="A5934" i="12"/>
  <c r="A5935" i="12"/>
  <c r="A5936" i="12"/>
  <c r="A5937" i="12"/>
  <c r="A5938" i="12"/>
  <c r="A5939" i="12"/>
  <c r="A5940" i="12"/>
  <c r="A5941" i="12"/>
  <c r="A5942" i="12"/>
  <c r="A5943" i="12"/>
  <c r="A5944" i="12"/>
  <c r="A5945" i="12"/>
  <c r="A5946" i="12"/>
  <c r="A5947" i="12"/>
  <c r="A5948" i="12"/>
  <c r="A5949" i="12"/>
  <c r="A5950" i="12"/>
  <c r="A5951" i="12"/>
  <c r="A5952" i="12"/>
  <c r="A5953" i="12"/>
  <c r="A5954" i="12"/>
  <c r="A5955" i="12"/>
  <c r="A5956" i="12"/>
  <c r="A5957" i="12"/>
  <c r="A5958" i="12"/>
  <c r="A5959" i="12"/>
  <c r="A5960" i="12"/>
  <c r="A5961" i="12"/>
  <c r="A5962" i="12"/>
  <c r="A5963" i="12"/>
  <c r="A5964" i="12"/>
  <c r="A5965" i="12"/>
  <c r="A5966" i="12"/>
  <c r="A5967" i="12"/>
  <c r="A5968" i="12"/>
  <c r="A5969" i="12"/>
  <c r="A5970" i="12"/>
  <c r="A5971" i="12"/>
  <c r="A5972" i="12"/>
  <c r="A5973" i="12"/>
  <c r="A5974" i="12"/>
  <c r="A5975" i="12"/>
  <c r="A5976" i="12"/>
  <c r="A5977" i="12"/>
  <c r="A5978" i="12"/>
  <c r="A5979" i="12"/>
  <c r="A5980" i="12"/>
  <c r="A5981" i="12"/>
  <c r="A5982" i="12"/>
  <c r="A5983" i="12"/>
  <c r="A5984" i="12"/>
  <c r="A5985" i="12"/>
  <c r="A5986" i="12"/>
  <c r="A5987" i="12"/>
  <c r="A5988" i="12"/>
  <c r="A5989" i="12"/>
  <c r="A5990" i="12"/>
  <c r="A5991" i="12"/>
  <c r="A5992" i="12"/>
  <c r="A5993" i="12"/>
  <c r="A5994" i="12"/>
  <c r="A5995" i="12"/>
  <c r="A5996" i="12"/>
  <c r="A5997" i="12"/>
  <c r="A5998" i="12"/>
  <c r="A5999" i="12"/>
  <c r="A6000" i="12"/>
  <c r="A6001" i="12"/>
  <c r="A6002" i="12"/>
  <c r="A6003" i="12"/>
  <c r="A6004" i="12"/>
  <c r="A6005" i="12"/>
  <c r="A6006" i="12"/>
  <c r="A6007" i="12"/>
  <c r="A6008" i="12"/>
  <c r="A6009" i="12"/>
  <c r="A6010" i="12"/>
  <c r="A6011" i="12"/>
  <c r="A6012" i="12"/>
  <c r="A6013" i="12"/>
  <c r="A6014" i="12"/>
  <c r="A6015" i="12"/>
  <c r="A6016" i="12"/>
  <c r="A6017" i="12"/>
  <c r="A6018" i="12"/>
  <c r="A6019" i="12"/>
  <c r="A6020" i="12"/>
  <c r="A6021" i="12"/>
  <c r="A6022" i="12"/>
  <c r="A6023" i="12"/>
  <c r="A6024" i="12"/>
  <c r="A6025" i="12"/>
  <c r="A6026" i="12"/>
  <c r="A6027" i="12"/>
  <c r="A6028" i="12"/>
  <c r="A6029" i="12"/>
  <c r="A6030" i="12"/>
  <c r="A6031" i="12"/>
  <c r="A6032" i="12"/>
  <c r="A6033" i="12"/>
  <c r="A6034" i="12"/>
  <c r="A6035" i="12"/>
  <c r="A6036" i="12"/>
  <c r="A6037" i="12"/>
  <c r="A6038" i="12"/>
  <c r="A6039" i="12"/>
  <c r="A6040" i="12"/>
  <c r="A6041" i="12"/>
  <c r="A6042" i="12"/>
  <c r="A6043" i="12"/>
  <c r="A6044" i="12"/>
  <c r="A6045" i="12"/>
  <c r="A6046" i="12"/>
  <c r="A6047" i="12"/>
  <c r="A6048" i="12"/>
  <c r="A6049" i="12"/>
  <c r="A6050" i="12"/>
  <c r="A6051" i="12"/>
  <c r="A6052" i="12"/>
  <c r="A6053" i="12"/>
  <c r="A6054" i="12"/>
  <c r="A6055" i="12"/>
  <c r="A6056" i="12"/>
  <c r="A6057" i="12"/>
  <c r="A6058" i="12"/>
  <c r="A6059" i="12"/>
  <c r="A6060" i="12"/>
  <c r="A6061" i="12"/>
  <c r="A6062" i="12"/>
  <c r="A6063" i="12"/>
  <c r="A6064" i="12"/>
  <c r="A6065" i="12"/>
  <c r="A6066" i="12"/>
  <c r="A6067" i="12"/>
  <c r="A6068" i="12"/>
  <c r="A6069" i="12"/>
  <c r="A6070" i="12"/>
  <c r="A6071" i="12"/>
  <c r="A6072" i="12"/>
  <c r="A6073" i="12"/>
  <c r="A6074" i="12"/>
  <c r="A6075" i="12"/>
  <c r="A6076" i="12"/>
  <c r="A6077" i="12"/>
  <c r="A6078" i="12"/>
  <c r="A6079" i="12"/>
  <c r="A6080" i="12"/>
  <c r="A6081" i="12"/>
  <c r="A6082" i="12"/>
  <c r="A6083" i="12"/>
  <c r="A6084" i="12"/>
  <c r="A6085" i="12"/>
  <c r="A6086" i="12"/>
  <c r="A6087" i="12"/>
  <c r="A6088" i="12"/>
  <c r="A6089" i="12"/>
  <c r="A6090" i="12"/>
  <c r="A6091" i="12"/>
  <c r="A6092" i="12"/>
  <c r="A6093" i="12"/>
  <c r="A6094" i="12"/>
  <c r="A6095" i="12"/>
  <c r="A6096" i="12"/>
  <c r="A6097" i="12"/>
  <c r="A6098" i="12"/>
  <c r="A6099" i="12"/>
  <c r="A6100" i="12"/>
  <c r="A6101" i="12"/>
  <c r="A6102" i="12"/>
  <c r="A6103" i="12"/>
  <c r="A6104" i="12"/>
  <c r="A6105" i="12"/>
  <c r="A6106" i="12"/>
  <c r="A6107" i="12"/>
  <c r="A6108" i="12"/>
  <c r="A6109" i="12"/>
  <c r="A6110" i="12"/>
  <c r="A6111" i="12"/>
  <c r="A6112" i="12"/>
  <c r="A6113" i="12"/>
  <c r="A6114" i="12"/>
  <c r="A6115" i="12"/>
  <c r="A6116" i="12"/>
  <c r="A6117" i="12"/>
  <c r="A6118" i="12"/>
  <c r="A6119" i="12"/>
  <c r="A6120" i="12"/>
  <c r="A6121" i="12"/>
  <c r="A6122" i="12"/>
  <c r="A6123" i="12"/>
  <c r="A6124" i="12"/>
  <c r="A6125" i="12"/>
  <c r="A6126" i="12"/>
  <c r="A6127" i="12"/>
  <c r="A6128" i="12"/>
  <c r="A6129" i="12"/>
  <c r="A6130" i="12"/>
  <c r="A6131" i="12"/>
  <c r="A6132" i="12"/>
  <c r="A6133" i="12"/>
  <c r="A6134" i="12"/>
  <c r="A6135" i="12"/>
  <c r="A6136" i="12"/>
  <c r="A6137" i="12"/>
  <c r="A6138" i="12"/>
  <c r="A6139" i="12"/>
  <c r="A6140" i="12"/>
  <c r="A6141" i="12"/>
  <c r="A6142" i="12"/>
  <c r="A6143" i="12"/>
  <c r="A6144" i="12"/>
  <c r="A6145" i="12"/>
  <c r="A6146" i="12"/>
  <c r="A6147" i="12"/>
  <c r="A6148" i="12"/>
  <c r="A6149" i="12"/>
  <c r="A6150" i="12"/>
  <c r="A6151" i="12"/>
  <c r="A6152" i="12"/>
  <c r="A6153" i="12"/>
  <c r="A6154" i="12"/>
  <c r="A6155" i="12"/>
  <c r="A6156" i="12"/>
  <c r="A6157" i="12"/>
  <c r="A6158" i="12"/>
  <c r="A6159" i="12"/>
  <c r="A6160" i="12"/>
  <c r="A6161" i="12"/>
  <c r="A6162" i="12"/>
  <c r="A6163" i="12"/>
  <c r="A6164" i="12"/>
  <c r="A6165" i="12"/>
  <c r="A6166" i="12"/>
  <c r="A6167" i="12"/>
  <c r="A6168" i="12"/>
  <c r="A6169" i="12"/>
  <c r="A6170" i="12"/>
  <c r="A6171" i="12"/>
  <c r="A6172" i="12"/>
  <c r="A6173" i="12"/>
  <c r="A6174" i="12"/>
  <c r="A6175" i="12"/>
  <c r="A6176" i="12"/>
  <c r="A6177" i="12"/>
  <c r="A6178" i="12"/>
  <c r="A6179" i="12"/>
  <c r="A6180" i="12"/>
  <c r="A6181" i="12"/>
  <c r="A6182" i="12"/>
  <c r="A6183" i="12"/>
  <c r="A6184" i="12"/>
  <c r="A6185" i="12"/>
  <c r="A6186" i="12"/>
  <c r="A6187" i="12"/>
  <c r="A6188" i="12"/>
  <c r="A6189" i="12"/>
  <c r="A6190" i="12"/>
  <c r="A6191" i="12"/>
  <c r="A6192" i="12"/>
  <c r="A6193" i="12"/>
  <c r="A6194" i="12"/>
  <c r="A6195" i="12"/>
  <c r="A6196" i="12"/>
  <c r="A6197" i="12"/>
  <c r="A6198" i="12"/>
  <c r="A6199" i="12"/>
  <c r="A6200" i="12"/>
  <c r="A6201" i="12"/>
  <c r="A6202" i="12"/>
  <c r="A6203" i="12"/>
  <c r="A6204" i="12"/>
  <c r="A6205" i="12"/>
  <c r="A6206" i="12"/>
  <c r="A6207" i="12"/>
  <c r="A6208" i="12"/>
  <c r="A6209" i="12"/>
  <c r="A6210" i="12"/>
  <c r="A6211" i="12"/>
  <c r="A6212" i="12"/>
  <c r="A6213" i="12"/>
  <c r="A6214" i="12"/>
  <c r="A6215" i="12"/>
  <c r="A6216" i="12"/>
  <c r="A6217" i="12"/>
  <c r="A6218" i="12"/>
  <c r="A6219" i="12"/>
  <c r="A6220" i="12"/>
  <c r="A6221" i="12"/>
  <c r="A6222" i="12"/>
  <c r="A6223" i="12"/>
  <c r="A6224" i="12"/>
  <c r="A6225" i="12"/>
  <c r="A6226" i="12"/>
  <c r="A6227" i="12"/>
  <c r="A6228" i="12"/>
  <c r="A6229" i="12"/>
  <c r="A6230" i="12"/>
  <c r="A6231" i="12"/>
  <c r="A6232" i="12"/>
  <c r="A6233" i="12"/>
  <c r="A6234" i="12"/>
  <c r="A6235" i="12"/>
  <c r="A6236" i="12"/>
  <c r="A6237" i="12"/>
  <c r="A6238" i="12"/>
  <c r="A6239" i="12"/>
  <c r="A6240" i="12"/>
  <c r="A6241" i="12"/>
  <c r="A6242" i="12"/>
  <c r="A6243" i="12"/>
  <c r="A6244" i="12"/>
  <c r="A6245" i="12"/>
  <c r="A6246" i="12"/>
  <c r="A6247" i="12"/>
  <c r="A6248" i="12"/>
  <c r="A6249" i="12"/>
  <c r="A6250" i="12"/>
  <c r="A6251" i="12"/>
  <c r="A6252" i="12"/>
  <c r="A6253" i="12"/>
  <c r="A6254" i="12"/>
  <c r="A6255" i="12"/>
  <c r="A6256" i="12"/>
  <c r="A6257" i="12"/>
  <c r="A6258" i="12"/>
  <c r="A6259" i="12"/>
  <c r="A6260" i="12"/>
  <c r="A6261" i="12"/>
  <c r="A6262" i="12"/>
  <c r="A6263" i="12"/>
  <c r="A6264" i="12"/>
  <c r="A6265" i="12"/>
  <c r="A6266" i="12"/>
  <c r="A6267" i="12"/>
  <c r="A6268" i="12"/>
  <c r="A6269" i="12"/>
  <c r="A6270" i="12"/>
  <c r="A6271" i="12"/>
  <c r="A6272" i="12"/>
  <c r="A6273" i="12"/>
  <c r="A6274" i="12"/>
  <c r="A6275" i="12"/>
  <c r="A6276" i="12"/>
  <c r="A6277" i="12"/>
  <c r="A6278" i="12"/>
  <c r="A6279" i="12"/>
  <c r="A6280" i="12"/>
  <c r="A6281" i="12"/>
  <c r="A6282" i="12"/>
  <c r="A6283" i="12"/>
  <c r="A6284" i="12"/>
  <c r="A6285" i="12"/>
  <c r="A6286" i="12"/>
  <c r="A6287" i="12"/>
  <c r="A6288" i="12"/>
  <c r="A6289" i="12"/>
  <c r="A6290" i="12"/>
  <c r="A6291" i="12"/>
  <c r="A6292" i="12"/>
  <c r="A6293" i="12"/>
  <c r="A6294" i="12"/>
  <c r="A6295" i="12"/>
  <c r="A6296" i="12"/>
  <c r="A6297" i="12"/>
  <c r="A6298" i="12"/>
  <c r="A6299" i="12"/>
  <c r="A6300" i="12"/>
  <c r="A6301" i="12"/>
  <c r="A6302" i="12"/>
  <c r="A6303" i="12"/>
  <c r="A6304" i="12"/>
  <c r="A6305" i="12"/>
  <c r="A6306" i="12"/>
  <c r="A6307" i="12"/>
  <c r="A6308" i="12"/>
  <c r="A6309" i="12"/>
  <c r="A6310" i="12"/>
  <c r="A6311" i="12"/>
  <c r="A6312" i="12"/>
  <c r="A6313" i="12"/>
  <c r="A6314" i="12"/>
  <c r="A6315" i="12"/>
  <c r="A6316" i="12"/>
  <c r="A6317" i="12"/>
  <c r="A6318" i="12"/>
  <c r="A6319" i="12"/>
  <c r="A6320" i="12"/>
  <c r="A6321" i="12"/>
  <c r="A6322" i="12"/>
  <c r="A6323" i="12"/>
  <c r="A6324" i="12"/>
  <c r="A6325" i="12"/>
  <c r="A6326" i="12"/>
  <c r="A6327" i="12"/>
  <c r="A6328" i="12"/>
  <c r="A6329" i="12"/>
  <c r="A6330" i="12"/>
  <c r="A6331" i="12"/>
  <c r="A6332" i="12"/>
  <c r="A6333" i="12"/>
  <c r="A6334" i="12"/>
  <c r="A6335" i="12"/>
  <c r="A6336" i="12"/>
  <c r="A6337" i="12"/>
  <c r="A6338" i="12"/>
  <c r="A6339" i="12"/>
  <c r="A6340" i="12"/>
  <c r="A6341" i="12"/>
  <c r="A6342" i="12"/>
  <c r="A6343" i="12"/>
  <c r="A6344" i="12"/>
  <c r="A6345" i="12"/>
  <c r="A6346" i="12"/>
  <c r="A6347" i="12"/>
  <c r="A6348" i="12"/>
  <c r="A6349" i="12"/>
  <c r="A6350" i="12"/>
  <c r="A6351" i="12"/>
  <c r="A6352" i="12"/>
  <c r="A6353" i="12"/>
  <c r="A6354" i="12"/>
  <c r="A6355" i="12"/>
  <c r="A6356" i="12"/>
  <c r="A6357" i="12"/>
  <c r="A6358" i="12"/>
  <c r="A6359" i="12"/>
  <c r="A6360" i="12"/>
  <c r="A6361" i="12"/>
  <c r="A6362" i="12"/>
  <c r="A6363" i="12"/>
  <c r="A6364" i="12"/>
  <c r="A6365" i="12"/>
  <c r="A6366" i="12"/>
  <c r="A6367" i="12"/>
  <c r="A6368" i="12"/>
  <c r="A6369" i="12"/>
  <c r="A6370" i="12"/>
  <c r="A6371" i="12"/>
  <c r="A6372" i="12"/>
  <c r="A6373" i="12"/>
  <c r="A6374" i="12"/>
  <c r="A6375" i="12"/>
  <c r="A6376" i="12"/>
  <c r="A6377" i="12"/>
  <c r="A6378" i="12"/>
  <c r="A6379" i="12"/>
  <c r="A6380" i="12"/>
  <c r="A6381" i="12"/>
  <c r="A6382" i="12"/>
  <c r="A6383" i="12"/>
  <c r="A6384" i="12"/>
  <c r="A6385" i="12"/>
  <c r="A6386" i="12"/>
  <c r="A6387" i="12"/>
  <c r="A6388" i="12"/>
  <c r="A6389" i="12"/>
  <c r="A6390" i="12"/>
  <c r="A6391" i="12"/>
  <c r="A6392" i="12"/>
  <c r="A6393" i="12"/>
  <c r="A6394" i="12"/>
  <c r="A6395" i="12"/>
  <c r="A6396" i="12"/>
  <c r="A6397" i="12"/>
  <c r="A6398" i="12"/>
  <c r="A6399" i="12"/>
  <c r="A6400" i="12"/>
  <c r="A6401" i="12"/>
  <c r="A6402" i="12"/>
  <c r="A6403" i="12"/>
  <c r="A6404" i="12"/>
  <c r="A6405" i="12"/>
  <c r="A6406" i="12"/>
  <c r="A6407" i="12"/>
  <c r="A6408" i="12"/>
  <c r="A6409" i="12"/>
  <c r="A6410" i="12"/>
  <c r="A6411" i="12"/>
  <c r="A6412" i="12"/>
  <c r="A6413" i="12"/>
  <c r="A6414" i="12"/>
  <c r="A6415" i="12"/>
  <c r="A6416" i="12"/>
  <c r="A6417" i="12"/>
  <c r="A6418" i="12"/>
  <c r="A6419" i="12"/>
  <c r="A6420" i="12"/>
  <c r="A6421" i="12"/>
  <c r="A6422" i="12"/>
  <c r="A6423" i="12"/>
  <c r="A6424" i="12"/>
  <c r="A6425" i="12"/>
  <c r="A6426" i="12"/>
  <c r="A6427" i="12"/>
  <c r="A6428" i="12"/>
  <c r="A6429" i="12"/>
  <c r="A6430" i="12"/>
  <c r="A6431" i="12"/>
  <c r="A6432" i="12"/>
  <c r="A6433" i="12"/>
  <c r="A6434" i="12"/>
  <c r="A6435" i="12"/>
  <c r="A6436" i="12"/>
  <c r="A6437" i="12"/>
  <c r="A6438" i="12"/>
  <c r="A6439" i="12"/>
  <c r="A6440" i="12"/>
  <c r="A6441" i="12"/>
  <c r="A6442" i="12"/>
  <c r="A6443" i="12"/>
  <c r="A6444" i="12"/>
  <c r="A6445" i="12"/>
  <c r="A6446" i="12"/>
  <c r="A6447" i="12"/>
  <c r="A6448" i="12"/>
  <c r="A6449" i="12"/>
  <c r="A6450" i="12"/>
  <c r="A6451" i="12"/>
  <c r="A6452" i="12"/>
  <c r="A6453" i="12"/>
  <c r="A6454" i="12"/>
  <c r="A6455" i="12"/>
  <c r="A6456" i="12"/>
  <c r="A6457" i="12"/>
  <c r="A6458" i="12"/>
  <c r="A6459" i="12"/>
  <c r="A6460" i="12"/>
  <c r="A6461" i="12"/>
  <c r="A6462" i="12"/>
  <c r="A6463" i="12"/>
  <c r="A6464" i="12"/>
  <c r="A6465" i="12"/>
  <c r="A6466" i="12"/>
  <c r="A6467" i="12"/>
  <c r="A6468" i="12"/>
  <c r="A6469" i="12"/>
  <c r="A6470" i="12"/>
  <c r="A6471" i="12"/>
  <c r="A6472" i="12"/>
  <c r="A6473" i="12"/>
  <c r="A6474" i="12"/>
  <c r="A6475" i="12"/>
  <c r="A6476" i="12"/>
  <c r="A6477" i="12"/>
  <c r="A6478" i="12"/>
  <c r="A6479" i="12"/>
  <c r="A6480" i="12"/>
  <c r="A6481" i="12"/>
  <c r="A6482" i="12"/>
  <c r="A6483" i="12"/>
  <c r="A6484" i="12"/>
  <c r="A6485" i="12"/>
  <c r="A6486" i="12"/>
  <c r="A6487" i="12"/>
  <c r="A6488" i="12"/>
  <c r="A6489" i="12"/>
  <c r="A6490" i="12"/>
  <c r="A6491" i="12"/>
  <c r="A6492" i="12"/>
  <c r="A6493" i="12"/>
  <c r="A6494" i="12"/>
  <c r="A6495" i="12"/>
  <c r="A6496" i="12"/>
  <c r="A6497" i="12"/>
  <c r="A6498" i="12"/>
  <c r="A6499" i="12"/>
  <c r="A6500" i="12"/>
  <c r="A6501" i="12"/>
  <c r="A6502" i="12"/>
  <c r="A6503" i="12"/>
  <c r="A6504" i="12"/>
  <c r="A6505" i="12"/>
  <c r="A6506" i="12"/>
  <c r="A6507" i="12"/>
  <c r="A6508" i="12"/>
  <c r="A6509" i="12"/>
  <c r="A6510" i="12"/>
  <c r="A6511" i="12"/>
  <c r="A6512" i="12"/>
  <c r="A6513" i="12"/>
  <c r="A6514" i="12"/>
  <c r="A6515" i="12"/>
  <c r="A6516" i="12"/>
  <c r="A6517" i="12"/>
  <c r="A6518" i="12"/>
  <c r="A6519" i="12"/>
  <c r="A6520" i="12"/>
  <c r="A6521" i="12"/>
  <c r="A6522" i="12"/>
  <c r="A6523" i="12"/>
  <c r="A6524" i="12"/>
  <c r="A6525" i="12"/>
  <c r="A6526" i="12"/>
  <c r="A6527" i="12"/>
  <c r="A6528" i="12"/>
  <c r="A6529" i="12"/>
  <c r="A6530" i="12"/>
  <c r="A6531" i="12"/>
  <c r="A6532" i="12"/>
  <c r="A6533" i="12"/>
  <c r="A6534" i="12"/>
  <c r="A6535" i="12"/>
  <c r="A6536" i="12"/>
  <c r="A6537" i="12"/>
  <c r="A6538" i="12"/>
  <c r="A6539" i="12"/>
  <c r="A6540" i="12"/>
  <c r="A6541" i="12"/>
  <c r="A6542" i="12"/>
  <c r="A6543" i="12"/>
  <c r="A6544" i="12"/>
  <c r="A6545" i="12"/>
  <c r="A6546" i="12"/>
  <c r="A6547" i="12"/>
  <c r="A6548" i="12"/>
  <c r="A6549" i="12"/>
  <c r="A6550" i="12"/>
  <c r="A6551" i="12"/>
  <c r="A6552" i="12"/>
  <c r="A6553" i="12"/>
  <c r="A6554" i="12"/>
  <c r="A6555" i="12"/>
  <c r="A6556" i="12"/>
  <c r="A6557" i="12"/>
  <c r="A6558" i="12"/>
  <c r="A6559" i="12"/>
  <c r="A6560" i="12"/>
  <c r="A6561" i="12"/>
  <c r="A6562" i="12"/>
  <c r="A6563" i="12"/>
  <c r="A6564" i="12"/>
  <c r="A6565" i="12"/>
  <c r="A6566" i="12"/>
  <c r="A6567" i="12"/>
  <c r="A6568" i="12"/>
  <c r="A6569" i="12"/>
  <c r="A6570" i="12"/>
  <c r="A6571" i="12"/>
  <c r="A6572" i="12"/>
  <c r="A6573" i="12"/>
  <c r="A6574" i="12"/>
  <c r="A6575" i="12"/>
  <c r="A6576" i="12"/>
  <c r="A6577" i="12"/>
  <c r="A6578" i="12"/>
  <c r="A6579" i="12"/>
  <c r="A6580" i="12"/>
  <c r="A6581" i="12"/>
  <c r="A6582" i="12"/>
  <c r="A6583" i="12"/>
  <c r="A6584" i="12"/>
  <c r="A6585" i="12"/>
  <c r="A6586" i="12"/>
  <c r="A6587" i="12"/>
  <c r="A6588" i="12"/>
  <c r="A6589" i="12"/>
  <c r="A6590" i="12"/>
  <c r="A6591" i="12"/>
  <c r="A6592" i="12"/>
  <c r="A6593" i="12"/>
  <c r="A6594" i="12"/>
  <c r="A6595" i="12"/>
  <c r="A6596" i="12"/>
  <c r="A6597" i="12"/>
  <c r="A6598" i="12"/>
  <c r="A6599" i="12"/>
  <c r="A6600" i="12"/>
  <c r="A6601" i="12"/>
  <c r="A6602" i="12"/>
  <c r="A6603" i="12"/>
  <c r="A6604" i="12"/>
  <c r="A6605" i="12"/>
  <c r="A6606" i="12"/>
  <c r="A6607" i="12"/>
  <c r="A6608" i="12"/>
  <c r="A6609" i="12"/>
  <c r="A6610" i="12"/>
  <c r="A6611" i="12"/>
  <c r="A6612" i="12"/>
  <c r="A6613" i="12"/>
  <c r="A6614" i="12"/>
  <c r="A6615" i="12"/>
  <c r="A6616" i="12"/>
  <c r="A6617" i="12"/>
  <c r="A6618" i="12"/>
  <c r="A6619" i="12"/>
  <c r="A6620" i="12"/>
  <c r="A6621" i="12"/>
  <c r="A6622" i="12"/>
  <c r="A6623" i="12"/>
  <c r="A6624" i="12"/>
  <c r="A6625" i="12"/>
  <c r="A6626" i="12"/>
  <c r="A6627" i="12"/>
  <c r="A6628" i="12"/>
  <c r="A6629" i="12"/>
  <c r="A6630" i="12"/>
  <c r="A6631" i="12"/>
  <c r="A6632" i="12"/>
  <c r="A6633" i="12"/>
  <c r="A6634" i="12"/>
  <c r="A6635" i="12"/>
  <c r="A6636" i="12"/>
  <c r="A6637" i="12"/>
  <c r="A6638" i="12"/>
  <c r="A6639" i="12"/>
  <c r="A6640" i="12"/>
  <c r="A6641" i="12"/>
  <c r="A6642" i="12"/>
  <c r="A6643" i="12"/>
  <c r="A6644" i="12"/>
  <c r="A6645" i="12"/>
  <c r="A6646" i="12"/>
  <c r="A6647" i="12"/>
  <c r="A6648" i="12"/>
  <c r="A6649" i="12"/>
  <c r="A6650" i="12"/>
  <c r="A6651" i="12"/>
  <c r="A6652" i="12"/>
  <c r="A6653" i="12"/>
  <c r="A6654" i="12"/>
  <c r="A6655" i="12"/>
  <c r="A6656" i="12"/>
  <c r="A6657" i="12"/>
  <c r="A6658" i="12"/>
  <c r="A6659" i="12"/>
  <c r="A6660" i="12"/>
  <c r="A6661" i="12"/>
  <c r="A6662" i="12"/>
  <c r="A6663" i="12"/>
  <c r="A6664" i="12"/>
  <c r="A6665" i="12"/>
  <c r="A6666" i="12"/>
  <c r="A6667" i="12"/>
  <c r="A6668" i="12"/>
  <c r="A6669" i="12"/>
  <c r="A6670" i="12"/>
  <c r="A6671" i="12"/>
  <c r="A6672" i="12"/>
  <c r="A6673" i="12"/>
  <c r="A6674" i="12"/>
  <c r="A6675" i="12"/>
  <c r="A6676" i="12"/>
  <c r="A6677" i="12"/>
  <c r="A6678" i="12"/>
  <c r="A6679" i="12"/>
  <c r="A6680" i="12"/>
  <c r="A6681" i="12"/>
  <c r="A6682" i="12"/>
  <c r="A6683" i="12"/>
  <c r="A6684" i="12"/>
  <c r="A6685" i="12"/>
  <c r="A6686" i="12"/>
  <c r="A6687" i="12"/>
  <c r="A6688" i="12"/>
  <c r="A6689" i="12"/>
  <c r="A6690" i="12"/>
  <c r="A6691" i="12"/>
  <c r="A6692" i="12"/>
  <c r="A6693" i="12"/>
  <c r="A6694" i="12"/>
  <c r="A6695" i="12"/>
  <c r="A6696" i="12"/>
  <c r="A6697" i="12"/>
  <c r="A6698" i="12"/>
  <c r="A6699" i="12"/>
  <c r="A6700" i="12"/>
  <c r="A6701" i="12"/>
  <c r="A6702" i="12"/>
  <c r="A6703" i="12"/>
  <c r="A6704" i="12"/>
  <c r="A6705" i="12"/>
  <c r="A6706" i="12"/>
  <c r="A6707" i="12"/>
  <c r="A6708" i="12"/>
  <c r="A6709" i="12"/>
  <c r="A6710" i="12"/>
  <c r="A6711" i="12"/>
  <c r="A6712" i="12"/>
  <c r="A6713" i="12"/>
  <c r="A6714" i="12"/>
  <c r="A6715" i="12"/>
  <c r="A6716" i="12"/>
  <c r="A6717" i="12"/>
  <c r="A6718" i="12"/>
  <c r="A6719" i="12"/>
  <c r="A6720" i="12"/>
  <c r="A6721" i="12"/>
  <c r="A6722" i="12"/>
  <c r="A6723" i="12"/>
  <c r="A6724" i="12"/>
  <c r="A6725" i="12"/>
  <c r="A6726" i="12"/>
  <c r="A6727" i="12"/>
  <c r="A6728" i="12"/>
  <c r="A6729" i="12"/>
  <c r="A6730" i="12"/>
  <c r="A6731" i="12"/>
  <c r="A6732" i="12"/>
  <c r="A6733" i="12"/>
  <c r="A6734" i="12"/>
  <c r="A6735" i="12"/>
  <c r="A6736" i="12"/>
  <c r="A6737" i="12"/>
  <c r="A6738" i="12"/>
  <c r="A6739" i="12"/>
  <c r="A6740" i="12"/>
  <c r="A6741" i="12"/>
  <c r="A6742" i="12"/>
  <c r="A6743" i="12"/>
  <c r="A6744" i="12"/>
  <c r="A6745" i="12"/>
  <c r="A6746" i="12"/>
  <c r="A6747" i="12"/>
  <c r="A6748" i="12"/>
  <c r="A6749" i="12"/>
  <c r="A6750" i="12"/>
  <c r="A6751" i="12"/>
  <c r="A6752" i="12"/>
  <c r="A6753" i="12"/>
  <c r="A6754" i="12"/>
  <c r="A6755" i="12"/>
  <c r="A6756" i="12"/>
  <c r="A6757" i="12"/>
  <c r="A6758" i="12"/>
  <c r="A6759" i="12"/>
  <c r="A6760" i="12"/>
  <c r="A6761" i="12"/>
  <c r="A6762" i="12"/>
  <c r="A6763" i="12"/>
  <c r="A6764" i="12"/>
  <c r="A6765" i="12"/>
  <c r="A6766" i="12"/>
  <c r="A6767" i="12"/>
  <c r="A6768" i="12"/>
  <c r="A6769" i="12"/>
  <c r="A6770" i="12"/>
  <c r="A6771" i="12"/>
  <c r="A6772" i="12"/>
  <c r="A6773" i="12"/>
  <c r="A6774" i="12"/>
  <c r="A6775" i="12"/>
  <c r="A6776" i="12"/>
  <c r="A6777" i="12"/>
  <c r="A6778" i="12"/>
  <c r="A6779" i="12"/>
  <c r="A6780" i="12"/>
  <c r="A6781" i="12"/>
  <c r="A6782" i="12"/>
  <c r="A6783" i="12"/>
  <c r="A6784" i="12"/>
  <c r="A6785" i="12"/>
  <c r="A6786" i="12"/>
  <c r="A6787" i="12"/>
  <c r="A6788" i="12"/>
  <c r="A6789" i="12"/>
  <c r="A6790" i="12"/>
  <c r="A6791" i="12"/>
  <c r="A6792" i="12"/>
  <c r="A6793" i="12"/>
  <c r="A6794" i="12"/>
  <c r="A6795" i="12"/>
  <c r="A6796" i="12"/>
  <c r="A6797" i="12"/>
  <c r="A6798" i="12"/>
  <c r="A6799" i="12"/>
  <c r="A6800" i="12"/>
  <c r="A6801" i="12"/>
  <c r="A6802" i="12"/>
  <c r="A6803" i="12"/>
  <c r="A6804" i="12"/>
  <c r="A6805" i="12"/>
  <c r="A6806" i="12"/>
  <c r="A6807" i="12"/>
  <c r="A6808" i="12"/>
  <c r="A6809" i="12"/>
  <c r="A6810" i="12"/>
  <c r="A6811" i="12"/>
  <c r="A6812" i="12"/>
  <c r="A6813" i="12"/>
  <c r="A6814" i="12"/>
  <c r="A6815" i="12"/>
  <c r="A6816" i="12"/>
  <c r="A6817" i="12"/>
  <c r="A6818" i="12"/>
  <c r="A6819" i="12"/>
  <c r="A6820" i="12"/>
  <c r="A6821" i="12"/>
  <c r="A6822" i="12"/>
  <c r="A6823" i="12"/>
  <c r="A6824" i="12"/>
  <c r="A6825" i="12"/>
  <c r="A6826" i="12"/>
  <c r="A6827" i="12"/>
  <c r="A6828" i="12"/>
  <c r="A6829" i="12"/>
  <c r="A6830" i="12"/>
  <c r="A6831" i="12"/>
  <c r="A6832" i="12"/>
  <c r="A6833" i="12"/>
  <c r="A6834" i="12"/>
  <c r="A6835" i="12"/>
  <c r="A6836" i="12"/>
  <c r="A6837" i="12"/>
  <c r="A6838" i="12"/>
  <c r="A6839" i="12"/>
  <c r="A6840" i="12"/>
  <c r="A6841" i="12"/>
  <c r="A6842" i="12"/>
  <c r="A6843" i="12"/>
  <c r="A6844" i="12"/>
  <c r="A6845" i="12"/>
  <c r="A6846" i="12"/>
  <c r="A6847" i="12"/>
  <c r="A6848" i="12"/>
  <c r="A6849" i="12"/>
  <c r="A6850" i="12"/>
  <c r="A6851" i="12"/>
  <c r="A6852" i="12"/>
  <c r="A6853" i="12"/>
  <c r="A6854" i="12"/>
  <c r="A6855" i="12"/>
  <c r="A6856" i="12"/>
  <c r="A6857" i="12"/>
  <c r="A6858" i="12"/>
  <c r="A6859" i="12"/>
  <c r="A6860" i="12"/>
  <c r="A6861" i="12"/>
  <c r="A6862" i="12"/>
  <c r="A6863" i="12"/>
  <c r="A6864" i="12"/>
  <c r="A6865" i="12"/>
  <c r="A6866" i="12"/>
  <c r="A6867" i="12"/>
  <c r="A6868" i="12"/>
  <c r="A6869" i="12"/>
  <c r="A6870" i="12"/>
  <c r="A6871" i="12"/>
  <c r="A6872" i="12"/>
  <c r="A6873" i="12"/>
  <c r="A6874" i="12"/>
  <c r="A6875" i="12"/>
  <c r="A6876" i="12"/>
  <c r="A6877" i="12"/>
  <c r="A6878" i="12"/>
  <c r="A6879" i="12"/>
  <c r="A6880" i="12"/>
  <c r="A6881" i="12"/>
  <c r="A6882" i="12"/>
  <c r="A6883" i="12"/>
  <c r="A6884" i="12"/>
  <c r="A6885" i="12"/>
  <c r="A6886" i="12"/>
  <c r="A6887" i="12"/>
  <c r="A6888" i="12"/>
  <c r="A6889" i="12"/>
  <c r="A6890" i="12"/>
  <c r="A6891" i="12"/>
  <c r="A6892" i="12"/>
  <c r="A6893" i="12"/>
  <c r="A6894" i="12"/>
  <c r="A6895" i="12"/>
  <c r="A6896" i="12"/>
  <c r="A6897" i="12"/>
  <c r="A6898" i="12"/>
  <c r="A6899" i="12"/>
  <c r="A6900" i="12"/>
  <c r="A6901" i="12"/>
  <c r="A6902" i="12"/>
  <c r="A6903" i="12"/>
  <c r="A6904" i="12"/>
  <c r="A6905" i="12"/>
  <c r="A6906" i="12"/>
  <c r="A6907" i="12"/>
  <c r="A6908" i="12"/>
  <c r="A6909" i="12"/>
  <c r="A6910" i="12"/>
  <c r="A6911" i="12"/>
  <c r="A6912" i="12"/>
  <c r="A6913" i="12"/>
  <c r="A6914" i="12"/>
  <c r="A6915" i="12"/>
  <c r="A6916" i="12"/>
  <c r="A6917" i="12"/>
  <c r="A6918" i="12"/>
  <c r="A6919" i="12"/>
  <c r="A6920" i="12"/>
  <c r="A6921" i="12"/>
  <c r="A6922" i="12"/>
  <c r="A6923" i="12"/>
  <c r="A6924" i="12"/>
  <c r="A6925" i="12"/>
  <c r="A6926" i="12"/>
  <c r="A6927" i="12"/>
  <c r="A6928" i="12"/>
  <c r="A6929" i="12"/>
  <c r="A6930" i="12"/>
  <c r="A6931" i="12"/>
  <c r="A6932" i="12"/>
  <c r="A6933" i="12"/>
  <c r="A6934" i="12"/>
  <c r="A6935" i="12"/>
  <c r="A6936" i="12"/>
  <c r="A6937" i="12"/>
  <c r="A6938" i="12"/>
  <c r="A6939" i="12"/>
  <c r="A6940" i="12"/>
  <c r="A6941" i="12"/>
  <c r="A6942" i="12"/>
  <c r="A6943" i="12"/>
  <c r="A6944" i="12"/>
  <c r="A6945" i="12"/>
  <c r="A6946" i="12"/>
  <c r="A6947" i="12"/>
  <c r="A6948" i="12"/>
  <c r="A6949" i="12"/>
  <c r="A6950" i="12"/>
  <c r="A6951" i="12"/>
  <c r="A6952" i="12"/>
  <c r="A6953" i="12"/>
  <c r="A6954" i="12"/>
  <c r="A6955" i="12"/>
  <c r="A6956" i="12"/>
  <c r="A6957" i="12"/>
  <c r="A6958" i="12"/>
  <c r="A6959" i="12"/>
  <c r="A6960" i="12"/>
  <c r="A6961" i="12"/>
  <c r="A6962" i="12"/>
  <c r="A6963" i="12"/>
  <c r="A6964" i="12"/>
  <c r="A6965" i="12"/>
  <c r="A6966" i="12"/>
  <c r="A6967" i="12"/>
  <c r="A6968" i="12"/>
  <c r="A6969" i="12"/>
  <c r="A6970" i="12"/>
  <c r="A6971" i="12"/>
  <c r="A6972" i="12"/>
  <c r="A6973" i="12"/>
  <c r="A6974" i="12"/>
  <c r="A6975" i="12"/>
  <c r="A6976" i="12"/>
  <c r="A6977" i="12"/>
  <c r="A6978" i="12"/>
  <c r="A6979" i="12"/>
  <c r="A6980" i="12"/>
  <c r="A6981" i="12"/>
  <c r="A6982" i="12"/>
  <c r="A6983" i="12"/>
  <c r="A6984" i="12"/>
  <c r="A6985" i="12"/>
  <c r="A6986" i="12"/>
  <c r="A6987" i="12"/>
  <c r="A6988" i="12"/>
  <c r="A6989" i="12"/>
  <c r="A6990" i="12"/>
  <c r="A6991" i="12"/>
  <c r="A6992" i="12"/>
  <c r="A6993" i="12"/>
  <c r="A6994" i="12"/>
  <c r="A6995" i="12"/>
  <c r="A6996" i="12"/>
  <c r="A6997" i="12"/>
  <c r="A6998" i="12"/>
  <c r="A6999" i="12"/>
  <c r="A7000" i="12"/>
  <c r="A7001" i="12"/>
  <c r="A7002" i="12"/>
  <c r="A7003" i="12"/>
  <c r="A7004" i="12"/>
  <c r="A7005" i="12"/>
  <c r="A7006" i="12"/>
  <c r="A7007" i="12"/>
  <c r="A7008" i="12"/>
  <c r="A7009" i="12"/>
  <c r="A7010" i="12"/>
  <c r="A7011" i="12"/>
  <c r="A7012" i="12"/>
  <c r="A7013" i="12"/>
  <c r="A7014" i="12"/>
  <c r="A7015" i="12"/>
  <c r="A7016" i="12"/>
  <c r="A7017" i="12"/>
  <c r="A7018" i="12"/>
  <c r="A7019" i="12"/>
  <c r="A7020" i="12"/>
  <c r="A7021" i="12"/>
  <c r="A7022" i="12"/>
  <c r="A7023" i="12"/>
  <c r="A7024" i="12"/>
  <c r="A7025" i="12"/>
  <c r="A7026" i="12"/>
  <c r="A7027" i="12"/>
  <c r="A7028" i="12"/>
  <c r="A7029" i="12"/>
  <c r="A7030" i="12"/>
  <c r="A7031" i="12"/>
  <c r="A7032" i="12"/>
  <c r="A7033" i="12"/>
  <c r="A7034" i="12"/>
  <c r="A7035" i="12"/>
  <c r="A7036" i="12"/>
  <c r="A7037" i="12"/>
  <c r="A7038" i="12"/>
  <c r="A7039" i="12"/>
  <c r="A7040" i="12"/>
  <c r="A7041" i="12"/>
  <c r="A7042" i="12"/>
  <c r="A7043" i="12"/>
  <c r="A7044" i="12"/>
  <c r="A7045" i="12"/>
  <c r="A7046" i="12"/>
  <c r="A7047" i="12"/>
  <c r="A7048" i="12"/>
  <c r="A7049" i="12"/>
  <c r="A7050" i="12"/>
  <c r="A7051" i="12"/>
  <c r="A7052" i="12"/>
  <c r="A7053" i="12"/>
  <c r="A7054" i="12"/>
  <c r="A7055" i="12"/>
  <c r="A7056" i="12"/>
  <c r="A7057" i="12"/>
  <c r="A7058" i="12"/>
  <c r="A7059" i="12"/>
  <c r="A7060" i="12"/>
  <c r="A7061" i="12"/>
  <c r="A7062" i="12"/>
  <c r="A7063" i="12"/>
  <c r="A7064" i="12"/>
  <c r="A7065" i="12"/>
  <c r="A7066" i="12"/>
  <c r="A7067" i="12"/>
  <c r="A7068" i="12"/>
  <c r="A7069" i="12"/>
  <c r="A7070" i="12"/>
  <c r="A7071" i="12"/>
  <c r="A7072" i="12"/>
  <c r="A7073" i="12"/>
  <c r="A7074" i="12"/>
  <c r="A7075" i="12"/>
  <c r="A7076" i="12"/>
  <c r="A7077" i="12"/>
  <c r="A7078" i="12"/>
  <c r="A7079" i="12"/>
  <c r="A7080" i="12"/>
  <c r="A7081" i="12"/>
  <c r="A7082" i="12"/>
  <c r="A7083" i="12"/>
  <c r="A7084" i="12"/>
  <c r="A7085" i="12"/>
  <c r="A7086" i="12"/>
  <c r="A7087" i="12"/>
  <c r="A7088" i="12"/>
  <c r="A7089" i="12"/>
  <c r="A7090" i="12"/>
  <c r="A7091" i="12"/>
  <c r="A7092" i="12"/>
  <c r="A7093" i="12"/>
  <c r="A7094" i="12"/>
  <c r="A7095" i="12"/>
  <c r="A7096" i="12"/>
  <c r="A7097" i="12"/>
  <c r="A7098" i="12"/>
  <c r="A7099" i="12"/>
  <c r="A7100" i="12"/>
  <c r="A7101" i="12"/>
  <c r="A7102" i="12"/>
  <c r="A7103" i="12"/>
  <c r="A7104" i="12"/>
  <c r="A7105" i="12"/>
  <c r="A7106" i="12"/>
  <c r="A7107" i="12"/>
  <c r="A7108" i="12"/>
  <c r="A7109" i="12"/>
  <c r="A7110" i="12"/>
  <c r="A7111" i="12"/>
  <c r="A7112" i="12"/>
  <c r="A7113" i="12"/>
  <c r="A7114" i="12"/>
  <c r="A7115" i="12"/>
  <c r="A7116" i="12"/>
  <c r="A7117" i="12"/>
  <c r="A7118" i="12"/>
  <c r="A7119" i="12"/>
  <c r="A7120" i="12"/>
  <c r="A7121" i="12"/>
  <c r="A7122" i="12"/>
  <c r="A7123" i="12"/>
  <c r="A7124" i="12"/>
  <c r="A7125" i="12"/>
  <c r="A7126" i="12"/>
  <c r="A7127" i="12"/>
  <c r="A7128" i="12"/>
  <c r="A7129" i="12"/>
  <c r="A7130" i="12"/>
  <c r="A7131" i="12"/>
  <c r="A7132" i="12"/>
  <c r="A7133" i="12"/>
  <c r="A7134" i="12"/>
  <c r="A7135" i="12"/>
  <c r="A7136" i="12"/>
  <c r="A7137" i="12"/>
  <c r="A7138" i="12"/>
  <c r="A7139" i="12"/>
  <c r="A7140" i="12"/>
  <c r="A7141" i="12"/>
  <c r="A7142" i="12"/>
  <c r="A7143" i="12"/>
  <c r="A7144" i="12"/>
  <c r="A7145" i="12"/>
  <c r="A7146" i="12"/>
  <c r="A7147" i="12"/>
  <c r="A7148" i="12"/>
  <c r="A7149" i="12"/>
  <c r="A7150" i="12"/>
  <c r="A7151" i="12"/>
  <c r="A7152" i="12"/>
  <c r="A7153" i="12"/>
  <c r="A7154" i="12"/>
  <c r="A7155" i="12"/>
  <c r="A7156" i="12"/>
  <c r="A7157" i="12"/>
  <c r="A7158" i="12"/>
  <c r="A7159" i="12"/>
  <c r="A7160" i="12"/>
  <c r="A7161" i="12"/>
  <c r="A7162" i="12"/>
  <c r="A7163" i="12"/>
  <c r="A7164" i="12"/>
  <c r="A7165" i="12"/>
  <c r="A7166" i="12"/>
  <c r="A7167" i="12"/>
  <c r="A7168" i="12"/>
  <c r="A7169" i="12"/>
  <c r="A7170" i="12"/>
  <c r="A7171" i="12"/>
  <c r="A7172" i="12"/>
  <c r="A7173" i="12"/>
  <c r="A7174" i="12"/>
  <c r="A7175" i="12"/>
  <c r="A7176" i="12"/>
  <c r="A7177" i="12"/>
  <c r="A7178" i="12"/>
  <c r="A7179" i="12"/>
  <c r="A7180" i="12"/>
  <c r="A7181" i="12"/>
  <c r="A7182" i="12"/>
  <c r="A7183" i="12"/>
  <c r="A7184" i="12"/>
  <c r="A7185" i="12"/>
  <c r="A7186" i="12"/>
  <c r="A7187" i="12"/>
  <c r="A7188" i="12"/>
  <c r="A7189" i="12"/>
  <c r="A7190" i="12"/>
  <c r="A7191" i="12"/>
  <c r="A7192" i="12"/>
  <c r="A7193" i="12"/>
  <c r="A7194" i="12"/>
  <c r="A7195" i="12"/>
  <c r="A7196" i="12"/>
  <c r="A7197" i="12"/>
  <c r="A7198" i="12"/>
  <c r="A7199" i="12"/>
  <c r="A7200" i="12"/>
  <c r="A7201" i="12"/>
  <c r="A7202" i="12"/>
  <c r="A7203" i="12"/>
  <c r="A7204" i="12"/>
  <c r="A7205" i="12"/>
  <c r="A7206" i="12"/>
  <c r="A7207" i="12"/>
  <c r="A7208" i="12"/>
  <c r="A7209" i="12"/>
  <c r="A7210" i="12"/>
  <c r="A7211" i="12"/>
  <c r="A7212" i="12"/>
  <c r="A7213" i="12"/>
  <c r="A7214" i="12"/>
  <c r="A7215" i="12"/>
  <c r="A7216" i="12"/>
  <c r="A7217" i="12"/>
  <c r="A7218" i="12"/>
  <c r="A7219" i="12"/>
  <c r="A7220" i="12"/>
  <c r="A7221" i="12"/>
  <c r="A7222" i="12"/>
  <c r="A7223" i="12"/>
  <c r="A7224" i="12"/>
  <c r="A7225" i="12"/>
  <c r="A7226" i="12"/>
  <c r="A7227" i="12"/>
  <c r="A7228" i="12"/>
  <c r="A7229" i="12"/>
  <c r="A7230" i="12"/>
  <c r="A7231" i="12"/>
  <c r="A7232" i="12"/>
  <c r="A7233" i="12"/>
  <c r="A7234" i="12"/>
  <c r="A7235" i="12"/>
  <c r="A7236" i="12"/>
  <c r="A7237" i="12"/>
  <c r="A7238" i="12"/>
  <c r="A7239" i="12"/>
  <c r="A7240" i="12"/>
  <c r="A7241" i="12"/>
  <c r="A7242" i="12"/>
  <c r="A7243" i="12"/>
  <c r="A7244" i="12"/>
  <c r="A7245" i="12"/>
  <c r="A7246" i="12"/>
  <c r="A7247" i="12"/>
  <c r="A7248" i="12"/>
  <c r="A7249" i="12"/>
  <c r="A7250" i="12"/>
  <c r="A7251" i="12"/>
  <c r="A7252" i="12"/>
  <c r="A7253" i="12"/>
  <c r="A7254" i="12"/>
  <c r="A7255" i="12"/>
  <c r="A7256" i="12"/>
  <c r="A7257" i="12"/>
  <c r="A7258" i="12"/>
  <c r="A7259" i="12"/>
  <c r="A7260" i="12"/>
  <c r="A7261" i="12"/>
  <c r="A7262" i="12"/>
  <c r="A7263" i="12"/>
  <c r="A7264" i="12"/>
  <c r="A7265" i="12"/>
  <c r="A7266" i="12"/>
  <c r="A7267" i="12"/>
  <c r="A7268" i="12"/>
  <c r="A7269" i="12"/>
  <c r="A7270" i="12"/>
  <c r="A7271" i="12"/>
  <c r="A7272" i="12"/>
  <c r="A7273" i="12"/>
  <c r="A7274" i="12"/>
  <c r="A7275" i="12"/>
  <c r="A7276" i="12"/>
  <c r="A7277" i="12"/>
  <c r="A7278" i="12"/>
  <c r="A7279" i="12"/>
  <c r="A7280" i="12"/>
  <c r="A7281" i="12"/>
  <c r="A7282" i="12"/>
  <c r="A7283" i="12"/>
  <c r="A7284" i="12"/>
  <c r="A7285" i="12"/>
  <c r="A7286" i="12"/>
  <c r="A7287" i="12"/>
  <c r="A7288" i="12"/>
  <c r="A7289" i="12"/>
  <c r="A7290" i="12"/>
  <c r="A7291" i="12"/>
  <c r="A7292" i="12"/>
  <c r="A7293" i="12"/>
  <c r="A7294" i="12"/>
  <c r="A7295" i="12"/>
  <c r="A7296" i="12"/>
  <c r="A7297" i="12"/>
  <c r="A7298" i="12"/>
  <c r="A7299" i="12"/>
  <c r="A7300" i="12"/>
  <c r="A7301" i="12"/>
  <c r="A7302" i="12"/>
  <c r="A7303" i="12"/>
  <c r="A7304" i="12"/>
  <c r="A7305" i="12"/>
  <c r="A7306" i="12"/>
  <c r="A7307" i="12"/>
  <c r="A7308" i="12"/>
  <c r="A7309" i="12"/>
  <c r="A7310" i="12"/>
  <c r="A7311" i="12"/>
  <c r="A7312" i="12"/>
  <c r="A7313" i="12"/>
  <c r="A7314" i="12"/>
  <c r="A7315" i="12"/>
  <c r="A7316" i="12"/>
  <c r="A7317" i="12"/>
  <c r="A7318" i="12"/>
  <c r="A7319" i="12"/>
  <c r="A7320" i="12"/>
  <c r="A7321" i="12"/>
  <c r="A7322" i="12"/>
  <c r="A7323" i="12"/>
  <c r="A7324" i="12"/>
  <c r="A7325" i="12"/>
  <c r="A7326" i="12"/>
  <c r="A7327" i="12"/>
  <c r="A7328" i="12"/>
  <c r="A7329" i="12"/>
  <c r="A7330" i="12"/>
  <c r="A7331" i="12"/>
  <c r="A7332" i="12"/>
  <c r="A7333" i="12"/>
  <c r="A7334" i="12"/>
  <c r="A7335" i="12"/>
  <c r="A7336" i="12"/>
  <c r="A7337" i="12"/>
  <c r="A7338" i="12"/>
  <c r="A7339" i="12"/>
  <c r="A7340" i="12"/>
  <c r="A7341" i="12"/>
  <c r="A7342" i="12"/>
  <c r="A7343" i="12"/>
  <c r="A7344" i="12"/>
  <c r="A7345" i="12"/>
  <c r="A7346" i="12"/>
  <c r="A7347" i="12"/>
  <c r="A7348" i="12"/>
  <c r="A7349" i="12"/>
  <c r="A7350" i="12"/>
  <c r="A7351" i="12"/>
  <c r="A7352" i="12"/>
  <c r="A7353" i="12"/>
  <c r="A7354" i="12"/>
  <c r="A7355" i="12"/>
  <c r="A7356" i="12"/>
  <c r="A7357" i="12"/>
  <c r="A7358" i="12"/>
  <c r="A7359" i="12"/>
  <c r="A7360" i="12"/>
  <c r="A7361" i="12"/>
  <c r="A7362" i="12"/>
  <c r="A7363" i="12"/>
  <c r="A7364" i="12"/>
  <c r="A7365" i="12"/>
  <c r="A7366" i="12"/>
  <c r="A7367" i="12"/>
  <c r="A7368" i="12"/>
  <c r="A7369" i="12"/>
  <c r="A7370" i="12"/>
  <c r="A7371" i="12"/>
  <c r="A7372" i="12"/>
  <c r="A7373" i="12"/>
  <c r="A7374" i="12"/>
  <c r="A7375" i="12"/>
  <c r="A7376" i="12"/>
  <c r="A7377" i="12"/>
  <c r="A7378" i="12"/>
  <c r="A7379" i="12"/>
  <c r="A7380" i="12"/>
  <c r="A7381" i="12"/>
  <c r="A7382" i="12"/>
  <c r="A7383" i="12"/>
  <c r="A7384" i="12"/>
  <c r="A7385" i="12"/>
  <c r="A7386" i="12"/>
  <c r="A7387" i="12"/>
  <c r="A7388" i="12"/>
  <c r="A7389" i="12"/>
  <c r="A7390" i="12"/>
  <c r="A7391" i="12"/>
  <c r="A7392" i="12"/>
  <c r="A7393" i="12"/>
  <c r="A7394" i="12"/>
  <c r="A7395" i="12"/>
  <c r="A7396" i="12"/>
  <c r="A7397" i="12"/>
  <c r="A7398" i="12"/>
  <c r="A7399" i="12"/>
  <c r="A7400" i="12"/>
  <c r="A7401" i="12"/>
  <c r="A7402" i="12"/>
  <c r="A7403" i="12"/>
  <c r="A7404" i="12"/>
  <c r="A7405" i="12"/>
  <c r="A7406" i="12"/>
  <c r="A7407" i="12"/>
  <c r="A7408" i="12"/>
  <c r="A7409" i="12"/>
  <c r="A7410" i="12"/>
  <c r="A7411" i="12"/>
  <c r="A7412" i="12"/>
  <c r="A7413" i="12"/>
  <c r="A7414" i="12"/>
  <c r="A7415" i="12"/>
  <c r="A7416" i="12"/>
  <c r="A7417" i="12"/>
  <c r="A7418" i="12"/>
  <c r="A7419" i="12"/>
  <c r="A7420" i="12"/>
  <c r="A7421" i="12"/>
  <c r="A7422" i="12"/>
  <c r="A7423" i="12"/>
  <c r="A7424" i="12"/>
  <c r="A7425" i="12"/>
  <c r="A7426" i="12"/>
  <c r="A7427" i="12"/>
  <c r="A7428" i="12"/>
  <c r="A7429" i="12"/>
  <c r="A7430" i="12"/>
  <c r="A7431" i="12"/>
  <c r="A7432" i="12"/>
  <c r="A7433" i="12"/>
  <c r="A7434" i="12"/>
  <c r="A7435" i="12"/>
  <c r="A7436" i="12"/>
  <c r="A7437" i="12"/>
  <c r="A7438" i="12"/>
  <c r="A7439" i="12"/>
  <c r="A7440" i="12"/>
  <c r="A7441" i="12"/>
  <c r="A7442" i="12"/>
  <c r="A7443" i="12"/>
  <c r="A7444" i="12"/>
  <c r="A7445" i="12"/>
  <c r="A7446" i="12"/>
  <c r="A7447" i="12"/>
  <c r="A7448" i="12"/>
  <c r="A7449" i="12"/>
  <c r="A7450" i="12"/>
  <c r="A7451" i="12"/>
  <c r="A7452" i="12"/>
  <c r="A7453" i="12"/>
  <c r="A7454" i="12"/>
  <c r="A7455" i="12"/>
  <c r="A7456" i="12"/>
  <c r="A7457" i="12"/>
  <c r="A7458" i="12"/>
  <c r="A7459" i="12"/>
  <c r="A7460" i="12"/>
  <c r="A7461" i="12"/>
  <c r="A7462" i="12"/>
  <c r="A7463" i="12"/>
  <c r="A7464" i="12"/>
  <c r="A7465" i="12"/>
  <c r="A7466" i="12"/>
  <c r="A7467" i="12"/>
  <c r="A7468" i="12"/>
  <c r="A7469" i="12"/>
  <c r="A7470" i="12"/>
  <c r="A7471" i="12"/>
  <c r="A7472" i="12"/>
  <c r="A7473" i="12"/>
  <c r="A7474" i="12"/>
  <c r="A7475" i="12"/>
  <c r="A7476" i="12"/>
  <c r="A7477" i="12"/>
  <c r="A7478" i="12"/>
  <c r="A7479" i="12"/>
  <c r="A7480" i="12"/>
  <c r="A7481" i="12"/>
  <c r="A7482" i="12"/>
  <c r="A7483" i="12"/>
  <c r="A7484" i="12"/>
  <c r="A7485" i="12"/>
  <c r="A7486" i="12"/>
  <c r="A7487" i="12"/>
  <c r="A7488" i="12"/>
  <c r="A7489" i="12"/>
  <c r="A7490" i="12"/>
  <c r="A7491" i="12"/>
  <c r="A7492" i="12"/>
  <c r="A7493" i="12"/>
  <c r="A7494" i="12"/>
  <c r="A7495" i="12"/>
  <c r="A7496" i="12"/>
  <c r="A7497" i="12"/>
  <c r="A7498" i="12"/>
  <c r="A7499" i="12"/>
  <c r="A7500" i="12"/>
  <c r="A7501" i="12"/>
  <c r="A7502" i="12"/>
  <c r="A7503" i="12"/>
  <c r="A7504" i="12"/>
  <c r="A7505" i="12"/>
  <c r="A7506" i="12"/>
  <c r="A7507" i="12"/>
  <c r="A7508" i="12"/>
  <c r="A7509" i="12"/>
  <c r="A7510" i="12"/>
  <c r="A7511" i="12"/>
  <c r="A7512" i="12"/>
  <c r="A7513" i="12"/>
  <c r="A7514" i="12"/>
  <c r="A7515" i="12"/>
  <c r="A7516" i="12"/>
  <c r="A7517" i="12"/>
  <c r="A7518" i="12"/>
  <c r="A7519" i="12"/>
  <c r="A7520" i="12"/>
  <c r="A7521" i="12"/>
  <c r="A7522" i="12"/>
  <c r="A7523" i="12"/>
  <c r="A7524" i="12"/>
  <c r="A7525" i="12"/>
  <c r="A7526" i="12"/>
  <c r="A7527" i="12"/>
  <c r="A7528" i="12"/>
  <c r="A7529" i="12"/>
  <c r="A7530" i="12"/>
  <c r="A7531" i="12"/>
  <c r="A7532" i="12"/>
  <c r="A7533" i="12"/>
  <c r="A7534" i="12"/>
  <c r="A7535" i="12"/>
  <c r="A7536" i="12"/>
  <c r="A7537" i="12"/>
  <c r="A7538" i="12"/>
  <c r="A7539" i="12"/>
  <c r="A7540" i="12"/>
  <c r="A7541" i="12"/>
  <c r="A7542" i="12"/>
  <c r="A7543" i="12"/>
  <c r="A7544" i="12"/>
  <c r="A7545" i="12"/>
  <c r="A7546" i="12"/>
  <c r="A7547" i="12"/>
  <c r="A7548" i="12"/>
  <c r="A7549" i="12"/>
  <c r="A7550" i="12"/>
  <c r="A7551" i="12"/>
  <c r="A7552" i="12"/>
  <c r="A7553" i="12"/>
  <c r="A7554" i="12"/>
  <c r="A7555" i="12"/>
  <c r="A7556" i="12"/>
  <c r="A7557" i="12"/>
  <c r="A7558" i="12"/>
  <c r="A7559" i="12"/>
  <c r="A7560" i="12"/>
  <c r="A7561" i="12"/>
  <c r="A7562" i="12"/>
  <c r="A7563" i="12"/>
  <c r="A7564" i="12"/>
  <c r="A7565" i="12"/>
  <c r="A7566" i="12"/>
  <c r="A7567" i="12"/>
  <c r="A7568" i="12"/>
  <c r="A7569" i="12"/>
  <c r="A7570" i="12"/>
  <c r="A7571" i="12"/>
  <c r="A7572" i="12"/>
  <c r="A7573" i="12"/>
  <c r="A7574" i="12"/>
  <c r="A7575" i="12"/>
  <c r="A7576" i="12"/>
  <c r="A7577" i="12"/>
  <c r="A7578" i="12"/>
  <c r="A7579" i="12"/>
  <c r="A7580" i="12"/>
  <c r="A7581" i="12"/>
  <c r="A7582" i="12"/>
  <c r="A7583" i="12"/>
  <c r="A7584" i="12"/>
  <c r="A7585" i="12"/>
  <c r="A7586" i="12"/>
  <c r="A7587" i="12"/>
  <c r="A7588" i="12"/>
  <c r="A7589" i="12"/>
  <c r="A7590" i="12"/>
  <c r="A7591" i="12"/>
  <c r="A7592" i="12"/>
  <c r="A7593" i="12"/>
  <c r="A7594" i="12"/>
  <c r="A7595" i="12"/>
  <c r="A7596" i="12"/>
  <c r="A7597" i="12"/>
  <c r="A7598" i="12"/>
  <c r="A7599" i="12"/>
  <c r="A7600" i="12"/>
  <c r="A7601" i="12"/>
  <c r="A7602" i="12"/>
  <c r="A7603" i="12"/>
  <c r="A7604" i="12"/>
  <c r="A7605" i="12"/>
  <c r="A7606" i="12"/>
  <c r="A7607" i="12"/>
  <c r="A7608" i="12"/>
  <c r="A7609" i="12"/>
  <c r="A7610" i="12"/>
  <c r="A7611" i="12"/>
  <c r="A7612" i="12"/>
  <c r="A7613" i="12"/>
  <c r="A7614" i="12"/>
  <c r="A7615" i="12"/>
  <c r="A7616" i="12"/>
  <c r="A7617" i="12"/>
  <c r="A7618" i="12"/>
  <c r="A7619" i="12"/>
  <c r="A7620" i="12"/>
  <c r="A7621" i="12"/>
  <c r="A7622" i="12"/>
  <c r="A7623" i="12"/>
  <c r="A7624" i="12"/>
  <c r="A7625" i="12"/>
  <c r="A7626" i="12"/>
  <c r="A7627" i="12"/>
  <c r="A7628" i="12"/>
  <c r="A7629" i="12"/>
  <c r="A7630" i="12"/>
  <c r="A7631" i="12"/>
  <c r="A7632" i="12"/>
  <c r="A7633" i="12"/>
  <c r="A7634" i="12"/>
  <c r="A7635" i="12"/>
  <c r="A7636" i="12"/>
  <c r="A7637" i="12"/>
  <c r="A7638" i="12"/>
  <c r="A7639" i="12"/>
  <c r="A7640" i="12"/>
  <c r="A7641" i="12"/>
  <c r="A7642" i="12"/>
  <c r="A7643" i="12"/>
  <c r="A7644" i="12"/>
  <c r="A7645" i="12"/>
  <c r="A7646" i="12"/>
  <c r="A7647" i="12"/>
  <c r="A7648" i="12"/>
  <c r="A7649" i="12"/>
  <c r="A7650" i="12"/>
  <c r="A7651" i="12"/>
  <c r="A7652" i="12"/>
  <c r="A7653" i="12"/>
  <c r="A7654" i="12"/>
  <c r="A7655" i="12"/>
  <c r="A7656" i="12"/>
  <c r="A7657" i="12"/>
  <c r="A7658" i="12"/>
  <c r="A7659" i="12"/>
  <c r="A7660" i="12"/>
  <c r="A7661" i="12"/>
  <c r="A7662" i="12"/>
  <c r="A7663" i="12"/>
  <c r="A7664" i="12"/>
  <c r="A7665" i="12"/>
  <c r="A7666" i="12"/>
  <c r="A7667" i="12"/>
  <c r="A7668" i="12"/>
  <c r="A7669" i="12"/>
  <c r="A7670" i="12"/>
  <c r="A7671" i="12"/>
  <c r="A7672" i="12"/>
  <c r="A7673" i="12"/>
  <c r="A7674" i="12"/>
  <c r="A7675" i="12"/>
  <c r="A7676" i="12"/>
  <c r="A7677" i="12"/>
  <c r="A7678" i="12"/>
  <c r="A7679" i="12"/>
  <c r="A7680" i="12"/>
  <c r="A7681" i="12"/>
  <c r="A7682" i="12"/>
  <c r="A7683" i="12"/>
  <c r="A7684" i="12"/>
  <c r="A7685" i="12"/>
  <c r="A7686" i="12"/>
  <c r="A7687" i="12"/>
  <c r="A7688" i="12"/>
  <c r="A7689" i="12"/>
  <c r="A7690" i="12"/>
  <c r="A7691" i="12"/>
  <c r="A7692" i="12"/>
  <c r="A7693" i="12"/>
  <c r="A7694" i="12"/>
  <c r="A7695" i="12"/>
  <c r="A7696" i="12"/>
  <c r="A7697" i="12"/>
  <c r="A7698" i="12"/>
  <c r="A7699" i="12"/>
  <c r="A7700" i="12"/>
  <c r="A7701" i="12"/>
  <c r="A7702" i="12"/>
  <c r="A7703" i="12"/>
  <c r="A7704" i="12"/>
  <c r="A7705" i="12"/>
  <c r="A7706" i="12"/>
  <c r="A7707" i="12"/>
  <c r="A7708" i="12"/>
  <c r="A7709" i="12"/>
  <c r="A7710" i="12"/>
  <c r="A7711" i="12"/>
  <c r="A7712" i="12"/>
  <c r="A7713" i="12"/>
  <c r="A7714" i="12"/>
  <c r="A7715" i="12"/>
  <c r="A7716" i="12"/>
  <c r="A7717" i="12"/>
  <c r="A7718" i="12"/>
  <c r="A7719" i="12"/>
  <c r="A7720" i="12"/>
  <c r="A7721" i="12"/>
  <c r="A7722" i="12"/>
  <c r="A7723" i="12"/>
  <c r="A7724" i="12"/>
  <c r="A7725" i="12"/>
  <c r="A7726" i="12"/>
  <c r="A7727" i="12"/>
  <c r="A7728" i="12"/>
  <c r="A7729" i="12"/>
  <c r="A7730" i="12"/>
  <c r="A7731" i="12"/>
  <c r="A7732" i="12"/>
  <c r="A7733" i="12"/>
  <c r="A7734" i="12"/>
  <c r="A7735" i="12"/>
  <c r="A7736" i="12"/>
  <c r="A7737" i="12"/>
  <c r="A7738" i="12"/>
  <c r="A7739" i="12"/>
  <c r="A7740" i="12"/>
  <c r="A7741" i="12"/>
  <c r="A7742" i="12"/>
  <c r="A7743" i="12"/>
  <c r="A7744" i="12"/>
  <c r="A7745" i="12"/>
  <c r="A7746" i="12"/>
  <c r="A7747" i="12"/>
  <c r="A7748" i="12"/>
  <c r="A7749" i="12"/>
  <c r="A7750" i="12"/>
  <c r="A7751" i="12"/>
  <c r="A7752" i="12"/>
  <c r="A7753" i="12"/>
  <c r="A7754" i="12"/>
  <c r="A7755" i="12"/>
  <c r="A7756" i="12"/>
  <c r="A7757" i="12"/>
  <c r="A7758" i="12"/>
  <c r="A7759" i="12"/>
  <c r="A7760" i="12"/>
  <c r="A7761" i="12"/>
  <c r="A7762" i="12"/>
  <c r="A7763" i="12"/>
  <c r="A7764" i="12"/>
  <c r="A7765" i="12"/>
  <c r="A7766" i="12"/>
  <c r="A7767" i="12"/>
  <c r="A7768" i="12"/>
  <c r="A7769" i="12"/>
  <c r="A7770" i="12"/>
  <c r="A7771" i="12"/>
  <c r="A7772" i="12"/>
  <c r="A7773" i="12"/>
  <c r="A7774" i="12"/>
  <c r="A7775" i="12"/>
  <c r="A7776" i="12"/>
  <c r="A7777" i="12"/>
  <c r="A7778" i="12"/>
  <c r="A7779" i="12"/>
  <c r="A7780" i="12"/>
  <c r="A7781" i="12"/>
  <c r="A7782" i="12"/>
  <c r="A7783" i="12"/>
  <c r="A7784" i="12"/>
  <c r="A7785" i="12"/>
  <c r="A7786" i="12"/>
  <c r="A7787" i="12"/>
  <c r="A7788" i="12"/>
  <c r="A7789" i="12"/>
  <c r="A7790" i="12"/>
  <c r="A7791" i="12"/>
  <c r="A7792" i="12"/>
  <c r="A7793" i="12"/>
  <c r="A7794" i="12"/>
  <c r="A7795" i="12"/>
  <c r="A7796" i="12"/>
  <c r="A7797" i="12"/>
  <c r="A7798" i="12"/>
  <c r="A7799" i="12"/>
  <c r="A7800" i="12"/>
  <c r="A7801" i="12"/>
  <c r="A7802" i="12"/>
  <c r="A7803" i="12"/>
  <c r="A7804" i="12"/>
  <c r="A7805" i="12"/>
  <c r="A7806" i="12"/>
  <c r="A7807" i="12"/>
  <c r="A7808" i="12"/>
  <c r="A7809" i="12"/>
  <c r="A7810" i="12"/>
  <c r="A7811" i="12"/>
  <c r="A7812" i="12"/>
  <c r="A7813" i="12"/>
  <c r="A7814" i="12"/>
  <c r="A7815" i="12"/>
  <c r="A7816" i="12"/>
  <c r="A7817" i="12"/>
  <c r="A7818" i="12"/>
  <c r="A7819" i="12"/>
  <c r="A7820" i="12"/>
  <c r="A7821" i="12"/>
  <c r="A7822" i="12"/>
  <c r="A7823" i="12"/>
  <c r="A7824" i="12"/>
  <c r="A7825" i="12"/>
  <c r="A7826" i="12"/>
  <c r="A7827" i="12"/>
  <c r="A7828" i="12"/>
  <c r="A7829" i="12"/>
  <c r="A7830" i="12"/>
  <c r="A7831" i="12"/>
  <c r="A7832" i="12"/>
  <c r="A7833" i="12"/>
  <c r="A7834" i="12"/>
  <c r="A7835" i="12"/>
  <c r="A7836" i="12"/>
  <c r="A7837" i="12"/>
  <c r="A7838" i="12"/>
  <c r="A7839" i="12"/>
  <c r="A7840" i="12"/>
  <c r="A7841" i="12"/>
  <c r="A7842" i="12"/>
  <c r="A7843" i="12"/>
  <c r="A7844" i="12"/>
  <c r="A7845" i="12"/>
  <c r="A7846" i="12"/>
  <c r="A7847" i="12"/>
  <c r="A7848" i="12"/>
  <c r="A7849" i="12"/>
  <c r="A7850" i="12"/>
  <c r="A7851" i="12"/>
  <c r="A7852" i="12"/>
  <c r="A7853" i="12"/>
  <c r="A7854" i="12"/>
  <c r="A7855" i="12"/>
  <c r="A7856" i="12"/>
  <c r="A7857" i="12"/>
  <c r="A7858" i="12"/>
  <c r="A7859" i="12"/>
  <c r="A7860" i="12"/>
  <c r="A7861" i="12"/>
  <c r="A7862" i="12"/>
  <c r="A7863" i="12"/>
  <c r="A7864" i="12"/>
  <c r="A7865" i="12"/>
  <c r="A7866" i="12"/>
  <c r="A7867" i="12"/>
  <c r="A7868" i="12"/>
  <c r="A7869" i="12"/>
  <c r="A7870" i="12"/>
  <c r="A7871" i="12"/>
  <c r="A7872" i="12"/>
  <c r="A7873" i="12"/>
  <c r="A7874" i="12"/>
  <c r="A7875" i="12"/>
  <c r="A7876" i="12"/>
  <c r="A7877" i="12"/>
  <c r="A7878" i="12"/>
  <c r="A7879" i="12"/>
  <c r="A7880" i="12"/>
  <c r="A7881" i="12"/>
  <c r="A7882" i="12"/>
  <c r="A7883" i="12"/>
  <c r="A7884" i="12"/>
  <c r="A7885" i="12"/>
  <c r="A7886" i="12"/>
  <c r="A7887" i="12"/>
  <c r="A7888" i="12"/>
  <c r="A7889" i="12"/>
  <c r="A7890" i="12"/>
  <c r="A7891" i="12"/>
  <c r="A7892" i="12"/>
  <c r="A7893" i="12"/>
  <c r="A7894" i="12"/>
  <c r="A7895" i="12"/>
  <c r="A7896" i="12"/>
  <c r="A7897" i="12"/>
  <c r="A7898" i="12"/>
  <c r="A7899" i="12"/>
  <c r="A7900" i="12"/>
  <c r="A7901" i="12"/>
  <c r="A7902" i="12"/>
  <c r="A7903" i="12"/>
  <c r="A7904" i="12"/>
  <c r="A7905" i="12"/>
  <c r="A7906" i="12"/>
  <c r="A7907" i="12"/>
  <c r="A7908" i="12"/>
  <c r="A7909" i="12"/>
  <c r="A7910" i="12"/>
  <c r="A7911" i="12"/>
  <c r="A7912" i="12"/>
  <c r="A7913" i="12"/>
  <c r="A7914" i="12"/>
  <c r="A7915" i="12"/>
  <c r="A7916" i="12"/>
  <c r="A7917" i="12"/>
  <c r="A7918" i="12"/>
  <c r="A7919" i="12"/>
  <c r="A7920" i="12"/>
  <c r="A7921" i="12"/>
  <c r="A7922" i="12"/>
  <c r="A7923" i="12"/>
  <c r="A7924" i="12"/>
  <c r="A7925" i="12"/>
  <c r="A7926" i="12"/>
  <c r="A7927" i="12"/>
  <c r="A7928" i="12"/>
  <c r="A7929" i="12"/>
  <c r="A7930" i="12"/>
  <c r="A7931" i="12"/>
  <c r="A7932" i="12"/>
  <c r="A7933" i="12"/>
  <c r="A7934" i="12"/>
  <c r="A7935" i="12"/>
  <c r="A7936" i="12"/>
  <c r="A7937" i="12"/>
  <c r="A7938" i="12"/>
  <c r="A7939" i="12"/>
  <c r="A7940" i="12"/>
  <c r="A7941" i="12"/>
  <c r="A7942" i="12"/>
  <c r="A7943" i="12"/>
  <c r="A7944" i="12"/>
  <c r="A7945" i="12"/>
  <c r="A7946" i="12"/>
  <c r="A7947" i="12"/>
  <c r="A7948" i="12"/>
  <c r="A7949" i="12"/>
  <c r="A7950" i="12"/>
  <c r="A7951" i="12"/>
  <c r="A7952" i="12"/>
  <c r="A7953" i="12"/>
  <c r="A7954" i="12"/>
  <c r="A7955" i="12"/>
  <c r="A7956" i="12"/>
  <c r="A7957" i="12"/>
  <c r="A7958" i="12"/>
  <c r="A7959" i="12"/>
  <c r="A7960" i="12"/>
  <c r="A7961" i="12"/>
  <c r="A7962" i="12"/>
  <c r="A7963" i="12"/>
  <c r="A7964" i="12"/>
  <c r="A7965" i="12"/>
  <c r="A7966" i="12"/>
  <c r="A7967" i="12"/>
  <c r="A7968" i="12"/>
  <c r="A7969" i="12"/>
  <c r="A7970" i="12"/>
  <c r="A7971" i="12"/>
  <c r="A7972" i="12"/>
  <c r="A7973" i="12"/>
  <c r="A7974" i="12"/>
  <c r="A7975" i="12"/>
  <c r="A7976" i="12"/>
  <c r="A7977" i="12"/>
  <c r="A7978" i="12"/>
  <c r="A7979" i="12"/>
  <c r="A7980" i="12"/>
  <c r="A7981" i="12"/>
  <c r="A7982" i="12"/>
  <c r="A7983" i="12"/>
  <c r="A7984" i="12"/>
  <c r="A7985" i="12"/>
  <c r="A7986" i="12"/>
  <c r="A7987" i="12"/>
  <c r="A7988" i="12"/>
  <c r="A7989" i="12"/>
  <c r="A7990" i="12"/>
  <c r="A7991" i="12"/>
  <c r="A7992" i="12"/>
  <c r="A7993" i="12"/>
  <c r="A7994" i="12"/>
  <c r="A7995" i="12"/>
  <c r="A7996" i="12"/>
  <c r="A7997" i="12"/>
  <c r="A7998" i="12"/>
  <c r="A7999" i="12"/>
  <c r="A8000" i="12"/>
  <c r="A8001" i="12"/>
  <c r="A8002" i="12"/>
  <c r="A8003" i="12"/>
  <c r="A8004" i="12"/>
  <c r="A8005" i="12"/>
  <c r="A8006" i="12"/>
  <c r="A8007" i="12"/>
  <c r="A8008" i="12"/>
  <c r="A8009" i="12"/>
  <c r="A8010" i="12"/>
  <c r="A8011" i="12"/>
  <c r="A8012" i="12"/>
  <c r="A8013" i="12"/>
  <c r="A8014" i="12"/>
  <c r="A8015" i="12"/>
  <c r="A8016" i="12"/>
  <c r="A8017" i="12"/>
  <c r="A8018" i="12"/>
  <c r="A8019" i="12"/>
  <c r="A8020" i="12"/>
  <c r="A8021" i="12"/>
  <c r="A8022" i="12"/>
  <c r="A8023" i="12"/>
  <c r="A8024" i="12"/>
  <c r="A8025" i="12"/>
  <c r="A8026" i="12"/>
  <c r="A8027" i="12"/>
  <c r="A8028" i="12"/>
  <c r="A8029" i="12"/>
  <c r="A8030" i="12"/>
  <c r="A8031" i="12"/>
  <c r="A8032" i="12"/>
  <c r="A8033" i="12"/>
  <c r="A8034" i="12"/>
  <c r="A8035" i="12"/>
  <c r="A8036" i="12"/>
  <c r="A8037" i="12"/>
  <c r="A8038" i="12"/>
  <c r="A8039" i="12"/>
  <c r="A8040" i="12"/>
  <c r="A8041" i="12"/>
  <c r="A8042" i="12"/>
  <c r="A8043" i="12"/>
  <c r="A8044" i="12"/>
  <c r="A8045" i="12"/>
  <c r="A8046" i="12"/>
  <c r="A8047" i="12"/>
  <c r="A8048" i="12"/>
  <c r="A8049" i="12"/>
  <c r="A8050" i="12"/>
  <c r="A8051" i="12"/>
  <c r="A8052" i="12"/>
  <c r="A8053" i="12"/>
  <c r="A8054" i="12"/>
  <c r="A8055" i="12"/>
  <c r="A8056" i="12"/>
  <c r="A8057" i="12"/>
  <c r="A8058" i="12"/>
  <c r="A8059" i="12"/>
  <c r="A8060" i="12"/>
  <c r="A8061" i="12"/>
  <c r="A8062" i="12"/>
  <c r="A8063" i="12"/>
  <c r="A8064" i="12"/>
  <c r="A8065" i="12"/>
  <c r="A8066" i="12"/>
  <c r="A8067" i="12"/>
  <c r="A8068" i="12"/>
  <c r="A8069" i="12"/>
  <c r="A8070" i="12"/>
  <c r="A8071" i="12"/>
  <c r="A8072" i="12"/>
  <c r="A8073" i="12"/>
  <c r="A8074" i="12"/>
  <c r="A8075" i="12"/>
  <c r="A8076" i="12"/>
  <c r="A8077" i="12"/>
  <c r="A8078" i="12"/>
  <c r="A8079" i="12"/>
  <c r="A8080" i="12"/>
  <c r="A8081" i="12"/>
  <c r="A8082" i="12"/>
  <c r="A8083" i="12"/>
  <c r="A8084" i="12"/>
  <c r="A8085" i="12"/>
  <c r="A8086" i="12"/>
  <c r="A8087" i="12"/>
  <c r="A8088" i="12"/>
  <c r="A8089" i="12"/>
  <c r="A8090" i="12"/>
  <c r="A8091" i="12"/>
  <c r="A8092" i="12"/>
  <c r="A8093" i="12"/>
  <c r="A8094" i="12"/>
  <c r="A8095" i="12"/>
  <c r="A8096" i="12"/>
  <c r="A8097" i="12"/>
  <c r="A8098" i="12"/>
  <c r="A8099" i="12"/>
  <c r="A8100" i="12"/>
  <c r="A8101" i="12"/>
  <c r="A8102" i="12"/>
  <c r="A8103" i="12"/>
  <c r="A8104" i="12"/>
  <c r="A8105" i="12"/>
  <c r="A8106" i="12"/>
  <c r="A8107" i="12"/>
  <c r="A8108" i="12"/>
  <c r="A8109" i="12"/>
  <c r="A8110" i="12"/>
  <c r="A8111" i="12"/>
  <c r="A8112" i="12"/>
  <c r="A8113" i="12"/>
  <c r="A8114" i="12"/>
  <c r="A8115" i="12"/>
  <c r="A8116" i="12"/>
  <c r="A8117" i="12"/>
  <c r="A8118" i="12"/>
  <c r="A8119" i="12"/>
  <c r="A8120" i="12"/>
  <c r="A8121" i="12"/>
  <c r="A8122" i="12"/>
  <c r="A8123" i="12"/>
  <c r="A8124" i="12"/>
  <c r="A8125" i="12"/>
  <c r="A8126" i="12"/>
  <c r="A8127" i="12"/>
  <c r="A8128" i="12"/>
  <c r="A8129" i="12"/>
  <c r="A8130" i="12"/>
  <c r="A8131" i="12"/>
  <c r="A8132" i="12"/>
  <c r="A8133" i="12"/>
  <c r="A8134" i="12"/>
  <c r="A8135" i="12"/>
  <c r="A8136" i="12"/>
  <c r="A8137" i="12"/>
  <c r="A8138" i="12"/>
  <c r="A8139" i="12"/>
  <c r="A8140" i="12"/>
  <c r="A8141" i="12"/>
  <c r="A8142" i="12"/>
  <c r="A8143" i="12"/>
  <c r="A8144" i="12"/>
  <c r="A8145" i="12"/>
  <c r="A8146" i="12"/>
  <c r="A8147" i="12"/>
  <c r="A8148" i="12"/>
  <c r="A8149" i="12"/>
  <c r="A8150" i="12"/>
  <c r="A8151" i="12"/>
  <c r="A8152" i="12"/>
  <c r="A8153" i="12"/>
  <c r="A8154" i="12"/>
  <c r="A8155" i="12"/>
  <c r="A8156" i="12"/>
  <c r="A8157" i="12"/>
  <c r="A8158" i="12"/>
  <c r="A8159" i="12"/>
  <c r="A8160" i="12"/>
  <c r="A8161" i="12"/>
  <c r="A8162" i="12"/>
  <c r="A8163" i="12"/>
  <c r="A8164" i="12"/>
  <c r="A8165" i="12"/>
  <c r="A8166" i="12"/>
  <c r="A8167" i="12"/>
  <c r="A8168" i="12"/>
  <c r="A8169" i="12"/>
  <c r="A8170" i="12"/>
  <c r="A8171" i="12"/>
  <c r="A8172" i="12"/>
  <c r="A8173" i="12"/>
  <c r="A8174" i="12"/>
  <c r="A8175" i="12"/>
  <c r="A8176" i="12"/>
  <c r="A8177" i="12"/>
  <c r="A8178" i="12"/>
  <c r="A8179" i="12"/>
  <c r="A8180" i="12"/>
  <c r="A8181" i="12"/>
  <c r="A8182" i="12"/>
  <c r="A8183" i="12"/>
  <c r="A8184" i="12"/>
  <c r="A8185" i="12"/>
  <c r="A8186" i="12"/>
  <c r="A8187" i="12"/>
  <c r="A8188" i="12"/>
  <c r="A8189" i="12"/>
  <c r="A8190" i="12"/>
  <c r="A8191" i="12"/>
  <c r="A8192" i="12"/>
  <c r="A8193" i="12"/>
  <c r="A8194" i="12"/>
  <c r="A8195" i="12"/>
  <c r="A8196" i="12"/>
  <c r="A8197" i="12"/>
  <c r="A8198" i="12"/>
  <c r="A8199" i="12"/>
  <c r="A8200" i="12"/>
  <c r="A8201" i="12"/>
  <c r="A8202" i="12"/>
  <c r="A8203" i="12"/>
  <c r="A8204" i="12"/>
  <c r="A8205" i="12"/>
  <c r="A8206" i="12"/>
  <c r="A8207" i="12"/>
  <c r="A8208" i="12"/>
  <c r="A8209" i="12"/>
  <c r="A8210" i="12"/>
  <c r="A8211" i="12"/>
  <c r="A8212" i="12"/>
  <c r="A8213" i="12"/>
  <c r="A8214" i="12"/>
  <c r="A8215" i="12"/>
  <c r="A8216" i="12"/>
  <c r="A8217" i="12"/>
  <c r="A8218" i="12"/>
  <c r="A8219" i="12"/>
  <c r="A8220" i="12"/>
  <c r="A8221" i="12"/>
  <c r="A8222" i="12"/>
  <c r="A8223" i="12"/>
  <c r="A8224" i="12"/>
  <c r="A8225" i="12"/>
  <c r="A8226" i="12"/>
  <c r="A8227" i="12"/>
  <c r="A8228" i="12"/>
  <c r="A8229" i="12"/>
  <c r="A8230" i="12"/>
  <c r="A8231" i="12"/>
  <c r="A8232" i="12"/>
  <c r="A8233" i="12"/>
  <c r="A8234" i="12"/>
  <c r="A8235" i="12"/>
  <c r="A8236" i="12"/>
  <c r="A8237" i="12"/>
  <c r="A8238" i="12"/>
  <c r="A8239" i="12"/>
  <c r="A8240" i="12"/>
  <c r="A8241" i="12"/>
  <c r="A8242" i="12"/>
  <c r="A8243" i="12"/>
  <c r="A8244" i="12"/>
  <c r="A8245" i="12"/>
  <c r="A8246" i="12"/>
  <c r="A8247" i="12"/>
  <c r="A8248" i="12"/>
  <c r="A8249" i="12"/>
  <c r="A8250" i="12"/>
  <c r="A8251" i="12"/>
  <c r="A8252" i="12"/>
  <c r="A8253" i="12"/>
  <c r="A8254" i="12"/>
  <c r="A8255" i="12"/>
  <c r="A8256" i="12"/>
  <c r="A8257" i="12"/>
  <c r="A8258" i="12"/>
  <c r="A8259" i="12"/>
  <c r="A8260" i="12"/>
  <c r="A8261" i="12"/>
  <c r="A8262" i="12"/>
  <c r="A8263" i="12"/>
  <c r="A8264" i="12"/>
  <c r="A8265" i="12"/>
  <c r="A8266" i="12"/>
  <c r="A8267" i="12"/>
  <c r="A8268" i="12"/>
  <c r="A8269" i="12"/>
  <c r="A8270" i="12"/>
  <c r="A8271" i="12"/>
  <c r="A8272" i="12"/>
  <c r="A8273" i="12"/>
  <c r="A8274" i="12"/>
  <c r="A8275" i="12"/>
  <c r="A8276" i="12"/>
  <c r="A8277" i="12"/>
  <c r="A8278" i="12"/>
  <c r="A8279" i="12"/>
  <c r="A8280" i="12"/>
  <c r="A8281" i="12"/>
  <c r="A8282" i="12"/>
  <c r="A8283" i="12"/>
  <c r="A8284" i="12"/>
  <c r="A8285" i="12"/>
  <c r="A8286" i="12"/>
  <c r="A8287" i="12"/>
  <c r="A8288" i="12"/>
  <c r="A8289" i="12"/>
  <c r="A8290" i="12"/>
  <c r="A8291" i="12"/>
  <c r="A8292" i="12"/>
  <c r="A8293" i="12"/>
  <c r="A8294" i="12"/>
  <c r="A8295" i="12"/>
  <c r="A8296" i="12"/>
  <c r="A8297" i="12"/>
  <c r="A8298" i="12"/>
  <c r="A8299" i="12"/>
  <c r="A8300" i="12"/>
  <c r="A8301" i="12"/>
  <c r="A8302" i="12"/>
  <c r="A8303" i="12"/>
  <c r="A8304" i="12"/>
  <c r="A8305" i="12"/>
  <c r="A8306" i="12"/>
  <c r="A8307" i="12"/>
  <c r="A8308" i="12"/>
  <c r="A8309" i="12"/>
  <c r="A8310" i="12"/>
  <c r="A8311" i="12"/>
  <c r="A8312" i="12"/>
  <c r="A8313" i="12"/>
  <c r="A8314" i="12"/>
  <c r="A8315" i="12"/>
  <c r="A8316" i="12"/>
  <c r="A8317" i="12"/>
  <c r="A8318" i="12"/>
  <c r="A8319" i="12"/>
  <c r="A8320" i="12"/>
  <c r="A8321" i="12"/>
  <c r="A8322" i="12"/>
  <c r="A8323" i="12"/>
  <c r="A8324" i="12"/>
  <c r="A8325" i="12"/>
  <c r="A8326" i="12"/>
  <c r="A8327" i="12"/>
  <c r="A8328" i="12"/>
  <c r="A8329" i="12"/>
  <c r="A8330" i="12"/>
  <c r="A8331" i="12"/>
  <c r="A8332" i="12"/>
  <c r="A8333" i="12"/>
  <c r="A8334" i="12"/>
  <c r="A8335" i="12"/>
  <c r="A8336" i="12"/>
  <c r="A8337" i="12"/>
  <c r="A8338" i="12"/>
  <c r="A8339" i="12"/>
  <c r="A8340" i="12"/>
  <c r="A8341" i="12"/>
  <c r="A8342" i="12"/>
  <c r="A8343" i="12"/>
  <c r="A8344" i="12"/>
  <c r="A8345" i="12"/>
  <c r="A8346" i="12"/>
  <c r="A8347" i="12"/>
  <c r="A8348" i="12"/>
  <c r="A8349" i="12"/>
  <c r="A8350" i="12"/>
  <c r="A8351" i="12"/>
  <c r="A8352" i="12"/>
  <c r="A8353" i="12"/>
  <c r="A8354" i="12"/>
  <c r="A8355" i="12"/>
  <c r="A8356" i="12"/>
  <c r="A8357" i="12"/>
  <c r="A8358" i="12"/>
  <c r="A8359" i="12"/>
  <c r="A8360" i="12"/>
  <c r="A8361" i="12"/>
  <c r="A8362" i="12"/>
  <c r="A8363" i="12"/>
  <c r="A8364" i="12"/>
  <c r="A8365" i="12"/>
  <c r="A8366" i="12"/>
  <c r="A8367" i="12"/>
  <c r="A8368" i="12"/>
  <c r="A8369" i="12"/>
  <c r="A8370" i="12"/>
  <c r="A8371" i="12"/>
  <c r="A8372" i="12"/>
  <c r="A8373" i="12"/>
  <c r="A8374" i="12"/>
  <c r="A8375" i="12"/>
  <c r="A8376" i="12"/>
  <c r="A8377" i="12"/>
  <c r="A8378" i="12"/>
  <c r="A8379" i="12"/>
  <c r="A8380" i="12"/>
  <c r="A8381" i="12"/>
  <c r="A8382" i="12"/>
  <c r="A8383" i="12"/>
  <c r="A8384" i="12"/>
  <c r="A8385" i="12"/>
  <c r="A8386" i="12"/>
  <c r="A8387" i="12"/>
  <c r="A8388" i="12"/>
  <c r="A8389" i="12"/>
  <c r="A8390" i="12"/>
  <c r="A8391" i="12"/>
  <c r="A8392" i="12"/>
  <c r="A8393" i="12"/>
  <c r="A8394" i="12"/>
  <c r="A8395" i="12"/>
  <c r="A8396" i="12"/>
  <c r="A8397" i="12"/>
  <c r="A8398" i="12"/>
  <c r="A8399" i="12"/>
  <c r="A8400" i="12"/>
  <c r="A8401" i="12"/>
  <c r="A8402" i="12"/>
  <c r="A8403" i="12"/>
  <c r="A8404" i="12"/>
  <c r="A8405" i="12"/>
  <c r="A8406" i="12"/>
  <c r="A8407" i="12"/>
  <c r="A8408" i="12"/>
  <c r="A8409" i="12"/>
  <c r="A8410" i="12"/>
  <c r="A8411" i="12"/>
  <c r="A8412" i="12"/>
  <c r="A8413" i="12"/>
  <c r="A8414" i="12"/>
  <c r="A8415" i="12"/>
  <c r="A8416" i="12"/>
  <c r="A8417" i="12"/>
  <c r="A8418" i="12"/>
  <c r="A8419" i="12"/>
  <c r="A8420" i="12"/>
  <c r="A8421" i="12"/>
  <c r="A8422" i="12"/>
  <c r="A8423" i="12"/>
  <c r="A8424" i="12"/>
  <c r="A8425" i="12"/>
  <c r="A8426" i="12"/>
  <c r="A8427" i="12"/>
  <c r="A8428" i="12"/>
  <c r="A8429" i="12"/>
  <c r="A8430" i="12"/>
  <c r="A8431" i="12"/>
  <c r="A8432" i="12"/>
  <c r="A8433" i="12"/>
  <c r="A8434" i="12"/>
  <c r="A8435" i="12"/>
  <c r="A8436" i="12"/>
  <c r="A8437" i="12"/>
  <c r="A8438" i="12"/>
  <c r="A8439" i="12"/>
  <c r="A8440" i="12"/>
  <c r="A8441" i="12"/>
  <c r="A8442" i="12"/>
  <c r="A8443" i="12"/>
  <c r="A8444" i="12"/>
  <c r="A8445" i="12"/>
  <c r="A8446" i="12"/>
  <c r="A8447" i="12"/>
  <c r="A8448" i="12"/>
  <c r="A8449" i="12"/>
  <c r="A8450" i="12"/>
  <c r="A8451" i="12"/>
  <c r="A8452" i="12"/>
  <c r="A8453" i="12"/>
  <c r="A8454" i="12"/>
  <c r="A8455" i="12"/>
  <c r="A8456" i="12"/>
  <c r="A8457" i="12"/>
  <c r="A8458" i="12"/>
  <c r="A8459" i="12"/>
  <c r="A8460" i="12"/>
  <c r="A8461" i="12"/>
  <c r="A8462" i="12"/>
  <c r="A8463" i="12"/>
  <c r="A8464" i="12"/>
  <c r="A8465" i="12"/>
  <c r="A8466" i="12"/>
  <c r="A8467" i="12"/>
  <c r="A8468" i="12"/>
  <c r="A8469" i="12"/>
  <c r="A8470" i="12"/>
  <c r="A8471" i="12"/>
  <c r="A8472" i="12"/>
  <c r="A8473" i="12"/>
  <c r="A8474" i="12"/>
  <c r="A8475" i="12"/>
  <c r="A8476" i="12"/>
  <c r="A8477" i="12"/>
  <c r="A8478" i="12"/>
  <c r="A8479" i="12"/>
  <c r="A8480" i="12"/>
  <c r="A8481" i="12"/>
  <c r="A8482" i="12"/>
  <c r="A8483" i="12"/>
  <c r="A8484" i="12"/>
  <c r="A8485" i="12"/>
  <c r="A8486" i="12"/>
  <c r="A8487" i="12"/>
  <c r="A8488" i="12"/>
  <c r="A8489" i="12"/>
  <c r="A8490" i="12"/>
  <c r="A8491" i="12"/>
  <c r="A8492" i="12"/>
  <c r="A8493" i="12"/>
  <c r="A8494" i="12"/>
  <c r="A8495" i="12"/>
  <c r="A8496" i="12"/>
  <c r="A8497" i="12"/>
  <c r="A8498" i="12"/>
  <c r="A8499" i="12"/>
  <c r="A8500" i="12"/>
  <c r="A8501" i="12"/>
  <c r="A8502" i="12"/>
  <c r="A8503" i="12"/>
  <c r="A8504" i="12"/>
  <c r="A8505" i="12"/>
  <c r="A8506" i="12"/>
  <c r="A8507" i="12"/>
  <c r="A8508" i="12"/>
  <c r="A8509" i="12"/>
  <c r="A8510" i="12"/>
  <c r="A8511" i="12"/>
  <c r="A8512" i="12"/>
  <c r="A8513" i="12"/>
  <c r="A8514" i="12"/>
  <c r="A8515" i="12"/>
  <c r="A8516" i="12"/>
  <c r="A8517" i="12"/>
  <c r="A8518" i="12"/>
  <c r="A8519" i="12"/>
  <c r="A8520" i="12"/>
  <c r="A8521" i="12"/>
  <c r="A8522" i="12"/>
  <c r="A8523" i="12"/>
  <c r="A8524" i="12"/>
  <c r="A8525" i="12"/>
  <c r="A8526" i="12"/>
  <c r="A8527" i="12"/>
  <c r="A8528" i="12"/>
  <c r="A8529" i="12"/>
  <c r="A8530" i="12"/>
  <c r="A8531" i="12"/>
  <c r="A8532" i="12"/>
  <c r="A8533" i="12"/>
  <c r="A8534" i="12"/>
  <c r="A8535" i="12"/>
  <c r="A8536" i="12"/>
  <c r="A8537" i="12"/>
  <c r="A8538" i="12"/>
  <c r="A8539" i="12"/>
  <c r="A8540" i="12"/>
  <c r="A8541" i="12"/>
  <c r="A8542" i="12"/>
  <c r="A8543" i="12"/>
  <c r="A8544" i="12"/>
  <c r="A8545" i="12"/>
  <c r="A8546" i="12"/>
  <c r="A8547" i="12"/>
  <c r="A8548" i="12"/>
  <c r="A8549" i="12"/>
  <c r="A8550" i="12"/>
  <c r="A8551" i="12"/>
  <c r="A8552" i="12"/>
  <c r="A8553" i="12"/>
  <c r="A8554" i="12"/>
  <c r="A8555" i="12"/>
  <c r="A8556" i="12"/>
  <c r="A8557" i="12"/>
  <c r="A8558" i="12"/>
  <c r="A8559" i="12"/>
  <c r="A8560" i="12"/>
  <c r="A8561" i="12"/>
  <c r="A8562" i="12"/>
  <c r="A8563" i="12"/>
  <c r="A8564" i="12"/>
  <c r="A8565" i="12"/>
  <c r="A8566" i="12"/>
  <c r="A8567" i="12"/>
  <c r="A8568" i="12"/>
  <c r="A8569" i="12"/>
  <c r="A8570" i="12"/>
  <c r="A8571" i="12"/>
  <c r="A8572" i="12"/>
  <c r="A8573" i="12"/>
  <c r="A8574" i="12"/>
  <c r="A8575" i="12"/>
  <c r="A8576" i="12"/>
  <c r="A8577" i="12"/>
  <c r="A8578" i="12"/>
  <c r="A8579" i="12"/>
  <c r="A8580" i="12"/>
  <c r="A8581" i="12"/>
  <c r="A8582" i="12"/>
  <c r="A8583" i="12"/>
  <c r="A8584" i="12"/>
  <c r="A8585" i="12"/>
  <c r="A8586" i="12"/>
  <c r="A8587" i="12"/>
  <c r="A8588" i="12"/>
  <c r="A8589" i="12"/>
  <c r="A8590" i="12"/>
  <c r="A8591" i="12"/>
  <c r="A8592" i="12"/>
  <c r="A8593" i="12"/>
  <c r="A8594" i="12"/>
  <c r="A8595" i="12"/>
  <c r="A8596" i="12"/>
  <c r="A8597" i="12"/>
  <c r="A8598" i="12"/>
  <c r="A8599" i="12"/>
  <c r="A8600" i="12"/>
  <c r="A8601" i="12"/>
  <c r="A8602" i="12"/>
  <c r="A8603" i="12"/>
  <c r="A8604" i="12"/>
  <c r="A8605" i="12"/>
  <c r="A8606" i="12"/>
  <c r="A8607" i="12"/>
  <c r="A8608" i="12"/>
  <c r="A8609" i="12"/>
  <c r="A8610" i="12"/>
  <c r="A8611" i="12"/>
  <c r="A8612" i="12"/>
  <c r="A8613" i="12"/>
  <c r="A8614" i="12"/>
  <c r="A8615" i="12"/>
  <c r="A8616" i="12"/>
  <c r="A8617" i="12"/>
  <c r="A8618" i="12"/>
  <c r="A8619" i="12"/>
  <c r="A8620" i="12"/>
  <c r="A8621" i="12"/>
  <c r="A8622" i="12"/>
  <c r="A8623" i="12"/>
  <c r="A8624" i="12"/>
  <c r="A8625" i="12"/>
  <c r="A8626" i="12"/>
  <c r="A8627" i="12"/>
  <c r="A8628" i="12"/>
  <c r="A8629" i="12"/>
  <c r="A8630" i="12"/>
  <c r="A8631" i="12"/>
  <c r="A8632" i="12"/>
  <c r="A8633" i="12"/>
  <c r="A8634" i="12"/>
  <c r="A8635" i="12"/>
  <c r="A8636" i="12"/>
  <c r="A8637" i="12"/>
  <c r="A8638" i="12"/>
  <c r="A8639" i="12"/>
  <c r="A8640" i="12"/>
  <c r="A8641" i="12"/>
  <c r="A8642" i="12"/>
  <c r="A8643" i="12"/>
  <c r="A8644" i="12"/>
  <c r="A8645" i="12"/>
  <c r="A8646" i="12"/>
  <c r="A8647" i="12"/>
  <c r="A8648" i="12"/>
  <c r="A8649" i="12"/>
  <c r="A8650" i="12"/>
  <c r="A8651" i="12"/>
  <c r="A8652" i="12"/>
  <c r="A8653" i="12"/>
  <c r="A8654" i="12"/>
  <c r="A8655" i="12"/>
  <c r="A8656" i="12"/>
  <c r="A8657" i="12"/>
  <c r="A8658" i="12"/>
  <c r="A8659" i="12"/>
  <c r="A8660" i="12"/>
  <c r="A8661" i="12"/>
  <c r="A8662" i="12"/>
  <c r="A8663" i="12"/>
  <c r="A8664" i="12"/>
  <c r="A8665" i="12"/>
  <c r="A8666" i="12"/>
  <c r="A8667" i="12"/>
  <c r="A8668" i="12"/>
  <c r="A8669" i="12"/>
  <c r="A8670" i="12"/>
  <c r="A8671" i="12"/>
  <c r="A8672" i="12"/>
  <c r="A8673" i="12"/>
  <c r="A8674" i="12"/>
  <c r="A8675" i="12"/>
  <c r="A8676" i="12"/>
  <c r="A8677" i="12"/>
  <c r="A8678" i="12"/>
  <c r="A8679" i="12"/>
  <c r="A8680" i="12"/>
  <c r="A8681" i="12"/>
  <c r="A8682" i="12"/>
  <c r="A8683" i="12"/>
  <c r="A8684" i="12"/>
  <c r="A8685" i="12"/>
  <c r="A8686" i="12"/>
  <c r="A8687" i="12"/>
  <c r="A8688" i="12"/>
  <c r="A8689" i="12"/>
  <c r="A8690" i="12"/>
  <c r="A8691" i="12"/>
  <c r="A8692" i="12"/>
  <c r="A8693" i="12"/>
  <c r="A8694" i="12"/>
  <c r="A8695" i="12"/>
  <c r="A8696" i="12"/>
  <c r="A8697" i="12"/>
  <c r="A8698" i="12"/>
  <c r="A8699" i="12"/>
  <c r="A8700" i="12"/>
  <c r="A8701" i="12"/>
  <c r="A8702" i="12"/>
  <c r="A8703" i="12"/>
  <c r="A8704" i="12"/>
  <c r="A8705" i="12"/>
  <c r="A8706" i="12"/>
  <c r="A8707" i="12"/>
  <c r="A8708" i="12"/>
  <c r="A8709" i="12"/>
  <c r="A8710" i="12"/>
  <c r="A8711" i="12"/>
  <c r="A8712" i="12"/>
  <c r="A8713" i="12"/>
  <c r="A8714" i="12"/>
  <c r="A8715" i="12"/>
  <c r="A8716" i="12"/>
  <c r="A8717" i="12"/>
  <c r="A8718" i="12"/>
  <c r="A8719" i="12"/>
  <c r="A8720" i="12"/>
  <c r="A8721" i="12"/>
  <c r="A8722" i="12"/>
  <c r="A8723" i="12"/>
  <c r="A8724" i="12"/>
  <c r="A8725" i="12"/>
  <c r="A8726" i="12"/>
  <c r="A8727" i="12"/>
  <c r="A8728" i="12"/>
  <c r="A8729" i="12"/>
  <c r="A8730" i="12"/>
  <c r="A8731" i="12"/>
  <c r="A8732" i="12"/>
  <c r="A8733" i="12"/>
  <c r="A8734" i="12"/>
  <c r="A8735" i="12"/>
  <c r="A8736" i="12"/>
  <c r="A8737" i="12"/>
  <c r="A8738" i="12"/>
  <c r="A8739" i="12"/>
  <c r="A8740" i="12"/>
  <c r="A8741" i="12"/>
  <c r="A8742" i="12"/>
  <c r="A8743" i="12"/>
  <c r="A8744" i="12"/>
  <c r="A8745" i="12"/>
  <c r="A8746" i="12"/>
  <c r="A8747" i="12"/>
  <c r="A8748" i="12"/>
  <c r="A8749" i="12"/>
  <c r="A8750" i="12"/>
  <c r="A8751" i="12"/>
  <c r="A8752" i="12"/>
  <c r="A8753" i="12"/>
  <c r="A8754" i="12"/>
  <c r="A8755" i="12"/>
  <c r="A8756" i="12"/>
  <c r="A8757" i="12"/>
  <c r="A8758" i="12"/>
  <c r="A8759" i="12"/>
  <c r="A8760" i="12"/>
  <c r="A8761" i="12"/>
  <c r="A8762" i="12"/>
  <c r="A8763" i="12"/>
  <c r="A8764" i="12"/>
  <c r="A8765" i="12"/>
  <c r="A8766" i="12"/>
  <c r="A8767" i="12"/>
  <c r="A8768" i="12"/>
  <c r="A8769" i="12"/>
  <c r="A8770" i="12"/>
  <c r="A8771" i="12"/>
  <c r="A8772" i="12"/>
  <c r="A8773" i="12"/>
  <c r="A8774" i="12"/>
  <c r="A8775" i="12"/>
  <c r="A8776" i="12"/>
  <c r="A8777" i="12"/>
  <c r="A8778" i="12"/>
  <c r="A8779" i="12"/>
  <c r="A8780" i="12"/>
  <c r="A8781" i="12"/>
  <c r="A8782" i="12"/>
  <c r="A8783" i="12"/>
  <c r="A8784" i="12"/>
  <c r="A8785" i="12"/>
  <c r="A8786" i="12"/>
  <c r="A8787" i="12"/>
  <c r="A8788" i="12"/>
  <c r="A8789" i="12"/>
  <c r="A8790" i="12"/>
  <c r="A8791" i="12"/>
  <c r="A8792" i="12"/>
  <c r="A8793" i="12"/>
  <c r="A8794" i="12"/>
  <c r="A8795" i="12"/>
  <c r="A8796" i="12"/>
  <c r="A8797" i="12"/>
  <c r="A8798" i="12"/>
  <c r="A8799" i="12"/>
  <c r="A8800" i="12"/>
  <c r="A8801" i="12"/>
  <c r="A8802" i="12"/>
  <c r="A8803" i="12"/>
  <c r="A8804" i="12"/>
  <c r="A8805" i="12"/>
  <c r="A8806" i="12"/>
  <c r="A8807" i="12"/>
  <c r="A8808" i="12"/>
  <c r="A8809" i="12"/>
  <c r="A8810" i="12"/>
  <c r="A8811" i="12"/>
  <c r="A8812" i="12"/>
  <c r="A8813" i="12"/>
  <c r="A8814" i="12"/>
  <c r="A8815" i="12"/>
  <c r="A8816" i="12"/>
  <c r="A8817" i="12"/>
  <c r="A8818" i="12"/>
  <c r="A8819" i="12"/>
  <c r="A8820" i="12"/>
  <c r="A8821" i="12"/>
  <c r="A8822" i="12"/>
  <c r="A8823" i="12"/>
  <c r="A8824" i="12"/>
  <c r="A8825" i="12"/>
  <c r="A8826" i="12"/>
  <c r="A8827" i="12"/>
  <c r="A8828" i="12"/>
  <c r="A8829" i="12"/>
  <c r="A8830" i="12"/>
  <c r="A8831" i="12"/>
  <c r="A8832" i="12"/>
  <c r="A8833" i="12"/>
  <c r="A8834" i="12"/>
  <c r="A8835" i="12"/>
  <c r="A8836" i="12"/>
  <c r="A8837" i="12"/>
  <c r="A8838" i="12"/>
  <c r="A8839" i="12"/>
  <c r="A8840" i="12"/>
  <c r="A8841" i="12"/>
  <c r="A8842" i="12"/>
  <c r="A8843" i="12"/>
  <c r="A8844" i="12"/>
  <c r="A8845" i="12"/>
  <c r="A8846" i="12"/>
  <c r="A8847" i="12"/>
  <c r="A8848" i="12"/>
  <c r="A8849" i="12"/>
  <c r="A8850" i="12"/>
  <c r="A8851" i="12"/>
  <c r="A8852" i="12"/>
  <c r="A8853" i="12"/>
  <c r="A8854" i="12"/>
  <c r="A8855" i="12"/>
  <c r="A8856" i="12"/>
  <c r="A8857" i="12"/>
  <c r="A8858" i="12"/>
  <c r="A8859" i="12"/>
  <c r="A8860" i="12"/>
  <c r="A8861" i="12"/>
  <c r="A8862" i="12"/>
  <c r="A8863" i="12"/>
  <c r="A8864" i="12"/>
  <c r="A8865" i="12"/>
  <c r="A8866" i="12"/>
  <c r="A8867" i="12"/>
  <c r="A8868" i="12"/>
  <c r="A8869" i="12"/>
  <c r="A8870" i="12"/>
  <c r="A8871" i="12"/>
  <c r="A8872" i="12"/>
  <c r="A8873" i="12"/>
  <c r="A8874" i="12"/>
  <c r="A8875" i="12"/>
  <c r="A8876" i="12"/>
  <c r="A8877" i="12"/>
  <c r="A8878" i="12"/>
  <c r="A8879" i="12"/>
  <c r="A8880" i="12"/>
  <c r="A8881" i="12"/>
  <c r="A8882" i="12"/>
  <c r="A8883" i="12"/>
  <c r="A8884" i="12"/>
  <c r="A8885" i="12"/>
  <c r="A8886" i="12"/>
  <c r="A8887" i="12"/>
  <c r="A8888" i="12"/>
  <c r="A8889" i="12"/>
  <c r="A8890" i="12"/>
  <c r="A8891" i="12"/>
  <c r="A8892" i="12"/>
  <c r="A8893" i="12"/>
  <c r="A8894" i="12"/>
  <c r="A8895" i="12"/>
  <c r="A8896" i="12"/>
  <c r="A8897" i="12"/>
  <c r="A8898" i="12"/>
  <c r="A8899" i="12"/>
  <c r="A8900" i="12"/>
  <c r="A8901" i="12"/>
  <c r="A8902" i="12"/>
  <c r="A8903" i="12"/>
  <c r="A8904" i="12"/>
  <c r="A8905" i="12"/>
  <c r="A8906" i="12"/>
  <c r="A8907" i="12"/>
  <c r="A8908" i="12"/>
  <c r="A8909" i="12"/>
  <c r="A8910" i="12"/>
  <c r="A8911" i="12"/>
  <c r="A8912" i="12"/>
  <c r="A8913" i="12"/>
  <c r="A8914" i="12"/>
  <c r="A8915" i="12"/>
  <c r="A8916" i="12"/>
  <c r="A8917" i="12"/>
  <c r="A8918" i="12"/>
  <c r="A8919" i="12"/>
  <c r="A8920" i="12"/>
  <c r="A8921" i="12"/>
  <c r="A8922" i="12"/>
  <c r="A8923" i="12"/>
  <c r="A8924" i="12"/>
  <c r="A8925" i="12"/>
  <c r="A8926" i="12"/>
  <c r="A8927" i="12"/>
  <c r="A8928" i="12"/>
  <c r="A8929" i="12"/>
  <c r="A8930" i="12"/>
  <c r="A8931" i="12"/>
  <c r="A8932" i="12"/>
  <c r="A8933" i="12"/>
  <c r="A8934" i="12"/>
  <c r="A8935" i="12"/>
  <c r="A8936" i="12"/>
  <c r="A8937" i="12"/>
  <c r="A8938" i="12"/>
  <c r="A8939" i="12"/>
  <c r="A8940" i="12"/>
  <c r="A8941" i="12"/>
  <c r="A8942" i="12"/>
  <c r="A8943" i="12"/>
  <c r="A8944" i="12"/>
  <c r="A8945" i="12"/>
  <c r="A8946" i="12"/>
  <c r="A8947" i="12"/>
  <c r="A8948" i="12"/>
  <c r="A8949" i="12"/>
  <c r="A8950" i="12"/>
  <c r="A8951" i="12"/>
  <c r="A8952" i="12"/>
  <c r="A8953" i="12"/>
  <c r="A8954" i="12"/>
  <c r="A8955" i="12"/>
  <c r="A8956" i="12"/>
  <c r="A8957" i="12"/>
  <c r="A8958" i="12"/>
  <c r="A8959" i="12"/>
  <c r="A8960" i="12"/>
  <c r="A8961" i="12"/>
  <c r="A8962" i="12"/>
  <c r="A8963" i="12"/>
  <c r="A8964" i="12"/>
  <c r="A8965" i="12"/>
  <c r="A8966" i="12"/>
  <c r="A8967" i="12"/>
  <c r="A8968" i="12"/>
  <c r="A8969" i="12"/>
  <c r="A8970" i="12"/>
  <c r="A8971" i="12"/>
  <c r="A8972" i="12"/>
  <c r="A8973" i="12"/>
  <c r="A8974" i="12"/>
  <c r="A8975" i="12"/>
  <c r="A8976" i="12"/>
  <c r="A8977" i="12"/>
  <c r="A8978" i="12"/>
  <c r="A8979" i="12"/>
  <c r="A8980" i="12"/>
  <c r="A8981" i="12"/>
  <c r="A8982" i="12"/>
  <c r="A8983" i="12"/>
  <c r="A8984" i="12"/>
  <c r="A8985" i="12"/>
  <c r="A8986" i="12"/>
  <c r="A8987" i="12"/>
  <c r="A8988" i="12"/>
  <c r="A8989" i="12"/>
  <c r="A8990" i="12"/>
  <c r="A8991" i="12"/>
  <c r="A8992" i="12"/>
  <c r="A8993" i="12"/>
  <c r="A8994" i="12"/>
  <c r="A8995" i="12"/>
  <c r="A8996" i="12"/>
  <c r="A8997" i="12"/>
  <c r="A8998" i="12"/>
  <c r="A8999" i="12"/>
  <c r="A9000" i="12"/>
  <c r="A9001" i="12"/>
  <c r="A9002" i="12"/>
  <c r="A9003" i="12"/>
  <c r="A9004" i="12"/>
  <c r="A9005" i="12"/>
  <c r="A9006" i="12"/>
  <c r="A9007" i="12"/>
  <c r="A9008" i="12"/>
  <c r="A9009" i="12"/>
  <c r="A9010" i="12"/>
  <c r="A9011" i="12"/>
  <c r="A9012" i="12"/>
  <c r="A9013" i="12"/>
  <c r="A9014" i="12"/>
  <c r="A9015" i="12"/>
  <c r="A9016" i="12"/>
  <c r="A9017" i="12"/>
  <c r="A9018" i="12"/>
  <c r="A9019" i="12"/>
  <c r="A9020" i="12"/>
  <c r="A9021" i="12"/>
  <c r="A9022" i="12"/>
  <c r="A9023" i="12"/>
  <c r="A9024" i="12"/>
  <c r="A9025" i="12"/>
  <c r="A9026" i="12"/>
  <c r="A9027" i="12"/>
  <c r="A9028" i="12"/>
  <c r="A9029" i="12"/>
  <c r="A9030" i="12"/>
  <c r="A9031" i="12"/>
  <c r="A9032" i="12"/>
  <c r="A9033" i="12"/>
  <c r="A9034" i="12"/>
  <c r="A9035" i="12"/>
  <c r="A9036" i="12"/>
  <c r="A9037" i="12"/>
  <c r="A9038" i="12"/>
  <c r="A9039" i="12"/>
  <c r="A9040" i="12"/>
  <c r="A9041" i="12"/>
  <c r="A9042" i="12"/>
  <c r="A9043" i="12"/>
  <c r="A9044" i="12"/>
  <c r="A9045" i="12"/>
  <c r="A9046" i="12"/>
  <c r="A9047" i="12"/>
  <c r="A9048" i="12"/>
  <c r="A9049" i="12"/>
  <c r="A9050" i="12"/>
  <c r="A9051" i="12"/>
  <c r="A9052" i="12"/>
  <c r="A9053" i="12"/>
  <c r="A9054" i="12"/>
  <c r="A9055" i="12"/>
  <c r="A9056" i="12"/>
  <c r="A9057" i="12"/>
  <c r="A9058" i="12"/>
  <c r="A9059" i="12"/>
  <c r="A9060" i="12"/>
  <c r="A9061" i="12"/>
  <c r="A9062" i="12"/>
  <c r="A9063" i="12"/>
  <c r="A9064" i="12"/>
  <c r="A9065" i="12"/>
  <c r="A9066" i="12"/>
  <c r="A9067" i="12"/>
  <c r="A9068" i="12"/>
  <c r="A9069" i="12"/>
  <c r="A9070" i="12"/>
  <c r="A9071" i="12"/>
  <c r="A9072" i="12"/>
  <c r="A9073" i="12"/>
  <c r="A9074" i="12"/>
  <c r="A9075" i="12"/>
  <c r="A9076" i="12"/>
  <c r="A9077" i="12"/>
  <c r="A9078" i="12"/>
  <c r="A9079" i="12"/>
  <c r="A9080" i="12"/>
  <c r="A9081" i="12"/>
  <c r="A9082" i="12"/>
  <c r="A9083" i="12"/>
  <c r="A9084" i="12"/>
  <c r="A9085" i="12"/>
  <c r="A9086" i="12"/>
  <c r="A9087" i="12"/>
  <c r="A9088" i="12"/>
  <c r="A9089" i="12"/>
  <c r="A9090" i="12"/>
  <c r="A9091" i="12"/>
  <c r="A9092" i="12"/>
  <c r="A9093" i="12"/>
  <c r="A9094" i="12"/>
  <c r="A9095" i="12"/>
  <c r="A9096" i="12"/>
  <c r="A9097" i="12"/>
  <c r="A9098" i="12"/>
  <c r="A9099" i="12"/>
  <c r="A9100" i="12"/>
  <c r="A9101" i="12"/>
  <c r="A9102" i="12"/>
  <c r="A9103" i="12"/>
  <c r="A9104" i="12"/>
  <c r="A9105" i="12"/>
  <c r="A9106" i="12"/>
  <c r="A9107" i="12"/>
  <c r="A9108" i="12"/>
  <c r="A9109" i="12"/>
  <c r="A9110" i="12"/>
  <c r="A9111" i="12"/>
  <c r="A9112" i="12"/>
  <c r="A9113" i="12"/>
  <c r="A9114" i="12"/>
  <c r="A9115" i="12"/>
  <c r="A9116" i="12"/>
  <c r="A9117" i="12"/>
  <c r="A9118" i="12"/>
  <c r="A9119" i="12"/>
  <c r="A9120" i="12"/>
  <c r="A9121" i="12"/>
  <c r="A9122" i="12"/>
  <c r="A9123" i="12"/>
  <c r="A9124" i="12"/>
  <c r="A9125" i="12"/>
  <c r="A9126" i="12"/>
  <c r="A9127" i="12"/>
  <c r="A9128" i="12"/>
  <c r="A9129" i="12"/>
  <c r="A9130" i="12"/>
  <c r="A9131" i="12"/>
  <c r="A9132" i="12"/>
  <c r="A9133" i="12"/>
  <c r="A9134" i="12"/>
  <c r="A9135" i="12"/>
  <c r="A9136" i="12"/>
  <c r="A9137" i="12"/>
  <c r="A9138" i="12"/>
  <c r="A9139" i="12"/>
  <c r="A9140" i="12"/>
  <c r="A9141" i="12"/>
  <c r="A9142" i="12"/>
  <c r="A9143" i="12"/>
  <c r="A9144" i="12"/>
  <c r="A9145" i="12"/>
  <c r="A9146" i="12"/>
  <c r="A9147" i="12"/>
  <c r="A9148" i="12"/>
  <c r="A9149" i="12"/>
  <c r="A9150" i="12"/>
  <c r="A9151" i="12"/>
  <c r="A9152" i="12"/>
  <c r="A9153" i="12"/>
  <c r="A9154" i="12"/>
  <c r="A9155" i="12"/>
  <c r="A9156" i="12"/>
  <c r="A9157" i="12"/>
  <c r="A9158" i="12"/>
  <c r="A9159" i="12"/>
  <c r="A9160" i="12"/>
  <c r="A9161" i="12"/>
  <c r="A9162" i="12"/>
  <c r="A9163" i="12"/>
  <c r="A9164" i="12"/>
  <c r="A9165" i="12"/>
  <c r="A9166" i="12"/>
  <c r="A9167" i="12"/>
  <c r="A9168" i="12"/>
  <c r="A9169" i="12"/>
  <c r="A9170" i="12"/>
  <c r="A9171" i="12"/>
  <c r="A9172" i="12"/>
  <c r="A9173" i="12"/>
  <c r="A9174" i="12"/>
  <c r="A9175" i="12"/>
  <c r="A9176" i="12"/>
  <c r="A9177" i="12"/>
  <c r="A9178" i="12"/>
  <c r="A9179" i="12"/>
  <c r="A9180" i="12"/>
  <c r="A9181" i="12"/>
  <c r="A9182" i="12"/>
  <c r="A9183" i="12"/>
  <c r="A9184" i="12"/>
  <c r="A9185" i="12"/>
  <c r="A9186" i="12"/>
  <c r="A9187" i="12"/>
  <c r="A9188" i="12"/>
  <c r="A9189" i="12"/>
  <c r="A9190" i="12"/>
  <c r="A9191" i="12"/>
  <c r="A9192" i="12"/>
  <c r="A9193" i="12"/>
  <c r="A9194" i="12"/>
  <c r="A9195" i="12"/>
  <c r="A9196" i="12"/>
  <c r="A9197" i="12"/>
  <c r="A9198" i="12"/>
  <c r="A9199" i="12"/>
  <c r="A9200" i="12"/>
  <c r="A9201" i="12"/>
  <c r="A9202" i="12"/>
  <c r="A9203" i="12"/>
  <c r="A9204" i="12"/>
  <c r="A9205" i="12"/>
  <c r="A9206" i="12"/>
  <c r="A9207" i="12"/>
  <c r="A9208" i="12"/>
  <c r="A9209" i="12"/>
  <c r="A9210" i="12"/>
  <c r="A9211" i="12"/>
  <c r="A9212" i="12"/>
  <c r="A9213" i="12"/>
  <c r="A9214" i="12"/>
  <c r="A9215" i="12"/>
  <c r="A9216" i="12"/>
  <c r="A9217" i="12"/>
  <c r="A9218" i="12"/>
  <c r="A9219" i="12"/>
  <c r="A9220" i="12"/>
  <c r="A9221" i="12"/>
  <c r="A9222" i="12"/>
  <c r="A9223" i="12"/>
  <c r="A9224" i="12"/>
  <c r="A9225" i="12"/>
  <c r="A9226" i="12"/>
  <c r="A9227" i="12"/>
  <c r="A9228" i="12"/>
  <c r="A9229" i="12"/>
  <c r="A9230" i="12"/>
  <c r="A9231" i="12"/>
  <c r="A9232" i="12"/>
  <c r="A9233" i="12"/>
  <c r="A9234" i="12"/>
  <c r="A9235" i="12"/>
  <c r="A9236" i="12"/>
  <c r="A9237" i="12"/>
  <c r="A9238" i="12"/>
  <c r="A9239" i="12"/>
  <c r="A9240" i="12"/>
  <c r="A9241" i="12"/>
  <c r="A9242" i="12"/>
  <c r="A9243" i="12"/>
  <c r="A9244" i="12"/>
  <c r="A9245" i="12"/>
  <c r="A9246" i="12"/>
  <c r="A9247" i="12"/>
  <c r="A9248" i="12"/>
  <c r="A9249" i="12"/>
  <c r="A9250" i="12"/>
  <c r="A9251" i="12"/>
  <c r="A9252" i="12"/>
  <c r="A9253" i="12"/>
  <c r="A9254" i="12"/>
  <c r="A9255" i="12"/>
  <c r="A9256" i="12"/>
  <c r="A9257" i="12"/>
  <c r="A9258" i="12"/>
  <c r="A9259" i="12"/>
  <c r="A9260" i="12"/>
  <c r="A9261" i="12"/>
  <c r="A9262" i="12"/>
  <c r="A9263" i="12"/>
  <c r="A9264" i="12"/>
  <c r="A9265" i="12"/>
  <c r="A9266" i="12"/>
  <c r="A9267" i="12"/>
  <c r="A9268" i="12"/>
  <c r="A9269" i="12"/>
  <c r="A9270" i="12"/>
  <c r="A9271" i="12"/>
  <c r="A9272" i="12"/>
  <c r="A9273" i="12"/>
  <c r="A9274" i="12"/>
  <c r="A9275" i="12"/>
  <c r="A9276" i="12"/>
  <c r="A9277" i="12"/>
  <c r="A9278" i="12"/>
  <c r="A9279" i="12"/>
  <c r="A9280" i="12"/>
  <c r="A9281" i="12"/>
  <c r="A9282" i="12"/>
  <c r="A9283" i="12"/>
  <c r="A9284" i="12"/>
  <c r="A9285" i="12"/>
  <c r="A9286" i="12"/>
  <c r="A9287" i="12"/>
  <c r="A9288" i="12"/>
  <c r="A9289" i="12"/>
  <c r="A9290" i="12"/>
  <c r="A9291" i="12"/>
  <c r="A9292" i="12"/>
  <c r="A9293" i="12"/>
  <c r="A9294" i="12"/>
  <c r="A9295" i="12"/>
  <c r="A9296" i="12"/>
  <c r="A9297" i="12"/>
  <c r="A9298" i="12"/>
  <c r="A9299" i="12"/>
  <c r="A9300" i="12"/>
  <c r="A9301" i="12"/>
  <c r="A9302" i="12"/>
  <c r="A9303" i="12"/>
  <c r="A9304" i="12"/>
  <c r="A9305" i="12"/>
  <c r="A9306" i="12"/>
  <c r="A9307" i="12"/>
  <c r="A9308" i="12"/>
  <c r="A9309" i="12"/>
  <c r="A9310" i="12"/>
  <c r="A9311" i="12"/>
  <c r="A9312" i="12"/>
  <c r="A9313" i="12"/>
  <c r="A9314" i="12"/>
  <c r="A9315" i="12"/>
  <c r="A9316" i="12"/>
  <c r="A9317" i="12"/>
  <c r="A9318" i="12"/>
  <c r="A9319" i="12"/>
  <c r="A9320" i="12"/>
  <c r="A9321" i="12"/>
  <c r="A9322" i="12"/>
  <c r="A9323" i="12"/>
  <c r="A9324" i="12"/>
  <c r="A9325" i="12"/>
  <c r="A9326" i="12"/>
  <c r="A9327" i="12"/>
  <c r="A9328" i="12"/>
  <c r="A9329" i="12"/>
  <c r="A9330" i="12"/>
  <c r="A9331" i="12"/>
  <c r="A9332" i="12"/>
  <c r="A9333" i="12"/>
  <c r="A9334" i="12"/>
  <c r="A9335" i="12"/>
  <c r="A9336" i="12"/>
  <c r="A9337" i="12"/>
  <c r="A9338" i="12"/>
  <c r="A9339" i="12"/>
  <c r="A9340" i="12"/>
  <c r="A9341" i="12"/>
  <c r="A9342" i="12"/>
  <c r="A9343" i="12"/>
  <c r="A9344" i="12"/>
  <c r="A9345" i="12"/>
  <c r="A9346" i="12"/>
  <c r="A9347" i="12"/>
  <c r="A9348" i="12"/>
  <c r="A9349" i="12"/>
  <c r="A9350" i="12"/>
  <c r="A9351" i="12"/>
  <c r="A9352" i="12"/>
  <c r="A9353" i="12"/>
  <c r="A9354" i="12"/>
  <c r="A9355" i="12"/>
  <c r="A9356" i="12"/>
  <c r="A9357" i="12"/>
  <c r="A9358" i="12"/>
  <c r="A9359" i="12"/>
  <c r="A9360" i="12"/>
  <c r="A9361" i="12"/>
  <c r="A9362" i="12"/>
  <c r="A9363" i="12"/>
  <c r="A9364" i="12"/>
  <c r="A9365" i="12"/>
  <c r="A9366" i="12"/>
  <c r="A9367" i="12"/>
  <c r="A9368" i="12"/>
  <c r="A9369" i="12"/>
  <c r="A9370" i="12"/>
  <c r="A9371" i="12"/>
  <c r="A9372" i="12"/>
  <c r="A9373" i="12"/>
  <c r="A9374" i="12"/>
  <c r="A9375" i="12"/>
  <c r="A9376" i="12"/>
  <c r="A9377" i="12"/>
  <c r="A9378" i="12"/>
  <c r="A9379" i="12"/>
  <c r="A9380" i="12"/>
  <c r="A9381" i="12"/>
  <c r="A9382" i="12"/>
  <c r="A9383" i="12"/>
  <c r="A9384" i="12"/>
  <c r="A9385" i="12"/>
  <c r="A9386" i="12"/>
  <c r="A9387" i="12"/>
  <c r="A9388" i="12"/>
  <c r="A9389" i="12"/>
  <c r="A9390" i="12"/>
  <c r="A9391" i="12"/>
  <c r="A9392" i="12"/>
  <c r="A9393" i="12"/>
  <c r="A9394" i="12"/>
  <c r="A9395" i="12"/>
  <c r="A9396" i="12"/>
  <c r="A9397" i="12"/>
  <c r="A9398" i="12"/>
  <c r="A9399" i="12"/>
  <c r="A9400" i="12"/>
  <c r="A9401" i="12"/>
  <c r="A9402" i="12"/>
  <c r="A9403" i="12"/>
  <c r="A9404" i="12"/>
  <c r="A9405" i="12"/>
  <c r="A9406" i="12"/>
  <c r="A9407" i="12"/>
  <c r="A9408" i="12"/>
  <c r="A9409" i="12"/>
  <c r="A9410" i="12"/>
  <c r="A9411" i="12"/>
  <c r="A9412" i="12"/>
  <c r="A9413" i="12"/>
  <c r="A9414" i="12"/>
  <c r="A9415" i="12"/>
  <c r="A9416" i="12"/>
  <c r="A9417" i="12"/>
  <c r="A9418" i="12"/>
  <c r="A9419" i="12"/>
  <c r="A9420" i="12"/>
  <c r="A9421" i="12"/>
  <c r="A9422" i="12"/>
  <c r="A9423" i="12"/>
  <c r="A9424" i="12"/>
  <c r="A9425" i="12"/>
  <c r="A9426" i="12"/>
  <c r="A9427" i="12"/>
  <c r="A9428" i="12"/>
  <c r="A9429" i="12"/>
  <c r="A9430" i="12"/>
  <c r="A9431" i="12"/>
  <c r="A9432" i="12"/>
  <c r="A9433" i="12"/>
  <c r="A9434" i="12"/>
  <c r="A9435" i="12"/>
  <c r="A9436" i="12"/>
  <c r="A9437" i="12"/>
  <c r="A9438" i="12"/>
  <c r="A9439" i="12"/>
  <c r="A9440" i="12"/>
  <c r="A9441" i="12"/>
  <c r="A9442" i="12"/>
  <c r="A9443" i="12"/>
  <c r="A9444" i="12"/>
  <c r="A9445" i="12"/>
  <c r="A9446" i="12"/>
  <c r="A9447" i="12"/>
  <c r="A9448" i="12"/>
  <c r="A9449" i="12"/>
  <c r="A9450" i="12"/>
  <c r="A9451" i="12"/>
  <c r="A9452" i="12"/>
  <c r="A9453" i="12"/>
  <c r="A9454" i="12"/>
  <c r="A9455" i="12"/>
  <c r="A9456" i="12"/>
  <c r="A9457" i="12"/>
  <c r="A9458" i="12"/>
  <c r="A9459" i="12"/>
  <c r="A9460" i="12"/>
  <c r="A9461" i="12"/>
  <c r="A9462" i="12"/>
  <c r="A9463" i="12"/>
  <c r="A9464" i="12"/>
  <c r="A9465" i="12"/>
  <c r="A9466" i="12"/>
  <c r="A9467" i="12"/>
  <c r="A9468" i="12"/>
  <c r="A9469" i="12"/>
  <c r="A9470" i="12"/>
  <c r="A9471" i="12"/>
  <c r="A9472" i="12"/>
  <c r="A9473" i="12"/>
  <c r="A9474" i="12"/>
  <c r="A9475" i="12"/>
  <c r="A9476" i="12"/>
  <c r="A9477" i="12"/>
  <c r="A9478" i="12"/>
  <c r="A9479" i="12"/>
  <c r="A9480" i="12"/>
  <c r="A9481" i="12"/>
  <c r="A9482" i="12"/>
  <c r="A9483" i="12"/>
  <c r="A9484" i="12"/>
  <c r="A9485" i="12"/>
  <c r="A9486" i="12"/>
  <c r="A9487" i="12"/>
  <c r="A9488" i="12"/>
  <c r="A9489" i="12"/>
  <c r="A9490" i="12"/>
  <c r="A9491" i="12"/>
  <c r="A9492" i="12"/>
  <c r="A9493" i="12"/>
  <c r="A9494" i="12"/>
  <c r="A9495" i="12"/>
  <c r="A9496" i="12"/>
  <c r="A9497" i="12"/>
  <c r="A9498" i="12"/>
  <c r="A9499" i="12"/>
  <c r="A9500" i="12"/>
  <c r="A9501" i="12"/>
  <c r="A9502" i="12"/>
  <c r="A9503" i="12"/>
  <c r="A9504" i="12"/>
  <c r="A9505" i="12"/>
  <c r="A9506" i="12"/>
  <c r="A9507" i="12"/>
  <c r="A9508" i="12"/>
  <c r="A9509" i="12"/>
  <c r="A9510" i="12"/>
  <c r="A9511" i="12"/>
  <c r="A9512" i="12"/>
  <c r="A9513" i="12"/>
  <c r="A9514" i="12"/>
  <c r="A9515" i="12"/>
  <c r="A9516" i="12"/>
  <c r="A9517" i="12"/>
  <c r="A9518" i="12"/>
  <c r="A9519" i="12"/>
  <c r="A9520" i="12"/>
  <c r="A9521" i="12"/>
  <c r="A9522" i="12"/>
  <c r="A9523" i="12"/>
  <c r="A9524" i="12"/>
  <c r="A9525" i="12"/>
  <c r="A9526" i="12"/>
  <c r="A9527" i="12"/>
  <c r="A9528" i="12"/>
  <c r="A9529" i="12"/>
  <c r="A9530" i="12"/>
  <c r="A9531" i="12"/>
  <c r="A9532" i="12"/>
  <c r="A9533" i="12"/>
  <c r="A9534" i="12"/>
  <c r="A9535" i="12"/>
  <c r="A9536" i="12"/>
  <c r="A9537" i="12"/>
  <c r="A9538" i="12"/>
  <c r="A9539" i="12"/>
  <c r="A9540" i="12"/>
  <c r="A9541" i="12"/>
  <c r="A9542" i="12"/>
  <c r="A9543" i="12"/>
  <c r="A9544" i="12"/>
  <c r="A9545" i="12"/>
  <c r="A9546" i="12"/>
  <c r="A9547" i="12"/>
  <c r="A9548" i="12"/>
  <c r="A9549" i="12"/>
  <c r="A9550" i="12"/>
  <c r="A9551" i="12"/>
  <c r="A9552" i="12"/>
  <c r="A9553" i="12"/>
  <c r="A9554" i="12"/>
  <c r="A9555" i="12"/>
  <c r="A9556" i="12"/>
  <c r="A9557" i="12"/>
  <c r="A9558" i="12"/>
  <c r="A9559" i="12"/>
  <c r="A9560" i="12"/>
  <c r="A9561" i="12"/>
  <c r="A9562" i="12"/>
  <c r="A9563" i="12"/>
  <c r="A9564" i="12"/>
  <c r="A9565" i="12"/>
  <c r="A9566" i="12"/>
  <c r="A9567" i="12"/>
  <c r="A9568" i="12"/>
  <c r="A9569" i="12"/>
  <c r="A9570" i="12"/>
  <c r="A9571" i="12"/>
  <c r="A9572" i="12"/>
  <c r="A9573" i="12"/>
  <c r="A9574" i="12"/>
  <c r="A9575" i="12"/>
  <c r="A9576" i="12"/>
  <c r="A9577" i="12"/>
  <c r="A9578" i="12"/>
  <c r="A9579" i="12"/>
  <c r="A9580" i="12"/>
  <c r="A9581" i="12"/>
  <c r="A9582" i="12"/>
  <c r="A9583" i="12"/>
  <c r="A9584" i="12"/>
  <c r="A9585" i="12"/>
  <c r="A9586" i="12"/>
  <c r="A9587" i="12"/>
  <c r="A9588" i="12"/>
  <c r="A9589" i="12"/>
  <c r="A9590" i="12"/>
  <c r="A9591" i="12"/>
  <c r="A9592" i="12"/>
  <c r="A9593" i="12"/>
  <c r="A9594" i="12"/>
  <c r="A9595" i="12"/>
  <c r="A9596" i="12"/>
  <c r="A9597" i="12"/>
  <c r="A9598" i="12"/>
  <c r="A9599" i="12"/>
  <c r="A9600" i="12"/>
  <c r="A9601" i="12"/>
  <c r="A9602" i="12"/>
  <c r="A9603" i="12"/>
  <c r="A9604" i="12"/>
  <c r="A9605" i="12"/>
  <c r="A9606" i="12"/>
  <c r="A9607" i="12"/>
  <c r="A9608" i="12"/>
  <c r="A9609" i="12"/>
  <c r="A9610" i="12"/>
  <c r="A9611" i="12"/>
  <c r="A9612" i="12"/>
  <c r="A9613" i="12"/>
  <c r="A9614" i="12"/>
  <c r="A9615" i="12"/>
  <c r="A9616" i="12"/>
  <c r="A9617" i="12"/>
  <c r="A9618" i="12"/>
  <c r="A9619" i="12"/>
  <c r="A9620" i="12"/>
  <c r="A9621" i="12"/>
  <c r="A9622" i="12"/>
  <c r="A9623" i="12"/>
  <c r="A9624" i="12"/>
  <c r="A9625" i="12"/>
  <c r="A9626" i="12"/>
  <c r="A9627" i="12"/>
  <c r="A9628" i="12"/>
  <c r="A9629" i="12"/>
  <c r="A9630" i="12"/>
  <c r="A9631" i="12"/>
  <c r="A9632" i="12"/>
  <c r="A9633" i="12"/>
  <c r="A9634" i="12"/>
  <c r="A9635" i="12"/>
  <c r="A9636" i="12"/>
  <c r="A9637" i="12"/>
  <c r="A9638" i="12"/>
  <c r="A9639" i="12"/>
  <c r="A9640" i="12"/>
  <c r="A9641" i="12"/>
  <c r="A9642" i="12"/>
  <c r="A9643" i="12"/>
  <c r="A9644" i="12"/>
  <c r="A9645" i="12"/>
  <c r="A9646" i="12"/>
  <c r="A9647" i="12"/>
  <c r="A9648" i="12"/>
  <c r="A9649" i="12"/>
  <c r="A9650" i="12"/>
  <c r="A9651" i="12"/>
  <c r="A9652" i="12"/>
  <c r="A9653" i="12"/>
  <c r="A9654" i="12"/>
  <c r="A9655" i="12"/>
  <c r="A9656" i="12"/>
  <c r="A9657" i="12"/>
  <c r="A9658" i="12"/>
  <c r="A9659" i="12"/>
  <c r="A9660" i="12"/>
  <c r="A9661" i="12"/>
  <c r="A9662" i="12"/>
  <c r="A9663" i="12"/>
  <c r="A9664" i="12"/>
  <c r="A9665" i="12"/>
  <c r="A9666" i="12"/>
  <c r="A9667" i="12"/>
  <c r="A9668" i="12"/>
  <c r="A9669" i="12"/>
  <c r="A9670" i="12"/>
  <c r="A9671" i="12"/>
  <c r="A9672" i="12"/>
  <c r="A9673" i="12"/>
  <c r="A9674" i="12"/>
  <c r="A9675" i="12"/>
  <c r="A9676" i="12"/>
  <c r="A9677" i="12"/>
  <c r="A9678" i="12"/>
  <c r="A9679" i="12"/>
  <c r="A9680" i="12"/>
  <c r="A9681" i="12"/>
  <c r="A9682" i="12"/>
  <c r="A9683" i="12"/>
  <c r="A9684" i="12"/>
  <c r="A9685" i="12"/>
  <c r="A9686" i="12"/>
  <c r="A9687" i="12"/>
  <c r="A9688" i="12"/>
  <c r="A9689" i="12"/>
  <c r="A9690" i="12"/>
  <c r="A9691" i="12"/>
  <c r="A9692" i="12"/>
  <c r="A9693" i="12"/>
  <c r="A9694" i="12"/>
  <c r="A9695" i="12"/>
  <c r="A9696" i="12"/>
  <c r="A9697" i="12"/>
  <c r="A9698" i="12"/>
  <c r="A9699" i="12"/>
  <c r="A9700" i="12"/>
  <c r="A9701" i="12"/>
  <c r="A9702" i="12"/>
  <c r="A9703" i="12"/>
  <c r="A9704" i="12"/>
  <c r="A9705" i="12"/>
  <c r="A9706" i="12"/>
  <c r="A9707" i="12"/>
  <c r="A9708" i="12"/>
  <c r="A9709" i="12"/>
  <c r="A9710" i="12"/>
  <c r="A9711" i="12"/>
  <c r="A9712" i="12"/>
  <c r="A9713" i="12"/>
  <c r="A9714" i="12"/>
  <c r="A9715" i="12"/>
  <c r="A9716" i="12"/>
  <c r="A9717" i="12"/>
  <c r="A9718" i="12"/>
  <c r="A9719" i="12"/>
  <c r="A9720" i="12"/>
  <c r="A9721" i="12"/>
  <c r="A9722" i="12"/>
  <c r="A9723" i="12"/>
  <c r="A9724" i="12"/>
  <c r="A9725" i="12"/>
  <c r="A9726" i="12"/>
  <c r="A9727" i="12"/>
  <c r="A9728" i="12"/>
  <c r="A9729" i="12"/>
  <c r="A9730" i="12"/>
  <c r="A9731" i="12"/>
  <c r="A9732" i="12"/>
  <c r="A9733" i="12"/>
  <c r="A9734" i="12"/>
  <c r="A9735" i="12"/>
  <c r="A9736" i="12"/>
  <c r="A9737" i="12"/>
  <c r="A9738" i="12"/>
  <c r="A9739" i="12"/>
  <c r="A9740" i="12"/>
  <c r="A9741" i="12"/>
  <c r="A9742" i="12"/>
  <c r="A9743" i="12"/>
  <c r="A9744" i="12"/>
  <c r="A9745" i="12"/>
  <c r="A9746" i="12"/>
  <c r="A9747" i="12"/>
  <c r="A9748" i="12"/>
  <c r="A9749" i="12"/>
  <c r="A9750" i="12"/>
  <c r="A9751" i="12"/>
  <c r="A9752" i="12"/>
  <c r="A9753" i="12"/>
  <c r="A9754" i="12"/>
  <c r="A9755" i="12"/>
  <c r="A9756" i="12"/>
  <c r="A9757" i="12"/>
  <c r="A9758" i="12"/>
  <c r="A9759" i="12"/>
  <c r="A9760" i="12"/>
  <c r="A9761" i="12"/>
  <c r="A9762" i="12"/>
  <c r="A9763" i="12"/>
  <c r="A9764" i="12"/>
  <c r="A9765" i="12"/>
  <c r="A9766" i="12"/>
  <c r="A9767" i="12"/>
  <c r="A9768" i="12"/>
  <c r="A9769" i="12"/>
  <c r="A9770" i="12"/>
  <c r="A9771" i="12"/>
  <c r="A9772" i="12"/>
  <c r="A9773" i="12"/>
  <c r="A9774" i="12"/>
  <c r="A9775" i="12"/>
  <c r="A9776" i="12"/>
  <c r="A9777" i="12"/>
  <c r="A9778" i="12"/>
  <c r="A9779" i="12"/>
  <c r="A9780" i="12"/>
  <c r="A9781" i="12"/>
  <c r="A9782" i="12"/>
  <c r="A9783" i="12"/>
  <c r="A9784" i="12"/>
  <c r="A9785" i="12"/>
  <c r="A9786" i="12"/>
  <c r="A9787" i="12"/>
  <c r="A9788" i="12"/>
  <c r="A9789" i="12"/>
  <c r="A9790" i="12"/>
  <c r="A9791" i="12"/>
  <c r="A9792" i="12"/>
  <c r="A9793" i="12"/>
  <c r="A9794" i="12"/>
  <c r="A9795" i="12"/>
  <c r="A9796" i="12"/>
  <c r="A9797" i="12"/>
  <c r="A9798" i="12"/>
  <c r="A9799" i="12"/>
  <c r="A9800" i="12"/>
  <c r="A9801" i="12"/>
  <c r="A9802" i="12"/>
  <c r="A9803" i="12"/>
  <c r="A9804" i="12"/>
  <c r="A9805" i="12"/>
  <c r="A9806" i="12"/>
  <c r="A9807" i="12"/>
  <c r="A9808" i="12"/>
  <c r="A9809" i="12"/>
  <c r="A9810" i="12"/>
  <c r="A9811" i="12"/>
  <c r="A9812" i="12"/>
  <c r="A9813" i="12"/>
  <c r="A9814" i="12"/>
  <c r="A9815" i="12"/>
  <c r="A9816" i="12"/>
  <c r="A9817" i="12"/>
  <c r="A9818" i="12"/>
  <c r="A9819" i="12"/>
  <c r="A9820" i="12"/>
  <c r="A9821" i="12"/>
  <c r="A9822" i="12"/>
  <c r="A9823" i="12"/>
  <c r="A9824" i="12"/>
  <c r="A9825" i="12"/>
  <c r="A9826" i="12"/>
  <c r="A9827" i="12"/>
  <c r="A9828" i="12"/>
  <c r="A9829" i="12"/>
  <c r="A9830" i="12"/>
  <c r="A9831" i="12"/>
  <c r="A9832" i="12"/>
  <c r="A9833" i="12"/>
  <c r="A9834" i="12"/>
  <c r="A9835" i="12"/>
  <c r="A9836" i="12"/>
  <c r="A9837" i="12"/>
  <c r="A9838" i="12"/>
  <c r="A9839" i="12"/>
  <c r="A9840" i="12"/>
  <c r="A9841" i="12"/>
  <c r="A9842" i="12"/>
  <c r="A9843" i="12"/>
  <c r="A9844" i="12"/>
  <c r="A9845" i="12"/>
  <c r="A9846" i="12"/>
  <c r="A9847" i="12"/>
  <c r="A9848" i="12"/>
  <c r="A9849" i="12"/>
  <c r="A9850" i="12"/>
  <c r="A9851" i="12"/>
  <c r="A9852" i="12"/>
  <c r="A9853" i="12"/>
  <c r="A9854" i="12"/>
  <c r="A9855" i="12"/>
  <c r="A9856" i="12"/>
  <c r="A9857" i="12"/>
  <c r="A9858" i="12"/>
  <c r="A9859" i="12"/>
  <c r="A9860" i="12"/>
  <c r="A9861" i="12"/>
  <c r="A9862" i="12"/>
  <c r="A9863" i="12"/>
  <c r="A9864" i="12"/>
  <c r="A9865" i="12"/>
  <c r="A9866" i="12"/>
  <c r="A9867" i="12"/>
  <c r="A9868" i="12"/>
  <c r="A9869" i="12"/>
  <c r="A9870" i="12"/>
  <c r="A9871" i="12"/>
  <c r="A9872" i="12"/>
  <c r="A9873" i="12"/>
  <c r="A9874" i="12"/>
  <c r="A9875" i="12"/>
  <c r="A9876" i="12"/>
  <c r="A9877" i="12"/>
  <c r="A9878" i="12"/>
  <c r="A9879" i="12"/>
  <c r="A9880" i="12"/>
  <c r="A9881" i="12"/>
  <c r="A9882" i="12"/>
  <c r="A9883" i="12"/>
  <c r="A9884" i="12"/>
  <c r="A9885" i="12"/>
  <c r="A9886" i="12"/>
  <c r="A9887" i="12"/>
  <c r="A9888" i="12"/>
  <c r="A9889" i="12"/>
  <c r="A9890" i="12"/>
  <c r="A9891" i="12"/>
  <c r="A9892" i="12"/>
  <c r="A9893" i="12"/>
  <c r="A9894" i="12"/>
  <c r="A9895" i="12"/>
  <c r="A9896" i="12"/>
  <c r="A9897" i="12"/>
  <c r="A9898" i="12"/>
  <c r="A9899" i="12"/>
  <c r="A9900" i="12"/>
  <c r="A9901" i="12"/>
  <c r="A9902" i="12"/>
  <c r="A9903" i="12"/>
  <c r="A9904" i="12"/>
  <c r="A9905" i="12"/>
  <c r="A9906" i="12"/>
  <c r="A9907" i="12"/>
  <c r="A9908" i="12"/>
  <c r="A9909" i="12"/>
  <c r="A9910" i="12"/>
  <c r="A9911" i="12"/>
  <c r="A9912" i="12"/>
  <c r="A9913" i="12"/>
  <c r="A9914" i="12"/>
  <c r="A9915" i="12"/>
  <c r="A9916" i="12"/>
  <c r="A9917" i="12"/>
  <c r="A9918" i="12"/>
  <c r="A9919" i="12"/>
  <c r="A9920" i="12"/>
  <c r="A9921" i="12"/>
  <c r="A9922" i="12"/>
  <c r="A9923" i="12"/>
  <c r="A9924" i="12"/>
  <c r="A9925" i="12"/>
  <c r="A9926" i="12"/>
  <c r="A9927" i="12"/>
  <c r="A9928" i="12"/>
  <c r="A9929" i="12"/>
  <c r="A9930" i="12"/>
  <c r="A9931" i="12"/>
  <c r="A9932" i="12"/>
  <c r="A9933" i="12"/>
  <c r="A9934" i="12"/>
  <c r="A9935" i="12"/>
  <c r="A9936" i="12"/>
  <c r="A9937" i="12"/>
  <c r="A9938" i="12"/>
  <c r="A9939" i="12"/>
  <c r="A9940" i="12"/>
  <c r="A9941" i="12"/>
  <c r="A9942" i="12"/>
  <c r="A9943" i="12"/>
  <c r="A9944" i="12"/>
  <c r="A9945" i="12"/>
  <c r="A9946" i="12"/>
  <c r="A9947" i="12"/>
  <c r="A9948" i="12"/>
  <c r="A9949" i="12"/>
  <c r="A9950" i="12"/>
  <c r="A9951" i="12"/>
  <c r="A9952" i="12"/>
  <c r="A9953" i="12"/>
  <c r="A9954" i="12"/>
  <c r="A9955" i="12"/>
  <c r="A9956" i="12"/>
  <c r="A9957" i="12"/>
  <c r="A9958" i="12"/>
  <c r="A9959" i="12"/>
  <c r="A9960" i="12"/>
  <c r="A9961" i="12"/>
  <c r="A9962" i="12"/>
  <c r="A9963" i="12"/>
  <c r="A9964" i="12"/>
  <c r="A9965" i="12"/>
  <c r="A9966" i="12"/>
  <c r="A9967" i="12"/>
  <c r="A9968" i="12"/>
  <c r="A9969" i="12"/>
  <c r="A9970" i="12"/>
  <c r="A9971" i="12"/>
  <c r="A9972" i="12"/>
  <c r="A9973" i="12"/>
  <c r="A9974" i="12"/>
  <c r="A9975" i="12"/>
  <c r="A9976" i="12"/>
  <c r="A9977" i="12"/>
  <c r="A9978" i="12"/>
  <c r="A9979" i="12"/>
  <c r="A9980" i="12"/>
  <c r="A9981" i="12"/>
  <c r="A9982" i="12"/>
  <c r="A9983" i="12"/>
  <c r="A9984" i="12"/>
  <c r="A9985" i="12"/>
  <c r="A9986" i="12"/>
  <c r="A9987" i="12"/>
  <c r="A9988" i="12"/>
  <c r="A9989" i="12"/>
  <c r="A9990" i="12"/>
  <c r="A9991" i="12"/>
  <c r="A9992" i="12"/>
  <c r="A9993" i="12"/>
  <c r="A9994" i="12"/>
  <c r="A9995" i="12"/>
  <c r="A9996" i="12"/>
  <c r="A9997" i="12"/>
  <c r="A9998" i="12"/>
  <c r="A9999" i="12"/>
  <c r="A10000" i="12"/>
  <c r="A10001" i="12"/>
  <c r="A10002" i="12"/>
  <c r="A10003" i="12"/>
  <c r="A10004" i="12"/>
  <c r="A10005" i="12"/>
  <c r="A10006" i="12"/>
  <c r="A10007" i="12"/>
  <c r="A10008" i="12"/>
  <c r="A10009" i="12"/>
  <c r="A10010" i="12"/>
  <c r="A10011" i="12"/>
  <c r="A10012" i="12"/>
  <c r="A10013" i="12"/>
  <c r="A10014" i="12"/>
  <c r="A10015" i="12"/>
  <c r="A10016" i="12"/>
  <c r="A10017" i="12"/>
  <c r="A10018" i="12"/>
  <c r="A10019" i="12"/>
  <c r="A10020" i="12"/>
  <c r="A10021" i="12"/>
  <c r="A10022" i="12"/>
  <c r="A10023" i="12"/>
  <c r="A10024" i="12"/>
  <c r="A10025" i="12"/>
  <c r="A10026" i="12"/>
  <c r="A10027" i="12"/>
  <c r="A10028" i="12"/>
  <c r="A10029" i="12"/>
  <c r="A10030" i="12"/>
  <c r="A10031" i="12"/>
  <c r="A10032" i="12"/>
  <c r="A10033" i="12"/>
  <c r="A10034" i="12"/>
  <c r="A10035" i="12"/>
  <c r="A10036" i="12"/>
  <c r="A10037" i="12"/>
  <c r="A10038" i="12"/>
  <c r="A10039" i="12"/>
  <c r="A10040" i="12"/>
  <c r="A10041" i="12"/>
  <c r="A10042" i="12"/>
  <c r="A10043" i="12"/>
  <c r="A10044" i="12"/>
  <c r="A10045" i="12"/>
  <c r="A10046" i="12"/>
  <c r="A10047" i="12"/>
  <c r="A10048" i="12"/>
  <c r="A10049" i="12"/>
  <c r="A10050" i="12"/>
  <c r="A10051" i="12"/>
  <c r="A10052" i="12"/>
  <c r="A10053" i="12"/>
  <c r="A10054" i="12"/>
  <c r="A10055" i="12"/>
  <c r="A10056" i="12"/>
  <c r="A10057" i="12"/>
  <c r="A10058" i="12"/>
  <c r="A10059" i="12"/>
  <c r="A10060" i="12"/>
  <c r="A10061" i="12"/>
  <c r="A10062" i="12"/>
  <c r="A10063" i="12"/>
  <c r="A10064" i="12"/>
  <c r="A10065" i="12"/>
  <c r="A10066" i="12"/>
  <c r="A10067" i="12"/>
  <c r="A10068" i="12"/>
  <c r="A10069" i="12"/>
  <c r="A10070" i="12"/>
  <c r="A10071" i="12"/>
  <c r="A10072" i="12"/>
  <c r="A10073" i="12"/>
  <c r="A10074" i="12"/>
  <c r="A10075" i="12"/>
  <c r="A10076" i="12"/>
  <c r="A10077" i="12"/>
  <c r="A10078" i="12"/>
  <c r="A10079" i="12"/>
  <c r="A10080" i="12"/>
  <c r="A10081" i="12"/>
  <c r="A10082" i="12"/>
  <c r="A10083" i="12"/>
  <c r="A10084" i="12"/>
  <c r="A10085" i="12"/>
  <c r="A10086" i="12"/>
  <c r="A10087" i="12"/>
  <c r="A10088" i="12"/>
  <c r="A10089" i="12"/>
  <c r="A10090" i="12"/>
  <c r="A10091" i="12"/>
  <c r="A10092" i="12"/>
  <c r="A10093" i="12"/>
  <c r="A10094" i="12"/>
  <c r="A10095" i="12"/>
  <c r="A10096" i="12"/>
  <c r="A10097" i="12"/>
  <c r="A10098" i="12"/>
  <c r="A10099" i="12"/>
  <c r="A10100" i="12"/>
  <c r="A10101" i="12"/>
  <c r="A10102" i="12"/>
  <c r="A10103" i="12"/>
  <c r="A10104" i="12"/>
  <c r="A10105" i="12"/>
  <c r="A10106" i="12"/>
  <c r="A10107" i="12"/>
  <c r="A10108" i="12"/>
  <c r="A10109" i="12"/>
  <c r="A10110" i="12"/>
  <c r="A10111" i="12"/>
  <c r="A10112" i="12"/>
  <c r="A10113" i="12"/>
  <c r="A10114" i="12"/>
  <c r="A10115" i="12"/>
  <c r="A10116" i="12"/>
  <c r="A10117" i="12"/>
  <c r="A10118" i="12"/>
  <c r="A10119" i="12"/>
  <c r="A10120" i="12"/>
  <c r="A10121" i="12"/>
  <c r="A10122" i="12"/>
  <c r="A10123" i="12"/>
  <c r="A10124" i="12"/>
  <c r="A10125" i="12"/>
  <c r="A10126" i="12"/>
  <c r="A10127" i="12"/>
  <c r="A10128" i="12"/>
  <c r="A10129" i="12"/>
  <c r="A10130" i="12"/>
  <c r="A10131" i="12"/>
  <c r="A10132" i="12"/>
  <c r="A10133" i="12"/>
  <c r="A10134" i="12"/>
  <c r="A10135" i="12"/>
  <c r="A10136" i="12"/>
  <c r="A10137" i="12"/>
  <c r="A10138" i="12"/>
  <c r="A10139" i="12"/>
  <c r="A10140" i="12"/>
  <c r="A10141" i="12"/>
  <c r="A10142" i="12"/>
  <c r="A10143" i="12"/>
  <c r="A10144" i="12"/>
  <c r="A10145" i="12"/>
  <c r="A10146" i="12"/>
  <c r="A10147" i="12"/>
  <c r="A10148" i="12"/>
  <c r="A10149" i="12"/>
  <c r="A10150" i="12"/>
  <c r="A10151" i="12"/>
  <c r="A10152" i="12"/>
  <c r="A10153" i="12"/>
  <c r="A10154" i="12"/>
  <c r="A10155" i="12"/>
  <c r="A10156" i="12"/>
  <c r="A10157" i="12"/>
  <c r="A10158" i="12"/>
  <c r="A10159" i="12"/>
  <c r="A10160" i="12"/>
  <c r="A10161" i="12"/>
  <c r="A10162" i="12"/>
  <c r="A10163" i="12"/>
  <c r="A10164" i="12"/>
  <c r="A10165" i="12"/>
  <c r="A10166" i="12"/>
  <c r="A10167" i="12"/>
  <c r="A10168" i="12"/>
  <c r="A10169" i="12"/>
  <c r="A10170" i="12"/>
  <c r="A10171" i="12"/>
  <c r="A10172" i="12"/>
  <c r="A10173" i="12"/>
  <c r="A10174" i="12"/>
  <c r="A10175" i="12"/>
  <c r="A10176" i="12"/>
  <c r="A10177" i="12"/>
  <c r="A10178" i="12"/>
  <c r="A10179" i="12"/>
  <c r="A10180" i="12"/>
  <c r="A10181" i="12"/>
  <c r="A10182" i="12"/>
  <c r="A10183" i="12"/>
  <c r="A10184" i="12"/>
  <c r="A10185" i="12"/>
  <c r="A10186" i="12"/>
  <c r="A10187" i="12"/>
  <c r="A10188" i="12"/>
  <c r="A10189" i="12"/>
  <c r="A10190" i="12"/>
  <c r="A10191" i="12"/>
  <c r="A10192" i="12"/>
  <c r="A10193" i="12"/>
  <c r="A10194" i="12"/>
  <c r="A10195" i="12"/>
  <c r="A10196" i="12"/>
  <c r="A10197" i="12"/>
  <c r="A10198" i="12"/>
  <c r="A10199" i="12"/>
  <c r="A10200" i="12"/>
  <c r="A10201" i="12"/>
  <c r="A10202" i="12"/>
  <c r="A10203" i="12"/>
  <c r="A10204" i="12"/>
  <c r="A10205" i="12"/>
  <c r="A10206" i="12"/>
  <c r="A10207" i="12"/>
  <c r="A10208" i="12"/>
  <c r="A10209" i="12"/>
  <c r="A10210" i="12"/>
  <c r="A10211" i="12"/>
  <c r="A10212" i="12"/>
  <c r="A10213" i="12"/>
  <c r="A10214" i="12"/>
  <c r="A10215" i="12"/>
  <c r="A10216" i="12"/>
  <c r="A10217" i="12"/>
  <c r="A10218" i="12"/>
  <c r="A10219" i="12"/>
  <c r="A10220" i="12"/>
  <c r="A10221" i="12"/>
  <c r="A10222" i="12"/>
  <c r="A10223" i="12"/>
  <c r="A10224" i="12"/>
  <c r="A10225" i="12"/>
  <c r="A10226" i="12"/>
  <c r="A10227" i="12"/>
  <c r="A10228" i="12"/>
  <c r="A10229" i="12"/>
  <c r="A10230" i="12"/>
  <c r="A10231" i="12"/>
  <c r="A10232" i="12"/>
  <c r="A10233" i="12"/>
  <c r="A10234" i="12"/>
  <c r="A10235" i="12"/>
  <c r="A10236" i="12"/>
  <c r="A10237" i="12"/>
  <c r="A10238" i="12"/>
  <c r="A10239" i="12"/>
  <c r="A10240" i="12"/>
  <c r="A10241" i="12"/>
  <c r="A10242" i="12"/>
  <c r="A10243" i="12"/>
  <c r="A10244" i="12"/>
  <c r="A10245" i="12"/>
  <c r="A10246" i="12"/>
  <c r="A10247" i="12"/>
  <c r="A10248" i="12"/>
  <c r="A10249" i="12"/>
  <c r="A10250" i="12"/>
  <c r="A10251" i="12"/>
  <c r="A10252" i="12"/>
  <c r="A10253" i="12"/>
  <c r="A10254" i="12"/>
  <c r="A10255" i="12"/>
  <c r="A10256" i="12"/>
  <c r="A10257" i="12"/>
  <c r="A10258" i="12"/>
  <c r="A10259" i="12"/>
  <c r="A10260" i="12"/>
  <c r="A10261" i="12"/>
  <c r="A10262" i="12"/>
  <c r="A10263" i="12"/>
  <c r="A10264" i="12"/>
  <c r="A10265" i="12"/>
  <c r="A10266" i="12"/>
  <c r="A10267" i="12"/>
  <c r="A10268" i="12"/>
  <c r="A10269" i="12"/>
  <c r="A10270" i="12"/>
  <c r="A10271" i="12"/>
  <c r="A10272" i="12"/>
  <c r="A10273" i="12"/>
  <c r="A10274" i="12"/>
  <c r="A10275" i="12"/>
  <c r="A10276" i="12"/>
  <c r="A10277" i="12"/>
  <c r="A10278" i="12"/>
  <c r="A10279" i="12"/>
  <c r="A10280" i="12"/>
  <c r="A10281" i="12"/>
  <c r="A10282" i="12"/>
  <c r="A10283" i="12"/>
  <c r="A10284" i="12"/>
  <c r="A10285" i="12"/>
  <c r="A10286" i="12"/>
  <c r="A10287" i="12"/>
  <c r="A10288" i="12"/>
  <c r="A10289" i="12"/>
  <c r="A10290" i="12"/>
  <c r="A10291" i="12"/>
  <c r="A10292" i="12"/>
  <c r="A10293" i="12"/>
  <c r="A10294" i="12"/>
  <c r="A10295" i="12"/>
  <c r="A10296" i="12"/>
  <c r="A10297" i="12"/>
  <c r="A10298" i="12"/>
  <c r="A10299" i="12"/>
  <c r="A10300" i="12"/>
  <c r="A10301" i="12"/>
  <c r="A10302" i="12"/>
  <c r="A10303" i="12"/>
  <c r="A10304" i="12"/>
  <c r="A10305" i="12"/>
  <c r="A10306" i="12"/>
  <c r="A10307" i="12"/>
  <c r="A10308" i="12"/>
  <c r="A10309" i="12"/>
  <c r="A10310" i="12"/>
  <c r="A10311" i="12"/>
  <c r="A10312" i="12"/>
  <c r="A10313" i="12"/>
  <c r="A10314" i="12"/>
  <c r="A10315" i="12"/>
  <c r="A10316" i="12"/>
  <c r="A10317" i="12"/>
  <c r="A10318" i="12"/>
  <c r="A10319" i="12"/>
  <c r="A10320" i="12"/>
  <c r="A10321" i="12"/>
  <c r="A10322" i="12"/>
  <c r="A10323" i="12"/>
  <c r="A10324" i="12"/>
  <c r="A10325" i="12"/>
  <c r="A10326" i="12"/>
  <c r="A10327" i="12"/>
  <c r="A10328" i="12"/>
  <c r="A10329" i="12"/>
  <c r="A10330" i="12"/>
  <c r="A10331" i="12"/>
  <c r="A10332" i="12"/>
  <c r="A10333" i="12"/>
  <c r="A10334" i="12"/>
  <c r="A10335" i="12"/>
  <c r="A10336" i="12"/>
  <c r="A10337" i="12"/>
  <c r="A10338" i="12"/>
  <c r="A10339" i="12"/>
  <c r="A10340" i="12"/>
  <c r="A10341" i="12"/>
  <c r="A10342" i="12"/>
  <c r="A10343" i="12"/>
  <c r="A10344" i="12"/>
  <c r="A10345" i="12"/>
  <c r="A10346" i="12"/>
  <c r="A10347" i="12"/>
  <c r="A10348" i="12"/>
  <c r="A10349" i="12"/>
  <c r="A10350" i="12"/>
  <c r="A10351" i="12"/>
  <c r="A10352" i="12"/>
  <c r="A10353" i="12"/>
  <c r="A10354" i="12"/>
  <c r="A10355" i="12"/>
  <c r="A10356" i="12"/>
  <c r="A10357" i="12"/>
  <c r="A10358" i="12"/>
  <c r="A10359" i="12"/>
  <c r="A10360" i="12"/>
  <c r="A10361" i="12"/>
  <c r="A10362" i="12"/>
  <c r="A10363" i="12"/>
  <c r="A10364" i="12"/>
  <c r="A10365" i="12"/>
  <c r="A10366" i="12"/>
  <c r="A10367" i="12"/>
  <c r="A10368" i="12"/>
  <c r="A10369" i="12"/>
  <c r="A10370" i="12"/>
  <c r="A10371" i="12"/>
  <c r="A10372" i="12"/>
  <c r="A10373" i="12"/>
  <c r="A10374" i="12"/>
  <c r="A10375" i="12"/>
  <c r="A10376" i="12"/>
  <c r="A10377" i="12"/>
  <c r="A10378" i="12"/>
  <c r="A10379" i="12"/>
  <c r="A10380" i="12"/>
  <c r="A10381" i="12"/>
  <c r="A10382" i="12"/>
  <c r="A10383" i="12"/>
  <c r="A10384" i="12"/>
  <c r="A10385" i="12"/>
  <c r="A10386" i="12"/>
  <c r="A10387" i="12"/>
  <c r="A10388" i="12"/>
  <c r="A10389" i="12"/>
  <c r="A10390" i="12"/>
  <c r="A10391" i="12"/>
  <c r="A10392" i="12"/>
  <c r="A10393" i="12"/>
  <c r="A10394" i="12"/>
  <c r="A10395" i="12"/>
  <c r="A10396" i="12"/>
  <c r="A10397" i="12"/>
  <c r="A10398" i="12"/>
  <c r="A10399" i="12"/>
  <c r="A10400" i="12"/>
  <c r="A10401" i="12"/>
  <c r="A10402" i="12"/>
  <c r="A10403" i="12"/>
  <c r="A10404" i="12"/>
  <c r="A10405" i="12"/>
  <c r="A10406" i="12"/>
  <c r="A10407" i="12"/>
  <c r="A10408" i="12"/>
  <c r="A10409" i="12"/>
  <c r="A10410" i="12"/>
  <c r="A10411" i="12"/>
  <c r="A10412" i="12"/>
  <c r="A10413" i="12"/>
  <c r="A10414" i="12"/>
  <c r="A10415" i="12"/>
  <c r="A10416" i="12"/>
  <c r="A10417" i="12"/>
  <c r="A10418" i="12"/>
  <c r="A10419" i="12"/>
  <c r="A10420" i="12"/>
  <c r="A10421" i="12"/>
  <c r="A10422" i="12"/>
  <c r="A10423" i="12"/>
  <c r="A10424" i="12"/>
  <c r="A10425" i="12"/>
  <c r="A10426" i="12"/>
  <c r="A10427" i="12"/>
  <c r="A10428" i="12"/>
  <c r="A10429" i="12"/>
  <c r="A10430" i="12"/>
  <c r="A10431" i="12"/>
  <c r="A10432" i="12"/>
  <c r="A10433" i="12"/>
  <c r="A10434" i="12"/>
  <c r="A10435" i="12"/>
  <c r="A10436" i="12"/>
  <c r="A10437" i="12"/>
  <c r="A10438" i="12"/>
  <c r="A10439" i="12"/>
  <c r="A10440" i="12"/>
  <c r="A10441" i="12"/>
  <c r="A10442" i="12"/>
  <c r="A10443" i="12"/>
  <c r="A10444" i="12"/>
  <c r="A10445" i="12"/>
  <c r="A10446" i="12"/>
  <c r="A10447" i="12"/>
  <c r="A10448" i="12"/>
  <c r="A10449" i="12"/>
  <c r="A10450" i="12"/>
  <c r="A10451" i="12"/>
  <c r="A10452" i="12"/>
  <c r="A10453" i="12"/>
  <c r="A10454" i="12"/>
  <c r="A10455" i="12"/>
  <c r="A10456" i="12"/>
  <c r="A10457" i="12"/>
  <c r="A10458" i="12"/>
  <c r="A10459" i="12"/>
  <c r="A10460" i="12"/>
  <c r="A10461" i="12"/>
  <c r="A10462" i="12"/>
  <c r="A10463" i="12"/>
  <c r="A10464" i="12"/>
  <c r="A10465" i="12"/>
  <c r="A10466" i="12"/>
  <c r="A10467" i="12"/>
  <c r="A10468" i="12"/>
  <c r="A10469" i="12"/>
  <c r="A10470" i="12"/>
  <c r="A10471" i="12"/>
  <c r="A10472" i="12"/>
  <c r="A10473" i="12"/>
  <c r="A10474" i="12"/>
  <c r="A10475" i="12"/>
  <c r="A10476" i="12"/>
  <c r="A10477" i="12"/>
  <c r="A10478" i="12"/>
  <c r="A10479" i="12"/>
  <c r="A10480" i="12"/>
  <c r="A10481" i="12"/>
  <c r="A10482" i="12"/>
  <c r="A10483" i="12"/>
  <c r="A10484" i="12"/>
  <c r="A10485" i="12"/>
  <c r="A10486" i="12"/>
  <c r="A10487" i="12"/>
  <c r="A10488" i="12"/>
  <c r="A10489" i="12"/>
  <c r="A10490" i="12"/>
  <c r="A10491" i="12"/>
  <c r="A10492" i="12"/>
  <c r="A10493" i="12"/>
  <c r="A10494" i="12"/>
  <c r="A10495" i="12"/>
  <c r="A10496" i="12"/>
  <c r="A10497" i="12"/>
  <c r="A10498" i="12"/>
  <c r="A10499" i="12"/>
  <c r="A10500" i="12"/>
  <c r="A10501" i="12"/>
  <c r="A10502" i="12"/>
  <c r="A10503" i="12"/>
  <c r="A10504" i="12"/>
  <c r="A10505" i="12"/>
  <c r="A10506" i="12"/>
  <c r="A10507" i="12"/>
  <c r="A10508" i="12"/>
  <c r="A10509" i="12"/>
  <c r="A10510" i="12"/>
  <c r="A10511" i="12"/>
  <c r="A10512" i="12"/>
  <c r="A10513" i="12"/>
  <c r="A10514" i="12"/>
  <c r="A10515" i="12"/>
  <c r="A10516" i="12"/>
  <c r="A10517" i="12"/>
  <c r="A10518" i="12"/>
  <c r="A10519" i="12"/>
  <c r="A10520" i="12"/>
  <c r="A10521" i="12"/>
  <c r="A10522" i="12"/>
  <c r="A10523" i="12"/>
  <c r="A10524" i="12"/>
  <c r="A10525" i="12"/>
  <c r="A10526" i="12"/>
  <c r="A10527" i="12"/>
  <c r="A10528" i="12"/>
  <c r="A10529" i="12"/>
  <c r="A10530" i="12"/>
  <c r="A10531" i="12"/>
  <c r="A10532" i="12"/>
  <c r="A10533" i="12"/>
  <c r="A10534" i="12"/>
  <c r="A10535" i="12"/>
  <c r="A10536" i="12"/>
  <c r="A10537" i="12"/>
  <c r="A10538" i="12"/>
  <c r="A10539" i="12"/>
  <c r="A10540" i="12"/>
  <c r="A10541" i="12"/>
  <c r="A10542" i="12"/>
  <c r="A10543" i="12"/>
  <c r="A10544" i="12"/>
  <c r="A10545" i="12"/>
  <c r="A10546" i="12"/>
  <c r="A10547" i="12"/>
  <c r="A10548" i="12"/>
  <c r="A10549" i="12"/>
  <c r="A10550" i="12"/>
  <c r="A10551" i="12"/>
  <c r="A10552" i="12"/>
  <c r="A10553" i="12"/>
  <c r="A10554" i="12"/>
  <c r="A10555" i="12"/>
  <c r="A10556" i="12"/>
  <c r="A10557" i="12"/>
  <c r="A10558" i="12"/>
  <c r="A10559" i="12"/>
  <c r="A10560" i="12"/>
  <c r="A10561" i="12"/>
  <c r="A10562" i="12"/>
  <c r="A10563" i="12"/>
  <c r="A10564" i="12"/>
  <c r="A10565" i="12"/>
  <c r="A10566" i="12"/>
  <c r="A10567" i="12"/>
  <c r="A10568" i="12"/>
  <c r="A10569" i="12"/>
  <c r="A10570" i="12"/>
  <c r="A10571" i="12"/>
  <c r="A10572" i="12"/>
  <c r="A10573" i="12"/>
  <c r="A10574" i="12"/>
  <c r="A10575" i="12"/>
  <c r="A10576" i="12"/>
  <c r="A10577" i="12"/>
  <c r="A10578" i="12"/>
  <c r="A10579" i="12"/>
  <c r="A10580" i="12"/>
  <c r="A10581" i="12"/>
  <c r="A10582" i="12"/>
  <c r="A10583" i="12"/>
  <c r="A10584" i="12"/>
  <c r="A10585" i="12"/>
  <c r="A10586" i="12"/>
  <c r="A10587" i="12"/>
  <c r="A10588" i="12"/>
  <c r="A10589" i="12"/>
  <c r="A10590" i="12"/>
  <c r="A10591" i="12"/>
  <c r="A10592" i="12"/>
  <c r="A10593" i="12"/>
  <c r="A10594" i="12"/>
  <c r="A10595" i="12"/>
  <c r="A10596" i="12"/>
  <c r="A10597" i="12"/>
  <c r="A10598" i="12"/>
  <c r="A10599" i="12"/>
  <c r="A10600" i="12"/>
  <c r="A10601" i="12"/>
  <c r="A10602" i="12"/>
  <c r="A10603" i="12"/>
  <c r="A10604" i="12"/>
  <c r="A10605" i="12"/>
  <c r="A10606" i="12"/>
  <c r="A10607" i="12"/>
  <c r="A10608" i="12"/>
  <c r="A10609" i="12"/>
  <c r="A10610" i="12"/>
  <c r="A10611" i="12"/>
  <c r="A10612" i="12"/>
  <c r="A10613" i="12"/>
  <c r="A10614" i="12"/>
  <c r="A10615" i="12"/>
  <c r="A10616" i="12"/>
  <c r="A10617" i="12"/>
  <c r="A10618" i="12"/>
  <c r="A10619" i="12"/>
  <c r="A10620" i="12"/>
  <c r="A10621" i="12"/>
  <c r="A10622" i="12"/>
  <c r="A10623" i="12"/>
  <c r="A10624" i="12"/>
  <c r="A10625" i="12"/>
  <c r="A10626" i="12"/>
  <c r="A10627" i="12"/>
  <c r="A10628" i="12"/>
  <c r="A10629" i="12"/>
  <c r="A10630" i="12"/>
  <c r="A10631" i="12"/>
  <c r="A10632" i="12"/>
  <c r="A10633" i="12"/>
  <c r="A10634" i="12"/>
  <c r="A10635" i="12"/>
  <c r="A10636" i="12"/>
  <c r="A10637" i="12"/>
  <c r="A10638" i="12"/>
  <c r="A10639" i="12"/>
  <c r="A10640" i="12"/>
  <c r="A10641" i="12"/>
  <c r="A10642" i="12"/>
  <c r="A10643" i="12"/>
  <c r="A10644" i="12"/>
  <c r="A10645" i="12"/>
  <c r="A10646" i="12"/>
  <c r="A10647" i="12"/>
  <c r="A10648" i="12"/>
  <c r="A10649" i="12"/>
  <c r="A10650" i="12"/>
  <c r="A10651" i="12"/>
  <c r="A10652" i="12"/>
  <c r="A10653" i="12"/>
  <c r="A10654" i="12"/>
  <c r="A10655" i="12"/>
  <c r="A10656" i="12"/>
  <c r="A10657" i="12"/>
  <c r="A10658" i="12"/>
  <c r="A10659" i="12"/>
  <c r="A10660" i="12"/>
  <c r="A10661" i="12"/>
  <c r="A10662" i="12"/>
  <c r="A10663" i="12"/>
  <c r="A10664" i="12"/>
  <c r="A10665" i="12"/>
  <c r="A10666" i="12"/>
  <c r="A10667" i="12"/>
  <c r="A10668" i="12"/>
  <c r="A10669" i="12"/>
  <c r="A10670" i="12"/>
  <c r="A10671" i="12"/>
  <c r="A10672" i="12"/>
  <c r="A10673" i="12"/>
  <c r="A10674" i="12"/>
  <c r="A10675" i="12"/>
  <c r="A10676" i="12"/>
  <c r="A10677" i="12"/>
  <c r="A10678" i="12"/>
  <c r="A10679" i="12"/>
  <c r="A10680" i="12"/>
  <c r="A10681" i="12"/>
  <c r="A10682" i="12"/>
  <c r="A10683" i="12"/>
  <c r="A10684" i="12"/>
  <c r="A10685" i="12"/>
  <c r="A10686" i="12"/>
  <c r="A10687" i="12"/>
  <c r="A10688" i="12"/>
  <c r="A10689" i="12"/>
  <c r="A10690" i="12"/>
  <c r="A10691" i="12"/>
  <c r="A10692" i="12"/>
  <c r="A10693" i="12"/>
  <c r="A10694" i="12"/>
  <c r="A10695" i="12"/>
  <c r="A10696" i="12"/>
  <c r="A10697" i="12"/>
  <c r="A10698" i="12"/>
  <c r="A10699" i="12"/>
  <c r="A10700" i="12"/>
  <c r="A10701" i="12"/>
  <c r="A10702" i="12"/>
  <c r="A10703" i="12"/>
  <c r="A10704" i="12"/>
  <c r="A10705" i="12"/>
  <c r="A10706" i="12"/>
  <c r="A10707" i="12"/>
  <c r="A10708" i="12"/>
  <c r="A10709" i="12"/>
  <c r="A10710" i="12"/>
  <c r="A10711" i="12"/>
  <c r="A10712" i="12"/>
  <c r="A10713" i="12"/>
  <c r="A10714" i="12"/>
  <c r="A10715" i="12"/>
  <c r="A10716" i="12"/>
  <c r="A10717" i="12"/>
  <c r="A10718" i="12"/>
  <c r="A10719" i="12"/>
  <c r="A10720" i="12"/>
  <c r="A10721" i="12"/>
  <c r="A10722" i="12"/>
  <c r="A10723" i="12"/>
  <c r="A10724" i="12"/>
  <c r="A10725" i="12"/>
  <c r="A10726" i="12"/>
  <c r="A10727" i="12"/>
  <c r="A10728" i="12"/>
  <c r="A10729" i="12"/>
  <c r="A10730" i="12"/>
  <c r="A10731" i="12"/>
  <c r="A10732" i="12"/>
  <c r="A10733" i="12"/>
  <c r="A10734" i="12"/>
  <c r="A10735" i="12"/>
  <c r="A10736" i="12"/>
  <c r="A10737" i="12"/>
  <c r="A10738" i="12"/>
  <c r="A10739" i="12"/>
  <c r="A10740" i="12"/>
  <c r="A10741" i="12"/>
  <c r="A10742" i="12"/>
  <c r="A10743" i="12"/>
  <c r="A10744" i="12"/>
  <c r="A10745" i="12"/>
  <c r="A10746" i="12"/>
  <c r="A10747" i="12"/>
  <c r="A10748" i="12"/>
  <c r="A10749" i="12"/>
  <c r="A10750" i="12"/>
  <c r="A10751" i="12"/>
  <c r="A10752" i="12"/>
  <c r="A10753" i="12"/>
  <c r="A10754" i="12"/>
  <c r="A10755" i="12"/>
  <c r="A10756" i="12"/>
  <c r="A10757" i="12"/>
  <c r="A10758" i="12"/>
  <c r="A10759" i="12"/>
  <c r="A10760" i="12"/>
  <c r="A10761" i="12"/>
  <c r="A10762" i="12"/>
  <c r="A10763" i="12"/>
  <c r="A10764" i="12"/>
  <c r="A10765" i="12"/>
  <c r="A10766" i="12"/>
  <c r="A10767" i="12"/>
  <c r="A10768" i="12"/>
  <c r="A10769" i="12"/>
  <c r="A10770" i="12"/>
  <c r="A10771" i="12"/>
  <c r="A10772" i="12"/>
  <c r="A10773" i="12"/>
  <c r="A10774" i="12"/>
  <c r="A10775" i="12"/>
  <c r="A10776" i="12"/>
  <c r="A10777" i="12"/>
  <c r="A10778" i="12"/>
  <c r="A10779" i="12"/>
  <c r="A10780" i="12"/>
  <c r="A10781" i="12"/>
  <c r="A10782" i="12"/>
  <c r="A10783" i="12"/>
  <c r="A10784" i="12"/>
  <c r="A10785" i="12"/>
  <c r="A10786" i="12"/>
  <c r="A10787" i="12"/>
  <c r="A10788" i="12"/>
  <c r="A10789" i="12"/>
  <c r="A10790" i="12"/>
  <c r="A10791" i="12"/>
  <c r="A10792" i="12"/>
  <c r="A10793" i="12"/>
  <c r="A10794" i="12"/>
  <c r="A10795" i="12"/>
  <c r="A10796" i="12"/>
  <c r="A10797" i="12"/>
  <c r="A10798" i="12"/>
  <c r="A10799" i="12"/>
  <c r="A10800" i="12"/>
  <c r="A10801" i="12"/>
  <c r="A10802" i="12"/>
  <c r="A10803" i="12"/>
  <c r="A10804" i="12"/>
  <c r="A10805" i="12"/>
  <c r="A10806" i="12"/>
  <c r="A10807" i="12"/>
  <c r="A10808" i="12"/>
  <c r="A10809" i="12"/>
  <c r="A10810" i="12"/>
  <c r="A10811" i="12"/>
  <c r="A10812" i="12"/>
  <c r="A10813" i="12"/>
  <c r="A10814" i="12"/>
  <c r="A10815" i="12"/>
  <c r="A10816" i="12"/>
  <c r="A10817" i="12"/>
  <c r="A10818" i="12"/>
  <c r="A10819" i="12"/>
  <c r="A10820" i="12"/>
  <c r="A10821" i="12"/>
  <c r="A10822" i="12"/>
  <c r="A10823" i="12"/>
  <c r="A10824" i="12"/>
  <c r="A10825" i="12"/>
  <c r="A10826" i="12"/>
  <c r="A10827" i="12"/>
  <c r="A10828" i="12"/>
  <c r="A10829" i="12"/>
  <c r="A10830" i="12"/>
  <c r="A10831" i="12"/>
  <c r="A10832" i="12"/>
  <c r="A10833" i="12"/>
  <c r="A10834" i="12"/>
  <c r="A10835" i="12"/>
  <c r="A10836" i="12"/>
  <c r="A10837" i="12"/>
  <c r="A10838" i="12"/>
  <c r="A10839" i="12"/>
  <c r="A10840" i="12"/>
  <c r="A10841" i="12"/>
  <c r="A10842" i="12"/>
  <c r="A10843" i="12"/>
  <c r="A10844" i="12"/>
  <c r="A10845" i="12"/>
  <c r="A10846" i="12"/>
  <c r="A10847" i="12"/>
  <c r="A10848" i="12"/>
  <c r="A10849" i="12"/>
  <c r="A10850" i="12"/>
  <c r="A10851" i="12"/>
  <c r="A10852" i="12"/>
  <c r="A10853" i="12"/>
  <c r="A10854" i="12"/>
  <c r="A10855" i="12"/>
  <c r="A10856" i="12"/>
  <c r="A10857" i="12"/>
  <c r="A10858" i="12"/>
  <c r="A10859" i="12"/>
  <c r="A10860" i="12"/>
  <c r="A10861" i="12"/>
  <c r="A10862" i="12"/>
  <c r="A10863" i="12"/>
  <c r="A10864" i="12"/>
  <c r="A10865" i="12"/>
  <c r="A10866" i="12"/>
  <c r="A10867" i="12"/>
  <c r="A10868" i="12"/>
  <c r="A10869" i="12"/>
  <c r="A10870" i="12"/>
  <c r="A10871" i="12"/>
  <c r="A10872" i="12"/>
  <c r="A10873" i="12"/>
  <c r="A10874" i="12"/>
  <c r="A10875" i="12"/>
  <c r="A10876" i="12"/>
  <c r="A10877" i="12"/>
  <c r="A10878" i="12"/>
  <c r="A10879" i="12"/>
  <c r="A10880" i="12"/>
  <c r="A10881" i="12"/>
  <c r="A10882" i="12"/>
  <c r="A10883" i="12"/>
  <c r="A10884" i="12"/>
  <c r="A10885" i="12"/>
  <c r="A10886" i="12"/>
  <c r="A10887" i="12"/>
  <c r="A10888" i="12"/>
  <c r="A10889" i="12"/>
  <c r="A10890" i="12"/>
  <c r="A10891" i="12"/>
  <c r="A10892" i="12"/>
  <c r="A10893" i="12"/>
  <c r="A10894" i="12"/>
  <c r="A10895" i="12"/>
  <c r="A10896" i="12"/>
  <c r="A10897" i="12"/>
  <c r="A10898" i="12"/>
  <c r="A10899" i="12"/>
  <c r="A10900" i="12"/>
  <c r="A10901" i="12"/>
  <c r="A10902" i="12"/>
  <c r="A10903" i="12"/>
  <c r="A10904" i="12"/>
  <c r="A10905" i="12"/>
  <c r="A10906" i="12"/>
  <c r="A10907" i="12"/>
  <c r="A10908" i="12"/>
  <c r="A10909" i="12"/>
  <c r="A10910" i="12"/>
  <c r="A10911" i="12"/>
  <c r="A10912" i="12"/>
  <c r="A10913" i="12"/>
  <c r="A10914" i="12"/>
  <c r="A10915" i="12"/>
  <c r="A10916" i="12"/>
  <c r="A10917" i="12"/>
  <c r="A10918" i="12"/>
  <c r="A10919" i="12"/>
  <c r="A10920" i="12"/>
  <c r="A10921" i="12"/>
  <c r="A10922" i="12"/>
  <c r="A10923" i="12"/>
  <c r="A10924" i="12"/>
  <c r="A10925" i="12"/>
  <c r="A10926" i="12"/>
  <c r="A10927" i="12"/>
  <c r="A10928" i="12"/>
  <c r="A10929" i="12"/>
  <c r="A10930" i="12"/>
  <c r="A10931" i="12"/>
  <c r="A10932" i="12"/>
  <c r="A10933" i="12"/>
  <c r="A10934" i="12"/>
  <c r="A10935" i="12"/>
  <c r="A10936" i="12"/>
  <c r="A10937" i="12"/>
  <c r="A10938" i="12"/>
  <c r="A10939" i="12"/>
  <c r="A10940" i="12"/>
  <c r="A10941" i="12"/>
  <c r="A10942" i="12"/>
  <c r="A10943" i="12"/>
  <c r="A10944" i="12"/>
  <c r="A10945" i="12"/>
  <c r="A10946" i="12"/>
  <c r="A10947" i="12"/>
  <c r="A10948" i="12"/>
  <c r="A10949" i="12"/>
  <c r="A10950" i="12"/>
  <c r="A10951" i="12"/>
  <c r="A10952" i="12"/>
  <c r="A10953" i="12"/>
  <c r="A10954" i="12"/>
  <c r="A10955" i="12"/>
  <c r="A10956" i="12"/>
  <c r="A10957" i="12"/>
  <c r="A10958" i="12"/>
  <c r="A10959" i="12"/>
  <c r="A10960" i="12"/>
  <c r="A10961" i="12"/>
  <c r="A10962" i="12"/>
  <c r="A10963" i="12"/>
  <c r="A10964" i="12"/>
  <c r="A10965" i="12"/>
  <c r="A10966" i="12"/>
  <c r="A10967" i="12"/>
  <c r="A10968" i="12"/>
  <c r="A10969" i="12"/>
  <c r="A10970" i="12"/>
  <c r="A10971" i="12"/>
  <c r="A10972" i="12"/>
  <c r="A10973" i="12"/>
  <c r="A10974" i="12"/>
  <c r="A10975" i="12"/>
  <c r="A10976" i="12"/>
  <c r="A10977" i="12"/>
  <c r="A10978" i="12"/>
  <c r="A10979" i="12"/>
  <c r="A10980" i="12"/>
  <c r="A10981" i="12"/>
  <c r="A10982" i="12"/>
  <c r="A10983" i="12"/>
  <c r="A10984" i="12"/>
  <c r="A10985" i="12"/>
  <c r="A10986" i="12"/>
  <c r="A10987" i="12"/>
  <c r="A10988" i="12"/>
  <c r="A10989" i="12"/>
  <c r="A10990" i="12"/>
  <c r="A10991" i="12"/>
  <c r="A10992" i="12"/>
  <c r="A10993" i="12"/>
  <c r="A10994" i="12"/>
  <c r="A10995" i="12"/>
  <c r="A10996" i="12"/>
  <c r="A10997" i="12"/>
  <c r="A10998" i="12"/>
  <c r="A10999" i="12"/>
  <c r="A11000" i="12"/>
  <c r="A11001" i="12"/>
  <c r="A11002" i="12"/>
  <c r="A11003" i="12"/>
  <c r="A11004" i="12"/>
  <c r="A11005" i="12"/>
  <c r="A11006" i="12"/>
  <c r="A11007" i="12"/>
  <c r="A11008" i="12"/>
  <c r="A11009" i="12"/>
  <c r="A11010" i="12"/>
  <c r="A11011" i="12"/>
  <c r="A11012" i="12"/>
  <c r="A11013" i="12"/>
  <c r="A11014" i="12"/>
  <c r="A11015" i="12"/>
  <c r="A11016" i="12"/>
  <c r="A11017" i="12"/>
  <c r="A11018" i="12"/>
  <c r="A11019" i="12"/>
  <c r="A11020" i="12"/>
  <c r="A11021" i="12"/>
  <c r="A11022" i="12"/>
  <c r="A11023" i="12"/>
  <c r="A11024" i="12"/>
  <c r="A11025" i="12"/>
  <c r="A11026" i="12"/>
  <c r="A11027" i="12"/>
  <c r="A11028" i="12"/>
  <c r="A11029" i="12"/>
  <c r="A11030" i="12"/>
  <c r="A11031" i="12"/>
  <c r="A11032" i="12"/>
  <c r="A11033" i="12"/>
  <c r="A11034" i="12"/>
  <c r="A11035" i="12"/>
  <c r="A11036" i="12"/>
  <c r="A11037" i="12"/>
  <c r="A11038" i="12"/>
  <c r="A11039" i="12"/>
  <c r="A11040" i="12"/>
  <c r="A11041" i="12"/>
  <c r="A11042" i="12"/>
  <c r="A11043" i="12"/>
  <c r="A11044" i="12"/>
  <c r="A11045" i="12"/>
  <c r="A11046" i="12"/>
  <c r="A11047" i="12"/>
  <c r="A11048" i="12"/>
  <c r="A11049" i="12"/>
  <c r="A11050" i="12"/>
  <c r="A11051" i="12"/>
  <c r="A11052" i="12"/>
  <c r="A11053" i="12"/>
  <c r="A11054" i="12"/>
  <c r="A11055" i="12"/>
  <c r="A11056" i="12"/>
  <c r="A11057" i="12"/>
  <c r="A11058" i="12"/>
  <c r="A11059" i="12"/>
  <c r="A11060" i="12"/>
  <c r="A11061" i="12"/>
  <c r="A11062" i="12"/>
  <c r="A11063" i="12"/>
  <c r="A11064" i="12"/>
  <c r="A11065" i="12"/>
  <c r="A11066" i="12"/>
  <c r="A11067" i="12"/>
  <c r="A11068" i="12"/>
  <c r="A11069" i="12"/>
  <c r="A11070" i="12"/>
  <c r="A11071" i="12"/>
  <c r="A11072" i="12"/>
  <c r="A11073" i="12"/>
  <c r="A11074" i="12"/>
  <c r="A11075" i="12"/>
  <c r="A11076" i="12"/>
  <c r="A11077" i="12"/>
  <c r="A11078" i="12"/>
  <c r="A11079" i="12"/>
  <c r="A11080" i="12"/>
  <c r="A11081" i="12"/>
  <c r="A11082" i="12"/>
  <c r="A11083" i="12"/>
  <c r="A11084" i="12"/>
  <c r="A11085" i="12"/>
  <c r="A11086" i="12"/>
  <c r="A11087" i="12"/>
  <c r="A11088" i="12"/>
  <c r="A11089" i="12"/>
  <c r="A11090" i="12"/>
  <c r="A11091" i="12"/>
  <c r="A11092" i="12"/>
  <c r="A11093" i="12"/>
  <c r="A11094" i="12"/>
  <c r="A11095" i="12"/>
  <c r="A11096" i="12"/>
  <c r="A11097" i="12"/>
  <c r="A11098" i="12"/>
  <c r="A11099" i="12"/>
  <c r="A11100" i="12"/>
  <c r="A11101" i="12"/>
  <c r="A11102" i="12"/>
  <c r="A11103" i="12"/>
  <c r="A11104" i="12"/>
  <c r="A11105" i="12"/>
  <c r="A11106" i="12"/>
  <c r="A11107" i="12"/>
  <c r="A11108" i="12"/>
  <c r="A11109" i="12"/>
  <c r="A11110" i="12"/>
  <c r="A11111" i="12"/>
  <c r="A11112" i="12"/>
  <c r="A11113" i="12"/>
  <c r="A11114" i="12"/>
  <c r="A11115" i="12"/>
  <c r="A11116" i="12"/>
  <c r="A11117" i="12"/>
  <c r="A11118" i="12"/>
  <c r="A11119" i="12"/>
  <c r="A11120" i="12"/>
  <c r="A11121" i="12"/>
  <c r="A11122" i="12"/>
  <c r="A11123" i="12"/>
  <c r="A11124" i="12"/>
  <c r="A11125" i="12"/>
  <c r="A11126" i="12"/>
  <c r="A11127" i="12"/>
  <c r="A11128" i="12"/>
  <c r="A11129" i="12"/>
  <c r="A11130" i="12"/>
  <c r="A11131" i="12"/>
  <c r="A11132" i="12"/>
  <c r="A11133" i="12"/>
  <c r="A11134" i="12"/>
  <c r="A11135" i="12"/>
  <c r="A11136" i="12"/>
  <c r="A11137" i="12"/>
  <c r="A11138" i="12"/>
  <c r="A11139" i="12"/>
  <c r="A11140" i="12"/>
  <c r="A11141" i="12"/>
  <c r="A11142" i="12"/>
  <c r="A11143" i="12"/>
  <c r="A11144" i="12"/>
  <c r="A11145" i="12"/>
  <c r="A11146" i="12"/>
  <c r="A11147" i="12"/>
  <c r="A11148" i="12"/>
  <c r="A11149" i="12"/>
  <c r="A11150" i="12"/>
  <c r="A11151" i="12"/>
  <c r="A11152" i="12"/>
  <c r="A11153" i="12"/>
  <c r="A11154" i="12"/>
  <c r="A11155" i="12"/>
  <c r="A11156" i="12"/>
  <c r="A11157" i="12"/>
  <c r="A11158" i="12"/>
  <c r="A11159" i="12"/>
  <c r="A11160" i="12"/>
  <c r="A11161" i="12"/>
  <c r="A11162" i="12"/>
  <c r="A11163" i="12"/>
  <c r="A11164" i="12"/>
  <c r="A11165" i="12"/>
  <c r="A11166" i="12"/>
  <c r="A11167" i="12"/>
  <c r="A11168" i="12"/>
  <c r="A11169" i="12"/>
  <c r="A11170" i="12"/>
  <c r="A11171" i="12"/>
  <c r="A11172" i="12"/>
  <c r="A11173" i="12"/>
  <c r="A11174" i="12"/>
  <c r="A11175" i="12"/>
  <c r="A11176" i="12"/>
  <c r="A11177" i="12"/>
  <c r="A11178" i="12"/>
  <c r="A11179" i="12"/>
  <c r="A11180" i="12"/>
  <c r="A11181" i="12"/>
  <c r="A11182" i="12"/>
  <c r="A11183" i="12"/>
  <c r="A11184" i="12"/>
  <c r="A11185" i="12"/>
  <c r="A11186" i="12"/>
  <c r="A11187" i="12"/>
  <c r="A11188" i="12"/>
  <c r="A11189" i="12"/>
  <c r="A11190" i="12"/>
  <c r="A11191" i="12"/>
  <c r="A11192" i="12"/>
  <c r="A11193" i="12"/>
  <c r="A11194" i="12"/>
  <c r="A11195" i="12"/>
  <c r="A11196" i="12"/>
  <c r="A11197" i="12"/>
  <c r="A11198" i="12"/>
  <c r="A11199" i="12"/>
  <c r="A11200" i="12"/>
  <c r="A11201" i="12"/>
  <c r="A11202" i="12"/>
  <c r="A11203" i="12"/>
  <c r="A11204" i="12"/>
  <c r="A11205" i="12"/>
  <c r="A11206" i="12"/>
  <c r="A11207" i="12"/>
  <c r="A11208" i="12"/>
  <c r="A11209" i="12"/>
  <c r="A11210" i="12"/>
  <c r="A11211" i="12"/>
  <c r="A11212" i="12"/>
  <c r="A11213" i="12"/>
  <c r="A11214" i="12"/>
  <c r="A11215" i="12"/>
  <c r="A11216" i="12"/>
  <c r="A11217" i="12"/>
  <c r="A11218" i="12"/>
  <c r="A11219" i="12"/>
  <c r="A11220" i="12"/>
  <c r="A11221" i="12"/>
  <c r="A11222" i="12"/>
  <c r="A11223" i="12"/>
  <c r="A11224" i="12"/>
  <c r="A11225" i="12"/>
  <c r="A11226" i="12"/>
  <c r="A11227" i="12"/>
  <c r="A11228" i="12"/>
  <c r="A11229" i="12"/>
  <c r="A11230" i="12"/>
  <c r="A11231" i="12"/>
  <c r="A11232" i="12"/>
  <c r="A11233" i="12"/>
  <c r="A11234" i="12"/>
  <c r="A11235" i="12"/>
  <c r="A11236" i="12"/>
  <c r="A11237" i="12"/>
  <c r="A11238" i="12"/>
  <c r="A11239" i="12"/>
  <c r="A11240" i="12"/>
  <c r="A11241" i="12"/>
  <c r="A11242" i="12"/>
  <c r="A11243" i="12"/>
  <c r="A11244" i="12"/>
  <c r="A11245" i="12"/>
  <c r="A11246" i="12"/>
  <c r="A11247" i="12"/>
  <c r="A11248" i="12"/>
  <c r="A11249" i="12"/>
  <c r="A11250" i="12"/>
  <c r="A11251" i="12"/>
  <c r="A11252" i="12"/>
  <c r="A11253" i="12"/>
  <c r="A11254" i="12"/>
  <c r="A11255" i="12"/>
  <c r="A11256" i="12"/>
  <c r="A11257" i="12"/>
  <c r="A11258" i="12"/>
  <c r="A11259" i="12"/>
  <c r="A11260" i="12"/>
  <c r="A11261" i="12"/>
  <c r="A11262" i="12"/>
  <c r="A11263" i="12"/>
  <c r="A11264" i="12"/>
  <c r="A11265" i="12"/>
  <c r="A11266" i="12"/>
  <c r="A11267" i="12"/>
  <c r="A11268" i="12"/>
  <c r="A11269" i="12"/>
  <c r="A11270" i="12"/>
  <c r="A11271" i="12"/>
  <c r="A11272" i="12"/>
  <c r="A11273" i="12"/>
  <c r="A11274" i="12"/>
  <c r="A11275" i="12"/>
  <c r="A11276" i="12"/>
  <c r="A11277" i="12"/>
  <c r="A11278" i="12"/>
  <c r="A11279" i="12"/>
  <c r="A11280" i="12"/>
  <c r="A11281" i="12"/>
  <c r="A11282" i="12"/>
  <c r="A11283" i="12"/>
  <c r="A11284" i="12"/>
  <c r="A11285" i="12"/>
  <c r="A11286" i="12"/>
  <c r="A11287" i="12"/>
  <c r="A11288" i="12"/>
  <c r="A11289" i="12"/>
  <c r="A11290" i="12"/>
  <c r="A11291" i="12"/>
  <c r="A11292" i="12"/>
  <c r="A11293" i="12"/>
  <c r="A11294" i="12"/>
  <c r="A11295" i="12"/>
  <c r="A11296" i="12"/>
  <c r="A11297" i="12"/>
  <c r="A11298" i="12"/>
  <c r="A11299" i="12"/>
  <c r="A11300" i="12"/>
  <c r="A11301" i="12"/>
  <c r="A11302" i="12"/>
  <c r="A11303" i="12"/>
  <c r="A11304" i="12"/>
  <c r="A11305" i="12"/>
  <c r="A11306" i="12"/>
  <c r="A11307" i="12"/>
  <c r="A11308" i="12"/>
  <c r="A11309" i="12"/>
  <c r="A11310" i="12"/>
  <c r="A11311" i="12"/>
  <c r="A11312" i="12"/>
  <c r="A11313" i="12"/>
  <c r="A11314" i="12"/>
  <c r="A11315" i="12"/>
  <c r="A11316" i="12"/>
  <c r="A11317" i="12"/>
  <c r="A11318" i="12"/>
  <c r="A11319" i="12"/>
  <c r="A11320" i="12"/>
  <c r="A11321" i="12"/>
  <c r="A11322" i="12"/>
  <c r="A11323" i="12"/>
  <c r="A11324" i="12"/>
  <c r="A11325" i="12"/>
  <c r="A11326" i="12"/>
  <c r="A11327" i="12"/>
  <c r="A11328" i="12"/>
  <c r="A11329" i="12"/>
  <c r="A11330" i="12"/>
  <c r="A11331" i="12"/>
  <c r="A11332" i="12"/>
  <c r="A11333" i="12"/>
  <c r="A11334" i="12"/>
  <c r="A11335" i="12"/>
  <c r="A11336" i="12"/>
  <c r="A11337" i="12"/>
  <c r="A11338" i="12"/>
  <c r="A11339" i="12"/>
  <c r="A11340" i="12"/>
  <c r="A11341" i="12"/>
  <c r="A11342" i="12"/>
  <c r="A11343" i="12"/>
  <c r="A11344" i="12"/>
  <c r="A11345" i="12"/>
  <c r="A11346" i="12"/>
  <c r="A11347" i="12"/>
  <c r="A11348" i="12"/>
  <c r="A11349" i="12"/>
  <c r="A11350" i="12"/>
  <c r="A11351" i="12"/>
  <c r="A11352" i="12"/>
  <c r="A11353" i="12"/>
  <c r="A11354" i="12"/>
  <c r="A11355" i="12"/>
  <c r="A11356" i="12"/>
  <c r="A11357" i="12"/>
  <c r="A11358" i="12"/>
  <c r="A11359" i="12"/>
  <c r="A11360" i="12"/>
  <c r="A11361" i="12"/>
  <c r="A11362" i="12"/>
  <c r="A11363" i="12"/>
  <c r="A11364" i="12"/>
  <c r="A11365" i="12"/>
  <c r="A11366" i="12"/>
  <c r="A11367" i="12"/>
  <c r="A11368" i="12"/>
  <c r="A11369" i="12"/>
  <c r="A11370" i="12"/>
  <c r="A11371" i="12"/>
  <c r="A11372" i="12"/>
  <c r="A11373" i="12"/>
  <c r="A11374" i="12"/>
  <c r="A11375" i="12"/>
  <c r="A11376" i="12"/>
  <c r="A11377" i="12"/>
  <c r="A11378" i="12"/>
  <c r="A11379" i="12"/>
  <c r="A11380" i="12"/>
  <c r="A11381" i="12"/>
  <c r="A11382" i="12"/>
  <c r="A11383" i="12"/>
  <c r="A11384" i="12"/>
  <c r="A11385" i="12"/>
  <c r="A11386" i="12"/>
  <c r="A11387" i="12"/>
  <c r="A11388" i="12"/>
  <c r="A11389" i="12"/>
  <c r="A11390" i="12"/>
  <c r="A11391" i="12"/>
  <c r="A11392" i="12"/>
  <c r="A11393" i="12"/>
  <c r="A11394" i="12"/>
  <c r="A11395" i="12"/>
  <c r="A11396" i="12"/>
  <c r="A11397" i="12"/>
  <c r="A11398" i="12"/>
  <c r="A11399" i="12"/>
  <c r="A11400" i="12"/>
  <c r="A11401" i="12"/>
  <c r="A11402" i="12"/>
  <c r="A11403" i="12"/>
  <c r="A11404" i="12"/>
  <c r="A11405" i="12"/>
  <c r="A11406" i="12"/>
  <c r="A11407" i="12"/>
  <c r="A11408" i="12"/>
  <c r="A11409" i="12"/>
  <c r="A11410" i="12"/>
  <c r="A11411" i="12"/>
  <c r="A11412" i="12"/>
  <c r="A11413" i="12"/>
  <c r="A11414" i="12"/>
  <c r="A11415" i="12"/>
  <c r="A11416" i="12"/>
  <c r="A11417" i="12"/>
  <c r="A11418" i="12"/>
  <c r="A11419" i="12"/>
  <c r="A11420" i="12"/>
  <c r="A11421" i="12"/>
  <c r="A11422" i="12"/>
  <c r="A11423" i="12"/>
  <c r="A11424" i="12"/>
  <c r="A11425" i="12"/>
  <c r="A11426" i="12"/>
  <c r="A11427" i="12"/>
  <c r="A11428" i="12"/>
  <c r="A11429" i="12"/>
  <c r="A11430" i="12"/>
  <c r="A11431" i="12"/>
  <c r="A11432" i="12"/>
  <c r="A11433" i="12"/>
  <c r="A11434" i="12"/>
  <c r="A11435" i="12"/>
  <c r="A11436" i="12"/>
  <c r="A11437" i="12"/>
  <c r="A11438" i="12"/>
  <c r="A11439" i="12"/>
  <c r="A11440" i="12"/>
  <c r="A11441" i="12"/>
  <c r="A11442" i="12"/>
  <c r="A11443" i="12"/>
  <c r="A11444" i="12"/>
  <c r="A11445" i="12"/>
  <c r="A11446" i="12"/>
  <c r="A11447" i="12"/>
  <c r="A11448" i="12"/>
  <c r="A11449" i="12"/>
  <c r="A11450" i="12"/>
  <c r="A11451" i="12"/>
  <c r="A11452" i="12"/>
  <c r="A11453" i="12"/>
  <c r="A11454" i="12"/>
  <c r="A11455" i="12"/>
  <c r="A11456" i="12"/>
  <c r="A11457" i="12"/>
  <c r="A11458" i="12"/>
  <c r="A11459" i="12"/>
  <c r="A11460" i="12"/>
  <c r="A11461" i="12"/>
  <c r="A11462" i="12"/>
  <c r="A11463" i="12"/>
  <c r="A11464" i="12"/>
  <c r="A11465" i="12"/>
  <c r="A11466" i="12"/>
  <c r="A11467" i="12"/>
  <c r="A11468" i="12"/>
  <c r="A11469" i="12"/>
  <c r="A11470" i="12"/>
  <c r="A11471" i="12"/>
  <c r="A11472" i="12"/>
  <c r="A11473" i="12"/>
  <c r="A11474" i="12"/>
  <c r="A11475" i="12"/>
  <c r="A11476" i="12"/>
  <c r="A11477" i="12"/>
  <c r="A11478" i="12"/>
  <c r="A11479" i="12"/>
  <c r="A11480" i="12"/>
  <c r="A11481" i="12"/>
  <c r="A11482" i="12"/>
  <c r="A11483" i="12"/>
  <c r="A11484" i="12"/>
  <c r="A11485" i="12"/>
  <c r="A11486" i="12"/>
  <c r="A11487" i="12"/>
  <c r="A11488" i="12"/>
  <c r="A11489" i="12"/>
  <c r="A11490" i="12"/>
  <c r="A11491" i="12"/>
  <c r="A11492" i="12"/>
  <c r="A11493" i="12"/>
  <c r="A11494" i="12"/>
  <c r="A11495" i="12"/>
  <c r="A11496" i="12"/>
  <c r="A11497" i="12"/>
  <c r="A11498" i="12"/>
  <c r="A11499" i="12"/>
  <c r="A11500" i="12"/>
  <c r="A11501" i="12"/>
  <c r="A11502" i="12"/>
  <c r="A11503" i="12"/>
  <c r="A11504" i="12"/>
  <c r="A11505" i="12"/>
  <c r="A11506" i="12"/>
  <c r="A11507" i="12"/>
  <c r="A11508" i="12"/>
  <c r="A11509" i="12"/>
  <c r="A11510" i="12"/>
  <c r="A11511" i="12"/>
  <c r="A11512" i="12"/>
  <c r="A11513" i="12"/>
  <c r="A11514" i="12"/>
  <c r="A11515" i="12"/>
  <c r="A11516" i="12"/>
  <c r="A11517" i="12"/>
  <c r="A11518" i="12"/>
  <c r="A11519" i="12"/>
  <c r="A11520" i="12"/>
  <c r="A11521" i="12"/>
  <c r="A11522" i="12"/>
  <c r="A11523" i="12"/>
  <c r="A11524" i="12"/>
  <c r="A11525" i="12"/>
  <c r="A11526" i="12"/>
  <c r="A11527" i="12"/>
  <c r="A11528" i="12"/>
  <c r="A11529" i="12"/>
  <c r="A11530" i="12"/>
  <c r="A11531" i="12"/>
  <c r="A11532" i="12"/>
  <c r="A11533" i="12"/>
  <c r="A11534" i="12"/>
  <c r="A11535" i="12"/>
  <c r="A11536" i="12"/>
  <c r="A11537" i="12"/>
  <c r="A11538" i="12"/>
  <c r="A11539" i="12"/>
  <c r="A11540" i="12"/>
  <c r="A11541" i="12"/>
  <c r="A11542" i="12"/>
  <c r="A11543" i="12"/>
  <c r="A11544" i="12"/>
  <c r="A11545" i="12"/>
  <c r="A11546" i="12"/>
  <c r="A11547" i="12"/>
  <c r="A11548" i="12"/>
  <c r="A11549" i="12"/>
  <c r="A11550" i="12"/>
  <c r="A11551" i="12"/>
  <c r="A11552" i="12"/>
  <c r="A11553" i="12"/>
  <c r="A11554" i="12"/>
  <c r="A11555" i="12"/>
  <c r="A11556" i="12"/>
  <c r="A11557" i="12"/>
  <c r="A11558" i="12"/>
  <c r="A11559" i="12"/>
  <c r="A11560" i="12"/>
  <c r="A11561" i="12"/>
  <c r="A11562" i="12"/>
  <c r="A11563" i="12"/>
  <c r="A11564" i="12"/>
  <c r="A11565" i="12"/>
  <c r="A11566" i="12"/>
  <c r="A11567" i="12"/>
  <c r="A11568" i="12"/>
  <c r="A11569" i="12"/>
  <c r="A11570" i="12"/>
  <c r="A11571" i="12"/>
  <c r="A11572" i="12"/>
  <c r="A11573" i="12"/>
  <c r="A11574" i="12"/>
  <c r="A11575" i="12"/>
  <c r="A11576" i="12"/>
  <c r="A11577" i="12"/>
  <c r="A11578" i="12"/>
  <c r="A11579" i="12"/>
  <c r="A11580" i="12"/>
  <c r="A11581" i="12"/>
  <c r="A11582" i="12"/>
  <c r="A11583" i="12"/>
  <c r="A11584" i="12"/>
  <c r="A11585" i="12"/>
  <c r="A11586" i="12"/>
  <c r="A11587" i="12"/>
  <c r="A11588" i="12"/>
  <c r="A11589" i="12"/>
  <c r="A11590" i="12"/>
  <c r="A11591" i="12"/>
  <c r="A11592" i="12"/>
  <c r="A11593" i="12"/>
  <c r="A11594" i="12"/>
  <c r="A11595" i="12"/>
  <c r="A11596" i="12"/>
  <c r="A11597" i="12"/>
  <c r="A11598" i="12"/>
  <c r="A11599" i="12"/>
  <c r="A11600" i="12"/>
  <c r="A11601" i="12"/>
  <c r="A11602" i="12"/>
  <c r="A11603" i="12"/>
  <c r="A11604" i="12"/>
  <c r="A11605" i="12"/>
  <c r="A11606" i="12"/>
  <c r="A11607" i="12"/>
  <c r="A11608" i="12"/>
  <c r="A11609" i="12"/>
  <c r="A11610" i="12"/>
  <c r="A11611" i="12"/>
  <c r="A11612" i="12"/>
  <c r="A11613" i="12"/>
  <c r="A11614" i="12"/>
  <c r="A11615" i="12"/>
  <c r="A11616" i="12"/>
  <c r="A11617" i="12"/>
  <c r="A11618" i="12"/>
  <c r="A11619" i="12"/>
  <c r="A11620" i="12"/>
  <c r="A11621" i="12"/>
  <c r="A11622" i="12"/>
  <c r="A11623" i="12"/>
  <c r="A11624" i="12"/>
  <c r="A11625" i="12"/>
  <c r="A11626" i="12"/>
  <c r="A11627" i="12"/>
  <c r="A11628" i="12"/>
  <c r="A11629" i="12"/>
  <c r="A11630" i="12"/>
  <c r="A11631" i="12"/>
  <c r="A11632" i="12"/>
  <c r="A11633" i="12"/>
  <c r="A11634" i="12"/>
  <c r="A11635" i="12"/>
  <c r="A11636" i="12"/>
  <c r="A11637" i="12"/>
  <c r="A11638" i="12"/>
  <c r="A11639" i="12"/>
  <c r="A11640" i="12"/>
  <c r="A11641" i="12"/>
  <c r="A11642" i="12"/>
  <c r="A11643" i="12"/>
  <c r="A11644" i="12"/>
  <c r="A11645" i="12"/>
  <c r="A11646" i="12"/>
  <c r="A11647" i="12"/>
  <c r="A11648" i="12"/>
  <c r="A11649" i="12"/>
  <c r="A11650" i="12"/>
  <c r="A11651" i="12"/>
  <c r="A11652" i="12"/>
  <c r="A11653" i="12"/>
  <c r="A11654" i="12"/>
  <c r="A11655" i="12"/>
  <c r="A11656" i="12"/>
  <c r="A11657" i="12"/>
  <c r="A11658" i="12"/>
  <c r="A11659" i="12"/>
  <c r="A11660" i="12"/>
  <c r="A11661" i="12"/>
  <c r="A11662" i="12"/>
  <c r="A11663" i="12"/>
  <c r="A11664" i="12"/>
  <c r="A11665" i="12"/>
  <c r="A11666" i="12"/>
  <c r="A11667" i="12"/>
  <c r="A11668" i="12"/>
  <c r="A11669" i="12"/>
  <c r="A11670" i="12"/>
  <c r="A11671" i="12"/>
  <c r="A11672" i="12"/>
  <c r="A11673" i="12"/>
  <c r="A11674" i="12"/>
  <c r="A11675" i="12"/>
  <c r="A11676" i="12"/>
  <c r="A11677" i="12"/>
  <c r="A11678" i="12"/>
  <c r="A11679" i="12"/>
  <c r="A11680" i="12"/>
  <c r="A11681" i="12"/>
  <c r="A11682" i="12"/>
  <c r="A11683" i="12"/>
  <c r="A11684" i="12"/>
  <c r="A11685" i="12"/>
  <c r="A11686" i="12"/>
  <c r="A11687" i="12"/>
  <c r="A11688" i="12"/>
  <c r="A11689" i="12"/>
  <c r="A11690" i="12"/>
  <c r="A11691" i="12"/>
  <c r="A11692" i="12"/>
  <c r="A11693" i="12"/>
  <c r="A11694" i="12"/>
  <c r="A11695" i="12"/>
  <c r="A11696" i="12"/>
  <c r="A11697" i="12"/>
  <c r="A11698" i="12"/>
  <c r="A11699" i="12"/>
  <c r="A11700" i="12"/>
  <c r="A11701" i="12"/>
  <c r="A11702" i="12"/>
  <c r="A11703" i="12"/>
  <c r="A11704" i="12"/>
  <c r="A11705" i="12"/>
  <c r="A11706" i="12"/>
  <c r="A11707" i="12"/>
  <c r="A11708" i="12"/>
  <c r="A11709" i="12"/>
  <c r="A11710" i="12"/>
  <c r="A11711" i="12"/>
  <c r="A11712" i="12"/>
  <c r="A11713" i="12"/>
  <c r="A11714" i="12"/>
  <c r="A11715" i="12"/>
  <c r="A11716" i="12"/>
  <c r="A11717" i="12"/>
  <c r="A11718" i="12"/>
  <c r="A11719" i="12"/>
  <c r="A11720" i="12"/>
  <c r="A11721" i="12"/>
  <c r="A11722" i="12"/>
  <c r="A11723" i="12"/>
  <c r="A11724" i="12"/>
  <c r="A11725" i="12"/>
  <c r="A11726" i="12"/>
  <c r="A11727" i="12"/>
  <c r="A11728" i="12"/>
  <c r="A11729" i="12"/>
  <c r="A11730" i="12"/>
  <c r="A11731" i="12"/>
  <c r="A11732" i="12"/>
  <c r="A11733" i="12"/>
  <c r="A11734" i="12"/>
  <c r="A11735" i="12"/>
  <c r="A11736" i="12"/>
  <c r="A11737" i="12"/>
  <c r="A11738" i="12"/>
  <c r="A11739" i="12"/>
  <c r="A11740" i="12"/>
  <c r="A11741" i="12"/>
  <c r="A11742" i="12"/>
  <c r="A11743" i="12"/>
  <c r="A11744" i="12"/>
  <c r="A11745" i="12"/>
  <c r="A11746" i="12"/>
  <c r="A11747" i="12"/>
  <c r="A11748" i="12"/>
  <c r="A11749" i="12"/>
  <c r="A11750" i="12"/>
  <c r="A11751" i="12"/>
  <c r="A11752" i="12"/>
  <c r="A11753" i="12"/>
  <c r="A11754" i="12"/>
  <c r="A11755" i="12"/>
  <c r="A11756" i="12"/>
  <c r="A11757" i="12"/>
  <c r="A11758" i="12"/>
  <c r="A11759" i="12"/>
  <c r="A11760" i="12"/>
  <c r="A11761" i="12"/>
  <c r="A11762" i="12"/>
  <c r="A11763" i="12"/>
  <c r="A11764" i="12"/>
  <c r="A11765" i="12"/>
  <c r="A11766" i="12"/>
  <c r="A11767" i="12"/>
  <c r="A11768" i="12"/>
  <c r="A11769" i="12"/>
  <c r="A11770" i="12"/>
  <c r="A11771" i="12"/>
  <c r="A11772" i="12"/>
  <c r="A11773" i="12"/>
  <c r="A11774" i="12"/>
  <c r="A11775" i="12"/>
  <c r="A11776" i="12"/>
  <c r="A11777" i="12"/>
  <c r="A11778" i="12"/>
  <c r="A11779" i="12"/>
  <c r="A11780" i="12"/>
  <c r="A11781" i="12"/>
  <c r="A11782" i="12"/>
  <c r="A11783" i="12"/>
  <c r="A11784" i="12"/>
  <c r="A11785" i="12"/>
  <c r="A11786" i="12"/>
  <c r="A11787" i="12"/>
  <c r="A11788" i="12"/>
  <c r="A11789" i="12"/>
  <c r="A11790" i="12"/>
  <c r="A11791" i="12"/>
  <c r="A11792" i="12"/>
  <c r="A11793" i="12"/>
  <c r="A11794" i="12"/>
  <c r="A11795" i="12"/>
  <c r="A11796" i="12"/>
  <c r="A11797" i="12"/>
  <c r="A11798" i="12"/>
  <c r="A11799" i="12"/>
  <c r="A11800" i="12"/>
  <c r="A11801" i="12"/>
  <c r="A11802" i="12"/>
  <c r="A11803" i="12"/>
  <c r="A11804" i="12"/>
  <c r="A11805" i="12"/>
  <c r="A11806" i="12"/>
  <c r="A11807" i="12"/>
  <c r="A11808" i="12"/>
  <c r="A11809" i="12"/>
  <c r="A11810" i="12"/>
  <c r="A11811" i="12"/>
  <c r="A11812" i="12"/>
  <c r="A11813" i="12"/>
  <c r="A11814" i="12"/>
  <c r="A11815" i="12"/>
  <c r="A11816" i="12"/>
  <c r="A11817" i="12"/>
  <c r="A11818" i="12"/>
  <c r="A11819" i="12"/>
  <c r="A11820" i="12"/>
  <c r="A11821" i="12"/>
  <c r="A11822" i="12"/>
  <c r="A11823" i="12"/>
  <c r="A11824" i="12"/>
  <c r="A11825" i="12"/>
  <c r="A11826" i="12"/>
  <c r="A11827" i="12"/>
  <c r="A11828" i="12"/>
  <c r="A11829" i="12"/>
  <c r="A11830" i="12"/>
  <c r="A11831" i="12"/>
  <c r="A11832" i="12"/>
  <c r="A11833" i="12"/>
  <c r="A11834" i="12"/>
  <c r="A11835" i="12"/>
  <c r="A11836" i="12"/>
  <c r="A11837" i="12"/>
  <c r="A11838" i="12"/>
  <c r="A11839" i="12"/>
  <c r="A11840" i="12"/>
  <c r="A11841" i="12"/>
  <c r="A11842" i="12"/>
  <c r="A11843" i="12"/>
  <c r="A11844" i="12"/>
  <c r="A11845" i="12"/>
  <c r="A11846" i="12"/>
  <c r="A11847" i="12"/>
  <c r="A11848" i="12"/>
  <c r="A11849" i="12"/>
  <c r="A11850" i="12"/>
  <c r="A11851" i="12"/>
  <c r="A11852" i="12"/>
  <c r="A11853" i="12"/>
  <c r="A11854" i="12"/>
  <c r="A11855" i="12"/>
  <c r="A11856" i="12"/>
  <c r="A11857" i="12"/>
  <c r="A11858" i="12"/>
  <c r="A11859" i="12"/>
  <c r="A11860" i="12"/>
  <c r="A11861" i="12"/>
  <c r="A11862" i="12"/>
  <c r="A11863" i="12"/>
  <c r="A11864" i="12"/>
  <c r="A11865" i="12"/>
  <c r="A11866" i="12"/>
  <c r="A11867" i="12"/>
  <c r="A11868" i="12"/>
  <c r="A11869" i="12"/>
  <c r="A11870" i="12"/>
  <c r="A11871" i="12"/>
  <c r="A11872" i="12"/>
  <c r="A11873" i="12"/>
  <c r="A11874" i="12"/>
  <c r="A11875" i="12"/>
  <c r="A11876" i="12"/>
  <c r="A11877" i="12"/>
  <c r="A11878" i="12"/>
  <c r="A11879" i="12"/>
  <c r="A11880" i="12"/>
  <c r="A11881" i="12"/>
  <c r="A11882" i="12"/>
  <c r="A11883" i="12"/>
  <c r="A11884" i="12"/>
  <c r="A11885" i="12"/>
  <c r="A11886" i="12"/>
  <c r="A11887" i="12"/>
  <c r="A11888" i="12"/>
  <c r="A11889" i="12"/>
  <c r="A11890" i="12"/>
  <c r="A11891" i="12"/>
  <c r="A11892" i="12"/>
  <c r="A11893" i="12"/>
  <c r="A11894" i="12"/>
  <c r="A11895" i="12"/>
  <c r="A11896" i="12"/>
  <c r="A11897" i="12"/>
  <c r="A11898" i="12"/>
  <c r="A11899" i="12"/>
  <c r="A11900" i="12"/>
  <c r="A11901" i="12"/>
  <c r="A11902" i="12"/>
  <c r="A11903" i="12"/>
  <c r="A11904" i="12"/>
  <c r="A11905" i="12"/>
  <c r="A11906" i="12"/>
  <c r="A11907" i="12"/>
  <c r="A11908" i="12"/>
  <c r="A11909" i="12"/>
  <c r="A11910" i="12"/>
  <c r="A11911" i="12"/>
  <c r="A11912" i="12"/>
  <c r="A11913" i="12"/>
  <c r="A11914" i="12"/>
  <c r="A11915" i="12"/>
  <c r="A11916" i="12"/>
  <c r="A11917" i="12"/>
  <c r="A11918" i="12"/>
  <c r="A11919" i="12"/>
  <c r="A11920" i="12"/>
  <c r="A11921" i="12"/>
  <c r="A11922" i="12"/>
  <c r="A11923" i="12"/>
  <c r="A11924" i="12"/>
  <c r="A11925" i="12"/>
  <c r="A11926" i="12"/>
  <c r="A11927" i="12"/>
  <c r="A11928" i="12"/>
  <c r="A11929" i="12"/>
  <c r="A11930" i="12"/>
  <c r="A11931" i="12"/>
  <c r="A11932" i="12"/>
  <c r="A11933" i="12"/>
  <c r="A11934" i="12"/>
  <c r="A11935" i="12"/>
  <c r="A11936" i="12"/>
  <c r="A11937" i="12"/>
  <c r="A11938" i="12"/>
  <c r="A11939" i="12"/>
  <c r="A11940" i="12"/>
  <c r="A11941" i="12"/>
  <c r="A11942" i="12"/>
  <c r="A11943" i="12"/>
  <c r="A11944" i="12"/>
  <c r="A11945" i="12"/>
  <c r="A11946" i="12"/>
  <c r="A11947" i="12"/>
  <c r="A11948" i="12"/>
  <c r="A11949" i="12"/>
  <c r="A11950" i="12"/>
  <c r="A11951" i="12"/>
  <c r="A11952" i="12"/>
  <c r="A11953" i="12"/>
  <c r="A11954" i="12"/>
  <c r="A11955" i="12"/>
  <c r="A11956" i="12"/>
  <c r="A11957" i="12"/>
  <c r="A11958" i="12"/>
  <c r="A11959" i="12"/>
  <c r="A11960" i="12"/>
  <c r="A11961" i="12"/>
  <c r="A11962" i="12"/>
  <c r="A11963" i="12"/>
  <c r="A11964" i="12"/>
  <c r="A11965" i="12"/>
  <c r="A11966" i="12"/>
  <c r="A11967" i="12"/>
  <c r="A11968" i="12"/>
  <c r="A11969" i="12"/>
  <c r="A11970" i="12"/>
  <c r="A11971" i="12"/>
  <c r="A11972" i="12"/>
  <c r="A11973" i="12"/>
  <c r="A11974" i="12"/>
  <c r="A11975" i="12"/>
  <c r="A11976" i="12"/>
  <c r="A11977" i="12"/>
  <c r="A11978" i="12"/>
  <c r="A11979" i="12"/>
  <c r="A11980" i="12"/>
  <c r="A11981" i="12"/>
  <c r="A11982" i="12"/>
  <c r="A11983" i="12"/>
  <c r="A11984" i="12"/>
  <c r="A11985" i="12"/>
  <c r="A11986" i="12"/>
  <c r="A11987" i="12"/>
  <c r="A11988" i="12"/>
  <c r="A11989" i="12"/>
  <c r="A11990" i="12"/>
  <c r="A11991" i="12"/>
  <c r="A11992" i="12"/>
  <c r="A11993" i="12"/>
  <c r="A11994" i="12"/>
  <c r="A11995" i="12"/>
  <c r="A11996" i="12"/>
  <c r="A11997" i="12"/>
  <c r="A11998" i="12"/>
  <c r="A11999" i="12"/>
  <c r="A12000" i="12"/>
  <c r="A12001" i="12"/>
  <c r="A12002" i="12"/>
  <c r="A12003" i="12"/>
  <c r="A12004" i="12"/>
  <c r="A12005" i="12"/>
  <c r="A12006" i="12"/>
  <c r="A12007" i="12"/>
  <c r="A12008" i="12"/>
  <c r="A12009" i="12"/>
  <c r="A12010" i="12"/>
  <c r="A12011" i="12"/>
  <c r="A12012" i="12"/>
  <c r="A12013" i="12"/>
  <c r="A12014" i="12"/>
  <c r="A12015" i="12"/>
  <c r="A12016" i="12"/>
  <c r="A12017" i="12"/>
  <c r="A12018" i="12"/>
  <c r="A12019" i="12"/>
  <c r="A12020" i="12"/>
  <c r="A12021" i="12"/>
  <c r="A12022" i="12"/>
  <c r="A12023" i="12"/>
  <c r="A12024" i="12"/>
  <c r="A12025" i="12"/>
  <c r="A12026" i="12"/>
  <c r="A12027" i="12"/>
  <c r="A12028" i="12"/>
  <c r="A12029" i="12"/>
  <c r="A12030" i="12"/>
  <c r="A12031" i="12"/>
  <c r="A12032" i="12"/>
  <c r="A12033" i="12"/>
  <c r="A12034" i="12"/>
  <c r="A12035" i="12"/>
  <c r="A12036" i="12"/>
  <c r="A12037" i="12"/>
  <c r="A12038" i="12"/>
  <c r="A12039" i="12"/>
  <c r="A12040" i="12"/>
  <c r="A12041" i="12"/>
  <c r="A12042" i="12"/>
  <c r="A12043" i="12"/>
  <c r="A12044" i="12"/>
  <c r="A12045" i="12"/>
  <c r="A12046" i="12"/>
  <c r="A12047" i="12"/>
  <c r="A12048" i="12"/>
  <c r="A12049" i="12"/>
  <c r="A12050" i="12"/>
  <c r="A12051" i="12"/>
  <c r="A12052" i="12"/>
  <c r="A12053" i="12"/>
  <c r="A12054" i="12"/>
  <c r="A12055" i="12"/>
  <c r="A12056" i="12"/>
  <c r="A2" i="12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A4174" i="11"/>
  <c r="A4175" i="11"/>
  <c r="A4176" i="11"/>
  <c r="A4177" i="11"/>
  <c r="A4178" i="11"/>
  <c r="A4179" i="11"/>
  <c r="A4180" i="11"/>
  <c r="A4181" i="11"/>
  <c r="A4182" i="11"/>
  <c r="A4183" i="11"/>
  <c r="A4184" i="11"/>
  <c r="A4185" i="11"/>
  <c r="A4186" i="11"/>
  <c r="A4187" i="11"/>
  <c r="A4188" i="11"/>
  <c r="A4189" i="11"/>
  <c r="A4190" i="11"/>
  <c r="A4191" i="11"/>
  <c r="A4192" i="11"/>
  <c r="A4193" i="11"/>
  <c r="A4194" i="11"/>
  <c r="A4195" i="11"/>
  <c r="A4196" i="11"/>
  <c r="A4197" i="11"/>
  <c r="A4198" i="11"/>
  <c r="A4199" i="11"/>
  <c r="A4200" i="11"/>
  <c r="A4201" i="11"/>
  <c r="A4202" i="11"/>
  <c r="A4203" i="11"/>
  <c r="A4204" i="11"/>
  <c r="A4205" i="11"/>
  <c r="A4206" i="11"/>
  <c r="A4207" i="11"/>
  <c r="A4208" i="11"/>
  <c r="A4209" i="11"/>
  <c r="A4210" i="11"/>
  <c r="A4211" i="11"/>
  <c r="A4212" i="11"/>
  <c r="A4213" i="11"/>
  <c r="A4214" i="11"/>
  <c r="A4215" i="11"/>
  <c r="A4216" i="11"/>
  <c r="A4217" i="11"/>
  <c r="A4218" i="11"/>
  <c r="A4219" i="11"/>
  <c r="A4220" i="11"/>
  <c r="A4221" i="11"/>
  <c r="A4222" i="11"/>
  <c r="A4223" i="11"/>
  <c r="A4224" i="11"/>
  <c r="A4225" i="11"/>
  <c r="A4226" i="11"/>
  <c r="A4227" i="11"/>
  <c r="A4228" i="11"/>
  <c r="A4229" i="11"/>
  <c r="A4230" i="11"/>
  <c r="A4231" i="11"/>
  <c r="A4232" i="11"/>
  <c r="A4233" i="11"/>
  <c r="A4234" i="11"/>
  <c r="A4235" i="11"/>
  <c r="A4236" i="11"/>
  <c r="A4237" i="11"/>
  <c r="A4238" i="11"/>
  <c r="A4239" i="11"/>
  <c r="A4240" i="11"/>
  <c r="A4241" i="11"/>
  <c r="A4242" i="11"/>
  <c r="A4243" i="11"/>
  <c r="A4244" i="11"/>
  <c r="A4245" i="11"/>
  <c r="A4246" i="11"/>
  <c r="A4247" i="11"/>
  <c r="A4248" i="11"/>
  <c r="A4249" i="11"/>
  <c r="A4250" i="11"/>
  <c r="A4251" i="11"/>
  <c r="A4252" i="11"/>
  <c r="A4253" i="11"/>
  <c r="A4254" i="11"/>
  <c r="A4255" i="11"/>
  <c r="A4256" i="11"/>
  <c r="A4257" i="11"/>
  <c r="A4258" i="11"/>
  <c r="A4259" i="11"/>
  <c r="A4260" i="11"/>
  <c r="A4261" i="11"/>
  <c r="A4262" i="11"/>
  <c r="A4263" i="11"/>
  <c r="A4264" i="11"/>
  <c r="A4265" i="11"/>
  <c r="A4266" i="11"/>
  <c r="A4267" i="11"/>
  <c r="A4268" i="11"/>
  <c r="A4269" i="11"/>
  <c r="A4270" i="11"/>
  <c r="A4271" i="11"/>
  <c r="A4272" i="11"/>
  <c r="A4273" i="11"/>
  <c r="A4274" i="11"/>
  <c r="A4275" i="11"/>
  <c r="A4276" i="11"/>
  <c r="A4277" i="11"/>
  <c r="A4278" i="11"/>
  <c r="A4279" i="11"/>
  <c r="A4280" i="11"/>
  <c r="A4281" i="11"/>
  <c r="A4282" i="11"/>
  <c r="A4283" i="11"/>
  <c r="A4284" i="11"/>
  <c r="A4285" i="11"/>
  <c r="A4286" i="11"/>
  <c r="A4287" i="11"/>
  <c r="A4288" i="11"/>
  <c r="A4289" i="11"/>
  <c r="A4290" i="11"/>
  <c r="A4291" i="11"/>
  <c r="A4292" i="11"/>
  <c r="A4293" i="11"/>
  <c r="A4294" i="11"/>
  <c r="A4295" i="11"/>
  <c r="A4296" i="11"/>
  <c r="A4297" i="11"/>
  <c r="A4298" i="11"/>
  <c r="A4299" i="11"/>
  <c r="A4300" i="11"/>
  <c r="A4301" i="11"/>
  <c r="A4302" i="11"/>
  <c r="A4303" i="11"/>
  <c r="A4304" i="11"/>
  <c r="A4305" i="11"/>
  <c r="A4306" i="11"/>
  <c r="A4307" i="11"/>
  <c r="A4308" i="11"/>
  <c r="A4309" i="11"/>
  <c r="A4310" i="11"/>
  <c r="A4311" i="11"/>
  <c r="A4312" i="11"/>
  <c r="A4313" i="11"/>
  <c r="A4314" i="11"/>
  <c r="A4315" i="11"/>
  <c r="A4316" i="11"/>
  <c r="A4317" i="11"/>
  <c r="A4318" i="11"/>
  <c r="A4319" i="11"/>
  <c r="A4320" i="11"/>
  <c r="A4321" i="11"/>
  <c r="A4322" i="11"/>
  <c r="A4323" i="11"/>
  <c r="A4324" i="11"/>
  <c r="A4325" i="11"/>
  <c r="A4326" i="11"/>
  <c r="A4327" i="11"/>
  <c r="A4328" i="11"/>
  <c r="A4329" i="11"/>
  <c r="A4330" i="11"/>
  <c r="A4331" i="11"/>
  <c r="A4332" i="11"/>
  <c r="A4333" i="11"/>
  <c r="A4334" i="11"/>
  <c r="A4335" i="11"/>
  <c r="A4336" i="11"/>
  <c r="A4337" i="11"/>
  <c r="A4338" i="11"/>
  <c r="A4339" i="11"/>
  <c r="A4340" i="11"/>
  <c r="A4341" i="11"/>
  <c r="A4342" i="11"/>
  <c r="A4343" i="11"/>
  <c r="A4344" i="11"/>
  <c r="A4345" i="11"/>
  <c r="A4346" i="11"/>
  <c r="A4347" i="11"/>
  <c r="A4348" i="11"/>
  <c r="A4349" i="11"/>
  <c r="A4350" i="11"/>
  <c r="A4351" i="11"/>
  <c r="A4352" i="11"/>
  <c r="A4353" i="11"/>
  <c r="A4354" i="11"/>
  <c r="A4355" i="11"/>
  <c r="A4356" i="11"/>
  <c r="A4357" i="11"/>
  <c r="A4358" i="11"/>
  <c r="A4359" i="11"/>
  <c r="A4360" i="11"/>
  <c r="A4361" i="11"/>
  <c r="A4362" i="11"/>
  <c r="A4363" i="11"/>
  <c r="A4364" i="11"/>
  <c r="A4365" i="11"/>
  <c r="A4366" i="11"/>
  <c r="A4367" i="11"/>
  <c r="A4368" i="11"/>
  <c r="A4369" i="11"/>
  <c r="A4370" i="11"/>
  <c r="A4371" i="11"/>
  <c r="A4372" i="11"/>
  <c r="A4373" i="11"/>
  <c r="A4374" i="11"/>
  <c r="A4375" i="11"/>
  <c r="A4376" i="11"/>
  <c r="A4377" i="11"/>
  <c r="A4378" i="11"/>
  <c r="A4379" i="11"/>
  <c r="A4380" i="11"/>
  <c r="A4381" i="11"/>
  <c r="A4382" i="11"/>
  <c r="A4383" i="11"/>
  <c r="A4384" i="11"/>
  <c r="A4385" i="11"/>
  <c r="A4386" i="11"/>
  <c r="A4387" i="11"/>
  <c r="A4388" i="11"/>
  <c r="A4389" i="11"/>
  <c r="A4390" i="11"/>
  <c r="A4391" i="11"/>
  <c r="A4392" i="11"/>
  <c r="A4393" i="11"/>
  <c r="A4394" i="11"/>
  <c r="A4395" i="11"/>
  <c r="A4396" i="11"/>
  <c r="A4397" i="11"/>
  <c r="A4398" i="11"/>
  <c r="A4399" i="11"/>
  <c r="A4400" i="11"/>
  <c r="A4401" i="11"/>
  <c r="A4402" i="11"/>
  <c r="A4403" i="11"/>
  <c r="A4404" i="11"/>
  <c r="A4405" i="11"/>
  <c r="A4406" i="11"/>
  <c r="A4407" i="11"/>
  <c r="A4408" i="11"/>
  <c r="A4409" i="11"/>
  <c r="A4410" i="11"/>
  <c r="A4411" i="11"/>
  <c r="A4412" i="11"/>
  <c r="A4413" i="11"/>
  <c r="A4414" i="11"/>
  <c r="A4415" i="11"/>
  <c r="A4416" i="11"/>
  <c r="A4417" i="11"/>
  <c r="A4418" i="11"/>
  <c r="A4419" i="11"/>
  <c r="A4420" i="11"/>
  <c r="A4421" i="11"/>
  <c r="A4422" i="11"/>
  <c r="A4423" i="11"/>
  <c r="A4424" i="11"/>
  <c r="A4425" i="11"/>
  <c r="A4426" i="11"/>
  <c r="A4427" i="11"/>
  <c r="A4428" i="11"/>
  <c r="A4429" i="11"/>
  <c r="A4430" i="11"/>
  <c r="A4431" i="11"/>
  <c r="A4432" i="11"/>
  <c r="A4433" i="11"/>
  <c r="A4434" i="11"/>
  <c r="A4435" i="11"/>
  <c r="A4436" i="11"/>
  <c r="A4437" i="11"/>
  <c r="A4438" i="11"/>
  <c r="A4439" i="11"/>
  <c r="A4440" i="11"/>
  <c r="A4441" i="11"/>
  <c r="A4442" i="11"/>
  <c r="A4443" i="11"/>
  <c r="A4444" i="11"/>
  <c r="A4445" i="11"/>
  <c r="A4446" i="11"/>
  <c r="A4447" i="11"/>
  <c r="A4448" i="11"/>
  <c r="A4449" i="11"/>
  <c r="A4450" i="11"/>
  <c r="A4451" i="11"/>
  <c r="A4452" i="11"/>
  <c r="A4453" i="11"/>
  <c r="A4454" i="11"/>
  <c r="A4455" i="11"/>
  <c r="A4456" i="11"/>
  <c r="A4457" i="11"/>
  <c r="A4458" i="11"/>
  <c r="A4459" i="11"/>
  <c r="A4460" i="11"/>
  <c r="A4461" i="11"/>
  <c r="A4462" i="11"/>
  <c r="A4463" i="11"/>
  <c r="A4464" i="11"/>
  <c r="A4465" i="11"/>
  <c r="A4466" i="11"/>
  <c r="A4467" i="11"/>
  <c r="A4468" i="11"/>
  <c r="A4469" i="11"/>
  <c r="A4470" i="11"/>
  <c r="A4471" i="11"/>
  <c r="A4472" i="11"/>
  <c r="A4473" i="11"/>
  <c r="A4474" i="11"/>
  <c r="A4475" i="11"/>
  <c r="A4476" i="11"/>
  <c r="A4477" i="11"/>
  <c r="A4478" i="11"/>
  <c r="A4479" i="11"/>
  <c r="A4480" i="11"/>
  <c r="A4481" i="11"/>
  <c r="A4482" i="11"/>
  <c r="A4483" i="11"/>
  <c r="A4484" i="11"/>
  <c r="A4485" i="11"/>
  <c r="A4486" i="11"/>
  <c r="A4487" i="11"/>
  <c r="A4488" i="11"/>
  <c r="A4489" i="11"/>
  <c r="A4490" i="11"/>
  <c r="A4491" i="11"/>
  <c r="A4492" i="11"/>
  <c r="A4493" i="11"/>
  <c r="A4494" i="11"/>
  <c r="A4495" i="11"/>
  <c r="A4496" i="11"/>
  <c r="A4497" i="11"/>
  <c r="A4498" i="11"/>
  <c r="A4499" i="11"/>
  <c r="A4500" i="11"/>
  <c r="A4501" i="11"/>
  <c r="A4502" i="11"/>
  <c r="A4503" i="11"/>
  <c r="A4504" i="11"/>
  <c r="A4505" i="11"/>
  <c r="A4506" i="11"/>
  <c r="A4507" i="11"/>
  <c r="A4508" i="11"/>
  <c r="A4509" i="11"/>
  <c r="A4510" i="11"/>
  <c r="A4511" i="11"/>
  <c r="A4512" i="11"/>
  <c r="A4513" i="11"/>
  <c r="A4514" i="11"/>
  <c r="A4515" i="11"/>
  <c r="A4516" i="11"/>
  <c r="A4517" i="11"/>
  <c r="A4518" i="11"/>
  <c r="A4519" i="11"/>
  <c r="A4520" i="11"/>
  <c r="A4521" i="11"/>
  <c r="A4522" i="11"/>
  <c r="A4523" i="11"/>
  <c r="A4524" i="11"/>
  <c r="A4525" i="11"/>
  <c r="A4526" i="11"/>
  <c r="A4527" i="11"/>
  <c r="A4528" i="11"/>
  <c r="A4529" i="11"/>
  <c r="A4530" i="11"/>
  <c r="A4531" i="11"/>
  <c r="A4532" i="11"/>
  <c r="A4533" i="11"/>
  <c r="A4534" i="11"/>
  <c r="A4535" i="11"/>
  <c r="A4536" i="11"/>
  <c r="A4537" i="11"/>
  <c r="A4538" i="11"/>
  <c r="A4539" i="11"/>
  <c r="A4540" i="11"/>
  <c r="A4541" i="11"/>
  <c r="A4542" i="11"/>
  <c r="A4543" i="11"/>
  <c r="A4544" i="11"/>
  <c r="A4545" i="11"/>
  <c r="A4546" i="11"/>
  <c r="A4547" i="11"/>
  <c r="A4548" i="11"/>
  <c r="A4549" i="11"/>
  <c r="A4550" i="11"/>
  <c r="A4551" i="11"/>
  <c r="A4552" i="11"/>
  <c r="A4553" i="11"/>
  <c r="A4554" i="11"/>
  <c r="A4555" i="11"/>
  <c r="A4556" i="11"/>
  <c r="A4557" i="11"/>
  <c r="A4558" i="11"/>
  <c r="A4559" i="11"/>
  <c r="A4560" i="11"/>
  <c r="A4561" i="11"/>
  <c r="A4562" i="11"/>
  <c r="A4563" i="11"/>
  <c r="A4564" i="11"/>
  <c r="A4565" i="11"/>
  <c r="A4566" i="11"/>
  <c r="A4567" i="11"/>
  <c r="A4568" i="11"/>
  <c r="A4569" i="11"/>
  <c r="A4570" i="11"/>
  <c r="A4571" i="11"/>
  <c r="A4572" i="11"/>
  <c r="A4573" i="11"/>
  <c r="A4574" i="11"/>
  <c r="A4575" i="11"/>
  <c r="A4576" i="11"/>
  <c r="A4577" i="11"/>
  <c r="A4578" i="11"/>
  <c r="A4579" i="11"/>
  <c r="A4580" i="11"/>
  <c r="A4581" i="11"/>
  <c r="A4582" i="11"/>
  <c r="A4583" i="11"/>
  <c r="A4584" i="11"/>
  <c r="A4585" i="11"/>
  <c r="A4586" i="11"/>
  <c r="A4587" i="11"/>
  <c r="A4588" i="11"/>
  <c r="A4589" i="11"/>
  <c r="A4590" i="11"/>
  <c r="A4591" i="11"/>
  <c r="A4592" i="11"/>
  <c r="A4593" i="11"/>
  <c r="A4594" i="11"/>
  <c r="A4595" i="11"/>
  <c r="A4596" i="11"/>
  <c r="A4597" i="11"/>
  <c r="A4598" i="11"/>
  <c r="A4599" i="11"/>
  <c r="A4600" i="11"/>
  <c r="A4601" i="11"/>
  <c r="A4602" i="11"/>
  <c r="A4603" i="11"/>
  <c r="A4604" i="11"/>
  <c r="A4605" i="11"/>
  <c r="A4606" i="11"/>
  <c r="A4607" i="11"/>
  <c r="A4608" i="11"/>
  <c r="A4609" i="11"/>
  <c r="A4610" i="11"/>
  <c r="A4611" i="11"/>
  <c r="A4612" i="11"/>
  <c r="A4613" i="11"/>
  <c r="A4614" i="11"/>
  <c r="A4615" i="11"/>
  <c r="A4616" i="11"/>
  <c r="A4617" i="11"/>
  <c r="A4618" i="11"/>
  <c r="A4619" i="11"/>
  <c r="A4620" i="11"/>
  <c r="A4621" i="11"/>
  <c r="A4622" i="11"/>
  <c r="A4623" i="11"/>
  <c r="A4624" i="11"/>
  <c r="A4625" i="11"/>
  <c r="A4626" i="11"/>
  <c r="A4627" i="11"/>
  <c r="A4628" i="11"/>
  <c r="A4629" i="11"/>
  <c r="A4630" i="11"/>
  <c r="A4631" i="11"/>
  <c r="A4632" i="11"/>
  <c r="A4633" i="11"/>
  <c r="A4634" i="11"/>
  <c r="A4635" i="11"/>
  <c r="A4636" i="11"/>
  <c r="A4637" i="11"/>
  <c r="A4638" i="11"/>
  <c r="A4639" i="11"/>
  <c r="A4640" i="11"/>
  <c r="A4641" i="11"/>
  <c r="A4642" i="11"/>
  <c r="A4643" i="11"/>
  <c r="A4644" i="11"/>
  <c r="A4645" i="11"/>
  <c r="A4646" i="11"/>
  <c r="A4647" i="11"/>
  <c r="A4648" i="11"/>
  <c r="A4649" i="11"/>
  <c r="A4650" i="11"/>
  <c r="A4651" i="11"/>
  <c r="A4652" i="11"/>
  <c r="A4653" i="11"/>
  <c r="A4654" i="11"/>
  <c r="A4655" i="11"/>
  <c r="A4656" i="11"/>
  <c r="A4657" i="11"/>
  <c r="A4658" i="11"/>
  <c r="A4659" i="11"/>
  <c r="A4660" i="11"/>
  <c r="A4661" i="11"/>
  <c r="A4662" i="11"/>
  <c r="A4663" i="11"/>
  <c r="A4664" i="11"/>
  <c r="A4665" i="11"/>
  <c r="A4666" i="11"/>
  <c r="A4667" i="11"/>
  <c r="A4668" i="11"/>
  <c r="A4669" i="11"/>
  <c r="A4670" i="11"/>
  <c r="A4671" i="11"/>
  <c r="A4672" i="11"/>
  <c r="A4673" i="11"/>
  <c r="A4674" i="11"/>
  <c r="A4675" i="11"/>
  <c r="A4676" i="11"/>
  <c r="A4677" i="11"/>
  <c r="A4678" i="11"/>
  <c r="A4679" i="11"/>
  <c r="A4680" i="11"/>
  <c r="A4681" i="11"/>
  <c r="A4682" i="11"/>
  <c r="A4683" i="11"/>
  <c r="A4684" i="11"/>
  <c r="A4685" i="11"/>
  <c r="A4686" i="11"/>
  <c r="A4687" i="11"/>
  <c r="A4688" i="11"/>
  <c r="A4689" i="11"/>
  <c r="A4690" i="11"/>
  <c r="A4691" i="11"/>
  <c r="A4692" i="11"/>
  <c r="A4693" i="11"/>
  <c r="A4694" i="11"/>
  <c r="A4695" i="11"/>
  <c r="A4696" i="11"/>
  <c r="A4697" i="11"/>
  <c r="A4698" i="11"/>
  <c r="A4699" i="11"/>
  <c r="A4700" i="11"/>
  <c r="A4701" i="11"/>
  <c r="A4702" i="11"/>
  <c r="A4703" i="11"/>
  <c r="A4704" i="11"/>
  <c r="A4705" i="11"/>
  <c r="A4706" i="11"/>
  <c r="A4707" i="11"/>
  <c r="A4708" i="11"/>
  <c r="A4709" i="11"/>
  <c r="A4710" i="11"/>
  <c r="A4711" i="11"/>
  <c r="A4712" i="11"/>
  <c r="A4713" i="11"/>
  <c r="A4714" i="11"/>
  <c r="A4715" i="11"/>
  <c r="A4716" i="11"/>
  <c r="A4717" i="11"/>
  <c r="A4718" i="11"/>
  <c r="A4719" i="11"/>
  <c r="A4720" i="11"/>
  <c r="A4721" i="11"/>
  <c r="A4722" i="11"/>
  <c r="A4723" i="11"/>
  <c r="A4724" i="11"/>
  <c r="A4725" i="11"/>
  <c r="A4726" i="11"/>
  <c r="A4727" i="11"/>
  <c r="A4728" i="11"/>
  <c r="A4729" i="11"/>
  <c r="A4730" i="11"/>
  <c r="A4731" i="11"/>
  <c r="A4732" i="11"/>
  <c r="A4733" i="11"/>
  <c r="A4734" i="11"/>
  <c r="A4735" i="11"/>
  <c r="A4736" i="11"/>
  <c r="A4737" i="11"/>
  <c r="A4738" i="11"/>
  <c r="A4739" i="11"/>
  <c r="A4740" i="11"/>
  <c r="A4741" i="11"/>
  <c r="A4742" i="11"/>
  <c r="A4743" i="11"/>
  <c r="A4744" i="11"/>
  <c r="A4745" i="11"/>
  <c r="A4746" i="11"/>
  <c r="A4747" i="11"/>
  <c r="A4748" i="11"/>
  <c r="A4749" i="11"/>
  <c r="A4750" i="11"/>
  <c r="A4751" i="11"/>
  <c r="A4752" i="11"/>
  <c r="A4753" i="11"/>
  <c r="A4754" i="11"/>
  <c r="A4755" i="11"/>
  <c r="A4756" i="11"/>
  <c r="A4757" i="11"/>
  <c r="A4758" i="11"/>
  <c r="A4759" i="11"/>
  <c r="A4760" i="11"/>
  <c r="A4761" i="11"/>
  <c r="A4762" i="11"/>
  <c r="A4763" i="11"/>
  <c r="A4764" i="11"/>
  <c r="A4765" i="11"/>
  <c r="A4766" i="11"/>
  <c r="A4767" i="11"/>
  <c r="A4768" i="11"/>
  <c r="A4769" i="11"/>
  <c r="A4770" i="11"/>
  <c r="A4771" i="11"/>
  <c r="A4772" i="11"/>
  <c r="A4773" i="11"/>
  <c r="A4774" i="11"/>
  <c r="A4775" i="11"/>
  <c r="A4776" i="11"/>
  <c r="A4777" i="11"/>
  <c r="A4778" i="11"/>
  <c r="A4779" i="11"/>
  <c r="A4780" i="11"/>
  <c r="A4781" i="11"/>
  <c r="A4782" i="11"/>
  <c r="A4783" i="11"/>
  <c r="A4784" i="11"/>
  <c r="A4785" i="11"/>
  <c r="A4786" i="11"/>
  <c r="A4787" i="11"/>
  <c r="A4788" i="11"/>
  <c r="A4789" i="11"/>
  <c r="A4790" i="11"/>
  <c r="A4791" i="11"/>
  <c r="A4792" i="11"/>
  <c r="A4793" i="11"/>
  <c r="A4794" i="11"/>
  <c r="A4795" i="11"/>
  <c r="A4796" i="11"/>
  <c r="A4797" i="11"/>
  <c r="A4798" i="11"/>
  <c r="A4799" i="11"/>
  <c r="A4800" i="11"/>
  <c r="A4801" i="11"/>
  <c r="A4802" i="11"/>
  <c r="A4803" i="11"/>
  <c r="A4804" i="11"/>
  <c r="A4805" i="11"/>
  <c r="A4806" i="11"/>
  <c r="A4807" i="11"/>
  <c r="A4808" i="11"/>
  <c r="A4809" i="11"/>
  <c r="A4810" i="11"/>
  <c r="A4811" i="11"/>
  <c r="A4812" i="11"/>
  <c r="A4813" i="11"/>
  <c r="A4814" i="11"/>
  <c r="A4815" i="11"/>
  <c r="A4816" i="11"/>
  <c r="A4817" i="11"/>
  <c r="A4818" i="11"/>
  <c r="A4819" i="11"/>
  <c r="A4820" i="11"/>
  <c r="A4821" i="11"/>
  <c r="A4822" i="11"/>
  <c r="A4823" i="11"/>
  <c r="A4824" i="11"/>
  <c r="A4825" i="11"/>
  <c r="A4826" i="11"/>
  <c r="A4827" i="11"/>
  <c r="A4828" i="11"/>
  <c r="A4829" i="11"/>
  <c r="A4830" i="11"/>
  <c r="A4831" i="11"/>
  <c r="A4832" i="11"/>
  <c r="A4833" i="11"/>
  <c r="A4834" i="11"/>
  <c r="A4835" i="11"/>
  <c r="A4836" i="11"/>
  <c r="A4837" i="11"/>
  <c r="A4838" i="11"/>
  <c r="A4839" i="11"/>
  <c r="A4840" i="11"/>
  <c r="A4841" i="11"/>
  <c r="A4842" i="11"/>
  <c r="A4843" i="11"/>
  <c r="A4844" i="11"/>
  <c r="A4845" i="11"/>
  <c r="A4846" i="11"/>
  <c r="A4847" i="11"/>
  <c r="A4848" i="11"/>
  <c r="A4849" i="11"/>
  <c r="A4850" i="11"/>
  <c r="A4851" i="11"/>
  <c r="A4852" i="11"/>
  <c r="A4853" i="11"/>
  <c r="A4854" i="11"/>
  <c r="A4855" i="11"/>
  <c r="A4856" i="11"/>
  <c r="A4857" i="11"/>
  <c r="A4858" i="11"/>
  <c r="A4859" i="11"/>
  <c r="A4860" i="11"/>
  <c r="A4861" i="11"/>
  <c r="A4862" i="11"/>
  <c r="A4863" i="11"/>
  <c r="A4864" i="11"/>
  <c r="A4865" i="11"/>
  <c r="A4866" i="11"/>
  <c r="A4867" i="11"/>
  <c r="A4868" i="11"/>
  <c r="A4869" i="11"/>
  <c r="A4870" i="11"/>
  <c r="A4871" i="11"/>
  <c r="A4872" i="11"/>
  <c r="A4873" i="11"/>
  <c r="A4874" i="11"/>
  <c r="A4875" i="11"/>
  <c r="A4876" i="11"/>
  <c r="A4877" i="11"/>
  <c r="A4878" i="11"/>
  <c r="A4879" i="11"/>
  <c r="A4880" i="11"/>
  <c r="A4881" i="11"/>
  <c r="A4882" i="11"/>
  <c r="A4883" i="11"/>
  <c r="A4884" i="11"/>
  <c r="A4885" i="11"/>
  <c r="A4886" i="11"/>
  <c r="A4887" i="11"/>
  <c r="A4888" i="11"/>
  <c r="A4889" i="11"/>
  <c r="A4890" i="11"/>
  <c r="A4891" i="11"/>
  <c r="A4892" i="11"/>
  <c r="A4893" i="11"/>
  <c r="A4894" i="11"/>
  <c r="A4895" i="11"/>
  <c r="A4896" i="11"/>
  <c r="A4897" i="11"/>
  <c r="A4898" i="11"/>
  <c r="A4899" i="11"/>
  <c r="A4900" i="11"/>
  <c r="A4901" i="11"/>
  <c r="A4902" i="11"/>
  <c r="A4903" i="11"/>
  <c r="A4904" i="11"/>
  <c r="A4905" i="11"/>
  <c r="A4906" i="11"/>
  <c r="A4907" i="11"/>
  <c r="A4908" i="11"/>
  <c r="A4909" i="11"/>
  <c r="A4910" i="11"/>
  <c r="A4911" i="11"/>
  <c r="A4912" i="11"/>
  <c r="A4913" i="11"/>
  <c r="A4914" i="11"/>
  <c r="A4915" i="11"/>
  <c r="A4916" i="11"/>
  <c r="A4917" i="11"/>
  <c r="A4918" i="11"/>
  <c r="A4919" i="11"/>
  <c r="A4920" i="11"/>
  <c r="A4921" i="11"/>
  <c r="A4922" i="11"/>
  <c r="A4923" i="11"/>
  <c r="A4924" i="11"/>
  <c r="A4925" i="11"/>
  <c r="A4926" i="11"/>
  <c r="A4927" i="11"/>
  <c r="A4928" i="11"/>
  <c r="A4929" i="11"/>
  <c r="A4930" i="11"/>
  <c r="A4931" i="11"/>
  <c r="A4932" i="11"/>
  <c r="A4933" i="11"/>
  <c r="A4934" i="11"/>
  <c r="A4935" i="11"/>
  <c r="A4936" i="11"/>
  <c r="A4937" i="11"/>
  <c r="A4938" i="11"/>
  <c r="A4939" i="11"/>
  <c r="A4940" i="11"/>
  <c r="A4941" i="11"/>
  <c r="A4942" i="11"/>
  <c r="A4943" i="11"/>
  <c r="A4944" i="11"/>
  <c r="A4945" i="11"/>
  <c r="A4946" i="11"/>
  <c r="A4947" i="11"/>
  <c r="A4948" i="11"/>
  <c r="A4949" i="11"/>
  <c r="A4950" i="11"/>
  <c r="A4951" i="11"/>
  <c r="A4952" i="11"/>
  <c r="A4953" i="11"/>
  <c r="A4954" i="11"/>
  <c r="A4955" i="11"/>
  <c r="A4956" i="11"/>
  <c r="A4957" i="11"/>
  <c r="A4958" i="11"/>
  <c r="A4959" i="11"/>
  <c r="A4960" i="11"/>
  <c r="A4961" i="11"/>
  <c r="A4962" i="11"/>
  <c r="A4963" i="11"/>
  <c r="A4964" i="11"/>
  <c r="A4965" i="11"/>
  <c r="A4966" i="11"/>
  <c r="A4967" i="11"/>
  <c r="A4968" i="11"/>
  <c r="A4969" i="11"/>
  <c r="A4970" i="11"/>
  <c r="A4971" i="11"/>
  <c r="A4972" i="11"/>
  <c r="A4973" i="11"/>
  <c r="A4974" i="11"/>
  <c r="A4975" i="11"/>
  <c r="A4976" i="11"/>
  <c r="A4977" i="11"/>
  <c r="A4978" i="11"/>
  <c r="A4979" i="11"/>
  <c r="A4980" i="11"/>
  <c r="A4981" i="11"/>
  <c r="A4982" i="11"/>
  <c r="A4983" i="11"/>
  <c r="A4984" i="11"/>
  <c r="A4985" i="11"/>
  <c r="A4986" i="11"/>
  <c r="A4987" i="11"/>
  <c r="A4988" i="11"/>
  <c r="A4989" i="11"/>
  <c r="A4990" i="11"/>
  <c r="A4991" i="11"/>
  <c r="A4992" i="11"/>
  <c r="A4993" i="11"/>
  <c r="A4994" i="11"/>
  <c r="A4995" i="11"/>
  <c r="A4996" i="11"/>
  <c r="A4997" i="11"/>
  <c r="A4998" i="11"/>
  <c r="A4999" i="11"/>
  <c r="A5000" i="11"/>
  <c r="A5001" i="11"/>
  <c r="A5002" i="11"/>
  <c r="A5003" i="11"/>
  <c r="A5004" i="11"/>
  <c r="A5005" i="11"/>
  <c r="A5006" i="11"/>
  <c r="A5007" i="11"/>
  <c r="A5008" i="11"/>
  <c r="A5009" i="11"/>
  <c r="A5010" i="11"/>
  <c r="A5011" i="11"/>
  <c r="A5012" i="11"/>
  <c r="A5013" i="11"/>
  <c r="A5014" i="11"/>
  <c r="A5015" i="11"/>
  <c r="A5016" i="11"/>
  <c r="A5017" i="11"/>
  <c r="A5018" i="11"/>
  <c r="A5019" i="11"/>
  <c r="A5020" i="11"/>
  <c r="A5021" i="11"/>
  <c r="A5022" i="11"/>
  <c r="A5023" i="11"/>
  <c r="A5024" i="11"/>
  <c r="A5025" i="11"/>
  <c r="A5026" i="11"/>
  <c r="A5027" i="11"/>
  <c r="A5028" i="11"/>
  <c r="A5029" i="11"/>
  <c r="A5030" i="11"/>
  <c r="A5031" i="11"/>
  <c r="A5032" i="11"/>
  <c r="A5033" i="11"/>
  <c r="A5034" i="11"/>
  <c r="A5035" i="11"/>
  <c r="A5036" i="11"/>
  <c r="A5037" i="11"/>
  <c r="A5038" i="11"/>
  <c r="A5039" i="11"/>
  <c r="A5040" i="11"/>
  <c r="A5041" i="11"/>
  <c r="A5042" i="11"/>
  <c r="A5043" i="11"/>
  <c r="A5044" i="11"/>
  <c r="A5045" i="11"/>
  <c r="A5046" i="11"/>
  <c r="A5047" i="11"/>
  <c r="A5048" i="11"/>
  <c r="A5049" i="11"/>
  <c r="A5050" i="11"/>
  <c r="A5051" i="11"/>
  <c r="A5052" i="11"/>
  <c r="A5053" i="11"/>
  <c r="A5054" i="11"/>
  <c r="A5055" i="11"/>
  <c r="A5056" i="11"/>
  <c r="A5057" i="11"/>
  <c r="A5058" i="11"/>
  <c r="A5059" i="11"/>
  <c r="A5060" i="11"/>
  <c r="A5061" i="11"/>
  <c r="A5062" i="11"/>
  <c r="A5063" i="11"/>
  <c r="A5064" i="11"/>
  <c r="A5065" i="11"/>
  <c r="A5066" i="11"/>
  <c r="A5067" i="11"/>
  <c r="A5068" i="11"/>
  <c r="A5069" i="11"/>
  <c r="A5070" i="11"/>
  <c r="A5071" i="11"/>
  <c r="A5072" i="11"/>
  <c r="A5073" i="11"/>
  <c r="A5074" i="11"/>
  <c r="A5075" i="11"/>
  <c r="A5076" i="11"/>
  <c r="A5077" i="11"/>
  <c r="A5078" i="11"/>
  <c r="A5079" i="11"/>
  <c r="A5080" i="11"/>
  <c r="A5081" i="11"/>
  <c r="A5082" i="11"/>
  <c r="A5083" i="11"/>
  <c r="A5084" i="11"/>
  <c r="A5085" i="11"/>
  <c r="A5086" i="11"/>
  <c r="A5087" i="11"/>
  <c r="A5088" i="11"/>
  <c r="A5089" i="11"/>
  <c r="A5090" i="11"/>
  <c r="A5091" i="11"/>
  <c r="A5092" i="11"/>
  <c r="A5093" i="11"/>
  <c r="A5094" i="11"/>
  <c r="A5095" i="11"/>
  <c r="A5096" i="11"/>
  <c r="A5097" i="11"/>
  <c r="A5098" i="11"/>
  <c r="A5099" i="11"/>
  <c r="A5100" i="11"/>
  <c r="A5101" i="11"/>
  <c r="A5102" i="11"/>
  <c r="A5103" i="11"/>
  <c r="A5104" i="11"/>
  <c r="A5105" i="11"/>
  <c r="A5106" i="11"/>
  <c r="A5107" i="11"/>
  <c r="A5108" i="11"/>
  <c r="A5109" i="11"/>
  <c r="A5110" i="11"/>
  <c r="A5111" i="11"/>
  <c r="A5112" i="11"/>
  <c r="A5113" i="11"/>
  <c r="A5114" i="11"/>
  <c r="A5115" i="11"/>
  <c r="A5116" i="11"/>
  <c r="A5117" i="11"/>
  <c r="A5118" i="11"/>
  <c r="A5119" i="11"/>
  <c r="A5120" i="11"/>
  <c r="A5121" i="11"/>
  <c r="A5122" i="11"/>
  <c r="A5123" i="11"/>
  <c r="A5124" i="11"/>
  <c r="A5125" i="11"/>
  <c r="A5126" i="11"/>
  <c r="A5127" i="11"/>
  <c r="A5128" i="11"/>
  <c r="A5129" i="11"/>
  <c r="A5130" i="11"/>
  <c r="A5131" i="11"/>
  <c r="A5132" i="11"/>
  <c r="A5133" i="11"/>
  <c r="A5134" i="11"/>
  <c r="A5135" i="11"/>
  <c r="A5136" i="11"/>
  <c r="A5137" i="11"/>
  <c r="A5138" i="11"/>
  <c r="A5139" i="11"/>
  <c r="A5140" i="11"/>
  <c r="A5141" i="11"/>
  <c r="A5142" i="11"/>
  <c r="A5143" i="11"/>
  <c r="A5144" i="11"/>
  <c r="A5145" i="11"/>
  <c r="A5146" i="11"/>
  <c r="A5147" i="11"/>
  <c r="A5148" i="11"/>
  <c r="A5149" i="11"/>
  <c r="A5150" i="11"/>
  <c r="A5151" i="11"/>
  <c r="A5152" i="11"/>
  <c r="A5153" i="11"/>
  <c r="A5154" i="11"/>
  <c r="A5155" i="11"/>
  <c r="A5156" i="11"/>
  <c r="A5157" i="11"/>
  <c r="A5158" i="11"/>
  <c r="A5159" i="11"/>
  <c r="A5160" i="11"/>
  <c r="A5161" i="11"/>
  <c r="A5162" i="11"/>
  <c r="A5163" i="11"/>
  <c r="A5164" i="11"/>
  <c r="A5165" i="11"/>
  <c r="A5166" i="11"/>
  <c r="A5167" i="11"/>
  <c r="A5168" i="11"/>
  <c r="A5169" i="11"/>
  <c r="A5170" i="11"/>
  <c r="A5171" i="11"/>
  <c r="A5172" i="11"/>
  <c r="A5173" i="11"/>
  <c r="A5174" i="11"/>
  <c r="A5175" i="11"/>
  <c r="A5176" i="11"/>
  <c r="A5177" i="11"/>
  <c r="A5178" i="11"/>
  <c r="A5179" i="11"/>
  <c r="A5180" i="11"/>
  <c r="A5181" i="11"/>
  <c r="A5182" i="11"/>
  <c r="A5183" i="11"/>
  <c r="A5184" i="11"/>
  <c r="A5185" i="11"/>
  <c r="A5186" i="11"/>
  <c r="A5187" i="11"/>
  <c r="A5188" i="11"/>
  <c r="A5189" i="11"/>
  <c r="A5190" i="11"/>
  <c r="A5191" i="11"/>
  <c r="A5192" i="11"/>
  <c r="A5193" i="11"/>
  <c r="A5194" i="11"/>
  <c r="A5195" i="11"/>
  <c r="A5196" i="11"/>
  <c r="A5197" i="11"/>
  <c r="A5198" i="11"/>
  <c r="A5199" i="11"/>
  <c r="A5200" i="11"/>
  <c r="A5201" i="11"/>
  <c r="A5202" i="11"/>
  <c r="A5203" i="11"/>
  <c r="A5204" i="11"/>
  <c r="A5205" i="11"/>
  <c r="A5206" i="11"/>
  <c r="A5207" i="11"/>
  <c r="A5208" i="11"/>
  <c r="A5209" i="11"/>
  <c r="A5210" i="11"/>
  <c r="A5211" i="11"/>
  <c r="A5212" i="11"/>
  <c r="A5213" i="11"/>
  <c r="A5214" i="11"/>
  <c r="A5215" i="11"/>
  <c r="A5216" i="11"/>
  <c r="A5217" i="11"/>
  <c r="A5218" i="11"/>
  <c r="A5219" i="11"/>
  <c r="A5220" i="11"/>
  <c r="A5221" i="11"/>
  <c r="A5222" i="11"/>
  <c r="A5223" i="11"/>
  <c r="A5224" i="11"/>
  <c r="A5225" i="11"/>
  <c r="A5226" i="11"/>
  <c r="A5227" i="11"/>
  <c r="A5228" i="11"/>
  <c r="A5229" i="11"/>
  <c r="A5230" i="11"/>
  <c r="A5231" i="11"/>
  <c r="A5232" i="11"/>
  <c r="A5233" i="11"/>
  <c r="A5234" i="11"/>
  <c r="A5235" i="11"/>
  <c r="A5236" i="11"/>
  <c r="A5237" i="11"/>
  <c r="A5238" i="11"/>
  <c r="A5239" i="11"/>
  <c r="A5240" i="11"/>
  <c r="A5241" i="11"/>
  <c r="A5242" i="11"/>
  <c r="A5243" i="11"/>
  <c r="A5244" i="11"/>
  <c r="A5245" i="11"/>
  <c r="A5246" i="11"/>
  <c r="A5247" i="11"/>
  <c r="A5248" i="11"/>
  <c r="A5249" i="11"/>
  <c r="A5250" i="11"/>
  <c r="A5251" i="11"/>
  <c r="A5252" i="11"/>
  <c r="A5253" i="11"/>
  <c r="A5254" i="11"/>
  <c r="A5255" i="11"/>
  <c r="A5256" i="11"/>
  <c r="A5257" i="11"/>
  <c r="A5258" i="11"/>
  <c r="A5259" i="11"/>
  <c r="A5260" i="11"/>
  <c r="A5261" i="11"/>
  <c r="A5262" i="11"/>
  <c r="A5263" i="11"/>
  <c r="A5264" i="11"/>
  <c r="A5265" i="11"/>
  <c r="A5266" i="11"/>
  <c r="A5267" i="11"/>
  <c r="A5268" i="11"/>
  <c r="A5269" i="11"/>
  <c r="A5270" i="11"/>
  <c r="A5271" i="11"/>
  <c r="A5272" i="11"/>
  <c r="A5273" i="11"/>
  <c r="A5274" i="11"/>
  <c r="A5275" i="11"/>
  <c r="A5276" i="11"/>
  <c r="A5277" i="11"/>
  <c r="A5278" i="11"/>
  <c r="A5279" i="11"/>
  <c r="A5280" i="11"/>
  <c r="A5281" i="11"/>
  <c r="A5282" i="11"/>
  <c r="A5283" i="11"/>
  <c r="A5284" i="11"/>
  <c r="A5285" i="11"/>
  <c r="A5286" i="11"/>
  <c r="A5287" i="11"/>
  <c r="A5288" i="11"/>
  <c r="A5289" i="11"/>
  <c r="A5290" i="11"/>
  <c r="A5291" i="11"/>
  <c r="A5292" i="11"/>
  <c r="A5293" i="11"/>
  <c r="A5294" i="11"/>
  <c r="A5295" i="11"/>
  <c r="A5296" i="11"/>
  <c r="A5297" i="11"/>
  <c r="A5298" i="11"/>
  <c r="A5299" i="11"/>
  <c r="A5300" i="11"/>
  <c r="A5301" i="11"/>
  <c r="A5302" i="11"/>
  <c r="A5303" i="11"/>
  <c r="A5304" i="11"/>
  <c r="A5305" i="11"/>
  <c r="A5306" i="11"/>
  <c r="A5307" i="11"/>
  <c r="A5308" i="11"/>
  <c r="A5309" i="11"/>
  <c r="A5310" i="11"/>
  <c r="A5311" i="11"/>
  <c r="A5312" i="11"/>
  <c r="A5313" i="11"/>
  <c r="A5314" i="11"/>
  <c r="A5315" i="11"/>
  <c r="A5316" i="11"/>
  <c r="A5317" i="11"/>
  <c r="A5318" i="11"/>
  <c r="A5319" i="11"/>
  <c r="A5320" i="11"/>
  <c r="A5321" i="11"/>
  <c r="A5322" i="11"/>
  <c r="A5323" i="11"/>
  <c r="A5324" i="11"/>
  <c r="A5325" i="11"/>
  <c r="A5326" i="11"/>
  <c r="A5327" i="11"/>
  <c r="A5328" i="11"/>
  <c r="A5329" i="11"/>
  <c r="A5330" i="11"/>
  <c r="A5331" i="11"/>
  <c r="A5332" i="11"/>
  <c r="A5333" i="11"/>
  <c r="A5334" i="11"/>
  <c r="A5335" i="11"/>
  <c r="A5336" i="11"/>
  <c r="A5337" i="11"/>
  <c r="A5338" i="11"/>
  <c r="A5339" i="11"/>
  <c r="A5340" i="11"/>
  <c r="A5341" i="11"/>
  <c r="A5342" i="11"/>
  <c r="A5343" i="11"/>
  <c r="A5344" i="11"/>
  <c r="A5345" i="11"/>
  <c r="A5346" i="11"/>
  <c r="A5347" i="11"/>
  <c r="A5348" i="11"/>
  <c r="A5349" i="11"/>
  <c r="A5350" i="11"/>
  <c r="A5351" i="11"/>
  <c r="A5352" i="11"/>
  <c r="A5353" i="11"/>
  <c r="A5354" i="11"/>
  <c r="A5355" i="11"/>
  <c r="A5356" i="11"/>
  <c r="A5357" i="11"/>
  <c r="A5358" i="11"/>
  <c r="A5359" i="11"/>
  <c r="A5360" i="11"/>
  <c r="A5361" i="11"/>
  <c r="A5362" i="11"/>
  <c r="A5363" i="11"/>
  <c r="A5364" i="11"/>
  <c r="A5365" i="11"/>
  <c r="A5366" i="11"/>
  <c r="A5367" i="11"/>
  <c r="A5368" i="11"/>
  <c r="A5369" i="11"/>
  <c r="A5370" i="11"/>
  <c r="A5371" i="11"/>
  <c r="A5372" i="11"/>
  <c r="A5373" i="11"/>
  <c r="A5374" i="11"/>
  <c r="A5375" i="11"/>
  <c r="A5376" i="11"/>
  <c r="A5377" i="11"/>
  <c r="A5378" i="11"/>
  <c r="A5379" i="11"/>
  <c r="A5380" i="11"/>
  <c r="A5381" i="11"/>
  <c r="A5382" i="11"/>
  <c r="A5383" i="11"/>
  <c r="A5384" i="11"/>
  <c r="A5385" i="11"/>
  <c r="A5386" i="11"/>
  <c r="A5387" i="11"/>
  <c r="A5388" i="11"/>
  <c r="A5389" i="11"/>
  <c r="A5390" i="11"/>
  <c r="A5391" i="11"/>
  <c r="A5392" i="11"/>
  <c r="A5393" i="11"/>
  <c r="A5394" i="11"/>
  <c r="A5395" i="11"/>
  <c r="A5396" i="11"/>
  <c r="A5397" i="11"/>
  <c r="A5398" i="11"/>
  <c r="A5399" i="11"/>
  <c r="A5400" i="11"/>
  <c r="A5401" i="11"/>
  <c r="A5402" i="11"/>
  <c r="A5403" i="11"/>
  <c r="A5404" i="11"/>
  <c r="A5405" i="11"/>
  <c r="A5406" i="11"/>
  <c r="A5407" i="11"/>
  <c r="A5408" i="11"/>
  <c r="A5409" i="11"/>
  <c r="A5410" i="11"/>
  <c r="A5411" i="11"/>
  <c r="A5412" i="11"/>
  <c r="A5413" i="11"/>
  <c r="A5414" i="11"/>
  <c r="A5415" i="11"/>
  <c r="A5416" i="11"/>
  <c r="A5417" i="11"/>
  <c r="A5418" i="11"/>
  <c r="A5419" i="11"/>
  <c r="A5420" i="11"/>
  <c r="A5421" i="11"/>
  <c r="A5422" i="11"/>
  <c r="A5423" i="11"/>
  <c r="A5424" i="11"/>
  <c r="A5425" i="11"/>
  <c r="A5426" i="11"/>
  <c r="A5427" i="11"/>
  <c r="A5428" i="11"/>
  <c r="A5429" i="11"/>
  <c r="A5430" i="11"/>
  <c r="A5431" i="11"/>
  <c r="A5432" i="11"/>
  <c r="A5433" i="11"/>
  <c r="A5434" i="11"/>
  <c r="A5435" i="11"/>
  <c r="A5436" i="11"/>
  <c r="A5437" i="11"/>
  <c r="A5438" i="11"/>
  <c r="A5439" i="11"/>
  <c r="A5440" i="11"/>
  <c r="A5441" i="11"/>
  <c r="A5442" i="11"/>
  <c r="A5443" i="11"/>
  <c r="A5444" i="11"/>
  <c r="A5445" i="11"/>
  <c r="A5446" i="11"/>
  <c r="A5447" i="11"/>
  <c r="A5448" i="11"/>
  <c r="A5449" i="11"/>
  <c r="A5450" i="11"/>
  <c r="A5451" i="11"/>
  <c r="A5452" i="11"/>
  <c r="A5453" i="11"/>
  <c r="A5454" i="11"/>
  <c r="A5455" i="11"/>
  <c r="A5456" i="11"/>
  <c r="A5457" i="11"/>
  <c r="A5458" i="11"/>
  <c r="A5459" i="11"/>
  <c r="A5460" i="11"/>
  <c r="A5461" i="11"/>
  <c r="A5462" i="11"/>
  <c r="A5463" i="11"/>
  <c r="A5464" i="11"/>
  <c r="A5465" i="11"/>
  <c r="A5466" i="11"/>
  <c r="A5467" i="11"/>
  <c r="A5468" i="11"/>
  <c r="A5469" i="11"/>
  <c r="A5470" i="11"/>
  <c r="A5471" i="11"/>
  <c r="A5472" i="11"/>
  <c r="A5473" i="11"/>
  <c r="A5474" i="11"/>
  <c r="A5475" i="11"/>
  <c r="A5476" i="11"/>
  <c r="A5477" i="11"/>
  <c r="A5478" i="11"/>
  <c r="A5479" i="11"/>
  <c r="A5480" i="11"/>
  <c r="A5481" i="11"/>
  <c r="A5482" i="11"/>
  <c r="A5483" i="11"/>
  <c r="A5484" i="11"/>
  <c r="A5485" i="11"/>
  <c r="A5486" i="11"/>
  <c r="A5487" i="11"/>
  <c r="A5488" i="11"/>
  <c r="A5489" i="11"/>
  <c r="A5490" i="11"/>
  <c r="A5491" i="11"/>
  <c r="A5492" i="11"/>
  <c r="A5493" i="11"/>
  <c r="A5494" i="11"/>
  <c r="A5495" i="11"/>
  <c r="A5496" i="11"/>
  <c r="A5497" i="11"/>
  <c r="A5498" i="11"/>
  <c r="A5499" i="11"/>
  <c r="A5500" i="11"/>
  <c r="A5501" i="11"/>
  <c r="A5502" i="11"/>
  <c r="A5503" i="11"/>
  <c r="A5504" i="11"/>
  <c r="A5505" i="11"/>
  <c r="A5506" i="11"/>
  <c r="A5507" i="11"/>
  <c r="A5508" i="11"/>
  <c r="A5509" i="11"/>
  <c r="A5510" i="11"/>
  <c r="A5511" i="11"/>
  <c r="A5512" i="11"/>
  <c r="A5513" i="11"/>
  <c r="A5514" i="11"/>
  <c r="A5515" i="11"/>
  <c r="A5516" i="11"/>
  <c r="A5517" i="11"/>
  <c r="A5518" i="11"/>
  <c r="A5519" i="11"/>
  <c r="A5520" i="11"/>
  <c r="A5521" i="11"/>
  <c r="A5522" i="11"/>
  <c r="A5523" i="11"/>
  <c r="A5524" i="11"/>
  <c r="A5525" i="11"/>
  <c r="A5526" i="11"/>
  <c r="A5527" i="11"/>
  <c r="A5528" i="11"/>
  <c r="A5529" i="11"/>
  <c r="A5530" i="11"/>
  <c r="A5531" i="11"/>
  <c r="A5532" i="11"/>
  <c r="A5533" i="11"/>
  <c r="A5534" i="11"/>
  <c r="A5535" i="11"/>
  <c r="A5536" i="11"/>
  <c r="A5537" i="11"/>
  <c r="A5538" i="11"/>
  <c r="A5539" i="11"/>
  <c r="A5540" i="11"/>
  <c r="A5541" i="11"/>
  <c r="A5542" i="11"/>
  <c r="A5543" i="11"/>
  <c r="A5544" i="11"/>
  <c r="A5545" i="11"/>
  <c r="A5546" i="11"/>
  <c r="A5547" i="11"/>
  <c r="A5548" i="11"/>
  <c r="A5549" i="11"/>
  <c r="A5550" i="11"/>
  <c r="A5551" i="11"/>
  <c r="A5552" i="11"/>
  <c r="A5553" i="11"/>
  <c r="A5554" i="11"/>
  <c r="A5555" i="11"/>
  <c r="A5556" i="11"/>
  <c r="A5557" i="11"/>
  <c r="A5558" i="11"/>
  <c r="A5559" i="11"/>
  <c r="A5560" i="11"/>
  <c r="A5561" i="11"/>
  <c r="A5562" i="11"/>
  <c r="A5563" i="11"/>
  <c r="A5564" i="11"/>
  <c r="A5565" i="11"/>
  <c r="A5566" i="11"/>
  <c r="A5567" i="11"/>
  <c r="A5568" i="11"/>
  <c r="A5569" i="11"/>
  <c r="A5570" i="11"/>
  <c r="A5571" i="11"/>
  <c r="A5572" i="11"/>
  <c r="A5573" i="11"/>
  <c r="A5574" i="11"/>
  <c r="A5575" i="11"/>
  <c r="A5576" i="11"/>
  <c r="A5577" i="11"/>
  <c r="A5578" i="11"/>
  <c r="A5579" i="11"/>
  <c r="A5580" i="11"/>
  <c r="A5581" i="11"/>
  <c r="A5582" i="11"/>
  <c r="A5583" i="11"/>
  <c r="A5584" i="11"/>
  <c r="A5585" i="11"/>
  <c r="A5586" i="11"/>
  <c r="A5587" i="11"/>
  <c r="A5588" i="11"/>
  <c r="A5589" i="11"/>
  <c r="A5590" i="11"/>
  <c r="A5591" i="11"/>
  <c r="A5592" i="11"/>
  <c r="A5593" i="11"/>
  <c r="A5594" i="11"/>
  <c r="A5595" i="11"/>
  <c r="A5596" i="11"/>
  <c r="A5597" i="11"/>
  <c r="A5598" i="11"/>
  <c r="A5599" i="11"/>
  <c r="A5600" i="11"/>
  <c r="A5601" i="11"/>
  <c r="A5602" i="11"/>
  <c r="A5603" i="11"/>
  <c r="A5604" i="11"/>
  <c r="A5605" i="11"/>
  <c r="A5606" i="11"/>
  <c r="A5607" i="11"/>
  <c r="A5608" i="11"/>
  <c r="A5609" i="11"/>
  <c r="A5610" i="11"/>
  <c r="A5611" i="11"/>
  <c r="A5612" i="11"/>
  <c r="A5613" i="11"/>
  <c r="A5614" i="11"/>
  <c r="A5615" i="11"/>
  <c r="A5616" i="11"/>
  <c r="A5617" i="11"/>
  <c r="A5618" i="11"/>
  <c r="A5619" i="11"/>
  <c r="A5620" i="11"/>
  <c r="A5621" i="11"/>
  <c r="A5622" i="11"/>
  <c r="A5623" i="11"/>
  <c r="A5624" i="11"/>
  <c r="A5625" i="11"/>
  <c r="A5626" i="11"/>
  <c r="A5627" i="11"/>
  <c r="A5628" i="11"/>
  <c r="A5629" i="11"/>
  <c r="A5630" i="11"/>
  <c r="A5631" i="11"/>
  <c r="A5632" i="11"/>
  <c r="A5633" i="11"/>
  <c r="A5634" i="11"/>
  <c r="A5635" i="11"/>
  <c r="A5636" i="11"/>
  <c r="A5637" i="11"/>
  <c r="A5638" i="11"/>
  <c r="A5639" i="11"/>
  <c r="A5640" i="11"/>
  <c r="A5641" i="11"/>
  <c r="A5642" i="11"/>
  <c r="A5643" i="11"/>
  <c r="A5644" i="11"/>
  <c r="A5645" i="11"/>
  <c r="A5646" i="11"/>
  <c r="A5647" i="11"/>
  <c r="A5648" i="11"/>
  <c r="A5649" i="11"/>
  <c r="A5650" i="11"/>
  <c r="A5651" i="11"/>
  <c r="A5652" i="11"/>
  <c r="A5653" i="11"/>
  <c r="A5654" i="11"/>
  <c r="A5655" i="11"/>
  <c r="A5656" i="11"/>
  <c r="A5657" i="11"/>
  <c r="A5658" i="11"/>
  <c r="A5659" i="11"/>
  <c r="A5660" i="11"/>
  <c r="A5661" i="11"/>
  <c r="A5662" i="11"/>
  <c r="A5663" i="11"/>
  <c r="A5664" i="11"/>
  <c r="A5665" i="11"/>
  <c r="A5666" i="11"/>
  <c r="A5667" i="11"/>
  <c r="A5668" i="11"/>
  <c r="A5669" i="11"/>
  <c r="A5670" i="11"/>
  <c r="A5671" i="11"/>
  <c r="A5672" i="11"/>
  <c r="A5673" i="11"/>
  <c r="A5674" i="11"/>
  <c r="A5675" i="11"/>
  <c r="A5676" i="11"/>
  <c r="A5677" i="11"/>
  <c r="A5678" i="11"/>
  <c r="A5679" i="11"/>
  <c r="A5680" i="11"/>
  <c r="A5681" i="11"/>
  <c r="A5682" i="11"/>
  <c r="A5683" i="11"/>
  <c r="A5684" i="11"/>
  <c r="A5685" i="11"/>
  <c r="A5686" i="11"/>
  <c r="A5687" i="11"/>
  <c r="A5688" i="11"/>
  <c r="A5689" i="11"/>
  <c r="A5690" i="11"/>
  <c r="A5691" i="11"/>
  <c r="A5692" i="11"/>
  <c r="A5693" i="11"/>
  <c r="A5694" i="11"/>
  <c r="A5695" i="11"/>
  <c r="A5696" i="11"/>
  <c r="A5697" i="11"/>
  <c r="A5698" i="11"/>
  <c r="A5699" i="11"/>
  <c r="A5700" i="11"/>
  <c r="A5701" i="11"/>
  <c r="A5702" i="11"/>
  <c r="A5703" i="11"/>
  <c r="A5704" i="11"/>
  <c r="A5705" i="11"/>
  <c r="A5706" i="11"/>
  <c r="A5707" i="11"/>
  <c r="A5708" i="11"/>
  <c r="A5709" i="11"/>
  <c r="A5710" i="11"/>
  <c r="A5711" i="11"/>
  <c r="A5712" i="11"/>
  <c r="A5713" i="11"/>
  <c r="A5714" i="11"/>
  <c r="A5715" i="11"/>
  <c r="A5716" i="11"/>
  <c r="A5717" i="11"/>
  <c r="A5718" i="11"/>
  <c r="A5719" i="11"/>
  <c r="A5720" i="11"/>
  <c r="A5721" i="11"/>
  <c r="A5722" i="11"/>
  <c r="A5723" i="11"/>
  <c r="A5724" i="11"/>
  <c r="A5725" i="11"/>
  <c r="A5726" i="11"/>
  <c r="A5727" i="11"/>
  <c r="A5728" i="11"/>
  <c r="A5729" i="11"/>
  <c r="A5730" i="11"/>
  <c r="A5731" i="11"/>
  <c r="A5732" i="11"/>
  <c r="A5733" i="11"/>
  <c r="A5734" i="11"/>
  <c r="A5735" i="11"/>
  <c r="A5736" i="11"/>
  <c r="A5737" i="11"/>
  <c r="A5738" i="11"/>
  <c r="A5739" i="11"/>
  <c r="A5740" i="11"/>
  <c r="A5741" i="11"/>
  <c r="A5742" i="11"/>
  <c r="A5743" i="11"/>
  <c r="A5744" i="11"/>
  <c r="A5745" i="11"/>
  <c r="A5746" i="11"/>
  <c r="A5747" i="11"/>
  <c r="A5748" i="11"/>
  <c r="A5749" i="11"/>
  <c r="A5750" i="11"/>
  <c r="A5751" i="11"/>
  <c r="A5752" i="11"/>
  <c r="A5753" i="11"/>
  <c r="A5754" i="11"/>
  <c r="A5755" i="11"/>
  <c r="A5756" i="11"/>
  <c r="A5757" i="11"/>
  <c r="A5758" i="11"/>
  <c r="A5759" i="11"/>
  <c r="A5760" i="11"/>
  <c r="A5761" i="11"/>
  <c r="A5762" i="11"/>
  <c r="A5763" i="11"/>
  <c r="A5764" i="11"/>
  <c r="A5765" i="11"/>
  <c r="A5766" i="11"/>
  <c r="A5767" i="11"/>
  <c r="A5768" i="11"/>
  <c r="A5769" i="11"/>
  <c r="A5770" i="11"/>
  <c r="A5771" i="11"/>
  <c r="A5772" i="11"/>
  <c r="A5773" i="11"/>
  <c r="A5774" i="11"/>
  <c r="A5775" i="11"/>
  <c r="A5776" i="11"/>
  <c r="A5777" i="11"/>
  <c r="A5778" i="11"/>
  <c r="A5779" i="11"/>
  <c r="A5780" i="11"/>
  <c r="A5781" i="11"/>
  <c r="A5782" i="11"/>
  <c r="A5783" i="11"/>
  <c r="A5784" i="11"/>
  <c r="A5785" i="11"/>
  <c r="A5786" i="11"/>
  <c r="A5787" i="11"/>
  <c r="A5788" i="11"/>
  <c r="A5789" i="11"/>
  <c r="A5790" i="11"/>
  <c r="A5791" i="11"/>
  <c r="A5792" i="11"/>
  <c r="A5793" i="11"/>
  <c r="A5794" i="11"/>
  <c r="A5795" i="11"/>
  <c r="A5796" i="11"/>
  <c r="A5797" i="11"/>
  <c r="A5798" i="11"/>
  <c r="A5799" i="11"/>
  <c r="A5800" i="11"/>
  <c r="A5801" i="11"/>
  <c r="A5802" i="11"/>
  <c r="A5803" i="11"/>
  <c r="A5804" i="11"/>
  <c r="A5805" i="11"/>
  <c r="A5806" i="11"/>
  <c r="A5807" i="11"/>
  <c r="A5808" i="11"/>
  <c r="A5809" i="11"/>
  <c r="A5810" i="11"/>
  <c r="A5811" i="11"/>
  <c r="A5812" i="11"/>
  <c r="A5813" i="11"/>
  <c r="A5814" i="11"/>
  <c r="A5815" i="11"/>
  <c r="A5816" i="11"/>
  <c r="A5817" i="11"/>
  <c r="A5818" i="11"/>
  <c r="A5819" i="11"/>
  <c r="A5820" i="11"/>
  <c r="A5821" i="11"/>
  <c r="A5822" i="11"/>
  <c r="A5823" i="11"/>
  <c r="A5824" i="11"/>
  <c r="A5825" i="11"/>
  <c r="A5826" i="11"/>
  <c r="A5827" i="11"/>
  <c r="A5828" i="11"/>
  <c r="A5829" i="11"/>
  <c r="A5830" i="11"/>
  <c r="A5831" i="11"/>
  <c r="A5832" i="11"/>
  <c r="A5833" i="11"/>
  <c r="A5834" i="11"/>
  <c r="A5835" i="11"/>
  <c r="A5836" i="11"/>
  <c r="A5837" i="11"/>
  <c r="A5838" i="11"/>
  <c r="A5839" i="11"/>
  <c r="A5840" i="11"/>
  <c r="A5841" i="11"/>
  <c r="A5842" i="11"/>
  <c r="A5843" i="11"/>
  <c r="A5844" i="11"/>
  <c r="A5845" i="11"/>
  <c r="A5846" i="11"/>
  <c r="A5847" i="11"/>
  <c r="A5848" i="11"/>
  <c r="A5849" i="11"/>
  <c r="A5850" i="11"/>
  <c r="A5851" i="11"/>
  <c r="A5852" i="11"/>
  <c r="A5853" i="11"/>
  <c r="A5854" i="11"/>
  <c r="A5855" i="11"/>
  <c r="A5856" i="11"/>
  <c r="A5857" i="11"/>
  <c r="A5858" i="11"/>
  <c r="A5859" i="11"/>
  <c r="A5860" i="11"/>
  <c r="A5861" i="11"/>
  <c r="A5862" i="11"/>
  <c r="A5863" i="11"/>
  <c r="A5864" i="11"/>
  <c r="A5865" i="11"/>
  <c r="A5866" i="11"/>
  <c r="A5867" i="11"/>
  <c r="A5868" i="11"/>
  <c r="A5869" i="11"/>
  <c r="A5870" i="11"/>
  <c r="A5871" i="11"/>
  <c r="A5872" i="11"/>
  <c r="A5873" i="11"/>
  <c r="A5874" i="11"/>
  <c r="A5875" i="11"/>
  <c r="A5876" i="11"/>
  <c r="A5877" i="11"/>
  <c r="A5878" i="11"/>
  <c r="A5879" i="11"/>
  <c r="A5880" i="11"/>
  <c r="A5881" i="11"/>
  <c r="A5882" i="11"/>
  <c r="A5883" i="11"/>
  <c r="A5884" i="11"/>
  <c r="A5885" i="11"/>
  <c r="A5886" i="11"/>
  <c r="A5887" i="11"/>
  <c r="A5888" i="11"/>
  <c r="A5889" i="11"/>
  <c r="A5890" i="11"/>
  <c r="A5891" i="11"/>
  <c r="A5892" i="11"/>
  <c r="A5893" i="11"/>
  <c r="A5894" i="11"/>
  <c r="A5895" i="11"/>
  <c r="A5896" i="11"/>
  <c r="A5897" i="11"/>
  <c r="A5898" i="11"/>
  <c r="A5899" i="11"/>
  <c r="A5900" i="11"/>
  <c r="A5901" i="11"/>
  <c r="A5902" i="11"/>
  <c r="A5903" i="11"/>
  <c r="A5904" i="11"/>
  <c r="A5905" i="11"/>
  <c r="A5906" i="11"/>
  <c r="A5907" i="11"/>
  <c r="A5908" i="11"/>
  <c r="A5909" i="11"/>
  <c r="A5910" i="11"/>
  <c r="A5911" i="11"/>
  <c r="A5912" i="11"/>
  <c r="A5913" i="11"/>
  <c r="A5914" i="11"/>
  <c r="A5915" i="11"/>
  <c r="A5916" i="11"/>
  <c r="A5917" i="11"/>
  <c r="A5918" i="11"/>
  <c r="A5919" i="11"/>
  <c r="A5920" i="11"/>
  <c r="A5921" i="11"/>
  <c r="A5922" i="11"/>
  <c r="A5923" i="11"/>
  <c r="A5924" i="11"/>
  <c r="A5925" i="11"/>
  <c r="A5926" i="11"/>
  <c r="A5927" i="11"/>
  <c r="A5928" i="11"/>
  <c r="A5929" i="11"/>
  <c r="A5930" i="11"/>
  <c r="A5931" i="11"/>
  <c r="A5932" i="11"/>
  <c r="A5933" i="11"/>
  <c r="A2" i="11"/>
  <c r="L11" i="15"/>
  <c r="M31" i="15" l="1" a="1"/>
  <c r="M31" i="15" s="1"/>
  <c r="N31" i="15" a="1"/>
  <c r="N31" i="15" s="1"/>
  <c r="P9" i="11"/>
  <c r="P10" i="11"/>
  <c r="P3" i="11"/>
  <c r="P11" i="11"/>
  <c r="P19" i="11"/>
  <c r="P27" i="11"/>
  <c r="P35" i="11"/>
  <c r="P43" i="11"/>
  <c r="P51" i="11"/>
  <c r="P59" i="11"/>
  <c r="P67" i="11"/>
  <c r="P75" i="11"/>
  <c r="P83" i="11"/>
  <c r="P91" i="11"/>
  <c r="P99" i="11"/>
  <c r="P107" i="11"/>
  <c r="P115" i="11"/>
  <c r="P123" i="11"/>
  <c r="P131" i="11"/>
  <c r="P139" i="11"/>
  <c r="P147" i="11"/>
  <c r="P155" i="11"/>
  <c r="P163" i="11"/>
  <c r="P171" i="11"/>
  <c r="P179" i="11"/>
  <c r="P187" i="11"/>
  <c r="P195" i="11"/>
  <c r="P203" i="11"/>
  <c r="P211" i="11"/>
  <c r="P219" i="11"/>
  <c r="P227" i="11"/>
  <c r="P235" i="11"/>
  <c r="P243" i="11"/>
  <c r="P251" i="11"/>
  <c r="P259" i="11"/>
  <c r="P267" i="11"/>
  <c r="P275" i="11"/>
  <c r="P283" i="11"/>
  <c r="P291" i="11"/>
  <c r="P299" i="11"/>
  <c r="P307" i="11"/>
  <c r="P315" i="11"/>
  <c r="P323" i="11"/>
  <c r="P331" i="11"/>
  <c r="P339" i="11"/>
  <c r="P347" i="11"/>
  <c r="P355" i="11"/>
  <c r="P363" i="11"/>
  <c r="P371" i="11"/>
  <c r="P379" i="11"/>
  <c r="P387" i="11"/>
  <c r="P395" i="11"/>
  <c r="P403" i="11"/>
  <c r="P411" i="11"/>
  <c r="P419" i="11"/>
  <c r="P427" i="11"/>
  <c r="P435" i="11"/>
  <c r="P443" i="11"/>
  <c r="P451" i="11"/>
  <c r="P459" i="11"/>
  <c r="P467" i="11"/>
  <c r="P475" i="11"/>
  <c r="P483" i="11"/>
  <c r="P491" i="11"/>
  <c r="P499" i="11"/>
  <c r="P507" i="11"/>
  <c r="P515" i="11"/>
  <c r="P523" i="11"/>
  <c r="P531" i="11"/>
  <c r="P539" i="11"/>
  <c r="P547" i="11"/>
  <c r="P555" i="11"/>
  <c r="P563" i="11"/>
  <c r="P571" i="11"/>
  <c r="P579" i="11"/>
  <c r="P587" i="11"/>
  <c r="P595" i="11"/>
  <c r="P603" i="11"/>
  <c r="P611" i="11"/>
  <c r="P619" i="11"/>
  <c r="P627" i="11"/>
  <c r="P635" i="11"/>
  <c r="P643" i="11"/>
  <c r="P651" i="11"/>
  <c r="P659" i="11"/>
  <c r="P667" i="11"/>
  <c r="P675" i="11"/>
  <c r="P4" i="11"/>
  <c r="P12" i="11"/>
  <c r="P20" i="11"/>
  <c r="P28" i="11"/>
  <c r="P36" i="11"/>
  <c r="P44" i="11"/>
  <c r="P52" i="11"/>
  <c r="P60" i="11"/>
  <c r="P68" i="11"/>
  <c r="P76" i="11"/>
  <c r="P84" i="11"/>
  <c r="P92" i="11"/>
  <c r="P100" i="11"/>
  <c r="P108" i="11"/>
  <c r="P116" i="11"/>
  <c r="P124" i="11"/>
  <c r="P132" i="11"/>
  <c r="P140" i="11"/>
  <c r="P148" i="11"/>
  <c r="P156" i="11"/>
  <c r="P164" i="11"/>
  <c r="P172" i="11"/>
  <c r="P180" i="11"/>
  <c r="P188" i="11"/>
  <c r="P196" i="11"/>
  <c r="P204" i="11"/>
  <c r="P212" i="11"/>
  <c r="P220" i="11"/>
  <c r="P228" i="11"/>
  <c r="P236" i="11"/>
  <c r="P244" i="11"/>
  <c r="P252" i="11"/>
  <c r="P260" i="11"/>
  <c r="P268" i="11"/>
  <c r="P276" i="11"/>
  <c r="P284" i="11"/>
  <c r="P292" i="11"/>
  <c r="P300" i="11"/>
  <c r="P308" i="11"/>
  <c r="P316" i="11"/>
  <c r="P324" i="11"/>
  <c r="P332" i="11"/>
  <c r="P340" i="11"/>
  <c r="P348" i="11"/>
  <c r="P356" i="11"/>
  <c r="P364" i="11"/>
  <c r="P372" i="11"/>
  <c r="P380" i="11"/>
  <c r="P388" i="11"/>
  <c r="P396" i="11"/>
  <c r="P404" i="11"/>
  <c r="P412" i="11"/>
  <c r="P420" i="11"/>
  <c r="P428" i="11"/>
  <c r="P436" i="11"/>
  <c r="P444" i="11"/>
  <c r="P452" i="11"/>
  <c r="P460" i="11"/>
  <c r="P468" i="11"/>
  <c r="P476" i="11"/>
  <c r="P484" i="11"/>
  <c r="P492" i="11"/>
  <c r="P500" i="11"/>
  <c r="P508" i="11"/>
  <c r="P516" i="11"/>
  <c r="P524" i="11"/>
  <c r="P532" i="11"/>
  <c r="P540" i="11"/>
  <c r="P548" i="11"/>
  <c r="P556" i="11"/>
  <c r="P564" i="11"/>
  <c r="P572" i="11"/>
  <c r="P580" i="11"/>
  <c r="P588" i="11"/>
  <c r="P596" i="11"/>
  <c r="P604" i="11"/>
  <c r="P612" i="11"/>
  <c r="P620" i="11"/>
  <c r="P628" i="11"/>
  <c r="P636" i="11"/>
  <c r="P644" i="11"/>
  <c r="P652" i="11"/>
  <c r="P660" i="11"/>
  <c r="P668" i="11"/>
  <c r="P676" i="11"/>
  <c r="P5" i="11"/>
  <c r="P13" i="11"/>
  <c r="P21" i="11"/>
  <c r="P29" i="11"/>
  <c r="P37" i="11"/>
  <c r="P45" i="11"/>
  <c r="P53" i="11"/>
  <c r="P61" i="11"/>
  <c r="P69" i="11"/>
  <c r="P77" i="11"/>
  <c r="P85" i="11"/>
  <c r="P93" i="11"/>
  <c r="P101" i="11"/>
  <c r="P109" i="11"/>
  <c r="P117" i="11"/>
  <c r="P125" i="11"/>
  <c r="P133" i="11"/>
  <c r="P141" i="11"/>
  <c r="P149" i="11"/>
  <c r="P157" i="11"/>
  <c r="P165" i="11"/>
  <c r="P173" i="11"/>
  <c r="P181" i="11"/>
  <c r="P189" i="11"/>
  <c r="P197" i="11"/>
  <c r="P205" i="11"/>
  <c r="P213" i="11"/>
  <c r="P221" i="11"/>
  <c r="P229" i="11"/>
  <c r="P237" i="11"/>
  <c r="P245" i="11"/>
  <c r="P253" i="11"/>
  <c r="P261" i="11"/>
  <c r="P269" i="11"/>
  <c r="P277" i="11"/>
  <c r="P285" i="11"/>
  <c r="P293" i="11"/>
  <c r="P301" i="11"/>
  <c r="P309" i="11"/>
  <c r="P317" i="11"/>
  <c r="P325" i="11"/>
  <c r="P333" i="11"/>
  <c r="P341" i="11"/>
  <c r="P349" i="11"/>
  <c r="P357" i="11"/>
  <c r="P365" i="11"/>
  <c r="P373" i="11"/>
  <c r="P381" i="11"/>
  <c r="P389" i="11"/>
  <c r="P397" i="11"/>
  <c r="P405" i="11"/>
  <c r="P413" i="11"/>
  <c r="P421" i="11"/>
  <c r="P429" i="11"/>
  <c r="P437" i="11"/>
  <c r="P445" i="11"/>
  <c r="P453" i="11"/>
  <c r="P461" i="11"/>
  <c r="P469" i="11"/>
  <c r="P477" i="11"/>
  <c r="P485" i="11"/>
  <c r="P493" i="11"/>
  <c r="P501" i="11"/>
  <c r="P509" i="11"/>
  <c r="P517" i="11"/>
  <c r="P525" i="11"/>
  <c r="P533" i="11"/>
  <c r="P541" i="11"/>
  <c r="P549" i="11"/>
  <c r="P557" i="11"/>
  <c r="P565" i="11"/>
  <c r="P573" i="11"/>
  <c r="P581" i="11"/>
  <c r="P589" i="11"/>
  <c r="P597" i="11"/>
  <c r="P605" i="11"/>
  <c r="P613" i="11"/>
  <c r="P621" i="11"/>
  <c r="P629" i="11"/>
  <c r="P637" i="11"/>
  <c r="P645" i="11"/>
  <c r="P653" i="11"/>
  <c r="P661" i="11"/>
  <c r="P669" i="11"/>
  <c r="P677" i="11"/>
  <c r="P6" i="11"/>
  <c r="P14" i="11"/>
  <c r="P22" i="11"/>
  <c r="P30" i="11"/>
  <c r="P38" i="11"/>
  <c r="P46" i="11"/>
  <c r="P54" i="11"/>
  <c r="P62" i="11"/>
  <c r="P70" i="11"/>
  <c r="P78" i="11"/>
  <c r="P86" i="11"/>
  <c r="P94" i="11"/>
  <c r="P102" i="11"/>
  <c r="P110" i="11"/>
  <c r="P118" i="11"/>
  <c r="P126" i="11"/>
  <c r="P134" i="11"/>
  <c r="P142" i="11"/>
  <c r="P150" i="11"/>
  <c r="P158" i="11"/>
  <c r="P166" i="11"/>
  <c r="P174" i="11"/>
  <c r="P182" i="11"/>
  <c r="P190" i="11"/>
  <c r="P198" i="11"/>
  <c r="P206" i="11"/>
  <c r="P214" i="11"/>
  <c r="P222" i="11"/>
  <c r="P230" i="11"/>
  <c r="P238" i="11"/>
  <c r="P246" i="11"/>
  <c r="P254" i="11"/>
  <c r="P262" i="11"/>
  <c r="P270" i="11"/>
  <c r="P278" i="11"/>
  <c r="P286" i="11"/>
  <c r="P294" i="11"/>
  <c r="P302" i="11"/>
  <c r="P310" i="11"/>
  <c r="P318" i="11"/>
  <c r="P326" i="11"/>
  <c r="P334" i="11"/>
  <c r="P342" i="11"/>
  <c r="P350" i="11"/>
  <c r="P358" i="11"/>
  <c r="P366" i="11"/>
  <c r="P374" i="11"/>
  <c r="P382" i="11"/>
  <c r="P390" i="11"/>
  <c r="P398" i="11"/>
  <c r="P406" i="11"/>
  <c r="P414" i="11"/>
  <c r="P422" i="11"/>
  <c r="P430" i="11"/>
  <c r="P438" i="11"/>
  <c r="P446" i="11"/>
  <c r="P454" i="11"/>
  <c r="P462" i="11"/>
  <c r="P470" i="11"/>
  <c r="P478" i="11"/>
  <c r="P486" i="11"/>
  <c r="P494" i="11"/>
  <c r="P502" i="11"/>
  <c r="P510" i="11"/>
  <c r="P518" i="11"/>
  <c r="P526" i="11"/>
  <c r="P534" i="11"/>
  <c r="P542" i="11"/>
  <c r="P550" i="11"/>
  <c r="P558" i="11"/>
  <c r="P566" i="11"/>
  <c r="P574" i="11"/>
  <c r="P582" i="11"/>
  <c r="P590" i="11"/>
  <c r="P598" i="11"/>
  <c r="P606" i="11"/>
  <c r="P614" i="11"/>
  <c r="P622" i="11"/>
  <c r="P630" i="11"/>
  <c r="P638" i="11"/>
  <c r="P646" i="11"/>
  <c r="P654" i="11"/>
  <c r="P662" i="11"/>
  <c r="P670" i="11"/>
  <c r="P678" i="11"/>
  <c r="P7" i="11"/>
  <c r="P15" i="11"/>
  <c r="P23" i="11"/>
  <c r="P31" i="11"/>
  <c r="P39" i="11"/>
  <c r="P47" i="11"/>
  <c r="P55" i="11"/>
  <c r="P63" i="11"/>
  <c r="P71" i="11"/>
  <c r="P79" i="11"/>
  <c r="P87" i="11"/>
  <c r="P95" i="11"/>
  <c r="P103" i="11"/>
  <c r="P111" i="11"/>
  <c r="P119" i="11"/>
  <c r="P127" i="11"/>
  <c r="P135" i="11"/>
  <c r="P143" i="11"/>
  <c r="P151" i="11"/>
  <c r="P159" i="11"/>
  <c r="P167" i="11"/>
  <c r="P175" i="11"/>
  <c r="P183" i="11"/>
  <c r="P191" i="11"/>
  <c r="P199" i="11"/>
  <c r="P207" i="11"/>
  <c r="P215" i="11"/>
  <c r="P223" i="11"/>
  <c r="P231" i="11"/>
  <c r="P239" i="11"/>
  <c r="P247" i="11"/>
  <c r="P255" i="11"/>
  <c r="P263" i="11"/>
  <c r="P271" i="11"/>
  <c r="P279" i="11"/>
  <c r="P287" i="11"/>
  <c r="P295" i="11"/>
  <c r="P303" i="11"/>
  <c r="P311" i="11"/>
  <c r="P319" i="11"/>
  <c r="P327" i="11"/>
  <c r="P335" i="11"/>
  <c r="P343" i="11"/>
  <c r="P351" i="11"/>
  <c r="P359" i="11"/>
  <c r="P367" i="11"/>
  <c r="P375" i="11"/>
  <c r="P383" i="11"/>
  <c r="P391" i="11"/>
  <c r="P399" i="11"/>
  <c r="P407" i="11"/>
  <c r="P415" i="11"/>
  <c r="P423" i="11"/>
  <c r="P431" i="11"/>
  <c r="P439" i="11"/>
  <c r="P447" i="11"/>
  <c r="P455" i="11"/>
  <c r="P463" i="11"/>
  <c r="P471" i="11"/>
  <c r="P479" i="11"/>
  <c r="P487" i="11"/>
  <c r="P495" i="11"/>
  <c r="P503" i="11"/>
  <c r="P511" i="11"/>
  <c r="P519" i="11"/>
  <c r="P527" i="11"/>
  <c r="P535" i="11"/>
  <c r="P543" i="11"/>
  <c r="P551" i="11"/>
  <c r="P559" i="11"/>
  <c r="P567" i="11"/>
  <c r="P575" i="11"/>
  <c r="P583" i="11"/>
  <c r="P591" i="11"/>
  <c r="P599" i="11"/>
  <c r="P607" i="11"/>
  <c r="P615" i="11"/>
  <c r="P623" i="11"/>
  <c r="P631" i="11"/>
  <c r="P639" i="11"/>
  <c r="P647" i="11"/>
  <c r="P655" i="11"/>
  <c r="P663" i="11"/>
  <c r="P671" i="11"/>
  <c r="P679" i="11"/>
  <c r="P8" i="11"/>
  <c r="P16" i="11"/>
  <c r="P24" i="11"/>
  <c r="P32" i="11"/>
  <c r="P40" i="11"/>
  <c r="P48" i="11"/>
  <c r="P56" i="11"/>
  <c r="P64" i="11"/>
  <c r="P72" i="11"/>
  <c r="P80" i="11"/>
  <c r="P88" i="11"/>
  <c r="P96" i="11"/>
  <c r="P104" i="11"/>
  <c r="P112" i="11"/>
  <c r="P120" i="11"/>
  <c r="P128" i="11"/>
  <c r="P136" i="11"/>
  <c r="P144" i="11"/>
  <c r="P152" i="11"/>
  <c r="P160" i="11"/>
  <c r="P168" i="11"/>
  <c r="P176" i="11"/>
  <c r="P184" i="11"/>
  <c r="P192" i="11"/>
  <c r="P200" i="11"/>
  <c r="P208" i="11"/>
  <c r="P216" i="11"/>
  <c r="P224" i="11"/>
  <c r="P232" i="11"/>
  <c r="P240" i="11"/>
  <c r="P248" i="11"/>
  <c r="P256" i="11"/>
  <c r="P264" i="11"/>
  <c r="P272" i="11"/>
  <c r="P280" i="11"/>
  <c r="P288" i="11"/>
  <c r="P296" i="11"/>
  <c r="P304" i="11"/>
  <c r="P312" i="11"/>
  <c r="P320" i="11"/>
  <c r="P328" i="11"/>
  <c r="P336" i="11"/>
  <c r="P344" i="11"/>
  <c r="P352" i="11"/>
  <c r="P360" i="11"/>
  <c r="P368" i="11"/>
  <c r="P376" i="11"/>
  <c r="P384" i="11"/>
  <c r="P392" i="11"/>
  <c r="P400" i="11"/>
  <c r="P408" i="11"/>
  <c r="P416" i="11"/>
  <c r="P424" i="11"/>
  <c r="P432" i="11"/>
  <c r="P440" i="11"/>
  <c r="P448" i="11"/>
  <c r="P456" i="11"/>
  <c r="P464" i="11"/>
  <c r="P472" i="11"/>
  <c r="P480" i="11"/>
  <c r="P488" i="11"/>
  <c r="P496" i="11"/>
  <c r="P504" i="11"/>
  <c r="P512" i="11"/>
  <c r="P520" i="11"/>
  <c r="P528" i="11"/>
  <c r="P536" i="11"/>
  <c r="P544" i="11"/>
  <c r="P552" i="11"/>
  <c r="P560" i="11"/>
  <c r="P568" i="11"/>
  <c r="P576" i="11"/>
  <c r="P584" i="11"/>
  <c r="P592" i="11"/>
  <c r="P600" i="11"/>
  <c r="P608" i="11"/>
  <c r="P616" i="11"/>
  <c r="P624" i="11"/>
  <c r="P632" i="11"/>
  <c r="P640" i="11"/>
  <c r="P648" i="11"/>
  <c r="P656" i="11"/>
  <c r="P664" i="11"/>
  <c r="P672" i="11"/>
  <c r="P680" i="11"/>
  <c r="P41" i="11"/>
  <c r="P73" i="11"/>
  <c r="P105" i="11"/>
  <c r="P137" i="11"/>
  <c r="P169" i="11"/>
  <c r="P201" i="11"/>
  <c r="P233" i="11"/>
  <c r="P265" i="11"/>
  <c r="P297" i="11"/>
  <c r="P329" i="11"/>
  <c r="P361" i="11"/>
  <c r="P393" i="11"/>
  <c r="P425" i="11"/>
  <c r="P457" i="11"/>
  <c r="P489" i="11"/>
  <c r="P521" i="11"/>
  <c r="P553" i="11"/>
  <c r="P585" i="11"/>
  <c r="P617" i="11"/>
  <c r="P649" i="11"/>
  <c r="P681" i="11"/>
  <c r="P689" i="11"/>
  <c r="P697" i="11"/>
  <c r="P705" i="11"/>
  <c r="P713" i="11"/>
  <c r="P721" i="11"/>
  <c r="P729" i="11"/>
  <c r="P737" i="11"/>
  <c r="P745" i="11"/>
  <c r="P753" i="11"/>
  <c r="P761" i="11"/>
  <c r="P769" i="11"/>
  <c r="P777" i="11"/>
  <c r="P785" i="11"/>
  <c r="P793" i="11"/>
  <c r="P801" i="11"/>
  <c r="P809" i="11"/>
  <c r="P817" i="11"/>
  <c r="P825" i="11"/>
  <c r="P833" i="11"/>
  <c r="P841" i="11"/>
  <c r="P849" i="11"/>
  <c r="P857" i="11"/>
  <c r="P865" i="11"/>
  <c r="P42" i="11"/>
  <c r="P74" i="11"/>
  <c r="P106" i="11"/>
  <c r="P138" i="11"/>
  <c r="P170" i="11"/>
  <c r="P202" i="11"/>
  <c r="P234" i="11"/>
  <c r="P266" i="11"/>
  <c r="P298" i="11"/>
  <c r="P330" i="11"/>
  <c r="P362" i="11"/>
  <c r="P394" i="11"/>
  <c r="P426" i="11"/>
  <c r="P458" i="11"/>
  <c r="P490" i="11"/>
  <c r="P522" i="11"/>
  <c r="P554" i="11"/>
  <c r="P586" i="11"/>
  <c r="P618" i="11"/>
  <c r="P650" i="11"/>
  <c r="P682" i="11"/>
  <c r="P690" i="11"/>
  <c r="P698" i="11"/>
  <c r="P706" i="11"/>
  <c r="P714" i="11"/>
  <c r="P722" i="11"/>
  <c r="P730" i="11"/>
  <c r="P738" i="11"/>
  <c r="P746" i="11"/>
  <c r="P754" i="11"/>
  <c r="P762" i="11"/>
  <c r="P770" i="11"/>
  <c r="P778" i="11"/>
  <c r="P786" i="11"/>
  <c r="P794" i="11"/>
  <c r="P802" i="11"/>
  <c r="P810" i="11"/>
  <c r="P818" i="11"/>
  <c r="P826" i="11"/>
  <c r="P834" i="11"/>
  <c r="P842" i="11"/>
  <c r="P850" i="11"/>
  <c r="P858" i="11"/>
  <c r="P866" i="11"/>
  <c r="P874" i="11"/>
  <c r="P882" i="11"/>
  <c r="P890" i="11"/>
  <c r="P898" i="11"/>
  <c r="P906" i="11"/>
  <c r="P914" i="11"/>
  <c r="P922" i="11"/>
  <c r="P930" i="11"/>
  <c r="P938" i="11"/>
  <c r="P946" i="11"/>
  <c r="P954" i="11"/>
  <c r="P962" i="11"/>
  <c r="P970" i="11"/>
  <c r="P978" i="11"/>
  <c r="P986" i="11"/>
  <c r="P994" i="11"/>
  <c r="P1002" i="11"/>
  <c r="P1010" i="11"/>
  <c r="P1018" i="11"/>
  <c r="P1026" i="11"/>
  <c r="P1034" i="11"/>
  <c r="P1042" i="11"/>
  <c r="P1050" i="11"/>
  <c r="P1058" i="11"/>
  <c r="P1066" i="11"/>
  <c r="P1074" i="11"/>
  <c r="P1082" i="11"/>
  <c r="P1090" i="11"/>
  <c r="P1098" i="11"/>
  <c r="P1106" i="11"/>
  <c r="P1114" i="11"/>
  <c r="P1122" i="11"/>
  <c r="P1130" i="11"/>
  <c r="P1138" i="11"/>
  <c r="P1146" i="11"/>
  <c r="P1154" i="11"/>
  <c r="P1162" i="11"/>
  <c r="P1170" i="11"/>
  <c r="P1178" i="11"/>
  <c r="P1186" i="11"/>
  <c r="P1194" i="11"/>
  <c r="P17" i="11"/>
  <c r="P49" i="11"/>
  <c r="P81" i="11"/>
  <c r="P113" i="11"/>
  <c r="P145" i="11"/>
  <c r="P177" i="11"/>
  <c r="P209" i="11"/>
  <c r="P241" i="11"/>
  <c r="P273" i="11"/>
  <c r="P305" i="11"/>
  <c r="P337" i="11"/>
  <c r="P369" i="11"/>
  <c r="P401" i="11"/>
  <c r="P433" i="11"/>
  <c r="P465" i="11"/>
  <c r="P497" i="11"/>
  <c r="P529" i="11"/>
  <c r="P561" i="11"/>
  <c r="P593" i="11"/>
  <c r="P625" i="11"/>
  <c r="P657" i="11"/>
  <c r="P683" i="11"/>
  <c r="P691" i="11"/>
  <c r="P699" i="11"/>
  <c r="P707" i="11"/>
  <c r="P715" i="11"/>
  <c r="P723" i="11"/>
  <c r="P731" i="11"/>
  <c r="P739" i="11"/>
  <c r="P747" i="11"/>
  <c r="P755" i="11"/>
  <c r="P763" i="11"/>
  <c r="P771" i="11"/>
  <c r="P779" i="11"/>
  <c r="P787" i="11"/>
  <c r="P795" i="11"/>
  <c r="P803" i="11"/>
  <c r="P811" i="11"/>
  <c r="P819" i="11"/>
  <c r="P827" i="11"/>
  <c r="P835" i="11"/>
  <c r="P843" i="11"/>
  <c r="P851" i="11"/>
  <c r="P859" i="11"/>
  <c r="P867" i="11"/>
  <c r="P18" i="11"/>
  <c r="P50" i="11"/>
  <c r="P82" i="11"/>
  <c r="P114" i="11"/>
  <c r="P146" i="11"/>
  <c r="P178" i="11"/>
  <c r="P210" i="11"/>
  <c r="P242" i="11"/>
  <c r="P274" i="11"/>
  <c r="P306" i="11"/>
  <c r="P338" i="11"/>
  <c r="P370" i="11"/>
  <c r="P402" i="11"/>
  <c r="P434" i="11"/>
  <c r="P466" i="11"/>
  <c r="P498" i="11"/>
  <c r="P530" i="11"/>
  <c r="P562" i="11"/>
  <c r="P594" i="11"/>
  <c r="P626" i="11"/>
  <c r="P658" i="11"/>
  <c r="P684" i="11"/>
  <c r="P692" i="11"/>
  <c r="P700" i="11"/>
  <c r="P708" i="11"/>
  <c r="P716" i="11"/>
  <c r="P724" i="11"/>
  <c r="P732" i="11"/>
  <c r="P740" i="11"/>
  <c r="P748" i="11"/>
  <c r="P756" i="11"/>
  <c r="P764" i="11"/>
  <c r="P772" i="11"/>
  <c r="P780" i="11"/>
  <c r="P788" i="11"/>
  <c r="P796" i="11"/>
  <c r="P804" i="11"/>
  <c r="P812" i="11"/>
  <c r="P820" i="11"/>
  <c r="P828" i="11"/>
  <c r="P836" i="11"/>
  <c r="P844" i="11"/>
  <c r="P852" i="11"/>
  <c r="P860" i="11"/>
  <c r="P868" i="11"/>
  <c r="P876" i="11"/>
  <c r="P884" i="11"/>
  <c r="P892" i="11"/>
  <c r="P900" i="11"/>
  <c r="P908" i="11"/>
  <c r="P916" i="11"/>
  <c r="P924" i="11"/>
  <c r="P932" i="11"/>
  <c r="P940" i="11"/>
  <c r="P948" i="11"/>
  <c r="P956" i="11"/>
  <c r="P964" i="11"/>
  <c r="P972" i="11"/>
  <c r="P980" i="11"/>
  <c r="P988" i="11"/>
  <c r="P996" i="11"/>
  <c r="P1004" i="11"/>
  <c r="P1012" i="11"/>
  <c r="P1020" i="11"/>
  <c r="P1028" i="11"/>
  <c r="P1036" i="11"/>
  <c r="P1044" i="11"/>
  <c r="P1052" i="11"/>
  <c r="P1060" i="11"/>
  <c r="P1068" i="11"/>
  <c r="P1076" i="11"/>
  <c r="P1084" i="11"/>
  <c r="P1092" i="11"/>
  <c r="P1100" i="11"/>
  <c r="P1108" i="11"/>
  <c r="P1116" i="11"/>
  <c r="P1124" i="11"/>
  <c r="P1132" i="11"/>
  <c r="P1140" i="11"/>
  <c r="P1148" i="11"/>
  <c r="P1156" i="11"/>
  <c r="P1164" i="11"/>
  <c r="P1172" i="11"/>
  <c r="P1180" i="11"/>
  <c r="P1188" i="11"/>
  <c r="P1196" i="11"/>
  <c r="P25" i="11"/>
  <c r="P57" i="11"/>
  <c r="P89" i="11"/>
  <c r="P121" i="11"/>
  <c r="P153" i="11"/>
  <c r="P185" i="11"/>
  <c r="P217" i="11"/>
  <c r="P249" i="11"/>
  <c r="P281" i="11"/>
  <c r="P313" i="11"/>
  <c r="P345" i="11"/>
  <c r="P377" i="11"/>
  <c r="P409" i="11"/>
  <c r="P441" i="11"/>
  <c r="P473" i="11"/>
  <c r="P505" i="11"/>
  <c r="P537" i="11"/>
  <c r="P569" i="11"/>
  <c r="P601" i="11"/>
  <c r="P633" i="11"/>
  <c r="P665" i="11"/>
  <c r="P685" i="11"/>
  <c r="P693" i="11"/>
  <c r="P701" i="11"/>
  <c r="P709" i="11"/>
  <c r="P717" i="11"/>
  <c r="P725" i="11"/>
  <c r="P733" i="11"/>
  <c r="P741" i="11"/>
  <c r="P749" i="11"/>
  <c r="P757" i="11"/>
  <c r="P765" i="11"/>
  <c r="P773" i="11"/>
  <c r="P781" i="11"/>
  <c r="P789" i="11"/>
  <c r="P797" i="11"/>
  <c r="P805" i="11"/>
  <c r="P813" i="11"/>
  <c r="P821" i="11"/>
  <c r="P829" i="11"/>
  <c r="P837" i="11"/>
  <c r="P845" i="11"/>
  <c r="P853" i="11"/>
  <c r="P861" i="11"/>
  <c r="P869" i="11"/>
  <c r="P877" i="11"/>
  <c r="P885" i="11"/>
  <c r="P893" i="11"/>
  <c r="P901" i="11"/>
  <c r="P909" i="11"/>
  <c r="P917" i="11"/>
  <c r="P925" i="11"/>
  <c r="P933" i="11"/>
  <c r="P941" i="11"/>
  <c r="P949" i="11"/>
  <c r="P957" i="11"/>
  <c r="P965" i="11"/>
  <c r="P973" i="11"/>
  <c r="P981" i="11"/>
  <c r="P989" i="11"/>
  <c r="P997" i="11"/>
  <c r="P1005" i="11"/>
  <c r="P1013" i="11"/>
  <c r="P1021" i="11"/>
  <c r="P1029" i="11"/>
  <c r="P1037" i="11"/>
  <c r="P1045" i="11"/>
  <c r="P1053" i="11"/>
  <c r="P1061" i="11"/>
  <c r="P1069" i="11"/>
  <c r="P1077" i="11"/>
  <c r="P1085" i="11"/>
  <c r="P1093" i="11"/>
  <c r="P1101" i="11"/>
  <c r="P1109" i="11"/>
  <c r="P1117" i="11"/>
  <c r="P1125" i="11"/>
  <c r="P1133" i="11"/>
  <c r="P1141" i="11"/>
  <c r="P1149" i="11"/>
  <c r="P1157" i="11"/>
  <c r="P1165" i="11"/>
  <c r="P1173" i="11"/>
  <c r="P1181" i="11"/>
  <c r="P1189" i="11"/>
  <c r="P1197" i="11"/>
  <c r="P33" i="11"/>
  <c r="P65" i="11"/>
  <c r="P97" i="11"/>
  <c r="P129" i="11"/>
  <c r="P161" i="11"/>
  <c r="P193" i="11"/>
  <c r="P225" i="11"/>
  <c r="P257" i="11"/>
  <c r="P289" i="11"/>
  <c r="P321" i="11"/>
  <c r="P353" i="11"/>
  <c r="P385" i="11"/>
  <c r="P417" i="11"/>
  <c r="P449" i="11"/>
  <c r="P481" i="11"/>
  <c r="P513" i="11"/>
  <c r="P545" i="11"/>
  <c r="P577" i="11"/>
  <c r="P609" i="11"/>
  <c r="P641" i="11"/>
  <c r="P673" i="11"/>
  <c r="P687" i="11"/>
  <c r="P695" i="11"/>
  <c r="P703" i="11"/>
  <c r="P711" i="11"/>
  <c r="P719" i="11"/>
  <c r="P727" i="11"/>
  <c r="P735" i="11"/>
  <c r="P743" i="11"/>
  <c r="P751" i="11"/>
  <c r="P759" i="11"/>
  <c r="P767" i="11"/>
  <c r="P775" i="11"/>
  <c r="P783" i="11"/>
  <c r="P791" i="11"/>
  <c r="P799" i="11"/>
  <c r="P807" i="11"/>
  <c r="P815" i="11"/>
  <c r="P823" i="11"/>
  <c r="P831" i="11"/>
  <c r="P839" i="11"/>
  <c r="P847" i="11"/>
  <c r="P855" i="11"/>
  <c r="P863" i="11"/>
  <c r="P871" i="11"/>
  <c r="P879" i="11"/>
  <c r="P887" i="11"/>
  <c r="P895" i="11"/>
  <c r="P903" i="11"/>
  <c r="P911" i="11"/>
  <c r="P919" i="11"/>
  <c r="P927" i="11"/>
  <c r="P935" i="11"/>
  <c r="P943" i="11"/>
  <c r="P951" i="11"/>
  <c r="P959" i="11"/>
  <c r="P967" i="11"/>
  <c r="P975" i="11"/>
  <c r="P983" i="11"/>
  <c r="P991" i="11"/>
  <c r="P999" i="11"/>
  <c r="P1007" i="11"/>
  <c r="P1015" i="11"/>
  <c r="P1023" i="11"/>
  <c r="P1031" i="11"/>
  <c r="P1039" i="11"/>
  <c r="P1047" i="11"/>
  <c r="P1055" i="11"/>
  <c r="P1063" i="11"/>
  <c r="P1071" i="11"/>
  <c r="P1079" i="11"/>
  <c r="P1087" i="11"/>
  <c r="P1095" i="11"/>
  <c r="P1103" i="11"/>
  <c r="P1111" i="11"/>
  <c r="P1119" i="11"/>
  <c r="P1127" i="11"/>
  <c r="P1135" i="11"/>
  <c r="P1143" i="11"/>
  <c r="P1151" i="11"/>
  <c r="P1159" i="11"/>
  <c r="P1167" i="11"/>
  <c r="P1175" i="11"/>
  <c r="P1183" i="11"/>
  <c r="P1191" i="11"/>
  <c r="P1199" i="11"/>
  <c r="P122" i="11"/>
  <c r="P250" i="11"/>
  <c r="P378" i="11"/>
  <c r="P506" i="11"/>
  <c r="P634" i="11"/>
  <c r="P702" i="11"/>
  <c r="P734" i="11"/>
  <c r="P766" i="11"/>
  <c r="P798" i="11"/>
  <c r="P830" i="11"/>
  <c r="P862" i="11"/>
  <c r="P881" i="11"/>
  <c r="P897" i="11"/>
  <c r="P913" i="11"/>
  <c r="P929" i="11"/>
  <c r="P945" i="11"/>
  <c r="P961" i="11"/>
  <c r="P977" i="11"/>
  <c r="P993" i="11"/>
  <c r="P1009" i="11"/>
  <c r="P1025" i="11"/>
  <c r="P1041" i="11"/>
  <c r="P1057" i="11"/>
  <c r="P1073" i="11"/>
  <c r="P1089" i="11"/>
  <c r="P1105" i="11"/>
  <c r="P1121" i="11"/>
  <c r="P1137" i="11"/>
  <c r="P1153" i="11"/>
  <c r="P1169" i="11"/>
  <c r="P1185" i="11"/>
  <c r="P1201" i="11"/>
  <c r="P1209" i="11"/>
  <c r="P1217" i="11"/>
  <c r="P1225" i="11"/>
  <c r="P1233" i="11"/>
  <c r="P1241" i="11"/>
  <c r="P1249" i="11"/>
  <c r="P1257" i="11"/>
  <c r="P1265" i="11"/>
  <c r="P1273" i="11"/>
  <c r="P1281" i="11"/>
  <c r="P1289" i="11"/>
  <c r="P1297" i="11"/>
  <c r="P1305" i="11"/>
  <c r="P1313" i="11"/>
  <c r="P1321" i="11"/>
  <c r="P1329" i="11"/>
  <c r="P1337" i="11"/>
  <c r="P1345" i="11"/>
  <c r="P1353" i="11"/>
  <c r="P1361" i="11"/>
  <c r="P1369" i="11"/>
  <c r="P1377" i="11"/>
  <c r="P1385" i="11"/>
  <c r="P1393" i="11"/>
  <c r="P1401" i="11"/>
  <c r="P1409" i="11"/>
  <c r="P1417" i="11"/>
  <c r="P1425" i="11"/>
  <c r="P1433" i="11"/>
  <c r="P1441" i="11"/>
  <c r="P1449" i="11"/>
  <c r="P1457" i="11"/>
  <c r="P1465" i="11"/>
  <c r="P1473" i="11"/>
  <c r="P1481" i="11"/>
  <c r="P1489" i="11"/>
  <c r="P1497" i="11"/>
  <c r="P1505" i="11"/>
  <c r="P1513" i="11"/>
  <c r="P1521" i="11"/>
  <c r="P1529" i="11"/>
  <c r="P1537" i="11"/>
  <c r="P1545" i="11"/>
  <c r="P1553" i="11"/>
  <c r="P1561" i="11"/>
  <c r="P1569" i="11"/>
  <c r="P1577" i="11"/>
  <c r="P1585" i="11"/>
  <c r="P1593" i="11"/>
  <c r="P1601" i="11"/>
  <c r="P1609" i="11"/>
  <c r="P1617" i="11"/>
  <c r="P1625" i="11"/>
  <c r="P130" i="11"/>
  <c r="P258" i="11"/>
  <c r="P386" i="11"/>
  <c r="P514" i="11"/>
  <c r="P642" i="11"/>
  <c r="P704" i="11"/>
  <c r="P736" i="11"/>
  <c r="P768" i="11"/>
  <c r="P800" i="11"/>
  <c r="P832" i="11"/>
  <c r="P864" i="11"/>
  <c r="P883" i="11"/>
  <c r="P899" i="11"/>
  <c r="P915" i="11"/>
  <c r="P931" i="11"/>
  <c r="P947" i="11"/>
  <c r="P963" i="11"/>
  <c r="P979" i="11"/>
  <c r="P995" i="11"/>
  <c r="P1011" i="11"/>
  <c r="P1027" i="11"/>
  <c r="P1043" i="11"/>
  <c r="P1059" i="11"/>
  <c r="P1075" i="11"/>
  <c r="P1091" i="11"/>
  <c r="P1107" i="11"/>
  <c r="P1123" i="11"/>
  <c r="P1139" i="11"/>
  <c r="P1155" i="11"/>
  <c r="P1171" i="11"/>
  <c r="P1187" i="11"/>
  <c r="P1202" i="11"/>
  <c r="P1210" i="11"/>
  <c r="P1218" i="11"/>
  <c r="P1226" i="11"/>
  <c r="P1234" i="11"/>
  <c r="P1242" i="11"/>
  <c r="P1250" i="11"/>
  <c r="P1258" i="11"/>
  <c r="P1266" i="11"/>
  <c r="P1274" i="11"/>
  <c r="P1282" i="11"/>
  <c r="P1290" i="11"/>
  <c r="P1298" i="11"/>
  <c r="P1306" i="11"/>
  <c r="P1314" i="11"/>
  <c r="P1322" i="11"/>
  <c r="P1330" i="11"/>
  <c r="P1338" i="11"/>
  <c r="P1346" i="11"/>
  <c r="P1354" i="11"/>
  <c r="P1362" i="11"/>
  <c r="P1370" i="11"/>
  <c r="P1378" i="11"/>
  <c r="P1386" i="11"/>
  <c r="P1394" i="11"/>
  <c r="P1402" i="11"/>
  <c r="P1410" i="11"/>
  <c r="P1418" i="11"/>
  <c r="P1426" i="11"/>
  <c r="P1434" i="11"/>
  <c r="P1442" i="11"/>
  <c r="P1450" i="11"/>
  <c r="P1458" i="11"/>
  <c r="P1466" i="11"/>
  <c r="P1474" i="11"/>
  <c r="P1482" i="11"/>
  <c r="P1490" i="11"/>
  <c r="P1498" i="11"/>
  <c r="P1506" i="11"/>
  <c r="P1514" i="11"/>
  <c r="P1522" i="11"/>
  <c r="P1530" i="11"/>
  <c r="P1538" i="11"/>
  <c r="P1546" i="11"/>
  <c r="P1554" i="11"/>
  <c r="P1562" i="11"/>
  <c r="P1570" i="11"/>
  <c r="P1578" i="11"/>
  <c r="P1586" i="11"/>
  <c r="P1594" i="11"/>
  <c r="P1602" i="11"/>
  <c r="P1610" i="11"/>
  <c r="P1618" i="11"/>
  <c r="P1626" i="11"/>
  <c r="P1634" i="11"/>
  <c r="P1642" i="11"/>
  <c r="P1650" i="11"/>
  <c r="P1658" i="11"/>
  <c r="P1666" i="11"/>
  <c r="P1674" i="11"/>
  <c r="P1682" i="11"/>
  <c r="P1690" i="11"/>
  <c r="P1698" i="11"/>
  <c r="P1706" i="11"/>
  <c r="P1714" i="11"/>
  <c r="P1722" i="11"/>
  <c r="P1730" i="11"/>
  <c r="P1738" i="11"/>
  <c r="P1746" i="11"/>
  <c r="P1754" i="11"/>
  <c r="P1762" i="11"/>
  <c r="P1770" i="11"/>
  <c r="P1778" i="11"/>
  <c r="P1786" i="11"/>
  <c r="P1794" i="11"/>
  <c r="P1802" i="11"/>
  <c r="P1810" i="11"/>
  <c r="P1818" i="11"/>
  <c r="P1826" i="11"/>
  <c r="P1834" i="11"/>
  <c r="P1842" i="11"/>
  <c r="P1850" i="11"/>
  <c r="P1858" i="11"/>
  <c r="P1866" i="11"/>
  <c r="P1874" i="11"/>
  <c r="P1882" i="11"/>
  <c r="P1890" i="11"/>
  <c r="P1898" i="11"/>
  <c r="P1906" i="11"/>
  <c r="P1914" i="11"/>
  <c r="P26" i="11"/>
  <c r="P154" i="11"/>
  <c r="P282" i="11"/>
  <c r="P410" i="11"/>
  <c r="P538" i="11"/>
  <c r="P666" i="11"/>
  <c r="P710" i="11"/>
  <c r="P742" i="11"/>
  <c r="P774" i="11"/>
  <c r="P806" i="11"/>
  <c r="P838" i="11"/>
  <c r="P870" i="11"/>
  <c r="P886" i="11"/>
  <c r="P902" i="11"/>
  <c r="P918" i="11"/>
  <c r="P934" i="11"/>
  <c r="P950" i="11"/>
  <c r="P966" i="11"/>
  <c r="P982" i="11"/>
  <c r="P998" i="11"/>
  <c r="P1014" i="11"/>
  <c r="P1030" i="11"/>
  <c r="P1046" i="11"/>
  <c r="P1062" i="11"/>
  <c r="P1078" i="11"/>
  <c r="P1094" i="11"/>
  <c r="P1110" i="11"/>
  <c r="P1126" i="11"/>
  <c r="P1142" i="11"/>
  <c r="P1158" i="11"/>
  <c r="P1174" i="11"/>
  <c r="P1190" i="11"/>
  <c r="P1203" i="11"/>
  <c r="P1211" i="11"/>
  <c r="P1219" i="11"/>
  <c r="P1227" i="11"/>
  <c r="P1235" i="11"/>
  <c r="P1243" i="11"/>
  <c r="P1251" i="11"/>
  <c r="P1259" i="11"/>
  <c r="P1267" i="11"/>
  <c r="P1275" i="11"/>
  <c r="P1283" i="11"/>
  <c r="P1291" i="11"/>
  <c r="P1299" i="11"/>
  <c r="P1307" i="11"/>
  <c r="P1315" i="11"/>
  <c r="P1323" i="11"/>
  <c r="P1331" i="11"/>
  <c r="P1339" i="11"/>
  <c r="P1347" i="11"/>
  <c r="P1355" i="11"/>
  <c r="P1363" i="11"/>
  <c r="P1371" i="11"/>
  <c r="P1379" i="11"/>
  <c r="P1387" i="11"/>
  <c r="P1395" i="11"/>
  <c r="P1403" i="11"/>
  <c r="P1411" i="11"/>
  <c r="P1419" i="11"/>
  <c r="P1427" i="11"/>
  <c r="P1435" i="11"/>
  <c r="P1443" i="11"/>
  <c r="P1451" i="11"/>
  <c r="P1459" i="11"/>
  <c r="P1467" i="11"/>
  <c r="P1475" i="11"/>
  <c r="P1483" i="11"/>
  <c r="P1491" i="11"/>
  <c r="P1499" i="11"/>
  <c r="P1507" i="11"/>
  <c r="P1515" i="11"/>
  <c r="P1523" i="11"/>
  <c r="P1531" i="11"/>
  <c r="P1539" i="11"/>
  <c r="P1547" i="11"/>
  <c r="P1555" i="11"/>
  <c r="P1563" i="11"/>
  <c r="P1571" i="11"/>
  <c r="P1579" i="11"/>
  <c r="P1587" i="11"/>
  <c r="P1595" i="11"/>
  <c r="P1603" i="11"/>
  <c r="P1611" i="11"/>
  <c r="P1619" i="11"/>
  <c r="P1627" i="11"/>
  <c r="P1635" i="11"/>
  <c r="P1643" i="11"/>
  <c r="P1651" i="11"/>
  <c r="P1659" i="11"/>
  <c r="P1667" i="11"/>
  <c r="P1675" i="11"/>
  <c r="P1683" i="11"/>
  <c r="P34" i="11"/>
  <c r="P162" i="11"/>
  <c r="P290" i="11"/>
  <c r="P418" i="11"/>
  <c r="P546" i="11"/>
  <c r="P674" i="11"/>
  <c r="P712" i="11"/>
  <c r="P744" i="11"/>
  <c r="P776" i="11"/>
  <c r="P808" i="11"/>
  <c r="P840" i="11"/>
  <c r="P872" i="11"/>
  <c r="P888" i="11"/>
  <c r="P904" i="11"/>
  <c r="P920" i="11"/>
  <c r="P936" i="11"/>
  <c r="P952" i="11"/>
  <c r="P968" i="11"/>
  <c r="P984" i="11"/>
  <c r="P1000" i="11"/>
  <c r="P1016" i="11"/>
  <c r="P1032" i="11"/>
  <c r="P1048" i="11"/>
  <c r="P1064" i="11"/>
  <c r="P1080" i="11"/>
  <c r="P1096" i="11"/>
  <c r="P1112" i="11"/>
  <c r="P1128" i="11"/>
  <c r="P1144" i="11"/>
  <c r="P1160" i="11"/>
  <c r="P1176" i="11"/>
  <c r="P1192" i="11"/>
  <c r="P1204" i="11"/>
  <c r="P1212" i="11"/>
  <c r="P1220" i="11"/>
  <c r="P1228" i="11"/>
  <c r="P1236" i="11"/>
  <c r="P1244" i="11"/>
  <c r="P1252" i="11"/>
  <c r="P1260" i="11"/>
  <c r="P1268" i="11"/>
  <c r="P1276" i="11"/>
  <c r="P1284" i="11"/>
  <c r="P1292" i="11"/>
  <c r="P1300" i="11"/>
  <c r="P1308" i="11"/>
  <c r="P1316" i="11"/>
  <c r="P1324" i="11"/>
  <c r="P1332" i="11"/>
  <c r="P1340" i="11"/>
  <c r="P1348" i="11"/>
  <c r="P1356" i="11"/>
  <c r="P1364" i="11"/>
  <c r="P1372" i="11"/>
  <c r="P1380" i="11"/>
  <c r="P1388" i="11"/>
  <c r="P1396" i="11"/>
  <c r="P1404" i="11"/>
  <c r="P1412" i="11"/>
  <c r="P1420" i="11"/>
  <c r="P1428" i="11"/>
  <c r="P1436" i="11"/>
  <c r="P1444" i="11"/>
  <c r="P1452" i="11"/>
  <c r="P1460" i="11"/>
  <c r="P1468" i="11"/>
  <c r="P1476" i="11"/>
  <c r="P1484" i="11"/>
  <c r="P1492" i="11"/>
  <c r="P1500" i="11"/>
  <c r="P1508" i="11"/>
  <c r="P1516" i="11"/>
  <c r="P1524" i="11"/>
  <c r="P1532" i="11"/>
  <c r="P1540" i="11"/>
  <c r="P1548" i="11"/>
  <c r="P1556" i="11"/>
  <c r="P1564" i="11"/>
  <c r="P1572" i="11"/>
  <c r="P1580" i="11"/>
  <c r="P1588" i="11"/>
  <c r="P1596" i="11"/>
  <c r="P1604" i="11"/>
  <c r="P1612" i="11"/>
  <c r="P1620" i="11"/>
  <c r="P1628" i="11"/>
  <c r="P1636" i="11"/>
  <c r="P1644" i="11"/>
  <c r="P1652" i="11"/>
  <c r="P1660" i="11"/>
  <c r="P1668" i="11"/>
  <c r="P1676" i="11"/>
  <c r="P1684" i="11"/>
  <c r="P1692" i="11"/>
  <c r="P1700" i="11"/>
  <c r="P1708" i="11"/>
  <c r="P1716" i="11"/>
  <c r="P1724" i="11"/>
  <c r="P1732" i="11"/>
  <c r="P1740" i="11"/>
  <c r="P1748" i="11"/>
  <c r="P1756" i="11"/>
  <c r="P1764" i="11"/>
  <c r="P1772" i="11"/>
  <c r="P1780" i="11"/>
  <c r="P1788" i="11"/>
  <c r="P1796" i="11"/>
  <c r="P1804" i="11"/>
  <c r="P1812" i="11"/>
  <c r="P1820" i="11"/>
  <c r="P1828" i="11"/>
  <c r="P1836" i="11"/>
  <c r="P1844" i="11"/>
  <c r="P1852" i="11"/>
  <c r="P1860" i="11"/>
  <c r="P1868" i="11"/>
  <c r="P1876" i="11"/>
  <c r="P1884" i="11"/>
  <c r="P1892" i="11"/>
  <c r="P1900" i="11"/>
  <c r="P1908" i="11"/>
  <c r="P1916" i="11"/>
  <c r="P58" i="11"/>
  <c r="P186" i="11"/>
  <c r="P314" i="11"/>
  <c r="P442" i="11"/>
  <c r="P570" i="11"/>
  <c r="P686" i="11"/>
  <c r="P718" i="11"/>
  <c r="P750" i="11"/>
  <c r="P782" i="11"/>
  <c r="P814" i="11"/>
  <c r="P846" i="11"/>
  <c r="P873" i="11"/>
  <c r="P889" i="11"/>
  <c r="P905" i="11"/>
  <c r="P921" i="11"/>
  <c r="P937" i="11"/>
  <c r="P953" i="11"/>
  <c r="P969" i="11"/>
  <c r="P985" i="11"/>
  <c r="P1001" i="11"/>
  <c r="P1017" i="11"/>
  <c r="P1033" i="11"/>
  <c r="P1049" i="11"/>
  <c r="P1065" i="11"/>
  <c r="P1081" i="11"/>
  <c r="P1097" i="11"/>
  <c r="P1113" i="11"/>
  <c r="P1129" i="11"/>
  <c r="P1145" i="11"/>
  <c r="P1161" i="11"/>
  <c r="P1177" i="11"/>
  <c r="P1193" i="11"/>
  <c r="P1205" i="11"/>
  <c r="P1213" i="11"/>
  <c r="P1221" i="11"/>
  <c r="P1229" i="11"/>
  <c r="P1237" i="11"/>
  <c r="P1245" i="11"/>
  <c r="P1253" i="11"/>
  <c r="P1261" i="11"/>
  <c r="P1269" i="11"/>
  <c r="P1277" i="11"/>
  <c r="P1285" i="11"/>
  <c r="P1293" i="11"/>
  <c r="P1301" i="11"/>
  <c r="P1309" i="11"/>
  <c r="P1317" i="11"/>
  <c r="P1325" i="11"/>
  <c r="P1333" i="11"/>
  <c r="P1341" i="11"/>
  <c r="P1349" i="11"/>
  <c r="P1357" i="11"/>
  <c r="P1365" i="11"/>
  <c r="P1373" i="11"/>
  <c r="P1381" i="11"/>
  <c r="P1389" i="11"/>
  <c r="P1397" i="11"/>
  <c r="P1405" i="11"/>
  <c r="P1413" i="11"/>
  <c r="P1421" i="11"/>
  <c r="P1429" i="11"/>
  <c r="P1437" i="11"/>
  <c r="P1445" i="11"/>
  <c r="P1453" i="11"/>
  <c r="P1461" i="11"/>
  <c r="P1469" i="11"/>
  <c r="P1477" i="11"/>
  <c r="P1485" i="11"/>
  <c r="P1493" i="11"/>
  <c r="P1501" i="11"/>
  <c r="P1509" i="11"/>
  <c r="P1517" i="11"/>
  <c r="P1525" i="11"/>
  <c r="P1533" i="11"/>
  <c r="P1541" i="11"/>
  <c r="P1549" i="11"/>
  <c r="P1557" i="11"/>
  <c r="P1565" i="11"/>
  <c r="P1573" i="11"/>
  <c r="P1581" i="11"/>
  <c r="P1589" i="11"/>
  <c r="P1597" i="11"/>
  <c r="P1605" i="11"/>
  <c r="P1613" i="11"/>
  <c r="P1621" i="11"/>
  <c r="P1629" i="11"/>
  <c r="P1637" i="11"/>
  <c r="P1645" i="11"/>
  <c r="P1653" i="11"/>
  <c r="P1661" i="11"/>
  <c r="P1669" i="11"/>
  <c r="P1677" i="11"/>
  <c r="P1685" i="11"/>
  <c r="P1693" i="11"/>
  <c r="P1701" i="11"/>
  <c r="P1709" i="11"/>
  <c r="P1717" i="11"/>
  <c r="P1725" i="11"/>
  <c r="P1733" i="11"/>
  <c r="P1741" i="11"/>
  <c r="P1749" i="11"/>
  <c r="P1757" i="11"/>
  <c r="P1765" i="11"/>
  <c r="P1773" i="11"/>
  <c r="P1781" i="11"/>
  <c r="P1789" i="11"/>
  <c r="P1797" i="11"/>
  <c r="P1805" i="11"/>
  <c r="P1813" i="11"/>
  <c r="P1821" i="11"/>
  <c r="P1829" i="11"/>
  <c r="P1837" i="11"/>
  <c r="P1845" i="11"/>
  <c r="P1853" i="11"/>
  <c r="P1861" i="11"/>
  <c r="P1869" i="11"/>
  <c r="P1877" i="11"/>
  <c r="P1885" i="11"/>
  <c r="P1893" i="11"/>
  <c r="P1901" i="11"/>
  <c r="P1909" i="11"/>
  <c r="P1917" i="11"/>
  <c r="P66" i="11"/>
  <c r="P90" i="11"/>
  <c r="P218" i="11"/>
  <c r="P346" i="11"/>
  <c r="P474" i="11"/>
  <c r="P602" i="11"/>
  <c r="P694" i="11"/>
  <c r="P726" i="11"/>
  <c r="P758" i="11"/>
  <c r="P790" i="11"/>
  <c r="P822" i="11"/>
  <c r="P854" i="11"/>
  <c r="P878" i="11"/>
  <c r="P894" i="11"/>
  <c r="P910" i="11"/>
  <c r="P926" i="11"/>
  <c r="P942" i="11"/>
  <c r="P958" i="11"/>
  <c r="P974" i="11"/>
  <c r="P990" i="11"/>
  <c r="P1006" i="11"/>
  <c r="P1022" i="11"/>
  <c r="P1038" i="11"/>
  <c r="P1054" i="11"/>
  <c r="P1070" i="11"/>
  <c r="P1086" i="11"/>
  <c r="P1102" i="11"/>
  <c r="P1118" i="11"/>
  <c r="P1134" i="11"/>
  <c r="P1150" i="11"/>
  <c r="P1166" i="11"/>
  <c r="P1182" i="11"/>
  <c r="P1198" i="11"/>
  <c r="P1207" i="11"/>
  <c r="P1215" i="11"/>
  <c r="P1223" i="11"/>
  <c r="P1231" i="11"/>
  <c r="P1239" i="11"/>
  <c r="P1247" i="11"/>
  <c r="P1255" i="11"/>
  <c r="P1263" i="11"/>
  <c r="P1271" i="11"/>
  <c r="P1279" i="11"/>
  <c r="P1287" i="11"/>
  <c r="P1295" i="11"/>
  <c r="P1303" i="11"/>
  <c r="P1311" i="11"/>
  <c r="P1319" i="11"/>
  <c r="P1327" i="11"/>
  <c r="P1335" i="11"/>
  <c r="P1343" i="11"/>
  <c r="P1351" i="11"/>
  <c r="P1359" i="11"/>
  <c r="P1367" i="11"/>
  <c r="P1375" i="11"/>
  <c r="P1383" i="11"/>
  <c r="P1391" i="11"/>
  <c r="P1399" i="11"/>
  <c r="P1407" i="11"/>
  <c r="P1415" i="11"/>
  <c r="P1423" i="11"/>
  <c r="P1431" i="11"/>
  <c r="P1439" i="11"/>
  <c r="P1447" i="11"/>
  <c r="P1455" i="11"/>
  <c r="P1463" i="11"/>
  <c r="P1471" i="11"/>
  <c r="P1479" i="11"/>
  <c r="P1487" i="11"/>
  <c r="P1495" i="11"/>
  <c r="P1503" i="11"/>
  <c r="P1511" i="11"/>
  <c r="P1519" i="11"/>
  <c r="P1527" i="11"/>
  <c r="P1535" i="11"/>
  <c r="P1543" i="11"/>
  <c r="P1551" i="11"/>
  <c r="P1559" i="11"/>
  <c r="P1567" i="11"/>
  <c r="P1575" i="11"/>
  <c r="P1583" i="11"/>
  <c r="P1591" i="11"/>
  <c r="P1599" i="11"/>
  <c r="P1607" i="11"/>
  <c r="P1615" i="11"/>
  <c r="P1623" i="11"/>
  <c r="P1631" i="11"/>
  <c r="P1639" i="11"/>
  <c r="P1647" i="11"/>
  <c r="P1655" i="11"/>
  <c r="P1663" i="11"/>
  <c r="P1671" i="11"/>
  <c r="P1679" i="11"/>
  <c r="P1687" i="11"/>
  <c r="P1695" i="11"/>
  <c r="P1703" i="11"/>
  <c r="P1711" i="11"/>
  <c r="P1719" i="11"/>
  <c r="P1727" i="11"/>
  <c r="P1735" i="11"/>
  <c r="P1743" i="11"/>
  <c r="P1751" i="11"/>
  <c r="P1759" i="11"/>
  <c r="P1767" i="11"/>
  <c r="P1775" i="11"/>
  <c r="P1783" i="11"/>
  <c r="P1791" i="11"/>
  <c r="P1799" i="11"/>
  <c r="P1807" i="11"/>
  <c r="P1815" i="11"/>
  <c r="P1823" i="11"/>
  <c r="P1831" i="11"/>
  <c r="P1839" i="11"/>
  <c r="P1847" i="11"/>
  <c r="P1855" i="11"/>
  <c r="P1863" i="11"/>
  <c r="P1871" i="11"/>
  <c r="P1879" i="11"/>
  <c r="P1887" i="11"/>
  <c r="P1895" i="11"/>
  <c r="P1903" i="11"/>
  <c r="P1911" i="11"/>
  <c r="P1919" i="11"/>
  <c r="P482" i="11"/>
  <c r="P760" i="11"/>
  <c r="P880" i="11"/>
  <c r="P944" i="11"/>
  <c r="P1008" i="11"/>
  <c r="P1072" i="11"/>
  <c r="P1136" i="11"/>
  <c r="P1200" i="11"/>
  <c r="P1232" i="11"/>
  <c r="P1264" i="11"/>
  <c r="P1296" i="11"/>
  <c r="P1328" i="11"/>
  <c r="P1360" i="11"/>
  <c r="P1392" i="11"/>
  <c r="P1424" i="11"/>
  <c r="P1456" i="11"/>
  <c r="P1488" i="11"/>
  <c r="P1520" i="11"/>
  <c r="P1552" i="11"/>
  <c r="P1584" i="11"/>
  <c r="P1616" i="11"/>
  <c r="P1641" i="11"/>
  <c r="P1664" i="11"/>
  <c r="P1686" i="11"/>
  <c r="P1702" i="11"/>
  <c r="P1718" i="11"/>
  <c r="P1734" i="11"/>
  <c r="P1750" i="11"/>
  <c r="P1766" i="11"/>
  <c r="P1782" i="11"/>
  <c r="P1798" i="11"/>
  <c r="P1814" i="11"/>
  <c r="P1830" i="11"/>
  <c r="P1846" i="11"/>
  <c r="P1862" i="11"/>
  <c r="P1878" i="11"/>
  <c r="P1894" i="11"/>
  <c r="P1910" i="11"/>
  <c r="P1923" i="11"/>
  <c r="P1931" i="11"/>
  <c r="P1939" i="11"/>
  <c r="P1947" i="11"/>
  <c r="P1955" i="11"/>
  <c r="P1963" i="11"/>
  <c r="P1971" i="11"/>
  <c r="P1979" i="11"/>
  <c r="P1987" i="11"/>
  <c r="P1995" i="11"/>
  <c r="P2003" i="11"/>
  <c r="P2011" i="11"/>
  <c r="P2019" i="11"/>
  <c r="P2027" i="11"/>
  <c r="P2035" i="11"/>
  <c r="P2043" i="11"/>
  <c r="P2051" i="11"/>
  <c r="P2059" i="11"/>
  <c r="P2067" i="11"/>
  <c r="P2075" i="11"/>
  <c r="P2083" i="11"/>
  <c r="P2091" i="11"/>
  <c r="P2099" i="11"/>
  <c r="P2107" i="11"/>
  <c r="P2115" i="11"/>
  <c r="P2123" i="11"/>
  <c r="P2131" i="11"/>
  <c r="P2139" i="11"/>
  <c r="P2147" i="11"/>
  <c r="P2155" i="11"/>
  <c r="P2163" i="11"/>
  <c r="P2171" i="11"/>
  <c r="P2179" i="11"/>
  <c r="P2187" i="11"/>
  <c r="P2195" i="11"/>
  <c r="P2203" i="11"/>
  <c r="P2211" i="11"/>
  <c r="P2219" i="11"/>
  <c r="P2227" i="11"/>
  <c r="P2235" i="11"/>
  <c r="P2243" i="11"/>
  <c r="P2251" i="11"/>
  <c r="P2259" i="11"/>
  <c r="P2267" i="11"/>
  <c r="P2275" i="11"/>
  <c r="P2283" i="11"/>
  <c r="P2291" i="11"/>
  <c r="P2299" i="11"/>
  <c r="P2307" i="11"/>
  <c r="P2315" i="11"/>
  <c r="P2323" i="11"/>
  <c r="P2331" i="11"/>
  <c r="P2339" i="11"/>
  <c r="P2347" i="11"/>
  <c r="P2355" i="11"/>
  <c r="P2363" i="11"/>
  <c r="P2371" i="11"/>
  <c r="P2379" i="11"/>
  <c r="P2387" i="11"/>
  <c r="P2395" i="11"/>
  <c r="P2403" i="11"/>
  <c r="P2411" i="11"/>
  <c r="P2419" i="11"/>
  <c r="P2427" i="11"/>
  <c r="P2435" i="11"/>
  <c r="P2443" i="11"/>
  <c r="P2451" i="11"/>
  <c r="P2459" i="11"/>
  <c r="P2467" i="11"/>
  <c r="P2475" i="11"/>
  <c r="P2483" i="11"/>
  <c r="P2491" i="11"/>
  <c r="P2499" i="11"/>
  <c r="P2507" i="11"/>
  <c r="P2515" i="11"/>
  <c r="P2523" i="11"/>
  <c r="P2531" i="11"/>
  <c r="P2539" i="11"/>
  <c r="P2547" i="11"/>
  <c r="P2555" i="11"/>
  <c r="P2563" i="11"/>
  <c r="P2571" i="11"/>
  <c r="P2579" i="11"/>
  <c r="P2587" i="11"/>
  <c r="P2595" i="11"/>
  <c r="P2603" i="11"/>
  <c r="P2611" i="11"/>
  <c r="P2619" i="11"/>
  <c r="P578" i="11"/>
  <c r="P784" i="11"/>
  <c r="P891" i="11"/>
  <c r="P955" i="11"/>
  <c r="P1019" i="11"/>
  <c r="P1083" i="11"/>
  <c r="P1147" i="11"/>
  <c r="P1206" i="11"/>
  <c r="P1238" i="11"/>
  <c r="P1270" i="11"/>
  <c r="P1302" i="11"/>
  <c r="P1334" i="11"/>
  <c r="P1366" i="11"/>
  <c r="P1398" i="11"/>
  <c r="P1430" i="11"/>
  <c r="P1462" i="11"/>
  <c r="P1494" i="11"/>
  <c r="P1526" i="11"/>
  <c r="P1558" i="11"/>
  <c r="P1590" i="11"/>
  <c r="P1622" i="11"/>
  <c r="P1646" i="11"/>
  <c r="P1665" i="11"/>
  <c r="P1688" i="11"/>
  <c r="P1704" i="11"/>
  <c r="P1720" i="11"/>
  <c r="P1736" i="11"/>
  <c r="P1752" i="11"/>
  <c r="P1768" i="11"/>
  <c r="P1784" i="11"/>
  <c r="P1800" i="11"/>
  <c r="P1816" i="11"/>
  <c r="P1832" i="11"/>
  <c r="P1848" i="11"/>
  <c r="P1864" i="11"/>
  <c r="P1880" i="11"/>
  <c r="P1896" i="11"/>
  <c r="P1912" i="11"/>
  <c r="P1924" i="11"/>
  <c r="P1932" i="11"/>
  <c r="P1940" i="11"/>
  <c r="P1948" i="11"/>
  <c r="P1956" i="11"/>
  <c r="P1964" i="11"/>
  <c r="P1972" i="11"/>
  <c r="P1980" i="11"/>
  <c r="P1988" i="11"/>
  <c r="P1996" i="11"/>
  <c r="P2004" i="11"/>
  <c r="P2012" i="11"/>
  <c r="P2020" i="11"/>
  <c r="P2028" i="11"/>
  <c r="P2036" i="11"/>
  <c r="P2044" i="11"/>
  <c r="P2052" i="11"/>
  <c r="P2060" i="11"/>
  <c r="P2068" i="11"/>
  <c r="P2076" i="11"/>
  <c r="P2084" i="11"/>
  <c r="P2092" i="11"/>
  <c r="P2100" i="11"/>
  <c r="P2108" i="11"/>
  <c r="P2116" i="11"/>
  <c r="P2124" i="11"/>
  <c r="P2132" i="11"/>
  <c r="P2140" i="11"/>
  <c r="P2148" i="11"/>
  <c r="P2156" i="11"/>
  <c r="P2164" i="11"/>
  <c r="P2172" i="11"/>
  <c r="P2180" i="11"/>
  <c r="P2188" i="11"/>
  <c r="P2196" i="11"/>
  <c r="P2204" i="11"/>
  <c r="P2212" i="11"/>
  <c r="P2220" i="11"/>
  <c r="P2228" i="11"/>
  <c r="P2236" i="11"/>
  <c r="P2244" i="11"/>
  <c r="P2252" i="11"/>
  <c r="P2260" i="11"/>
  <c r="P2268" i="11"/>
  <c r="P2276" i="11"/>
  <c r="P2284" i="11"/>
  <c r="P2292" i="11"/>
  <c r="P2300" i="11"/>
  <c r="P2308" i="11"/>
  <c r="P2316" i="11"/>
  <c r="P2324" i="11"/>
  <c r="P2332" i="11"/>
  <c r="P2340" i="11"/>
  <c r="P2348" i="11"/>
  <c r="P2356" i="11"/>
  <c r="P2364" i="11"/>
  <c r="P2372" i="11"/>
  <c r="P2380" i="11"/>
  <c r="P2388" i="11"/>
  <c r="P2396" i="11"/>
  <c r="P2404" i="11"/>
  <c r="P2412" i="11"/>
  <c r="P2420" i="11"/>
  <c r="P2428" i="11"/>
  <c r="P2436" i="11"/>
  <c r="P2444" i="11"/>
  <c r="P2452" i="11"/>
  <c r="P2460" i="11"/>
  <c r="P2468" i="11"/>
  <c r="P2476" i="11"/>
  <c r="P2484" i="11"/>
  <c r="P2492" i="11"/>
  <c r="P2500" i="11"/>
  <c r="P2508" i="11"/>
  <c r="P2516" i="11"/>
  <c r="P2524" i="11"/>
  <c r="P2532" i="11"/>
  <c r="P2540" i="11"/>
  <c r="P2548" i="11"/>
  <c r="P2556" i="11"/>
  <c r="P2564" i="11"/>
  <c r="P2572" i="11"/>
  <c r="P2580" i="11"/>
  <c r="P2588" i="11"/>
  <c r="P2596" i="11"/>
  <c r="P2604" i="11"/>
  <c r="P2612" i="11"/>
  <c r="P2620" i="11"/>
  <c r="P2628" i="11"/>
  <c r="P2636" i="11"/>
  <c r="P2644" i="11"/>
  <c r="P2652" i="11"/>
  <c r="P2660" i="11"/>
  <c r="P2668" i="11"/>
  <c r="P2676" i="11"/>
  <c r="P2684" i="11"/>
  <c r="P2692" i="11"/>
  <c r="P2700" i="11"/>
  <c r="P2708" i="11"/>
  <c r="P2716" i="11"/>
  <c r="P2724" i="11"/>
  <c r="P2732" i="11"/>
  <c r="P2740" i="11"/>
  <c r="P2748" i="11"/>
  <c r="P2756" i="11"/>
  <c r="P2764" i="11"/>
  <c r="P2772" i="11"/>
  <c r="P2780" i="11"/>
  <c r="P2788" i="11"/>
  <c r="P2796" i="11"/>
  <c r="P2804" i="11"/>
  <c r="P2812" i="11"/>
  <c r="P2820" i="11"/>
  <c r="P2828" i="11"/>
  <c r="P2836" i="11"/>
  <c r="P2844" i="11"/>
  <c r="P2852" i="11"/>
  <c r="P2860" i="11"/>
  <c r="P2868" i="11"/>
  <c r="P2876" i="11"/>
  <c r="P2884" i="11"/>
  <c r="P2892" i="11"/>
  <c r="P2900" i="11"/>
  <c r="P2908" i="11"/>
  <c r="P2916" i="11"/>
  <c r="P2924" i="11"/>
  <c r="P2932" i="11"/>
  <c r="P2940" i="11"/>
  <c r="P2948" i="11"/>
  <c r="P2956" i="11"/>
  <c r="P2964" i="11"/>
  <c r="P2972" i="11"/>
  <c r="P98" i="11"/>
  <c r="P610" i="11"/>
  <c r="P792" i="11"/>
  <c r="P896" i="11"/>
  <c r="P960" i="11"/>
  <c r="P1024" i="11"/>
  <c r="P1088" i="11"/>
  <c r="P1152" i="11"/>
  <c r="P1208" i="11"/>
  <c r="P1240" i="11"/>
  <c r="P1272" i="11"/>
  <c r="P1304" i="11"/>
  <c r="P1336" i="11"/>
  <c r="P1368" i="11"/>
  <c r="P1400" i="11"/>
  <c r="P1432" i="11"/>
  <c r="P1464" i="11"/>
  <c r="P1496" i="11"/>
  <c r="P1528" i="11"/>
  <c r="P1560" i="11"/>
  <c r="P1592" i="11"/>
  <c r="P1624" i="11"/>
  <c r="P1648" i="11"/>
  <c r="P1670" i="11"/>
  <c r="P1689" i="11"/>
  <c r="P1705" i="11"/>
  <c r="P1721" i="11"/>
  <c r="P1737" i="11"/>
  <c r="P1753" i="11"/>
  <c r="P1769" i="11"/>
  <c r="P1785" i="11"/>
  <c r="P1801" i="11"/>
  <c r="P1817" i="11"/>
  <c r="P1833" i="11"/>
  <c r="P1849" i="11"/>
  <c r="P1865" i="11"/>
  <c r="P1881" i="11"/>
  <c r="P1897" i="11"/>
  <c r="P1913" i="11"/>
  <c r="P1925" i="11"/>
  <c r="P1933" i="11"/>
  <c r="P1941" i="11"/>
  <c r="P1949" i="11"/>
  <c r="P1957" i="11"/>
  <c r="P1965" i="11"/>
  <c r="P1973" i="11"/>
  <c r="P1981" i="11"/>
  <c r="P1989" i="11"/>
  <c r="P1997" i="11"/>
  <c r="P2005" i="11"/>
  <c r="P2013" i="11"/>
  <c r="P2021" i="11"/>
  <c r="P2029" i="11"/>
  <c r="P2037" i="11"/>
  <c r="P2045" i="11"/>
  <c r="P2053" i="11"/>
  <c r="P2061" i="11"/>
  <c r="P2069" i="11"/>
  <c r="P2077" i="11"/>
  <c r="P2085" i="11"/>
  <c r="P2093" i="11"/>
  <c r="P2101" i="11"/>
  <c r="P2109" i="11"/>
  <c r="P2117" i="11"/>
  <c r="P2125" i="11"/>
  <c r="P2133" i="11"/>
  <c r="P2141" i="11"/>
  <c r="P2149" i="11"/>
  <c r="P2157" i="11"/>
  <c r="P2165" i="11"/>
  <c r="P2173" i="11"/>
  <c r="P2181" i="11"/>
  <c r="P2189" i="11"/>
  <c r="P2197" i="11"/>
  <c r="P2205" i="11"/>
  <c r="P2213" i="11"/>
  <c r="P2221" i="11"/>
  <c r="P2229" i="11"/>
  <c r="P2237" i="11"/>
  <c r="P2245" i="11"/>
  <c r="P2253" i="11"/>
  <c r="P2261" i="11"/>
  <c r="P2269" i="11"/>
  <c r="P2277" i="11"/>
  <c r="P2285" i="11"/>
  <c r="P2293" i="11"/>
  <c r="P2301" i="11"/>
  <c r="P2309" i="11"/>
  <c r="P2317" i="11"/>
  <c r="P2325" i="11"/>
  <c r="P2333" i="11"/>
  <c r="P2341" i="11"/>
  <c r="P2349" i="11"/>
  <c r="P2357" i="11"/>
  <c r="P2365" i="11"/>
  <c r="P2373" i="11"/>
  <c r="P2381" i="11"/>
  <c r="P2389" i="11"/>
  <c r="P2397" i="11"/>
  <c r="P2405" i="11"/>
  <c r="P2413" i="11"/>
  <c r="P2421" i="11"/>
  <c r="P2429" i="11"/>
  <c r="P2437" i="11"/>
  <c r="P2445" i="11"/>
  <c r="P2453" i="11"/>
  <c r="P2461" i="11"/>
  <c r="P2469" i="11"/>
  <c r="P2477" i="11"/>
  <c r="P2485" i="11"/>
  <c r="P2493" i="11"/>
  <c r="P2501" i="11"/>
  <c r="P2509" i="11"/>
  <c r="P2517" i="11"/>
  <c r="P2525" i="11"/>
  <c r="P2533" i="11"/>
  <c r="P2541" i="11"/>
  <c r="P2549" i="11"/>
  <c r="P2557" i="11"/>
  <c r="P2565" i="11"/>
  <c r="P2573" i="11"/>
  <c r="P2581" i="11"/>
  <c r="P2589" i="11"/>
  <c r="P2597" i="11"/>
  <c r="P2605" i="11"/>
  <c r="P2613" i="11"/>
  <c r="P2621" i="11"/>
  <c r="P2629" i="11"/>
  <c r="P2637" i="11"/>
  <c r="P2645" i="11"/>
  <c r="P2653" i="11"/>
  <c r="P2661" i="11"/>
  <c r="P2669" i="11"/>
  <c r="P2677" i="11"/>
  <c r="P2685" i="11"/>
  <c r="P2693" i="11"/>
  <c r="P2701" i="11"/>
  <c r="P2709" i="11"/>
  <c r="P2717" i="11"/>
  <c r="P2725" i="11"/>
  <c r="P2733" i="11"/>
  <c r="P2741" i="11"/>
  <c r="P2749" i="11"/>
  <c r="P2757" i="11"/>
  <c r="P2765" i="11"/>
  <c r="P2773" i="11"/>
  <c r="P2781" i="11"/>
  <c r="P2789" i="11"/>
  <c r="P2797" i="11"/>
  <c r="P2805" i="11"/>
  <c r="P2813" i="11"/>
  <c r="P2821" i="11"/>
  <c r="P2829" i="11"/>
  <c r="P2837" i="11"/>
  <c r="P2845" i="11"/>
  <c r="P2853" i="11"/>
  <c r="P2861" i="11"/>
  <c r="P2869" i="11"/>
  <c r="P194" i="11"/>
  <c r="P688" i="11"/>
  <c r="P816" i="11"/>
  <c r="P907" i="11"/>
  <c r="P971" i="11"/>
  <c r="P1035" i="11"/>
  <c r="P1099" i="11"/>
  <c r="P1163" i="11"/>
  <c r="P1214" i="11"/>
  <c r="P1246" i="11"/>
  <c r="P1278" i="11"/>
  <c r="P1310" i="11"/>
  <c r="P1342" i="11"/>
  <c r="P1374" i="11"/>
  <c r="P1406" i="11"/>
  <c r="P1438" i="11"/>
  <c r="P1470" i="11"/>
  <c r="P1502" i="11"/>
  <c r="P1534" i="11"/>
  <c r="P1566" i="11"/>
  <c r="P1598" i="11"/>
  <c r="P1630" i="11"/>
  <c r="P1649" i="11"/>
  <c r="P1672" i="11"/>
  <c r="P1691" i="11"/>
  <c r="P1707" i="11"/>
  <c r="P1723" i="11"/>
  <c r="P1739" i="11"/>
  <c r="P1755" i="11"/>
  <c r="P1771" i="11"/>
  <c r="P1787" i="11"/>
  <c r="P1803" i="11"/>
  <c r="P1819" i="11"/>
  <c r="P1835" i="11"/>
  <c r="P1851" i="11"/>
  <c r="P1867" i="11"/>
  <c r="P1883" i="11"/>
  <c r="P1899" i="11"/>
  <c r="P1915" i="11"/>
  <c r="P1926" i="11"/>
  <c r="P1934" i="11"/>
  <c r="P1942" i="11"/>
  <c r="P1950" i="11"/>
  <c r="P1958" i="11"/>
  <c r="P1966" i="11"/>
  <c r="P1974" i="11"/>
  <c r="P1982" i="11"/>
  <c r="P1990" i="11"/>
  <c r="P1998" i="11"/>
  <c r="P2006" i="11"/>
  <c r="P2014" i="11"/>
  <c r="P2022" i="11"/>
  <c r="P2030" i="11"/>
  <c r="P2038" i="11"/>
  <c r="P2046" i="11"/>
  <c r="P2054" i="11"/>
  <c r="P2062" i="11"/>
  <c r="P2070" i="11"/>
  <c r="P2078" i="11"/>
  <c r="P2086" i="11"/>
  <c r="P2094" i="11"/>
  <c r="P2102" i="11"/>
  <c r="P2110" i="11"/>
  <c r="P2118" i="11"/>
  <c r="P2126" i="11"/>
  <c r="P2134" i="11"/>
  <c r="P2142" i="11"/>
  <c r="P2150" i="11"/>
  <c r="P2158" i="11"/>
  <c r="P2166" i="11"/>
  <c r="P2174" i="11"/>
  <c r="P2182" i="11"/>
  <c r="P2190" i="11"/>
  <c r="P2198" i="11"/>
  <c r="P2206" i="11"/>
  <c r="P2214" i="11"/>
  <c r="P2222" i="11"/>
  <c r="P2230" i="11"/>
  <c r="P2238" i="11"/>
  <c r="P2246" i="11"/>
  <c r="P2254" i="11"/>
  <c r="P2262" i="11"/>
  <c r="P2270" i="11"/>
  <c r="P2278" i="11"/>
  <c r="P2286" i="11"/>
  <c r="P2294" i="11"/>
  <c r="P2302" i="11"/>
  <c r="P2310" i="11"/>
  <c r="P2318" i="11"/>
  <c r="P2326" i="11"/>
  <c r="P2334" i="11"/>
  <c r="P2342" i="11"/>
  <c r="P2350" i="11"/>
  <c r="P2358" i="11"/>
  <c r="P2366" i="11"/>
  <c r="P2374" i="11"/>
  <c r="P2382" i="11"/>
  <c r="P2390" i="11"/>
  <c r="P2398" i="11"/>
  <c r="P2406" i="11"/>
  <c r="P2414" i="11"/>
  <c r="P2422" i="11"/>
  <c r="P2430" i="11"/>
  <c r="P2438" i="11"/>
  <c r="P2446" i="11"/>
  <c r="P2454" i="11"/>
  <c r="P2462" i="11"/>
  <c r="P2470" i="11"/>
  <c r="P2478" i="11"/>
  <c r="P2486" i="11"/>
  <c r="P2494" i="11"/>
  <c r="P2502" i="11"/>
  <c r="P2510" i="11"/>
  <c r="P2518" i="11"/>
  <c r="P2526" i="11"/>
  <c r="P2534" i="11"/>
  <c r="P2542" i="11"/>
  <c r="P2550" i="11"/>
  <c r="P2558" i="11"/>
  <c r="P2566" i="11"/>
  <c r="P2574" i="11"/>
  <c r="P2582" i="11"/>
  <c r="P2590" i="11"/>
  <c r="P2598" i="11"/>
  <c r="P2606" i="11"/>
  <c r="P2614" i="11"/>
  <c r="P2622" i="11"/>
  <c r="P2630" i="11"/>
  <c r="P2638" i="11"/>
  <c r="P2646" i="11"/>
  <c r="P2654" i="11"/>
  <c r="P2662" i="11"/>
  <c r="P2670" i="11"/>
  <c r="P2678" i="11"/>
  <c r="P2686" i="11"/>
  <c r="P2694" i="11"/>
  <c r="P2702" i="11"/>
  <c r="P2710" i="11"/>
  <c r="P2718" i="11"/>
  <c r="P2726" i="11"/>
  <c r="P2734" i="11"/>
  <c r="P2742" i="11"/>
  <c r="P2750" i="11"/>
  <c r="P2758" i="11"/>
  <c r="P2766" i="11"/>
  <c r="P2774" i="11"/>
  <c r="P2782" i="11"/>
  <c r="P2790" i="11"/>
  <c r="P2798" i="11"/>
  <c r="P2806" i="11"/>
  <c r="P2814" i="11"/>
  <c r="P2822" i="11"/>
  <c r="P2830" i="11"/>
  <c r="P2838" i="11"/>
  <c r="P2846" i="11"/>
  <c r="P2854" i="11"/>
  <c r="P2862" i="11"/>
  <c r="P2870" i="11"/>
  <c r="P2878" i="11"/>
  <c r="P2886" i="11"/>
  <c r="P2894" i="11"/>
  <c r="P2902" i="11"/>
  <c r="P2910" i="11"/>
  <c r="P2918" i="11"/>
  <c r="P2926" i="11"/>
  <c r="P2934" i="11"/>
  <c r="P2942" i="11"/>
  <c r="P2950" i="11"/>
  <c r="P2958" i="11"/>
  <c r="P2966" i="11"/>
  <c r="P226" i="11"/>
  <c r="P696" i="11"/>
  <c r="P824" i="11"/>
  <c r="P912" i="11"/>
  <c r="P976" i="11"/>
  <c r="P1040" i="11"/>
  <c r="P1104" i="11"/>
  <c r="P1168" i="11"/>
  <c r="P1216" i="11"/>
  <c r="P1248" i="11"/>
  <c r="P1280" i="11"/>
  <c r="P1312" i="11"/>
  <c r="P1344" i="11"/>
  <c r="P1376" i="11"/>
  <c r="P1408" i="11"/>
  <c r="P1440" i="11"/>
  <c r="P1472" i="11"/>
  <c r="P1504" i="11"/>
  <c r="P1536" i="11"/>
  <c r="P1568" i="11"/>
  <c r="P1600" i="11"/>
  <c r="P1632" i="11"/>
  <c r="P1654" i="11"/>
  <c r="P1673" i="11"/>
  <c r="P1694" i="11"/>
  <c r="P1710" i="11"/>
  <c r="P1726" i="11"/>
  <c r="P1742" i="11"/>
  <c r="P1758" i="11"/>
  <c r="P1774" i="11"/>
  <c r="P1790" i="11"/>
  <c r="P1806" i="11"/>
  <c r="P1822" i="11"/>
  <c r="P1838" i="11"/>
  <c r="P1854" i="11"/>
  <c r="P1870" i="11"/>
  <c r="P1886" i="11"/>
  <c r="P1902" i="11"/>
  <c r="P1918" i="11"/>
  <c r="P1927" i="11"/>
  <c r="P1935" i="11"/>
  <c r="P1943" i="11"/>
  <c r="P1951" i="11"/>
  <c r="P1959" i="11"/>
  <c r="P1967" i="11"/>
  <c r="P1975" i="11"/>
  <c r="P1983" i="11"/>
  <c r="P1991" i="11"/>
  <c r="P1999" i="11"/>
  <c r="P2007" i="11"/>
  <c r="P2015" i="11"/>
  <c r="P2023" i="11"/>
  <c r="P2031" i="11"/>
  <c r="P2039" i="11"/>
  <c r="P2047" i="11"/>
  <c r="P2055" i="11"/>
  <c r="P2063" i="11"/>
  <c r="P2071" i="11"/>
  <c r="P2079" i="11"/>
  <c r="P2087" i="11"/>
  <c r="P2095" i="11"/>
  <c r="P2103" i="11"/>
  <c r="P2111" i="11"/>
  <c r="P2119" i="11"/>
  <c r="P2127" i="11"/>
  <c r="P2135" i="11"/>
  <c r="P2143" i="11"/>
  <c r="P2151" i="11"/>
  <c r="P2159" i="11"/>
  <c r="P2167" i="11"/>
  <c r="P2175" i="11"/>
  <c r="P2183" i="11"/>
  <c r="P2191" i="11"/>
  <c r="P2199" i="11"/>
  <c r="P2207" i="11"/>
  <c r="P2215" i="11"/>
  <c r="P2223" i="11"/>
  <c r="P2231" i="11"/>
  <c r="P2239" i="11"/>
  <c r="P2247" i="11"/>
  <c r="P2255" i="11"/>
  <c r="P2263" i="11"/>
  <c r="P2271" i="11"/>
  <c r="P2279" i="11"/>
  <c r="P2287" i="11"/>
  <c r="P2295" i="11"/>
  <c r="P2303" i="11"/>
  <c r="P2311" i="11"/>
  <c r="P2319" i="11"/>
  <c r="P2327" i="11"/>
  <c r="P2335" i="11"/>
  <c r="P2343" i="11"/>
  <c r="P2351" i="11"/>
  <c r="P2359" i="11"/>
  <c r="P2367" i="11"/>
  <c r="P2375" i="11"/>
  <c r="P2383" i="11"/>
  <c r="P2391" i="11"/>
  <c r="P2399" i="11"/>
  <c r="P2407" i="11"/>
  <c r="P2415" i="11"/>
  <c r="P2423" i="11"/>
  <c r="P2431" i="11"/>
  <c r="P2439" i="11"/>
  <c r="P2447" i="11"/>
  <c r="P2455" i="11"/>
  <c r="P2463" i="11"/>
  <c r="P2471" i="11"/>
  <c r="P2479" i="11"/>
  <c r="P2487" i="11"/>
  <c r="P2495" i="11"/>
  <c r="P2503" i="11"/>
  <c r="P2511" i="11"/>
  <c r="P2519" i="11"/>
  <c r="P2527" i="11"/>
  <c r="P2535" i="11"/>
  <c r="P2543" i="11"/>
  <c r="P2551" i="11"/>
  <c r="P2559" i="11"/>
  <c r="P2567" i="11"/>
  <c r="P2575" i="11"/>
  <c r="P2583" i="11"/>
  <c r="P2591" i="11"/>
  <c r="P2599" i="11"/>
  <c r="P2607" i="11"/>
  <c r="P2615" i="11"/>
  <c r="P450" i="11"/>
  <c r="P752" i="11"/>
  <c r="P875" i="11"/>
  <c r="P939" i="11"/>
  <c r="P1003" i="11"/>
  <c r="P1067" i="11"/>
  <c r="P1131" i="11"/>
  <c r="P1195" i="11"/>
  <c r="P1230" i="11"/>
  <c r="P1262" i="11"/>
  <c r="P1294" i="11"/>
  <c r="P1326" i="11"/>
  <c r="P1358" i="11"/>
  <c r="P1390" i="11"/>
  <c r="P1422" i="11"/>
  <c r="P1454" i="11"/>
  <c r="P1486" i="11"/>
  <c r="P1518" i="11"/>
  <c r="P1550" i="11"/>
  <c r="P1582" i="11"/>
  <c r="P1614" i="11"/>
  <c r="P1640" i="11"/>
  <c r="P1662" i="11"/>
  <c r="P1681" i="11"/>
  <c r="P1699" i="11"/>
  <c r="P1715" i="11"/>
  <c r="P1731" i="11"/>
  <c r="P1747" i="11"/>
  <c r="P1763" i="11"/>
  <c r="P1779" i="11"/>
  <c r="P1795" i="11"/>
  <c r="P1811" i="11"/>
  <c r="P1827" i="11"/>
  <c r="P1843" i="11"/>
  <c r="P1859" i="11"/>
  <c r="P1875" i="11"/>
  <c r="P1891" i="11"/>
  <c r="P1907" i="11"/>
  <c r="P1922" i="11"/>
  <c r="P1930" i="11"/>
  <c r="P1938" i="11"/>
  <c r="P1946" i="11"/>
  <c r="P1954" i="11"/>
  <c r="P1962" i="11"/>
  <c r="P1970" i="11"/>
  <c r="P1978" i="11"/>
  <c r="P1986" i="11"/>
  <c r="P1994" i="11"/>
  <c r="P2002" i="11"/>
  <c r="P2010" i="11"/>
  <c r="P2018" i="11"/>
  <c r="P2026" i="11"/>
  <c r="P2034" i="11"/>
  <c r="P2042" i="11"/>
  <c r="P2050" i="11"/>
  <c r="P2058" i="11"/>
  <c r="P2066" i="11"/>
  <c r="P2074" i="11"/>
  <c r="P2082" i="11"/>
  <c r="P2090" i="11"/>
  <c r="P2098" i="11"/>
  <c r="P2106" i="11"/>
  <c r="P2114" i="11"/>
  <c r="P2122" i="11"/>
  <c r="P2130" i="11"/>
  <c r="P2138" i="11"/>
  <c r="P2146" i="11"/>
  <c r="P2154" i="11"/>
  <c r="P2162" i="11"/>
  <c r="P2170" i="11"/>
  <c r="P2178" i="11"/>
  <c r="P2186" i="11"/>
  <c r="P2194" i="11"/>
  <c r="P2202" i="11"/>
  <c r="P2210" i="11"/>
  <c r="P2218" i="11"/>
  <c r="P2226" i="11"/>
  <c r="P2234" i="11"/>
  <c r="P2242" i="11"/>
  <c r="P2250" i="11"/>
  <c r="P2258" i="11"/>
  <c r="P2266" i="11"/>
  <c r="P2274" i="11"/>
  <c r="P2282" i="11"/>
  <c r="P2290" i="11"/>
  <c r="P2298" i="11"/>
  <c r="P2306" i="11"/>
  <c r="P2314" i="11"/>
  <c r="P2322" i="11"/>
  <c r="P2330" i="11"/>
  <c r="P2338" i="11"/>
  <c r="P2346" i="11"/>
  <c r="P2354" i="11"/>
  <c r="P2362" i="11"/>
  <c r="P2370" i="11"/>
  <c r="P2378" i="11"/>
  <c r="P2386" i="11"/>
  <c r="P2394" i="11"/>
  <c r="P2402" i="11"/>
  <c r="P2410" i="11"/>
  <c r="P2418" i="11"/>
  <c r="P2426" i="11"/>
  <c r="P2434" i="11"/>
  <c r="P2442" i="11"/>
  <c r="P2450" i="11"/>
  <c r="P2458" i="11"/>
  <c r="P2466" i="11"/>
  <c r="P2474" i="11"/>
  <c r="P2482" i="11"/>
  <c r="P2490" i="11"/>
  <c r="P2498" i="11"/>
  <c r="P2506" i="11"/>
  <c r="P2514" i="11"/>
  <c r="P2522" i="11"/>
  <c r="P2530" i="11"/>
  <c r="P2538" i="11"/>
  <c r="P2546" i="11"/>
  <c r="P2554" i="11"/>
  <c r="P2562" i="11"/>
  <c r="P2570" i="11"/>
  <c r="P2578" i="11"/>
  <c r="P2586" i="11"/>
  <c r="P2594" i="11"/>
  <c r="P2602" i="11"/>
  <c r="P2610" i="11"/>
  <c r="P2618" i="11"/>
  <c r="P2626" i="11"/>
  <c r="P2634" i="11"/>
  <c r="P2642" i="11"/>
  <c r="P2650" i="11"/>
  <c r="P2658" i="11"/>
  <c r="P2666" i="11"/>
  <c r="P2674" i="11"/>
  <c r="P2682" i="11"/>
  <c r="P2690" i="11"/>
  <c r="P2698" i="11"/>
  <c r="P2706" i="11"/>
  <c r="P2714" i="11"/>
  <c r="P2722" i="11"/>
  <c r="P2730" i="11"/>
  <c r="P2738" i="11"/>
  <c r="P2746" i="11"/>
  <c r="P2754" i="11"/>
  <c r="P2762" i="11"/>
  <c r="P2770" i="11"/>
  <c r="P2778" i="11"/>
  <c r="P2786" i="11"/>
  <c r="P2794" i="11"/>
  <c r="P2802" i="11"/>
  <c r="P2810" i="11"/>
  <c r="P2818" i="11"/>
  <c r="P2826" i="11"/>
  <c r="P2834" i="11"/>
  <c r="P2842" i="11"/>
  <c r="P2850" i="11"/>
  <c r="P2858" i="11"/>
  <c r="P2866" i="11"/>
  <c r="P2874" i="11"/>
  <c r="P2882" i="11"/>
  <c r="P2890" i="11"/>
  <c r="P2898" i="11"/>
  <c r="P2906" i="11"/>
  <c r="P2914" i="11"/>
  <c r="P2922" i="11"/>
  <c r="P2930" i="11"/>
  <c r="P2938" i="11"/>
  <c r="P2946" i="11"/>
  <c r="P2954" i="11"/>
  <c r="P2962" i="11"/>
  <c r="P2970" i="11"/>
  <c r="P923" i="11"/>
  <c r="P1179" i="11"/>
  <c r="P1318" i="11"/>
  <c r="P1446" i="11"/>
  <c r="P1574" i="11"/>
  <c r="P1678" i="11"/>
  <c r="P1744" i="11"/>
  <c r="P1808" i="11"/>
  <c r="P1872" i="11"/>
  <c r="P1928" i="11"/>
  <c r="P1960" i="11"/>
  <c r="P1992" i="11"/>
  <c r="P2024" i="11"/>
  <c r="P2056" i="11"/>
  <c r="P2088" i="11"/>
  <c r="P2120" i="11"/>
  <c r="P2152" i="11"/>
  <c r="P2184" i="11"/>
  <c r="P2216" i="11"/>
  <c r="P2248" i="11"/>
  <c r="P2280" i="11"/>
  <c r="P2312" i="11"/>
  <c r="P2344" i="11"/>
  <c r="P2376" i="11"/>
  <c r="P2408" i="11"/>
  <c r="P2440" i="11"/>
  <c r="P2472" i="11"/>
  <c r="P2504" i="11"/>
  <c r="P2536" i="11"/>
  <c r="P2568" i="11"/>
  <c r="P2600" i="11"/>
  <c r="P2625" i="11"/>
  <c r="P2641" i="11"/>
  <c r="P2657" i="11"/>
  <c r="P2673" i="11"/>
  <c r="P2689" i="11"/>
  <c r="P2705" i="11"/>
  <c r="P2721" i="11"/>
  <c r="P2737" i="11"/>
  <c r="P2753" i="11"/>
  <c r="P2769" i="11"/>
  <c r="P2785" i="11"/>
  <c r="P2801" i="11"/>
  <c r="P2817" i="11"/>
  <c r="P2833" i="11"/>
  <c r="P2849" i="11"/>
  <c r="P2865" i="11"/>
  <c r="P2880" i="11"/>
  <c r="P2893" i="11"/>
  <c r="P2905" i="11"/>
  <c r="P2919" i="11"/>
  <c r="P2931" i="11"/>
  <c r="P2944" i="11"/>
  <c r="P2957" i="11"/>
  <c r="P2969" i="11"/>
  <c r="P2979" i="11"/>
  <c r="P2987" i="11"/>
  <c r="P2995" i="11"/>
  <c r="P3003" i="11"/>
  <c r="P3011" i="11"/>
  <c r="P3019" i="11"/>
  <c r="P3027" i="11"/>
  <c r="P3035" i="11"/>
  <c r="P3043" i="11"/>
  <c r="P3051" i="11"/>
  <c r="P3059" i="11"/>
  <c r="P3067" i="11"/>
  <c r="P3075" i="11"/>
  <c r="P3083" i="11"/>
  <c r="P3091" i="11"/>
  <c r="P3099" i="11"/>
  <c r="P3107" i="11"/>
  <c r="P3115" i="11"/>
  <c r="P3123" i="11"/>
  <c r="P3131" i="11"/>
  <c r="P3139" i="11"/>
  <c r="P3147" i="11"/>
  <c r="P3155" i="11"/>
  <c r="P3163" i="11"/>
  <c r="P3171" i="11"/>
  <c r="P3179" i="11"/>
  <c r="P3187" i="11"/>
  <c r="P3195" i="11"/>
  <c r="P3203" i="11"/>
  <c r="P3211" i="11"/>
  <c r="P3219" i="11"/>
  <c r="P3227" i="11"/>
  <c r="P3235" i="11"/>
  <c r="P3243" i="11"/>
  <c r="P3251" i="11"/>
  <c r="P3259" i="11"/>
  <c r="P3267" i="11"/>
  <c r="P3275" i="11"/>
  <c r="P3283" i="11"/>
  <c r="P3291" i="11"/>
  <c r="P3299" i="11"/>
  <c r="P3307" i="11"/>
  <c r="P3315" i="11"/>
  <c r="P3323" i="11"/>
  <c r="P3331" i="11"/>
  <c r="P3339" i="11"/>
  <c r="P3347" i="11"/>
  <c r="P3355" i="11"/>
  <c r="P3363" i="11"/>
  <c r="P3371" i="11"/>
  <c r="P3379" i="11"/>
  <c r="P3387" i="11"/>
  <c r="P3395" i="11"/>
  <c r="P3403" i="11"/>
  <c r="P3411" i="11"/>
  <c r="P3419" i="11"/>
  <c r="P3427" i="11"/>
  <c r="P3435" i="11"/>
  <c r="P3443" i="11"/>
  <c r="P3451" i="11"/>
  <c r="P3459" i="11"/>
  <c r="P3467" i="11"/>
  <c r="P3475" i="11"/>
  <c r="P3483" i="11"/>
  <c r="P3491" i="11"/>
  <c r="P3499" i="11"/>
  <c r="P3507" i="11"/>
  <c r="P3515" i="11"/>
  <c r="P3523" i="11"/>
  <c r="P3531" i="11"/>
  <c r="P3539" i="11"/>
  <c r="P3547" i="11"/>
  <c r="P3555" i="11"/>
  <c r="P3563" i="11"/>
  <c r="P3571" i="11"/>
  <c r="P3579" i="11"/>
  <c r="P3587" i="11"/>
  <c r="P3595" i="11"/>
  <c r="P3603" i="11"/>
  <c r="P3611" i="11"/>
  <c r="P3619" i="11"/>
  <c r="P3627" i="11"/>
  <c r="P3635" i="11"/>
  <c r="P3643" i="11"/>
  <c r="P3651" i="11"/>
  <c r="P3659" i="11"/>
  <c r="P3667" i="11"/>
  <c r="P3675" i="11"/>
  <c r="P3683" i="11"/>
  <c r="P3691" i="11"/>
  <c r="P3699" i="11"/>
  <c r="P3707" i="11"/>
  <c r="P3715" i="11"/>
  <c r="P3723" i="11"/>
  <c r="P3731" i="11"/>
  <c r="P3739" i="11"/>
  <c r="P3747" i="11"/>
  <c r="P3755" i="11"/>
  <c r="P928" i="11"/>
  <c r="P1184" i="11"/>
  <c r="P1320" i="11"/>
  <c r="P1448" i="11"/>
  <c r="P1576" i="11"/>
  <c r="P1680" i="11"/>
  <c r="P1745" i="11"/>
  <c r="P1809" i="11"/>
  <c r="P1873" i="11"/>
  <c r="P1929" i="11"/>
  <c r="P1961" i="11"/>
  <c r="P1993" i="11"/>
  <c r="P2025" i="11"/>
  <c r="P2057" i="11"/>
  <c r="P2089" i="11"/>
  <c r="P2121" i="11"/>
  <c r="P2153" i="11"/>
  <c r="P2185" i="11"/>
  <c r="P2217" i="11"/>
  <c r="P2249" i="11"/>
  <c r="P2281" i="11"/>
  <c r="P2313" i="11"/>
  <c r="P2345" i="11"/>
  <c r="P2377" i="11"/>
  <c r="P2409" i="11"/>
  <c r="P2441" i="11"/>
  <c r="P2473" i="11"/>
  <c r="P2505" i="11"/>
  <c r="P2537" i="11"/>
  <c r="P2569" i="11"/>
  <c r="P2601" i="11"/>
  <c r="P2627" i="11"/>
  <c r="P2643" i="11"/>
  <c r="P2659" i="11"/>
  <c r="P2675" i="11"/>
  <c r="P2691" i="11"/>
  <c r="P2707" i="11"/>
  <c r="P2723" i="11"/>
  <c r="P2739" i="11"/>
  <c r="P2755" i="11"/>
  <c r="P2771" i="11"/>
  <c r="P2787" i="11"/>
  <c r="P2803" i="11"/>
  <c r="P2819" i="11"/>
  <c r="P2835" i="11"/>
  <c r="P2851" i="11"/>
  <c r="P2867" i="11"/>
  <c r="P2881" i="11"/>
  <c r="P2895" i="11"/>
  <c r="P2907" i="11"/>
  <c r="P2920" i="11"/>
  <c r="P2933" i="11"/>
  <c r="P2945" i="11"/>
  <c r="P2959" i="11"/>
  <c r="P2971" i="11"/>
  <c r="P2980" i="11"/>
  <c r="P2988" i="11"/>
  <c r="P2996" i="11"/>
  <c r="P3004" i="11"/>
  <c r="P3012" i="11"/>
  <c r="P3020" i="11"/>
  <c r="P3028" i="11"/>
  <c r="P3036" i="11"/>
  <c r="P3044" i="11"/>
  <c r="P3052" i="11"/>
  <c r="P3060" i="11"/>
  <c r="P3068" i="11"/>
  <c r="P3076" i="11"/>
  <c r="P3084" i="11"/>
  <c r="P3092" i="11"/>
  <c r="P3100" i="11"/>
  <c r="P3108" i="11"/>
  <c r="P3116" i="11"/>
  <c r="P3124" i="11"/>
  <c r="P3132" i="11"/>
  <c r="P3140" i="11"/>
  <c r="P3148" i="11"/>
  <c r="P3156" i="11"/>
  <c r="P3164" i="11"/>
  <c r="P3172" i="11"/>
  <c r="P3180" i="11"/>
  <c r="P3188" i="11"/>
  <c r="P3196" i="11"/>
  <c r="P3204" i="11"/>
  <c r="P3212" i="11"/>
  <c r="P3220" i="11"/>
  <c r="P3228" i="11"/>
  <c r="P3236" i="11"/>
  <c r="P3244" i="11"/>
  <c r="P3252" i="11"/>
  <c r="P3260" i="11"/>
  <c r="P3268" i="11"/>
  <c r="P3276" i="11"/>
  <c r="P3284" i="11"/>
  <c r="P3292" i="11"/>
  <c r="P3300" i="11"/>
  <c r="P3308" i="11"/>
  <c r="P3316" i="11"/>
  <c r="P3324" i="11"/>
  <c r="P3332" i="11"/>
  <c r="P3340" i="11"/>
  <c r="P3348" i="11"/>
  <c r="P3356" i="11"/>
  <c r="P3364" i="11"/>
  <c r="P3372" i="11"/>
  <c r="P3380" i="11"/>
  <c r="P3388" i="11"/>
  <c r="P3396" i="11"/>
  <c r="P3404" i="11"/>
  <c r="P3412" i="11"/>
  <c r="P3420" i="11"/>
  <c r="P3428" i="11"/>
  <c r="P3436" i="11"/>
  <c r="P3444" i="11"/>
  <c r="P3452" i="11"/>
  <c r="P3460" i="11"/>
  <c r="P3468" i="11"/>
  <c r="P3476" i="11"/>
  <c r="P3484" i="11"/>
  <c r="P3492" i="11"/>
  <c r="P322" i="11"/>
  <c r="P987" i="11"/>
  <c r="P1222" i="11"/>
  <c r="P1350" i="11"/>
  <c r="P1478" i="11"/>
  <c r="P1606" i="11"/>
  <c r="P1696" i="11"/>
  <c r="P1760" i="11"/>
  <c r="P1824" i="11"/>
  <c r="P1888" i="11"/>
  <c r="P1936" i="11"/>
  <c r="P1968" i="11"/>
  <c r="P2000" i="11"/>
  <c r="P2032" i="11"/>
  <c r="P2064" i="11"/>
  <c r="P2096" i="11"/>
  <c r="P2128" i="11"/>
  <c r="P2160" i="11"/>
  <c r="P2192" i="11"/>
  <c r="P2224" i="11"/>
  <c r="P2256" i="11"/>
  <c r="P2288" i="11"/>
  <c r="P2320" i="11"/>
  <c r="P2352" i="11"/>
  <c r="P2384" i="11"/>
  <c r="P2416" i="11"/>
  <c r="P2448" i="11"/>
  <c r="P2480" i="11"/>
  <c r="P2512" i="11"/>
  <c r="P2544" i="11"/>
  <c r="P2576" i="11"/>
  <c r="P2608" i="11"/>
  <c r="P2631" i="11"/>
  <c r="P2647" i="11"/>
  <c r="P2663" i="11"/>
  <c r="P2679" i="11"/>
  <c r="P2695" i="11"/>
  <c r="P2711" i="11"/>
  <c r="P2727" i="11"/>
  <c r="P2743" i="11"/>
  <c r="P2759" i="11"/>
  <c r="P2775" i="11"/>
  <c r="P2791" i="11"/>
  <c r="P2807" i="11"/>
  <c r="P2823" i="11"/>
  <c r="P2839" i="11"/>
  <c r="P2855" i="11"/>
  <c r="P2871" i="11"/>
  <c r="P2883" i="11"/>
  <c r="P2896" i="11"/>
  <c r="P2909" i="11"/>
  <c r="P2921" i="11"/>
  <c r="P2935" i="11"/>
  <c r="P2947" i="11"/>
  <c r="P2960" i="11"/>
  <c r="P2973" i="11"/>
  <c r="P2981" i="11"/>
  <c r="P2989" i="11"/>
  <c r="P2997" i="11"/>
  <c r="P3005" i="11"/>
  <c r="P3013" i="11"/>
  <c r="P3021" i="11"/>
  <c r="P3029" i="11"/>
  <c r="P3037" i="11"/>
  <c r="P3045" i="11"/>
  <c r="P3053" i="11"/>
  <c r="P3061" i="11"/>
  <c r="P3069" i="11"/>
  <c r="P3077" i="11"/>
  <c r="P3085" i="11"/>
  <c r="P3093" i="11"/>
  <c r="P3101" i="11"/>
  <c r="P3109" i="11"/>
  <c r="P3117" i="11"/>
  <c r="P3125" i="11"/>
  <c r="P3133" i="11"/>
  <c r="P3141" i="11"/>
  <c r="P3149" i="11"/>
  <c r="P3157" i="11"/>
  <c r="P3165" i="11"/>
  <c r="P3173" i="11"/>
  <c r="P3181" i="11"/>
  <c r="P3189" i="11"/>
  <c r="P3197" i="11"/>
  <c r="P3205" i="11"/>
  <c r="P3213" i="11"/>
  <c r="P3221" i="11"/>
  <c r="P3229" i="11"/>
  <c r="P3237" i="11"/>
  <c r="P3245" i="11"/>
  <c r="P3253" i="11"/>
  <c r="P3261" i="11"/>
  <c r="P3269" i="11"/>
  <c r="P3277" i="11"/>
  <c r="P3285" i="11"/>
  <c r="P3293" i="11"/>
  <c r="P3301" i="11"/>
  <c r="P3309" i="11"/>
  <c r="P3317" i="11"/>
  <c r="P3325" i="11"/>
  <c r="P3333" i="11"/>
  <c r="P3341" i="11"/>
  <c r="P3349" i="11"/>
  <c r="P3357" i="11"/>
  <c r="P3365" i="11"/>
  <c r="P3373" i="11"/>
  <c r="P3381" i="11"/>
  <c r="P3389" i="11"/>
  <c r="P3397" i="11"/>
  <c r="P3405" i="11"/>
  <c r="P3413" i="11"/>
  <c r="P3421" i="11"/>
  <c r="P3429" i="11"/>
  <c r="P3437" i="11"/>
  <c r="P3445" i="11"/>
  <c r="P3453" i="11"/>
  <c r="P3461" i="11"/>
  <c r="P3469" i="11"/>
  <c r="P3477" i="11"/>
  <c r="P3485" i="11"/>
  <c r="P3493" i="11"/>
  <c r="P354" i="11"/>
  <c r="P992" i="11"/>
  <c r="P1224" i="11"/>
  <c r="P1352" i="11"/>
  <c r="P1480" i="11"/>
  <c r="P1608" i="11"/>
  <c r="P1697" i="11"/>
  <c r="P1761" i="11"/>
  <c r="P1825" i="11"/>
  <c r="P1889" i="11"/>
  <c r="P1937" i="11"/>
  <c r="P1969" i="11"/>
  <c r="P2001" i="11"/>
  <c r="P2033" i="11"/>
  <c r="P2065" i="11"/>
  <c r="P2097" i="11"/>
  <c r="P2129" i="11"/>
  <c r="P2161" i="11"/>
  <c r="P2193" i="11"/>
  <c r="P2225" i="11"/>
  <c r="P2257" i="11"/>
  <c r="P2289" i="11"/>
  <c r="P2321" i="11"/>
  <c r="P2353" i="11"/>
  <c r="P2385" i="11"/>
  <c r="P2417" i="11"/>
  <c r="P2449" i="11"/>
  <c r="P2481" i="11"/>
  <c r="P2513" i="11"/>
  <c r="P2545" i="11"/>
  <c r="P2577" i="11"/>
  <c r="P2609" i="11"/>
  <c r="P2632" i="11"/>
  <c r="P2648" i="11"/>
  <c r="P2664" i="11"/>
  <c r="P2680" i="11"/>
  <c r="P2696" i="11"/>
  <c r="P2712" i="11"/>
  <c r="P2728" i="11"/>
  <c r="P2744" i="11"/>
  <c r="P2760" i="11"/>
  <c r="P2776" i="11"/>
  <c r="P2792" i="11"/>
  <c r="P2808" i="11"/>
  <c r="P2824" i="11"/>
  <c r="P2840" i="11"/>
  <c r="P2856" i="11"/>
  <c r="P2872" i="11"/>
  <c r="P2885" i="11"/>
  <c r="P2897" i="11"/>
  <c r="P2911" i="11"/>
  <c r="P2923" i="11"/>
  <c r="P2936" i="11"/>
  <c r="P2949" i="11"/>
  <c r="P2961" i="11"/>
  <c r="P2974" i="11"/>
  <c r="P2982" i="11"/>
  <c r="P2990" i="11"/>
  <c r="P2998" i="11"/>
  <c r="P3006" i="11"/>
  <c r="P3014" i="11"/>
  <c r="P3022" i="11"/>
  <c r="P3030" i="11"/>
  <c r="P3038" i="11"/>
  <c r="P3046" i="11"/>
  <c r="P3054" i="11"/>
  <c r="P3062" i="11"/>
  <c r="P3070" i="11"/>
  <c r="P3078" i="11"/>
  <c r="P3086" i="11"/>
  <c r="P3094" i="11"/>
  <c r="P3102" i="11"/>
  <c r="P3110" i="11"/>
  <c r="P3118" i="11"/>
  <c r="P3126" i="11"/>
  <c r="P3134" i="11"/>
  <c r="P3142" i="11"/>
  <c r="P3150" i="11"/>
  <c r="P3158" i="11"/>
  <c r="P3166" i="11"/>
  <c r="P3174" i="11"/>
  <c r="P3182" i="11"/>
  <c r="P3190" i="11"/>
  <c r="P3198" i="11"/>
  <c r="P3206" i="11"/>
  <c r="P3214" i="11"/>
  <c r="P3222" i="11"/>
  <c r="P3230" i="11"/>
  <c r="P3238" i="11"/>
  <c r="P3246" i="11"/>
  <c r="P3254" i="11"/>
  <c r="P3262" i="11"/>
  <c r="P3270" i="11"/>
  <c r="P3278" i="11"/>
  <c r="P3286" i="11"/>
  <c r="P3294" i="11"/>
  <c r="P3302" i="11"/>
  <c r="P3310" i="11"/>
  <c r="P3318" i="11"/>
  <c r="P3326" i="11"/>
  <c r="P3334" i="11"/>
  <c r="P3342" i="11"/>
  <c r="P3350" i="11"/>
  <c r="P3358" i="11"/>
  <c r="P3366" i="11"/>
  <c r="P3374" i="11"/>
  <c r="P3382" i="11"/>
  <c r="P3390" i="11"/>
  <c r="P3398" i="11"/>
  <c r="P3406" i="11"/>
  <c r="P3414" i="11"/>
  <c r="P3422" i="11"/>
  <c r="P3430" i="11"/>
  <c r="P3438" i="11"/>
  <c r="P3446" i="11"/>
  <c r="P3454" i="11"/>
  <c r="P3462" i="11"/>
  <c r="P3470" i="11"/>
  <c r="P3478" i="11"/>
  <c r="P3486" i="11"/>
  <c r="P3494" i="11"/>
  <c r="P3502" i="11"/>
  <c r="P3510" i="11"/>
  <c r="P3518" i="11"/>
  <c r="P3526" i="11"/>
  <c r="P3534" i="11"/>
  <c r="P3542" i="11"/>
  <c r="P3550" i="11"/>
  <c r="P3558" i="11"/>
  <c r="P3566" i="11"/>
  <c r="P3574" i="11"/>
  <c r="P3582" i="11"/>
  <c r="P3590" i="11"/>
  <c r="P3598" i="11"/>
  <c r="P3606" i="11"/>
  <c r="P3614" i="11"/>
  <c r="P3622" i="11"/>
  <c r="P3630" i="11"/>
  <c r="P3638" i="11"/>
  <c r="P3646" i="11"/>
  <c r="P3654" i="11"/>
  <c r="P3662" i="11"/>
  <c r="P3670" i="11"/>
  <c r="P3678" i="11"/>
  <c r="P3686" i="11"/>
  <c r="P3694" i="11"/>
  <c r="P3702" i="11"/>
  <c r="P3710" i="11"/>
  <c r="P3718" i="11"/>
  <c r="P3726" i="11"/>
  <c r="P3734" i="11"/>
  <c r="P3742" i="11"/>
  <c r="P3750" i="11"/>
  <c r="P3758" i="11"/>
  <c r="P720" i="11"/>
  <c r="P1051" i="11"/>
  <c r="P1254" i="11"/>
  <c r="P1382" i="11"/>
  <c r="P1510" i="11"/>
  <c r="P1633" i="11"/>
  <c r="P1712" i="11"/>
  <c r="P1776" i="11"/>
  <c r="P1840" i="11"/>
  <c r="P1904" i="11"/>
  <c r="P1944" i="11"/>
  <c r="P1976" i="11"/>
  <c r="P2008" i="11"/>
  <c r="P2040" i="11"/>
  <c r="P2072" i="11"/>
  <c r="P2104" i="11"/>
  <c r="P2136" i="11"/>
  <c r="P2168" i="11"/>
  <c r="P2200" i="11"/>
  <c r="P2232" i="11"/>
  <c r="P2264" i="11"/>
  <c r="P2296" i="11"/>
  <c r="P2328" i="11"/>
  <c r="P2360" i="11"/>
  <c r="P2392" i="11"/>
  <c r="P2424" i="11"/>
  <c r="P2456" i="11"/>
  <c r="P2488" i="11"/>
  <c r="P2520" i="11"/>
  <c r="P2552" i="11"/>
  <c r="P2584" i="11"/>
  <c r="P2616" i="11"/>
  <c r="P2633" i="11"/>
  <c r="P2649" i="11"/>
  <c r="P2665" i="11"/>
  <c r="P2681" i="11"/>
  <c r="P2697" i="11"/>
  <c r="P2713" i="11"/>
  <c r="P2729" i="11"/>
  <c r="P2745" i="11"/>
  <c r="P2761" i="11"/>
  <c r="P2777" i="11"/>
  <c r="P2793" i="11"/>
  <c r="P2809" i="11"/>
  <c r="P2825" i="11"/>
  <c r="P2841" i="11"/>
  <c r="P2857" i="11"/>
  <c r="P2873" i="11"/>
  <c r="P2887" i="11"/>
  <c r="P2899" i="11"/>
  <c r="P2912" i="11"/>
  <c r="P2925" i="11"/>
  <c r="P2937" i="11"/>
  <c r="P2951" i="11"/>
  <c r="P2963" i="11"/>
  <c r="P2975" i="11"/>
  <c r="P2983" i="11"/>
  <c r="P2991" i="11"/>
  <c r="P2999" i="11"/>
  <c r="P3007" i="11"/>
  <c r="P3015" i="11"/>
  <c r="P3023" i="11"/>
  <c r="P3031" i="11"/>
  <c r="P3039" i="11"/>
  <c r="P3047" i="11"/>
  <c r="P3055" i="11"/>
  <c r="P3063" i="11"/>
  <c r="P3071" i="11"/>
  <c r="P3079" i="11"/>
  <c r="P3087" i="11"/>
  <c r="P3095" i="11"/>
  <c r="P3103" i="11"/>
  <c r="P3111" i="11"/>
  <c r="P3119" i="11"/>
  <c r="P3127" i="11"/>
  <c r="P3135" i="11"/>
  <c r="P3143" i="11"/>
  <c r="P3151" i="11"/>
  <c r="P3159" i="11"/>
  <c r="P3167" i="11"/>
  <c r="P3175" i="11"/>
  <c r="P3183" i="11"/>
  <c r="P3191" i="11"/>
  <c r="P3199" i="11"/>
  <c r="P3207" i="11"/>
  <c r="P3215" i="11"/>
  <c r="P3223" i="11"/>
  <c r="P3231" i="11"/>
  <c r="P3239" i="11"/>
  <c r="P3247" i="11"/>
  <c r="P3255" i="11"/>
  <c r="P3263" i="11"/>
  <c r="P3271" i="11"/>
  <c r="P3279" i="11"/>
  <c r="P3287" i="11"/>
  <c r="P3295" i="11"/>
  <c r="P3303" i="11"/>
  <c r="P3311" i="11"/>
  <c r="P3319" i="11"/>
  <c r="P3327" i="11"/>
  <c r="P3335" i="11"/>
  <c r="P3343" i="11"/>
  <c r="P3351" i="11"/>
  <c r="P3359" i="11"/>
  <c r="P3367" i="11"/>
  <c r="P3375" i="11"/>
  <c r="P3383" i="11"/>
  <c r="P3391" i="11"/>
  <c r="P3399" i="11"/>
  <c r="P3407" i="11"/>
  <c r="P3415" i="11"/>
  <c r="P3423" i="11"/>
  <c r="P3431" i="11"/>
  <c r="P3439" i="11"/>
  <c r="P3447" i="11"/>
  <c r="P3455" i="11"/>
  <c r="P3463" i="11"/>
  <c r="P3471" i="11"/>
  <c r="P3479" i="11"/>
  <c r="P3487" i="11"/>
  <c r="P3495" i="11"/>
  <c r="P3503" i="11"/>
  <c r="P3511" i="11"/>
  <c r="P3519" i="11"/>
  <c r="P3527" i="11"/>
  <c r="P3535" i="11"/>
  <c r="P3543" i="11"/>
  <c r="P3551" i="11"/>
  <c r="P3559" i="11"/>
  <c r="P3567" i="11"/>
  <c r="P3575" i="11"/>
  <c r="P3583" i="11"/>
  <c r="P3591" i="11"/>
  <c r="P3599" i="11"/>
  <c r="P3607" i="11"/>
  <c r="P3615" i="11"/>
  <c r="P3623" i="11"/>
  <c r="P3631" i="11"/>
  <c r="P3639" i="11"/>
  <c r="P3647" i="11"/>
  <c r="P3655" i="11"/>
  <c r="P3663" i="11"/>
  <c r="P3671" i="11"/>
  <c r="P3679" i="11"/>
  <c r="P3687" i="11"/>
  <c r="P3695" i="11"/>
  <c r="P3703" i="11"/>
  <c r="P3711" i="11"/>
  <c r="P3719" i="11"/>
  <c r="P3727" i="11"/>
  <c r="P3735" i="11"/>
  <c r="P3743" i="11"/>
  <c r="P3751" i="11"/>
  <c r="P3759" i="11"/>
  <c r="P3767" i="11"/>
  <c r="P3775" i="11"/>
  <c r="P3783" i="11"/>
  <c r="P3791" i="11"/>
  <c r="P3799" i="11"/>
  <c r="P3807" i="11"/>
  <c r="P3815" i="11"/>
  <c r="P3823" i="11"/>
  <c r="P848" i="11"/>
  <c r="P1115" i="11"/>
  <c r="P1286" i="11"/>
  <c r="P1414" i="11"/>
  <c r="P1542" i="11"/>
  <c r="P1656" i="11"/>
  <c r="P1728" i="11"/>
  <c r="P1792" i="11"/>
  <c r="P1856" i="11"/>
  <c r="P1920" i="11"/>
  <c r="P1952" i="11"/>
  <c r="P1984" i="11"/>
  <c r="P2016" i="11"/>
  <c r="P2048" i="11"/>
  <c r="P2080" i="11"/>
  <c r="P2112" i="11"/>
  <c r="P2144" i="11"/>
  <c r="P2176" i="11"/>
  <c r="P2208" i="11"/>
  <c r="P2240" i="11"/>
  <c r="P2272" i="11"/>
  <c r="P2304" i="11"/>
  <c r="P2336" i="11"/>
  <c r="P2368" i="11"/>
  <c r="P2400" i="11"/>
  <c r="P2432" i="11"/>
  <c r="P2464" i="11"/>
  <c r="P2496" i="11"/>
  <c r="P2528" i="11"/>
  <c r="P2560" i="11"/>
  <c r="P2592" i="11"/>
  <c r="P2623" i="11"/>
  <c r="P2639" i="11"/>
  <c r="P2655" i="11"/>
  <c r="P2671" i="11"/>
  <c r="P2687" i="11"/>
  <c r="P2703" i="11"/>
  <c r="P2719" i="11"/>
  <c r="P2735" i="11"/>
  <c r="P2751" i="11"/>
  <c r="P2767" i="11"/>
  <c r="P2783" i="11"/>
  <c r="P2799" i="11"/>
  <c r="P2815" i="11"/>
  <c r="P2831" i="11"/>
  <c r="P2847" i="11"/>
  <c r="P2863" i="11"/>
  <c r="P2877" i="11"/>
  <c r="P2889" i="11"/>
  <c r="P2903" i="11"/>
  <c r="P2915" i="11"/>
  <c r="P2928" i="11"/>
  <c r="P2941" i="11"/>
  <c r="P2953" i="11"/>
  <c r="P2967" i="11"/>
  <c r="P2977" i="11"/>
  <c r="P2985" i="11"/>
  <c r="P2993" i="11"/>
  <c r="P3001" i="11"/>
  <c r="P3009" i="11"/>
  <c r="P3017" i="11"/>
  <c r="P3025" i="11"/>
  <c r="P3033" i="11"/>
  <c r="P3041" i="11"/>
  <c r="P3049" i="11"/>
  <c r="P3057" i="11"/>
  <c r="P3065" i="11"/>
  <c r="P3073" i="11"/>
  <c r="P3081" i="11"/>
  <c r="P3089" i="11"/>
  <c r="P3097" i="11"/>
  <c r="P3105" i="11"/>
  <c r="P3113" i="11"/>
  <c r="P3121" i="11"/>
  <c r="P3129" i="11"/>
  <c r="P3137" i="11"/>
  <c r="P3145" i="11"/>
  <c r="P3153" i="11"/>
  <c r="P3161" i="11"/>
  <c r="P3169" i="11"/>
  <c r="P3177" i="11"/>
  <c r="P3185" i="11"/>
  <c r="P3193" i="11"/>
  <c r="P3201" i="11"/>
  <c r="P3209" i="11"/>
  <c r="P3217" i="11"/>
  <c r="P3225" i="11"/>
  <c r="P3233" i="11"/>
  <c r="P3241" i="11"/>
  <c r="P3249" i="11"/>
  <c r="P3257" i="11"/>
  <c r="P3265" i="11"/>
  <c r="P3273" i="11"/>
  <c r="P3281" i="11"/>
  <c r="P3289" i="11"/>
  <c r="P3297" i="11"/>
  <c r="P3305" i="11"/>
  <c r="P3313" i="11"/>
  <c r="P3321" i="11"/>
  <c r="P3329" i="11"/>
  <c r="P3337" i="11"/>
  <c r="P3345" i="11"/>
  <c r="P3353" i="11"/>
  <c r="P3361" i="11"/>
  <c r="P3369" i="11"/>
  <c r="P3377" i="11"/>
  <c r="P3385" i="11"/>
  <c r="P3393" i="11"/>
  <c r="P3401" i="11"/>
  <c r="P3409" i="11"/>
  <c r="P3417" i="11"/>
  <c r="P3425" i="11"/>
  <c r="P3433" i="11"/>
  <c r="P3441" i="11"/>
  <c r="P3449" i="11"/>
  <c r="P3457" i="11"/>
  <c r="P3465" i="11"/>
  <c r="P3473" i="11"/>
  <c r="P3481" i="11"/>
  <c r="P3489" i="11"/>
  <c r="P3497" i="11"/>
  <c r="P3505" i="11"/>
  <c r="P3513" i="11"/>
  <c r="P3521" i="11"/>
  <c r="P3529" i="11"/>
  <c r="P3537" i="11"/>
  <c r="P3545" i="11"/>
  <c r="P3553" i="11"/>
  <c r="P3561" i="11"/>
  <c r="P3569" i="11"/>
  <c r="P3577" i="11"/>
  <c r="P3585" i="11"/>
  <c r="P3593" i="11"/>
  <c r="P3601" i="11"/>
  <c r="P3609" i="11"/>
  <c r="P3617" i="11"/>
  <c r="P3625" i="11"/>
  <c r="P3633" i="11"/>
  <c r="P3641" i="11"/>
  <c r="P3649" i="11"/>
  <c r="P3657" i="11"/>
  <c r="P3665" i="11"/>
  <c r="P3673" i="11"/>
  <c r="P3681" i="11"/>
  <c r="P3689" i="11"/>
  <c r="P3697" i="11"/>
  <c r="P3705" i="11"/>
  <c r="P3713" i="11"/>
  <c r="P3721" i="11"/>
  <c r="P3729" i="11"/>
  <c r="P3737" i="11"/>
  <c r="P3745" i="11"/>
  <c r="P3753" i="11"/>
  <c r="P3761" i="11"/>
  <c r="P3769" i="11"/>
  <c r="P3777" i="11"/>
  <c r="P3785" i="11"/>
  <c r="P3793" i="11"/>
  <c r="P3801" i="11"/>
  <c r="P3809" i="11"/>
  <c r="P3817" i="11"/>
  <c r="P3825" i="11"/>
  <c r="P3833" i="11"/>
  <c r="P3841" i="11"/>
  <c r="P3849" i="11"/>
  <c r="P3857" i="11"/>
  <c r="P3865" i="11"/>
  <c r="P3873" i="11"/>
  <c r="P3881" i="11"/>
  <c r="P3889" i="11"/>
  <c r="P856" i="11"/>
  <c r="P1120" i="11"/>
  <c r="P1288" i="11"/>
  <c r="P1416" i="11"/>
  <c r="P1544" i="11"/>
  <c r="P1657" i="11"/>
  <c r="P1729" i="11"/>
  <c r="P1793" i="11"/>
  <c r="P1857" i="11"/>
  <c r="P1921" i="11"/>
  <c r="P1953" i="11"/>
  <c r="P1985" i="11"/>
  <c r="P2017" i="11"/>
  <c r="P2049" i="11"/>
  <c r="P2081" i="11"/>
  <c r="P2113" i="11"/>
  <c r="P2145" i="11"/>
  <c r="P2177" i="11"/>
  <c r="P2209" i="11"/>
  <c r="P2241" i="11"/>
  <c r="P2273" i="11"/>
  <c r="P2305" i="11"/>
  <c r="P2337" i="11"/>
  <c r="P2369" i="11"/>
  <c r="P2401" i="11"/>
  <c r="P2433" i="11"/>
  <c r="P2465" i="11"/>
  <c r="P2497" i="11"/>
  <c r="P2529" i="11"/>
  <c r="P2561" i="11"/>
  <c r="P2593" i="11"/>
  <c r="P2624" i="11"/>
  <c r="P2640" i="11"/>
  <c r="P2656" i="11"/>
  <c r="P2672" i="11"/>
  <c r="P2688" i="11"/>
  <c r="P2704" i="11"/>
  <c r="P2720" i="11"/>
  <c r="P2736" i="11"/>
  <c r="P2752" i="11"/>
  <c r="P2768" i="11"/>
  <c r="P2784" i="11"/>
  <c r="P2800" i="11"/>
  <c r="P2816" i="11"/>
  <c r="P2832" i="11"/>
  <c r="P2848" i="11"/>
  <c r="P2864" i="11"/>
  <c r="P2879" i="11"/>
  <c r="P2891" i="11"/>
  <c r="P2904" i="11"/>
  <c r="P2917" i="11"/>
  <c r="P2929" i="11"/>
  <c r="P2943" i="11"/>
  <c r="P2955" i="11"/>
  <c r="P2968" i="11"/>
  <c r="P2978" i="11"/>
  <c r="P2986" i="11"/>
  <c r="P2994" i="11"/>
  <c r="P3002" i="11"/>
  <c r="P3010" i="11"/>
  <c r="P3018" i="11"/>
  <c r="P3026" i="11"/>
  <c r="P3034" i="11"/>
  <c r="P3042" i="11"/>
  <c r="P3050" i="11"/>
  <c r="P3058" i="11"/>
  <c r="P3066" i="11"/>
  <c r="P3074" i="11"/>
  <c r="P3082" i="11"/>
  <c r="P3090" i="11"/>
  <c r="P3098" i="11"/>
  <c r="P3106" i="11"/>
  <c r="P3114" i="11"/>
  <c r="P3122" i="11"/>
  <c r="P3130" i="11"/>
  <c r="P3138" i="11"/>
  <c r="P3146" i="11"/>
  <c r="P3154" i="11"/>
  <c r="P3162" i="11"/>
  <c r="P3170" i="11"/>
  <c r="P3178" i="11"/>
  <c r="P3186" i="11"/>
  <c r="P3194" i="11"/>
  <c r="P3202" i="11"/>
  <c r="P3210" i="11"/>
  <c r="P3218" i="11"/>
  <c r="P3226" i="11"/>
  <c r="P3234" i="11"/>
  <c r="P3242" i="11"/>
  <c r="P3250" i="11"/>
  <c r="P3258" i="11"/>
  <c r="P3266" i="11"/>
  <c r="P3274" i="11"/>
  <c r="P3282" i="11"/>
  <c r="P3290" i="11"/>
  <c r="P3298" i="11"/>
  <c r="P3306" i="11"/>
  <c r="P3314" i="11"/>
  <c r="P3322" i="11"/>
  <c r="P3330" i="11"/>
  <c r="P3338" i="11"/>
  <c r="P3346" i="11"/>
  <c r="P3354" i="11"/>
  <c r="P3362" i="11"/>
  <c r="P3370" i="11"/>
  <c r="P3378" i="11"/>
  <c r="P3386" i="11"/>
  <c r="P3394" i="11"/>
  <c r="P3402" i="11"/>
  <c r="P3410" i="11"/>
  <c r="P3418" i="11"/>
  <c r="P3426" i="11"/>
  <c r="P3434" i="11"/>
  <c r="P3442" i="11"/>
  <c r="P3450" i="11"/>
  <c r="P3458" i="11"/>
  <c r="P3466" i="11"/>
  <c r="P3474" i="11"/>
  <c r="P3482" i="11"/>
  <c r="P3490" i="11"/>
  <c r="P3498" i="11"/>
  <c r="P3506" i="11"/>
  <c r="P3514" i="11"/>
  <c r="P3522" i="11"/>
  <c r="P3530" i="11"/>
  <c r="P3538" i="11"/>
  <c r="P3546" i="11"/>
  <c r="P3554" i="11"/>
  <c r="P3562" i="11"/>
  <c r="P3570" i="11"/>
  <c r="P3578" i="11"/>
  <c r="P3586" i="11"/>
  <c r="P3594" i="11"/>
  <c r="P3602" i="11"/>
  <c r="P3610" i="11"/>
  <c r="P3618" i="11"/>
  <c r="P3626" i="11"/>
  <c r="P3634" i="11"/>
  <c r="P3642" i="11"/>
  <c r="P3650" i="11"/>
  <c r="P3658" i="11"/>
  <c r="P3666" i="11"/>
  <c r="P3674" i="11"/>
  <c r="P3682" i="11"/>
  <c r="P3690" i="11"/>
  <c r="P3698" i="11"/>
  <c r="P3706" i="11"/>
  <c r="P3714" i="11"/>
  <c r="P3722" i="11"/>
  <c r="P3730" i="11"/>
  <c r="P3738" i="11"/>
  <c r="P3746" i="11"/>
  <c r="P3754" i="11"/>
  <c r="P3762" i="11"/>
  <c r="P3770" i="11"/>
  <c r="P3778" i="11"/>
  <c r="P3786" i="11"/>
  <c r="P3794" i="11"/>
  <c r="P3802" i="11"/>
  <c r="P3810" i="11"/>
  <c r="P3818" i="11"/>
  <c r="P3826" i="11"/>
  <c r="P3834" i="11"/>
  <c r="P3842" i="11"/>
  <c r="P3850" i="11"/>
  <c r="P3858" i="11"/>
  <c r="P3866" i="11"/>
  <c r="P3874" i="11"/>
  <c r="P3882" i="11"/>
  <c r="P3890" i="11"/>
  <c r="P3898" i="11"/>
  <c r="P1713" i="11"/>
  <c r="P2073" i="11"/>
  <c r="P2329" i="11"/>
  <c r="P2585" i="11"/>
  <c r="P2731" i="11"/>
  <c r="P2859" i="11"/>
  <c r="P2965" i="11"/>
  <c r="P3032" i="11"/>
  <c r="P3096" i="11"/>
  <c r="P3160" i="11"/>
  <c r="P3224" i="11"/>
  <c r="P3288" i="11"/>
  <c r="P3352" i="11"/>
  <c r="P3416" i="11"/>
  <c r="P3480" i="11"/>
  <c r="P3512" i="11"/>
  <c r="P3533" i="11"/>
  <c r="P3556" i="11"/>
  <c r="P3576" i="11"/>
  <c r="P3597" i="11"/>
  <c r="P3620" i="11"/>
  <c r="P3640" i="11"/>
  <c r="P3661" i="11"/>
  <c r="P3684" i="11"/>
  <c r="P3704" i="11"/>
  <c r="P3725" i="11"/>
  <c r="P3748" i="11"/>
  <c r="P3765" i="11"/>
  <c r="P3779" i="11"/>
  <c r="P3790" i="11"/>
  <c r="P3804" i="11"/>
  <c r="P3816" i="11"/>
  <c r="P3829" i="11"/>
  <c r="P3839" i="11"/>
  <c r="P3851" i="11"/>
  <c r="P3861" i="11"/>
  <c r="P3871" i="11"/>
  <c r="P3883" i="11"/>
  <c r="P3893" i="11"/>
  <c r="P3902" i="11"/>
  <c r="P3910" i="11"/>
  <c r="P3918" i="11"/>
  <c r="P3926" i="11"/>
  <c r="P3934" i="11"/>
  <c r="P3942" i="11"/>
  <c r="P3950" i="11"/>
  <c r="P3958" i="11"/>
  <c r="P3966" i="11"/>
  <c r="P3974" i="11"/>
  <c r="P3982" i="11"/>
  <c r="P3990" i="11"/>
  <c r="P3998" i="11"/>
  <c r="P4006" i="11"/>
  <c r="P4014" i="11"/>
  <c r="P4022" i="11"/>
  <c r="P4030" i="11"/>
  <c r="P4038" i="11"/>
  <c r="P4046" i="11"/>
  <c r="P4054" i="11"/>
  <c r="P4062" i="11"/>
  <c r="P4070" i="11"/>
  <c r="P4078" i="11"/>
  <c r="P4086" i="11"/>
  <c r="P4094" i="11"/>
  <c r="P4102" i="11"/>
  <c r="P4110" i="11"/>
  <c r="P4118" i="11"/>
  <c r="P4126" i="11"/>
  <c r="P4134" i="11"/>
  <c r="P4142" i="11"/>
  <c r="P4150" i="11"/>
  <c r="P4158" i="11"/>
  <c r="P4166" i="11"/>
  <c r="P4174" i="11"/>
  <c r="P4182" i="11"/>
  <c r="P4190" i="11"/>
  <c r="P4198" i="11"/>
  <c r="P4206" i="11"/>
  <c r="P4214" i="11"/>
  <c r="P4222" i="11"/>
  <c r="P4230" i="11"/>
  <c r="P4238" i="11"/>
  <c r="P4246" i="11"/>
  <c r="P4254" i="11"/>
  <c r="P4262" i="11"/>
  <c r="P4270" i="11"/>
  <c r="P4278" i="11"/>
  <c r="P4286" i="11"/>
  <c r="P4294" i="11"/>
  <c r="P4302" i="11"/>
  <c r="P4310" i="11"/>
  <c r="P4318" i="11"/>
  <c r="P4326" i="11"/>
  <c r="P4334" i="11"/>
  <c r="P4342" i="11"/>
  <c r="P4350" i="11"/>
  <c r="P4358" i="11"/>
  <c r="P4366" i="11"/>
  <c r="P4374" i="11"/>
  <c r="P4382" i="11"/>
  <c r="P4390" i="11"/>
  <c r="P4398" i="11"/>
  <c r="P4406" i="11"/>
  <c r="P4414" i="11"/>
  <c r="P4422" i="11"/>
  <c r="P4430" i="11"/>
  <c r="P4438" i="11"/>
  <c r="P4446" i="11"/>
  <c r="P4454" i="11"/>
  <c r="P4462" i="11"/>
  <c r="P4470" i="11"/>
  <c r="P4478" i="11"/>
  <c r="P4486" i="11"/>
  <c r="P4494" i="11"/>
  <c r="P4502" i="11"/>
  <c r="P4510" i="11"/>
  <c r="P4518" i="11"/>
  <c r="P4526" i="11"/>
  <c r="P4534" i="11"/>
  <c r="P4542" i="11"/>
  <c r="P4550" i="11"/>
  <c r="P4558" i="11"/>
  <c r="P4566" i="11"/>
  <c r="P4574" i="11"/>
  <c r="P4582" i="11"/>
  <c r="P4590" i="11"/>
  <c r="P4598" i="11"/>
  <c r="P4606" i="11"/>
  <c r="P4614" i="11"/>
  <c r="P4622" i="11"/>
  <c r="P4630" i="11"/>
  <c r="P4638" i="11"/>
  <c r="P4646" i="11"/>
  <c r="P4654" i="11"/>
  <c r="P4662" i="11"/>
  <c r="P4670" i="11"/>
  <c r="P4678" i="11"/>
  <c r="P4686" i="11"/>
  <c r="P4694" i="11"/>
  <c r="P4702" i="11"/>
  <c r="P4710" i="11"/>
  <c r="P4718" i="11"/>
  <c r="P4726" i="11"/>
  <c r="P4734" i="11"/>
  <c r="P1777" i="11"/>
  <c r="P2105" i="11"/>
  <c r="P2361" i="11"/>
  <c r="P2617" i="11"/>
  <c r="P2747" i="11"/>
  <c r="P2875" i="11"/>
  <c r="P2976" i="11"/>
  <c r="P3040" i="11"/>
  <c r="P3104" i="11"/>
  <c r="P3168" i="11"/>
  <c r="P3232" i="11"/>
  <c r="P3296" i="11"/>
  <c r="P3360" i="11"/>
  <c r="P3424" i="11"/>
  <c r="P3488" i="11"/>
  <c r="P3516" i="11"/>
  <c r="P3536" i="11"/>
  <c r="P3557" i="11"/>
  <c r="P3580" i="11"/>
  <c r="P3600" i="11"/>
  <c r="P3621" i="11"/>
  <c r="P3644" i="11"/>
  <c r="P3664" i="11"/>
  <c r="P3685" i="11"/>
  <c r="P3708" i="11"/>
  <c r="P3728" i="11"/>
  <c r="P3749" i="11"/>
  <c r="P3766" i="11"/>
  <c r="P3780" i="11"/>
  <c r="P3792" i="11"/>
  <c r="P3805" i="11"/>
  <c r="P3819" i="11"/>
  <c r="P3830" i="11"/>
  <c r="P3840" i="11"/>
  <c r="P3852" i="11"/>
  <c r="P3862" i="11"/>
  <c r="P3872" i="11"/>
  <c r="P3884" i="11"/>
  <c r="P3894" i="11"/>
  <c r="P3903" i="11"/>
  <c r="P3911" i="11"/>
  <c r="P3919" i="11"/>
  <c r="P3927" i="11"/>
  <c r="P3935" i="11"/>
  <c r="P3943" i="11"/>
  <c r="P3951" i="11"/>
  <c r="P3959" i="11"/>
  <c r="P3967" i="11"/>
  <c r="P3975" i="11"/>
  <c r="P3983" i="11"/>
  <c r="P3991" i="11"/>
  <c r="P3999" i="11"/>
  <c r="P4007" i="11"/>
  <c r="P4015" i="11"/>
  <c r="P4023" i="11"/>
  <c r="P4031" i="11"/>
  <c r="P4039" i="11"/>
  <c r="P4047" i="11"/>
  <c r="P4055" i="11"/>
  <c r="P4063" i="11"/>
  <c r="P4071" i="11"/>
  <c r="P4079" i="11"/>
  <c r="P4087" i="11"/>
  <c r="P4095" i="11"/>
  <c r="P4103" i="11"/>
  <c r="P4111" i="11"/>
  <c r="P4119" i="11"/>
  <c r="P4127" i="11"/>
  <c r="P4135" i="11"/>
  <c r="P4143" i="11"/>
  <c r="P4151" i="11"/>
  <c r="P4159" i="11"/>
  <c r="P4167" i="11"/>
  <c r="P4175" i="11"/>
  <c r="P4183" i="11"/>
  <c r="P4191" i="11"/>
  <c r="P4199" i="11"/>
  <c r="P4207" i="11"/>
  <c r="P4215" i="11"/>
  <c r="P4223" i="11"/>
  <c r="P4231" i="11"/>
  <c r="P4239" i="11"/>
  <c r="P4247" i="11"/>
  <c r="P4255" i="11"/>
  <c r="P4263" i="11"/>
  <c r="P4271" i="11"/>
  <c r="P4279" i="11"/>
  <c r="P4287" i="11"/>
  <c r="P4295" i="11"/>
  <c r="P4303" i="11"/>
  <c r="P4311" i="11"/>
  <c r="P4319" i="11"/>
  <c r="P4327" i="11"/>
  <c r="P4335" i="11"/>
  <c r="P4343" i="11"/>
  <c r="P4351" i="11"/>
  <c r="P4359" i="11"/>
  <c r="P4367" i="11"/>
  <c r="P4375" i="11"/>
  <c r="P4383" i="11"/>
  <c r="P4391" i="11"/>
  <c r="P4399" i="11"/>
  <c r="P4407" i="11"/>
  <c r="P4415" i="11"/>
  <c r="P4423" i="11"/>
  <c r="P4431" i="11"/>
  <c r="P4439" i="11"/>
  <c r="P4447" i="11"/>
  <c r="P4455" i="11"/>
  <c r="P4463" i="11"/>
  <c r="P4471" i="11"/>
  <c r="P4479" i="11"/>
  <c r="P4487" i="11"/>
  <c r="P4495" i="11"/>
  <c r="P4503" i="11"/>
  <c r="P4511" i="11"/>
  <c r="P4519" i="11"/>
  <c r="P4527" i="11"/>
  <c r="P4535" i="11"/>
  <c r="P4543" i="11"/>
  <c r="P4551" i="11"/>
  <c r="P4559" i="11"/>
  <c r="P4567" i="11"/>
  <c r="P4575" i="11"/>
  <c r="P4583" i="11"/>
  <c r="P4591" i="11"/>
  <c r="P4599" i="11"/>
  <c r="P4607" i="11"/>
  <c r="P4615" i="11"/>
  <c r="P4623" i="11"/>
  <c r="P4631" i="11"/>
  <c r="P4639" i="11"/>
  <c r="P4647" i="11"/>
  <c r="P4655" i="11"/>
  <c r="P4663" i="11"/>
  <c r="P4671" i="11"/>
  <c r="P4679" i="11"/>
  <c r="P4687" i="11"/>
  <c r="P4695" i="11"/>
  <c r="P4703" i="11"/>
  <c r="P4711" i="11"/>
  <c r="P4719" i="11"/>
  <c r="P4727" i="11"/>
  <c r="P4735" i="11"/>
  <c r="P4743" i="11"/>
  <c r="P4751" i="11"/>
  <c r="P4759" i="11"/>
  <c r="P4767" i="11"/>
  <c r="P4775" i="11"/>
  <c r="P4783" i="11"/>
  <c r="P4791" i="11"/>
  <c r="P4799" i="11"/>
  <c r="P4807" i="11"/>
  <c r="P4815" i="11"/>
  <c r="P4823" i="11"/>
  <c r="P4831" i="11"/>
  <c r="P4839" i="11"/>
  <c r="P4847" i="11"/>
  <c r="P4855" i="11"/>
  <c r="P4863" i="11"/>
  <c r="P4871" i="11"/>
  <c r="P4879" i="11"/>
  <c r="P4887" i="11"/>
  <c r="P4895" i="11"/>
  <c r="P4903" i="11"/>
  <c r="P4911" i="11"/>
  <c r="P4919" i="11"/>
  <c r="P4927" i="11"/>
  <c r="P4935" i="11"/>
  <c r="P4943" i="11"/>
  <c r="P728" i="11"/>
  <c r="P1841" i="11"/>
  <c r="P2137" i="11"/>
  <c r="P2393" i="11"/>
  <c r="P2635" i="11"/>
  <c r="P2763" i="11"/>
  <c r="P2888" i="11"/>
  <c r="P2984" i="11"/>
  <c r="P3048" i="11"/>
  <c r="P3112" i="11"/>
  <c r="P3176" i="11"/>
  <c r="P3240" i="11"/>
  <c r="P3304" i="11"/>
  <c r="P3368" i="11"/>
  <c r="P3432" i="11"/>
  <c r="P3496" i="11"/>
  <c r="P3517" i="11"/>
  <c r="P3540" i="11"/>
  <c r="P3560" i="11"/>
  <c r="P3581" i="11"/>
  <c r="P3604" i="11"/>
  <c r="P3624" i="11"/>
  <c r="P3645" i="11"/>
  <c r="P3668" i="11"/>
  <c r="P3688" i="11"/>
  <c r="P3709" i="11"/>
  <c r="P3732" i="11"/>
  <c r="P3752" i="11"/>
  <c r="P3768" i="11"/>
  <c r="P3781" i="11"/>
  <c r="P3795" i="11"/>
  <c r="P3806" i="11"/>
  <c r="P3820" i="11"/>
  <c r="P3831" i="11"/>
  <c r="P3843" i="11"/>
  <c r="P3853" i="11"/>
  <c r="P3863" i="11"/>
  <c r="P3875" i="11"/>
  <c r="P3885" i="11"/>
  <c r="P3895" i="11"/>
  <c r="P3904" i="11"/>
  <c r="P3912" i="11"/>
  <c r="P3920" i="11"/>
  <c r="P3928" i="11"/>
  <c r="P3936" i="11"/>
  <c r="P3944" i="11"/>
  <c r="P3952" i="11"/>
  <c r="P3960" i="11"/>
  <c r="P3968" i="11"/>
  <c r="P3976" i="11"/>
  <c r="P3984" i="11"/>
  <c r="P3992" i="11"/>
  <c r="P4000" i="11"/>
  <c r="P4008" i="11"/>
  <c r="P4016" i="11"/>
  <c r="P4024" i="11"/>
  <c r="P4032" i="11"/>
  <c r="P4040" i="11"/>
  <c r="P4048" i="11"/>
  <c r="P4056" i="11"/>
  <c r="P4064" i="11"/>
  <c r="P4072" i="11"/>
  <c r="P4080" i="11"/>
  <c r="P4088" i="11"/>
  <c r="P4096" i="11"/>
  <c r="P4104" i="11"/>
  <c r="P4112" i="11"/>
  <c r="P4120" i="11"/>
  <c r="P4128" i="11"/>
  <c r="P4136" i="11"/>
  <c r="P4144" i="11"/>
  <c r="P4152" i="11"/>
  <c r="P4160" i="11"/>
  <c r="P4168" i="11"/>
  <c r="P4176" i="11"/>
  <c r="P4184" i="11"/>
  <c r="P4192" i="11"/>
  <c r="P4200" i="11"/>
  <c r="P4208" i="11"/>
  <c r="P4216" i="11"/>
  <c r="P4224" i="11"/>
  <c r="P4232" i="11"/>
  <c r="P4240" i="11"/>
  <c r="P4248" i="11"/>
  <c r="P4256" i="11"/>
  <c r="P4264" i="11"/>
  <c r="P4272" i="11"/>
  <c r="P4280" i="11"/>
  <c r="P4288" i="11"/>
  <c r="P4296" i="11"/>
  <c r="P4304" i="11"/>
  <c r="P4312" i="11"/>
  <c r="P4320" i="11"/>
  <c r="P4328" i="11"/>
  <c r="P4336" i="11"/>
  <c r="P4344" i="11"/>
  <c r="P4352" i="11"/>
  <c r="P4360" i="11"/>
  <c r="P4368" i="11"/>
  <c r="P4376" i="11"/>
  <c r="P4384" i="11"/>
  <c r="P4392" i="11"/>
  <c r="P4400" i="11"/>
  <c r="P4408" i="11"/>
  <c r="P4416" i="11"/>
  <c r="P4424" i="11"/>
  <c r="P4432" i="11"/>
  <c r="P4440" i="11"/>
  <c r="P4448" i="11"/>
  <c r="P4456" i="11"/>
  <c r="P4464" i="11"/>
  <c r="P4472" i="11"/>
  <c r="P4480" i="11"/>
  <c r="P4488" i="11"/>
  <c r="P4496" i="11"/>
  <c r="P4504" i="11"/>
  <c r="P4512" i="11"/>
  <c r="P4520" i="11"/>
  <c r="P4528" i="11"/>
  <c r="P4536" i="11"/>
  <c r="P4544" i="11"/>
  <c r="P4552" i="11"/>
  <c r="P4560" i="11"/>
  <c r="P4568" i="11"/>
  <c r="P4576" i="11"/>
  <c r="P4584" i="11"/>
  <c r="P4592" i="11"/>
  <c r="P4600" i="11"/>
  <c r="P4608" i="11"/>
  <c r="P4616" i="11"/>
  <c r="P4624" i="11"/>
  <c r="P4632" i="11"/>
  <c r="P4640" i="11"/>
  <c r="P4648" i="11"/>
  <c r="P4656" i="11"/>
  <c r="P4664" i="11"/>
  <c r="P4672" i="11"/>
  <c r="P4680" i="11"/>
  <c r="P4688" i="11"/>
  <c r="P4696" i="11"/>
  <c r="P4704" i="11"/>
  <c r="P4712" i="11"/>
  <c r="P4720" i="11"/>
  <c r="P4728" i="11"/>
  <c r="P4736" i="11"/>
  <c r="P1056" i="11"/>
  <c r="P1905" i="11"/>
  <c r="P2169" i="11"/>
  <c r="P2425" i="11"/>
  <c r="P2651" i="11"/>
  <c r="P2779" i="11"/>
  <c r="P2901" i="11"/>
  <c r="P2992" i="11"/>
  <c r="P3056" i="11"/>
  <c r="P3120" i="11"/>
  <c r="P3184" i="11"/>
  <c r="P3248" i="11"/>
  <c r="P3312" i="11"/>
  <c r="P3376" i="11"/>
  <c r="P3440" i="11"/>
  <c r="P3500" i="11"/>
  <c r="P3520" i="11"/>
  <c r="P3541" i="11"/>
  <c r="P3564" i="11"/>
  <c r="P3584" i="11"/>
  <c r="P3605" i="11"/>
  <c r="P3628" i="11"/>
  <c r="P3648" i="11"/>
  <c r="P3669" i="11"/>
  <c r="P3692" i="11"/>
  <c r="P3712" i="11"/>
  <c r="P3733" i="11"/>
  <c r="P3756" i="11"/>
  <c r="P3771" i="11"/>
  <c r="P3782" i="11"/>
  <c r="P3796" i="11"/>
  <c r="P3808" i="11"/>
  <c r="P3821" i="11"/>
  <c r="P3832" i="11"/>
  <c r="P3844" i="11"/>
  <c r="P3854" i="11"/>
  <c r="P3864" i="11"/>
  <c r="P3876" i="11"/>
  <c r="P3886" i="11"/>
  <c r="P3896" i="11"/>
  <c r="P3905" i="11"/>
  <c r="P3913" i="11"/>
  <c r="P3921" i="11"/>
  <c r="P3929" i="11"/>
  <c r="P3937" i="11"/>
  <c r="P3945" i="11"/>
  <c r="P3953" i="11"/>
  <c r="P3961" i="11"/>
  <c r="P3969" i="11"/>
  <c r="P3977" i="11"/>
  <c r="P3985" i="11"/>
  <c r="P3993" i="11"/>
  <c r="P4001" i="11"/>
  <c r="P4009" i="11"/>
  <c r="P4017" i="11"/>
  <c r="P4025" i="11"/>
  <c r="P4033" i="11"/>
  <c r="P4041" i="11"/>
  <c r="P4049" i="11"/>
  <c r="P4057" i="11"/>
  <c r="P4065" i="11"/>
  <c r="P4073" i="11"/>
  <c r="P4081" i="11"/>
  <c r="P4089" i="11"/>
  <c r="P4097" i="11"/>
  <c r="P4105" i="11"/>
  <c r="P4113" i="11"/>
  <c r="P4121" i="11"/>
  <c r="P4129" i="11"/>
  <c r="P4137" i="11"/>
  <c r="P4145" i="11"/>
  <c r="P4153" i="11"/>
  <c r="P4161" i="11"/>
  <c r="P4169" i="11"/>
  <c r="P4177" i="11"/>
  <c r="P4185" i="11"/>
  <c r="P4193" i="11"/>
  <c r="P4201" i="11"/>
  <c r="P4209" i="11"/>
  <c r="P4217" i="11"/>
  <c r="P4225" i="11"/>
  <c r="P4233" i="11"/>
  <c r="P4241" i="11"/>
  <c r="P4249" i="11"/>
  <c r="P4257" i="11"/>
  <c r="P4265" i="11"/>
  <c r="P4273" i="11"/>
  <c r="P4281" i="11"/>
  <c r="P4289" i="11"/>
  <c r="P4297" i="11"/>
  <c r="P4305" i="11"/>
  <c r="P4313" i="11"/>
  <c r="P4321" i="11"/>
  <c r="P4329" i="11"/>
  <c r="P4337" i="11"/>
  <c r="P4345" i="11"/>
  <c r="P4353" i="11"/>
  <c r="P4361" i="11"/>
  <c r="P4369" i="11"/>
  <c r="P4377" i="11"/>
  <c r="P4385" i="11"/>
  <c r="P4393" i="11"/>
  <c r="P4401" i="11"/>
  <c r="P4409" i="11"/>
  <c r="P4417" i="11"/>
  <c r="P4425" i="11"/>
  <c r="P4433" i="11"/>
  <c r="P4441" i="11"/>
  <c r="P4449" i="11"/>
  <c r="P4457" i="11"/>
  <c r="P4465" i="11"/>
  <c r="P4473" i="11"/>
  <c r="P4481" i="11"/>
  <c r="P4489" i="11"/>
  <c r="P4497" i="11"/>
  <c r="P4505" i="11"/>
  <c r="P4513" i="11"/>
  <c r="P4521" i="11"/>
  <c r="P4529" i="11"/>
  <c r="P4537" i="11"/>
  <c r="P4545" i="11"/>
  <c r="P4553" i="11"/>
  <c r="P4561" i="11"/>
  <c r="P4569" i="11"/>
  <c r="P4577" i="11"/>
  <c r="P4585" i="11"/>
  <c r="P4593" i="11"/>
  <c r="P4601" i="11"/>
  <c r="P4609" i="11"/>
  <c r="P4617" i="11"/>
  <c r="P4625" i="11"/>
  <c r="P4633" i="11"/>
  <c r="P4641" i="11"/>
  <c r="P4649" i="11"/>
  <c r="P4657" i="11"/>
  <c r="P4665" i="11"/>
  <c r="P4673" i="11"/>
  <c r="P4681" i="11"/>
  <c r="P4689" i="11"/>
  <c r="P4697" i="11"/>
  <c r="P4705" i="11"/>
  <c r="P4713" i="11"/>
  <c r="P4721" i="11"/>
  <c r="P4729" i="11"/>
  <c r="P4737" i="11"/>
  <c r="P4745" i="11"/>
  <c r="P4753" i="11"/>
  <c r="P4761" i="11"/>
  <c r="P4769" i="11"/>
  <c r="P4777" i="11"/>
  <c r="P4785" i="11"/>
  <c r="P4793" i="11"/>
  <c r="P4801" i="11"/>
  <c r="P4809" i="11"/>
  <c r="P4817" i="11"/>
  <c r="P4825" i="11"/>
  <c r="P4833" i="11"/>
  <c r="P4841" i="11"/>
  <c r="P4849" i="11"/>
  <c r="P4857" i="11"/>
  <c r="P4865" i="11"/>
  <c r="P4873" i="11"/>
  <c r="P4881" i="11"/>
  <c r="P4889" i="11"/>
  <c r="P4897" i="11"/>
  <c r="P4905" i="11"/>
  <c r="P4913" i="11"/>
  <c r="P4921" i="11"/>
  <c r="P4929" i="11"/>
  <c r="P4937" i="11"/>
  <c r="P4945" i="11"/>
  <c r="P1256" i="11"/>
  <c r="P1945" i="11"/>
  <c r="P2201" i="11"/>
  <c r="P2457" i="11"/>
  <c r="P2667" i="11"/>
  <c r="P2795" i="11"/>
  <c r="P2913" i="11"/>
  <c r="P3000" i="11"/>
  <c r="P3064" i="11"/>
  <c r="P3128" i="11"/>
  <c r="P3192" i="11"/>
  <c r="P3256" i="11"/>
  <c r="P3320" i="11"/>
  <c r="P3384" i="11"/>
  <c r="P3448" i="11"/>
  <c r="P3501" i="11"/>
  <c r="P3524" i="11"/>
  <c r="P3544" i="11"/>
  <c r="P3565" i="11"/>
  <c r="P3588" i="11"/>
  <c r="P3608" i="11"/>
  <c r="P3629" i="11"/>
  <c r="P3652" i="11"/>
  <c r="P3672" i="11"/>
  <c r="P3693" i="11"/>
  <c r="P3716" i="11"/>
  <c r="P3736" i="11"/>
  <c r="P3757" i="11"/>
  <c r="P3772" i="11"/>
  <c r="P3784" i="11"/>
  <c r="P3797" i="11"/>
  <c r="P3811" i="11"/>
  <c r="P3822" i="11"/>
  <c r="P3835" i="11"/>
  <c r="P3845" i="11"/>
  <c r="P3855" i="11"/>
  <c r="P3867" i="11"/>
  <c r="P3877" i="11"/>
  <c r="P3887" i="11"/>
  <c r="P3897" i="11"/>
  <c r="P3906" i="11"/>
  <c r="P3914" i="11"/>
  <c r="P3922" i="11"/>
  <c r="P3930" i="11"/>
  <c r="P3938" i="11"/>
  <c r="P3946" i="11"/>
  <c r="P3954" i="11"/>
  <c r="P3962" i="11"/>
  <c r="P3970" i="11"/>
  <c r="P3978" i="11"/>
  <c r="P3986" i="11"/>
  <c r="P3994" i="11"/>
  <c r="P4002" i="11"/>
  <c r="P4010" i="11"/>
  <c r="P4018" i="11"/>
  <c r="P4026" i="11"/>
  <c r="P4034" i="11"/>
  <c r="P4042" i="11"/>
  <c r="P4050" i="11"/>
  <c r="P4058" i="11"/>
  <c r="P4066" i="11"/>
  <c r="P4074" i="11"/>
  <c r="P4082" i="11"/>
  <c r="P4090" i="11"/>
  <c r="P4098" i="11"/>
  <c r="P4106" i="11"/>
  <c r="P4114" i="11"/>
  <c r="P4122" i="11"/>
  <c r="P4130" i="11"/>
  <c r="P4138" i="11"/>
  <c r="P4146" i="11"/>
  <c r="P4154" i="11"/>
  <c r="P4162" i="11"/>
  <c r="P4170" i="11"/>
  <c r="P4178" i="11"/>
  <c r="P4186" i="11"/>
  <c r="P4194" i="11"/>
  <c r="P4202" i="11"/>
  <c r="P4210" i="11"/>
  <c r="P4218" i="11"/>
  <c r="P4226" i="11"/>
  <c r="P4234" i="11"/>
  <c r="P4242" i="11"/>
  <c r="P4250" i="11"/>
  <c r="P4258" i="11"/>
  <c r="P4266" i="11"/>
  <c r="P4274" i="11"/>
  <c r="P4282" i="11"/>
  <c r="P4290" i="11"/>
  <c r="P4298" i="11"/>
  <c r="P4306" i="11"/>
  <c r="P4314" i="11"/>
  <c r="P4322" i="11"/>
  <c r="P4330" i="11"/>
  <c r="P4338" i="11"/>
  <c r="P4346" i="11"/>
  <c r="P4354" i="11"/>
  <c r="P4362" i="11"/>
  <c r="P4370" i="11"/>
  <c r="P4378" i="11"/>
  <c r="P4386" i="11"/>
  <c r="P4394" i="11"/>
  <c r="P4402" i="11"/>
  <c r="P4410" i="11"/>
  <c r="P4418" i="11"/>
  <c r="P4426" i="11"/>
  <c r="P4434" i="11"/>
  <c r="P4442" i="11"/>
  <c r="P4450" i="11"/>
  <c r="P4458" i="11"/>
  <c r="P4466" i="11"/>
  <c r="P4474" i="11"/>
  <c r="P4482" i="11"/>
  <c r="P4490" i="11"/>
  <c r="P4498" i="11"/>
  <c r="P4506" i="11"/>
  <c r="P4514" i="11"/>
  <c r="P4522" i="11"/>
  <c r="P4530" i="11"/>
  <c r="P4538" i="11"/>
  <c r="P4546" i="11"/>
  <c r="P4554" i="11"/>
  <c r="P4562" i="11"/>
  <c r="P4570" i="11"/>
  <c r="P4578" i="11"/>
  <c r="P4586" i="11"/>
  <c r="P4594" i="11"/>
  <c r="P4602" i="11"/>
  <c r="P4610" i="11"/>
  <c r="P4618" i="11"/>
  <c r="P4626" i="11"/>
  <c r="P4634" i="11"/>
  <c r="P4642" i="11"/>
  <c r="P4650" i="11"/>
  <c r="P4658" i="11"/>
  <c r="P4666" i="11"/>
  <c r="P4674" i="11"/>
  <c r="P4682" i="11"/>
  <c r="P4690" i="11"/>
  <c r="P4698" i="11"/>
  <c r="P4706" i="11"/>
  <c r="P4714" i="11"/>
  <c r="P4722" i="11"/>
  <c r="P4730" i="11"/>
  <c r="P4738" i="11"/>
  <c r="P4746" i="11"/>
  <c r="P4754" i="11"/>
  <c r="P4762" i="11"/>
  <c r="P4770" i="11"/>
  <c r="P4778" i="11"/>
  <c r="P4786" i="11"/>
  <c r="P4794" i="11"/>
  <c r="P4802" i="11"/>
  <c r="P4810" i="11"/>
  <c r="P4818" i="11"/>
  <c r="P4826" i="11"/>
  <c r="P4834" i="11"/>
  <c r="P4842" i="11"/>
  <c r="P4850" i="11"/>
  <c r="P4858" i="11"/>
  <c r="P4866" i="11"/>
  <c r="P4874" i="11"/>
  <c r="P4882" i="11"/>
  <c r="P4890" i="11"/>
  <c r="P4898" i="11"/>
  <c r="P4906" i="11"/>
  <c r="P4914" i="11"/>
  <c r="P4922" i="11"/>
  <c r="P4930" i="11"/>
  <c r="P4938" i="11"/>
  <c r="P1384" i="11"/>
  <c r="P1977" i="11"/>
  <c r="P2233" i="11"/>
  <c r="P2489" i="11"/>
  <c r="P2683" i="11"/>
  <c r="P2811" i="11"/>
  <c r="P2927" i="11"/>
  <c r="P3008" i="11"/>
  <c r="P3072" i="11"/>
  <c r="P3136" i="11"/>
  <c r="P3200" i="11"/>
  <c r="P3264" i="11"/>
  <c r="P3328" i="11"/>
  <c r="P3392" i="11"/>
  <c r="P3456" i="11"/>
  <c r="P3504" i="11"/>
  <c r="P3525" i="11"/>
  <c r="P3548" i="11"/>
  <c r="P3568" i="11"/>
  <c r="P3589" i="11"/>
  <c r="P3612" i="11"/>
  <c r="P3632" i="11"/>
  <c r="P3653" i="11"/>
  <c r="P3676" i="11"/>
  <c r="P3696" i="11"/>
  <c r="P3717" i="11"/>
  <c r="P3740" i="11"/>
  <c r="P3760" i="11"/>
  <c r="P3773" i="11"/>
  <c r="P3787" i="11"/>
  <c r="P3798" i="11"/>
  <c r="P3812" i="11"/>
  <c r="P3824" i="11"/>
  <c r="P3836" i="11"/>
  <c r="P3846" i="11"/>
  <c r="P3856" i="11"/>
  <c r="P3868" i="11"/>
  <c r="P3878" i="11"/>
  <c r="P3888" i="11"/>
  <c r="P3899" i="11"/>
  <c r="P3907" i="11"/>
  <c r="P3915" i="11"/>
  <c r="P3923" i="11"/>
  <c r="P3931" i="11"/>
  <c r="P3939" i="11"/>
  <c r="P3947" i="11"/>
  <c r="P3955" i="11"/>
  <c r="P3963" i="11"/>
  <c r="P3971" i="11"/>
  <c r="P3979" i="11"/>
  <c r="P3987" i="11"/>
  <c r="P3995" i="11"/>
  <c r="P4003" i="11"/>
  <c r="P4011" i="11"/>
  <c r="P4019" i="11"/>
  <c r="P4027" i="11"/>
  <c r="P4035" i="11"/>
  <c r="P4043" i="11"/>
  <c r="P4051" i="11"/>
  <c r="P4059" i="11"/>
  <c r="P4067" i="11"/>
  <c r="P4075" i="11"/>
  <c r="P4083" i="11"/>
  <c r="P4091" i="11"/>
  <c r="P4099" i="11"/>
  <c r="P4107" i="11"/>
  <c r="P4115" i="11"/>
  <c r="P4123" i="11"/>
  <c r="P4131" i="11"/>
  <c r="P4139" i="11"/>
  <c r="P4147" i="11"/>
  <c r="P4155" i="11"/>
  <c r="P4163" i="11"/>
  <c r="P4171" i="11"/>
  <c r="P4179" i="11"/>
  <c r="P4187" i="11"/>
  <c r="P4195" i="11"/>
  <c r="P4203" i="11"/>
  <c r="P4211" i="11"/>
  <c r="P4219" i="11"/>
  <c r="P4227" i="11"/>
  <c r="P4235" i="11"/>
  <c r="P4243" i="11"/>
  <c r="P4251" i="11"/>
  <c r="P4259" i="11"/>
  <c r="P4267" i="11"/>
  <c r="P4275" i="11"/>
  <c r="P4283" i="11"/>
  <c r="P4291" i="11"/>
  <c r="P4299" i="11"/>
  <c r="P4307" i="11"/>
  <c r="P4315" i="11"/>
  <c r="P4323" i="11"/>
  <c r="P4331" i="11"/>
  <c r="P4339" i="11"/>
  <c r="P4347" i="11"/>
  <c r="P4355" i="11"/>
  <c r="P4363" i="11"/>
  <c r="P4371" i="11"/>
  <c r="P4379" i="11"/>
  <c r="P4387" i="11"/>
  <c r="P4395" i="11"/>
  <c r="P4403" i="11"/>
  <c r="P4411" i="11"/>
  <c r="P4419" i="11"/>
  <c r="P4427" i="11"/>
  <c r="P4435" i="11"/>
  <c r="P4443" i="11"/>
  <c r="P4451" i="11"/>
  <c r="P4459" i="11"/>
  <c r="P4467" i="11"/>
  <c r="P4475" i="11"/>
  <c r="P4483" i="11"/>
  <c r="P4491" i="11"/>
  <c r="P4499" i="11"/>
  <c r="P4507" i="11"/>
  <c r="P4515" i="11"/>
  <c r="P4523" i="11"/>
  <c r="P4531" i="11"/>
  <c r="P4539" i="11"/>
  <c r="P4547" i="11"/>
  <c r="P4555" i="11"/>
  <c r="P4563" i="11"/>
  <c r="P4571" i="11"/>
  <c r="P4579" i="11"/>
  <c r="P4587" i="11"/>
  <c r="P4595" i="11"/>
  <c r="P4603" i="11"/>
  <c r="P4611" i="11"/>
  <c r="P4619" i="11"/>
  <c r="P4627" i="11"/>
  <c r="P4635" i="11"/>
  <c r="P4643" i="11"/>
  <c r="P4651" i="11"/>
  <c r="P4659" i="11"/>
  <c r="P4667" i="11"/>
  <c r="P4675" i="11"/>
  <c r="P4683" i="11"/>
  <c r="P4691" i="11"/>
  <c r="P4699" i="11"/>
  <c r="P4707" i="11"/>
  <c r="P4715" i="11"/>
  <c r="P4723" i="11"/>
  <c r="P4731" i="11"/>
  <c r="P4739" i="11"/>
  <c r="P4747" i="11"/>
  <c r="P4755" i="11"/>
  <c r="P4763" i="11"/>
  <c r="P4771" i="11"/>
  <c r="P4779" i="11"/>
  <c r="P4787" i="11"/>
  <c r="P4795" i="11"/>
  <c r="P4803" i="11"/>
  <c r="P4811" i="11"/>
  <c r="P4819" i="11"/>
  <c r="P4827" i="11"/>
  <c r="P4835" i="11"/>
  <c r="P4843" i="11"/>
  <c r="P4851" i="11"/>
  <c r="P4859" i="11"/>
  <c r="P4867" i="11"/>
  <c r="P4875" i="11"/>
  <c r="P4883" i="11"/>
  <c r="P4891" i="11"/>
  <c r="P4899" i="11"/>
  <c r="P4907" i="11"/>
  <c r="P4915" i="11"/>
  <c r="P4923" i="11"/>
  <c r="P4931" i="11"/>
  <c r="P4939" i="11"/>
  <c r="P1512" i="11"/>
  <c r="P2009" i="11"/>
  <c r="P2265" i="11"/>
  <c r="P2521" i="11"/>
  <c r="P2699" i="11"/>
  <c r="P2827" i="11"/>
  <c r="P2939" i="11"/>
  <c r="P3016" i="11"/>
  <c r="P3080" i="11"/>
  <c r="P3144" i="11"/>
  <c r="P3208" i="11"/>
  <c r="P3272" i="11"/>
  <c r="P3336" i="11"/>
  <c r="P3400" i="11"/>
  <c r="P3464" i="11"/>
  <c r="P3508" i="11"/>
  <c r="P3528" i="11"/>
  <c r="P3549" i="11"/>
  <c r="P3572" i="11"/>
  <c r="P3592" i="11"/>
  <c r="P3613" i="11"/>
  <c r="P3636" i="11"/>
  <c r="P3656" i="11"/>
  <c r="P3677" i="11"/>
  <c r="P3700" i="11"/>
  <c r="P3720" i="11"/>
  <c r="P3741" i="11"/>
  <c r="P3763" i="11"/>
  <c r="P3774" i="11"/>
  <c r="P3788" i="11"/>
  <c r="P3800" i="11"/>
  <c r="P3813" i="11"/>
  <c r="P3827" i="11"/>
  <c r="P3837" i="11"/>
  <c r="P3847" i="11"/>
  <c r="P3859" i="11"/>
  <c r="P3869" i="11"/>
  <c r="P3879" i="11"/>
  <c r="P3891" i="11"/>
  <c r="P3900" i="11"/>
  <c r="P3908" i="11"/>
  <c r="P3916" i="11"/>
  <c r="P3924" i="11"/>
  <c r="P3932" i="11"/>
  <c r="P3940" i="11"/>
  <c r="P3948" i="11"/>
  <c r="P3956" i="11"/>
  <c r="P3964" i="11"/>
  <c r="P3972" i="11"/>
  <c r="P3980" i="11"/>
  <c r="P3988" i="11"/>
  <c r="P3996" i="11"/>
  <c r="P4004" i="11"/>
  <c r="P4012" i="11"/>
  <c r="P4020" i="11"/>
  <c r="P4028" i="11"/>
  <c r="P4036" i="11"/>
  <c r="P4044" i="11"/>
  <c r="P4052" i="11"/>
  <c r="P4060" i="11"/>
  <c r="P4068" i="11"/>
  <c r="P4076" i="11"/>
  <c r="P4084" i="11"/>
  <c r="P4092" i="11"/>
  <c r="P4100" i="11"/>
  <c r="P4108" i="11"/>
  <c r="P4116" i="11"/>
  <c r="P4124" i="11"/>
  <c r="P4132" i="11"/>
  <c r="P4140" i="11"/>
  <c r="P4148" i="11"/>
  <c r="P4156" i="11"/>
  <c r="P4164" i="11"/>
  <c r="P4172" i="11"/>
  <c r="P4180" i="11"/>
  <c r="P4188" i="11"/>
  <c r="P4196" i="11"/>
  <c r="P4204" i="11"/>
  <c r="P4212" i="11"/>
  <c r="P4220" i="11"/>
  <c r="P4228" i="11"/>
  <c r="P4236" i="11"/>
  <c r="P4244" i="11"/>
  <c r="P4252" i="11"/>
  <c r="P4260" i="11"/>
  <c r="P4268" i="11"/>
  <c r="P4276" i="11"/>
  <c r="P4284" i="11"/>
  <c r="P4292" i="11"/>
  <c r="P4300" i="11"/>
  <c r="P4308" i="11"/>
  <c r="P4316" i="11"/>
  <c r="P4324" i="11"/>
  <c r="P4332" i="11"/>
  <c r="P4340" i="11"/>
  <c r="P4348" i="11"/>
  <c r="P4356" i="11"/>
  <c r="P4364" i="11"/>
  <c r="P4372" i="11"/>
  <c r="P4380" i="11"/>
  <c r="P4388" i="11"/>
  <c r="P4396" i="11"/>
  <c r="P4404" i="11"/>
  <c r="P4412" i="11"/>
  <c r="P4420" i="11"/>
  <c r="P4428" i="11"/>
  <c r="P4436" i="11"/>
  <c r="P4444" i="11"/>
  <c r="P4452" i="11"/>
  <c r="P4460" i="11"/>
  <c r="P4468" i="11"/>
  <c r="P4476" i="11"/>
  <c r="P4484" i="11"/>
  <c r="P4492" i="11"/>
  <c r="P4500" i="11"/>
  <c r="P4508" i="11"/>
  <c r="P4516" i="11"/>
  <c r="P4524" i="11"/>
  <c r="P4532" i="11"/>
  <c r="P4540" i="11"/>
  <c r="P4548" i="11"/>
  <c r="P4556" i="11"/>
  <c r="P4564" i="11"/>
  <c r="P4572" i="11"/>
  <c r="P4580" i="11"/>
  <c r="P4588" i="11"/>
  <c r="P4596" i="11"/>
  <c r="P4604" i="11"/>
  <c r="P4612" i="11"/>
  <c r="P4620" i="11"/>
  <c r="P4628" i="11"/>
  <c r="P4636" i="11"/>
  <c r="P4644" i="11"/>
  <c r="P4652" i="11"/>
  <c r="P4660" i="11"/>
  <c r="P4668" i="11"/>
  <c r="P4676" i="11"/>
  <c r="P4684" i="11"/>
  <c r="P4692" i="11"/>
  <c r="P4700" i="11"/>
  <c r="P4708" i="11"/>
  <c r="P4716" i="11"/>
  <c r="P4724" i="11"/>
  <c r="P4732" i="11"/>
  <c r="P4740" i="11"/>
  <c r="P4748" i="11"/>
  <c r="P4756" i="11"/>
  <c r="P4764" i="11"/>
  <c r="P4772" i="11"/>
  <c r="P4780" i="11"/>
  <c r="P4788" i="11"/>
  <c r="P4796" i="11"/>
  <c r="P4804" i="11"/>
  <c r="P4812" i="11"/>
  <c r="P4820" i="11"/>
  <c r="P4828" i="11"/>
  <c r="P4836" i="11"/>
  <c r="P4844" i="11"/>
  <c r="P4852" i="11"/>
  <c r="P4860" i="11"/>
  <c r="P4868" i="11"/>
  <c r="P4876" i="11"/>
  <c r="P4884" i="11"/>
  <c r="P4892" i="11"/>
  <c r="P4900" i="11"/>
  <c r="P4908" i="11"/>
  <c r="P4916" i="11"/>
  <c r="P4924" i="11"/>
  <c r="P4932" i="11"/>
  <c r="P4940" i="11"/>
  <c r="P2952" i="11"/>
  <c r="P3472" i="11"/>
  <c r="P3660" i="11"/>
  <c r="P3803" i="11"/>
  <c r="P3892" i="11"/>
  <c r="P3957" i="11"/>
  <c r="P4021" i="11"/>
  <c r="P4085" i="11"/>
  <c r="P4149" i="11"/>
  <c r="P4213" i="11"/>
  <c r="P4277" i="11"/>
  <c r="P4341" i="11"/>
  <c r="P4405" i="11"/>
  <c r="P4469" i="11"/>
  <c r="P4533" i="11"/>
  <c r="P4597" i="11"/>
  <c r="P4661" i="11"/>
  <c r="P4725" i="11"/>
  <c r="P4757" i="11"/>
  <c r="P4776" i="11"/>
  <c r="P4798" i="11"/>
  <c r="P4821" i="11"/>
  <c r="P4840" i="11"/>
  <c r="P4862" i="11"/>
  <c r="P4885" i="11"/>
  <c r="P4904" i="11"/>
  <c r="P4926" i="11"/>
  <c r="P4946" i="11"/>
  <c r="P4954" i="11"/>
  <c r="P4962" i="11"/>
  <c r="P4970" i="11"/>
  <c r="P4978" i="11"/>
  <c r="P4986" i="11"/>
  <c r="P4994" i="11"/>
  <c r="P5002" i="11"/>
  <c r="P5010" i="11"/>
  <c r="P5018" i="11"/>
  <c r="P5026" i="11"/>
  <c r="P5034" i="11"/>
  <c r="P5042" i="11"/>
  <c r="P5050" i="11"/>
  <c r="P5058" i="11"/>
  <c r="P5066" i="11"/>
  <c r="P5074" i="11"/>
  <c r="P5082" i="11"/>
  <c r="P5090" i="11"/>
  <c r="P5098" i="11"/>
  <c r="P5106" i="11"/>
  <c r="P5114" i="11"/>
  <c r="P5122" i="11"/>
  <c r="P5130" i="11"/>
  <c r="P5138" i="11"/>
  <c r="P5146" i="11"/>
  <c r="P5154" i="11"/>
  <c r="P5162" i="11"/>
  <c r="P5170" i="11"/>
  <c r="P5178" i="11"/>
  <c r="P5186" i="11"/>
  <c r="P5194" i="11"/>
  <c r="P5202" i="11"/>
  <c r="P5210" i="11"/>
  <c r="P5218" i="11"/>
  <c r="P5226" i="11"/>
  <c r="P5234" i="11"/>
  <c r="P5242" i="11"/>
  <c r="P5250" i="11"/>
  <c r="P5258" i="11"/>
  <c r="P5266" i="11"/>
  <c r="P5274" i="11"/>
  <c r="P5282" i="11"/>
  <c r="P5290" i="11"/>
  <c r="P5298" i="11"/>
  <c r="P5306" i="11"/>
  <c r="P5314" i="11"/>
  <c r="P5322" i="11"/>
  <c r="P5330" i="11"/>
  <c r="P5338" i="11"/>
  <c r="P5346" i="11"/>
  <c r="P5354" i="11"/>
  <c r="P5362" i="11"/>
  <c r="P5370" i="11"/>
  <c r="P5378" i="11"/>
  <c r="P5386" i="11"/>
  <c r="P5394" i="11"/>
  <c r="P5402" i="11"/>
  <c r="P5410" i="11"/>
  <c r="P5418" i="11"/>
  <c r="P5426" i="11"/>
  <c r="P5434" i="11"/>
  <c r="P5442" i="11"/>
  <c r="P5450" i="11"/>
  <c r="P5458" i="11"/>
  <c r="P5466" i="11"/>
  <c r="P5474" i="11"/>
  <c r="P5482" i="11"/>
  <c r="P5490" i="11"/>
  <c r="P5498" i="11"/>
  <c r="P5506" i="11"/>
  <c r="P5514" i="11"/>
  <c r="P5522" i="11"/>
  <c r="P5530" i="11"/>
  <c r="P5538" i="11"/>
  <c r="P5546" i="11"/>
  <c r="P5554" i="11"/>
  <c r="P5562" i="11"/>
  <c r="P5570" i="11"/>
  <c r="P5578" i="11"/>
  <c r="P5586" i="11"/>
  <c r="P5594" i="11"/>
  <c r="P5602" i="11"/>
  <c r="P5610" i="11"/>
  <c r="P5618" i="11"/>
  <c r="P5626" i="11"/>
  <c r="P5634" i="11"/>
  <c r="P5642" i="11"/>
  <c r="P5650" i="11"/>
  <c r="P5658" i="11"/>
  <c r="P5666" i="11"/>
  <c r="P5674" i="11"/>
  <c r="P5682" i="11"/>
  <c r="P5690" i="11"/>
  <c r="P5698" i="11"/>
  <c r="P5706" i="11"/>
  <c r="P5714" i="11"/>
  <c r="P5722" i="11"/>
  <c r="P5730" i="11"/>
  <c r="P5738" i="11"/>
  <c r="P5746" i="11"/>
  <c r="P5754" i="11"/>
  <c r="P5762" i="11"/>
  <c r="P5770" i="11"/>
  <c r="P5778" i="11"/>
  <c r="P5786" i="11"/>
  <c r="P5794" i="11"/>
  <c r="P5802" i="11"/>
  <c r="P5810" i="11"/>
  <c r="P5818" i="11"/>
  <c r="P5826" i="11"/>
  <c r="P5834" i="11"/>
  <c r="P5842" i="11"/>
  <c r="P5850" i="11"/>
  <c r="P5858" i="11"/>
  <c r="P5866" i="11"/>
  <c r="P5874" i="11"/>
  <c r="P5882" i="11"/>
  <c r="P5890" i="11"/>
  <c r="P5898" i="11"/>
  <c r="P5906" i="11"/>
  <c r="P5914" i="11"/>
  <c r="P5922" i="11"/>
  <c r="P5930" i="11"/>
  <c r="T6" i="11"/>
  <c r="T14" i="11"/>
  <c r="T22" i="11"/>
  <c r="T30" i="11"/>
  <c r="T38" i="11"/>
  <c r="T46" i="11"/>
  <c r="T54" i="11"/>
  <c r="T62" i="11"/>
  <c r="T70" i="11"/>
  <c r="T78" i="11"/>
  <c r="T86" i="11"/>
  <c r="T94" i="11"/>
  <c r="T102" i="11"/>
  <c r="T110" i="11"/>
  <c r="T118" i="11"/>
  <c r="T126" i="11"/>
  <c r="T134" i="11"/>
  <c r="T142" i="11"/>
  <c r="T150" i="11"/>
  <c r="P3024" i="11"/>
  <c r="P3509" i="11"/>
  <c r="P3680" i="11"/>
  <c r="P3814" i="11"/>
  <c r="P3901" i="11"/>
  <c r="P3965" i="11"/>
  <c r="P4029" i="11"/>
  <c r="P4093" i="11"/>
  <c r="P4157" i="11"/>
  <c r="P4221" i="11"/>
  <c r="P4285" i="11"/>
  <c r="P4349" i="11"/>
  <c r="P4413" i="11"/>
  <c r="P4477" i="11"/>
  <c r="P4541" i="11"/>
  <c r="P4605" i="11"/>
  <c r="P4669" i="11"/>
  <c r="P4733" i="11"/>
  <c r="P4758" i="11"/>
  <c r="P4781" i="11"/>
  <c r="P4800" i="11"/>
  <c r="P4822" i="11"/>
  <c r="P4845" i="11"/>
  <c r="P4864" i="11"/>
  <c r="P4886" i="11"/>
  <c r="P4909" i="11"/>
  <c r="P4928" i="11"/>
  <c r="P4947" i="11"/>
  <c r="P4955" i="11"/>
  <c r="P4963" i="11"/>
  <c r="P4971" i="11"/>
  <c r="P4979" i="11"/>
  <c r="P4987" i="11"/>
  <c r="P4995" i="11"/>
  <c r="P5003" i="11"/>
  <c r="P5011" i="11"/>
  <c r="P5019" i="11"/>
  <c r="P5027" i="11"/>
  <c r="P5035" i="11"/>
  <c r="P5043" i="11"/>
  <c r="P5051" i="11"/>
  <c r="P5059" i="11"/>
  <c r="P5067" i="11"/>
  <c r="P5075" i="11"/>
  <c r="P5083" i="11"/>
  <c r="P5091" i="11"/>
  <c r="P5099" i="11"/>
  <c r="P5107" i="11"/>
  <c r="P5115" i="11"/>
  <c r="P5123" i="11"/>
  <c r="P5131" i="11"/>
  <c r="P5139" i="11"/>
  <c r="P5147" i="11"/>
  <c r="P5155" i="11"/>
  <c r="P5163" i="11"/>
  <c r="P5171" i="11"/>
  <c r="P5179" i="11"/>
  <c r="P5187" i="11"/>
  <c r="P5195" i="11"/>
  <c r="P5203" i="11"/>
  <c r="P5211" i="11"/>
  <c r="P5219" i="11"/>
  <c r="P5227" i="11"/>
  <c r="P5235" i="11"/>
  <c r="P5243" i="11"/>
  <c r="P5251" i="11"/>
  <c r="P5259" i="11"/>
  <c r="P5267" i="11"/>
  <c r="P5275" i="11"/>
  <c r="P5283" i="11"/>
  <c r="P5291" i="11"/>
  <c r="P5299" i="11"/>
  <c r="P5307" i="11"/>
  <c r="P5315" i="11"/>
  <c r="P5323" i="11"/>
  <c r="P5331" i="11"/>
  <c r="P5339" i="11"/>
  <c r="P5347" i="11"/>
  <c r="P5355" i="11"/>
  <c r="P5363" i="11"/>
  <c r="P5371" i="11"/>
  <c r="P5379" i="11"/>
  <c r="P5387" i="11"/>
  <c r="P5395" i="11"/>
  <c r="P5403" i="11"/>
  <c r="P5411" i="11"/>
  <c r="P5419" i="11"/>
  <c r="P5427" i="11"/>
  <c r="P5435" i="11"/>
  <c r="P5443" i="11"/>
  <c r="P5451" i="11"/>
  <c r="P5459" i="11"/>
  <c r="P5467" i="11"/>
  <c r="P5475" i="11"/>
  <c r="P5483" i="11"/>
  <c r="P5491" i="11"/>
  <c r="P5499" i="11"/>
  <c r="P5507" i="11"/>
  <c r="P5515" i="11"/>
  <c r="P5523" i="11"/>
  <c r="P5531" i="11"/>
  <c r="P5539" i="11"/>
  <c r="P5547" i="11"/>
  <c r="P5555" i="11"/>
  <c r="P5563" i="11"/>
  <c r="P5571" i="11"/>
  <c r="P5579" i="11"/>
  <c r="P5587" i="11"/>
  <c r="P5595" i="11"/>
  <c r="P5603" i="11"/>
  <c r="P5611" i="11"/>
  <c r="P5619" i="11"/>
  <c r="P5627" i="11"/>
  <c r="P5635" i="11"/>
  <c r="P5643" i="11"/>
  <c r="P5651" i="11"/>
  <c r="P5659" i="11"/>
  <c r="P5667" i="11"/>
  <c r="P5675" i="11"/>
  <c r="P5683" i="11"/>
  <c r="P5691" i="11"/>
  <c r="P5699" i="11"/>
  <c r="P5707" i="11"/>
  <c r="P5715" i="11"/>
  <c r="P5723" i="11"/>
  <c r="P5731" i="11"/>
  <c r="P5739" i="11"/>
  <c r="P5747" i="11"/>
  <c r="P5755" i="11"/>
  <c r="P5763" i="11"/>
  <c r="P5771" i="11"/>
  <c r="P5779" i="11"/>
  <c r="P5787" i="11"/>
  <c r="P5795" i="11"/>
  <c r="P5803" i="11"/>
  <c r="P5811" i="11"/>
  <c r="P5819" i="11"/>
  <c r="P5827" i="11"/>
  <c r="P5835" i="11"/>
  <c r="P5843" i="11"/>
  <c r="P5851" i="11"/>
  <c r="P5859" i="11"/>
  <c r="P5867" i="11"/>
  <c r="P5875" i="11"/>
  <c r="P5883" i="11"/>
  <c r="P5891" i="11"/>
  <c r="P5899" i="11"/>
  <c r="P5907" i="11"/>
  <c r="P5915" i="11"/>
  <c r="P5923" i="11"/>
  <c r="P5931" i="11"/>
  <c r="T7" i="11"/>
  <c r="T15" i="11"/>
  <c r="T23" i="11"/>
  <c r="T31" i="11"/>
  <c r="T39" i="11"/>
  <c r="T47" i="11"/>
  <c r="T55" i="11"/>
  <c r="T63" i="11"/>
  <c r="T71" i="11"/>
  <c r="T79" i="11"/>
  <c r="T87" i="11"/>
  <c r="T95" i="11"/>
  <c r="T103" i="11"/>
  <c r="T111" i="11"/>
  <c r="T119" i="11"/>
  <c r="T127" i="11"/>
  <c r="T135" i="11"/>
  <c r="T143" i="11"/>
  <c r="T151" i="11"/>
  <c r="T159" i="11"/>
  <c r="P1638" i="11"/>
  <c r="P3088" i="11"/>
  <c r="P3532" i="11"/>
  <c r="P3701" i="11"/>
  <c r="P3828" i="11"/>
  <c r="P3909" i="11"/>
  <c r="P3973" i="11"/>
  <c r="P4037" i="11"/>
  <c r="P4101" i="11"/>
  <c r="P4165" i="11"/>
  <c r="P4229" i="11"/>
  <c r="P4293" i="11"/>
  <c r="P4357" i="11"/>
  <c r="P4421" i="11"/>
  <c r="P4485" i="11"/>
  <c r="P4549" i="11"/>
  <c r="P4613" i="11"/>
  <c r="P4677" i="11"/>
  <c r="P4741" i="11"/>
  <c r="P4760" i="11"/>
  <c r="P4782" i="11"/>
  <c r="P4805" i="11"/>
  <c r="P4824" i="11"/>
  <c r="P4846" i="11"/>
  <c r="P4869" i="11"/>
  <c r="P4888" i="11"/>
  <c r="P4910" i="11"/>
  <c r="P4933" i="11"/>
  <c r="P4948" i="11"/>
  <c r="P4956" i="11"/>
  <c r="P4964" i="11"/>
  <c r="P4972" i="11"/>
  <c r="P4980" i="11"/>
  <c r="P4988" i="11"/>
  <c r="P4996" i="11"/>
  <c r="P5004" i="11"/>
  <c r="P5012" i="11"/>
  <c r="P5020" i="11"/>
  <c r="P5028" i="11"/>
  <c r="P5036" i="11"/>
  <c r="P5044" i="11"/>
  <c r="P5052" i="11"/>
  <c r="P5060" i="11"/>
  <c r="P5068" i="11"/>
  <c r="P5076" i="11"/>
  <c r="P5084" i="11"/>
  <c r="P5092" i="11"/>
  <c r="P5100" i="11"/>
  <c r="P5108" i="11"/>
  <c r="P5116" i="11"/>
  <c r="P5124" i="11"/>
  <c r="P5132" i="11"/>
  <c r="P5140" i="11"/>
  <c r="P5148" i="11"/>
  <c r="P5156" i="11"/>
  <c r="P5164" i="11"/>
  <c r="P5172" i="11"/>
  <c r="P5180" i="11"/>
  <c r="P5188" i="11"/>
  <c r="P5196" i="11"/>
  <c r="P5204" i="11"/>
  <c r="P5212" i="11"/>
  <c r="P5220" i="11"/>
  <c r="P5228" i="11"/>
  <c r="P5236" i="11"/>
  <c r="P5244" i="11"/>
  <c r="P5252" i="11"/>
  <c r="P5260" i="11"/>
  <c r="P5268" i="11"/>
  <c r="P5276" i="11"/>
  <c r="P5284" i="11"/>
  <c r="P5292" i="11"/>
  <c r="P5300" i="11"/>
  <c r="P5308" i="11"/>
  <c r="P5316" i="11"/>
  <c r="P5324" i="11"/>
  <c r="P5332" i="11"/>
  <c r="P5340" i="11"/>
  <c r="P5348" i="11"/>
  <c r="P5356" i="11"/>
  <c r="P5364" i="11"/>
  <c r="P5372" i="11"/>
  <c r="P5380" i="11"/>
  <c r="P5388" i="11"/>
  <c r="P5396" i="11"/>
  <c r="P5404" i="11"/>
  <c r="P5412" i="11"/>
  <c r="P5420" i="11"/>
  <c r="P5428" i="11"/>
  <c r="P5436" i="11"/>
  <c r="P5444" i="11"/>
  <c r="P5452" i="11"/>
  <c r="P5460" i="11"/>
  <c r="P5468" i="11"/>
  <c r="P5476" i="11"/>
  <c r="P5484" i="11"/>
  <c r="P5492" i="11"/>
  <c r="P5500" i="11"/>
  <c r="P5508" i="11"/>
  <c r="P5516" i="11"/>
  <c r="P5524" i="11"/>
  <c r="P5532" i="11"/>
  <c r="P5540" i="11"/>
  <c r="P5548" i="11"/>
  <c r="P5556" i="11"/>
  <c r="P5564" i="11"/>
  <c r="P5572" i="11"/>
  <c r="P5580" i="11"/>
  <c r="P5588" i="11"/>
  <c r="P5596" i="11"/>
  <c r="P5604" i="11"/>
  <c r="P5612" i="11"/>
  <c r="P5620" i="11"/>
  <c r="P5628" i="11"/>
  <c r="P5636" i="11"/>
  <c r="P5644" i="11"/>
  <c r="P5652" i="11"/>
  <c r="P5660" i="11"/>
  <c r="P5668" i="11"/>
  <c r="P5676" i="11"/>
  <c r="P5684" i="11"/>
  <c r="P5692" i="11"/>
  <c r="P5700" i="11"/>
  <c r="P5708" i="11"/>
  <c r="P5716" i="11"/>
  <c r="P5724" i="11"/>
  <c r="P5732" i="11"/>
  <c r="P5740" i="11"/>
  <c r="P5748" i="11"/>
  <c r="P5756" i="11"/>
  <c r="P5764" i="11"/>
  <c r="P5772" i="11"/>
  <c r="P5780" i="11"/>
  <c r="P5788" i="11"/>
  <c r="P5796" i="11"/>
  <c r="P5804" i="11"/>
  <c r="P5812" i="11"/>
  <c r="P5820" i="11"/>
  <c r="P5828" i="11"/>
  <c r="P5836" i="11"/>
  <c r="P5844" i="11"/>
  <c r="P5852" i="11"/>
  <c r="P5860" i="11"/>
  <c r="P5868" i="11"/>
  <c r="P5876" i="11"/>
  <c r="P5884" i="11"/>
  <c r="P5892" i="11"/>
  <c r="P5900" i="11"/>
  <c r="P5908" i="11"/>
  <c r="P5916" i="11"/>
  <c r="P5924" i="11"/>
  <c r="P5932" i="11"/>
  <c r="T8" i="11"/>
  <c r="T16" i="11"/>
  <c r="T24" i="11"/>
  <c r="T32" i="11"/>
  <c r="T40" i="11"/>
  <c r="T48" i="11"/>
  <c r="T56" i="11"/>
  <c r="T64" i="11"/>
  <c r="T72" i="11"/>
  <c r="T80" i="11"/>
  <c r="T88" i="11"/>
  <c r="T96" i="11"/>
  <c r="T104" i="11"/>
  <c r="T112" i="11"/>
  <c r="T120" i="11"/>
  <c r="T128" i="11"/>
  <c r="T136" i="11"/>
  <c r="T144" i="11"/>
  <c r="P2041" i="11"/>
  <c r="P3152" i="11"/>
  <c r="P3552" i="11"/>
  <c r="P3724" i="11"/>
  <c r="P3838" i="11"/>
  <c r="P3917" i="11"/>
  <c r="P3981" i="11"/>
  <c r="P4045" i="11"/>
  <c r="P4109" i="11"/>
  <c r="P4173" i="11"/>
  <c r="P4237" i="11"/>
  <c r="P4301" i="11"/>
  <c r="P4365" i="11"/>
  <c r="P4429" i="11"/>
  <c r="P4493" i="11"/>
  <c r="P4557" i="11"/>
  <c r="P4621" i="11"/>
  <c r="P4685" i="11"/>
  <c r="P4742" i="11"/>
  <c r="P4765" i="11"/>
  <c r="P4784" i="11"/>
  <c r="P4806" i="11"/>
  <c r="P4829" i="11"/>
  <c r="P4848" i="11"/>
  <c r="P4870" i="11"/>
  <c r="P4893" i="11"/>
  <c r="P4912" i="11"/>
  <c r="P4934" i="11"/>
  <c r="P4949" i="11"/>
  <c r="P4957" i="11"/>
  <c r="P4965" i="11"/>
  <c r="P4973" i="11"/>
  <c r="P4981" i="11"/>
  <c r="P4989" i="11"/>
  <c r="P4997" i="11"/>
  <c r="P5005" i="11"/>
  <c r="P5013" i="11"/>
  <c r="P5021" i="11"/>
  <c r="P5029" i="11"/>
  <c r="P5037" i="11"/>
  <c r="P5045" i="11"/>
  <c r="P5053" i="11"/>
  <c r="P5061" i="11"/>
  <c r="P5069" i="11"/>
  <c r="P5077" i="11"/>
  <c r="P5085" i="11"/>
  <c r="P5093" i="11"/>
  <c r="P5101" i="11"/>
  <c r="P5109" i="11"/>
  <c r="P5117" i="11"/>
  <c r="P5125" i="11"/>
  <c r="P5133" i="11"/>
  <c r="P5141" i="11"/>
  <c r="P5149" i="11"/>
  <c r="P5157" i="11"/>
  <c r="P5165" i="11"/>
  <c r="P5173" i="11"/>
  <c r="P5181" i="11"/>
  <c r="P5189" i="11"/>
  <c r="P5197" i="11"/>
  <c r="P5205" i="11"/>
  <c r="P5213" i="11"/>
  <c r="P5221" i="11"/>
  <c r="P5229" i="11"/>
  <c r="P5237" i="11"/>
  <c r="P5245" i="11"/>
  <c r="P5253" i="11"/>
  <c r="P5261" i="11"/>
  <c r="P5269" i="11"/>
  <c r="P5277" i="11"/>
  <c r="P5285" i="11"/>
  <c r="P5293" i="11"/>
  <c r="P5301" i="11"/>
  <c r="P5309" i="11"/>
  <c r="P5317" i="11"/>
  <c r="P5325" i="11"/>
  <c r="P5333" i="11"/>
  <c r="P5341" i="11"/>
  <c r="P5349" i="11"/>
  <c r="P5357" i="11"/>
  <c r="P5365" i="11"/>
  <c r="P5373" i="11"/>
  <c r="P5381" i="11"/>
  <c r="P5389" i="11"/>
  <c r="P5397" i="11"/>
  <c r="P5405" i="11"/>
  <c r="P5413" i="11"/>
  <c r="P5421" i="11"/>
  <c r="P5429" i="11"/>
  <c r="P5437" i="11"/>
  <c r="P5445" i="11"/>
  <c r="P5453" i="11"/>
  <c r="P5461" i="11"/>
  <c r="P5469" i="11"/>
  <c r="P5477" i="11"/>
  <c r="P5485" i="11"/>
  <c r="P5493" i="11"/>
  <c r="P5501" i="11"/>
  <c r="P5509" i="11"/>
  <c r="P5517" i="11"/>
  <c r="P5525" i="11"/>
  <c r="P5533" i="11"/>
  <c r="P5541" i="11"/>
  <c r="P5549" i="11"/>
  <c r="P5557" i="11"/>
  <c r="P5565" i="11"/>
  <c r="P5573" i="11"/>
  <c r="P5581" i="11"/>
  <c r="P5589" i="11"/>
  <c r="P5597" i="11"/>
  <c r="P5605" i="11"/>
  <c r="P5613" i="11"/>
  <c r="P5621" i="11"/>
  <c r="P5629" i="11"/>
  <c r="P5637" i="11"/>
  <c r="P5645" i="11"/>
  <c r="P5653" i="11"/>
  <c r="P5661" i="11"/>
  <c r="P5669" i="11"/>
  <c r="P5677" i="11"/>
  <c r="P5685" i="11"/>
  <c r="P5693" i="11"/>
  <c r="P5701" i="11"/>
  <c r="P5709" i="11"/>
  <c r="P5717" i="11"/>
  <c r="P5725" i="11"/>
  <c r="P5733" i="11"/>
  <c r="P5741" i="11"/>
  <c r="P5749" i="11"/>
  <c r="P5757" i="11"/>
  <c r="P5765" i="11"/>
  <c r="P5773" i="11"/>
  <c r="P5781" i="11"/>
  <c r="P5789" i="11"/>
  <c r="P5797" i="11"/>
  <c r="P5805" i="11"/>
  <c r="P5813" i="11"/>
  <c r="P5821" i="11"/>
  <c r="P5829" i="11"/>
  <c r="P5837" i="11"/>
  <c r="P5845" i="11"/>
  <c r="P5853" i="11"/>
  <c r="P5861" i="11"/>
  <c r="P5869" i="11"/>
  <c r="P5877" i="11"/>
  <c r="P5885" i="11"/>
  <c r="P5893" i="11"/>
  <c r="P5901" i="11"/>
  <c r="P5909" i="11"/>
  <c r="P5917" i="11"/>
  <c r="P5925" i="11"/>
  <c r="P5933" i="11"/>
  <c r="T9" i="11"/>
  <c r="T17" i="11"/>
  <c r="T25" i="11"/>
  <c r="T33" i="11"/>
  <c r="T41" i="11"/>
  <c r="T49" i="11"/>
  <c r="T57" i="11"/>
  <c r="T65" i="11"/>
  <c r="T73" i="11"/>
  <c r="T81" i="11"/>
  <c r="T89" i="11"/>
  <c r="T97" i="11"/>
  <c r="T105" i="11"/>
  <c r="T113" i="11"/>
  <c r="T121" i="11"/>
  <c r="T129" i="11"/>
  <c r="T137" i="11"/>
  <c r="T145" i="11"/>
  <c r="T153" i="11"/>
  <c r="T161" i="11"/>
  <c r="P2297" i="11"/>
  <c r="P3216" i="11"/>
  <c r="P3573" i="11"/>
  <c r="P3744" i="11"/>
  <c r="P3848" i="11"/>
  <c r="P3925" i="11"/>
  <c r="P3989" i="11"/>
  <c r="P4053" i="11"/>
  <c r="P4117" i="11"/>
  <c r="P4181" i="11"/>
  <c r="P4245" i="11"/>
  <c r="P4309" i="11"/>
  <c r="P4373" i="11"/>
  <c r="P4437" i="11"/>
  <c r="P4501" i="11"/>
  <c r="P4565" i="11"/>
  <c r="P4629" i="11"/>
  <c r="P4693" i="11"/>
  <c r="P4744" i="11"/>
  <c r="P4766" i="11"/>
  <c r="P4789" i="11"/>
  <c r="P4808" i="11"/>
  <c r="P4830" i="11"/>
  <c r="P4853" i="11"/>
  <c r="P4872" i="11"/>
  <c r="P4894" i="11"/>
  <c r="P4917" i="11"/>
  <c r="P4936" i="11"/>
  <c r="P4950" i="11"/>
  <c r="P4958" i="11"/>
  <c r="P4966" i="11"/>
  <c r="P4974" i="11"/>
  <c r="P4982" i="11"/>
  <c r="P4990" i="11"/>
  <c r="P4998" i="11"/>
  <c r="P5006" i="11"/>
  <c r="P5014" i="11"/>
  <c r="P5022" i="11"/>
  <c r="P5030" i="11"/>
  <c r="P5038" i="11"/>
  <c r="P5046" i="11"/>
  <c r="P5054" i="11"/>
  <c r="P5062" i="11"/>
  <c r="P5070" i="11"/>
  <c r="P5078" i="11"/>
  <c r="P5086" i="11"/>
  <c r="P5094" i="11"/>
  <c r="P5102" i="11"/>
  <c r="P5110" i="11"/>
  <c r="P5118" i="11"/>
  <c r="P5126" i="11"/>
  <c r="P5134" i="11"/>
  <c r="P5142" i="11"/>
  <c r="P5150" i="11"/>
  <c r="P5158" i="11"/>
  <c r="P5166" i="11"/>
  <c r="P5174" i="11"/>
  <c r="P5182" i="11"/>
  <c r="P5190" i="11"/>
  <c r="P5198" i="11"/>
  <c r="P5206" i="11"/>
  <c r="P5214" i="11"/>
  <c r="P5222" i="11"/>
  <c r="P5230" i="11"/>
  <c r="P5238" i="11"/>
  <c r="P5246" i="11"/>
  <c r="P5254" i="11"/>
  <c r="P5262" i="11"/>
  <c r="P5270" i="11"/>
  <c r="P5278" i="11"/>
  <c r="P5286" i="11"/>
  <c r="P5294" i="11"/>
  <c r="P5302" i="11"/>
  <c r="P5310" i="11"/>
  <c r="P5318" i="11"/>
  <c r="P5326" i="11"/>
  <c r="P5334" i="11"/>
  <c r="P5342" i="11"/>
  <c r="P5350" i="11"/>
  <c r="P5358" i="11"/>
  <c r="P5366" i="11"/>
  <c r="P5374" i="11"/>
  <c r="P5382" i="11"/>
  <c r="P5390" i="11"/>
  <c r="P5398" i="11"/>
  <c r="P5406" i="11"/>
  <c r="P5414" i="11"/>
  <c r="P5422" i="11"/>
  <c r="P5430" i="11"/>
  <c r="P5438" i="11"/>
  <c r="P5446" i="11"/>
  <c r="P5454" i="11"/>
  <c r="P5462" i="11"/>
  <c r="P5470" i="11"/>
  <c r="P5478" i="11"/>
  <c r="P5486" i="11"/>
  <c r="P5494" i="11"/>
  <c r="P5502" i="11"/>
  <c r="P5510" i="11"/>
  <c r="P5518" i="11"/>
  <c r="P5526" i="11"/>
  <c r="P5534" i="11"/>
  <c r="P5542" i="11"/>
  <c r="P5550" i="11"/>
  <c r="P5558" i="11"/>
  <c r="P5566" i="11"/>
  <c r="P5574" i="11"/>
  <c r="P5582" i="11"/>
  <c r="P5590" i="11"/>
  <c r="P5598" i="11"/>
  <c r="P5606" i="11"/>
  <c r="P5614" i="11"/>
  <c r="P5622" i="11"/>
  <c r="P5630" i="11"/>
  <c r="P5638" i="11"/>
  <c r="P5646" i="11"/>
  <c r="P5654" i="11"/>
  <c r="P5662" i="11"/>
  <c r="P5670" i="11"/>
  <c r="P5678" i="11"/>
  <c r="P5686" i="11"/>
  <c r="P5694" i="11"/>
  <c r="P5702" i="11"/>
  <c r="P5710" i="11"/>
  <c r="P5718" i="11"/>
  <c r="P5726" i="11"/>
  <c r="P5734" i="11"/>
  <c r="P5742" i="11"/>
  <c r="P5750" i="11"/>
  <c r="P5758" i="11"/>
  <c r="P5766" i="11"/>
  <c r="P5774" i="11"/>
  <c r="P5782" i="11"/>
  <c r="P5790" i="11"/>
  <c r="P5798" i="11"/>
  <c r="P5806" i="11"/>
  <c r="P5814" i="11"/>
  <c r="P5822" i="11"/>
  <c r="P5830" i="11"/>
  <c r="P5838" i="11"/>
  <c r="P5846" i="11"/>
  <c r="P5854" i="11"/>
  <c r="P5862" i="11"/>
  <c r="P5870" i="11"/>
  <c r="P5878" i="11"/>
  <c r="P5886" i="11"/>
  <c r="P5894" i="11"/>
  <c r="P5902" i="11"/>
  <c r="P5910" i="11"/>
  <c r="P5918" i="11"/>
  <c r="P5926" i="11"/>
  <c r="P2" i="11"/>
  <c r="T10" i="11"/>
  <c r="T18" i="11"/>
  <c r="T26" i="11"/>
  <c r="T34" i="11"/>
  <c r="T42" i="11"/>
  <c r="T50" i="11"/>
  <c r="T58" i="11"/>
  <c r="T66" i="11"/>
  <c r="T74" i="11"/>
  <c r="T82" i="11"/>
  <c r="T90" i="11"/>
  <c r="T98" i="11"/>
  <c r="T106" i="11"/>
  <c r="T114" i="11"/>
  <c r="P2553" i="11"/>
  <c r="P3280" i="11"/>
  <c r="P3596" i="11"/>
  <c r="P3764" i="11"/>
  <c r="P3860" i="11"/>
  <c r="P3933" i="11"/>
  <c r="P3997" i="11"/>
  <c r="P4061" i="11"/>
  <c r="P4125" i="11"/>
  <c r="P4189" i="11"/>
  <c r="P4253" i="11"/>
  <c r="P4317" i="11"/>
  <c r="P4381" i="11"/>
  <c r="P4445" i="11"/>
  <c r="P4509" i="11"/>
  <c r="P4573" i="11"/>
  <c r="P4637" i="11"/>
  <c r="P4701" i="11"/>
  <c r="P4749" i="11"/>
  <c r="P4768" i="11"/>
  <c r="P4790" i="11"/>
  <c r="P4813" i="11"/>
  <c r="P4832" i="11"/>
  <c r="P4854" i="11"/>
  <c r="P4877" i="11"/>
  <c r="P4896" i="11"/>
  <c r="P4918" i="11"/>
  <c r="P4941" i="11"/>
  <c r="P4951" i="11"/>
  <c r="P4959" i="11"/>
  <c r="P4967" i="11"/>
  <c r="P4975" i="11"/>
  <c r="P4983" i="11"/>
  <c r="P4991" i="11"/>
  <c r="P4999" i="11"/>
  <c r="P5007" i="11"/>
  <c r="P5015" i="11"/>
  <c r="P5023" i="11"/>
  <c r="P5031" i="11"/>
  <c r="P5039" i="11"/>
  <c r="P5047" i="11"/>
  <c r="P5055" i="11"/>
  <c r="P5063" i="11"/>
  <c r="P5071" i="11"/>
  <c r="P5079" i="11"/>
  <c r="P5087" i="11"/>
  <c r="P5095" i="11"/>
  <c r="P5103" i="11"/>
  <c r="P5111" i="11"/>
  <c r="P5119" i="11"/>
  <c r="P5127" i="11"/>
  <c r="P5135" i="11"/>
  <c r="P5143" i="11"/>
  <c r="P5151" i="11"/>
  <c r="P5159" i="11"/>
  <c r="P5167" i="11"/>
  <c r="P5175" i="11"/>
  <c r="P5183" i="11"/>
  <c r="P5191" i="11"/>
  <c r="P5199" i="11"/>
  <c r="P5207" i="11"/>
  <c r="P5215" i="11"/>
  <c r="P5223" i="11"/>
  <c r="P5231" i="11"/>
  <c r="P5239" i="11"/>
  <c r="P5247" i="11"/>
  <c r="P5255" i="11"/>
  <c r="P5263" i="11"/>
  <c r="P5271" i="11"/>
  <c r="P5279" i="11"/>
  <c r="P5287" i="11"/>
  <c r="P5295" i="11"/>
  <c r="P5303" i="11"/>
  <c r="P5311" i="11"/>
  <c r="P5319" i="11"/>
  <c r="P5327" i="11"/>
  <c r="P5335" i="11"/>
  <c r="P5343" i="11"/>
  <c r="P5351" i="11"/>
  <c r="P5359" i="11"/>
  <c r="P5367" i="11"/>
  <c r="P5375" i="11"/>
  <c r="P5383" i="11"/>
  <c r="P5391" i="11"/>
  <c r="P5399" i="11"/>
  <c r="P5407" i="11"/>
  <c r="P5415" i="11"/>
  <c r="P5423" i="11"/>
  <c r="P5431" i="11"/>
  <c r="P5439" i="11"/>
  <c r="P5447" i="11"/>
  <c r="P5455" i="11"/>
  <c r="P5463" i="11"/>
  <c r="P5471" i="11"/>
  <c r="P5479" i="11"/>
  <c r="P5487" i="11"/>
  <c r="P5495" i="11"/>
  <c r="P5503" i="11"/>
  <c r="P5511" i="11"/>
  <c r="P5519" i="11"/>
  <c r="P5527" i="11"/>
  <c r="P5535" i="11"/>
  <c r="P5543" i="11"/>
  <c r="P5551" i="11"/>
  <c r="P5559" i="11"/>
  <c r="P5567" i="11"/>
  <c r="P5575" i="11"/>
  <c r="P5583" i="11"/>
  <c r="P5591" i="11"/>
  <c r="P5599" i="11"/>
  <c r="P5607" i="11"/>
  <c r="P5615" i="11"/>
  <c r="P5623" i="11"/>
  <c r="P5631" i="11"/>
  <c r="P5639" i="11"/>
  <c r="P5647" i="11"/>
  <c r="P5655" i="11"/>
  <c r="P5663" i="11"/>
  <c r="P5671" i="11"/>
  <c r="P5679" i="11"/>
  <c r="P5687" i="11"/>
  <c r="P5695" i="11"/>
  <c r="P5703" i="11"/>
  <c r="P5711" i="11"/>
  <c r="P5719" i="11"/>
  <c r="P5727" i="11"/>
  <c r="P5735" i="11"/>
  <c r="P5743" i="11"/>
  <c r="P5751" i="11"/>
  <c r="P5759" i="11"/>
  <c r="P5767" i="11"/>
  <c r="P5775" i="11"/>
  <c r="P5783" i="11"/>
  <c r="P5791" i="11"/>
  <c r="P5799" i="11"/>
  <c r="P5807" i="11"/>
  <c r="P5815" i="11"/>
  <c r="P5823" i="11"/>
  <c r="P5831" i="11"/>
  <c r="P5839" i="11"/>
  <c r="P5847" i="11"/>
  <c r="P2715" i="11"/>
  <c r="P3344" i="11"/>
  <c r="P3616" i="11"/>
  <c r="P3776" i="11"/>
  <c r="P3870" i="11"/>
  <c r="P3941" i="11"/>
  <c r="P4005" i="11"/>
  <c r="P4069" i="11"/>
  <c r="P4133" i="11"/>
  <c r="P4197" i="11"/>
  <c r="P4261" i="11"/>
  <c r="P4325" i="11"/>
  <c r="P4389" i="11"/>
  <c r="P4453" i="11"/>
  <c r="P4517" i="11"/>
  <c r="P4581" i="11"/>
  <c r="P4645" i="11"/>
  <c r="P4709" i="11"/>
  <c r="P4750" i="11"/>
  <c r="P4773" i="11"/>
  <c r="P4792" i="11"/>
  <c r="P4814" i="11"/>
  <c r="P4837" i="11"/>
  <c r="P4856" i="11"/>
  <c r="P4878" i="11"/>
  <c r="P4901" i="11"/>
  <c r="P4920" i="11"/>
  <c r="P4942" i="11"/>
  <c r="P4952" i="11"/>
  <c r="P4960" i="11"/>
  <c r="P4968" i="11"/>
  <c r="P4976" i="11"/>
  <c r="P4984" i="11"/>
  <c r="P4992" i="11"/>
  <c r="P5000" i="11"/>
  <c r="P5008" i="11"/>
  <c r="P5016" i="11"/>
  <c r="P5024" i="11"/>
  <c r="P5032" i="11"/>
  <c r="P5040" i="11"/>
  <c r="P5048" i="11"/>
  <c r="P5056" i="11"/>
  <c r="P5064" i="11"/>
  <c r="P5072" i="11"/>
  <c r="P5080" i="11"/>
  <c r="P5088" i="11"/>
  <c r="P5096" i="11"/>
  <c r="P5104" i="11"/>
  <c r="P5112" i="11"/>
  <c r="P5120" i="11"/>
  <c r="P5128" i="11"/>
  <c r="P5136" i="11"/>
  <c r="P5144" i="11"/>
  <c r="P5152" i="11"/>
  <c r="P5160" i="11"/>
  <c r="P5168" i="11"/>
  <c r="P5176" i="11"/>
  <c r="P5184" i="11"/>
  <c r="P5192" i="11"/>
  <c r="P5200" i="11"/>
  <c r="P5208" i="11"/>
  <c r="P5216" i="11"/>
  <c r="P5224" i="11"/>
  <c r="P5232" i="11"/>
  <c r="P5240" i="11"/>
  <c r="P5248" i="11"/>
  <c r="P5256" i="11"/>
  <c r="P5264" i="11"/>
  <c r="P5272" i="11"/>
  <c r="P5280" i="11"/>
  <c r="P5288" i="11"/>
  <c r="P5296" i="11"/>
  <c r="P5304" i="11"/>
  <c r="P5312" i="11"/>
  <c r="P5320" i="11"/>
  <c r="P5328" i="11"/>
  <c r="P5336" i="11"/>
  <c r="P5344" i="11"/>
  <c r="P5352" i="11"/>
  <c r="P5360" i="11"/>
  <c r="P5368" i="11"/>
  <c r="P5376" i="11"/>
  <c r="P5384" i="11"/>
  <c r="P5392" i="11"/>
  <c r="P5400" i="11"/>
  <c r="P5408" i="11"/>
  <c r="P5416" i="11"/>
  <c r="P5424" i="11"/>
  <c r="P5432" i="11"/>
  <c r="P5440" i="11"/>
  <c r="P5448" i="11"/>
  <c r="P5456" i="11"/>
  <c r="P5464" i="11"/>
  <c r="P5472" i="11"/>
  <c r="P5480" i="11"/>
  <c r="P5488" i="11"/>
  <c r="P5496" i="11"/>
  <c r="P5504" i="11"/>
  <c r="P5512" i="11"/>
  <c r="P5520" i="11"/>
  <c r="P5528" i="11"/>
  <c r="P5536" i="11"/>
  <c r="P5544" i="11"/>
  <c r="P5552" i="11"/>
  <c r="P5560" i="11"/>
  <c r="P5568" i="11"/>
  <c r="P5576" i="11"/>
  <c r="P5584" i="11"/>
  <c r="P5592" i="11"/>
  <c r="P5600" i="11"/>
  <c r="P5608" i="11"/>
  <c r="P5616" i="11"/>
  <c r="P5624" i="11"/>
  <c r="P5632" i="11"/>
  <c r="P5640" i="11"/>
  <c r="P5648" i="11"/>
  <c r="P5656" i="11"/>
  <c r="P5664" i="11"/>
  <c r="P5672" i="11"/>
  <c r="P5680" i="11"/>
  <c r="P5688" i="11"/>
  <c r="P5696" i="11"/>
  <c r="P5704" i="11"/>
  <c r="P5712" i="11"/>
  <c r="P5720" i="11"/>
  <c r="P5728" i="11"/>
  <c r="P5736" i="11"/>
  <c r="P5744" i="11"/>
  <c r="P5752" i="11"/>
  <c r="P5760" i="11"/>
  <c r="P5768" i="11"/>
  <c r="P5776" i="11"/>
  <c r="P5784" i="11"/>
  <c r="P5792" i="11"/>
  <c r="P5800" i="11"/>
  <c r="P5808" i="11"/>
  <c r="P5816" i="11"/>
  <c r="P5824" i="11"/>
  <c r="P5832" i="11"/>
  <c r="P5840" i="11"/>
  <c r="P5848" i="11"/>
  <c r="P5856" i="11"/>
  <c r="P5864" i="11"/>
  <c r="P5872" i="11"/>
  <c r="P5880" i="11"/>
  <c r="P5888" i="11"/>
  <c r="P5896" i="11"/>
  <c r="P5904" i="11"/>
  <c r="P5912" i="11"/>
  <c r="P5920" i="11"/>
  <c r="P5928" i="11"/>
  <c r="T4" i="11"/>
  <c r="T12" i="11"/>
  <c r="T20" i="11"/>
  <c r="T28" i="11"/>
  <c r="T36" i="11"/>
  <c r="T44" i="11"/>
  <c r="T52" i="11"/>
  <c r="T60" i="11"/>
  <c r="T68" i="11"/>
  <c r="T76" i="11"/>
  <c r="T84" i="11"/>
  <c r="T92" i="11"/>
  <c r="T100" i="11"/>
  <c r="T108" i="11"/>
  <c r="T116" i="11"/>
  <c r="T124" i="11"/>
  <c r="T132" i="11"/>
  <c r="T140" i="11"/>
  <c r="T148" i="11"/>
  <c r="T156" i="11"/>
  <c r="P4013" i="11"/>
  <c r="P4525" i="11"/>
  <c r="P4838" i="11"/>
  <c r="P4969" i="11"/>
  <c r="P5033" i="11"/>
  <c r="P5097" i="11"/>
  <c r="P5161" i="11"/>
  <c r="P5225" i="11"/>
  <c r="P5289" i="11"/>
  <c r="P5353" i="11"/>
  <c r="P5417" i="11"/>
  <c r="P5481" i="11"/>
  <c r="P5545" i="11"/>
  <c r="P5609" i="11"/>
  <c r="P5673" i="11"/>
  <c r="P5737" i="11"/>
  <c r="P5801" i="11"/>
  <c r="P5857" i="11"/>
  <c r="P5889" i="11"/>
  <c r="P5921" i="11"/>
  <c r="T21" i="11"/>
  <c r="T53" i="11"/>
  <c r="T85" i="11"/>
  <c r="T117" i="11"/>
  <c r="T139" i="11"/>
  <c r="T157" i="11"/>
  <c r="T167" i="11"/>
  <c r="T175" i="11"/>
  <c r="T183" i="11"/>
  <c r="T191" i="11"/>
  <c r="T199" i="11"/>
  <c r="T207" i="11"/>
  <c r="T215" i="11"/>
  <c r="T223" i="11"/>
  <c r="T231" i="11"/>
  <c r="T239" i="11"/>
  <c r="T247" i="11"/>
  <c r="T255" i="11"/>
  <c r="T263" i="11"/>
  <c r="T271" i="11"/>
  <c r="T279" i="11"/>
  <c r="T287" i="11"/>
  <c r="T295" i="11"/>
  <c r="T303" i="11"/>
  <c r="T311" i="11"/>
  <c r="T319" i="11"/>
  <c r="T327" i="11"/>
  <c r="T335" i="11"/>
  <c r="T343" i="11"/>
  <c r="T351" i="11"/>
  <c r="T359" i="11"/>
  <c r="T367" i="11"/>
  <c r="T375" i="11"/>
  <c r="T383" i="11"/>
  <c r="T391" i="11"/>
  <c r="T399" i="11"/>
  <c r="T407" i="11"/>
  <c r="T415" i="11"/>
  <c r="T423" i="11"/>
  <c r="T431" i="11"/>
  <c r="T439" i="11"/>
  <c r="T447" i="11"/>
  <c r="T455" i="11"/>
  <c r="T463" i="11"/>
  <c r="T471" i="11"/>
  <c r="T479" i="11"/>
  <c r="T487" i="11"/>
  <c r="T495" i="11"/>
  <c r="T503" i="11"/>
  <c r="T511" i="11"/>
  <c r="T519" i="11"/>
  <c r="T527" i="11"/>
  <c r="T535" i="11"/>
  <c r="T543" i="11"/>
  <c r="T551" i="11"/>
  <c r="T559" i="11"/>
  <c r="T567" i="11"/>
  <c r="T575" i="11"/>
  <c r="T583" i="11"/>
  <c r="T591" i="11"/>
  <c r="T599" i="11"/>
  <c r="T607" i="11"/>
  <c r="T615" i="11"/>
  <c r="T623" i="11"/>
  <c r="T631" i="11"/>
  <c r="T639" i="11"/>
  <c r="T647" i="11"/>
  <c r="T655" i="11"/>
  <c r="T663" i="11"/>
  <c r="T671" i="11"/>
  <c r="T679" i="11"/>
  <c r="T687" i="11"/>
  <c r="T695" i="11"/>
  <c r="T703" i="11"/>
  <c r="T711" i="11"/>
  <c r="T719" i="11"/>
  <c r="T727" i="11"/>
  <c r="T735" i="11"/>
  <c r="T743" i="11"/>
  <c r="T751" i="11"/>
  <c r="T759" i="11"/>
  <c r="T767" i="11"/>
  <c r="T775" i="11"/>
  <c r="T783" i="11"/>
  <c r="T791" i="11"/>
  <c r="T799" i="11"/>
  <c r="T807" i="11"/>
  <c r="T815" i="11"/>
  <c r="T823" i="11"/>
  <c r="T831" i="11"/>
  <c r="T839" i="11"/>
  <c r="T847" i="11"/>
  <c r="T855" i="11"/>
  <c r="T863" i="11"/>
  <c r="T871" i="11"/>
  <c r="T879" i="11"/>
  <c r="T887" i="11"/>
  <c r="T895" i="11"/>
  <c r="T903" i="11"/>
  <c r="T911" i="11"/>
  <c r="T919" i="11"/>
  <c r="T927" i="11"/>
  <c r="T935" i="11"/>
  <c r="T943" i="11"/>
  <c r="T951" i="11"/>
  <c r="T959" i="11"/>
  <c r="T967" i="11"/>
  <c r="T975" i="11"/>
  <c r="T983" i="11"/>
  <c r="T991" i="11"/>
  <c r="T999" i="11"/>
  <c r="T1007" i="11"/>
  <c r="T1015" i="11"/>
  <c r="T1023" i="11"/>
  <c r="T1031" i="11"/>
  <c r="T1039" i="11"/>
  <c r="T1047" i="11"/>
  <c r="T1055" i="11"/>
  <c r="T1063" i="11"/>
  <c r="T1071" i="11"/>
  <c r="T1079" i="11"/>
  <c r="T1087" i="11"/>
  <c r="T1095" i="11"/>
  <c r="T1103" i="11"/>
  <c r="T1111" i="11"/>
  <c r="T1119" i="11"/>
  <c r="T1127" i="11"/>
  <c r="T1135" i="11"/>
  <c r="T1143" i="11"/>
  <c r="T1151" i="11"/>
  <c r="T1159" i="11"/>
  <c r="T1167" i="11"/>
  <c r="T1175" i="11"/>
  <c r="T1183" i="11"/>
  <c r="T1191" i="11"/>
  <c r="T1199" i="11"/>
  <c r="T1207" i="11"/>
  <c r="T1215" i="11"/>
  <c r="T1223" i="11"/>
  <c r="T1231" i="11"/>
  <c r="T1239" i="11"/>
  <c r="T1247" i="11"/>
  <c r="T1255" i="11"/>
  <c r="T1263" i="11"/>
  <c r="T1271" i="11"/>
  <c r="T1279" i="11"/>
  <c r="T1287" i="11"/>
  <c r="T1295" i="11"/>
  <c r="T1303" i="11"/>
  <c r="T1311" i="11"/>
  <c r="T1319" i="11"/>
  <c r="T1327" i="11"/>
  <c r="T1335" i="11"/>
  <c r="T1343" i="11"/>
  <c r="T1351" i="11"/>
  <c r="T1359" i="11"/>
  <c r="T1367" i="11"/>
  <c r="T1375" i="11"/>
  <c r="T1383" i="11"/>
  <c r="T1391" i="11"/>
  <c r="T1399" i="11"/>
  <c r="T1407" i="11"/>
  <c r="T1415" i="11"/>
  <c r="T1423" i="11"/>
  <c r="T1431" i="11"/>
  <c r="T1439" i="11"/>
  <c r="T1447" i="11"/>
  <c r="T1455" i="11"/>
  <c r="T1463" i="11"/>
  <c r="T1471" i="11"/>
  <c r="T1479" i="11"/>
  <c r="T1487" i="11"/>
  <c r="T1495" i="11"/>
  <c r="T1503" i="11"/>
  <c r="T1511" i="11"/>
  <c r="T1519" i="11"/>
  <c r="T1527" i="11"/>
  <c r="T1535" i="11"/>
  <c r="T1543" i="11"/>
  <c r="T1551" i="11"/>
  <c r="T1559" i="11"/>
  <c r="T1567" i="11"/>
  <c r="T1575" i="11"/>
  <c r="T1583" i="11"/>
  <c r="T1591" i="11"/>
  <c r="T1599" i="11"/>
  <c r="T1607" i="11"/>
  <c r="T1615" i="11"/>
  <c r="T1623" i="11"/>
  <c r="T1631" i="11"/>
  <c r="T1639" i="11"/>
  <c r="T1647" i="11"/>
  <c r="T1655" i="11"/>
  <c r="T1663" i="11"/>
  <c r="T1671" i="11"/>
  <c r="T1679" i="11"/>
  <c r="T1687" i="11"/>
  <c r="T1695" i="11"/>
  <c r="T1703" i="11"/>
  <c r="T1711" i="11"/>
  <c r="T1719" i="11"/>
  <c r="T1727" i="11"/>
  <c r="T1735" i="11"/>
  <c r="T1743" i="11"/>
  <c r="T1751" i="11"/>
  <c r="T1759" i="11"/>
  <c r="T1767" i="11"/>
  <c r="T1775" i="11"/>
  <c r="T1783" i="11"/>
  <c r="T1791" i="11"/>
  <c r="T1799" i="11"/>
  <c r="T1807" i="11"/>
  <c r="T1815" i="11"/>
  <c r="T1823" i="11"/>
  <c r="T1831" i="11"/>
  <c r="T1839" i="11"/>
  <c r="T1847" i="11"/>
  <c r="T1855" i="11"/>
  <c r="T1863" i="11"/>
  <c r="T1871" i="11"/>
  <c r="T1879" i="11"/>
  <c r="T1887" i="11"/>
  <c r="T1895" i="11"/>
  <c r="T1903" i="11"/>
  <c r="T1911" i="11"/>
  <c r="T1919" i="11"/>
  <c r="T1927" i="11"/>
  <c r="T1935" i="11"/>
  <c r="T1943" i="11"/>
  <c r="T1951" i="11"/>
  <c r="T1959" i="11"/>
  <c r="T1967" i="11"/>
  <c r="T1975" i="11"/>
  <c r="T1983" i="11"/>
  <c r="T1991" i="11"/>
  <c r="T1999" i="11"/>
  <c r="T2007" i="11"/>
  <c r="T2015" i="11"/>
  <c r="T2023" i="11"/>
  <c r="T2031" i="11"/>
  <c r="T2039" i="11"/>
  <c r="T2047" i="11"/>
  <c r="T2055" i="11"/>
  <c r="T2063" i="11"/>
  <c r="T2071" i="11"/>
  <c r="T2079" i="11"/>
  <c r="T2087" i="11"/>
  <c r="T2095" i="11"/>
  <c r="T2103" i="11"/>
  <c r="T2111" i="11"/>
  <c r="T2119" i="11"/>
  <c r="T2127" i="11"/>
  <c r="T2135" i="11"/>
  <c r="T2143" i="11"/>
  <c r="T2151" i="11"/>
  <c r="T2159" i="11"/>
  <c r="T2167" i="11"/>
  <c r="T2175" i="11"/>
  <c r="T2183" i="11"/>
  <c r="T2191" i="11"/>
  <c r="T2199" i="11"/>
  <c r="T2207" i="11"/>
  <c r="T2215" i="11"/>
  <c r="T2223" i="11"/>
  <c r="T2231" i="11"/>
  <c r="T2239" i="11"/>
  <c r="T2247" i="11"/>
  <c r="T2255" i="11"/>
  <c r="T2263" i="11"/>
  <c r="T2271" i="11"/>
  <c r="T2279" i="11"/>
  <c r="T2287" i="11"/>
  <c r="T2295" i="11"/>
  <c r="T2303" i="11"/>
  <c r="T2311" i="11"/>
  <c r="T2319" i="11"/>
  <c r="T2327" i="11"/>
  <c r="T2335" i="11"/>
  <c r="T2343" i="11"/>
  <c r="T2351" i="11"/>
  <c r="T2359" i="11"/>
  <c r="T2367" i="11"/>
  <c r="T2375" i="11"/>
  <c r="T2383" i="11"/>
  <c r="T2391" i="11"/>
  <c r="T2399" i="11"/>
  <c r="T2407" i="11"/>
  <c r="T2415" i="11"/>
  <c r="T2423" i="11"/>
  <c r="T2431" i="11"/>
  <c r="T2439" i="11"/>
  <c r="T2447" i="11"/>
  <c r="T2455" i="11"/>
  <c r="T2463" i="11"/>
  <c r="T2471" i="11"/>
  <c r="T2479" i="11"/>
  <c r="T2487" i="11"/>
  <c r="T2495" i="11"/>
  <c r="T2503" i="11"/>
  <c r="T2511" i="11"/>
  <c r="T2519" i="11"/>
  <c r="T2527" i="11"/>
  <c r="T2535" i="11"/>
  <c r="T2543" i="11"/>
  <c r="T2551" i="11"/>
  <c r="T2559" i="11"/>
  <c r="T2567" i="11"/>
  <c r="T2575" i="11"/>
  <c r="T2583" i="11"/>
  <c r="T2591" i="11"/>
  <c r="T2599" i="11"/>
  <c r="T2607" i="11"/>
  <c r="T2615" i="11"/>
  <c r="T2623" i="11"/>
  <c r="T2631" i="11"/>
  <c r="T2639" i="11"/>
  <c r="T2647" i="11"/>
  <c r="T2655" i="11"/>
  <c r="T2663" i="11"/>
  <c r="T2671" i="11"/>
  <c r="T2679" i="11"/>
  <c r="P4077" i="11"/>
  <c r="P4589" i="11"/>
  <c r="P4861" i="11"/>
  <c r="P4977" i="11"/>
  <c r="P5041" i="11"/>
  <c r="P5105" i="11"/>
  <c r="P5169" i="11"/>
  <c r="P5233" i="11"/>
  <c r="P5297" i="11"/>
  <c r="P5361" i="11"/>
  <c r="P5425" i="11"/>
  <c r="P5489" i="11"/>
  <c r="P5553" i="11"/>
  <c r="P5617" i="11"/>
  <c r="P5681" i="11"/>
  <c r="P5745" i="11"/>
  <c r="P5809" i="11"/>
  <c r="P5863" i="11"/>
  <c r="P5895" i="11"/>
  <c r="P5927" i="11"/>
  <c r="T27" i="11"/>
  <c r="T59" i="11"/>
  <c r="T91" i="11"/>
  <c r="T122" i="11"/>
  <c r="T141" i="11"/>
  <c r="T158" i="11"/>
  <c r="T168" i="11"/>
  <c r="T176" i="11"/>
  <c r="T184" i="11"/>
  <c r="T192" i="11"/>
  <c r="T200" i="11"/>
  <c r="T208" i="11"/>
  <c r="T216" i="11"/>
  <c r="T224" i="11"/>
  <c r="T232" i="11"/>
  <c r="T240" i="11"/>
  <c r="T248" i="11"/>
  <c r="T256" i="11"/>
  <c r="T264" i="11"/>
  <c r="T272" i="11"/>
  <c r="T280" i="11"/>
  <c r="T288" i="11"/>
  <c r="T296" i="11"/>
  <c r="T304" i="11"/>
  <c r="T312" i="11"/>
  <c r="T320" i="11"/>
  <c r="T328" i="11"/>
  <c r="T336" i="11"/>
  <c r="T344" i="11"/>
  <c r="T352" i="11"/>
  <c r="T360" i="11"/>
  <c r="T368" i="11"/>
  <c r="T376" i="11"/>
  <c r="T384" i="11"/>
  <c r="T392" i="11"/>
  <c r="T400" i="11"/>
  <c r="T408" i="11"/>
  <c r="T416" i="11"/>
  <c r="T424" i="11"/>
  <c r="T432" i="11"/>
  <c r="T440" i="11"/>
  <c r="T448" i="11"/>
  <c r="T456" i="11"/>
  <c r="T464" i="11"/>
  <c r="T472" i="11"/>
  <c r="T480" i="11"/>
  <c r="T488" i="11"/>
  <c r="T496" i="11"/>
  <c r="T504" i="11"/>
  <c r="T512" i="11"/>
  <c r="T520" i="11"/>
  <c r="T528" i="11"/>
  <c r="T536" i="11"/>
  <c r="T544" i="11"/>
  <c r="T552" i="11"/>
  <c r="T560" i="11"/>
  <c r="T568" i="11"/>
  <c r="T576" i="11"/>
  <c r="T584" i="11"/>
  <c r="T592" i="11"/>
  <c r="T600" i="11"/>
  <c r="T608" i="11"/>
  <c r="T616" i="11"/>
  <c r="T624" i="11"/>
  <c r="T632" i="11"/>
  <c r="T640" i="11"/>
  <c r="T648" i="11"/>
  <c r="T656" i="11"/>
  <c r="T664" i="11"/>
  <c r="T672" i="11"/>
  <c r="T680" i="11"/>
  <c r="T688" i="11"/>
  <c r="T696" i="11"/>
  <c r="T704" i="11"/>
  <c r="T712" i="11"/>
  <c r="T720" i="11"/>
  <c r="T728" i="11"/>
  <c r="T736" i="11"/>
  <c r="T744" i="11"/>
  <c r="T752" i="11"/>
  <c r="T760" i="11"/>
  <c r="T768" i="11"/>
  <c r="T776" i="11"/>
  <c r="T784" i="11"/>
  <c r="T792" i="11"/>
  <c r="T800" i="11"/>
  <c r="T808" i="11"/>
  <c r="T816" i="11"/>
  <c r="T824" i="11"/>
  <c r="T832" i="11"/>
  <c r="T840" i="11"/>
  <c r="T848" i="11"/>
  <c r="T856" i="11"/>
  <c r="T864" i="11"/>
  <c r="T872" i="11"/>
  <c r="T880" i="11"/>
  <c r="T888" i="11"/>
  <c r="T896" i="11"/>
  <c r="T904" i="11"/>
  <c r="T912" i="11"/>
  <c r="T920" i="11"/>
  <c r="T928" i="11"/>
  <c r="T936" i="11"/>
  <c r="T944" i="11"/>
  <c r="T952" i="11"/>
  <c r="T960" i="11"/>
  <c r="T968" i="11"/>
  <c r="T976" i="11"/>
  <c r="T984" i="11"/>
  <c r="T992" i="11"/>
  <c r="T1000" i="11"/>
  <c r="T1008" i="11"/>
  <c r="T1016" i="11"/>
  <c r="T1024" i="11"/>
  <c r="T1032" i="11"/>
  <c r="T1040" i="11"/>
  <c r="T1048" i="11"/>
  <c r="T1056" i="11"/>
  <c r="T1064" i="11"/>
  <c r="T1072" i="11"/>
  <c r="T1080" i="11"/>
  <c r="T1088" i="11"/>
  <c r="T1096" i="11"/>
  <c r="T1104" i="11"/>
  <c r="T1112" i="11"/>
  <c r="T1120" i="11"/>
  <c r="T1128" i="11"/>
  <c r="T1136" i="11"/>
  <c r="T1144" i="11"/>
  <c r="T1152" i="11"/>
  <c r="T1160" i="11"/>
  <c r="T1168" i="11"/>
  <c r="T1176" i="11"/>
  <c r="T1184" i="11"/>
  <c r="T1192" i="11"/>
  <c r="T1200" i="11"/>
  <c r="T1208" i="11"/>
  <c r="T1216" i="11"/>
  <c r="T1224" i="11"/>
  <c r="T1232" i="11"/>
  <c r="T1240" i="11"/>
  <c r="T1248" i="11"/>
  <c r="T1256" i="11"/>
  <c r="T1264" i="11"/>
  <c r="T1272" i="11"/>
  <c r="T1280" i="11"/>
  <c r="T1288" i="11"/>
  <c r="T1296" i="11"/>
  <c r="T1304" i="11"/>
  <c r="T1312" i="11"/>
  <c r="T1320" i="11"/>
  <c r="T1328" i="11"/>
  <c r="T1336" i="11"/>
  <c r="T1344" i="11"/>
  <c r="T1352" i="11"/>
  <c r="T1360" i="11"/>
  <c r="T1368" i="11"/>
  <c r="T1376" i="11"/>
  <c r="T1384" i="11"/>
  <c r="T1392" i="11"/>
  <c r="T1400" i="11"/>
  <c r="T1408" i="11"/>
  <c r="T1416" i="11"/>
  <c r="T1424" i="11"/>
  <c r="T1432" i="11"/>
  <c r="T1440" i="11"/>
  <c r="T1448" i="11"/>
  <c r="T1456" i="11"/>
  <c r="T1464" i="11"/>
  <c r="T1472" i="11"/>
  <c r="T1480" i="11"/>
  <c r="T1488" i="11"/>
  <c r="T1496" i="11"/>
  <c r="T1504" i="11"/>
  <c r="T1512" i="11"/>
  <c r="T1520" i="11"/>
  <c r="T1528" i="11"/>
  <c r="T1536" i="11"/>
  <c r="T1544" i="11"/>
  <c r="T1552" i="11"/>
  <c r="T1560" i="11"/>
  <c r="T1568" i="11"/>
  <c r="T1576" i="11"/>
  <c r="T1584" i="11"/>
  <c r="T1592" i="11"/>
  <c r="T1600" i="11"/>
  <c r="T1608" i="11"/>
  <c r="T1616" i="11"/>
  <c r="T1624" i="11"/>
  <c r="T1632" i="11"/>
  <c r="T1640" i="11"/>
  <c r="T1648" i="11"/>
  <c r="T1656" i="11"/>
  <c r="T1664" i="11"/>
  <c r="T1672" i="11"/>
  <c r="T1680" i="11"/>
  <c r="T1688" i="11"/>
  <c r="T1696" i="11"/>
  <c r="T1704" i="11"/>
  <c r="T1712" i="11"/>
  <c r="T1720" i="11"/>
  <c r="T1728" i="11"/>
  <c r="T1736" i="11"/>
  <c r="T1744" i="11"/>
  <c r="T1752" i="11"/>
  <c r="T1760" i="11"/>
  <c r="T1768" i="11"/>
  <c r="T1776" i="11"/>
  <c r="T1784" i="11"/>
  <c r="T1792" i="11"/>
  <c r="T1800" i="11"/>
  <c r="T1808" i="11"/>
  <c r="T1816" i="11"/>
  <c r="T1824" i="11"/>
  <c r="T1832" i="11"/>
  <c r="T1840" i="11"/>
  <c r="T1848" i="11"/>
  <c r="T1856" i="11"/>
  <c r="T1864" i="11"/>
  <c r="T1872" i="11"/>
  <c r="T1880" i="11"/>
  <c r="T1888" i="11"/>
  <c r="T1896" i="11"/>
  <c r="T1904" i="11"/>
  <c r="T1912" i="11"/>
  <c r="T1920" i="11"/>
  <c r="T1928" i="11"/>
  <c r="T1936" i="11"/>
  <c r="T1944" i="11"/>
  <c r="T1952" i="11"/>
  <c r="T1960" i="11"/>
  <c r="T1968" i="11"/>
  <c r="T1976" i="11"/>
  <c r="T1984" i="11"/>
  <c r="T1992" i="11"/>
  <c r="T2000" i="11"/>
  <c r="T2008" i="11"/>
  <c r="T2016" i="11"/>
  <c r="T2024" i="11"/>
  <c r="T2032" i="11"/>
  <c r="T2040" i="11"/>
  <c r="T2048" i="11"/>
  <c r="T2056" i="11"/>
  <c r="T2064" i="11"/>
  <c r="T2072" i="11"/>
  <c r="T2080" i="11"/>
  <c r="T2088" i="11"/>
  <c r="T2096" i="11"/>
  <c r="T2104" i="11"/>
  <c r="T2112" i="11"/>
  <c r="T2120" i="11"/>
  <c r="T2128" i="11"/>
  <c r="T2136" i="11"/>
  <c r="T2144" i="11"/>
  <c r="T2152" i="11"/>
  <c r="T2160" i="11"/>
  <c r="T2168" i="11"/>
  <c r="T2176" i="11"/>
  <c r="T2184" i="11"/>
  <c r="T2192" i="11"/>
  <c r="T2200" i="11"/>
  <c r="T2208" i="11"/>
  <c r="T2216" i="11"/>
  <c r="T2224" i="11"/>
  <c r="T2232" i="11"/>
  <c r="T2240" i="11"/>
  <c r="T2248" i="11"/>
  <c r="T2256" i="11"/>
  <c r="T2264" i="11"/>
  <c r="T2272" i="11"/>
  <c r="T2280" i="11"/>
  <c r="T2288" i="11"/>
  <c r="T2296" i="11"/>
  <c r="T2304" i="11"/>
  <c r="T2312" i="11"/>
  <c r="T2320" i="11"/>
  <c r="T2328" i="11"/>
  <c r="T2336" i="11"/>
  <c r="T2344" i="11"/>
  <c r="T2352" i="11"/>
  <c r="T2360" i="11"/>
  <c r="T2368" i="11"/>
  <c r="T2376" i="11"/>
  <c r="T2384" i="11"/>
  <c r="T2392" i="11"/>
  <c r="T2400" i="11"/>
  <c r="T2408" i="11"/>
  <c r="T2416" i="11"/>
  <c r="T2424" i="11"/>
  <c r="T2432" i="11"/>
  <c r="T2440" i="11"/>
  <c r="T2448" i="11"/>
  <c r="T2456" i="11"/>
  <c r="T2464" i="11"/>
  <c r="T2472" i="11"/>
  <c r="T2480" i="11"/>
  <c r="T2488" i="11"/>
  <c r="T2496" i="11"/>
  <c r="T2504" i="11"/>
  <c r="T2512" i="11"/>
  <c r="T2520" i="11"/>
  <c r="T2528" i="11"/>
  <c r="T2536" i="11"/>
  <c r="T2544" i="11"/>
  <c r="T2552" i="11"/>
  <c r="T2560" i="11"/>
  <c r="T2568" i="11"/>
  <c r="T2576" i="11"/>
  <c r="T2584" i="11"/>
  <c r="T2592" i="11"/>
  <c r="T2600" i="11"/>
  <c r="T2608" i="11"/>
  <c r="T2616" i="11"/>
  <c r="T2624" i="11"/>
  <c r="T2632" i="11"/>
  <c r="T2640" i="11"/>
  <c r="T2648" i="11"/>
  <c r="T2656" i="11"/>
  <c r="T2664" i="11"/>
  <c r="T2672" i="11"/>
  <c r="T2680" i="11"/>
  <c r="P2843" i="11"/>
  <c r="P4141" i="11"/>
  <c r="P4653" i="11"/>
  <c r="P4880" i="11"/>
  <c r="P4985" i="11"/>
  <c r="P5049" i="11"/>
  <c r="P5113" i="11"/>
  <c r="P5177" i="11"/>
  <c r="P5241" i="11"/>
  <c r="P5305" i="11"/>
  <c r="P5369" i="11"/>
  <c r="P5433" i="11"/>
  <c r="P5497" i="11"/>
  <c r="P5561" i="11"/>
  <c r="P5625" i="11"/>
  <c r="P5689" i="11"/>
  <c r="P5753" i="11"/>
  <c r="P5817" i="11"/>
  <c r="P5865" i="11"/>
  <c r="P5897" i="11"/>
  <c r="P5929" i="11"/>
  <c r="T29" i="11"/>
  <c r="T61" i="11"/>
  <c r="T93" i="11"/>
  <c r="T123" i="11"/>
  <c r="T146" i="11"/>
  <c r="T160" i="11"/>
  <c r="T169" i="11"/>
  <c r="T177" i="11"/>
  <c r="T185" i="11"/>
  <c r="T193" i="11"/>
  <c r="T201" i="11"/>
  <c r="T209" i="11"/>
  <c r="T217" i="11"/>
  <c r="T225" i="11"/>
  <c r="T233" i="11"/>
  <c r="T241" i="11"/>
  <c r="T249" i="11"/>
  <c r="T257" i="11"/>
  <c r="T265" i="11"/>
  <c r="T273" i="11"/>
  <c r="T281" i="11"/>
  <c r="T289" i="11"/>
  <c r="T297" i="11"/>
  <c r="T305" i="11"/>
  <c r="T313" i="11"/>
  <c r="T321" i="11"/>
  <c r="T329" i="11"/>
  <c r="T337" i="11"/>
  <c r="T345" i="11"/>
  <c r="T353" i="11"/>
  <c r="T361" i="11"/>
  <c r="T369" i="11"/>
  <c r="T377" i="11"/>
  <c r="T385" i="11"/>
  <c r="T393" i="11"/>
  <c r="T401" i="11"/>
  <c r="T409" i="11"/>
  <c r="T417" i="11"/>
  <c r="T425" i="11"/>
  <c r="T433" i="11"/>
  <c r="T441" i="11"/>
  <c r="T449" i="11"/>
  <c r="T457" i="11"/>
  <c r="T465" i="11"/>
  <c r="T473" i="11"/>
  <c r="T481" i="11"/>
  <c r="T489" i="11"/>
  <c r="T497" i="11"/>
  <c r="T505" i="11"/>
  <c r="T513" i="11"/>
  <c r="T521" i="11"/>
  <c r="T529" i="11"/>
  <c r="T537" i="11"/>
  <c r="T545" i="11"/>
  <c r="T553" i="11"/>
  <c r="T561" i="11"/>
  <c r="T569" i="11"/>
  <c r="T577" i="11"/>
  <c r="T585" i="11"/>
  <c r="T593" i="11"/>
  <c r="T601" i="11"/>
  <c r="T609" i="11"/>
  <c r="T617" i="11"/>
  <c r="T625" i="11"/>
  <c r="T633" i="11"/>
  <c r="T641" i="11"/>
  <c r="T649" i="11"/>
  <c r="T657" i="11"/>
  <c r="T665" i="11"/>
  <c r="T673" i="11"/>
  <c r="T681" i="11"/>
  <c r="T689" i="11"/>
  <c r="T697" i="11"/>
  <c r="T705" i="11"/>
  <c r="T713" i="11"/>
  <c r="T721" i="11"/>
  <c r="T729" i="11"/>
  <c r="T737" i="11"/>
  <c r="T745" i="11"/>
  <c r="T753" i="11"/>
  <c r="T761" i="11"/>
  <c r="T769" i="11"/>
  <c r="T777" i="11"/>
  <c r="T785" i="11"/>
  <c r="T793" i="11"/>
  <c r="T801" i="11"/>
  <c r="T809" i="11"/>
  <c r="T817" i="11"/>
  <c r="T825" i="11"/>
  <c r="T833" i="11"/>
  <c r="T841" i="11"/>
  <c r="T849" i="11"/>
  <c r="T857" i="11"/>
  <c r="T865" i="11"/>
  <c r="T873" i="11"/>
  <c r="T881" i="11"/>
  <c r="T889" i="11"/>
  <c r="T897" i="11"/>
  <c r="T905" i="11"/>
  <c r="T913" i="11"/>
  <c r="T921" i="11"/>
  <c r="T929" i="11"/>
  <c r="T937" i="11"/>
  <c r="T945" i="11"/>
  <c r="T953" i="11"/>
  <c r="T961" i="11"/>
  <c r="T969" i="11"/>
  <c r="T977" i="11"/>
  <c r="T985" i="11"/>
  <c r="T993" i="11"/>
  <c r="T1001" i="11"/>
  <c r="T1009" i="11"/>
  <c r="T1017" i="11"/>
  <c r="T1025" i="11"/>
  <c r="T1033" i="11"/>
  <c r="T1041" i="11"/>
  <c r="T1049" i="11"/>
  <c r="T1057" i="11"/>
  <c r="T1065" i="11"/>
  <c r="T1073" i="11"/>
  <c r="T1081" i="11"/>
  <c r="T1089" i="11"/>
  <c r="T1097" i="11"/>
  <c r="T1105" i="11"/>
  <c r="T1113" i="11"/>
  <c r="T1121" i="11"/>
  <c r="T1129" i="11"/>
  <c r="T1137" i="11"/>
  <c r="T1145" i="11"/>
  <c r="T1153" i="11"/>
  <c r="T1161" i="11"/>
  <c r="T1169" i="11"/>
  <c r="T1177" i="11"/>
  <c r="T1185" i="11"/>
  <c r="T1193" i="11"/>
  <c r="T1201" i="11"/>
  <c r="T1209" i="11"/>
  <c r="T1217" i="11"/>
  <c r="T1225" i="11"/>
  <c r="T1233" i="11"/>
  <c r="T1241" i="11"/>
  <c r="T1249" i="11"/>
  <c r="T1257" i="11"/>
  <c r="T1265" i="11"/>
  <c r="T1273" i="11"/>
  <c r="T1281" i="11"/>
  <c r="T1289" i="11"/>
  <c r="T1297" i="11"/>
  <c r="T1305" i="11"/>
  <c r="T1313" i="11"/>
  <c r="T1321" i="11"/>
  <c r="T1329" i="11"/>
  <c r="T1337" i="11"/>
  <c r="T1345" i="11"/>
  <c r="T1353" i="11"/>
  <c r="T1361" i="11"/>
  <c r="T1369" i="11"/>
  <c r="T1377" i="11"/>
  <c r="T1385" i="11"/>
  <c r="T1393" i="11"/>
  <c r="T1401" i="11"/>
  <c r="T1409" i="11"/>
  <c r="T1417" i="11"/>
  <c r="T1425" i="11"/>
  <c r="T1433" i="11"/>
  <c r="T1441" i="11"/>
  <c r="T1449" i="11"/>
  <c r="T1457" i="11"/>
  <c r="T1465" i="11"/>
  <c r="T1473" i="11"/>
  <c r="T1481" i="11"/>
  <c r="T1489" i="11"/>
  <c r="T1497" i="11"/>
  <c r="T1505" i="11"/>
  <c r="T1513" i="11"/>
  <c r="T1521" i="11"/>
  <c r="T1529" i="11"/>
  <c r="T1537" i="11"/>
  <c r="T1545" i="11"/>
  <c r="T1553" i="11"/>
  <c r="T1561" i="11"/>
  <c r="T1569" i="11"/>
  <c r="T1577" i="11"/>
  <c r="T1585" i="11"/>
  <c r="T1593" i="11"/>
  <c r="T1601" i="11"/>
  <c r="T1609" i="11"/>
  <c r="T1617" i="11"/>
  <c r="T1625" i="11"/>
  <c r="T1633" i="11"/>
  <c r="T1641" i="11"/>
  <c r="T1649" i="11"/>
  <c r="T1657" i="11"/>
  <c r="T1665" i="11"/>
  <c r="T1673" i="11"/>
  <c r="T1681" i="11"/>
  <c r="T1689" i="11"/>
  <c r="T1697" i="11"/>
  <c r="T1705" i="11"/>
  <c r="T1713" i="11"/>
  <c r="T1721" i="11"/>
  <c r="T1729" i="11"/>
  <c r="T1737" i="11"/>
  <c r="T1745" i="11"/>
  <c r="T1753" i="11"/>
  <c r="T1761" i="11"/>
  <c r="T1769" i="11"/>
  <c r="T1777" i="11"/>
  <c r="T1785" i="11"/>
  <c r="T1793" i="11"/>
  <c r="T1801" i="11"/>
  <c r="T1809" i="11"/>
  <c r="T1817" i="11"/>
  <c r="T1825" i="11"/>
  <c r="T1833" i="11"/>
  <c r="T1841" i="11"/>
  <c r="T1849" i="11"/>
  <c r="T1857" i="11"/>
  <c r="T1865" i="11"/>
  <c r="T1873" i="11"/>
  <c r="T1881" i="11"/>
  <c r="T1889" i="11"/>
  <c r="T1897" i="11"/>
  <c r="T1905" i="11"/>
  <c r="T1913" i="11"/>
  <c r="T1921" i="11"/>
  <c r="T1929" i="11"/>
  <c r="T1937" i="11"/>
  <c r="T1945" i="11"/>
  <c r="T1953" i="11"/>
  <c r="T1961" i="11"/>
  <c r="T1969" i="11"/>
  <c r="T1977" i="11"/>
  <c r="T1985" i="11"/>
  <c r="T1993" i="11"/>
  <c r="T2001" i="11"/>
  <c r="T2009" i="11"/>
  <c r="T2017" i="11"/>
  <c r="T2025" i="11"/>
  <c r="T2033" i="11"/>
  <c r="T2041" i="11"/>
  <c r="T2049" i="11"/>
  <c r="T2057" i="11"/>
  <c r="T2065" i="11"/>
  <c r="T2073" i="11"/>
  <c r="T2081" i="11"/>
  <c r="T2089" i="11"/>
  <c r="T2097" i="11"/>
  <c r="T2105" i="11"/>
  <c r="T2113" i="11"/>
  <c r="T2121" i="11"/>
  <c r="T2129" i="11"/>
  <c r="T2137" i="11"/>
  <c r="T2145" i="11"/>
  <c r="T2153" i="11"/>
  <c r="T2161" i="11"/>
  <c r="T2169" i="11"/>
  <c r="T2177" i="11"/>
  <c r="T2185" i="11"/>
  <c r="T2193" i="11"/>
  <c r="T2201" i="11"/>
  <c r="T2209" i="11"/>
  <c r="T2217" i="11"/>
  <c r="T2225" i="11"/>
  <c r="T2233" i="11"/>
  <c r="T2241" i="11"/>
  <c r="T2249" i="11"/>
  <c r="T2257" i="11"/>
  <c r="T2265" i="11"/>
  <c r="T2273" i="11"/>
  <c r="T2281" i="11"/>
  <c r="T2289" i="11"/>
  <c r="T2297" i="11"/>
  <c r="T2305" i="11"/>
  <c r="T2313" i="11"/>
  <c r="T2321" i="11"/>
  <c r="T2329" i="11"/>
  <c r="T2337" i="11"/>
  <c r="T2345" i="11"/>
  <c r="T2353" i="11"/>
  <c r="T2361" i="11"/>
  <c r="T2369" i="11"/>
  <c r="T2377" i="11"/>
  <c r="T2385" i="11"/>
  <c r="T2393" i="11"/>
  <c r="T2401" i="11"/>
  <c r="T2409" i="11"/>
  <c r="T2417" i="11"/>
  <c r="T2425" i="11"/>
  <c r="T2433" i="11"/>
  <c r="T2441" i="11"/>
  <c r="T2449" i="11"/>
  <c r="T2457" i="11"/>
  <c r="T2465" i="11"/>
  <c r="T2473" i="11"/>
  <c r="T2481" i="11"/>
  <c r="T2489" i="11"/>
  <c r="T2497" i="11"/>
  <c r="T2505" i="11"/>
  <c r="T2513" i="11"/>
  <c r="T2521" i="11"/>
  <c r="T2529" i="11"/>
  <c r="T2537" i="11"/>
  <c r="T2545" i="11"/>
  <c r="T2553" i="11"/>
  <c r="T2561" i="11"/>
  <c r="T2569" i="11"/>
  <c r="T2577" i="11"/>
  <c r="T2585" i="11"/>
  <c r="T2593" i="11"/>
  <c r="T2601" i="11"/>
  <c r="T2609" i="11"/>
  <c r="T2617" i="11"/>
  <c r="T2625" i="11"/>
  <c r="T2633" i="11"/>
  <c r="T2641" i="11"/>
  <c r="T2649" i="11"/>
  <c r="T2657" i="11"/>
  <c r="T2665" i="11"/>
  <c r="T2673" i="11"/>
  <c r="P3408" i="11"/>
  <c r="P4205" i="11"/>
  <c r="P4717" i="11"/>
  <c r="P4902" i="11"/>
  <c r="P4993" i="11"/>
  <c r="P5057" i="11"/>
  <c r="P5121" i="11"/>
  <c r="P5185" i="11"/>
  <c r="P5249" i="11"/>
  <c r="P5313" i="11"/>
  <c r="P5377" i="11"/>
  <c r="P5441" i="11"/>
  <c r="P5505" i="11"/>
  <c r="P5569" i="11"/>
  <c r="P5633" i="11"/>
  <c r="P5697" i="11"/>
  <c r="P5761" i="11"/>
  <c r="P5825" i="11"/>
  <c r="P5871" i="11"/>
  <c r="P5903" i="11"/>
  <c r="T3" i="11"/>
  <c r="T35" i="11"/>
  <c r="T67" i="11"/>
  <c r="T99" i="11"/>
  <c r="T125" i="11"/>
  <c r="T147" i="11"/>
  <c r="T162" i="11"/>
  <c r="T170" i="11"/>
  <c r="T178" i="11"/>
  <c r="T186" i="11"/>
  <c r="T194" i="11"/>
  <c r="T202" i="11"/>
  <c r="T210" i="11"/>
  <c r="T218" i="11"/>
  <c r="T226" i="11"/>
  <c r="T234" i="11"/>
  <c r="T242" i="11"/>
  <c r="T250" i="11"/>
  <c r="T258" i="11"/>
  <c r="T266" i="11"/>
  <c r="T274" i="11"/>
  <c r="T282" i="11"/>
  <c r="T290" i="11"/>
  <c r="T298" i="11"/>
  <c r="T306" i="11"/>
  <c r="T314" i="11"/>
  <c r="T322" i="11"/>
  <c r="T330" i="11"/>
  <c r="T338" i="11"/>
  <c r="T346" i="11"/>
  <c r="T354" i="11"/>
  <c r="T362" i="11"/>
  <c r="T370" i="11"/>
  <c r="T378" i="11"/>
  <c r="T386" i="11"/>
  <c r="T394" i="11"/>
  <c r="T402" i="11"/>
  <c r="T410" i="11"/>
  <c r="T418" i="11"/>
  <c r="T426" i="11"/>
  <c r="T434" i="11"/>
  <c r="T442" i="11"/>
  <c r="T450" i="11"/>
  <c r="T458" i="11"/>
  <c r="T466" i="11"/>
  <c r="T474" i="11"/>
  <c r="T482" i="11"/>
  <c r="T490" i="11"/>
  <c r="T498" i="11"/>
  <c r="T506" i="11"/>
  <c r="T514" i="11"/>
  <c r="T522" i="11"/>
  <c r="T530" i="11"/>
  <c r="T538" i="11"/>
  <c r="T546" i="11"/>
  <c r="T554" i="11"/>
  <c r="T562" i="11"/>
  <c r="T570" i="11"/>
  <c r="T578" i="11"/>
  <c r="T586" i="11"/>
  <c r="T594" i="11"/>
  <c r="T602" i="11"/>
  <c r="T610" i="11"/>
  <c r="T618" i="11"/>
  <c r="T626" i="11"/>
  <c r="T634" i="11"/>
  <c r="T642" i="11"/>
  <c r="T650" i="11"/>
  <c r="T658" i="11"/>
  <c r="T666" i="11"/>
  <c r="T674" i="11"/>
  <c r="T682" i="11"/>
  <c r="T690" i="11"/>
  <c r="T698" i="11"/>
  <c r="T706" i="11"/>
  <c r="T714" i="11"/>
  <c r="T722" i="11"/>
  <c r="T730" i="11"/>
  <c r="T738" i="11"/>
  <c r="T746" i="11"/>
  <c r="T754" i="11"/>
  <c r="T762" i="11"/>
  <c r="T770" i="11"/>
  <c r="T778" i="11"/>
  <c r="T786" i="11"/>
  <c r="T794" i="11"/>
  <c r="T802" i="11"/>
  <c r="T810" i="11"/>
  <c r="T818" i="11"/>
  <c r="T826" i="11"/>
  <c r="T834" i="11"/>
  <c r="T842" i="11"/>
  <c r="T850" i="11"/>
  <c r="T858" i="11"/>
  <c r="T866" i="11"/>
  <c r="T874" i="11"/>
  <c r="T882" i="11"/>
  <c r="T890" i="11"/>
  <c r="T898" i="11"/>
  <c r="T906" i="11"/>
  <c r="T914" i="11"/>
  <c r="T922" i="11"/>
  <c r="T930" i="11"/>
  <c r="T938" i="11"/>
  <c r="T946" i="11"/>
  <c r="T954" i="11"/>
  <c r="T962" i="11"/>
  <c r="T970" i="11"/>
  <c r="T978" i="11"/>
  <c r="T986" i="11"/>
  <c r="T994" i="11"/>
  <c r="T1002" i="11"/>
  <c r="T1010" i="11"/>
  <c r="T1018" i="11"/>
  <c r="T1026" i="11"/>
  <c r="T1034" i="11"/>
  <c r="T1042" i="11"/>
  <c r="T1050" i="11"/>
  <c r="T1058" i="11"/>
  <c r="T1066" i="11"/>
  <c r="T1074" i="11"/>
  <c r="T1082" i="11"/>
  <c r="T1090" i="11"/>
  <c r="T1098" i="11"/>
  <c r="T1106" i="11"/>
  <c r="T1114" i="11"/>
  <c r="T1122" i="11"/>
  <c r="T1130" i="11"/>
  <c r="T1138" i="11"/>
  <c r="T1146" i="11"/>
  <c r="T1154" i="11"/>
  <c r="T1162" i="11"/>
  <c r="T1170" i="11"/>
  <c r="T1178" i="11"/>
  <c r="T1186" i="11"/>
  <c r="T1194" i="11"/>
  <c r="T1202" i="11"/>
  <c r="T1210" i="11"/>
  <c r="T1218" i="11"/>
  <c r="T1226" i="11"/>
  <c r="T1234" i="11"/>
  <c r="T1242" i="11"/>
  <c r="T1250" i="11"/>
  <c r="T1258" i="11"/>
  <c r="T1266" i="11"/>
  <c r="T1274" i="11"/>
  <c r="T1282" i="11"/>
  <c r="T1290" i="11"/>
  <c r="T1298" i="11"/>
  <c r="T1306" i="11"/>
  <c r="T1314" i="11"/>
  <c r="T1322" i="11"/>
  <c r="T1330" i="11"/>
  <c r="T1338" i="11"/>
  <c r="T1346" i="11"/>
  <c r="T1354" i="11"/>
  <c r="T1362" i="11"/>
  <c r="T1370" i="11"/>
  <c r="T1378" i="11"/>
  <c r="T1386" i="11"/>
  <c r="T1394" i="11"/>
  <c r="T1402" i="11"/>
  <c r="T1410" i="11"/>
  <c r="T1418" i="11"/>
  <c r="T1426" i="11"/>
  <c r="T1434" i="11"/>
  <c r="T1442" i="11"/>
  <c r="T1450" i="11"/>
  <c r="T1458" i="11"/>
  <c r="T1466" i="11"/>
  <c r="T1474" i="11"/>
  <c r="T1482" i="11"/>
  <c r="T1490" i="11"/>
  <c r="T1498" i="11"/>
  <c r="T1506" i="11"/>
  <c r="T1514" i="11"/>
  <c r="T1522" i="11"/>
  <c r="T1530" i="11"/>
  <c r="T1538" i="11"/>
  <c r="T1546" i="11"/>
  <c r="T1554" i="11"/>
  <c r="T1562" i="11"/>
  <c r="T1570" i="11"/>
  <c r="T1578" i="11"/>
  <c r="T1586" i="11"/>
  <c r="T1594" i="11"/>
  <c r="T1602" i="11"/>
  <c r="T1610" i="11"/>
  <c r="T1618" i="11"/>
  <c r="T1626" i="11"/>
  <c r="T1634" i="11"/>
  <c r="T1642" i="11"/>
  <c r="T1650" i="11"/>
  <c r="T1658" i="11"/>
  <c r="T1666" i="11"/>
  <c r="T1674" i="11"/>
  <c r="T1682" i="11"/>
  <c r="T1690" i="11"/>
  <c r="T1698" i="11"/>
  <c r="T1706" i="11"/>
  <c r="T1714" i="11"/>
  <c r="T1722" i="11"/>
  <c r="T1730" i="11"/>
  <c r="T1738" i="11"/>
  <c r="T1746" i="11"/>
  <c r="T1754" i="11"/>
  <c r="T1762" i="11"/>
  <c r="T1770" i="11"/>
  <c r="T1778" i="11"/>
  <c r="T1786" i="11"/>
  <c r="T1794" i="11"/>
  <c r="T1802" i="11"/>
  <c r="T1810" i="11"/>
  <c r="T1818" i="11"/>
  <c r="T1826" i="11"/>
  <c r="T1834" i="11"/>
  <c r="T1842" i="11"/>
  <c r="T1850" i="11"/>
  <c r="T1858" i="11"/>
  <c r="T1866" i="11"/>
  <c r="T1874" i="11"/>
  <c r="T1882" i="11"/>
  <c r="T1890" i="11"/>
  <c r="T1898" i="11"/>
  <c r="T1906" i="11"/>
  <c r="T1914" i="11"/>
  <c r="T1922" i="11"/>
  <c r="T1930" i="11"/>
  <c r="T1938" i="11"/>
  <c r="T1946" i="11"/>
  <c r="T1954" i="11"/>
  <c r="T1962" i="11"/>
  <c r="T1970" i="11"/>
  <c r="T1978" i="11"/>
  <c r="T1986" i="11"/>
  <c r="T1994" i="11"/>
  <c r="T2002" i="11"/>
  <c r="T2010" i="11"/>
  <c r="T2018" i="11"/>
  <c r="T2026" i="11"/>
  <c r="T2034" i="11"/>
  <c r="T2042" i="11"/>
  <c r="T2050" i="11"/>
  <c r="T2058" i="11"/>
  <c r="T2066" i="11"/>
  <c r="T2074" i="11"/>
  <c r="T2082" i="11"/>
  <c r="T2090" i="11"/>
  <c r="T2098" i="11"/>
  <c r="T2106" i="11"/>
  <c r="T2114" i="11"/>
  <c r="T2122" i="11"/>
  <c r="T2130" i="11"/>
  <c r="T2138" i="11"/>
  <c r="T2146" i="11"/>
  <c r="T2154" i="11"/>
  <c r="T2162" i="11"/>
  <c r="T2170" i="11"/>
  <c r="T2178" i="11"/>
  <c r="T2186" i="11"/>
  <c r="T2194" i="11"/>
  <c r="T2202" i="11"/>
  <c r="T2210" i="11"/>
  <c r="T2218" i="11"/>
  <c r="T2226" i="11"/>
  <c r="T2234" i="11"/>
  <c r="T2242" i="11"/>
  <c r="T2250" i="11"/>
  <c r="T2258" i="11"/>
  <c r="T2266" i="11"/>
  <c r="T2274" i="11"/>
  <c r="T2282" i="11"/>
  <c r="T2290" i="11"/>
  <c r="T2298" i="11"/>
  <c r="T2306" i="11"/>
  <c r="T2314" i="11"/>
  <c r="T2322" i="11"/>
  <c r="T2330" i="11"/>
  <c r="T2338" i="11"/>
  <c r="T2346" i="11"/>
  <c r="T2354" i="11"/>
  <c r="T2362" i="11"/>
  <c r="T2370" i="11"/>
  <c r="T2378" i="11"/>
  <c r="T2386" i="11"/>
  <c r="T2394" i="11"/>
  <c r="T2402" i="11"/>
  <c r="T2410" i="11"/>
  <c r="T2418" i="11"/>
  <c r="T2426" i="11"/>
  <c r="T2434" i="11"/>
  <c r="T2442" i="11"/>
  <c r="T2450" i="11"/>
  <c r="T2458" i="11"/>
  <c r="T2466" i="11"/>
  <c r="T2474" i="11"/>
  <c r="T2482" i="11"/>
  <c r="T2490" i="11"/>
  <c r="T2498" i="11"/>
  <c r="T2506" i="11"/>
  <c r="T2514" i="11"/>
  <c r="T2522" i="11"/>
  <c r="T2530" i="11"/>
  <c r="T2538" i="11"/>
  <c r="T2546" i="11"/>
  <c r="T2554" i="11"/>
  <c r="T2562" i="11"/>
  <c r="T2570" i="11"/>
  <c r="T2578" i="11"/>
  <c r="T2586" i="11"/>
  <c r="T2594" i="11"/>
  <c r="T2602" i="11"/>
  <c r="T2610" i="11"/>
  <c r="T2618" i="11"/>
  <c r="T2626" i="11"/>
  <c r="T2634" i="11"/>
  <c r="T2642" i="11"/>
  <c r="T2650" i="11"/>
  <c r="T2658" i="11"/>
  <c r="T2666" i="11"/>
  <c r="T2674" i="11"/>
  <c r="P3637" i="11"/>
  <c r="P4269" i="11"/>
  <c r="P4752" i="11"/>
  <c r="P4925" i="11"/>
  <c r="P5001" i="11"/>
  <c r="P5065" i="11"/>
  <c r="P5129" i="11"/>
  <c r="P5193" i="11"/>
  <c r="P5257" i="11"/>
  <c r="P5321" i="11"/>
  <c r="P5385" i="11"/>
  <c r="P5449" i="11"/>
  <c r="P5513" i="11"/>
  <c r="P5577" i="11"/>
  <c r="P5641" i="11"/>
  <c r="P5705" i="11"/>
  <c r="P5769" i="11"/>
  <c r="P5833" i="11"/>
  <c r="P5873" i="11"/>
  <c r="P5905" i="11"/>
  <c r="T5" i="11"/>
  <c r="T37" i="11"/>
  <c r="T69" i="11"/>
  <c r="T101" i="11"/>
  <c r="T130" i="11"/>
  <c r="T149" i="11"/>
  <c r="T163" i="11"/>
  <c r="T171" i="11"/>
  <c r="T179" i="11"/>
  <c r="T187" i="11"/>
  <c r="T195" i="11"/>
  <c r="T203" i="11"/>
  <c r="T211" i="11"/>
  <c r="T219" i="11"/>
  <c r="T227" i="11"/>
  <c r="T235" i="11"/>
  <c r="T243" i="11"/>
  <c r="T251" i="11"/>
  <c r="T259" i="11"/>
  <c r="T267" i="11"/>
  <c r="T275" i="11"/>
  <c r="T283" i="11"/>
  <c r="T291" i="11"/>
  <c r="T299" i="11"/>
  <c r="T307" i="11"/>
  <c r="T315" i="11"/>
  <c r="T323" i="11"/>
  <c r="T331" i="11"/>
  <c r="T339" i="11"/>
  <c r="T347" i="11"/>
  <c r="T355" i="11"/>
  <c r="T363" i="11"/>
  <c r="T371" i="11"/>
  <c r="T379" i="11"/>
  <c r="T387" i="11"/>
  <c r="T395" i="11"/>
  <c r="T403" i="11"/>
  <c r="T411" i="11"/>
  <c r="T419" i="11"/>
  <c r="T427" i="11"/>
  <c r="T435" i="11"/>
  <c r="T443" i="11"/>
  <c r="T451" i="11"/>
  <c r="T459" i="11"/>
  <c r="T467" i="11"/>
  <c r="T475" i="11"/>
  <c r="T483" i="11"/>
  <c r="T491" i="11"/>
  <c r="T499" i="11"/>
  <c r="T507" i="11"/>
  <c r="T515" i="11"/>
  <c r="T523" i="11"/>
  <c r="T531" i="11"/>
  <c r="T539" i="11"/>
  <c r="T547" i="11"/>
  <c r="T555" i="11"/>
  <c r="T563" i="11"/>
  <c r="T571" i="11"/>
  <c r="T579" i="11"/>
  <c r="T587" i="11"/>
  <c r="T595" i="11"/>
  <c r="T603" i="11"/>
  <c r="T611" i="11"/>
  <c r="T619" i="11"/>
  <c r="T627" i="11"/>
  <c r="T635" i="11"/>
  <c r="T643" i="11"/>
  <c r="T651" i="11"/>
  <c r="T659" i="11"/>
  <c r="T667" i="11"/>
  <c r="T675" i="11"/>
  <c r="T683" i="11"/>
  <c r="T691" i="11"/>
  <c r="T699" i="11"/>
  <c r="T707" i="11"/>
  <c r="T715" i="11"/>
  <c r="T723" i="11"/>
  <c r="T731" i="11"/>
  <c r="T739" i="11"/>
  <c r="T747" i="11"/>
  <c r="T755" i="11"/>
  <c r="T763" i="11"/>
  <c r="T771" i="11"/>
  <c r="T779" i="11"/>
  <c r="T787" i="11"/>
  <c r="T795" i="11"/>
  <c r="T803" i="11"/>
  <c r="T811" i="11"/>
  <c r="T819" i="11"/>
  <c r="T827" i="11"/>
  <c r="T835" i="11"/>
  <c r="T843" i="11"/>
  <c r="T851" i="11"/>
  <c r="T859" i="11"/>
  <c r="T867" i="11"/>
  <c r="T875" i="11"/>
  <c r="T883" i="11"/>
  <c r="T891" i="11"/>
  <c r="T899" i="11"/>
  <c r="T907" i="11"/>
  <c r="T915" i="11"/>
  <c r="T923" i="11"/>
  <c r="T931" i="11"/>
  <c r="T939" i="11"/>
  <c r="T947" i="11"/>
  <c r="T955" i="11"/>
  <c r="T963" i="11"/>
  <c r="T971" i="11"/>
  <c r="T979" i="11"/>
  <c r="T987" i="11"/>
  <c r="T995" i="11"/>
  <c r="T1003" i="11"/>
  <c r="T1011" i="11"/>
  <c r="T1019" i="11"/>
  <c r="T1027" i="11"/>
  <c r="T1035" i="11"/>
  <c r="T1043" i="11"/>
  <c r="T1051" i="11"/>
  <c r="T1059" i="11"/>
  <c r="T1067" i="11"/>
  <c r="T1075" i="11"/>
  <c r="T1083" i="11"/>
  <c r="T1091" i="11"/>
  <c r="T1099" i="11"/>
  <c r="T1107" i="11"/>
  <c r="T1115" i="11"/>
  <c r="T1123" i="11"/>
  <c r="T1131" i="11"/>
  <c r="T1139" i="11"/>
  <c r="T1147" i="11"/>
  <c r="T1155" i="11"/>
  <c r="T1163" i="11"/>
  <c r="T1171" i="11"/>
  <c r="T1179" i="11"/>
  <c r="T1187" i="11"/>
  <c r="T1195" i="11"/>
  <c r="T1203" i="11"/>
  <c r="T1211" i="11"/>
  <c r="T1219" i="11"/>
  <c r="T1227" i="11"/>
  <c r="T1235" i="11"/>
  <c r="T1243" i="11"/>
  <c r="T1251" i="11"/>
  <c r="T1259" i="11"/>
  <c r="T1267" i="11"/>
  <c r="T1275" i="11"/>
  <c r="T1283" i="11"/>
  <c r="T1291" i="11"/>
  <c r="T1299" i="11"/>
  <c r="T1307" i="11"/>
  <c r="T1315" i="11"/>
  <c r="T1323" i="11"/>
  <c r="T1331" i="11"/>
  <c r="T1339" i="11"/>
  <c r="T1347" i="11"/>
  <c r="T1355" i="11"/>
  <c r="T1363" i="11"/>
  <c r="T1371" i="11"/>
  <c r="T1379" i="11"/>
  <c r="T1387" i="11"/>
  <c r="T1395" i="11"/>
  <c r="T1403" i="11"/>
  <c r="T1411" i="11"/>
  <c r="T1419" i="11"/>
  <c r="T1427" i="11"/>
  <c r="T1435" i="11"/>
  <c r="T1443" i="11"/>
  <c r="T1451" i="11"/>
  <c r="T1459" i="11"/>
  <c r="T1467" i="11"/>
  <c r="T1475" i="11"/>
  <c r="T1483" i="11"/>
  <c r="T1491" i="11"/>
  <c r="T1499" i="11"/>
  <c r="T1507" i="11"/>
  <c r="T1515" i="11"/>
  <c r="T1523" i="11"/>
  <c r="T1531" i="11"/>
  <c r="T1539" i="11"/>
  <c r="T1547" i="11"/>
  <c r="T1555" i="11"/>
  <c r="T1563" i="11"/>
  <c r="T1571" i="11"/>
  <c r="T1579" i="11"/>
  <c r="T1587" i="11"/>
  <c r="T1595" i="11"/>
  <c r="T1603" i="11"/>
  <c r="T1611" i="11"/>
  <c r="T1619" i="11"/>
  <c r="T1627" i="11"/>
  <c r="T1635" i="11"/>
  <c r="T1643" i="11"/>
  <c r="T1651" i="11"/>
  <c r="T1659" i="11"/>
  <c r="T1667" i="11"/>
  <c r="T1675" i="11"/>
  <c r="T1683" i="11"/>
  <c r="T1691" i="11"/>
  <c r="T1699" i="11"/>
  <c r="T1707" i="11"/>
  <c r="T1715" i="11"/>
  <c r="T1723" i="11"/>
  <c r="T1731" i="11"/>
  <c r="T1739" i="11"/>
  <c r="T1747" i="11"/>
  <c r="T1755" i="11"/>
  <c r="T1763" i="11"/>
  <c r="T1771" i="11"/>
  <c r="T1779" i="11"/>
  <c r="T1787" i="11"/>
  <c r="T1795" i="11"/>
  <c r="T1803" i="11"/>
  <c r="T1811" i="11"/>
  <c r="T1819" i="11"/>
  <c r="T1827" i="11"/>
  <c r="T1835" i="11"/>
  <c r="T1843" i="11"/>
  <c r="T1851" i="11"/>
  <c r="T1859" i="11"/>
  <c r="T1867" i="11"/>
  <c r="T1875" i="11"/>
  <c r="T1883" i="11"/>
  <c r="T1891" i="11"/>
  <c r="T1899" i="11"/>
  <c r="T1907" i="11"/>
  <c r="T1915" i="11"/>
  <c r="T1923" i="11"/>
  <c r="T1931" i="11"/>
  <c r="T1939" i="11"/>
  <c r="T1947" i="11"/>
  <c r="T1955" i="11"/>
  <c r="T1963" i="11"/>
  <c r="T1971" i="11"/>
  <c r="T1979" i="11"/>
  <c r="T1987" i="11"/>
  <c r="T1995" i="11"/>
  <c r="T2003" i="11"/>
  <c r="T2011" i="11"/>
  <c r="T2019" i="11"/>
  <c r="T2027" i="11"/>
  <c r="T2035" i="11"/>
  <c r="T2043" i="11"/>
  <c r="T2051" i="11"/>
  <c r="T2059" i="11"/>
  <c r="T2067" i="11"/>
  <c r="T2075" i="11"/>
  <c r="T2083" i="11"/>
  <c r="T2091" i="11"/>
  <c r="T2099" i="11"/>
  <c r="T2107" i="11"/>
  <c r="T2115" i="11"/>
  <c r="T2123" i="11"/>
  <c r="T2131" i="11"/>
  <c r="T2139" i="11"/>
  <c r="T2147" i="11"/>
  <c r="T2155" i="11"/>
  <c r="T2163" i="11"/>
  <c r="T2171" i="11"/>
  <c r="T2179" i="11"/>
  <c r="T2187" i="11"/>
  <c r="T2195" i="11"/>
  <c r="T2203" i="11"/>
  <c r="T2211" i="11"/>
  <c r="T2219" i="11"/>
  <c r="T2227" i="11"/>
  <c r="T2235" i="11"/>
  <c r="T2243" i="11"/>
  <c r="T2251" i="11"/>
  <c r="T2259" i="11"/>
  <c r="T2267" i="11"/>
  <c r="T2275" i="11"/>
  <c r="T2283" i="11"/>
  <c r="T2291" i="11"/>
  <c r="T2299" i="11"/>
  <c r="T2307" i="11"/>
  <c r="T2315" i="11"/>
  <c r="T2323" i="11"/>
  <c r="T2331" i="11"/>
  <c r="T2339" i="11"/>
  <c r="T2347" i="11"/>
  <c r="T2355" i="11"/>
  <c r="T2363" i="11"/>
  <c r="T2371" i="11"/>
  <c r="T2379" i="11"/>
  <c r="T2387" i="11"/>
  <c r="T2395" i="11"/>
  <c r="T2403" i="11"/>
  <c r="T2411" i="11"/>
  <c r="T2419" i="11"/>
  <c r="T2427" i="11"/>
  <c r="T2435" i="11"/>
  <c r="T2443" i="11"/>
  <c r="T2451" i="11"/>
  <c r="T2459" i="11"/>
  <c r="T2467" i="11"/>
  <c r="T2475" i="11"/>
  <c r="T2483" i="11"/>
  <c r="T2491" i="11"/>
  <c r="T2499" i="11"/>
  <c r="T2507" i="11"/>
  <c r="T2515" i="11"/>
  <c r="T2523" i="11"/>
  <c r="T2531" i="11"/>
  <c r="T2539" i="11"/>
  <c r="T2547" i="11"/>
  <c r="T2555" i="11"/>
  <c r="T2563" i="11"/>
  <c r="T2571" i="11"/>
  <c r="T2579" i="11"/>
  <c r="T2587" i="11"/>
  <c r="T2595" i="11"/>
  <c r="T2603" i="11"/>
  <c r="T2611" i="11"/>
  <c r="T2619" i="11"/>
  <c r="T2627" i="11"/>
  <c r="T2635" i="11"/>
  <c r="T2643" i="11"/>
  <c r="T2651" i="11"/>
  <c r="T2659" i="11"/>
  <c r="T2667" i="11"/>
  <c r="T2675" i="11"/>
  <c r="P3880" i="11"/>
  <c r="P4397" i="11"/>
  <c r="P4797" i="11"/>
  <c r="P4953" i="11"/>
  <c r="P5017" i="11"/>
  <c r="P5081" i="11"/>
  <c r="P5145" i="11"/>
  <c r="P5209" i="11"/>
  <c r="P5273" i="11"/>
  <c r="P5337" i="11"/>
  <c r="P5401" i="11"/>
  <c r="P5465" i="11"/>
  <c r="P5529" i="11"/>
  <c r="P5593" i="11"/>
  <c r="P5657" i="11"/>
  <c r="P5721" i="11"/>
  <c r="P5785" i="11"/>
  <c r="P5849" i="11"/>
  <c r="P5881" i="11"/>
  <c r="P5913" i="11"/>
  <c r="T13" i="11"/>
  <c r="T45" i="11"/>
  <c r="T77" i="11"/>
  <c r="T109" i="11"/>
  <c r="T133" i="11"/>
  <c r="T154" i="11"/>
  <c r="T165" i="11"/>
  <c r="T173" i="11"/>
  <c r="T181" i="11"/>
  <c r="T189" i="11"/>
  <c r="T197" i="11"/>
  <c r="T205" i="11"/>
  <c r="T213" i="11"/>
  <c r="T221" i="11"/>
  <c r="T229" i="11"/>
  <c r="T237" i="11"/>
  <c r="T245" i="11"/>
  <c r="T253" i="11"/>
  <c r="T261" i="11"/>
  <c r="T269" i="11"/>
  <c r="T277" i="11"/>
  <c r="T285" i="11"/>
  <c r="T293" i="11"/>
  <c r="T301" i="11"/>
  <c r="T309" i="11"/>
  <c r="T317" i="11"/>
  <c r="T325" i="11"/>
  <c r="T333" i="11"/>
  <c r="T341" i="11"/>
  <c r="T349" i="11"/>
  <c r="T357" i="11"/>
  <c r="T365" i="11"/>
  <c r="T373" i="11"/>
  <c r="T381" i="11"/>
  <c r="T389" i="11"/>
  <c r="T397" i="11"/>
  <c r="T405" i="11"/>
  <c r="T413" i="11"/>
  <c r="T421" i="11"/>
  <c r="T429" i="11"/>
  <c r="T437" i="11"/>
  <c r="T445" i="11"/>
  <c r="T453" i="11"/>
  <c r="T461" i="11"/>
  <c r="T469" i="11"/>
  <c r="T477" i="11"/>
  <c r="T485" i="11"/>
  <c r="T493" i="11"/>
  <c r="T501" i="11"/>
  <c r="T509" i="11"/>
  <c r="T517" i="11"/>
  <c r="T525" i="11"/>
  <c r="T533" i="11"/>
  <c r="T541" i="11"/>
  <c r="T549" i="11"/>
  <c r="T557" i="11"/>
  <c r="T565" i="11"/>
  <c r="T573" i="11"/>
  <c r="T581" i="11"/>
  <c r="T589" i="11"/>
  <c r="T597" i="11"/>
  <c r="T605" i="11"/>
  <c r="T613" i="11"/>
  <c r="T621" i="11"/>
  <c r="T629" i="11"/>
  <c r="T637" i="11"/>
  <c r="T645" i="11"/>
  <c r="T653" i="11"/>
  <c r="T661" i="11"/>
  <c r="T669" i="11"/>
  <c r="T677" i="11"/>
  <c r="T685" i="11"/>
  <c r="T693" i="11"/>
  <c r="T701" i="11"/>
  <c r="T709" i="11"/>
  <c r="T717" i="11"/>
  <c r="T725" i="11"/>
  <c r="T733" i="11"/>
  <c r="T741" i="11"/>
  <c r="T749" i="11"/>
  <c r="T757" i="11"/>
  <c r="T765" i="11"/>
  <c r="T773" i="11"/>
  <c r="T781" i="11"/>
  <c r="T789" i="11"/>
  <c r="T797" i="11"/>
  <c r="T805" i="11"/>
  <c r="T813" i="11"/>
  <c r="T821" i="11"/>
  <c r="T829" i="11"/>
  <c r="T837" i="11"/>
  <c r="T845" i="11"/>
  <c r="T853" i="11"/>
  <c r="T861" i="11"/>
  <c r="T869" i="11"/>
  <c r="T877" i="11"/>
  <c r="T885" i="11"/>
  <c r="T893" i="11"/>
  <c r="T901" i="11"/>
  <c r="T909" i="11"/>
  <c r="T917" i="11"/>
  <c r="T925" i="11"/>
  <c r="T933" i="11"/>
  <c r="T941" i="11"/>
  <c r="T949" i="11"/>
  <c r="T957" i="11"/>
  <c r="T965" i="11"/>
  <c r="T973" i="11"/>
  <c r="T981" i="11"/>
  <c r="T989" i="11"/>
  <c r="T997" i="11"/>
  <c r="T1005" i="11"/>
  <c r="T1013" i="11"/>
  <c r="T1021" i="11"/>
  <c r="T1029" i="11"/>
  <c r="T1037" i="11"/>
  <c r="T1045" i="11"/>
  <c r="T1053" i="11"/>
  <c r="T1061" i="11"/>
  <c r="T1069" i="11"/>
  <c r="T1077" i="11"/>
  <c r="T1085" i="11"/>
  <c r="T1093" i="11"/>
  <c r="T1101" i="11"/>
  <c r="T1109" i="11"/>
  <c r="T1117" i="11"/>
  <c r="T1125" i="11"/>
  <c r="T1133" i="11"/>
  <c r="T1141" i="11"/>
  <c r="T1149" i="11"/>
  <c r="T1157" i="11"/>
  <c r="T1165" i="11"/>
  <c r="T1173" i="11"/>
  <c r="T1181" i="11"/>
  <c r="T1189" i="11"/>
  <c r="T1197" i="11"/>
  <c r="T1205" i="11"/>
  <c r="T1213" i="11"/>
  <c r="T1221" i="11"/>
  <c r="T1229" i="11"/>
  <c r="T1237" i="11"/>
  <c r="T1245" i="11"/>
  <c r="T1253" i="11"/>
  <c r="T1261" i="11"/>
  <c r="T1269" i="11"/>
  <c r="T1277" i="11"/>
  <c r="T1285" i="11"/>
  <c r="T1293" i="11"/>
  <c r="T1301" i="11"/>
  <c r="T1309" i="11"/>
  <c r="T1317" i="11"/>
  <c r="T1325" i="11"/>
  <c r="T1333" i="11"/>
  <c r="T1341" i="11"/>
  <c r="T1349" i="11"/>
  <c r="T1357" i="11"/>
  <c r="T1365" i="11"/>
  <c r="T1373" i="11"/>
  <c r="T1381" i="11"/>
  <c r="T1389" i="11"/>
  <c r="T1397" i="11"/>
  <c r="T1405" i="11"/>
  <c r="T1413" i="11"/>
  <c r="T1421" i="11"/>
  <c r="T1429" i="11"/>
  <c r="T1437" i="11"/>
  <c r="T1445" i="11"/>
  <c r="T1453" i="11"/>
  <c r="T1461" i="11"/>
  <c r="T1469" i="11"/>
  <c r="T1477" i="11"/>
  <c r="T1485" i="11"/>
  <c r="T1493" i="11"/>
  <c r="T1501" i="11"/>
  <c r="T1509" i="11"/>
  <c r="T1517" i="11"/>
  <c r="T1525" i="11"/>
  <c r="T1533" i="11"/>
  <c r="T1541" i="11"/>
  <c r="T1549" i="11"/>
  <c r="T1557" i="11"/>
  <c r="T1565" i="11"/>
  <c r="T1573" i="11"/>
  <c r="T1581" i="11"/>
  <c r="T1589" i="11"/>
  <c r="T1597" i="11"/>
  <c r="T1605" i="11"/>
  <c r="T1613" i="11"/>
  <c r="T1621" i="11"/>
  <c r="T1629" i="11"/>
  <c r="T1637" i="11"/>
  <c r="T1645" i="11"/>
  <c r="T1653" i="11"/>
  <c r="T1661" i="11"/>
  <c r="T1669" i="11"/>
  <c r="T1677" i="11"/>
  <c r="T1685" i="11"/>
  <c r="T1693" i="11"/>
  <c r="T1701" i="11"/>
  <c r="T1709" i="11"/>
  <c r="T1717" i="11"/>
  <c r="T1725" i="11"/>
  <c r="T1733" i="11"/>
  <c r="T1741" i="11"/>
  <c r="T1749" i="11"/>
  <c r="T1757" i="11"/>
  <c r="T1765" i="11"/>
  <c r="T1773" i="11"/>
  <c r="T1781" i="11"/>
  <c r="T1789" i="11"/>
  <c r="T1797" i="11"/>
  <c r="T1805" i="11"/>
  <c r="T1813" i="11"/>
  <c r="T1821" i="11"/>
  <c r="T1829" i="11"/>
  <c r="T1837" i="11"/>
  <c r="T1845" i="11"/>
  <c r="T1853" i="11"/>
  <c r="T1861" i="11"/>
  <c r="T1869" i="11"/>
  <c r="T1877" i="11"/>
  <c r="T1885" i="11"/>
  <c r="T1893" i="11"/>
  <c r="T1901" i="11"/>
  <c r="T1909" i="11"/>
  <c r="T1917" i="11"/>
  <c r="T1925" i="11"/>
  <c r="T1933" i="11"/>
  <c r="T1941" i="11"/>
  <c r="T1949" i="11"/>
  <c r="T1957" i="11"/>
  <c r="T1965" i="11"/>
  <c r="T1973" i="11"/>
  <c r="T1981" i="11"/>
  <c r="T1989" i="11"/>
  <c r="T1997" i="11"/>
  <c r="T2005" i="11"/>
  <c r="T2013" i="11"/>
  <c r="T2021" i="11"/>
  <c r="T2029" i="11"/>
  <c r="T2037" i="11"/>
  <c r="T2045" i="11"/>
  <c r="T2053" i="11"/>
  <c r="T2061" i="11"/>
  <c r="T2069" i="11"/>
  <c r="T2077" i="11"/>
  <c r="T2085" i="11"/>
  <c r="P4944" i="11"/>
  <c r="P5201" i="11"/>
  <c r="P5457" i="11"/>
  <c r="P5713" i="11"/>
  <c r="P5911" i="11"/>
  <c r="T107" i="11"/>
  <c r="T172" i="11"/>
  <c r="T204" i="11"/>
  <c r="T236" i="11"/>
  <c r="T268" i="11"/>
  <c r="T300" i="11"/>
  <c r="T332" i="11"/>
  <c r="T364" i="11"/>
  <c r="T396" i="11"/>
  <c r="T428" i="11"/>
  <c r="T460" i="11"/>
  <c r="T492" i="11"/>
  <c r="T524" i="11"/>
  <c r="T556" i="11"/>
  <c r="T588" i="11"/>
  <c r="T620" i="11"/>
  <c r="T652" i="11"/>
  <c r="T684" i="11"/>
  <c r="T716" i="11"/>
  <c r="T748" i="11"/>
  <c r="T780" i="11"/>
  <c r="T812" i="11"/>
  <c r="T844" i="11"/>
  <c r="T876" i="11"/>
  <c r="T908" i="11"/>
  <c r="T940" i="11"/>
  <c r="T972" i="11"/>
  <c r="T1004" i="11"/>
  <c r="T1036" i="11"/>
  <c r="T1068" i="11"/>
  <c r="T1100" i="11"/>
  <c r="T1132" i="11"/>
  <c r="T1164" i="11"/>
  <c r="T1196" i="11"/>
  <c r="T1228" i="11"/>
  <c r="T1260" i="11"/>
  <c r="T1292" i="11"/>
  <c r="T1324" i="11"/>
  <c r="T1356" i="11"/>
  <c r="T1388" i="11"/>
  <c r="T1420" i="11"/>
  <c r="T1452" i="11"/>
  <c r="T1484" i="11"/>
  <c r="T1516" i="11"/>
  <c r="T1548" i="11"/>
  <c r="T1580" i="11"/>
  <c r="T1612" i="11"/>
  <c r="T1644" i="11"/>
  <c r="T1676" i="11"/>
  <c r="T1708" i="11"/>
  <c r="T1740" i="11"/>
  <c r="T1772" i="11"/>
  <c r="T1804" i="11"/>
  <c r="T1836" i="11"/>
  <c r="T1868" i="11"/>
  <c r="T1900" i="11"/>
  <c r="T1932" i="11"/>
  <c r="T1964" i="11"/>
  <c r="T1996" i="11"/>
  <c r="T2028" i="11"/>
  <c r="T2060" i="11"/>
  <c r="T2092" i="11"/>
  <c r="T2110" i="11"/>
  <c r="T2133" i="11"/>
  <c r="T2156" i="11"/>
  <c r="T2174" i="11"/>
  <c r="T2197" i="11"/>
  <c r="T2220" i="11"/>
  <c r="T2238" i="11"/>
  <c r="T2261" i="11"/>
  <c r="T2284" i="11"/>
  <c r="T2302" i="11"/>
  <c r="T2325" i="11"/>
  <c r="T2348" i="11"/>
  <c r="T2366" i="11"/>
  <c r="T2389" i="11"/>
  <c r="T2412" i="11"/>
  <c r="T2430" i="11"/>
  <c r="T2453" i="11"/>
  <c r="T2476" i="11"/>
  <c r="T2494" i="11"/>
  <c r="T2517" i="11"/>
  <c r="T2540" i="11"/>
  <c r="T2558" i="11"/>
  <c r="T2581" i="11"/>
  <c r="T2604" i="11"/>
  <c r="T2622" i="11"/>
  <c r="T2645" i="11"/>
  <c r="T2668" i="11"/>
  <c r="T2683" i="11"/>
  <c r="T2691" i="11"/>
  <c r="T2699" i="11"/>
  <c r="T2707" i="11"/>
  <c r="T2715" i="11"/>
  <c r="T2723" i="11"/>
  <c r="T2731" i="11"/>
  <c r="T2739" i="11"/>
  <c r="T2747" i="11"/>
  <c r="T2755" i="11"/>
  <c r="T2763" i="11"/>
  <c r="T2771" i="11"/>
  <c r="T2779" i="11"/>
  <c r="T2787" i="11"/>
  <c r="T2795" i="11"/>
  <c r="T2803" i="11"/>
  <c r="T2811" i="11"/>
  <c r="T2819" i="11"/>
  <c r="T2827" i="11"/>
  <c r="T2835" i="11"/>
  <c r="T2843" i="11"/>
  <c r="T2851" i="11"/>
  <c r="T2859" i="11"/>
  <c r="T2867" i="11"/>
  <c r="T2875" i="11"/>
  <c r="T2883" i="11"/>
  <c r="T2891" i="11"/>
  <c r="T2899" i="11"/>
  <c r="T2907" i="11"/>
  <c r="T2915" i="11"/>
  <c r="T2923" i="11"/>
  <c r="T2931" i="11"/>
  <c r="T2939" i="11"/>
  <c r="T2947" i="11"/>
  <c r="T2955" i="11"/>
  <c r="T2963" i="11"/>
  <c r="T2971" i="11"/>
  <c r="T2979" i="11"/>
  <c r="T2987" i="11"/>
  <c r="T2995" i="11"/>
  <c r="T3003" i="11"/>
  <c r="T3011" i="11"/>
  <c r="T3019" i="11"/>
  <c r="T3027" i="11"/>
  <c r="T3035" i="11"/>
  <c r="T3043" i="11"/>
  <c r="T3051" i="11"/>
  <c r="T3059" i="11"/>
  <c r="T3067" i="11"/>
  <c r="T3075" i="11"/>
  <c r="T3083" i="11"/>
  <c r="T3091" i="11"/>
  <c r="T3099" i="11"/>
  <c r="T3107" i="11"/>
  <c r="T3115" i="11"/>
  <c r="T3123" i="11"/>
  <c r="T3131" i="11"/>
  <c r="T3139" i="11"/>
  <c r="T3147" i="11"/>
  <c r="T3155" i="11"/>
  <c r="T3163" i="11"/>
  <c r="T3171" i="11"/>
  <c r="T3179" i="11"/>
  <c r="T3187" i="11"/>
  <c r="T3195" i="11"/>
  <c r="T3203" i="11"/>
  <c r="T3211" i="11"/>
  <c r="T3219" i="11"/>
  <c r="T3227" i="11"/>
  <c r="T3235" i="11"/>
  <c r="T3243" i="11"/>
  <c r="T3251" i="11"/>
  <c r="T3259" i="11"/>
  <c r="T3267" i="11"/>
  <c r="T3275" i="11"/>
  <c r="T3283" i="11"/>
  <c r="T3291" i="11"/>
  <c r="T3299" i="11"/>
  <c r="T3307" i="11"/>
  <c r="T3315" i="11"/>
  <c r="T3323" i="11"/>
  <c r="T3331" i="11"/>
  <c r="T3339" i="11"/>
  <c r="T3347" i="11"/>
  <c r="T3355" i="11"/>
  <c r="T3363" i="11"/>
  <c r="T3371" i="11"/>
  <c r="T3379" i="11"/>
  <c r="T3387" i="11"/>
  <c r="T3395" i="11"/>
  <c r="T3403" i="11"/>
  <c r="T3411" i="11"/>
  <c r="T3419" i="11"/>
  <c r="T3427" i="11"/>
  <c r="T3435" i="11"/>
  <c r="T3443" i="11"/>
  <c r="T3451" i="11"/>
  <c r="T3459" i="11"/>
  <c r="T3467" i="11"/>
  <c r="T3475" i="11"/>
  <c r="T3483" i="11"/>
  <c r="T3491" i="11"/>
  <c r="T3499" i="11"/>
  <c r="T3507" i="11"/>
  <c r="T3515" i="11"/>
  <c r="T3523" i="11"/>
  <c r="T3531" i="11"/>
  <c r="T3539" i="11"/>
  <c r="T3547" i="11"/>
  <c r="T3555" i="11"/>
  <c r="T3563" i="11"/>
  <c r="T3571" i="11"/>
  <c r="T3579" i="11"/>
  <c r="T3587" i="11"/>
  <c r="T3595" i="11"/>
  <c r="T3603" i="11"/>
  <c r="T3611" i="11"/>
  <c r="T3619" i="11"/>
  <c r="T3627" i="11"/>
  <c r="T3635" i="11"/>
  <c r="T3643" i="11"/>
  <c r="T3651" i="11"/>
  <c r="T3659" i="11"/>
  <c r="T3667" i="11"/>
  <c r="T3675" i="11"/>
  <c r="T3683" i="11"/>
  <c r="T3691" i="11"/>
  <c r="T3699" i="11"/>
  <c r="T3707" i="11"/>
  <c r="T3715" i="11"/>
  <c r="T3723" i="11"/>
  <c r="T3731" i="11"/>
  <c r="T3739" i="11"/>
  <c r="T3747" i="11"/>
  <c r="T3755" i="11"/>
  <c r="T3763" i="11"/>
  <c r="T3771" i="11"/>
  <c r="T3779" i="11"/>
  <c r="T3787" i="11"/>
  <c r="T3795" i="11"/>
  <c r="T3803" i="11"/>
  <c r="T3811" i="11"/>
  <c r="T3819" i="11"/>
  <c r="T3827" i="11"/>
  <c r="T3835" i="11"/>
  <c r="T3843" i="11"/>
  <c r="T3851" i="11"/>
  <c r="T3859" i="11"/>
  <c r="T3867" i="11"/>
  <c r="T3875" i="11"/>
  <c r="T3883" i="11"/>
  <c r="T3891" i="11"/>
  <c r="T3899" i="11"/>
  <c r="T3907" i="11"/>
  <c r="T3915" i="11"/>
  <c r="T3923" i="11"/>
  <c r="T3931" i="11"/>
  <c r="T3939" i="11"/>
  <c r="T3947" i="11"/>
  <c r="T3955" i="11"/>
  <c r="T3963" i="11"/>
  <c r="T3971" i="11"/>
  <c r="T3979" i="11"/>
  <c r="T3987" i="11"/>
  <c r="T3995" i="11"/>
  <c r="T4003" i="11"/>
  <c r="T4011" i="11"/>
  <c r="T4019" i="11"/>
  <c r="T4027" i="11"/>
  <c r="T4035" i="11"/>
  <c r="T4043" i="11"/>
  <c r="T4051" i="11"/>
  <c r="T4059" i="11"/>
  <c r="T4067" i="11"/>
  <c r="T4075" i="11"/>
  <c r="T4083" i="11"/>
  <c r="T4091" i="11"/>
  <c r="T4099" i="11"/>
  <c r="T4107" i="11"/>
  <c r="T4115" i="11"/>
  <c r="T4123" i="11"/>
  <c r="T4131" i="11"/>
  <c r="T4139" i="11"/>
  <c r="T4147" i="11"/>
  <c r="T4155" i="11"/>
  <c r="T4163" i="11"/>
  <c r="T4171" i="11"/>
  <c r="T4179" i="11"/>
  <c r="T4187" i="11"/>
  <c r="T4195" i="11"/>
  <c r="T4203" i="11"/>
  <c r="T4211" i="11"/>
  <c r="T4219" i="11"/>
  <c r="T4227" i="11"/>
  <c r="T4235" i="11"/>
  <c r="T4243" i="11"/>
  <c r="T4251" i="11"/>
  <c r="T4259" i="11"/>
  <c r="T4267" i="11"/>
  <c r="T4275" i="11"/>
  <c r="T4283" i="11"/>
  <c r="T4291" i="11"/>
  <c r="T4299" i="11"/>
  <c r="T4307" i="11"/>
  <c r="T4315" i="11"/>
  <c r="T4323" i="11"/>
  <c r="T4331" i="11"/>
  <c r="T4339" i="11"/>
  <c r="T4347" i="11"/>
  <c r="T4355" i="11"/>
  <c r="T4363" i="11"/>
  <c r="T4371" i="11"/>
  <c r="T4379" i="11"/>
  <c r="T4387" i="11"/>
  <c r="T4395" i="11"/>
  <c r="T4403" i="11"/>
  <c r="T4411" i="11"/>
  <c r="T4419" i="11"/>
  <c r="T4427" i="11"/>
  <c r="T4435" i="11"/>
  <c r="T4443" i="11"/>
  <c r="T4451" i="11"/>
  <c r="T4459" i="11"/>
  <c r="T4467" i="11"/>
  <c r="T4475" i="11"/>
  <c r="T4483" i="11"/>
  <c r="T4491" i="11"/>
  <c r="T4499" i="11"/>
  <c r="T4507" i="11"/>
  <c r="T4515" i="11"/>
  <c r="T4523" i="11"/>
  <c r="T4531" i="11"/>
  <c r="T4539" i="11"/>
  <c r="T4547" i="11"/>
  <c r="T4555" i="11"/>
  <c r="T4563" i="11"/>
  <c r="T4571" i="11"/>
  <c r="T4579" i="11"/>
  <c r="T4587" i="11"/>
  <c r="T4595" i="11"/>
  <c r="T4603" i="11"/>
  <c r="T4611" i="11"/>
  <c r="T4619" i="11"/>
  <c r="T4627" i="11"/>
  <c r="T4635" i="11"/>
  <c r="T4643" i="11"/>
  <c r="T4651" i="11"/>
  <c r="T4659" i="11"/>
  <c r="P4961" i="11"/>
  <c r="P5217" i="11"/>
  <c r="P5473" i="11"/>
  <c r="P5729" i="11"/>
  <c r="P5919" i="11"/>
  <c r="T115" i="11"/>
  <c r="T174" i="11"/>
  <c r="T206" i="11"/>
  <c r="T238" i="11"/>
  <c r="T270" i="11"/>
  <c r="T302" i="11"/>
  <c r="T334" i="11"/>
  <c r="T366" i="11"/>
  <c r="T398" i="11"/>
  <c r="T430" i="11"/>
  <c r="T462" i="11"/>
  <c r="T494" i="11"/>
  <c r="T526" i="11"/>
  <c r="T558" i="11"/>
  <c r="T590" i="11"/>
  <c r="T622" i="11"/>
  <c r="T654" i="11"/>
  <c r="T686" i="11"/>
  <c r="T718" i="11"/>
  <c r="T750" i="11"/>
  <c r="T782" i="11"/>
  <c r="T814" i="11"/>
  <c r="T846" i="11"/>
  <c r="T878" i="11"/>
  <c r="T910" i="11"/>
  <c r="T942" i="11"/>
  <c r="T974" i="11"/>
  <c r="T1006" i="11"/>
  <c r="T1038" i="11"/>
  <c r="T1070" i="11"/>
  <c r="T1102" i="11"/>
  <c r="T1134" i="11"/>
  <c r="T1166" i="11"/>
  <c r="T1198" i="11"/>
  <c r="T1230" i="11"/>
  <c r="T1262" i="11"/>
  <c r="T1294" i="11"/>
  <c r="T1326" i="11"/>
  <c r="T1358" i="11"/>
  <c r="T1390" i="11"/>
  <c r="T1422" i="11"/>
  <c r="T1454" i="11"/>
  <c r="T1486" i="11"/>
  <c r="T1518" i="11"/>
  <c r="T1550" i="11"/>
  <c r="T1582" i="11"/>
  <c r="T1614" i="11"/>
  <c r="T1646" i="11"/>
  <c r="T1678" i="11"/>
  <c r="T1710" i="11"/>
  <c r="T1742" i="11"/>
  <c r="T1774" i="11"/>
  <c r="T1806" i="11"/>
  <c r="T1838" i="11"/>
  <c r="T1870" i="11"/>
  <c r="T1902" i="11"/>
  <c r="T1934" i="11"/>
  <c r="T1966" i="11"/>
  <c r="T1998" i="11"/>
  <c r="T2030" i="11"/>
  <c r="T2062" i="11"/>
  <c r="T2093" i="11"/>
  <c r="T2116" i="11"/>
  <c r="T2134" i="11"/>
  <c r="T2157" i="11"/>
  <c r="T2180" i="11"/>
  <c r="T2198" i="11"/>
  <c r="T2221" i="11"/>
  <c r="T2244" i="11"/>
  <c r="T2262" i="11"/>
  <c r="T2285" i="11"/>
  <c r="T2308" i="11"/>
  <c r="T2326" i="11"/>
  <c r="T2349" i="11"/>
  <c r="T2372" i="11"/>
  <c r="T2390" i="11"/>
  <c r="T2413" i="11"/>
  <c r="T2436" i="11"/>
  <c r="T2454" i="11"/>
  <c r="T2477" i="11"/>
  <c r="T2500" i="11"/>
  <c r="T2518" i="11"/>
  <c r="T2541" i="11"/>
  <c r="T2564" i="11"/>
  <c r="T2582" i="11"/>
  <c r="T2605" i="11"/>
  <c r="T2628" i="11"/>
  <c r="T2646" i="11"/>
  <c r="T2669" i="11"/>
  <c r="T2684" i="11"/>
  <c r="T2692" i="11"/>
  <c r="T2700" i="11"/>
  <c r="T2708" i="11"/>
  <c r="T2716" i="11"/>
  <c r="T2724" i="11"/>
  <c r="T2732" i="11"/>
  <c r="T2740" i="11"/>
  <c r="T2748" i="11"/>
  <c r="T2756" i="11"/>
  <c r="T2764" i="11"/>
  <c r="T2772" i="11"/>
  <c r="T2780" i="11"/>
  <c r="T2788" i="11"/>
  <c r="T2796" i="11"/>
  <c r="T2804" i="11"/>
  <c r="T2812" i="11"/>
  <c r="T2820" i="11"/>
  <c r="T2828" i="11"/>
  <c r="T2836" i="11"/>
  <c r="T2844" i="11"/>
  <c r="T2852" i="11"/>
  <c r="T2860" i="11"/>
  <c r="T2868" i="11"/>
  <c r="T2876" i="11"/>
  <c r="T2884" i="11"/>
  <c r="T2892" i="11"/>
  <c r="T2900" i="11"/>
  <c r="T2908" i="11"/>
  <c r="T2916" i="11"/>
  <c r="T2924" i="11"/>
  <c r="T2932" i="11"/>
  <c r="T2940" i="11"/>
  <c r="T2948" i="11"/>
  <c r="T2956" i="11"/>
  <c r="T2964" i="11"/>
  <c r="T2972" i="11"/>
  <c r="T2980" i="11"/>
  <c r="T2988" i="11"/>
  <c r="T2996" i="11"/>
  <c r="T3004" i="11"/>
  <c r="T3012" i="11"/>
  <c r="T3020" i="11"/>
  <c r="T3028" i="11"/>
  <c r="T3036" i="11"/>
  <c r="T3044" i="11"/>
  <c r="T3052" i="11"/>
  <c r="T3060" i="11"/>
  <c r="T3068" i="11"/>
  <c r="T3076" i="11"/>
  <c r="T3084" i="11"/>
  <c r="T3092" i="11"/>
  <c r="T3100" i="11"/>
  <c r="T3108" i="11"/>
  <c r="T3116" i="11"/>
  <c r="T3124" i="11"/>
  <c r="T3132" i="11"/>
  <c r="T3140" i="11"/>
  <c r="T3148" i="11"/>
  <c r="T3156" i="11"/>
  <c r="T3164" i="11"/>
  <c r="T3172" i="11"/>
  <c r="T3180" i="11"/>
  <c r="T3188" i="11"/>
  <c r="T3196" i="11"/>
  <c r="T3204" i="11"/>
  <c r="T3212" i="11"/>
  <c r="T3220" i="11"/>
  <c r="T3228" i="11"/>
  <c r="T3236" i="11"/>
  <c r="T3244" i="11"/>
  <c r="T3252" i="11"/>
  <c r="T3260" i="11"/>
  <c r="T3268" i="11"/>
  <c r="T3276" i="11"/>
  <c r="T3284" i="11"/>
  <c r="T3292" i="11"/>
  <c r="T3300" i="11"/>
  <c r="T3308" i="11"/>
  <c r="T3316" i="11"/>
  <c r="T3324" i="11"/>
  <c r="T3332" i="11"/>
  <c r="T3340" i="11"/>
  <c r="T3348" i="11"/>
  <c r="T3356" i="11"/>
  <c r="T3364" i="11"/>
  <c r="T3372" i="11"/>
  <c r="T3380" i="11"/>
  <c r="T3388" i="11"/>
  <c r="T3396" i="11"/>
  <c r="T3404" i="11"/>
  <c r="T3412" i="11"/>
  <c r="T3420" i="11"/>
  <c r="T3428" i="11"/>
  <c r="T3436" i="11"/>
  <c r="T3444" i="11"/>
  <c r="T3452" i="11"/>
  <c r="T3460" i="11"/>
  <c r="T3468" i="11"/>
  <c r="T3476" i="11"/>
  <c r="T3484" i="11"/>
  <c r="T3492" i="11"/>
  <c r="T3500" i="11"/>
  <c r="T3508" i="11"/>
  <c r="T3516" i="11"/>
  <c r="T3524" i="11"/>
  <c r="T3532" i="11"/>
  <c r="T3540" i="11"/>
  <c r="T3548" i="11"/>
  <c r="T3556" i="11"/>
  <c r="T3564" i="11"/>
  <c r="T3572" i="11"/>
  <c r="T3580" i="11"/>
  <c r="T3588" i="11"/>
  <c r="T3596" i="11"/>
  <c r="T3604" i="11"/>
  <c r="T3612" i="11"/>
  <c r="T3620" i="11"/>
  <c r="T3628" i="11"/>
  <c r="T3636" i="11"/>
  <c r="T3644" i="11"/>
  <c r="T3652" i="11"/>
  <c r="T3660" i="11"/>
  <c r="T3668" i="11"/>
  <c r="T3676" i="11"/>
  <c r="T3684" i="11"/>
  <c r="T3692" i="11"/>
  <c r="T3700" i="11"/>
  <c r="T3708" i="11"/>
  <c r="T3716" i="11"/>
  <c r="T3724" i="11"/>
  <c r="T3732" i="11"/>
  <c r="T3740" i="11"/>
  <c r="T3748" i="11"/>
  <c r="T3756" i="11"/>
  <c r="T3764" i="11"/>
  <c r="T3772" i="11"/>
  <c r="T3780" i="11"/>
  <c r="T3788" i="11"/>
  <c r="T3796" i="11"/>
  <c r="T3804" i="11"/>
  <c r="T3812" i="11"/>
  <c r="T3820" i="11"/>
  <c r="T3828" i="11"/>
  <c r="T3836" i="11"/>
  <c r="T3844" i="11"/>
  <c r="T3852" i="11"/>
  <c r="T3860" i="11"/>
  <c r="T3868" i="11"/>
  <c r="T3876" i="11"/>
  <c r="T3884" i="11"/>
  <c r="T3892" i="11"/>
  <c r="T3900" i="11"/>
  <c r="T3908" i="11"/>
  <c r="T3916" i="11"/>
  <c r="T3924" i="11"/>
  <c r="T3932" i="11"/>
  <c r="T3940" i="11"/>
  <c r="T3948" i="11"/>
  <c r="T3956" i="11"/>
  <c r="T3964" i="11"/>
  <c r="T3972" i="11"/>
  <c r="T3980" i="11"/>
  <c r="T3988" i="11"/>
  <c r="T3996" i="11"/>
  <c r="T4004" i="11"/>
  <c r="T4012" i="11"/>
  <c r="T4020" i="11"/>
  <c r="T4028" i="11"/>
  <c r="T4036" i="11"/>
  <c r="T4044" i="11"/>
  <c r="T4052" i="11"/>
  <c r="T4060" i="11"/>
  <c r="T4068" i="11"/>
  <c r="T4076" i="11"/>
  <c r="T4084" i="11"/>
  <c r="T4092" i="11"/>
  <c r="T4100" i="11"/>
  <c r="T4108" i="11"/>
  <c r="T4116" i="11"/>
  <c r="T4124" i="11"/>
  <c r="T4132" i="11"/>
  <c r="T4140" i="11"/>
  <c r="T4148" i="11"/>
  <c r="T4156" i="11"/>
  <c r="T4164" i="11"/>
  <c r="T4172" i="11"/>
  <c r="T4180" i="11"/>
  <c r="T4188" i="11"/>
  <c r="T4196" i="11"/>
  <c r="T4204" i="11"/>
  <c r="T4212" i="11"/>
  <c r="T4220" i="11"/>
  <c r="T4228" i="11"/>
  <c r="T4236" i="11"/>
  <c r="T4244" i="11"/>
  <c r="T4252" i="11"/>
  <c r="T4260" i="11"/>
  <c r="T4268" i="11"/>
  <c r="T4276" i="11"/>
  <c r="T4284" i="11"/>
  <c r="T4292" i="11"/>
  <c r="T4300" i="11"/>
  <c r="T4308" i="11"/>
  <c r="T4316" i="11"/>
  <c r="T4324" i="11"/>
  <c r="T4332" i="11"/>
  <c r="T4340" i="11"/>
  <c r="T4348" i="11"/>
  <c r="T4356" i="11"/>
  <c r="T4364" i="11"/>
  <c r="T4372" i="11"/>
  <c r="T4380" i="11"/>
  <c r="T4388" i="11"/>
  <c r="T4396" i="11"/>
  <c r="T4404" i="11"/>
  <c r="T4412" i="11"/>
  <c r="T4420" i="11"/>
  <c r="T4428" i="11"/>
  <c r="T4436" i="11"/>
  <c r="T4444" i="11"/>
  <c r="T4452" i="11"/>
  <c r="T4460" i="11"/>
  <c r="T4468" i="11"/>
  <c r="T4476" i="11"/>
  <c r="T4484" i="11"/>
  <c r="T4492" i="11"/>
  <c r="T4500" i="11"/>
  <c r="T4508" i="11"/>
  <c r="T4516" i="11"/>
  <c r="T4524" i="11"/>
  <c r="T4532" i="11"/>
  <c r="T4540" i="11"/>
  <c r="T4548" i="11"/>
  <c r="T4556" i="11"/>
  <c r="T4564" i="11"/>
  <c r="T4572" i="11"/>
  <c r="T4580" i="11"/>
  <c r="T4588" i="11"/>
  <c r="T4596" i="11"/>
  <c r="T4604" i="11"/>
  <c r="T4612" i="11"/>
  <c r="T4620" i="11"/>
  <c r="T4628" i="11"/>
  <c r="T4636" i="11"/>
  <c r="T4644" i="11"/>
  <c r="T4652" i="11"/>
  <c r="T4660" i="11"/>
  <c r="P3789" i="11"/>
  <c r="P5009" i="11"/>
  <c r="P5265" i="11"/>
  <c r="P5521" i="11"/>
  <c r="P5777" i="11"/>
  <c r="T11" i="11"/>
  <c r="T131" i="11"/>
  <c r="T180" i="11"/>
  <c r="T212" i="11"/>
  <c r="T244" i="11"/>
  <c r="T276" i="11"/>
  <c r="T308" i="11"/>
  <c r="T340" i="11"/>
  <c r="T372" i="11"/>
  <c r="T404" i="11"/>
  <c r="T436" i="11"/>
  <c r="T468" i="11"/>
  <c r="T500" i="11"/>
  <c r="T532" i="11"/>
  <c r="T564" i="11"/>
  <c r="T596" i="11"/>
  <c r="T628" i="11"/>
  <c r="T660" i="11"/>
  <c r="T692" i="11"/>
  <c r="T724" i="11"/>
  <c r="T756" i="11"/>
  <c r="T788" i="11"/>
  <c r="T820" i="11"/>
  <c r="T852" i="11"/>
  <c r="T884" i="11"/>
  <c r="T916" i="11"/>
  <c r="T948" i="11"/>
  <c r="T980" i="11"/>
  <c r="T1012" i="11"/>
  <c r="T1044" i="11"/>
  <c r="T1076" i="11"/>
  <c r="T1108" i="11"/>
  <c r="T1140" i="11"/>
  <c r="T1172" i="11"/>
  <c r="T1204" i="11"/>
  <c r="T1236" i="11"/>
  <c r="T1268" i="11"/>
  <c r="T1300" i="11"/>
  <c r="T1332" i="11"/>
  <c r="T1364" i="11"/>
  <c r="T1396" i="11"/>
  <c r="T1428" i="11"/>
  <c r="T1460" i="11"/>
  <c r="T1492" i="11"/>
  <c r="T1524" i="11"/>
  <c r="T1556" i="11"/>
  <c r="T1588" i="11"/>
  <c r="T1620" i="11"/>
  <c r="T1652" i="11"/>
  <c r="T1684" i="11"/>
  <c r="T1716" i="11"/>
  <c r="T1748" i="11"/>
  <c r="T1780" i="11"/>
  <c r="T1812" i="11"/>
  <c r="T1844" i="11"/>
  <c r="T1876" i="11"/>
  <c r="T1908" i="11"/>
  <c r="T1940" i="11"/>
  <c r="T1972" i="11"/>
  <c r="T2004" i="11"/>
  <c r="T2036" i="11"/>
  <c r="T2068" i="11"/>
  <c r="T2094" i="11"/>
  <c r="T2117" i="11"/>
  <c r="T2140" i="11"/>
  <c r="T2158" i="11"/>
  <c r="T2181" i="11"/>
  <c r="T2204" i="11"/>
  <c r="T2222" i="11"/>
  <c r="T2245" i="11"/>
  <c r="T2268" i="11"/>
  <c r="T2286" i="11"/>
  <c r="T2309" i="11"/>
  <c r="T2332" i="11"/>
  <c r="T2350" i="11"/>
  <c r="T2373" i="11"/>
  <c r="T2396" i="11"/>
  <c r="T2414" i="11"/>
  <c r="T2437" i="11"/>
  <c r="T2460" i="11"/>
  <c r="T2478" i="11"/>
  <c r="T2501" i="11"/>
  <c r="T2524" i="11"/>
  <c r="T2542" i="11"/>
  <c r="T2565" i="11"/>
  <c r="T2588" i="11"/>
  <c r="T2606" i="11"/>
  <c r="T2629" i="11"/>
  <c r="T2652" i="11"/>
  <c r="T2670" i="11"/>
  <c r="T2685" i="11"/>
  <c r="T2693" i="11"/>
  <c r="T2701" i="11"/>
  <c r="T2709" i="11"/>
  <c r="T2717" i="11"/>
  <c r="T2725" i="11"/>
  <c r="T2733" i="11"/>
  <c r="T2741" i="11"/>
  <c r="T2749" i="11"/>
  <c r="T2757" i="11"/>
  <c r="T2765" i="11"/>
  <c r="T2773" i="11"/>
  <c r="T2781" i="11"/>
  <c r="T2789" i="11"/>
  <c r="T2797" i="11"/>
  <c r="T2805" i="11"/>
  <c r="T2813" i="11"/>
  <c r="T2821" i="11"/>
  <c r="T2829" i="11"/>
  <c r="T2837" i="11"/>
  <c r="T2845" i="11"/>
  <c r="T2853" i="11"/>
  <c r="T2861" i="11"/>
  <c r="T2869" i="11"/>
  <c r="T2877" i="11"/>
  <c r="T2885" i="11"/>
  <c r="T2893" i="11"/>
  <c r="T2901" i="11"/>
  <c r="T2909" i="11"/>
  <c r="T2917" i="11"/>
  <c r="T2925" i="11"/>
  <c r="T2933" i="11"/>
  <c r="T2941" i="11"/>
  <c r="T2949" i="11"/>
  <c r="T2957" i="11"/>
  <c r="T2965" i="11"/>
  <c r="T2973" i="11"/>
  <c r="T2981" i="11"/>
  <c r="T2989" i="11"/>
  <c r="T2997" i="11"/>
  <c r="T3005" i="11"/>
  <c r="T3013" i="11"/>
  <c r="T3021" i="11"/>
  <c r="T3029" i="11"/>
  <c r="T3037" i="11"/>
  <c r="T3045" i="11"/>
  <c r="T3053" i="11"/>
  <c r="T3061" i="11"/>
  <c r="T3069" i="11"/>
  <c r="T3077" i="11"/>
  <c r="T3085" i="11"/>
  <c r="T3093" i="11"/>
  <c r="T3101" i="11"/>
  <c r="T3109" i="11"/>
  <c r="T3117" i="11"/>
  <c r="T3125" i="11"/>
  <c r="T3133" i="11"/>
  <c r="T3141" i="11"/>
  <c r="T3149" i="11"/>
  <c r="T3157" i="11"/>
  <c r="T3165" i="11"/>
  <c r="T3173" i="11"/>
  <c r="T3181" i="11"/>
  <c r="T3189" i="11"/>
  <c r="T3197" i="11"/>
  <c r="T3205" i="11"/>
  <c r="T3213" i="11"/>
  <c r="T3221" i="11"/>
  <c r="T3229" i="11"/>
  <c r="T3237" i="11"/>
  <c r="T3245" i="11"/>
  <c r="T3253" i="11"/>
  <c r="T3261" i="11"/>
  <c r="T3269" i="11"/>
  <c r="T3277" i="11"/>
  <c r="T3285" i="11"/>
  <c r="T3293" i="11"/>
  <c r="T3301" i="11"/>
  <c r="T3309" i="11"/>
  <c r="T3317" i="11"/>
  <c r="T3325" i="11"/>
  <c r="T3333" i="11"/>
  <c r="T3341" i="11"/>
  <c r="T3349" i="11"/>
  <c r="T3357" i="11"/>
  <c r="T3365" i="11"/>
  <c r="T3373" i="11"/>
  <c r="T3381" i="11"/>
  <c r="T3389" i="11"/>
  <c r="T3397" i="11"/>
  <c r="T3405" i="11"/>
  <c r="T3413" i="11"/>
  <c r="T3421" i="11"/>
  <c r="T3429" i="11"/>
  <c r="T3437" i="11"/>
  <c r="T3445" i="11"/>
  <c r="T3453" i="11"/>
  <c r="T3461" i="11"/>
  <c r="T3469" i="11"/>
  <c r="T3477" i="11"/>
  <c r="T3485" i="11"/>
  <c r="T3493" i="11"/>
  <c r="T3501" i="11"/>
  <c r="T3509" i="11"/>
  <c r="T3517" i="11"/>
  <c r="T3525" i="11"/>
  <c r="T3533" i="11"/>
  <c r="T3541" i="11"/>
  <c r="T3549" i="11"/>
  <c r="T3557" i="11"/>
  <c r="T3565" i="11"/>
  <c r="T3573" i="11"/>
  <c r="T3581" i="11"/>
  <c r="T3589" i="11"/>
  <c r="T3597" i="11"/>
  <c r="T3605" i="11"/>
  <c r="T3613" i="11"/>
  <c r="T3621" i="11"/>
  <c r="T3629" i="11"/>
  <c r="T3637" i="11"/>
  <c r="T3645" i="11"/>
  <c r="T3653" i="11"/>
  <c r="T3661" i="11"/>
  <c r="T3669" i="11"/>
  <c r="T3677" i="11"/>
  <c r="T3685" i="11"/>
  <c r="T3693" i="11"/>
  <c r="T3701" i="11"/>
  <c r="T3709" i="11"/>
  <c r="T3717" i="11"/>
  <c r="T3725" i="11"/>
  <c r="T3733" i="11"/>
  <c r="T3741" i="11"/>
  <c r="T3749" i="11"/>
  <c r="T3757" i="11"/>
  <c r="T3765" i="11"/>
  <c r="T3773" i="11"/>
  <c r="T3781" i="11"/>
  <c r="T3789" i="11"/>
  <c r="T3797" i="11"/>
  <c r="T3805" i="11"/>
  <c r="T3813" i="11"/>
  <c r="T3821" i="11"/>
  <c r="T3829" i="11"/>
  <c r="T3837" i="11"/>
  <c r="T3845" i="11"/>
  <c r="T3853" i="11"/>
  <c r="T3861" i="11"/>
  <c r="T3869" i="11"/>
  <c r="T3877" i="11"/>
  <c r="T3885" i="11"/>
  <c r="T3893" i="11"/>
  <c r="T3901" i="11"/>
  <c r="T3909" i="11"/>
  <c r="T3917" i="11"/>
  <c r="T3925" i="11"/>
  <c r="T3933" i="11"/>
  <c r="T3941" i="11"/>
  <c r="T3949" i="11"/>
  <c r="T3957" i="11"/>
  <c r="T3965" i="11"/>
  <c r="T3973" i="11"/>
  <c r="T3981" i="11"/>
  <c r="T3989" i="11"/>
  <c r="T3997" i="11"/>
  <c r="T4005" i="11"/>
  <c r="T4013" i="11"/>
  <c r="T4021" i="11"/>
  <c r="T4029" i="11"/>
  <c r="T4037" i="11"/>
  <c r="T4045" i="11"/>
  <c r="T4053" i="11"/>
  <c r="T4061" i="11"/>
  <c r="T4069" i="11"/>
  <c r="T4077" i="11"/>
  <c r="T4085" i="11"/>
  <c r="T4093" i="11"/>
  <c r="T4101" i="11"/>
  <c r="T4109" i="11"/>
  <c r="T4117" i="11"/>
  <c r="T4125" i="11"/>
  <c r="T4133" i="11"/>
  <c r="T4141" i="11"/>
  <c r="T4149" i="11"/>
  <c r="T4157" i="11"/>
  <c r="T4165" i="11"/>
  <c r="T4173" i="11"/>
  <c r="T4181" i="11"/>
  <c r="T4189" i="11"/>
  <c r="T4197" i="11"/>
  <c r="T4205" i="11"/>
  <c r="T4213" i="11"/>
  <c r="T4221" i="11"/>
  <c r="T4229" i="11"/>
  <c r="T4237" i="11"/>
  <c r="T4245" i="11"/>
  <c r="T4253" i="11"/>
  <c r="T4261" i="11"/>
  <c r="T4269" i="11"/>
  <c r="T4277" i="11"/>
  <c r="T4285" i="11"/>
  <c r="T4293" i="11"/>
  <c r="T4301" i="11"/>
  <c r="T4309" i="11"/>
  <c r="T4317" i="11"/>
  <c r="T4325" i="11"/>
  <c r="T4333" i="11"/>
  <c r="T4341" i="11"/>
  <c r="T4349" i="11"/>
  <c r="T4357" i="11"/>
  <c r="T4365" i="11"/>
  <c r="T4373" i="11"/>
  <c r="T4381" i="11"/>
  <c r="T4389" i="11"/>
  <c r="T4397" i="11"/>
  <c r="T4405" i="11"/>
  <c r="T4413" i="11"/>
  <c r="T4421" i="11"/>
  <c r="T4429" i="11"/>
  <c r="T4437" i="11"/>
  <c r="T4445" i="11"/>
  <c r="T4453" i="11"/>
  <c r="T4461" i="11"/>
  <c r="T4469" i="11"/>
  <c r="T4477" i="11"/>
  <c r="T4485" i="11"/>
  <c r="T4493" i="11"/>
  <c r="T4501" i="11"/>
  <c r="T4509" i="11"/>
  <c r="T4517" i="11"/>
  <c r="T4525" i="11"/>
  <c r="T4533" i="11"/>
  <c r="T4541" i="11"/>
  <c r="T4549" i="11"/>
  <c r="T4557" i="11"/>
  <c r="T4565" i="11"/>
  <c r="T4573" i="11"/>
  <c r="T4581" i="11"/>
  <c r="T4589" i="11"/>
  <c r="T4597" i="11"/>
  <c r="T4605" i="11"/>
  <c r="T4613" i="11"/>
  <c r="T4621" i="11"/>
  <c r="T4629" i="11"/>
  <c r="T4637" i="11"/>
  <c r="T4645" i="11"/>
  <c r="T4653" i="11"/>
  <c r="T4661" i="11"/>
  <c r="P3949" i="11"/>
  <c r="P5025" i="11"/>
  <c r="P5281" i="11"/>
  <c r="P5537" i="11"/>
  <c r="P5793" i="11"/>
  <c r="T19" i="11"/>
  <c r="T138" i="11"/>
  <c r="T182" i="11"/>
  <c r="T214" i="11"/>
  <c r="T246" i="11"/>
  <c r="T278" i="11"/>
  <c r="T310" i="11"/>
  <c r="T342" i="11"/>
  <c r="T374" i="11"/>
  <c r="T406" i="11"/>
  <c r="T438" i="11"/>
  <c r="T470" i="11"/>
  <c r="T502" i="11"/>
  <c r="T534" i="11"/>
  <c r="T566" i="11"/>
  <c r="T598" i="11"/>
  <c r="T630" i="11"/>
  <c r="T662" i="11"/>
  <c r="T694" i="11"/>
  <c r="T726" i="11"/>
  <c r="T758" i="11"/>
  <c r="T790" i="11"/>
  <c r="T822" i="11"/>
  <c r="T854" i="11"/>
  <c r="T886" i="11"/>
  <c r="T918" i="11"/>
  <c r="T950" i="11"/>
  <c r="T982" i="11"/>
  <c r="T1014" i="11"/>
  <c r="T1046" i="11"/>
  <c r="T1078" i="11"/>
  <c r="T1110" i="11"/>
  <c r="T1142" i="11"/>
  <c r="T1174" i="11"/>
  <c r="T1206" i="11"/>
  <c r="T1238" i="11"/>
  <c r="T1270" i="11"/>
  <c r="T1302" i="11"/>
  <c r="T1334" i="11"/>
  <c r="T1366" i="11"/>
  <c r="T1398" i="11"/>
  <c r="T1430" i="11"/>
  <c r="T1462" i="11"/>
  <c r="T1494" i="11"/>
  <c r="T1526" i="11"/>
  <c r="T1558" i="11"/>
  <c r="T1590" i="11"/>
  <c r="T1622" i="11"/>
  <c r="T1654" i="11"/>
  <c r="T1686" i="11"/>
  <c r="T1718" i="11"/>
  <c r="T1750" i="11"/>
  <c r="T1782" i="11"/>
  <c r="T1814" i="11"/>
  <c r="T1846" i="11"/>
  <c r="T1878" i="11"/>
  <c r="T1910" i="11"/>
  <c r="T1942" i="11"/>
  <c r="T1974" i="11"/>
  <c r="T2006" i="11"/>
  <c r="T2038" i="11"/>
  <c r="T2070" i="11"/>
  <c r="T2100" i="11"/>
  <c r="T2118" i="11"/>
  <c r="T2141" i="11"/>
  <c r="T2164" i="11"/>
  <c r="T2182" i="11"/>
  <c r="T2205" i="11"/>
  <c r="T2228" i="11"/>
  <c r="T2246" i="11"/>
  <c r="T2269" i="11"/>
  <c r="T2292" i="11"/>
  <c r="T2310" i="11"/>
  <c r="T2333" i="11"/>
  <c r="T2356" i="11"/>
  <c r="T2374" i="11"/>
  <c r="T2397" i="11"/>
  <c r="T2420" i="11"/>
  <c r="T2438" i="11"/>
  <c r="T2461" i="11"/>
  <c r="T2484" i="11"/>
  <c r="T2502" i="11"/>
  <c r="T2525" i="11"/>
  <c r="T2548" i="11"/>
  <c r="T2566" i="11"/>
  <c r="T2589" i="11"/>
  <c r="T2612" i="11"/>
  <c r="T2630" i="11"/>
  <c r="T2653" i="11"/>
  <c r="T2676" i="11"/>
  <c r="T2686" i="11"/>
  <c r="T2694" i="11"/>
  <c r="T2702" i="11"/>
  <c r="T2710" i="11"/>
  <c r="T2718" i="11"/>
  <c r="T2726" i="11"/>
  <c r="T2734" i="11"/>
  <c r="T2742" i="11"/>
  <c r="T2750" i="11"/>
  <c r="T2758" i="11"/>
  <c r="T2766" i="11"/>
  <c r="T2774" i="11"/>
  <c r="T2782" i="11"/>
  <c r="T2790" i="11"/>
  <c r="T2798" i="11"/>
  <c r="T2806" i="11"/>
  <c r="T2814" i="11"/>
  <c r="T2822" i="11"/>
  <c r="T2830" i="11"/>
  <c r="T2838" i="11"/>
  <c r="T2846" i="11"/>
  <c r="T2854" i="11"/>
  <c r="T2862" i="11"/>
  <c r="T2870" i="11"/>
  <c r="T2878" i="11"/>
  <c r="T2886" i="11"/>
  <c r="T2894" i="11"/>
  <c r="T2902" i="11"/>
  <c r="T2910" i="11"/>
  <c r="T2918" i="11"/>
  <c r="T2926" i="11"/>
  <c r="T2934" i="11"/>
  <c r="T2942" i="11"/>
  <c r="T2950" i="11"/>
  <c r="T2958" i="11"/>
  <c r="T2966" i="11"/>
  <c r="T2974" i="11"/>
  <c r="T2982" i="11"/>
  <c r="T2990" i="11"/>
  <c r="T2998" i="11"/>
  <c r="T3006" i="11"/>
  <c r="T3014" i="11"/>
  <c r="T3022" i="11"/>
  <c r="T3030" i="11"/>
  <c r="T3038" i="11"/>
  <c r="T3046" i="11"/>
  <c r="T3054" i="11"/>
  <c r="T3062" i="11"/>
  <c r="T3070" i="11"/>
  <c r="T3078" i="11"/>
  <c r="T3086" i="11"/>
  <c r="T3094" i="11"/>
  <c r="T3102" i="11"/>
  <c r="T3110" i="11"/>
  <c r="T3118" i="11"/>
  <c r="T3126" i="11"/>
  <c r="T3134" i="11"/>
  <c r="T3142" i="11"/>
  <c r="T3150" i="11"/>
  <c r="T3158" i="11"/>
  <c r="T3166" i="11"/>
  <c r="T3174" i="11"/>
  <c r="T3182" i="11"/>
  <c r="T3190" i="11"/>
  <c r="T3198" i="11"/>
  <c r="T3206" i="11"/>
  <c r="T3214" i="11"/>
  <c r="T3222" i="11"/>
  <c r="T3230" i="11"/>
  <c r="T3238" i="11"/>
  <c r="T3246" i="11"/>
  <c r="T3254" i="11"/>
  <c r="T3262" i="11"/>
  <c r="T3270" i="11"/>
  <c r="T3278" i="11"/>
  <c r="T3286" i="11"/>
  <c r="T3294" i="11"/>
  <c r="T3302" i="11"/>
  <c r="T3310" i="11"/>
  <c r="T3318" i="11"/>
  <c r="T3326" i="11"/>
  <c r="T3334" i="11"/>
  <c r="T3342" i="11"/>
  <c r="T3350" i="11"/>
  <c r="T3358" i="11"/>
  <c r="T3366" i="11"/>
  <c r="T3374" i="11"/>
  <c r="T3382" i="11"/>
  <c r="T3390" i="11"/>
  <c r="T3398" i="11"/>
  <c r="T3406" i="11"/>
  <c r="T3414" i="11"/>
  <c r="T3422" i="11"/>
  <c r="T3430" i="11"/>
  <c r="T3438" i="11"/>
  <c r="T3446" i="11"/>
  <c r="T3454" i="11"/>
  <c r="T3462" i="11"/>
  <c r="T3470" i="11"/>
  <c r="T3478" i="11"/>
  <c r="T3486" i="11"/>
  <c r="T3494" i="11"/>
  <c r="T3502" i="11"/>
  <c r="T3510" i="11"/>
  <c r="T3518" i="11"/>
  <c r="T3526" i="11"/>
  <c r="T3534" i="11"/>
  <c r="T3542" i="11"/>
  <c r="T3550" i="11"/>
  <c r="T3558" i="11"/>
  <c r="T3566" i="11"/>
  <c r="T3574" i="11"/>
  <c r="T3582" i="11"/>
  <c r="T3590" i="11"/>
  <c r="T3598" i="11"/>
  <c r="T3606" i="11"/>
  <c r="T3614" i="11"/>
  <c r="T3622" i="11"/>
  <c r="T3630" i="11"/>
  <c r="T3638" i="11"/>
  <c r="T3646" i="11"/>
  <c r="T3654" i="11"/>
  <c r="T3662" i="11"/>
  <c r="T3670" i="11"/>
  <c r="T3678" i="11"/>
  <c r="T3686" i="11"/>
  <c r="T3694" i="11"/>
  <c r="T3702" i="11"/>
  <c r="T3710" i="11"/>
  <c r="T3718" i="11"/>
  <c r="T3726" i="11"/>
  <c r="T3734" i="11"/>
  <c r="T3742" i="11"/>
  <c r="T3750" i="11"/>
  <c r="T3758" i="11"/>
  <c r="T3766" i="11"/>
  <c r="T3774" i="11"/>
  <c r="T3782" i="11"/>
  <c r="T3790" i="11"/>
  <c r="T3798" i="11"/>
  <c r="T3806" i="11"/>
  <c r="T3814" i="11"/>
  <c r="T3822" i="11"/>
  <c r="T3830" i="11"/>
  <c r="T3838" i="11"/>
  <c r="T3846" i="11"/>
  <c r="T3854" i="11"/>
  <c r="T3862" i="11"/>
  <c r="T3870" i="11"/>
  <c r="T3878" i="11"/>
  <c r="T3886" i="11"/>
  <c r="T3894" i="11"/>
  <c r="T3902" i="11"/>
  <c r="T3910" i="11"/>
  <c r="T3918" i="11"/>
  <c r="T3926" i="11"/>
  <c r="T3934" i="11"/>
  <c r="T3942" i="11"/>
  <c r="T3950" i="11"/>
  <c r="T3958" i="11"/>
  <c r="T3966" i="11"/>
  <c r="T3974" i="11"/>
  <c r="T3982" i="11"/>
  <c r="T3990" i="11"/>
  <c r="T3998" i="11"/>
  <c r="T4006" i="11"/>
  <c r="T4014" i="11"/>
  <c r="T4022" i="11"/>
  <c r="T4030" i="11"/>
  <c r="T4038" i="11"/>
  <c r="T4046" i="11"/>
  <c r="T4054" i="11"/>
  <c r="T4062" i="11"/>
  <c r="T4070" i="11"/>
  <c r="T4078" i="11"/>
  <c r="T4086" i="11"/>
  <c r="T4094" i="11"/>
  <c r="T4102" i="11"/>
  <c r="T4110" i="11"/>
  <c r="T4118" i="11"/>
  <c r="T4126" i="11"/>
  <c r="T4134" i="11"/>
  <c r="T4142" i="11"/>
  <c r="T4150" i="11"/>
  <c r="T4158" i="11"/>
  <c r="T4166" i="11"/>
  <c r="T4174" i="11"/>
  <c r="T4182" i="11"/>
  <c r="T4190" i="11"/>
  <c r="T4198" i="11"/>
  <c r="T4206" i="11"/>
  <c r="T4214" i="11"/>
  <c r="T4222" i="11"/>
  <c r="T4230" i="11"/>
  <c r="T4238" i="11"/>
  <c r="T4246" i="11"/>
  <c r="T4254" i="11"/>
  <c r="T4262" i="11"/>
  <c r="T4270" i="11"/>
  <c r="T4278" i="11"/>
  <c r="T4286" i="11"/>
  <c r="T4294" i="11"/>
  <c r="T4302" i="11"/>
  <c r="T4310" i="11"/>
  <c r="T4318" i="11"/>
  <c r="T4326" i="11"/>
  <c r="T4334" i="11"/>
  <c r="T4342" i="11"/>
  <c r="T4350" i="11"/>
  <c r="T4358" i="11"/>
  <c r="T4366" i="11"/>
  <c r="T4374" i="11"/>
  <c r="T4382" i="11"/>
  <c r="T4390" i="11"/>
  <c r="T4398" i="11"/>
  <c r="T4406" i="11"/>
  <c r="T4414" i="11"/>
  <c r="T4422" i="11"/>
  <c r="T4430" i="11"/>
  <c r="T4438" i="11"/>
  <c r="T4446" i="11"/>
  <c r="T4454" i="11"/>
  <c r="T4462" i="11"/>
  <c r="T4470" i="11"/>
  <c r="T4478" i="11"/>
  <c r="T4486" i="11"/>
  <c r="T4494" i="11"/>
  <c r="T4502" i="11"/>
  <c r="T4510" i="11"/>
  <c r="T4518" i="11"/>
  <c r="T4526" i="11"/>
  <c r="T4534" i="11"/>
  <c r="T4542" i="11"/>
  <c r="T4550" i="11"/>
  <c r="T4558" i="11"/>
  <c r="T4566" i="11"/>
  <c r="T4574" i="11"/>
  <c r="T4582" i="11"/>
  <c r="T4590" i="11"/>
  <c r="T4598" i="11"/>
  <c r="T4606" i="11"/>
  <c r="T4614" i="11"/>
  <c r="T4622" i="11"/>
  <c r="T4630" i="11"/>
  <c r="T4638" i="11"/>
  <c r="T4646" i="11"/>
  <c r="T4654" i="11"/>
  <c r="T4662" i="11"/>
  <c r="P4333" i="11"/>
  <c r="P5073" i="11"/>
  <c r="P5329" i="11"/>
  <c r="P5585" i="11"/>
  <c r="P5841" i="11"/>
  <c r="T43" i="11"/>
  <c r="T152" i="11"/>
  <c r="T188" i="11"/>
  <c r="T220" i="11"/>
  <c r="T252" i="11"/>
  <c r="T284" i="11"/>
  <c r="T316" i="11"/>
  <c r="T348" i="11"/>
  <c r="T380" i="11"/>
  <c r="T412" i="11"/>
  <c r="T444" i="11"/>
  <c r="T476" i="11"/>
  <c r="T508" i="11"/>
  <c r="T540" i="11"/>
  <c r="T572" i="11"/>
  <c r="T604" i="11"/>
  <c r="T636" i="11"/>
  <c r="T668" i="11"/>
  <c r="T700" i="11"/>
  <c r="T732" i="11"/>
  <c r="T764" i="11"/>
  <c r="T796" i="11"/>
  <c r="T828" i="11"/>
  <c r="T860" i="11"/>
  <c r="T892" i="11"/>
  <c r="T924" i="11"/>
  <c r="T956" i="11"/>
  <c r="T988" i="11"/>
  <c r="T1020" i="11"/>
  <c r="T1052" i="11"/>
  <c r="T1084" i="11"/>
  <c r="T1116" i="11"/>
  <c r="T1148" i="11"/>
  <c r="T1180" i="11"/>
  <c r="T1212" i="11"/>
  <c r="T1244" i="11"/>
  <c r="T1276" i="11"/>
  <c r="T1308" i="11"/>
  <c r="T1340" i="11"/>
  <c r="T1372" i="11"/>
  <c r="T1404" i="11"/>
  <c r="T1436" i="11"/>
  <c r="T1468" i="11"/>
  <c r="T1500" i="11"/>
  <c r="T1532" i="11"/>
  <c r="T1564" i="11"/>
  <c r="T1596" i="11"/>
  <c r="T1628" i="11"/>
  <c r="T1660" i="11"/>
  <c r="T1692" i="11"/>
  <c r="T1724" i="11"/>
  <c r="T1756" i="11"/>
  <c r="T1788" i="11"/>
  <c r="T1820" i="11"/>
  <c r="T1852" i="11"/>
  <c r="T1884" i="11"/>
  <c r="T1916" i="11"/>
  <c r="T1948" i="11"/>
  <c r="T1980" i="11"/>
  <c r="T2012" i="11"/>
  <c r="T2044" i="11"/>
  <c r="T2076" i="11"/>
  <c r="T2101" i="11"/>
  <c r="T2124" i="11"/>
  <c r="T2142" i="11"/>
  <c r="T2165" i="11"/>
  <c r="T2188" i="11"/>
  <c r="T2206" i="11"/>
  <c r="T2229" i="11"/>
  <c r="T2252" i="11"/>
  <c r="T2270" i="11"/>
  <c r="T2293" i="11"/>
  <c r="T2316" i="11"/>
  <c r="T2334" i="11"/>
  <c r="T2357" i="11"/>
  <c r="T2380" i="11"/>
  <c r="T2398" i="11"/>
  <c r="T2421" i="11"/>
  <c r="T2444" i="11"/>
  <c r="T2462" i="11"/>
  <c r="T2485" i="11"/>
  <c r="T2508" i="11"/>
  <c r="T2526" i="11"/>
  <c r="T2549" i="11"/>
  <c r="T2572" i="11"/>
  <c r="T2590" i="11"/>
  <c r="T2613" i="11"/>
  <c r="T2636" i="11"/>
  <c r="T2654" i="11"/>
  <c r="T2677" i="11"/>
  <c r="T2687" i="11"/>
  <c r="T2695" i="11"/>
  <c r="T2703" i="11"/>
  <c r="T2711" i="11"/>
  <c r="T2719" i="11"/>
  <c r="T2727" i="11"/>
  <c r="T2735" i="11"/>
  <c r="T2743" i="11"/>
  <c r="T2751" i="11"/>
  <c r="T2759" i="11"/>
  <c r="T2767" i="11"/>
  <c r="T2775" i="11"/>
  <c r="T2783" i="11"/>
  <c r="T2791" i="11"/>
  <c r="T2799" i="11"/>
  <c r="T2807" i="11"/>
  <c r="T2815" i="11"/>
  <c r="T2823" i="11"/>
  <c r="T2831" i="11"/>
  <c r="T2839" i="11"/>
  <c r="T2847" i="11"/>
  <c r="T2855" i="11"/>
  <c r="T2863" i="11"/>
  <c r="T2871" i="11"/>
  <c r="T2879" i="11"/>
  <c r="T2887" i="11"/>
  <c r="T2895" i="11"/>
  <c r="T2903" i="11"/>
  <c r="T2911" i="11"/>
  <c r="T2919" i="11"/>
  <c r="T2927" i="11"/>
  <c r="T2935" i="11"/>
  <c r="T2943" i="11"/>
  <c r="T2951" i="11"/>
  <c r="T2959" i="11"/>
  <c r="T2967" i="11"/>
  <c r="T2975" i="11"/>
  <c r="T2983" i="11"/>
  <c r="T2991" i="11"/>
  <c r="T2999" i="11"/>
  <c r="T3007" i="11"/>
  <c r="T3015" i="11"/>
  <c r="T3023" i="11"/>
  <c r="T3031" i="11"/>
  <c r="T3039" i="11"/>
  <c r="T3047" i="11"/>
  <c r="T3055" i="11"/>
  <c r="T3063" i="11"/>
  <c r="T3071" i="11"/>
  <c r="T3079" i="11"/>
  <c r="T3087" i="11"/>
  <c r="T3095" i="11"/>
  <c r="T3103" i="11"/>
  <c r="T3111" i="11"/>
  <c r="T3119" i="11"/>
  <c r="T3127" i="11"/>
  <c r="T3135" i="11"/>
  <c r="T3143" i="11"/>
  <c r="T3151" i="11"/>
  <c r="T3159" i="11"/>
  <c r="T3167" i="11"/>
  <c r="T3175" i="11"/>
  <c r="T3183" i="11"/>
  <c r="T3191" i="11"/>
  <c r="T3199" i="11"/>
  <c r="T3207" i="11"/>
  <c r="T3215" i="11"/>
  <c r="T3223" i="11"/>
  <c r="T3231" i="11"/>
  <c r="T3239" i="11"/>
  <c r="T3247" i="11"/>
  <c r="T3255" i="11"/>
  <c r="T3263" i="11"/>
  <c r="T3271" i="11"/>
  <c r="T3279" i="11"/>
  <c r="T3287" i="11"/>
  <c r="T3295" i="11"/>
  <c r="T3303" i="11"/>
  <c r="T3311" i="11"/>
  <c r="T3319" i="11"/>
  <c r="T3327" i="11"/>
  <c r="T3335" i="11"/>
  <c r="T3343" i="11"/>
  <c r="T3351" i="11"/>
  <c r="T3359" i="11"/>
  <c r="T3367" i="11"/>
  <c r="T3375" i="11"/>
  <c r="T3383" i="11"/>
  <c r="T3391" i="11"/>
  <c r="T3399" i="11"/>
  <c r="T3407" i="11"/>
  <c r="T3415" i="11"/>
  <c r="T3423" i="11"/>
  <c r="T3431" i="11"/>
  <c r="T3439" i="11"/>
  <c r="T3447" i="11"/>
  <c r="T3455" i="11"/>
  <c r="T3463" i="11"/>
  <c r="T3471" i="11"/>
  <c r="T3479" i="11"/>
  <c r="T3487" i="11"/>
  <c r="T3495" i="11"/>
  <c r="T3503" i="11"/>
  <c r="T3511" i="11"/>
  <c r="T3519" i="11"/>
  <c r="T3527" i="11"/>
  <c r="T3535" i="11"/>
  <c r="T3543" i="11"/>
  <c r="T3551" i="11"/>
  <c r="T3559" i="11"/>
  <c r="T3567" i="11"/>
  <c r="T3575" i="11"/>
  <c r="T3583" i="11"/>
  <c r="T3591" i="11"/>
  <c r="T3599" i="11"/>
  <c r="T3607" i="11"/>
  <c r="T3615" i="11"/>
  <c r="T3623" i="11"/>
  <c r="T3631" i="11"/>
  <c r="T3639" i="11"/>
  <c r="T3647" i="11"/>
  <c r="T3655" i="11"/>
  <c r="T3663" i="11"/>
  <c r="T3671" i="11"/>
  <c r="T3679" i="11"/>
  <c r="T3687" i="11"/>
  <c r="T3695" i="11"/>
  <c r="T3703" i="11"/>
  <c r="T3711" i="11"/>
  <c r="T3719" i="11"/>
  <c r="T3727" i="11"/>
  <c r="T3735" i="11"/>
  <c r="T3743" i="11"/>
  <c r="T3751" i="11"/>
  <c r="T3759" i="11"/>
  <c r="T3767" i="11"/>
  <c r="T3775" i="11"/>
  <c r="T3783" i="11"/>
  <c r="T3791" i="11"/>
  <c r="T3799" i="11"/>
  <c r="T3807" i="11"/>
  <c r="T3815" i="11"/>
  <c r="T3823" i="11"/>
  <c r="T3831" i="11"/>
  <c r="T3839" i="11"/>
  <c r="T3847" i="11"/>
  <c r="T3855" i="11"/>
  <c r="T3863" i="11"/>
  <c r="T3871" i="11"/>
  <c r="T3879" i="11"/>
  <c r="T3887" i="11"/>
  <c r="T3895" i="11"/>
  <c r="T3903" i="11"/>
  <c r="T3911" i="11"/>
  <c r="T3919" i="11"/>
  <c r="T3927" i="11"/>
  <c r="T3935" i="11"/>
  <c r="T3943" i="11"/>
  <c r="T3951" i="11"/>
  <c r="T3959" i="11"/>
  <c r="T3967" i="11"/>
  <c r="T3975" i="11"/>
  <c r="T3983" i="11"/>
  <c r="T3991" i="11"/>
  <c r="T3999" i="11"/>
  <c r="T4007" i="11"/>
  <c r="T4015" i="11"/>
  <c r="T4023" i="11"/>
  <c r="T4031" i="11"/>
  <c r="T4039" i="11"/>
  <c r="T4047" i="11"/>
  <c r="T4055" i="11"/>
  <c r="T4063" i="11"/>
  <c r="T4071" i="11"/>
  <c r="T4079" i="11"/>
  <c r="T4087" i="11"/>
  <c r="T4095" i="11"/>
  <c r="T4103" i="11"/>
  <c r="T4111" i="11"/>
  <c r="T4119" i="11"/>
  <c r="T4127" i="11"/>
  <c r="T4135" i="11"/>
  <c r="T4143" i="11"/>
  <c r="T4151" i="11"/>
  <c r="T4159" i="11"/>
  <c r="T4167" i="11"/>
  <c r="T4175" i="11"/>
  <c r="T4183" i="11"/>
  <c r="T4191" i="11"/>
  <c r="T4199" i="11"/>
  <c r="T4207" i="11"/>
  <c r="T4215" i="11"/>
  <c r="T4223" i="11"/>
  <c r="T4231" i="11"/>
  <c r="T4239" i="11"/>
  <c r="T4247" i="11"/>
  <c r="T4255" i="11"/>
  <c r="T4263" i="11"/>
  <c r="T4271" i="11"/>
  <c r="T4279" i="11"/>
  <c r="T4287" i="11"/>
  <c r="T4295" i="11"/>
  <c r="T4303" i="11"/>
  <c r="T4311" i="11"/>
  <c r="T4319" i="11"/>
  <c r="T4327" i="11"/>
  <c r="T4335" i="11"/>
  <c r="T4343" i="11"/>
  <c r="T4351" i="11"/>
  <c r="T4359" i="11"/>
  <c r="T4367" i="11"/>
  <c r="T4375" i="11"/>
  <c r="T4383" i="11"/>
  <c r="T4391" i="11"/>
  <c r="T4399" i="11"/>
  <c r="T4407" i="11"/>
  <c r="T4415" i="11"/>
  <c r="T4423" i="11"/>
  <c r="T4431" i="11"/>
  <c r="T4439" i="11"/>
  <c r="T4447" i="11"/>
  <c r="T4455" i="11"/>
  <c r="T4463" i="11"/>
  <c r="T4471" i="11"/>
  <c r="T4479" i="11"/>
  <c r="T4487" i="11"/>
  <c r="T4495" i="11"/>
  <c r="T4503" i="11"/>
  <c r="T4511" i="11"/>
  <c r="T4519" i="11"/>
  <c r="T4527" i="11"/>
  <c r="T4535" i="11"/>
  <c r="T4543" i="11"/>
  <c r="T4551" i="11"/>
  <c r="T4559" i="11"/>
  <c r="T4567" i="11"/>
  <c r="T4575" i="11"/>
  <c r="T4583" i="11"/>
  <c r="T4591" i="11"/>
  <c r="T4599" i="11"/>
  <c r="T4607" i="11"/>
  <c r="T4615" i="11"/>
  <c r="T4623" i="11"/>
  <c r="T4631" i="11"/>
  <c r="T4639" i="11"/>
  <c r="T4647" i="11"/>
  <c r="T4655" i="11"/>
  <c r="T4663" i="11"/>
  <c r="P4461" i="11"/>
  <c r="P5089" i="11"/>
  <c r="P5345" i="11"/>
  <c r="P5601" i="11"/>
  <c r="P5855" i="11"/>
  <c r="T51" i="11"/>
  <c r="T155" i="11"/>
  <c r="T190" i="11"/>
  <c r="T222" i="11"/>
  <c r="T254" i="11"/>
  <c r="T286" i="11"/>
  <c r="T318" i="11"/>
  <c r="T350" i="11"/>
  <c r="T382" i="11"/>
  <c r="T414" i="11"/>
  <c r="T446" i="11"/>
  <c r="T478" i="11"/>
  <c r="T510" i="11"/>
  <c r="T542" i="11"/>
  <c r="T574" i="11"/>
  <c r="T606" i="11"/>
  <c r="T638" i="11"/>
  <c r="T670" i="11"/>
  <c r="T702" i="11"/>
  <c r="T734" i="11"/>
  <c r="T766" i="11"/>
  <c r="T798" i="11"/>
  <c r="T830" i="11"/>
  <c r="T862" i="11"/>
  <c r="T894" i="11"/>
  <c r="T926" i="11"/>
  <c r="T958" i="11"/>
  <c r="T990" i="11"/>
  <c r="T1022" i="11"/>
  <c r="T1054" i="11"/>
  <c r="T1086" i="11"/>
  <c r="T1118" i="11"/>
  <c r="T1150" i="11"/>
  <c r="T1182" i="11"/>
  <c r="T1214" i="11"/>
  <c r="T1246" i="11"/>
  <c r="T1278" i="11"/>
  <c r="T1310" i="11"/>
  <c r="T1342" i="11"/>
  <c r="T1374" i="11"/>
  <c r="T1406" i="11"/>
  <c r="T1438" i="11"/>
  <c r="T1470" i="11"/>
  <c r="T1502" i="11"/>
  <c r="T1534" i="11"/>
  <c r="T1566" i="11"/>
  <c r="T1598" i="11"/>
  <c r="T1630" i="11"/>
  <c r="T1662" i="11"/>
  <c r="T1694" i="11"/>
  <c r="T1726" i="11"/>
  <c r="T1758" i="11"/>
  <c r="T1790" i="11"/>
  <c r="T1822" i="11"/>
  <c r="T1854" i="11"/>
  <c r="T1886" i="11"/>
  <c r="T1918" i="11"/>
  <c r="T1950" i="11"/>
  <c r="T1982" i="11"/>
  <c r="T2014" i="11"/>
  <c r="T2046" i="11"/>
  <c r="T2078" i="11"/>
  <c r="T2102" i="11"/>
  <c r="T2125" i="11"/>
  <c r="T2148" i="11"/>
  <c r="T2166" i="11"/>
  <c r="T2189" i="11"/>
  <c r="T2212" i="11"/>
  <c r="T2230" i="11"/>
  <c r="T2253" i="11"/>
  <c r="T2276" i="11"/>
  <c r="T2294" i="11"/>
  <c r="T2317" i="11"/>
  <c r="T2340" i="11"/>
  <c r="T2358" i="11"/>
  <c r="T2381" i="11"/>
  <c r="T2404" i="11"/>
  <c r="T2422" i="11"/>
  <c r="T2445" i="11"/>
  <c r="T2468" i="11"/>
  <c r="T2486" i="11"/>
  <c r="T2509" i="11"/>
  <c r="T2532" i="11"/>
  <c r="T2550" i="11"/>
  <c r="T2573" i="11"/>
  <c r="T2596" i="11"/>
  <c r="T2614" i="11"/>
  <c r="T2637" i="11"/>
  <c r="T2660" i="11"/>
  <c r="T2678" i="11"/>
  <c r="T2688" i="11"/>
  <c r="T2696" i="11"/>
  <c r="T2704" i="11"/>
  <c r="T2712" i="11"/>
  <c r="T2720" i="11"/>
  <c r="T2728" i="11"/>
  <c r="T2736" i="11"/>
  <c r="T2744" i="11"/>
  <c r="T2752" i="11"/>
  <c r="T2760" i="11"/>
  <c r="T2768" i="11"/>
  <c r="T2776" i="11"/>
  <c r="T2784" i="11"/>
  <c r="T2792" i="11"/>
  <c r="T2800" i="11"/>
  <c r="T2808" i="11"/>
  <c r="T2816" i="11"/>
  <c r="T2824" i="11"/>
  <c r="T2832" i="11"/>
  <c r="T2840" i="11"/>
  <c r="T2848" i="11"/>
  <c r="T2856" i="11"/>
  <c r="T2864" i="11"/>
  <c r="T2872" i="11"/>
  <c r="T2880" i="11"/>
  <c r="T2888" i="11"/>
  <c r="T2896" i="11"/>
  <c r="T2904" i="11"/>
  <c r="T2912" i="11"/>
  <c r="T2920" i="11"/>
  <c r="T2928" i="11"/>
  <c r="T2936" i="11"/>
  <c r="T2944" i="11"/>
  <c r="T2952" i="11"/>
  <c r="T2960" i="11"/>
  <c r="T2968" i="11"/>
  <c r="T2976" i="11"/>
  <c r="T2984" i="11"/>
  <c r="T2992" i="11"/>
  <c r="T3000" i="11"/>
  <c r="T3008" i="11"/>
  <c r="T3016" i="11"/>
  <c r="T3024" i="11"/>
  <c r="T3032" i="11"/>
  <c r="T3040" i="11"/>
  <c r="T3048" i="11"/>
  <c r="T3056" i="11"/>
  <c r="T3064" i="11"/>
  <c r="T3072" i="11"/>
  <c r="T3080" i="11"/>
  <c r="T3088" i="11"/>
  <c r="T3096" i="11"/>
  <c r="T3104" i="11"/>
  <c r="T3112" i="11"/>
  <c r="T3120" i="11"/>
  <c r="T3128" i="11"/>
  <c r="T3136" i="11"/>
  <c r="T3144" i="11"/>
  <c r="T3152" i="11"/>
  <c r="T3160" i="11"/>
  <c r="T3168" i="11"/>
  <c r="T3176" i="11"/>
  <c r="T3184" i="11"/>
  <c r="T3192" i="11"/>
  <c r="T3200" i="11"/>
  <c r="T3208" i="11"/>
  <c r="T3216" i="11"/>
  <c r="T3224" i="11"/>
  <c r="T3232" i="11"/>
  <c r="T3240" i="11"/>
  <c r="T3248" i="11"/>
  <c r="T3256" i="11"/>
  <c r="T3264" i="11"/>
  <c r="T3272" i="11"/>
  <c r="T3280" i="11"/>
  <c r="T3288" i="11"/>
  <c r="T3296" i="11"/>
  <c r="T3304" i="11"/>
  <c r="T3312" i="11"/>
  <c r="T3320" i="11"/>
  <c r="T3328" i="11"/>
  <c r="T3336" i="11"/>
  <c r="T3344" i="11"/>
  <c r="T3352" i="11"/>
  <c r="T3360" i="11"/>
  <c r="T3368" i="11"/>
  <c r="T3376" i="11"/>
  <c r="T3384" i="11"/>
  <c r="T3392" i="11"/>
  <c r="T3400" i="11"/>
  <c r="T3408" i="11"/>
  <c r="T3416" i="11"/>
  <c r="T3424" i="11"/>
  <c r="T3432" i="11"/>
  <c r="T3440" i="11"/>
  <c r="T3448" i="11"/>
  <c r="T3456" i="11"/>
  <c r="T3464" i="11"/>
  <c r="T3472" i="11"/>
  <c r="T3480" i="11"/>
  <c r="T3488" i="11"/>
  <c r="T3496" i="11"/>
  <c r="T3504" i="11"/>
  <c r="T3512" i="11"/>
  <c r="T3520" i="11"/>
  <c r="T3528" i="11"/>
  <c r="T3536" i="11"/>
  <c r="T3544" i="11"/>
  <c r="T3552" i="11"/>
  <c r="T3560" i="11"/>
  <c r="T3568" i="11"/>
  <c r="T3576" i="11"/>
  <c r="T3584" i="11"/>
  <c r="T3592" i="11"/>
  <c r="T3600" i="11"/>
  <c r="T3608" i="11"/>
  <c r="T3616" i="11"/>
  <c r="T3624" i="11"/>
  <c r="T3632" i="11"/>
  <c r="T3640" i="11"/>
  <c r="T3648" i="11"/>
  <c r="T3656" i="11"/>
  <c r="T3664" i="11"/>
  <c r="T3672" i="11"/>
  <c r="T3680" i="11"/>
  <c r="T3688" i="11"/>
  <c r="T3696" i="11"/>
  <c r="T3704" i="11"/>
  <c r="T3712" i="11"/>
  <c r="T3720" i="11"/>
  <c r="T3728" i="11"/>
  <c r="T3736" i="11"/>
  <c r="T3744" i="11"/>
  <c r="T3752" i="11"/>
  <c r="T3760" i="11"/>
  <c r="T3768" i="11"/>
  <c r="T3776" i="11"/>
  <c r="T3784" i="11"/>
  <c r="T3792" i="11"/>
  <c r="T3800" i="11"/>
  <c r="T3808" i="11"/>
  <c r="T3816" i="11"/>
  <c r="T3824" i="11"/>
  <c r="T3832" i="11"/>
  <c r="T3840" i="11"/>
  <c r="T3848" i="11"/>
  <c r="T3856" i="11"/>
  <c r="T3864" i="11"/>
  <c r="T3872" i="11"/>
  <c r="T3880" i="11"/>
  <c r="T3888" i="11"/>
  <c r="T3896" i="11"/>
  <c r="T3904" i="11"/>
  <c r="T3912" i="11"/>
  <c r="T3920" i="11"/>
  <c r="T3928" i="11"/>
  <c r="T3936" i="11"/>
  <c r="T3944" i="11"/>
  <c r="T3952" i="11"/>
  <c r="T3960" i="11"/>
  <c r="T3968" i="11"/>
  <c r="T3976" i="11"/>
  <c r="T3984" i="11"/>
  <c r="T3992" i="11"/>
  <c r="T4000" i="11"/>
  <c r="T4008" i="11"/>
  <c r="T4016" i="11"/>
  <c r="T4024" i="11"/>
  <c r="T4032" i="11"/>
  <c r="T4040" i="11"/>
  <c r="T4048" i="11"/>
  <c r="T4056" i="11"/>
  <c r="T4064" i="11"/>
  <c r="T4072" i="11"/>
  <c r="T4080" i="11"/>
  <c r="T4088" i="11"/>
  <c r="T4096" i="11"/>
  <c r="T4104" i="11"/>
  <c r="T4112" i="11"/>
  <c r="T4120" i="11"/>
  <c r="T4128" i="11"/>
  <c r="T4136" i="11"/>
  <c r="T4144" i="11"/>
  <c r="T4152" i="11"/>
  <c r="T4160" i="11"/>
  <c r="T4168" i="11"/>
  <c r="T4176" i="11"/>
  <c r="T4184" i="11"/>
  <c r="T4192" i="11"/>
  <c r="T4200" i="11"/>
  <c r="T4208" i="11"/>
  <c r="T4216" i="11"/>
  <c r="T4224" i="11"/>
  <c r="T4232" i="11"/>
  <c r="T4240" i="11"/>
  <c r="T4248" i="11"/>
  <c r="T4256" i="11"/>
  <c r="T4264" i="11"/>
  <c r="T4272" i="11"/>
  <c r="T4280" i="11"/>
  <c r="T4288" i="11"/>
  <c r="T4296" i="11"/>
  <c r="T4304" i="11"/>
  <c r="T4312" i="11"/>
  <c r="T4320" i="11"/>
  <c r="T4328" i="11"/>
  <c r="T4336" i="11"/>
  <c r="T4344" i="11"/>
  <c r="T4352" i="11"/>
  <c r="T4360" i="11"/>
  <c r="T4368" i="11"/>
  <c r="T4376" i="11"/>
  <c r="T4384" i="11"/>
  <c r="T4392" i="11"/>
  <c r="T4400" i="11"/>
  <c r="T4408" i="11"/>
  <c r="T4416" i="11"/>
  <c r="T4424" i="11"/>
  <c r="T4432" i="11"/>
  <c r="T4440" i="11"/>
  <c r="T4448" i="11"/>
  <c r="T4456" i="11"/>
  <c r="T4464" i="11"/>
  <c r="T4472" i="11"/>
  <c r="T4480" i="11"/>
  <c r="T4488" i="11"/>
  <c r="T4496" i="11"/>
  <c r="T4504" i="11"/>
  <c r="T4512" i="11"/>
  <c r="T4520" i="11"/>
  <c r="T4528" i="11"/>
  <c r="T4536" i="11"/>
  <c r="T4544" i="11"/>
  <c r="T4552" i="11"/>
  <c r="T4560" i="11"/>
  <c r="T4568" i="11"/>
  <c r="T4576" i="11"/>
  <c r="T4584" i="11"/>
  <c r="T4592" i="11"/>
  <c r="T4600" i="11"/>
  <c r="T4608" i="11"/>
  <c r="T4616" i="11"/>
  <c r="T4624" i="11"/>
  <c r="T4632" i="11"/>
  <c r="T4640" i="11"/>
  <c r="T4648" i="11"/>
  <c r="P4774" i="11"/>
  <c r="P5137" i="11"/>
  <c r="P5393" i="11"/>
  <c r="P5649" i="11"/>
  <c r="P5879" i="11"/>
  <c r="T75" i="11"/>
  <c r="T164" i="11"/>
  <c r="T196" i="11"/>
  <c r="T228" i="11"/>
  <c r="T260" i="11"/>
  <c r="T292" i="11"/>
  <c r="T324" i="11"/>
  <c r="T356" i="11"/>
  <c r="T388" i="11"/>
  <c r="T420" i="11"/>
  <c r="T452" i="11"/>
  <c r="T484" i="11"/>
  <c r="T516" i="11"/>
  <c r="T548" i="11"/>
  <c r="T580" i="11"/>
  <c r="T612" i="11"/>
  <c r="T644" i="11"/>
  <c r="T676" i="11"/>
  <c r="T708" i="11"/>
  <c r="T740" i="11"/>
  <c r="T772" i="11"/>
  <c r="T804" i="11"/>
  <c r="T836" i="11"/>
  <c r="T868" i="11"/>
  <c r="T900" i="11"/>
  <c r="T932" i="11"/>
  <c r="T964" i="11"/>
  <c r="T996" i="11"/>
  <c r="T1028" i="11"/>
  <c r="T1060" i="11"/>
  <c r="T1092" i="11"/>
  <c r="T1124" i="11"/>
  <c r="T1156" i="11"/>
  <c r="T1188" i="11"/>
  <c r="T1220" i="11"/>
  <c r="T1252" i="11"/>
  <c r="T1284" i="11"/>
  <c r="T1316" i="11"/>
  <c r="T1348" i="11"/>
  <c r="T1380" i="11"/>
  <c r="T1412" i="11"/>
  <c r="T1444" i="11"/>
  <c r="T1476" i="11"/>
  <c r="T1508" i="11"/>
  <c r="T1540" i="11"/>
  <c r="T1572" i="11"/>
  <c r="T1604" i="11"/>
  <c r="T1636" i="11"/>
  <c r="T1668" i="11"/>
  <c r="T1700" i="11"/>
  <c r="T1732" i="11"/>
  <c r="T1764" i="11"/>
  <c r="T1796" i="11"/>
  <c r="T1828" i="11"/>
  <c r="T1860" i="11"/>
  <c r="T1892" i="11"/>
  <c r="T1924" i="11"/>
  <c r="T1956" i="11"/>
  <c r="T1988" i="11"/>
  <c r="T2020" i="11"/>
  <c r="T2052" i="11"/>
  <c r="T2084" i="11"/>
  <c r="T2108" i="11"/>
  <c r="T2126" i="11"/>
  <c r="T2149" i="11"/>
  <c r="T2172" i="11"/>
  <c r="T2190" i="11"/>
  <c r="T2213" i="11"/>
  <c r="T2236" i="11"/>
  <c r="T2254" i="11"/>
  <c r="T2277" i="11"/>
  <c r="T2300" i="11"/>
  <c r="T2318" i="11"/>
  <c r="T2341" i="11"/>
  <c r="T2364" i="11"/>
  <c r="T2382" i="11"/>
  <c r="T2405" i="11"/>
  <c r="T2428" i="11"/>
  <c r="T2446" i="11"/>
  <c r="T2469" i="11"/>
  <c r="T2492" i="11"/>
  <c r="T2510" i="11"/>
  <c r="T2533" i="11"/>
  <c r="T2556" i="11"/>
  <c r="T2574" i="11"/>
  <c r="T2597" i="11"/>
  <c r="T2620" i="11"/>
  <c r="T2638" i="11"/>
  <c r="T2661" i="11"/>
  <c r="T2681" i="11"/>
  <c r="T2689" i="11"/>
  <c r="T2697" i="11"/>
  <c r="T2705" i="11"/>
  <c r="T2713" i="11"/>
  <c r="T2721" i="11"/>
  <c r="T2729" i="11"/>
  <c r="T2737" i="11"/>
  <c r="T2745" i="11"/>
  <c r="T2753" i="11"/>
  <c r="T2761" i="11"/>
  <c r="T2769" i="11"/>
  <c r="T2777" i="11"/>
  <c r="T2785" i="11"/>
  <c r="T2793" i="11"/>
  <c r="T2801" i="11"/>
  <c r="T2809" i="11"/>
  <c r="T2817" i="11"/>
  <c r="T2825" i="11"/>
  <c r="T2833" i="11"/>
  <c r="T2841" i="11"/>
  <c r="T2849" i="11"/>
  <c r="T2857" i="11"/>
  <c r="T2865" i="11"/>
  <c r="T2873" i="11"/>
  <c r="T2881" i="11"/>
  <c r="T2889" i="11"/>
  <c r="T2897" i="11"/>
  <c r="T2905" i="11"/>
  <c r="T2913" i="11"/>
  <c r="T2921" i="11"/>
  <c r="T2929" i="11"/>
  <c r="T2937" i="11"/>
  <c r="T2945" i="11"/>
  <c r="T2953" i="11"/>
  <c r="T2961" i="11"/>
  <c r="T2969" i="11"/>
  <c r="T2977" i="11"/>
  <c r="T2985" i="11"/>
  <c r="T2993" i="11"/>
  <c r="T3001" i="11"/>
  <c r="T3009" i="11"/>
  <c r="T3017" i="11"/>
  <c r="T3025" i="11"/>
  <c r="T3033" i="11"/>
  <c r="T3041" i="11"/>
  <c r="T3049" i="11"/>
  <c r="T3057" i="11"/>
  <c r="T3065" i="11"/>
  <c r="T3073" i="11"/>
  <c r="T3081" i="11"/>
  <c r="T3089" i="11"/>
  <c r="T3097" i="11"/>
  <c r="T3105" i="11"/>
  <c r="T3113" i="11"/>
  <c r="T3121" i="11"/>
  <c r="T3129" i="11"/>
  <c r="T3137" i="11"/>
  <c r="T3145" i="11"/>
  <c r="T3153" i="11"/>
  <c r="T3161" i="11"/>
  <c r="T3169" i="11"/>
  <c r="T3177" i="11"/>
  <c r="T3185" i="11"/>
  <c r="T3193" i="11"/>
  <c r="T3201" i="11"/>
  <c r="T3209" i="11"/>
  <c r="T3217" i="11"/>
  <c r="T3225" i="11"/>
  <c r="T3233" i="11"/>
  <c r="T3241" i="11"/>
  <c r="T3249" i="11"/>
  <c r="T3257" i="11"/>
  <c r="T3265" i="11"/>
  <c r="T3273" i="11"/>
  <c r="T3281" i="11"/>
  <c r="T3289" i="11"/>
  <c r="T3297" i="11"/>
  <c r="T3305" i="11"/>
  <c r="T3313" i="11"/>
  <c r="T3321" i="11"/>
  <c r="T3329" i="11"/>
  <c r="T3337" i="11"/>
  <c r="T3345" i="11"/>
  <c r="T3353" i="11"/>
  <c r="T3361" i="11"/>
  <c r="T3369" i="11"/>
  <c r="T3377" i="11"/>
  <c r="T3385" i="11"/>
  <c r="T3393" i="11"/>
  <c r="T3401" i="11"/>
  <c r="T3409" i="11"/>
  <c r="T3417" i="11"/>
  <c r="T3425" i="11"/>
  <c r="T3433" i="11"/>
  <c r="T3441" i="11"/>
  <c r="T3449" i="11"/>
  <c r="T3457" i="11"/>
  <c r="T3465" i="11"/>
  <c r="T3473" i="11"/>
  <c r="T3481" i="11"/>
  <c r="T3489" i="11"/>
  <c r="T3497" i="11"/>
  <c r="T3505" i="11"/>
  <c r="T3513" i="11"/>
  <c r="T3521" i="11"/>
  <c r="T3529" i="11"/>
  <c r="T3537" i="11"/>
  <c r="T3545" i="11"/>
  <c r="T3553" i="11"/>
  <c r="T3561" i="11"/>
  <c r="T3569" i="11"/>
  <c r="T3577" i="11"/>
  <c r="T3585" i="11"/>
  <c r="T3593" i="11"/>
  <c r="T3601" i="11"/>
  <c r="T3609" i="11"/>
  <c r="T3617" i="11"/>
  <c r="T3625" i="11"/>
  <c r="T3633" i="11"/>
  <c r="T3641" i="11"/>
  <c r="T3649" i="11"/>
  <c r="T3657" i="11"/>
  <c r="T3665" i="11"/>
  <c r="T3673" i="11"/>
  <c r="T3681" i="11"/>
  <c r="T3689" i="11"/>
  <c r="T3697" i="11"/>
  <c r="T3705" i="11"/>
  <c r="T3713" i="11"/>
  <c r="T3721" i="11"/>
  <c r="T3729" i="11"/>
  <c r="T3737" i="11"/>
  <c r="T3745" i="11"/>
  <c r="T3753" i="11"/>
  <c r="T3761" i="11"/>
  <c r="T3769" i="11"/>
  <c r="T3777" i="11"/>
  <c r="T3785" i="11"/>
  <c r="T3793" i="11"/>
  <c r="T3801" i="11"/>
  <c r="T3809" i="11"/>
  <c r="T3817" i="11"/>
  <c r="T3825" i="11"/>
  <c r="T3833" i="11"/>
  <c r="T3841" i="11"/>
  <c r="T3849" i="11"/>
  <c r="T3857" i="11"/>
  <c r="T3865" i="11"/>
  <c r="T3873" i="11"/>
  <c r="T3881" i="11"/>
  <c r="T3889" i="11"/>
  <c r="T3897" i="11"/>
  <c r="T3905" i="11"/>
  <c r="T3913" i="11"/>
  <c r="T3921" i="11"/>
  <c r="T3929" i="11"/>
  <c r="T3937" i="11"/>
  <c r="T3945" i="11"/>
  <c r="T3953" i="11"/>
  <c r="T3961" i="11"/>
  <c r="T3969" i="11"/>
  <c r="T3977" i="11"/>
  <c r="T3985" i="11"/>
  <c r="T3993" i="11"/>
  <c r="T4001" i="11"/>
  <c r="T4009" i="11"/>
  <c r="T4017" i="11"/>
  <c r="T4025" i="11"/>
  <c r="T4033" i="11"/>
  <c r="T4041" i="11"/>
  <c r="T4049" i="11"/>
  <c r="T4057" i="11"/>
  <c r="T4065" i="11"/>
  <c r="T4073" i="11"/>
  <c r="T4081" i="11"/>
  <c r="T4089" i="11"/>
  <c r="T4097" i="11"/>
  <c r="T4105" i="11"/>
  <c r="T4113" i="11"/>
  <c r="T4121" i="11"/>
  <c r="T4129" i="11"/>
  <c r="T4137" i="11"/>
  <c r="T4145" i="11"/>
  <c r="T4153" i="11"/>
  <c r="T4161" i="11"/>
  <c r="T4169" i="11"/>
  <c r="T4177" i="11"/>
  <c r="T4185" i="11"/>
  <c r="T4193" i="11"/>
  <c r="T4201" i="11"/>
  <c r="T4209" i="11"/>
  <c r="T4217" i="11"/>
  <c r="T4225" i="11"/>
  <c r="T4233" i="11"/>
  <c r="T4241" i="11"/>
  <c r="T4249" i="11"/>
  <c r="T4257" i="11"/>
  <c r="T4265" i="11"/>
  <c r="T4273" i="11"/>
  <c r="T4281" i="11"/>
  <c r="T4289" i="11"/>
  <c r="T4297" i="11"/>
  <c r="T4305" i="11"/>
  <c r="T4313" i="11"/>
  <c r="T4321" i="11"/>
  <c r="T4329" i="11"/>
  <c r="T4337" i="11"/>
  <c r="T4345" i="11"/>
  <c r="T4353" i="11"/>
  <c r="T4361" i="11"/>
  <c r="T4369" i="11"/>
  <c r="T4377" i="11"/>
  <c r="T4385" i="11"/>
  <c r="T4393" i="11"/>
  <c r="T4401" i="11"/>
  <c r="T4409" i="11"/>
  <c r="T4417" i="11"/>
  <c r="T4425" i="11"/>
  <c r="T4433" i="11"/>
  <c r="T4441" i="11"/>
  <c r="T4449" i="11"/>
  <c r="T4457" i="11"/>
  <c r="T4465" i="11"/>
  <c r="T4473" i="11"/>
  <c r="T4481" i="11"/>
  <c r="T4489" i="11"/>
  <c r="T4497" i="11"/>
  <c r="T4505" i="11"/>
  <c r="T4513" i="11"/>
  <c r="T4521" i="11"/>
  <c r="T4529" i="11"/>
  <c r="T4537" i="11"/>
  <c r="T4545" i="11"/>
  <c r="T4553" i="11"/>
  <c r="T4561" i="11"/>
  <c r="T4569" i="11"/>
  <c r="T4577" i="11"/>
  <c r="T4585" i="11"/>
  <c r="T4593" i="11"/>
  <c r="T4601" i="11"/>
  <c r="T4609" i="11"/>
  <c r="T4617" i="11"/>
  <c r="T4625" i="11"/>
  <c r="T4633" i="11"/>
  <c r="T4641" i="11"/>
  <c r="T4649" i="11"/>
  <c r="T166" i="11"/>
  <c r="T422" i="11"/>
  <c r="T678" i="11"/>
  <c r="T934" i="11"/>
  <c r="T1190" i="11"/>
  <c r="T1446" i="11"/>
  <c r="T1702" i="11"/>
  <c r="T1958" i="11"/>
  <c r="T2173" i="11"/>
  <c r="T2342" i="11"/>
  <c r="T2516" i="11"/>
  <c r="T2682" i="11"/>
  <c r="T2746" i="11"/>
  <c r="T2810" i="11"/>
  <c r="T2874" i="11"/>
  <c r="T2938" i="11"/>
  <c r="T3002" i="11"/>
  <c r="T3066" i="11"/>
  <c r="T3130" i="11"/>
  <c r="T3194" i="11"/>
  <c r="T3258" i="11"/>
  <c r="T3322" i="11"/>
  <c r="T3386" i="11"/>
  <c r="T3450" i="11"/>
  <c r="T3514" i="11"/>
  <c r="T3578" i="11"/>
  <c r="T3642" i="11"/>
  <c r="T3706" i="11"/>
  <c r="T3770" i="11"/>
  <c r="T3834" i="11"/>
  <c r="T3898" i="11"/>
  <c r="T3962" i="11"/>
  <c r="T4026" i="11"/>
  <c r="T4090" i="11"/>
  <c r="T4154" i="11"/>
  <c r="T4218" i="11"/>
  <c r="T4282" i="11"/>
  <c r="T4346" i="11"/>
  <c r="T4410" i="11"/>
  <c r="T4474" i="11"/>
  <c r="T4538" i="11"/>
  <c r="T4602" i="11"/>
  <c r="T4657" i="11"/>
  <c r="T4670" i="11"/>
  <c r="T4678" i="11"/>
  <c r="T4686" i="11"/>
  <c r="T4694" i="11"/>
  <c r="T4702" i="11"/>
  <c r="T4710" i="11"/>
  <c r="T4718" i="11"/>
  <c r="T4726" i="11"/>
  <c r="T4734" i="11"/>
  <c r="T4742" i="11"/>
  <c r="T4750" i="11"/>
  <c r="T4758" i="11"/>
  <c r="T4766" i="11"/>
  <c r="T4774" i="11"/>
  <c r="T4782" i="11"/>
  <c r="T4790" i="11"/>
  <c r="T4798" i="11"/>
  <c r="T4806" i="11"/>
  <c r="T4814" i="11"/>
  <c r="T4822" i="11"/>
  <c r="T4830" i="11"/>
  <c r="T4838" i="11"/>
  <c r="T4846" i="11"/>
  <c r="T4854" i="11"/>
  <c r="T4862" i="11"/>
  <c r="T4870" i="11"/>
  <c r="T4878" i="11"/>
  <c r="T4886" i="11"/>
  <c r="T4894" i="11"/>
  <c r="T4902" i="11"/>
  <c r="T4910" i="11"/>
  <c r="T4918" i="11"/>
  <c r="T4926" i="11"/>
  <c r="T4934" i="11"/>
  <c r="T4942" i="11"/>
  <c r="T4950" i="11"/>
  <c r="T4958" i="11"/>
  <c r="T4966" i="11"/>
  <c r="T4974" i="11"/>
  <c r="T4982" i="11"/>
  <c r="T4990" i="11"/>
  <c r="T4998" i="11"/>
  <c r="T5006" i="11"/>
  <c r="T5014" i="11"/>
  <c r="T5022" i="11"/>
  <c r="T5030" i="11"/>
  <c r="T5038" i="11"/>
  <c r="T5046" i="11"/>
  <c r="T5054" i="11"/>
  <c r="T5062" i="11"/>
  <c r="T5070" i="11"/>
  <c r="T5078" i="11"/>
  <c r="T5086" i="11"/>
  <c r="T5094" i="11"/>
  <c r="T5102" i="11"/>
  <c r="T5110" i="11"/>
  <c r="T5118" i="11"/>
  <c r="T5126" i="11"/>
  <c r="T5134" i="11"/>
  <c r="T5142" i="11"/>
  <c r="T5150" i="11"/>
  <c r="T5158" i="11"/>
  <c r="T5166" i="11"/>
  <c r="T5174" i="11"/>
  <c r="T5182" i="11"/>
  <c r="T5190" i="11"/>
  <c r="T5198" i="11"/>
  <c r="T5206" i="11"/>
  <c r="T5214" i="11"/>
  <c r="T5222" i="11"/>
  <c r="T5230" i="11"/>
  <c r="T5238" i="11"/>
  <c r="T5246" i="11"/>
  <c r="T5254" i="11"/>
  <c r="T5262" i="11"/>
  <c r="T5270" i="11"/>
  <c r="T5278" i="11"/>
  <c r="T5286" i="11"/>
  <c r="T5294" i="11"/>
  <c r="T5302" i="11"/>
  <c r="T5310" i="11"/>
  <c r="T5318" i="11"/>
  <c r="T5326" i="11"/>
  <c r="T5334" i="11"/>
  <c r="T5342" i="11"/>
  <c r="T5350" i="11"/>
  <c r="T5358" i="11"/>
  <c r="T5366" i="11"/>
  <c r="T5374" i="11"/>
  <c r="T5382" i="11"/>
  <c r="T5390" i="11"/>
  <c r="T5398" i="11"/>
  <c r="T5406" i="11"/>
  <c r="T5414" i="11"/>
  <c r="T5422" i="11"/>
  <c r="T5430" i="11"/>
  <c r="T5438" i="11"/>
  <c r="T5446" i="11"/>
  <c r="T5454" i="11"/>
  <c r="T5462" i="11"/>
  <c r="T5470" i="11"/>
  <c r="T5478" i="11"/>
  <c r="T5486" i="11"/>
  <c r="T5494" i="11"/>
  <c r="T5502" i="11"/>
  <c r="T5510" i="11"/>
  <c r="T5518" i="11"/>
  <c r="T5526" i="11"/>
  <c r="T5534" i="11"/>
  <c r="T5542" i="11"/>
  <c r="T5550" i="11"/>
  <c r="T5558" i="11"/>
  <c r="T5566" i="11"/>
  <c r="T5574" i="11"/>
  <c r="T5582" i="11"/>
  <c r="T5590" i="11"/>
  <c r="T5598" i="11"/>
  <c r="T5606" i="11"/>
  <c r="T5614" i="11"/>
  <c r="T5622" i="11"/>
  <c r="T5630" i="11"/>
  <c r="T5638" i="11"/>
  <c r="T5646" i="11"/>
  <c r="T5654" i="11"/>
  <c r="T5662" i="11"/>
  <c r="T5670" i="11"/>
  <c r="T5678" i="11"/>
  <c r="T5686" i="11"/>
  <c r="T5694" i="11"/>
  <c r="T5702" i="11"/>
  <c r="T5710" i="11"/>
  <c r="T5718" i="11"/>
  <c r="T5726" i="11"/>
  <c r="T5734" i="11"/>
  <c r="T5742" i="11"/>
  <c r="T5750" i="11"/>
  <c r="T5758" i="11"/>
  <c r="T5766" i="11"/>
  <c r="T5774" i="11"/>
  <c r="T5782" i="11"/>
  <c r="T5790" i="11"/>
  <c r="T5798" i="11"/>
  <c r="T5806" i="11"/>
  <c r="T5814" i="11"/>
  <c r="T5822" i="11"/>
  <c r="T5830" i="11"/>
  <c r="T5838" i="11"/>
  <c r="T5846" i="11"/>
  <c r="T5854" i="11"/>
  <c r="T5862" i="11"/>
  <c r="T5870" i="11"/>
  <c r="T5878" i="11"/>
  <c r="T5886" i="11"/>
  <c r="T5894" i="11"/>
  <c r="T5902" i="11"/>
  <c r="T5910" i="11"/>
  <c r="T5918" i="11"/>
  <c r="T5926" i="11"/>
  <c r="T2" i="11"/>
  <c r="S10" i="11"/>
  <c r="S18" i="11"/>
  <c r="S26" i="11"/>
  <c r="S34" i="11"/>
  <c r="S42" i="11"/>
  <c r="S50" i="11"/>
  <c r="S58" i="11"/>
  <c r="S66" i="11"/>
  <c r="S74" i="11"/>
  <c r="S82" i="11"/>
  <c r="S90" i="11"/>
  <c r="S98" i="11"/>
  <c r="S106" i="11"/>
  <c r="S114" i="11"/>
  <c r="S122" i="11"/>
  <c r="S130" i="11"/>
  <c r="S138" i="11"/>
  <c r="S146" i="11"/>
  <c r="S154" i="11"/>
  <c r="S162" i="11"/>
  <c r="S170" i="11"/>
  <c r="S178" i="11"/>
  <c r="S186" i="11"/>
  <c r="S194" i="11"/>
  <c r="S202" i="11"/>
  <c r="S210" i="11"/>
  <c r="S218" i="11"/>
  <c r="S226" i="11"/>
  <c r="S234" i="11"/>
  <c r="S242" i="11"/>
  <c r="S250" i="11"/>
  <c r="S258" i="11"/>
  <c r="S266" i="11"/>
  <c r="S274" i="11"/>
  <c r="S282" i="11"/>
  <c r="S290" i="11"/>
  <c r="S298" i="11"/>
  <c r="S306" i="11"/>
  <c r="S314" i="11"/>
  <c r="S322" i="11"/>
  <c r="S330" i="11"/>
  <c r="S338" i="11"/>
  <c r="S346" i="11"/>
  <c r="S354" i="11"/>
  <c r="S362" i="11"/>
  <c r="S370" i="11"/>
  <c r="S378" i="11"/>
  <c r="S386" i="11"/>
  <c r="S394" i="11"/>
  <c r="S402" i="11"/>
  <c r="S410" i="11"/>
  <c r="S418" i="11"/>
  <c r="S426" i="11"/>
  <c r="S434" i="11"/>
  <c r="S442" i="11"/>
  <c r="S450" i="11"/>
  <c r="S458" i="11"/>
  <c r="S466" i="11"/>
  <c r="S474" i="11"/>
  <c r="S482" i="11"/>
  <c r="S490" i="11"/>
  <c r="S498" i="11"/>
  <c r="S506" i="11"/>
  <c r="S514" i="11"/>
  <c r="S522" i="11"/>
  <c r="S530" i="11"/>
  <c r="S538" i="11"/>
  <c r="S546" i="11"/>
  <c r="S554" i="11"/>
  <c r="S562" i="11"/>
  <c r="S570" i="11"/>
  <c r="S578" i="11"/>
  <c r="S586" i="11"/>
  <c r="S594" i="11"/>
  <c r="S602" i="11"/>
  <c r="S610" i="11"/>
  <c r="S618" i="11"/>
  <c r="S626" i="11"/>
  <c r="S634" i="11"/>
  <c r="S642" i="11"/>
  <c r="S650" i="11"/>
  <c r="S658" i="11"/>
  <c r="S666" i="11"/>
  <c r="S674" i="11"/>
  <c r="S682" i="11"/>
  <c r="S690" i="11"/>
  <c r="S698" i="11"/>
  <c r="S706" i="11"/>
  <c r="S714" i="11"/>
  <c r="S722" i="11"/>
  <c r="S730" i="11"/>
  <c r="S738" i="11"/>
  <c r="S746" i="11"/>
  <c r="S754" i="11"/>
  <c r="S762" i="11"/>
  <c r="S770" i="11"/>
  <c r="S778" i="11"/>
  <c r="S786" i="11"/>
  <c r="S794" i="11"/>
  <c r="S802" i="11"/>
  <c r="S810" i="11"/>
  <c r="S818" i="11"/>
  <c r="S826" i="11"/>
  <c r="S834" i="11"/>
  <c r="S842" i="11"/>
  <c r="S850" i="11"/>
  <c r="S858" i="11"/>
  <c r="S866" i="11"/>
  <c r="S874" i="11"/>
  <c r="S882" i="11"/>
  <c r="S890" i="11"/>
  <c r="S898" i="11"/>
  <c r="S906" i="11"/>
  <c r="S914" i="11"/>
  <c r="S922" i="11"/>
  <c r="S930" i="11"/>
  <c r="S938" i="11"/>
  <c r="S946" i="11"/>
  <c r="S954" i="11"/>
  <c r="S962" i="11"/>
  <c r="S970" i="11"/>
  <c r="S978" i="11"/>
  <c r="S986" i="11"/>
  <c r="S994" i="11"/>
  <c r="S1002" i="11"/>
  <c r="S1010" i="11"/>
  <c r="S1018" i="11"/>
  <c r="S1026" i="11"/>
  <c r="S1034" i="11"/>
  <c r="S1042" i="11"/>
  <c r="S1050" i="11"/>
  <c r="S1058" i="11"/>
  <c r="S1066" i="11"/>
  <c r="S1074" i="11"/>
  <c r="S1082" i="11"/>
  <c r="S1090" i="11"/>
  <c r="S1098" i="11"/>
  <c r="S1106" i="11"/>
  <c r="S1114" i="11"/>
  <c r="S1122" i="11"/>
  <c r="S1130" i="11"/>
  <c r="S1138" i="11"/>
  <c r="S1146" i="11"/>
  <c r="S1154" i="11"/>
  <c r="S1162" i="11"/>
  <c r="S1170" i="11"/>
  <c r="S1178" i="11"/>
  <c r="S1186" i="11"/>
  <c r="S1194" i="11"/>
  <c r="S1202" i="11"/>
  <c r="S1210" i="11"/>
  <c r="S1218" i="11"/>
  <c r="S1226" i="11"/>
  <c r="S1234" i="11"/>
  <c r="S1242" i="11"/>
  <c r="S1250" i="11"/>
  <c r="S1258" i="11"/>
  <c r="S1266" i="11"/>
  <c r="S1274" i="11"/>
  <c r="S1282" i="11"/>
  <c r="S1290" i="11"/>
  <c r="S1298" i="11"/>
  <c r="S1306" i="11"/>
  <c r="S1314" i="11"/>
  <c r="S1322" i="11"/>
  <c r="S1330" i="11"/>
  <c r="S1338" i="11"/>
  <c r="S1346" i="11"/>
  <c r="S1354" i="11"/>
  <c r="S1362" i="11"/>
  <c r="S1370" i="11"/>
  <c r="S1378" i="11"/>
  <c r="S1386" i="11"/>
  <c r="S1394" i="11"/>
  <c r="S1402" i="11"/>
  <c r="S1410" i="11"/>
  <c r="S1418" i="11"/>
  <c r="S1426" i="11"/>
  <c r="S1434" i="11"/>
  <c r="S1442" i="11"/>
  <c r="S1450" i="11"/>
  <c r="S1458" i="11"/>
  <c r="S1466" i="11"/>
  <c r="S1474" i="11"/>
  <c r="S1482" i="11"/>
  <c r="S1490" i="11"/>
  <c r="S1498" i="11"/>
  <c r="S1506" i="11"/>
  <c r="S1514" i="11"/>
  <c r="S1522" i="11"/>
  <c r="S1530" i="11"/>
  <c r="S1538" i="11"/>
  <c r="S1546" i="11"/>
  <c r="S1554" i="11"/>
  <c r="S1562" i="11"/>
  <c r="S1570" i="11"/>
  <c r="S1578" i="11"/>
  <c r="S1586" i="11"/>
  <c r="S1594" i="11"/>
  <c r="S1602" i="11"/>
  <c r="S1610" i="11"/>
  <c r="S1618" i="11"/>
  <c r="S1626" i="11"/>
  <c r="S1634" i="11"/>
  <c r="S1642" i="11"/>
  <c r="S1650" i="11"/>
  <c r="S1658" i="11"/>
  <c r="S1666" i="11"/>
  <c r="S1674" i="11"/>
  <c r="S1682" i="11"/>
  <c r="S1690" i="11"/>
  <c r="S1698" i="11"/>
  <c r="S1706" i="11"/>
  <c r="S1714" i="11"/>
  <c r="S1722" i="11"/>
  <c r="S1730" i="11"/>
  <c r="S1738" i="11"/>
  <c r="S1746" i="11"/>
  <c r="S1754" i="11"/>
  <c r="S1762" i="11"/>
  <c r="S1770" i="11"/>
  <c r="S1778" i="11"/>
  <c r="S1786" i="11"/>
  <c r="S1794" i="11"/>
  <c r="S1802" i="11"/>
  <c r="S1810" i="11"/>
  <c r="S1818" i="11"/>
  <c r="S1826" i="11"/>
  <c r="S1834" i="11"/>
  <c r="S1842" i="11"/>
  <c r="S1850" i="11"/>
  <c r="S1858" i="11"/>
  <c r="S1866" i="11"/>
  <c r="S1874" i="11"/>
  <c r="S1882" i="11"/>
  <c r="S1890" i="11"/>
  <c r="S1898" i="11"/>
  <c r="S1906" i="11"/>
  <c r="S1914" i="11"/>
  <c r="S1922" i="11"/>
  <c r="S1930" i="11"/>
  <c r="S1938" i="11"/>
  <c r="S1946" i="11"/>
  <c r="S1954" i="11"/>
  <c r="S1962" i="11"/>
  <c r="S1970" i="11"/>
  <c r="S1978" i="11"/>
  <c r="S1986" i="11"/>
  <c r="S1994" i="11"/>
  <c r="S2002" i="11"/>
  <c r="S2010" i="11"/>
  <c r="S2018" i="11"/>
  <c r="S2026" i="11"/>
  <c r="S2034" i="11"/>
  <c r="S2042" i="11"/>
  <c r="S2050" i="11"/>
  <c r="S2058" i="11"/>
  <c r="S2066" i="11"/>
  <c r="S2074" i="11"/>
  <c r="S2082" i="11"/>
  <c r="S2090" i="11"/>
  <c r="S2098" i="11"/>
  <c r="S2106" i="11"/>
  <c r="S2114" i="11"/>
  <c r="S2122" i="11"/>
  <c r="S2130" i="11"/>
  <c r="S2138" i="11"/>
  <c r="S2146" i="11"/>
  <c r="S2154" i="11"/>
  <c r="S2162" i="11"/>
  <c r="S2170" i="11"/>
  <c r="S2178" i="11"/>
  <c r="S2186" i="11"/>
  <c r="S2194" i="11"/>
  <c r="S2202" i="11"/>
  <c r="S2210" i="11"/>
  <c r="S2218" i="11"/>
  <c r="S2226" i="11"/>
  <c r="S2234" i="11"/>
  <c r="S2242" i="11"/>
  <c r="S2250" i="11"/>
  <c r="S2258" i="11"/>
  <c r="S2266" i="11"/>
  <c r="S2274" i="11"/>
  <c r="S2282" i="11"/>
  <c r="S2290" i="11"/>
  <c r="S2298" i="11"/>
  <c r="S2306" i="11"/>
  <c r="S2314" i="11"/>
  <c r="S2322" i="11"/>
  <c r="S2330" i="11"/>
  <c r="S2338" i="11"/>
  <c r="S2346" i="11"/>
  <c r="S2354" i="11"/>
  <c r="S2362" i="11"/>
  <c r="S2370" i="11"/>
  <c r="S2378" i="11"/>
  <c r="S2386" i="11"/>
  <c r="S2394" i="11"/>
  <c r="S2402" i="11"/>
  <c r="S2410" i="11"/>
  <c r="S2418" i="11"/>
  <c r="S2426" i="11"/>
  <c r="S2434" i="11"/>
  <c r="S2442" i="11"/>
  <c r="S2450" i="11"/>
  <c r="S2458" i="11"/>
  <c r="S2466" i="11"/>
  <c r="S2474" i="11"/>
  <c r="S2482" i="11"/>
  <c r="S2490" i="11"/>
  <c r="S2498" i="11"/>
  <c r="S2506" i="11"/>
  <c r="S2514" i="11"/>
  <c r="S2522" i="11"/>
  <c r="S2530" i="11"/>
  <c r="S2538" i="11"/>
  <c r="S2546" i="11"/>
  <c r="S2554" i="11"/>
  <c r="S2562" i="11"/>
  <c r="S2570" i="11"/>
  <c r="S2578" i="11"/>
  <c r="S2586" i="11"/>
  <c r="S2594" i="11"/>
  <c r="S2602" i="11"/>
  <c r="S2610" i="11"/>
  <c r="S2618" i="11"/>
  <c r="S2626" i="11"/>
  <c r="S2634" i="11"/>
  <c r="S2642" i="11"/>
  <c r="S2650" i="11"/>
  <c r="S2658" i="11"/>
  <c r="S2666" i="11"/>
  <c r="S2674" i="11"/>
  <c r="S2682" i="11"/>
  <c r="S2690" i="11"/>
  <c r="S2698" i="11"/>
  <c r="S2706" i="11"/>
  <c r="S2714" i="11"/>
  <c r="S2722" i="11"/>
  <c r="S2730" i="11"/>
  <c r="S2738" i="11"/>
  <c r="S2746" i="11"/>
  <c r="S2754" i="11"/>
  <c r="S2762" i="11"/>
  <c r="S2770" i="11"/>
  <c r="S2778" i="11"/>
  <c r="S2786" i="11"/>
  <c r="S2794" i="11"/>
  <c r="S2802" i="11"/>
  <c r="S2810" i="11"/>
  <c r="S2818" i="11"/>
  <c r="S2826" i="11"/>
  <c r="S2834" i="11"/>
  <c r="S2842" i="11"/>
  <c r="S2850" i="11"/>
  <c r="S2858" i="11"/>
  <c r="S2866" i="11"/>
  <c r="S2874" i="11"/>
  <c r="S2882" i="11"/>
  <c r="S2890" i="11"/>
  <c r="S2898" i="11"/>
  <c r="S2906" i="11"/>
  <c r="S2914" i="11"/>
  <c r="S2922" i="11"/>
  <c r="S2930" i="11"/>
  <c r="S2938" i="11"/>
  <c r="S2946" i="11"/>
  <c r="S2954" i="11"/>
  <c r="S2962" i="11"/>
  <c r="S2970" i="11"/>
  <c r="S2978" i="11"/>
  <c r="S2986" i="11"/>
  <c r="S2994" i="11"/>
  <c r="S3002" i="11"/>
  <c r="S3010" i="11"/>
  <c r="S3018" i="11"/>
  <c r="S3026" i="11"/>
  <c r="S3034" i="11"/>
  <c r="S3042" i="11"/>
  <c r="S3050" i="11"/>
  <c r="S3058" i="11"/>
  <c r="S3066" i="11"/>
  <c r="S3074" i="11"/>
  <c r="S3082" i="11"/>
  <c r="S3090" i="11"/>
  <c r="S3098" i="11"/>
  <c r="S3106" i="11"/>
  <c r="S3114" i="11"/>
  <c r="S3122" i="11"/>
  <c r="S3130" i="11"/>
  <c r="S3138" i="11"/>
  <c r="S3146" i="11"/>
  <c r="S3154" i="11"/>
  <c r="S3162" i="11"/>
  <c r="S3170" i="11"/>
  <c r="S3178" i="11"/>
  <c r="S3186" i="11"/>
  <c r="S3194" i="11"/>
  <c r="S3202" i="11"/>
  <c r="S3210" i="11"/>
  <c r="S3218" i="11"/>
  <c r="S3226" i="11"/>
  <c r="S3234" i="11"/>
  <c r="S3242" i="11"/>
  <c r="S3250" i="11"/>
  <c r="S3258" i="11"/>
  <c r="S3266" i="11"/>
  <c r="S3274" i="11"/>
  <c r="S3282" i="11"/>
  <c r="S3290" i="11"/>
  <c r="S3298" i="11"/>
  <c r="S3306" i="11"/>
  <c r="S3314" i="11"/>
  <c r="S3322" i="11"/>
  <c r="S3330" i="11"/>
  <c r="S3338" i="11"/>
  <c r="S3346" i="11"/>
  <c r="S3354" i="11"/>
  <c r="S3362" i="11"/>
  <c r="S3370" i="11"/>
  <c r="S3378" i="11"/>
  <c r="S3386" i="11"/>
  <c r="S3394" i="11"/>
  <c r="S3402" i="11"/>
  <c r="S3410" i="11"/>
  <c r="S3418" i="11"/>
  <c r="S3426" i="11"/>
  <c r="S3434" i="11"/>
  <c r="S3442" i="11"/>
  <c r="S3450" i="11"/>
  <c r="S3458" i="11"/>
  <c r="S3466" i="11"/>
  <c r="S3474" i="11"/>
  <c r="S3482" i="11"/>
  <c r="S3490" i="11"/>
  <c r="S3498" i="11"/>
  <c r="T198" i="11"/>
  <c r="T454" i="11"/>
  <c r="T710" i="11"/>
  <c r="T966" i="11"/>
  <c r="T1222" i="11"/>
  <c r="T1478" i="11"/>
  <c r="T1734" i="11"/>
  <c r="T1990" i="11"/>
  <c r="T2196" i="11"/>
  <c r="T2365" i="11"/>
  <c r="T2534" i="11"/>
  <c r="T2690" i="11"/>
  <c r="T2754" i="11"/>
  <c r="T2818" i="11"/>
  <c r="T2882" i="11"/>
  <c r="T2946" i="11"/>
  <c r="T3010" i="11"/>
  <c r="T3074" i="11"/>
  <c r="T3138" i="11"/>
  <c r="T3202" i="11"/>
  <c r="T3266" i="11"/>
  <c r="T3330" i="11"/>
  <c r="T3394" i="11"/>
  <c r="T3458" i="11"/>
  <c r="T3522" i="11"/>
  <c r="T3586" i="11"/>
  <c r="T3650" i="11"/>
  <c r="T3714" i="11"/>
  <c r="T3778" i="11"/>
  <c r="T3842" i="11"/>
  <c r="T3906" i="11"/>
  <c r="T3970" i="11"/>
  <c r="T4034" i="11"/>
  <c r="T4098" i="11"/>
  <c r="T4162" i="11"/>
  <c r="T4226" i="11"/>
  <c r="T4290" i="11"/>
  <c r="T4354" i="11"/>
  <c r="T4418" i="11"/>
  <c r="T4482" i="11"/>
  <c r="T4546" i="11"/>
  <c r="T4610" i="11"/>
  <c r="T4658" i="11"/>
  <c r="T4671" i="11"/>
  <c r="T4679" i="11"/>
  <c r="T4687" i="11"/>
  <c r="T4695" i="11"/>
  <c r="T4703" i="11"/>
  <c r="T4711" i="11"/>
  <c r="T4719" i="11"/>
  <c r="T4727" i="11"/>
  <c r="T4735" i="11"/>
  <c r="T4743" i="11"/>
  <c r="T4751" i="11"/>
  <c r="T4759" i="11"/>
  <c r="T4767" i="11"/>
  <c r="T4775" i="11"/>
  <c r="T4783" i="11"/>
  <c r="T4791" i="11"/>
  <c r="T4799" i="11"/>
  <c r="T4807" i="11"/>
  <c r="T4815" i="11"/>
  <c r="T4823" i="11"/>
  <c r="T4831" i="11"/>
  <c r="T4839" i="11"/>
  <c r="T4847" i="11"/>
  <c r="T4855" i="11"/>
  <c r="T4863" i="11"/>
  <c r="T4871" i="11"/>
  <c r="T4879" i="11"/>
  <c r="T4887" i="11"/>
  <c r="T4895" i="11"/>
  <c r="T4903" i="11"/>
  <c r="T4911" i="11"/>
  <c r="T4919" i="11"/>
  <c r="T4927" i="11"/>
  <c r="T4935" i="11"/>
  <c r="T4943" i="11"/>
  <c r="T4951" i="11"/>
  <c r="T4959" i="11"/>
  <c r="T4967" i="11"/>
  <c r="T4975" i="11"/>
  <c r="T4983" i="11"/>
  <c r="T4991" i="11"/>
  <c r="T4999" i="11"/>
  <c r="T5007" i="11"/>
  <c r="T5015" i="11"/>
  <c r="T5023" i="11"/>
  <c r="T5031" i="11"/>
  <c r="T5039" i="11"/>
  <c r="T5047" i="11"/>
  <c r="T5055" i="11"/>
  <c r="T5063" i="11"/>
  <c r="T5071" i="11"/>
  <c r="T5079" i="11"/>
  <c r="T5087" i="11"/>
  <c r="T5095" i="11"/>
  <c r="T5103" i="11"/>
  <c r="T5111" i="11"/>
  <c r="T5119" i="11"/>
  <c r="T5127" i="11"/>
  <c r="T5135" i="11"/>
  <c r="T5143" i="11"/>
  <c r="T5151" i="11"/>
  <c r="T5159" i="11"/>
  <c r="T5167" i="11"/>
  <c r="T5175" i="11"/>
  <c r="T5183" i="11"/>
  <c r="T5191" i="11"/>
  <c r="T5199" i="11"/>
  <c r="T5207" i="11"/>
  <c r="T5215" i="11"/>
  <c r="T5223" i="11"/>
  <c r="T5231" i="11"/>
  <c r="T5239" i="11"/>
  <c r="T5247" i="11"/>
  <c r="T5255" i="11"/>
  <c r="T5263" i="11"/>
  <c r="T5271" i="11"/>
  <c r="T5279" i="11"/>
  <c r="T5287" i="11"/>
  <c r="T5295" i="11"/>
  <c r="T5303" i="11"/>
  <c r="T5311" i="11"/>
  <c r="T5319" i="11"/>
  <c r="T5327" i="11"/>
  <c r="T5335" i="11"/>
  <c r="T5343" i="11"/>
  <c r="T5351" i="11"/>
  <c r="T5359" i="11"/>
  <c r="T5367" i="11"/>
  <c r="T5375" i="11"/>
  <c r="T5383" i="11"/>
  <c r="T5391" i="11"/>
  <c r="T5399" i="11"/>
  <c r="T5407" i="11"/>
  <c r="T5415" i="11"/>
  <c r="T5423" i="11"/>
  <c r="T5431" i="11"/>
  <c r="T5439" i="11"/>
  <c r="T5447" i="11"/>
  <c r="T5455" i="11"/>
  <c r="T5463" i="11"/>
  <c r="T5471" i="11"/>
  <c r="T5479" i="11"/>
  <c r="T5487" i="11"/>
  <c r="T5495" i="11"/>
  <c r="T5503" i="11"/>
  <c r="T5511" i="11"/>
  <c r="T5519" i="11"/>
  <c r="T5527" i="11"/>
  <c r="T5535" i="11"/>
  <c r="T5543" i="11"/>
  <c r="T5551" i="11"/>
  <c r="T5559" i="11"/>
  <c r="T5567" i="11"/>
  <c r="T5575" i="11"/>
  <c r="T5583" i="11"/>
  <c r="T5591" i="11"/>
  <c r="T5599" i="11"/>
  <c r="T5607" i="11"/>
  <c r="T5615" i="11"/>
  <c r="T5623" i="11"/>
  <c r="T5631" i="11"/>
  <c r="T5639" i="11"/>
  <c r="T5647" i="11"/>
  <c r="T5655" i="11"/>
  <c r="T5663" i="11"/>
  <c r="T5671" i="11"/>
  <c r="T5679" i="11"/>
  <c r="T5687" i="11"/>
  <c r="T5695" i="11"/>
  <c r="T5703" i="11"/>
  <c r="T5711" i="11"/>
  <c r="T5719" i="11"/>
  <c r="T5727" i="11"/>
  <c r="T5735" i="11"/>
  <c r="T5743" i="11"/>
  <c r="T5751" i="11"/>
  <c r="T5759" i="11"/>
  <c r="T5767" i="11"/>
  <c r="T5775" i="11"/>
  <c r="T5783" i="11"/>
  <c r="T5791" i="11"/>
  <c r="T5799" i="11"/>
  <c r="T5807" i="11"/>
  <c r="T5815" i="11"/>
  <c r="T5823" i="11"/>
  <c r="T5831" i="11"/>
  <c r="T5839" i="11"/>
  <c r="T5847" i="11"/>
  <c r="T5855" i="11"/>
  <c r="T5863" i="11"/>
  <c r="T5871" i="11"/>
  <c r="T5879" i="11"/>
  <c r="T5887" i="11"/>
  <c r="T5895" i="11"/>
  <c r="T5903" i="11"/>
  <c r="T5911" i="11"/>
  <c r="T5919" i="11"/>
  <c r="T5927" i="11"/>
  <c r="S3" i="11"/>
  <c r="S11" i="11"/>
  <c r="S19" i="11"/>
  <c r="S27" i="11"/>
  <c r="S35" i="11"/>
  <c r="S43" i="11"/>
  <c r="S51" i="11"/>
  <c r="S59" i="11"/>
  <c r="S67" i="11"/>
  <c r="S75" i="11"/>
  <c r="S83" i="11"/>
  <c r="S91" i="11"/>
  <c r="S99" i="11"/>
  <c r="S107" i="11"/>
  <c r="S115" i="11"/>
  <c r="S123" i="11"/>
  <c r="S131" i="11"/>
  <c r="S139" i="11"/>
  <c r="S147" i="11"/>
  <c r="S155" i="11"/>
  <c r="S163" i="11"/>
  <c r="S171" i="11"/>
  <c r="S179" i="11"/>
  <c r="S187" i="11"/>
  <c r="S195" i="11"/>
  <c r="S203" i="11"/>
  <c r="S211" i="11"/>
  <c r="S219" i="11"/>
  <c r="S227" i="11"/>
  <c r="S235" i="11"/>
  <c r="S243" i="11"/>
  <c r="S251" i="11"/>
  <c r="S259" i="11"/>
  <c r="S267" i="11"/>
  <c r="S275" i="11"/>
  <c r="S283" i="11"/>
  <c r="S291" i="11"/>
  <c r="S299" i="11"/>
  <c r="S307" i="11"/>
  <c r="S315" i="11"/>
  <c r="S323" i="11"/>
  <c r="S331" i="11"/>
  <c r="S339" i="11"/>
  <c r="S347" i="11"/>
  <c r="S355" i="11"/>
  <c r="S363" i="11"/>
  <c r="S371" i="11"/>
  <c r="S379" i="11"/>
  <c r="S387" i="11"/>
  <c r="S395" i="11"/>
  <c r="S403" i="11"/>
  <c r="S411" i="11"/>
  <c r="S419" i="11"/>
  <c r="S427" i="11"/>
  <c r="S435" i="11"/>
  <c r="S443" i="11"/>
  <c r="S451" i="11"/>
  <c r="S459" i="11"/>
  <c r="S467" i="11"/>
  <c r="S475" i="11"/>
  <c r="S483" i="11"/>
  <c r="S491" i="11"/>
  <c r="S499" i="11"/>
  <c r="S507" i="11"/>
  <c r="S515" i="11"/>
  <c r="S523" i="11"/>
  <c r="S531" i="11"/>
  <c r="S539" i="11"/>
  <c r="S547" i="11"/>
  <c r="S555" i="11"/>
  <c r="S563" i="11"/>
  <c r="S571" i="11"/>
  <c r="S579" i="11"/>
  <c r="S587" i="11"/>
  <c r="S595" i="11"/>
  <c r="S603" i="11"/>
  <c r="S611" i="11"/>
  <c r="S619" i="11"/>
  <c r="S627" i="11"/>
  <c r="S635" i="11"/>
  <c r="S643" i="11"/>
  <c r="S651" i="11"/>
  <c r="S659" i="11"/>
  <c r="S667" i="11"/>
  <c r="S675" i="11"/>
  <c r="S683" i="11"/>
  <c r="S691" i="11"/>
  <c r="S699" i="11"/>
  <c r="S707" i="11"/>
  <c r="S715" i="11"/>
  <c r="S723" i="11"/>
  <c r="S731" i="11"/>
  <c r="S739" i="11"/>
  <c r="S747" i="11"/>
  <c r="S755" i="11"/>
  <c r="S763" i="11"/>
  <c r="S771" i="11"/>
  <c r="S779" i="11"/>
  <c r="S787" i="11"/>
  <c r="S795" i="11"/>
  <c r="S803" i="11"/>
  <c r="S811" i="11"/>
  <c r="S819" i="11"/>
  <c r="S827" i="11"/>
  <c r="S835" i="11"/>
  <c r="S843" i="11"/>
  <c r="S851" i="11"/>
  <c r="S859" i="11"/>
  <c r="S867" i="11"/>
  <c r="S875" i="11"/>
  <c r="S883" i="11"/>
  <c r="S891" i="11"/>
  <c r="S899" i="11"/>
  <c r="S907" i="11"/>
  <c r="S915" i="11"/>
  <c r="S923" i="11"/>
  <c r="S931" i="11"/>
  <c r="S939" i="11"/>
  <c r="S947" i="11"/>
  <c r="S955" i="11"/>
  <c r="S963" i="11"/>
  <c r="S971" i="11"/>
  <c r="S979" i="11"/>
  <c r="S987" i="11"/>
  <c r="S995" i="11"/>
  <c r="S1003" i="11"/>
  <c r="S1011" i="11"/>
  <c r="S1019" i="11"/>
  <c r="S1027" i="11"/>
  <c r="S1035" i="11"/>
  <c r="S1043" i="11"/>
  <c r="S1051" i="11"/>
  <c r="S1059" i="11"/>
  <c r="S1067" i="11"/>
  <c r="S1075" i="11"/>
  <c r="S1083" i="11"/>
  <c r="S1091" i="11"/>
  <c r="S1099" i="11"/>
  <c r="S1107" i="11"/>
  <c r="S1115" i="11"/>
  <c r="S1123" i="11"/>
  <c r="S1131" i="11"/>
  <c r="S1139" i="11"/>
  <c r="S1147" i="11"/>
  <c r="S1155" i="11"/>
  <c r="S1163" i="11"/>
  <c r="S1171" i="11"/>
  <c r="S1179" i="11"/>
  <c r="S1187" i="11"/>
  <c r="S1195" i="11"/>
  <c r="S1203" i="11"/>
  <c r="S1211" i="11"/>
  <c r="S1219" i="11"/>
  <c r="S1227" i="11"/>
  <c r="S1235" i="11"/>
  <c r="S1243" i="11"/>
  <c r="S1251" i="11"/>
  <c r="S1259" i="11"/>
  <c r="S1267" i="11"/>
  <c r="S1275" i="11"/>
  <c r="S1283" i="11"/>
  <c r="S1291" i="11"/>
  <c r="S1299" i="11"/>
  <c r="S1307" i="11"/>
  <c r="S1315" i="11"/>
  <c r="S1323" i="11"/>
  <c r="S1331" i="11"/>
  <c r="S1339" i="11"/>
  <c r="S1347" i="11"/>
  <c r="S1355" i="11"/>
  <c r="S1363" i="11"/>
  <c r="S1371" i="11"/>
  <c r="S1379" i="11"/>
  <c r="S1387" i="11"/>
  <c r="S1395" i="11"/>
  <c r="S1403" i="11"/>
  <c r="S1411" i="11"/>
  <c r="S1419" i="11"/>
  <c r="S1427" i="11"/>
  <c r="S1435" i="11"/>
  <c r="S1443" i="11"/>
  <c r="S1451" i="11"/>
  <c r="S1459" i="11"/>
  <c r="S1467" i="11"/>
  <c r="S1475" i="11"/>
  <c r="S1483" i="11"/>
  <c r="S1491" i="11"/>
  <c r="S1499" i="11"/>
  <c r="S1507" i="11"/>
  <c r="S1515" i="11"/>
  <c r="S1523" i="11"/>
  <c r="S1531" i="11"/>
  <c r="S1539" i="11"/>
  <c r="S1547" i="11"/>
  <c r="S1555" i="11"/>
  <c r="S1563" i="11"/>
  <c r="S1571" i="11"/>
  <c r="S1579" i="11"/>
  <c r="S1587" i="11"/>
  <c r="S1595" i="11"/>
  <c r="S1603" i="11"/>
  <c r="S1611" i="11"/>
  <c r="S1619" i="11"/>
  <c r="S1627" i="11"/>
  <c r="S1635" i="11"/>
  <c r="S1643" i="11"/>
  <c r="S1651" i="11"/>
  <c r="S1659" i="11"/>
  <c r="S1667" i="11"/>
  <c r="S1675" i="11"/>
  <c r="S1683" i="11"/>
  <c r="S1691" i="11"/>
  <c r="S1699" i="11"/>
  <c r="S1707" i="11"/>
  <c r="S1715" i="11"/>
  <c r="S1723" i="11"/>
  <c r="S1731" i="11"/>
  <c r="S1739" i="11"/>
  <c r="S1747" i="11"/>
  <c r="S1755" i="11"/>
  <c r="S1763" i="11"/>
  <c r="S1771" i="11"/>
  <c r="S1779" i="11"/>
  <c r="S1787" i="11"/>
  <c r="S1795" i="11"/>
  <c r="S1803" i="11"/>
  <c r="S1811" i="11"/>
  <c r="S1819" i="11"/>
  <c r="S1827" i="11"/>
  <c r="S1835" i="11"/>
  <c r="S1843" i="11"/>
  <c r="S1851" i="11"/>
  <c r="S1859" i="11"/>
  <c r="S1867" i="11"/>
  <c r="S1875" i="11"/>
  <c r="S1883" i="11"/>
  <c r="S1891" i="11"/>
  <c r="S1899" i="11"/>
  <c r="S1907" i="11"/>
  <c r="S1915" i="11"/>
  <c r="S1923" i="11"/>
  <c r="S1931" i="11"/>
  <c r="S1939" i="11"/>
  <c r="S1947" i="11"/>
  <c r="S1955" i="11"/>
  <c r="S1963" i="11"/>
  <c r="S1971" i="11"/>
  <c r="S1979" i="11"/>
  <c r="S1987" i="11"/>
  <c r="S1995" i="11"/>
  <c r="S2003" i="11"/>
  <c r="S2011" i="11"/>
  <c r="S2019" i="11"/>
  <c r="S2027" i="11"/>
  <c r="S2035" i="11"/>
  <c r="S2043" i="11"/>
  <c r="S2051" i="11"/>
  <c r="S2059" i="11"/>
  <c r="S2067" i="11"/>
  <c r="S2075" i="11"/>
  <c r="S2083" i="11"/>
  <c r="S2091" i="11"/>
  <c r="S2099" i="11"/>
  <c r="S2107" i="11"/>
  <c r="S2115" i="11"/>
  <c r="S2123" i="11"/>
  <c r="S2131" i="11"/>
  <c r="S2139" i="11"/>
  <c r="S2147" i="11"/>
  <c r="S2155" i="11"/>
  <c r="S2163" i="11"/>
  <c r="S2171" i="11"/>
  <c r="S2179" i="11"/>
  <c r="S2187" i="11"/>
  <c r="S2195" i="11"/>
  <c r="S2203" i="11"/>
  <c r="S2211" i="11"/>
  <c r="S2219" i="11"/>
  <c r="S2227" i="11"/>
  <c r="S2235" i="11"/>
  <c r="S2243" i="11"/>
  <c r="S2251" i="11"/>
  <c r="S2259" i="11"/>
  <c r="S2267" i="11"/>
  <c r="S2275" i="11"/>
  <c r="S2283" i="11"/>
  <c r="S2291" i="11"/>
  <c r="S2299" i="11"/>
  <c r="S2307" i="11"/>
  <c r="S2315" i="11"/>
  <c r="S2323" i="11"/>
  <c r="S2331" i="11"/>
  <c r="S2339" i="11"/>
  <c r="S2347" i="11"/>
  <c r="S2355" i="11"/>
  <c r="S2363" i="11"/>
  <c r="S2371" i="11"/>
  <c r="S2379" i="11"/>
  <c r="S2387" i="11"/>
  <c r="S2395" i="11"/>
  <c r="S2403" i="11"/>
  <c r="S2411" i="11"/>
  <c r="S2419" i="11"/>
  <c r="S2427" i="11"/>
  <c r="S2435" i="11"/>
  <c r="S2443" i="11"/>
  <c r="S2451" i="11"/>
  <c r="S2459" i="11"/>
  <c r="S2467" i="11"/>
  <c r="S2475" i="11"/>
  <c r="S2483" i="11"/>
  <c r="S2491" i="11"/>
  <c r="S2499" i="11"/>
  <c r="S2507" i="11"/>
  <c r="S2515" i="11"/>
  <c r="S2523" i="11"/>
  <c r="S2531" i="11"/>
  <c r="S2539" i="11"/>
  <c r="S2547" i="11"/>
  <c r="S2555" i="11"/>
  <c r="S2563" i="11"/>
  <c r="S2571" i="11"/>
  <c r="S2579" i="11"/>
  <c r="S2587" i="11"/>
  <c r="S2595" i="11"/>
  <c r="S2603" i="11"/>
  <c r="S2611" i="11"/>
  <c r="S2619" i="11"/>
  <c r="S2627" i="11"/>
  <c r="S2635" i="11"/>
  <c r="S2643" i="11"/>
  <c r="S2651" i="11"/>
  <c r="S2659" i="11"/>
  <c r="S2667" i="11"/>
  <c r="S2675" i="11"/>
  <c r="S2683" i="11"/>
  <c r="S2691" i="11"/>
  <c r="S2699" i="11"/>
  <c r="S2707" i="11"/>
  <c r="S2715" i="11"/>
  <c r="S2723" i="11"/>
  <c r="S2731" i="11"/>
  <c r="S2739" i="11"/>
  <c r="S2747" i="11"/>
  <c r="S2755" i="11"/>
  <c r="S2763" i="11"/>
  <c r="S2771" i="11"/>
  <c r="S2779" i="11"/>
  <c r="S2787" i="11"/>
  <c r="S2795" i="11"/>
  <c r="S2803" i="11"/>
  <c r="S2811" i="11"/>
  <c r="S2819" i="11"/>
  <c r="S2827" i="11"/>
  <c r="S2835" i="11"/>
  <c r="S2843" i="11"/>
  <c r="S2851" i="11"/>
  <c r="S2859" i="11"/>
  <c r="S2867" i="11"/>
  <c r="S2875" i="11"/>
  <c r="S2883" i="11"/>
  <c r="S2891" i="11"/>
  <c r="S2899" i="11"/>
  <c r="S2907" i="11"/>
  <c r="S2915" i="11"/>
  <c r="S2923" i="11"/>
  <c r="S2931" i="11"/>
  <c r="S2939" i="11"/>
  <c r="S2947" i="11"/>
  <c r="S2955" i="11"/>
  <c r="S2963" i="11"/>
  <c r="S2971" i="11"/>
  <c r="S2979" i="11"/>
  <c r="S2987" i="11"/>
  <c r="S2995" i="11"/>
  <c r="S3003" i="11"/>
  <c r="S3011" i="11"/>
  <c r="S3019" i="11"/>
  <c r="S3027" i="11"/>
  <c r="S3035" i="11"/>
  <c r="S3043" i="11"/>
  <c r="S3051" i="11"/>
  <c r="S3059" i="11"/>
  <c r="S3067" i="11"/>
  <c r="S3075" i="11"/>
  <c r="S3083" i="11"/>
  <c r="S3091" i="11"/>
  <c r="S3099" i="11"/>
  <c r="S3107" i="11"/>
  <c r="S3115" i="11"/>
  <c r="S3123" i="11"/>
  <c r="S3131" i="11"/>
  <c r="S3139" i="11"/>
  <c r="S3147" i="11"/>
  <c r="S3155" i="11"/>
  <c r="S3163" i="11"/>
  <c r="S3171" i="11"/>
  <c r="S3179" i="11"/>
  <c r="S3187" i="11"/>
  <c r="S3195" i="11"/>
  <c r="S3203" i="11"/>
  <c r="S3211" i="11"/>
  <c r="S3219" i="11"/>
  <c r="S3227" i="11"/>
  <c r="S3235" i="11"/>
  <c r="S3243" i="11"/>
  <c r="S3251" i="11"/>
  <c r="S3259" i="11"/>
  <c r="S3267" i="11"/>
  <c r="S3275" i="11"/>
  <c r="S3283" i="11"/>
  <c r="S3291" i="11"/>
  <c r="S3299" i="11"/>
  <c r="S3307" i="11"/>
  <c r="S3315" i="11"/>
  <c r="S3323" i="11"/>
  <c r="S3331" i="11"/>
  <c r="S3339" i="11"/>
  <c r="S3347" i="11"/>
  <c r="S3355" i="11"/>
  <c r="S3363" i="11"/>
  <c r="S3371" i="11"/>
  <c r="S3379" i="11"/>
  <c r="S3387" i="11"/>
  <c r="S3395" i="11"/>
  <c r="S3403" i="11"/>
  <c r="S3411" i="11"/>
  <c r="S3419" i="11"/>
  <c r="S3427" i="11"/>
  <c r="S3435" i="11"/>
  <c r="S3443" i="11"/>
  <c r="S3451" i="11"/>
  <c r="S3459" i="11"/>
  <c r="S3467" i="11"/>
  <c r="S3475" i="11"/>
  <c r="S3483" i="11"/>
  <c r="S3491" i="11"/>
  <c r="S3499" i="11"/>
  <c r="S3507" i="11"/>
  <c r="S3515" i="11"/>
  <c r="S3523" i="11"/>
  <c r="S3531" i="11"/>
  <c r="S3539" i="11"/>
  <c r="S3547" i="11"/>
  <c r="S3555" i="11"/>
  <c r="S3563" i="11"/>
  <c r="S3571" i="11"/>
  <c r="S3579" i="11"/>
  <c r="S3587" i="11"/>
  <c r="S3595" i="11"/>
  <c r="S3603" i="11"/>
  <c r="S3611" i="11"/>
  <c r="S3619" i="11"/>
  <c r="S3627" i="11"/>
  <c r="S3635" i="11"/>
  <c r="S3643" i="11"/>
  <c r="S3651" i="11"/>
  <c r="S3659" i="11"/>
  <c r="S3667" i="11"/>
  <c r="S3675" i="11"/>
  <c r="S3683" i="11"/>
  <c r="S3691" i="11"/>
  <c r="S3699" i="11"/>
  <c r="S3707" i="11"/>
  <c r="S3715" i="11"/>
  <c r="S3723" i="11"/>
  <c r="S3731" i="11"/>
  <c r="S3739" i="11"/>
  <c r="S3747" i="11"/>
  <c r="S3755" i="11"/>
  <c r="S3763" i="11"/>
  <c r="S3771" i="11"/>
  <c r="S3779" i="11"/>
  <c r="S3787" i="11"/>
  <c r="S3795" i="11"/>
  <c r="S3803" i="11"/>
  <c r="S3811" i="11"/>
  <c r="S3819" i="11"/>
  <c r="S3827" i="11"/>
  <c r="S3835" i="11"/>
  <c r="S3843" i="11"/>
  <c r="P4816" i="11"/>
  <c r="T230" i="11"/>
  <c r="T486" i="11"/>
  <c r="T742" i="11"/>
  <c r="T998" i="11"/>
  <c r="T1254" i="11"/>
  <c r="T1510" i="11"/>
  <c r="T1766" i="11"/>
  <c r="T2022" i="11"/>
  <c r="T2214" i="11"/>
  <c r="T2388" i="11"/>
  <c r="T2557" i="11"/>
  <c r="T2698" i="11"/>
  <c r="T2762" i="11"/>
  <c r="T2826" i="11"/>
  <c r="T2890" i="11"/>
  <c r="T2954" i="11"/>
  <c r="T3018" i="11"/>
  <c r="T3082" i="11"/>
  <c r="T3146" i="11"/>
  <c r="T3210" i="11"/>
  <c r="T3274" i="11"/>
  <c r="T3338" i="11"/>
  <c r="T3402" i="11"/>
  <c r="T3466" i="11"/>
  <c r="T3530" i="11"/>
  <c r="T3594" i="11"/>
  <c r="T3658" i="11"/>
  <c r="T3722" i="11"/>
  <c r="T3786" i="11"/>
  <c r="T3850" i="11"/>
  <c r="T3914" i="11"/>
  <c r="T3978" i="11"/>
  <c r="T4042" i="11"/>
  <c r="T4106" i="11"/>
  <c r="T4170" i="11"/>
  <c r="T4234" i="11"/>
  <c r="T4298" i="11"/>
  <c r="T4362" i="11"/>
  <c r="T4426" i="11"/>
  <c r="T4490" i="11"/>
  <c r="T4554" i="11"/>
  <c r="T4618" i="11"/>
  <c r="T4664" i="11"/>
  <c r="T4672" i="11"/>
  <c r="T4680" i="11"/>
  <c r="T4688" i="11"/>
  <c r="T4696" i="11"/>
  <c r="T4704" i="11"/>
  <c r="T4712" i="11"/>
  <c r="T4720" i="11"/>
  <c r="T4728" i="11"/>
  <c r="T4736" i="11"/>
  <c r="T4744" i="11"/>
  <c r="T4752" i="11"/>
  <c r="T4760" i="11"/>
  <c r="T4768" i="11"/>
  <c r="T4776" i="11"/>
  <c r="T4784" i="11"/>
  <c r="T4792" i="11"/>
  <c r="T4800" i="11"/>
  <c r="T4808" i="11"/>
  <c r="T4816" i="11"/>
  <c r="T4824" i="11"/>
  <c r="T4832" i="11"/>
  <c r="T4840" i="11"/>
  <c r="T4848" i="11"/>
  <c r="T4856" i="11"/>
  <c r="T4864" i="11"/>
  <c r="T4872" i="11"/>
  <c r="T4880" i="11"/>
  <c r="T4888" i="11"/>
  <c r="T4896" i="11"/>
  <c r="T4904" i="11"/>
  <c r="T4912" i="11"/>
  <c r="T4920" i="11"/>
  <c r="T4928" i="11"/>
  <c r="T4936" i="11"/>
  <c r="T4944" i="11"/>
  <c r="T4952" i="11"/>
  <c r="T4960" i="11"/>
  <c r="T4968" i="11"/>
  <c r="T4976" i="11"/>
  <c r="T4984" i="11"/>
  <c r="T4992" i="11"/>
  <c r="T5000" i="11"/>
  <c r="T5008" i="11"/>
  <c r="T5016" i="11"/>
  <c r="T5024" i="11"/>
  <c r="T5032" i="11"/>
  <c r="T5040" i="11"/>
  <c r="T5048" i="11"/>
  <c r="T5056" i="11"/>
  <c r="T5064" i="11"/>
  <c r="T5072" i="11"/>
  <c r="T5080" i="11"/>
  <c r="T5088" i="11"/>
  <c r="T5096" i="11"/>
  <c r="T5104" i="11"/>
  <c r="T5112" i="11"/>
  <c r="T5120" i="11"/>
  <c r="T5128" i="11"/>
  <c r="T5136" i="11"/>
  <c r="T5144" i="11"/>
  <c r="T5152" i="11"/>
  <c r="T5160" i="11"/>
  <c r="T5168" i="11"/>
  <c r="T5176" i="11"/>
  <c r="T5184" i="11"/>
  <c r="T5192" i="11"/>
  <c r="T5200" i="11"/>
  <c r="T5208" i="11"/>
  <c r="T5216" i="11"/>
  <c r="T5224" i="11"/>
  <c r="T5232" i="11"/>
  <c r="T5240" i="11"/>
  <c r="T5248" i="11"/>
  <c r="T5256" i="11"/>
  <c r="T5264" i="11"/>
  <c r="T5272" i="11"/>
  <c r="T5280" i="11"/>
  <c r="T5288" i="11"/>
  <c r="T5296" i="11"/>
  <c r="T5304" i="11"/>
  <c r="T5312" i="11"/>
  <c r="T5320" i="11"/>
  <c r="T5328" i="11"/>
  <c r="T5336" i="11"/>
  <c r="T5344" i="11"/>
  <c r="T5352" i="11"/>
  <c r="T5360" i="11"/>
  <c r="T5368" i="11"/>
  <c r="T5376" i="11"/>
  <c r="T5384" i="11"/>
  <c r="T5392" i="11"/>
  <c r="T5400" i="11"/>
  <c r="T5408" i="11"/>
  <c r="T5416" i="11"/>
  <c r="T5424" i="11"/>
  <c r="T5432" i="11"/>
  <c r="T5440" i="11"/>
  <c r="T5448" i="11"/>
  <c r="T5456" i="11"/>
  <c r="T5464" i="11"/>
  <c r="T5472" i="11"/>
  <c r="T5480" i="11"/>
  <c r="T5488" i="11"/>
  <c r="T5496" i="11"/>
  <c r="T5504" i="11"/>
  <c r="T5512" i="11"/>
  <c r="T5520" i="11"/>
  <c r="T5528" i="11"/>
  <c r="T5536" i="11"/>
  <c r="T5544" i="11"/>
  <c r="T5552" i="11"/>
  <c r="T5560" i="11"/>
  <c r="T5568" i="11"/>
  <c r="T5576" i="11"/>
  <c r="T5584" i="11"/>
  <c r="T5592" i="11"/>
  <c r="T5600" i="11"/>
  <c r="T5608" i="11"/>
  <c r="T5616" i="11"/>
  <c r="T5624" i="11"/>
  <c r="T5632" i="11"/>
  <c r="T5640" i="11"/>
  <c r="T5648" i="11"/>
  <c r="T5656" i="11"/>
  <c r="T5664" i="11"/>
  <c r="T5672" i="11"/>
  <c r="T5680" i="11"/>
  <c r="T5688" i="11"/>
  <c r="T5696" i="11"/>
  <c r="T5704" i="11"/>
  <c r="T5712" i="11"/>
  <c r="T5720" i="11"/>
  <c r="T5728" i="11"/>
  <c r="T5736" i="11"/>
  <c r="T5744" i="11"/>
  <c r="T5752" i="11"/>
  <c r="T5760" i="11"/>
  <c r="T5768" i="11"/>
  <c r="T5776" i="11"/>
  <c r="T5784" i="11"/>
  <c r="T5792" i="11"/>
  <c r="T5800" i="11"/>
  <c r="T5808" i="11"/>
  <c r="T5816" i="11"/>
  <c r="T5824" i="11"/>
  <c r="T5832" i="11"/>
  <c r="T5840" i="11"/>
  <c r="T5848" i="11"/>
  <c r="T5856" i="11"/>
  <c r="T5864" i="11"/>
  <c r="T5872" i="11"/>
  <c r="T5880" i="11"/>
  <c r="T5888" i="11"/>
  <c r="T5896" i="11"/>
  <c r="T5904" i="11"/>
  <c r="T5912" i="11"/>
  <c r="T5920" i="11"/>
  <c r="T5928" i="11"/>
  <c r="S4" i="11"/>
  <c r="S12" i="11"/>
  <c r="S20" i="11"/>
  <c r="S28" i="11"/>
  <c r="S36" i="11"/>
  <c r="S44" i="11"/>
  <c r="S52" i="11"/>
  <c r="S60" i="11"/>
  <c r="S68" i="11"/>
  <c r="S76" i="11"/>
  <c r="S84" i="11"/>
  <c r="S92" i="11"/>
  <c r="S100" i="11"/>
  <c r="S108" i="11"/>
  <c r="S116" i="11"/>
  <c r="S124" i="11"/>
  <c r="S132" i="11"/>
  <c r="S140" i="11"/>
  <c r="S148" i="11"/>
  <c r="S156" i="11"/>
  <c r="S164" i="11"/>
  <c r="S172" i="11"/>
  <c r="S180" i="11"/>
  <c r="S188" i="11"/>
  <c r="S196" i="11"/>
  <c r="S204" i="11"/>
  <c r="S212" i="11"/>
  <c r="S220" i="11"/>
  <c r="S228" i="11"/>
  <c r="S236" i="11"/>
  <c r="S244" i="11"/>
  <c r="S252" i="11"/>
  <c r="S260" i="11"/>
  <c r="S268" i="11"/>
  <c r="S276" i="11"/>
  <c r="S284" i="11"/>
  <c r="S292" i="11"/>
  <c r="S300" i="11"/>
  <c r="S308" i="11"/>
  <c r="S316" i="11"/>
  <c r="S324" i="11"/>
  <c r="S332" i="11"/>
  <c r="S340" i="11"/>
  <c r="S348" i="11"/>
  <c r="S356" i="11"/>
  <c r="S364" i="11"/>
  <c r="S372" i="11"/>
  <c r="S380" i="11"/>
  <c r="S388" i="11"/>
  <c r="S396" i="11"/>
  <c r="S404" i="11"/>
  <c r="S412" i="11"/>
  <c r="S420" i="11"/>
  <c r="S428" i="11"/>
  <c r="S436" i="11"/>
  <c r="S444" i="11"/>
  <c r="S452" i="11"/>
  <c r="S460" i="11"/>
  <c r="S468" i="11"/>
  <c r="S476" i="11"/>
  <c r="S484" i="11"/>
  <c r="S492" i="11"/>
  <c r="S500" i="11"/>
  <c r="S508" i="11"/>
  <c r="S516" i="11"/>
  <c r="S524" i="11"/>
  <c r="S532" i="11"/>
  <c r="S540" i="11"/>
  <c r="S548" i="11"/>
  <c r="S556" i="11"/>
  <c r="S564" i="11"/>
  <c r="S572" i="11"/>
  <c r="S580" i="11"/>
  <c r="S588" i="11"/>
  <c r="S596" i="11"/>
  <c r="S604" i="11"/>
  <c r="S612" i="11"/>
  <c r="S620" i="11"/>
  <c r="S628" i="11"/>
  <c r="S636" i="11"/>
  <c r="S644" i="11"/>
  <c r="S652" i="11"/>
  <c r="S660" i="11"/>
  <c r="S668" i="11"/>
  <c r="S676" i="11"/>
  <c r="S684" i="11"/>
  <c r="S692" i="11"/>
  <c r="S700" i="11"/>
  <c r="S708" i="11"/>
  <c r="S716" i="11"/>
  <c r="S724" i="11"/>
  <c r="S732" i="11"/>
  <c r="S740" i="11"/>
  <c r="S748" i="11"/>
  <c r="S756" i="11"/>
  <c r="S764" i="11"/>
  <c r="S772" i="11"/>
  <c r="S780" i="11"/>
  <c r="S788" i="11"/>
  <c r="S796" i="11"/>
  <c r="S804" i="11"/>
  <c r="S812" i="11"/>
  <c r="S820" i="11"/>
  <c r="S828" i="11"/>
  <c r="S836" i="11"/>
  <c r="S844" i="11"/>
  <c r="S852" i="11"/>
  <c r="S860" i="11"/>
  <c r="S868" i="11"/>
  <c r="S876" i="11"/>
  <c r="S884" i="11"/>
  <c r="S892" i="11"/>
  <c r="S900" i="11"/>
  <c r="S908" i="11"/>
  <c r="S916" i="11"/>
  <c r="S924" i="11"/>
  <c r="S932" i="11"/>
  <c r="S940" i="11"/>
  <c r="S948" i="11"/>
  <c r="S956" i="11"/>
  <c r="S964" i="11"/>
  <c r="S972" i="11"/>
  <c r="S980" i="11"/>
  <c r="S988" i="11"/>
  <c r="S996" i="11"/>
  <c r="S1004" i="11"/>
  <c r="S1012" i="11"/>
  <c r="S1020" i="11"/>
  <c r="S1028" i="11"/>
  <c r="S1036" i="11"/>
  <c r="S1044" i="11"/>
  <c r="S1052" i="11"/>
  <c r="S1060" i="11"/>
  <c r="S1068" i="11"/>
  <c r="S1076" i="11"/>
  <c r="S1084" i="11"/>
  <c r="S1092" i="11"/>
  <c r="S1100" i="11"/>
  <c r="S1108" i="11"/>
  <c r="S1116" i="11"/>
  <c r="S1124" i="11"/>
  <c r="S1132" i="11"/>
  <c r="S1140" i="11"/>
  <c r="S1148" i="11"/>
  <c r="S1156" i="11"/>
  <c r="S1164" i="11"/>
  <c r="S1172" i="11"/>
  <c r="S1180" i="11"/>
  <c r="S1188" i="11"/>
  <c r="S1196" i="11"/>
  <c r="S1204" i="11"/>
  <c r="S1212" i="11"/>
  <c r="S1220" i="11"/>
  <c r="S1228" i="11"/>
  <c r="S1236" i="11"/>
  <c r="S1244" i="11"/>
  <c r="S1252" i="11"/>
  <c r="S1260" i="11"/>
  <c r="S1268" i="11"/>
  <c r="S1276" i="11"/>
  <c r="S1284" i="11"/>
  <c r="S1292" i="11"/>
  <c r="S1300" i="11"/>
  <c r="S1308" i="11"/>
  <c r="S1316" i="11"/>
  <c r="S1324" i="11"/>
  <c r="S1332" i="11"/>
  <c r="S1340" i="11"/>
  <c r="S1348" i="11"/>
  <c r="S1356" i="11"/>
  <c r="S1364" i="11"/>
  <c r="S1372" i="11"/>
  <c r="S1380" i="11"/>
  <c r="S1388" i="11"/>
  <c r="S1396" i="11"/>
  <c r="S1404" i="11"/>
  <c r="S1412" i="11"/>
  <c r="S1420" i="11"/>
  <c r="S1428" i="11"/>
  <c r="S1436" i="11"/>
  <c r="S1444" i="11"/>
  <c r="S1452" i="11"/>
  <c r="S1460" i="11"/>
  <c r="S1468" i="11"/>
  <c r="S1476" i="11"/>
  <c r="S1484" i="11"/>
  <c r="S1492" i="11"/>
  <c r="S1500" i="11"/>
  <c r="S1508" i="11"/>
  <c r="S1516" i="11"/>
  <c r="S1524" i="11"/>
  <c r="S1532" i="11"/>
  <c r="S1540" i="11"/>
  <c r="S1548" i="11"/>
  <c r="S1556" i="11"/>
  <c r="S1564" i="11"/>
  <c r="S1572" i="11"/>
  <c r="S1580" i="11"/>
  <c r="S1588" i="11"/>
  <c r="S1596" i="11"/>
  <c r="S1604" i="11"/>
  <c r="S1612" i="11"/>
  <c r="S1620" i="11"/>
  <c r="S1628" i="11"/>
  <c r="S1636" i="11"/>
  <c r="S1644" i="11"/>
  <c r="S1652" i="11"/>
  <c r="S1660" i="11"/>
  <c r="S1668" i="11"/>
  <c r="S1676" i="11"/>
  <c r="S1684" i="11"/>
  <c r="S1692" i="11"/>
  <c r="S1700" i="11"/>
  <c r="S1708" i="11"/>
  <c r="S1716" i="11"/>
  <c r="S1724" i="11"/>
  <c r="S1732" i="11"/>
  <c r="S1740" i="11"/>
  <c r="S1748" i="11"/>
  <c r="S1756" i="11"/>
  <c r="S1764" i="11"/>
  <c r="S1772" i="11"/>
  <c r="S1780" i="11"/>
  <c r="S1788" i="11"/>
  <c r="S1796" i="11"/>
  <c r="S1804" i="11"/>
  <c r="S1812" i="11"/>
  <c r="S1820" i="11"/>
  <c r="S1828" i="11"/>
  <c r="S1836" i="11"/>
  <c r="S1844" i="11"/>
  <c r="S1852" i="11"/>
  <c r="S1860" i="11"/>
  <c r="S1868" i="11"/>
  <c r="S1876" i="11"/>
  <c r="S1884" i="11"/>
  <c r="S1892" i="11"/>
  <c r="S1900" i="11"/>
  <c r="S1908" i="11"/>
  <c r="S1916" i="11"/>
  <c r="S1924" i="11"/>
  <c r="S1932" i="11"/>
  <c r="S1940" i="11"/>
  <c r="S1948" i="11"/>
  <c r="S1956" i="11"/>
  <c r="S1964" i="11"/>
  <c r="S1972" i="11"/>
  <c r="S1980" i="11"/>
  <c r="S1988" i="11"/>
  <c r="S1996" i="11"/>
  <c r="S2004" i="11"/>
  <c r="S2012" i="11"/>
  <c r="S2020" i="11"/>
  <c r="S2028" i="11"/>
  <c r="S2036" i="11"/>
  <c r="S2044" i="11"/>
  <c r="S2052" i="11"/>
  <c r="S2060" i="11"/>
  <c r="S2068" i="11"/>
  <c r="S2076" i="11"/>
  <c r="S2084" i="11"/>
  <c r="S2092" i="11"/>
  <c r="S2100" i="11"/>
  <c r="S2108" i="11"/>
  <c r="S2116" i="11"/>
  <c r="S2124" i="11"/>
  <c r="S2132" i="11"/>
  <c r="S2140" i="11"/>
  <c r="S2148" i="11"/>
  <c r="S2156" i="11"/>
  <c r="S2164" i="11"/>
  <c r="S2172" i="11"/>
  <c r="S2180" i="11"/>
  <c r="S2188" i="11"/>
  <c r="S2196" i="11"/>
  <c r="S2204" i="11"/>
  <c r="S2212" i="11"/>
  <c r="S2220" i="11"/>
  <c r="S2228" i="11"/>
  <c r="S2236" i="11"/>
  <c r="S2244" i="11"/>
  <c r="S2252" i="11"/>
  <c r="S2260" i="11"/>
  <c r="S2268" i="11"/>
  <c r="S2276" i="11"/>
  <c r="S2284" i="11"/>
  <c r="S2292" i="11"/>
  <c r="S2300" i="11"/>
  <c r="S2308" i="11"/>
  <c r="S2316" i="11"/>
  <c r="S2324" i="11"/>
  <c r="S2332" i="11"/>
  <c r="S2340" i="11"/>
  <c r="S2348" i="11"/>
  <c r="S2356" i="11"/>
  <c r="S2364" i="11"/>
  <c r="S2372" i="11"/>
  <c r="S2380" i="11"/>
  <c r="S2388" i="11"/>
  <c r="S2396" i="11"/>
  <c r="S2404" i="11"/>
  <c r="S2412" i="11"/>
  <c r="S2420" i="11"/>
  <c r="S2428" i="11"/>
  <c r="S2436" i="11"/>
  <c r="S2444" i="11"/>
  <c r="S2452" i="11"/>
  <c r="S2460" i="11"/>
  <c r="S2468" i="11"/>
  <c r="S2476" i="11"/>
  <c r="S2484" i="11"/>
  <c r="S2492" i="11"/>
  <c r="S2500" i="11"/>
  <c r="S2508" i="11"/>
  <c r="S2516" i="11"/>
  <c r="S2524" i="11"/>
  <c r="S2532" i="11"/>
  <c r="S2540" i="11"/>
  <c r="S2548" i="11"/>
  <c r="S2556" i="11"/>
  <c r="S2564" i="11"/>
  <c r="S2572" i="11"/>
  <c r="S2580" i="11"/>
  <c r="S2588" i="11"/>
  <c r="S2596" i="11"/>
  <c r="S2604" i="11"/>
  <c r="S2612" i="11"/>
  <c r="S2620" i="11"/>
  <c r="S2628" i="11"/>
  <c r="S2636" i="11"/>
  <c r="S2644" i="11"/>
  <c r="S2652" i="11"/>
  <c r="S2660" i="11"/>
  <c r="S2668" i="11"/>
  <c r="S2676" i="11"/>
  <c r="S2684" i="11"/>
  <c r="S2692" i="11"/>
  <c r="S2700" i="11"/>
  <c r="S2708" i="11"/>
  <c r="S2716" i="11"/>
  <c r="S2724" i="11"/>
  <c r="S2732" i="11"/>
  <c r="S2740" i="11"/>
  <c r="S2748" i="11"/>
  <c r="S2756" i="11"/>
  <c r="S2764" i="11"/>
  <c r="S2772" i="11"/>
  <c r="S2780" i="11"/>
  <c r="S2788" i="11"/>
  <c r="S2796" i="11"/>
  <c r="S2804" i="11"/>
  <c r="S2812" i="11"/>
  <c r="S2820" i="11"/>
  <c r="S2828" i="11"/>
  <c r="S2836" i="11"/>
  <c r="S2844" i="11"/>
  <c r="S2852" i="11"/>
  <c r="S2860" i="11"/>
  <c r="S2868" i="11"/>
  <c r="S2876" i="11"/>
  <c r="S2884" i="11"/>
  <c r="S2892" i="11"/>
  <c r="S2900" i="11"/>
  <c r="S2908" i="11"/>
  <c r="S2916" i="11"/>
  <c r="S2924" i="11"/>
  <c r="S2932" i="11"/>
  <c r="S2940" i="11"/>
  <c r="S2948" i="11"/>
  <c r="S2956" i="11"/>
  <c r="S2964" i="11"/>
  <c r="S2972" i="11"/>
  <c r="S2980" i="11"/>
  <c r="S2988" i="11"/>
  <c r="S2996" i="11"/>
  <c r="S3004" i="11"/>
  <c r="S3012" i="11"/>
  <c r="S3020" i="11"/>
  <c r="S3028" i="11"/>
  <c r="S3036" i="11"/>
  <c r="S3044" i="11"/>
  <c r="S3052" i="11"/>
  <c r="S3060" i="11"/>
  <c r="S3068" i="11"/>
  <c r="S3076" i="11"/>
  <c r="S3084" i="11"/>
  <c r="S3092" i="11"/>
  <c r="S3100" i="11"/>
  <c r="S3108" i="11"/>
  <c r="S3116" i="11"/>
  <c r="S3124" i="11"/>
  <c r="S3132" i="11"/>
  <c r="S3140" i="11"/>
  <c r="S3148" i="11"/>
  <c r="S3156" i="11"/>
  <c r="S3164" i="11"/>
  <c r="S3172" i="11"/>
  <c r="S3180" i="11"/>
  <c r="S3188" i="11"/>
  <c r="S3196" i="11"/>
  <c r="S3204" i="11"/>
  <c r="S3212" i="11"/>
  <c r="S3220" i="11"/>
  <c r="S3228" i="11"/>
  <c r="S3236" i="11"/>
  <c r="S3244" i="11"/>
  <c r="S3252" i="11"/>
  <c r="S3260" i="11"/>
  <c r="S3268" i="11"/>
  <c r="S3276" i="11"/>
  <c r="S3284" i="11"/>
  <c r="S3292" i="11"/>
  <c r="S3300" i="11"/>
  <c r="S3308" i="11"/>
  <c r="S3316" i="11"/>
  <c r="S3324" i="11"/>
  <c r="S3332" i="11"/>
  <c r="S3340" i="11"/>
  <c r="S3348" i="11"/>
  <c r="S3356" i="11"/>
  <c r="S3364" i="11"/>
  <c r="S3372" i="11"/>
  <c r="S3380" i="11"/>
  <c r="S3388" i="11"/>
  <c r="S3396" i="11"/>
  <c r="S3404" i="11"/>
  <c r="S3412" i="11"/>
  <c r="S3420" i="11"/>
  <c r="S3428" i="11"/>
  <c r="S3436" i="11"/>
  <c r="S3444" i="11"/>
  <c r="S3452" i="11"/>
  <c r="S3460" i="11"/>
  <c r="S3468" i="11"/>
  <c r="S3476" i="11"/>
  <c r="S3484" i="11"/>
  <c r="S3492" i="11"/>
  <c r="S3500" i="11"/>
  <c r="S3508" i="11"/>
  <c r="S3516" i="11"/>
  <c r="S3524" i="11"/>
  <c r="S3532" i="11"/>
  <c r="S3540" i="11"/>
  <c r="S3548" i="11"/>
  <c r="S3556" i="11"/>
  <c r="S3564" i="11"/>
  <c r="S3572" i="11"/>
  <c r="S3580" i="11"/>
  <c r="S3588" i="11"/>
  <c r="S3596" i="11"/>
  <c r="S3604" i="11"/>
  <c r="S3612" i="11"/>
  <c r="S3620" i="11"/>
  <c r="S3628" i="11"/>
  <c r="S3636" i="11"/>
  <c r="S3644" i="11"/>
  <c r="S3652" i="11"/>
  <c r="S3660" i="11"/>
  <c r="S3668" i="11"/>
  <c r="S3676" i="11"/>
  <c r="S3684" i="11"/>
  <c r="S3692" i="11"/>
  <c r="S3700" i="11"/>
  <c r="S3708" i="11"/>
  <c r="S3716" i="11"/>
  <c r="S3724" i="11"/>
  <c r="S3732" i="11"/>
  <c r="S3740" i="11"/>
  <c r="S3748" i="11"/>
  <c r="S3756" i="11"/>
  <c r="S3764" i="11"/>
  <c r="S3772" i="11"/>
  <c r="S3780" i="11"/>
  <c r="S3788" i="11"/>
  <c r="P5153" i="11"/>
  <c r="T262" i="11"/>
  <c r="T518" i="11"/>
  <c r="T774" i="11"/>
  <c r="T1030" i="11"/>
  <c r="T1286" i="11"/>
  <c r="T1542" i="11"/>
  <c r="T1798" i="11"/>
  <c r="T2054" i="11"/>
  <c r="T2237" i="11"/>
  <c r="T2406" i="11"/>
  <c r="T2580" i="11"/>
  <c r="T2706" i="11"/>
  <c r="T2770" i="11"/>
  <c r="T2834" i="11"/>
  <c r="T2898" i="11"/>
  <c r="T2962" i="11"/>
  <c r="T3026" i="11"/>
  <c r="T3090" i="11"/>
  <c r="T3154" i="11"/>
  <c r="T3218" i="11"/>
  <c r="T3282" i="11"/>
  <c r="T3346" i="11"/>
  <c r="T3410" i="11"/>
  <c r="T3474" i="11"/>
  <c r="T3538" i="11"/>
  <c r="T3602" i="11"/>
  <c r="T3666" i="11"/>
  <c r="T3730" i="11"/>
  <c r="T3794" i="11"/>
  <c r="T3858" i="11"/>
  <c r="T3922" i="11"/>
  <c r="T3986" i="11"/>
  <c r="T4050" i="11"/>
  <c r="T4114" i="11"/>
  <c r="T4178" i="11"/>
  <c r="T4242" i="11"/>
  <c r="T4306" i="11"/>
  <c r="T4370" i="11"/>
  <c r="T4434" i="11"/>
  <c r="T4498" i="11"/>
  <c r="T4562" i="11"/>
  <c r="T4626" i="11"/>
  <c r="T4665" i="11"/>
  <c r="T4673" i="11"/>
  <c r="T4681" i="11"/>
  <c r="T4689" i="11"/>
  <c r="T4697" i="11"/>
  <c r="T4705" i="11"/>
  <c r="T4713" i="11"/>
  <c r="T4721" i="11"/>
  <c r="T4729" i="11"/>
  <c r="T4737" i="11"/>
  <c r="T4745" i="11"/>
  <c r="T4753" i="11"/>
  <c r="T4761" i="11"/>
  <c r="T4769" i="11"/>
  <c r="T4777" i="11"/>
  <c r="T4785" i="11"/>
  <c r="T4793" i="11"/>
  <c r="T4801" i="11"/>
  <c r="T4809" i="11"/>
  <c r="T4817" i="11"/>
  <c r="T4825" i="11"/>
  <c r="T4833" i="11"/>
  <c r="T4841" i="11"/>
  <c r="T4849" i="11"/>
  <c r="T4857" i="11"/>
  <c r="T4865" i="11"/>
  <c r="T4873" i="11"/>
  <c r="T4881" i="11"/>
  <c r="T4889" i="11"/>
  <c r="T4897" i="11"/>
  <c r="T4905" i="11"/>
  <c r="T4913" i="11"/>
  <c r="T4921" i="11"/>
  <c r="T4929" i="11"/>
  <c r="T4937" i="11"/>
  <c r="T4945" i="11"/>
  <c r="T4953" i="11"/>
  <c r="T4961" i="11"/>
  <c r="T4969" i="11"/>
  <c r="T4977" i="11"/>
  <c r="T4985" i="11"/>
  <c r="T4993" i="11"/>
  <c r="T5001" i="11"/>
  <c r="T5009" i="11"/>
  <c r="T5017" i="11"/>
  <c r="T5025" i="11"/>
  <c r="T5033" i="11"/>
  <c r="T5041" i="11"/>
  <c r="T5049" i="11"/>
  <c r="T5057" i="11"/>
  <c r="T5065" i="11"/>
  <c r="T5073" i="11"/>
  <c r="T5081" i="11"/>
  <c r="T5089" i="11"/>
  <c r="T5097" i="11"/>
  <c r="T5105" i="11"/>
  <c r="T5113" i="11"/>
  <c r="T5121" i="11"/>
  <c r="T5129" i="11"/>
  <c r="T5137" i="11"/>
  <c r="T5145" i="11"/>
  <c r="T5153" i="11"/>
  <c r="T5161" i="11"/>
  <c r="T5169" i="11"/>
  <c r="T5177" i="11"/>
  <c r="T5185" i="11"/>
  <c r="T5193" i="11"/>
  <c r="T5201" i="11"/>
  <c r="T5209" i="11"/>
  <c r="T5217" i="11"/>
  <c r="T5225" i="11"/>
  <c r="T5233" i="11"/>
  <c r="T5241" i="11"/>
  <c r="T5249" i="11"/>
  <c r="T5257" i="11"/>
  <c r="T5265" i="11"/>
  <c r="T5273" i="11"/>
  <c r="T5281" i="11"/>
  <c r="T5289" i="11"/>
  <c r="T5297" i="11"/>
  <c r="T5305" i="11"/>
  <c r="T5313" i="11"/>
  <c r="T5321" i="11"/>
  <c r="T5329" i="11"/>
  <c r="T5337" i="11"/>
  <c r="T5345" i="11"/>
  <c r="T5353" i="11"/>
  <c r="T5361" i="11"/>
  <c r="T5369" i="11"/>
  <c r="T5377" i="11"/>
  <c r="T5385" i="11"/>
  <c r="T5393" i="11"/>
  <c r="T5401" i="11"/>
  <c r="T5409" i="11"/>
  <c r="T5417" i="11"/>
  <c r="T5425" i="11"/>
  <c r="T5433" i="11"/>
  <c r="T5441" i="11"/>
  <c r="T5449" i="11"/>
  <c r="T5457" i="11"/>
  <c r="T5465" i="11"/>
  <c r="T5473" i="11"/>
  <c r="T5481" i="11"/>
  <c r="T5489" i="11"/>
  <c r="T5497" i="11"/>
  <c r="T5505" i="11"/>
  <c r="T5513" i="11"/>
  <c r="T5521" i="11"/>
  <c r="T5529" i="11"/>
  <c r="T5537" i="11"/>
  <c r="T5545" i="11"/>
  <c r="T5553" i="11"/>
  <c r="T5561" i="11"/>
  <c r="T5569" i="11"/>
  <c r="T5577" i="11"/>
  <c r="T5585" i="11"/>
  <c r="T5593" i="11"/>
  <c r="T5601" i="11"/>
  <c r="T5609" i="11"/>
  <c r="T5617" i="11"/>
  <c r="T5625" i="11"/>
  <c r="T5633" i="11"/>
  <c r="T5641" i="11"/>
  <c r="T5649" i="11"/>
  <c r="T5657" i="11"/>
  <c r="T5665" i="11"/>
  <c r="T5673" i="11"/>
  <c r="T5681" i="11"/>
  <c r="T5689" i="11"/>
  <c r="T5697" i="11"/>
  <c r="T5705" i="11"/>
  <c r="T5713" i="11"/>
  <c r="T5721" i="11"/>
  <c r="T5729" i="11"/>
  <c r="T5737" i="11"/>
  <c r="T5745" i="11"/>
  <c r="T5753" i="11"/>
  <c r="T5761" i="11"/>
  <c r="T5769" i="11"/>
  <c r="T5777" i="11"/>
  <c r="T5785" i="11"/>
  <c r="T5793" i="11"/>
  <c r="T5801" i="11"/>
  <c r="T5809" i="11"/>
  <c r="T5817" i="11"/>
  <c r="T5825" i="11"/>
  <c r="T5833" i="11"/>
  <c r="T5841" i="11"/>
  <c r="T5849" i="11"/>
  <c r="T5857" i="11"/>
  <c r="T5865" i="11"/>
  <c r="T5873" i="11"/>
  <c r="T5881" i="11"/>
  <c r="T5889" i="11"/>
  <c r="T5897" i="11"/>
  <c r="T5905" i="11"/>
  <c r="T5913" i="11"/>
  <c r="T5921" i="11"/>
  <c r="T5929" i="11"/>
  <c r="S5" i="11"/>
  <c r="S13" i="11"/>
  <c r="S21" i="11"/>
  <c r="S29" i="11"/>
  <c r="S37" i="11"/>
  <c r="S45" i="11"/>
  <c r="S53" i="11"/>
  <c r="S61" i="11"/>
  <c r="S69" i="11"/>
  <c r="S77" i="11"/>
  <c r="S85" i="11"/>
  <c r="S93" i="11"/>
  <c r="S101" i="11"/>
  <c r="S109" i="11"/>
  <c r="S117" i="11"/>
  <c r="S125" i="11"/>
  <c r="S133" i="11"/>
  <c r="S141" i="11"/>
  <c r="S149" i="11"/>
  <c r="S157" i="11"/>
  <c r="S165" i="11"/>
  <c r="S173" i="11"/>
  <c r="S181" i="11"/>
  <c r="S189" i="11"/>
  <c r="S197" i="11"/>
  <c r="S205" i="11"/>
  <c r="S213" i="11"/>
  <c r="S221" i="11"/>
  <c r="S229" i="11"/>
  <c r="S237" i="11"/>
  <c r="S245" i="11"/>
  <c r="S253" i="11"/>
  <c r="S261" i="11"/>
  <c r="S269" i="11"/>
  <c r="S277" i="11"/>
  <c r="S285" i="11"/>
  <c r="S293" i="11"/>
  <c r="S301" i="11"/>
  <c r="S309" i="11"/>
  <c r="S317" i="11"/>
  <c r="S325" i="11"/>
  <c r="S333" i="11"/>
  <c r="S341" i="11"/>
  <c r="S349" i="11"/>
  <c r="S357" i="11"/>
  <c r="S365" i="11"/>
  <c r="S373" i="11"/>
  <c r="S381" i="11"/>
  <c r="S389" i="11"/>
  <c r="S397" i="11"/>
  <c r="S405" i="11"/>
  <c r="S413" i="11"/>
  <c r="S421" i="11"/>
  <c r="S429" i="11"/>
  <c r="S437" i="11"/>
  <c r="S445" i="11"/>
  <c r="S453" i="11"/>
  <c r="S461" i="11"/>
  <c r="S469" i="11"/>
  <c r="S477" i="11"/>
  <c r="S485" i="11"/>
  <c r="S493" i="11"/>
  <c r="S501" i="11"/>
  <c r="S509" i="11"/>
  <c r="S517" i="11"/>
  <c r="S525" i="11"/>
  <c r="S533" i="11"/>
  <c r="S541" i="11"/>
  <c r="S549" i="11"/>
  <c r="S557" i="11"/>
  <c r="S565" i="11"/>
  <c r="S573" i="11"/>
  <c r="S581" i="11"/>
  <c r="S589" i="11"/>
  <c r="S597" i="11"/>
  <c r="S605" i="11"/>
  <c r="S613" i="11"/>
  <c r="S621" i="11"/>
  <c r="S629" i="11"/>
  <c r="S637" i="11"/>
  <c r="S645" i="11"/>
  <c r="S653" i="11"/>
  <c r="S661" i="11"/>
  <c r="S669" i="11"/>
  <c r="S677" i="11"/>
  <c r="S685" i="11"/>
  <c r="S693" i="11"/>
  <c r="S701" i="11"/>
  <c r="S709" i="11"/>
  <c r="S717" i="11"/>
  <c r="S725" i="11"/>
  <c r="S733" i="11"/>
  <c r="S741" i="11"/>
  <c r="S749" i="11"/>
  <c r="S757" i="11"/>
  <c r="S765" i="11"/>
  <c r="S773" i="11"/>
  <c r="S781" i="11"/>
  <c r="S789" i="11"/>
  <c r="S797" i="11"/>
  <c r="S805" i="11"/>
  <c r="S813" i="11"/>
  <c r="S821" i="11"/>
  <c r="S829" i="11"/>
  <c r="S837" i="11"/>
  <c r="S845" i="11"/>
  <c r="S853" i="11"/>
  <c r="S861" i="11"/>
  <c r="S869" i="11"/>
  <c r="S877" i="11"/>
  <c r="S885" i="11"/>
  <c r="S893" i="11"/>
  <c r="S901" i="11"/>
  <c r="S909" i="11"/>
  <c r="S917" i="11"/>
  <c r="S925" i="11"/>
  <c r="S933" i="11"/>
  <c r="S941" i="11"/>
  <c r="S949" i="11"/>
  <c r="S957" i="11"/>
  <c r="S965" i="11"/>
  <c r="S973" i="11"/>
  <c r="S981" i="11"/>
  <c r="S989" i="11"/>
  <c r="S997" i="11"/>
  <c r="S1005" i="11"/>
  <c r="S1013" i="11"/>
  <c r="S1021" i="11"/>
  <c r="S1029" i="11"/>
  <c r="S1037" i="11"/>
  <c r="S1045" i="11"/>
  <c r="S1053" i="11"/>
  <c r="S1061" i="11"/>
  <c r="S1069" i="11"/>
  <c r="S1077" i="11"/>
  <c r="S1085" i="11"/>
  <c r="S1093" i="11"/>
  <c r="S1101" i="11"/>
  <c r="S1109" i="11"/>
  <c r="S1117" i="11"/>
  <c r="S1125" i="11"/>
  <c r="S1133" i="11"/>
  <c r="S1141" i="11"/>
  <c r="S1149" i="11"/>
  <c r="S1157" i="11"/>
  <c r="S1165" i="11"/>
  <c r="S1173" i="11"/>
  <c r="S1181" i="11"/>
  <c r="S1189" i="11"/>
  <c r="S1197" i="11"/>
  <c r="S1205" i="11"/>
  <c r="S1213" i="11"/>
  <c r="S1221" i="11"/>
  <c r="S1229" i="11"/>
  <c r="S1237" i="11"/>
  <c r="S1245" i="11"/>
  <c r="S1253" i="11"/>
  <c r="S1261" i="11"/>
  <c r="S1269" i="11"/>
  <c r="S1277" i="11"/>
  <c r="S1285" i="11"/>
  <c r="S1293" i="11"/>
  <c r="S1301" i="11"/>
  <c r="S1309" i="11"/>
  <c r="S1317" i="11"/>
  <c r="S1325" i="11"/>
  <c r="S1333" i="11"/>
  <c r="S1341" i="11"/>
  <c r="S1349" i="11"/>
  <c r="S1357" i="11"/>
  <c r="S1365" i="11"/>
  <c r="S1373" i="11"/>
  <c r="S1381" i="11"/>
  <c r="S1389" i="11"/>
  <c r="S1397" i="11"/>
  <c r="S1405" i="11"/>
  <c r="S1413" i="11"/>
  <c r="S1421" i="11"/>
  <c r="S1429" i="11"/>
  <c r="S1437" i="11"/>
  <c r="S1445" i="11"/>
  <c r="S1453" i="11"/>
  <c r="S1461" i="11"/>
  <c r="S1469" i="11"/>
  <c r="S1477" i="11"/>
  <c r="S1485" i="11"/>
  <c r="S1493" i="11"/>
  <c r="S1501" i="11"/>
  <c r="S1509" i="11"/>
  <c r="S1517" i="11"/>
  <c r="S1525" i="11"/>
  <c r="S1533" i="11"/>
  <c r="S1541" i="11"/>
  <c r="S1549" i="11"/>
  <c r="S1557" i="11"/>
  <c r="S1565" i="11"/>
  <c r="S1573" i="11"/>
  <c r="S1581" i="11"/>
  <c r="S1589" i="11"/>
  <c r="S1597" i="11"/>
  <c r="S1605" i="11"/>
  <c r="S1613" i="11"/>
  <c r="S1621" i="11"/>
  <c r="S1629" i="11"/>
  <c r="S1637" i="11"/>
  <c r="S1645" i="11"/>
  <c r="S1653" i="11"/>
  <c r="S1661" i="11"/>
  <c r="S1669" i="11"/>
  <c r="S1677" i="11"/>
  <c r="S1685" i="11"/>
  <c r="S1693" i="11"/>
  <c r="S1701" i="11"/>
  <c r="S1709" i="11"/>
  <c r="S1717" i="11"/>
  <c r="S1725" i="11"/>
  <c r="S1733" i="11"/>
  <c r="S1741" i="11"/>
  <c r="S1749" i="11"/>
  <c r="S1757" i="11"/>
  <c r="S1765" i="11"/>
  <c r="S1773" i="11"/>
  <c r="S1781" i="11"/>
  <c r="S1789" i="11"/>
  <c r="S1797" i="11"/>
  <c r="S1805" i="11"/>
  <c r="S1813" i="11"/>
  <c r="S1821" i="11"/>
  <c r="S1829" i="11"/>
  <c r="S1837" i="11"/>
  <c r="S1845" i="11"/>
  <c r="S1853" i="11"/>
  <c r="S1861" i="11"/>
  <c r="S1869" i="11"/>
  <c r="S1877" i="11"/>
  <c r="S1885" i="11"/>
  <c r="S1893" i="11"/>
  <c r="S1901" i="11"/>
  <c r="S1909" i="11"/>
  <c r="S1917" i="11"/>
  <c r="S1925" i="11"/>
  <c r="S1933" i="11"/>
  <c r="S1941" i="11"/>
  <c r="S1949" i="11"/>
  <c r="S1957" i="11"/>
  <c r="S1965" i="11"/>
  <c r="S1973" i="11"/>
  <c r="S1981" i="11"/>
  <c r="S1989" i="11"/>
  <c r="S1997" i="11"/>
  <c r="S2005" i="11"/>
  <c r="S2013" i="11"/>
  <c r="S2021" i="11"/>
  <c r="S2029" i="11"/>
  <c r="S2037" i="11"/>
  <c r="S2045" i="11"/>
  <c r="S2053" i="11"/>
  <c r="S2061" i="11"/>
  <c r="S2069" i="11"/>
  <c r="S2077" i="11"/>
  <c r="S2085" i="11"/>
  <c r="S2093" i="11"/>
  <c r="S2101" i="11"/>
  <c r="S2109" i="11"/>
  <c r="S2117" i="11"/>
  <c r="S2125" i="11"/>
  <c r="S2133" i="11"/>
  <c r="S2141" i="11"/>
  <c r="S2149" i="11"/>
  <c r="S2157" i="11"/>
  <c r="S2165" i="11"/>
  <c r="S2173" i="11"/>
  <c r="S2181" i="11"/>
  <c r="S2189" i="11"/>
  <c r="S2197" i="11"/>
  <c r="S2205" i="11"/>
  <c r="S2213" i="11"/>
  <c r="S2221" i="11"/>
  <c r="S2229" i="11"/>
  <c r="S2237" i="11"/>
  <c r="S2245" i="11"/>
  <c r="S2253" i="11"/>
  <c r="S2261" i="11"/>
  <c r="S2269" i="11"/>
  <c r="S2277" i="11"/>
  <c r="S2285" i="11"/>
  <c r="S2293" i="11"/>
  <c r="S2301" i="11"/>
  <c r="S2309" i="11"/>
  <c r="S2317" i="11"/>
  <c r="S2325" i="11"/>
  <c r="S2333" i="11"/>
  <c r="S2341" i="11"/>
  <c r="S2349" i="11"/>
  <c r="S2357" i="11"/>
  <c r="S2365" i="11"/>
  <c r="S2373" i="11"/>
  <c r="S2381" i="11"/>
  <c r="S2389" i="11"/>
  <c r="S2397" i="11"/>
  <c r="S2405" i="11"/>
  <c r="S2413" i="11"/>
  <c r="S2421" i="11"/>
  <c r="S2429" i="11"/>
  <c r="S2437" i="11"/>
  <c r="S2445" i="11"/>
  <c r="S2453" i="11"/>
  <c r="S2461" i="11"/>
  <c r="S2469" i="11"/>
  <c r="S2477" i="11"/>
  <c r="S2485" i="11"/>
  <c r="S2493" i="11"/>
  <c r="S2501" i="11"/>
  <c r="S2509" i="11"/>
  <c r="S2517" i="11"/>
  <c r="S2525" i="11"/>
  <c r="S2533" i="11"/>
  <c r="S2541" i="11"/>
  <c r="S2549" i="11"/>
  <c r="S2557" i="11"/>
  <c r="S2565" i="11"/>
  <c r="S2573" i="11"/>
  <c r="S2581" i="11"/>
  <c r="S2589" i="11"/>
  <c r="S2597" i="11"/>
  <c r="S2605" i="11"/>
  <c r="S2613" i="11"/>
  <c r="S2621" i="11"/>
  <c r="S2629" i="11"/>
  <c r="S2637" i="11"/>
  <c r="S2645" i="11"/>
  <c r="S2653" i="11"/>
  <c r="S2661" i="11"/>
  <c r="S2669" i="11"/>
  <c r="S2677" i="11"/>
  <c r="S2685" i="11"/>
  <c r="S2693" i="11"/>
  <c r="S2701" i="11"/>
  <c r="S2709" i="11"/>
  <c r="S2717" i="11"/>
  <c r="S2725" i="11"/>
  <c r="S2733" i="11"/>
  <c r="S2741" i="11"/>
  <c r="S2749" i="11"/>
  <c r="S2757" i="11"/>
  <c r="S2765" i="11"/>
  <c r="S2773" i="11"/>
  <c r="S2781" i="11"/>
  <c r="S2789" i="11"/>
  <c r="S2797" i="11"/>
  <c r="S2805" i="11"/>
  <c r="S2813" i="11"/>
  <c r="S2821" i="11"/>
  <c r="S2829" i="11"/>
  <c r="S2837" i="11"/>
  <c r="S2845" i="11"/>
  <c r="S2853" i="11"/>
  <c r="S2861" i="11"/>
  <c r="S2869" i="11"/>
  <c r="S2877" i="11"/>
  <c r="S2885" i="11"/>
  <c r="S2893" i="11"/>
  <c r="S2901" i="11"/>
  <c r="S2909" i="11"/>
  <c r="S2917" i="11"/>
  <c r="S2925" i="11"/>
  <c r="S2933" i="11"/>
  <c r="S2941" i="11"/>
  <c r="S2949" i="11"/>
  <c r="S2957" i="11"/>
  <c r="S2965" i="11"/>
  <c r="S2973" i="11"/>
  <c r="S2981" i="11"/>
  <c r="S2989" i="11"/>
  <c r="S2997" i="11"/>
  <c r="S3005" i="11"/>
  <c r="S3013" i="11"/>
  <c r="S3021" i="11"/>
  <c r="S3029" i="11"/>
  <c r="S3037" i="11"/>
  <c r="S3045" i="11"/>
  <c r="S3053" i="11"/>
  <c r="S3061" i="11"/>
  <c r="S3069" i="11"/>
  <c r="S3077" i="11"/>
  <c r="S3085" i="11"/>
  <c r="S3093" i="11"/>
  <c r="S3101" i="11"/>
  <c r="S3109" i="11"/>
  <c r="S3117" i="11"/>
  <c r="S3125" i="11"/>
  <c r="S3133" i="11"/>
  <c r="S3141" i="11"/>
  <c r="S3149" i="11"/>
  <c r="S3157" i="11"/>
  <c r="S3165" i="11"/>
  <c r="S3173" i="11"/>
  <c r="S3181" i="11"/>
  <c r="S3189" i="11"/>
  <c r="S3197" i="11"/>
  <c r="S3205" i="11"/>
  <c r="S3213" i="11"/>
  <c r="S3221" i="11"/>
  <c r="S3229" i="11"/>
  <c r="S3237" i="11"/>
  <c r="S3245" i="11"/>
  <c r="S3253" i="11"/>
  <c r="S3261" i="11"/>
  <c r="S3269" i="11"/>
  <c r="S3277" i="11"/>
  <c r="S3285" i="11"/>
  <c r="S3293" i="11"/>
  <c r="S3301" i="11"/>
  <c r="S3309" i="11"/>
  <c r="S3317" i="11"/>
  <c r="S3325" i="11"/>
  <c r="S3333" i="11"/>
  <c r="S3341" i="11"/>
  <c r="S3349" i="11"/>
  <c r="S3357" i="11"/>
  <c r="S3365" i="11"/>
  <c r="S3373" i="11"/>
  <c r="S3381" i="11"/>
  <c r="S3389" i="11"/>
  <c r="S3397" i="11"/>
  <c r="S3405" i="11"/>
  <c r="S3413" i="11"/>
  <c r="S3421" i="11"/>
  <c r="S3429" i="11"/>
  <c r="S3437" i="11"/>
  <c r="S3445" i="11"/>
  <c r="S3453" i="11"/>
  <c r="S3461" i="11"/>
  <c r="S3469" i="11"/>
  <c r="S3477" i="11"/>
  <c r="S3485" i="11"/>
  <c r="S3493" i="11"/>
  <c r="S3501" i="11"/>
  <c r="S3509" i="11"/>
  <c r="S3517" i="11"/>
  <c r="S3525" i="11"/>
  <c r="S3533" i="11"/>
  <c r="S3541" i="11"/>
  <c r="S3549" i="11"/>
  <c r="S3557" i="11"/>
  <c r="S3565" i="11"/>
  <c r="S3573" i="11"/>
  <c r="S3581" i="11"/>
  <c r="S3589" i="11"/>
  <c r="S3597" i="11"/>
  <c r="S3605" i="11"/>
  <c r="S3613" i="11"/>
  <c r="P5409" i="11"/>
  <c r="T294" i="11"/>
  <c r="T550" i="11"/>
  <c r="T806" i="11"/>
  <c r="T1062" i="11"/>
  <c r="T1318" i="11"/>
  <c r="T1574" i="11"/>
  <c r="T1830" i="11"/>
  <c r="T2086" i="11"/>
  <c r="T2260" i="11"/>
  <c r="T2429" i="11"/>
  <c r="T2598" i="11"/>
  <c r="T2714" i="11"/>
  <c r="T2778" i="11"/>
  <c r="T2842" i="11"/>
  <c r="T2906" i="11"/>
  <c r="T2970" i="11"/>
  <c r="T3034" i="11"/>
  <c r="T3098" i="11"/>
  <c r="T3162" i="11"/>
  <c r="T3226" i="11"/>
  <c r="T3290" i="11"/>
  <c r="T3354" i="11"/>
  <c r="T3418" i="11"/>
  <c r="T3482" i="11"/>
  <c r="T3546" i="11"/>
  <c r="T3610" i="11"/>
  <c r="T3674" i="11"/>
  <c r="T3738" i="11"/>
  <c r="T3802" i="11"/>
  <c r="T3866" i="11"/>
  <c r="T3930" i="11"/>
  <c r="T3994" i="11"/>
  <c r="T4058" i="11"/>
  <c r="T4122" i="11"/>
  <c r="T4186" i="11"/>
  <c r="T4250" i="11"/>
  <c r="T4314" i="11"/>
  <c r="T4378" i="11"/>
  <c r="T4442" i="11"/>
  <c r="T4506" i="11"/>
  <c r="T4570" i="11"/>
  <c r="T4634" i="11"/>
  <c r="T4666" i="11"/>
  <c r="T4674" i="11"/>
  <c r="T4682" i="11"/>
  <c r="T4690" i="11"/>
  <c r="T4698" i="11"/>
  <c r="T4706" i="11"/>
  <c r="T4714" i="11"/>
  <c r="T4722" i="11"/>
  <c r="T4730" i="11"/>
  <c r="T4738" i="11"/>
  <c r="T4746" i="11"/>
  <c r="T4754" i="11"/>
  <c r="T4762" i="11"/>
  <c r="T4770" i="11"/>
  <c r="T4778" i="11"/>
  <c r="T4786" i="11"/>
  <c r="T4794" i="11"/>
  <c r="T4802" i="11"/>
  <c r="T4810" i="11"/>
  <c r="T4818" i="11"/>
  <c r="T4826" i="11"/>
  <c r="T4834" i="11"/>
  <c r="T4842" i="11"/>
  <c r="T4850" i="11"/>
  <c r="T4858" i="11"/>
  <c r="T4866" i="11"/>
  <c r="T4874" i="11"/>
  <c r="T4882" i="11"/>
  <c r="T4890" i="11"/>
  <c r="T4898" i="11"/>
  <c r="T4906" i="11"/>
  <c r="T4914" i="11"/>
  <c r="T4922" i="11"/>
  <c r="T4930" i="11"/>
  <c r="T4938" i="11"/>
  <c r="T4946" i="11"/>
  <c r="T4954" i="11"/>
  <c r="T4962" i="11"/>
  <c r="T4970" i="11"/>
  <c r="T4978" i="11"/>
  <c r="T4986" i="11"/>
  <c r="T4994" i="11"/>
  <c r="T5002" i="11"/>
  <c r="T5010" i="11"/>
  <c r="T5018" i="11"/>
  <c r="T5026" i="11"/>
  <c r="T5034" i="11"/>
  <c r="T5042" i="11"/>
  <c r="T5050" i="11"/>
  <c r="T5058" i="11"/>
  <c r="T5066" i="11"/>
  <c r="T5074" i="11"/>
  <c r="T5082" i="11"/>
  <c r="T5090" i="11"/>
  <c r="T5098" i="11"/>
  <c r="T5106" i="11"/>
  <c r="T5114" i="11"/>
  <c r="T5122" i="11"/>
  <c r="T5130" i="11"/>
  <c r="T5138" i="11"/>
  <c r="T5146" i="11"/>
  <c r="T5154" i="11"/>
  <c r="T5162" i="11"/>
  <c r="T5170" i="11"/>
  <c r="T5178" i="11"/>
  <c r="T5186" i="11"/>
  <c r="T5194" i="11"/>
  <c r="T5202" i="11"/>
  <c r="T5210" i="11"/>
  <c r="T5218" i="11"/>
  <c r="T5226" i="11"/>
  <c r="T5234" i="11"/>
  <c r="T5242" i="11"/>
  <c r="T5250" i="11"/>
  <c r="T5258" i="11"/>
  <c r="T5266" i="11"/>
  <c r="T5274" i="11"/>
  <c r="T5282" i="11"/>
  <c r="T5290" i="11"/>
  <c r="T5298" i="11"/>
  <c r="T5306" i="11"/>
  <c r="T5314" i="11"/>
  <c r="T5322" i="11"/>
  <c r="T5330" i="11"/>
  <c r="T5338" i="11"/>
  <c r="T5346" i="11"/>
  <c r="T5354" i="11"/>
  <c r="T5362" i="11"/>
  <c r="T5370" i="11"/>
  <c r="T5378" i="11"/>
  <c r="T5386" i="11"/>
  <c r="T5394" i="11"/>
  <c r="T5402" i="11"/>
  <c r="T5410" i="11"/>
  <c r="T5418" i="11"/>
  <c r="T5426" i="11"/>
  <c r="T5434" i="11"/>
  <c r="T5442" i="11"/>
  <c r="T5450" i="11"/>
  <c r="T5458" i="11"/>
  <c r="T5466" i="11"/>
  <c r="T5474" i="11"/>
  <c r="T5482" i="11"/>
  <c r="T5490" i="11"/>
  <c r="T5498" i="11"/>
  <c r="T5506" i="11"/>
  <c r="T5514" i="11"/>
  <c r="T5522" i="11"/>
  <c r="T5530" i="11"/>
  <c r="T5538" i="11"/>
  <c r="T5546" i="11"/>
  <c r="T5554" i="11"/>
  <c r="T5562" i="11"/>
  <c r="T5570" i="11"/>
  <c r="T5578" i="11"/>
  <c r="T5586" i="11"/>
  <c r="T5594" i="11"/>
  <c r="T5602" i="11"/>
  <c r="T5610" i="11"/>
  <c r="T5618" i="11"/>
  <c r="T5626" i="11"/>
  <c r="T5634" i="11"/>
  <c r="T5642" i="11"/>
  <c r="T5650" i="11"/>
  <c r="T5658" i="11"/>
  <c r="T5666" i="11"/>
  <c r="T5674" i="11"/>
  <c r="T5682" i="11"/>
  <c r="T5690" i="11"/>
  <c r="T5698" i="11"/>
  <c r="T5706" i="11"/>
  <c r="T5714" i="11"/>
  <c r="T5722" i="11"/>
  <c r="T5730" i="11"/>
  <c r="T5738" i="11"/>
  <c r="T5746" i="11"/>
  <c r="T5754" i="11"/>
  <c r="T5762" i="11"/>
  <c r="T5770" i="11"/>
  <c r="T5778" i="11"/>
  <c r="T5786" i="11"/>
  <c r="T5794" i="11"/>
  <c r="T5802" i="11"/>
  <c r="T5810" i="11"/>
  <c r="T5818" i="11"/>
  <c r="T5826" i="11"/>
  <c r="T5834" i="11"/>
  <c r="T5842" i="11"/>
  <c r="T5850" i="11"/>
  <c r="T5858" i="11"/>
  <c r="T5866" i="11"/>
  <c r="T5874" i="11"/>
  <c r="T5882" i="11"/>
  <c r="T5890" i="11"/>
  <c r="T5898" i="11"/>
  <c r="T5906" i="11"/>
  <c r="T5914" i="11"/>
  <c r="T5922" i="11"/>
  <c r="T5930" i="11"/>
  <c r="S6" i="11"/>
  <c r="S14" i="11"/>
  <c r="S22" i="11"/>
  <c r="S30" i="11"/>
  <c r="S38" i="11"/>
  <c r="S46" i="11"/>
  <c r="S54" i="11"/>
  <c r="S62" i="11"/>
  <c r="S70" i="11"/>
  <c r="S78" i="11"/>
  <c r="S86" i="11"/>
  <c r="S94" i="11"/>
  <c r="S102" i="11"/>
  <c r="S110" i="11"/>
  <c r="S118" i="11"/>
  <c r="S126" i="11"/>
  <c r="S134" i="11"/>
  <c r="S142" i="11"/>
  <c r="S150" i="11"/>
  <c r="S158" i="11"/>
  <c r="S166" i="11"/>
  <c r="S174" i="11"/>
  <c r="S182" i="11"/>
  <c r="S190" i="11"/>
  <c r="S198" i="11"/>
  <c r="S206" i="11"/>
  <c r="S214" i="11"/>
  <c r="S222" i="11"/>
  <c r="S230" i="11"/>
  <c r="S238" i="11"/>
  <c r="S246" i="11"/>
  <c r="S254" i="11"/>
  <c r="S262" i="11"/>
  <c r="S270" i="11"/>
  <c r="S278" i="11"/>
  <c r="S286" i="11"/>
  <c r="S294" i="11"/>
  <c r="S302" i="11"/>
  <c r="S310" i="11"/>
  <c r="S318" i="11"/>
  <c r="S326" i="11"/>
  <c r="S334" i="11"/>
  <c r="S342" i="11"/>
  <c r="S350" i="11"/>
  <c r="S358" i="11"/>
  <c r="S366" i="11"/>
  <c r="S374" i="11"/>
  <c r="S382" i="11"/>
  <c r="S390" i="11"/>
  <c r="S398" i="11"/>
  <c r="S406" i="11"/>
  <c r="S414" i="11"/>
  <c r="S422" i="11"/>
  <c r="S430" i="11"/>
  <c r="S438" i="11"/>
  <c r="S446" i="11"/>
  <c r="S454" i="11"/>
  <c r="S462" i="11"/>
  <c r="S470" i="11"/>
  <c r="S478" i="11"/>
  <c r="S486" i="11"/>
  <c r="S494" i="11"/>
  <c r="S502" i="11"/>
  <c r="S510" i="11"/>
  <c r="S518" i="11"/>
  <c r="S526" i="11"/>
  <c r="S534" i="11"/>
  <c r="S542" i="11"/>
  <c r="S550" i="11"/>
  <c r="S558" i="11"/>
  <c r="S566" i="11"/>
  <c r="S574" i="11"/>
  <c r="S582" i="11"/>
  <c r="S590" i="11"/>
  <c r="S598" i="11"/>
  <c r="S606" i="11"/>
  <c r="S614" i="11"/>
  <c r="S622" i="11"/>
  <c r="S630" i="11"/>
  <c r="S638" i="11"/>
  <c r="S646" i="11"/>
  <c r="S654" i="11"/>
  <c r="S662" i="11"/>
  <c r="S670" i="11"/>
  <c r="S678" i="11"/>
  <c r="S686" i="11"/>
  <c r="S694" i="11"/>
  <c r="S702" i="11"/>
  <c r="S710" i="11"/>
  <c r="S718" i="11"/>
  <c r="S726" i="11"/>
  <c r="S734" i="11"/>
  <c r="S742" i="11"/>
  <c r="S750" i="11"/>
  <c r="S758" i="11"/>
  <c r="S766" i="11"/>
  <c r="S774" i="11"/>
  <c r="S782" i="11"/>
  <c r="S790" i="11"/>
  <c r="S798" i="11"/>
  <c r="S806" i="11"/>
  <c r="S814" i="11"/>
  <c r="S822" i="11"/>
  <c r="S830" i="11"/>
  <c r="S838" i="11"/>
  <c r="S846" i="11"/>
  <c r="S854" i="11"/>
  <c r="S862" i="11"/>
  <c r="S870" i="11"/>
  <c r="S878" i="11"/>
  <c r="S886" i="11"/>
  <c r="S894" i="11"/>
  <c r="S902" i="11"/>
  <c r="S910" i="11"/>
  <c r="S918" i="11"/>
  <c r="S926" i="11"/>
  <c r="S934" i="11"/>
  <c r="S942" i="11"/>
  <c r="S950" i="11"/>
  <c r="S958" i="11"/>
  <c r="S966" i="11"/>
  <c r="S974" i="11"/>
  <c r="S982" i="11"/>
  <c r="S990" i="11"/>
  <c r="S998" i="11"/>
  <c r="S1006" i="11"/>
  <c r="S1014" i="11"/>
  <c r="S1022" i="11"/>
  <c r="S1030" i="11"/>
  <c r="S1038" i="11"/>
  <c r="S1046" i="11"/>
  <c r="S1054" i="11"/>
  <c r="S1062" i="11"/>
  <c r="S1070" i="11"/>
  <c r="S1078" i="11"/>
  <c r="S1086" i="11"/>
  <c r="S1094" i="11"/>
  <c r="S1102" i="11"/>
  <c r="S1110" i="11"/>
  <c r="S1118" i="11"/>
  <c r="S1126" i="11"/>
  <c r="S1134" i="11"/>
  <c r="S1142" i="11"/>
  <c r="S1150" i="11"/>
  <c r="S1158" i="11"/>
  <c r="S1166" i="11"/>
  <c r="S1174" i="11"/>
  <c r="S1182" i="11"/>
  <c r="S1190" i="11"/>
  <c r="S1198" i="11"/>
  <c r="S1206" i="11"/>
  <c r="S1214" i="11"/>
  <c r="S1222" i="11"/>
  <c r="S1230" i="11"/>
  <c r="S1238" i="11"/>
  <c r="S1246" i="11"/>
  <c r="S1254" i="11"/>
  <c r="S1262" i="11"/>
  <c r="S1270" i="11"/>
  <c r="S1278" i="11"/>
  <c r="S1286" i="11"/>
  <c r="S1294" i="11"/>
  <c r="S1302" i="11"/>
  <c r="S1310" i="11"/>
  <c r="S1318" i="11"/>
  <c r="S1326" i="11"/>
  <c r="S1334" i="11"/>
  <c r="S1342" i="11"/>
  <c r="S1350" i="11"/>
  <c r="S1358" i="11"/>
  <c r="S1366" i="11"/>
  <c r="S1374" i="11"/>
  <c r="S1382" i="11"/>
  <c r="S1390" i="11"/>
  <c r="S1398" i="11"/>
  <c r="S1406" i="11"/>
  <c r="S1414" i="11"/>
  <c r="S1422" i="11"/>
  <c r="S1430" i="11"/>
  <c r="S1438" i="11"/>
  <c r="S1446" i="11"/>
  <c r="S1454" i="11"/>
  <c r="S1462" i="11"/>
  <c r="S1470" i="11"/>
  <c r="S1478" i="11"/>
  <c r="S1486" i="11"/>
  <c r="S1494" i="11"/>
  <c r="S1502" i="11"/>
  <c r="S1510" i="11"/>
  <c r="S1518" i="11"/>
  <c r="S1526" i="11"/>
  <c r="S1534" i="11"/>
  <c r="S1542" i="11"/>
  <c r="S1550" i="11"/>
  <c r="S1558" i="11"/>
  <c r="S1566" i="11"/>
  <c r="S1574" i="11"/>
  <c r="S1582" i="11"/>
  <c r="S1590" i="11"/>
  <c r="S1598" i="11"/>
  <c r="S1606" i="11"/>
  <c r="S1614" i="11"/>
  <c r="S1622" i="11"/>
  <c r="S1630" i="11"/>
  <c r="S1638" i="11"/>
  <c r="S1646" i="11"/>
  <c r="S1654" i="11"/>
  <c r="S1662" i="11"/>
  <c r="S1670" i="11"/>
  <c r="S1678" i="11"/>
  <c r="S1686" i="11"/>
  <c r="S1694" i="11"/>
  <c r="S1702" i="11"/>
  <c r="S1710" i="11"/>
  <c r="S1718" i="11"/>
  <c r="S1726" i="11"/>
  <c r="S1734" i="11"/>
  <c r="S1742" i="11"/>
  <c r="S1750" i="11"/>
  <c r="S1758" i="11"/>
  <c r="S1766" i="11"/>
  <c r="S1774" i="11"/>
  <c r="S1782" i="11"/>
  <c r="S1790" i="11"/>
  <c r="S1798" i="11"/>
  <c r="S1806" i="11"/>
  <c r="S1814" i="11"/>
  <c r="S1822" i="11"/>
  <c r="S1830" i="11"/>
  <c r="S1838" i="11"/>
  <c r="S1846" i="11"/>
  <c r="S1854" i="11"/>
  <c r="S1862" i="11"/>
  <c r="S1870" i="11"/>
  <c r="S1878" i="11"/>
  <c r="S1886" i="11"/>
  <c r="S1894" i="11"/>
  <c r="S1902" i="11"/>
  <c r="S1910" i="11"/>
  <c r="S1918" i="11"/>
  <c r="S1926" i="11"/>
  <c r="S1934" i="11"/>
  <c r="S1942" i="11"/>
  <c r="S1950" i="11"/>
  <c r="S1958" i="11"/>
  <c r="S1966" i="11"/>
  <c r="S1974" i="11"/>
  <c r="S1982" i="11"/>
  <c r="S1990" i="11"/>
  <c r="S1998" i="11"/>
  <c r="S2006" i="11"/>
  <c r="S2014" i="11"/>
  <c r="S2022" i="11"/>
  <c r="S2030" i="11"/>
  <c r="S2038" i="11"/>
  <c r="S2046" i="11"/>
  <c r="S2054" i="11"/>
  <c r="S2062" i="11"/>
  <c r="S2070" i="11"/>
  <c r="S2078" i="11"/>
  <c r="S2086" i="11"/>
  <c r="S2094" i="11"/>
  <c r="S2102" i="11"/>
  <c r="S2110" i="11"/>
  <c r="S2118" i="11"/>
  <c r="S2126" i="11"/>
  <c r="S2134" i="11"/>
  <c r="S2142" i="11"/>
  <c r="S2150" i="11"/>
  <c r="S2158" i="11"/>
  <c r="S2166" i="11"/>
  <c r="S2174" i="11"/>
  <c r="S2182" i="11"/>
  <c r="S2190" i="11"/>
  <c r="S2198" i="11"/>
  <c r="S2206" i="11"/>
  <c r="S2214" i="11"/>
  <c r="S2222" i="11"/>
  <c r="S2230" i="11"/>
  <c r="S2238" i="11"/>
  <c r="S2246" i="11"/>
  <c r="S2254" i="11"/>
  <c r="S2262" i="11"/>
  <c r="S2270" i="11"/>
  <c r="S2278" i="11"/>
  <c r="S2286" i="11"/>
  <c r="S2294" i="11"/>
  <c r="S2302" i="11"/>
  <c r="S2310" i="11"/>
  <c r="S2318" i="11"/>
  <c r="S2326" i="11"/>
  <c r="S2334" i="11"/>
  <c r="S2342" i="11"/>
  <c r="S2350" i="11"/>
  <c r="S2358" i="11"/>
  <c r="S2366" i="11"/>
  <c r="S2374" i="11"/>
  <c r="S2382" i="11"/>
  <c r="S2390" i="11"/>
  <c r="S2398" i="11"/>
  <c r="S2406" i="11"/>
  <c r="S2414" i="11"/>
  <c r="S2422" i="11"/>
  <c r="S2430" i="11"/>
  <c r="S2438" i="11"/>
  <c r="S2446" i="11"/>
  <c r="S2454" i="11"/>
  <c r="S2462" i="11"/>
  <c r="S2470" i="11"/>
  <c r="S2478" i="11"/>
  <c r="S2486" i="11"/>
  <c r="S2494" i="11"/>
  <c r="S2502" i="11"/>
  <c r="S2510" i="11"/>
  <c r="S2518" i="11"/>
  <c r="S2526" i="11"/>
  <c r="S2534" i="11"/>
  <c r="S2542" i="11"/>
  <c r="S2550" i="11"/>
  <c r="S2558" i="11"/>
  <c r="S2566" i="11"/>
  <c r="S2574" i="11"/>
  <c r="S2582" i="11"/>
  <c r="S2590" i="11"/>
  <c r="S2598" i="11"/>
  <c r="S2606" i="11"/>
  <c r="S2614" i="11"/>
  <c r="S2622" i="11"/>
  <c r="S2630" i="11"/>
  <c r="S2638" i="11"/>
  <c r="S2646" i="11"/>
  <c r="S2654" i="11"/>
  <c r="S2662" i="11"/>
  <c r="S2670" i="11"/>
  <c r="S2678" i="11"/>
  <c r="S2686" i="11"/>
  <c r="S2694" i="11"/>
  <c r="S2702" i="11"/>
  <c r="S2710" i="11"/>
  <c r="S2718" i="11"/>
  <c r="S2726" i="11"/>
  <c r="S2734" i="11"/>
  <c r="S2742" i="11"/>
  <c r="S2750" i="11"/>
  <c r="S2758" i="11"/>
  <c r="S2766" i="11"/>
  <c r="S2774" i="11"/>
  <c r="S2782" i="11"/>
  <c r="S2790" i="11"/>
  <c r="S2798" i="11"/>
  <c r="S2806" i="11"/>
  <c r="S2814" i="11"/>
  <c r="S2822" i="11"/>
  <c r="S2830" i="11"/>
  <c r="S2838" i="11"/>
  <c r="S2846" i="11"/>
  <c r="S2854" i="11"/>
  <c r="S2862" i="11"/>
  <c r="S2870" i="11"/>
  <c r="S2878" i="11"/>
  <c r="S2886" i="11"/>
  <c r="S2894" i="11"/>
  <c r="S2902" i="11"/>
  <c r="S2910" i="11"/>
  <c r="S2918" i="11"/>
  <c r="S2926" i="11"/>
  <c r="S2934" i="11"/>
  <c r="S2942" i="11"/>
  <c r="S2950" i="11"/>
  <c r="S2958" i="11"/>
  <c r="S2966" i="11"/>
  <c r="S2974" i="11"/>
  <c r="S2982" i="11"/>
  <c r="S2990" i="11"/>
  <c r="S2998" i="11"/>
  <c r="S3006" i="11"/>
  <c r="S3014" i="11"/>
  <c r="S3022" i="11"/>
  <c r="S3030" i="11"/>
  <c r="S3038" i="11"/>
  <c r="S3046" i="11"/>
  <c r="S3054" i="11"/>
  <c r="S3062" i="11"/>
  <c r="S3070" i="11"/>
  <c r="S3078" i="11"/>
  <c r="S3086" i="11"/>
  <c r="S3094" i="11"/>
  <c r="S3102" i="11"/>
  <c r="S3110" i="11"/>
  <c r="S3118" i="11"/>
  <c r="S3126" i="11"/>
  <c r="S3134" i="11"/>
  <c r="S3142" i="11"/>
  <c r="S3150" i="11"/>
  <c r="S3158" i="11"/>
  <c r="S3166" i="11"/>
  <c r="S3174" i="11"/>
  <c r="S3182" i="11"/>
  <c r="S3190" i="11"/>
  <c r="S3198" i="11"/>
  <c r="S3206" i="11"/>
  <c r="S3214" i="11"/>
  <c r="S3222" i="11"/>
  <c r="S3230" i="11"/>
  <c r="S3238" i="11"/>
  <c r="S3246" i="11"/>
  <c r="S3254" i="11"/>
  <c r="S3262" i="11"/>
  <c r="S3270" i="11"/>
  <c r="S3278" i="11"/>
  <c r="S3286" i="11"/>
  <c r="S3294" i="11"/>
  <c r="S3302" i="11"/>
  <c r="S3310" i="11"/>
  <c r="S3318" i="11"/>
  <c r="S3326" i="11"/>
  <c r="S3334" i="11"/>
  <c r="S3342" i="11"/>
  <c r="S3350" i="11"/>
  <c r="S3358" i="11"/>
  <c r="S3366" i="11"/>
  <c r="S3374" i="11"/>
  <c r="S3382" i="11"/>
  <c r="S3390" i="11"/>
  <c r="S3398" i="11"/>
  <c r="S3406" i="11"/>
  <c r="S3414" i="11"/>
  <c r="S3422" i="11"/>
  <c r="S3430" i="11"/>
  <c r="S3438" i="11"/>
  <c r="S3446" i="11"/>
  <c r="S3454" i="11"/>
  <c r="S3462" i="11"/>
  <c r="S3470" i="11"/>
  <c r="S3478" i="11"/>
  <c r="S3486" i="11"/>
  <c r="S3494" i="11"/>
  <c r="S3502" i="11"/>
  <c r="S3510" i="11"/>
  <c r="S3518" i="11"/>
  <c r="S3526" i="11"/>
  <c r="S3534" i="11"/>
  <c r="S3542" i="11"/>
  <c r="S3550" i="11"/>
  <c r="S3558" i="11"/>
  <c r="S3566" i="11"/>
  <c r="S3574" i="11"/>
  <c r="S3582" i="11"/>
  <c r="S3590" i="11"/>
  <c r="S3598" i="11"/>
  <c r="S3606" i="11"/>
  <c r="S3614" i="11"/>
  <c r="S3622" i="11"/>
  <c r="S3630" i="11"/>
  <c r="S3638" i="11"/>
  <c r="S3646" i="11"/>
  <c r="S3654" i="11"/>
  <c r="S3662" i="11"/>
  <c r="S3670" i="11"/>
  <c r="S3678" i="11"/>
  <c r="S3686" i="11"/>
  <c r="S3694" i="11"/>
  <c r="S3702" i="11"/>
  <c r="S3710" i="11"/>
  <c r="S3718" i="11"/>
  <c r="S3726" i="11"/>
  <c r="S3734" i="11"/>
  <c r="S3742" i="11"/>
  <c r="S3750" i="11"/>
  <c r="S3758" i="11"/>
  <c r="S3766" i="11"/>
  <c r="S3774" i="11"/>
  <c r="S3782" i="11"/>
  <c r="S3790" i="11"/>
  <c r="S3798" i="11"/>
  <c r="S3806" i="11"/>
  <c r="S3814" i="11"/>
  <c r="S3822" i="11"/>
  <c r="S3830" i="11"/>
  <c r="S3838" i="11"/>
  <c r="P5665" i="11"/>
  <c r="T326" i="11"/>
  <c r="T582" i="11"/>
  <c r="T838" i="11"/>
  <c r="T1094" i="11"/>
  <c r="T1350" i="11"/>
  <c r="T1606" i="11"/>
  <c r="T1862" i="11"/>
  <c r="T2109" i="11"/>
  <c r="T2278" i="11"/>
  <c r="T2452" i="11"/>
  <c r="T2621" i="11"/>
  <c r="T2722" i="11"/>
  <c r="T2786" i="11"/>
  <c r="T2850" i="11"/>
  <c r="T2914" i="11"/>
  <c r="T2978" i="11"/>
  <c r="T3042" i="11"/>
  <c r="T3106" i="11"/>
  <c r="T3170" i="11"/>
  <c r="T3234" i="11"/>
  <c r="T3298" i="11"/>
  <c r="T3362" i="11"/>
  <c r="T3426" i="11"/>
  <c r="T3490" i="11"/>
  <c r="T3554" i="11"/>
  <c r="T3618" i="11"/>
  <c r="T3682" i="11"/>
  <c r="T3746" i="11"/>
  <c r="T3810" i="11"/>
  <c r="T3874" i="11"/>
  <c r="T3938" i="11"/>
  <c r="T4002" i="11"/>
  <c r="T4066" i="11"/>
  <c r="T4130" i="11"/>
  <c r="T4194" i="11"/>
  <c r="T4258" i="11"/>
  <c r="T4322" i="11"/>
  <c r="T4386" i="11"/>
  <c r="T4450" i="11"/>
  <c r="T4514" i="11"/>
  <c r="T4578" i="11"/>
  <c r="T4642" i="11"/>
  <c r="T4667" i="11"/>
  <c r="T4675" i="11"/>
  <c r="T4683" i="11"/>
  <c r="T4691" i="11"/>
  <c r="T4699" i="11"/>
  <c r="T4707" i="11"/>
  <c r="T4715" i="11"/>
  <c r="T4723" i="11"/>
  <c r="T4731" i="11"/>
  <c r="T4739" i="11"/>
  <c r="T4747" i="11"/>
  <c r="T4755" i="11"/>
  <c r="T4763" i="11"/>
  <c r="T4771" i="11"/>
  <c r="T4779" i="11"/>
  <c r="T4787" i="11"/>
  <c r="T4795" i="11"/>
  <c r="T4803" i="11"/>
  <c r="T4811" i="11"/>
  <c r="T4819" i="11"/>
  <c r="T4827" i="11"/>
  <c r="T4835" i="11"/>
  <c r="T4843" i="11"/>
  <c r="T4851" i="11"/>
  <c r="T4859" i="11"/>
  <c r="T4867" i="11"/>
  <c r="T4875" i="11"/>
  <c r="T4883" i="11"/>
  <c r="T4891" i="11"/>
  <c r="T4899" i="11"/>
  <c r="T4907" i="11"/>
  <c r="T4915" i="11"/>
  <c r="T4923" i="11"/>
  <c r="T4931" i="11"/>
  <c r="T4939" i="11"/>
  <c r="T4947" i="11"/>
  <c r="T4955" i="11"/>
  <c r="T4963" i="11"/>
  <c r="T4971" i="11"/>
  <c r="T4979" i="11"/>
  <c r="T4987" i="11"/>
  <c r="T4995" i="11"/>
  <c r="T5003" i="11"/>
  <c r="T5011" i="11"/>
  <c r="T5019" i="11"/>
  <c r="T5027" i="11"/>
  <c r="T5035" i="11"/>
  <c r="T5043" i="11"/>
  <c r="T5051" i="11"/>
  <c r="T5059" i="11"/>
  <c r="T5067" i="11"/>
  <c r="T5075" i="11"/>
  <c r="T5083" i="11"/>
  <c r="T5091" i="11"/>
  <c r="T5099" i="11"/>
  <c r="T5107" i="11"/>
  <c r="T5115" i="11"/>
  <c r="T5123" i="11"/>
  <c r="T5131" i="11"/>
  <c r="T5139" i="11"/>
  <c r="T5147" i="11"/>
  <c r="T5155" i="11"/>
  <c r="T5163" i="11"/>
  <c r="T5171" i="11"/>
  <c r="T5179" i="11"/>
  <c r="T5187" i="11"/>
  <c r="T5195" i="11"/>
  <c r="T5203" i="11"/>
  <c r="T5211" i="11"/>
  <c r="T5219" i="11"/>
  <c r="T5227" i="11"/>
  <c r="T5235" i="11"/>
  <c r="T5243" i="11"/>
  <c r="T5251" i="11"/>
  <c r="T5259" i="11"/>
  <c r="T5267" i="11"/>
  <c r="T5275" i="11"/>
  <c r="T5283" i="11"/>
  <c r="T5291" i="11"/>
  <c r="T5299" i="11"/>
  <c r="T5307" i="11"/>
  <c r="T5315" i="11"/>
  <c r="T5323" i="11"/>
  <c r="T5331" i="11"/>
  <c r="T5339" i="11"/>
  <c r="T5347" i="11"/>
  <c r="T5355" i="11"/>
  <c r="T5363" i="11"/>
  <c r="T5371" i="11"/>
  <c r="T5379" i="11"/>
  <c r="T5387" i="11"/>
  <c r="T5395" i="11"/>
  <c r="T5403" i="11"/>
  <c r="T5411" i="11"/>
  <c r="T5419" i="11"/>
  <c r="T5427" i="11"/>
  <c r="T5435" i="11"/>
  <c r="T5443" i="11"/>
  <c r="T5451" i="11"/>
  <c r="T5459" i="11"/>
  <c r="T5467" i="11"/>
  <c r="T5475" i="11"/>
  <c r="T5483" i="11"/>
  <c r="T5491" i="11"/>
  <c r="T5499" i="11"/>
  <c r="T5507" i="11"/>
  <c r="T5515" i="11"/>
  <c r="T5523" i="11"/>
  <c r="T5531" i="11"/>
  <c r="T5539" i="11"/>
  <c r="T5547" i="11"/>
  <c r="T5555" i="11"/>
  <c r="T5563" i="11"/>
  <c r="T5571" i="11"/>
  <c r="T5579" i="11"/>
  <c r="T5587" i="11"/>
  <c r="T5595" i="11"/>
  <c r="T5603" i="11"/>
  <c r="T5611" i="11"/>
  <c r="T5619" i="11"/>
  <c r="T5627" i="11"/>
  <c r="T5635" i="11"/>
  <c r="T5643" i="11"/>
  <c r="T5651" i="11"/>
  <c r="T5659" i="11"/>
  <c r="T5667" i="11"/>
  <c r="T5675" i="11"/>
  <c r="T5683" i="11"/>
  <c r="T5691" i="11"/>
  <c r="T5699" i="11"/>
  <c r="T5707" i="11"/>
  <c r="T5715" i="11"/>
  <c r="T5723" i="11"/>
  <c r="T5731" i="11"/>
  <c r="T5739" i="11"/>
  <c r="T5747" i="11"/>
  <c r="T5755" i="11"/>
  <c r="T5763" i="11"/>
  <c r="T5771" i="11"/>
  <c r="T5779" i="11"/>
  <c r="T5787" i="11"/>
  <c r="T5795" i="11"/>
  <c r="T5803" i="11"/>
  <c r="T5811" i="11"/>
  <c r="T5819" i="11"/>
  <c r="T5827" i="11"/>
  <c r="T5835" i="11"/>
  <c r="T5843" i="11"/>
  <c r="T5851" i="11"/>
  <c r="T5859" i="11"/>
  <c r="T5867" i="11"/>
  <c r="T5875" i="11"/>
  <c r="T5883" i="11"/>
  <c r="T5891" i="11"/>
  <c r="T5899" i="11"/>
  <c r="T5907" i="11"/>
  <c r="T5915" i="11"/>
  <c r="T5923" i="11"/>
  <c r="T5931" i="11"/>
  <c r="S7" i="11"/>
  <c r="S15" i="11"/>
  <c r="S23" i="11"/>
  <c r="S31" i="11"/>
  <c r="S39" i="11"/>
  <c r="S47" i="11"/>
  <c r="S55" i="11"/>
  <c r="S63" i="11"/>
  <c r="S71" i="11"/>
  <c r="S79" i="11"/>
  <c r="S87" i="11"/>
  <c r="S95" i="11"/>
  <c r="S103" i="11"/>
  <c r="S111" i="11"/>
  <c r="S119" i="11"/>
  <c r="S127" i="11"/>
  <c r="S135" i="11"/>
  <c r="S143" i="11"/>
  <c r="S151" i="11"/>
  <c r="S159" i="11"/>
  <c r="S167" i="11"/>
  <c r="S175" i="11"/>
  <c r="S183" i="11"/>
  <c r="S191" i="11"/>
  <c r="S199" i="11"/>
  <c r="S207" i="11"/>
  <c r="S215" i="11"/>
  <c r="S223" i="11"/>
  <c r="S231" i="11"/>
  <c r="S239" i="11"/>
  <c r="S247" i="11"/>
  <c r="S255" i="11"/>
  <c r="S263" i="11"/>
  <c r="S271" i="11"/>
  <c r="S279" i="11"/>
  <c r="S287" i="11"/>
  <c r="S295" i="11"/>
  <c r="S303" i="11"/>
  <c r="S311" i="11"/>
  <c r="S319" i="11"/>
  <c r="S327" i="11"/>
  <c r="S335" i="11"/>
  <c r="S343" i="11"/>
  <c r="S351" i="11"/>
  <c r="S359" i="11"/>
  <c r="S367" i="11"/>
  <c r="S375" i="11"/>
  <c r="S383" i="11"/>
  <c r="S391" i="11"/>
  <c r="S399" i="11"/>
  <c r="S407" i="11"/>
  <c r="S415" i="11"/>
  <c r="S423" i="11"/>
  <c r="S431" i="11"/>
  <c r="S439" i="11"/>
  <c r="S447" i="11"/>
  <c r="S455" i="11"/>
  <c r="S463" i="11"/>
  <c r="S471" i="11"/>
  <c r="S479" i="11"/>
  <c r="S487" i="11"/>
  <c r="S495" i="11"/>
  <c r="S503" i="11"/>
  <c r="S511" i="11"/>
  <c r="S519" i="11"/>
  <c r="S527" i="11"/>
  <c r="S535" i="11"/>
  <c r="S543" i="11"/>
  <c r="S551" i="11"/>
  <c r="S559" i="11"/>
  <c r="S567" i="11"/>
  <c r="S575" i="11"/>
  <c r="S583" i="11"/>
  <c r="S591" i="11"/>
  <c r="S599" i="11"/>
  <c r="S607" i="11"/>
  <c r="S615" i="11"/>
  <c r="S623" i="11"/>
  <c r="S631" i="11"/>
  <c r="S639" i="11"/>
  <c r="S647" i="11"/>
  <c r="S655" i="11"/>
  <c r="S663" i="11"/>
  <c r="S671" i="11"/>
  <c r="S679" i="11"/>
  <c r="S687" i="11"/>
  <c r="S695" i="11"/>
  <c r="S703" i="11"/>
  <c r="S711" i="11"/>
  <c r="S719" i="11"/>
  <c r="S727" i="11"/>
  <c r="S735" i="11"/>
  <c r="S743" i="11"/>
  <c r="S751" i="11"/>
  <c r="S759" i="11"/>
  <c r="S767" i="11"/>
  <c r="S775" i="11"/>
  <c r="S783" i="11"/>
  <c r="S791" i="11"/>
  <c r="S799" i="11"/>
  <c r="S807" i="11"/>
  <c r="S815" i="11"/>
  <c r="S823" i="11"/>
  <c r="S831" i="11"/>
  <c r="S839" i="11"/>
  <c r="S847" i="11"/>
  <c r="S855" i="11"/>
  <c r="S863" i="11"/>
  <c r="S871" i="11"/>
  <c r="S879" i="11"/>
  <c r="S887" i="11"/>
  <c r="S895" i="11"/>
  <c r="S903" i="11"/>
  <c r="S911" i="11"/>
  <c r="S919" i="11"/>
  <c r="S927" i="11"/>
  <c r="S935" i="11"/>
  <c r="S943" i="11"/>
  <c r="S951" i="11"/>
  <c r="S959" i="11"/>
  <c r="S967" i="11"/>
  <c r="S975" i="11"/>
  <c r="S983" i="11"/>
  <c r="S991" i="11"/>
  <c r="S999" i="11"/>
  <c r="S1007" i="11"/>
  <c r="S1015" i="11"/>
  <c r="S1023" i="11"/>
  <c r="S1031" i="11"/>
  <c r="S1039" i="11"/>
  <c r="S1047" i="11"/>
  <c r="S1055" i="11"/>
  <c r="S1063" i="11"/>
  <c r="S1071" i="11"/>
  <c r="S1079" i="11"/>
  <c r="S1087" i="11"/>
  <c r="S1095" i="11"/>
  <c r="S1103" i="11"/>
  <c r="S1111" i="11"/>
  <c r="S1119" i="11"/>
  <c r="S1127" i="11"/>
  <c r="S1135" i="11"/>
  <c r="S1143" i="11"/>
  <c r="S1151" i="11"/>
  <c r="S1159" i="11"/>
  <c r="S1167" i="11"/>
  <c r="S1175" i="11"/>
  <c r="S1183" i="11"/>
  <c r="S1191" i="11"/>
  <c r="S1199" i="11"/>
  <c r="S1207" i="11"/>
  <c r="S1215" i="11"/>
  <c r="S1223" i="11"/>
  <c r="S1231" i="11"/>
  <c r="S1239" i="11"/>
  <c r="S1247" i="11"/>
  <c r="S1255" i="11"/>
  <c r="S1263" i="11"/>
  <c r="S1271" i="11"/>
  <c r="S1279" i="11"/>
  <c r="S1287" i="11"/>
  <c r="S1295" i="11"/>
  <c r="S1303" i="11"/>
  <c r="S1311" i="11"/>
  <c r="S1319" i="11"/>
  <c r="S1327" i="11"/>
  <c r="S1335" i="11"/>
  <c r="S1343" i="11"/>
  <c r="S1351" i="11"/>
  <c r="S1359" i="11"/>
  <c r="S1367" i="11"/>
  <c r="S1375" i="11"/>
  <c r="S1383" i="11"/>
  <c r="S1391" i="11"/>
  <c r="S1399" i="11"/>
  <c r="S1407" i="11"/>
  <c r="S1415" i="11"/>
  <c r="S1423" i="11"/>
  <c r="S1431" i="11"/>
  <c r="S1439" i="11"/>
  <c r="S1447" i="11"/>
  <c r="S1455" i="11"/>
  <c r="S1463" i="11"/>
  <c r="S1471" i="11"/>
  <c r="S1479" i="11"/>
  <c r="S1487" i="11"/>
  <c r="S1495" i="11"/>
  <c r="S1503" i="11"/>
  <c r="S1511" i="11"/>
  <c r="S1519" i="11"/>
  <c r="S1527" i="11"/>
  <c r="S1535" i="11"/>
  <c r="S1543" i="11"/>
  <c r="S1551" i="11"/>
  <c r="S1559" i="11"/>
  <c r="S1567" i="11"/>
  <c r="S1575" i="11"/>
  <c r="S1583" i="11"/>
  <c r="S1591" i="11"/>
  <c r="S1599" i="11"/>
  <c r="S1607" i="11"/>
  <c r="S1615" i="11"/>
  <c r="S1623" i="11"/>
  <c r="S1631" i="11"/>
  <c r="S1639" i="11"/>
  <c r="S1647" i="11"/>
  <c r="S1655" i="11"/>
  <c r="S1663" i="11"/>
  <c r="S1671" i="11"/>
  <c r="S1679" i="11"/>
  <c r="S1687" i="11"/>
  <c r="S1695" i="11"/>
  <c r="S1703" i="11"/>
  <c r="S1711" i="11"/>
  <c r="S1719" i="11"/>
  <c r="S1727" i="11"/>
  <c r="S1735" i="11"/>
  <c r="S1743" i="11"/>
  <c r="S1751" i="11"/>
  <c r="S1759" i="11"/>
  <c r="S1767" i="11"/>
  <c r="S1775" i="11"/>
  <c r="S1783" i="11"/>
  <c r="S1791" i="11"/>
  <c r="S1799" i="11"/>
  <c r="S1807" i="11"/>
  <c r="S1815" i="11"/>
  <c r="S1823" i="11"/>
  <c r="S1831" i="11"/>
  <c r="S1839" i="11"/>
  <c r="S1847" i="11"/>
  <c r="S1855" i="11"/>
  <c r="S1863" i="11"/>
  <c r="S1871" i="11"/>
  <c r="S1879" i="11"/>
  <c r="S1887" i="11"/>
  <c r="S1895" i="11"/>
  <c r="S1903" i="11"/>
  <c r="S1911" i="11"/>
  <c r="S1919" i="11"/>
  <c r="S1927" i="11"/>
  <c r="S1935" i="11"/>
  <c r="S1943" i="11"/>
  <c r="S1951" i="11"/>
  <c r="S1959" i="11"/>
  <c r="S1967" i="11"/>
  <c r="S1975" i="11"/>
  <c r="S1983" i="11"/>
  <c r="S1991" i="11"/>
  <c r="S1999" i="11"/>
  <c r="S2007" i="11"/>
  <c r="S2015" i="11"/>
  <c r="S2023" i="11"/>
  <c r="S2031" i="11"/>
  <c r="S2039" i="11"/>
  <c r="S2047" i="11"/>
  <c r="S2055" i="11"/>
  <c r="S2063" i="11"/>
  <c r="S2071" i="11"/>
  <c r="S2079" i="11"/>
  <c r="S2087" i="11"/>
  <c r="S2095" i="11"/>
  <c r="S2103" i="11"/>
  <c r="S2111" i="11"/>
  <c r="S2119" i="11"/>
  <c r="S2127" i="11"/>
  <c r="S2135" i="11"/>
  <c r="S2143" i="11"/>
  <c r="S2151" i="11"/>
  <c r="S2159" i="11"/>
  <c r="S2167" i="11"/>
  <c r="S2175" i="11"/>
  <c r="S2183" i="11"/>
  <c r="S2191" i="11"/>
  <c r="S2199" i="11"/>
  <c r="S2207" i="11"/>
  <c r="S2215" i="11"/>
  <c r="S2223" i="11"/>
  <c r="S2231" i="11"/>
  <c r="S2239" i="11"/>
  <c r="S2247" i="11"/>
  <c r="S2255" i="11"/>
  <c r="S2263" i="11"/>
  <c r="S2271" i="11"/>
  <c r="S2279" i="11"/>
  <c r="S2287" i="11"/>
  <c r="S2295" i="11"/>
  <c r="S2303" i="11"/>
  <c r="S2311" i="11"/>
  <c r="S2319" i="11"/>
  <c r="S2327" i="11"/>
  <c r="S2335" i="11"/>
  <c r="S2343" i="11"/>
  <c r="S2351" i="11"/>
  <c r="S2359" i="11"/>
  <c r="S2367" i="11"/>
  <c r="S2375" i="11"/>
  <c r="S2383" i="11"/>
  <c r="S2391" i="11"/>
  <c r="S2399" i="11"/>
  <c r="S2407" i="11"/>
  <c r="S2415" i="11"/>
  <c r="S2423" i="11"/>
  <c r="S2431" i="11"/>
  <c r="S2439" i="11"/>
  <c r="S2447" i="11"/>
  <c r="S2455" i="11"/>
  <c r="S2463" i="11"/>
  <c r="S2471" i="11"/>
  <c r="S2479" i="11"/>
  <c r="S2487" i="11"/>
  <c r="S2495" i="11"/>
  <c r="S2503" i="11"/>
  <c r="S2511" i="11"/>
  <c r="S2519" i="11"/>
  <c r="S2527" i="11"/>
  <c r="S2535" i="11"/>
  <c r="S2543" i="11"/>
  <c r="S2551" i="11"/>
  <c r="S2559" i="11"/>
  <c r="S2567" i="11"/>
  <c r="S2575" i="11"/>
  <c r="S2583" i="11"/>
  <c r="S2591" i="11"/>
  <c r="S2599" i="11"/>
  <c r="S2607" i="11"/>
  <c r="S2615" i="11"/>
  <c r="S2623" i="11"/>
  <c r="S2631" i="11"/>
  <c r="S2639" i="11"/>
  <c r="S2647" i="11"/>
  <c r="S2655" i="11"/>
  <c r="S2663" i="11"/>
  <c r="S2671" i="11"/>
  <c r="S2679" i="11"/>
  <c r="S2687" i="11"/>
  <c r="S2695" i="11"/>
  <c r="S2703" i="11"/>
  <c r="S2711" i="11"/>
  <c r="S2719" i="11"/>
  <c r="S2727" i="11"/>
  <c r="S2735" i="11"/>
  <c r="S2743" i="11"/>
  <c r="S2751" i="11"/>
  <c r="S2759" i="11"/>
  <c r="S2767" i="11"/>
  <c r="S2775" i="11"/>
  <c r="S2783" i="11"/>
  <c r="S2791" i="11"/>
  <c r="S2799" i="11"/>
  <c r="S2807" i="11"/>
  <c r="S2815" i="11"/>
  <c r="S2823" i="11"/>
  <c r="S2831" i="11"/>
  <c r="S2839" i="11"/>
  <c r="S2847" i="11"/>
  <c r="S2855" i="11"/>
  <c r="S2863" i="11"/>
  <c r="S2871" i="11"/>
  <c r="S2879" i="11"/>
  <c r="S2887" i="11"/>
  <c r="S2895" i="11"/>
  <c r="S2903" i="11"/>
  <c r="S2911" i="11"/>
  <c r="S2919" i="11"/>
  <c r="S2927" i="11"/>
  <c r="S2935" i="11"/>
  <c r="S2943" i="11"/>
  <c r="S2951" i="11"/>
  <c r="S2959" i="11"/>
  <c r="S2967" i="11"/>
  <c r="S2975" i="11"/>
  <c r="S2983" i="11"/>
  <c r="S2991" i="11"/>
  <c r="S2999" i="11"/>
  <c r="S3007" i="11"/>
  <c r="S3015" i="11"/>
  <c r="S3023" i="11"/>
  <c r="S3031" i="11"/>
  <c r="S3039" i="11"/>
  <c r="S3047" i="11"/>
  <c r="S3055" i="11"/>
  <c r="S3063" i="11"/>
  <c r="S3071" i="11"/>
  <c r="S3079" i="11"/>
  <c r="S3087" i="11"/>
  <c r="S3095" i="11"/>
  <c r="S3103" i="11"/>
  <c r="S3111" i="11"/>
  <c r="S3119" i="11"/>
  <c r="S3127" i="11"/>
  <c r="S3135" i="11"/>
  <c r="S3143" i="11"/>
  <c r="S3151" i="11"/>
  <c r="S3159" i="11"/>
  <c r="S3167" i="11"/>
  <c r="S3175" i="11"/>
  <c r="S3183" i="11"/>
  <c r="S3191" i="11"/>
  <c r="S3199" i="11"/>
  <c r="S3207" i="11"/>
  <c r="S3215" i="11"/>
  <c r="S3223" i="11"/>
  <c r="S3231" i="11"/>
  <c r="S3239" i="11"/>
  <c r="S3247" i="11"/>
  <c r="S3255" i="11"/>
  <c r="S3263" i="11"/>
  <c r="S3271" i="11"/>
  <c r="S3279" i="11"/>
  <c r="S3287" i="11"/>
  <c r="S3295" i="11"/>
  <c r="S3303" i="11"/>
  <c r="S3311" i="11"/>
  <c r="S3319" i="11"/>
  <c r="S3327" i="11"/>
  <c r="S3335" i="11"/>
  <c r="S3343" i="11"/>
  <c r="S3351" i="11"/>
  <c r="S3359" i="11"/>
  <c r="S3367" i="11"/>
  <c r="S3375" i="11"/>
  <c r="S3383" i="11"/>
  <c r="S3391" i="11"/>
  <c r="S3399" i="11"/>
  <c r="S3407" i="11"/>
  <c r="S3415" i="11"/>
  <c r="S3423" i="11"/>
  <c r="S3431" i="11"/>
  <c r="S3439" i="11"/>
  <c r="S3447" i="11"/>
  <c r="S3455" i="11"/>
  <c r="S3463" i="11"/>
  <c r="S3471" i="11"/>
  <c r="S3479" i="11"/>
  <c r="S3487" i="11"/>
  <c r="S3495" i="11"/>
  <c r="S3503" i="11"/>
  <c r="S3511" i="11"/>
  <c r="S3519" i="11"/>
  <c r="S3527" i="11"/>
  <c r="S3535" i="11"/>
  <c r="S3543" i="11"/>
  <c r="S3551" i="11"/>
  <c r="S3559" i="11"/>
  <c r="S3567" i="11"/>
  <c r="S3575" i="11"/>
  <c r="S3583" i="11"/>
  <c r="S3591" i="11"/>
  <c r="S3599" i="11"/>
  <c r="S3607" i="11"/>
  <c r="S3615" i="11"/>
  <c r="S3623" i="11"/>
  <c r="S3631" i="11"/>
  <c r="S3639" i="11"/>
  <c r="S3647" i="11"/>
  <c r="S3655" i="11"/>
  <c r="S3663" i="11"/>
  <c r="S3671" i="11"/>
  <c r="S3679" i="11"/>
  <c r="S3687" i="11"/>
  <c r="S3695" i="11"/>
  <c r="S3703" i="11"/>
  <c r="S3711" i="11"/>
  <c r="S3719" i="11"/>
  <c r="S3727" i="11"/>
  <c r="S3735" i="11"/>
  <c r="S3743" i="11"/>
  <c r="S3751" i="11"/>
  <c r="S3759" i="11"/>
  <c r="S3767" i="11"/>
  <c r="S3775" i="11"/>
  <c r="S3783" i="11"/>
  <c r="S3791" i="11"/>
  <c r="S3799" i="11"/>
  <c r="S3807" i="11"/>
  <c r="S3815" i="11"/>
  <c r="S3823" i="11"/>
  <c r="S3831" i="11"/>
  <c r="S3839" i="11"/>
  <c r="T870" i="11"/>
  <c r="T1894" i="11"/>
  <c r="T2644" i="11"/>
  <c r="T2922" i="11"/>
  <c r="T3178" i="11"/>
  <c r="T3434" i="11"/>
  <c r="T3690" i="11"/>
  <c r="T3946" i="11"/>
  <c r="T4202" i="11"/>
  <c r="T4458" i="11"/>
  <c r="T4668" i="11"/>
  <c r="T4700" i="11"/>
  <c r="T4732" i="11"/>
  <c r="T4764" i="11"/>
  <c r="T4796" i="11"/>
  <c r="T4828" i="11"/>
  <c r="T4860" i="11"/>
  <c r="T4892" i="11"/>
  <c r="T4924" i="11"/>
  <c r="T4956" i="11"/>
  <c r="T4988" i="11"/>
  <c r="T5020" i="11"/>
  <c r="T5052" i="11"/>
  <c r="T5084" i="11"/>
  <c r="T5116" i="11"/>
  <c r="T5148" i="11"/>
  <c r="T5180" i="11"/>
  <c r="T5212" i="11"/>
  <c r="T5244" i="11"/>
  <c r="T5276" i="11"/>
  <c r="T5308" i="11"/>
  <c r="T5340" i="11"/>
  <c r="T5372" i="11"/>
  <c r="T5404" i="11"/>
  <c r="T5436" i="11"/>
  <c r="T5468" i="11"/>
  <c r="T5500" i="11"/>
  <c r="T5532" i="11"/>
  <c r="T5564" i="11"/>
  <c r="T5596" i="11"/>
  <c r="T5628" i="11"/>
  <c r="T5660" i="11"/>
  <c r="T5692" i="11"/>
  <c r="T5724" i="11"/>
  <c r="T5756" i="11"/>
  <c r="T5788" i="11"/>
  <c r="T5820" i="11"/>
  <c r="T5852" i="11"/>
  <c r="T5884" i="11"/>
  <c r="T5916" i="11"/>
  <c r="S16" i="11"/>
  <c r="S48" i="11"/>
  <c r="S80" i="11"/>
  <c r="S112" i="11"/>
  <c r="S144" i="11"/>
  <c r="S176" i="11"/>
  <c r="S208" i="11"/>
  <c r="S240" i="11"/>
  <c r="S272" i="11"/>
  <c r="S304" i="11"/>
  <c r="S336" i="11"/>
  <c r="S368" i="11"/>
  <c r="S400" i="11"/>
  <c r="S432" i="11"/>
  <c r="S464" i="11"/>
  <c r="S496" i="11"/>
  <c r="S528" i="11"/>
  <c r="S560" i="11"/>
  <c r="S592" i="11"/>
  <c r="S624" i="11"/>
  <c r="S656" i="11"/>
  <c r="S688" i="11"/>
  <c r="S720" i="11"/>
  <c r="S752" i="11"/>
  <c r="S784" i="11"/>
  <c r="S816" i="11"/>
  <c r="S848" i="11"/>
  <c r="S880" i="11"/>
  <c r="S912" i="11"/>
  <c r="S944" i="11"/>
  <c r="S976" i="11"/>
  <c r="S1008" i="11"/>
  <c r="S1040" i="11"/>
  <c r="S1072" i="11"/>
  <c r="S1104" i="11"/>
  <c r="S1136" i="11"/>
  <c r="S1168" i="11"/>
  <c r="S1200" i="11"/>
  <c r="S1232" i="11"/>
  <c r="S1264" i="11"/>
  <c r="S1296" i="11"/>
  <c r="S1328" i="11"/>
  <c r="S1360" i="11"/>
  <c r="S1392" i="11"/>
  <c r="S1424" i="11"/>
  <c r="S1456" i="11"/>
  <c r="S1488" i="11"/>
  <c r="S1520" i="11"/>
  <c r="S1552" i="11"/>
  <c r="S1584" i="11"/>
  <c r="S1616" i="11"/>
  <c r="S1648" i="11"/>
  <c r="S1680" i="11"/>
  <c r="S1712" i="11"/>
  <c r="S1744" i="11"/>
  <c r="S1776" i="11"/>
  <c r="S1808" i="11"/>
  <c r="S1840" i="11"/>
  <c r="S1872" i="11"/>
  <c r="S1904" i="11"/>
  <c r="S1936" i="11"/>
  <c r="S1968" i="11"/>
  <c r="S2000" i="11"/>
  <c r="S2032" i="11"/>
  <c r="S2064" i="11"/>
  <c r="S2096" i="11"/>
  <c r="S2128" i="11"/>
  <c r="S2160" i="11"/>
  <c r="S2192" i="11"/>
  <c r="S2224" i="11"/>
  <c r="S2256" i="11"/>
  <c r="S2288" i="11"/>
  <c r="S2320" i="11"/>
  <c r="S2352" i="11"/>
  <c r="S2384" i="11"/>
  <c r="S2416" i="11"/>
  <c r="S2448" i="11"/>
  <c r="S2480" i="11"/>
  <c r="S2512" i="11"/>
  <c r="S2544" i="11"/>
  <c r="S2576" i="11"/>
  <c r="S2608" i="11"/>
  <c r="S2640" i="11"/>
  <c r="S2672" i="11"/>
  <c r="S2704" i="11"/>
  <c r="S2736" i="11"/>
  <c r="S2768" i="11"/>
  <c r="S2800" i="11"/>
  <c r="S2832" i="11"/>
  <c r="S2864" i="11"/>
  <c r="S2896" i="11"/>
  <c r="S2928" i="11"/>
  <c r="S2960" i="11"/>
  <c r="S2992" i="11"/>
  <c r="S3024" i="11"/>
  <c r="S3056" i="11"/>
  <c r="S3088" i="11"/>
  <c r="S3120" i="11"/>
  <c r="S3152" i="11"/>
  <c r="S3184" i="11"/>
  <c r="S3216" i="11"/>
  <c r="S3248" i="11"/>
  <c r="S3280" i="11"/>
  <c r="S3312" i="11"/>
  <c r="S3344" i="11"/>
  <c r="S3376" i="11"/>
  <c r="S3408" i="11"/>
  <c r="S3440" i="11"/>
  <c r="S3472" i="11"/>
  <c r="S3504" i="11"/>
  <c r="S3522" i="11"/>
  <c r="S3545" i="11"/>
  <c r="S3568" i="11"/>
  <c r="S3586" i="11"/>
  <c r="S3609" i="11"/>
  <c r="S3626" i="11"/>
  <c r="S3642" i="11"/>
  <c r="S3658" i="11"/>
  <c r="S3674" i="11"/>
  <c r="S3690" i="11"/>
  <c r="S3706" i="11"/>
  <c r="S3722" i="11"/>
  <c r="S3738" i="11"/>
  <c r="S3754" i="11"/>
  <c r="S3770" i="11"/>
  <c r="S3786" i="11"/>
  <c r="S3801" i="11"/>
  <c r="S3813" i="11"/>
  <c r="S3826" i="11"/>
  <c r="S3840" i="11"/>
  <c r="S3849" i="11"/>
  <c r="S3857" i="11"/>
  <c r="S3865" i="11"/>
  <c r="S3873" i="11"/>
  <c r="S3881" i="11"/>
  <c r="S3889" i="11"/>
  <c r="S3897" i="11"/>
  <c r="S3905" i="11"/>
  <c r="S3913" i="11"/>
  <c r="S3921" i="11"/>
  <c r="S3929" i="11"/>
  <c r="S3937" i="11"/>
  <c r="S3945" i="11"/>
  <c r="S3953" i="11"/>
  <c r="S3961" i="11"/>
  <c r="S3969" i="11"/>
  <c r="S3977" i="11"/>
  <c r="S3985" i="11"/>
  <c r="S3993" i="11"/>
  <c r="S4001" i="11"/>
  <c r="S4009" i="11"/>
  <c r="S4017" i="11"/>
  <c r="S4025" i="11"/>
  <c r="S4033" i="11"/>
  <c r="S4041" i="11"/>
  <c r="S4049" i="11"/>
  <c r="S4057" i="11"/>
  <c r="S4065" i="11"/>
  <c r="S4073" i="11"/>
  <c r="S4081" i="11"/>
  <c r="S4089" i="11"/>
  <c r="S4097" i="11"/>
  <c r="S4105" i="11"/>
  <c r="S4113" i="11"/>
  <c r="S4121" i="11"/>
  <c r="S4129" i="11"/>
  <c r="S4137" i="11"/>
  <c r="S4145" i="11"/>
  <c r="S4153" i="11"/>
  <c r="S4161" i="11"/>
  <c r="S4169" i="11"/>
  <c r="S4177" i="11"/>
  <c r="S4185" i="11"/>
  <c r="S4193" i="11"/>
  <c r="S4201" i="11"/>
  <c r="S4209" i="11"/>
  <c r="S4217" i="11"/>
  <c r="S4225" i="11"/>
  <c r="S4233" i="11"/>
  <c r="S4241" i="11"/>
  <c r="S4249" i="11"/>
  <c r="S4257" i="11"/>
  <c r="S4265" i="11"/>
  <c r="S4273" i="11"/>
  <c r="S4281" i="11"/>
  <c r="S4289" i="11"/>
  <c r="S4297" i="11"/>
  <c r="S4305" i="11"/>
  <c r="S4313" i="11"/>
  <c r="S4321" i="11"/>
  <c r="S4329" i="11"/>
  <c r="S4337" i="11"/>
  <c r="S4345" i="11"/>
  <c r="S4353" i="11"/>
  <c r="S4361" i="11"/>
  <c r="S4369" i="11"/>
  <c r="S4377" i="11"/>
  <c r="S4385" i="11"/>
  <c r="S4393" i="11"/>
  <c r="S4401" i="11"/>
  <c r="S4409" i="11"/>
  <c r="S4417" i="11"/>
  <c r="S4425" i="11"/>
  <c r="S4433" i="11"/>
  <c r="S4441" i="11"/>
  <c r="S4449" i="11"/>
  <c r="S4457" i="11"/>
  <c r="S4465" i="11"/>
  <c r="S4473" i="11"/>
  <c r="S4481" i="11"/>
  <c r="S4489" i="11"/>
  <c r="S4497" i="11"/>
  <c r="S4505" i="11"/>
  <c r="S4513" i="11"/>
  <c r="S4521" i="11"/>
  <c r="S4529" i="11"/>
  <c r="S4537" i="11"/>
  <c r="S4545" i="11"/>
  <c r="S4553" i="11"/>
  <c r="S4561" i="11"/>
  <c r="S4569" i="11"/>
  <c r="S4577" i="11"/>
  <c r="S4585" i="11"/>
  <c r="S4593" i="11"/>
  <c r="S4601" i="11"/>
  <c r="S4609" i="11"/>
  <c r="S4617" i="11"/>
  <c r="S4625" i="11"/>
  <c r="S4633" i="11"/>
  <c r="S4641" i="11"/>
  <c r="S4649" i="11"/>
  <c r="S4657" i="11"/>
  <c r="S4665" i="11"/>
  <c r="S4673" i="11"/>
  <c r="S4681" i="11"/>
  <c r="S4689" i="11"/>
  <c r="S4697" i="11"/>
  <c r="S4705" i="11"/>
  <c r="S4713" i="11"/>
  <c r="S4721" i="11"/>
  <c r="S4729" i="11"/>
  <c r="S4737" i="11"/>
  <c r="S4745" i="11"/>
  <c r="S4753" i="11"/>
  <c r="S4761" i="11"/>
  <c r="S4769" i="11"/>
  <c r="S4777" i="11"/>
  <c r="S4785" i="11"/>
  <c r="S4793" i="11"/>
  <c r="S4801" i="11"/>
  <c r="S4809" i="11"/>
  <c r="S4817" i="11"/>
  <c r="S4825" i="11"/>
  <c r="S4833" i="11"/>
  <c r="S4841" i="11"/>
  <c r="S4849" i="11"/>
  <c r="S4857" i="11"/>
  <c r="S4865" i="11"/>
  <c r="S4873" i="11"/>
  <c r="S4881" i="11"/>
  <c r="S4889" i="11"/>
  <c r="S4897" i="11"/>
  <c r="S4905" i="11"/>
  <c r="S4913" i="11"/>
  <c r="S4921" i="11"/>
  <c r="S4929" i="11"/>
  <c r="S4937" i="11"/>
  <c r="S4945" i="11"/>
  <c r="S4953" i="11"/>
  <c r="S4961" i="11"/>
  <c r="S4969" i="11"/>
  <c r="S4977" i="11"/>
  <c r="S4985" i="11"/>
  <c r="S4993" i="11"/>
  <c r="S5001" i="11"/>
  <c r="S5009" i="11"/>
  <c r="S5017" i="11"/>
  <c r="S5025" i="11"/>
  <c r="S5033" i="11"/>
  <c r="S5041" i="11"/>
  <c r="S5049" i="11"/>
  <c r="S5057" i="11"/>
  <c r="S5065" i="11"/>
  <c r="S5073" i="11"/>
  <c r="S5081" i="11"/>
  <c r="S5089" i="11"/>
  <c r="S5097" i="11"/>
  <c r="S5105" i="11"/>
  <c r="S5113" i="11"/>
  <c r="S5121" i="11"/>
  <c r="S5129" i="11"/>
  <c r="S5137" i="11"/>
  <c r="S5145" i="11"/>
  <c r="S5153" i="11"/>
  <c r="S5161" i="11"/>
  <c r="S5169" i="11"/>
  <c r="S5177" i="11"/>
  <c r="S5185" i="11"/>
  <c r="S5193" i="11"/>
  <c r="S5201" i="11"/>
  <c r="S5209" i="11"/>
  <c r="S5217" i="11"/>
  <c r="S5225" i="11"/>
  <c r="S5233" i="11"/>
  <c r="S5241" i="11"/>
  <c r="S5249" i="11"/>
  <c r="S5257" i="11"/>
  <c r="S5265" i="11"/>
  <c r="S5273" i="11"/>
  <c r="S5281" i="11"/>
  <c r="S5289" i="11"/>
  <c r="S5297" i="11"/>
  <c r="S5305" i="11"/>
  <c r="S5313" i="11"/>
  <c r="S5321" i="11"/>
  <c r="S5329" i="11"/>
  <c r="S5337" i="11"/>
  <c r="S5345" i="11"/>
  <c r="S5353" i="11"/>
  <c r="S5361" i="11"/>
  <c r="S5369" i="11"/>
  <c r="S5377" i="11"/>
  <c r="S5385" i="11"/>
  <c r="S5393" i="11"/>
  <c r="S5401" i="11"/>
  <c r="S5409" i="11"/>
  <c r="S5417" i="11"/>
  <c r="S5425" i="11"/>
  <c r="S5433" i="11"/>
  <c r="S5441" i="11"/>
  <c r="S5449" i="11"/>
  <c r="S5457" i="11"/>
  <c r="S5465" i="11"/>
  <c r="S5473" i="11"/>
  <c r="S5481" i="11"/>
  <c r="S5489" i="11"/>
  <c r="S5497" i="11"/>
  <c r="S5505" i="11"/>
  <c r="S5513" i="11"/>
  <c r="S5521" i="11"/>
  <c r="S5529" i="11"/>
  <c r="S5537" i="11"/>
  <c r="S5545" i="11"/>
  <c r="S5553" i="11"/>
  <c r="S5561" i="11"/>
  <c r="S5569" i="11"/>
  <c r="S5577" i="11"/>
  <c r="S5585" i="11"/>
  <c r="S5593" i="11"/>
  <c r="S5601" i="11"/>
  <c r="S5609" i="11"/>
  <c r="S5617" i="11"/>
  <c r="S5625" i="11"/>
  <c r="S5633" i="11"/>
  <c r="S5641" i="11"/>
  <c r="S5649" i="11"/>
  <c r="S5657" i="11"/>
  <c r="S5665" i="11"/>
  <c r="S5673" i="11"/>
  <c r="S5681" i="11"/>
  <c r="S5689" i="11"/>
  <c r="S5697" i="11"/>
  <c r="S5705" i="11"/>
  <c r="S5713" i="11"/>
  <c r="S5721" i="11"/>
  <c r="S5729" i="11"/>
  <c r="S5737" i="11"/>
  <c r="S5745" i="11"/>
  <c r="S5753" i="11"/>
  <c r="S5761" i="11"/>
  <c r="S5769" i="11"/>
  <c r="S5777" i="11"/>
  <c r="S5785" i="11"/>
  <c r="S5793" i="11"/>
  <c r="S5801" i="11"/>
  <c r="S5809" i="11"/>
  <c r="S5817" i="11"/>
  <c r="S5825" i="11"/>
  <c r="S5833" i="11"/>
  <c r="S5841" i="11"/>
  <c r="S5849" i="11"/>
  <c r="S5857" i="11"/>
  <c r="S5865" i="11"/>
  <c r="S5873" i="11"/>
  <c r="S5881" i="11"/>
  <c r="S5889" i="11"/>
  <c r="S5897" i="11"/>
  <c r="S5905" i="11"/>
  <c r="S5913" i="11"/>
  <c r="S5921" i="11"/>
  <c r="S5929" i="11"/>
  <c r="R5" i="11"/>
  <c r="R13" i="11"/>
  <c r="R21" i="11"/>
  <c r="R29" i="11"/>
  <c r="R37" i="11"/>
  <c r="R45" i="11"/>
  <c r="R53" i="11"/>
  <c r="R61" i="11"/>
  <c r="R69" i="11"/>
  <c r="R77" i="11"/>
  <c r="R85" i="11"/>
  <c r="R93" i="11"/>
  <c r="R101" i="11"/>
  <c r="R109" i="11"/>
  <c r="R117" i="11"/>
  <c r="R125" i="11"/>
  <c r="R133" i="11"/>
  <c r="R141" i="11"/>
  <c r="R149" i="11"/>
  <c r="R157" i="11"/>
  <c r="R165" i="11"/>
  <c r="R173" i="11"/>
  <c r="R181" i="11"/>
  <c r="R189" i="11"/>
  <c r="R197" i="11"/>
  <c r="R205" i="11"/>
  <c r="R213" i="11"/>
  <c r="R221" i="11"/>
  <c r="R229" i="11"/>
  <c r="R237" i="11"/>
  <c r="R245" i="11"/>
  <c r="R253" i="11"/>
  <c r="R261" i="11"/>
  <c r="R269" i="11"/>
  <c r="R277" i="11"/>
  <c r="R285" i="11"/>
  <c r="R293" i="11"/>
  <c r="R301" i="11"/>
  <c r="R309" i="11"/>
  <c r="R317" i="11"/>
  <c r="R325" i="11"/>
  <c r="R333" i="11"/>
  <c r="R341" i="11"/>
  <c r="R349" i="11"/>
  <c r="R357" i="11"/>
  <c r="R365" i="11"/>
  <c r="R373" i="11"/>
  <c r="R381" i="11"/>
  <c r="R389" i="11"/>
  <c r="R397" i="11"/>
  <c r="R405" i="11"/>
  <c r="R413" i="11"/>
  <c r="R421" i="11"/>
  <c r="R429" i="11"/>
  <c r="R437" i="11"/>
  <c r="R445" i="11"/>
  <c r="R453" i="11"/>
  <c r="R461" i="11"/>
  <c r="R469" i="11"/>
  <c r="R477" i="11"/>
  <c r="R485" i="11"/>
  <c r="R493" i="11"/>
  <c r="R501" i="11"/>
  <c r="R509" i="11"/>
  <c r="R517" i="11"/>
  <c r="R525" i="11"/>
  <c r="R533" i="11"/>
  <c r="R541" i="11"/>
  <c r="R549" i="11"/>
  <c r="R557" i="11"/>
  <c r="R565" i="11"/>
  <c r="R573" i="11"/>
  <c r="R581" i="11"/>
  <c r="R589" i="11"/>
  <c r="R597" i="11"/>
  <c r="R605" i="11"/>
  <c r="R613" i="11"/>
  <c r="R621" i="11"/>
  <c r="R629" i="11"/>
  <c r="R637" i="11"/>
  <c r="R645" i="11"/>
  <c r="R653" i="11"/>
  <c r="R661" i="11"/>
  <c r="R669" i="11"/>
  <c r="R677" i="11"/>
  <c r="R685" i="11"/>
  <c r="R693" i="11"/>
  <c r="R701" i="11"/>
  <c r="R709" i="11"/>
  <c r="R717" i="11"/>
  <c r="R725" i="11"/>
  <c r="R733" i="11"/>
  <c r="R741" i="11"/>
  <c r="R749" i="11"/>
  <c r="R757" i="11"/>
  <c r="R765" i="11"/>
  <c r="R773" i="11"/>
  <c r="R781" i="11"/>
  <c r="R789" i="11"/>
  <c r="R797" i="11"/>
  <c r="R805" i="11"/>
  <c r="R813" i="11"/>
  <c r="R821" i="11"/>
  <c r="R829" i="11"/>
  <c r="R837" i="11"/>
  <c r="R845" i="11"/>
  <c r="R853" i="11"/>
  <c r="R861" i="11"/>
  <c r="R869" i="11"/>
  <c r="R877" i="11"/>
  <c r="R885" i="11"/>
  <c r="R893" i="11"/>
  <c r="R901" i="11"/>
  <c r="R909" i="11"/>
  <c r="R917" i="11"/>
  <c r="R925" i="11"/>
  <c r="R933" i="11"/>
  <c r="R941" i="11"/>
  <c r="R949" i="11"/>
  <c r="R957" i="11"/>
  <c r="R965" i="11"/>
  <c r="R973" i="11"/>
  <c r="R981" i="11"/>
  <c r="R989" i="11"/>
  <c r="R997" i="11"/>
  <c r="R1005" i="11"/>
  <c r="R1013" i="11"/>
  <c r="R1021" i="11"/>
  <c r="R1029" i="11"/>
  <c r="R1037" i="11"/>
  <c r="R1045" i="11"/>
  <c r="R1053" i="11"/>
  <c r="R1061" i="11"/>
  <c r="R1069" i="11"/>
  <c r="R1077" i="11"/>
  <c r="R1085" i="11"/>
  <c r="R1093" i="11"/>
  <c r="R1101" i="11"/>
  <c r="R1109" i="11"/>
  <c r="R1117" i="11"/>
  <c r="R1125" i="11"/>
  <c r="R1133" i="11"/>
  <c r="R1141" i="11"/>
  <c r="R1149" i="11"/>
  <c r="R1157" i="11"/>
  <c r="R1165" i="11"/>
  <c r="R1173" i="11"/>
  <c r="R1181" i="11"/>
  <c r="R1189" i="11"/>
  <c r="R1197" i="11"/>
  <c r="R1205" i="11"/>
  <c r="R1213" i="11"/>
  <c r="R1221" i="11"/>
  <c r="R1229" i="11"/>
  <c r="R1237" i="11"/>
  <c r="R1245" i="11"/>
  <c r="R1253" i="11"/>
  <c r="R1261" i="11"/>
  <c r="R1269" i="11"/>
  <c r="R1277" i="11"/>
  <c r="R1285" i="11"/>
  <c r="R1293" i="11"/>
  <c r="R1301" i="11"/>
  <c r="R1309" i="11"/>
  <c r="R1317" i="11"/>
  <c r="R1325" i="11"/>
  <c r="R1333" i="11"/>
  <c r="R1341" i="11"/>
  <c r="R1349" i="11"/>
  <c r="R1357" i="11"/>
  <c r="R1365" i="11"/>
  <c r="R1373" i="11"/>
  <c r="R1381" i="11"/>
  <c r="R1389" i="11"/>
  <c r="R1397" i="11"/>
  <c r="R1405" i="11"/>
  <c r="R1413" i="11"/>
  <c r="R1421" i="11"/>
  <c r="R1429" i="11"/>
  <c r="R1437" i="11"/>
  <c r="R1445" i="11"/>
  <c r="R1453" i="11"/>
  <c r="R1461" i="11"/>
  <c r="R1469" i="11"/>
  <c r="R1477" i="11"/>
  <c r="R1485" i="11"/>
  <c r="R1493" i="11"/>
  <c r="R1501" i="11"/>
  <c r="R1509" i="11"/>
  <c r="R1517" i="11"/>
  <c r="R1525" i="11"/>
  <c r="R1533" i="11"/>
  <c r="R1541" i="11"/>
  <c r="R1549" i="11"/>
  <c r="R1557" i="11"/>
  <c r="R1565" i="11"/>
  <c r="R1573" i="11"/>
  <c r="R1581" i="11"/>
  <c r="R1589" i="11"/>
  <c r="R1597" i="11"/>
  <c r="R1605" i="11"/>
  <c r="R1613" i="11"/>
  <c r="R1621" i="11"/>
  <c r="R1629" i="11"/>
  <c r="R1637" i="11"/>
  <c r="R1645" i="11"/>
  <c r="R1653" i="11"/>
  <c r="R1661" i="11"/>
  <c r="R1669" i="11"/>
  <c r="R1677" i="11"/>
  <c r="R1685" i="11"/>
  <c r="R1693" i="11"/>
  <c r="R1701" i="11"/>
  <c r="R1709" i="11"/>
  <c r="R1717" i="11"/>
  <c r="R1725" i="11"/>
  <c r="R1733" i="11"/>
  <c r="R1741" i="11"/>
  <c r="R1749" i="11"/>
  <c r="R1757" i="11"/>
  <c r="R1765" i="11"/>
  <c r="R1773" i="11"/>
  <c r="R1781" i="11"/>
  <c r="R1789" i="11"/>
  <c r="R1797" i="11"/>
  <c r="R1805" i="11"/>
  <c r="R1813" i="11"/>
  <c r="R1821" i="11"/>
  <c r="R1829" i="11"/>
  <c r="R1837" i="11"/>
  <c r="R1845" i="11"/>
  <c r="R1853" i="11"/>
  <c r="R1861" i="11"/>
  <c r="R1869" i="11"/>
  <c r="R1877" i="11"/>
  <c r="R1885" i="11"/>
  <c r="R1893" i="11"/>
  <c r="R1901" i="11"/>
  <c r="R1909" i="11"/>
  <c r="R1917" i="11"/>
  <c r="R1925" i="11"/>
  <c r="T902" i="11"/>
  <c r="T1926" i="11"/>
  <c r="T2662" i="11"/>
  <c r="T2930" i="11"/>
  <c r="T3186" i="11"/>
  <c r="T3442" i="11"/>
  <c r="T3698" i="11"/>
  <c r="T3954" i="11"/>
  <c r="T4210" i="11"/>
  <c r="T4466" i="11"/>
  <c r="T4669" i="11"/>
  <c r="T4701" i="11"/>
  <c r="T4733" i="11"/>
  <c r="T4765" i="11"/>
  <c r="T4797" i="11"/>
  <c r="T4829" i="11"/>
  <c r="T4861" i="11"/>
  <c r="T4893" i="11"/>
  <c r="T4925" i="11"/>
  <c r="T4957" i="11"/>
  <c r="T4989" i="11"/>
  <c r="T5021" i="11"/>
  <c r="T5053" i="11"/>
  <c r="T5085" i="11"/>
  <c r="T5117" i="11"/>
  <c r="T5149" i="11"/>
  <c r="T5181" i="11"/>
  <c r="T5213" i="11"/>
  <c r="T5245" i="11"/>
  <c r="T5277" i="11"/>
  <c r="T5309" i="11"/>
  <c r="T5341" i="11"/>
  <c r="T5373" i="11"/>
  <c r="T5405" i="11"/>
  <c r="T5437" i="11"/>
  <c r="T5469" i="11"/>
  <c r="T5501" i="11"/>
  <c r="T5533" i="11"/>
  <c r="T5565" i="11"/>
  <c r="T5597" i="11"/>
  <c r="T5629" i="11"/>
  <c r="T5661" i="11"/>
  <c r="T5693" i="11"/>
  <c r="T5725" i="11"/>
  <c r="T5757" i="11"/>
  <c r="T5789" i="11"/>
  <c r="T5821" i="11"/>
  <c r="T5853" i="11"/>
  <c r="T5885" i="11"/>
  <c r="T5917" i="11"/>
  <c r="S17" i="11"/>
  <c r="S49" i="11"/>
  <c r="S81" i="11"/>
  <c r="S113" i="11"/>
  <c r="S145" i="11"/>
  <c r="S177" i="11"/>
  <c r="S209" i="11"/>
  <c r="S241" i="11"/>
  <c r="S273" i="11"/>
  <c r="S305" i="11"/>
  <c r="S337" i="11"/>
  <c r="S369" i="11"/>
  <c r="S401" i="11"/>
  <c r="S433" i="11"/>
  <c r="S465" i="11"/>
  <c r="S497" i="11"/>
  <c r="S529" i="11"/>
  <c r="S561" i="11"/>
  <c r="S593" i="11"/>
  <c r="S625" i="11"/>
  <c r="S657" i="11"/>
  <c r="S689" i="11"/>
  <c r="S721" i="11"/>
  <c r="S753" i="11"/>
  <c r="S785" i="11"/>
  <c r="S817" i="11"/>
  <c r="S849" i="11"/>
  <c r="S881" i="11"/>
  <c r="S913" i="11"/>
  <c r="S945" i="11"/>
  <c r="S977" i="11"/>
  <c r="S1009" i="11"/>
  <c r="S1041" i="11"/>
  <c r="S1073" i="11"/>
  <c r="S1105" i="11"/>
  <c r="S1137" i="11"/>
  <c r="S1169" i="11"/>
  <c r="S1201" i="11"/>
  <c r="S1233" i="11"/>
  <c r="S1265" i="11"/>
  <c r="S1297" i="11"/>
  <c r="S1329" i="11"/>
  <c r="S1361" i="11"/>
  <c r="S1393" i="11"/>
  <c r="S1425" i="11"/>
  <c r="S1457" i="11"/>
  <c r="S1489" i="11"/>
  <c r="S1521" i="11"/>
  <c r="S1553" i="11"/>
  <c r="S1585" i="11"/>
  <c r="S1617" i="11"/>
  <c r="S1649" i="11"/>
  <c r="S1681" i="11"/>
  <c r="S1713" i="11"/>
  <c r="S1745" i="11"/>
  <c r="S1777" i="11"/>
  <c r="S1809" i="11"/>
  <c r="S1841" i="11"/>
  <c r="S1873" i="11"/>
  <c r="S1905" i="11"/>
  <c r="S1937" i="11"/>
  <c r="S1969" i="11"/>
  <c r="S2001" i="11"/>
  <c r="S2033" i="11"/>
  <c r="S2065" i="11"/>
  <c r="S2097" i="11"/>
  <c r="S2129" i="11"/>
  <c r="S2161" i="11"/>
  <c r="S2193" i="11"/>
  <c r="S2225" i="11"/>
  <c r="S2257" i="11"/>
  <c r="S2289" i="11"/>
  <c r="S2321" i="11"/>
  <c r="S2353" i="11"/>
  <c r="S2385" i="11"/>
  <c r="S2417" i="11"/>
  <c r="S2449" i="11"/>
  <c r="S2481" i="11"/>
  <c r="S2513" i="11"/>
  <c r="S2545" i="11"/>
  <c r="S2577" i="11"/>
  <c r="S2609" i="11"/>
  <c r="S2641" i="11"/>
  <c r="S2673" i="11"/>
  <c r="S2705" i="11"/>
  <c r="S2737" i="11"/>
  <c r="S2769" i="11"/>
  <c r="S2801" i="11"/>
  <c r="S2833" i="11"/>
  <c r="S2865" i="11"/>
  <c r="S2897" i="11"/>
  <c r="S2929" i="11"/>
  <c r="S2961" i="11"/>
  <c r="S2993" i="11"/>
  <c r="S3025" i="11"/>
  <c r="S3057" i="11"/>
  <c r="S3089" i="11"/>
  <c r="S3121" i="11"/>
  <c r="S3153" i="11"/>
  <c r="S3185" i="11"/>
  <c r="S3217" i="11"/>
  <c r="S3249" i="11"/>
  <c r="S3281" i="11"/>
  <c r="S3313" i="11"/>
  <c r="S3345" i="11"/>
  <c r="S3377" i="11"/>
  <c r="S3409" i="11"/>
  <c r="S3441" i="11"/>
  <c r="S3473" i="11"/>
  <c r="S3505" i="11"/>
  <c r="S3528" i="11"/>
  <c r="S3546" i="11"/>
  <c r="S3569" i="11"/>
  <c r="S3592" i="11"/>
  <c r="S3610" i="11"/>
  <c r="S3629" i="11"/>
  <c r="S3645" i="11"/>
  <c r="S3661" i="11"/>
  <c r="S3677" i="11"/>
  <c r="S3693" i="11"/>
  <c r="S3709" i="11"/>
  <c r="S3725" i="11"/>
  <c r="S3741" i="11"/>
  <c r="S3757" i="11"/>
  <c r="S3773" i="11"/>
  <c r="S3789" i="11"/>
  <c r="S3802" i="11"/>
  <c r="S3816" i="11"/>
  <c r="S3828" i="11"/>
  <c r="S3841" i="11"/>
  <c r="S3850" i="11"/>
  <c r="S3858" i="11"/>
  <c r="S3866" i="11"/>
  <c r="S3874" i="11"/>
  <c r="S3882" i="11"/>
  <c r="S3890" i="11"/>
  <c r="S3898" i="11"/>
  <c r="S3906" i="11"/>
  <c r="S3914" i="11"/>
  <c r="S3922" i="11"/>
  <c r="S3930" i="11"/>
  <c r="S3938" i="11"/>
  <c r="S3946" i="11"/>
  <c r="S3954" i="11"/>
  <c r="S3962" i="11"/>
  <c r="S3970" i="11"/>
  <c r="S3978" i="11"/>
  <c r="S3986" i="11"/>
  <c r="S3994" i="11"/>
  <c r="S4002" i="11"/>
  <c r="S4010" i="11"/>
  <c r="S4018" i="11"/>
  <c r="S4026" i="11"/>
  <c r="S4034" i="11"/>
  <c r="S4042" i="11"/>
  <c r="S4050" i="11"/>
  <c r="S4058" i="11"/>
  <c r="S4066" i="11"/>
  <c r="S4074" i="11"/>
  <c r="S4082" i="11"/>
  <c r="S4090" i="11"/>
  <c r="S4098" i="11"/>
  <c r="S4106" i="11"/>
  <c r="S4114" i="11"/>
  <c r="S4122" i="11"/>
  <c r="S4130" i="11"/>
  <c r="S4138" i="11"/>
  <c r="S4146" i="11"/>
  <c r="S4154" i="11"/>
  <c r="S4162" i="11"/>
  <c r="S4170" i="11"/>
  <c r="S4178" i="11"/>
  <c r="S4186" i="11"/>
  <c r="S4194" i="11"/>
  <c r="S4202" i="11"/>
  <c r="S4210" i="11"/>
  <c r="S4218" i="11"/>
  <c r="S4226" i="11"/>
  <c r="S4234" i="11"/>
  <c r="S4242" i="11"/>
  <c r="S4250" i="11"/>
  <c r="S4258" i="11"/>
  <c r="S4266" i="11"/>
  <c r="S4274" i="11"/>
  <c r="S4282" i="11"/>
  <c r="S4290" i="11"/>
  <c r="S4298" i="11"/>
  <c r="S4306" i="11"/>
  <c r="S4314" i="11"/>
  <c r="S4322" i="11"/>
  <c r="S4330" i="11"/>
  <c r="S4338" i="11"/>
  <c r="S4346" i="11"/>
  <c r="S4354" i="11"/>
  <c r="S4362" i="11"/>
  <c r="S4370" i="11"/>
  <c r="S4378" i="11"/>
  <c r="S4386" i="11"/>
  <c r="S4394" i="11"/>
  <c r="S4402" i="11"/>
  <c r="S4410" i="11"/>
  <c r="S4418" i="11"/>
  <c r="S4426" i="11"/>
  <c r="S4434" i="11"/>
  <c r="S4442" i="11"/>
  <c r="S4450" i="11"/>
  <c r="S4458" i="11"/>
  <c r="S4466" i="11"/>
  <c r="S4474" i="11"/>
  <c r="S4482" i="11"/>
  <c r="S4490" i="11"/>
  <c r="S4498" i="11"/>
  <c r="S4506" i="11"/>
  <c r="S4514" i="11"/>
  <c r="S4522" i="11"/>
  <c r="S4530" i="11"/>
  <c r="S4538" i="11"/>
  <c r="S4546" i="11"/>
  <c r="S4554" i="11"/>
  <c r="S4562" i="11"/>
  <c r="S4570" i="11"/>
  <c r="S4578" i="11"/>
  <c r="S4586" i="11"/>
  <c r="S4594" i="11"/>
  <c r="S4602" i="11"/>
  <c r="S4610" i="11"/>
  <c r="S4618" i="11"/>
  <c r="S4626" i="11"/>
  <c r="S4634" i="11"/>
  <c r="S4642" i="11"/>
  <c r="S4650" i="11"/>
  <c r="S4658" i="11"/>
  <c r="S4666" i="11"/>
  <c r="S4674" i="11"/>
  <c r="S4682" i="11"/>
  <c r="S4690" i="11"/>
  <c r="S4698" i="11"/>
  <c r="S4706" i="11"/>
  <c r="S4714" i="11"/>
  <c r="S4722" i="11"/>
  <c r="S4730" i="11"/>
  <c r="S4738" i="11"/>
  <c r="S4746" i="11"/>
  <c r="S4754" i="11"/>
  <c r="S4762" i="11"/>
  <c r="S4770" i="11"/>
  <c r="S4778" i="11"/>
  <c r="S4786" i="11"/>
  <c r="S4794" i="11"/>
  <c r="S4802" i="11"/>
  <c r="S4810" i="11"/>
  <c r="S4818" i="11"/>
  <c r="S4826" i="11"/>
  <c r="S4834" i="11"/>
  <c r="S4842" i="11"/>
  <c r="S4850" i="11"/>
  <c r="S4858" i="11"/>
  <c r="S4866" i="11"/>
  <c r="S4874" i="11"/>
  <c r="S4882" i="11"/>
  <c r="S4890" i="11"/>
  <c r="S4898" i="11"/>
  <c r="S4906" i="11"/>
  <c r="S4914" i="11"/>
  <c r="S4922" i="11"/>
  <c r="S4930" i="11"/>
  <c r="S4938" i="11"/>
  <c r="S4946" i="11"/>
  <c r="S4954" i="11"/>
  <c r="S4962" i="11"/>
  <c r="S4970" i="11"/>
  <c r="S4978" i="11"/>
  <c r="S4986" i="11"/>
  <c r="S4994" i="11"/>
  <c r="S5002" i="11"/>
  <c r="S5010" i="11"/>
  <c r="S5018" i="11"/>
  <c r="S5026" i="11"/>
  <c r="S5034" i="11"/>
  <c r="S5042" i="11"/>
  <c r="S5050" i="11"/>
  <c r="S5058" i="11"/>
  <c r="S5066" i="11"/>
  <c r="S5074" i="11"/>
  <c r="S5082" i="11"/>
  <c r="S5090" i="11"/>
  <c r="S5098" i="11"/>
  <c r="S5106" i="11"/>
  <c r="S5114" i="11"/>
  <c r="S5122" i="11"/>
  <c r="S5130" i="11"/>
  <c r="S5138" i="11"/>
  <c r="S5146" i="11"/>
  <c r="S5154" i="11"/>
  <c r="S5162" i="11"/>
  <c r="S5170" i="11"/>
  <c r="S5178" i="11"/>
  <c r="S5186" i="11"/>
  <c r="S5194" i="11"/>
  <c r="S5202" i="11"/>
  <c r="S5210" i="11"/>
  <c r="S5218" i="11"/>
  <c r="S5226" i="11"/>
  <c r="S5234" i="11"/>
  <c r="S5242" i="11"/>
  <c r="S5250" i="11"/>
  <c r="S5258" i="11"/>
  <c r="S5266" i="11"/>
  <c r="S5274" i="11"/>
  <c r="S5282" i="11"/>
  <c r="S5290" i="11"/>
  <c r="S5298" i="11"/>
  <c r="S5306" i="11"/>
  <c r="S5314" i="11"/>
  <c r="S5322" i="11"/>
  <c r="S5330" i="11"/>
  <c r="S5338" i="11"/>
  <c r="S5346" i="11"/>
  <c r="S5354" i="11"/>
  <c r="S5362" i="11"/>
  <c r="S5370" i="11"/>
  <c r="S5378" i="11"/>
  <c r="S5386" i="11"/>
  <c r="S5394" i="11"/>
  <c r="S5402" i="11"/>
  <c r="S5410" i="11"/>
  <c r="S5418" i="11"/>
  <c r="S5426" i="11"/>
  <c r="S5434" i="11"/>
  <c r="S5442" i="11"/>
  <c r="S5450" i="11"/>
  <c r="S5458" i="11"/>
  <c r="S5466" i="11"/>
  <c r="S5474" i="11"/>
  <c r="S5482" i="11"/>
  <c r="S5490" i="11"/>
  <c r="S5498" i="11"/>
  <c r="S5506" i="11"/>
  <c r="S5514" i="11"/>
  <c r="S5522" i="11"/>
  <c r="S5530" i="11"/>
  <c r="S5538" i="11"/>
  <c r="S5546" i="11"/>
  <c r="S5554" i="11"/>
  <c r="S5562" i="11"/>
  <c r="S5570" i="11"/>
  <c r="S5578" i="11"/>
  <c r="S5586" i="11"/>
  <c r="S5594" i="11"/>
  <c r="S5602" i="11"/>
  <c r="S5610" i="11"/>
  <c r="S5618" i="11"/>
  <c r="S5626" i="11"/>
  <c r="S5634" i="11"/>
  <c r="S5642" i="11"/>
  <c r="S5650" i="11"/>
  <c r="S5658" i="11"/>
  <c r="S5666" i="11"/>
  <c r="S5674" i="11"/>
  <c r="S5682" i="11"/>
  <c r="S5690" i="11"/>
  <c r="S5698" i="11"/>
  <c r="S5706" i="11"/>
  <c r="S5714" i="11"/>
  <c r="S5722" i="11"/>
  <c r="S5730" i="11"/>
  <c r="S5738" i="11"/>
  <c r="S5746" i="11"/>
  <c r="S5754" i="11"/>
  <c r="S5762" i="11"/>
  <c r="S5770" i="11"/>
  <c r="S5778" i="11"/>
  <c r="S5786" i="11"/>
  <c r="S5794" i="11"/>
  <c r="S5802" i="11"/>
  <c r="S5810" i="11"/>
  <c r="S5818" i="11"/>
  <c r="S5826" i="11"/>
  <c r="S5834" i="11"/>
  <c r="S5842" i="11"/>
  <c r="S5850" i="11"/>
  <c r="S5858" i="11"/>
  <c r="S5866" i="11"/>
  <c r="S5874" i="11"/>
  <c r="S5882" i="11"/>
  <c r="S5890" i="11"/>
  <c r="S5898" i="11"/>
  <c r="S5906" i="11"/>
  <c r="S5914" i="11"/>
  <c r="S5922" i="11"/>
  <c r="S5930" i="11"/>
  <c r="R6" i="11"/>
  <c r="R14" i="11"/>
  <c r="R22" i="11"/>
  <c r="R30" i="11"/>
  <c r="R38" i="11"/>
  <c r="R46" i="11"/>
  <c r="R54" i="11"/>
  <c r="R62" i="11"/>
  <c r="R70" i="11"/>
  <c r="R78" i="11"/>
  <c r="R86" i="11"/>
  <c r="R94" i="11"/>
  <c r="R102" i="11"/>
  <c r="R110" i="11"/>
  <c r="R118" i="11"/>
  <c r="R126" i="11"/>
  <c r="R134" i="11"/>
  <c r="R142" i="11"/>
  <c r="R150" i="11"/>
  <c r="R158" i="11"/>
  <c r="R166" i="11"/>
  <c r="R174" i="11"/>
  <c r="R182" i="11"/>
  <c r="R190" i="11"/>
  <c r="R198" i="11"/>
  <c r="R206" i="11"/>
  <c r="R214" i="11"/>
  <c r="R222" i="11"/>
  <c r="R230" i="11"/>
  <c r="R238" i="11"/>
  <c r="R246" i="11"/>
  <c r="R254" i="11"/>
  <c r="R262" i="11"/>
  <c r="R270" i="11"/>
  <c r="R278" i="11"/>
  <c r="R286" i="11"/>
  <c r="R294" i="11"/>
  <c r="R302" i="11"/>
  <c r="R310" i="11"/>
  <c r="R318" i="11"/>
  <c r="R326" i="11"/>
  <c r="R334" i="11"/>
  <c r="R342" i="11"/>
  <c r="R350" i="11"/>
  <c r="R358" i="11"/>
  <c r="R366" i="11"/>
  <c r="R374" i="11"/>
  <c r="R382" i="11"/>
  <c r="R390" i="11"/>
  <c r="R398" i="11"/>
  <c r="R406" i="11"/>
  <c r="R414" i="11"/>
  <c r="R422" i="11"/>
  <c r="R430" i="11"/>
  <c r="R438" i="11"/>
  <c r="R446" i="11"/>
  <c r="R454" i="11"/>
  <c r="R462" i="11"/>
  <c r="R470" i="11"/>
  <c r="R478" i="11"/>
  <c r="R486" i="11"/>
  <c r="R494" i="11"/>
  <c r="R502" i="11"/>
  <c r="R510" i="11"/>
  <c r="R518" i="11"/>
  <c r="R526" i="11"/>
  <c r="R534" i="11"/>
  <c r="R542" i="11"/>
  <c r="R550" i="11"/>
  <c r="R558" i="11"/>
  <c r="R566" i="11"/>
  <c r="R574" i="11"/>
  <c r="R582" i="11"/>
  <c r="R590" i="11"/>
  <c r="R598" i="11"/>
  <c r="R606" i="11"/>
  <c r="R614" i="11"/>
  <c r="R622" i="11"/>
  <c r="R630" i="11"/>
  <c r="R638" i="11"/>
  <c r="R646" i="11"/>
  <c r="R654" i="11"/>
  <c r="R662" i="11"/>
  <c r="R670" i="11"/>
  <c r="R678" i="11"/>
  <c r="R686" i="11"/>
  <c r="R694" i="11"/>
  <c r="R702" i="11"/>
  <c r="R710" i="11"/>
  <c r="R718" i="11"/>
  <c r="R726" i="11"/>
  <c r="R734" i="11"/>
  <c r="R742" i="11"/>
  <c r="R750" i="11"/>
  <c r="R758" i="11"/>
  <c r="R766" i="11"/>
  <c r="R774" i="11"/>
  <c r="R782" i="11"/>
  <c r="R790" i="11"/>
  <c r="R798" i="11"/>
  <c r="R806" i="11"/>
  <c r="R814" i="11"/>
  <c r="R822" i="11"/>
  <c r="R830" i="11"/>
  <c r="R838" i="11"/>
  <c r="R846" i="11"/>
  <c r="R854" i="11"/>
  <c r="R862" i="11"/>
  <c r="R870" i="11"/>
  <c r="R878" i="11"/>
  <c r="R886" i="11"/>
  <c r="R894" i="11"/>
  <c r="R902" i="11"/>
  <c r="R910" i="11"/>
  <c r="R918" i="11"/>
  <c r="R926" i="11"/>
  <c r="R934" i="11"/>
  <c r="R942" i="11"/>
  <c r="R950" i="11"/>
  <c r="R958" i="11"/>
  <c r="R966" i="11"/>
  <c r="R974" i="11"/>
  <c r="R982" i="11"/>
  <c r="R990" i="11"/>
  <c r="R998" i="11"/>
  <c r="R1006" i="11"/>
  <c r="R1014" i="11"/>
  <c r="R1022" i="11"/>
  <c r="R1030" i="11"/>
  <c r="R1038" i="11"/>
  <c r="R1046" i="11"/>
  <c r="R1054" i="11"/>
  <c r="R1062" i="11"/>
  <c r="R1070" i="11"/>
  <c r="R1078" i="11"/>
  <c r="R1086" i="11"/>
  <c r="R1094" i="11"/>
  <c r="R1102" i="11"/>
  <c r="R1110" i="11"/>
  <c r="R1118" i="11"/>
  <c r="R1126" i="11"/>
  <c r="R1134" i="11"/>
  <c r="R1142" i="11"/>
  <c r="R1150" i="11"/>
  <c r="R1158" i="11"/>
  <c r="R1166" i="11"/>
  <c r="R1174" i="11"/>
  <c r="R1182" i="11"/>
  <c r="R1190" i="11"/>
  <c r="R1198" i="11"/>
  <c r="R1206" i="11"/>
  <c r="R1214" i="11"/>
  <c r="R1222" i="11"/>
  <c r="R1230" i="11"/>
  <c r="R1238" i="11"/>
  <c r="R1246" i="11"/>
  <c r="R1254" i="11"/>
  <c r="R1262" i="11"/>
  <c r="R1270" i="11"/>
  <c r="R1278" i="11"/>
  <c r="R1286" i="11"/>
  <c r="R1294" i="11"/>
  <c r="R1302" i="11"/>
  <c r="R1310" i="11"/>
  <c r="R1318" i="11"/>
  <c r="R1326" i="11"/>
  <c r="R1334" i="11"/>
  <c r="R1342" i="11"/>
  <c r="R1350" i="11"/>
  <c r="R1358" i="11"/>
  <c r="R1366" i="11"/>
  <c r="R1374" i="11"/>
  <c r="R1382" i="11"/>
  <c r="R1390" i="11"/>
  <c r="R1398" i="11"/>
  <c r="R1406" i="11"/>
  <c r="R1414" i="11"/>
  <c r="R1422" i="11"/>
  <c r="R1430" i="11"/>
  <c r="R1438" i="11"/>
  <c r="R1446" i="11"/>
  <c r="R1454" i="11"/>
  <c r="R1462" i="11"/>
  <c r="R1470" i="11"/>
  <c r="R1478" i="11"/>
  <c r="R1486" i="11"/>
  <c r="R1494" i="11"/>
  <c r="R1502" i="11"/>
  <c r="R1510" i="11"/>
  <c r="R1518" i="11"/>
  <c r="R1526" i="11"/>
  <c r="R1534" i="11"/>
  <c r="R1542" i="11"/>
  <c r="R1550" i="11"/>
  <c r="R1558" i="11"/>
  <c r="R1566" i="11"/>
  <c r="R1574" i="11"/>
  <c r="R1582" i="11"/>
  <c r="R1590" i="11"/>
  <c r="R1598" i="11"/>
  <c r="R1606" i="11"/>
  <c r="R1614" i="11"/>
  <c r="R1622" i="11"/>
  <c r="R1630" i="11"/>
  <c r="R1638" i="11"/>
  <c r="R1646" i="11"/>
  <c r="R1654" i="11"/>
  <c r="R1662" i="11"/>
  <c r="R1670" i="11"/>
  <c r="R1678" i="11"/>
  <c r="R1686" i="11"/>
  <c r="R1694" i="11"/>
  <c r="R1702" i="11"/>
  <c r="R1710" i="11"/>
  <c r="R1718" i="11"/>
  <c r="R1726" i="11"/>
  <c r="R1734" i="11"/>
  <c r="R1742" i="11"/>
  <c r="R1750" i="11"/>
  <c r="R1758" i="11"/>
  <c r="R1766" i="11"/>
  <c r="R1774" i="11"/>
  <c r="R1782" i="11"/>
  <c r="R1790" i="11"/>
  <c r="R1798" i="11"/>
  <c r="R1806" i="11"/>
  <c r="R1814" i="11"/>
  <c r="R1822" i="11"/>
  <c r="R1830" i="11"/>
  <c r="R1838" i="11"/>
  <c r="R1846" i="11"/>
  <c r="R1854" i="11"/>
  <c r="R1862" i="11"/>
  <c r="R1870" i="11"/>
  <c r="R1878" i="11"/>
  <c r="R1886" i="11"/>
  <c r="R1894" i="11"/>
  <c r="R1902" i="11"/>
  <c r="R1910" i="11"/>
  <c r="R1918" i="11"/>
  <c r="R1926" i="11"/>
  <c r="R1934" i="11"/>
  <c r="P5887" i="11"/>
  <c r="T1126" i="11"/>
  <c r="T2132" i="11"/>
  <c r="T2730" i="11"/>
  <c r="T2986" i="11"/>
  <c r="T3242" i="11"/>
  <c r="T3498" i="11"/>
  <c r="T3754" i="11"/>
  <c r="T4010" i="11"/>
  <c r="T4266" i="11"/>
  <c r="T4522" i="11"/>
  <c r="T4676" i="11"/>
  <c r="T4708" i="11"/>
  <c r="T4740" i="11"/>
  <c r="T4772" i="11"/>
  <c r="T4804" i="11"/>
  <c r="T4836" i="11"/>
  <c r="T4868" i="11"/>
  <c r="T4900" i="11"/>
  <c r="T4932" i="11"/>
  <c r="T4964" i="11"/>
  <c r="T4996" i="11"/>
  <c r="T5028" i="11"/>
  <c r="T5060" i="11"/>
  <c r="T5092" i="11"/>
  <c r="T5124" i="11"/>
  <c r="T5156" i="11"/>
  <c r="T5188" i="11"/>
  <c r="T5220" i="11"/>
  <c r="T5252" i="11"/>
  <c r="T5284" i="11"/>
  <c r="T5316" i="11"/>
  <c r="T5348" i="11"/>
  <c r="T5380" i="11"/>
  <c r="T5412" i="11"/>
  <c r="T5444" i="11"/>
  <c r="T5476" i="11"/>
  <c r="T5508" i="11"/>
  <c r="T5540" i="11"/>
  <c r="T5572" i="11"/>
  <c r="T5604" i="11"/>
  <c r="T5636" i="11"/>
  <c r="T5668" i="11"/>
  <c r="T5700" i="11"/>
  <c r="T5732" i="11"/>
  <c r="T5764" i="11"/>
  <c r="T5796" i="11"/>
  <c r="T5828" i="11"/>
  <c r="T5860" i="11"/>
  <c r="T5892" i="11"/>
  <c r="T5924" i="11"/>
  <c r="S24" i="11"/>
  <c r="S56" i="11"/>
  <c r="S88" i="11"/>
  <c r="S120" i="11"/>
  <c r="S152" i="11"/>
  <c r="S184" i="11"/>
  <c r="S216" i="11"/>
  <c r="S248" i="11"/>
  <c r="S280" i="11"/>
  <c r="S312" i="11"/>
  <c r="S344" i="11"/>
  <c r="S376" i="11"/>
  <c r="S408" i="11"/>
  <c r="S440" i="11"/>
  <c r="S472" i="11"/>
  <c r="S504" i="11"/>
  <c r="S536" i="11"/>
  <c r="S568" i="11"/>
  <c r="S600" i="11"/>
  <c r="S632" i="11"/>
  <c r="S664" i="11"/>
  <c r="S696" i="11"/>
  <c r="S728" i="11"/>
  <c r="S760" i="11"/>
  <c r="S792" i="11"/>
  <c r="S824" i="11"/>
  <c r="S856" i="11"/>
  <c r="S888" i="11"/>
  <c r="S920" i="11"/>
  <c r="S952" i="11"/>
  <c r="S984" i="11"/>
  <c r="S1016" i="11"/>
  <c r="S1048" i="11"/>
  <c r="S1080" i="11"/>
  <c r="S1112" i="11"/>
  <c r="S1144" i="11"/>
  <c r="S1176" i="11"/>
  <c r="S1208" i="11"/>
  <c r="S1240" i="11"/>
  <c r="S1272" i="11"/>
  <c r="S1304" i="11"/>
  <c r="S1336" i="11"/>
  <c r="S1368" i="11"/>
  <c r="S1400" i="11"/>
  <c r="S1432" i="11"/>
  <c r="S1464" i="11"/>
  <c r="S1496" i="11"/>
  <c r="S1528" i="11"/>
  <c r="S1560" i="11"/>
  <c r="S1592" i="11"/>
  <c r="S1624" i="11"/>
  <c r="S1656" i="11"/>
  <c r="S1688" i="11"/>
  <c r="S1720" i="11"/>
  <c r="S1752" i="11"/>
  <c r="S1784" i="11"/>
  <c r="S1816" i="11"/>
  <c r="S1848" i="11"/>
  <c r="S1880" i="11"/>
  <c r="S1912" i="11"/>
  <c r="S1944" i="11"/>
  <c r="S1976" i="11"/>
  <c r="S2008" i="11"/>
  <c r="S2040" i="11"/>
  <c r="S2072" i="11"/>
  <c r="S2104" i="11"/>
  <c r="S2136" i="11"/>
  <c r="S2168" i="11"/>
  <c r="S2200" i="11"/>
  <c r="S2232" i="11"/>
  <c r="S2264" i="11"/>
  <c r="S2296" i="11"/>
  <c r="S2328" i="11"/>
  <c r="S2360" i="11"/>
  <c r="S2392" i="11"/>
  <c r="S2424" i="11"/>
  <c r="S2456" i="11"/>
  <c r="S2488" i="11"/>
  <c r="S2520" i="11"/>
  <c r="S2552" i="11"/>
  <c r="S2584" i="11"/>
  <c r="S2616" i="11"/>
  <c r="S2648" i="11"/>
  <c r="S2680" i="11"/>
  <c r="S2712" i="11"/>
  <c r="S2744" i="11"/>
  <c r="S2776" i="11"/>
  <c r="S2808" i="11"/>
  <c r="S2840" i="11"/>
  <c r="S2872" i="11"/>
  <c r="S2904" i="11"/>
  <c r="S2936" i="11"/>
  <c r="S2968" i="11"/>
  <c r="S3000" i="11"/>
  <c r="S3032" i="11"/>
  <c r="S3064" i="11"/>
  <c r="S3096" i="11"/>
  <c r="S3128" i="11"/>
  <c r="S3160" i="11"/>
  <c r="S3192" i="11"/>
  <c r="S3224" i="11"/>
  <c r="S3256" i="11"/>
  <c r="S3288" i="11"/>
  <c r="S3320" i="11"/>
  <c r="S3352" i="11"/>
  <c r="S3384" i="11"/>
  <c r="S3416" i="11"/>
  <c r="S3448" i="11"/>
  <c r="S3480" i="11"/>
  <c r="S3506" i="11"/>
  <c r="S3529" i="11"/>
  <c r="S3552" i="11"/>
  <c r="S3570" i="11"/>
  <c r="S3593" i="11"/>
  <c r="S3616" i="11"/>
  <c r="S3632" i="11"/>
  <c r="S3648" i="11"/>
  <c r="S3664" i="11"/>
  <c r="S3680" i="11"/>
  <c r="S3696" i="11"/>
  <c r="S3712" i="11"/>
  <c r="S3728" i="11"/>
  <c r="S3744" i="11"/>
  <c r="S3760" i="11"/>
  <c r="S3776" i="11"/>
  <c r="S3792" i="11"/>
  <c r="S3804" i="11"/>
  <c r="S3817" i="11"/>
  <c r="S3829" i="11"/>
  <c r="S3842" i="11"/>
  <c r="S3851" i="11"/>
  <c r="S3859" i="11"/>
  <c r="S3867" i="11"/>
  <c r="S3875" i="11"/>
  <c r="S3883" i="11"/>
  <c r="S3891" i="11"/>
  <c r="S3899" i="11"/>
  <c r="S3907" i="11"/>
  <c r="S3915" i="11"/>
  <c r="S3923" i="11"/>
  <c r="S3931" i="11"/>
  <c r="S3939" i="11"/>
  <c r="S3947" i="11"/>
  <c r="S3955" i="11"/>
  <c r="S3963" i="11"/>
  <c r="S3971" i="11"/>
  <c r="S3979" i="11"/>
  <c r="S3987" i="11"/>
  <c r="S3995" i="11"/>
  <c r="S4003" i="11"/>
  <c r="S4011" i="11"/>
  <c r="S4019" i="11"/>
  <c r="S4027" i="11"/>
  <c r="S4035" i="11"/>
  <c r="S4043" i="11"/>
  <c r="S4051" i="11"/>
  <c r="S4059" i="11"/>
  <c r="S4067" i="11"/>
  <c r="S4075" i="11"/>
  <c r="S4083" i="11"/>
  <c r="S4091" i="11"/>
  <c r="S4099" i="11"/>
  <c r="S4107" i="11"/>
  <c r="S4115" i="11"/>
  <c r="S4123" i="11"/>
  <c r="S4131" i="11"/>
  <c r="S4139" i="11"/>
  <c r="S4147" i="11"/>
  <c r="S4155" i="11"/>
  <c r="S4163" i="11"/>
  <c r="S4171" i="11"/>
  <c r="S4179" i="11"/>
  <c r="S4187" i="11"/>
  <c r="S4195" i="11"/>
  <c r="S4203" i="11"/>
  <c r="S4211" i="11"/>
  <c r="S4219" i="11"/>
  <c r="S4227" i="11"/>
  <c r="S4235" i="11"/>
  <c r="S4243" i="11"/>
  <c r="S4251" i="11"/>
  <c r="S4259" i="11"/>
  <c r="S4267" i="11"/>
  <c r="S4275" i="11"/>
  <c r="S4283" i="11"/>
  <c r="S4291" i="11"/>
  <c r="S4299" i="11"/>
  <c r="S4307" i="11"/>
  <c r="S4315" i="11"/>
  <c r="S4323" i="11"/>
  <c r="S4331" i="11"/>
  <c r="S4339" i="11"/>
  <c r="S4347" i="11"/>
  <c r="S4355" i="11"/>
  <c r="S4363" i="11"/>
  <c r="S4371" i="11"/>
  <c r="S4379" i="11"/>
  <c r="S4387" i="11"/>
  <c r="S4395" i="11"/>
  <c r="S4403" i="11"/>
  <c r="S4411" i="11"/>
  <c r="S4419" i="11"/>
  <c r="S4427" i="11"/>
  <c r="S4435" i="11"/>
  <c r="S4443" i="11"/>
  <c r="S4451" i="11"/>
  <c r="S4459" i="11"/>
  <c r="S4467" i="11"/>
  <c r="S4475" i="11"/>
  <c r="S4483" i="11"/>
  <c r="S4491" i="11"/>
  <c r="S4499" i="11"/>
  <c r="S4507" i="11"/>
  <c r="S4515" i="11"/>
  <c r="S4523" i="11"/>
  <c r="S4531" i="11"/>
  <c r="S4539" i="11"/>
  <c r="S4547" i="11"/>
  <c r="S4555" i="11"/>
  <c r="S4563" i="11"/>
  <c r="S4571" i="11"/>
  <c r="S4579" i="11"/>
  <c r="S4587" i="11"/>
  <c r="S4595" i="11"/>
  <c r="S4603" i="11"/>
  <c r="S4611" i="11"/>
  <c r="S4619" i="11"/>
  <c r="S4627" i="11"/>
  <c r="S4635" i="11"/>
  <c r="S4643" i="11"/>
  <c r="S4651" i="11"/>
  <c r="S4659" i="11"/>
  <c r="S4667" i="11"/>
  <c r="S4675" i="11"/>
  <c r="S4683" i="11"/>
  <c r="S4691" i="11"/>
  <c r="S4699" i="11"/>
  <c r="S4707" i="11"/>
  <c r="S4715" i="11"/>
  <c r="S4723" i="11"/>
  <c r="S4731" i="11"/>
  <c r="S4739" i="11"/>
  <c r="S4747" i="11"/>
  <c r="S4755" i="11"/>
  <c r="S4763" i="11"/>
  <c r="S4771" i="11"/>
  <c r="S4779" i="11"/>
  <c r="S4787" i="11"/>
  <c r="S4795" i="11"/>
  <c r="S4803" i="11"/>
  <c r="S4811" i="11"/>
  <c r="S4819" i="11"/>
  <c r="S4827" i="11"/>
  <c r="S4835" i="11"/>
  <c r="S4843" i="11"/>
  <c r="S4851" i="11"/>
  <c r="S4859" i="11"/>
  <c r="S4867" i="11"/>
  <c r="S4875" i="11"/>
  <c r="S4883" i="11"/>
  <c r="S4891" i="11"/>
  <c r="S4899" i="11"/>
  <c r="S4907" i="11"/>
  <c r="S4915" i="11"/>
  <c r="S4923" i="11"/>
  <c r="S4931" i="11"/>
  <c r="S4939" i="11"/>
  <c r="S4947" i="11"/>
  <c r="S4955" i="11"/>
  <c r="S4963" i="11"/>
  <c r="S4971" i="11"/>
  <c r="S4979" i="11"/>
  <c r="S4987" i="11"/>
  <c r="S4995" i="11"/>
  <c r="S5003" i="11"/>
  <c r="S5011" i="11"/>
  <c r="S5019" i="11"/>
  <c r="S5027" i="11"/>
  <c r="S5035" i="11"/>
  <c r="S5043" i="11"/>
  <c r="S5051" i="11"/>
  <c r="S5059" i="11"/>
  <c r="S5067" i="11"/>
  <c r="S5075" i="11"/>
  <c r="S5083" i="11"/>
  <c r="S5091" i="11"/>
  <c r="S5099" i="11"/>
  <c r="S5107" i="11"/>
  <c r="S5115" i="11"/>
  <c r="S5123" i="11"/>
  <c r="S5131" i="11"/>
  <c r="S5139" i="11"/>
  <c r="S5147" i="11"/>
  <c r="S5155" i="11"/>
  <c r="S5163" i="11"/>
  <c r="S5171" i="11"/>
  <c r="S5179" i="11"/>
  <c r="S5187" i="11"/>
  <c r="S5195" i="11"/>
  <c r="S5203" i="11"/>
  <c r="S5211" i="11"/>
  <c r="S5219" i="11"/>
  <c r="S5227" i="11"/>
  <c r="S5235" i="11"/>
  <c r="S5243" i="11"/>
  <c r="S5251" i="11"/>
  <c r="S5259" i="11"/>
  <c r="S5267" i="11"/>
  <c r="S5275" i="11"/>
  <c r="S5283" i="11"/>
  <c r="S5291" i="11"/>
  <c r="S5299" i="11"/>
  <c r="S5307" i="11"/>
  <c r="S5315" i="11"/>
  <c r="S5323" i="11"/>
  <c r="S5331" i="11"/>
  <c r="S5339" i="11"/>
  <c r="S5347" i="11"/>
  <c r="S5355" i="11"/>
  <c r="S5363" i="11"/>
  <c r="S5371" i="11"/>
  <c r="S5379" i="11"/>
  <c r="S5387" i="11"/>
  <c r="S5395" i="11"/>
  <c r="S5403" i="11"/>
  <c r="S5411" i="11"/>
  <c r="S5419" i="11"/>
  <c r="S5427" i="11"/>
  <c r="S5435" i="11"/>
  <c r="S5443" i="11"/>
  <c r="S5451" i="11"/>
  <c r="S5459" i="11"/>
  <c r="S5467" i="11"/>
  <c r="S5475" i="11"/>
  <c r="S5483" i="11"/>
  <c r="S5491" i="11"/>
  <c r="S5499" i="11"/>
  <c r="S5507" i="11"/>
  <c r="S5515" i="11"/>
  <c r="S5523" i="11"/>
  <c r="S5531" i="11"/>
  <c r="S5539" i="11"/>
  <c r="S5547" i="11"/>
  <c r="S5555" i="11"/>
  <c r="S5563" i="11"/>
  <c r="S5571" i="11"/>
  <c r="S5579" i="11"/>
  <c r="S5587" i="11"/>
  <c r="S5595" i="11"/>
  <c r="S5603" i="11"/>
  <c r="S5611" i="11"/>
  <c r="S5619" i="11"/>
  <c r="S5627" i="11"/>
  <c r="S5635" i="11"/>
  <c r="S5643" i="11"/>
  <c r="S5651" i="11"/>
  <c r="S5659" i="11"/>
  <c r="S5667" i="11"/>
  <c r="S5675" i="11"/>
  <c r="S5683" i="11"/>
  <c r="S5691" i="11"/>
  <c r="S5699" i="11"/>
  <c r="S5707" i="11"/>
  <c r="S5715" i="11"/>
  <c r="S5723" i="11"/>
  <c r="S5731" i="11"/>
  <c r="S5739" i="11"/>
  <c r="S5747" i="11"/>
  <c r="S5755" i="11"/>
  <c r="S5763" i="11"/>
  <c r="S5771" i="11"/>
  <c r="S5779" i="11"/>
  <c r="S5787" i="11"/>
  <c r="S5795" i="11"/>
  <c r="S5803" i="11"/>
  <c r="S5811" i="11"/>
  <c r="S5819" i="11"/>
  <c r="S5827" i="11"/>
  <c r="S5835" i="11"/>
  <c r="S5843" i="11"/>
  <c r="S5851" i="11"/>
  <c r="S5859" i="11"/>
  <c r="S5867" i="11"/>
  <c r="S5875" i="11"/>
  <c r="S5883" i="11"/>
  <c r="S5891" i="11"/>
  <c r="S5899" i="11"/>
  <c r="S5907" i="11"/>
  <c r="S5915" i="11"/>
  <c r="S5923" i="11"/>
  <c r="S5931" i="11"/>
  <c r="R7" i="11"/>
  <c r="R15" i="11"/>
  <c r="R23" i="11"/>
  <c r="R31" i="11"/>
  <c r="R39" i="11"/>
  <c r="R47" i="11"/>
  <c r="R55" i="11"/>
  <c r="R63" i="11"/>
  <c r="R71" i="11"/>
  <c r="R79" i="11"/>
  <c r="R87" i="11"/>
  <c r="R95" i="11"/>
  <c r="R103" i="11"/>
  <c r="R111" i="11"/>
  <c r="R119" i="11"/>
  <c r="R127" i="11"/>
  <c r="R135" i="11"/>
  <c r="R143" i="11"/>
  <c r="R151" i="11"/>
  <c r="R159" i="11"/>
  <c r="R167" i="11"/>
  <c r="R175" i="11"/>
  <c r="R183" i="11"/>
  <c r="R191" i="11"/>
  <c r="R199" i="11"/>
  <c r="R207" i="11"/>
  <c r="R215" i="11"/>
  <c r="R223" i="11"/>
  <c r="R231" i="11"/>
  <c r="R239" i="11"/>
  <c r="R247" i="11"/>
  <c r="R255" i="11"/>
  <c r="R263" i="11"/>
  <c r="R271" i="11"/>
  <c r="R279" i="11"/>
  <c r="R287" i="11"/>
  <c r="R295" i="11"/>
  <c r="R303" i="11"/>
  <c r="R311" i="11"/>
  <c r="R319" i="11"/>
  <c r="R327" i="11"/>
  <c r="R335" i="11"/>
  <c r="R343" i="11"/>
  <c r="R351" i="11"/>
  <c r="R359" i="11"/>
  <c r="R367" i="11"/>
  <c r="R375" i="11"/>
  <c r="R383" i="11"/>
  <c r="R391" i="11"/>
  <c r="R399" i="11"/>
  <c r="R407" i="11"/>
  <c r="R415" i="11"/>
  <c r="R423" i="11"/>
  <c r="R431" i="11"/>
  <c r="R439" i="11"/>
  <c r="R447" i="11"/>
  <c r="R455" i="11"/>
  <c r="R463" i="11"/>
  <c r="R471" i="11"/>
  <c r="R479" i="11"/>
  <c r="R487" i="11"/>
  <c r="R495" i="11"/>
  <c r="R503" i="11"/>
  <c r="R511" i="11"/>
  <c r="R519" i="11"/>
  <c r="R527" i="11"/>
  <c r="R535" i="11"/>
  <c r="R543" i="11"/>
  <c r="R551" i="11"/>
  <c r="R559" i="11"/>
  <c r="R567" i="11"/>
  <c r="R575" i="11"/>
  <c r="R583" i="11"/>
  <c r="R591" i="11"/>
  <c r="R599" i="11"/>
  <c r="R607" i="11"/>
  <c r="R615" i="11"/>
  <c r="R623" i="11"/>
  <c r="R631" i="11"/>
  <c r="R639" i="11"/>
  <c r="R647" i="11"/>
  <c r="R655" i="11"/>
  <c r="R663" i="11"/>
  <c r="R671" i="11"/>
  <c r="R679" i="11"/>
  <c r="R687" i="11"/>
  <c r="R695" i="11"/>
  <c r="R703" i="11"/>
  <c r="R711" i="11"/>
  <c r="R719" i="11"/>
  <c r="R727" i="11"/>
  <c r="R735" i="11"/>
  <c r="R743" i="11"/>
  <c r="R751" i="11"/>
  <c r="R759" i="11"/>
  <c r="R767" i="11"/>
  <c r="R775" i="11"/>
  <c r="R783" i="11"/>
  <c r="R791" i="11"/>
  <c r="R799" i="11"/>
  <c r="R807" i="11"/>
  <c r="R815" i="11"/>
  <c r="R823" i="11"/>
  <c r="R831" i="11"/>
  <c r="R839" i="11"/>
  <c r="R847" i="11"/>
  <c r="R855" i="11"/>
  <c r="R863" i="11"/>
  <c r="R871" i="11"/>
  <c r="R879" i="11"/>
  <c r="R887" i="11"/>
  <c r="R895" i="11"/>
  <c r="R903" i="11"/>
  <c r="R911" i="11"/>
  <c r="R919" i="11"/>
  <c r="R927" i="11"/>
  <c r="R935" i="11"/>
  <c r="R943" i="11"/>
  <c r="R951" i="11"/>
  <c r="R959" i="11"/>
  <c r="R967" i="11"/>
  <c r="R975" i="11"/>
  <c r="R983" i="11"/>
  <c r="R991" i="11"/>
  <c r="R999" i="11"/>
  <c r="R1007" i="11"/>
  <c r="R1015" i="11"/>
  <c r="R1023" i="11"/>
  <c r="R1031" i="11"/>
  <c r="R1039" i="11"/>
  <c r="R1047" i="11"/>
  <c r="R1055" i="11"/>
  <c r="R1063" i="11"/>
  <c r="R1071" i="11"/>
  <c r="R1079" i="11"/>
  <c r="R1087" i="11"/>
  <c r="R1095" i="11"/>
  <c r="R1103" i="11"/>
  <c r="R1111" i="11"/>
  <c r="R1119" i="11"/>
  <c r="R1127" i="11"/>
  <c r="R1135" i="11"/>
  <c r="R1143" i="11"/>
  <c r="R1151" i="11"/>
  <c r="R1159" i="11"/>
  <c r="R1167" i="11"/>
  <c r="R1175" i="11"/>
  <c r="R1183" i="11"/>
  <c r="R1191" i="11"/>
  <c r="R1199" i="11"/>
  <c r="R1207" i="11"/>
  <c r="R1215" i="11"/>
  <c r="R1223" i="11"/>
  <c r="R1231" i="11"/>
  <c r="R1239" i="11"/>
  <c r="R1247" i="11"/>
  <c r="R1255" i="11"/>
  <c r="R1263" i="11"/>
  <c r="R1271" i="11"/>
  <c r="R1279" i="11"/>
  <c r="R1287" i="11"/>
  <c r="R1295" i="11"/>
  <c r="R1303" i="11"/>
  <c r="R1311" i="11"/>
  <c r="R1319" i="11"/>
  <c r="R1327" i="11"/>
  <c r="R1335" i="11"/>
  <c r="R1343" i="11"/>
  <c r="R1351" i="11"/>
  <c r="R1359" i="11"/>
  <c r="R1367" i="11"/>
  <c r="R1375" i="11"/>
  <c r="R1383" i="11"/>
  <c r="R1391" i="11"/>
  <c r="R1399" i="11"/>
  <c r="R1407" i="11"/>
  <c r="R1415" i="11"/>
  <c r="R1423" i="11"/>
  <c r="R1431" i="11"/>
  <c r="R1439" i="11"/>
  <c r="R1447" i="11"/>
  <c r="R1455" i="11"/>
  <c r="R1463" i="11"/>
  <c r="R1471" i="11"/>
  <c r="R1479" i="11"/>
  <c r="R1487" i="11"/>
  <c r="R1495" i="11"/>
  <c r="R1503" i="11"/>
  <c r="R1511" i="11"/>
  <c r="R1519" i="11"/>
  <c r="R1527" i="11"/>
  <c r="R1535" i="11"/>
  <c r="R1543" i="11"/>
  <c r="R1551" i="11"/>
  <c r="R1559" i="11"/>
  <c r="R1567" i="11"/>
  <c r="R1575" i="11"/>
  <c r="R1583" i="11"/>
  <c r="R1591" i="11"/>
  <c r="R1599" i="11"/>
  <c r="R1607" i="11"/>
  <c r="R1615" i="11"/>
  <c r="R1623" i="11"/>
  <c r="R1631" i="11"/>
  <c r="R1639" i="11"/>
  <c r="R1647" i="11"/>
  <c r="R1655" i="11"/>
  <c r="R1663" i="11"/>
  <c r="R1671" i="11"/>
  <c r="R1679" i="11"/>
  <c r="R1687" i="11"/>
  <c r="R1695" i="11"/>
  <c r="R1703" i="11"/>
  <c r="R1711" i="11"/>
  <c r="R1719" i="11"/>
  <c r="R1727" i="11"/>
  <c r="R1735" i="11"/>
  <c r="R1743" i="11"/>
  <c r="R1751" i="11"/>
  <c r="R1759" i="11"/>
  <c r="R1767" i="11"/>
  <c r="R1775" i="11"/>
  <c r="R1783" i="11"/>
  <c r="R1791" i="11"/>
  <c r="R1799" i="11"/>
  <c r="R1807" i="11"/>
  <c r="R1815" i="11"/>
  <c r="R1823" i="11"/>
  <c r="R1831" i="11"/>
  <c r="R1839" i="11"/>
  <c r="R1847" i="11"/>
  <c r="R1855" i="11"/>
  <c r="R1863" i="11"/>
  <c r="R1871" i="11"/>
  <c r="R1879" i="11"/>
  <c r="R1887" i="11"/>
  <c r="R1895" i="11"/>
  <c r="R1903" i="11"/>
  <c r="R1911" i="11"/>
  <c r="R1919" i="11"/>
  <c r="T83" i="11"/>
  <c r="T1158" i="11"/>
  <c r="T2150" i="11"/>
  <c r="T2738" i="11"/>
  <c r="T2994" i="11"/>
  <c r="T3250" i="11"/>
  <c r="T3506" i="11"/>
  <c r="T3762" i="11"/>
  <c r="T4018" i="11"/>
  <c r="T4274" i="11"/>
  <c r="T4530" i="11"/>
  <c r="T4677" i="11"/>
  <c r="T4709" i="11"/>
  <c r="T4741" i="11"/>
  <c r="T4773" i="11"/>
  <c r="T4805" i="11"/>
  <c r="T4837" i="11"/>
  <c r="T4869" i="11"/>
  <c r="T4901" i="11"/>
  <c r="T4933" i="11"/>
  <c r="T4965" i="11"/>
  <c r="T4997" i="11"/>
  <c r="T5029" i="11"/>
  <c r="T5061" i="11"/>
  <c r="T5093" i="11"/>
  <c r="T5125" i="11"/>
  <c r="T5157" i="11"/>
  <c r="T5189" i="11"/>
  <c r="T5221" i="11"/>
  <c r="T5253" i="11"/>
  <c r="T5285" i="11"/>
  <c r="T5317" i="11"/>
  <c r="T5349" i="11"/>
  <c r="T5381" i="11"/>
  <c r="T5413" i="11"/>
  <c r="T5445" i="11"/>
  <c r="T5477" i="11"/>
  <c r="T5509" i="11"/>
  <c r="T5541" i="11"/>
  <c r="T5573" i="11"/>
  <c r="T5605" i="11"/>
  <c r="T5637" i="11"/>
  <c r="T5669" i="11"/>
  <c r="T5701" i="11"/>
  <c r="T5733" i="11"/>
  <c r="T5765" i="11"/>
  <c r="T5797" i="11"/>
  <c r="T5829" i="11"/>
  <c r="T5861" i="11"/>
  <c r="T5893" i="11"/>
  <c r="T5925" i="11"/>
  <c r="S25" i="11"/>
  <c r="S57" i="11"/>
  <c r="S89" i="11"/>
  <c r="S121" i="11"/>
  <c r="S153" i="11"/>
  <c r="S185" i="11"/>
  <c r="S217" i="11"/>
  <c r="S249" i="11"/>
  <c r="S281" i="11"/>
  <c r="S313" i="11"/>
  <c r="S345" i="11"/>
  <c r="S377" i="11"/>
  <c r="S409" i="11"/>
  <c r="S441" i="11"/>
  <c r="S473" i="11"/>
  <c r="S505" i="11"/>
  <c r="S537" i="11"/>
  <c r="S569" i="11"/>
  <c r="S601" i="11"/>
  <c r="S633" i="11"/>
  <c r="S665" i="11"/>
  <c r="S697" i="11"/>
  <c r="S729" i="11"/>
  <c r="S761" i="11"/>
  <c r="S793" i="11"/>
  <c r="S825" i="11"/>
  <c r="S857" i="11"/>
  <c r="S889" i="11"/>
  <c r="S921" i="11"/>
  <c r="S953" i="11"/>
  <c r="S985" i="11"/>
  <c r="S1017" i="11"/>
  <c r="S1049" i="11"/>
  <c r="S1081" i="11"/>
  <c r="S1113" i="11"/>
  <c r="S1145" i="11"/>
  <c r="S1177" i="11"/>
  <c r="S1209" i="11"/>
  <c r="S1241" i="11"/>
  <c r="S1273" i="11"/>
  <c r="S1305" i="11"/>
  <c r="S1337" i="11"/>
  <c r="S1369" i="11"/>
  <c r="S1401" i="11"/>
  <c r="S1433" i="11"/>
  <c r="S1465" i="11"/>
  <c r="S1497" i="11"/>
  <c r="S1529" i="11"/>
  <c r="S1561" i="11"/>
  <c r="S1593" i="11"/>
  <c r="S1625" i="11"/>
  <c r="S1657" i="11"/>
  <c r="S1689" i="11"/>
  <c r="S1721" i="11"/>
  <c r="S1753" i="11"/>
  <c r="S1785" i="11"/>
  <c r="S1817" i="11"/>
  <c r="S1849" i="11"/>
  <c r="S1881" i="11"/>
  <c r="S1913" i="11"/>
  <c r="S1945" i="11"/>
  <c r="S1977" i="11"/>
  <c r="S2009" i="11"/>
  <c r="S2041" i="11"/>
  <c r="S2073" i="11"/>
  <c r="S2105" i="11"/>
  <c r="S2137" i="11"/>
  <c r="S2169" i="11"/>
  <c r="S2201" i="11"/>
  <c r="S2233" i="11"/>
  <c r="S2265" i="11"/>
  <c r="S2297" i="11"/>
  <c r="S2329" i="11"/>
  <c r="S2361" i="11"/>
  <c r="S2393" i="11"/>
  <c r="S2425" i="11"/>
  <c r="S2457" i="11"/>
  <c r="S2489" i="11"/>
  <c r="S2521" i="11"/>
  <c r="S2553" i="11"/>
  <c r="S2585" i="11"/>
  <c r="S2617" i="11"/>
  <c r="S2649" i="11"/>
  <c r="S2681" i="11"/>
  <c r="S2713" i="11"/>
  <c r="S2745" i="11"/>
  <c r="S2777" i="11"/>
  <c r="S2809" i="11"/>
  <c r="S2841" i="11"/>
  <c r="S2873" i="11"/>
  <c r="S2905" i="11"/>
  <c r="S2937" i="11"/>
  <c r="S2969" i="11"/>
  <c r="S3001" i="11"/>
  <c r="S3033" i="11"/>
  <c r="S3065" i="11"/>
  <c r="S3097" i="11"/>
  <c r="S3129" i="11"/>
  <c r="S3161" i="11"/>
  <c r="S3193" i="11"/>
  <c r="S3225" i="11"/>
  <c r="S3257" i="11"/>
  <c r="S3289" i="11"/>
  <c r="S3321" i="11"/>
  <c r="S3353" i="11"/>
  <c r="S3385" i="11"/>
  <c r="S3417" i="11"/>
  <c r="S3449" i="11"/>
  <c r="S3481" i="11"/>
  <c r="S3512" i="11"/>
  <c r="S3530" i="11"/>
  <c r="S3553" i="11"/>
  <c r="S3576" i="11"/>
  <c r="S3594" i="11"/>
  <c r="S3617" i="11"/>
  <c r="S3633" i="11"/>
  <c r="S3649" i="11"/>
  <c r="S3665" i="11"/>
  <c r="S3681" i="11"/>
  <c r="S3697" i="11"/>
  <c r="S3713" i="11"/>
  <c r="S3729" i="11"/>
  <c r="S3745" i="11"/>
  <c r="S3761" i="11"/>
  <c r="S3777" i="11"/>
  <c r="S3793" i="11"/>
  <c r="S3805" i="11"/>
  <c r="S3818" i="11"/>
  <c r="S3832" i="11"/>
  <c r="S3844" i="11"/>
  <c r="S3852" i="11"/>
  <c r="S3860" i="11"/>
  <c r="S3868" i="11"/>
  <c r="S3876" i="11"/>
  <c r="S3884" i="11"/>
  <c r="S3892" i="11"/>
  <c r="S3900" i="11"/>
  <c r="S3908" i="11"/>
  <c r="S3916" i="11"/>
  <c r="S3924" i="11"/>
  <c r="S3932" i="11"/>
  <c r="S3940" i="11"/>
  <c r="S3948" i="11"/>
  <c r="S3956" i="11"/>
  <c r="S3964" i="11"/>
  <c r="S3972" i="11"/>
  <c r="S3980" i="11"/>
  <c r="S3988" i="11"/>
  <c r="S3996" i="11"/>
  <c r="S4004" i="11"/>
  <c r="S4012" i="11"/>
  <c r="S4020" i="11"/>
  <c r="S4028" i="11"/>
  <c r="S4036" i="11"/>
  <c r="S4044" i="11"/>
  <c r="S4052" i="11"/>
  <c r="S4060" i="11"/>
  <c r="S4068" i="11"/>
  <c r="S4076" i="11"/>
  <c r="S4084" i="11"/>
  <c r="S4092" i="11"/>
  <c r="S4100" i="11"/>
  <c r="S4108" i="11"/>
  <c r="S4116" i="11"/>
  <c r="S4124" i="11"/>
  <c r="S4132" i="11"/>
  <c r="S4140" i="11"/>
  <c r="S4148" i="11"/>
  <c r="S4156" i="11"/>
  <c r="S4164" i="11"/>
  <c r="S4172" i="11"/>
  <c r="S4180" i="11"/>
  <c r="S4188" i="11"/>
  <c r="S4196" i="11"/>
  <c r="S4204" i="11"/>
  <c r="S4212" i="11"/>
  <c r="S4220" i="11"/>
  <c r="S4228" i="11"/>
  <c r="S4236" i="11"/>
  <c r="S4244" i="11"/>
  <c r="S4252" i="11"/>
  <c r="S4260" i="11"/>
  <c r="S4268" i="11"/>
  <c r="S4276" i="11"/>
  <c r="S4284" i="11"/>
  <c r="S4292" i="11"/>
  <c r="S4300" i="11"/>
  <c r="S4308" i="11"/>
  <c r="S4316" i="11"/>
  <c r="S4324" i="11"/>
  <c r="S4332" i="11"/>
  <c r="S4340" i="11"/>
  <c r="S4348" i="11"/>
  <c r="S4356" i="11"/>
  <c r="S4364" i="11"/>
  <c r="S4372" i="11"/>
  <c r="S4380" i="11"/>
  <c r="S4388" i="11"/>
  <c r="S4396" i="11"/>
  <c r="S4404" i="11"/>
  <c r="S4412" i="11"/>
  <c r="S4420" i="11"/>
  <c r="S4428" i="11"/>
  <c r="S4436" i="11"/>
  <c r="S4444" i="11"/>
  <c r="S4452" i="11"/>
  <c r="S4460" i="11"/>
  <c r="S4468" i="11"/>
  <c r="S4476" i="11"/>
  <c r="S4484" i="11"/>
  <c r="S4492" i="11"/>
  <c r="S4500" i="11"/>
  <c r="S4508" i="11"/>
  <c r="S4516" i="11"/>
  <c r="S4524" i="11"/>
  <c r="S4532" i="11"/>
  <c r="S4540" i="11"/>
  <c r="S4548" i="11"/>
  <c r="S4556" i="11"/>
  <c r="S4564" i="11"/>
  <c r="S4572" i="11"/>
  <c r="S4580" i="11"/>
  <c r="S4588" i="11"/>
  <c r="S4596" i="11"/>
  <c r="S4604" i="11"/>
  <c r="S4612" i="11"/>
  <c r="S4620" i="11"/>
  <c r="S4628" i="11"/>
  <c r="S4636" i="11"/>
  <c r="S4644" i="11"/>
  <c r="S4652" i="11"/>
  <c r="S4660" i="11"/>
  <c r="S4668" i="11"/>
  <c r="S4676" i="11"/>
  <c r="S4684" i="11"/>
  <c r="S4692" i="11"/>
  <c r="S4700" i="11"/>
  <c r="S4708" i="11"/>
  <c r="S4716" i="11"/>
  <c r="S4724" i="11"/>
  <c r="S4732" i="11"/>
  <c r="S4740" i="11"/>
  <c r="S4748" i="11"/>
  <c r="S4756" i="11"/>
  <c r="S4764" i="11"/>
  <c r="S4772" i="11"/>
  <c r="S4780" i="11"/>
  <c r="S4788" i="11"/>
  <c r="S4796" i="11"/>
  <c r="S4804" i="11"/>
  <c r="S4812" i="11"/>
  <c r="S4820" i="11"/>
  <c r="S4828" i="11"/>
  <c r="S4836" i="11"/>
  <c r="S4844" i="11"/>
  <c r="S4852" i="11"/>
  <c r="S4860" i="11"/>
  <c r="S4868" i="11"/>
  <c r="S4876" i="11"/>
  <c r="S4884" i="11"/>
  <c r="S4892" i="11"/>
  <c r="S4900" i="11"/>
  <c r="S4908" i="11"/>
  <c r="S4916" i="11"/>
  <c r="S4924" i="11"/>
  <c r="S4932" i="11"/>
  <c r="S4940" i="11"/>
  <c r="S4948" i="11"/>
  <c r="S4956" i="11"/>
  <c r="S4964" i="11"/>
  <c r="S4972" i="11"/>
  <c r="S4980" i="11"/>
  <c r="S4988" i="11"/>
  <c r="S4996" i="11"/>
  <c r="S5004" i="11"/>
  <c r="S5012" i="11"/>
  <c r="S5020" i="11"/>
  <c r="S5028" i="11"/>
  <c r="S5036" i="11"/>
  <c r="S5044" i="11"/>
  <c r="S5052" i="11"/>
  <c r="S5060" i="11"/>
  <c r="S5068" i="11"/>
  <c r="S5076" i="11"/>
  <c r="S5084" i="11"/>
  <c r="S5092" i="11"/>
  <c r="S5100" i="11"/>
  <c r="S5108" i="11"/>
  <c r="S5116" i="11"/>
  <c r="S5124" i="11"/>
  <c r="S5132" i="11"/>
  <c r="S5140" i="11"/>
  <c r="S5148" i="11"/>
  <c r="S5156" i="11"/>
  <c r="S5164" i="11"/>
  <c r="S5172" i="11"/>
  <c r="S5180" i="11"/>
  <c r="S5188" i="11"/>
  <c r="S5196" i="11"/>
  <c r="S5204" i="11"/>
  <c r="S5212" i="11"/>
  <c r="S5220" i="11"/>
  <c r="S5228" i="11"/>
  <c r="S5236" i="11"/>
  <c r="S5244" i="11"/>
  <c r="S5252" i="11"/>
  <c r="S5260" i="11"/>
  <c r="S5268" i="11"/>
  <c r="S5276" i="11"/>
  <c r="S5284" i="11"/>
  <c r="S5292" i="11"/>
  <c r="S5300" i="11"/>
  <c r="S5308" i="11"/>
  <c r="S5316" i="11"/>
  <c r="S5324" i="11"/>
  <c r="S5332" i="11"/>
  <c r="S5340" i="11"/>
  <c r="S5348" i="11"/>
  <c r="S5356" i="11"/>
  <c r="S5364" i="11"/>
  <c r="S5372" i="11"/>
  <c r="S5380" i="11"/>
  <c r="S5388" i="11"/>
  <c r="S5396" i="11"/>
  <c r="S5404" i="11"/>
  <c r="S5412" i="11"/>
  <c r="S5420" i="11"/>
  <c r="S5428" i="11"/>
  <c r="S5436" i="11"/>
  <c r="S5444" i="11"/>
  <c r="S5452" i="11"/>
  <c r="S5460" i="11"/>
  <c r="S5468" i="11"/>
  <c r="S5476" i="11"/>
  <c r="S5484" i="11"/>
  <c r="S5492" i="11"/>
  <c r="S5500" i="11"/>
  <c r="S5508" i="11"/>
  <c r="S5516" i="11"/>
  <c r="S5524" i="11"/>
  <c r="S5532" i="11"/>
  <c r="S5540" i="11"/>
  <c r="S5548" i="11"/>
  <c r="S5556" i="11"/>
  <c r="S5564" i="11"/>
  <c r="S5572" i="11"/>
  <c r="S5580" i="11"/>
  <c r="S5588" i="11"/>
  <c r="S5596" i="11"/>
  <c r="S5604" i="11"/>
  <c r="S5612" i="11"/>
  <c r="S5620" i="11"/>
  <c r="S5628" i="11"/>
  <c r="S5636" i="11"/>
  <c r="S5644" i="11"/>
  <c r="S5652" i="11"/>
  <c r="S5660" i="11"/>
  <c r="S5668" i="11"/>
  <c r="S5676" i="11"/>
  <c r="S5684" i="11"/>
  <c r="S5692" i="11"/>
  <c r="S5700" i="11"/>
  <c r="S5708" i="11"/>
  <c r="S5716" i="11"/>
  <c r="S5724" i="11"/>
  <c r="S5732" i="11"/>
  <c r="S5740" i="11"/>
  <c r="S5748" i="11"/>
  <c r="S5756" i="11"/>
  <c r="S5764" i="11"/>
  <c r="S5772" i="11"/>
  <c r="S5780" i="11"/>
  <c r="S5788" i="11"/>
  <c r="S5796" i="11"/>
  <c r="S5804" i="11"/>
  <c r="S5812" i="11"/>
  <c r="S5820" i="11"/>
  <c r="S5828" i="11"/>
  <c r="S5836" i="11"/>
  <c r="S5844" i="11"/>
  <c r="S5852" i="11"/>
  <c r="S5860" i="11"/>
  <c r="S5868" i="11"/>
  <c r="S5876" i="11"/>
  <c r="S5884" i="11"/>
  <c r="S5892" i="11"/>
  <c r="S5900" i="11"/>
  <c r="S5908" i="11"/>
  <c r="S5916" i="11"/>
  <c r="S5924" i="11"/>
  <c r="S5932" i="11"/>
  <c r="R8" i="11"/>
  <c r="R16" i="11"/>
  <c r="R24" i="11"/>
  <c r="R32" i="11"/>
  <c r="R40" i="11"/>
  <c r="R48" i="11"/>
  <c r="R56" i="11"/>
  <c r="R64" i="11"/>
  <c r="R72" i="11"/>
  <c r="R80" i="11"/>
  <c r="R88" i="11"/>
  <c r="R96" i="11"/>
  <c r="R104" i="11"/>
  <c r="R112" i="11"/>
  <c r="R120" i="11"/>
  <c r="R128" i="11"/>
  <c r="R136" i="11"/>
  <c r="R144" i="11"/>
  <c r="R152" i="11"/>
  <c r="R160" i="11"/>
  <c r="R168" i="11"/>
  <c r="R176" i="11"/>
  <c r="R184" i="11"/>
  <c r="R192" i="11"/>
  <c r="R200" i="11"/>
  <c r="R208" i="11"/>
  <c r="R216" i="11"/>
  <c r="R224" i="11"/>
  <c r="R232" i="11"/>
  <c r="R240" i="11"/>
  <c r="R248" i="11"/>
  <c r="R256" i="11"/>
  <c r="R264" i="11"/>
  <c r="R272" i="11"/>
  <c r="R280" i="11"/>
  <c r="R288" i="11"/>
  <c r="R296" i="11"/>
  <c r="R304" i="11"/>
  <c r="R312" i="11"/>
  <c r="R320" i="11"/>
  <c r="R328" i="11"/>
  <c r="R336" i="11"/>
  <c r="R344" i="11"/>
  <c r="R352" i="11"/>
  <c r="R360" i="11"/>
  <c r="R368" i="11"/>
  <c r="R376" i="11"/>
  <c r="R384" i="11"/>
  <c r="R392" i="11"/>
  <c r="R400" i="11"/>
  <c r="R408" i="11"/>
  <c r="R416" i="11"/>
  <c r="R424" i="11"/>
  <c r="R432" i="11"/>
  <c r="R440" i="11"/>
  <c r="R448" i="11"/>
  <c r="R456" i="11"/>
  <c r="R464" i="11"/>
  <c r="R472" i="11"/>
  <c r="R480" i="11"/>
  <c r="R488" i="11"/>
  <c r="R496" i="11"/>
  <c r="R504" i="11"/>
  <c r="R512" i="11"/>
  <c r="R520" i="11"/>
  <c r="R528" i="11"/>
  <c r="R536" i="11"/>
  <c r="R544" i="11"/>
  <c r="R552" i="11"/>
  <c r="R560" i="11"/>
  <c r="R568" i="11"/>
  <c r="R576" i="11"/>
  <c r="R584" i="11"/>
  <c r="R592" i="11"/>
  <c r="R600" i="11"/>
  <c r="R608" i="11"/>
  <c r="R616" i="11"/>
  <c r="R624" i="11"/>
  <c r="R632" i="11"/>
  <c r="R640" i="11"/>
  <c r="R648" i="11"/>
  <c r="R656" i="11"/>
  <c r="R664" i="11"/>
  <c r="R672" i="11"/>
  <c r="R680" i="11"/>
  <c r="R688" i="11"/>
  <c r="R696" i="11"/>
  <c r="R704" i="11"/>
  <c r="R712" i="11"/>
  <c r="R720" i="11"/>
  <c r="R728" i="11"/>
  <c r="R736" i="11"/>
  <c r="R744" i="11"/>
  <c r="R752" i="11"/>
  <c r="R760" i="11"/>
  <c r="R768" i="11"/>
  <c r="R776" i="11"/>
  <c r="R784" i="11"/>
  <c r="R792" i="11"/>
  <c r="R800" i="11"/>
  <c r="R808" i="11"/>
  <c r="R816" i="11"/>
  <c r="R824" i="11"/>
  <c r="R832" i="11"/>
  <c r="R840" i="11"/>
  <c r="R848" i="11"/>
  <c r="R856" i="11"/>
  <c r="R864" i="11"/>
  <c r="R872" i="11"/>
  <c r="R880" i="11"/>
  <c r="R888" i="11"/>
  <c r="R896" i="11"/>
  <c r="R904" i="11"/>
  <c r="R912" i="11"/>
  <c r="R920" i="11"/>
  <c r="R928" i="11"/>
  <c r="R936" i="11"/>
  <c r="R944" i="11"/>
  <c r="R952" i="11"/>
  <c r="R960" i="11"/>
  <c r="R968" i="11"/>
  <c r="R976" i="11"/>
  <c r="R984" i="11"/>
  <c r="R992" i="11"/>
  <c r="R1000" i="11"/>
  <c r="R1008" i="11"/>
  <c r="R1016" i="11"/>
  <c r="R1024" i="11"/>
  <c r="R1032" i="11"/>
  <c r="R1040" i="11"/>
  <c r="R1048" i="11"/>
  <c r="R1056" i="11"/>
  <c r="R1064" i="11"/>
  <c r="R1072" i="11"/>
  <c r="R1080" i="11"/>
  <c r="R1088" i="11"/>
  <c r="R1096" i="11"/>
  <c r="R1104" i="11"/>
  <c r="R1112" i="11"/>
  <c r="R1120" i="11"/>
  <c r="R1128" i="11"/>
  <c r="R1136" i="11"/>
  <c r="R1144" i="11"/>
  <c r="R1152" i="11"/>
  <c r="R1160" i="11"/>
  <c r="R1168" i="11"/>
  <c r="R1176" i="11"/>
  <c r="R1184" i="11"/>
  <c r="R1192" i="11"/>
  <c r="R1200" i="11"/>
  <c r="R1208" i="11"/>
  <c r="R1216" i="11"/>
  <c r="R1224" i="11"/>
  <c r="R1232" i="11"/>
  <c r="R1240" i="11"/>
  <c r="R1248" i="11"/>
  <c r="R1256" i="11"/>
  <c r="R1264" i="11"/>
  <c r="R1272" i="11"/>
  <c r="R1280" i="11"/>
  <c r="R1288" i="11"/>
  <c r="R1296" i="11"/>
  <c r="R1304" i="11"/>
  <c r="R1312" i="11"/>
  <c r="R1320" i="11"/>
  <c r="R1328" i="11"/>
  <c r="R1336" i="11"/>
  <c r="R1344" i="11"/>
  <c r="R1352" i="11"/>
  <c r="R1360" i="11"/>
  <c r="R1368" i="11"/>
  <c r="R1376" i="11"/>
  <c r="R1384" i="11"/>
  <c r="R1392" i="11"/>
  <c r="R1400" i="11"/>
  <c r="R1408" i="11"/>
  <c r="R1416" i="11"/>
  <c r="R1424" i="11"/>
  <c r="R1432" i="11"/>
  <c r="R1440" i="11"/>
  <c r="R1448" i="11"/>
  <c r="R1456" i="11"/>
  <c r="R1464" i="11"/>
  <c r="R1472" i="11"/>
  <c r="R1480" i="11"/>
  <c r="R1488" i="11"/>
  <c r="R1496" i="11"/>
  <c r="R1504" i="11"/>
  <c r="R1512" i="11"/>
  <c r="R1520" i="11"/>
  <c r="R1528" i="11"/>
  <c r="R1536" i="11"/>
  <c r="R1544" i="11"/>
  <c r="R1552" i="11"/>
  <c r="R1560" i="11"/>
  <c r="R1568" i="11"/>
  <c r="R1576" i="11"/>
  <c r="R1584" i="11"/>
  <c r="R1592" i="11"/>
  <c r="R1600" i="11"/>
  <c r="R1608" i="11"/>
  <c r="R1616" i="11"/>
  <c r="R1624" i="11"/>
  <c r="R1632" i="11"/>
  <c r="R1640" i="11"/>
  <c r="R1648" i="11"/>
  <c r="R1656" i="11"/>
  <c r="R1664" i="11"/>
  <c r="R1672" i="11"/>
  <c r="R1680" i="11"/>
  <c r="R1688" i="11"/>
  <c r="R1696" i="11"/>
  <c r="R1704" i="11"/>
  <c r="R1712" i="11"/>
  <c r="R1720" i="11"/>
  <c r="R1728" i="11"/>
  <c r="R1736" i="11"/>
  <c r="R1744" i="11"/>
  <c r="R1752" i="11"/>
  <c r="R1760" i="11"/>
  <c r="R1768" i="11"/>
  <c r="R1776" i="11"/>
  <c r="R1784" i="11"/>
  <c r="R1792" i="11"/>
  <c r="R1800" i="11"/>
  <c r="R1808" i="11"/>
  <c r="R1816" i="11"/>
  <c r="R1824" i="11"/>
  <c r="R1832" i="11"/>
  <c r="R1840" i="11"/>
  <c r="R1848" i="11"/>
  <c r="R1856" i="11"/>
  <c r="R1864" i="11"/>
  <c r="R1872" i="11"/>
  <c r="R1880" i="11"/>
  <c r="R1888" i="11"/>
  <c r="R1896" i="11"/>
  <c r="R1904" i="11"/>
  <c r="R1912" i="11"/>
  <c r="R1920" i="11"/>
  <c r="T358" i="11"/>
  <c r="T1382" i="11"/>
  <c r="T2301" i="11"/>
  <c r="T2794" i="11"/>
  <c r="T3050" i="11"/>
  <c r="T3306" i="11"/>
  <c r="T3562" i="11"/>
  <c r="T3818" i="11"/>
  <c r="T4074" i="11"/>
  <c r="T4330" i="11"/>
  <c r="T4586" i="11"/>
  <c r="T4684" i="11"/>
  <c r="T4716" i="11"/>
  <c r="T4748" i="11"/>
  <c r="T4780" i="11"/>
  <c r="T4812" i="11"/>
  <c r="T4844" i="11"/>
  <c r="T4876" i="11"/>
  <c r="T4908" i="11"/>
  <c r="T4940" i="11"/>
  <c r="T4972" i="11"/>
  <c r="T5004" i="11"/>
  <c r="T5036" i="11"/>
  <c r="T5068" i="11"/>
  <c r="T5100" i="11"/>
  <c r="T5132" i="11"/>
  <c r="T5164" i="11"/>
  <c r="T5196" i="11"/>
  <c r="T5228" i="11"/>
  <c r="T5260" i="11"/>
  <c r="T5292" i="11"/>
  <c r="T5324" i="11"/>
  <c r="T5356" i="11"/>
  <c r="T5388" i="11"/>
  <c r="T5420" i="11"/>
  <c r="T5452" i="11"/>
  <c r="T5484" i="11"/>
  <c r="T5516" i="11"/>
  <c r="T5548" i="11"/>
  <c r="T5580" i="11"/>
  <c r="T5612" i="11"/>
  <c r="T5644" i="11"/>
  <c r="T5676" i="11"/>
  <c r="T5708" i="11"/>
  <c r="T5740" i="11"/>
  <c r="T5772" i="11"/>
  <c r="T5804" i="11"/>
  <c r="T5836" i="11"/>
  <c r="T5868" i="11"/>
  <c r="T5900" i="11"/>
  <c r="T5932" i="11"/>
  <c r="S32" i="11"/>
  <c r="S64" i="11"/>
  <c r="S96" i="11"/>
  <c r="S128" i="11"/>
  <c r="S160" i="11"/>
  <c r="S192" i="11"/>
  <c r="S224" i="11"/>
  <c r="S256" i="11"/>
  <c r="S288" i="11"/>
  <c r="S320" i="11"/>
  <c r="S352" i="11"/>
  <c r="S384" i="11"/>
  <c r="S416" i="11"/>
  <c r="S448" i="11"/>
  <c r="S480" i="11"/>
  <c r="S512" i="11"/>
  <c r="S544" i="11"/>
  <c r="S576" i="11"/>
  <c r="S608" i="11"/>
  <c r="S640" i="11"/>
  <c r="S672" i="11"/>
  <c r="S704" i="11"/>
  <c r="S736" i="11"/>
  <c r="S768" i="11"/>
  <c r="S800" i="11"/>
  <c r="S832" i="11"/>
  <c r="S864" i="11"/>
  <c r="S896" i="11"/>
  <c r="S928" i="11"/>
  <c r="S960" i="11"/>
  <c r="S992" i="11"/>
  <c r="S1024" i="11"/>
  <c r="S1056" i="11"/>
  <c r="S1088" i="11"/>
  <c r="S1120" i="11"/>
  <c r="S1152" i="11"/>
  <c r="S1184" i="11"/>
  <c r="S1216" i="11"/>
  <c r="S1248" i="11"/>
  <c r="S1280" i="11"/>
  <c r="S1312" i="11"/>
  <c r="S1344" i="11"/>
  <c r="S1376" i="11"/>
  <c r="S1408" i="11"/>
  <c r="S1440" i="11"/>
  <c r="S1472" i="11"/>
  <c r="S1504" i="11"/>
  <c r="S1536" i="11"/>
  <c r="S1568" i="11"/>
  <c r="S1600" i="11"/>
  <c r="S1632" i="11"/>
  <c r="S1664" i="11"/>
  <c r="S1696" i="11"/>
  <c r="S1728" i="11"/>
  <c r="S1760" i="11"/>
  <c r="S1792" i="11"/>
  <c r="S1824" i="11"/>
  <c r="S1856" i="11"/>
  <c r="S1888" i="11"/>
  <c r="S1920" i="11"/>
  <c r="S1952" i="11"/>
  <c r="S1984" i="11"/>
  <c r="S2016" i="11"/>
  <c r="S2048" i="11"/>
  <c r="S2080" i="11"/>
  <c r="S2112" i="11"/>
  <c r="S2144" i="11"/>
  <c r="S2176" i="11"/>
  <c r="S2208" i="11"/>
  <c r="S2240" i="11"/>
  <c r="S2272" i="11"/>
  <c r="S2304" i="11"/>
  <c r="S2336" i="11"/>
  <c r="S2368" i="11"/>
  <c r="S2400" i="11"/>
  <c r="S2432" i="11"/>
  <c r="S2464" i="11"/>
  <c r="S2496" i="11"/>
  <c r="S2528" i="11"/>
  <c r="S2560" i="11"/>
  <c r="S2592" i="11"/>
  <c r="S2624" i="11"/>
  <c r="S2656" i="11"/>
  <c r="S2688" i="11"/>
  <c r="S2720" i="11"/>
  <c r="S2752" i="11"/>
  <c r="S2784" i="11"/>
  <c r="S2816" i="11"/>
  <c r="S2848" i="11"/>
  <c r="S2880" i="11"/>
  <c r="S2912" i="11"/>
  <c r="S2944" i="11"/>
  <c r="S2976" i="11"/>
  <c r="S3008" i="11"/>
  <c r="S3040" i="11"/>
  <c r="S3072" i="11"/>
  <c r="S3104" i="11"/>
  <c r="S3136" i="11"/>
  <c r="S3168" i="11"/>
  <c r="S3200" i="11"/>
  <c r="S3232" i="11"/>
  <c r="S3264" i="11"/>
  <c r="S3296" i="11"/>
  <c r="S3328" i="11"/>
  <c r="S3360" i="11"/>
  <c r="S3392" i="11"/>
  <c r="S3424" i="11"/>
  <c r="S3456" i="11"/>
  <c r="S3488" i="11"/>
  <c r="S3513" i="11"/>
  <c r="S3536" i="11"/>
  <c r="S3554" i="11"/>
  <c r="S3577" i="11"/>
  <c r="S3600" i="11"/>
  <c r="S3618" i="11"/>
  <c r="S3634" i="11"/>
  <c r="S3650" i="11"/>
  <c r="S3666" i="11"/>
  <c r="S3682" i="11"/>
  <c r="S3698" i="11"/>
  <c r="S3714" i="11"/>
  <c r="S3730" i="11"/>
  <c r="S3746" i="11"/>
  <c r="S3762" i="11"/>
  <c r="S3778" i="11"/>
  <c r="S3794" i="11"/>
  <c r="S3808" i="11"/>
  <c r="S3820" i="11"/>
  <c r="S3833" i="11"/>
  <c r="S3845" i="11"/>
  <c r="S3853" i="11"/>
  <c r="S3861" i="11"/>
  <c r="S3869" i="11"/>
  <c r="S3877" i="11"/>
  <c r="S3885" i="11"/>
  <c r="S3893" i="11"/>
  <c r="S3901" i="11"/>
  <c r="S3909" i="11"/>
  <c r="S3917" i="11"/>
  <c r="S3925" i="11"/>
  <c r="S3933" i="11"/>
  <c r="S3941" i="11"/>
  <c r="S3949" i="11"/>
  <c r="S3957" i="11"/>
  <c r="S3965" i="11"/>
  <c r="S3973" i="11"/>
  <c r="S3981" i="11"/>
  <c r="S3989" i="11"/>
  <c r="S3997" i="11"/>
  <c r="S4005" i="11"/>
  <c r="S4013" i="11"/>
  <c r="S4021" i="11"/>
  <c r="S4029" i="11"/>
  <c r="S4037" i="11"/>
  <c r="S4045" i="11"/>
  <c r="S4053" i="11"/>
  <c r="S4061" i="11"/>
  <c r="S4069" i="11"/>
  <c r="S4077" i="11"/>
  <c r="S4085" i="11"/>
  <c r="S4093" i="11"/>
  <c r="S4101" i="11"/>
  <c r="S4109" i="11"/>
  <c r="S4117" i="11"/>
  <c r="S4125" i="11"/>
  <c r="S4133" i="11"/>
  <c r="S4141" i="11"/>
  <c r="S4149" i="11"/>
  <c r="S4157" i="11"/>
  <c r="S4165" i="11"/>
  <c r="S4173" i="11"/>
  <c r="S4181" i="11"/>
  <c r="S4189" i="11"/>
  <c r="S4197" i="11"/>
  <c r="S4205" i="11"/>
  <c r="S4213" i="11"/>
  <c r="S4221" i="11"/>
  <c r="S4229" i="11"/>
  <c r="S4237" i="11"/>
  <c r="S4245" i="11"/>
  <c r="S4253" i="11"/>
  <c r="S4261" i="11"/>
  <c r="S4269" i="11"/>
  <c r="S4277" i="11"/>
  <c r="S4285" i="11"/>
  <c r="S4293" i="11"/>
  <c r="S4301" i="11"/>
  <c r="S4309" i="11"/>
  <c r="S4317" i="11"/>
  <c r="S4325" i="11"/>
  <c r="S4333" i="11"/>
  <c r="S4341" i="11"/>
  <c r="S4349" i="11"/>
  <c r="S4357" i="11"/>
  <c r="S4365" i="11"/>
  <c r="S4373" i="11"/>
  <c r="S4381" i="11"/>
  <c r="S4389" i="11"/>
  <c r="S4397" i="11"/>
  <c r="S4405" i="11"/>
  <c r="S4413" i="11"/>
  <c r="S4421" i="11"/>
  <c r="S4429" i="11"/>
  <c r="S4437" i="11"/>
  <c r="S4445" i="11"/>
  <c r="S4453" i="11"/>
  <c r="S4461" i="11"/>
  <c r="S4469" i="11"/>
  <c r="S4477" i="11"/>
  <c r="S4485" i="11"/>
  <c r="S4493" i="11"/>
  <c r="S4501" i="11"/>
  <c r="S4509" i="11"/>
  <c r="S4517" i="11"/>
  <c r="S4525" i="11"/>
  <c r="S4533" i="11"/>
  <c r="S4541" i="11"/>
  <c r="S4549" i="11"/>
  <c r="S4557" i="11"/>
  <c r="S4565" i="11"/>
  <c r="S4573" i="11"/>
  <c r="S4581" i="11"/>
  <c r="S4589" i="11"/>
  <c r="S4597" i="11"/>
  <c r="S4605" i="11"/>
  <c r="S4613" i="11"/>
  <c r="S4621" i="11"/>
  <c r="S4629" i="11"/>
  <c r="S4637" i="11"/>
  <c r="S4645" i="11"/>
  <c r="S4653" i="11"/>
  <c r="S4661" i="11"/>
  <c r="S4669" i="11"/>
  <c r="S4677" i="11"/>
  <c r="S4685" i="11"/>
  <c r="S4693" i="11"/>
  <c r="S4701" i="11"/>
  <c r="S4709" i="11"/>
  <c r="S4717" i="11"/>
  <c r="S4725" i="11"/>
  <c r="S4733" i="11"/>
  <c r="S4741" i="11"/>
  <c r="S4749" i="11"/>
  <c r="S4757" i="11"/>
  <c r="S4765" i="11"/>
  <c r="S4773" i="11"/>
  <c r="S4781" i="11"/>
  <c r="S4789" i="11"/>
  <c r="S4797" i="11"/>
  <c r="S4805" i="11"/>
  <c r="S4813" i="11"/>
  <c r="S4821" i="11"/>
  <c r="S4829" i="11"/>
  <c r="S4837" i="11"/>
  <c r="S4845" i="11"/>
  <c r="S4853" i="11"/>
  <c r="S4861" i="11"/>
  <c r="S4869" i="11"/>
  <c r="S4877" i="11"/>
  <c r="S4885" i="11"/>
  <c r="S4893" i="11"/>
  <c r="S4901" i="11"/>
  <c r="S4909" i="11"/>
  <c r="S4917" i="11"/>
  <c r="S4925" i="11"/>
  <c r="S4933" i="11"/>
  <c r="S4941" i="11"/>
  <c r="S4949" i="11"/>
  <c r="S4957" i="11"/>
  <c r="S4965" i="11"/>
  <c r="S4973" i="11"/>
  <c r="S4981" i="11"/>
  <c r="S4989" i="11"/>
  <c r="S4997" i="11"/>
  <c r="S5005" i="11"/>
  <c r="S5013" i="11"/>
  <c r="S5021" i="11"/>
  <c r="S5029" i="11"/>
  <c r="S5037" i="11"/>
  <c r="S5045" i="11"/>
  <c r="S5053" i="11"/>
  <c r="S5061" i="11"/>
  <c r="S5069" i="11"/>
  <c r="S5077" i="11"/>
  <c r="S5085" i="11"/>
  <c r="S5093" i="11"/>
  <c r="S5101" i="11"/>
  <c r="S5109" i="11"/>
  <c r="S5117" i="11"/>
  <c r="S5125" i="11"/>
  <c r="S5133" i="11"/>
  <c r="S5141" i="11"/>
  <c r="S5149" i="11"/>
  <c r="S5157" i="11"/>
  <c r="S5165" i="11"/>
  <c r="S5173" i="11"/>
  <c r="S5181" i="11"/>
  <c r="S5189" i="11"/>
  <c r="S5197" i="11"/>
  <c r="S5205" i="11"/>
  <c r="S5213" i="11"/>
  <c r="S5221" i="11"/>
  <c r="S5229" i="11"/>
  <c r="S5237" i="11"/>
  <c r="S5245" i="11"/>
  <c r="S5253" i="11"/>
  <c r="S5261" i="11"/>
  <c r="S5269" i="11"/>
  <c r="S5277" i="11"/>
  <c r="S5285" i="11"/>
  <c r="S5293" i="11"/>
  <c r="S5301" i="11"/>
  <c r="S5309" i="11"/>
  <c r="S5317" i="11"/>
  <c r="S5325" i="11"/>
  <c r="S5333" i="11"/>
  <c r="S5341" i="11"/>
  <c r="S5349" i="11"/>
  <c r="S5357" i="11"/>
  <c r="S5365" i="11"/>
  <c r="S5373" i="11"/>
  <c r="S5381" i="11"/>
  <c r="S5389" i="11"/>
  <c r="S5397" i="11"/>
  <c r="S5405" i="11"/>
  <c r="S5413" i="11"/>
  <c r="S5421" i="11"/>
  <c r="S5429" i="11"/>
  <c r="S5437" i="11"/>
  <c r="S5445" i="11"/>
  <c r="S5453" i="11"/>
  <c r="S5461" i="11"/>
  <c r="S5469" i="11"/>
  <c r="S5477" i="11"/>
  <c r="S5485" i="11"/>
  <c r="S5493" i="11"/>
  <c r="S5501" i="11"/>
  <c r="S5509" i="11"/>
  <c r="S5517" i="11"/>
  <c r="S5525" i="11"/>
  <c r="S5533" i="11"/>
  <c r="S5541" i="11"/>
  <c r="S5549" i="11"/>
  <c r="S5557" i="11"/>
  <c r="S5565" i="11"/>
  <c r="S5573" i="11"/>
  <c r="S5581" i="11"/>
  <c r="S5589" i="11"/>
  <c r="S5597" i="11"/>
  <c r="S5605" i="11"/>
  <c r="S5613" i="11"/>
  <c r="S5621" i="11"/>
  <c r="S5629" i="11"/>
  <c r="S5637" i="11"/>
  <c r="S5645" i="11"/>
  <c r="S5653" i="11"/>
  <c r="S5661" i="11"/>
  <c r="S5669" i="11"/>
  <c r="S5677" i="11"/>
  <c r="S5685" i="11"/>
  <c r="S5693" i="11"/>
  <c r="S5701" i="11"/>
  <c r="S5709" i="11"/>
  <c r="S5717" i="11"/>
  <c r="S5725" i="11"/>
  <c r="S5733" i="11"/>
  <c r="S5741" i="11"/>
  <c r="S5749" i="11"/>
  <c r="S5757" i="11"/>
  <c r="S5765" i="11"/>
  <c r="S5773" i="11"/>
  <c r="S5781" i="11"/>
  <c r="S5789" i="11"/>
  <c r="S5797" i="11"/>
  <c r="S5805" i="11"/>
  <c r="S5813" i="11"/>
  <c r="S5821" i="11"/>
  <c r="S5829" i="11"/>
  <c r="S5837" i="11"/>
  <c r="S5845" i="11"/>
  <c r="S5853" i="11"/>
  <c r="S5861" i="11"/>
  <c r="S5869" i="11"/>
  <c r="S5877" i="11"/>
  <c r="S5885" i="11"/>
  <c r="S5893" i="11"/>
  <c r="S5901" i="11"/>
  <c r="S5909" i="11"/>
  <c r="S5917" i="11"/>
  <c r="S5925" i="11"/>
  <c r="S5933" i="11"/>
  <c r="R9" i="11"/>
  <c r="R17" i="11"/>
  <c r="R25" i="11"/>
  <c r="R33" i="11"/>
  <c r="R41" i="11"/>
  <c r="R49" i="11"/>
  <c r="R57" i="11"/>
  <c r="R65" i="11"/>
  <c r="R73" i="11"/>
  <c r="R81" i="11"/>
  <c r="R89" i="11"/>
  <c r="R97" i="11"/>
  <c r="R105" i="11"/>
  <c r="R113" i="11"/>
  <c r="R121" i="11"/>
  <c r="R129" i="11"/>
  <c r="R137" i="11"/>
  <c r="R145" i="11"/>
  <c r="R153" i="11"/>
  <c r="R161" i="11"/>
  <c r="R169" i="11"/>
  <c r="R177" i="11"/>
  <c r="R185" i="11"/>
  <c r="R193" i="11"/>
  <c r="R201" i="11"/>
  <c r="R209" i="11"/>
  <c r="R217" i="11"/>
  <c r="R225" i="11"/>
  <c r="R233" i="11"/>
  <c r="R241" i="11"/>
  <c r="R249" i="11"/>
  <c r="R257" i="11"/>
  <c r="R265" i="11"/>
  <c r="R273" i="11"/>
  <c r="R281" i="11"/>
  <c r="R289" i="11"/>
  <c r="R297" i="11"/>
  <c r="R305" i="11"/>
  <c r="R313" i="11"/>
  <c r="R321" i="11"/>
  <c r="R329" i="11"/>
  <c r="R337" i="11"/>
  <c r="R345" i="11"/>
  <c r="R353" i="11"/>
  <c r="R361" i="11"/>
  <c r="R369" i="11"/>
  <c r="R377" i="11"/>
  <c r="R385" i="11"/>
  <c r="R393" i="11"/>
  <c r="R401" i="11"/>
  <c r="R409" i="11"/>
  <c r="R417" i="11"/>
  <c r="R425" i="11"/>
  <c r="R433" i="11"/>
  <c r="R441" i="11"/>
  <c r="R449" i="11"/>
  <c r="R457" i="11"/>
  <c r="R465" i="11"/>
  <c r="R473" i="11"/>
  <c r="R481" i="11"/>
  <c r="R489" i="11"/>
  <c r="R497" i="11"/>
  <c r="R505" i="11"/>
  <c r="R513" i="11"/>
  <c r="R521" i="11"/>
  <c r="R529" i="11"/>
  <c r="R537" i="11"/>
  <c r="R545" i="11"/>
  <c r="R553" i="11"/>
  <c r="R561" i="11"/>
  <c r="R569" i="11"/>
  <c r="R577" i="11"/>
  <c r="R585" i="11"/>
  <c r="R593" i="11"/>
  <c r="R601" i="11"/>
  <c r="R609" i="11"/>
  <c r="R617" i="11"/>
  <c r="R625" i="11"/>
  <c r="R633" i="11"/>
  <c r="R641" i="11"/>
  <c r="R649" i="11"/>
  <c r="R657" i="11"/>
  <c r="R665" i="11"/>
  <c r="R673" i="11"/>
  <c r="R681" i="11"/>
  <c r="R689" i="11"/>
  <c r="R697" i="11"/>
  <c r="R705" i="11"/>
  <c r="R713" i="11"/>
  <c r="R721" i="11"/>
  <c r="R729" i="11"/>
  <c r="R737" i="11"/>
  <c r="R745" i="11"/>
  <c r="R753" i="11"/>
  <c r="R761" i="11"/>
  <c r="R769" i="11"/>
  <c r="R777" i="11"/>
  <c r="R785" i="11"/>
  <c r="R793" i="11"/>
  <c r="R801" i="11"/>
  <c r="R809" i="11"/>
  <c r="R817" i="11"/>
  <c r="R825" i="11"/>
  <c r="R833" i="11"/>
  <c r="R841" i="11"/>
  <c r="R849" i="11"/>
  <c r="R857" i="11"/>
  <c r="R865" i="11"/>
  <c r="R873" i="11"/>
  <c r="R881" i="11"/>
  <c r="R889" i="11"/>
  <c r="R897" i="11"/>
  <c r="R905" i="11"/>
  <c r="R913" i="11"/>
  <c r="R921" i="11"/>
  <c r="R929" i="11"/>
  <c r="R937" i="11"/>
  <c r="R945" i="11"/>
  <c r="R953" i="11"/>
  <c r="R961" i="11"/>
  <c r="R969" i="11"/>
  <c r="R977" i="11"/>
  <c r="R985" i="11"/>
  <c r="R993" i="11"/>
  <c r="R1001" i="11"/>
  <c r="R1009" i="11"/>
  <c r="R1017" i="11"/>
  <c r="R1025" i="11"/>
  <c r="R1033" i="11"/>
  <c r="R1041" i="11"/>
  <c r="R1049" i="11"/>
  <c r="R1057" i="11"/>
  <c r="R1065" i="11"/>
  <c r="R1073" i="11"/>
  <c r="R1081" i="11"/>
  <c r="R1089" i="11"/>
  <c r="R1097" i="11"/>
  <c r="R1105" i="11"/>
  <c r="R1113" i="11"/>
  <c r="R1121" i="11"/>
  <c r="R1129" i="11"/>
  <c r="R1137" i="11"/>
  <c r="R1145" i="11"/>
  <c r="R1153" i="11"/>
  <c r="R1161" i="11"/>
  <c r="R1169" i="11"/>
  <c r="R1177" i="11"/>
  <c r="R1185" i="11"/>
  <c r="R1193" i="11"/>
  <c r="R1201" i="11"/>
  <c r="R1209" i="11"/>
  <c r="R1217" i="11"/>
  <c r="R1225" i="11"/>
  <c r="R1233" i="11"/>
  <c r="R1241" i="11"/>
  <c r="R1249" i="11"/>
  <c r="R1257" i="11"/>
  <c r="R1265" i="11"/>
  <c r="R1273" i="11"/>
  <c r="R1281" i="11"/>
  <c r="R1289" i="11"/>
  <c r="R1297" i="11"/>
  <c r="R1305" i="11"/>
  <c r="R1313" i="11"/>
  <c r="R1321" i="11"/>
  <c r="R1329" i="11"/>
  <c r="R1337" i="11"/>
  <c r="R1345" i="11"/>
  <c r="R1353" i="11"/>
  <c r="R1361" i="11"/>
  <c r="R1369" i="11"/>
  <c r="R1377" i="11"/>
  <c r="R1385" i="11"/>
  <c r="R1393" i="11"/>
  <c r="R1401" i="11"/>
  <c r="R1409" i="11"/>
  <c r="R1417" i="11"/>
  <c r="R1425" i="11"/>
  <c r="R1433" i="11"/>
  <c r="R1441" i="11"/>
  <c r="R1449" i="11"/>
  <c r="R1457" i="11"/>
  <c r="R1465" i="11"/>
  <c r="R1473" i="11"/>
  <c r="R1481" i="11"/>
  <c r="R1489" i="11"/>
  <c r="R1497" i="11"/>
  <c r="R1505" i="11"/>
  <c r="R1513" i="11"/>
  <c r="R1521" i="11"/>
  <c r="R1529" i="11"/>
  <c r="R1537" i="11"/>
  <c r="R1545" i="11"/>
  <c r="R1553" i="11"/>
  <c r="R1561" i="11"/>
  <c r="R1569" i="11"/>
  <c r="R1577" i="11"/>
  <c r="R1585" i="11"/>
  <c r="R1593" i="11"/>
  <c r="R1601" i="11"/>
  <c r="R1609" i="11"/>
  <c r="R1617" i="11"/>
  <c r="R1625" i="11"/>
  <c r="R1633" i="11"/>
  <c r="R1641" i="11"/>
  <c r="R1649" i="11"/>
  <c r="R1657" i="11"/>
  <c r="R1665" i="11"/>
  <c r="R1673" i="11"/>
  <c r="R1681" i="11"/>
  <c r="R1689" i="11"/>
  <c r="R1697" i="11"/>
  <c r="R1705" i="11"/>
  <c r="R1713" i="11"/>
  <c r="R1721" i="11"/>
  <c r="R1729" i="11"/>
  <c r="R1737" i="11"/>
  <c r="R1745" i="11"/>
  <c r="R1753" i="11"/>
  <c r="R1761" i="11"/>
  <c r="R1769" i="11"/>
  <c r="R1777" i="11"/>
  <c r="R1785" i="11"/>
  <c r="R1793" i="11"/>
  <c r="R1801" i="11"/>
  <c r="R1809" i="11"/>
  <c r="R1817" i="11"/>
  <c r="R1825" i="11"/>
  <c r="R1833" i="11"/>
  <c r="R1841" i="11"/>
  <c r="R1849" i="11"/>
  <c r="R1857" i="11"/>
  <c r="R1865" i="11"/>
  <c r="R1873" i="11"/>
  <c r="R1881" i="11"/>
  <c r="R1889" i="11"/>
  <c r="R1897" i="11"/>
  <c r="R1905" i="11"/>
  <c r="R1913" i="11"/>
  <c r="R1921" i="11"/>
  <c r="R1929" i="11"/>
  <c r="R1937" i="11"/>
  <c r="T390" i="11"/>
  <c r="T1414" i="11"/>
  <c r="T2324" i="11"/>
  <c r="T2802" i="11"/>
  <c r="T3058" i="11"/>
  <c r="T3314" i="11"/>
  <c r="T3570" i="11"/>
  <c r="T3826" i="11"/>
  <c r="T4082" i="11"/>
  <c r="T4338" i="11"/>
  <c r="T4594" i="11"/>
  <c r="T4685" i="11"/>
  <c r="T4717" i="11"/>
  <c r="T4749" i="11"/>
  <c r="T4781" i="11"/>
  <c r="T4813" i="11"/>
  <c r="T4845" i="11"/>
  <c r="T4877" i="11"/>
  <c r="T4909" i="11"/>
  <c r="T4941" i="11"/>
  <c r="T4973" i="11"/>
  <c r="T5005" i="11"/>
  <c r="T5037" i="11"/>
  <c r="T5069" i="11"/>
  <c r="T5101" i="11"/>
  <c r="T5133" i="11"/>
  <c r="T5165" i="11"/>
  <c r="T5197" i="11"/>
  <c r="T5229" i="11"/>
  <c r="T5261" i="11"/>
  <c r="T5293" i="11"/>
  <c r="T5325" i="11"/>
  <c r="T5357" i="11"/>
  <c r="T5389" i="11"/>
  <c r="T5421" i="11"/>
  <c r="T5453" i="11"/>
  <c r="T5485" i="11"/>
  <c r="T5517" i="11"/>
  <c r="T5549" i="11"/>
  <c r="T5581" i="11"/>
  <c r="T5613" i="11"/>
  <c r="T5645" i="11"/>
  <c r="T5677" i="11"/>
  <c r="T5709" i="11"/>
  <c r="T5741" i="11"/>
  <c r="T5773" i="11"/>
  <c r="T5805" i="11"/>
  <c r="T5837" i="11"/>
  <c r="T5869" i="11"/>
  <c r="T5901" i="11"/>
  <c r="T5933" i="11"/>
  <c r="S33" i="11"/>
  <c r="S65" i="11"/>
  <c r="S97" i="11"/>
  <c r="S129" i="11"/>
  <c r="S161" i="11"/>
  <c r="S193" i="11"/>
  <c r="S225" i="11"/>
  <c r="S257" i="11"/>
  <c r="S289" i="11"/>
  <c r="S321" i="11"/>
  <c r="S353" i="11"/>
  <c r="S385" i="11"/>
  <c r="S417" i="11"/>
  <c r="S449" i="11"/>
  <c r="S481" i="11"/>
  <c r="S513" i="11"/>
  <c r="S545" i="11"/>
  <c r="S577" i="11"/>
  <c r="S609" i="11"/>
  <c r="S641" i="11"/>
  <c r="S673" i="11"/>
  <c r="S705" i="11"/>
  <c r="S737" i="11"/>
  <c r="S769" i="11"/>
  <c r="S801" i="11"/>
  <c r="S833" i="11"/>
  <c r="S865" i="11"/>
  <c r="S897" i="11"/>
  <c r="S929" i="11"/>
  <c r="S961" i="11"/>
  <c r="S993" i="11"/>
  <c r="S1025" i="11"/>
  <c r="S1057" i="11"/>
  <c r="S1089" i="11"/>
  <c r="S1121" i="11"/>
  <c r="S1153" i="11"/>
  <c r="S1185" i="11"/>
  <c r="S1217" i="11"/>
  <c r="S1249" i="11"/>
  <c r="S1281" i="11"/>
  <c r="S1313" i="11"/>
  <c r="S1345" i="11"/>
  <c r="S1377" i="11"/>
  <c r="S1409" i="11"/>
  <c r="S1441" i="11"/>
  <c r="S1473" i="11"/>
  <c r="S1505" i="11"/>
  <c r="S1537" i="11"/>
  <c r="S1569" i="11"/>
  <c r="S1601" i="11"/>
  <c r="S1633" i="11"/>
  <c r="S1665" i="11"/>
  <c r="S1697" i="11"/>
  <c r="S1729" i="11"/>
  <c r="S1761" i="11"/>
  <c r="S1793" i="11"/>
  <c r="S1825" i="11"/>
  <c r="S1857" i="11"/>
  <c r="S1889" i="11"/>
  <c r="S1921" i="11"/>
  <c r="S1953" i="11"/>
  <c r="S1985" i="11"/>
  <c r="S2017" i="11"/>
  <c r="S2049" i="11"/>
  <c r="S2081" i="11"/>
  <c r="S2113" i="11"/>
  <c r="S2145" i="11"/>
  <c r="S2177" i="11"/>
  <c r="S2209" i="11"/>
  <c r="S2241" i="11"/>
  <c r="S2273" i="11"/>
  <c r="S2305" i="11"/>
  <c r="S2337" i="11"/>
  <c r="S2369" i="11"/>
  <c r="S2401" i="11"/>
  <c r="S2433" i="11"/>
  <c r="S2465" i="11"/>
  <c r="S2497" i="11"/>
  <c r="S2529" i="11"/>
  <c r="S2561" i="11"/>
  <c r="S2593" i="11"/>
  <c r="S2625" i="11"/>
  <c r="S2657" i="11"/>
  <c r="S2689" i="11"/>
  <c r="S2721" i="11"/>
  <c r="S2753" i="11"/>
  <c r="S2785" i="11"/>
  <c r="S2817" i="11"/>
  <c r="S2849" i="11"/>
  <c r="S2881" i="11"/>
  <c r="S2913" i="11"/>
  <c r="S2945" i="11"/>
  <c r="S2977" i="11"/>
  <c r="S3009" i="11"/>
  <c r="S3041" i="11"/>
  <c r="S3073" i="11"/>
  <c r="S3105" i="11"/>
  <c r="S3137" i="11"/>
  <c r="S3169" i="11"/>
  <c r="S3201" i="11"/>
  <c r="S3233" i="11"/>
  <c r="S3265" i="11"/>
  <c r="S3297" i="11"/>
  <c r="S3329" i="11"/>
  <c r="S3361" i="11"/>
  <c r="S3393" i="11"/>
  <c r="S3425" i="11"/>
  <c r="S3457" i="11"/>
  <c r="S3489" i="11"/>
  <c r="S3514" i="11"/>
  <c r="S3537" i="11"/>
  <c r="S3560" i="11"/>
  <c r="S3578" i="11"/>
  <c r="S3601" i="11"/>
  <c r="S3621" i="11"/>
  <c r="S3637" i="11"/>
  <c r="S3653" i="11"/>
  <c r="S3669" i="11"/>
  <c r="S3685" i="11"/>
  <c r="S3701" i="11"/>
  <c r="S3717" i="11"/>
  <c r="S3733" i="11"/>
  <c r="S3749" i="11"/>
  <c r="S3765" i="11"/>
  <c r="S3781" i="11"/>
  <c r="S3796" i="11"/>
  <c r="S3809" i="11"/>
  <c r="S3821" i="11"/>
  <c r="S3834" i="11"/>
  <c r="S3846" i="11"/>
  <c r="S3854" i="11"/>
  <c r="S3862" i="11"/>
  <c r="S3870" i="11"/>
  <c r="S3878" i="11"/>
  <c r="S3886" i="11"/>
  <c r="S3894" i="11"/>
  <c r="S3902" i="11"/>
  <c r="S3910" i="11"/>
  <c r="S3918" i="11"/>
  <c r="S3926" i="11"/>
  <c r="S3934" i="11"/>
  <c r="S3942" i="11"/>
  <c r="S3950" i="11"/>
  <c r="S3958" i="11"/>
  <c r="S3966" i="11"/>
  <c r="S3974" i="11"/>
  <c r="S3982" i="11"/>
  <c r="S3990" i="11"/>
  <c r="S3998" i="11"/>
  <c r="S4006" i="11"/>
  <c r="S4014" i="11"/>
  <c r="S4022" i="11"/>
  <c r="S4030" i="11"/>
  <c r="S4038" i="11"/>
  <c r="S4046" i="11"/>
  <c r="S4054" i="11"/>
  <c r="S4062" i="11"/>
  <c r="S4070" i="11"/>
  <c r="S4078" i="11"/>
  <c r="S4086" i="11"/>
  <c r="S4094" i="11"/>
  <c r="S4102" i="11"/>
  <c r="S4110" i="11"/>
  <c r="S4118" i="11"/>
  <c r="S4126" i="11"/>
  <c r="S4134" i="11"/>
  <c r="S4142" i="11"/>
  <c r="S4150" i="11"/>
  <c r="S4158" i="11"/>
  <c r="S4166" i="11"/>
  <c r="S4174" i="11"/>
  <c r="S4182" i="11"/>
  <c r="S4190" i="11"/>
  <c r="S4198" i="11"/>
  <c r="S4206" i="11"/>
  <c r="S4214" i="11"/>
  <c r="S4222" i="11"/>
  <c r="S4230" i="11"/>
  <c r="S4238" i="11"/>
  <c r="S4246" i="11"/>
  <c r="S4254" i="11"/>
  <c r="S4262" i="11"/>
  <c r="S4270" i="11"/>
  <c r="S4278" i="11"/>
  <c r="S4286" i="11"/>
  <c r="S4294" i="11"/>
  <c r="S4302" i="11"/>
  <c r="S4310" i="11"/>
  <c r="S4318" i="11"/>
  <c r="S4326" i="11"/>
  <c r="S4334" i="11"/>
  <c r="S4342" i="11"/>
  <c r="S4350" i="11"/>
  <c r="S4358" i="11"/>
  <c r="S4366" i="11"/>
  <c r="S4374" i="11"/>
  <c r="S4382" i="11"/>
  <c r="S4390" i="11"/>
  <c r="S4398" i="11"/>
  <c r="S4406" i="11"/>
  <c r="S4414" i="11"/>
  <c r="S4422" i="11"/>
  <c r="S4430" i="11"/>
  <c r="S4438" i="11"/>
  <c r="S4446" i="11"/>
  <c r="S4454" i="11"/>
  <c r="S4462" i="11"/>
  <c r="S4470" i="11"/>
  <c r="S4478" i="11"/>
  <c r="S4486" i="11"/>
  <c r="S4494" i="11"/>
  <c r="S4502" i="11"/>
  <c r="S4510" i="11"/>
  <c r="S4518" i="11"/>
  <c r="S4526" i="11"/>
  <c r="S4534" i="11"/>
  <c r="S4542" i="11"/>
  <c r="S4550" i="11"/>
  <c r="S4558" i="11"/>
  <c r="S4566" i="11"/>
  <c r="S4574" i="11"/>
  <c r="S4582" i="11"/>
  <c r="S4590" i="11"/>
  <c r="S4598" i="11"/>
  <c r="S4606" i="11"/>
  <c r="S4614" i="11"/>
  <c r="S4622" i="11"/>
  <c r="S4630" i="11"/>
  <c r="S4638" i="11"/>
  <c r="S4646" i="11"/>
  <c r="S4654" i="11"/>
  <c r="S4662" i="11"/>
  <c r="S4670" i="11"/>
  <c r="S4678" i="11"/>
  <c r="S4686" i="11"/>
  <c r="S4694" i="11"/>
  <c r="S4702" i="11"/>
  <c r="S4710" i="11"/>
  <c r="S4718" i="11"/>
  <c r="S4726" i="11"/>
  <c r="S4734" i="11"/>
  <c r="S4742" i="11"/>
  <c r="S4750" i="11"/>
  <c r="S4758" i="11"/>
  <c r="S4766" i="11"/>
  <c r="S4774" i="11"/>
  <c r="S4782" i="11"/>
  <c r="S4790" i="11"/>
  <c r="S4798" i="11"/>
  <c r="S4806" i="11"/>
  <c r="S4814" i="11"/>
  <c r="S4822" i="11"/>
  <c r="S4830" i="11"/>
  <c r="S4838" i="11"/>
  <c r="S4846" i="11"/>
  <c r="S4854" i="11"/>
  <c r="S4862" i="11"/>
  <c r="S4870" i="11"/>
  <c r="S4878" i="11"/>
  <c r="S4886" i="11"/>
  <c r="S4894" i="11"/>
  <c r="S4902" i="11"/>
  <c r="S4910" i="11"/>
  <c r="S4918" i="11"/>
  <c r="S4926" i="11"/>
  <c r="S4934" i="11"/>
  <c r="S4942" i="11"/>
  <c r="S4950" i="11"/>
  <c r="S4958" i="11"/>
  <c r="S4966" i="11"/>
  <c r="S4974" i="11"/>
  <c r="S4982" i="11"/>
  <c r="S4990" i="11"/>
  <c r="S4998" i="11"/>
  <c r="S5006" i="11"/>
  <c r="S5014" i="11"/>
  <c r="S5022" i="11"/>
  <c r="S5030" i="11"/>
  <c r="S5038" i="11"/>
  <c r="S5046" i="11"/>
  <c r="S5054" i="11"/>
  <c r="S5062" i="11"/>
  <c r="S5070" i="11"/>
  <c r="S5078" i="11"/>
  <c r="S5086" i="11"/>
  <c r="S5094" i="11"/>
  <c r="S5102" i="11"/>
  <c r="S5110" i="11"/>
  <c r="S5118" i="11"/>
  <c r="S5126" i="11"/>
  <c r="S5134" i="11"/>
  <c r="S5142" i="11"/>
  <c r="S5150" i="11"/>
  <c r="S5158" i="11"/>
  <c r="S5166" i="11"/>
  <c r="S5174" i="11"/>
  <c r="S5182" i="11"/>
  <c r="S5190" i="11"/>
  <c r="S5198" i="11"/>
  <c r="S5206" i="11"/>
  <c r="S5214" i="11"/>
  <c r="S5222" i="11"/>
  <c r="S5230" i="11"/>
  <c r="S5238" i="11"/>
  <c r="S5246" i="11"/>
  <c r="S5254" i="11"/>
  <c r="S5262" i="11"/>
  <c r="S5270" i="11"/>
  <c r="S5278" i="11"/>
  <c r="S5286" i="11"/>
  <c r="S5294" i="11"/>
  <c r="S5302" i="11"/>
  <c r="S5310" i="11"/>
  <c r="S5318" i="11"/>
  <c r="S5326" i="11"/>
  <c r="S5334" i="11"/>
  <c r="S5342" i="11"/>
  <c r="S5350" i="11"/>
  <c r="S5358" i="11"/>
  <c r="S5366" i="11"/>
  <c r="S5374" i="11"/>
  <c r="S5382" i="11"/>
  <c r="S5390" i="11"/>
  <c r="S5398" i="11"/>
  <c r="S5406" i="11"/>
  <c r="S5414" i="11"/>
  <c r="S5422" i="11"/>
  <c r="S5430" i="11"/>
  <c r="S5438" i="11"/>
  <c r="S5446" i="11"/>
  <c r="S5454" i="11"/>
  <c r="S5462" i="11"/>
  <c r="S5470" i="11"/>
  <c r="S5478" i="11"/>
  <c r="S5486" i="11"/>
  <c r="S5494" i="11"/>
  <c r="S5502" i="11"/>
  <c r="S5510" i="11"/>
  <c r="S5518" i="11"/>
  <c r="S5526" i="11"/>
  <c r="S5534" i="11"/>
  <c r="S5542" i="11"/>
  <c r="S5550" i="11"/>
  <c r="S5558" i="11"/>
  <c r="S5566" i="11"/>
  <c r="S5574" i="11"/>
  <c r="S5582" i="11"/>
  <c r="S5590" i="11"/>
  <c r="S5598" i="11"/>
  <c r="S5606" i="11"/>
  <c r="S5614" i="11"/>
  <c r="S5622" i="11"/>
  <c r="S5630" i="11"/>
  <c r="S5638" i="11"/>
  <c r="S5646" i="11"/>
  <c r="S5654" i="11"/>
  <c r="S5662" i="11"/>
  <c r="S5670" i="11"/>
  <c r="S5678" i="11"/>
  <c r="S5686" i="11"/>
  <c r="S5694" i="11"/>
  <c r="S5702" i="11"/>
  <c r="S5710" i="11"/>
  <c r="S5718" i="11"/>
  <c r="S5726" i="11"/>
  <c r="S5734" i="11"/>
  <c r="S5742" i="11"/>
  <c r="S5750" i="11"/>
  <c r="S5758" i="11"/>
  <c r="S5766" i="11"/>
  <c r="S5774" i="11"/>
  <c r="S5782" i="11"/>
  <c r="S5790" i="11"/>
  <c r="S5798" i="11"/>
  <c r="S5806" i="11"/>
  <c r="S5814" i="11"/>
  <c r="S5822" i="11"/>
  <c r="S5830" i="11"/>
  <c r="S5838" i="11"/>
  <c r="S5846" i="11"/>
  <c r="S5854" i="11"/>
  <c r="S5862" i="11"/>
  <c r="S5870" i="11"/>
  <c r="S5878" i="11"/>
  <c r="S5886" i="11"/>
  <c r="S5894" i="11"/>
  <c r="S5902" i="11"/>
  <c r="S5910" i="11"/>
  <c r="S5918" i="11"/>
  <c r="S5926" i="11"/>
  <c r="S2" i="11"/>
  <c r="R10" i="11"/>
  <c r="R18" i="11"/>
  <c r="R26" i="11"/>
  <c r="R34" i="11"/>
  <c r="R42" i="11"/>
  <c r="R50" i="11"/>
  <c r="R58" i="11"/>
  <c r="R66" i="11"/>
  <c r="R74" i="11"/>
  <c r="R82" i="11"/>
  <c r="R90" i="11"/>
  <c r="R98" i="11"/>
  <c r="R106" i="11"/>
  <c r="R114" i="11"/>
  <c r="R122" i="11"/>
  <c r="R130" i="11"/>
  <c r="R138" i="11"/>
  <c r="R146" i="11"/>
  <c r="R154" i="11"/>
  <c r="R162" i="11"/>
  <c r="R170" i="11"/>
  <c r="R178" i="11"/>
  <c r="R186" i="11"/>
  <c r="R194" i="11"/>
  <c r="R202" i="11"/>
  <c r="R210" i="11"/>
  <c r="R218" i="11"/>
  <c r="R226" i="11"/>
  <c r="R234" i="11"/>
  <c r="R242" i="11"/>
  <c r="R250" i="11"/>
  <c r="R258" i="11"/>
  <c r="R266" i="11"/>
  <c r="R274" i="11"/>
  <c r="R282" i="11"/>
  <c r="R290" i="11"/>
  <c r="R298" i="11"/>
  <c r="R306" i="11"/>
  <c r="R314" i="11"/>
  <c r="R322" i="11"/>
  <c r="R330" i="11"/>
  <c r="R338" i="11"/>
  <c r="R346" i="11"/>
  <c r="R354" i="11"/>
  <c r="R362" i="11"/>
  <c r="R370" i="11"/>
  <c r="R378" i="11"/>
  <c r="R386" i="11"/>
  <c r="R394" i="11"/>
  <c r="R402" i="11"/>
  <c r="R410" i="11"/>
  <c r="R418" i="11"/>
  <c r="R426" i="11"/>
  <c r="R434" i="11"/>
  <c r="R442" i="11"/>
  <c r="R450" i="11"/>
  <c r="R458" i="11"/>
  <c r="R466" i="11"/>
  <c r="R474" i="11"/>
  <c r="R482" i="11"/>
  <c r="R490" i="11"/>
  <c r="R498" i="11"/>
  <c r="R506" i="11"/>
  <c r="R514" i="11"/>
  <c r="R522" i="11"/>
  <c r="R530" i="11"/>
  <c r="R538" i="11"/>
  <c r="R546" i="11"/>
  <c r="R554" i="11"/>
  <c r="R562" i="11"/>
  <c r="R570" i="11"/>
  <c r="R578" i="11"/>
  <c r="R586" i="11"/>
  <c r="R594" i="11"/>
  <c r="R602" i="11"/>
  <c r="R610" i="11"/>
  <c r="R618" i="11"/>
  <c r="R626" i="11"/>
  <c r="R634" i="11"/>
  <c r="R642" i="11"/>
  <c r="R650" i="11"/>
  <c r="R658" i="11"/>
  <c r="R666" i="11"/>
  <c r="R674" i="11"/>
  <c r="R682" i="11"/>
  <c r="R690" i="11"/>
  <c r="R698" i="11"/>
  <c r="R706" i="11"/>
  <c r="R714" i="11"/>
  <c r="R722" i="11"/>
  <c r="R730" i="11"/>
  <c r="R738" i="11"/>
  <c r="R746" i="11"/>
  <c r="R754" i="11"/>
  <c r="R762" i="11"/>
  <c r="R770" i="11"/>
  <c r="R778" i="11"/>
  <c r="R786" i="11"/>
  <c r="R794" i="11"/>
  <c r="R802" i="11"/>
  <c r="R810" i="11"/>
  <c r="R818" i="11"/>
  <c r="R826" i="11"/>
  <c r="R834" i="11"/>
  <c r="R842" i="11"/>
  <c r="R850" i="11"/>
  <c r="R858" i="11"/>
  <c r="R866" i="11"/>
  <c r="R874" i="11"/>
  <c r="R882" i="11"/>
  <c r="R890" i="11"/>
  <c r="R898" i="11"/>
  <c r="R906" i="11"/>
  <c r="R914" i="11"/>
  <c r="R922" i="11"/>
  <c r="R930" i="11"/>
  <c r="R938" i="11"/>
  <c r="R946" i="11"/>
  <c r="R954" i="11"/>
  <c r="R962" i="11"/>
  <c r="R970" i="11"/>
  <c r="R978" i="11"/>
  <c r="R986" i="11"/>
  <c r="R994" i="11"/>
  <c r="R1002" i="11"/>
  <c r="R1010" i="11"/>
  <c r="R1018" i="11"/>
  <c r="R1026" i="11"/>
  <c r="R1034" i="11"/>
  <c r="R1042" i="11"/>
  <c r="R1050" i="11"/>
  <c r="R1058" i="11"/>
  <c r="R1066" i="11"/>
  <c r="R1074" i="11"/>
  <c r="R1082" i="11"/>
  <c r="R1090" i="11"/>
  <c r="R1098" i="11"/>
  <c r="R1106" i="11"/>
  <c r="R1114" i="11"/>
  <c r="R1122" i="11"/>
  <c r="R1130" i="11"/>
  <c r="R1138" i="11"/>
  <c r="R1146" i="11"/>
  <c r="R1154" i="11"/>
  <c r="R1162" i="11"/>
  <c r="R1170" i="11"/>
  <c r="R1178" i="11"/>
  <c r="R1186" i="11"/>
  <c r="R1194" i="11"/>
  <c r="R1202" i="11"/>
  <c r="R1210" i="11"/>
  <c r="R1218" i="11"/>
  <c r="R1226" i="11"/>
  <c r="R1234" i="11"/>
  <c r="R1242" i="11"/>
  <c r="R1250" i="11"/>
  <c r="R1258" i="11"/>
  <c r="R1266" i="11"/>
  <c r="R1274" i="11"/>
  <c r="R1282" i="11"/>
  <c r="R1290" i="11"/>
  <c r="R1298" i="11"/>
  <c r="R1306" i="11"/>
  <c r="R1314" i="11"/>
  <c r="R1322" i="11"/>
  <c r="R1330" i="11"/>
  <c r="R1338" i="11"/>
  <c r="R1346" i="11"/>
  <c r="R1354" i="11"/>
  <c r="R1362" i="11"/>
  <c r="R1370" i="11"/>
  <c r="R1378" i="11"/>
  <c r="R1386" i="11"/>
  <c r="R1394" i="11"/>
  <c r="R1402" i="11"/>
  <c r="R1410" i="11"/>
  <c r="R1418" i="11"/>
  <c r="R1426" i="11"/>
  <c r="R1434" i="11"/>
  <c r="R1442" i="11"/>
  <c r="R1450" i="11"/>
  <c r="R1458" i="11"/>
  <c r="R1466" i="11"/>
  <c r="R1474" i="11"/>
  <c r="R1482" i="11"/>
  <c r="R1490" i="11"/>
  <c r="R1498" i="11"/>
  <c r="R1506" i="11"/>
  <c r="R1514" i="11"/>
  <c r="R1522" i="11"/>
  <c r="R1530" i="11"/>
  <c r="R1538" i="11"/>
  <c r="R1546" i="11"/>
  <c r="R1554" i="11"/>
  <c r="R1562" i="11"/>
  <c r="R1570" i="11"/>
  <c r="R1578" i="11"/>
  <c r="R1586" i="11"/>
  <c r="R1594" i="11"/>
  <c r="R1602" i="11"/>
  <c r="R1610" i="11"/>
  <c r="R1618" i="11"/>
  <c r="R1626" i="11"/>
  <c r="R1634" i="11"/>
  <c r="R1642" i="11"/>
  <c r="R1650" i="11"/>
  <c r="R1658" i="11"/>
  <c r="R1666" i="11"/>
  <c r="R1674" i="11"/>
  <c r="R1682" i="11"/>
  <c r="R1690" i="11"/>
  <c r="R1698" i="11"/>
  <c r="R1706" i="11"/>
  <c r="R1714" i="11"/>
  <c r="R1722" i="11"/>
  <c r="R1730" i="11"/>
  <c r="R1738" i="11"/>
  <c r="R1746" i="11"/>
  <c r="R1754" i="11"/>
  <c r="R1762" i="11"/>
  <c r="R1770" i="11"/>
  <c r="R1778" i="11"/>
  <c r="R1786" i="11"/>
  <c r="R1794" i="11"/>
  <c r="R1802" i="11"/>
  <c r="R1810" i="11"/>
  <c r="R1818" i="11"/>
  <c r="R1826" i="11"/>
  <c r="R1834" i="11"/>
  <c r="R1842" i="11"/>
  <c r="R1850" i="11"/>
  <c r="R1858" i="11"/>
  <c r="R1866" i="11"/>
  <c r="R1874" i="11"/>
  <c r="R1882" i="11"/>
  <c r="R1890" i="11"/>
  <c r="R1898" i="11"/>
  <c r="R1906" i="11"/>
  <c r="R1914" i="11"/>
  <c r="R1922" i="11"/>
  <c r="R1930" i="11"/>
  <c r="R1938" i="11"/>
  <c r="T614" i="11"/>
  <c r="T1638" i="11"/>
  <c r="T2470" i="11"/>
  <c r="T2858" i="11"/>
  <c r="T3114" i="11"/>
  <c r="T3370" i="11"/>
  <c r="T3626" i="11"/>
  <c r="T3882" i="11"/>
  <c r="T4138" i="11"/>
  <c r="T4394" i="11"/>
  <c r="T4650" i="11"/>
  <c r="T4692" i="11"/>
  <c r="T4724" i="11"/>
  <c r="T4756" i="11"/>
  <c r="T4788" i="11"/>
  <c r="T4820" i="11"/>
  <c r="T4852" i="11"/>
  <c r="T4884" i="11"/>
  <c r="T4916" i="11"/>
  <c r="T4948" i="11"/>
  <c r="T4980" i="11"/>
  <c r="T5012" i="11"/>
  <c r="T5044" i="11"/>
  <c r="T5076" i="11"/>
  <c r="T5108" i="11"/>
  <c r="T5140" i="11"/>
  <c r="T5172" i="11"/>
  <c r="T5204" i="11"/>
  <c r="T5236" i="11"/>
  <c r="T5268" i="11"/>
  <c r="T5300" i="11"/>
  <c r="T5332" i="11"/>
  <c r="T5364" i="11"/>
  <c r="T5396" i="11"/>
  <c r="T5428" i="11"/>
  <c r="T5460" i="11"/>
  <c r="T5492" i="11"/>
  <c r="T5524" i="11"/>
  <c r="T5556" i="11"/>
  <c r="T5588" i="11"/>
  <c r="T5620" i="11"/>
  <c r="T5652" i="11"/>
  <c r="T5684" i="11"/>
  <c r="T5716" i="11"/>
  <c r="T5748" i="11"/>
  <c r="T5780" i="11"/>
  <c r="T5812" i="11"/>
  <c r="T5844" i="11"/>
  <c r="T5876" i="11"/>
  <c r="T5908" i="11"/>
  <c r="S8" i="11"/>
  <c r="S40" i="11"/>
  <c r="S72" i="11"/>
  <c r="S104" i="11"/>
  <c r="S136" i="11"/>
  <c r="S168" i="11"/>
  <c r="S200" i="11"/>
  <c r="S232" i="11"/>
  <c r="S264" i="11"/>
  <c r="S296" i="11"/>
  <c r="S328" i="11"/>
  <c r="S360" i="11"/>
  <c r="S392" i="11"/>
  <c r="S424" i="11"/>
  <c r="S456" i="11"/>
  <c r="S488" i="11"/>
  <c r="S520" i="11"/>
  <c r="S552" i="11"/>
  <c r="S584" i="11"/>
  <c r="S616" i="11"/>
  <c r="S648" i="11"/>
  <c r="S680" i="11"/>
  <c r="S712" i="11"/>
  <c r="S744" i="11"/>
  <c r="S776" i="11"/>
  <c r="S808" i="11"/>
  <c r="S840" i="11"/>
  <c r="S872" i="11"/>
  <c r="S904" i="11"/>
  <c r="S936" i="11"/>
  <c r="S968" i="11"/>
  <c r="S1000" i="11"/>
  <c r="S1032" i="11"/>
  <c r="S1064" i="11"/>
  <c r="S1096" i="11"/>
  <c r="S1128" i="11"/>
  <c r="S1160" i="11"/>
  <c r="S1192" i="11"/>
  <c r="S1224" i="11"/>
  <c r="S1256" i="11"/>
  <c r="S1288" i="11"/>
  <c r="S1320" i="11"/>
  <c r="S1352" i="11"/>
  <c r="S1384" i="11"/>
  <c r="S1416" i="11"/>
  <c r="S1448" i="11"/>
  <c r="S1480" i="11"/>
  <c r="S1512" i="11"/>
  <c r="S1544" i="11"/>
  <c r="S1576" i="11"/>
  <c r="S1608" i="11"/>
  <c r="S1640" i="11"/>
  <c r="S1672" i="11"/>
  <c r="S1704" i="11"/>
  <c r="S1736" i="11"/>
  <c r="S1768" i="11"/>
  <c r="S1800" i="11"/>
  <c r="S1832" i="11"/>
  <c r="S1864" i="11"/>
  <c r="S1896" i="11"/>
  <c r="S1928" i="11"/>
  <c r="S1960" i="11"/>
  <c r="S1992" i="11"/>
  <c r="S2024" i="11"/>
  <c r="S2056" i="11"/>
  <c r="S2088" i="11"/>
  <c r="S2120" i="11"/>
  <c r="S2152" i="11"/>
  <c r="S2184" i="11"/>
  <c r="S2216" i="11"/>
  <c r="S2248" i="11"/>
  <c r="S2280" i="11"/>
  <c r="S2312" i="11"/>
  <c r="S2344" i="11"/>
  <c r="S2376" i="11"/>
  <c r="S2408" i="11"/>
  <c r="S2440" i="11"/>
  <c r="S2472" i="11"/>
  <c r="S2504" i="11"/>
  <c r="S2536" i="11"/>
  <c r="S2568" i="11"/>
  <c r="S2600" i="11"/>
  <c r="S2632" i="11"/>
  <c r="S2664" i="11"/>
  <c r="S2696" i="11"/>
  <c r="S2728" i="11"/>
  <c r="S2760" i="11"/>
  <c r="S2792" i="11"/>
  <c r="S2824" i="11"/>
  <c r="S2856" i="11"/>
  <c r="S2888" i="11"/>
  <c r="S2920" i="11"/>
  <c r="S2952" i="11"/>
  <c r="S2984" i="11"/>
  <c r="S3016" i="11"/>
  <c r="S3048" i="11"/>
  <c r="S3080" i="11"/>
  <c r="S3112" i="11"/>
  <c r="S3144" i="11"/>
  <c r="S3176" i="11"/>
  <c r="S3208" i="11"/>
  <c r="S3240" i="11"/>
  <c r="S3272" i="11"/>
  <c r="S3304" i="11"/>
  <c r="S3336" i="11"/>
  <c r="S3368" i="11"/>
  <c r="S3400" i="11"/>
  <c r="S3432" i="11"/>
  <c r="S3464" i="11"/>
  <c r="S3496" i="11"/>
  <c r="S3520" i="11"/>
  <c r="S3538" i="11"/>
  <c r="S3561" i="11"/>
  <c r="S3584" i="11"/>
  <c r="S3602" i="11"/>
  <c r="S3624" i="11"/>
  <c r="S3640" i="11"/>
  <c r="S3656" i="11"/>
  <c r="S3672" i="11"/>
  <c r="S3688" i="11"/>
  <c r="S3704" i="11"/>
  <c r="S3720" i="11"/>
  <c r="S3736" i="11"/>
  <c r="S3752" i="11"/>
  <c r="S3768" i="11"/>
  <c r="S3784" i="11"/>
  <c r="S3797" i="11"/>
  <c r="S3810" i="11"/>
  <c r="S3824" i="11"/>
  <c r="S3836" i="11"/>
  <c r="S3847" i="11"/>
  <c r="S3855" i="11"/>
  <c r="S3863" i="11"/>
  <c r="S3871" i="11"/>
  <c r="S3879" i="11"/>
  <c r="S3887" i="11"/>
  <c r="S3895" i="11"/>
  <c r="S3903" i="11"/>
  <c r="S3911" i="11"/>
  <c r="S3919" i="11"/>
  <c r="S3927" i="11"/>
  <c r="S3935" i="11"/>
  <c r="S3943" i="11"/>
  <c r="S3951" i="11"/>
  <c r="S3959" i="11"/>
  <c r="S3967" i="11"/>
  <c r="S3975" i="11"/>
  <c r="S3983" i="11"/>
  <c r="S3991" i="11"/>
  <c r="S3999" i="11"/>
  <c r="S4007" i="11"/>
  <c r="S4015" i="11"/>
  <c r="S4023" i="11"/>
  <c r="S4031" i="11"/>
  <c r="S4039" i="11"/>
  <c r="S4047" i="11"/>
  <c r="S4055" i="11"/>
  <c r="S4063" i="11"/>
  <c r="S4071" i="11"/>
  <c r="S4079" i="11"/>
  <c r="S4087" i="11"/>
  <c r="S4095" i="11"/>
  <c r="S4103" i="11"/>
  <c r="S4111" i="11"/>
  <c r="S4119" i="11"/>
  <c r="S4127" i="11"/>
  <c r="S4135" i="11"/>
  <c r="S4143" i="11"/>
  <c r="S4151" i="11"/>
  <c r="S4159" i="11"/>
  <c r="S4167" i="11"/>
  <c r="S4175" i="11"/>
  <c r="S4183" i="11"/>
  <c r="S4191" i="11"/>
  <c r="S4199" i="11"/>
  <c r="S4207" i="11"/>
  <c r="S4215" i="11"/>
  <c r="S4223" i="11"/>
  <c r="S4231" i="11"/>
  <c r="S4239" i="11"/>
  <c r="S4247" i="11"/>
  <c r="S4255" i="11"/>
  <c r="S4263" i="11"/>
  <c r="S4271" i="11"/>
  <c r="S4279" i="11"/>
  <c r="S4287" i="11"/>
  <c r="S4295" i="11"/>
  <c r="S4303" i="11"/>
  <c r="S4311" i="11"/>
  <c r="S4319" i="11"/>
  <c r="S4327" i="11"/>
  <c r="S4335" i="11"/>
  <c r="S4343" i="11"/>
  <c r="S4351" i="11"/>
  <c r="S4359" i="11"/>
  <c r="S4367" i="11"/>
  <c r="S4375" i="11"/>
  <c r="S4383" i="11"/>
  <c r="S4391" i="11"/>
  <c r="S4399" i="11"/>
  <c r="S4407" i="11"/>
  <c r="S4415" i="11"/>
  <c r="S4423" i="11"/>
  <c r="S4431" i="11"/>
  <c r="S4439" i="11"/>
  <c r="S4447" i="11"/>
  <c r="S4455" i="11"/>
  <c r="S4463" i="11"/>
  <c r="S4471" i="11"/>
  <c r="S4479" i="11"/>
  <c r="S4487" i="11"/>
  <c r="S4495" i="11"/>
  <c r="S4503" i="11"/>
  <c r="S4511" i="11"/>
  <c r="S4519" i="11"/>
  <c r="S4527" i="11"/>
  <c r="S4535" i="11"/>
  <c r="S4543" i="11"/>
  <c r="S4551" i="11"/>
  <c r="S4559" i="11"/>
  <c r="S4567" i="11"/>
  <c r="S4575" i="11"/>
  <c r="S4583" i="11"/>
  <c r="S4591" i="11"/>
  <c r="S4599" i="11"/>
  <c r="S4607" i="11"/>
  <c r="S4615" i="11"/>
  <c r="S4623" i="11"/>
  <c r="S4631" i="11"/>
  <c r="S4639" i="11"/>
  <c r="S4647" i="11"/>
  <c r="S4655" i="11"/>
  <c r="S4663" i="11"/>
  <c r="S4671" i="11"/>
  <c r="S4679" i="11"/>
  <c r="S4687" i="11"/>
  <c r="S4695" i="11"/>
  <c r="S4703" i="11"/>
  <c r="S4711" i="11"/>
  <c r="S4719" i="11"/>
  <c r="S4727" i="11"/>
  <c r="S4735" i="11"/>
  <c r="S4743" i="11"/>
  <c r="S4751" i="11"/>
  <c r="S4759" i="11"/>
  <c r="S4767" i="11"/>
  <c r="S4775" i="11"/>
  <c r="S4783" i="11"/>
  <c r="S4791" i="11"/>
  <c r="S4799" i="11"/>
  <c r="S4807" i="11"/>
  <c r="S4815" i="11"/>
  <c r="S4823" i="11"/>
  <c r="S4831" i="11"/>
  <c r="S4839" i="11"/>
  <c r="S4847" i="11"/>
  <c r="S4855" i="11"/>
  <c r="S4863" i="11"/>
  <c r="S4871" i="11"/>
  <c r="S4879" i="11"/>
  <c r="S4887" i="11"/>
  <c r="S4895" i="11"/>
  <c r="S4903" i="11"/>
  <c r="S4911" i="11"/>
  <c r="S4919" i="11"/>
  <c r="S4927" i="11"/>
  <c r="S4935" i="11"/>
  <c r="S4943" i="11"/>
  <c r="S4951" i="11"/>
  <c r="S4959" i="11"/>
  <c r="S4967" i="11"/>
  <c r="S4975" i="11"/>
  <c r="S4983" i="11"/>
  <c r="S4991" i="11"/>
  <c r="S4999" i="11"/>
  <c r="S5007" i="11"/>
  <c r="S5015" i="11"/>
  <c r="S5023" i="11"/>
  <c r="S5031" i="11"/>
  <c r="S5039" i="11"/>
  <c r="S5047" i="11"/>
  <c r="S5055" i="11"/>
  <c r="S5063" i="11"/>
  <c r="S5071" i="11"/>
  <c r="S5079" i="11"/>
  <c r="S5087" i="11"/>
  <c r="S5095" i="11"/>
  <c r="S5103" i="11"/>
  <c r="S5111" i="11"/>
  <c r="S5119" i="11"/>
  <c r="S5127" i="11"/>
  <c r="S5135" i="11"/>
  <c r="S5143" i="11"/>
  <c r="S5151" i="11"/>
  <c r="S5159" i="11"/>
  <c r="S5167" i="11"/>
  <c r="S5175" i="11"/>
  <c r="S5183" i="11"/>
  <c r="S5191" i="11"/>
  <c r="S5199" i="11"/>
  <c r="S5207" i="11"/>
  <c r="S5215" i="11"/>
  <c r="S5223" i="11"/>
  <c r="S5231" i="11"/>
  <c r="S5239" i="11"/>
  <c r="S5247" i="11"/>
  <c r="S5255" i="11"/>
  <c r="S5263" i="11"/>
  <c r="S5271" i="11"/>
  <c r="S5279" i="11"/>
  <c r="S5287" i="11"/>
  <c r="S5295" i="11"/>
  <c r="S5303" i="11"/>
  <c r="S5311" i="11"/>
  <c r="S5319" i="11"/>
  <c r="S5327" i="11"/>
  <c r="S5335" i="11"/>
  <c r="S5343" i="11"/>
  <c r="S5351" i="11"/>
  <c r="S5359" i="11"/>
  <c r="S5367" i="11"/>
  <c r="S5375" i="11"/>
  <c r="S5383" i="11"/>
  <c r="S5391" i="11"/>
  <c r="S5399" i="11"/>
  <c r="S5407" i="11"/>
  <c r="S5415" i="11"/>
  <c r="S5423" i="11"/>
  <c r="S5431" i="11"/>
  <c r="S5439" i="11"/>
  <c r="S5447" i="11"/>
  <c r="S5455" i="11"/>
  <c r="S5463" i="11"/>
  <c r="S5471" i="11"/>
  <c r="S5479" i="11"/>
  <c r="S5487" i="11"/>
  <c r="S5495" i="11"/>
  <c r="S5503" i="11"/>
  <c r="S5511" i="11"/>
  <c r="S5519" i="11"/>
  <c r="S5527" i="11"/>
  <c r="S5535" i="11"/>
  <c r="S5543" i="11"/>
  <c r="S5551" i="11"/>
  <c r="S5559" i="11"/>
  <c r="S5567" i="11"/>
  <c r="S5575" i="11"/>
  <c r="S5583" i="11"/>
  <c r="S5591" i="11"/>
  <c r="S5599" i="11"/>
  <c r="S5607" i="11"/>
  <c r="S5615" i="11"/>
  <c r="S5623" i="11"/>
  <c r="S5631" i="11"/>
  <c r="S5639" i="11"/>
  <c r="S5647" i="11"/>
  <c r="S5655" i="11"/>
  <c r="S5663" i="11"/>
  <c r="S5671" i="11"/>
  <c r="S5679" i="11"/>
  <c r="S5687" i="11"/>
  <c r="S5695" i="11"/>
  <c r="S5703" i="11"/>
  <c r="S5711" i="11"/>
  <c r="S5719" i="11"/>
  <c r="S5727" i="11"/>
  <c r="S5735" i="11"/>
  <c r="S5743" i="11"/>
  <c r="S5751" i="11"/>
  <c r="S5759" i="11"/>
  <c r="S5767" i="11"/>
  <c r="S5775" i="11"/>
  <c r="S5783" i="11"/>
  <c r="S5791" i="11"/>
  <c r="S5799" i="11"/>
  <c r="S5807" i="11"/>
  <c r="S5815" i="11"/>
  <c r="S5823" i="11"/>
  <c r="S5831" i="11"/>
  <c r="S5839" i="11"/>
  <c r="S5847" i="11"/>
  <c r="S5855" i="11"/>
  <c r="S5863" i="11"/>
  <c r="S5871" i="11"/>
  <c r="S5879" i="11"/>
  <c r="S5887" i="11"/>
  <c r="S5895" i="11"/>
  <c r="S5903" i="11"/>
  <c r="S5911" i="11"/>
  <c r="S5919" i="11"/>
  <c r="S5927" i="11"/>
  <c r="R3" i="11"/>
  <c r="R11" i="11"/>
  <c r="R19" i="11"/>
  <c r="R27" i="11"/>
  <c r="R35" i="11"/>
  <c r="R43" i="11"/>
  <c r="R51" i="11"/>
  <c r="R59" i="11"/>
  <c r="R67" i="11"/>
  <c r="R75" i="11"/>
  <c r="R83" i="11"/>
  <c r="R91" i="11"/>
  <c r="R99" i="11"/>
  <c r="R107" i="11"/>
  <c r="R115" i="11"/>
  <c r="R123" i="11"/>
  <c r="R131" i="11"/>
  <c r="R139" i="11"/>
  <c r="R147" i="11"/>
  <c r="R155" i="11"/>
  <c r="R163" i="11"/>
  <c r="R171" i="11"/>
  <c r="R179" i="11"/>
  <c r="R187" i="11"/>
  <c r="R195" i="11"/>
  <c r="R203" i="11"/>
  <c r="R211" i="11"/>
  <c r="R219" i="11"/>
  <c r="R227" i="11"/>
  <c r="R235" i="11"/>
  <c r="R243" i="11"/>
  <c r="R251" i="11"/>
  <c r="R259" i="11"/>
  <c r="R267" i="11"/>
  <c r="R275" i="11"/>
  <c r="R283" i="11"/>
  <c r="R291" i="11"/>
  <c r="R299" i="11"/>
  <c r="R307" i="11"/>
  <c r="R315" i="11"/>
  <c r="R323" i="11"/>
  <c r="R331" i="11"/>
  <c r="R339" i="11"/>
  <c r="R347" i="11"/>
  <c r="R355" i="11"/>
  <c r="R363" i="11"/>
  <c r="R371" i="11"/>
  <c r="R379" i="11"/>
  <c r="R387" i="11"/>
  <c r="R395" i="11"/>
  <c r="R403" i="11"/>
  <c r="R411" i="11"/>
  <c r="R419" i="11"/>
  <c r="R427" i="11"/>
  <c r="R435" i="11"/>
  <c r="R443" i="11"/>
  <c r="R451" i="11"/>
  <c r="R459" i="11"/>
  <c r="R467" i="11"/>
  <c r="R475" i="11"/>
  <c r="R483" i="11"/>
  <c r="R491" i="11"/>
  <c r="R499" i="11"/>
  <c r="R507" i="11"/>
  <c r="R515" i="11"/>
  <c r="R523" i="11"/>
  <c r="R531" i="11"/>
  <c r="R539" i="11"/>
  <c r="R547" i="11"/>
  <c r="R555" i="11"/>
  <c r="R563" i="11"/>
  <c r="R571" i="11"/>
  <c r="R579" i="11"/>
  <c r="R587" i="11"/>
  <c r="R595" i="11"/>
  <c r="R603" i="11"/>
  <c r="R611" i="11"/>
  <c r="R619" i="11"/>
  <c r="R627" i="11"/>
  <c r="R635" i="11"/>
  <c r="R643" i="11"/>
  <c r="R651" i="11"/>
  <c r="R659" i="11"/>
  <c r="R667" i="11"/>
  <c r="R675" i="11"/>
  <c r="R683" i="11"/>
  <c r="R691" i="11"/>
  <c r="R699" i="11"/>
  <c r="R707" i="11"/>
  <c r="R715" i="11"/>
  <c r="R723" i="11"/>
  <c r="R731" i="11"/>
  <c r="R739" i="11"/>
  <c r="R747" i="11"/>
  <c r="R755" i="11"/>
  <c r="R763" i="11"/>
  <c r="R771" i="11"/>
  <c r="R779" i="11"/>
  <c r="R787" i="11"/>
  <c r="R795" i="11"/>
  <c r="R803" i="11"/>
  <c r="R811" i="11"/>
  <c r="R819" i="11"/>
  <c r="R827" i="11"/>
  <c r="R835" i="11"/>
  <c r="R843" i="11"/>
  <c r="R851" i="11"/>
  <c r="R859" i="11"/>
  <c r="R867" i="11"/>
  <c r="R875" i="11"/>
  <c r="R883" i="11"/>
  <c r="R891" i="11"/>
  <c r="R899" i="11"/>
  <c r="R907" i="11"/>
  <c r="R915" i="11"/>
  <c r="R923" i="11"/>
  <c r="R931" i="11"/>
  <c r="R939" i="11"/>
  <c r="R947" i="11"/>
  <c r="R955" i="11"/>
  <c r="R963" i="11"/>
  <c r="R971" i="11"/>
  <c r="R979" i="11"/>
  <c r="R987" i="11"/>
  <c r="R995" i="11"/>
  <c r="R1003" i="11"/>
  <c r="R1011" i="11"/>
  <c r="R1019" i="11"/>
  <c r="R1027" i="11"/>
  <c r="R1035" i="11"/>
  <c r="R1043" i="11"/>
  <c r="R1051" i="11"/>
  <c r="R1059" i="11"/>
  <c r="R1067" i="11"/>
  <c r="R1075" i="11"/>
  <c r="R1083" i="11"/>
  <c r="R1091" i="11"/>
  <c r="R1099" i="11"/>
  <c r="R1107" i="11"/>
  <c r="R1115" i="11"/>
  <c r="R1123" i="11"/>
  <c r="R1131" i="11"/>
  <c r="R1139" i="11"/>
  <c r="R1147" i="11"/>
  <c r="R1155" i="11"/>
  <c r="R1163" i="11"/>
  <c r="R1171" i="11"/>
  <c r="R1179" i="11"/>
  <c r="R1187" i="11"/>
  <c r="R1195" i="11"/>
  <c r="R1203" i="11"/>
  <c r="R1211" i="11"/>
  <c r="R1219" i="11"/>
  <c r="R1227" i="11"/>
  <c r="R1235" i="11"/>
  <c r="R1243" i="11"/>
  <c r="R1251" i="11"/>
  <c r="R1259" i="11"/>
  <c r="R1267" i="11"/>
  <c r="R1275" i="11"/>
  <c r="R1283" i="11"/>
  <c r="R1291" i="11"/>
  <c r="R1299" i="11"/>
  <c r="R1307" i="11"/>
  <c r="R1315" i="11"/>
  <c r="R1323" i="11"/>
  <c r="R1331" i="11"/>
  <c r="R1339" i="11"/>
  <c r="R1347" i="11"/>
  <c r="R1355" i="11"/>
  <c r="R1363" i="11"/>
  <c r="R1371" i="11"/>
  <c r="R1379" i="11"/>
  <c r="R1387" i="11"/>
  <c r="R1395" i="11"/>
  <c r="R1403" i="11"/>
  <c r="R1411" i="11"/>
  <c r="R1419" i="11"/>
  <c r="R1427" i="11"/>
  <c r="R1435" i="11"/>
  <c r="R1443" i="11"/>
  <c r="R1451" i="11"/>
  <c r="R1459" i="11"/>
  <c r="R1467" i="11"/>
  <c r="R1475" i="11"/>
  <c r="R1483" i="11"/>
  <c r="R1491" i="11"/>
  <c r="R1499" i="11"/>
  <c r="R1507" i="11"/>
  <c r="R1515" i="11"/>
  <c r="R1523" i="11"/>
  <c r="R1531" i="11"/>
  <c r="R1539" i="11"/>
  <c r="R1547" i="11"/>
  <c r="R1555" i="11"/>
  <c r="R1563" i="11"/>
  <c r="R1571" i="11"/>
  <c r="R1579" i="11"/>
  <c r="R1587" i="11"/>
  <c r="R1595" i="11"/>
  <c r="R1603" i="11"/>
  <c r="R1611" i="11"/>
  <c r="R1619" i="11"/>
  <c r="R1627" i="11"/>
  <c r="R1635" i="11"/>
  <c r="R1643" i="11"/>
  <c r="R1651" i="11"/>
  <c r="R1659" i="11"/>
  <c r="R1667" i="11"/>
  <c r="R1675" i="11"/>
  <c r="R1683" i="11"/>
  <c r="R1691" i="11"/>
  <c r="R1699" i="11"/>
  <c r="R1707" i="11"/>
  <c r="R1715" i="11"/>
  <c r="R1723" i="11"/>
  <c r="R1731" i="11"/>
  <c r="R1739" i="11"/>
  <c r="R1747" i="11"/>
  <c r="R1755" i="11"/>
  <c r="R1763" i="11"/>
  <c r="R1771" i="11"/>
  <c r="R1779" i="11"/>
  <c r="R1787" i="11"/>
  <c r="R1795" i="11"/>
  <c r="R1803" i="11"/>
  <c r="R1811" i="11"/>
  <c r="R1819" i="11"/>
  <c r="R1827" i="11"/>
  <c r="R1835" i="11"/>
  <c r="R1843" i="11"/>
  <c r="R1851" i="11"/>
  <c r="R1859" i="11"/>
  <c r="R1867" i="11"/>
  <c r="R1875" i="11"/>
  <c r="R1883" i="11"/>
  <c r="R1891" i="11"/>
  <c r="R1899" i="11"/>
  <c r="R1907" i="11"/>
  <c r="R1915" i="11"/>
  <c r="R1923" i="11"/>
  <c r="T3634" i="11"/>
  <c r="T4789" i="11"/>
  <c r="T5045" i="11"/>
  <c r="T5301" i="11"/>
  <c r="T5557" i="11"/>
  <c r="T5813" i="11"/>
  <c r="S137" i="11"/>
  <c r="S393" i="11"/>
  <c r="S649" i="11"/>
  <c r="S905" i="11"/>
  <c r="S1161" i="11"/>
  <c r="S1417" i="11"/>
  <c r="S1673" i="11"/>
  <c r="S1929" i="11"/>
  <c r="S2185" i="11"/>
  <c r="S2441" i="11"/>
  <c r="S2697" i="11"/>
  <c r="S2953" i="11"/>
  <c r="S3209" i="11"/>
  <c r="S3465" i="11"/>
  <c r="S3641" i="11"/>
  <c r="S3769" i="11"/>
  <c r="S3864" i="11"/>
  <c r="S3928" i="11"/>
  <c r="S3992" i="11"/>
  <c r="S4056" i="11"/>
  <c r="S4120" i="11"/>
  <c r="S4184" i="11"/>
  <c r="S4248" i="11"/>
  <c r="S4312" i="11"/>
  <c r="S4376" i="11"/>
  <c r="S4440" i="11"/>
  <c r="S4504" i="11"/>
  <c r="S4568" i="11"/>
  <c r="S4632" i="11"/>
  <c r="S4696" i="11"/>
  <c r="S4760" i="11"/>
  <c r="S4824" i="11"/>
  <c r="S4888" i="11"/>
  <c r="S4952" i="11"/>
  <c r="S5016" i="11"/>
  <c r="S5080" i="11"/>
  <c r="S5144" i="11"/>
  <c r="S5208" i="11"/>
  <c r="S5272" i="11"/>
  <c r="S5336" i="11"/>
  <c r="S5400" i="11"/>
  <c r="S5464" i="11"/>
  <c r="S5528" i="11"/>
  <c r="S5592" i="11"/>
  <c r="S5656" i="11"/>
  <c r="S5720" i="11"/>
  <c r="S5784" i="11"/>
  <c r="S5848" i="11"/>
  <c r="S5912" i="11"/>
  <c r="R44" i="11"/>
  <c r="R108" i="11"/>
  <c r="R172" i="11"/>
  <c r="R236" i="11"/>
  <c r="R300" i="11"/>
  <c r="R364" i="11"/>
  <c r="R428" i="11"/>
  <c r="R492" i="11"/>
  <c r="R556" i="11"/>
  <c r="R620" i="11"/>
  <c r="R684" i="11"/>
  <c r="R748" i="11"/>
  <c r="R812" i="11"/>
  <c r="R876" i="11"/>
  <c r="R940" i="11"/>
  <c r="R1004" i="11"/>
  <c r="R1068" i="11"/>
  <c r="R1132" i="11"/>
  <c r="R1196" i="11"/>
  <c r="R1260" i="11"/>
  <c r="R1324" i="11"/>
  <c r="R1388" i="11"/>
  <c r="R1452" i="11"/>
  <c r="R1516" i="11"/>
  <c r="R1580" i="11"/>
  <c r="R1644" i="11"/>
  <c r="R1708" i="11"/>
  <c r="R1772" i="11"/>
  <c r="R1836" i="11"/>
  <c r="R1900" i="11"/>
  <c r="R1933" i="11"/>
  <c r="R1944" i="11"/>
  <c r="R1952" i="11"/>
  <c r="R1960" i="11"/>
  <c r="R1968" i="11"/>
  <c r="R1976" i="11"/>
  <c r="R1984" i="11"/>
  <c r="R1992" i="11"/>
  <c r="R2000" i="11"/>
  <c r="R2008" i="11"/>
  <c r="R2016" i="11"/>
  <c r="R2024" i="11"/>
  <c r="R2032" i="11"/>
  <c r="R2040" i="11"/>
  <c r="R2048" i="11"/>
  <c r="R2056" i="11"/>
  <c r="R2064" i="11"/>
  <c r="R2072" i="11"/>
  <c r="R2080" i="11"/>
  <c r="R2088" i="11"/>
  <c r="R2096" i="11"/>
  <c r="R2104" i="11"/>
  <c r="R2112" i="11"/>
  <c r="R2120" i="11"/>
  <c r="R2128" i="11"/>
  <c r="R2136" i="11"/>
  <c r="R2144" i="11"/>
  <c r="R2152" i="11"/>
  <c r="R2160" i="11"/>
  <c r="R2168" i="11"/>
  <c r="R2176" i="11"/>
  <c r="R2184" i="11"/>
  <c r="R2192" i="11"/>
  <c r="R2200" i="11"/>
  <c r="R2208" i="11"/>
  <c r="R2216" i="11"/>
  <c r="R2224" i="11"/>
  <c r="R2232" i="11"/>
  <c r="R2240" i="11"/>
  <c r="R2248" i="11"/>
  <c r="R2256" i="11"/>
  <c r="R2264" i="11"/>
  <c r="R2272" i="11"/>
  <c r="R2280" i="11"/>
  <c r="R2288" i="11"/>
  <c r="R2296" i="11"/>
  <c r="R2304" i="11"/>
  <c r="R2312" i="11"/>
  <c r="R2320" i="11"/>
  <c r="R2328" i="11"/>
  <c r="R2336" i="11"/>
  <c r="R2344" i="11"/>
  <c r="R2352" i="11"/>
  <c r="R2360" i="11"/>
  <c r="R2368" i="11"/>
  <c r="R2376" i="11"/>
  <c r="R2384" i="11"/>
  <c r="R2392" i="11"/>
  <c r="R2400" i="11"/>
  <c r="R2408" i="11"/>
  <c r="R2416" i="11"/>
  <c r="R2424" i="11"/>
  <c r="R2432" i="11"/>
  <c r="R2440" i="11"/>
  <c r="R2448" i="11"/>
  <c r="R2456" i="11"/>
  <c r="R2464" i="11"/>
  <c r="R2472" i="11"/>
  <c r="R2480" i="11"/>
  <c r="R2488" i="11"/>
  <c r="R2496" i="11"/>
  <c r="R2504" i="11"/>
  <c r="R2512" i="11"/>
  <c r="R2520" i="11"/>
  <c r="R2528" i="11"/>
  <c r="R2536" i="11"/>
  <c r="R2544" i="11"/>
  <c r="R2552" i="11"/>
  <c r="R2560" i="11"/>
  <c r="R2568" i="11"/>
  <c r="R2576" i="11"/>
  <c r="R2584" i="11"/>
  <c r="R2592" i="11"/>
  <c r="R2600" i="11"/>
  <c r="R2608" i="11"/>
  <c r="R2616" i="11"/>
  <c r="R2624" i="11"/>
  <c r="R2632" i="11"/>
  <c r="R2640" i="11"/>
  <c r="R2648" i="11"/>
  <c r="R2656" i="11"/>
  <c r="R2664" i="11"/>
  <c r="R2672" i="11"/>
  <c r="R2680" i="11"/>
  <c r="R2688" i="11"/>
  <c r="R2696" i="11"/>
  <c r="R2704" i="11"/>
  <c r="R2712" i="11"/>
  <c r="R2720" i="11"/>
  <c r="R2728" i="11"/>
  <c r="R2736" i="11"/>
  <c r="R2744" i="11"/>
  <c r="R2752" i="11"/>
  <c r="R2760" i="11"/>
  <c r="R2768" i="11"/>
  <c r="R2776" i="11"/>
  <c r="R2784" i="11"/>
  <c r="R2792" i="11"/>
  <c r="R2800" i="11"/>
  <c r="R2808" i="11"/>
  <c r="R2816" i="11"/>
  <c r="R2824" i="11"/>
  <c r="R2832" i="11"/>
  <c r="R2840" i="11"/>
  <c r="R2848" i="11"/>
  <c r="R2856" i="11"/>
  <c r="R2864" i="11"/>
  <c r="R2872" i="11"/>
  <c r="R2880" i="11"/>
  <c r="R2888" i="11"/>
  <c r="R2896" i="11"/>
  <c r="R2904" i="11"/>
  <c r="R2912" i="11"/>
  <c r="R2920" i="11"/>
  <c r="R2928" i="11"/>
  <c r="R2936" i="11"/>
  <c r="R2944" i="11"/>
  <c r="R2952" i="11"/>
  <c r="R2960" i="11"/>
  <c r="R2968" i="11"/>
  <c r="R2976" i="11"/>
  <c r="R2984" i="11"/>
  <c r="R2992" i="11"/>
  <c r="R3000" i="11"/>
  <c r="R3008" i="11"/>
  <c r="R3016" i="11"/>
  <c r="R3024" i="11"/>
  <c r="R3032" i="11"/>
  <c r="R3040" i="11"/>
  <c r="R3048" i="11"/>
  <c r="R3056" i="11"/>
  <c r="R3064" i="11"/>
  <c r="R3072" i="11"/>
  <c r="R3080" i="11"/>
  <c r="R3088" i="11"/>
  <c r="R3096" i="11"/>
  <c r="R3104" i="11"/>
  <c r="R3112" i="11"/>
  <c r="R3120" i="11"/>
  <c r="R3128" i="11"/>
  <c r="R3136" i="11"/>
  <c r="R3144" i="11"/>
  <c r="R3152" i="11"/>
  <c r="R3160" i="11"/>
  <c r="R3168" i="11"/>
  <c r="R3176" i="11"/>
  <c r="R3184" i="11"/>
  <c r="R3192" i="11"/>
  <c r="R3200" i="11"/>
  <c r="R3208" i="11"/>
  <c r="R3216" i="11"/>
  <c r="R3224" i="11"/>
  <c r="R3232" i="11"/>
  <c r="R3240" i="11"/>
  <c r="R3248" i="11"/>
  <c r="R3256" i="11"/>
  <c r="R3264" i="11"/>
  <c r="R3272" i="11"/>
  <c r="R3280" i="11"/>
  <c r="R3288" i="11"/>
  <c r="R3296" i="11"/>
  <c r="R3304" i="11"/>
  <c r="R3312" i="11"/>
  <c r="R3320" i="11"/>
  <c r="R3328" i="11"/>
  <c r="R3336" i="11"/>
  <c r="R3344" i="11"/>
  <c r="R3352" i="11"/>
  <c r="R3360" i="11"/>
  <c r="R3368" i="11"/>
  <c r="R3376" i="11"/>
  <c r="R3384" i="11"/>
  <c r="R3392" i="11"/>
  <c r="R3400" i="11"/>
  <c r="R3408" i="11"/>
  <c r="R3416" i="11"/>
  <c r="R3424" i="11"/>
  <c r="R3432" i="11"/>
  <c r="R3440" i="11"/>
  <c r="R3448" i="11"/>
  <c r="R3456" i="11"/>
  <c r="R3464" i="11"/>
  <c r="R3472" i="11"/>
  <c r="R3480" i="11"/>
  <c r="R3488" i="11"/>
  <c r="R3496" i="11"/>
  <c r="R3504" i="11"/>
  <c r="R3512" i="11"/>
  <c r="R3520" i="11"/>
  <c r="R3528" i="11"/>
  <c r="R3536" i="11"/>
  <c r="R3544" i="11"/>
  <c r="R3552" i="11"/>
  <c r="R3560" i="11"/>
  <c r="R3568" i="11"/>
  <c r="R3576" i="11"/>
  <c r="R3584" i="11"/>
  <c r="R3592" i="11"/>
  <c r="R3600" i="11"/>
  <c r="R3608" i="11"/>
  <c r="R3616" i="11"/>
  <c r="R3624" i="11"/>
  <c r="R3632" i="11"/>
  <c r="R3640" i="11"/>
  <c r="R3648" i="11"/>
  <c r="R3656" i="11"/>
  <c r="R3664" i="11"/>
  <c r="R3672" i="11"/>
  <c r="R3680" i="11"/>
  <c r="R3688" i="11"/>
  <c r="R3696" i="11"/>
  <c r="R3704" i="11"/>
  <c r="R3712" i="11"/>
  <c r="R3720" i="11"/>
  <c r="R3728" i="11"/>
  <c r="R3736" i="11"/>
  <c r="R3744" i="11"/>
  <c r="R3752" i="11"/>
  <c r="R3760" i="11"/>
  <c r="R3768" i="11"/>
  <c r="R3776" i="11"/>
  <c r="R3784" i="11"/>
  <c r="R3792" i="11"/>
  <c r="R3800" i="11"/>
  <c r="R3808" i="11"/>
  <c r="R3816" i="11"/>
  <c r="R3824" i="11"/>
  <c r="R3832" i="11"/>
  <c r="R3840" i="11"/>
  <c r="R3848" i="11"/>
  <c r="R3856" i="11"/>
  <c r="R3864" i="11"/>
  <c r="R3872" i="11"/>
  <c r="R3880" i="11"/>
  <c r="R3888" i="11"/>
  <c r="R3896" i="11"/>
  <c r="R3904" i="11"/>
  <c r="R3912" i="11"/>
  <c r="R3920" i="11"/>
  <c r="R3928" i="11"/>
  <c r="R3936" i="11"/>
  <c r="R3944" i="11"/>
  <c r="R3952" i="11"/>
  <c r="R3960" i="11"/>
  <c r="R3968" i="11"/>
  <c r="R3976" i="11"/>
  <c r="R3984" i="11"/>
  <c r="R3992" i="11"/>
  <c r="T3890" i="11"/>
  <c r="T4821" i="11"/>
  <c r="T5077" i="11"/>
  <c r="T5333" i="11"/>
  <c r="T5589" i="11"/>
  <c r="T5845" i="11"/>
  <c r="S169" i="11"/>
  <c r="S425" i="11"/>
  <c r="S681" i="11"/>
  <c r="S937" i="11"/>
  <c r="S1193" i="11"/>
  <c r="S1449" i="11"/>
  <c r="S1705" i="11"/>
  <c r="S1961" i="11"/>
  <c r="S2217" i="11"/>
  <c r="S2473" i="11"/>
  <c r="S2729" i="11"/>
  <c r="S2985" i="11"/>
  <c r="S3241" i="11"/>
  <c r="S3497" i="11"/>
  <c r="S3657" i="11"/>
  <c r="S3785" i="11"/>
  <c r="S3872" i="11"/>
  <c r="S3936" i="11"/>
  <c r="S4000" i="11"/>
  <c r="S4064" i="11"/>
  <c r="S4128" i="11"/>
  <c r="S4192" i="11"/>
  <c r="S4256" i="11"/>
  <c r="S4320" i="11"/>
  <c r="S4384" i="11"/>
  <c r="S4448" i="11"/>
  <c r="S4512" i="11"/>
  <c r="S4576" i="11"/>
  <c r="S4640" i="11"/>
  <c r="S4704" i="11"/>
  <c r="S4768" i="11"/>
  <c r="S4832" i="11"/>
  <c r="S4896" i="11"/>
  <c r="S4960" i="11"/>
  <c r="S5024" i="11"/>
  <c r="S5088" i="11"/>
  <c r="S5152" i="11"/>
  <c r="S5216" i="11"/>
  <c r="S5280" i="11"/>
  <c r="S5344" i="11"/>
  <c r="S5408" i="11"/>
  <c r="S5472" i="11"/>
  <c r="S5536" i="11"/>
  <c r="S5600" i="11"/>
  <c r="S5664" i="11"/>
  <c r="S5728" i="11"/>
  <c r="S5792" i="11"/>
  <c r="S5856" i="11"/>
  <c r="S5920" i="11"/>
  <c r="R52" i="11"/>
  <c r="R116" i="11"/>
  <c r="R180" i="11"/>
  <c r="R244" i="11"/>
  <c r="R308" i="11"/>
  <c r="R372" i="11"/>
  <c r="R436" i="11"/>
  <c r="R500" i="11"/>
  <c r="R564" i="11"/>
  <c r="R628" i="11"/>
  <c r="R692" i="11"/>
  <c r="R756" i="11"/>
  <c r="R820" i="11"/>
  <c r="R884" i="11"/>
  <c r="R948" i="11"/>
  <c r="R1012" i="11"/>
  <c r="R1076" i="11"/>
  <c r="R1140" i="11"/>
  <c r="R1204" i="11"/>
  <c r="R1268" i="11"/>
  <c r="R1332" i="11"/>
  <c r="R1396" i="11"/>
  <c r="R1460" i="11"/>
  <c r="R1524" i="11"/>
  <c r="R1588" i="11"/>
  <c r="R1652" i="11"/>
  <c r="R1716" i="11"/>
  <c r="R1780" i="11"/>
  <c r="R1844" i="11"/>
  <c r="R1908" i="11"/>
  <c r="R1935" i="11"/>
  <c r="R1945" i="11"/>
  <c r="R1953" i="11"/>
  <c r="R1961" i="11"/>
  <c r="R1969" i="11"/>
  <c r="R1977" i="11"/>
  <c r="R1985" i="11"/>
  <c r="R1993" i="11"/>
  <c r="R2001" i="11"/>
  <c r="R2009" i="11"/>
  <c r="R2017" i="11"/>
  <c r="R2025" i="11"/>
  <c r="R2033" i="11"/>
  <c r="R2041" i="11"/>
  <c r="R2049" i="11"/>
  <c r="R2057" i="11"/>
  <c r="R2065" i="11"/>
  <c r="R2073" i="11"/>
  <c r="R2081" i="11"/>
  <c r="R2089" i="11"/>
  <c r="R2097" i="11"/>
  <c r="R2105" i="11"/>
  <c r="R2113" i="11"/>
  <c r="R2121" i="11"/>
  <c r="R2129" i="11"/>
  <c r="R2137" i="11"/>
  <c r="R2145" i="11"/>
  <c r="R2153" i="11"/>
  <c r="R2161" i="11"/>
  <c r="R2169" i="11"/>
  <c r="R2177" i="11"/>
  <c r="R2185" i="11"/>
  <c r="R2193" i="11"/>
  <c r="R2201" i="11"/>
  <c r="R2209" i="11"/>
  <c r="R2217" i="11"/>
  <c r="R2225" i="11"/>
  <c r="R2233" i="11"/>
  <c r="R2241" i="11"/>
  <c r="R2249" i="11"/>
  <c r="R2257" i="11"/>
  <c r="R2265" i="11"/>
  <c r="R2273" i="11"/>
  <c r="R2281" i="11"/>
  <c r="R2289" i="11"/>
  <c r="R2297" i="11"/>
  <c r="R2305" i="11"/>
  <c r="R2313" i="11"/>
  <c r="R2321" i="11"/>
  <c r="R2329" i="11"/>
  <c r="R2337" i="11"/>
  <c r="R2345" i="11"/>
  <c r="R2353" i="11"/>
  <c r="R2361" i="11"/>
  <c r="R2369" i="11"/>
  <c r="R2377" i="11"/>
  <c r="R2385" i="11"/>
  <c r="R2393" i="11"/>
  <c r="R2401" i="11"/>
  <c r="R2409" i="11"/>
  <c r="R2417" i="11"/>
  <c r="R2425" i="11"/>
  <c r="R2433" i="11"/>
  <c r="R2441" i="11"/>
  <c r="R2449" i="11"/>
  <c r="R2457" i="11"/>
  <c r="R2465" i="11"/>
  <c r="R2473" i="11"/>
  <c r="R2481" i="11"/>
  <c r="R2489" i="11"/>
  <c r="R2497" i="11"/>
  <c r="R2505" i="11"/>
  <c r="R2513" i="11"/>
  <c r="R2521" i="11"/>
  <c r="R2529" i="11"/>
  <c r="R2537" i="11"/>
  <c r="R2545" i="11"/>
  <c r="R2553" i="11"/>
  <c r="R2561" i="11"/>
  <c r="R2569" i="11"/>
  <c r="R2577" i="11"/>
  <c r="R2585" i="11"/>
  <c r="R2593" i="11"/>
  <c r="R2601" i="11"/>
  <c r="R2609" i="11"/>
  <c r="R2617" i="11"/>
  <c r="R2625" i="11"/>
  <c r="R2633" i="11"/>
  <c r="R2641" i="11"/>
  <c r="R2649" i="11"/>
  <c r="R2657" i="11"/>
  <c r="R2665" i="11"/>
  <c r="R2673" i="11"/>
  <c r="R2681" i="11"/>
  <c r="R2689" i="11"/>
  <c r="R2697" i="11"/>
  <c r="R2705" i="11"/>
  <c r="R2713" i="11"/>
  <c r="R2721" i="11"/>
  <c r="R2729" i="11"/>
  <c r="R2737" i="11"/>
  <c r="R2745" i="11"/>
  <c r="R2753" i="11"/>
  <c r="R2761" i="11"/>
  <c r="R2769" i="11"/>
  <c r="R2777" i="11"/>
  <c r="R2785" i="11"/>
  <c r="R2793" i="11"/>
  <c r="R2801" i="11"/>
  <c r="R2809" i="11"/>
  <c r="R2817" i="11"/>
  <c r="R2825" i="11"/>
  <c r="R2833" i="11"/>
  <c r="R2841" i="11"/>
  <c r="R2849" i="11"/>
  <c r="R2857" i="11"/>
  <c r="R2865" i="11"/>
  <c r="R2873" i="11"/>
  <c r="R2881" i="11"/>
  <c r="R2889" i="11"/>
  <c r="R2897" i="11"/>
  <c r="R2905" i="11"/>
  <c r="R2913" i="11"/>
  <c r="R2921" i="11"/>
  <c r="R2929" i="11"/>
  <c r="R2937" i="11"/>
  <c r="R2945" i="11"/>
  <c r="R2953" i="11"/>
  <c r="R2961" i="11"/>
  <c r="R2969" i="11"/>
  <c r="R2977" i="11"/>
  <c r="R2985" i="11"/>
  <c r="R2993" i="11"/>
  <c r="R3001" i="11"/>
  <c r="R3009" i="11"/>
  <c r="R3017" i="11"/>
  <c r="R3025" i="11"/>
  <c r="R3033" i="11"/>
  <c r="R3041" i="11"/>
  <c r="R3049" i="11"/>
  <c r="R3057" i="11"/>
  <c r="R3065" i="11"/>
  <c r="R3073" i="11"/>
  <c r="R3081" i="11"/>
  <c r="R3089" i="11"/>
  <c r="R3097" i="11"/>
  <c r="R3105" i="11"/>
  <c r="R3113" i="11"/>
  <c r="R3121" i="11"/>
  <c r="R3129" i="11"/>
  <c r="R3137" i="11"/>
  <c r="R3145" i="11"/>
  <c r="R3153" i="11"/>
  <c r="R3161" i="11"/>
  <c r="R3169" i="11"/>
  <c r="R3177" i="11"/>
  <c r="R3185" i="11"/>
  <c r="R3193" i="11"/>
  <c r="R3201" i="11"/>
  <c r="R3209" i="11"/>
  <c r="R3217" i="11"/>
  <c r="R3225" i="11"/>
  <c r="R3233" i="11"/>
  <c r="R3241" i="11"/>
  <c r="R3249" i="11"/>
  <c r="R3257" i="11"/>
  <c r="R3265" i="11"/>
  <c r="R3273" i="11"/>
  <c r="R3281" i="11"/>
  <c r="R3289" i="11"/>
  <c r="R3297" i="11"/>
  <c r="R3305" i="11"/>
  <c r="R3313" i="11"/>
  <c r="R3321" i="11"/>
  <c r="R3329" i="11"/>
  <c r="R3337" i="11"/>
  <c r="R3345" i="11"/>
  <c r="R3353" i="11"/>
  <c r="R3361" i="11"/>
  <c r="R3369" i="11"/>
  <c r="R3377" i="11"/>
  <c r="R3385" i="11"/>
  <c r="R3393" i="11"/>
  <c r="R3401" i="11"/>
  <c r="R3409" i="11"/>
  <c r="R3417" i="11"/>
  <c r="R3425" i="11"/>
  <c r="R3433" i="11"/>
  <c r="R3441" i="11"/>
  <c r="R3449" i="11"/>
  <c r="R3457" i="11"/>
  <c r="R3465" i="11"/>
  <c r="R3473" i="11"/>
  <c r="R3481" i="11"/>
  <c r="R3489" i="11"/>
  <c r="R3497" i="11"/>
  <c r="R3505" i="11"/>
  <c r="R3513" i="11"/>
  <c r="R3521" i="11"/>
  <c r="R3529" i="11"/>
  <c r="R3537" i="11"/>
  <c r="R3545" i="11"/>
  <c r="R3553" i="11"/>
  <c r="R3561" i="11"/>
  <c r="R3569" i="11"/>
  <c r="R3577" i="11"/>
  <c r="R3585" i="11"/>
  <c r="R3593" i="11"/>
  <c r="R3601" i="11"/>
  <c r="R3609" i="11"/>
  <c r="R3617" i="11"/>
  <c r="R3625" i="11"/>
  <c r="R3633" i="11"/>
  <c r="R3641" i="11"/>
  <c r="R3649" i="11"/>
  <c r="R3657" i="11"/>
  <c r="R3665" i="11"/>
  <c r="R3673" i="11"/>
  <c r="R3681" i="11"/>
  <c r="R3689" i="11"/>
  <c r="R3697" i="11"/>
  <c r="R3705" i="11"/>
  <c r="R3713" i="11"/>
  <c r="R3721" i="11"/>
  <c r="R3729" i="11"/>
  <c r="R3737" i="11"/>
  <c r="R3745" i="11"/>
  <c r="R3753" i="11"/>
  <c r="R3761" i="11"/>
  <c r="R3769" i="11"/>
  <c r="R3777" i="11"/>
  <c r="R3785" i="11"/>
  <c r="R3793" i="11"/>
  <c r="R3801" i="11"/>
  <c r="R3809" i="11"/>
  <c r="R3817" i="11"/>
  <c r="R3825" i="11"/>
  <c r="R3833" i="11"/>
  <c r="R3841" i="11"/>
  <c r="R3849" i="11"/>
  <c r="R3857" i="11"/>
  <c r="R3865" i="11"/>
  <c r="R3873" i="11"/>
  <c r="R3881" i="11"/>
  <c r="R3889" i="11"/>
  <c r="R3897" i="11"/>
  <c r="R3905" i="11"/>
  <c r="R3913" i="11"/>
  <c r="R3921" i="11"/>
  <c r="R3929" i="11"/>
  <c r="R3937" i="11"/>
  <c r="R3945" i="11"/>
  <c r="R3953" i="11"/>
  <c r="R3961" i="11"/>
  <c r="R3969" i="11"/>
  <c r="R3977" i="11"/>
  <c r="R3985" i="11"/>
  <c r="R3993" i="11"/>
  <c r="T646" i="11"/>
  <c r="T4146" i="11"/>
  <c r="T4853" i="11"/>
  <c r="T5109" i="11"/>
  <c r="T5365" i="11"/>
  <c r="T5621" i="11"/>
  <c r="T5877" i="11"/>
  <c r="S201" i="11"/>
  <c r="S457" i="11"/>
  <c r="S713" i="11"/>
  <c r="S969" i="11"/>
  <c r="S1225" i="11"/>
  <c r="S1481" i="11"/>
  <c r="S1737" i="11"/>
  <c r="S1993" i="11"/>
  <c r="S2249" i="11"/>
  <c r="S2505" i="11"/>
  <c r="S2761" i="11"/>
  <c r="S3017" i="11"/>
  <c r="S3273" i="11"/>
  <c r="S3521" i="11"/>
  <c r="S3673" i="11"/>
  <c r="S3800" i="11"/>
  <c r="S3880" i="11"/>
  <c r="S3944" i="11"/>
  <c r="S4008" i="11"/>
  <c r="S4072" i="11"/>
  <c r="S4136" i="11"/>
  <c r="S4200" i="11"/>
  <c r="S4264" i="11"/>
  <c r="S4328" i="11"/>
  <c r="S4392" i="11"/>
  <c r="S4456" i="11"/>
  <c r="S4520" i="11"/>
  <c r="S4584" i="11"/>
  <c r="S4648" i="11"/>
  <c r="S4712" i="11"/>
  <c r="S4776" i="11"/>
  <c r="S4840" i="11"/>
  <c r="S4904" i="11"/>
  <c r="S4968" i="11"/>
  <c r="S5032" i="11"/>
  <c r="S5096" i="11"/>
  <c r="S5160" i="11"/>
  <c r="S5224" i="11"/>
  <c r="S5288" i="11"/>
  <c r="S5352" i="11"/>
  <c r="S5416" i="11"/>
  <c r="S5480" i="11"/>
  <c r="S5544" i="11"/>
  <c r="S5608" i="11"/>
  <c r="S5672" i="11"/>
  <c r="S5736" i="11"/>
  <c r="S5800" i="11"/>
  <c r="S5864" i="11"/>
  <c r="S5928" i="11"/>
  <c r="R60" i="11"/>
  <c r="R124" i="11"/>
  <c r="R188" i="11"/>
  <c r="R252" i="11"/>
  <c r="R316" i="11"/>
  <c r="R380" i="11"/>
  <c r="R444" i="11"/>
  <c r="R508" i="11"/>
  <c r="R572" i="11"/>
  <c r="R636" i="11"/>
  <c r="R700" i="11"/>
  <c r="R764" i="11"/>
  <c r="R828" i="11"/>
  <c r="R892" i="11"/>
  <c r="R956" i="11"/>
  <c r="R1020" i="11"/>
  <c r="R1084" i="11"/>
  <c r="R1148" i="11"/>
  <c r="R1212" i="11"/>
  <c r="R1276" i="11"/>
  <c r="R1340" i="11"/>
  <c r="R1404" i="11"/>
  <c r="R1468" i="11"/>
  <c r="R1532" i="11"/>
  <c r="R1596" i="11"/>
  <c r="R1660" i="11"/>
  <c r="R1724" i="11"/>
  <c r="R1788" i="11"/>
  <c r="R1852" i="11"/>
  <c r="R1916" i="11"/>
  <c r="R1936" i="11"/>
  <c r="R1946" i="11"/>
  <c r="R1954" i="11"/>
  <c r="R1962" i="11"/>
  <c r="R1970" i="11"/>
  <c r="R1978" i="11"/>
  <c r="R1986" i="11"/>
  <c r="R1994" i="11"/>
  <c r="R2002" i="11"/>
  <c r="R2010" i="11"/>
  <c r="R2018" i="11"/>
  <c r="R2026" i="11"/>
  <c r="R2034" i="11"/>
  <c r="R2042" i="11"/>
  <c r="R2050" i="11"/>
  <c r="R2058" i="11"/>
  <c r="R2066" i="11"/>
  <c r="R2074" i="11"/>
  <c r="R2082" i="11"/>
  <c r="R2090" i="11"/>
  <c r="R2098" i="11"/>
  <c r="R2106" i="11"/>
  <c r="R2114" i="11"/>
  <c r="R2122" i="11"/>
  <c r="R2130" i="11"/>
  <c r="R2138" i="11"/>
  <c r="R2146" i="11"/>
  <c r="R2154" i="11"/>
  <c r="R2162" i="11"/>
  <c r="R2170" i="11"/>
  <c r="R2178" i="11"/>
  <c r="R2186" i="11"/>
  <c r="R2194" i="11"/>
  <c r="R2202" i="11"/>
  <c r="R2210" i="11"/>
  <c r="R2218" i="11"/>
  <c r="R2226" i="11"/>
  <c r="R2234" i="11"/>
  <c r="R2242" i="11"/>
  <c r="R2250" i="11"/>
  <c r="R2258" i="11"/>
  <c r="R2266" i="11"/>
  <c r="R2274" i="11"/>
  <c r="R2282" i="11"/>
  <c r="R2290" i="11"/>
  <c r="R2298" i="11"/>
  <c r="R2306" i="11"/>
  <c r="R2314" i="11"/>
  <c r="R2322" i="11"/>
  <c r="R2330" i="11"/>
  <c r="R2338" i="11"/>
  <c r="R2346" i="11"/>
  <c r="R2354" i="11"/>
  <c r="R2362" i="11"/>
  <c r="R2370" i="11"/>
  <c r="R2378" i="11"/>
  <c r="R2386" i="11"/>
  <c r="R2394" i="11"/>
  <c r="R2402" i="11"/>
  <c r="R2410" i="11"/>
  <c r="R2418" i="11"/>
  <c r="R2426" i="11"/>
  <c r="R2434" i="11"/>
  <c r="R2442" i="11"/>
  <c r="R2450" i="11"/>
  <c r="R2458" i="11"/>
  <c r="R2466" i="11"/>
  <c r="R2474" i="11"/>
  <c r="R2482" i="11"/>
  <c r="R2490" i="11"/>
  <c r="R2498" i="11"/>
  <c r="R2506" i="11"/>
  <c r="R2514" i="11"/>
  <c r="R2522" i="11"/>
  <c r="R2530" i="11"/>
  <c r="R2538" i="11"/>
  <c r="R2546" i="11"/>
  <c r="R2554" i="11"/>
  <c r="R2562" i="11"/>
  <c r="R2570" i="11"/>
  <c r="R2578" i="11"/>
  <c r="R2586" i="11"/>
  <c r="R2594" i="11"/>
  <c r="R2602" i="11"/>
  <c r="R2610" i="11"/>
  <c r="R2618" i="11"/>
  <c r="R2626" i="11"/>
  <c r="R2634" i="11"/>
  <c r="R2642" i="11"/>
  <c r="R2650" i="11"/>
  <c r="R2658" i="11"/>
  <c r="R2666" i="11"/>
  <c r="R2674" i="11"/>
  <c r="R2682" i="11"/>
  <c r="R2690" i="11"/>
  <c r="R2698" i="11"/>
  <c r="R2706" i="11"/>
  <c r="R2714" i="11"/>
  <c r="R2722" i="11"/>
  <c r="R2730" i="11"/>
  <c r="R2738" i="11"/>
  <c r="R2746" i="11"/>
  <c r="R2754" i="11"/>
  <c r="R2762" i="11"/>
  <c r="R2770" i="11"/>
  <c r="R2778" i="11"/>
  <c r="R2786" i="11"/>
  <c r="R2794" i="11"/>
  <c r="R2802" i="11"/>
  <c r="R2810" i="11"/>
  <c r="R2818" i="11"/>
  <c r="R2826" i="11"/>
  <c r="R2834" i="11"/>
  <c r="R2842" i="11"/>
  <c r="R2850" i="11"/>
  <c r="R2858" i="11"/>
  <c r="R2866" i="11"/>
  <c r="R2874" i="11"/>
  <c r="R2882" i="11"/>
  <c r="R2890" i="11"/>
  <c r="R2898" i="11"/>
  <c r="R2906" i="11"/>
  <c r="R2914" i="11"/>
  <c r="R2922" i="11"/>
  <c r="R2930" i="11"/>
  <c r="R2938" i="11"/>
  <c r="R2946" i="11"/>
  <c r="R2954" i="11"/>
  <c r="R2962" i="11"/>
  <c r="R2970" i="11"/>
  <c r="R2978" i="11"/>
  <c r="R2986" i="11"/>
  <c r="R2994" i="11"/>
  <c r="R3002" i="11"/>
  <c r="R3010" i="11"/>
  <c r="R3018" i="11"/>
  <c r="R3026" i="11"/>
  <c r="R3034" i="11"/>
  <c r="R3042" i="11"/>
  <c r="R3050" i="11"/>
  <c r="R3058" i="11"/>
  <c r="R3066" i="11"/>
  <c r="R3074" i="11"/>
  <c r="R3082" i="11"/>
  <c r="R3090" i="11"/>
  <c r="R3098" i="11"/>
  <c r="R3106" i="11"/>
  <c r="R3114" i="11"/>
  <c r="R3122" i="11"/>
  <c r="R3130" i="11"/>
  <c r="R3138" i="11"/>
  <c r="R3146" i="11"/>
  <c r="R3154" i="11"/>
  <c r="R3162" i="11"/>
  <c r="R3170" i="11"/>
  <c r="R3178" i="11"/>
  <c r="R3186" i="11"/>
  <c r="R3194" i="11"/>
  <c r="R3202" i="11"/>
  <c r="R3210" i="11"/>
  <c r="R3218" i="11"/>
  <c r="R3226" i="11"/>
  <c r="R3234" i="11"/>
  <c r="R3242" i="11"/>
  <c r="R3250" i="11"/>
  <c r="R3258" i="11"/>
  <c r="R3266" i="11"/>
  <c r="R3274" i="11"/>
  <c r="R3282" i="11"/>
  <c r="R3290" i="11"/>
  <c r="R3298" i="11"/>
  <c r="R3306" i="11"/>
  <c r="R3314" i="11"/>
  <c r="R3322" i="11"/>
  <c r="R3330" i="11"/>
  <c r="R3338" i="11"/>
  <c r="R3346" i="11"/>
  <c r="R3354" i="11"/>
  <c r="R3362" i="11"/>
  <c r="R3370" i="11"/>
  <c r="R3378" i="11"/>
  <c r="R3386" i="11"/>
  <c r="R3394" i="11"/>
  <c r="R3402" i="11"/>
  <c r="R3410" i="11"/>
  <c r="R3418" i="11"/>
  <c r="R3426" i="11"/>
  <c r="R3434" i="11"/>
  <c r="R3442" i="11"/>
  <c r="R3450" i="11"/>
  <c r="R3458" i="11"/>
  <c r="R3466" i="11"/>
  <c r="R3474" i="11"/>
  <c r="R3482" i="11"/>
  <c r="R3490" i="11"/>
  <c r="R3498" i="11"/>
  <c r="R3506" i="11"/>
  <c r="R3514" i="11"/>
  <c r="R3522" i="11"/>
  <c r="R3530" i="11"/>
  <c r="R3538" i="11"/>
  <c r="R3546" i="11"/>
  <c r="R3554" i="11"/>
  <c r="R3562" i="11"/>
  <c r="R3570" i="11"/>
  <c r="R3578" i="11"/>
  <c r="R3586" i="11"/>
  <c r="R3594" i="11"/>
  <c r="R3602" i="11"/>
  <c r="R3610" i="11"/>
  <c r="R3618" i="11"/>
  <c r="R3626" i="11"/>
  <c r="R3634" i="11"/>
  <c r="R3642" i="11"/>
  <c r="R3650" i="11"/>
  <c r="R3658" i="11"/>
  <c r="R3666" i="11"/>
  <c r="R3674" i="11"/>
  <c r="R3682" i="11"/>
  <c r="R3690" i="11"/>
  <c r="R3698" i="11"/>
  <c r="R3706" i="11"/>
  <c r="R3714" i="11"/>
  <c r="R3722" i="11"/>
  <c r="R3730" i="11"/>
  <c r="R3738" i="11"/>
  <c r="R3746" i="11"/>
  <c r="R3754" i="11"/>
  <c r="R3762" i="11"/>
  <c r="R3770" i="11"/>
  <c r="R3778" i="11"/>
  <c r="R3786" i="11"/>
  <c r="R3794" i="11"/>
  <c r="R3802" i="11"/>
  <c r="R3810" i="11"/>
  <c r="R3818" i="11"/>
  <c r="R3826" i="11"/>
  <c r="R3834" i="11"/>
  <c r="R3842" i="11"/>
  <c r="R3850" i="11"/>
  <c r="R3858" i="11"/>
  <c r="R3866" i="11"/>
  <c r="R3874" i="11"/>
  <c r="R3882" i="11"/>
  <c r="R3890" i="11"/>
  <c r="R3898" i="11"/>
  <c r="R3906" i="11"/>
  <c r="R3914" i="11"/>
  <c r="R3922" i="11"/>
  <c r="R3930" i="11"/>
  <c r="R3938" i="11"/>
  <c r="R3946" i="11"/>
  <c r="R3954" i="11"/>
  <c r="R3962" i="11"/>
  <c r="R3970" i="11"/>
  <c r="T1670" i="11"/>
  <c r="T4402" i="11"/>
  <c r="T4885" i="11"/>
  <c r="T5141" i="11"/>
  <c r="T5397" i="11"/>
  <c r="T5653" i="11"/>
  <c r="T5909" i="11"/>
  <c r="S233" i="11"/>
  <c r="S489" i="11"/>
  <c r="S745" i="11"/>
  <c r="S1001" i="11"/>
  <c r="S1257" i="11"/>
  <c r="S1513" i="11"/>
  <c r="S1769" i="11"/>
  <c r="S2025" i="11"/>
  <c r="S2281" i="11"/>
  <c r="S2537" i="11"/>
  <c r="S2793" i="11"/>
  <c r="S3049" i="11"/>
  <c r="S3305" i="11"/>
  <c r="S3544" i="11"/>
  <c r="S3689" i="11"/>
  <c r="S3812" i="11"/>
  <c r="S3888" i="11"/>
  <c r="S3952" i="11"/>
  <c r="S4016" i="11"/>
  <c r="S4080" i="11"/>
  <c r="S4144" i="11"/>
  <c r="S4208" i="11"/>
  <c r="S4272" i="11"/>
  <c r="S4336" i="11"/>
  <c r="S4400" i="11"/>
  <c r="S4464" i="11"/>
  <c r="S4528" i="11"/>
  <c r="S4592" i="11"/>
  <c r="S4656" i="11"/>
  <c r="S4720" i="11"/>
  <c r="S4784" i="11"/>
  <c r="S4848" i="11"/>
  <c r="S4912" i="11"/>
  <c r="S4976" i="11"/>
  <c r="S5040" i="11"/>
  <c r="S5104" i="11"/>
  <c r="S5168" i="11"/>
  <c r="S5232" i="11"/>
  <c r="S5296" i="11"/>
  <c r="S5360" i="11"/>
  <c r="S5424" i="11"/>
  <c r="S5488" i="11"/>
  <c r="S5552" i="11"/>
  <c r="S5616" i="11"/>
  <c r="S5680" i="11"/>
  <c r="S5744" i="11"/>
  <c r="S5808" i="11"/>
  <c r="S5872" i="11"/>
  <c r="R4" i="11"/>
  <c r="R68" i="11"/>
  <c r="R132" i="11"/>
  <c r="R196" i="11"/>
  <c r="R260" i="11"/>
  <c r="R324" i="11"/>
  <c r="R388" i="11"/>
  <c r="R452" i="11"/>
  <c r="R516" i="11"/>
  <c r="R580" i="11"/>
  <c r="R644" i="11"/>
  <c r="R708" i="11"/>
  <c r="R772" i="11"/>
  <c r="R836" i="11"/>
  <c r="R900" i="11"/>
  <c r="R964" i="11"/>
  <c r="R1028" i="11"/>
  <c r="R1092" i="11"/>
  <c r="R1156" i="11"/>
  <c r="R1220" i="11"/>
  <c r="R1284" i="11"/>
  <c r="R1348" i="11"/>
  <c r="R1412" i="11"/>
  <c r="R1476" i="11"/>
  <c r="R1540" i="11"/>
  <c r="R1604" i="11"/>
  <c r="R1668" i="11"/>
  <c r="R1732" i="11"/>
  <c r="R1796" i="11"/>
  <c r="R1860" i="11"/>
  <c r="R1924" i="11"/>
  <c r="R1939" i="11"/>
  <c r="R1947" i="11"/>
  <c r="R1955" i="11"/>
  <c r="R1963" i="11"/>
  <c r="R1971" i="11"/>
  <c r="R1979" i="11"/>
  <c r="R1987" i="11"/>
  <c r="R1995" i="11"/>
  <c r="R2003" i="11"/>
  <c r="R2011" i="11"/>
  <c r="R2019" i="11"/>
  <c r="R2027" i="11"/>
  <c r="R2035" i="11"/>
  <c r="R2043" i="11"/>
  <c r="R2051" i="11"/>
  <c r="R2059" i="11"/>
  <c r="R2067" i="11"/>
  <c r="R2075" i="11"/>
  <c r="R2083" i="11"/>
  <c r="R2091" i="11"/>
  <c r="R2099" i="11"/>
  <c r="R2107" i="11"/>
  <c r="R2115" i="11"/>
  <c r="R2123" i="11"/>
  <c r="R2131" i="11"/>
  <c r="R2139" i="11"/>
  <c r="R2147" i="11"/>
  <c r="R2155" i="11"/>
  <c r="R2163" i="11"/>
  <c r="R2171" i="11"/>
  <c r="R2179" i="11"/>
  <c r="R2187" i="11"/>
  <c r="R2195" i="11"/>
  <c r="R2203" i="11"/>
  <c r="R2211" i="11"/>
  <c r="R2219" i="11"/>
  <c r="R2227" i="11"/>
  <c r="R2235" i="11"/>
  <c r="R2243" i="11"/>
  <c r="R2251" i="11"/>
  <c r="R2259" i="11"/>
  <c r="R2267" i="11"/>
  <c r="R2275" i="11"/>
  <c r="R2283" i="11"/>
  <c r="R2291" i="11"/>
  <c r="R2299" i="11"/>
  <c r="R2307" i="11"/>
  <c r="R2315" i="11"/>
  <c r="R2323" i="11"/>
  <c r="R2331" i="11"/>
  <c r="R2339" i="11"/>
  <c r="R2347" i="11"/>
  <c r="R2355" i="11"/>
  <c r="R2363" i="11"/>
  <c r="R2371" i="11"/>
  <c r="R2379" i="11"/>
  <c r="R2387" i="11"/>
  <c r="R2395" i="11"/>
  <c r="R2403" i="11"/>
  <c r="R2411" i="11"/>
  <c r="R2419" i="11"/>
  <c r="R2427" i="11"/>
  <c r="R2435" i="11"/>
  <c r="R2443" i="11"/>
  <c r="R2451" i="11"/>
  <c r="R2459" i="11"/>
  <c r="R2467" i="11"/>
  <c r="R2475" i="11"/>
  <c r="R2483" i="11"/>
  <c r="R2491" i="11"/>
  <c r="R2499" i="11"/>
  <c r="R2507" i="11"/>
  <c r="R2515" i="11"/>
  <c r="R2523" i="11"/>
  <c r="R2531" i="11"/>
  <c r="R2539" i="11"/>
  <c r="R2547" i="11"/>
  <c r="R2555" i="11"/>
  <c r="R2563" i="11"/>
  <c r="R2571" i="11"/>
  <c r="R2579" i="11"/>
  <c r="R2587" i="11"/>
  <c r="R2595" i="11"/>
  <c r="R2603" i="11"/>
  <c r="R2611" i="11"/>
  <c r="R2619" i="11"/>
  <c r="R2627" i="11"/>
  <c r="R2635" i="11"/>
  <c r="R2643" i="11"/>
  <c r="R2651" i="11"/>
  <c r="R2659" i="11"/>
  <c r="R2667" i="11"/>
  <c r="R2675" i="11"/>
  <c r="R2683" i="11"/>
  <c r="R2691" i="11"/>
  <c r="R2699" i="11"/>
  <c r="R2707" i="11"/>
  <c r="R2715" i="11"/>
  <c r="R2723" i="11"/>
  <c r="R2731" i="11"/>
  <c r="R2739" i="11"/>
  <c r="R2747" i="11"/>
  <c r="R2755" i="11"/>
  <c r="R2763" i="11"/>
  <c r="R2771" i="11"/>
  <c r="R2779" i="11"/>
  <c r="R2787" i="11"/>
  <c r="R2795" i="11"/>
  <c r="R2803" i="11"/>
  <c r="R2811" i="11"/>
  <c r="R2819" i="11"/>
  <c r="R2827" i="11"/>
  <c r="R2835" i="11"/>
  <c r="R2843" i="11"/>
  <c r="R2851" i="11"/>
  <c r="R2859" i="11"/>
  <c r="R2867" i="11"/>
  <c r="R2875" i="11"/>
  <c r="R2883" i="11"/>
  <c r="R2891" i="11"/>
  <c r="R2899" i="11"/>
  <c r="R2907" i="11"/>
  <c r="R2915" i="11"/>
  <c r="R2923" i="11"/>
  <c r="R2931" i="11"/>
  <c r="R2939" i="11"/>
  <c r="R2947" i="11"/>
  <c r="R2955" i="11"/>
  <c r="R2963" i="11"/>
  <c r="R2971" i="11"/>
  <c r="R2979" i="11"/>
  <c r="R2987" i="11"/>
  <c r="R2995" i="11"/>
  <c r="R3003" i="11"/>
  <c r="R3011" i="11"/>
  <c r="R3019" i="11"/>
  <c r="R3027" i="11"/>
  <c r="R3035" i="11"/>
  <c r="R3043" i="11"/>
  <c r="R3051" i="11"/>
  <c r="R3059" i="11"/>
  <c r="R3067" i="11"/>
  <c r="R3075" i="11"/>
  <c r="R3083" i="11"/>
  <c r="R3091" i="11"/>
  <c r="R3099" i="11"/>
  <c r="R3107" i="11"/>
  <c r="R3115" i="11"/>
  <c r="R3123" i="11"/>
  <c r="R3131" i="11"/>
  <c r="R3139" i="11"/>
  <c r="R3147" i="11"/>
  <c r="R3155" i="11"/>
  <c r="R3163" i="11"/>
  <c r="R3171" i="11"/>
  <c r="R3179" i="11"/>
  <c r="R3187" i="11"/>
  <c r="R3195" i="11"/>
  <c r="R3203" i="11"/>
  <c r="R3211" i="11"/>
  <c r="R3219" i="11"/>
  <c r="R3227" i="11"/>
  <c r="R3235" i="11"/>
  <c r="R3243" i="11"/>
  <c r="R3251" i="11"/>
  <c r="R3259" i="11"/>
  <c r="R3267" i="11"/>
  <c r="R3275" i="11"/>
  <c r="R3283" i="11"/>
  <c r="R3291" i="11"/>
  <c r="R3299" i="11"/>
  <c r="R3307" i="11"/>
  <c r="R3315" i="11"/>
  <c r="R3323" i="11"/>
  <c r="R3331" i="11"/>
  <c r="R3339" i="11"/>
  <c r="R3347" i="11"/>
  <c r="R3355" i="11"/>
  <c r="R3363" i="11"/>
  <c r="R3371" i="11"/>
  <c r="R3379" i="11"/>
  <c r="R3387" i="11"/>
  <c r="R3395" i="11"/>
  <c r="R3403" i="11"/>
  <c r="R3411" i="11"/>
  <c r="R3419" i="11"/>
  <c r="R3427" i="11"/>
  <c r="R3435" i="11"/>
  <c r="R3443" i="11"/>
  <c r="R3451" i="11"/>
  <c r="R3459" i="11"/>
  <c r="R3467" i="11"/>
  <c r="R3475" i="11"/>
  <c r="R3483" i="11"/>
  <c r="R3491" i="11"/>
  <c r="R3499" i="11"/>
  <c r="R3507" i="11"/>
  <c r="R3515" i="11"/>
  <c r="R3523" i="11"/>
  <c r="R3531" i="11"/>
  <c r="R3539" i="11"/>
  <c r="R3547" i="11"/>
  <c r="R3555" i="11"/>
  <c r="R3563" i="11"/>
  <c r="R3571" i="11"/>
  <c r="R3579" i="11"/>
  <c r="R3587" i="11"/>
  <c r="R3595" i="11"/>
  <c r="R3603" i="11"/>
  <c r="R3611" i="11"/>
  <c r="R3619" i="11"/>
  <c r="R3627" i="11"/>
  <c r="R3635" i="11"/>
  <c r="R3643" i="11"/>
  <c r="R3651" i="11"/>
  <c r="R3659" i="11"/>
  <c r="R3667" i="11"/>
  <c r="R3675" i="11"/>
  <c r="R3683" i="11"/>
  <c r="R3691" i="11"/>
  <c r="R3699" i="11"/>
  <c r="R3707" i="11"/>
  <c r="R3715" i="11"/>
  <c r="R3723" i="11"/>
  <c r="R3731" i="11"/>
  <c r="R3739" i="11"/>
  <c r="R3747" i="11"/>
  <c r="R3755" i="11"/>
  <c r="R3763" i="11"/>
  <c r="R3771" i="11"/>
  <c r="R3779" i="11"/>
  <c r="R3787" i="11"/>
  <c r="R3795" i="11"/>
  <c r="R3803" i="11"/>
  <c r="R3811" i="11"/>
  <c r="R3819" i="11"/>
  <c r="R3827" i="11"/>
  <c r="R3835" i="11"/>
  <c r="R3843" i="11"/>
  <c r="R3851" i="11"/>
  <c r="R3859" i="11"/>
  <c r="R3867" i="11"/>
  <c r="R3875" i="11"/>
  <c r="R3883" i="11"/>
  <c r="R3891" i="11"/>
  <c r="R3899" i="11"/>
  <c r="R3907" i="11"/>
  <c r="R3915" i="11"/>
  <c r="R3923" i="11"/>
  <c r="R3931" i="11"/>
  <c r="R3939" i="11"/>
  <c r="R3947" i="11"/>
  <c r="R3955" i="11"/>
  <c r="R3963" i="11"/>
  <c r="R3971" i="11"/>
  <c r="R3979" i="11"/>
  <c r="R3987" i="11"/>
  <c r="R3995" i="11"/>
  <c r="T2493" i="11"/>
  <c r="T4656" i="11"/>
  <c r="T4917" i="11"/>
  <c r="T5173" i="11"/>
  <c r="T5429" i="11"/>
  <c r="T5685" i="11"/>
  <c r="S9" i="11"/>
  <c r="S265" i="11"/>
  <c r="S521" i="11"/>
  <c r="S777" i="11"/>
  <c r="S1033" i="11"/>
  <c r="S1289" i="11"/>
  <c r="S1545" i="11"/>
  <c r="S1801" i="11"/>
  <c r="S2057" i="11"/>
  <c r="S2313" i="11"/>
  <c r="S2569" i="11"/>
  <c r="S2825" i="11"/>
  <c r="S3081" i="11"/>
  <c r="S3337" i="11"/>
  <c r="S3562" i="11"/>
  <c r="S3705" i="11"/>
  <c r="S3825" i="11"/>
  <c r="S3896" i="11"/>
  <c r="S3960" i="11"/>
  <c r="S4024" i="11"/>
  <c r="S4088" i="11"/>
  <c r="S4152" i="11"/>
  <c r="S4216" i="11"/>
  <c r="S4280" i="11"/>
  <c r="S4344" i="11"/>
  <c r="S4408" i="11"/>
  <c r="S4472" i="11"/>
  <c r="S4536" i="11"/>
  <c r="S4600" i="11"/>
  <c r="S4664" i="11"/>
  <c r="S4728" i="11"/>
  <c r="S4792" i="11"/>
  <c r="S4856" i="11"/>
  <c r="S4920" i="11"/>
  <c r="S4984" i="11"/>
  <c r="S5048" i="11"/>
  <c r="S5112" i="11"/>
  <c r="S5176" i="11"/>
  <c r="S5240" i="11"/>
  <c r="S5304" i="11"/>
  <c r="S5368" i="11"/>
  <c r="S5432" i="11"/>
  <c r="S5496" i="11"/>
  <c r="S5560" i="11"/>
  <c r="S5624" i="11"/>
  <c r="S5688" i="11"/>
  <c r="S5752" i="11"/>
  <c r="S5816" i="11"/>
  <c r="S5880" i="11"/>
  <c r="R12" i="11"/>
  <c r="R76" i="11"/>
  <c r="R140" i="11"/>
  <c r="R204" i="11"/>
  <c r="R268" i="11"/>
  <c r="R332" i="11"/>
  <c r="R396" i="11"/>
  <c r="R460" i="11"/>
  <c r="R524" i="11"/>
  <c r="R588" i="11"/>
  <c r="R652" i="11"/>
  <c r="R716" i="11"/>
  <c r="R780" i="11"/>
  <c r="R844" i="11"/>
  <c r="R908" i="11"/>
  <c r="R972" i="11"/>
  <c r="R1036" i="11"/>
  <c r="R1100" i="11"/>
  <c r="R1164" i="11"/>
  <c r="R1228" i="11"/>
  <c r="R1292" i="11"/>
  <c r="R1356" i="11"/>
  <c r="R1420" i="11"/>
  <c r="R1484" i="11"/>
  <c r="R1548" i="11"/>
  <c r="R1612" i="11"/>
  <c r="R1676" i="11"/>
  <c r="R1740" i="11"/>
  <c r="R1804" i="11"/>
  <c r="R1868" i="11"/>
  <c r="R1927" i="11"/>
  <c r="R1940" i="11"/>
  <c r="R1948" i="11"/>
  <c r="R1956" i="11"/>
  <c r="R1964" i="11"/>
  <c r="R1972" i="11"/>
  <c r="R1980" i="11"/>
  <c r="R1988" i="11"/>
  <c r="R1996" i="11"/>
  <c r="R2004" i="11"/>
  <c r="R2012" i="11"/>
  <c r="R2020" i="11"/>
  <c r="R2028" i="11"/>
  <c r="R2036" i="11"/>
  <c r="R2044" i="11"/>
  <c r="R2052" i="11"/>
  <c r="R2060" i="11"/>
  <c r="R2068" i="11"/>
  <c r="R2076" i="11"/>
  <c r="R2084" i="11"/>
  <c r="R2092" i="11"/>
  <c r="R2100" i="11"/>
  <c r="R2108" i="11"/>
  <c r="R2116" i="11"/>
  <c r="R2124" i="11"/>
  <c r="R2132" i="11"/>
  <c r="R2140" i="11"/>
  <c r="R2148" i="11"/>
  <c r="R2156" i="11"/>
  <c r="R2164" i="11"/>
  <c r="R2172" i="11"/>
  <c r="R2180" i="11"/>
  <c r="R2188" i="11"/>
  <c r="R2196" i="11"/>
  <c r="R2204" i="11"/>
  <c r="R2212" i="11"/>
  <c r="R2220" i="11"/>
  <c r="R2228" i="11"/>
  <c r="R2236" i="11"/>
  <c r="R2244" i="11"/>
  <c r="R2252" i="11"/>
  <c r="R2260" i="11"/>
  <c r="R2268" i="11"/>
  <c r="R2276" i="11"/>
  <c r="R2284" i="11"/>
  <c r="R2292" i="11"/>
  <c r="R2300" i="11"/>
  <c r="R2308" i="11"/>
  <c r="R2316" i="11"/>
  <c r="R2324" i="11"/>
  <c r="R2332" i="11"/>
  <c r="R2340" i="11"/>
  <c r="R2348" i="11"/>
  <c r="R2356" i="11"/>
  <c r="R2364" i="11"/>
  <c r="R2372" i="11"/>
  <c r="R2380" i="11"/>
  <c r="R2388" i="11"/>
  <c r="R2396" i="11"/>
  <c r="R2404" i="11"/>
  <c r="R2412" i="11"/>
  <c r="R2420" i="11"/>
  <c r="R2428" i="11"/>
  <c r="R2436" i="11"/>
  <c r="R2444" i="11"/>
  <c r="R2452" i="11"/>
  <c r="R2460" i="11"/>
  <c r="R2468" i="11"/>
  <c r="R2476" i="11"/>
  <c r="R2484" i="11"/>
  <c r="R2492" i="11"/>
  <c r="R2500" i="11"/>
  <c r="R2508" i="11"/>
  <c r="R2516" i="11"/>
  <c r="R2524" i="11"/>
  <c r="R2532" i="11"/>
  <c r="R2540" i="11"/>
  <c r="R2548" i="11"/>
  <c r="R2556" i="11"/>
  <c r="R2564" i="11"/>
  <c r="R2572" i="11"/>
  <c r="R2580" i="11"/>
  <c r="R2588" i="11"/>
  <c r="R2596" i="11"/>
  <c r="R2604" i="11"/>
  <c r="R2612" i="11"/>
  <c r="R2620" i="11"/>
  <c r="R2628" i="11"/>
  <c r="R2636" i="11"/>
  <c r="R2644" i="11"/>
  <c r="R2652" i="11"/>
  <c r="R2660" i="11"/>
  <c r="R2668" i="11"/>
  <c r="R2676" i="11"/>
  <c r="R2684" i="11"/>
  <c r="R2692" i="11"/>
  <c r="R2700" i="11"/>
  <c r="R2708" i="11"/>
  <c r="R2716" i="11"/>
  <c r="R2724" i="11"/>
  <c r="R2732" i="11"/>
  <c r="R2740" i="11"/>
  <c r="R2748" i="11"/>
  <c r="R2756" i="11"/>
  <c r="R2764" i="11"/>
  <c r="R2772" i="11"/>
  <c r="R2780" i="11"/>
  <c r="R2788" i="11"/>
  <c r="R2796" i="11"/>
  <c r="R2804" i="11"/>
  <c r="R2812" i="11"/>
  <c r="R2820" i="11"/>
  <c r="R2828" i="11"/>
  <c r="R2836" i="11"/>
  <c r="R2844" i="11"/>
  <c r="R2852" i="11"/>
  <c r="R2860" i="11"/>
  <c r="R2868" i="11"/>
  <c r="R2876" i="11"/>
  <c r="R2884" i="11"/>
  <c r="R2892" i="11"/>
  <c r="R2900" i="11"/>
  <c r="R2908" i="11"/>
  <c r="R2916" i="11"/>
  <c r="R2924" i="11"/>
  <c r="R2932" i="11"/>
  <c r="R2940" i="11"/>
  <c r="R2948" i="11"/>
  <c r="R2956" i="11"/>
  <c r="R2964" i="11"/>
  <c r="R2972" i="11"/>
  <c r="R2980" i="11"/>
  <c r="R2988" i="11"/>
  <c r="R2996" i="11"/>
  <c r="R3004" i="11"/>
  <c r="R3012" i="11"/>
  <c r="R3020" i="11"/>
  <c r="R3028" i="11"/>
  <c r="R3036" i="11"/>
  <c r="R3044" i="11"/>
  <c r="R3052" i="11"/>
  <c r="R3060" i="11"/>
  <c r="R3068" i="11"/>
  <c r="R3076" i="11"/>
  <c r="R3084" i="11"/>
  <c r="R3092" i="11"/>
  <c r="R3100" i="11"/>
  <c r="R3108" i="11"/>
  <c r="R3116" i="11"/>
  <c r="R3124" i="11"/>
  <c r="R3132" i="11"/>
  <c r="R3140" i="11"/>
  <c r="R3148" i="11"/>
  <c r="R3156" i="11"/>
  <c r="R3164" i="11"/>
  <c r="R3172" i="11"/>
  <c r="R3180" i="11"/>
  <c r="R3188" i="11"/>
  <c r="R3196" i="11"/>
  <c r="R3204" i="11"/>
  <c r="R3212" i="11"/>
  <c r="R3220" i="11"/>
  <c r="R3228" i="11"/>
  <c r="R3236" i="11"/>
  <c r="R3244" i="11"/>
  <c r="R3252" i="11"/>
  <c r="R3260" i="11"/>
  <c r="R3268" i="11"/>
  <c r="R3276" i="11"/>
  <c r="R3284" i="11"/>
  <c r="R3292" i="11"/>
  <c r="R3300" i="11"/>
  <c r="R3308" i="11"/>
  <c r="R3316" i="11"/>
  <c r="R3324" i="11"/>
  <c r="R3332" i="11"/>
  <c r="R3340" i="11"/>
  <c r="R3348" i="11"/>
  <c r="R3356" i="11"/>
  <c r="R3364" i="11"/>
  <c r="R3372" i="11"/>
  <c r="R3380" i="11"/>
  <c r="R3388" i="11"/>
  <c r="R3396" i="11"/>
  <c r="R3404" i="11"/>
  <c r="R3412" i="11"/>
  <c r="R3420" i="11"/>
  <c r="R3428" i="11"/>
  <c r="R3436" i="11"/>
  <c r="R3444" i="11"/>
  <c r="R3452" i="11"/>
  <c r="R3460" i="11"/>
  <c r="R3468" i="11"/>
  <c r="R3476" i="11"/>
  <c r="R3484" i="11"/>
  <c r="R3492" i="11"/>
  <c r="R3500" i="11"/>
  <c r="R3508" i="11"/>
  <c r="R3516" i="11"/>
  <c r="R3524" i="11"/>
  <c r="R3532" i="11"/>
  <c r="R3540" i="11"/>
  <c r="R3548" i="11"/>
  <c r="R3556" i="11"/>
  <c r="R3564" i="11"/>
  <c r="R3572" i="11"/>
  <c r="R3580" i="11"/>
  <c r="R3588" i="11"/>
  <c r="R3596" i="11"/>
  <c r="R3604" i="11"/>
  <c r="R3612" i="11"/>
  <c r="R3620" i="11"/>
  <c r="R3628" i="11"/>
  <c r="R3636" i="11"/>
  <c r="R3644" i="11"/>
  <c r="R3652" i="11"/>
  <c r="R3660" i="11"/>
  <c r="R3668" i="11"/>
  <c r="R3676" i="11"/>
  <c r="R3684" i="11"/>
  <c r="R3692" i="11"/>
  <c r="R3700" i="11"/>
  <c r="R3708" i="11"/>
  <c r="R3716" i="11"/>
  <c r="R3724" i="11"/>
  <c r="R3732" i="11"/>
  <c r="R3740" i="11"/>
  <c r="R3748" i="11"/>
  <c r="R3756" i="11"/>
  <c r="R3764" i="11"/>
  <c r="R3772" i="11"/>
  <c r="R3780" i="11"/>
  <c r="R3788" i="11"/>
  <c r="R3796" i="11"/>
  <c r="R3804" i="11"/>
  <c r="R3812" i="11"/>
  <c r="R3820" i="11"/>
  <c r="R3828" i="11"/>
  <c r="R3836" i="11"/>
  <c r="R3844" i="11"/>
  <c r="R3852" i="11"/>
  <c r="R3860" i="11"/>
  <c r="R3868" i="11"/>
  <c r="R3876" i="11"/>
  <c r="R3884" i="11"/>
  <c r="R3892" i="11"/>
  <c r="R3900" i="11"/>
  <c r="R3908" i="11"/>
  <c r="R3916" i="11"/>
  <c r="R3924" i="11"/>
  <c r="R3932" i="11"/>
  <c r="R3940" i="11"/>
  <c r="R3948" i="11"/>
  <c r="R3956" i="11"/>
  <c r="R3964" i="11"/>
  <c r="R3972" i="11"/>
  <c r="R3980" i="11"/>
  <c r="R3988" i="11"/>
  <c r="T3122" i="11"/>
  <c r="T4725" i="11"/>
  <c r="T4981" i="11"/>
  <c r="T5237" i="11"/>
  <c r="T5493" i="11"/>
  <c r="T5749" i="11"/>
  <c r="S73" i="11"/>
  <c r="S329" i="11"/>
  <c r="S585" i="11"/>
  <c r="S841" i="11"/>
  <c r="S1097" i="11"/>
  <c r="S1353" i="11"/>
  <c r="S1609" i="11"/>
  <c r="S1865" i="11"/>
  <c r="S2121" i="11"/>
  <c r="S2377" i="11"/>
  <c r="S2633" i="11"/>
  <c r="S2889" i="11"/>
  <c r="S3145" i="11"/>
  <c r="S3401" i="11"/>
  <c r="S3608" i="11"/>
  <c r="S3737" i="11"/>
  <c r="S3848" i="11"/>
  <c r="S3912" i="11"/>
  <c r="S3976" i="11"/>
  <c r="S4040" i="11"/>
  <c r="S4104" i="11"/>
  <c r="S4168" i="11"/>
  <c r="S4232" i="11"/>
  <c r="S4296" i="11"/>
  <c r="S4360" i="11"/>
  <c r="S4424" i="11"/>
  <c r="S4488" i="11"/>
  <c r="S4552" i="11"/>
  <c r="S4616" i="11"/>
  <c r="S4680" i="11"/>
  <c r="S4744" i="11"/>
  <c r="S4808" i="11"/>
  <c r="S4872" i="11"/>
  <c r="S4936" i="11"/>
  <c r="S5000" i="11"/>
  <c r="S5064" i="11"/>
  <c r="S5128" i="11"/>
  <c r="S5192" i="11"/>
  <c r="S5256" i="11"/>
  <c r="S5320" i="11"/>
  <c r="S5384" i="11"/>
  <c r="S5448" i="11"/>
  <c r="S5512" i="11"/>
  <c r="S5576" i="11"/>
  <c r="S5640" i="11"/>
  <c r="S5704" i="11"/>
  <c r="S5768" i="11"/>
  <c r="S5832" i="11"/>
  <c r="S5896" i="11"/>
  <c r="R28" i="11"/>
  <c r="R92" i="11"/>
  <c r="R156" i="11"/>
  <c r="R220" i="11"/>
  <c r="R284" i="11"/>
  <c r="R348" i="11"/>
  <c r="R412" i="11"/>
  <c r="R476" i="11"/>
  <c r="R540" i="11"/>
  <c r="R604" i="11"/>
  <c r="R668" i="11"/>
  <c r="R732" i="11"/>
  <c r="R796" i="11"/>
  <c r="R860" i="11"/>
  <c r="R924" i="11"/>
  <c r="R988" i="11"/>
  <c r="R1052" i="11"/>
  <c r="R1116" i="11"/>
  <c r="R1180" i="11"/>
  <c r="R1244" i="11"/>
  <c r="R1308" i="11"/>
  <c r="R1372" i="11"/>
  <c r="R1436" i="11"/>
  <c r="R1500" i="11"/>
  <c r="R1564" i="11"/>
  <c r="R1628" i="11"/>
  <c r="R1692" i="11"/>
  <c r="R1756" i="11"/>
  <c r="R1820" i="11"/>
  <c r="R1884" i="11"/>
  <c r="R1931" i="11"/>
  <c r="R1942" i="11"/>
  <c r="R1950" i="11"/>
  <c r="R1958" i="11"/>
  <c r="R1966" i="11"/>
  <c r="R1974" i="11"/>
  <c r="R1982" i="11"/>
  <c r="R1990" i="11"/>
  <c r="R1998" i="11"/>
  <c r="R2006" i="11"/>
  <c r="R2014" i="11"/>
  <c r="R2022" i="11"/>
  <c r="R2030" i="11"/>
  <c r="R2038" i="11"/>
  <c r="R2046" i="11"/>
  <c r="R2054" i="11"/>
  <c r="R2062" i="11"/>
  <c r="R2070" i="11"/>
  <c r="R2078" i="11"/>
  <c r="R2086" i="11"/>
  <c r="R2094" i="11"/>
  <c r="R2102" i="11"/>
  <c r="R2110" i="11"/>
  <c r="R2118" i="11"/>
  <c r="R2126" i="11"/>
  <c r="R2134" i="11"/>
  <c r="R2142" i="11"/>
  <c r="R2150" i="11"/>
  <c r="R2158" i="11"/>
  <c r="R2166" i="11"/>
  <c r="R2174" i="11"/>
  <c r="R2182" i="11"/>
  <c r="R2190" i="11"/>
  <c r="R2198" i="11"/>
  <c r="R2206" i="11"/>
  <c r="R2214" i="11"/>
  <c r="R2222" i="11"/>
  <c r="R2230" i="11"/>
  <c r="R2238" i="11"/>
  <c r="R2246" i="11"/>
  <c r="R2254" i="11"/>
  <c r="R2262" i="11"/>
  <c r="R2270" i="11"/>
  <c r="R2278" i="11"/>
  <c r="R2286" i="11"/>
  <c r="R2294" i="11"/>
  <c r="R2302" i="11"/>
  <c r="R2310" i="11"/>
  <c r="R2318" i="11"/>
  <c r="R2326" i="11"/>
  <c r="R2334" i="11"/>
  <c r="R2342" i="11"/>
  <c r="R2350" i="11"/>
  <c r="R2358" i="11"/>
  <c r="R2366" i="11"/>
  <c r="R2374" i="11"/>
  <c r="R2382" i="11"/>
  <c r="R2390" i="11"/>
  <c r="R2398" i="11"/>
  <c r="R2406" i="11"/>
  <c r="R2414" i="11"/>
  <c r="R2422" i="11"/>
  <c r="R2430" i="11"/>
  <c r="R2438" i="11"/>
  <c r="R2446" i="11"/>
  <c r="R2454" i="11"/>
  <c r="R2462" i="11"/>
  <c r="R2470" i="11"/>
  <c r="R2478" i="11"/>
  <c r="R2486" i="11"/>
  <c r="R2494" i="11"/>
  <c r="R2502" i="11"/>
  <c r="R2510" i="11"/>
  <c r="R2518" i="11"/>
  <c r="R2526" i="11"/>
  <c r="R2534" i="11"/>
  <c r="R2542" i="11"/>
  <c r="R2550" i="11"/>
  <c r="R2558" i="11"/>
  <c r="R2566" i="11"/>
  <c r="R2574" i="11"/>
  <c r="R2582" i="11"/>
  <c r="R2590" i="11"/>
  <c r="R2598" i="11"/>
  <c r="R2606" i="11"/>
  <c r="R2614" i="11"/>
  <c r="R2622" i="11"/>
  <c r="R2630" i="11"/>
  <c r="R2638" i="11"/>
  <c r="R2646" i="11"/>
  <c r="R2654" i="11"/>
  <c r="R2662" i="11"/>
  <c r="R2670" i="11"/>
  <c r="R2678" i="11"/>
  <c r="R2686" i="11"/>
  <c r="R2694" i="11"/>
  <c r="R2702" i="11"/>
  <c r="R2710" i="11"/>
  <c r="R2718" i="11"/>
  <c r="R2726" i="11"/>
  <c r="R2734" i="11"/>
  <c r="R2742" i="11"/>
  <c r="R2750" i="11"/>
  <c r="R2758" i="11"/>
  <c r="R2766" i="11"/>
  <c r="R2774" i="11"/>
  <c r="R2782" i="11"/>
  <c r="R2790" i="11"/>
  <c r="R2798" i="11"/>
  <c r="R2806" i="11"/>
  <c r="R2814" i="11"/>
  <c r="R2822" i="11"/>
  <c r="R2830" i="11"/>
  <c r="R2838" i="11"/>
  <c r="R2846" i="11"/>
  <c r="R2854" i="11"/>
  <c r="R2862" i="11"/>
  <c r="R2870" i="11"/>
  <c r="R2878" i="11"/>
  <c r="R2886" i="11"/>
  <c r="R2894" i="11"/>
  <c r="R2902" i="11"/>
  <c r="R2910" i="11"/>
  <c r="R2918" i="11"/>
  <c r="R2926" i="11"/>
  <c r="R2934" i="11"/>
  <c r="R2942" i="11"/>
  <c r="R2950" i="11"/>
  <c r="R2958" i="11"/>
  <c r="R2966" i="11"/>
  <c r="R2974" i="11"/>
  <c r="R2982" i="11"/>
  <c r="R2990" i="11"/>
  <c r="R2998" i="11"/>
  <c r="R3006" i="11"/>
  <c r="R3014" i="11"/>
  <c r="R3022" i="11"/>
  <c r="R3030" i="11"/>
  <c r="R3038" i="11"/>
  <c r="R3046" i="11"/>
  <c r="R3054" i="11"/>
  <c r="R3062" i="11"/>
  <c r="R3070" i="11"/>
  <c r="R3078" i="11"/>
  <c r="R3086" i="11"/>
  <c r="R3094" i="11"/>
  <c r="R3102" i="11"/>
  <c r="R3110" i="11"/>
  <c r="R3118" i="11"/>
  <c r="R3126" i="11"/>
  <c r="R3134" i="11"/>
  <c r="R3142" i="11"/>
  <c r="R3150" i="11"/>
  <c r="R3158" i="11"/>
  <c r="R3166" i="11"/>
  <c r="R3174" i="11"/>
  <c r="R3182" i="11"/>
  <c r="R3190" i="11"/>
  <c r="R3198" i="11"/>
  <c r="R3206" i="11"/>
  <c r="R3214" i="11"/>
  <c r="R3222" i="11"/>
  <c r="R3230" i="11"/>
  <c r="R3238" i="11"/>
  <c r="R3246" i="11"/>
  <c r="R3254" i="11"/>
  <c r="R3262" i="11"/>
  <c r="R3270" i="11"/>
  <c r="R3278" i="11"/>
  <c r="R3286" i="11"/>
  <c r="R3294" i="11"/>
  <c r="R3302" i="11"/>
  <c r="R3310" i="11"/>
  <c r="R3318" i="11"/>
  <c r="R3326" i="11"/>
  <c r="R3334" i="11"/>
  <c r="R3342" i="11"/>
  <c r="R3350" i="11"/>
  <c r="R3358" i="11"/>
  <c r="R3366" i="11"/>
  <c r="R3374" i="11"/>
  <c r="R3382" i="11"/>
  <c r="R3390" i="11"/>
  <c r="R3398" i="11"/>
  <c r="R3406" i="11"/>
  <c r="R3414" i="11"/>
  <c r="R3422" i="11"/>
  <c r="R3430" i="11"/>
  <c r="R3438" i="11"/>
  <c r="R3446" i="11"/>
  <c r="R3454" i="11"/>
  <c r="R3462" i="11"/>
  <c r="R3470" i="11"/>
  <c r="R3478" i="11"/>
  <c r="R3486" i="11"/>
  <c r="R3494" i="11"/>
  <c r="R3502" i="11"/>
  <c r="R3510" i="11"/>
  <c r="R3518" i="11"/>
  <c r="R3526" i="11"/>
  <c r="R3534" i="11"/>
  <c r="R3542" i="11"/>
  <c r="R3550" i="11"/>
  <c r="R3558" i="11"/>
  <c r="R3566" i="11"/>
  <c r="R3574" i="11"/>
  <c r="R3582" i="11"/>
  <c r="R3590" i="11"/>
  <c r="R3598" i="11"/>
  <c r="R3606" i="11"/>
  <c r="R3614" i="11"/>
  <c r="R3622" i="11"/>
  <c r="R3630" i="11"/>
  <c r="R3638" i="11"/>
  <c r="R3646" i="11"/>
  <c r="R3654" i="11"/>
  <c r="R3662" i="11"/>
  <c r="R3670" i="11"/>
  <c r="R3678" i="11"/>
  <c r="R3686" i="11"/>
  <c r="R3694" i="11"/>
  <c r="R3702" i="11"/>
  <c r="R3710" i="11"/>
  <c r="R3718" i="11"/>
  <c r="R3726" i="11"/>
  <c r="R3734" i="11"/>
  <c r="R3742" i="11"/>
  <c r="R3750" i="11"/>
  <c r="R3758" i="11"/>
  <c r="R3766" i="11"/>
  <c r="R3774" i="11"/>
  <c r="R3782" i="11"/>
  <c r="R3790" i="11"/>
  <c r="R3798" i="11"/>
  <c r="R3806" i="11"/>
  <c r="R3814" i="11"/>
  <c r="R3822" i="11"/>
  <c r="R3830" i="11"/>
  <c r="R3838" i="11"/>
  <c r="R3846" i="11"/>
  <c r="R3854" i="11"/>
  <c r="R3862" i="11"/>
  <c r="R3870" i="11"/>
  <c r="R3878" i="11"/>
  <c r="R3886" i="11"/>
  <c r="R3894" i="11"/>
  <c r="R3902" i="11"/>
  <c r="R3910" i="11"/>
  <c r="R3918" i="11"/>
  <c r="R3926" i="11"/>
  <c r="R3934" i="11"/>
  <c r="R3942" i="11"/>
  <c r="R3950" i="11"/>
  <c r="R3958" i="11"/>
  <c r="R3966" i="11"/>
  <c r="R3974" i="11"/>
  <c r="R3982" i="11"/>
  <c r="R3990" i="11"/>
  <c r="T3378" i="11"/>
  <c r="T4757" i="11"/>
  <c r="T5013" i="11"/>
  <c r="T5269" i="11"/>
  <c r="T5525" i="11"/>
  <c r="T5781" i="11"/>
  <c r="S105" i="11"/>
  <c r="S361" i="11"/>
  <c r="S617" i="11"/>
  <c r="S873" i="11"/>
  <c r="S1129" i="11"/>
  <c r="S1385" i="11"/>
  <c r="S1641" i="11"/>
  <c r="S1897" i="11"/>
  <c r="S2153" i="11"/>
  <c r="S2409" i="11"/>
  <c r="S2665" i="11"/>
  <c r="S2921" i="11"/>
  <c r="S3177" i="11"/>
  <c r="S3433" i="11"/>
  <c r="S3625" i="11"/>
  <c r="S3753" i="11"/>
  <c r="S3856" i="11"/>
  <c r="S3920" i="11"/>
  <c r="S3984" i="11"/>
  <c r="S4048" i="11"/>
  <c r="S4112" i="11"/>
  <c r="S4176" i="11"/>
  <c r="S4240" i="11"/>
  <c r="S4304" i="11"/>
  <c r="S4368" i="11"/>
  <c r="S4432" i="11"/>
  <c r="S4496" i="11"/>
  <c r="S4560" i="11"/>
  <c r="S4624" i="11"/>
  <c r="S4688" i="11"/>
  <c r="S4752" i="11"/>
  <c r="S4816" i="11"/>
  <c r="S4880" i="11"/>
  <c r="S4944" i="11"/>
  <c r="S5008" i="11"/>
  <c r="S5072" i="11"/>
  <c r="S5136" i="11"/>
  <c r="S5200" i="11"/>
  <c r="S5264" i="11"/>
  <c r="S5328" i="11"/>
  <c r="S5392" i="11"/>
  <c r="S5456" i="11"/>
  <c r="S5520" i="11"/>
  <c r="S5584" i="11"/>
  <c r="S5648" i="11"/>
  <c r="S5712" i="11"/>
  <c r="S5776" i="11"/>
  <c r="S5840" i="11"/>
  <c r="S5904" i="11"/>
  <c r="R36" i="11"/>
  <c r="R100" i="11"/>
  <c r="R164" i="11"/>
  <c r="R228" i="11"/>
  <c r="R292" i="11"/>
  <c r="R356" i="11"/>
  <c r="R420" i="11"/>
  <c r="R484" i="11"/>
  <c r="R548" i="11"/>
  <c r="R612" i="11"/>
  <c r="R676" i="11"/>
  <c r="R740" i="11"/>
  <c r="R804" i="11"/>
  <c r="R868" i="11"/>
  <c r="R932" i="11"/>
  <c r="R996" i="11"/>
  <c r="R1060" i="11"/>
  <c r="R1124" i="11"/>
  <c r="R1188" i="11"/>
  <c r="R1252" i="11"/>
  <c r="R1316" i="11"/>
  <c r="R1380" i="11"/>
  <c r="R1444" i="11"/>
  <c r="R1508" i="11"/>
  <c r="R1572" i="11"/>
  <c r="R1636" i="11"/>
  <c r="R1700" i="11"/>
  <c r="R1764" i="11"/>
  <c r="R1828" i="11"/>
  <c r="R1892" i="11"/>
  <c r="R1932" i="11"/>
  <c r="R1943" i="11"/>
  <c r="R1951" i="11"/>
  <c r="R1959" i="11"/>
  <c r="R1967" i="11"/>
  <c r="R1975" i="11"/>
  <c r="R1983" i="11"/>
  <c r="R1991" i="11"/>
  <c r="R1999" i="11"/>
  <c r="R2007" i="11"/>
  <c r="R2015" i="11"/>
  <c r="R2023" i="11"/>
  <c r="R2031" i="11"/>
  <c r="R2039" i="11"/>
  <c r="R2047" i="11"/>
  <c r="R2055" i="11"/>
  <c r="R2063" i="11"/>
  <c r="R2071" i="11"/>
  <c r="R2079" i="11"/>
  <c r="R2087" i="11"/>
  <c r="R2095" i="11"/>
  <c r="R2103" i="11"/>
  <c r="R2111" i="11"/>
  <c r="R2119" i="11"/>
  <c r="R2127" i="11"/>
  <c r="R2135" i="11"/>
  <c r="R2143" i="11"/>
  <c r="R2151" i="11"/>
  <c r="R2159" i="11"/>
  <c r="R2167" i="11"/>
  <c r="R2175" i="11"/>
  <c r="R2183" i="11"/>
  <c r="R2191" i="11"/>
  <c r="R2199" i="11"/>
  <c r="R2207" i="11"/>
  <c r="R2215" i="11"/>
  <c r="R2223" i="11"/>
  <c r="R2231" i="11"/>
  <c r="R2239" i="11"/>
  <c r="R2247" i="11"/>
  <c r="R2255" i="11"/>
  <c r="R2263" i="11"/>
  <c r="R2271" i="11"/>
  <c r="R2279" i="11"/>
  <c r="R2287" i="11"/>
  <c r="R2295" i="11"/>
  <c r="R2303" i="11"/>
  <c r="R2311" i="11"/>
  <c r="R2319" i="11"/>
  <c r="R2327" i="11"/>
  <c r="R2335" i="11"/>
  <c r="R2343" i="11"/>
  <c r="R2351" i="11"/>
  <c r="R2359" i="11"/>
  <c r="R2367" i="11"/>
  <c r="R2375" i="11"/>
  <c r="R2383" i="11"/>
  <c r="R2391" i="11"/>
  <c r="R2399" i="11"/>
  <c r="R2407" i="11"/>
  <c r="R2415" i="11"/>
  <c r="R2423" i="11"/>
  <c r="R2431" i="11"/>
  <c r="R2439" i="11"/>
  <c r="R2447" i="11"/>
  <c r="R2455" i="11"/>
  <c r="R2463" i="11"/>
  <c r="R2471" i="11"/>
  <c r="R2479" i="11"/>
  <c r="R2487" i="11"/>
  <c r="R2495" i="11"/>
  <c r="R2503" i="11"/>
  <c r="R2511" i="11"/>
  <c r="R2519" i="11"/>
  <c r="R2527" i="11"/>
  <c r="R2535" i="11"/>
  <c r="R2543" i="11"/>
  <c r="R2551" i="11"/>
  <c r="R2559" i="11"/>
  <c r="R2567" i="11"/>
  <c r="R2575" i="11"/>
  <c r="R2583" i="11"/>
  <c r="R2591" i="11"/>
  <c r="R2599" i="11"/>
  <c r="R2607" i="11"/>
  <c r="R2615" i="11"/>
  <c r="R2623" i="11"/>
  <c r="R2631" i="11"/>
  <c r="R2639" i="11"/>
  <c r="R2647" i="11"/>
  <c r="R2655" i="11"/>
  <c r="R2663" i="11"/>
  <c r="R2671" i="11"/>
  <c r="R2679" i="11"/>
  <c r="R2687" i="11"/>
  <c r="R2695" i="11"/>
  <c r="R2703" i="11"/>
  <c r="R2711" i="11"/>
  <c r="R2719" i="11"/>
  <c r="R2727" i="11"/>
  <c r="R2735" i="11"/>
  <c r="R2743" i="11"/>
  <c r="R2751" i="11"/>
  <c r="R2759" i="11"/>
  <c r="R2767" i="11"/>
  <c r="R2775" i="11"/>
  <c r="R2783" i="11"/>
  <c r="R2791" i="11"/>
  <c r="R2799" i="11"/>
  <c r="R2807" i="11"/>
  <c r="R2815" i="11"/>
  <c r="R2823" i="11"/>
  <c r="R2831" i="11"/>
  <c r="R2839" i="11"/>
  <c r="R2847" i="11"/>
  <c r="R2855" i="11"/>
  <c r="R2863" i="11"/>
  <c r="R2871" i="11"/>
  <c r="R2879" i="11"/>
  <c r="R2887" i="11"/>
  <c r="R2895" i="11"/>
  <c r="R2903" i="11"/>
  <c r="R2911" i="11"/>
  <c r="R2919" i="11"/>
  <c r="R2927" i="11"/>
  <c r="R2935" i="11"/>
  <c r="R2943" i="11"/>
  <c r="R2951" i="11"/>
  <c r="R2959" i="11"/>
  <c r="R2967" i="11"/>
  <c r="R2975" i="11"/>
  <c r="R2983" i="11"/>
  <c r="R2991" i="11"/>
  <c r="R2999" i="11"/>
  <c r="R3007" i="11"/>
  <c r="R3015" i="11"/>
  <c r="R3023" i="11"/>
  <c r="R3031" i="11"/>
  <c r="R3039" i="11"/>
  <c r="R3047" i="11"/>
  <c r="R3055" i="11"/>
  <c r="R3063" i="11"/>
  <c r="R3071" i="11"/>
  <c r="R3079" i="11"/>
  <c r="R3087" i="11"/>
  <c r="R3095" i="11"/>
  <c r="R3103" i="11"/>
  <c r="R3111" i="11"/>
  <c r="R3119" i="11"/>
  <c r="R3127" i="11"/>
  <c r="R3135" i="11"/>
  <c r="R3143" i="11"/>
  <c r="R3151" i="11"/>
  <c r="R3159" i="11"/>
  <c r="R3167" i="11"/>
  <c r="R3175" i="11"/>
  <c r="R3183" i="11"/>
  <c r="R3191" i="11"/>
  <c r="R3199" i="11"/>
  <c r="R3207" i="11"/>
  <c r="R3215" i="11"/>
  <c r="R3223" i="11"/>
  <c r="R3231" i="11"/>
  <c r="R3239" i="11"/>
  <c r="R3247" i="11"/>
  <c r="R3255" i="11"/>
  <c r="R3263" i="11"/>
  <c r="R3271" i="11"/>
  <c r="R3279" i="11"/>
  <c r="R3287" i="11"/>
  <c r="R3295" i="11"/>
  <c r="R3303" i="11"/>
  <c r="R3311" i="11"/>
  <c r="R3319" i="11"/>
  <c r="R3327" i="11"/>
  <c r="R3335" i="11"/>
  <c r="R3343" i="11"/>
  <c r="R3351" i="11"/>
  <c r="R3359" i="11"/>
  <c r="R3367" i="11"/>
  <c r="R3375" i="11"/>
  <c r="R3383" i="11"/>
  <c r="R3391" i="11"/>
  <c r="R3399" i="11"/>
  <c r="R3407" i="11"/>
  <c r="R3415" i="11"/>
  <c r="R3423" i="11"/>
  <c r="R3431" i="11"/>
  <c r="R3439" i="11"/>
  <c r="R3447" i="11"/>
  <c r="R3455" i="11"/>
  <c r="R3463" i="11"/>
  <c r="R3471" i="11"/>
  <c r="R3479" i="11"/>
  <c r="R3487" i="11"/>
  <c r="R3495" i="11"/>
  <c r="R3503" i="11"/>
  <c r="R3511" i="11"/>
  <c r="R3519" i="11"/>
  <c r="R3527" i="11"/>
  <c r="R3535" i="11"/>
  <c r="R3543" i="11"/>
  <c r="R3551" i="11"/>
  <c r="R3559" i="11"/>
  <c r="R3567" i="11"/>
  <c r="R3575" i="11"/>
  <c r="R3583" i="11"/>
  <c r="R3591" i="11"/>
  <c r="R3599" i="11"/>
  <c r="R3607" i="11"/>
  <c r="R3615" i="11"/>
  <c r="R3623" i="11"/>
  <c r="R3631" i="11"/>
  <c r="R3639" i="11"/>
  <c r="R3647" i="11"/>
  <c r="R3655" i="11"/>
  <c r="R3663" i="11"/>
  <c r="R3671" i="11"/>
  <c r="R3679" i="11"/>
  <c r="R3687" i="11"/>
  <c r="R3695" i="11"/>
  <c r="R3703" i="11"/>
  <c r="R3711" i="11"/>
  <c r="R3719" i="11"/>
  <c r="R3727" i="11"/>
  <c r="R3735" i="11"/>
  <c r="R3743" i="11"/>
  <c r="R3751" i="11"/>
  <c r="R3759" i="11"/>
  <c r="R3767" i="11"/>
  <c r="R3775" i="11"/>
  <c r="R3783" i="11"/>
  <c r="R3791" i="11"/>
  <c r="R3799" i="11"/>
  <c r="R3807" i="11"/>
  <c r="R3815" i="11"/>
  <c r="R3823" i="11"/>
  <c r="R3831" i="11"/>
  <c r="R3839" i="11"/>
  <c r="R3847" i="11"/>
  <c r="R3855" i="11"/>
  <c r="R3863" i="11"/>
  <c r="R3871" i="11"/>
  <c r="R3879" i="11"/>
  <c r="R3887" i="11"/>
  <c r="R3895" i="11"/>
  <c r="R3903" i="11"/>
  <c r="R3911" i="11"/>
  <c r="R3919" i="11"/>
  <c r="R3927" i="11"/>
  <c r="R3935" i="11"/>
  <c r="R3943" i="11"/>
  <c r="R3951" i="11"/>
  <c r="R3959" i="11"/>
  <c r="R3967" i="11"/>
  <c r="R3975" i="11"/>
  <c r="S41" i="11"/>
  <c r="S2089" i="11"/>
  <c r="S3837" i="11"/>
  <c r="S4352" i="11"/>
  <c r="S4864" i="11"/>
  <c r="S5376" i="11"/>
  <c r="S5888" i="11"/>
  <c r="R468" i="11"/>
  <c r="R980" i="11"/>
  <c r="R1492" i="11"/>
  <c r="R1941" i="11"/>
  <c r="R2005" i="11"/>
  <c r="R2069" i="11"/>
  <c r="R2133" i="11"/>
  <c r="R2197" i="11"/>
  <c r="R2261" i="11"/>
  <c r="R2325" i="11"/>
  <c r="R2389" i="11"/>
  <c r="R2453" i="11"/>
  <c r="R2517" i="11"/>
  <c r="R2581" i="11"/>
  <c r="R2645" i="11"/>
  <c r="R2709" i="11"/>
  <c r="R2773" i="11"/>
  <c r="R2837" i="11"/>
  <c r="R2901" i="11"/>
  <c r="R2965" i="11"/>
  <c r="R3029" i="11"/>
  <c r="R3093" i="11"/>
  <c r="R3157" i="11"/>
  <c r="R3221" i="11"/>
  <c r="R3285" i="11"/>
  <c r="R3349" i="11"/>
  <c r="R3413" i="11"/>
  <c r="R3477" i="11"/>
  <c r="R3541" i="11"/>
  <c r="R3605" i="11"/>
  <c r="R3669" i="11"/>
  <c r="R3733" i="11"/>
  <c r="R3797" i="11"/>
  <c r="R3861" i="11"/>
  <c r="R3925" i="11"/>
  <c r="R3981" i="11"/>
  <c r="R3998" i="11"/>
  <c r="R4006" i="11"/>
  <c r="R4014" i="11"/>
  <c r="R4022" i="11"/>
  <c r="R4030" i="11"/>
  <c r="R4038" i="11"/>
  <c r="R4046" i="11"/>
  <c r="R4054" i="11"/>
  <c r="R4062" i="11"/>
  <c r="R4070" i="11"/>
  <c r="R4078" i="11"/>
  <c r="R4086" i="11"/>
  <c r="R4094" i="11"/>
  <c r="R4102" i="11"/>
  <c r="R4110" i="11"/>
  <c r="R4118" i="11"/>
  <c r="R4126" i="11"/>
  <c r="R4134" i="11"/>
  <c r="R4142" i="11"/>
  <c r="R4150" i="11"/>
  <c r="R4158" i="11"/>
  <c r="R4166" i="11"/>
  <c r="R4174" i="11"/>
  <c r="R4182" i="11"/>
  <c r="R4190" i="11"/>
  <c r="R4198" i="11"/>
  <c r="R4206" i="11"/>
  <c r="R4214" i="11"/>
  <c r="R4222" i="11"/>
  <c r="R4230" i="11"/>
  <c r="R4238" i="11"/>
  <c r="R4246" i="11"/>
  <c r="R4254" i="11"/>
  <c r="R4262" i="11"/>
  <c r="R4270" i="11"/>
  <c r="R4278" i="11"/>
  <c r="R4286" i="11"/>
  <c r="R4294" i="11"/>
  <c r="R4302" i="11"/>
  <c r="R4310" i="11"/>
  <c r="R4318" i="11"/>
  <c r="R4326" i="11"/>
  <c r="R4334" i="11"/>
  <c r="R4342" i="11"/>
  <c r="R4350" i="11"/>
  <c r="R4358" i="11"/>
  <c r="R4366" i="11"/>
  <c r="R4374" i="11"/>
  <c r="R4382" i="11"/>
  <c r="R4390" i="11"/>
  <c r="R4398" i="11"/>
  <c r="R4406" i="11"/>
  <c r="R4414" i="11"/>
  <c r="R4422" i="11"/>
  <c r="R4430" i="11"/>
  <c r="R4438" i="11"/>
  <c r="R4446" i="11"/>
  <c r="R4454" i="11"/>
  <c r="R4462" i="11"/>
  <c r="R4470" i="11"/>
  <c r="R4478" i="11"/>
  <c r="R4486" i="11"/>
  <c r="R4494" i="11"/>
  <c r="R4502" i="11"/>
  <c r="R4510" i="11"/>
  <c r="R4518" i="11"/>
  <c r="R4526" i="11"/>
  <c r="R4534" i="11"/>
  <c r="R4542" i="11"/>
  <c r="R4550" i="11"/>
  <c r="R4558" i="11"/>
  <c r="R4566" i="11"/>
  <c r="R4574" i="11"/>
  <c r="R4582" i="11"/>
  <c r="R4590" i="11"/>
  <c r="R4598" i="11"/>
  <c r="R4606" i="11"/>
  <c r="R4614" i="11"/>
  <c r="R4622" i="11"/>
  <c r="R4630" i="11"/>
  <c r="R4638" i="11"/>
  <c r="R4646" i="11"/>
  <c r="R4654" i="11"/>
  <c r="R4662" i="11"/>
  <c r="R4670" i="11"/>
  <c r="R4678" i="11"/>
  <c r="R4686" i="11"/>
  <c r="R4694" i="11"/>
  <c r="R4702" i="11"/>
  <c r="R4710" i="11"/>
  <c r="R4718" i="11"/>
  <c r="R4726" i="11"/>
  <c r="R4734" i="11"/>
  <c r="R4742" i="11"/>
  <c r="R4750" i="11"/>
  <c r="R4758" i="11"/>
  <c r="R4766" i="11"/>
  <c r="R4774" i="11"/>
  <c r="R4782" i="11"/>
  <c r="R4790" i="11"/>
  <c r="R4798" i="11"/>
  <c r="R4806" i="11"/>
  <c r="R4814" i="11"/>
  <c r="R4822" i="11"/>
  <c r="R4830" i="11"/>
  <c r="R4838" i="11"/>
  <c r="R4846" i="11"/>
  <c r="R4854" i="11"/>
  <c r="R4862" i="11"/>
  <c r="R4870" i="11"/>
  <c r="R4878" i="11"/>
  <c r="R4886" i="11"/>
  <c r="R4894" i="11"/>
  <c r="R4902" i="11"/>
  <c r="R4910" i="11"/>
  <c r="R4918" i="11"/>
  <c r="R4926" i="11"/>
  <c r="R4934" i="11"/>
  <c r="R4942" i="11"/>
  <c r="R4950" i="11"/>
  <c r="R4958" i="11"/>
  <c r="R4966" i="11"/>
  <c r="R4974" i="11"/>
  <c r="R4982" i="11"/>
  <c r="R4990" i="11"/>
  <c r="R4998" i="11"/>
  <c r="R5006" i="11"/>
  <c r="R5014" i="11"/>
  <c r="R5022" i="11"/>
  <c r="R5030" i="11"/>
  <c r="R5038" i="11"/>
  <c r="R5046" i="11"/>
  <c r="R5054" i="11"/>
  <c r="R5062" i="11"/>
  <c r="R5070" i="11"/>
  <c r="R5078" i="11"/>
  <c r="R5086" i="11"/>
  <c r="R5094" i="11"/>
  <c r="R5102" i="11"/>
  <c r="R5110" i="11"/>
  <c r="R5118" i="11"/>
  <c r="R5126" i="11"/>
  <c r="R5134" i="11"/>
  <c r="R5142" i="11"/>
  <c r="R5150" i="11"/>
  <c r="R5158" i="11"/>
  <c r="R5166" i="11"/>
  <c r="R5174" i="11"/>
  <c r="R5182" i="11"/>
  <c r="R5190" i="11"/>
  <c r="R5198" i="11"/>
  <c r="R5206" i="11"/>
  <c r="R5214" i="11"/>
  <c r="R5222" i="11"/>
  <c r="R5230" i="11"/>
  <c r="R5238" i="11"/>
  <c r="R5246" i="11"/>
  <c r="R5254" i="11"/>
  <c r="R5262" i="11"/>
  <c r="R5270" i="11"/>
  <c r="R5278" i="11"/>
  <c r="R5286" i="11"/>
  <c r="R5294" i="11"/>
  <c r="R5302" i="11"/>
  <c r="R5310" i="11"/>
  <c r="R5318" i="11"/>
  <c r="R5326" i="11"/>
  <c r="R5334" i="11"/>
  <c r="R5342" i="11"/>
  <c r="R5350" i="11"/>
  <c r="R5358" i="11"/>
  <c r="R5366" i="11"/>
  <c r="R5374" i="11"/>
  <c r="R5382" i="11"/>
  <c r="R5390" i="11"/>
  <c r="R5398" i="11"/>
  <c r="R5406" i="11"/>
  <c r="R5414" i="11"/>
  <c r="R5422" i="11"/>
  <c r="R5430" i="11"/>
  <c r="R5438" i="11"/>
  <c r="R5446" i="11"/>
  <c r="R5454" i="11"/>
  <c r="R5462" i="11"/>
  <c r="R5470" i="11"/>
  <c r="R5478" i="11"/>
  <c r="R5486" i="11"/>
  <c r="R5494" i="11"/>
  <c r="R5502" i="11"/>
  <c r="R5510" i="11"/>
  <c r="R5518" i="11"/>
  <c r="R5526" i="11"/>
  <c r="R5534" i="11"/>
  <c r="R5542" i="11"/>
  <c r="R5550" i="11"/>
  <c r="R5558" i="11"/>
  <c r="R5566" i="11"/>
  <c r="R5574" i="11"/>
  <c r="R5582" i="11"/>
  <c r="R5590" i="11"/>
  <c r="R5598" i="11"/>
  <c r="R5606" i="11"/>
  <c r="R5614" i="11"/>
  <c r="R5622" i="11"/>
  <c r="R5630" i="11"/>
  <c r="R5638" i="11"/>
  <c r="R5646" i="11"/>
  <c r="R5654" i="11"/>
  <c r="R5662" i="11"/>
  <c r="R5670" i="11"/>
  <c r="R5678" i="11"/>
  <c r="R5686" i="11"/>
  <c r="R5694" i="11"/>
  <c r="R5702" i="11"/>
  <c r="R5710" i="11"/>
  <c r="R5718" i="11"/>
  <c r="R5726" i="11"/>
  <c r="R5734" i="11"/>
  <c r="R5742" i="11"/>
  <c r="R5750" i="11"/>
  <c r="R5758" i="11"/>
  <c r="R5766" i="11"/>
  <c r="R5774" i="11"/>
  <c r="R5782" i="11"/>
  <c r="R5790" i="11"/>
  <c r="R5798" i="11"/>
  <c r="R5806" i="11"/>
  <c r="R5814" i="11"/>
  <c r="R5822" i="11"/>
  <c r="R5830" i="11"/>
  <c r="R5838" i="11"/>
  <c r="R5846" i="11"/>
  <c r="R5854" i="11"/>
  <c r="R5862" i="11"/>
  <c r="R5870" i="11"/>
  <c r="R5878" i="11"/>
  <c r="R5886" i="11"/>
  <c r="R5894" i="11"/>
  <c r="R5902" i="11"/>
  <c r="R5910" i="11"/>
  <c r="R5918" i="11"/>
  <c r="R5926" i="11"/>
  <c r="R2" i="11"/>
  <c r="Q10" i="11"/>
  <c r="Q18" i="11"/>
  <c r="Q26" i="11"/>
  <c r="Q34" i="11"/>
  <c r="Q42" i="11"/>
  <c r="Q50" i="11"/>
  <c r="Q58" i="11"/>
  <c r="Q66" i="11"/>
  <c r="Q74" i="11"/>
  <c r="Q82" i="11"/>
  <c r="Q90" i="11"/>
  <c r="Q98" i="11"/>
  <c r="Q106" i="11"/>
  <c r="Q114" i="11"/>
  <c r="Q122" i="11"/>
  <c r="Q130" i="11"/>
  <c r="Q138" i="11"/>
  <c r="Q146" i="11"/>
  <c r="Q154" i="11"/>
  <c r="Q162" i="11"/>
  <c r="Q170" i="11"/>
  <c r="Q178" i="11"/>
  <c r="Q186" i="11"/>
  <c r="Q194" i="11"/>
  <c r="Q202" i="11"/>
  <c r="Q210" i="11"/>
  <c r="Q218" i="11"/>
  <c r="Q226" i="11"/>
  <c r="Q234" i="11"/>
  <c r="Q242" i="11"/>
  <c r="Q250" i="11"/>
  <c r="Q258" i="11"/>
  <c r="Q266" i="11"/>
  <c r="Q274" i="11"/>
  <c r="Q282" i="11"/>
  <c r="Q290" i="11"/>
  <c r="Q298" i="11"/>
  <c r="Q306" i="11"/>
  <c r="Q314" i="11"/>
  <c r="Q322" i="11"/>
  <c r="Q330" i="11"/>
  <c r="Q338" i="11"/>
  <c r="Q346" i="11"/>
  <c r="Q354" i="11"/>
  <c r="Q362" i="11"/>
  <c r="Q370" i="11"/>
  <c r="Q378" i="11"/>
  <c r="Q386" i="11"/>
  <c r="Q394" i="11"/>
  <c r="Q402" i="11"/>
  <c r="Q410" i="11"/>
  <c r="Q418" i="11"/>
  <c r="Q426" i="11"/>
  <c r="Q434" i="11"/>
  <c r="Q442" i="11"/>
  <c r="Q450" i="11"/>
  <c r="Q458" i="11"/>
  <c r="Q466" i="11"/>
  <c r="Q474" i="11"/>
  <c r="Q482" i="11"/>
  <c r="Q490" i="11"/>
  <c r="Q498" i="11"/>
  <c r="Q506" i="11"/>
  <c r="Q514" i="11"/>
  <c r="Q522" i="11"/>
  <c r="Q530" i="11"/>
  <c r="Q538" i="11"/>
  <c r="Q546" i="11"/>
  <c r="Q554" i="11"/>
  <c r="Q562" i="11"/>
  <c r="Q570" i="11"/>
  <c r="Q578" i="11"/>
  <c r="Q586" i="11"/>
  <c r="Q594" i="11"/>
  <c r="Q602" i="11"/>
  <c r="Q610" i="11"/>
  <c r="Q618" i="11"/>
  <c r="Q626" i="11"/>
  <c r="Q634" i="11"/>
  <c r="Q642" i="11"/>
  <c r="Q650" i="11"/>
  <c r="Q658" i="11"/>
  <c r="Q666" i="11"/>
  <c r="Q674" i="11"/>
  <c r="Q682" i="11"/>
  <c r="Q690" i="11"/>
  <c r="Q698" i="11"/>
  <c r="Q706" i="11"/>
  <c r="Q714" i="11"/>
  <c r="Q722" i="11"/>
  <c r="Q730" i="11"/>
  <c r="Q738" i="11"/>
  <c r="Q746" i="11"/>
  <c r="Q754" i="11"/>
  <c r="Q762" i="11"/>
  <c r="Q770" i="11"/>
  <c r="Q778" i="11"/>
  <c r="Q786" i="11"/>
  <c r="Q794" i="11"/>
  <c r="Q802" i="11"/>
  <c r="Q810" i="11"/>
  <c r="Q818" i="11"/>
  <c r="Q826" i="11"/>
  <c r="Q834" i="11"/>
  <c r="Q842" i="11"/>
  <c r="Q850" i="11"/>
  <c r="Q858" i="11"/>
  <c r="Q866" i="11"/>
  <c r="Q874" i="11"/>
  <c r="Q882" i="11"/>
  <c r="Q890" i="11"/>
  <c r="Q898" i="11"/>
  <c r="Q906" i="11"/>
  <c r="Q914" i="11"/>
  <c r="Q922" i="11"/>
  <c r="Q930" i="11"/>
  <c r="Q938" i="11"/>
  <c r="Q946" i="11"/>
  <c r="Q954" i="11"/>
  <c r="Q962" i="11"/>
  <c r="Q970" i="11"/>
  <c r="Q978" i="11"/>
  <c r="Q986" i="11"/>
  <c r="Q994" i="11"/>
  <c r="Q1002" i="11"/>
  <c r="Q1010" i="11"/>
  <c r="Q1018" i="11"/>
  <c r="Q1026" i="11"/>
  <c r="Q1034" i="11"/>
  <c r="Q1042" i="11"/>
  <c r="Q1050" i="11"/>
  <c r="Q1058" i="11"/>
  <c r="Q1066" i="11"/>
  <c r="Q1074" i="11"/>
  <c r="Q1082" i="11"/>
  <c r="Q1090" i="11"/>
  <c r="Q1098" i="11"/>
  <c r="Q1106" i="11"/>
  <c r="Q1114" i="11"/>
  <c r="Q1122" i="11"/>
  <c r="Q1130" i="11"/>
  <c r="Q1138" i="11"/>
  <c r="Q1146" i="11"/>
  <c r="Q1154" i="11"/>
  <c r="Q1162" i="11"/>
  <c r="Q1170" i="11"/>
  <c r="Q1178" i="11"/>
  <c r="Q1186" i="11"/>
  <c r="Q1194" i="11"/>
  <c r="Q1202" i="11"/>
  <c r="Q1210" i="11"/>
  <c r="Q1218" i="11"/>
  <c r="Q1226" i="11"/>
  <c r="Q1234" i="11"/>
  <c r="Q1242" i="11"/>
  <c r="Q1250" i="11"/>
  <c r="Q1258" i="11"/>
  <c r="Q1266" i="11"/>
  <c r="Q1274" i="11"/>
  <c r="Q1282" i="11"/>
  <c r="Q1290" i="11"/>
  <c r="Q1298" i="11"/>
  <c r="Q1306" i="11"/>
  <c r="Q1314" i="11"/>
  <c r="Q1322" i="11"/>
  <c r="Q1330" i="11"/>
  <c r="Q1338" i="11"/>
  <c r="Q1346" i="11"/>
  <c r="Q1354" i="11"/>
  <c r="Q1362" i="11"/>
  <c r="Q1370" i="11"/>
  <c r="Q1378" i="11"/>
  <c r="Q1386" i="11"/>
  <c r="Q1394" i="11"/>
  <c r="Q1402" i="11"/>
  <c r="Q1410" i="11"/>
  <c r="Q1418" i="11"/>
  <c r="Q1426" i="11"/>
  <c r="Q1434" i="11"/>
  <c r="Q1442" i="11"/>
  <c r="Q1450" i="11"/>
  <c r="Q1458" i="11"/>
  <c r="Q1466" i="11"/>
  <c r="Q1474" i="11"/>
  <c r="Q1482" i="11"/>
  <c r="Q1490" i="11"/>
  <c r="Q1498" i="11"/>
  <c r="Q1506" i="11"/>
  <c r="Q1514" i="11"/>
  <c r="Q1522" i="11"/>
  <c r="Q1530" i="11"/>
  <c r="Q1538" i="11"/>
  <c r="Q1546" i="11"/>
  <c r="Q1554" i="11"/>
  <c r="Q1562" i="11"/>
  <c r="Q1570" i="11"/>
  <c r="Q1578" i="11"/>
  <c r="Q1586" i="11"/>
  <c r="Q1594" i="11"/>
  <c r="Q1602" i="11"/>
  <c r="Q1610" i="11"/>
  <c r="Q1618" i="11"/>
  <c r="Q1626" i="11"/>
  <c r="Q1634" i="11"/>
  <c r="Q1642" i="11"/>
  <c r="Q1650" i="11"/>
  <c r="Q1658" i="11"/>
  <c r="Q1666" i="11"/>
  <c r="Q1674" i="11"/>
  <c r="Q1682" i="11"/>
  <c r="Q1690" i="11"/>
  <c r="Q1698" i="11"/>
  <c r="Q1706" i="11"/>
  <c r="Q1714" i="11"/>
  <c r="Q1722" i="11"/>
  <c r="Q1730" i="11"/>
  <c r="Q1738" i="11"/>
  <c r="Q1746" i="11"/>
  <c r="Q1754" i="11"/>
  <c r="Q1762" i="11"/>
  <c r="Q1770" i="11"/>
  <c r="Q1778" i="11"/>
  <c r="Q1786" i="11"/>
  <c r="Q1794" i="11"/>
  <c r="Q1802" i="11"/>
  <c r="Q1810" i="11"/>
  <c r="Q1818" i="11"/>
  <c r="Q1826" i="11"/>
  <c r="Q1834" i="11"/>
  <c r="Q1842" i="11"/>
  <c r="Q1850" i="11"/>
  <c r="Q1858" i="11"/>
  <c r="Q1866" i="11"/>
  <c r="Q1874" i="11"/>
  <c r="Q1882" i="11"/>
  <c r="Q1890" i="11"/>
  <c r="Q1898" i="11"/>
  <c r="Q1906" i="11"/>
  <c r="Q1914" i="11"/>
  <c r="Q1922" i="11"/>
  <c r="Q1930" i="11"/>
  <c r="Q1938" i="11"/>
  <c r="Q1946" i="11"/>
  <c r="Q1954" i="11"/>
  <c r="Q1962" i="11"/>
  <c r="Q1970" i="11"/>
  <c r="Q1978" i="11"/>
  <c r="Q1986" i="11"/>
  <c r="Q1994" i="11"/>
  <c r="Q2002" i="11"/>
  <c r="Q2010" i="11"/>
  <c r="Q2018" i="11"/>
  <c r="Q2026" i="11"/>
  <c r="Q2034" i="11"/>
  <c r="Q2042" i="11"/>
  <c r="Q2050" i="11"/>
  <c r="Q2058" i="11"/>
  <c r="Q2066" i="11"/>
  <c r="Q2074" i="11"/>
  <c r="Q2082" i="11"/>
  <c r="Q2090" i="11"/>
  <c r="Q2098" i="11"/>
  <c r="Q2106" i="11"/>
  <c r="Q2114" i="11"/>
  <c r="Q2122" i="11"/>
  <c r="Q2130" i="11"/>
  <c r="Q2138" i="11"/>
  <c r="Q2146" i="11"/>
  <c r="Q2154" i="11"/>
  <c r="Q2162" i="11"/>
  <c r="Q2170" i="11"/>
  <c r="Q2178" i="11"/>
  <c r="Q2186" i="11"/>
  <c r="Q2194" i="11"/>
  <c r="Q2202" i="11"/>
  <c r="Q2210" i="11"/>
  <c r="Q2218" i="11"/>
  <c r="Q2226" i="11"/>
  <c r="Q2234" i="11"/>
  <c r="Q2242" i="11"/>
  <c r="Q2250" i="11"/>
  <c r="Q2258" i="11"/>
  <c r="Q2266" i="11"/>
  <c r="Q2274" i="11"/>
  <c r="Q2282" i="11"/>
  <c r="Q2290" i="11"/>
  <c r="Q2298" i="11"/>
  <c r="Q2306" i="11"/>
  <c r="Q2314" i="11"/>
  <c r="Q2322" i="11"/>
  <c r="Q2330" i="11"/>
  <c r="Q2338" i="11"/>
  <c r="Q2346" i="11"/>
  <c r="Q2354" i="11"/>
  <c r="Q2362" i="11"/>
  <c r="Q2370" i="11"/>
  <c r="Q2378" i="11"/>
  <c r="Q2386" i="11"/>
  <c r="Q2394" i="11"/>
  <c r="Q2402" i="11"/>
  <c r="Q2410" i="11"/>
  <c r="Q2418" i="11"/>
  <c r="Q2426" i="11"/>
  <c r="Q2434" i="11"/>
  <c r="Q2442" i="11"/>
  <c r="Q2450" i="11"/>
  <c r="Q2458" i="11"/>
  <c r="Q2466" i="11"/>
  <c r="Q2474" i="11"/>
  <c r="Q2482" i="11"/>
  <c r="Q2490" i="11"/>
  <c r="Q2498" i="11"/>
  <c r="Q2506" i="11"/>
  <c r="Q2514" i="11"/>
  <c r="Q2522" i="11"/>
  <c r="Q2530" i="11"/>
  <c r="Q2538" i="11"/>
  <c r="Q2546" i="11"/>
  <c r="Q2554" i="11"/>
  <c r="Q2562" i="11"/>
  <c r="Q2570" i="11"/>
  <c r="Q2578" i="11"/>
  <c r="Q2586" i="11"/>
  <c r="Q2594" i="11"/>
  <c r="Q2602" i="11"/>
  <c r="Q2610" i="11"/>
  <c r="Q2618" i="11"/>
  <c r="Q2626" i="11"/>
  <c r="Q2634" i="11"/>
  <c r="Q2642" i="11"/>
  <c r="Q2650" i="11"/>
  <c r="Q2658" i="11"/>
  <c r="Q2666" i="11"/>
  <c r="Q2674" i="11"/>
  <c r="Q2682" i="11"/>
  <c r="Q2690" i="11"/>
  <c r="Q2698" i="11"/>
  <c r="Q2706" i="11"/>
  <c r="Q2714" i="11"/>
  <c r="Q2722" i="11"/>
  <c r="Q2730" i="11"/>
  <c r="Q2738" i="11"/>
  <c r="Q2746" i="11"/>
  <c r="Q2754" i="11"/>
  <c r="Q2762" i="11"/>
  <c r="Q2770" i="11"/>
  <c r="Q2778" i="11"/>
  <c r="Q2786" i="11"/>
  <c r="Q2794" i="11"/>
  <c r="Q2802" i="11"/>
  <c r="Q2810" i="11"/>
  <c r="Q2818" i="11"/>
  <c r="Q2826" i="11"/>
  <c r="Q2834" i="11"/>
  <c r="Q2842" i="11"/>
  <c r="Q2850" i="11"/>
  <c r="Q2858" i="11"/>
  <c r="Q2866" i="11"/>
  <c r="Q2874" i="11"/>
  <c r="Q2882" i="11"/>
  <c r="Q2890" i="11"/>
  <c r="Q2898" i="11"/>
  <c r="Q2906" i="11"/>
  <c r="Q2914" i="11"/>
  <c r="Q2922" i="11"/>
  <c r="Q2930" i="11"/>
  <c r="Q2938" i="11"/>
  <c r="Q2946" i="11"/>
  <c r="Q2954" i="11"/>
  <c r="Q2962" i="11"/>
  <c r="Q2970" i="11"/>
  <c r="Q2978" i="11"/>
  <c r="Q2986" i="11"/>
  <c r="Q2994" i="11"/>
  <c r="Q3002" i="11"/>
  <c r="Q3010" i="11"/>
  <c r="Q3018" i="11"/>
  <c r="Q3026" i="11"/>
  <c r="Q3034" i="11"/>
  <c r="Q3042" i="11"/>
  <c r="Q3050" i="11"/>
  <c r="Q3058" i="11"/>
  <c r="Q3066" i="11"/>
  <c r="Q3074" i="11"/>
  <c r="Q3082" i="11"/>
  <c r="Q3090" i="11"/>
  <c r="Q3098" i="11"/>
  <c r="Q3106" i="11"/>
  <c r="Q3114" i="11"/>
  <c r="Q3122" i="11"/>
  <c r="Q3130" i="11"/>
  <c r="Q3138" i="11"/>
  <c r="Q3146" i="11"/>
  <c r="Q3154" i="11"/>
  <c r="Q3162" i="11"/>
  <c r="Q3170" i="11"/>
  <c r="Q3178" i="11"/>
  <c r="S297" i="11"/>
  <c r="S2345" i="11"/>
  <c r="S3904" i="11"/>
  <c r="S4416" i="11"/>
  <c r="S4928" i="11"/>
  <c r="S5440" i="11"/>
  <c r="R20" i="11"/>
  <c r="R532" i="11"/>
  <c r="R1044" i="11"/>
  <c r="R1556" i="11"/>
  <c r="R1949" i="11"/>
  <c r="R2013" i="11"/>
  <c r="R2077" i="11"/>
  <c r="R2141" i="11"/>
  <c r="R2205" i="11"/>
  <c r="R2269" i="11"/>
  <c r="R2333" i="11"/>
  <c r="R2397" i="11"/>
  <c r="R2461" i="11"/>
  <c r="R2525" i="11"/>
  <c r="R2589" i="11"/>
  <c r="R2653" i="11"/>
  <c r="R2717" i="11"/>
  <c r="R2781" i="11"/>
  <c r="R2845" i="11"/>
  <c r="R2909" i="11"/>
  <c r="R2973" i="11"/>
  <c r="R3037" i="11"/>
  <c r="R3101" i="11"/>
  <c r="R3165" i="11"/>
  <c r="R3229" i="11"/>
  <c r="R3293" i="11"/>
  <c r="R3357" i="11"/>
  <c r="R3421" i="11"/>
  <c r="R3485" i="11"/>
  <c r="R3549" i="11"/>
  <c r="R3613" i="11"/>
  <c r="R3677" i="11"/>
  <c r="R3741" i="11"/>
  <c r="R3805" i="11"/>
  <c r="R3869" i="11"/>
  <c r="R3933" i="11"/>
  <c r="R3983" i="11"/>
  <c r="R3999" i="11"/>
  <c r="R4007" i="11"/>
  <c r="R4015" i="11"/>
  <c r="R4023" i="11"/>
  <c r="R4031" i="11"/>
  <c r="R4039" i="11"/>
  <c r="R4047" i="11"/>
  <c r="R4055" i="11"/>
  <c r="R4063" i="11"/>
  <c r="R4071" i="11"/>
  <c r="R4079" i="11"/>
  <c r="R4087" i="11"/>
  <c r="R4095" i="11"/>
  <c r="R4103" i="11"/>
  <c r="R4111" i="11"/>
  <c r="R4119" i="11"/>
  <c r="R4127" i="11"/>
  <c r="R4135" i="11"/>
  <c r="R4143" i="11"/>
  <c r="R4151" i="11"/>
  <c r="R4159" i="11"/>
  <c r="R4167" i="11"/>
  <c r="R4175" i="11"/>
  <c r="R4183" i="11"/>
  <c r="R4191" i="11"/>
  <c r="R4199" i="11"/>
  <c r="R4207" i="11"/>
  <c r="R4215" i="11"/>
  <c r="R4223" i="11"/>
  <c r="R4231" i="11"/>
  <c r="R4239" i="11"/>
  <c r="R4247" i="11"/>
  <c r="R4255" i="11"/>
  <c r="R4263" i="11"/>
  <c r="R4271" i="11"/>
  <c r="R4279" i="11"/>
  <c r="R4287" i="11"/>
  <c r="R4295" i="11"/>
  <c r="R4303" i="11"/>
  <c r="R4311" i="11"/>
  <c r="R4319" i="11"/>
  <c r="R4327" i="11"/>
  <c r="R4335" i="11"/>
  <c r="R4343" i="11"/>
  <c r="R4351" i="11"/>
  <c r="R4359" i="11"/>
  <c r="R4367" i="11"/>
  <c r="R4375" i="11"/>
  <c r="R4383" i="11"/>
  <c r="R4391" i="11"/>
  <c r="R4399" i="11"/>
  <c r="R4407" i="11"/>
  <c r="R4415" i="11"/>
  <c r="R4423" i="11"/>
  <c r="R4431" i="11"/>
  <c r="R4439" i="11"/>
  <c r="R4447" i="11"/>
  <c r="R4455" i="11"/>
  <c r="R4463" i="11"/>
  <c r="R4471" i="11"/>
  <c r="R4479" i="11"/>
  <c r="R4487" i="11"/>
  <c r="R4495" i="11"/>
  <c r="R4503" i="11"/>
  <c r="R4511" i="11"/>
  <c r="R4519" i="11"/>
  <c r="R4527" i="11"/>
  <c r="R4535" i="11"/>
  <c r="R4543" i="11"/>
  <c r="R4551" i="11"/>
  <c r="R4559" i="11"/>
  <c r="R4567" i="11"/>
  <c r="R4575" i="11"/>
  <c r="R4583" i="11"/>
  <c r="R4591" i="11"/>
  <c r="R4599" i="11"/>
  <c r="R4607" i="11"/>
  <c r="R4615" i="11"/>
  <c r="R4623" i="11"/>
  <c r="R4631" i="11"/>
  <c r="R4639" i="11"/>
  <c r="R4647" i="11"/>
  <c r="R4655" i="11"/>
  <c r="R4663" i="11"/>
  <c r="R4671" i="11"/>
  <c r="R4679" i="11"/>
  <c r="R4687" i="11"/>
  <c r="R4695" i="11"/>
  <c r="R4703" i="11"/>
  <c r="R4711" i="11"/>
  <c r="R4719" i="11"/>
  <c r="R4727" i="11"/>
  <c r="R4735" i="11"/>
  <c r="R4743" i="11"/>
  <c r="R4751" i="11"/>
  <c r="R4759" i="11"/>
  <c r="R4767" i="11"/>
  <c r="R4775" i="11"/>
  <c r="R4783" i="11"/>
  <c r="R4791" i="11"/>
  <c r="R4799" i="11"/>
  <c r="R4807" i="11"/>
  <c r="R4815" i="11"/>
  <c r="R4823" i="11"/>
  <c r="R4831" i="11"/>
  <c r="R4839" i="11"/>
  <c r="R4847" i="11"/>
  <c r="R4855" i="11"/>
  <c r="R4863" i="11"/>
  <c r="R4871" i="11"/>
  <c r="R4879" i="11"/>
  <c r="R4887" i="11"/>
  <c r="R4895" i="11"/>
  <c r="R4903" i="11"/>
  <c r="R4911" i="11"/>
  <c r="R4919" i="11"/>
  <c r="R4927" i="11"/>
  <c r="R4935" i="11"/>
  <c r="R4943" i="11"/>
  <c r="R4951" i="11"/>
  <c r="R4959" i="11"/>
  <c r="R4967" i="11"/>
  <c r="R4975" i="11"/>
  <c r="R4983" i="11"/>
  <c r="R4991" i="11"/>
  <c r="R4999" i="11"/>
  <c r="R5007" i="11"/>
  <c r="R5015" i="11"/>
  <c r="R5023" i="11"/>
  <c r="R5031" i="11"/>
  <c r="R5039" i="11"/>
  <c r="R5047" i="11"/>
  <c r="R5055" i="11"/>
  <c r="R5063" i="11"/>
  <c r="R5071" i="11"/>
  <c r="R5079" i="11"/>
  <c r="R5087" i="11"/>
  <c r="R5095" i="11"/>
  <c r="R5103" i="11"/>
  <c r="R5111" i="11"/>
  <c r="R5119" i="11"/>
  <c r="R5127" i="11"/>
  <c r="R5135" i="11"/>
  <c r="R5143" i="11"/>
  <c r="R5151" i="11"/>
  <c r="R5159" i="11"/>
  <c r="R5167" i="11"/>
  <c r="R5175" i="11"/>
  <c r="R5183" i="11"/>
  <c r="R5191" i="11"/>
  <c r="R5199" i="11"/>
  <c r="R5207" i="11"/>
  <c r="R5215" i="11"/>
  <c r="R5223" i="11"/>
  <c r="R5231" i="11"/>
  <c r="R5239" i="11"/>
  <c r="R5247" i="11"/>
  <c r="R5255" i="11"/>
  <c r="R5263" i="11"/>
  <c r="R5271" i="11"/>
  <c r="R5279" i="11"/>
  <c r="R5287" i="11"/>
  <c r="R5295" i="11"/>
  <c r="R5303" i="11"/>
  <c r="R5311" i="11"/>
  <c r="R5319" i="11"/>
  <c r="R5327" i="11"/>
  <c r="R5335" i="11"/>
  <c r="R5343" i="11"/>
  <c r="R5351" i="11"/>
  <c r="R5359" i="11"/>
  <c r="R5367" i="11"/>
  <c r="R5375" i="11"/>
  <c r="R5383" i="11"/>
  <c r="R5391" i="11"/>
  <c r="R5399" i="11"/>
  <c r="R5407" i="11"/>
  <c r="R5415" i="11"/>
  <c r="R5423" i="11"/>
  <c r="R5431" i="11"/>
  <c r="R5439" i="11"/>
  <c r="R5447" i="11"/>
  <c r="R5455" i="11"/>
  <c r="R5463" i="11"/>
  <c r="R5471" i="11"/>
  <c r="R5479" i="11"/>
  <c r="R5487" i="11"/>
  <c r="R5495" i="11"/>
  <c r="R5503" i="11"/>
  <c r="R5511" i="11"/>
  <c r="R5519" i="11"/>
  <c r="R5527" i="11"/>
  <c r="R5535" i="11"/>
  <c r="R5543" i="11"/>
  <c r="R5551" i="11"/>
  <c r="R5559" i="11"/>
  <c r="R5567" i="11"/>
  <c r="R5575" i="11"/>
  <c r="R5583" i="11"/>
  <c r="R5591" i="11"/>
  <c r="R5599" i="11"/>
  <c r="R5607" i="11"/>
  <c r="R5615" i="11"/>
  <c r="R5623" i="11"/>
  <c r="R5631" i="11"/>
  <c r="R5639" i="11"/>
  <c r="R5647" i="11"/>
  <c r="R5655" i="11"/>
  <c r="R5663" i="11"/>
  <c r="R5671" i="11"/>
  <c r="R5679" i="11"/>
  <c r="R5687" i="11"/>
  <c r="R5695" i="11"/>
  <c r="R5703" i="11"/>
  <c r="R5711" i="11"/>
  <c r="R5719" i="11"/>
  <c r="R5727" i="11"/>
  <c r="R5735" i="11"/>
  <c r="R5743" i="11"/>
  <c r="R5751" i="11"/>
  <c r="R5759" i="11"/>
  <c r="R5767" i="11"/>
  <c r="R5775" i="11"/>
  <c r="R5783" i="11"/>
  <c r="R5791" i="11"/>
  <c r="R5799" i="11"/>
  <c r="R5807" i="11"/>
  <c r="R5815" i="11"/>
  <c r="R5823" i="11"/>
  <c r="R5831" i="11"/>
  <c r="R5839" i="11"/>
  <c r="R5847" i="11"/>
  <c r="R5855" i="11"/>
  <c r="R5863" i="11"/>
  <c r="R5871" i="11"/>
  <c r="R5879" i="11"/>
  <c r="R5887" i="11"/>
  <c r="R5895" i="11"/>
  <c r="R5903" i="11"/>
  <c r="R5911" i="11"/>
  <c r="R5919" i="11"/>
  <c r="R5927" i="11"/>
  <c r="Q3" i="11"/>
  <c r="Q11" i="11"/>
  <c r="Q19" i="11"/>
  <c r="Q27" i="11"/>
  <c r="Q35" i="11"/>
  <c r="Q43" i="11"/>
  <c r="Q51" i="11"/>
  <c r="Q59" i="11"/>
  <c r="Q67" i="11"/>
  <c r="Q75" i="11"/>
  <c r="Q83" i="11"/>
  <c r="Q91" i="11"/>
  <c r="Q99" i="11"/>
  <c r="Q107" i="11"/>
  <c r="Q115" i="11"/>
  <c r="Q123" i="11"/>
  <c r="Q131" i="11"/>
  <c r="Q139" i="11"/>
  <c r="Q147" i="11"/>
  <c r="Q155" i="11"/>
  <c r="Q163" i="11"/>
  <c r="Q171" i="11"/>
  <c r="Q179" i="11"/>
  <c r="Q187" i="11"/>
  <c r="Q195" i="11"/>
  <c r="Q203" i="11"/>
  <c r="Q211" i="11"/>
  <c r="Q219" i="11"/>
  <c r="Q227" i="11"/>
  <c r="Q235" i="11"/>
  <c r="Q243" i="11"/>
  <c r="Q251" i="11"/>
  <c r="Q259" i="11"/>
  <c r="Q267" i="11"/>
  <c r="Q275" i="11"/>
  <c r="Q283" i="11"/>
  <c r="Q291" i="11"/>
  <c r="Q299" i="11"/>
  <c r="Q307" i="11"/>
  <c r="Q315" i="11"/>
  <c r="Q323" i="11"/>
  <c r="Q331" i="11"/>
  <c r="Q339" i="11"/>
  <c r="Q347" i="11"/>
  <c r="Q355" i="11"/>
  <c r="Q363" i="11"/>
  <c r="Q371" i="11"/>
  <c r="Q379" i="11"/>
  <c r="Q387" i="11"/>
  <c r="Q395" i="11"/>
  <c r="Q403" i="11"/>
  <c r="Q411" i="11"/>
  <c r="Q419" i="11"/>
  <c r="Q427" i="11"/>
  <c r="Q435" i="11"/>
  <c r="Q443" i="11"/>
  <c r="Q451" i="11"/>
  <c r="Q459" i="11"/>
  <c r="Q467" i="11"/>
  <c r="Q475" i="11"/>
  <c r="Q483" i="11"/>
  <c r="Q491" i="11"/>
  <c r="Q499" i="11"/>
  <c r="Q507" i="11"/>
  <c r="Q515" i="11"/>
  <c r="Q523" i="11"/>
  <c r="Q531" i="11"/>
  <c r="Q539" i="11"/>
  <c r="Q547" i="11"/>
  <c r="Q555" i="11"/>
  <c r="Q563" i="11"/>
  <c r="Q571" i="11"/>
  <c r="Q579" i="11"/>
  <c r="Q587" i="11"/>
  <c r="Q595" i="11"/>
  <c r="Q603" i="11"/>
  <c r="Q611" i="11"/>
  <c r="Q619" i="11"/>
  <c r="Q627" i="11"/>
  <c r="Q635" i="11"/>
  <c r="Q643" i="11"/>
  <c r="Q651" i="11"/>
  <c r="Q659" i="11"/>
  <c r="Q667" i="11"/>
  <c r="Q675" i="11"/>
  <c r="Q683" i="11"/>
  <c r="Q691" i="11"/>
  <c r="Q699" i="11"/>
  <c r="Q707" i="11"/>
  <c r="Q715" i="11"/>
  <c r="Q723" i="11"/>
  <c r="Q731" i="11"/>
  <c r="Q739" i="11"/>
  <c r="Q747" i="11"/>
  <c r="Q755" i="11"/>
  <c r="Q763" i="11"/>
  <c r="Q771" i="11"/>
  <c r="Q779" i="11"/>
  <c r="Q787" i="11"/>
  <c r="Q795" i="11"/>
  <c r="Q803" i="11"/>
  <c r="Q811" i="11"/>
  <c r="Q819" i="11"/>
  <c r="Q827" i="11"/>
  <c r="Q835" i="11"/>
  <c r="Q843" i="11"/>
  <c r="Q851" i="11"/>
  <c r="Q859" i="11"/>
  <c r="Q867" i="11"/>
  <c r="Q875" i="11"/>
  <c r="Q883" i="11"/>
  <c r="Q891" i="11"/>
  <c r="Q899" i="11"/>
  <c r="Q907" i="11"/>
  <c r="Q915" i="11"/>
  <c r="Q923" i="11"/>
  <c r="Q931" i="11"/>
  <c r="Q939" i="11"/>
  <c r="Q947" i="11"/>
  <c r="Q955" i="11"/>
  <c r="Q963" i="11"/>
  <c r="Q971" i="11"/>
  <c r="Q979" i="11"/>
  <c r="Q987" i="11"/>
  <c r="Q995" i="11"/>
  <c r="Q1003" i="11"/>
  <c r="Q1011" i="11"/>
  <c r="Q1019" i="11"/>
  <c r="Q1027" i="11"/>
  <c r="Q1035" i="11"/>
  <c r="Q1043" i="11"/>
  <c r="Q1051" i="11"/>
  <c r="Q1059" i="11"/>
  <c r="Q1067" i="11"/>
  <c r="Q1075" i="11"/>
  <c r="Q1083" i="11"/>
  <c r="Q1091" i="11"/>
  <c r="Q1099" i="11"/>
  <c r="Q1107" i="11"/>
  <c r="Q1115" i="11"/>
  <c r="Q1123" i="11"/>
  <c r="Q1131" i="11"/>
  <c r="Q1139" i="11"/>
  <c r="Q1147" i="11"/>
  <c r="Q1155" i="11"/>
  <c r="Q1163" i="11"/>
  <c r="Q1171" i="11"/>
  <c r="Q1179" i="11"/>
  <c r="Q1187" i="11"/>
  <c r="Q1195" i="11"/>
  <c r="Q1203" i="11"/>
  <c r="Q1211" i="11"/>
  <c r="Q1219" i="11"/>
  <c r="Q1227" i="11"/>
  <c r="Q1235" i="11"/>
  <c r="Q1243" i="11"/>
  <c r="Q1251" i="11"/>
  <c r="Q1259" i="11"/>
  <c r="Q1267" i="11"/>
  <c r="Q1275" i="11"/>
  <c r="Q1283" i="11"/>
  <c r="Q1291" i="11"/>
  <c r="Q1299" i="11"/>
  <c r="Q1307" i="11"/>
  <c r="Q1315" i="11"/>
  <c r="Q1323" i="11"/>
  <c r="Q1331" i="11"/>
  <c r="Q1339" i="11"/>
  <c r="Q1347" i="11"/>
  <c r="Q1355" i="11"/>
  <c r="Q1363" i="11"/>
  <c r="Q1371" i="11"/>
  <c r="Q1379" i="11"/>
  <c r="Q1387" i="11"/>
  <c r="Q1395" i="11"/>
  <c r="Q1403" i="11"/>
  <c r="Q1411" i="11"/>
  <c r="Q1419" i="11"/>
  <c r="Q1427" i="11"/>
  <c r="Q1435" i="11"/>
  <c r="Q1443" i="11"/>
  <c r="Q1451" i="11"/>
  <c r="Q1459" i="11"/>
  <c r="Q1467" i="11"/>
  <c r="Q1475" i="11"/>
  <c r="Q1483" i="11"/>
  <c r="Q1491" i="11"/>
  <c r="Q1499" i="11"/>
  <c r="Q1507" i="11"/>
  <c r="Q1515" i="11"/>
  <c r="Q1523" i="11"/>
  <c r="Q1531" i="11"/>
  <c r="Q1539" i="11"/>
  <c r="Q1547" i="11"/>
  <c r="Q1555" i="11"/>
  <c r="Q1563" i="11"/>
  <c r="Q1571" i="11"/>
  <c r="Q1579" i="11"/>
  <c r="Q1587" i="11"/>
  <c r="Q1595" i="11"/>
  <c r="Q1603" i="11"/>
  <c r="Q1611" i="11"/>
  <c r="Q1619" i="11"/>
  <c r="Q1627" i="11"/>
  <c r="Q1635" i="11"/>
  <c r="Q1643" i="11"/>
  <c r="Q1651" i="11"/>
  <c r="Q1659" i="11"/>
  <c r="Q1667" i="11"/>
  <c r="Q1675" i="11"/>
  <c r="Q1683" i="11"/>
  <c r="Q1691" i="11"/>
  <c r="Q1699" i="11"/>
  <c r="Q1707" i="11"/>
  <c r="Q1715" i="11"/>
  <c r="Q1723" i="11"/>
  <c r="Q1731" i="11"/>
  <c r="Q1739" i="11"/>
  <c r="Q1747" i="11"/>
  <c r="Q1755" i="11"/>
  <c r="Q1763" i="11"/>
  <c r="Q1771" i="11"/>
  <c r="Q1779" i="11"/>
  <c r="Q1787" i="11"/>
  <c r="Q1795" i="11"/>
  <c r="Q1803" i="11"/>
  <c r="Q1811" i="11"/>
  <c r="Q1819" i="11"/>
  <c r="Q1827" i="11"/>
  <c r="Q1835" i="11"/>
  <c r="Q1843" i="11"/>
  <c r="Q1851" i="11"/>
  <c r="Q1859" i="11"/>
  <c r="Q1867" i="11"/>
  <c r="Q1875" i="11"/>
  <c r="Q1883" i="11"/>
  <c r="Q1891" i="11"/>
  <c r="Q1899" i="11"/>
  <c r="Q1907" i="11"/>
  <c r="Q1915" i="11"/>
  <c r="Q1923" i="11"/>
  <c r="Q1931" i="11"/>
  <c r="Q1939" i="11"/>
  <c r="Q1947" i="11"/>
  <c r="Q1955" i="11"/>
  <c r="Q1963" i="11"/>
  <c r="Q1971" i="11"/>
  <c r="Q1979" i="11"/>
  <c r="Q1987" i="11"/>
  <c r="Q1995" i="11"/>
  <c r="Q2003" i="11"/>
  <c r="Q2011" i="11"/>
  <c r="Q2019" i="11"/>
  <c r="Q2027" i="11"/>
  <c r="Q2035" i="11"/>
  <c r="Q2043" i="11"/>
  <c r="Q2051" i="11"/>
  <c r="Q2059" i="11"/>
  <c r="Q2067" i="11"/>
  <c r="Q2075" i="11"/>
  <c r="Q2083" i="11"/>
  <c r="Q2091" i="11"/>
  <c r="Q2099" i="11"/>
  <c r="Q2107" i="11"/>
  <c r="Q2115" i="11"/>
  <c r="Q2123" i="11"/>
  <c r="Q2131" i="11"/>
  <c r="Q2139" i="11"/>
  <c r="Q2147" i="11"/>
  <c r="Q2155" i="11"/>
  <c r="Q2163" i="11"/>
  <c r="Q2171" i="11"/>
  <c r="Q2179" i="11"/>
  <c r="Q2187" i="11"/>
  <c r="Q2195" i="11"/>
  <c r="Q2203" i="11"/>
  <c r="Q2211" i="11"/>
  <c r="Q2219" i="11"/>
  <c r="Q2227" i="11"/>
  <c r="Q2235" i="11"/>
  <c r="Q2243" i="11"/>
  <c r="Q2251" i="11"/>
  <c r="Q2259" i="11"/>
  <c r="Q2267" i="11"/>
  <c r="Q2275" i="11"/>
  <c r="Q2283" i="11"/>
  <c r="Q2291" i="11"/>
  <c r="Q2299" i="11"/>
  <c r="Q2307" i="11"/>
  <c r="Q2315" i="11"/>
  <c r="Q2323" i="11"/>
  <c r="Q2331" i="11"/>
  <c r="Q2339" i="11"/>
  <c r="Q2347" i="11"/>
  <c r="Q2355" i="11"/>
  <c r="Q2363" i="11"/>
  <c r="Q2371" i="11"/>
  <c r="Q2379" i="11"/>
  <c r="Q2387" i="11"/>
  <c r="Q2395" i="11"/>
  <c r="Q2403" i="11"/>
  <c r="Q2411" i="11"/>
  <c r="Q2419" i="11"/>
  <c r="Q2427" i="11"/>
  <c r="Q2435" i="11"/>
  <c r="Q2443" i="11"/>
  <c r="Q2451" i="11"/>
  <c r="Q2459" i="11"/>
  <c r="Q2467" i="11"/>
  <c r="Q2475" i="11"/>
  <c r="Q2483" i="11"/>
  <c r="Q2491" i="11"/>
  <c r="Q2499" i="11"/>
  <c r="Q2507" i="11"/>
  <c r="Q2515" i="11"/>
  <c r="Q2523" i="11"/>
  <c r="Q2531" i="11"/>
  <c r="Q2539" i="11"/>
  <c r="Q2547" i="11"/>
  <c r="Q2555" i="11"/>
  <c r="Q2563" i="11"/>
  <c r="Q2571" i="11"/>
  <c r="Q2579" i="11"/>
  <c r="Q2587" i="11"/>
  <c r="Q2595" i="11"/>
  <c r="Q2603" i="11"/>
  <c r="Q2611" i="11"/>
  <c r="Q2619" i="11"/>
  <c r="Q2627" i="11"/>
  <c r="Q2635" i="11"/>
  <c r="Q2643" i="11"/>
  <c r="Q2651" i="11"/>
  <c r="Q2659" i="11"/>
  <c r="Q2667" i="11"/>
  <c r="Q2675" i="11"/>
  <c r="Q2683" i="11"/>
  <c r="Q2691" i="11"/>
  <c r="Q2699" i="11"/>
  <c r="Q2707" i="11"/>
  <c r="Q2715" i="11"/>
  <c r="Q2723" i="11"/>
  <c r="Q2731" i="11"/>
  <c r="Q2739" i="11"/>
  <c r="Q2747" i="11"/>
  <c r="Q2755" i="11"/>
  <c r="Q2763" i="11"/>
  <c r="Q2771" i="11"/>
  <c r="Q2779" i="11"/>
  <c r="Q2787" i="11"/>
  <c r="Q2795" i="11"/>
  <c r="Q2803" i="11"/>
  <c r="Q2811" i="11"/>
  <c r="Q2819" i="11"/>
  <c r="Q2827" i="11"/>
  <c r="Q2835" i="11"/>
  <c r="Q2843" i="11"/>
  <c r="Q2851" i="11"/>
  <c r="Q2859" i="11"/>
  <c r="Q2867" i="11"/>
  <c r="Q2875" i="11"/>
  <c r="Q2883" i="11"/>
  <c r="Q2891" i="11"/>
  <c r="Q2899" i="11"/>
  <c r="Q2907" i="11"/>
  <c r="Q2915" i="11"/>
  <c r="Q2923" i="11"/>
  <c r="Q2931" i="11"/>
  <c r="Q2939" i="11"/>
  <c r="Q2947" i="11"/>
  <c r="Q2955" i="11"/>
  <c r="Q2963" i="11"/>
  <c r="Q2971" i="11"/>
  <c r="Q2979" i="11"/>
  <c r="Q2987" i="11"/>
  <c r="Q2995" i="11"/>
  <c r="Q3003" i="11"/>
  <c r="Q3011" i="11"/>
  <c r="Q3019" i="11"/>
  <c r="Q3027" i="11"/>
  <c r="Q3035" i="11"/>
  <c r="Q3043" i="11"/>
  <c r="Q3051" i="11"/>
  <c r="Q3059" i="11"/>
  <c r="Q3067" i="11"/>
  <c r="Q3075" i="11"/>
  <c r="Q3083" i="11"/>
  <c r="Q3091" i="11"/>
  <c r="Q3099" i="11"/>
  <c r="Q3107" i="11"/>
  <c r="Q3115" i="11"/>
  <c r="Q3123" i="11"/>
  <c r="Q3131" i="11"/>
  <c r="Q3139" i="11"/>
  <c r="Q3147" i="11"/>
  <c r="Q3155" i="11"/>
  <c r="Q3163" i="11"/>
  <c r="Q3171" i="11"/>
  <c r="Q3179" i="11"/>
  <c r="T2866" i="11"/>
  <c r="S553" i="11"/>
  <c r="S2601" i="11"/>
  <c r="S3968" i="11"/>
  <c r="S4480" i="11"/>
  <c r="S4992" i="11"/>
  <c r="S5504" i="11"/>
  <c r="R84" i="11"/>
  <c r="R596" i="11"/>
  <c r="R1108" i="11"/>
  <c r="R1620" i="11"/>
  <c r="R1957" i="11"/>
  <c r="R2021" i="11"/>
  <c r="R2085" i="11"/>
  <c r="R2149" i="11"/>
  <c r="R2213" i="11"/>
  <c r="R2277" i="11"/>
  <c r="R2341" i="11"/>
  <c r="R2405" i="11"/>
  <c r="R2469" i="11"/>
  <c r="R2533" i="11"/>
  <c r="R2597" i="11"/>
  <c r="R2661" i="11"/>
  <c r="R2725" i="11"/>
  <c r="R2789" i="11"/>
  <c r="R2853" i="11"/>
  <c r="R2917" i="11"/>
  <c r="R2981" i="11"/>
  <c r="R3045" i="11"/>
  <c r="R3109" i="11"/>
  <c r="R3173" i="11"/>
  <c r="R3237" i="11"/>
  <c r="R3301" i="11"/>
  <c r="R3365" i="11"/>
  <c r="R3429" i="11"/>
  <c r="R3493" i="11"/>
  <c r="R3557" i="11"/>
  <c r="R3621" i="11"/>
  <c r="R3685" i="11"/>
  <c r="R3749" i="11"/>
  <c r="R3813" i="11"/>
  <c r="R3877" i="11"/>
  <c r="R3941" i="11"/>
  <c r="R3986" i="11"/>
  <c r="R4000" i="11"/>
  <c r="R4008" i="11"/>
  <c r="R4016" i="11"/>
  <c r="R4024" i="11"/>
  <c r="R4032" i="11"/>
  <c r="R4040" i="11"/>
  <c r="R4048" i="11"/>
  <c r="R4056" i="11"/>
  <c r="R4064" i="11"/>
  <c r="R4072" i="11"/>
  <c r="R4080" i="11"/>
  <c r="R4088" i="11"/>
  <c r="R4096" i="11"/>
  <c r="R4104" i="11"/>
  <c r="R4112" i="11"/>
  <c r="R4120" i="11"/>
  <c r="R4128" i="11"/>
  <c r="R4136" i="11"/>
  <c r="R4144" i="11"/>
  <c r="R4152" i="11"/>
  <c r="R4160" i="11"/>
  <c r="R4168" i="11"/>
  <c r="R4176" i="11"/>
  <c r="R4184" i="11"/>
  <c r="R4192" i="11"/>
  <c r="R4200" i="11"/>
  <c r="R4208" i="11"/>
  <c r="R4216" i="11"/>
  <c r="R4224" i="11"/>
  <c r="R4232" i="11"/>
  <c r="R4240" i="11"/>
  <c r="R4248" i="11"/>
  <c r="R4256" i="11"/>
  <c r="R4264" i="11"/>
  <c r="R4272" i="11"/>
  <c r="R4280" i="11"/>
  <c r="R4288" i="11"/>
  <c r="R4296" i="11"/>
  <c r="R4304" i="11"/>
  <c r="R4312" i="11"/>
  <c r="R4320" i="11"/>
  <c r="R4328" i="11"/>
  <c r="R4336" i="11"/>
  <c r="R4344" i="11"/>
  <c r="R4352" i="11"/>
  <c r="R4360" i="11"/>
  <c r="R4368" i="11"/>
  <c r="R4376" i="11"/>
  <c r="R4384" i="11"/>
  <c r="R4392" i="11"/>
  <c r="R4400" i="11"/>
  <c r="R4408" i="11"/>
  <c r="R4416" i="11"/>
  <c r="R4424" i="11"/>
  <c r="R4432" i="11"/>
  <c r="R4440" i="11"/>
  <c r="R4448" i="11"/>
  <c r="R4456" i="11"/>
  <c r="R4464" i="11"/>
  <c r="R4472" i="11"/>
  <c r="R4480" i="11"/>
  <c r="R4488" i="11"/>
  <c r="R4496" i="11"/>
  <c r="R4504" i="11"/>
  <c r="R4512" i="11"/>
  <c r="R4520" i="11"/>
  <c r="R4528" i="11"/>
  <c r="R4536" i="11"/>
  <c r="R4544" i="11"/>
  <c r="R4552" i="11"/>
  <c r="R4560" i="11"/>
  <c r="R4568" i="11"/>
  <c r="R4576" i="11"/>
  <c r="R4584" i="11"/>
  <c r="R4592" i="11"/>
  <c r="R4600" i="11"/>
  <c r="R4608" i="11"/>
  <c r="R4616" i="11"/>
  <c r="R4624" i="11"/>
  <c r="R4632" i="11"/>
  <c r="R4640" i="11"/>
  <c r="R4648" i="11"/>
  <c r="R4656" i="11"/>
  <c r="R4664" i="11"/>
  <c r="R4672" i="11"/>
  <c r="R4680" i="11"/>
  <c r="R4688" i="11"/>
  <c r="R4696" i="11"/>
  <c r="R4704" i="11"/>
  <c r="R4712" i="11"/>
  <c r="R4720" i="11"/>
  <c r="R4728" i="11"/>
  <c r="R4736" i="11"/>
  <c r="R4744" i="11"/>
  <c r="R4752" i="11"/>
  <c r="R4760" i="11"/>
  <c r="R4768" i="11"/>
  <c r="R4776" i="11"/>
  <c r="R4784" i="11"/>
  <c r="R4792" i="11"/>
  <c r="R4800" i="11"/>
  <c r="R4808" i="11"/>
  <c r="R4816" i="11"/>
  <c r="R4824" i="11"/>
  <c r="R4832" i="11"/>
  <c r="R4840" i="11"/>
  <c r="R4848" i="11"/>
  <c r="R4856" i="11"/>
  <c r="R4864" i="11"/>
  <c r="R4872" i="11"/>
  <c r="R4880" i="11"/>
  <c r="R4888" i="11"/>
  <c r="R4896" i="11"/>
  <c r="R4904" i="11"/>
  <c r="R4912" i="11"/>
  <c r="R4920" i="11"/>
  <c r="R4928" i="11"/>
  <c r="R4936" i="11"/>
  <c r="R4944" i="11"/>
  <c r="R4952" i="11"/>
  <c r="R4960" i="11"/>
  <c r="R4968" i="11"/>
  <c r="R4976" i="11"/>
  <c r="R4984" i="11"/>
  <c r="R4992" i="11"/>
  <c r="R5000" i="11"/>
  <c r="R5008" i="11"/>
  <c r="R5016" i="11"/>
  <c r="R5024" i="11"/>
  <c r="R5032" i="11"/>
  <c r="R5040" i="11"/>
  <c r="R5048" i="11"/>
  <c r="R5056" i="11"/>
  <c r="R5064" i="11"/>
  <c r="R5072" i="11"/>
  <c r="R5080" i="11"/>
  <c r="R5088" i="11"/>
  <c r="R5096" i="11"/>
  <c r="R5104" i="11"/>
  <c r="R5112" i="11"/>
  <c r="R5120" i="11"/>
  <c r="R5128" i="11"/>
  <c r="R5136" i="11"/>
  <c r="R5144" i="11"/>
  <c r="R5152" i="11"/>
  <c r="R5160" i="11"/>
  <c r="R5168" i="11"/>
  <c r="R5176" i="11"/>
  <c r="R5184" i="11"/>
  <c r="R5192" i="11"/>
  <c r="R5200" i="11"/>
  <c r="R5208" i="11"/>
  <c r="R5216" i="11"/>
  <c r="R5224" i="11"/>
  <c r="R5232" i="11"/>
  <c r="R5240" i="11"/>
  <c r="R5248" i="11"/>
  <c r="R5256" i="11"/>
  <c r="R5264" i="11"/>
  <c r="R5272" i="11"/>
  <c r="R5280" i="11"/>
  <c r="R5288" i="11"/>
  <c r="R5296" i="11"/>
  <c r="R5304" i="11"/>
  <c r="R5312" i="11"/>
  <c r="R5320" i="11"/>
  <c r="R5328" i="11"/>
  <c r="R5336" i="11"/>
  <c r="R5344" i="11"/>
  <c r="R5352" i="11"/>
  <c r="R5360" i="11"/>
  <c r="R5368" i="11"/>
  <c r="R5376" i="11"/>
  <c r="R5384" i="11"/>
  <c r="R5392" i="11"/>
  <c r="R5400" i="11"/>
  <c r="R5408" i="11"/>
  <c r="R5416" i="11"/>
  <c r="R5424" i="11"/>
  <c r="R5432" i="11"/>
  <c r="R5440" i="11"/>
  <c r="R5448" i="11"/>
  <c r="R5456" i="11"/>
  <c r="R5464" i="11"/>
  <c r="R5472" i="11"/>
  <c r="R5480" i="11"/>
  <c r="R5488" i="11"/>
  <c r="R5496" i="11"/>
  <c r="R5504" i="11"/>
  <c r="R5512" i="11"/>
  <c r="R5520" i="11"/>
  <c r="R5528" i="11"/>
  <c r="R5536" i="11"/>
  <c r="R5544" i="11"/>
  <c r="R5552" i="11"/>
  <c r="R5560" i="11"/>
  <c r="R5568" i="11"/>
  <c r="R5576" i="11"/>
  <c r="R5584" i="11"/>
  <c r="R5592" i="11"/>
  <c r="R5600" i="11"/>
  <c r="R5608" i="11"/>
  <c r="R5616" i="11"/>
  <c r="R5624" i="11"/>
  <c r="R5632" i="11"/>
  <c r="R5640" i="11"/>
  <c r="R5648" i="11"/>
  <c r="R5656" i="11"/>
  <c r="R5664" i="11"/>
  <c r="R5672" i="11"/>
  <c r="R5680" i="11"/>
  <c r="R5688" i="11"/>
  <c r="R5696" i="11"/>
  <c r="R5704" i="11"/>
  <c r="R5712" i="11"/>
  <c r="R5720" i="11"/>
  <c r="R5728" i="11"/>
  <c r="R5736" i="11"/>
  <c r="R5744" i="11"/>
  <c r="R5752" i="11"/>
  <c r="R5760" i="11"/>
  <c r="R5768" i="11"/>
  <c r="R5776" i="11"/>
  <c r="R5784" i="11"/>
  <c r="R5792" i="11"/>
  <c r="R5800" i="11"/>
  <c r="R5808" i="11"/>
  <c r="R5816" i="11"/>
  <c r="R5824" i="11"/>
  <c r="R5832" i="11"/>
  <c r="R5840" i="11"/>
  <c r="R5848" i="11"/>
  <c r="R5856" i="11"/>
  <c r="R5864" i="11"/>
  <c r="R5872" i="11"/>
  <c r="R5880" i="11"/>
  <c r="R5888" i="11"/>
  <c r="R5896" i="11"/>
  <c r="R5904" i="11"/>
  <c r="R5912" i="11"/>
  <c r="R5920" i="11"/>
  <c r="R5928" i="11"/>
  <c r="Q4" i="11"/>
  <c r="Q12" i="11"/>
  <c r="Q20" i="11"/>
  <c r="Q28" i="11"/>
  <c r="Q36" i="11"/>
  <c r="Q44" i="11"/>
  <c r="Q52" i="11"/>
  <c r="Q60" i="11"/>
  <c r="Q68" i="11"/>
  <c r="Q76" i="11"/>
  <c r="Q84" i="11"/>
  <c r="Q92" i="11"/>
  <c r="Q100" i="11"/>
  <c r="Q108" i="11"/>
  <c r="Q116" i="11"/>
  <c r="Q124" i="11"/>
  <c r="Q132" i="11"/>
  <c r="Q140" i="11"/>
  <c r="Q148" i="11"/>
  <c r="Q156" i="11"/>
  <c r="Q164" i="11"/>
  <c r="Q172" i="11"/>
  <c r="Q180" i="11"/>
  <c r="Q188" i="11"/>
  <c r="Q196" i="11"/>
  <c r="Q204" i="11"/>
  <c r="Q212" i="11"/>
  <c r="Q220" i="11"/>
  <c r="Q228" i="11"/>
  <c r="Q236" i="11"/>
  <c r="Q244" i="11"/>
  <c r="Q252" i="11"/>
  <c r="Q260" i="11"/>
  <c r="Q268" i="11"/>
  <c r="Q276" i="11"/>
  <c r="Q284" i="11"/>
  <c r="Q292" i="11"/>
  <c r="Q300" i="11"/>
  <c r="Q308" i="11"/>
  <c r="Q316" i="11"/>
  <c r="Q324" i="11"/>
  <c r="Q332" i="11"/>
  <c r="Q340" i="11"/>
  <c r="Q348" i="11"/>
  <c r="Q356" i="11"/>
  <c r="Q364" i="11"/>
  <c r="Q372" i="11"/>
  <c r="Q380" i="11"/>
  <c r="Q388" i="11"/>
  <c r="Q396" i="11"/>
  <c r="Q404" i="11"/>
  <c r="Q412" i="11"/>
  <c r="Q420" i="11"/>
  <c r="Q428" i="11"/>
  <c r="Q436" i="11"/>
  <c r="Q444" i="11"/>
  <c r="Q452" i="11"/>
  <c r="Q460" i="11"/>
  <c r="Q468" i="11"/>
  <c r="Q476" i="11"/>
  <c r="Q484" i="11"/>
  <c r="Q492" i="11"/>
  <c r="Q500" i="11"/>
  <c r="Q508" i="11"/>
  <c r="Q516" i="11"/>
  <c r="Q524" i="11"/>
  <c r="Q532" i="11"/>
  <c r="Q540" i="11"/>
  <c r="Q548" i="11"/>
  <c r="Q556" i="11"/>
  <c r="Q564" i="11"/>
  <c r="Q572" i="11"/>
  <c r="Q580" i="11"/>
  <c r="Q588" i="11"/>
  <c r="Q596" i="11"/>
  <c r="Q604" i="11"/>
  <c r="Q612" i="11"/>
  <c r="Q620" i="11"/>
  <c r="Q628" i="11"/>
  <c r="Q636" i="11"/>
  <c r="Q644" i="11"/>
  <c r="Q652" i="11"/>
  <c r="Q660" i="11"/>
  <c r="Q668" i="11"/>
  <c r="Q676" i="11"/>
  <c r="Q684" i="11"/>
  <c r="Q692" i="11"/>
  <c r="Q700" i="11"/>
  <c r="Q708" i="11"/>
  <c r="Q716" i="11"/>
  <c r="Q724" i="11"/>
  <c r="Q732" i="11"/>
  <c r="Q740" i="11"/>
  <c r="Q748" i="11"/>
  <c r="Q756" i="11"/>
  <c r="Q764" i="11"/>
  <c r="Q772" i="11"/>
  <c r="Q780" i="11"/>
  <c r="Q788" i="11"/>
  <c r="Q796" i="11"/>
  <c r="Q804" i="11"/>
  <c r="Q812" i="11"/>
  <c r="Q820" i="11"/>
  <c r="Q828" i="11"/>
  <c r="Q836" i="11"/>
  <c r="Q844" i="11"/>
  <c r="Q852" i="11"/>
  <c r="Q860" i="11"/>
  <c r="Q868" i="11"/>
  <c r="Q876" i="11"/>
  <c r="Q884" i="11"/>
  <c r="Q892" i="11"/>
  <c r="Q900" i="11"/>
  <c r="Q908" i="11"/>
  <c r="Q916" i="11"/>
  <c r="Q924" i="11"/>
  <c r="Q932" i="11"/>
  <c r="Q940" i="11"/>
  <c r="Q948" i="11"/>
  <c r="Q956" i="11"/>
  <c r="Q964" i="11"/>
  <c r="Q972" i="11"/>
  <c r="Q980" i="11"/>
  <c r="Q988" i="11"/>
  <c r="Q996" i="11"/>
  <c r="Q1004" i="11"/>
  <c r="Q1012" i="11"/>
  <c r="Q1020" i="11"/>
  <c r="Q1028" i="11"/>
  <c r="Q1036" i="11"/>
  <c r="Q1044" i="11"/>
  <c r="Q1052" i="11"/>
  <c r="Q1060" i="11"/>
  <c r="Q1068" i="11"/>
  <c r="Q1076" i="11"/>
  <c r="Q1084" i="11"/>
  <c r="Q1092" i="11"/>
  <c r="Q1100" i="11"/>
  <c r="Q1108" i="11"/>
  <c r="Q1116" i="11"/>
  <c r="Q1124" i="11"/>
  <c r="Q1132" i="11"/>
  <c r="Q1140" i="11"/>
  <c r="Q1148" i="11"/>
  <c r="Q1156" i="11"/>
  <c r="Q1164" i="11"/>
  <c r="Q1172" i="11"/>
  <c r="Q1180" i="11"/>
  <c r="Q1188" i="11"/>
  <c r="Q1196" i="11"/>
  <c r="Q1204" i="11"/>
  <c r="Q1212" i="11"/>
  <c r="Q1220" i="11"/>
  <c r="Q1228" i="11"/>
  <c r="Q1236" i="11"/>
  <c r="Q1244" i="11"/>
  <c r="Q1252" i="11"/>
  <c r="Q1260" i="11"/>
  <c r="Q1268" i="11"/>
  <c r="Q1276" i="11"/>
  <c r="Q1284" i="11"/>
  <c r="Q1292" i="11"/>
  <c r="Q1300" i="11"/>
  <c r="Q1308" i="11"/>
  <c r="Q1316" i="11"/>
  <c r="Q1324" i="11"/>
  <c r="Q1332" i="11"/>
  <c r="Q1340" i="11"/>
  <c r="Q1348" i="11"/>
  <c r="Q1356" i="11"/>
  <c r="Q1364" i="11"/>
  <c r="Q1372" i="11"/>
  <c r="Q1380" i="11"/>
  <c r="Q1388" i="11"/>
  <c r="Q1396" i="11"/>
  <c r="Q1404" i="11"/>
  <c r="Q1412" i="11"/>
  <c r="Q1420" i="11"/>
  <c r="Q1428" i="11"/>
  <c r="Q1436" i="11"/>
  <c r="Q1444" i="11"/>
  <c r="Q1452" i="11"/>
  <c r="Q1460" i="11"/>
  <c r="Q1468" i="11"/>
  <c r="Q1476" i="11"/>
  <c r="Q1484" i="11"/>
  <c r="Q1492" i="11"/>
  <c r="Q1500" i="11"/>
  <c r="Q1508" i="11"/>
  <c r="Q1516" i="11"/>
  <c r="Q1524" i="11"/>
  <c r="Q1532" i="11"/>
  <c r="Q1540" i="11"/>
  <c r="Q1548" i="11"/>
  <c r="Q1556" i="11"/>
  <c r="Q1564" i="11"/>
  <c r="Q1572" i="11"/>
  <c r="Q1580" i="11"/>
  <c r="Q1588" i="11"/>
  <c r="Q1596" i="11"/>
  <c r="Q1604" i="11"/>
  <c r="Q1612" i="11"/>
  <c r="Q1620" i="11"/>
  <c r="Q1628" i="11"/>
  <c r="Q1636" i="11"/>
  <c r="Q1644" i="11"/>
  <c r="Q1652" i="11"/>
  <c r="Q1660" i="11"/>
  <c r="Q1668" i="11"/>
  <c r="Q1676" i="11"/>
  <c r="Q1684" i="11"/>
  <c r="Q1692" i="11"/>
  <c r="Q1700" i="11"/>
  <c r="Q1708" i="11"/>
  <c r="Q1716" i="11"/>
  <c r="Q1724" i="11"/>
  <c r="Q1732" i="11"/>
  <c r="Q1740" i="11"/>
  <c r="Q1748" i="11"/>
  <c r="Q1756" i="11"/>
  <c r="Q1764" i="11"/>
  <c r="Q1772" i="11"/>
  <c r="Q1780" i="11"/>
  <c r="Q1788" i="11"/>
  <c r="Q1796" i="11"/>
  <c r="Q1804" i="11"/>
  <c r="Q1812" i="11"/>
  <c r="Q1820" i="11"/>
  <c r="Q1828" i="11"/>
  <c r="Q1836" i="11"/>
  <c r="Q1844" i="11"/>
  <c r="Q1852" i="11"/>
  <c r="Q1860" i="11"/>
  <c r="Q1868" i="11"/>
  <c r="Q1876" i="11"/>
  <c r="Q1884" i="11"/>
  <c r="Q1892" i="11"/>
  <c r="Q1900" i="11"/>
  <c r="Q1908" i="11"/>
  <c r="Q1916" i="11"/>
  <c r="Q1924" i="11"/>
  <c r="Q1932" i="11"/>
  <c r="Q1940" i="11"/>
  <c r="Q1948" i="11"/>
  <c r="Q1956" i="11"/>
  <c r="Q1964" i="11"/>
  <c r="Q1972" i="11"/>
  <c r="Q1980" i="11"/>
  <c r="Q1988" i="11"/>
  <c r="Q1996" i="11"/>
  <c r="Q2004" i="11"/>
  <c r="Q2012" i="11"/>
  <c r="Q2020" i="11"/>
  <c r="Q2028" i="11"/>
  <c r="Q2036" i="11"/>
  <c r="Q2044" i="11"/>
  <c r="Q2052" i="11"/>
  <c r="Q2060" i="11"/>
  <c r="Q2068" i="11"/>
  <c r="Q2076" i="11"/>
  <c r="Q2084" i="11"/>
  <c r="Q2092" i="11"/>
  <c r="Q2100" i="11"/>
  <c r="Q2108" i="11"/>
  <c r="Q2116" i="11"/>
  <c r="Q2124" i="11"/>
  <c r="Q2132" i="11"/>
  <c r="Q2140" i="11"/>
  <c r="Q2148" i="11"/>
  <c r="Q2156" i="11"/>
  <c r="Q2164" i="11"/>
  <c r="Q2172" i="11"/>
  <c r="Q2180" i="11"/>
  <c r="Q2188" i="11"/>
  <c r="Q2196" i="11"/>
  <c r="Q2204" i="11"/>
  <c r="Q2212" i="11"/>
  <c r="Q2220" i="11"/>
  <c r="Q2228" i="11"/>
  <c r="Q2236" i="11"/>
  <c r="Q2244" i="11"/>
  <c r="Q2252" i="11"/>
  <c r="Q2260" i="11"/>
  <c r="Q2268" i="11"/>
  <c r="Q2276" i="11"/>
  <c r="Q2284" i="11"/>
  <c r="Q2292" i="11"/>
  <c r="Q2300" i="11"/>
  <c r="Q2308" i="11"/>
  <c r="Q2316" i="11"/>
  <c r="Q2324" i="11"/>
  <c r="Q2332" i="11"/>
  <c r="Q2340" i="11"/>
  <c r="Q2348" i="11"/>
  <c r="Q2356" i="11"/>
  <c r="Q2364" i="11"/>
  <c r="Q2372" i="11"/>
  <c r="Q2380" i="11"/>
  <c r="Q2388" i="11"/>
  <c r="Q2396" i="11"/>
  <c r="Q2404" i="11"/>
  <c r="Q2412" i="11"/>
  <c r="Q2420" i="11"/>
  <c r="Q2428" i="11"/>
  <c r="Q2436" i="11"/>
  <c r="Q2444" i="11"/>
  <c r="Q2452" i="11"/>
  <c r="Q2460" i="11"/>
  <c r="Q2468" i="11"/>
  <c r="Q2476" i="11"/>
  <c r="Q2484" i="11"/>
  <c r="Q2492" i="11"/>
  <c r="Q2500" i="11"/>
  <c r="Q2508" i="11"/>
  <c r="Q2516" i="11"/>
  <c r="Q2524" i="11"/>
  <c r="Q2532" i="11"/>
  <c r="Q2540" i="11"/>
  <c r="Q2548" i="11"/>
  <c r="Q2556" i="11"/>
  <c r="Q2564" i="11"/>
  <c r="Q2572" i="11"/>
  <c r="Q2580" i="11"/>
  <c r="Q2588" i="11"/>
  <c r="Q2596" i="11"/>
  <c r="Q2604" i="11"/>
  <c r="Q2612" i="11"/>
  <c r="Q2620" i="11"/>
  <c r="Q2628" i="11"/>
  <c r="Q2636" i="11"/>
  <c r="Q2644" i="11"/>
  <c r="Q2652" i="11"/>
  <c r="Q2660" i="11"/>
  <c r="Q2668" i="11"/>
  <c r="Q2676" i="11"/>
  <c r="Q2684" i="11"/>
  <c r="Q2692" i="11"/>
  <c r="Q2700" i="11"/>
  <c r="Q2708" i="11"/>
  <c r="Q2716" i="11"/>
  <c r="Q2724" i="11"/>
  <c r="Q2732" i="11"/>
  <c r="Q2740" i="11"/>
  <c r="Q2748" i="11"/>
  <c r="Q2756" i="11"/>
  <c r="Q2764" i="11"/>
  <c r="Q2772" i="11"/>
  <c r="Q2780" i="11"/>
  <c r="Q2788" i="11"/>
  <c r="Q2796" i="11"/>
  <c r="Q2804" i="11"/>
  <c r="Q2812" i="11"/>
  <c r="Q2820" i="11"/>
  <c r="Q2828" i="11"/>
  <c r="Q2836" i="11"/>
  <c r="Q2844" i="11"/>
  <c r="Q2852" i="11"/>
  <c r="Q2860" i="11"/>
  <c r="Q2868" i="11"/>
  <c r="Q2876" i="11"/>
  <c r="Q2884" i="11"/>
  <c r="Q2892" i="11"/>
  <c r="Q2900" i="11"/>
  <c r="Q2908" i="11"/>
  <c r="Q2916" i="11"/>
  <c r="Q2924" i="11"/>
  <c r="Q2932" i="11"/>
  <c r="Q2940" i="11"/>
  <c r="Q2948" i="11"/>
  <c r="Q2956" i="11"/>
  <c r="Q2964" i="11"/>
  <c r="Q2972" i="11"/>
  <c r="Q2980" i="11"/>
  <c r="Q2988" i="11"/>
  <c r="Q2996" i="11"/>
  <c r="Q3004" i="11"/>
  <c r="Q3012" i="11"/>
  <c r="Q3020" i="11"/>
  <c r="Q3028" i="11"/>
  <c r="Q3036" i="11"/>
  <c r="Q3044" i="11"/>
  <c r="Q3052" i="11"/>
  <c r="Q3060" i="11"/>
  <c r="Q3068" i="11"/>
  <c r="Q3076" i="11"/>
  <c r="Q3084" i="11"/>
  <c r="Q3092" i="11"/>
  <c r="Q3100" i="11"/>
  <c r="Q3108" i="11"/>
  <c r="Q3116" i="11"/>
  <c r="Q3124" i="11"/>
  <c r="Q3132" i="11"/>
  <c r="Q3140" i="11"/>
  <c r="Q3148" i="11"/>
  <c r="Q3156" i="11"/>
  <c r="Q3164" i="11"/>
  <c r="Q3172" i="11"/>
  <c r="T4693" i="11"/>
  <c r="S809" i="11"/>
  <c r="S2857" i="11"/>
  <c r="S4032" i="11"/>
  <c r="S4544" i="11"/>
  <c r="S5056" i="11"/>
  <c r="S5568" i="11"/>
  <c r="R148" i="11"/>
  <c r="R660" i="11"/>
  <c r="R1172" i="11"/>
  <c r="R1684" i="11"/>
  <c r="R1965" i="11"/>
  <c r="R2029" i="11"/>
  <c r="R2093" i="11"/>
  <c r="R2157" i="11"/>
  <c r="R2221" i="11"/>
  <c r="R2285" i="11"/>
  <c r="R2349" i="11"/>
  <c r="R2413" i="11"/>
  <c r="R2477" i="11"/>
  <c r="R2541" i="11"/>
  <c r="R2605" i="11"/>
  <c r="R2669" i="11"/>
  <c r="R2733" i="11"/>
  <c r="R2797" i="11"/>
  <c r="R2861" i="11"/>
  <c r="R2925" i="11"/>
  <c r="R2989" i="11"/>
  <c r="R3053" i="11"/>
  <c r="R3117" i="11"/>
  <c r="R3181" i="11"/>
  <c r="R3245" i="11"/>
  <c r="R3309" i="11"/>
  <c r="R3373" i="11"/>
  <c r="R3437" i="11"/>
  <c r="R3501" i="11"/>
  <c r="R3565" i="11"/>
  <c r="R3629" i="11"/>
  <c r="R3693" i="11"/>
  <c r="R3757" i="11"/>
  <c r="R3821" i="11"/>
  <c r="R3885" i="11"/>
  <c r="R3949" i="11"/>
  <c r="R3989" i="11"/>
  <c r="R4001" i="11"/>
  <c r="R4009" i="11"/>
  <c r="R4017" i="11"/>
  <c r="R4025" i="11"/>
  <c r="R4033" i="11"/>
  <c r="R4041" i="11"/>
  <c r="R4049" i="11"/>
  <c r="R4057" i="11"/>
  <c r="R4065" i="11"/>
  <c r="R4073" i="11"/>
  <c r="R4081" i="11"/>
  <c r="R4089" i="11"/>
  <c r="R4097" i="11"/>
  <c r="R4105" i="11"/>
  <c r="R4113" i="11"/>
  <c r="R4121" i="11"/>
  <c r="R4129" i="11"/>
  <c r="R4137" i="11"/>
  <c r="R4145" i="11"/>
  <c r="R4153" i="11"/>
  <c r="R4161" i="11"/>
  <c r="R4169" i="11"/>
  <c r="R4177" i="11"/>
  <c r="R4185" i="11"/>
  <c r="R4193" i="11"/>
  <c r="R4201" i="11"/>
  <c r="R4209" i="11"/>
  <c r="R4217" i="11"/>
  <c r="R4225" i="11"/>
  <c r="R4233" i="11"/>
  <c r="R4241" i="11"/>
  <c r="R4249" i="11"/>
  <c r="R4257" i="11"/>
  <c r="R4265" i="11"/>
  <c r="R4273" i="11"/>
  <c r="R4281" i="11"/>
  <c r="R4289" i="11"/>
  <c r="R4297" i="11"/>
  <c r="R4305" i="11"/>
  <c r="R4313" i="11"/>
  <c r="R4321" i="11"/>
  <c r="R4329" i="11"/>
  <c r="R4337" i="11"/>
  <c r="R4345" i="11"/>
  <c r="R4353" i="11"/>
  <c r="R4361" i="11"/>
  <c r="R4369" i="11"/>
  <c r="R4377" i="11"/>
  <c r="R4385" i="11"/>
  <c r="R4393" i="11"/>
  <c r="R4401" i="11"/>
  <c r="R4409" i="11"/>
  <c r="R4417" i="11"/>
  <c r="R4425" i="11"/>
  <c r="R4433" i="11"/>
  <c r="R4441" i="11"/>
  <c r="R4449" i="11"/>
  <c r="R4457" i="11"/>
  <c r="R4465" i="11"/>
  <c r="R4473" i="11"/>
  <c r="R4481" i="11"/>
  <c r="R4489" i="11"/>
  <c r="R4497" i="11"/>
  <c r="R4505" i="11"/>
  <c r="R4513" i="11"/>
  <c r="R4521" i="11"/>
  <c r="R4529" i="11"/>
  <c r="R4537" i="11"/>
  <c r="R4545" i="11"/>
  <c r="R4553" i="11"/>
  <c r="R4561" i="11"/>
  <c r="R4569" i="11"/>
  <c r="R4577" i="11"/>
  <c r="R4585" i="11"/>
  <c r="R4593" i="11"/>
  <c r="R4601" i="11"/>
  <c r="R4609" i="11"/>
  <c r="R4617" i="11"/>
  <c r="R4625" i="11"/>
  <c r="R4633" i="11"/>
  <c r="R4641" i="11"/>
  <c r="R4649" i="11"/>
  <c r="R4657" i="11"/>
  <c r="R4665" i="11"/>
  <c r="R4673" i="11"/>
  <c r="R4681" i="11"/>
  <c r="R4689" i="11"/>
  <c r="R4697" i="11"/>
  <c r="R4705" i="11"/>
  <c r="R4713" i="11"/>
  <c r="R4721" i="11"/>
  <c r="R4729" i="11"/>
  <c r="R4737" i="11"/>
  <c r="R4745" i="11"/>
  <c r="R4753" i="11"/>
  <c r="R4761" i="11"/>
  <c r="R4769" i="11"/>
  <c r="R4777" i="11"/>
  <c r="R4785" i="11"/>
  <c r="R4793" i="11"/>
  <c r="R4801" i="11"/>
  <c r="R4809" i="11"/>
  <c r="R4817" i="11"/>
  <c r="R4825" i="11"/>
  <c r="R4833" i="11"/>
  <c r="R4841" i="11"/>
  <c r="R4849" i="11"/>
  <c r="R4857" i="11"/>
  <c r="R4865" i="11"/>
  <c r="R4873" i="11"/>
  <c r="R4881" i="11"/>
  <c r="R4889" i="11"/>
  <c r="R4897" i="11"/>
  <c r="R4905" i="11"/>
  <c r="R4913" i="11"/>
  <c r="R4921" i="11"/>
  <c r="R4929" i="11"/>
  <c r="R4937" i="11"/>
  <c r="R4945" i="11"/>
  <c r="R4953" i="11"/>
  <c r="R4961" i="11"/>
  <c r="R4969" i="11"/>
  <c r="R4977" i="11"/>
  <c r="R4985" i="11"/>
  <c r="R4993" i="11"/>
  <c r="R5001" i="11"/>
  <c r="R5009" i="11"/>
  <c r="R5017" i="11"/>
  <c r="R5025" i="11"/>
  <c r="R5033" i="11"/>
  <c r="R5041" i="11"/>
  <c r="R5049" i="11"/>
  <c r="R5057" i="11"/>
  <c r="R5065" i="11"/>
  <c r="R5073" i="11"/>
  <c r="R5081" i="11"/>
  <c r="R5089" i="11"/>
  <c r="R5097" i="11"/>
  <c r="R5105" i="11"/>
  <c r="R5113" i="11"/>
  <c r="R5121" i="11"/>
  <c r="R5129" i="11"/>
  <c r="R5137" i="11"/>
  <c r="R5145" i="11"/>
  <c r="R5153" i="11"/>
  <c r="R5161" i="11"/>
  <c r="R5169" i="11"/>
  <c r="R5177" i="11"/>
  <c r="R5185" i="11"/>
  <c r="R5193" i="11"/>
  <c r="R5201" i="11"/>
  <c r="R5209" i="11"/>
  <c r="R5217" i="11"/>
  <c r="R5225" i="11"/>
  <c r="R5233" i="11"/>
  <c r="R5241" i="11"/>
  <c r="R5249" i="11"/>
  <c r="R5257" i="11"/>
  <c r="R5265" i="11"/>
  <c r="R5273" i="11"/>
  <c r="R5281" i="11"/>
  <c r="R5289" i="11"/>
  <c r="R5297" i="11"/>
  <c r="R5305" i="11"/>
  <c r="R5313" i="11"/>
  <c r="R5321" i="11"/>
  <c r="R5329" i="11"/>
  <c r="R5337" i="11"/>
  <c r="R5345" i="11"/>
  <c r="R5353" i="11"/>
  <c r="R5361" i="11"/>
  <c r="R5369" i="11"/>
  <c r="R5377" i="11"/>
  <c r="R5385" i="11"/>
  <c r="R5393" i="11"/>
  <c r="R5401" i="11"/>
  <c r="R5409" i="11"/>
  <c r="R5417" i="11"/>
  <c r="R5425" i="11"/>
  <c r="R5433" i="11"/>
  <c r="R5441" i="11"/>
  <c r="R5449" i="11"/>
  <c r="R5457" i="11"/>
  <c r="R5465" i="11"/>
  <c r="R5473" i="11"/>
  <c r="R5481" i="11"/>
  <c r="R5489" i="11"/>
  <c r="R5497" i="11"/>
  <c r="R5505" i="11"/>
  <c r="R5513" i="11"/>
  <c r="R5521" i="11"/>
  <c r="R5529" i="11"/>
  <c r="R5537" i="11"/>
  <c r="R5545" i="11"/>
  <c r="R5553" i="11"/>
  <c r="R5561" i="11"/>
  <c r="R5569" i="11"/>
  <c r="R5577" i="11"/>
  <c r="R5585" i="11"/>
  <c r="R5593" i="11"/>
  <c r="R5601" i="11"/>
  <c r="R5609" i="11"/>
  <c r="R5617" i="11"/>
  <c r="R5625" i="11"/>
  <c r="R5633" i="11"/>
  <c r="R5641" i="11"/>
  <c r="R5649" i="11"/>
  <c r="R5657" i="11"/>
  <c r="R5665" i="11"/>
  <c r="R5673" i="11"/>
  <c r="R5681" i="11"/>
  <c r="R5689" i="11"/>
  <c r="R5697" i="11"/>
  <c r="R5705" i="11"/>
  <c r="R5713" i="11"/>
  <c r="R5721" i="11"/>
  <c r="R5729" i="11"/>
  <c r="R5737" i="11"/>
  <c r="R5745" i="11"/>
  <c r="R5753" i="11"/>
  <c r="R5761" i="11"/>
  <c r="R5769" i="11"/>
  <c r="R5777" i="11"/>
  <c r="R5785" i="11"/>
  <c r="R5793" i="11"/>
  <c r="R5801" i="11"/>
  <c r="R5809" i="11"/>
  <c r="R5817" i="11"/>
  <c r="R5825" i="11"/>
  <c r="R5833" i="11"/>
  <c r="R5841" i="11"/>
  <c r="R5849" i="11"/>
  <c r="R5857" i="11"/>
  <c r="R5865" i="11"/>
  <c r="R5873" i="11"/>
  <c r="R5881" i="11"/>
  <c r="R5889" i="11"/>
  <c r="R5897" i="11"/>
  <c r="R5905" i="11"/>
  <c r="R5913" i="11"/>
  <c r="R5921" i="11"/>
  <c r="R5929" i="11"/>
  <c r="Q5" i="11"/>
  <c r="Q13" i="11"/>
  <c r="Q21" i="11"/>
  <c r="Q29" i="11"/>
  <c r="Q37" i="11"/>
  <c r="Q45" i="11"/>
  <c r="Q53" i="11"/>
  <c r="Q61" i="11"/>
  <c r="Q69" i="11"/>
  <c r="Q77" i="11"/>
  <c r="Q85" i="11"/>
  <c r="Q93" i="11"/>
  <c r="Q101" i="11"/>
  <c r="Q109" i="11"/>
  <c r="Q117" i="11"/>
  <c r="Q125" i="11"/>
  <c r="Q133" i="11"/>
  <c r="Q141" i="11"/>
  <c r="Q149" i="11"/>
  <c r="Q157" i="11"/>
  <c r="Q165" i="11"/>
  <c r="Q173" i="11"/>
  <c r="Q181" i="11"/>
  <c r="Q189" i="11"/>
  <c r="Q197" i="11"/>
  <c r="Q205" i="11"/>
  <c r="Q213" i="11"/>
  <c r="Q221" i="11"/>
  <c r="Q229" i="11"/>
  <c r="Q237" i="11"/>
  <c r="Q245" i="11"/>
  <c r="Q253" i="11"/>
  <c r="Q261" i="11"/>
  <c r="Q269" i="11"/>
  <c r="Q277" i="11"/>
  <c r="Q285" i="11"/>
  <c r="Q293" i="11"/>
  <c r="Q301" i="11"/>
  <c r="Q309" i="11"/>
  <c r="Q317" i="11"/>
  <c r="Q325" i="11"/>
  <c r="Q333" i="11"/>
  <c r="Q341" i="11"/>
  <c r="Q349" i="11"/>
  <c r="Q357" i="11"/>
  <c r="Q365" i="11"/>
  <c r="Q373" i="11"/>
  <c r="Q381" i="11"/>
  <c r="Q389" i="11"/>
  <c r="Q397" i="11"/>
  <c r="Q405" i="11"/>
  <c r="Q413" i="11"/>
  <c r="Q421" i="11"/>
  <c r="Q429" i="11"/>
  <c r="Q437" i="11"/>
  <c r="Q445" i="11"/>
  <c r="Q453" i="11"/>
  <c r="Q461" i="11"/>
  <c r="Q469" i="11"/>
  <c r="Q477" i="11"/>
  <c r="Q485" i="11"/>
  <c r="Q493" i="11"/>
  <c r="Q501" i="11"/>
  <c r="Q509" i="11"/>
  <c r="Q517" i="11"/>
  <c r="Q525" i="11"/>
  <c r="Q533" i="11"/>
  <c r="Q541" i="11"/>
  <c r="Q549" i="11"/>
  <c r="Q557" i="11"/>
  <c r="Q565" i="11"/>
  <c r="Q573" i="11"/>
  <c r="Q581" i="11"/>
  <c r="Q589" i="11"/>
  <c r="Q597" i="11"/>
  <c r="Q605" i="11"/>
  <c r="Q613" i="11"/>
  <c r="Q621" i="11"/>
  <c r="Q629" i="11"/>
  <c r="Q637" i="11"/>
  <c r="Q645" i="11"/>
  <c r="Q653" i="11"/>
  <c r="Q661" i="11"/>
  <c r="Q669" i="11"/>
  <c r="Q677" i="11"/>
  <c r="Q685" i="11"/>
  <c r="Q693" i="11"/>
  <c r="Q701" i="11"/>
  <c r="Q709" i="11"/>
  <c r="Q717" i="11"/>
  <c r="Q725" i="11"/>
  <c r="Q733" i="11"/>
  <c r="Q741" i="11"/>
  <c r="Q749" i="11"/>
  <c r="Q757" i="11"/>
  <c r="Q765" i="11"/>
  <c r="Q773" i="11"/>
  <c r="Q781" i="11"/>
  <c r="Q789" i="11"/>
  <c r="Q797" i="11"/>
  <c r="Q805" i="11"/>
  <c r="Q813" i="11"/>
  <c r="Q821" i="11"/>
  <c r="Q829" i="11"/>
  <c r="Q837" i="11"/>
  <c r="Q845" i="11"/>
  <c r="Q853" i="11"/>
  <c r="Q861" i="11"/>
  <c r="Q869" i="11"/>
  <c r="Q877" i="11"/>
  <c r="Q885" i="11"/>
  <c r="Q893" i="11"/>
  <c r="Q901" i="11"/>
  <c r="Q909" i="11"/>
  <c r="Q917" i="11"/>
  <c r="Q925" i="11"/>
  <c r="Q933" i="11"/>
  <c r="Q941" i="11"/>
  <c r="Q949" i="11"/>
  <c r="Q957" i="11"/>
  <c r="Q965" i="11"/>
  <c r="Q973" i="11"/>
  <c r="Q981" i="11"/>
  <c r="Q989" i="11"/>
  <c r="Q997" i="11"/>
  <c r="Q1005" i="11"/>
  <c r="Q1013" i="11"/>
  <c r="Q1021" i="11"/>
  <c r="Q1029" i="11"/>
  <c r="Q1037" i="11"/>
  <c r="Q1045" i="11"/>
  <c r="Q1053" i="11"/>
  <c r="Q1061" i="11"/>
  <c r="Q1069" i="11"/>
  <c r="Q1077" i="11"/>
  <c r="Q1085" i="11"/>
  <c r="Q1093" i="11"/>
  <c r="Q1101" i="11"/>
  <c r="Q1109" i="11"/>
  <c r="Q1117" i="11"/>
  <c r="Q1125" i="11"/>
  <c r="Q1133" i="11"/>
  <c r="Q1141" i="11"/>
  <c r="Q1149" i="11"/>
  <c r="Q1157" i="11"/>
  <c r="Q1165" i="11"/>
  <c r="Q1173" i="11"/>
  <c r="Q1181" i="11"/>
  <c r="Q1189" i="11"/>
  <c r="Q1197" i="11"/>
  <c r="Q1205" i="11"/>
  <c r="Q1213" i="11"/>
  <c r="Q1221" i="11"/>
  <c r="Q1229" i="11"/>
  <c r="Q1237" i="11"/>
  <c r="Q1245" i="11"/>
  <c r="Q1253" i="11"/>
  <c r="Q1261" i="11"/>
  <c r="Q1269" i="11"/>
  <c r="Q1277" i="11"/>
  <c r="Q1285" i="11"/>
  <c r="Q1293" i="11"/>
  <c r="Q1301" i="11"/>
  <c r="Q1309" i="11"/>
  <c r="Q1317" i="11"/>
  <c r="Q1325" i="11"/>
  <c r="Q1333" i="11"/>
  <c r="Q1341" i="11"/>
  <c r="Q1349" i="11"/>
  <c r="Q1357" i="11"/>
  <c r="Q1365" i="11"/>
  <c r="Q1373" i="11"/>
  <c r="Q1381" i="11"/>
  <c r="Q1389" i="11"/>
  <c r="Q1397" i="11"/>
  <c r="Q1405" i="11"/>
  <c r="Q1413" i="11"/>
  <c r="Q1421" i="11"/>
  <c r="Q1429" i="11"/>
  <c r="Q1437" i="11"/>
  <c r="Q1445" i="11"/>
  <c r="Q1453" i="11"/>
  <c r="Q1461" i="11"/>
  <c r="Q1469" i="11"/>
  <c r="Q1477" i="11"/>
  <c r="Q1485" i="11"/>
  <c r="Q1493" i="11"/>
  <c r="Q1501" i="11"/>
  <c r="Q1509" i="11"/>
  <c r="Q1517" i="11"/>
  <c r="Q1525" i="11"/>
  <c r="Q1533" i="11"/>
  <c r="Q1541" i="11"/>
  <c r="Q1549" i="11"/>
  <c r="Q1557" i="11"/>
  <c r="Q1565" i="11"/>
  <c r="Q1573" i="11"/>
  <c r="Q1581" i="11"/>
  <c r="Q1589" i="11"/>
  <c r="Q1597" i="11"/>
  <c r="Q1605" i="11"/>
  <c r="Q1613" i="11"/>
  <c r="Q1621" i="11"/>
  <c r="Q1629" i="11"/>
  <c r="Q1637" i="11"/>
  <c r="Q1645" i="11"/>
  <c r="Q1653" i="11"/>
  <c r="Q1661" i="11"/>
  <c r="Q1669" i="11"/>
  <c r="Q1677" i="11"/>
  <c r="Q1685" i="11"/>
  <c r="Q1693" i="11"/>
  <c r="Q1701" i="11"/>
  <c r="Q1709" i="11"/>
  <c r="Q1717" i="11"/>
  <c r="Q1725" i="11"/>
  <c r="Q1733" i="11"/>
  <c r="Q1741" i="11"/>
  <c r="Q1749" i="11"/>
  <c r="Q1757" i="11"/>
  <c r="Q1765" i="11"/>
  <c r="Q1773" i="11"/>
  <c r="Q1781" i="11"/>
  <c r="Q1789" i="11"/>
  <c r="Q1797" i="11"/>
  <c r="Q1805" i="11"/>
  <c r="Q1813" i="11"/>
  <c r="Q1821" i="11"/>
  <c r="Q1829" i="11"/>
  <c r="Q1837" i="11"/>
  <c r="Q1845" i="11"/>
  <c r="Q1853" i="11"/>
  <c r="Q1861" i="11"/>
  <c r="Q1869" i="11"/>
  <c r="Q1877" i="11"/>
  <c r="Q1885" i="11"/>
  <c r="Q1893" i="11"/>
  <c r="Q1901" i="11"/>
  <c r="Q1909" i="11"/>
  <c r="Q1917" i="11"/>
  <c r="Q1925" i="11"/>
  <c r="Q1933" i="11"/>
  <c r="Q1941" i="11"/>
  <c r="Q1949" i="11"/>
  <c r="Q1957" i="11"/>
  <c r="Q1965" i="11"/>
  <c r="Q1973" i="11"/>
  <c r="Q1981" i="11"/>
  <c r="Q1989" i="11"/>
  <c r="Q1997" i="11"/>
  <c r="Q2005" i="11"/>
  <c r="Q2013" i="11"/>
  <c r="Q2021" i="11"/>
  <c r="Q2029" i="11"/>
  <c r="Q2037" i="11"/>
  <c r="Q2045" i="11"/>
  <c r="Q2053" i="11"/>
  <c r="Q2061" i="11"/>
  <c r="Q2069" i="11"/>
  <c r="Q2077" i="11"/>
  <c r="Q2085" i="11"/>
  <c r="Q2093" i="11"/>
  <c r="Q2101" i="11"/>
  <c r="Q2109" i="11"/>
  <c r="Q2117" i="11"/>
  <c r="Q2125" i="11"/>
  <c r="Q2133" i="11"/>
  <c r="Q2141" i="11"/>
  <c r="Q2149" i="11"/>
  <c r="Q2157" i="11"/>
  <c r="Q2165" i="11"/>
  <c r="Q2173" i="11"/>
  <c r="Q2181" i="11"/>
  <c r="Q2189" i="11"/>
  <c r="Q2197" i="11"/>
  <c r="Q2205" i="11"/>
  <c r="Q2213" i="11"/>
  <c r="Q2221" i="11"/>
  <c r="Q2229" i="11"/>
  <c r="Q2237" i="11"/>
  <c r="Q2245" i="11"/>
  <c r="Q2253" i="11"/>
  <c r="Q2261" i="11"/>
  <c r="Q2269" i="11"/>
  <c r="Q2277" i="11"/>
  <c r="Q2285" i="11"/>
  <c r="Q2293" i="11"/>
  <c r="Q2301" i="11"/>
  <c r="Q2309" i="11"/>
  <c r="Q2317" i="11"/>
  <c r="Q2325" i="11"/>
  <c r="Q2333" i="11"/>
  <c r="Q2341" i="11"/>
  <c r="Q2349" i="11"/>
  <c r="Q2357" i="11"/>
  <c r="Q2365" i="11"/>
  <c r="Q2373" i="11"/>
  <c r="Q2381" i="11"/>
  <c r="Q2389" i="11"/>
  <c r="Q2397" i="11"/>
  <c r="Q2405" i="11"/>
  <c r="Q2413" i="11"/>
  <c r="Q2421" i="11"/>
  <c r="Q2429" i="11"/>
  <c r="Q2437" i="11"/>
  <c r="Q2445" i="11"/>
  <c r="Q2453" i="11"/>
  <c r="Q2461" i="11"/>
  <c r="Q2469" i="11"/>
  <c r="Q2477" i="11"/>
  <c r="Q2485" i="11"/>
  <c r="Q2493" i="11"/>
  <c r="Q2501" i="11"/>
  <c r="Q2509" i="11"/>
  <c r="Q2517" i="11"/>
  <c r="Q2525" i="11"/>
  <c r="Q2533" i="11"/>
  <c r="Q2541" i="11"/>
  <c r="Q2549" i="11"/>
  <c r="Q2557" i="11"/>
  <c r="Q2565" i="11"/>
  <c r="Q2573" i="11"/>
  <c r="Q2581" i="11"/>
  <c r="Q2589" i="11"/>
  <c r="Q2597" i="11"/>
  <c r="Q2605" i="11"/>
  <c r="Q2613" i="11"/>
  <c r="Q2621" i="11"/>
  <c r="Q2629" i="11"/>
  <c r="Q2637" i="11"/>
  <c r="Q2645" i="11"/>
  <c r="Q2653" i="11"/>
  <c r="Q2661" i="11"/>
  <c r="Q2669" i="11"/>
  <c r="Q2677" i="11"/>
  <c r="Q2685" i="11"/>
  <c r="Q2693" i="11"/>
  <c r="Q2701" i="11"/>
  <c r="Q2709" i="11"/>
  <c r="Q2717" i="11"/>
  <c r="Q2725" i="11"/>
  <c r="Q2733" i="11"/>
  <c r="Q2741" i="11"/>
  <c r="Q2749" i="11"/>
  <c r="Q2757" i="11"/>
  <c r="Q2765" i="11"/>
  <c r="Q2773" i="11"/>
  <c r="Q2781" i="11"/>
  <c r="Q2789" i="11"/>
  <c r="Q2797" i="11"/>
  <c r="Q2805" i="11"/>
  <c r="Q2813" i="11"/>
  <c r="Q2821" i="11"/>
  <c r="Q2829" i="11"/>
  <c r="Q2837" i="11"/>
  <c r="Q2845" i="11"/>
  <c r="Q2853" i="11"/>
  <c r="Q2861" i="11"/>
  <c r="Q2869" i="11"/>
  <c r="Q2877" i="11"/>
  <c r="Q2885" i="11"/>
  <c r="Q2893" i="11"/>
  <c r="Q2901" i="11"/>
  <c r="Q2909" i="11"/>
  <c r="Q2917" i="11"/>
  <c r="Q2925" i="11"/>
  <c r="Q2933" i="11"/>
  <c r="Q2941" i="11"/>
  <c r="Q2949" i="11"/>
  <c r="Q2957" i="11"/>
  <c r="Q2965" i="11"/>
  <c r="Q2973" i="11"/>
  <c r="Q2981" i="11"/>
  <c r="Q2989" i="11"/>
  <c r="Q2997" i="11"/>
  <c r="Q3005" i="11"/>
  <c r="Q3013" i="11"/>
  <c r="Q3021" i="11"/>
  <c r="Q3029" i="11"/>
  <c r="Q3037" i="11"/>
  <c r="Q3045" i="11"/>
  <c r="Q3053" i="11"/>
  <c r="Q3061" i="11"/>
  <c r="Q3069" i="11"/>
  <c r="Q3077" i="11"/>
  <c r="Q3085" i="11"/>
  <c r="Q3093" i="11"/>
  <c r="Q3101" i="11"/>
  <c r="Q3109" i="11"/>
  <c r="Q3117" i="11"/>
  <c r="Q3125" i="11"/>
  <c r="Q3133" i="11"/>
  <c r="Q3141" i="11"/>
  <c r="Q3149" i="11"/>
  <c r="Q3157" i="11"/>
  <c r="Q3165" i="11"/>
  <c r="Q3173" i="11"/>
  <c r="T4949" i="11"/>
  <c r="S1065" i="11"/>
  <c r="S3113" i="11"/>
  <c r="S4096" i="11"/>
  <c r="S4608" i="11"/>
  <c r="S5120" i="11"/>
  <c r="S5632" i="11"/>
  <c r="R212" i="11"/>
  <c r="R724" i="11"/>
  <c r="R1236" i="11"/>
  <c r="R1748" i="11"/>
  <c r="R1973" i="11"/>
  <c r="R2037" i="11"/>
  <c r="R2101" i="11"/>
  <c r="R2165" i="11"/>
  <c r="R2229" i="11"/>
  <c r="R2293" i="11"/>
  <c r="R2357" i="11"/>
  <c r="R2421" i="11"/>
  <c r="R2485" i="11"/>
  <c r="R2549" i="11"/>
  <c r="R2613" i="11"/>
  <c r="R2677" i="11"/>
  <c r="R2741" i="11"/>
  <c r="R2805" i="11"/>
  <c r="R2869" i="11"/>
  <c r="R2933" i="11"/>
  <c r="R2997" i="11"/>
  <c r="R3061" i="11"/>
  <c r="R3125" i="11"/>
  <c r="R3189" i="11"/>
  <c r="R3253" i="11"/>
  <c r="R3317" i="11"/>
  <c r="R3381" i="11"/>
  <c r="R3445" i="11"/>
  <c r="R3509" i="11"/>
  <c r="R3573" i="11"/>
  <c r="R3637" i="11"/>
  <c r="R3701" i="11"/>
  <c r="R3765" i="11"/>
  <c r="R3829" i="11"/>
  <c r="R3893" i="11"/>
  <c r="R3957" i="11"/>
  <c r="R3991" i="11"/>
  <c r="R4002" i="11"/>
  <c r="R4010" i="11"/>
  <c r="R4018" i="11"/>
  <c r="R4026" i="11"/>
  <c r="R4034" i="11"/>
  <c r="R4042" i="11"/>
  <c r="R4050" i="11"/>
  <c r="R4058" i="11"/>
  <c r="R4066" i="11"/>
  <c r="R4074" i="11"/>
  <c r="R4082" i="11"/>
  <c r="R4090" i="11"/>
  <c r="R4098" i="11"/>
  <c r="R4106" i="11"/>
  <c r="R4114" i="11"/>
  <c r="R4122" i="11"/>
  <c r="R4130" i="11"/>
  <c r="R4138" i="11"/>
  <c r="R4146" i="11"/>
  <c r="R4154" i="11"/>
  <c r="R4162" i="11"/>
  <c r="R4170" i="11"/>
  <c r="R4178" i="11"/>
  <c r="R4186" i="11"/>
  <c r="R4194" i="11"/>
  <c r="R4202" i="11"/>
  <c r="R4210" i="11"/>
  <c r="R4218" i="11"/>
  <c r="R4226" i="11"/>
  <c r="R4234" i="11"/>
  <c r="R4242" i="11"/>
  <c r="R4250" i="11"/>
  <c r="R4258" i="11"/>
  <c r="R4266" i="11"/>
  <c r="R4274" i="11"/>
  <c r="R4282" i="11"/>
  <c r="R4290" i="11"/>
  <c r="R4298" i="11"/>
  <c r="R4306" i="11"/>
  <c r="R4314" i="11"/>
  <c r="R4322" i="11"/>
  <c r="R4330" i="11"/>
  <c r="R4338" i="11"/>
  <c r="R4346" i="11"/>
  <c r="R4354" i="11"/>
  <c r="R4362" i="11"/>
  <c r="R4370" i="11"/>
  <c r="R4378" i="11"/>
  <c r="R4386" i="11"/>
  <c r="R4394" i="11"/>
  <c r="R4402" i="11"/>
  <c r="R4410" i="11"/>
  <c r="R4418" i="11"/>
  <c r="R4426" i="11"/>
  <c r="R4434" i="11"/>
  <c r="R4442" i="11"/>
  <c r="R4450" i="11"/>
  <c r="R4458" i="11"/>
  <c r="R4466" i="11"/>
  <c r="R4474" i="11"/>
  <c r="R4482" i="11"/>
  <c r="R4490" i="11"/>
  <c r="R4498" i="11"/>
  <c r="R4506" i="11"/>
  <c r="R4514" i="11"/>
  <c r="R4522" i="11"/>
  <c r="R4530" i="11"/>
  <c r="R4538" i="11"/>
  <c r="R4546" i="11"/>
  <c r="R4554" i="11"/>
  <c r="R4562" i="11"/>
  <c r="R4570" i="11"/>
  <c r="R4578" i="11"/>
  <c r="R4586" i="11"/>
  <c r="R4594" i="11"/>
  <c r="R4602" i="11"/>
  <c r="R4610" i="11"/>
  <c r="R4618" i="11"/>
  <c r="R4626" i="11"/>
  <c r="R4634" i="11"/>
  <c r="R4642" i="11"/>
  <c r="R4650" i="11"/>
  <c r="R4658" i="11"/>
  <c r="R4666" i="11"/>
  <c r="R4674" i="11"/>
  <c r="R4682" i="11"/>
  <c r="R4690" i="11"/>
  <c r="R4698" i="11"/>
  <c r="R4706" i="11"/>
  <c r="R4714" i="11"/>
  <c r="R4722" i="11"/>
  <c r="R4730" i="11"/>
  <c r="R4738" i="11"/>
  <c r="R4746" i="11"/>
  <c r="R4754" i="11"/>
  <c r="R4762" i="11"/>
  <c r="R4770" i="11"/>
  <c r="R4778" i="11"/>
  <c r="R4786" i="11"/>
  <c r="R4794" i="11"/>
  <c r="R4802" i="11"/>
  <c r="R4810" i="11"/>
  <c r="R4818" i="11"/>
  <c r="R4826" i="11"/>
  <c r="R4834" i="11"/>
  <c r="R4842" i="11"/>
  <c r="R4850" i="11"/>
  <c r="R4858" i="11"/>
  <c r="R4866" i="11"/>
  <c r="R4874" i="11"/>
  <c r="R4882" i="11"/>
  <c r="R4890" i="11"/>
  <c r="R4898" i="11"/>
  <c r="R4906" i="11"/>
  <c r="R4914" i="11"/>
  <c r="R4922" i="11"/>
  <c r="R4930" i="11"/>
  <c r="R4938" i="11"/>
  <c r="R4946" i="11"/>
  <c r="R4954" i="11"/>
  <c r="R4962" i="11"/>
  <c r="R4970" i="11"/>
  <c r="R4978" i="11"/>
  <c r="R4986" i="11"/>
  <c r="R4994" i="11"/>
  <c r="R5002" i="11"/>
  <c r="R5010" i="11"/>
  <c r="R5018" i="11"/>
  <c r="R5026" i="11"/>
  <c r="R5034" i="11"/>
  <c r="R5042" i="11"/>
  <c r="R5050" i="11"/>
  <c r="R5058" i="11"/>
  <c r="R5066" i="11"/>
  <c r="R5074" i="11"/>
  <c r="R5082" i="11"/>
  <c r="R5090" i="11"/>
  <c r="R5098" i="11"/>
  <c r="R5106" i="11"/>
  <c r="R5114" i="11"/>
  <c r="R5122" i="11"/>
  <c r="R5130" i="11"/>
  <c r="R5138" i="11"/>
  <c r="R5146" i="11"/>
  <c r="R5154" i="11"/>
  <c r="R5162" i="11"/>
  <c r="R5170" i="11"/>
  <c r="R5178" i="11"/>
  <c r="R5186" i="11"/>
  <c r="R5194" i="11"/>
  <c r="R5202" i="11"/>
  <c r="R5210" i="11"/>
  <c r="R5218" i="11"/>
  <c r="R5226" i="11"/>
  <c r="R5234" i="11"/>
  <c r="R5242" i="11"/>
  <c r="R5250" i="11"/>
  <c r="R5258" i="11"/>
  <c r="R5266" i="11"/>
  <c r="R5274" i="11"/>
  <c r="R5282" i="11"/>
  <c r="R5290" i="11"/>
  <c r="R5298" i="11"/>
  <c r="R5306" i="11"/>
  <c r="R5314" i="11"/>
  <c r="R5322" i="11"/>
  <c r="R5330" i="11"/>
  <c r="R5338" i="11"/>
  <c r="R5346" i="11"/>
  <c r="R5354" i="11"/>
  <c r="R5362" i="11"/>
  <c r="R5370" i="11"/>
  <c r="R5378" i="11"/>
  <c r="R5386" i="11"/>
  <c r="R5394" i="11"/>
  <c r="R5402" i="11"/>
  <c r="R5410" i="11"/>
  <c r="R5418" i="11"/>
  <c r="R5426" i="11"/>
  <c r="R5434" i="11"/>
  <c r="R5442" i="11"/>
  <c r="R5450" i="11"/>
  <c r="R5458" i="11"/>
  <c r="R5466" i="11"/>
  <c r="R5474" i="11"/>
  <c r="R5482" i="11"/>
  <c r="R5490" i="11"/>
  <c r="R5498" i="11"/>
  <c r="R5506" i="11"/>
  <c r="R5514" i="11"/>
  <c r="R5522" i="11"/>
  <c r="R5530" i="11"/>
  <c r="R5538" i="11"/>
  <c r="R5546" i="11"/>
  <c r="R5554" i="11"/>
  <c r="R5562" i="11"/>
  <c r="R5570" i="11"/>
  <c r="R5578" i="11"/>
  <c r="R5586" i="11"/>
  <c r="R5594" i="11"/>
  <c r="R5602" i="11"/>
  <c r="R5610" i="11"/>
  <c r="R5618" i="11"/>
  <c r="R5626" i="11"/>
  <c r="R5634" i="11"/>
  <c r="R5642" i="11"/>
  <c r="R5650" i="11"/>
  <c r="R5658" i="11"/>
  <c r="R5666" i="11"/>
  <c r="R5674" i="11"/>
  <c r="R5682" i="11"/>
  <c r="R5690" i="11"/>
  <c r="R5698" i="11"/>
  <c r="R5706" i="11"/>
  <c r="R5714" i="11"/>
  <c r="R5722" i="11"/>
  <c r="R5730" i="11"/>
  <c r="R5738" i="11"/>
  <c r="R5746" i="11"/>
  <c r="R5754" i="11"/>
  <c r="R5762" i="11"/>
  <c r="R5770" i="11"/>
  <c r="R5778" i="11"/>
  <c r="R5786" i="11"/>
  <c r="R5794" i="11"/>
  <c r="R5802" i="11"/>
  <c r="R5810" i="11"/>
  <c r="R5818" i="11"/>
  <c r="R5826" i="11"/>
  <c r="R5834" i="11"/>
  <c r="R5842" i="11"/>
  <c r="R5850" i="11"/>
  <c r="R5858" i="11"/>
  <c r="R5866" i="11"/>
  <c r="R5874" i="11"/>
  <c r="R5882" i="11"/>
  <c r="R5890" i="11"/>
  <c r="R5898" i="11"/>
  <c r="R5906" i="11"/>
  <c r="R5914" i="11"/>
  <c r="R5922" i="11"/>
  <c r="R5930" i="11"/>
  <c r="Q6" i="11"/>
  <c r="Q14" i="11"/>
  <c r="Q22" i="11"/>
  <c r="Q30" i="11"/>
  <c r="Q38" i="11"/>
  <c r="Q46" i="11"/>
  <c r="Q54" i="11"/>
  <c r="Q62" i="11"/>
  <c r="Q70" i="11"/>
  <c r="Q78" i="11"/>
  <c r="Q86" i="11"/>
  <c r="Q94" i="11"/>
  <c r="Q102" i="11"/>
  <c r="Q110" i="11"/>
  <c r="Q118" i="11"/>
  <c r="Q126" i="11"/>
  <c r="Q134" i="11"/>
  <c r="Q142" i="11"/>
  <c r="Q150" i="11"/>
  <c r="Q158" i="11"/>
  <c r="Q166" i="11"/>
  <c r="Q174" i="11"/>
  <c r="Q182" i="11"/>
  <c r="Q190" i="11"/>
  <c r="Q198" i="11"/>
  <c r="Q206" i="11"/>
  <c r="Q214" i="11"/>
  <c r="Q222" i="11"/>
  <c r="Q230" i="11"/>
  <c r="Q238" i="11"/>
  <c r="Q246" i="11"/>
  <c r="Q254" i="11"/>
  <c r="Q262" i="11"/>
  <c r="Q270" i="11"/>
  <c r="Q278" i="11"/>
  <c r="Q286" i="11"/>
  <c r="Q294" i="11"/>
  <c r="Q302" i="11"/>
  <c r="Q310" i="11"/>
  <c r="Q318" i="11"/>
  <c r="Q326" i="11"/>
  <c r="Q334" i="11"/>
  <c r="Q342" i="11"/>
  <c r="Q350" i="11"/>
  <c r="Q358" i="11"/>
  <c r="Q366" i="11"/>
  <c r="Q374" i="11"/>
  <c r="Q382" i="11"/>
  <c r="Q390" i="11"/>
  <c r="Q398" i="11"/>
  <c r="Q406" i="11"/>
  <c r="Q414" i="11"/>
  <c r="Q422" i="11"/>
  <c r="Q430" i="11"/>
  <c r="Q438" i="11"/>
  <c r="Q446" i="11"/>
  <c r="Q454" i="11"/>
  <c r="Q462" i="11"/>
  <c r="Q470" i="11"/>
  <c r="Q478" i="11"/>
  <c r="Q486" i="11"/>
  <c r="Q494" i="11"/>
  <c r="Q502" i="11"/>
  <c r="Q510" i="11"/>
  <c r="Q518" i="11"/>
  <c r="Q526" i="11"/>
  <c r="Q534" i="11"/>
  <c r="Q542" i="11"/>
  <c r="Q550" i="11"/>
  <c r="Q558" i="11"/>
  <c r="Q566" i="11"/>
  <c r="Q574" i="11"/>
  <c r="Q582" i="11"/>
  <c r="Q590" i="11"/>
  <c r="Q598" i="11"/>
  <c r="Q606" i="11"/>
  <c r="Q614" i="11"/>
  <c r="Q622" i="11"/>
  <c r="Q630" i="11"/>
  <c r="Q638" i="11"/>
  <c r="Q646" i="11"/>
  <c r="Q654" i="11"/>
  <c r="Q662" i="11"/>
  <c r="Q670" i="11"/>
  <c r="Q678" i="11"/>
  <c r="Q686" i="11"/>
  <c r="Q694" i="11"/>
  <c r="Q702" i="11"/>
  <c r="Q710" i="11"/>
  <c r="Q718" i="11"/>
  <c r="Q726" i="11"/>
  <c r="Q734" i="11"/>
  <c r="Q742" i="11"/>
  <c r="Q750" i="11"/>
  <c r="Q758" i="11"/>
  <c r="Q766" i="11"/>
  <c r="Q774" i="11"/>
  <c r="Q782" i="11"/>
  <c r="Q790" i="11"/>
  <c r="Q798" i="11"/>
  <c r="Q806" i="11"/>
  <c r="Q814" i="11"/>
  <c r="Q822" i="11"/>
  <c r="Q830" i="11"/>
  <c r="Q838" i="11"/>
  <c r="Q846" i="11"/>
  <c r="Q854" i="11"/>
  <c r="Q862" i="11"/>
  <c r="Q870" i="11"/>
  <c r="Q878" i="11"/>
  <c r="Q886" i="11"/>
  <c r="Q894" i="11"/>
  <c r="Q902" i="11"/>
  <c r="Q910" i="11"/>
  <c r="Q918" i="11"/>
  <c r="Q926" i="11"/>
  <c r="Q934" i="11"/>
  <c r="Q942" i="11"/>
  <c r="Q950" i="11"/>
  <c r="Q958" i="11"/>
  <c r="Q966" i="11"/>
  <c r="Q974" i="11"/>
  <c r="Q982" i="11"/>
  <c r="Q990" i="11"/>
  <c r="Q998" i="11"/>
  <c r="Q1006" i="11"/>
  <c r="Q1014" i="11"/>
  <c r="Q1022" i="11"/>
  <c r="Q1030" i="11"/>
  <c r="Q1038" i="11"/>
  <c r="Q1046" i="11"/>
  <c r="Q1054" i="11"/>
  <c r="Q1062" i="11"/>
  <c r="Q1070" i="11"/>
  <c r="Q1078" i="11"/>
  <c r="Q1086" i="11"/>
  <c r="Q1094" i="11"/>
  <c r="Q1102" i="11"/>
  <c r="Q1110" i="11"/>
  <c r="Q1118" i="11"/>
  <c r="Q1126" i="11"/>
  <c r="Q1134" i="11"/>
  <c r="Q1142" i="11"/>
  <c r="Q1150" i="11"/>
  <c r="Q1158" i="11"/>
  <c r="Q1166" i="11"/>
  <c r="Q1174" i="11"/>
  <c r="Q1182" i="11"/>
  <c r="Q1190" i="11"/>
  <c r="Q1198" i="11"/>
  <c r="Q1206" i="11"/>
  <c r="Q1214" i="11"/>
  <c r="Q1222" i="11"/>
  <c r="Q1230" i="11"/>
  <c r="Q1238" i="11"/>
  <c r="Q1246" i="11"/>
  <c r="Q1254" i="11"/>
  <c r="Q1262" i="11"/>
  <c r="Q1270" i="11"/>
  <c r="Q1278" i="11"/>
  <c r="Q1286" i="11"/>
  <c r="Q1294" i="11"/>
  <c r="Q1302" i="11"/>
  <c r="Q1310" i="11"/>
  <c r="Q1318" i="11"/>
  <c r="Q1326" i="11"/>
  <c r="Q1334" i="11"/>
  <c r="Q1342" i="11"/>
  <c r="Q1350" i="11"/>
  <c r="Q1358" i="11"/>
  <c r="Q1366" i="11"/>
  <c r="Q1374" i="11"/>
  <c r="Q1382" i="11"/>
  <c r="Q1390" i="11"/>
  <c r="Q1398" i="11"/>
  <c r="Q1406" i="11"/>
  <c r="Q1414" i="11"/>
  <c r="Q1422" i="11"/>
  <c r="Q1430" i="11"/>
  <c r="Q1438" i="11"/>
  <c r="Q1446" i="11"/>
  <c r="Q1454" i="11"/>
  <c r="Q1462" i="11"/>
  <c r="Q1470" i="11"/>
  <c r="Q1478" i="11"/>
  <c r="Q1486" i="11"/>
  <c r="Q1494" i="11"/>
  <c r="Q1502" i="11"/>
  <c r="Q1510" i="11"/>
  <c r="Q1518" i="11"/>
  <c r="Q1526" i="11"/>
  <c r="Q1534" i="11"/>
  <c r="Q1542" i="11"/>
  <c r="Q1550" i="11"/>
  <c r="Q1558" i="11"/>
  <c r="Q1566" i="11"/>
  <c r="Q1574" i="11"/>
  <c r="Q1582" i="11"/>
  <c r="Q1590" i="11"/>
  <c r="Q1598" i="11"/>
  <c r="Q1606" i="11"/>
  <c r="Q1614" i="11"/>
  <c r="Q1622" i="11"/>
  <c r="Q1630" i="11"/>
  <c r="Q1638" i="11"/>
  <c r="Q1646" i="11"/>
  <c r="Q1654" i="11"/>
  <c r="Q1662" i="11"/>
  <c r="Q1670" i="11"/>
  <c r="Q1678" i="11"/>
  <c r="Q1686" i="11"/>
  <c r="Q1694" i="11"/>
  <c r="Q1702" i="11"/>
  <c r="Q1710" i="11"/>
  <c r="Q1718" i="11"/>
  <c r="Q1726" i="11"/>
  <c r="Q1734" i="11"/>
  <c r="Q1742" i="11"/>
  <c r="Q1750" i="11"/>
  <c r="Q1758" i="11"/>
  <c r="Q1766" i="11"/>
  <c r="Q1774" i="11"/>
  <c r="Q1782" i="11"/>
  <c r="Q1790" i="11"/>
  <c r="Q1798" i="11"/>
  <c r="Q1806" i="11"/>
  <c r="Q1814" i="11"/>
  <c r="Q1822" i="11"/>
  <c r="Q1830" i="11"/>
  <c r="Q1838" i="11"/>
  <c r="Q1846" i="11"/>
  <c r="Q1854" i="11"/>
  <c r="Q1862" i="11"/>
  <c r="Q1870" i="11"/>
  <c r="Q1878" i="11"/>
  <c r="Q1886" i="11"/>
  <c r="Q1894" i="11"/>
  <c r="Q1902" i="11"/>
  <c r="Q1910" i="11"/>
  <c r="Q1918" i="11"/>
  <c r="Q1926" i="11"/>
  <c r="Q1934" i="11"/>
  <c r="Q1942" i="11"/>
  <c r="Q1950" i="11"/>
  <c r="Q1958" i="11"/>
  <c r="Q1966" i="11"/>
  <c r="Q1974" i="11"/>
  <c r="Q1982" i="11"/>
  <c r="Q1990" i="11"/>
  <c r="Q1998" i="11"/>
  <c r="Q2006" i="11"/>
  <c r="Q2014" i="11"/>
  <c r="Q2022" i="11"/>
  <c r="Q2030" i="11"/>
  <c r="Q2038" i="11"/>
  <c r="Q2046" i="11"/>
  <c r="Q2054" i="11"/>
  <c r="Q2062" i="11"/>
  <c r="Q2070" i="11"/>
  <c r="Q2078" i="11"/>
  <c r="Q2086" i="11"/>
  <c r="Q2094" i="11"/>
  <c r="Q2102" i="11"/>
  <c r="Q2110" i="11"/>
  <c r="Q2118" i="11"/>
  <c r="Q2126" i="11"/>
  <c r="Q2134" i="11"/>
  <c r="Q2142" i="11"/>
  <c r="Q2150" i="11"/>
  <c r="Q2158" i="11"/>
  <c r="Q2166" i="11"/>
  <c r="Q2174" i="11"/>
  <c r="Q2182" i="11"/>
  <c r="Q2190" i="11"/>
  <c r="Q2198" i="11"/>
  <c r="Q2206" i="11"/>
  <c r="Q2214" i="11"/>
  <c r="Q2222" i="11"/>
  <c r="Q2230" i="11"/>
  <c r="Q2238" i="11"/>
  <c r="Q2246" i="11"/>
  <c r="Q2254" i="11"/>
  <c r="Q2262" i="11"/>
  <c r="Q2270" i="11"/>
  <c r="Q2278" i="11"/>
  <c r="Q2286" i="11"/>
  <c r="Q2294" i="11"/>
  <c r="Q2302" i="11"/>
  <c r="Q2310" i="11"/>
  <c r="Q2318" i="11"/>
  <c r="Q2326" i="11"/>
  <c r="Q2334" i="11"/>
  <c r="Q2342" i="11"/>
  <c r="Q2350" i="11"/>
  <c r="Q2358" i="11"/>
  <c r="Q2366" i="11"/>
  <c r="Q2374" i="11"/>
  <c r="Q2382" i="11"/>
  <c r="Q2390" i="11"/>
  <c r="Q2398" i="11"/>
  <c r="Q2406" i="11"/>
  <c r="Q2414" i="11"/>
  <c r="Q2422" i="11"/>
  <c r="Q2430" i="11"/>
  <c r="Q2438" i="11"/>
  <c r="Q2446" i="11"/>
  <c r="Q2454" i="11"/>
  <c r="Q2462" i="11"/>
  <c r="Q2470" i="11"/>
  <c r="Q2478" i="11"/>
  <c r="Q2486" i="11"/>
  <c r="Q2494" i="11"/>
  <c r="Q2502" i="11"/>
  <c r="Q2510" i="11"/>
  <c r="Q2518" i="11"/>
  <c r="Q2526" i="11"/>
  <c r="Q2534" i="11"/>
  <c r="Q2542" i="11"/>
  <c r="Q2550" i="11"/>
  <c r="Q2558" i="11"/>
  <c r="Q2566" i="11"/>
  <c r="Q2574" i="11"/>
  <c r="Q2582" i="11"/>
  <c r="Q2590" i="11"/>
  <c r="Q2598" i="11"/>
  <c r="Q2606" i="11"/>
  <c r="Q2614" i="11"/>
  <c r="Q2622" i="11"/>
  <c r="Q2630" i="11"/>
  <c r="Q2638" i="11"/>
  <c r="Q2646" i="11"/>
  <c r="Q2654" i="11"/>
  <c r="Q2662" i="11"/>
  <c r="Q2670" i="11"/>
  <c r="Q2678" i="11"/>
  <c r="Q2686" i="11"/>
  <c r="Q2694" i="11"/>
  <c r="Q2702" i="11"/>
  <c r="Q2710" i="11"/>
  <c r="Q2718" i="11"/>
  <c r="Q2726" i="11"/>
  <c r="Q2734" i="11"/>
  <c r="Q2742" i="11"/>
  <c r="Q2750" i="11"/>
  <c r="Q2758" i="11"/>
  <c r="Q2766" i="11"/>
  <c r="Q2774" i="11"/>
  <c r="Q2782" i="11"/>
  <c r="Q2790" i="11"/>
  <c r="Q2798" i="11"/>
  <c r="Q2806" i="11"/>
  <c r="Q2814" i="11"/>
  <c r="Q2822" i="11"/>
  <c r="Q2830" i="11"/>
  <c r="Q2838" i="11"/>
  <c r="Q2846" i="11"/>
  <c r="Q2854" i="11"/>
  <c r="Q2862" i="11"/>
  <c r="Q2870" i="11"/>
  <c r="Q2878" i="11"/>
  <c r="Q2886" i="11"/>
  <c r="Q2894" i="11"/>
  <c r="Q2902" i="11"/>
  <c r="Q2910" i="11"/>
  <c r="Q2918" i="11"/>
  <c r="Q2926" i="11"/>
  <c r="Q2934" i="11"/>
  <c r="Q2942" i="11"/>
  <c r="Q2950" i="11"/>
  <c r="Q2958" i="11"/>
  <c r="Q2966" i="11"/>
  <c r="Q2974" i="11"/>
  <c r="Q2982" i="11"/>
  <c r="Q2990" i="11"/>
  <c r="Q2998" i="11"/>
  <c r="Q3006" i="11"/>
  <c r="Q3014" i="11"/>
  <c r="Q3022" i="11"/>
  <c r="Q3030" i="11"/>
  <c r="Q3038" i="11"/>
  <c r="Q3046" i="11"/>
  <c r="Q3054" i="11"/>
  <c r="Q3062" i="11"/>
  <c r="Q3070" i="11"/>
  <c r="Q3078" i="11"/>
  <c r="Q3086" i="11"/>
  <c r="Q3094" i="11"/>
  <c r="Q3102" i="11"/>
  <c r="Q3110" i="11"/>
  <c r="Q3118" i="11"/>
  <c r="Q3126" i="11"/>
  <c r="Q3134" i="11"/>
  <c r="Q3142" i="11"/>
  <c r="Q3150" i="11"/>
  <c r="Q3158" i="11"/>
  <c r="Q3166" i="11"/>
  <c r="Q3174" i="11"/>
  <c r="T5461" i="11"/>
  <c r="S1577" i="11"/>
  <c r="S3585" i="11"/>
  <c r="S4224" i="11"/>
  <c r="S4736" i="11"/>
  <c r="S5248" i="11"/>
  <c r="S5760" i="11"/>
  <c r="R340" i="11"/>
  <c r="R852" i="11"/>
  <c r="R1364" i="11"/>
  <c r="R1876" i="11"/>
  <c r="R1989" i="11"/>
  <c r="R2053" i="11"/>
  <c r="R2117" i="11"/>
  <c r="R2181" i="11"/>
  <c r="R2245" i="11"/>
  <c r="R2309" i="11"/>
  <c r="R2373" i="11"/>
  <c r="R2437" i="11"/>
  <c r="R2501" i="11"/>
  <c r="R2565" i="11"/>
  <c r="R2629" i="11"/>
  <c r="R2693" i="11"/>
  <c r="R2757" i="11"/>
  <c r="R2821" i="11"/>
  <c r="R2885" i="11"/>
  <c r="R2949" i="11"/>
  <c r="R3013" i="11"/>
  <c r="R3077" i="11"/>
  <c r="R3141" i="11"/>
  <c r="R3205" i="11"/>
  <c r="R3269" i="11"/>
  <c r="R3333" i="11"/>
  <c r="R3397" i="11"/>
  <c r="R3461" i="11"/>
  <c r="R3525" i="11"/>
  <c r="R3589" i="11"/>
  <c r="R3653" i="11"/>
  <c r="R3717" i="11"/>
  <c r="R3781" i="11"/>
  <c r="R3845" i="11"/>
  <c r="R3909" i="11"/>
  <c r="R3973" i="11"/>
  <c r="R3996" i="11"/>
  <c r="R4004" i="11"/>
  <c r="R4012" i="11"/>
  <c r="R4020" i="11"/>
  <c r="R4028" i="11"/>
  <c r="R4036" i="11"/>
  <c r="R4044" i="11"/>
  <c r="R4052" i="11"/>
  <c r="R4060" i="11"/>
  <c r="R4068" i="11"/>
  <c r="R4076" i="11"/>
  <c r="R4084" i="11"/>
  <c r="R4092" i="11"/>
  <c r="R4100" i="11"/>
  <c r="R4108" i="11"/>
  <c r="R4116" i="11"/>
  <c r="R4124" i="11"/>
  <c r="R4132" i="11"/>
  <c r="R4140" i="11"/>
  <c r="R4148" i="11"/>
  <c r="R4156" i="11"/>
  <c r="R4164" i="11"/>
  <c r="R4172" i="11"/>
  <c r="R4180" i="11"/>
  <c r="R4188" i="11"/>
  <c r="R4196" i="11"/>
  <c r="R4204" i="11"/>
  <c r="R4212" i="11"/>
  <c r="R4220" i="11"/>
  <c r="R4228" i="11"/>
  <c r="R4236" i="11"/>
  <c r="R4244" i="11"/>
  <c r="R4252" i="11"/>
  <c r="R4260" i="11"/>
  <c r="R4268" i="11"/>
  <c r="R4276" i="11"/>
  <c r="R4284" i="11"/>
  <c r="R4292" i="11"/>
  <c r="R4300" i="11"/>
  <c r="R4308" i="11"/>
  <c r="R4316" i="11"/>
  <c r="R4324" i="11"/>
  <c r="R4332" i="11"/>
  <c r="R4340" i="11"/>
  <c r="R4348" i="11"/>
  <c r="R4356" i="11"/>
  <c r="R4364" i="11"/>
  <c r="R4372" i="11"/>
  <c r="R4380" i="11"/>
  <c r="R4388" i="11"/>
  <c r="R4396" i="11"/>
  <c r="R4404" i="11"/>
  <c r="R4412" i="11"/>
  <c r="R4420" i="11"/>
  <c r="R4428" i="11"/>
  <c r="R4436" i="11"/>
  <c r="R4444" i="11"/>
  <c r="R4452" i="11"/>
  <c r="R4460" i="11"/>
  <c r="R4468" i="11"/>
  <c r="R4476" i="11"/>
  <c r="R4484" i="11"/>
  <c r="R4492" i="11"/>
  <c r="R4500" i="11"/>
  <c r="R4508" i="11"/>
  <c r="R4516" i="11"/>
  <c r="R4524" i="11"/>
  <c r="R4532" i="11"/>
  <c r="R4540" i="11"/>
  <c r="R4548" i="11"/>
  <c r="R4556" i="11"/>
  <c r="R4564" i="11"/>
  <c r="R4572" i="11"/>
  <c r="R4580" i="11"/>
  <c r="R4588" i="11"/>
  <c r="R4596" i="11"/>
  <c r="R4604" i="11"/>
  <c r="R4612" i="11"/>
  <c r="R4620" i="11"/>
  <c r="R4628" i="11"/>
  <c r="R4636" i="11"/>
  <c r="R4644" i="11"/>
  <c r="R4652" i="11"/>
  <c r="R4660" i="11"/>
  <c r="R4668" i="11"/>
  <c r="R4676" i="11"/>
  <c r="R4684" i="11"/>
  <c r="R4692" i="11"/>
  <c r="R4700" i="11"/>
  <c r="R4708" i="11"/>
  <c r="R4716" i="11"/>
  <c r="R4724" i="11"/>
  <c r="R4732" i="11"/>
  <c r="R4740" i="11"/>
  <c r="R4748" i="11"/>
  <c r="R4756" i="11"/>
  <c r="R4764" i="11"/>
  <c r="R4772" i="11"/>
  <c r="R4780" i="11"/>
  <c r="R4788" i="11"/>
  <c r="R4796" i="11"/>
  <c r="R4804" i="11"/>
  <c r="R4812" i="11"/>
  <c r="R4820" i="11"/>
  <c r="R4828" i="11"/>
  <c r="R4836" i="11"/>
  <c r="R4844" i="11"/>
  <c r="R4852" i="11"/>
  <c r="R4860" i="11"/>
  <c r="R4868" i="11"/>
  <c r="R4876" i="11"/>
  <c r="R4884" i="11"/>
  <c r="R4892" i="11"/>
  <c r="R4900" i="11"/>
  <c r="R4908" i="11"/>
  <c r="R4916" i="11"/>
  <c r="R4924" i="11"/>
  <c r="R4932" i="11"/>
  <c r="R4940" i="11"/>
  <c r="R4948" i="11"/>
  <c r="R4956" i="11"/>
  <c r="R4964" i="11"/>
  <c r="R4972" i="11"/>
  <c r="R4980" i="11"/>
  <c r="R4988" i="11"/>
  <c r="R4996" i="11"/>
  <c r="R5004" i="11"/>
  <c r="R5012" i="11"/>
  <c r="R5020" i="11"/>
  <c r="R5028" i="11"/>
  <c r="R5036" i="11"/>
  <c r="R5044" i="11"/>
  <c r="R5052" i="11"/>
  <c r="R5060" i="11"/>
  <c r="R5068" i="11"/>
  <c r="R5076" i="11"/>
  <c r="R5084" i="11"/>
  <c r="R5092" i="11"/>
  <c r="R5100" i="11"/>
  <c r="R5108" i="11"/>
  <c r="R5116" i="11"/>
  <c r="R5124" i="11"/>
  <c r="R5132" i="11"/>
  <c r="R5140" i="11"/>
  <c r="R5148" i="11"/>
  <c r="R5156" i="11"/>
  <c r="R5164" i="11"/>
  <c r="R5172" i="11"/>
  <c r="R5180" i="11"/>
  <c r="R5188" i="11"/>
  <c r="R5196" i="11"/>
  <c r="R5204" i="11"/>
  <c r="R5212" i="11"/>
  <c r="R5220" i="11"/>
  <c r="R5228" i="11"/>
  <c r="R5236" i="11"/>
  <c r="R5244" i="11"/>
  <c r="R5252" i="11"/>
  <c r="R5260" i="11"/>
  <c r="R5268" i="11"/>
  <c r="R5276" i="11"/>
  <c r="R5284" i="11"/>
  <c r="R5292" i="11"/>
  <c r="R5300" i="11"/>
  <c r="R5308" i="11"/>
  <c r="R5316" i="11"/>
  <c r="R5324" i="11"/>
  <c r="R5332" i="11"/>
  <c r="R5340" i="11"/>
  <c r="R5348" i="11"/>
  <c r="R5356" i="11"/>
  <c r="R5364" i="11"/>
  <c r="R5372" i="11"/>
  <c r="R5380" i="11"/>
  <c r="R5388" i="11"/>
  <c r="R5396" i="11"/>
  <c r="R5404" i="11"/>
  <c r="R5412" i="11"/>
  <c r="R5420" i="11"/>
  <c r="R5428" i="11"/>
  <c r="R5436" i="11"/>
  <c r="R5444" i="11"/>
  <c r="R5452" i="11"/>
  <c r="R5460" i="11"/>
  <c r="R5468" i="11"/>
  <c r="R5476" i="11"/>
  <c r="R5484" i="11"/>
  <c r="R5492" i="11"/>
  <c r="R5500" i="11"/>
  <c r="R5508" i="11"/>
  <c r="R5516" i="11"/>
  <c r="R5524" i="11"/>
  <c r="R5532" i="11"/>
  <c r="R5540" i="11"/>
  <c r="R5548" i="11"/>
  <c r="R5556" i="11"/>
  <c r="R5564" i="11"/>
  <c r="R5572" i="11"/>
  <c r="R5580" i="11"/>
  <c r="R5588" i="11"/>
  <c r="R5596" i="11"/>
  <c r="R5604" i="11"/>
  <c r="R5612" i="11"/>
  <c r="R5620" i="11"/>
  <c r="R5628" i="11"/>
  <c r="R5636" i="11"/>
  <c r="R5644" i="11"/>
  <c r="R5652" i="11"/>
  <c r="R5660" i="11"/>
  <c r="R5668" i="11"/>
  <c r="R5676" i="11"/>
  <c r="R5684" i="11"/>
  <c r="R5692" i="11"/>
  <c r="R5700" i="11"/>
  <c r="R5708" i="11"/>
  <c r="R5716" i="11"/>
  <c r="R5724" i="11"/>
  <c r="R5732" i="11"/>
  <c r="R5740" i="11"/>
  <c r="R5748" i="11"/>
  <c r="R5756" i="11"/>
  <c r="R5764" i="11"/>
  <c r="R5772" i="11"/>
  <c r="R5780" i="11"/>
  <c r="R5788" i="11"/>
  <c r="R5796" i="11"/>
  <c r="R5804" i="11"/>
  <c r="R5812" i="11"/>
  <c r="R5820" i="11"/>
  <c r="R5828" i="11"/>
  <c r="R5836" i="11"/>
  <c r="R5844" i="11"/>
  <c r="R5852" i="11"/>
  <c r="R5860" i="11"/>
  <c r="R5868" i="11"/>
  <c r="R5876" i="11"/>
  <c r="R5884" i="11"/>
  <c r="R5892" i="11"/>
  <c r="R5900" i="11"/>
  <c r="R5908" i="11"/>
  <c r="R5916" i="11"/>
  <c r="R5924" i="11"/>
  <c r="R5932" i="11"/>
  <c r="Q8" i="11"/>
  <c r="Q16" i="11"/>
  <c r="Q24" i="11"/>
  <c r="Q32" i="11"/>
  <c r="Q40" i="11"/>
  <c r="Q48" i="11"/>
  <c r="Q56" i="11"/>
  <c r="Q64" i="11"/>
  <c r="Q72" i="11"/>
  <c r="Q80" i="11"/>
  <c r="Q88" i="11"/>
  <c r="Q96" i="11"/>
  <c r="Q104" i="11"/>
  <c r="Q112" i="11"/>
  <c r="Q120" i="11"/>
  <c r="Q128" i="11"/>
  <c r="Q136" i="11"/>
  <c r="Q144" i="11"/>
  <c r="Q152" i="11"/>
  <c r="Q160" i="11"/>
  <c r="Q168" i="11"/>
  <c r="Q176" i="11"/>
  <c r="Q184" i="11"/>
  <c r="Q192" i="11"/>
  <c r="Q200" i="11"/>
  <c r="Q208" i="11"/>
  <c r="Q216" i="11"/>
  <c r="Q224" i="11"/>
  <c r="Q232" i="11"/>
  <c r="Q240" i="11"/>
  <c r="Q248" i="11"/>
  <c r="Q256" i="11"/>
  <c r="Q264" i="11"/>
  <c r="Q272" i="11"/>
  <c r="Q280" i="11"/>
  <c r="Q288" i="11"/>
  <c r="Q296" i="11"/>
  <c r="Q304" i="11"/>
  <c r="Q312" i="11"/>
  <c r="Q320" i="11"/>
  <c r="Q328" i="11"/>
  <c r="Q336" i="11"/>
  <c r="Q344" i="11"/>
  <c r="Q352" i="11"/>
  <c r="Q360" i="11"/>
  <c r="Q368" i="11"/>
  <c r="Q376" i="11"/>
  <c r="Q384" i="11"/>
  <c r="Q392" i="11"/>
  <c r="Q400" i="11"/>
  <c r="Q408" i="11"/>
  <c r="Q416" i="11"/>
  <c r="Q424" i="11"/>
  <c r="Q432" i="11"/>
  <c r="Q440" i="11"/>
  <c r="Q448" i="11"/>
  <c r="Q456" i="11"/>
  <c r="Q464" i="11"/>
  <c r="Q472" i="11"/>
  <c r="Q480" i="11"/>
  <c r="Q488" i="11"/>
  <c r="Q496" i="11"/>
  <c r="Q504" i="11"/>
  <c r="Q512" i="11"/>
  <c r="Q520" i="11"/>
  <c r="Q528" i="11"/>
  <c r="Q536" i="11"/>
  <c r="Q544" i="11"/>
  <c r="Q552" i="11"/>
  <c r="Q560" i="11"/>
  <c r="Q568" i="11"/>
  <c r="Q576" i="11"/>
  <c r="Q584" i="11"/>
  <c r="Q592" i="11"/>
  <c r="Q600" i="11"/>
  <c r="Q608" i="11"/>
  <c r="Q616" i="11"/>
  <c r="Q624" i="11"/>
  <c r="Q632" i="11"/>
  <c r="Q640" i="11"/>
  <c r="Q648" i="11"/>
  <c r="Q656" i="11"/>
  <c r="Q664" i="11"/>
  <c r="Q672" i="11"/>
  <c r="Q680" i="11"/>
  <c r="Q688" i="11"/>
  <c r="Q696" i="11"/>
  <c r="Q704" i="11"/>
  <c r="Q712" i="11"/>
  <c r="Q720" i="11"/>
  <c r="Q728" i="11"/>
  <c r="Q736" i="11"/>
  <c r="Q744" i="11"/>
  <c r="Q752" i="11"/>
  <c r="Q760" i="11"/>
  <c r="Q768" i="11"/>
  <c r="Q776" i="11"/>
  <c r="Q784" i="11"/>
  <c r="Q792" i="11"/>
  <c r="Q800" i="11"/>
  <c r="Q808" i="11"/>
  <c r="Q816" i="11"/>
  <c r="Q824" i="11"/>
  <c r="Q832" i="11"/>
  <c r="Q840" i="11"/>
  <c r="Q848" i="11"/>
  <c r="Q856" i="11"/>
  <c r="Q864" i="11"/>
  <c r="Q872" i="11"/>
  <c r="Q880" i="11"/>
  <c r="Q888" i="11"/>
  <c r="Q896" i="11"/>
  <c r="Q904" i="11"/>
  <c r="Q912" i="11"/>
  <c r="Q920" i="11"/>
  <c r="Q928" i="11"/>
  <c r="Q936" i="11"/>
  <c r="Q944" i="11"/>
  <c r="Q952" i="11"/>
  <c r="Q960" i="11"/>
  <c r="Q968" i="11"/>
  <c r="Q976" i="11"/>
  <c r="Q984" i="11"/>
  <c r="Q992" i="11"/>
  <c r="Q1000" i="11"/>
  <c r="Q1008" i="11"/>
  <c r="Q1016" i="11"/>
  <c r="Q1024" i="11"/>
  <c r="Q1032" i="11"/>
  <c r="Q1040" i="11"/>
  <c r="Q1048" i="11"/>
  <c r="Q1056" i="11"/>
  <c r="Q1064" i="11"/>
  <c r="Q1072" i="11"/>
  <c r="Q1080" i="11"/>
  <c r="Q1088" i="11"/>
  <c r="Q1096" i="11"/>
  <c r="Q1104" i="11"/>
  <c r="Q1112" i="11"/>
  <c r="Q1120" i="11"/>
  <c r="Q1128" i="11"/>
  <c r="Q1136" i="11"/>
  <c r="Q1144" i="11"/>
  <c r="Q1152" i="11"/>
  <c r="Q1160" i="11"/>
  <c r="Q1168" i="11"/>
  <c r="Q1176" i="11"/>
  <c r="Q1184" i="11"/>
  <c r="Q1192" i="11"/>
  <c r="Q1200" i="11"/>
  <c r="Q1208" i="11"/>
  <c r="Q1216" i="11"/>
  <c r="Q1224" i="11"/>
  <c r="Q1232" i="11"/>
  <c r="Q1240" i="11"/>
  <c r="Q1248" i="11"/>
  <c r="Q1256" i="11"/>
  <c r="Q1264" i="11"/>
  <c r="Q1272" i="11"/>
  <c r="Q1280" i="11"/>
  <c r="Q1288" i="11"/>
  <c r="Q1296" i="11"/>
  <c r="Q1304" i="11"/>
  <c r="Q1312" i="11"/>
  <c r="Q1320" i="11"/>
  <c r="Q1328" i="11"/>
  <c r="Q1336" i="11"/>
  <c r="Q1344" i="11"/>
  <c r="Q1352" i="11"/>
  <c r="Q1360" i="11"/>
  <c r="Q1368" i="11"/>
  <c r="Q1376" i="11"/>
  <c r="Q1384" i="11"/>
  <c r="Q1392" i="11"/>
  <c r="Q1400" i="11"/>
  <c r="Q1408" i="11"/>
  <c r="Q1416" i="11"/>
  <c r="Q1424" i="11"/>
  <c r="Q1432" i="11"/>
  <c r="Q1440" i="11"/>
  <c r="Q1448" i="11"/>
  <c r="Q1456" i="11"/>
  <c r="Q1464" i="11"/>
  <c r="Q1472" i="11"/>
  <c r="Q1480" i="11"/>
  <c r="Q1488" i="11"/>
  <c r="Q1496" i="11"/>
  <c r="Q1504" i="11"/>
  <c r="Q1512" i="11"/>
  <c r="Q1520" i="11"/>
  <c r="Q1528" i="11"/>
  <c r="Q1536" i="11"/>
  <c r="Q1544" i="11"/>
  <c r="Q1552" i="11"/>
  <c r="Q1560" i="11"/>
  <c r="Q1568" i="11"/>
  <c r="Q1576" i="11"/>
  <c r="Q1584" i="11"/>
  <c r="Q1592" i="11"/>
  <c r="Q1600" i="11"/>
  <c r="Q1608" i="11"/>
  <c r="Q1616" i="11"/>
  <c r="Q1624" i="11"/>
  <c r="Q1632" i="11"/>
  <c r="Q1640" i="11"/>
  <c r="Q1648" i="11"/>
  <c r="Q1656" i="11"/>
  <c r="Q1664" i="11"/>
  <c r="Q1672" i="11"/>
  <c r="Q1680" i="11"/>
  <c r="Q1688" i="11"/>
  <c r="Q1696" i="11"/>
  <c r="Q1704" i="11"/>
  <c r="Q1712" i="11"/>
  <c r="Q1720" i="11"/>
  <c r="Q1728" i="11"/>
  <c r="Q1736" i="11"/>
  <c r="Q1744" i="11"/>
  <c r="Q1752" i="11"/>
  <c r="Q1760" i="11"/>
  <c r="Q1768" i="11"/>
  <c r="Q1776" i="11"/>
  <c r="Q1784" i="11"/>
  <c r="Q1792" i="11"/>
  <c r="Q1800" i="11"/>
  <c r="Q1808" i="11"/>
  <c r="Q1816" i="11"/>
  <c r="Q1824" i="11"/>
  <c r="Q1832" i="11"/>
  <c r="Q1840" i="11"/>
  <c r="Q1848" i="11"/>
  <c r="Q1856" i="11"/>
  <c r="Q1864" i="11"/>
  <c r="Q1872" i="11"/>
  <c r="Q1880" i="11"/>
  <c r="Q1888" i="11"/>
  <c r="Q1896" i="11"/>
  <c r="Q1904" i="11"/>
  <c r="Q1912" i="11"/>
  <c r="Q1920" i="11"/>
  <c r="Q1928" i="11"/>
  <c r="Q1936" i="11"/>
  <c r="Q1944" i="11"/>
  <c r="Q1952" i="11"/>
  <c r="Q1960" i="11"/>
  <c r="Q1968" i="11"/>
  <c r="Q1976" i="11"/>
  <c r="Q1984" i="11"/>
  <c r="Q1992" i="11"/>
  <c r="Q2000" i="11"/>
  <c r="Q2008" i="11"/>
  <c r="Q2016" i="11"/>
  <c r="Q2024" i="11"/>
  <c r="Q2032" i="11"/>
  <c r="Q2040" i="11"/>
  <c r="Q2048" i="11"/>
  <c r="Q2056" i="11"/>
  <c r="Q2064" i="11"/>
  <c r="Q2072" i="11"/>
  <c r="Q2080" i="11"/>
  <c r="Q2088" i="11"/>
  <c r="Q2096" i="11"/>
  <c r="Q2104" i="11"/>
  <c r="Q2112" i="11"/>
  <c r="Q2120" i="11"/>
  <c r="Q2128" i="11"/>
  <c r="Q2136" i="11"/>
  <c r="Q2144" i="11"/>
  <c r="Q2152" i="11"/>
  <c r="Q2160" i="11"/>
  <c r="Q2168" i="11"/>
  <c r="Q2176" i="11"/>
  <c r="Q2184" i="11"/>
  <c r="Q2192" i="11"/>
  <c r="Q2200" i="11"/>
  <c r="Q2208" i="11"/>
  <c r="Q2216" i="11"/>
  <c r="Q2224" i="11"/>
  <c r="Q2232" i="11"/>
  <c r="Q2240" i="11"/>
  <c r="Q2248" i="11"/>
  <c r="Q2256" i="11"/>
  <c r="Q2264" i="11"/>
  <c r="Q2272" i="11"/>
  <c r="Q2280" i="11"/>
  <c r="Q2288" i="11"/>
  <c r="Q2296" i="11"/>
  <c r="Q2304" i="11"/>
  <c r="Q2312" i="11"/>
  <c r="Q2320" i="11"/>
  <c r="Q2328" i="11"/>
  <c r="Q2336" i="11"/>
  <c r="Q2344" i="11"/>
  <c r="Q2352" i="11"/>
  <c r="Q2360" i="11"/>
  <c r="Q2368" i="11"/>
  <c r="Q2376" i="11"/>
  <c r="Q2384" i="11"/>
  <c r="Q2392" i="11"/>
  <c r="Q2400" i="11"/>
  <c r="Q2408" i="11"/>
  <c r="Q2416" i="11"/>
  <c r="Q2424" i="11"/>
  <c r="Q2432" i="11"/>
  <c r="Q2440" i="11"/>
  <c r="Q2448" i="11"/>
  <c r="Q2456" i="11"/>
  <c r="Q2464" i="11"/>
  <c r="Q2472" i="11"/>
  <c r="Q2480" i="11"/>
  <c r="Q2488" i="11"/>
  <c r="Q2496" i="11"/>
  <c r="Q2504" i="11"/>
  <c r="Q2512" i="11"/>
  <c r="Q2520" i="11"/>
  <c r="Q2528" i="11"/>
  <c r="Q2536" i="11"/>
  <c r="Q2544" i="11"/>
  <c r="Q2552" i="11"/>
  <c r="Q2560" i="11"/>
  <c r="Q2568" i="11"/>
  <c r="Q2576" i="11"/>
  <c r="Q2584" i="11"/>
  <c r="Q2592" i="11"/>
  <c r="Q2600" i="11"/>
  <c r="Q2608" i="11"/>
  <c r="Q2616" i="11"/>
  <c r="Q2624" i="11"/>
  <c r="Q2632" i="11"/>
  <c r="Q2640" i="11"/>
  <c r="Q2648" i="11"/>
  <c r="Q2656" i="11"/>
  <c r="Q2664" i="11"/>
  <c r="Q2672" i="11"/>
  <c r="Q2680" i="11"/>
  <c r="Q2688" i="11"/>
  <c r="Q2696" i="11"/>
  <c r="Q2704" i="11"/>
  <c r="Q2712" i="11"/>
  <c r="Q2720" i="11"/>
  <c r="Q2728" i="11"/>
  <c r="Q2736" i="11"/>
  <c r="Q2744" i="11"/>
  <c r="Q2752" i="11"/>
  <c r="Q2760" i="11"/>
  <c r="Q2768" i="11"/>
  <c r="Q2776" i="11"/>
  <c r="Q2784" i="11"/>
  <c r="Q2792" i="11"/>
  <c r="Q2800" i="11"/>
  <c r="Q2808" i="11"/>
  <c r="Q2816" i="11"/>
  <c r="Q2824" i="11"/>
  <c r="Q2832" i="11"/>
  <c r="Q2840" i="11"/>
  <c r="Q2848" i="11"/>
  <c r="Q2856" i="11"/>
  <c r="Q2864" i="11"/>
  <c r="Q2872" i="11"/>
  <c r="Q2880" i="11"/>
  <c r="Q2888" i="11"/>
  <c r="Q2896" i="11"/>
  <c r="Q2904" i="11"/>
  <c r="Q2912" i="11"/>
  <c r="Q2920" i="11"/>
  <c r="Q2928" i="11"/>
  <c r="Q2936" i="11"/>
  <c r="Q2944" i="11"/>
  <c r="Q2952" i="11"/>
  <c r="Q2960" i="11"/>
  <c r="Q2968" i="11"/>
  <c r="Q2976" i="11"/>
  <c r="Q2984" i="11"/>
  <c r="Q2992" i="11"/>
  <c r="Q3000" i="11"/>
  <c r="Q3008" i="11"/>
  <c r="Q3016" i="11"/>
  <c r="Q3024" i="11"/>
  <c r="Q3032" i="11"/>
  <c r="Q3040" i="11"/>
  <c r="Q3048" i="11"/>
  <c r="Q3056" i="11"/>
  <c r="Q3064" i="11"/>
  <c r="Q3072" i="11"/>
  <c r="Q3080" i="11"/>
  <c r="Q3088" i="11"/>
  <c r="Q3096" i="11"/>
  <c r="Q3104" i="11"/>
  <c r="Q3112" i="11"/>
  <c r="Q3120" i="11"/>
  <c r="Q3128" i="11"/>
  <c r="Q3136" i="11"/>
  <c r="Q3144" i="11"/>
  <c r="Q3152" i="11"/>
  <c r="Q3160" i="11"/>
  <c r="Q3168" i="11"/>
  <c r="Q3176" i="11"/>
  <c r="T5717" i="11"/>
  <c r="S1833" i="11"/>
  <c r="S3721" i="11"/>
  <c r="S4288" i="11"/>
  <c r="S4800" i="11"/>
  <c r="S5312" i="11"/>
  <c r="S5824" i="11"/>
  <c r="R404" i="11"/>
  <c r="R916" i="11"/>
  <c r="R1428" i="11"/>
  <c r="R1928" i="11"/>
  <c r="R1997" i="11"/>
  <c r="R2061" i="11"/>
  <c r="R2125" i="11"/>
  <c r="R2189" i="11"/>
  <c r="R2253" i="11"/>
  <c r="R2317" i="11"/>
  <c r="R2381" i="11"/>
  <c r="R2445" i="11"/>
  <c r="R2509" i="11"/>
  <c r="R2573" i="11"/>
  <c r="R2637" i="11"/>
  <c r="R2701" i="11"/>
  <c r="R2765" i="11"/>
  <c r="R2829" i="11"/>
  <c r="R2893" i="11"/>
  <c r="R2957" i="11"/>
  <c r="R3021" i="11"/>
  <c r="R3085" i="11"/>
  <c r="R3149" i="11"/>
  <c r="R3213" i="11"/>
  <c r="R3277" i="11"/>
  <c r="R3341" i="11"/>
  <c r="R3405" i="11"/>
  <c r="R3469" i="11"/>
  <c r="R3533" i="11"/>
  <c r="R3597" i="11"/>
  <c r="R3661" i="11"/>
  <c r="R3725" i="11"/>
  <c r="R3789" i="11"/>
  <c r="R3853" i="11"/>
  <c r="R3917" i="11"/>
  <c r="R3978" i="11"/>
  <c r="R3997" i="11"/>
  <c r="R4005" i="11"/>
  <c r="R4013" i="11"/>
  <c r="R4021" i="11"/>
  <c r="R4029" i="11"/>
  <c r="R4037" i="11"/>
  <c r="R4045" i="11"/>
  <c r="R4053" i="11"/>
  <c r="R4061" i="11"/>
  <c r="R4069" i="11"/>
  <c r="R4077" i="11"/>
  <c r="R4085" i="11"/>
  <c r="R4093" i="11"/>
  <c r="R4101" i="11"/>
  <c r="R4109" i="11"/>
  <c r="R4117" i="11"/>
  <c r="R4125" i="11"/>
  <c r="R4133" i="11"/>
  <c r="R4141" i="11"/>
  <c r="R4149" i="11"/>
  <c r="R4157" i="11"/>
  <c r="R4165" i="11"/>
  <c r="R4173" i="11"/>
  <c r="R4181" i="11"/>
  <c r="R4189" i="11"/>
  <c r="R4197" i="11"/>
  <c r="R4205" i="11"/>
  <c r="R4213" i="11"/>
  <c r="R4221" i="11"/>
  <c r="R4229" i="11"/>
  <c r="R4237" i="11"/>
  <c r="R4245" i="11"/>
  <c r="R4253" i="11"/>
  <c r="R4261" i="11"/>
  <c r="R4269" i="11"/>
  <c r="R4277" i="11"/>
  <c r="R4285" i="11"/>
  <c r="R4293" i="11"/>
  <c r="R4301" i="11"/>
  <c r="R4309" i="11"/>
  <c r="R4317" i="11"/>
  <c r="R4325" i="11"/>
  <c r="R4333" i="11"/>
  <c r="R4341" i="11"/>
  <c r="R4349" i="11"/>
  <c r="R4357" i="11"/>
  <c r="R4365" i="11"/>
  <c r="R4373" i="11"/>
  <c r="R4381" i="11"/>
  <c r="R4389" i="11"/>
  <c r="R4397" i="11"/>
  <c r="R4405" i="11"/>
  <c r="R4413" i="11"/>
  <c r="R4421" i="11"/>
  <c r="R4429" i="11"/>
  <c r="R4437" i="11"/>
  <c r="R4445" i="11"/>
  <c r="R4453" i="11"/>
  <c r="R4461" i="11"/>
  <c r="R4469" i="11"/>
  <c r="R4477" i="11"/>
  <c r="R4485" i="11"/>
  <c r="R4493" i="11"/>
  <c r="R4501" i="11"/>
  <c r="R4509" i="11"/>
  <c r="R4517" i="11"/>
  <c r="R4525" i="11"/>
  <c r="R4533" i="11"/>
  <c r="R4541" i="11"/>
  <c r="R4549" i="11"/>
  <c r="R4557" i="11"/>
  <c r="R4565" i="11"/>
  <c r="R4573" i="11"/>
  <c r="R4581" i="11"/>
  <c r="R4589" i="11"/>
  <c r="R4597" i="11"/>
  <c r="R4605" i="11"/>
  <c r="R4613" i="11"/>
  <c r="R4621" i="11"/>
  <c r="R4629" i="11"/>
  <c r="R4637" i="11"/>
  <c r="R4645" i="11"/>
  <c r="R4653" i="11"/>
  <c r="R4661" i="11"/>
  <c r="R4669" i="11"/>
  <c r="R4677" i="11"/>
  <c r="R4685" i="11"/>
  <c r="R4693" i="11"/>
  <c r="R4701" i="11"/>
  <c r="R4709" i="11"/>
  <c r="R4717" i="11"/>
  <c r="R4725" i="11"/>
  <c r="R4733" i="11"/>
  <c r="R4741" i="11"/>
  <c r="R4749" i="11"/>
  <c r="R4757" i="11"/>
  <c r="R4765" i="11"/>
  <c r="R4773" i="11"/>
  <c r="R4781" i="11"/>
  <c r="R4789" i="11"/>
  <c r="R4797" i="11"/>
  <c r="R4805" i="11"/>
  <c r="R4813" i="11"/>
  <c r="R4821" i="11"/>
  <c r="R4829" i="11"/>
  <c r="R4837" i="11"/>
  <c r="R4845" i="11"/>
  <c r="R4853" i="11"/>
  <c r="R4861" i="11"/>
  <c r="R4869" i="11"/>
  <c r="R4877" i="11"/>
  <c r="R4885" i="11"/>
  <c r="R4893" i="11"/>
  <c r="R4901" i="11"/>
  <c r="R4909" i="11"/>
  <c r="R4917" i="11"/>
  <c r="R4925" i="11"/>
  <c r="R4933" i="11"/>
  <c r="R4941" i="11"/>
  <c r="R4949" i="11"/>
  <c r="R4957" i="11"/>
  <c r="R4965" i="11"/>
  <c r="R4973" i="11"/>
  <c r="R4981" i="11"/>
  <c r="R4989" i="11"/>
  <c r="R4997" i="11"/>
  <c r="R5005" i="11"/>
  <c r="R5013" i="11"/>
  <c r="R5021" i="11"/>
  <c r="R5029" i="11"/>
  <c r="R5037" i="11"/>
  <c r="R5045" i="11"/>
  <c r="R5053" i="11"/>
  <c r="R5061" i="11"/>
  <c r="R5069" i="11"/>
  <c r="R5077" i="11"/>
  <c r="R5085" i="11"/>
  <c r="R5093" i="11"/>
  <c r="R5101" i="11"/>
  <c r="R5109" i="11"/>
  <c r="R5117" i="11"/>
  <c r="R5125" i="11"/>
  <c r="R5133" i="11"/>
  <c r="R5141" i="11"/>
  <c r="R5149" i="11"/>
  <c r="R5157" i="11"/>
  <c r="R5165" i="11"/>
  <c r="R5173" i="11"/>
  <c r="R5181" i="11"/>
  <c r="R5189" i="11"/>
  <c r="R5197" i="11"/>
  <c r="R5205" i="11"/>
  <c r="R5213" i="11"/>
  <c r="R5221" i="11"/>
  <c r="R5229" i="11"/>
  <c r="R5237" i="11"/>
  <c r="R5245" i="11"/>
  <c r="R5253" i="11"/>
  <c r="R5261" i="11"/>
  <c r="R5269" i="11"/>
  <c r="R5277" i="11"/>
  <c r="R5285" i="11"/>
  <c r="R5293" i="11"/>
  <c r="R5301" i="11"/>
  <c r="R5309" i="11"/>
  <c r="R5317" i="11"/>
  <c r="R5325" i="11"/>
  <c r="R5333" i="11"/>
  <c r="R5341" i="11"/>
  <c r="R5349" i="11"/>
  <c r="R5357" i="11"/>
  <c r="R5365" i="11"/>
  <c r="R5373" i="11"/>
  <c r="R5381" i="11"/>
  <c r="R5389" i="11"/>
  <c r="R5397" i="11"/>
  <c r="R5405" i="11"/>
  <c r="R5413" i="11"/>
  <c r="R5421" i="11"/>
  <c r="R5429" i="11"/>
  <c r="R5437" i="11"/>
  <c r="R5445" i="11"/>
  <c r="R5453" i="11"/>
  <c r="R5461" i="11"/>
  <c r="R5469" i="11"/>
  <c r="R5477" i="11"/>
  <c r="R5485" i="11"/>
  <c r="R5493" i="11"/>
  <c r="R5501" i="11"/>
  <c r="R5509" i="11"/>
  <c r="R5517" i="11"/>
  <c r="R5525" i="11"/>
  <c r="R5533" i="11"/>
  <c r="R5541" i="11"/>
  <c r="R5549" i="11"/>
  <c r="R5557" i="11"/>
  <c r="R5565" i="11"/>
  <c r="R5573" i="11"/>
  <c r="R5581" i="11"/>
  <c r="R5589" i="11"/>
  <c r="R5597" i="11"/>
  <c r="R5605" i="11"/>
  <c r="R5613" i="11"/>
  <c r="R5621" i="11"/>
  <c r="R5629" i="11"/>
  <c r="R5637" i="11"/>
  <c r="R5645" i="11"/>
  <c r="R5653" i="11"/>
  <c r="R5661" i="11"/>
  <c r="R5669" i="11"/>
  <c r="R5677" i="11"/>
  <c r="R5685" i="11"/>
  <c r="R5693" i="11"/>
  <c r="R5701" i="11"/>
  <c r="R5709" i="11"/>
  <c r="R5717" i="11"/>
  <c r="R5725" i="11"/>
  <c r="R5733" i="11"/>
  <c r="R5741" i="11"/>
  <c r="R5749" i="11"/>
  <c r="R5757" i="11"/>
  <c r="R5765" i="11"/>
  <c r="R5773" i="11"/>
  <c r="R5781" i="11"/>
  <c r="R5789" i="11"/>
  <c r="R5797" i="11"/>
  <c r="R5805" i="11"/>
  <c r="R5813" i="11"/>
  <c r="R5821" i="11"/>
  <c r="R5829" i="11"/>
  <c r="R5837" i="11"/>
  <c r="R5845" i="11"/>
  <c r="R5853" i="11"/>
  <c r="R5861" i="11"/>
  <c r="R5869" i="11"/>
  <c r="R5877" i="11"/>
  <c r="R5885" i="11"/>
  <c r="R5893" i="11"/>
  <c r="R5901" i="11"/>
  <c r="R5909" i="11"/>
  <c r="R5917" i="11"/>
  <c r="R5925" i="11"/>
  <c r="R5933" i="11"/>
  <c r="Q9" i="11"/>
  <c r="Q17" i="11"/>
  <c r="Q25" i="11"/>
  <c r="Q33" i="11"/>
  <c r="Q41" i="11"/>
  <c r="Q49" i="11"/>
  <c r="Q57" i="11"/>
  <c r="Q65" i="11"/>
  <c r="Q73" i="11"/>
  <c r="Q81" i="11"/>
  <c r="Q89" i="11"/>
  <c r="Q97" i="11"/>
  <c r="Q105" i="11"/>
  <c r="Q113" i="11"/>
  <c r="Q121" i="11"/>
  <c r="Q129" i="11"/>
  <c r="Q137" i="11"/>
  <c r="Q145" i="11"/>
  <c r="Q153" i="11"/>
  <c r="Q161" i="11"/>
  <c r="Q169" i="11"/>
  <c r="Q177" i="11"/>
  <c r="Q185" i="11"/>
  <c r="Q193" i="11"/>
  <c r="Q201" i="11"/>
  <c r="Q209" i="11"/>
  <c r="Q217" i="11"/>
  <c r="Q225" i="11"/>
  <c r="Q233" i="11"/>
  <c r="Q241" i="11"/>
  <c r="Q249" i="11"/>
  <c r="Q257" i="11"/>
  <c r="Q265" i="11"/>
  <c r="Q273" i="11"/>
  <c r="Q281" i="11"/>
  <c r="Q289" i="11"/>
  <c r="Q297" i="11"/>
  <c r="Q305" i="11"/>
  <c r="Q313" i="11"/>
  <c r="Q321" i="11"/>
  <c r="Q329" i="11"/>
  <c r="Q337" i="11"/>
  <c r="Q345" i="11"/>
  <c r="Q353" i="11"/>
  <c r="Q361" i="11"/>
  <c r="Q369" i="11"/>
  <c r="Q377" i="11"/>
  <c r="Q385" i="11"/>
  <c r="Q393" i="11"/>
  <c r="Q401" i="11"/>
  <c r="Q409" i="11"/>
  <c r="Q417" i="11"/>
  <c r="Q425" i="11"/>
  <c r="Q433" i="11"/>
  <c r="Q441" i="11"/>
  <c r="Q449" i="11"/>
  <c r="Q457" i="11"/>
  <c r="Q465" i="11"/>
  <c r="Q473" i="11"/>
  <c r="Q481" i="11"/>
  <c r="Q489" i="11"/>
  <c r="Q497" i="11"/>
  <c r="Q505" i="11"/>
  <c r="Q513" i="11"/>
  <c r="Q521" i="11"/>
  <c r="Q529" i="11"/>
  <c r="Q537" i="11"/>
  <c r="Q545" i="11"/>
  <c r="Q553" i="11"/>
  <c r="Q561" i="11"/>
  <c r="Q569" i="11"/>
  <c r="Q577" i="11"/>
  <c r="Q585" i="11"/>
  <c r="Q593" i="11"/>
  <c r="Q601" i="11"/>
  <c r="Q609" i="11"/>
  <c r="Q617" i="11"/>
  <c r="Q625" i="11"/>
  <c r="Q633" i="11"/>
  <c r="Q641" i="11"/>
  <c r="Q649" i="11"/>
  <c r="Q657" i="11"/>
  <c r="Q665" i="11"/>
  <c r="Q673" i="11"/>
  <c r="Q681" i="11"/>
  <c r="Q689" i="11"/>
  <c r="Q697" i="11"/>
  <c r="Q705" i="11"/>
  <c r="Q713" i="11"/>
  <c r="Q721" i="11"/>
  <c r="Q729" i="11"/>
  <c r="Q737" i="11"/>
  <c r="Q745" i="11"/>
  <c r="Q753" i="11"/>
  <c r="Q761" i="11"/>
  <c r="Q769" i="11"/>
  <c r="Q777" i="11"/>
  <c r="Q785" i="11"/>
  <c r="Q793" i="11"/>
  <c r="Q801" i="11"/>
  <c r="Q809" i="11"/>
  <c r="Q817" i="11"/>
  <c r="Q825" i="11"/>
  <c r="Q833" i="11"/>
  <c r="Q841" i="11"/>
  <c r="Q849" i="11"/>
  <c r="Q857" i="11"/>
  <c r="Q865" i="11"/>
  <c r="Q873" i="11"/>
  <c r="Q881" i="11"/>
  <c r="Q889" i="11"/>
  <c r="Q897" i="11"/>
  <c r="Q905" i="11"/>
  <c r="Q913" i="11"/>
  <c r="Q921" i="11"/>
  <c r="Q929" i="11"/>
  <c r="Q937" i="11"/>
  <c r="Q945" i="11"/>
  <c r="Q953" i="11"/>
  <c r="Q961" i="11"/>
  <c r="Q969" i="11"/>
  <c r="Q977" i="11"/>
  <c r="Q985" i="11"/>
  <c r="Q993" i="11"/>
  <c r="Q1001" i="11"/>
  <c r="Q1009" i="11"/>
  <c r="Q1017" i="11"/>
  <c r="Q1025" i="11"/>
  <c r="Q1033" i="11"/>
  <c r="Q1041" i="11"/>
  <c r="Q1049" i="11"/>
  <c r="Q1057" i="11"/>
  <c r="Q1065" i="11"/>
  <c r="Q1073" i="11"/>
  <c r="Q1081" i="11"/>
  <c r="Q1089" i="11"/>
  <c r="Q1097" i="11"/>
  <c r="Q1105" i="11"/>
  <c r="Q1113" i="11"/>
  <c r="Q1121" i="11"/>
  <c r="Q1129" i="11"/>
  <c r="Q1137" i="11"/>
  <c r="Q1145" i="11"/>
  <c r="Q1153" i="11"/>
  <c r="Q1161" i="11"/>
  <c r="Q1169" i="11"/>
  <c r="Q1177" i="11"/>
  <c r="Q1185" i="11"/>
  <c r="Q1193" i="11"/>
  <c r="Q1201" i="11"/>
  <c r="Q1209" i="11"/>
  <c r="Q1217" i="11"/>
  <c r="Q1225" i="11"/>
  <c r="Q1233" i="11"/>
  <c r="Q1241" i="11"/>
  <c r="Q1249" i="11"/>
  <c r="Q1257" i="11"/>
  <c r="Q1265" i="11"/>
  <c r="Q1273" i="11"/>
  <c r="Q1281" i="11"/>
  <c r="Q1289" i="11"/>
  <c r="Q1297" i="11"/>
  <c r="Q1305" i="11"/>
  <c r="Q1313" i="11"/>
  <c r="Q1321" i="11"/>
  <c r="Q1329" i="11"/>
  <c r="Q1337" i="11"/>
  <c r="Q1345" i="11"/>
  <c r="Q1353" i="11"/>
  <c r="Q1361" i="11"/>
  <c r="Q1369" i="11"/>
  <c r="Q1377" i="11"/>
  <c r="Q1385" i="11"/>
  <c r="Q1393" i="11"/>
  <c r="Q1401" i="11"/>
  <c r="Q1409" i="11"/>
  <c r="Q1417" i="11"/>
  <c r="Q1425" i="11"/>
  <c r="Q1433" i="11"/>
  <c r="Q1441" i="11"/>
  <c r="Q1449" i="11"/>
  <c r="Q1457" i="11"/>
  <c r="Q1465" i="11"/>
  <c r="Q1473" i="11"/>
  <c r="Q1481" i="11"/>
  <c r="Q1489" i="11"/>
  <c r="Q1497" i="11"/>
  <c r="Q1505" i="11"/>
  <c r="Q1513" i="11"/>
  <c r="Q1521" i="11"/>
  <c r="Q1529" i="11"/>
  <c r="Q1537" i="11"/>
  <c r="Q1545" i="11"/>
  <c r="Q1553" i="11"/>
  <c r="Q1561" i="11"/>
  <c r="Q1569" i="11"/>
  <c r="Q1577" i="11"/>
  <c r="Q1585" i="11"/>
  <c r="Q1593" i="11"/>
  <c r="Q1601" i="11"/>
  <c r="Q1609" i="11"/>
  <c r="Q1617" i="11"/>
  <c r="Q1625" i="11"/>
  <c r="Q1633" i="11"/>
  <c r="Q1641" i="11"/>
  <c r="Q1649" i="11"/>
  <c r="Q1657" i="11"/>
  <c r="Q1665" i="11"/>
  <c r="Q1673" i="11"/>
  <c r="Q1681" i="11"/>
  <c r="Q1689" i="11"/>
  <c r="Q1697" i="11"/>
  <c r="Q1705" i="11"/>
  <c r="Q1713" i="11"/>
  <c r="Q1721" i="11"/>
  <c r="Q1729" i="11"/>
  <c r="Q1737" i="11"/>
  <c r="Q1745" i="11"/>
  <c r="Q1753" i="11"/>
  <c r="Q1761" i="11"/>
  <c r="Q1769" i="11"/>
  <c r="Q1777" i="11"/>
  <c r="Q1785" i="11"/>
  <c r="Q1793" i="11"/>
  <c r="Q1801" i="11"/>
  <c r="Q1809" i="11"/>
  <c r="Q1817" i="11"/>
  <c r="Q1825" i="11"/>
  <c r="Q1833" i="11"/>
  <c r="Q1841" i="11"/>
  <c r="Q1849" i="11"/>
  <c r="Q1857" i="11"/>
  <c r="Q1865" i="11"/>
  <c r="Q1873" i="11"/>
  <c r="Q1881" i="11"/>
  <c r="Q1889" i="11"/>
  <c r="Q1897" i="11"/>
  <c r="Q1905" i="11"/>
  <c r="Q1913" i="11"/>
  <c r="Q1921" i="11"/>
  <c r="Q1929" i="11"/>
  <c r="Q1937" i="11"/>
  <c r="Q1945" i="11"/>
  <c r="Q1953" i="11"/>
  <c r="Q1961" i="11"/>
  <c r="Q1969" i="11"/>
  <c r="Q1977" i="11"/>
  <c r="Q1985" i="11"/>
  <c r="Q1993" i="11"/>
  <c r="Q2001" i="11"/>
  <c r="Q2009" i="11"/>
  <c r="Q2017" i="11"/>
  <c r="Q2025" i="11"/>
  <c r="Q2033" i="11"/>
  <c r="Q2041" i="11"/>
  <c r="Q2049" i="11"/>
  <c r="Q2057" i="11"/>
  <c r="Q2065" i="11"/>
  <c r="Q2073" i="11"/>
  <c r="Q2081" i="11"/>
  <c r="Q2089" i="11"/>
  <c r="Q2097" i="11"/>
  <c r="Q2105" i="11"/>
  <c r="Q2113" i="11"/>
  <c r="Q2121" i="11"/>
  <c r="Q2129" i="11"/>
  <c r="Q2137" i="11"/>
  <c r="Q2145" i="11"/>
  <c r="Q2153" i="11"/>
  <c r="Q2161" i="11"/>
  <c r="Q2169" i="11"/>
  <c r="Q2177" i="11"/>
  <c r="Q2185" i="11"/>
  <c r="Q2193" i="11"/>
  <c r="Q2201" i="11"/>
  <c r="Q2209" i="11"/>
  <c r="Q2217" i="11"/>
  <c r="Q2225" i="11"/>
  <c r="Q2233" i="11"/>
  <c r="Q2241" i="11"/>
  <c r="Q2249" i="11"/>
  <c r="Q2257" i="11"/>
  <c r="Q2265" i="11"/>
  <c r="Q2273" i="11"/>
  <c r="Q2281" i="11"/>
  <c r="Q2289" i="11"/>
  <c r="Q2297" i="11"/>
  <c r="Q2305" i="11"/>
  <c r="Q2313" i="11"/>
  <c r="Q2321" i="11"/>
  <c r="Q2329" i="11"/>
  <c r="Q2337" i="11"/>
  <c r="Q2345" i="11"/>
  <c r="Q2353" i="11"/>
  <c r="Q2361" i="11"/>
  <c r="Q2369" i="11"/>
  <c r="Q2377" i="11"/>
  <c r="Q2385" i="11"/>
  <c r="Q2393" i="11"/>
  <c r="Q2401" i="11"/>
  <c r="Q2409" i="11"/>
  <c r="Q2417" i="11"/>
  <c r="Q2425" i="11"/>
  <c r="Q2433" i="11"/>
  <c r="Q2441" i="11"/>
  <c r="Q2449" i="11"/>
  <c r="Q2457" i="11"/>
  <c r="Q2465" i="11"/>
  <c r="Q2473" i="11"/>
  <c r="Q2481" i="11"/>
  <c r="Q2489" i="11"/>
  <c r="Q2497" i="11"/>
  <c r="Q2505" i="11"/>
  <c r="Q2513" i="11"/>
  <c r="Q2521" i="11"/>
  <c r="Q2529" i="11"/>
  <c r="Q2537" i="11"/>
  <c r="Q2545" i="11"/>
  <c r="Q2553" i="11"/>
  <c r="Q2561" i="11"/>
  <c r="Q2569" i="11"/>
  <c r="Q2577" i="11"/>
  <c r="Q2585" i="11"/>
  <c r="Q2593" i="11"/>
  <c r="Q2601" i="11"/>
  <c r="Q2609" i="11"/>
  <c r="Q2617" i="11"/>
  <c r="Q2625" i="11"/>
  <c r="Q2633" i="11"/>
  <c r="Q2641" i="11"/>
  <c r="Q2649" i="11"/>
  <c r="Q2657" i="11"/>
  <c r="Q2665" i="11"/>
  <c r="Q2673" i="11"/>
  <c r="Q2681" i="11"/>
  <c r="Q2689" i="11"/>
  <c r="Q2697" i="11"/>
  <c r="Q2705" i="11"/>
  <c r="Q2713" i="11"/>
  <c r="Q2721" i="11"/>
  <c r="Q2729" i="11"/>
  <c r="Q2737" i="11"/>
  <c r="Q2745" i="11"/>
  <c r="Q2753" i="11"/>
  <c r="Q2761" i="11"/>
  <c r="Q2769" i="11"/>
  <c r="Q2777" i="11"/>
  <c r="Q2785" i="11"/>
  <c r="Q2793" i="11"/>
  <c r="Q2801" i="11"/>
  <c r="Q2809" i="11"/>
  <c r="Q2817" i="11"/>
  <c r="Q2825" i="11"/>
  <c r="Q2833" i="11"/>
  <c r="Q2841" i="11"/>
  <c r="Q2849" i="11"/>
  <c r="Q2857" i="11"/>
  <c r="Q2865" i="11"/>
  <c r="Q2873" i="11"/>
  <c r="Q2881" i="11"/>
  <c r="Q2889" i="11"/>
  <c r="Q2897" i="11"/>
  <c r="Q2905" i="11"/>
  <c r="Q2913" i="11"/>
  <c r="Q2921" i="11"/>
  <c r="Q2929" i="11"/>
  <c r="Q2937" i="11"/>
  <c r="Q2945" i="11"/>
  <c r="Q2953" i="11"/>
  <c r="Q2961" i="11"/>
  <c r="Q2969" i="11"/>
  <c r="Q2977" i="11"/>
  <c r="Q2985" i="11"/>
  <c r="Q2993" i="11"/>
  <c r="Q3001" i="11"/>
  <c r="Q3009" i="11"/>
  <c r="Q3017" i="11"/>
  <c r="Q3025" i="11"/>
  <c r="Q3033" i="11"/>
  <c r="Q3041" i="11"/>
  <c r="Q3049" i="11"/>
  <c r="Q3057" i="11"/>
  <c r="Q3065" i="11"/>
  <c r="Q3073" i="11"/>
  <c r="Q3081" i="11"/>
  <c r="Q3089" i="11"/>
  <c r="Q3097" i="11"/>
  <c r="Q3105" i="11"/>
  <c r="Q3113" i="11"/>
  <c r="Q3121" i="11"/>
  <c r="Q3129" i="11"/>
  <c r="Q3137" i="11"/>
  <c r="Q3145" i="11"/>
  <c r="Q3153" i="11"/>
  <c r="Q3161" i="11"/>
  <c r="Q3169" i="11"/>
  <c r="S5696" i="11"/>
  <c r="R2173" i="11"/>
  <c r="R2685" i="11"/>
  <c r="R3197" i="11"/>
  <c r="R3709" i="11"/>
  <c r="R4019" i="11"/>
  <c r="R4083" i="11"/>
  <c r="R4147" i="11"/>
  <c r="R4211" i="11"/>
  <c r="R4275" i="11"/>
  <c r="R4339" i="11"/>
  <c r="R4403" i="11"/>
  <c r="R4467" i="11"/>
  <c r="R4531" i="11"/>
  <c r="R4595" i="11"/>
  <c r="R4659" i="11"/>
  <c r="R4723" i="11"/>
  <c r="R4787" i="11"/>
  <c r="R4851" i="11"/>
  <c r="R4915" i="11"/>
  <c r="R4979" i="11"/>
  <c r="R5043" i="11"/>
  <c r="R5107" i="11"/>
  <c r="R5171" i="11"/>
  <c r="R5235" i="11"/>
  <c r="R5299" i="11"/>
  <c r="R5363" i="11"/>
  <c r="R5427" i="11"/>
  <c r="R5491" i="11"/>
  <c r="R5555" i="11"/>
  <c r="R5619" i="11"/>
  <c r="R5683" i="11"/>
  <c r="R5747" i="11"/>
  <c r="R5811" i="11"/>
  <c r="R5875" i="11"/>
  <c r="Q7" i="11"/>
  <c r="Q71" i="11"/>
  <c r="Q135" i="11"/>
  <c r="Q199" i="11"/>
  <c r="Q263" i="11"/>
  <c r="Q327" i="11"/>
  <c r="Q391" i="11"/>
  <c r="Q455" i="11"/>
  <c r="Q519" i="11"/>
  <c r="Q583" i="11"/>
  <c r="Q647" i="11"/>
  <c r="Q711" i="11"/>
  <c r="Q775" i="11"/>
  <c r="Q839" i="11"/>
  <c r="Q903" i="11"/>
  <c r="Q967" i="11"/>
  <c r="Q1031" i="11"/>
  <c r="Q1095" i="11"/>
  <c r="Q1159" i="11"/>
  <c r="Q1223" i="11"/>
  <c r="Q1287" i="11"/>
  <c r="Q1351" i="11"/>
  <c r="Q1415" i="11"/>
  <c r="Q1479" i="11"/>
  <c r="Q1543" i="11"/>
  <c r="Q1607" i="11"/>
  <c r="Q1671" i="11"/>
  <c r="Q1735" i="11"/>
  <c r="Q1799" i="11"/>
  <c r="Q1863" i="11"/>
  <c r="Q1927" i="11"/>
  <c r="Q1991" i="11"/>
  <c r="Q2055" i="11"/>
  <c r="Q2119" i="11"/>
  <c r="Q2183" i="11"/>
  <c r="Q2247" i="11"/>
  <c r="Q2311" i="11"/>
  <c r="Q2375" i="11"/>
  <c r="Q2439" i="11"/>
  <c r="Q2503" i="11"/>
  <c r="Q2567" i="11"/>
  <c r="Q2631" i="11"/>
  <c r="Q2695" i="11"/>
  <c r="Q2759" i="11"/>
  <c r="Q2823" i="11"/>
  <c r="Q2887" i="11"/>
  <c r="Q2951" i="11"/>
  <c r="Q3015" i="11"/>
  <c r="Q3079" i="11"/>
  <c r="Q3143" i="11"/>
  <c r="Q3182" i="11"/>
  <c r="Q3190" i="11"/>
  <c r="Q3198" i="11"/>
  <c r="Q3206" i="11"/>
  <c r="Q3214" i="11"/>
  <c r="Q3222" i="11"/>
  <c r="Q3230" i="11"/>
  <c r="Q3238" i="11"/>
  <c r="Q3246" i="11"/>
  <c r="Q3254" i="11"/>
  <c r="Q3262" i="11"/>
  <c r="Q3270" i="11"/>
  <c r="Q3278" i="11"/>
  <c r="Q3286" i="11"/>
  <c r="Q3294" i="11"/>
  <c r="Q3302" i="11"/>
  <c r="Q3310" i="11"/>
  <c r="Q3318" i="11"/>
  <c r="Q3326" i="11"/>
  <c r="Q3334" i="11"/>
  <c r="Q3342" i="11"/>
  <c r="Q3350" i="11"/>
  <c r="Q3358" i="11"/>
  <c r="Q3366" i="11"/>
  <c r="Q3374" i="11"/>
  <c r="Q3382" i="11"/>
  <c r="Q3390" i="11"/>
  <c r="Q3398" i="11"/>
  <c r="Q3406" i="11"/>
  <c r="Q3414" i="11"/>
  <c r="Q3422" i="11"/>
  <c r="Q3430" i="11"/>
  <c r="Q3438" i="11"/>
  <c r="Q3446" i="11"/>
  <c r="Q3454" i="11"/>
  <c r="Q3462" i="11"/>
  <c r="Q3470" i="11"/>
  <c r="Q3478" i="11"/>
  <c r="Q3486" i="11"/>
  <c r="Q3494" i="11"/>
  <c r="Q3502" i="11"/>
  <c r="Q3510" i="11"/>
  <c r="Q3518" i="11"/>
  <c r="Q3526" i="11"/>
  <c r="Q3534" i="11"/>
  <c r="Q3542" i="11"/>
  <c r="Q3550" i="11"/>
  <c r="Q3558" i="11"/>
  <c r="Q3566" i="11"/>
  <c r="Q3574" i="11"/>
  <c r="Q3582" i="11"/>
  <c r="Q3590" i="11"/>
  <c r="Q3598" i="11"/>
  <c r="Q3606" i="11"/>
  <c r="Q3614" i="11"/>
  <c r="Q3622" i="11"/>
  <c r="Q3630" i="11"/>
  <c r="Q3638" i="11"/>
  <c r="Q3646" i="11"/>
  <c r="Q3654" i="11"/>
  <c r="Q3662" i="11"/>
  <c r="Q3670" i="11"/>
  <c r="Q3678" i="11"/>
  <c r="Q3686" i="11"/>
  <c r="Q3694" i="11"/>
  <c r="Q3702" i="11"/>
  <c r="Q3710" i="11"/>
  <c r="Q3718" i="11"/>
  <c r="Q3726" i="11"/>
  <c r="Q3734" i="11"/>
  <c r="Q3742" i="11"/>
  <c r="Q3750" i="11"/>
  <c r="Q3758" i="11"/>
  <c r="Q3766" i="11"/>
  <c r="Q3774" i="11"/>
  <c r="Q3782" i="11"/>
  <c r="Q3790" i="11"/>
  <c r="Q3798" i="11"/>
  <c r="Q3806" i="11"/>
  <c r="Q3814" i="11"/>
  <c r="Q3822" i="11"/>
  <c r="Q3830" i="11"/>
  <c r="Q3838" i="11"/>
  <c r="Q3846" i="11"/>
  <c r="Q3854" i="11"/>
  <c r="Q3862" i="11"/>
  <c r="Q3870" i="11"/>
  <c r="Q3878" i="11"/>
  <c r="Q3886" i="11"/>
  <c r="Q3894" i="11"/>
  <c r="Q3902" i="11"/>
  <c r="Q3910" i="11"/>
  <c r="Q3918" i="11"/>
  <c r="Q3926" i="11"/>
  <c r="Q3934" i="11"/>
  <c r="Q3942" i="11"/>
  <c r="Q3950" i="11"/>
  <c r="Q3958" i="11"/>
  <c r="Q3966" i="11"/>
  <c r="Q3974" i="11"/>
  <c r="Q3982" i="11"/>
  <c r="Q3990" i="11"/>
  <c r="Q3998" i="11"/>
  <c r="Q4006" i="11"/>
  <c r="Q4014" i="11"/>
  <c r="Q4022" i="11"/>
  <c r="Q4030" i="11"/>
  <c r="Q4038" i="11"/>
  <c r="Q4046" i="11"/>
  <c r="Q4054" i="11"/>
  <c r="Q4062" i="11"/>
  <c r="Q4070" i="11"/>
  <c r="Q4078" i="11"/>
  <c r="Q4086" i="11"/>
  <c r="Q4094" i="11"/>
  <c r="Q4102" i="11"/>
  <c r="Q4110" i="11"/>
  <c r="Q4118" i="11"/>
  <c r="Q4126" i="11"/>
  <c r="Q4134" i="11"/>
  <c r="Q4142" i="11"/>
  <c r="Q4150" i="11"/>
  <c r="Q4158" i="11"/>
  <c r="Q4166" i="11"/>
  <c r="Q4174" i="11"/>
  <c r="Q4182" i="11"/>
  <c r="Q4190" i="11"/>
  <c r="Q4198" i="11"/>
  <c r="Q4206" i="11"/>
  <c r="Q4214" i="11"/>
  <c r="Q4222" i="11"/>
  <c r="Q4230" i="11"/>
  <c r="Q4238" i="11"/>
  <c r="Q4246" i="11"/>
  <c r="Q4254" i="11"/>
  <c r="Q4262" i="11"/>
  <c r="Q4270" i="11"/>
  <c r="Q4278" i="11"/>
  <c r="Q4286" i="11"/>
  <c r="Q4294" i="11"/>
  <c r="Q4302" i="11"/>
  <c r="Q4310" i="11"/>
  <c r="Q4318" i="11"/>
  <c r="Q4326" i="11"/>
  <c r="Q4334" i="11"/>
  <c r="Q4342" i="11"/>
  <c r="Q4350" i="11"/>
  <c r="Q4358" i="11"/>
  <c r="Q4366" i="11"/>
  <c r="Q4374" i="11"/>
  <c r="Q4382" i="11"/>
  <c r="Q4390" i="11"/>
  <c r="Q4398" i="11"/>
  <c r="Q4406" i="11"/>
  <c r="Q4414" i="11"/>
  <c r="Q4422" i="11"/>
  <c r="Q4430" i="11"/>
  <c r="Q4438" i="11"/>
  <c r="Q4446" i="11"/>
  <c r="Q4454" i="11"/>
  <c r="Q4462" i="11"/>
  <c r="Q4470" i="11"/>
  <c r="Q4478" i="11"/>
  <c r="Q4486" i="11"/>
  <c r="Q4494" i="11"/>
  <c r="Q4502" i="11"/>
  <c r="Q4510" i="11"/>
  <c r="Q4518" i="11"/>
  <c r="Q4526" i="11"/>
  <c r="Q4534" i="11"/>
  <c r="Q4542" i="11"/>
  <c r="Q4550" i="11"/>
  <c r="Q4558" i="11"/>
  <c r="Q4566" i="11"/>
  <c r="Q4574" i="11"/>
  <c r="Q4582" i="11"/>
  <c r="Q4590" i="11"/>
  <c r="Q4598" i="11"/>
  <c r="Q4606" i="11"/>
  <c r="Q4614" i="11"/>
  <c r="Q4622" i="11"/>
  <c r="Q4630" i="11"/>
  <c r="Q4638" i="11"/>
  <c r="Q4646" i="11"/>
  <c r="Q4654" i="11"/>
  <c r="Q4662" i="11"/>
  <c r="Q4670" i="11"/>
  <c r="Q4678" i="11"/>
  <c r="Q4686" i="11"/>
  <c r="Q4694" i="11"/>
  <c r="Q4702" i="11"/>
  <c r="Q4710" i="11"/>
  <c r="Q4718" i="11"/>
  <c r="Q4726" i="11"/>
  <c r="Q4734" i="11"/>
  <c r="Q4742" i="11"/>
  <c r="Q4750" i="11"/>
  <c r="Q4758" i="11"/>
  <c r="Q4766" i="11"/>
  <c r="Q4774" i="11"/>
  <c r="Q4782" i="11"/>
  <c r="Q4790" i="11"/>
  <c r="Q4798" i="11"/>
  <c r="Q4806" i="11"/>
  <c r="Q4814" i="11"/>
  <c r="Q4822" i="11"/>
  <c r="Q4830" i="11"/>
  <c r="Q4838" i="11"/>
  <c r="Q4846" i="11"/>
  <c r="Q4854" i="11"/>
  <c r="Q4862" i="11"/>
  <c r="Q4870" i="11"/>
  <c r="Q4878" i="11"/>
  <c r="Q4886" i="11"/>
  <c r="Q4894" i="11"/>
  <c r="Q4902" i="11"/>
  <c r="Q4910" i="11"/>
  <c r="Q4918" i="11"/>
  <c r="Q4926" i="11"/>
  <c r="Q4934" i="11"/>
  <c r="Q4942" i="11"/>
  <c r="Q4950" i="11"/>
  <c r="Q4958" i="11"/>
  <c r="Q4966" i="11"/>
  <c r="Q4974" i="11"/>
  <c r="Q4982" i="11"/>
  <c r="Q4990" i="11"/>
  <c r="Q4998" i="11"/>
  <c r="Q5006" i="11"/>
  <c r="Q5014" i="11"/>
  <c r="Q5022" i="11"/>
  <c r="Q5030" i="11"/>
  <c r="Q5038" i="11"/>
  <c r="Q5046" i="11"/>
  <c r="Q5054" i="11"/>
  <c r="Q5062" i="11"/>
  <c r="Q5070" i="11"/>
  <c r="Q5078" i="11"/>
  <c r="Q5086" i="11"/>
  <c r="Q5094" i="11"/>
  <c r="Q5102" i="11"/>
  <c r="Q5110" i="11"/>
  <c r="Q5118" i="11"/>
  <c r="Q5126" i="11"/>
  <c r="Q5134" i="11"/>
  <c r="Q5142" i="11"/>
  <c r="Q5150" i="11"/>
  <c r="Q5158" i="11"/>
  <c r="Q5166" i="11"/>
  <c r="Q5174" i="11"/>
  <c r="Q5182" i="11"/>
  <c r="Q5190" i="11"/>
  <c r="Q5198" i="11"/>
  <c r="Q5206" i="11"/>
  <c r="Q5214" i="11"/>
  <c r="Q5222" i="11"/>
  <c r="Q5230" i="11"/>
  <c r="Q5238" i="11"/>
  <c r="Q5246" i="11"/>
  <c r="Q5254" i="11"/>
  <c r="Q5262" i="11"/>
  <c r="Q5270" i="11"/>
  <c r="Q5278" i="11"/>
  <c r="Q5286" i="11"/>
  <c r="Q5294" i="11"/>
  <c r="Q5302" i="11"/>
  <c r="Q5310" i="11"/>
  <c r="Q5318" i="11"/>
  <c r="Q5326" i="11"/>
  <c r="Q5334" i="11"/>
  <c r="Q5342" i="11"/>
  <c r="Q5350" i="11"/>
  <c r="Q5358" i="11"/>
  <c r="Q5366" i="11"/>
  <c r="Q5374" i="11"/>
  <c r="Q5382" i="11"/>
  <c r="Q5390" i="11"/>
  <c r="Q5398" i="11"/>
  <c r="Q5406" i="11"/>
  <c r="Q5414" i="11"/>
  <c r="Q5422" i="11"/>
  <c r="Q5430" i="11"/>
  <c r="Q5438" i="11"/>
  <c r="Q5446" i="11"/>
  <c r="Q5454" i="11"/>
  <c r="Q5462" i="11"/>
  <c r="Q5470" i="11"/>
  <c r="Q5478" i="11"/>
  <c r="Q5486" i="11"/>
  <c r="Q5494" i="11"/>
  <c r="Q5502" i="11"/>
  <c r="Q5510" i="11"/>
  <c r="Q5518" i="11"/>
  <c r="Q5526" i="11"/>
  <c r="Q5534" i="11"/>
  <c r="Q5542" i="11"/>
  <c r="Q5550" i="11"/>
  <c r="Q5558" i="11"/>
  <c r="Q5566" i="11"/>
  <c r="Q5574" i="11"/>
  <c r="Q5582" i="11"/>
  <c r="Q5590" i="11"/>
  <c r="Q5598" i="11"/>
  <c r="Q5606" i="11"/>
  <c r="Q5614" i="11"/>
  <c r="Q5622" i="11"/>
  <c r="Q5630" i="11"/>
  <c r="Q5638" i="11"/>
  <c r="Q5646" i="11"/>
  <c r="Q5654" i="11"/>
  <c r="Q5662" i="11"/>
  <c r="Q5670" i="11"/>
  <c r="Q5678" i="11"/>
  <c r="Q5686" i="11"/>
  <c r="Q5694" i="11"/>
  <c r="Q5702" i="11"/>
  <c r="Q5710" i="11"/>
  <c r="Q5718" i="11"/>
  <c r="Q5726" i="11"/>
  <c r="Q5734" i="11"/>
  <c r="Q5742" i="11"/>
  <c r="Q5750" i="11"/>
  <c r="Q5758" i="11"/>
  <c r="Q5766" i="11"/>
  <c r="Q5774" i="11"/>
  <c r="Q5782" i="11"/>
  <c r="Q5790" i="11"/>
  <c r="Q5798" i="11"/>
  <c r="Q5806" i="11"/>
  <c r="Q5814" i="11"/>
  <c r="Q5822" i="11"/>
  <c r="Q5830" i="11"/>
  <c r="Q5838" i="11"/>
  <c r="Q5846" i="11"/>
  <c r="Q5854" i="11"/>
  <c r="Q5862" i="11"/>
  <c r="Q5870" i="11"/>
  <c r="Q5878" i="11"/>
  <c r="Q5886" i="11"/>
  <c r="Q5894" i="11"/>
  <c r="Q5902" i="11"/>
  <c r="Q5910" i="11"/>
  <c r="Q5918" i="11"/>
  <c r="Q5926" i="11"/>
  <c r="Q2" i="11"/>
  <c r="R3005" i="11"/>
  <c r="R4123" i="11"/>
  <c r="R4507" i="11"/>
  <c r="R4891" i="11"/>
  <c r="R5339" i="11"/>
  <c r="R5787" i="11"/>
  <c r="Q239" i="11"/>
  <c r="Q687" i="11"/>
  <c r="Q1071" i="11"/>
  <c r="Q1519" i="11"/>
  <c r="Q1967" i="11"/>
  <c r="Q2415" i="11"/>
  <c r="Q2863" i="11"/>
  <c r="Q3177" i="11"/>
  <c r="Q3259" i="11"/>
  <c r="Q3331" i="11"/>
  <c r="Q3387" i="11"/>
  <c r="Q3443" i="11"/>
  <c r="Q3491" i="11"/>
  <c r="Q3539" i="11"/>
  <c r="Q3587" i="11"/>
  <c r="Q3635" i="11"/>
  <c r="Q3699" i="11"/>
  <c r="Q3755" i="11"/>
  <c r="Q3811" i="11"/>
  <c r="Q3867" i="11"/>
  <c r="Q3915" i="11"/>
  <c r="Q3979" i="11"/>
  <c r="Q4027" i="11"/>
  <c r="Q4091" i="11"/>
  <c r="Q4147" i="11"/>
  <c r="Q4203" i="11"/>
  <c r="Q4259" i="11"/>
  <c r="Q4315" i="11"/>
  <c r="Q4371" i="11"/>
  <c r="Q4427" i="11"/>
  <c r="Q4483" i="11"/>
  <c r="Q4531" i="11"/>
  <c r="Q4595" i="11"/>
  <c r="Q4643" i="11"/>
  <c r="Q4699" i="11"/>
  <c r="Q4755" i="11"/>
  <c r="Q4819" i="11"/>
  <c r="Q4875" i="11"/>
  <c r="Q4931" i="11"/>
  <c r="Q4987" i="11"/>
  <c r="Q5043" i="11"/>
  <c r="Q5091" i="11"/>
  <c r="Q5147" i="11"/>
  <c r="Q5203" i="11"/>
  <c r="Q5251" i="11"/>
  <c r="Q5299" i="11"/>
  <c r="Q5355" i="11"/>
  <c r="Q5403" i="11"/>
  <c r="Q5451" i="11"/>
  <c r="Q5507" i="11"/>
  <c r="Q5563" i="11"/>
  <c r="Q5611" i="11"/>
  <c r="Q5675" i="11"/>
  <c r="Q5723" i="11"/>
  <c r="Q5779" i="11"/>
  <c r="Q5835" i="11"/>
  <c r="Q5883" i="11"/>
  <c r="R276" i="11"/>
  <c r="R2237" i="11"/>
  <c r="R2749" i="11"/>
  <c r="R3261" i="11"/>
  <c r="R3773" i="11"/>
  <c r="R4027" i="11"/>
  <c r="R4091" i="11"/>
  <c r="R4155" i="11"/>
  <c r="R4219" i="11"/>
  <c r="R4283" i="11"/>
  <c r="R4347" i="11"/>
  <c r="R4411" i="11"/>
  <c r="R4475" i="11"/>
  <c r="R4539" i="11"/>
  <c r="R4603" i="11"/>
  <c r="R4667" i="11"/>
  <c r="R4731" i="11"/>
  <c r="R4795" i="11"/>
  <c r="R4859" i="11"/>
  <c r="R4923" i="11"/>
  <c r="R4987" i="11"/>
  <c r="R5051" i="11"/>
  <c r="R5115" i="11"/>
  <c r="R5179" i="11"/>
  <c r="R5243" i="11"/>
  <c r="R5307" i="11"/>
  <c r="R5371" i="11"/>
  <c r="R5435" i="11"/>
  <c r="R5499" i="11"/>
  <c r="R5563" i="11"/>
  <c r="R5627" i="11"/>
  <c r="R5691" i="11"/>
  <c r="R5755" i="11"/>
  <c r="R5819" i="11"/>
  <c r="R5883" i="11"/>
  <c r="Q15" i="11"/>
  <c r="Q79" i="11"/>
  <c r="Q143" i="11"/>
  <c r="Q207" i="11"/>
  <c r="Q271" i="11"/>
  <c r="Q335" i="11"/>
  <c r="Q399" i="11"/>
  <c r="Q463" i="11"/>
  <c r="Q527" i="11"/>
  <c r="Q591" i="11"/>
  <c r="Q655" i="11"/>
  <c r="Q719" i="11"/>
  <c r="Q783" i="11"/>
  <c r="Q847" i="11"/>
  <c r="Q911" i="11"/>
  <c r="Q975" i="11"/>
  <c r="Q1039" i="11"/>
  <c r="Q1103" i="11"/>
  <c r="Q1167" i="11"/>
  <c r="Q1231" i="11"/>
  <c r="Q1295" i="11"/>
  <c r="Q1359" i="11"/>
  <c r="Q1423" i="11"/>
  <c r="Q1487" i="11"/>
  <c r="Q1551" i="11"/>
  <c r="Q1615" i="11"/>
  <c r="Q1679" i="11"/>
  <c r="Q1743" i="11"/>
  <c r="Q1807" i="11"/>
  <c r="Q1871" i="11"/>
  <c r="Q1935" i="11"/>
  <c r="Q1999" i="11"/>
  <c r="Q2063" i="11"/>
  <c r="Q2127" i="11"/>
  <c r="Q2191" i="11"/>
  <c r="Q2255" i="11"/>
  <c r="Q2319" i="11"/>
  <c r="Q2383" i="11"/>
  <c r="Q2447" i="11"/>
  <c r="Q2511" i="11"/>
  <c r="Q2575" i="11"/>
  <c r="Q2639" i="11"/>
  <c r="Q2703" i="11"/>
  <c r="Q2767" i="11"/>
  <c r="Q2831" i="11"/>
  <c r="Q2895" i="11"/>
  <c r="Q2959" i="11"/>
  <c r="Q3023" i="11"/>
  <c r="Q3087" i="11"/>
  <c r="Q3151" i="11"/>
  <c r="Q3183" i="11"/>
  <c r="Q3191" i="11"/>
  <c r="Q3199" i="11"/>
  <c r="Q3207" i="11"/>
  <c r="Q3215" i="11"/>
  <c r="Q3223" i="11"/>
  <c r="Q3231" i="11"/>
  <c r="Q3239" i="11"/>
  <c r="Q3247" i="11"/>
  <c r="Q3255" i="11"/>
  <c r="Q3263" i="11"/>
  <c r="Q3271" i="11"/>
  <c r="Q3279" i="11"/>
  <c r="Q3287" i="11"/>
  <c r="Q3295" i="11"/>
  <c r="Q3303" i="11"/>
  <c r="Q3311" i="11"/>
  <c r="Q3319" i="11"/>
  <c r="Q3327" i="11"/>
  <c r="Q3335" i="11"/>
  <c r="Q3343" i="11"/>
  <c r="Q3351" i="11"/>
  <c r="Q3359" i="11"/>
  <c r="Q3367" i="11"/>
  <c r="Q3375" i="11"/>
  <c r="Q3383" i="11"/>
  <c r="Q3391" i="11"/>
  <c r="Q3399" i="11"/>
  <c r="Q3407" i="11"/>
  <c r="Q3415" i="11"/>
  <c r="Q3423" i="11"/>
  <c r="Q3431" i="11"/>
  <c r="Q3439" i="11"/>
  <c r="Q3447" i="11"/>
  <c r="Q3455" i="11"/>
  <c r="Q3463" i="11"/>
  <c r="Q3471" i="11"/>
  <c r="Q3479" i="11"/>
  <c r="Q3487" i="11"/>
  <c r="Q3495" i="11"/>
  <c r="Q3503" i="11"/>
  <c r="Q3511" i="11"/>
  <c r="Q3519" i="11"/>
  <c r="Q3527" i="11"/>
  <c r="Q3535" i="11"/>
  <c r="Q3543" i="11"/>
  <c r="Q3551" i="11"/>
  <c r="Q3559" i="11"/>
  <c r="Q3567" i="11"/>
  <c r="Q3575" i="11"/>
  <c r="Q3583" i="11"/>
  <c r="Q3591" i="11"/>
  <c r="Q3599" i="11"/>
  <c r="Q3607" i="11"/>
  <c r="Q3615" i="11"/>
  <c r="Q3623" i="11"/>
  <c r="Q3631" i="11"/>
  <c r="Q3639" i="11"/>
  <c r="Q3647" i="11"/>
  <c r="Q3655" i="11"/>
  <c r="Q3663" i="11"/>
  <c r="Q3671" i="11"/>
  <c r="Q3679" i="11"/>
  <c r="Q3687" i="11"/>
  <c r="Q3695" i="11"/>
  <c r="Q3703" i="11"/>
  <c r="Q3711" i="11"/>
  <c r="Q3719" i="11"/>
  <c r="Q3727" i="11"/>
  <c r="Q3735" i="11"/>
  <c r="Q3743" i="11"/>
  <c r="Q3751" i="11"/>
  <c r="Q3759" i="11"/>
  <c r="Q3767" i="11"/>
  <c r="Q3775" i="11"/>
  <c r="Q3783" i="11"/>
  <c r="Q3791" i="11"/>
  <c r="Q3799" i="11"/>
  <c r="Q3807" i="11"/>
  <c r="Q3815" i="11"/>
  <c r="Q3823" i="11"/>
  <c r="Q3831" i="11"/>
  <c r="Q3839" i="11"/>
  <c r="Q3847" i="11"/>
  <c r="Q3855" i="11"/>
  <c r="Q3863" i="11"/>
  <c r="Q3871" i="11"/>
  <c r="Q3879" i="11"/>
  <c r="Q3887" i="11"/>
  <c r="Q3895" i="11"/>
  <c r="Q3903" i="11"/>
  <c r="Q3911" i="11"/>
  <c r="Q3919" i="11"/>
  <c r="Q3927" i="11"/>
  <c r="Q3935" i="11"/>
  <c r="Q3943" i="11"/>
  <c r="Q3951" i="11"/>
  <c r="Q3959" i="11"/>
  <c r="Q3967" i="11"/>
  <c r="Q3975" i="11"/>
  <c r="Q3983" i="11"/>
  <c r="Q3991" i="11"/>
  <c r="Q3999" i="11"/>
  <c r="Q4007" i="11"/>
  <c r="Q4015" i="11"/>
  <c r="Q4023" i="11"/>
  <c r="Q4031" i="11"/>
  <c r="Q4039" i="11"/>
  <c r="Q4047" i="11"/>
  <c r="Q4055" i="11"/>
  <c r="Q4063" i="11"/>
  <c r="Q4071" i="11"/>
  <c r="Q4079" i="11"/>
  <c r="Q4087" i="11"/>
  <c r="Q4095" i="11"/>
  <c r="Q4103" i="11"/>
  <c r="Q4111" i="11"/>
  <c r="Q4119" i="11"/>
  <c r="Q4127" i="11"/>
  <c r="Q4135" i="11"/>
  <c r="Q4143" i="11"/>
  <c r="Q4151" i="11"/>
  <c r="Q4159" i="11"/>
  <c r="Q4167" i="11"/>
  <c r="Q4175" i="11"/>
  <c r="Q4183" i="11"/>
  <c r="Q4191" i="11"/>
  <c r="Q4199" i="11"/>
  <c r="Q4207" i="11"/>
  <c r="Q4215" i="11"/>
  <c r="Q4223" i="11"/>
  <c r="Q4231" i="11"/>
  <c r="Q4239" i="11"/>
  <c r="Q4247" i="11"/>
  <c r="Q4255" i="11"/>
  <c r="Q4263" i="11"/>
  <c r="Q4271" i="11"/>
  <c r="Q4279" i="11"/>
  <c r="Q4287" i="11"/>
  <c r="Q4295" i="11"/>
  <c r="Q4303" i="11"/>
  <c r="Q4311" i="11"/>
  <c r="Q4319" i="11"/>
  <c r="Q4327" i="11"/>
  <c r="Q4335" i="11"/>
  <c r="Q4343" i="11"/>
  <c r="Q4351" i="11"/>
  <c r="Q4359" i="11"/>
  <c r="Q4367" i="11"/>
  <c r="Q4375" i="11"/>
  <c r="Q4383" i="11"/>
  <c r="Q4391" i="11"/>
  <c r="Q4399" i="11"/>
  <c r="Q4407" i="11"/>
  <c r="Q4415" i="11"/>
  <c r="Q4423" i="11"/>
  <c r="Q4431" i="11"/>
  <c r="Q4439" i="11"/>
  <c r="Q4447" i="11"/>
  <c r="Q4455" i="11"/>
  <c r="Q4463" i="11"/>
  <c r="Q4471" i="11"/>
  <c r="Q4479" i="11"/>
  <c r="Q4487" i="11"/>
  <c r="Q4495" i="11"/>
  <c r="Q4503" i="11"/>
  <c r="Q4511" i="11"/>
  <c r="Q4519" i="11"/>
  <c r="Q4527" i="11"/>
  <c r="Q4535" i="11"/>
  <c r="Q4543" i="11"/>
  <c r="Q4551" i="11"/>
  <c r="Q4559" i="11"/>
  <c r="Q4567" i="11"/>
  <c r="Q4575" i="11"/>
  <c r="Q4583" i="11"/>
  <c r="Q4591" i="11"/>
  <c r="Q4599" i="11"/>
  <c r="Q4607" i="11"/>
  <c r="Q4615" i="11"/>
  <c r="Q4623" i="11"/>
  <c r="Q4631" i="11"/>
  <c r="Q4639" i="11"/>
  <c r="Q4647" i="11"/>
  <c r="Q4655" i="11"/>
  <c r="Q4663" i="11"/>
  <c r="Q4671" i="11"/>
  <c r="Q4679" i="11"/>
  <c r="Q4687" i="11"/>
  <c r="Q4695" i="11"/>
  <c r="Q4703" i="11"/>
  <c r="Q4711" i="11"/>
  <c r="Q4719" i="11"/>
  <c r="Q4727" i="11"/>
  <c r="Q4735" i="11"/>
  <c r="Q4743" i="11"/>
  <c r="Q4751" i="11"/>
  <c r="Q4759" i="11"/>
  <c r="Q4767" i="11"/>
  <c r="Q4775" i="11"/>
  <c r="Q4783" i="11"/>
  <c r="Q4791" i="11"/>
  <c r="Q4799" i="11"/>
  <c r="Q4807" i="11"/>
  <c r="Q4815" i="11"/>
  <c r="Q4823" i="11"/>
  <c r="Q4831" i="11"/>
  <c r="Q4839" i="11"/>
  <c r="Q4847" i="11"/>
  <c r="Q4855" i="11"/>
  <c r="Q4863" i="11"/>
  <c r="Q4871" i="11"/>
  <c r="Q4879" i="11"/>
  <c r="Q4887" i="11"/>
  <c r="Q4895" i="11"/>
  <c r="Q4903" i="11"/>
  <c r="Q4911" i="11"/>
  <c r="Q4919" i="11"/>
  <c r="Q4927" i="11"/>
  <c r="Q4935" i="11"/>
  <c r="Q4943" i="11"/>
  <c r="Q4951" i="11"/>
  <c r="Q4959" i="11"/>
  <c r="Q4967" i="11"/>
  <c r="Q4975" i="11"/>
  <c r="Q4983" i="11"/>
  <c r="Q4991" i="11"/>
  <c r="Q4999" i="11"/>
  <c r="Q5007" i="11"/>
  <c r="Q5015" i="11"/>
  <c r="Q5023" i="11"/>
  <c r="Q5031" i="11"/>
  <c r="Q5039" i="11"/>
  <c r="Q5047" i="11"/>
  <c r="Q5055" i="11"/>
  <c r="Q5063" i="11"/>
  <c r="Q5071" i="11"/>
  <c r="Q5079" i="11"/>
  <c r="Q5087" i="11"/>
  <c r="Q5095" i="11"/>
  <c r="Q5103" i="11"/>
  <c r="Q5111" i="11"/>
  <c r="Q5119" i="11"/>
  <c r="Q5127" i="11"/>
  <c r="Q5135" i="11"/>
  <c r="Q5143" i="11"/>
  <c r="Q5151" i="11"/>
  <c r="Q5159" i="11"/>
  <c r="Q5167" i="11"/>
  <c r="Q5175" i="11"/>
  <c r="Q5183" i="11"/>
  <c r="Q5191" i="11"/>
  <c r="Q5199" i="11"/>
  <c r="Q5207" i="11"/>
  <c r="Q5215" i="11"/>
  <c r="Q5223" i="11"/>
  <c r="Q5231" i="11"/>
  <c r="Q5239" i="11"/>
  <c r="Q5247" i="11"/>
  <c r="Q5255" i="11"/>
  <c r="Q5263" i="11"/>
  <c r="Q5271" i="11"/>
  <c r="Q5279" i="11"/>
  <c r="Q5287" i="11"/>
  <c r="Q5295" i="11"/>
  <c r="Q5303" i="11"/>
  <c r="Q5311" i="11"/>
  <c r="Q5319" i="11"/>
  <c r="Q5327" i="11"/>
  <c r="Q5335" i="11"/>
  <c r="Q5343" i="11"/>
  <c r="Q5351" i="11"/>
  <c r="Q5359" i="11"/>
  <c r="Q5367" i="11"/>
  <c r="Q5375" i="11"/>
  <c r="Q5383" i="11"/>
  <c r="Q5391" i="11"/>
  <c r="Q5399" i="11"/>
  <c r="Q5407" i="11"/>
  <c r="Q5415" i="11"/>
  <c r="Q5423" i="11"/>
  <c r="Q5431" i="11"/>
  <c r="Q5439" i="11"/>
  <c r="Q5447" i="11"/>
  <c r="Q5455" i="11"/>
  <c r="Q5463" i="11"/>
  <c r="Q5471" i="11"/>
  <c r="Q5479" i="11"/>
  <c r="Q5487" i="11"/>
  <c r="Q5495" i="11"/>
  <c r="Q5503" i="11"/>
  <c r="Q5511" i="11"/>
  <c r="Q5519" i="11"/>
  <c r="Q5527" i="11"/>
  <c r="Q5535" i="11"/>
  <c r="Q5543" i="11"/>
  <c r="Q5551" i="11"/>
  <c r="Q5559" i="11"/>
  <c r="Q5567" i="11"/>
  <c r="Q5575" i="11"/>
  <c r="Q5583" i="11"/>
  <c r="Q5591" i="11"/>
  <c r="Q5599" i="11"/>
  <c r="Q5607" i="11"/>
  <c r="Q5615" i="11"/>
  <c r="Q5623" i="11"/>
  <c r="Q5631" i="11"/>
  <c r="Q5639" i="11"/>
  <c r="Q5647" i="11"/>
  <c r="Q5655" i="11"/>
  <c r="Q5663" i="11"/>
  <c r="Q5671" i="11"/>
  <c r="Q5679" i="11"/>
  <c r="Q5687" i="11"/>
  <c r="Q5695" i="11"/>
  <c r="Q5703" i="11"/>
  <c r="Q5711" i="11"/>
  <c r="Q5719" i="11"/>
  <c r="Q5727" i="11"/>
  <c r="Q5735" i="11"/>
  <c r="Q5743" i="11"/>
  <c r="Q5751" i="11"/>
  <c r="Q5759" i="11"/>
  <c r="Q5767" i="11"/>
  <c r="Q5775" i="11"/>
  <c r="Q5783" i="11"/>
  <c r="Q5791" i="11"/>
  <c r="Q5799" i="11"/>
  <c r="Q5807" i="11"/>
  <c r="Q5815" i="11"/>
  <c r="Q5823" i="11"/>
  <c r="Q5831" i="11"/>
  <c r="Q5839" i="11"/>
  <c r="Q5847" i="11"/>
  <c r="Q5855" i="11"/>
  <c r="Q5863" i="11"/>
  <c r="Q5871" i="11"/>
  <c r="Q5879" i="11"/>
  <c r="Q5887" i="11"/>
  <c r="Q5895" i="11"/>
  <c r="Q5903" i="11"/>
  <c r="Q5911" i="11"/>
  <c r="Q5919" i="11"/>
  <c r="Q5927" i="11"/>
  <c r="S4160" i="11"/>
  <c r="R4955" i="11"/>
  <c r="R5595" i="11"/>
  <c r="Q175" i="11"/>
  <c r="Q623" i="11"/>
  <c r="Q1135" i="11"/>
  <c r="Q1583" i="11"/>
  <c r="Q2031" i="11"/>
  <c r="Q2479" i="11"/>
  <c r="Q2927" i="11"/>
  <c r="Q3203" i="11"/>
  <c r="Q3243" i="11"/>
  <c r="Q3299" i="11"/>
  <c r="Q3355" i="11"/>
  <c r="Q3419" i="11"/>
  <c r="Q3483" i="11"/>
  <c r="Q3547" i="11"/>
  <c r="Q3611" i="11"/>
  <c r="Q3667" i="11"/>
  <c r="Q3723" i="11"/>
  <c r="Q3779" i="11"/>
  <c r="Q3819" i="11"/>
  <c r="Q3875" i="11"/>
  <c r="Q3931" i="11"/>
  <c r="Q3987" i="11"/>
  <c r="Q4043" i="11"/>
  <c r="Q4099" i="11"/>
  <c r="Q4155" i="11"/>
  <c r="Q4211" i="11"/>
  <c r="Q4283" i="11"/>
  <c r="Q4339" i="11"/>
  <c r="Q4395" i="11"/>
  <c r="Q4467" i="11"/>
  <c r="Q4523" i="11"/>
  <c r="Q4579" i="11"/>
  <c r="Q4619" i="11"/>
  <c r="Q4675" i="11"/>
  <c r="Q4731" i="11"/>
  <c r="Q4787" i="11"/>
  <c r="Q4843" i="11"/>
  <c r="Q4907" i="11"/>
  <c r="Q4963" i="11"/>
  <c r="Q5035" i="11"/>
  <c r="Q5099" i="11"/>
  <c r="Q5155" i="11"/>
  <c r="Q5219" i="11"/>
  <c r="Q5283" i="11"/>
  <c r="Q5339" i="11"/>
  <c r="Q5395" i="11"/>
  <c r="Q5459" i="11"/>
  <c r="Q5523" i="11"/>
  <c r="Q5579" i="11"/>
  <c r="Q5643" i="11"/>
  <c r="Q5699" i="11"/>
  <c r="Q5771" i="11"/>
  <c r="Q5827" i="11"/>
  <c r="Q5891" i="11"/>
  <c r="T5205" i="11"/>
  <c r="R788" i="11"/>
  <c r="R2301" i="11"/>
  <c r="R2813" i="11"/>
  <c r="R3325" i="11"/>
  <c r="R3837" i="11"/>
  <c r="R4035" i="11"/>
  <c r="R4099" i="11"/>
  <c r="R4163" i="11"/>
  <c r="R4227" i="11"/>
  <c r="R4291" i="11"/>
  <c r="R4355" i="11"/>
  <c r="R4419" i="11"/>
  <c r="R4483" i="11"/>
  <c r="R4547" i="11"/>
  <c r="R4611" i="11"/>
  <c r="R4675" i="11"/>
  <c r="R4739" i="11"/>
  <c r="R4803" i="11"/>
  <c r="R4867" i="11"/>
  <c r="R4931" i="11"/>
  <c r="R4995" i="11"/>
  <c r="R5059" i="11"/>
  <c r="R5123" i="11"/>
  <c r="R5187" i="11"/>
  <c r="R5251" i="11"/>
  <c r="R5315" i="11"/>
  <c r="R5379" i="11"/>
  <c r="R5443" i="11"/>
  <c r="R5507" i="11"/>
  <c r="R5571" i="11"/>
  <c r="R5635" i="11"/>
  <c r="R5699" i="11"/>
  <c r="R5763" i="11"/>
  <c r="R5827" i="11"/>
  <c r="R5891" i="11"/>
  <c r="Q23" i="11"/>
  <c r="Q87" i="11"/>
  <c r="Q151" i="11"/>
  <c r="Q215" i="11"/>
  <c r="Q279" i="11"/>
  <c r="Q343" i="11"/>
  <c r="Q407" i="11"/>
  <c r="Q471" i="11"/>
  <c r="Q535" i="11"/>
  <c r="Q599" i="11"/>
  <c r="Q663" i="11"/>
  <c r="Q727" i="11"/>
  <c r="Q791" i="11"/>
  <c r="Q855" i="11"/>
  <c r="Q919" i="11"/>
  <c r="Q983" i="11"/>
  <c r="Q1047" i="11"/>
  <c r="Q1111" i="11"/>
  <c r="Q1175" i="11"/>
  <c r="Q1239" i="11"/>
  <c r="Q1303" i="11"/>
  <c r="Q1367" i="11"/>
  <c r="Q1431" i="11"/>
  <c r="Q1495" i="11"/>
  <c r="Q1559" i="11"/>
  <c r="Q1623" i="11"/>
  <c r="Q1687" i="11"/>
  <c r="Q1751" i="11"/>
  <c r="Q1815" i="11"/>
  <c r="Q1879" i="11"/>
  <c r="Q1943" i="11"/>
  <c r="Q2007" i="11"/>
  <c r="Q2071" i="11"/>
  <c r="Q2135" i="11"/>
  <c r="Q2199" i="11"/>
  <c r="Q2263" i="11"/>
  <c r="Q2327" i="11"/>
  <c r="Q2391" i="11"/>
  <c r="Q2455" i="11"/>
  <c r="Q2519" i="11"/>
  <c r="Q2583" i="11"/>
  <c r="Q2647" i="11"/>
  <c r="Q2711" i="11"/>
  <c r="Q2775" i="11"/>
  <c r="Q2839" i="11"/>
  <c r="Q2903" i="11"/>
  <c r="Q2967" i="11"/>
  <c r="Q3031" i="11"/>
  <c r="Q3095" i="11"/>
  <c r="Q3159" i="11"/>
  <c r="Q3184" i="11"/>
  <c r="Q3192" i="11"/>
  <c r="Q3200" i="11"/>
  <c r="Q3208" i="11"/>
  <c r="Q3216" i="11"/>
  <c r="Q3224" i="11"/>
  <c r="Q3232" i="11"/>
  <c r="Q3240" i="11"/>
  <c r="Q3248" i="11"/>
  <c r="Q3256" i="11"/>
  <c r="Q3264" i="11"/>
  <c r="Q3272" i="11"/>
  <c r="Q3280" i="11"/>
  <c r="Q3288" i="11"/>
  <c r="Q3296" i="11"/>
  <c r="Q3304" i="11"/>
  <c r="Q3312" i="11"/>
  <c r="Q3320" i="11"/>
  <c r="Q3328" i="11"/>
  <c r="Q3336" i="11"/>
  <c r="Q3344" i="11"/>
  <c r="Q3352" i="11"/>
  <c r="Q3360" i="11"/>
  <c r="Q3368" i="11"/>
  <c r="Q3376" i="11"/>
  <c r="Q3384" i="11"/>
  <c r="Q3392" i="11"/>
  <c r="Q3400" i="11"/>
  <c r="Q3408" i="11"/>
  <c r="Q3416" i="11"/>
  <c r="Q3424" i="11"/>
  <c r="Q3432" i="11"/>
  <c r="Q3440" i="11"/>
  <c r="Q3448" i="11"/>
  <c r="Q3456" i="11"/>
  <c r="Q3464" i="11"/>
  <c r="Q3472" i="11"/>
  <c r="Q3480" i="11"/>
  <c r="Q3488" i="11"/>
  <c r="Q3496" i="11"/>
  <c r="Q3504" i="11"/>
  <c r="Q3512" i="11"/>
  <c r="Q3520" i="11"/>
  <c r="Q3528" i="11"/>
  <c r="Q3536" i="11"/>
  <c r="Q3544" i="11"/>
  <c r="Q3552" i="11"/>
  <c r="Q3560" i="11"/>
  <c r="Q3568" i="11"/>
  <c r="Q3576" i="11"/>
  <c r="Q3584" i="11"/>
  <c r="Q3592" i="11"/>
  <c r="Q3600" i="11"/>
  <c r="Q3608" i="11"/>
  <c r="Q3616" i="11"/>
  <c r="Q3624" i="11"/>
  <c r="Q3632" i="11"/>
  <c r="Q3640" i="11"/>
  <c r="Q3648" i="11"/>
  <c r="Q3656" i="11"/>
  <c r="Q3664" i="11"/>
  <c r="Q3672" i="11"/>
  <c r="Q3680" i="11"/>
  <c r="Q3688" i="11"/>
  <c r="Q3696" i="11"/>
  <c r="Q3704" i="11"/>
  <c r="Q3712" i="11"/>
  <c r="Q3720" i="11"/>
  <c r="Q3728" i="11"/>
  <c r="Q3736" i="11"/>
  <c r="Q3744" i="11"/>
  <c r="Q3752" i="11"/>
  <c r="Q3760" i="11"/>
  <c r="Q3768" i="11"/>
  <c r="Q3776" i="11"/>
  <c r="Q3784" i="11"/>
  <c r="Q3792" i="11"/>
  <c r="Q3800" i="11"/>
  <c r="Q3808" i="11"/>
  <c r="Q3816" i="11"/>
  <c r="Q3824" i="11"/>
  <c r="Q3832" i="11"/>
  <c r="Q3840" i="11"/>
  <c r="Q3848" i="11"/>
  <c r="Q3856" i="11"/>
  <c r="Q3864" i="11"/>
  <c r="Q3872" i="11"/>
  <c r="Q3880" i="11"/>
  <c r="Q3888" i="11"/>
  <c r="Q3896" i="11"/>
  <c r="Q3904" i="11"/>
  <c r="Q3912" i="11"/>
  <c r="Q3920" i="11"/>
  <c r="Q3928" i="11"/>
  <c r="Q3936" i="11"/>
  <c r="Q3944" i="11"/>
  <c r="Q3952" i="11"/>
  <c r="Q3960" i="11"/>
  <c r="Q3968" i="11"/>
  <c r="Q3976" i="11"/>
  <c r="Q3984" i="11"/>
  <c r="Q3992" i="11"/>
  <c r="Q4000" i="11"/>
  <c r="Q4008" i="11"/>
  <c r="Q4016" i="11"/>
  <c r="Q4024" i="11"/>
  <c r="Q4032" i="11"/>
  <c r="Q4040" i="11"/>
  <c r="Q4048" i="11"/>
  <c r="Q4056" i="11"/>
  <c r="Q4064" i="11"/>
  <c r="Q4072" i="11"/>
  <c r="Q4080" i="11"/>
  <c r="Q4088" i="11"/>
  <c r="Q4096" i="11"/>
  <c r="Q4104" i="11"/>
  <c r="Q4112" i="11"/>
  <c r="Q4120" i="11"/>
  <c r="Q4128" i="11"/>
  <c r="Q4136" i="11"/>
  <c r="Q4144" i="11"/>
  <c r="Q4152" i="11"/>
  <c r="Q4160" i="11"/>
  <c r="Q4168" i="11"/>
  <c r="Q4176" i="11"/>
  <c r="Q4184" i="11"/>
  <c r="Q4192" i="11"/>
  <c r="Q4200" i="11"/>
  <c r="Q4208" i="11"/>
  <c r="Q4216" i="11"/>
  <c r="Q4224" i="11"/>
  <c r="Q4232" i="11"/>
  <c r="Q4240" i="11"/>
  <c r="Q4248" i="11"/>
  <c r="Q4256" i="11"/>
  <c r="Q4264" i="11"/>
  <c r="Q4272" i="11"/>
  <c r="Q4280" i="11"/>
  <c r="Q4288" i="11"/>
  <c r="Q4296" i="11"/>
  <c r="Q4304" i="11"/>
  <c r="Q4312" i="11"/>
  <c r="Q4320" i="11"/>
  <c r="Q4328" i="11"/>
  <c r="Q4336" i="11"/>
  <c r="Q4344" i="11"/>
  <c r="Q4352" i="11"/>
  <c r="Q4360" i="11"/>
  <c r="Q4368" i="11"/>
  <c r="Q4376" i="11"/>
  <c r="Q4384" i="11"/>
  <c r="Q4392" i="11"/>
  <c r="Q4400" i="11"/>
  <c r="Q4408" i="11"/>
  <c r="Q4416" i="11"/>
  <c r="Q4424" i="11"/>
  <c r="Q4432" i="11"/>
  <c r="Q4440" i="11"/>
  <c r="Q4448" i="11"/>
  <c r="Q4456" i="11"/>
  <c r="Q4464" i="11"/>
  <c r="Q4472" i="11"/>
  <c r="Q4480" i="11"/>
  <c r="Q4488" i="11"/>
  <c r="Q4496" i="11"/>
  <c r="Q4504" i="11"/>
  <c r="Q4512" i="11"/>
  <c r="Q4520" i="11"/>
  <c r="Q4528" i="11"/>
  <c r="Q4536" i="11"/>
  <c r="Q4544" i="11"/>
  <c r="Q4552" i="11"/>
  <c r="Q4560" i="11"/>
  <c r="Q4568" i="11"/>
  <c r="Q4576" i="11"/>
  <c r="Q4584" i="11"/>
  <c r="Q4592" i="11"/>
  <c r="Q4600" i="11"/>
  <c r="Q4608" i="11"/>
  <c r="Q4616" i="11"/>
  <c r="Q4624" i="11"/>
  <c r="Q4632" i="11"/>
  <c r="Q4640" i="11"/>
  <c r="Q4648" i="11"/>
  <c r="Q4656" i="11"/>
  <c r="Q4664" i="11"/>
  <c r="Q4672" i="11"/>
  <c r="Q4680" i="11"/>
  <c r="Q4688" i="11"/>
  <c r="Q4696" i="11"/>
  <c r="Q4704" i="11"/>
  <c r="Q4712" i="11"/>
  <c r="Q4720" i="11"/>
  <c r="Q4728" i="11"/>
  <c r="Q4736" i="11"/>
  <c r="Q4744" i="11"/>
  <c r="Q4752" i="11"/>
  <c r="Q4760" i="11"/>
  <c r="Q4768" i="11"/>
  <c r="Q4776" i="11"/>
  <c r="Q4784" i="11"/>
  <c r="Q4792" i="11"/>
  <c r="Q4800" i="11"/>
  <c r="Q4808" i="11"/>
  <c r="Q4816" i="11"/>
  <c r="Q4824" i="11"/>
  <c r="Q4832" i="11"/>
  <c r="Q4840" i="11"/>
  <c r="Q4848" i="11"/>
  <c r="Q4856" i="11"/>
  <c r="Q4864" i="11"/>
  <c r="Q4872" i="11"/>
  <c r="Q4880" i="11"/>
  <c r="Q4888" i="11"/>
  <c r="Q4896" i="11"/>
  <c r="Q4904" i="11"/>
  <c r="Q4912" i="11"/>
  <c r="Q4920" i="11"/>
  <c r="Q4928" i="11"/>
  <c r="Q4936" i="11"/>
  <c r="Q4944" i="11"/>
  <c r="Q4952" i="11"/>
  <c r="Q4960" i="11"/>
  <c r="Q4968" i="11"/>
  <c r="Q4976" i="11"/>
  <c r="Q4984" i="11"/>
  <c r="Q4992" i="11"/>
  <c r="Q5000" i="11"/>
  <c r="Q5008" i="11"/>
  <c r="Q5016" i="11"/>
  <c r="Q5024" i="11"/>
  <c r="Q5032" i="11"/>
  <c r="Q5040" i="11"/>
  <c r="Q5048" i="11"/>
  <c r="Q5056" i="11"/>
  <c r="Q5064" i="11"/>
  <c r="Q5072" i="11"/>
  <c r="Q5080" i="11"/>
  <c r="Q5088" i="11"/>
  <c r="Q5096" i="11"/>
  <c r="Q5104" i="11"/>
  <c r="Q5112" i="11"/>
  <c r="Q5120" i="11"/>
  <c r="Q5128" i="11"/>
  <c r="Q5136" i="11"/>
  <c r="Q5144" i="11"/>
  <c r="Q5152" i="11"/>
  <c r="Q5160" i="11"/>
  <c r="Q5168" i="11"/>
  <c r="Q5176" i="11"/>
  <c r="Q5184" i="11"/>
  <c r="Q5192" i="11"/>
  <c r="Q5200" i="11"/>
  <c r="Q5208" i="11"/>
  <c r="Q5216" i="11"/>
  <c r="Q5224" i="11"/>
  <c r="Q5232" i="11"/>
  <c r="Q5240" i="11"/>
  <c r="Q5248" i="11"/>
  <c r="Q5256" i="11"/>
  <c r="Q5264" i="11"/>
  <c r="Q5272" i="11"/>
  <c r="Q5280" i="11"/>
  <c r="Q5288" i="11"/>
  <c r="Q5296" i="11"/>
  <c r="Q5304" i="11"/>
  <c r="Q5312" i="11"/>
  <c r="Q5320" i="11"/>
  <c r="Q5328" i="11"/>
  <c r="Q5336" i="11"/>
  <c r="Q5344" i="11"/>
  <c r="Q5352" i="11"/>
  <c r="Q5360" i="11"/>
  <c r="Q5368" i="11"/>
  <c r="Q5376" i="11"/>
  <c r="Q5384" i="11"/>
  <c r="Q5392" i="11"/>
  <c r="Q5400" i="11"/>
  <c r="Q5408" i="11"/>
  <c r="Q5416" i="11"/>
  <c r="Q5424" i="11"/>
  <c r="Q5432" i="11"/>
  <c r="Q5440" i="11"/>
  <c r="Q5448" i="11"/>
  <c r="Q5456" i="11"/>
  <c r="Q5464" i="11"/>
  <c r="Q5472" i="11"/>
  <c r="Q5480" i="11"/>
  <c r="Q5488" i="11"/>
  <c r="Q5496" i="11"/>
  <c r="Q5504" i="11"/>
  <c r="Q5512" i="11"/>
  <c r="Q5520" i="11"/>
  <c r="Q5528" i="11"/>
  <c r="Q5536" i="11"/>
  <c r="Q5544" i="11"/>
  <c r="Q5552" i="11"/>
  <c r="Q5560" i="11"/>
  <c r="Q5568" i="11"/>
  <c r="Q5576" i="11"/>
  <c r="Q5584" i="11"/>
  <c r="Q5592" i="11"/>
  <c r="Q5600" i="11"/>
  <c r="Q5608" i="11"/>
  <c r="Q5616" i="11"/>
  <c r="Q5624" i="11"/>
  <c r="Q5632" i="11"/>
  <c r="Q5640" i="11"/>
  <c r="Q5648" i="11"/>
  <c r="Q5656" i="11"/>
  <c r="Q5664" i="11"/>
  <c r="Q5672" i="11"/>
  <c r="Q5680" i="11"/>
  <c r="Q5688" i="11"/>
  <c r="Q5696" i="11"/>
  <c r="Q5704" i="11"/>
  <c r="Q5712" i="11"/>
  <c r="Q5720" i="11"/>
  <c r="Q5728" i="11"/>
  <c r="Q5736" i="11"/>
  <c r="Q5744" i="11"/>
  <c r="Q5752" i="11"/>
  <c r="Q5760" i="11"/>
  <c r="Q5768" i="11"/>
  <c r="Q5776" i="11"/>
  <c r="Q5784" i="11"/>
  <c r="Q5792" i="11"/>
  <c r="Q5800" i="11"/>
  <c r="Q5808" i="11"/>
  <c r="Q5816" i="11"/>
  <c r="Q5824" i="11"/>
  <c r="Q5832" i="11"/>
  <c r="Q5840" i="11"/>
  <c r="Q5848" i="11"/>
  <c r="Q5856" i="11"/>
  <c r="Q5864" i="11"/>
  <c r="Q5872" i="11"/>
  <c r="Q5880" i="11"/>
  <c r="Q5888" i="11"/>
  <c r="Q5896" i="11"/>
  <c r="Q5904" i="11"/>
  <c r="Q5912" i="11"/>
  <c r="Q5920" i="11"/>
  <c r="Q5928" i="11"/>
  <c r="R3517" i="11"/>
  <c r="R4379" i="11"/>
  <c r="R4699" i="11"/>
  <c r="R5083" i="11"/>
  <c r="R5467" i="11"/>
  <c r="Q47" i="11"/>
  <c r="Q495" i="11"/>
  <c r="Q943" i="11"/>
  <c r="Q1391" i="11"/>
  <c r="Q1775" i="11"/>
  <c r="Q2223" i="11"/>
  <c r="Q2735" i="11"/>
  <c r="Q3187" i="11"/>
  <c r="Q3227" i="11"/>
  <c r="Q3283" i="11"/>
  <c r="Q3339" i="11"/>
  <c r="Q3395" i="11"/>
  <c r="Q3451" i="11"/>
  <c r="Q3515" i="11"/>
  <c r="Q3563" i="11"/>
  <c r="Q3619" i="11"/>
  <c r="Q3675" i="11"/>
  <c r="Q3739" i="11"/>
  <c r="Q3795" i="11"/>
  <c r="Q3843" i="11"/>
  <c r="Q3899" i="11"/>
  <c r="Q3955" i="11"/>
  <c r="Q4019" i="11"/>
  <c r="Q4067" i="11"/>
  <c r="Q4123" i="11"/>
  <c r="Q4179" i="11"/>
  <c r="Q4219" i="11"/>
  <c r="Q4275" i="11"/>
  <c r="Q4331" i="11"/>
  <c r="Q4379" i="11"/>
  <c r="Q4435" i="11"/>
  <c r="Q4491" i="11"/>
  <c r="Q4547" i="11"/>
  <c r="Q4603" i="11"/>
  <c r="Q4659" i="11"/>
  <c r="Q4723" i="11"/>
  <c r="Q4779" i="11"/>
  <c r="Q4835" i="11"/>
  <c r="Q4891" i="11"/>
  <c r="Q4947" i="11"/>
  <c r="Q4995" i="11"/>
  <c r="Q5051" i="11"/>
  <c r="Q5107" i="11"/>
  <c r="Q5163" i="11"/>
  <c r="Q5211" i="11"/>
  <c r="Q5267" i="11"/>
  <c r="Q5323" i="11"/>
  <c r="Q5363" i="11"/>
  <c r="Q5419" i="11"/>
  <c r="Q5475" i="11"/>
  <c r="Q5531" i="11"/>
  <c r="Q5595" i="11"/>
  <c r="Q5651" i="11"/>
  <c r="Q5707" i="11"/>
  <c r="Q5755" i="11"/>
  <c r="Q5811" i="11"/>
  <c r="Q5875" i="11"/>
  <c r="Q5931" i="11"/>
  <c r="S1321" i="11"/>
  <c r="R1300" i="11"/>
  <c r="R2365" i="11"/>
  <c r="R2877" i="11"/>
  <c r="R3389" i="11"/>
  <c r="R3901" i="11"/>
  <c r="R4043" i="11"/>
  <c r="R4107" i="11"/>
  <c r="R4171" i="11"/>
  <c r="R4235" i="11"/>
  <c r="R4299" i="11"/>
  <c r="R4363" i="11"/>
  <c r="R4427" i="11"/>
  <c r="R4491" i="11"/>
  <c r="R4555" i="11"/>
  <c r="R4619" i="11"/>
  <c r="R4683" i="11"/>
  <c r="R4747" i="11"/>
  <c r="R4811" i="11"/>
  <c r="R4875" i="11"/>
  <c r="R4939" i="11"/>
  <c r="R5003" i="11"/>
  <c r="R5067" i="11"/>
  <c r="R5131" i="11"/>
  <c r="R5195" i="11"/>
  <c r="R5259" i="11"/>
  <c r="R5323" i="11"/>
  <c r="R5387" i="11"/>
  <c r="R5451" i="11"/>
  <c r="R5515" i="11"/>
  <c r="R5579" i="11"/>
  <c r="R5643" i="11"/>
  <c r="R5707" i="11"/>
  <c r="R5771" i="11"/>
  <c r="R5835" i="11"/>
  <c r="R5899" i="11"/>
  <c r="Q31" i="11"/>
  <c r="Q95" i="11"/>
  <c r="Q159" i="11"/>
  <c r="Q223" i="11"/>
  <c r="Q287" i="11"/>
  <c r="Q351" i="11"/>
  <c r="Q415" i="11"/>
  <c r="Q479" i="11"/>
  <c r="Q543" i="11"/>
  <c r="Q607" i="11"/>
  <c r="Q671" i="11"/>
  <c r="Q735" i="11"/>
  <c r="Q799" i="11"/>
  <c r="Q863" i="11"/>
  <c r="Q927" i="11"/>
  <c r="Q991" i="11"/>
  <c r="Q1055" i="11"/>
  <c r="Q1119" i="11"/>
  <c r="Q1183" i="11"/>
  <c r="Q1247" i="11"/>
  <c r="Q1311" i="11"/>
  <c r="Q1375" i="11"/>
  <c r="Q1439" i="11"/>
  <c r="Q1503" i="11"/>
  <c r="Q1567" i="11"/>
  <c r="Q1631" i="11"/>
  <c r="Q1695" i="11"/>
  <c r="Q1759" i="11"/>
  <c r="Q1823" i="11"/>
  <c r="Q1887" i="11"/>
  <c r="Q1951" i="11"/>
  <c r="Q2015" i="11"/>
  <c r="Q2079" i="11"/>
  <c r="Q2143" i="11"/>
  <c r="Q2207" i="11"/>
  <c r="Q2271" i="11"/>
  <c r="Q2335" i="11"/>
  <c r="Q2399" i="11"/>
  <c r="Q2463" i="11"/>
  <c r="Q2527" i="11"/>
  <c r="Q2591" i="11"/>
  <c r="Q2655" i="11"/>
  <c r="Q2719" i="11"/>
  <c r="Q2783" i="11"/>
  <c r="Q2847" i="11"/>
  <c r="Q2911" i="11"/>
  <c r="Q2975" i="11"/>
  <c r="Q3039" i="11"/>
  <c r="Q3103" i="11"/>
  <c r="Q3167" i="11"/>
  <c r="Q3185" i="11"/>
  <c r="Q3193" i="11"/>
  <c r="Q3201" i="11"/>
  <c r="Q3209" i="11"/>
  <c r="Q3217" i="11"/>
  <c r="Q3225" i="11"/>
  <c r="Q3233" i="11"/>
  <c r="Q3241" i="11"/>
  <c r="Q3249" i="11"/>
  <c r="Q3257" i="11"/>
  <c r="Q3265" i="11"/>
  <c r="Q3273" i="11"/>
  <c r="Q3281" i="11"/>
  <c r="Q3289" i="11"/>
  <c r="Q3297" i="11"/>
  <c r="Q3305" i="11"/>
  <c r="Q3313" i="11"/>
  <c r="Q3321" i="11"/>
  <c r="Q3329" i="11"/>
  <c r="Q3337" i="11"/>
  <c r="Q3345" i="11"/>
  <c r="Q3353" i="11"/>
  <c r="Q3361" i="11"/>
  <c r="Q3369" i="11"/>
  <c r="Q3377" i="11"/>
  <c r="Q3385" i="11"/>
  <c r="Q3393" i="11"/>
  <c r="Q3401" i="11"/>
  <c r="Q3409" i="11"/>
  <c r="Q3417" i="11"/>
  <c r="Q3425" i="11"/>
  <c r="Q3433" i="11"/>
  <c r="Q3441" i="11"/>
  <c r="Q3449" i="11"/>
  <c r="Q3457" i="11"/>
  <c r="Q3465" i="11"/>
  <c r="Q3473" i="11"/>
  <c r="Q3481" i="11"/>
  <c r="Q3489" i="11"/>
  <c r="Q3497" i="11"/>
  <c r="Q3505" i="11"/>
  <c r="Q3513" i="11"/>
  <c r="Q3521" i="11"/>
  <c r="Q3529" i="11"/>
  <c r="Q3537" i="11"/>
  <c r="Q3545" i="11"/>
  <c r="Q3553" i="11"/>
  <c r="Q3561" i="11"/>
  <c r="Q3569" i="11"/>
  <c r="Q3577" i="11"/>
  <c r="Q3585" i="11"/>
  <c r="Q3593" i="11"/>
  <c r="Q3601" i="11"/>
  <c r="Q3609" i="11"/>
  <c r="Q3617" i="11"/>
  <c r="Q3625" i="11"/>
  <c r="Q3633" i="11"/>
  <c r="Q3641" i="11"/>
  <c r="Q3649" i="11"/>
  <c r="Q3657" i="11"/>
  <c r="Q3665" i="11"/>
  <c r="Q3673" i="11"/>
  <c r="Q3681" i="11"/>
  <c r="Q3689" i="11"/>
  <c r="Q3697" i="11"/>
  <c r="Q3705" i="11"/>
  <c r="Q3713" i="11"/>
  <c r="Q3721" i="11"/>
  <c r="Q3729" i="11"/>
  <c r="Q3737" i="11"/>
  <c r="Q3745" i="11"/>
  <c r="Q3753" i="11"/>
  <c r="Q3761" i="11"/>
  <c r="Q3769" i="11"/>
  <c r="Q3777" i="11"/>
  <c r="Q3785" i="11"/>
  <c r="Q3793" i="11"/>
  <c r="Q3801" i="11"/>
  <c r="Q3809" i="11"/>
  <c r="Q3817" i="11"/>
  <c r="Q3825" i="11"/>
  <c r="Q3833" i="11"/>
  <c r="Q3841" i="11"/>
  <c r="Q3849" i="11"/>
  <c r="Q3857" i="11"/>
  <c r="Q3865" i="11"/>
  <c r="Q3873" i="11"/>
  <c r="Q3881" i="11"/>
  <c r="Q3889" i="11"/>
  <c r="Q3897" i="11"/>
  <c r="Q3905" i="11"/>
  <c r="Q3913" i="11"/>
  <c r="Q3921" i="11"/>
  <c r="Q3929" i="11"/>
  <c r="Q3937" i="11"/>
  <c r="Q3945" i="11"/>
  <c r="Q3953" i="11"/>
  <c r="Q3961" i="11"/>
  <c r="Q3969" i="11"/>
  <c r="Q3977" i="11"/>
  <c r="Q3985" i="11"/>
  <c r="Q3993" i="11"/>
  <c r="Q4001" i="11"/>
  <c r="Q4009" i="11"/>
  <c r="Q4017" i="11"/>
  <c r="Q4025" i="11"/>
  <c r="Q4033" i="11"/>
  <c r="Q4041" i="11"/>
  <c r="Q4049" i="11"/>
  <c r="Q4057" i="11"/>
  <c r="Q4065" i="11"/>
  <c r="Q4073" i="11"/>
  <c r="Q4081" i="11"/>
  <c r="Q4089" i="11"/>
  <c r="Q4097" i="11"/>
  <c r="Q4105" i="11"/>
  <c r="Q4113" i="11"/>
  <c r="Q4121" i="11"/>
  <c r="Q4129" i="11"/>
  <c r="Q4137" i="11"/>
  <c r="Q4145" i="11"/>
  <c r="Q4153" i="11"/>
  <c r="Q4161" i="11"/>
  <c r="Q4169" i="11"/>
  <c r="Q4177" i="11"/>
  <c r="Q4185" i="11"/>
  <c r="Q4193" i="11"/>
  <c r="Q4201" i="11"/>
  <c r="Q4209" i="11"/>
  <c r="Q4217" i="11"/>
  <c r="Q4225" i="11"/>
  <c r="Q4233" i="11"/>
  <c r="Q4241" i="11"/>
  <c r="Q4249" i="11"/>
  <c r="Q4257" i="11"/>
  <c r="Q4265" i="11"/>
  <c r="Q4273" i="11"/>
  <c r="Q4281" i="11"/>
  <c r="Q4289" i="11"/>
  <c r="Q4297" i="11"/>
  <c r="Q4305" i="11"/>
  <c r="Q4313" i="11"/>
  <c r="Q4321" i="11"/>
  <c r="Q4329" i="11"/>
  <c r="Q4337" i="11"/>
  <c r="Q4345" i="11"/>
  <c r="Q4353" i="11"/>
  <c r="Q4361" i="11"/>
  <c r="Q4369" i="11"/>
  <c r="Q4377" i="11"/>
  <c r="Q4385" i="11"/>
  <c r="Q4393" i="11"/>
  <c r="Q4401" i="11"/>
  <c r="Q4409" i="11"/>
  <c r="Q4417" i="11"/>
  <c r="Q4425" i="11"/>
  <c r="Q4433" i="11"/>
  <c r="Q4441" i="11"/>
  <c r="Q4449" i="11"/>
  <c r="Q4457" i="11"/>
  <c r="Q4465" i="11"/>
  <c r="Q4473" i="11"/>
  <c r="Q4481" i="11"/>
  <c r="Q4489" i="11"/>
  <c r="Q4497" i="11"/>
  <c r="Q4505" i="11"/>
  <c r="Q4513" i="11"/>
  <c r="Q4521" i="11"/>
  <c r="Q4529" i="11"/>
  <c r="Q4537" i="11"/>
  <c r="Q4545" i="11"/>
  <c r="Q4553" i="11"/>
  <c r="Q4561" i="11"/>
  <c r="Q4569" i="11"/>
  <c r="Q4577" i="11"/>
  <c r="Q4585" i="11"/>
  <c r="Q4593" i="11"/>
  <c r="Q4601" i="11"/>
  <c r="Q4609" i="11"/>
  <c r="Q4617" i="11"/>
  <c r="Q4625" i="11"/>
  <c r="Q4633" i="11"/>
  <c r="Q4641" i="11"/>
  <c r="Q4649" i="11"/>
  <c r="Q4657" i="11"/>
  <c r="Q4665" i="11"/>
  <c r="Q4673" i="11"/>
  <c r="Q4681" i="11"/>
  <c r="Q4689" i="11"/>
  <c r="Q4697" i="11"/>
  <c r="Q4705" i="11"/>
  <c r="Q4713" i="11"/>
  <c r="Q4721" i="11"/>
  <c r="Q4729" i="11"/>
  <c r="Q4737" i="11"/>
  <c r="Q4745" i="11"/>
  <c r="Q4753" i="11"/>
  <c r="Q4761" i="11"/>
  <c r="Q4769" i="11"/>
  <c r="Q4777" i="11"/>
  <c r="Q4785" i="11"/>
  <c r="Q4793" i="11"/>
  <c r="Q4801" i="11"/>
  <c r="Q4809" i="11"/>
  <c r="Q4817" i="11"/>
  <c r="Q4825" i="11"/>
  <c r="Q4833" i="11"/>
  <c r="Q4841" i="11"/>
  <c r="Q4849" i="11"/>
  <c r="Q4857" i="11"/>
  <c r="Q4865" i="11"/>
  <c r="Q4873" i="11"/>
  <c r="Q4881" i="11"/>
  <c r="Q4889" i="11"/>
  <c r="Q4897" i="11"/>
  <c r="Q4905" i="11"/>
  <c r="Q4913" i="11"/>
  <c r="Q4921" i="11"/>
  <c r="Q4929" i="11"/>
  <c r="Q4937" i="11"/>
  <c r="Q4945" i="11"/>
  <c r="Q4953" i="11"/>
  <c r="Q4961" i="11"/>
  <c r="Q4969" i="11"/>
  <c r="Q4977" i="11"/>
  <c r="Q4985" i="11"/>
  <c r="Q4993" i="11"/>
  <c r="Q5001" i="11"/>
  <c r="Q5009" i="11"/>
  <c r="Q5017" i="11"/>
  <c r="Q5025" i="11"/>
  <c r="Q5033" i="11"/>
  <c r="Q5041" i="11"/>
  <c r="Q5049" i="11"/>
  <c r="Q5057" i="11"/>
  <c r="Q5065" i="11"/>
  <c r="Q5073" i="11"/>
  <c r="Q5081" i="11"/>
  <c r="Q5089" i="11"/>
  <c r="Q5097" i="11"/>
  <c r="Q5105" i="11"/>
  <c r="Q5113" i="11"/>
  <c r="Q5121" i="11"/>
  <c r="Q5129" i="11"/>
  <c r="Q5137" i="11"/>
  <c r="Q5145" i="11"/>
  <c r="Q5153" i="11"/>
  <c r="Q5161" i="11"/>
  <c r="Q5169" i="11"/>
  <c r="Q5177" i="11"/>
  <c r="Q5185" i="11"/>
  <c r="Q5193" i="11"/>
  <c r="Q5201" i="11"/>
  <c r="Q5209" i="11"/>
  <c r="Q5217" i="11"/>
  <c r="Q5225" i="11"/>
  <c r="Q5233" i="11"/>
  <c r="Q5241" i="11"/>
  <c r="Q5249" i="11"/>
  <c r="Q5257" i="11"/>
  <c r="Q5265" i="11"/>
  <c r="Q5273" i="11"/>
  <c r="Q5281" i="11"/>
  <c r="Q5289" i="11"/>
  <c r="Q5297" i="11"/>
  <c r="Q5305" i="11"/>
  <c r="Q5313" i="11"/>
  <c r="Q5321" i="11"/>
  <c r="Q5329" i="11"/>
  <c r="Q5337" i="11"/>
  <c r="Q5345" i="11"/>
  <c r="Q5353" i="11"/>
  <c r="Q5361" i="11"/>
  <c r="Q5369" i="11"/>
  <c r="Q5377" i="11"/>
  <c r="Q5385" i="11"/>
  <c r="Q5393" i="11"/>
  <c r="Q5401" i="11"/>
  <c r="Q5409" i="11"/>
  <c r="Q5417" i="11"/>
  <c r="Q5425" i="11"/>
  <c r="Q5433" i="11"/>
  <c r="Q5441" i="11"/>
  <c r="Q5449" i="11"/>
  <c r="Q5457" i="11"/>
  <c r="Q5465" i="11"/>
  <c r="Q5473" i="11"/>
  <c r="Q5481" i="11"/>
  <c r="Q5489" i="11"/>
  <c r="Q5497" i="11"/>
  <c r="Q5505" i="11"/>
  <c r="Q5513" i="11"/>
  <c r="Q5521" i="11"/>
  <c r="Q5529" i="11"/>
  <c r="Q5537" i="11"/>
  <c r="Q5545" i="11"/>
  <c r="Q5553" i="11"/>
  <c r="Q5561" i="11"/>
  <c r="Q5569" i="11"/>
  <c r="Q5577" i="11"/>
  <c r="Q5585" i="11"/>
  <c r="Q5593" i="11"/>
  <c r="Q5601" i="11"/>
  <c r="Q5609" i="11"/>
  <c r="Q5617" i="11"/>
  <c r="Q5625" i="11"/>
  <c r="Q5633" i="11"/>
  <c r="Q5641" i="11"/>
  <c r="Q5649" i="11"/>
  <c r="Q5657" i="11"/>
  <c r="Q5665" i="11"/>
  <c r="Q5673" i="11"/>
  <c r="Q5681" i="11"/>
  <c r="Q5689" i="11"/>
  <c r="Q5697" i="11"/>
  <c r="Q5705" i="11"/>
  <c r="Q5713" i="11"/>
  <c r="Q5721" i="11"/>
  <c r="Q5729" i="11"/>
  <c r="Q5737" i="11"/>
  <c r="Q5745" i="11"/>
  <c r="Q5753" i="11"/>
  <c r="Q5761" i="11"/>
  <c r="Q5769" i="11"/>
  <c r="Q5777" i="11"/>
  <c r="Q5785" i="11"/>
  <c r="Q5793" i="11"/>
  <c r="Q5801" i="11"/>
  <c r="Q5809" i="11"/>
  <c r="Q5817" i="11"/>
  <c r="Q5825" i="11"/>
  <c r="Q5833" i="11"/>
  <c r="Q5841" i="11"/>
  <c r="Q5849" i="11"/>
  <c r="Q5857" i="11"/>
  <c r="Q5865" i="11"/>
  <c r="Q5873" i="11"/>
  <c r="Q5881" i="11"/>
  <c r="Q5889" i="11"/>
  <c r="Q5897" i="11"/>
  <c r="Q5905" i="11"/>
  <c r="Q5913" i="11"/>
  <c r="Q5921" i="11"/>
  <c r="Q5929" i="11"/>
  <c r="R3994" i="11"/>
  <c r="R4315" i="11"/>
  <c r="R4635" i="11"/>
  <c r="R5147" i="11"/>
  <c r="R5531" i="11"/>
  <c r="R5915" i="11"/>
  <c r="Q431" i="11"/>
  <c r="Q815" i="11"/>
  <c r="Q1263" i="11"/>
  <c r="Q1647" i="11"/>
  <c r="Q2159" i="11"/>
  <c r="Q2607" i="11"/>
  <c r="Q3055" i="11"/>
  <c r="Q3211" i="11"/>
  <c r="Q3275" i="11"/>
  <c r="Q3315" i="11"/>
  <c r="Q3371" i="11"/>
  <c r="Q3435" i="11"/>
  <c r="Q3499" i="11"/>
  <c r="Q3555" i="11"/>
  <c r="Q3603" i="11"/>
  <c r="Q3659" i="11"/>
  <c r="Q3715" i="11"/>
  <c r="Q3771" i="11"/>
  <c r="Q3835" i="11"/>
  <c r="Q3891" i="11"/>
  <c r="Q3947" i="11"/>
  <c r="Q3995" i="11"/>
  <c r="Q4051" i="11"/>
  <c r="Q4115" i="11"/>
  <c r="Q4163" i="11"/>
  <c r="Q4243" i="11"/>
  <c r="Q4299" i="11"/>
  <c r="Q4355" i="11"/>
  <c r="Q4403" i="11"/>
  <c r="Q4451" i="11"/>
  <c r="Q4507" i="11"/>
  <c r="Q4563" i="11"/>
  <c r="Q4635" i="11"/>
  <c r="Q4691" i="11"/>
  <c r="Q4747" i="11"/>
  <c r="Q4795" i="11"/>
  <c r="Q4867" i="11"/>
  <c r="Q4923" i="11"/>
  <c r="Q4971" i="11"/>
  <c r="Q5019" i="11"/>
  <c r="Q5075" i="11"/>
  <c r="Q5131" i="11"/>
  <c r="Q5187" i="11"/>
  <c r="Q5243" i="11"/>
  <c r="Q5307" i="11"/>
  <c r="Q5371" i="11"/>
  <c r="Q5427" i="11"/>
  <c r="Q5483" i="11"/>
  <c r="Q5539" i="11"/>
  <c r="Q5587" i="11"/>
  <c r="Q5635" i="11"/>
  <c r="Q5691" i="11"/>
  <c r="Q5747" i="11"/>
  <c r="Q5803" i="11"/>
  <c r="Q5859" i="11"/>
  <c r="Q5915" i="11"/>
  <c r="S3369" i="11"/>
  <c r="R1812" i="11"/>
  <c r="R2429" i="11"/>
  <c r="R2941" i="11"/>
  <c r="R3453" i="11"/>
  <c r="R3965" i="11"/>
  <c r="R4051" i="11"/>
  <c r="R4115" i="11"/>
  <c r="R4179" i="11"/>
  <c r="R4243" i="11"/>
  <c r="R4307" i="11"/>
  <c r="R4371" i="11"/>
  <c r="R4435" i="11"/>
  <c r="R4499" i="11"/>
  <c r="R4563" i="11"/>
  <c r="R4627" i="11"/>
  <c r="R4691" i="11"/>
  <c r="R4755" i="11"/>
  <c r="R4819" i="11"/>
  <c r="R4883" i="11"/>
  <c r="R4947" i="11"/>
  <c r="R5011" i="11"/>
  <c r="R5075" i="11"/>
  <c r="R5139" i="11"/>
  <c r="R5203" i="11"/>
  <c r="R5267" i="11"/>
  <c r="R5331" i="11"/>
  <c r="R5395" i="11"/>
  <c r="R5459" i="11"/>
  <c r="R5523" i="11"/>
  <c r="R5587" i="11"/>
  <c r="R5651" i="11"/>
  <c r="R5715" i="11"/>
  <c r="R5779" i="11"/>
  <c r="R5843" i="11"/>
  <c r="R5907" i="11"/>
  <c r="Q39" i="11"/>
  <c r="Q103" i="11"/>
  <c r="Q167" i="11"/>
  <c r="Q231" i="11"/>
  <c r="Q295" i="11"/>
  <c r="Q359" i="11"/>
  <c r="Q423" i="11"/>
  <c r="Q487" i="11"/>
  <c r="Q551" i="11"/>
  <c r="Q615" i="11"/>
  <c r="Q679" i="11"/>
  <c r="Q743" i="11"/>
  <c r="Q807" i="11"/>
  <c r="Q871" i="11"/>
  <c r="Q935" i="11"/>
  <c r="Q999" i="11"/>
  <c r="Q1063" i="11"/>
  <c r="Q1127" i="11"/>
  <c r="Q1191" i="11"/>
  <c r="Q1255" i="11"/>
  <c r="Q1319" i="11"/>
  <c r="Q1383" i="11"/>
  <c r="Q1447" i="11"/>
  <c r="Q1511" i="11"/>
  <c r="Q1575" i="11"/>
  <c r="Q1639" i="11"/>
  <c r="Q1703" i="11"/>
  <c r="Q1767" i="11"/>
  <c r="Q1831" i="11"/>
  <c r="Q1895" i="11"/>
  <c r="Q1959" i="11"/>
  <c r="Q2023" i="11"/>
  <c r="Q2087" i="11"/>
  <c r="Q2151" i="11"/>
  <c r="Q2215" i="11"/>
  <c r="Q2279" i="11"/>
  <c r="Q2343" i="11"/>
  <c r="Q2407" i="11"/>
  <c r="Q2471" i="11"/>
  <c r="Q2535" i="11"/>
  <c r="Q2599" i="11"/>
  <c r="Q2663" i="11"/>
  <c r="Q2727" i="11"/>
  <c r="Q2791" i="11"/>
  <c r="Q2855" i="11"/>
  <c r="Q2919" i="11"/>
  <c r="Q2983" i="11"/>
  <c r="Q3047" i="11"/>
  <c r="Q3111" i="11"/>
  <c r="Q3175" i="11"/>
  <c r="Q3186" i="11"/>
  <c r="Q3194" i="11"/>
  <c r="Q3202" i="11"/>
  <c r="Q3210" i="11"/>
  <c r="Q3218" i="11"/>
  <c r="Q3226" i="11"/>
  <c r="Q3234" i="11"/>
  <c r="Q3242" i="11"/>
  <c r="Q3250" i="11"/>
  <c r="Q3258" i="11"/>
  <c r="Q3266" i="11"/>
  <c r="Q3274" i="11"/>
  <c r="Q3282" i="11"/>
  <c r="Q3290" i="11"/>
  <c r="Q3298" i="11"/>
  <c r="Q3306" i="11"/>
  <c r="Q3314" i="11"/>
  <c r="Q3322" i="11"/>
  <c r="Q3330" i="11"/>
  <c r="Q3338" i="11"/>
  <c r="Q3346" i="11"/>
  <c r="Q3354" i="11"/>
  <c r="Q3362" i="11"/>
  <c r="Q3370" i="11"/>
  <c r="Q3378" i="11"/>
  <c r="Q3386" i="11"/>
  <c r="Q3394" i="11"/>
  <c r="Q3402" i="11"/>
  <c r="Q3410" i="11"/>
  <c r="Q3418" i="11"/>
  <c r="Q3426" i="11"/>
  <c r="Q3434" i="11"/>
  <c r="Q3442" i="11"/>
  <c r="Q3450" i="11"/>
  <c r="Q3458" i="11"/>
  <c r="Q3466" i="11"/>
  <c r="Q3474" i="11"/>
  <c r="Q3482" i="11"/>
  <c r="Q3490" i="11"/>
  <c r="Q3498" i="11"/>
  <c r="Q3506" i="11"/>
  <c r="Q3514" i="11"/>
  <c r="Q3522" i="11"/>
  <c r="Q3530" i="11"/>
  <c r="Q3538" i="11"/>
  <c r="Q3546" i="11"/>
  <c r="Q3554" i="11"/>
  <c r="Q3562" i="11"/>
  <c r="Q3570" i="11"/>
  <c r="Q3578" i="11"/>
  <c r="Q3586" i="11"/>
  <c r="Q3594" i="11"/>
  <c r="Q3602" i="11"/>
  <c r="Q3610" i="11"/>
  <c r="Q3618" i="11"/>
  <c r="Q3626" i="11"/>
  <c r="Q3634" i="11"/>
  <c r="Q3642" i="11"/>
  <c r="Q3650" i="11"/>
  <c r="Q3658" i="11"/>
  <c r="Q3666" i="11"/>
  <c r="Q3674" i="11"/>
  <c r="Q3682" i="11"/>
  <c r="Q3690" i="11"/>
  <c r="Q3698" i="11"/>
  <c r="Q3706" i="11"/>
  <c r="Q3714" i="11"/>
  <c r="Q3722" i="11"/>
  <c r="Q3730" i="11"/>
  <c r="Q3738" i="11"/>
  <c r="Q3746" i="11"/>
  <c r="Q3754" i="11"/>
  <c r="Q3762" i="11"/>
  <c r="Q3770" i="11"/>
  <c r="Q3778" i="11"/>
  <c r="Q3786" i="11"/>
  <c r="Q3794" i="11"/>
  <c r="Q3802" i="11"/>
  <c r="Q3810" i="11"/>
  <c r="Q3818" i="11"/>
  <c r="Q3826" i="11"/>
  <c r="Q3834" i="11"/>
  <c r="Q3842" i="11"/>
  <c r="Q3850" i="11"/>
  <c r="Q3858" i="11"/>
  <c r="Q3866" i="11"/>
  <c r="Q3874" i="11"/>
  <c r="Q3882" i="11"/>
  <c r="Q3890" i="11"/>
  <c r="Q3898" i="11"/>
  <c r="Q3906" i="11"/>
  <c r="Q3914" i="11"/>
  <c r="Q3922" i="11"/>
  <c r="Q3930" i="11"/>
  <c r="Q3938" i="11"/>
  <c r="Q3946" i="11"/>
  <c r="Q3954" i="11"/>
  <c r="Q3962" i="11"/>
  <c r="Q3970" i="11"/>
  <c r="Q3978" i="11"/>
  <c r="Q3986" i="11"/>
  <c r="Q3994" i="11"/>
  <c r="Q4002" i="11"/>
  <c r="Q4010" i="11"/>
  <c r="Q4018" i="11"/>
  <c r="Q4026" i="11"/>
  <c r="Q4034" i="11"/>
  <c r="Q4042" i="11"/>
  <c r="Q4050" i="11"/>
  <c r="Q4058" i="11"/>
  <c r="Q4066" i="11"/>
  <c r="Q4074" i="11"/>
  <c r="Q4082" i="11"/>
  <c r="Q4090" i="11"/>
  <c r="Q4098" i="11"/>
  <c r="Q4106" i="11"/>
  <c r="Q4114" i="11"/>
  <c r="Q4122" i="11"/>
  <c r="Q4130" i="11"/>
  <c r="Q4138" i="11"/>
  <c r="Q4146" i="11"/>
  <c r="Q4154" i="11"/>
  <c r="Q4162" i="11"/>
  <c r="Q4170" i="11"/>
  <c r="Q4178" i="11"/>
  <c r="Q4186" i="11"/>
  <c r="Q4194" i="11"/>
  <c r="Q4202" i="11"/>
  <c r="Q4210" i="11"/>
  <c r="Q4218" i="11"/>
  <c r="Q4226" i="11"/>
  <c r="Q4234" i="11"/>
  <c r="Q4242" i="11"/>
  <c r="Q4250" i="11"/>
  <c r="Q4258" i="11"/>
  <c r="Q4266" i="11"/>
  <c r="Q4274" i="11"/>
  <c r="Q4282" i="11"/>
  <c r="Q4290" i="11"/>
  <c r="Q4298" i="11"/>
  <c r="Q4306" i="11"/>
  <c r="Q4314" i="11"/>
  <c r="Q4322" i="11"/>
  <c r="Q4330" i="11"/>
  <c r="Q4338" i="11"/>
  <c r="Q4346" i="11"/>
  <c r="Q4354" i="11"/>
  <c r="Q4362" i="11"/>
  <c r="Q4370" i="11"/>
  <c r="Q4378" i="11"/>
  <c r="Q4386" i="11"/>
  <c r="Q4394" i="11"/>
  <c r="Q4402" i="11"/>
  <c r="Q4410" i="11"/>
  <c r="Q4418" i="11"/>
  <c r="Q4426" i="11"/>
  <c r="Q4434" i="11"/>
  <c r="Q4442" i="11"/>
  <c r="Q4450" i="11"/>
  <c r="Q4458" i="11"/>
  <c r="Q4466" i="11"/>
  <c r="Q4474" i="11"/>
  <c r="Q4482" i="11"/>
  <c r="Q4490" i="11"/>
  <c r="Q4498" i="11"/>
  <c r="Q4506" i="11"/>
  <c r="Q4514" i="11"/>
  <c r="Q4522" i="11"/>
  <c r="Q4530" i="11"/>
  <c r="Q4538" i="11"/>
  <c r="Q4546" i="11"/>
  <c r="Q4554" i="11"/>
  <c r="Q4562" i="11"/>
  <c r="Q4570" i="11"/>
  <c r="Q4578" i="11"/>
  <c r="Q4586" i="11"/>
  <c r="Q4594" i="11"/>
  <c r="Q4602" i="11"/>
  <c r="Q4610" i="11"/>
  <c r="Q4618" i="11"/>
  <c r="Q4626" i="11"/>
  <c r="Q4634" i="11"/>
  <c r="Q4642" i="11"/>
  <c r="Q4650" i="11"/>
  <c r="Q4658" i="11"/>
  <c r="Q4666" i="11"/>
  <c r="Q4674" i="11"/>
  <c r="Q4682" i="11"/>
  <c r="Q4690" i="11"/>
  <c r="Q4698" i="11"/>
  <c r="Q4706" i="11"/>
  <c r="Q4714" i="11"/>
  <c r="Q4722" i="11"/>
  <c r="Q4730" i="11"/>
  <c r="Q4738" i="11"/>
  <c r="Q4746" i="11"/>
  <c r="Q4754" i="11"/>
  <c r="Q4762" i="11"/>
  <c r="Q4770" i="11"/>
  <c r="Q4778" i="11"/>
  <c r="Q4786" i="11"/>
  <c r="Q4794" i="11"/>
  <c r="Q4802" i="11"/>
  <c r="Q4810" i="11"/>
  <c r="Q4818" i="11"/>
  <c r="Q4826" i="11"/>
  <c r="Q4834" i="11"/>
  <c r="Q4842" i="11"/>
  <c r="Q4850" i="11"/>
  <c r="Q4858" i="11"/>
  <c r="Q4866" i="11"/>
  <c r="Q4874" i="11"/>
  <c r="Q4882" i="11"/>
  <c r="Q4890" i="11"/>
  <c r="Q4898" i="11"/>
  <c r="Q4906" i="11"/>
  <c r="Q4914" i="11"/>
  <c r="Q4922" i="11"/>
  <c r="Q4930" i="11"/>
  <c r="Q4938" i="11"/>
  <c r="Q4946" i="11"/>
  <c r="Q4954" i="11"/>
  <c r="Q4962" i="11"/>
  <c r="Q4970" i="11"/>
  <c r="Q4978" i="11"/>
  <c r="Q4986" i="11"/>
  <c r="Q4994" i="11"/>
  <c r="Q5002" i="11"/>
  <c r="Q5010" i="11"/>
  <c r="Q5018" i="11"/>
  <c r="Q5026" i="11"/>
  <c r="Q5034" i="11"/>
  <c r="Q5042" i="11"/>
  <c r="Q5050" i="11"/>
  <c r="Q5058" i="11"/>
  <c r="Q5066" i="11"/>
  <c r="Q5074" i="11"/>
  <c r="Q5082" i="11"/>
  <c r="Q5090" i="11"/>
  <c r="Q5098" i="11"/>
  <c r="Q5106" i="11"/>
  <c r="Q5114" i="11"/>
  <c r="Q5122" i="11"/>
  <c r="Q5130" i="11"/>
  <c r="Q5138" i="11"/>
  <c r="Q5146" i="11"/>
  <c r="Q5154" i="11"/>
  <c r="Q5162" i="11"/>
  <c r="Q5170" i="11"/>
  <c r="Q5178" i="11"/>
  <c r="Q5186" i="11"/>
  <c r="Q5194" i="11"/>
  <c r="Q5202" i="11"/>
  <c r="Q5210" i="11"/>
  <c r="Q5218" i="11"/>
  <c r="Q5226" i="11"/>
  <c r="Q5234" i="11"/>
  <c r="Q5242" i="11"/>
  <c r="Q5250" i="11"/>
  <c r="Q5258" i="11"/>
  <c r="Q5266" i="11"/>
  <c r="Q5274" i="11"/>
  <c r="Q5282" i="11"/>
  <c r="Q5290" i="11"/>
  <c r="Q5298" i="11"/>
  <c r="Q5306" i="11"/>
  <c r="Q5314" i="11"/>
  <c r="Q5322" i="11"/>
  <c r="Q5330" i="11"/>
  <c r="Q5338" i="11"/>
  <c r="Q5346" i="11"/>
  <c r="Q5354" i="11"/>
  <c r="Q5362" i="11"/>
  <c r="Q5370" i="11"/>
  <c r="Q5378" i="11"/>
  <c r="Q5386" i="11"/>
  <c r="Q5394" i="11"/>
  <c r="Q5402" i="11"/>
  <c r="Q5410" i="11"/>
  <c r="Q5418" i="11"/>
  <c r="Q5426" i="11"/>
  <c r="Q5434" i="11"/>
  <c r="Q5442" i="11"/>
  <c r="Q5450" i="11"/>
  <c r="Q5458" i="11"/>
  <c r="Q5466" i="11"/>
  <c r="Q5474" i="11"/>
  <c r="Q5482" i="11"/>
  <c r="Q5490" i="11"/>
  <c r="Q5498" i="11"/>
  <c r="Q5506" i="11"/>
  <c r="Q5514" i="11"/>
  <c r="Q5522" i="11"/>
  <c r="Q5530" i="11"/>
  <c r="Q5538" i="11"/>
  <c r="Q5546" i="11"/>
  <c r="Q5554" i="11"/>
  <c r="Q5562" i="11"/>
  <c r="Q5570" i="11"/>
  <c r="Q5578" i="11"/>
  <c r="Q5586" i="11"/>
  <c r="Q5594" i="11"/>
  <c r="Q5602" i="11"/>
  <c r="Q5610" i="11"/>
  <c r="Q5618" i="11"/>
  <c r="Q5626" i="11"/>
  <c r="Q5634" i="11"/>
  <c r="Q5642" i="11"/>
  <c r="Q5650" i="11"/>
  <c r="Q5658" i="11"/>
  <c r="Q5666" i="11"/>
  <c r="Q5674" i="11"/>
  <c r="Q5682" i="11"/>
  <c r="Q5690" i="11"/>
  <c r="Q5698" i="11"/>
  <c r="Q5706" i="11"/>
  <c r="Q5714" i="11"/>
  <c r="Q5722" i="11"/>
  <c r="Q5730" i="11"/>
  <c r="Q5738" i="11"/>
  <c r="Q5746" i="11"/>
  <c r="Q5754" i="11"/>
  <c r="Q5762" i="11"/>
  <c r="Q5770" i="11"/>
  <c r="Q5778" i="11"/>
  <c r="Q5786" i="11"/>
  <c r="Q5794" i="11"/>
  <c r="Q5802" i="11"/>
  <c r="Q5810" i="11"/>
  <c r="Q5818" i="11"/>
  <c r="Q5826" i="11"/>
  <c r="Q5834" i="11"/>
  <c r="Q5842" i="11"/>
  <c r="Q5850" i="11"/>
  <c r="Q5858" i="11"/>
  <c r="Q5866" i="11"/>
  <c r="Q5874" i="11"/>
  <c r="Q5882" i="11"/>
  <c r="Q5890" i="11"/>
  <c r="Q5898" i="11"/>
  <c r="Q5906" i="11"/>
  <c r="Q5914" i="11"/>
  <c r="Q5922" i="11"/>
  <c r="Q5930" i="11"/>
  <c r="R4059" i="11"/>
  <c r="R4443" i="11"/>
  <c r="R4763" i="11"/>
  <c r="R5211" i="11"/>
  <c r="R5659" i="11"/>
  <c r="Q111" i="11"/>
  <c r="Q559" i="11"/>
  <c r="Q1007" i="11"/>
  <c r="Q1455" i="11"/>
  <c r="Q1903" i="11"/>
  <c r="Q2351" i="11"/>
  <c r="Q2799" i="11"/>
  <c r="Q3195" i="11"/>
  <c r="Q3235" i="11"/>
  <c r="Q3291" i="11"/>
  <c r="Q3347" i="11"/>
  <c r="Q3411" i="11"/>
  <c r="Q3467" i="11"/>
  <c r="Q3523" i="11"/>
  <c r="Q3579" i="11"/>
  <c r="Q3643" i="11"/>
  <c r="Q3691" i="11"/>
  <c r="Q3747" i="11"/>
  <c r="Q3803" i="11"/>
  <c r="Q3851" i="11"/>
  <c r="Q3923" i="11"/>
  <c r="Q3971" i="11"/>
  <c r="Q4035" i="11"/>
  <c r="Q4083" i="11"/>
  <c r="Q4139" i="11"/>
  <c r="Q4195" i="11"/>
  <c r="Q4251" i="11"/>
  <c r="Q4307" i="11"/>
  <c r="Q4363" i="11"/>
  <c r="Q4419" i="11"/>
  <c r="Q4475" i="11"/>
  <c r="Q4539" i="11"/>
  <c r="Q4587" i="11"/>
  <c r="Q4651" i="11"/>
  <c r="Q4707" i="11"/>
  <c r="Q4763" i="11"/>
  <c r="Q4811" i="11"/>
  <c r="Q4859" i="11"/>
  <c r="Q4915" i="11"/>
  <c r="Q4979" i="11"/>
  <c r="Q5027" i="11"/>
  <c r="Q5083" i="11"/>
  <c r="Q5139" i="11"/>
  <c r="Q5195" i="11"/>
  <c r="Q5259" i="11"/>
  <c r="Q5331" i="11"/>
  <c r="Q5387" i="11"/>
  <c r="Q5443" i="11"/>
  <c r="Q5499" i="11"/>
  <c r="Q5555" i="11"/>
  <c r="Q5619" i="11"/>
  <c r="Q5667" i="11"/>
  <c r="Q5731" i="11"/>
  <c r="Q5787" i="11"/>
  <c r="Q5843" i="11"/>
  <c r="Q5899" i="11"/>
  <c r="S4672" i="11"/>
  <c r="R2045" i="11"/>
  <c r="R2557" i="11"/>
  <c r="R3069" i="11"/>
  <c r="R3581" i="11"/>
  <c r="R4003" i="11"/>
  <c r="R4067" i="11"/>
  <c r="R4131" i="11"/>
  <c r="R4195" i="11"/>
  <c r="R4259" i="11"/>
  <c r="R4323" i="11"/>
  <c r="R4387" i="11"/>
  <c r="R4451" i="11"/>
  <c r="R4515" i="11"/>
  <c r="R4579" i="11"/>
  <c r="R4643" i="11"/>
  <c r="R4707" i="11"/>
  <c r="R4771" i="11"/>
  <c r="R4835" i="11"/>
  <c r="R4899" i="11"/>
  <c r="R4963" i="11"/>
  <c r="R5027" i="11"/>
  <c r="R5091" i="11"/>
  <c r="R5155" i="11"/>
  <c r="R5219" i="11"/>
  <c r="R5283" i="11"/>
  <c r="R5347" i="11"/>
  <c r="R5411" i="11"/>
  <c r="R5475" i="11"/>
  <c r="R5539" i="11"/>
  <c r="R5603" i="11"/>
  <c r="R5667" i="11"/>
  <c r="R5731" i="11"/>
  <c r="R5795" i="11"/>
  <c r="R5859" i="11"/>
  <c r="R5923" i="11"/>
  <c r="Q55" i="11"/>
  <c r="Q119" i="11"/>
  <c r="Q183" i="11"/>
  <c r="Q247" i="11"/>
  <c r="Q311" i="11"/>
  <c r="Q375" i="11"/>
  <c r="Q439" i="11"/>
  <c r="Q503" i="11"/>
  <c r="Q567" i="11"/>
  <c r="Q631" i="11"/>
  <c r="Q695" i="11"/>
  <c r="Q759" i="11"/>
  <c r="Q823" i="11"/>
  <c r="Q887" i="11"/>
  <c r="Q951" i="11"/>
  <c r="Q1015" i="11"/>
  <c r="Q1079" i="11"/>
  <c r="Q1143" i="11"/>
  <c r="Q1207" i="11"/>
  <c r="Q1271" i="11"/>
  <c r="Q1335" i="11"/>
  <c r="Q1399" i="11"/>
  <c r="Q1463" i="11"/>
  <c r="Q1527" i="11"/>
  <c r="Q1591" i="11"/>
  <c r="Q1655" i="11"/>
  <c r="Q1719" i="11"/>
  <c r="Q1783" i="11"/>
  <c r="Q1847" i="11"/>
  <c r="Q1911" i="11"/>
  <c r="Q1975" i="11"/>
  <c r="Q2039" i="11"/>
  <c r="Q2103" i="11"/>
  <c r="Q2167" i="11"/>
  <c r="Q2231" i="11"/>
  <c r="Q2295" i="11"/>
  <c r="Q2359" i="11"/>
  <c r="Q2423" i="11"/>
  <c r="Q2487" i="11"/>
  <c r="Q2551" i="11"/>
  <c r="Q2615" i="11"/>
  <c r="Q2679" i="11"/>
  <c r="Q2743" i="11"/>
  <c r="Q2807" i="11"/>
  <c r="Q2871" i="11"/>
  <c r="Q2935" i="11"/>
  <c r="Q2999" i="11"/>
  <c r="Q3063" i="11"/>
  <c r="Q3127" i="11"/>
  <c r="Q3180" i="11"/>
  <c r="Q3188" i="11"/>
  <c r="Q3196" i="11"/>
  <c r="Q3204" i="11"/>
  <c r="Q3212" i="11"/>
  <c r="Q3220" i="11"/>
  <c r="Q3228" i="11"/>
  <c r="Q3236" i="11"/>
  <c r="Q3244" i="11"/>
  <c r="Q3252" i="11"/>
  <c r="Q3260" i="11"/>
  <c r="Q3268" i="11"/>
  <c r="Q3276" i="11"/>
  <c r="Q3284" i="11"/>
  <c r="Q3292" i="11"/>
  <c r="Q3300" i="11"/>
  <c r="Q3308" i="11"/>
  <c r="Q3316" i="11"/>
  <c r="Q3324" i="11"/>
  <c r="Q3332" i="11"/>
  <c r="Q3340" i="11"/>
  <c r="Q3348" i="11"/>
  <c r="Q3356" i="11"/>
  <c r="Q3364" i="11"/>
  <c r="Q3372" i="11"/>
  <c r="Q3380" i="11"/>
  <c r="Q3388" i="11"/>
  <c r="Q3396" i="11"/>
  <c r="Q3404" i="11"/>
  <c r="Q3412" i="11"/>
  <c r="Q3420" i="11"/>
  <c r="Q3428" i="11"/>
  <c r="Q3436" i="11"/>
  <c r="Q3444" i="11"/>
  <c r="Q3452" i="11"/>
  <c r="Q3460" i="11"/>
  <c r="Q3468" i="11"/>
  <c r="Q3476" i="11"/>
  <c r="Q3484" i="11"/>
  <c r="Q3492" i="11"/>
  <c r="Q3500" i="11"/>
  <c r="Q3508" i="11"/>
  <c r="Q3516" i="11"/>
  <c r="Q3524" i="11"/>
  <c r="Q3532" i="11"/>
  <c r="Q3540" i="11"/>
  <c r="Q3548" i="11"/>
  <c r="Q3556" i="11"/>
  <c r="Q3564" i="11"/>
  <c r="Q3572" i="11"/>
  <c r="Q3580" i="11"/>
  <c r="Q3588" i="11"/>
  <c r="Q3596" i="11"/>
  <c r="Q3604" i="11"/>
  <c r="Q3612" i="11"/>
  <c r="Q3620" i="11"/>
  <c r="Q3628" i="11"/>
  <c r="Q3636" i="11"/>
  <c r="Q3644" i="11"/>
  <c r="Q3652" i="11"/>
  <c r="Q3660" i="11"/>
  <c r="Q3668" i="11"/>
  <c r="Q3676" i="11"/>
  <c r="Q3684" i="11"/>
  <c r="Q3692" i="11"/>
  <c r="Q3700" i="11"/>
  <c r="Q3708" i="11"/>
  <c r="Q3716" i="11"/>
  <c r="Q3724" i="11"/>
  <c r="Q3732" i="11"/>
  <c r="Q3740" i="11"/>
  <c r="Q3748" i="11"/>
  <c r="Q3756" i="11"/>
  <c r="Q3764" i="11"/>
  <c r="Q3772" i="11"/>
  <c r="Q3780" i="11"/>
  <c r="Q3788" i="11"/>
  <c r="Q3796" i="11"/>
  <c r="Q3804" i="11"/>
  <c r="Q3812" i="11"/>
  <c r="Q3820" i="11"/>
  <c r="Q3828" i="11"/>
  <c r="Q3836" i="11"/>
  <c r="Q3844" i="11"/>
  <c r="Q3852" i="11"/>
  <c r="Q3860" i="11"/>
  <c r="Q3868" i="11"/>
  <c r="Q3876" i="11"/>
  <c r="Q3884" i="11"/>
  <c r="Q3892" i="11"/>
  <c r="Q3900" i="11"/>
  <c r="Q3908" i="11"/>
  <c r="Q3916" i="11"/>
  <c r="Q3924" i="11"/>
  <c r="Q3932" i="11"/>
  <c r="Q3940" i="11"/>
  <c r="Q3948" i="11"/>
  <c r="Q3956" i="11"/>
  <c r="Q3964" i="11"/>
  <c r="Q3972" i="11"/>
  <c r="Q3980" i="11"/>
  <c r="Q3988" i="11"/>
  <c r="Q3996" i="11"/>
  <c r="Q4004" i="11"/>
  <c r="Q4012" i="11"/>
  <c r="Q4020" i="11"/>
  <c r="Q4028" i="11"/>
  <c r="Q4036" i="11"/>
  <c r="Q4044" i="11"/>
  <c r="Q4052" i="11"/>
  <c r="Q4060" i="11"/>
  <c r="Q4068" i="11"/>
  <c r="Q4076" i="11"/>
  <c r="Q4084" i="11"/>
  <c r="Q4092" i="11"/>
  <c r="Q4100" i="11"/>
  <c r="Q4108" i="11"/>
  <c r="Q4116" i="11"/>
  <c r="Q4124" i="11"/>
  <c r="Q4132" i="11"/>
  <c r="Q4140" i="11"/>
  <c r="Q4148" i="11"/>
  <c r="Q4156" i="11"/>
  <c r="Q4164" i="11"/>
  <c r="Q4172" i="11"/>
  <c r="Q4180" i="11"/>
  <c r="Q4188" i="11"/>
  <c r="Q4196" i="11"/>
  <c r="Q4204" i="11"/>
  <c r="Q4212" i="11"/>
  <c r="Q4220" i="11"/>
  <c r="Q4228" i="11"/>
  <c r="Q4236" i="11"/>
  <c r="Q4244" i="11"/>
  <c r="Q4252" i="11"/>
  <c r="Q4260" i="11"/>
  <c r="Q4268" i="11"/>
  <c r="Q4276" i="11"/>
  <c r="Q4284" i="11"/>
  <c r="Q4292" i="11"/>
  <c r="Q4300" i="11"/>
  <c r="Q4308" i="11"/>
  <c r="Q4316" i="11"/>
  <c r="Q4324" i="11"/>
  <c r="Q4332" i="11"/>
  <c r="Q4340" i="11"/>
  <c r="Q4348" i="11"/>
  <c r="Q4356" i="11"/>
  <c r="Q4364" i="11"/>
  <c r="Q4372" i="11"/>
  <c r="Q4380" i="11"/>
  <c r="Q4388" i="11"/>
  <c r="Q4396" i="11"/>
  <c r="Q4404" i="11"/>
  <c r="Q4412" i="11"/>
  <c r="Q4420" i="11"/>
  <c r="Q4428" i="11"/>
  <c r="Q4436" i="11"/>
  <c r="Q4444" i="11"/>
  <c r="Q4452" i="11"/>
  <c r="Q4460" i="11"/>
  <c r="Q4468" i="11"/>
  <c r="Q4476" i="11"/>
  <c r="Q4484" i="11"/>
  <c r="Q4492" i="11"/>
  <c r="Q4500" i="11"/>
  <c r="Q4508" i="11"/>
  <c r="Q4516" i="11"/>
  <c r="Q4524" i="11"/>
  <c r="Q4532" i="11"/>
  <c r="Q4540" i="11"/>
  <c r="Q4548" i="11"/>
  <c r="Q4556" i="11"/>
  <c r="Q4564" i="11"/>
  <c r="Q4572" i="11"/>
  <c r="Q4580" i="11"/>
  <c r="Q4588" i="11"/>
  <c r="Q4596" i="11"/>
  <c r="Q4604" i="11"/>
  <c r="Q4612" i="11"/>
  <c r="Q4620" i="11"/>
  <c r="Q4628" i="11"/>
  <c r="Q4636" i="11"/>
  <c r="Q4644" i="11"/>
  <c r="Q4652" i="11"/>
  <c r="Q4660" i="11"/>
  <c r="Q4668" i="11"/>
  <c r="Q4676" i="11"/>
  <c r="Q4684" i="11"/>
  <c r="Q4692" i="11"/>
  <c r="Q4700" i="11"/>
  <c r="Q4708" i="11"/>
  <c r="Q4716" i="11"/>
  <c r="Q4724" i="11"/>
  <c r="Q4732" i="11"/>
  <c r="Q4740" i="11"/>
  <c r="Q4748" i="11"/>
  <c r="Q4756" i="11"/>
  <c r="Q4764" i="11"/>
  <c r="Q4772" i="11"/>
  <c r="Q4780" i="11"/>
  <c r="Q4788" i="11"/>
  <c r="Q4796" i="11"/>
  <c r="Q4804" i="11"/>
  <c r="Q4812" i="11"/>
  <c r="Q4820" i="11"/>
  <c r="Q4828" i="11"/>
  <c r="Q4836" i="11"/>
  <c r="Q4844" i="11"/>
  <c r="Q4852" i="11"/>
  <c r="Q4860" i="11"/>
  <c r="Q4868" i="11"/>
  <c r="Q4876" i="11"/>
  <c r="Q4884" i="11"/>
  <c r="Q4892" i="11"/>
  <c r="Q4900" i="11"/>
  <c r="Q4908" i="11"/>
  <c r="Q4916" i="11"/>
  <c r="Q4924" i="11"/>
  <c r="Q4932" i="11"/>
  <c r="Q4940" i="11"/>
  <c r="Q4948" i="11"/>
  <c r="Q4956" i="11"/>
  <c r="Q4964" i="11"/>
  <c r="Q4972" i="11"/>
  <c r="Q4980" i="11"/>
  <c r="Q4988" i="11"/>
  <c r="Q4996" i="11"/>
  <c r="Q5004" i="11"/>
  <c r="Q5012" i="11"/>
  <c r="Q5020" i="11"/>
  <c r="Q5028" i="11"/>
  <c r="Q5036" i="11"/>
  <c r="Q5044" i="11"/>
  <c r="Q5052" i="11"/>
  <c r="Q5060" i="11"/>
  <c r="Q5068" i="11"/>
  <c r="Q5076" i="11"/>
  <c r="Q5084" i="11"/>
  <c r="Q5092" i="11"/>
  <c r="Q5100" i="11"/>
  <c r="Q5108" i="11"/>
  <c r="Q5116" i="11"/>
  <c r="Q5124" i="11"/>
  <c r="Q5132" i="11"/>
  <c r="Q5140" i="11"/>
  <c r="Q5148" i="11"/>
  <c r="Q5156" i="11"/>
  <c r="Q5164" i="11"/>
  <c r="Q5172" i="11"/>
  <c r="Q5180" i="11"/>
  <c r="Q5188" i="11"/>
  <c r="Q5196" i="11"/>
  <c r="Q5204" i="11"/>
  <c r="Q5212" i="11"/>
  <c r="Q5220" i="11"/>
  <c r="Q5228" i="11"/>
  <c r="Q5236" i="11"/>
  <c r="Q5244" i="11"/>
  <c r="Q5252" i="11"/>
  <c r="Q5260" i="11"/>
  <c r="Q5268" i="11"/>
  <c r="Q5276" i="11"/>
  <c r="Q5284" i="11"/>
  <c r="Q5292" i="11"/>
  <c r="Q5300" i="11"/>
  <c r="Q5308" i="11"/>
  <c r="Q5316" i="11"/>
  <c r="Q5324" i="11"/>
  <c r="Q5332" i="11"/>
  <c r="Q5340" i="11"/>
  <c r="Q5348" i="11"/>
  <c r="Q5356" i="11"/>
  <c r="Q5364" i="11"/>
  <c r="Q5372" i="11"/>
  <c r="Q5380" i="11"/>
  <c r="Q5388" i="11"/>
  <c r="Q5396" i="11"/>
  <c r="Q5404" i="11"/>
  <c r="Q5412" i="11"/>
  <c r="Q5420" i="11"/>
  <c r="Q5428" i="11"/>
  <c r="Q5436" i="11"/>
  <c r="Q5444" i="11"/>
  <c r="Q5452" i="11"/>
  <c r="Q5460" i="11"/>
  <c r="Q5468" i="11"/>
  <c r="Q5476" i="11"/>
  <c r="Q5484" i="11"/>
  <c r="Q5492" i="11"/>
  <c r="Q5500" i="11"/>
  <c r="Q5508" i="11"/>
  <c r="Q5516" i="11"/>
  <c r="Q5524" i="11"/>
  <c r="Q5532" i="11"/>
  <c r="Q5540" i="11"/>
  <c r="Q5548" i="11"/>
  <c r="Q5556" i="11"/>
  <c r="Q5564" i="11"/>
  <c r="Q5572" i="11"/>
  <c r="Q5580" i="11"/>
  <c r="Q5588" i="11"/>
  <c r="Q5596" i="11"/>
  <c r="Q5604" i="11"/>
  <c r="Q5612" i="11"/>
  <c r="Q5620" i="11"/>
  <c r="Q5628" i="11"/>
  <c r="Q5636" i="11"/>
  <c r="Q5644" i="11"/>
  <c r="Q5652" i="11"/>
  <c r="Q5660" i="11"/>
  <c r="Q5668" i="11"/>
  <c r="Q5676" i="11"/>
  <c r="Q5684" i="11"/>
  <c r="Q5692" i="11"/>
  <c r="Q5700" i="11"/>
  <c r="Q5708" i="11"/>
  <c r="Q5716" i="11"/>
  <c r="Q5724" i="11"/>
  <c r="Q5732" i="11"/>
  <c r="Q5740" i="11"/>
  <c r="Q5748" i="11"/>
  <c r="Q5756" i="11"/>
  <c r="Q5764" i="11"/>
  <c r="Q5772" i="11"/>
  <c r="Q5780" i="11"/>
  <c r="Q5788" i="11"/>
  <c r="Q5796" i="11"/>
  <c r="Q5804" i="11"/>
  <c r="Q5812" i="11"/>
  <c r="Q5820" i="11"/>
  <c r="Q5828" i="11"/>
  <c r="Q5836" i="11"/>
  <c r="Q5844" i="11"/>
  <c r="Q5852" i="11"/>
  <c r="Q5860" i="11"/>
  <c r="Q5868" i="11"/>
  <c r="Q5876" i="11"/>
  <c r="Q5884" i="11"/>
  <c r="Q5892" i="11"/>
  <c r="Q5900" i="11"/>
  <c r="Q5908" i="11"/>
  <c r="Q5916" i="11"/>
  <c r="Q5924" i="11"/>
  <c r="Q5932" i="11"/>
  <c r="R1981" i="11"/>
  <c r="R4187" i="11"/>
  <c r="R4571" i="11"/>
  <c r="R5019" i="11"/>
  <c r="R5403" i="11"/>
  <c r="R5851" i="11"/>
  <c r="Q367" i="11"/>
  <c r="Q879" i="11"/>
  <c r="Q1327" i="11"/>
  <c r="Q1839" i="11"/>
  <c r="Q2287" i="11"/>
  <c r="Q2671" i="11"/>
  <c r="Q3119" i="11"/>
  <c r="Q3251" i="11"/>
  <c r="Q3307" i="11"/>
  <c r="Q3363" i="11"/>
  <c r="Q3403" i="11"/>
  <c r="Q3459" i="11"/>
  <c r="Q3507" i="11"/>
  <c r="Q3571" i="11"/>
  <c r="Q3627" i="11"/>
  <c r="Q3683" i="11"/>
  <c r="Q3731" i="11"/>
  <c r="Q3787" i="11"/>
  <c r="Q3859" i="11"/>
  <c r="Q3907" i="11"/>
  <c r="Q3963" i="11"/>
  <c r="Q4011" i="11"/>
  <c r="Q4075" i="11"/>
  <c r="Q4131" i="11"/>
  <c r="Q4187" i="11"/>
  <c r="Q4227" i="11"/>
  <c r="Q4267" i="11"/>
  <c r="Q4323" i="11"/>
  <c r="Q4387" i="11"/>
  <c r="Q4443" i="11"/>
  <c r="Q4499" i="11"/>
  <c r="Q4555" i="11"/>
  <c r="Q4611" i="11"/>
  <c r="Q4667" i="11"/>
  <c r="Q4715" i="11"/>
  <c r="Q4771" i="11"/>
  <c r="Q4827" i="11"/>
  <c r="Q4883" i="11"/>
  <c r="Q4939" i="11"/>
  <c r="Q5003" i="11"/>
  <c r="Q5059" i="11"/>
  <c r="Q5115" i="11"/>
  <c r="Q5171" i="11"/>
  <c r="Q5227" i="11"/>
  <c r="Q5275" i="11"/>
  <c r="Q5315" i="11"/>
  <c r="Q5379" i="11"/>
  <c r="Q5435" i="11"/>
  <c r="Q5491" i="11"/>
  <c r="Q5547" i="11"/>
  <c r="Q5603" i="11"/>
  <c r="Q5659" i="11"/>
  <c r="Q5715" i="11"/>
  <c r="Q5763" i="11"/>
  <c r="Q5819" i="11"/>
  <c r="Q5867" i="11"/>
  <c r="Q5923" i="11"/>
  <c r="S5184" i="11"/>
  <c r="R2109" i="11"/>
  <c r="R2621" i="11"/>
  <c r="R3133" i="11"/>
  <c r="R3645" i="11"/>
  <c r="R4011" i="11"/>
  <c r="R4075" i="11"/>
  <c r="R4139" i="11"/>
  <c r="R4203" i="11"/>
  <c r="R4267" i="11"/>
  <c r="R4331" i="11"/>
  <c r="R4395" i="11"/>
  <c r="R4459" i="11"/>
  <c r="R4523" i="11"/>
  <c r="R4587" i="11"/>
  <c r="R4651" i="11"/>
  <c r="R4715" i="11"/>
  <c r="R4779" i="11"/>
  <c r="R4843" i="11"/>
  <c r="R4907" i="11"/>
  <c r="R4971" i="11"/>
  <c r="R5035" i="11"/>
  <c r="R5099" i="11"/>
  <c r="R5163" i="11"/>
  <c r="R5227" i="11"/>
  <c r="R5291" i="11"/>
  <c r="R5355" i="11"/>
  <c r="R5419" i="11"/>
  <c r="R5483" i="11"/>
  <c r="R5547" i="11"/>
  <c r="R5611" i="11"/>
  <c r="R5675" i="11"/>
  <c r="R5739" i="11"/>
  <c r="R5803" i="11"/>
  <c r="R5867" i="11"/>
  <c r="R5931" i="11"/>
  <c r="Q63" i="11"/>
  <c r="Q127" i="11"/>
  <c r="Q191" i="11"/>
  <c r="Q255" i="11"/>
  <c r="Q319" i="11"/>
  <c r="Q383" i="11"/>
  <c r="Q447" i="11"/>
  <c r="Q511" i="11"/>
  <c r="Q575" i="11"/>
  <c r="Q639" i="11"/>
  <c r="Q703" i="11"/>
  <c r="Q767" i="11"/>
  <c r="Q831" i="11"/>
  <c r="Q895" i="11"/>
  <c r="Q959" i="11"/>
  <c r="Q1023" i="11"/>
  <c r="Q1087" i="11"/>
  <c r="Q1151" i="11"/>
  <c r="Q1215" i="11"/>
  <c r="Q1279" i="11"/>
  <c r="Q1343" i="11"/>
  <c r="Q1407" i="11"/>
  <c r="Q1471" i="11"/>
  <c r="Q1535" i="11"/>
  <c r="Q1599" i="11"/>
  <c r="Q1663" i="11"/>
  <c r="Q1727" i="11"/>
  <c r="Q1791" i="11"/>
  <c r="Q1855" i="11"/>
  <c r="Q1919" i="11"/>
  <c r="Q1983" i="11"/>
  <c r="Q2047" i="11"/>
  <c r="Q2111" i="11"/>
  <c r="Q2175" i="11"/>
  <c r="Q2239" i="11"/>
  <c r="Q2303" i="11"/>
  <c r="Q2367" i="11"/>
  <c r="Q2431" i="11"/>
  <c r="Q2495" i="11"/>
  <c r="Q2559" i="11"/>
  <c r="Q2623" i="11"/>
  <c r="Q2687" i="11"/>
  <c r="Q2751" i="11"/>
  <c r="Q2815" i="11"/>
  <c r="Q2879" i="11"/>
  <c r="Q2943" i="11"/>
  <c r="Q3007" i="11"/>
  <c r="Q3071" i="11"/>
  <c r="Q3135" i="11"/>
  <c r="Q3181" i="11"/>
  <c r="Q3189" i="11"/>
  <c r="Q3197" i="11"/>
  <c r="Q3205" i="11"/>
  <c r="Q3213" i="11"/>
  <c r="Q3221" i="11"/>
  <c r="Q3229" i="11"/>
  <c r="Q3237" i="11"/>
  <c r="Q3245" i="11"/>
  <c r="Q3253" i="11"/>
  <c r="Q3261" i="11"/>
  <c r="Q3269" i="11"/>
  <c r="Q3277" i="11"/>
  <c r="Q3285" i="11"/>
  <c r="Q3293" i="11"/>
  <c r="Q3301" i="11"/>
  <c r="Q3309" i="11"/>
  <c r="Q3317" i="11"/>
  <c r="Q3325" i="11"/>
  <c r="Q3333" i="11"/>
  <c r="Q3341" i="11"/>
  <c r="Q3349" i="11"/>
  <c r="Q3357" i="11"/>
  <c r="Q3365" i="11"/>
  <c r="Q3373" i="11"/>
  <c r="Q3381" i="11"/>
  <c r="Q3389" i="11"/>
  <c r="Q3397" i="11"/>
  <c r="Q3405" i="11"/>
  <c r="Q3413" i="11"/>
  <c r="Q3421" i="11"/>
  <c r="Q3429" i="11"/>
  <c r="Q3437" i="11"/>
  <c r="Q3445" i="11"/>
  <c r="Q3453" i="11"/>
  <c r="Q3461" i="11"/>
  <c r="Q3469" i="11"/>
  <c r="Q3477" i="11"/>
  <c r="Q3485" i="11"/>
  <c r="Q3493" i="11"/>
  <c r="Q3501" i="11"/>
  <c r="Q3509" i="11"/>
  <c r="Q3517" i="11"/>
  <c r="Q3525" i="11"/>
  <c r="Q3533" i="11"/>
  <c r="Q3541" i="11"/>
  <c r="Q3549" i="11"/>
  <c r="Q3557" i="11"/>
  <c r="Q3565" i="11"/>
  <c r="Q3573" i="11"/>
  <c r="Q3581" i="11"/>
  <c r="Q3589" i="11"/>
  <c r="Q3597" i="11"/>
  <c r="Q3605" i="11"/>
  <c r="Q3613" i="11"/>
  <c r="Q3621" i="11"/>
  <c r="Q3629" i="11"/>
  <c r="Q3637" i="11"/>
  <c r="Q3645" i="11"/>
  <c r="Q3653" i="11"/>
  <c r="Q3661" i="11"/>
  <c r="Q3669" i="11"/>
  <c r="Q3677" i="11"/>
  <c r="Q3685" i="11"/>
  <c r="Q3693" i="11"/>
  <c r="Q3701" i="11"/>
  <c r="Q3709" i="11"/>
  <c r="Q3717" i="11"/>
  <c r="Q3725" i="11"/>
  <c r="Q3733" i="11"/>
  <c r="Q3741" i="11"/>
  <c r="Q3749" i="11"/>
  <c r="Q3757" i="11"/>
  <c r="Q3765" i="11"/>
  <c r="Q3773" i="11"/>
  <c r="Q3781" i="11"/>
  <c r="Q3789" i="11"/>
  <c r="Q3797" i="11"/>
  <c r="Q3805" i="11"/>
  <c r="Q3813" i="11"/>
  <c r="Q3821" i="11"/>
  <c r="Q3829" i="11"/>
  <c r="Q3837" i="11"/>
  <c r="Q3845" i="11"/>
  <c r="Q3853" i="11"/>
  <c r="Q3861" i="11"/>
  <c r="Q3869" i="11"/>
  <c r="Q3877" i="11"/>
  <c r="Q3885" i="11"/>
  <c r="Q3893" i="11"/>
  <c r="Q3901" i="11"/>
  <c r="Q3909" i="11"/>
  <c r="Q3917" i="11"/>
  <c r="Q3925" i="11"/>
  <c r="Q3933" i="11"/>
  <c r="Q3941" i="11"/>
  <c r="Q3949" i="11"/>
  <c r="Q3957" i="11"/>
  <c r="Q3965" i="11"/>
  <c r="Q3973" i="11"/>
  <c r="Q3981" i="11"/>
  <c r="Q3989" i="11"/>
  <c r="Q3997" i="11"/>
  <c r="Q4005" i="11"/>
  <c r="Q4013" i="11"/>
  <c r="Q4021" i="11"/>
  <c r="Q4029" i="11"/>
  <c r="Q4037" i="11"/>
  <c r="Q4045" i="11"/>
  <c r="Q4053" i="11"/>
  <c r="Q4061" i="11"/>
  <c r="Q4069" i="11"/>
  <c r="Q4077" i="11"/>
  <c r="Q4085" i="11"/>
  <c r="Q4093" i="11"/>
  <c r="Q4101" i="11"/>
  <c r="Q4109" i="11"/>
  <c r="Q4117" i="11"/>
  <c r="Q4125" i="11"/>
  <c r="Q4133" i="11"/>
  <c r="Q4141" i="11"/>
  <c r="Q4149" i="11"/>
  <c r="Q4157" i="11"/>
  <c r="Q4165" i="11"/>
  <c r="Q4173" i="11"/>
  <c r="Q4181" i="11"/>
  <c r="Q4189" i="11"/>
  <c r="Q4197" i="11"/>
  <c r="Q4205" i="11"/>
  <c r="Q4213" i="11"/>
  <c r="Q4221" i="11"/>
  <c r="Q4229" i="11"/>
  <c r="Q4237" i="11"/>
  <c r="Q4245" i="11"/>
  <c r="Q4253" i="11"/>
  <c r="Q4261" i="11"/>
  <c r="Q4269" i="11"/>
  <c r="Q4277" i="11"/>
  <c r="Q4285" i="11"/>
  <c r="Q4293" i="11"/>
  <c r="Q4301" i="11"/>
  <c r="Q4309" i="11"/>
  <c r="Q4317" i="11"/>
  <c r="Q4325" i="11"/>
  <c r="Q4333" i="11"/>
  <c r="Q4341" i="11"/>
  <c r="Q4349" i="11"/>
  <c r="Q4357" i="11"/>
  <c r="Q4365" i="11"/>
  <c r="Q4373" i="11"/>
  <c r="Q4381" i="11"/>
  <c r="Q4389" i="11"/>
  <c r="Q4397" i="11"/>
  <c r="Q4405" i="11"/>
  <c r="Q4413" i="11"/>
  <c r="Q4421" i="11"/>
  <c r="Q4429" i="11"/>
  <c r="Q4437" i="11"/>
  <c r="Q4445" i="11"/>
  <c r="Q4453" i="11"/>
  <c r="Q4461" i="11"/>
  <c r="Q4469" i="11"/>
  <c r="Q4477" i="11"/>
  <c r="Q4485" i="11"/>
  <c r="Q4493" i="11"/>
  <c r="Q4501" i="11"/>
  <c r="Q4509" i="11"/>
  <c r="Q4517" i="11"/>
  <c r="Q4525" i="11"/>
  <c r="Q4533" i="11"/>
  <c r="Q4541" i="11"/>
  <c r="Q4549" i="11"/>
  <c r="Q4557" i="11"/>
  <c r="Q4565" i="11"/>
  <c r="Q4573" i="11"/>
  <c r="Q4581" i="11"/>
  <c r="Q4589" i="11"/>
  <c r="Q4597" i="11"/>
  <c r="Q4605" i="11"/>
  <c r="Q4613" i="11"/>
  <c r="Q4621" i="11"/>
  <c r="Q4629" i="11"/>
  <c r="Q4637" i="11"/>
  <c r="Q4645" i="11"/>
  <c r="Q4653" i="11"/>
  <c r="Q4661" i="11"/>
  <c r="Q4669" i="11"/>
  <c r="Q4677" i="11"/>
  <c r="Q4685" i="11"/>
  <c r="Q4693" i="11"/>
  <c r="Q4701" i="11"/>
  <c r="Q4709" i="11"/>
  <c r="Q4717" i="11"/>
  <c r="Q4725" i="11"/>
  <c r="Q4733" i="11"/>
  <c r="Q4741" i="11"/>
  <c r="Q4749" i="11"/>
  <c r="Q4757" i="11"/>
  <c r="Q4765" i="11"/>
  <c r="Q4773" i="11"/>
  <c r="Q4781" i="11"/>
  <c r="Q4789" i="11"/>
  <c r="Q4797" i="11"/>
  <c r="Q4805" i="11"/>
  <c r="Q4813" i="11"/>
  <c r="Q4821" i="11"/>
  <c r="Q4829" i="11"/>
  <c r="Q4837" i="11"/>
  <c r="Q4845" i="11"/>
  <c r="Q4853" i="11"/>
  <c r="Q4861" i="11"/>
  <c r="Q4869" i="11"/>
  <c r="Q4877" i="11"/>
  <c r="Q4885" i="11"/>
  <c r="Q4893" i="11"/>
  <c r="Q4901" i="11"/>
  <c r="Q4909" i="11"/>
  <c r="Q4917" i="11"/>
  <c r="Q4925" i="11"/>
  <c r="Q4933" i="11"/>
  <c r="Q4941" i="11"/>
  <c r="Q4949" i="11"/>
  <c r="Q4957" i="11"/>
  <c r="Q4965" i="11"/>
  <c r="Q4973" i="11"/>
  <c r="Q4981" i="11"/>
  <c r="Q4989" i="11"/>
  <c r="Q4997" i="11"/>
  <c r="Q5005" i="11"/>
  <c r="Q5013" i="11"/>
  <c r="Q5021" i="11"/>
  <c r="Q5029" i="11"/>
  <c r="Q5037" i="11"/>
  <c r="Q5045" i="11"/>
  <c r="Q5053" i="11"/>
  <c r="Q5061" i="11"/>
  <c r="Q5069" i="11"/>
  <c r="Q5077" i="11"/>
  <c r="Q5085" i="11"/>
  <c r="Q5093" i="11"/>
  <c r="Q5101" i="11"/>
  <c r="Q5109" i="11"/>
  <c r="Q5117" i="11"/>
  <c r="Q5125" i="11"/>
  <c r="Q5133" i="11"/>
  <c r="Q5141" i="11"/>
  <c r="Q5149" i="11"/>
  <c r="Q5157" i="11"/>
  <c r="Q5165" i="11"/>
  <c r="Q5173" i="11"/>
  <c r="Q5181" i="11"/>
  <c r="Q5189" i="11"/>
  <c r="Q5197" i="11"/>
  <c r="Q5205" i="11"/>
  <c r="Q5213" i="11"/>
  <c r="Q5221" i="11"/>
  <c r="Q5229" i="11"/>
  <c r="Q5237" i="11"/>
  <c r="Q5245" i="11"/>
  <c r="Q5253" i="11"/>
  <c r="Q5261" i="11"/>
  <c r="Q5269" i="11"/>
  <c r="Q5277" i="11"/>
  <c r="Q5285" i="11"/>
  <c r="Q5293" i="11"/>
  <c r="Q5301" i="11"/>
  <c r="Q5309" i="11"/>
  <c r="Q5317" i="11"/>
  <c r="Q5325" i="11"/>
  <c r="Q5333" i="11"/>
  <c r="Q5341" i="11"/>
  <c r="Q5349" i="11"/>
  <c r="Q5357" i="11"/>
  <c r="Q5365" i="11"/>
  <c r="Q5373" i="11"/>
  <c r="Q5381" i="11"/>
  <c r="Q5389" i="11"/>
  <c r="Q5397" i="11"/>
  <c r="Q5405" i="11"/>
  <c r="Q5413" i="11"/>
  <c r="Q5421" i="11"/>
  <c r="Q5429" i="11"/>
  <c r="Q5437" i="11"/>
  <c r="Q5445" i="11"/>
  <c r="Q5453" i="11"/>
  <c r="Q5461" i="11"/>
  <c r="Q5469" i="11"/>
  <c r="Q5477" i="11"/>
  <c r="Q5485" i="11"/>
  <c r="Q5493" i="11"/>
  <c r="Q5501" i="11"/>
  <c r="Q5509" i="11"/>
  <c r="Q5517" i="11"/>
  <c r="Q5525" i="11"/>
  <c r="Q5533" i="11"/>
  <c r="Q5541" i="11"/>
  <c r="Q5549" i="11"/>
  <c r="Q5557" i="11"/>
  <c r="Q5565" i="11"/>
  <c r="Q5573" i="11"/>
  <c r="Q5581" i="11"/>
  <c r="Q5589" i="11"/>
  <c r="Q5597" i="11"/>
  <c r="Q5605" i="11"/>
  <c r="Q5613" i="11"/>
  <c r="Q5621" i="11"/>
  <c r="Q5629" i="11"/>
  <c r="Q5637" i="11"/>
  <c r="Q5645" i="11"/>
  <c r="Q5653" i="11"/>
  <c r="Q5661" i="11"/>
  <c r="Q5669" i="11"/>
  <c r="Q5677" i="11"/>
  <c r="Q5685" i="11"/>
  <c r="Q5693" i="11"/>
  <c r="Q5701" i="11"/>
  <c r="Q5709" i="11"/>
  <c r="Q5717" i="11"/>
  <c r="Q5725" i="11"/>
  <c r="Q5733" i="11"/>
  <c r="Q5741" i="11"/>
  <c r="Q5749" i="11"/>
  <c r="Q5757" i="11"/>
  <c r="Q5765" i="11"/>
  <c r="Q5773" i="11"/>
  <c r="Q5781" i="11"/>
  <c r="Q5789" i="11"/>
  <c r="Q5797" i="11"/>
  <c r="Q5805" i="11"/>
  <c r="Q5813" i="11"/>
  <c r="Q5821" i="11"/>
  <c r="Q5829" i="11"/>
  <c r="Q5837" i="11"/>
  <c r="Q5845" i="11"/>
  <c r="Q5853" i="11"/>
  <c r="Q5861" i="11"/>
  <c r="Q5869" i="11"/>
  <c r="Q5877" i="11"/>
  <c r="Q5885" i="11"/>
  <c r="Q5893" i="11"/>
  <c r="Q5901" i="11"/>
  <c r="Q5909" i="11"/>
  <c r="Q5917" i="11"/>
  <c r="Q5925" i="11"/>
  <c r="Q5933" i="11"/>
  <c r="R2493" i="11"/>
  <c r="R4251" i="11"/>
  <c r="R4827" i="11"/>
  <c r="R5275" i="11"/>
  <c r="R5723" i="11"/>
  <c r="Q303" i="11"/>
  <c r="Q751" i="11"/>
  <c r="Q1199" i="11"/>
  <c r="Q1711" i="11"/>
  <c r="Q2095" i="11"/>
  <c r="Q2543" i="11"/>
  <c r="Q2991" i="11"/>
  <c r="Q3219" i="11"/>
  <c r="Q3267" i="11"/>
  <c r="Q3323" i="11"/>
  <c r="Q3379" i="11"/>
  <c r="Q3427" i="11"/>
  <c r="Q3475" i="11"/>
  <c r="Q3531" i="11"/>
  <c r="Q3595" i="11"/>
  <c r="Q3651" i="11"/>
  <c r="Q3707" i="11"/>
  <c r="Q3763" i="11"/>
  <c r="Q3827" i="11"/>
  <c r="Q3883" i="11"/>
  <c r="Q3939" i="11"/>
  <c r="Q4003" i="11"/>
  <c r="Q4059" i="11"/>
  <c r="Q4107" i="11"/>
  <c r="Q4171" i="11"/>
  <c r="Q4235" i="11"/>
  <c r="Q4291" i="11"/>
  <c r="Q4347" i="11"/>
  <c r="Q4411" i="11"/>
  <c r="Q4459" i="11"/>
  <c r="Q4515" i="11"/>
  <c r="Q4571" i="11"/>
  <c r="Q4627" i="11"/>
  <c r="Q4683" i="11"/>
  <c r="Q4739" i="11"/>
  <c r="Q4803" i="11"/>
  <c r="Q4851" i="11"/>
  <c r="Q4899" i="11"/>
  <c r="Q4955" i="11"/>
  <c r="Q5011" i="11"/>
  <c r="Q5067" i="11"/>
  <c r="Q5123" i="11"/>
  <c r="Q5179" i="11"/>
  <c r="Q5235" i="11"/>
  <c r="Q5291" i="11"/>
  <c r="Q5347" i="11"/>
  <c r="Q5411" i="11"/>
  <c r="Q5467" i="11"/>
  <c r="Q5515" i="11"/>
  <c r="Q5571" i="11"/>
  <c r="Q5627" i="11"/>
  <c r="Q5683" i="11"/>
  <c r="Q5739" i="11"/>
  <c r="Q5795" i="11"/>
  <c r="Q5851" i="11"/>
  <c r="Q5907" i="11"/>
  <c r="L12" i="15"/>
  <c r="L13" i="15" s="1"/>
  <c r="L14" i="15" s="1"/>
  <c r="L15" i="15" s="1"/>
  <c r="L16" i="15" s="1"/>
  <c r="L17" i="15" s="1"/>
  <c r="L18" i="15" s="1"/>
  <c r="L19" i="15" s="1"/>
  <c r="L20" i="15" s="1"/>
  <c r="L21" i="15" s="1"/>
  <c r="M11" i="15" l="1" a="1"/>
  <c r="M11" i="15" s="1"/>
  <c r="N11" i="15" a="1"/>
  <c r="N11" i="1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<sst xmlns="http://schemas.openxmlformats.org/spreadsheetml/2006/main" count="31024" uniqueCount="2827">
  <si>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</si>
  <si>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</si>
  <si>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</si>
  <si>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</si>
  <si>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</si>
  <si>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</si>
  <si>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</si>
  <si>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</si>
  <si>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</si>
  <si>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</si>
  <si>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</si>
  <si>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</si>
  <si>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</si>
  <si>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</si>
  <si>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</si>
  <si>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 index:</t>
  </si>
  <si>
    <t>Zoom index:</t>
  </si>
  <si>
    <t>XSmall</t>
  </si>
  <si>
    <t>Small</t>
  </si>
  <si>
    <t>Medium</t>
  </si>
  <si>
    <t>Large</t>
  </si>
  <si>
    <t>XLarge</t>
  </si>
  <si>
    <t>Socks</t>
  </si>
  <si>
    <t>Shorts</t>
  </si>
  <si>
    <t>Pants</t>
  </si>
  <si>
    <t>T-Shirt</t>
  </si>
  <si>
    <t>Sweater</t>
  </si>
  <si>
    <t>Product:</t>
  </si>
  <si>
    <t>Size:</t>
  </si>
  <si>
    <t>Price</t>
  </si>
  <si>
    <t>=</t>
  </si>
  <si>
    <t>Player</t>
  </si>
  <si>
    <t>Year</t>
  </si>
  <si>
    <t>G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</si>
  <si>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</si>
  <si>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</si>
  <si>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</si>
  <si>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</si>
  <si>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</si>
  <si>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</si>
  <si>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</si>
  <si>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</si>
  <si>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</si>
  <si>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</si>
  <si>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</si>
  <si>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abreubo01</t>
  </si>
  <si>
    <t>anderga01</t>
  </si>
  <si>
    <t>ankieri01</t>
  </si>
  <si>
    <t>arroybr01</t>
  </si>
  <si>
    <t>ausmubr01</t>
  </si>
  <si>
    <t>barajro01</t>
  </si>
  <si>
    <t>batismi01</t>
  </si>
  <si>
    <t>belliro01</t>
  </si>
  <si>
    <t>beltrad01</t>
  </si>
  <si>
    <t>beltrca01</t>
  </si>
  <si>
    <t>bensokr01</t>
  </si>
  <si>
    <t>berkmla01</t>
  </si>
  <si>
    <t>blakeca01</t>
  </si>
  <si>
    <t>blanche01</t>
  </si>
  <si>
    <t>blumge01</t>
  </si>
  <si>
    <t>bradlmi01</t>
  </si>
  <si>
    <t>branyru01</t>
  </si>
  <si>
    <t>buehrma01</t>
  </si>
  <si>
    <t>burneaj01</t>
  </si>
  <si>
    <t>burrepa01</t>
  </si>
  <si>
    <t>byrdati01</t>
  </si>
  <si>
    <t>byrneer01</t>
  </si>
  <si>
    <t>cabreor01</t>
  </si>
  <si>
    <t>cairomi01</t>
  </si>
  <si>
    <t>camermi01</t>
  </si>
  <si>
    <t>carlybu01</t>
  </si>
  <si>
    <t>carpech01</t>
  </si>
  <si>
    <t>castilu01</t>
  </si>
  <si>
    <t>castrju01</t>
  </si>
  <si>
    <t>castrra01</t>
  </si>
  <si>
    <t>catalfr01</t>
  </si>
  <si>
    <t>chaveer01</t>
  </si>
  <si>
    <t>chenbr01</t>
  </si>
  <si>
    <t>choatra01</t>
  </si>
  <si>
    <t>colonba01</t>
  </si>
  <si>
    <t>coraal01</t>
  </si>
  <si>
    <t>cordefr01</t>
  </si>
  <si>
    <t>counscr01</t>
  </si>
  <si>
    <t>damonjo01</t>
  </si>
  <si>
    <t>davisdo02</t>
  </si>
  <si>
    <t>dempsry01</t>
  </si>
  <si>
    <t>derosma01</t>
  </si>
  <si>
    <t>desseel01</t>
  </si>
  <si>
    <t>doteloc01</t>
  </si>
  <si>
    <t>downssc01</t>
  </si>
  <si>
    <t>drewjd01</t>
  </si>
  <si>
    <t>durbich01</t>
  </si>
  <si>
    <t>edmonji01</t>
  </si>
  <si>
    <t>farnsky01</t>
  </si>
  <si>
    <t>felizpe01</t>
  </si>
  <si>
    <t>figuene01</t>
  </si>
  <si>
    <t>furcara01</t>
  </si>
  <si>
    <t>garcifr02</t>
  </si>
  <si>
    <t>garlajo01</t>
  </si>
  <si>
    <t>giambja01</t>
  </si>
  <si>
    <t>glaustr01</t>
  </si>
  <si>
    <t>gloadro01</t>
  </si>
  <si>
    <t>gonzaal02</t>
  </si>
  <si>
    <t>griffke02</t>
  </si>
  <si>
    <t>grillja01</t>
  </si>
  <si>
    <t>grudzma01</t>
  </si>
  <si>
    <t>guerrvl01</t>
  </si>
  <si>
    <t>guillca01</t>
  </si>
  <si>
    <t>guilljo01</t>
  </si>
  <si>
    <t>guzmacr01</t>
  </si>
  <si>
    <t>hairsje02</t>
  </si>
  <si>
    <t>hallaro01</t>
  </si>
  <si>
    <t>hamptmi01</t>
  </si>
  <si>
    <t>hawkila01</t>
  </si>
  <si>
    <t>helmswe01</t>
  </si>
  <si>
    <t>heltoto01</t>
  </si>
  <si>
    <t>hernali01</t>
  </si>
  <si>
    <t>hernara02</t>
  </si>
  <si>
    <t>hoffmtr01</t>
  </si>
  <si>
    <t>howrybo01</t>
  </si>
  <si>
    <t>hudsoti01</t>
  </si>
  <si>
    <t>huffau01</t>
  </si>
  <si>
    <t>hunteto01</t>
  </si>
  <si>
    <t>ibanera01</t>
  </si>
  <si>
    <t>isrinja01</t>
  </si>
  <si>
    <t>jeterde01</t>
  </si>
  <si>
    <t>jonesan01</t>
  </si>
  <si>
    <t>jonesch06</t>
  </si>
  <si>
    <t>kaplega01</t>
  </si>
  <si>
    <t>kendaja01</t>
  </si>
  <si>
    <t>kennead01</t>
  </si>
  <si>
    <t>konerpa01</t>
  </si>
  <si>
    <t>kotsama01</t>
  </si>
  <si>
    <t>lambmi01</t>
  </si>
  <si>
    <t>larueja01</t>
  </si>
  <si>
    <t>leeca01</t>
  </si>
  <si>
    <t>leede02</t>
  </si>
  <si>
    <t>lillyte01</t>
  </si>
  <si>
    <t>lincomi01</t>
  </si>
  <si>
    <t>linebsc01</t>
  </si>
  <si>
    <t>lopezro01</t>
  </si>
  <si>
    <t>lowede01</t>
  </si>
  <si>
    <t>lowelmi01</t>
  </si>
  <si>
    <t>lugoju01</t>
  </si>
  <si>
    <t>mahayro01</t>
  </si>
  <si>
    <t>marquja01</t>
  </si>
  <si>
    <t>matthga02</t>
  </si>
  <si>
    <t>mcdonjo03</t>
  </si>
  <si>
    <t>mechegi01</t>
  </si>
  <si>
    <t>milletr02</t>
  </si>
  <si>
    <t>millwke01</t>
  </si>
  <si>
    <t>moehlbr01</t>
  </si>
  <si>
    <t>moellch01</t>
  </si>
  <si>
    <t>molinbe01</t>
  </si>
  <si>
    <t>morame01</t>
  </si>
  <si>
    <t>motagu01</t>
  </si>
  <si>
    <t>moyerja01</t>
  </si>
  <si>
    <t>nadyxa01</t>
  </si>
  <si>
    <t>nathajo01</t>
  </si>
  <si>
    <t>ohmanwi01</t>
  </si>
  <si>
    <t>ojedaau01</t>
  </si>
  <si>
    <t>oliveda02</t>
  </si>
  <si>
    <t>ordonma01</t>
  </si>
  <si>
    <t>ortizda01</t>
  </si>
  <si>
    <t>ortizra01</t>
  </si>
  <si>
    <t>ortizru01</t>
  </si>
  <si>
    <t>padilvi01</t>
  </si>
  <si>
    <t>parkch01</t>
  </si>
  <si>
    <t>parrijo01</t>
  </si>
  <si>
    <t>patteco01</t>
  </si>
  <si>
    <t>pavanca01</t>
  </si>
  <si>
    <t>paytoja01</t>
  </si>
  <si>
    <t>pennybr01</t>
  </si>
  <si>
    <t>pettian01</t>
  </si>
  <si>
    <t>pierrju01</t>
  </si>
  <si>
    <t>pierzaj01</t>
  </si>
  <si>
    <t>pineijo01</t>
  </si>
  <si>
    <t>polanpl01</t>
  </si>
  <si>
    <t>posadjo01</t>
  </si>
  <si>
    <t>ramirar01</t>
  </si>
  <si>
    <t>ramirma02</t>
  </si>
  <si>
    <t>redmomi01</t>
  </si>
  <si>
    <t>renteed01</t>
  </si>
  <si>
    <t>reyesde01</t>
  </si>
  <si>
    <t>rhodear01</t>
  </si>
  <si>
    <t>riverma01</t>
  </si>
  <si>
    <t>rodrial01</t>
  </si>
  <si>
    <t>rodriiv01</t>
  </si>
  <si>
    <t>rolensc01</t>
  </si>
  <si>
    <t>rolliji01</t>
  </si>
  <si>
    <t>romerjc01</t>
  </si>
  <si>
    <t>santajo01</t>
  </si>
  <si>
    <t>schnebr01</t>
  </si>
  <si>
    <t>schoesc01</t>
  </si>
  <si>
    <t>soriaal01</t>
  </si>
  <si>
    <t>sprinru01</t>
  </si>
  <si>
    <t>stairma01</t>
  </si>
  <si>
    <t>stricsc01</t>
  </si>
  <si>
    <t>suppaje01</t>
  </si>
  <si>
    <t>sweenmi01</t>
  </si>
  <si>
    <t>tatisfe01</t>
  </si>
  <si>
    <t>tejadmi01</t>
  </si>
  <si>
    <t>thomeji01</t>
  </si>
  <si>
    <t>tomkobr01</t>
  </si>
  <si>
    <t>varitja01</t>
  </si>
  <si>
    <t>vazquja01</t>
  </si>
  <si>
    <t>vizquom01</t>
  </si>
  <si>
    <t>vogelry01</t>
  </si>
  <si>
    <t>wagnebi02</t>
  </si>
  <si>
    <t>wakefti01</t>
  </si>
  <si>
    <t>weaveje01</t>
  </si>
  <si>
    <t>wellski01</t>
  </si>
  <si>
    <t>wellsve01</t>
  </si>
  <si>
    <t>westbja01</t>
  </si>
  <si>
    <t>wheelda01</t>
  </si>
  <si>
    <t>winnra01</t>
  </si>
  <si>
    <t>wisede01</t>
  </si>
  <si>
    <t>wolfra02</t>
  </si>
  <si>
    <t>woodke02</t>
  </si>
  <si>
    <t>woodwch01</t>
  </si>
  <si>
    <t>wrighja01</t>
  </si>
  <si>
    <t>youngmi02</t>
  </si>
  <si>
    <t>zaungr01</t>
  </si>
  <si>
    <t>zitoba01</t>
  </si>
  <si>
    <t>aldrico01</t>
  </si>
  <si>
    <t>almoner01</t>
  </si>
  <si>
    <t>baezda01</t>
  </si>
  <si>
    <t>balfogr01</t>
  </si>
  <si>
    <t>beckejo02</t>
  </si>
  <si>
    <t>beimejo01</t>
  </si>
  <si>
    <t>benoijo01</t>
  </si>
  <si>
    <t>betemwi01</t>
  </si>
  <si>
    <t>burkeja02</t>
  </si>
  <si>
    <t>chaveen01</t>
  </si>
  <si>
    <t>colomje01</t>
  </si>
  <si>
    <t>cruzju02</t>
  </si>
  <si>
    <t>cuddymi01</t>
  </si>
  <si>
    <t>custja01</t>
  </si>
  <si>
    <t>dickera01</t>
  </si>
  <si>
    <t>duchsju01</t>
  </si>
  <si>
    <t>dunnad01</t>
  </si>
  <si>
    <t>eckstda01</t>
  </si>
  <si>
    <t>everead01</t>
  </si>
  <si>
    <t>frankry01</t>
  </si>
  <si>
    <t>fuentbr01</t>
  </si>
  <si>
    <t>gibboja01</t>
  </si>
  <si>
    <t>harriwi01</t>
  </si>
  <si>
    <t>hoovepa01</t>
  </si>
  <si>
    <t>ingebr01</t>
  </si>
  <si>
    <t>izturce01</t>
  </si>
  <si>
    <t>johnsni01</t>
  </si>
  <si>
    <t>lohseky01</t>
  </si>
  <si>
    <t>lopezfe01</t>
  </si>
  <si>
    <t>lyonbr01</t>
  </si>
  <si>
    <t>macdomi01</t>
  </si>
  <si>
    <t>marteda01</t>
  </si>
  <si>
    <t>michaja01</t>
  </si>
  <si>
    <t>milleco01</t>
  </si>
  <si>
    <t>molinjo01</t>
  </si>
  <si>
    <t>nelsojo01</t>
  </si>
  <si>
    <t>oswalro01</t>
  </si>
  <si>
    <t>overbly01</t>
  </si>
  <si>
    <t>penaca01</t>
  </si>
  <si>
    <t>podsesc01</t>
  </si>
  <si>
    <t>pujolal01</t>
  </si>
  <si>
    <t>puntoni01</t>
  </si>
  <si>
    <t>ransoco01</t>
  </si>
  <si>
    <t>rincoju01</t>
  </si>
  <si>
    <t>riskeda01</t>
  </si>
  <si>
    <t>riverju01</t>
  </si>
  <si>
    <t>rivermi02</t>
  </si>
  <si>
    <t>roberbr01</t>
  </si>
  <si>
    <t>rowanaa01</t>
  </si>
  <si>
    <t>sabatcc01</t>
  </si>
  <si>
    <t>sheetbe01</t>
  </si>
  <si>
    <t>shielsc01</t>
  </si>
  <si>
    <t>suzukic01</t>
  </si>
  <si>
    <t>thomabr01</t>
  </si>
  <si>
    <t>torreyo01</t>
  </si>
  <si>
    <t>uribeju01</t>
  </si>
  <si>
    <t>wilsoja02</t>
  </si>
  <si>
    <t>zambrca01</t>
  </si>
  <si>
    <t>affelje01</t>
  </si>
  <si>
    <t>amezaal01</t>
  </si>
  <si>
    <t>bardjo01</t>
  </si>
  <si>
    <t>bedarer01</t>
  </si>
  <si>
    <t>blaloha01</t>
  </si>
  <si>
    <t>bloomwi01</t>
  </si>
  <si>
    <t>burrose01</t>
  </si>
  <si>
    <t>byrdma01</t>
  </si>
  <si>
    <t>carroja01</t>
  </si>
  <si>
    <t>cashke01</t>
  </si>
  <si>
    <t>cookaa01</t>
  </si>
  <si>
    <t>crawfca02</t>
  </si>
  <si>
    <t>crispco01</t>
  </si>
  <si>
    <t>donnebr01</t>
  </si>
  <si>
    <t>ellisma01</t>
  </si>
  <si>
    <t>felicpe01</t>
  </si>
  <si>
    <t>figgich01</t>
  </si>
  <si>
    <t>florera01</t>
  </si>
  <si>
    <t>germaes01</t>
  </si>
  <si>
    <t>hafnetr01</t>
  </si>
  <si>
    <t>hallbi03</t>
  </si>
  <si>
    <t>haranaa01</t>
  </si>
  <si>
    <t>hendrma01</t>
  </si>
  <si>
    <t>hinsker01</t>
  </si>
  <si>
    <t>hudsoor01</t>
  </si>
  <si>
    <t>infanom01</t>
  </si>
  <si>
    <t>kearnau01</t>
  </si>
  <si>
    <t>lackejo01</t>
  </si>
  <si>
    <t>laneja01</t>
  </si>
  <si>
    <t>langery01</t>
  </si>
  <si>
    <t>leecl02</t>
  </si>
  <si>
    <t>lewisco01</t>
  </si>
  <si>
    <t>lidgebr01</t>
  </si>
  <si>
    <t>louxsh01</t>
  </si>
  <si>
    <t>ludwiry01</t>
  </si>
  <si>
    <t>martivi01</t>
  </si>
  <si>
    <t>menchke01</t>
  </si>
  <si>
    <t>milleju01</t>
  </si>
  <si>
    <t>myersbr01</t>
  </si>
  <si>
    <t>nievewi01</t>
  </si>
  <si>
    <t>olivomi01</t>
  </si>
  <si>
    <t>peavyja01</t>
  </si>
  <si>
    <t>penawi01</t>
  </si>
  <si>
    <t>perezol01</t>
  </si>
  <si>
    <t>phillbr01</t>
  </si>
  <si>
    <t>rauchjo01</t>
  </si>
  <si>
    <t>roberna01</t>
  </si>
  <si>
    <t>rodnefe01</t>
  </si>
  <si>
    <t>rodrifr03</t>
  </si>
  <si>
    <t>rossda01</t>
  </si>
  <si>
    <t>ryanmi03</t>
  </si>
  <si>
    <t>salazos01</t>
  </si>
  <si>
    <t>sanchfr01</t>
  </si>
  <si>
    <t>santira01</t>
  </si>
  <si>
    <t>scutama01</t>
  </si>
  <si>
    <t>silvaca01</t>
  </si>
  <si>
    <t>soriara01</t>
  </si>
  <si>
    <t>sosajo02</t>
  </si>
  <si>
    <t>tallebr01</t>
  </si>
  <si>
    <t>thamema01</t>
  </si>
  <si>
    <t>thursjo01</t>
  </si>
  <si>
    <t>torrean02</t>
  </si>
  <si>
    <t>walkety01</t>
  </si>
  <si>
    <t>werthja01</t>
  </si>
  <si>
    <t>wiggity01</t>
  </si>
  <si>
    <t>atkinga01</t>
  </si>
  <si>
    <t>ayalalu01</t>
  </si>
  <si>
    <t>baldero01</t>
  </si>
  <si>
    <t>barmecl01</t>
  </si>
  <si>
    <t>bayja01</t>
  </si>
  <si>
    <t>belisma01</t>
  </si>
  <si>
    <t>betanra01</t>
  </si>
  <si>
    <t>bondeje01</t>
  </si>
  <si>
    <t>bootcch01</t>
  </si>
  <si>
    <t>cabremi01</t>
  </si>
  <si>
    <t>capuach01</t>
  </si>
  <si>
    <t>carradj01</t>
  </si>
  <si>
    <t>chulkvi01</t>
  </si>
  <si>
    <t>contrjo01</t>
  </si>
  <si>
    <t>cordech01</t>
  </si>
  <si>
    <t>correke01</t>
  </si>
  <si>
    <t>cottsne01</t>
  </si>
  <si>
    <t>crosbbo01</t>
  </si>
  <si>
    <t>dejesda01</t>
  </si>
  <si>
    <t>diazma02</t>
  </si>
  <si>
    <t>fordle01</t>
  </si>
  <si>
    <t>gaudich01</t>
  </si>
  <si>
    <t>gerutjo01</t>
  </si>
  <si>
    <t>gomesjo01</t>
  </si>
  <si>
    <t>gonzaed01</t>
  </si>
  <si>
    <t>gonzami02</t>
  </si>
  <si>
    <t>grabojo02</t>
  </si>
  <si>
    <t>greggke01</t>
  </si>
  <si>
    <t>hammoro01</t>
  </si>
  <si>
    <t>harderi01</t>
  </si>
  <si>
    <t>harenda01</t>
  </si>
  <si>
    <t>heilmaa01</t>
  </si>
  <si>
    <t>hessmmi01</t>
  </si>
  <si>
    <t>hillko01</t>
  </si>
  <si>
    <t>jacksed01</t>
  </si>
  <si>
    <t>johnsre02</t>
  </si>
  <si>
    <t>lairdge01</t>
  </si>
  <si>
    <t>ledezwi01</t>
  </si>
  <si>
    <t>lopezja02</t>
  </si>
  <si>
    <t>madsory01</t>
  </si>
  <si>
    <t>matsuhi01</t>
  </si>
  <si>
    <t>milesaa01</t>
  </si>
  <si>
    <t>mitrese01</t>
  </si>
  <si>
    <t>morneju01</t>
  </si>
  <si>
    <t>nixla01</t>
  </si>
  <si>
    <t>olmedra01</t>
  </si>
  <si>
    <t>peraljh01</t>
  </si>
  <si>
    <t>putzjj01</t>
  </si>
  <si>
    <t>quinlro01</t>
  </si>
  <si>
    <t>quinthu01</t>
  </si>
  <si>
    <t>ramirho01</t>
  </si>
  <si>
    <t>reyesjo01</t>
  </si>
  <si>
    <t>rossco01</t>
  </si>
  <si>
    <t>sardida01</t>
  </si>
  <si>
    <t>sweenbr01</t>
  </si>
  <si>
    <t>teixema01</t>
  </si>
  <si>
    <t>utleych01</t>
  </si>
  <si>
    <t>valvejo01</t>
  </si>
  <si>
    <t>vargacl01</t>
  </si>
  <si>
    <t>victosh01</t>
  </si>
  <si>
    <t>watsoma02</t>
  </si>
  <si>
    <t>weeksri01</t>
  </si>
  <si>
    <t>welleto01</t>
  </si>
  <si>
    <t>willido03</t>
  </si>
  <si>
    <t>willije02</t>
  </si>
  <si>
    <t>aardsda01</t>
  </si>
  <si>
    <t>adamsmi03</t>
  </si>
  <si>
    <t>atchisc01</t>
  </si>
  <si>
    <t>bartlja01</t>
  </si>
  <si>
    <t>bautide01</t>
  </si>
  <si>
    <t>bautijo02</t>
  </si>
  <si>
    <t>bellhe01</t>
  </si>
  <si>
    <t>blacktr01</t>
  </si>
  <si>
    <t>blancan01</t>
  </si>
  <si>
    <t>blantjo01</t>
  </si>
  <si>
    <t>brazoyh01</t>
  </si>
  <si>
    <t>brunebr01</t>
  </si>
  <si>
    <t>buckjo01</t>
  </si>
  <si>
    <t>burnese01</t>
  </si>
  <si>
    <t>bushda01</t>
  </si>
  <si>
    <t>cabrefe01</t>
  </si>
  <si>
    <t>campsh01</t>
  </si>
  <si>
    <t>cantujo01</t>
  </si>
  <si>
    <t>chacigu01</t>
  </si>
  <si>
    <t>churcry01</t>
  </si>
  <si>
    <t>colonro01</t>
  </si>
  <si>
    <t>cormila01</t>
  </si>
  <si>
    <t>crainje01</t>
  </si>
  <si>
    <t>daiglca01</t>
  </si>
  <si>
    <t>delarjo01</t>
  </si>
  <si>
    <t>dobbsgr01</t>
  </si>
  <si>
    <t>floydga01</t>
  </si>
  <si>
    <t>francfr01</t>
  </si>
  <si>
    <t>francje01</t>
  </si>
  <si>
    <t>frasoja01</t>
  </si>
  <si>
    <t>garcija01</t>
  </si>
  <si>
    <t>gathrjo01</t>
  </si>
  <si>
    <t>germaju01</t>
  </si>
  <si>
    <t>gonzaad01</t>
  </si>
  <si>
    <t>grandcu01</t>
  </si>
  <si>
    <t>greenni01</t>
  </si>
  <si>
    <t>greinza01</t>
  </si>
  <si>
    <t>grossga01</t>
  </si>
  <si>
    <t>guerrma02</t>
  </si>
  <si>
    <t>guthrje01</t>
  </si>
  <si>
    <t>guzmafr01</t>
  </si>
  <si>
    <t>hairssc01</t>
  </si>
  <si>
    <t>harribr01</t>
  </si>
  <si>
    <t>hartco01</t>
  </si>
  <si>
    <t>hawpebr01</t>
  </si>
  <si>
    <t>hillsh01</t>
  </si>
  <si>
    <t>hollima01</t>
  </si>
  <si>
    <t>howarry01</t>
  </si>
  <si>
    <t>izturma01</t>
  </si>
  <si>
    <t>kazmisc01</t>
  </si>
  <si>
    <t>kensilo01</t>
  </si>
  <si>
    <t>keppije01</t>
  </si>
  <si>
    <t>kotchca01</t>
  </si>
  <si>
    <t>kubelja01</t>
  </si>
  <si>
    <t>larocad01</t>
  </si>
  <si>
    <t>leagubr01</t>
  </si>
  <si>
    <t>loeka01</t>
  </si>
  <si>
    <t>lopezjo01</t>
  </si>
  <si>
    <t>lunahe01</t>
  </si>
  <si>
    <t>mainejo01</t>
  </si>
  <si>
    <t>majewga01</t>
  </si>
  <si>
    <t>matsuka01</t>
  </si>
  <si>
    <t>mauerjo01</t>
  </si>
  <si>
    <t>mcdonda02</t>
  </si>
  <si>
    <t>mcpheda01</t>
  </si>
  <si>
    <t>meyerda02</t>
  </si>
  <si>
    <t>molinya01</t>
  </si>
  <si>
    <t>murphdo01</t>
  </si>
  <si>
    <t>navardi01</t>
  </si>
  <si>
    <t>pascuva01</t>
  </si>
  <si>
    <t>phillpa01</t>
  </si>
  <si>
    <t>proctsc01</t>
  </si>
  <si>
    <t>quallch01</t>
  </si>
  <si>
    <t>quirogu01</t>
  </si>
  <si>
    <t>raburry01</t>
  </si>
  <si>
    <t>reedje03</t>
  </si>
  <si>
    <t>riosal01</t>
  </si>
  <si>
    <t>riverre01</t>
  </si>
  <si>
    <t>sherrge01</t>
  </si>
  <si>
    <t>sizemgr01</t>
  </si>
  <si>
    <t>snellia01</t>
  </si>
  <si>
    <t>snydech02</t>
  </si>
  <si>
    <t>swishni01</t>
  </si>
  <si>
    <t>taverwi01</t>
  </si>
  <si>
    <t>thompri02</t>
  </si>
  <si>
    <t>thornma01</t>
  </si>
  <si>
    <t>tracych01</t>
  </si>
  <si>
    <t>treanma01</t>
  </si>
  <si>
    <t>uptonbj01</t>
  </si>
  <si>
    <t>valdeme01</t>
  </si>
  <si>
    <t>valdewi01</t>
  </si>
  <si>
    <t>willijo03</t>
  </si>
  <si>
    <t>willira01</t>
  </si>
  <si>
    <t>wrighda03</t>
  </si>
  <si>
    <t>wuertmi01</t>
  </si>
  <si>
    <t>youklke01</t>
  </si>
  <si>
    <t>youngch03</t>
  </si>
  <si>
    <t>accarje01</t>
  </si>
  <si>
    <t>andinro01</t>
  </si>
  <si>
    <t>aybarwi01</t>
  </si>
  <si>
    <t>bakerje03</t>
  </si>
  <si>
    <t>bakersc02</t>
  </si>
  <si>
    <t>bergmja01</t>
  </si>
  <si>
    <t>betanyu01</t>
  </si>
  <si>
    <t>boyerbl01</t>
  </si>
  <si>
    <t>breslcr01</t>
  </si>
  <si>
    <t>broxtjo01</t>
  </si>
  <si>
    <t>bulgeja01</t>
  </si>
  <si>
    <t>bullibr01</t>
  </si>
  <si>
    <t>cabreme01</t>
  </si>
  <si>
    <t>cainma01</t>
  </si>
  <si>
    <t>canoro01</t>
  </si>
  <si>
    <t>cappsma01</t>
  </si>
  <si>
    <t>cedenro02</t>
  </si>
  <si>
    <t>choosh01</t>
  </si>
  <si>
    <t>coffeto01</t>
  </si>
  <si>
    <t>cruzne02</t>
  </si>
  <si>
    <t>davieky01</t>
  </si>
  <si>
    <t>delcama01</t>
  </si>
  <si>
    <t>denorch01</t>
  </si>
  <si>
    <t>devinjo01</t>
  </si>
  <si>
    <t>doumiry01</t>
  </si>
  <si>
    <t>dukeza01</t>
  </si>
  <si>
    <t>eldrebr01</t>
  </si>
  <si>
    <t>encared01</t>
  </si>
  <si>
    <t>evelada01</t>
  </si>
  <si>
    <t>feldmsc01</t>
  </si>
  <si>
    <t>fieldpr01</t>
  </si>
  <si>
    <t>fontemi01</t>
  </si>
  <si>
    <t>francje02</t>
  </si>
  <si>
    <t>garkory01</t>
  </si>
  <si>
    <t>gorzeto01</t>
  </si>
  <si>
    <t>greenad01</t>
  </si>
  <si>
    <t>gutiefr01</t>
  </si>
  <si>
    <t>hardyjj01</t>
  </si>
  <si>
    <t>hennse01</t>
  </si>
  <si>
    <t>henslcl01</t>
  </si>
  <si>
    <t>hermije01</t>
  </si>
  <si>
    <t>hernaan01</t>
  </si>
  <si>
    <t>hernafe02</t>
  </si>
  <si>
    <t>hillaa01</t>
  </si>
  <si>
    <t>hillri01</t>
  </si>
  <si>
    <t>howeljp01</t>
  </si>
  <si>
    <t>jacksco01</t>
  </si>
  <si>
    <t>jacobmi02</t>
  </si>
  <si>
    <t>jamesch03</t>
  </si>
  <si>
    <t>jenksbo01</t>
  </si>
  <si>
    <t>johnsda06</t>
  </si>
  <si>
    <t>johnsjo09</t>
  </si>
  <si>
    <t>johnske05</t>
  </si>
  <si>
    <t>kuoho01</t>
  </si>
  <si>
    <t>lerewan01</t>
  </si>
  <si>
    <t>liriafr01</t>
  </si>
  <si>
    <t>maholpa01</t>
  </si>
  <si>
    <t>marcush01</t>
  </si>
  <si>
    <t>martean01</t>
  </si>
  <si>
    <t>mathije01</t>
  </si>
  <si>
    <t>mcanupa01</t>
  </si>
  <si>
    <t>mccanbr01</t>
  </si>
  <si>
    <t>mccarbr01</t>
  </si>
  <si>
    <t>mcgowdu01</t>
  </si>
  <si>
    <t>mclouna01</t>
  </si>
  <si>
    <t>meddebr01</t>
  </si>
  <si>
    <t>meredcl01</t>
  </si>
  <si>
    <t>morsemi01</t>
  </si>
  <si>
    <t>nippedu01</t>
  </si>
  <si>
    <t>nunezle01</t>
  </si>
  <si>
    <t>olsensc01</t>
  </si>
  <si>
    <t>orrpe01</t>
  </si>
  <si>
    <t>papeljo01</t>
  </si>
  <si>
    <t>pauliro01</t>
  </si>
  <si>
    <t>penabr01</t>
  </si>
  <si>
    <t>pennha01</t>
  </si>
  <si>
    <t>peraljo01</t>
  </si>
  <si>
    <t>quintom01</t>
  </si>
  <si>
    <t>ramirha01</t>
  </si>
  <si>
    <t>raych01</t>
  </si>
  <si>
    <t>repkoja01</t>
  </si>
  <si>
    <t>resopch01</t>
  </si>
  <si>
    <t>ringro01</t>
  </si>
  <si>
    <t>rodrilu01</t>
  </si>
  <si>
    <t>rodriwa01</t>
  </si>
  <si>
    <t>rupejo01</t>
  </si>
  <si>
    <t>santaer01</t>
  </si>
  <si>
    <t>saundjo01</t>
  </si>
  <si>
    <t>schumsk01</t>
  </si>
  <si>
    <t>scottlu01</t>
  </si>
  <si>
    <t>shealry01</t>
  </si>
  <si>
    <t>shoppke01</t>
  </si>
  <si>
    <t>sotoge01</t>
  </si>
  <si>
    <t>spilbry01</t>
  </si>
  <si>
    <t>staufti01</t>
  </si>
  <si>
    <t>sternad01</t>
  </si>
  <si>
    <t>streehu01</t>
  </si>
  <si>
    <t>sullico01</t>
  </si>
  <si>
    <t>taschja01</t>
  </si>
  <si>
    <t>teahema01</t>
  </si>
  <si>
    <t>tejedro01</t>
  </si>
  <si>
    <t>theriry01</t>
  </si>
  <si>
    <t>thompbr01</t>
  </si>
  <si>
    <t>vargaja01</t>
  </si>
  <si>
    <t>verlaju01</t>
  </si>
  <si>
    <t>volqued01</t>
  </si>
  <si>
    <t>wainwad01</t>
  </si>
  <si>
    <t>wangch01</t>
  </si>
  <si>
    <t>whiteel03</t>
  </si>
  <si>
    <t>wilsocj01</t>
  </si>
  <si>
    <t>wilsojo03</t>
  </si>
  <si>
    <t>zimmery01</t>
  </si>
  <si>
    <t>alberma01</t>
  </si>
  <si>
    <t>alfonel01</t>
  </si>
  <si>
    <t>ariasjo01</t>
  </si>
  <si>
    <t>aybarer01</t>
  </si>
  <si>
    <t>bannibr01</t>
  </si>
  <si>
    <t>billich01</t>
  </si>
  <si>
    <t>bonsebo01</t>
  </si>
  <si>
    <t>bournmi01</t>
  </si>
  <si>
    <t>braybi01</t>
  </si>
  <si>
    <t>buchhta01</t>
  </si>
  <si>
    <t>burrebr01</t>
  </si>
  <si>
    <t>callaal01</t>
  </si>
  <si>
    <t>carmofa01</t>
  </si>
  <si>
    <t>casilal01</t>
  </si>
  <si>
    <t>clevlbr01</t>
  </si>
  <si>
    <t>corpama01</t>
  </si>
  <si>
    <t>davisra01</t>
  </si>
  <si>
    <t>drewst01</t>
  </si>
  <si>
    <t>ethiean01</t>
  </si>
  <si>
    <t>eyrewi01</t>
  </si>
  <si>
    <t>feierry01</t>
  </si>
  <si>
    <t>fieldjo02</t>
  </si>
  <si>
    <t>frandke01</t>
  </si>
  <si>
    <t>fulchje01</t>
  </si>
  <si>
    <t>garzama01</t>
  </si>
  <si>
    <t>gimenhe01</t>
  </si>
  <si>
    <t>gonzaen01</t>
  </si>
  <si>
    <t>greense01</t>
  </si>
  <si>
    <t>gwynnto02</t>
  </si>
  <si>
    <t>haegech01</t>
  </si>
  <si>
    <t>hamelco01</t>
  </si>
  <si>
    <t>hammeja01</t>
  </si>
  <si>
    <t>hampsju01</t>
  </si>
  <si>
    <t>hannaja01</t>
  </si>
  <si>
    <t>hoeyja02</t>
  </si>
  <si>
    <t>humbeph01</t>
  </si>
  <si>
    <t>iannech01</t>
  </si>
  <si>
    <t>inglejo01</t>
  </si>
  <si>
    <t>ishiktr01</t>
  </si>
  <si>
    <t>janssca01</t>
  </si>
  <si>
    <t>jimence01</t>
  </si>
  <si>
    <t>jimenub01</t>
  </si>
  <si>
    <t>johnsji04</t>
  </si>
  <si>
    <t>jonesad01</t>
  </si>
  <si>
    <t>karstje01</t>
  </si>
  <si>
    <t>kempma01</t>
  </si>
  <si>
    <t>kendrho01</t>
  </si>
  <si>
    <t>kinnejo01</t>
  </si>
  <si>
    <t>kinslia01</t>
  </si>
  <si>
    <t>kouzmke01</t>
  </si>
  <si>
    <t>lestejo01</t>
  </si>
  <si>
    <t>lewisfr02</t>
  </si>
  <si>
    <t>lindad01</t>
  </si>
  <si>
    <t>loewead01</t>
  </si>
  <si>
    <t>loganbo02</t>
  </si>
  <si>
    <t>loneyja01</t>
  </si>
  <si>
    <t>lowema01</t>
  </si>
  <si>
    <t>maiermi01</t>
  </si>
  <si>
    <t>maldoca03</t>
  </si>
  <si>
    <t>markani01</t>
  </si>
  <si>
    <t>marmoca01</t>
  </si>
  <si>
    <t>marshse01</t>
  </si>
  <si>
    <t>martiru01</t>
  </si>
  <si>
    <t>masseni01</t>
  </si>
  <si>
    <t>mathisc01</t>
  </si>
  <si>
    <t>millean01</t>
  </si>
  <si>
    <t>millela02</t>
  </si>
  <si>
    <t>minerza01</t>
  </si>
  <si>
    <t>mischpa01</t>
  </si>
  <si>
    <t>montemi01</t>
  </si>
  <si>
    <t>mooresc02</t>
  </si>
  <si>
    <t>moralke01</t>
  </si>
  <si>
    <t>moseldu01</t>
  </si>
  <si>
    <t>moylape01</t>
  </si>
  <si>
    <t>mujiced01</t>
  </si>
  <si>
    <t>murphda07</t>
  </si>
  <si>
    <t>napolmi01</t>
  </si>
  <si>
    <t>narvech01</t>
  </si>
  <si>
    <t>navaros01</t>
  </si>
  <si>
    <t>neshepa01</t>
  </si>
  <si>
    <t>nievefe01</t>
  </si>
  <si>
    <t>nolasri01</t>
  </si>
  <si>
    <t>oconnmi01</t>
  </si>
  <si>
    <t>oflaher01</t>
  </si>
  <si>
    <t>paganan01</t>
  </si>
  <si>
    <t>pauleda01</t>
  </si>
  <si>
    <t>pedrodu01</t>
  </si>
  <si>
    <t>pelfrmi01</t>
  </si>
  <si>
    <t>penato03</t>
  </si>
  <si>
    <t>perezju01</t>
  </si>
  <si>
    <t>perezra01</t>
  </si>
  <si>
    <t>perkigl01</t>
  </si>
  <si>
    <t>petityu01</t>
  </si>
  <si>
    <t>pintore01</t>
  </si>
  <si>
    <t>pradoma01</t>
  </si>
  <si>
    <t>quentca01</t>
  </si>
  <si>
    <t>ramirra02</t>
  </si>
  <si>
    <t>riversa01</t>
  </si>
  <si>
    <t>roberry01</t>
  </si>
  <si>
    <t>rottivi01</t>
  </si>
  <si>
    <t>ruizca01</t>
  </si>
  <si>
    <t>saitota01</t>
  </si>
  <si>
    <t>sampsch01</t>
  </si>
  <si>
    <t>sanchan01</t>
  </si>
  <si>
    <t>sanchan02</t>
  </si>
  <si>
    <t>sanchbr01</t>
  </si>
  <si>
    <t>sanchjo01</t>
  </si>
  <si>
    <t>shielja02</t>
  </si>
  <si>
    <t>slatedo01</t>
  </si>
  <si>
    <t>stewach01</t>
  </si>
  <si>
    <t>stokebr01</t>
  </si>
  <si>
    <t>stulter01</t>
  </si>
  <si>
    <t>sweenry01</t>
  </si>
  <si>
    <t>tanketa01</t>
  </si>
  <si>
    <t>tulowtr01</t>
  </si>
  <si>
    <t>ugglada01</t>
  </si>
  <si>
    <t>verasjo01</t>
  </si>
  <si>
    <t>villaca01</t>
  </si>
  <si>
    <t>weaveje02</t>
  </si>
  <si>
    <t>willire03</t>
  </si>
  <si>
    <t>wilsobr01</t>
  </si>
  <si>
    <t>youngch04</t>
  </si>
  <si>
    <t>youngde03</t>
  </si>
  <si>
    <t>youngde04</t>
  </si>
  <si>
    <t>zobribe01</t>
  </si>
  <si>
    <t>zumayjo01</t>
  </si>
  <si>
    <t>abreuto01</t>
  </si>
  <si>
    <t>acostma01</t>
  </si>
  <si>
    <t>albaljo01</t>
  </si>
  <si>
    <t>ascanjo01</t>
  </si>
  <si>
    <t>baileho02</t>
  </si>
  <si>
    <t>banksjo01</t>
  </si>
  <si>
    <t>bardebr01</t>
  </si>
  <si>
    <t>bartoda02</t>
  </si>
  <si>
    <t>bisenjo01</t>
  </si>
  <si>
    <t>blackni01</t>
  </si>
  <si>
    <t>blevije01</t>
  </si>
  <si>
    <t>bonifem01</t>
  </si>
  <si>
    <t>bradeda01</t>
  </si>
  <si>
    <t>braunry02</t>
  </si>
  <si>
    <t>buchhcl01</t>
  </si>
  <si>
    <t>bucknbi02</t>
  </si>
  <si>
    <t>bucktr01</t>
  </si>
  <si>
    <t>buddery01</t>
  </si>
  <si>
    <t>burtoja01</t>
  </si>
  <si>
    <t>butlebi03</t>
  </si>
  <si>
    <t>cabreas01</t>
  </si>
  <si>
    <t>carrobr01</t>
  </si>
  <si>
    <t>chambjo03</t>
  </si>
  <si>
    <t>chicoma01</t>
  </si>
  <si>
    <t>clemeje01</t>
  </si>
  <si>
    <t>clippty01</t>
  </si>
  <si>
    <t>danksjo01</t>
  </si>
  <si>
    <t>deazaal01</t>
  </si>
  <si>
    <t>delaceu01</t>
  </si>
  <si>
    <t>detwiro01</t>
  </si>
  <si>
    <t>dumatph01</t>
  </si>
  <si>
    <t>duncash01</t>
  </si>
  <si>
    <t>ellsbja01</t>
  </si>
  <si>
    <t>escobyu01</t>
  </si>
  <si>
    <t>esposbr01</t>
  </si>
  <si>
    <t>evanste01</t>
  </si>
  <si>
    <t>floreje02</t>
  </si>
  <si>
    <t>foxja02</t>
  </si>
  <si>
    <t>francbe01</t>
  </si>
  <si>
    <t>fuldsa01</t>
  </si>
  <si>
    <t>galarar01</t>
  </si>
  <si>
    <t>gallase01</t>
  </si>
  <si>
    <t>gallayo01</t>
  </si>
  <si>
    <t>gomezca01</t>
  </si>
  <si>
    <t>gonzaal03</t>
  </si>
  <si>
    <t>gordoal01</t>
  </si>
  <si>
    <t>gutieju01</t>
  </si>
  <si>
    <t>hamiljo03</t>
  </si>
  <si>
    <t>hanigry01</t>
  </si>
  <si>
    <t>hanrajo01</t>
  </si>
  <si>
    <t>happja01</t>
  </si>
  <si>
    <t>headlch01</t>
  </si>
  <si>
    <t>hernalu01</t>
  </si>
  <si>
    <t>hochelu01</t>
  </si>
  <si>
    <t>huch01</t>
  </si>
  <si>
    <t>hugheph01</t>
  </si>
  <si>
    <t>iwamuak01</t>
  </si>
  <si>
    <t>johnsro07</t>
  </si>
  <si>
    <t>jonesga02</t>
  </si>
  <si>
    <t>jurrjja01</t>
  </si>
  <si>
    <t>kellydo01</t>
  </si>
  <si>
    <t>kendrky01</t>
  </si>
  <si>
    <t>kenneia01</t>
  </si>
  <si>
    <t>laffeaa01</t>
  </si>
  <si>
    <t>lannajo01</t>
  </si>
  <si>
    <t>larocan01</t>
  </si>
  <si>
    <t>lewisje01</t>
  </si>
  <si>
    <t>linceti01</t>
  </si>
  <si>
    <t>lindsma01</t>
  </si>
  <si>
    <t>litscje01</t>
  </si>
  <si>
    <t>lucydo01</t>
  </si>
  <si>
    <t>matsuda01</t>
  </si>
  <si>
    <t>maxweju01</t>
  </si>
  <si>
    <t>maybica01</t>
  </si>
  <si>
    <t>mendolu01</t>
  </si>
  <si>
    <t>molingu01</t>
  </si>
  <si>
    <t>moralfr01</t>
  </si>
  <si>
    <t>moraljo02</t>
  </si>
  <si>
    <t>morgany01</t>
  </si>
  <si>
    <t>morrobr01</t>
  </si>
  <si>
    <t>mossbr01</t>
  </si>
  <si>
    <t>ohlenro01</t>
  </si>
  <si>
    <t>okajihi01</t>
  </si>
  <si>
    <t>olsonga01</t>
  </si>
  <si>
    <t>owingmi01</t>
  </si>
  <si>
    <t>parrama01</t>
  </si>
  <si>
    <t>patteer01</t>
  </si>
  <si>
    <t>pattotr01</t>
  </si>
  <si>
    <t>paulife01</t>
  </si>
  <si>
    <t>pearcst01</t>
  </si>
  <si>
    <t>pencehu01</t>
  </si>
  <si>
    <t>piefe01</t>
  </si>
  <si>
    <t>ramired01</t>
  </si>
  <si>
    <t>rapadcl01</t>
  </si>
  <si>
    <t>reyesjo03</t>
  </si>
  <si>
    <t>reynoma01</t>
  </si>
  <si>
    <t>rowlary01</t>
  </si>
  <si>
    <t>ruggiju01</t>
  </si>
  <si>
    <t>ryanbr01</t>
  </si>
  <si>
    <t>saltaja01</t>
  </si>
  <si>
    <t>sanchro01</t>
  </si>
  <si>
    <t>schiena01</t>
  </si>
  <si>
    <t>seddoch01</t>
  </si>
  <si>
    <t>sloweke01</t>
  </si>
  <si>
    <t>smithjo05</t>
  </si>
  <si>
    <t>smithse01</t>
  </si>
  <si>
    <t>sonnaan01</t>
  </si>
  <si>
    <t>soriajo01</t>
  </si>
  <si>
    <t>stettmi01</t>
  </si>
  <si>
    <t>stewaia01</t>
  </si>
  <si>
    <t>suzukku01</t>
  </si>
  <si>
    <t>thatcjo01</t>
  </si>
  <si>
    <t>thompri03</t>
  </si>
  <si>
    <t>threeer01</t>
  </si>
  <si>
    <t>towlejr01</t>
  </si>
  <si>
    <t>uptonju01</t>
  </si>
  <si>
    <t>vanderi01</t>
  </si>
  <si>
    <t>velezeu01</t>
  </si>
  <si>
    <t>vottojo01</t>
  </si>
  <si>
    <t>whitese02</t>
  </si>
  <si>
    <t>wolfro01</t>
  </si>
  <si>
    <t>woodbr01</t>
  </si>
  <si>
    <t>zagurmi01</t>
  </si>
  <si>
    <t>aceveal01</t>
  </si>
  <si>
    <t>arredjo01</t>
  </si>
  <si>
    <t>avilemi01</t>
  </si>
  <si>
    <t>badenbu01</t>
  </si>
  <si>
    <t>bakerjo01</t>
  </si>
  <si>
    <t>balesco01</t>
  </si>
  <si>
    <t>bassbr01</t>
  </si>
  <si>
    <t>bernaro01</t>
  </si>
  <si>
    <t>bernido01</t>
  </si>
  <si>
    <t>bixlebr01</t>
  </si>
  <si>
    <t>blancgr01</t>
  </si>
  <si>
    <t>bococbr01</t>
  </si>
  <si>
    <t>boggsbr01</t>
  </si>
  <si>
    <t>boggsmi01</t>
  </si>
  <si>
    <t>bonined01</t>
  </si>
  <si>
    <t>bourgja01</t>
  </si>
  <si>
    <t>bowdemi01</t>
  </si>
  <si>
    <t>bowerce01</t>
  </si>
  <si>
    <t>bowkejo01</t>
  </si>
  <si>
    <t>brignre01</t>
  </si>
  <si>
    <t>bruceja01</t>
  </si>
  <si>
    <t>buenofr01</t>
  </si>
  <si>
    <t>burriem01</t>
  </si>
  <si>
    <t>cancero01</t>
  </si>
  <si>
    <t>carlilu01</t>
  </si>
  <si>
    <t>carlsje01</t>
  </si>
  <si>
    <t>carpean01</t>
  </si>
  <si>
    <t>cartech01</t>
  </si>
  <si>
    <t>castial02</t>
  </si>
  <si>
    <t>cervefr01</t>
  </si>
  <si>
    <t>chaveje01</t>
  </si>
  <si>
    <t>chrisju01</t>
  </si>
  <si>
    <t>cokeph01</t>
  </si>
  <si>
    <t>conrabr01</t>
  </si>
  <si>
    <t>cruzlu01</t>
  </si>
  <si>
    <t>cuetojo01</t>
  </si>
  <si>
    <t>cunniaa01</t>
  </si>
  <si>
    <t>davisch02</t>
  </si>
  <si>
    <t>dewitbl01</t>
  </si>
  <si>
    <t>dickech01</t>
  </si>
  <si>
    <t>difelma01</t>
  </si>
  <si>
    <t>dillati01</t>
  </si>
  <si>
    <t>ekstrmi01</t>
  </si>
  <si>
    <t>elbersc01</t>
  </si>
  <si>
    <t>ellisaj01</t>
  </si>
  <si>
    <t>escobal02</t>
  </si>
  <si>
    <t>estrama01</t>
  </si>
  <si>
    <t>evansni01</t>
  </si>
  <si>
    <t>fowlede01</t>
  </si>
  <si>
    <t>fukudko01</t>
  </si>
  <si>
    <t>gamelma01</t>
  </si>
  <si>
    <t>garcija02</t>
  </si>
  <si>
    <t>gardnbr01</t>
  </si>
  <si>
    <t>getzch01</t>
  </si>
  <si>
    <t>gillaco01</t>
  </si>
  <si>
    <t>golsogr01</t>
  </si>
  <si>
    <t>gonzaca01</t>
  </si>
  <si>
    <t>gonzagi01</t>
  </si>
  <si>
    <t>gordobr01</t>
  </si>
  <si>
    <t>grayje02</t>
  </si>
  <si>
    <t>harrima01</t>
  </si>
  <si>
    <t>herreda01</t>
  </si>
  <si>
    <t>herrejo03</t>
  </si>
  <si>
    <t>herreyo01</t>
  </si>
  <si>
    <t>hinshal01</t>
  </si>
  <si>
    <t>hoffpmi01</t>
  </si>
  <si>
    <t>holmst01</t>
  </si>
  <si>
    <t>hundlni01</t>
  </si>
  <si>
    <t>hunteto02</t>
  </si>
  <si>
    <t>janispa01</t>
  </si>
  <si>
    <t>jasojo01</t>
  </si>
  <si>
    <t>jepseke01</t>
  </si>
  <si>
    <t>johnsel02</t>
  </si>
  <si>
    <t>joycema01</t>
  </si>
  <si>
    <t>kaaihki01</t>
  </si>
  <si>
    <t>kershcl01</t>
  </si>
  <si>
    <t>korecbo01</t>
  </si>
  <si>
    <t>kottage01</t>
  </si>
  <si>
    <t>kurodhi01</t>
  </si>
  <si>
    <t>lahaibr01</t>
  </si>
  <si>
    <t>larisje01</t>
  </si>
  <si>
    <t>leblawa01</t>
  </si>
  <si>
    <t>lillibr01</t>
  </si>
  <si>
    <t>longoev01</t>
  </si>
  <si>
    <t>lowrije01</t>
  </si>
  <si>
    <t>marsolo01</t>
  </si>
  <si>
    <t>martish01</t>
  </si>
  <si>
    <t>masteju01</t>
  </si>
  <si>
    <t>mathejo02</t>
  </si>
  <si>
    <t>mathido01</t>
  </si>
  <si>
    <t>maysoed01</t>
  </si>
  <si>
    <t>mccleky01</t>
  </si>
  <si>
    <t>mcdonja03</t>
  </si>
  <si>
    <t>mcgehca01</t>
  </si>
  <si>
    <t>meekev01</t>
  </si>
  <si>
    <t>mickoka01</t>
  </si>
  <si>
    <t>mijarjo01</t>
  </si>
  <si>
    <t>milleja04</t>
  </si>
  <si>
    <t>milleji02</t>
  </si>
  <si>
    <t>miranju01</t>
  </si>
  <si>
    <t>mockga01</t>
  </si>
  <si>
    <t>montalu01</t>
  </si>
  <si>
    <t>montzlu01</t>
  </si>
  <si>
    <t>mortoch02</t>
  </si>
  <si>
    <t>motteja01</t>
  </si>
  <si>
    <t>murphda08</t>
  </si>
  <si>
    <t>niemaje01</t>
  </si>
  <si>
    <t>niesejo01</t>
  </si>
  <si>
    <t>nixja01</t>
  </si>
  <si>
    <t>odayda01</t>
  </si>
  <si>
    <t>outmajo01</t>
  </si>
  <si>
    <t>palmema01</t>
  </si>
  <si>
    <t>parnebo01</t>
  </si>
  <si>
    <t>pennicl01</t>
  </si>
  <si>
    <t>perezch01</t>
  </si>
  <si>
    <t>petitgr01</t>
  </si>
  <si>
    <t>priceda01</t>
  </si>
  <si>
    <t>pridija01</t>
  </si>
  <si>
    <t>purceda01</t>
  </si>
  <si>
    <t>ramiral03</t>
  </si>
  <si>
    <t>ramirma03</t>
  </si>
  <si>
    <t>reinech01</t>
  </si>
  <si>
    <t>reynogr01</t>
  </si>
  <si>
    <t>richacl01</t>
  </si>
  <si>
    <t>richmsc01</t>
  </si>
  <si>
    <t>roberda08</t>
  </si>
  <si>
    <t>rodrise01</t>
  </si>
  <si>
    <t>roenijo01</t>
  </si>
  <si>
    <t>rohliry01</t>
  </si>
  <si>
    <t>romose01</t>
  </si>
  <si>
    <t>rosaca01</t>
  </si>
  <si>
    <t>rosalad01</t>
  </si>
  <si>
    <t>rosalle01</t>
  </si>
  <si>
    <t>ruizra01</t>
  </si>
  <si>
    <t>russead01</t>
  </si>
  <si>
    <t>samarje01</t>
  </si>
  <si>
    <t>sanchga01</t>
  </si>
  <si>
    <t>sandopa01</t>
  </si>
  <si>
    <t>santoom01</t>
  </si>
  <si>
    <t>scherma01</t>
  </si>
  <si>
    <t>simonal01</t>
  </si>
  <si>
    <t>smithch07</t>
  </si>
  <si>
    <t>smithgr02</t>
  </si>
  <si>
    <t>snidetr01</t>
  </si>
  <si>
    <t>spande01</t>
  </si>
  <si>
    <t>stavini01</t>
  </si>
  <si>
    <t>talbomi01</t>
  </si>
  <si>
    <t>teagata01</t>
  </si>
  <si>
    <t>thomacl02</t>
  </si>
  <si>
    <t>thomaju01</t>
  </si>
  <si>
    <t>thompda02</t>
  </si>
  <si>
    <t>tolbema01</t>
  </si>
  <si>
    <t>troncra01</t>
  </si>
  <si>
    <t>tuckery01</t>
  </si>
  <si>
    <t>tuiasma01</t>
  </si>
  <si>
    <t>valbulu01</t>
  </si>
  <si>
    <t>vanevjo01</t>
  </si>
  <si>
    <t>velazgi01</t>
  </si>
  <si>
    <t>venabwi01</t>
  </si>
  <si>
    <t>volstch01</t>
  </si>
  <si>
    <t>wadeco01</t>
  </si>
  <si>
    <t>wellsra01</t>
  </si>
  <si>
    <t>wilsobo02</t>
  </si>
  <si>
    <t>worrema01</t>
  </si>
  <si>
    <t>wrighwe01</t>
  </si>
  <si>
    <t>zieglbr01</t>
  </si>
  <si>
    <t>allenbr01</t>
  </si>
  <si>
    <t>anderbr04</t>
  </si>
  <si>
    <t>andruel01</t>
  </si>
  <si>
    <t>atkinmi01</t>
  </si>
  <si>
    <t>augenbr01</t>
  </si>
  <si>
    <t>avilaal01</t>
  </si>
  <si>
    <t>axforjo01</t>
  </si>
  <si>
    <t>bailean01</t>
  </si>
  <si>
    <t>bardda01</t>
  </si>
  <si>
    <t>bastaan01</t>
  </si>
  <si>
    <t>beckhgo01</t>
  </si>
  <si>
    <t>belisro01</t>
  </si>
  <si>
    <t>belltr01</t>
  </si>
  <si>
    <t>bergebr02</t>
  </si>
  <si>
    <t>bergju01</t>
  </si>
  <si>
    <t>berkeja01</t>
  </si>
  <si>
    <t>blankky01</t>
  </si>
  <si>
    <t>borboju01</t>
  </si>
  <si>
    <t>brantmi02</t>
  </si>
  <si>
    <t>browndu01</t>
  </si>
  <si>
    <t>bumgama01</t>
  </si>
  <si>
    <t>burkegr01</t>
  </si>
  <si>
    <t>cabreev01</t>
  </si>
  <si>
    <t>cahiltr01</t>
  </si>
  <si>
    <t>carides01</t>
  </si>
  <si>
    <t>carpmi01</t>
  </si>
  <si>
    <t>carraca01</t>
  </si>
  <si>
    <t>carsoma01</t>
  </si>
  <si>
    <t>cecilbr01</t>
  </si>
  <si>
    <t>chacijh01</t>
  </si>
  <si>
    <t>coghlch01</t>
  </si>
  <si>
    <t>colvity01</t>
  </si>
  <si>
    <t>corpoca01</t>
  </si>
  <si>
    <t>crowetr01</t>
  </si>
  <si>
    <t>daleyma01</t>
  </si>
  <si>
    <t>daviswa01</t>
  </si>
  <si>
    <t>desmoia01</t>
  </si>
  <si>
    <t>downsma01</t>
  </si>
  <si>
    <t>duensbr01</t>
  </si>
  <si>
    <t>dunnmi01</t>
  </si>
  <si>
    <t>duranlu01</t>
  </si>
  <si>
    <t>egberja01</t>
  </si>
  <si>
    <t>escalse01</t>
  </si>
  <si>
    <t>felizne01</t>
  </si>
  <si>
    <t>fienca01</t>
  </si>
  <si>
    <t>figaral01</t>
  </si>
  <si>
    <t>fisheca01</t>
  </si>
  <si>
    <t>fistedo01</t>
  </si>
  <si>
    <t>flowety01</t>
  </si>
  <si>
    <t>francju02</t>
  </si>
  <si>
    <t>freesda01</t>
  </si>
  <si>
    <t>frenclu01</t>
  </si>
  <si>
    <t>frierer01</t>
  </si>
  <si>
    <t>gabinar01</t>
  </si>
  <si>
    <t>gentrcr01</t>
  </si>
  <si>
    <t>gervasa01</t>
  </si>
  <si>
    <t>gimench01</t>
  </si>
  <si>
    <t>greenty02</t>
  </si>
  <si>
    <t>gregelu01</t>
  </si>
  <si>
    <t>guzmaje01</t>
  </si>
  <si>
    <t>hackeer01</t>
  </si>
  <si>
    <t>hansoto01</t>
  </si>
  <si>
    <t>hawksbl01</t>
  </si>
  <si>
    <t>hayesbr01</t>
  </si>
  <si>
    <t>hernada01</t>
  </si>
  <si>
    <t>hernadi01</t>
  </si>
  <si>
    <t>hestejo01</t>
  </si>
  <si>
    <t>hoffmja01</t>
  </si>
  <si>
    <t>hoffpja01</t>
  </si>
  <si>
    <t>hollade01</t>
  </si>
  <si>
    <t>hudsoda01</t>
  </si>
  <si>
    <t>huffda01</t>
  </si>
  <si>
    <t>hughedu01</t>
  </si>
  <si>
    <t>jacksst01</t>
  </si>
  <si>
    <t>jakubch01</t>
  </si>
  <si>
    <t>jaramja01</t>
  </si>
  <si>
    <t>joaquwa01</t>
  </si>
  <si>
    <t>johnsch05</t>
  </si>
  <si>
    <t>joneshu01</t>
  </si>
  <si>
    <t>kawakke01</t>
  </si>
  <si>
    <t>kellesh01</t>
  </si>
  <si>
    <t>kilbybr01</t>
  </si>
  <si>
    <t>laporma01</t>
  </si>
  <si>
    <t>latosma01</t>
  </si>
  <si>
    <t>lerouch01</t>
  </si>
  <si>
    <t>lobatjo01</t>
  </si>
  <si>
    <t>lopezwi01</t>
  </si>
  <si>
    <t>malonma02</t>
  </si>
  <si>
    <t>manshje01</t>
  </si>
  <si>
    <t>manuero01</t>
  </si>
  <si>
    <t>manzeto01</t>
  </si>
  <si>
    <t>martevi01</t>
  </si>
  <si>
    <t>marticr01</t>
  </si>
  <si>
    <t>martife02</t>
  </si>
  <si>
    <t>martijd01</t>
  </si>
  <si>
    <t>martijo07</t>
  </si>
  <si>
    <t>matusbr01</t>
  </si>
  <si>
    <t>maybejo02</t>
  </si>
  <si>
    <t>mazzavi01</t>
  </si>
  <si>
    <t>mccoymi01</t>
  </si>
  <si>
    <t>mccutan01</t>
  </si>
  <si>
    <t>mccutda01</t>
  </si>
  <si>
    <t>medlekr01</t>
  </si>
  <si>
    <t>melanma01</t>
  </si>
  <si>
    <t>millsbr02</t>
  </si>
  <si>
    <t>mooread01</t>
  </si>
  <si>
    <t>mortecl01</t>
  </si>
  <si>
    <t>moscogu01</t>
  </si>
  <si>
    <t>mulveke01</t>
  </si>
  <si>
    <t>nifu01</t>
  </si>
  <si>
    <t>norribu01</t>
  </si>
  <si>
    <t>oeltjtr01</t>
  </si>
  <si>
    <t>osullse01</t>
  </si>
  <si>
    <t>pagnoma01</t>
  </si>
  <si>
    <t>parrage01</t>
  </si>
  <si>
    <t>paulxa01</t>
  </si>
  <si>
    <t>penara02</t>
  </si>
  <si>
    <t>perdolu01</t>
  </si>
  <si>
    <t>perryry01</t>
  </si>
  <si>
    <t>pettich01</t>
  </si>
  <si>
    <t>phillky01</t>
  </si>
  <si>
    <t>porceri01</t>
  </si>
  <si>
    <t>poredaa01</t>
  </si>
  <si>
    <t>poseybu01</t>
  </si>
  <si>
    <t>powella01</t>
  </si>
  <si>
    <t>ramirwi01</t>
  </si>
  <si>
    <t>ramosce01</t>
  </si>
  <si>
    <t>rasmuco01</t>
  </si>
  <si>
    <t>rayro01</t>
  </si>
  <si>
    <t>reddijo01</t>
  </si>
  <si>
    <t>reimono01</t>
  </si>
  <si>
    <t>richadu02</t>
  </si>
  <si>
    <t>robinsh01</t>
  </si>
  <si>
    <t>rodrife02</t>
  </si>
  <si>
    <t>rodrihe03</t>
  </si>
  <si>
    <t>rodrira01</t>
  </si>
  <si>
    <t>rogeres01</t>
  </si>
  <si>
    <t>romerni01</t>
  </si>
  <si>
    <t>romerri01</t>
  </si>
  <si>
    <t>runzlda01</t>
  </si>
  <si>
    <t>ryalru01</t>
  </si>
  <si>
    <t>rzepcma01</t>
  </si>
  <si>
    <t>saundmi01</t>
  </si>
  <si>
    <t>scalebo01</t>
  </si>
  <si>
    <t>schafjo02</t>
  </si>
  <si>
    <t>schleda01</t>
  </si>
  <si>
    <t>schlitr01</t>
  </si>
  <si>
    <t>sippto01</t>
  </si>
  <si>
    <t>stammcr01</t>
  </si>
  <si>
    <t>steveje01</t>
  </si>
  <si>
    <t>stoneto01</t>
  </si>
  <si>
    <t>stroppe01</t>
  </si>
  <si>
    <t>stubbdr01</t>
  </si>
  <si>
    <t>suttodr01</t>
  </si>
  <si>
    <t>swarzan01</t>
  </si>
  <si>
    <t>tatumcr01</t>
  </si>
  <si>
    <t>tazawju01</t>
  </si>
  <si>
    <t>thayeda01</t>
  </si>
  <si>
    <t>tholejo01</t>
  </si>
  <si>
    <t>tillmch01</t>
  </si>
  <si>
    <t>toddje01</t>
  </si>
  <si>
    <t>toregwy01</t>
  </si>
  <si>
    <t>torreca01</t>
  </si>
  <si>
    <t>turneju01</t>
  </si>
  <si>
    <t>ueharko01</t>
  </si>
  <si>
    <t>valdelu01</t>
  </si>
  <si>
    <t>vasques01</t>
  </si>
  <si>
    <t>vealdo01</t>
  </si>
  <si>
    <t>violape01</t>
  </si>
  <si>
    <t>walkene01</t>
  </si>
  <si>
    <t>waltepj01</t>
  </si>
  <si>
    <t>webbry01</t>
  </si>
  <si>
    <t>westse01</t>
  </si>
  <si>
    <t>wietema01</t>
  </si>
  <si>
    <t>woodti01</t>
  </si>
  <si>
    <t>younger03</t>
  </si>
  <si>
    <t>zimmejo02</t>
  </si>
  <si>
    <t>abadfe01</t>
  </si>
  <si>
    <t>alonsyo01</t>
  </si>
  <si>
    <t>alvarpe01</t>
  </si>
  <si>
    <t>ambrihe01</t>
  </si>
  <si>
    <t>anderbr05</t>
  </si>
  <si>
    <t>anderla03</t>
  </si>
  <si>
    <t>arencjp01</t>
  </si>
  <si>
    <t>arrieja01</t>
  </si>
  <si>
    <t>atilalu01</t>
  </si>
  <si>
    <t>barneda01</t>
  </si>
  <si>
    <t>baxtemi01</t>
  </si>
  <si>
    <t>beachbr01</t>
  </si>
  <si>
    <t>belljo01</t>
  </si>
  <si>
    <t>beltrom01</t>
  </si>
  <si>
    <t>boescbr01</t>
  </si>
  <si>
    <t>bogusbr01</t>
  </si>
  <si>
    <t>boscajc01</t>
  </si>
  <si>
    <t>bourjpe01</t>
  </si>
  <si>
    <t>braddza01</t>
  </si>
  <si>
    <t>browndo01</t>
  </si>
  <si>
    <t>brownjo05</t>
  </si>
  <si>
    <t>buentja01</t>
  </si>
  <si>
    <t>burneal01</t>
  </si>
  <si>
    <t>buterdr01</t>
  </si>
  <si>
    <t>cainlo01</t>
  </si>
  <si>
    <t>cartech02</t>
  </si>
  <si>
    <t>cashnan01</t>
  </si>
  <si>
    <t>cassebo01</t>
  </si>
  <si>
    <t>castiwe01</t>
  </si>
  <si>
    <t>castrja01</t>
  </si>
  <si>
    <t>castrst01</t>
  </si>
  <si>
    <t>cedajo01</t>
  </si>
  <si>
    <t>chapmar01</t>
  </si>
  <si>
    <t>ciriape01</t>
  </si>
  <si>
    <t>cishest01</t>
  </si>
  <si>
    <t>coellro01</t>
  </si>
  <si>
    <t>colemca01</t>
  </si>
  <si>
    <t>congeha01</t>
  </si>
  <si>
    <t>corteda02</t>
  </si>
  <si>
    <t>cousisc01</t>
  </si>
  <si>
    <t>craigal01</t>
  </si>
  <si>
    <t>cramebo01</t>
  </si>
  <si>
    <t>curtico01</t>
  </si>
  <si>
    <t>davisbr03</t>
  </si>
  <si>
    <t>davisik02</t>
  </si>
  <si>
    <t>dedunsa01</t>
  </si>
  <si>
    <t>delanro01</t>
  </si>
  <si>
    <t>delroen01</t>
  </si>
  <si>
    <t>demelsa01</t>
  </si>
  <si>
    <t>descada01</t>
  </si>
  <si>
    <t>diamoth01</t>
  </si>
  <si>
    <t>diazar01</t>
  </si>
  <si>
    <t>donalja01</t>
  </si>
  <si>
    <t>donaljo02</t>
  </si>
  <si>
    <t>doubrfe01</t>
  </si>
  <si>
    <t>drabeky01</t>
  </si>
  <si>
    <t>dudalu01</t>
  </si>
  <si>
    <t>dysonja01</t>
  </si>
  <si>
    <t>elyjo01</t>
  </si>
  <si>
    <t>englije01</t>
  </si>
  <si>
    <t>enrigba01</t>
  </si>
  <si>
    <t>escaled01</t>
  </si>
  <si>
    <t>espinda01</t>
  </si>
  <si>
    <t>felicje01</t>
  </si>
  <si>
    <t>fordda03</t>
  </si>
  <si>
    <t>foxma01</t>
  </si>
  <si>
    <t>frazije01</t>
  </si>
  <si>
    <t>freemfr01</t>
  </si>
  <si>
    <t>geedi01</t>
  </si>
  <si>
    <t>gilleco01</t>
  </si>
  <si>
    <t>gomezje01</t>
  </si>
  <si>
    <t>halmagr01</t>
  </si>
  <si>
    <t>hamilma01</t>
  </si>
  <si>
    <t>harrelu01</t>
  </si>
  <si>
    <t>hatchch02</t>
  </si>
  <si>
    <t>heisech01</t>
  </si>
  <si>
    <t>hellije01</t>
  </si>
  <si>
    <t>herndda01</t>
  </si>
  <si>
    <t>herrmfr01</t>
  </si>
  <si>
    <t>heywaja01</t>
  </si>
  <si>
    <t>hicksbr01</t>
  </si>
  <si>
    <t>hillst01</t>
  </si>
  <si>
    <t>hollagr01</t>
  </si>
  <si>
    <t>houseja01</t>
  </si>
  <si>
    <t>huffmch01</t>
  </si>
  <si>
    <t>hughelu01</t>
  </si>
  <si>
    <t>hugherh01</t>
  </si>
  <si>
    <t>igarary01</t>
  </si>
  <si>
    <t>infangr01</t>
  </si>
  <si>
    <t>jacksau01</t>
  </si>
  <si>
    <t>jamesju01</t>
  </si>
  <si>
    <t>janseke01</t>
  </si>
  <si>
    <t>jayjo02</t>
  </si>
  <si>
    <t>jeffrje01</t>
  </si>
  <si>
    <t>jennide01</t>
  </si>
  <si>
    <t>kalisry01</t>
  </si>
  <si>
    <t>kimbrcr01</t>
  </si>
  <si>
    <t>kintzbr01</t>
  </si>
  <si>
    <t>kirkmmi01</t>
  </si>
  <si>
    <t>kohnmi01</t>
  </si>
  <si>
    <t>kratzer01</t>
  </si>
  <si>
    <t>kroenza01</t>
  </si>
  <si>
    <t>leakemi01</t>
  </si>
  <si>
    <t>lecursa01</t>
  </si>
  <si>
    <t>lewisro01</t>
  </si>
  <si>
    <t>lincobr01</t>
  </si>
  <si>
    <t>lindsjo01</t>
  </si>
  <si>
    <t>linkjo01</t>
  </si>
  <si>
    <t>lucrojo01</t>
  </si>
  <si>
    <t>luebkco01</t>
  </si>
  <si>
    <t>maclaev01</t>
  </si>
  <si>
    <t>mainesc01</t>
  </si>
  <si>
    <t>mangima01</t>
  </si>
  <si>
    <t>marinjh01</t>
  </si>
  <si>
    <t>marquje01</t>
  </si>
  <si>
    <t>martios01</t>
  </si>
  <si>
    <t>matafr01</t>
  </si>
  <si>
    <t>mateoma01</t>
  </si>
  <si>
    <t>mayayu01</t>
  </si>
  <si>
    <t>maylu01</t>
  </si>
  <si>
    <t>mcclemi01</t>
  </si>
  <si>
    <t>mcgeeja01</t>
  </si>
  <si>
    <t>mckenmi01</t>
  </si>
  <si>
    <t>mejiaje01</t>
  </si>
  <si>
    <t>mendead01</t>
  </si>
  <si>
    <t>minormi01</t>
  </si>
  <si>
    <t>mitchru01</t>
  </si>
  <si>
    <t>monasca01</t>
  </si>
  <si>
    <t>morelbr01</t>
  </si>
  <si>
    <t>morelmi01</t>
  </si>
  <si>
    <t>morrilo01</t>
  </si>
  <si>
    <t>navada01</t>
  </si>
  <si>
    <t>navarya01</t>
  </si>
  <si>
    <t>nelsoch01</t>
  </si>
  <si>
    <t>nickemi01</t>
  </si>
  <si>
    <t>norbejo01</t>
  </si>
  <si>
    <t>novaiv01</t>
  </si>
  <si>
    <t>nunezed02</t>
  </si>
  <si>
    <t>ogandal01</t>
  </si>
  <si>
    <t>olivean01</t>
  </si>
  <si>
    <t>ondrulo01</t>
  </si>
  <si>
    <t>ottavad01</t>
  </si>
  <si>
    <t>pestavi01</t>
  </si>
  <si>
    <t>peterbr01</t>
  </si>
  <si>
    <t>plouftr01</t>
  </si>
  <si>
    <t>preslal01</t>
  </si>
  <si>
    <t>ramoswi01</t>
  </si>
  <si>
    <t>raynojo01</t>
  </si>
  <si>
    <t>reverbe01</t>
  </si>
  <si>
    <t>reynoma02</t>
  </si>
  <si>
    <t>rhymewi01</t>
  </si>
  <si>
    <t>rodrifr04</t>
  </si>
  <si>
    <t>rogerma01</t>
  </si>
  <si>
    <t>rominan01</t>
  </si>
  <si>
    <t>rosarsa02</t>
  </si>
  <si>
    <t>rossty01</t>
  </si>
  <si>
    <t>russeja02</t>
  </si>
  <si>
    <t>russoke01</t>
  </si>
  <si>
    <t>salasfe01</t>
  </si>
  <si>
    <t>salech01</t>
  </si>
  <si>
    <t>sanabal01</t>
  </si>
  <si>
    <t>santaca01</t>
  </si>
  <si>
    <t>santose01</t>
  </si>
  <si>
    <t>sborzja01</t>
  </si>
  <si>
    <t>schlibr01</t>
  </si>
  <si>
    <t>schmiko01</t>
  </si>
  <si>
    <t>sinkbbr01</t>
  </si>
  <si>
    <t>sizemsc01</t>
  </si>
  <si>
    <t>slamaan01</t>
  </si>
  <si>
    <t>smithjo06</t>
  </si>
  <si>
    <t>smoakju01</t>
  </si>
  <si>
    <t>snydebr02</t>
  </si>
  <si>
    <t>snydebr03</t>
  </si>
  <si>
    <t>sogarer01</t>
  </si>
  <si>
    <t>stangda01</t>
  </si>
  <si>
    <t>stantmi03</t>
  </si>
  <si>
    <t>storedr01</t>
  </si>
  <si>
    <t>stpiema01</t>
  </si>
  <si>
    <t>strasst01</t>
  </si>
  <si>
    <t>tabatjo01</t>
  </si>
  <si>
    <t>takahhi01</t>
  </si>
  <si>
    <t>tejadru01</t>
  </si>
  <si>
    <t>texeika01</t>
  </si>
  <si>
    <t>tollest01</t>
  </si>
  <si>
    <t>tomlijo01</t>
  </si>
  <si>
    <t>trumbma01</t>
  </si>
  <si>
    <t>valaich01</t>
  </si>
  <si>
    <t>valdece01</t>
  </si>
  <si>
    <t>valdera02</t>
  </si>
  <si>
    <t>valenda01</t>
  </si>
  <si>
    <t>varvaan01</t>
  </si>
  <si>
    <t>ventejo01</t>
  </si>
  <si>
    <t>vicieda01</t>
  </si>
  <si>
    <t>villahe02</t>
  </si>
  <si>
    <t>waldejo01</t>
  </si>
  <si>
    <t>wallabr01</t>
  </si>
  <si>
    <t>weinhro01</t>
  </si>
  <si>
    <t>wellsca01</t>
  </si>
  <si>
    <t>woodbl01</t>
  </si>
  <si>
    <t>woodtr01</t>
  </si>
  <si>
    <t>worleva01</t>
  </si>
  <si>
    <t>worthda01</t>
  </si>
  <si>
    <t>zawadla01</t>
  </si>
  <si>
    <t>abreuju01</t>
  </si>
  <si>
    <t>ackledu01</t>
  </si>
  <si>
    <t>adamsry01</t>
  </si>
  <si>
    <t>adcocna01</t>
  </si>
  <si>
    <t>albural01</t>
  </si>
  <si>
    <t>altuvjo01</t>
  </si>
  <si>
    <t>alvarhe01</t>
  </si>
  <si>
    <t>amarial01</t>
  </si>
  <si>
    <t>anglema01</t>
  </si>
  <si>
    <t>axelrdy01</t>
  </si>
  <si>
    <t>bassan01</t>
  </si>
  <si>
    <t>beatope01</t>
  </si>
  <si>
    <t>beavabl01</t>
  </si>
  <si>
    <t>beckch01</t>
  </si>
  <si>
    <t>belowdu01</t>
  </si>
  <si>
    <t>beltbr01</t>
  </si>
  <si>
    <t>bensojo01</t>
  </si>
  <si>
    <t>betande01</t>
  </si>
  <si>
    <t>billibr02</t>
  </si>
  <si>
    <t>blackch02</t>
  </si>
  <si>
    <t>brachbr01</t>
  </si>
  <si>
    <t>brackan01</t>
  </si>
  <si>
    <t>brittza01</t>
  </si>
  <si>
    <t>brodebr01</t>
  </si>
  <si>
    <t>brothre01</t>
  </si>
  <si>
    <t>brownan02</t>
  </si>
  <si>
    <t>brownco01</t>
  </si>
  <si>
    <t>campato01</t>
  </si>
  <si>
    <t>canzlru01</t>
  </si>
  <si>
    <t>carigan01</t>
  </si>
  <si>
    <t>carpech02</t>
  </si>
  <si>
    <t>carpeda01</t>
  </si>
  <si>
    <t>carpema01</t>
  </si>
  <si>
    <t>carreez01</t>
  </si>
  <si>
    <t>carrejo01</t>
  </si>
  <si>
    <t>cedenxa01</t>
  </si>
  <si>
    <t>chambad01</t>
  </si>
  <si>
    <t>chatwty01</t>
  </si>
  <si>
    <t>chiriro01</t>
  </si>
  <si>
    <t>chiselo01</t>
  </si>
  <si>
    <t>cletoma01</t>
  </si>
  <si>
    <t>clevest01</t>
  </si>
  <si>
    <t>cobbal01</t>
  </si>
  <si>
    <t>colemlo01</t>
  </si>
  <si>
    <t>colliti01</t>
  </si>
  <si>
    <t>collmjo01</t>
  </si>
  <si>
    <t>constjo01</t>
  </si>
  <si>
    <t>cookry01</t>
  </si>
  <si>
    <t>coopeda01</t>
  </si>
  <si>
    <t>cowgico01</t>
  </si>
  <si>
    <t>cozarza01</t>
  </si>
  <si>
    <t>crawfbr01</t>
  </si>
  <si>
    <t>crottmi01</t>
  </si>
  <si>
    <t>crowaa01</t>
  </si>
  <si>
    <t>cruzto03</t>
  </si>
  <si>
    <t>darnach01</t>
  </si>
  <si>
    <t>darneja01</t>
  </si>
  <si>
    <t>davisbl01</t>
  </si>
  <si>
    <t>defraju01</t>
  </si>
  <si>
    <t>dejesiv02</t>
  </si>
  <si>
    <t>delabst01</t>
  </si>
  <si>
    <t>delarda01</t>
  </si>
  <si>
    <t>delarru01</t>
  </si>
  <si>
    <t>delgara01</t>
  </si>
  <si>
    <t>delosfa01</t>
  </si>
  <si>
    <t>diamosc01</t>
  </si>
  <si>
    <t>dicksbr01</t>
  </si>
  <si>
    <t>dinkebr01</t>
  </si>
  <si>
    <t>dirksan01</t>
  </si>
  <si>
    <t>dolisra01</t>
  </si>
  <si>
    <t>dominma01</t>
  </si>
  <si>
    <t>duffyda01</t>
  </si>
  <si>
    <t>edlefst01</t>
  </si>
  <si>
    <t>emausbr01</t>
  </si>
  <si>
    <t>eovalna01</t>
  </si>
  <si>
    <t>eppleco01</t>
  </si>
  <si>
    <t>escobed01</t>
  </si>
  <si>
    <t>farquda01</t>
  </si>
  <si>
    <t>farrier01</t>
  </si>
  <si>
    <t>federti01</t>
  </si>
  <si>
    <t>fieldth01</t>
  </si>
  <si>
    <t>fiersmi01</t>
  </si>
  <si>
    <t>floripe01</t>
  </si>
  <si>
    <t>forsylo01</t>
  </si>
  <si>
    <t>frazito01</t>
  </si>
  <si>
    <t>fryerer01</t>
  </si>
  <si>
    <t>furbuch01</t>
  </si>
  <si>
    <t>garneco01</t>
  </si>
  <si>
    <t>garrist01</t>
  </si>
  <si>
    <t>gaubjo01</t>
  </si>
  <si>
    <t>gearrco01</t>
  </si>
  <si>
    <t>giavojo01</t>
  </si>
  <si>
    <t>godfrgr01</t>
  </si>
  <si>
    <t>goldspa01</t>
  </si>
  <si>
    <t>gomesbr01</t>
  </si>
  <si>
    <t>gomezhe01</t>
  </si>
  <si>
    <t>gordode01</t>
  </si>
  <si>
    <t>greenta01</t>
  </si>
  <si>
    <t>guerrja01</t>
  </si>
  <si>
    <t>guyerbr01</t>
  </si>
  <si>
    <t>hagadni01</t>
  </si>
  <si>
    <t>hambuma01</t>
  </si>
  <si>
    <t>hamreer01</t>
  </si>
  <si>
    <t>handbr01</t>
  </si>
  <si>
    <t>harrijo05</t>
  </si>
  <si>
    <t>headje01</t>
  </si>
  <si>
    <t>hendrli01</t>
  </si>
  <si>
    <t>herreke01</t>
  </si>
  <si>
    <t>horstje01</t>
  </si>
  <si>
    <t>hosmeer01</t>
  </si>
  <si>
    <t>hottoto01</t>
  </si>
  <si>
    <t>hudsoky01</t>
  </si>
  <si>
    <t>hugheja02</t>
  </si>
  <si>
    <t>huntece01</t>
  </si>
  <si>
    <t>iglesjo01</t>
  </si>
  <si>
    <t>johnsal02</t>
  </si>
  <si>
    <t>judyjo01</t>
  </si>
  <si>
    <t>kimbaco01</t>
  </si>
  <si>
    <t>kipnija01</t>
  </si>
  <si>
    <t>klubeco01</t>
  </si>
  <si>
    <t>kontoge01</t>
  </si>
  <si>
    <t>kozmape01</t>
  </si>
  <si>
    <t>lairdbr01</t>
  </si>
  <si>
    <t>lavarry01</t>
  </si>
  <si>
    <t>lawribr01</t>
  </si>
  <si>
    <t>lemahdj01</t>
  </si>
  <si>
    <t>liddial01</t>
  </si>
  <si>
    <t>lindbjo01</t>
  </si>
  <si>
    <t>lindssh01</t>
  </si>
  <si>
    <t>lockeje01</t>
  </si>
  <si>
    <t>lombast02</t>
  </si>
  <si>
    <t>luekejo01</t>
  </si>
  <si>
    <t>lylesjo01</t>
  </si>
  <si>
    <t>lynnla01</t>
  </si>
  <si>
    <t>magnutr01</t>
  </si>
  <si>
    <t>maldoma01</t>
  </si>
  <si>
    <t>marrech01</t>
  </si>
  <si>
    <t>martelu01</t>
  </si>
  <si>
    <t>martijd02</t>
  </si>
  <si>
    <t>martile01</t>
  </si>
  <si>
    <t>martilu02</t>
  </si>
  <si>
    <t>martimi02</t>
  </si>
  <si>
    <t>mastrda01</t>
  </si>
  <si>
    <t>matthry01</t>
  </si>
  <si>
    <t>mcallza01</t>
  </si>
  <si>
    <t>mesorde01</t>
  </si>
  <si>
    <t>mileywa01</t>
  </si>
  <si>
    <t>milonto01</t>
  </si>
  <si>
    <t>monteje01</t>
  </si>
  <si>
    <t>mooreje02</t>
  </si>
  <si>
    <t>moorema02</t>
  </si>
  <si>
    <t>moskoda01</t>
  </si>
  <si>
    <t>moustmi01</t>
  </si>
  <si>
    <t>navaref01</t>
  </si>
  <si>
    <t>nicasju01</t>
  </si>
  <si>
    <t>nishits01</t>
  </si>
  <si>
    <t>noesihe01</t>
  </si>
  <si>
    <t>olivele01</t>
  </si>
  <si>
    <t>pachejo01</t>
  </si>
  <si>
    <t>paredji01</t>
  </si>
  <si>
    <t>parkeja02</t>
  </si>
  <si>
    <t>parmech01</t>
  </si>
  <si>
    <t>parrian01</t>
  </si>
  <si>
    <t>paterjo01</t>
  </si>
  <si>
    <t>peacobr01</t>
  </si>
  <si>
    <t>pegueca01</t>
  </si>
  <si>
    <t>pendlla01</t>
  </si>
  <si>
    <t>perezlu01</t>
  </si>
  <si>
    <t>perezsa02</t>
  </si>
  <si>
    <t>phelpco01</t>
  </si>
  <si>
    <t>phillza01</t>
  </si>
  <si>
    <t>pillbr01</t>
  </si>
  <si>
    <t>pinama01</t>
  </si>
  <si>
    <t>pinedmi01</t>
  </si>
  <si>
    <t>pomerdr01</t>
  </si>
  <si>
    <t>putnaza01</t>
  </si>
  <si>
    <t>reckean01</t>
  </si>
  <si>
    <t>reedad01</t>
  </si>
  <si>
    <t>richaan01</t>
  </si>
  <si>
    <t>richaga01</t>
  </si>
  <si>
    <t>rizzoan01</t>
  </si>
  <si>
    <t>robintr01</t>
  </si>
  <si>
    <t>rodrian01</t>
  </si>
  <si>
    <t>rodrijo05</t>
  </si>
  <si>
    <t>rominau01</t>
  </si>
  <si>
    <t>rosarwi01</t>
  </si>
  <si>
    <t>ruffich01</t>
  </si>
  <si>
    <t>sanched01</t>
  </si>
  <si>
    <t>sanchhe01</t>
  </si>
  <si>
    <t>sandsje01</t>
  </si>
  <si>
    <t>sanitam01</t>
  </si>
  <si>
    <t>santihe01</t>
  </si>
  <si>
    <t>sappeda01</t>
  </si>
  <si>
    <t>satinjo01</t>
  </si>
  <si>
    <t>saverjo01</t>
  </si>
  <si>
    <t>schaflo01</t>
  </si>
  <si>
    <t>schwich01</t>
  </si>
  <si>
    <t>schwimi01</t>
  </si>
  <si>
    <t>scribev01</t>
  </si>
  <si>
    <t>seageky01</t>
  </si>
  <si>
    <t>selleju01</t>
  </si>
  <si>
    <t>severat01</t>
  </si>
  <si>
    <t>shawbr01</t>
  </si>
  <si>
    <t>shuckja01</t>
  </si>
  <si>
    <t>sosahe01</t>
  </si>
  <si>
    <t>spearna01</t>
  </si>
  <si>
    <t>spencjo01</t>
  </si>
  <si>
    <t>stewaza01</t>
  </si>
  <si>
    <t>stinsjo01</t>
  </si>
  <si>
    <t>stutemi01</t>
  </si>
  <si>
    <t>surkaer01</t>
  </si>
  <si>
    <t>tateyyo01</t>
  </si>
  <si>
    <t>taylomi01</t>
  </si>
  <si>
    <t>teafoev01</t>
  </si>
  <si>
    <t>teherju01</t>
  </si>
  <si>
    <t>tekotbl01</t>
  </si>
  <si>
    <t>thameer01</t>
  </si>
  <si>
    <t>thompaa01</t>
  </si>
  <si>
    <t>tobinma01</t>
  </si>
  <si>
    <t>torreal01</t>
  </si>
  <si>
    <t>tosonre01</t>
  </si>
  <si>
    <t>troutmi01</t>
  </si>
  <si>
    <t>turneja01</t>
  </si>
  <si>
    <t>valdejo01</t>
  </si>
  <si>
    <t>vasquan01</t>
  </si>
  <si>
    <t>villabr02</t>
  </si>
  <si>
    <t>villael01</t>
  </si>
  <si>
    <t>vizcaar01</t>
  </si>
  <si>
    <t>wagnene01</t>
  </si>
  <si>
    <t>waldrky01</t>
  </si>
  <si>
    <t>watsoto01</t>
  </si>
  <si>
    <t>weeksje01</t>
  </si>
  <si>
    <t>weilaky01</t>
  </si>
  <si>
    <t>whelake01</t>
  </si>
  <si>
    <t>whiteal01</t>
  </si>
  <si>
    <t>wilheto01</t>
  </si>
  <si>
    <t>wilkad01</t>
  </si>
  <si>
    <t>wilsomi02</t>
  </si>
  <si>
    <t>youngma02</t>
  </si>
  <si>
    <t>adamsma01</t>
  </si>
  <si>
    <t>allenco01</t>
  </si>
  <si>
    <t>aokino01</t>
  </si>
  <si>
    <t>archech01</t>
  </si>
  <si>
    <t>aumonph01</t>
  </si>
  <si>
    <t>averyxa01</t>
  </si>
  <si>
    <t>avilalu01</t>
  </si>
  <si>
    <t>barnebr02</t>
  </si>
  <si>
    <t>barnesc01</t>
  </si>
  <si>
    <t>bauertr01</t>
  </si>
  <si>
    <t>belivje01</t>
  </si>
  <si>
    <t>berryqu01</t>
  </si>
  <si>
    <t>biancje01</t>
  </si>
  <si>
    <t>boxbebr01</t>
  </si>
  <si>
    <t>brantro01</t>
  </si>
  <si>
    <t>brownba01</t>
  </si>
  <si>
    <t>brummty01</t>
  </si>
  <si>
    <t>bundydy01</t>
  </si>
  <si>
    <t>burnsco01</t>
  </si>
  <si>
    <t>cabreal03</t>
  </si>
  <si>
    <t>cabreed01</t>
  </si>
  <si>
    <t>calhoko01</t>
  </si>
  <si>
    <t>cappsca01</t>
  </si>
  <si>
    <t>cardead01</t>
  </si>
  <si>
    <t>carpeda02</t>
  </si>
  <si>
    <t>carsoro01</t>
  </si>
  <si>
    <t>casteal01</t>
  </si>
  <si>
    <t>castile01</t>
  </si>
  <si>
    <t>cespeyo01</t>
  </si>
  <si>
    <t>chapmja02</t>
  </si>
  <si>
    <t>chenwe02</t>
  </si>
  <si>
    <t>cingrto01</t>
  </si>
  <si>
    <t>cloydty01</t>
  </si>
  <si>
    <t>corbipa01</t>
  </si>
  <si>
    <t>costami01</t>
  </si>
  <si>
    <t>crawfev01</t>
  </si>
  <si>
    <t>crosbca01</t>
  </si>
  <si>
    <t>cruzrh01</t>
  </si>
  <si>
    <t>culbech01</t>
  </si>
  <si>
    <t>danksjo02</t>
  </si>
  <si>
    <t>darviyu01</t>
  </si>
  <si>
    <t>devrico01</t>
  </si>
  <si>
    <t>diazju02</t>
  </si>
  <si>
    <t>diekmja01</t>
  </si>
  <si>
    <t>doolise01</t>
  </si>
  <si>
    <t>downsda02</t>
  </si>
  <si>
    <t>doziebr01</t>
  </si>
  <si>
    <t>dysonsa01</t>
  </si>
  <si>
    <t>eatonad02</t>
  </si>
  <si>
    <t>edginjo01</t>
  </si>
  <si>
    <t>elmorja01</t>
  </si>
  <si>
    <t>exposlu01</t>
  </si>
  <si>
    <t>faluir01</t>
  </si>
  <si>
    <t>familje01</t>
  </si>
  <si>
    <t>fickch01</t>
  </si>
  <si>
    <t>fifest01</t>
  </si>
  <si>
    <t>figuepe01</t>
  </si>
  <si>
    <t>flahery01</t>
  </si>
  <si>
    <t>fontwi01</t>
  </si>
  <si>
    <t>freemsa01</t>
  </si>
  <si>
    <t>friedch01</t>
  </si>
  <si>
    <t>galvifr01</t>
  </si>
  <si>
    <t>garciav01</t>
  </si>
  <si>
    <t>garcich02</t>
  </si>
  <si>
    <t>geltzst01</t>
  </si>
  <si>
    <t>gomesya01</t>
  </si>
  <si>
    <t>gomezma01</t>
  </si>
  <si>
    <t>gonzama01</t>
  </si>
  <si>
    <t>gonzami03</t>
  </si>
  <si>
    <t>gosean01</t>
  </si>
  <si>
    <t>grahaty01</t>
  </si>
  <si>
    <t>grandya01</t>
  </si>
  <si>
    <t>gregodi01</t>
  </si>
  <si>
    <t>griffaj01</t>
  </si>
  <si>
    <t>grimmju01</t>
  </si>
  <si>
    <t>haguema01</t>
  </si>
  <si>
    <t>harpebr03</t>
  </si>
  <si>
    <t>harriwi02</t>
  </si>
  <si>
    <t>harvema01</t>
  </si>
  <si>
    <t>heathde01</t>
  </si>
  <si>
    <t>hechaad01</t>
  </si>
  <si>
    <t>hefneje01</t>
  </si>
  <si>
    <t>hendeji01</t>
  </si>
  <si>
    <t>hernago01</t>
  </si>
  <si>
    <t>hernape02</t>
  </si>
  <si>
    <t>herreel01</t>
  </si>
  <si>
    <t>herrmch01</t>
  </si>
  <si>
    <t>hoeslj01</t>
  </si>
  <si>
    <t>holadbr01</t>
  </si>
  <si>
    <t>holtbr01</t>
  </si>
  <si>
    <t>hoovejj01</t>
  </si>
  <si>
    <t>hutchdr01</t>
  </si>
  <si>
    <t>iwakuhi01</t>
  </si>
  <si>
    <t>jacksbr01</t>
  </si>
  <si>
    <t>jacksry02</t>
  </si>
  <si>
    <t>jenkich01</t>
  </si>
  <si>
    <t>jennida01</t>
  </si>
  <si>
    <t>jimenlu01</t>
  </si>
  <si>
    <t>johnsst02</t>
  </si>
  <si>
    <t>jonesna01</t>
  </si>
  <si>
    <t>kawasmu01</t>
  </si>
  <si>
    <t>kellyca01</t>
  </si>
  <si>
    <t>kellyjo05</t>
  </si>
  <si>
    <t>keuchda01</t>
  </si>
  <si>
    <t>koehlto01</t>
  </si>
  <si>
    <t>komater01</t>
  </si>
  <si>
    <t>lallibl01</t>
  </si>
  <si>
    <t>layneto01</t>
  </si>
  <si>
    <t>leonsa01</t>
  </si>
  <si>
    <t>lerudst01</t>
  </si>
  <si>
    <t>linch01</t>
  </si>
  <si>
    <t>loughda01</t>
  </si>
  <si>
    <t>loupaa01</t>
  </si>
  <si>
    <t>luetglu01</t>
  </si>
  <si>
    <t>lutzza01</t>
  </si>
  <si>
    <t>machama01</t>
  </si>
  <si>
    <t>machije01</t>
  </si>
  <si>
    <t>mahonjo01</t>
  </si>
  <si>
    <t>maronni01</t>
  </si>
  <si>
    <t>martest01</t>
  </si>
  <si>
    <t>mattike01</t>
  </si>
  <si>
    <t>mcbrima02</t>
  </si>
  <si>
    <t>mchugco01</t>
  </si>
  <si>
    <t>mcpheky01</t>
  </si>
  <si>
    <t>mercejo03</t>
  </si>
  <si>
    <t>mesame01</t>
  </si>
  <si>
    <t>middlwi01</t>
  </si>
  <si>
    <t>mikolmi01</t>
  </si>
  <si>
    <t>millesh01</t>
  </si>
  <si>
    <t>mitchdj01</t>
  </si>
  <si>
    <t>moorety01</t>
  </si>
  <si>
    <t>morribr01</t>
  </si>
  <si>
    <t>nealth01</t>
  </si>
  <si>
    <t>negrokr01</t>
  </si>
  <si>
    <t>nieuwki01</t>
  </si>
  <si>
    <t>norride01</t>
  </si>
  <si>
    <t>odorija01</t>
  </si>
  <si>
    <t>oltmi01</t>
  </si>
  <si>
    <t>omogrbr01</t>
  </si>
  <si>
    <t>ortegjo01</t>
  </si>
  <si>
    <t>ortegra01</t>
  </si>
  <si>
    <t>oteroda01</t>
  </si>
  <si>
    <t>parkebl01</t>
  </si>
  <si>
    <t>pastoty01</t>
  </si>
  <si>
    <t>peguefr01</t>
  </si>
  <si>
    <t>peralwi01</t>
  </si>
  <si>
    <t>perezeu01</t>
  </si>
  <si>
    <t>perezhe01</t>
  </si>
  <si>
    <t>perezma02</t>
  </si>
  <si>
    <t>phelpda01</t>
  </si>
  <si>
    <t>phippde01</t>
  </si>
  <si>
    <t>polloaj01</t>
  </si>
  <si>
    <t>pomerst01</t>
  </si>
  <si>
    <t>profaju01</t>
  </si>
  <si>
    <t>pryorst01</t>
  </si>
  <si>
    <t>putkolu01</t>
  </si>
  <si>
    <t>quintjo01</t>
  </si>
  <si>
    <t>raleybr01</t>
  </si>
  <si>
    <t>ramirel02</t>
  </si>
  <si>
    <t>ramirer02</t>
  </si>
  <si>
    <t>ramosaj01</t>
  </si>
  <si>
    <t>redmoto01</t>
  </si>
  <si>
    <t>roberty01</t>
  </si>
  <si>
    <t>robincl01</t>
  </si>
  <si>
    <t>rodried04</t>
  </si>
  <si>
    <t>rodrihe04</t>
  </si>
  <si>
    <t>rodrist02</t>
  </si>
  <si>
    <t>rosenbj01</t>
  </si>
  <si>
    <t>rosentr01</t>
  </si>
  <si>
    <t>rossro01</t>
  </si>
  <si>
    <t>rufda01</t>
  </si>
  <si>
    <t>rusinch01</t>
  </si>
  <si>
    <t>rutlejo01</t>
  </si>
  <si>
    <t>scahiro01</t>
  </si>
  <si>
    <t>schepta01</t>
  </si>
  <si>
    <t>segurje01</t>
  </si>
  <si>
    <t>septile01</t>
  </si>
  <si>
    <t>sierrmo01</t>
  </si>
  <si>
    <t>simmoan01</t>
  </si>
  <si>
    <t>skaggty01</t>
  </si>
  <si>
    <t>smithwi04</t>
  </si>
  <si>
    <t>smylydr01</t>
  </si>
  <si>
    <t>socolmi01</t>
  </si>
  <si>
    <t>solando01</t>
  </si>
  <si>
    <t>solanjh01</t>
  </si>
  <si>
    <t>solisal01</t>
  </si>
  <si>
    <t>storemi01</t>
  </si>
  <si>
    <t>straida01</t>
  </si>
  <si>
    <t>tayloan01</t>
  </si>
  <si>
    <t>thornty01</t>
  </si>
  <si>
    <t>tollesh01</t>
  </si>
  <si>
    <t>triunca01</t>
  </si>
  <si>
    <t>valdejo02</t>
  </si>
  <si>
    <t>vanslsc01</t>
  </si>
  <si>
    <t>verdury01</t>
  </si>
  <si>
    <t>villape01</t>
  </si>
  <si>
    <t>vinceni01</t>
  </si>
  <si>
    <t>vittejo01</t>
  </si>
  <si>
    <t>vogtst01</t>
  </si>
  <si>
    <t>walljo02</t>
  </si>
  <si>
    <t>warread01</t>
  </si>
  <si>
    <t>weberth01</t>
  </si>
  <si>
    <t>wernean01</t>
  </si>
  <si>
    <t>wheelry01</t>
  </si>
  <si>
    <t>wielajo01</t>
  </si>
  <si>
    <t>wilsoju10</t>
  </si>
  <si>
    <t>adamsda02</t>
  </si>
  <si>
    <t>adducji02</t>
  </si>
  <si>
    <t>adriaeh01</t>
  </si>
  <si>
    <t>alberan01</t>
  </si>
  <si>
    <t>almonab01</t>
  </si>
  <si>
    <t>almonzo01</t>
  </si>
  <si>
    <t>alvarjo02</t>
  </si>
  <si>
    <t>amesst01</t>
  </si>
  <si>
    <t>arciaos01</t>
  </si>
  <si>
    <t>arenano01</t>
  </si>
  <si>
    <t>ascheco01</t>
  </si>
  <si>
    <t>bantzbr01</t>
  </si>
  <si>
    <t>beckhti01</t>
  </si>
  <si>
    <t>belfimi01</t>
  </si>
  <si>
    <t>beltren01</t>
  </si>
  <si>
    <t>bethach01</t>
  </si>
  <si>
    <t>bettich01</t>
  </si>
  <si>
    <t>blackvi01</t>
  </si>
  <si>
    <t>blazemi01</t>
  </si>
  <si>
    <t>bogaexa01</t>
  </si>
  <si>
    <t>boshebu01</t>
  </si>
  <si>
    <t>bradlja02</t>
  </si>
  <si>
    <t>brasiry01</t>
  </si>
  <si>
    <t>brewech01</t>
  </si>
  <si>
    <t>brittdr01</t>
  </si>
  <si>
    <t>burgohi01</t>
  </si>
  <si>
    <t>bussni01</t>
  </si>
  <si>
    <t>butlejo04</t>
  </si>
  <si>
    <t>butleke01</t>
  </si>
  <si>
    <t>cabrace01</t>
  </si>
  <si>
    <t>caminar01</t>
  </si>
  <si>
    <t>casteni01</t>
  </si>
  <si>
    <t>castrsi01</t>
  </si>
  <si>
    <t>centeju01</t>
  </si>
  <si>
    <t>chapmke02</t>
  </si>
  <si>
    <t>choicmi01</t>
  </si>
  <si>
    <t>chrisni01</t>
  </si>
  <si>
    <t>cisnejo01</t>
  </si>
  <si>
    <t>claibpr01</t>
  </si>
  <si>
    <t>clarkco01</t>
  </si>
  <si>
    <t>clarkza01</t>
  </si>
  <si>
    <t>clemepa02</t>
  </si>
  <si>
    <t>colabch01</t>
  </si>
  <si>
    <t>colege01</t>
  </si>
  <si>
    <t>colomal01</t>
  </si>
  <si>
    <t>cosarja01</t>
  </si>
  <si>
    <t>cumptbr01</t>
  </si>
  <si>
    <t>cunnito01</t>
  </si>
  <si>
    <t>curtije01</t>
  </si>
  <si>
    <t>darnatr01</t>
  </si>
  <si>
    <t>davidma02</t>
  </si>
  <si>
    <t>daviser02</t>
  </si>
  <si>
    <t>daviskh01</t>
  </si>
  <si>
    <t>deckeja01</t>
  </si>
  <si>
    <t>delareu01</t>
  </si>
  <si>
    <t>delatjo01</t>
  </si>
  <si>
    <t>deleojo02</t>
  </si>
  <si>
    <t>dendema01</t>
  </si>
  <si>
    <t>diazjo02</t>
  </si>
  <si>
    <t>dickeco01</t>
  </si>
  <si>
    <t>dietrde01</t>
  </si>
  <si>
    <t>dominjo01</t>
  </si>
  <si>
    <t>dunnija01</t>
  </si>
  <si>
    <t>dwyerch01</t>
  </si>
  <si>
    <t>erlinro01</t>
  </si>
  <si>
    <t>fernajo02</t>
  </si>
  <si>
    <t>fieldjo03</t>
  </si>
  <si>
    <t>florewi01</t>
  </si>
  <si>
    <t>flynnbr01</t>
  </si>
  <si>
    <t>frankni01</t>
  </si>
  <si>
    <t>freemju02</t>
  </si>
  <si>
    <t>freimna01</t>
  </si>
  <si>
    <t>fuentre01</t>
  </si>
  <si>
    <t>fujikky01</t>
  </si>
  <si>
    <t>garcile02</t>
  </si>
  <si>
    <t>garcilu03</t>
  </si>
  <si>
    <t>garcion01</t>
  </si>
  <si>
    <t>gastjo01</t>
  </si>
  <si>
    <t>gattiev01</t>
  </si>
  <si>
    <t>gausmke01</t>
  </si>
  <si>
    <t>gennesc01</t>
  </si>
  <si>
    <t>germego01</t>
  </si>
  <si>
    <t>gibsoky01</t>
  </si>
  <si>
    <t>gindlca01</t>
  </si>
  <si>
    <t>goinsry01</t>
  </si>
  <si>
    <t>gonzami04</t>
  </si>
  <si>
    <t>gosewtu01</t>
  </si>
  <si>
    <t>gosseph01</t>
  </si>
  <si>
    <t>grayso01</t>
  </si>
  <si>
    <t>greengr01</t>
  </si>
  <si>
    <t>grossro01</t>
  </si>
  <si>
    <t>guilmpr01</t>
  </si>
  <si>
    <t>gyorkje01</t>
  </si>
  <si>
    <t>haleda02</t>
  </si>
  <si>
    <t>haltose01</t>
  </si>
  <si>
    <t>hamilbi02</t>
  </si>
  <si>
    <t>handdo01</t>
  </si>
  <si>
    <t>hellwjo01</t>
  </si>
  <si>
    <t>hembrhe01</t>
  </si>
  <si>
    <t>hernace02</t>
  </si>
  <si>
    <t>hicksaa01</t>
  </si>
  <si>
    <t>holmbda01</t>
  </si>
  <si>
    <t>hynesco01</t>
  </si>
  <si>
    <t>irwinph01</t>
  </si>
  <si>
    <t>jimenlu02</t>
  </si>
  <si>
    <t>johnser04</t>
  </si>
  <si>
    <t>johnskr01</t>
  </si>
  <si>
    <t>jordata01</t>
  </si>
  <si>
    <t>josepco01</t>
  </si>
  <si>
    <t>josepdo01</t>
  </si>
  <si>
    <t>karnsna01</t>
  </si>
  <si>
    <t>kickhmi01</t>
  </si>
  <si>
    <t>kiermke01</t>
  </si>
  <si>
    <t>kiescro01</t>
  </si>
  <si>
    <t>koberje01</t>
  </si>
  <si>
    <t>krausma01</t>
  </si>
  <si>
    <t>krolia01</t>
  </si>
  <si>
    <t>lafrobo01</t>
  </si>
  <si>
    <t>lagarju01</t>
  </si>
  <si>
    <t>lakeju01</t>
  </si>
  <si>
    <t>lamboan01</t>
  </si>
  <si>
    <t>langwma01</t>
  </si>
  <si>
    <t>leech01</t>
  </si>
  <si>
    <t>leesmch01</t>
  </si>
  <si>
    <t>limch01</t>
  </si>
  <si>
    <t>loch02</t>
  </si>
  <si>
    <t>lucased01</t>
  </si>
  <si>
    <t>lutzdo01</t>
  </si>
  <si>
    <t>lyonsty01</t>
  </si>
  <si>
    <t>magilma01</t>
  </si>
  <si>
    <t>manesse01</t>
  </si>
  <si>
    <t>marisja01</t>
  </si>
  <si>
    <t>marshbr01</t>
  </si>
  <si>
    <t>marteal01</t>
  </si>
  <si>
    <t>martica04</t>
  </si>
  <si>
    <t>martida02</t>
  </si>
  <si>
    <t>martiet01</t>
  </si>
  <si>
    <t>maurebr01</t>
  </si>
  <si>
    <t>mcfartj01</t>
  </si>
  <si>
    <t>mcguich01</t>
  </si>
  <si>
    <t>medicto01</t>
  </si>
  <si>
    <t>medinyo01</t>
  </si>
  <si>
    <t>millebr02</t>
  </si>
  <si>
    <t>moneljo01</t>
  </si>
  <si>
    <t>murphjr01</t>
  </si>
  <si>
    <t>myerswi01</t>
  </si>
  <si>
    <t>nelsoji02</t>
  </si>
  <si>
    <t>nolinse01</t>
  </si>
  <si>
    <t>noonani01</t>
  </si>
  <si>
    <t>nunovi01</t>
  </si>
  <si>
    <t>oberhbr01</t>
  </si>
  <si>
    <t>olmosed01</t>
  </si>
  <si>
    <t>ortizjo05</t>
  </si>
  <si>
    <t>owingch01</t>
  </si>
  <si>
    <t>ozunama01</t>
  </si>
  <si>
    <t>partccu01</t>
  </si>
  <si>
    <t>paxtoja01</t>
  </si>
  <si>
    <t>perezau01</t>
  </si>
  <si>
    <t>perezju02</t>
  </si>
  <si>
    <t>peterbr02</t>
  </si>
  <si>
    <t>petersh01</t>
  </si>
  <si>
    <t>petrija01</t>
  </si>
  <si>
    <t>pettijo02</t>
  </si>
  <si>
    <t>phegljo01</t>
  </si>
  <si>
    <t>pillake01</t>
  </si>
  <si>
    <t>pimenst01</t>
  </si>
  <si>
    <t>pintojo01</t>
  </si>
  <si>
    <t>pressry01</t>
  </si>
  <si>
    <t>princjo01</t>
  </si>
  <si>
    <t>puigya01</t>
  </si>
  <si>
    <t>ramirjc01</t>
  </si>
  <si>
    <t>ramirjo01</t>
  </si>
  <si>
    <t>rasmuco02</t>
  </si>
  <si>
    <t>reedev01</t>
  </si>
  <si>
    <t>reidry01</t>
  </si>
  <si>
    <t>rendoan01</t>
  </si>
  <si>
    <t>ricesc01</t>
  </si>
  <si>
    <t>rienzan01</t>
  </si>
  <si>
    <t>roarkta01</t>
  </si>
  <si>
    <t>robinch02</t>
  </si>
  <si>
    <t>robinde02</t>
  </si>
  <si>
    <t>roblema01</t>
  </si>
  <si>
    <t>roech01</t>
  </si>
  <si>
    <t>romeren01</t>
  </si>
  <si>
    <t>rondobr01</t>
  </si>
  <si>
    <t>rondohe01</t>
  </si>
  <si>
    <t>rosscza01</t>
  </si>
  <si>
    <t>rothmi01</t>
  </si>
  <si>
    <t>ruppca01</t>
  </si>
  <si>
    <t>ryuhy01</t>
  </si>
  <si>
    <t>salazda01</t>
  </si>
  <si>
    <t>sanchto01</t>
  </si>
  <si>
    <t>schoojo01</t>
  </si>
  <si>
    <t>semiema01</t>
  </si>
  <si>
    <t>shoemma01</t>
  </si>
  <si>
    <t>siegrke01</t>
  </si>
  <si>
    <t>skipwky01</t>
  </si>
  <si>
    <t>smithbu03</t>
  </si>
  <si>
    <t>sotone01</t>
  </si>
  <si>
    <t>spruize01</t>
  </si>
  <si>
    <t>stassma01</t>
  </si>
  <si>
    <t>sucreje01</t>
  </si>
  <si>
    <t>susdost01</t>
  </si>
  <si>
    <t>tanakke01</t>
  </si>
  <si>
    <t>tepesni01</t>
  </si>
  <si>
    <t>terdojo01</t>
  </si>
  <si>
    <t>thielca01</t>
  </si>
  <si>
    <t>tonkimi01</t>
  </si>
  <si>
    <t>tovarwi01</t>
  </si>
  <si>
    <t>urruthe01</t>
  </si>
  <si>
    <t>ventuyo01</t>
  </si>
  <si>
    <t>villajo01</t>
  </si>
  <si>
    <t>wachami01</t>
  </si>
  <si>
    <t>walketa01</t>
  </si>
  <si>
    <t>walteza01</t>
  </si>
  <si>
    <t>watkilo01</t>
  </si>
  <si>
    <t>webbda01</t>
  </si>
  <si>
    <t>webstal01</t>
  </si>
  <si>
    <t>welkedu01</t>
  </si>
  <si>
    <t>wheelza01</t>
  </si>
  <si>
    <t>wilsoal01</t>
  </si>
  <si>
    <t>withrch01</t>
  </si>
  <si>
    <t>wongko01</t>
  </si>
  <si>
    <t>woodal02</t>
  </si>
  <si>
    <t>wootero01</t>
  </si>
  <si>
    <t>workmbr01</t>
  </si>
  <si>
    <t>wrighst01</t>
  </si>
  <si>
    <t>yelicch01</t>
  </si>
  <si>
    <t>zeidjo01</t>
  </si>
  <si>
    <t>zuninmi01</t>
  </si>
  <si>
    <t>abreujo02</t>
  </si>
  <si>
    <t>achteaj01</t>
  </si>
  <si>
    <t>adamecr01</t>
  </si>
  <si>
    <t>adamsau01</t>
  </si>
  <si>
    <t>adamsla01</t>
  </si>
  <si>
    <t>aguilje01</t>
  </si>
  <si>
    <t>ahmedni01</t>
  </si>
  <si>
    <t>alcanar01</t>
  </si>
  <si>
    <t>altheaa01</t>
  </si>
  <si>
    <t>alvarda01</t>
  </si>
  <si>
    <t>alvarrj01</t>
  </si>
  <si>
    <t>anderch01</t>
  </si>
  <si>
    <t>annade01</t>
  </si>
  <si>
    <t>arrueer01</t>
  </si>
  <si>
    <t>baezja01</t>
  </si>
  <si>
    <t>baezpe01</t>
  </si>
  <si>
    <t>barnema01</t>
  </si>
  <si>
    <t>barnhtu01</t>
  </si>
  <si>
    <t>barreaa01</t>
  </si>
  <si>
    <t>bassich01</t>
  </si>
  <si>
    <t>bedroca01</t>
  </si>
  <si>
    <t>beeleda01</t>
  </si>
  <si>
    <t>belnovi01</t>
  </si>
  <si>
    <t>bergmch01</t>
  </si>
  <si>
    <t>bettsmo01</t>
  </si>
  <si>
    <t>bochybr02</t>
  </si>
  <si>
    <t>bolsimi01</t>
  </si>
  <si>
    <t>bonilli01</t>
  </si>
  <si>
    <t>bourju01</t>
  </si>
  <si>
    <t>brentbr01</t>
  </si>
  <si>
    <t>brookaa01</t>
  </si>
  <si>
    <t>brownbr02</t>
  </si>
  <si>
    <t>brownga02</t>
  </si>
  <si>
    <t>buchada01</t>
  </si>
  <si>
    <t>buchaja01</t>
  </si>
  <si>
    <t>buchtry01</t>
  </si>
  <si>
    <t>burnsbi02</t>
  </si>
  <si>
    <t>butleda01</t>
  </si>
  <si>
    <t>butleed01</t>
  </si>
  <si>
    <t>campber01</t>
  </si>
  <si>
    <t>campole01</t>
  </si>
  <si>
    <t>carrosc02</t>
  </si>
  <si>
    <t>casalcu01</t>
  </si>
  <si>
    <t>castiru01</t>
  </si>
  <si>
    <t>cecchga01</t>
  </si>
  <si>
    <t>chafian01</t>
  </si>
  <si>
    <t>clarkma02</t>
  </si>
  <si>
    <t>claudal01</t>
  </si>
  <si>
    <t>collity01</t>
  </si>
  <si>
    <t>colonch01</t>
  </si>
  <si>
    <t>contrca01</t>
  </si>
  <si>
    <t>corcida01</t>
  </si>
  <si>
    <t>cordier01</t>
  </si>
  <si>
    <t>couloda01</t>
  </si>
  <si>
    <t>crockky01</t>
  </si>
  <si>
    <t>croncj01</t>
  </si>
  <si>
    <t>darnelo01</t>
  </si>
  <si>
    <t>degroja01</t>
  </si>
  <si>
    <t>denniry01</t>
  </si>
  <si>
    <t>desclan01</t>
  </si>
  <si>
    <t>despaod01</t>
  </si>
  <si>
    <t>diazja01</t>
  </si>
  <si>
    <t>diazju03</t>
  </si>
  <si>
    <t>dominch01</t>
  </si>
  <si>
    <t>duffyma01</t>
  </si>
  <si>
    <t>duvalad01</t>
  </si>
  <si>
    <t>edwarjo02</t>
  </si>
  <si>
    <t>eliasro01</t>
  </si>
  <si>
    <t>escobed02</t>
  </si>
  <si>
    <t>farmebu01</t>
  </si>
  <si>
    <t>figueco01</t>
  </si>
  <si>
    <t>finnebr01</t>
  </si>
  <si>
    <t>flandyo01</t>
  </si>
  <si>
    <t>foltymi01</t>
  </si>
  <si>
    <t>fornaer01</t>
  </si>
  <si>
    <t>francma02</t>
  </si>
  <si>
    <t>friasca01</t>
  </si>
  <si>
    <t>garcefr01</t>
  </si>
  <si>
    <t>garcigr01</t>
  </si>
  <si>
    <t>garciyi01</t>
  </si>
  <si>
    <t>gileske01</t>
  </si>
  <si>
    <t>glennbr01</t>
  </si>
  <si>
    <t>goebbja01</t>
  </si>
  <si>
    <t>goedder01</t>
  </si>
  <si>
    <t>gonzama02</t>
  </si>
  <si>
    <t>gonzami05</t>
  </si>
  <si>
    <t>gorete01</t>
  </si>
  <si>
    <t>graveke01</t>
  </si>
  <si>
    <t>greenni02</t>
  </si>
  <si>
    <t>greensh02</t>
  </si>
  <si>
    <t>grichra01</t>
  </si>
  <si>
    <t>grubeja01</t>
  </si>
  <si>
    <t>guerral01</t>
  </si>
  <si>
    <t>hagenbr01</t>
  </si>
  <si>
    <t>hahnje01</t>
  </si>
  <si>
    <t>hardybl01</t>
  </si>
  <si>
    <t>hassaal01</t>
  </si>
  <si>
    <t>heanean01</t>
  </si>
  <si>
    <t>hendrky01</t>
  </si>
  <si>
    <t>hernaen02</t>
  </si>
  <si>
    <t>herredi01</t>
  </si>
  <si>
    <t>hestoch01</t>
  </si>
  <si>
    <t>hillta01</t>
  </si>
  <si>
    <t>holdzjo01</t>
  </si>
  <si>
    <t>hollama01</t>
  </si>
  <si>
    <t>holtty01</t>
  </si>
  <si>
    <t>housetj01</t>
  </si>
  <si>
    <t>inciaen01</t>
  </si>
  <si>
    <t>jaimeju01</t>
  </si>
  <si>
    <t>jokiser01</t>
  </si>
  <si>
    <t>jonesja06</t>
  </si>
  <si>
    <t>josepca01</t>
  </si>
  <si>
    <t>kahnlto01</t>
  </si>
  <si>
    <t>kleinph01</t>
  </si>
  <si>
    <t>knebeco01</t>
  </si>
  <si>
    <t>lambja01</t>
  </si>
  <si>
    <t>lasteto01</t>
  </si>
  <si>
    <t>leonedo01</t>
  </si>
  <si>
    <t>liriary01</t>
  </si>
  <si>
    <t>lobstky01</t>
  </si>
  <si>
    <t>lopezra02</t>
  </si>
  <si>
    <t>mariomi01</t>
  </si>
  <si>
    <t>marksju01</t>
  </si>
  <si>
    <t>marshev01</t>
  </si>
  <si>
    <t>martich02</t>
  </si>
  <si>
    <t>martini01</t>
  </si>
  <si>
    <t>matzety01</t>
  </si>
  <si>
    <t>maytr01</t>
  </si>
  <si>
    <t>mccanja02</t>
  </si>
  <si>
    <t>mccoypa01</t>
  </si>
  <si>
    <t>mendero01</t>
  </si>
  <si>
    <t>merceme01</t>
  </si>
  <si>
    <t>milleju02</t>
  </si>
  <si>
    <t>mitchbr01</t>
  </si>
  <si>
    <t>montera01</t>
  </si>
  <si>
    <t>morinmi01</t>
  </si>
  <si>
    <t>moyast01</t>
  </si>
  <si>
    <t>nerishe01</t>
  </si>
  <si>
    <t>nietoad01</t>
  </si>
  <si>
    <t>norrida01</t>
  </si>
  <si>
    <t>odorro01</t>
  </si>
  <si>
    <t>omallsh01</t>
  </si>
  <si>
    <t>owensru01</t>
  </si>
  <si>
    <t>panikjo01</t>
  </si>
  <si>
    <t>parkeky01</t>
  </si>
  <si>
    <t>pattere02</t>
  </si>
  <si>
    <t>pattosp01</t>
  </si>
  <si>
    <t>paulsbe01</t>
  </si>
  <si>
    <t>pederjo01</t>
  </si>
  <si>
    <t>penafr01</t>
  </si>
  <si>
    <t>peralda01</t>
  </si>
  <si>
    <t>perezro02</t>
  </si>
  <si>
    <t>peterja01</t>
  </si>
  <si>
    <t>phamth01</t>
  </si>
  <si>
    <t>pinoyo01</t>
  </si>
  <si>
    <t>pireljo01</t>
  </si>
  <si>
    <t>polangr01</t>
  </si>
  <si>
    <t>polanjo01</t>
  </si>
  <si>
    <t>pompeda01</t>
  </si>
  <si>
    <t>pricebr01</t>
  </si>
  <si>
    <t>quackke01</t>
  </si>
  <si>
    <t>ramirjo02</t>
  </si>
  <si>
    <t>ramirne01</t>
  </si>
  <si>
    <t>ranauan01</t>
  </si>
  <si>
    <t>rasmuro01</t>
  </si>
  <si>
    <t>rayro02</t>
  </si>
  <si>
    <t>realmjt01</t>
  </si>
  <si>
    <t>riefecj01</t>
  </si>
  <si>
    <t>riverca02</t>
  </si>
  <si>
    <t>roachdo01</t>
  </si>
  <si>
    <t>roberda09</t>
  </si>
  <si>
    <t>rodrigu02</t>
  </si>
  <si>
    <t>rodriwi02</t>
  </si>
  <si>
    <t>rodriyo01</t>
  </si>
  <si>
    <t>rogerja02</t>
  </si>
  <si>
    <t>rojasmi02</t>
  </si>
  <si>
    <t>romakja01</t>
  </si>
  <si>
    <t>romerst01</t>
  </si>
  <si>
    <t>rondojo01</t>
  </si>
  <si>
    <t>rosinse01</t>
  </si>
  <si>
    <t>rowenbe01</t>
  </si>
  <si>
    <t>ruary01</t>
  </si>
  <si>
    <t>rucindr01</t>
  </si>
  <si>
    <t>ryanky01</t>
  </si>
  <si>
    <t>sadleca02</t>
  </si>
  <si>
    <t>sanchaa01</t>
  </si>
  <si>
    <t>sanchca01</t>
  </si>
  <si>
    <t>santada01</t>
  </si>
  <si>
    <t>santado01</t>
  </si>
  <si>
    <t>sardilu01</t>
  </si>
  <si>
    <t>schlogu01</t>
  </si>
  <si>
    <t>schulbo02</t>
  </si>
  <si>
    <t>scrugxa01</t>
  </si>
  <si>
    <t>shrevch01</t>
  </si>
  <si>
    <t>simmosh01</t>
  </si>
  <si>
    <t>singljo02</t>
  </si>
  <si>
    <t>smithca02</t>
  </si>
  <si>
    <t>smithch08</t>
  </si>
  <si>
    <t>smolija01</t>
  </si>
  <si>
    <t>snodgsc01</t>
  </si>
  <si>
    <t>solarya01</t>
  </si>
  <si>
    <t>solerjo01</t>
  </si>
  <si>
    <t>souzast01</t>
  </si>
  <si>
    <t>spangco01</t>
  </si>
  <si>
    <t>springe01</t>
  </si>
  <si>
    <t>stitema01</t>
  </si>
  <si>
    <t>strichu01</t>
  </si>
  <si>
    <t>stromma01</t>
  </si>
  <si>
    <t>suareeu01</t>
  </si>
  <si>
    <t>susacan01</t>
  </si>
  <si>
    <t>szczuma01</t>
  </si>
  <si>
    <t>tanakma01</t>
  </si>
  <si>
    <t>taveros01</t>
  </si>
  <si>
    <t>tayloch03</t>
  </si>
  <si>
    <t>taylomi02</t>
  </si>
  <si>
    <t>telisto01</t>
  </si>
  <si>
    <t>thomaia01</t>
  </si>
  <si>
    <t>thompta01</t>
  </si>
  <si>
    <t>treinbl01</t>
  </si>
  <si>
    <t>tropeni01</t>
  </si>
  <si>
    <t>tuivasa01</t>
  </si>
  <si>
    <t>vargake01</t>
  </si>
  <si>
    <t>vazquch01</t>
  </si>
  <si>
    <t>verhadr01</t>
  </si>
  <si>
    <t>wadats01</t>
  </si>
  <si>
    <t>walkech02</t>
  </si>
  <si>
    <t>wangwe01</t>
  </si>
  <si>
    <t>westma03</t>
  </si>
  <si>
    <t>wheelze01</t>
  </si>
  <si>
    <t>whitlch01</t>
  </si>
  <si>
    <t>wilkian01</t>
  </si>
  <si>
    <t>willija01</t>
  </si>
  <si>
    <t>yateski01</t>
  </si>
  <si>
    <t>ynoara01</t>
  </si>
  <si>
    <t>POS</t>
  </si>
  <si>
    <t>DP</t>
  </si>
  <si>
    <t>CF</t>
  </si>
  <si>
    <t>LF</t>
  </si>
  <si>
    <t>OF</t>
  </si>
  <si>
    <t>RF</t>
  </si>
  <si>
    <t>SS</t>
  </si>
  <si>
    <t>P</t>
  </si>
  <si>
    <t>1B</t>
  </si>
  <si>
    <t>C</t>
  </si>
  <si>
    <t>Putouts</t>
  </si>
  <si>
    <t>Assists</t>
  </si>
  <si>
    <t>Errors</t>
  </si>
  <si>
    <t>Order ID</t>
  </si>
  <si>
    <t>Discount</t>
  </si>
  <si>
    <t>Minimum</t>
  </si>
  <si>
    <t>Order Amount</t>
  </si>
  <si>
    <t>$0 - $24.99</t>
  </si>
  <si>
    <t>$25 - $49.99</t>
  </si>
  <si>
    <t>$50 - $99.99</t>
  </si>
  <si>
    <t>$100+</t>
  </si>
  <si>
    <t>Discount %</t>
  </si>
  <si>
    <t>Genre</t>
  </si>
  <si>
    <t>Action</t>
  </si>
  <si>
    <t>Select Year:</t>
  </si>
  <si>
    <t>Adventure</t>
  </si>
  <si>
    <t>Select Calculation:</t>
  </si>
  <si>
    <t>Animation</t>
  </si>
  <si>
    <t>Biography</t>
  </si>
  <si>
    <t>Comedy</t>
  </si>
  <si>
    <t>Crime</t>
  </si>
  <si>
    <t>Documentary</t>
  </si>
  <si>
    <t>Drama</t>
  </si>
  <si>
    <t>Fantasy</t>
  </si>
  <si>
    <t>Horror</t>
  </si>
  <si>
    <t>Region</t>
  </si>
  <si>
    <t>Afghanistan</t>
  </si>
  <si>
    <t>AFG</t>
  </si>
  <si>
    <t>South Asia</t>
  </si>
  <si>
    <t>Albania</t>
  </si>
  <si>
    <t>ALB</t>
  </si>
  <si>
    <t>Europe &amp; Central Asia</t>
  </si>
  <si>
    <t>Algeria</t>
  </si>
  <si>
    <t>DZA</t>
  </si>
  <si>
    <t>Middle East &amp; North Africa</t>
  </si>
  <si>
    <t>American Samoa</t>
  </si>
  <si>
    <t>ASM</t>
  </si>
  <si>
    <t>East Asia &amp; Pacific</t>
  </si>
  <si>
    <t>Andorra</t>
  </si>
  <si>
    <t>AND</t>
  </si>
  <si>
    <t>Angola</t>
  </si>
  <si>
    <t>AGO</t>
  </si>
  <si>
    <t>Sub-Saharan Africa</t>
  </si>
  <si>
    <t>Antigua and Barbuda</t>
  </si>
  <si>
    <t>ATG</t>
  </si>
  <si>
    <t>Latin America &amp; Caribbean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</si>
  <si>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</si>
  <si>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</si>
  <si>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</si>
  <si>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</si>
  <si>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</si>
  <si>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</si>
  <si>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</si>
  <si>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</si>
  <si>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</si>
  <si>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</si>
  <si>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</si>
  <si>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</si>
  <si>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</si>
  <si>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</si>
  <si>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</si>
  <si>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</si>
  <si>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</si>
  <si>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</si>
  <si>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</si>
  <si>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</si>
  <si>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</si>
  <si>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</si>
  <si>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</si>
  <si>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</si>
  <si>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</si>
  <si>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</si>
  <si>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</si>
  <si>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</si>
  <si>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</si>
  <si>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North America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</si>
  <si>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</si>
  <si>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</si>
  <si>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</si>
  <si>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</si>
  <si>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</si>
  <si>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</si>
  <si>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</si>
  <si>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</si>
  <si>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</si>
  <si>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</si>
  <si>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BRN</t>
  </si>
  <si>
    <t>Bulgaria</t>
  </si>
  <si>
    <t>BGR</t>
  </si>
  <si>
    <t>Burkina Faso</t>
  </si>
  <si>
    <t>BFA</t>
  </si>
  <si>
    <t>Burundi</t>
  </si>
  <si>
    <t>BDI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</si>
  <si>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</si>
  <si>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</si>
  <si>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</si>
  <si>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</si>
  <si>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</si>
  <si>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</si>
  <si>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</si>
  <si>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</si>
  <si>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</si>
  <si>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</si>
  <si>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</si>
  <si>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</si>
  <si>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</si>
  <si>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</si>
  <si>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</si>
  <si>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</si>
  <si>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</si>
  <si>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</si>
  <si>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</si>
  <si>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</si>
  <si>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</si>
  <si>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COD</t>
  </si>
  <si>
    <t>Costa Rica</t>
  </si>
  <si>
    <t>CRI</t>
  </si>
  <si>
    <t>CIV</t>
  </si>
  <si>
    <t>Croatia</t>
  </si>
  <si>
    <t>HRV</t>
  </si>
  <si>
    <t>Cuba</t>
  </si>
  <si>
    <t>CUB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</si>
  <si>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</si>
  <si>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</si>
  <si>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</si>
  <si>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</si>
  <si>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</si>
  <si>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</si>
  <si>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</si>
  <si>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</si>
  <si>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</si>
  <si>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</si>
  <si>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</si>
  <si>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</si>
  <si>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</si>
  <si>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</si>
  <si>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</si>
  <si>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</si>
  <si>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</si>
  <si>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</si>
  <si>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</si>
  <si>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</si>
  <si>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</si>
  <si>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</si>
  <si>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</si>
  <si>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</si>
  <si>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</si>
  <si>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</si>
  <si>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</si>
  <si>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</si>
  <si>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</si>
  <si>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</si>
  <si>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</si>
  <si>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</si>
  <si>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</si>
  <si>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</si>
  <si>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</si>
  <si>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</si>
  <si>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</si>
  <si>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</si>
  <si>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</si>
  <si>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</si>
  <si>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</si>
  <si>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</si>
  <si>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</si>
  <si>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</si>
  <si>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</si>
  <si>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</si>
  <si>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</si>
  <si>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</si>
  <si>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</si>
  <si>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</si>
  <si>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</si>
  <si>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</si>
  <si>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</si>
  <si>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</si>
  <si>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</si>
  <si>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</si>
  <si>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</si>
  <si>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</si>
  <si>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</si>
  <si>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</si>
  <si>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</si>
  <si>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</si>
  <si>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</si>
  <si>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</si>
  <si>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</si>
  <si>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</si>
  <si>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</si>
  <si>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</si>
  <si>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</si>
  <si>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</si>
  <si>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</si>
  <si>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</si>
  <si>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</si>
  <si>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</si>
  <si>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</si>
  <si>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</si>
  <si>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</si>
  <si>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</si>
  <si>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</si>
  <si>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</si>
  <si>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</si>
  <si>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</si>
  <si>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</si>
  <si>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</si>
  <si>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</si>
  <si>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</si>
  <si>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</si>
  <si>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</si>
  <si>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</si>
  <si>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</si>
  <si>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</si>
  <si>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</si>
  <si>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</si>
  <si>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</si>
  <si>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</si>
  <si>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</si>
  <si>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</si>
  <si>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</si>
  <si>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</si>
  <si>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</t>
  </si>
  <si>
    <t>Kuwait</t>
  </si>
  <si>
    <t>KWT</t>
  </si>
  <si>
    <t>KGZ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</si>
  <si>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</si>
  <si>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</si>
  <si>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</si>
  <si>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</si>
  <si>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</si>
  <si>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</si>
  <si>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</si>
  <si>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</si>
  <si>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</si>
  <si>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</si>
  <si>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</si>
  <si>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</si>
  <si>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</si>
  <si>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</si>
  <si>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</si>
  <si>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</si>
  <si>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</si>
  <si>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</si>
  <si>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</si>
  <si>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</si>
  <si>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</si>
  <si>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</si>
  <si>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</si>
  <si>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</si>
  <si>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</si>
  <si>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</si>
  <si>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</si>
  <si>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</si>
  <si>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</si>
  <si>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</si>
  <si>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</si>
  <si>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</si>
  <si>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</si>
  <si>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</si>
  <si>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</si>
  <si>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</si>
  <si>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</si>
  <si>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</si>
  <si>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</si>
  <si>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</si>
  <si>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</si>
  <si>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</si>
  <si>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</si>
  <si>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</si>
  <si>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</si>
  <si>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</si>
  <si>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</si>
  <si>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</si>
  <si>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</si>
  <si>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</si>
  <si>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</si>
  <si>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</si>
  <si>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</si>
  <si>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</si>
  <si>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</si>
  <si>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</si>
  <si>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</si>
  <si>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</si>
  <si>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</si>
  <si>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</si>
  <si>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</si>
  <si>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</si>
  <si>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</si>
  <si>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</si>
  <si>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</si>
  <si>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</si>
  <si>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</si>
  <si>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</si>
  <si>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</si>
  <si>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</si>
  <si>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</si>
  <si>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</si>
  <si>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</si>
  <si>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</si>
  <si>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</si>
  <si>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</si>
  <si>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</si>
  <si>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</si>
  <si>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</si>
  <si>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</si>
  <si>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</si>
  <si>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</si>
  <si>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</si>
  <si>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</si>
  <si>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</si>
  <si>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</si>
  <si>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</si>
  <si>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</si>
  <si>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</si>
  <si>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</si>
  <si>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</si>
  <si>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</si>
  <si>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</si>
  <si>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</si>
  <si>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</si>
  <si>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</si>
  <si>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</si>
  <si>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</si>
  <si>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</si>
  <si>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</si>
  <si>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</t>
  </si>
  <si>
    <t>Rwanda</t>
  </si>
  <si>
    <t>RWA</t>
  </si>
  <si>
    <t>Samoa</t>
  </si>
  <si>
    <t>WSM</t>
  </si>
  <si>
    <t>San Marino</t>
  </si>
  <si>
    <t>SMR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</si>
  <si>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</si>
  <si>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</si>
  <si>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</si>
  <si>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</si>
  <si>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</si>
  <si>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</si>
  <si>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</si>
  <si>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</si>
  <si>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</si>
  <si>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</si>
  <si>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</si>
  <si>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</si>
  <si>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</si>
  <si>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SXM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</si>
  <si>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</si>
  <si>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</si>
  <si>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</si>
  <si>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</si>
  <si>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</si>
  <si>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</si>
  <si>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</si>
  <si>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</si>
  <si>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</si>
  <si>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</si>
  <si>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</si>
  <si>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</si>
  <si>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</si>
  <si>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</si>
  <si>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</si>
  <si>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KNA</t>
  </si>
  <si>
    <t>LCA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</si>
  <si>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</si>
  <si>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</si>
  <si>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</si>
  <si>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</si>
  <si>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</si>
  <si>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</si>
  <si>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</si>
  <si>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</si>
  <si>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</si>
  <si>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</si>
  <si>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</si>
  <si>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</si>
  <si>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</si>
  <si>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</si>
  <si>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</si>
  <si>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</si>
  <si>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</si>
  <si>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</si>
  <si>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</si>
  <si>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</si>
  <si>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</si>
  <si>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</si>
  <si>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</si>
  <si>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</si>
  <si>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</si>
  <si>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</si>
  <si>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</si>
  <si>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</si>
  <si>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</si>
  <si>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</si>
  <si>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</si>
  <si>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</si>
  <si>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</si>
  <si>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</si>
  <si>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</si>
  <si>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</si>
  <si>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</si>
  <si>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</si>
  <si>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</si>
  <si>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</si>
  <si>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</si>
  <si>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</si>
  <si>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</si>
  <si>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</si>
  <si>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</si>
  <si>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</si>
  <si>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</si>
  <si>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</si>
  <si>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</t>
  </si>
  <si>
    <t>Vietnam</t>
  </si>
  <si>
    <t>VNM</t>
  </si>
  <si>
    <t>VIR</t>
  </si>
  <si>
    <t>YEM</t>
  </si>
  <si>
    <t>Zambia</t>
  </si>
  <si>
    <t>ZMB</t>
  </si>
  <si>
    <t>Zimbabwe</t>
  </si>
  <si>
    <t>ZWE</t>
  </si>
  <si>
    <t>Country</t>
  </si>
  <si>
    <t>Code</t>
  </si>
  <si>
    <t>GDP</t>
  </si>
  <si>
    <t>Bahamas</t>
  </si>
  <si>
    <t>Category</t>
  </si>
  <si>
    <t>Low</t>
  </si>
  <si>
    <t>Lower Middle</t>
  </si>
  <si>
    <t>Upper Middle</t>
  </si>
  <si>
    <t>High</t>
  </si>
  <si>
    <t>Very High</t>
  </si>
  <si>
    <t>Very Low</t>
  </si>
  <si>
    <t>GDP Category</t>
  </si>
  <si>
    <t>Egypt</t>
  </si>
  <si>
    <t>Select Country:</t>
  </si>
  <si>
    <t>GDP ($MM)</t>
  </si>
  <si>
    <t>Unemployment</t>
  </si>
  <si>
    <t>Index</t>
  </si>
  <si>
    <t>GENERAL INFO</t>
  </si>
  <si>
    <t>KEY METRICS</t>
  </si>
  <si>
    <t>Population</t>
  </si>
  <si>
    <t>Russia</t>
  </si>
  <si>
    <t>Iran</t>
  </si>
  <si>
    <t>Yemen</t>
  </si>
  <si>
    <t>Venezuela</t>
  </si>
  <si>
    <t>Ivory Coast</t>
  </si>
  <si>
    <t>Syria</t>
  </si>
  <si>
    <t>Hong Kong</t>
  </si>
  <si>
    <t>Kyrgyzstan</t>
  </si>
  <si>
    <t>Slovakia</t>
  </si>
  <si>
    <t>Congo</t>
  </si>
  <si>
    <t>Gambia</t>
  </si>
  <si>
    <t>Macau</t>
  </si>
  <si>
    <t>Cape Verde</t>
  </si>
  <si>
    <t>Brunei</t>
  </si>
  <si>
    <t>São Tomé and Príncipe</t>
  </si>
  <si>
    <t>Saint Lucia</t>
  </si>
  <si>
    <t>Curaçao</t>
  </si>
  <si>
    <t>Saint Vincent and the Grenadines</t>
  </si>
  <si>
    <t>U.S. Virgin Islands</t>
  </si>
  <si>
    <t>Saint Kitts and Nevis</t>
  </si>
  <si>
    <t>Sint Maarten</t>
  </si>
  <si>
    <r>
      <t>COUNTRY SCORECARD</t>
    </r>
    <r>
      <rPr>
        <sz val="16"/>
        <color theme="0"/>
        <rFont val="Calibri"/>
        <family val="2"/>
        <scheme val="minor"/>
      </rPr>
      <t xml:space="preserve"> (World Bank, 2018)</t>
    </r>
  </si>
  <si>
    <t>Life Expectancy</t>
  </si>
  <si>
    <r>
      <t xml:space="preserve">SIMILAR COUNTRIES </t>
    </r>
    <r>
      <rPr>
        <sz val="11"/>
        <color theme="0"/>
        <rFont val="Calibri"/>
        <family val="2"/>
        <scheme val="minor"/>
      </rPr>
      <t>(BY GDP)</t>
    </r>
  </si>
  <si>
    <t>IMDB RATINGS</t>
  </si>
  <si>
    <t>AVG RATING:</t>
  </si>
  <si>
    <t>Country Name</t>
  </si>
  <si>
    <t>GDP Index</t>
  </si>
  <si>
    <t>-</t>
  </si>
  <si>
    <t>Key</t>
  </si>
  <si>
    <t>How to make a dropdown list: remove duplicate data (data tab&gt;remove duplicate)
data tab&gt;data validation&gt;change into list&gt;select range</t>
  </si>
  <si>
    <t>apply filter : Click the column name&gt;data tab&gt;sort&amp;filter&gt;filter</t>
  </si>
  <si>
    <t>change N/A value into OTHER or 0 value: then just need to add =IFFERROR(script),"Other")</t>
  </si>
  <si>
    <t>Create table name: block the field column and change the name in name box (beside formula bar). You can see this implementation in POS P2 formula</t>
  </si>
  <si>
    <t>NOTE</t>
  </si>
  <si>
    <t>Apply discount for every order amount value: =VLOOKUP(OrderAmountcell, array correlated to order amount, column order which value will be retrieved from = 2 (discount), 1 (Approximate match))</t>
  </si>
  <si>
    <t>1. make a dropdown list for product and size</t>
  </si>
  <si>
    <t>2. apply INDEX and MATCH</t>
  </si>
  <si>
    <t>This cell only store unique value from KEY column in Fielding Data table</t>
  </si>
  <si>
    <t>Here I want to SUM calue of each userID based on data in Fielding Data table where fulfilled the criteria from Hitting Data</t>
  </si>
  <si>
    <t>IT MUST BE NULL -- Q4:T4</t>
  </si>
  <si>
    <t>to make a searchable dropdown list, we can modify M7 country name cell by adding ,"-", 2</t>
  </si>
  <si>
    <t>to generate SIMILAR COUNTRIES TABLE, we can use dinamic array to pointing the selected value of Index L11</t>
  </si>
  <si>
    <t>to generate dinamic fiilter in the third column of SIMILAR COUNTRIES table, we can use nested XLOOKUP, you can see to formula in cell N30</t>
  </si>
  <si>
    <t>We cant use XLOOKUP because it will only return 1 value. This case need to return 1 value which already calculate in stat function --&gt; average. To solve this, we can use CHOOSE function</t>
  </si>
  <si>
    <t>52. Selecting List item with CHOOSE</t>
  </si>
  <si>
    <t>MAX</t>
  </si>
  <si>
    <t>Create Year Average of each film type, we can use CellNum:CHOOSE</t>
  </si>
  <si>
    <t>YEARAVERAGE</t>
  </si>
  <si>
    <t>Zoom</t>
  </si>
  <si>
    <t>Scroll</t>
  </si>
  <si>
    <t>scroll start at 0 as january, 1 as february, etc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</si>
</sst>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43" formatCode="_(* #,##0.00_);_(* \(#,##0.00\);_(* &quot;-&quot;??_);_(@_)"/>
    <numFmt numFmtId="164" formatCode="_(* #,##0_);_(* \(#,##0\);_(* &quot;-&quot;??_);_(@_)"/>
    <numFmt numFmtId="165" formatCode="&quot;$&quot;#,##0.00"/>
    <numFmt numFmtId="166" formatCode="&quot;$&quot;#,##0"/>
    <numFmt numFmtId="167" formatCode="0.0%"/>
    <numFmt numFmtId="168" formatCode="#,##0.0"/>
  </numFmts>
  <fonts count="6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0"/>
      <name val="Arial"/>
      <family val="2"/>
    </font>
    <font>
      <b/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i/>
      <sz val="9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sz val="10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24"/>
      <color theme="1" tint="0.14999847407452621"/>
      <name val="Calibri"/>
      <family val="2"/>
      <scheme val="minor"/>
    </font>
    <font>
      <b/>
      <sz val="18"/>
      <color theme="1" tint="0.14999847407452621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b/>
      <sz val="10"/>
      <color theme="1" tint="0.14999847407452621"/>
      <name val="Calibri"/>
      <family val="2"/>
      <scheme val="minor"/>
    </font>
    <font>
      <b/>
      <i/>
      <sz val="10"/>
      <color theme="1" tint="0.14999847407452621"/>
      <name val="Calibri"/>
      <family val="2"/>
      <scheme val="minor"/>
    </font>
    <font>
      <b/>
      <sz val="9"/>
      <color theme="1" tint="0.14999847407452621"/>
      <name val="Calibri"/>
      <family val="2"/>
      <scheme val="minor"/>
    </font>
    <font>
      <sz val="9"/>
      <color theme="1" tint="0.14999847407452621"/>
      <name val="Calibri"/>
      <family val="2"/>
      <scheme val="minor"/>
    </font>
    <font>
      <i/>
      <sz val="10"/>
      <name val="Arial"/>
      <family val="2"/>
    </font>
    <font>
      <b/>
      <sz val="10"/>
      <color theme="0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theme="4" tint="0.79998168889431442"/>
      </patternFill>
    </fill>
    <fill>
      <patternFill patternType="solid">
        <fgColor theme="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45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 style="thick">
        <color theme="0"/>
      </top>
      <bottom/>
      <diagonal/>
    </border>
    <border>
      <left/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/>
      <right style="medium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/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thick">
        <color theme="0"/>
      </bottom>
      <diagonal/>
    </border>
  </borders>
  <cellStyleXfs count="49">
    <xf numFmtId="0" fontId="0" fillId="0" borderId="0"/>
    <xf numFmtId="0" fontId="6" fillId="0" borderId="0"/>
    <xf numFmtId="0" fontId="8" fillId="0" borderId="0"/>
    <xf numFmtId="43" fontId="11" fillId="0" borderId="0" applyFont="0" applyFill="0" applyBorder="0" applyAlignment="0" applyProtection="0"/>
    <xf numFmtId="0" fontId="5" fillId="0" borderId="0"/>
    <xf numFmtId="9" fontId="24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23" applyNumberFormat="0" applyFill="0" applyAlignment="0" applyProtection="0"/>
    <xf numFmtId="0" fontId="27" fillId="0" borderId="24" applyNumberFormat="0" applyFill="0" applyAlignment="0" applyProtection="0"/>
    <xf numFmtId="0" fontId="28" fillId="0" borderId="25" applyNumberFormat="0" applyFill="0" applyAlignment="0" applyProtection="0"/>
    <xf numFmtId="0" fontId="28" fillId="0" borderId="0" applyNumberFormat="0" applyFill="0" applyBorder="0" applyAlignment="0" applyProtection="0"/>
    <xf numFmtId="0" fontId="33" fillId="0" borderId="0"/>
    <xf numFmtId="0" fontId="34" fillId="10" borderId="0" applyNumberFormat="0" applyBorder="0" applyAlignment="0" applyProtection="0"/>
    <xf numFmtId="0" fontId="35" fillId="11" borderId="0" applyNumberFormat="0" applyBorder="0" applyAlignment="0" applyProtection="0"/>
    <xf numFmtId="0" fontId="36" fillId="12" borderId="0" applyNumberFormat="0" applyBorder="0" applyAlignment="0" applyProtection="0"/>
    <xf numFmtId="0" fontId="37" fillId="13" borderId="26" applyNumberFormat="0" applyAlignment="0" applyProtection="0"/>
    <xf numFmtId="0" fontId="38" fillId="14" borderId="27" applyNumberFormat="0" applyAlignment="0" applyProtection="0"/>
    <xf numFmtId="0" fontId="39" fillId="14" borderId="26" applyNumberFormat="0" applyAlignment="0" applyProtection="0"/>
    <xf numFmtId="0" fontId="40" fillId="0" borderId="28" applyNumberFormat="0" applyFill="0" applyAlignment="0" applyProtection="0"/>
    <xf numFmtId="0" fontId="41" fillId="15" borderId="29" applyNumberFormat="0" applyAlignment="0" applyProtection="0"/>
    <xf numFmtId="0" fontId="42" fillId="0" borderId="0" applyNumberFormat="0" applyFill="0" applyBorder="0" applyAlignment="0" applyProtection="0"/>
    <xf numFmtId="0" fontId="33" fillId="16" borderId="30" applyNumberFormat="0" applyFont="0" applyAlignment="0" applyProtection="0"/>
    <xf numFmtId="0" fontId="43" fillId="0" borderId="0" applyNumberFormat="0" applyFill="0" applyBorder="0" applyAlignment="0" applyProtection="0"/>
    <xf numFmtId="0" fontId="31" fillId="0" borderId="31" applyNumberFormat="0" applyFill="0" applyAlignment="0" applyProtection="0"/>
    <xf numFmtId="0" fontId="44" fillId="17" borderId="0" applyNumberFormat="0" applyBorder="0" applyAlignment="0" applyProtection="0"/>
    <xf numFmtId="0" fontId="33" fillId="18" borderId="0" applyNumberFormat="0" applyBorder="0" applyAlignment="0" applyProtection="0"/>
    <xf numFmtId="0" fontId="33" fillId="19" borderId="0" applyNumberFormat="0" applyBorder="0" applyAlignment="0" applyProtection="0"/>
    <xf numFmtId="0" fontId="33" fillId="20" borderId="0" applyNumberFormat="0" applyBorder="0" applyAlignment="0" applyProtection="0"/>
    <xf numFmtId="0" fontId="44" fillId="21" borderId="0" applyNumberFormat="0" applyBorder="0" applyAlignment="0" applyProtection="0"/>
    <xf numFmtId="0" fontId="33" fillId="22" borderId="0" applyNumberFormat="0" applyBorder="0" applyAlignment="0" applyProtection="0"/>
    <xf numFmtId="0" fontId="33" fillId="23" borderId="0" applyNumberFormat="0" applyBorder="0" applyAlignment="0" applyProtection="0"/>
    <xf numFmtId="0" fontId="33" fillId="24" borderId="0" applyNumberFormat="0" applyBorder="0" applyAlignment="0" applyProtection="0"/>
    <xf numFmtId="0" fontId="44" fillId="25" borderId="0" applyNumberFormat="0" applyBorder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44" fillId="29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44" fillId="33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44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45" fillId="0" borderId="0"/>
  </cellStyleXfs>
  <cellXfs count="140">
    <xf numFmtId="0" fontId="0" fillId="0" borderId="0" xfId="0"/>
    <xf numFmtId="0" fontId="6" fillId="0" borderId="0" xfId="1"/>
    <xf numFmtId="0" fontId="7" fillId="0" borderId="0" xfId="1" applyFont="1" applyAlignment="1">
      <alignment horizontal="right"/>
    </xf>
    <xf numFmtId="0" fontId="8" fillId="0" borderId="0" xfId="2"/>
    <xf numFmtId="0" fontId="9" fillId="4" borderId="3" xfId="2" applyFont="1" applyFill="1" applyBorder="1" applyAlignment="1">
      <alignment horizontal="center"/>
    </xf>
    <xf numFmtId="0" fontId="9" fillId="4" borderId="5" xfId="2" applyFont="1" applyFill="1" applyBorder="1" applyAlignment="1">
      <alignment horizontal="center"/>
    </xf>
    <xf numFmtId="0" fontId="9" fillId="4" borderId="6" xfId="2" applyFont="1" applyFill="1" applyBorder="1" applyAlignment="1">
      <alignment horizontal="center"/>
    </xf>
    <xf numFmtId="0" fontId="8" fillId="2" borderId="2" xfId="2" applyFill="1" applyBorder="1" applyAlignment="1">
      <alignment horizontal="center"/>
    </xf>
    <xf numFmtId="164" fontId="8" fillId="2" borderId="1" xfId="3" applyNumberFormat="1" applyFont="1" applyFill="1" applyBorder="1" applyAlignment="1">
      <alignment horizontal="center"/>
    </xf>
    <xf numFmtId="0" fontId="6" fillId="0" borderId="4" xfId="1" applyBorder="1"/>
    <xf numFmtId="0" fontId="8" fillId="0" borderId="3" xfId="2" applyBorder="1"/>
    <xf numFmtId="0" fontId="10" fillId="2" borderId="1" xfId="2" applyFont="1" applyFill="1" applyBorder="1" applyAlignment="1">
      <alignment horizontal="center"/>
    </xf>
    <xf numFmtId="0" fontId="12" fillId="3" borderId="1" xfId="2" applyFont="1" applyFill="1" applyBorder="1" applyAlignment="1">
      <alignment horizontal="center"/>
    </xf>
    <xf numFmtId="0" fontId="5" fillId="0" borderId="0" xfId="4"/>
    <xf numFmtId="0" fontId="13" fillId="4" borderId="0" xfId="4" applyFont="1" applyFill="1" applyAlignment="1">
      <alignment horizontal="center"/>
    </xf>
    <xf numFmtId="0" fontId="13" fillId="4" borderId="0" xfId="4" applyFont="1" applyFill="1"/>
    <xf numFmtId="0" fontId="5" fillId="0" borderId="0" xfId="4" applyAlignment="1">
      <alignment horizontal="center"/>
    </xf>
    <xf numFmtId="0" fontId="5" fillId="4" borderId="0" xfId="4" applyFill="1"/>
    <xf numFmtId="0" fontId="13" fillId="4" borderId="7" xfId="4" applyFont="1" applyFill="1" applyBorder="1" applyAlignment="1">
      <alignment horizontal="center"/>
    </xf>
    <xf numFmtId="0" fontId="13" fillId="4" borderId="13" xfId="4" applyFont="1" applyFill="1" applyBorder="1" applyAlignment="1">
      <alignment horizontal="center"/>
    </xf>
    <xf numFmtId="0" fontId="13" fillId="4" borderId="14" xfId="4" applyFont="1" applyFill="1" applyBorder="1" applyAlignment="1">
      <alignment horizontal="center"/>
    </xf>
    <xf numFmtId="0" fontId="13" fillId="4" borderId="12" xfId="4" applyFont="1" applyFill="1" applyBorder="1" applyAlignment="1">
      <alignment horizontal="center"/>
    </xf>
    <xf numFmtId="165" fontId="5" fillId="5" borderId="13" xfId="4" applyNumberFormat="1" applyFill="1" applyBorder="1" applyAlignment="1">
      <alignment horizontal="center"/>
    </xf>
    <xf numFmtId="165" fontId="5" fillId="5" borderId="14" xfId="4" applyNumberFormat="1" applyFill="1" applyBorder="1" applyAlignment="1">
      <alignment horizontal="center"/>
    </xf>
    <xf numFmtId="165" fontId="5" fillId="5" borderId="12" xfId="4" applyNumberFormat="1" applyFill="1" applyBorder="1" applyAlignment="1">
      <alignment horizontal="center"/>
    </xf>
    <xf numFmtId="165" fontId="5" fillId="5" borderId="9" xfId="4" applyNumberFormat="1" applyFill="1" applyBorder="1" applyAlignment="1">
      <alignment horizontal="center"/>
    </xf>
    <xf numFmtId="165" fontId="5" fillId="5" borderId="11" xfId="4" applyNumberFormat="1" applyFill="1" applyBorder="1" applyAlignment="1">
      <alignment horizontal="center"/>
    </xf>
    <xf numFmtId="165" fontId="5" fillId="5" borderId="7" xfId="4" applyNumberFormat="1" applyFill="1" applyBorder="1" applyAlignment="1">
      <alignment horizontal="center"/>
    </xf>
    <xf numFmtId="165" fontId="5" fillId="5" borderId="8" xfId="4" applyNumberFormat="1" applyFill="1" applyBorder="1" applyAlignment="1">
      <alignment horizontal="center"/>
    </xf>
    <xf numFmtId="165" fontId="5" fillId="5" borderId="10" xfId="4" applyNumberFormat="1" applyFill="1" applyBorder="1" applyAlignment="1">
      <alignment horizontal="center"/>
    </xf>
    <xf numFmtId="165" fontId="5" fillId="5" borderId="0" xfId="4" applyNumberFormat="1" applyFill="1" applyAlignment="1">
      <alignment horizontal="center"/>
    </xf>
    <xf numFmtId="0" fontId="13" fillId="4" borderId="15" xfId="4" applyFont="1" applyFill="1" applyBorder="1" applyAlignment="1">
      <alignment horizontal="center"/>
    </xf>
    <xf numFmtId="0" fontId="14" fillId="0" borderId="0" xfId="4" applyFont="1" applyAlignment="1">
      <alignment horizontal="center"/>
    </xf>
    <xf numFmtId="0" fontId="5" fillId="0" borderId="16" xfId="4" applyBorder="1"/>
    <xf numFmtId="0" fontId="13" fillId="6" borderId="0" xfId="0" applyFont="1" applyFill="1" applyAlignment="1">
      <alignment horizontal="center"/>
    </xf>
    <xf numFmtId="0" fontId="13" fillId="7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6" fillId="5" borderId="0" xfId="0" applyFont="1" applyFill="1" applyAlignment="1">
      <alignment horizontal="center"/>
    </xf>
    <xf numFmtId="49" fontId="16" fillId="5" borderId="0" xfId="0" applyNumberFormat="1" applyFont="1" applyFill="1" applyAlignment="1">
      <alignment horizontal="center"/>
    </xf>
    <xf numFmtId="9" fontId="18" fillId="5" borderId="0" xfId="0" applyNumberFormat="1" applyFont="1" applyFill="1" applyAlignment="1">
      <alignment horizontal="center"/>
    </xf>
    <xf numFmtId="0" fontId="13" fillId="8" borderId="0" xfId="0" applyFont="1" applyFill="1" applyAlignment="1">
      <alignment horizontal="center"/>
    </xf>
    <xf numFmtId="3" fontId="13" fillId="8" borderId="0" xfId="0" applyNumberFormat="1" applyFont="1" applyFill="1" applyAlignment="1">
      <alignment horizontal="center"/>
    </xf>
    <xf numFmtId="6" fontId="17" fillId="5" borderId="0" xfId="0" applyNumberFormat="1" applyFont="1" applyFill="1" applyAlignment="1">
      <alignment horizontal="center"/>
    </xf>
    <xf numFmtId="0" fontId="19" fillId="0" borderId="0" xfId="0" applyFont="1" applyAlignment="1">
      <alignment horizontal="center"/>
    </xf>
    <xf numFmtId="165" fontId="19" fillId="0" borderId="0" xfId="0" applyNumberFormat="1" applyFont="1" applyAlignment="1">
      <alignment horizontal="center"/>
    </xf>
    <xf numFmtId="9" fontId="19" fillId="0" borderId="0" xfId="0" applyNumberFormat="1" applyFont="1" applyAlignment="1">
      <alignment horizontal="center"/>
    </xf>
    <xf numFmtId="0" fontId="0" fillId="0" borderId="19" xfId="0" applyBorder="1" applyAlignment="1">
      <alignment horizontal="center"/>
    </xf>
    <xf numFmtId="0" fontId="13" fillId="4" borderId="11" xfId="0" quotePrefix="1" applyFont="1" applyFill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4" fillId="0" borderId="20" xfId="0" applyFont="1" applyBorder="1" applyAlignment="1">
      <alignment horizontal="left"/>
    </xf>
    <xf numFmtId="2" fontId="0" fillId="0" borderId="21" xfId="0" applyNumberFormat="1" applyBorder="1" applyAlignment="1">
      <alignment horizontal="center"/>
    </xf>
    <xf numFmtId="2" fontId="0" fillId="0" borderId="0" xfId="0" applyNumberFormat="1"/>
    <xf numFmtId="0" fontId="21" fillId="5" borderId="11" xfId="0" applyFont="1" applyFill="1" applyBorder="1" applyAlignment="1">
      <alignment horizontal="center"/>
    </xf>
    <xf numFmtId="2" fontId="0" fillId="0" borderId="20" xfId="0" applyNumberFormat="1" applyBorder="1" applyAlignment="1">
      <alignment horizontal="center"/>
    </xf>
    <xf numFmtId="0" fontId="11" fillId="0" borderId="0" xfId="0" applyFont="1"/>
    <xf numFmtId="0" fontId="19" fillId="0" borderId="0" xfId="0" applyFont="1"/>
    <xf numFmtId="0" fontId="46" fillId="0" borderId="0" xfId="11" applyFont="1"/>
    <xf numFmtId="166" fontId="46" fillId="0" borderId="0" xfId="11" applyNumberFormat="1" applyFont="1"/>
    <xf numFmtId="166" fontId="19" fillId="0" borderId="0" xfId="0" applyNumberFormat="1" applyFont="1"/>
    <xf numFmtId="167" fontId="46" fillId="0" borderId="0" xfId="5" applyNumberFormat="1" applyFont="1"/>
    <xf numFmtId="168" fontId="46" fillId="0" borderId="0" xfId="11" applyNumberFormat="1" applyFont="1"/>
    <xf numFmtId="167" fontId="19" fillId="0" borderId="0" xfId="5" applyNumberFormat="1" applyFont="1"/>
    <xf numFmtId="0" fontId="47" fillId="0" borderId="0" xfId="0" applyFont="1"/>
    <xf numFmtId="3" fontId="19" fillId="0" borderId="0" xfId="0" applyNumberFormat="1" applyFont="1" applyAlignment="1">
      <alignment horizontal="left"/>
    </xf>
    <xf numFmtId="0" fontId="46" fillId="0" borderId="0" xfId="11" applyFont="1" applyAlignment="1">
      <alignment horizontal="center"/>
    </xf>
    <xf numFmtId="0" fontId="32" fillId="42" borderId="0" xfId="11" applyFont="1" applyFill="1"/>
    <xf numFmtId="0" fontId="47" fillId="41" borderId="0" xfId="0" applyFont="1" applyFill="1" applyAlignment="1">
      <alignment horizontal="left"/>
    </xf>
    <xf numFmtId="166" fontId="32" fillId="42" borderId="0" xfId="11" applyNumberFormat="1" applyFont="1" applyFill="1"/>
    <xf numFmtId="0" fontId="19" fillId="0" borderId="4" xfId="0" applyFont="1" applyBorder="1"/>
    <xf numFmtId="0" fontId="47" fillId="0" borderId="8" xfId="0" applyFont="1" applyBorder="1"/>
    <xf numFmtId="0" fontId="19" fillId="0" borderId="8" xfId="0" applyFont="1" applyBorder="1"/>
    <xf numFmtId="0" fontId="32" fillId="42" borderId="0" xfId="11" applyFont="1" applyFill="1" applyAlignment="1">
      <alignment horizontal="center"/>
    </xf>
    <xf numFmtId="0" fontId="19" fillId="0" borderId="10" xfId="0" applyFont="1" applyBorder="1"/>
    <xf numFmtId="3" fontId="19" fillId="0" borderId="0" xfId="0" applyNumberFormat="1" applyFont="1"/>
    <xf numFmtId="3" fontId="32" fillId="42" borderId="0" xfId="11" applyNumberFormat="1" applyFont="1" applyFill="1"/>
    <xf numFmtId="3" fontId="46" fillId="0" borderId="0" xfId="11" applyNumberFormat="1" applyFont="1"/>
    <xf numFmtId="0" fontId="56" fillId="43" borderId="36" xfId="0" applyFont="1" applyFill="1" applyBorder="1" applyAlignment="1">
      <alignment horizontal="center"/>
    </xf>
    <xf numFmtId="0" fontId="56" fillId="43" borderId="12" xfId="0" applyFont="1" applyFill="1" applyBorder="1" applyAlignment="1">
      <alignment horizontal="center"/>
    </xf>
    <xf numFmtId="0" fontId="57" fillId="0" borderId="10" xfId="0" applyFont="1" applyBorder="1"/>
    <xf numFmtId="0" fontId="56" fillId="43" borderId="37" xfId="0" applyFont="1" applyFill="1" applyBorder="1" applyAlignment="1">
      <alignment horizontal="center"/>
    </xf>
    <xf numFmtId="0" fontId="54" fillId="43" borderId="36" xfId="0" applyFont="1" applyFill="1" applyBorder="1" applyAlignment="1">
      <alignment horizontal="center"/>
    </xf>
    <xf numFmtId="168" fontId="19" fillId="2" borderId="0" xfId="0" applyNumberFormat="1" applyFont="1" applyFill="1" applyAlignment="1">
      <alignment horizontal="center"/>
    </xf>
    <xf numFmtId="3" fontId="19" fillId="2" borderId="32" xfId="0" applyNumberFormat="1" applyFont="1" applyFill="1" applyBorder="1" applyAlignment="1">
      <alignment horizontal="center"/>
    </xf>
    <xf numFmtId="167" fontId="19" fillId="2" borderId="38" xfId="5" applyNumberFormat="1" applyFont="1" applyFill="1" applyBorder="1" applyAlignment="1">
      <alignment horizontal="center"/>
    </xf>
    <xf numFmtId="0" fontId="19" fillId="2" borderId="9" xfId="0" applyFont="1" applyFill="1" applyBorder="1" applyAlignment="1">
      <alignment horizontal="center"/>
    </xf>
    <xf numFmtId="3" fontId="19" fillId="2" borderId="11" xfId="0" applyNumberFormat="1" applyFont="1" applyFill="1" applyBorder="1" applyAlignment="1">
      <alignment horizontal="center"/>
    </xf>
    <xf numFmtId="0" fontId="19" fillId="2" borderId="8" xfId="0" applyFont="1" applyFill="1" applyBorder="1" applyAlignment="1">
      <alignment horizontal="center"/>
    </xf>
    <xf numFmtId="0" fontId="56" fillId="43" borderId="43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" fontId="58" fillId="0" borderId="0" xfId="0" applyNumberFormat="1" applyFont="1" applyAlignment="1">
      <alignment horizontal="right"/>
    </xf>
    <xf numFmtId="0" fontId="58" fillId="0" borderId="0" xfId="0" applyFont="1" applyAlignment="1">
      <alignment horizontal="right"/>
    </xf>
    <xf numFmtId="3" fontId="19" fillId="2" borderId="38" xfId="0" applyNumberFormat="1" applyFont="1" applyFill="1" applyBorder="1" applyAlignment="1">
      <alignment horizontal="center"/>
    </xf>
    <xf numFmtId="0" fontId="19" fillId="2" borderId="44" xfId="0" applyFont="1" applyFill="1" applyBorder="1" applyAlignment="1">
      <alignment horizontal="center"/>
    </xf>
    <xf numFmtId="0" fontId="3" fillId="4" borderId="0" xfId="4" applyFont="1" applyFill="1"/>
    <xf numFmtId="0" fontId="3" fillId="46" borderId="0" xfId="4" applyFont="1" applyFill="1"/>
    <xf numFmtId="0" fontId="0" fillId="46" borderId="0" xfId="0" applyFill="1" applyAlignment="1">
      <alignment horizontal="center"/>
    </xf>
    <xf numFmtId="0" fontId="2" fillId="0" borderId="0" xfId="4" applyFont="1"/>
    <xf numFmtId="0" fontId="13" fillId="47" borderId="0" xfId="4" applyFont="1" applyFill="1" applyAlignment="1">
      <alignment horizontal="center"/>
    </xf>
    <xf numFmtId="0" fontId="2" fillId="46" borderId="0" xfId="4" applyFont="1" applyFill="1"/>
    <xf numFmtId="0" fontId="32" fillId="41" borderId="0" xfId="11" applyFont="1" applyFill="1"/>
    <xf numFmtId="0" fontId="19" fillId="41" borderId="0" xfId="0" applyFont="1" applyFill="1"/>
    <xf numFmtId="0" fontId="19" fillId="46" borderId="0" xfId="0" applyFont="1" applyFill="1"/>
    <xf numFmtId="2" fontId="0" fillId="46" borderId="22" xfId="0" applyNumberFormat="1" applyFill="1" applyBorder="1" applyAlignment="1">
      <alignment horizontal="center"/>
    </xf>
    <xf numFmtId="0" fontId="0" fillId="46" borderId="0" xfId="0" applyFill="1"/>
    <xf numFmtId="0" fontId="13" fillId="4" borderId="34" xfId="0" applyFont="1" applyFill="1" applyBorder="1" applyAlignment="1">
      <alignment horizontal="center" vertical="center"/>
    </xf>
    <xf numFmtId="0" fontId="59" fillId="9" borderId="0" xfId="0" applyFont="1" applyFill="1" applyAlignment="1">
      <alignment horizontal="center"/>
    </xf>
    <xf numFmtId="0" fontId="11" fillId="46" borderId="0" xfId="0" applyFont="1" applyFill="1"/>
    <xf numFmtId="0" fontId="21" fillId="4" borderId="0" xfId="0" applyFont="1" applyFill="1" applyAlignment="1">
      <alignment horizontal="center"/>
    </xf>
    <xf numFmtId="0" fontId="13" fillId="0" borderId="0" xfId="4" applyFont="1" applyAlignment="1">
      <alignment horizontal="center"/>
    </xf>
    <xf numFmtId="165" fontId="15" fillId="5" borderId="18" xfId="4" applyNumberFormat="1" applyFont="1" applyFill="1" applyBorder="1" applyAlignment="1">
      <alignment horizontal="center"/>
    </xf>
    <xf numFmtId="165" fontId="15" fillId="5" borderId="17" xfId="4" applyNumberFormat="1" applyFont="1" applyFill="1" applyBorder="1" applyAlignment="1">
      <alignment horizontal="center"/>
    </xf>
    <xf numFmtId="0" fontId="29" fillId="9" borderId="34" xfId="0" applyFont="1" applyFill="1" applyBorder="1" applyAlignment="1">
      <alignment horizontal="center" vertical="center"/>
    </xf>
    <xf numFmtId="0" fontId="29" fillId="9" borderId="0" xfId="0" applyFont="1" applyFill="1" applyAlignment="1">
      <alignment horizontal="center" vertical="center"/>
    </xf>
    <xf numFmtId="0" fontId="29" fillId="9" borderId="8" xfId="0" applyFont="1" applyFill="1" applyBorder="1" applyAlignment="1">
      <alignment horizontal="center" vertical="center"/>
    </xf>
    <xf numFmtId="3" fontId="52" fillId="45" borderId="41" xfId="0" applyNumberFormat="1" applyFont="1" applyFill="1" applyBorder="1" applyAlignment="1">
      <alignment horizontal="center" vertical="center" wrapText="1"/>
    </xf>
    <xf numFmtId="3" fontId="52" fillId="45" borderId="0" xfId="0" applyNumberFormat="1" applyFont="1" applyFill="1" applyAlignment="1">
      <alignment horizontal="center" vertical="center" wrapText="1"/>
    </xf>
    <xf numFmtId="0" fontId="20" fillId="9" borderId="39" xfId="0" applyFont="1" applyFill="1" applyBorder="1" applyAlignment="1">
      <alignment horizontal="center"/>
    </xf>
    <xf numFmtId="0" fontId="20" fillId="9" borderId="3" xfId="0" applyFont="1" applyFill="1" applyBorder="1" applyAlignment="1">
      <alignment horizontal="center"/>
    </xf>
    <xf numFmtId="0" fontId="20" fillId="9" borderId="40" xfId="0" applyFont="1" applyFill="1" applyBorder="1" applyAlignment="1">
      <alignment horizontal="center"/>
    </xf>
    <xf numFmtId="0" fontId="55" fillId="0" borderId="8" xfId="0" applyFont="1" applyBorder="1" applyAlignment="1">
      <alignment horizontal="right" vertical="center"/>
    </xf>
    <xf numFmtId="0" fontId="53" fillId="7" borderId="34" xfId="0" applyFont="1" applyFill="1" applyBorder="1" applyAlignment="1">
      <alignment horizontal="center" vertical="center"/>
    </xf>
    <xf numFmtId="0" fontId="53" fillId="7" borderId="0" xfId="0" applyFont="1" applyFill="1" applyAlignment="1">
      <alignment horizontal="center" vertical="center"/>
    </xf>
    <xf numFmtId="0" fontId="48" fillId="44" borderId="0" xfId="0" applyFont="1" applyFill="1" applyAlignment="1">
      <alignment horizontal="center" vertical="center"/>
    </xf>
    <xf numFmtId="0" fontId="48" fillId="44" borderId="3" xfId="0" applyFont="1" applyFill="1" applyBorder="1" applyAlignment="1">
      <alignment horizontal="center" vertical="center"/>
    </xf>
    <xf numFmtId="166" fontId="52" fillId="45" borderId="41" xfId="0" applyNumberFormat="1" applyFont="1" applyFill="1" applyBorder="1" applyAlignment="1">
      <alignment horizontal="center" vertical="center"/>
    </xf>
    <xf numFmtId="166" fontId="52" fillId="45" borderId="0" xfId="0" applyNumberFormat="1" applyFont="1" applyFill="1" applyAlignment="1">
      <alignment horizontal="center" vertical="center"/>
    </xf>
    <xf numFmtId="3" fontId="51" fillId="45" borderId="41" xfId="0" applyNumberFormat="1" applyFont="1" applyFill="1" applyBorder="1" applyAlignment="1">
      <alignment horizontal="center" vertical="center"/>
    </xf>
    <xf numFmtId="3" fontId="51" fillId="45" borderId="0" xfId="0" applyNumberFormat="1" applyFont="1" applyFill="1" applyAlignment="1">
      <alignment horizontal="center" vertical="center"/>
    </xf>
    <xf numFmtId="0" fontId="20" fillId="9" borderId="34" xfId="0" applyFont="1" applyFill="1" applyBorder="1" applyAlignment="1">
      <alignment horizontal="center"/>
    </xf>
    <xf numFmtId="0" fontId="20" fillId="9" borderId="0" xfId="0" applyFont="1" applyFill="1" applyAlignment="1">
      <alignment horizontal="center"/>
    </xf>
    <xf numFmtId="0" fontId="20" fillId="9" borderId="8" xfId="0" applyFont="1" applyFill="1" applyBorder="1" applyAlignment="1">
      <alignment horizontal="center"/>
    </xf>
    <xf numFmtId="0" fontId="56" fillId="43" borderId="42" xfId="0" applyFont="1" applyFill="1" applyBorder="1" applyAlignment="1">
      <alignment horizontal="center"/>
    </xf>
    <xf numFmtId="0" fontId="56" fillId="43" borderId="35" xfId="0" applyFont="1" applyFill="1" applyBorder="1" applyAlignment="1">
      <alignment horizontal="center"/>
    </xf>
    <xf numFmtId="0" fontId="19" fillId="2" borderId="32" xfId="0" applyFont="1" applyFill="1" applyBorder="1" applyAlignment="1">
      <alignment horizontal="center"/>
    </xf>
    <xf numFmtId="0" fontId="19" fillId="2" borderId="33" xfId="0" applyFont="1" applyFill="1" applyBorder="1" applyAlignment="1">
      <alignment horizontal="center"/>
    </xf>
    <xf numFmtId="0" fontId="49" fillId="44" borderId="0" xfId="0" applyFont="1" applyFill="1" applyAlignment="1">
      <alignment horizontal="center" vertical="center"/>
    </xf>
    <xf numFmtId="0" fontId="41" fillId="9" borderId="11" xfId="0" applyFont="1" applyFill="1" applyBorder="1" applyAlignment="1">
      <alignment horizontal="center" vertical="center"/>
    </xf>
    <xf numFmtId="0" fontId="22" fillId="0" borderId="0" xfId="0" applyFont="1" applyAlignment="1">
      <alignment horizontal="right" vertical="center"/>
    </xf>
    <xf numFmtId="2" fontId="23" fillId="7" borderId="0" xfId="0" applyNumberFormat="1" applyFont="1" applyFill="1" applyAlignment="1">
      <alignment horizontal="center" vertical="center"/>
    </xf>
    <xf numFmtId="0" fontId="1" fillId="0" borderId="0" xfId="1" applyFont="1"/>
  </cellXfs>
  <cellStyles count="49">
    <cellStyle name="20% - Accent1 2" xfId="25" xr:uid="{882A8792-F2C6-430D-88B3-724C320CB32B}"/>
    <cellStyle name="20% - Accent2 2" xfId="29" xr:uid="{2A81B5CD-2504-40F8-A4A6-7F3AE247F08B}"/>
    <cellStyle name="20% - Accent3 2" xfId="33" xr:uid="{C83D67FC-69F5-4E17-B7D4-97ABF1D3B990}"/>
    <cellStyle name="20% - Accent4 2" xfId="37" xr:uid="{133439A3-926F-48FA-8493-C45B6BC8DA93}"/>
    <cellStyle name="20% - Accent5 2" xfId="41" xr:uid="{5AE3C2AA-31BC-4104-9A7E-F447A914F6D0}"/>
    <cellStyle name="20% - Accent6 2" xfId="45" xr:uid="{7C731281-BABB-457C-8732-BDBD10CDCC6D}"/>
    <cellStyle name="40% - Accent1 2" xfId="26" xr:uid="{E7C99E4C-FAA3-4B7E-B4F2-66DFAAB82107}"/>
    <cellStyle name="40% - Accent2 2" xfId="30" xr:uid="{E2BC79EB-49CE-4D38-9575-6BEBFBFC0C9E}"/>
    <cellStyle name="40% - Accent3 2" xfId="34" xr:uid="{946024AC-7AEE-4EEC-9279-F3313DDE69D7}"/>
    <cellStyle name="40% - Accent4 2" xfId="38" xr:uid="{A4BE2324-642B-4D60-944D-2E7A58FDCCF6}"/>
    <cellStyle name="40% - Accent5 2" xfId="42" xr:uid="{934ADA0B-583A-4F24-B3BA-4CD83274CBAF}"/>
    <cellStyle name="40% - Accent6 2" xfId="46" xr:uid="{AD0734AD-72D2-4487-AB8A-F3FE8466A0F4}"/>
    <cellStyle name="60% - Accent1 2" xfId="27" xr:uid="{B72CB7D0-2A23-4ED4-B287-DE9C69193871}"/>
    <cellStyle name="60% - Accent2 2" xfId="31" xr:uid="{7F42A10C-3170-42D6-A21C-6F62D9D717A4}"/>
    <cellStyle name="60% - Accent3 2" xfId="35" xr:uid="{8A12F80F-5AA4-40E7-8E67-E51E96C5B369}"/>
    <cellStyle name="60% - Accent4 2" xfId="39" xr:uid="{511E2484-9E81-4947-99C5-4DA6F78846D9}"/>
    <cellStyle name="60% - Accent5 2" xfId="43" xr:uid="{F09CC7D6-F18B-4524-92BD-798D299C0BD2}"/>
    <cellStyle name="60% - Accent6 2" xfId="47" xr:uid="{E8F78889-DCF7-447B-8C26-1466D7191201}"/>
    <cellStyle name="Accent1 2" xfId="24" xr:uid="{37F97C98-C26D-411C-9067-98B4C47355C2}"/>
    <cellStyle name="Accent2 2" xfId="28" xr:uid="{A22D264E-BF1F-4A48-BEAC-8FDD158CEB8C}"/>
    <cellStyle name="Accent3 2" xfId="32" xr:uid="{98C4CA87-16D2-427E-9707-98C006685B7A}"/>
    <cellStyle name="Accent4 2" xfId="36" xr:uid="{A122CF22-CE7E-47E6-AC2E-32548FDB2D8D}"/>
    <cellStyle name="Accent5 2" xfId="40" xr:uid="{7854E139-4883-4691-B381-009EF866D773}"/>
    <cellStyle name="Accent6 2" xfId="44" xr:uid="{FF85C58E-B126-42E7-9AD9-44301A014177}"/>
    <cellStyle name="Bad 2" xfId="13" xr:uid="{9384331C-9432-4CC8-BB22-DF8F2E9E9092}"/>
    <cellStyle name="Calculation 2" xfId="17" xr:uid="{6C6C8BB5-3686-4658-8A70-BB5AE63FD28E}"/>
    <cellStyle name="Check Cell 2" xfId="19" xr:uid="{33CADEC1-85B1-4F1C-AA3D-1FD2FE5229CA}"/>
    <cellStyle name="Comma" xfId="3" builtinId="3"/>
    <cellStyle name="Explanatory Text 2" xfId="22" xr:uid="{FE5663BA-F4C1-435E-8AF7-E796A586D051}"/>
    <cellStyle name="Good 2" xfId="12" xr:uid="{06AF3748-DA2C-4036-B773-A424F02C94BF}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Input 2" xfId="15" xr:uid="{D10243ED-B7F9-4E7D-AF28-3428F1C3F7C1}"/>
    <cellStyle name="Linked Cell 2" xfId="18" xr:uid="{711EB41F-7425-4B13-830C-22D2DB31BC55}"/>
    <cellStyle name="Neutral 2" xfId="14" xr:uid="{0194B931-A1D8-43BA-A498-7AC7904C61A1}"/>
    <cellStyle name="Normal" xfId="0" builtinId="0"/>
    <cellStyle name="Normal 2" xfId="1" xr:uid="{00000000-0005-0000-0000-000002000000}"/>
    <cellStyle name="Normal 2 2" xfId="48" xr:uid="{752C9C08-663F-4F1E-A63A-43FFD79C6DBD}"/>
    <cellStyle name="Normal 3" xfId="4" xr:uid="{00000000-0005-0000-0000-000003000000}"/>
    <cellStyle name="Normal 4" xfId="11" xr:uid="{DD0FB6C8-5C05-4036-AC8E-664D8BC7902E}"/>
    <cellStyle name="Normal_Sheet1" xfId="2" xr:uid="{00000000-0005-0000-0000-000004000000}"/>
    <cellStyle name="Note 2" xfId="21" xr:uid="{00309D23-11BC-4E65-91C9-5295046CDF69}"/>
    <cellStyle name="Output 2" xfId="16" xr:uid="{9EA78019-23BA-4720-A453-99EA6047B460}"/>
    <cellStyle name="Percent" xfId="5" builtinId="5"/>
    <cellStyle name="Title" xfId="6" builtinId="15" customBuiltin="1"/>
    <cellStyle name="Total 2" xfId="23" xr:uid="{5F0C9C5D-638C-439F-BC12-FA62B430C82C}"/>
    <cellStyle name="Warning Text 2" xfId="20" xr:uid="{0C9FFE86-E664-420B-B9B9-0C62EF3A2113}"/>
  </cellStyles>
  <dxfs count="17"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fill>
        <patternFill>
          <fgColor indexed="64"/>
          <bgColor theme="9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7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7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6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4164904862579294"/>
          <c:y val="9.2251088725007077E-2"/>
          <c:w val="0.73925299506694853"/>
          <c:h val="0.72214528331017458"/>
        </c:manualLayout>
      </c:layout>
      <c:lineChart>
        <c:grouping val="stacked"/>
        <c:varyColors val="0"/>
        <c:ser>
          <c:idx val="0"/>
          <c:order val="0"/>
          <c:tx>
            <c:strRef>
              <c:f>ScrollChart!$C$2</c:f>
              <c:strCache>
                <c:ptCount val="1"/>
                <c:pt idx="0">
                  <c:v>Impressions</c:v>
                </c:pt>
              </c:strCache>
            </c:strRef>
          </c:tx>
          <c:cat>
            <c:strRef>
              <c:f>[0]!Xvalues</c:f>
              <c:strCache>
                <c:ptCount val="7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[0]!Yvalues</c:f>
              <c:numCache>
                <c:formatCode>_(* #,##0_);_(* \(#,##0\);_(* "-"??_);_(@_)</c:formatCode>
                <c:ptCount val="7"/>
                <c:pt idx="0">
                  <c:v>1696583</c:v>
                </c:pt>
                <c:pt idx="1">
                  <c:v>1585079</c:v>
                </c:pt>
                <c:pt idx="2">
                  <c:v>584486</c:v>
                </c:pt>
                <c:pt idx="3">
                  <c:v>2157640</c:v>
                </c:pt>
                <c:pt idx="4">
                  <c:v>4236023</c:v>
                </c:pt>
                <c:pt idx="5">
                  <c:v>140198</c:v>
                </c:pt>
                <c:pt idx="6">
                  <c:v>299678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95-4DBC-8CC5-0747E7218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559648"/>
        <c:axId val="519563960"/>
      </c:lineChart>
      <c:catAx>
        <c:axId val="51955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639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195639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>
                  <a:alpha val="10000"/>
                </a:srgbClr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>
                <a:alpha val="32000"/>
              </a:srgbClr>
            </a:solidFill>
            <a:prstDash val="solid"/>
          </a:ln>
        </c:spPr>
        <c:txPr>
          <a:bodyPr rot="0" vert="horz"/>
          <a:lstStyle/>
          <a:p>
            <a:pPr>
              <a:defRPr sz="700" b="0" i="1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19559648"/>
        <c:crosses val="autoZero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26506212093467174"/>
          <c:y val="0.90131002007102057"/>
          <c:w val="0.20958475291453121"/>
          <c:h val="7.1108205813895903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  <a:effectLst/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33" r="0.75000000000000133" t="1" header="0.5" footer="0.5"/>
    <c:pageSetup/>
  </c:printSettings>
</c:chartSpace>
</file>

<file path=xl/ctrlProps/ctrlProp1.xml><?xml version="1.0" encoding="utf-8"?>
<formControlPr xmlns="http://schemas.microsoft.com/office/spreadsheetml/2009/9/main" objectType="Scroll" dx="26" fmlaLink="$D$17" horiz="1" max="12" min="1" page="12" val="7"/>
</file>

<file path=xl/ctrlProps/ctrlProp2.xml><?xml version="1.0" encoding="utf-8"?>
<formControlPr xmlns="http://schemas.microsoft.com/office/spreadsheetml/2009/9/main" objectType="Scroll" dx="26" fmlaLink="$D$16" horiz="1" max="4" page="10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239486</xdr:colOff>
      <xdr:row>0</xdr:row>
      <xdr:rowOff>174172</xdr:rowOff>
    </xdr:from>
    <xdr:to>
      <xdr:col>19</xdr:col>
      <xdr:colOff>522664</xdr:colOff>
      <xdr:row>14</xdr:row>
      <xdr:rowOff>174172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2" y="174172"/>
          <a:ext cx="7729006" cy="28411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0</xdr:row>
      <xdr:rowOff>152401</xdr:rowOff>
    </xdr:from>
    <xdr:to>
      <xdr:col>12</xdr:col>
      <xdr:colOff>95250</xdr:colOff>
      <xdr:row>13</xdr:row>
      <xdr:rowOff>123826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365760</xdr:colOff>
          <xdr:row>21</xdr:row>
          <xdr:rowOff>160020</xdr:rowOff>
        </xdr:from>
        <xdr:to>
          <xdr:col>14</xdr:col>
          <xdr:colOff>106680</xdr:colOff>
          <xdr:row>23</xdr:row>
          <xdr:rowOff>60960</xdr:rowOff>
        </xdr:to>
        <xdr:sp macro="" textlink="">
          <xdr:nvSpPr>
            <xdr:cNvPr id="2056" name="Scroll Bar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3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381000</xdr:colOff>
          <xdr:row>19</xdr:row>
          <xdr:rowOff>60960</xdr:rowOff>
        </xdr:from>
        <xdr:to>
          <xdr:col>14</xdr:col>
          <xdr:colOff>99060</xdr:colOff>
          <xdr:row>20</xdr:row>
          <xdr:rowOff>175260</xdr:rowOff>
        </xdr:to>
        <xdr:sp macro="" textlink="">
          <xdr:nvSpPr>
            <xdr:cNvPr id="2057" name="Scroll Bar 9" hidden="1">
              <a:extLst>
                <a:ext uri="{63B3BB69-23CF-44E3-9099-C40C66FF867C}">
                  <a14:compatExt spid="_x0000_s2057"/>
                </a:ext>
                <a:ext uri="{FF2B5EF4-FFF2-40B4-BE49-F238E27FC236}">
                  <a16:creationId xmlns:a16="http://schemas.microsoft.com/office/drawing/2014/main" id="{00000000-0008-0000-0300-000009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685800</xdr:colOff>
      <xdr:row>22</xdr:row>
      <xdr:rowOff>144138</xdr:rowOff>
    </xdr:from>
    <xdr:to>
      <xdr:col>14</xdr:col>
      <xdr:colOff>46519</xdr:colOff>
      <xdr:row>30</xdr:row>
      <xdr:rowOff>152569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75760" y="4152258"/>
          <a:ext cx="6378739" cy="134955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2A71D6C-5F43-4963-BF96-1DA2CEA36C75}" name="Countries" displayName="Countries" ref="B2:J207" totalsRowShown="0" headerRowDxfId="16" dataDxfId="15" headerRowCellStyle="Normal 4">
  <autoFilter ref="B2:J207" xr:uid="{BB03DF3F-1510-4C2C-93F3-16897F77456B}"/>
  <sortState xmlns:xlrd2="http://schemas.microsoft.com/office/spreadsheetml/2017/richdata2" ref="B3:J207">
    <sortCondition ref="B2:B207"/>
  </sortState>
  <tableColumns count="9">
    <tableColumn id="1" xr3:uid="{FF1D1AB0-46B6-4960-A78D-F5BE334FF241}" name="Index" dataDxfId="14" dataCellStyle="Normal 4"/>
    <tableColumn id="8" xr3:uid="{39BFED20-B773-49DE-89B2-FCCC227A2CB3}" name="Code" dataDxfId="13" dataCellStyle="Normal 4"/>
    <tableColumn id="2" xr3:uid="{F72FE4DE-54F3-4E21-B22D-755E27B79877}" name="Country" dataDxfId="12" dataCellStyle="Normal 4"/>
    <tableColumn id="3" xr3:uid="{C54CD393-CF9E-490F-B220-E92A5238A98E}" name="Region" dataDxfId="11" dataCellStyle="Normal 4"/>
    <tableColumn id="4" xr3:uid="{A40644DE-6F25-46F8-B2D8-133FB4A2A907}" name="Life Expectancy" dataDxfId="10" dataCellStyle="Normal 4"/>
    <tableColumn id="10" xr3:uid="{00533F53-B565-40AC-94D2-14675C2E4620}" name="Population" dataDxfId="9" dataCellStyle="Normal 4"/>
    <tableColumn id="6" xr3:uid="{234E8993-698C-4FE3-AF9F-4EC0763F90F7}" name="Unemployment" dataDxfId="8" dataCellStyle="Percent"/>
    <tableColumn id="11" xr3:uid="{CE6D586A-7625-4B6A-A02F-50BD0FBA11C9}" name="GDP ($MM)" dataDxfId="7" dataCellStyle="Percent"/>
    <tableColumn id="7" xr3:uid="{47CD7567-7E89-4F26-A608-51468D49E09B}" name="GDP Category" dataDxfId="6">
      <calculatedColumnFormula>_xlfn.XLOOKUP(Countries[[#This Row],[GDP ($MM)]], GDP_Category[GDP], GDP_Category[Category],, -1 )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C91FEF6-28C3-43BC-9511-1580AD3AAFB6}" name="GDP_Category" displayName="GDP_Category" ref="B2:C9" totalsRowShown="0" headerRowDxfId="5" dataDxfId="4">
  <autoFilter ref="B2:C9" xr:uid="{91027B29-567D-4B68-9538-E7C6788A809A}"/>
  <tableColumns count="2">
    <tableColumn id="1" xr3:uid="{9BF93A24-4C24-4E9F-A425-3C2B21468922}" name="GDP" dataDxfId="3"/>
    <tableColumn id="2" xr3:uid="{6786F0FA-2C00-4F7E-BD8A-C5E149BF3A84}" name="Category" dataDxfId="2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14999847407452621"/>
  </sheetPr>
  <dimension ref="A1:Y5933"/>
  <sheetViews>
    <sheetView workbookViewId="0">
      <selection activeCell="Y5" sqref="Y5"/>
    </sheetView>
  </sheetViews>
  <sheetFormatPr defaultColWidth="9.109375" defaultRowHeight="14.4" x14ac:dyDescent="0.3"/>
  <cols>
    <col min="1" max="1" width="15.21875" style="13" customWidth="1"/>
    <col min="2" max="2" width="13.6640625" style="16" customWidth="1"/>
    <col min="3" max="3" width="11.33203125" style="16" customWidth="1"/>
    <col min="4" max="15" width="9.109375" style="16"/>
    <col min="16" max="16" width="10.33203125" style="13" customWidth="1"/>
    <col min="17" max="20" width="9.109375" style="13"/>
    <col min="21" max="21" width="12.6640625" style="13" customWidth="1"/>
    <col min="22" max="24" width="9.109375" style="13"/>
    <col min="25" max="25" width="125.109375" style="13" bestFit="1" customWidth="1"/>
    <col min="26" max="16384" width="9.109375" style="13"/>
  </cols>
  <sheetData>
    <row r="1" spans="1:25" s="15" customFormat="1" x14ac:dyDescent="0.3">
      <c r="A1" s="15" t="s">
        <v>2804</v>
      </c>
      <c r="B1" s="14" t="s">
        <v>31</v>
      </c>
      <c r="C1" s="14" t="s">
        <v>32</v>
      </c>
      <c r="D1" s="14" t="s">
        <v>33</v>
      </c>
      <c r="E1" s="14" t="s">
        <v>34</v>
      </c>
      <c r="F1" s="14" t="s">
        <v>35</v>
      </c>
      <c r="G1" s="14" t="s">
        <v>36</v>
      </c>
      <c r="H1" s="14" t="s">
        <v>37</v>
      </c>
      <c r="I1" s="14" t="s">
        <v>38</v>
      </c>
      <c r="J1" s="14" t="s">
        <v>39</v>
      </c>
      <c r="K1" s="14" t="s">
        <v>40</v>
      </c>
      <c r="L1" s="14" t="s">
        <v>41</v>
      </c>
      <c r="M1" s="14" t="s">
        <v>42</v>
      </c>
      <c r="N1" s="14" t="s">
        <v>43</v>
      </c>
      <c r="O1" s="14" t="s">
        <v>44</v>
      </c>
      <c r="P1" s="14" t="s">
        <v>2325</v>
      </c>
      <c r="Q1" s="14" t="s">
        <v>2335</v>
      </c>
      <c r="R1" s="14" t="s">
        <v>2336</v>
      </c>
      <c r="S1" s="14" t="s">
        <v>2337</v>
      </c>
      <c r="T1" s="14" t="s">
        <v>2326</v>
      </c>
      <c r="U1" s="97" t="s">
        <v>2335</v>
      </c>
      <c r="V1" s="97" t="s">
        <v>2336</v>
      </c>
      <c r="W1" s="97" t="s">
        <v>2337</v>
      </c>
      <c r="X1" s="97" t="s">
        <v>2326</v>
      </c>
    </row>
    <row r="2" spans="1:25" x14ac:dyDescent="0.3">
      <c r="A2" s="13" t="str">
        <f>B2&amp;C2</f>
        <v>aardsda012010</v>
      </c>
      <c r="B2" s="16" t="s">
        <v>412</v>
      </c>
      <c r="C2" s="16">
        <v>2010</v>
      </c>
      <c r="D2" s="16">
        <v>53</v>
      </c>
      <c r="E2" s="16">
        <v>0</v>
      </c>
      <c r="F2" s="16">
        <v>0</v>
      </c>
      <c r="G2" s="16">
        <v>0</v>
      </c>
      <c r="H2" s="16">
        <v>0</v>
      </c>
      <c r="I2" s="16">
        <v>0</v>
      </c>
      <c r="J2" s="16">
        <v>0</v>
      </c>
      <c r="K2" s="16">
        <v>0</v>
      </c>
      <c r="L2" s="16">
        <v>0</v>
      </c>
      <c r="M2" s="16">
        <v>0</v>
      </c>
      <c r="N2" s="16">
        <v>0</v>
      </c>
      <c r="O2" s="16">
        <v>0</v>
      </c>
      <c r="P2" s="13" t="str">
        <f t="shared" ref="P2:P65" si="0">IFERROR(VLOOKUP($A2, Fielding, 4, 0), "Other")</f>
        <v>P</v>
      </c>
      <c r="Q2" s="13">
        <f>IFERROR(VLOOKUP($A2, 'Fielding Data'!$A$1:$H$12056, 5, 0), 0)</f>
        <v>2</v>
      </c>
      <c r="R2" s="13">
        <f>IFERROR(VLOOKUP($A2, 'Fielding Data'!$A$1:$H$12056, 6, 0), 0)</f>
        <v>3</v>
      </c>
      <c r="S2" s="13">
        <f>IFERROR(VLOOKUP($A2, 'Fielding Data'!$A$1:$H$12056, 7, 0), 0)</f>
        <v>1</v>
      </c>
      <c r="T2" s="13">
        <f>IFERROR(VLOOKUP($A2, 'Fielding Data'!$A$1:$H$12056, 8, 0), 0)</f>
        <v>0</v>
      </c>
      <c r="U2" s="13">
        <f>SUMIFS('Fielding Data'!E:E, 'Fielding Data'!$A:$A, $A2)</f>
        <v>2</v>
      </c>
      <c r="V2" s="13">
        <f>SUMIFS('Fielding Data'!F:F, 'Fielding Data'!$A:$A, $A2)</f>
        <v>3</v>
      </c>
      <c r="W2" s="13">
        <f>SUMIFS('Fielding Data'!G:G, 'Fielding Data'!$A:$A, $A2)</f>
        <v>1</v>
      </c>
      <c r="X2" s="13">
        <f>SUMIFS('Fielding Data'!H:H, 'Fielding Data'!$A:$A, $A2)</f>
        <v>0</v>
      </c>
    </row>
    <row r="3" spans="1:25" x14ac:dyDescent="0.3">
      <c r="A3" s="13" t="str">
        <f t="shared" ref="A3:A66" si="1">B3&amp;C3</f>
        <v>abadfe012010</v>
      </c>
      <c r="B3" s="16" t="s">
        <v>1213</v>
      </c>
      <c r="C3" s="16">
        <v>2010</v>
      </c>
      <c r="D3" s="16">
        <v>22</v>
      </c>
      <c r="E3" s="16">
        <v>1</v>
      </c>
      <c r="F3" s="16">
        <v>0</v>
      </c>
      <c r="G3" s="16">
        <v>0</v>
      </c>
      <c r="H3" s="16">
        <v>0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16">
        <v>1</v>
      </c>
      <c r="P3" s="13" t="str">
        <f t="shared" si="0"/>
        <v>P</v>
      </c>
      <c r="Q3" s="13">
        <f>IFERROR(VLOOKUP($A3, 'Fielding Data'!$A$1:$H$12056, 5, 0), 0)</f>
        <v>0</v>
      </c>
      <c r="R3" s="13">
        <f>IFERROR(VLOOKUP($A3, 'Fielding Data'!$A$1:$H$12056, 6, 0), 0)</f>
        <v>3</v>
      </c>
      <c r="S3" s="13">
        <f>IFERROR(VLOOKUP($A3, 'Fielding Data'!$A$1:$H$12056, 7, 0), 0)</f>
        <v>0</v>
      </c>
      <c r="T3" s="13">
        <f>IFERROR(VLOOKUP($A3, 'Fielding Data'!$A$1:$H$12056, 8, 0), 0)</f>
        <v>0</v>
      </c>
      <c r="U3" s="13">
        <f>SUMIFS('Fielding Data'!E:E, 'Fielding Data'!$A:$A, $A3)</f>
        <v>0</v>
      </c>
      <c r="V3" s="13">
        <f>SUMIFS('Fielding Data'!F:F, 'Fielding Data'!$A:$A, $A3)</f>
        <v>3</v>
      </c>
      <c r="W3" s="13">
        <f>SUMIFS('Fielding Data'!G:G, 'Fielding Data'!$A:$A, $A3)</f>
        <v>0</v>
      </c>
      <c r="X3" s="13">
        <f>SUMIFS('Fielding Data'!H:H, 'Fielding Data'!$A:$A, $A3)</f>
        <v>0</v>
      </c>
    </row>
    <row r="4" spans="1:25" x14ac:dyDescent="0.3">
      <c r="A4" s="13" t="str">
        <f t="shared" si="1"/>
        <v>abreubo012010</v>
      </c>
      <c r="B4" s="16" t="s">
        <v>45</v>
      </c>
      <c r="C4" s="16">
        <v>2010</v>
      </c>
      <c r="D4" s="16">
        <v>154</v>
      </c>
      <c r="E4" s="16">
        <v>573</v>
      </c>
      <c r="F4" s="16">
        <v>88</v>
      </c>
      <c r="G4" s="16">
        <v>146</v>
      </c>
      <c r="H4" s="16">
        <v>41</v>
      </c>
      <c r="I4" s="16">
        <v>1</v>
      </c>
      <c r="J4" s="16">
        <v>20</v>
      </c>
      <c r="K4" s="16">
        <v>78</v>
      </c>
      <c r="L4" s="16">
        <v>24</v>
      </c>
      <c r="M4" s="16">
        <v>10</v>
      </c>
      <c r="N4" s="16">
        <v>87</v>
      </c>
      <c r="O4" s="16">
        <v>132</v>
      </c>
      <c r="P4" s="13" t="str">
        <f t="shared" si="0"/>
        <v>LF</v>
      </c>
      <c r="Q4" s="13">
        <f>IFERROR(VLOOKUP($A4, 'Fielding Data'!$A$1:$H$12056, 5, 0), 0)</f>
        <v>0</v>
      </c>
      <c r="R4" s="13">
        <f>IFERROR(VLOOKUP($A4, 'Fielding Data'!$A$1:$H$12056, 6, 0), 0)</f>
        <v>0</v>
      </c>
      <c r="S4" s="13">
        <f>IFERROR(VLOOKUP($A4, 'Fielding Data'!$A$1:$H$12056, 7, 0), 0)</f>
        <v>0</v>
      </c>
      <c r="T4" s="13">
        <f>IFERROR(VLOOKUP($A4, 'Fielding Data'!$A$1:$H$12056, 8, 0), 0)</f>
        <v>0</v>
      </c>
      <c r="U4" s="13">
        <f>SUMIFS('Fielding Data'!E:E, 'Fielding Data'!$A:$A, $A4)</f>
        <v>242</v>
      </c>
      <c r="V4" s="13">
        <f>SUMIFS('Fielding Data'!F:F, 'Fielding Data'!$A:$A, $A4)</f>
        <v>7</v>
      </c>
      <c r="W4" s="13">
        <f>SUMIFS('Fielding Data'!G:G, 'Fielding Data'!$A:$A, $A4)</f>
        <v>6</v>
      </c>
      <c r="X4" s="13">
        <f>SUMIFS('Fielding Data'!H:H, 'Fielding Data'!$A:$A, $A4)</f>
        <v>2</v>
      </c>
      <c r="Y4" s="96" t="s">
        <v>2815</v>
      </c>
    </row>
    <row r="5" spans="1:25" x14ac:dyDescent="0.3">
      <c r="A5" s="13" t="str">
        <f t="shared" si="1"/>
        <v>abreuto012010</v>
      </c>
      <c r="B5" s="16" t="s">
        <v>747</v>
      </c>
      <c r="C5" s="16">
        <v>2010</v>
      </c>
      <c r="D5" s="16">
        <v>81</v>
      </c>
      <c r="E5" s="16">
        <v>193</v>
      </c>
      <c r="F5" s="16">
        <v>16</v>
      </c>
      <c r="G5" s="16">
        <v>45</v>
      </c>
      <c r="H5" s="16">
        <v>11</v>
      </c>
      <c r="I5" s="16">
        <v>1</v>
      </c>
      <c r="J5" s="16">
        <v>1</v>
      </c>
      <c r="K5" s="16">
        <v>13</v>
      </c>
      <c r="L5" s="16">
        <v>2</v>
      </c>
      <c r="M5" s="16">
        <v>1</v>
      </c>
      <c r="N5" s="16">
        <v>4</v>
      </c>
      <c r="O5" s="16">
        <v>47</v>
      </c>
      <c r="P5" s="13" t="str">
        <f t="shared" si="0"/>
        <v>2B</v>
      </c>
      <c r="Q5" s="13">
        <f>IFERROR(VLOOKUP($A5, 'Fielding Data'!$A$1:$H$12056, 5, 0), 0)</f>
        <v>16</v>
      </c>
      <c r="R5" s="13">
        <f>IFERROR(VLOOKUP($A5, 'Fielding Data'!$A$1:$H$12056, 6, 0), 0)</f>
        <v>18</v>
      </c>
      <c r="S5" s="13">
        <f>IFERROR(VLOOKUP($A5, 'Fielding Data'!$A$1:$H$12056, 7, 0), 0)</f>
        <v>3</v>
      </c>
      <c r="T5" s="13">
        <f>IFERROR(VLOOKUP($A5, 'Fielding Data'!$A$1:$H$12056, 8, 0), 0)</f>
        <v>3</v>
      </c>
      <c r="U5" s="13">
        <f>SUMIFS('Fielding Data'!E:E, 'Fielding Data'!$A:$A, $A5)</f>
        <v>43</v>
      </c>
      <c r="V5" s="13">
        <f>SUMIFS('Fielding Data'!F:F, 'Fielding Data'!$A:$A, $A5)</f>
        <v>84</v>
      </c>
      <c r="W5" s="13">
        <f>SUMIFS('Fielding Data'!G:G, 'Fielding Data'!$A:$A, $A5)</f>
        <v>10</v>
      </c>
      <c r="X5" s="13">
        <f>SUMIFS('Fielding Data'!H:H, 'Fielding Data'!$A:$A, $A5)</f>
        <v>16</v>
      </c>
      <c r="Y5" s="94" t="s">
        <v>2809</v>
      </c>
    </row>
    <row r="6" spans="1:25" x14ac:dyDescent="0.3">
      <c r="A6" s="13" t="str">
        <f t="shared" si="1"/>
        <v>accarje012010</v>
      </c>
      <c r="B6" s="16" t="s">
        <v>509</v>
      </c>
      <c r="C6" s="16">
        <v>2010</v>
      </c>
      <c r="D6" s="16">
        <v>5</v>
      </c>
      <c r="E6" s="16">
        <v>0</v>
      </c>
      <c r="F6" s="16">
        <v>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3" t="str">
        <f t="shared" si="0"/>
        <v>P</v>
      </c>
      <c r="Q6" s="13">
        <f>IFERROR(VLOOKUP($A6, 'Fielding Data'!$A$1:$H$12056, 5, 0), 0)</f>
        <v>0</v>
      </c>
      <c r="R6" s="13">
        <f>IFERROR(VLOOKUP($A6, 'Fielding Data'!$A$1:$H$12056, 6, 0), 0)</f>
        <v>1</v>
      </c>
      <c r="S6" s="13">
        <f>IFERROR(VLOOKUP($A6, 'Fielding Data'!$A$1:$H$12056, 7, 0), 0)</f>
        <v>0</v>
      </c>
      <c r="T6" s="13">
        <f>IFERROR(VLOOKUP($A6, 'Fielding Data'!$A$1:$H$12056, 8, 0), 0)</f>
        <v>0</v>
      </c>
      <c r="U6" s="13">
        <f>SUMIFS('Fielding Data'!E:E, 'Fielding Data'!$A:$A, $A6)</f>
        <v>0</v>
      </c>
      <c r="V6" s="13">
        <f>SUMIFS('Fielding Data'!F:F, 'Fielding Data'!$A:$A, $A6)</f>
        <v>1</v>
      </c>
      <c r="W6" s="13">
        <f>SUMIFS('Fielding Data'!G:G, 'Fielding Data'!$A:$A, $A6)</f>
        <v>0</v>
      </c>
      <c r="X6" s="13">
        <f>SUMIFS('Fielding Data'!H:H, 'Fielding Data'!$A:$A, $A6)</f>
        <v>0</v>
      </c>
      <c r="Y6" s="94" t="s">
        <v>2806</v>
      </c>
    </row>
    <row r="7" spans="1:25" x14ac:dyDescent="0.3">
      <c r="A7" s="13" t="str">
        <f t="shared" si="1"/>
        <v>aceveal012010</v>
      </c>
      <c r="B7" s="16" t="s">
        <v>870</v>
      </c>
      <c r="C7" s="16">
        <v>2010</v>
      </c>
      <c r="D7" s="16">
        <v>10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3" t="str">
        <f t="shared" si="0"/>
        <v>P</v>
      </c>
      <c r="Q7" s="13">
        <f>IFERROR(VLOOKUP($A7, 'Fielding Data'!$A$1:$H$12056, 5, 0), 0)</f>
        <v>0</v>
      </c>
      <c r="R7" s="13">
        <f>IFERROR(VLOOKUP($A7, 'Fielding Data'!$A$1:$H$12056, 6, 0), 0)</f>
        <v>2</v>
      </c>
      <c r="S7" s="13">
        <f>IFERROR(VLOOKUP($A7, 'Fielding Data'!$A$1:$H$12056, 7, 0), 0)</f>
        <v>0</v>
      </c>
      <c r="T7" s="13">
        <f>IFERROR(VLOOKUP($A7, 'Fielding Data'!$A$1:$H$12056, 8, 0), 0)</f>
        <v>0</v>
      </c>
      <c r="U7" s="13">
        <f>SUMIFS('Fielding Data'!E:E, 'Fielding Data'!$A:$A, $A7)</f>
        <v>0</v>
      </c>
      <c r="V7" s="13">
        <f>SUMIFS('Fielding Data'!F:F, 'Fielding Data'!$A:$A, $A7)</f>
        <v>2</v>
      </c>
      <c r="W7" s="13">
        <f>SUMIFS('Fielding Data'!G:G, 'Fielding Data'!$A:$A, $A7)</f>
        <v>0</v>
      </c>
      <c r="X7" s="13">
        <f>SUMIFS('Fielding Data'!H:H, 'Fielding Data'!$A:$A, $A7)</f>
        <v>0</v>
      </c>
      <c r="Y7" s="94" t="s">
        <v>2807</v>
      </c>
    </row>
    <row r="8" spans="1:25" x14ac:dyDescent="0.3">
      <c r="A8" s="13" t="str">
        <f t="shared" si="1"/>
        <v>acostma012010</v>
      </c>
      <c r="B8" s="16" t="s">
        <v>748</v>
      </c>
      <c r="C8" s="16">
        <v>2010</v>
      </c>
      <c r="D8" s="16">
        <v>41</v>
      </c>
      <c r="E8" s="16">
        <v>0</v>
      </c>
      <c r="F8" s="16">
        <v>0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0</v>
      </c>
      <c r="P8" s="13" t="str">
        <f t="shared" si="0"/>
        <v>P</v>
      </c>
      <c r="Q8" s="13">
        <f>IFERROR(VLOOKUP($A8, 'Fielding Data'!$A$1:$H$12056, 5, 0), 0)</f>
        <v>2</v>
      </c>
      <c r="R8" s="13">
        <f>IFERROR(VLOOKUP($A8, 'Fielding Data'!$A$1:$H$12056, 6, 0), 0)</f>
        <v>3</v>
      </c>
      <c r="S8" s="13">
        <f>IFERROR(VLOOKUP($A8, 'Fielding Data'!$A$1:$H$12056, 7, 0), 0)</f>
        <v>0</v>
      </c>
      <c r="T8" s="13">
        <f>IFERROR(VLOOKUP($A8, 'Fielding Data'!$A$1:$H$12056, 8, 0), 0)</f>
        <v>1</v>
      </c>
      <c r="U8" s="13">
        <f>SUMIFS('Fielding Data'!E:E, 'Fielding Data'!$A:$A, $A8)</f>
        <v>2</v>
      </c>
      <c r="V8" s="13">
        <f>SUMIFS('Fielding Data'!F:F, 'Fielding Data'!$A:$A, $A8)</f>
        <v>3</v>
      </c>
      <c r="W8" s="13">
        <f>SUMIFS('Fielding Data'!G:G, 'Fielding Data'!$A:$A, $A8)</f>
        <v>0</v>
      </c>
      <c r="X8" s="13">
        <f>SUMIFS('Fielding Data'!H:H, 'Fielding Data'!$A:$A, $A8)</f>
        <v>1</v>
      </c>
      <c r="Y8" s="94" t="s">
        <v>2808</v>
      </c>
    </row>
    <row r="9" spans="1:25" x14ac:dyDescent="0.3">
      <c r="A9" s="13" t="str">
        <f t="shared" si="1"/>
        <v>adamsmi032010</v>
      </c>
      <c r="B9" s="16" t="s">
        <v>413</v>
      </c>
      <c r="C9" s="16">
        <v>2010</v>
      </c>
      <c r="D9" s="16">
        <v>70</v>
      </c>
      <c r="E9" s="16">
        <v>0</v>
      </c>
      <c r="F9" s="16">
        <v>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0</v>
      </c>
      <c r="P9" s="13" t="str">
        <f t="shared" si="0"/>
        <v>P</v>
      </c>
      <c r="Q9" s="13">
        <f>IFERROR(VLOOKUP($A9, 'Fielding Data'!$A$1:$H$12056, 5, 0), 0)</f>
        <v>4</v>
      </c>
      <c r="R9" s="13">
        <f>IFERROR(VLOOKUP($A9, 'Fielding Data'!$A$1:$H$12056, 6, 0), 0)</f>
        <v>6</v>
      </c>
      <c r="S9" s="13">
        <f>IFERROR(VLOOKUP($A9, 'Fielding Data'!$A$1:$H$12056, 7, 0), 0)</f>
        <v>0</v>
      </c>
      <c r="T9" s="13">
        <f>IFERROR(VLOOKUP($A9, 'Fielding Data'!$A$1:$H$12056, 8, 0), 0)</f>
        <v>0</v>
      </c>
      <c r="U9" s="13">
        <f>SUMIFS('Fielding Data'!E:E, 'Fielding Data'!$A:$A, $A9)</f>
        <v>4</v>
      </c>
      <c r="V9" s="13">
        <f>SUMIFS('Fielding Data'!F:F, 'Fielding Data'!$A:$A, $A9)</f>
        <v>6</v>
      </c>
      <c r="W9" s="13">
        <f>SUMIFS('Fielding Data'!G:G, 'Fielding Data'!$A:$A, $A9)</f>
        <v>0</v>
      </c>
      <c r="X9" s="13">
        <f>SUMIFS('Fielding Data'!H:H, 'Fielding Data'!$A:$A, $A9)</f>
        <v>0</v>
      </c>
    </row>
    <row r="10" spans="1:25" x14ac:dyDescent="0.3">
      <c r="A10" s="13" t="str">
        <f t="shared" si="1"/>
        <v>affelje012010</v>
      </c>
      <c r="B10" s="16" t="s">
        <v>282</v>
      </c>
      <c r="C10" s="16">
        <v>2010</v>
      </c>
      <c r="D10" s="16">
        <v>53</v>
      </c>
      <c r="E10" s="16">
        <v>1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0</v>
      </c>
      <c r="N10" s="16">
        <v>0</v>
      </c>
      <c r="O10" s="16">
        <v>1</v>
      </c>
      <c r="P10" s="13" t="str">
        <f t="shared" si="0"/>
        <v>P</v>
      </c>
      <c r="Q10" s="13">
        <f>IFERROR(VLOOKUP($A10, 'Fielding Data'!$A$1:$H$12056, 5, 0), 0)</f>
        <v>3</v>
      </c>
      <c r="R10" s="13">
        <f>IFERROR(VLOOKUP($A10, 'Fielding Data'!$A$1:$H$12056, 6, 0), 0)</f>
        <v>15</v>
      </c>
      <c r="S10" s="13">
        <f>IFERROR(VLOOKUP($A10, 'Fielding Data'!$A$1:$H$12056, 7, 0), 0)</f>
        <v>3</v>
      </c>
      <c r="T10" s="13">
        <f>IFERROR(VLOOKUP($A10, 'Fielding Data'!$A$1:$H$12056, 8, 0), 0)</f>
        <v>0</v>
      </c>
      <c r="U10" s="13">
        <f>SUMIFS('Fielding Data'!E:E, 'Fielding Data'!$A:$A, $A10)</f>
        <v>3</v>
      </c>
      <c r="V10" s="13">
        <f>SUMIFS('Fielding Data'!F:F, 'Fielding Data'!$A:$A, $A10)</f>
        <v>15</v>
      </c>
      <c r="W10" s="13">
        <f>SUMIFS('Fielding Data'!G:G, 'Fielding Data'!$A:$A, $A10)</f>
        <v>3</v>
      </c>
      <c r="X10" s="13">
        <f>SUMIFS('Fielding Data'!H:H, 'Fielding Data'!$A:$A, $A10)</f>
        <v>0</v>
      </c>
      <c r="Y10" s="98" t="s">
        <v>2809</v>
      </c>
    </row>
    <row r="11" spans="1:25" x14ac:dyDescent="0.3">
      <c r="A11" s="13" t="str">
        <f t="shared" si="1"/>
        <v>albaljo012010</v>
      </c>
      <c r="B11" s="16" t="s">
        <v>749</v>
      </c>
      <c r="C11" s="16">
        <v>2010</v>
      </c>
      <c r="D11" s="16">
        <v>10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3" t="str">
        <f t="shared" si="0"/>
        <v>P</v>
      </c>
      <c r="Q11" s="13">
        <f>IFERROR(VLOOKUP($A11, 'Fielding Data'!$A$1:$H$12056, 5, 0), 0)</f>
        <v>0</v>
      </c>
      <c r="R11" s="13">
        <f>IFERROR(VLOOKUP($A11, 'Fielding Data'!$A$1:$H$12056, 6, 0), 0)</f>
        <v>2</v>
      </c>
      <c r="S11" s="13">
        <f>IFERROR(VLOOKUP($A11, 'Fielding Data'!$A$1:$H$12056, 7, 0), 0)</f>
        <v>0</v>
      </c>
      <c r="T11" s="13">
        <f>IFERROR(VLOOKUP($A11, 'Fielding Data'!$A$1:$H$12056, 8, 0), 0)</f>
        <v>0</v>
      </c>
      <c r="U11" s="13">
        <f>SUMIFS('Fielding Data'!E:E, 'Fielding Data'!$A:$A, $A11)</f>
        <v>0</v>
      </c>
      <c r="V11" s="13">
        <f>SUMIFS('Fielding Data'!F:F, 'Fielding Data'!$A:$A, $A11)</f>
        <v>2</v>
      </c>
      <c r="W11" s="13">
        <f>SUMIFS('Fielding Data'!G:G, 'Fielding Data'!$A:$A, $A11)</f>
        <v>0</v>
      </c>
      <c r="X11" s="13">
        <f>SUMIFS('Fielding Data'!H:H, 'Fielding Data'!$A:$A, $A11)</f>
        <v>0</v>
      </c>
      <c r="Y11" s="98" t="s">
        <v>2813</v>
      </c>
    </row>
    <row r="12" spans="1:25" x14ac:dyDescent="0.3">
      <c r="A12" s="13" t="str">
        <f t="shared" si="1"/>
        <v>alberma012010</v>
      </c>
      <c r="B12" s="16" t="s">
        <v>621</v>
      </c>
      <c r="C12" s="16">
        <v>2010</v>
      </c>
      <c r="D12" s="16">
        <v>62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3" t="str">
        <f t="shared" si="0"/>
        <v>P</v>
      </c>
      <c r="Q12" s="13">
        <f>IFERROR(VLOOKUP($A12, 'Fielding Data'!$A$1:$H$12056, 5, 0), 0)</f>
        <v>6</v>
      </c>
      <c r="R12" s="13">
        <f>IFERROR(VLOOKUP($A12, 'Fielding Data'!$A$1:$H$12056, 6, 0), 0)</f>
        <v>15</v>
      </c>
      <c r="S12" s="13">
        <f>IFERROR(VLOOKUP($A12, 'Fielding Data'!$A$1:$H$12056, 7, 0), 0)</f>
        <v>1</v>
      </c>
      <c r="T12" s="13">
        <f>IFERROR(VLOOKUP($A12, 'Fielding Data'!$A$1:$H$12056, 8, 0), 0)</f>
        <v>3</v>
      </c>
      <c r="U12" s="13">
        <f>SUMIFS('Fielding Data'!E:E, 'Fielding Data'!$A:$A, $A12)</f>
        <v>6</v>
      </c>
      <c r="V12" s="13">
        <f>SUMIFS('Fielding Data'!F:F, 'Fielding Data'!$A:$A, $A12)</f>
        <v>15</v>
      </c>
      <c r="W12" s="13">
        <f>SUMIFS('Fielding Data'!G:G, 'Fielding Data'!$A:$A, $A12)</f>
        <v>1</v>
      </c>
      <c r="X12" s="13">
        <f>SUMIFS('Fielding Data'!H:H, 'Fielding Data'!$A:$A, $A12)</f>
        <v>3</v>
      </c>
      <c r="Y12" s="98" t="s">
        <v>2814</v>
      </c>
    </row>
    <row r="13" spans="1:25" x14ac:dyDescent="0.3">
      <c r="A13" s="13" t="str">
        <f t="shared" si="1"/>
        <v>aldrico012010</v>
      </c>
      <c r="B13" s="16" t="s">
        <v>224</v>
      </c>
      <c r="C13" s="16">
        <v>2010</v>
      </c>
      <c r="D13" s="16">
        <v>5</v>
      </c>
      <c r="E13" s="16">
        <v>13</v>
      </c>
      <c r="F13" s="16">
        <v>0</v>
      </c>
      <c r="G13" s="16">
        <v>1</v>
      </c>
      <c r="H13" s="16">
        <v>0</v>
      </c>
      <c r="I13" s="16">
        <v>1</v>
      </c>
      <c r="J13" s="16">
        <v>0</v>
      </c>
      <c r="K13" s="16">
        <v>1</v>
      </c>
      <c r="L13" s="16">
        <v>0</v>
      </c>
      <c r="M13" s="16">
        <v>0</v>
      </c>
      <c r="N13" s="16">
        <v>0</v>
      </c>
      <c r="O13" s="16">
        <v>5</v>
      </c>
      <c r="P13" s="13" t="str">
        <f t="shared" si="0"/>
        <v>LF</v>
      </c>
      <c r="Q13" s="13">
        <f>IFERROR(VLOOKUP($A13, 'Fielding Data'!$A$1:$H$12056, 5, 0), 0)</f>
        <v>0</v>
      </c>
      <c r="R13" s="13">
        <f>IFERROR(VLOOKUP($A13, 'Fielding Data'!$A$1:$H$12056, 6, 0), 0)</f>
        <v>0</v>
      </c>
      <c r="S13" s="13">
        <f>IFERROR(VLOOKUP($A13, 'Fielding Data'!$A$1:$H$12056, 7, 0), 0)</f>
        <v>0</v>
      </c>
      <c r="T13" s="13">
        <f>IFERROR(VLOOKUP($A13, 'Fielding Data'!$A$1:$H$12056, 8, 0), 0)</f>
        <v>0</v>
      </c>
      <c r="U13" s="13">
        <f>SUMIFS('Fielding Data'!E:E, 'Fielding Data'!$A:$A, $A13)</f>
        <v>5</v>
      </c>
      <c r="V13" s="13">
        <f>SUMIFS('Fielding Data'!F:F, 'Fielding Data'!$A:$A, $A13)</f>
        <v>0</v>
      </c>
      <c r="W13" s="13">
        <f>SUMIFS('Fielding Data'!G:G, 'Fielding Data'!$A:$A, $A13)</f>
        <v>0</v>
      </c>
      <c r="X13" s="13">
        <f>SUMIFS('Fielding Data'!H:H, 'Fielding Data'!$A:$A, $A13)</f>
        <v>0</v>
      </c>
    </row>
    <row r="14" spans="1:25" x14ac:dyDescent="0.3">
      <c r="A14" s="13" t="str">
        <f t="shared" si="1"/>
        <v>alfonel012010</v>
      </c>
      <c r="B14" s="16" t="s">
        <v>622</v>
      </c>
      <c r="C14" s="16">
        <v>2010</v>
      </c>
      <c r="D14" s="16">
        <v>13</v>
      </c>
      <c r="E14" s="16">
        <v>41</v>
      </c>
      <c r="F14" s="16">
        <v>4</v>
      </c>
      <c r="G14" s="16">
        <v>9</v>
      </c>
      <c r="H14" s="16">
        <v>1</v>
      </c>
      <c r="I14" s="16">
        <v>0</v>
      </c>
      <c r="J14" s="16">
        <v>1</v>
      </c>
      <c r="K14" s="16">
        <v>4</v>
      </c>
      <c r="L14" s="16">
        <v>0</v>
      </c>
      <c r="M14" s="16">
        <v>0</v>
      </c>
      <c r="N14" s="16">
        <v>0</v>
      </c>
      <c r="O14" s="16">
        <v>10</v>
      </c>
      <c r="P14" s="13" t="str">
        <f t="shared" si="0"/>
        <v>C</v>
      </c>
      <c r="Q14" s="13">
        <f>IFERROR(VLOOKUP($A14, 'Fielding Data'!$A$1:$H$12056, 5, 0), 0)</f>
        <v>54</v>
      </c>
      <c r="R14" s="13">
        <f>IFERROR(VLOOKUP($A14, 'Fielding Data'!$A$1:$H$12056, 6, 0), 0)</f>
        <v>2</v>
      </c>
      <c r="S14" s="13">
        <f>IFERROR(VLOOKUP($A14, 'Fielding Data'!$A$1:$H$12056, 7, 0), 0)</f>
        <v>2</v>
      </c>
      <c r="T14" s="13">
        <f>IFERROR(VLOOKUP($A14, 'Fielding Data'!$A$1:$H$12056, 8, 0), 0)</f>
        <v>0</v>
      </c>
      <c r="U14" s="13">
        <f>SUMIFS('Fielding Data'!E:E, 'Fielding Data'!$A:$A, $A14)</f>
        <v>54</v>
      </c>
      <c r="V14" s="13">
        <f>SUMIFS('Fielding Data'!F:F, 'Fielding Data'!$A:$A, $A14)</f>
        <v>2</v>
      </c>
      <c r="W14" s="13">
        <f>SUMIFS('Fielding Data'!G:G, 'Fielding Data'!$A:$A, $A14)</f>
        <v>2</v>
      </c>
      <c r="X14" s="13">
        <f>SUMIFS('Fielding Data'!H:H, 'Fielding Data'!$A:$A, $A14)</f>
        <v>0</v>
      </c>
    </row>
    <row r="15" spans="1:25" x14ac:dyDescent="0.3">
      <c r="A15" s="13" t="str">
        <f t="shared" si="1"/>
        <v>allenbr012010</v>
      </c>
      <c r="B15" s="16" t="s">
        <v>1036</v>
      </c>
      <c r="C15" s="16">
        <v>2010</v>
      </c>
      <c r="D15" s="16">
        <v>22</v>
      </c>
      <c r="E15" s="16">
        <v>45</v>
      </c>
      <c r="F15" s="16">
        <v>5</v>
      </c>
      <c r="G15" s="16">
        <v>12</v>
      </c>
      <c r="H15" s="16">
        <v>3</v>
      </c>
      <c r="I15" s="16">
        <v>0</v>
      </c>
      <c r="J15" s="16">
        <v>1</v>
      </c>
      <c r="K15" s="16">
        <v>6</v>
      </c>
      <c r="L15" s="16">
        <v>0</v>
      </c>
      <c r="M15" s="16">
        <v>0</v>
      </c>
      <c r="N15" s="16">
        <v>10</v>
      </c>
      <c r="O15" s="16">
        <v>20</v>
      </c>
      <c r="P15" s="13" t="str">
        <f t="shared" si="0"/>
        <v>1B</v>
      </c>
      <c r="Q15" s="13">
        <f>IFERROR(VLOOKUP($A15, 'Fielding Data'!$A$1:$H$12056, 5, 0), 0)</f>
        <v>14</v>
      </c>
      <c r="R15" s="13">
        <f>IFERROR(VLOOKUP($A15, 'Fielding Data'!$A$1:$H$12056, 6, 0), 0)</f>
        <v>0</v>
      </c>
      <c r="S15" s="13">
        <f>IFERROR(VLOOKUP($A15, 'Fielding Data'!$A$1:$H$12056, 7, 0), 0)</f>
        <v>0</v>
      </c>
      <c r="T15" s="13">
        <f>IFERROR(VLOOKUP($A15, 'Fielding Data'!$A$1:$H$12056, 8, 0), 0)</f>
        <v>2</v>
      </c>
      <c r="U15" s="13">
        <f>SUMIFS('Fielding Data'!E:E, 'Fielding Data'!$A:$A, $A15)</f>
        <v>41</v>
      </c>
      <c r="V15" s="13">
        <f>SUMIFS('Fielding Data'!F:F, 'Fielding Data'!$A:$A, $A15)</f>
        <v>0</v>
      </c>
      <c r="W15" s="13">
        <f>SUMIFS('Fielding Data'!G:G, 'Fielding Data'!$A:$A, $A15)</f>
        <v>0</v>
      </c>
      <c r="X15" s="13">
        <f>SUMIFS('Fielding Data'!H:H, 'Fielding Data'!$A:$A, $A15)</f>
        <v>2</v>
      </c>
    </row>
    <row r="16" spans="1:25" x14ac:dyDescent="0.3">
      <c r="A16" s="13" t="str">
        <f t="shared" si="1"/>
        <v>alonsyo012010</v>
      </c>
      <c r="B16" s="16" t="s">
        <v>1214</v>
      </c>
      <c r="C16" s="16">
        <v>2010</v>
      </c>
      <c r="D16" s="16">
        <v>22</v>
      </c>
      <c r="E16" s="16">
        <v>29</v>
      </c>
      <c r="F16" s="16">
        <v>2</v>
      </c>
      <c r="G16" s="16">
        <v>6</v>
      </c>
      <c r="H16" s="16">
        <v>2</v>
      </c>
      <c r="I16" s="16">
        <v>0</v>
      </c>
      <c r="J16" s="16">
        <v>0</v>
      </c>
      <c r="K16" s="16">
        <v>3</v>
      </c>
      <c r="L16" s="16">
        <v>0</v>
      </c>
      <c r="M16" s="16">
        <v>0</v>
      </c>
      <c r="N16" s="16">
        <v>0</v>
      </c>
      <c r="O16" s="16">
        <v>10</v>
      </c>
      <c r="P16" s="13" t="str">
        <f t="shared" si="0"/>
        <v>1B</v>
      </c>
      <c r="Q16" s="13">
        <f>IFERROR(VLOOKUP($A16, 'Fielding Data'!$A$1:$H$12056, 5, 0), 0)</f>
        <v>24</v>
      </c>
      <c r="R16" s="13">
        <f>IFERROR(VLOOKUP($A16, 'Fielding Data'!$A$1:$H$12056, 6, 0), 0)</f>
        <v>4</v>
      </c>
      <c r="S16" s="13">
        <f>IFERROR(VLOOKUP($A16, 'Fielding Data'!$A$1:$H$12056, 7, 0), 0)</f>
        <v>2</v>
      </c>
      <c r="T16" s="13">
        <f>IFERROR(VLOOKUP($A16, 'Fielding Data'!$A$1:$H$12056, 8, 0), 0)</f>
        <v>5</v>
      </c>
      <c r="U16" s="13">
        <f>SUMIFS('Fielding Data'!E:E, 'Fielding Data'!$A:$A, $A16)</f>
        <v>24</v>
      </c>
      <c r="V16" s="13">
        <f>SUMIFS('Fielding Data'!F:F, 'Fielding Data'!$A:$A, $A16)</f>
        <v>4</v>
      </c>
      <c r="W16" s="13">
        <f>SUMIFS('Fielding Data'!G:G, 'Fielding Data'!$A:$A, $A16)</f>
        <v>2</v>
      </c>
      <c r="X16" s="13">
        <f>SUMIFS('Fielding Data'!H:H, 'Fielding Data'!$A:$A, $A16)</f>
        <v>5</v>
      </c>
    </row>
    <row r="17" spans="1:24" x14ac:dyDescent="0.3">
      <c r="A17" s="13" t="str">
        <f t="shared" si="1"/>
        <v>alvarpe012010</v>
      </c>
      <c r="B17" s="16" t="s">
        <v>1215</v>
      </c>
      <c r="C17" s="16">
        <v>2010</v>
      </c>
      <c r="D17" s="16">
        <v>95</v>
      </c>
      <c r="E17" s="16">
        <v>347</v>
      </c>
      <c r="F17" s="16">
        <v>42</v>
      </c>
      <c r="G17" s="16">
        <v>89</v>
      </c>
      <c r="H17" s="16">
        <v>21</v>
      </c>
      <c r="I17" s="16">
        <v>1</v>
      </c>
      <c r="J17" s="16">
        <v>16</v>
      </c>
      <c r="K17" s="16">
        <v>64</v>
      </c>
      <c r="L17" s="16">
        <v>0</v>
      </c>
      <c r="M17" s="16">
        <v>0</v>
      </c>
      <c r="N17" s="16">
        <v>37</v>
      </c>
      <c r="O17" s="16">
        <v>119</v>
      </c>
      <c r="P17" s="13" t="str">
        <f t="shared" si="0"/>
        <v>3B</v>
      </c>
      <c r="Q17" s="13">
        <f>IFERROR(VLOOKUP($A17, 'Fielding Data'!$A$1:$H$12056, 5, 0), 0)</f>
        <v>61</v>
      </c>
      <c r="R17" s="13">
        <f>IFERROR(VLOOKUP($A17, 'Fielding Data'!$A$1:$H$12056, 6, 0), 0)</f>
        <v>198</v>
      </c>
      <c r="S17" s="13">
        <f>IFERROR(VLOOKUP($A17, 'Fielding Data'!$A$1:$H$12056, 7, 0), 0)</f>
        <v>17</v>
      </c>
      <c r="T17" s="13">
        <f>IFERROR(VLOOKUP($A17, 'Fielding Data'!$A$1:$H$12056, 8, 0), 0)</f>
        <v>17</v>
      </c>
      <c r="U17" s="13">
        <f>SUMIFS('Fielding Data'!E:E, 'Fielding Data'!$A:$A, $A17)</f>
        <v>61</v>
      </c>
      <c r="V17" s="13">
        <f>SUMIFS('Fielding Data'!F:F, 'Fielding Data'!$A:$A, $A17)</f>
        <v>198</v>
      </c>
      <c r="W17" s="13">
        <f>SUMIFS('Fielding Data'!G:G, 'Fielding Data'!$A:$A, $A17)</f>
        <v>17</v>
      </c>
      <c r="X17" s="13">
        <f>SUMIFS('Fielding Data'!H:H, 'Fielding Data'!$A:$A, $A17)</f>
        <v>17</v>
      </c>
    </row>
    <row r="18" spans="1:24" x14ac:dyDescent="0.3">
      <c r="A18" s="13" t="str">
        <f t="shared" si="1"/>
        <v>ambrihe012010</v>
      </c>
      <c r="B18" s="16" t="s">
        <v>1216</v>
      </c>
      <c r="C18" s="16">
        <v>2010</v>
      </c>
      <c r="D18" s="16">
        <v>34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3" t="str">
        <f t="shared" si="0"/>
        <v>P</v>
      </c>
      <c r="Q18" s="13">
        <f>IFERROR(VLOOKUP($A18, 'Fielding Data'!$A$1:$H$12056, 5, 0), 0)</f>
        <v>1</v>
      </c>
      <c r="R18" s="13">
        <f>IFERROR(VLOOKUP($A18, 'Fielding Data'!$A$1:$H$12056, 6, 0), 0)</f>
        <v>7</v>
      </c>
      <c r="S18" s="13">
        <f>IFERROR(VLOOKUP($A18, 'Fielding Data'!$A$1:$H$12056, 7, 0), 0)</f>
        <v>0</v>
      </c>
      <c r="T18" s="13">
        <f>IFERROR(VLOOKUP($A18, 'Fielding Data'!$A$1:$H$12056, 8, 0), 0)</f>
        <v>0</v>
      </c>
      <c r="U18" s="13">
        <f>SUMIFS('Fielding Data'!E:E, 'Fielding Data'!$A:$A, $A18)</f>
        <v>1</v>
      </c>
      <c r="V18" s="13">
        <f>SUMIFS('Fielding Data'!F:F, 'Fielding Data'!$A:$A, $A18)</f>
        <v>7</v>
      </c>
      <c r="W18" s="13">
        <f>SUMIFS('Fielding Data'!G:G, 'Fielding Data'!$A:$A, $A18)</f>
        <v>0</v>
      </c>
      <c r="X18" s="13">
        <f>SUMIFS('Fielding Data'!H:H, 'Fielding Data'!$A:$A, $A18)</f>
        <v>0</v>
      </c>
    </row>
    <row r="19" spans="1:24" x14ac:dyDescent="0.3">
      <c r="A19" s="13" t="str">
        <f t="shared" si="1"/>
        <v>anderbr042010</v>
      </c>
      <c r="B19" s="16" t="s">
        <v>1037</v>
      </c>
      <c r="C19" s="16">
        <v>2010</v>
      </c>
      <c r="D19" s="16">
        <v>19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3" t="str">
        <f t="shared" si="0"/>
        <v>P</v>
      </c>
      <c r="Q19" s="13">
        <f>IFERROR(VLOOKUP($A19, 'Fielding Data'!$A$1:$H$12056, 5, 0), 0)</f>
        <v>4</v>
      </c>
      <c r="R19" s="13">
        <f>IFERROR(VLOOKUP($A19, 'Fielding Data'!$A$1:$H$12056, 6, 0), 0)</f>
        <v>31</v>
      </c>
      <c r="S19" s="13">
        <f>IFERROR(VLOOKUP($A19, 'Fielding Data'!$A$1:$H$12056, 7, 0), 0)</f>
        <v>1</v>
      </c>
      <c r="T19" s="13">
        <f>IFERROR(VLOOKUP($A19, 'Fielding Data'!$A$1:$H$12056, 8, 0), 0)</f>
        <v>1</v>
      </c>
      <c r="U19" s="13">
        <f>SUMIFS('Fielding Data'!E:E, 'Fielding Data'!$A:$A, $A19)</f>
        <v>4</v>
      </c>
      <c r="V19" s="13">
        <f>SUMIFS('Fielding Data'!F:F, 'Fielding Data'!$A:$A, $A19)</f>
        <v>31</v>
      </c>
      <c r="W19" s="13">
        <f>SUMIFS('Fielding Data'!G:G, 'Fielding Data'!$A:$A, $A19)</f>
        <v>1</v>
      </c>
      <c r="X19" s="13">
        <f>SUMIFS('Fielding Data'!H:H, 'Fielding Data'!$A:$A, $A19)</f>
        <v>1</v>
      </c>
    </row>
    <row r="20" spans="1:24" x14ac:dyDescent="0.3">
      <c r="A20" s="13" t="str">
        <f t="shared" si="1"/>
        <v>anderbr052010</v>
      </c>
      <c r="B20" s="16" t="s">
        <v>1217</v>
      </c>
      <c r="C20" s="16">
        <v>2010</v>
      </c>
      <c r="D20" s="16">
        <v>15</v>
      </c>
      <c r="E20" s="16">
        <v>32</v>
      </c>
      <c r="F20" s="16">
        <v>1</v>
      </c>
      <c r="G20" s="16">
        <v>9</v>
      </c>
      <c r="H20" s="16">
        <v>2</v>
      </c>
      <c r="I20" s="16">
        <v>0</v>
      </c>
      <c r="J20" s="16">
        <v>0</v>
      </c>
      <c r="K20" s="16">
        <v>4</v>
      </c>
      <c r="L20" s="16">
        <v>0</v>
      </c>
      <c r="M20" s="16">
        <v>0</v>
      </c>
      <c r="N20" s="16">
        <v>1</v>
      </c>
      <c r="O20" s="16">
        <v>7</v>
      </c>
      <c r="P20" s="13" t="str">
        <f t="shared" si="0"/>
        <v>C</v>
      </c>
      <c r="Q20" s="13">
        <f>IFERROR(VLOOKUP($A20, 'Fielding Data'!$A$1:$H$12056, 5, 0), 0)</f>
        <v>40</v>
      </c>
      <c r="R20" s="13">
        <f>IFERROR(VLOOKUP($A20, 'Fielding Data'!$A$1:$H$12056, 6, 0), 0)</f>
        <v>4</v>
      </c>
      <c r="S20" s="13">
        <f>IFERROR(VLOOKUP($A20, 'Fielding Data'!$A$1:$H$12056, 7, 0), 0)</f>
        <v>1</v>
      </c>
      <c r="T20" s="13">
        <f>IFERROR(VLOOKUP($A20, 'Fielding Data'!$A$1:$H$12056, 8, 0), 0)</f>
        <v>0</v>
      </c>
      <c r="U20" s="13">
        <f>SUMIFS('Fielding Data'!E:E, 'Fielding Data'!$A:$A, $A20)</f>
        <v>40</v>
      </c>
      <c r="V20" s="13">
        <f>SUMIFS('Fielding Data'!F:F, 'Fielding Data'!$A:$A, $A20)</f>
        <v>4</v>
      </c>
      <c r="W20" s="13">
        <f>SUMIFS('Fielding Data'!G:G, 'Fielding Data'!$A:$A, $A20)</f>
        <v>1</v>
      </c>
      <c r="X20" s="13">
        <f>SUMIFS('Fielding Data'!H:H, 'Fielding Data'!$A:$A, $A20)</f>
        <v>0</v>
      </c>
    </row>
    <row r="21" spans="1:24" x14ac:dyDescent="0.3">
      <c r="A21" s="13" t="str">
        <f t="shared" si="1"/>
        <v>anderga012010</v>
      </c>
      <c r="B21" s="16" t="s">
        <v>46</v>
      </c>
      <c r="C21" s="16">
        <v>2010</v>
      </c>
      <c r="D21" s="16">
        <v>80</v>
      </c>
      <c r="E21" s="16">
        <v>155</v>
      </c>
      <c r="F21" s="16">
        <v>8</v>
      </c>
      <c r="G21" s="16">
        <v>28</v>
      </c>
      <c r="H21" s="16">
        <v>6</v>
      </c>
      <c r="I21" s="16">
        <v>1</v>
      </c>
      <c r="J21" s="16">
        <v>2</v>
      </c>
      <c r="K21" s="16">
        <v>12</v>
      </c>
      <c r="L21" s="16">
        <v>1</v>
      </c>
      <c r="M21" s="16">
        <v>0</v>
      </c>
      <c r="N21" s="16">
        <v>5</v>
      </c>
      <c r="O21" s="16">
        <v>34</v>
      </c>
      <c r="P21" s="13" t="str">
        <f t="shared" si="0"/>
        <v>LF</v>
      </c>
      <c r="Q21" s="13">
        <f>IFERROR(VLOOKUP($A21, 'Fielding Data'!$A$1:$H$12056, 5, 0), 0)</f>
        <v>0</v>
      </c>
      <c r="R21" s="13">
        <f>IFERROR(VLOOKUP($A21, 'Fielding Data'!$A$1:$H$12056, 6, 0), 0)</f>
        <v>0</v>
      </c>
      <c r="S21" s="13">
        <f>IFERROR(VLOOKUP($A21, 'Fielding Data'!$A$1:$H$12056, 7, 0), 0)</f>
        <v>0</v>
      </c>
      <c r="T21" s="13">
        <f>IFERROR(VLOOKUP($A21, 'Fielding Data'!$A$1:$H$12056, 8, 0), 0)</f>
        <v>0</v>
      </c>
      <c r="U21" s="13">
        <f>SUMIFS('Fielding Data'!E:E, 'Fielding Data'!$A:$A, $A21)</f>
        <v>38</v>
      </c>
      <c r="V21" s="13">
        <f>SUMIFS('Fielding Data'!F:F, 'Fielding Data'!$A:$A, $A21)</f>
        <v>2</v>
      </c>
      <c r="W21" s="13">
        <f>SUMIFS('Fielding Data'!G:G, 'Fielding Data'!$A:$A, $A21)</f>
        <v>2</v>
      </c>
      <c r="X21" s="13">
        <f>SUMIFS('Fielding Data'!H:H, 'Fielding Data'!$A:$A, $A21)</f>
        <v>0</v>
      </c>
    </row>
    <row r="22" spans="1:24" x14ac:dyDescent="0.3">
      <c r="A22" s="13" t="str">
        <f t="shared" si="1"/>
        <v>anderla032010</v>
      </c>
      <c r="B22" s="16" t="s">
        <v>1218</v>
      </c>
      <c r="C22" s="16">
        <v>2010</v>
      </c>
      <c r="D22" s="16">
        <v>18</v>
      </c>
      <c r="E22" s="16">
        <v>35</v>
      </c>
      <c r="F22" s="16">
        <v>4</v>
      </c>
      <c r="G22" s="16">
        <v>7</v>
      </c>
      <c r="H22" s="16">
        <v>1</v>
      </c>
      <c r="I22" s="16">
        <v>0</v>
      </c>
      <c r="J22" s="16">
        <v>0</v>
      </c>
      <c r="K22" s="16">
        <v>4</v>
      </c>
      <c r="L22" s="16">
        <v>0</v>
      </c>
      <c r="M22" s="16">
        <v>0</v>
      </c>
      <c r="N22" s="16">
        <v>7</v>
      </c>
      <c r="O22" s="16">
        <v>8</v>
      </c>
      <c r="P22" s="13" t="str">
        <f t="shared" si="0"/>
        <v>1B</v>
      </c>
      <c r="Q22" s="13">
        <f>IFERROR(VLOOKUP($A22, 'Fielding Data'!$A$1:$H$12056, 5, 0), 0)</f>
        <v>96</v>
      </c>
      <c r="R22" s="13">
        <f>IFERROR(VLOOKUP($A22, 'Fielding Data'!$A$1:$H$12056, 6, 0), 0)</f>
        <v>9</v>
      </c>
      <c r="S22" s="13">
        <f>IFERROR(VLOOKUP($A22, 'Fielding Data'!$A$1:$H$12056, 7, 0), 0)</f>
        <v>0</v>
      </c>
      <c r="T22" s="13">
        <f>IFERROR(VLOOKUP($A22, 'Fielding Data'!$A$1:$H$12056, 8, 0), 0)</f>
        <v>9</v>
      </c>
      <c r="U22" s="13">
        <f>SUMIFS('Fielding Data'!E:E, 'Fielding Data'!$A:$A, $A22)</f>
        <v>96</v>
      </c>
      <c r="V22" s="13">
        <f>SUMIFS('Fielding Data'!F:F, 'Fielding Data'!$A:$A, $A22)</f>
        <v>9</v>
      </c>
      <c r="W22" s="13">
        <f>SUMIFS('Fielding Data'!G:G, 'Fielding Data'!$A:$A, $A22)</f>
        <v>0</v>
      </c>
      <c r="X22" s="13">
        <f>SUMIFS('Fielding Data'!H:H, 'Fielding Data'!$A:$A, $A22)</f>
        <v>9</v>
      </c>
    </row>
    <row r="23" spans="1:24" x14ac:dyDescent="0.3">
      <c r="A23" s="13" t="str">
        <f t="shared" si="1"/>
        <v>andinro012010</v>
      </c>
      <c r="B23" s="16" t="s">
        <v>510</v>
      </c>
      <c r="C23" s="16">
        <v>2010</v>
      </c>
      <c r="D23" s="16">
        <v>16</v>
      </c>
      <c r="E23" s="16">
        <v>61</v>
      </c>
      <c r="F23" s="16">
        <v>6</v>
      </c>
      <c r="G23" s="16">
        <v>18</v>
      </c>
      <c r="H23" s="16">
        <v>4</v>
      </c>
      <c r="I23" s="16">
        <v>0</v>
      </c>
      <c r="J23" s="16">
        <v>2</v>
      </c>
      <c r="K23" s="16">
        <v>6</v>
      </c>
      <c r="L23" s="16">
        <v>1</v>
      </c>
      <c r="M23" s="16">
        <v>1</v>
      </c>
      <c r="N23" s="16">
        <v>3</v>
      </c>
      <c r="O23" s="16">
        <v>13</v>
      </c>
      <c r="P23" s="13" t="str">
        <f t="shared" si="0"/>
        <v>2B</v>
      </c>
      <c r="Q23" s="13">
        <f>IFERROR(VLOOKUP($A23, 'Fielding Data'!$A$1:$H$12056, 5, 0), 0)</f>
        <v>6</v>
      </c>
      <c r="R23" s="13">
        <f>IFERROR(VLOOKUP($A23, 'Fielding Data'!$A$1:$H$12056, 6, 0), 0)</f>
        <v>10</v>
      </c>
      <c r="S23" s="13">
        <f>IFERROR(VLOOKUP($A23, 'Fielding Data'!$A$1:$H$12056, 7, 0), 0)</f>
        <v>0</v>
      </c>
      <c r="T23" s="13">
        <f>IFERROR(VLOOKUP($A23, 'Fielding Data'!$A$1:$H$12056, 8, 0), 0)</f>
        <v>1</v>
      </c>
      <c r="U23" s="13">
        <f>SUMIFS('Fielding Data'!E:E, 'Fielding Data'!$A:$A, $A23)</f>
        <v>17</v>
      </c>
      <c r="V23" s="13">
        <f>SUMIFS('Fielding Data'!F:F, 'Fielding Data'!$A:$A, $A23)</f>
        <v>28</v>
      </c>
      <c r="W23" s="13">
        <f>SUMIFS('Fielding Data'!G:G, 'Fielding Data'!$A:$A, $A23)</f>
        <v>1</v>
      </c>
      <c r="X23" s="13">
        <f>SUMIFS('Fielding Data'!H:H, 'Fielding Data'!$A:$A, $A23)</f>
        <v>5</v>
      </c>
    </row>
    <row r="24" spans="1:24" x14ac:dyDescent="0.3">
      <c r="A24" s="13" t="str">
        <f t="shared" si="1"/>
        <v>andruel012010</v>
      </c>
      <c r="B24" s="16" t="s">
        <v>1038</v>
      </c>
      <c r="C24" s="16">
        <v>2010</v>
      </c>
      <c r="D24" s="16">
        <v>148</v>
      </c>
      <c r="E24" s="16">
        <v>588</v>
      </c>
      <c r="F24" s="16">
        <v>88</v>
      </c>
      <c r="G24" s="16">
        <v>156</v>
      </c>
      <c r="H24" s="16">
        <v>15</v>
      </c>
      <c r="I24" s="16">
        <v>3</v>
      </c>
      <c r="J24" s="16">
        <v>0</v>
      </c>
      <c r="K24" s="16">
        <v>35</v>
      </c>
      <c r="L24" s="16">
        <v>32</v>
      </c>
      <c r="M24" s="16">
        <v>15</v>
      </c>
      <c r="N24" s="16">
        <v>64</v>
      </c>
      <c r="O24" s="16">
        <v>96</v>
      </c>
      <c r="P24" s="13" t="str">
        <f t="shared" si="0"/>
        <v>SS</v>
      </c>
      <c r="Q24" s="13">
        <f>IFERROR(VLOOKUP($A24, 'Fielding Data'!$A$1:$H$12056, 5, 0), 0)</f>
        <v>242</v>
      </c>
      <c r="R24" s="13">
        <f>IFERROR(VLOOKUP($A24, 'Fielding Data'!$A$1:$H$12056, 6, 0), 0)</f>
        <v>401</v>
      </c>
      <c r="S24" s="13">
        <f>IFERROR(VLOOKUP($A24, 'Fielding Data'!$A$1:$H$12056, 7, 0), 0)</f>
        <v>16</v>
      </c>
      <c r="T24" s="13">
        <f>IFERROR(VLOOKUP($A24, 'Fielding Data'!$A$1:$H$12056, 8, 0), 0)</f>
        <v>89</v>
      </c>
      <c r="U24" s="13">
        <f>SUMIFS('Fielding Data'!E:E, 'Fielding Data'!$A:$A, $A24)</f>
        <v>242</v>
      </c>
      <c r="V24" s="13">
        <f>SUMIFS('Fielding Data'!F:F, 'Fielding Data'!$A:$A, $A24)</f>
        <v>401</v>
      </c>
      <c r="W24" s="13">
        <f>SUMIFS('Fielding Data'!G:G, 'Fielding Data'!$A:$A, $A24)</f>
        <v>16</v>
      </c>
      <c r="X24" s="13">
        <f>SUMIFS('Fielding Data'!H:H, 'Fielding Data'!$A:$A, $A24)</f>
        <v>89</v>
      </c>
    </row>
    <row r="25" spans="1:24" x14ac:dyDescent="0.3">
      <c r="A25" s="13" t="str">
        <f t="shared" si="1"/>
        <v>arencjp012010</v>
      </c>
      <c r="B25" s="16" t="s">
        <v>1219</v>
      </c>
      <c r="C25" s="16">
        <v>2010</v>
      </c>
      <c r="D25" s="16">
        <v>11</v>
      </c>
      <c r="E25" s="16">
        <v>35</v>
      </c>
      <c r="F25" s="16">
        <v>3</v>
      </c>
      <c r="G25" s="16">
        <v>5</v>
      </c>
      <c r="H25" s="16">
        <v>1</v>
      </c>
      <c r="I25" s="16">
        <v>0</v>
      </c>
      <c r="J25" s="16">
        <v>2</v>
      </c>
      <c r="K25" s="16">
        <v>4</v>
      </c>
      <c r="L25" s="16">
        <v>0</v>
      </c>
      <c r="M25" s="16">
        <v>0</v>
      </c>
      <c r="N25" s="16">
        <v>2</v>
      </c>
      <c r="O25" s="16">
        <v>11</v>
      </c>
      <c r="P25" s="13" t="str">
        <f t="shared" si="0"/>
        <v>C</v>
      </c>
      <c r="Q25" s="13">
        <f>IFERROR(VLOOKUP($A25, 'Fielding Data'!$A$1:$H$12056, 5, 0), 0)</f>
        <v>48</v>
      </c>
      <c r="R25" s="13">
        <f>IFERROR(VLOOKUP($A25, 'Fielding Data'!$A$1:$H$12056, 6, 0), 0)</f>
        <v>3</v>
      </c>
      <c r="S25" s="13">
        <f>IFERROR(VLOOKUP($A25, 'Fielding Data'!$A$1:$H$12056, 7, 0), 0)</f>
        <v>0</v>
      </c>
      <c r="T25" s="13">
        <f>IFERROR(VLOOKUP($A25, 'Fielding Data'!$A$1:$H$12056, 8, 0), 0)</f>
        <v>0</v>
      </c>
      <c r="U25" s="13">
        <f>SUMIFS('Fielding Data'!E:E, 'Fielding Data'!$A:$A, $A25)</f>
        <v>48</v>
      </c>
      <c r="V25" s="13">
        <f>SUMIFS('Fielding Data'!F:F, 'Fielding Data'!$A:$A, $A25)</f>
        <v>3</v>
      </c>
      <c r="W25" s="13">
        <f>SUMIFS('Fielding Data'!G:G, 'Fielding Data'!$A:$A, $A25)</f>
        <v>0</v>
      </c>
      <c r="X25" s="13">
        <f>SUMIFS('Fielding Data'!H:H, 'Fielding Data'!$A:$A, $A25)</f>
        <v>0</v>
      </c>
    </row>
    <row r="26" spans="1:24" x14ac:dyDescent="0.3">
      <c r="A26" s="13" t="str">
        <f t="shared" si="1"/>
        <v>arrieja012010</v>
      </c>
      <c r="B26" s="16" t="s">
        <v>1220</v>
      </c>
      <c r="C26" s="16">
        <v>2010</v>
      </c>
      <c r="D26" s="16">
        <v>18</v>
      </c>
      <c r="E26" s="16">
        <v>3</v>
      </c>
      <c r="F26" s="16">
        <v>0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1</v>
      </c>
      <c r="O26" s="16">
        <v>1</v>
      </c>
      <c r="P26" s="13" t="str">
        <f t="shared" si="0"/>
        <v>P</v>
      </c>
      <c r="Q26" s="13">
        <f>IFERROR(VLOOKUP($A26, 'Fielding Data'!$A$1:$H$12056, 5, 0), 0)</f>
        <v>8</v>
      </c>
      <c r="R26" s="13">
        <f>IFERROR(VLOOKUP($A26, 'Fielding Data'!$A$1:$H$12056, 6, 0), 0)</f>
        <v>13</v>
      </c>
      <c r="S26" s="13">
        <f>IFERROR(VLOOKUP($A26, 'Fielding Data'!$A$1:$H$12056, 7, 0), 0)</f>
        <v>2</v>
      </c>
      <c r="T26" s="13">
        <f>IFERROR(VLOOKUP($A26, 'Fielding Data'!$A$1:$H$12056, 8, 0), 0)</f>
        <v>1</v>
      </c>
      <c r="U26" s="13">
        <f>SUMIFS('Fielding Data'!E:E, 'Fielding Data'!$A:$A, $A26)</f>
        <v>8</v>
      </c>
      <c r="V26" s="13">
        <f>SUMIFS('Fielding Data'!F:F, 'Fielding Data'!$A:$A, $A26)</f>
        <v>13</v>
      </c>
      <c r="W26" s="13">
        <f>SUMIFS('Fielding Data'!G:G, 'Fielding Data'!$A:$A, $A26)</f>
        <v>2</v>
      </c>
      <c r="X26" s="13">
        <f>SUMIFS('Fielding Data'!H:H, 'Fielding Data'!$A:$A, $A26)</f>
        <v>1</v>
      </c>
    </row>
    <row r="27" spans="1:24" x14ac:dyDescent="0.3">
      <c r="A27" s="13" t="str">
        <f t="shared" si="1"/>
        <v>arroybr012010</v>
      </c>
      <c r="B27" s="16" t="s">
        <v>48</v>
      </c>
      <c r="C27" s="16">
        <v>2010</v>
      </c>
      <c r="D27" s="16">
        <v>34</v>
      </c>
      <c r="E27" s="16">
        <v>68</v>
      </c>
      <c r="F27" s="16">
        <v>5</v>
      </c>
      <c r="G27" s="16">
        <v>10</v>
      </c>
      <c r="H27" s="16">
        <v>0</v>
      </c>
      <c r="I27" s="16">
        <v>0</v>
      </c>
      <c r="J27" s="16">
        <v>1</v>
      </c>
      <c r="K27" s="16">
        <v>8</v>
      </c>
      <c r="L27" s="16">
        <v>0</v>
      </c>
      <c r="M27" s="16">
        <v>0</v>
      </c>
      <c r="N27" s="16">
        <v>2</v>
      </c>
      <c r="O27" s="16">
        <v>31</v>
      </c>
      <c r="P27" s="13" t="str">
        <f t="shared" si="0"/>
        <v>P</v>
      </c>
      <c r="Q27" s="13">
        <f>IFERROR(VLOOKUP($A27, 'Fielding Data'!$A$1:$H$12056, 5, 0), 0)</f>
        <v>18</v>
      </c>
      <c r="R27" s="13">
        <f>IFERROR(VLOOKUP($A27, 'Fielding Data'!$A$1:$H$12056, 6, 0), 0)</f>
        <v>31</v>
      </c>
      <c r="S27" s="13">
        <f>IFERROR(VLOOKUP($A27, 'Fielding Data'!$A$1:$H$12056, 7, 0), 0)</f>
        <v>0</v>
      </c>
      <c r="T27" s="13">
        <f>IFERROR(VLOOKUP($A27, 'Fielding Data'!$A$1:$H$12056, 8, 0), 0)</f>
        <v>5</v>
      </c>
      <c r="U27" s="13">
        <f>SUMIFS('Fielding Data'!E:E, 'Fielding Data'!$A:$A, $A27)</f>
        <v>18</v>
      </c>
      <c r="V27" s="13">
        <f>SUMIFS('Fielding Data'!F:F, 'Fielding Data'!$A:$A, $A27)</f>
        <v>31</v>
      </c>
      <c r="W27" s="13">
        <f>SUMIFS('Fielding Data'!G:G, 'Fielding Data'!$A:$A, $A27)</f>
        <v>0</v>
      </c>
      <c r="X27" s="13">
        <f>SUMIFS('Fielding Data'!H:H, 'Fielding Data'!$A:$A, $A27)</f>
        <v>5</v>
      </c>
    </row>
    <row r="28" spans="1:24" x14ac:dyDescent="0.3">
      <c r="A28" s="13" t="str">
        <f t="shared" si="1"/>
        <v>atchisc012010</v>
      </c>
      <c r="B28" s="16" t="s">
        <v>414</v>
      </c>
      <c r="C28" s="16">
        <v>2010</v>
      </c>
      <c r="D28" s="16">
        <v>43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3" t="str">
        <f t="shared" si="0"/>
        <v>P</v>
      </c>
      <c r="Q28" s="13">
        <f>IFERROR(VLOOKUP($A28, 'Fielding Data'!$A$1:$H$12056, 5, 0), 0)</f>
        <v>7</v>
      </c>
      <c r="R28" s="13">
        <f>IFERROR(VLOOKUP($A28, 'Fielding Data'!$A$1:$H$12056, 6, 0), 0)</f>
        <v>6</v>
      </c>
      <c r="S28" s="13">
        <f>IFERROR(VLOOKUP($A28, 'Fielding Data'!$A$1:$H$12056, 7, 0), 0)</f>
        <v>0</v>
      </c>
      <c r="T28" s="13">
        <f>IFERROR(VLOOKUP($A28, 'Fielding Data'!$A$1:$H$12056, 8, 0), 0)</f>
        <v>1</v>
      </c>
      <c r="U28" s="13">
        <f>SUMIFS('Fielding Data'!E:E, 'Fielding Data'!$A:$A, $A28)</f>
        <v>7</v>
      </c>
      <c r="V28" s="13">
        <f>SUMIFS('Fielding Data'!F:F, 'Fielding Data'!$A:$A, $A28)</f>
        <v>6</v>
      </c>
      <c r="W28" s="13">
        <f>SUMIFS('Fielding Data'!G:G, 'Fielding Data'!$A:$A, $A28)</f>
        <v>0</v>
      </c>
      <c r="X28" s="13">
        <f>SUMIFS('Fielding Data'!H:H, 'Fielding Data'!$A:$A, $A28)</f>
        <v>1</v>
      </c>
    </row>
    <row r="29" spans="1:24" x14ac:dyDescent="0.3">
      <c r="A29" s="13" t="str">
        <f t="shared" si="1"/>
        <v>atilalu012010</v>
      </c>
      <c r="B29" s="16" t="s">
        <v>1221</v>
      </c>
      <c r="C29" s="16">
        <v>2010</v>
      </c>
      <c r="D29" s="16">
        <v>16</v>
      </c>
      <c r="E29" s="16">
        <v>25</v>
      </c>
      <c r="F29" s="16">
        <v>0</v>
      </c>
      <c r="G29" s="16">
        <v>1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10</v>
      </c>
      <c r="P29" s="13" t="str">
        <f t="shared" si="0"/>
        <v>P</v>
      </c>
      <c r="Q29" s="13">
        <f>IFERROR(VLOOKUP($A29, 'Fielding Data'!$A$1:$H$12056, 5, 0), 0)</f>
        <v>10</v>
      </c>
      <c r="R29" s="13">
        <f>IFERROR(VLOOKUP($A29, 'Fielding Data'!$A$1:$H$12056, 6, 0), 0)</f>
        <v>14</v>
      </c>
      <c r="S29" s="13">
        <f>IFERROR(VLOOKUP($A29, 'Fielding Data'!$A$1:$H$12056, 7, 0), 0)</f>
        <v>2</v>
      </c>
      <c r="T29" s="13">
        <f>IFERROR(VLOOKUP($A29, 'Fielding Data'!$A$1:$H$12056, 8, 0), 0)</f>
        <v>2</v>
      </c>
      <c r="U29" s="13">
        <f>SUMIFS('Fielding Data'!E:E, 'Fielding Data'!$A:$A, $A29)</f>
        <v>10</v>
      </c>
      <c r="V29" s="13">
        <f>SUMIFS('Fielding Data'!F:F, 'Fielding Data'!$A:$A, $A29)</f>
        <v>14</v>
      </c>
      <c r="W29" s="13">
        <f>SUMIFS('Fielding Data'!G:G, 'Fielding Data'!$A:$A, $A29)</f>
        <v>2</v>
      </c>
      <c r="X29" s="13">
        <f>SUMIFS('Fielding Data'!H:H, 'Fielding Data'!$A:$A, $A29)</f>
        <v>2</v>
      </c>
    </row>
    <row r="30" spans="1:24" x14ac:dyDescent="0.3">
      <c r="A30" s="13" t="str">
        <f t="shared" si="1"/>
        <v>atkinga012010</v>
      </c>
      <c r="B30" s="16" t="s">
        <v>347</v>
      </c>
      <c r="C30" s="16">
        <v>2010</v>
      </c>
      <c r="D30" s="16">
        <v>44</v>
      </c>
      <c r="E30" s="16">
        <v>140</v>
      </c>
      <c r="F30" s="16">
        <v>5</v>
      </c>
      <c r="G30" s="16">
        <v>30</v>
      </c>
      <c r="H30" s="16">
        <v>7</v>
      </c>
      <c r="I30" s="16">
        <v>0</v>
      </c>
      <c r="J30" s="16">
        <v>1</v>
      </c>
      <c r="K30" s="16">
        <v>9</v>
      </c>
      <c r="L30" s="16">
        <v>0</v>
      </c>
      <c r="M30" s="16">
        <v>0</v>
      </c>
      <c r="N30" s="16">
        <v>12</v>
      </c>
      <c r="O30" s="16">
        <v>30</v>
      </c>
      <c r="P30" s="13" t="str">
        <f t="shared" si="0"/>
        <v>1B</v>
      </c>
      <c r="Q30" s="13">
        <f>IFERROR(VLOOKUP($A30, 'Fielding Data'!$A$1:$H$12056, 5, 0), 0)</f>
        <v>242</v>
      </c>
      <c r="R30" s="13">
        <f>IFERROR(VLOOKUP($A30, 'Fielding Data'!$A$1:$H$12056, 6, 0), 0)</f>
        <v>16</v>
      </c>
      <c r="S30" s="13">
        <f>IFERROR(VLOOKUP($A30, 'Fielding Data'!$A$1:$H$12056, 7, 0), 0)</f>
        <v>1</v>
      </c>
      <c r="T30" s="13">
        <f>IFERROR(VLOOKUP($A30, 'Fielding Data'!$A$1:$H$12056, 8, 0), 0)</f>
        <v>24</v>
      </c>
      <c r="U30" s="13">
        <f>SUMIFS('Fielding Data'!E:E, 'Fielding Data'!$A:$A, $A30)</f>
        <v>242</v>
      </c>
      <c r="V30" s="13">
        <f>SUMIFS('Fielding Data'!F:F, 'Fielding Data'!$A:$A, $A30)</f>
        <v>16</v>
      </c>
      <c r="W30" s="13">
        <f>SUMIFS('Fielding Data'!G:G, 'Fielding Data'!$A:$A, $A30)</f>
        <v>1</v>
      </c>
      <c r="X30" s="13">
        <f>SUMIFS('Fielding Data'!H:H, 'Fielding Data'!$A:$A, $A30)</f>
        <v>24</v>
      </c>
    </row>
    <row r="31" spans="1:24" x14ac:dyDescent="0.3">
      <c r="A31" s="13" t="str">
        <f t="shared" si="1"/>
        <v>atkinmi012010</v>
      </c>
      <c r="B31" s="16" t="s">
        <v>1039</v>
      </c>
      <c r="C31" s="16">
        <v>2010</v>
      </c>
      <c r="D31" s="16">
        <v>5</v>
      </c>
      <c r="E31" s="16">
        <v>2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0</v>
      </c>
      <c r="N31" s="16">
        <v>0</v>
      </c>
      <c r="O31" s="16">
        <v>1</v>
      </c>
      <c r="P31" s="13" t="str">
        <f t="shared" si="0"/>
        <v>P</v>
      </c>
      <c r="Q31" s="13">
        <f>IFERROR(VLOOKUP($A31, 'Fielding Data'!$A$1:$H$12056, 5, 0), 0)</f>
        <v>0</v>
      </c>
      <c r="R31" s="13">
        <f>IFERROR(VLOOKUP($A31, 'Fielding Data'!$A$1:$H$12056, 6, 0), 0)</f>
        <v>2</v>
      </c>
      <c r="S31" s="13">
        <f>IFERROR(VLOOKUP($A31, 'Fielding Data'!$A$1:$H$12056, 7, 0), 0)</f>
        <v>0</v>
      </c>
      <c r="T31" s="13">
        <f>IFERROR(VLOOKUP($A31, 'Fielding Data'!$A$1:$H$12056, 8, 0), 0)</f>
        <v>0</v>
      </c>
      <c r="U31" s="13">
        <f>SUMIFS('Fielding Data'!E:E, 'Fielding Data'!$A:$A, $A31)</f>
        <v>0</v>
      </c>
      <c r="V31" s="13">
        <f>SUMIFS('Fielding Data'!F:F, 'Fielding Data'!$A:$A, $A31)</f>
        <v>2</v>
      </c>
      <c r="W31" s="13">
        <f>SUMIFS('Fielding Data'!G:G, 'Fielding Data'!$A:$A, $A31)</f>
        <v>0</v>
      </c>
      <c r="X31" s="13">
        <f>SUMIFS('Fielding Data'!H:H, 'Fielding Data'!$A:$A, $A31)</f>
        <v>0</v>
      </c>
    </row>
    <row r="32" spans="1:24" x14ac:dyDescent="0.3">
      <c r="A32" s="13" t="str">
        <f t="shared" si="1"/>
        <v>ausmubr012010</v>
      </c>
      <c r="B32" s="16" t="s">
        <v>49</v>
      </c>
      <c r="C32" s="16">
        <v>2010</v>
      </c>
      <c r="D32" s="16">
        <v>21</v>
      </c>
      <c r="E32" s="16">
        <v>63</v>
      </c>
      <c r="F32" s="16">
        <v>4</v>
      </c>
      <c r="G32" s="16">
        <v>14</v>
      </c>
      <c r="H32" s="16">
        <v>2</v>
      </c>
      <c r="I32" s="16">
        <v>0</v>
      </c>
      <c r="J32" s="16">
        <v>0</v>
      </c>
      <c r="K32" s="16">
        <v>2</v>
      </c>
      <c r="L32" s="16">
        <v>0</v>
      </c>
      <c r="M32" s="16">
        <v>0</v>
      </c>
      <c r="N32" s="16">
        <v>7</v>
      </c>
      <c r="O32" s="16">
        <v>15</v>
      </c>
      <c r="P32" s="13" t="str">
        <f t="shared" si="0"/>
        <v>C</v>
      </c>
      <c r="Q32" s="13">
        <f>IFERROR(VLOOKUP($A32, 'Fielding Data'!$A$1:$H$12056, 5, 0), 0)</f>
        <v>168</v>
      </c>
      <c r="R32" s="13">
        <f>IFERROR(VLOOKUP($A32, 'Fielding Data'!$A$1:$H$12056, 6, 0), 0)</f>
        <v>5</v>
      </c>
      <c r="S32" s="13">
        <f>IFERROR(VLOOKUP($A32, 'Fielding Data'!$A$1:$H$12056, 7, 0), 0)</f>
        <v>1</v>
      </c>
      <c r="T32" s="13">
        <f>IFERROR(VLOOKUP($A32, 'Fielding Data'!$A$1:$H$12056, 8, 0), 0)</f>
        <v>0</v>
      </c>
      <c r="U32" s="13">
        <f>SUMIFS('Fielding Data'!E:E, 'Fielding Data'!$A:$A, $A32)</f>
        <v>168</v>
      </c>
      <c r="V32" s="13">
        <f>SUMIFS('Fielding Data'!F:F, 'Fielding Data'!$A:$A, $A32)</f>
        <v>5</v>
      </c>
      <c r="W32" s="13">
        <f>SUMIFS('Fielding Data'!G:G, 'Fielding Data'!$A:$A, $A32)</f>
        <v>1</v>
      </c>
      <c r="X32" s="13">
        <f>SUMIFS('Fielding Data'!H:H, 'Fielding Data'!$A:$A, $A32)</f>
        <v>0</v>
      </c>
    </row>
    <row r="33" spans="1:24" x14ac:dyDescent="0.3">
      <c r="A33" s="13" t="str">
        <f t="shared" si="1"/>
        <v>avilaal012010</v>
      </c>
      <c r="B33" s="16" t="s">
        <v>1041</v>
      </c>
      <c r="C33" s="16">
        <v>2010</v>
      </c>
      <c r="D33" s="16">
        <v>104</v>
      </c>
      <c r="E33" s="16">
        <v>294</v>
      </c>
      <c r="F33" s="16">
        <v>28</v>
      </c>
      <c r="G33" s="16">
        <v>67</v>
      </c>
      <c r="H33" s="16">
        <v>12</v>
      </c>
      <c r="I33" s="16">
        <v>0</v>
      </c>
      <c r="J33" s="16">
        <v>7</v>
      </c>
      <c r="K33" s="16">
        <v>31</v>
      </c>
      <c r="L33" s="16">
        <v>2</v>
      </c>
      <c r="M33" s="16">
        <v>2</v>
      </c>
      <c r="N33" s="16">
        <v>36</v>
      </c>
      <c r="O33" s="16">
        <v>71</v>
      </c>
      <c r="P33" s="13" t="str">
        <f t="shared" si="0"/>
        <v>C</v>
      </c>
      <c r="Q33" s="13">
        <f>IFERROR(VLOOKUP($A33, 'Fielding Data'!$A$1:$H$12056, 5, 0), 0)</f>
        <v>556</v>
      </c>
      <c r="R33" s="13">
        <f>IFERROR(VLOOKUP($A33, 'Fielding Data'!$A$1:$H$12056, 6, 0), 0)</f>
        <v>34</v>
      </c>
      <c r="S33" s="13">
        <f>IFERROR(VLOOKUP($A33, 'Fielding Data'!$A$1:$H$12056, 7, 0), 0)</f>
        <v>4</v>
      </c>
      <c r="T33" s="13">
        <f>IFERROR(VLOOKUP($A33, 'Fielding Data'!$A$1:$H$12056, 8, 0), 0)</f>
        <v>5</v>
      </c>
      <c r="U33" s="13">
        <f>SUMIFS('Fielding Data'!E:E, 'Fielding Data'!$A:$A, $A33)</f>
        <v>556</v>
      </c>
      <c r="V33" s="13">
        <f>SUMIFS('Fielding Data'!F:F, 'Fielding Data'!$A:$A, $A33)</f>
        <v>34</v>
      </c>
      <c r="W33" s="13">
        <f>SUMIFS('Fielding Data'!G:G, 'Fielding Data'!$A:$A, $A33)</f>
        <v>4</v>
      </c>
      <c r="X33" s="13">
        <f>SUMIFS('Fielding Data'!H:H, 'Fielding Data'!$A:$A, $A33)</f>
        <v>5</v>
      </c>
    </row>
    <row r="34" spans="1:24" x14ac:dyDescent="0.3">
      <c r="A34" s="13" t="str">
        <f t="shared" si="1"/>
        <v>avilemi012010</v>
      </c>
      <c r="B34" s="16" t="s">
        <v>872</v>
      </c>
      <c r="C34" s="16">
        <v>2010</v>
      </c>
      <c r="D34" s="16">
        <v>110</v>
      </c>
      <c r="E34" s="16">
        <v>424</v>
      </c>
      <c r="F34" s="16">
        <v>63</v>
      </c>
      <c r="G34" s="16">
        <v>129</v>
      </c>
      <c r="H34" s="16">
        <v>16</v>
      </c>
      <c r="I34" s="16">
        <v>3</v>
      </c>
      <c r="J34" s="16">
        <v>8</v>
      </c>
      <c r="K34" s="16">
        <v>32</v>
      </c>
      <c r="L34" s="16">
        <v>14</v>
      </c>
      <c r="M34" s="16">
        <v>5</v>
      </c>
      <c r="N34" s="16">
        <v>20</v>
      </c>
      <c r="O34" s="16">
        <v>49</v>
      </c>
      <c r="P34" s="13" t="str">
        <f t="shared" si="0"/>
        <v>2B</v>
      </c>
      <c r="Q34" s="13">
        <f>IFERROR(VLOOKUP($A34, 'Fielding Data'!$A$1:$H$12056, 5, 0), 0)</f>
        <v>183</v>
      </c>
      <c r="R34" s="13">
        <f>IFERROR(VLOOKUP($A34, 'Fielding Data'!$A$1:$H$12056, 6, 0), 0)</f>
        <v>258</v>
      </c>
      <c r="S34" s="13">
        <f>IFERROR(VLOOKUP($A34, 'Fielding Data'!$A$1:$H$12056, 7, 0), 0)</f>
        <v>11</v>
      </c>
      <c r="T34" s="13">
        <f>IFERROR(VLOOKUP($A34, 'Fielding Data'!$A$1:$H$12056, 8, 0), 0)</f>
        <v>40</v>
      </c>
      <c r="U34" s="13">
        <f>SUMIFS('Fielding Data'!E:E, 'Fielding Data'!$A:$A, $A34)</f>
        <v>203</v>
      </c>
      <c r="V34" s="13">
        <f>SUMIFS('Fielding Data'!F:F, 'Fielding Data'!$A:$A, $A34)</f>
        <v>288</v>
      </c>
      <c r="W34" s="13">
        <f>SUMIFS('Fielding Data'!G:G, 'Fielding Data'!$A:$A, $A34)</f>
        <v>14</v>
      </c>
      <c r="X34" s="13">
        <f>SUMIFS('Fielding Data'!H:H, 'Fielding Data'!$A:$A, $A34)</f>
        <v>45</v>
      </c>
    </row>
    <row r="35" spans="1:24" x14ac:dyDescent="0.3">
      <c r="A35" s="13" t="str">
        <f t="shared" si="1"/>
        <v>axforjo012010</v>
      </c>
      <c r="B35" s="16" t="s">
        <v>1042</v>
      </c>
      <c r="C35" s="16">
        <v>2010</v>
      </c>
      <c r="D35" s="16">
        <v>50</v>
      </c>
      <c r="E35" s="16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3" t="str">
        <f t="shared" si="0"/>
        <v>P</v>
      </c>
      <c r="Q35" s="13">
        <f>IFERROR(VLOOKUP($A35, 'Fielding Data'!$A$1:$H$12056, 5, 0), 0)</f>
        <v>4</v>
      </c>
      <c r="R35" s="13">
        <f>IFERROR(VLOOKUP($A35, 'Fielding Data'!$A$1:$H$12056, 6, 0), 0)</f>
        <v>5</v>
      </c>
      <c r="S35" s="13">
        <f>IFERROR(VLOOKUP($A35, 'Fielding Data'!$A$1:$H$12056, 7, 0), 0)</f>
        <v>0</v>
      </c>
      <c r="T35" s="13">
        <f>IFERROR(VLOOKUP($A35, 'Fielding Data'!$A$1:$H$12056, 8, 0), 0)</f>
        <v>2</v>
      </c>
      <c r="U35" s="13">
        <f>SUMIFS('Fielding Data'!E:E, 'Fielding Data'!$A:$A, $A35)</f>
        <v>4</v>
      </c>
      <c r="V35" s="13">
        <f>SUMIFS('Fielding Data'!F:F, 'Fielding Data'!$A:$A, $A35)</f>
        <v>5</v>
      </c>
      <c r="W35" s="13">
        <f>SUMIFS('Fielding Data'!G:G, 'Fielding Data'!$A:$A, $A35)</f>
        <v>0</v>
      </c>
      <c r="X35" s="13">
        <f>SUMIFS('Fielding Data'!H:H, 'Fielding Data'!$A:$A, $A35)</f>
        <v>2</v>
      </c>
    </row>
    <row r="36" spans="1:24" x14ac:dyDescent="0.3">
      <c r="A36" s="13" t="str">
        <f t="shared" si="1"/>
        <v>aybarer012010</v>
      </c>
      <c r="B36" s="16" t="s">
        <v>624</v>
      </c>
      <c r="C36" s="16">
        <v>2010</v>
      </c>
      <c r="D36" s="16">
        <v>138</v>
      </c>
      <c r="E36" s="16">
        <v>534</v>
      </c>
      <c r="F36" s="16">
        <v>69</v>
      </c>
      <c r="G36" s="16">
        <v>135</v>
      </c>
      <c r="H36" s="16">
        <v>18</v>
      </c>
      <c r="I36" s="16">
        <v>4</v>
      </c>
      <c r="J36" s="16">
        <v>5</v>
      </c>
      <c r="K36" s="16">
        <v>29</v>
      </c>
      <c r="L36" s="16">
        <v>22</v>
      </c>
      <c r="M36" s="16">
        <v>8</v>
      </c>
      <c r="N36" s="16">
        <v>35</v>
      </c>
      <c r="O36" s="16">
        <v>81</v>
      </c>
      <c r="P36" s="13" t="str">
        <f t="shared" si="0"/>
        <v>SS</v>
      </c>
      <c r="Q36" s="13">
        <f>IFERROR(VLOOKUP($A36, 'Fielding Data'!$A$1:$H$12056, 5, 0), 0)</f>
        <v>198</v>
      </c>
      <c r="R36" s="13">
        <f>IFERROR(VLOOKUP($A36, 'Fielding Data'!$A$1:$H$12056, 6, 0), 0)</f>
        <v>344</v>
      </c>
      <c r="S36" s="13">
        <f>IFERROR(VLOOKUP($A36, 'Fielding Data'!$A$1:$H$12056, 7, 0), 0)</f>
        <v>21</v>
      </c>
      <c r="T36" s="13">
        <f>IFERROR(VLOOKUP($A36, 'Fielding Data'!$A$1:$H$12056, 8, 0), 0)</f>
        <v>59</v>
      </c>
      <c r="U36" s="13">
        <f>SUMIFS('Fielding Data'!E:E, 'Fielding Data'!$A:$A, $A36)</f>
        <v>198</v>
      </c>
      <c r="V36" s="13">
        <f>SUMIFS('Fielding Data'!F:F, 'Fielding Data'!$A:$A, $A36)</f>
        <v>344</v>
      </c>
      <c r="W36" s="13">
        <f>SUMIFS('Fielding Data'!G:G, 'Fielding Data'!$A:$A, $A36)</f>
        <v>21</v>
      </c>
      <c r="X36" s="13">
        <f>SUMIFS('Fielding Data'!H:H, 'Fielding Data'!$A:$A, $A36)</f>
        <v>59</v>
      </c>
    </row>
    <row r="37" spans="1:24" x14ac:dyDescent="0.3">
      <c r="A37" s="13" t="str">
        <f t="shared" si="1"/>
        <v>aybarwi012010</v>
      </c>
      <c r="B37" s="16" t="s">
        <v>511</v>
      </c>
      <c r="C37" s="16">
        <v>2010</v>
      </c>
      <c r="D37" s="16">
        <v>100</v>
      </c>
      <c r="E37" s="16">
        <v>270</v>
      </c>
      <c r="F37" s="16">
        <v>22</v>
      </c>
      <c r="G37" s="16">
        <v>62</v>
      </c>
      <c r="H37" s="16">
        <v>13</v>
      </c>
      <c r="I37" s="16">
        <v>0</v>
      </c>
      <c r="J37" s="16">
        <v>6</v>
      </c>
      <c r="K37" s="16">
        <v>43</v>
      </c>
      <c r="L37" s="16">
        <v>0</v>
      </c>
      <c r="M37" s="16">
        <v>0</v>
      </c>
      <c r="N37" s="16">
        <v>30</v>
      </c>
      <c r="O37" s="16">
        <v>61</v>
      </c>
      <c r="P37" s="13" t="str">
        <f t="shared" si="0"/>
        <v>1B</v>
      </c>
      <c r="Q37" s="13">
        <f>IFERROR(VLOOKUP($A37, 'Fielding Data'!$A$1:$H$12056, 5, 0), 0)</f>
        <v>13</v>
      </c>
      <c r="R37" s="13">
        <f>IFERROR(VLOOKUP($A37, 'Fielding Data'!$A$1:$H$12056, 6, 0), 0)</f>
        <v>1</v>
      </c>
      <c r="S37" s="13">
        <f>IFERROR(VLOOKUP($A37, 'Fielding Data'!$A$1:$H$12056, 7, 0), 0)</f>
        <v>0</v>
      </c>
      <c r="T37" s="13">
        <f>IFERROR(VLOOKUP($A37, 'Fielding Data'!$A$1:$H$12056, 8, 0), 0)</f>
        <v>1</v>
      </c>
      <c r="U37" s="13">
        <f>SUMIFS('Fielding Data'!E:E, 'Fielding Data'!$A:$A, $A37)</f>
        <v>15</v>
      </c>
      <c r="V37" s="13">
        <f>SUMIFS('Fielding Data'!F:F, 'Fielding Data'!$A:$A, $A37)</f>
        <v>12</v>
      </c>
      <c r="W37" s="13">
        <f>SUMIFS('Fielding Data'!G:G, 'Fielding Data'!$A:$A, $A37)</f>
        <v>1</v>
      </c>
      <c r="X37" s="13">
        <f>SUMIFS('Fielding Data'!H:H, 'Fielding Data'!$A:$A, $A37)</f>
        <v>1</v>
      </c>
    </row>
    <row r="38" spans="1:24" x14ac:dyDescent="0.3">
      <c r="A38" s="13" t="str">
        <f t="shared" si="1"/>
        <v>badenbu012010</v>
      </c>
      <c r="B38" s="16" t="s">
        <v>873</v>
      </c>
      <c r="C38" s="16">
        <v>2010</v>
      </c>
      <c r="D38" s="16">
        <v>53</v>
      </c>
      <c r="E38" s="16">
        <v>1</v>
      </c>
      <c r="F38" s="16">
        <v>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3" t="str">
        <f t="shared" si="0"/>
        <v>P</v>
      </c>
      <c r="Q38" s="13">
        <f>IFERROR(VLOOKUP($A38, 'Fielding Data'!$A$1:$H$12056, 5, 0), 0)</f>
        <v>1</v>
      </c>
      <c r="R38" s="13">
        <f>IFERROR(VLOOKUP($A38, 'Fielding Data'!$A$1:$H$12056, 6, 0), 0)</f>
        <v>21</v>
      </c>
      <c r="S38" s="13">
        <f>IFERROR(VLOOKUP($A38, 'Fielding Data'!$A$1:$H$12056, 7, 0), 0)</f>
        <v>1</v>
      </c>
      <c r="T38" s="13">
        <f>IFERROR(VLOOKUP($A38, 'Fielding Data'!$A$1:$H$12056, 8, 0), 0)</f>
        <v>2</v>
      </c>
      <c r="U38" s="13">
        <f>SUMIFS('Fielding Data'!E:E, 'Fielding Data'!$A:$A, $A38)</f>
        <v>1</v>
      </c>
      <c r="V38" s="13">
        <f>SUMIFS('Fielding Data'!F:F, 'Fielding Data'!$A:$A, $A38)</f>
        <v>21</v>
      </c>
      <c r="W38" s="13">
        <f>SUMIFS('Fielding Data'!G:G, 'Fielding Data'!$A:$A, $A38)</f>
        <v>1</v>
      </c>
      <c r="X38" s="13">
        <f>SUMIFS('Fielding Data'!H:H, 'Fielding Data'!$A:$A, $A38)</f>
        <v>2</v>
      </c>
    </row>
    <row r="39" spans="1:24" x14ac:dyDescent="0.3">
      <c r="A39" s="13" t="str">
        <f t="shared" si="1"/>
        <v>baezda012010</v>
      </c>
      <c r="B39" s="16" t="s">
        <v>226</v>
      </c>
      <c r="C39" s="16">
        <v>2010</v>
      </c>
      <c r="D39" s="16">
        <v>51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3" t="str">
        <f t="shared" si="0"/>
        <v>P</v>
      </c>
      <c r="Q39" s="13">
        <f>IFERROR(VLOOKUP($A39, 'Fielding Data'!$A$1:$H$12056, 5, 0), 0)</f>
        <v>0</v>
      </c>
      <c r="R39" s="13">
        <f>IFERROR(VLOOKUP($A39, 'Fielding Data'!$A$1:$H$12056, 6, 0), 0)</f>
        <v>17</v>
      </c>
      <c r="S39" s="13">
        <f>IFERROR(VLOOKUP($A39, 'Fielding Data'!$A$1:$H$12056, 7, 0), 0)</f>
        <v>0</v>
      </c>
      <c r="T39" s="13">
        <f>IFERROR(VLOOKUP($A39, 'Fielding Data'!$A$1:$H$12056, 8, 0), 0)</f>
        <v>0</v>
      </c>
      <c r="U39" s="13">
        <f>SUMIFS('Fielding Data'!E:E, 'Fielding Data'!$A:$A, $A39)</f>
        <v>0</v>
      </c>
      <c r="V39" s="13">
        <f>SUMIFS('Fielding Data'!F:F, 'Fielding Data'!$A:$A, $A39)</f>
        <v>17</v>
      </c>
      <c r="W39" s="13">
        <f>SUMIFS('Fielding Data'!G:G, 'Fielding Data'!$A:$A, $A39)</f>
        <v>0</v>
      </c>
      <c r="X39" s="13">
        <f>SUMIFS('Fielding Data'!H:H, 'Fielding Data'!$A:$A, $A39)</f>
        <v>0</v>
      </c>
    </row>
    <row r="40" spans="1:24" x14ac:dyDescent="0.3">
      <c r="A40" s="13" t="str">
        <f t="shared" si="1"/>
        <v>bailean012010</v>
      </c>
      <c r="B40" s="16" t="s">
        <v>1043</v>
      </c>
      <c r="C40" s="16">
        <v>2010</v>
      </c>
      <c r="D40" s="16">
        <v>47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3" t="str">
        <f t="shared" si="0"/>
        <v>P</v>
      </c>
      <c r="Q40" s="13">
        <f>IFERROR(VLOOKUP($A40, 'Fielding Data'!$A$1:$H$12056, 5, 0), 0)</f>
        <v>4</v>
      </c>
      <c r="R40" s="13">
        <f>IFERROR(VLOOKUP($A40, 'Fielding Data'!$A$1:$H$12056, 6, 0), 0)</f>
        <v>5</v>
      </c>
      <c r="S40" s="13">
        <f>IFERROR(VLOOKUP($A40, 'Fielding Data'!$A$1:$H$12056, 7, 0), 0)</f>
        <v>0</v>
      </c>
      <c r="T40" s="13">
        <f>IFERROR(VLOOKUP($A40, 'Fielding Data'!$A$1:$H$12056, 8, 0), 0)</f>
        <v>0</v>
      </c>
      <c r="U40" s="13">
        <f>SUMIFS('Fielding Data'!E:E, 'Fielding Data'!$A:$A, $A40)</f>
        <v>4</v>
      </c>
      <c r="V40" s="13">
        <f>SUMIFS('Fielding Data'!F:F, 'Fielding Data'!$A:$A, $A40)</f>
        <v>5</v>
      </c>
      <c r="W40" s="13">
        <f>SUMIFS('Fielding Data'!G:G, 'Fielding Data'!$A:$A, $A40)</f>
        <v>0</v>
      </c>
      <c r="X40" s="13">
        <f>SUMIFS('Fielding Data'!H:H, 'Fielding Data'!$A:$A, $A40)</f>
        <v>0</v>
      </c>
    </row>
    <row r="41" spans="1:24" x14ac:dyDescent="0.3">
      <c r="A41" s="13" t="str">
        <f t="shared" si="1"/>
        <v>baileho022010</v>
      </c>
      <c r="B41" s="16" t="s">
        <v>751</v>
      </c>
      <c r="C41" s="16">
        <v>2010</v>
      </c>
      <c r="D41" s="16">
        <v>19</v>
      </c>
      <c r="E41" s="16">
        <v>33</v>
      </c>
      <c r="F41" s="16">
        <v>1</v>
      </c>
      <c r="G41" s="16">
        <v>7</v>
      </c>
      <c r="H41" s="16">
        <v>0</v>
      </c>
      <c r="I41" s="16">
        <v>0</v>
      </c>
      <c r="J41" s="16">
        <v>0</v>
      </c>
      <c r="K41" s="16">
        <v>2</v>
      </c>
      <c r="L41" s="16">
        <v>0</v>
      </c>
      <c r="M41" s="16">
        <v>0</v>
      </c>
      <c r="N41" s="16">
        <v>2</v>
      </c>
      <c r="O41" s="16">
        <v>15</v>
      </c>
      <c r="P41" s="13" t="str">
        <f t="shared" si="0"/>
        <v>P</v>
      </c>
      <c r="Q41" s="13">
        <f>IFERROR(VLOOKUP($A41, 'Fielding Data'!$A$1:$H$12056, 5, 0), 0)</f>
        <v>15</v>
      </c>
      <c r="R41" s="13">
        <f>IFERROR(VLOOKUP($A41, 'Fielding Data'!$A$1:$H$12056, 6, 0), 0)</f>
        <v>6</v>
      </c>
      <c r="S41" s="13">
        <f>IFERROR(VLOOKUP($A41, 'Fielding Data'!$A$1:$H$12056, 7, 0), 0)</f>
        <v>1</v>
      </c>
      <c r="T41" s="13">
        <f>IFERROR(VLOOKUP($A41, 'Fielding Data'!$A$1:$H$12056, 8, 0), 0)</f>
        <v>1</v>
      </c>
      <c r="U41" s="13">
        <f>SUMIFS('Fielding Data'!E:E, 'Fielding Data'!$A:$A, $A41)</f>
        <v>15</v>
      </c>
      <c r="V41" s="13">
        <f>SUMIFS('Fielding Data'!F:F, 'Fielding Data'!$A:$A, $A41)</f>
        <v>6</v>
      </c>
      <c r="W41" s="13">
        <f>SUMIFS('Fielding Data'!G:G, 'Fielding Data'!$A:$A, $A41)</f>
        <v>1</v>
      </c>
      <c r="X41" s="13">
        <f>SUMIFS('Fielding Data'!H:H, 'Fielding Data'!$A:$A, $A41)</f>
        <v>1</v>
      </c>
    </row>
    <row r="42" spans="1:24" x14ac:dyDescent="0.3">
      <c r="A42" s="13" t="str">
        <f t="shared" si="1"/>
        <v>bakerje032010</v>
      </c>
      <c r="B42" s="16" t="s">
        <v>512</v>
      </c>
      <c r="C42" s="16">
        <v>2010</v>
      </c>
      <c r="D42" s="16">
        <v>79</v>
      </c>
      <c r="E42" s="16">
        <v>206</v>
      </c>
      <c r="F42" s="16">
        <v>29</v>
      </c>
      <c r="G42" s="16">
        <v>56</v>
      </c>
      <c r="H42" s="16">
        <v>13</v>
      </c>
      <c r="I42" s="16">
        <v>2</v>
      </c>
      <c r="J42" s="16">
        <v>4</v>
      </c>
      <c r="K42" s="16">
        <v>21</v>
      </c>
      <c r="L42" s="16">
        <v>1</v>
      </c>
      <c r="M42" s="16">
        <v>0</v>
      </c>
      <c r="N42" s="16">
        <v>16</v>
      </c>
      <c r="O42" s="16">
        <v>50</v>
      </c>
      <c r="P42" s="13" t="str">
        <f t="shared" si="0"/>
        <v>1B</v>
      </c>
      <c r="Q42" s="13">
        <f>IFERROR(VLOOKUP($A42, 'Fielding Data'!$A$1:$H$12056, 5, 0), 0)</f>
        <v>19</v>
      </c>
      <c r="R42" s="13">
        <f>IFERROR(VLOOKUP($A42, 'Fielding Data'!$A$1:$H$12056, 6, 0), 0)</f>
        <v>1</v>
      </c>
      <c r="S42" s="13">
        <f>IFERROR(VLOOKUP($A42, 'Fielding Data'!$A$1:$H$12056, 7, 0), 0)</f>
        <v>0</v>
      </c>
      <c r="T42" s="13">
        <f>IFERROR(VLOOKUP($A42, 'Fielding Data'!$A$1:$H$12056, 8, 0), 0)</f>
        <v>0</v>
      </c>
      <c r="U42" s="13">
        <f>SUMIFS('Fielding Data'!E:E, 'Fielding Data'!$A:$A, $A42)</f>
        <v>85</v>
      </c>
      <c r="V42" s="13">
        <f>SUMIFS('Fielding Data'!F:F, 'Fielding Data'!$A:$A, $A42)</f>
        <v>111</v>
      </c>
      <c r="W42" s="13">
        <f>SUMIFS('Fielding Data'!G:G, 'Fielding Data'!$A:$A, $A42)</f>
        <v>7</v>
      </c>
      <c r="X42" s="13">
        <f>SUMIFS('Fielding Data'!H:H, 'Fielding Data'!$A:$A, $A42)</f>
        <v>15</v>
      </c>
    </row>
    <row r="43" spans="1:24" x14ac:dyDescent="0.3">
      <c r="A43" s="13" t="str">
        <f t="shared" si="1"/>
        <v>bakerjo012010</v>
      </c>
      <c r="B43" s="16" t="s">
        <v>874</v>
      </c>
      <c r="C43" s="16">
        <v>2010</v>
      </c>
      <c r="D43" s="16">
        <v>23</v>
      </c>
      <c r="E43" s="16">
        <v>78</v>
      </c>
      <c r="F43" s="16">
        <v>7</v>
      </c>
      <c r="G43" s="16">
        <v>17</v>
      </c>
      <c r="H43" s="16">
        <v>3</v>
      </c>
      <c r="I43" s="16">
        <v>1</v>
      </c>
      <c r="J43" s="16">
        <v>0</v>
      </c>
      <c r="K43" s="16">
        <v>6</v>
      </c>
      <c r="L43" s="16">
        <v>0</v>
      </c>
      <c r="M43" s="16">
        <v>0</v>
      </c>
      <c r="N43" s="16">
        <v>9</v>
      </c>
      <c r="O43" s="16">
        <v>18</v>
      </c>
      <c r="P43" s="13" t="str">
        <f t="shared" si="0"/>
        <v>C</v>
      </c>
      <c r="Q43" s="13">
        <f>IFERROR(VLOOKUP($A43, 'Fielding Data'!$A$1:$H$12056, 5, 0), 0)</f>
        <v>152</v>
      </c>
      <c r="R43" s="13">
        <f>IFERROR(VLOOKUP($A43, 'Fielding Data'!$A$1:$H$12056, 6, 0), 0)</f>
        <v>9</v>
      </c>
      <c r="S43" s="13">
        <f>IFERROR(VLOOKUP($A43, 'Fielding Data'!$A$1:$H$12056, 7, 0), 0)</f>
        <v>2</v>
      </c>
      <c r="T43" s="13">
        <f>IFERROR(VLOOKUP($A43, 'Fielding Data'!$A$1:$H$12056, 8, 0), 0)</f>
        <v>1</v>
      </c>
      <c r="U43" s="13">
        <f>SUMIFS('Fielding Data'!E:E, 'Fielding Data'!$A:$A, $A43)</f>
        <v>152</v>
      </c>
      <c r="V43" s="13">
        <f>SUMIFS('Fielding Data'!F:F, 'Fielding Data'!$A:$A, $A43)</f>
        <v>9</v>
      </c>
      <c r="W43" s="13">
        <f>SUMIFS('Fielding Data'!G:G, 'Fielding Data'!$A:$A, $A43)</f>
        <v>2</v>
      </c>
      <c r="X43" s="13">
        <f>SUMIFS('Fielding Data'!H:H, 'Fielding Data'!$A:$A, $A43)</f>
        <v>1</v>
      </c>
    </row>
    <row r="44" spans="1:24" x14ac:dyDescent="0.3">
      <c r="A44" s="13" t="str">
        <f t="shared" si="1"/>
        <v>bakersc022010</v>
      </c>
      <c r="B44" s="16" t="s">
        <v>513</v>
      </c>
      <c r="C44" s="16">
        <v>2010</v>
      </c>
      <c r="D44" s="16">
        <v>29</v>
      </c>
      <c r="E44" s="16">
        <v>3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2</v>
      </c>
      <c r="P44" s="13" t="str">
        <f t="shared" si="0"/>
        <v>P</v>
      </c>
      <c r="Q44" s="13">
        <f>IFERROR(VLOOKUP($A44, 'Fielding Data'!$A$1:$H$12056, 5, 0), 0)</f>
        <v>15</v>
      </c>
      <c r="R44" s="13">
        <f>IFERROR(VLOOKUP($A44, 'Fielding Data'!$A$1:$H$12056, 6, 0), 0)</f>
        <v>13</v>
      </c>
      <c r="S44" s="13">
        <f>IFERROR(VLOOKUP($A44, 'Fielding Data'!$A$1:$H$12056, 7, 0), 0)</f>
        <v>1</v>
      </c>
      <c r="T44" s="13">
        <f>IFERROR(VLOOKUP($A44, 'Fielding Data'!$A$1:$H$12056, 8, 0), 0)</f>
        <v>1</v>
      </c>
      <c r="U44" s="13">
        <f>SUMIFS('Fielding Data'!E:E, 'Fielding Data'!$A:$A, $A44)</f>
        <v>15</v>
      </c>
      <c r="V44" s="13">
        <f>SUMIFS('Fielding Data'!F:F, 'Fielding Data'!$A:$A, $A44)</f>
        <v>13</v>
      </c>
      <c r="W44" s="13">
        <f>SUMIFS('Fielding Data'!G:G, 'Fielding Data'!$A:$A, $A44)</f>
        <v>1</v>
      </c>
      <c r="X44" s="13">
        <f>SUMIFS('Fielding Data'!H:H, 'Fielding Data'!$A:$A, $A44)</f>
        <v>1</v>
      </c>
    </row>
    <row r="45" spans="1:24" x14ac:dyDescent="0.3">
      <c r="A45" s="13" t="str">
        <f t="shared" si="1"/>
        <v>baldero012010</v>
      </c>
      <c r="B45" s="16" t="s">
        <v>349</v>
      </c>
      <c r="C45" s="16">
        <v>2010</v>
      </c>
      <c r="D45" s="16">
        <v>10</v>
      </c>
      <c r="E45" s="16">
        <v>24</v>
      </c>
      <c r="F45" s="16">
        <v>3</v>
      </c>
      <c r="G45" s="16">
        <v>5</v>
      </c>
      <c r="H45" s="16">
        <v>1</v>
      </c>
      <c r="I45" s="16">
        <v>0</v>
      </c>
      <c r="J45" s="16">
        <v>1</v>
      </c>
      <c r="K45" s="16">
        <v>5</v>
      </c>
      <c r="L45" s="16">
        <v>1</v>
      </c>
      <c r="M45" s="16">
        <v>0</v>
      </c>
      <c r="N45" s="16">
        <v>1</v>
      </c>
      <c r="O45" s="16">
        <v>5</v>
      </c>
      <c r="P45" s="13" t="str">
        <f t="shared" si="0"/>
        <v>OF</v>
      </c>
      <c r="Q45" s="13">
        <f>IFERROR(VLOOKUP($A45, 'Fielding Data'!$A$1:$H$12056, 5, 0), 0)</f>
        <v>6</v>
      </c>
      <c r="R45" s="13">
        <f>IFERROR(VLOOKUP($A45, 'Fielding Data'!$A$1:$H$12056, 6, 0), 0)</f>
        <v>0</v>
      </c>
      <c r="S45" s="13">
        <f>IFERROR(VLOOKUP($A45, 'Fielding Data'!$A$1:$H$12056, 7, 0), 0)</f>
        <v>0</v>
      </c>
      <c r="T45" s="13">
        <f>IFERROR(VLOOKUP($A45, 'Fielding Data'!$A$1:$H$12056, 8, 0), 0)</f>
        <v>0</v>
      </c>
      <c r="U45" s="13">
        <f>SUMIFS('Fielding Data'!E:E, 'Fielding Data'!$A:$A, $A45)</f>
        <v>6</v>
      </c>
      <c r="V45" s="13">
        <f>SUMIFS('Fielding Data'!F:F, 'Fielding Data'!$A:$A, $A45)</f>
        <v>0</v>
      </c>
      <c r="W45" s="13">
        <f>SUMIFS('Fielding Data'!G:G, 'Fielding Data'!$A:$A, $A45)</f>
        <v>0</v>
      </c>
      <c r="X45" s="13">
        <f>SUMIFS('Fielding Data'!H:H, 'Fielding Data'!$A:$A, $A45)</f>
        <v>0</v>
      </c>
    </row>
    <row r="46" spans="1:24" x14ac:dyDescent="0.3">
      <c r="A46" s="13" t="str">
        <f t="shared" si="1"/>
        <v>balesco012010</v>
      </c>
      <c r="B46" s="16" t="s">
        <v>875</v>
      </c>
      <c r="C46" s="16">
        <v>2010</v>
      </c>
      <c r="D46" s="16">
        <v>17</v>
      </c>
      <c r="E46" s="16">
        <v>0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0</v>
      </c>
      <c r="N46" s="16">
        <v>0</v>
      </c>
      <c r="O46" s="16">
        <v>0</v>
      </c>
      <c r="P46" s="13" t="str">
        <f t="shared" si="0"/>
        <v>P</v>
      </c>
      <c r="Q46" s="13">
        <f>IFERROR(VLOOKUP($A46, 'Fielding Data'!$A$1:$H$12056, 5, 0), 0)</f>
        <v>0</v>
      </c>
      <c r="R46" s="13">
        <f>IFERROR(VLOOKUP($A46, 'Fielding Data'!$A$1:$H$12056, 6, 0), 0)</f>
        <v>2</v>
      </c>
      <c r="S46" s="13">
        <f>IFERROR(VLOOKUP($A46, 'Fielding Data'!$A$1:$H$12056, 7, 0), 0)</f>
        <v>0</v>
      </c>
      <c r="T46" s="13">
        <f>IFERROR(VLOOKUP($A46, 'Fielding Data'!$A$1:$H$12056, 8, 0), 0)</f>
        <v>0</v>
      </c>
      <c r="U46" s="13">
        <f>SUMIFS('Fielding Data'!E:E, 'Fielding Data'!$A:$A, $A46)</f>
        <v>0</v>
      </c>
      <c r="V46" s="13">
        <f>SUMIFS('Fielding Data'!F:F, 'Fielding Data'!$A:$A, $A46)</f>
        <v>2</v>
      </c>
      <c r="W46" s="13">
        <f>SUMIFS('Fielding Data'!G:G, 'Fielding Data'!$A:$A, $A46)</f>
        <v>0</v>
      </c>
      <c r="X46" s="13">
        <f>SUMIFS('Fielding Data'!H:H, 'Fielding Data'!$A:$A, $A46)</f>
        <v>0</v>
      </c>
    </row>
    <row r="47" spans="1:24" x14ac:dyDescent="0.3">
      <c r="A47" s="13" t="str">
        <f t="shared" si="1"/>
        <v>balfogr012010</v>
      </c>
      <c r="B47" s="16" t="s">
        <v>227</v>
      </c>
      <c r="C47" s="16">
        <v>2010</v>
      </c>
      <c r="D47" s="16">
        <v>57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3" t="str">
        <f t="shared" si="0"/>
        <v>P</v>
      </c>
      <c r="Q47" s="13">
        <f>IFERROR(VLOOKUP($A47, 'Fielding Data'!$A$1:$H$12056, 5, 0), 0)</f>
        <v>2</v>
      </c>
      <c r="R47" s="13">
        <f>IFERROR(VLOOKUP($A47, 'Fielding Data'!$A$1:$H$12056, 6, 0), 0)</f>
        <v>2</v>
      </c>
      <c r="S47" s="13">
        <f>IFERROR(VLOOKUP($A47, 'Fielding Data'!$A$1:$H$12056, 7, 0), 0)</f>
        <v>0</v>
      </c>
      <c r="T47" s="13">
        <f>IFERROR(VLOOKUP($A47, 'Fielding Data'!$A$1:$H$12056, 8, 0), 0)</f>
        <v>0</v>
      </c>
      <c r="U47" s="13">
        <f>SUMIFS('Fielding Data'!E:E, 'Fielding Data'!$A:$A, $A47)</f>
        <v>2</v>
      </c>
      <c r="V47" s="13">
        <f>SUMIFS('Fielding Data'!F:F, 'Fielding Data'!$A:$A, $A47)</f>
        <v>2</v>
      </c>
      <c r="W47" s="13">
        <f>SUMIFS('Fielding Data'!G:G, 'Fielding Data'!$A:$A, $A47)</f>
        <v>0</v>
      </c>
      <c r="X47" s="13">
        <f>SUMIFS('Fielding Data'!H:H, 'Fielding Data'!$A:$A, $A47)</f>
        <v>0</v>
      </c>
    </row>
    <row r="48" spans="1:24" x14ac:dyDescent="0.3">
      <c r="A48" s="13" t="str">
        <f t="shared" si="1"/>
        <v>banksjo012010</v>
      </c>
      <c r="B48" s="16" t="s">
        <v>752</v>
      </c>
      <c r="C48" s="16">
        <v>2010</v>
      </c>
      <c r="D48" s="16">
        <v>1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0</v>
      </c>
      <c r="O48" s="16">
        <v>0</v>
      </c>
      <c r="P48" s="13" t="str">
        <f t="shared" si="0"/>
        <v>P</v>
      </c>
      <c r="Q48" s="13">
        <f>IFERROR(VLOOKUP($A48, 'Fielding Data'!$A$1:$H$12056, 5, 0), 0)</f>
        <v>0</v>
      </c>
      <c r="R48" s="13">
        <f>IFERROR(VLOOKUP($A48, 'Fielding Data'!$A$1:$H$12056, 6, 0), 0)</f>
        <v>1</v>
      </c>
      <c r="S48" s="13">
        <f>IFERROR(VLOOKUP($A48, 'Fielding Data'!$A$1:$H$12056, 7, 0), 0)</f>
        <v>0</v>
      </c>
      <c r="T48" s="13">
        <f>IFERROR(VLOOKUP($A48, 'Fielding Data'!$A$1:$H$12056, 8, 0), 0)</f>
        <v>0</v>
      </c>
      <c r="U48" s="13">
        <f>SUMIFS('Fielding Data'!E:E, 'Fielding Data'!$A:$A, $A48)</f>
        <v>0</v>
      </c>
      <c r="V48" s="13">
        <f>SUMIFS('Fielding Data'!F:F, 'Fielding Data'!$A:$A, $A48)</f>
        <v>1</v>
      </c>
      <c r="W48" s="13">
        <f>SUMIFS('Fielding Data'!G:G, 'Fielding Data'!$A:$A, $A48)</f>
        <v>0</v>
      </c>
      <c r="X48" s="13">
        <f>SUMIFS('Fielding Data'!H:H, 'Fielding Data'!$A:$A, $A48)</f>
        <v>0</v>
      </c>
    </row>
    <row r="49" spans="1:24" x14ac:dyDescent="0.3">
      <c r="A49" s="13" t="str">
        <f t="shared" si="1"/>
        <v>bannibr012010</v>
      </c>
      <c r="B49" s="16" t="s">
        <v>625</v>
      </c>
      <c r="C49" s="16">
        <v>2010</v>
      </c>
      <c r="D49" s="16">
        <v>24</v>
      </c>
      <c r="E49" s="16">
        <v>5</v>
      </c>
      <c r="F49" s="16">
        <v>1</v>
      </c>
      <c r="G49" s="16">
        <v>1</v>
      </c>
      <c r="H49" s="16">
        <v>1</v>
      </c>
      <c r="I49" s="16">
        <v>0</v>
      </c>
      <c r="J49" s="16">
        <v>0</v>
      </c>
      <c r="K49" s="16">
        <v>1</v>
      </c>
      <c r="L49" s="16">
        <v>0</v>
      </c>
      <c r="M49" s="16">
        <v>0</v>
      </c>
      <c r="N49" s="16">
        <v>0</v>
      </c>
      <c r="O49" s="16">
        <v>3</v>
      </c>
      <c r="P49" s="13" t="str">
        <f t="shared" si="0"/>
        <v>P</v>
      </c>
      <c r="Q49" s="13">
        <f>IFERROR(VLOOKUP($A49, 'Fielding Data'!$A$1:$H$12056, 5, 0), 0)</f>
        <v>16</v>
      </c>
      <c r="R49" s="13">
        <f>IFERROR(VLOOKUP($A49, 'Fielding Data'!$A$1:$H$12056, 6, 0), 0)</f>
        <v>19</v>
      </c>
      <c r="S49" s="13">
        <f>IFERROR(VLOOKUP($A49, 'Fielding Data'!$A$1:$H$12056, 7, 0), 0)</f>
        <v>1</v>
      </c>
      <c r="T49" s="13">
        <f>IFERROR(VLOOKUP($A49, 'Fielding Data'!$A$1:$H$12056, 8, 0), 0)</f>
        <v>1</v>
      </c>
      <c r="U49" s="13">
        <f>SUMIFS('Fielding Data'!E:E, 'Fielding Data'!$A:$A, $A49)</f>
        <v>16</v>
      </c>
      <c r="V49" s="13">
        <f>SUMIFS('Fielding Data'!F:F, 'Fielding Data'!$A:$A, $A49)</f>
        <v>19</v>
      </c>
      <c r="W49" s="13">
        <f>SUMIFS('Fielding Data'!G:G, 'Fielding Data'!$A:$A, $A49)</f>
        <v>1</v>
      </c>
      <c r="X49" s="13">
        <f>SUMIFS('Fielding Data'!H:H, 'Fielding Data'!$A:$A, $A49)</f>
        <v>1</v>
      </c>
    </row>
    <row r="50" spans="1:24" x14ac:dyDescent="0.3">
      <c r="A50" s="13" t="str">
        <f t="shared" si="1"/>
        <v>bardda012010</v>
      </c>
      <c r="B50" s="16" t="s">
        <v>1044</v>
      </c>
      <c r="C50" s="16">
        <v>2010</v>
      </c>
      <c r="D50" s="16">
        <v>73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0</v>
      </c>
      <c r="N50" s="16">
        <v>0</v>
      </c>
      <c r="O50" s="16">
        <v>0</v>
      </c>
      <c r="P50" s="13" t="str">
        <f t="shared" si="0"/>
        <v>P</v>
      </c>
      <c r="Q50" s="13">
        <f>IFERROR(VLOOKUP($A50, 'Fielding Data'!$A$1:$H$12056, 5, 0), 0)</f>
        <v>7</v>
      </c>
      <c r="R50" s="13">
        <f>IFERROR(VLOOKUP($A50, 'Fielding Data'!$A$1:$H$12056, 6, 0), 0)</f>
        <v>7</v>
      </c>
      <c r="S50" s="13">
        <f>IFERROR(VLOOKUP($A50, 'Fielding Data'!$A$1:$H$12056, 7, 0), 0)</f>
        <v>2</v>
      </c>
      <c r="T50" s="13">
        <f>IFERROR(VLOOKUP($A50, 'Fielding Data'!$A$1:$H$12056, 8, 0), 0)</f>
        <v>1</v>
      </c>
      <c r="U50" s="13">
        <f>SUMIFS('Fielding Data'!E:E, 'Fielding Data'!$A:$A, $A50)</f>
        <v>7</v>
      </c>
      <c r="V50" s="13">
        <f>SUMIFS('Fielding Data'!F:F, 'Fielding Data'!$A:$A, $A50)</f>
        <v>7</v>
      </c>
      <c r="W50" s="13">
        <f>SUMIFS('Fielding Data'!G:G, 'Fielding Data'!$A:$A, $A50)</f>
        <v>2</v>
      </c>
      <c r="X50" s="13">
        <f>SUMIFS('Fielding Data'!H:H, 'Fielding Data'!$A:$A, $A50)</f>
        <v>1</v>
      </c>
    </row>
    <row r="51" spans="1:24" x14ac:dyDescent="0.3">
      <c r="A51" s="13" t="str">
        <f t="shared" si="1"/>
        <v>bardebr012010</v>
      </c>
      <c r="B51" s="16" t="s">
        <v>753</v>
      </c>
      <c r="C51" s="16">
        <v>2010</v>
      </c>
      <c r="D51" s="16">
        <v>35</v>
      </c>
      <c r="E51" s="16">
        <v>28</v>
      </c>
      <c r="F51" s="16">
        <v>2</v>
      </c>
      <c r="G51" s="16">
        <v>5</v>
      </c>
      <c r="H51" s="16">
        <v>0</v>
      </c>
      <c r="I51" s="16">
        <v>0</v>
      </c>
      <c r="J51" s="16">
        <v>0</v>
      </c>
      <c r="K51" s="16">
        <v>3</v>
      </c>
      <c r="L51" s="16">
        <v>0</v>
      </c>
      <c r="M51" s="16">
        <v>2</v>
      </c>
      <c r="N51" s="16">
        <v>3</v>
      </c>
      <c r="O51" s="16">
        <v>12</v>
      </c>
      <c r="P51" s="13" t="str">
        <f t="shared" si="0"/>
        <v>2B</v>
      </c>
      <c r="Q51" s="13">
        <f>IFERROR(VLOOKUP($A51, 'Fielding Data'!$A$1:$H$12056, 5, 0), 0)</f>
        <v>1</v>
      </c>
      <c r="R51" s="13">
        <f>IFERROR(VLOOKUP($A51, 'Fielding Data'!$A$1:$H$12056, 6, 0), 0)</f>
        <v>8</v>
      </c>
      <c r="S51" s="13">
        <f>IFERROR(VLOOKUP($A51, 'Fielding Data'!$A$1:$H$12056, 7, 0), 0)</f>
        <v>1</v>
      </c>
      <c r="T51" s="13">
        <f>IFERROR(VLOOKUP($A51, 'Fielding Data'!$A$1:$H$12056, 8, 0), 0)</f>
        <v>0</v>
      </c>
      <c r="U51" s="13">
        <f>SUMIFS('Fielding Data'!E:E, 'Fielding Data'!$A:$A, $A51)</f>
        <v>10</v>
      </c>
      <c r="V51" s="13">
        <f>SUMIFS('Fielding Data'!F:F, 'Fielding Data'!$A:$A, $A51)</f>
        <v>25</v>
      </c>
      <c r="W51" s="13">
        <f>SUMIFS('Fielding Data'!G:G, 'Fielding Data'!$A:$A, $A51)</f>
        <v>1</v>
      </c>
      <c r="X51" s="13">
        <f>SUMIFS('Fielding Data'!H:H, 'Fielding Data'!$A:$A, $A51)</f>
        <v>4</v>
      </c>
    </row>
    <row r="52" spans="1:24" x14ac:dyDescent="0.3">
      <c r="A52" s="13" t="str">
        <f t="shared" si="1"/>
        <v>bardjo012010</v>
      </c>
      <c r="B52" s="16" t="s">
        <v>284</v>
      </c>
      <c r="C52" s="16">
        <v>2010</v>
      </c>
      <c r="D52" s="16">
        <v>39</v>
      </c>
      <c r="E52" s="16">
        <v>112</v>
      </c>
      <c r="F52" s="16">
        <v>9</v>
      </c>
      <c r="G52" s="16">
        <v>24</v>
      </c>
      <c r="H52" s="16">
        <v>7</v>
      </c>
      <c r="I52" s="16">
        <v>0</v>
      </c>
      <c r="J52" s="16">
        <v>3</v>
      </c>
      <c r="K52" s="16">
        <v>10</v>
      </c>
      <c r="L52" s="16">
        <v>0</v>
      </c>
      <c r="M52" s="16">
        <v>0</v>
      </c>
      <c r="N52" s="16">
        <v>10</v>
      </c>
      <c r="O52" s="16">
        <v>27</v>
      </c>
      <c r="P52" s="13" t="str">
        <f t="shared" si="0"/>
        <v>C</v>
      </c>
      <c r="Q52" s="13">
        <f>IFERROR(VLOOKUP($A52, 'Fielding Data'!$A$1:$H$12056, 5, 0), 0)</f>
        <v>202</v>
      </c>
      <c r="R52" s="13">
        <f>IFERROR(VLOOKUP($A52, 'Fielding Data'!$A$1:$H$12056, 6, 0), 0)</f>
        <v>12</v>
      </c>
      <c r="S52" s="13">
        <f>IFERROR(VLOOKUP($A52, 'Fielding Data'!$A$1:$H$12056, 7, 0), 0)</f>
        <v>2</v>
      </c>
      <c r="T52" s="13">
        <f>IFERROR(VLOOKUP($A52, 'Fielding Data'!$A$1:$H$12056, 8, 0), 0)</f>
        <v>0</v>
      </c>
      <c r="U52" s="13">
        <f>SUMIFS('Fielding Data'!E:E, 'Fielding Data'!$A:$A, $A52)</f>
        <v>202</v>
      </c>
      <c r="V52" s="13">
        <f>SUMIFS('Fielding Data'!F:F, 'Fielding Data'!$A:$A, $A52)</f>
        <v>12</v>
      </c>
      <c r="W52" s="13">
        <f>SUMIFS('Fielding Data'!G:G, 'Fielding Data'!$A:$A, $A52)</f>
        <v>2</v>
      </c>
      <c r="X52" s="13">
        <f>SUMIFS('Fielding Data'!H:H, 'Fielding Data'!$A:$A, $A52)</f>
        <v>0</v>
      </c>
    </row>
    <row r="53" spans="1:24" x14ac:dyDescent="0.3">
      <c r="A53" s="13" t="str">
        <f t="shared" si="1"/>
        <v>barmecl012010</v>
      </c>
      <c r="B53" s="16" t="s">
        <v>350</v>
      </c>
      <c r="C53" s="16">
        <v>2010</v>
      </c>
      <c r="D53" s="16">
        <v>133</v>
      </c>
      <c r="E53" s="16">
        <v>387</v>
      </c>
      <c r="F53" s="16">
        <v>43</v>
      </c>
      <c r="G53" s="16">
        <v>91</v>
      </c>
      <c r="H53" s="16">
        <v>21</v>
      </c>
      <c r="I53" s="16">
        <v>0</v>
      </c>
      <c r="J53" s="16">
        <v>8</v>
      </c>
      <c r="K53" s="16">
        <v>50</v>
      </c>
      <c r="L53" s="16">
        <v>3</v>
      </c>
      <c r="M53" s="16">
        <v>2</v>
      </c>
      <c r="N53" s="16">
        <v>35</v>
      </c>
      <c r="O53" s="16">
        <v>66</v>
      </c>
      <c r="P53" s="13" t="str">
        <f t="shared" si="0"/>
        <v>2B</v>
      </c>
      <c r="Q53" s="13">
        <f>IFERROR(VLOOKUP($A53, 'Fielding Data'!$A$1:$H$12056, 5, 0), 0)</f>
        <v>163</v>
      </c>
      <c r="R53" s="13">
        <f>IFERROR(VLOOKUP($A53, 'Fielding Data'!$A$1:$H$12056, 6, 0), 0)</f>
        <v>198</v>
      </c>
      <c r="S53" s="13">
        <f>IFERROR(VLOOKUP($A53, 'Fielding Data'!$A$1:$H$12056, 7, 0), 0)</f>
        <v>5</v>
      </c>
      <c r="T53" s="13">
        <f>IFERROR(VLOOKUP($A53, 'Fielding Data'!$A$1:$H$12056, 8, 0), 0)</f>
        <v>59</v>
      </c>
      <c r="U53" s="13">
        <f>SUMIFS('Fielding Data'!E:E, 'Fielding Data'!$A:$A, $A53)</f>
        <v>213</v>
      </c>
      <c r="V53" s="13">
        <f>SUMIFS('Fielding Data'!F:F, 'Fielding Data'!$A:$A, $A53)</f>
        <v>339</v>
      </c>
      <c r="W53" s="13">
        <f>SUMIFS('Fielding Data'!G:G, 'Fielding Data'!$A:$A, $A53)</f>
        <v>10</v>
      </c>
      <c r="X53" s="13">
        <f>SUMIFS('Fielding Data'!H:H, 'Fielding Data'!$A:$A, $A53)</f>
        <v>92</v>
      </c>
    </row>
    <row r="54" spans="1:24" x14ac:dyDescent="0.3">
      <c r="A54" s="13" t="str">
        <f t="shared" si="1"/>
        <v>barneda012010</v>
      </c>
      <c r="B54" s="16" t="s">
        <v>1222</v>
      </c>
      <c r="C54" s="16">
        <v>2010</v>
      </c>
      <c r="D54" s="16">
        <v>30</v>
      </c>
      <c r="E54" s="16">
        <v>79</v>
      </c>
      <c r="F54" s="16">
        <v>12</v>
      </c>
      <c r="G54" s="16">
        <v>19</v>
      </c>
      <c r="H54" s="16">
        <v>4</v>
      </c>
      <c r="I54" s="16">
        <v>0</v>
      </c>
      <c r="J54" s="16">
        <v>0</v>
      </c>
      <c r="K54" s="16">
        <v>2</v>
      </c>
      <c r="L54" s="16">
        <v>0</v>
      </c>
      <c r="M54" s="16">
        <v>0</v>
      </c>
      <c r="N54" s="16">
        <v>6</v>
      </c>
      <c r="O54" s="16">
        <v>12</v>
      </c>
      <c r="P54" s="13" t="str">
        <f t="shared" si="0"/>
        <v>2B</v>
      </c>
      <c r="Q54" s="13">
        <f>IFERROR(VLOOKUP($A54, 'Fielding Data'!$A$1:$H$12056, 5, 0), 0)</f>
        <v>13</v>
      </c>
      <c r="R54" s="13">
        <f>IFERROR(VLOOKUP($A54, 'Fielding Data'!$A$1:$H$12056, 6, 0), 0)</f>
        <v>17</v>
      </c>
      <c r="S54" s="13">
        <f>IFERROR(VLOOKUP($A54, 'Fielding Data'!$A$1:$H$12056, 7, 0), 0)</f>
        <v>2</v>
      </c>
      <c r="T54" s="13">
        <f>IFERROR(VLOOKUP($A54, 'Fielding Data'!$A$1:$H$12056, 8, 0), 0)</f>
        <v>4</v>
      </c>
      <c r="U54" s="13">
        <f>SUMIFS('Fielding Data'!E:E, 'Fielding Data'!$A:$A, $A54)</f>
        <v>24</v>
      </c>
      <c r="V54" s="13">
        <f>SUMIFS('Fielding Data'!F:F, 'Fielding Data'!$A:$A, $A54)</f>
        <v>58</v>
      </c>
      <c r="W54" s="13">
        <f>SUMIFS('Fielding Data'!G:G, 'Fielding Data'!$A:$A, $A54)</f>
        <v>2</v>
      </c>
      <c r="X54" s="13">
        <f>SUMIFS('Fielding Data'!H:H, 'Fielding Data'!$A:$A, $A54)</f>
        <v>14</v>
      </c>
    </row>
    <row r="55" spans="1:24" x14ac:dyDescent="0.3">
      <c r="A55" s="13" t="str">
        <f t="shared" si="1"/>
        <v>bartlja012010</v>
      </c>
      <c r="B55" s="16" t="s">
        <v>415</v>
      </c>
      <c r="C55" s="16">
        <v>2010</v>
      </c>
      <c r="D55" s="16">
        <v>135</v>
      </c>
      <c r="E55" s="16">
        <v>468</v>
      </c>
      <c r="F55" s="16">
        <v>71</v>
      </c>
      <c r="G55" s="16">
        <v>119</v>
      </c>
      <c r="H55" s="16">
        <v>27</v>
      </c>
      <c r="I55" s="16">
        <v>3</v>
      </c>
      <c r="J55" s="16">
        <v>4</v>
      </c>
      <c r="K55" s="16">
        <v>47</v>
      </c>
      <c r="L55" s="16">
        <v>11</v>
      </c>
      <c r="M55" s="16">
        <v>6</v>
      </c>
      <c r="N55" s="16">
        <v>45</v>
      </c>
      <c r="O55" s="16">
        <v>83</v>
      </c>
      <c r="P55" s="13" t="str">
        <f t="shared" si="0"/>
        <v>SS</v>
      </c>
      <c r="Q55" s="13">
        <f>IFERROR(VLOOKUP($A55, 'Fielding Data'!$A$1:$H$12056, 5, 0), 0)</f>
        <v>152</v>
      </c>
      <c r="R55" s="13">
        <f>IFERROR(VLOOKUP($A55, 'Fielding Data'!$A$1:$H$12056, 6, 0), 0)</f>
        <v>309</v>
      </c>
      <c r="S55" s="13">
        <f>IFERROR(VLOOKUP($A55, 'Fielding Data'!$A$1:$H$12056, 7, 0), 0)</f>
        <v>11</v>
      </c>
      <c r="T55" s="13">
        <f>IFERROR(VLOOKUP($A55, 'Fielding Data'!$A$1:$H$12056, 8, 0), 0)</f>
        <v>58</v>
      </c>
      <c r="U55" s="13">
        <f>SUMIFS('Fielding Data'!E:E, 'Fielding Data'!$A:$A, $A55)</f>
        <v>152</v>
      </c>
      <c r="V55" s="13">
        <f>SUMIFS('Fielding Data'!F:F, 'Fielding Data'!$A:$A, $A55)</f>
        <v>309</v>
      </c>
      <c r="W55" s="13">
        <f>SUMIFS('Fielding Data'!G:G, 'Fielding Data'!$A:$A, $A55)</f>
        <v>11</v>
      </c>
      <c r="X55" s="13">
        <f>SUMIFS('Fielding Data'!H:H, 'Fielding Data'!$A:$A, $A55)</f>
        <v>58</v>
      </c>
    </row>
    <row r="56" spans="1:24" x14ac:dyDescent="0.3">
      <c r="A56" s="13" t="str">
        <f t="shared" si="1"/>
        <v>bartoda022010</v>
      </c>
      <c r="B56" s="16" t="s">
        <v>754</v>
      </c>
      <c r="C56" s="16">
        <v>2010</v>
      </c>
      <c r="D56" s="16">
        <v>159</v>
      </c>
      <c r="E56" s="16">
        <v>556</v>
      </c>
      <c r="F56" s="16">
        <v>79</v>
      </c>
      <c r="G56" s="16">
        <v>152</v>
      </c>
      <c r="H56" s="16">
        <v>33</v>
      </c>
      <c r="I56" s="16">
        <v>5</v>
      </c>
      <c r="J56" s="16">
        <v>10</v>
      </c>
      <c r="K56" s="16">
        <v>57</v>
      </c>
      <c r="L56" s="16">
        <v>7</v>
      </c>
      <c r="M56" s="16">
        <v>3</v>
      </c>
      <c r="N56" s="16">
        <v>110</v>
      </c>
      <c r="O56" s="16">
        <v>102</v>
      </c>
      <c r="P56" s="13" t="str">
        <f t="shared" si="0"/>
        <v>1B</v>
      </c>
      <c r="Q56" s="13">
        <f>IFERROR(VLOOKUP($A56, 'Fielding Data'!$A$1:$H$12056, 5, 0), 0)</f>
        <v>1404</v>
      </c>
      <c r="R56" s="13">
        <f>IFERROR(VLOOKUP($A56, 'Fielding Data'!$A$1:$H$12056, 6, 0), 0)</f>
        <v>78</v>
      </c>
      <c r="S56" s="13">
        <f>IFERROR(VLOOKUP($A56, 'Fielding Data'!$A$1:$H$12056, 7, 0), 0)</f>
        <v>10</v>
      </c>
      <c r="T56" s="13">
        <f>IFERROR(VLOOKUP($A56, 'Fielding Data'!$A$1:$H$12056, 8, 0), 0)</f>
        <v>121</v>
      </c>
      <c r="U56" s="13">
        <f>SUMIFS('Fielding Data'!E:E, 'Fielding Data'!$A:$A, $A56)</f>
        <v>1404</v>
      </c>
      <c r="V56" s="13">
        <f>SUMIFS('Fielding Data'!F:F, 'Fielding Data'!$A:$A, $A56)</f>
        <v>78</v>
      </c>
      <c r="W56" s="13">
        <f>SUMIFS('Fielding Data'!G:G, 'Fielding Data'!$A:$A, $A56)</f>
        <v>10</v>
      </c>
      <c r="X56" s="13">
        <f>SUMIFS('Fielding Data'!H:H, 'Fielding Data'!$A:$A, $A56)</f>
        <v>121</v>
      </c>
    </row>
    <row r="57" spans="1:24" x14ac:dyDescent="0.3">
      <c r="A57" s="13" t="str">
        <f t="shared" si="1"/>
        <v>bassbr012010</v>
      </c>
      <c r="B57" s="16" t="s">
        <v>876</v>
      </c>
      <c r="C57" s="16">
        <v>2010</v>
      </c>
      <c r="D57" s="16">
        <v>4</v>
      </c>
      <c r="E57" s="16">
        <v>1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3" t="str">
        <f t="shared" si="0"/>
        <v>P</v>
      </c>
      <c r="Q57" s="13">
        <f>IFERROR(VLOOKUP($A57, 'Fielding Data'!$A$1:$H$12056, 5, 0), 0)</f>
        <v>0</v>
      </c>
      <c r="R57" s="13">
        <f>IFERROR(VLOOKUP($A57, 'Fielding Data'!$A$1:$H$12056, 6, 0), 0)</f>
        <v>1</v>
      </c>
      <c r="S57" s="13">
        <f>IFERROR(VLOOKUP($A57, 'Fielding Data'!$A$1:$H$12056, 7, 0), 0)</f>
        <v>0</v>
      </c>
      <c r="T57" s="13">
        <f>IFERROR(VLOOKUP($A57, 'Fielding Data'!$A$1:$H$12056, 8, 0), 0)</f>
        <v>0</v>
      </c>
      <c r="U57" s="13">
        <f>SUMIFS('Fielding Data'!E:E, 'Fielding Data'!$A:$A, $A57)</f>
        <v>0</v>
      </c>
      <c r="V57" s="13">
        <f>SUMIFS('Fielding Data'!F:F, 'Fielding Data'!$A:$A, $A57)</f>
        <v>1</v>
      </c>
      <c r="W57" s="13">
        <f>SUMIFS('Fielding Data'!G:G, 'Fielding Data'!$A:$A, $A57)</f>
        <v>0</v>
      </c>
      <c r="X57" s="13">
        <f>SUMIFS('Fielding Data'!H:H, 'Fielding Data'!$A:$A, $A57)</f>
        <v>0</v>
      </c>
    </row>
    <row r="58" spans="1:24" x14ac:dyDescent="0.3">
      <c r="A58" s="13" t="str">
        <f t="shared" si="1"/>
        <v>bastaan012010</v>
      </c>
      <c r="B58" s="16" t="s">
        <v>1045</v>
      </c>
      <c r="C58" s="16">
        <v>2010</v>
      </c>
      <c r="D58" s="16">
        <v>25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3" t="str">
        <f t="shared" si="0"/>
        <v>P</v>
      </c>
      <c r="Q58" s="13">
        <f>IFERROR(VLOOKUP($A58, 'Fielding Data'!$A$1:$H$12056, 5, 0), 0)</f>
        <v>0</v>
      </c>
      <c r="R58" s="13">
        <f>IFERROR(VLOOKUP($A58, 'Fielding Data'!$A$1:$H$12056, 6, 0), 0)</f>
        <v>2</v>
      </c>
      <c r="S58" s="13">
        <f>IFERROR(VLOOKUP($A58, 'Fielding Data'!$A$1:$H$12056, 7, 0), 0)</f>
        <v>0</v>
      </c>
      <c r="T58" s="13">
        <f>IFERROR(VLOOKUP($A58, 'Fielding Data'!$A$1:$H$12056, 8, 0), 0)</f>
        <v>0</v>
      </c>
      <c r="U58" s="13">
        <f>SUMIFS('Fielding Data'!E:E, 'Fielding Data'!$A:$A, $A58)</f>
        <v>0</v>
      </c>
      <c r="V58" s="13">
        <f>SUMIFS('Fielding Data'!F:F, 'Fielding Data'!$A:$A, $A58)</f>
        <v>2</v>
      </c>
      <c r="W58" s="13">
        <f>SUMIFS('Fielding Data'!G:G, 'Fielding Data'!$A:$A, $A58)</f>
        <v>0</v>
      </c>
      <c r="X58" s="13">
        <f>SUMIFS('Fielding Data'!H:H, 'Fielding Data'!$A:$A, $A58)</f>
        <v>0</v>
      </c>
    </row>
    <row r="59" spans="1:24" x14ac:dyDescent="0.3">
      <c r="A59" s="13" t="str">
        <f t="shared" si="1"/>
        <v>batismi012010</v>
      </c>
      <c r="B59" s="16" t="s">
        <v>51</v>
      </c>
      <c r="C59" s="16">
        <v>2010</v>
      </c>
      <c r="D59" s="16">
        <v>58</v>
      </c>
      <c r="E59" s="16">
        <v>8</v>
      </c>
      <c r="F59" s="16">
        <v>0</v>
      </c>
      <c r="G59" s="16">
        <v>1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5</v>
      </c>
      <c r="P59" s="13" t="str">
        <f t="shared" si="0"/>
        <v>P</v>
      </c>
      <c r="Q59" s="13">
        <f>IFERROR(VLOOKUP($A59, 'Fielding Data'!$A$1:$H$12056, 5, 0), 0)</f>
        <v>5</v>
      </c>
      <c r="R59" s="13">
        <f>IFERROR(VLOOKUP($A59, 'Fielding Data'!$A$1:$H$12056, 6, 0), 0)</f>
        <v>9</v>
      </c>
      <c r="S59" s="13">
        <f>IFERROR(VLOOKUP($A59, 'Fielding Data'!$A$1:$H$12056, 7, 0), 0)</f>
        <v>0</v>
      </c>
      <c r="T59" s="13">
        <f>IFERROR(VLOOKUP($A59, 'Fielding Data'!$A$1:$H$12056, 8, 0), 0)</f>
        <v>1</v>
      </c>
      <c r="U59" s="13">
        <f>SUMIFS('Fielding Data'!E:E, 'Fielding Data'!$A:$A, $A59)</f>
        <v>5</v>
      </c>
      <c r="V59" s="13">
        <f>SUMIFS('Fielding Data'!F:F, 'Fielding Data'!$A:$A, $A59)</f>
        <v>9</v>
      </c>
      <c r="W59" s="13">
        <f>SUMIFS('Fielding Data'!G:G, 'Fielding Data'!$A:$A, $A59)</f>
        <v>0</v>
      </c>
      <c r="X59" s="13">
        <f>SUMIFS('Fielding Data'!H:H, 'Fielding Data'!$A:$A, $A59)</f>
        <v>1</v>
      </c>
    </row>
    <row r="60" spans="1:24" x14ac:dyDescent="0.3">
      <c r="A60" s="13" t="str">
        <f t="shared" si="1"/>
        <v>bautide012010</v>
      </c>
      <c r="B60" s="16" t="s">
        <v>416</v>
      </c>
      <c r="C60" s="16">
        <v>2010</v>
      </c>
      <c r="D60" s="16">
        <v>31</v>
      </c>
      <c r="E60" s="16">
        <v>1</v>
      </c>
      <c r="F60" s="16">
        <v>0</v>
      </c>
      <c r="G60" s="16">
        <v>1</v>
      </c>
      <c r="H60" s="16">
        <v>0</v>
      </c>
      <c r="I60" s="16">
        <v>0</v>
      </c>
      <c r="J60" s="16">
        <v>0</v>
      </c>
      <c r="K60" s="16">
        <v>1</v>
      </c>
      <c r="L60" s="16">
        <v>0</v>
      </c>
      <c r="M60" s="16">
        <v>0</v>
      </c>
      <c r="N60" s="16">
        <v>0</v>
      </c>
      <c r="O60" s="16">
        <v>0</v>
      </c>
      <c r="P60" s="13" t="str">
        <f t="shared" si="0"/>
        <v>P</v>
      </c>
      <c r="Q60" s="13">
        <f>IFERROR(VLOOKUP($A60, 'Fielding Data'!$A$1:$H$12056, 5, 0), 0)</f>
        <v>1</v>
      </c>
      <c r="R60" s="13">
        <f>IFERROR(VLOOKUP($A60, 'Fielding Data'!$A$1:$H$12056, 6, 0), 0)</f>
        <v>4</v>
      </c>
      <c r="S60" s="13">
        <f>IFERROR(VLOOKUP($A60, 'Fielding Data'!$A$1:$H$12056, 7, 0), 0)</f>
        <v>0</v>
      </c>
      <c r="T60" s="13">
        <f>IFERROR(VLOOKUP($A60, 'Fielding Data'!$A$1:$H$12056, 8, 0), 0)</f>
        <v>0</v>
      </c>
      <c r="U60" s="13">
        <f>SUMIFS('Fielding Data'!E:E, 'Fielding Data'!$A:$A, $A60)</f>
        <v>1</v>
      </c>
      <c r="V60" s="13">
        <f>SUMIFS('Fielding Data'!F:F, 'Fielding Data'!$A:$A, $A60)</f>
        <v>4</v>
      </c>
      <c r="W60" s="13">
        <f>SUMIFS('Fielding Data'!G:G, 'Fielding Data'!$A:$A, $A60)</f>
        <v>0</v>
      </c>
      <c r="X60" s="13">
        <f>SUMIFS('Fielding Data'!H:H, 'Fielding Data'!$A:$A, $A60)</f>
        <v>0</v>
      </c>
    </row>
    <row r="61" spans="1:24" x14ac:dyDescent="0.3">
      <c r="A61" s="13" t="str">
        <f t="shared" si="1"/>
        <v>bautijo022010</v>
      </c>
      <c r="B61" s="16" t="s">
        <v>417</v>
      </c>
      <c r="C61" s="16">
        <v>2010</v>
      </c>
      <c r="D61" s="16">
        <v>161</v>
      </c>
      <c r="E61" s="16">
        <v>569</v>
      </c>
      <c r="F61" s="16">
        <v>109</v>
      </c>
      <c r="G61" s="16">
        <v>148</v>
      </c>
      <c r="H61" s="16">
        <v>35</v>
      </c>
      <c r="I61" s="16">
        <v>3</v>
      </c>
      <c r="J61" s="16">
        <v>54</v>
      </c>
      <c r="K61" s="16">
        <v>124</v>
      </c>
      <c r="L61" s="16">
        <v>9</v>
      </c>
      <c r="M61" s="16">
        <v>2</v>
      </c>
      <c r="N61" s="16">
        <v>100</v>
      </c>
      <c r="O61" s="16">
        <v>116</v>
      </c>
      <c r="P61" s="13" t="str">
        <f t="shared" si="0"/>
        <v>1B</v>
      </c>
      <c r="Q61" s="13">
        <f>IFERROR(VLOOKUP($A61, 'Fielding Data'!$A$1:$H$12056, 5, 0), 0)</f>
        <v>26</v>
      </c>
      <c r="R61" s="13">
        <f>IFERROR(VLOOKUP($A61, 'Fielding Data'!$A$1:$H$12056, 6, 0), 0)</f>
        <v>0</v>
      </c>
      <c r="S61" s="13">
        <f>IFERROR(VLOOKUP($A61, 'Fielding Data'!$A$1:$H$12056, 7, 0), 0)</f>
        <v>0</v>
      </c>
      <c r="T61" s="13">
        <f>IFERROR(VLOOKUP($A61, 'Fielding Data'!$A$1:$H$12056, 8, 0), 0)</f>
        <v>0</v>
      </c>
      <c r="U61" s="13">
        <f>SUMIFS('Fielding Data'!E:E, 'Fielding Data'!$A:$A, $A61)</f>
        <v>232</v>
      </c>
      <c r="V61" s="13">
        <f>SUMIFS('Fielding Data'!F:F, 'Fielding Data'!$A:$A, $A61)</f>
        <v>112</v>
      </c>
      <c r="W61" s="13">
        <f>SUMIFS('Fielding Data'!G:G, 'Fielding Data'!$A:$A, $A61)</f>
        <v>7</v>
      </c>
      <c r="X61" s="13">
        <f>SUMIFS('Fielding Data'!H:H, 'Fielding Data'!$A:$A, $A61)</f>
        <v>12</v>
      </c>
    </row>
    <row r="62" spans="1:24" x14ac:dyDescent="0.3">
      <c r="A62" s="13" t="str">
        <f t="shared" si="1"/>
        <v>baxtemi012010</v>
      </c>
      <c r="B62" s="16" t="s">
        <v>1223</v>
      </c>
      <c r="C62" s="16">
        <v>2010</v>
      </c>
      <c r="D62" s="16">
        <v>9</v>
      </c>
      <c r="E62" s="16">
        <v>8</v>
      </c>
      <c r="F62" s="16">
        <v>0</v>
      </c>
      <c r="G62" s="16">
        <v>1</v>
      </c>
      <c r="H62" s="16">
        <v>0</v>
      </c>
      <c r="I62" s="16">
        <v>0</v>
      </c>
      <c r="J62" s="16">
        <v>0</v>
      </c>
      <c r="K62" s="16">
        <v>1</v>
      </c>
      <c r="L62" s="16">
        <v>0</v>
      </c>
      <c r="M62" s="16">
        <v>0</v>
      </c>
      <c r="N62" s="16">
        <v>0</v>
      </c>
      <c r="O62" s="16">
        <v>2</v>
      </c>
      <c r="P62" s="13" t="str">
        <f t="shared" si="0"/>
        <v>1B</v>
      </c>
      <c r="Q62" s="13">
        <f>IFERROR(VLOOKUP($A62, 'Fielding Data'!$A$1:$H$12056, 5, 0), 0)</f>
        <v>1</v>
      </c>
      <c r="R62" s="13">
        <f>IFERROR(VLOOKUP($A62, 'Fielding Data'!$A$1:$H$12056, 6, 0), 0)</f>
        <v>0</v>
      </c>
      <c r="S62" s="13">
        <f>IFERROR(VLOOKUP($A62, 'Fielding Data'!$A$1:$H$12056, 7, 0), 0)</f>
        <v>0</v>
      </c>
      <c r="T62" s="13">
        <f>IFERROR(VLOOKUP($A62, 'Fielding Data'!$A$1:$H$12056, 8, 0), 0)</f>
        <v>0</v>
      </c>
      <c r="U62" s="13">
        <f>SUMIFS('Fielding Data'!E:E, 'Fielding Data'!$A:$A, $A62)</f>
        <v>1</v>
      </c>
      <c r="V62" s="13">
        <f>SUMIFS('Fielding Data'!F:F, 'Fielding Data'!$A:$A, $A62)</f>
        <v>0</v>
      </c>
      <c r="W62" s="13">
        <f>SUMIFS('Fielding Data'!G:G, 'Fielding Data'!$A:$A, $A62)</f>
        <v>0</v>
      </c>
      <c r="X62" s="13">
        <f>SUMIFS('Fielding Data'!H:H, 'Fielding Data'!$A:$A, $A62)</f>
        <v>0</v>
      </c>
    </row>
    <row r="63" spans="1:24" x14ac:dyDescent="0.3">
      <c r="A63" s="13" t="str">
        <f t="shared" si="1"/>
        <v>bayja012010</v>
      </c>
      <c r="B63" s="16" t="s">
        <v>351</v>
      </c>
      <c r="C63" s="16">
        <v>2010</v>
      </c>
      <c r="D63" s="16">
        <v>95</v>
      </c>
      <c r="E63" s="16">
        <v>348</v>
      </c>
      <c r="F63" s="16">
        <v>48</v>
      </c>
      <c r="G63" s="16">
        <v>90</v>
      </c>
      <c r="H63" s="16">
        <v>20</v>
      </c>
      <c r="I63" s="16">
        <v>6</v>
      </c>
      <c r="J63" s="16">
        <v>6</v>
      </c>
      <c r="K63" s="16">
        <v>47</v>
      </c>
      <c r="L63" s="16">
        <v>10</v>
      </c>
      <c r="M63" s="16">
        <v>0</v>
      </c>
      <c r="N63" s="16">
        <v>44</v>
      </c>
      <c r="O63" s="16">
        <v>91</v>
      </c>
      <c r="P63" s="13" t="str">
        <f t="shared" si="0"/>
        <v>LF</v>
      </c>
      <c r="Q63" s="13">
        <f>IFERROR(VLOOKUP($A63, 'Fielding Data'!$A$1:$H$12056, 5, 0), 0)</f>
        <v>0</v>
      </c>
      <c r="R63" s="13">
        <f>IFERROR(VLOOKUP($A63, 'Fielding Data'!$A$1:$H$12056, 6, 0), 0)</f>
        <v>0</v>
      </c>
      <c r="S63" s="13">
        <f>IFERROR(VLOOKUP($A63, 'Fielding Data'!$A$1:$H$12056, 7, 0), 0)</f>
        <v>0</v>
      </c>
      <c r="T63" s="13">
        <f>IFERROR(VLOOKUP($A63, 'Fielding Data'!$A$1:$H$12056, 8, 0), 0)</f>
        <v>0</v>
      </c>
      <c r="U63" s="13">
        <f>SUMIFS('Fielding Data'!E:E, 'Fielding Data'!$A:$A, $A63)</f>
        <v>141</v>
      </c>
      <c r="V63" s="13">
        <f>SUMIFS('Fielding Data'!F:F, 'Fielding Data'!$A:$A, $A63)</f>
        <v>6</v>
      </c>
      <c r="W63" s="13">
        <f>SUMIFS('Fielding Data'!G:G, 'Fielding Data'!$A:$A, $A63)</f>
        <v>1</v>
      </c>
      <c r="X63" s="13">
        <f>SUMIFS('Fielding Data'!H:H, 'Fielding Data'!$A:$A, $A63)</f>
        <v>1</v>
      </c>
    </row>
    <row r="64" spans="1:24" x14ac:dyDescent="0.3">
      <c r="A64" s="13" t="str">
        <f t="shared" si="1"/>
        <v>beachbr012010</v>
      </c>
      <c r="B64" s="16" t="s">
        <v>1224</v>
      </c>
      <c r="C64" s="16">
        <v>2010</v>
      </c>
      <c r="D64" s="16">
        <v>3</v>
      </c>
      <c r="E64" s="16">
        <v>5</v>
      </c>
      <c r="F64" s="16">
        <v>1</v>
      </c>
      <c r="G64" s="16">
        <v>1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1</v>
      </c>
      <c r="O64" s="16">
        <v>4</v>
      </c>
      <c r="P64" s="13" t="str">
        <f t="shared" si="0"/>
        <v>P</v>
      </c>
      <c r="Q64" s="13">
        <f>IFERROR(VLOOKUP($A64, 'Fielding Data'!$A$1:$H$12056, 5, 0), 0)</f>
        <v>4</v>
      </c>
      <c r="R64" s="13">
        <f>IFERROR(VLOOKUP($A64, 'Fielding Data'!$A$1:$H$12056, 6, 0), 0)</f>
        <v>0</v>
      </c>
      <c r="S64" s="13">
        <f>IFERROR(VLOOKUP($A64, 'Fielding Data'!$A$1:$H$12056, 7, 0), 0)</f>
        <v>0</v>
      </c>
      <c r="T64" s="13">
        <f>IFERROR(VLOOKUP($A64, 'Fielding Data'!$A$1:$H$12056, 8, 0), 0)</f>
        <v>0</v>
      </c>
      <c r="U64" s="13">
        <f>SUMIFS('Fielding Data'!E:E, 'Fielding Data'!$A:$A, $A64)</f>
        <v>4</v>
      </c>
      <c r="V64" s="13">
        <f>SUMIFS('Fielding Data'!F:F, 'Fielding Data'!$A:$A, $A64)</f>
        <v>0</v>
      </c>
      <c r="W64" s="13">
        <f>SUMIFS('Fielding Data'!G:G, 'Fielding Data'!$A:$A, $A64)</f>
        <v>0</v>
      </c>
      <c r="X64" s="13">
        <f>SUMIFS('Fielding Data'!H:H, 'Fielding Data'!$A:$A, $A64)</f>
        <v>0</v>
      </c>
    </row>
    <row r="65" spans="1:24" x14ac:dyDescent="0.3">
      <c r="A65" s="13" t="str">
        <f t="shared" si="1"/>
        <v>beckejo022010</v>
      </c>
      <c r="B65" s="16" t="s">
        <v>228</v>
      </c>
      <c r="C65" s="16">
        <v>2010</v>
      </c>
      <c r="D65" s="16">
        <v>21</v>
      </c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3" t="str">
        <f t="shared" si="0"/>
        <v>P</v>
      </c>
      <c r="Q65" s="13">
        <f>IFERROR(VLOOKUP($A65, 'Fielding Data'!$A$1:$H$12056, 5, 0), 0)</f>
        <v>9</v>
      </c>
      <c r="R65" s="13">
        <f>IFERROR(VLOOKUP($A65, 'Fielding Data'!$A$1:$H$12056, 6, 0), 0)</f>
        <v>20</v>
      </c>
      <c r="S65" s="13">
        <f>IFERROR(VLOOKUP($A65, 'Fielding Data'!$A$1:$H$12056, 7, 0), 0)</f>
        <v>1</v>
      </c>
      <c r="T65" s="13">
        <f>IFERROR(VLOOKUP($A65, 'Fielding Data'!$A$1:$H$12056, 8, 0), 0)</f>
        <v>0</v>
      </c>
      <c r="U65" s="13">
        <f>SUMIFS('Fielding Data'!E:E, 'Fielding Data'!$A:$A, $A65)</f>
        <v>9</v>
      </c>
      <c r="V65" s="13">
        <f>SUMIFS('Fielding Data'!F:F, 'Fielding Data'!$A:$A, $A65)</f>
        <v>20</v>
      </c>
      <c r="W65" s="13">
        <f>SUMIFS('Fielding Data'!G:G, 'Fielding Data'!$A:$A, $A65)</f>
        <v>1</v>
      </c>
      <c r="X65" s="13">
        <f>SUMIFS('Fielding Data'!H:H, 'Fielding Data'!$A:$A, $A65)</f>
        <v>0</v>
      </c>
    </row>
    <row r="66" spans="1:24" x14ac:dyDescent="0.3">
      <c r="A66" s="13" t="str">
        <f t="shared" si="1"/>
        <v>beckhgo012010</v>
      </c>
      <c r="B66" s="16" t="s">
        <v>1046</v>
      </c>
      <c r="C66" s="16">
        <v>2010</v>
      </c>
      <c r="D66" s="16">
        <v>131</v>
      </c>
      <c r="E66" s="16">
        <v>444</v>
      </c>
      <c r="F66" s="16">
        <v>58</v>
      </c>
      <c r="G66" s="16">
        <v>112</v>
      </c>
      <c r="H66" s="16">
        <v>25</v>
      </c>
      <c r="I66" s="16">
        <v>2</v>
      </c>
      <c r="J66" s="16">
        <v>9</v>
      </c>
      <c r="K66" s="16">
        <v>49</v>
      </c>
      <c r="L66" s="16">
        <v>4</v>
      </c>
      <c r="M66" s="16">
        <v>6</v>
      </c>
      <c r="N66" s="16">
        <v>37</v>
      </c>
      <c r="O66" s="16">
        <v>92</v>
      </c>
      <c r="P66" s="13" t="str">
        <f t="shared" ref="P66:P129" si="2">IFERROR(VLOOKUP($A66, Fielding, 4, 0), "Other")</f>
        <v>2B</v>
      </c>
      <c r="Q66" s="13">
        <f>IFERROR(VLOOKUP($A66, 'Fielding Data'!$A$1:$H$12056, 5, 0), 0)</f>
        <v>245</v>
      </c>
      <c r="R66" s="13">
        <f>IFERROR(VLOOKUP($A66, 'Fielding Data'!$A$1:$H$12056, 6, 0), 0)</f>
        <v>375</v>
      </c>
      <c r="S66" s="13">
        <f>IFERROR(VLOOKUP($A66, 'Fielding Data'!$A$1:$H$12056, 7, 0), 0)</f>
        <v>12</v>
      </c>
      <c r="T66" s="13">
        <f>IFERROR(VLOOKUP($A66, 'Fielding Data'!$A$1:$H$12056, 8, 0), 0)</f>
        <v>100</v>
      </c>
      <c r="U66" s="13">
        <f>SUMIFS('Fielding Data'!E:E, 'Fielding Data'!$A:$A, $A66)</f>
        <v>245</v>
      </c>
      <c r="V66" s="13">
        <f>SUMIFS('Fielding Data'!F:F, 'Fielding Data'!$A:$A, $A66)</f>
        <v>375</v>
      </c>
      <c r="W66" s="13">
        <f>SUMIFS('Fielding Data'!G:G, 'Fielding Data'!$A:$A, $A66)</f>
        <v>12</v>
      </c>
      <c r="X66" s="13">
        <f>SUMIFS('Fielding Data'!H:H, 'Fielding Data'!$A:$A, $A66)</f>
        <v>100</v>
      </c>
    </row>
    <row r="67" spans="1:24" x14ac:dyDescent="0.3">
      <c r="A67" s="13" t="str">
        <f t="shared" ref="A67:A130" si="3">B67&amp;C67</f>
        <v>beimejo012010</v>
      </c>
      <c r="B67" s="16" t="s">
        <v>229</v>
      </c>
      <c r="C67" s="16">
        <v>2010</v>
      </c>
      <c r="D67" s="16">
        <v>71</v>
      </c>
      <c r="E67" s="16">
        <v>1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0</v>
      </c>
      <c r="N67" s="16">
        <v>0</v>
      </c>
      <c r="O67" s="16">
        <v>1</v>
      </c>
      <c r="P67" s="13" t="str">
        <f t="shared" si="2"/>
        <v>P</v>
      </c>
      <c r="Q67" s="13">
        <f>IFERROR(VLOOKUP($A67, 'Fielding Data'!$A$1:$H$12056, 5, 0), 0)</f>
        <v>7</v>
      </c>
      <c r="R67" s="13">
        <f>IFERROR(VLOOKUP($A67, 'Fielding Data'!$A$1:$H$12056, 6, 0), 0)</f>
        <v>9</v>
      </c>
      <c r="S67" s="13">
        <f>IFERROR(VLOOKUP($A67, 'Fielding Data'!$A$1:$H$12056, 7, 0), 0)</f>
        <v>0</v>
      </c>
      <c r="T67" s="13">
        <f>IFERROR(VLOOKUP($A67, 'Fielding Data'!$A$1:$H$12056, 8, 0), 0)</f>
        <v>0</v>
      </c>
      <c r="U67" s="13">
        <f>SUMIFS('Fielding Data'!E:E, 'Fielding Data'!$A:$A, $A67)</f>
        <v>7</v>
      </c>
      <c r="V67" s="13">
        <f>SUMIFS('Fielding Data'!F:F, 'Fielding Data'!$A:$A, $A67)</f>
        <v>9</v>
      </c>
      <c r="W67" s="13">
        <f>SUMIFS('Fielding Data'!G:G, 'Fielding Data'!$A:$A, $A67)</f>
        <v>0</v>
      </c>
      <c r="X67" s="13">
        <f>SUMIFS('Fielding Data'!H:H, 'Fielding Data'!$A:$A, $A67)</f>
        <v>0</v>
      </c>
    </row>
    <row r="68" spans="1:24" x14ac:dyDescent="0.3">
      <c r="A68" s="13" t="str">
        <f t="shared" si="3"/>
        <v>belisma012010</v>
      </c>
      <c r="B68" s="16" t="s">
        <v>352</v>
      </c>
      <c r="C68" s="16">
        <v>2010</v>
      </c>
      <c r="D68" s="16">
        <v>76</v>
      </c>
      <c r="E68" s="16">
        <v>4</v>
      </c>
      <c r="F68" s="16">
        <v>0</v>
      </c>
      <c r="G68" s="16">
        <v>1</v>
      </c>
      <c r="H68" s="16">
        <v>1</v>
      </c>
      <c r="I68" s="16">
        <v>0</v>
      </c>
      <c r="J68" s="16">
        <v>0</v>
      </c>
      <c r="K68" s="16">
        <v>2</v>
      </c>
      <c r="L68" s="16">
        <v>0</v>
      </c>
      <c r="M68" s="16">
        <v>0</v>
      </c>
      <c r="N68" s="16">
        <v>0</v>
      </c>
      <c r="O68" s="16">
        <v>2</v>
      </c>
      <c r="P68" s="13" t="str">
        <f t="shared" si="2"/>
        <v>P</v>
      </c>
      <c r="Q68" s="13">
        <f>IFERROR(VLOOKUP($A68, 'Fielding Data'!$A$1:$H$12056, 5, 0), 0)</f>
        <v>4</v>
      </c>
      <c r="R68" s="13">
        <f>IFERROR(VLOOKUP($A68, 'Fielding Data'!$A$1:$H$12056, 6, 0), 0)</f>
        <v>10</v>
      </c>
      <c r="S68" s="13">
        <f>IFERROR(VLOOKUP($A68, 'Fielding Data'!$A$1:$H$12056, 7, 0), 0)</f>
        <v>2</v>
      </c>
      <c r="T68" s="13">
        <f>IFERROR(VLOOKUP($A68, 'Fielding Data'!$A$1:$H$12056, 8, 0), 0)</f>
        <v>2</v>
      </c>
      <c r="U68" s="13">
        <f>SUMIFS('Fielding Data'!E:E, 'Fielding Data'!$A:$A, $A68)</f>
        <v>4</v>
      </c>
      <c r="V68" s="13">
        <f>SUMIFS('Fielding Data'!F:F, 'Fielding Data'!$A:$A, $A68)</f>
        <v>10</v>
      </c>
      <c r="W68" s="13">
        <f>SUMIFS('Fielding Data'!G:G, 'Fielding Data'!$A:$A, $A68)</f>
        <v>2</v>
      </c>
      <c r="X68" s="13">
        <f>SUMIFS('Fielding Data'!H:H, 'Fielding Data'!$A:$A, $A68)</f>
        <v>2</v>
      </c>
    </row>
    <row r="69" spans="1:24" x14ac:dyDescent="0.3">
      <c r="A69" s="13" t="str">
        <f t="shared" si="3"/>
        <v>belisro012010</v>
      </c>
      <c r="B69" s="16" t="s">
        <v>1047</v>
      </c>
      <c r="C69" s="16">
        <v>2010</v>
      </c>
      <c r="D69" s="16">
        <v>59</v>
      </c>
      <c r="E69" s="16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0</v>
      </c>
      <c r="N69" s="16">
        <v>0</v>
      </c>
      <c r="O69" s="16">
        <v>0</v>
      </c>
      <c r="P69" s="13" t="str">
        <f t="shared" si="2"/>
        <v>P</v>
      </c>
      <c r="Q69" s="13">
        <f>IFERROR(VLOOKUP($A69, 'Fielding Data'!$A$1:$H$12056, 5, 0), 0)</f>
        <v>4</v>
      </c>
      <c r="R69" s="13">
        <f>IFERROR(VLOOKUP($A69, 'Fielding Data'!$A$1:$H$12056, 6, 0), 0)</f>
        <v>9</v>
      </c>
      <c r="S69" s="13">
        <f>IFERROR(VLOOKUP($A69, 'Fielding Data'!$A$1:$H$12056, 7, 0), 0)</f>
        <v>0</v>
      </c>
      <c r="T69" s="13">
        <f>IFERROR(VLOOKUP($A69, 'Fielding Data'!$A$1:$H$12056, 8, 0), 0)</f>
        <v>0</v>
      </c>
      <c r="U69" s="13">
        <f>SUMIFS('Fielding Data'!E:E, 'Fielding Data'!$A:$A, $A69)</f>
        <v>4</v>
      </c>
      <c r="V69" s="13">
        <f>SUMIFS('Fielding Data'!F:F, 'Fielding Data'!$A:$A, $A69)</f>
        <v>9</v>
      </c>
      <c r="W69" s="13">
        <f>SUMIFS('Fielding Data'!G:G, 'Fielding Data'!$A:$A, $A69)</f>
        <v>0</v>
      </c>
      <c r="X69" s="13">
        <f>SUMIFS('Fielding Data'!H:H, 'Fielding Data'!$A:$A, $A69)</f>
        <v>0</v>
      </c>
    </row>
    <row r="70" spans="1:24" x14ac:dyDescent="0.3">
      <c r="A70" s="13" t="str">
        <f t="shared" si="3"/>
        <v>bellhe012010</v>
      </c>
      <c r="B70" s="16" t="s">
        <v>418</v>
      </c>
      <c r="C70" s="16">
        <v>2010</v>
      </c>
      <c r="D70" s="16">
        <v>67</v>
      </c>
      <c r="E70" s="16">
        <v>1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3" t="str">
        <f t="shared" si="2"/>
        <v>P</v>
      </c>
      <c r="Q70" s="13">
        <f>IFERROR(VLOOKUP($A70, 'Fielding Data'!$A$1:$H$12056, 5, 0), 0)</f>
        <v>3</v>
      </c>
      <c r="R70" s="13">
        <f>IFERROR(VLOOKUP($A70, 'Fielding Data'!$A$1:$H$12056, 6, 0), 0)</f>
        <v>4</v>
      </c>
      <c r="S70" s="13">
        <f>IFERROR(VLOOKUP($A70, 'Fielding Data'!$A$1:$H$12056, 7, 0), 0)</f>
        <v>0</v>
      </c>
      <c r="T70" s="13">
        <f>IFERROR(VLOOKUP($A70, 'Fielding Data'!$A$1:$H$12056, 8, 0), 0)</f>
        <v>0</v>
      </c>
      <c r="U70" s="13">
        <f>SUMIFS('Fielding Data'!E:E, 'Fielding Data'!$A:$A, $A70)</f>
        <v>3</v>
      </c>
      <c r="V70" s="13">
        <f>SUMIFS('Fielding Data'!F:F, 'Fielding Data'!$A:$A, $A70)</f>
        <v>4</v>
      </c>
      <c r="W70" s="13">
        <f>SUMIFS('Fielding Data'!G:G, 'Fielding Data'!$A:$A, $A70)</f>
        <v>0</v>
      </c>
      <c r="X70" s="13">
        <f>SUMIFS('Fielding Data'!H:H, 'Fielding Data'!$A:$A, $A70)</f>
        <v>0</v>
      </c>
    </row>
    <row r="71" spans="1:24" x14ac:dyDescent="0.3">
      <c r="A71" s="13" t="str">
        <f t="shared" si="3"/>
        <v>belliro012010</v>
      </c>
      <c r="B71" s="16" t="s">
        <v>52</v>
      </c>
      <c r="C71" s="16">
        <v>2010</v>
      </c>
      <c r="D71" s="16">
        <v>82</v>
      </c>
      <c r="E71" s="16">
        <v>162</v>
      </c>
      <c r="F71" s="16">
        <v>24</v>
      </c>
      <c r="G71" s="16">
        <v>35</v>
      </c>
      <c r="H71" s="16">
        <v>10</v>
      </c>
      <c r="I71" s="16">
        <v>1</v>
      </c>
      <c r="J71" s="16">
        <v>2</v>
      </c>
      <c r="K71" s="16">
        <v>19</v>
      </c>
      <c r="L71" s="16">
        <v>2</v>
      </c>
      <c r="M71" s="16">
        <v>2</v>
      </c>
      <c r="N71" s="16">
        <v>18</v>
      </c>
      <c r="O71" s="16">
        <v>35</v>
      </c>
      <c r="P71" s="13" t="str">
        <f t="shared" si="2"/>
        <v>1B</v>
      </c>
      <c r="Q71" s="13">
        <f>IFERROR(VLOOKUP($A71, 'Fielding Data'!$A$1:$H$12056, 5, 0), 0)</f>
        <v>46</v>
      </c>
      <c r="R71" s="13">
        <f>IFERROR(VLOOKUP($A71, 'Fielding Data'!$A$1:$H$12056, 6, 0), 0)</f>
        <v>6</v>
      </c>
      <c r="S71" s="13">
        <f>IFERROR(VLOOKUP($A71, 'Fielding Data'!$A$1:$H$12056, 7, 0), 0)</f>
        <v>1</v>
      </c>
      <c r="T71" s="13">
        <f>IFERROR(VLOOKUP($A71, 'Fielding Data'!$A$1:$H$12056, 8, 0), 0)</f>
        <v>6</v>
      </c>
      <c r="U71" s="13">
        <f>SUMIFS('Fielding Data'!E:E, 'Fielding Data'!$A:$A, $A71)</f>
        <v>94</v>
      </c>
      <c r="V71" s="13">
        <f>SUMIFS('Fielding Data'!F:F, 'Fielding Data'!$A:$A, $A71)</f>
        <v>66</v>
      </c>
      <c r="W71" s="13">
        <f>SUMIFS('Fielding Data'!G:G, 'Fielding Data'!$A:$A, $A71)</f>
        <v>5</v>
      </c>
      <c r="X71" s="13">
        <f>SUMIFS('Fielding Data'!H:H, 'Fielding Data'!$A:$A, $A71)</f>
        <v>18</v>
      </c>
    </row>
    <row r="72" spans="1:24" x14ac:dyDescent="0.3">
      <c r="A72" s="13" t="str">
        <f t="shared" si="3"/>
        <v>belljo012010</v>
      </c>
      <c r="B72" s="16" t="s">
        <v>1225</v>
      </c>
      <c r="C72" s="16">
        <v>2010</v>
      </c>
      <c r="D72" s="16">
        <v>53</v>
      </c>
      <c r="E72" s="16">
        <v>159</v>
      </c>
      <c r="F72" s="16">
        <v>15</v>
      </c>
      <c r="G72" s="16">
        <v>34</v>
      </c>
      <c r="H72" s="16">
        <v>5</v>
      </c>
      <c r="I72" s="16">
        <v>0</v>
      </c>
      <c r="J72" s="16">
        <v>3</v>
      </c>
      <c r="K72" s="16">
        <v>12</v>
      </c>
      <c r="L72" s="16">
        <v>0</v>
      </c>
      <c r="M72" s="16">
        <v>1</v>
      </c>
      <c r="N72" s="16">
        <v>2</v>
      </c>
      <c r="O72" s="16">
        <v>53</v>
      </c>
      <c r="P72" s="13" t="str">
        <f t="shared" si="2"/>
        <v>3B</v>
      </c>
      <c r="Q72" s="13">
        <f>IFERROR(VLOOKUP($A72, 'Fielding Data'!$A$1:$H$12056, 5, 0), 0)</f>
        <v>27</v>
      </c>
      <c r="R72" s="13">
        <f>IFERROR(VLOOKUP($A72, 'Fielding Data'!$A$1:$H$12056, 6, 0), 0)</f>
        <v>77</v>
      </c>
      <c r="S72" s="13">
        <f>IFERROR(VLOOKUP($A72, 'Fielding Data'!$A$1:$H$12056, 7, 0), 0)</f>
        <v>4</v>
      </c>
      <c r="T72" s="13">
        <f>IFERROR(VLOOKUP($A72, 'Fielding Data'!$A$1:$H$12056, 8, 0), 0)</f>
        <v>8</v>
      </c>
      <c r="U72" s="13">
        <f>SUMIFS('Fielding Data'!E:E, 'Fielding Data'!$A:$A, $A72)</f>
        <v>27</v>
      </c>
      <c r="V72" s="13">
        <f>SUMIFS('Fielding Data'!F:F, 'Fielding Data'!$A:$A, $A72)</f>
        <v>77</v>
      </c>
      <c r="W72" s="13">
        <f>SUMIFS('Fielding Data'!G:G, 'Fielding Data'!$A:$A, $A72)</f>
        <v>4</v>
      </c>
      <c r="X72" s="13">
        <f>SUMIFS('Fielding Data'!H:H, 'Fielding Data'!$A:$A, $A72)</f>
        <v>8</v>
      </c>
    </row>
    <row r="73" spans="1:24" x14ac:dyDescent="0.3">
      <c r="A73" s="13" t="str">
        <f t="shared" si="3"/>
        <v>belltr012010</v>
      </c>
      <c r="B73" s="16" t="s">
        <v>1048</v>
      </c>
      <c r="C73" s="16">
        <v>2010</v>
      </c>
      <c r="D73" s="16">
        <v>25</v>
      </c>
      <c r="E73" s="16">
        <v>1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0</v>
      </c>
      <c r="N73" s="16">
        <v>0</v>
      </c>
      <c r="O73" s="16">
        <v>1</v>
      </c>
      <c r="P73" s="13" t="str">
        <f t="shared" si="2"/>
        <v>P</v>
      </c>
      <c r="Q73" s="13">
        <f>IFERROR(VLOOKUP($A73, 'Fielding Data'!$A$1:$H$12056, 5, 0), 0)</f>
        <v>7</v>
      </c>
      <c r="R73" s="13">
        <f>IFERROR(VLOOKUP($A73, 'Fielding Data'!$A$1:$H$12056, 6, 0), 0)</f>
        <v>5</v>
      </c>
      <c r="S73" s="13">
        <f>IFERROR(VLOOKUP($A73, 'Fielding Data'!$A$1:$H$12056, 7, 0), 0)</f>
        <v>1</v>
      </c>
      <c r="T73" s="13">
        <f>IFERROR(VLOOKUP($A73, 'Fielding Data'!$A$1:$H$12056, 8, 0), 0)</f>
        <v>1</v>
      </c>
      <c r="U73" s="13">
        <f>SUMIFS('Fielding Data'!E:E, 'Fielding Data'!$A:$A, $A73)</f>
        <v>7</v>
      </c>
      <c r="V73" s="13">
        <f>SUMIFS('Fielding Data'!F:F, 'Fielding Data'!$A:$A, $A73)</f>
        <v>5</v>
      </c>
      <c r="W73" s="13">
        <f>SUMIFS('Fielding Data'!G:G, 'Fielding Data'!$A:$A, $A73)</f>
        <v>1</v>
      </c>
      <c r="X73" s="13">
        <f>SUMIFS('Fielding Data'!H:H, 'Fielding Data'!$A:$A, $A73)</f>
        <v>1</v>
      </c>
    </row>
    <row r="74" spans="1:24" x14ac:dyDescent="0.3">
      <c r="A74" s="13" t="str">
        <f t="shared" si="3"/>
        <v>beltrad012010</v>
      </c>
      <c r="B74" s="16" t="s">
        <v>53</v>
      </c>
      <c r="C74" s="16">
        <v>2010</v>
      </c>
      <c r="D74" s="16">
        <v>154</v>
      </c>
      <c r="E74" s="16">
        <v>589</v>
      </c>
      <c r="F74" s="16">
        <v>84</v>
      </c>
      <c r="G74" s="16">
        <v>189</v>
      </c>
      <c r="H74" s="16">
        <v>49</v>
      </c>
      <c r="I74" s="16">
        <v>2</v>
      </c>
      <c r="J74" s="16">
        <v>28</v>
      </c>
      <c r="K74" s="16">
        <v>102</v>
      </c>
      <c r="L74" s="16">
        <v>2</v>
      </c>
      <c r="M74" s="16">
        <v>1</v>
      </c>
      <c r="N74" s="16">
        <v>40</v>
      </c>
      <c r="O74" s="16">
        <v>82</v>
      </c>
      <c r="P74" s="13" t="str">
        <f t="shared" si="2"/>
        <v>3B</v>
      </c>
      <c r="Q74" s="13">
        <f>IFERROR(VLOOKUP($A74, 'Fielding Data'!$A$1:$H$12056, 5, 0), 0)</f>
        <v>138</v>
      </c>
      <c r="R74" s="13">
        <f>IFERROR(VLOOKUP($A74, 'Fielding Data'!$A$1:$H$12056, 6, 0), 0)</f>
        <v>285</v>
      </c>
      <c r="S74" s="13">
        <f>IFERROR(VLOOKUP($A74, 'Fielding Data'!$A$1:$H$12056, 7, 0), 0)</f>
        <v>19</v>
      </c>
      <c r="T74" s="13">
        <f>IFERROR(VLOOKUP($A74, 'Fielding Data'!$A$1:$H$12056, 8, 0), 0)</f>
        <v>31</v>
      </c>
      <c r="U74" s="13">
        <f>SUMIFS('Fielding Data'!E:E, 'Fielding Data'!$A:$A, $A74)</f>
        <v>138</v>
      </c>
      <c r="V74" s="13">
        <f>SUMIFS('Fielding Data'!F:F, 'Fielding Data'!$A:$A, $A74)</f>
        <v>285</v>
      </c>
      <c r="W74" s="13">
        <f>SUMIFS('Fielding Data'!G:G, 'Fielding Data'!$A:$A, $A74)</f>
        <v>19</v>
      </c>
      <c r="X74" s="13">
        <f>SUMIFS('Fielding Data'!H:H, 'Fielding Data'!$A:$A, $A74)</f>
        <v>31</v>
      </c>
    </row>
    <row r="75" spans="1:24" x14ac:dyDescent="0.3">
      <c r="A75" s="13" t="str">
        <f t="shared" si="3"/>
        <v>beltrca012010</v>
      </c>
      <c r="B75" s="16" t="s">
        <v>54</v>
      </c>
      <c r="C75" s="16">
        <v>2010</v>
      </c>
      <c r="D75" s="16">
        <v>64</v>
      </c>
      <c r="E75" s="16">
        <v>220</v>
      </c>
      <c r="F75" s="16">
        <v>21</v>
      </c>
      <c r="G75" s="16">
        <v>56</v>
      </c>
      <c r="H75" s="16">
        <v>11</v>
      </c>
      <c r="I75" s="16">
        <v>3</v>
      </c>
      <c r="J75" s="16">
        <v>7</v>
      </c>
      <c r="K75" s="16">
        <v>27</v>
      </c>
      <c r="L75" s="16">
        <v>3</v>
      </c>
      <c r="M75" s="16">
        <v>1</v>
      </c>
      <c r="N75" s="16">
        <v>30</v>
      </c>
      <c r="O75" s="16">
        <v>39</v>
      </c>
      <c r="P75" s="13" t="str">
        <f t="shared" si="2"/>
        <v>CF</v>
      </c>
      <c r="Q75" s="13">
        <f>IFERROR(VLOOKUP($A75, 'Fielding Data'!$A$1:$H$12056, 5, 0), 0)</f>
        <v>0</v>
      </c>
      <c r="R75" s="13">
        <f>IFERROR(VLOOKUP($A75, 'Fielding Data'!$A$1:$H$12056, 6, 0), 0)</f>
        <v>0</v>
      </c>
      <c r="S75" s="13">
        <f>IFERROR(VLOOKUP($A75, 'Fielding Data'!$A$1:$H$12056, 7, 0), 0)</f>
        <v>0</v>
      </c>
      <c r="T75" s="13">
        <f>IFERROR(VLOOKUP($A75, 'Fielding Data'!$A$1:$H$12056, 8, 0), 0)</f>
        <v>0</v>
      </c>
      <c r="U75" s="13">
        <f>SUMIFS('Fielding Data'!E:E, 'Fielding Data'!$A:$A, $A75)</f>
        <v>146</v>
      </c>
      <c r="V75" s="13">
        <f>SUMIFS('Fielding Data'!F:F, 'Fielding Data'!$A:$A, $A75)</f>
        <v>4</v>
      </c>
      <c r="W75" s="13">
        <f>SUMIFS('Fielding Data'!G:G, 'Fielding Data'!$A:$A, $A75)</f>
        <v>0</v>
      </c>
      <c r="X75" s="13">
        <f>SUMIFS('Fielding Data'!H:H, 'Fielding Data'!$A:$A, $A75)</f>
        <v>1</v>
      </c>
    </row>
    <row r="76" spans="1:24" x14ac:dyDescent="0.3">
      <c r="A76" s="13" t="str">
        <f t="shared" si="3"/>
        <v>beltrom012010</v>
      </c>
      <c r="B76" s="16" t="s">
        <v>1226</v>
      </c>
      <c r="C76" s="16">
        <v>2010</v>
      </c>
      <c r="D76" s="16">
        <v>2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3" t="str">
        <f t="shared" si="2"/>
        <v>P</v>
      </c>
      <c r="Q76" s="13">
        <f>IFERROR(VLOOKUP($A76, 'Fielding Data'!$A$1:$H$12056, 5, 0), 0)</f>
        <v>0</v>
      </c>
      <c r="R76" s="13">
        <f>IFERROR(VLOOKUP($A76, 'Fielding Data'!$A$1:$H$12056, 6, 0), 0)</f>
        <v>3</v>
      </c>
      <c r="S76" s="13">
        <f>IFERROR(VLOOKUP($A76, 'Fielding Data'!$A$1:$H$12056, 7, 0), 0)</f>
        <v>0</v>
      </c>
      <c r="T76" s="13">
        <f>IFERROR(VLOOKUP($A76, 'Fielding Data'!$A$1:$H$12056, 8, 0), 0)</f>
        <v>0</v>
      </c>
      <c r="U76" s="13">
        <f>SUMIFS('Fielding Data'!E:E, 'Fielding Data'!$A:$A, $A76)</f>
        <v>0</v>
      </c>
      <c r="V76" s="13">
        <f>SUMIFS('Fielding Data'!F:F, 'Fielding Data'!$A:$A, $A76)</f>
        <v>3</v>
      </c>
      <c r="W76" s="13">
        <f>SUMIFS('Fielding Data'!G:G, 'Fielding Data'!$A:$A, $A76)</f>
        <v>0</v>
      </c>
      <c r="X76" s="13">
        <f>SUMIFS('Fielding Data'!H:H, 'Fielding Data'!$A:$A, $A76)</f>
        <v>0</v>
      </c>
    </row>
    <row r="77" spans="1:24" x14ac:dyDescent="0.3">
      <c r="A77" s="13" t="str">
        <f t="shared" si="3"/>
        <v>benoijo012010</v>
      </c>
      <c r="B77" s="16" t="s">
        <v>230</v>
      </c>
      <c r="C77" s="16">
        <v>2010</v>
      </c>
      <c r="D77" s="16">
        <v>63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3" t="str">
        <f t="shared" si="2"/>
        <v>P</v>
      </c>
      <c r="Q77" s="13">
        <f>IFERROR(VLOOKUP($A77, 'Fielding Data'!$A$1:$H$12056, 5, 0), 0)</f>
        <v>0</v>
      </c>
      <c r="R77" s="13">
        <f>IFERROR(VLOOKUP($A77, 'Fielding Data'!$A$1:$H$12056, 6, 0), 0)</f>
        <v>4</v>
      </c>
      <c r="S77" s="13">
        <f>IFERROR(VLOOKUP($A77, 'Fielding Data'!$A$1:$H$12056, 7, 0), 0)</f>
        <v>0</v>
      </c>
      <c r="T77" s="13">
        <f>IFERROR(VLOOKUP($A77, 'Fielding Data'!$A$1:$H$12056, 8, 0), 0)</f>
        <v>0</v>
      </c>
      <c r="U77" s="13">
        <f>SUMIFS('Fielding Data'!E:E, 'Fielding Data'!$A:$A, $A77)</f>
        <v>0</v>
      </c>
      <c r="V77" s="13">
        <f>SUMIFS('Fielding Data'!F:F, 'Fielding Data'!$A:$A, $A77)</f>
        <v>4</v>
      </c>
      <c r="W77" s="13">
        <f>SUMIFS('Fielding Data'!G:G, 'Fielding Data'!$A:$A, $A77)</f>
        <v>0</v>
      </c>
      <c r="X77" s="13">
        <f>SUMIFS('Fielding Data'!H:H, 'Fielding Data'!$A:$A, $A77)</f>
        <v>0</v>
      </c>
    </row>
    <row r="78" spans="1:24" x14ac:dyDescent="0.3">
      <c r="A78" s="13" t="str">
        <f t="shared" si="3"/>
        <v>bensokr012010</v>
      </c>
      <c r="B78" s="16" t="s">
        <v>55</v>
      </c>
      <c r="C78" s="16">
        <v>2010</v>
      </c>
      <c r="D78" s="16">
        <v>3</v>
      </c>
      <c r="E78" s="16">
        <v>5</v>
      </c>
      <c r="F78" s="16">
        <v>0</v>
      </c>
      <c r="G78" s="16">
        <v>1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0</v>
      </c>
      <c r="N78" s="16">
        <v>0</v>
      </c>
      <c r="O78" s="16">
        <v>1</v>
      </c>
      <c r="P78" s="13" t="str">
        <f t="shared" si="2"/>
        <v>P</v>
      </c>
      <c r="Q78" s="13">
        <f>IFERROR(VLOOKUP($A78, 'Fielding Data'!$A$1:$H$12056, 5, 0), 0)</f>
        <v>1</v>
      </c>
      <c r="R78" s="13">
        <f>IFERROR(VLOOKUP($A78, 'Fielding Data'!$A$1:$H$12056, 6, 0), 0)</f>
        <v>1</v>
      </c>
      <c r="S78" s="13">
        <f>IFERROR(VLOOKUP($A78, 'Fielding Data'!$A$1:$H$12056, 7, 0), 0)</f>
        <v>0</v>
      </c>
      <c r="T78" s="13">
        <f>IFERROR(VLOOKUP($A78, 'Fielding Data'!$A$1:$H$12056, 8, 0), 0)</f>
        <v>0</v>
      </c>
      <c r="U78" s="13">
        <f>SUMIFS('Fielding Data'!E:E, 'Fielding Data'!$A:$A, $A78)</f>
        <v>1</v>
      </c>
      <c r="V78" s="13">
        <f>SUMIFS('Fielding Data'!F:F, 'Fielding Data'!$A:$A, $A78)</f>
        <v>1</v>
      </c>
      <c r="W78" s="13">
        <f>SUMIFS('Fielding Data'!G:G, 'Fielding Data'!$A:$A, $A78)</f>
        <v>0</v>
      </c>
      <c r="X78" s="13">
        <f>SUMIFS('Fielding Data'!H:H, 'Fielding Data'!$A:$A, $A78)</f>
        <v>0</v>
      </c>
    </row>
    <row r="79" spans="1:24" x14ac:dyDescent="0.3">
      <c r="A79" s="13" t="str">
        <f t="shared" si="3"/>
        <v>bergebr022010</v>
      </c>
      <c r="B79" s="16" t="s">
        <v>1049</v>
      </c>
      <c r="C79" s="16">
        <v>2010</v>
      </c>
      <c r="D79" s="16">
        <v>30</v>
      </c>
      <c r="E79" s="16">
        <v>3</v>
      </c>
      <c r="F79" s="16">
        <v>0</v>
      </c>
      <c r="G79" s="16">
        <v>1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3" t="str">
        <f t="shared" si="2"/>
        <v>P</v>
      </c>
      <c r="Q79" s="13">
        <f>IFERROR(VLOOKUP($A79, 'Fielding Data'!$A$1:$H$12056, 5, 0), 0)</f>
        <v>11</v>
      </c>
      <c r="R79" s="13">
        <f>IFERROR(VLOOKUP($A79, 'Fielding Data'!$A$1:$H$12056, 6, 0), 0)</f>
        <v>22</v>
      </c>
      <c r="S79" s="13">
        <f>IFERROR(VLOOKUP($A79, 'Fielding Data'!$A$1:$H$12056, 7, 0), 0)</f>
        <v>0</v>
      </c>
      <c r="T79" s="13">
        <f>IFERROR(VLOOKUP($A79, 'Fielding Data'!$A$1:$H$12056, 8, 0), 0)</f>
        <v>3</v>
      </c>
      <c r="U79" s="13">
        <f>SUMIFS('Fielding Data'!E:E, 'Fielding Data'!$A:$A, $A79)</f>
        <v>11</v>
      </c>
      <c r="V79" s="13">
        <f>SUMIFS('Fielding Data'!F:F, 'Fielding Data'!$A:$A, $A79)</f>
        <v>22</v>
      </c>
      <c r="W79" s="13">
        <f>SUMIFS('Fielding Data'!G:G, 'Fielding Data'!$A:$A, $A79)</f>
        <v>0</v>
      </c>
      <c r="X79" s="13">
        <f>SUMIFS('Fielding Data'!H:H, 'Fielding Data'!$A:$A, $A79)</f>
        <v>3</v>
      </c>
    </row>
    <row r="80" spans="1:24" x14ac:dyDescent="0.3">
      <c r="A80" s="13" t="str">
        <f t="shared" si="3"/>
        <v>bergju012010</v>
      </c>
      <c r="B80" s="16" t="s">
        <v>1050</v>
      </c>
      <c r="C80" s="16">
        <v>2010</v>
      </c>
      <c r="D80" s="16">
        <v>41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3" t="str">
        <f t="shared" si="2"/>
        <v>P</v>
      </c>
      <c r="Q80" s="13">
        <f>IFERROR(VLOOKUP($A80, 'Fielding Data'!$A$1:$H$12056, 5, 0), 0)</f>
        <v>4</v>
      </c>
      <c r="R80" s="13">
        <f>IFERROR(VLOOKUP($A80, 'Fielding Data'!$A$1:$H$12056, 6, 0), 0)</f>
        <v>4</v>
      </c>
      <c r="S80" s="13">
        <f>IFERROR(VLOOKUP($A80, 'Fielding Data'!$A$1:$H$12056, 7, 0), 0)</f>
        <v>0</v>
      </c>
      <c r="T80" s="13">
        <f>IFERROR(VLOOKUP($A80, 'Fielding Data'!$A$1:$H$12056, 8, 0), 0)</f>
        <v>0</v>
      </c>
      <c r="U80" s="13">
        <f>SUMIFS('Fielding Data'!E:E, 'Fielding Data'!$A:$A, $A80)</f>
        <v>4</v>
      </c>
      <c r="V80" s="13">
        <f>SUMIFS('Fielding Data'!F:F, 'Fielding Data'!$A:$A, $A80)</f>
        <v>4</v>
      </c>
      <c r="W80" s="13">
        <f>SUMIFS('Fielding Data'!G:G, 'Fielding Data'!$A:$A, $A80)</f>
        <v>0</v>
      </c>
      <c r="X80" s="13">
        <f>SUMIFS('Fielding Data'!H:H, 'Fielding Data'!$A:$A, $A80)</f>
        <v>0</v>
      </c>
    </row>
    <row r="81" spans="1:24" x14ac:dyDescent="0.3">
      <c r="A81" s="13" t="str">
        <f t="shared" si="3"/>
        <v>bergmja012010</v>
      </c>
      <c r="B81" s="16" t="s">
        <v>514</v>
      </c>
      <c r="C81" s="16">
        <v>2010</v>
      </c>
      <c r="D81" s="16">
        <v>4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3" t="str">
        <f t="shared" si="2"/>
        <v>P</v>
      </c>
      <c r="Q81" s="13">
        <f>IFERROR(VLOOKUP($A81, 'Fielding Data'!$A$1:$H$12056, 5, 0), 0)</f>
        <v>0</v>
      </c>
      <c r="R81" s="13">
        <f>IFERROR(VLOOKUP($A81, 'Fielding Data'!$A$1:$H$12056, 6, 0), 0)</f>
        <v>0</v>
      </c>
      <c r="S81" s="13">
        <f>IFERROR(VLOOKUP($A81, 'Fielding Data'!$A$1:$H$12056, 7, 0), 0)</f>
        <v>0</v>
      </c>
      <c r="T81" s="13">
        <f>IFERROR(VLOOKUP($A81, 'Fielding Data'!$A$1:$H$12056, 8, 0), 0)</f>
        <v>0</v>
      </c>
      <c r="U81" s="13">
        <f>SUMIFS('Fielding Data'!E:E, 'Fielding Data'!$A:$A, $A81)</f>
        <v>0</v>
      </c>
      <c r="V81" s="13">
        <f>SUMIFS('Fielding Data'!F:F, 'Fielding Data'!$A:$A, $A81)</f>
        <v>0</v>
      </c>
      <c r="W81" s="13">
        <f>SUMIFS('Fielding Data'!G:G, 'Fielding Data'!$A:$A, $A81)</f>
        <v>0</v>
      </c>
      <c r="X81" s="13">
        <f>SUMIFS('Fielding Data'!H:H, 'Fielding Data'!$A:$A, $A81)</f>
        <v>0</v>
      </c>
    </row>
    <row r="82" spans="1:24" x14ac:dyDescent="0.3">
      <c r="A82" s="13" t="str">
        <f t="shared" si="3"/>
        <v>berkeja012010</v>
      </c>
      <c r="B82" s="16" t="s">
        <v>1051</v>
      </c>
      <c r="C82" s="16">
        <v>2010</v>
      </c>
      <c r="D82" s="16">
        <v>41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3" t="str">
        <f t="shared" si="2"/>
        <v>P</v>
      </c>
      <c r="Q82" s="13">
        <f>IFERROR(VLOOKUP($A82, 'Fielding Data'!$A$1:$H$12056, 5, 0), 0)</f>
        <v>3</v>
      </c>
      <c r="R82" s="13">
        <f>IFERROR(VLOOKUP($A82, 'Fielding Data'!$A$1:$H$12056, 6, 0), 0)</f>
        <v>4</v>
      </c>
      <c r="S82" s="13">
        <f>IFERROR(VLOOKUP($A82, 'Fielding Data'!$A$1:$H$12056, 7, 0), 0)</f>
        <v>0</v>
      </c>
      <c r="T82" s="13">
        <f>IFERROR(VLOOKUP($A82, 'Fielding Data'!$A$1:$H$12056, 8, 0), 0)</f>
        <v>0</v>
      </c>
      <c r="U82" s="13">
        <f>SUMIFS('Fielding Data'!E:E, 'Fielding Data'!$A:$A, $A82)</f>
        <v>3</v>
      </c>
      <c r="V82" s="13">
        <f>SUMIFS('Fielding Data'!F:F, 'Fielding Data'!$A:$A, $A82)</f>
        <v>4</v>
      </c>
      <c r="W82" s="13">
        <f>SUMIFS('Fielding Data'!G:G, 'Fielding Data'!$A:$A, $A82)</f>
        <v>0</v>
      </c>
      <c r="X82" s="13">
        <f>SUMIFS('Fielding Data'!H:H, 'Fielding Data'!$A:$A, $A82)</f>
        <v>0</v>
      </c>
    </row>
    <row r="83" spans="1:24" x14ac:dyDescent="0.3">
      <c r="A83" s="13" t="str">
        <f t="shared" si="3"/>
        <v>bernaro012010</v>
      </c>
      <c r="B83" s="16" t="s">
        <v>877</v>
      </c>
      <c r="C83" s="16">
        <v>2010</v>
      </c>
      <c r="D83" s="16">
        <v>134</v>
      </c>
      <c r="E83" s="16">
        <v>414</v>
      </c>
      <c r="F83" s="16">
        <v>52</v>
      </c>
      <c r="G83" s="16">
        <v>102</v>
      </c>
      <c r="H83" s="16">
        <v>18</v>
      </c>
      <c r="I83" s="16">
        <v>3</v>
      </c>
      <c r="J83" s="16">
        <v>11</v>
      </c>
      <c r="K83" s="16">
        <v>47</v>
      </c>
      <c r="L83" s="16">
        <v>16</v>
      </c>
      <c r="M83" s="16">
        <v>2</v>
      </c>
      <c r="N83" s="16">
        <v>35</v>
      </c>
      <c r="O83" s="16">
        <v>93</v>
      </c>
      <c r="P83" s="13" t="str">
        <f t="shared" si="2"/>
        <v>CF</v>
      </c>
      <c r="Q83" s="13">
        <f>IFERROR(VLOOKUP($A83, 'Fielding Data'!$A$1:$H$12056, 5, 0), 0)</f>
        <v>0</v>
      </c>
      <c r="R83" s="13">
        <f>IFERROR(VLOOKUP($A83, 'Fielding Data'!$A$1:$H$12056, 6, 0), 0)</f>
        <v>0</v>
      </c>
      <c r="S83" s="13">
        <f>IFERROR(VLOOKUP($A83, 'Fielding Data'!$A$1:$H$12056, 7, 0), 0)</f>
        <v>0</v>
      </c>
      <c r="T83" s="13">
        <f>IFERROR(VLOOKUP($A83, 'Fielding Data'!$A$1:$H$12056, 8, 0), 0)</f>
        <v>0</v>
      </c>
      <c r="U83" s="13">
        <f>SUMIFS('Fielding Data'!E:E, 'Fielding Data'!$A:$A, $A83)</f>
        <v>207</v>
      </c>
      <c r="V83" s="13">
        <f>SUMIFS('Fielding Data'!F:F, 'Fielding Data'!$A:$A, $A83)</f>
        <v>9</v>
      </c>
      <c r="W83" s="13">
        <f>SUMIFS('Fielding Data'!G:G, 'Fielding Data'!$A:$A, $A83)</f>
        <v>4</v>
      </c>
      <c r="X83" s="13">
        <f>SUMIFS('Fielding Data'!H:H, 'Fielding Data'!$A:$A, $A83)</f>
        <v>4</v>
      </c>
    </row>
    <row r="84" spans="1:24" x14ac:dyDescent="0.3">
      <c r="A84" s="13" t="str">
        <f t="shared" si="3"/>
        <v>betanra012010</v>
      </c>
      <c r="B84" s="16" t="s">
        <v>353</v>
      </c>
      <c r="C84" s="16">
        <v>2010</v>
      </c>
      <c r="D84" s="16">
        <v>72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3" t="str">
        <f t="shared" si="2"/>
        <v>P</v>
      </c>
      <c r="Q84" s="13">
        <f>IFERROR(VLOOKUP($A84, 'Fielding Data'!$A$1:$H$12056, 5, 0), 0)</f>
        <v>3</v>
      </c>
      <c r="R84" s="13">
        <f>IFERROR(VLOOKUP($A84, 'Fielding Data'!$A$1:$H$12056, 6, 0), 0)</f>
        <v>4</v>
      </c>
      <c r="S84" s="13">
        <f>IFERROR(VLOOKUP($A84, 'Fielding Data'!$A$1:$H$12056, 7, 0), 0)</f>
        <v>0</v>
      </c>
      <c r="T84" s="13">
        <f>IFERROR(VLOOKUP($A84, 'Fielding Data'!$A$1:$H$12056, 8, 0), 0)</f>
        <v>0</v>
      </c>
      <c r="U84" s="13">
        <f>SUMIFS('Fielding Data'!E:E, 'Fielding Data'!$A:$A, $A84)</f>
        <v>3</v>
      </c>
      <c r="V84" s="13">
        <f>SUMIFS('Fielding Data'!F:F, 'Fielding Data'!$A:$A, $A84)</f>
        <v>4</v>
      </c>
      <c r="W84" s="13">
        <f>SUMIFS('Fielding Data'!G:G, 'Fielding Data'!$A:$A, $A84)</f>
        <v>0</v>
      </c>
      <c r="X84" s="13">
        <f>SUMIFS('Fielding Data'!H:H, 'Fielding Data'!$A:$A, $A84)</f>
        <v>0</v>
      </c>
    </row>
    <row r="85" spans="1:24" x14ac:dyDescent="0.3">
      <c r="A85" s="13" t="str">
        <f t="shared" si="3"/>
        <v>betanyu012010</v>
      </c>
      <c r="B85" s="16" t="s">
        <v>515</v>
      </c>
      <c r="C85" s="16">
        <v>2010</v>
      </c>
      <c r="D85" s="16">
        <v>151</v>
      </c>
      <c r="E85" s="16">
        <v>556</v>
      </c>
      <c r="F85" s="16">
        <v>60</v>
      </c>
      <c r="G85" s="16">
        <v>144</v>
      </c>
      <c r="H85" s="16">
        <v>29</v>
      </c>
      <c r="I85" s="16">
        <v>2</v>
      </c>
      <c r="J85" s="16">
        <v>16</v>
      </c>
      <c r="K85" s="16">
        <v>78</v>
      </c>
      <c r="L85" s="16">
        <v>2</v>
      </c>
      <c r="M85" s="16">
        <v>3</v>
      </c>
      <c r="N85" s="16">
        <v>23</v>
      </c>
      <c r="O85" s="16">
        <v>64</v>
      </c>
      <c r="P85" s="13" t="str">
        <f t="shared" si="2"/>
        <v>SS</v>
      </c>
      <c r="Q85" s="13">
        <f>IFERROR(VLOOKUP($A85, 'Fielding Data'!$A$1:$H$12056, 5, 0), 0)</f>
        <v>256</v>
      </c>
      <c r="R85" s="13">
        <f>IFERROR(VLOOKUP($A85, 'Fielding Data'!$A$1:$H$12056, 6, 0), 0)</f>
        <v>418</v>
      </c>
      <c r="S85" s="13">
        <f>IFERROR(VLOOKUP($A85, 'Fielding Data'!$A$1:$H$12056, 7, 0), 0)</f>
        <v>18</v>
      </c>
      <c r="T85" s="13">
        <f>IFERROR(VLOOKUP($A85, 'Fielding Data'!$A$1:$H$12056, 8, 0), 0)</f>
        <v>84</v>
      </c>
      <c r="U85" s="13">
        <f>SUMIFS('Fielding Data'!E:E, 'Fielding Data'!$A:$A, $A85)</f>
        <v>256</v>
      </c>
      <c r="V85" s="13">
        <f>SUMIFS('Fielding Data'!F:F, 'Fielding Data'!$A:$A, $A85)</f>
        <v>418</v>
      </c>
      <c r="W85" s="13">
        <f>SUMIFS('Fielding Data'!G:G, 'Fielding Data'!$A:$A, $A85)</f>
        <v>18</v>
      </c>
      <c r="X85" s="13">
        <f>SUMIFS('Fielding Data'!H:H, 'Fielding Data'!$A:$A, $A85)</f>
        <v>84</v>
      </c>
    </row>
    <row r="86" spans="1:24" x14ac:dyDescent="0.3">
      <c r="A86" s="13" t="str">
        <f t="shared" si="3"/>
        <v>betemwi012010</v>
      </c>
      <c r="B86" s="16" t="s">
        <v>231</v>
      </c>
      <c r="C86" s="16">
        <v>2010</v>
      </c>
      <c r="D86" s="16">
        <v>84</v>
      </c>
      <c r="E86" s="16">
        <v>276</v>
      </c>
      <c r="F86" s="16">
        <v>36</v>
      </c>
      <c r="G86" s="16">
        <v>82</v>
      </c>
      <c r="H86" s="16">
        <v>20</v>
      </c>
      <c r="I86" s="16">
        <v>0</v>
      </c>
      <c r="J86" s="16">
        <v>13</v>
      </c>
      <c r="K86" s="16">
        <v>43</v>
      </c>
      <c r="L86" s="16">
        <v>0</v>
      </c>
      <c r="M86" s="16">
        <v>0</v>
      </c>
      <c r="N86" s="16">
        <v>36</v>
      </c>
      <c r="O86" s="16">
        <v>74</v>
      </c>
      <c r="P86" s="13" t="str">
        <f t="shared" si="2"/>
        <v>1B</v>
      </c>
      <c r="Q86" s="13">
        <f>IFERROR(VLOOKUP($A86, 'Fielding Data'!$A$1:$H$12056, 5, 0), 0)</f>
        <v>33</v>
      </c>
      <c r="R86" s="13">
        <f>IFERROR(VLOOKUP($A86, 'Fielding Data'!$A$1:$H$12056, 6, 0), 0)</f>
        <v>0</v>
      </c>
      <c r="S86" s="13">
        <f>IFERROR(VLOOKUP($A86, 'Fielding Data'!$A$1:$H$12056, 7, 0), 0)</f>
        <v>1</v>
      </c>
      <c r="T86" s="13">
        <f>IFERROR(VLOOKUP($A86, 'Fielding Data'!$A$1:$H$12056, 8, 0), 0)</f>
        <v>1</v>
      </c>
      <c r="U86" s="13">
        <f>SUMIFS('Fielding Data'!E:E, 'Fielding Data'!$A:$A, $A86)</f>
        <v>67</v>
      </c>
      <c r="V86" s="13">
        <f>SUMIFS('Fielding Data'!F:F, 'Fielding Data'!$A:$A, $A86)</f>
        <v>79</v>
      </c>
      <c r="W86" s="13">
        <f>SUMIFS('Fielding Data'!G:G, 'Fielding Data'!$A:$A, $A86)</f>
        <v>10</v>
      </c>
      <c r="X86" s="13">
        <f>SUMIFS('Fielding Data'!H:H, 'Fielding Data'!$A:$A, $A86)</f>
        <v>10</v>
      </c>
    </row>
    <row r="87" spans="1:24" x14ac:dyDescent="0.3">
      <c r="A87" s="13" t="str">
        <f t="shared" si="3"/>
        <v>billich012010</v>
      </c>
      <c r="B87" s="16" t="s">
        <v>626</v>
      </c>
      <c r="C87" s="16">
        <v>2010</v>
      </c>
      <c r="D87" s="16">
        <v>31</v>
      </c>
      <c r="E87" s="16">
        <v>62</v>
      </c>
      <c r="F87" s="16">
        <v>1</v>
      </c>
      <c r="G87" s="16">
        <v>9</v>
      </c>
      <c r="H87" s="16">
        <v>1</v>
      </c>
      <c r="I87" s="16">
        <v>0</v>
      </c>
      <c r="J87" s="16">
        <v>0</v>
      </c>
      <c r="K87" s="16">
        <v>3</v>
      </c>
      <c r="L87" s="16">
        <v>0</v>
      </c>
      <c r="M87" s="16">
        <v>0</v>
      </c>
      <c r="N87" s="16">
        <v>4</v>
      </c>
      <c r="O87" s="16">
        <v>27</v>
      </c>
      <c r="P87" s="13" t="str">
        <f t="shared" si="2"/>
        <v>P</v>
      </c>
      <c r="Q87" s="13">
        <f>IFERROR(VLOOKUP($A87, 'Fielding Data'!$A$1:$H$12056, 5, 0), 0)</f>
        <v>12</v>
      </c>
      <c r="R87" s="13">
        <f>IFERROR(VLOOKUP($A87, 'Fielding Data'!$A$1:$H$12056, 6, 0), 0)</f>
        <v>20</v>
      </c>
      <c r="S87" s="13">
        <f>IFERROR(VLOOKUP($A87, 'Fielding Data'!$A$1:$H$12056, 7, 0), 0)</f>
        <v>1</v>
      </c>
      <c r="T87" s="13">
        <f>IFERROR(VLOOKUP($A87, 'Fielding Data'!$A$1:$H$12056, 8, 0), 0)</f>
        <v>1</v>
      </c>
      <c r="U87" s="13">
        <f>SUMIFS('Fielding Data'!E:E, 'Fielding Data'!$A:$A, $A87)</f>
        <v>12</v>
      </c>
      <c r="V87" s="13">
        <f>SUMIFS('Fielding Data'!F:F, 'Fielding Data'!$A:$A, $A87)</f>
        <v>20</v>
      </c>
      <c r="W87" s="13">
        <f>SUMIFS('Fielding Data'!G:G, 'Fielding Data'!$A:$A, $A87)</f>
        <v>1</v>
      </c>
      <c r="X87" s="13">
        <f>SUMIFS('Fielding Data'!H:H, 'Fielding Data'!$A:$A, $A87)</f>
        <v>1</v>
      </c>
    </row>
    <row r="88" spans="1:24" x14ac:dyDescent="0.3">
      <c r="A88" s="13" t="str">
        <f t="shared" si="3"/>
        <v>bisenjo012010</v>
      </c>
      <c r="B88" s="16" t="s">
        <v>755</v>
      </c>
      <c r="C88" s="16">
        <v>2010</v>
      </c>
      <c r="D88" s="16">
        <v>5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0</v>
      </c>
      <c r="N88" s="16">
        <v>0</v>
      </c>
      <c r="O88" s="16">
        <v>0</v>
      </c>
      <c r="P88" s="13" t="str">
        <f t="shared" si="2"/>
        <v>P</v>
      </c>
      <c r="Q88" s="13">
        <f>IFERROR(VLOOKUP($A88, 'Fielding Data'!$A$1:$H$12056, 5, 0), 0)</f>
        <v>0</v>
      </c>
      <c r="R88" s="13">
        <f>IFERROR(VLOOKUP($A88, 'Fielding Data'!$A$1:$H$12056, 6, 0), 0)</f>
        <v>0</v>
      </c>
      <c r="S88" s="13">
        <f>IFERROR(VLOOKUP($A88, 'Fielding Data'!$A$1:$H$12056, 7, 0), 0)</f>
        <v>1</v>
      </c>
      <c r="T88" s="13">
        <f>IFERROR(VLOOKUP($A88, 'Fielding Data'!$A$1:$H$12056, 8, 0), 0)</f>
        <v>0</v>
      </c>
      <c r="U88" s="13">
        <f>SUMIFS('Fielding Data'!E:E, 'Fielding Data'!$A:$A, $A88)</f>
        <v>0</v>
      </c>
      <c r="V88" s="13">
        <f>SUMIFS('Fielding Data'!F:F, 'Fielding Data'!$A:$A, $A88)</f>
        <v>0</v>
      </c>
      <c r="W88" s="13">
        <f>SUMIFS('Fielding Data'!G:G, 'Fielding Data'!$A:$A, $A88)</f>
        <v>1</v>
      </c>
      <c r="X88" s="13">
        <f>SUMIFS('Fielding Data'!H:H, 'Fielding Data'!$A:$A, $A88)</f>
        <v>0</v>
      </c>
    </row>
    <row r="89" spans="1:24" x14ac:dyDescent="0.3">
      <c r="A89" s="13" t="str">
        <f t="shared" si="3"/>
        <v>blackni012010</v>
      </c>
      <c r="B89" s="16" t="s">
        <v>756</v>
      </c>
      <c r="C89" s="16">
        <v>2010</v>
      </c>
      <c r="D89" s="16">
        <v>28</v>
      </c>
      <c r="E89" s="16">
        <v>1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3" t="str">
        <f t="shared" si="2"/>
        <v>P</v>
      </c>
      <c r="Q89" s="13">
        <f>IFERROR(VLOOKUP($A89, 'Fielding Data'!$A$1:$H$12056, 5, 0), 0)</f>
        <v>11</v>
      </c>
      <c r="R89" s="13">
        <f>IFERROR(VLOOKUP($A89, 'Fielding Data'!$A$1:$H$12056, 6, 0), 0)</f>
        <v>25</v>
      </c>
      <c r="S89" s="13">
        <f>IFERROR(VLOOKUP($A89, 'Fielding Data'!$A$1:$H$12056, 7, 0), 0)</f>
        <v>2</v>
      </c>
      <c r="T89" s="13">
        <f>IFERROR(VLOOKUP($A89, 'Fielding Data'!$A$1:$H$12056, 8, 0), 0)</f>
        <v>4</v>
      </c>
      <c r="U89" s="13">
        <f>SUMIFS('Fielding Data'!E:E, 'Fielding Data'!$A:$A, $A89)</f>
        <v>11</v>
      </c>
      <c r="V89" s="13">
        <f>SUMIFS('Fielding Data'!F:F, 'Fielding Data'!$A:$A, $A89)</f>
        <v>25</v>
      </c>
      <c r="W89" s="13">
        <f>SUMIFS('Fielding Data'!G:G, 'Fielding Data'!$A:$A, $A89)</f>
        <v>2</v>
      </c>
      <c r="X89" s="13">
        <f>SUMIFS('Fielding Data'!H:H, 'Fielding Data'!$A:$A, $A89)</f>
        <v>4</v>
      </c>
    </row>
    <row r="90" spans="1:24" x14ac:dyDescent="0.3">
      <c r="A90" s="13" t="str">
        <f t="shared" si="3"/>
        <v>blakeca012010</v>
      </c>
      <c r="B90" s="16" t="s">
        <v>57</v>
      </c>
      <c r="C90" s="16">
        <v>2010</v>
      </c>
      <c r="D90" s="16">
        <v>146</v>
      </c>
      <c r="E90" s="16">
        <v>509</v>
      </c>
      <c r="F90" s="16">
        <v>56</v>
      </c>
      <c r="G90" s="16">
        <v>126</v>
      </c>
      <c r="H90" s="16">
        <v>28</v>
      </c>
      <c r="I90" s="16">
        <v>1</v>
      </c>
      <c r="J90" s="16">
        <v>17</v>
      </c>
      <c r="K90" s="16">
        <v>64</v>
      </c>
      <c r="L90" s="16">
        <v>0</v>
      </c>
      <c r="M90" s="16">
        <v>4</v>
      </c>
      <c r="N90" s="16">
        <v>48</v>
      </c>
      <c r="O90" s="16">
        <v>138</v>
      </c>
      <c r="P90" s="13" t="str">
        <f t="shared" si="2"/>
        <v>1B</v>
      </c>
      <c r="Q90" s="13">
        <f>IFERROR(VLOOKUP($A90, 'Fielding Data'!$A$1:$H$12056, 5, 0), 0)</f>
        <v>1</v>
      </c>
      <c r="R90" s="13">
        <f>IFERROR(VLOOKUP($A90, 'Fielding Data'!$A$1:$H$12056, 6, 0), 0)</f>
        <v>0</v>
      </c>
      <c r="S90" s="13">
        <f>IFERROR(VLOOKUP($A90, 'Fielding Data'!$A$1:$H$12056, 7, 0), 0)</f>
        <v>0</v>
      </c>
      <c r="T90" s="13">
        <f>IFERROR(VLOOKUP($A90, 'Fielding Data'!$A$1:$H$12056, 8, 0), 0)</f>
        <v>0</v>
      </c>
      <c r="U90" s="13">
        <f>SUMIFS('Fielding Data'!E:E, 'Fielding Data'!$A:$A, $A90)</f>
        <v>81</v>
      </c>
      <c r="V90" s="13">
        <f>SUMIFS('Fielding Data'!F:F, 'Fielding Data'!$A:$A, $A90)</f>
        <v>257</v>
      </c>
      <c r="W90" s="13">
        <f>SUMIFS('Fielding Data'!G:G, 'Fielding Data'!$A:$A, $A90)</f>
        <v>15</v>
      </c>
      <c r="X90" s="13">
        <f>SUMIFS('Fielding Data'!H:H, 'Fielding Data'!$A:$A, $A90)</f>
        <v>17</v>
      </c>
    </row>
    <row r="91" spans="1:24" x14ac:dyDescent="0.3">
      <c r="A91" s="13" t="str">
        <f t="shared" si="3"/>
        <v>blaloha012010</v>
      </c>
      <c r="B91" s="16" t="s">
        <v>286</v>
      </c>
      <c r="C91" s="16">
        <v>2010</v>
      </c>
      <c r="D91" s="16">
        <v>26</v>
      </c>
      <c r="E91" s="16">
        <v>63</v>
      </c>
      <c r="F91" s="16">
        <v>8</v>
      </c>
      <c r="G91" s="16">
        <v>16</v>
      </c>
      <c r="H91" s="16">
        <v>3</v>
      </c>
      <c r="I91" s="16">
        <v>0</v>
      </c>
      <c r="J91" s="16">
        <v>1</v>
      </c>
      <c r="K91" s="16">
        <v>7</v>
      </c>
      <c r="L91" s="16">
        <v>1</v>
      </c>
      <c r="M91" s="16">
        <v>1</v>
      </c>
      <c r="N91" s="16">
        <v>6</v>
      </c>
      <c r="O91" s="16">
        <v>15</v>
      </c>
      <c r="P91" s="13" t="str">
        <f t="shared" si="2"/>
        <v>1B</v>
      </c>
      <c r="Q91" s="13">
        <f>IFERROR(VLOOKUP($A91, 'Fielding Data'!$A$1:$H$12056, 5, 0), 0)</f>
        <v>6</v>
      </c>
      <c r="R91" s="13">
        <f>IFERROR(VLOOKUP($A91, 'Fielding Data'!$A$1:$H$12056, 6, 0), 0)</f>
        <v>0</v>
      </c>
      <c r="S91" s="13">
        <f>IFERROR(VLOOKUP($A91, 'Fielding Data'!$A$1:$H$12056, 7, 0), 0)</f>
        <v>0</v>
      </c>
      <c r="T91" s="13">
        <f>IFERROR(VLOOKUP($A91, 'Fielding Data'!$A$1:$H$12056, 8, 0), 0)</f>
        <v>1</v>
      </c>
      <c r="U91" s="13">
        <f>SUMIFS('Fielding Data'!E:E, 'Fielding Data'!$A:$A, $A91)</f>
        <v>8</v>
      </c>
      <c r="V91" s="13">
        <f>SUMIFS('Fielding Data'!F:F, 'Fielding Data'!$A:$A, $A91)</f>
        <v>3</v>
      </c>
      <c r="W91" s="13">
        <f>SUMIFS('Fielding Data'!G:G, 'Fielding Data'!$A:$A, $A91)</f>
        <v>1</v>
      </c>
      <c r="X91" s="13">
        <f>SUMIFS('Fielding Data'!H:H, 'Fielding Data'!$A:$A, $A91)</f>
        <v>1</v>
      </c>
    </row>
    <row r="92" spans="1:24" x14ac:dyDescent="0.3">
      <c r="A92" s="13" t="str">
        <f t="shared" si="3"/>
        <v>blancan012010</v>
      </c>
      <c r="B92" s="16" t="s">
        <v>420</v>
      </c>
      <c r="C92" s="16">
        <v>2010</v>
      </c>
      <c r="D92" s="16">
        <v>68</v>
      </c>
      <c r="E92" s="16">
        <v>166</v>
      </c>
      <c r="F92" s="16">
        <v>17</v>
      </c>
      <c r="G92" s="16">
        <v>46</v>
      </c>
      <c r="H92" s="16">
        <v>10</v>
      </c>
      <c r="I92" s="16">
        <v>1</v>
      </c>
      <c r="J92" s="16">
        <v>0</v>
      </c>
      <c r="K92" s="16">
        <v>13</v>
      </c>
      <c r="L92" s="16">
        <v>0</v>
      </c>
      <c r="M92" s="16">
        <v>2</v>
      </c>
      <c r="N92" s="16">
        <v>11</v>
      </c>
      <c r="O92" s="16">
        <v>24</v>
      </c>
      <c r="P92" s="13" t="str">
        <f t="shared" si="2"/>
        <v>2B</v>
      </c>
      <c r="Q92" s="13">
        <f>IFERROR(VLOOKUP($A92, 'Fielding Data'!$A$1:$H$12056, 5, 0), 0)</f>
        <v>48</v>
      </c>
      <c r="R92" s="13">
        <f>IFERROR(VLOOKUP($A92, 'Fielding Data'!$A$1:$H$12056, 6, 0), 0)</f>
        <v>92</v>
      </c>
      <c r="S92" s="13">
        <f>IFERROR(VLOOKUP($A92, 'Fielding Data'!$A$1:$H$12056, 7, 0), 0)</f>
        <v>4</v>
      </c>
      <c r="T92" s="13">
        <f>IFERROR(VLOOKUP($A92, 'Fielding Data'!$A$1:$H$12056, 8, 0), 0)</f>
        <v>19</v>
      </c>
      <c r="U92" s="13">
        <f>SUMIFS('Fielding Data'!E:E, 'Fielding Data'!$A:$A, $A92)</f>
        <v>65</v>
      </c>
      <c r="V92" s="13">
        <f>SUMIFS('Fielding Data'!F:F, 'Fielding Data'!$A:$A, $A92)</f>
        <v>134</v>
      </c>
      <c r="W92" s="13">
        <f>SUMIFS('Fielding Data'!G:G, 'Fielding Data'!$A:$A, $A92)</f>
        <v>7</v>
      </c>
      <c r="X92" s="13">
        <f>SUMIFS('Fielding Data'!H:H, 'Fielding Data'!$A:$A, $A92)</f>
        <v>27</v>
      </c>
    </row>
    <row r="93" spans="1:24" x14ac:dyDescent="0.3">
      <c r="A93" s="13" t="str">
        <f t="shared" si="3"/>
        <v>blanche012010</v>
      </c>
      <c r="B93" s="16" t="s">
        <v>58</v>
      </c>
      <c r="C93" s="16">
        <v>2010</v>
      </c>
      <c r="D93" s="16">
        <v>50</v>
      </c>
      <c r="E93" s="16">
        <v>130</v>
      </c>
      <c r="F93" s="16">
        <v>10</v>
      </c>
      <c r="G93" s="16">
        <v>28</v>
      </c>
      <c r="H93" s="16">
        <v>5</v>
      </c>
      <c r="I93" s="16">
        <v>0</v>
      </c>
      <c r="J93" s="16">
        <v>2</v>
      </c>
      <c r="K93" s="16">
        <v>8</v>
      </c>
      <c r="L93" s="16">
        <v>1</v>
      </c>
      <c r="M93" s="16">
        <v>0</v>
      </c>
      <c r="N93" s="16">
        <v>11</v>
      </c>
      <c r="O93" s="16">
        <v>26</v>
      </c>
      <c r="P93" s="13" t="str">
        <f t="shared" si="2"/>
        <v>C</v>
      </c>
      <c r="Q93" s="13">
        <f>IFERROR(VLOOKUP($A93, 'Fielding Data'!$A$1:$H$12056, 5, 0), 0)</f>
        <v>284</v>
      </c>
      <c r="R93" s="13">
        <f>IFERROR(VLOOKUP($A93, 'Fielding Data'!$A$1:$H$12056, 6, 0), 0)</f>
        <v>27</v>
      </c>
      <c r="S93" s="13">
        <f>IFERROR(VLOOKUP($A93, 'Fielding Data'!$A$1:$H$12056, 7, 0), 0)</f>
        <v>1</v>
      </c>
      <c r="T93" s="13">
        <f>IFERROR(VLOOKUP($A93, 'Fielding Data'!$A$1:$H$12056, 8, 0), 0)</f>
        <v>4</v>
      </c>
      <c r="U93" s="13">
        <f>SUMIFS('Fielding Data'!E:E, 'Fielding Data'!$A:$A, $A93)</f>
        <v>284</v>
      </c>
      <c r="V93" s="13">
        <f>SUMIFS('Fielding Data'!F:F, 'Fielding Data'!$A:$A, $A93)</f>
        <v>27</v>
      </c>
      <c r="W93" s="13">
        <f>SUMIFS('Fielding Data'!G:G, 'Fielding Data'!$A:$A, $A93)</f>
        <v>1</v>
      </c>
      <c r="X93" s="13">
        <f>SUMIFS('Fielding Data'!H:H, 'Fielding Data'!$A:$A, $A93)</f>
        <v>4</v>
      </c>
    </row>
    <row r="94" spans="1:24" x14ac:dyDescent="0.3">
      <c r="A94" s="13" t="str">
        <f t="shared" si="3"/>
        <v>blankky012010</v>
      </c>
      <c r="B94" s="16" t="s">
        <v>1052</v>
      </c>
      <c r="C94" s="16">
        <v>2010</v>
      </c>
      <c r="D94" s="16">
        <v>33</v>
      </c>
      <c r="E94" s="16">
        <v>102</v>
      </c>
      <c r="F94" s="16">
        <v>14</v>
      </c>
      <c r="G94" s="16">
        <v>16</v>
      </c>
      <c r="H94" s="16">
        <v>6</v>
      </c>
      <c r="I94" s="16">
        <v>1</v>
      </c>
      <c r="J94" s="16">
        <v>3</v>
      </c>
      <c r="K94" s="16">
        <v>15</v>
      </c>
      <c r="L94" s="16">
        <v>1</v>
      </c>
      <c r="M94" s="16">
        <v>0</v>
      </c>
      <c r="N94" s="16">
        <v>15</v>
      </c>
      <c r="O94" s="16">
        <v>46</v>
      </c>
      <c r="P94" s="13" t="str">
        <f t="shared" si="2"/>
        <v>1B</v>
      </c>
      <c r="Q94" s="13">
        <f>IFERROR(VLOOKUP($A94, 'Fielding Data'!$A$1:$H$12056, 5, 0), 0)</f>
        <v>15</v>
      </c>
      <c r="R94" s="13">
        <f>IFERROR(VLOOKUP($A94, 'Fielding Data'!$A$1:$H$12056, 6, 0), 0)</f>
        <v>1</v>
      </c>
      <c r="S94" s="13">
        <f>IFERROR(VLOOKUP($A94, 'Fielding Data'!$A$1:$H$12056, 7, 0), 0)</f>
        <v>0</v>
      </c>
      <c r="T94" s="13">
        <f>IFERROR(VLOOKUP($A94, 'Fielding Data'!$A$1:$H$12056, 8, 0), 0)</f>
        <v>0</v>
      </c>
      <c r="U94" s="13">
        <f>SUMIFS('Fielding Data'!E:E, 'Fielding Data'!$A:$A, $A94)</f>
        <v>60</v>
      </c>
      <c r="V94" s="13">
        <f>SUMIFS('Fielding Data'!F:F, 'Fielding Data'!$A:$A, $A94)</f>
        <v>4</v>
      </c>
      <c r="W94" s="13">
        <f>SUMIFS('Fielding Data'!G:G, 'Fielding Data'!$A:$A, $A94)</f>
        <v>0</v>
      </c>
      <c r="X94" s="13">
        <f>SUMIFS('Fielding Data'!H:H, 'Fielding Data'!$A:$A, $A94)</f>
        <v>0</v>
      </c>
    </row>
    <row r="95" spans="1:24" x14ac:dyDescent="0.3">
      <c r="A95" s="13" t="str">
        <f t="shared" si="3"/>
        <v>blantjo012010</v>
      </c>
      <c r="B95" s="16" t="s">
        <v>421</v>
      </c>
      <c r="C95" s="16">
        <v>2010</v>
      </c>
      <c r="D95" s="16">
        <v>29</v>
      </c>
      <c r="E95" s="16">
        <v>59</v>
      </c>
      <c r="F95" s="16">
        <v>8</v>
      </c>
      <c r="G95" s="16">
        <v>7</v>
      </c>
      <c r="H95" s="16">
        <v>0</v>
      </c>
      <c r="I95" s="16">
        <v>0</v>
      </c>
      <c r="J95" s="16">
        <v>0</v>
      </c>
      <c r="K95" s="16">
        <v>1</v>
      </c>
      <c r="L95" s="16">
        <v>0</v>
      </c>
      <c r="M95" s="16">
        <v>0</v>
      </c>
      <c r="N95" s="16">
        <v>1</v>
      </c>
      <c r="O95" s="16">
        <v>24</v>
      </c>
      <c r="P95" s="13" t="str">
        <f t="shared" si="2"/>
        <v>P</v>
      </c>
      <c r="Q95" s="13">
        <f>IFERROR(VLOOKUP($A95, 'Fielding Data'!$A$1:$H$12056, 5, 0), 0)</f>
        <v>6</v>
      </c>
      <c r="R95" s="13">
        <f>IFERROR(VLOOKUP($A95, 'Fielding Data'!$A$1:$H$12056, 6, 0), 0)</f>
        <v>25</v>
      </c>
      <c r="S95" s="13">
        <f>IFERROR(VLOOKUP($A95, 'Fielding Data'!$A$1:$H$12056, 7, 0), 0)</f>
        <v>2</v>
      </c>
      <c r="T95" s="13">
        <f>IFERROR(VLOOKUP($A95, 'Fielding Data'!$A$1:$H$12056, 8, 0), 0)</f>
        <v>0</v>
      </c>
      <c r="U95" s="13">
        <f>SUMIFS('Fielding Data'!E:E, 'Fielding Data'!$A:$A, $A95)</f>
        <v>6</v>
      </c>
      <c r="V95" s="13">
        <f>SUMIFS('Fielding Data'!F:F, 'Fielding Data'!$A:$A, $A95)</f>
        <v>25</v>
      </c>
      <c r="W95" s="13">
        <f>SUMIFS('Fielding Data'!G:G, 'Fielding Data'!$A:$A, $A95)</f>
        <v>2</v>
      </c>
      <c r="X95" s="13">
        <f>SUMIFS('Fielding Data'!H:H, 'Fielding Data'!$A:$A, $A95)</f>
        <v>0</v>
      </c>
    </row>
    <row r="96" spans="1:24" x14ac:dyDescent="0.3">
      <c r="A96" s="13" t="str">
        <f t="shared" si="3"/>
        <v>blevije012010</v>
      </c>
      <c r="B96" s="16" t="s">
        <v>757</v>
      </c>
      <c r="C96" s="16">
        <v>2010</v>
      </c>
      <c r="D96" s="16">
        <v>63</v>
      </c>
      <c r="E96" s="16">
        <v>0</v>
      </c>
      <c r="F96" s="16">
        <v>0</v>
      </c>
      <c r="G96" s="16">
        <v>0</v>
      </c>
      <c r="H96" s="16">
        <v>0</v>
      </c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3" t="str">
        <f t="shared" si="2"/>
        <v>P</v>
      </c>
      <c r="Q96" s="13">
        <f>IFERROR(VLOOKUP($A96, 'Fielding Data'!$A$1:$H$12056, 5, 0), 0)</f>
        <v>2</v>
      </c>
      <c r="R96" s="13">
        <f>IFERROR(VLOOKUP($A96, 'Fielding Data'!$A$1:$H$12056, 6, 0), 0)</f>
        <v>5</v>
      </c>
      <c r="S96" s="13">
        <f>IFERROR(VLOOKUP($A96, 'Fielding Data'!$A$1:$H$12056, 7, 0), 0)</f>
        <v>2</v>
      </c>
      <c r="T96" s="13">
        <f>IFERROR(VLOOKUP($A96, 'Fielding Data'!$A$1:$H$12056, 8, 0), 0)</f>
        <v>0</v>
      </c>
      <c r="U96" s="13">
        <f>SUMIFS('Fielding Data'!E:E, 'Fielding Data'!$A:$A, $A96)</f>
        <v>2</v>
      </c>
      <c r="V96" s="13">
        <f>SUMIFS('Fielding Data'!F:F, 'Fielding Data'!$A:$A, $A96)</f>
        <v>5</v>
      </c>
      <c r="W96" s="13">
        <f>SUMIFS('Fielding Data'!G:G, 'Fielding Data'!$A:$A, $A96)</f>
        <v>2</v>
      </c>
      <c r="X96" s="13">
        <f>SUMIFS('Fielding Data'!H:H, 'Fielding Data'!$A:$A, $A96)</f>
        <v>0</v>
      </c>
    </row>
    <row r="97" spans="1:24" x14ac:dyDescent="0.3">
      <c r="A97" s="13" t="str">
        <f t="shared" si="3"/>
        <v>blumge012010</v>
      </c>
      <c r="B97" s="16" t="s">
        <v>59</v>
      </c>
      <c r="C97" s="16">
        <v>2010</v>
      </c>
      <c r="D97" s="16">
        <v>93</v>
      </c>
      <c r="E97" s="16">
        <v>202</v>
      </c>
      <c r="F97" s="16">
        <v>22</v>
      </c>
      <c r="G97" s="16">
        <v>54</v>
      </c>
      <c r="H97" s="16">
        <v>10</v>
      </c>
      <c r="I97" s="16">
        <v>1</v>
      </c>
      <c r="J97" s="16">
        <v>2</v>
      </c>
      <c r="K97" s="16">
        <v>22</v>
      </c>
      <c r="L97" s="16">
        <v>0</v>
      </c>
      <c r="M97" s="16">
        <v>0</v>
      </c>
      <c r="N97" s="16">
        <v>15</v>
      </c>
      <c r="O97" s="16">
        <v>33</v>
      </c>
      <c r="P97" s="13" t="str">
        <f t="shared" si="2"/>
        <v>1B</v>
      </c>
      <c r="Q97" s="13">
        <f>IFERROR(VLOOKUP($A97, 'Fielding Data'!$A$1:$H$12056, 5, 0), 0)</f>
        <v>90</v>
      </c>
      <c r="R97" s="13">
        <f>IFERROR(VLOOKUP($A97, 'Fielding Data'!$A$1:$H$12056, 6, 0), 0)</f>
        <v>4</v>
      </c>
      <c r="S97" s="13">
        <f>IFERROR(VLOOKUP($A97, 'Fielding Data'!$A$1:$H$12056, 7, 0), 0)</f>
        <v>1</v>
      </c>
      <c r="T97" s="13">
        <f>IFERROR(VLOOKUP($A97, 'Fielding Data'!$A$1:$H$12056, 8, 0), 0)</f>
        <v>16</v>
      </c>
      <c r="U97" s="13">
        <f>SUMIFS('Fielding Data'!E:E, 'Fielding Data'!$A:$A, $A97)</f>
        <v>130</v>
      </c>
      <c r="V97" s="13">
        <f>SUMIFS('Fielding Data'!F:F, 'Fielding Data'!$A:$A, $A97)</f>
        <v>93</v>
      </c>
      <c r="W97" s="13">
        <f>SUMIFS('Fielding Data'!G:G, 'Fielding Data'!$A:$A, $A97)</f>
        <v>6</v>
      </c>
      <c r="X97" s="13">
        <f>SUMIFS('Fielding Data'!H:H, 'Fielding Data'!$A:$A, $A97)</f>
        <v>23</v>
      </c>
    </row>
    <row r="98" spans="1:24" x14ac:dyDescent="0.3">
      <c r="A98" s="13" t="str">
        <f t="shared" si="3"/>
        <v>bococbr012010</v>
      </c>
      <c r="B98" s="16" t="s">
        <v>881</v>
      </c>
      <c r="C98" s="16">
        <v>2010</v>
      </c>
      <c r="D98" s="16">
        <v>6</v>
      </c>
      <c r="E98" s="16">
        <v>5</v>
      </c>
      <c r="F98" s="16">
        <v>2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3</v>
      </c>
      <c r="P98" s="13" t="str">
        <f t="shared" si="2"/>
        <v>SS</v>
      </c>
      <c r="Q98" s="13">
        <f>IFERROR(VLOOKUP($A98, 'Fielding Data'!$A$1:$H$12056, 5, 0), 0)</f>
        <v>3</v>
      </c>
      <c r="R98" s="13">
        <f>IFERROR(VLOOKUP($A98, 'Fielding Data'!$A$1:$H$12056, 6, 0), 0)</f>
        <v>2</v>
      </c>
      <c r="S98" s="13">
        <f>IFERROR(VLOOKUP($A98, 'Fielding Data'!$A$1:$H$12056, 7, 0), 0)</f>
        <v>0</v>
      </c>
      <c r="T98" s="13">
        <f>IFERROR(VLOOKUP($A98, 'Fielding Data'!$A$1:$H$12056, 8, 0), 0)</f>
        <v>1</v>
      </c>
      <c r="U98" s="13">
        <f>SUMIFS('Fielding Data'!E:E, 'Fielding Data'!$A:$A, $A98)</f>
        <v>3</v>
      </c>
      <c r="V98" s="13">
        <f>SUMIFS('Fielding Data'!F:F, 'Fielding Data'!$A:$A, $A98)</f>
        <v>2</v>
      </c>
      <c r="W98" s="13">
        <f>SUMIFS('Fielding Data'!G:G, 'Fielding Data'!$A:$A, $A98)</f>
        <v>0</v>
      </c>
      <c r="X98" s="13">
        <f>SUMIFS('Fielding Data'!H:H, 'Fielding Data'!$A:$A, $A98)</f>
        <v>1</v>
      </c>
    </row>
    <row r="99" spans="1:24" x14ac:dyDescent="0.3">
      <c r="A99" s="13" t="str">
        <f t="shared" si="3"/>
        <v>boescbr012010</v>
      </c>
      <c r="B99" s="16" t="s">
        <v>1227</v>
      </c>
      <c r="C99" s="16">
        <v>2010</v>
      </c>
      <c r="D99" s="16">
        <v>133</v>
      </c>
      <c r="E99" s="16">
        <v>464</v>
      </c>
      <c r="F99" s="16">
        <v>49</v>
      </c>
      <c r="G99" s="16">
        <v>119</v>
      </c>
      <c r="H99" s="16">
        <v>26</v>
      </c>
      <c r="I99" s="16">
        <v>3</v>
      </c>
      <c r="J99" s="16">
        <v>14</v>
      </c>
      <c r="K99" s="16">
        <v>67</v>
      </c>
      <c r="L99" s="16">
        <v>7</v>
      </c>
      <c r="M99" s="16">
        <v>1</v>
      </c>
      <c r="N99" s="16">
        <v>40</v>
      </c>
      <c r="O99" s="16">
        <v>99</v>
      </c>
      <c r="P99" s="13" t="str">
        <f t="shared" si="2"/>
        <v>LF</v>
      </c>
      <c r="Q99" s="13">
        <f>IFERROR(VLOOKUP($A99, 'Fielding Data'!$A$1:$H$12056, 5, 0), 0)</f>
        <v>0</v>
      </c>
      <c r="R99" s="13">
        <f>IFERROR(VLOOKUP($A99, 'Fielding Data'!$A$1:$H$12056, 6, 0), 0)</f>
        <v>0</v>
      </c>
      <c r="S99" s="13">
        <f>IFERROR(VLOOKUP($A99, 'Fielding Data'!$A$1:$H$12056, 7, 0), 0)</f>
        <v>0</v>
      </c>
      <c r="T99" s="13">
        <f>IFERROR(VLOOKUP($A99, 'Fielding Data'!$A$1:$H$12056, 8, 0), 0)</f>
        <v>0</v>
      </c>
      <c r="U99" s="13">
        <f>SUMIFS('Fielding Data'!E:E, 'Fielding Data'!$A:$A, $A99)</f>
        <v>216</v>
      </c>
      <c r="V99" s="13">
        <f>SUMIFS('Fielding Data'!F:F, 'Fielding Data'!$A:$A, $A99)</f>
        <v>9</v>
      </c>
      <c r="W99" s="13">
        <f>SUMIFS('Fielding Data'!G:G, 'Fielding Data'!$A:$A, $A99)</f>
        <v>10</v>
      </c>
      <c r="X99" s="13">
        <f>SUMIFS('Fielding Data'!H:H, 'Fielding Data'!$A:$A, $A99)</f>
        <v>2</v>
      </c>
    </row>
    <row r="100" spans="1:24" x14ac:dyDescent="0.3">
      <c r="A100" s="13" t="str">
        <f t="shared" si="3"/>
        <v>boggsbr012010</v>
      </c>
      <c r="B100" s="16" t="s">
        <v>882</v>
      </c>
      <c r="C100" s="16">
        <v>2010</v>
      </c>
      <c r="D100" s="16">
        <v>4</v>
      </c>
      <c r="E100" s="16">
        <v>7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0</v>
      </c>
      <c r="N100" s="16">
        <v>1</v>
      </c>
      <c r="O100" s="16">
        <v>4</v>
      </c>
      <c r="P100" s="13" t="str">
        <f t="shared" si="2"/>
        <v>LF</v>
      </c>
      <c r="Q100" s="13">
        <f>IFERROR(VLOOKUP($A100, 'Fielding Data'!$A$1:$H$12056, 5, 0), 0)</f>
        <v>0</v>
      </c>
      <c r="R100" s="13">
        <f>IFERROR(VLOOKUP($A100, 'Fielding Data'!$A$1:$H$12056, 6, 0), 0)</f>
        <v>0</v>
      </c>
      <c r="S100" s="13">
        <f>IFERROR(VLOOKUP($A100, 'Fielding Data'!$A$1:$H$12056, 7, 0), 0)</f>
        <v>0</v>
      </c>
      <c r="T100" s="13">
        <f>IFERROR(VLOOKUP($A100, 'Fielding Data'!$A$1:$H$12056, 8, 0), 0)</f>
        <v>0</v>
      </c>
      <c r="U100" s="13">
        <f>SUMIFS('Fielding Data'!E:E, 'Fielding Data'!$A:$A, $A100)</f>
        <v>5</v>
      </c>
      <c r="V100" s="13">
        <f>SUMIFS('Fielding Data'!F:F, 'Fielding Data'!$A:$A, $A100)</f>
        <v>0</v>
      </c>
      <c r="W100" s="13">
        <f>SUMIFS('Fielding Data'!G:G, 'Fielding Data'!$A:$A, $A100)</f>
        <v>0</v>
      </c>
      <c r="X100" s="13">
        <f>SUMIFS('Fielding Data'!H:H, 'Fielding Data'!$A:$A, $A100)</f>
        <v>0</v>
      </c>
    </row>
    <row r="101" spans="1:24" x14ac:dyDescent="0.3">
      <c r="A101" s="13" t="str">
        <f t="shared" si="3"/>
        <v>boggsmi012010</v>
      </c>
      <c r="B101" s="16" t="s">
        <v>883</v>
      </c>
      <c r="C101" s="16">
        <v>2010</v>
      </c>
      <c r="D101" s="16">
        <v>61</v>
      </c>
      <c r="E101" s="16">
        <v>3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1</v>
      </c>
      <c r="P101" s="13" t="str">
        <f t="shared" si="2"/>
        <v>P</v>
      </c>
      <c r="Q101" s="13">
        <f>IFERROR(VLOOKUP($A101, 'Fielding Data'!$A$1:$H$12056, 5, 0), 0)</f>
        <v>4</v>
      </c>
      <c r="R101" s="13">
        <f>IFERROR(VLOOKUP($A101, 'Fielding Data'!$A$1:$H$12056, 6, 0), 0)</f>
        <v>7</v>
      </c>
      <c r="S101" s="13">
        <f>IFERROR(VLOOKUP($A101, 'Fielding Data'!$A$1:$H$12056, 7, 0), 0)</f>
        <v>1</v>
      </c>
      <c r="T101" s="13">
        <f>IFERROR(VLOOKUP($A101, 'Fielding Data'!$A$1:$H$12056, 8, 0), 0)</f>
        <v>0</v>
      </c>
      <c r="U101" s="13">
        <f>SUMIFS('Fielding Data'!E:E, 'Fielding Data'!$A:$A, $A101)</f>
        <v>4</v>
      </c>
      <c r="V101" s="13">
        <f>SUMIFS('Fielding Data'!F:F, 'Fielding Data'!$A:$A, $A101)</f>
        <v>7</v>
      </c>
      <c r="W101" s="13">
        <f>SUMIFS('Fielding Data'!G:G, 'Fielding Data'!$A:$A, $A101)</f>
        <v>1</v>
      </c>
      <c r="X101" s="13">
        <f>SUMIFS('Fielding Data'!H:H, 'Fielding Data'!$A:$A, $A101)</f>
        <v>0</v>
      </c>
    </row>
    <row r="102" spans="1:24" x14ac:dyDescent="0.3">
      <c r="A102" s="13" t="str">
        <f t="shared" si="3"/>
        <v>bogusbr012010</v>
      </c>
      <c r="B102" s="16" t="s">
        <v>1228</v>
      </c>
      <c r="C102" s="16">
        <v>2010</v>
      </c>
      <c r="D102" s="16">
        <v>19</v>
      </c>
      <c r="E102" s="16">
        <v>28</v>
      </c>
      <c r="F102" s="16">
        <v>5</v>
      </c>
      <c r="G102" s="16">
        <v>5</v>
      </c>
      <c r="H102" s="16">
        <v>3</v>
      </c>
      <c r="I102" s="16">
        <v>0</v>
      </c>
      <c r="J102" s="16">
        <v>0</v>
      </c>
      <c r="K102" s="16">
        <v>3</v>
      </c>
      <c r="L102" s="16">
        <v>1</v>
      </c>
      <c r="M102" s="16">
        <v>1</v>
      </c>
      <c r="N102" s="16">
        <v>3</v>
      </c>
      <c r="O102" s="16">
        <v>12</v>
      </c>
      <c r="P102" s="13" t="str">
        <f t="shared" si="2"/>
        <v>CF</v>
      </c>
      <c r="Q102" s="13">
        <f>IFERROR(VLOOKUP($A102, 'Fielding Data'!$A$1:$H$12056, 5, 0), 0)</f>
        <v>0</v>
      </c>
      <c r="R102" s="13">
        <f>IFERROR(VLOOKUP($A102, 'Fielding Data'!$A$1:$H$12056, 6, 0), 0)</f>
        <v>0</v>
      </c>
      <c r="S102" s="13">
        <f>IFERROR(VLOOKUP($A102, 'Fielding Data'!$A$1:$H$12056, 7, 0), 0)</f>
        <v>0</v>
      </c>
      <c r="T102" s="13">
        <f>IFERROR(VLOOKUP($A102, 'Fielding Data'!$A$1:$H$12056, 8, 0), 0)</f>
        <v>0</v>
      </c>
      <c r="U102" s="13">
        <f>SUMIFS('Fielding Data'!E:E, 'Fielding Data'!$A:$A, $A102)</f>
        <v>18</v>
      </c>
      <c r="V102" s="13">
        <f>SUMIFS('Fielding Data'!F:F, 'Fielding Data'!$A:$A, $A102)</f>
        <v>0</v>
      </c>
      <c r="W102" s="13">
        <f>SUMIFS('Fielding Data'!G:G, 'Fielding Data'!$A:$A, $A102)</f>
        <v>0</v>
      </c>
      <c r="X102" s="13">
        <f>SUMIFS('Fielding Data'!H:H, 'Fielding Data'!$A:$A, $A102)</f>
        <v>0</v>
      </c>
    </row>
    <row r="103" spans="1:24" x14ac:dyDescent="0.3">
      <c r="A103" s="13" t="str">
        <f t="shared" si="3"/>
        <v>bondeje012010</v>
      </c>
      <c r="B103" s="16" t="s">
        <v>354</v>
      </c>
      <c r="C103" s="16">
        <v>2010</v>
      </c>
      <c r="D103" s="16">
        <v>30</v>
      </c>
      <c r="E103" s="16">
        <v>2</v>
      </c>
      <c r="F103" s="16">
        <v>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1</v>
      </c>
      <c r="P103" s="13" t="str">
        <f t="shared" si="2"/>
        <v>P</v>
      </c>
      <c r="Q103" s="13">
        <f>IFERROR(VLOOKUP($A103, 'Fielding Data'!$A$1:$H$12056, 5, 0), 0)</f>
        <v>12</v>
      </c>
      <c r="R103" s="13">
        <f>IFERROR(VLOOKUP($A103, 'Fielding Data'!$A$1:$H$12056, 6, 0), 0)</f>
        <v>10</v>
      </c>
      <c r="S103" s="13">
        <f>IFERROR(VLOOKUP($A103, 'Fielding Data'!$A$1:$H$12056, 7, 0), 0)</f>
        <v>3</v>
      </c>
      <c r="T103" s="13">
        <f>IFERROR(VLOOKUP($A103, 'Fielding Data'!$A$1:$H$12056, 8, 0), 0)</f>
        <v>4</v>
      </c>
      <c r="U103" s="13">
        <f>SUMIFS('Fielding Data'!E:E, 'Fielding Data'!$A:$A, $A103)</f>
        <v>12</v>
      </c>
      <c r="V103" s="13">
        <f>SUMIFS('Fielding Data'!F:F, 'Fielding Data'!$A:$A, $A103)</f>
        <v>10</v>
      </c>
      <c r="W103" s="13">
        <f>SUMIFS('Fielding Data'!G:G, 'Fielding Data'!$A:$A, $A103)</f>
        <v>3</v>
      </c>
      <c r="X103" s="13">
        <f>SUMIFS('Fielding Data'!H:H, 'Fielding Data'!$A:$A, $A103)</f>
        <v>4</v>
      </c>
    </row>
    <row r="104" spans="1:24" x14ac:dyDescent="0.3">
      <c r="A104" s="13" t="str">
        <f t="shared" si="3"/>
        <v>bonifem012010</v>
      </c>
      <c r="B104" s="16" t="s">
        <v>758</v>
      </c>
      <c r="C104" s="16">
        <v>2010</v>
      </c>
      <c r="D104" s="16">
        <v>73</v>
      </c>
      <c r="E104" s="16">
        <v>180</v>
      </c>
      <c r="F104" s="16">
        <v>30</v>
      </c>
      <c r="G104" s="16">
        <v>47</v>
      </c>
      <c r="H104" s="16">
        <v>6</v>
      </c>
      <c r="I104" s="16">
        <v>3</v>
      </c>
      <c r="J104" s="16">
        <v>0</v>
      </c>
      <c r="K104" s="16">
        <v>10</v>
      </c>
      <c r="L104" s="16">
        <v>12</v>
      </c>
      <c r="M104" s="16">
        <v>0</v>
      </c>
      <c r="N104" s="16">
        <v>17</v>
      </c>
      <c r="O104" s="16">
        <v>42</v>
      </c>
      <c r="P104" s="13" t="str">
        <f t="shared" si="2"/>
        <v>2B</v>
      </c>
      <c r="Q104" s="13">
        <f>IFERROR(VLOOKUP($A104, 'Fielding Data'!$A$1:$H$12056, 5, 0), 0)</f>
        <v>2</v>
      </c>
      <c r="R104" s="13">
        <f>IFERROR(VLOOKUP($A104, 'Fielding Data'!$A$1:$H$12056, 6, 0), 0)</f>
        <v>14</v>
      </c>
      <c r="S104" s="13">
        <f>IFERROR(VLOOKUP($A104, 'Fielding Data'!$A$1:$H$12056, 7, 0), 0)</f>
        <v>1</v>
      </c>
      <c r="T104" s="13">
        <f>IFERROR(VLOOKUP($A104, 'Fielding Data'!$A$1:$H$12056, 8, 0), 0)</f>
        <v>3</v>
      </c>
      <c r="U104" s="13">
        <f>SUMIFS('Fielding Data'!E:E, 'Fielding Data'!$A:$A, $A104)</f>
        <v>71</v>
      </c>
      <c r="V104" s="13">
        <f>SUMIFS('Fielding Data'!F:F, 'Fielding Data'!$A:$A, $A104)</f>
        <v>38</v>
      </c>
      <c r="W104" s="13">
        <f>SUMIFS('Fielding Data'!G:G, 'Fielding Data'!$A:$A, $A104)</f>
        <v>2</v>
      </c>
      <c r="X104" s="13">
        <f>SUMIFS('Fielding Data'!H:H, 'Fielding Data'!$A:$A, $A104)</f>
        <v>5</v>
      </c>
    </row>
    <row r="105" spans="1:24" x14ac:dyDescent="0.3">
      <c r="A105" s="13" t="str">
        <f t="shared" si="3"/>
        <v>bonined012010</v>
      </c>
      <c r="B105" s="16" t="s">
        <v>884</v>
      </c>
      <c r="C105" s="16">
        <v>2010</v>
      </c>
      <c r="D105" s="16">
        <v>47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3" t="str">
        <f t="shared" si="2"/>
        <v>P</v>
      </c>
      <c r="Q105" s="13">
        <f>IFERROR(VLOOKUP($A105, 'Fielding Data'!$A$1:$H$12056, 5, 0), 0)</f>
        <v>4</v>
      </c>
      <c r="R105" s="13">
        <f>IFERROR(VLOOKUP($A105, 'Fielding Data'!$A$1:$H$12056, 6, 0), 0)</f>
        <v>6</v>
      </c>
      <c r="S105" s="13">
        <f>IFERROR(VLOOKUP($A105, 'Fielding Data'!$A$1:$H$12056, 7, 0), 0)</f>
        <v>0</v>
      </c>
      <c r="T105" s="13">
        <f>IFERROR(VLOOKUP($A105, 'Fielding Data'!$A$1:$H$12056, 8, 0), 0)</f>
        <v>3</v>
      </c>
      <c r="U105" s="13">
        <f>SUMIFS('Fielding Data'!E:E, 'Fielding Data'!$A:$A, $A105)</f>
        <v>4</v>
      </c>
      <c r="V105" s="13">
        <f>SUMIFS('Fielding Data'!F:F, 'Fielding Data'!$A:$A, $A105)</f>
        <v>6</v>
      </c>
      <c r="W105" s="13">
        <f>SUMIFS('Fielding Data'!G:G, 'Fielding Data'!$A:$A, $A105)</f>
        <v>0</v>
      </c>
      <c r="X105" s="13">
        <f>SUMIFS('Fielding Data'!H:H, 'Fielding Data'!$A:$A, $A105)</f>
        <v>3</v>
      </c>
    </row>
    <row r="106" spans="1:24" x14ac:dyDescent="0.3">
      <c r="A106" s="13" t="str">
        <f t="shared" si="3"/>
        <v>borboju012010</v>
      </c>
      <c r="B106" s="16" t="s">
        <v>1053</v>
      </c>
      <c r="C106" s="16">
        <v>2010</v>
      </c>
      <c r="D106" s="16">
        <v>137</v>
      </c>
      <c r="E106" s="16">
        <v>438</v>
      </c>
      <c r="F106" s="16">
        <v>60</v>
      </c>
      <c r="G106" s="16">
        <v>121</v>
      </c>
      <c r="H106" s="16">
        <v>11</v>
      </c>
      <c r="I106" s="16">
        <v>4</v>
      </c>
      <c r="J106" s="16">
        <v>3</v>
      </c>
      <c r="K106" s="16">
        <v>42</v>
      </c>
      <c r="L106" s="16">
        <v>15</v>
      </c>
      <c r="M106" s="16">
        <v>7</v>
      </c>
      <c r="N106" s="16">
        <v>19</v>
      </c>
      <c r="O106" s="16">
        <v>59</v>
      </c>
      <c r="P106" s="13" t="str">
        <f t="shared" si="2"/>
        <v>CF</v>
      </c>
      <c r="Q106" s="13">
        <f>IFERROR(VLOOKUP($A106, 'Fielding Data'!$A$1:$H$12056, 5, 0), 0)</f>
        <v>0</v>
      </c>
      <c r="R106" s="13">
        <f>IFERROR(VLOOKUP($A106, 'Fielding Data'!$A$1:$H$12056, 6, 0), 0)</f>
        <v>0</v>
      </c>
      <c r="S106" s="13">
        <f>IFERROR(VLOOKUP($A106, 'Fielding Data'!$A$1:$H$12056, 7, 0), 0)</f>
        <v>0</v>
      </c>
      <c r="T106" s="13">
        <f>IFERROR(VLOOKUP($A106, 'Fielding Data'!$A$1:$H$12056, 8, 0), 0)</f>
        <v>0</v>
      </c>
      <c r="U106" s="13">
        <f>SUMIFS('Fielding Data'!E:E, 'Fielding Data'!$A:$A, $A106)</f>
        <v>337</v>
      </c>
      <c r="V106" s="13">
        <f>SUMIFS('Fielding Data'!F:F, 'Fielding Data'!$A:$A, $A106)</f>
        <v>2</v>
      </c>
      <c r="W106" s="13">
        <f>SUMIFS('Fielding Data'!G:G, 'Fielding Data'!$A:$A, $A106)</f>
        <v>4</v>
      </c>
      <c r="X106" s="13">
        <f>SUMIFS('Fielding Data'!H:H, 'Fielding Data'!$A:$A, $A106)</f>
        <v>0</v>
      </c>
    </row>
    <row r="107" spans="1:24" x14ac:dyDescent="0.3">
      <c r="A107" s="13" t="str">
        <f t="shared" si="3"/>
        <v>boscajc012010</v>
      </c>
      <c r="B107" s="16" t="s">
        <v>1229</v>
      </c>
      <c r="C107" s="16">
        <v>2010</v>
      </c>
      <c r="D107" s="16">
        <v>1</v>
      </c>
      <c r="E107" s="16">
        <v>0</v>
      </c>
      <c r="F107" s="16">
        <v>1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1</v>
      </c>
      <c r="O107" s="16">
        <v>0</v>
      </c>
      <c r="P107" s="13" t="str">
        <f t="shared" si="2"/>
        <v>C</v>
      </c>
      <c r="Q107" s="13">
        <f>IFERROR(VLOOKUP($A107, 'Fielding Data'!$A$1:$H$12056, 5, 0), 0)</f>
        <v>2</v>
      </c>
      <c r="R107" s="13">
        <f>IFERROR(VLOOKUP($A107, 'Fielding Data'!$A$1:$H$12056, 6, 0), 0)</f>
        <v>0</v>
      </c>
      <c r="S107" s="13">
        <f>IFERROR(VLOOKUP($A107, 'Fielding Data'!$A$1:$H$12056, 7, 0), 0)</f>
        <v>0</v>
      </c>
      <c r="T107" s="13">
        <f>IFERROR(VLOOKUP($A107, 'Fielding Data'!$A$1:$H$12056, 8, 0), 0)</f>
        <v>0</v>
      </c>
      <c r="U107" s="13">
        <f>SUMIFS('Fielding Data'!E:E, 'Fielding Data'!$A:$A, $A107)</f>
        <v>2</v>
      </c>
      <c r="V107" s="13">
        <f>SUMIFS('Fielding Data'!F:F, 'Fielding Data'!$A:$A, $A107)</f>
        <v>0</v>
      </c>
      <c r="W107" s="13">
        <f>SUMIFS('Fielding Data'!G:G, 'Fielding Data'!$A:$A, $A107)</f>
        <v>0</v>
      </c>
      <c r="X107" s="13">
        <f>SUMIFS('Fielding Data'!H:H, 'Fielding Data'!$A:$A, $A107)</f>
        <v>0</v>
      </c>
    </row>
    <row r="108" spans="1:24" x14ac:dyDescent="0.3">
      <c r="A108" s="13" t="str">
        <f t="shared" si="3"/>
        <v>bourgja012010</v>
      </c>
      <c r="B108" s="16" t="s">
        <v>885</v>
      </c>
      <c r="C108" s="16">
        <v>2010</v>
      </c>
      <c r="D108" s="16">
        <v>69</v>
      </c>
      <c r="E108" s="16">
        <v>123</v>
      </c>
      <c r="F108" s="16">
        <v>16</v>
      </c>
      <c r="G108" s="16">
        <v>27</v>
      </c>
      <c r="H108" s="16">
        <v>4</v>
      </c>
      <c r="I108" s="16">
        <v>1</v>
      </c>
      <c r="J108" s="16">
        <v>0</v>
      </c>
      <c r="K108" s="16">
        <v>3</v>
      </c>
      <c r="L108" s="16">
        <v>12</v>
      </c>
      <c r="M108" s="16">
        <v>4</v>
      </c>
      <c r="N108" s="16">
        <v>13</v>
      </c>
      <c r="O108" s="16">
        <v>16</v>
      </c>
      <c r="P108" s="13" t="str">
        <f t="shared" si="2"/>
        <v>2B</v>
      </c>
      <c r="Q108" s="13">
        <f>IFERROR(VLOOKUP($A108, 'Fielding Data'!$A$1:$H$12056, 5, 0), 0)</f>
        <v>2</v>
      </c>
      <c r="R108" s="13">
        <f>IFERROR(VLOOKUP($A108, 'Fielding Data'!$A$1:$H$12056, 6, 0), 0)</f>
        <v>2</v>
      </c>
      <c r="S108" s="13">
        <f>IFERROR(VLOOKUP($A108, 'Fielding Data'!$A$1:$H$12056, 7, 0), 0)</f>
        <v>0</v>
      </c>
      <c r="T108" s="13">
        <f>IFERROR(VLOOKUP($A108, 'Fielding Data'!$A$1:$H$12056, 8, 0), 0)</f>
        <v>1</v>
      </c>
      <c r="U108" s="13">
        <f>SUMIFS('Fielding Data'!E:E, 'Fielding Data'!$A:$A, $A108)</f>
        <v>67</v>
      </c>
      <c r="V108" s="13">
        <f>SUMIFS('Fielding Data'!F:F, 'Fielding Data'!$A:$A, $A108)</f>
        <v>2</v>
      </c>
      <c r="W108" s="13">
        <f>SUMIFS('Fielding Data'!G:G, 'Fielding Data'!$A:$A, $A108)</f>
        <v>0</v>
      </c>
      <c r="X108" s="13">
        <f>SUMIFS('Fielding Data'!H:H, 'Fielding Data'!$A:$A, $A108)</f>
        <v>1</v>
      </c>
    </row>
    <row r="109" spans="1:24" x14ac:dyDescent="0.3">
      <c r="A109" s="13" t="str">
        <f t="shared" si="3"/>
        <v>bourjpe012010</v>
      </c>
      <c r="B109" s="16" t="s">
        <v>1230</v>
      </c>
      <c r="C109" s="16">
        <v>2010</v>
      </c>
      <c r="D109" s="16">
        <v>51</v>
      </c>
      <c r="E109" s="16">
        <v>181</v>
      </c>
      <c r="F109" s="16">
        <v>19</v>
      </c>
      <c r="G109" s="16">
        <v>37</v>
      </c>
      <c r="H109" s="16">
        <v>6</v>
      </c>
      <c r="I109" s="16">
        <v>4</v>
      </c>
      <c r="J109" s="16">
        <v>6</v>
      </c>
      <c r="K109" s="16">
        <v>15</v>
      </c>
      <c r="L109" s="16">
        <v>10</v>
      </c>
      <c r="M109" s="16">
        <v>3</v>
      </c>
      <c r="N109" s="16">
        <v>6</v>
      </c>
      <c r="O109" s="16">
        <v>40</v>
      </c>
      <c r="P109" s="13" t="str">
        <f t="shared" si="2"/>
        <v>CF</v>
      </c>
      <c r="Q109" s="13">
        <f>IFERROR(VLOOKUP($A109, 'Fielding Data'!$A$1:$H$12056, 5, 0), 0)</f>
        <v>0</v>
      </c>
      <c r="R109" s="13">
        <f>IFERROR(VLOOKUP($A109, 'Fielding Data'!$A$1:$H$12056, 6, 0), 0)</f>
        <v>0</v>
      </c>
      <c r="S109" s="13">
        <f>IFERROR(VLOOKUP($A109, 'Fielding Data'!$A$1:$H$12056, 7, 0), 0)</f>
        <v>0</v>
      </c>
      <c r="T109" s="13">
        <f>IFERROR(VLOOKUP($A109, 'Fielding Data'!$A$1:$H$12056, 8, 0), 0)</f>
        <v>0</v>
      </c>
      <c r="U109" s="13">
        <f>SUMIFS('Fielding Data'!E:E, 'Fielding Data'!$A:$A, $A109)</f>
        <v>149</v>
      </c>
      <c r="V109" s="13">
        <f>SUMIFS('Fielding Data'!F:F, 'Fielding Data'!$A:$A, $A109)</f>
        <v>10</v>
      </c>
      <c r="W109" s="13">
        <f>SUMIFS('Fielding Data'!G:G, 'Fielding Data'!$A:$A, $A109)</f>
        <v>1</v>
      </c>
      <c r="X109" s="13">
        <f>SUMIFS('Fielding Data'!H:H, 'Fielding Data'!$A:$A, $A109)</f>
        <v>1</v>
      </c>
    </row>
    <row r="110" spans="1:24" x14ac:dyDescent="0.3">
      <c r="A110" s="13" t="str">
        <f t="shared" si="3"/>
        <v>bournmi012010</v>
      </c>
      <c r="B110" s="16" t="s">
        <v>628</v>
      </c>
      <c r="C110" s="16">
        <v>2010</v>
      </c>
      <c r="D110" s="16">
        <v>141</v>
      </c>
      <c r="E110" s="16">
        <v>535</v>
      </c>
      <c r="F110" s="16">
        <v>84</v>
      </c>
      <c r="G110" s="16">
        <v>142</v>
      </c>
      <c r="H110" s="16">
        <v>25</v>
      </c>
      <c r="I110" s="16">
        <v>6</v>
      </c>
      <c r="J110" s="16">
        <v>2</v>
      </c>
      <c r="K110" s="16">
        <v>38</v>
      </c>
      <c r="L110" s="16">
        <v>52</v>
      </c>
      <c r="M110" s="16">
        <v>12</v>
      </c>
      <c r="N110" s="16">
        <v>59</v>
      </c>
      <c r="O110" s="16">
        <v>109</v>
      </c>
      <c r="P110" s="13" t="str">
        <f t="shared" si="2"/>
        <v>CF</v>
      </c>
      <c r="Q110" s="13">
        <f>IFERROR(VLOOKUP($A110, 'Fielding Data'!$A$1:$H$12056, 5, 0), 0)</f>
        <v>0</v>
      </c>
      <c r="R110" s="13">
        <f>IFERROR(VLOOKUP($A110, 'Fielding Data'!$A$1:$H$12056, 6, 0), 0)</f>
        <v>0</v>
      </c>
      <c r="S110" s="13">
        <f>IFERROR(VLOOKUP($A110, 'Fielding Data'!$A$1:$H$12056, 7, 0), 0)</f>
        <v>0</v>
      </c>
      <c r="T110" s="13">
        <f>IFERROR(VLOOKUP($A110, 'Fielding Data'!$A$1:$H$12056, 8, 0), 0)</f>
        <v>0</v>
      </c>
      <c r="U110" s="13">
        <f>SUMIFS('Fielding Data'!E:E, 'Fielding Data'!$A:$A, $A110)</f>
        <v>359</v>
      </c>
      <c r="V110" s="13">
        <f>SUMIFS('Fielding Data'!F:F, 'Fielding Data'!$A:$A, $A110)</f>
        <v>8</v>
      </c>
      <c r="W110" s="13">
        <f>SUMIFS('Fielding Data'!G:G, 'Fielding Data'!$A:$A, $A110)</f>
        <v>3</v>
      </c>
      <c r="X110" s="13">
        <f>SUMIFS('Fielding Data'!H:H, 'Fielding Data'!$A:$A, $A110)</f>
        <v>2</v>
      </c>
    </row>
    <row r="111" spans="1:24" x14ac:dyDescent="0.3">
      <c r="A111" s="13" t="str">
        <f t="shared" si="3"/>
        <v>bowdemi012010</v>
      </c>
      <c r="B111" s="16" t="s">
        <v>886</v>
      </c>
      <c r="C111" s="16">
        <v>2010</v>
      </c>
      <c r="D111" s="16">
        <v>14</v>
      </c>
      <c r="E111" s="16">
        <v>0</v>
      </c>
      <c r="F111" s="16">
        <v>0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3" t="str">
        <f t="shared" si="2"/>
        <v>P</v>
      </c>
      <c r="Q111" s="13">
        <f>IFERROR(VLOOKUP($A111, 'Fielding Data'!$A$1:$H$12056, 5, 0), 0)</f>
        <v>0</v>
      </c>
      <c r="R111" s="13">
        <f>IFERROR(VLOOKUP($A111, 'Fielding Data'!$A$1:$H$12056, 6, 0), 0)</f>
        <v>1</v>
      </c>
      <c r="S111" s="13">
        <f>IFERROR(VLOOKUP($A111, 'Fielding Data'!$A$1:$H$12056, 7, 0), 0)</f>
        <v>1</v>
      </c>
      <c r="T111" s="13">
        <f>IFERROR(VLOOKUP($A111, 'Fielding Data'!$A$1:$H$12056, 8, 0), 0)</f>
        <v>0</v>
      </c>
      <c r="U111" s="13">
        <f>SUMIFS('Fielding Data'!E:E, 'Fielding Data'!$A:$A, $A111)</f>
        <v>0</v>
      </c>
      <c r="V111" s="13">
        <f>SUMIFS('Fielding Data'!F:F, 'Fielding Data'!$A:$A, $A111)</f>
        <v>1</v>
      </c>
      <c r="W111" s="13">
        <f>SUMIFS('Fielding Data'!G:G, 'Fielding Data'!$A:$A, $A111)</f>
        <v>1</v>
      </c>
      <c r="X111" s="13">
        <f>SUMIFS('Fielding Data'!H:H, 'Fielding Data'!$A:$A, $A111)</f>
        <v>0</v>
      </c>
    </row>
    <row r="112" spans="1:24" x14ac:dyDescent="0.3">
      <c r="A112" s="13" t="str">
        <f t="shared" si="3"/>
        <v>bowerce012010</v>
      </c>
      <c r="B112" s="16" t="s">
        <v>887</v>
      </c>
      <c r="C112" s="16">
        <v>2010</v>
      </c>
      <c r="D112" s="16">
        <v>14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3" t="str">
        <f t="shared" si="2"/>
        <v>P</v>
      </c>
      <c r="Q112" s="13">
        <f>IFERROR(VLOOKUP($A112, 'Fielding Data'!$A$1:$H$12056, 5, 0), 0)</f>
        <v>1</v>
      </c>
      <c r="R112" s="13">
        <f>IFERROR(VLOOKUP($A112, 'Fielding Data'!$A$1:$H$12056, 6, 0), 0)</f>
        <v>0</v>
      </c>
      <c r="S112" s="13">
        <f>IFERROR(VLOOKUP($A112, 'Fielding Data'!$A$1:$H$12056, 7, 0), 0)</f>
        <v>0</v>
      </c>
      <c r="T112" s="13">
        <f>IFERROR(VLOOKUP($A112, 'Fielding Data'!$A$1:$H$12056, 8, 0), 0)</f>
        <v>0</v>
      </c>
      <c r="U112" s="13">
        <f>SUMIFS('Fielding Data'!E:E, 'Fielding Data'!$A:$A, $A112)</f>
        <v>1</v>
      </c>
      <c r="V112" s="13">
        <f>SUMIFS('Fielding Data'!F:F, 'Fielding Data'!$A:$A, $A112)</f>
        <v>0</v>
      </c>
      <c r="W112" s="13">
        <f>SUMIFS('Fielding Data'!G:G, 'Fielding Data'!$A:$A, $A112)</f>
        <v>0</v>
      </c>
      <c r="X112" s="13">
        <f>SUMIFS('Fielding Data'!H:H, 'Fielding Data'!$A:$A, $A112)</f>
        <v>0</v>
      </c>
    </row>
    <row r="113" spans="1:24" x14ac:dyDescent="0.3">
      <c r="A113" s="13" t="str">
        <f t="shared" si="3"/>
        <v>boyerbl012010</v>
      </c>
      <c r="B113" s="16" t="s">
        <v>516</v>
      </c>
      <c r="C113" s="16">
        <v>2010</v>
      </c>
      <c r="D113" s="16">
        <v>54</v>
      </c>
      <c r="E113" s="16">
        <v>2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1</v>
      </c>
      <c r="P113" s="13" t="str">
        <f t="shared" si="2"/>
        <v>P</v>
      </c>
      <c r="Q113" s="13">
        <f>IFERROR(VLOOKUP($A113, 'Fielding Data'!$A$1:$H$12056, 5, 0), 0)</f>
        <v>4</v>
      </c>
      <c r="R113" s="13">
        <f>IFERROR(VLOOKUP($A113, 'Fielding Data'!$A$1:$H$12056, 6, 0), 0)</f>
        <v>13</v>
      </c>
      <c r="S113" s="13">
        <f>IFERROR(VLOOKUP($A113, 'Fielding Data'!$A$1:$H$12056, 7, 0), 0)</f>
        <v>1</v>
      </c>
      <c r="T113" s="13">
        <f>IFERROR(VLOOKUP($A113, 'Fielding Data'!$A$1:$H$12056, 8, 0), 0)</f>
        <v>1</v>
      </c>
      <c r="U113" s="13">
        <f>SUMIFS('Fielding Data'!E:E, 'Fielding Data'!$A:$A, $A113)</f>
        <v>4</v>
      </c>
      <c r="V113" s="13">
        <f>SUMIFS('Fielding Data'!F:F, 'Fielding Data'!$A:$A, $A113)</f>
        <v>13</v>
      </c>
      <c r="W113" s="13">
        <f>SUMIFS('Fielding Data'!G:G, 'Fielding Data'!$A:$A, $A113)</f>
        <v>1</v>
      </c>
      <c r="X113" s="13">
        <f>SUMIFS('Fielding Data'!H:H, 'Fielding Data'!$A:$A, $A113)</f>
        <v>1</v>
      </c>
    </row>
    <row r="114" spans="1:24" x14ac:dyDescent="0.3">
      <c r="A114" s="13" t="str">
        <f t="shared" si="3"/>
        <v>braddza012010</v>
      </c>
      <c r="B114" s="16" t="s">
        <v>1231</v>
      </c>
      <c r="C114" s="16">
        <v>2010</v>
      </c>
      <c r="D114" s="16">
        <v>46</v>
      </c>
      <c r="E114" s="16">
        <v>0</v>
      </c>
      <c r="F114" s="16">
        <v>0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3" t="str">
        <f t="shared" si="2"/>
        <v>P</v>
      </c>
      <c r="Q114" s="13">
        <f>IFERROR(VLOOKUP($A114, 'Fielding Data'!$A$1:$H$12056, 5, 0), 0)</f>
        <v>0</v>
      </c>
      <c r="R114" s="13">
        <f>IFERROR(VLOOKUP($A114, 'Fielding Data'!$A$1:$H$12056, 6, 0), 0)</f>
        <v>2</v>
      </c>
      <c r="S114" s="13">
        <f>IFERROR(VLOOKUP($A114, 'Fielding Data'!$A$1:$H$12056, 7, 0), 0)</f>
        <v>0</v>
      </c>
      <c r="T114" s="13">
        <f>IFERROR(VLOOKUP($A114, 'Fielding Data'!$A$1:$H$12056, 8, 0), 0)</f>
        <v>0</v>
      </c>
      <c r="U114" s="13">
        <f>SUMIFS('Fielding Data'!E:E, 'Fielding Data'!$A:$A, $A114)</f>
        <v>0</v>
      </c>
      <c r="V114" s="13">
        <f>SUMIFS('Fielding Data'!F:F, 'Fielding Data'!$A:$A, $A114)</f>
        <v>2</v>
      </c>
      <c r="W114" s="13">
        <f>SUMIFS('Fielding Data'!G:G, 'Fielding Data'!$A:$A, $A114)</f>
        <v>0</v>
      </c>
      <c r="X114" s="13">
        <f>SUMIFS('Fielding Data'!H:H, 'Fielding Data'!$A:$A, $A114)</f>
        <v>0</v>
      </c>
    </row>
    <row r="115" spans="1:24" x14ac:dyDescent="0.3">
      <c r="A115" s="13" t="str">
        <f t="shared" si="3"/>
        <v>bradeda012010</v>
      </c>
      <c r="B115" s="16" t="s">
        <v>759</v>
      </c>
      <c r="C115" s="16">
        <v>2010</v>
      </c>
      <c r="D115" s="16">
        <v>30</v>
      </c>
      <c r="E115" s="16">
        <v>1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3" t="str">
        <f t="shared" si="2"/>
        <v>P</v>
      </c>
      <c r="Q115" s="13">
        <f>IFERROR(VLOOKUP($A115, 'Fielding Data'!$A$1:$H$12056, 5, 0), 0)</f>
        <v>12</v>
      </c>
      <c r="R115" s="13">
        <f>IFERROR(VLOOKUP($A115, 'Fielding Data'!$A$1:$H$12056, 6, 0), 0)</f>
        <v>32</v>
      </c>
      <c r="S115" s="13">
        <f>IFERROR(VLOOKUP($A115, 'Fielding Data'!$A$1:$H$12056, 7, 0), 0)</f>
        <v>2</v>
      </c>
      <c r="T115" s="13">
        <f>IFERROR(VLOOKUP($A115, 'Fielding Data'!$A$1:$H$12056, 8, 0), 0)</f>
        <v>4</v>
      </c>
      <c r="U115" s="13">
        <f>SUMIFS('Fielding Data'!E:E, 'Fielding Data'!$A:$A, $A115)</f>
        <v>12</v>
      </c>
      <c r="V115" s="13">
        <f>SUMIFS('Fielding Data'!F:F, 'Fielding Data'!$A:$A, $A115)</f>
        <v>32</v>
      </c>
      <c r="W115" s="13">
        <f>SUMIFS('Fielding Data'!G:G, 'Fielding Data'!$A:$A, $A115)</f>
        <v>2</v>
      </c>
      <c r="X115" s="13">
        <f>SUMIFS('Fielding Data'!H:H, 'Fielding Data'!$A:$A, $A115)</f>
        <v>4</v>
      </c>
    </row>
    <row r="116" spans="1:24" x14ac:dyDescent="0.3">
      <c r="A116" s="13" t="str">
        <f t="shared" si="3"/>
        <v>bradlmi012010</v>
      </c>
      <c r="B116" s="16" t="s">
        <v>60</v>
      </c>
      <c r="C116" s="16">
        <v>2010</v>
      </c>
      <c r="D116" s="16">
        <v>73</v>
      </c>
      <c r="E116" s="16">
        <v>244</v>
      </c>
      <c r="F116" s="16">
        <v>28</v>
      </c>
      <c r="G116" s="16">
        <v>50</v>
      </c>
      <c r="H116" s="16">
        <v>9</v>
      </c>
      <c r="I116" s="16">
        <v>1</v>
      </c>
      <c r="J116" s="16">
        <v>8</v>
      </c>
      <c r="K116" s="16">
        <v>29</v>
      </c>
      <c r="L116" s="16">
        <v>8</v>
      </c>
      <c r="M116" s="16">
        <v>2</v>
      </c>
      <c r="N116" s="16">
        <v>28</v>
      </c>
      <c r="O116" s="16">
        <v>75</v>
      </c>
      <c r="P116" s="13" t="str">
        <f t="shared" si="2"/>
        <v>LF</v>
      </c>
      <c r="Q116" s="13">
        <f>IFERROR(VLOOKUP($A116, 'Fielding Data'!$A$1:$H$12056, 5, 0), 0)</f>
        <v>0</v>
      </c>
      <c r="R116" s="13">
        <f>IFERROR(VLOOKUP($A116, 'Fielding Data'!$A$1:$H$12056, 6, 0), 0)</f>
        <v>0</v>
      </c>
      <c r="S116" s="13">
        <f>IFERROR(VLOOKUP($A116, 'Fielding Data'!$A$1:$H$12056, 7, 0), 0)</f>
        <v>0</v>
      </c>
      <c r="T116" s="13">
        <f>IFERROR(VLOOKUP($A116, 'Fielding Data'!$A$1:$H$12056, 8, 0), 0)</f>
        <v>0</v>
      </c>
      <c r="U116" s="13">
        <f>SUMIFS('Fielding Data'!E:E, 'Fielding Data'!$A:$A, $A116)</f>
        <v>88</v>
      </c>
      <c r="V116" s="13">
        <f>SUMIFS('Fielding Data'!F:F, 'Fielding Data'!$A:$A, $A116)</f>
        <v>3</v>
      </c>
      <c r="W116" s="13">
        <f>SUMIFS('Fielding Data'!G:G, 'Fielding Data'!$A:$A, $A116)</f>
        <v>2</v>
      </c>
      <c r="X116" s="13">
        <f>SUMIFS('Fielding Data'!H:H, 'Fielding Data'!$A:$A, $A116)</f>
        <v>0</v>
      </c>
    </row>
    <row r="117" spans="1:24" x14ac:dyDescent="0.3">
      <c r="A117" s="13" t="str">
        <f t="shared" si="3"/>
        <v>brantmi022010</v>
      </c>
      <c r="B117" s="16" t="s">
        <v>1054</v>
      </c>
      <c r="C117" s="16">
        <v>2010</v>
      </c>
      <c r="D117" s="16">
        <v>72</v>
      </c>
      <c r="E117" s="16">
        <v>297</v>
      </c>
      <c r="F117" s="16">
        <v>38</v>
      </c>
      <c r="G117" s="16">
        <v>73</v>
      </c>
      <c r="H117" s="16">
        <v>9</v>
      </c>
      <c r="I117" s="16">
        <v>3</v>
      </c>
      <c r="J117" s="16">
        <v>3</v>
      </c>
      <c r="K117" s="16">
        <v>22</v>
      </c>
      <c r="L117" s="16">
        <v>10</v>
      </c>
      <c r="M117" s="16">
        <v>2</v>
      </c>
      <c r="N117" s="16">
        <v>22</v>
      </c>
      <c r="O117" s="16">
        <v>38</v>
      </c>
      <c r="P117" s="13" t="str">
        <f t="shared" si="2"/>
        <v>CF</v>
      </c>
      <c r="Q117" s="13">
        <f>IFERROR(VLOOKUP($A117, 'Fielding Data'!$A$1:$H$12056, 5, 0), 0)</f>
        <v>0</v>
      </c>
      <c r="R117" s="13">
        <f>IFERROR(VLOOKUP($A117, 'Fielding Data'!$A$1:$H$12056, 6, 0), 0)</f>
        <v>0</v>
      </c>
      <c r="S117" s="13">
        <f>IFERROR(VLOOKUP($A117, 'Fielding Data'!$A$1:$H$12056, 7, 0), 0)</f>
        <v>0</v>
      </c>
      <c r="T117" s="13">
        <f>IFERROR(VLOOKUP($A117, 'Fielding Data'!$A$1:$H$12056, 8, 0), 0)</f>
        <v>0</v>
      </c>
      <c r="U117" s="13">
        <f>SUMIFS('Fielding Data'!E:E, 'Fielding Data'!$A:$A, $A117)</f>
        <v>161</v>
      </c>
      <c r="V117" s="13">
        <f>SUMIFS('Fielding Data'!F:F, 'Fielding Data'!$A:$A, $A117)</f>
        <v>0</v>
      </c>
      <c r="W117" s="13">
        <f>SUMIFS('Fielding Data'!G:G, 'Fielding Data'!$A:$A, $A117)</f>
        <v>2</v>
      </c>
      <c r="X117" s="13">
        <f>SUMIFS('Fielding Data'!H:H, 'Fielding Data'!$A:$A, $A117)</f>
        <v>0</v>
      </c>
    </row>
    <row r="118" spans="1:24" x14ac:dyDescent="0.3">
      <c r="A118" s="13" t="str">
        <f t="shared" si="3"/>
        <v>braunry022010</v>
      </c>
      <c r="B118" s="16" t="s">
        <v>760</v>
      </c>
      <c r="C118" s="16">
        <v>2010</v>
      </c>
      <c r="D118" s="16">
        <v>157</v>
      </c>
      <c r="E118" s="16">
        <v>619</v>
      </c>
      <c r="F118" s="16">
        <v>101</v>
      </c>
      <c r="G118" s="16">
        <v>188</v>
      </c>
      <c r="H118" s="16">
        <v>45</v>
      </c>
      <c r="I118" s="16">
        <v>1</v>
      </c>
      <c r="J118" s="16">
        <v>25</v>
      </c>
      <c r="K118" s="16">
        <v>103</v>
      </c>
      <c r="L118" s="16">
        <v>14</v>
      </c>
      <c r="M118" s="16">
        <v>3</v>
      </c>
      <c r="N118" s="16">
        <v>56</v>
      </c>
      <c r="O118" s="16">
        <v>105</v>
      </c>
      <c r="P118" s="13" t="str">
        <f t="shared" si="2"/>
        <v>LF</v>
      </c>
      <c r="Q118" s="13">
        <f>IFERROR(VLOOKUP($A118, 'Fielding Data'!$A$1:$H$12056, 5, 0), 0)</f>
        <v>0</v>
      </c>
      <c r="R118" s="13">
        <f>IFERROR(VLOOKUP($A118, 'Fielding Data'!$A$1:$H$12056, 6, 0), 0)</f>
        <v>0</v>
      </c>
      <c r="S118" s="13">
        <f>IFERROR(VLOOKUP($A118, 'Fielding Data'!$A$1:$H$12056, 7, 0), 0)</f>
        <v>0</v>
      </c>
      <c r="T118" s="13">
        <f>IFERROR(VLOOKUP($A118, 'Fielding Data'!$A$1:$H$12056, 8, 0), 0)</f>
        <v>0</v>
      </c>
      <c r="U118" s="13">
        <f>SUMIFS('Fielding Data'!E:E, 'Fielding Data'!$A:$A, $A118)</f>
        <v>279</v>
      </c>
      <c r="V118" s="13">
        <f>SUMIFS('Fielding Data'!F:F, 'Fielding Data'!$A:$A, $A118)</f>
        <v>6</v>
      </c>
      <c r="W118" s="13">
        <f>SUMIFS('Fielding Data'!G:G, 'Fielding Data'!$A:$A, $A118)</f>
        <v>3</v>
      </c>
      <c r="X118" s="13">
        <f>SUMIFS('Fielding Data'!H:H, 'Fielding Data'!$A:$A, $A118)</f>
        <v>1</v>
      </c>
    </row>
    <row r="119" spans="1:24" x14ac:dyDescent="0.3">
      <c r="A119" s="13" t="str">
        <f t="shared" si="3"/>
        <v>braybi012010</v>
      </c>
      <c r="B119" s="16" t="s">
        <v>629</v>
      </c>
      <c r="C119" s="16">
        <v>2010</v>
      </c>
      <c r="D119" s="16">
        <v>35</v>
      </c>
      <c r="E119" s="16">
        <v>0</v>
      </c>
      <c r="F119" s="16">
        <v>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3" t="str">
        <f t="shared" si="2"/>
        <v>P</v>
      </c>
      <c r="Q119" s="13">
        <f>IFERROR(VLOOKUP($A119, 'Fielding Data'!$A$1:$H$12056, 5, 0), 0)</f>
        <v>2</v>
      </c>
      <c r="R119" s="13">
        <f>IFERROR(VLOOKUP($A119, 'Fielding Data'!$A$1:$H$12056, 6, 0), 0)</f>
        <v>2</v>
      </c>
      <c r="S119" s="13">
        <f>IFERROR(VLOOKUP($A119, 'Fielding Data'!$A$1:$H$12056, 7, 0), 0)</f>
        <v>1</v>
      </c>
      <c r="T119" s="13">
        <f>IFERROR(VLOOKUP($A119, 'Fielding Data'!$A$1:$H$12056, 8, 0), 0)</f>
        <v>0</v>
      </c>
      <c r="U119" s="13">
        <f>SUMIFS('Fielding Data'!E:E, 'Fielding Data'!$A:$A, $A119)</f>
        <v>2</v>
      </c>
      <c r="V119" s="13">
        <f>SUMIFS('Fielding Data'!F:F, 'Fielding Data'!$A:$A, $A119)</f>
        <v>2</v>
      </c>
      <c r="W119" s="13">
        <f>SUMIFS('Fielding Data'!G:G, 'Fielding Data'!$A:$A, $A119)</f>
        <v>1</v>
      </c>
      <c r="X119" s="13">
        <f>SUMIFS('Fielding Data'!H:H, 'Fielding Data'!$A:$A, $A119)</f>
        <v>0</v>
      </c>
    </row>
    <row r="120" spans="1:24" x14ac:dyDescent="0.3">
      <c r="A120" s="13" t="str">
        <f t="shared" si="3"/>
        <v>breslcr012010</v>
      </c>
      <c r="B120" s="16" t="s">
        <v>517</v>
      </c>
      <c r="C120" s="16">
        <v>2010</v>
      </c>
      <c r="D120" s="16">
        <v>75</v>
      </c>
      <c r="E120" s="16">
        <v>0</v>
      </c>
      <c r="F120" s="16">
        <v>0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3" t="str">
        <f t="shared" si="2"/>
        <v>P</v>
      </c>
      <c r="Q120" s="13">
        <f>IFERROR(VLOOKUP($A120, 'Fielding Data'!$A$1:$H$12056, 5, 0), 0)</f>
        <v>2</v>
      </c>
      <c r="R120" s="13">
        <f>IFERROR(VLOOKUP($A120, 'Fielding Data'!$A$1:$H$12056, 6, 0), 0)</f>
        <v>2</v>
      </c>
      <c r="S120" s="13">
        <f>IFERROR(VLOOKUP($A120, 'Fielding Data'!$A$1:$H$12056, 7, 0), 0)</f>
        <v>1</v>
      </c>
      <c r="T120" s="13">
        <f>IFERROR(VLOOKUP($A120, 'Fielding Data'!$A$1:$H$12056, 8, 0), 0)</f>
        <v>0</v>
      </c>
      <c r="U120" s="13">
        <f>SUMIFS('Fielding Data'!E:E, 'Fielding Data'!$A:$A, $A120)</f>
        <v>2</v>
      </c>
      <c r="V120" s="13">
        <f>SUMIFS('Fielding Data'!F:F, 'Fielding Data'!$A:$A, $A120)</f>
        <v>2</v>
      </c>
      <c r="W120" s="13">
        <f>SUMIFS('Fielding Data'!G:G, 'Fielding Data'!$A:$A, $A120)</f>
        <v>1</v>
      </c>
      <c r="X120" s="13">
        <f>SUMIFS('Fielding Data'!H:H, 'Fielding Data'!$A:$A, $A120)</f>
        <v>0</v>
      </c>
    </row>
    <row r="121" spans="1:24" x14ac:dyDescent="0.3">
      <c r="A121" s="13" t="str">
        <f t="shared" si="3"/>
        <v>brignre012010</v>
      </c>
      <c r="B121" s="16" t="s">
        <v>889</v>
      </c>
      <c r="C121" s="16">
        <v>2010</v>
      </c>
      <c r="D121" s="16">
        <v>113</v>
      </c>
      <c r="E121" s="16">
        <v>301</v>
      </c>
      <c r="F121" s="16">
        <v>39</v>
      </c>
      <c r="G121" s="16">
        <v>77</v>
      </c>
      <c r="H121" s="16">
        <v>13</v>
      </c>
      <c r="I121" s="16">
        <v>1</v>
      </c>
      <c r="J121" s="16">
        <v>8</v>
      </c>
      <c r="K121" s="16">
        <v>45</v>
      </c>
      <c r="L121" s="16">
        <v>3</v>
      </c>
      <c r="M121" s="16">
        <v>3</v>
      </c>
      <c r="N121" s="16">
        <v>20</v>
      </c>
      <c r="O121" s="16">
        <v>77</v>
      </c>
      <c r="P121" s="13" t="str">
        <f t="shared" si="2"/>
        <v>2B</v>
      </c>
      <c r="Q121" s="13">
        <f>IFERROR(VLOOKUP($A121, 'Fielding Data'!$A$1:$H$12056, 5, 0), 0)</f>
        <v>77</v>
      </c>
      <c r="R121" s="13">
        <f>IFERROR(VLOOKUP($A121, 'Fielding Data'!$A$1:$H$12056, 6, 0), 0)</f>
        <v>129</v>
      </c>
      <c r="S121" s="13">
        <f>IFERROR(VLOOKUP($A121, 'Fielding Data'!$A$1:$H$12056, 7, 0), 0)</f>
        <v>5</v>
      </c>
      <c r="T121" s="13">
        <f>IFERROR(VLOOKUP($A121, 'Fielding Data'!$A$1:$H$12056, 8, 0), 0)</f>
        <v>19</v>
      </c>
      <c r="U121" s="13">
        <f>SUMIFS('Fielding Data'!E:E, 'Fielding Data'!$A:$A, $A121)</f>
        <v>134</v>
      </c>
      <c r="V121" s="13">
        <f>SUMIFS('Fielding Data'!F:F, 'Fielding Data'!$A:$A, $A121)</f>
        <v>237</v>
      </c>
      <c r="W121" s="13">
        <f>SUMIFS('Fielding Data'!G:G, 'Fielding Data'!$A:$A, $A121)</f>
        <v>9</v>
      </c>
      <c r="X121" s="13">
        <f>SUMIFS('Fielding Data'!H:H, 'Fielding Data'!$A:$A, $A121)</f>
        <v>39</v>
      </c>
    </row>
    <row r="122" spans="1:24" x14ac:dyDescent="0.3">
      <c r="A122" s="13" t="str">
        <f t="shared" si="3"/>
        <v>browndo012010</v>
      </c>
      <c r="B122" s="16" t="s">
        <v>1232</v>
      </c>
      <c r="C122" s="16">
        <v>2010</v>
      </c>
      <c r="D122" s="16">
        <v>35</v>
      </c>
      <c r="E122" s="16">
        <v>62</v>
      </c>
      <c r="F122" s="16">
        <v>8</v>
      </c>
      <c r="G122" s="16">
        <v>13</v>
      </c>
      <c r="H122" s="16">
        <v>3</v>
      </c>
      <c r="I122" s="16">
        <v>0</v>
      </c>
      <c r="J122" s="16">
        <v>2</v>
      </c>
      <c r="K122" s="16">
        <v>13</v>
      </c>
      <c r="L122" s="16">
        <v>2</v>
      </c>
      <c r="M122" s="16">
        <v>1</v>
      </c>
      <c r="N122" s="16">
        <v>5</v>
      </c>
      <c r="O122" s="16">
        <v>24</v>
      </c>
      <c r="P122" s="13" t="str">
        <f t="shared" si="2"/>
        <v>OF</v>
      </c>
      <c r="Q122" s="13">
        <f>IFERROR(VLOOKUP($A122, 'Fielding Data'!$A$1:$H$12056, 5, 0), 0)</f>
        <v>28</v>
      </c>
      <c r="R122" s="13">
        <f>IFERROR(VLOOKUP($A122, 'Fielding Data'!$A$1:$H$12056, 6, 0), 0)</f>
        <v>1</v>
      </c>
      <c r="S122" s="13">
        <f>IFERROR(VLOOKUP($A122, 'Fielding Data'!$A$1:$H$12056, 7, 0), 0)</f>
        <v>1</v>
      </c>
      <c r="T122" s="13">
        <f>IFERROR(VLOOKUP($A122, 'Fielding Data'!$A$1:$H$12056, 8, 0), 0)</f>
        <v>0</v>
      </c>
      <c r="U122" s="13">
        <f>SUMIFS('Fielding Data'!E:E, 'Fielding Data'!$A:$A, $A122)</f>
        <v>28</v>
      </c>
      <c r="V122" s="13">
        <f>SUMIFS('Fielding Data'!F:F, 'Fielding Data'!$A:$A, $A122)</f>
        <v>1</v>
      </c>
      <c r="W122" s="13">
        <f>SUMIFS('Fielding Data'!G:G, 'Fielding Data'!$A:$A, $A122)</f>
        <v>1</v>
      </c>
      <c r="X122" s="13">
        <f>SUMIFS('Fielding Data'!H:H, 'Fielding Data'!$A:$A, $A122)</f>
        <v>0</v>
      </c>
    </row>
    <row r="123" spans="1:24" x14ac:dyDescent="0.3">
      <c r="A123" s="13" t="str">
        <f t="shared" si="3"/>
        <v>browndu012010</v>
      </c>
      <c r="B123" s="16" t="s">
        <v>1055</v>
      </c>
      <c r="C123" s="16">
        <v>2010</v>
      </c>
      <c r="D123" s="16">
        <v>7</v>
      </c>
      <c r="E123" s="16">
        <v>12</v>
      </c>
      <c r="F123" s="16">
        <v>0</v>
      </c>
      <c r="G123" s="16">
        <v>3</v>
      </c>
      <c r="H123" s="16">
        <v>1</v>
      </c>
      <c r="I123" s="16">
        <v>0</v>
      </c>
      <c r="J123" s="16">
        <v>0</v>
      </c>
      <c r="K123" s="16">
        <v>2</v>
      </c>
      <c r="L123" s="16">
        <v>0</v>
      </c>
      <c r="M123" s="16">
        <v>0</v>
      </c>
      <c r="N123" s="16">
        <v>0</v>
      </c>
      <c r="O123" s="16">
        <v>2</v>
      </c>
      <c r="P123" s="13" t="str">
        <f t="shared" si="2"/>
        <v>C</v>
      </c>
      <c r="Q123" s="13">
        <f>IFERROR(VLOOKUP($A123, 'Fielding Data'!$A$1:$H$12056, 5, 0), 0)</f>
        <v>26</v>
      </c>
      <c r="R123" s="13">
        <f>IFERROR(VLOOKUP($A123, 'Fielding Data'!$A$1:$H$12056, 6, 0), 0)</f>
        <v>4</v>
      </c>
      <c r="S123" s="13">
        <f>IFERROR(VLOOKUP($A123, 'Fielding Data'!$A$1:$H$12056, 7, 0), 0)</f>
        <v>0</v>
      </c>
      <c r="T123" s="13">
        <f>IFERROR(VLOOKUP($A123, 'Fielding Data'!$A$1:$H$12056, 8, 0), 0)</f>
        <v>2</v>
      </c>
      <c r="U123" s="13">
        <f>SUMIFS('Fielding Data'!E:E, 'Fielding Data'!$A:$A, $A123)</f>
        <v>26</v>
      </c>
      <c r="V123" s="13">
        <f>SUMIFS('Fielding Data'!F:F, 'Fielding Data'!$A:$A, $A123)</f>
        <v>4</v>
      </c>
      <c r="W123" s="13">
        <f>SUMIFS('Fielding Data'!G:G, 'Fielding Data'!$A:$A, $A123)</f>
        <v>0</v>
      </c>
      <c r="X123" s="13">
        <f>SUMIFS('Fielding Data'!H:H, 'Fielding Data'!$A:$A, $A123)</f>
        <v>2</v>
      </c>
    </row>
    <row r="124" spans="1:24" x14ac:dyDescent="0.3">
      <c r="A124" s="13" t="str">
        <f t="shared" si="3"/>
        <v>brownjo052010</v>
      </c>
      <c r="B124" s="16" t="s">
        <v>1233</v>
      </c>
      <c r="C124" s="16">
        <v>2010</v>
      </c>
      <c r="D124" s="16">
        <v>26</v>
      </c>
      <c r="E124" s="16">
        <v>87</v>
      </c>
      <c r="F124" s="16">
        <v>9</v>
      </c>
      <c r="G124" s="16">
        <v>20</v>
      </c>
      <c r="H124" s="16">
        <v>7</v>
      </c>
      <c r="I124" s="16">
        <v>0</v>
      </c>
      <c r="J124" s="16">
        <v>0</v>
      </c>
      <c r="K124" s="16">
        <v>2</v>
      </c>
      <c r="L124" s="16">
        <v>0</v>
      </c>
      <c r="M124" s="16">
        <v>0</v>
      </c>
      <c r="N124" s="16">
        <v>4</v>
      </c>
      <c r="O124" s="16">
        <v>10</v>
      </c>
      <c r="P124" s="13" t="str">
        <f t="shared" si="2"/>
        <v>1B</v>
      </c>
      <c r="Q124" s="13">
        <f>IFERROR(VLOOKUP($A124, 'Fielding Data'!$A$1:$H$12056, 5, 0), 0)</f>
        <v>70</v>
      </c>
      <c r="R124" s="13">
        <f>IFERROR(VLOOKUP($A124, 'Fielding Data'!$A$1:$H$12056, 6, 0), 0)</f>
        <v>2</v>
      </c>
      <c r="S124" s="13">
        <f>IFERROR(VLOOKUP($A124, 'Fielding Data'!$A$1:$H$12056, 7, 0), 0)</f>
        <v>0</v>
      </c>
      <c r="T124" s="13">
        <f>IFERROR(VLOOKUP($A124, 'Fielding Data'!$A$1:$H$12056, 8, 0), 0)</f>
        <v>5</v>
      </c>
      <c r="U124" s="13">
        <f>SUMIFS('Fielding Data'!E:E, 'Fielding Data'!$A:$A, $A124)</f>
        <v>87</v>
      </c>
      <c r="V124" s="13">
        <f>SUMIFS('Fielding Data'!F:F, 'Fielding Data'!$A:$A, $A124)</f>
        <v>3</v>
      </c>
      <c r="W124" s="13">
        <f>SUMIFS('Fielding Data'!G:G, 'Fielding Data'!$A:$A, $A124)</f>
        <v>0</v>
      </c>
      <c r="X124" s="13">
        <f>SUMIFS('Fielding Data'!H:H, 'Fielding Data'!$A:$A, $A124)</f>
        <v>5</v>
      </c>
    </row>
    <row r="125" spans="1:24" x14ac:dyDescent="0.3">
      <c r="A125" s="13" t="str">
        <f t="shared" si="3"/>
        <v>broxtjo012010</v>
      </c>
      <c r="B125" s="16" t="s">
        <v>518</v>
      </c>
      <c r="C125" s="16">
        <v>2010</v>
      </c>
      <c r="D125" s="16">
        <v>64</v>
      </c>
      <c r="E125" s="16">
        <v>0</v>
      </c>
      <c r="F125" s="16">
        <v>0</v>
      </c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3" t="str">
        <f t="shared" si="2"/>
        <v>P</v>
      </c>
      <c r="Q125" s="13">
        <f>IFERROR(VLOOKUP($A125, 'Fielding Data'!$A$1:$H$12056, 5, 0), 0)</f>
        <v>3</v>
      </c>
      <c r="R125" s="13">
        <f>IFERROR(VLOOKUP($A125, 'Fielding Data'!$A$1:$H$12056, 6, 0), 0)</f>
        <v>7</v>
      </c>
      <c r="S125" s="13">
        <f>IFERROR(VLOOKUP($A125, 'Fielding Data'!$A$1:$H$12056, 7, 0), 0)</f>
        <v>0</v>
      </c>
      <c r="T125" s="13">
        <f>IFERROR(VLOOKUP($A125, 'Fielding Data'!$A$1:$H$12056, 8, 0), 0)</f>
        <v>0</v>
      </c>
      <c r="U125" s="13">
        <f>SUMIFS('Fielding Data'!E:E, 'Fielding Data'!$A:$A, $A125)</f>
        <v>3</v>
      </c>
      <c r="V125" s="13">
        <f>SUMIFS('Fielding Data'!F:F, 'Fielding Data'!$A:$A, $A125)</f>
        <v>7</v>
      </c>
      <c r="W125" s="13">
        <f>SUMIFS('Fielding Data'!G:G, 'Fielding Data'!$A:$A, $A125)</f>
        <v>0</v>
      </c>
      <c r="X125" s="13">
        <f>SUMIFS('Fielding Data'!H:H, 'Fielding Data'!$A:$A, $A125)</f>
        <v>0</v>
      </c>
    </row>
    <row r="126" spans="1:24" x14ac:dyDescent="0.3">
      <c r="A126" s="13" t="str">
        <f t="shared" si="3"/>
        <v>bruceja012010</v>
      </c>
      <c r="B126" s="16" t="s">
        <v>890</v>
      </c>
      <c r="C126" s="16">
        <v>2010</v>
      </c>
      <c r="D126" s="16">
        <v>148</v>
      </c>
      <c r="E126" s="16">
        <v>509</v>
      </c>
      <c r="F126" s="16">
        <v>80</v>
      </c>
      <c r="G126" s="16">
        <v>143</v>
      </c>
      <c r="H126" s="16">
        <v>23</v>
      </c>
      <c r="I126" s="16">
        <v>5</v>
      </c>
      <c r="J126" s="16">
        <v>25</v>
      </c>
      <c r="K126" s="16">
        <v>70</v>
      </c>
      <c r="L126" s="16">
        <v>5</v>
      </c>
      <c r="M126" s="16">
        <v>4</v>
      </c>
      <c r="N126" s="16">
        <v>58</v>
      </c>
      <c r="O126" s="16">
        <v>136</v>
      </c>
      <c r="P126" s="13" t="str">
        <f t="shared" si="2"/>
        <v>OF</v>
      </c>
      <c r="Q126" s="13">
        <f>IFERROR(VLOOKUP($A126, 'Fielding Data'!$A$1:$H$12056, 5, 0), 0)</f>
        <v>343</v>
      </c>
      <c r="R126" s="13">
        <f>IFERROR(VLOOKUP($A126, 'Fielding Data'!$A$1:$H$12056, 6, 0), 0)</f>
        <v>7</v>
      </c>
      <c r="S126" s="13">
        <f>IFERROR(VLOOKUP($A126, 'Fielding Data'!$A$1:$H$12056, 7, 0), 0)</f>
        <v>3</v>
      </c>
      <c r="T126" s="13">
        <f>IFERROR(VLOOKUP($A126, 'Fielding Data'!$A$1:$H$12056, 8, 0), 0)</f>
        <v>1</v>
      </c>
      <c r="U126" s="13">
        <f>SUMIFS('Fielding Data'!E:E, 'Fielding Data'!$A:$A, $A126)</f>
        <v>343</v>
      </c>
      <c r="V126" s="13">
        <f>SUMIFS('Fielding Data'!F:F, 'Fielding Data'!$A:$A, $A126)</f>
        <v>7</v>
      </c>
      <c r="W126" s="13">
        <f>SUMIFS('Fielding Data'!G:G, 'Fielding Data'!$A:$A, $A126)</f>
        <v>3</v>
      </c>
      <c r="X126" s="13">
        <f>SUMIFS('Fielding Data'!H:H, 'Fielding Data'!$A:$A, $A126)</f>
        <v>1</v>
      </c>
    </row>
    <row r="127" spans="1:24" x14ac:dyDescent="0.3">
      <c r="A127" s="13" t="str">
        <f t="shared" si="3"/>
        <v>brunebr012010</v>
      </c>
      <c r="B127" s="16" t="s">
        <v>423</v>
      </c>
      <c r="C127" s="16">
        <v>2010</v>
      </c>
      <c r="D127" s="16">
        <v>19</v>
      </c>
      <c r="E127" s="16">
        <v>0</v>
      </c>
      <c r="F127" s="16">
        <v>0</v>
      </c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3" t="str">
        <f t="shared" si="2"/>
        <v>P</v>
      </c>
      <c r="Q127" s="13">
        <f>IFERROR(VLOOKUP($A127, 'Fielding Data'!$A$1:$H$12056, 5, 0), 0)</f>
        <v>1</v>
      </c>
      <c r="R127" s="13">
        <f>IFERROR(VLOOKUP($A127, 'Fielding Data'!$A$1:$H$12056, 6, 0), 0)</f>
        <v>2</v>
      </c>
      <c r="S127" s="13">
        <f>IFERROR(VLOOKUP($A127, 'Fielding Data'!$A$1:$H$12056, 7, 0), 0)</f>
        <v>1</v>
      </c>
      <c r="T127" s="13">
        <f>IFERROR(VLOOKUP($A127, 'Fielding Data'!$A$1:$H$12056, 8, 0), 0)</f>
        <v>0</v>
      </c>
      <c r="U127" s="13">
        <f>SUMIFS('Fielding Data'!E:E, 'Fielding Data'!$A:$A, $A127)</f>
        <v>1</v>
      </c>
      <c r="V127" s="13">
        <f>SUMIFS('Fielding Data'!F:F, 'Fielding Data'!$A:$A, $A127)</f>
        <v>2</v>
      </c>
      <c r="W127" s="13">
        <f>SUMIFS('Fielding Data'!G:G, 'Fielding Data'!$A:$A, $A127)</f>
        <v>1</v>
      </c>
      <c r="X127" s="13">
        <f>SUMIFS('Fielding Data'!H:H, 'Fielding Data'!$A:$A, $A127)</f>
        <v>0</v>
      </c>
    </row>
    <row r="128" spans="1:24" x14ac:dyDescent="0.3">
      <c r="A128" s="13" t="str">
        <f t="shared" si="3"/>
        <v>buchhcl012010</v>
      </c>
      <c r="B128" s="16" t="s">
        <v>761</v>
      </c>
      <c r="C128" s="16">
        <v>2010</v>
      </c>
      <c r="D128" s="16">
        <v>28</v>
      </c>
      <c r="E128" s="16">
        <v>1</v>
      </c>
      <c r="F128" s="16">
        <v>0</v>
      </c>
      <c r="G128" s="16">
        <v>1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0</v>
      </c>
      <c r="O128" s="16">
        <v>0</v>
      </c>
      <c r="P128" s="13" t="str">
        <f t="shared" si="2"/>
        <v>P</v>
      </c>
      <c r="Q128" s="13">
        <f>IFERROR(VLOOKUP($A128, 'Fielding Data'!$A$1:$H$12056, 5, 0), 0)</f>
        <v>21</v>
      </c>
      <c r="R128" s="13">
        <f>IFERROR(VLOOKUP($A128, 'Fielding Data'!$A$1:$H$12056, 6, 0), 0)</f>
        <v>24</v>
      </c>
      <c r="S128" s="13">
        <f>IFERROR(VLOOKUP($A128, 'Fielding Data'!$A$1:$H$12056, 7, 0), 0)</f>
        <v>2</v>
      </c>
      <c r="T128" s="13">
        <f>IFERROR(VLOOKUP($A128, 'Fielding Data'!$A$1:$H$12056, 8, 0), 0)</f>
        <v>1</v>
      </c>
      <c r="U128" s="13">
        <f>SUMIFS('Fielding Data'!E:E, 'Fielding Data'!$A:$A, $A128)</f>
        <v>21</v>
      </c>
      <c r="V128" s="13">
        <f>SUMIFS('Fielding Data'!F:F, 'Fielding Data'!$A:$A, $A128)</f>
        <v>24</v>
      </c>
      <c r="W128" s="13">
        <f>SUMIFS('Fielding Data'!G:G, 'Fielding Data'!$A:$A, $A128)</f>
        <v>2</v>
      </c>
      <c r="X128" s="13">
        <f>SUMIFS('Fielding Data'!H:H, 'Fielding Data'!$A:$A, $A128)</f>
        <v>1</v>
      </c>
    </row>
    <row r="129" spans="1:24" x14ac:dyDescent="0.3">
      <c r="A129" s="13" t="str">
        <f t="shared" si="3"/>
        <v>buckjo012010</v>
      </c>
      <c r="B129" s="16" t="s">
        <v>424</v>
      </c>
      <c r="C129" s="16">
        <v>2010</v>
      </c>
      <c r="D129" s="16">
        <v>118</v>
      </c>
      <c r="E129" s="16">
        <v>409</v>
      </c>
      <c r="F129" s="16">
        <v>53</v>
      </c>
      <c r="G129" s="16">
        <v>115</v>
      </c>
      <c r="H129" s="16">
        <v>25</v>
      </c>
      <c r="I129" s="16">
        <v>0</v>
      </c>
      <c r="J129" s="16">
        <v>20</v>
      </c>
      <c r="K129" s="16">
        <v>66</v>
      </c>
      <c r="L129" s="16">
        <v>0</v>
      </c>
      <c r="M129" s="16">
        <v>0</v>
      </c>
      <c r="N129" s="16">
        <v>16</v>
      </c>
      <c r="O129" s="16">
        <v>111</v>
      </c>
      <c r="P129" s="13" t="str">
        <f t="shared" si="2"/>
        <v>C</v>
      </c>
      <c r="Q129" s="13">
        <f>IFERROR(VLOOKUP($A129, 'Fielding Data'!$A$1:$H$12056, 5, 0), 0)</f>
        <v>733</v>
      </c>
      <c r="R129" s="13">
        <f>IFERROR(VLOOKUP($A129, 'Fielding Data'!$A$1:$H$12056, 6, 0), 0)</f>
        <v>40</v>
      </c>
      <c r="S129" s="13">
        <f>IFERROR(VLOOKUP($A129, 'Fielding Data'!$A$1:$H$12056, 7, 0), 0)</f>
        <v>5</v>
      </c>
      <c r="T129" s="13">
        <f>IFERROR(VLOOKUP($A129, 'Fielding Data'!$A$1:$H$12056, 8, 0), 0)</f>
        <v>6</v>
      </c>
      <c r="U129" s="13">
        <f>SUMIFS('Fielding Data'!E:E, 'Fielding Data'!$A:$A, $A129)</f>
        <v>733</v>
      </c>
      <c r="V129" s="13">
        <f>SUMIFS('Fielding Data'!F:F, 'Fielding Data'!$A:$A, $A129)</f>
        <v>40</v>
      </c>
      <c r="W129" s="13">
        <f>SUMIFS('Fielding Data'!G:G, 'Fielding Data'!$A:$A, $A129)</f>
        <v>5</v>
      </c>
      <c r="X129" s="13">
        <f>SUMIFS('Fielding Data'!H:H, 'Fielding Data'!$A:$A, $A129)</f>
        <v>6</v>
      </c>
    </row>
    <row r="130" spans="1:24" x14ac:dyDescent="0.3">
      <c r="A130" s="13" t="str">
        <f t="shared" si="3"/>
        <v>bucknbi022010</v>
      </c>
      <c r="B130" s="16" t="s">
        <v>762</v>
      </c>
      <c r="C130" s="16">
        <v>2010</v>
      </c>
      <c r="D130" s="16">
        <v>3</v>
      </c>
      <c r="E130" s="16">
        <v>4</v>
      </c>
      <c r="F130" s="16">
        <v>0</v>
      </c>
      <c r="G130" s="16">
        <v>1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0</v>
      </c>
      <c r="N130" s="16">
        <v>1</v>
      </c>
      <c r="O130" s="16">
        <v>0</v>
      </c>
      <c r="P130" s="13" t="str">
        <f t="shared" ref="P130:P193" si="4">IFERROR(VLOOKUP($A130, Fielding, 4, 0), "Other")</f>
        <v>P</v>
      </c>
      <c r="Q130" s="13">
        <f>IFERROR(VLOOKUP($A130, 'Fielding Data'!$A$1:$H$12056, 5, 0), 0)</f>
        <v>3</v>
      </c>
      <c r="R130" s="13">
        <f>IFERROR(VLOOKUP($A130, 'Fielding Data'!$A$1:$H$12056, 6, 0), 0)</f>
        <v>1</v>
      </c>
      <c r="S130" s="13">
        <f>IFERROR(VLOOKUP($A130, 'Fielding Data'!$A$1:$H$12056, 7, 0), 0)</f>
        <v>0</v>
      </c>
      <c r="T130" s="13">
        <f>IFERROR(VLOOKUP($A130, 'Fielding Data'!$A$1:$H$12056, 8, 0), 0)</f>
        <v>0</v>
      </c>
      <c r="U130" s="13">
        <f>SUMIFS('Fielding Data'!E:E, 'Fielding Data'!$A:$A, $A130)</f>
        <v>3</v>
      </c>
      <c r="V130" s="13">
        <f>SUMIFS('Fielding Data'!F:F, 'Fielding Data'!$A:$A, $A130)</f>
        <v>1</v>
      </c>
      <c r="W130" s="13">
        <f>SUMIFS('Fielding Data'!G:G, 'Fielding Data'!$A:$A, $A130)</f>
        <v>0</v>
      </c>
      <c r="X130" s="13">
        <f>SUMIFS('Fielding Data'!H:H, 'Fielding Data'!$A:$A, $A130)</f>
        <v>0</v>
      </c>
    </row>
    <row r="131" spans="1:24" x14ac:dyDescent="0.3">
      <c r="A131" s="13" t="str">
        <f t="shared" ref="A131:A194" si="5">B131&amp;C131</f>
        <v>bucktr012010</v>
      </c>
      <c r="B131" s="16" t="s">
        <v>763</v>
      </c>
      <c r="C131" s="16">
        <v>2010</v>
      </c>
      <c r="D131" s="16">
        <v>14</v>
      </c>
      <c r="E131" s="16">
        <v>42</v>
      </c>
      <c r="F131" s="16">
        <v>6</v>
      </c>
      <c r="G131" s="16">
        <v>7</v>
      </c>
      <c r="H131" s="16">
        <v>2</v>
      </c>
      <c r="I131" s="16">
        <v>0</v>
      </c>
      <c r="J131" s="16">
        <v>1</v>
      </c>
      <c r="K131" s="16">
        <v>2</v>
      </c>
      <c r="L131" s="16">
        <v>1</v>
      </c>
      <c r="M131" s="16">
        <v>0</v>
      </c>
      <c r="N131" s="16">
        <v>4</v>
      </c>
      <c r="O131" s="16">
        <v>14</v>
      </c>
      <c r="P131" s="13" t="str">
        <f t="shared" si="4"/>
        <v>LF</v>
      </c>
      <c r="Q131" s="13">
        <f>IFERROR(VLOOKUP($A131, 'Fielding Data'!$A$1:$H$12056, 5, 0), 0)</f>
        <v>0</v>
      </c>
      <c r="R131" s="13">
        <f>IFERROR(VLOOKUP($A131, 'Fielding Data'!$A$1:$H$12056, 6, 0), 0)</f>
        <v>0</v>
      </c>
      <c r="S131" s="13">
        <f>IFERROR(VLOOKUP($A131, 'Fielding Data'!$A$1:$H$12056, 7, 0), 0)</f>
        <v>0</v>
      </c>
      <c r="T131" s="13">
        <f>IFERROR(VLOOKUP($A131, 'Fielding Data'!$A$1:$H$12056, 8, 0), 0)</f>
        <v>0</v>
      </c>
      <c r="U131" s="13">
        <f>SUMIFS('Fielding Data'!E:E, 'Fielding Data'!$A:$A, $A131)</f>
        <v>16</v>
      </c>
      <c r="V131" s="13">
        <f>SUMIFS('Fielding Data'!F:F, 'Fielding Data'!$A:$A, $A131)</f>
        <v>0</v>
      </c>
      <c r="W131" s="13">
        <f>SUMIFS('Fielding Data'!G:G, 'Fielding Data'!$A:$A, $A131)</f>
        <v>0</v>
      </c>
      <c r="X131" s="13">
        <f>SUMIFS('Fielding Data'!H:H, 'Fielding Data'!$A:$A, $A131)</f>
        <v>0</v>
      </c>
    </row>
    <row r="132" spans="1:24" x14ac:dyDescent="0.3">
      <c r="A132" s="13" t="str">
        <f t="shared" si="5"/>
        <v>buddery012010</v>
      </c>
      <c r="B132" s="16" t="s">
        <v>764</v>
      </c>
      <c r="C132" s="16">
        <v>2010</v>
      </c>
      <c r="D132" s="16">
        <v>6</v>
      </c>
      <c r="E132" s="16">
        <v>10</v>
      </c>
      <c r="F132" s="16">
        <v>2</v>
      </c>
      <c r="G132" s="16">
        <v>4</v>
      </c>
      <c r="H132" s="16">
        <v>1</v>
      </c>
      <c r="I132" s="16">
        <v>0</v>
      </c>
      <c r="J132" s="16">
        <v>1</v>
      </c>
      <c r="K132" s="16">
        <v>3</v>
      </c>
      <c r="L132" s="16">
        <v>0</v>
      </c>
      <c r="M132" s="16">
        <v>0</v>
      </c>
      <c r="N132" s="16">
        <v>1</v>
      </c>
      <c r="O132" s="16">
        <v>5</v>
      </c>
      <c r="P132" s="13" t="str">
        <f t="shared" si="4"/>
        <v>C</v>
      </c>
      <c r="Q132" s="13">
        <f>IFERROR(VLOOKUP($A132, 'Fielding Data'!$A$1:$H$12056, 5, 0), 0)</f>
        <v>35</v>
      </c>
      <c r="R132" s="13">
        <f>IFERROR(VLOOKUP($A132, 'Fielding Data'!$A$1:$H$12056, 6, 0), 0)</f>
        <v>2</v>
      </c>
      <c r="S132" s="13">
        <f>IFERROR(VLOOKUP($A132, 'Fielding Data'!$A$1:$H$12056, 7, 0), 0)</f>
        <v>0</v>
      </c>
      <c r="T132" s="13">
        <f>IFERROR(VLOOKUP($A132, 'Fielding Data'!$A$1:$H$12056, 8, 0), 0)</f>
        <v>1</v>
      </c>
      <c r="U132" s="13">
        <f>SUMIFS('Fielding Data'!E:E, 'Fielding Data'!$A:$A, $A132)</f>
        <v>35</v>
      </c>
      <c r="V132" s="13">
        <f>SUMIFS('Fielding Data'!F:F, 'Fielding Data'!$A:$A, $A132)</f>
        <v>2</v>
      </c>
      <c r="W132" s="13">
        <f>SUMIFS('Fielding Data'!G:G, 'Fielding Data'!$A:$A, $A132)</f>
        <v>0</v>
      </c>
      <c r="X132" s="13">
        <f>SUMIFS('Fielding Data'!H:H, 'Fielding Data'!$A:$A, $A132)</f>
        <v>1</v>
      </c>
    </row>
    <row r="133" spans="1:24" x14ac:dyDescent="0.3">
      <c r="A133" s="13" t="str">
        <f t="shared" si="5"/>
        <v>buehrma012010</v>
      </c>
      <c r="B133" s="16" t="s">
        <v>62</v>
      </c>
      <c r="C133" s="16">
        <v>2010</v>
      </c>
      <c r="D133" s="16">
        <v>33</v>
      </c>
      <c r="E133" s="16">
        <v>5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0</v>
      </c>
      <c r="N133" s="16">
        <v>0</v>
      </c>
      <c r="O133" s="16">
        <v>3</v>
      </c>
      <c r="P133" s="13" t="str">
        <f t="shared" si="4"/>
        <v>P</v>
      </c>
      <c r="Q133" s="13">
        <f>IFERROR(VLOOKUP($A133, 'Fielding Data'!$A$1:$H$12056, 5, 0), 0)</f>
        <v>4</v>
      </c>
      <c r="R133" s="13">
        <f>IFERROR(VLOOKUP($A133, 'Fielding Data'!$A$1:$H$12056, 6, 0), 0)</f>
        <v>46</v>
      </c>
      <c r="S133" s="13">
        <f>IFERROR(VLOOKUP($A133, 'Fielding Data'!$A$1:$H$12056, 7, 0), 0)</f>
        <v>0</v>
      </c>
      <c r="T133" s="13">
        <f>IFERROR(VLOOKUP($A133, 'Fielding Data'!$A$1:$H$12056, 8, 0), 0)</f>
        <v>4</v>
      </c>
      <c r="U133" s="13">
        <f>SUMIFS('Fielding Data'!E:E, 'Fielding Data'!$A:$A, $A133)</f>
        <v>4</v>
      </c>
      <c r="V133" s="13">
        <f>SUMIFS('Fielding Data'!F:F, 'Fielding Data'!$A:$A, $A133)</f>
        <v>46</v>
      </c>
      <c r="W133" s="13">
        <f>SUMIFS('Fielding Data'!G:G, 'Fielding Data'!$A:$A, $A133)</f>
        <v>0</v>
      </c>
      <c r="X133" s="13">
        <f>SUMIFS('Fielding Data'!H:H, 'Fielding Data'!$A:$A, $A133)</f>
        <v>4</v>
      </c>
    </row>
    <row r="134" spans="1:24" x14ac:dyDescent="0.3">
      <c r="A134" s="13" t="str">
        <f t="shared" si="5"/>
        <v>buentja012010</v>
      </c>
      <c r="B134" s="16" t="s">
        <v>1234</v>
      </c>
      <c r="C134" s="16">
        <v>2010</v>
      </c>
      <c r="D134" s="16">
        <v>8</v>
      </c>
      <c r="E134" s="16">
        <v>0</v>
      </c>
      <c r="F134" s="16">
        <v>0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3" t="str">
        <f t="shared" si="4"/>
        <v>P</v>
      </c>
      <c r="Q134" s="13">
        <f>IFERROR(VLOOKUP($A134, 'Fielding Data'!$A$1:$H$12056, 5, 0), 0)</f>
        <v>2</v>
      </c>
      <c r="R134" s="13">
        <f>IFERROR(VLOOKUP($A134, 'Fielding Data'!$A$1:$H$12056, 6, 0), 0)</f>
        <v>1</v>
      </c>
      <c r="S134" s="13">
        <f>IFERROR(VLOOKUP($A134, 'Fielding Data'!$A$1:$H$12056, 7, 0), 0)</f>
        <v>0</v>
      </c>
      <c r="T134" s="13">
        <f>IFERROR(VLOOKUP($A134, 'Fielding Data'!$A$1:$H$12056, 8, 0), 0)</f>
        <v>0</v>
      </c>
      <c r="U134" s="13">
        <f>SUMIFS('Fielding Data'!E:E, 'Fielding Data'!$A:$A, $A134)</f>
        <v>2</v>
      </c>
      <c r="V134" s="13">
        <f>SUMIFS('Fielding Data'!F:F, 'Fielding Data'!$A:$A, $A134)</f>
        <v>1</v>
      </c>
      <c r="W134" s="13">
        <f>SUMIFS('Fielding Data'!G:G, 'Fielding Data'!$A:$A, $A134)</f>
        <v>0</v>
      </c>
      <c r="X134" s="13">
        <f>SUMIFS('Fielding Data'!H:H, 'Fielding Data'!$A:$A, $A134)</f>
        <v>0</v>
      </c>
    </row>
    <row r="135" spans="1:24" x14ac:dyDescent="0.3">
      <c r="A135" s="13" t="str">
        <f t="shared" si="5"/>
        <v>bulgeja012010</v>
      </c>
      <c r="B135" s="16" t="s">
        <v>519</v>
      </c>
      <c r="C135" s="16">
        <v>2010</v>
      </c>
      <c r="D135" s="16">
        <v>25</v>
      </c>
      <c r="E135" s="16">
        <v>0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0</v>
      </c>
      <c r="N135" s="16">
        <v>0</v>
      </c>
      <c r="O135" s="16">
        <v>0</v>
      </c>
      <c r="P135" s="13" t="str">
        <f t="shared" si="4"/>
        <v>P</v>
      </c>
      <c r="Q135" s="13">
        <f>IFERROR(VLOOKUP($A135, 'Fielding Data'!$A$1:$H$12056, 5, 0), 0)</f>
        <v>3</v>
      </c>
      <c r="R135" s="13">
        <f>IFERROR(VLOOKUP($A135, 'Fielding Data'!$A$1:$H$12056, 6, 0), 0)</f>
        <v>1</v>
      </c>
      <c r="S135" s="13">
        <f>IFERROR(VLOOKUP($A135, 'Fielding Data'!$A$1:$H$12056, 7, 0), 0)</f>
        <v>0</v>
      </c>
      <c r="T135" s="13">
        <f>IFERROR(VLOOKUP($A135, 'Fielding Data'!$A$1:$H$12056, 8, 0), 0)</f>
        <v>0</v>
      </c>
      <c r="U135" s="13">
        <f>SUMIFS('Fielding Data'!E:E, 'Fielding Data'!$A:$A, $A135)</f>
        <v>3</v>
      </c>
      <c r="V135" s="13">
        <f>SUMIFS('Fielding Data'!F:F, 'Fielding Data'!$A:$A, $A135)</f>
        <v>1</v>
      </c>
      <c r="W135" s="13">
        <f>SUMIFS('Fielding Data'!G:G, 'Fielding Data'!$A:$A, $A135)</f>
        <v>0</v>
      </c>
      <c r="X135" s="13">
        <f>SUMIFS('Fielding Data'!H:H, 'Fielding Data'!$A:$A, $A135)</f>
        <v>0</v>
      </c>
    </row>
    <row r="136" spans="1:24" x14ac:dyDescent="0.3">
      <c r="A136" s="13" t="str">
        <f t="shared" si="5"/>
        <v>bullibr012010</v>
      </c>
      <c r="B136" s="16" t="s">
        <v>520</v>
      </c>
      <c r="C136" s="16">
        <v>2010</v>
      </c>
      <c r="D136" s="16">
        <v>13</v>
      </c>
      <c r="E136" s="16">
        <v>0</v>
      </c>
      <c r="F136" s="16">
        <v>0</v>
      </c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3" t="str">
        <f t="shared" si="4"/>
        <v>P</v>
      </c>
      <c r="Q136" s="13">
        <f>IFERROR(VLOOKUP($A136, 'Fielding Data'!$A$1:$H$12056, 5, 0), 0)</f>
        <v>6</v>
      </c>
      <c r="R136" s="13">
        <f>IFERROR(VLOOKUP($A136, 'Fielding Data'!$A$1:$H$12056, 6, 0), 0)</f>
        <v>2</v>
      </c>
      <c r="S136" s="13">
        <f>IFERROR(VLOOKUP($A136, 'Fielding Data'!$A$1:$H$12056, 7, 0), 0)</f>
        <v>2</v>
      </c>
      <c r="T136" s="13">
        <f>IFERROR(VLOOKUP($A136, 'Fielding Data'!$A$1:$H$12056, 8, 0), 0)</f>
        <v>1</v>
      </c>
      <c r="U136" s="13">
        <f>SUMIFS('Fielding Data'!E:E, 'Fielding Data'!$A:$A, $A136)</f>
        <v>6</v>
      </c>
      <c r="V136" s="13">
        <f>SUMIFS('Fielding Data'!F:F, 'Fielding Data'!$A:$A, $A136)</f>
        <v>2</v>
      </c>
      <c r="W136" s="13">
        <f>SUMIFS('Fielding Data'!G:G, 'Fielding Data'!$A:$A, $A136)</f>
        <v>2</v>
      </c>
      <c r="X136" s="13">
        <f>SUMIFS('Fielding Data'!H:H, 'Fielding Data'!$A:$A, $A136)</f>
        <v>1</v>
      </c>
    </row>
    <row r="137" spans="1:24" x14ac:dyDescent="0.3">
      <c r="A137" s="13" t="str">
        <f t="shared" si="5"/>
        <v>bumgama012010</v>
      </c>
      <c r="B137" s="16" t="s">
        <v>1056</v>
      </c>
      <c r="C137" s="16">
        <v>2010</v>
      </c>
      <c r="D137" s="16">
        <v>20</v>
      </c>
      <c r="E137" s="16">
        <v>39</v>
      </c>
      <c r="F137" s="16">
        <v>2</v>
      </c>
      <c r="G137" s="16">
        <v>7</v>
      </c>
      <c r="H137" s="16">
        <v>1</v>
      </c>
      <c r="I137" s="16">
        <v>0</v>
      </c>
      <c r="J137" s="16">
        <v>0</v>
      </c>
      <c r="K137" s="16">
        <v>3</v>
      </c>
      <c r="L137" s="16">
        <v>0</v>
      </c>
      <c r="M137" s="16">
        <v>0</v>
      </c>
      <c r="N137" s="16">
        <v>2</v>
      </c>
      <c r="O137" s="16">
        <v>11</v>
      </c>
      <c r="P137" s="13" t="str">
        <f t="shared" si="4"/>
        <v>P</v>
      </c>
      <c r="Q137" s="13">
        <f>IFERROR(VLOOKUP($A137, 'Fielding Data'!$A$1:$H$12056, 5, 0), 0)</f>
        <v>3</v>
      </c>
      <c r="R137" s="13">
        <f>IFERROR(VLOOKUP($A137, 'Fielding Data'!$A$1:$H$12056, 6, 0), 0)</f>
        <v>10</v>
      </c>
      <c r="S137" s="13">
        <f>IFERROR(VLOOKUP($A137, 'Fielding Data'!$A$1:$H$12056, 7, 0), 0)</f>
        <v>1</v>
      </c>
      <c r="T137" s="13">
        <f>IFERROR(VLOOKUP($A137, 'Fielding Data'!$A$1:$H$12056, 8, 0), 0)</f>
        <v>0</v>
      </c>
      <c r="U137" s="13">
        <f>SUMIFS('Fielding Data'!E:E, 'Fielding Data'!$A:$A, $A137)</f>
        <v>3</v>
      </c>
      <c r="V137" s="13">
        <f>SUMIFS('Fielding Data'!F:F, 'Fielding Data'!$A:$A, $A137)</f>
        <v>10</v>
      </c>
      <c r="W137" s="13">
        <f>SUMIFS('Fielding Data'!G:G, 'Fielding Data'!$A:$A, $A137)</f>
        <v>1</v>
      </c>
      <c r="X137" s="13">
        <f>SUMIFS('Fielding Data'!H:H, 'Fielding Data'!$A:$A, $A137)</f>
        <v>0</v>
      </c>
    </row>
    <row r="138" spans="1:24" x14ac:dyDescent="0.3">
      <c r="A138" s="13" t="str">
        <f t="shared" si="5"/>
        <v>burkeja022010</v>
      </c>
      <c r="B138" s="16" t="s">
        <v>232</v>
      </c>
      <c r="C138" s="16">
        <v>2010</v>
      </c>
      <c r="D138" s="16">
        <v>1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3" t="str">
        <f t="shared" si="4"/>
        <v>C</v>
      </c>
      <c r="Q138" s="13">
        <f>IFERROR(VLOOKUP($A138, 'Fielding Data'!$A$1:$H$12056, 5, 0), 0)</f>
        <v>1</v>
      </c>
      <c r="R138" s="13">
        <f>IFERROR(VLOOKUP($A138, 'Fielding Data'!$A$1:$H$12056, 6, 0), 0)</f>
        <v>0</v>
      </c>
      <c r="S138" s="13">
        <f>IFERROR(VLOOKUP($A138, 'Fielding Data'!$A$1:$H$12056, 7, 0), 0)</f>
        <v>0</v>
      </c>
      <c r="T138" s="13">
        <f>IFERROR(VLOOKUP($A138, 'Fielding Data'!$A$1:$H$12056, 8, 0), 0)</f>
        <v>0</v>
      </c>
      <c r="U138" s="13">
        <f>SUMIFS('Fielding Data'!E:E, 'Fielding Data'!$A:$A, $A138)</f>
        <v>1</v>
      </c>
      <c r="V138" s="13">
        <f>SUMIFS('Fielding Data'!F:F, 'Fielding Data'!$A:$A, $A138)</f>
        <v>0</v>
      </c>
      <c r="W138" s="13">
        <f>SUMIFS('Fielding Data'!G:G, 'Fielding Data'!$A:$A, $A138)</f>
        <v>0</v>
      </c>
      <c r="X138" s="13">
        <f>SUMIFS('Fielding Data'!H:H, 'Fielding Data'!$A:$A, $A138)</f>
        <v>0</v>
      </c>
    </row>
    <row r="139" spans="1:24" x14ac:dyDescent="0.3">
      <c r="A139" s="13" t="str">
        <f t="shared" si="5"/>
        <v>burneaj012010</v>
      </c>
      <c r="B139" s="16" t="s">
        <v>63</v>
      </c>
      <c r="C139" s="16">
        <v>2010</v>
      </c>
      <c r="D139" s="16">
        <v>33</v>
      </c>
      <c r="E139" s="16">
        <v>1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0</v>
      </c>
      <c r="N139" s="16">
        <v>0</v>
      </c>
      <c r="O139" s="16">
        <v>1</v>
      </c>
      <c r="P139" s="13" t="str">
        <f t="shared" si="4"/>
        <v>P</v>
      </c>
      <c r="Q139" s="13">
        <f>IFERROR(VLOOKUP($A139, 'Fielding Data'!$A$1:$H$12056, 5, 0), 0)</f>
        <v>9</v>
      </c>
      <c r="R139" s="13">
        <f>IFERROR(VLOOKUP($A139, 'Fielding Data'!$A$1:$H$12056, 6, 0), 0)</f>
        <v>16</v>
      </c>
      <c r="S139" s="13">
        <f>IFERROR(VLOOKUP($A139, 'Fielding Data'!$A$1:$H$12056, 7, 0), 0)</f>
        <v>4</v>
      </c>
      <c r="T139" s="13">
        <f>IFERROR(VLOOKUP($A139, 'Fielding Data'!$A$1:$H$12056, 8, 0), 0)</f>
        <v>1</v>
      </c>
      <c r="U139" s="13">
        <f>SUMIFS('Fielding Data'!E:E, 'Fielding Data'!$A:$A, $A139)</f>
        <v>9</v>
      </c>
      <c r="V139" s="13">
        <f>SUMIFS('Fielding Data'!F:F, 'Fielding Data'!$A:$A, $A139)</f>
        <v>16</v>
      </c>
      <c r="W139" s="13">
        <f>SUMIFS('Fielding Data'!G:G, 'Fielding Data'!$A:$A, $A139)</f>
        <v>4</v>
      </c>
      <c r="X139" s="13">
        <f>SUMIFS('Fielding Data'!H:H, 'Fielding Data'!$A:$A, $A139)</f>
        <v>1</v>
      </c>
    </row>
    <row r="140" spans="1:24" x14ac:dyDescent="0.3">
      <c r="A140" s="13" t="str">
        <f t="shared" si="5"/>
        <v>burneal012010</v>
      </c>
      <c r="B140" s="16" t="s">
        <v>1235</v>
      </c>
      <c r="C140" s="16">
        <v>2010</v>
      </c>
      <c r="D140" s="16">
        <v>41</v>
      </c>
      <c r="E140" s="16">
        <v>0</v>
      </c>
      <c r="F140" s="16">
        <v>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0</v>
      </c>
      <c r="N140" s="16">
        <v>0</v>
      </c>
      <c r="O140" s="16">
        <v>0</v>
      </c>
      <c r="P140" s="13" t="str">
        <f t="shared" si="4"/>
        <v>P</v>
      </c>
      <c r="Q140" s="13">
        <f>IFERROR(VLOOKUP($A140, 'Fielding Data'!$A$1:$H$12056, 5, 0), 0)</f>
        <v>1</v>
      </c>
      <c r="R140" s="13">
        <f>IFERROR(VLOOKUP($A140, 'Fielding Data'!$A$1:$H$12056, 6, 0), 0)</f>
        <v>5</v>
      </c>
      <c r="S140" s="13">
        <f>IFERROR(VLOOKUP($A140, 'Fielding Data'!$A$1:$H$12056, 7, 0), 0)</f>
        <v>1</v>
      </c>
      <c r="T140" s="13">
        <f>IFERROR(VLOOKUP($A140, 'Fielding Data'!$A$1:$H$12056, 8, 0), 0)</f>
        <v>0</v>
      </c>
      <c r="U140" s="13">
        <f>SUMIFS('Fielding Data'!E:E, 'Fielding Data'!$A:$A, $A140)</f>
        <v>1</v>
      </c>
      <c r="V140" s="13">
        <f>SUMIFS('Fielding Data'!F:F, 'Fielding Data'!$A:$A, $A140)</f>
        <v>5</v>
      </c>
      <c r="W140" s="13">
        <f>SUMIFS('Fielding Data'!G:G, 'Fielding Data'!$A:$A, $A140)</f>
        <v>1</v>
      </c>
      <c r="X140" s="13">
        <f>SUMIFS('Fielding Data'!H:H, 'Fielding Data'!$A:$A, $A140)</f>
        <v>0</v>
      </c>
    </row>
    <row r="141" spans="1:24" x14ac:dyDescent="0.3">
      <c r="A141" s="13" t="str">
        <f t="shared" si="5"/>
        <v>burnese012010</v>
      </c>
      <c r="B141" s="16" t="s">
        <v>425</v>
      </c>
      <c r="C141" s="16">
        <v>2010</v>
      </c>
      <c r="D141" s="16">
        <v>73</v>
      </c>
      <c r="E141" s="16">
        <v>0</v>
      </c>
      <c r="F141" s="16">
        <v>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3" t="str">
        <f t="shared" si="4"/>
        <v>P</v>
      </c>
      <c r="Q141" s="13">
        <f>IFERROR(VLOOKUP($A141, 'Fielding Data'!$A$1:$H$12056, 5, 0), 0)</f>
        <v>5</v>
      </c>
      <c r="R141" s="13">
        <f>IFERROR(VLOOKUP($A141, 'Fielding Data'!$A$1:$H$12056, 6, 0), 0)</f>
        <v>12</v>
      </c>
      <c r="S141" s="13">
        <f>IFERROR(VLOOKUP($A141, 'Fielding Data'!$A$1:$H$12056, 7, 0), 0)</f>
        <v>0</v>
      </c>
      <c r="T141" s="13">
        <f>IFERROR(VLOOKUP($A141, 'Fielding Data'!$A$1:$H$12056, 8, 0), 0)</f>
        <v>0</v>
      </c>
      <c r="U141" s="13">
        <f>SUMIFS('Fielding Data'!E:E, 'Fielding Data'!$A:$A, $A141)</f>
        <v>5</v>
      </c>
      <c r="V141" s="13">
        <f>SUMIFS('Fielding Data'!F:F, 'Fielding Data'!$A:$A, $A141)</f>
        <v>12</v>
      </c>
      <c r="W141" s="13">
        <f>SUMIFS('Fielding Data'!G:G, 'Fielding Data'!$A:$A, $A141)</f>
        <v>0</v>
      </c>
      <c r="X141" s="13">
        <f>SUMIFS('Fielding Data'!H:H, 'Fielding Data'!$A:$A, $A141)</f>
        <v>0</v>
      </c>
    </row>
    <row r="142" spans="1:24" x14ac:dyDescent="0.3">
      <c r="A142" s="13" t="str">
        <f t="shared" si="5"/>
        <v>burrebr012010</v>
      </c>
      <c r="B142" s="16" t="s">
        <v>631</v>
      </c>
      <c r="C142" s="16">
        <v>2010</v>
      </c>
      <c r="D142" s="16">
        <v>20</v>
      </c>
      <c r="E142" s="16">
        <v>25</v>
      </c>
      <c r="F142" s="16">
        <v>0</v>
      </c>
      <c r="G142" s="16">
        <v>3</v>
      </c>
      <c r="H142" s="16">
        <v>0</v>
      </c>
      <c r="I142" s="16">
        <v>1</v>
      </c>
      <c r="J142" s="16">
        <v>0</v>
      </c>
      <c r="K142" s="16">
        <v>3</v>
      </c>
      <c r="L142" s="16">
        <v>0</v>
      </c>
      <c r="M142" s="16">
        <v>0</v>
      </c>
      <c r="N142" s="16">
        <v>0</v>
      </c>
      <c r="O142" s="16">
        <v>14</v>
      </c>
      <c r="P142" s="13" t="str">
        <f t="shared" si="4"/>
        <v>P</v>
      </c>
      <c r="Q142" s="13">
        <f>IFERROR(VLOOKUP($A142, 'Fielding Data'!$A$1:$H$12056, 5, 0), 0)</f>
        <v>0</v>
      </c>
      <c r="R142" s="13">
        <f>IFERROR(VLOOKUP($A142, 'Fielding Data'!$A$1:$H$12056, 6, 0), 0)</f>
        <v>13</v>
      </c>
      <c r="S142" s="13">
        <f>IFERROR(VLOOKUP($A142, 'Fielding Data'!$A$1:$H$12056, 7, 0), 0)</f>
        <v>0</v>
      </c>
      <c r="T142" s="13">
        <f>IFERROR(VLOOKUP($A142, 'Fielding Data'!$A$1:$H$12056, 8, 0), 0)</f>
        <v>0</v>
      </c>
      <c r="U142" s="13">
        <f>SUMIFS('Fielding Data'!E:E, 'Fielding Data'!$A:$A, $A142)</f>
        <v>0</v>
      </c>
      <c r="V142" s="13">
        <f>SUMIFS('Fielding Data'!F:F, 'Fielding Data'!$A:$A, $A142)</f>
        <v>13</v>
      </c>
      <c r="W142" s="13">
        <f>SUMIFS('Fielding Data'!G:G, 'Fielding Data'!$A:$A, $A142)</f>
        <v>0</v>
      </c>
      <c r="X142" s="13">
        <f>SUMIFS('Fielding Data'!H:H, 'Fielding Data'!$A:$A, $A142)</f>
        <v>0</v>
      </c>
    </row>
    <row r="143" spans="1:24" x14ac:dyDescent="0.3">
      <c r="A143" s="13" t="str">
        <f t="shared" si="5"/>
        <v>burriem012010</v>
      </c>
      <c r="B143" s="16" t="s">
        <v>892</v>
      </c>
      <c r="C143" s="16">
        <v>2010</v>
      </c>
      <c r="D143" s="16">
        <v>7</v>
      </c>
      <c r="E143" s="16">
        <v>5</v>
      </c>
      <c r="F143" s="16">
        <v>3</v>
      </c>
      <c r="G143" s="16">
        <v>2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0</v>
      </c>
      <c r="N143" s="16">
        <v>0</v>
      </c>
      <c r="O143" s="16">
        <v>1</v>
      </c>
      <c r="P143" s="13" t="str">
        <f t="shared" si="4"/>
        <v>2B</v>
      </c>
      <c r="Q143" s="13">
        <f>IFERROR(VLOOKUP($A143, 'Fielding Data'!$A$1:$H$12056, 5, 0), 0)</f>
        <v>3</v>
      </c>
      <c r="R143" s="13">
        <f>IFERROR(VLOOKUP($A143, 'Fielding Data'!$A$1:$H$12056, 6, 0), 0)</f>
        <v>1</v>
      </c>
      <c r="S143" s="13">
        <f>IFERROR(VLOOKUP($A143, 'Fielding Data'!$A$1:$H$12056, 7, 0), 0)</f>
        <v>0</v>
      </c>
      <c r="T143" s="13">
        <f>IFERROR(VLOOKUP($A143, 'Fielding Data'!$A$1:$H$12056, 8, 0), 0)</f>
        <v>0</v>
      </c>
      <c r="U143" s="13">
        <f>SUMIFS('Fielding Data'!E:E, 'Fielding Data'!$A:$A, $A143)</f>
        <v>3</v>
      </c>
      <c r="V143" s="13">
        <f>SUMIFS('Fielding Data'!F:F, 'Fielding Data'!$A:$A, $A143)</f>
        <v>1</v>
      </c>
      <c r="W143" s="13">
        <f>SUMIFS('Fielding Data'!G:G, 'Fielding Data'!$A:$A, $A143)</f>
        <v>0</v>
      </c>
      <c r="X143" s="13">
        <f>SUMIFS('Fielding Data'!H:H, 'Fielding Data'!$A:$A, $A143)</f>
        <v>0</v>
      </c>
    </row>
    <row r="144" spans="1:24" x14ac:dyDescent="0.3">
      <c r="A144" s="13" t="str">
        <f t="shared" si="5"/>
        <v>burtoja012010</v>
      </c>
      <c r="B144" s="16" t="s">
        <v>765</v>
      </c>
      <c r="C144" s="16">
        <v>2010</v>
      </c>
      <c r="D144" s="16">
        <v>4</v>
      </c>
      <c r="E144" s="16">
        <v>0</v>
      </c>
      <c r="F144" s="16">
        <v>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3" t="str">
        <f t="shared" si="4"/>
        <v>P</v>
      </c>
      <c r="Q144" s="13">
        <f>IFERROR(VLOOKUP($A144, 'Fielding Data'!$A$1:$H$12056, 5, 0), 0)</f>
        <v>1</v>
      </c>
      <c r="R144" s="13">
        <f>IFERROR(VLOOKUP($A144, 'Fielding Data'!$A$1:$H$12056, 6, 0), 0)</f>
        <v>0</v>
      </c>
      <c r="S144" s="13">
        <f>IFERROR(VLOOKUP($A144, 'Fielding Data'!$A$1:$H$12056, 7, 0), 0)</f>
        <v>0</v>
      </c>
      <c r="T144" s="13">
        <f>IFERROR(VLOOKUP($A144, 'Fielding Data'!$A$1:$H$12056, 8, 0), 0)</f>
        <v>0</v>
      </c>
      <c r="U144" s="13">
        <f>SUMIFS('Fielding Data'!E:E, 'Fielding Data'!$A:$A, $A144)</f>
        <v>1</v>
      </c>
      <c r="V144" s="13">
        <f>SUMIFS('Fielding Data'!F:F, 'Fielding Data'!$A:$A, $A144)</f>
        <v>0</v>
      </c>
      <c r="W144" s="13">
        <f>SUMIFS('Fielding Data'!G:G, 'Fielding Data'!$A:$A, $A144)</f>
        <v>0</v>
      </c>
      <c r="X144" s="13">
        <f>SUMIFS('Fielding Data'!H:H, 'Fielding Data'!$A:$A, $A144)</f>
        <v>0</v>
      </c>
    </row>
    <row r="145" spans="1:24" x14ac:dyDescent="0.3">
      <c r="A145" s="13" t="str">
        <f t="shared" si="5"/>
        <v>bushda012010</v>
      </c>
      <c r="B145" s="16" t="s">
        <v>426</v>
      </c>
      <c r="C145" s="16">
        <v>2010</v>
      </c>
      <c r="D145" s="16">
        <v>40</v>
      </c>
      <c r="E145" s="16">
        <v>53</v>
      </c>
      <c r="F145" s="16">
        <v>6</v>
      </c>
      <c r="G145" s="16">
        <v>7</v>
      </c>
      <c r="H145" s="16">
        <v>1</v>
      </c>
      <c r="I145" s="16">
        <v>0</v>
      </c>
      <c r="J145" s="16">
        <v>0</v>
      </c>
      <c r="K145" s="16">
        <v>2</v>
      </c>
      <c r="L145" s="16">
        <v>0</v>
      </c>
      <c r="M145" s="16">
        <v>0</v>
      </c>
      <c r="N145" s="16">
        <v>4</v>
      </c>
      <c r="O145" s="16">
        <v>23</v>
      </c>
      <c r="P145" s="13" t="str">
        <f t="shared" si="4"/>
        <v>P</v>
      </c>
      <c r="Q145" s="13">
        <f>IFERROR(VLOOKUP($A145, 'Fielding Data'!$A$1:$H$12056, 5, 0), 0)</f>
        <v>7</v>
      </c>
      <c r="R145" s="13">
        <f>IFERROR(VLOOKUP($A145, 'Fielding Data'!$A$1:$H$12056, 6, 0), 0)</f>
        <v>14</v>
      </c>
      <c r="S145" s="13">
        <f>IFERROR(VLOOKUP($A145, 'Fielding Data'!$A$1:$H$12056, 7, 0), 0)</f>
        <v>1</v>
      </c>
      <c r="T145" s="13">
        <f>IFERROR(VLOOKUP($A145, 'Fielding Data'!$A$1:$H$12056, 8, 0), 0)</f>
        <v>1</v>
      </c>
      <c r="U145" s="13">
        <f>SUMIFS('Fielding Data'!E:E, 'Fielding Data'!$A:$A, $A145)</f>
        <v>7</v>
      </c>
      <c r="V145" s="13">
        <f>SUMIFS('Fielding Data'!F:F, 'Fielding Data'!$A:$A, $A145)</f>
        <v>14</v>
      </c>
      <c r="W145" s="13">
        <f>SUMIFS('Fielding Data'!G:G, 'Fielding Data'!$A:$A, $A145)</f>
        <v>1</v>
      </c>
      <c r="X145" s="13">
        <f>SUMIFS('Fielding Data'!H:H, 'Fielding Data'!$A:$A, $A145)</f>
        <v>1</v>
      </c>
    </row>
    <row r="146" spans="1:24" x14ac:dyDescent="0.3">
      <c r="A146" s="13" t="str">
        <f t="shared" si="5"/>
        <v>buterdr012010</v>
      </c>
      <c r="B146" s="16" t="s">
        <v>1236</v>
      </c>
      <c r="C146" s="16">
        <v>2010</v>
      </c>
      <c r="D146" s="16">
        <v>49</v>
      </c>
      <c r="E146" s="16">
        <v>142</v>
      </c>
      <c r="F146" s="16">
        <v>12</v>
      </c>
      <c r="G146" s="16">
        <v>28</v>
      </c>
      <c r="H146" s="16">
        <v>6</v>
      </c>
      <c r="I146" s="16">
        <v>1</v>
      </c>
      <c r="J146" s="16">
        <v>2</v>
      </c>
      <c r="K146" s="16">
        <v>13</v>
      </c>
      <c r="L146" s="16">
        <v>0</v>
      </c>
      <c r="M146" s="16">
        <v>0</v>
      </c>
      <c r="N146" s="16">
        <v>4</v>
      </c>
      <c r="O146" s="16">
        <v>25</v>
      </c>
      <c r="P146" s="13" t="str">
        <f t="shared" si="4"/>
        <v>C</v>
      </c>
      <c r="Q146" s="13">
        <f>IFERROR(VLOOKUP($A146, 'Fielding Data'!$A$1:$H$12056, 5, 0), 0)</f>
        <v>301</v>
      </c>
      <c r="R146" s="13">
        <f>IFERROR(VLOOKUP($A146, 'Fielding Data'!$A$1:$H$12056, 6, 0), 0)</f>
        <v>26</v>
      </c>
      <c r="S146" s="13">
        <f>IFERROR(VLOOKUP($A146, 'Fielding Data'!$A$1:$H$12056, 7, 0), 0)</f>
        <v>5</v>
      </c>
      <c r="T146" s="13">
        <f>IFERROR(VLOOKUP($A146, 'Fielding Data'!$A$1:$H$12056, 8, 0), 0)</f>
        <v>3</v>
      </c>
      <c r="U146" s="13">
        <f>SUMIFS('Fielding Data'!E:E, 'Fielding Data'!$A:$A, $A146)</f>
        <v>301</v>
      </c>
      <c r="V146" s="13">
        <f>SUMIFS('Fielding Data'!F:F, 'Fielding Data'!$A:$A, $A146)</f>
        <v>26</v>
      </c>
      <c r="W146" s="13">
        <f>SUMIFS('Fielding Data'!G:G, 'Fielding Data'!$A:$A, $A146)</f>
        <v>5</v>
      </c>
      <c r="X146" s="13">
        <f>SUMIFS('Fielding Data'!H:H, 'Fielding Data'!$A:$A, $A146)</f>
        <v>3</v>
      </c>
    </row>
    <row r="147" spans="1:24" x14ac:dyDescent="0.3">
      <c r="A147" s="13" t="str">
        <f t="shared" si="5"/>
        <v>butlebi032010</v>
      </c>
      <c r="B147" s="16" t="s">
        <v>766</v>
      </c>
      <c r="C147" s="16">
        <v>2010</v>
      </c>
      <c r="D147" s="16">
        <v>158</v>
      </c>
      <c r="E147" s="16">
        <v>595</v>
      </c>
      <c r="F147" s="16">
        <v>77</v>
      </c>
      <c r="G147" s="16">
        <v>189</v>
      </c>
      <c r="H147" s="16">
        <v>45</v>
      </c>
      <c r="I147" s="16">
        <v>0</v>
      </c>
      <c r="J147" s="16">
        <v>15</v>
      </c>
      <c r="K147" s="16">
        <v>78</v>
      </c>
      <c r="L147" s="16">
        <v>0</v>
      </c>
      <c r="M147" s="16">
        <v>0</v>
      </c>
      <c r="N147" s="16">
        <v>69</v>
      </c>
      <c r="O147" s="16">
        <v>78</v>
      </c>
      <c r="P147" s="13" t="str">
        <f t="shared" si="4"/>
        <v>1B</v>
      </c>
      <c r="Q147" s="13">
        <f>IFERROR(VLOOKUP($A147, 'Fielding Data'!$A$1:$H$12056, 5, 0), 0)</f>
        <v>1002</v>
      </c>
      <c r="R147" s="13">
        <f>IFERROR(VLOOKUP($A147, 'Fielding Data'!$A$1:$H$12056, 6, 0), 0)</f>
        <v>96</v>
      </c>
      <c r="S147" s="13">
        <f>IFERROR(VLOOKUP($A147, 'Fielding Data'!$A$1:$H$12056, 7, 0), 0)</f>
        <v>6</v>
      </c>
      <c r="T147" s="13">
        <f>IFERROR(VLOOKUP($A147, 'Fielding Data'!$A$1:$H$12056, 8, 0), 0)</f>
        <v>101</v>
      </c>
      <c r="U147" s="13">
        <f>SUMIFS('Fielding Data'!E:E, 'Fielding Data'!$A:$A, $A147)</f>
        <v>1002</v>
      </c>
      <c r="V147" s="13">
        <f>SUMIFS('Fielding Data'!F:F, 'Fielding Data'!$A:$A, $A147)</f>
        <v>96</v>
      </c>
      <c r="W147" s="13">
        <f>SUMIFS('Fielding Data'!G:G, 'Fielding Data'!$A:$A, $A147)</f>
        <v>6</v>
      </c>
      <c r="X147" s="13">
        <f>SUMIFS('Fielding Data'!H:H, 'Fielding Data'!$A:$A, $A147)</f>
        <v>101</v>
      </c>
    </row>
    <row r="148" spans="1:24" x14ac:dyDescent="0.3">
      <c r="A148" s="13" t="str">
        <f t="shared" si="5"/>
        <v>byrdati012010</v>
      </c>
      <c r="B148" s="16" t="s">
        <v>65</v>
      </c>
      <c r="C148" s="16">
        <v>2010</v>
      </c>
      <c r="D148" s="16">
        <v>64</v>
      </c>
      <c r="E148" s="16">
        <v>2</v>
      </c>
      <c r="F148" s="16">
        <v>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1</v>
      </c>
      <c r="P148" s="13" t="str">
        <f t="shared" si="4"/>
        <v>P</v>
      </c>
      <c r="Q148" s="13">
        <f>IFERROR(VLOOKUP($A148, 'Fielding Data'!$A$1:$H$12056, 5, 0), 0)</f>
        <v>0</v>
      </c>
      <c r="R148" s="13">
        <f>IFERROR(VLOOKUP($A148, 'Fielding Data'!$A$1:$H$12056, 6, 0), 0)</f>
        <v>3</v>
      </c>
      <c r="S148" s="13">
        <f>IFERROR(VLOOKUP($A148, 'Fielding Data'!$A$1:$H$12056, 7, 0), 0)</f>
        <v>0</v>
      </c>
      <c r="T148" s="13">
        <f>IFERROR(VLOOKUP($A148, 'Fielding Data'!$A$1:$H$12056, 8, 0), 0)</f>
        <v>0</v>
      </c>
      <c r="U148" s="13">
        <f>SUMIFS('Fielding Data'!E:E, 'Fielding Data'!$A:$A, $A148)</f>
        <v>0</v>
      </c>
      <c r="V148" s="13">
        <f>SUMIFS('Fielding Data'!F:F, 'Fielding Data'!$A:$A, $A148)</f>
        <v>3</v>
      </c>
      <c r="W148" s="13">
        <f>SUMIFS('Fielding Data'!G:G, 'Fielding Data'!$A:$A, $A148)</f>
        <v>0</v>
      </c>
      <c r="X148" s="13">
        <f>SUMIFS('Fielding Data'!H:H, 'Fielding Data'!$A:$A, $A148)</f>
        <v>0</v>
      </c>
    </row>
    <row r="149" spans="1:24" x14ac:dyDescent="0.3">
      <c r="A149" s="13" t="str">
        <f t="shared" si="5"/>
        <v>byrdma012010</v>
      </c>
      <c r="B149" s="16" t="s">
        <v>289</v>
      </c>
      <c r="C149" s="16">
        <v>2010</v>
      </c>
      <c r="D149" s="16">
        <v>152</v>
      </c>
      <c r="E149" s="16">
        <v>580</v>
      </c>
      <c r="F149" s="16">
        <v>84</v>
      </c>
      <c r="G149" s="16">
        <v>170</v>
      </c>
      <c r="H149" s="16">
        <v>39</v>
      </c>
      <c r="I149" s="16">
        <v>2</v>
      </c>
      <c r="J149" s="16">
        <v>12</v>
      </c>
      <c r="K149" s="16">
        <v>66</v>
      </c>
      <c r="L149" s="16">
        <v>5</v>
      </c>
      <c r="M149" s="16">
        <v>1</v>
      </c>
      <c r="N149" s="16">
        <v>31</v>
      </c>
      <c r="O149" s="16">
        <v>98</v>
      </c>
      <c r="P149" s="13" t="str">
        <f t="shared" si="4"/>
        <v>CF</v>
      </c>
      <c r="Q149" s="13">
        <f>IFERROR(VLOOKUP($A149, 'Fielding Data'!$A$1:$H$12056, 5, 0), 0)</f>
        <v>0</v>
      </c>
      <c r="R149" s="13">
        <f>IFERROR(VLOOKUP($A149, 'Fielding Data'!$A$1:$H$12056, 6, 0), 0)</f>
        <v>0</v>
      </c>
      <c r="S149" s="13">
        <f>IFERROR(VLOOKUP($A149, 'Fielding Data'!$A$1:$H$12056, 7, 0), 0)</f>
        <v>0</v>
      </c>
      <c r="T149" s="13">
        <f>IFERROR(VLOOKUP($A149, 'Fielding Data'!$A$1:$H$12056, 8, 0), 0)</f>
        <v>0</v>
      </c>
      <c r="U149" s="13">
        <f>SUMIFS('Fielding Data'!E:E, 'Fielding Data'!$A:$A, $A149)</f>
        <v>371</v>
      </c>
      <c r="V149" s="13">
        <f>SUMIFS('Fielding Data'!F:F, 'Fielding Data'!$A:$A, $A149)</f>
        <v>6</v>
      </c>
      <c r="W149" s="13">
        <f>SUMIFS('Fielding Data'!G:G, 'Fielding Data'!$A:$A, $A149)</f>
        <v>3</v>
      </c>
      <c r="X149" s="13">
        <f>SUMIFS('Fielding Data'!H:H, 'Fielding Data'!$A:$A, $A149)</f>
        <v>2</v>
      </c>
    </row>
    <row r="150" spans="1:24" x14ac:dyDescent="0.3">
      <c r="A150" s="13" t="str">
        <f t="shared" si="5"/>
        <v>byrneer012010</v>
      </c>
      <c r="B150" s="16" t="s">
        <v>66</v>
      </c>
      <c r="C150" s="16">
        <v>2010</v>
      </c>
      <c r="D150" s="16">
        <v>15</v>
      </c>
      <c r="E150" s="16">
        <v>32</v>
      </c>
      <c r="F150" s="16">
        <v>1</v>
      </c>
      <c r="G150" s="16">
        <v>3</v>
      </c>
      <c r="H150" s="16">
        <v>2</v>
      </c>
      <c r="I150" s="16">
        <v>0</v>
      </c>
      <c r="J150" s="16">
        <v>0</v>
      </c>
      <c r="K150" s="16">
        <v>0</v>
      </c>
      <c r="L150" s="16">
        <v>1</v>
      </c>
      <c r="M150" s="16">
        <v>0</v>
      </c>
      <c r="N150" s="16">
        <v>6</v>
      </c>
      <c r="O150" s="16">
        <v>9</v>
      </c>
      <c r="P150" s="13" t="str">
        <f t="shared" si="4"/>
        <v>CF</v>
      </c>
      <c r="Q150" s="13">
        <f>IFERROR(VLOOKUP($A150, 'Fielding Data'!$A$1:$H$12056, 5, 0), 0)</f>
        <v>0</v>
      </c>
      <c r="R150" s="13">
        <f>IFERROR(VLOOKUP($A150, 'Fielding Data'!$A$1:$H$12056, 6, 0), 0)</f>
        <v>0</v>
      </c>
      <c r="S150" s="13">
        <f>IFERROR(VLOOKUP($A150, 'Fielding Data'!$A$1:$H$12056, 7, 0), 0)</f>
        <v>0</v>
      </c>
      <c r="T150" s="13">
        <f>IFERROR(VLOOKUP($A150, 'Fielding Data'!$A$1:$H$12056, 8, 0), 0)</f>
        <v>0</v>
      </c>
      <c r="U150" s="13">
        <f>SUMIFS('Fielding Data'!E:E, 'Fielding Data'!$A:$A, $A150)</f>
        <v>28</v>
      </c>
      <c r="V150" s="13">
        <f>SUMIFS('Fielding Data'!F:F, 'Fielding Data'!$A:$A, $A150)</f>
        <v>0</v>
      </c>
      <c r="W150" s="13">
        <f>SUMIFS('Fielding Data'!G:G, 'Fielding Data'!$A:$A, $A150)</f>
        <v>0</v>
      </c>
      <c r="X150" s="13">
        <f>SUMIFS('Fielding Data'!H:H, 'Fielding Data'!$A:$A, $A150)</f>
        <v>0</v>
      </c>
    </row>
    <row r="151" spans="1:24" x14ac:dyDescent="0.3">
      <c r="A151" s="13" t="str">
        <f t="shared" si="5"/>
        <v>cabreas012010</v>
      </c>
      <c r="B151" s="16" t="s">
        <v>767</v>
      </c>
      <c r="C151" s="16">
        <v>2010</v>
      </c>
      <c r="D151" s="16">
        <v>97</v>
      </c>
      <c r="E151" s="16">
        <v>381</v>
      </c>
      <c r="F151" s="16">
        <v>39</v>
      </c>
      <c r="G151" s="16">
        <v>105</v>
      </c>
      <c r="H151" s="16">
        <v>16</v>
      </c>
      <c r="I151" s="16">
        <v>1</v>
      </c>
      <c r="J151" s="16">
        <v>3</v>
      </c>
      <c r="K151" s="16">
        <v>29</v>
      </c>
      <c r="L151" s="16">
        <v>6</v>
      </c>
      <c r="M151" s="16">
        <v>4</v>
      </c>
      <c r="N151" s="16">
        <v>25</v>
      </c>
      <c r="O151" s="16">
        <v>60</v>
      </c>
      <c r="P151" s="13" t="str">
        <f t="shared" si="4"/>
        <v>SS</v>
      </c>
      <c r="Q151" s="13">
        <f>IFERROR(VLOOKUP($A151, 'Fielding Data'!$A$1:$H$12056, 5, 0), 0)</f>
        <v>148</v>
      </c>
      <c r="R151" s="13">
        <f>IFERROR(VLOOKUP($A151, 'Fielding Data'!$A$1:$H$12056, 6, 0), 0)</f>
        <v>271</v>
      </c>
      <c r="S151" s="13">
        <f>IFERROR(VLOOKUP($A151, 'Fielding Data'!$A$1:$H$12056, 7, 0), 0)</f>
        <v>12</v>
      </c>
      <c r="T151" s="13">
        <f>IFERROR(VLOOKUP($A151, 'Fielding Data'!$A$1:$H$12056, 8, 0), 0)</f>
        <v>73</v>
      </c>
      <c r="U151" s="13">
        <f>SUMIFS('Fielding Data'!E:E, 'Fielding Data'!$A:$A, $A151)</f>
        <v>148</v>
      </c>
      <c r="V151" s="13">
        <f>SUMIFS('Fielding Data'!F:F, 'Fielding Data'!$A:$A, $A151)</f>
        <v>271</v>
      </c>
      <c r="W151" s="13">
        <f>SUMIFS('Fielding Data'!G:G, 'Fielding Data'!$A:$A, $A151)</f>
        <v>12</v>
      </c>
      <c r="X151" s="13">
        <f>SUMIFS('Fielding Data'!H:H, 'Fielding Data'!$A:$A, $A151)</f>
        <v>73</v>
      </c>
    </row>
    <row r="152" spans="1:24" x14ac:dyDescent="0.3">
      <c r="A152" s="13" t="str">
        <f t="shared" si="5"/>
        <v>cabreev012010</v>
      </c>
      <c r="B152" s="16" t="s">
        <v>1058</v>
      </c>
      <c r="C152" s="16">
        <v>2010</v>
      </c>
      <c r="D152" s="16">
        <v>76</v>
      </c>
      <c r="E152" s="16">
        <v>212</v>
      </c>
      <c r="F152" s="16">
        <v>22</v>
      </c>
      <c r="G152" s="16">
        <v>44</v>
      </c>
      <c r="H152" s="16">
        <v>6</v>
      </c>
      <c r="I152" s="16">
        <v>3</v>
      </c>
      <c r="J152" s="16">
        <v>1</v>
      </c>
      <c r="K152" s="16">
        <v>22</v>
      </c>
      <c r="L152" s="16">
        <v>10</v>
      </c>
      <c r="M152" s="16">
        <v>6</v>
      </c>
      <c r="N152" s="16">
        <v>19</v>
      </c>
      <c r="O152" s="16">
        <v>54</v>
      </c>
      <c r="P152" s="13" t="str">
        <f t="shared" si="4"/>
        <v>2B</v>
      </c>
      <c r="Q152" s="13">
        <f>IFERROR(VLOOKUP($A152, 'Fielding Data'!$A$1:$H$12056, 5, 0), 0)</f>
        <v>7</v>
      </c>
      <c r="R152" s="13">
        <f>IFERROR(VLOOKUP($A152, 'Fielding Data'!$A$1:$H$12056, 6, 0), 0)</f>
        <v>15</v>
      </c>
      <c r="S152" s="13">
        <f>IFERROR(VLOOKUP($A152, 'Fielding Data'!$A$1:$H$12056, 7, 0), 0)</f>
        <v>0</v>
      </c>
      <c r="T152" s="13">
        <f>IFERROR(VLOOKUP($A152, 'Fielding Data'!$A$1:$H$12056, 8, 0), 0)</f>
        <v>3</v>
      </c>
      <c r="U152" s="13">
        <f>SUMIFS('Fielding Data'!E:E, 'Fielding Data'!$A:$A, $A152)</f>
        <v>70</v>
      </c>
      <c r="V152" s="13">
        <f>SUMIFS('Fielding Data'!F:F, 'Fielding Data'!$A:$A, $A152)</f>
        <v>152</v>
      </c>
      <c r="W152" s="13">
        <f>SUMIFS('Fielding Data'!G:G, 'Fielding Data'!$A:$A, $A152)</f>
        <v>7</v>
      </c>
      <c r="X152" s="13">
        <f>SUMIFS('Fielding Data'!H:H, 'Fielding Data'!$A:$A, $A152)</f>
        <v>33</v>
      </c>
    </row>
    <row r="153" spans="1:24" x14ac:dyDescent="0.3">
      <c r="A153" s="13" t="str">
        <f t="shared" si="5"/>
        <v>cabrefe012010</v>
      </c>
      <c r="B153" s="16" t="s">
        <v>427</v>
      </c>
      <c r="C153" s="16">
        <v>2010</v>
      </c>
      <c r="D153" s="16">
        <v>1</v>
      </c>
      <c r="E153" s="16">
        <v>0</v>
      </c>
      <c r="F153" s="16">
        <v>0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0</v>
      </c>
      <c r="N153" s="16">
        <v>0</v>
      </c>
      <c r="O153" s="16">
        <v>0</v>
      </c>
      <c r="P153" s="13" t="str">
        <f t="shared" si="4"/>
        <v>P</v>
      </c>
      <c r="Q153" s="13">
        <f>IFERROR(VLOOKUP($A153, 'Fielding Data'!$A$1:$H$12056, 5, 0), 0)</f>
        <v>0</v>
      </c>
      <c r="R153" s="13">
        <f>IFERROR(VLOOKUP($A153, 'Fielding Data'!$A$1:$H$12056, 6, 0), 0)</f>
        <v>0</v>
      </c>
      <c r="S153" s="13">
        <f>IFERROR(VLOOKUP($A153, 'Fielding Data'!$A$1:$H$12056, 7, 0), 0)</f>
        <v>0</v>
      </c>
      <c r="T153" s="13">
        <f>IFERROR(VLOOKUP($A153, 'Fielding Data'!$A$1:$H$12056, 8, 0), 0)</f>
        <v>0</v>
      </c>
      <c r="U153" s="13">
        <f>SUMIFS('Fielding Data'!E:E, 'Fielding Data'!$A:$A, $A153)</f>
        <v>0</v>
      </c>
      <c r="V153" s="13">
        <f>SUMIFS('Fielding Data'!F:F, 'Fielding Data'!$A:$A, $A153)</f>
        <v>0</v>
      </c>
      <c r="W153" s="13">
        <f>SUMIFS('Fielding Data'!G:G, 'Fielding Data'!$A:$A, $A153)</f>
        <v>0</v>
      </c>
      <c r="X153" s="13">
        <f>SUMIFS('Fielding Data'!H:H, 'Fielding Data'!$A:$A, $A153)</f>
        <v>0</v>
      </c>
    </row>
    <row r="154" spans="1:24" x14ac:dyDescent="0.3">
      <c r="A154" s="13" t="str">
        <f t="shared" si="5"/>
        <v>cabreme012010</v>
      </c>
      <c r="B154" s="16" t="s">
        <v>521</v>
      </c>
      <c r="C154" s="16">
        <v>2010</v>
      </c>
      <c r="D154" s="16">
        <v>147</v>
      </c>
      <c r="E154" s="16">
        <v>458</v>
      </c>
      <c r="F154" s="16">
        <v>50</v>
      </c>
      <c r="G154" s="16">
        <v>117</v>
      </c>
      <c r="H154" s="16">
        <v>27</v>
      </c>
      <c r="I154" s="16">
        <v>3</v>
      </c>
      <c r="J154" s="16">
        <v>4</v>
      </c>
      <c r="K154" s="16">
        <v>42</v>
      </c>
      <c r="L154" s="16">
        <v>7</v>
      </c>
      <c r="M154" s="16">
        <v>1</v>
      </c>
      <c r="N154" s="16">
        <v>42</v>
      </c>
      <c r="O154" s="16">
        <v>64</v>
      </c>
      <c r="P154" s="13" t="str">
        <f t="shared" si="4"/>
        <v>CF</v>
      </c>
      <c r="Q154" s="13">
        <f>IFERROR(VLOOKUP($A154, 'Fielding Data'!$A$1:$H$12056, 5, 0), 0)</f>
        <v>0</v>
      </c>
      <c r="R154" s="13">
        <f>IFERROR(VLOOKUP($A154, 'Fielding Data'!$A$1:$H$12056, 6, 0), 0)</f>
        <v>0</v>
      </c>
      <c r="S154" s="13">
        <f>IFERROR(VLOOKUP($A154, 'Fielding Data'!$A$1:$H$12056, 7, 0), 0)</f>
        <v>0</v>
      </c>
      <c r="T154" s="13">
        <f>IFERROR(VLOOKUP($A154, 'Fielding Data'!$A$1:$H$12056, 8, 0), 0)</f>
        <v>0</v>
      </c>
      <c r="U154" s="13">
        <f>SUMIFS('Fielding Data'!E:E, 'Fielding Data'!$A:$A, $A154)</f>
        <v>213</v>
      </c>
      <c r="V154" s="13">
        <f>SUMIFS('Fielding Data'!F:F, 'Fielding Data'!$A:$A, $A154)</f>
        <v>8</v>
      </c>
      <c r="W154" s="13">
        <f>SUMIFS('Fielding Data'!G:G, 'Fielding Data'!$A:$A, $A154)</f>
        <v>4</v>
      </c>
      <c r="X154" s="13">
        <f>SUMIFS('Fielding Data'!H:H, 'Fielding Data'!$A:$A, $A154)</f>
        <v>2</v>
      </c>
    </row>
    <row r="155" spans="1:24" x14ac:dyDescent="0.3">
      <c r="A155" s="13" t="str">
        <f t="shared" si="5"/>
        <v>cabremi012010</v>
      </c>
      <c r="B155" s="16" t="s">
        <v>356</v>
      </c>
      <c r="C155" s="16">
        <v>2010</v>
      </c>
      <c r="D155" s="16">
        <v>150</v>
      </c>
      <c r="E155" s="16">
        <v>548</v>
      </c>
      <c r="F155" s="16">
        <v>111</v>
      </c>
      <c r="G155" s="16">
        <v>180</v>
      </c>
      <c r="H155" s="16">
        <v>45</v>
      </c>
      <c r="I155" s="16">
        <v>1</v>
      </c>
      <c r="J155" s="16">
        <v>38</v>
      </c>
      <c r="K155" s="16">
        <v>126</v>
      </c>
      <c r="L155" s="16">
        <v>3</v>
      </c>
      <c r="M155" s="16">
        <v>3</v>
      </c>
      <c r="N155" s="16">
        <v>89</v>
      </c>
      <c r="O155" s="16">
        <v>95</v>
      </c>
      <c r="P155" s="13" t="str">
        <f t="shared" si="4"/>
        <v>1B</v>
      </c>
      <c r="Q155" s="13">
        <f>IFERROR(VLOOKUP($A155, 'Fielding Data'!$A$1:$H$12056, 5, 0), 0)</f>
        <v>1218</v>
      </c>
      <c r="R155" s="13">
        <f>IFERROR(VLOOKUP($A155, 'Fielding Data'!$A$1:$H$12056, 6, 0), 0)</f>
        <v>96</v>
      </c>
      <c r="S155" s="13">
        <f>IFERROR(VLOOKUP($A155, 'Fielding Data'!$A$1:$H$12056, 7, 0), 0)</f>
        <v>13</v>
      </c>
      <c r="T155" s="13">
        <f>IFERROR(VLOOKUP($A155, 'Fielding Data'!$A$1:$H$12056, 8, 0), 0)</f>
        <v>133</v>
      </c>
      <c r="U155" s="13">
        <f>SUMIFS('Fielding Data'!E:E, 'Fielding Data'!$A:$A, $A155)</f>
        <v>1218</v>
      </c>
      <c r="V155" s="13">
        <f>SUMIFS('Fielding Data'!F:F, 'Fielding Data'!$A:$A, $A155)</f>
        <v>96</v>
      </c>
      <c r="W155" s="13">
        <f>SUMIFS('Fielding Data'!G:G, 'Fielding Data'!$A:$A, $A155)</f>
        <v>13</v>
      </c>
      <c r="X155" s="13">
        <f>SUMIFS('Fielding Data'!H:H, 'Fielding Data'!$A:$A, $A155)</f>
        <v>133</v>
      </c>
    </row>
    <row r="156" spans="1:24" x14ac:dyDescent="0.3">
      <c r="A156" s="13" t="str">
        <f t="shared" si="5"/>
        <v>cabreor012010</v>
      </c>
      <c r="B156" s="16" t="s">
        <v>67</v>
      </c>
      <c r="C156" s="16">
        <v>2010</v>
      </c>
      <c r="D156" s="16">
        <v>123</v>
      </c>
      <c r="E156" s="16">
        <v>494</v>
      </c>
      <c r="F156" s="16">
        <v>64</v>
      </c>
      <c r="G156" s="16">
        <v>130</v>
      </c>
      <c r="H156" s="16">
        <v>33</v>
      </c>
      <c r="I156" s="16">
        <v>0</v>
      </c>
      <c r="J156" s="16">
        <v>4</v>
      </c>
      <c r="K156" s="16">
        <v>42</v>
      </c>
      <c r="L156" s="16">
        <v>11</v>
      </c>
      <c r="M156" s="16">
        <v>4</v>
      </c>
      <c r="N156" s="16">
        <v>28</v>
      </c>
      <c r="O156" s="16">
        <v>53</v>
      </c>
      <c r="P156" s="13" t="str">
        <f t="shared" si="4"/>
        <v>SS</v>
      </c>
      <c r="Q156" s="13">
        <f>IFERROR(VLOOKUP($A156, 'Fielding Data'!$A$1:$H$12056, 5, 0), 0)</f>
        <v>165</v>
      </c>
      <c r="R156" s="13">
        <f>IFERROR(VLOOKUP($A156, 'Fielding Data'!$A$1:$H$12056, 6, 0), 0)</f>
        <v>300</v>
      </c>
      <c r="S156" s="13">
        <f>IFERROR(VLOOKUP($A156, 'Fielding Data'!$A$1:$H$12056, 7, 0), 0)</f>
        <v>11</v>
      </c>
      <c r="T156" s="13">
        <f>IFERROR(VLOOKUP($A156, 'Fielding Data'!$A$1:$H$12056, 8, 0), 0)</f>
        <v>60</v>
      </c>
      <c r="U156" s="13">
        <f>SUMIFS('Fielding Data'!E:E, 'Fielding Data'!$A:$A, $A156)</f>
        <v>165</v>
      </c>
      <c r="V156" s="13">
        <f>SUMIFS('Fielding Data'!F:F, 'Fielding Data'!$A:$A, $A156)</f>
        <v>300</v>
      </c>
      <c r="W156" s="13">
        <f>SUMIFS('Fielding Data'!G:G, 'Fielding Data'!$A:$A, $A156)</f>
        <v>11</v>
      </c>
      <c r="X156" s="13">
        <f>SUMIFS('Fielding Data'!H:H, 'Fielding Data'!$A:$A, $A156)</f>
        <v>60</v>
      </c>
    </row>
    <row r="157" spans="1:24" x14ac:dyDescent="0.3">
      <c r="A157" s="13" t="str">
        <f t="shared" si="5"/>
        <v>cahiltr012010</v>
      </c>
      <c r="B157" s="16" t="s">
        <v>1059</v>
      </c>
      <c r="C157" s="16">
        <v>2010</v>
      </c>
      <c r="D157" s="16">
        <v>30</v>
      </c>
      <c r="E157" s="16">
        <v>3</v>
      </c>
      <c r="F157" s="16">
        <v>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0</v>
      </c>
      <c r="O157" s="16">
        <v>1</v>
      </c>
      <c r="P157" s="13" t="str">
        <f t="shared" si="4"/>
        <v>P</v>
      </c>
      <c r="Q157" s="13">
        <f>IFERROR(VLOOKUP($A157, 'Fielding Data'!$A$1:$H$12056, 5, 0), 0)</f>
        <v>6</v>
      </c>
      <c r="R157" s="13">
        <f>IFERROR(VLOOKUP($A157, 'Fielding Data'!$A$1:$H$12056, 6, 0), 0)</f>
        <v>54</v>
      </c>
      <c r="S157" s="13">
        <f>IFERROR(VLOOKUP($A157, 'Fielding Data'!$A$1:$H$12056, 7, 0), 0)</f>
        <v>1</v>
      </c>
      <c r="T157" s="13">
        <f>IFERROR(VLOOKUP($A157, 'Fielding Data'!$A$1:$H$12056, 8, 0), 0)</f>
        <v>2</v>
      </c>
      <c r="U157" s="13">
        <f>SUMIFS('Fielding Data'!E:E, 'Fielding Data'!$A:$A, $A157)</f>
        <v>6</v>
      </c>
      <c r="V157" s="13">
        <f>SUMIFS('Fielding Data'!F:F, 'Fielding Data'!$A:$A, $A157)</f>
        <v>54</v>
      </c>
      <c r="W157" s="13">
        <f>SUMIFS('Fielding Data'!G:G, 'Fielding Data'!$A:$A, $A157)</f>
        <v>1</v>
      </c>
      <c r="X157" s="13">
        <f>SUMIFS('Fielding Data'!H:H, 'Fielding Data'!$A:$A, $A157)</f>
        <v>2</v>
      </c>
    </row>
    <row r="158" spans="1:24" x14ac:dyDescent="0.3">
      <c r="A158" s="13" t="str">
        <f t="shared" si="5"/>
        <v>cainlo012010</v>
      </c>
      <c r="B158" s="16" t="s">
        <v>1237</v>
      </c>
      <c r="C158" s="16">
        <v>2010</v>
      </c>
      <c r="D158" s="16">
        <v>43</v>
      </c>
      <c r="E158" s="16">
        <v>147</v>
      </c>
      <c r="F158" s="16">
        <v>17</v>
      </c>
      <c r="G158" s="16">
        <v>45</v>
      </c>
      <c r="H158" s="16">
        <v>11</v>
      </c>
      <c r="I158" s="16">
        <v>1</v>
      </c>
      <c r="J158" s="16">
        <v>1</v>
      </c>
      <c r="K158" s="16">
        <v>13</v>
      </c>
      <c r="L158" s="16">
        <v>7</v>
      </c>
      <c r="M158" s="16">
        <v>1</v>
      </c>
      <c r="N158" s="16">
        <v>9</v>
      </c>
      <c r="O158" s="16">
        <v>28</v>
      </c>
      <c r="P158" s="13" t="str">
        <f t="shared" si="4"/>
        <v>CF</v>
      </c>
      <c r="Q158" s="13">
        <f>IFERROR(VLOOKUP($A158, 'Fielding Data'!$A$1:$H$12056, 5, 0), 0)</f>
        <v>0</v>
      </c>
      <c r="R158" s="13">
        <f>IFERROR(VLOOKUP($A158, 'Fielding Data'!$A$1:$H$12056, 6, 0), 0)</f>
        <v>0</v>
      </c>
      <c r="S158" s="13">
        <f>IFERROR(VLOOKUP($A158, 'Fielding Data'!$A$1:$H$12056, 7, 0), 0)</f>
        <v>0</v>
      </c>
      <c r="T158" s="13">
        <f>IFERROR(VLOOKUP($A158, 'Fielding Data'!$A$1:$H$12056, 8, 0), 0)</f>
        <v>0</v>
      </c>
      <c r="U158" s="13">
        <f>SUMIFS('Fielding Data'!E:E, 'Fielding Data'!$A:$A, $A158)</f>
        <v>101</v>
      </c>
      <c r="V158" s="13">
        <f>SUMIFS('Fielding Data'!F:F, 'Fielding Data'!$A:$A, $A158)</f>
        <v>3</v>
      </c>
      <c r="W158" s="13">
        <f>SUMIFS('Fielding Data'!G:G, 'Fielding Data'!$A:$A, $A158)</f>
        <v>2</v>
      </c>
      <c r="X158" s="13">
        <f>SUMIFS('Fielding Data'!H:H, 'Fielding Data'!$A:$A, $A158)</f>
        <v>2</v>
      </c>
    </row>
    <row r="159" spans="1:24" x14ac:dyDescent="0.3">
      <c r="A159" s="13" t="str">
        <f t="shared" si="5"/>
        <v>cainma012010</v>
      </c>
      <c r="B159" s="16" t="s">
        <v>522</v>
      </c>
      <c r="C159" s="16">
        <v>2010</v>
      </c>
      <c r="D159" s="16">
        <v>35</v>
      </c>
      <c r="E159" s="16">
        <v>66</v>
      </c>
      <c r="F159" s="16">
        <v>3</v>
      </c>
      <c r="G159" s="16">
        <v>7</v>
      </c>
      <c r="H159" s="16">
        <v>1</v>
      </c>
      <c r="I159" s="16">
        <v>0</v>
      </c>
      <c r="J159" s="16">
        <v>0</v>
      </c>
      <c r="K159" s="16">
        <v>1</v>
      </c>
      <c r="L159" s="16">
        <v>0</v>
      </c>
      <c r="M159" s="16">
        <v>0</v>
      </c>
      <c r="N159" s="16">
        <v>1</v>
      </c>
      <c r="O159" s="16">
        <v>33</v>
      </c>
      <c r="P159" s="13" t="str">
        <f t="shared" si="4"/>
        <v>P</v>
      </c>
      <c r="Q159" s="13">
        <f>IFERROR(VLOOKUP($A159, 'Fielding Data'!$A$1:$H$12056, 5, 0), 0)</f>
        <v>9</v>
      </c>
      <c r="R159" s="13">
        <f>IFERROR(VLOOKUP($A159, 'Fielding Data'!$A$1:$H$12056, 6, 0), 0)</f>
        <v>24</v>
      </c>
      <c r="S159" s="13">
        <f>IFERROR(VLOOKUP($A159, 'Fielding Data'!$A$1:$H$12056, 7, 0), 0)</f>
        <v>2</v>
      </c>
      <c r="T159" s="13">
        <f>IFERROR(VLOOKUP($A159, 'Fielding Data'!$A$1:$H$12056, 8, 0), 0)</f>
        <v>0</v>
      </c>
      <c r="U159" s="13">
        <f>SUMIFS('Fielding Data'!E:E, 'Fielding Data'!$A:$A, $A159)</f>
        <v>9</v>
      </c>
      <c r="V159" s="13">
        <f>SUMIFS('Fielding Data'!F:F, 'Fielding Data'!$A:$A, $A159)</f>
        <v>24</v>
      </c>
      <c r="W159" s="13">
        <f>SUMIFS('Fielding Data'!G:G, 'Fielding Data'!$A:$A, $A159)</f>
        <v>2</v>
      </c>
      <c r="X159" s="13">
        <f>SUMIFS('Fielding Data'!H:H, 'Fielding Data'!$A:$A, $A159)</f>
        <v>0</v>
      </c>
    </row>
    <row r="160" spans="1:24" x14ac:dyDescent="0.3">
      <c r="A160" s="13" t="str">
        <f t="shared" si="5"/>
        <v>cairomi012010</v>
      </c>
      <c r="B160" s="16" t="s">
        <v>68</v>
      </c>
      <c r="C160" s="16">
        <v>2010</v>
      </c>
      <c r="D160" s="16">
        <v>91</v>
      </c>
      <c r="E160" s="16">
        <v>200</v>
      </c>
      <c r="F160" s="16">
        <v>30</v>
      </c>
      <c r="G160" s="16">
        <v>58</v>
      </c>
      <c r="H160" s="16">
        <v>12</v>
      </c>
      <c r="I160" s="16">
        <v>0</v>
      </c>
      <c r="J160" s="16">
        <v>4</v>
      </c>
      <c r="K160" s="16">
        <v>28</v>
      </c>
      <c r="L160" s="16">
        <v>4</v>
      </c>
      <c r="M160" s="16">
        <v>0</v>
      </c>
      <c r="N160" s="16">
        <v>17</v>
      </c>
      <c r="O160" s="16">
        <v>30</v>
      </c>
      <c r="P160" s="13" t="str">
        <f t="shared" si="4"/>
        <v>1B</v>
      </c>
      <c r="Q160" s="13">
        <f>IFERROR(VLOOKUP($A160, 'Fielding Data'!$A$1:$H$12056, 5, 0), 0)</f>
        <v>97</v>
      </c>
      <c r="R160" s="13">
        <f>IFERROR(VLOOKUP($A160, 'Fielding Data'!$A$1:$H$12056, 6, 0), 0)</f>
        <v>4</v>
      </c>
      <c r="S160" s="13">
        <f>IFERROR(VLOOKUP($A160, 'Fielding Data'!$A$1:$H$12056, 7, 0), 0)</f>
        <v>1</v>
      </c>
      <c r="T160" s="13">
        <f>IFERROR(VLOOKUP($A160, 'Fielding Data'!$A$1:$H$12056, 8, 0), 0)</f>
        <v>14</v>
      </c>
      <c r="U160" s="13">
        <f>SUMIFS('Fielding Data'!E:E, 'Fielding Data'!$A:$A, $A160)</f>
        <v>118</v>
      </c>
      <c r="V160" s="13">
        <f>SUMIFS('Fielding Data'!F:F, 'Fielding Data'!$A:$A, $A160)</f>
        <v>41</v>
      </c>
      <c r="W160" s="13">
        <f>SUMIFS('Fielding Data'!G:G, 'Fielding Data'!$A:$A, $A160)</f>
        <v>3</v>
      </c>
      <c r="X160" s="13">
        <f>SUMIFS('Fielding Data'!H:H, 'Fielding Data'!$A:$A, $A160)</f>
        <v>19</v>
      </c>
    </row>
    <row r="161" spans="1:24" x14ac:dyDescent="0.3">
      <c r="A161" s="13" t="str">
        <f t="shared" si="5"/>
        <v>camermi012010</v>
      </c>
      <c r="B161" s="16" t="s">
        <v>69</v>
      </c>
      <c r="C161" s="16">
        <v>2010</v>
      </c>
      <c r="D161" s="16">
        <v>48</v>
      </c>
      <c r="E161" s="16">
        <v>162</v>
      </c>
      <c r="F161" s="16">
        <v>24</v>
      </c>
      <c r="G161" s="16">
        <v>42</v>
      </c>
      <c r="H161" s="16">
        <v>11</v>
      </c>
      <c r="I161" s="16">
        <v>0</v>
      </c>
      <c r="J161" s="16">
        <v>4</v>
      </c>
      <c r="K161" s="16">
        <v>15</v>
      </c>
      <c r="L161" s="16">
        <v>0</v>
      </c>
      <c r="M161" s="16">
        <v>1</v>
      </c>
      <c r="N161" s="16">
        <v>14</v>
      </c>
      <c r="O161" s="16">
        <v>44</v>
      </c>
      <c r="P161" s="13" t="str">
        <f t="shared" si="4"/>
        <v>CF</v>
      </c>
      <c r="Q161" s="13">
        <f>IFERROR(VLOOKUP($A161, 'Fielding Data'!$A$1:$H$12056, 5, 0), 0)</f>
        <v>0</v>
      </c>
      <c r="R161" s="13">
        <f>IFERROR(VLOOKUP($A161, 'Fielding Data'!$A$1:$H$12056, 6, 0), 0)</f>
        <v>0</v>
      </c>
      <c r="S161" s="13">
        <f>IFERROR(VLOOKUP($A161, 'Fielding Data'!$A$1:$H$12056, 7, 0), 0)</f>
        <v>0</v>
      </c>
      <c r="T161" s="13">
        <f>IFERROR(VLOOKUP($A161, 'Fielding Data'!$A$1:$H$12056, 8, 0), 0)</f>
        <v>0</v>
      </c>
      <c r="U161" s="13">
        <f>SUMIFS('Fielding Data'!E:E, 'Fielding Data'!$A:$A, $A161)</f>
        <v>111</v>
      </c>
      <c r="V161" s="13">
        <f>SUMIFS('Fielding Data'!F:F, 'Fielding Data'!$A:$A, $A161)</f>
        <v>3</v>
      </c>
      <c r="W161" s="13">
        <f>SUMIFS('Fielding Data'!G:G, 'Fielding Data'!$A:$A, $A161)</f>
        <v>2</v>
      </c>
      <c r="X161" s="13">
        <f>SUMIFS('Fielding Data'!H:H, 'Fielding Data'!$A:$A, $A161)</f>
        <v>1</v>
      </c>
    </row>
    <row r="162" spans="1:24" x14ac:dyDescent="0.3">
      <c r="A162" s="13" t="str">
        <f t="shared" si="5"/>
        <v>campsh012010</v>
      </c>
      <c r="B162" s="16" t="s">
        <v>428</v>
      </c>
      <c r="C162" s="16">
        <v>2010</v>
      </c>
      <c r="D162" s="16">
        <v>70</v>
      </c>
      <c r="E162" s="16">
        <v>1</v>
      </c>
      <c r="F162" s="16">
        <v>0</v>
      </c>
      <c r="G162" s="16">
        <v>1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3" t="str">
        <f t="shared" si="4"/>
        <v>P</v>
      </c>
      <c r="Q162" s="13">
        <f>IFERROR(VLOOKUP($A162, 'Fielding Data'!$A$1:$H$12056, 5, 0), 0)</f>
        <v>4</v>
      </c>
      <c r="R162" s="13">
        <f>IFERROR(VLOOKUP($A162, 'Fielding Data'!$A$1:$H$12056, 6, 0), 0)</f>
        <v>4</v>
      </c>
      <c r="S162" s="13">
        <f>IFERROR(VLOOKUP($A162, 'Fielding Data'!$A$1:$H$12056, 7, 0), 0)</f>
        <v>0</v>
      </c>
      <c r="T162" s="13">
        <f>IFERROR(VLOOKUP($A162, 'Fielding Data'!$A$1:$H$12056, 8, 0), 0)</f>
        <v>1</v>
      </c>
      <c r="U162" s="13">
        <f>SUMIFS('Fielding Data'!E:E, 'Fielding Data'!$A:$A, $A162)</f>
        <v>4</v>
      </c>
      <c r="V162" s="13">
        <f>SUMIFS('Fielding Data'!F:F, 'Fielding Data'!$A:$A, $A162)</f>
        <v>4</v>
      </c>
      <c r="W162" s="13">
        <f>SUMIFS('Fielding Data'!G:G, 'Fielding Data'!$A:$A, $A162)</f>
        <v>0</v>
      </c>
      <c r="X162" s="13">
        <f>SUMIFS('Fielding Data'!H:H, 'Fielding Data'!$A:$A, $A162)</f>
        <v>1</v>
      </c>
    </row>
    <row r="163" spans="1:24" x14ac:dyDescent="0.3">
      <c r="A163" s="13" t="str">
        <f t="shared" si="5"/>
        <v>canoro012010</v>
      </c>
      <c r="B163" s="16" t="s">
        <v>523</v>
      </c>
      <c r="C163" s="16">
        <v>2010</v>
      </c>
      <c r="D163" s="16">
        <v>160</v>
      </c>
      <c r="E163" s="16">
        <v>626</v>
      </c>
      <c r="F163" s="16">
        <v>103</v>
      </c>
      <c r="G163" s="16">
        <v>200</v>
      </c>
      <c r="H163" s="16">
        <v>41</v>
      </c>
      <c r="I163" s="16">
        <v>3</v>
      </c>
      <c r="J163" s="16">
        <v>29</v>
      </c>
      <c r="K163" s="16">
        <v>109</v>
      </c>
      <c r="L163" s="16">
        <v>3</v>
      </c>
      <c r="M163" s="16">
        <v>2</v>
      </c>
      <c r="N163" s="16">
        <v>57</v>
      </c>
      <c r="O163" s="16">
        <v>77</v>
      </c>
      <c r="P163" s="13" t="str">
        <f t="shared" si="4"/>
        <v>2B</v>
      </c>
      <c r="Q163" s="13">
        <f>IFERROR(VLOOKUP($A163, 'Fielding Data'!$A$1:$H$12056, 5, 0), 0)</f>
        <v>341</v>
      </c>
      <c r="R163" s="13">
        <f>IFERROR(VLOOKUP($A163, 'Fielding Data'!$A$1:$H$12056, 6, 0), 0)</f>
        <v>432</v>
      </c>
      <c r="S163" s="13">
        <f>IFERROR(VLOOKUP($A163, 'Fielding Data'!$A$1:$H$12056, 7, 0), 0)</f>
        <v>3</v>
      </c>
      <c r="T163" s="13">
        <f>IFERROR(VLOOKUP($A163, 'Fielding Data'!$A$1:$H$12056, 8, 0), 0)</f>
        <v>114</v>
      </c>
      <c r="U163" s="13">
        <f>SUMIFS('Fielding Data'!E:E, 'Fielding Data'!$A:$A, $A163)</f>
        <v>341</v>
      </c>
      <c r="V163" s="13">
        <f>SUMIFS('Fielding Data'!F:F, 'Fielding Data'!$A:$A, $A163)</f>
        <v>432</v>
      </c>
      <c r="W163" s="13">
        <f>SUMIFS('Fielding Data'!G:G, 'Fielding Data'!$A:$A, $A163)</f>
        <v>3</v>
      </c>
      <c r="X163" s="13">
        <f>SUMIFS('Fielding Data'!H:H, 'Fielding Data'!$A:$A, $A163)</f>
        <v>114</v>
      </c>
    </row>
    <row r="164" spans="1:24" x14ac:dyDescent="0.3">
      <c r="A164" s="13" t="str">
        <f t="shared" si="5"/>
        <v>capuach012010</v>
      </c>
      <c r="B164" s="16" t="s">
        <v>357</v>
      </c>
      <c r="C164" s="16">
        <v>2010</v>
      </c>
      <c r="D164" s="16">
        <v>24</v>
      </c>
      <c r="E164" s="16">
        <v>18</v>
      </c>
      <c r="F164" s="16">
        <v>0</v>
      </c>
      <c r="G164" s="16">
        <v>1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9</v>
      </c>
      <c r="P164" s="13" t="str">
        <f t="shared" si="4"/>
        <v>P</v>
      </c>
      <c r="Q164" s="13">
        <f>IFERROR(VLOOKUP($A164, 'Fielding Data'!$A$1:$H$12056, 5, 0), 0)</f>
        <v>2</v>
      </c>
      <c r="R164" s="13">
        <f>IFERROR(VLOOKUP($A164, 'Fielding Data'!$A$1:$H$12056, 6, 0), 0)</f>
        <v>10</v>
      </c>
      <c r="S164" s="13">
        <f>IFERROR(VLOOKUP($A164, 'Fielding Data'!$A$1:$H$12056, 7, 0), 0)</f>
        <v>0</v>
      </c>
      <c r="T164" s="13">
        <f>IFERROR(VLOOKUP($A164, 'Fielding Data'!$A$1:$H$12056, 8, 0), 0)</f>
        <v>0</v>
      </c>
      <c r="U164" s="13">
        <f>SUMIFS('Fielding Data'!E:E, 'Fielding Data'!$A:$A, $A164)</f>
        <v>2</v>
      </c>
      <c r="V164" s="13">
        <f>SUMIFS('Fielding Data'!F:F, 'Fielding Data'!$A:$A, $A164)</f>
        <v>10</v>
      </c>
      <c r="W164" s="13">
        <f>SUMIFS('Fielding Data'!G:G, 'Fielding Data'!$A:$A, $A164)</f>
        <v>0</v>
      </c>
      <c r="X164" s="13">
        <f>SUMIFS('Fielding Data'!H:H, 'Fielding Data'!$A:$A, $A164)</f>
        <v>0</v>
      </c>
    </row>
    <row r="165" spans="1:24" x14ac:dyDescent="0.3">
      <c r="A165" s="13" t="str">
        <f t="shared" si="5"/>
        <v>carides012010</v>
      </c>
      <c r="B165" s="16" t="s">
        <v>1060</v>
      </c>
      <c r="C165" s="16">
        <v>2010</v>
      </c>
      <c r="D165" s="16">
        <v>8</v>
      </c>
      <c r="E165" s="16">
        <v>0</v>
      </c>
      <c r="F165" s="16">
        <v>0</v>
      </c>
      <c r="G165" s="16">
        <v>0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M165" s="16">
        <v>0</v>
      </c>
      <c r="N165" s="16">
        <v>0</v>
      </c>
      <c r="O165" s="16">
        <v>0</v>
      </c>
      <c r="P165" s="13" t="str">
        <f t="shared" si="4"/>
        <v>P</v>
      </c>
      <c r="Q165" s="13">
        <f>IFERROR(VLOOKUP($A165, 'Fielding Data'!$A$1:$H$12056, 5, 0), 0)</f>
        <v>0</v>
      </c>
      <c r="R165" s="13">
        <f>IFERROR(VLOOKUP($A165, 'Fielding Data'!$A$1:$H$12056, 6, 0), 0)</f>
        <v>1</v>
      </c>
      <c r="S165" s="13">
        <f>IFERROR(VLOOKUP($A165, 'Fielding Data'!$A$1:$H$12056, 7, 0), 0)</f>
        <v>0</v>
      </c>
      <c r="T165" s="13">
        <f>IFERROR(VLOOKUP($A165, 'Fielding Data'!$A$1:$H$12056, 8, 0), 0)</f>
        <v>0</v>
      </c>
      <c r="U165" s="13">
        <f>SUMIFS('Fielding Data'!E:E, 'Fielding Data'!$A:$A, $A165)</f>
        <v>0</v>
      </c>
      <c r="V165" s="13">
        <f>SUMIFS('Fielding Data'!F:F, 'Fielding Data'!$A:$A, $A165)</f>
        <v>1</v>
      </c>
      <c r="W165" s="13">
        <f>SUMIFS('Fielding Data'!G:G, 'Fielding Data'!$A:$A, $A165)</f>
        <v>0</v>
      </c>
      <c r="X165" s="13">
        <f>SUMIFS('Fielding Data'!H:H, 'Fielding Data'!$A:$A, $A165)</f>
        <v>0</v>
      </c>
    </row>
    <row r="166" spans="1:24" x14ac:dyDescent="0.3">
      <c r="A166" s="13" t="str">
        <f t="shared" si="5"/>
        <v>carlilu012010</v>
      </c>
      <c r="B166" s="16" t="s">
        <v>894</v>
      </c>
      <c r="C166" s="16">
        <v>2010</v>
      </c>
      <c r="D166" s="16">
        <v>6</v>
      </c>
      <c r="E166" s="16">
        <v>14</v>
      </c>
      <c r="F166" s="16">
        <v>4</v>
      </c>
      <c r="G166" s="16">
        <v>5</v>
      </c>
      <c r="H166" s="16">
        <v>0</v>
      </c>
      <c r="I166" s="16">
        <v>0</v>
      </c>
      <c r="J166" s="16">
        <v>2</v>
      </c>
      <c r="K166" s="16">
        <v>3</v>
      </c>
      <c r="L166" s="16">
        <v>0</v>
      </c>
      <c r="M166" s="16">
        <v>0</v>
      </c>
      <c r="N166" s="16">
        <v>2</v>
      </c>
      <c r="O166" s="16">
        <v>5</v>
      </c>
      <c r="P166" s="13" t="str">
        <f t="shared" si="4"/>
        <v>C</v>
      </c>
      <c r="Q166" s="13">
        <f>IFERROR(VLOOKUP($A166, 'Fielding Data'!$A$1:$H$12056, 5, 0), 0)</f>
        <v>34</v>
      </c>
      <c r="R166" s="13">
        <f>IFERROR(VLOOKUP($A166, 'Fielding Data'!$A$1:$H$12056, 6, 0), 0)</f>
        <v>4</v>
      </c>
      <c r="S166" s="13">
        <f>IFERROR(VLOOKUP($A166, 'Fielding Data'!$A$1:$H$12056, 7, 0), 0)</f>
        <v>0</v>
      </c>
      <c r="T166" s="13">
        <f>IFERROR(VLOOKUP($A166, 'Fielding Data'!$A$1:$H$12056, 8, 0), 0)</f>
        <v>1</v>
      </c>
      <c r="U166" s="13">
        <f>SUMIFS('Fielding Data'!E:E, 'Fielding Data'!$A:$A, $A166)</f>
        <v>34</v>
      </c>
      <c r="V166" s="13">
        <f>SUMIFS('Fielding Data'!F:F, 'Fielding Data'!$A:$A, $A166)</f>
        <v>4</v>
      </c>
      <c r="W166" s="13">
        <f>SUMIFS('Fielding Data'!G:G, 'Fielding Data'!$A:$A, $A166)</f>
        <v>0</v>
      </c>
      <c r="X166" s="13">
        <f>SUMIFS('Fielding Data'!H:H, 'Fielding Data'!$A:$A, $A166)</f>
        <v>1</v>
      </c>
    </row>
    <row r="167" spans="1:24" x14ac:dyDescent="0.3">
      <c r="A167" s="13" t="str">
        <f t="shared" si="5"/>
        <v>carlsje012010</v>
      </c>
      <c r="B167" s="16" t="s">
        <v>895</v>
      </c>
      <c r="C167" s="16">
        <v>2010</v>
      </c>
      <c r="D167" s="16">
        <v>20</v>
      </c>
      <c r="E167" s="16">
        <v>0</v>
      </c>
      <c r="F167" s="16">
        <v>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3" t="str">
        <f t="shared" si="4"/>
        <v>P</v>
      </c>
      <c r="Q167" s="13">
        <f>IFERROR(VLOOKUP($A167, 'Fielding Data'!$A$1:$H$12056, 5, 0), 0)</f>
        <v>2</v>
      </c>
      <c r="R167" s="13">
        <f>IFERROR(VLOOKUP($A167, 'Fielding Data'!$A$1:$H$12056, 6, 0), 0)</f>
        <v>2</v>
      </c>
      <c r="S167" s="13">
        <f>IFERROR(VLOOKUP($A167, 'Fielding Data'!$A$1:$H$12056, 7, 0), 0)</f>
        <v>0</v>
      </c>
      <c r="T167" s="13">
        <f>IFERROR(VLOOKUP($A167, 'Fielding Data'!$A$1:$H$12056, 8, 0), 0)</f>
        <v>1</v>
      </c>
      <c r="U167" s="13">
        <f>SUMIFS('Fielding Data'!E:E, 'Fielding Data'!$A:$A, $A167)</f>
        <v>2</v>
      </c>
      <c r="V167" s="13">
        <f>SUMIFS('Fielding Data'!F:F, 'Fielding Data'!$A:$A, $A167)</f>
        <v>2</v>
      </c>
      <c r="W167" s="13">
        <f>SUMIFS('Fielding Data'!G:G, 'Fielding Data'!$A:$A, $A167)</f>
        <v>0</v>
      </c>
      <c r="X167" s="13">
        <f>SUMIFS('Fielding Data'!H:H, 'Fielding Data'!$A:$A, $A167)</f>
        <v>1</v>
      </c>
    </row>
    <row r="168" spans="1:24" x14ac:dyDescent="0.3">
      <c r="A168" s="13" t="str">
        <f t="shared" si="5"/>
        <v>carmofa012010</v>
      </c>
      <c r="B168" s="16" t="s">
        <v>633</v>
      </c>
      <c r="C168" s="16">
        <v>2010</v>
      </c>
      <c r="D168" s="16">
        <v>33</v>
      </c>
      <c r="E168" s="16">
        <v>4</v>
      </c>
      <c r="F168" s="16">
        <v>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0</v>
      </c>
      <c r="N168" s="16">
        <v>0</v>
      </c>
      <c r="O168" s="16">
        <v>2</v>
      </c>
      <c r="P168" s="13" t="str">
        <f t="shared" si="4"/>
        <v>P</v>
      </c>
      <c r="Q168" s="13">
        <f>IFERROR(VLOOKUP($A168, 'Fielding Data'!$A$1:$H$12056, 5, 0), 0)</f>
        <v>22</v>
      </c>
      <c r="R168" s="13">
        <f>IFERROR(VLOOKUP($A168, 'Fielding Data'!$A$1:$H$12056, 6, 0), 0)</f>
        <v>39</v>
      </c>
      <c r="S168" s="13">
        <f>IFERROR(VLOOKUP($A168, 'Fielding Data'!$A$1:$H$12056, 7, 0), 0)</f>
        <v>2</v>
      </c>
      <c r="T168" s="13">
        <f>IFERROR(VLOOKUP($A168, 'Fielding Data'!$A$1:$H$12056, 8, 0), 0)</f>
        <v>6</v>
      </c>
      <c r="U168" s="13">
        <f>SUMIFS('Fielding Data'!E:E, 'Fielding Data'!$A:$A, $A168)</f>
        <v>22</v>
      </c>
      <c r="V168" s="13">
        <f>SUMIFS('Fielding Data'!F:F, 'Fielding Data'!$A:$A, $A168)</f>
        <v>39</v>
      </c>
      <c r="W168" s="13">
        <f>SUMIFS('Fielding Data'!G:G, 'Fielding Data'!$A:$A, $A168)</f>
        <v>2</v>
      </c>
      <c r="X168" s="13">
        <f>SUMIFS('Fielding Data'!H:H, 'Fielding Data'!$A:$A, $A168)</f>
        <v>6</v>
      </c>
    </row>
    <row r="169" spans="1:24" x14ac:dyDescent="0.3">
      <c r="A169" s="13" t="str">
        <f t="shared" si="5"/>
        <v>carpean012010</v>
      </c>
      <c r="B169" s="16" t="s">
        <v>896</v>
      </c>
      <c r="C169" s="16">
        <v>2010</v>
      </c>
      <c r="D169" s="16">
        <v>1</v>
      </c>
      <c r="E169" s="16">
        <v>1</v>
      </c>
      <c r="F169" s="16">
        <v>0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0</v>
      </c>
      <c r="N169" s="16">
        <v>0</v>
      </c>
      <c r="O169" s="16">
        <v>0</v>
      </c>
      <c r="P169" s="13" t="str">
        <f t="shared" si="4"/>
        <v>P</v>
      </c>
      <c r="Q169" s="13">
        <f>IFERROR(VLOOKUP($A169, 'Fielding Data'!$A$1:$H$12056, 5, 0), 0)</f>
        <v>0</v>
      </c>
      <c r="R169" s="13">
        <f>IFERROR(VLOOKUP($A169, 'Fielding Data'!$A$1:$H$12056, 6, 0), 0)</f>
        <v>3</v>
      </c>
      <c r="S169" s="13">
        <f>IFERROR(VLOOKUP($A169, 'Fielding Data'!$A$1:$H$12056, 7, 0), 0)</f>
        <v>0</v>
      </c>
      <c r="T169" s="13">
        <f>IFERROR(VLOOKUP($A169, 'Fielding Data'!$A$1:$H$12056, 8, 0), 0)</f>
        <v>0</v>
      </c>
      <c r="U169" s="13">
        <f>SUMIFS('Fielding Data'!E:E, 'Fielding Data'!$A:$A, $A169)</f>
        <v>0</v>
      </c>
      <c r="V169" s="13">
        <f>SUMIFS('Fielding Data'!F:F, 'Fielding Data'!$A:$A, $A169)</f>
        <v>3</v>
      </c>
      <c r="W169" s="13">
        <f>SUMIFS('Fielding Data'!G:G, 'Fielding Data'!$A:$A, $A169)</f>
        <v>0</v>
      </c>
      <c r="X169" s="13">
        <f>SUMIFS('Fielding Data'!H:H, 'Fielding Data'!$A:$A, $A169)</f>
        <v>0</v>
      </c>
    </row>
    <row r="170" spans="1:24" x14ac:dyDescent="0.3">
      <c r="A170" s="13" t="str">
        <f t="shared" si="5"/>
        <v>carpech012010</v>
      </c>
      <c r="B170" s="16" t="s">
        <v>71</v>
      </c>
      <c r="C170" s="16">
        <v>2010</v>
      </c>
      <c r="D170" s="16">
        <v>35</v>
      </c>
      <c r="E170" s="16">
        <v>72</v>
      </c>
      <c r="F170" s="16">
        <v>2</v>
      </c>
      <c r="G170" s="16">
        <v>8</v>
      </c>
      <c r="H170" s="16">
        <v>0</v>
      </c>
      <c r="I170" s="16">
        <v>0</v>
      </c>
      <c r="J170" s="16">
        <v>1</v>
      </c>
      <c r="K170" s="16">
        <v>4</v>
      </c>
      <c r="L170" s="16">
        <v>0</v>
      </c>
      <c r="M170" s="16">
        <v>0</v>
      </c>
      <c r="N170" s="16">
        <v>1</v>
      </c>
      <c r="O170" s="16">
        <v>25</v>
      </c>
      <c r="P170" s="13" t="str">
        <f t="shared" si="4"/>
        <v>P</v>
      </c>
      <c r="Q170" s="13">
        <f>IFERROR(VLOOKUP($A170, 'Fielding Data'!$A$1:$H$12056, 5, 0), 0)</f>
        <v>35</v>
      </c>
      <c r="R170" s="13">
        <f>IFERROR(VLOOKUP($A170, 'Fielding Data'!$A$1:$H$12056, 6, 0), 0)</f>
        <v>29</v>
      </c>
      <c r="S170" s="13">
        <f>IFERROR(VLOOKUP($A170, 'Fielding Data'!$A$1:$H$12056, 7, 0), 0)</f>
        <v>1</v>
      </c>
      <c r="T170" s="13">
        <f>IFERROR(VLOOKUP($A170, 'Fielding Data'!$A$1:$H$12056, 8, 0), 0)</f>
        <v>4</v>
      </c>
      <c r="U170" s="13">
        <f>SUMIFS('Fielding Data'!E:E, 'Fielding Data'!$A:$A, $A170)</f>
        <v>35</v>
      </c>
      <c r="V170" s="13">
        <f>SUMIFS('Fielding Data'!F:F, 'Fielding Data'!$A:$A, $A170)</f>
        <v>29</v>
      </c>
      <c r="W170" s="13">
        <f>SUMIFS('Fielding Data'!G:G, 'Fielding Data'!$A:$A, $A170)</f>
        <v>1</v>
      </c>
      <c r="X170" s="13">
        <f>SUMIFS('Fielding Data'!H:H, 'Fielding Data'!$A:$A, $A170)</f>
        <v>4</v>
      </c>
    </row>
    <row r="171" spans="1:24" x14ac:dyDescent="0.3">
      <c r="A171" s="13" t="str">
        <f t="shared" si="5"/>
        <v>carpmi012010</v>
      </c>
      <c r="B171" s="16" t="s">
        <v>1061</v>
      </c>
      <c r="C171" s="16">
        <v>2010</v>
      </c>
      <c r="D171" s="16">
        <v>14</v>
      </c>
      <c r="E171" s="16">
        <v>37</v>
      </c>
      <c r="F171" s="16">
        <v>1</v>
      </c>
      <c r="G171" s="16">
        <v>7</v>
      </c>
      <c r="H171" s="16">
        <v>2</v>
      </c>
      <c r="I171" s="16">
        <v>0</v>
      </c>
      <c r="J171" s="16">
        <v>0</v>
      </c>
      <c r="K171" s="16">
        <v>0</v>
      </c>
      <c r="L171" s="16">
        <v>0</v>
      </c>
      <c r="M171" s="16">
        <v>0</v>
      </c>
      <c r="N171" s="16">
        <v>4</v>
      </c>
      <c r="O171" s="16">
        <v>8</v>
      </c>
      <c r="P171" s="13" t="str">
        <f t="shared" si="4"/>
        <v>1B</v>
      </c>
      <c r="Q171" s="13">
        <f>IFERROR(VLOOKUP($A171, 'Fielding Data'!$A$1:$H$12056, 5, 0), 0)</f>
        <v>65</v>
      </c>
      <c r="R171" s="13">
        <f>IFERROR(VLOOKUP($A171, 'Fielding Data'!$A$1:$H$12056, 6, 0), 0)</f>
        <v>4</v>
      </c>
      <c r="S171" s="13">
        <f>IFERROR(VLOOKUP($A171, 'Fielding Data'!$A$1:$H$12056, 7, 0), 0)</f>
        <v>0</v>
      </c>
      <c r="T171" s="13">
        <f>IFERROR(VLOOKUP($A171, 'Fielding Data'!$A$1:$H$12056, 8, 0), 0)</f>
        <v>3</v>
      </c>
      <c r="U171" s="13">
        <f>SUMIFS('Fielding Data'!E:E, 'Fielding Data'!$A:$A, $A171)</f>
        <v>65</v>
      </c>
      <c r="V171" s="13">
        <f>SUMIFS('Fielding Data'!F:F, 'Fielding Data'!$A:$A, $A171)</f>
        <v>4</v>
      </c>
      <c r="W171" s="13">
        <f>SUMIFS('Fielding Data'!G:G, 'Fielding Data'!$A:$A, $A171)</f>
        <v>0</v>
      </c>
      <c r="X171" s="13">
        <f>SUMIFS('Fielding Data'!H:H, 'Fielding Data'!$A:$A, $A171)</f>
        <v>3</v>
      </c>
    </row>
    <row r="172" spans="1:24" x14ac:dyDescent="0.3">
      <c r="A172" s="13" t="str">
        <f t="shared" si="5"/>
        <v>carraca012010</v>
      </c>
      <c r="B172" s="16" t="s">
        <v>1062</v>
      </c>
      <c r="C172" s="16">
        <v>2010</v>
      </c>
      <c r="D172" s="16">
        <v>7</v>
      </c>
      <c r="E172" s="16">
        <v>0</v>
      </c>
      <c r="F172" s="16">
        <v>0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3" t="str">
        <f t="shared" si="4"/>
        <v>P</v>
      </c>
      <c r="Q172" s="13">
        <f>IFERROR(VLOOKUP($A172, 'Fielding Data'!$A$1:$H$12056, 5, 0), 0)</f>
        <v>3</v>
      </c>
      <c r="R172" s="13">
        <f>IFERROR(VLOOKUP($A172, 'Fielding Data'!$A$1:$H$12056, 6, 0), 0)</f>
        <v>5</v>
      </c>
      <c r="S172" s="13">
        <f>IFERROR(VLOOKUP($A172, 'Fielding Data'!$A$1:$H$12056, 7, 0), 0)</f>
        <v>0</v>
      </c>
      <c r="T172" s="13">
        <f>IFERROR(VLOOKUP($A172, 'Fielding Data'!$A$1:$H$12056, 8, 0), 0)</f>
        <v>0</v>
      </c>
      <c r="U172" s="13">
        <f>SUMIFS('Fielding Data'!E:E, 'Fielding Data'!$A:$A, $A172)</f>
        <v>3</v>
      </c>
      <c r="V172" s="13">
        <f>SUMIFS('Fielding Data'!F:F, 'Fielding Data'!$A:$A, $A172)</f>
        <v>5</v>
      </c>
      <c r="W172" s="13">
        <f>SUMIFS('Fielding Data'!G:G, 'Fielding Data'!$A:$A, $A172)</f>
        <v>0</v>
      </c>
      <c r="X172" s="13">
        <f>SUMIFS('Fielding Data'!H:H, 'Fielding Data'!$A:$A, $A172)</f>
        <v>0</v>
      </c>
    </row>
    <row r="173" spans="1:24" x14ac:dyDescent="0.3">
      <c r="A173" s="13" t="str">
        <f t="shared" si="5"/>
        <v>carrobr012010</v>
      </c>
      <c r="B173" s="16" t="s">
        <v>768</v>
      </c>
      <c r="C173" s="16">
        <v>2010</v>
      </c>
      <c r="D173" s="16">
        <v>32</v>
      </c>
      <c r="E173" s="16">
        <v>76</v>
      </c>
      <c r="F173" s="16">
        <v>13</v>
      </c>
      <c r="G173" s="16">
        <v>15</v>
      </c>
      <c r="H173" s="16">
        <v>4</v>
      </c>
      <c r="I173" s="16">
        <v>0</v>
      </c>
      <c r="J173" s="16">
        <v>2</v>
      </c>
      <c r="K173" s="16">
        <v>7</v>
      </c>
      <c r="L173" s="16">
        <v>2</v>
      </c>
      <c r="M173" s="16">
        <v>1</v>
      </c>
      <c r="N173" s="16">
        <v>6</v>
      </c>
      <c r="O173" s="16">
        <v>29</v>
      </c>
      <c r="P173" s="13" t="str">
        <f t="shared" si="4"/>
        <v>LF</v>
      </c>
      <c r="Q173" s="13">
        <f>IFERROR(VLOOKUP($A173, 'Fielding Data'!$A$1:$H$12056, 5, 0), 0)</f>
        <v>0</v>
      </c>
      <c r="R173" s="13">
        <f>IFERROR(VLOOKUP($A173, 'Fielding Data'!$A$1:$H$12056, 6, 0), 0)</f>
        <v>0</v>
      </c>
      <c r="S173" s="13">
        <f>IFERROR(VLOOKUP($A173, 'Fielding Data'!$A$1:$H$12056, 7, 0), 0)</f>
        <v>0</v>
      </c>
      <c r="T173" s="13">
        <f>IFERROR(VLOOKUP($A173, 'Fielding Data'!$A$1:$H$12056, 8, 0), 0)</f>
        <v>0</v>
      </c>
      <c r="U173" s="13">
        <f>SUMIFS('Fielding Data'!E:E, 'Fielding Data'!$A:$A, $A173)</f>
        <v>33</v>
      </c>
      <c r="V173" s="13">
        <f>SUMIFS('Fielding Data'!F:F, 'Fielding Data'!$A:$A, $A173)</f>
        <v>2</v>
      </c>
      <c r="W173" s="13">
        <f>SUMIFS('Fielding Data'!G:G, 'Fielding Data'!$A:$A, $A173)</f>
        <v>1</v>
      </c>
      <c r="X173" s="13">
        <f>SUMIFS('Fielding Data'!H:H, 'Fielding Data'!$A:$A, $A173)</f>
        <v>0</v>
      </c>
    </row>
    <row r="174" spans="1:24" x14ac:dyDescent="0.3">
      <c r="A174" s="13" t="str">
        <f t="shared" si="5"/>
        <v>carroja012010</v>
      </c>
      <c r="B174" s="16" t="s">
        <v>290</v>
      </c>
      <c r="C174" s="16">
        <v>2010</v>
      </c>
      <c r="D174" s="16">
        <v>133</v>
      </c>
      <c r="E174" s="16">
        <v>351</v>
      </c>
      <c r="F174" s="16">
        <v>48</v>
      </c>
      <c r="G174" s="16">
        <v>102</v>
      </c>
      <c r="H174" s="16">
        <v>15</v>
      </c>
      <c r="I174" s="16">
        <v>1</v>
      </c>
      <c r="J174" s="16">
        <v>0</v>
      </c>
      <c r="K174" s="16">
        <v>23</v>
      </c>
      <c r="L174" s="16">
        <v>12</v>
      </c>
      <c r="M174" s="16">
        <v>4</v>
      </c>
      <c r="N174" s="16">
        <v>51</v>
      </c>
      <c r="O174" s="16">
        <v>64</v>
      </c>
      <c r="P174" s="13" t="str">
        <f t="shared" si="4"/>
        <v>2B</v>
      </c>
      <c r="Q174" s="13">
        <f>IFERROR(VLOOKUP($A174, 'Fielding Data'!$A$1:$H$12056, 5, 0), 0)</f>
        <v>48</v>
      </c>
      <c r="R174" s="13">
        <f>IFERROR(VLOOKUP($A174, 'Fielding Data'!$A$1:$H$12056, 6, 0), 0)</f>
        <v>78</v>
      </c>
      <c r="S174" s="13">
        <f>IFERROR(VLOOKUP($A174, 'Fielding Data'!$A$1:$H$12056, 7, 0), 0)</f>
        <v>0</v>
      </c>
      <c r="T174" s="13">
        <f>IFERROR(VLOOKUP($A174, 'Fielding Data'!$A$1:$H$12056, 8, 0), 0)</f>
        <v>12</v>
      </c>
      <c r="U174" s="13">
        <f>SUMIFS('Fielding Data'!E:E, 'Fielding Data'!$A:$A, $A174)</f>
        <v>146</v>
      </c>
      <c r="V174" s="13">
        <f>SUMIFS('Fielding Data'!F:F, 'Fielding Data'!$A:$A, $A174)</f>
        <v>287</v>
      </c>
      <c r="W174" s="13">
        <f>SUMIFS('Fielding Data'!G:G, 'Fielding Data'!$A:$A, $A174)</f>
        <v>6</v>
      </c>
      <c r="X174" s="13">
        <f>SUMIFS('Fielding Data'!H:H, 'Fielding Data'!$A:$A, $A174)</f>
        <v>45</v>
      </c>
    </row>
    <row r="175" spans="1:24" x14ac:dyDescent="0.3">
      <c r="A175" s="13" t="str">
        <f t="shared" si="5"/>
        <v>carsoma012010</v>
      </c>
      <c r="B175" s="16" t="s">
        <v>1063</v>
      </c>
      <c r="C175" s="16">
        <v>2010</v>
      </c>
      <c r="D175" s="16">
        <v>36</v>
      </c>
      <c r="E175" s="16">
        <v>79</v>
      </c>
      <c r="F175" s="16">
        <v>7</v>
      </c>
      <c r="G175" s="16">
        <v>14</v>
      </c>
      <c r="H175" s="16">
        <v>2</v>
      </c>
      <c r="I175" s="16">
        <v>0</v>
      </c>
      <c r="J175" s="16">
        <v>4</v>
      </c>
      <c r="K175" s="16">
        <v>9</v>
      </c>
      <c r="L175" s="16">
        <v>4</v>
      </c>
      <c r="M175" s="16">
        <v>0</v>
      </c>
      <c r="N175" s="16">
        <v>2</v>
      </c>
      <c r="O175" s="16">
        <v>23</v>
      </c>
      <c r="P175" s="13" t="str">
        <f t="shared" si="4"/>
        <v>CF</v>
      </c>
      <c r="Q175" s="13">
        <f>IFERROR(VLOOKUP($A175, 'Fielding Data'!$A$1:$H$12056, 5, 0), 0)</f>
        <v>0</v>
      </c>
      <c r="R175" s="13">
        <f>IFERROR(VLOOKUP($A175, 'Fielding Data'!$A$1:$H$12056, 6, 0), 0)</f>
        <v>0</v>
      </c>
      <c r="S175" s="13">
        <f>IFERROR(VLOOKUP($A175, 'Fielding Data'!$A$1:$H$12056, 7, 0), 0)</f>
        <v>0</v>
      </c>
      <c r="T175" s="13">
        <f>IFERROR(VLOOKUP($A175, 'Fielding Data'!$A$1:$H$12056, 8, 0), 0)</f>
        <v>0</v>
      </c>
      <c r="U175" s="13">
        <f>SUMIFS('Fielding Data'!E:E, 'Fielding Data'!$A:$A, $A175)</f>
        <v>45</v>
      </c>
      <c r="V175" s="13">
        <f>SUMIFS('Fielding Data'!F:F, 'Fielding Data'!$A:$A, $A175)</f>
        <v>2</v>
      </c>
      <c r="W175" s="13">
        <f>SUMIFS('Fielding Data'!G:G, 'Fielding Data'!$A:$A, $A175)</f>
        <v>0</v>
      </c>
      <c r="X175" s="13">
        <f>SUMIFS('Fielding Data'!H:H, 'Fielding Data'!$A:$A, $A175)</f>
        <v>0</v>
      </c>
    </row>
    <row r="176" spans="1:24" x14ac:dyDescent="0.3">
      <c r="A176" s="13" t="str">
        <f t="shared" si="5"/>
        <v>cartech012010</v>
      </c>
      <c r="B176" s="16" t="s">
        <v>897</v>
      </c>
      <c r="C176" s="16">
        <v>2010</v>
      </c>
      <c r="D176" s="16">
        <v>100</v>
      </c>
      <c r="E176" s="16">
        <v>167</v>
      </c>
      <c r="F176" s="16">
        <v>15</v>
      </c>
      <c r="G176" s="16">
        <v>44</v>
      </c>
      <c r="H176" s="16">
        <v>9</v>
      </c>
      <c r="I176" s="16">
        <v>0</v>
      </c>
      <c r="J176" s="16">
        <v>4</v>
      </c>
      <c r="K176" s="16">
        <v>24</v>
      </c>
      <c r="L176" s="16">
        <v>1</v>
      </c>
      <c r="M176" s="16">
        <v>2</v>
      </c>
      <c r="N176" s="16">
        <v>12</v>
      </c>
      <c r="O176" s="16">
        <v>17</v>
      </c>
      <c r="P176" s="13" t="str">
        <f t="shared" si="4"/>
        <v>LF</v>
      </c>
      <c r="Q176" s="13">
        <f>IFERROR(VLOOKUP($A176, 'Fielding Data'!$A$1:$H$12056, 5, 0), 0)</f>
        <v>0</v>
      </c>
      <c r="R176" s="13">
        <f>IFERROR(VLOOKUP($A176, 'Fielding Data'!$A$1:$H$12056, 6, 0), 0)</f>
        <v>0</v>
      </c>
      <c r="S176" s="13">
        <f>IFERROR(VLOOKUP($A176, 'Fielding Data'!$A$1:$H$12056, 7, 0), 0)</f>
        <v>0</v>
      </c>
      <c r="T176" s="13">
        <f>IFERROR(VLOOKUP($A176, 'Fielding Data'!$A$1:$H$12056, 8, 0), 0)</f>
        <v>0</v>
      </c>
      <c r="U176" s="13">
        <f>SUMIFS('Fielding Data'!E:E, 'Fielding Data'!$A:$A, $A176)</f>
        <v>30</v>
      </c>
      <c r="V176" s="13">
        <f>SUMIFS('Fielding Data'!F:F, 'Fielding Data'!$A:$A, $A176)</f>
        <v>0</v>
      </c>
      <c r="W176" s="13">
        <f>SUMIFS('Fielding Data'!G:G, 'Fielding Data'!$A:$A, $A176)</f>
        <v>0</v>
      </c>
      <c r="X176" s="13">
        <f>SUMIFS('Fielding Data'!H:H, 'Fielding Data'!$A:$A, $A176)</f>
        <v>0</v>
      </c>
    </row>
    <row r="177" spans="1:24" x14ac:dyDescent="0.3">
      <c r="A177" s="13" t="str">
        <f t="shared" si="5"/>
        <v>cartech022010</v>
      </c>
      <c r="B177" s="16" t="s">
        <v>1238</v>
      </c>
      <c r="C177" s="16">
        <v>2010</v>
      </c>
      <c r="D177" s="16">
        <v>24</v>
      </c>
      <c r="E177" s="16">
        <v>70</v>
      </c>
      <c r="F177" s="16">
        <v>8</v>
      </c>
      <c r="G177" s="16">
        <v>13</v>
      </c>
      <c r="H177" s="16">
        <v>1</v>
      </c>
      <c r="I177" s="16">
        <v>0</v>
      </c>
      <c r="J177" s="16">
        <v>3</v>
      </c>
      <c r="K177" s="16">
        <v>7</v>
      </c>
      <c r="L177" s="16">
        <v>1</v>
      </c>
      <c r="M177" s="16">
        <v>0</v>
      </c>
      <c r="N177" s="16">
        <v>7</v>
      </c>
      <c r="O177" s="16">
        <v>21</v>
      </c>
      <c r="P177" s="13" t="str">
        <f t="shared" si="4"/>
        <v>LF</v>
      </c>
      <c r="Q177" s="13">
        <f>IFERROR(VLOOKUP($A177, 'Fielding Data'!$A$1:$H$12056, 5, 0), 0)</f>
        <v>0</v>
      </c>
      <c r="R177" s="13">
        <f>IFERROR(VLOOKUP($A177, 'Fielding Data'!$A$1:$H$12056, 6, 0), 0)</f>
        <v>0</v>
      </c>
      <c r="S177" s="13">
        <f>IFERROR(VLOOKUP($A177, 'Fielding Data'!$A$1:$H$12056, 7, 0), 0)</f>
        <v>0</v>
      </c>
      <c r="T177" s="13">
        <f>IFERROR(VLOOKUP($A177, 'Fielding Data'!$A$1:$H$12056, 8, 0), 0)</f>
        <v>0</v>
      </c>
      <c r="U177" s="13">
        <f>SUMIFS('Fielding Data'!E:E, 'Fielding Data'!$A:$A, $A177)</f>
        <v>25</v>
      </c>
      <c r="V177" s="13">
        <f>SUMIFS('Fielding Data'!F:F, 'Fielding Data'!$A:$A, $A177)</f>
        <v>0</v>
      </c>
      <c r="W177" s="13">
        <f>SUMIFS('Fielding Data'!G:G, 'Fielding Data'!$A:$A, $A177)</f>
        <v>2</v>
      </c>
      <c r="X177" s="13">
        <f>SUMIFS('Fielding Data'!H:H, 'Fielding Data'!$A:$A, $A177)</f>
        <v>0</v>
      </c>
    </row>
    <row r="178" spans="1:24" x14ac:dyDescent="0.3">
      <c r="A178" s="13" t="str">
        <f t="shared" si="5"/>
        <v>cashnan012010</v>
      </c>
      <c r="B178" s="16" t="s">
        <v>1239</v>
      </c>
      <c r="C178" s="16">
        <v>2010</v>
      </c>
      <c r="D178" s="16">
        <v>53</v>
      </c>
      <c r="E178" s="16">
        <v>2</v>
      </c>
      <c r="F178" s="16">
        <v>0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0</v>
      </c>
      <c r="O178" s="16">
        <v>2</v>
      </c>
      <c r="P178" s="13" t="str">
        <f t="shared" si="4"/>
        <v>P</v>
      </c>
      <c r="Q178" s="13">
        <f>IFERROR(VLOOKUP($A178, 'Fielding Data'!$A$1:$H$12056, 5, 0), 0)</f>
        <v>3</v>
      </c>
      <c r="R178" s="13">
        <f>IFERROR(VLOOKUP($A178, 'Fielding Data'!$A$1:$H$12056, 6, 0), 0)</f>
        <v>13</v>
      </c>
      <c r="S178" s="13">
        <f>IFERROR(VLOOKUP($A178, 'Fielding Data'!$A$1:$H$12056, 7, 0), 0)</f>
        <v>0</v>
      </c>
      <c r="T178" s="13">
        <f>IFERROR(VLOOKUP($A178, 'Fielding Data'!$A$1:$H$12056, 8, 0), 0)</f>
        <v>2</v>
      </c>
      <c r="U178" s="13">
        <f>SUMIFS('Fielding Data'!E:E, 'Fielding Data'!$A:$A, $A178)</f>
        <v>3</v>
      </c>
      <c r="V178" s="13">
        <f>SUMIFS('Fielding Data'!F:F, 'Fielding Data'!$A:$A, $A178)</f>
        <v>13</v>
      </c>
      <c r="W178" s="13">
        <f>SUMIFS('Fielding Data'!G:G, 'Fielding Data'!$A:$A, $A178)</f>
        <v>0</v>
      </c>
      <c r="X178" s="13">
        <f>SUMIFS('Fielding Data'!H:H, 'Fielding Data'!$A:$A, $A178)</f>
        <v>2</v>
      </c>
    </row>
    <row r="179" spans="1:24" x14ac:dyDescent="0.3">
      <c r="A179" s="13" t="str">
        <f t="shared" si="5"/>
        <v>casilal012010</v>
      </c>
      <c r="B179" s="16" t="s">
        <v>634</v>
      </c>
      <c r="C179" s="16">
        <v>2010</v>
      </c>
      <c r="D179" s="16">
        <v>69</v>
      </c>
      <c r="E179" s="16">
        <v>152</v>
      </c>
      <c r="F179" s="16">
        <v>26</v>
      </c>
      <c r="G179" s="16">
        <v>42</v>
      </c>
      <c r="H179" s="16">
        <v>7</v>
      </c>
      <c r="I179" s="16">
        <v>4</v>
      </c>
      <c r="J179" s="16">
        <v>1</v>
      </c>
      <c r="K179" s="16">
        <v>20</v>
      </c>
      <c r="L179" s="16">
        <v>6</v>
      </c>
      <c r="M179" s="16">
        <v>1</v>
      </c>
      <c r="N179" s="16">
        <v>13</v>
      </c>
      <c r="O179" s="16">
        <v>17</v>
      </c>
      <c r="P179" s="13" t="str">
        <f t="shared" si="4"/>
        <v>2B</v>
      </c>
      <c r="Q179" s="13">
        <f>IFERROR(VLOOKUP($A179, 'Fielding Data'!$A$1:$H$12056, 5, 0), 0)</f>
        <v>34</v>
      </c>
      <c r="R179" s="13">
        <f>IFERROR(VLOOKUP($A179, 'Fielding Data'!$A$1:$H$12056, 6, 0), 0)</f>
        <v>51</v>
      </c>
      <c r="S179" s="13">
        <f>IFERROR(VLOOKUP($A179, 'Fielding Data'!$A$1:$H$12056, 7, 0), 0)</f>
        <v>1</v>
      </c>
      <c r="T179" s="13">
        <f>IFERROR(VLOOKUP($A179, 'Fielding Data'!$A$1:$H$12056, 8, 0), 0)</f>
        <v>11</v>
      </c>
      <c r="U179" s="13">
        <f>SUMIFS('Fielding Data'!E:E, 'Fielding Data'!$A:$A, $A179)</f>
        <v>66</v>
      </c>
      <c r="V179" s="13">
        <f>SUMIFS('Fielding Data'!F:F, 'Fielding Data'!$A:$A, $A179)</f>
        <v>122</v>
      </c>
      <c r="W179" s="13">
        <f>SUMIFS('Fielding Data'!G:G, 'Fielding Data'!$A:$A, $A179)</f>
        <v>5</v>
      </c>
      <c r="X179" s="13">
        <f>SUMIFS('Fielding Data'!H:H, 'Fielding Data'!$A:$A, $A179)</f>
        <v>26</v>
      </c>
    </row>
    <row r="180" spans="1:24" x14ac:dyDescent="0.3">
      <c r="A180" s="13" t="str">
        <f t="shared" si="5"/>
        <v>cassebo012010</v>
      </c>
      <c r="B180" s="16" t="s">
        <v>1240</v>
      </c>
      <c r="C180" s="16">
        <v>2010</v>
      </c>
      <c r="D180" s="16">
        <v>16</v>
      </c>
      <c r="E180" s="16">
        <v>0</v>
      </c>
      <c r="F180" s="16">
        <v>0</v>
      </c>
      <c r="G180" s="16">
        <v>0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3" t="str">
        <f t="shared" si="4"/>
        <v>P</v>
      </c>
      <c r="Q180" s="13">
        <f>IFERROR(VLOOKUP($A180, 'Fielding Data'!$A$1:$H$12056, 5, 0), 0)</f>
        <v>2</v>
      </c>
      <c r="R180" s="13">
        <f>IFERROR(VLOOKUP($A180, 'Fielding Data'!$A$1:$H$12056, 6, 0), 0)</f>
        <v>3</v>
      </c>
      <c r="S180" s="13">
        <f>IFERROR(VLOOKUP($A180, 'Fielding Data'!$A$1:$H$12056, 7, 0), 0)</f>
        <v>0</v>
      </c>
      <c r="T180" s="13">
        <f>IFERROR(VLOOKUP($A180, 'Fielding Data'!$A$1:$H$12056, 8, 0), 0)</f>
        <v>0</v>
      </c>
      <c r="U180" s="13">
        <f>SUMIFS('Fielding Data'!E:E, 'Fielding Data'!$A:$A, $A180)</f>
        <v>2</v>
      </c>
      <c r="V180" s="13">
        <f>SUMIFS('Fielding Data'!F:F, 'Fielding Data'!$A:$A, $A180)</f>
        <v>3</v>
      </c>
      <c r="W180" s="13">
        <f>SUMIFS('Fielding Data'!G:G, 'Fielding Data'!$A:$A, $A180)</f>
        <v>0</v>
      </c>
      <c r="X180" s="13">
        <f>SUMIFS('Fielding Data'!H:H, 'Fielding Data'!$A:$A, $A180)</f>
        <v>0</v>
      </c>
    </row>
    <row r="181" spans="1:24" x14ac:dyDescent="0.3">
      <c r="A181" s="13" t="str">
        <f t="shared" si="5"/>
        <v>castial022010</v>
      </c>
      <c r="B181" s="16" t="s">
        <v>898</v>
      </c>
      <c r="C181" s="16">
        <v>2010</v>
      </c>
      <c r="D181" s="16">
        <v>14</v>
      </c>
      <c r="E181" s="16">
        <v>0</v>
      </c>
      <c r="F181" s="16">
        <v>0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  <c r="P181" s="13" t="str">
        <f t="shared" si="4"/>
        <v>P</v>
      </c>
      <c r="Q181" s="13">
        <f>IFERROR(VLOOKUP($A181, 'Fielding Data'!$A$1:$H$12056, 5, 0), 0)</f>
        <v>1</v>
      </c>
      <c r="R181" s="13">
        <f>IFERROR(VLOOKUP($A181, 'Fielding Data'!$A$1:$H$12056, 6, 0), 0)</f>
        <v>2</v>
      </c>
      <c r="S181" s="13">
        <f>IFERROR(VLOOKUP($A181, 'Fielding Data'!$A$1:$H$12056, 7, 0), 0)</f>
        <v>0</v>
      </c>
      <c r="T181" s="13">
        <f>IFERROR(VLOOKUP($A181, 'Fielding Data'!$A$1:$H$12056, 8, 0), 0)</f>
        <v>1</v>
      </c>
      <c r="U181" s="13">
        <f>SUMIFS('Fielding Data'!E:E, 'Fielding Data'!$A:$A, $A181)</f>
        <v>1</v>
      </c>
      <c r="V181" s="13">
        <f>SUMIFS('Fielding Data'!F:F, 'Fielding Data'!$A:$A, $A181)</f>
        <v>2</v>
      </c>
      <c r="W181" s="13">
        <f>SUMIFS('Fielding Data'!G:G, 'Fielding Data'!$A:$A, $A181)</f>
        <v>0</v>
      </c>
      <c r="X181" s="13">
        <f>SUMIFS('Fielding Data'!H:H, 'Fielding Data'!$A:$A, $A181)</f>
        <v>1</v>
      </c>
    </row>
    <row r="182" spans="1:24" x14ac:dyDescent="0.3">
      <c r="A182" s="13" t="str">
        <f t="shared" si="5"/>
        <v>castilu012010</v>
      </c>
      <c r="B182" s="16" t="s">
        <v>72</v>
      </c>
      <c r="C182" s="16">
        <v>2010</v>
      </c>
      <c r="D182" s="16">
        <v>86</v>
      </c>
      <c r="E182" s="16">
        <v>247</v>
      </c>
      <c r="F182" s="16">
        <v>28</v>
      </c>
      <c r="G182" s="16">
        <v>58</v>
      </c>
      <c r="H182" s="16">
        <v>4</v>
      </c>
      <c r="I182" s="16">
        <v>2</v>
      </c>
      <c r="J182" s="16">
        <v>0</v>
      </c>
      <c r="K182" s="16">
        <v>17</v>
      </c>
      <c r="L182" s="16">
        <v>8</v>
      </c>
      <c r="M182" s="16">
        <v>3</v>
      </c>
      <c r="N182" s="16">
        <v>39</v>
      </c>
      <c r="O182" s="16">
        <v>25</v>
      </c>
      <c r="P182" s="13" t="str">
        <f t="shared" si="4"/>
        <v>2B</v>
      </c>
      <c r="Q182" s="13">
        <f>IFERROR(VLOOKUP($A182, 'Fielding Data'!$A$1:$H$12056, 5, 0), 0)</f>
        <v>122</v>
      </c>
      <c r="R182" s="13">
        <f>IFERROR(VLOOKUP($A182, 'Fielding Data'!$A$1:$H$12056, 6, 0), 0)</f>
        <v>176</v>
      </c>
      <c r="S182" s="13">
        <f>IFERROR(VLOOKUP($A182, 'Fielding Data'!$A$1:$H$12056, 7, 0), 0)</f>
        <v>2</v>
      </c>
      <c r="T182" s="13">
        <f>IFERROR(VLOOKUP($A182, 'Fielding Data'!$A$1:$H$12056, 8, 0), 0)</f>
        <v>38</v>
      </c>
      <c r="U182" s="13">
        <f>SUMIFS('Fielding Data'!E:E, 'Fielding Data'!$A:$A, $A182)</f>
        <v>122</v>
      </c>
      <c r="V182" s="13">
        <f>SUMIFS('Fielding Data'!F:F, 'Fielding Data'!$A:$A, $A182)</f>
        <v>176</v>
      </c>
      <c r="W182" s="13">
        <f>SUMIFS('Fielding Data'!G:G, 'Fielding Data'!$A:$A, $A182)</f>
        <v>2</v>
      </c>
      <c r="X182" s="13">
        <f>SUMIFS('Fielding Data'!H:H, 'Fielding Data'!$A:$A, $A182)</f>
        <v>38</v>
      </c>
    </row>
    <row r="183" spans="1:24" x14ac:dyDescent="0.3">
      <c r="A183" s="13" t="str">
        <f t="shared" si="5"/>
        <v>castiwe012010</v>
      </c>
      <c r="B183" s="16" t="s">
        <v>1241</v>
      </c>
      <c r="C183" s="16">
        <v>2010</v>
      </c>
      <c r="D183" s="16">
        <v>7</v>
      </c>
      <c r="E183" s="16">
        <v>20</v>
      </c>
      <c r="F183" s="16">
        <v>3</v>
      </c>
      <c r="G183" s="16">
        <v>6</v>
      </c>
      <c r="H183" s="16">
        <v>4</v>
      </c>
      <c r="I183" s="16">
        <v>0</v>
      </c>
      <c r="J183" s="16">
        <v>1</v>
      </c>
      <c r="K183" s="16">
        <v>5</v>
      </c>
      <c r="L183" s="16">
        <v>0</v>
      </c>
      <c r="M183" s="16">
        <v>0</v>
      </c>
      <c r="N183" s="16">
        <v>1</v>
      </c>
      <c r="O183" s="16">
        <v>7</v>
      </c>
      <c r="P183" s="13" t="str">
        <f t="shared" si="4"/>
        <v>C</v>
      </c>
      <c r="Q183" s="13">
        <f>IFERROR(VLOOKUP($A183, 'Fielding Data'!$A$1:$H$12056, 5, 0), 0)</f>
        <v>33</v>
      </c>
      <c r="R183" s="13">
        <f>IFERROR(VLOOKUP($A183, 'Fielding Data'!$A$1:$H$12056, 6, 0), 0)</f>
        <v>3</v>
      </c>
      <c r="S183" s="13">
        <f>IFERROR(VLOOKUP($A183, 'Fielding Data'!$A$1:$H$12056, 7, 0), 0)</f>
        <v>0</v>
      </c>
      <c r="T183" s="13">
        <f>IFERROR(VLOOKUP($A183, 'Fielding Data'!$A$1:$H$12056, 8, 0), 0)</f>
        <v>0</v>
      </c>
      <c r="U183" s="13">
        <f>SUMIFS('Fielding Data'!E:E, 'Fielding Data'!$A:$A, $A183)</f>
        <v>33</v>
      </c>
      <c r="V183" s="13">
        <f>SUMIFS('Fielding Data'!F:F, 'Fielding Data'!$A:$A, $A183)</f>
        <v>3</v>
      </c>
      <c r="W183" s="13">
        <f>SUMIFS('Fielding Data'!G:G, 'Fielding Data'!$A:$A, $A183)</f>
        <v>0</v>
      </c>
      <c r="X183" s="13">
        <f>SUMIFS('Fielding Data'!H:H, 'Fielding Data'!$A:$A, $A183)</f>
        <v>0</v>
      </c>
    </row>
    <row r="184" spans="1:24" x14ac:dyDescent="0.3">
      <c r="A184" s="13" t="str">
        <f t="shared" si="5"/>
        <v>castrja012010</v>
      </c>
      <c r="B184" s="16" t="s">
        <v>1242</v>
      </c>
      <c r="C184" s="16">
        <v>2010</v>
      </c>
      <c r="D184" s="16">
        <v>67</v>
      </c>
      <c r="E184" s="16">
        <v>195</v>
      </c>
      <c r="F184" s="16">
        <v>26</v>
      </c>
      <c r="G184" s="16">
        <v>40</v>
      </c>
      <c r="H184" s="16">
        <v>8</v>
      </c>
      <c r="I184" s="16">
        <v>1</v>
      </c>
      <c r="J184" s="16">
        <v>2</v>
      </c>
      <c r="K184" s="16">
        <v>8</v>
      </c>
      <c r="L184" s="16">
        <v>0</v>
      </c>
      <c r="M184" s="16">
        <v>0</v>
      </c>
      <c r="N184" s="16">
        <v>22</v>
      </c>
      <c r="O184" s="16">
        <v>41</v>
      </c>
      <c r="P184" s="13" t="str">
        <f t="shared" si="4"/>
        <v>C</v>
      </c>
      <c r="Q184" s="13">
        <f>IFERROR(VLOOKUP($A184, 'Fielding Data'!$A$1:$H$12056, 5, 0), 0)</f>
        <v>449</v>
      </c>
      <c r="R184" s="13">
        <f>IFERROR(VLOOKUP($A184, 'Fielding Data'!$A$1:$H$12056, 6, 0), 0)</f>
        <v>34</v>
      </c>
      <c r="S184" s="13">
        <f>IFERROR(VLOOKUP($A184, 'Fielding Data'!$A$1:$H$12056, 7, 0), 0)</f>
        <v>2</v>
      </c>
      <c r="T184" s="13">
        <f>IFERROR(VLOOKUP($A184, 'Fielding Data'!$A$1:$H$12056, 8, 0), 0)</f>
        <v>6</v>
      </c>
      <c r="U184" s="13">
        <f>SUMIFS('Fielding Data'!E:E, 'Fielding Data'!$A:$A, $A184)</f>
        <v>449</v>
      </c>
      <c r="V184" s="13">
        <f>SUMIFS('Fielding Data'!F:F, 'Fielding Data'!$A:$A, $A184)</f>
        <v>34</v>
      </c>
      <c r="W184" s="13">
        <f>SUMIFS('Fielding Data'!G:G, 'Fielding Data'!$A:$A, $A184)</f>
        <v>2</v>
      </c>
      <c r="X184" s="13">
        <f>SUMIFS('Fielding Data'!H:H, 'Fielding Data'!$A:$A, $A184)</f>
        <v>6</v>
      </c>
    </row>
    <row r="185" spans="1:24" x14ac:dyDescent="0.3">
      <c r="A185" s="13" t="str">
        <f t="shared" si="5"/>
        <v>castrra012010</v>
      </c>
      <c r="B185" s="16" t="s">
        <v>74</v>
      </c>
      <c r="C185" s="16">
        <v>2010</v>
      </c>
      <c r="D185" s="16">
        <v>37</v>
      </c>
      <c r="E185" s="16">
        <v>115</v>
      </c>
      <c r="F185" s="16">
        <v>18</v>
      </c>
      <c r="G185" s="16">
        <v>32</v>
      </c>
      <c r="H185" s="16">
        <v>2</v>
      </c>
      <c r="I185" s="16">
        <v>0</v>
      </c>
      <c r="J185" s="16">
        <v>8</v>
      </c>
      <c r="K185" s="16">
        <v>21</v>
      </c>
      <c r="L185" s="16">
        <v>1</v>
      </c>
      <c r="M185" s="16">
        <v>0</v>
      </c>
      <c r="N185" s="16">
        <v>9</v>
      </c>
      <c r="O185" s="16">
        <v>26</v>
      </c>
      <c r="P185" s="13" t="str">
        <f t="shared" si="4"/>
        <v>C</v>
      </c>
      <c r="Q185" s="13">
        <f>IFERROR(VLOOKUP($A185, 'Fielding Data'!$A$1:$H$12056, 5, 0), 0)</f>
        <v>214</v>
      </c>
      <c r="R185" s="13">
        <f>IFERROR(VLOOKUP($A185, 'Fielding Data'!$A$1:$H$12056, 6, 0), 0)</f>
        <v>14</v>
      </c>
      <c r="S185" s="13">
        <f>IFERROR(VLOOKUP($A185, 'Fielding Data'!$A$1:$H$12056, 7, 0), 0)</f>
        <v>1</v>
      </c>
      <c r="T185" s="13">
        <f>IFERROR(VLOOKUP($A185, 'Fielding Data'!$A$1:$H$12056, 8, 0), 0)</f>
        <v>0</v>
      </c>
      <c r="U185" s="13">
        <f>SUMIFS('Fielding Data'!E:E, 'Fielding Data'!$A:$A, $A185)</f>
        <v>214</v>
      </c>
      <c r="V185" s="13">
        <f>SUMIFS('Fielding Data'!F:F, 'Fielding Data'!$A:$A, $A185)</f>
        <v>14</v>
      </c>
      <c r="W185" s="13">
        <f>SUMIFS('Fielding Data'!G:G, 'Fielding Data'!$A:$A, $A185)</f>
        <v>1</v>
      </c>
      <c r="X185" s="13">
        <f>SUMIFS('Fielding Data'!H:H, 'Fielding Data'!$A:$A, $A185)</f>
        <v>0</v>
      </c>
    </row>
    <row r="186" spans="1:24" x14ac:dyDescent="0.3">
      <c r="A186" s="13" t="str">
        <f t="shared" si="5"/>
        <v>castrst012010</v>
      </c>
      <c r="B186" s="16" t="s">
        <v>1243</v>
      </c>
      <c r="C186" s="16">
        <v>2010</v>
      </c>
      <c r="D186" s="16">
        <v>125</v>
      </c>
      <c r="E186" s="16">
        <v>463</v>
      </c>
      <c r="F186" s="16">
        <v>53</v>
      </c>
      <c r="G186" s="16">
        <v>139</v>
      </c>
      <c r="H186" s="16">
        <v>31</v>
      </c>
      <c r="I186" s="16">
        <v>5</v>
      </c>
      <c r="J186" s="16">
        <v>3</v>
      </c>
      <c r="K186" s="16">
        <v>41</v>
      </c>
      <c r="L186" s="16">
        <v>10</v>
      </c>
      <c r="M186" s="16">
        <v>8</v>
      </c>
      <c r="N186" s="16">
        <v>29</v>
      </c>
      <c r="O186" s="16">
        <v>71</v>
      </c>
      <c r="P186" s="13" t="str">
        <f t="shared" si="4"/>
        <v>SS</v>
      </c>
      <c r="Q186" s="13">
        <f>IFERROR(VLOOKUP($A186, 'Fielding Data'!$A$1:$H$12056, 5, 0), 0)</f>
        <v>183</v>
      </c>
      <c r="R186" s="13">
        <f>IFERROR(VLOOKUP($A186, 'Fielding Data'!$A$1:$H$12056, 6, 0), 0)</f>
        <v>334</v>
      </c>
      <c r="S186" s="13">
        <f>IFERROR(VLOOKUP($A186, 'Fielding Data'!$A$1:$H$12056, 7, 0), 0)</f>
        <v>27</v>
      </c>
      <c r="T186" s="13">
        <f>IFERROR(VLOOKUP($A186, 'Fielding Data'!$A$1:$H$12056, 8, 0), 0)</f>
        <v>74</v>
      </c>
      <c r="U186" s="13">
        <f>SUMIFS('Fielding Data'!E:E, 'Fielding Data'!$A:$A, $A186)</f>
        <v>183</v>
      </c>
      <c r="V186" s="13">
        <f>SUMIFS('Fielding Data'!F:F, 'Fielding Data'!$A:$A, $A186)</f>
        <v>334</v>
      </c>
      <c r="W186" s="13">
        <f>SUMIFS('Fielding Data'!G:G, 'Fielding Data'!$A:$A, $A186)</f>
        <v>27</v>
      </c>
      <c r="X186" s="13">
        <f>SUMIFS('Fielding Data'!H:H, 'Fielding Data'!$A:$A, $A186)</f>
        <v>74</v>
      </c>
    </row>
    <row r="187" spans="1:24" x14ac:dyDescent="0.3">
      <c r="A187" s="13" t="str">
        <f t="shared" si="5"/>
        <v>catalfr012010</v>
      </c>
      <c r="B187" s="16" t="s">
        <v>75</v>
      </c>
      <c r="C187" s="16">
        <v>2010</v>
      </c>
      <c r="D187" s="16">
        <v>25</v>
      </c>
      <c r="E187" s="16">
        <v>25</v>
      </c>
      <c r="F187" s="16">
        <v>2</v>
      </c>
      <c r="G187" s="16">
        <v>4</v>
      </c>
      <c r="H187" s="16">
        <v>1</v>
      </c>
      <c r="I187" s="16">
        <v>0</v>
      </c>
      <c r="J187" s="16">
        <v>0</v>
      </c>
      <c r="K187" s="16">
        <v>1</v>
      </c>
      <c r="L187" s="16">
        <v>0</v>
      </c>
      <c r="M187" s="16">
        <v>0</v>
      </c>
      <c r="N187" s="16">
        <v>1</v>
      </c>
      <c r="O187" s="16">
        <v>5</v>
      </c>
      <c r="P187" s="13" t="str">
        <f t="shared" si="4"/>
        <v>1B</v>
      </c>
      <c r="Q187" s="13">
        <f>IFERROR(VLOOKUP($A187, 'Fielding Data'!$A$1:$H$12056, 5, 0), 0)</f>
        <v>0</v>
      </c>
      <c r="R187" s="13">
        <f>IFERROR(VLOOKUP($A187, 'Fielding Data'!$A$1:$H$12056, 6, 0), 0)</f>
        <v>0</v>
      </c>
      <c r="S187" s="13">
        <f>IFERROR(VLOOKUP($A187, 'Fielding Data'!$A$1:$H$12056, 7, 0), 0)</f>
        <v>0</v>
      </c>
      <c r="T187" s="13">
        <f>IFERROR(VLOOKUP($A187, 'Fielding Data'!$A$1:$H$12056, 8, 0), 0)</f>
        <v>0</v>
      </c>
      <c r="U187" s="13">
        <f>SUMIFS('Fielding Data'!E:E, 'Fielding Data'!$A:$A, $A187)</f>
        <v>0</v>
      </c>
      <c r="V187" s="13">
        <f>SUMIFS('Fielding Data'!F:F, 'Fielding Data'!$A:$A, $A187)</f>
        <v>0</v>
      </c>
      <c r="W187" s="13">
        <f>SUMIFS('Fielding Data'!G:G, 'Fielding Data'!$A:$A, $A187)</f>
        <v>0</v>
      </c>
      <c r="X187" s="13">
        <f>SUMIFS('Fielding Data'!H:H, 'Fielding Data'!$A:$A, $A187)</f>
        <v>0</v>
      </c>
    </row>
    <row r="188" spans="1:24" x14ac:dyDescent="0.3">
      <c r="A188" s="13" t="str">
        <f t="shared" si="5"/>
        <v>cecilbr012010</v>
      </c>
      <c r="B188" s="16" t="s">
        <v>1064</v>
      </c>
      <c r="C188" s="16">
        <v>2010</v>
      </c>
      <c r="D188" s="16">
        <v>28</v>
      </c>
      <c r="E188" s="16">
        <v>2</v>
      </c>
      <c r="F188" s="16">
        <v>0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0</v>
      </c>
      <c r="N188" s="16">
        <v>0</v>
      </c>
      <c r="O188" s="16">
        <v>2</v>
      </c>
      <c r="P188" s="13" t="str">
        <f t="shared" si="4"/>
        <v>P</v>
      </c>
      <c r="Q188" s="13">
        <f>IFERROR(VLOOKUP($A188, 'Fielding Data'!$A$1:$H$12056, 5, 0), 0)</f>
        <v>3</v>
      </c>
      <c r="R188" s="13">
        <f>IFERROR(VLOOKUP($A188, 'Fielding Data'!$A$1:$H$12056, 6, 0), 0)</f>
        <v>21</v>
      </c>
      <c r="S188" s="13">
        <f>IFERROR(VLOOKUP($A188, 'Fielding Data'!$A$1:$H$12056, 7, 0), 0)</f>
        <v>1</v>
      </c>
      <c r="T188" s="13">
        <f>IFERROR(VLOOKUP($A188, 'Fielding Data'!$A$1:$H$12056, 8, 0), 0)</f>
        <v>2</v>
      </c>
      <c r="U188" s="13">
        <f>SUMIFS('Fielding Data'!E:E, 'Fielding Data'!$A:$A, $A188)</f>
        <v>3</v>
      </c>
      <c r="V188" s="13">
        <f>SUMIFS('Fielding Data'!F:F, 'Fielding Data'!$A:$A, $A188)</f>
        <v>21</v>
      </c>
      <c r="W188" s="13">
        <f>SUMIFS('Fielding Data'!G:G, 'Fielding Data'!$A:$A, $A188)</f>
        <v>1</v>
      </c>
      <c r="X188" s="13">
        <f>SUMIFS('Fielding Data'!H:H, 'Fielding Data'!$A:$A, $A188)</f>
        <v>2</v>
      </c>
    </row>
    <row r="189" spans="1:24" x14ac:dyDescent="0.3">
      <c r="A189" s="13" t="str">
        <f t="shared" si="5"/>
        <v>cedajo012010</v>
      </c>
      <c r="B189" s="16" t="s">
        <v>1244</v>
      </c>
      <c r="C189" s="16">
        <v>2010</v>
      </c>
      <c r="D189" s="16">
        <v>8</v>
      </c>
      <c r="E189" s="16">
        <v>2</v>
      </c>
      <c r="F189" s="16">
        <v>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0</v>
      </c>
      <c r="N189" s="16">
        <v>0</v>
      </c>
      <c r="O189" s="16">
        <v>2</v>
      </c>
      <c r="P189" s="13" t="str">
        <f t="shared" si="4"/>
        <v>P</v>
      </c>
      <c r="Q189" s="13">
        <f>IFERROR(VLOOKUP($A189, 'Fielding Data'!$A$1:$H$12056, 5, 0), 0)</f>
        <v>0</v>
      </c>
      <c r="R189" s="13">
        <f>IFERROR(VLOOKUP($A189, 'Fielding Data'!$A$1:$H$12056, 6, 0), 0)</f>
        <v>0</v>
      </c>
      <c r="S189" s="13">
        <f>IFERROR(VLOOKUP($A189, 'Fielding Data'!$A$1:$H$12056, 7, 0), 0)</f>
        <v>0</v>
      </c>
      <c r="T189" s="13">
        <f>IFERROR(VLOOKUP($A189, 'Fielding Data'!$A$1:$H$12056, 8, 0), 0)</f>
        <v>0</v>
      </c>
      <c r="U189" s="13">
        <f>SUMIFS('Fielding Data'!E:E, 'Fielding Data'!$A:$A, $A189)</f>
        <v>0</v>
      </c>
      <c r="V189" s="13">
        <f>SUMIFS('Fielding Data'!F:F, 'Fielding Data'!$A:$A, $A189)</f>
        <v>0</v>
      </c>
      <c r="W189" s="13">
        <f>SUMIFS('Fielding Data'!G:G, 'Fielding Data'!$A:$A, $A189)</f>
        <v>0</v>
      </c>
      <c r="X189" s="13">
        <f>SUMIFS('Fielding Data'!H:H, 'Fielding Data'!$A:$A, $A189)</f>
        <v>0</v>
      </c>
    </row>
    <row r="190" spans="1:24" x14ac:dyDescent="0.3">
      <c r="A190" s="13" t="str">
        <f t="shared" si="5"/>
        <v>cedenro022010</v>
      </c>
      <c r="B190" s="16" t="s">
        <v>525</v>
      </c>
      <c r="C190" s="16">
        <v>2010</v>
      </c>
      <c r="D190" s="16">
        <v>139</v>
      </c>
      <c r="E190" s="16">
        <v>468</v>
      </c>
      <c r="F190" s="16">
        <v>42</v>
      </c>
      <c r="G190" s="16">
        <v>120</v>
      </c>
      <c r="H190" s="16">
        <v>29</v>
      </c>
      <c r="I190" s="16">
        <v>3</v>
      </c>
      <c r="J190" s="16">
        <v>8</v>
      </c>
      <c r="K190" s="16">
        <v>38</v>
      </c>
      <c r="L190" s="16">
        <v>12</v>
      </c>
      <c r="M190" s="16">
        <v>3</v>
      </c>
      <c r="N190" s="16">
        <v>23</v>
      </c>
      <c r="O190" s="16">
        <v>106</v>
      </c>
      <c r="P190" s="13" t="str">
        <f t="shared" si="4"/>
        <v>SS</v>
      </c>
      <c r="Q190" s="13">
        <f>IFERROR(VLOOKUP($A190, 'Fielding Data'!$A$1:$H$12056, 5, 0), 0)</f>
        <v>183</v>
      </c>
      <c r="R190" s="13">
        <f>IFERROR(VLOOKUP($A190, 'Fielding Data'!$A$1:$H$12056, 6, 0), 0)</f>
        <v>382</v>
      </c>
      <c r="S190" s="13">
        <f>IFERROR(VLOOKUP($A190, 'Fielding Data'!$A$1:$H$12056, 7, 0), 0)</f>
        <v>18</v>
      </c>
      <c r="T190" s="13">
        <f>IFERROR(VLOOKUP($A190, 'Fielding Data'!$A$1:$H$12056, 8, 0), 0)</f>
        <v>68</v>
      </c>
      <c r="U190" s="13">
        <f>SUMIFS('Fielding Data'!E:E, 'Fielding Data'!$A:$A, $A190)</f>
        <v>183</v>
      </c>
      <c r="V190" s="13">
        <f>SUMIFS('Fielding Data'!F:F, 'Fielding Data'!$A:$A, $A190)</f>
        <v>382</v>
      </c>
      <c r="W190" s="13">
        <f>SUMIFS('Fielding Data'!G:G, 'Fielding Data'!$A:$A, $A190)</f>
        <v>18</v>
      </c>
      <c r="X190" s="13">
        <f>SUMIFS('Fielding Data'!H:H, 'Fielding Data'!$A:$A, $A190)</f>
        <v>68</v>
      </c>
    </row>
    <row r="191" spans="1:24" x14ac:dyDescent="0.3">
      <c r="A191" s="13" t="str">
        <f t="shared" si="5"/>
        <v>cervefr012010</v>
      </c>
      <c r="B191" s="16" t="s">
        <v>899</v>
      </c>
      <c r="C191" s="16">
        <v>2010</v>
      </c>
      <c r="D191" s="16">
        <v>93</v>
      </c>
      <c r="E191" s="16">
        <v>266</v>
      </c>
      <c r="F191" s="16">
        <v>27</v>
      </c>
      <c r="G191" s="16">
        <v>72</v>
      </c>
      <c r="H191" s="16">
        <v>11</v>
      </c>
      <c r="I191" s="16">
        <v>3</v>
      </c>
      <c r="J191" s="16">
        <v>0</v>
      </c>
      <c r="K191" s="16">
        <v>38</v>
      </c>
      <c r="L191" s="16">
        <v>1</v>
      </c>
      <c r="M191" s="16">
        <v>1</v>
      </c>
      <c r="N191" s="16">
        <v>33</v>
      </c>
      <c r="O191" s="16">
        <v>42</v>
      </c>
      <c r="P191" s="13" t="str">
        <f t="shared" si="4"/>
        <v>3B</v>
      </c>
      <c r="Q191" s="13">
        <f>IFERROR(VLOOKUP($A191, 'Fielding Data'!$A$1:$H$12056, 5, 0), 0)</f>
        <v>1</v>
      </c>
      <c r="R191" s="13">
        <f>IFERROR(VLOOKUP($A191, 'Fielding Data'!$A$1:$H$12056, 6, 0), 0)</f>
        <v>0</v>
      </c>
      <c r="S191" s="13">
        <f>IFERROR(VLOOKUP($A191, 'Fielding Data'!$A$1:$H$12056, 7, 0), 0)</f>
        <v>0</v>
      </c>
      <c r="T191" s="13">
        <f>IFERROR(VLOOKUP($A191, 'Fielding Data'!$A$1:$H$12056, 8, 0), 0)</f>
        <v>0</v>
      </c>
      <c r="U191" s="13">
        <f>SUMIFS('Fielding Data'!E:E, 'Fielding Data'!$A:$A, $A191)</f>
        <v>580</v>
      </c>
      <c r="V191" s="13">
        <f>SUMIFS('Fielding Data'!F:F, 'Fielding Data'!$A:$A, $A191)</f>
        <v>45</v>
      </c>
      <c r="W191" s="13">
        <f>SUMIFS('Fielding Data'!G:G, 'Fielding Data'!$A:$A, $A191)</f>
        <v>13</v>
      </c>
      <c r="X191" s="13">
        <f>SUMIFS('Fielding Data'!H:H, 'Fielding Data'!$A:$A, $A191)</f>
        <v>2</v>
      </c>
    </row>
    <row r="192" spans="1:24" x14ac:dyDescent="0.3">
      <c r="A192" s="13" t="str">
        <f t="shared" si="5"/>
        <v>chacigu012010</v>
      </c>
      <c r="B192" s="16" t="s">
        <v>430</v>
      </c>
      <c r="C192" s="16">
        <v>2010</v>
      </c>
      <c r="D192" s="16">
        <v>44</v>
      </c>
      <c r="E192" s="16">
        <v>1</v>
      </c>
      <c r="F192" s="16">
        <v>1</v>
      </c>
      <c r="G192" s="16">
        <v>1</v>
      </c>
      <c r="H192" s="16">
        <v>0</v>
      </c>
      <c r="I192" s="16">
        <v>0</v>
      </c>
      <c r="J192" s="16">
        <v>1</v>
      </c>
      <c r="K192" s="16">
        <v>1</v>
      </c>
      <c r="L192" s="16">
        <v>0</v>
      </c>
      <c r="M192" s="16">
        <v>0</v>
      </c>
      <c r="N192" s="16">
        <v>0</v>
      </c>
      <c r="O192" s="16">
        <v>0</v>
      </c>
      <c r="P192" s="13" t="str">
        <f t="shared" si="4"/>
        <v>P</v>
      </c>
      <c r="Q192" s="13">
        <f>IFERROR(VLOOKUP($A192, 'Fielding Data'!$A$1:$H$12056, 5, 0), 0)</f>
        <v>1</v>
      </c>
      <c r="R192" s="13">
        <f>IFERROR(VLOOKUP($A192, 'Fielding Data'!$A$1:$H$12056, 6, 0), 0)</f>
        <v>3</v>
      </c>
      <c r="S192" s="13">
        <f>IFERROR(VLOOKUP($A192, 'Fielding Data'!$A$1:$H$12056, 7, 0), 0)</f>
        <v>1</v>
      </c>
      <c r="T192" s="13">
        <f>IFERROR(VLOOKUP($A192, 'Fielding Data'!$A$1:$H$12056, 8, 0), 0)</f>
        <v>0</v>
      </c>
      <c r="U192" s="13">
        <f>SUMIFS('Fielding Data'!E:E, 'Fielding Data'!$A:$A, $A192)</f>
        <v>1</v>
      </c>
      <c r="V192" s="13">
        <f>SUMIFS('Fielding Data'!F:F, 'Fielding Data'!$A:$A, $A192)</f>
        <v>3</v>
      </c>
      <c r="W192" s="13">
        <f>SUMIFS('Fielding Data'!G:G, 'Fielding Data'!$A:$A, $A192)</f>
        <v>1</v>
      </c>
      <c r="X192" s="13">
        <f>SUMIFS('Fielding Data'!H:H, 'Fielding Data'!$A:$A, $A192)</f>
        <v>0</v>
      </c>
    </row>
    <row r="193" spans="1:24" x14ac:dyDescent="0.3">
      <c r="A193" s="13" t="str">
        <f t="shared" si="5"/>
        <v>chacijh012010</v>
      </c>
      <c r="B193" s="16" t="s">
        <v>1065</v>
      </c>
      <c r="C193" s="16">
        <v>2010</v>
      </c>
      <c r="D193" s="16">
        <v>28</v>
      </c>
      <c r="E193" s="16">
        <v>40</v>
      </c>
      <c r="F193" s="16">
        <v>0</v>
      </c>
      <c r="G193" s="16">
        <v>3</v>
      </c>
      <c r="H193" s="16">
        <v>0</v>
      </c>
      <c r="I193" s="16">
        <v>0</v>
      </c>
      <c r="J193" s="16">
        <v>0</v>
      </c>
      <c r="K193" s="16">
        <v>1</v>
      </c>
      <c r="L193" s="16">
        <v>0</v>
      </c>
      <c r="M193" s="16">
        <v>0</v>
      </c>
      <c r="N193" s="16">
        <v>1</v>
      </c>
      <c r="O193" s="16">
        <v>9</v>
      </c>
      <c r="P193" s="13" t="str">
        <f t="shared" si="4"/>
        <v>P</v>
      </c>
      <c r="Q193" s="13">
        <f>IFERROR(VLOOKUP($A193, 'Fielding Data'!$A$1:$H$12056, 5, 0), 0)</f>
        <v>8</v>
      </c>
      <c r="R193" s="13">
        <f>IFERROR(VLOOKUP($A193, 'Fielding Data'!$A$1:$H$12056, 6, 0), 0)</f>
        <v>13</v>
      </c>
      <c r="S193" s="13">
        <f>IFERROR(VLOOKUP($A193, 'Fielding Data'!$A$1:$H$12056, 7, 0), 0)</f>
        <v>1</v>
      </c>
      <c r="T193" s="13">
        <f>IFERROR(VLOOKUP($A193, 'Fielding Data'!$A$1:$H$12056, 8, 0), 0)</f>
        <v>2</v>
      </c>
      <c r="U193" s="13">
        <f>SUMIFS('Fielding Data'!E:E, 'Fielding Data'!$A:$A, $A193)</f>
        <v>8</v>
      </c>
      <c r="V193" s="13">
        <f>SUMIFS('Fielding Data'!F:F, 'Fielding Data'!$A:$A, $A193)</f>
        <v>13</v>
      </c>
      <c r="W193" s="13">
        <f>SUMIFS('Fielding Data'!G:G, 'Fielding Data'!$A:$A, $A193)</f>
        <v>1</v>
      </c>
      <c r="X193" s="13">
        <f>SUMIFS('Fielding Data'!H:H, 'Fielding Data'!$A:$A, $A193)</f>
        <v>2</v>
      </c>
    </row>
    <row r="194" spans="1:24" x14ac:dyDescent="0.3">
      <c r="A194" s="13" t="str">
        <f t="shared" si="5"/>
        <v>chambjo032010</v>
      </c>
      <c r="B194" s="16" t="s">
        <v>769</v>
      </c>
      <c r="C194" s="16">
        <v>2010</v>
      </c>
      <c r="D194" s="16">
        <v>73</v>
      </c>
      <c r="E194" s="16">
        <v>0</v>
      </c>
      <c r="F194" s="16">
        <v>0</v>
      </c>
      <c r="G194" s="16">
        <v>0</v>
      </c>
      <c r="H194" s="16">
        <v>0</v>
      </c>
      <c r="I194" s="16">
        <v>0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s="16">
        <v>0</v>
      </c>
      <c r="P194" s="13" t="str">
        <f t="shared" ref="P194:P257" si="6">IFERROR(VLOOKUP($A194, Fielding, 4, 0), "Other")</f>
        <v>P</v>
      </c>
      <c r="Q194" s="13">
        <f>IFERROR(VLOOKUP($A194, 'Fielding Data'!$A$1:$H$12056, 5, 0), 0)</f>
        <v>2</v>
      </c>
      <c r="R194" s="13">
        <f>IFERROR(VLOOKUP($A194, 'Fielding Data'!$A$1:$H$12056, 6, 0), 0)</f>
        <v>6</v>
      </c>
      <c r="S194" s="13">
        <f>IFERROR(VLOOKUP($A194, 'Fielding Data'!$A$1:$H$12056, 7, 0), 0)</f>
        <v>0</v>
      </c>
      <c r="T194" s="13">
        <f>IFERROR(VLOOKUP($A194, 'Fielding Data'!$A$1:$H$12056, 8, 0), 0)</f>
        <v>1</v>
      </c>
      <c r="U194" s="13">
        <f>SUMIFS('Fielding Data'!E:E, 'Fielding Data'!$A:$A, $A194)</f>
        <v>2</v>
      </c>
      <c r="V194" s="13">
        <f>SUMIFS('Fielding Data'!F:F, 'Fielding Data'!$A:$A, $A194)</f>
        <v>6</v>
      </c>
      <c r="W194" s="13">
        <f>SUMIFS('Fielding Data'!G:G, 'Fielding Data'!$A:$A, $A194)</f>
        <v>0</v>
      </c>
      <c r="X194" s="13">
        <f>SUMIFS('Fielding Data'!H:H, 'Fielding Data'!$A:$A, $A194)</f>
        <v>1</v>
      </c>
    </row>
    <row r="195" spans="1:24" x14ac:dyDescent="0.3">
      <c r="A195" s="13" t="str">
        <f t="shared" ref="A195:A258" si="7">B195&amp;C195</f>
        <v>chapmar012010</v>
      </c>
      <c r="B195" s="16" t="s">
        <v>1245</v>
      </c>
      <c r="C195" s="16">
        <v>2010</v>
      </c>
      <c r="D195" s="16">
        <v>15</v>
      </c>
      <c r="E195" s="16">
        <v>0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3" t="str">
        <f t="shared" si="6"/>
        <v>P</v>
      </c>
      <c r="Q195" s="13">
        <f>IFERROR(VLOOKUP($A195, 'Fielding Data'!$A$1:$H$12056, 5, 0), 0)</f>
        <v>2</v>
      </c>
      <c r="R195" s="13">
        <f>IFERROR(VLOOKUP($A195, 'Fielding Data'!$A$1:$H$12056, 6, 0), 0)</f>
        <v>1</v>
      </c>
      <c r="S195" s="13">
        <f>IFERROR(VLOOKUP($A195, 'Fielding Data'!$A$1:$H$12056, 7, 0), 0)</f>
        <v>0</v>
      </c>
      <c r="T195" s="13">
        <f>IFERROR(VLOOKUP($A195, 'Fielding Data'!$A$1:$H$12056, 8, 0), 0)</f>
        <v>0</v>
      </c>
      <c r="U195" s="13">
        <f>SUMIFS('Fielding Data'!E:E, 'Fielding Data'!$A:$A, $A195)</f>
        <v>2</v>
      </c>
      <c r="V195" s="13">
        <f>SUMIFS('Fielding Data'!F:F, 'Fielding Data'!$A:$A, $A195)</f>
        <v>1</v>
      </c>
      <c r="W195" s="13">
        <f>SUMIFS('Fielding Data'!G:G, 'Fielding Data'!$A:$A, $A195)</f>
        <v>0</v>
      </c>
      <c r="X195" s="13">
        <f>SUMIFS('Fielding Data'!H:H, 'Fielding Data'!$A:$A, $A195)</f>
        <v>0</v>
      </c>
    </row>
    <row r="196" spans="1:24" x14ac:dyDescent="0.3">
      <c r="A196" s="13" t="str">
        <f t="shared" si="7"/>
        <v>chaveer012010</v>
      </c>
      <c r="B196" s="16" t="s">
        <v>76</v>
      </c>
      <c r="C196" s="16">
        <v>2010</v>
      </c>
      <c r="D196" s="16">
        <v>33</v>
      </c>
      <c r="E196" s="16">
        <v>111</v>
      </c>
      <c r="F196" s="16">
        <v>10</v>
      </c>
      <c r="G196" s="16">
        <v>26</v>
      </c>
      <c r="H196" s="16">
        <v>8</v>
      </c>
      <c r="I196" s="16">
        <v>0</v>
      </c>
      <c r="J196" s="16">
        <v>1</v>
      </c>
      <c r="K196" s="16">
        <v>10</v>
      </c>
      <c r="L196" s="16">
        <v>0</v>
      </c>
      <c r="M196" s="16">
        <v>0</v>
      </c>
      <c r="N196" s="16">
        <v>8</v>
      </c>
      <c r="O196" s="16">
        <v>31</v>
      </c>
      <c r="P196" s="13" t="str">
        <f t="shared" si="6"/>
        <v>1B</v>
      </c>
      <c r="Q196" s="13">
        <f>IFERROR(VLOOKUP($A196, 'Fielding Data'!$A$1:$H$12056, 5, 0), 0)</f>
        <v>7</v>
      </c>
      <c r="R196" s="13">
        <f>IFERROR(VLOOKUP($A196, 'Fielding Data'!$A$1:$H$12056, 6, 0), 0)</f>
        <v>0</v>
      </c>
      <c r="S196" s="13">
        <f>IFERROR(VLOOKUP($A196, 'Fielding Data'!$A$1:$H$12056, 7, 0), 0)</f>
        <v>0</v>
      </c>
      <c r="T196" s="13">
        <f>IFERROR(VLOOKUP($A196, 'Fielding Data'!$A$1:$H$12056, 8, 0), 0)</f>
        <v>0</v>
      </c>
      <c r="U196" s="13">
        <f>SUMIFS('Fielding Data'!E:E, 'Fielding Data'!$A:$A, $A196)</f>
        <v>7</v>
      </c>
      <c r="V196" s="13">
        <f>SUMIFS('Fielding Data'!F:F, 'Fielding Data'!$A:$A, $A196)</f>
        <v>0</v>
      </c>
      <c r="W196" s="13">
        <f>SUMIFS('Fielding Data'!G:G, 'Fielding Data'!$A:$A, $A196)</f>
        <v>0</v>
      </c>
      <c r="X196" s="13">
        <f>SUMIFS('Fielding Data'!H:H, 'Fielding Data'!$A:$A, $A196)</f>
        <v>0</v>
      </c>
    </row>
    <row r="197" spans="1:24" x14ac:dyDescent="0.3">
      <c r="A197" s="13" t="str">
        <f t="shared" si="7"/>
        <v>chenbr012010</v>
      </c>
      <c r="B197" s="16" t="s">
        <v>77</v>
      </c>
      <c r="C197" s="16">
        <v>2010</v>
      </c>
      <c r="D197" s="16">
        <v>33</v>
      </c>
      <c r="E197" s="16">
        <v>1</v>
      </c>
      <c r="F197" s="16">
        <v>0</v>
      </c>
      <c r="G197" s="16">
        <v>1</v>
      </c>
      <c r="H197" s="16">
        <v>0</v>
      </c>
      <c r="I197" s="16">
        <v>0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16">
        <v>0</v>
      </c>
      <c r="P197" s="13" t="str">
        <f t="shared" si="6"/>
        <v>P</v>
      </c>
      <c r="Q197" s="13">
        <f>IFERROR(VLOOKUP($A197, 'Fielding Data'!$A$1:$H$12056, 5, 0), 0)</f>
        <v>4</v>
      </c>
      <c r="R197" s="13">
        <f>IFERROR(VLOOKUP($A197, 'Fielding Data'!$A$1:$H$12056, 6, 0), 0)</f>
        <v>24</v>
      </c>
      <c r="S197" s="13">
        <f>IFERROR(VLOOKUP($A197, 'Fielding Data'!$A$1:$H$12056, 7, 0), 0)</f>
        <v>1</v>
      </c>
      <c r="T197" s="13">
        <f>IFERROR(VLOOKUP($A197, 'Fielding Data'!$A$1:$H$12056, 8, 0), 0)</f>
        <v>0</v>
      </c>
      <c r="U197" s="13">
        <f>SUMIFS('Fielding Data'!E:E, 'Fielding Data'!$A:$A, $A197)</f>
        <v>4</v>
      </c>
      <c r="V197" s="13">
        <f>SUMIFS('Fielding Data'!F:F, 'Fielding Data'!$A:$A, $A197)</f>
        <v>24</v>
      </c>
      <c r="W197" s="13">
        <f>SUMIFS('Fielding Data'!G:G, 'Fielding Data'!$A:$A, $A197)</f>
        <v>1</v>
      </c>
      <c r="X197" s="13">
        <f>SUMIFS('Fielding Data'!H:H, 'Fielding Data'!$A:$A, $A197)</f>
        <v>0</v>
      </c>
    </row>
    <row r="198" spans="1:24" x14ac:dyDescent="0.3">
      <c r="A198" s="13" t="str">
        <f t="shared" si="7"/>
        <v>chicoma012010</v>
      </c>
      <c r="B198" s="16" t="s">
        <v>770</v>
      </c>
      <c r="C198" s="16">
        <v>2010</v>
      </c>
      <c r="D198" s="16">
        <v>1</v>
      </c>
      <c r="E198" s="16">
        <v>2</v>
      </c>
      <c r="F198" s="16"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0</v>
      </c>
      <c r="N198" s="16">
        <v>0</v>
      </c>
      <c r="O198" s="16">
        <v>0</v>
      </c>
      <c r="P198" s="13" t="str">
        <f t="shared" si="6"/>
        <v>P</v>
      </c>
      <c r="Q198" s="13">
        <f>IFERROR(VLOOKUP($A198, 'Fielding Data'!$A$1:$H$12056, 5, 0), 0)</f>
        <v>0</v>
      </c>
      <c r="R198" s="13">
        <f>IFERROR(VLOOKUP($A198, 'Fielding Data'!$A$1:$H$12056, 6, 0), 0)</f>
        <v>0</v>
      </c>
      <c r="S198" s="13">
        <f>IFERROR(VLOOKUP($A198, 'Fielding Data'!$A$1:$H$12056, 7, 0), 0)</f>
        <v>0</v>
      </c>
      <c r="T198" s="13">
        <f>IFERROR(VLOOKUP($A198, 'Fielding Data'!$A$1:$H$12056, 8, 0), 0)</f>
        <v>0</v>
      </c>
      <c r="U198" s="13">
        <f>SUMIFS('Fielding Data'!E:E, 'Fielding Data'!$A:$A, $A198)</f>
        <v>0</v>
      </c>
      <c r="V198" s="13">
        <f>SUMIFS('Fielding Data'!F:F, 'Fielding Data'!$A:$A, $A198)</f>
        <v>0</v>
      </c>
      <c r="W198" s="13">
        <f>SUMIFS('Fielding Data'!G:G, 'Fielding Data'!$A:$A, $A198)</f>
        <v>0</v>
      </c>
      <c r="X198" s="13">
        <f>SUMIFS('Fielding Data'!H:H, 'Fielding Data'!$A:$A, $A198)</f>
        <v>0</v>
      </c>
    </row>
    <row r="199" spans="1:24" x14ac:dyDescent="0.3">
      <c r="A199" s="13" t="str">
        <f t="shared" si="7"/>
        <v>choatra012010</v>
      </c>
      <c r="B199" s="16" t="s">
        <v>78</v>
      </c>
      <c r="C199" s="16">
        <v>2010</v>
      </c>
      <c r="D199" s="16">
        <v>85</v>
      </c>
      <c r="E199" s="16">
        <v>0</v>
      </c>
      <c r="F199" s="16">
        <v>0</v>
      </c>
      <c r="G199" s="16">
        <v>0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16">
        <v>0</v>
      </c>
      <c r="P199" s="13" t="str">
        <f t="shared" si="6"/>
        <v>P</v>
      </c>
      <c r="Q199" s="13">
        <f>IFERROR(VLOOKUP($A199, 'Fielding Data'!$A$1:$H$12056, 5, 0), 0)</f>
        <v>4</v>
      </c>
      <c r="R199" s="13">
        <f>IFERROR(VLOOKUP($A199, 'Fielding Data'!$A$1:$H$12056, 6, 0), 0)</f>
        <v>8</v>
      </c>
      <c r="S199" s="13">
        <f>IFERROR(VLOOKUP($A199, 'Fielding Data'!$A$1:$H$12056, 7, 0), 0)</f>
        <v>1</v>
      </c>
      <c r="T199" s="13">
        <f>IFERROR(VLOOKUP($A199, 'Fielding Data'!$A$1:$H$12056, 8, 0), 0)</f>
        <v>1</v>
      </c>
      <c r="U199" s="13">
        <f>SUMIFS('Fielding Data'!E:E, 'Fielding Data'!$A:$A, $A199)</f>
        <v>4</v>
      </c>
      <c r="V199" s="13">
        <f>SUMIFS('Fielding Data'!F:F, 'Fielding Data'!$A:$A, $A199)</f>
        <v>8</v>
      </c>
      <c r="W199" s="13">
        <f>SUMIFS('Fielding Data'!G:G, 'Fielding Data'!$A:$A, $A199)</f>
        <v>1</v>
      </c>
      <c r="X199" s="13">
        <f>SUMIFS('Fielding Data'!H:H, 'Fielding Data'!$A:$A, $A199)</f>
        <v>1</v>
      </c>
    </row>
    <row r="200" spans="1:24" x14ac:dyDescent="0.3">
      <c r="A200" s="13" t="str">
        <f t="shared" si="7"/>
        <v>choosh012010</v>
      </c>
      <c r="B200" s="16" t="s">
        <v>526</v>
      </c>
      <c r="C200" s="16">
        <v>2010</v>
      </c>
      <c r="D200" s="16">
        <v>144</v>
      </c>
      <c r="E200" s="16">
        <v>550</v>
      </c>
      <c r="F200" s="16">
        <v>81</v>
      </c>
      <c r="G200" s="16">
        <v>165</v>
      </c>
      <c r="H200" s="16">
        <v>31</v>
      </c>
      <c r="I200" s="16">
        <v>2</v>
      </c>
      <c r="J200" s="16">
        <v>22</v>
      </c>
      <c r="K200" s="16">
        <v>90</v>
      </c>
      <c r="L200" s="16">
        <v>22</v>
      </c>
      <c r="M200" s="16">
        <v>7</v>
      </c>
      <c r="N200" s="16">
        <v>83</v>
      </c>
      <c r="O200" s="16">
        <v>118</v>
      </c>
      <c r="P200" s="13" t="str">
        <f t="shared" si="6"/>
        <v>OF</v>
      </c>
      <c r="Q200" s="13">
        <f>IFERROR(VLOOKUP($A200, 'Fielding Data'!$A$1:$H$12056, 5, 0), 0)</f>
        <v>267</v>
      </c>
      <c r="R200" s="13">
        <f>IFERROR(VLOOKUP($A200, 'Fielding Data'!$A$1:$H$12056, 6, 0), 0)</f>
        <v>14</v>
      </c>
      <c r="S200" s="13">
        <f>IFERROR(VLOOKUP($A200, 'Fielding Data'!$A$1:$H$12056, 7, 0), 0)</f>
        <v>4</v>
      </c>
      <c r="T200" s="13">
        <f>IFERROR(VLOOKUP($A200, 'Fielding Data'!$A$1:$H$12056, 8, 0), 0)</f>
        <v>3</v>
      </c>
      <c r="U200" s="13">
        <f>SUMIFS('Fielding Data'!E:E, 'Fielding Data'!$A:$A, $A200)</f>
        <v>267</v>
      </c>
      <c r="V200" s="13">
        <f>SUMIFS('Fielding Data'!F:F, 'Fielding Data'!$A:$A, $A200)</f>
        <v>14</v>
      </c>
      <c r="W200" s="13">
        <f>SUMIFS('Fielding Data'!G:G, 'Fielding Data'!$A:$A, $A200)</f>
        <v>4</v>
      </c>
      <c r="X200" s="13">
        <f>SUMIFS('Fielding Data'!H:H, 'Fielding Data'!$A:$A, $A200)</f>
        <v>3</v>
      </c>
    </row>
    <row r="201" spans="1:24" x14ac:dyDescent="0.3">
      <c r="A201" s="13" t="str">
        <f t="shared" si="7"/>
        <v>ciriape012010</v>
      </c>
      <c r="B201" s="16" t="s">
        <v>1246</v>
      </c>
      <c r="C201" s="16">
        <v>2010</v>
      </c>
      <c r="D201" s="16">
        <v>8</v>
      </c>
      <c r="E201" s="16">
        <v>6</v>
      </c>
      <c r="F201" s="16">
        <v>3</v>
      </c>
      <c r="G201" s="16">
        <v>3</v>
      </c>
      <c r="H201" s="16">
        <v>1</v>
      </c>
      <c r="I201" s="16">
        <v>1</v>
      </c>
      <c r="J201" s="16">
        <v>0</v>
      </c>
      <c r="K201" s="16">
        <v>1</v>
      </c>
      <c r="L201" s="16">
        <v>0</v>
      </c>
      <c r="M201" s="16">
        <v>0</v>
      </c>
      <c r="N201" s="16">
        <v>0</v>
      </c>
      <c r="O201" s="16">
        <v>3</v>
      </c>
      <c r="P201" s="13" t="str">
        <f t="shared" si="6"/>
        <v>SS</v>
      </c>
      <c r="Q201" s="13">
        <f>IFERROR(VLOOKUP($A201, 'Fielding Data'!$A$1:$H$12056, 5, 0), 0)</f>
        <v>1</v>
      </c>
      <c r="R201" s="13">
        <f>IFERROR(VLOOKUP($A201, 'Fielding Data'!$A$1:$H$12056, 6, 0), 0)</f>
        <v>2</v>
      </c>
      <c r="S201" s="13">
        <f>IFERROR(VLOOKUP($A201, 'Fielding Data'!$A$1:$H$12056, 7, 0), 0)</f>
        <v>0</v>
      </c>
      <c r="T201" s="13">
        <f>IFERROR(VLOOKUP($A201, 'Fielding Data'!$A$1:$H$12056, 8, 0), 0)</f>
        <v>1</v>
      </c>
      <c r="U201" s="13">
        <f>SUMIFS('Fielding Data'!E:E, 'Fielding Data'!$A:$A, $A201)</f>
        <v>1</v>
      </c>
      <c r="V201" s="13">
        <f>SUMIFS('Fielding Data'!F:F, 'Fielding Data'!$A:$A, $A201)</f>
        <v>2</v>
      </c>
      <c r="W201" s="13">
        <f>SUMIFS('Fielding Data'!G:G, 'Fielding Data'!$A:$A, $A201)</f>
        <v>0</v>
      </c>
      <c r="X201" s="13">
        <f>SUMIFS('Fielding Data'!H:H, 'Fielding Data'!$A:$A, $A201)</f>
        <v>1</v>
      </c>
    </row>
    <row r="202" spans="1:24" x14ac:dyDescent="0.3">
      <c r="A202" s="13" t="str">
        <f t="shared" si="7"/>
        <v>cishest012010</v>
      </c>
      <c r="B202" s="16" t="s">
        <v>1247</v>
      </c>
      <c r="C202" s="16">
        <v>2010</v>
      </c>
      <c r="D202" s="16">
        <v>3</v>
      </c>
      <c r="E202" s="16">
        <v>0</v>
      </c>
      <c r="F202" s="16">
        <v>0</v>
      </c>
      <c r="G202" s="16">
        <v>0</v>
      </c>
      <c r="H202" s="16">
        <v>0</v>
      </c>
      <c r="I202" s="16">
        <v>0</v>
      </c>
      <c r="J202" s="16">
        <v>0</v>
      </c>
      <c r="K202" s="16">
        <v>0</v>
      </c>
      <c r="L202" s="16">
        <v>0</v>
      </c>
      <c r="M202" s="16">
        <v>0</v>
      </c>
      <c r="N202" s="16">
        <v>0</v>
      </c>
      <c r="O202" s="16">
        <v>0</v>
      </c>
      <c r="P202" s="13" t="str">
        <f t="shared" si="6"/>
        <v>P</v>
      </c>
      <c r="Q202" s="13">
        <f>IFERROR(VLOOKUP($A202, 'Fielding Data'!$A$1:$H$12056, 5, 0), 0)</f>
        <v>2</v>
      </c>
      <c r="R202" s="13">
        <f>IFERROR(VLOOKUP($A202, 'Fielding Data'!$A$1:$H$12056, 6, 0), 0)</f>
        <v>0</v>
      </c>
      <c r="S202" s="13">
        <f>IFERROR(VLOOKUP($A202, 'Fielding Data'!$A$1:$H$12056, 7, 0), 0)</f>
        <v>0</v>
      </c>
      <c r="T202" s="13">
        <f>IFERROR(VLOOKUP($A202, 'Fielding Data'!$A$1:$H$12056, 8, 0), 0)</f>
        <v>0</v>
      </c>
      <c r="U202" s="13">
        <f>SUMIFS('Fielding Data'!E:E, 'Fielding Data'!$A:$A, $A202)</f>
        <v>2</v>
      </c>
      <c r="V202" s="13">
        <f>SUMIFS('Fielding Data'!F:F, 'Fielding Data'!$A:$A, $A202)</f>
        <v>0</v>
      </c>
      <c r="W202" s="13">
        <f>SUMIFS('Fielding Data'!G:G, 'Fielding Data'!$A:$A, $A202)</f>
        <v>0</v>
      </c>
      <c r="X202" s="13">
        <f>SUMIFS('Fielding Data'!H:H, 'Fielding Data'!$A:$A, $A202)</f>
        <v>0</v>
      </c>
    </row>
    <row r="203" spans="1:24" x14ac:dyDescent="0.3">
      <c r="A203" s="13" t="str">
        <f t="shared" si="7"/>
        <v>clemeje012010</v>
      </c>
      <c r="B203" s="16" t="s">
        <v>771</v>
      </c>
      <c r="C203" s="16">
        <v>2010</v>
      </c>
      <c r="D203" s="16">
        <v>54</v>
      </c>
      <c r="E203" s="16">
        <v>144</v>
      </c>
      <c r="F203" s="16">
        <v>11</v>
      </c>
      <c r="G203" s="16">
        <v>29</v>
      </c>
      <c r="H203" s="16">
        <v>3</v>
      </c>
      <c r="I203" s="16">
        <v>0</v>
      </c>
      <c r="J203" s="16">
        <v>7</v>
      </c>
      <c r="K203" s="16">
        <v>12</v>
      </c>
      <c r="L203" s="16">
        <v>0</v>
      </c>
      <c r="M203" s="16">
        <v>0</v>
      </c>
      <c r="N203" s="16">
        <v>6</v>
      </c>
      <c r="O203" s="16">
        <v>37</v>
      </c>
      <c r="P203" s="13" t="str">
        <f t="shared" si="6"/>
        <v>1B</v>
      </c>
      <c r="Q203" s="13">
        <f>IFERROR(VLOOKUP($A203, 'Fielding Data'!$A$1:$H$12056, 5, 0), 0)</f>
        <v>295</v>
      </c>
      <c r="R203" s="13">
        <f>IFERROR(VLOOKUP($A203, 'Fielding Data'!$A$1:$H$12056, 6, 0), 0)</f>
        <v>18</v>
      </c>
      <c r="S203" s="13">
        <f>IFERROR(VLOOKUP($A203, 'Fielding Data'!$A$1:$H$12056, 7, 0), 0)</f>
        <v>2</v>
      </c>
      <c r="T203" s="13">
        <f>IFERROR(VLOOKUP($A203, 'Fielding Data'!$A$1:$H$12056, 8, 0), 0)</f>
        <v>20</v>
      </c>
      <c r="U203" s="13">
        <f>SUMIFS('Fielding Data'!E:E, 'Fielding Data'!$A:$A, $A203)</f>
        <v>295</v>
      </c>
      <c r="V203" s="13">
        <f>SUMIFS('Fielding Data'!F:F, 'Fielding Data'!$A:$A, $A203)</f>
        <v>18</v>
      </c>
      <c r="W203" s="13">
        <f>SUMIFS('Fielding Data'!G:G, 'Fielding Data'!$A:$A, $A203)</f>
        <v>2</v>
      </c>
      <c r="X203" s="13">
        <f>SUMIFS('Fielding Data'!H:H, 'Fielding Data'!$A:$A, $A203)</f>
        <v>20</v>
      </c>
    </row>
    <row r="204" spans="1:24" x14ac:dyDescent="0.3">
      <c r="A204" s="13" t="str">
        <f t="shared" si="7"/>
        <v>clevlbr012010</v>
      </c>
      <c r="B204" s="16" t="s">
        <v>635</v>
      </c>
      <c r="C204" s="16">
        <v>2010</v>
      </c>
      <c r="D204" s="16">
        <v>4</v>
      </c>
      <c r="E204" s="16">
        <v>4</v>
      </c>
      <c r="F204" s="16">
        <v>2</v>
      </c>
      <c r="G204" s="16">
        <v>1</v>
      </c>
      <c r="H204" s="16">
        <v>1</v>
      </c>
      <c r="I204" s="16">
        <v>0</v>
      </c>
      <c r="J204" s="16">
        <v>0</v>
      </c>
      <c r="K204" s="16">
        <v>0</v>
      </c>
      <c r="L204" s="16">
        <v>0</v>
      </c>
      <c r="M204" s="16">
        <v>0</v>
      </c>
      <c r="N204" s="16">
        <v>0</v>
      </c>
      <c r="O204" s="16">
        <v>1</v>
      </c>
      <c r="P204" s="13" t="str">
        <f t="shared" si="6"/>
        <v>LF</v>
      </c>
      <c r="Q204" s="13">
        <f>IFERROR(VLOOKUP($A204, 'Fielding Data'!$A$1:$H$12056, 5, 0), 0)</f>
        <v>0</v>
      </c>
      <c r="R204" s="13">
        <f>IFERROR(VLOOKUP($A204, 'Fielding Data'!$A$1:$H$12056, 6, 0), 0)</f>
        <v>0</v>
      </c>
      <c r="S204" s="13">
        <f>IFERROR(VLOOKUP($A204, 'Fielding Data'!$A$1:$H$12056, 7, 0), 0)</f>
        <v>0</v>
      </c>
      <c r="T204" s="13">
        <f>IFERROR(VLOOKUP($A204, 'Fielding Data'!$A$1:$H$12056, 8, 0), 0)</f>
        <v>0</v>
      </c>
      <c r="U204" s="13">
        <f>SUMIFS('Fielding Data'!E:E, 'Fielding Data'!$A:$A, $A204)</f>
        <v>5</v>
      </c>
      <c r="V204" s="13">
        <f>SUMIFS('Fielding Data'!F:F, 'Fielding Data'!$A:$A, $A204)</f>
        <v>0</v>
      </c>
      <c r="W204" s="13">
        <f>SUMIFS('Fielding Data'!G:G, 'Fielding Data'!$A:$A, $A204)</f>
        <v>0</v>
      </c>
      <c r="X204" s="13">
        <f>SUMIFS('Fielding Data'!H:H, 'Fielding Data'!$A:$A, $A204)</f>
        <v>0</v>
      </c>
    </row>
    <row r="205" spans="1:24" x14ac:dyDescent="0.3">
      <c r="A205" s="13" t="str">
        <f t="shared" si="7"/>
        <v>clippty012010</v>
      </c>
      <c r="B205" s="16" t="s">
        <v>772</v>
      </c>
      <c r="C205" s="16">
        <v>2010</v>
      </c>
      <c r="D205" s="16">
        <v>78</v>
      </c>
      <c r="E205" s="16">
        <v>2</v>
      </c>
      <c r="F205" s="16">
        <v>0</v>
      </c>
      <c r="G205" s="16">
        <v>1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0</v>
      </c>
      <c r="N205" s="16">
        <v>0</v>
      </c>
      <c r="O205" s="16">
        <v>1</v>
      </c>
      <c r="P205" s="13" t="str">
        <f t="shared" si="6"/>
        <v>P</v>
      </c>
      <c r="Q205" s="13">
        <f>IFERROR(VLOOKUP($A205, 'Fielding Data'!$A$1:$H$12056, 5, 0), 0)</f>
        <v>2</v>
      </c>
      <c r="R205" s="13">
        <f>IFERROR(VLOOKUP($A205, 'Fielding Data'!$A$1:$H$12056, 6, 0), 0)</f>
        <v>3</v>
      </c>
      <c r="S205" s="13">
        <f>IFERROR(VLOOKUP($A205, 'Fielding Data'!$A$1:$H$12056, 7, 0), 0)</f>
        <v>0</v>
      </c>
      <c r="T205" s="13">
        <f>IFERROR(VLOOKUP($A205, 'Fielding Data'!$A$1:$H$12056, 8, 0), 0)</f>
        <v>1</v>
      </c>
      <c r="U205" s="13">
        <f>SUMIFS('Fielding Data'!E:E, 'Fielding Data'!$A:$A, $A205)</f>
        <v>2</v>
      </c>
      <c r="V205" s="13">
        <f>SUMIFS('Fielding Data'!F:F, 'Fielding Data'!$A:$A, $A205)</f>
        <v>3</v>
      </c>
      <c r="W205" s="13">
        <f>SUMIFS('Fielding Data'!G:G, 'Fielding Data'!$A:$A, $A205)</f>
        <v>0</v>
      </c>
      <c r="X205" s="13">
        <f>SUMIFS('Fielding Data'!H:H, 'Fielding Data'!$A:$A, $A205)</f>
        <v>1</v>
      </c>
    </row>
    <row r="206" spans="1:24" x14ac:dyDescent="0.3">
      <c r="A206" s="13" t="str">
        <f t="shared" si="7"/>
        <v>coellro012010</v>
      </c>
      <c r="B206" s="16" t="s">
        <v>1248</v>
      </c>
      <c r="C206" s="16">
        <v>2010</v>
      </c>
      <c r="D206" s="16">
        <v>6</v>
      </c>
      <c r="E206" s="16">
        <v>0</v>
      </c>
      <c r="F206" s="16">
        <v>0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3" t="str">
        <f t="shared" si="6"/>
        <v>P</v>
      </c>
      <c r="Q206" s="13">
        <f>IFERROR(VLOOKUP($A206, 'Fielding Data'!$A$1:$H$12056, 5, 0), 0)</f>
        <v>0</v>
      </c>
      <c r="R206" s="13">
        <f>IFERROR(VLOOKUP($A206, 'Fielding Data'!$A$1:$H$12056, 6, 0), 0)</f>
        <v>0</v>
      </c>
      <c r="S206" s="13">
        <f>IFERROR(VLOOKUP($A206, 'Fielding Data'!$A$1:$H$12056, 7, 0), 0)</f>
        <v>0</v>
      </c>
      <c r="T206" s="13">
        <f>IFERROR(VLOOKUP($A206, 'Fielding Data'!$A$1:$H$12056, 8, 0), 0)</f>
        <v>0</v>
      </c>
      <c r="U206" s="13">
        <f>SUMIFS('Fielding Data'!E:E, 'Fielding Data'!$A:$A, $A206)</f>
        <v>0</v>
      </c>
      <c r="V206" s="13">
        <f>SUMIFS('Fielding Data'!F:F, 'Fielding Data'!$A:$A, $A206)</f>
        <v>0</v>
      </c>
      <c r="W206" s="13">
        <f>SUMIFS('Fielding Data'!G:G, 'Fielding Data'!$A:$A, $A206)</f>
        <v>0</v>
      </c>
      <c r="X206" s="13">
        <f>SUMIFS('Fielding Data'!H:H, 'Fielding Data'!$A:$A, $A206)</f>
        <v>0</v>
      </c>
    </row>
    <row r="207" spans="1:24" x14ac:dyDescent="0.3">
      <c r="A207" s="13" t="str">
        <f t="shared" si="7"/>
        <v>coffeto012010</v>
      </c>
      <c r="B207" s="16" t="s">
        <v>527</v>
      </c>
      <c r="C207" s="16">
        <v>2010</v>
      </c>
      <c r="D207" s="16">
        <v>69</v>
      </c>
      <c r="E207" s="16">
        <v>1</v>
      </c>
      <c r="F207" s="16">
        <v>0</v>
      </c>
      <c r="G207" s="16">
        <v>0</v>
      </c>
      <c r="H207" s="16">
        <v>0</v>
      </c>
      <c r="I207" s="16">
        <v>0</v>
      </c>
      <c r="J207" s="16">
        <v>0</v>
      </c>
      <c r="K207" s="16">
        <v>0</v>
      </c>
      <c r="L207" s="16">
        <v>0</v>
      </c>
      <c r="M207" s="16">
        <v>0</v>
      </c>
      <c r="N207" s="16">
        <v>0</v>
      </c>
      <c r="O207" s="16">
        <v>0</v>
      </c>
      <c r="P207" s="13" t="str">
        <f t="shared" si="6"/>
        <v>P</v>
      </c>
      <c r="Q207" s="13">
        <f>IFERROR(VLOOKUP($A207, 'Fielding Data'!$A$1:$H$12056, 5, 0), 0)</f>
        <v>2</v>
      </c>
      <c r="R207" s="13">
        <f>IFERROR(VLOOKUP($A207, 'Fielding Data'!$A$1:$H$12056, 6, 0), 0)</f>
        <v>8</v>
      </c>
      <c r="S207" s="13">
        <f>IFERROR(VLOOKUP($A207, 'Fielding Data'!$A$1:$H$12056, 7, 0), 0)</f>
        <v>2</v>
      </c>
      <c r="T207" s="13">
        <f>IFERROR(VLOOKUP($A207, 'Fielding Data'!$A$1:$H$12056, 8, 0), 0)</f>
        <v>1</v>
      </c>
      <c r="U207" s="13">
        <f>SUMIFS('Fielding Data'!E:E, 'Fielding Data'!$A:$A, $A207)</f>
        <v>2</v>
      </c>
      <c r="V207" s="13">
        <f>SUMIFS('Fielding Data'!F:F, 'Fielding Data'!$A:$A, $A207)</f>
        <v>8</v>
      </c>
      <c r="W207" s="13">
        <f>SUMIFS('Fielding Data'!G:G, 'Fielding Data'!$A:$A, $A207)</f>
        <v>2</v>
      </c>
      <c r="X207" s="13">
        <f>SUMIFS('Fielding Data'!H:H, 'Fielding Data'!$A:$A, $A207)</f>
        <v>1</v>
      </c>
    </row>
    <row r="208" spans="1:24" x14ac:dyDescent="0.3">
      <c r="A208" s="13" t="str">
        <f t="shared" si="7"/>
        <v>coghlch012010</v>
      </c>
      <c r="B208" s="16" t="s">
        <v>1066</v>
      </c>
      <c r="C208" s="16">
        <v>2010</v>
      </c>
      <c r="D208" s="16">
        <v>91</v>
      </c>
      <c r="E208" s="16">
        <v>358</v>
      </c>
      <c r="F208" s="16">
        <v>60</v>
      </c>
      <c r="G208" s="16">
        <v>96</v>
      </c>
      <c r="H208" s="16">
        <v>20</v>
      </c>
      <c r="I208" s="16">
        <v>3</v>
      </c>
      <c r="J208" s="16">
        <v>5</v>
      </c>
      <c r="K208" s="16">
        <v>28</v>
      </c>
      <c r="L208" s="16">
        <v>10</v>
      </c>
      <c r="M208" s="16">
        <v>3</v>
      </c>
      <c r="N208" s="16">
        <v>33</v>
      </c>
      <c r="O208" s="16">
        <v>84</v>
      </c>
      <c r="P208" s="13" t="str">
        <f t="shared" si="6"/>
        <v>LF</v>
      </c>
      <c r="Q208" s="13">
        <f>IFERROR(VLOOKUP($A208, 'Fielding Data'!$A$1:$H$12056, 5, 0), 0)</f>
        <v>0</v>
      </c>
      <c r="R208" s="13">
        <f>IFERROR(VLOOKUP($A208, 'Fielding Data'!$A$1:$H$12056, 6, 0), 0)</f>
        <v>0</v>
      </c>
      <c r="S208" s="13">
        <f>IFERROR(VLOOKUP($A208, 'Fielding Data'!$A$1:$H$12056, 7, 0), 0)</f>
        <v>0</v>
      </c>
      <c r="T208" s="13">
        <f>IFERROR(VLOOKUP($A208, 'Fielding Data'!$A$1:$H$12056, 8, 0), 0)</f>
        <v>0</v>
      </c>
      <c r="U208" s="13">
        <f>SUMIFS('Fielding Data'!E:E, 'Fielding Data'!$A:$A, $A208)</f>
        <v>160</v>
      </c>
      <c r="V208" s="13">
        <f>SUMIFS('Fielding Data'!F:F, 'Fielding Data'!$A:$A, $A208)</f>
        <v>7</v>
      </c>
      <c r="W208" s="13">
        <f>SUMIFS('Fielding Data'!G:G, 'Fielding Data'!$A:$A, $A208)</f>
        <v>1</v>
      </c>
      <c r="X208" s="13">
        <f>SUMIFS('Fielding Data'!H:H, 'Fielding Data'!$A:$A, $A208)</f>
        <v>0</v>
      </c>
    </row>
    <row r="209" spans="1:24" x14ac:dyDescent="0.3">
      <c r="A209" s="13" t="str">
        <f t="shared" si="7"/>
        <v>cokeph012010</v>
      </c>
      <c r="B209" s="16" t="s">
        <v>902</v>
      </c>
      <c r="C209" s="16">
        <v>2010</v>
      </c>
      <c r="D209" s="16">
        <v>74</v>
      </c>
      <c r="E209" s="16">
        <v>0</v>
      </c>
      <c r="F209" s="16">
        <v>0</v>
      </c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  <c r="P209" s="13" t="str">
        <f t="shared" si="6"/>
        <v>P</v>
      </c>
      <c r="Q209" s="13">
        <f>IFERROR(VLOOKUP($A209, 'Fielding Data'!$A$1:$H$12056, 5, 0), 0)</f>
        <v>2</v>
      </c>
      <c r="R209" s="13">
        <f>IFERROR(VLOOKUP($A209, 'Fielding Data'!$A$1:$H$12056, 6, 0), 0)</f>
        <v>6</v>
      </c>
      <c r="S209" s="13">
        <f>IFERROR(VLOOKUP($A209, 'Fielding Data'!$A$1:$H$12056, 7, 0), 0)</f>
        <v>1</v>
      </c>
      <c r="T209" s="13">
        <f>IFERROR(VLOOKUP($A209, 'Fielding Data'!$A$1:$H$12056, 8, 0), 0)</f>
        <v>1</v>
      </c>
      <c r="U209" s="13">
        <f>SUMIFS('Fielding Data'!E:E, 'Fielding Data'!$A:$A, $A209)</f>
        <v>2</v>
      </c>
      <c r="V209" s="13">
        <f>SUMIFS('Fielding Data'!F:F, 'Fielding Data'!$A:$A, $A209)</f>
        <v>6</v>
      </c>
      <c r="W209" s="13">
        <f>SUMIFS('Fielding Data'!G:G, 'Fielding Data'!$A:$A, $A209)</f>
        <v>1</v>
      </c>
      <c r="X209" s="13">
        <f>SUMIFS('Fielding Data'!H:H, 'Fielding Data'!$A:$A, $A209)</f>
        <v>1</v>
      </c>
    </row>
    <row r="210" spans="1:24" x14ac:dyDescent="0.3">
      <c r="A210" s="13" t="str">
        <f t="shared" si="7"/>
        <v>colemca012010</v>
      </c>
      <c r="B210" s="16" t="s">
        <v>1249</v>
      </c>
      <c r="C210" s="16">
        <v>2010</v>
      </c>
      <c r="D210" s="16">
        <v>12</v>
      </c>
      <c r="E210" s="16">
        <v>20</v>
      </c>
      <c r="F210" s="16">
        <v>2</v>
      </c>
      <c r="G210" s="16">
        <v>2</v>
      </c>
      <c r="H210" s="16">
        <v>1</v>
      </c>
      <c r="I210" s="16">
        <v>0</v>
      </c>
      <c r="J210" s="16">
        <v>0</v>
      </c>
      <c r="K210" s="16">
        <v>2</v>
      </c>
      <c r="L210" s="16">
        <v>0</v>
      </c>
      <c r="M210" s="16">
        <v>0</v>
      </c>
      <c r="N210" s="16">
        <v>1</v>
      </c>
      <c r="O210" s="16">
        <v>11</v>
      </c>
      <c r="P210" s="13" t="str">
        <f t="shared" si="6"/>
        <v>P</v>
      </c>
      <c r="Q210" s="13">
        <f>IFERROR(VLOOKUP($A210, 'Fielding Data'!$A$1:$H$12056, 5, 0), 0)</f>
        <v>3</v>
      </c>
      <c r="R210" s="13">
        <f>IFERROR(VLOOKUP($A210, 'Fielding Data'!$A$1:$H$12056, 6, 0), 0)</f>
        <v>9</v>
      </c>
      <c r="S210" s="13">
        <f>IFERROR(VLOOKUP($A210, 'Fielding Data'!$A$1:$H$12056, 7, 0), 0)</f>
        <v>0</v>
      </c>
      <c r="T210" s="13">
        <f>IFERROR(VLOOKUP($A210, 'Fielding Data'!$A$1:$H$12056, 8, 0), 0)</f>
        <v>4</v>
      </c>
      <c r="U210" s="13">
        <f>SUMIFS('Fielding Data'!E:E, 'Fielding Data'!$A:$A, $A210)</f>
        <v>3</v>
      </c>
      <c r="V210" s="13">
        <f>SUMIFS('Fielding Data'!F:F, 'Fielding Data'!$A:$A, $A210)</f>
        <v>9</v>
      </c>
      <c r="W210" s="13">
        <f>SUMIFS('Fielding Data'!G:G, 'Fielding Data'!$A:$A, $A210)</f>
        <v>0</v>
      </c>
      <c r="X210" s="13">
        <f>SUMIFS('Fielding Data'!H:H, 'Fielding Data'!$A:$A, $A210)</f>
        <v>4</v>
      </c>
    </row>
    <row r="211" spans="1:24" x14ac:dyDescent="0.3">
      <c r="A211" s="13" t="str">
        <f t="shared" si="7"/>
        <v>colomje012010</v>
      </c>
      <c r="B211" s="16" t="s">
        <v>234</v>
      </c>
      <c r="C211" s="16">
        <v>2010</v>
      </c>
      <c r="D211" s="16">
        <v>12</v>
      </c>
      <c r="E211" s="16">
        <v>0</v>
      </c>
      <c r="F211" s="16">
        <v>0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0</v>
      </c>
      <c r="O211" s="16">
        <v>0</v>
      </c>
      <c r="P211" s="13" t="str">
        <f t="shared" si="6"/>
        <v>P</v>
      </c>
      <c r="Q211" s="13">
        <f>IFERROR(VLOOKUP($A211, 'Fielding Data'!$A$1:$H$12056, 5, 0), 0)</f>
        <v>0</v>
      </c>
      <c r="R211" s="13">
        <f>IFERROR(VLOOKUP($A211, 'Fielding Data'!$A$1:$H$12056, 6, 0), 0)</f>
        <v>3</v>
      </c>
      <c r="S211" s="13">
        <f>IFERROR(VLOOKUP($A211, 'Fielding Data'!$A$1:$H$12056, 7, 0), 0)</f>
        <v>0</v>
      </c>
      <c r="T211" s="13">
        <f>IFERROR(VLOOKUP($A211, 'Fielding Data'!$A$1:$H$12056, 8, 0), 0)</f>
        <v>0</v>
      </c>
      <c r="U211" s="13">
        <f>SUMIFS('Fielding Data'!E:E, 'Fielding Data'!$A:$A, $A211)</f>
        <v>0</v>
      </c>
      <c r="V211" s="13">
        <f>SUMIFS('Fielding Data'!F:F, 'Fielding Data'!$A:$A, $A211)</f>
        <v>3</v>
      </c>
      <c r="W211" s="13">
        <f>SUMIFS('Fielding Data'!G:G, 'Fielding Data'!$A:$A, $A211)</f>
        <v>0</v>
      </c>
      <c r="X211" s="13">
        <f>SUMIFS('Fielding Data'!H:H, 'Fielding Data'!$A:$A, $A211)</f>
        <v>0</v>
      </c>
    </row>
    <row r="212" spans="1:24" x14ac:dyDescent="0.3">
      <c r="A212" s="13" t="str">
        <f t="shared" si="7"/>
        <v>colonro012010</v>
      </c>
      <c r="B212" s="16" t="s">
        <v>432</v>
      </c>
      <c r="C212" s="16">
        <v>2010</v>
      </c>
      <c r="D212" s="16">
        <v>5</v>
      </c>
      <c r="E212" s="16">
        <v>0</v>
      </c>
      <c r="F212" s="16">
        <v>0</v>
      </c>
      <c r="G212" s="16">
        <v>0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3" t="str">
        <f t="shared" si="6"/>
        <v>P</v>
      </c>
      <c r="Q212" s="13">
        <f>IFERROR(VLOOKUP($A212, 'Fielding Data'!$A$1:$H$12056, 5, 0), 0)</f>
        <v>0</v>
      </c>
      <c r="R212" s="13">
        <f>IFERROR(VLOOKUP($A212, 'Fielding Data'!$A$1:$H$12056, 6, 0), 0)</f>
        <v>0</v>
      </c>
      <c r="S212" s="13">
        <f>IFERROR(VLOOKUP($A212, 'Fielding Data'!$A$1:$H$12056, 7, 0), 0)</f>
        <v>0</v>
      </c>
      <c r="T212" s="13">
        <f>IFERROR(VLOOKUP($A212, 'Fielding Data'!$A$1:$H$12056, 8, 0), 0)</f>
        <v>0</v>
      </c>
      <c r="U212" s="13">
        <f>SUMIFS('Fielding Data'!E:E, 'Fielding Data'!$A:$A, $A212)</f>
        <v>0</v>
      </c>
      <c r="V212" s="13">
        <f>SUMIFS('Fielding Data'!F:F, 'Fielding Data'!$A:$A, $A212)</f>
        <v>0</v>
      </c>
      <c r="W212" s="13">
        <f>SUMIFS('Fielding Data'!G:G, 'Fielding Data'!$A:$A, $A212)</f>
        <v>0</v>
      </c>
      <c r="X212" s="13">
        <f>SUMIFS('Fielding Data'!H:H, 'Fielding Data'!$A:$A, $A212)</f>
        <v>0</v>
      </c>
    </row>
    <row r="213" spans="1:24" x14ac:dyDescent="0.3">
      <c r="A213" s="13" t="str">
        <f t="shared" si="7"/>
        <v>colvity012010</v>
      </c>
      <c r="B213" s="16" t="s">
        <v>1067</v>
      </c>
      <c r="C213" s="16">
        <v>2010</v>
      </c>
      <c r="D213" s="16">
        <v>135</v>
      </c>
      <c r="E213" s="16">
        <v>358</v>
      </c>
      <c r="F213" s="16">
        <v>60</v>
      </c>
      <c r="G213" s="16">
        <v>91</v>
      </c>
      <c r="H213" s="16">
        <v>18</v>
      </c>
      <c r="I213" s="16">
        <v>5</v>
      </c>
      <c r="J213" s="16">
        <v>20</v>
      </c>
      <c r="K213" s="16">
        <v>56</v>
      </c>
      <c r="L213" s="16">
        <v>6</v>
      </c>
      <c r="M213" s="16">
        <v>1</v>
      </c>
      <c r="N213" s="16">
        <v>30</v>
      </c>
      <c r="O213" s="16">
        <v>100</v>
      </c>
      <c r="P213" s="13" t="str">
        <f t="shared" si="6"/>
        <v>CF</v>
      </c>
      <c r="Q213" s="13">
        <f>IFERROR(VLOOKUP($A213, 'Fielding Data'!$A$1:$H$12056, 5, 0), 0)</f>
        <v>0</v>
      </c>
      <c r="R213" s="13">
        <f>IFERROR(VLOOKUP($A213, 'Fielding Data'!$A$1:$H$12056, 6, 0), 0)</f>
        <v>0</v>
      </c>
      <c r="S213" s="13">
        <f>IFERROR(VLOOKUP($A213, 'Fielding Data'!$A$1:$H$12056, 7, 0), 0)</f>
        <v>0</v>
      </c>
      <c r="T213" s="13">
        <f>IFERROR(VLOOKUP($A213, 'Fielding Data'!$A$1:$H$12056, 8, 0), 0)</f>
        <v>0</v>
      </c>
      <c r="U213" s="13">
        <f>SUMIFS('Fielding Data'!E:E, 'Fielding Data'!$A:$A, $A213)</f>
        <v>174</v>
      </c>
      <c r="V213" s="13">
        <f>SUMIFS('Fielding Data'!F:F, 'Fielding Data'!$A:$A, $A213)</f>
        <v>4</v>
      </c>
      <c r="W213" s="13">
        <f>SUMIFS('Fielding Data'!G:G, 'Fielding Data'!$A:$A, $A213)</f>
        <v>6</v>
      </c>
      <c r="X213" s="13">
        <f>SUMIFS('Fielding Data'!H:H, 'Fielding Data'!$A:$A, $A213)</f>
        <v>0</v>
      </c>
    </row>
    <row r="214" spans="1:24" x14ac:dyDescent="0.3">
      <c r="A214" s="13" t="str">
        <f t="shared" si="7"/>
        <v>congeha012010</v>
      </c>
      <c r="B214" s="16" t="s">
        <v>1250</v>
      </c>
      <c r="C214" s="16">
        <v>2010</v>
      </c>
      <c r="D214" s="16">
        <v>13</v>
      </c>
      <c r="E214" s="16">
        <v>29</v>
      </c>
      <c r="F214" s="16">
        <v>2</v>
      </c>
      <c r="G214" s="16">
        <v>5</v>
      </c>
      <c r="H214" s="16">
        <v>1</v>
      </c>
      <c r="I214" s="16">
        <v>1</v>
      </c>
      <c r="J214" s="16">
        <v>0</v>
      </c>
      <c r="K214" s="16">
        <v>5</v>
      </c>
      <c r="L214" s="16">
        <v>0</v>
      </c>
      <c r="M214" s="16">
        <v>0</v>
      </c>
      <c r="N214" s="16">
        <v>5</v>
      </c>
      <c r="O214" s="16">
        <v>9</v>
      </c>
      <c r="P214" s="13" t="str">
        <f t="shared" si="6"/>
        <v>C</v>
      </c>
      <c r="Q214" s="13">
        <f>IFERROR(VLOOKUP($A214, 'Fielding Data'!$A$1:$H$12056, 5, 0), 0)</f>
        <v>63</v>
      </c>
      <c r="R214" s="13">
        <f>IFERROR(VLOOKUP($A214, 'Fielding Data'!$A$1:$H$12056, 6, 0), 0)</f>
        <v>3</v>
      </c>
      <c r="S214" s="13">
        <f>IFERROR(VLOOKUP($A214, 'Fielding Data'!$A$1:$H$12056, 7, 0), 0)</f>
        <v>3</v>
      </c>
      <c r="T214" s="13">
        <f>IFERROR(VLOOKUP($A214, 'Fielding Data'!$A$1:$H$12056, 8, 0), 0)</f>
        <v>0</v>
      </c>
      <c r="U214" s="13">
        <f>SUMIFS('Fielding Data'!E:E, 'Fielding Data'!$A:$A, $A214)</f>
        <v>63</v>
      </c>
      <c r="V214" s="13">
        <f>SUMIFS('Fielding Data'!F:F, 'Fielding Data'!$A:$A, $A214)</f>
        <v>3</v>
      </c>
      <c r="W214" s="13">
        <f>SUMIFS('Fielding Data'!G:G, 'Fielding Data'!$A:$A, $A214)</f>
        <v>3</v>
      </c>
      <c r="X214" s="13">
        <f>SUMIFS('Fielding Data'!H:H, 'Fielding Data'!$A:$A, $A214)</f>
        <v>0</v>
      </c>
    </row>
    <row r="215" spans="1:24" x14ac:dyDescent="0.3">
      <c r="A215" s="13" t="str">
        <f t="shared" si="7"/>
        <v>conrabr012010</v>
      </c>
      <c r="B215" s="16" t="s">
        <v>903</v>
      </c>
      <c r="C215" s="16">
        <v>2010</v>
      </c>
      <c r="D215" s="16">
        <v>103</v>
      </c>
      <c r="E215" s="16">
        <v>156</v>
      </c>
      <c r="F215" s="16">
        <v>31</v>
      </c>
      <c r="G215" s="16">
        <v>39</v>
      </c>
      <c r="H215" s="16">
        <v>11</v>
      </c>
      <c r="I215" s="16">
        <v>1</v>
      </c>
      <c r="J215" s="16">
        <v>8</v>
      </c>
      <c r="K215" s="16">
        <v>33</v>
      </c>
      <c r="L215" s="16">
        <v>5</v>
      </c>
      <c r="M215" s="16">
        <v>1</v>
      </c>
      <c r="N215" s="16">
        <v>16</v>
      </c>
      <c r="O215" s="16">
        <v>45</v>
      </c>
      <c r="P215" s="13" t="str">
        <f t="shared" si="6"/>
        <v>2B</v>
      </c>
      <c r="Q215" s="13">
        <f>IFERROR(VLOOKUP($A215, 'Fielding Data'!$A$1:$H$12056, 5, 0), 0)</f>
        <v>2</v>
      </c>
      <c r="R215" s="13">
        <f>IFERROR(VLOOKUP($A215, 'Fielding Data'!$A$1:$H$12056, 6, 0), 0)</f>
        <v>13</v>
      </c>
      <c r="S215" s="13">
        <f>IFERROR(VLOOKUP($A215, 'Fielding Data'!$A$1:$H$12056, 7, 0), 0)</f>
        <v>1</v>
      </c>
      <c r="T215" s="13">
        <f>IFERROR(VLOOKUP($A215, 'Fielding Data'!$A$1:$H$12056, 8, 0), 0)</f>
        <v>0</v>
      </c>
      <c r="U215" s="13">
        <f>SUMIFS('Fielding Data'!E:E, 'Fielding Data'!$A:$A, $A215)</f>
        <v>19</v>
      </c>
      <c r="V215" s="13">
        <f>SUMIFS('Fielding Data'!F:F, 'Fielding Data'!$A:$A, $A215)</f>
        <v>61</v>
      </c>
      <c r="W215" s="13">
        <f>SUMIFS('Fielding Data'!G:G, 'Fielding Data'!$A:$A, $A215)</f>
        <v>8</v>
      </c>
      <c r="X215" s="13">
        <f>SUMIFS('Fielding Data'!H:H, 'Fielding Data'!$A:$A, $A215)</f>
        <v>5</v>
      </c>
    </row>
    <row r="216" spans="1:24" x14ac:dyDescent="0.3">
      <c r="A216" s="13" t="str">
        <f t="shared" si="7"/>
        <v>contrjo012010</v>
      </c>
      <c r="B216" s="16" t="s">
        <v>360</v>
      </c>
      <c r="C216" s="16">
        <v>2010</v>
      </c>
      <c r="D216" s="16">
        <v>67</v>
      </c>
      <c r="E216" s="16">
        <v>0</v>
      </c>
      <c r="F216" s="16">
        <v>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3" t="str">
        <f t="shared" si="6"/>
        <v>P</v>
      </c>
      <c r="Q216" s="13">
        <f>IFERROR(VLOOKUP($A216, 'Fielding Data'!$A$1:$H$12056, 5, 0), 0)</f>
        <v>1</v>
      </c>
      <c r="R216" s="13">
        <f>IFERROR(VLOOKUP($A216, 'Fielding Data'!$A$1:$H$12056, 6, 0), 0)</f>
        <v>7</v>
      </c>
      <c r="S216" s="13">
        <f>IFERROR(VLOOKUP($A216, 'Fielding Data'!$A$1:$H$12056, 7, 0), 0)</f>
        <v>0</v>
      </c>
      <c r="T216" s="13">
        <f>IFERROR(VLOOKUP($A216, 'Fielding Data'!$A$1:$H$12056, 8, 0), 0)</f>
        <v>0</v>
      </c>
      <c r="U216" s="13">
        <f>SUMIFS('Fielding Data'!E:E, 'Fielding Data'!$A:$A, $A216)</f>
        <v>1</v>
      </c>
      <c r="V216" s="13">
        <f>SUMIFS('Fielding Data'!F:F, 'Fielding Data'!$A:$A, $A216)</f>
        <v>7</v>
      </c>
      <c r="W216" s="13">
        <f>SUMIFS('Fielding Data'!G:G, 'Fielding Data'!$A:$A, $A216)</f>
        <v>0</v>
      </c>
      <c r="X216" s="13">
        <f>SUMIFS('Fielding Data'!H:H, 'Fielding Data'!$A:$A, $A216)</f>
        <v>0</v>
      </c>
    </row>
    <row r="217" spans="1:24" x14ac:dyDescent="0.3">
      <c r="A217" s="13" t="str">
        <f t="shared" si="7"/>
        <v>cookaa012010</v>
      </c>
      <c r="B217" s="16" t="s">
        <v>292</v>
      </c>
      <c r="C217" s="16">
        <v>2010</v>
      </c>
      <c r="D217" s="16">
        <v>28</v>
      </c>
      <c r="E217" s="16">
        <v>40</v>
      </c>
      <c r="F217" s="16">
        <v>5</v>
      </c>
      <c r="G217" s="16">
        <v>6</v>
      </c>
      <c r="H217" s="16">
        <v>2</v>
      </c>
      <c r="I217" s="16">
        <v>0</v>
      </c>
      <c r="J217" s="16">
        <v>0</v>
      </c>
      <c r="K217" s="16">
        <v>1</v>
      </c>
      <c r="L217" s="16">
        <v>0</v>
      </c>
      <c r="M217" s="16">
        <v>0</v>
      </c>
      <c r="N217" s="16">
        <v>0</v>
      </c>
      <c r="O217" s="16">
        <v>17</v>
      </c>
      <c r="P217" s="13" t="str">
        <f t="shared" si="6"/>
        <v>P</v>
      </c>
      <c r="Q217" s="13">
        <f>IFERROR(VLOOKUP($A217, 'Fielding Data'!$A$1:$H$12056, 5, 0), 0)</f>
        <v>6</v>
      </c>
      <c r="R217" s="13">
        <f>IFERROR(VLOOKUP($A217, 'Fielding Data'!$A$1:$H$12056, 6, 0), 0)</f>
        <v>18</v>
      </c>
      <c r="S217" s="13">
        <f>IFERROR(VLOOKUP($A217, 'Fielding Data'!$A$1:$H$12056, 7, 0), 0)</f>
        <v>1</v>
      </c>
      <c r="T217" s="13">
        <f>IFERROR(VLOOKUP($A217, 'Fielding Data'!$A$1:$H$12056, 8, 0), 0)</f>
        <v>2</v>
      </c>
      <c r="U217" s="13">
        <f>SUMIFS('Fielding Data'!E:E, 'Fielding Data'!$A:$A, $A217)</f>
        <v>6</v>
      </c>
      <c r="V217" s="13">
        <f>SUMIFS('Fielding Data'!F:F, 'Fielding Data'!$A:$A, $A217)</f>
        <v>18</v>
      </c>
      <c r="W217" s="13">
        <f>SUMIFS('Fielding Data'!G:G, 'Fielding Data'!$A:$A, $A217)</f>
        <v>1</v>
      </c>
      <c r="X217" s="13">
        <f>SUMIFS('Fielding Data'!H:H, 'Fielding Data'!$A:$A, $A217)</f>
        <v>2</v>
      </c>
    </row>
    <row r="218" spans="1:24" x14ac:dyDescent="0.3">
      <c r="A218" s="13" t="str">
        <f t="shared" si="7"/>
        <v>cordech012010</v>
      </c>
      <c r="B218" s="16" t="s">
        <v>361</v>
      </c>
      <c r="C218" s="16">
        <v>2010</v>
      </c>
      <c r="D218" s="16">
        <v>9</v>
      </c>
      <c r="E218" s="16">
        <v>0</v>
      </c>
      <c r="F218" s="16">
        <v>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3" t="str">
        <f t="shared" si="6"/>
        <v>P</v>
      </c>
      <c r="Q218" s="13">
        <f>IFERROR(VLOOKUP($A218, 'Fielding Data'!$A$1:$H$12056, 5, 0), 0)</f>
        <v>0</v>
      </c>
      <c r="R218" s="13">
        <f>IFERROR(VLOOKUP($A218, 'Fielding Data'!$A$1:$H$12056, 6, 0), 0)</f>
        <v>0</v>
      </c>
      <c r="S218" s="13">
        <f>IFERROR(VLOOKUP($A218, 'Fielding Data'!$A$1:$H$12056, 7, 0), 0)</f>
        <v>0</v>
      </c>
      <c r="T218" s="13">
        <f>IFERROR(VLOOKUP($A218, 'Fielding Data'!$A$1:$H$12056, 8, 0), 0)</f>
        <v>0</v>
      </c>
      <c r="U218" s="13">
        <f>SUMIFS('Fielding Data'!E:E, 'Fielding Data'!$A:$A, $A218)</f>
        <v>0</v>
      </c>
      <c r="V218" s="13">
        <f>SUMIFS('Fielding Data'!F:F, 'Fielding Data'!$A:$A, $A218)</f>
        <v>0</v>
      </c>
      <c r="W218" s="13">
        <f>SUMIFS('Fielding Data'!G:G, 'Fielding Data'!$A:$A, $A218)</f>
        <v>0</v>
      </c>
      <c r="X218" s="13">
        <f>SUMIFS('Fielding Data'!H:H, 'Fielding Data'!$A:$A, $A218)</f>
        <v>0</v>
      </c>
    </row>
    <row r="219" spans="1:24" x14ac:dyDescent="0.3">
      <c r="A219" s="13" t="str">
        <f t="shared" si="7"/>
        <v>cordefr012010</v>
      </c>
      <c r="B219" s="16" t="s">
        <v>81</v>
      </c>
      <c r="C219" s="16">
        <v>2010</v>
      </c>
      <c r="D219" s="16">
        <v>75</v>
      </c>
      <c r="E219" s="16">
        <v>1</v>
      </c>
      <c r="F219" s="16">
        <v>0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0</v>
      </c>
      <c r="N219" s="16">
        <v>0</v>
      </c>
      <c r="O219" s="16">
        <v>0</v>
      </c>
      <c r="P219" s="13" t="str">
        <f t="shared" si="6"/>
        <v>P</v>
      </c>
      <c r="Q219" s="13">
        <f>IFERROR(VLOOKUP($A219, 'Fielding Data'!$A$1:$H$12056, 5, 0), 0)</f>
        <v>1</v>
      </c>
      <c r="R219" s="13">
        <f>IFERROR(VLOOKUP($A219, 'Fielding Data'!$A$1:$H$12056, 6, 0), 0)</f>
        <v>10</v>
      </c>
      <c r="S219" s="13">
        <f>IFERROR(VLOOKUP($A219, 'Fielding Data'!$A$1:$H$12056, 7, 0), 0)</f>
        <v>1</v>
      </c>
      <c r="T219" s="13">
        <f>IFERROR(VLOOKUP($A219, 'Fielding Data'!$A$1:$H$12056, 8, 0), 0)</f>
        <v>0</v>
      </c>
      <c r="U219" s="13">
        <f>SUMIFS('Fielding Data'!E:E, 'Fielding Data'!$A:$A, $A219)</f>
        <v>1</v>
      </c>
      <c r="V219" s="13">
        <f>SUMIFS('Fielding Data'!F:F, 'Fielding Data'!$A:$A, $A219)</f>
        <v>10</v>
      </c>
      <c r="W219" s="13">
        <f>SUMIFS('Fielding Data'!G:G, 'Fielding Data'!$A:$A, $A219)</f>
        <v>1</v>
      </c>
      <c r="X219" s="13">
        <f>SUMIFS('Fielding Data'!H:H, 'Fielding Data'!$A:$A, $A219)</f>
        <v>0</v>
      </c>
    </row>
    <row r="220" spans="1:24" x14ac:dyDescent="0.3">
      <c r="A220" s="13" t="str">
        <f t="shared" si="7"/>
        <v>cormila012010</v>
      </c>
      <c r="B220" s="16" t="s">
        <v>433</v>
      </c>
      <c r="C220" s="16">
        <v>2010</v>
      </c>
      <c r="D220" s="16">
        <v>60</v>
      </c>
      <c r="E220" s="16">
        <v>0</v>
      </c>
      <c r="F220" s="16">
        <v>0</v>
      </c>
      <c r="G220" s="16">
        <v>0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3" t="str">
        <f t="shared" si="6"/>
        <v>P</v>
      </c>
      <c r="Q220" s="13">
        <f>IFERROR(VLOOKUP($A220, 'Fielding Data'!$A$1:$H$12056, 5, 0), 0)</f>
        <v>11</v>
      </c>
      <c r="R220" s="13">
        <f>IFERROR(VLOOKUP($A220, 'Fielding Data'!$A$1:$H$12056, 6, 0), 0)</f>
        <v>6</v>
      </c>
      <c r="S220" s="13">
        <f>IFERROR(VLOOKUP($A220, 'Fielding Data'!$A$1:$H$12056, 7, 0), 0)</f>
        <v>0</v>
      </c>
      <c r="T220" s="13">
        <f>IFERROR(VLOOKUP($A220, 'Fielding Data'!$A$1:$H$12056, 8, 0), 0)</f>
        <v>3</v>
      </c>
      <c r="U220" s="13">
        <f>SUMIFS('Fielding Data'!E:E, 'Fielding Data'!$A:$A, $A220)</f>
        <v>11</v>
      </c>
      <c r="V220" s="13">
        <f>SUMIFS('Fielding Data'!F:F, 'Fielding Data'!$A:$A, $A220)</f>
        <v>6</v>
      </c>
      <c r="W220" s="13">
        <f>SUMIFS('Fielding Data'!G:G, 'Fielding Data'!$A:$A, $A220)</f>
        <v>0</v>
      </c>
      <c r="X220" s="13">
        <f>SUMIFS('Fielding Data'!H:H, 'Fielding Data'!$A:$A, $A220)</f>
        <v>3</v>
      </c>
    </row>
    <row r="221" spans="1:24" x14ac:dyDescent="0.3">
      <c r="A221" s="13" t="str">
        <f t="shared" si="7"/>
        <v>corpama012010</v>
      </c>
      <c r="B221" s="16" t="s">
        <v>636</v>
      </c>
      <c r="C221" s="16">
        <v>2010</v>
      </c>
      <c r="D221" s="16">
        <v>56</v>
      </c>
      <c r="E221" s="16">
        <v>5</v>
      </c>
      <c r="F221" s="16">
        <v>0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s="16">
        <v>0</v>
      </c>
      <c r="M221" s="16">
        <v>0</v>
      </c>
      <c r="N221" s="16">
        <v>2</v>
      </c>
      <c r="O221" s="16">
        <v>3</v>
      </c>
      <c r="P221" s="13" t="str">
        <f t="shared" si="6"/>
        <v>P</v>
      </c>
      <c r="Q221" s="13">
        <f>IFERROR(VLOOKUP($A221, 'Fielding Data'!$A$1:$H$12056, 5, 0), 0)</f>
        <v>4</v>
      </c>
      <c r="R221" s="13">
        <f>IFERROR(VLOOKUP($A221, 'Fielding Data'!$A$1:$H$12056, 6, 0), 0)</f>
        <v>5</v>
      </c>
      <c r="S221" s="13">
        <f>IFERROR(VLOOKUP($A221, 'Fielding Data'!$A$1:$H$12056, 7, 0), 0)</f>
        <v>0</v>
      </c>
      <c r="T221" s="13">
        <f>IFERROR(VLOOKUP($A221, 'Fielding Data'!$A$1:$H$12056, 8, 0), 0)</f>
        <v>0</v>
      </c>
      <c r="U221" s="13">
        <f>SUMIFS('Fielding Data'!E:E, 'Fielding Data'!$A:$A, $A221)</f>
        <v>4</v>
      </c>
      <c r="V221" s="13">
        <f>SUMIFS('Fielding Data'!F:F, 'Fielding Data'!$A:$A, $A221)</f>
        <v>5</v>
      </c>
      <c r="W221" s="13">
        <f>SUMIFS('Fielding Data'!G:G, 'Fielding Data'!$A:$A, $A221)</f>
        <v>0</v>
      </c>
      <c r="X221" s="13">
        <f>SUMIFS('Fielding Data'!H:H, 'Fielding Data'!$A:$A, $A221)</f>
        <v>0</v>
      </c>
    </row>
    <row r="222" spans="1:24" x14ac:dyDescent="0.3">
      <c r="A222" s="13" t="str">
        <f t="shared" si="7"/>
        <v>correke012010</v>
      </c>
      <c r="B222" s="16" t="s">
        <v>362</v>
      </c>
      <c r="C222" s="16">
        <v>2010</v>
      </c>
      <c r="D222" s="16">
        <v>28</v>
      </c>
      <c r="E222" s="16">
        <v>44</v>
      </c>
      <c r="F222" s="16">
        <v>4</v>
      </c>
      <c r="G222" s="16">
        <v>6</v>
      </c>
      <c r="H222" s="16">
        <v>1</v>
      </c>
      <c r="I222" s="16">
        <v>0</v>
      </c>
      <c r="J222" s="16">
        <v>0</v>
      </c>
      <c r="K222" s="16">
        <v>5</v>
      </c>
      <c r="L222" s="16">
        <v>0</v>
      </c>
      <c r="M222" s="16">
        <v>0</v>
      </c>
      <c r="N222" s="16">
        <v>2</v>
      </c>
      <c r="O222" s="16">
        <v>20</v>
      </c>
      <c r="P222" s="13" t="str">
        <f t="shared" si="6"/>
        <v>P</v>
      </c>
      <c r="Q222" s="13">
        <f>IFERROR(VLOOKUP($A222, 'Fielding Data'!$A$1:$H$12056, 5, 0), 0)</f>
        <v>13</v>
      </c>
      <c r="R222" s="13">
        <f>IFERROR(VLOOKUP($A222, 'Fielding Data'!$A$1:$H$12056, 6, 0), 0)</f>
        <v>13</v>
      </c>
      <c r="S222" s="13">
        <f>IFERROR(VLOOKUP($A222, 'Fielding Data'!$A$1:$H$12056, 7, 0), 0)</f>
        <v>2</v>
      </c>
      <c r="T222" s="13">
        <f>IFERROR(VLOOKUP($A222, 'Fielding Data'!$A$1:$H$12056, 8, 0), 0)</f>
        <v>0</v>
      </c>
      <c r="U222" s="13">
        <f>SUMIFS('Fielding Data'!E:E, 'Fielding Data'!$A:$A, $A222)</f>
        <v>13</v>
      </c>
      <c r="V222" s="13">
        <f>SUMIFS('Fielding Data'!F:F, 'Fielding Data'!$A:$A, $A222)</f>
        <v>13</v>
      </c>
      <c r="W222" s="13">
        <f>SUMIFS('Fielding Data'!G:G, 'Fielding Data'!$A:$A, $A222)</f>
        <v>2</v>
      </c>
      <c r="X222" s="13">
        <f>SUMIFS('Fielding Data'!H:H, 'Fielding Data'!$A:$A, $A222)</f>
        <v>0</v>
      </c>
    </row>
    <row r="223" spans="1:24" x14ac:dyDescent="0.3">
      <c r="A223" s="13" t="str">
        <f t="shared" si="7"/>
        <v>corteda022010</v>
      </c>
      <c r="B223" s="16" t="s">
        <v>1251</v>
      </c>
      <c r="C223" s="16">
        <v>2010</v>
      </c>
      <c r="D223" s="16">
        <v>4</v>
      </c>
      <c r="E223" s="16">
        <v>0</v>
      </c>
      <c r="F223" s="16">
        <v>0</v>
      </c>
      <c r="G223" s="16">
        <v>0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  <c r="P223" s="13" t="str">
        <f t="shared" si="6"/>
        <v>P</v>
      </c>
      <c r="Q223" s="13">
        <f>IFERROR(VLOOKUP($A223, 'Fielding Data'!$A$1:$H$12056, 5, 0), 0)</f>
        <v>1</v>
      </c>
      <c r="R223" s="13">
        <f>IFERROR(VLOOKUP($A223, 'Fielding Data'!$A$1:$H$12056, 6, 0), 0)</f>
        <v>0</v>
      </c>
      <c r="S223" s="13">
        <f>IFERROR(VLOOKUP($A223, 'Fielding Data'!$A$1:$H$12056, 7, 0), 0)</f>
        <v>0</v>
      </c>
      <c r="T223" s="13">
        <f>IFERROR(VLOOKUP($A223, 'Fielding Data'!$A$1:$H$12056, 8, 0), 0)</f>
        <v>0</v>
      </c>
      <c r="U223" s="13">
        <f>SUMIFS('Fielding Data'!E:E, 'Fielding Data'!$A:$A, $A223)</f>
        <v>1</v>
      </c>
      <c r="V223" s="13">
        <f>SUMIFS('Fielding Data'!F:F, 'Fielding Data'!$A:$A, $A223)</f>
        <v>0</v>
      </c>
      <c r="W223" s="13">
        <f>SUMIFS('Fielding Data'!G:G, 'Fielding Data'!$A:$A, $A223)</f>
        <v>0</v>
      </c>
      <c r="X223" s="13">
        <f>SUMIFS('Fielding Data'!H:H, 'Fielding Data'!$A:$A, $A223)</f>
        <v>0</v>
      </c>
    </row>
    <row r="224" spans="1:24" x14ac:dyDescent="0.3">
      <c r="A224" s="13" t="str">
        <f t="shared" si="7"/>
        <v>counscr012010</v>
      </c>
      <c r="B224" s="16" t="s">
        <v>82</v>
      </c>
      <c r="C224" s="16">
        <v>2010</v>
      </c>
      <c r="D224" s="16">
        <v>102</v>
      </c>
      <c r="E224" s="16">
        <v>204</v>
      </c>
      <c r="F224" s="16">
        <v>16</v>
      </c>
      <c r="G224" s="16">
        <v>51</v>
      </c>
      <c r="H224" s="16">
        <v>8</v>
      </c>
      <c r="I224" s="16">
        <v>0</v>
      </c>
      <c r="J224" s="16">
        <v>2</v>
      </c>
      <c r="K224" s="16">
        <v>21</v>
      </c>
      <c r="L224" s="16">
        <v>1</v>
      </c>
      <c r="M224" s="16">
        <v>1</v>
      </c>
      <c r="N224" s="16">
        <v>21</v>
      </c>
      <c r="O224" s="16">
        <v>29</v>
      </c>
      <c r="P224" s="13" t="str">
        <f t="shared" si="6"/>
        <v>2B</v>
      </c>
      <c r="Q224" s="13">
        <f>IFERROR(VLOOKUP($A224, 'Fielding Data'!$A$1:$H$12056, 5, 0), 0)</f>
        <v>3</v>
      </c>
      <c r="R224" s="13">
        <f>IFERROR(VLOOKUP($A224, 'Fielding Data'!$A$1:$H$12056, 6, 0), 0)</f>
        <v>7</v>
      </c>
      <c r="S224" s="13">
        <f>IFERROR(VLOOKUP($A224, 'Fielding Data'!$A$1:$H$12056, 7, 0), 0)</f>
        <v>1</v>
      </c>
      <c r="T224" s="13">
        <f>IFERROR(VLOOKUP($A224, 'Fielding Data'!$A$1:$H$12056, 8, 0), 0)</f>
        <v>2</v>
      </c>
      <c r="U224" s="13">
        <f>SUMIFS('Fielding Data'!E:E, 'Fielding Data'!$A:$A, $A224)</f>
        <v>40</v>
      </c>
      <c r="V224" s="13">
        <f>SUMIFS('Fielding Data'!F:F, 'Fielding Data'!$A:$A, $A224)</f>
        <v>106</v>
      </c>
      <c r="W224" s="13">
        <f>SUMIFS('Fielding Data'!G:G, 'Fielding Data'!$A:$A, $A224)</f>
        <v>6</v>
      </c>
      <c r="X224" s="13">
        <f>SUMIFS('Fielding Data'!H:H, 'Fielding Data'!$A:$A, $A224)</f>
        <v>24</v>
      </c>
    </row>
    <row r="225" spans="1:24" x14ac:dyDescent="0.3">
      <c r="A225" s="13" t="str">
        <f t="shared" si="7"/>
        <v>cousisc012010</v>
      </c>
      <c r="B225" s="16" t="s">
        <v>1252</v>
      </c>
      <c r="C225" s="16">
        <v>2010</v>
      </c>
      <c r="D225" s="16">
        <v>27</v>
      </c>
      <c r="E225" s="16">
        <v>37</v>
      </c>
      <c r="F225" s="16">
        <v>2</v>
      </c>
      <c r="G225" s="16">
        <v>11</v>
      </c>
      <c r="H225" s="16">
        <v>2</v>
      </c>
      <c r="I225" s="16">
        <v>2</v>
      </c>
      <c r="J225" s="16">
        <v>0</v>
      </c>
      <c r="K225" s="16">
        <v>2</v>
      </c>
      <c r="L225" s="16">
        <v>0</v>
      </c>
      <c r="M225" s="16">
        <v>0</v>
      </c>
      <c r="N225" s="16">
        <v>1</v>
      </c>
      <c r="O225" s="16">
        <v>13</v>
      </c>
      <c r="P225" s="13" t="str">
        <f t="shared" si="6"/>
        <v>CF</v>
      </c>
      <c r="Q225" s="13">
        <f>IFERROR(VLOOKUP($A225, 'Fielding Data'!$A$1:$H$12056, 5, 0), 0)</f>
        <v>0</v>
      </c>
      <c r="R225" s="13">
        <f>IFERROR(VLOOKUP($A225, 'Fielding Data'!$A$1:$H$12056, 6, 0), 0)</f>
        <v>0</v>
      </c>
      <c r="S225" s="13">
        <f>IFERROR(VLOOKUP($A225, 'Fielding Data'!$A$1:$H$12056, 7, 0), 0)</f>
        <v>0</v>
      </c>
      <c r="T225" s="13">
        <f>IFERROR(VLOOKUP($A225, 'Fielding Data'!$A$1:$H$12056, 8, 0), 0)</f>
        <v>0</v>
      </c>
      <c r="U225" s="13">
        <f>SUMIFS('Fielding Data'!E:E, 'Fielding Data'!$A:$A, $A225)</f>
        <v>18</v>
      </c>
      <c r="V225" s="13">
        <f>SUMIFS('Fielding Data'!F:F, 'Fielding Data'!$A:$A, $A225)</f>
        <v>0</v>
      </c>
      <c r="W225" s="13">
        <f>SUMIFS('Fielding Data'!G:G, 'Fielding Data'!$A:$A, $A225)</f>
        <v>0</v>
      </c>
      <c r="X225" s="13">
        <f>SUMIFS('Fielding Data'!H:H, 'Fielding Data'!$A:$A, $A225)</f>
        <v>0</v>
      </c>
    </row>
    <row r="226" spans="1:24" x14ac:dyDescent="0.3">
      <c r="A226" s="13" t="str">
        <f t="shared" si="7"/>
        <v>craigal012010</v>
      </c>
      <c r="B226" s="16" t="s">
        <v>1253</v>
      </c>
      <c r="C226" s="16">
        <v>2010</v>
      </c>
      <c r="D226" s="16">
        <v>44</v>
      </c>
      <c r="E226" s="16">
        <v>114</v>
      </c>
      <c r="F226" s="16">
        <v>12</v>
      </c>
      <c r="G226" s="16">
        <v>28</v>
      </c>
      <c r="H226" s="16">
        <v>7</v>
      </c>
      <c r="I226" s="16">
        <v>0</v>
      </c>
      <c r="J226" s="16">
        <v>4</v>
      </c>
      <c r="K226" s="16">
        <v>18</v>
      </c>
      <c r="L226" s="16">
        <v>0</v>
      </c>
      <c r="M226" s="16">
        <v>1</v>
      </c>
      <c r="N226" s="16">
        <v>9</v>
      </c>
      <c r="O226" s="16">
        <v>26</v>
      </c>
      <c r="P226" s="13" t="str">
        <f t="shared" si="6"/>
        <v>1B</v>
      </c>
      <c r="Q226" s="13">
        <f>IFERROR(VLOOKUP($A226, 'Fielding Data'!$A$1:$H$12056, 5, 0), 0)</f>
        <v>16</v>
      </c>
      <c r="R226" s="13">
        <f>IFERROR(VLOOKUP($A226, 'Fielding Data'!$A$1:$H$12056, 6, 0), 0)</f>
        <v>1</v>
      </c>
      <c r="S226" s="13">
        <f>IFERROR(VLOOKUP($A226, 'Fielding Data'!$A$1:$H$12056, 7, 0), 0)</f>
        <v>0</v>
      </c>
      <c r="T226" s="13">
        <f>IFERROR(VLOOKUP($A226, 'Fielding Data'!$A$1:$H$12056, 8, 0), 0)</f>
        <v>2</v>
      </c>
      <c r="U226" s="13">
        <f>SUMIFS('Fielding Data'!E:E, 'Fielding Data'!$A:$A, $A226)</f>
        <v>55</v>
      </c>
      <c r="V226" s="13">
        <f>SUMIFS('Fielding Data'!F:F, 'Fielding Data'!$A:$A, $A226)</f>
        <v>2</v>
      </c>
      <c r="W226" s="13">
        <f>SUMIFS('Fielding Data'!G:G, 'Fielding Data'!$A:$A, $A226)</f>
        <v>1</v>
      </c>
      <c r="X226" s="13">
        <f>SUMIFS('Fielding Data'!H:H, 'Fielding Data'!$A:$A, $A226)</f>
        <v>2</v>
      </c>
    </row>
    <row r="227" spans="1:24" x14ac:dyDescent="0.3">
      <c r="A227" s="13" t="str">
        <f t="shared" si="7"/>
        <v>crainje012010</v>
      </c>
      <c r="B227" s="16" t="s">
        <v>434</v>
      </c>
      <c r="C227" s="16">
        <v>2010</v>
      </c>
      <c r="D227" s="16">
        <v>71</v>
      </c>
      <c r="E227" s="16">
        <v>1</v>
      </c>
      <c r="F227" s="16">
        <v>0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0</v>
      </c>
      <c r="N227" s="16">
        <v>0</v>
      </c>
      <c r="O227" s="16">
        <v>1</v>
      </c>
      <c r="P227" s="13" t="str">
        <f t="shared" si="6"/>
        <v>P</v>
      </c>
      <c r="Q227" s="13">
        <f>IFERROR(VLOOKUP($A227, 'Fielding Data'!$A$1:$H$12056, 5, 0), 0)</f>
        <v>3</v>
      </c>
      <c r="R227" s="13">
        <f>IFERROR(VLOOKUP($A227, 'Fielding Data'!$A$1:$H$12056, 6, 0), 0)</f>
        <v>14</v>
      </c>
      <c r="S227" s="13">
        <f>IFERROR(VLOOKUP($A227, 'Fielding Data'!$A$1:$H$12056, 7, 0), 0)</f>
        <v>1</v>
      </c>
      <c r="T227" s="13">
        <f>IFERROR(VLOOKUP($A227, 'Fielding Data'!$A$1:$H$12056, 8, 0), 0)</f>
        <v>3</v>
      </c>
      <c r="U227" s="13">
        <f>SUMIFS('Fielding Data'!E:E, 'Fielding Data'!$A:$A, $A227)</f>
        <v>3</v>
      </c>
      <c r="V227" s="13">
        <f>SUMIFS('Fielding Data'!F:F, 'Fielding Data'!$A:$A, $A227)</f>
        <v>14</v>
      </c>
      <c r="W227" s="13">
        <f>SUMIFS('Fielding Data'!G:G, 'Fielding Data'!$A:$A, $A227)</f>
        <v>1</v>
      </c>
      <c r="X227" s="13">
        <f>SUMIFS('Fielding Data'!H:H, 'Fielding Data'!$A:$A, $A227)</f>
        <v>3</v>
      </c>
    </row>
    <row r="228" spans="1:24" x14ac:dyDescent="0.3">
      <c r="A228" s="13" t="str">
        <f t="shared" si="7"/>
        <v>cramebo012010</v>
      </c>
      <c r="B228" s="16" t="s">
        <v>1254</v>
      </c>
      <c r="C228" s="16">
        <v>2010</v>
      </c>
      <c r="D228" s="16">
        <v>4</v>
      </c>
      <c r="E228" s="16">
        <v>0</v>
      </c>
      <c r="F228" s="16">
        <v>0</v>
      </c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3" t="str">
        <f t="shared" si="6"/>
        <v>P</v>
      </c>
      <c r="Q228" s="13">
        <f>IFERROR(VLOOKUP($A228, 'Fielding Data'!$A$1:$H$12056, 5, 0), 0)</f>
        <v>0</v>
      </c>
      <c r="R228" s="13">
        <f>IFERROR(VLOOKUP($A228, 'Fielding Data'!$A$1:$H$12056, 6, 0), 0)</f>
        <v>4</v>
      </c>
      <c r="S228" s="13">
        <f>IFERROR(VLOOKUP($A228, 'Fielding Data'!$A$1:$H$12056, 7, 0), 0)</f>
        <v>0</v>
      </c>
      <c r="T228" s="13">
        <f>IFERROR(VLOOKUP($A228, 'Fielding Data'!$A$1:$H$12056, 8, 0), 0)</f>
        <v>0</v>
      </c>
      <c r="U228" s="13">
        <f>SUMIFS('Fielding Data'!E:E, 'Fielding Data'!$A:$A, $A228)</f>
        <v>0</v>
      </c>
      <c r="V228" s="13">
        <f>SUMIFS('Fielding Data'!F:F, 'Fielding Data'!$A:$A, $A228)</f>
        <v>4</v>
      </c>
      <c r="W228" s="13">
        <f>SUMIFS('Fielding Data'!G:G, 'Fielding Data'!$A:$A, $A228)</f>
        <v>0</v>
      </c>
      <c r="X228" s="13">
        <f>SUMIFS('Fielding Data'!H:H, 'Fielding Data'!$A:$A, $A228)</f>
        <v>0</v>
      </c>
    </row>
    <row r="229" spans="1:24" x14ac:dyDescent="0.3">
      <c r="A229" s="13" t="str">
        <f t="shared" si="7"/>
        <v>crawfca022010</v>
      </c>
      <c r="B229" s="16" t="s">
        <v>293</v>
      </c>
      <c r="C229" s="16">
        <v>2010</v>
      </c>
      <c r="D229" s="16">
        <v>154</v>
      </c>
      <c r="E229" s="16">
        <v>600</v>
      </c>
      <c r="F229" s="16">
        <v>110</v>
      </c>
      <c r="G229" s="16">
        <v>184</v>
      </c>
      <c r="H229" s="16">
        <v>30</v>
      </c>
      <c r="I229" s="16">
        <v>13</v>
      </c>
      <c r="J229" s="16">
        <v>19</v>
      </c>
      <c r="K229" s="16">
        <v>90</v>
      </c>
      <c r="L229" s="16">
        <v>47</v>
      </c>
      <c r="M229" s="16">
        <v>10</v>
      </c>
      <c r="N229" s="16">
        <v>46</v>
      </c>
      <c r="O229" s="16">
        <v>104</v>
      </c>
      <c r="P229" s="13" t="str">
        <f t="shared" si="6"/>
        <v>LF</v>
      </c>
      <c r="Q229" s="13">
        <f>IFERROR(VLOOKUP($A229, 'Fielding Data'!$A$1:$H$12056, 5, 0), 0)</f>
        <v>0</v>
      </c>
      <c r="R229" s="13">
        <f>IFERROR(VLOOKUP($A229, 'Fielding Data'!$A$1:$H$12056, 6, 0), 0)</f>
        <v>0</v>
      </c>
      <c r="S229" s="13">
        <f>IFERROR(VLOOKUP($A229, 'Fielding Data'!$A$1:$H$12056, 7, 0), 0)</f>
        <v>0</v>
      </c>
      <c r="T229" s="13">
        <f>IFERROR(VLOOKUP($A229, 'Fielding Data'!$A$1:$H$12056, 8, 0), 0)</f>
        <v>0</v>
      </c>
      <c r="U229" s="13">
        <f>SUMIFS('Fielding Data'!E:E, 'Fielding Data'!$A:$A, $A229)</f>
        <v>306</v>
      </c>
      <c r="V229" s="13">
        <f>SUMIFS('Fielding Data'!F:F, 'Fielding Data'!$A:$A, $A229)</f>
        <v>7</v>
      </c>
      <c r="W229" s="13">
        <f>SUMIFS('Fielding Data'!G:G, 'Fielding Data'!$A:$A, $A229)</f>
        <v>2</v>
      </c>
      <c r="X229" s="13">
        <f>SUMIFS('Fielding Data'!H:H, 'Fielding Data'!$A:$A, $A229)</f>
        <v>0</v>
      </c>
    </row>
    <row r="230" spans="1:24" x14ac:dyDescent="0.3">
      <c r="A230" s="13" t="str">
        <f t="shared" si="7"/>
        <v>crispco012010</v>
      </c>
      <c r="B230" s="16" t="s">
        <v>294</v>
      </c>
      <c r="C230" s="16">
        <v>2010</v>
      </c>
      <c r="D230" s="16">
        <v>75</v>
      </c>
      <c r="E230" s="16">
        <v>290</v>
      </c>
      <c r="F230" s="16">
        <v>51</v>
      </c>
      <c r="G230" s="16">
        <v>81</v>
      </c>
      <c r="H230" s="16">
        <v>14</v>
      </c>
      <c r="I230" s="16">
        <v>4</v>
      </c>
      <c r="J230" s="16">
        <v>8</v>
      </c>
      <c r="K230" s="16">
        <v>38</v>
      </c>
      <c r="L230" s="16">
        <v>32</v>
      </c>
      <c r="M230" s="16">
        <v>3</v>
      </c>
      <c r="N230" s="16">
        <v>30</v>
      </c>
      <c r="O230" s="16">
        <v>49</v>
      </c>
      <c r="P230" s="13" t="str">
        <f t="shared" si="6"/>
        <v>CF</v>
      </c>
      <c r="Q230" s="13">
        <f>IFERROR(VLOOKUP($A230, 'Fielding Data'!$A$1:$H$12056, 5, 0), 0)</f>
        <v>0</v>
      </c>
      <c r="R230" s="13">
        <f>IFERROR(VLOOKUP($A230, 'Fielding Data'!$A$1:$H$12056, 6, 0), 0)</f>
        <v>0</v>
      </c>
      <c r="S230" s="13">
        <f>IFERROR(VLOOKUP($A230, 'Fielding Data'!$A$1:$H$12056, 7, 0), 0)</f>
        <v>0</v>
      </c>
      <c r="T230" s="13">
        <f>IFERROR(VLOOKUP($A230, 'Fielding Data'!$A$1:$H$12056, 8, 0), 0)</f>
        <v>0</v>
      </c>
      <c r="U230" s="13">
        <f>SUMIFS('Fielding Data'!E:E, 'Fielding Data'!$A:$A, $A230)</f>
        <v>182</v>
      </c>
      <c r="V230" s="13">
        <f>SUMIFS('Fielding Data'!F:F, 'Fielding Data'!$A:$A, $A230)</f>
        <v>2</v>
      </c>
      <c r="W230" s="13">
        <f>SUMIFS('Fielding Data'!G:G, 'Fielding Data'!$A:$A, $A230)</f>
        <v>2</v>
      </c>
      <c r="X230" s="13">
        <f>SUMIFS('Fielding Data'!H:H, 'Fielding Data'!$A:$A, $A230)</f>
        <v>0</v>
      </c>
    </row>
    <row r="231" spans="1:24" x14ac:dyDescent="0.3">
      <c r="A231" s="13" t="str">
        <f t="shared" si="7"/>
        <v>crowetr012010</v>
      </c>
      <c r="B231" s="16" t="s">
        <v>1069</v>
      </c>
      <c r="C231" s="16">
        <v>2010</v>
      </c>
      <c r="D231" s="16">
        <v>122</v>
      </c>
      <c r="E231" s="16">
        <v>442</v>
      </c>
      <c r="F231" s="16">
        <v>48</v>
      </c>
      <c r="G231" s="16">
        <v>111</v>
      </c>
      <c r="H231" s="16">
        <v>24</v>
      </c>
      <c r="I231" s="16">
        <v>3</v>
      </c>
      <c r="J231" s="16">
        <v>2</v>
      </c>
      <c r="K231" s="16">
        <v>36</v>
      </c>
      <c r="L231" s="16">
        <v>20</v>
      </c>
      <c r="M231" s="16">
        <v>7</v>
      </c>
      <c r="N231" s="16">
        <v>29</v>
      </c>
      <c r="O231" s="16">
        <v>73</v>
      </c>
      <c r="P231" s="13" t="str">
        <f t="shared" si="6"/>
        <v>CF</v>
      </c>
      <c r="Q231" s="13">
        <f>IFERROR(VLOOKUP($A231, 'Fielding Data'!$A$1:$H$12056, 5, 0), 0)</f>
        <v>0</v>
      </c>
      <c r="R231" s="13">
        <f>IFERROR(VLOOKUP($A231, 'Fielding Data'!$A$1:$H$12056, 6, 0), 0)</f>
        <v>0</v>
      </c>
      <c r="S231" s="13">
        <f>IFERROR(VLOOKUP($A231, 'Fielding Data'!$A$1:$H$12056, 7, 0), 0)</f>
        <v>0</v>
      </c>
      <c r="T231" s="13">
        <f>IFERROR(VLOOKUP($A231, 'Fielding Data'!$A$1:$H$12056, 8, 0), 0)</f>
        <v>0</v>
      </c>
      <c r="U231" s="13">
        <f>SUMIFS('Fielding Data'!E:E, 'Fielding Data'!$A:$A, $A231)</f>
        <v>274</v>
      </c>
      <c r="V231" s="13">
        <f>SUMIFS('Fielding Data'!F:F, 'Fielding Data'!$A:$A, $A231)</f>
        <v>9</v>
      </c>
      <c r="W231" s="13">
        <f>SUMIFS('Fielding Data'!G:G, 'Fielding Data'!$A:$A, $A231)</f>
        <v>5</v>
      </c>
      <c r="X231" s="13">
        <f>SUMIFS('Fielding Data'!H:H, 'Fielding Data'!$A:$A, $A231)</f>
        <v>1</v>
      </c>
    </row>
    <row r="232" spans="1:24" x14ac:dyDescent="0.3">
      <c r="A232" s="13" t="str">
        <f t="shared" si="7"/>
        <v>cruzju022010</v>
      </c>
      <c r="B232" s="16" t="s">
        <v>235</v>
      </c>
      <c r="C232" s="16">
        <v>2010</v>
      </c>
      <c r="D232" s="16">
        <v>5</v>
      </c>
      <c r="E232" s="16">
        <v>0</v>
      </c>
      <c r="F232" s="16">
        <v>0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3" t="str">
        <f t="shared" si="6"/>
        <v>P</v>
      </c>
      <c r="Q232" s="13">
        <f>IFERROR(VLOOKUP($A232, 'Fielding Data'!$A$1:$H$12056, 5, 0), 0)</f>
        <v>0</v>
      </c>
      <c r="R232" s="13">
        <f>IFERROR(VLOOKUP($A232, 'Fielding Data'!$A$1:$H$12056, 6, 0), 0)</f>
        <v>1</v>
      </c>
      <c r="S232" s="13">
        <f>IFERROR(VLOOKUP($A232, 'Fielding Data'!$A$1:$H$12056, 7, 0), 0)</f>
        <v>0</v>
      </c>
      <c r="T232" s="13">
        <f>IFERROR(VLOOKUP($A232, 'Fielding Data'!$A$1:$H$12056, 8, 0), 0)</f>
        <v>0</v>
      </c>
      <c r="U232" s="13">
        <f>SUMIFS('Fielding Data'!E:E, 'Fielding Data'!$A:$A, $A232)</f>
        <v>0</v>
      </c>
      <c r="V232" s="13">
        <f>SUMIFS('Fielding Data'!F:F, 'Fielding Data'!$A:$A, $A232)</f>
        <v>1</v>
      </c>
      <c r="W232" s="13">
        <f>SUMIFS('Fielding Data'!G:G, 'Fielding Data'!$A:$A, $A232)</f>
        <v>0</v>
      </c>
      <c r="X232" s="13">
        <f>SUMIFS('Fielding Data'!H:H, 'Fielding Data'!$A:$A, $A232)</f>
        <v>0</v>
      </c>
    </row>
    <row r="233" spans="1:24" x14ac:dyDescent="0.3">
      <c r="A233" s="13" t="str">
        <f t="shared" si="7"/>
        <v>cruzlu012010</v>
      </c>
      <c r="B233" s="16" t="s">
        <v>904</v>
      </c>
      <c r="C233" s="16">
        <v>2010</v>
      </c>
      <c r="D233" s="16">
        <v>7</v>
      </c>
      <c r="E233" s="16">
        <v>17</v>
      </c>
      <c r="F233" s="16">
        <v>2</v>
      </c>
      <c r="G233" s="16">
        <v>4</v>
      </c>
      <c r="H233" s="16">
        <v>0</v>
      </c>
      <c r="I233" s="16">
        <v>1</v>
      </c>
      <c r="J233" s="16">
        <v>0</v>
      </c>
      <c r="K233" s="16">
        <v>1</v>
      </c>
      <c r="L233" s="16">
        <v>0</v>
      </c>
      <c r="M233" s="16">
        <v>0</v>
      </c>
      <c r="N233" s="16">
        <v>0</v>
      </c>
      <c r="O233" s="16">
        <v>2</v>
      </c>
      <c r="P233" s="13" t="str">
        <f t="shared" si="6"/>
        <v>SS</v>
      </c>
      <c r="Q233" s="13">
        <f>IFERROR(VLOOKUP($A233, 'Fielding Data'!$A$1:$H$12056, 5, 0), 0)</f>
        <v>7</v>
      </c>
      <c r="R233" s="13">
        <f>IFERROR(VLOOKUP($A233, 'Fielding Data'!$A$1:$H$12056, 6, 0), 0)</f>
        <v>7</v>
      </c>
      <c r="S233" s="13">
        <f>IFERROR(VLOOKUP($A233, 'Fielding Data'!$A$1:$H$12056, 7, 0), 0)</f>
        <v>0</v>
      </c>
      <c r="T233" s="13">
        <f>IFERROR(VLOOKUP($A233, 'Fielding Data'!$A$1:$H$12056, 8, 0), 0)</f>
        <v>1</v>
      </c>
      <c r="U233" s="13">
        <f>SUMIFS('Fielding Data'!E:E, 'Fielding Data'!$A:$A, $A233)</f>
        <v>7</v>
      </c>
      <c r="V233" s="13">
        <f>SUMIFS('Fielding Data'!F:F, 'Fielding Data'!$A:$A, $A233)</f>
        <v>7</v>
      </c>
      <c r="W233" s="13">
        <f>SUMIFS('Fielding Data'!G:G, 'Fielding Data'!$A:$A, $A233)</f>
        <v>0</v>
      </c>
      <c r="X233" s="13">
        <f>SUMIFS('Fielding Data'!H:H, 'Fielding Data'!$A:$A, $A233)</f>
        <v>1</v>
      </c>
    </row>
    <row r="234" spans="1:24" x14ac:dyDescent="0.3">
      <c r="A234" s="13" t="str">
        <f t="shared" si="7"/>
        <v>cruzne022010</v>
      </c>
      <c r="B234" s="16" t="s">
        <v>528</v>
      </c>
      <c r="C234" s="16">
        <v>2010</v>
      </c>
      <c r="D234" s="16">
        <v>108</v>
      </c>
      <c r="E234" s="16">
        <v>399</v>
      </c>
      <c r="F234" s="16">
        <v>60</v>
      </c>
      <c r="G234" s="16">
        <v>127</v>
      </c>
      <c r="H234" s="16">
        <v>31</v>
      </c>
      <c r="I234" s="16">
        <v>3</v>
      </c>
      <c r="J234" s="16">
        <v>22</v>
      </c>
      <c r="K234" s="16">
        <v>78</v>
      </c>
      <c r="L234" s="16">
        <v>17</v>
      </c>
      <c r="M234" s="16">
        <v>4</v>
      </c>
      <c r="N234" s="16">
        <v>38</v>
      </c>
      <c r="O234" s="16">
        <v>81</v>
      </c>
      <c r="P234" s="13" t="str">
        <f t="shared" si="6"/>
        <v>LF</v>
      </c>
      <c r="Q234" s="13">
        <f>IFERROR(VLOOKUP($A234, 'Fielding Data'!$A$1:$H$12056, 5, 0), 0)</f>
        <v>0</v>
      </c>
      <c r="R234" s="13">
        <f>IFERROR(VLOOKUP($A234, 'Fielding Data'!$A$1:$H$12056, 6, 0), 0)</f>
        <v>0</v>
      </c>
      <c r="S234" s="13">
        <f>IFERROR(VLOOKUP($A234, 'Fielding Data'!$A$1:$H$12056, 7, 0), 0)</f>
        <v>0</v>
      </c>
      <c r="T234" s="13">
        <f>IFERROR(VLOOKUP($A234, 'Fielding Data'!$A$1:$H$12056, 8, 0), 0)</f>
        <v>0</v>
      </c>
      <c r="U234" s="13">
        <f>SUMIFS('Fielding Data'!E:E, 'Fielding Data'!$A:$A, $A234)</f>
        <v>250</v>
      </c>
      <c r="V234" s="13">
        <f>SUMIFS('Fielding Data'!F:F, 'Fielding Data'!$A:$A, $A234)</f>
        <v>3</v>
      </c>
      <c r="W234" s="13">
        <f>SUMIFS('Fielding Data'!G:G, 'Fielding Data'!$A:$A, $A234)</f>
        <v>5</v>
      </c>
      <c r="X234" s="13">
        <f>SUMIFS('Fielding Data'!H:H, 'Fielding Data'!$A:$A, $A234)</f>
        <v>1</v>
      </c>
    </row>
    <row r="235" spans="1:24" x14ac:dyDescent="0.3">
      <c r="A235" s="13" t="str">
        <f t="shared" si="7"/>
        <v>cuddymi012010</v>
      </c>
      <c r="B235" s="16" t="s">
        <v>236</v>
      </c>
      <c r="C235" s="16">
        <v>2010</v>
      </c>
      <c r="D235" s="16">
        <v>157</v>
      </c>
      <c r="E235" s="16">
        <v>609</v>
      </c>
      <c r="F235" s="16">
        <v>93</v>
      </c>
      <c r="G235" s="16">
        <v>165</v>
      </c>
      <c r="H235" s="16">
        <v>37</v>
      </c>
      <c r="I235" s="16">
        <v>5</v>
      </c>
      <c r="J235" s="16">
        <v>14</v>
      </c>
      <c r="K235" s="16">
        <v>81</v>
      </c>
      <c r="L235" s="16">
        <v>7</v>
      </c>
      <c r="M235" s="16">
        <v>3</v>
      </c>
      <c r="N235" s="16">
        <v>58</v>
      </c>
      <c r="O235" s="16">
        <v>93</v>
      </c>
      <c r="P235" s="13" t="str">
        <f t="shared" si="6"/>
        <v>1B</v>
      </c>
      <c r="Q235" s="13">
        <f>IFERROR(VLOOKUP($A235, 'Fielding Data'!$A$1:$H$12056, 5, 0), 0)</f>
        <v>760</v>
      </c>
      <c r="R235" s="13">
        <f>IFERROR(VLOOKUP($A235, 'Fielding Data'!$A$1:$H$12056, 6, 0), 0)</f>
        <v>39</v>
      </c>
      <c r="S235" s="13">
        <f>IFERROR(VLOOKUP($A235, 'Fielding Data'!$A$1:$H$12056, 7, 0), 0)</f>
        <v>3</v>
      </c>
      <c r="T235" s="13">
        <f>IFERROR(VLOOKUP($A235, 'Fielding Data'!$A$1:$H$12056, 8, 0), 0)</f>
        <v>70</v>
      </c>
      <c r="U235" s="13">
        <f>SUMIFS('Fielding Data'!E:E, 'Fielding Data'!$A:$A, $A235)</f>
        <v>884</v>
      </c>
      <c r="V235" s="13">
        <f>SUMIFS('Fielding Data'!F:F, 'Fielding Data'!$A:$A, $A235)</f>
        <v>68</v>
      </c>
      <c r="W235" s="13">
        <f>SUMIFS('Fielding Data'!G:G, 'Fielding Data'!$A:$A, $A235)</f>
        <v>6</v>
      </c>
      <c r="X235" s="13">
        <f>SUMIFS('Fielding Data'!H:H, 'Fielding Data'!$A:$A, $A235)</f>
        <v>71</v>
      </c>
    </row>
    <row r="236" spans="1:24" x14ac:dyDescent="0.3">
      <c r="A236" s="13" t="str">
        <f t="shared" si="7"/>
        <v>cuetojo012010</v>
      </c>
      <c r="B236" s="16" t="s">
        <v>905</v>
      </c>
      <c r="C236" s="16">
        <v>2010</v>
      </c>
      <c r="D236" s="16">
        <v>31</v>
      </c>
      <c r="E236" s="16">
        <v>54</v>
      </c>
      <c r="F236" s="16">
        <v>2</v>
      </c>
      <c r="G236" s="16">
        <v>6</v>
      </c>
      <c r="H236" s="16">
        <v>0</v>
      </c>
      <c r="I236" s="16">
        <v>0</v>
      </c>
      <c r="J236" s="16">
        <v>0</v>
      </c>
      <c r="K236" s="16">
        <v>2</v>
      </c>
      <c r="L236" s="16">
        <v>0</v>
      </c>
      <c r="M236" s="16">
        <v>0</v>
      </c>
      <c r="N236" s="16">
        <v>1</v>
      </c>
      <c r="O236" s="16">
        <v>22</v>
      </c>
      <c r="P236" s="13" t="str">
        <f t="shared" si="6"/>
        <v>P</v>
      </c>
      <c r="Q236" s="13">
        <f>IFERROR(VLOOKUP($A236, 'Fielding Data'!$A$1:$H$12056, 5, 0), 0)</f>
        <v>12</v>
      </c>
      <c r="R236" s="13">
        <f>IFERROR(VLOOKUP($A236, 'Fielding Data'!$A$1:$H$12056, 6, 0), 0)</f>
        <v>28</v>
      </c>
      <c r="S236" s="13">
        <f>IFERROR(VLOOKUP($A236, 'Fielding Data'!$A$1:$H$12056, 7, 0), 0)</f>
        <v>2</v>
      </c>
      <c r="T236" s="13">
        <f>IFERROR(VLOOKUP($A236, 'Fielding Data'!$A$1:$H$12056, 8, 0), 0)</f>
        <v>2</v>
      </c>
      <c r="U236" s="13">
        <f>SUMIFS('Fielding Data'!E:E, 'Fielding Data'!$A:$A, $A236)</f>
        <v>12</v>
      </c>
      <c r="V236" s="13">
        <f>SUMIFS('Fielding Data'!F:F, 'Fielding Data'!$A:$A, $A236)</f>
        <v>28</v>
      </c>
      <c r="W236" s="13">
        <f>SUMIFS('Fielding Data'!G:G, 'Fielding Data'!$A:$A, $A236)</f>
        <v>2</v>
      </c>
      <c r="X236" s="13">
        <f>SUMIFS('Fielding Data'!H:H, 'Fielding Data'!$A:$A, $A236)</f>
        <v>2</v>
      </c>
    </row>
    <row r="237" spans="1:24" x14ac:dyDescent="0.3">
      <c r="A237" s="13" t="str">
        <f t="shared" si="7"/>
        <v>cunniaa012010</v>
      </c>
      <c r="B237" s="16" t="s">
        <v>906</v>
      </c>
      <c r="C237" s="16">
        <v>2010</v>
      </c>
      <c r="D237" s="16">
        <v>53</v>
      </c>
      <c r="E237" s="16">
        <v>132</v>
      </c>
      <c r="F237" s="16">
        <v>17</v>
      </c>
      <c r="G237" s="16">
        <v>38</v>
      </c>
      <c r="H237" s="16">
        <v>12</v>
      </c>
      <c r="I237" s="16">
        <v>1</v>
      </c>
      <c r="J237" s="16">
        <v>1</v>
      </c>
      <c r="K237" s="16">
        <v>15</v>
      </c>
      <c r="L237" s="16">
        <v>1</v>
      </c>
      <c r="M237" s="16">
        <v>3</v>
      </c>
      <c r="N237" s="16">
        <v>7</v>
      </c>
      <c r="O237" s="16">
        <v>28</v>
      </c>
      <c r="P237" s="13" t="str">
        <f t="shared" si="6"/>
        <v>CF</v>
      </c>
      <c r="Q237" s="13">
        <f>IFERROR(VLOOKUP($A237, 'Fielding Data'!$A$1:$H$12056, 5, 0), 0)</f>
        <v>0</v>
      </c>
      <c r="R237" s="13">
        <f>IFERROR(VLOOKUP($A237, 'Fielding Data'!$A$1:$H$12056, 6, 0), 0)</f>
        <v>0</v>
      </c>
      <c r="S237" s="13">
        <f>IFERROR(VLOOKUP($A237, 'Fielding Data'!$A$1:$H$12056, 7, 0), 0)</f>
        <v>0</v>
      </c>
      <c r="T237" s="13">
        <f>IFERROR(VLOOKUP($A237, 'Fielding Data'!$A$1:$H$12056, 8, 0), 0)</f>
        <v>0</v>
      </c>
      <c r="U237" s="13">
        <f>SUMIFS('Fielding Data'!E:E, 'Fielding Data'!$A:$A, $A237)</f>
        <v>57</v>
      </c>
      <c r="V237" s="13">
        <f>SUMIFS('Fielding Data'!F:F, 'Fielding Data'!$A:$A, $A237)</f>
        <v>0</v>
      </c>
      <c r="W237" s="13">
        <f>SUMIFS('Fielding Data'!G:G, 'Fielding Data'!$A:$A, $A237)</f>
        <v>0</v>
      </c>
      <c r="X237" s="13">
        <f>SUMIFS('Fielding Data'!H:H, 'Fielding Data'!$A:$A, $A237)</f>
        <v>0</v>
      </c>
    </row>
    <row r="238" spans="1:24" x14ac:dyDescent="0.3">
      <c r="A238" s="13" t="str">
        <f t="shared" si="7"/>
        <v>curtico012010</v>
      </c>
      <c r="B238" s="16" t="s">
        <v>1255</v>
      </c>
      <c r="C238" s="16">
        <v>2010</v>
      </c>
      <c r="D238" s="16">
        <v>31</v>
      </c>
      <c r="E238" s="16">
        <v>59</v>
      </c>
      <c r="F238" s="16">
        <v>7</v>
      </c>
      <c r="G238" s="16">
        <v>11</v>
      </c>
      <c r="H238" s="16">
        <v>3</v>
      </c>
      <c r="I238" s="16">
        <v>0</v>
      </c>
      <c r="J238" s="16">
        <v>1</v>
      </c>
      <c r="K238" s="16">
        <v>8</v>
      </c>
      <c r="L238" s="16">
        <v>0</v>
      </c>
      <c r="M238" s="16">
        <v>0</v>
      </c>
      <c r="N238" s="16">
        <v>4</v>
      </c>
      <c r="O238" s="16">
        <v>15</v>
      </c>
      <c r="P238" s="13" t="str">
        <f t="shared" si="6"/>
        <v>LF</v>
      </c>
      <c r="Q238" s="13">
        <f>IFERROR(VLOOKUP($A238, 'Fielding Data'!$A$1:$H$12056, 5, 0), 0)</f>
        <v>0</v>
      </c>
      <c r="R238" s="13">
        <f>IFERROR(VLOOKUP($A238, 'Fielding Data'!$A$1:$H$12056, 6, 0), 0)</f>
        <v>0</v>
      </c>
      <c r="S238" s="13">
        <f>IFERROR(VLOOKUP($A238, 'Fielding Data'!$A$1:$H$12056, 7, 0), 0)</f>
        <v>0</v>
      </c>
      <c r="T238" s="13">
        <f>IFERROR(VLOOKUP($A238, 'Fielding Data'!$A$1:$H$12056, 8, 0), 0)</f>
        <v>0</v>
      </c>
      <c r="U238" s="13">
        <f>SUMIFS('Fielding Data'!E:E, 'Fielding Data'!$A:$A, $A238)</f>
        <v>22</v>
      </c>
      <c r="V238" s="13">
        <f>SUMIFS('Fielding Data'!F:F, 'Fielding Data'!$A:$A, $A238)</f>
        <v>0</v>
      </c>
      <c r="W238" s="13">
        <f>SUMIFS('Fielding Data'!G:G, 'Fielding Data'!$A:$A, $A238)</f>
        <v>0</v>
      </c>
      <c r="X238" s="13">
        <f>SUMIFS('Fielding Data'!H:H, 'Fielding Data'!$A:$A, $A238)</f>
        <v>0</v>
      </c>
    </row>
    <row r="239" spans="1:24" x14ac:dyDescent="0.3">
      <c r="A239" s="13" t="str">
        <f t="shared" si="7"/>
        <v>custja012010</v>
      </c>
      <c r="B239" s="16" t="s">
        <v>237</v>
      </c>
      <c r="C239" s="16">
        <v>2010</v>
      </c>
      <c r="D239" s="16">
        <v>112</v>
      </c>
      <c r="E239" s="16">
        <v>349</v>
      </c>
      <c r="F239" s="16">
        <v>50</v>
      </c>
      <c r="G239" s="16">
        <v>95</v>
      </c>
      <c r="H239" s="16">
        <v>19</v>
      </c>
      <c r="I239" s="16">
        <v>0</v>
      </c>
      <c r="J239" s="16">
        <v>13</v>
      </c>
      <c r="K239" s="16">
        <v>52</v>
      </c>
      <c r="L239" s="16">
        <v>2</v>
      </c>
      <c r="M239" s="16">
        <v>2</v>
      </c>
      <c r="N239" s="16">
        <v>68</v>
      </c>
      <c r="O239" s="16">
        <v>127</v>
      </c>
      <c r="P239" s="13" t="str">
        <f t="shared" si="6"/>
        <v>LF</v>
      </c>
      <c r="Q239" s="13">
        <f>IFERROR(VLOOKUP($A239, 'Fielding Data'!$A$1:$H$12056, 5, 0), 0)</f>
        <v>0</v>
      </c>
      <c r="R239" s="13">
        <f>IFERROR(VLOOKUP($A239, 'Fielding Data'!$A$1:$H$12056, 6, 0), 0)</f>
        <v>0</v>
      </c>
      <c r="S239" s="13">
        <f>IFERROR(VLOOKUP($A239, 'Fielding Data'!$A$1:$H$12056, 7, 0), 0)</f>
        <v>0</v>
      </c>
      <c r="T239" s="13">
        <f>IFERROR(VLOOKUP($A239, 'Fielding Data'!$A$1:$H$12056, 8, 0), 0)</f>
        <v>0</v>
      </c>
      <c r="U239" s="13">
        <f>SUMIFS('Fielding Data'!E:E, 'Fielding Data'!$A:$A, $A239)</f>
        <v>29</v>
      </c>
      <c r="V239" s="13">
        <f>SUMIFS('Fielding Data'!F:F, 'Fielding Data'!$A:$A, $A239)</f>
        <v>3</v>
      </c>
      <c r="W239" s="13">
        <f>SUMIFS('Fielding Data'!G:G, 'Fielding Data'!$A:$A, $A239)</f>
        <v>1</v>
      </c>
      <c r="X239" s="13">
        <f>SUMIFS('Fielding Data'!H:H, 'Fielding Data'!$A:$A, $A239)</f>
        <v>0</v>
      </c>
    </row>
    <row r="240" spans="1:24" x14ac:dyDescent="0.3">
      <c r="A240" s="13" t="str">
        <f t="shared" si="7"/>
        <v>daiglca012010</v>
      </c>
      <c r="B240" s="16" t="s">
        <v>435</v>
      </c>
      <c r="C240" s="16">
        <v>2010</v>
      </c>
      <c r="D240" s="16">
        <v>13</v>
      </c>
      <c r="E240" s="16">
        <v>0</v>
      </c>
      <c r="F240" s="16">
        <v>0</v>
      </c>
      <c r="G240" s="16">
        <v>0</v>
      </c>
      <c r="H240" s="16">
        <v>0</v>
      </c>
      <c r="I240" s="16">
        <v>0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16">
        <v>0</v>
      </c>
      <c r="P240" s="13" t="str">
        <f t="shared" si="6"/>
        <v>P</v>
      </c>
      <c r="Q240" s="13">
        <f>IFERROR(VLOOKUP($A240, 'Fielding Data'!$A$1:$H$12056, 5, 0), 0)</f>
        <v>1</v>
      </c>
      <c r="R240" s="13">
        <f>IFERROR(VLOOKUP($A240, 'Fielding Data'!$A$1:$H$12056, 6, 0), 0)</f>
        <v>0</v>
      </c>
      <c r="S240" s="13">
        <f>IFERROR(VLOOKUP($A240, 'Fielding Data'!$A$1:$H$12056, 7, 0), 0)</f>
        <v>0</v>
      </c>
      <c r="T240" s="13">
        <f>IFERROR(VLOOKUP($A240, 'Fielding Data'!$A$1:$H$12056, 8, 0), 0)</f>
        <v>0</v>
      </c>
      <c r="U240" s="13">
        <f>SUMIFS('Fielding Data'!E:E, 'Fielding Data'!$A:$A, $A240)</f>
        <v>1</v>
      </c>
      <c r="V240" s="13">
        <f>SUMIFS('Fielding Data'!F:F, 'Fielding Data'!$A:$A, $A240)</f>
        <v>0</v>
      </c>
      <c r="W240" s="13">
        <f>SUMIFS('Fielding Data'!G:G, 'Fielding Data'!$A:$A, $A240)</f>
        <v>0</v>
      </c>
      <c r="X240" s="13">
        <f>SUMIFS('Fielding Data'!H:H, 'Fielding Data'!$A:$A, $A240)</f>
        <v>0</v>
      </c>
    </row>
    <row r="241" spans="1:24" x14ac:dyDescent="0.3">
      <c r="A241" s="13" t="str">
        <f t="shared" si="7"/>
        <v>daleyma012010</v>
      </c>
      <c r="B241" s="16" t="s">
        <v>1070</v>
      </c>
      <c r="C241" s="16">
        <v>2010</v>
      </c>
      <c r="D241" s="16">
        <v>28</v>
      </c>
      <c r="E241" s="16">
        <v>0</v>
      </c>
      <c r="F241" s="16">
        <v>0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s="16">
        <v>0</v>
      </c>
      <c r="M241" s="16">
        <v>0</v>
      </c>
      <c r="N241" s="16">
        <v>0</v>
      </c>
      <c r="O241" s="16">
        <v>0</v>
      </c>
      <c r="P241" s="13" t="str">
        <f t="shared" si="6"/>
        <v>P</v>
      </c>
      <c r="Q241" s="13">
        <f>IFERROR(VLOOKUP($A241, 'Fielding Data'!$A$1:$H$12056, 5, 0), 0)</f>
        <v>2</v>
      </c>
      <c r="R241" s="13">
        <f>IFERROR(VLOOKUP($A241, 'Fielding Data'!$A$1:$H$12056, 6, 0), 0)</f>
        <v>3</v>
      </c>
      <c r="S241" s="13">
        <f>IFERROR(VLOOKUP($A241, 'Fielding Data'!$A$1:$H$12056, 7, 0), 0)</f>
        <v>1</v>
      </c>
      <c r="T241" s="13">
        <f>IFERROR(VLOOKUP($A241, 'Fielding Data'!$A$1:$H$12056, 8, 0), 0)</f>
        <v>0</v>
      </c>
      <c r="U241" s="13">
        <f>SUMIFS('Fielding Data'!E:E, 'Fielding Data'!$A:$A, $A241)</f>
        <v>2</v>
      </c>
      <c r="V241" s="13">
        <f>SUMIFS('Fielding Data'!F:F, 'Fielding Data'!$A:$A, $A241)</f>
        <v>3</v>
      </c>
      <c r="W241" s="13">
        <f>SUMIFS('Fielding Data'!G:G, 'Fielding Data'!$A:$A, $A241)</f>
        <v>1</v>
      </c>
      <c r="X241" s="13">
        <f>SUMIFS('Fielding Data'!H:H, 'Fielding Data'!$A:$A, $A241)</f>
        <v>0</v>
      </c>
    </row>
    <row r="242" spans="1:24" x14ac:dyDescent="0.3">
      <c r="A242" s="13" t="str">
        <f t="shared" si="7"/>
        <v>damonjo012010</v>
      </c>
      <c r="B242" s="16" t="s">
        <v>83</v>
      </c>
      <c r="C242" s="16">
        <v>2010</v>
      </c>
      <c r="D242" s="16">
        <v>145</v>
      </c>
      <c r="E242" s="16">
        <v>539</v>
      </c>
      <c r="F242" s="16">
        <v>81</v>
      </c>
      <c r="G242" s="16">
        <v>146</v>
      </c>
      <c r="H242" s="16">
        <v>36</v>
      </c>
      <c r="I242" s="16">
        <v>5</v>
      </c>
      <c r="J242" s="16">
        <v>8</v>
      </c>
      <c r="K242" s="16">
        <v>51</v>
      </c>
      <c r="L242" s="16">
        <v>11</v>
      </c>
      <c r="M242" s="16">
        <v>1</v>
      </c>
      <c r="N242" s="16">
        <v>69</v>
      </c>
      <c r="O242" s="16">
        <v>90</v>
      </c>
      <c r="P242" s="13" t="str">
        <f t="shared" si="6"/>
        <v>CF</v>
      </c>
      <c r="Q242" s="13">
        <f>IFERROR(VLOOKUP($A242, 'Fielding Data'!$A$1:$H$12056, 5, 0), 0)</f>
        <v>0</v>
      </c>
      <c r="R242" s="13">
        <f>IFERROR(VLOOKUP($A242, 'Fielding Data'!$A$1:$H$12056, 6, 0), 0)</f>
        <v>0</v>
      </c>
      <c r="S242" s="13">
        <f>IFERROR(VLOOKUP($A242, 'Fielding Data'!$A$1:$H$12056, 7, 0), 0)</f>
        <v>0</v>
      </c>
      <c r="T242" s="13">
        <f>IFERROR(VLOOKUP($A242, 'Fielding Data'!$A$1:$H$12056, 8, 0), 0)</f>
        <v>0</v>
      </c>
      <c r="U242" s="13">
        <f>SUMIFS('Fielding Data'!E:E, 'Fielding Data'!$A:$A, $A242)</f>
        <v>57</v>
      </c>
      <c r="V242" s="13">
        <f>SUMIFS('Fielding Data'!F:F, 'Fielding Data'!$A:$A, $A242)</f>
        <v>2</v>
      </c>
      <c r="W242" s="13">
        <f>SUMIFS('Fielding Data'!G:G, 'Fielding Data'!$A:$A, $A242)</f>
        <v>2</v>
      </c>
      <c r="X242" s="13">
        <f>SUMIFS('Fielding Data'!H:H, 'Fielding Data'!$A:$A, $A242)</f>
        <v>1</v>
      </c>
    </row>
    <row r="243" spans="1:24" x14ac:dyDescent="0.3">
      <c r="A243" s="13" t="str">
        <f t="shared" si="7"/>
        <v>danksjo012010</v>
      </c>
      <c r="B243" s="16" t="s">
        <v>773</v>
      </c>
      <c r="C243" s="16">
        <v>2010</v>
      </c>
      <c r="D243" s="16">
        <v>32</v>
      </c>
      <c r="E243" s="16">
        <v>3</v>
      </c>
      <c r="F243" s="16">
        <v>0</v>
      </c>
      <c r="G243" s="16">
        <v>0</v>
      </c>
      <c r="H243" s="16">
        <v>0</v>
      </c>
      <c r="I243" s="16">
        <v>0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 s="16">
        <v>1</v>
      </c>
      <c r="P243" s="13" t="str">
        <f t="shared" si="6"/>
        <v>P</v>
      </c>
      <c r="Q243" s="13">
        <f>IFERROR(VLOOKUP($A243, 'Fielding Data'!$A$1:$H$12056, 5, 0), 0)</f>
        <v>5</v>
      </c>
      <c r="R243" s="13">
        <f>IFERROR(VLOOKUP($A243, 'Fielding Data'!$A$1:$H$12056, 6, 0), 0)</f>
        <v>35</v>
      </c>
      <c r="S243" s="13">
        <f>IFERROR(VLOOKUP($A243, 'Fielding Data'!$A$1:$H$12056, 7, 0), 0)</f>
        <v>0</v>
      </c>
      <c r="T243" s="13">
        <f>IFERROR(VLOOKUP($A243, 'Fielding Data'!$A$1:$H$12056, 8, 0), 0)</f>
        <v>4</v>
      </c>
      <c r="U243" s="13">
        <f>SUMIFS('Fielding Data'!E:E, 'Fielding Data'!$A:$A, $A243)</f>
        <v>5</v>
      </c>
      <c r="V243" s="13">
        <f>SUMIFS('Fielding Data'!F:F, 'Fielding Data'!$A:$A, $A243)</f>
        <v>35</v>
      </c>
      <c r="W243" s="13">
        <f>SUMIFS('Fielding Data'!G:G, 'Fielding Data'!$A:$A, $A243)</f>
        <v>0</v>
      </c>
      <c r="X243" s="13">
        <f>SUMIFS('Fielding Data'!H:H, 'Fielding Data'!$A:$A, $A243)</f>
        <v>4</v>
      </c>
    </row>
    <row r="244" spans="1:24" x14ac:dyDescent="0.3">
      <c r="A244" s="13" t="str">
        <f t="shared" si="7"/>
        <v>davieky012010</v>
      </c>
      <c r="B244" s="16" t="s">
        <v>529</v>
      </c>
      <c r="C244" s="16">
        <v>2010</v>
      </c>
      <c r="D244" s="16">
        <v>32</v>
      </c>
      <c r="E244" s="16">
        <v>1</v>
      </c>
      <c r="F244" s="16">
        <v>0</v>
      </c>
      <c r="G244" s="16">
        <v>0</v>
      </c>
      <c r="H244" s="16">
        <v>0</v>
      </c>
      <c r="I244" s="16">
        <v>0</v>
      </c>
      <c r="J244" s="16">
        <v>0</v>
      </c>
      <c r="K244" s="16">
        <v>0</v>
      </c>
      <c r="L244" s="16">
        <v>0</v>
      </c>
      <c r="M244" s="16">
        <v>0</v>
      </c>
      <c r="N244" s="16">
        <v>0</v>
      </c>
      <c r="O244" s="16">
        <v>0</v>
      </c>
      <c r="P244" s="13" t="str">
        <f t="shared" si="6"/>
        <v>P</v>
      </c>
      <c r="Q244" s="13">
        <f>IFERROR(VLOOKUP($A244, 'Fielding Data'!$A$1:$H$12056, 5, 0), 0)</f>
        <v>13</v>
      </c>
      <c r="R244" s="13">
        <f>IFERROR(VLOOKUP($A244, 'Fielding Data'!$A$1:$H$12056, 6, 0), 0)</f>
        <v>23</v>
      </c>
      <c r="S244" s="13">
        <f>IFERROR(VLOOKUP($A244, 'Fielding Data'!$A$1:$H$12056, 7, 0), 0)</f>
        <v>2</v>
      </c>
      <c r="T244" s="13">
        <f>IFERROR(VLOOKUP($A244, 'Fielding Data'!$A$1:$H$12056, 8, 0), 0)</f>
        <v>2</v>
      </c>
      <c r="U244" s="13">
        <f>SUMIFS('Fielding Data'!E:E, 'Fielding Data'!$A:$A, $A244)</f>
        <v>13</v>
      </c>
      <c r="V244" s="13">
        <f>SUMIFS('Fielding Data'!F:F, 'Fielding Data'!$A:$A, $A244)</f>
        <v>23</v>
      </c>
      <c r="W244" s="13">
        <f>SUMIFS('Fielding Data'!G:G, 'Fielding Data'!$A:$A, $A244)</f>
        <v>2</v>
      </c>
      <c r="X244" s="13">
        <f>SUMIFS('Fielding Data'!H:H, 'Fielding Data'!$A:$A, $A244)</f>
        <v>2</v>
      </c>
    </row>
    <row r="245" spans="1:24" x14ac:dyDescent="0.3">
      <c r="A245" s="13" t="str">
        <f t="shared" si="7"/>
        <v>davisbr032010</v>
      </c>
      <c r="B245" s="16" t="s">
        <v>1256</v>
      </c>
      <c r="C245" s="16">
        <v>2010</v>
      </c>
      <c r="D245" s="16">
        <v>33</v>
      </c>
      <c r="E245" s="16">
        <v>109</v>
      </c>
      <c r="F245" s="16">
        <v>8</v>
      </c>
      <c r="G245" s="16">
        <v>23</v>
      </c>
      <c r="H245" s="16">
        <v>7</v>
      </c>
      <c r="I245" s="16">
        <v>1</v>
      </c>
      <c r="J245" s="16">
        <v>3</v>
      </c>
      <c r="K245" s="16">
        <v>16</v>
      </c>
      <c r="L245" s="16">
        <v>2</v>
      </c>
      <c r="M245" s="16">
        <v>0</v>
      </c>
      <c r="N245" s="16">
        <v>9</v>
      </c>
      <c r="O245" s="16">
        <v>37</v>
      </c>
      <c r="P245" s="13" t="str">
        <f t="shared" si="6"/>
        <v>C</v>
      </c>
      <c r="Q245" s="13">
        <f>IFERROR(VLOOKUP($A245, 'Fielding Data'!$A$1:$H$12056, 5, 0), 0)</f>
        <v>215</v>
      </c>
      <c r="R245" s="13">
        <f>IFERROR(VLOOKUP($A245, 'Fielding Data'!$A$1:$H$12056, 6, 0), 0)</f>
        <v>16</v>
      </c>
      <c r="S245" s="13">
        <f>IFERROR(VLOOKUP($A245, 'Fielding Data'!$A$1:$H$12056, 7, 0), 0)</f>
        <v>4</v>
      </c>
      <c r="T245" s="13">
        <f>IFERROR(VLOOKUP($A245, 'Fielding Data'!$A$1:$H$12056, 8, 0), 0)</f>
        <v>0</v>
      </c>
      <c r="U245" s="13">
        <f>SUMIFS('Fielding Data'!E:E, 'Fielding Data'!$A:$A, $A245)</f>
        <v>215</v>
      </c>
      <c r="V245" s="13">
        <f>SUMIFS('Fielding Data'!F:F, 'Fielding Data'!$A:$A, $A245)</f>
        <v>16</v>
      </c>
      <c r="W245" s="13">
        <f>SUMIFS('Fielding Data'!G:G, 'Fielding Data'!$A:$A, $A245)</f>
        <v>4</v>
      </c>
      <c r="X245" s="13">
        <f>SUMIFS('Fielding Data'!H:H, 'Fielding Data'!$A:$A, $A245)</f>
        <v>0</v>
      </c>
    </row>
    <row r="246" spans="1:24" x14ac:dyDescent="0.3">
      <c r="A246" s="13" t="str">
        <f t="shared" si="7"/>
        <v>davisch022010</v>
      </c>
      <c r="B246" s="16" t="s">
        <v>907</v>
      </c>
      <c r="C246" s="16">
        <v>2010</v>
      </c>
      <c r="D246" s="16">
        <v>45</v>
      </c>
      <c r="E246" s="16">
        <v>120</v>
      </c>
      <c r="F246" s="16">
        <v>7</v>
      </c>
      <c r="G246" s="16">
        <v>23</v>
      </c>
      <c r="H246" s="16">
        <v>9</v>
      </c>
      <c r="I246" s="16">
        <v>0</v>
      </c>
      <c r="J246" s="16">
        <v>1</v>
      </c>
      <c r="K246" s="16">
        <v>4</v>
      </c>
      <c r="L246" s="16">
        <v>3</v>
      </c>
      <c r="M246" s="16">
        <v>0</v>
      </c>
      <c r="N246" s="16">
        <v>15</v>
      </c>
      <c r="O246" s="16">
        <v>40</v>
      </c>
      <c r="P246" s="13" t="str">
        <f t="shared" si="6"/>
        <v>1B</v>
      </c>
      <c r="Q246" s="13">
        <f>IFERROR(VLOOKUP($A246, 'Fielding Data'!$A$1:$H$12056, 5, 0), 0)</f>
        <v>269</v>
      </c>
      <c r="R246" s="13">
        <f>IFERROR(VLOOKUP($A246, 'Fielding Data'!$A$1:$H$12056, 6, 0), 0)</f>
        <v>22</v>
      </c>
      <c r="S246" s="13">
        <f>IFERROR(VLOOKUP($A246, 'Fielding Data'!$A$1:$H$12056, 7, 0), 0)</f>
        <v>2</v>
      </c>
      <c r="T246" s="13">
        <f>IFERROR(VLOOKUP($A246, 'Fielding Data'!$A$1:$H$12056, 8, 0), 0)</f>
        <v>27</v>
      </c>
      <c r="U246" s="13">
        <f>SUMIFS('Fielding Data'!E:E, 'Fielding Data'!$A:$A, $A246)</f>
        <v>269</v>
      </c>
      <c r="V246" s="13">
        <f>SUMIFS('Fielding Data'!F:F, 'Fielding Data'!$A:$A, $A246)</f>
        <v>23</v>
      </c>
      <c r="W246" s="13">
        <f>SUMIFS('Fielding Data'!G:G, 'Fielding Data'!$A:$A, $A246)</f>
        <v>2</v>
      </c>
      <c r="X246" s="13">
        <f>SUMIFS('Fielding Data'!H:H, 'Fielding Data'!$A:$A, $A246)</f>
        <v>27</v>
      </c>
    </row>
    <row r="247" spans="1:24" x14ac:dyDescent="0.3">
      <c r="A247" s="13" t="str">
        <f t="shared" si="7"/>
        <v>davisdo022010</v>
      </c>
      <c r="B247" s="16" t="s">
        <v>84</v>
      </c>
      <c r="C247" s="16">
        <v>2010</v>
      </c>
      <c r="D247" s="16">
        <v>8</v>
      </c>
      <c r="E247" s="16">
        <v>13</v>
      </c>
      <c r="F247" s="16">
        <v>0</v>
      </c>
      <c r="G247" s="16">
        <v>0</v>
      </c>
      <c r="H247" s="16">
        <v>0</v>
      </c>
      <c r="I247" s="16">
        <v>0</v>
      </c>
      <c r="J247" s="16">
        <v>0</v>
      </c>
      <c r="K247" s="16">
        <v>1</v>
      </c>
      <c r="L247" s="16">
        <v>0</v>
      </c>
      <c r="M247" s="16">
        <v>0</v>
      </c>
      <c r="N247" s="16">
        <v>0</v>
      </c>
      <c r="O247" s="16">
        <v>5</v>
      </c>
      <c r="P247" s="13" t="str">
        <f t="shared" si="6"/>
        <v>P</v>
      </c>
      <c r="Q247" s="13">
        <f>IFERROR(VLOOKUP($A247, 'Fielding Data'!$A$1:$H$12056, 5, 0), 0)</f>
        <v>1</v>
      </c>
      <c r="R247" s="13">
        <f>IFERROR(VLOOKUP($A247, 'Fielding Data'!$A$1:$H$12056, 6, 0), 0)</f>
        <v>6</v>
      </c>
      <c r="S247" s="13">
        <f>IFERROR(VLOOKUP($A247, 'Fielding Data'!$A$1:$H$12056, 7, 0), 0)</f>
        <v>0</v>
      </c>
      <c r="T247" s="13">
        <f>IFERROR(VLOOKUP($A247, 'Fielding Data'!$A$1:$H$12056, 8, 0), 0)</f>
        <v>1</v>
      </c>
      <c r="U247" s="13">
        <f>SUMIFS('Fielding Data'!E:E, 'Fielding Data'!$A:$A, $A247)</f>
        <v>1</v>
      </c>
      <c r="V247" s="13">
        <f>SUMIFS('Fielding Data'!F:F, 'Fielding Data'!$A:$A, $A247)</f>
        <v>6</v>
      </c>
      <c r="W247" s="13">
        <f>SUMIFS('Fielding Data'!G:G, 'Fielding Data'!$A:$A, $A247)</f>
        <v>0</v>
      </c>
      <c r="X247" s="13">
        <f>SUMIFS('Fielding Data'!H:H, 'Fielding Data'!$A:$A, $A247)</f>
        <v>1</v>
      </c>
    </row>
    <row r="248" spans="1:24" x14ac:dyDescent="0.3">
      <c r="A248" s="13" t="str">
        <f t="shared" si="7"/>
        <v>davisik022010</v>
      </c>
      <c r="B248" s="16" t="s">
        <v>1257</v>
      </c>
      <c r="C248" s="16">
        <v>2010</v>
      </c>
      <c r="D248" s="16">
        <v>147</v>
      </c>
      <c r="E248" s="16">
        <v>523</v>
      </c>
      <c r="F248" s="16">
        <v>73</v>
      </c>
      <c r="G248" s="16">
        <v>138</v>
      </c>
      <c r="H248" s="16">
        <v>33</v>
      </c>
      <c r="I248" s="16">
        <v>1</v>
      </c>
      <c r="J248" s="16">
        <v>19</v>
      </c>
      <c r="K248" s="16">
        <v>71</v>
      </c>
      <c r="L248" s="16">
        <v>3</v>
      </c>
      <c r="M248" s="16">
        <v>2</v>
      </c>
      <c r="N248" s="16">
        <v>72</v>
      </c>
      <c r="O248" s="16">
        <v>138</v>
      </c>
      <c r="P248" s="13" t="str">
        <f t="shared" si="6"/>
        <v>1B</v>
      </c>
      <c r="Q248" s="13">
        <f>IFERROR(VLOOKUP($A248, 'Fielding Data'!$A$1:$H$12056, 5, 0), 0)</f>
        <v>1239</v>
      </c>
      <c r="R248" s="13">
        <f>IFERROR(VLOOKUP($A248, 'Fielding Data'!$A$1:$H$12056, 6, 0), 0)</f>
        <v>105</v>
      </c>
      <c r="S248" s="13">
        <f>IFERROR(VLOOKUP($A248, 'Fielding Data'!$A$1:$H$12056, 7, 0), 0)</f>
        <v>9</v>
      </c>
      <c r="T248" s="13">
        <f>IFERROR(VLOOKUP($A248, 'Fielding Data'!$A$1:$H$12056, 8, 0), 0)</f>
        <v>133</v>
      </c>
      <c r="U248" s="13">
        <f>SUMIFS('Fielding Data'!E:E, 'Fielding Data'!$A:$A, $A248)</f>
        <v>1239</v>
      </c>
      <c r="V248" s="13">
        <f>SUMIFS('Fielding Data'!F:F, 'Fielding Data'!$A:$A, $A248)</f>
        <v>105</v>
      </c>
      <c r="W248" s="13">
        <f>SUMIFS('Fielding Data'!G:G, 'Fielding Data'!$A:$A, $A248)</f>
        <v>9</v>
      </c>
      <c r="X248" s="13">
        <f>SUMIFS('Fielding Data'!H:H, 'Fielding Data'!$A:$A, $A248)</f>
        <v>133</v>
      </c>
    </row>
    <row r="249" spans="1:24" x14ac:dyDescent="0.3">
      <c r="A249" s="13" t="str">
        <f t="shared" si="7"/>
        <v>davisra012010</v>
      </c>
      <c r="B249" s="16" t="s">
        <v>637</v>
      </c>
      <c r="C249" s="16">
        <v>2010</v>
      </c>
      <c r="D249" s="16">
        <v>143</v>
      </c>
      <c r="E249" s="16">
        <v>525</v>
      </c>
      <c r="F249" s="16">
        <v>66</v>
      </c>
      <c r="G249" s="16">
        <v>149</v>
      </c>
      <c r="H249" s="16">
        <v>28</v>
      </c>
      <c r="I249" s="16">
        <v>3</v>
      </c>
      <c r="J249" s="16">
        <v>5</v>
      </c>
      <c r="K249" s="16">
        <v>52</v>
      </c>
      <c r="L249" s="16">
        <v>50</v>
      </c>
      <c r="M249" s="16">
        <v>11</v>
      </c>
      <c r="N249" s="16">
        <v>26</v>
      </c>
      <c r="O249" s="16">
        <v>78</v>
      </c>
      <c r="P249" s="13" t="str">
        <f t="shared" si="6"/>
        <v>CF</v>
      </c>
      <c r="Q249" s="13">
        <f>IFERROR(VLOOKUP($A249, 'Fielding Data'!$A$1:$H$12056, 5, 0), 0)</f>
        <v>0</v>
      </c>
      <c r="R249" s="13">
        <f>IFERROR(VLOOKUP($A249, 'Fielding Data'!$A$1:$H$12056, 6, 0), 0)</f>
        <v>0</v>
      </c>
      <c r="S249" s="13">
        <f>IFERROR(VLOOKUP($A249, 'Fielding Data'!$A$1:$H$12056, 7, 0), 0)</f>
        <v>0</v>
      </c>
      <c r="T249" s="13">
        <f>IFERROR(VLOOKUP($A249, 'Fielding Data'!$A$1:$H$12056, 8, 0), 0)</f>
        <v>0</v>
      </c>
      <c r="U249" s="13">
        <f>SUMIFS('Fielding Data'!E:E, 'Fielding Data'!$A:$A, $A249)</f>
        <v>294</v>
      </c>
      <c r="V249" s="13">
        <f>SUMIFS('Fielding Data'!F:F, 'Fielding Data'!$A:$A, $A249)</f>
        <v>5</v>
      </c>
      <c r="W249" s="13">
        <f>SUMIFS('Fielding Data'!G:G, 'Fielding Data'!$A:$A, $A249)</f>
        <v>4</v>
      </c>
      <c r="X249" s="13">
        <f>SUMIFS('Fielding Data'!H:H, 'Fielding Data'!$A:$A, $A249)</f>
        <v>2</v>
      </c>
    </row>
    <row r="250" spans="1:24" x14ac:dyDescent="0.3">
      <c r="A250" s="13" t="str">
        <f t="shared" si="7"/>
        <v>daviswa012010</v>
      </c>
      <c r="B250" s="16" t="s">
        <v>1071</v>
      </c>
      <c r="C250" s="16">
        <v>2010</v>
      </c>
      <c r="D250" s="16">
        <v>29</v>
      </c>
      <c r="E250" s="16">
        <v>1</v>
      </c>
      <c r="F250" s="16">
        <v>0</v>
      </c>
      <c r="G250" s="16">
        <v>0</v>
      </c>
      <c r="H250" s="16">
        <v>0</v>
      </c>
      <c r="I250" s="16">
        <v>0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 s="16">
        <v>0</v>
      </c>
      <c r="P250" s="13" t="str">
        <f t="shared" si="6"/>
        <v>P</v>
      </c>
      <c r="Q250" s="13">
        <f>IFERROR(VLOOKUP($A250, 'Fielding Data'!$A$1:$H$12056, 5, 0), 0)</f>
        <v>16</v>
      </c>
      <c r="R250" s="13">
        <f>IFERROR(VLOOKUP($A250, 'Fielding Data'!$A$1:$H$12056, 6, 0), 0)</f>
        <v>19</v>
      </c>
      <c r="S250" s="13">
        <f>IFERROR(VLOOKUP($A250, 'Fielding Data'!$A$1:$H$12056, 7, 0), 0)</f>
        <v>2</v>
      </c>
      <c r="T250" s="13">
        <f>IFERROR(VLOOKUP($A250, 'Fielding Data'!$A$1:$H$12056, 8, 0), 0)</f>
        <v>4</v>
      </c>
      <c r="U250" s="13">
        <f>SUMIFS('Fielding Data'!E:E, 'Fielding Data'!$A:$A, $A250)</f>
        <v>16</v>
      </c>
      <c r="V250" s="13">
        <f>SUMIFS('Fielding Data'!F:F, 'Fielding Data'!$A:$A, $A250)</f>
        <v>19</v>
      </c>
      <c r="W250" s="13">
        <f>SUMIFS('Fielding Data'!G:G, 'Fielding Data'!$A:$A, $A250)</f>
        <v>2</v>
      </c>
      <c r="X250" s="13">
        <f>SUMIFS('Fielding Data'!H:H, 'Fielding Data'!$A:$A, $A250)</f>
        <v>4</v>
      </c>
    </row>
    <row r="251" spans="1:24" x14ac:dyDescent="0.3">
      <c r="A251" s="13" t="str">
        <f t="shared" si="7"/>
        <v>deazaal012010</v>
      </c>
      <c r="B251" s="16" t="s">
        <v>774</v>
      </c>
      <c r="C251" s="16">
        <v>2010</v>
      </c>
      <c r="D251" s="16">
        <v>19</v>
      </c>
      <c r="E251" s="16">
        <v>30</v>
      </c>
      <c r="F251" s="16">
        <v>7</v>
      </c>
      <c r="G251" s="16">
        <v>9</v>
      </c>
      <c r="H251" s="16">
        <v>3</v>
      </c>
      <c r="I251" s="16">
        <v>0</v>
      </c>
      <c r="J251" s="16">
        <v>0</v>
      </c>
      <c r="K251" s="16">
        <v>2</v>
      </c>
      <c r="L251" s="16">
        <v>2</v>
      </c>
      <c r="M251" s="16">
        <v>1</v>
      </c>
      <c r="N251" s="16">
        <v>1</v>
      </c>
      <c r="O251" s="16">
        <v>4</v>
      </c>
      <c r="P251" s="13" t="str">
        <f t="shared" si="6"/>
        <v>CF</v>
      </c>
      <c r="Q251" s="13">
        <f>IFERROR(VLOOKUP($A251, 'Fielding Data'!$A$1:$H$12056, 5, 0), 0)</f>
        <v>0</v>
      </c>
      <c r="R251" s="13">
        <f>IFERROR(VLOOKUP($A251, 'Fielding Data'!$A$1:$H$12056, 6, 0), 0)</f>
        <v>0</v>
      </c>
      <c r="S251" s="13">
        <f>IFERROR(VLOOKUP($A251, 'Fielding Data'!$A$1:$H$12056, 7, 0), 0)</f>
        <v>0</v>
      </c>
      <c r="T251" s="13">
        <f>IFERROR(VLOOKUP($A251, 'Fielding Data'!$A$1:$H$12056, 8, 0), 0)</f>
        <v>0</v>
      </c>
      <c r="U251" s="13">
        <f>SUMIFS('Fielding Data'!E:E, 'Fielding Data'!$A:$A, $A251)</f>
        <v>17</v>
      </c>
      <c r="V251" s="13">
        <f>SUMIFS('Fielding Data'!F:F, 'Fielding Data'!$A:$A, $A251)</f>
        <v>0</v>
      </c>
      <c r="W251" s="13">
        <f>SUMIFS('Fielding Data'!G:G, 'Fielding Data'!$A:$A, $A251)</f>
        <v>0</v>
      </c>
      <c r="X251" s="13">
        <f>SUMIFS('Fielding Data'!H:H, 'Fielding Data'!$A:$A, $A251)</f>
        <v>0</v>
      </c>
    </row>
    <row r="252" spans="1:24" x14ac:dyDescent="0.3">
      <c r="A252" s="13" t="str">
        <f t="shared" si="7"/>
        <v>dedunsa012010</v>
      </c>
      <c r="B252" s="16" t="s">
        <v>1258</v>
      </c>
      <c r="C252" s="16">
        <v>2010</v>
      </c>
      <c r="D252" s="16">
        <v>4</v>
      </c>
      <c r="E252" s="16">
        <v>0</v>
      </c>
      <c r="F252" s="16">
        <v>0</v>
      </c>
      <c r="G252" s="16">
        <v>0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3" t="str">
        <f t="shared" si="6"/>
        <v>P</v>
      </c>
      <c r="Q252" s="13">
        <f>IFERROR(VLOOKUP($A252, 'Fielding Data'!$A$1:$H$12056, 5, 0), 0)</f>
        <v>0</v>
      </c>
      <c r="R252" s="13">
        <f>IFERROR(VLOOKUP($A252, 'Fielding Data'!$A$1:$H$12056, 6, 0), 0)</f>
        <v>0</v>
      </c>
      <c r="S252" s="13">
        <f>IFERROR(VLOOKUP($A252, 'Fielding Data'!$A$1:$H$12056, 7, 0), 0)</f>
        <v>0</v>
      </c>
      <c r="T252" s="13">
        <f>IFERROR(VLOOKUP($A252, 'Fielding Data'!$A$1:$H$12056, 8, 0), 0)</f>
        <v>0</v>
      </c>
      <c r="U252" s="13">
        <f>SUMIFS('Fielding Data'!E:E, 'Fielding Data'!$A:$A, $A252)</f>
        <v>0</v>
      </c>
      <c r="V252" s="13">
        <f>SUMIFS('Fielding Data'!F:F, 'Fielding Data'!$A:$A, $A252)</f>
        <v>0</v>
      </c>
      <c r="W252" s="13">
        <f>SUMIFS('Fielding Data'!G:G, 'Fielding Data'!$A:$A, $A252)</f>
        <v>0</v>
      </c>
      <c r="X252" s="13">
        <f>SUMIFS('Fielding Data'!H:H, 'Fielding Data'!$A:$A, $A252)</f>
        <v>0</v>
      </c>
    </row>
    <row r="253" spans="1:24" x14ac:dyDescent="0.3">
      <c r="A253" s="13" t="str">
        <f t="shared" si="7"/>
        <v>dejesda012010</v>
      </c>
      <c r="B253" s="16" t="s">
        <v>365</v>
      </c>
      <c r="C253" s="16">
        <v>2010</v>
      </c>
      <c r="D253" s="16">
        <v>91</v>
      </c>
      <c r="E253" s="16">
        <v>352</v>
      </c>
      <c r="F253" s="16">
        <v>46</v>
      </c>
      <c r="G253" s="16">
        <v>112</v>
      </c>
      <c r="H253" s="16">
        <v>23</v>
      </c>
      <c r="I253" s="16">
        <v>3</v>
      </c>
      <c r="J253" s="16">
        <v>5</v>
      </c>
      <c r="K253" s="16">
        <v>37</v>
      </c>
      <c r="L253" s="16">
        <v>3</v>
      </c>
      <c r="M253" s="16">
        <v>3</v>
      </c>
      <c r="N253" s="16">
        <v>34</v>
      </c>
      <c r="O253" s="16">
        <v>47</v>
      </c>
      <c r="P253" s="13" t="str">
        <f t="shared" si="6"/>
        <v>CF</v>
      </c>
      <c r="Q253" s="13">
        <f>IFERROR(VLOOKUP($A253, 'Fielding Data'!$A$1:$H$12056, 5, 0), 0)</f>
        <v>0</v>
      </c>
      <c r="R253" s="13">
        <f>IFERROR(VLOOKUP($A253, 'Fielding Data'!$A$1:$H$12056, 6, 0), 0)</f>
        <v>0</v>
      </c>
      <c r="S253" s="13">
        <f>IFERROR(VLOOKUP($A253, 'Fielding Data'!$A$1:$H$12056, 7, 0), 0)</f>
        <v>0</v>
      </c>
      <c r="T253" s="13">
        <f>IFERROR(VLOOKUP($A253, 'Fielding Data'!$A$1:$H$12056, 8, 0), 0)</f>
        <v>0</v>
      </c>
      <c r="U253" s="13">
        <f>SUMIFS('Fielding Data'!E:E, 'Fielding Data'!$A:$A, $A253)</f>
        <v>183</v>
      </c>
      <c r="V253" s="13">
        <f>SUMIFS('Fielding Data'!F:F, 'Fielding Data'!$A:$A, $A253)</f>
        <v>5</v>
      </c>
      <c r="W253" s="13">
        <f>SUMIFS('Fielding Data'!G:G, 'Fielding Data'!$A:$A, $A253)</f>
        <v>0</v>
      </c>
      <c r="X253" s="13">
        <f>SUMIFS('Fielding Data'!H:H, 'Fielding Data'!$A:$A, $A253)</f>
        <v>1</v>
      </c>
    </row>
    <row r="254" spans="1:24" x14ac:dyDescent="0.3">
      <c r="A254" s="13" t="str">
        <f t="shared" si="7"/>
        <v>delanro012010</v>
      </c>
      <c r="B254" s="16" t="s">
        <v>1259</v>
      </c>
      <c r="C254" s="16">
        <v>2010</v>
      </c>
      <c r="D254" s="16">
        <v>1</v>
      </c>
      <c r="E254" s="16">
        <v>0</v>
      </c>
      <c r="F254" s="16">
        <v>0</v>
      </c>
      <c r="G254" s="16">
        <v>0</v>
      </c>
      <c r="H254" s="16">
        <v>0</v>
      </c>
      <c r="I254" s="16">
        <v>0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3" t="str">
        <f t="shared" si="6"/>
        <v>P</v>
      </c>
      <c r="Q254" s="13">
        <f>IFERROR(VLOOKUP($A254, 'Fielding Data'!$A$1:$H$12056, 5, 0), 0)</f>
        <v>0</v>
      </c>
      <c r="R254" s="13">
        <f>IFERROR(VLOOKUP($A254, 'Fielding Data'!$A$1:$H$12056, 6, 0), 0)</f>
        <v>0</v>
      </c>
      <c r="S254" s="13">
        <f>IFERROR(VLOOKUP($A254, 'Fielding Data'!$A$1:$H$12056, 7, 0), 0)</f>
        <v>0</v>
      </c>
      <c r="T254" s="13">
        <f>IFERROR(VLOOKUP($A254, 'Fielding Data'!$A$1:$H$12056, 8, 0), 0)</f>
        <v>0</v>
      </c>
      <c r="U254" s="13">
        <f>SUMIFS('Fielding Data'!E:E, 'Fielding Data'!$A:$A, $A254)</f>
        <v>0</v>
      </c>
      <c r="V254" s="13">
        <f>SUMIFS('Fielding Data'!F:F, 'Fielding Data'!$A:$A, $A254)</f>
        <v>0</v>
      </c>
      <c r="W254" s="13">
        <f>SUMIFS('Fielding Data'!G:G, 'Fielding Data'!$A:$A, $A254)</f>
        <v>0</v>
      </c>
      <c r="X254" s="13">
        <f>SUMIFS('Fielding Data'!H:H, 'Fielding Data'!$A:$A, $A254)</f>
        <v>0</v>
      </c>
    </row>
    <row r="255" spans="1:24" x14ac:dyDescent="0.3">
      <c r="A255" s="13" t="str">
        <f t="shared" si="7"/>
        <v>delarjo012010</v>
      </c>
      <c r="B255" s="16" t="s">
        <v>436</v>
      </c>
      <c r="C255" s="16">
        <v>2010</v>
      </c>
      <c r="D255" s="16">
        <v>20</v>
      </c>
      <c r="E255" s="16">
        <v>41</v>
      </c>
      <c r="F255" s="16">
        <v>3</v>
      </c>
      <c r="G255" s="16">
        <v>7</v>
      </c>
      <c r="H255" s="16">
        <v>2</v>
      </c>
      <c r="I255" s="16">
        <v>0</v>
      </c>
      <c r="J255" s="16">
        <v>0</v>
      </c>
      <c r="K255" s="16">
        <v>4</v>
      </c>
      <c r="L255" s="16">
        <v>0</v>
      </c>
      <c r="M255" s="16">
        <v>0</v>
      </c>
      <c r="N255" s="16">
        <v>0</v>
      </c>
      <c r="O255" s="16">
        <v>15</v>
      </c>
      <c r="P255" s="13" t="str">
        <f t="shared" si="6"/>
        <v>P</v>
      </c>
      <c r="Q255" s="13">
        <f>IFERROR(VLOOKUP($A255, 'Fielding Data'!$A$1:$H$12056, 5, 0), 0)</f>
        <v>7</v>
      </c>
      <c r="R255" s="13">
        <f>IFERROR(VLOOKUP($A255, 'Fielding Data'!$A$1:$H$12056, 6, 0), 0)</f>
        <v>15</v>
      </c>
      <c r="S255" s="13">
        <f>IFERROR(VLOOKUP($A255, 'Fielding Data'!$A$1:$H$12056, 7, 0), 0)</f>
        <v>0</v>
      </c>
      <c r="T255" s="13">
        <f>IFERROR(VLOOKUP($A255, 'Fielding Data'!$A$1:$H$12056, 8, 0), 0)</f>
        <v>2</v>
      </c>
      <c r="U255" s="13">
        <f>SUMIFS('Fielding Data'!E:E, 'Fielding Data'!$A:$A, $A255)</f>
        <v>7</v>
      </c>
      <c r="V255" s="13">
        <f>SUMIFS('Fielding Data'!F:F, 'Fielding Data'!$A:$A, $A255)</f>
        <v>15</v>
      </c>
      <c r="W255" s="13">
        <f>SUMIFS('Fielding Data'!G:G, 'Fielding Data'!$A:$A, $A255)</f>
        <v>0</v>
      </c>
      <c r="X255" s="13">
        <f>SUMIFS('Fielding Data'!H:H, 'Fielding Data'!$A:$A, $A255)</f>
        <v>2</v>
      </c>
    </row>
    <row r="256" spans="1:24" x14ac:dyDescent="0.3">
      <c r="A256" s="13" t="str">
        <f t="shared" si="7"/>
        <v>demelsa012010</v>
      </c>
      <c r="B256" s="16" t="s">
        <v>1261</v>
      </c>
      <c r="C256" s="16">
        <v>2010</v>
      </c>
      <c r="D256" s="16">
        <v>37</v>
      </c>
      <c r="E256" s="16">
        <v>0</v>
      </c>
      <c r="F256" s="16">
        <v>0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0</v>
      </c>
      <c r="N256" s="16">
        <v>0</v>
      </c>
      <c r="O256" s="16">
        <v>0</v>
      </c>
      <c r="P256" s="13" t="str">
        <f t="shared" si="6"/>
        <v>P</v>
      </c>
      <c r="Q256" s="13">
        <f>IFERROR(VLOOKUP($A256, 'Fielding Data'!$A$1:$H$12056, 5, 0), 0)</f>
        <v>3</v>
      </c>
      <c r="R256" s="13">
        <f>IFERROR(VLOOKUP($A256, 'Fielding Data'!$A$1:$H$12056, 6, 0), 0)</f>
        <v>5</v>
      </c>
      <c r="S256" s="13">
        <f>IFERROR(VLOOKUP($A256, 'Fielding Data'!$A$1:$H$12056, 7, 0), 0)</f>
        <v>0</v>
      </c>
      <c r="T256" s="13">
        <f>IFERROR(VLOOKUP($A256, 'Fielding Data'!$A$1:$H$12056, 8, 0), 0)</f>
        <v>1</v>
      </c>
      <c r="U256" s="13">
        <f>SUMIFS('Fielding Data'!E:E, 'Fielding Data'!$A:$A, $A256)</f>
        <v>3</v>
      </c>
      <c r="V256" s="13">
        <f>SUMIFS('Fielding Data'!F:F, 'Fielding Data'!$A:$A, $A256)</f>
        <v>5</v>
      </c>
      <c r="W256" s="13">
        <f>SUMIFS('Fielding Data'!G:G, 'Fielding Data'!$A:$A, $A256)</f>
        <v>0</v>
      </c>
      <c r="X256" s="13">
        <f>SUMIFS('Fielding Data'!H:H, 'Fielding Data'!$A:$A, $A256)</f>
        <v>1</v>
      </c>
    </row>
    <row r="257" spans="1:24" x14ac:dyDescent="0.3">
      <c r="A257" s="13" t="str">
        <f t="shared" si="7"/>
        <v>dempsry012010</v>
      </c>
      <c r="B257" s="16" t="s">
        <v>85</v>
      </c>
      <c r="C257" s="16">
        <v>2010</v>
      </c>
      <c r="D257" s="16">
        <v>35</v>
      </c>
      <c r="E257" s="16">
        <v>59</v>
      </c>
      <c r="F257" s="16">
        <v>3</v>
      </c>
      <c r="G257" s="16">
        <v>8</v>
      </c>
      <c r="H257" s="16">
        <v>1</v>
      </c>
      <c r="I257" s="16">
        <v>0</v>
      </c>
      <c r="J257" s="16">
        <v>0</v>
      </c>
      <c r="K257" s="16">
        <v>2</v>
      </c>
      <c r="L257" s="16">
        <v>0</v>
      </c>
      <c r="M257" s="16">
        <v>0</v>
      </c>
      <c r="N257" s="16">
        <v>0</v>
      </c>
      <c r="O257" s="16">
        <v>19</v>
      </c>
      <c r="P257" s="13" t="str">
        <f t="shared" si="6"/>
        <v>P</v>
      </c>
      <c r="Q257" s="13">
        <f>IFERROR(VLOOKUP($A257, 'Fielding Data'!$A$1:$H$12056, 5, 0), 0)</f>
        <v>23</v>
      </c>
      <c r="R257" s="13">
        <f>IFERROR(VLOOKUP($A257, 'Fielding Data'!$A$1:$H$12056, 6, 0), 0)</f>
        <v>23</v>
      </c>
      <c r="S257" s="13">
        <f>IFERROR(VLOOKUP($A257, 'Fielding Data'!$A$1:$H$12056, 7, 0), 0)</f>
        <v>1</v>
      </c>
      <c r="T257" s="13">
        <f>IFERROR(VLOOKUP($A257, 'Fielding Data'!$A$1:$H$12056, 8, 0), 0)</f>
        <v>2</v>
      </c>
      <c r="U257" s="13">
        <f>SUMIFS('Fielding Data'!E:E, 'Fielding Data'!$A:$A, $A257)</f>
        <v>23</v>
      </c>
      <c r="V257" s="13">
        <f>SUMIFS('Fielding Data'!F:F, 'Fielding Data'!$A:$A, $A257)</f>
        <v>23</v>
      </c>
      <c r="W257" s="13">
        <f>SUMIFS('Fielding Data'!G:G, 'Fielding Data'!$A:$A, $A257)</f>
        <v>1</v>
      </c>
      <c r="X257" s="13">
        <f>SUMIFS('Fielding Data'!H:H, 'Fielding Data'!$A:$A, $A257)</f>
        <v>2</v>
      </c>
    </row>
    <row r="258" spans="1:24" x14ac:dyDescent="0.3">
      <c r="A258" s="13" t="str">
        <f t="shared" si="7"/>
        <v>denorch012010</v>
      </c>
      <c r="B258" s="16" t="s">
        <v>531</v>
      </c>
      <c r="C258" s="16">
        <v>2010</v>
      </c>
      <c r="D258" s="16">
        <v>99</v>
      </c>
      <c r="E258" s="16">
        <v>284</v>
      </c>
      <c r="F258" s="16">
        <v>41</v>
      </c>
      <c r="G258" s="16">
        <v>77</v>
      </c>
      <c r="H258" s="16">
        <v>15</v>
      </c>
      <c r="I258" s="16">
        <v>2</v>
      </c>
      <c r="J258" s="16">
        <v>9</v>
      </c>
      <c r="K258" s="16">
        <v>36</v>
      </c>
      <c r="L258" s="16">
        <v>8</v>
      </c>
      <c r="M258" s="16">
        <v>4</v>
      </c>
      <c r="N258" s="16">
        <v>27</v>
      </c>
      <c r="O258" s="16">
        <v>51</v>
      </c>
      <c r="P258" s="13" t="str">
        <f t="shared" ref="P258:P321" si="8">IFERROR(VLOOKUP($A258, Fielding, 4, 0), "Other")</f>
        <v>CF</v>
      </c>
      <c r="Q258" s="13">
        <f>IFERROR(VLOOKUP($A258, 'Fielding Data'!$A$1:$H$12056, 5, 0), 0)</f>
        <v>0</v>
      </c>
      <c r="R258" s="13">
        <f>IFERROR(VLOOKUP($A258, 'Fielding Data'!$A$1:$H$12056, 6, 0), 0)</f>
        <v>0</v>
      </c>
      <c r="S258" s="13">
        <f>IFERROR(VLOOKUP($A258, 'Fielding Data'!$A$1:$H$12056, 7, 0), 0)</f>
        <v>0</v>
      </c>
      <c r="T258" s="13">
        <f>IFERROR(VLOOKUP($A258, 'Fielding Data'!$A$1:$H$12056, 8, 0), 0)</f>
        <v>0</v>
      </c>
      <c r="U258" s="13">
        <f>SUMIFS('Fielding Data'!E:E, 'Fielding Data'!$A:$A, $A258)</f>
        <v>171</v>
      </c>
      <c r="V258" s="13">
        <f>SUMIFS('Fielding Data'!F:F, 'Fielding Data'!$A:$A, $A258)</f>
        <v>8</v>
      </c>
      <c r="W258" s="13">
        <f>SUMIFS('Fielding Data'!G:G, 'Fielding Data'!$A:$A, $A258)</f>
        <v>2</v>
      </c>
      <c r="X258" s="13">
        <f>SUMIFS('Fielding Data'!H:H, 'Fielding Data'!$A:$A, $A258)</f>
        <v>3</v>
      </c>
    </row>
    <row r="259" spans="1:24" x14ac:dyDescent="0.3">
      <c r="A259" s="13" t="str">
        <f t="shared" ref="A259:A322" si="9">B259&amp;C259</f>
        <v>derosma012010</v>
      </c>
      <c r="B259" s="16" t="s">
        <v>86</v>
      </c>
      <c r="C259" s="16">
        <v>2010</v>
      </c>
      <c r="D259" s="16">
        <v>26</v>
      </c>
      <c r="E259" s="16">
        <v>93</v>
      </c>
      <c r="F259" s="16">
        <v>9</v>
      </c>
      <c r="G259" s="16">
        <v>18</v>
      </c>
      <c r="H259" s="16">
        <v>3</v>
      </c>
      <c r="I259" s="16">
        <v>0</v>
      </c>
      <c r="J259" s="16">
        <v>1</v>
      </c>
      <c r="K259" s="16">
        <v>10</v>
      </c>
      <c r="L259" s="16">
        <v>0</v>
      </c>
      <c r="M259" s="16">
        <v>2</v>
      </c>
      <c r="N259" s="16">
        <v>9</v>
      </c>
      <c r="O259" s="16">
        <v>16</v>
      </c>
      <c r="P259" s="13" t="str">
        <f t="shared" si="8"/>
        <v>2B</v>
      </c>
      <c r="Q259" s="13">
        <f>IFERROR(VLOOKUP($A259, 'Fielding Data'!$A$1:$H$12056, 5, 0), 0)</f>
        <v>13</v>
      </c>
      <c r="R259" s="13">
        <f>IFERROR(VLOOKUP($A259, 'Fielding Data'!$A$1:$H$12056, 6, 0), 0)</f>
        <v>14</v>
      </c>
      <c r="S259" s="13">
        <f>IFERROR(VLOOKUP($A259, 'Fielding Data'!$A$1:$H$12056, 7, 0), 0)</f>
        <v>2</v>
      </c>
      <c r="T259" s="13">
        <f>IFERROR(VLOOKUP($A259, 'Fielding Data'!$A$1:$H$12056, 8, 0), 0)</f>
        <v>3</v>
      </c>
      <c r="U259" s="13">
        <f>SUMIFS('Fielding Data'!E:E, 'Fielding Data'!$A:$A, $A259)</f>
        <v>44</v>
      </c>
      <c r="V259" s="13">
        <f>SUMIFS('Fielding Data'!F:F, 'Fielding Data'!$A:$A, $A259)</f>
        <v>14</v>
      </c>
      <c r="W259" s="13">
        <f>SUMIFS('Fielding Data'!G:G, 'Fielding Data'!$A:$A, $A259)</f>
        <v>2</v>
      </c>
      <c r="X259" s="13">
        <f>SUMIFS('Fielding Data'!H:H, 'Fielding Data'!$A:$A, $A259)</f>
        <v>3</v>
      </c>
    </row>
    <row r="260" spans="1:24" x14ac:dyDescent="0.3">
      <c r="A260" s="13" t="str">
        <f t="shared" si="9"/>
        <v>descada012010</v>
      </c>
      <c r="B260" s="16" t="s">
        <v>1262</v>
      </c>
      <c r="C260" s="16">
        <v>2010</v>
      </c>
      <c r="D260" s="16">
        <v>11</v>
      </c>
      <c r="E260" s="16">
        <v>34</v>
      </c>
      <c r="F260" s="16">
        <v>6</v>
      </c>
      <c r="G260" s="16">
        <v>9</v>
      </c>
      <c r="H260" s="16">
        <v>2</v>
      </c>
      <c r="I260" s="16">
        <v>0</v>
      </c>
      <c r="J260" s="16">
        <v>0</v>
      </c>
      <c r="K260" s="16">
        <v>4</v>
      </c>
      <c r="L260" s="16">
        <v>1</v>
      </c>
      <c r="M260" s="16">
        <v>0</v>
      </c>
      <c r="N260" s="16">
        <v>2</v>
      </c>
      <c r="O260" s="16">
        <v>6</v>
      </c>
      <c r="P260" s="13" t="str">
        <f t="shared" si="8"/>
        <v>3B</v>
      </c>
      <c r="Q260" s="13">
        <f>IFERROR(VLOOKUP($A260, 'Fielding Data'!$A$1:$H$12056, 5, 0), 0)</f>
        <v>2</v>
      </c>
      <c r="R260" s="13">
        <f>IFERROR(VLOOKUP($A260, 'Fielding Data'!$A$1:$H$12056, 6, 0), 0)</f>
        <v>15</v>
      </c>
      <c r="S260" s="13">
        <f>IFERROR(VLOOKUP($A260, 'Fielding Data'!$A$1:$H$12056, 7, 0), 0)</f>
        <v>0</v>
      </c>
      <c r="T260" s="13">
        <f>IFERROR(VLOOKUP($A260, 'Fielding Data'!$A$1:$H$12056, 8, 0), 0)</f>
        <v>4</v>
      </c>
      <c r="U260" s="13">
        <f>SUMIFS('Fielding Data'!E:E, 'Fielding Data'!$A:$A, $A260)</f>
        <v>2</v>
      </c>
      <c r="V260" s="13">
        <f>SUMIFS('Fielding Data'!F:F, 'Fielding Data'!$A:$A, $A260)</f>
        <v>16</v>
      </c>
      <c r="W260" s="13">
        <f>SUMIFS('Fielding Data'!G:G, 'Fielding Data'!$A:$A, $A260)</f>
        <v>0</v>
      </c>
      <c r="X260" s="13">
        <f>SUMIFS('Fielding Data'!H:H, 'Fielding Data'!$A:$A, $A260)</f>
        <v>4</v>
      </c>
    </row>
    <row r="261" spans="1:24" x14ac:dyDescent="0.3">
      <c r="A261" s="13" t="str">
        <f t="shared" si="9"/>
        <v>desmoia012010</v>
      </c>
      <c r="B261" s="16" t="s">
        <v>1072</v>
      </c>
      <c r="C261" s="16">
        <v>2010</v>
      </c>
      <c r="D261" s="16">
        <v>154</v>
      </c>
      <c r="E261" s="16">
        <v>525</v>
      </c>
      <c r="F261" s="16">
        <v>59</v>
      </c>
      <c r="G261" s="16">
        <v>141</v>
      </c>
      <c r="H261" s="16">
        <v>27</v>
      </c>
      <c r="I261" s="16">
        <v>4</v>
      </c>
      <c r="J261" s="16">
        <v>10</v>
      </c>
      <c r="K261" s="16">
        <v>65</v>
      </c>
      <c r="L261" s="16">
        <v>17</v>
      </c>
      <c r="M261" s="16">
        <v>5</v>
      </c>
      <c r="N261" s="16">
        <v>28</v>
      </c>
      <c r="O261" s="16">
        <v>109</v>
      </c>
      <c r="P261" s="13" t="str">
        <f t="shared" si="8"/>
        <v>OF</v>
      </c>
      <c r="Q261" s="13">
        <f>IFERROR(VLOOKUP($A261, 'Fielding Data'!$A$1:$H$12056, 5, 0), 0)</f>
        <v>0</v>
      </c>
      <c r="R261" s="13">
        <f>IFERROR(VLOOKUP($A261, 'Fielding Data'!$A$1:$H$12056, 6, 0), 0)</f>
        <v>0</v>
      </c>
      <c r="S261" s="13">
        <f>IFERROR(VLOOKUP($A261, 'Fielding Data'!$A$1:$H$12056, 7, 0), 0)</f>
        <v>0</v>
      </c>
      <c r="T261" s="13">
        <f>IFERROR(VLOOKUP($A261, 'Fielding Data'!$A$1:$H$12056, 8, 0), 0)</f>
        <v>0</v>
      </c>
      <c r="U261" s="13">
        <f>SUMIFS('Fielding Data'!E:E, 'Fielding Data'!$A:$A, $A261)</f>
        <v>221</v>
      </c>
      <c r="V261" s="13">
        <f>SUMIFS('Fielding Data'!F:F, 'Fielding Data'!$A:$A, $A261)</f>
        <v>382</v>
      </c>
      <c r="W261" s="13">
        <f>SUMIFS('Fielding Data'!G:G, 'Fielding Data'!$A:$A, $A261)</f>
        <v>34</v>
      </c>
      <c r="X261" s="13">
        <f>SUMIFS('Fielding Data'!H:H, 'Fielding Data'!$A:$A, $A261)</f>
        <v>87</v>
      </c>
    </row>
    <row r="262" spans="1:24" x14ac:dyDescent="0.3">
      <c r="A262" s="13" t="str">
        <f t="shared" si="9"/>
        <v>desseel012010</v>
      </c>
      <c r="B262" s="16" t="s">
        <v>87</v>
      </c>
      <c r="C262" s="16">
        <v>2010</v>
      </c>
      <c r="D262" s="16">
        <v>53</v>
      </c>
      <c r="E262" s="16">
        <v>0</v>
      </c>
      <c r="F262" s="16">
        <v>0</v>
      </c>
      <c r="G262" s="16">
        <v>0</v>
      </c>
      <c r="H262" s="16">
        <v>0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6">
        <v>0</v>
      </c>
      <c r="O262" s="16">
        <v>0</v>
      </c>
      <c r="P262" s="13" t="str">
        <f t="shared" si="8"/>
        <v>P</v>
      </c>
      <c r="Q262" s="13">
        <f>IFERROR(VLOOKUP($A262, 'Fielding Data'!$A$1:$H$12056, 5, 0), 0)</f>
        <v>4</v>
      </c>
      <c r="R262" s="13">
        <f>IFERROR(VLOOKUP($A262, 'Fielding Data'!$A$1:$H$12056, 6, 0), 0)</f>
        <v>12</v>
      </c>
      <c r="S262" s="13">
        <f>IFERROR(VLOOKUP($A262, 'Fielding Data'!$A$1:$H$12056, 7, 0), 0)</f>
        <v>1</v>
      </c>
      <c r="T262" s="13">
        <f>IFERROR(VLOOKUP($A262, 'Fielding Data'!$A$1:$H$12056, 8, 0), 0)</f>
        <v>0</v>
      </c>
      <c r="U262" s="13">
        <f>SUMIFS('Fielding Data'!E:E, 'Fielding Data'!$A:$A, $A262)</f>
        <v>4</v>
      </c>
      <c r="V262" s="13">
        <f>SUMIFS('Fielding Data'!F:F, 'Fielding Data'!$A:$A, $A262)</f>
        <v>12</v>
      </c>
      <c r="W262" s="13">
        <f>SUMIFS('Fielding Data'!G:G, 'Fielding Data'!$A:$A, $A262)</f>
        <v>1</v>
      </c>
      <c r="X262" s="13">
        <f>SUMIFS('Fielding Data'!H:H, 'Fielding Data'!$A:$A, $A262)</f>
        <v>0</v>
      </c>
    </row>
    <row r="263" spans="1:24" x14ac:dyDescent="0.3">
      <c r="A263" s="13" t="str">
        <f t="shared" si="9"/>
        <v>detwiro012010</v>
      </c>
      <c r="B263" s="16" t="s">
        <v>776</v>
      </c>
      <c r="C263" s="16">
        <v>2010</v>
      </c>
      <c r="D263" s="16">
        <v>8</v>
      </c>
      <c r="E263" s="16">
        <v>7</v>
      </c>
      <c r="F263" s="16">
        <v>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0</v>
      </c>
      <c r="N263" s="16">
        <v>0</v>
      </c>
      <c r="O263" s="16">
        <v>3</v>
      </c>
      <c r="P263" s="13" t="str">
        <f t="shared" si="8"/>
        <v>P</v>
      </c>
      <c r="Q263" s="13">
        <f>IFERROR(VLOOKUP($A263, 'Fielding Data'!$A$1:$H$12056, 5, 0), 0)</f>
        <v>3</v>
      </c>
      <c r="R263" s="13">
        <f>IFERROR(VLOOKUP($A263, 'Fielding Data'!$A$1:$H$12056, 6, 0), 0)</f>
        <v>5</v>
      </c>
      <c r="S263" s="13">
        <f>IFERROR(VLOOKUP($A263, 'Fielding Data'!$A$1:$H$12056, 7, 0), 0)</f>
        <v>0</v>
      </c>
      <c r="T263" s="13">
        <f>IFERROR(VLOOKUP($A263, 'Fielding Data'!$A$1:$H$12056, 8, 0), 0)</f>
        <v>0</v>
      </c>
      <c r="U263" s="13">
        <f>SUMIFS('Fielding Data'!E:E, 'Fielding Data'!$A:$A, $A263)</f>
        <v>3</v>
      </c>
      <c r="V263" s="13">
        <f>SUMIFS('Fielding Data'!F:F, 'Fielding Data'!$A:$A, $A263)</f>
        <v>5</v>
      </c>
      <c r="W263" s="13">
        <f>SUMIFS('Fielding Data'!G:G, 'Fielding Data'!$A:$A, $A263)</f>
        <v>0</v>
      </c>
      <c r="X263" s="13">
        <f>SUMIFS('Fielding Data'!H:H, 'Fielding Data'!$A:$A, $A263)</f>
        <v>0</v>
      </c>
    </row>
    <row r="264" spans="1:24" x14ac:dyDescent="0.3">
      <c r="A264" s="13" t="str">
        <f t="shared" si="9"/>
        <v>diamoth012010</v>
      </c>
      <c r="B264" s="16" t="s">
        <v>1263</v>
      </c>
      <c r="C264" s="16">
        <v>2010</v>
      </c>
      <c r="D264" s="16">
        <v>16</v>
      </c>
      <c r="E264" s="16">
        <v>7</v>
      </c>
      <c r="F264" s="16">
        <v>1</v>
      </c>
      <c r="G264" s="16">
        <v>0</v>
      </c>
      <c r="H264" s="16">
        <v>0</v>
      </c>
      <c r="I264" s="16">
        <v>0</v>
      </c>
      <c r="J264" s="16">
        <v>0</v>
      </c>
      <c r="K264" s="16">
        <v>0</v>
      </c>
      <c r="L264" s="16">
        <v>0</v>
      </c>
      <c r="M264" s="16">
        <v>0</v>
      </c>
      <c r="N264" s="16">
        <v>1</v>
      </c>
      <c r="O264" s="16">
        <v>6</v>
      </c>
      <c r="P264" s="13" t="str">
        <f t="shared" si="8"/>
        <v>P</v>
      </c>
      <c r="Q264" s="13">
        <f>IFERROR(VLOOKUP($A264, 'Fielding Data'!$A$1:$H$12056, 5, 0), 0)</f>
        <v>1</v>
      </c>
      <c r="R264" s="13">
        <f>IFERROR(VLOOKUP($A264, 'Fielding Data'!$A$1:$H$12056, 6, 0), 0)</f>
        <v>4</v>
      </c>
      <c r="S264" s="13">
        <f>IFERROR(VLOOKUP($A264, 'Fielding Data'!$A$1:$H$12056, 7, 0), 0)</f>
        <v>0</v>
      </c>
      <c r="T264" s="13">
        <f>IFERROR(VLOOKUP($A264, 'Fielding Data'!$A$1:$H$12056, 8, 0), 0)</f>
        <v>1</v>
      </c>
      <c r="U264" s="13">
        <f>SUMIFS('Fielding Data'!E:E, 'Fielding Data'!$A:$A, $A264)</f>
        <v>1</v>
      </c>
      <c r="V264" s="13">
        <f>SUMIFS('Fielding Data'!F:F, 'Fielding Data'!$A:$A, $A264)</f>
        <v>4</v>
      </c>
      <c r="W264" s="13">
        <f>SUMIFS('Fielding Data'!G:G, 'Fielding Data'!$A:$A, $A264)</f>
        <v>0</v>
      </c>
      <c r="X264" s="13">
        <f>SUMIFS('Fielding Data'!H:H, 'Fielding Data'!$A:$A, $A264)</f>
        <v>1</v>
      </c>
    </row>
    <row r="265" spans="1:24" x14ac:dyDescent="0.3">
      <c r="A265" s="13" t="str">
        <f t="shared" si="9"/>
        <v>diazar012010</v>
      </c>
      <c r="B265" s="16" t="s">
        <v>1264</v>
      </c>
      <c r="C265" s="16">
        <v>2010</v>
      </c>
      <c r="D265" s="16">
        <v>22</v>
      </c>
      <c r="E265" s="16">
        <v>33</v>
      </c>
      <c r="F265" s="16">
        <v>0</v>
      </c>
      <c r="G265" s="16">
        <v>8</v>
      </c>
      <c r="H265" s="16">
        <v>1</v>
      </c>
      <c r="I265" s="16">
        <v>0</v>
      </c>
      <c r="J265" s="16">
        <v>0</v>
      </c>
      <c r="K265" s="16">
        <v>2</v>
      </c>
      <c r="L265" s="16">
        <v>0</v>
      </c>
      <c r="M265" s="16">
        <v>1</v>
      </c>
      <c r="N265" s="16">
        <v>3</v>
      </c>
      <c r="O265" s="16">
        <v>10</v>
      </c>
      <c r="P265" s="13" t="str">
        <f t="shared" si="8"/>
        <v>SS</v>
      </c>
      <c r="Q265" s="13">
        <f>IFERROR(VLOOKUP($A265, 'Fielding Data'!$A$1:$H$12056, 5, 0), 0)</f>
        <v>5</v>
      </c>
      <c r="R265" s="13">
        <f>IFERROR(VLOOKUP($A265, 'Fielding Data'!$A$1:$H$12056, 6, 0), 0)</f>
        <v>19</v>
      </c>
      <c r="S265" s="13">
        <f>IFERROR(VLOOKUP($A265, 'Fielding Data'!$A$1:$H$12056, 7, 0), 0)</f>
        <v>2</v>
      </c>
      <c r="T265" s="13">
        <f>IFERROR(VLOOKUP($A265, 'Fielding Data'!$A$1:$H$12056, 8, 0), 0)</f>
        <v>3</v>
      </c>
      <c r="U265" s="13">
        <f>SUMIFS('Fielding Data'!E:E, 'Fielding Data'!$A:$A, $A265)</f>
        <v>5</v>
      </c>
      <c r="V265" s="13">
        <f>SUMIFS('Fielding Data'!F:F, 'Fielding Data'!$A:$A, $A265)</f>
        <v>19</v>
      </c>
      <c r="W265" s="13">
        <f>SUMIFS('Fielding Data'!G:G, 'Fielding Data'!$A:$A, $A265)</f>
        <v>2</v>
      </c>
      <c r="X265" s="13">
        <f>SUMIFS('Fielding Data'!H:H, 'Fielding Data'!$A:$A, $A265)</f>
        <v>3</v>
      </c>
    </row>
    <row r="266" spans="1:24" x14ac:dyDescent="0.3">
      <c r="A266" s="13" t="str">
        <f t="shared" si="9"/>
        <v>diazma022010</v>
      </c>
      <c r="B266" s="16" t="s">
        <v>366</v>
      </c>
      <c r="C266" s="16">
        <v>2010</v>
      </c>
      <c r="D266" s="16">
        <v>84</v>
      </c>
      <c r="E266" s="16">
        <v>224</v>
      </c>
      <c r="F266" s="16">
        <v>27</v>
      </c>
      <c r="G266" s="16">
        <v>56</v>
      </c>
      <c r="H266" s="16">
        <v>17</v>
      </c>
      <c r="I266" s="16">
        <v>2</v>
      </c>
      <c r="J266" s="16">
        <v>7</v>
      </c>
      <c r="K266" s="16">
        <v>31</v>
      </c>
      <c r="L266" s="16">
        <v>3</v>
      </c>
      <c r="M266" s="16">
        <v>1</v>
      </c>
      <c r="N266" s="16">
        <v>13</v>
      </c>
      <c r="O266" s="16">
        <v>44</v>
      </c>
      <c r="P266" s="13" t="str">
        <f t="shared" si="8"/>
        <v>LF</v>
      </c>
      <c r="Q266" s="13">
        <f>IFERROR(VLOOKUP($A266, 'Fielding Data'!$A$1:$H$12056, 5, 0), 0)</f>
        <v>0</v>
      </c>
      <c r="R266" s="13">
        <f>IFERROR(VLOOKUP($A266, 'Fielding Data'!$A$1:$H$12056, 6, 0), 0)</f>
        <v>0</v>
      </c>
      <c r="S266" s="13">
        <f>IFERROR(VLOOKUP($A266, 'Fielding Data'!$A$1:$H$12056, 7, 0), 0)</f>
        <v>0</v>
      </c>
      <c r="T266" s="13">
        <f>IFERROR(VLOOKUP($A266, 'Fielding Data'!$A$1:$H$12056, 8, 0), 0)</f>
        <v>0</v>
      </c>
      <c r="U266" s="13">
        <f>SUMIFS('Fielding Data'!E:E, 'Fielding Data'!$A:$A, $A266)</f>
        <v>93</v>
      </c>
      <c r="V266" s="13">
        <f>SUMIFS('Fielding Data'!F:F, 'Fielding Data'!$A:$A, $A266)</f>
        <v>1</v>
      </c>
      <c r="W266" s="13">
        <f>SUMIFS('Fielding Data'!G:G, 'Fielding Data'!$A:$A, $A266)</f>
        <v>2</v>
      </c>
      <c r="X266" s="13">
        <f>SUMIFS('Fielding Data'!H:H, 'Fielding Data'!$A:$A, $A266)</f>
        <v>0</v>
      </c>
    </row>
    <row r="267" spans="1:24" x14ac:dyDescent="0.3">
      <c r="A267" s="13" t="str">
        <f t="shared" si="9"/>
        <v>dickera012010</v>
      </c>
      <c r="B267" s="16" t="s">
        <v>238</v>
      </c>
      <c r="C267" s="16">
        <v>2010</v>
      </c>
      <c r="D267" s="16">
        <v>27</v>
      </c>
      <c r="E267" s="16">
        <v>51</v>
      </c>
      <c r="F267" s="16">
        <v>7</v>
      </c>
      <c r="G267" s="16">
        <v>13</v>
      </c>
      <c r="H267" s="16">
        <v>2</v>
      </c>
      <c r="I267" s="16">
        <v>0</v>
      </c>
      <c r="J267" s="16">
        <v>0</v>
      </c>
      <c r="K267" s="16">
        <v>5</v>
      </c>
      <c r="L267" s="16">
        <v>0</v>
      </c>
      <c r="M267" s="16">
        <v>0</v>
      </c>
      <c r="N267" s="16">
        <v>3</v>
      </c>
      <c r="O267" s="16">
        <v>8</v>
      </c>
      <c r="P267" s="13" t="str">
        <f t="shared" si="8"/>
        <v>P</v>
      </c>
      <c r="Q267" s="13">
        <f>IFERROR(VLOOKUP($A267, 'Fielding Data'!$A$1:$H$12056, 5, 0), 0)</f>
        <v>17</v>
      </c>
      <c r="R267" s="13">
        <f>IFERROR(VLOOKUP($A267, 'Fielding Data'!$A$1:$H$12056, 6, 0), 0)</f>
        <v>44</v>
      </c>
      <c r="S267" s="13">
        <f>IFERROR(VLOOKUP($A267, 'Fielding Data'!$A$1:$H$12056, 7, 0), 0)</f>
        <v>0</v>
      </c>
      <c r="T267" s="13">
        <f>IFERROR(VLOOKUP($A267, 'Fielding Data'!$A$1:$H$12056, 8, 0), 0)</f>
        <v>4</v>
      </c>
      <c r="U267" s="13">
        <f>SUMIFS('Fielding Data'!E:E, 'Fielding Data'!$A:$A, $A267)</f>
        <v>17</v>
      </c>
      <c r="V267" s="13">
        <f>SUMIFS('Fielding Data'!F:F, 'Fielding Data'!$A:$A, $A267)</f>
        <v>44</v>
      </c>
      <c r="W267" s="13">
        <f>SUMIFS('Fielding Data'!G:G, 'Fielding Data'!$A:$A, $A267)</f>
        <v>0</v>
      </c>
      <c r="X267" s="13">
        <f>SUMIFS('Fielding Data'!H:H, 'Fielding Data'!$A:$A, $A267)</f>
        <v>4</v>
      </c>
    </row>
    <row r="268" spans="1:24" x14ac:dyDescent="0.3">
      <c r="A268" s="13" t="str">
        <f t="shared" si="9"/>
        <v>dobbsgr012010</v>
      </c>
      <c r="B268" s="16" t="s">
        <v>437</v>
      </c>
      <c r="C268" s="16">
        <v>2010</v>
      </c>
      <c r="D268" s="16">
        <v>88</v>
      </c>
      <c r="E268" s="16">
        <v>163</v>
      </c>
      <c r="F268" s="16">
        <v>13</v>
      </c>
      <c r="G268" s="16">
        <v>32</v>
      </c>
      <c r="H268" s="16">
        <v>7</v>
      </c>
      <c r="I268" s="16">
        <v>0</v>
      </c>
      <c r="J268" s="16">
        <v>5</v>
      </c>
      <c r="K268" s="16">
        <v>15</v>
      </c>
      <c r="L268" s="16">
        <v>1</v>
      </c>
      <c r="M268" s="16">
        <v>1</v>
      </c>
      <c r="N268" s="16">
        <v>12</v>
      </c>
      <c r="O268" s="16">
        <v>39</v>
      </c>
      <c r="P268" s="13" t="str">
        <f t="shared" si="8"/>
        <v>1B</v>
      </c>
      <c r="Q268" s="13">
        <f>IFERROR(VLOOKUP($A268, 'Fielding Data'!$A$1:$H$12056, 5, 0), 0)</f>
        <v>14</v>
      </c>
      <c r="R268" s="13">
        <f>IFERROR(VLOOKUP($A268, 'Fielding Data'!$A$1:$H$12056, 6, 0), 0)</f>
        <v>1</v>
      </c>
      <c r="S268" s="13">
        <f>IFERROR(VLOOKUP($A268, 'Fielding Data'!$A$1:$H$12056, 7, 0), 0)</f>
        <v>0</v>
      </c>
      <c r="T268" s="13">
        <f>IFERROR(VLOOKUP($A268, 'Fielding Data'!$A$1:$H$12056, 8, 0), 0)</f>
        <v>0</v>
      </c>
      <c r="U268" s="13">
        <f>SUMIFS('Fielding Data'!E:E, 'Fielding Data'!$A:$A, $A268)</f>
        <v>30</v>
      </c>
      <c r="V268" s="13">
        <f>SUMIFS('Fielding Data'!F:F, 'Fielding Data'!$A:$A, $A268)</f>
        <v>38</v>
      </c>
      <c r="W268" s="13">
        <f>SUMIFS('Fielding Data'!G:G, 'Fielding Data'!$A:$A, $A268)</f>
        <v>6</v>
      </c>
      <c r="X268" s="13">
        <f>SUMIFS('Fielding Data'!H:H, 'Fielding Data'!$A:$A, $A268)</f>
        <v>3</v>
      </c>
    </row>
    <row r="269" spans="1:24" x14ac:dyDescent="0.3">
      <c r="A269" s="13" t="str">
        <f t="shared" si="9"/>
        <v>donalja012010</v>
      </c>
      <c r="B269" s="16" t="s">
        <v>1265</v>
      </c>
      <c r="C269" s="16">
        <v>2010</v>
      </c>
      <c r="D269" s="16">
        <v>88</v>
      </c>
      <c r="E269" s="16">
        <v>296</v>
      </c>
      <c r="F269" s="16">
        <v>39</v>
      </c>
      <c r="G269" s="16">
        <v>75</v>
      </c>
      <c r="H269" s="16">
        <v>19</v>
      </c>
      <c r="I269" s="16">
        <v>3</v>
      </c>
      <c r="J269" s="16">
        <v>4</v>
      </c>
      <c r="K269" s="16">
        <v>24</v>
      </c>
      <c r="L269" s="16">
        <v>5</v>
      </c>
      <c r="M269" s="16">
        <v>1</v>
      </c>
      <c r="N269" s="16">
        <v>22</v>
      </c>
      <c r="O269" s="16">
        <v>70</v>
      </c>
      <c r="P269" s="13" t="str">
        <f t="shared" si="8"/>
        <v>2B</v>
      </c>
      <c r="Q269" s="13">
        <f>IFERROR(VLOOKUP($A269, 'Fielding Data'!$A$1:$H$12056, 5, 0), 0)</f>
        <v>61</v>
      </c>
      <c r="R269" s="13">
        <f>IFERROR(VLOOKUP($A269, 'Fielding Data'!$A$1:$H$12056, 6, 0), 0)</f>
        <v>128</v>
      </c>
      <c r="S269" s="13">
        <f>IFERROR(VLOOKUP($A269, 'Fielding Data'!$A$1:$H$12056, 7, 0), 0)</f>
        <v>3</v>
      </c>
      <c r="T269" s="13">
        <f>IFERROR(VLOOKUP($A269, 'Fielding Data'!$A$1:$H$12056, 8, 0), 0)</f>
        <v>18</v>
      </c>
      <c r="U269" s="13">
        <f>SUMIFS('Fielding Data'!E:E, 'Fielding Data'!$A:$A, $A269)</f>
        <v>119</v>
      </c>
      <c r="V269" s="13">
        <f>SUMIFS('Fielding Data'!F:F, 'Fielding Data'!$A:$A, $A269)</f>
        <v>266</v>
      </c>
      <c r="W269" s="13">
        <f>SUMIFS('Fielding Data'!G:G, 'Fielding Data'!$A:$A, $A269)</f>
        <v>12</v>
      </c>
      <c r="X269" s="13">
        <f>SUMIFS('Fielding Data'!H:H, 'Fielding Data'!$A:$A, $A269)</f>
        <v>52</v>
      </c>
    </row>
    <row r="270" spans="1:24" x14ac:dyDescent="0.3">
      <c r="A270" s="13" t="str">
        <f t="shared" si="9"/>
        <v>donaljo022010</v>
      </c>
      <c r="B270" s="16" t="s">
        <v>1266</v>
      </c>
      <c r="C270" s="16">
        <v>2010</v>
      </c>
      <c r="D270" s="16">
        <v>14</v>
      </c>
      <c r="E270" s="16">
        <v>32</v>
      </c>
      <c r="F270" s="16">
        <v>1</v>
      </c>
      <c r="G270" s="16">
        <v>5</v>
      </c>
      <c r="H270" s="16">
        <v>1</v>
      </c>
      <c r="I270" s="16">
        <v>0</v>
      </c>
      <c r="J270" s="16">
        <v>1</v>
      </c>
      <c r="K270" s="16">
        <v>4</v>
      </c>
      <c r="L270" s="16">
        <v>0</v>
      </c>
      <c r="M270" s="16">
        <v>0</v>
      </c>
      <c r="N270" s="16">
        <v>2</v>
      </c>
      <c r="O270" s="16">
        <v>12</v>
      </c>
      <c r="P270" s="13" t="str">
        <f t="shared" si="8"/>
        <v>1B</v>
      </c>
      <c r="Q270" s="13">
        <f>IFERROR(VLOOKUP($A270, 'Fielding Data'!$A$1:$H$12056, 5, 0), 0)</f>
        <v>2</v>
      </c>
      <c r="R270" s="13">
        <f>IFERROR(VLOOKUP($A270, 'Fielding Data'!$A$1:$H$12056, 6, 0), 0)</f>
        <v>0</v>
      </c>
      <c r="S270" s="13">
        <f>IFERROR(VLOOKUP($A270, 'Fielding Data'!$A$1:$H$12056, 7, 0), 0)</f>
        <v>1</v>
      </c>
      <c r="T270" s="13">
        <f>IFERROR(VLOOKUP($A270, 'Fielding Data'!$A$1:$H$12056, 8, 0), 0)</f>
        <v>1</v>
      </c>
      <c r="U270" s="13">
        <f>SUMIFS('Fielding Data'!E:E, 'Fielding Data'!$A:$A, $A270)</f>
        <v>46</v>
      </c>
      <c r="V270" s="13">
        <f>SUMIFS('Fielding Data'!F:F, 'Fielding Data'!$A:$A, $A270)</f>
        <v>3</v>
      </c>
      <c r="W270" s="13">
        <f>SUMIFS('Fielding Data'!G:G, 'Fielding Data'!$A:$A, $A270)</f>
        <v>2</v>
      </c>
      <c r="X270" s="13">
        <f>SUMIFS('Fielding Data'!H:H, 'Fielding Data'!$A:$A, $A270)</f>
        <v>1</v>
      </c>
    </row>
    <row r="271" spans="1:24" x14ac:dyDescent="0.3">
      <c r="A271" s="13" t="str">
        <f t="shared" si="9"/>
        <v>donnebr012010</v>
      </c>
      <c r="B271" s="16" t="s">
        <v>295</v>
      </c>
      <c r="C271" s="16">
        <v>2010</v>
      </c>
      <c r="D271" s="16">
        <v>38</v>
      </c>
      <c r="E271" s="16">
        <v>0</v>
      </c>
      <c r="F271" s="16">
        <v>0</v>
      </c>
      <c r="G271" s="16">
        <v>0</v>
      </c>
      <c r="H271" s="16">
        <v>0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  <c r="O271" s="16">
        <v>0</v>
      </c>
      <c r="P271" s="13" t="str">
        <f t="shared" si="8"/>
        <v>P</v>
      </c>
      <c r="Q271" s="13">
        <f>IFERROR(VLOOKUP($A271, 'Fielding Data'!$A$1:$H$12056, 5, 0), 0)</f>
        <v>2</v>
      </c>
      <c r="R271" s="13">
        <f>IFERROR(VLOOKUP($A271, 'Fielding Data'!$A$1:$H$12056, 6, 0), 0)</f>
        <v>3</v>
      </c>
      <c r="S271" s="13">
        <f>IFERROR(VLOOKUP($A271, 'Fielding Data'!$A$1:$H$12056, 7, 0), 0)</f>
        <v>0</v>
      </c>
      <c r="T271" s="13">
        <f>IFERROR(VLOOKUP($A271, 'Fielding Data'!$A$1:$H$12056, 8, 0), 0)</f>
        <v>0</v>
      </c>
      <c r="U271" s="13">
        <f>SUMIFS('Fielding Data'!E:E, 'Fielding Data'!$A:$A, $A271)</f>
        <v>2</v>
      </c>
      <c r="V271" s="13">
        <f>SUMIFS('Fielding Data'!F:F, 'Fielding Data'!$A:$A, $A271)</f>
        <v>3</v>
      </c>
      <c r="W271" s="13">
        <f>SUMIFS('Fielding Data'!G:G, 'Fielding Data'!$A:$A, $A271)</f>
        <v>0</v>
      </c>
      <c r="X271" s="13">
        <f>SUMIFS('Fielding Data'!H:H, 'Fielding Data'!$A:$A, $A271)</f>
        <v>0</v>
      </c>
    </row>
    <row r="272" spans="1:24" x14ac:dyDescent="0.3">
      <c r="A272" s="13" t="str">
        <f t="shared" si="9"/>
        <v>doubrfe012010</v>
      </c>
      <c r="B272" s="16" t="s">
        <v>1267</v>
      </c>
      <c r="C272" s="16">
        <v>2010</v>
      </c>
      <c r="D272" s="16">
        <v>12</v>
      </c>
      <c r="E272" s="16">
        <v>0</v>
      </c>
      <c r="F272" s="16">
        <v>0</v>
      </c>
      <c r="G272" s="16">
        <v>0</v>
      </c>
      <c r="H272" s="16">
        <v>0</v>
      </c>
      <c r="I272" s="16">
        <v>0</v>
      </c>
      <c r="J272" s="16">
        <v>0</v>
      </c>
      <c r="K272" s="16">
        <v>0</v>
      </c>
      <c r="L272" s="16">
        <v>0</v>
      </c>
      <c r="M272" s="16">
        <v>0</v>
      </c>
      <c r="N272" s="16">
        <v>0</v>
      </c>
      <c r="O272" s="16">
        <v>0</v>
      </c>
      <c r="P272" s="13" t="str">
        <f t="shared" si="8"/>
        <v>P</v>
      </c>
      <c r="Q272" s="13">
        <f>IFERROR(VLOOKUP($A272, 'Fielding Data'!$A$1:$H$12056, 5, 0), 0)</f>
        <v>2</v>
      </c>
      <c r="R272" s="13">
        <f>IFERROR(VLOOKUP($A272, 'Fielding Data'!$A$1:$H$12056, 6, 0), 0)</f>
        <v>1</v>
      </c>
      <c r="S272" s="13">
        <f>IFERROR(VLOOKUP($A272, 'Fielding Data'!$A$1:$H$12056, 7, 0), 0)</f>
        <v>3</v>
      </c>
      <c r="T272" s="13">
        <f>IFERROR(VLOOKUP($A272, 'Fielding Data'!$A$1:$H$12056, 8, 0), 0)</f>
        <v>0</v>
      </c>
      <c r="U272" s="13">
        <f>SUMIFS('Fielding Data'!E:E, 'Fielding Data'!$A:$A, $A272)</f>
        <v>2</v>
      </c>
      <c r="V272" s="13">
        <f>SUMIFS('Fielding Data'!F:F, 'Fielding Data'!$A:$A, $A272)</f>
        <v>1</v>
      </c>
      <c r="W272" s="13">
        <f>SUMIFS('Fielding Data'!G:G, 'Fielding Data'!$A:$A, $A272)</f>
        <v>3</v>
      </c>
      <c r="X272" s="13">
        <f>SUMIFS('Fielding Data'!H:H, 'Fielding Data'!$A:$A, $A272)</f>
        <v>0</v>
      </c>
    </row>
    <row r="273" spans="1:24" x14ac:dyDescent="0.3">
      <c r="A273" s="13" t="str">
        <f t="shared" si="9"/>
        <v>doumiry012010</v>
      </c>
      <c r="B273" s="16" t="s">
        <v>533</v>
      </c>
      <c r="C273" s="16">
        <v>2010</v>
      </c>
      <c r="D273" s="16">
        <v>124</v>
      </c>
      <c r="E273" s="16">
        <v>406</v>
      </c>
      <c r="F273" s="16">
        <v>42</v>
      </c>
      <c r="G273" s="16">
        <v>102</v>
      </c>
      <c r="H273" s="16">
        <v>22</v>
      </c>
      <c r="I273" s="16">
        <v>1</v>
      </c>
      <c r="J273" s="16">
        <v>13</v>
      </c>
      <c r="K273" s="16">
        <v>45</v>
      </c>
      <c r="L273" s="16">
        <v>1</v>
      </c>
      <c r="M273" s="16">
        <v>0</v>
      </c>
      <c r="N273" s="16">
        <v>41</v>
      </c>
      <c r="O273" s="16">
        <v>87</v>
      </c>
      <c r="P273" s="13" t="str">
        <f t="shared" si="8"/>
        <v>1B</v>
      </c>
      <c r="Q273" s="13">
        <f>IFERROR(VLOOKUP($A273, 'Fielding Data'!$A$1:$H$12056, 5, 0), 0)</f>
        <v>23</v>
      </c>
      <c r="R273" s="13">
        <f>IFERROR(VLOOKUP($A273, 'Fielding Data'!$A$1:$H$12056, 6, 0), 0)</f>
        <v>2</v>
      </c>
      <c r="S273" s="13">
        <f>IFERROR(VLOOKUP($A273, 'Fielding Data'!$A$1:$H$12056, 7, 0), 0)</f>
        <v>1</v>
      </c>
      <c r="T273" s="13">
        <f>IFERROR(VLOOKUP($A273, 'Fielding Data'!$A$1:$H$12056, 8, 0), 0)</f>
        <v>1</v>
      </c>
      <c r="U273" s="13">
        <f>SUMIFS('Fielding Data'!E:E, 'Fielding Data'!$A:$A, $A273)</f>
        <v>594</v>
      </c>
      <c r="V273" s="13">
        <f>SUMIFS('Fielding Data'!F:F, 'Fielding Data'!$A:$A, $A273)</f>
        <v>58</v>
      </c>
      <c r="W273" s="13">
        <f>SUMIFS('Fielding Data'!G:G, 'Fielding Data'!$A:$A, $A273)</f>
        <v>10</v>
      </c>
      <c r="X273" s="13">
        <f>SUMIFS('Fielding Data'!H:H, 'Fielding Data'!$A:$A, $A273)</f>
        <v>4</v>
      </c>
    </row>
    <row r="274" spans="1:24" x14ac:dyDescent="0.3">
      <c r="A274" s="13" t="str">
        <f t="shared" si="9"/>
        <v>downssc012010</v>
      </c>
      <c r="B274" s="16" t="s">
        <v>89</v>
      </c>
      <c r="C274" s="16">
        <v>2010</v>
      </c>
      <c r="D274" s="16">
        <v>67</v>
      </c>
      <c r="E274" s="16">
        <v>0</v>
      </c>
      <c r="F274" s="16">
        <v>0</v>
      </c>
      <c r="G274" s="16">
        <v>0</v>
      </c>
      <c r="H274" s="16">
        <v>0</v>
      </c>
      <c r="I274" s="16">
        <v>0</v>
      </c>
      <c r="J274" s="16">
        <v>0</v>
      </c>
      <c r="K274" s="16">
        <v>0</v>
      </c>
      <c r="L274" s="16">
        <v>0</v>
      </c>
      <c r="M274" s="16">
        <v>0</v>
      </c>
      <c r="N274" s="16">
        <v>0</v>
      </c>
      <c r="O274" s="16">
        <v>0</v>
      </c>
      <c r="P274" s="13" t="str">
        <f t="shared" si="8"/>
        <v>P</v>
      </c>
      <c r="Q274" s="13">
        <f>IFERROR(VLOOKUP($A274, 'Fielding Data'!$A$1:$H$12056, 5, 0), 0)</f>
        <v>5</v>
      </c>
      <c r="R274" s="13">
        <f>IFERROR(VLOOKUP($A274, 'Fielding Data'!$A$1:$H$12056, 6, 0), 0)</f>
        <v>12</v>
      </c>
      <c r="S274" s="13">
        <f>IFERROR(VLOOKUP($A274, 'Fielding Data'!$A$1:$H$12056, 7, 0), 0)</f>
        <v>2</v>
      </c>
      <c r="T274" s="13">
        <f>IFERROR(VLOOKUP($A274, 'Fielding Data'!$A$1:$H$12056, 8, 0), 0)</f>
        <v>3</v>
      </c>
      <c r="U274" s="13">
        <f>SUMIFS('Fielding Data'!E:E, 'Fielding Data'!$A:$A, $A274)</f>
        <v>5</v>
      </c>
      <c r="V274" s="13">
        <f>SUMIFS('Fielding Data'!F:F, 'Fielding Data'!$A:$A, $A274)</f>
        <v>12</v>
      </c>
      <c r="W274" s="13">
        <f>SUMIFS('Fielding Data'!G:G, 'Fielding Data'!$A:$A, $A274)</f>
        <v>2</v>
      </c>
      <c r="X274" s="13">
        <f>SUMIFS('Fielding Data'!H:H, 'Fielding Data'!$A:$A, $A274)</f>
        <v>3</v>
      </c>
    </row>
    <row r="275" spans="1:24" x14ac:dyDescent="0.3">
      <c r="A275" s="13" t="str">
        <f t="shared" si="9"/>
        <v>drabeky012010</v>
      </c>
      <c r="B275" s="16" t="s">
        <v>1268</v>
      </c>
      <c r="C275" s="16">
        <v>2010</v>
      </c>
      <c r="D275" s="16">
        <v>3</v>
      </c>
      <c r="E275" s="16">
        <v>0</v>
      </c>
      <c r="F275" s="16">
        <v>0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16">
        <v>0</v>
      </c>
      <c r="P275" s="13" t="str">
        <f t="shared" si="8"/>
        <v>P</v>
      </c>
      <c r="Q275" s="13">
        <f>IFERROR(VLOOKUP($A275, 'Fielding Data'!$A$1:$H$12056, 5, 0), 0)</f>
        <v>3</v>
      </c>
      <c r="R275" s="13">
        <f>IFERROR(VLOOKUP($A275, 'Fielding Data'!$A$1:$H$12056, 6, 0), 0)</f>
        <v>3</v>
      </c>
      <c r="S275" s="13">
        <f>IFERROR(VLOOKUP($A275, 'Fielding Data'!$A$1:$H$12056, 7, 0), 0)</f>
        <v>1</v>
      </c>
      <c r="T275" s="13">
        <f>IFERROR(VLOOKUP($A275, 'Fielding Data'!$A$1:$H$12056, 8, 0), 0)</f>
        <v>2</v>
      </c>
      <c r="U275" s="13">
        <f>SUMIFS('Fielding Data'!E:E, 'Fielding Data'!$A:$A, $A275)</f>
        <v>3</v>
      </c>
      <c r="V275" s="13">
        <f>SUMIFS('Fielding Data'!F:F, 'Fielding Data'!$A:$A, $A275)</f>
        <v>3</v>
      </c>
      <c r="W275" s="13">
        <f>SUMIFS('Fielding Data'!G:G, 'Fielding Data'!$A:$A, $A275)</f>
        <v>1</v>
      </c>
      <c r="X275" s="13">
        <f>SUMIFS('Fielding Data'!H:H, 'Fielding Data'!$A:$A, $A275)</f>
        <v>2</v>
      </c>
    </row>
    <row r="276" spans="1:24" x14ac:dyDescent="0.3">
      <c r="A276" s="13" t="str">
        <f t="shared" si="9"/>
        <v>drewjd012010</v>
      </c>
      <c r="B276" s="16" t="s">
        <v>90</v>
      </c>
      <c r="C276" s="16">
        <v>2010</v>
      </c>
      <c r="D276" s="16">
        <v>139</v>
      </c>
      <c r="E276" s="16">
        <v>478</v>
      </c>
      <c r="F276" s="16">
        <v>69</v>
      </c>
      <c r="G276" s="16">
        <v>122</v>
      </c>
      <c r="H276" s="16">
        <v>24</v>
      </c>
      <c r="I276" s="16">
        <v>2</v>
      </c>
      <c r="J276" s="16">
        <v>22</v>
      </c>
      <c r="K276" s="16">
        <v>68</v>
      </c>
      <c r="L276" s="16">
        <v>3</v>
      </c>
      <c r="M276" s="16">
        <v>1</v>
      </c>
      <c r="N276" s="16">
        <v>60</v>
      </c>
      <c r="O276" s="16">
        <v>105</v>
      </c>
      <c r="P276" s="13" t="str">
        <f t="shared" si="8"/>
        <v>OF</v>
      </c>
      <c r="Q276" s="13">
        <f>IFERROR(VLOOKUP($A276, 'Fielding Data'!$A$1:$H$12056, 5, 0), 0)</f>
        <v>234</v>
      </c>
      <c r="R276" s="13">
        <f>IFERROR(VLOOKUP($A276, 'Fielding Data'!$A$1:$H$12056, 6, 0), 0)</f>
        <v>1</v>
      </c>
      <c r="S276" s="13">
        <f>IFERROR(VLOOKUP($A276, 'Fielding Data'!$A$1:$H$12056, 7, 0), 0)</f>
        <v>1</v>
      </c>
      <c r="T276" s="13">
        <f>IFERROR(VLOOKUP($A276, 'Fielding Data'!$A$1:$H$12056, 8, 0), 0)</f>
        <v>1</v>
      </c>
      <c r="U276" s="13">
        <f>SUMIFS('Fielding Data'!E:E, 'Fielding Data'!$A:$A, $A276)</f>
        <v>234</v>
      </c>
      <c r="V276" s="13">
        <f>SUMIFS('Fielding Data'!F:F, 'Fielding Data'!$A:$A, $A276)</f>
        <v>1</v>
      </c>
      <c r="W276" s="13">
        <f>SUMIFS('Fielding Data'!G:G, 'Fielding Data'!$A:$A, $A276)</f>
        <v>1</v>
      </c>
      <c r="X276" s="13">
        <f>SUMIFS('Fielding Data'!H:H, 'Fielding Data'!$A:$A, $A276)</f>
        <v>1</v>
      </c>
    </row>
    <row r="277" spans="1:24" x14ac:dyDescent="0.3">
      <c r="A277" s="13" t="str">
        <f t="shared" si="9"/>
        <v>drewst012010</v>
      </c>
      <c r="B277" s="16" t="s">
        <v>638</v>
      </c>
      <c r="C277" s="16">
        <v>2010</v>
      </c>
      <c r="D277" s="16">
        <v>151</v>
      </c>
      <c r="E277" s="16">
        <v>565</v>
      </c>
      <c r="F277" s="16">
        <v>83</v>
      </c>
      <c r="G277" s="16">
        <v>157</v>
      </c>
      <c r="H277" s="16">
        <v>33</v>
      </c>
      <c r="I277" s="16">
        <v>12</v>
      </c>
      <c r="J277" s="16">
        <v>15</v>
      </c>
      <c r="K277" s="16">
        <v>61</v>
      </c>
      <c r="L277" s="16">
        <v>10</v>
      </c>
      <c r="M277" s="16">
        <v>5</v>
      </c>
      <c r="N277" s="16">
        <v>62</v>
      </c>
      <c r="O277" s="16">
        <v>108</v>
      </c>
      <c r="P277" s="13" t="str">
        <f t="shared" si="8"/>
        <v>SS</v>
      </c>
      <c r="Q277" s="13">
        <f>IFERROR(VLOOKUP($A277, 'Fielding Data'!$A$1:$H$12056, 5, 0), 0)</f>
        <v>206</v>
      </c>
      <c r="R277" s="13">
        <f>IFERROR(VLOOKUP($A277, 'Fielding Data'!$A$1:$H$12056, 6, 0), 0)</f>
        <v>391</v>
      </c>
      <c r="S277" s="13">
        <f>IFERROR(VLOOKUP($A277, 'Fielding Data'!$A$1:$H$12056, 7, 0), 0)</f>
        <v>10</v>
      </c>
      <c r="T277" s="13">
        <f>IFERROR(VLOOKUP($A277, 'Fielding Data'!$A$1:$H$12056, 8, 0), 0)</f>
        <v>86</v>
      </c>
      <c r="U277" s="13">
        <f>SUMIFS('Fielding Data'!E:E, 'Fielding Data'!$A:$A, $A277)</f>
        <v>206</v>
      </c>
      <c r="V277" s="13">
        <f>SUMIFS('Fielding Data'!F:F, 'Fielding Data'!$A:$A, $A277)</f>
        <v>391</v>
      </c>
      <c r="W277" s="13">
        <f>SUMIFS('Fielding Data'!G:G, 'Fielding Data'!$A:$A, $A277)</f>
        <v>10</v>
      </c>
      <c r="X277" s="13">
        <f>SUMIFS('Fielding Data'!H:H, 'Fielding Data'!$A:$A, $A277)</f>
        <v>86</v>
      </c>
    </row>
    <row r="278" spans="1:24" x14ac:dyDescent="0.3">
      <c r="A278" s="13" t="str">
        <f t="shared" si="9"/>
        <v>duchsju012010</v>
      </c>
      <c r="B278" s="16" t="s">
        <v>239</v>
      </c>
      <c r="C278" s="16">
        <v>2010</v>
      </c>
      <c r="D278" s="16">
        <v>5</v>
      </c>
      <c r="E278" s="16">
        <v>0</v>
      </c>
      <c r="F278" s="16">
        <v>0</v>
      </c>
      <c r="G278" s="16">
        <v>0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  <c r="O278" s="16">
        <v>0</v>
      </c>
      <c r="P278" s="13" t="str">
        <f t="shared" si="8"/>
        <v>P</v>
      </c>
      <c r="Q278" s="13">
        <f>IFERROR(VLOOKUP($A278, 'Fielding Data'!$A$1:$H$12056, 5, 0), 0)</f>
        <v>0</v>
      </c>
      <c r="R278" s="13">
        <f>IFERROR(VLOOKUP($A278, 'Fielding Data'!$A$1:$H$12056, 6, 0), 0)</f>
        <v>4</v>
      </c>
      <c r="S278" s="13">
        <f>IFERROR(VLOOKUP($A278, 'Fielding Data'!$A$1:$H$12056, 7, 0), 0)</f>
        <v>0</v>
      </c>
      <c r="T278" s="13">
        <f>IFERROR(VLOOKUP($A278, 'Fielding Data'!$A$1:$H$12056, 8, 0), 0)</f>
        <v>1</v>
      </c>
      <c r="U278" s="13">
        <f>SUMIFS('Fielding Data'!E:E, 'Fielding Data'!$A:$A, $A278)</f>
        <v>0</v>
      </c>
      <c r="V278" s="13">
        <f>SUMIFS('Fielding Data'!F:F, 'Fielding Data'!$A:$A, $A278)</f>
        <v>4</v>
      </c>
      <c r="W278" s="13">
        <f>SUMIFS('Fielding Data'!G:G, 'Fielding Data'!$A:$A, $A278)</f>
        <v>0</v>
      </c>
      <c r="X278" s="13">
        <f>SUMIFS('Fielding Data'!H:H, 'Fielding Data'!$A:$A, $A278)</f>
        <v>1</v>
      </c>
    </row>
    <row r="279" spans="1:24" x14ac:dyDescent="0.3">
      <c r="A279" s="13" t="str">
        <f t="shared" si="9"/>
        <v>dudalu012010</v>
      </c>
      <c r="B279" s="16" t="s">
        <v>1269</v>
      </c>
      <c r="C279" s="16">
        <v>2010</v>
      </c>
      <c r="D279" s="16">
        <v>29</v>
      </c>
      <c r="E279" s="16">
        <v>84</v>
      </c>
      <c r="F279" s="16">
        <v>11</v>
      </c>
      <c r="G279" s="16">
        <v>17</v>
      </c>
      <c r="H279" s="16">
        <v>6</v>
      </c>
      <c r="I279" s="16">
        <v>0</v>
      </c>
      <c r="J279" s="16">
        <v>4</v>
      </c>
      <c r="K279" s="16">
        <v>13</v>
      </c>
      <c r="L279" s="16">
        <v>0</v>
      </c>
      <c r="M279" s="16">
        <v>0</v>
      </c>
      <c r="N279" s="16">
        <v>6</v>
      </c>
      <c r="O279" s="16">
        <v>22</v>
      </c>
      <c r="P279" s="13" t="str">
        <f t="shared" si="8"/>
        <v>LF</v>
      </c>
      <c r="Q279" s="13">
        <f>IFERROR(VLOOKUP($A279, 'Fielding Data'!$A$1:$H$12056, 5, 0), 0)</f>
        <v>0</v>
      </c>
      <c r="R279" s="13">
        <f>IFERROR(VLOOKUP($A279, 'Fielding Data'!$A$1:$H$12056, 6, 0), 0)</f>
        <v>0</v>
      </c>
      <c r="S279" s="13">
        <f>IFERROR(VLOOKUP($A279, 'Fielding Data'!$A$1:$H$12056, 7, 0), 0)</f>
        <v>0</v>
      </c>
      <c r="T279" s="13">
        <f>IFERROR(VLOOKUP($A279, 'Fielding Data'!$A$1:$H$12056, 8, 0), 0)</f>
        <v>0</v>
      </c>
      <c r="U279" s="13">
        <f>SUMIFS('Fielding Data'!E:E, 'Fielding Data'!$A:$A, $A279)</f>
        <v>32</v>
      </c>
      <c r="V279" s="13">
        <f>SUMIFS('Fielding Data'!F:F, 'Fielding Data'!$A:$A, $A279)</f>
        <v>1</v>
      </c>
      <c r="W279" s="13">
        <f>SUMIFS('Fielding Data'!G:G, 'Fielding Data'!$A:$A, $A279)</f>
        <v>0</v>
      </c>
      <c r="X279" s="13">
        <f>SUMIFS('Fielding Data'!H:H, 'Fielding Data'!$A:$A, $A279)</f>
        <v>1</v>
      </c>
    </row>
    <row r="280" spans="1:24" x14ac:dyDescent="0.3">
      <c r="A280" s="13" t="str">
        <f t="shared" si="9"/>
        <v>duensbr012010</v>
      </c>
      <c r="B280" s="16" t="s">
        <v>1074</v>
      </c>
      <c r="C280" s="16">
        <v>2010</v>
      </c>
      <c r="D280" s="16">
        <v>53</v>
      </c>
      <c r="E280" s="16">
        <v>1</v>
      </c>
      <c r="F280" s="16">
        <v>0</v>
      </c>
      <c r="G280" s="16">
        <v>0</v>
      </c>
      <c r="H280" s="16">
        <v>0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6">
        <v>1</v>
      </c>
      <c r="P280" s="13" t="str">
        <f t="shared" si="8"/>
        <v>P</v>
      </c>
      <c r="Q280" s="13">
        <f>IFERROR(VLOOKUP($A280, 'Fielding Data'!$A$1:$H$12056, 5, 0), 0)</f>
        <v>5</v>
      </c>
      <c r="R280" s="13">
        <f>IFERROR(VLOOKUP($A280, 'Fielding Data'!$A$1:$H$12056, 6, 0), 0)</f>
        <v>25</v>
      </c>
      <c r="S280" s="13">
        <f>IFERROR(VLOOKUP($A280, 'Fielding Data'!$A$1:$H$12056, 7, 0), 0)</f>
        <v>0</v>
      </c>
      <c r="T280" s="13">
        <f>IFERROR(VLOOKUP($A280, 'Fielding Data'!$A$1:$H$12056, 8, 0), 0)</f>
        <v>1</v>
      </c>
      <c r="U280" s="13">
        <f>SUMIFS('Fielding Data'!E:E, 'Fielding Data'!$A:$A, $A280)</f>
        <v>5</v>
      </c>
      <c r="V280" s="13">
        <f>SUMIFS('Fielding Data'!F:F, 'Fielding Data'!$A:$A, $A280)</f>
        <v>25</v>
      </c>
      <c r="W280" s="13">
        <f>SUMIFS('Fielding Data'!G:G, 'Fielding Data'!$A:$A, $A280)</f>
        <v>0</v>
      </c>
      <c r="X280" s="13">
        <f>SUMIFS('Fielding Data'!H:H, 'Fielding Data'!$A:$A, $A280)</f>
        <v>1</v>
      </c>
    </row>
    <row r="281" spans="1:24" x14ac:dyDescent="0.3">
      <c r="A281" s="13" t="str">
        <f t="shared" si="9"/>
        <v>dukeza012010</v>
      </c>
      <c r="B281" s="16" t="s">
        <v>534</v>
      </c>
      <c r="C281" s="16">
        <v>2010</v>
      </c>
      <c r="D281" s="16">
        <v>32</v>
      </c>
      <c r="E281" s="16">
        <v>48</v>
      </c>
      <c r="F281" s="16">
        <v>5</v>
      </c>
      <c r="G281" s="16">
        <v>3</v>
      </c>
      <c r="H281" s="16">
        <v>2</v>
      </c>
      <c r="I281" s="16">
        <v>0</v>
      </c>
      <c r="J281" s="16">
        <v>0</v>
      </c>
      <c r="K281" s="16">
        <v>0</v>
      </c>
      <c r="L281" s="16">
        <v>0</v>
      </c>
      <c r="M281" s="16">
        <v>0</v>
      </c>
      <c r="N281" s="16">
        <v>2</v>
      </c>
      <c r="O281" s="16">
        <v>17</v>
      </c>
      <c r="P281" s="13" t="str">
        <f t="shared" si="8"/>
        <v>P</v>
      </c>
      <c r="Q281" s="13">
        <f>IFERROR(VLOOKUP($A281, 'Fielding Data'!$A$1:$H$12056, 5, 0), 0)</f>
        <v>11</v>
      </c>
      <c r="R281" s="13">
        <f>IFERROR(VLOOKUP($A281, 'Fielding Data'!$A$1:$H$12056, 6, 0), 0)</f>
        <v>23</v>
      </c>
      <c r="S281" s="13">
        <f>IFERROR(VLOOKUP($A281, 'Fielding Data'!$A$1:$H$12056, 7, 0), 0)</f>
        <v>0</v>
      </c>
      <c r="T281" s="13">
        <f>IFERROR(VLOOKUP($A281, 'Fielding Data'!$A$1:$H$12056, 8, 0), 0)</f>
        <v>0</v>
      </c>
      <c r="U281" s="13">
        <f>SUMIFS('Fielding Data'!E:E, 'Fielding Data'!$A:$A, $A281)</f>
        <v>11</v>
      </c>
      <c r="V281" s="13">
        <f>SUMIFS('Fielding Data'!F:F, 'Fielding Data'!$A:$A, $A281)</f>
        <v>23</v>
      </c>
      <c r="W281" s="13">
        <f>SUMIFS('Fielding Data'!G:G, 'Fielding Data'!$A:$A, $A281)</f>
        <v>0</v>
      </c>
      <c r="X281" s="13">
        <f>SUMIFS('Fielding Data'!H:H, 'Fielding Data'!$A:$A, $A281)</f>
        <v>0</v>
      </c>
    </row>
    <row r="282" spans="1:24" x14ac:dyDescent="0.3">
      <c r="A282" s="13" t="str">
        <f t="shared" si="9"/>
        <v>duncash012010</v>
      </c>
      <c r="B282" s="16" t="s">
        <v>778</v>
      </c>
      <c r="C282" s="16">
        <v>2010</v>
      </c>
      <c r="D282" s="16">
        <v>85</v>
      </c>
      <c r="E282" s="16">
        <v>229</v>
      </c>
      <c r="F282" s="16">
        <v>29</v>
      </c>
      <c r="G282" s="16">
        <v>53</v>
      </c>
      <c r="H282" s="16">
        <v>10</v>
      </c>
      <c r="I282" s="16">
        <v>0</v>
      </c>
      <c r="J282" s="16">
        <v>11</v>
      </c>
      <c r="K282" s="16">
        <v>36</v>
      </c>
      <c r="L282" s="16">
        <v>1</v>
      </c>
      <c r="M282" s="16">
        <v>0</v>
      </c>
      <c r="N282" s="16">
        <v>26</v>
      </c>
      <c r="O282" s="16">
        <v>76</v>
      </c>
      <c r="P282" s="13" t="str">
        <f t="shared" si="8"/>
        <v>1B</v>
      </c>
      <c r="Q282" s="13">
        <f>IFERROR(VLOOKUP($A282, 'Fielding Data'!$A$1:$H$12056, 5, 0), 0)</f>
        <v>15</v>
      </c>
      <c r="R282" s="13">
        <f>IFERROR(VLOOKUP($A282, 'Fielding Data'!$A$1:$H$12056, 6, 0), 0)</f>
        <v>0</v>
      </c>
      <c r="S282" s="13">
        <f>IFERROR(VLOOKUP($A282, 'Fielding Data'!$A$1:$H$12056, 7, 0), 0)</f>
        <v>0</v>
      </c>
      <c r="T282" s="13">
        <f>IFERROR(VLOOKUP($A282, 'Fielding Data'!$A$1:$H$12056, 8, 0), 0)</f>
        <v>1</v>
      </c>
      <c r="U282" s="13">
        <f>SUMIFS('Fielding Data'!E:E, 'Fielding Data'!$A:$A, $A282)</f>
        <v>90</v>
      </c>
      <c r="V282" s="13">
        <f>SUMIFS('Fielding Data'!F:F, 'Fielding Data'!$A:$A, $A282)</f>
        <v>7</v>
      </c>
      <c r="W282" s="13">
        <f>SUMIFS('Fielding Data'!G:G, 'Fielding Data'!$A:$A, $A282)</f>
        <v>0</v>
      </c>
      <c r="X282" s="13">
        <f>SUMIFS('Fielding Data'!H:H, 'Fielding Data'!$A:$A, $A282)</f>
        <v>2</v>
      </c>
    </row>
    <row r="283" spans="1:24" x14ac:dyDescent="0.3">
      <c r="A283" s="13" t="str">
        <f t="shared" si="9"/>
        <v>dunnad012010</v>
      </c>
      <c r="B283" s="16" t="s">
        <v>240</v>
      </c>
      <c r="C283" s="16">
        <v>2010</v>
      </c>
      <c r="D283" s="16">
        <v>158</v>
      </c>
      <c r="E283" s="16">
        <v>558</v>
      </c>
      <c r="F283" s="16">
        <v>85</v>
      </c>
      <c r="G283" s="16">
        <v>145</v>
      </c>
      <c r="H283" s="16">
        <v>36</v>
      </c>
      <c r="I283" s="16">
        <v>2</v>
      </c>
      <c r="J283" s="16">
        <v>38</v>
      </c>
      <c r="K283" s="16">
        <v>103</v>
      </c>
      <c r="L283" s="16">
        <v>0</v>
      </c>
      <c r="M283" s="16">
        <v>1</v>
      </c>
      <c r="N283" s="16">
        <v>77</v>
      </c>
      <c r="O283" s="16">
        <v>199</v>
      </c>
      <c r="P283" s="13" t="str">
        <f t="shared" si="8"/>
        <v>1B</v>
      </c>
      <c r="Q283" s="13">
        <f>IFERROR(VLOOKUP($A283, 'Fielding Data'!$A$1:$H$12056, 5, 0), 0)</f>
        <v>1203</v>
      </c>
      <c r="R283" s="13">
        <f>IFERROR(VLOOKUP($A283, 'Fielding Data'!$A$1:$H$12056, 6, 0), 0)</f>
        <v>93</v>
      </c>
      <c r="S283" s="13">
        <f>IFERROR(VLOOKUP($A283, 'Fielding Data'!$A$1:$H$12056, 7, 0), 0)</f>
        <v>13</v>
      </c>
      <c r="T283" s="13">
        <f>IFERROR(VLOOKUP($A283, 'Fielding Data'!$A$1:$H$12056, 8, 0), 0)</f>
        <v>119</v>
      </c>
      <c r="U283" s="13">
        <f>SUMIFS('Fielding Data'!E:E, 'Fielding Data'!$A:$A, $A283)</f>
        <v>1203</v>
      </c>
      <c r="V283" s="13">
        <f>SUMIFS('Fielding Data'!F:F, 'Fielding Data'!$A:$A, $A283)</f>
        <v>93</v>
      </c>
      <c r="W283" s="13">
        <f>SUMIFS('Fielding Data'!G:G, 'Fielding Data'!$A:$A, $A283)</f>
        <v>13</v>
      </c>
      <c r="X283" s="13">
        <f>SUMIFS('Fielding Data'!H:H, 'Fielding Data'!$A:$A, $A283)</f>
        <v>119</v>
      </c>
    </row>
    <row r="284" spans="1:24" x14ac:dyDescent="0.3">
      <c r="A284" s="13" t="str">
        <f t="shared" si="9"/>
        <v>dunnmi012010</v>
      </c>
      <c r="B284" s="16" t="s">
        <v>1075</v>
      </c>
      <c r="C284" s="16">
        <v>2010</v>
      </c>
      <c r="D284" s="16">
        <v>25</v>
      </c>
      <c r="E284" s="16">
        <v>2</v>
      </c>
      <c r="F284" s="16">
        <v>1</v>
      </c>
      <c r="G284" s="16">
        <v>0</v>
      </c>
      <c r="H284" s="16">
        <v>0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1</v>
      </c>
      <c r="P284" s="13" t="str">
        <f t="shared" si="8"/>
        <v>P</v>
      </c>
      <c r="Q284" s="13">
        <f>IFERROR(VLOOKUP($A284, 'Fielding Data'!$A$1:$H$12056, 5, 0), 0)</f>
        <v>0</v>
      </c>
      <c r="R284" s="13">
        <f>IFERROR(VLOOKUP($A284, 'Fielding Data'!$A$1:$H$12056, 6, 0), 0)</f>
        <v>1</v>
      </c>
      <c r="S284" s="13">
        <f>IFERROR(VLOOKUP($A284, 'Fielding Data'!$A$1:$H$12056, 7, 0), 0)</f>
        <v>0</v>
      </c>
      <c r="T284" s="13">
        <f>IFERROR(VLOOKUP($A284, 'Fielding Data'!$A$1:$H$12056, 8, 0), 0)</f>
        <v>0</v>
      </c>
      <c r="U284" s="13">
        <f>SUMIFS('Fielding Data'!E:E, 'Fielding Data'!$A:$A, $A284)</f>
        <v>0</v>
      </c>
      <c r="V284" s="13">
        <f>SUMIFS('Fielding Data'!F:F, 'Fielding Data'!$A:$A, $A284)</f>
        <v>1</v>
      </c>
      <c r="W284" s="13">
        <f>SUMIFS('Fielding Data'!G:G, 'Fielding Data'!$A:$A, $A284)</f>
        <v>0</v>
      </c>
      <c r="X284" s="13">
        <f>SUMIFS('Fielding Data'!H:H, 'Fielding Data'!$A:$A, $A284)</f>
        <v>0</v>
      </c>
    </row>
    <row r="285" spans="1:24" x14ac:dyDescent="0.3">
      <c r="A285" s="13" t="str">
        <f t="shared" si="9"/>
        <v>duranlu012010</v>
      </c>
      <c r="B285" s="16" t="s">
        <v>1076</v>
      </c>
      <c r="C285" s="16">
        <v>2010</v>
      </c>
      <c r="D285" s="16">
        <v>28</v>
      </c>
      <c r="E285" s="16">
        <v>48</v>
      </c>
      <c r="F285" s="16">
        <v>8</v>
      </c>
      <c r="G285" s="16">
        <v>12</v>
      </c>
      <c r="H285" s="16">
        <v>0</v>
      </c>
      <c r="I285" s="16">
        <v>0</v>
      </c>
      <c r="J285" s="16">
        <v>0</v>
      </c>
      <c r="K285" s="16">
        <v>4</v>
      </c>
      <c r="L285" s="16">
        <v>5</v>
      </c>
      <c r="M285" s="16">
        <v>0</v>
      </c>
      <c r="N285" s="16">
        <v>4</v>
      </c>
      <c r="O285" s="16">
        <v>7</v>
      </c>
      <c r="P285" s="13" t="str">
        <f t="shared" si="8"/>
        <v>CF</v>
      </c>
      <c r="Q285" s="13">
        <f>IFERROR(VLOOKUP($A285, 'Fielding Data'!$A$1:$H$12056, 5, 0), 0)</f>
        <v>0</v>
      </c>
      <c r="R285" s="13">
        <f>IFERROR(VLOOKUP($A285, 'Fielding Data'!$A$1:$H$12056, 6, 0), 0)</f>
        <v>0</v>
      </c>
      <c r="S285" s="13">
        <f>IFERROR(VLOOKUP($A285, 'Fielding Data'!$A$1:$H$12056, 7, 0), 0)</f>
        <v>0</v>
      </c>
      <c r="T285" s="13">
        <f>IFERROR(VLOOKUP($A285, 'Fielding Data'!$A$1:$H$12056, 8, 0), 0)</f>
        <v>0</v>
      </c>
      <c r="U285" s="13">
        <f>SUMIFS('Fielding Data'!E:E, 'Fielding Data'!$A:$A, $A285)</f>
        <v>17</v>
      </c>
      <c r="V285" s="13">
        <f>SUMIFS('Fielding Data'!F:F, 'Fielding Data'!$A:$A, $A285)</f>
        <v>2</v>
      </c>
      <c r="W285" s="13">
        <f>SUMIFS('Fielding Data'!G:G, 'Fielding Data'!$A:$A, $A285)</f>
        <v>1</v>
      </c>
      <c r="X285" s="13">
        <f>SUMIFS('Fielding Data'!H:H, 'Fielding Data'!$A:$A, $A285)</f>
        <v>0</v>
      </c>
    </row>
    <row r="286" spans="1:24" x14ac:dyDescent="0.3">
      <c r="A286" s="13" t="str">
        <f t="shared" si="9"/>
        <v>durbich012010</v>
      </c>
      <c r="B286" s="16" t="s">
        <v>91</v>
      </c>
      <c r="C286" s="16">
        <v>2010</v>
      </c>
      <c r="D286" s="16">
        <v>64</v>
      </c>
      <c r="E286" s="16">
        <v>2</v>
      </c>
      <c r="F286" s="16">
        <v>0</v>
      </c>
      <c r="G286" s="16">
        <v>0</v>
      </c>
      <c r="H286" s="16">
        <v>0</v>
      </c>
      <c r="I286" s="16">
        <v>0</v>
      </c>
      <c r="J286" s="16">
        <v>0</v>
      </c>
      <c r="K286" s="16">
        <v>0</v>
      </c>
      <c r="L286" s="16">
        <v>0</v>
      </c>
      <c r="M286" s="16">
        <v>0</v>
      </c>
      <c r="N286" s="16">
        <v>0</v>
      </c>
      <c r="O286" s="16">
        <v>2</v>
      </c>
      <c r="P286" s="13" t="str">
        <f t="shared" si="8"/>
        <v>P</v>
      </c>
      <c r="Q286" s="13">
        <f>IFERROR(VLOOKUP($A286, 'Fielding Data'!$A$1:$H$12056, 5, 0), 0)</f>
        <v>4</v>
      </c>
      <c r="R286" s="13">
        <f>IFERROR(VLOOKUP($A286, 'Fielding Data'!$A$1:$H$12056, 6, 0), 0)</f>
        <v>15</v>
      </c>
      <c r="S286" s="13">
        <f>IFERROR(VLOOKUP($A286, 'Fielding Data'!$A$1:$H$12056, 7, 0), 0)</f>
        <v>0</v>
      </c>
      <c r="T286" s="13">
        <f>IFERROR(VLOOKUP($A286, 'Fielding Data'!$A$1:$H$12056, 8, 0), 0)</f>
        <v>1</v>
      </c>
      <c r="U286" s="13">
        <f>SUMIFS('Fielding Data'!E:E, 'Fielding Data'!$A:$A, $A286)</f>
        <v>4</v>
      </c>
      <c r="V286" s="13">
        <f>SUMIFS('Fielding Data'!F:F, 'Fielding Data'!$A:$A, $A286)</f>
        <v>15</v>
      </c>
      <c r="W286" s="13">
        <f>SUMIFS('Fielding Data'!G:G, 'Fielding Data'!$A:$A, $A286)</f>
        <v>0</v>
      </c>
      <c r="X286" s="13">
        <f>SUMIFS('Fielding Data'!H:H, 'Fielding Data'!$A:$A, $A286)</f>
        <v>1</v>
      </c>
    </row>
    <row r="287" spans="1:24" x14ac:dyDescent="0.3">
      <c r="A287" s="13" t="str">
        <f t="shared" si="9"/>
        <v>dysonja012010</v>
      </c>
      <c r="B287" s="16" t="s">
        <v>1270</v>
      </c>
      <c r="C287" s="16">
        <v>2010</v>
      </c>
      <c r="D287" s="16">
        <v>18</v>
      </c>
      <c r="E287" s="16">
        <v>57</v>
      </c>
      <c r="F287" s="16">
        <v>11</v>
      </c>
      <c r="G287" s="16">
        <v>12</v>
      </c>
      <c r="H287" s="16">
        <v>4</v>
      </c>
      <c r="I287" s="16">
        <v>2</v>
      </c>
      <c r="J287" s="16">
        <v>1</v>
      </c>
      <c r="K287" s="16">
        <v>5</v>
      </c>
      <c r="L287" s="16">
        <v>9</v>
      </c>
      <c r="M287" s="16">
        <v>1</v>
      </c>
      <c r="N287" s="16">
        <v>6</v>
      </c>
      <c r="O287" s="16">
        <v>16</v>
      </c>
      <c r="P287" s="13" t="str">
        <f t="shared" si="8"/>
        <v>CF</v>
      </c>
      <c r="Q287" s="13">
        <f>IFERROR(VLOOKUP($A287, 'Fielding Data'!$A$1:$H$12056, 5, 0), 0)</f>
        <v>0</v>
      </c>
      <c r="R287" s="13">
        <f>IFERROR(VLOOKUP($A287, 'Fielding Data'!$A$1:$H$12056, 6, 0), 0)</f>
        <v>0</v>
      </c>
      <c r="S287" s="13">
        <f>IFERROR(VLOOKUP($A287, 'Fielding Data'!$A$1:$H$12056, 7, 0), 0)</f>
        <v>0</v>
      </c>
      <c r="T287" s="13">
        <f>IFERROR(VLOOKUP($A287, 'Fielding Data'!$A$1:$H$12056, 8, 0), 0)</f>
        <v>0</v>
      </c>
      <c r="U287" s="13">
        <f>SUMIFS('Fielding Data'!E:E, 'Fielding Data'!$A:$A, $A287)</f>
        <v>48</v>
      </c>
      <c r="V287" s="13">
        <f>SUMIFS('Fielding Data'!F:F, 'Fielding Data'!$A:$A, $A287)</f>
        <v>2</v>
      </c>
      <c r="W287" s="13">
        <f>SUMIFS('Fielding Data'!G:G, 'Fielding Data'!$A:$A, $A287)</f>
        <v>2</v>
      </c>
      <c r="X287" s="13">
        <f>SUMIFS('Fielding Data'!H:H, 'Fielding Data'!$A:$A, $A287)</f>
        <v>2</v>
      </c>
    </row>
    <row r="288" spans="1:24" x14ac:dyDescent="0.3">
      <c r="A288" s="13" t="str">
        <f t="shared" si="9"/>
        <v>eckstda012010</v>
      </c>
      <c r="B288" s="16" t="s">
        <v>241</v>
      </c>
      <c r="C288" s="16">
        <v>2010</v>
      </c>
      <c r="D288" s="16">
        <v>116</v>
      </c>
      <c r="E288" s="16">
        <v>442</v>
      </c>
      <c r="F288" s="16">
        <v>49</v>
      </c>
      <c r="G288" s="16">
        <v>118</v>
      </c>
      <c r="H288" s="16">
        <v>23</v>
      </c>
      <c r="I288" s="16">
        <v>0</v>
      </c>
      <c r="J288" s="16">
        <v>1</v>
      </c>
      <c r="K288" s="16">
        <v>29</v>
      </c>
      <c r="L288" s="16">
        <v>8</v>
      </c>
      <c r="M288" s="16">
        <v>1</v>
      </c>
      <c r="N288" s="16">
        <v>27</v>
      </c>
      <c r="O288" s="16">
        <v>35</v>
      </c>
      <c r="P288" s="13" t="str">
        <f t="shared" si="8"/>
        <v>2B</v>
      </c>
      <c r="Q288" s="13">
        <f>IFERROR(VLOOKUP($A288, 'Fielding Data'!$A$1:$H$12056, 5, 0), 0)</f>
        <v>191</v>
      </c>
      <c r="R288" s="13">
        <f>IFERROR(VLOOKUP($A288, 'Fielding Data'!$A$1:$H$12056, 6, 0), 0)</f>
        <v>284</v>
      </c>
      <c r="S288" s="13">
        <f>IFERROR(VLOOKUP($A288, 'Fielding Data'!$A$1:$H$12056, 7, 0), 0)</f>
        <v>0</v>
      </c>
      <c r="T288" s="13">
        <f>IFERROR(VLOOKUP($A288, 'Fielding Data'!$A$1:$H$12056, 8, 0), 0)</f>
        <v>71</v>
      </c>
      <c r="U288" s="13">
        <f>SUMIFS('Fielding Data'!E:E, 'Fielding Data'!$A:$A, $A288)</f>
        <v>191</v>
      </c>
      <c r="V288" s="13">
        <f>SUMIFS('Fielding Data'!F:F, 'Fielding Data'!$A:$A, $A288)</f>
        <v>284</v>
      </c>
      <c r="W288" s="13">
        <f>SUMIFS('Fielding Data'!G:G, 'Fielding Data'!$A:$A, $A288)</f>
        <v>0</v>
      </c>
      <c r="X288" s="13">
        <f>SUMIFS('Fielding Data'!H:H, 'Fielding Data'!$A:$A, $A288)</f>
        <v>71</v>
      </c>
    </row>
    <row r="289" spans="1:24" x14ac:dyDescent="0.3">
      <c r="A289" s="13" t="str">
        <f t="shared" si="9"/>
        <v>ekstrmi012010</v>
      </c>
      <c r="B289" s="16" t="s">
        <v>912</v>
      </c>
      <c r="C289" s="16">
        <v>2010</v>
      </c>
      <c r="D289" s="16">
        <v>15</v>
      </c>
      <c r="E289" s="16">
        <v>0</v>
      </c>
      <c r="F289" s="16">
        <v>0</v>
      </c>
      <c r="G289" s="16">
        <v>0</v>
      </c>
      <c r="H289" s="16">
        <v>0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3" t="str">
        <f t="shared" si="8"/>
        <v>P</v>
      </c>
      <c r="Q289" s="13">
        <f>IFERROR(VLOOKUP($A289, 'Fielding Data'!$A$1:$H$12056, 5, 0), 0)</f>
        <v>0</v>
      </c>
      <c r="R289" s="13">
        <f>IFERROR(VLOOKUP($A289, 'Fielding Data'!$A$1:$H$12056, 6, 0), 0)</f>
        <v>0</v>
      </c>
      <c r="S289" s="13">
        <f>IFERROR(VLOOKUP($A289, 'Fielding Data'!$A$1:$H$12056, 7, 0), 0)</f>
        <v>0</v>
      </c>
      <c r="T289" s="13">
        <f>IFERROR(VLOOKUP($A289, 'Fielding Data'!$A$1:$H$12056, 8, 0), 0)</f>
        <v>0</v>
      </c>
      <c r="U289" s="13">
        <f>SUMIFS('Fielding Data'!E:E, 'Fielding Data'!$A:$A, $A289)</f>
        <v>0</v>
      </c>
      <c r="V289" s="13">
        <f>SUMIFS('Fielding Data'!F:F, 'Fielding Data'!$A:$A, $A289)</f>
        <v>0</v>
      </c>
      <c r="W289" s="13">
        <f>SUMIFS('Fielding Data'!G:G, 'Fielding Data'!$A:$A, $A289)</f>
        <v>0</v>
      </c>
      <c r="X289" s="13">
        <f>SUMIFS('Fielding Data'!H:H, 'Fielding Data'!$A:$A, $A289)</f>
        <v>0</v>
      </c>
    </row>
    <row r="290" spans="1:24" x14ac:dyDescent="0.3">
      <c r="A290" s="13" t="str">
        <f t="shared" si="9"/>
        <v>elbersc012010</v>
      </c>
      <c r="B290" s="16" t="s">
        <v>913</v>
      </c>
      <c r="C290" s="16">
        <v>2010</v>
      </c>
      <c r="D290" s="16">
        <v>1</v>
      </c>
      <c r="E290" s="16">
        <v>0</v>
      </c>
      <c r="F290" s="16">
        <v>0</v>
      </c>
      <c r="G290" s="16">
        <v>0</v>
      </c>
      <c r="H290" s="16">
        <v>0</v>
      </c>
      <c r="I290" s="16">
        <v>0</v>
      </c>
      <c r="J290" s="16">
        <v>0</v>
      </c>
      <c r="K290" s="16">
        <v>0</v>
      </c>
      <c r="L290" s="16">
        <v>0</v>
      </c>
      <c r="M290" s="16">
        <v>0</v>
      </c>
      <c r="N290" s="16">
        <v>0</v>
      </c>
      <c r="O290" s="16">
        <v>0</v>
      </c>
      <c r="P290" s="13" t="str">
        <f t="shared" si="8"/>
        <v>P</v>
      </c>
      <c r="Q290" s="13">
        <f>IFERROR(VLOOKUP($A290, 'Fielding Data'!$A$1:$H$12056, 5, 0), 0)</f>
        <v>0</v>
      </c>
      <c r="R290" s="13">
        <f>IFERROR(VLOOKUP($A290, 'Fielding Data'!$A$1:$H$12056, 6, 0), 0)</f>
        <v>0</v>
      </c>
      <c r="S290" s="13">
        <f>IFERROR(VLOOKUP($A290, 'Fielding Data'!$A$1:$H$12056, 7, 0), 0)</f>
        <v>0</v>
      </c>
      <c r="T290" s="13">
        <f>IFERROR(VLOOKUP($A290, 'Fielding Data'!$A$1:$H$12056, 8, 0), 0)</f>
        <v>0</v>
      </c>
      <c r="U290" s="13">
        <f>SUMIFS('Fielding Data'!E:E, 'Fielding Data'!$A:$A, $A290)</f>
        <v>0</v>
      </c>
      <c r="V290" s="13">
        <f>SUMIFS('Fielding Data'!F:F, 'Fielding Data'!$A:$A, $A290)</f>
        <v>0</v>
      </c>
      <c r="W290" s="13">
        <f>SUMIFS('Fielding Data'!G:G, 'Fielding Data'!$A:$A, $A290)</f>
        <v>0</v>
      </c>
      <c r="X290" s="13">
        <f>SUMIFS('Fielding Data'!H:H, 'Fielding Data'!$A:$A, $A290)</f>
        <v>0</v>
      </c>
    </row>
    <row r="291" spans="1:24" x14ac:dyDescent="0.3">
      <c r="A291" s="13" t="str">
        <f t="shared" si="9"/>
        <v>eldrebr012010</v>
      </c>
      <c r="B291" s="16" t="s">
        <v>535</v>
      </c>
      <c r="C291" s="16">
        <v>2010</v>
      </c>
      <c r="D291" s="16">
        <v>11</v>
      </c>
      <c r="E291" s="16">
        <v>24</v>
      </c>
      <c r="F291" s="16">
        <v>4</v>
      </c>
      <c r="G291" s="16">
        <v>6</v>
      </c>
      <c r="H291" s="16">
        <v>1</v>
      </c>
      <c r="I291" s="16">
        <v>0</v>
      </c>
      <c r="J291" s="16">
        <v>1</v>
      </c>
      <c r="K291" s="16">
        <v>3</v>
      </c>
      <c r="L291" s="16">
        <v>0</v>
      </c>
      <c r="M291" s="16">
        <v>0</v>
      </c>
      <c r="N291" s="16">
        <v>2</v>
      </c>
      <c r="O291" s="16">
        <v>10</v>
      </c>
      <c r="P291" s="13" t="str">
        <f t="shared" si="8"/>
        <v>1B</v>
      </c>
      <c r="Q291" s="13">
        <f>IFERROR(VLOOKUP($A291, 'Fielding Data'!$A$1:$H$12056, 5, 0), 0)</f>
        <v>52</v>
      </c>
      <c r="R291" s="13">
        <f>IFERROR(VLOOKUP($A291, 'Fielding Data'!$A$1:$H$12056, 6, 0), 0)</f>
        <v>3</v>
      </c>
      <c r="S291" s="13">
        <f>IFERROR(VLOOKUP($A291, 'Fielding Data'!$A$1:$H$12056, 7, 0), 0)</f>
        <v>0</v>
      </c>
      <c r="T291" s="13">
        <f>IFERROR(VLOOKUP($A291, 'Fielding Data'!$A$1:$H$12056, 8, 0), 0)</f>
        <v>5</v>
      </c>
      <c r="U291" s="13">
        <f>SUMIFS('Fielding Data'!E:E, 'Fielding Data'!$A:$A, $A291)</f>
        <v>52</v>
      </c>
      <c r="V291" s="13">
        <f>SUMIFS('Fielding Data'!F:F, 'Fielding Data'!$A:$A, $A291)</f>
        <v>3</v>
      </c>
      <c r="W291" s="13">
        <f>SUMIFS('Fielding Data'!G:G, 'Fielding Data'!$A:$A, $A291)</f>
        <v>0</v>
      </c>
      <c r="X291" s="13">
        <f>SUMIFS('Fielding Data'!H:H, 'Fielding Data'!$A:$A, $A291)</f>
        <v>5</v>
      </c>
    </row>
    <row r="292" spans="1:24" x14ac:dyDescent="0.3">
      <c r="A292" s="13" t="str">
        <f t="shared" si="9"/>
        <v>ellisaj012010</v>
      </c>
      <c r="B292" s="16" t="s">
        <v>914</v>
      </c>
      <c r="C292" s="16">
        <v>2010</v>
      </c>
      <c r="D292" s="16">
        <v>44</v>
      </c>
      <c r="E292" s="16">
        <v>108</v>
      </c>
      <c r="F292" s="16">
        <v>6</v>
      </c>
      <c r="G292" s="16">
        <v>30</v>
      </c>
      <c r="H292" s="16">
        <v>5</v>
      </c>
      <c r="I292" s="16">
        <v>0</v>
      </c>
      <c r="J292" s="16">
        <v>0</v>
      </c>
      <c r="K292" s="16">
        <v>16</v>
      </c>
      <c r="L292" s="16">
        <v>0</v>
      </c>
      <c r="M292" s="16">
        <v>0</v>
      </c>
      <c r="N292" s="16">
        <v>14</v>
      </c>
      <c r="O292" s="16">
        <v>18</v>
      </c>
      <c r="P292" s="13" t="str">
        <f t="shared" si="8"/>
        <v>C</v>
      </c>
      <c r="Q292" s="13">
        <f>IFERROR(VLOOKUP($A292, 'Fielding Data'!$A$1:$H$12056, 5, 0), 0)</f>
        <v>263</v>
      </c>
      <c r="R292" s="13">
        <f>IFERROR(VLOOKUP($A292, 'Fielding Data'!$A$1:$H$12056, 6, 0), 0)</f>
        <v>21</v>
      </c>
      <c r="S292" s="13">
        <f>IFERROR(VLOOKUP($A292, 'Fielding Data'!$A$1:$H$12056, 7, 0), 0)</f>
        <v>1</v>
      </c>
      <c r="T292" s="13">
        <f>IFERROR(VLOOKUP($A292, 'Fielding Data'!$A$1:$H$12056, 8, 0), 0)</f>
        <v>4</v>
      </c>
      <c r="U292" s="13">
        <f>SUMIFS('Fielding Data'!E:E, 'Fielding Data'!$A:$A, $A292)</f>
        <v>263</v>
      </c>
      <c r="V292" s="13">
        <f>SUMIFS('Fielding Data'!F:F, 'Fielding Data'!$A:$A, $A292)</f>
        <v>21</v>
      </c>
      <c r="W292" s="13">
        <f>SUMIFS('Fielding Data'!G:G, 'Fielding Data'!$A:$A, $A292)</f>
        <v>1</v>
      </c>
      <c r="X292" s="13">
        <f>SUMIFS('Fielding Data'!H:H, 'Fielding Data'!$A:$A, $A292)</f>
        <v>4</v>
      </c>
    </row>
    <row r="293" spans="1:24" x14ac:dyDescent="0.3">
      <c r="A293" s="13" t="str">
        <f t="shared" si="9"/>
        <v>ellisma012010</v>
      </c>
      <c r="B293" s="16" t="s">
        <v>296</v>
      </c>
      <c r="C293" s="16">
        <v>2010</v>
      </c>
      <c r="D293" s="16">
        <v>124</v>
      </c>
      <c r="E293" s="16">
        <v>436</v>
      </c>
      <c r="F293" s="16">
        <v>45</v>
      </c>
      <c r="G293" s="16">
        <v>127</v>
      </c>
      <c r="H293" s="16">
        <v>24</v>
      </c>
      <c r="I293" s="16">
        <v>0</v>
      </c>
      <c r="J293" s="16">
        <v>5</v>
      </c>
      <c r="K293" s="16">
        <v>49</v>
      </c>
      <c r="L293" s="16">
        <v>7</v>
      </c>
      <c r="M293" s="16">
        <v>6</v>
      </c>
      <c r="N293" s="16">
        <v>40</v>
      </c>
      <c r="O293" s="16">
        <v>56</v>
      </c>
      <c r="P293" s="13" t="str">
        <f t="shared" si="8"/>
        <v>2B</v>
      </c>
      <c r="Q293" s="13">
        <f>IFERROR(VLOOKUP($A293, 'Fielding Data'!$A$1:$H$12056, 5, 0), 0)</f>
        <v>218</v>
      </c>
      <c r="R293" s="13">
        <f>IFERROR(VLOOKUP($A293, 'Fielding Data'!$A$1:$H$12056, 6, 0), 0)</f>
        <v>328</v>
      </c>
      <c r="S293" s="13">
        <f>IFERROR(VLOOKUP($A293, 'Fielding Data'!$A$1:$H$12056, 7, 0), 0)</f>
        <v>3</v>
      </c>
      <c r="T293" s="13">
        <f>IFERROR(VLOOKUP($A293, 'Fielding Data'!$A$1:$H$12056, 8, 0), 0)</f>
        <v>77</v>
      </c>
      <c r="U293" s="13">
        <f>SUMIFS('Fielding Data'!E:E, 'Fielding Data'!$A:$A, $A293)</f>
        <v>218</v>
      </c>
      <c r="V293" s="13">
        <f>SUMIFS('Fielding Data'!F:F, 'Fielding Data'!$A:$A, $A293)</f>
        <v>328</v>
      </c>
      <c r="W293" s="13">
        <f>SUMIFS('Fielding Data'!G:G, 'Fielding Data'!$A:$A, $A293)</f>
        <v>3</v>
      </c>
      <c r="X293" s="13">
        <f>SUMIFS('Fielding Data'!H:H, 'Fielding Data'!$A:$A, $A293)</f>
        <v>77</v>
      </c>
    </row>
    <row r="294" spans="1:24" x14ac:dyDescent="0.3">
      <c r="A294" s="13" t="str">
        <f t="shared" si="9"/>
        <v>ellsbja012010</v>
      </c>
      <c r="B294" s="16" t="s">
        <v>779</v>
      </c>
      <c r="C294" s="16">
        <v>2010</v>
      </c>
      <c r="D294" s="16">
        <v>18</v>
      </c>
      <c r="E294" s="16">
        <v>78</v>
      </c>
      <c r="F294" s="16">
        <v>10</v>
      </c>
      <c r="G294" s="16">
        <v>15</v>
      </c>
      <c r="H294" s="16">
        <v>4</v>
      </c>
      <c r="I294" s="16">
        <v>0</v>
      </c>
      <c r="J294" s="16">
        <v>0</v>
      </c>
      <c r="K294" s="16">
        <v>5</v>
      </c>
      <c r="L294" s="16">
        <v>7</v>
      </c>
      <c r="M294" s="16">
        <v>1</v>
      </c>
      <c r="N294" s="16">
        <v>4</v>
      </c>
      <c r="O294" s="16">
        <v>9</v>
      </c>
      <c r="P294" s="13" t="str">
        <f t="shared" si="8"/>
        <v>CF</v>
      </c>
      <c r="Q294" s="13">
        <f>IFERROR(VLOOKUP($A294, 'Fielding Data'!$A$1:$H$12056, 5, 0), 0)</f>
        <v>0</v>
      </c>
      <c r="R294" s="13">
        <f>IFERROR(VLOOKUP($A294, 'Fielding Data'!$A$1:$H$12056, 6, 0), 0)</f>
        <v>0</v>
      </c>
      <c r="S294" s="13">
        <f>IFERROR(VLOOKUP($A294, 'Fielding Data'!$A$1:$H$12056, 7, 0), 0)</f>
        <v>0</v>
      </c>
      <c r="T294" s="13">
        <f>IFERROR(VLOOKUP($A294, 'Fielding Data'!$A$1:$H$12056, 8, 0), 0)</f>
        <v>0</v>
      </c>
      <c r="U294" s="13">
        <f>SUMIFS('Fielding Data'!E:E, 'Fielding Data'!$A:$A, $A294)</f>
        <v>44</v>
      </c>
      <c r="V294" s="13">
        <f>SUMIFS('Fielding Data'!F:F, 'Fielding Data'!$A:$A, $A294)</f>
        <v>0</v>
      </c>
      <c r="W294" s="13">
        <f>SUMIFS('Fielding Data'!G:G, 'Fielding Data'!$A:$A, $A294)</f>
        <v>0</v>
      </c>
      <c r="X294" s="13">
        <f>SUMIFS('Fielding Data'!H:H, 'Fielding Data'!$A:$A, $A294)</f>
        <v>0</v>
      </c>
    </row>
    <row r="295" spans="1:24" x14ac:dyDescent="0.3">
      <c r="A295" s="13" t="str">
        <f t="shared" si="9"/>
        <v>elyjo012010</v>
      </c>
      <c r="B295" s="16" t="s">
        <v>1271</v>
      </c>
      <c r="C295" s="16">
        <v>2010</v>
      </c>
      <c r="D295" s="16">
        <v>18</v>
      </c>
      <c r="E295" s="16">
        <v>27</v>
      </c>
      <c r="F295" s="16">
        <v>1</v>
      </c>
      <c r="G295" s="16">
        <v>2</v>
      </c>
      <c r="H295" s="16">
        <v>0</v>
      </c>
      <c r="I295" s="16">
        <v>0</v>
      </c>
      <c r="J295" s="16">
        <v>0</v>
      </c>
      <c r="K295" s="16">
        <v>1</v>
      </c>
      <c r="L295" s="16">
        <v>0</v>
      </c>
      <c r="M295" s="16">
        <v>0</v>
      </c>
      <c r="N295" s="16">
        <v>1</v>
      </c>
      <c r="O295" s="16">
        <v>13</v>
      </c>
      <c r="P295" s="13" t="str">
        <f t="shared" si="8"/>
        <v>P</v>
      </c>
      <c r="Q295" s="13">
        <f>IFERROR(VLOOKUP($A295, 'Fielding Data'!$A$1:$H$12056, 5, 0), 0)</f>
        <v>3</v>
      </c>
      <c r="R295" s="13">
        <f>IFERROR(VLOOKUP($A295, 'Fielding Data'!$A$1:$H$12056, 6, 0), 0)</f>
        <v>5</v>
      </c>
      <c r="S295" s="13">
        <f>IFERROR(VLOOKUP($A295, 'Fielding Data'!$A$1:$H$12056, 7, 0), 0)</f>
        <v>0</v>
      </c>
      <c r="T295" s="13">
        <f>IFERROR(VLOOKUP($A295, 'Fielding Data'!$A$1:$H$12056, 8, 0), 0)</f>
        <v>0</v>
      </c>
      <c r="U295" s="13">
        <f>SUMIFS('Fielding Data'!E:E, 'Fielding Data'!$A:$A, $A295)</f>
        <v>3</v>
      </c>
      <c r="V295" s="13">
        <f>SUMIFS('Fielding Data'!F:F, 'Fielding Data'!$A:$A, $A295)</f>
        <v>5</v>
      </c>
      <c r="W295" s="13">
        <f>SUMIFS('Fielding Data'!G:G, 'Fielding Data'!$A:$A, $A295)</f>
        <v>0</v>
      </c>
      <c r="X295" s="13">
        <f>SUMIFS('Fielding Data'!H:H, 'Fielding Data'!$A:$A, $A295)</f>
        <v>0</v>
      </c>
    </row>
    <row r="296" spans="1:24" x14ac:dyDescent="0.3">
      <c r="A296" s="13" t="str">
        <f t="shared" si="9"/>
        <v>encared012010</v>
      </c>
      <c r="B296" s="16" t="s">
        <v>536</v>
      </c>
      <c r="C296" s="16">
        <v>2010</v>
      </c>
      <c r="D296" s="16">
        <v>96</v>
      </c>
      <c r="E296" s="16">
        <v>332</v>
      </c>
      <c r="F296" s="16">
        <v>47</v>
      </c>
      <c r="G296" s="16">
        <v>81</v>
      </c>
      <c r="H296" s="16">
        <v>16</v>
      </c>
      <c r="I296" s="16">
        <v>0</v>
      </c>
      <c r="J296" s="16">
        <v>21</v>
      </c>
      <c r="K296" s="16">
        <v>51</v>
      </c>
      <c r="L296" s="16">
        <v>1</v>
      </c>
      <c r="M296" s="16">
        <v>0</v>
      </c>
      <c r="N296" s="16">
        <v>29</v>
      </c>
      <c r="O296" s="16">
        <v>60</v>
      </c>
      <c r="P296" s="13" t="str">
        <f t="shared" si="8"/>
        <v>3B</v>
      </c>
      <c r="Q296" s="13">
        <f>IFERROR(VLOOKUP($A296, 'Fielding Data'!$A$1:$H$12056, 5, 0), 0)</f>
        <v>71</v>
      </c>
      <c r="R296" s="13">
        <f>IFERROR(VLOOKUP($A296, 'Fielding Data'!$A$1:$H$12056, 6, 0), 0)</f>
        <v>174</v>
      </c>
      <c r="S296" s="13">
        <f>IFERROR(VLOOKUP($A296, 'Fielding Data'!$A$1:$H$12056, 7, 0), 0)</f>
        <v>18</v>
      </c>
      <c r="T296" s="13">
        <f>IFERROR(VLOOKUP($A296, 'Fielding Data'!$A$1:$H$12056, 8, 0), 0)</f>
        <v>16</v>
      </c>
      <c r="U296" s="13">
        <f>SUMIFS('Fielding Data'!E:E, 'Fielding Data'!$A:$A, $A296)</f>
        <v>71</v>
      </c>
      <c r="V296" s="13">
        <f>SUMIFS('Fielding Data'!F:F, 'Fielding Data'!$A:$A, $A296)</f>
        <v>174</v>
      </c>
      <c r="W296" s="13">
        <f>SUMIFS('Fielding Data'!G:G, 'Fielding Data'!$A:$A, $A296)</f>
        <v>18</v>
      </c>
      <c r="X296" s="13">
        <f>SUMIFS('Fielding Data'!H:H, 'Fielding Data'!$A:$A, $A296)</f>
        <v>16</v>
      </c>
    </row>
    <row r="297" spans="1:24" x14ac:dyDescent="0.3">
      <c r="A297" s="13" t="str">
        <f t="shared" si="9"/>
        <v>englije012010</v>
      </c>
      <c r="B297" s="16" t="s">
        <v>1272</v>
      </c>
      <c r="C297" s="16">
        <v>2010</v>
      </c>
      <c r="D297" s="16">
        <v>7</v>
      </c>
      <c r="E297" s="16">
        <v>0</v>
      </c>
      <c r="F297" s="16">
        <v>0</v>
      </c>
      <c r="G297" s="16">
        <v>0</v>
      </c>
      <c r="H297" s="16">
        <v>0</v>
      </c>
      <c r="I297" s="16">
        <v>0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  <c r="O297" s="16">
        <v>0</v>
      </c>
      <c r="P297" s="13" t="str">
        <f t="shared" si="8"/>
        <v>P</v>
      </c>
      <c r="Q297" s="13">
        <f>IFERROR(VLOOKUP($A297, 'Fielding Data'!$A$1:$H$12056, 5, 0), 0)</f>
        <v>0</v>
      </c>
      <c r="R297" s="13">
        <f>IFERROR(VLOOKUP($A297, 'Fielding Data'!$A$1:$H$12056, 6, 0), 0)</f>
        <v>0</v>
      </c>
      <c r="S297" s="13">
        <f>IFERROR(VLOOKUP($A297, 'Fielding Data'!$A$1:$H$12056, 7, 0), 0)</f>
        <v>0</v>
      </c>
      <c r="T297" s="13">
        <f>IFERROR(VLOOKUP($A297, 'Fielding Data'!$A$1:$H$12056, 8, 0), 0)</f>
        <v>0</v>
      </c>
      <c r="U297" s="13">
        <f>SUMIFS('Fielding Data'!E:E, 'Fielding Data'!$A:$A, $A297)</f>
        <v>0</v>
      </c>
      <c r="V297" s="13">
        <f>SUMIFS('Fielding Data'!F:F, 'Fielding Data'!$A:$A, $A297)</f>
        <v>0</v>
      </c>
      <c r="W297" s="13">
        <f>SUMIFS('Fielding Data'!G:G, 'Fielding Data'!$A:$A, $A297)</f>
        <v>0</v>
      </c>
      <c r="X297" s="13">
        <f>SUMIFS('Fielding Data'!H:H, 'Fielding Data'!$A:$A, $A297)</f>
        <v>0</v>
      </c>
    </row>
    <row r="298" spans="1:24" x14ac:dyDescent="0.3">
      <c r="A298" s="13" t="str">
        <f t="shared" si="9"/>
        <v>enrigba012010</v>
      </c>
      <c r="B298" s="16" t="s">
        <v>1273</v>
      </c>
      <c r="C298" s="16">
        <v>2010</v>
      </c>
      <c r="D298" s="16">
        <v>18</v>
      </c>
      <c r="E298" s="16">
        <v>33</v>
      </c>
      <c r="F298" s="16">
        <v>1</v>
      </c>
      <c r="G298" s="16">
        <v>8</v>
      </c>
      <c r="H298" s="16">
        <v>1</v>
      </c>
      <c r="I298" s="16">
        <v>0</v>
      </c>
      <c r="J298" s="16">
        <v>0</v>
      </c>
      <c r="K298" s="16">
        <v>6</v>
      </c>
      <c r="L298" s="16">
        <v>0</v>
      </c>
      <c r="M298" s="16">
        <v>0</v>
      </c>
      <c r="N298" s="16">
        <v>0</v>
      </c>
      <c r="O298" s="16">
        <v>9</v>
      </c>
      <c r="P298" s="13" t="str">
        <f t="shared" si="8"/>
        <v>P</v>
      </c>
      <c r="Q298" s="13">
        <f>IFERROR(VLOOKUP($A298, 'Fielding Data'!$A$1:$H$12056, 5, 0), 0)</f>
        <v>7</v>
      </c>
      <c r="R298" s="13">
        <f>IFERROR(VLOOKUP($A298, 'Fielding Data'!$A$1:$H$12056, 6, 0), 0)</f>
        <v>12</v>
      </c>
      <c r="S298" s="13">
        <f>IFERROR(VLOOKUP($A298, 'Fielding Data'!$A$1:$H$12056, 7, 0), 0)</f>
        <v>0</v>
      </c>
      <c r="T298" s="13">
        <f>IFERROR(VLOOKUP($A298, 'Fielding Data'!$A$1:$H$12056, 8, 0), 0)</f>
        <v>2</v>
      </c>
      <c r="U298" s="13">
        <f>SUMIFS('Fielding Data'!E:E, 'Fielding Data'!$A:$A, $A298)</f>
        <v>7</v>
      </c>
      <c r="V298" s="13">
        <f>SUMIFS('Fielding Data'!F:F, 'Fielding Data'!$A:$A, $A298)</f>
        <v>12</v>
      </c>
      <c r="W298" s="13">
        <f>SUMIFS('Fielding Data'!G:G, 'Fielding Data'!$A:$A, $A298)</f>
        <v>0</v>
      </c>
      <c r="X298" s="13">
        <f>SUMIFS('Fielding Data'!H:H, 'Fielding Data'!$A:$A, $A298)</f>
        <v>2</v>
      </c>
    </row>
    <row r="299" spans="1:24" x14ac:dyDescent="0.3">
      <c r="A299" s="13" t="str">
        <f t="shared" si="9"/>
        <v>escaled012010</v>
      </c>
      <c r="B299" s="16" t="s">
        <v>1274</v>
      </c>
      <c r="C299" s="16">
        <v>2010</v>
      </c>
      <c r="D299" s="16">
        <v>5</v>
      </c>
      <c r="E299" s="16">
        <v>0</v>
      </c>
      <c r="F299" s="16">
        <v>0</v>
      </c>
      <c r="G299" s="16">
        <v>0</v>
      </c>
      <c r="H299" s="16">
        <v>0</v>
      </c>
      <c r="I299" s="16">
        <v>0</v>
      </c>
      <c r="J299" s="16">
        <v>0</v>
      </c>
      <c r="K299" s="16">
        <v>0</v>
      </c>
      <c r="L299" s="16">
        <v>0</v>
      </c>
      <c r="M299" s="16">
        <v>0</v>
      </c>
      <c r="N299" s="16">
        <v>0</v>
      </c>
      <c r="O299" s="16">
        <v>0</v>
      </c>
      <c r="P299" s="13" t="str">
        <f t="shared" si="8"/>
        <v>P</v>
      </c>
      <c r="Q299" s="13">
        <f>IFERROR(VLOOKUP($A299, 'Fielding Data'!$A$1:$H$12056, 5, 0), 0)</f>
        <v>0</v>
      </c>
      <c r="R299" s="13">
        <f>IFERROR(VLOOKUP($A299, 'Fielding Data'!$A$1:$H$12056, 6, 0), 0)</f>
        <v>0</v>
      </c>
      <c r="S299" s="13">
        <f>IFERROR(VLOOKUP($A299, 'Fielding Data'!$A$1:$H$12056, 7, 0), 0)</f>
        <v>0</v>
      </c>
      <c r="T299" s="13">
        <f>IFERROR(VLOOKUP($A299, 'Fielding Data'!$A$1:$H$12056, 8, 0), 0)</f>
        <v>0</v>
      </c>
      <c r="U299" s="13">
        <f>SUMIFS('Fielding Data'!E:E, 'Fielding Data'!$A:$A, $A299)</f>
        <v>0</v>
      </c>
      <c r="V299" s="13">
        <f>SUMIFS('Fielding Data'!F:F, 'Fielding Data'!$A:$A, $A299)</f>
        <v>0</v>
      </c>
      <c r="W299" s="13">
        <f>SUMIFS('Fielding Data'!G:G, 'Fielding Data'!$A:$A, $A299)</f>
        <v>0</v>
      </c>
      <c r="X299" s="13">
        <f>SUMIFS('Fielding Data'!H:H, 'Fielding Data'!$A:$A, $A299)</f>
        <v>0</v>
      </c>
    </row>
    <row r="300" spans="1:24" x14ac:dyDescent="0.3">
      <c r="A300" s="13" t="str">
        <f t="shared" si="9"/>
        <v>escobal022010</v>
      </c>
      <c r="B300" s="16" t="s">
        <v>915</v>
      </c>
      <c r="C300" s="16">
        <v>2010</v>
      </c>
      <c r="D300" s="16">
        <v>145</v>
      </c>
      <c r="E300" s="16">
        <v>506</v>
      </c>
      <c r="F300" s="16">
        <v>57</v>
      </c>
      <c r="G300" s="16">
        <v>119</v>
      </c>
      <c r="H300" s="16">
        <v>14</v>
      </c>
      <c r="I300" s="16">
        <v>10</v>
      </c>
      <c r="J300" s="16">
        <v>4</v>
      </c>
      <c r="K300" s="16">
        <v>41</v>
      </c>
      <c r="L300" s="16">
        <v>10</v>
      </c>
      <c r="M300" s="16">
        <v>4</v>
      </c>
      <c r="N300" s="16">
        <v>36</v>
      </c>
      <c r="O300" s="16">
        <v>70</v>
      </c>
      <c r="P300" s="13" t="str">
        <f t="shared" si="8"/>
        <v>CF</v>
      </c>
      <c r="Q300" s="13">
        <f>IFERROR(VLOOKUP($A300, 'Fielding Data'!$A$1:$H$12056, 5, 0), 0)</f>
        <v>0</v>
      </c>
      <c r="R300" s="13">
        <f>IFERROR(VLOOKUP($A300, 'Fielding Data'!$A$1:$H$12056, 6, 0), 0)</f>
        <v>0</v>
      </c>
      <c r="S300" s="13">
        <f>IFERROR(VLOOKUP($A300, 'Fielding Data'!$A$1:$H$12056, 7, 0), 0)</f>
        <v>0</v>
      </c>
      <c r="T300" s="13">
        <f>IFERROR(VLOOKUP($A300, 'Fielding Data'!$A$1:$H$12056, 8, 0), 0)</f>
        <v>0</v>
      </c>
      <c r="U300" s="13">
        <f>SUMIFS('Fielding Data'!E:E, 'Fielding Data'!$A:$A, $A300)</f>
        <v>182</v>
      </c>
      <c r="V300" s="13">
        <f>SUMIFS('Fielding Data'!F:F, 'Fielding Data'!$A:$A, $A300)</f>
        <v>358</v>
      </c>
      <c r="W300" s="13">
        <f>SUMIFS('Fielding Data'!G:G, 'Fielding Data'!$A:$A, $A300)</f>
        <v>20</v>
      </c>
      <c r="X300" s="13">
        <f>SUMIFS('Fielding Data'!H:H, 'Fielding Data'!$A:$A, $A300)</f>
        <v>71</v>
      </c>
    </row>
    <row r="301" spans="1:24" x14ac:dyDescent="0.3">
      <c r="A301" s="13" t="str">
        <f t="shared" si="9"/>
        <v>espinda012010</v>
      </c>
      <c r="B301" s="16" t="s">
        <v>1275</v>
      </c>
      <c r="C301" s="16">
        <v>2010</v>
      </c>
      <c r="D301" s="16">
        <v>28</v>
      </c>
      <c r="E301" s="16">
        <v>103</v>
      </c>
      <c r="F301" s="16">
        <v>16</v>
      </c>
      <c r="G301" s="16">
        <v>22</v>
      </c>
      <c r="H301" s="16">
        <v>4</v>
      </c>
      <c r="I301" s="16">
        <v>1</v>
      </c>
      <c r="J301" s="16">
        <v>6</v>
      </c>
      <c r="K301" s="16">
        <v>15</v>
      </c>
      <c r="L301" s="16">
        <v>0</v>
      </c>
      <c r="M301" s="16">
        <v>2</v>
      </c>
      <c r="N301" s="16">
        <v>9</v>
      </c>
      <c r="O301" s="16">
        <v>30</v>
      </c>
      <c r="P301" s="13" t="str">
        <f t="shared" si="8"/>
        <v>2B</v>
      </c>
      <c r="Q301" s="13">
        <f>IFERROR(VLOOKUP($A301, 'Fielding Data'!$A$1:$H$12056, 5, 0), 0)</f>
        <v>57</v>
      </c>
      <c r="R301" s="13">
        <f>IFERROR(VLOOKUP($A301, 'Fielding Data'!$A$1:$H$12056, 6, 0), 0)</f>
        <v>74</v>
      </c>
      <c r="S301" s="13">
        <f>IFERROR(VLOOKUP($A301, 'Fielding Data'!$A$1:$H$12056, 7, 0), 0)</f>
        <v>0</v>
      </c>
      <c r="T301" s="13">
        <f>IFERROR(VLOOKUP($A301, 'Fielding Data'!$A$1:$H$12056, 8, 0), 0)</f>
        <v>20</v>
      </c>
      <c r="U301" s="13">
        <f>SUMIFS('Fielding Data'!E:E, 'Fielding Data'!$A:$A, $A301)</f>
        <v>59</v>
      </c>
      <c r="V301" s="13">
        <f>SUMIFS('Fielding Data'!F:F, 'Fielding Data'!$A:$A, $A301)</f>
        <v>83</v>
      </c>
      <c r="W301" s="13">
        <f>SUMIFS('Fielding Data'!G:G, 'Fielding Data'!$A:$A, $A301)</f>
        <v>1</v>
      </c>
      <c r="X301" s="13">
        <f>SUMIFS('Fielding Data'!H:H, 'Fielding Data'!$A:$A, $A301)</f>
        <v>21</v>
      </c>
    </row>
    <row r="302" spans="1:24" x14ac:dyDescent="0.3">
      <c r="A302" s="13" t="str">
        <f t="shared" si="9"/>
        <v>esposbr012010</v>
      </c>
      <c r="B302" s="16" t="s">
        <v>781</v>
      </c>
      <c r="C302" s="16">
        <v>2010</v>
      </c>
      <c r="D302" s="16">
        <v>2</v>
      </c>
      <c r="E302" s="16">
        <v>3</v>
      </c>
      <c r="F302" s="16">
        <v>0</v>
      </c>
      <c r="G302" s="16">
        <v>0</v>
      </c>
      <c r="H302" s="16">
        <v>0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1</v>
      </c>
      <c r="P302" s="13" t="str">
        <f t="shared" si="8"/>
        <v>C</v>
      </c>
      <c r="Q302" s="13">
        <f>IFERROR(VLOOKUP($A302, 'Fielding Data'!$A$1:$H$12056, 5, 0), 0)</f>
        <v>2</v>
      </c>
      <c r="R302" s="13">
        <f>IFERROR(VLOOKUP($A302, 'Fielding Data'!$A$1:$H$12056, 6, 0), 0)</f>
        <v>0</v>
      </c>
      <c r="S302" s="13">
        <f>IFERROR(VLOOKUP($A302, 'Fielding Data'!$A$1:$H$12056, 7, 0), 0)</f>
        <v>0</v>
      </c>
      <c r="T302" s="13">
        <f>IFERROR(VLOOKUP($A302, 'Fielding Data'!$A$1:$H$12056, 8, 0), 0)</f>
        <v>0</v>
      </c>
      <c r="U302" s="13">
        <f>SUMIFS('Fielding Data'!E:E, 'Fielding Data'!$A:$A, $A302)</f>
        <v>2</v>
      </c>
      <c r="V302" s="13">
        <f>SUMIFS('Fielding Data'!F:F, 'Fielding Data'!$A:$A, $A302)</f>
        <v>0</v>
      </c>
      <c r="W302" s="13">
        <f>SUMIFS('Fielding Data'!G:G, 'Fielding Data'!$A:$A, $A302)</f>
        <v>0</v>
      </c>
      <c r="X302" s="13">
        <f>SUMIFS('Fielding Data'!H:H, 'Fielding Data'!$A:$A, $A302)</f>
        <v>0</v>
      </c>
    </row>
    <row r="303" spans="1:24" x14ac:dyDescent="0.3">
      <c r="A303" s="13" t="str">
        <f t="shared" si="9"/>
        <v>estrama012010</v>
      </c>
      <c r="B303" s="16" t="s">
        <v>916</v>
      </c>
      <c r="C303" s="16">
        <v>2010</v>
      </c>
      <c r="D303" s="16">
        <v>7</v>
      </c>
      <c r="E303" s="16">
        <v>1</v>
      </c>
      <c r="F303" s="16">
        <v>0</v>
      </c>
      <c r="G303" s="16">
        <v>0</v>
      </c>
      <c r="H303" s="16">
        <v>0</v>
      </c>
      <c r="I303" s="16">
        <v>0</v>
      </c>
      <c r="J303" s="16">
        <v>0</v>
      </c>
      <c r="K303" s="16">
        <v>0</v>
      </c>
      <c r="L303" s="16">
        <v>0</v>
      </c>
      <c r="M303" s="16">
        <v>0</v>
      </c>
      <c r="N303" s="16">
        <v>0</v>
      </c>
      <c r="O303" s="16">
        <v>0</v>
      </c>
      <c r="P303" s="13" t="str">
        <f t="shared" si="8"/>
        <v>P</v>
      </c>
      <c r="Q303" s="13">
        <f>IFERROR(VLOOKUP($A303, 'Fielding Data'!$A$1:$H$12056, 5, 0), 0)</f>
        <v>1</v>
      </c>
      <c r="R303" s="13">
        <f>IFERROR(VLOOKUP($A303, 'Fielding Data'!$A$1:$H$12056, 6, 0), 0)</f>
        <v>2</v>
      </c>
      <c r="S303" s="13">
        <f>IFERROR(VLOOKUP($A303, 'Fielding Data'!$A$1:$H$12056, 7, 0), 0)</f>
        <v>0</v>
      </c>
      <c r="T303" s="13">
        <f>IFERROR(VLOOKUP($A303, 'Fielding Data'!$A$1:$H$12056, 8, 0), 0)</f>
        <v>0</v>
      </c>
      <c r="U303" s="13">
        <f>SUMIFS('Fielding Data'!E:E, 'Fielding Data'!$A:$A, $A303)</f>
        <v>1</v>
      </c>
      <c r="V303" s="13">
        <f>SUMIFS('Fielding Data'!F:F, 'Fielding Data'!$A:$A, $A303)</f>
        <v>2</v>
      </c>
      <c r="W303" s="13">
        <f>SUMIFS('Fielding Data'!G:G, 'Fielding Data'!$A:$A, $A303)</f>
        <v>0</v>
      </c>
      <c r="X303" s="13">
        <f>SUMIFS('Fielding Data'!H:H, 'Fielding Data'!$A:$A, $A303)</f>
        <v>0</v>
      </c>
    </row>
    <row r="304" spans="1:24" x14ac:dyDescent="0.3">
      <c r="A304" s="13" t="str">
        <f t="shared" si="9"/>
        <v>ethiean012010</v>
      </c>
      <c r="B304" s="16" t="s">
        <v>639</v>
      </c>
      <c r="C304" s="16">
        <v>2010</v>
      </c>
      <c r="D304" s="16">
        <v>139</v>
      </c>
      <c r="E304" s="16">
        <v>517</v>
      </c>
      <c r="F304" s="16">
        <v>71</v>
      </c>
      <c r="G304" s="16">
        <v>151</v>
      </c>
      <c r="H304" s="16">
        <v>33</v>
      </c>
      <c r="I304" s="16">
        <v>1</v>
      </c>
      <c r="J304" s="16">
        <v>23</v>
      </c>
      <c r="K304" s="16">
        <v>82</v>
      </c>
      <c r="L304" s="16">
        <v>2</v>
      </c>
      <c r="M304" s="16">
        <v>1</v>
      </c>
      <c r="N304" s="16">
        <v>59</v>
      </c>
      <c r="O304" s="16">
        <v>102</v>
      </c>
      <c r="P304" s="13" t="str">
        <f t="shared" si="8"/>
        <v>1B</v>
      </c>
      <c r="Q304" s="13">
        <f>IFERROR(VLOOKUP($A304, 'Fielding Data'!$A$1:$H$12056, 5, 0), 0)</f>
        <v>0</v>
      </c>
      <c r="R304" s="13">
        <f>IFERROR(VLOOKUP($A304, 'Fielding Data'!$A$1:$H$12056, 6, 0), 0)</f>
        <v>0</v>
      </c>
      <c r="S304" s="13">
        <f>IFERROR(VLOOKUP($A304, 'Fielding Data'!$A$1:$H$12056, 7, 0), 0)</f>
        <v>0</v>
      </c>
      <c r="T304" s="13">
        <f>IFERROR(VLOOKUP($A304, 'Fielding Data'!$A$1:$H$12056, 8, 0), 0)</f>
        <v>0</v>
      </c>
      <c r="U304" s="13">
        <f>SUMIFS('Fielding Data'!E:E, 'Fielding Data'!$A:$A, $A304)</f>
        <v>223</v>
      </c>
      <c r="V304" s="13">
        <f>SUMIFS('Fielding Data'!F:F, 'Fielding Data'!$A:$A, $A304)</f>
        <v>6</v>
      </c>
      <c r="W304" s="13">
        <f>SUMIFS('Fielding Data'!G:G, 'Fielding Data'!$A:$A, $A304)</f>
        <v>1</v>
      </c>
      <c r="X304" s="13">
        <f>SUMIFS('Fielding Data'!H:H, 'Fielding Data'!$A:$A, $A304)</f>
        <v>2</v>
      </c>
    </row>
    <row r="305" spans="1:24" x14ac:dyDescent="0.3">
      <c r="A305" s="13" t="str">
        <f t="shared" si="9"/>
        <v>evansni012010</v>
      </c>
      <c r="B305" s="16" t="s">
        <v>917</v>
      </c>
      <c r="C305" s="16">
        <v>2010</v>
      </c>
      <c r="D305" s="16">
        <v>20</v>
      </c>
      <c r="E305" s="16">
        <v>36</v>
      </c>
      <c r="F305" s="16">
        <v>5</v>
      </c>
      <c r="G305" s="16">
        <v>11</v>
      </c>
      <c r="H305" s="16">
        <v>3</v>
      </c>
      <c r="I305" s="16">
        <v>0</v>
      </c>
      <c r="J305" s="16">
        <v>1</v>
      </c>
      <c r="K305" s="16">
        <v>5</v>
      </c>
      <c r="L305" s="16">
        <v>0</v>
      </c>
      <c r="M305" s="16">
        <v>0</v>
      </c>
      <c r="N305" s="16">
        <v>1</v>
      </c>
      <c r="O305" s="16">
        <v>10</v>
      </c>
      <c r="P305" s="13" t="str">
        <f t="shared" si="8"/>
        <v>CF</v>
      </c>
      <c r="Q305" s="13">
        <f>IFERROR(VLOOKUP($A305, 'Fielding Data'!$A$1:$H$12056, 5, 0), 0)</f>
        <v>0</v>
      </c>
      <c r="R305" s="13">
        <f>IFERROR(VLOOKUP($A305, 'Fielding Data'!$A$1:$H$12056, 6, 0), 0)</f>
        <v>0</v>
      </c>
      <c r="S305" s="13">
        <f>IFERROR(VLOOKUP($A305, 'Fielding Data'!$A$1:$H$12056, 7, 0), 0)</f>
        <v>0</v>
      </c>
      <c r="T305" s="13">
        <f>IFERROR(VLOOKUP($A305, 'Fielding Data'!$A$1:$H$12056, 8, 0), 0)</f>
        <v>0</v>
      </c>
      <c r="U305" s="13">
        <f>SUMIFS('Fielding Data'!E:E, 'Fielding Data'!$A:$A, $A305)</f>
        <v>13</v>
      </c>
      <c r="V305" s="13">
        <f>SUMIFS('Fielding Data'!F:F, 'Fielding Data'!$A:$A, $A305)</f>
        <v>0</v>
      </c>
      <c r="W305" s="13">
        <f>SUMIFS('Fielding Data'!G:G, 'Fielding Data'!$A:$A, $A305)</f>
        <v>0</v>
      </c>
      <c r="X305" s="13">
        <f>SUMIFS('Fielding Data'!H:H, 'Fielding Data'!$A:$A, $A305)</f>
        <v>0</v>
      </c>
    </row>
    <row r="306" spans="1:24" x14ac:dyDescent="0.3">
      <c r="A306" s="13" t="str">
        <f t="shared" si="9"/>
        <v>evanste012010</v>
      </c>
      <c r="B306" s="16" t="s">
        <v>782</v>
      </c>
      <c r="C306" s="16">
        <v>2010</v>
      </c>
      <c r="D306" s="16">
        <v>1</v>
      </c>
      <c r="E306" s="16">
        <v>1</v>
      </c>
      <c r="F306" s="16">
        <v>0</v>
      </c>
      <c r="G306" s="16">
        <v>0</v>
      </c>
      <c r="H306" s="16">
        <v>0</v>
      </c>
      <c r="I306" s="16">
        <v>0</v>
      </c>
      <c r="J306" s="16">
        <v>0</v>
      </c>
      <c r="K306" s="16">
        <v>0</v>
      </c>
      <c r="L306" s="16">
        <v>0</v>
      </c>
      <c r="M306" s="16">
        <v>0</v>
      </c>
      <c r="N306" s="16">
        <v>0</v>
      </c>
      <c r="O306" s="16">
        <v>1</v>
      </c>
      <c r="P306" s="13" t="str">
        <f t="shared" si="8"/>
        <v>CF</v>
      </c>
      <c r="Q306" s="13">
        <f>IFERROR(VLOOKUP($A306, 'Fielding Data'!$A$1:$H$12056, 5, 0), 0)</f>
        <v>0</v>
      </c>
      <c r="R306" s="13">
        <f>IFERROR(VLOOKUP($A306, 'Fielding Data'!$A$1:$H$12056, 6, 0), 0)</f>
        <v>0</v>
      </c>
      <c r="S306" s="13">
        <f>IFERROR(VLOOKUP($A306, 'Fielding Data'!$A$1:$H$12056, 7, 0), 0)</f>
        <v>0</v>
      </c>
      <c r="T306" s="13">
        <f>IFERROR(VLOOKUP($A306, 'Fielding Data'!$A$1:$H$12056, 8, 0), 0)</f>
        <v>0</v>
      </c>
      <c r="U306" s="13">
        <f>SUMIFS('Fielding Data'!E:E, 'Fielding Data'!$A:$A, $A306)</f>
        <v>1</v>
      </c>
      <c r="V306" s="13">
        <f>SUMIFS('Fielding Data'!F:F, 'Fielding Data'!$A:$A, $A306)</f>
        <v>0</v>
      </c>
      <c r="W306" s="13">
        <f>SUMIFS('Fielding Data'!G:G, 'Fielding Data'!$A:$A, $A306)</f>
        <v>0</v>
      </c>
      <c r="X306" s="13">
        <f>SUMIFS('Fielding Data'!H:H, 'Fielding Data'!$A:$A, $A306)</f>
        <v>0</v>
      </c>
    </row>
    <row r="307" spans="1:24" x14ac:dyDescent="0.3">
      <c r="A307" s="13" t="str">
        <f t="shared" si="9"/>
        <v>everead012010</v>
      </c>
      <c r="B307" s="16" t="s">
        <v>242</v>
      </c>
      <c r="C307" s="16">
        <v>2010</v>
      </c>
      <c r="D307" s="16">
        <v>31</v>
      </c>
      <c r="E307" s="16">
        <v>81</v>
      </c>
      <c r="F307" s="16">
        <v>6</v>
      </c>
      <c r="G307" s="16">
        <v>15</v>
      </c>
      <c r="H307" s="16">
        <v>5</v>
      </c>
      <c r="I307" s="16">
        <v>0</v>
      </c>
      <c r="J307" s="16">
        <v>0</v>
      </c>
      <c r="K307" s="16">
        <v>4</v>
      </c>
      <c r="L307" s="16">
        <v>2</v>
      </c>
      <c r="M307" s="16">
        <v>1</v>
      </c>
      <c r="N307" s="16">
        <v>4</v>
      </c>
      <c r="O307" s="16">
        <v>18</v>
      </c>
      <c r="P307" s="13" t="str">
        <f t="shared" si="8"/>
        <v>SS</v>
      </c>
      <c r="Q307" s="13">
        <f>IFERROR(VLOOKUP($A307, 'Fielding Data'!$A$1:$H$12056, 5, 0), 0)</f>
        <v>48</v>
      </c>
      <c r="R307" s="13">
        <f>IFERROR(VLOOKUP($A307, 'Fielding Data'!$A$1:$H$12056, 6, 0), 0)</f>
        <v>74</v>
      </c>
      <c r="S307" s="13">
        <f>IFERROR(VLOOKUP($A307, 'Fielding Data'!$A$1:$H$12056, 7, 0), 0)</f>
        <v>1</v>
      </c>
      <c r="T307" s="13">
        <f>IFERROR(VLOOKUP($A307, 'Fielding Data'!$A$1:$H$12056, 8, 0), 0)</f>
        <v>24</v>
      </c>
      <c r="U307" s="13">
        <f>SUMIFS('Fielding Data'!E:E, 'Fielding Data'!$A:$A, $A307)</f>
        <v>48</v>
      </c>
      <c r="V307" s="13">
        <f>SUMIFS('Fielding Data'!F:F, 'Fielding Data'!$A:$A, $A307)</f>
        <v>74</v>
      </c>
      <c r="W307" s="13">
        <f>SUMIFS('Fielding Data'!G:G, 'Fielding Data'!$A:$A, $A307)</f>
        <v>1</v>
      </c>
      <c r="X307" s="13">
        <f>SUMIFS('Fielding Data'!H:H, 'Fielding Data'!$A:$A, $A307)</f>
        <v>24</v>
      </c>
    </row>
    <row r="308" spans="1:24" x14ac:dyDescent="0.3">
      <c r="A308" s="13" t="str">
        <f t="shared" si="9"/>
        <v>feldmsc012010</v>
      </c>
      <c r="B308" s="16" t="s">
        <v>538</v>
      </c>
      <c r="C308" s="16">
        <v>2010</v>
      </c>
      <c r="D308" s="16">
        <v>29</v>
      </c>
      <c r="E308" s="16">
        <v>6</v>
      </c>
      <c r="F308" s="16">
        <v>1</v>
      </c>
      <c r="G308" s="16">
        <v>1</v>
      </c>
      <c r="H308" s="16">
        <v>1</v>
      </c>
      <c r="I308" s="16">
        <v>0</v>
      </c>
      <c r="J308" s="16">
        <v>0</v>
      </c>
      <c r="K308" s="16">
        <v>0</v>
      </c>
      <c r="L308" s="16">
        <v>0</v>
      </c>
      <c r="M308" s="16">
        <v>0</v>
      </c>
      <c r="N308" s="16">
        <v>0</v>
      </c>
      <c r="O308" s="16">
        <v>3</v>
      </c>
      <c r="P308" s="13" t="str">
        <f t="shared" si="8"/>
        <v>P</v>
      </c>
      <c r="Q308" s="13">
        <f>IFERROR(VLOOKUP($A308, 'Fielding Data'!$A$1:$H$12056, 5, 0), 0)</f>
        <v>13</v>
      </c>
      <c r="R308" s="13">
        <f>IFERROR(VLOOKUP($A308, 'Fielding Data'!$A$1:$H$12056, 6, 0), 0)</f>
        <v>26</v>
      </c>
      <c r="S308" s="13">
        <f>IFERROR(VLOOKUP($A308, 'Fielding Data'!$A$1:$H$12056, 7, 0), 0)</f>
        <v>0</v>
      </c>
      <c r="T308" s="13">
        <f>IFERROR(VLOOKUP($A308, 'Fielding Data'!$A$1:$H$12056, 8, 0), 0)</f>
        <v>3</v>
      </c>
      <c r="U308" s="13">
        <f>SUMIFS('Fielding Data'!E:E, 'Fielding Data'!$A:$A, $A308)</f>
        <v>13</v>
      </c>
      <c r="V308" s="13">
        <f>SUMIFS('Fielding Data'!F:F, 'Fielding Data'!$A:$A, $A308)</f>
        <v>26</v>
      </c>
      <c r="W308" s="13">
        <f>SUMIFS('Fielding Data'!G:G, 'Fielding Data'!$A:$A, $A308)</f>
        <v>0</v>
      </c>
      <c r="X308" s="13">
        <f>SUMIFS('Fielding Data'!H:H, 'Fielding Data'!$A:$A, $A308)</f>
        <v>3</v>
      </c>
    </row>
    <row r="309" spans="1:24" x14ac:dyDescent="0.3">
      <c r="A309" s="13" t="str">
        <f t="shared" si="9"/>
        <v>felicje012010</v>
      </c>
      <c r="B309" s="16" t="s">
        <v>1276</v>
      </c>
      <c r="C309" s="16">
        <v>2010</v>
      </c>
      <c r="D309" s="16">
        <v>54</v>
      </c>
      <c r="E309" s="16">
        <v>108</v>
      </c>
      <c r="F309" s="16">
        <v>12</v>
      </c>
      <c r="G309" s="16">
        <v>25</v>
      </c>
      <c r="H309" s="16">
        <v>4</v>
      </c>
      <c r="I309" s="16">
        <v>1</v>
      </c>
      <c r="J309" s="16">
        <v>0</v>
      </c>
      <c r="K309" s="16">
        <v>3</v>
      </c>
      <c r="L309" s="16">
        <v>1</v>
      </c>
      <c r="M309" s="16">
        <v>0</v>
      </c>
      <c r="N309" s="16">
        <v>6</v>
      </c>
      <c r="O309" s="16">
        <v>12</v>
      </c>
      <c r="P309" s="13" t="str">
        <f t="shared" si="8"/>
        <v>CF</v>
      </c>
      <c r="Q309" s="13">
        <f>IFERROR(VLOOKUP($A309, 'Fielding Data'!$A$1:$H$12056, 5, 0), 0)</f>
        <v>0</v>
      </c>
      <c r="R309" s="13">
        <f>IFERROR(VLOOKUP($A309, 'Fielding Data'!$A$1:$H$12056, 6, 0), 0)</f>
        <v>0</v>
      </c>
      <c r="S309" s="13">
        <f>IFERROR(VLOOKUP($A309, 'Fielding Data'!$A$1:$H$12056, 7, 0), 0)</f>
        <v>0</v>
      </c>
      <c r="T309" s="13">
        <f>IFERROR(VLOOKUP($A309, 'Fielding Data'!$A$1:$H$12056, 8, 0), 0)</f>
        <v>0</v>
      </c>
      <c r="U309" s="13">
        <f>SUMIFS('Fielding Data'!E:E, 'Fielding Data'!$A:$A, $A309)</f>
        <v>52</v>
      </c>
      <c r="V309" s="13">
        <f>SUMIFS('Fielding Data'!F:F, 'Fielding Data'!$A:$A, $A309)</f>
        <v>1</v>
      </c>
      <c r="W309" s="13">
        <f>SUMIFS('Fielding Data'!G:G, 'Fielding Data'!$A:$A, $A309)</f>
        <v>0</v>
      </c>
      <c r="X309" s="13">
        <f>SUMIFS('Fielding Data'!H:H, 'Fielding Data'!$A:$A, $A309)</f>
        <v>0</v>
      </c>
    </row>
    <row r="310" spans="1:24" x14ac:dyDescent="0.3">
      <c r="A310" s="13" t="str">
        <f t="shared" si="9"/>
        <v>felicpe012010</v>
      </c>
      <c r="B310" s="16" t="s">
        <v>297</v>
      </c>
      <c r="C310" s="16">
        <v>2010</v>
      </c>
      <c r="D310" s="16">
        <v>92</v>
      </c>
      <c r="E310" s="16">
        <v>0</v>
      </c>
      <c r="F310" s="16">
        <v>0</v>
      </c>
      <c r="G310" s="16">
        <v>0</v>
      </c>
      <c r="H310" s="16">
        <v>0</v>
      </c>
      <c r="I310" s="16">
        <v>0</v>
      </c>
      <c r="J310" s="16">
        <v>0</v>
      </c>
      <c r="K310" s="16">
        <v>0</v>
      </c>
      <c r="L310" s="16">
        <v>0</v>
      </c>
      <c r="M310" s="16">
        <v>0</v>
      </c>
      <c r="N310" s="16">
        <v>0</v>
      </c>
      <c r="O310" s="16">
        <v>0</v>
      </c>
      <c r="P310" s="13" t="str">
        <f t="shared" si="8"/>
        <v>P</v>
      </c>
      <c r="Q310" s="13">
        <f>IFERROR(VLOOKUP($A310, 'Fielding Data'!$A$1:$H$12056, 5, 0), 0)</f>
        <v>6</v>
      </c>
      <c r="R310" s="13">
        <f>IFERROR(VLOOKUP($A310, 'Fielding Data'!$A$1:$H$12056, 6, 0), 0)</f>
        <v>17</v>
      </c>
      <c r="S310" s="13">
        <f>IFERROR(VLOOKUP($A310, 'Fielding Data'!$A$1:$H$12056, 7, 0), 0)</f>
        <v>1</v>
      </c>
      <c r="T310" s="13">
        <f>IFERROR(VLOOKUP($A310, 'Fielding Data'!$A$1:$H$12056, 8, 0), 0)</f>
        <v>2</v>
      </c>
      <c r="U310" s="13">
        <f>SUMIFS('Fielding Data'!E:E, 'Fielding Data'!$A:$A, $A310)</f>
        <v>6</v>
      </c>
      <c r="V310" s="13">
        <f>SUMIFS('Fielding Data'!F:F, 'Fielding Data'!$A:$A, $A310)</f>
        <v>17</v>
      </c>
      <c r="W310" s="13">
        <f>SUMIFS('Fielding Data'!G:G, 'Fielding Data'!$A:$A, $A310)</f>
        <v>1</v>
      </c>
      <c r="X310" s="13">
        <f>SUMIFS('Fielding Data'!H:H, 'Fielding Data'!$A:$A, $A310)</f>
        <v>2</v>
      </c>
    </row>
    <row r="311" spans="1:24" x14ac:dyDescent="0.3">
      <c r="A311" s="13" t="str">
        <f t="shared" si="9"/>
        <v>felizne012010</v>
      </c>
      <c r="B311" s="16" t="s">
        <v>1079</v>
      </c>
      <c r="C311" s="16">
        <v>2010</v>
      </c>
      <c r="D311" s="16">
        <v>70</v>
      </c>
      <c r="E311" s="16">
        <v>0</v>
      </c>
      <c r="F311" s="16">
        <v>0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s="16">
        <v>0</v>
      </c>
      <c r="M311" s="16">
        <v>0</v>
      </c>
      <c r="N311" s="16">
        <v>0</v>
      </c>
      <c r="O311" s="16">
        <v>0</v>
      </c>
      <c r="P311" s="13" t="str">
        <f t="shared" si="8"/>
        <v>P</v>
      </c>
      <c r="Q311" s="13">
        <f>IFERROR(VLOOKUP($A311, 'Fielding Data'!$A$1:$H$12056, 5, 0), 0)</f>
        <v>3</v>
      </c>
      <c r="R311" s="13">
        <f>IFERROR(VLOOKUP($A311, 'Fielding Data'!$A$1:$H$12056, 6, 0), 0)</f>
        <v>2</v>
      </c>
      <c r="S311" s="13">
        <f>IFERROR(VLOOKUP($A311, 'Fielding Data'!$A$1:$H$12056, 7, 0), 0)</f>
        <v>0</v>
      </c>
      <c r="T311" s="13">
        <f>IFERROR(VLOOKUP($A311, 'Fielding Data'!$A$1:$H$12056, 8, 0), 0)</f>
        <v>0</v>
      </c>
      <c r="U311" s="13">
        <f>SUMIFS('Fielding Data'!E:E, 'Fielding Data'!$A:$A, $A311)</f>
        <v>3</v>
      </c>
      <c r="V311" s="13">
        <f>SUMIFS('Fielding Data'!F:F, 'Fielding Data'!$A:$A, $A311)</f>
        <v>2</v>
      </c>
      <c r="W311" s="13">
        <f>SUMIFS('Fielding Data'!G:G, 'Fielding Data'!$A:$A, $A311)</f>
        <v>0</v>
      </c>
      <c r="X311" s="13">
        <f>SUMIFS('Fielding Data'!H:H, 'Fielding Data'!$A:$A, $A311)</f>
        <v>0</v>
      </c>
    </row>
    <row r="312" spans="1:24" x14ac:dyDescent="0.3">
      <c r="A312" s="13" t="str">
        <f t="shared" si="9"/>
        <v>fieldjo022010</v>
      </c>
      <c r="B312" s="16" t="s">
        <v>642</v>
      </c>
      <c r="C312" s="16">
        <v>2010</v>
      </c>
      <c r="D312" s="16">
        <v>13</v>
      </c>
      <c r="E312" s="16">
        <v>49</v>
      </c>
      <c r="F312" s="16">
        <v>5</v>
      </c>
      <c r="G312" s="16">
        <v>15</v>
      </c>
      <c r="H312" s="16">
        <v>0</v>
      </c>
      <c r="I312" s="16">
        <v>0</v>
      </c>
      <c r="J312" s="16">
        <v>3</v>
      </c>
      <c r="K312" s="16">
        <v>6</v>
      </c>
      <c r="L312" s="16">
        <v>0</v>
      </c>
      <c r="M312" s="16">
        <v>0</v>
      </c>
      <c r="N312" s="16">
        <v>1</v>
      </c>
      <c r="O312" s="16">
        <v>9</v>
      </c>
      <c r="P312" s="13" t="str">
        <f t="shared" si="8"/>
        <v>3B</v>
      </c>
      <c r="Q312" s="13">
        <f>IFERROR(VLOOKUP($A312, 'Fielding Data'!$A$1:$H$12056, 5, 0), 0)</f>
        <v>9</v>
      </c>
      <c r="R312" s="13">
        <f>IFERROR(VLOOKUP($A312, 'Fielding Data'!$A$1:$H$12056, 6, 0), 0)</f>
        <v>19</v>
      </c>
      <c r="S312" s="13">
        <f>IFERROR(VLOOKUP($A312, 'Fielding Data'!$A$1:$H$12056, 7, 0), 0)</f>
        <v>5</v>
      </c>
      <c r="T312" s="13">
        <f>IFERROR(VLOOKUP($A312, 'Fielding Data'!$A$1:$H$12056, 8, 0), 0)</f>
        <v>0</v>
      </c>
      <c r="U312" s="13">
        <f>SUMIFS('Fielding Data'!E:E, 'Fielding Data'!$A:$A, $A312)</f>
        <v>9</v>
      </c>
      <c r="V312" s="13">
        <f>SUMIFS('Fielding Data'!F:F, 'Fielding Data'!$A:$A, $A312)</f>
        <v>19</v>
      </c>
      <c r="W312" s="13">
        <f>SUMIFS('Fielding Data'!G:G, 'Fielding Data'!$A:$A, $A312)</f>
        <v>5</v>
      </c>
      <c r="X312" s="13">
        <f>SUMIFS('Fielding Data'!H:H, 'Fielding Data'!$A:$A, $A312)</f>
        <v>0</v>
      </c>
    </row>
    <row r="313" spans="1:24" x14ac:dyDescent="0.3">
      <c r="A313" s="13" t="str">
        <f t="shared" si="9"/>
        <v>fieldpr012010</v>
      </c>
      <c r="B313" s="16" t="s">
        <v>539</v>
      </c>
      <c r="C313" s="16">
        <v>2010</v>
      </c>
      <c r="D313" s="16">
        <v>161</v>
      </c>
      <c r="E313" s="16">
        <v>578</v>
      </c>
      <c r="F313" s="16">
        <v>94</v>
      </c>
      <c r="G313" s="16">
        <v>151</v>
      </c>
      <c r="H313" s="16">
        <v>25</v>
      </c>
      <c r="I313" s="16">
        <v>0</v>
      </c>
      <c r="J313" s="16">
        <v>32</v>
      </c>
      <c r="K313" s="16">
        <v>83</v>
      </c>
      <c r="L313" s="16">
        <v>1</v>
      </c>
      <c r="M313" s="16">
        <v>0</v>
      </c>
      <c r="N313" s="16">
        <v>114</v>
      </c>
      <c r="O313" s="16">
        <v>138</v>
      </c>
      <c r="P313" s="13" t="str">
        <f t="shared" si="8"/>
        <v>1B</v>
      </c>
      <c r="Q313" s="13">
        <f>IFERROR(VLOOKUP($A313, 'Fielding Data'!$A$1:$H$12056, 5, 0), 0)</f>
        <v>1251</v>
      </c>
      <c r="R313" s="13">
        <f>IFERROR(VLOOKUP($A313, 'Fielding Data'!$A$1:$H$12056, 6, 0), 0)</f>
        <v>86</v>
      </c>
      <c r="S313" s="13">
        <f>IFERROR(VLOOKUP($A313, 'Fielding Data'!$A$1:$H$12056, 7, 0), 0)</f>
        <v>4</v>
      </c>
      <c r="T313" s="13">
        <f>IFERROR(VLOOKUP($A313, 'Fielding Data'!$A$1:$H$12056, 8, 0), 0)</f>
        <v>116</v>
      </c>
      <c r="U313" s="13">
        <f>SUMIFS('Fielding Data'!E:E, 'Fielding Data'!$A:$A, $A313)</f>
        <v>1251</v>
      </c>
      <c r="V313" s="13">
        <f>SUMIFS('Fielding Data'!F:F, 'Fielding Data'!$A:$A, $A313)</f>
        <v>86</v>
      </c>
      <c r="W313" s="13">
        <f>SUMIFS('Fielding Data'!G:G, 'Fielding Data'!$A:$A, $A313)</f>
        <v>4</v>
      </c>
      <c r="X313" s="13">
        <f>SUMIFS('Fielding Data'!H:H, 'Fielding Data'!$A:$A, $A313)</f>
        <v>116</v>
      </c>
    </row>
    <row r="314" spans="1:24" x14ac:dyDescent="0.3">
      <c r="A314" s="13" t="str">
        <f t="shared" si="9"/>
        <v>fienca012010</v>
      </c>
      <c r="B314" s="16" t="s">
        <v>1080</v>
      </c>
      <c r="C314" s="16">
        <v>2010</v>
      </c>
      <c r="D314" s="16">
        <v>2</v>
      </c>
      <c r="E314" s="16">
        <v>0</v>
      </c>
      <c r="F314" s="16">
        <v>0</v>
      </c>
      <c r="G314" s="16">
        <v>0</v>
      </c>
      <c r="H314" s="16">
        <v>0</v>
      </c>
      <c r="I314" s="16">
        <v>0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 s="16">
        <v>0</v>
      </c>
      <c r="P314" s="13" t="str">
        <f t="shared" si="8"/>
        <v>P</v>
      </c>
      <c r="Q314" s="13">
        <f>IFERROR(VLOOKUP($A314, 'Fielding Data'!$A$1:$H$12056, 5, 0), 0)</f>
        <v>1</v>
      </c>
      <c r="R314" s="13">
        <f>IFERROR(VLOOKUP($A314, 'Fielding Data'!$A$1:$H$12056, 6, 0), 0)</f>
        <v>1</v>
      </c>
      <c r="S314" s="13">
        <f>IFERROR(VLOOKUP($A314, 'Fielding Data'!$A$1:$H$12056, 7, 0), 0)</f>
        <v>0</v>
      </c>
      <c r="T314" s="13">
        <f>IFERROR(VLOOKUP($A314, 'Fielding Data'!$A$1:$H$12056, 8, 0), 0)</f>
        <v>0</v>
      </c>
      <c r="U314" s="13">
        <f>SUMIFS('Fielding Data'!E:E, 'Fielding Data'!$A:$A, $A314)</f>
        <v>1</v>
      </c>
      <c r="V314" s="13">
        <f>SUMIFS('Fielding Data'!F:F, 'Fielding Data'!$A:$A, $A314)</f>
        <v>1</v>
      </c>
      <c r="W314" s="13">
        <f>SUMIFS('Fielding Data'!G:G, 'Fielding Data'!$A:$A, $A314)</f>
        <v>0</v>
      </c>
      <c r="X314" s="13">
        <f>SUMIFS('Fielding Data'!H:H, 'Fielding Data'!$A:$A, $A314)</f>
        <v>0</v>
      </c>
    </row>
    <row r="315" spans="1:24" x14ac:dyDescent="0.3">
      <c r="A315" s="13" t="str">
        <f t="shared" si="9"/>
        <v>figaral012010</v>
      </c>
      <c r="B315" s="16" t="s">
        <v>1081</v>
      </c>
      <c r="C315" s="16">
        <v>2010</v>
      </c>
      <c r="D315" s="16">
        <v>8</v>
      </c>
      <c r="E315" s="16">
        <v>0</v>
      </c>
      <c r="F315" s="16">
        <v>0</v>
      </c>
      <c r="G315" s="16">
        <v>0</v>
      </c>
      <c r="H315" s="16">
        <v>0</v>
      </c>
      <c r="I315" s="16">
        <v>0</v>
      </c>
      <c r="J315" s="16">
        <v>0</v>
      </c>
      <c r="K315" s="16">
        <v>0</v>
      </c>
      <c r="L315" s="16">
        <v>0</v>
      </c>
      <c r="M315" s="16">
        <v>0</v>
      </c>
      <c r="N315" s="16">
        <v>0</v>
      </c>
      <c r="O315" s="16">
        <v>0</v>
      </c>
      <c r="P315" s="13" t="str">
        <f t="shared" si="8"/>
        <v>P</v>
      </c>
      <c r="Q315" s="13">
        <f>IFERROR(VLOOKUP($A315, 'Fielding Data'!$A$1:$H$12056, 5, 0), 0)</f>
        <v>0</v>
      </c>
      <c r="R315" s="13">
        <f>IFERROR(VLOOKUP($A315, 'Fielding Data'!$A$1:$H$12056, 6, 0), 0)</f>
        <v>3</v>
      </c>
      <c r="S315" s="13">
        <f>IFERROR(VLOOKUP($A315, 'Fielding Data'!$A$1:$H$12056, 7, 0), 0)</f>
        <v>2</v>
      </c>
      <c r="T315" s="13">
        <f>IFERROR(VLOOKUP($A315, 'Fielding Data'!$A$1:$H$12056, 8, 0), 0)</f>
        <v>0</v>
      </c>
      <c r="U315" s="13">
        <f>SUMIFS('Fielding Data'!E:E, 'Fielding Data'!$A:$A, $A315)</f>
        <v>0</v>
      </c>
      <c r="V315" s="13">
        <f>SUMIFS('Fielding Data'!F:F, 'Fielding Data'!$A:$A, $A315)</f>
        <v>3</v>
      </c>
      <c r="W315" s="13">
        <f>SUMIFS('Fielding Data'!G:G, 'Fielding Data'!$A:$A, $A315)</f>
        <v>2</v>
      </c>
      <c r="X315" s="13">
        <f>SUMIFS('Fielding Data'!H:H, 'Fielding Data'!$A:$A, $A315)</f>
        <v>0</v>
      </c>
    </row>
    <row r="316" spans="1:24" x14ac:dyDescent="0.3">
      <c r="A316" s="13" t="str">
        <f t="shared" si="9"/>
        <v>figgich012010</v>
      </c>
      <c r="B316" s="16" t="s">
        <v>298</v>
      </c>
      <c r="C316" s="16">
        <v>2010</v>
      </c>
      <c r="D316" s="16">
        <v>161</v>
      </c>
      <c r="E316" s="16">
        <v>602</v>
      </c>
      <c r="F316" s="16">
        <v>62</v>
      </c>
      <c r="G316" s="16">
        <v>156</v>
      </c>
      <c r="H316" s="16">
        <v>21</v>
      </c>
      <c r="I316" s="16">
        <v>2</v>
      </c>
      <c r="J316" s="16">
        <v>1</v>
      </c>
      <c r="K316" s="16">
        <v>35</v>
      </c>
      <c r="L316" s="16">
        <v>42</v>
      </c>
      <c r="M316" s="16">
        <v>15</v>
      </c>
      <c r="N316" s="16">
        <v>74</v>
      </c>
      <c r="O316" s="16">
        <v>114</v>
      </c>
      <c r="P316" s="13" t="str">
        <f t="shared" si="8"/>
        <v>2B</v>
      </c>
      <c r="Q316" s="13">
        <f>IFERROR(VLOOKUP($A316, 'Fielding Data'!$A$1:$H$12056, 5, 0), 0)</f>
        <v>274</v>
      </c>
      <c r="R316" s="13">
        <f>IFERROR(VLOOKUP($A316, 'Fielding Data'!$A$1:$H$12056, 6, 0), 0)</f>
        <v>414</v>
      </c>
      <c r="S316" s="13">
        <f>IFERROR(VLOOKUP($A316, 'Fielding Data'!$A$1:$H$12056, 7, 0), 0)</f>
        <v>19</v>
      </c>
      <c r="T316" s="13">
        <f>IFERROR(VLOOKUP($A316, 'Fielding Data'!$A$1:$H$12056, 8, 0), 0)</f>
        <v>110</v>
      </c>
      <c r="U316" s="13">
        <f>SUMIFS('Fielding Data'!E:E, 'Fielding Data'!$A:$A, $A316)</f>
        <v>274</v>
      </c>
      <c r="V316" s="13">
        <f>SUMIFS('Fielding Data'!F:F, 'Fielding Data'!$A:$A, $A316)</f>
        <v>414</v>
      </c>
      <c r="W316" s="13">
        <f>SUMIFS('Fielding Data'!G:G, 'Fielding Data'!$A:$A, $A316)</f>
        <v>19</v>
      </c>
      <c r="X316" s="13">
        <f>SUMIFS('Fielding Data'!H:H, 'Fielding Data'!$A:$A, $A316)</f>
        <v>110</v>
      </c>
    </row>
    <row r="317" spans="1:24" x14ac:dyDescent="0.3">
      <c r="A317" s="13" t="str">
        <f t="shared" si="9"/>
        <v>fisheca012010</v>
      </c>
      <c r="B317" s="16" t="s">
        <v>1082</v>
      </c>
      <c r="C317" s="16">
        <v>2010</v>
      </c>
      <c r="D317" s="16">
        <v>18</v>
      </c>
      <c r="E317" s="16">
        <v>4</v>
      </c>
      <c r="F317" s="16">
        <v>0</v>
      </c>
      <c r="G317" s="16">
        <v>0</v>
      </c>
      <c r="H317" s="16">
        <v>0</v>
      </c>
      <c r="I317" s="16">
        <v>0</v>
      </c>
      <c r="J317" s="16">
        <v>0</v>
      </c>
      <c r="K317" s="16">
        <v>0</v>
      </c>
      <c r="L317" s="16">
        <v>0</v>
      </c>
      <c r="M317" s="16">
        <v>0</v>
      </c>
      <c r="N317" s="16">
        <v>0</v>
      </c>
      <c r="O317" s="16">
        <v>4</v>
      </c>
      <c r="P317" s="13" t="str">
        <f t="shared" si="8"/>
        <v>P</v>
      </c>
      <c r="Q317" s="13">
        <f>IFERROR(VLOOKUP($A317, 'Fielding Data'!$A$1:$H$12056, 5, 0), 0)</f>
        <v>1</v>
      </c>
      <c r="R317" s="13">
        <f>IFERROR(VLOOKUP($A317, 'Fielding Data'!$A$1:$H$12056, 6, 0), 0)</f>
        <v>2</v>
      </c>
      <c r="S317" s="13">
        <f>IFERROR(VLOOKUP($A317, 'Fielding Data'!$A$1:$H$12056, 7, 0), 0)</f>
        <v>0</v>
      </c>
      <c r="T317" s="13">
        <f>IFERROR(VLOOKUP($A317, 'Fielding Data'!$A$1:$H$12056, 8, 0), 0)</f>
        <v>0</v>
      </c>
      <c r="U317" s="13">
        <f>SUMIFS('Fielding Data'!E:E, 'Fielding Data'!$A:$A, $A317)</f>
        <v>1</v>
      </c>
      <c r="V317" s="13">
        <f>SUMIFS('Fielding Data'!F:F, 'Fielding Data'!$A:$A, $A317)</f>
        <v>2</v>
      </c>
      <c r="W317" s="13">
        <f>SUMIFS('Fielding Data'!G:G, 'Fielding Data'!$A:$A, $A317)</f>
        <v>0</v>
      </c>
      <c r="X317" s="13">
        <f>SUMIFS('Fielding Data'!H:H, 'Fielding Data'!$A:$A, $A317)</f>
        <v>0</v>
      </c>
    </row>
    <row r="318" spans="1:24" x14ac:dyDescent="0.3">
      <c r="A318" s="13" t="str">
        <f t="shared" si="9"/>
        <v>fistedo012010</v>
      </c>
      <c r="B318" s="16" t="s">
        <v>1083</v>
      </c>
      <c r="C318" s="16">
        <v>2010</v>
      </c>
      <c r="D318" s="16">
        <v>28</v>
      </c>
      <c r="E318" s="16">
        <v>2</v>
      </c>
      <c r="F318" s="16">
        <v>0</v>
      </c>
      <c r="G318" s="16">
        <v>0</v>
      </c>
      <c r="H318" s="16">
        <v>0</v>
      </c>
      <c r="I318" s="16">
        <v>0</v>
      </c>
      <c r="J318" s="16">
        <v>0</v>
      </c>
      <c r="K318" s="16">
        <v>0</v>
      </c>
      <c r="L318" s="16">
        <v>0</v>
      </c>
      <c r="M318" s="16">
        <v>0</v>
      </c>
      <c r="N318" s="16">
        <v>0</v>
      </c>
      <c r="O318" s="16">
        <v>2</v>
      </c>
      <c r="P318" s="13" t="str">
        <f t="shared" si="8"/>
        <v>P</v>
      </c>
      <c r="Q318" s="13">
        <f>IFERROR(VLOOKUP($A318, 'Fielding Data'!$A$1:$H$12056, 5, 0), 0)</f>
        <v>17</v>
      </c>
      <c r="R318" s="13">
        <f>IFERROR(VLOOKUP($A318, 'Fielding Data'!$A$1:$H$12056, 6, 0), 0)</f>
        <v>19</v>
      </c>
      <c r="S318" s="13">
        <f>IFERROR(VLOOKUP($A318, 'Fielding Data'!$A$1:$H$12056, 7, 0), 0)</f>
        <v>1</v>
      </c>
      <c r="T318" s="13">
        <f>IFERROR(VLOOKUP($A318, 'Fielding Data'!$A$1:$H$12056, 8, 0), 0)</f>
        <v>3</v>
      </c>
      <c r="U318" s="13">
        <f>SUMIFS('Fielding Data'!E:E, 'Fielding Data'!$A:$A, $A318)</f>
        <v>17</v>
      </c>
      <c r="V318" s="13">
        <f>SUMIFS('Fielding Data'!F:F, 'Fielding Data'!$A:$A, $A318)</f>
        <v>19</v>
      </c>
      <c r="W318" s="13">
        <f>SUMIFS('Fielding Data'!G:G, 'Fielding Data'!$A:$A, $A318)</f>
        <v>1</v>
      </c>
      <c r="X318" s="13">
        <f>SUMIFS('Fielding Data'!H:H, 'Fielding Data'!$A:$A, $A318)</f>
        <v>3</v>
      </c>
    </row>
    <row r="319" spans="1:24" x14ac:dyDescent="0.3">
      <c r="A319" s="13" t="str">
        <f t="shared" si="9"/>
        <v>flowety012010</v>
      </c>
      <c r="B319" s="16" t="s">
        <v>1084</v>
      </c>
      <c r="C319" s="16">
        <v>2010</v>
      </c>
      <c r="D319" s="16">
        <v>8</v>
      </c>
      <c r="E319" s="16">
        <v>11</v>
      </c>
      <c r="F319" s="16">
        <v>2</v>
      </c>
      <c r="G319" s="16">
        <v>1</v>
      </c>
      <c r="H319" s="16">
        <v>0</v>
      </c>
      <c r="I319" s="16">
        <v>0</v>
      </c>
      <c r="J319" s="16">
        <v>0</v>
      </c>
      <c r="K319" s="16">
        <v>0</v>
      </c>
      <c r="L319" s="16">
        <v>0</v>
      </c>
      <c r="M319" s="16">
        <v>0</v>
      </c>
      <c r="N319" s="16">
        <v>4</v>
      </c>
      <c r="O319" s="16">
        <v>5</v>
      </c>
      <c r="P319" s="13" t="str">
        <f t="shared" si="8"/>
        <v>C</v>
      </c>
      <c r="Q319" s="13">
        <f>IFERROR(VLOOKUP($A319, 'Fielding Data'!$A$1:$H$12056, 5, 0), 0)</f>
        <v>30</v>
      </c>
      <c r="R319" s="13">
        <f>IFERROR(VLOOKUP($A319, 'Fielding Data'!$A$1:$H$12056, 6, 0), 0)</f>
        <v>1</v>
      </c>
      <c r="S319" s="13">
        <f>IFERROR(VLOOKUP($A319, 'Fielding Data'!$A$1:$H$12056, 7, 0), 0)</f>
        <v>0</v>
      </c>
      <c r="T319" s="13">
        <f>IFERROR(VLOOKUP($A319, 'Fielding Data'!$A$1:$H$12056, 8, 0), 0)</f>
        <v>0</v>
      </c>
      <c r="U319" s="13">
        <f>SUMIFS('Fielding Data'!E:E, 'Fielding Data'!$A:$A, $A319)</f>
        <v>30</v>
      </c>
      <c r="V319" s="13">
        <f>SUMIFS('Fielding Data'!F:F, 'Fielding Data'!$A:$A, $A319)</f>
        <v>1</v>
      </c>
      <c r="W319" s="13">
        <f>SUMIFS('Fielding Data'!G:G, 'Fielding Data'!$A:$A, $A319)</f>
        <v>0</v>
      </c>
      <c r="X319" s="13">
        <f>SUMIFS('Fielding Data'!H:H, 'Fielding Data'!$A:$A, $A319)</f>
        <v>0</v>
      </c>
    </row>
    <row r="320" spans="1:24" x14ac:dyDescent="0.3">
      <c r="A320" s="13" t="str">
        <f t="shared" si="9"/>
        <v>floydga012010</v>
      </c>
      <c r="B320" s="16" t="s">
        <v>438</v>
      </c>
      <c r="C320" s="16">
        <v>2010</v>
      </c>
      <c r="D320" s="16">
        <v>31</v>
      </c>
      <c r="E320" s="16">
        <v>4</v>
      </c>
      <c r="F320" s="16">
        <v>0</v>
      </c>
      <c r="G320" s="16">
        <v>1</v>
      </c>
      <c r="H320" s="16">
        <v>0</v>
      </c>
      <c r="I320" s="16">
        <v>0</v>
      </c>
      <c r="J320" s="16">
        <v>0</v>
      </c>
      <c r="K320" s="16">
        <v>0</v>
      </c>
      <c r="L320" s="16">
        <v>0</v>
      </c>
      <c r="M320" s="16">
        <v>0</v>
      </c>
      <c r="N320" s="16">
        <v>1</v>
      </c>
      <c r="O320" s="16">
        <v>2</v>
      </c>
      <c r="P320" s="13" t="str">
        <f t="shared" si="8"/>
        <v>P</v>
      </c>
      <c r="Q320" s="13">
        <f>IFERROR(VLOOKUP($A320, 'Fielding Data'!$A$1:$H$12056, 5, 0), 0)</f>
        <v>9</v>
      </c>
      <c r="R320" s="13">
        <f>IFERROR(VLOOKUP($A320, 'Fielding Data'!$A$1:$H$12056, 6, 0), 0)</f>
        <v>24</v>
      </c>
      <c r="S320" s="13">
        <f>IFERROR(VLOOKUP($A320, 'Fielding Data'!$A$1:$H$12056, 7, 0), 0)</f>
        <v>2</v>
      </c>
      <c r="T320" s="13">
        <f>IFERROR(VLOOKUP($A320, 'Fielding Data'!$A$1:$H$12056, 8, 0), 0)</f>
        <v>2</v>
      </c>
      <c r="U320" s="13">
        <f>SUMIFS('Fielding Data'!E:E, 'Fielding Data'!$A:$A, $A320)</f>
        <v>9</v>
      </c>
      <c r="V320" s="13">
        <f>SUMIFS('Fielding Data'!F:F, 'Fielding Data'!$A:$A, $A320)</f>
        <v>24</v>
      </c>
      <c r="W320" s="13">
        <f>SUMIFS('Fielding Data'!G:G, 'Fielding Data'!$A:$A, $A320)</f>
        <v>2</v>
      </c>
      <c r="X320" s="13">
        <f>SUMIFS('Fielding Data'!H:H, 'Fielding Data'!$A:$A, $A320)</f>
        <v>2</v>
      </c>
    </row>
    <row r="321" spans="1:24" x14ac:dyDescent="0.3">
      <c r="A321" s="13" t="str">
        <f t="shared" si="9"/>
        <v>fordda032010</v>
      </c>
      <c r="B321" s="16" t="s">
        <v>1277</v>
      </c>
      <c r="C321" s="16">
        <v>2010</v>
      </c>
      <c r="D321" s="16">
        <v>7</v>
      </c>
      <c r="E321" s="16">
        <v>0</v>
      </c>
      <c r="F321" s="16">
        <v>1</v>
      </c>
      <c r="G321" s="16">
        <v>0</v>
      </c>
      <c r="H321" s="16">
        <v>0</v>
      </c>
      <c r="I321" s="16">
        <v>0</v>
      </c>
      <c r="J321" s="16">
        <v>0</v>
      </c>
      <c r="K321" s="16">
        <v>0</v>
      </c>
      <c r="L321" s="16">
        <v>2</v>
      </c>
      <c r="M321" s="16">
        <v>1</v>
      </c>
      <c r="N321" s="16">
        <v>0</v>
      </c>
      <c r="O321" s="16">
        <v>0</v>
      </c>
      <c r="P321" s="13" t="str">
        <f t="shared" si="8"/>
        <v>CF</v>
      </c>
      <c r="Q321" s="13">
        <f>IFERROR(VLOOKUP($A321, 'Fielding Data'!$A$1:$H$12056, 5, 0), 0)</f>
        <v>0</v>
      </c>
      <c r="R321" s="13">
        <f>IFERROR(VLOOKUP($A321, 'Fielding Data'!$A$1:$H$12056, 6, 0), 0)</f>
        <v>0</v>
      </c>
      <c r="S321" s="13">
        <f>IFERROR(VLOOKUP($A321, 'Fielding Data'!$A$1:$H$12056, 7, 0), 0)</f>
        <v>0</v>
      </c>
      <c r="T321" s="13">
        <f>IFERROR(VLOOKUP($A321, 'Fielding Data'!$A$1:$H$12056, 8, 0), 0)</f>
        <v>0</v>
      </c>
      <c r="U321" s="13">
        <f>SUMIFS('Fielding Data'!E:E, 'Fielding Data'!$A:$A, $A321)</f>
        <v>0</v>
      </c>
      <c r="V321" s="13">
        <f>SUMIFS('Fielding Data'!F:F, 'Fielding Data'!$A:$A, $A321)</f>
        <v>0</v>
      </c>
      <c r="W321" s="13">
        <f>SUMIFS('Fielding Data'!G:G, 'Fielding Data'!$A:$A, $A321)</f>
        <v>0</v>
      </c>
      <c r="X321" s="13">
        <f>SUMIFS('Fielding Data'!H:H, 'Fielding Data'!$A:$A, $A321)</f>
        <v>0</v>
      </c>
    </row>
    <row r="322" spans="1:24" x14ac:dyDescent="0.3">
      <c r="A322" s="13" t="str">
        <f t="shared" si="9"/>
        <v>fowlede012010</v>
      </c>
      <c r="B322" s="16" t="s">
        <v>918</v>
      </c>
      <c r="C322" s="16">
        <v>2010</v>
      </c>
      <c r="D322" s="16">
        <v>132</v>
      </c>
      <c r="E322" s="16">
        <v>439</v>
      </c>
      <c r="F322" s="16">
        <v>73</v>
      </c>
      <c r="G322" s="16">
        <v>114</v>
      </c>
      <c r="H322" s="16">
        <v>20</v>
      </c>
      <c r="I322" s="16">
        <v>14</v>
      </c>
      <c r="J322" s="16">
        <v>6</v>
      </c>
      <c r="K322" s="16">
        <v>36</v>
      </c>
      <c r="L322" s="16">
        <v>13</v>
      </c>
      <c r="M322" s="16">
        <v>7</v>
      </c>
      <c r="N322" s="16">
        <v>57</v>
      </c>
      <c r="O322" s="16">
        <v>104</v>
      </c>
      <c r="P322" s="13" t="str">
        <f t="shared" ref="P322:P385" si="10">IFERROR(VLOOKUP($A322, Fielding, 4, 0), "Other")</f>
        <v>CF</v>
      </c>
      <c r="Q322" s="13">
        <f>IFERROR(VLOOKUP($A322, 'Fielding Data'!$A$1:$H$12056, 5, 0), 0)</f>
        <v>0</v>
      </c>
      <c r="R322" s="13">
        <f>IFERROR(VLOOKUP($A322, 'Fielding Data'!$A$1:$H$12056, 6, 0), 0)</f>
        <v>0</v>
      </c>
      <c r="S322" s="13">
        <f>IFERROR(VLOOKUP($A322, 'Fielding Data'!$A$1:$H$12056, 7, 0), 0)</f>
        <v>0</v>
      </c>
      <c r="T322" s="13">
        <f>IFERROR(VLOOKUP($A322, 'Fielding Data'!$A$1:$H$12056, 8, 0), 0)</f>
        <v>0</v>
      </c>
      <c r="U322" s="13">
        <f>SUMIFS('Fielding Data'!E:E, 'Fielding Data'!$A:$A, $A322)</f>
        <v>239</v>
      </c>
      <c r="V322" s="13">
        <f>SUMIFS('Fielding Data'!F:F, 'Fielding Data'!$A:$A, $A322)</f>
        <v>2</v>
      </c>
      <c r="W322" s="13">
        <f>SUMIFS('Fielding Data'!G:G, 'Fielding Data'!$A:$A, $A322)</f>
        <v>1</v>
      </c>
      <c r="X322" s="13">
        <f>SUMIFS('Fielding Data'!H:H, 'Fielding Data'!$A:$A, $A322)</f>
        <v>0</v>
      </c>
    </row>
    <row r="323" spans="1:24" x14ac:dyDescent="0.3">
      <c r="A323" s="13" t="str">
        <f t="shared" ref="A323:A386" si="11">B323&amp;C323</f>
        <v>francbe012010</v>
      </c>
      <c r="B323" s="16" t="s">
        <v>785</v>
      </c>
      <c r="C323" s="16">
        <v>2010</v>
      </c>
      <c r="D323" s="16">
        <v>88</v>
      </c>
      <c r="E323" s="16">
        <v>179</v>
      </c>
      <c r="F323" s="16">
        <v>24</v>
      </c>
      <c r="G323" s="16">
        <v>48</v>
      </c>
      <c r="H323" s="16">
        <v>13</v>
      </c>
      <c r="I323" s="16">
        <v>0</v>
      </c>
      <c r="J323" s="16">
        <v>6</v>
      </c>
      <c r="K323" s="16">
        <v>28</v>
      </c>
      <c r="L323" s="16">
        <v>8</v>
      </c>
      <c r="M323" s="16">
        <v>0</v>
      </c>
      <c r="N323" s="16">
        <v>14</v>
      </c>
      <c r="O323" s="16">
        <v>35</v>
      </c>
      <c r="P323" s="13" t="str">
        <f t="shared" si="10"/>
        <v>CF</v>
      </c>
      <c r="Q323" s="13">
        <f>IFERROR(VLOOKUP($A323, 'Fielding Data'!$A$1:$H$12056, 5, 0), 0)</f>
        <v>0</v>
      </c>
      <c r="R323" s="13">
        <f>IFERROR(VLOOKUP($A323, 'Fielding Data'!$A$1:$H$12056, 6, 0), 0)</f>
        <v>0</v>
      </c>
      <c r="S323" s="13">
        <f>IFERROR(VLOOKUP($A323, 'Fielding Data'!$A$1:$H$12056, 7, 0), 0)</f>
        <v>0</v>
      </c>
      <c r="T323" s="13">
        <f>IFERROR(VLOOKUP($A323, 'Fielding Data'!$A$1:$H$12056, 8, 0), 0)</f>
        <v>0</v>
      </c>
      <c r="U323" s="13">
        <f>SUMIFS('Fielding Data'!E:E, 'Fielding Data'!$A:$A, $A323)</f>
        <v>60</v>
      </c>
      <c r="V323" s="13">
        <f>SUMIFS('Fielding Data'!F:F, 'Fielding Data'!$A:$A, $A323)</f>
        <v>3</v>
      </c>
      <c r="W323" s="13">
        <f>SUMIFS('Fielding Data'!G:G, 'Fielding Data'!$A:$A, $A323)</f>
        <v>0</v>
      </c>
      <c r="X323" s="13">
        <f>SUMIFS('Fielding Data'!H:H, 'Fielding Data'!$A:$A, $A323)</f>
        <v>0</v>
      </c>
    </row>
    <row r="324" spans="1:24" x14ac:dyDescent="0.3">
      <c r="A324" s="13" t="str">
        <f t="shared" si="11"/>
        <v>francfr012010</v>
      </c>
      <c r="B324" s="16" t="s">
        <v>439</v>
      </c>
      <c r="C324" s="16">
        <v>2010</v>
      </c>
      <c r="D324" s="16">
        <v>56</v>
      </c>
      <c r="E324" s="16">
        <v>0</v>
      </c>
      <c r="F324" s="16">
        <v>0</v>
      </c>
      <c r="G324" s="16">
        <v>0</v>
      </c>
      <c r="H324" s="16">
        <v>0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3" t="str">
        <f t="shared" si="10"/>
        <v>P</v>
      </c>
      <c r="Q324" s="13">
        <f>IFERROR(VLOOKUP($A324, 'Fielding Data'!$A$1:$H$12056, 5, 0), 0)</f>
        <v>4</v>
      </c>
      <c r="R324" s="13">
        <f>IFERROR(VLOOKUP($A324, 'Fielding Data'!$A$1:$H$12056, 6, 0), 0)</f>
        <v>1</v>
      </c>
      <c r="S324" s="13">
        <f>IFERROR(VLOOKUP($A324, 'Fielding Data'!$A$1:$H$12056, 7, 0), 0)</f>
        <v>0</v>
      </c>
      <c r="T324" s="13">
        <f>IFERROR(VLOOKUP($A324, 'Fielding Data'!$A$1:$H$12056, 8, 0), 0)</f>
        <v>0</v>
      </c>
      <c r="U324" s="13">
        <f>SUMIFS('Fielding Data'!E:E, 'Fielding Data'!$A:$A, $A324)</f>
        <v>4</v>
      </c>
      <c r="V324" s="13">
        <f>SUMIFS('Fielding Data'!F:F, 'Fielding Data'!$A:$A, $A324)</f>
        <v>1</v>
      </c>
      <c r="W324" s="13">
        <f>SUMIFS('Fielding Data'!G:G, 'Fielding Data'!$A:$A, $A324)</f>
        <v>0</v>
      </c>
      <c r="X324" s="13">
        <f>SUMIFS('Fielding Data'!H:H, 'Fielding Data'!$A:$A, $A324)</f>
        <v>0</v>
      </c>
    </row>
    <row r="325" spans="1:24" x14ac:dyDescent="0.3">
      <c r="A325" s="13" t="str">
        <f t="shared" si="11"/>
        <v>francje012010</v>
      </c>
      <c r="B325" s="16" t="s">
        <v>440</v>
      </c>
      <c r="C325" s="16">
        <v>2010</v>
      </c>
      <c r="D325" s="16">
        <v>20</v>
      </c>
      <c r="E325" s="16">
        <v>22</v>
      </c>
      <c r="F325" s="16">
        <v>2</v>
      </c>
      <c r="G325" s="16">
        <v>2</v>
      </c>
      <c r="H325" s="16">
        <v>0</v>
      </c>
      <c r="I325" s="16">
        <v>0</v>
      </c>
      <c r="J325" s="16">
        <v>0</v>
      </c>
      <c r="K325" s="16">
        <v>1</v>
      </c>
      <c r="L325" s="16">
        <v>0</v>
      </c>
      <c r="M325" s="16">
        <v>0</v>
      </c>
      <c r="N325" s="16">
        <v>4</v>
      </c>
      <c r="O325" s="16">
        <v>6</v>
      </c>
      <c r="P325" s="13" t="str">
        <f t="shared" si="10"/>
        <v>P</v>
      </c>
      <c r="Q325" s="13">
        <f>IFERROR(VLOOKUP($A325, 'Fielding Data'!$A$1:$H$12056, 5, 0), 0)</f>
        <v>2</v>
      </c>
      <c r="R325" s="13">
        <f>IFERROR(VLOOKUP($A325, 'Fielding Data'!$A$1:$H$12056, 6, 0), 0)</f>
        <v>17</v>
      </c>
      <c r="S325" s="13">
        <f>IFERROR(VLOOKUP($A325, 'Fielding Data'!$A$1:$H$12056, 7, 0), 0)</f>
        <v>0</v>
      </c>
      <c r="T325" s="13">
        <f>IFERROR(VLOOKUP($A325, 'Fielding Data'!$A$1:$H$12056, 8, 0), 0)</f>
        <v>3</v>
      </c>
      <c r="U325" s="13">
        <f>SUMIFS('Fielding Data'!E:E, 'Fielding Data'!$A:$A, $A325)</f>
        <v>2</v>
      </c>
      <c r="V325" s="13">
        <f>SUMIFS('Fielding Data'!F:F, 'Fielding Data'!$A:$A, $A325)</f>
        <v>17</v>
      </c>
      <c r="W325" s="13">
        <f>SUMIFS('Fielding Data'!G:G, 'Fielding Data'!$A:$A, $A325)</f>
        <v>0</v>
      </c>
      <c r="X325" s="13">
        <f>SUMIFS('Fielding Data'!H:H, 'Fielding Data'!$A:$A, $A325)</f>
        <v>3</v>
      </c>
    </row>
    <row r="326" spans="1:24" x14ac:dyDescent="0.3">
      <c r="A326" s="13" t="str">
        <f t="shared" si="11"/>
        <v>francju022010</v>
      </c>
      <c r="B326" s="16" t="s">
        <v>1085</v>
      </c>
      <c r="C326" s="16">
        <v>2010</v>
      </c>
      <c r="D326" s="16">
        <v>36</v>
      </c>
      <c r="E326" s="16">
        <v>55</v>
      </c>
      <c r="F326" s="16">
        <v>3</v>
      </c>
      <c r="G326" s="16">
        <v>15</v>
      </c>
      <c r="H326" s="16">
        <v>3</v>
      </c>
      <c r="I326" s="16">
        <v>0</v>
      </c>
      <c r="J326" s="16">
        <v>1</v>
      </c>
      <c r="K326" s="16">
        <v>7</v>
      </c>
      <c r="L326" s="16">
        <v>0</v>
      </c>
      <c r="M326" s="16">
        <v>1</v>
      </c>
      <c r="N326" s="16">
        <v>4</v>
      </c>
      <c r="O326" s="16">
        <v>20</v>
      </c>
      <c r="P326" s="13" t="str">
        <f t="shared" si="10"/>
        <v>3B</v>
      </c>
      <c r="Q326" s="13">
        <f>IFERROR(VLOOKUP($A326, 'Fielding Data'!$A$1:$H$12056, 5, 0), 0)</f>
        <v>3</v>
      </c>
      <c r="R326" s="13">
        <f>IFERROR(VLOOKUP($A326, 'Fielding Data'!$A$1:$H$12056, 6, 0), 0)</f>
        <v>8</v>
      </c>
      <c r="S326" s="13">
        <f>IFERROR(VLOOKUP($A326, 'Fielding Data'!$A$1:$H$12056, 7, 0), 0)</f>
        <v>1</v>
      </c>
      <c r="T326" s="13">
        <f>IFERROR(VLOOKUP($A326, 'Fielding Data'!$A$1:$H$12056, 8, 0), 0)</f>
        <v>3</v>
      </c>
      <c r="U326" s="13">
        <f>SUMIFS('Fielding Data'!E:E, 'Fielding Data'!$A:$A, $A326)</f>
        <v>3</v>
      </c>
      <c r="V326" s="13">
        <f>SUMIFS('Fielding Data'!F:F, 'Fielding Data'!$A:$A, $A326)</f>
        <v>8</v>
      </c>
      <c r="W326" s="13">
        <f>SUMIFS('Fielding Data'!G:G, 'Fielding Data'!$A:$A, $A326)</f>
        <v>1</v>
      </c>
      <c r="X326" s="13">
        <f>SUMIFS('Fielding Data'!H:H, 'Fielding Data'!$A:$A, $A326)</f>
        <v>3</v>
      </c>
    </row>
    <row r="327" spans="1:24" x14ac:dyDescent="0.3">
      <c r="A327" s="13" t="str">
        <f t="shared" si="11"/>
        <v>frandke012010</v>
      </c>
      <c r="B327" s="16" t="s">
        <v>643</v>
      </c>
      <c r="C327" s="16">
        <v>2010</v>
      </c>
      <c r="D327" s="16">
        <v>54</v>
      </c>
      <c r="E327" s="16">
        <v>160</v>
      </c>
      <c r="F327" s="16">
        <v>24</v>
      </c>
      <c r="G327" s="16">
        <v>40</v>
      </c>
      <c r="H327" s="16">
        <v>11</v>
      </c>
      <c r="I327" s="16">
        <v>0</v>
      </c>
      <c r="J327" s="16">
        <v>0</v>
      </c>
      <c r="K327" s="16">
        <v>14</v>
      </c>
      <c r="L327" s="16">
        <v>2</v>
      </c>
      <c r="M327" s="16">
        <v>0</v>
      </c>
      <c r="N327" s="16">
        <v>9</v>
      </c>
      <c r="O327" s="16">
        <v>10</v>
      </c>
      <c r="P327" s="13" t="str">
        <f t="shared" si="10"/>
        <v>1B</v>
      </c>
      <c r="Q327" s="13">
        <f>IFERROR(VLOOKUP($A327, 'Fielding Data'!$A$1:$H$12056, 5, 0), 0)</f>
        <v>35</v>
      </c>
      <c r="R327" s="13">
        <f>IFERROR(VLOOKUP($A327, 'Fielding Data'!$A$1:$H$12056, 6, 0), 0)</f>
        <v>3</v>
      </c>
      <c r="S327" s="13">
        <f>IFERROR(VLOOKUP($A327, 'Fielding Data'!$A$1:$H$12056, 7, 0), 0)</f>
        <v>0</v>
      </c>
      <c r="T327" s="13">
        <f>IFERROR(VLOOKUP($A327, 'Fielding Data'!$A$1:$H$12056, 8, 0), 0)</f>
        <v>4</v>
      </c>
      <c r="U327" s="13">
        <f>SUMIFS('Fielding Data'!E:E, 'Fielding Data'!$A:$A, $A327)</f>
        <v>66</v>
      </c>
      <c r="V327" s="13">
        <f>SUMIFS('Fielding Data'!F:F, 'Fielding Data'!$A:$A, $A327)</f>
        <v>82</v>
      </c>
      <c r="W327" s="13">
        <f>SUMIFS('Fielding Data'!G:G, 'Fielding Data'!$A:$A, $A327)</f>
        <v>7</v>
      </c>
      <c r="X327" s="13">
        <f>SUMIFS('Fielding Data'!H:H, 'Fielding Data'!$A:$A, $A327)</f>
        <v>9</v>
      </c>
    </row>
    <row r="328" spans="1:24" x14ac:dyDescent="0.3">
      <c r="A328" s="13" t="str">
        <f t="shared" si="11"/>
        <v>frankry012010</v>
      </c>
      <c r="B328" s="16" t="s">
        <v>243</v>
      </c>
      <c r="C328" s="16">
        <v>2010</v>
      </c>
      <c r="D328" s="16">
        <v>59</v>
      </c>
      <c r="E328" s="16">
        <v>3</v>
      </c>
      <c r="F328" s="16">
        <v>0</v>
      </c>
      <c r="G328" s="16">
        <v>0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M328" s="16">
        <v>0</v>
      </c>
      <c r="N328" s="16">
        <v>0</v>
      </c>
      <c r="O328" s="16">
        <v>3</v>
      </c>
      <c r="P328" s="13" t="str">
        <f t="shared" si="10"/>
        <v>P</v>
      </c>
      <c r="Q328" s="13">
        <f>IFERROR(VLOOKUP($A328, 'Fielding Data'!$A$1:$H$12056, 5, 0), 0)</f>
        <v>9</v>
      </c>
      <c r="R328" s="13">
        <f>IFERROR(VLOOKUP($A328, 'Fielding Data'!$A$1:$H$12056, 6, 0), 0)</f>
        <v>5</v>
      </c>
      <c r="S328" s="13">
        <f>IFERROR(VLOOKUP($A328, 'Fielding Data'!$A$1:$H$12056, 7, 0), 0)</f>
        <v>0</v>
      </c>
      <c r="T328" s="13">
        <f>IFERROR(VLOOKUP($A328, 'Fielding Data'!$A$1:$H$12056, 8, 0), 0)</f>
        <v>1</v>
      </c>
      <c r="U328" s="13">
        <f>SUMIFS('Fielding Data'!E:E, 'Fielding Data'!$A:$A, $A328)</f>
        <v>9</v>
      </c>
      <c r="V328" s="13">
        <f>SUMIFS('Fielding Data'!F:F, 'Fielding Data'!$A:$A, $A328)</f>
        <v>5</v>
      </c>
      <c r="W328" s="13">
        <f>SUMIFS('Fielding Data'!G:G, 'Fielding Data'!$A:$A, $A328)</f>
        <v>0</v>
      </c>
      <c r="X328" s="13">
        <f>SUMIFS('Fielding Data'!H:H, 'Fielding Data'!$A:$A, $A328)</f>
        <v>1</v>
      </c>
    </row>
    <row r="329" spans="1:24" x14ac:dyDescent="0.3">
      <c r="A329" s="13" t="str">
        <f t="shared" si="11"/>
        <v>frasoja012010</v>
      </c>
      <c r="B329" s="16" t="s">
        <v>441</v>
      </c>
      <c r="C329" s="16">
        <v>2010</v>
      </c>
      <c r="D329" s="16">
        <v>69</v>
      </c>
      <c r="E329" s="16">
        <v>0</v>
      </c>
      <c r="F329" s="16">
        <v>0</v>
      </c>
      <c r="G329" s="16">
        <v>0</v>
      </c>
      <c r="H329" s="16">
        <v>0</v>
      </c>
      <c r="I329" s="16">
        <v>0</v>
      </c>
      <c r="J329" s="16">
        <v>0</v>
      </c>
      <c r="K329" s="16">
        <v>0</v>
      </c>
      <c r="L329" s="16">
        <v>0</v>
      </c>
      <c r="M329" s="16">
        <v>0</v>
      </c>
      <c r="N329" s="16">
        <v>0</v>
      </c>
      <c r="O329" s="16">
        <v>0</v>
      </c>
      <c r="P329" s="13" t="str">
        <f t="shared" si="10"/>
        <v>P</v>
      </c>
      <c r="Q329" s="13">
        <f>IFERROR(VLOOKUP($A329, 'Fielding Data'!$A$1:$H$12056, 5, 0), 0)</f>
        <v>6</v>
      </c>
      <c r="R329" s="13">
        <f>IFERROR(VLOOKUP($A329, 'Fielding Data'!$A$1:$H$12056, 6, 0), 0)</f>
        <v>5</v>
      </c>
      <c r="S329" s="13">
        <f>IFERROR(VLOOKUP($A329, 'Fielding Data'!$A$1:$H$12056, 7, 0), 0)</f>
        <v>1</v>
      </c>
      <c r="T329" s="13">
        <f>IFERROR(VLOOKUP($A329, 'Fielding Data'!$A$1:$H$12056, 8, 0), 0)</f>
        <v>1</v>
      </c>
      <c r="U329" s="13">
        <f>SUMIFS('Fielding Data'!E:E, 'Fielding Data'!$A:$A, $A329)</f>
        <v>6</v>
      </c>
      <c r="V329" s="13">
        <f>SUMIFS('Fielding Data'!F:F, 'Fielding Data'!$A:$A, $A329)</f>
        <v>5</v>
      </c>
      <c r="W329" s="13">
        <f>SUMIFS('Fielding Data'!G:G, 'Fielding Data'!$A:$A, $A329)</f>
        <v>1</v>
      </c>
      <c r="X329" s="13">
        <f>SUMIFS('Fielding Data'!H:H, 'Fielding Data'!$A:$A, $A329)</f>
        <v>1</v>
      </c>
    </row>
    <row r="330" spans="1:24" x14ac:dyDescent="0.3">
      <c r="A330" s="13" t="str">
        <f t="shared" si="11"/>
        <v>frazije012010</v>
      </c>
      <c r="B330" s="16" t="s">
        <v>1279</v>
      </c>
      <c r="C330" s="16">
        <v>2010</v>
      </c>
      <c r="D330" s="16">
        <v>9</v>
      </c>
      <c r="E330" s="16">
        <v>23</v>
      </c>
      <c r="F330" s="16">
        <v>3</v>
      </c>
      <c r="G330" s="16">
        <v>5</v>
      </c>
      <c r="H330" s="16">
        <v>1</v>
      </c>
      <c r="I330" s="16">
        <v>0</v>
      </c>
      <c r="J330" s="16">
        <v>0</v>
      </c>
      <c r="K330" s="16">
        <v>1</v>
      </c>
      <c r="L330" s="16">
        <v>0</v>
      </c>
      <c r="M330" s="16">
        <v>0</v>
      </c>
      <c r="N330" s="16">
        <v>1</v>
      </c>
      <c r="O330" s="16">
        <v>6</v>
      </c>
      <c r="P330" s="13" t="str">
        <f t="shared" si="10"/>
        <v>LF</v>
      </c>
      <c r="Q330" s="13">
        <f>IFERROR(VLOOKUP($A330, 'Fielding Data'!$A$1:$H$12056, 5, 0), 0)</f>
        <v>0</v>
      </c>
      <c r="R330" s="13">
        <f>IFERROR(VLOOKUP($A330, 'Fielding Data'!$A$1:$H$12056, 6, 0), 0)</f>
        <v>0</v>
      </c>
      <c r="S330" s="13">
        <f>IFERROR(VLOOKUP($A330, 'Fielding Data'!$A$1:$H$12056, 7, 0), 0)</f>
        <v>0</v>
      </c>
      <c r="T330" s="13">
        <f>IFERROR(VLOOKUP($A330, 'Fielding Data'!$A$1:$H$12056, 8, 0), 0)</f>
        <v>0</v>
      </c>
      <c r="U330" s="13">
        <f>SUMIFS('Fielding Data'!E:E, 'Fielding Data'!$A:$A, $A330)</f>
        <v>11</v>
      </c>
      <c r="V330" s="13">
        <f>SUMIFS('Fielding Data'!F:F, 'Fielding Data'!$A:$A, $A330)</f>
        <v>1</v>
      </c>
      <c r="W330" s="13">
        <f>SUMIFS('Fielding Data'!G:G, 'Fielding Data'!$A:$A, $A330)</f>
        <v>0</v>
      </c>
      <c r="X330" s="13">
        <f>SUMIFS('Fielding Data'!H:H, 'Fielding Data'!$A:$A, $A330)</f>
        <v>1</v>
      </c>
    </row>
    <row r="331" spans="1:24" x14ac:dyDescent="0.3">
      <c r="A331" s="13" t="str">
        <f t="shared" si="11"/>
        <v>freemfr012010</v>
      </c>
      <c r="B331" s="16" t="s">
        <v>1280</v>
      </c>
      <c r="C331" s="16">
        <v>2010</v>
      </c>
      <c r="D331" s="16">
        <v>20</v>
      </c>
      <c r="E331" s="16">
        <v>24</v>
      </c>
      <c r="F331" s="16">
        <v>3</v>
      </c>
      <c r="G331" s="16">
        <v>4</v>
      </c>
      <c r="H331" s="16">
        <v>1</v>
      </c>
      <c r="I331" s="16">
        <v>0</v>
      </c>
      <c r="J331" s="16">
        <v>1</v>
      </c>
      <c r="K331" s="16">
        <v>1</v>
      </c>
      <c r="L331" s="16">
        <v>0</v>
      </c>
      <c r="M331" s="16">
        <v>0</v>
      </c>
      <c r="N331" s="16">
        <v>0</v>
      </c>
      <c r="O331" s="16">
        <v>8</v>
      </c>
      <c r="P331" s="13" t="str">
        <f t="shared" si="10"/>
        <v>1B</v>
      </c>
      <c r="Q331" s="13">
        <f>IFERROR(VLOOKUP($A331, 'Fielding Data'!$A$1:$H$12056, 5, 0), 0)</f>
        <v>36</v>
      </c>
      <c r="R331" s="13">
        <f>IFERROR(VLOOKUP($A331, 'Fielding Data'!$A$1:$H$12056, 6, 0), 0)</f>
        <v>5</v>
      </c>
      <c r="S331" s="13">
        <f>IFERROR(VLOOKUP($A331, 'Fielding Data'!$A$1:$H$12056, 7, 0), 0)</f>
        <v>0</v>
      </c>
      <c r="T331" s="13">
        <f>IFERROR(VLOOKUP($A331, 'Fielding Data'!$A$1:$H$12056, 8, 0), 0)</f>
        <v>1</v>
      </c>
      <c r="U331" s="13">
        <f>SUMIFS('Fielding Data'!E:E, 'Fielding Data'!$A:$A, $A331)</f>
        <v>36</v>
      </c>
      <c r="V331" s="13">
        <f>SUMIFS('Fielding Data'!F:F, 'Fielding Data'!$A:$A, $A331)</f>
        <v>5</v>
      </c>
      <c r="W331" s="13">
        <f>SUMIFS('Fielding Data'!G:G, 'Fielding Data'!$A:$A, $A331)</f>
        <v>0</v>
      </c>
      <c r="X331" s="13">
        <f>SUMIFS('Fielding Data'!H:H, 'Fielding Data'!$A:$A, $A331)</f>
        <v>1</v>
      </c>
    </row>
    <row r="332" spans="1:24" x14ac:dyDescent="0.3">
      <c r="A332" s="13" t="str">
        <f t="shared" si="11"/>
        <v>freesda012010</v>
      </c>
      <c r="B332" s="16" t="s">
        <v>1086</v>
      </c>
      <c r="C332" s="16">
        <v>2010</v>
      </c>
      <c r="D332" s="16">
        <v>70</v>
      </c>
      <c r="E332" s="16">
        <v>240</v>
      </c>
      <c r="F332" s="16">
        <v>28</v>
      </c>
      <c r="G332" s="16">
        <v>71</v>
      </c>
      <c r="H332" s="16">
        <v>12</v>
      </c>
      <c r="I332" s="16">
        <v>1</v>
      </c>
      <c r="J332" s="16">
        <v>4</v>
      </c>
      <c r="K332" s="16">
        <v>36</v>
      </c>
      <c r="L332" s="16">
        <v>1</v>
      </c>
      <c r="M332" s="16">
        <v>1</v>
      </c>
      <c r="N332" s="16">
        <v>21</v>
      </c>
      <c r="O332" s="16">
        <v>59</v>
      </c>
      <c r="P332" s="13" t="str">
        <f t="shared" si="10"/>
        <v>1B</v>
      </c>
      <c r="Q332" s="13">
        <f>IFERROR(VLOOKUP($A332, 'Fielding Data'!$A$1:$H$12056, 5, 0), 0)</f>
        <v>3</v>
      </c>
      <c r="R332" s="13">
        <f>IFERROR(VLOOKUP($A332, 'Fielding Data'!$A$1:$H$12056, 6, 0), 0)</f>
        <v>0</v>
      </c>
      <c r="S332" s="13">
        <f>IFERROR(VLOOKUP($A332, 'Fielding Data'!$A$1:$H$12056, 7, 0), 0)</f>
        <v>0</v>
      </c>
      <c r="T332" s="13">
        <f>IFERROR(VLOOKUP($A332, 'Fielding Data'!$A$1:$H$12056, 8, 0), 0)</f>
        <v>0</v>
      </c>
      <c r="U332" s="13">
        <f>SUMIFS('Fielding Data'!E:E, 'Fielding Data'!$A:$A, $A332)</f>
        <v>34</v>
      </c>
      <c r="V332" s="13">
        <f>SUMIFS('Fielding Data'!F:F, 'Fielding Data'!$A:$A, $A332)</f>
        <v>139</v>
      </c>
      <c r="W332" s="13">
        <f>SUMIFS('Fielding Data'!G:G, 'Fielding Data'!$A:$A, $A332)</f>
        <v>9</v>
      </c>
      <c r="X332" s="13">
        <f>SUMIFS('Fielding Data'!H:H, 'Fielding Data'!$A:$A, $A332)</f>
        <v>22</v>
      </c>
    </row>
    <row r="333" spans="1:24" x14ac:dyDescent="0.3">
      <c r="A333" s="13" t="str">
        <f t="shared" si="11"/>
        <v>frenclu012010</v>
      </c>
      <c r="B333" s="16" t="s">
        <v>1087</v>
      </c>
      <c r="C333" s="16">
        <v>2010</v>
      </c>
      <c r="D333" s="16">
        <v>16</v>
      </c>
      <c r="E333" s="16">
        <v>1</v>
      </c>
      <c r="F333" s="16">
        <v>0</v>
      </c>
      <c r="G333" s="16">
        <v>0</v>
      </c>
      <c r="H333" s="16">
        <v>0</v>
      </c>
      <c r="I333" s="16">
        <v>0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16">
        <v>1</v>
      </c>
      <c r="P333" s="13" t="str">
        <f t="shared" si="10"/>
        <v>P</v>
      </c>
      <c r="Q333" s="13">
        <f>IFERROR(VLOOKUP($A333, 'Fielding Data'!$A$1:$H$12056, 5, 0), 0)</f>
        <v>10</v>
      </c>
      <c r="R333" s="13">
        <f>IFERROR(VLOOKUP($A333, 'Fielding Data'!$A$1:$H$12056, 6, 0), 0)</f>
        <v>6</v>
      </c>
      <c r="S333" s="13">
        <f>IFERROR(VLOOKUP($A333, 'Fielding Data'!$A$1:$H$12056, 7, 0), 0)</f>
        <v>0</v>
      </c>
      <c r="T333" s="13">
        <f>IFERROR(VLOOKUP($A333, 'Fielding Data'!$A$1:$H$12056, 8, 0), 0)</f>
        <v>1</v>
      </c>
      <c r="U333" s="13">
        <f>SUMIFS('Fielding Data'!E:E, 'Fielding Data'!$A:$A, $A333)</f>
        <v>10</v>
      </c>
      <c r="V333" s="13">
        <f>SUMIFS('Fielding Data'!F:F, 'Fielding Data'!$A:$A, $A333)</f>
        <v>6</v>
      </c>
      <c r="W333" s="13">
        <f>SUMIFS('Fielding Data'!G:G, 'Fielding Data'!$A:$A, $A333)</f>
        <v>0</v>
      </c>
      <c r="X333" s="13">
        <f>SUMIFS('Fielding Data'!H:H, 'Fielding Data'!$A:$A, $A333)</f>
        <v>1</v>
      </c>
    </row>
    <row r="334" spans="1:24" x14ac:dyDescent="0.3">
      <c r="A334" s="13" t="str">
        <f t="shared" si="11"/>
        <v>frierer012010</v>
      </c>
      <c r="B334" s="16" t="s">
        <v>1088</v>
      </c>
      <c r="C334" s="16">
        <v>2010</v>
      </c>
      <c r="D334" s="16">
        <v>33</v>
      </c>
      <c r="E334" s="16">
        <v>1</v>
      </c>
      <c r="F334" s="16">
        <v>0</v>
      </c>
      <c r="G334" s="16">
        <v>0</v>
      </c>
      <c r="H334" s="16">
        <v>0</v>
      </c>
      <c r="I334" s="16">
        <v>0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1</v>
      </c>
      <c r="P334" s="13" t="str">
        <f t="shared" si="10"/>
        <v>P</v>
      </c>
      <c r="Q334" s="13">
        <f>IFERROR(VLOOKUP($A334, 'Fielding Data'!$A$1:$H$12056, 5, 0), 0)</f>
        <v>1</v>
      </c>
      <c r="R334" s="13">
        <f>IFERROR(VLOOKUP($A334, 'Fielding Data'!$A$1:$H$12056, 6, 0), 0)</f>
        <v>1</v>
      </c>
      <c r="S334" s="13">
        <f>IFERROR(VLOOKUP($A334, 'Fielding Data'!$A$1:$H$12056, 7, 0), 0)</f>
        <v>0</v>
      </c>
      <c r="T334" s="13">
        <f>IFERROR(VLOOKUP($A334, 'Fielding Data'!$A$1:$H$12056, 8, 0), 0)</f>
        <v>0</v>
      </c>
      <c r="U334" s="13">
        <f>SUMIFS('Fielding Data'!E:E, 'Fielding Data'!$A:$A, $A334)</f>
        <v>1</v>
      </c>
      <c r="V334" s="13">
        <f>SUMIFS('Fielding Data'!F:F, 'Fielding Data'!$A:$A, $A334)</f>
        <v>1</v>
      </c>
      <c r="W334" s="13">
        <f>SUMIFS('Fielding Data'!G:G, 'Fielding Data'!$A:$A, $A334)</f>
        <v>0</v>
      </c>
      <c r="X334" s="13">
        <f>SUMIFS('Fielding Data'!H:H, 'Fielding Data'!$A:$A, $A334)</f>
        <v>0</v>
      </c>
    </row>
    <row r="335" spans="1:24" x14ac:dyDescent="0.3">
      <c r="A335" s="13" t="str">
        <f t="shared" si="11"/>
        <v>fukudko012010</v>
      </c>
      <c r="B335" s="16" t="s">
        <v>919</v>
      </c>
      <c r="C335" s="16">
        <v>2010</v>
      </c>
      <c r="D335" s="16">
        <v>130</v>
      </c>
      <c r="E335" s="16">
        <v>358</v>
      </c>
      <c r="F335" s="16">
        <v>45</v>
      </c>
      <c r="G335" s="16">
        <v>94</v>
      </c>
      <c r="H335" s="16">
        <v>20</v>
      </c>
      <c r="I335" s="16">
        <v>2</v>
      </c>
      <c r="J335" s="16">
        <v>13</v>
      </c>
      <c r="K335" s="16">
        <v>44</v>
      </c>
      <c r="L335" s="16">
        <v>7</v>
      </c>
      <c r="M335" s="16">
        <v>8</v>
      </c>
      <c r="N335" s="16">
        <v>64</v>
      </c>
      <c r="O335" s="16">
        <v>67</v>
      </c>
      <c r="P335" s="13" t="str">
        <f t="shared" si="10"/>
        <v>OF</v>
      </c>
      <c r="Q335" s="13">
        <f>IFERROR(VLOOKUP($A335, 'Fielding Data'!$A$1:$H$12056, 5, 0), 0)</f>
        <v>190</v>
      </c>
      <c r="R335" s="13">
        <f>IFERROR(VLOOKUP($A335, 'Fielding Data'!$A$1:$H$12056, 6, 0), 0)</f>
        <v>4</v>
      </c>
      <c r="S335" s="13">
        <f>IFERROR(VLOOKUP($A335, 'Fielding Data'!$A$1:$H$12056, 7, 0), 0)</f>
        <v>1</v>
      </c>
      <c r="T335" s="13">
        <f>IFERROR(VLOOKUP($A335, 'Fielding Data'!$A$1:$H$12056, 8, 0), 0)</f>
        <v>1</v>
      </c>
      <c r="U335" s="13">
        <f>SUMIFS('Fielding Data'!E:E, 'Fielding Data'!$A:$A, $A335)</f>
        <v>190</v>
      </c>
      <c r="V335" s="13">
        <f>SUMIFS('Fielding Data'!F:F, 'Fielding Data'!$A:$A, $A335)</f>
        <v>4</v>
      </c>
      <c r="W335" s="13">
        <f>SUMIFS('Fielding Data'!G:G, 'Fielding Data'!$A:$A, $A335)</f>
        <v>1</v>
      </c>
      <c r="X335" s="13">
        <f>SUMIFS('Fielding Data'!H:H, 'Fielding Data'!$A:$A, $A335)</f>
        <v>1</v>
      </c>
    </row>
    <row r="336" spans="1:24" x14ac:dyDescent="0.3">
      <c r="A336" s="13" t="str">
        <f t="shared" si="11"/>
        <v>fulchje012010</v>
      </c>
      <c r="B336" s="16" t="s">
        <v>644</v>
      </c>
      <c r="C336" s="16">
        <v>2010</v>
      </c>
      <c r="D336" s="16">
        <v>50</v>
      </c>
      <c r="E336" s="16">
        <v>1</v>
      </c>
      <c r="F336" s="16">
        <v>0</v>
      </c>
      <c r="G336" s="16">
        <v>0</v>
      </c>
      <c r="H336" s="16">
        <v>0</v>
      </c>
      <c r="I336" s="16">
        <v>0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6">
        <v>1</v>
      </c>
      <c r="P336" s="13" t="str">
        <f t="shared" si="10"/>
        <v>P</v>
      </c>
      <c r="Q336" s="13">
        <f>IFERROR(VLOOKUP($A336, 'Fielding Data'!$A$1:$H$12056, 5, 0), 0)</f>
        <v>1</v>
      </c>
      <c r="R336" s="13">
        <f>IFERROR(VLOOKUP($A336, 'Fielding Data'!$A$1:$H$12056, 6, 0), 0)</f>
        <v>2</v>
      </c>
      <c r="S336" s="13">
        <f>IFERROR(VLOOKUP($A336, 'Fielding Data'!$A$1:$H$12056, 7, 0), 0)</f>
        <v>0</v>
      </c>
      <c r="T336" s="13">
        <f>IFERROR(VLOOKUP($A336, 'Fielding Data'!$A$1:$H$12056, 8, 0), 0)</f>
        <v>0</v>
      </c>
      <c r="U336" s="13">
        <f>SUMIFS('Fielding Data'!E:E, 'Fielding Data'!$A:$A, $A336)</f>
        <v>1</v>
      </c>
      <c r="V336" s="13">
        <f>SUMIFS('Fielding Data'!F:F, 'Fielding Data'!$A:$A, $A336)</f>
        <v>2</v>
      </c>
      <c r="W336" s="13">
        <f>SUMIFS('Fielding Data'!G:G, 'Fielding Data'!$A:$A, $A336)</f>
        <v>0</v>
      </c>
      <c r="X336" s="13">
        <f>SUMIFS('Fielding Data'!H:H, 'Fielding Data'!$A:$A, $A336)</f>
        <v>0</v>
      </c>
    </row>
    <row r="337" spans="1:24" x14ac:dyDescent="0.3">
      <c r="A337" s="13" t="str">
        <f t="shared" si="11"/>
        <v>fuldsa012010</v>
      </c>
      <c r="B337" s="16" t="s">
        <v>786</v>
      </c>
      <c r="C337" s="16">
        <v>2010</v>
      </c>
      <c r="D337" s="16">
        <v>19</v>
      </c>
      <c r="E337" s="16">
        <v>28</v>
      </c>
      <c r="F337" s="16">
        <v>3</v>
      </c>
      <c r="G337" s="16">
        <v>4</v>
      </c>
      <c r="H337" s="16">
        <v>1</v>
      </c>
      <c r="I337" s="16">
        <v>0</v>
      </c>
      <c r="J337" s="16">
        <v>0</v>
      </c>
      <c r="K337" s="16">
        <v>3</v>
      </c>
      <c r="L337" s="16">
        <v>0</v>
      </c>
      <c r="M337" s="16">
        <v>0</v>
      </c>
      <c r="N337" s="16">
        <v>3</v>
      </c>
      <c r="O337" s="16">
        <v>5</v>
      </c>
      <c r="P337" s="13" t="str">
        <f t="shared" si="10"/>
        <v>CF</v>
      </c>
      <c r="Q337" s="13">
        <f>IFERROR(VLOOKUP($A337, 'Fielding Data'!$A$1:$H$12056, 5, 0), 0)</f>
        <v>0</v>
      </c>
      <c r="R337" s="13">
        <f>IFERROR(VLOOKUP($A337, 'Fielding Data'!$A$1:$H$12056, 6, 0), 0)</f>
        <v>0</v>
      </c>
      <c r="S337" s="13">
        <f>IFERROR(VLOOKUP($A337, 'Fielding Data'!$A$1:$H$12056, 7, 0), 0)</f>
        <v>0</v>
      </c>
      <c r="T337" s="13">
        <f>IFERROR(VLOOKUP($A337, 'Fielding Data'!$A$1:$H$12056, 8, 0), 0)</f>
        <v>0</v>
      </c>
      <c r="U337" s="13">
        <f>SUMIFS('Fielding Data'!E:E, 'Fielding Data'!$A:$A, $A337)</f>
        <v>23</v>
      </c>
      <c r="V337" s="13">
        <f>SUMIFS('Fielding Data'!F:F, 'Fielding Data'!$A:$A, $A337)</f>
        <v>0</v>
      </c>
      <c r="W337" s="13">
        <f>SUMIFS('Fielding Data'!G:G, 'Fielding Data'!$A:$A, $A337)</f>
        <v>0</v>
      </c>
      <c r="X337" s="13">
        <f>SUMIFS('Fielding Data'!H:H, 'Fielding Data'!$A:$A, $A337)</f>
        <v>0</v>
      </c>
    </row>
    <row r="338" spans="1:24" x14ac:dyDescent="0.3">
      <c r="A338" s="13" t="str">
        <f t="shared" si="11"/>
        <v>furcara012010</v>
      </c>
      <c r="B338" s="16" t="s">
        <v>96</v>
      </c>
      <c r="C338" s="16">
        <v>2010</v>
      </c>
      <c r="D338" s="16">
        <v>97</v>
      </c>
      <c r="E338" s="16">
        <v>383</v>
      </c>
      <c r="F338" s="16">
        <v>66</v>
      </c>
      <c r="G338" s="16">
        <v>115</v>
      </c>
      <c r="H338" s="16">
        <v>23</v>
      </c>
      <c r="I338" s="16">
        <v>7</v>
      </c>
      <c r="J338" s="16">
        <v>8</v>
      </c>
      <c r="K338" s="16">
        <v>43</v>
      </c>
      <c r="L338" s="16">
        <v>22</v>
      </c>
      <c r="M338" s="16">
        <v>4</v>
      </c>
      <c r="N338" s="16">
        <v>40</v>
      </c>
      <c r="O338" s="16">
        <v>60</v>
      </c>
      <c r="P338" s="13" t="str">
        <f t="shared" si="10"/>
        <v>SS</v>
      </c>
      <c r="Q338" s="13">
        <f>IFERROR(VLOOKUP($A338, 'Fielding Data'!$A$1:$H$12056, 5, 0), 0)</f>
        <v>127</v>
      </c>
      <c r="R338" s="13">
        <f>IFERROR(VLOOKUP($A338, 'Fielding Data'!$A$1:$H$12056, 6, 0), 0)</f>
        <v>275</v>
      </c>
      <c r="S338" s="13">
        <f>IFERROR(VLOOKUP($A338, 'Fielding Data'!$A$1:$H$12056, 7, 0), 0)</f>
        <v>19</v>
      </c>
      <c r="T338" s="13">
        <f>IFERROR(VLOOKUP($A338, 'Fielding Data'!$A$1:$H$12056, 8, 0), 0)</f>
        <v>47</v>
      </c>
      <c r="U338" s="13">
        <f>SUMIFS('Fielding Data'!E:E, 'Fielding Data'!$A:$A, $A338)</f>
        <v>127</v>
      </c>
      <c r="V338" s="13">
        <f>SUMIFS('Fielding Data'!F:F, 'Fielding Data'!$A:$A, $A338)</f>
        <v>275</v>
      </c>
      <c r="W338" s="13">
        <f>SUMIFS('Fielding Data'!G:G, 'Fielding Data'!$A:$A, $A338)</f>
        <v>19</v>
      </c>
      <c r="X338" s="13">
        <f>SUMIFS('Fielding Data'!H:H, 'Fielding Data'!$A:$A, $A338)</f>
        <v>47</v>
      </c>
    </row>
    <row r="339" spans="1:24" x14ac:dyDescent="0.3">
      <c r="A339" s="13" t="str">
        <f t="shared" si="11"/>
        <v>gabinar012010</v>
      </c>
      <c r="B339" s="16" t="s">
        <v>1089</v>
      </c>
      <c r="C339" s="16">
        <v>2010</v>
      </c>
      <c r="D339" s="16">
        <v>5</v>
      </c>
      <c r="E339" s="16">
        <v>0</v>
      </c>
      <c r="F339" s="16">
        <v>0</v>
      </c>
      <c r="G339" s="16">
        <v>0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16">
        <v>0</v>
      </c>
      <c r="P339" s="13" t="str">
        <f t="shared" si="10"/>
        <v>P</v>
      </c>
      <c r="Q339" s="13">
        <f>IFERROR(VLOOKUP($A339, 'Fielding Data'!$A$1:$H$12056, 5, 0), 0)</f>
        <v>1</v>
      </c>
      <c r="R339" s="13">
        <f>IFERROR(VLOOKUP($A339, 'Fielding Data'!$A$1:$H$12056, 6, 0), 0)</f>
        <v>0</v>
      </c>
      <c r="S339" s="13">
        <f>IFERROR(VLOOKUP($A339, 'Fielding Data'!$A$1:$H$12056, 7, 0), 0)</f>
        <v>0</v>
      </c>
      <c r="T339" s="13">
        <f>IFERROR(VLOOKUP($A339, 'Fielding Data'!$A$1:$H$12056, 8, 0), 0)</f>
        <v>0</v>
      </c>
      <c r="U339" s="13">
        <f>SUMIFS('Fielding Data'!E:E, 'Fielding Data'!$A:$A, $A339)</f>
        <v>1</v>
      </c>
      <c r="V339" s="13">
        <f>SUMIFS('Fielding Data'!F:F, 'Fielding Data'!$A:$A, $A339)</f>
        <v>0</v>
      </c>
      <c r="W339" s="13">
        <f>SUMIFS('Fielding Data'!G:G, 'Fielding Data'!$A:$A, $A339)</f>
        <v>0</v>
      </c>
      <c r="X339" s="13">
        <f>SUMIFS('Fielding Data'!H:H, 'Fielding Data'!$A:$A, $A339)</f>
        <v>0</v>
      </c>
    </row>
    <row r="340" spans="1:24" x14ac:dyDescent="0.3">
      <c r="A340" s="13" t="str">
        <f t="shared" si="11"/>
        <v>galarar012010</v>
      </c>
      <c r="B340" s="16" t="s">
        <v>787</v>
      </c>
      <c r="C340" s="16">
        <v>2010</v>
      </c>
      <c r="D340" s="16">
        <v>25</v>
      </c>
      <c r="E340" s="16">
        <v>5</v>
      </c>
      <c r="F340" s="16">
        <v>0</v>
      </c>
      <c r="G340" s="16">
        <v>0</v>
      </c>
      <c r="H340" s="16">
        <v>0</v>
      </c>
      <c r="I340" s="16">
        <v>0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4</v>
      </c>
      <c r="P340" s="13" t="str">
        <f t="shared" si="10"/>
        <v>P</v>
      </c>
      <c r="Q340" s="13">
        <f>IFERROR(VLOOKUP($A340, 'Fielding Data'!$A$1:$H$12056, 5, 0), 0)</f>
        <v>6</v>
      </c>
      <c r="R340" s="13">
        <f>IFERROR(VLOOKUP($A340, 'Fielding Data'!$A$1:$H$12056, 6, 0), 0)</f>
        <v>11</v>
      </c>
      <c r="S340" s="13">
        <f>IFERROR(VLOOKUP($A340, 'Fielding Data'!$A$1:$H$12056, 7, 0), 0)</f>
        <v>3</v>
      </c>
      <c r="T340" s="13">
        <f>IFERROR(VLOOKUP($A340, 'Fielding Data'!$A$1:$H$12056, 8, 0), 0)</f>
        <v>0</v>
      </c>
      <c r="U340" s="13">
        <f>SUMIFS('Fielding Data'!E:E, 'Fielding Data'!$A:$A, $A340)</f>
        <v>6</v>
      </c>
      <c r="V340" s="13">
        <f>SUMIFS('Fielding Data'!F:F, 'Fielding Data'!$A:$A, $A340)</f>
        <v>11</v>
      </c>
      <c r="W340" s="13">
        <f>SUMIFS('Fielding Data'!G:G, 'Fielding Data'!$A:$A, $A340)</f>
        <v>3</v>
      </c>
      <c r="X340" s="13">
        <f>SUMIFS('Fielding Data'!H:H, 'Fielding Data'!$A:$A, $A340)</f>
        <v>0</v>
      </c>
    </row>
    <row r="341" spans="1:24" x14ac:dyDescent="0.3">
      <c r="A341" s="13" t="str">
        <f t="shared" si="11"/>
        <v>gallayo012010</v>
      </c>
      <c r="B341" s="16" t="s">
        <v>789</v>
      </c>
      <c r="C341" s="16">
        <v>2010</v>
      </c>
      <c r="D341" s="16">
        <v>33</v>
      </c>
      <c r="E341" s="16">
        <v>63</v>
      </c>
      <c r="F341" s="16">
        <v>7</v>
      </c>
      <c r="G341" s="16">
        <v>16</v>
      </c>
      <c r="H341" s="16">
        <v>4</v>
      </c>
      <c r="I341" s="16">
        <v>0</v>
      </c>
      <c r="J341" s="16">
        <v>4</v>
      </c>
      <c r="K341" s="16">
        <v>10</v>
      </c>
      <c r="L341" s="16">
        <v>0</v>
      </c>
      <c r="M341" s="16">
        <v>0</v>
      </c>
      <c r="N341" s="16">
        <v>5</v>
      </c>
      <c r="O341" s="16">
        <v>17</v>
      </c>
      <c r="P341" s="13" t="str">
        <f t="shared" si="10"/>
        <v>P</v>
      </c>
      <c r="Q341" s="13">
        <f>IFERROR(VLOOKUP($A341, 'Fielding Data'!$A$1:$H$12056, 5, 0), 0)</f>
        <v>12</v>
      </c>
      <c r="R341" s="13">
        <f>IFERROR(VLOOKUP($A341, 'Fielding Data'!$A$1:$H$12056, 6, 0), 0)</f>
        <v>24</v>
      </c>
      <c r="S341" s="13">
        <f>IFERROR(VLOOKUP($A341, 'Fielding Data'!$A$1:$H$12056, 7, 0), 0)</f>
        <v>1</v>
      </c>
      <c r="T341" s="13">
        <f>IFERROR(VLOOKUP($A341, 'Fielding Data'!$A$1:$H$12056, 8, 0), 0)</f>
        <v>2</v>
      </c>
      <c r="U341" s="13">
        <f>SUMIFS('Fielding Data'!E:E, 'Fielding Data'!$A:$A, $A341)</f>
        <v>12</v>
      </c>
      <c r="V341" s="13">
        <f>SUMIFS('Fielding Data'!F:F, 'Fielding Data'!$A:$A, $A341)</f>
        <v>24</v>
      </c>
      <c r="W341" s="13">
        <f>SUMIFS('Fielding Data'!G:G, 'Fielding Data'!$A:$A, $A341)</f>
        <v>1</v>
      </c>
      <c r="X341" s="13">
        <f>SUMIFS('Fielding Data'!H:H, 'Fielding Data'!$A:$A, $A341)</f>
        <v>2</v>
      </c>
    </row>
    <row r="342" spans="1:24" x14ac:dyDescent="0.3">
      <c r="A342" s="13" t="str">
        <f t="shared" si="11"/>
        <v>gamelma012010</v>
      </c>
      <c r="B342" s="16" t="s">
        <v>920</v>
      </c>
      <c r="C342" s="16">
        <v>2010</v>
      </c>
      <c r="D342" s="16">
        <v>12</v>
      </c>
      <c r="E342" s="16">
        <v>15</v>
      </c>
      <c r="F342" s="16">
        <v>1</v>
      </c>
      <c r="G342" s="16">
        <v>3</v>
      </c>
      <c r="H342" s="16">
        <v>1</v>
      </c>
      <c r="I342" s="16">
        <v>0</v>
      </c>
      <c r="J342" s="16">
        <v>0</v>
      </c>
      <c r="K342" s="16">
        <v>1</v>
      </c>
      <c r="L342" s="16">
        <v>0</v>
      </c>
      <c r="M342" s="16">
        <v>0</v>
      </c>
      <c r="N342" s="16">
        <v>1</v>
      </c>
      <c r="O342" s="16">
        <v>8</v>
      </c>
      <c r="P342" s="13" t="str">
        <f t="shared" si="10"/>
        <v>3B</v>
      </c>
      <c r="Q342" s="13">
        <f>IFERROR(VLOOKUP($A342, 'Fielding Data'!$A$1:$H$12056, 5, 0), 0)</f>
        <v>0</v>
      </c>
      <c r="R342" s="13">
        <f>IFERROR(VLOOKUP($A342, 'Fielding Data'!$A$1:$H$12056, 6, 0), 0)</f>
        <v>0</v>
      </c>
      <c r="S342" s="13">
        <f>IFERROR(VLOOKUP($A342, 'Fielding Data'!$A$1:$H$12056, 7, 0), 0)</f>
        <v>0</v>
      </c>
      <c r="T342" s="13">
        <f>IFERROR(VLOOKUP($A342, 'Fielding Data'!$A$1:$H$12056, 8, 0), 0)</f>
        <v>0</v>
      </c>
      <c r="U342" s="13">
        <f>SUMIFS('Fielding Data'!E:E, 'Fielding Data'!$A:$A, $A342)</f>
        <v>1</v>
      </c>
      <c r="V342" s="13">
        <f>SUMIFS('Fielding Data'!F:F, 'Fielding Data'!$A:$A, $A342)</f>
        <v>0</v>
      </c>
      <c r="W342" s="13">
        <f>SUMIFS('Fielding Data'!G:G, 'Fielding Data'!$A:$A, $A342)</f>
        <v>0</v>
      </c>
      <c r="X342" s="13">
        <f>SUMIFS('Fielding Data'!H:H, 'Fielding Data'!$A:$A, $A342)</f>
        <v>0</v>
      </c>
    </row>
    <row r="343" spans="1:24" x14ac:dyDescent="0.3">
      <c r="A343" s="13" t="str">
        <f t="shared" si="11"/>
        <v>garcifr022010</v>
      </c>
      <c r="B343" s="16" t="s">
        <v>97</v>
      </c>
      <c r="C343" s="16">
        <v>2010</v>
      </c>
      <c r="D343" s="16">
        <v>28</v>
      </c>
      <c r="E343" s="16">
        <v>5</v>
      </c>
      <c r="F343" s="16">
        <v>0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16">
        <v>1</v>
      </c>
      <c r="P343" s="13" t="str">
        <f t="shared" si="10"/>
        <v>P</v>
      </c>
      <c r="Q343" s="13">
        <f>IFERROR(VLOOKUP($A343, 'Fielding Data'!$A$1:$H$12056, 5, 0), 0)</f>
        <v>14</v>
      </c>
      <c r="R343" s="13">
        <f>IFERROR(VLOOKUP($A343, 'Fielding Data'!$A$1:$H$12056, 6, 0), 0)</f>
        <v>16</v>
      </c>
      <c r="S343" s="13">
        <f>IFERROR(VLOOKUP($A343, 'Fielding Data'!$A$1:$H$12056, 7, 0), 0)</f>
        <v>2</v>
      </c>
      <c r="T343" s="13">
        <f>IFERROR(VLOOKUP($A343, 'Fielding Data'!$A$1:$H$12056, 8, 0), 0)</f>
        <v>2</v>
      </c>
      <c r="U343" s="13">
        <f>SUMIFS('Fielding Data'!E:E, 'Fielding Data'!$A:$A, $A343)</f>
        <v>14</v>
      </c>
      <c r="V343" s="13">
        <f>SUMIFS('Fielding Data'!F:F, 'Fielding Data'!$A:$A, $A343)</f>
        <v>16</v>
      </c>
      <c r="W343" s="13">
        <f>SUMIFS('Fielding Data'!G:G, 'Fielding Data'!$A:$A, $A343)</f>
        <v>2</v>
      </c>
      <c r="X343" s="13">
        <f>SUMIFS('Fielding Data'!H:H, 'Fielding Data'!$A:$A, $A343)</f>
        <v>2</v>
      </c>
    </row>
    <row r="344" spans="1:24" x14ac:dyDescent="0.3">
      <c r="A344" s="13" t="str">
        <f t="shared" si="11"/>
        <v>garcija012010</v>
      </c>
      <c r="B344" s="16" t="s">
        <v>442</v>
      </c>
      <c r="C344" s="16">
        <v>2010</v>
      </c>
      <c r="D344" s="16">
        <v>52</v>
      </c>
      <c r="E344" s="16">
        <v>0</v>
      </c>
      <c r="F344" s="16">
        <v>0</v>
      </c>
      <c r="G344" s="16">
        <v>0</v>
      </c>
      <c r="H344" s="16">
        <v>0</v>
      </c>
      <c r="I344" s="16">
        <v>0</v>
      </c>
      <c r="J344" s="16">
        <v>0</v>
      </c>
      <c r="K344" s="16">
        <v>0</v>
      </c>
      <c r="L344" s="16">
        <v>0</v>
      </c>
      <c r="M344" s="16">
        <v>0</v>
      </c>
      <c r="N344" s="16">
        <v>0</v>
      </c>
      <c r="O344" s="16">
        <v>0</v>
      </c>
      <c r="P344" s="13" t="str">
        <f t="shared" si="10"/>
        <v>P</v>
      </c>
      <c r="Q344" s="13">
        <f>IFERROR(VLOOKUP($A344, 'Fielding Data'!$A$1:$H$12056, 5, 0), 0)</f>
        <v>0</v>
      </c>
      <c r="R344" s="13">
        <f>IFERROR(VLOOKUP($A344, 'Fielding Data'!$A$1:$H$12056, 6, 0), 0)</f>
        <v>12</v>
      </c>
      <c r="S344" s="13">
        <f>IFERROR(VLOOKUP($A344, 'Fielding Data'!$A$1:$H$12056, 7, 0), 0)</f>
        <v>1</v>
      </c>
      <c r="T344" s="13">
        <f>IFERROR(VLOOKUP($A344, 'Fielding Data'!$A$1:$H$12056, 8, 0), 0)</f>
        <v>0</v>
      </c>
      <c r="U344" s="13">
        <f>SUMIFS('Fielding Data'!E:E, 'Fielding Data'!$A:$A, $A344)</f>
        <v>0</v>
      </c>
      <c r="V344" s="13">
        <f>SUMIFS('Fielding Data'!F:F, 'Fielding Data'!$A:$A, $A344)</f>
        <v>12</v>
      </c>
      <c r="W344" s="13">
        <f>SUMIFS('Fielding Data'!G:G, 'Fielding Data'!$A:$A, $A344)</f>
        <v>1</v>
      </c>
      <c r="X344" s="13">
        <f>SUMIFS('Fielding Data'!H:H, 'Fielding Data'!$A:$A, $A344)</f>
        <v>0</v>
      </c>
    </row>
    <row r="345" spans="1:24" x14ac:dyDescent="0.3">
      <c r="A345" s="13" t="str">
        <f t="shared" si="11"/>
        <v>garcija022010</v>
      </c>
      <c r="B345" s="16" t="s">
        <v>921</v>
      </c>
      <c r="C345" s="16">
        <v>2010</v>
      </c>
      <c r="D345" s="16">
        <v>31</v>
      </c>
      <c r="E345" s="16">
        <v>54</v>
      </c>
      <c r="F345" s="16">
        <v>8</v>
      </c>
      <c r="G345" s="16">
        <v>10</v>
      </c>
      <c r="H345" s="16">
        <v>1</v>
      </c>
      <c r="I345" s="16">
        <v>0</v>
      </c>
      <c r="J345" s="16">
        <v>0</v>
      </c>
      <c r="K345" s="16">
        <v>2</v>
      </c>
      <c r="L345" s="16">
        <v>0</v>
      </c>
      <c r="M345" s="16">
        <v>0</v>
      </c>
      <c r="N345" s="16">
        <v>2</v>
      </c>
      <c r="O345" s="16">
        <v>13</v>
      </c>
      <c r="P345" s="13" t="str">
        <f t="shared" si="10"/>
        <v>P</v>
      </c>
      <c r="Q345" s="13">
        <f>IFERROR(VLOOKUP($A345, 'Fielding Data'!$A$1:$H$12056, 5, 0), 0)</f>
        <v>5</v>
      </c>
      <c r="R345" s="13">
        <f>IFERROR(VLOOKUP($A345, 'Fielding Data'!$A$1:$H$12056, 6, 0), 0)</f>
        <v>23</v>
      </c>
      <c r="S345" s="13">
        <f>IFERROR(VLOOKUP($A345, 'Fielding Data'!$A$1:$H$12056, 7, 0), 0)</f>
        <v>0</v>
      </c>
      <c r="T345" s="13">
        <f>IFERROR(VLOOKUP($A345, 'Fielding Data'!$A$1:$H$12056, 8, 0), 0)</f>
        <v>0</v>
      </c>
      <c r="U345" s="13">
        <f>SUMIFS('Fielding Data'!E:E, 'Fielding Data'!$A:$A, $A345)</f>
        <v>5</v>
      </c>
      <c r="V345" s="13">
        <f>SUMIFS('Fielding Data'!F:F, 'Fielding Data'!$A:$A, $A345)</f>
        <v>23</v>
      </c>
      <c r="W345" s="13">
        <f>SUMIFS('Fielding Data'!G:G, 'Fielding Data'!$A:$A, $A345)</f>
        <v>0</v>
      </c>
      <c r="X345" s="13">
        <f>SUMIFS('Fielding Data'!H:H, 'Fielding Data'!$A:$A, $A345)</f>
        <v>0</v>
      </c>
    </row>
    <row r="346" spans="1:24" x14ac:dyDescent="0.3">
      <c r="A346" s="13" t="str">
        <f t="shared" si="11"/>
        <v>gardnbr012010</v>
      </c>
      <c r="B346" s="16" t="s">
        <v>922</v>
      </c>
      <c r="C346" s="16">
        <v>2010</v>
      </c>
      <c r="D346" s="16">
        <v>150</v>
      </c>
      <c r="E346" s="16">
        <v>477</v>
      </c>
      <c r="F346" s="16">
        <v>97</v>
      </c>
      <c r="G346" s="16">
        <v>132</v>
      </c>
      <c r="H346" s="16">
        <v>20</v>
      </c>
      <c r="I346" s="16">
        <v>7</v>
      </c>
      <c r="J346" s="16">
        <v>5</v>
      </c>
      <c r="K346" s="16">
        <v>47</v>
      </c>
      <c r="L346" s="16">
        <v>47</v>
      </c>
      <c r="M346" s="16">
        <v>9</v>
      </c>
      <c r="N346" s="16">
        <v>79</v>
      </c>
      <c r="O346" s="16">
        <v>101</v>
      </c>
      <c r="P346" s="13" t="str">
        <f t="shared" si="10"/>
        <v>CF</v>
      </c>
      <c r="Q346" s="13">
        <f>IFERROR(VLOOKUP($A346, 'Fielding Data'!$A$1:$H$12056, 5, 0), 0)</f>
        <v>0</v>
      </c>
      <c r="R346" s="13">
        <f>IFERROR(VLOOKUP($A346, 'Fielding Data'!$A$1:$H$12056, 6, 0), 0)</f>
        <v>0</v>
      </c>
      <c r="S346" s="13">
        <f>IFERROR(VLOOKUP($A346, 'Fielding Data'!$A$1:$H$12056, 7, 0), 0)</f>
        <v>0</v>
      </c>
      <c r="T346" s="13">
        <f>IFERROR(VLOOKUP($A346, 'Fielding Data'!$A$1:$H$12056, 8, 0), 0)</f>
        <v>0</v>
      </c>
      <c r="U346" s="13">
        <f>SUMIFS('Fielding Data'!E:E, 'Fielding Data'!$A:$A, $A346)</f>
        <v>287</v>
      </c>
      <c r="V346" s="13">
        <f>SUMIFS('Fielding Data'!F:F, 'Fielding Data'!$A:$A, $A346)</f>
        <v>12</v>
      </c>
      <c r="W346" s="13">
        <f>SUMIFS('Fielding Data'!G:G, 'Fielding Data'!$A:$A, $A346)</f>
        <v>1</v>
      </c>
      <c r="X346" s="13">
        <f>SUMIFS('Fielding Data'!H:H, 'Fielding Data'!$A:$A, $A346)</f>
        <v>2</v>
      </c>
    </row>
    <row r="347" spans="1:24" x14ac:dyDescent="0.3">
      <c r="A347" s="13" t="str">
        <f t="shared" si="11"/>
        <v>garkory012010</v>
      </c>
      <c r="B347" s="16" t="s">
        <v>542</v>
      </c>
      <c r="C347" s="16">
        <v>2010</v>
      </c>
      <c r="D347" s="16">
        <v>15</v>
      </c>
      <c r="E347" s="16">
        <v>33</v>
      </c>
      <c r="F347" s="16">
        <v>0</v>
      </c>
      <c r="G347" s="16">
        <v>3</v>
      </c>
      <c r="H347" s="16">
        <v>0</v>
      </c>
      <c r="I347" s="16">
        <v>0</v>
      </c>
      <c r="J347" s="16">
        <v>0</v>
      </c>
      <c r="K347" s="16">
        <v>3</v>
      </c>
      <c r="L347" s="16">
        <v>0</v>
      </c>
      <c r="M347" s="16">
        <v>0</v>
      </c>
      <c r="N347" s="16">
        <v>3</v>
      </c>
      <c r="O347" s="16">
        <v>4</v>
      </c>
      <c r="P347" s="13" t="str">
        <f t="shared" si="10"/>
        <v>1B</v>
      </c>
      <c r="Q347" s="13">
        <f>IFERROR(VLOOKUP($A347, 'Fielding Data'!$A$1:$H$12056, 5, 0), 0)</f>
        <v>17</v>
      </c>
      <c r="R347" s="13">
        <f>IFERROR(VLOOKUP($A347, 'Fielding Data'!$A$1:$H$12056, 6, 0), 0)</f>
        <v>6</v>
      </c>
      <c r="S347" s="13">
        <f>IFERROR(VLOOKUP($A347, 'Fielding Data'!$A$1:$H$12056, 7, 0), 0)</f>
        <v>0</v>
      </c>
      <c r="T347" s="13">
        <f>IFERROR(VLOOKUP($A347, 'Fielding Data'!$A$1:$H$12056, 8, 0), 0)</f>
        <v>3</v>
      </c>
      <c r="U347" s="13">
        <f>SUMIFS('Fielding Data'!E:E, 'Fielding Data'!$A:$A, $A347)</f>
        <v>17</v>
      </c>
      <c r="V347" s="13">
        <f>SUMIFS('Fielding Data'!F:F, 'Fielding Data'!$A:$A, $A347)</f>
        <v>6</v>
      </c>
      <c r="W347" s="13">
        <f>SUMIFS('Fielding Data'!G:G, 'Fielding Data'!$A:$A, $A347)</f>
        <v>0</v>
      </c>
      <c r="X347" s="13">
        <f>SUMIFS('Fielding Data'!H:H, 'Fielding Data'!$A:$A, $A347)</f>
        <v>3</v>
      </c>
    </row>
    <row r="348" spans="1:24" x14ac:dyDescent="0.3">
      <c r="A348" s="13" t="str">
        <f t="shared" si="11"/>
        <v>garlajo012010</v>
      </c>
      <c r="B348" s="16" t="s">
        <v>98</v>
      </c>
      <c r="C348" s="16">
        <v>2010</v>
      </c>
      <c r="D348" s="16">
        <v>34</v>
      </c>
      <c r="E348" s="16">
        <v>56</v>
      </c>
      <c r="F348" s="16">
        <v>6</v>
      </c>
      <c r="G348" s="16">
        <v>12</v>
      </c>
      <c r="H348" s="16">
        <v>1</v>
      </c>
      <c r="I348" s="16">
        <v>0</v>
      </c>
      <c r="J348" s="16">
        <v>0</v>
      </c>
      <c r="K348" s="16">
        <v>2</v>
      </c>
      <c r="L348" s="16">
        <v>0</v>
      </c>
      <c r="M348" s="16">
        <v>0</v>
      </c>
      <c r="N348" s="16">
        <v>6</v>
      </c>
      <c r="O348" s="16">
        <v>18</v>
      </c>
      <c r="P348" s="13" t="str">
        <f t="shared" si="10"/>
        <v>P</v>
      </c>
      <c r="Q348" s="13">
        <f>IFERROR(VLOOKUP($A348, 'Fielding Data'!$A$1:$H$12056, 5, 0), 0)</f>
        <v>21</v>
      </c>
      <c r="R348" s="13">
        <f>IFERROR(VLOOKUP($A348, 'Fielding Data'!$A$1:$H$12056, 6, 0), 0)</f>
        <v>36</v>
      </c>
      <c r="S348" s="13">
        <f>IFERROR(VLOOKUP($A348, 'Fielding Data'!$A$1:$H$12056, 7, 0), 0)</f>
        <v>1</v>
      </c>
      <c r="T348" s="13">
        <f>IFERROR(VLOOKUP($A348, 'Fielding Data'!$A$1:$H$12056, 8, 0), 0)</f>
        <v>4</v>
      </c>
      <c r="U348" s="13">
        <f>SUMIFS('Fielding Data'!E:E, 'Fielding Data'!$A:$A, $A348)</f>
        <v>21</v>
      </c>
      <c r="V348" s="13">
        <f>SUMIFS('Fielding Data'!F:F, 'Fielding Data'!$A:$A, $A348)</f>
        <v>36</v>
      </c>
      <c r="W348" s="13">
        <f>SUMIFS('Fielding Data'!G:G, 'Fielding Data'!$A:$A, $A348)</f>
        <v>1</v>
      </c>
      <c r="X348" s="13">
        <f>SUMIFS('Fielding Data'!H:H, 'Fielding Data'!$A:$A, $A348)</f>
        <v>4</v>
      </c>
    </row>
    <row r="349" spans="1:24" x14ac:dyDescent="0.3">
      <c r="A349" s="13" t="str">
        <f t="shared" si="11"/>
        <v>garzama012010</v>
      </c>
      <c r="B349" s="16" t="s">
        <v>645</v>
      </c>
      <c r="C349" s="16">
        <v>2010</v>
      </c>
      <c r="D349" s="16">
        <v>33</v>
      </c>
      <c r="E349" s="16">
        <v>3</v>
      </c>
      <c r="F349" s="16">
        <v>0</v>
      </c>
      <c r="G349" s="16">
        <v>0</v>
      </c>
      <c r="H349" s="16">
        <v>0</v>
      </c>
      <c r="I349" s="16">
        <v>0</v>
      </c>
      <c r="J349" s="16">
        <v>0</v>
      </c>
      <c r="K349" s="16">
        <v>0</v>
      </c>
      <c r="L349" s="16">
        <v>0</v>
      </c>
      <c r="M349" s="16">
        <v>0</v>
      </c>
      <c r="N349" s="16">
        <v>0</v>
      </c>
      <c r="O349" s="16">
        <v>3</v>
      </c>
      <c r="P349" s="13" t="str">
        <f t="shared" si="10"/>
        <v>P</v>
      </c>
      <c r="Q349" s="13">
        <f>IFERROR(VLOOKUP($A349, 'Fielding Data'!$A$1:$H$12056, 5, 0), 0)</f>
        <v>10</v>
      </c>
      <c r="R349" s="13">
        <f>IFERROR(VLOOKUP($A349, 'Fielding Data'!$A$1:$H$12056, 6, 0), 0)</f>
        <v>13</v>
      </c>
      <c r="S349" s="13">
        <f>IFERROR(VLOOKUP($A349, 'Fielding Data'!$A$1:$H$12056, 7, 0), 0)</f>
        <v>1</v>
      </c>
      <c r="T349" s="13">
        <f>IFERROR(VLOOKUP($A349, 'Fielding Data'!$A$1:$H$12056, 8, 0), 0)</f>
        <v>0</v>
      </c>
      <c r="U349" s="13">
        <f>SUMIFS('Fielding Data'!E:E, 'Fielding Data'!$A:$A, $A349)</f>
        <v>10</v>
      </c>
      <c r="V349" s="13">
        <f>SUMIFS('Fielding Data'!F:F, 'Fielding Data'!$A:$A, $A349)</f>
        <v>13</v>
      </c>
      <c r="W349" s="13">
        <f>SUMIFS('Fielding Data'!G:G, 'Fielding Data'!$A:$A, $A349)</f>
        <v>1</v>
      </c>
      <c r="X349" s="13">
        <f>SUMIFS('Fielding Data'!H:H, 'Fielding Data'!$A:$A, $A349)</f>
        <v>0</v>
      </c>
    </row>
    <row r="350" spans="1:24" x14ac:dyDescent="0.3">
      <c r="A350" s="13" t="str">
        <f t="shared" si="11"/>
        <v>geedi012010</v>
      </c>
      <c r="B350" s="16" t="s">
        <v>1281</v>
      </c>
      <c r="C350" s="16">
        <v>2010</v>
      </c>
      <c r="D350" s="16">
        <v>5</v>
      </c>
      <c r="E350" s="16">
        <v>12</v>
      </c>
      <c r="F350" s="16">
        <v>0</v>
      </c>
      <c r="G350" s="16">
        <v>2</v>
      </c>
      <c r="H350" s="16">
        <v>1</v>
      </c>
      <c r="I350" s="16">
        <v>0</v>
      </c>
      <c r="J350" s="16">
        <v>0</v>
      </c>
      <c r="K350" s="16">
        <v>1</v>
      </c>
      <c r="L350" s="16">
        <v>0</v>
      </c>
      <c r="M350" s="16">
        <v>0</v>
      </c>
      <c r="N350" s="16">
        <v>0</v>
      </c>
      <c r="O350" s="16">
        <v>8</v>
      </c>
      <c r="P350" s="13" t="str">
        <f t="shared" si="10"/>
        <v>P</v>
      </c>
      <c r="Q350" s="13">
        <f>IFERROR(VLOOKUP($A350, 'Fielding Data'!$A$1:$H$12056, 5, 0), 0)</f>
        <v>2</v>
      </c>
      <c r="R350" s="13">
        <f>IFERROR(VLOOKUP($A350, 'Fielding Data'!$A$1:$H$12056, 6, 0), 0)</f>
        <v>3</v>
      </c>
      <c r="S350" s="13">
        <f>IFERROR(VLOOKUP($A350, 'Fielding Data'!$A$1:$H$12056, 7, 0), 0)</f>
        <v>0</v>
      </c>
      <c r="T350" s="13">
        <f>IFERROR(VLOOKUP($A350, 'Fielding Data'!$A$1:$H$12056, 8, 0), 0)</f>
        <v>0</v>
      </c>
      <c r="U350" s="13">
        <f>SUMIFS('Fielding Data'!E:E, 'Fielding Data'!$A:$A, $A350)</f>
        <v>2</v>
      </c>
      <c r="V350" s="13">
        <f>SUMIFS('Fielding Data'!F:F, 'Fielding Data'!$A:$A, $A350)</f>
        <v>3</v>
      </c>
      <c r="W350" s="13">
        <f>SUMIFS('Fielding Data'!G:G, 'Fielding Data'!$A:$A, $A350)</f>
        <v>0</v>
      </c>
      <c r="X350" s="13">
        <f>SUMIFS('Fielding Data'!H:H, 'Fielding Data'!$A:$A, $A350)</f>
        <v>0</v>
      </c>
    </row>
    <row r="351" spans="1:24" x14ac:dyDescent="0.3">
      <c r="A351" s="13" t="str">
        <f t="shared" si="11"/>
        <v>gentrcr012010</v>
      </c>
      <c r="B351" s="16" t="s">
        <v>1090</v>
      </c>
      <c r="C351" s="16">
        <v>2010</v>
      </c>
      <c r="D351" s="16">
        <v>20</v>
      </c>
      <c r="E351" s="16">
        <v>33</v>
      </c>
      <c r="F351" s="16">
        <v>4</v>
      </c>
      <c r="G351" s="16">
        <v>7</v>
      </c>
      <c r="H351" s="16">
        <v>0</v>
      </c>
      <c r="I351" s="16">
        <v>0</v>
      </c>
      <c r="J351" s="16">
        <v>0</v>
      </c>
      <c r="K351" s="16">
        <v>3</v>
      </c>
      <c r="L351" s="16">
        <v>1</v>
      </c>
      <c r="M351" s="16">
        <v>0</v>
      </c>
      <c r="N351" s="16">
        <v>1</v>
      </c>
      <c r="O351" s="16">
        <v>11</v>
      </c>
      <c r="P351" s="13" t="str">
        <f t="shared" si="10"/>
        <v>CF</v>
      </c>
      <c r="Q351" s="13">
        <f>IFERROR(VLOOKUP($A351, 'Fielding Data'!$A$1:$H$12056, 5, 0), 0)</f>
        <v>0</v>
      </c>
      <c r="R351" s="13">
        <f>IFERROR(VLOOKUP($A351, 'Fielding Data'!$A$1:$H$12056, 6, 0), 0)</f>
        <v>0</v>
      </c>
      <c r="S351" s="13">
        <f>IFERROR(VLOOKUP($A351, 'Fielding Data'!$A$1:$H$12056, 7, 0), 0)</f>
        <v>0</v>
      </c>
      <c r="T351" s="13">
        <f>IFERROR(VLOOKUP($A351, 'Fielding Data'!$A$1:$H$12056, 8, 0), 0)</f>
        <v>0</v>
      </c>
      <c r="U351" s="13">
        <f>SUMIFS('Fielding Data'!E:E, 'Fielding Data'!$A:$A, $A351)</f>
        <v>16</v>
      </c>
      <c r="V351" s="13">
        <f>SUMIFS('Fielding Data'!F:F, 'Fielding Data'!$A:$A, $A351)</f>
        <v>1</v>
      </c>
      <c r="W351" s="13">
        <f>SUMIFS('Fielding Data'!G:G, 'Fielding Data'!$A:$A, $A351)</f>
        <v>0</v>
      </c>
      <c r="X351" s="13">
        <f>SUMIFS('Fielding Data'!H:H, 'Fielding Data'!$A:$A, $A351)</f>
        <v>0</v>
      </c>
    </row>
    <row r="352" spans="1:24" x14ac:dyDescent="0.3">
      <c r="A352" s="13" t="str">
        <f t="shared" si="11"/>
        <v>germaes012010</v>
      </c>
      <c r="B352" s="16" t="s">
        <v>300</v>
      </c>
      <c r="C352" s="16">
        <v>2010</v>
      </c>
      <c r="D352" s="16">
        <v>13</v>
      </c>
      <c r="E352" s="16">
        <v>13</v>
      </c>
      <c r="F352" s="16">
        <v>5</v>
      </c>
      <c r="G352" s="16">
        <v>3</v>
      </c>
      <c r="H352" s="16">
        <v>0</v>
      </c>
      <c r="I352" s="16">
        <v>0</v>
      </c>
      <c r="J352" s="16">
        <v>0</v>
      </c>
      <c r="K352" s="16">
        <v>1</v>
      </c>
      <c r="L352" s="16">
        <v>4</v>
      </c>
      <c r="M352" s="16">
        <v>1</v>
      </c>
      <c r="N352" s="16">
        <v>3</v>
      </c>
      <c r="O352" s="16">
        <v>2</v>
      </c>
      <c r="P352" s="13" t="str">
        <f t="shared" si="10"/>
        <v>2B</v>
      </c>
      <c r="Q352" s="13">
        <f>IFERROR(VLOOKUP($A352, 'Fielding Data'!$A$1:$H$12056, 5, 0), 0)</f>
        <v>5</v>
      </c>
      <c r="R352" s="13">
        <f>IFERROR(VLOOKUP($A352, 'Fielding Data'!$A$1:$H$12056, 6, 0), 0)</f>
        <v>6</v>
      </c>
      <c r="S352" s="13">
        <f>IFERROR(VLOOKUP($A352, 'Fielding Data'!$A$1:$H$12056, 7, 0), 0)</f>
        <v>0</v>
      </c>
      <c r="T352" s="13">
        <f>IFERROR(VLOOKUP($A352, 'Fielding Data'!$A$1:$H$12056, 8, 0), 0)</f>
        <v>2</v>
      </c>
      <c r="U352" s="13">
        <f>SUMIFS('Fielding Data'!E:E, 'Fielding Data'!$A:$A, $A352)</f>
        <v>5</v>
      </c>
      <c r="V352" s="13">
        <f>SUMIFS('Fielding Data'!F:F, 'Fielding Data'!$A:$A, $A352)</f>
        <v>6</v>
      </c>
      <c r="W352" s="13">
        <f>SUMIFS('Fielding Data'!G:G, 'Fielding Data'!$A:$A, $A352)</f>
        <v>0</v>
      </c>
      <c r="X352" s="13">
        <f>SUMIFS('Fielding Data'!H:H, 'Fielding Data'!$A:$A, $A352)</f>
        <v>2</v>
      </c>
    </row>
    <row r="353" spans="1:24" x14ac:dyDescent="0.3">
      <c r="A353" s="13" t="str">
        <f t="shared" si="11"/>
        <v>germaju012010</v>
      </c>
      <c r="B353" s="16" t="s">
        <v>444</v>
      </c>
      <c r="C353" s="16">
        <v>2010</v>
      </c>
      <c r="D353" s="16">
        <v>23</v>
      </c>
      <c r="E353" s="16">
        <v>0</v>
      </c>
      <c r="F353" s="16">
        <v>0</v>
      </c>
      <c r="G353" s="16">
        <v>0</v>
      </c>
      <c r="H353" s="16">
        <v>0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16">
        <v>0</v>
      </c>
      <c r="P353" s="13" t="str">
        <f t="shared" si="10"/>
        <v>P</v>
      </c>
      <c r="Q353" s="13">
        <f>IFERROR(VLOOKUP($A353, 'Fielding Data'!$A$1:$H$12056, 5, 0), 0)</f>
        <v>1</v>
      </c>
      <c r="R353" s="13">
        <f>IFERROR(VLOOKUP($A353, 'Fielding Data'!$A$1:$H$12056, 6, 0), 0)</f>
        <v>6</v>
      </c>
      <c r="S353" s="13">
        <f>IFERROR(VLOOKUP($A353, 'Fielding Data'!$A$1:$H$12056, 7, 0), 0)</f>
        <v>0</v>
      </c>
      <c r="T353" s="13">
        <f>IFERROR(VLOOKUP($A353, 'Fielding Data'!$A$1:$H$12056, 8, 0), 0)</f>
        <v>0</v>
      </c>
      <c r="U353" s="13">
        <f>SUMIFS('Fielding Data'!E:E, 'Fielding Data'!$A:$A, $A353)</f>
        <v>1</v>
      </c>
      <c r="V353" s="13">
        <f>SUMIFS('Fielding Data'!F:F, 'Fielding Data'!$A:$A, $A353)</f>
        <v>6</v>
      </c>
      <c r="W353" s="13">
        <f>SUMIFS('Fielding Data'!G:G, 'Fielding Data'!$A:$A, $A353)</f>
        <v>0</v>
      </c>
      <c r="X353" s="13">
        <f>SUMIFS('Fielding Data'!H:H, 'Fielding Data'!$A:$A, $A353)</f>
        <v>0</v>
      </c>
    </row>
    <row r="354" spans="1:24" x14ac:dyDescent="0.3">
      <c r="A354" s="13" t="str">
        <f t="shared" si="11"/>
        <v>gerutjo012010</v>
      </c>
      <c r="B354" s="16" t="s">
        <v>369</v>
      </c>
      <c r="C354" s="16">
        <v>2010</v>
      </c>
      <c r="D354" s="16">
        <v>32</v>
      </c>
      <c r="E354" s="16">
        <v>71</v>
      </c>
      <c r="F354" s="16">
        <v>7</v>
      </c>
      <c r="G354" s="16">
        <v>14</v>
      </c>
      <c r="H354" s="16">
        <v>4</v>
      </c>
      <c r="I354" s="16">
        <v>1</v>
      </c>
      <c r="J354" s="16">
        <v>2</v>
      </c>
      <c r="K354" s="16">
        <v>8</v>
      </c>
      <c r="L354" s="16">
        <v>0</v>
      </c>
      <c r="M354" s="16">
        <v>1</v>
      </c>
      <c r="N354" s="16">
        <v>3</v>
      </c>
      <c r="O354" s="16">
        <v>17</v>
      </c>
      <c r="P354" s="13" t="str">
        <f t="shared" si="10"/>
        <v>CF</v>
      </c>
      <c r="Q354" s="13">
        <f>IFERROR(VLOOKUP($A354, 'Fielding Data'!$A$1:$H$12056, 5, 0), 0)</f>
        <v>0</v>
      </c>
      <c r="R354" s="13">
        <f>IFERROR(VLOOKUP($A354, 'Fielding Data'!$A$1:$H$12056, 6, 0), 0)</f>
        <v>0</v>
      </c>
      <c r="S354" s="13">
        <f>IFERROR(VLOOKUP($A354, 'Fielding Data'!$A$1:$H$12056, 7, 0), 0)</f>
        <v>0</v>
      </c>
      <c r="T354" s="13">
        <f>IFERROR(VLOOKUP($A354, 'Fielding Data'!$A$1:$H$12056, 8, 0), 0)</f>
        <v>0</v>
      </c>
      <c r="U354" s="13">
        <f>SUMIFS('Fielding Data'!E:E, 'Fielding Data'!$A:$A, $A354)</f>
        <v>32</v>
      </c>
      <c r="V354" s="13">
        <f>SUMIFS('Fielding Data'!F:F, 'Fielding Data'!$A:$A, $A354)</f>
        <v>3</v>
      </c>
      <c r="W354" s="13">
        <f>SUMIFS('Fielding Data'!G:G, 'Fielding Data'!$A:$A, $A354)</f>
        <v>0</v>
      </c>
      <c r="X354" s="13">
        <f>SUMIFS('Fielding Data'!H:H, 'Fielding Data'!$A:$A, $A354)</f>
        <v>1</v>
      </c>
    </row>
    <row r="355" spans="1:24" x14ac:dyDescent="0.3">
      <c r="A355" s="13" t="str">
        <f t="shared" si="11"/>
        <v>gervasa012010</v>
      </c>
      <c r="B355" s="16" t="s">
        <v>1091</v>
      </c>
      <c r="C355" s="16">
        <v>2010</v>
      </c>
      <c r="D355" s="16">
        <v>6</v>
      </c>
      <c r="E355" s="16">
        <v>0</v>
      </c>
      <c r="F355" s="16">
        <v>0</v>
      </c>
      <c r="G355" s="16">
        <v>0</v>
      </c>
      <c r="H355" s="16">
        <v>0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s="16">
        <v>0</v>
      </c>
      <c r="P355" s="13" t="str">
        <f t="shared" si="10"/>
        <v>P</v>
      </c>
      <c r="Q355" s="13">
        <f>IFERROR(VLOOKUP($A355, 'Fielding Data'!$A$1:$H$12056, 5, 0), 0)</f>
        <v>0</v>
      </c>
      <c r="R355" s="13">
        <f>IFERROR(VLOOKUP($A355, 'Fielding Data'!$A$1:$H$12056, 6, 0), 0)</f>
        <v>1</v>
      </c>
      <c r="S355" s="13">
        <f>IFERROR(VLOOKUP($A355, 'Fielding Data'!$A$1:$H$12056, 7, 0), 0)</f>
        <v>1</v>
      </c>
      <c r="T355" s="13">
        <f>IFERROR(VLOOKUP($A355, 'Fielding Data'!$A$1:$H$12056, 8, 0), 0)</f>
        <v>0</v>
      </c>
      <c r="U355" s="13">
        <f>SUMIFS('Fielding Data'!E:E, 'Fielding Data'!$A:$A, $A355)</f>
        <v>0</v>
      </c>
      <c r="V355" s="13">
        <f>SUMIFS('Fielding Data'!F:F, 'Fielding Data'!$A:$A, $A355)</f>
        <v>1</v>
      </c>
      <c r="W355" s="13">
        <f>SUMIFS('Fielding Data'!G:G, 'Fielding Data'!$A:$A, $A355)</f>
        <v>1</v>
      </c>
      <c r="X355" s="13">
        <f>SUMIFS('Fielding Data'!H:H, 'Fielding Data'!$A:$A, $A355)</f>
        <v>0</v>
      </c>
    </row>
    <row r="356" spans="1:24" x14ac:dyDescent="0.3">
      <c r="A356" s="13" t="str">
        <f t="shared" si="11"/>
        <v>getzch012010</v>
      </c>
      <c r="B356" s="16" t="s">
        <v>923</v>
      </c>
      <c r="C356" s="16">
        <v>2010</v>
      </c>
      <c r="D356" s="16">
        <v>72</v>
      </c>
      <c r="E356" s="16">
        <v>224</v>
      </c>
      <c r="F356" s="16">
        <v>23</v>
      </c>
      <c r="G356" s="16">
        <v>53</v>
      </c>
      <c r="H356" s="16">
        <v>9</v>
      </c>
      <c r="I356" s="16">
        <v>0</v>
      </c>
      <c r="J356" s="16">
        <v>0</v>
      </c>
      <c r="K356" s="16">
        <v>18</v>
      </c>
      <c r="L356" s="16">
        <v>15</v>
      </c>
      <c r="M356" s="16">
        <v>2</v>
      </c>
      <c r="N356" s="16">
        <v>19</v>
      </c>
      <c r="O356" s="16">
        <v>28</v>
      </c>
      <c r="P356" s="13" t="str">
        <f t="shared" si="10"/>
        <v>2B</v>
      </c>
      <c r="Q356" s="13">
        <f>IFERROR(VLOOKUP($A356, 'Fielding Data'!$A$1:$H$12056, 5, 0), 0)</f>
        <v>113</v>
      </c>
      <c r="R356" s="13">
        <f>IFERROR(VLOOKUP($A356, 'Fielding Data'!$A$1:$H$12056, 6, 0), 0)</f>
        <v>164</v>
      </c>
      <c r="S356" s="13">
        <f>IFERROR(VLOOKUP($A356, 'Fielding Data'!$A$1:$H$12056, 7, 0), 0)</f>
        <v>3</v>
      </c>
      <c r="T356" s="13">
        <f>IFERROR(VLOOKUP($A356, 'Fielding Data'!$A$1:$H$12056, 8, 0), 0)</f>
        <v>43</v>
      </c>
      <c r="U356" s="13">
        <f>SUMIFS('Fielding Data'!E:E, 'Fielding Data'!$A:$A, $A356)</f>
        <v>113</v>
      </c>
      <c r="V356" s="13">
        <f>SUMIFS('Fielding Data'!F:F, 'Fielding Data'!$A:$A, $A356)</f>
        <v>164</v>
      </c>
      <c r="W356" s="13">
        <f>SUMIFS('Fielding Data'!G:G, 'Fielding Data'!$A:$A, $A356)</f>
        <v>4</v>
      </c>
      <c r="X356" s="13">
        <f>SUMIFS('Fielding Data'!H:H, 'Fielding Data'!$A:$A, $A356)</f>
        <v>43</v>
      </c>
    </row>
    <row r="357" spans="1:24" x14ac:dyDescent="0.3">
      <c r="A357" s="13" t="str">
        <f t="shared" si="11"/>
        <v>giambja012010</v>
      </c>
      <c r="B357" s="16" t="s">
        <v>99</v>
      </c>
      <c r="C357" s="16">
        <v>2010</v>
      </c>
      <c r="D357" s="16">
        <v>87</v>
      </c>
      <c r="E357" s="16">
        <v>176</v>
      </c>
      <c r="F357" s="16">
        <v>17</v>
      </c>
      <c r="G357" s="16">
        <v>43</v>
      </c>
      <c r="H357" s="16">
        <v>9</v>
      </c>
      <c r="I357" s="16">
        <v>0</v>
      </c>
      <c r="J357" s="16">
        <v>6</v>
      </c>
      <c r="K357" s="16">
        <v>35</v>
      </c>
      <c r="L357" s="16">
        <v>2</v>
      </c>
      <c r="M357" s="16">
        <v>0</v>
      </c>
      <c r="N357" s="16">
        <v>35</v>
      </c>
      <c r="O357" s="16">
        <v>47</v>
      </c>
      <c r="P357" s="13" t="str">
        <f t="shared" si="10"/>
        <v>1B</v>
      </c>
      <c r="Q357" s="13">
        <f>IFERROR(VLOOKUP($A357, 'Fielding Data'!$A$1:$H$12056, 5, 0), 0)</f>
        <v>267</v>
      </c>
      <c r="R357" s="13">
        <f>IFERROR(VLOOKUP($A357, 'Fielding Data'!$A$1:$H$12056, 6, 0), 0)</f>
        <v>8</v>
      </c>
      <c r="S357" s="13">
        <f>IFERROR(VLOOKUP($A357, 'Fielding Data'!$A$1:$H$12056, 7, 0), 0)</f>
        <v>4</v>
      </c>
      <c r="T357" s="13">
        <f>IFERROR(VLOOKUP($A357, 'Fielding Data'!$A$1:$H$12056, 8, 0), 0)</f>
        <v>25</v>
      </c>
      <c r="U357" s="13">
        <f>SUMIFS('Fielding Data'!E:E, 'Fielding Data'!$A:$A, $A357)</f>
        <v>267</v>
      </c>
      <c r="V357" s="13">
        <f>SUMIFS('Fielding Data'!F:F, 'Fielding Data'!$A:$A, $A357)</f>
        <v>8</v>
      </c>
      <c r="W357" s="13">
        <f>SUMIFS('Fielding Data'!G:G, 'Fielding Data'!$A:$A, $A357)</f>
        <v>4</v>
      </c>
      <c r="X357" s="13">
        <f>SUMIFS('Fielding Data'!H:H, 'Fielding Data'!$A:$A, $A357)</f>
        <v>25</v>
      </c>
    </row>
    <row r="358" spans="1:24" x14ac:dyDescent="0.3">
      <c r="A358" s="13" t="str">
        <f t="shared" si="11"/>
        <v>gibboja012010</v>
      </c>
      <c r="B358" s="16" t="s">
        <v>245</v>
      </c>
      <c r="C358" s="16">
        <v>2010</v>
      </c>
      <c r="D358" s="16">
        <v>37</v>
      </c>
      <c r="E358" s="16">
        <v>75</v>
      </c>
      <c r="F358" s="16">
        <v>11</v>
      </c>
      <c r="G358" s="16">
        <v>21</v>
      </c>
      <c r="H358" s="16">
        <v>2</v>
      </c>
      <c r="I358" s="16">
        <v>0</v>
      </c>
      <c r="J358" s="16">
        <v>5</v>
      </c>
      <c r="K358" s="16">
        <v>17</v>
      </c>
      <c r="L358" s="16">
        <v>0</v>
      </c>
      <c r="M358" s="16">
        <v>1</v>
      </c>
      <c r="N358" s="16">
        <v>4</v>
      </c>
      <c r="O358" s="16">
        <v>14</v>
      </c>
      <c r="P358" s="13" t="str">
        <f t="shared" si="10"/>
        <v>1B</v>
      </c>
      <c r="Q358" s="13">
        <f>IFERROR(VLOOKUP($A358, 'Fielding Data'!$A$1:$H$12056, 5, 0), 0)</f>
        <v>16</v>
      </c>
      <c r="R358" s="13">
        <f>IFERROR(VLOOKUP($A358, 'Fielding Data'!$A$1:$H$12056, 6, 0), 0)</f>
        <v>2</v>
      </c>
      <c r="S358" s="13">
        <f>IFERROR(VLOOKUP($A358, 'Fielding Data'!$A$1:$H$12056, 7, 0), 0)</f>
        <v>0</v>
      </c>
      <c r="T358" s="13">
        <f>IFERROR(VLOOKUP($A358, 'Fielding Data'!$A$1:$H$12056, 8, 0), 0)</f>
        <v>1</v>
      </c>
      <c r="U358" s="13">
        <f>SUMIFS('Fielding Data'!E:E, 'Fielding Data'!$A:$A, $A358)</f>
        <v>41</v>
      </c>
      <c r="V358" s="13">
        <f>SUMIFS('Fielding Data'!F:F, 'Fielding Data'!$A:$A, $A358)</f>
        <v>3</v>
      </c>
      <c r="W358" s="13">
        <f>SUMIFS('Fielding Data'!G:G, 'Fielding Data'!$A:$A, $A358)</f>
        <v>1</v>
      </c>
      <c r="X358" s="13">
        <f>SUMIFS('Fielding Data'!H:H, 'Fielding Data'!$A:$A, $A358)</f>
        <v>1</v>
      </c>
    </row>
    <row r="359" spans="1:24" x14ac:dyDescent="0.3">
      <c r="A359" s="13" t="str">
        <f t="shared" si="11"/>
        <v>gilleco012010</v>
      </c>
      <c r="B359" s="16" t="s">
        <v>1282</v>
      </c>
      <c r="C359" s="16">
        <v>2010</v>
      </c>
      <c r="D359" s="16">
        <v>45</v>
      </c>
      <c r="E359" s="16">
        <v>104</v>
      </c>
      <c r="F359" s="16">
        <v>11</v>
      </c>
      <c r="G359" s="16">
        <v>24</v>
      </c>
      <c r="H359" s="16">
        <v>8</v>
      </c>
      <c r="I359" s="16">
        <v>0</v>
      </c>
      <c r="J359" s="16">
        <v>2</v>
      </c>
      <c r="K359" s="16">
        <v>12</v>
      </c>
      <c r="L359" s="16">
        <v>1</v>
      </c>
      <c r="M359" s="16">
        <v>1</v>
      </c>
      <c r="N359" s="16">
        <v>7</v>
      </c>
      <c r="O359" s="16">
        <v>29</v>
      </c>
      <c r="P359" s="13" t="str">
        <f t="shared" si="10"/>
        <v>CF</v>
      </c>
      <c r="Q359" s="13">
        <f>IFERROR(VLOOKUP($A359, 'Fielding Data'!$A$1:$H$12056, 5, 0), 0)</f>
        <v>0</v>
      </c>
      <c r="R359" s="13">
        <f>IFERROR(VLOOKUP($A359, 'Fielding Data'!$A$1:$H$12056, 6, 0), 0)</f>
        <v>0</v>
      </c>
      <c r="S359" s="13">
        <f>IFERROR(VLOOKUP($A359, 'Fielding Data'!$A$1:$H$12056, 7, 0), 0)</f>
        <v>0</v>
      </c>
      <c r="T359" s="13">
        <f>IFERROR(VLOOKUP($A359, 'Fielding Data'!$A$1:$H$12056, 8, 0), 0)</f>
        <v>0</v>
      </c>
      <c r="U359" s="13">
        <f>SUMIFS('Fielding Data'!E:E, 'Fielding Data'!$A:$A, $A359)</f>
        <v>47</v>
      </c>
      <c r="V359" s="13">
        <f>SUMIFS('Fielding Data'!F:F, 'Fielding Data'!$A:$A, $A359)</f>
        <v>1</v>
      </c>
      <c r="W359" s="13">
        <f>SUMIFS('Fielding Data'!G:G, 'Fielding Data'!$A:$A, $A359)</f>
        <v>1</v>
      </c>
      <c r="X359" s="13">
        <f>SUMIFS('Fielding Data'!H:H, 'Fielding Data'!$A:$A, $A359)</f>
        <v>0</v>
      </c>
    </row>
    <row r="360" spans="1:24" x14ac:dyDescent="0.3">
      <c r="A360" s="13" t="str">
        <f t="shared" si="11"/>
        <v>gimench012010</v>
      </c>
      <c r="B360" s="16" t="s">
        <v>1092</v>
      </c>
      <c r="C360" s="16">
        <v>2010</v>
      </c>
      <c r="D360" s="16">
        <v>28</v>
      </c>
      <c r="E360" s="16">
        <v>58</v>
      </c>
      <c r="F360" s="16">
        <v>6</v>
      </c>
      <c r="G360" s="16">
        <v>11</v>
      </c>
      <c r="H360" s="16">
        <v>5</v>
      </c>
      <c r="I360" s="16">
        <v>0</v>
      </c>
      <c r="J360" s="16">
        <v>1</v>
      </c>
      <c r="K360" s="16">
        <v>8</v>
      </c>
      <c r="L360" s="16">
        <v>0</v>
      </c>
      <c r="M360" s="16">
        <v>0</v>
      </c>
      <c r="N360" s="16">
        <v>8</v>
      </c>
      <c r="O360" s="16">
        <v>22</v>
      </c>
      <c r="P360" s="13" t="str">
        <f t="shared" si="10"/>
        <v>C</v>
      </c>
      <c r="Q360" s="13">
        <f>IFERROR(VLOOKUP($A360, 'Fielding Data'!$A$1:$H$12056, 5, 0), 0)</f>
        <v>109</v>
      </c>
      <c r="R360" s="13">
        <f>IFERROR(VLOOKUP($A360, 'Fielding Data'!$A$1:$H$12056, 6, 0), 0)</f>
        <v>14</v>
      </c>
      <c r="S360" s="13">
        <f>IFERROR(VLOOKUP($A360, 'Fielding Data'!$A$1:$H$12056, 7, 0), 0)</f>
        <v>1</v>
      </c>
      <c r="T360" s="13">
        <f>IFERROR(VLOOKUP($A360, 'Fielding Data'!$A$1:$H$12056, 8, 0), 0)</f>
        <v>2</v>
      </c>
      <c r="U360" s="13">
        <f>SUMIFS('Fielding Data'!E:E, 'Fielding Data'!$A:$A, $A360)</f>
        <v>110</v>
      </c>
      <c r="V360" s="13">
        <f>SUMIFS('Fielding Data'!F:F, 'Fielding Data'!$A:$A, $A360)</f>
        <v>14</v>
      </c>
      <c r="W360" s="13">
        <f>SUMIFS('Fielding Data'!G:G, 'Fielding Data'!$A:$A, $A360)</f>
        <v>1</v>
      </c>
      <c r="X360" s="13">
        <f>SUMIFS('Fielding Data'!H:H, 'Fielding Data'!$A:$A, $A360)</f>
        <v>2</v>
      </c>
    </row>
    <row r="361" spans="1:24" x14ac:dyDescent="0.3">
      <c r="A361" s="13" t="str">
        <f t="shared" si="11"/>
        <v>glaustr012010</v>
      </c>
      <c r="B361" s="16" t="s">
        <v>100</v>
      </c>
      <c r="C361" s="16">
        <v>2010</v>
      </c>
      <c r="D361" s="16">
        <v>128</v>
      </c>
      <c r="E361" s="16">
        <v>412</v>
      </c>
      <c r="F361" s="16">
        <v>52</v>
      </c>
      <c r="G361" s="16">
        <v>99</v>
      </c>
      <c r="H361" s="16">
        <v>18</v>
      </c>
      <c r="I361" s="16">
        <v>0</v>
      </c>
      <c r="J361" s="16">
        <v>16</v>
      </c>
      <c r="K361" s="16">
        <v>71</v>
      </c>
      <c r="L361" s="16">
        <v>0</v>
      </c>
      <c r="M361" s="16">
        <v>0</v>
      </c>
      <c r="N361" s="16">
        <v>63</v>
      </c>
      <c r="O361" s="16">
        <v>100</v>
      </c>
      <c r="P361" s="13" t="str">
        <f t="shared" si="10"/>
        <v>1B</v>
      </c>
      <c r="Q361" s="13">
        <f>IFERROR(VLOOKUP($A361, 'Fielding Data'!$A$1:$H$12056, 5, 0), 0)</f>
        <v>977</v>
      </c>
      <c r="R361" s="13">
        <f>IFERROR(VLOOKUP($A361, 'Fielding Data'!$A$1:$H$12056, 6, 0), 0)</f>
        <v>46</v>
      </c>
      <c r="S361" s="13">
        <f>IFERROR(VLOOKUP($A361, 'Fielding Data'!$A$1:$H$12056, 7, 0), 0)</f>
        <v>9</v>
      </c>
      <c r="T361" s="13">
        <f>IFERROR(VLOOKUP($A361, 'Fielding Data'!$A$1:$H$12056, 8, 0), 0)</f>
        <v>110</v>
      </c>
      <c r="U361" s="13">
        <f>SUMIFS('Fielding Data'!E:E, 'Fielding Data'!$A:$A, $A361)</f>
        <v>977</v>
      </c>
      <c r="V361" s="13">
        <f>SUMIFS('Fielding Data'!F:F, 'Fielding Data'!$A:$A, $A361)</f>
        <v>47</v>
      </c>
      <c r="W361" s="13">
        <f>SUMIFS('Fielding Data'!G:G, 'Fielding Data'!$A:$A, $A361)</f>
        <v>9</v>
      </c>
      <c r="X361" s="13">
        <f>SUMIFS('Fielding Data'!H:H, 'Fielding Data'!$A:$A, $A361)</f>
        <v>110</v>
      </c>
    </row>
    <row r="362" spans="1:24" x14ac:dyDescent="0.3">
      <c r="A362" s="13" t="str">
        <f t="shared" si="11"/>
        <v>gloadro012010</v>
      </c>
      <c r="B362" s="16" t="s">
        <v>101</v>
      </c>
      <c r="C362" s="16">
        <v>2010</v>
      </c>
      <c r="D362" s="16">
        <v>94</v>
      </c>
      <c r="E362" s="16">
        <v>128</v>
      </c>
      <c r="F362" s="16">
        <v>16</v>
      </c>
      <c r="G362" s="16">
        <v>36</v>
      </c>
      <c r="H362" s="16">
        <v>8</v>
      </c>
      <c r="I362" s="16">
        <v>0</v>
      </c>
      <c r="J362" s="16">
        <v>6</v>
      </c>
      <c r="K362" s="16">
        <v>22</v>
      </c>
      <c r="L362" s="16">
        <v>1</v>
      </c>
      <c r="M362" s="16">
        <v>0</v>
      </c>
      <c r="N362" s="16">
        <v>8</v>
      </c>
      <c r="O362" s="16">
        <v>15</v>
      </c>
      <c r="P362" s="13" t="str">
        <f t="shared" si="10"/>
        <v>1B</v>
      </c>
      <c r="Q362" s="13">
        <f>IFERROR(VLOOKUP($A362, 'Fielding Data'!$A$1:$H$12056, 5, 0), 0)</f>
        <v>92</v>
      </c>
      <c r="R362" s="13">
        <f>IFERROR(VLOOKUP($A362, 'Fielding Data'!$A$1:$H$12056, 6, 0), 0)</f>
        <v>6</v>
      </c>
      <c r="S362" s="13">
        <f>IFERROR(VLOOKUP($A362, 'Fielding Data'!$A$1:$H$12056, 7, 0), 0)</f>
        <v>0</v>
      </c>
      <c r="T362" s="13">
        <f>IFERROR(VLOOKUP($A362, 'Fielding Data'!$A$1:$H$12056, 8, 0), 0)</f>
        <v>9</v>
      </c>
      <c r="U362" s="13">
        <f>SUMIFS('Fielding Data'!E:E, 'Fielding Data'!$A:$A, $A362)</f>
        <v>102</v>
      </c>
      <c r="V362" s="13">
        <f>SUMIFS('Fielding Data'!F:F, 'Fielding Data'!$A:$A, $A362)</f>
        <v>6</v>
      </c>
      <c r="W362" s="13">
        <f>SUMIFS('Fielding Data'!G:G, 'Fielding Data'!$A:$A, $A362)</f>
        <v>1</v>
      </c>
      <c r="X362" s="13">
        <f>SUMIFS('Fielding Data'!H:H, 'Fielding Data'!$A:$A, $A362)</f>
        <v>9</v>
      </c>
    </row>
    <row r="363" spans="1:24" x14ac:dyDescent="0.3">
      <c r="A363" s="13" t="str">
        <f t="shared" si="11"/>
        <v>golsogr012010</v>
      </c>
      <c r="B363" s="16" t="s">
        <v>925</v>
      </c>
      <c r="C363" s="16">
        <v>2010</v>
      </c>
      <c r="D363" s="16">
        <v>24</v>
      </c>
      <c r="E363" s="16">
        <v>23</v>
      </c>
      <c r="F363" s="16">
        <v>3</v>
      </c>
      <c r="G363" s="16">
        <v>6</v>
      </c>
      <c r="H363" s="16">
        <v>2</v>
      </c>
      <c r="I363" s="16">
        <v>0</v>
      </c>
      <c r="J363" s="16">
        <v>0</v>
      </c>
      <c r="K363" s="16">
        <v>2</v>
      </c>
      <c r="L363" s="16">
        <v>0</v>
      </c>
      <c r="M363" s="16">
        <v>2</v>
      </c>
      <c r="N363" s="16">
        <v>0</v>
      </c>
      <c r="O363" s="16">
        <v>3</v>
      </c>
      <c r="P363" s="13" t="str">
        <f t="shared" si="10"/>
        <v>CF</v>
      </c>
      <c r="Q363" s="13">
        <f>IFERROR(VLOOKUP($A363, 'Fielding Data'!$A$1:$H$12056, 5, 0), 0)</f>
        <v>0</v>
      </c>
      <c r="R363" s="13">
        <f>IFERROR(VLOOKUP($A363, 'Fielding Data'!$A$1:$H$12056, 6, 0), 0)</f>
        <v>0</v>
      </c>
      <c r="S363" s="13">
        <f>IFERROR(VLOOKUP($A363, 'Fielding Data'!$A$1:$H$12056, 7, 0), 0)</f>
        <v>0</v>
      </c>
      <c r="T363" s="13">
        <f>IFERROR(VLOOKUP($A363, 'Fielding Data'!$A$1:$H$12056, 8, 0), 0)</f>
        <v>0</v>
      </c>
      <c r="U363" s="13">
        <f>SUMIFS('Fielding Data'!E:E, 'Fielding Data'!$A:$A, $A363)</f>
        <v>25</v>
      </c>
      <c r="V363" s="13">
        <f>SUMIFS('Fielding Data'!F:F, 'Fielding Data'!$A:$A, $A363)</f>
        <v>1</v>
      </c>
      <c r="W363" s="13">
        <f>SUMIFS('Fielding Data'!G:G, 'Fielding Data'!$A:$A, $A363)</f>
        <v>0</v>
      </c>
      <c r="X363" s="13">
        <f>SUMIFS('Fielding Data'!H:H, 'Fielding Data'!$A:$A, $A363)</f>
        <v>1</v>
      </c>
    </row>
    <row r="364" spans="1:24" x14ac:dyDescent="0.3">
      <c r="A364" s="13" t="str">
        <f t="shared" si="11"/>
        <v>gomesjo012010</v>
      </c>
      <c r="B364" s="16" t="s">
        <v>370</v>
      </c>
      <c r="C364" s="16">
        <v>2010</v>
      </c>
      <c r="D364" s="16">
        <v>148</v>
      </c>
      <c r="E364" s="16">
        <v>511</v>
      </c>
      <c r="F364" s="16">
        <v>77</v>
      </c>
      <c r="G364" s="16">
        <v>136</v>
      </c>
      <c r="H364" s="16">
        <v>24</v>
      </c>
      <c r="I364" s="16">
        <v>3</v>
      </c>
      <c r="J364" s="16">
        <v>18</v>
      </c>
      <c r="K364" s="16">
        <v>86</v>
      </c>
      <c r="L364" s="16">
        <v>5</v>
      </c>
      <c r="M364" s="16">
        <v>3</v>
      </c>
      <c r="N364" s="16">
        <v>39</v>
      </c>
      <c r="O364" s="16">
        <v>123</v>
      </c>
      <c r="P364" s="13" t="str">
        <f t="shared" si="10"/>
        <v>LF</v>
      </c>
      <c r="Q364" s="13">
        <f>IFERROR(VLOOKUP($A364, 'Fielding Data'!$A$1:$H$12056, 5, 0), 0)</f>
        <v>0</v>
      </c>
      <c r="R364" s="13">
        <f>IFERROR(VLOOKUP($A364, 'Fielding Data'!$A$1:$H$12056, 6, 0), 0)</f>
        <v>0</v>
      </c>
      <c r="S364" s="13">
        <f>IFERROR(VLOOKUP($A364, 'Fielding Data'!$A$1:$H$12056, 7, 0), 0)</f>
        <v>0</v>
      </c>
      <c r="T364" s="13">
        <f>IFERROR(VLOOKUP($A364, 'Fielding Data'!$A$1:$H$12056, 8, 0), 0)</f>
        <v>0</v>
      </c>
      <c r="U364" s="13">
        <f>SUMIFS('Fielding Data'!E:E, 'Fielding Data'!$A:$A, $A364)</f>
        <v>197</v>
      </c>
      <c r="V364" s="13">
        <f>SUMIFS('Fielding Data'!F:F, 'Fielding Data'!$A:$A, $A364)</f>
        <v>6</v>
      </c>
      <c r="W364" s="13">
        <f>SUMIFS('Fielding Data'!G:G, 'Fielding Data'!$A:$A, $A364)</f>
        <v>4</v>
      </c>
      <c r="X364" s="13">
        <f>SUMIFS('Fielding Data'!H:H, 'Fielding Data'!$A:$A, $A364)</f>
        <v>1</v>
      </c>
    </row>
    <row r="365" spans="1:24" x14ac:dyDescent="0.3">
      <c r="A365" s="13" t="str">
        <f t="shared" si="11"/>
        <v>gomezca012010</v>
      </c>
      <c r="B365" s="16" t="s">
        <v>790</v>
      </c>
      <c r="C365" s="16">
        <v>2010</v>
      </c>
      <c r="D365" s="16">
        <v>97</v>
      </c>
      <c r="E365" s="16">
        <v>291</v>
      </c>
      <c r="F365" s="16">
        <v>38</v>
      </c>
      <c r="G365" s="16">
        <v>72</v>
      </c>
      <c r="H365" s="16">
        <v>11</v>
      </c>
      <c r="I365" s="16">
        <v>3</v>
      </c>
      <c r="J365" s="16">
        <v>5</v>
      </c>
      <c r="K365" s="16">
        <v>24</v>
      </c>
      <c r="L365" s="16">
        <v>18</v>
      </c>
      <c r="M365" s="16">
        <v>3</v>
      </c>
      <c r="N365" s="16">
        <v>17</v>
      </c>
      <c r="O365" s="16">
        <v>72</v>
      </c>
      <c r="P365" s="13" t="str">
        <f t="shared" si="10"/>
        <v>CF</v>
      </c>
      <c r="Q365" s="13">
        <f>IFERROR(VLOOKUP($A365, 'Fielding Data'!$A$1:$H$12056, 5, 0), 0)</f>
        <v>0</v>
      </c>
      <c r="R365" s="13">
        <f>IFERROR(VLOOKUP($A365, 'Fielding Data'!$A$1:$H$12056, 6, 0), 0)</f>
        <v>0</v>
      </c>
      <c r="S365" s="13">
        <f>IFERROR(VLOOKUP($A365, 'Fielding Data'!$A$1:$H$12056, 7, 0), 0)</f>
        <v>0</v>
      </c>
      <c r="T365" s="13">
        <f>IFERROR(VLOOKUP($A365, 'Fielding Data'!$A$1:$H$12056, 8, 0), 0)</f>
        <v>0</v>
      </c>
      <c r="U365" s="13">
        <f>SUMIFS('Fielding Data'!E:E, 'Fielding Data'!$A:$A, $A365)</f>
        <v>157</v>
      </c>
      <c r="V365" s="13">
        <f>SUMIFS('Fielding Data'!F:F, 'Fielding Data'!$A:$A, $A365)</f>
        <v>2</v>
      </c>
      <c r="W365" s="13">
        <f>SUMIFS('Fielding Data'!G:G, 'Fielding Data'!$A:$A, $A365)</f>
        <v>5</v>
      </c>
      <c r="X365" s="13">
        <f>SUMIFS('Fielding Data'!H:H, 'Fielding Data'!$A:$A, $A365)</f>
        <v>0</v>
      </c>
    </row>
    <row r="366" spans="1:24" x14ac:dyDescent="0.3">
      <c r="A366" s="13" t="str">
        <f t="shared" si="11"/>
        <v>gomezje012010</v>
      </c>
      <c r="B366" s="16" t="s">
        <v>1283</v>
      </c>
      <c r="C366" s="16">
        <v>2010</v>
      </c>
      <c r="D366" s="16">
        <v>11</v>
      </c>
      <c r="E366" s="16">
        <v>0</v>
      </c>
      <c r="F366" s="16">
        <v>0</v>
      </c>
      <c r="G366" s="16">
        <v>0</v>
      </c>
      <c r="H366" s="16">
        <v>0</v>
      </c>
      <c r="I366" s="16">
        <v>0</v>
      </c>
      <c r="J366" s="16">
        <v>0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3" t="str">
        <f t="shared" si="10"/>
        <v>P</v>
      </c>
      <c r="Q366" s="13">
        <f>IFERROR(VLOOKUP($A366, 'Fielding Data'!$A$1:$H$12056, 5, 0), 0)</f>
        <v>7</v>
      </c>
      <c r="R366" s="13">
        <f>IFERROR(VLOOKUP($A366, 'Fielding Data'!$A$1:$H$12056, 6, 0), 0)</f>
        <v>6</v>
      </c>
      <c r="S366" s="13">
        <f>IFERROR(VLOOKUP($A366, 'Fielding Data'!$A$1:$H$12056, 7, 0), 0)</f>
        <v>0</v>
      </c>
      <c r="T366" s="13">
        <f>IFERROR(VLOOKUP($A366, 'Fielding Data'!$A$1:$H$12056, 8, 0), 0)</f>
        <v>0</v>
      </c>
      <c r="U366" s="13">
        <f>SUMIFS('Fielding Data'!E:E, 'Fielding Data'!$A:$A, $A366)</f>
        <v>7</v>
      </c>
      <c r="V366" s="13">
        <f>SUMIFS('Fielding Data'!F:F, 'Fielding Data'!$A:$A, $A366)</f>
        <v>6</v>
      </c>
      <c r="W366" s="13">
        <f>SUMIFS('Fielding Data'!G:G, 'Fielding Data'!$A:$A, $A366)</f>
        <v>0</v>
      </c>
      <c r="X366" s="13">
        <f>SUMIFS('Fielding Data'!H:H, 'Fielding Data'!$A:$A, $A366)</f>
        <v>0</v>
      </c>
    </row>
    <row r="367" spans="1:24" x14ac:dyDescent="0.3">
      <c r="A367" s="13" t="str">
        <f t="shared" si="11"/>
        <v>gonzaad012010</v>
      </c>
      <c r="B367" s="16" t="s">
        <v>445</v>
      </c>
      <c r="C367" s="16">
        <v>2010</v>
      </c>
      <c r="D367" s="16">
        <v>160</v>
      </c>
      <c r="E367" s="16">
        <v>591</v>
      </c>
      <c r="F367" s="16">
        <v>87</v>
      </c>
      <c r="G367" s="16">
        <v>176</v>
      </c>
      <c r="H367" s="16">
        <v>33</v>
      </c>
      <c r="I367" s="16">
        <v>0</v>
      </c>
      <c r="J367" s="16">
        <v>31</v>
      </c>
      <c r="K367" s="16">
        <v>101</v>
      </c>
      <c r="L367" s="16">
        <v>0</v>
      </c>
      <c r="M367" s="16">
        <v>0</v>
      </c>
      <c r="N367" s="16">
        <v>93</v>
      </c>
      <c r="O367" s="16">
        <v>114</v>
      </c>
      <c r="P367" s="13" t="str">
        <f t="shared" si="10"/>
        <v>1B</v>
      </c>
      <c r="Q367" s="13">
        <f>IFERROR(VLOOKUP($A367, 'Fielding Data'!$A$1:$H$12056, 5, 0), 0)</f>
        <v>1324</v>
      </c>
      <c r="R367" s="13">
        <f>IFERROR(VLOOKUP($A367, 'Fielding Data'!$A$1:$H$12056, 6, 0), 0)</f>
        <v>127</v>
      </c>
      <c r="S367" s="13">
        <f>IFERROR(VLOOKUP($A367, 'Fielding Data'!$A$1:$H$12056, 7, 0), 0)</f>
        <v>8</v>
      </c>
      <c r="T367" s="13">
        <f>IFERROR(VLOOKUP($A367, 'Fielding Data'!$A$1:$H$12056, 8, 0), 0)</f>
        <v>125</v>
      </c>
      <c r="U367" s="13">
        <f>SUMIFS('Fielding Data'!E:E, 'Fielding Data'!$A:$A, $A367)</f>
        <v>1324</v>
      </c>
      <c r="V367" s="13">
        <f>SUMIFS('Fielding Data'!F:F, 'Fielding Data'!$A:$A, $A367)</f>
        <v>127</v>
      </c>
      <c r="W367" s="13">
        <f>SUMIFS('Fielding Data'!G:G, 'Fielding Data'!$A:$A, $A367)</f>
        <v>8</v>
      </c>
      <c r="X367" s="13">
        <f>SUMIFS('Fielding Data'!H:H, 'Fielding Data'!$A:$A, $A367)</f>
        <v>125</v>
      </c>
    </row>
    <row r="368" spans="1:24" x14ac:dyDescent="0.3">
      <c r="A368" s="13" t="str">
        <f t="shared" si="11"/>
        <v>gonzaal032010</v>
      </c>
      <c r="B368" s="16" t="s">
        <v>791</v>
      </c>
      <c r="C368" s="16">
        <v>2010</v>
      </c>
      <c r="D368" s="16">
        <v>114</v>
      </c>
      <c r="E368" s="16">
        <v>186</v>
      </c>
      <c r="F368" s="16">
        <v>19</v>
      </c>
      <c r="G368" s="16">
        <v>46</v>
      </c>
      <c r="H368" s="16">
        <v>8</v>
      </c>
      <c r="I368" s="16">
        <v>1</v>
      </c>
      <c r="J368" s="16">
        <v>0</v>
      </c>
      <c r="K368" s="16">
        <v>5</v>
      </c>
      <c r="L368" s="16">
        <v>0</v>
      </c>
      <c r="M368" s="16">
        <v>0</v>
      </c>
      <c r="N368" s="16">
        <v>7</v>
      </c>
      <c r="O368" s="16">
        <v>30</v>
      </c>
      <c r="P368" s="13" t="str">
        <f t="shared" si="10"/>
        <v>1B</v>
      </c>
      <c r="Q368" s="13">
        <f>IFERROR(VLOOKUP($A368, 'Fielding Data'!$A$1:$H$12056, 5, 0), 0)</f>
        <v>15</v>
      </c>
      <c r="R368" s="13">
        <f>IFERROR(VLOOKUP($A368, 'Fielding Data'!$A$1:$H$12056, 6, 0), 0)</f>
        <v>0</v>
      </c>
      <c r="S368" s="13">
        <f>IFERROR(VLOOKUP($A368, 'Fielding Data'!$A$1:$H$12056, 7, 0), 0)</f>
        <v>0</v>
      </c>
      <c r="T368" s="13">
        <f>IFERROR(VLOOKUP($A368, 'Fielding Data'!$A$1:$H$12056, 8, 0), 0)</f>
        <v>3</v>
      </c>
      <c r="U368" s="13">
        <f>SUMIFS('Fielding Data'!E:E, 'Fielding Data'!$A:$A, $A368)</f>
        <v>75</v>
      </c>
      <c r="V368" s="13">
        <f>SUMIFS('Fielding Data'!F:F, 'Fielding Data'!$A:$A, $A368)</f>
        <v>115</v>
      </c>
      <c r="W368" s="13">
        <f>SUMIFS('Fielding Data'!G:G, 'Fielding Data'!$A:$A, $A368)</f>
        <v>5</v>
      </c>
      <c r="X368" s="13">
        <f>SUMIFS('Fielding Data'!H:H, 'Fielding Data'!$A:$A, $A368)</f>
        <v>28</v>
      </c>
    </row>
    <row r="369" spans="1:24" x14ac:dyDescent="0.3">
      <c r="A369" s="13" t="str">
        <f t="shared" si="11"/>
        <v>gonzaca012010</v>
      </c>
      <c r="B369" s="16" t="s">
        <v>926</v>
      </c>
      <c r="C369" s="16">
        <v>2010</v>
      </c>
      <c r="D369" s="16">
        <v>145</v>
      </c>
      <c r="E369" s="16">
        <v>587</v>
      </c>
      <c r="F369" s="16">
        <v>111</v>
      </c>
      <c r="G369" s="16">
        <v>197</v>
      </c>
      <c r="H369" s="16">
        <v>34</v>
      </c>
      <c r="I369" s="16">
        <v>9</v>
      </c>
      <c r="J369" s="16">
        <v>34</v>
      </c>
      <c r="K369" s="16">
        <v>117</v>
      </c>
      <c r="L369" s="16">
        <v>26</v>
      </c>
      <c r="M369" s="16">
        <v>8</v>
      </c>
      <c r="N369" s="16">
        <v>40</v>
      </c>
      <c r="O369" s="16">
        <v>135</v>
      </c>
      <c r="P369" s="13" t="str">
        <f t="shared" si="10"/>
        <v>CF</v>
      </c>
      <c r="Q369" s="13">
        <f>IFERROR(VLOOKUP($A369, 'Fielding Data'!$A$1:$H$12056, 5, 0), 0)</f>
        <v>0</v>
      </c>
      <c r="R369" s="13">
        <f>IFERROR(VLOOKUP($A369, 'Fielding Data'!$A$1:$H$12056, 6, 0), 0)</f>
        <v>0</v>
      </c>
      <c r="S369" s="13">
        <f>IFERROR(VLOOKUP($A369, 'Fielding Data'!$A$1:$H$12056, 7, 0), 0)</f>
        <v>0</v>
      </c>
      <c r="T369" s="13">
        <f>IFERROR(VLOOKUP($A369, 'Fielding Data'!$A$1:$H$12056, 8, 0), 0)</f>
        <v>0</v>
      </c>
      <c r="U369" s="13">
        <f>SUMIFS('Fielding Data'!E:E, 'Fielding Data'!$A:$A, $A369)</f>
        <v>259</v>
      </c>
      <c r="V369" s="13">
        <f>SUMIFS('Fielding Data'!F:F, 'Fielding Data'!$A:$A, $A369)</f>
        <v>8</v>
      </c>
      <c r="W369" s="13">
        <f>SUMIFS('Fielding Data'!G:G, 'Fielding Data'!$A:$A, $A369)</f>
        <v>1</v>
      </c>
      <c r="X369" s="13">
        <f>SUMIFS('Fielding Data'!H:H, 'Fielding Data'!$A:$A, $A369)</f>
        <v>1</v>
      </c>
    </row>
    <row r="370" spans="1:24" x14ac:dyDescent="0.3">
      <c r="A370" s="13" t="str">
        <f t="shared" si="11"/>
        <v>gonzaen012010</v>
      </c>
      <c r="B370" s="16" t="s">
        <v>647</v>
      </c>
      <c r="C370" s="16">
        <v>2010</v>
      </c>
      <c r="D370" s="16">
        <v>18</v>
      </c>
      <c r="E370" s="16">
        <v>0</v>
      </c>
      <c r="F370" s="16">
        <v>0</v>
      </c>
      <c r="G370" s="16">
        <v>0</v>
      </c>
      <c r="H370" s="16">
        <v>0</v>
      </c>
      <c r="I370" s="16">
        <v>0</v>
      </c>
      <c r="J370" s="16">
        <v>0</v>
      </c>
      <c r="K370" s="16">
        <v>0</v>
      </c>
      <c r="L370" s="16">
        <v>0</v>
      </c>
      <c r="M370" s="16">
        <v>0</v>
      </c>
      <c r="N370" s="16">
        <v>0</v>
      </c>
      <c r="O370" s="16">
        <v>0</v>
      </c>
      <c r="P370" s="13" t="str">
        <f t="shared" si="10"/>
        <v>P</v>
      </c>
      <c r="Q370" s="13">
        <f>IFERROR(VLOOKUP($A370, 'Fielding Data'!$A$1:$H$12056, 5, 0), 0)</f>
        <v>3</v>
      </c>
      <c r="R370" s="13">
        <f>IFERROR(VLOOKUP($A370, 'Fielding Data'!$A$1:$H$12056, 6, 0), 0)</f>
        <v>2</v>
      </c>
      <c r="S370" s="13">
        <f>IFERROR(VLOOKUP($A370, 'Fielding Data'!$A$1:$H$12056, 7, 0), 0)</f>
        <v>0</v>
      </c>
      <c r="T370" s="13">
        <f>IFERROR(VLOOKUP($A370, 'Fielding Data'!$A$1:$H$12056, 8, 0), 0)</f>
        <v>0</v>
      </c>
      <c r="U370" s="13">
        <f>SUMIFS('Fielding Data'!E:E, 'Fielding Data'!$A:$A, $A370)</f>
        <v>3</v>
      </c>
      <c r="V370" s="13">
        <f>SUMIFS('Fielding Data'!F:F, 'Fielding Data'!$A:$A, $A370)</f>
        <v>2</v>
      </c>
      <c r="W370" s="13">
        <f>SUMIFS('Fielding Data'!G:G, 'Fielding Data'!$A:$A, $A370)</f>
        <v>0</v>
      </c>
      <c r="X370" s="13">
        <f>SUMIFS('Fielding Data'!H:H, 'Fielding Data'!$A:$A, $A370)</f>
        <v>0</v>
      </c>
    </row>
    <row r="371" spans="1:24" x14ac:dyDescent="0.3">
      <c r="A371" s="13" t="str">
        <f t="shared" si="11"/>
        <v>gonzagi012010</v>
      </c>
      <c r="B371" s="16" t="s">
        <v>927</v>
      </c>
      <c r="C371" s="16">
        <v>2010</v>
      </c>
      <c r="D371" s="16">
        <v>33</v>
      </c>
      <c r="E371" s="16">
        <v>4</v>
      </c>
      <c r="F371" s="16">
        <v>0</v>
      </c>
      <c r="G371" s="16">
        <v>0</v>
      </c>
      <c r="H371" s="16">
        <v>0</v>
      </c>
      <c r="I371" s="16">
        <v>0</v>
      </c>
      <c r="J371" s="16">
        <v>0</v>
      </c>
      <c r="K371" s="16">
        <v>0</v>
      </c>
      <c r="L371" s="16">
        <v>0</v>
      </c>
      <c r="M371" s="16">
        <v>0</v>
      </c>
      <c r="N371" s="16">
        <v>0</v>
      </c>
      <c r="O371" s="16">
        <v>3</v>
      </c>
      <c r="P371" s="13" t="str">
        <f t="shared" si="10"/>
        <v>P</v>
      </c>
      <c r="Q371" s="13">
        <f>IFERROR(VLOOKUP($A371, 'Fielding Data'!$A$1:$H$12056, 5, 0), 0)</f>
        <v>7</v>
      </c>
      <c r="R371" s="13">
        <f>IFERROR(VLOOKUP($A371, 'Fielding Data'!$A$1:$H$12056, 6, 0), 0)</f>
        <v>33</v>
      </c>
      <c r="S371" s="13">
        <f>IFERROR(VLOOKUP($A371, 'Fielding Data'!$A$1:$H$12056, 7, 0), 0)</f>
        <v>1</v>
      </c>
      <c r="T371" s="13">
        <f>IFERROR(VLOOKUP($A371, 'Fielding Data'!$A$1:$H$12056, 8, 0), 0)</f>
        <v>0</v>
      </c>
      <c r="U371" s="13">
        <f>SUMIFS('Fielding Data'!E:E, 'Fielding Data'!$A:$A, $A371)</f>
        <v>7</v>
      </c>
      <c r="V371" s="13">
        <f>SUMIFS('Fielding Data'!F:F, 'Fielding Data'!$A:$A, $A371)</f>
        <v>33</v>
      </c>
      <c r="W371" s="13">
        <f>SUMIFS('Fielding Data'!G:G, 'Fielding Data'!$A:$A, $A371)</f>
        <v>1</v>
      </c>
      <c r="X371" s="13">
        <f>SUMIFS('Fielding Data'!H:H, 'Fielding Data'!$A:$A, $A371)</f>
        <v>0</v>
      </c>
    </row>
    <row r="372" spans="1:24" x14ac:dyDescent="0.3">
      <c r="A372" s="13" t="str">
        <f t="shared" si="11"/>
        <v>gonzami022010</v>
      </c>
      <c r="B372" s="16" t="s">
        <v>372</v>
      </c>
      <c r="C372" s="16">
        <v>2010</v>
      </c>
      <c r="D372" s="16">
        <v>29</v>
      </c>
      <c r="E372" s="16">
        <v>0</v>
      </c>
      <c r="F372" s="16">
        <v>0</v>
      </c>
      <c r="G372" s="16">
        <v>0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3" t="str">
        <f t="shared" si="10"/>
        <v>P</v>
      </c>
      <c r="Q372" s="13">
        <f>IFERROR(VLOOKUP($A372, 'Fielding Data'!$A$1:$H$12056, 5, 0), 0)</f>
        <v>0</v>
      </c>
      <c r="R372" s="13">
        <f>IFERROR(VLOOKUP($A372, 'Fielding Data'!$A$1:$H$12056, 6, 0), 0)</f>
        <v>0</v>
      </c>
      <c r="S372" s="13">
        <f>IFERROR(VLOOKUP($A372, 'Fielding Data'!$A$1:$H$12056, 7, 0), 0)</f>
        <v>1</v>
      </c>
      <c r="T372" s="13">
        <f>IFERROR(VLOOKUP($A372, 'Fielding Data'!$A$1:$H$12056, 8, 0), 0)</f>
        <v>0</v>
      </c>
      <c r="U372" s="13">
        <f>SUMIFS('Fielding Data'!E:E, 'Fielding Data'!$A:$A, $A372)</f>
        <v>0</v>
      </c>
      <c r="V372" s="13">
        <f>SUMIFS('Fielding Data'!F:F, 'Fielding Data'!$A:$A, $A372)</f>
        <v>0</v>
      </c>
      <c r="W372" s="13">
        <f>SUMIFS('Fielding Data'!G:G, 'Fielding Data'!$A:$A, $A372)</f>
        <v>1</v>
      </c>
      <c r="X372" s="13">
        <f>SUMIFS('Fielding Data'!H:H, 'Fielding Data'!$A:$A, $A372)</f>
        <v>0</v>
      </c>
    </row>
    <row r="373" spans="1:24" x14ac:dyDescent="0.3">
      <c r="A373" s="13" t="str">
        <f t="shared" si="11"/>
        <v>gordoal012010</v>
      </c>
      <c r="B373" s="16" t="s">
        <v>792</v>
      </c>
      <c r="C373" s="16">
        <v>2010</v>
      </c>
      <c r="D373" s="16">
        <v>74</v>
      </c>
      <c r="E373" s="16">
        <v>242</v>
      </c>
      <c r="F373" s="16">
        <v>34</v>
      </c>
      <c r="G373" s="16">
        <v>52</v>
      </c>
      <c r="H373" s="16">
        <v>10</v>
      </c>
      <c r="I373" s="16">
        <v>0</v>
      </c>
      <c r="J373" s="16">
        <v>8</v>
      </c>
      <c r="K373" s="16">
        <v>20</v>
      </c>
      <c r="L373" s="16">
        <v>1</v>
      </c>
      <c r="M373" s="16">
        <v>5</v>
      </c>
      <c r="N373" s="16">
        <v>34</v>
      </c>
      <c r="O373" s="16">
        <v>62</v>
      </c>
      <c r="P373" s="13" t="str">
        <f t="shared" si="10"/>
        <v>1B</v>
      </c>
      <c r="Q373" s="13">
        <f>IFERROR(VLOOKUP($A373, 'Fielding Data'!$A$1:$H$12056, 5, 0), 0)</f>
        <v>1</v>
      </c>
      <c r="R373" s="13">
        <f>IFERROR(VLOOKUP($A373, 'Fielding Data'!$A$1:$H$12056, 6, 0), 0)</f>
        <v>0</v>
      </c>
      <c r="S373" s="13">
        <f>IFERROR(VLOOKUP($A373, 'Fielding Data'!$A$1:$H$12056, 7, 0), 0)</f>
        <v>0</v>
      </c>
      <c r="T373" s="13">
        <f>IFERROR(VLOOKUP($A373, 'Fielding Data'!$A$1:$H$12056, 8, 0), 0)</f>
        <v>0</v>
      </c>
      <c r="U373" s="13">
        <f>SUMIFS('Fielding Data'!E:E, 'Fielding Data'!$A:$A, $A373)</f>
        <v>141</v>
      </c>
      <c r="V373" s="13">
        <f>SUMIFS('Fielding Data'!F:F, 'Fielding Data'!$A:$A, $A373)</f>
        <v>12</v>
      </c>
      <c r="W373" s="13">
        <f>SUMIFS('Fielding Data'!G:G, 'Fielding Data'!$A:$A, $A373)</f>
        <v>7</v>
      </c>
      <c r="X373" s="13">
        <f>SUMIFS('Fielding Data'!H:H, 'Fielding Data'!$A:$A, $A373)</f>
        <v>1</v>
      </c>
    </row>
    <row r="374" spans="1:24" x14ac:dyDescent="0.3">
      <c r="A374" s="13" t="str">
        <f t="shared" si="11"/>
        <v>gorzeto012010</v>
      </c>
      <c r="B374" s="16" t="s">
        <v>543</v>
      </c>
      <c r="C374" s="16">
        <v>2010</v>
      </c>
      <c r="D374" s="16">
        <v>29</v>
      </c>
      <c r="E374" s="16">
        <v>40</v>
      </c>
      <c r="F374" s="16">
        <v>1</v>
      </c>
      <c r="G374" s="16">
        <v>5</v>
      </c>
      <c r="H374" s="16">
        <v>0</v>
      </c>
      <c r="I374" s="16">
        <v>0</v>
      </c>
      <c r="J374" s="16">
        <v>0</v>
      </c>
      <c r="K374" s="16">
        <v>2</v>
      </c>
      <c r="L374" s="16">
        <v>0</v>
      </c>
      <c r="M374" s="16">
        <v>0</v>
      </c>
      <c r="N374" s="16">
        <v>0</v>
      </c>
      <c r="O374" s="16">
        <v>18</v>
      </c>
      <c r="P374" s="13" t="str">
        <f t="shared" si="10"/>
        <v>P</v>
      </c>
      <c r="Q374" s="13">
        <f>IFERROR(VLOOKUP($A374, 'Fielding Data'!$A$1:$H$12056, 5, 0), 0)</f>
        <v>5</v>
      </c>
      <c r="R374" s="13">
        <f>IFERROR(VLOOKUP($A374, 'Fielding Data'!$A$1:$H$12056, 6, 0), 0)</f>
        <v>16</v>
      </c>
      <c r="S374" s="13">
        <f>IFERROR(VLOOKUP($A374, 'Fielding Data'!$A$1:$H$12056, 7, 0), 0)</f>
        <v>1</v>
      </c>
      <c r="T374" s="13">
        <f>IFERROR(VLOOKUP($A374, 'Fielding Data'!$A$1:$H$12056, 8, 0), 0)</f>
        <v>0</v>
      </c>
      <c r="U374" s="13">
        <f>SUMIFS('Fielding Data'!E:E, 'Fielding Data'!$A:$A, $A374)</f>
        <v>5</v>
      </c>
      <c r="V374" s="13">
        <f>SUMIFS('Fielding Data'!F:F, 'Fielding Data'!$A:$A, $A374)</f>
        <v>16</v>
      </c>
      <c r="W374" s="13">
        <f>SUMIFS('Fielding Data'!G:G, 'Fielding Data'!$A:$A, $A374)</f>
        <v>1</v>
      </c>
      <c r="X374" s="13">
        <f>SUMIFS('Fielding Data'!H:H, 'Fielding Data'!$A:$A, $A374)</f>
        <v>0</v>
      </c>
    </row>
    <row r="375" spans="1:24" x14ac:dyDescent="0.3">
      <c r="A375" s="13" t="str">
        <f t="shared" si="11"/>
        <v>grabojo022010</v>
      </c>
      <c r="B375" s="16" t="s">
        <v>373</v>
      </c>
      <c r="C375" s="16">
        <v>2010</v>
      </c>
      <c r="D375" s="16">
        <v>28</v>
      </c>
      <c r="E375" s="16">
        <v>0</v>
      </c>
      <c r="F375" s="16">
        <v>0</v>
      </c>
      <c r="G375" s="16">
        <v>0</v>
      </c>
      <c r="H375" s="16">
        <v>0</v>
      </c>
      <c r="I375" s="16">
        <v>0</v>
      </c>
      <c r="J375" s="16">
        <v>0</v>
      </c>
      <c r="K375" s="16">
        <v>0</v>
      </c>
      <c r="L375" s="16">
        <v>0</v>
      </c>
      <c r="M375" s="16">
        <v>0</v>
      </c>
      <c r="N375" s="16">
        <v>0</v>
      </c>
      <c r="O375" s="16">
        <v>0</v>
      </c>
      <c r="P375" s="13" t="str">
        <f t="shared" si="10"/>
        <v>P</v>
      </c>
      <c r="Q375" s="13">
        <f>IFERROR(VLOOKUP($A375, 'Fielding Data'!$A$1:$H$12056, 5, 0), 0)</f>
        <v>1</v>
      </c>
      <c r="R375" s="13">
        <f>IFERROR(VLOOKUP($A375, 'Fielding Data'!$A$1:$H$12056, 6, 0), 0)</f>
        <v>3</v>
      </c>
      <c r="S375" s="13">
        <f>IFERROR(VLOOKUP($A375, 'Fielding Data'!$A$1:$H$12056, 7, 0), 0)</f>
        <v>2</v>
      </c>
      <c r="T375" s="13">
        <f>IFERROR(VLOOKUP($A375, 'Fielding Data'!$A$1:$H$12056, 8, 0), 0)</f>
        <v>0</v>
      </c>
      <c r="U375" s="13">
        <f>SUMIFS('Fielding Data'!E:E, 'Fielding Data'!$A:$A, $A375)</f>
        <v>1</v>
      </c>
      <c r="V375" s="13">
        <f>SUMIFS('Fielding Data'!F:F, 'Fielding Data'!$A:$A, $A375)</f>
        <v>3</v>
      </c>
      <c r="W375" s="13">
        <f>SUMIFS('Fielding Data'!G:G, 'Fielding Data'!$A:$A, $A375)</f>
        <v>2</v>
      </c>
      <c r="X375" s="13">
        <f>SUMIFS('Fielding Data'!H:H, 'Fielding Data'!$A:$A, $A375)</f>
        <v>0</v>
      </c>
    </row>
    <row r="376" spans="1:24" x14ac:dyDescent="0.3">
      <c r="A376" s="13" t="str">
        <f t="shared" si="11"/>
        <v>grandcu012010</v>
      </c>
      <c r="B376" s="16" t="s">
        <v>446</v>
      </c>
      <c r="C376" s="16">
        <v>2010</v>
      </c>
      <c r="D376" s="16">
        <v>136</v>
      </c>
      <c r="E376" s="16">
        <v>466</v>
      </c>
      <c r="F376" s="16">
        <v>76</v>
      </c>
      <c r="G376" s="16">
        <v>115</v>
      </c>
      <c r="H376" s="16">
        <v>17</v>
      </c>
      <c r="I376" s="16">
        <v>7</v>
      </c>
      <c r="J376" s="16">
        <v>24</v>
      </c>
      <c r="K376" s="16">
        <v>67</v>
      </c>
      <c r="L376" s="16">
        <v>12</v>
      </c>
      <c r="M376" s="16">
        <v>2</v>
      </c>
      <c r="N376" s="16">
        <v>53</v>
      </c>
      <c r="O376" s="16">
        <v>116</v>
      </c>
      <c r="P376" s="13" t="str">
        <f t="shared" si="10"/>
        <v>CF</v>
      </c>
      <c r="Q376" s="13">
        <f>IFERROR(VLOOKUP($A376, 'Fielding Data'!$A$1:$H$12056, 5, 0), 0)</f>
        <v>0</v>
      </c>
      <c r="R376" s="13">
        <f>IFERROR(VLOOKUP($A376, 'Fielding Data'!$A$1:$H$12056, 6, 0), 0)</f>
        <v>0</v>
      </c>
      <c r="S376" s="13">
        <f>IFERROR(VLOOKUP($A376, 'Fielding Data'!$A$1:$H$12056, 7, 0), 0)</f>
        <v>0</v>
      </c>
      <c r="T376" s="13">
        <f>IFERROR(VLOOKUP($A376, 'Fielding Data'!$A$1:$H$12056, 8, 0), 0)</f>
        <v>0</v>
      </c>
      <c r="U376" s="13">
        <f>SUMIFS('Fielding Data'!E:E, 'Fielding Data'!$A:$A, $A376)</f>
        <v>316</v>
      </c>
      <c r="V376" s="13">
        <f>SUMIFS('Fielding Data'!F:F, 'Fielding Data'!$A:$A, $A376)</f>
        <v>5</v>
      </c>
      <c r="W376" s="13">
        <f>SUMIFS('Fielding Data'!G:G, 'Fielding Data'!$A:$A, $A376)</f>
        <v>2</v>
      </c>
      <c r="X376" s="13">
        <f>SUMIFS('Fielding Data'!H:H, 'Fielding Data'!$A:$A, $A376)</f>
        <v>2</v>
      </c>
    </row>
    <row r="377" spans="1:24" x14ac:dyDescent="0.3">
      <c r="A377" s="13" t="str">
        <f t="shared" si="11"/>
        <v>grayje022010</v>
      </c>
      <c r="B377" s="16" t="s">
        <v>929</v>
      </c>
      <c r="C377" s="16">
        <v>2010</v>
      </c>
      <c r="D377" s="16">
        <v>7</v>
      </c>
      <c r="E377" s="16">
        <v>0</v>
      </c>
      <c r="F377" s="16">
        <v>0</v>
      </c>
      <c r="G377" s="16">
        <v>0</v>
      </c>
      <c r="H377" s="16">
        <v>0</v>
      </c>
      <c r="I377" s="16">
        <v>0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  <c r="O377" s="16">
        <v>0</v>
      </c>
      <c r="P377" s="13" t="str">
        <f t="shared" si="10"/>
        <v>P</v>
      </c>
      <c r="Q377" s="13">
        <f>IFERROR(VLOOKUP($A377, 'Fielding Data'!$A$1:$H$12056, 5, 0), 0)</f>
        <v>0</v>
      </c>
      <c r="R377" s="13">
        <f>IFERROR(VLOOKUP($A377, 'Fielding Data'!$A$1:$H$12056, 6, 0), 0)</f>
        <v>2</v>
      </c>
      <c r="S377" s="13">
        <f>IFERROR(VLOOKUP($A377, 'Fielding Data'!$A$1:$H$12056, 7, 0), 0)</f>
        <v>0</v>
      </c>
      <c r="T377" s="13">
        <f>IFERROR(VLOOKUP($A377, 'Fielding Data'!$A$1:$H$12056, 8, 0), 0)</f>
        <v>1</v>
      </c>
      <c r="U377" s="13">
        <f>SUMIFS('Fielding Data'!E:E, 'Fielding Data'!$A:$A, $A377)</f>
        <v>0</v>
      </c>
      <c r="V377" s="13">
        <f>SUMIFS('Fielding Data'!F:F, 'Fielding Data'!$A:$A, $A377)</f>
        <v>2</v>
      </c>
      <c r="W377" s="13">
        <f>SUMIFS('Fielding Data'!G:G, 'Fielding Data'!$A:$A, $A377)</f>
        <v>0</v>
      </c>
      <c r="X377" s="13">
        <f>SUMIFS('Fielding Data'!H:H, 'Fielding Data'!$A:$A, $A377)</f>
        <v>1</v>
      </c>
    </row>
    <row r="378" spans="1:24" x14ac:dyDescent="0.3">
      <c r="A378" s="13" t="str">
        <f t="shared" si="11"/>
        <v>greense012010</v>
      </c>
      <c r="B378" s="16" t="s">
        <v>648</v>
      </c>
      <c r="C378" s="16">
        <v>2010</v>
      </c>
      <c r="D378" s="16">
        <v>11</v>
      </c>
      <c r="E378" s="16">
        <v>0</v>
      </c>
      <c r="F378" s="16">
        <v>0</v>
      </c>
      <c r="G378" s="16">
        <v>0</v>
      </c>
      <c r="H378" s="16">
        <v>0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16">
        <v>0</v>
      </c>
      <c r="P378" s="13" t="str">
        <f t="shared" si="10"/>
        <v>P</v>
      </c>
      <c r="Q378" s="13">
        <f>IFERROR(VLOOKUP($A378, 'Fielding Data'!$A$1:$H$12056, 5, 0), 0)</f>
        <v>1</v>
      </c>
      <c r="R378" s="13">
        <f>IFERROR(VLOOKUP($A378, 'Fielding Data'!$A$1:$H$12056, 6, 0), 0)</f>
        <v>1</v>
      </c>
      <c r="S378" s="13">
        <f>IFERROR(VLOOKUP($A378, 'Fielding Data'!$A$1:$H$12056, 7, 0), 0)</f>
        <v>0</v>
      </c>
      <c r="T378" s="13">
        <f>IFERROR(VLOOKUP($A378, 'Fielding Data'!$A$1:$H$12056, 8, 0), 0)</f>
        <v>0</v>
      </c>
      <c r="U378" s="13">
        <f>SUMIFS('Fielding Data'!E:E, 'Fielding Data'!$A:$A, $A378)</f>
        <v>1</v>
      </c>
      <c r="V378" s="13">
        <f>SUMIFS('Fielding Data'!F:F, 'Fielding Data'!$A:$A, $A378)</f>
        <v>1</v>
      </c>
      <c r="W378" s="13">
        <f>SUMIFS('Fielding Data'!G:G, 'Fielding Data'!$A:$A, $A378)</f>
        <v>0</v>
      </c>
      <c r="X378" s="13">
        <f>SUMIFS('Fielding Data'!H:H, 'Fielding Data'!$A:$A, $A378)</f>
        <v>0</v>
      </c>
    </row>
    <row r="379" spans="1:24" x14ac:dyDescent="0.3">
      <c r="A379" s="13" t="str">
        <f t="shared" si="11"/>
        <v>greenty022010</v>
      </c>
      <c r="B379" s="16" t="s">
        <v>1093</v>
      </c>
      <c r="C379" s="16">
        <v>2010</v>
      </c>
      <c r="D379" s="16">
        <v>44</v>
      </c>
      <c r="E379" s="16">
        <v>104</v>
      </c>
      <c r="F379" s="16">
        <v>14</v>
      </c>
      <c r="G379" s="16">
        <v>23</v>
      </c>
      <c r="H379" s="16">
        <v>3</v>
      </c>
      <c r="I379" s="16">
        <v>1</v>
      </c>
      <c r="J379" s="16">
        <v>2</v>
      </c>
      <c r="K379" s="16">
        <v>10</v>
      </c>
      <c r="L379" s="16">
        <v>2</v>
      </c>
      <c r="M379" s="16">
        <v>0</v>
      </c>
      <c r="N379" s="16">
        <v>13</v>
      </c>
      <c r="O379" s="16">
        <v>24</v>
      </c>
      <c r="P379" s="13" t="str">
        <f t="shared" si="10"/>
        <v>2B</v>
      </c>
      <c r="Q379" s="13">
        <f>IFERROR(VLOOKUP($A379, 'Fielding Data'!$A$1:$H$12056, 5, 0), 0)</f>
        <v>7</v>
      </c>
      <c r="R379" s="13">
        <f>IFERROR(VLOOKUP($A379, 'Fielding Data'!$A$1:$H$12056, 6, 0), 0)</f>
        <v>22</v>
      </c>
      <c r="S379" s="13">
        <f>IFERROR(VLOOKUP($A379, 'Fielding Data'!$A$1:$H$12056, 7, 0), 0)</f>
        <v>2</v>
      </c>
      <c r="T379" s="13">
        <f>IFERROR(VLOOKUP($A379, 'Fielding Data'!$A$1:$H$12056, 8, 0), 0)</f>
        <v>6</v>
      </c>
      <c r="U379" s="13">
        <f>SUMIFS('Fielding Data'!E:E, 'Fielding Data'!$A:$A, $A379)</f>
        <v>30</v>
      </c>
      <c r="V379" s="13">
        <f>SUMIFS('Fielding Data'!F:F, 'Fielding Data'!$A:$A, $A379)</f>
        <v>83</v>
      </c>
      <c r="W379" s="13">
        <f>SUMIFS('Fielding Data'!G:G, 'Fielding Data'!$A:$A, $A379)</f>
        <v>8</v>
      </c>
      <c r="X379" s="13">
        <f>SUMIFS('Fielding Data'!H:H, 'Fielding Data'!$A:$A, $A379)</f>
        <v>18</v>
      </c>
    </row>
    <row r="380" spans="1:24" x14ac:dyDescent="0.3">
      <c r="A380" s="13" t="str">
        <f t="shared" si="11"/>
        <v>gregelu012010</v>
      </c>
      <c r="B380" s="16" t="s">
        <v>1094</v>
      </c>
      <c r="C380" s="16">
        <v>2010</v>
      </c>
      <c r="D380" s="16">
        <v>80</v>
      </c>
      <c r="E380" s="16">
        <v>0</v>
      </c>
      <c r="F380" s="16">
        <v>0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3" t="str">
        <f t="shared" si="10"/>
        <v>P</v>
      </c>
      <c r="Q380" s="13">
        <f>IFERROR(VLOOKUP($A380, 'Fielding Data'!$A$1:$H$12056, 5, 0), 0)</f>
        <v>8</v>
      </c>
      <c r="R380" s="13">
        <f>IFERROR(VLOOKUP($A380, 'Fielding Data'!$A$1:$H$12056, 6, 0), 0)</f>
        <v>14</v>
      </c>
      <c r="S380" s="13">
        <f>IFERROR(VLOOKUP($A380, 'Fielding Data'!$A$1:$H$12056, 7, 0), 0)</f>
        <v>0</v>
      </c>
      <c r="T380" s="13">
        <f>IFERROR(VLOOKUP($A380, 'Fielding Data'!$A$1:$H$12056, 8, 0), 0)</f>
        <v>1</v>
      </c>
      <c r="U380" s="13">
        <f>SUMIFS('Fielding Data'!E:E, 'Fielding Data'!$A:$A, $A380)</f>
        <v>8</v>
      </c>
      <c r="V380" s="13">
        <f>SUMIFS('Fielding Data'!F:F, 'Fielding Data'!$A:$A, $A380)</f>
        <v>14</v>
      </c>
      <c r="W380" s="13">
        <f>SUMIFS('Fielding Data'!G:G, 'Fielding Data'!$A:$A, $A380)</f>
        <v>0</v>
      </c>
      <c r="X380" s="13">
        <f>SUMIFS('Fielding Data'!H:H, 'Fielding Data'!$A:$A, $A380)</f>
        <v>1</v>
      </c>
    </row>
    <row r="381" spans="1:24" x14ac:dyDescent="0.3">
      <c r="A381" s="13" t="str">
        <f t="shared" si="11"/>
        <v>greggke012010</v>
      </c>
      <c r="B381" s="16" t="s">
        <v>374</v>
      </c>
      <c r="C381" s="16">
        <v>2010</v>
      </c>
      <c r="D381" s="16">
        <v>63</v>
      </c>
      <c r="E381" s="16">
        <v>0</v>
      </c>
      <c r="F381" s="16">
        <v>0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16">
        <v>0</v>
      </c>
      <c r="P381" s="13" t="str">
        <f t="shared" si="10"/>
        <v>P</v>
      </c>
      <c r="Q381" s="13">
        <f>IFERROR(VLOOKUP($A381, 'Fielding Data'!$A$1:$H$12056, 5, 0), 0)</f>
        <v>3</v>
      </c>
      <c r="R381" s="13">
        <f>IFERROR(VLOOKUP($A381, 'Fielding Data'!$A$1:$H$12056, 6, 0), 0)</f>
        <v>3</v>
      </c>
      <c r="S381" s="13">
        <f>IFERROR(VLOOKUP($A381, 'Fielding Data'!$A$1:$H$12056, 7, 0), 0)</f>
        <v>1</v>
      </c>
      <c r="T381" s="13">
        <f>IFERROR(VLOOKUP($A381, 'Fielding Data'!$A$1:$H$12056, 8, 0), 0)</f>
        <v>0</v>
      </c>
      <c r="U381" s="13">
        <f>SUMIFS('Fielding Data'!E:E, 'Fielding Data'!$A:$A, $A381)</f>
        <v>3</v>
      </c>
      <c r="V381" s="13">
        <f>SUMIFS('Fielding Data'!F:F, 'Fielding Data'!$A:$A, $A381)</f>
        <v>3</v>
      </c>
      <c r="W381" s="13">
        <f>SUMIFS('Fielding Data'!G:G, 'Fielding Data'!$A:$A, $A381)</f>
        <v>1</v>
      </c>
      <c r="X381" s="13">
        <f>SUMIFS('Fielding Data'!H:H, 'Fielding Data'!$A:$A, $A381)</f>
        <v>0</v>
      </c>
    </row>
    <row r="382" spans="1:24" x14ac:dyDescent="0.3">
      <c r="A382" s="13" t="str">
        <f t="shared" si="11"/>
        <v>greinza012010</v>
      </c>
      <c r="B382" s="16" t="s">
        <v>448</v>
      </c>
      <c r="C382" s="16">
        <v>2010</v>
      </c>
      <c r="D382" s="16">
        <v>33</v>
      </c>
      <c r="E382" s="16">
        <v>6</v>
      </c>
      <c r="F382" s="16">
        <v>0</v>
      </c>
      <c r="G382" s="16">
        <v>0</v>
      </c>
      <c r="H382" s="16">
        <v>0</v>
      </c>
      <c r="I382" s="16">
        <v>0</v>
      </c>
      <c r="J382" s="16">
        <v>0</v>
      </c>
      <c r="K382" s="16">
        <v>0</v>
      </c>
      <c r="L382" s="16">
        <v>0</v>
      </c>
      <c r="M382" s="16">
        <v>0</v>
      </c>
      <c r="N382" s="16">
        <v>0</v>
      </c>
      <c r="O382" s="16">
        <v>1</v>
      </c>
      <c r="P382" s="13" t="str">
        <f t="shared" si="10"/>
        <v>P</v>
      </c>
      <c r="Q382" s="13">
        <f>IFERROR(VLOOKUP($A382, 'Fielding Data'!$A$1:$H$12056, 5, 0), 0)</f>
        <v>14</v>
      </c>
      <c r="R382" s="13">
        <f>IFERROR(VLOOKUP($A382, 'Fielding Data'!$A$1:$H$12056, 6, 0), 0)</f>
        <v>34</v>
      </c>
      <c r="S382" s="13">
        <f>IFERROR(VLOOKUP($A382, 'Fielding Data'!$A$1:$H$12056, 7, 0), 0)</f>
        <v>1</v>
      </c>
      <c r="T382" s="13">
        <f>IFERROR(VLOOKUP($A382, 'Fielding Data'!$A$1:$H$12056, 8, 0), 0)</f>
        <v>1</v>
      </c>
      <c r="U382" s="13">
        <f>SUMIFS('Fielding Data'!E:E, 'Fielding Data'!$A:$A, $A382)</f>
        <v>14</v>
      </c>
      <c r="V382" s="13">
        <f>SUMIFS('Fielding Data'!F:F, 'Fielding Data'!$A:$A, $A382)</f>
        <v>34</v>
      </c>
      <c r="W382" s="13">
        <f>SUMIFS('Fielding Data'!G:G, 'Fielding Data'!$A:$A, $A382)</f>
        <v>1</v>
      </c>
      <c r="X382" s="13">
        <f>SUMIFS('Fielding Data'!H:H, 'Fielding Data'!$A:$A, $A382)</f>
        <v>1</v>
      </c>
    </row>
    <row r="383" spans="1:24" x14ac:dyDescent="0.3">
      <c r="A383" s="13" t="str">
        <f t="shared" si="11"/>
        <v>griffke022010</v>
      </c>
      <c r="B383" s="16" t="s">
        <v>103</v>
      </c>
      <c r="C383" s="16">
        <v>2010</v>
      </c>
      <c r="D383" s="16">
        <v>33</v>
      </c>
      <c r="E383" s="16">
        <v>98</v>
      </c>
      <c r="F383" s="16">
        <v>6</v>
      </c>
      <c r="G383" s="16">
        <v>18</v>
      </c>
      <c r="H383" s="16">
        <v>2</v>
      </c>
      <c r="I383" s="16">
        <v>0</v>
      </c>
      <c r="J383" s="16">
        <v>0</v>
      </c>
      <c r="K383" s="16">
        <v>7</v>
      </c>
      <c r="L383" s="16">
        <v>0</v>
      </c>
      <c r="M383" s="16">
        <v>0</v>
      </c>
      <c r="N383" s="16">
        <v>9</v>
      </c>
      <c r="O383" s="16">
        <v>17</v>
      </c>
      <c r="P383" s="13" t="str">
        <f t="shared" si="10"/>
        <v>Other</v>
      </c>
      <c r="Q383" s="13">
        <f>IFERROR(VLOOKUP($A383, 'Fielding Data'!$A$1:$H$12056, 5, 0), 0)</f>
        <v>0</v>
      </c>
      <c r="R383" s="13">
        <f>IFERROR(VLOOKUP($A383, 'Fielding Data'!$A$1:$H$12056, 6, 0), 0)</f>
        <v>0</v>
      </c>
      <c r="S383" s="13">
        <f>IFERROR(VLOOKUP($A383, 'Fielding Data'!$A$1:$H$12056, 7, 0), 0)</f>
        <v>0</v>
      </c>
      <c r="T383" s="13">
        <f>IFERROR(VLOOKUP($A383, 'Fielding Data'!$A$1:$H$12056, 8, 0), 0)</f>
        <v>0</v>
      </c>
      <c r="U383" s="13">
        <f>SUMIFS('Fielding Data'!E:E, 'Fielding Data'!$A:$A, $A383)</f>
        <v>0</v>
      </c>
      <c r="V383" s="13">
        <f>SUMIFS('Fielding Data'!F:F, 'Fielding Data'!$A:$A, $A383)</f>
        <v>0</v>
      </c>
      <c r="W383" s="13">
        <f>SUMIFS('Fielding Data'!G:G, 'Fielding Data'!$A:$A, $A383)</f>
        <v>0</v>
      </c>
      <c r="X383" s="13">
        <f>SUMIFS('Fielding Data'!H:H, 'Fielding Data'!$A:$A, $A383)</f>
        <v>0</v>
      </c>
    </row>
    <row r="384" spans="1:24" x14ac:dyDescent="0.3">
      <c r="A384" s="13" t="str">
        <f t="shared" si="11"/>
        <v>grossga012010</v>
      </c>
      <c r="B384" s="16" t="s">
        <v>449</v>
      </c>
      <c r="C384" s="16">
        <v>2010</v>
      </c>
      <c r="D384" s="16">
        <v>105</v>
      </c>
      <c r="E384" s="16">
        <v>222</v>
      </c>
      <c r="F384" s="16">
        <v>27</v>
      </c>
      <c r="G384" s="16">
        <v>53</v>
      </c>
      <c r="H384" s="16">
        <v>11</v>
      </c>
      <c r="I384" s="16">
        <v>1</v>
      </c>
      <c r="J384" s="16">
        <v>1</v>
      </c>
      <c r="K384" s="16">
        <v>25</v>
      </c>
      <c r="L384" s="16">
        <v>5</v>
      </c>
      <c r="M384" s="16">
        <v>1</v>
      </c>
      <c r="N384" s="16">
        <v>17</v>
      </c>
      <c r="O384" s="16">
        <v>39</v>
      </c>
      <c r="P384" s="13" t="str">
        <f t="shared" si="10"/>
        <v>CF</v>
      </c>
      <c r="Q384" s="13">
        <f>IFERROR(VLOOKUP($A384, 'Fielding Data'!$A$1:$H$12056, 5, 0), 0)</f>
        <v>0</v>
      </c>
      <c r="R384" s="13">
        <f>IFERROR(VLOOKUP($A384, 'Fielding Data'!$A$1:$H$12056, 6, 0), 0)</f>
        <v>0</v>
      </c>
      <c r="S384" s="13">
        <f>IFERROR(VLOOKUP($A384, 'Fielding Data'!$A$1:$H$12056, 7, 0), 0)</f>
        <v>0</v>
      </c>
      <c r="T384" s="13">
        <f>IFERROR(VLOOKUP($A384, 'Fielding Data'!$A$1:$H$12056, 8, 0), 0)</f>
        <v>0</v>
      </c>
      <c r="U384" s="13">
        <f>SUMIFS('Fielding Data'!E:E, 'Fielding Data'!$A:$A, $A384)</f>
        <v>112</v>
      </c>
      <c r="V384" s="13">
        <f>SUMIFS('Fielding Data'!F:F, 'Fielding Data'!$A:$A, $A384)</f>
        <v>6</v>
      </c>
      <c r="W384" s="13">
        <f>SUMIFS('Fielding Data'!G:G, 'Fielding Data'!$A:$A, $A384)</f>
        <v>1</v>
      </c>
      <c r="X384" s="13">
        <f>SUMIFS('Fielding Data'!H:H, 'Fielding Data'!$A:$A, $A384)</f>
        <v>0</v>
      </c>
    </row>
    <row r="385" spans="1:24" x14ac:dyDescent="0.3">
      <c r="A385" s="13" t="str">
        <f t="shared" si="11"/>
        <v>grudzma012010</v>
      </c>
      <c r="B385" s="16" t="s">
        <v>105</v>
      </c>
      <c r="C385" s="16">
        <v>2010</v>
      </c>
      <c r="D385" s="16">
        <v>30</v>
      </c>
      <c r="E385" s="16">
        <v>110</v>
      </c>
      <c r="F385" s="16">
        <v>10</v>
      </c>
      <c r="G385" s="16">
        <v>30</v>
      </c>
      <c r="H385" s="16">
        <v>0</v>
      </c>
      <c r="I385" s="16">
        <v>0</v>
      </c>
      <c r="J385" s="16">
        <v>0</v>
      </c>
      <c r="K385" s="16">
        <v>11</v>
      </c>
      <c r="L385" s="16">
        <v>2</v>
      </c>
      <c r="M385" s="16">
        <v>0</v>
      </c>
      <c r="N385" s="16">
        <v>8</v>
      </c>
      <c r="O385" s="16">
        <v>10</v>
      </c>
      <c r="P385" s="13" t="str">
        <f t="shared" si="10"/>
        <v>2B</v>
      </c>
      <c r="Q385" s="13">
        <f>IFERROR(VLOOKUP($A385, 'Fielding Data'!$A$1:$H$12056, 5, 0), 0)</f>
        <v>54</v>
      </c>
      <c r="R385" s="13">
        <f>IFERROR(VLOOKUP($A385, 'Fielding Data'!$A$1:$H$12056, 6, 0), 0)</f>
        <v>86</v>
      </c>
      <c r="S385" s="13">
        <f>IFERROR(VLOOKUP($A385, 'Fielding Data'!$A$1:$H$12056, 7, 0), 0)</f>
        <v>2</v>
      </c>
      <c r="T385" s="13">
        <f>IFERROR(VLOOKUP($A385, 'Fielding Data'!$A$1:$H$12056, 8, 0), 0)</f>
        <v>22</v>
      </c>
      <c r="U385" s="13">
        <f>SUMIFS('Fielding Data'!E:E, 'Fielding Data'!$A:$A, $A385)</f>
        <v>54</v>
      </c>
      <c r="V385" s="13">
        <f>SUMIFS('Fielding Data'!F:F, 'Fielding Data'!$A:$A, $A385)</f>
        <v>86</v>
      </c>
      <c r="W385" s="13">
        <f>SUMIFS('Fielding Data'!G:G, 'Fielding Data'!$A:$A, $A385)</f>
        <v>2</v>
      </c>
      <c r="X385" s="13">
        <f>SUMIFS('Fielding Data'!H:H, 'Fielding Data'!$A:$A, $A385)</f>
        <v>22</v>
      </c>
    </row>
    <row r="386" spans="1:24" x14ac:dyDescent="0.3">
      <c r="A386" s="13" t="str">
        <f t="shared" si="11"/>
        <v>guerrma022010</v>
      </c>
      <c r="B386" s="16" t="s">
        <v>450</v>
      </c>
      <c r="C386" s="16">
        <v>2010</v>
      </c>
      <c r="D386" s="16">
        <v>74</v>
      </c>
      <c r="E386" s="16">
        <v>0</v>
      </c>
      <c r="F386" s="16">
        <v>0</v>
      </c>
      <c r="G386" s="16">
        <v>0</v>
      </c>
      <c r="H386" s="16">
        <v>0</v>
      </c>
      <c r="I386" s="16">
        <v>0</v>
      </c>
      <c r="J386" s="16">
        <v>0</v>
      </c>
      <c r="K386" s="16">
        <v>0</v>
      </c>
      <c r="L386" s="16">
        <v>0</v>
      </c>
      <c r="M386" s="16">
        <v>0</v>
      </c>
      <c r="N386" s="16">
        <v>0</v>
      </c>
      <c r="O386" s="16">
        <v>0</v>
      </c>
      <c r="P386" s="13" t="str">
        <f t="shared" ref="P386:P449" si="12">IFERROR(VLOOKUP($A386, Fielding, 4, 0), "Other")</f>
        <v>P</v>
      </c>
      <c r="Q386" s="13">
        <f>IFERROR(VLOOKUP($A386, 'Fielding Data'!$A$1:$H$12056, 5, 0), 0)</f>
        <v>8</v>
      </c>
      <c r="R386" s="13">
        <f>IFERROR(VLOOKUP($A386, 'Fielding Data'!$A$1:$H$12056, 6, 0), 0)</f>
        <v>11</v>
      </c>
      <c r="S386" s="13">
        <f>IFERROR(VLOOKUP($A386, 'Fielding Data'!$A$1:$H$12056, 7, 0), 0)</f>
        <v>0</v>
      </c>
      <c r="T386" s="13">
        <f>IFERROR(VLOOKUP($A386, 'Fielding Data'!$A$1:$H$12056, 8, 0), 0)</f>
        <v>0</v>
      </c>
      <c r="U386" s="13">
        <f>SUMIFS('Fielding Data'!E:E, 'Fielding Data'!$A:$A, $A386)</f>
        <v>8</v>
      </c>
      <c r="V386" s="13">
        <f>SUMIFS('Fielding Data'!F:F, 'Fielding Data'!$A:$A, $A386)</f>
        <v>11</v>
      </c>
      <c r="W386" s="13">
        <f>SUMIFS('Fielding Data'!G:G, 'Fielding Data'!$A:$A, $A386)</f>
        <v>0</v>
      </c>
      <c r="X386" s="13">
        <f>SUMIFS('Fielding Data'!H:H, 'Fielding Data'!$A:$A, $A386)</f>
        <v>0</v>
      </c>
    </row>
    <row r="387" spans="1:24" x14ac:dyDescent="0.3">
      <c r="A387" s="13" t="str">
        <f t="shared" ref="A387:A450" si="13">B387&amp;C387</f>
        <v>guerrvl012010</v>
      </c>
      <c r="B387" s="16" t="s">
        <v>106</v>
      </c>
      <c r="C387" s="16">
        <v>2010</v>
      </c>
      <c r="D387" s="16">
        <v>152</v>
      </c>
      <c r="E387" s="16">
        <v>593</v>
      </c>
      <c r="F387" s="16">
        <v>83</v>
      </c>
      <c r="G387" s="16">
        <v>178</v>
      </c>
      <c r="H387" s="16">
        <v>27</v>
      </c>
      <c r="I387" s="16">
        <v>1</v>
      </c>
      <c r="J387" s="16">
        <v>29</v>
      </c>
      <c r="K387" s="16">
        <v>115</v>
      </c>
      <c r="L387" s="16">
        <v>4</v>
      </c>
      <c r="M387" s="16">
        <v>5</v>
      </c>
      <c r="N387" s="16">
        <v>35</v>
      </c>
      <c r="O387" s="16">
        <v>60</v>
      </c>
      <c r="P387" s="13" t="str">
        <f t="shared" si="12"/>
        <v>LF</v>
      </c>
      <c r="Q387" s="13">
        <f>IFERROR(VLOOKUP($A387, 'Fielding Data'!$A$1:$H$12056, 5, 0), 0)</f>
        <v>0</v>
      </c>
      <c r="R387" s="13">
        <f>IFERROR(VLOOKUP($A387, 'Fielding Data'!$A$1:$H$12056, 6, 0), 0)</f>
        <v>0</v>
      </c>
      <c r="S387" s="13">
        <f>IFERROR(VLOOKUP($A387, 'Fielding Data'!$A$1:$H$12056, 7, 0), 0)</f>
        <v>0</v>
      </c>
      <c r="T387" s="13">
        <f>IFERROR(VLOOKUP($A387, 'Fielding Data'!$A$1:$H$12056, 8, 0), 0)</f>
        <v>0</v>
      </c>
      <c r="U387" s="13">
        <f>SUMIFS('Fielding Data'!E:E, 'Fielding Data'!$A:$A, $A387)</f>
        <v>28</v>
      </c>
      <c r="V387" s="13">
        <f>SUMIFS('Fielding Data'!F:F, 'Fielding Data'!$A:$A, $A387)</f>
        <v>1</v>
      </c>
      <c r="W387" s="13">
        <f>SUMIFS('Fielding Data'!G:G, 'Fielding Data'!$A:$A, $A387)</f>
        <v>2</v>
      </c>
      <c r="X387" s="13">
        <f>SUMIFS('Fielding Data'!H:H, 'Fielding Data'!$A:$A, $A387)</f>
        <v>0</v>
      </c>
    </row>
    <row r="388" spans="1:24" x14ac:dyDescent="0.3">
      <c r="A388" s="13" t="str">
        <f t="shared" si="13"/>
        <v>guillca012010</v>
      </c>
      <c r="B388" s="16" t="s">
        <v>107</v>
      </c>
      <c r="C388" s="16">
        <v>2010</v>
      </c>
      <c r="D388" s="16">
        <v>68</v>
      </c>
      <c r="E388" s="16">
        <v>253</v>
      </c>
      <c r="F388" s="16">
        <v>26</v>
      </c>
      <c r="G388" s="16">
        <v>69</v>
      </c>
      <c r="H388" s="16">
        <v>17</v>
      </c>
      <c r="I388" s="16">
        <v>1</v>
      </c>
      <c r="J388" s="16">
        <v>6</v>
      </c>
      <c r="K388" s="16">
        <v>34</v>
      </c>
      <c r="L388" s="16">
        <v>1</v>
      </c>
      <c r="M388" s="16">
        <v>2</v>
      </c>
      <c r="N388" s="16">
        <v>21</v>
      </c>
      <c r="O388" s="16">
        <v>41</v>
      </c>
      <c r="P388" s="13" t="str">
        <f t="shared" si="12"/>
        <v>2B</v>
      </c>
      <c r="Q388" s="13">
        <f>IFERROR(VLOOKUP($A388, 'Fielding Data'!$A$1:$H$12056, 5, 0), 0)</f>
        <v>86</v>
      </c>
      <c r="R388" s="13">
        <f>IFERROR(VLOOKUP($A388, 'Fielding Data'!$A$1:$H$12056, 6, 0), 0)</f>
        <v>138</v>
      </c>
      <c r="S388" s="13">
        <f>IFERROR(VLOOKUP($A388, 'Fielding Data'!$A$1:$H$12056, 7, 0), 0)</f>
        <v>3</v>
      </c>
      <c r="T388" s="13">
        <f>IFERROR(VLOOKUP($A388, 'Fielding Data'!$A$1:$H$12056, 8, 0), 0)</f>
        <v>32</v>
      </c>
      <c r="U388" s="13">
        <f>SUMIFS('Fielding Data'!E:E, 'Fielding Data'!$A:$A, $A388)</f>
        <v>92</v>
      </c>
      <c r="V388" s="13">
        <f>SUMIFS('Fielding Data'!F:F, 'Fielding Data'!$A:$A, $A388)</f>
        <v>138</v>
      </c>
      <c r="W388" s="13">
        <f>SUMIFS('Fielding Data'!G:G, 'Fielding Data'!$A:$A, $A388)</f>
        <v>4</v>
      </c>
      <c r="X388" s="13">
        <f>SUMIFS('Fielding Data'!H:H, 'Fielding Data'!$A:$A, $A388)</f>
        <v>32</v>
      </c>
    </row>
    <row r="389" spans="1:24" x14ac:dyDescent="0.3">
      <c r="A389" s="13" t="str">
        <f t="shared" si="13"/>
        <v>guthrje012010</v>
      </c>
      <c r="B389" s="16" t="s">
        <v>451</v>
      </c>
      <c r="C389" s="16">
        <v>2010</v>
      </c>
      <c r="D389" s="16">
        <v>32</v>
      </c>
      <c r="E389" s="16">
        <v>3</v>
      </c>
      <c r="F389" s="16">
        <v>0</v>
      </c>
      <c r="G389" s="16">
        <v>0</v>
      </c>
      <c r="H389" s="16">
        <v>0</v>
      </c>
      <c r="I389" s="16">
        <v>0</v>
      </c>
      <c r="J389" s="16">
        <v>0</v>
      </c>
      <c r="K389" s="16">
        <v>0</v>
      </c>
      <c r="L389" s="16">
        <v>0</v>
      </c>
      <c r="M389" s="16">
        <v>0</v>
      </c>
      <c r="N389" s="16">
        <v>0</v>
      </c>
      <c r="O389" s="16">
        <v>2</v>
      </c>
      <c r="P389" s="13" t="str">
        <f t="shared" si="12"/>
        <v>P</v>
      </c>
      <c r="Q389" s="13">
        <f>IFERROR(VLOOKUP($A389, 'Fielding Data'!$A$1:$H$12056, 5, 0), 0)</f>
        <v>14</v>
      </c>
      <c r="R389" s="13">
        <f>IFERROR(VLOOKUP($A389, 'Fielding Data'!$A$1:$H$12056, 6, 0), 0)</f>
        <v>30</v>
      </c>
      <c r="S389" s="13">
        <f>IFERROR(VLOOKUP($A389, 'Fielding Data'!$A$1:$H$12056, 7, 0), 0)</f>
        <v>4</v>
      </c>
      <c r="T389" s="13">
        <f>IFERROR(VLOOKUP($A389, 'Fielding Data'!$A$1:$H$12056, 8, 0), 0)</f>
        <v>0</v>
      </c>
      <c r="U389" s="13">
        <f>SUMIFS('Fielding Data'!E:E, 'Fielding Data'!$A:$A, $A389)</f>
        <v>14</v>
      </c>
      <c r="V389" s="13">
        <f>SUMIFS('Fielding Data'!F:F, 'Fielding Data'!$A:$A, $A389)</f>
        <v>30</v>
      </c>
      <c r="W389" s="13">
        <f>SUMIFS('Fielding Data'!G:G, 'Fielding Data'!$A:$A, $A389)</f>
        <v>4</v>
      </c>
      <c r="X389" s="13">
        <f>SUMIFS('Fielding Data'!H:H, 'Fielding Data'!$A:$A, $A389)</f>
        <v>0</v>
      </c>
    </row>
    <row r="390" spans="1:24" x14ac:dyDescent="0.3">
      <c r="A390" s="13" t="str">
        <f t="shared" si="13"/>
        <v>gutiefr012010</v>
      </c>
      <c r="B390" s="16" t="s">
        <v>545</v>
      </c>
      <c r="C390" s="16">
        <v>2010</v>
      </c>
      <c r="D390" s="16">
        <v>152</v>
      </c>
      <c r="E390" s="16">
        <v>568</v>
      </c>
      <c r="F390" s="16">
        <v>61</v>
      </c>
      <c r="G390" s="16">
        <v>139</v>
      </c>
      <c r="H390" s="16">
        <v>25</v>
      </c>
      <c r="I390" s="16">
        <v>3</v>
      </c>
      <c r="J390" s="16">
        <v>12</v>
      </c>
      <c r="K390" s="16">
        <v>64</v>
      </c>
      <c r="L390" s="16">
        <v>25</v>
      </c>
      <c r="M390" s="16">
        <v>3</v>
      </c>
      <c r="N390" s="16">
        <v>50</v>
      </c>
      <c r="O390" s="16">
        <v>137</v>
      </c>
      <c r="P390" s="13" t="str">
        <f t="shared" si="12"/>
        <v>CF</v>
      </c>
      <c r="Q390" s="13">
        <f>IFERROR(VLOOKUP($A390, 'Fielding Data'!$A$1:$H$12056, 5, 0), 0)</f>
        <v>0</v>
      </c>
      <c r="R390" s="13">
        <f>IFERROR(VLOOKUP($A390, 'Fielding Data'!$A$1:$H$12056, 6, 0), 0)</f>
        <v>0</v>
      </c>
      <c r="S390" s="13">
        <f>IFERROR(VLOOKUP($A390, 'Fielding Data'!$A$1:$H$12056, 7, 0), 0)</f>
        <v>0</v>
      </c>
      <c r="T390" s="13">
        <f>IFERROR(VLOOKUP($A390, 'Fielding Data'!$A$1:$H$12056, 8, 0), 0)</f>
        <v>0</v>
      </c>
      <c r="U390" s="13">
        <f>SUMIFS('Fielding Data'!E:E, 'Fielding Data'!$A:$A, $A390)</f>
        <v>413</v>
      </c>
      <c r="V390" s="13">
        <f>SUMIFS('Fielding Data'!F:F, 'Fielding Data'!$A:$A, $A390)</f>
        <v>2</v>
      </c>
      <c r="W390" s="13">
        <f>SUMIFS('Fielding Data'!G:G, 'Fielding Data'!$A:$A, $A390)</f>
        <v>0</v>
      </c>
      <c r="X390" s="13">
        <f>SUMIFS('Fielding Data'!H:H, 'Fielding Data'!$A:$A, $A390)</f>
        <v>0</v>
      </c>
    </row>
    <row r="391" spans="1:24" x14ac:dyDescent="0.3">
      <c r="A391" s="13" t="str">
        <f t="shared" si="13"/>
        <v>gutieju012010</v>
      </c>
      <c r="B391" s="16" t="s">
        <v>793</v>
      </c>
      <c r="C391" s="16">
        <v>2010</v>
      </c>
      <c r="D391" s="16">
        <v>58</v>
      </c>
      <c r="E391" s="16">
        <v>0</v>
      </c>
      <c r="F391" s="16">
        <v>0</v>
      </c>
      <c r="G391" s="16">
        <v>0</v>
      </c>
      <c r="H391" s="16">
        <v>0</v>
      </c>
      <c r="I391" s="16">
        <v>0</v>
      </c>
      <c r="J391" s="16">
        <v>0</v>
      </c>
      <c r="K391" s="16">
        <v>0</v>
      </c>
      <c r="L391" s="16">
        <v>0</v>
      </c>
      <c r="M391" s="16">
        <v>0</v>
      </c>
      <c r="N391" s="16">
        <v>0</v>
      </c>
      <c r="O391" s="16">
        <v>0</v>
      </c>
      <c r="P391" s="13" t="str">
        <f t="shared" si="12"/>
        <v>P</v>
      </c>
      <c r="Q391" s="13">
        <f>IFERROR(VLOOKUP($A391, 'Fielding Data'!$A$1:$H$12056, 5, 0), 0)</f>
        <v>3</v>
      </c>
      <c r="R391" s="13">
        <f>IFERROR(VLOOKUP($A391, 'Fielding Data'!$A$1:$H$12056, 6, 0), 0)</f>
        <v>10</v>
      </c>
      <c r="S391" s="13">
        <f>IFERROR(VLOOKUP($A391, 'Fielding Data'!$A$1:$H$12056, 7, 0), 0)</f>
        <v>1</v>
      </c>
      <c r="T391" s="13">
        <f>IFERROR(VLOOKUP($A391, 'Fielding Data'!$A$1:$H$12056, 8, 0), 0)</f>
        <v>1</v>
      </c>
      <c r="U391" s="13">
        <f>SUMIFS('Fielding Data'!E:E, 'Fielding Data'!$A:$A, $A391)</f>
        <v>3</v>
      </c>
      <c r="V391" s="13">
        <f>SUMIFS('Fielding Data'!F:F, 'Fielding Data'!$A:$A, $A391)</f>
        <v>10</v>
      </c>
      <c r="W391" s="13">
        <f>SUMIFS('Fielding Data'!G:G, 'Fielding Data'!$A:$A, $A391)</f>
        <v>1</v>
      </c>
      <c r="X391" s="13">
        <f>SUMIFS('Fielding Data'!H:H, 'Fielding Data'!$A:$A, $A391)</f>
        <v>1</v>
      </c>
    </row>
    <row r="392" spans="1:24" x14ac:dyDescent="0.3">
      <c r="A392" s="13" t="str">
        <f t="shared" si="13"/>
        <v>gwynnto022010</v>
      </c>
      <c r="B392" s="16" t="s">
        <v>649</v>
      </c>
      <c r="C392" s="16">
        <v>2010</v>
      </c>
      <c r="D392" s="16">
        <v>117</v>
      </c>
      <c r="E392" s="16">
        <v>289</v>
      </c>
      <c r="F392" s="16">
        <v>30</v>
      </c>
      <c r="G392" s="16">
        <v>59</v>
      </c>
      <c r="H392" s="16">
        <v>9</v>
      </c>
      <c r="I392" s="16">
        <v>3</v>
      </c>
      <c r="J392" s="16">
        <v>3</v>
      </c>
      <c r="K392" s="16">
        <v>20</v>
      </c>
      <c r="L392" s="16">
        <v>17</v>
      </c>
      <c r="M392" s="16">
        <v>4</v>
      </c>
      <c r="N392" s="16">
        <v>41</v>
      </c>
      <c r="O392" s="16">
        <v>50</v>
      </c>
      <c r="P392" s="13" t="str">
        <f t="shared" si="12"/>
        <v>CF</v>
      </c>
      <c r="Q392" s="13">
        <f>IFERROR(VLOOKUP($A392, 'Fielding Data'!$A$1:$H$12056, 5, 0), 0)</f>
        <v>0</v>
      </c>
      <c r="R392" s="13">
        <f>IFERROR(VLOOKUP($A392, 'Fielding Data'!$A$1:$H$12056, 6, 0), 0)</f>
        <v>0</v>
      </c>
      <c r="S392" s="13">
        <f>IFERROR(VLOOKUP($A392, 'Fielding Data'!$A$1:$H$12056, 7, 0), 0)</f>
        <v>0</v>
      </c>
      <c r="T392" s="13">
        <f>IFERROR(VLOOKUP($A392, 'Fielding Data'!$A$1:$H$12056, 8, 0), 0)</f>
        <v>0</v>
      </c>
      <c r="U392" s="13">
        <f>SUMIFS('Fielding Data'!E:E, 'Fielding Data'!$A:$A, $A392)</f>
        <v>160</v>
      </c>
      <c r="V392" s="13">
        <f>SUMIFS('Fielding Data'!F:F, 'Fielding Data'!$A:$A, $A392)</f>
        <v>5</v>
      </c>
      <c r="W392" s="13">
        <f>SUMIFS('Fielding Data'!G:G, 'Fielding Data'!$A:$A, $A392)</f>
        <v>0</v>
      </c>
      <c r="X392" s="13">
        <f>SUMIFS('Fielding Data'!H:H, 'Fielding Data'!$A:$A, $A392)</f>
        <v>0</v>
      </c>
    </row>
    <row r="393" spans="1:24" x14ac:dyDescent="0.3">
      <c r="A393" s="13" t="str">
        <f t="shared" si="13"/>
        <v>haegech012010</v>
      </c>
      <c r="B393" s="16" t="s">
        <v>650</v>
      </c>
      <c r="C393" s="16">
        <v>2010</v>
      </c>
      <c r="D393" s="16">
        <v>9</v>
      </c>
      <c r="E393" s="16">
        <v>6</v>
      </c>
      <c r="F393" s="16">
        <v>0</v>
      </c>
      <c r="G393" s="16">
        <v>0</v>
      </c>
      <c r="H393" s="16">
        <v>0</v>
      </c>
      <c r="I393" s="16">
        <v>0</v>
      </c>
      <c r="J393" s="16">
        <v>0</v>
      </c>
      <c r="K393" s="16">
        <v>1</v>
      </c>
      <c r="L393" s="16">
        <v>0</v>
      </c>
      <c r="M393" s="16">
        <v>0</v>
      </c>
      <c r="N393" s="16">
        <v>1</v>
      </c>
      <c r="O393" s="16">
        <v>5</v>
      </c>
      <c r="P393" s="13" t="str">
        <f t="shared" si="12"/>
        <v>P</v>
      </c>
      <c r="Q393" s="13">
        <f>IFERROR(VLOOKUP($A393, 'Fielding Data'!$A$1:$H$12056, 5, 0), 0)</f>
        <v>1</v>
      </c>
      <c r="R393" s="13">
        <f>IFERROR(VLOOKUP($A393, 'Fielding Data'!$A$1:$H$12056, 6, 0), 0)</f>
        <v>7</v>
      </c>
      <c r="S393" s="13">
        <f>IFERROR(VLOOKUP($A393, 'Fielding Data'!$A$1:$H$12056, 7, 0), 0)</f>
        <v>0</v>
      </c>
      <c r="T393" s="13">
        <f>IFERROR(VLOOKUP($A393, 'Fielding Data'!$A$1:$H$12056, 8, 0), 0)</f>
        <v>0</v>
      </c>
      <c r="U393" s="13">
        <f>SUMIFS('Fielding Data'!E:E, 'Fielding Data'!$A:$A, $A393)</f>
        <v>1</v>
      </c>
      <c r="V393" s="13">
        <f>SUMIFS('Fielding Data'!F:F, 'Fielding Data'!$A:$A, $A393)</f>
        <v>7</v>
      </c>
      <c r="W393" s="13">
        <f>SUMIFS('Fielding Data'!G:G, 'Fielding Data'!$A:$A, $A393)</f>
        <v>0</v>
      </c>
      <c r="X393" s="13">
        <f>SUMIFS('Fielding Data'!H:H, 'Fielding Data'!$A:$A, $A393)</f>
        <v>0</v>
      </c>
    </row>
    <row r="394" spans="1:24" x14ac:dyDescent="0.3">
      <c r="A394" s="13" t="str">
        <f t="shared" si="13"/>
        <v>hafnetr012010</v>
      </c>
      <c r="B394" s="16" t="s">
        <v>301</v>
      </c>
      <c r="C394" s="16">
        <v>2010</v>
      </c>
      <c r="D394" s="16">
        <v>118</v>
      </c>
      <c r="E394" s="16">
        <v>396</v>
      </c>
      <c r="F394" s="16">
        <v>46</v>
      </c>
      <c r="G394" s="16">
        <v>110</v>
      </c>
      <c r="H394" s="16">
        <v>29</v>
      </c>
      <c r="I394" s="16">
        <v>0</v>
      </c>
      <c r="J394" s="16">
        <v>13</v>
      </c>
      <c r="K394" s="16">
        <v>50</v>
      </c>
      <c r="L394" s="16">
        <v>2</v>
      </c>
      <c r="M394" s="16">
        <v>1</v>
      </c>
      <c r="N394" s="16">
        <v>51</v>
      </c>
      <c r="O394" s="16">
        <v>94</v>
      </c>
      <c r="P394" s="13" t="str">
        <f t="shared" si="12"/>
        <v>Other</v>
      </c>
      <c r="Q394" s="13">
        <f>IFERROR(VLOOKUP($A394, 'Fielding Data'!$A$1:$H$12056, 5, 0), 0)</f>
        <v>0</v>
      </c>
      <c r="R394" s="13">
        <f>IFERROR(VLOOKUP($A394, 'Fielding Data'!$A$1:$H$12056, 6, 0), 0)</f>
        <v>0</v>
      </c>
      <c r="S394" s="13">
        <f>IFERROR(VLOOKUP($A394, 'Fielding Data'!$A$1:$H$12056, 7, 0), 0)</f>
        <v>0</v>
      </c>
      <c r="T394" s="13">
        <f>IFERROR(VLOOKUP($A394, 'Fielding Data'!$A$1:$H$12056, 8, 0), 0)</f>
        <v>0</v>
      </c>
      <c r="U394" s="13">
        <f>SUMIFS('Fielding Data'!E:E, 'Fielding Data'!$A:$A, $A394)</f>
        <v>0</v>
      </c>
      <c r="V394" s="13">
        <f>SUMIFS('Fielding Data'!F:F, 'Fielding Data'!$A:$A, $A394)</f>
        <v>0</v>
      </c>
      <c r="W394" s="13">
        <f>SUMIFS('Fielding Data'!G:G, 'Fielding Data'!$A:$A, $A394)</f>
        <v>0</v>
      </c>
      <c r="X394" s="13">
        <f>SUMIFS('Fielding Data'!H:H, 'Fielding Data'!$A:$A, $A394)</f>
        <v>0</v>
      </c>
    </row>
    <row r="395" spans="1:24" x14ac:dyDescent="0.3">
      <c r="A395" s="13" t="str">
        <f t="shared" si="13"/>
        <v>hairsje022010</v>
      </c>
      <c r="B395" s="16" t="s">
        <v>110</v>
      </c>
      <c r="C395" s="16">
        <v>2010</v>
      </c>
      <c r="D395" s="16">
        <v>119</v>
      </c>
      <c r="E395" s="16">
        <v>430</v>
      </c>
      <c r="F395" s="16">
        <v>53</v>
      </c>
      <c r="G395" s="16">
        <v>105</v>
      </c>
      <c r="H395" s="16">
        <v>13</v>
      </c>
      <c r="I395" s="16">
        <v>2</v>
      </c>
      <c r="J395" s="16">
        <v>10</v>
      </c>
      <c r="K395" s="16">
        <v>50</v>
      </c>
      <c r="L395" s="16">
        <v>9</v>
      </c>
      <c r="M395" s="16">
        <v>6</v>
      </c>
      <c r="N395" s="16">
        <v>31</v>
      </c>
      <c r="O395" s="16">
        <v>54</v>
      </c>
      <c r="P395" s="13" t="str">
        <f t="shared" si="12"/>
        <v>2B</v>
      </c>
      <c r="Q395" s="13">
        <f>IFERROR(VLOOKUP($A395, 'Fielding Data'!$A$1:$H$12056, 5, 0), 0)</f>
        <v>77</v>
      </c>
      <c r="R395" s="13">
        <f>IFERROR(VLOOKUP($A395, 'Fielding Data'!$A$1:$H$12056, 6, 0), 0)</f>
        <v>112</v>
      </c>
      <c r="S395" s="13">
        <f>IFERROR(VLOOKUP($A395, 'Fielding Data'!$A$1:$H$12056, 7, 0), 0)</f>
        <v>1</v>
      </c>
      <c r="T395" s="13">
        <f>IFERROR(VLOOKUP($A395, 'Fielding Data'!$A$1:$H$12056, 8, 0), 0)</f>
        <v>26</v>
      </c>
      <c r="U395" s="13">
        <f>SUMIFS('Fielding Data'!E:E, 'Fielding Data'!$A:$A, $A395)</f>
        <v>181</v>
      </c>
      <c r="V395" s="13">
        <f>SUMIFS('Fielding Data'!F:F, 'Fielding Data'!$A:$A, $A395)</f>
        <v>277</v>
      </c>
      <c r="W395" s="13">
        <f>SUMIFS('Fielding Data'!G:G, 'Fielding Data'!$A:$A, $A395)</f>
        <v>7</v>
      </c>
      <c r="X395" s="13">
        <f>SUMIFS('Fielding Data'!H:H, 'Fielding Data'!$A:$A, $A395)</f>
        <v>53</v>
      </c>
    </row>
    <row r="396" spans="1:24" x14ac:dyDescent="0.3">
      <c r="A396" s="13" t="str">
        <f t="shared" si="13"/>
        <v>hairssc012010</v>
      </c>
      <c r="B396" s="16" t="s">
        <v>453</v>
      </c>
      <c r="C396" s="16">
        <v>2010</v>
      </c>
      <c r="D396" s="16">
        <v>104</v>
      </c>
      <c r="E396" s="16">
        <v>295</v>
      </c>
      <c r="F396" s="16">
        <v>34</v>
      </c>
      <c r="G396" s="16">
        <v>62</v>
      </c>
      <c r="H396" s="16">
        <v>10</v>
      </c>
      <c r="I396" s="16">
        <v>0</v>
      </c>
      <c r="J396" s="16">
        <v>10</v>
      </c>
      <c r="K396" s="16">
        <v>36</v>
      </c>
      <c r="L396" s="16">
        <v>6</v>
      </c>
      <c r="M396" s="16">
        <v>1</v>
      </c>
      <c r="N396" s="16">
        <v>31</v>
      </c>
      <c r="O396" s="16">
        <v>69</v>
      </c>
      <c r="P396" s="13" t="str">
        <f t="shared" si="12"/>
        <v>CF</v>
      </c>
      <c r="Q396" s="13">
        <f>IFERROR(VLOOKUP($A396, 'Fielding Data'!$A$1:$H$12056, 5, 0), 0)</f>
        <v>0</v>
      </c>
      <c r="R396" s="13">
        <f>IFERROR(VLOOKUP($A396, 'Fielding Data'!$A$1:$H$12056, 6, 0), 0)</f>
        <v>0</v>
      </c>
      <c r="S396" s="13">
        <f>IFERROR(VLOOKUP($A396, 'Fielding Data'!$A$1:$H$12056, 7, 0), 0)</f>
        <v>0</v>
      </c>
      <c r="T396" s="13">
        <f>IFERROR(VLOOKUP($A396, 'Fielding Data'!$A$1:$H$12056, 8, 0), 0)</f>
        <v>0</v>
      </c>
      <c r="U396" s="13">
        <f>SUMIFS('Fielding Data'!E:E, 'Fielding Data'!$A:$A, $A396)</f>
        <v>141</v>
      </c>
      <c r="V396" s="13">
        <f>SUMIFS('Fielding Data'!F:F, 'Fielding Data'!$A:$A, $A396)</f>
        <v>3</v>
      </c>
      <c r="W396" s="13">
        <f>SUMIFS('Fielding Data'!G:G, 'Fielding Data'!$A:$A, $A396)</f>
        <v>4</v>
      </c>
      <c r="X396" s="13">
        <f>SUMIFS('Fielding Data'!H:H, 'Fielding Data'!$A:$A, $A396)</f>
        <v>1</v>
      </c>
    </row>
    <row r="397" spans="1:24" x14ac:dyDescent="0.3">
      <c r="A397" s="13" t="str">
        <f t="shared" si="13"/>
        <v>hallaro012010</v>
      </c>
      <c r="B397" s="16" t="s">
        <v>111</v>
      </c>
      <c r="C397" s="16">
        <v>2010</v>
      </c>
      <c r="D397" s="16">
        <v>33</v>
      </c>
      <c r="E397" s="16">
        <v>92</v>
      </c>
      <c r="F397" s="16">
        <v>6</v>
      </c>
      <c r="G397" s="16">
        <v>13</v>
      </c>
      <c r="H397" s="16">
        <v>0</v>
      </c>
      <c r="I397" s="16">
        <v>0</v>
      </c>
      <c r="J397" s="16">
        <v>0</v>
      </c>
      <c r="K397" s="16">
        <v>5</v>
      </c>
      <c r="L397" s="16">
        <v>0</v>
      </c>
      <c r="M397" s="16">
        <v>0</v>
      </c>
      <c r="N397" s="16">
        <v>1</v>
      </c>
      <c r="O397" s="16">
        <v>42</v>
      </c>
      <c r="P397" s="13" t="str">
        <f t="shared" si="12"/>
        <v>P</v>
      </c>
      <c r="Q397" s="13">
        <f>IFERROR(VLOOKUP($A397, 'Fielding Data'!$A$1:$H$12056, 5, 0), 0)</f>
        <v>16</v>
      </c>
      <c r="R397" s="13">
        <f>IFERROR(VLOOKUP($A397, 'Fielding Data'!$A$1:$H$12056, 6, 0), 0)</f>
        <v>40</v>
      </c>
      <c r="S397" s="13">
        <f>IFERROR(VLOOKUP($A397, 'Fielding Data'!$A$1:$H$12056, 7, 0), 0)</f>
        <v>1</v>
      </c>
      <c r="T397" s="13">
        <f>IFERROR(VLOOKUP($A397, 'Fielding Data'!$A$1:$H$12056, 8, 0), 0)</f>
        <v>0</v>
      </c>
      <c r="U397" s="13">
        <f>SUMIFS('Fielding Data'!E:E, 'Fielding Data'!$A:$A, $A397)</f>
        <v>16</v>
      </c>
      <c r="V397" s="13">
        <f>SUMIFS('Fielding Data'!F:F, 'Fielding Data'!$A:$A, $A397)</f>
        <v>40</v>
      </c>
      <c r="W397" s="13">
        <f>SUMIFS('Fielding Data'!G:G, 'Fielding Data'!$A:$A, $A397)</f>
        <v>1</v>
      </c>
      <c r="X397" s="13">
        <f>SUMIFS('Fielding Data'!H:H, 'Fielding Data'!$A:$A, $A397)</f>
        <v>0</v>
      </c>
    </row>
    <row r="398" spans="1:24" x14ac:dyDescent="0.3">
      <c r="A398" s="13" t="str">
        <f t="shared" si="13"/>
        <v>hallbi032010</v>
      </c>
      <c r="B398" s="16" t="s">
        <v>302</v>
      </c>
      <c r="C398" s="16">
        <v>2010</v>
      </c>
      <c r="D398" s="16">
        <v>120</v>
      </c>
      <c r="E398" s="16">
        <v>344</v>
      </c>
      <c r="F398" s="16">
        <v>44</v>
      </c>
      <c r="G398" s="16">
        <v>85</v>
      </c>
      <c r="H398" s="16">
        <v>16</v>
      </c>
      <c r="I398" s="16">
        <v>1</v>
      </c>
      <c r="J398" s="16">
        <v>18</v>
      </c>
      <c r="K398" s="16">
        <v>46</v>
      </c>
      <c r="L398" s="16">
        <v>9</v>
      </c>
      <c r="M398" s="16">
        <v>1</v>
      </c>
      <c r="N398" s="16">
        <v>34</v>
      </c>
      <c r="O398" s="16">
        <v>104</v>
      </c>
      <c r="P398" s="13" t="str">
        <f t="shared" si="12"/>
        <v>2B</v>
      </c>
      <c r="Q398" s="13">
        <f>IFERROR(VLOOKUP($A398, 'Fielding Data'!$A$1:$H$12056, 5, 0), 0)</f>
        <v>72</v>
      </c>
      <c r="R398" s="13">
        <f>IFERROR(VLOOKUP($A398, 'Fielding Data'!$A$1:$H$12056, 6, 0), 0)</f>
        <v>100</v>
      </c>
      <c r="S398" s="13">
        <f>IFERROR(VLOOKUP($A398, 'Fielding Data'!$A$1:$H$12056, 7, 0), 0)</f>
        <v>6</v>
      </c>
      <c r="T398" s="13">
        <f>IFERROR(VLOOKUP($A398, 'Fielding Data'!$A$1:$H$12056, 8, 0), 0)</f>
        <v>19</v>
      </c>
      <c r="U398" s="13">
        <f>SUMIFS('Fielding Data'!E:E, 'Fielding Data'!$A:$A, $A398)</f>
        <v>183</v>
      </c>
      <c r="V398" s="13">
        <f>SUMIFS('Fielding Data'!F:F, 'Fielding Data'!$A:$A, $A398)</f>
        <v>117</v>
      </c>
      <c r="W398" s="13">
        <f>SUMIFS('Fielding Data'!G:G, 'Fielding Data'!$A:$A, $A398)</f>
        <v>12</v>
      </c>
      <c r="X398" s="13">
        <f>SUMIFS('Fielding Data'!H:H, 'Fielding Data'!$A:$A, $A398)</f>
        <v>23</v>
      </c>
    </row>
    <row r="399" spans="1:24" x14ac:dyDescent="0.3">
      <c r="A399" s="13" t="str">
        <f t="shared" si="13"/>
        <v>halmagr012010</v>
      </c>
      <c r="B399" s="16" t="s">
        <v>1284</v>
      </c>
      <c r="C399" s="16">
        <v>2010</v>
      </c>
      <c r="D399" s="16">
        <v>9</v>
      </c>
      <c r="E399" s="16">
        <v>29</v>
      </c>
      <c r="F399" s="16">
        <v>1</v>
      </c>
      <c r="G399" s="16">
        <v>4</v>
      </c>
      <c r="H399" s="16">
        <v>1</v>
      </c>
      <c r="I399" s="16">
        <v>0</v>
      </c>
      <c r="J399" s="16">
        <v>0</v>
      </c>
      <c r="K399" s="16">
        <v>3</v>
      </c>
      <c r="L399" s="16">
        <v>1</v>
      </c>
      <c r="M399" s="16">
        <v>0</v>
      </c>
      <c r="N399" s="16">
        <v>1</v>
      </c>
      <c r="O399" s="16">
        <v>11</v>
      </c>
      <c r="P399" s="13" t="str">
        <f t="shared" si="12"/>
        <v>CF</v>
      </c>
      <c r="Q399" s="13">
        <f>IFERROR(VLOOKUP($A399, 'Fielding Data'!$A$1:$H$12056, 5, 0), 0)</f>
        <v>0</v>
      </c>
      <c r="R399" s="13">
        <f>IFERROR(VLOOKUP($A399, 'Fielding Data'!$A$1:$H$12056, 6, 0), 0)</f>
        <v>0</v>
      </c>
      <c r="S399" s="13">
        <f>IFERROR(VLOOKUP($A399, 'Fielding Data'!$A$1:$H$12056, 7, 0), 0)</f>
        <v>0</v>
      </c>
      <c r="T399" s="13">
        <f>IFERROR(VLOOKUP($A399, 'Fielding Data'!$A$1:$H$12056, 8, 0), 0)</f>
        <v>0</v>
      </c>
      <c r="U399" s="13">
        <f>SUMIFS('Fielding Data'!E:E, 'Fielding Data'!$A:$A, $A399)</f>
        <v>20</v>
      </c>
      <c r="V399" s="13">
        <f>SUMIFS('Fielding Data'!F:F, 'Fielding Data'!$A:$A, $A399)</f>
        <v>0</v>
      </c>
      <c r="W399" s="13">
        <f>SUMIFS('Fielding Data'!G:G, 'Fielding Data'!$A:$A, $A399)</f>
        <v>0</v>
      </c>
      <c r="X399" s="13">
        <f>SUMIFS('Fielding Data'!H:H, 'Fielding Data'!$A:$A, $A399)</f>
        <v>0</v>
      </c>
    </row>
    <row r="400" spans="1:24" x14ac:dyDescent="0.3">
      <c r="A400" s="13" t="str">
        <f t="shared" si="13"/>
        <v>hamelco012010</v>
      </c>
      <c r="B400" s="16" t="s">
        <v>651</v>
      </c>
      <c r="C400" s="16">
        <v>2010</v>
      </c>
      <c r="D400" s="16">
        <v>34</v>
      </c>
      <c r="E400" s="16">
        <v>67</v>
      </c>
      <c r="F400" s="16">
        <v>4</v>
      </c>
      <c r="G400" s="16">
        <v>10</v>
      </c>
      <c r="H400" s="16">
        <v>2</v>
      </c>
      <c r="I400" s="16">
        <v>0</v>
      </c>
      <c r="J400" s="16">
        <v>0</v>
      </c>
      <c r="K400" s="16">
        <v>2</v>
      </c>
      <c r="L400" s="16">
        <v>0</v>
      </c>
      <c r="M400" s="16">
        <v>0</v>
      </c>
      <c r="N400" s="16">
        <v>0</v>
      </c>
      <c r="O400" s="16">
        <v>20</v>
      </c>
      <c r="P400" s="13" t="str">
        <f t="shared" si="12"/>
        <v>P</v>
      </c>
      <c r="Q400" s="13">
        <f>IFERROR(VLOOKUP($A400, 'Fielding Data'!$A$1:$H$12056, 5, 0), 0)</f>
        <v>10</v>
      </c>
      <c r="R400" s="13">
        <f>IFERROR(VLOOKUP($A400, 'Fielding Data'!$A$1:$H$12056, 6, 0), 0)</f>
        <v>26</v>
      </c>
      <c r="S400" s="13">
        <f>IFERROR(VLOOKUP($A400, 'Fielding Data'!$A$1:$H$12056, 7, 0), 0)</f>
        <v>1</v>
      </c>
      <c r="T400" s="13">
        <f>IFERROR(VLOOKUP($A400, 'Fielding Data'!$A$1:$H$12056, 8, 0), 0)</f>
        <v>2</v>
      </c>
      <c r="U400" s="13">
        <f>SUMIFS('Fielding Data'!E:E, 'Fielding Data'!$A:$A, $A400)</f>
        <v>10</v>
      </c>
      <c r="V400" s="13">
        <f>SUMIFS('Fielding Data'!F:F, 'Fielding Data'!$A:$A, $A400)</f>
        <v>26</v>
      </c>
      <c r="W400" s="13">
        <f>SUMIFS('Fielding Data'!G:G, 'Fielding Data'!$A:$A, $A400)</f>
        <v>1</v>
      </c>
      <c r="X400" s="13">
        <f>SUMIFS('Fielding Data'!H:H, 'Fielding Data'!$A:$A, $A400)</f>
        <v>2</v>
      </c>
    </row>
    <row r="401" spans="1:24" x14ac:dyDescent="0.3">
      <c r="A401" s="13" t="str">
        <f t="shared" si="13"/>
        <v>hamiljo032010</v>
      </c>
      <c r="B401" s="16" t="s">
        <v>794</v>
      </c>
      <c r="C401" s="16">
        <v>2010</v>
      </c>
      <c r="D401" s="16">
        <v>133</v>
      </c>
      <c r="E401" s="16">
        <v>518</v>
      </c>
      <c r="F401" s="16">
        <v>95</v>
      </c>
      <c r="G401" s="16">
        <v>186</v>
      </c>
      <c r="H401" s="16">
        <v>40</v>
      </c>
      <c r="I401" s="16">
        <v>3</v>
      </c>
      <c r="J401" s="16">
        <v>32</v>
      </c>
      <c r="K401" s="16">
        <v>100</v>
      </c>
      <c r="L401" s="16">
        <v>8</v>
      </c>
      <c r="M401" s="16">
        <v>1</v>
      </c>
      <c r="N401" s="16">
        <v>43</v>
      </c>
      <c r="O401" s="16">
        <v>95</v>
      </c>
      <c r="P401" s="13" t="str">
        <f t="shared" si="12"/>
        <v>CF</v>
      </c>
      <c r="Q401" s="13">
        <f>IFERROR(VLOOKUP($A401, 'Fielding Data'!$A$1:$H$12056, 5, 0), 0)</f>
        <v>0</v>
      </c>
      <c r="R401" s="13">
        <f>IFERROR(VLOOKUP($A401, 'Fielding Data'!$A$1:$H$12056, 6, 0), 0)</f>
        <v>0</v>
      </c>
      <c r="S401" s="13">
        <f>IFERROR(VLOOKUP($A401, 'Fielding Data'!$A$1:$H$12056, 7, 0), 0)</f>
        <v>0</v>
      </c>
      <c r="T401" s="13">
        <f>IFERROR(VLOOKUP($A401, 'Fielding Data'!$A$1:$H$12056, 8, 0), 0)</f>
        <v>0</v>
      </c>
      <c r="U401" s="13">
        <f>SUMIFS('Fielding Data'!E:E, 'Fielding Data'!$A:$A, $A401)</f>
        <v>254</v>
      </c>
      <c r="V401" s="13">
        <f>SUMIFS('Fielding Data'!F:F, 'Fielding Data'!$A:$A, $A401)</f>
        <v>9</v>
      </c>
      <c r="W401" s="13">
        <f>SUMIFS('Fielding Data'!G:G, 'Fielding Data'!$A:$A, $A401)</f>
        <v>4</v>
      </c>
      <c r="X401" s="13">
        <f>SUMIFS('Fielding Data'!H:H, 'Fielding Data'!$A:$A, $A401)</f>
        <v>2</v>
      </c>
    </row>
    <row r="402" spans="1:24" x14ac:dyDescent="0.3">
      <c r="A402" s="13" t="str">
        <f t="shared" si="13"/>
        <v>hamilma012010</v>
      </c>
      <c r="B402" s="16" t="s">
        <v>1285</v>
      </c>
      <c r="C402" s="16">
        <v>2010</v>
      </c>
      <c r="D402" s="16">
        <v>9</v>
      </c>
      <c r="E402" s="16">
        <v>14</v>
      </c>
      <c r="F402" s="16">
        <v>0</v>
      </c>
      <c r="G402" s="16">
        <v>2</v>
      </c>
      <c r="H402" s="16">
        <v>0</v>
      </c>
      <c r="I402" s="16">
        <v>0</v>
      </c>
      <c r="J402" s="16">
        <v>0</v>
      </c>
      <c r="K402" s="16">
        <v>0</v>
      </c>
      <c r="L402" s="16">
        <v>0</v>
      </c>
      <c r="M402" s="16">
        <v>0</v>
      </c>
      <c r="N402" s="16">
        <v>1</v>
      </c>
      <c r="O402" s="16">
        <v>5</v>
      </c>
      <c r="P402" s="13" t="str">
        <f t="shared" si="12"/>
        <v>1B</v>
      </c>
      <c r="Q402" s="13">
        <f>IFERROR(VLOOKUP($A402, 'Fielding Data'!$A$1:$H$12056, 5, 0), 0)</f>
        <v>23</v>
      </c>
      <c r="R402" s="13">
        <f>IFERROR(VLOOKUP($A402, 'Fielding Data'!$A$1:$H$12056, 6, 0), 0)</f>
        <v>1</v>
      </c>
      <c r="S402" s="13">
        <f>IFERROR(VLOOKUP($A402, 'Fielding Data'!$A$1:$H$12056, 7, 0), 0)</f>
        <v>0</v>
      </c>
      <c r="T402" s="13">
        <f>IFERROR(VLOOKUP($A402, 'Fielding Data'!$A$1:$H$12056, 8, 0), 0)</f>
        <v>3</v>
      </c>
      <c r="U402" s="13">
        <f>SUMIFS('Fielding Data'!E:E, 'Fielding Data'!$A:$A, $A402)</f>
        <v>23</v>
      </c>
      <c r="V402" s="13">
        <f>SUMIFS('Fielding Data'!F:F, 'Fielding Data'!$A:$A, $A402)</f>
        <v>1</v>
      </c>
      <c r="W402" s="13">
        <f>SUMIFS('Fielding Data'!G:G, 'Fielding Data'!$A:$A, $A402)</f>
        <v>0</v>
      </c>
      <c r="X402" s="13">
        <f>SUMIFS('Fielding Data'!H:H, 'Fielding Data'!$A:$A, $A402)</f>
        <v>3</v>
      </c>
    </row>
    <row r="403" spans="1:24" x14ac:dyDescent="0.3">
      <c r="A403" s="13" t="str">
        <f t="shared" si="13"/>
        <v>hammeja012010</v>
      </c>
      <c r="B403" s="16" t="s">
        <v>652</v>
      </c>
      <c r="C403" s="16">
        <v>2010</v>
      </c>
      <c r="D403" s="16">
        <v>30</v>
      </c>
      <c r="E403" s="16">
        <v>57</v>
      </c>
      <c r="F403" s="16">
        <v>3</v>
      </c>
      <c r="G403" s="16">
        <v>6</v>
      </c>
      <c r="H403" s="16">
        <v>1</v>
      </c>
      <c r="I403" s="16">
        <v>0</v>
      </c>
      <c r="J403" s="16">
        <v>0</v>
      </c>
      <c r="K403" s="16">
        <v>2</v>
      </c>
      <c r="L403" s="16">
        <v>0</v>
      </c>
      <c r="M403" s="16">
        <v>0</v>
      </c>
      <c r="N403" s="16">
        <v>1</v>
      </c>
      <c r="O403" s="16">
        <v>29</v>
      </c>
      <c r="P403" s="13" t="str">
        <f t="shared" si="12"/>
        <v>P</v>
      </c>
      <c r="Q403" s="13">
        <f>IFERROR(VLOOKUP($A403, 'Fielding Data'!$A$1:$H$12056, 5, 0), 0)</f>
        <v>11</v>
      </c>
      <c r="R403" s="13">
        <f>IFERROR(VLOOKUP($A403, 'Fielding Data'!$A$1:$H$12056, 6, 0), 0)</f>
        <v>23</v>
      </c>
      <c r="S403" s="13">
        <f>IFERROR(VLOOKUP($A403, 'Fielding Data'!$A$1:$H$12056, 7, 0), 0)</f>
        <v>1</v>
      </c>
      <c r="T403" s="13">
        <f>IFERROR(VLOOKUP($A403, 'Fielding Data'!$A$1:$H$12056, 8, 0), 0)</f>
        <v>3</v>
      </c>
      <c r="U403" s="13">
        <f>SUMIFS('Fielding Data'!E:E, 'Fielding Data'!$A:$A, $A403)</f>
        <v>11</v>
      </c>
      <c r="V403" s="13">
        <f>SUMIFS('Fielding Data'!F:F, 'Fielding Data'!$A:$A, $A403)</f>
        <v>23</v>
      </c>
      <c r="W403" s="13">
        <f>SUMIFS('Fielding Data'!G:G, 'Fielding Data'!$A:$A, $A403)</f>
        <v>1</v>
      </c>
      <c r="X403" s="13">
        <f>SUMIFS('Fielding Data'!H:H, 'Fielding Data'!$A:$A, $A403)</f>
        <v>3</v>
      </c>
    </row>
    <row r="404" spans="1:24" x14ac:dyDescent="0.3">
      <c r="A404" s="13" t="str">
        <f t="shared" si="13"/>
        <v>hamptmi012010</v>
      </c>
      <c r="B404" s="16" t="s">
        <v>112</v>
      </c>
      <c r="C404" s="16">
        <v>2010</v>
      </c>
      <c r="D404" s="16">
        <v>10</v>
      </c>
      <c r="E404" s="16">
        <v>0</v>
      </c>
      <c r="F404" s="16">
        <v>0</v>
      </c>
      <c r="G404" s="16">
        <v>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0</v>
      </c>
      <c r="N404" s="16">
        <v>0</v>
      </c>
      <c r="O404" s="16">
        <v>0</v>
      </c>
      <c r="P404" s="13" t="str">
        <f t="shared" si="12"/>
        <v>P</v>
      </c>
      <c r="Q404" s="13">
        <f>IFERROR(VLOOKUP($A404, 'Fielding Data'!$A$1:$H$12056, 5, 0), 0)</f>
        <v>0</v>
      </c>
      <c r="R404" s="13">
        <f>IFERROR(VLOOKUP($A404, 'Fielding Data'!$A$1:$H$12056, 6, 0), 0)</f>
        <v>0</v>
      </c>
      <c r="S404" s="13">
        <f>IFERROR(VLOOKUP($A404, 'Fielding Data'!$A$1:$H$12056, 7, 0), 0)</f>
        <v>0</v>
      </c>
      <c r="T404" s="13">
        <f>IFERROR(VLOOKUP($A404, 'Fielding Data'!$A$1:$H$12056, 8, 0), 0)</f>
        <v>0</v>
      </c>
      <c r="U404" s="13">
        <f>SUMIFS('Fielding Data'!E:E, 'Fielding Data'!$A:$A, $A404)</f>
        <v>0</v>
      </c>
      <c r="V404" s="13">
        <f>SUMIFS('Fielding Data'!F:F, 'Fielding Data'!$A:$A, $A404)</f>
        <v>0</v>
      </c>
      <c r="W404" s="13">
        <f>SUMIFS('Fielding Data'!G:G, 'Fielding Data'!$A:$A, $A404)</f>
        <v>0</v>
      </c>
      <c r="X404" s="13">
        <f>SUMIFS('Fielding Data'!H:H, 'Fielding Data'!$A:$A, $A404)</f>
        <v>0</v>
      </c>
    </row>
    <row r="405" spans="1:24" x14ac:dyDescent="0.3">
      <c r="A405" s="13" t="str">
        <f t="shared" si="13"/>
        <v>hanigry012010</v>
      </c>
      <c r="B405" s="16" t="s">
        <v>795</v>
      </c>
      <c r="C405" s="16">
        <v>2010</v>
      </c>
      <c r="D405" s="16">
        <v>70</v>
      </c>
      <c r="E405" s="16">
        <v>203</v>
      </c>
      <c r="F405" s="16">
        <v>25</v>
      </c>
      <c r="G405" s="16">
        <v>61</v>
      </c>
      <c r="H405" s="16">
        <v>11</v>
      </c>
      <c r="I405" s="16">
        <v>0</v>
      </c>
      <c r="J405" s="16">
        <v>5</v>
      </c>
      <c r="K405" s="16">
        <v>40</v>
      </c>
      <c r="L405" s="16">
        <v>0</v>
      </c>
      <c r="M405" s="16">
        <v>0</v>
      </c>
      <c r="N405" s="16">
        <v>33</v>
      </c>
      <c r="O405" s="16">
        <v>21</v>
      </c>
      <c r="P405" s="13" t="str">
        <f t="shared" si="12"/>
        <v>C</v>
      </c>
      <c r="Q405" s="13">
        <f>IFERROR(VLOOKUP($A405, 'Fielding Data'!$A$1:$H$12056, 5, 0), 0)</f>
        <v>436</v>
      </c>
      <c r="R405" s="13">
        <f>IFERROR(VLOOKUP($A405, 'Fielding Data'!$A$1:$H$12056, 6, 0), 0)</f>
        <v>21</v>
      </c>
      <c r="S405" s="13">
        <f>IFERROR(VLOOKUP($A405, 'Fielding Data'!$A$1:$H$12056, 7, 0), 0)</f>
        <v>4</v>
      </c>
      <c r="T405" s="13">
        <f>IFERROR(VLOOKUP($A405, 'Fielding Data'!$A$1:$H$12056, 8, 0), 0)</f>
        <v>4</v>
      </c>
      <c r="U405" s="13">
        <f>SUMIFS('Fielding Data'!E:E, 'Fielding Data'!$A:$A, $A405)</f>
        <v>436</v>
      </c>
      <c r="V405" s="13">
        <f>SUMIFS('Fielding Data'!F:F, 'Fielding Data'!$A:$A, $A405)</f>
        <v>21</v>
      </c>
      <c r="W405" s="13">
        <f>SUMIFS('Fielding Data'!G:G, 'Fielding Data'!$A:$A, $A405)</f>
        <v>4</v>
      </c>
      <c r="X405" s="13">
        <f>SUMIFS('Fielding Data'!H:H, 'Fielding Data'!$A:$A, $A405)</f>
        <v>4</v>
      </c>
    </row>
    <row r="406" spans="1:24" x14ac:dyDescent="0.3">
      <c r="A406" s="13" t="str">
        <f t="shared" si="13"/>
        <v>hanrajo012010</v>
      </c>
      <c r="B406" s="16" t="s">
        <v>796</v>
      </c>
      <c r="C406" s="16">
        <v>2010</v>
      </c>
      <c r="D406" s="16">
        <v>72</v>
      </c>
      <c r="E406" s="16">
        <v>0</v>
      </c>
      <c r="F406" s="16">
        <v>0</v>
      </c>
      <c r="G406" s="16">
        <v>0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M406" s="16">
        <v>0</v>
      </c>
      <c r="N406" s="16">
        <v>0</v>
      </c>
      <c r="O406" s="16">
        <v>0</v>
      </c>
      <c r="P406" s="13" t="str">
        <f t="shared" si="12"/>
        <v>P</v>
      </c>
      <c r="Q406" s="13">
        <f>IFERROR(VLOOKUP($A406, 'Fielding Data'!$A$1:$H$12056, 5, 0), 0)</f>
        <v>5</v>
      </c>
      <c r="R406" s="13">
        <f>IFERROR(VLOOKUP($A406, 'Fielding Data'!$A$1:$H$12056, 6, 0), 0)</f>
        <v>5</v>
      </c>
      <c r="S406" s="13">
        <f>IFERROR(VLOOKUP($A406, 'Fielding Data'!$A$1:$H$12056, 7, 0), 0)</f>
        <v>0</v>
      </c>
      <c r="T406" s="13">
        <f>IFERROR(VLOOKUP($A406, 'Fielding Data'!$A$1:$H$12056, 8, 0), 0)</f>
        <v>0</v>
      </c>
      <c r="U406" s="13">
        <f>SUMIFS('Fielding Data'!E:E, 'Fielding Data'!$A:$A, $A406)</f>
        <v>5</v>
      </c>
      <c r="V406" s="13">
        <f>SUMIFS('Fielding Data'!F:F, 'Fielding Data'!$A:$A, $A406)</f>
        <v>5</v>
      </c>
      <c r="W406" s="13">
        <f>SUMIFS('Fielding Data'!G:G, 'Fielding Data'!$A:$A, $A406)</f>
        <v>0</v>
      </c>
      <c r="X406" s="13">
        <f>SUMIFS('Fielding Data'!H:H, 'Fielding Data'!$A:$A, $A406)</f>
        <v>0</v>
      </c>
    </row>
    <row r="407" spans="1:24" x14ac:dyDescent="0.3">
      <c r="A407" s="13" t="str">
        <f t="shared" si="13"/>
        <v>hansoto012010</v>
      </c>
      <c r="B407" s="16" t="s">
        <v>1097</v>
      </c>
      <c r="C407" s="16">
        <v>2010</v>
      </c>
      <c r="D407" s="16">
        <v>34</v>
      </c>
      <c r="E407" s="16">
        <v>62</v>
      </c>
      <c r="F407" s="16">
        <v>3</v>
      </c>
      <c r="G407" s="16">
        <v>6</v>
      </c>
      <c r="H407" s="16">
        <v>0</v>
      </c>
      <c r="I407" s="16">
        <v>0</v>
      </c>
      <c r="J407" s="16">
        <v>0</v>
      </c>
      <c r="K407" s="16">
        <v>4</v>
      </c>
      <c r="L407" s="16">
        <v>0</v>
      </c>
      <c r="M407" s="16">
        <v>0</v>
      </c>
      <c r="N407" s="16">
        <v>2</v>
      </c>
      <c r="O407" s="16">
        <v>27</v>
      </c>
      <c r="P407" s="13" t="str">
        <f t="shared" si="12"/>
        <v>P</v>
      </c>
      <c r="Q407" s="13">
        <f>IFERROR(VLOOKUP($A407, 'Fielding Data'!$A$1:$H$12056, 5, 0), 0)</f>
        <v>15</v>
      </c>
      <c r="R407" s="13">
        <f>IFERROR(VLOOKUP($A407, 'Fielding Data'!$A$1:$H$12056, 6, 0), 0)</f>
        <v>25</v>
      </c>
      <c r="S407" s="13">
        <f>IFERROR(VLOOKUP($A407, 'Fielding Data'!$A$1:$H$12056, 7, 0), 0)</f>
        <v>3</v>
      </c>
      <c r="T407" s="13">
        <f>IFERROR(VLOOKUP($A407, 'Fielding Data'!$A$1:$H$12056, 8, 0), 0)</f>
        <v>3</v>
      </c>
      <c r="U407" s="13">
        <f>SUMIFS('Fielding Data'!E:E, 'Fielding Data'!$A:$A, $A407)</f>
        <v>15</v>
      </c>
      <c r="V407" s="13">
        <f>SUMIFS('Fielding Data'!F:F, 'Fielding Data'!$A:$A, $A407)</f>
        <v>25</v>
      </c>
      <c r="W407" s="13">
        <f>SUMIFS('Fielding Data'!G:G, 'Fielding Data'!$A:$A, $A407)</f>
        <v>3</v>
      </c>
      <c r="X407" s="13">
        <f>SUMIFS('Fielding Data'!H:H, 'Fielding Data'!$A:$A, $A407)</f>
        <v>3</v>
      </c>
    </row>
    <row r="408" spans="1:24" x14ac:dyDescent="0.3">
      <c r="A408" s="13" t="str">
        <f t="shared" si="13"/>
        <v>haranaa012010</v>
      </c>
      <c r="B408" s="16" t="s">
        <v>303</v>
      </c>
      <c r="C408" s="16">
        <v>2010</v>
      </c>
      <c r="D408" s="16">
        <v>22</v>
      </c>
      <c r="E408" s="16">
        <v>37</v>
      </c>
      <c r="F408" s="16">
        <v>1</v>
      </c>
      <c r="G408" s="16">
        <v>5</v>
      </c>
      <c r="H408" s="16">
        <v>1</v>
      </c>
      <c r="I408" s="16">
        <v>0</v>
      </c>
      <c r="J408" s="16">
        <v>0</v>
      </c>
      <c r="K408" s="16">
        <v>2</v>
      </c>
      <c r="L408" s="16">
        <v>0</v>
      </c>
      <c r="M408" s="16">
        <v>0</v>
      </c>
      <c r="N408" s="16">
        <v>0</v>
      </c>
      <c r="O408" s="16">
        <v>13</v>
      </c>
      <c r="P408" s="13" t="str">
        <f t="shared" si="12"/>
        <v>P</v>
      </c>
      <c r="Q408" s="13">
        <f>IFERROR(VLOOKUP($A408, 'Fielding Data'!$A$1:$H$12056, 5, 0), 0)</f>
        <v>8</v>
      </c>
      <c r="R408" s="13">
        <f>IFERROR(VLOOKUP($A408, 'Fielding Data'!$A$1:$H$12056, 6, 0), 0)</f>
        <v>11</v>
      </c>
      <c r="S408" s="13">
        <f>IFERROR(VLOOKUP($A408, 'Fielding Data'!$A$1:$H$12056, 7, 0), 0)</f>
        <v>1</v>
      </c>
      <c r="T408" s="13">
        <f>IFERROR(VLOOKUP($A408, 'Fielding Data'!$A$1:$H$12056, 8, 0), 0)</f>
        <v>0</v>
      </c>
      <c r="U408" s="13">
        <f>SUMIFS('Fielding Data'!E:E, 'Fielding Data'!$A:$A, $A408)</f>
        <v>8</v>
      </c>
      <c r="V408" s="13">
        <f>SUMIFS('Fielding Data'!F:F, 'Fielding Data'!$A:$A, $A408)</f>
        <v>11</v>
      </c>
      <c r="W408" s="13">
        <f>SUMIFS('Fielding Data'!G:G, 'Fielding Data'!$A:$A, $A408)</f>
        <v>1</v>
      </c>
      <c r="X408" s="13">
        <f>SUMIFS('Fielding Data'!H:H, 'Fielding Data'!$A:$A, $A408)</f>
        <v>0</v>
      </c>
    </row>
    <row r="409" spans="1:24" x14ac:dyDescent="0.3">
      <c r="A409" s="13" t="str">
        <f t="shared" si="13"/>
        <v>harderi012010</v>
      </c>
      <c r="B409" s="16" t="s">
        <v>376</v>
      </c>
      <c r="C409" s="16">
        <v>2010</v>
      </c>
      <c r="D409" s="16">
        <v>20</v>
      </c>
      <c r="E409" s="16">
        <v>1</v>
      </c>
      <c r="F409" s="16">
        <v>0</v>
      </c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16">
        <v>0</v>
      </c>
      <c r="P409" s="13" t="str">
        <f t="shared" si="12"/>
        <v>P</v>
      </c>
      <c r="Q409" s="13">
        <f>IFERROR(VLOOKUP($A409, 'Fielding Data'!$A$1:$H$12056, 5, 0), 0)</f>
        <v>5</v>
      </c>
      <c r="R409" s="13">
        <f>IFERROR(VLOOKUP($A409, 'Fielding Data'!$A$1:$H$12056, 6, 0), 0)</f>
        <v>5</v>
      </c>
      <c r="S409" s="13">
        <f>IFERROR(VLOOKUP($A409, 'Fielding Data'!$A$1:$H$12056, 7, 0), 0)</f>
        <v>1</v>
      </c>
      <c r="T409" s="13">
        <f>IFERROR(VLOOKUP($A409, 'Fielding Data'!$A$1:$H$12056, 8, 0), 0)</f>
        <v>1</v>
      </c>
      <c r="U409" s="13">
        <f>SUMIFS('Fielding Data'!E:E, 'Fielding Data'!$A:$A, $A409)</f>
        <v>5</v>
      </c>
      <c r="V409" s="13">
        <f>SUMIFS('Fielding Data'!F:F, 'Fielding Data'!$A:$A, $A409)</f>
        <v>5</v>
      </c>
      <c r="W409" s="13">
        <f>SUMIFS('Fielding Data'!G:G, 'Fielding Data'!$A:$A, $A409)</f>
        <v>1</v>
      </c>
      <c r="X409" s="13">
        <f>SUMIFS('Fielding Data'!H:H, 'Fielding Data'!$A:$A, $A409)</f>
        <v>1</v>
      </c>
    </row>
    <row r="410" spans="1:24" x14ac:dyDescent="0.3">
      <c r="A410" s="13" t="str">
        <f t="shared" si="13"/>
        <v>hardyjj012010</v>
      </c>
      <c r="B410" s="16" t="s">
        <v>546</v>
      </c>
      <c r="C410" s="16">
        <v>2010</v>
      </c>
      <c r="D410" s="16">
        <v>101</v>
      </c>
      <c r="E410" s="16">
        <v>340</v>
      </c>
      <c r="F410" s="16">
        <v>44</v>
      </c>
      <c r="G410" s="16">
        <v>91</v>
      </c>
      <c r="H410" s="16">
        <v>19</v>
      </c>
      <c r="I410" s="16">
        <v>3</v>
      </c>
      <c r="J410" s="16">
        <v>6</v>
      </c>
      <c r="K410" s="16">
        <v>38</v>
      </c>
      <c r="L410" s="16">
        <v>1</v>
      </c>
      <c r="M410" s="16">
        <v>1</v>
      </c>
      <c r="N410" s="16">
        <v>28</v>
      </c>
      <c r="O410" s="16">
        <v>54</v>
      </c>
      <c r="P410" s="13" t="str">
        <f t="shared" si="12"/>
        <v>SS</v>
      </c>
      <c r="Q410" s="13">
        <f>IFERROR(VLOOKUP($A410, 'Fielding Data'!$A$1:$H$12056, 5, 0), 0)</f>
        <v>150</v>
      </c>
      <c r="R410" s="13">
        <f>IFERROR(VLOOKUP($A410, 'Fielding Data'!$A$1:$H$12056, 6, 0), 0)</f>
        <v>289</v>
      </c>
      <c r="S410" s="13">
        <f>IFERROR(VLOOKUP($A410, 'Fielding Data'!$A$1:$H$12056, 7, 0), 0)</f>
        <v>11</v>
      </c>
      <c r="T410" s="13">
        <f>IFERROR(VLOOKUP($A410, 'Fielding Data'!$A$1:$H$12056, 8, 0), 0)</f>
        <v>62</v>
      </c>
      <c r="U410" s="13">
        <f>SUMIFS('Fielding Data'!E:E, 'Fielding Data'!$A:$A, $A410)</f>
        <v>150</v>
      </c>
      <c r="V410" s="13">
        <f>SUMIFS('Fielding Data'!F:F, 'Fielding Data'!$A:$A, $A410)</f>
        <v>289</v>
      </c>
      <c r="W410" s="13">
        <f>SUMIFS('Fielding Data'!G:G, 'Fielding Data'!$A:$A, $A410)</f>
        <v>11</v>
      </c>
      <c r="X410" s="13">
        <f>SUMIFS('Fielding Data'!H:H, 'Fielding Data'!$A:$A, $A410)</f>
        <v>62</v>
      </c>
    </row>
    <row r="411" spans="1:24" x14ac:dyDescent="0.3">
      <c r="A411" s="13" t="str">
        <f t="shared" si="13"/>
        <v>harrelu012010</v>
      </c>
      <c r="B411" s="16" t="s">
        <v>1286</v>
      </c>
      <c r="C411" s="16">
        <v>2010</v>
      </c>
      <c r="D411" s="16">
        <v>8</v>
      </c>
      <c r="E411" s="16">
        <v>0</v>
      </c>
      <c r="F411" s="16">
        <v>0</v>
      </c>
      <c r="G411" s="16">
        <v>0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 s="16">
        <v>0</v>
      </c>
      <c r="P411" s="13" t="str">
        <f t="shared" si="12"/>
        <v>P</v>
      </c>
      <c r="Q411" s="13">
        <f>IFERROR(VLOOKUP($A411, 'Fielding Data'!$A$1:$H$12056, 5, 0), 0)</f>
        <v>4</v>
      </c>
      <c r="R411" s="13">
        <f>IFERROR(VLOOKUP($A411, 'Fielding Data'!$A$1:$H$12056, 6, 0), 0)</f>
        <v>4</v>
      </c>
      <c r="S411" s="13">
        <f>IFERROR(VLOOKUP($A411, 'Fielding Data'!$A$1:$H$12056, 7, 0), 0)</f>
        <v>0</v>
      </c>
      <c r="T411" s="13">
        <f>IFERROR(VLOOKUP($A411, 'Fielding Data'!$A$1:$H$12056, 8, 0), 0)</f>
        <v>0</v>
      </c>
      <c r="U411" s="13">
        <f>SUMIFS('Fielding Data'!E:E, 'Fielding Data'!$A:$A, $A411)</f>
        <v>4</v>
      </c>
      <c r="V411" s="13">
        <f>SUMIFS('Fielding Data'!F:F, 'Fielding Data'!$A:$A, $A411)</f>
        <v>4</v>
      </c>
      <c r="W411" s="13">
        <f>SUMIFS('Fielding Data'!G:G, 'Fielding Data'!$A:$A, $A411)</f>
        <v>0</v>
      </c>
      <c r="X411" s="13">
        <f>SUMIFS('Fielding Data'!H:H, 'Fielding Data'!$A:$A, $A411)</f>
        <v>0</v>
      </c>
    </row>
    <row r="412" spans="1:24" x14ac:dyDescent="0.3">
      <c r="A412" s="13" t="str">
        <f t="shared" si="13"/>
        <v>harribr012010</v>
      </c>
      <c r="B412" s="16" t="s">
        <v>454</v>
      </c>
      <c r="C412" s="16">
        <v>2010</v>
      </c>
      <c r="D412" s="16">
        <v>43</v>
      </c>
      <c r="E412" s="16">
        <v>108</v>
      </c>
      <c r="F412" s="16">
        <v>11</v>
      </c>
      <c r="G412" s="16">
        <v>17</v>
      </c>
      <c r="H412" s="16">
        <v>3</v>
      </c>
      <c r="I412" s="16">
        <v>0</v>
      </c>
      <c r="J412" s="16">
        <v>1</v>
      </c>
      <c r="K412" s="16">
        <v>4</v>
      </c>
      <c r="L412" s="16">
        <v>0</v>
      </c>
      <c r="M412" s="16">
        <v>0</v>
      </c>
      <c r="N412" s="16">
        <v>9</v>
      </c>
      <c r="O412" s="16">
        <v>23</v>
      </c>
      <c r="P412" s="13" t="str">
        <f t="shared" si="12"/>
        <v>1B</v>
      </c>
      <c r="Q412" s="13">
        <f>IFERROR(VLOOKUP($A412, 'Fielding Data'!$A$1:$H$12056, 5, 0), 0)</f>
        <v>14</v>
      </c>
      <c r="R412" s="13">
        <f>IFERROR(VLOOKUP($A412, 'Fielding Data'!$A$1:$H$12056, 6, 0), 0)</f>
        <v>0</v>
      </c>
      <c r="S412" s="13">
        <f>IFERROR(VLOOKUP($A412, 'Fielding Data'!$A$1:$H$12056, 7, 0), 0)</f>
        <v>0</v>
      </c>
      <c r="T412" s="13">
        <f>IFERROR(VLOOKUP($A412, 'Fielding Data'!$A$1:$H$12056, 8, 0), 0)</f>
        <v>1</v>
      </c>
      <c r="U412" s="13">
        <f>SUMIFS('Fielding Data'!E:E, 'Fielding Data'!$A:$A, $A412)</f>
        <v>34</v>
      </c>
      <c r="V412" s="13">
        <f>SUMIFS('Fielding Data'!F:F, 'Fielding Data'!$A:$A, $A412)</f>
        <v>61</v>
      </c>
      <c r="W412" s="13">
        <f>SUMIFS('Fielding Data'!G:G, 'Fielding Data'!$A:$A, $A412)</f>
        <v>0</v>
      </c>
      <c r="X412" s="13">
        <f>SUMIFS('Fielding Data'!H:H, 'Fielding Data'!$A:$A, $A412)</f>
        <v>9</v>
      </c>
    </row>
    <row r="413" spans="1:24" x14ac:dyDescent="0.3">
      <c r="A413" s="13" t="str">
        <f t="shared" si="13"/>
        <v>harrima012010</v>
      </c>
      <c r="B413" s="16" t="s">
        <v>930</v>
      </c>
      <c r="C413" s="16">
        <v>2010</v>
      </c>
      <c r="D413" s="16">
        <v>37</v>
      </c>
      <c r="E413" s="16">
        <v>1</v>
      </c>
      <c r="F413" s="16">
        <v>0</v>
      </c>
      <c r="G413" s="16">
        <v>0</v>
      </c>
      <c r="H413" s="16">
        <v>0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16">
        <v>1</v>
      </c>
      <c r="P413" s="13" t="str">
        <f t="shared" si="12"/>
        <v>P</v>
      </c>
      <c r="Q413" s="13">
        <f>IFERROR(VLOOKUP($A413, 'Fielding Data'!$A$1:$H$12056, 5, 0), 0)</f>
        <v>4</v>
      </c>
      <c r="R413" s="13">
        <f>IFERROR(VLOOKUP($A413, 'Fielding Data'!$A$1:$H$12056, 6, 0), 0)</f>
        <v>6</v>
      </c>
      <c r="S413" s="13">
        <f>IFERROR(VLOOKUP($A413, 'Fielding Data'!$A$1:$H$12056, 7, 0), 0)</f>
        <v>1</v>
      </c>
      <c r="T413" s="13">
        <f>IFERROR(VLOOKUP($A413, 'Fielding Data'!$A$1:$H$12056, 8, 0), 0)</f>
        <v>0</v>
      </c>
      <c r="U413" s="13">
        <f>SUMIFS('Fielding Data'!E:E, 'Fielding Data'!$A:$A, $A413)</f>
        <v>4</v>
      </c>
      <c r="V413" s="13">
        <f>SUMIFS('Fielding Data'!F:F, 'Fielding Data'!$A:$A, $A413)</f>
        <v>6</v>
      </c>
      <c r="W413" s="13">
        <f>SUMIFS('Fielding Data'!G:G, 'Fielding Data'!$A:$A, $A413)</f>
        <v>1</v>
      </c>
      <c r="X413" s="13">
        <f>SUMIFS('Fielding Data'!H:H, 'Fielding Data'!$A:$A, $A413)</f>
        <v>0</v>
      </c>
    </row>
    <row r="414" spans="1:24" x14ac:dyDescent="0.3">
      <c r="A414" s="13" t="str">
        <f t="shared" si="13"/>
        <v>harriwi012010</v>
      </c>
      <c r="B414" s="16" t="s">
        <v>246</v>
      </c>
      <c r="C414" s="16">
        <v>2010</v>
      </c>
      <c r="D414" s="16">
        <v>132</v>
      </c>
      <c r="E414" s="16">
        <v>224</v>
      </c>
      <c r="F414" s="16">
        <v>25</v>
      </c>
      <c r="G414" s="16">
        <v>41</v>
      </c>
      <c r="H414" s="16">
        <v>6</v>
      </c>
      <c r="I414" s="16">
        <v>2</v>
      </c>
      <c r="J414" s="16">
        <v>10</v>
      </c>
      <c r="K414" s="16">
        <v>32</v>
      </c>
      <c r="L414" s="16">
        <v>5</v>
      </c>
      <c r="M414" s="16">
        <v>2</v>
      </c>
      <c r="N414" s="16">
        <v>33</v>
      </c>
      <c r="O414" s="16">
        <v>60</v>
      </c>
      <c r="P414" s="13" t="str">
        <f t="shared" si="12"/>
        <v>3B</v>
      </c>
      <c r="Q414" s="13">
        <f>IFERROR(VLOOKUP($A414, 'Fielding Data'!$A$1:$H$12056, 5, 0), 0)</f>
        <v>1</v>
      </c>
      <c r="R414" s="13">
        <f>IFERROR(VLOOKUP($A414, 'Fielding Data'!$A$1:$H$12056, 6, 0), 0)</f>
        <v>8</v>
      </c>
      <c r="S414" s="13">
        <f>IFERROR(VLOOKUP($A414, 'Fielding Data'!$A$1:$H$12056, 7, 0), 0)</f>
        <v>1</v>
      </c>
      <c r="T414" s="13">
        <f>IFERROR(VLOOKUP($A414, 'Fielding Data'!$A$1:$H$12056, 8, 0), 0)</f>
        <v>0</v>
      </c>
      <c r="U414" s="13">
        <f>SUMIFS('Fielding Data'!E:E, 'Fielding Data'!$A:$A, $A414)</f>
        <v>99</v>
      </c>
      <c r="V414" s="13">
        <f>SUMIFS('Fielding Data'!F:F, 'Fielding Data'!$A:$A, $A414)</f>
        <v>8</v>
      </c>
      <c r="W414" s="13">
        <f>SUMIFS('Fielding Data'!G:G, 'Fielding Data'!$A:$A, $A414)</f>
        <v>3</v>
      </c>
      <c r="X414" s="13">
        <f>SUMIFS('Fielding Data'!H:H, 'Fielding Data'!$A:$A, $A414)</f>
        <v>0</v>
      </c>
    </row>
    <row r="415" spans="1:24" x14ac:dyDescent="0.3">
      <c r="A415" s="13" t="str">
        <f t="shared" si="13"/>
        <v>hartco012010</v>
      </c>
      <c r="B415" s="16" t="s">
        <v>455</v>
      </c>
      <c r="C415" s="16">
        <v>2010</v>
      </c>
      <c r="D415" s="16">
        <v>145</v>
      </c>
      <c r="E415" s="16">
        <v>558</v>
      </c>
      <c r="F415" s="16">
        <v>91</v>
      </c>
      <c r="G415" s="16">
        <v>158</v>
      </c>
      <c r="H415" s="16">
        <v>34</v>
      </c>
      <c r="I415" s="16">
        <v>4</v>
      </c>
      <c r="J415" s="16">
        <v>31</v>
      </c>
      <c r="K415" s="16">
        <v>102</v>
      </c>
      <c r="L415" s="16">
        <v>7</v>
      </c>
      <c r="M415" s="16">
        <v>6</v>
      </c>
      <c r="N415" s="16">
        <v>45</v>
      </c>
      <c r="O415" s="16">
        <v>140</v>
      </c>
      <c r="P415" s="13" t="str">
        <f t="shared" si="12"/>
        <v>OF</v>
      </c>
      <c r="Q415" s="13">
        <f>IFERROR(VLOOKUP($A415, 'Fielding Data'!$A$1:$H$12056, 5, 0), 0)</f>
        <v>272</v>
      </c>
      <c r="R415" s="13">
        <f>IFERROR(VLOOKUP($A415, 'Fielding Data'!$A$1:$H$12056, 6, 0), 0)</f>
        <v>7</v>
      </c>
      <c r="S415" s="13">
        <f>IFERROR(VLOOKUP($A415, 'Fielding Data'!$A$1:$H$12056, 7, 0), 0)</f>
        <v>2</v>
      </c>
      <c r="T415" s="13">
        <f>IFERROR(VLOOKUP($A415, 'Fielding Data'!$A$1:$H$12056, 8, 0), 0)</f>
        <v>1</v>
      </c>
      <c r="U415" s="13">
        <f>SUMIFS('Fielding Data'!E:E, 'Fielding Data'!$A:$A, $A415)</f>
        <v>272</v>
      </c>
      <c r="V415" s="13">
        <f>SUMIFS('Fielding Data'!F:F, 'Fielding Data'!$A:$A, $A415)</f>
        <v>7</v>
      </c>
      <c r="W415" s="13">
        <f>SUMIFS('Fielding Data'!G:G, 'Fielding Data'!$A:$A, $A415)</f>
        <v>2</v>
      </c>
      <c r="X415" s="13">
        <f>SUMIFS('Fielding Data'!H:H, 'Fielding Data'!$A:$A, $A415)</f>
        <v>1</v>
      </c>
    </row>
    <row r="416" spans="1:24" x14ac:dyDescent="0.3">
      <c r="A416" s="13" t="str">
        <f t="shared" si="13"/>
        <v>hatchch022010</v>
      </c>
      <c r="B416" s="16" t="s">
        <v>1287</v>
      </c>
      <c r="C416" s="16">
        <v>2010</v>
      </c>
      <c r="D416" s="16">
        <v>5</v>
      </c>
      <c r="E416" s="16">
        <v>6</v>
      </c>
      <c r="F416" s="16">
        <v>0</v>
      </c>
      <c r="G416" s="16">
        <v>0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0</v>
      </c>
      <c r="N416" s="16">
        <v>2</v>
      </c>
      <c r="O416" s="16">
        <v>5</v>
      </c>
      <c r="P416" s="13" t="str">
        <f t="shared" si="12"/>
        <v>C</v>
      </c>
      <c r="Q416" s="13">
        <f>IFERROR(VLOOKUP($A416, 'Fielding Data'!$A$1:$H$12056, 5, 0), 0)</f>
        <v>20</v>
      </c>
      <c r="R416" s="13">
        <f>IFERROR(VLOOKUP($A416, 'Fielding Data'!$A$1:$H$12056, 6, 0), 0)</f>
        <v>2</v>
      </c>
      <c r="S416" s="13">
        <f>IFERROR(VLOOKUP($A416, 'Fielding Data'!$A$1:$H$12056, 7, 0), 0)</f>
        <v>0</v>
      </c>
      <c r="T416" s="13">
        <f>IFERROR(VLOOKUP($A416, 'Fielding Data'!$A$1:$H$12056, 8, 0), 0)</f>
        <v>0</v>
      </c>
      <c r="U416" s="13">
        <f>SUMIFS('Fielding Data'!E:E, 'Fielding Data'!$A:$A, $A416)</f>
        <v>20</v>
      </c>
      <c r="V416" s="13">
        <f>SUMIFS('Fielding Data'!F:F, 'Fielding Data'!$A:$A, $A416)</f>
        <v>2</v>
      </c>
      <c r="W416" s="13">
        <f>SUMIFS('Fielding Data'!G:G, 'Fielding Data'!$A:$A, $A416)</f>
        <v>0</v>
      </c>
      <c r="X416" s="13">
        <f>SUMIFS('Fielding Data'!H:H, 'Fielding Data'!$A:$A, $A416)</f>
        <v>0</v>
      </c>
    </row>
    <row r="417" spans="1:24" x14ac:dyDescent="0.3">
      <c r="A417" s="13" t="str">
        <f t="shared" si="13"/>
        <v>hawkila012010</v>
      </c>
      <c r="B417" s="16" t="s">
        <v>113</v>
      </c>
      <c r="C417" s="16">
        <v>2010</v>
      </c>
      <c r="D417" s="16">
        <v>18</v>
      </c>
      <c r="E417" s="16">
        <v>0</v>
      </c>
      <c r="F417" s="16">
        <v>0</v>
      </c>
      <c r="G417" s="16">
        <v>0</v>
      </c>
      <c r="H417" s="16">
        <v>0</v>
      </c>
      <c r="I417" s="16">
        <v>0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16">
        <v>0</v>
      </c>
      <c r="P417" s="13" t="str">
        <f t="shared" si="12"/>
        <v>P</v>
      </c>
      <c r="Q417" s="13">
        <f>IFERROR(VLOOKUP($A417, 'Fielding Data'!$A$1:$H$12056, 5, 0), 0)</f>
        <v>1</v>
      </c>
      <c r="R417" s="13">
        <f>IFERROR(VLOOKUP($A417, 'Fielding Data'!$A$1:$H$12056, 6, 0), 0)</f>
        <v>2</v>
      </c>
      <c r="S417" s="13">
        <f>IFERROR(VLOOKUP($A417, 'Fielding Data'!$A$1:$H$12056, 7, 0), 0)</f>
        <v>0</v>
      </c>
      <c r="T417" s="13">
        <f>IFERROR(VLOOKUP($A417, 'Fielding Data'!$A$1:$H$12056, 8, 0), 0)</f>
        <v>0</v>
      </c>
      <c r="U417" s="13">
        <f>SUMIFS('Fielding Data'!E:E, 'Fielding Data'!$A:$A, $A417)</f>
        <v>1</v>
      </c>
      <c r="V417" s="13">
        <f>SUMIFS('Fielding Data'!F:F, 'Fielding Data'!$A:$A, $A417)</f>
        <v>2</v>
      </c>
      <c r="W417" s="13">
        <f>SUMIFS('Fielding Data'!G:G, 'Fielding Data'!$A:$A, $A417)</f>
        <v>0</v>
      </c>
      <c r="X417" s="13">
        <f>SUMIFS('Fielding Data'!H:H, 'Fielding Data'!$A:$A, $A417)</f>
        <v>0</v>
      </c>
    </row>
    <row r="418" spans="1:24" x14ac:dyDescent="0.3">
      <c r="A418" s="13" t="str">
        <f t="shared" si="13"/>
        <v>hawksbl012010</v>
      </c>
      <c r="B418" s="16" t="s">
        <v>1098</v>
      </c>
      <c r="C418" s="16">
        <v>2010</v>
      </c>
      <c r="D418" s="16">
        <v>45</v>
      </c>
      <c r="E418" s="16">
        <v>16</v>
      </c>
      <c r="F418" s="16">
        <v>0</v>
      </c>
      <c r="G418" s="16">
        <v>0</v>
      </c>
      <c r="H418" s="16">
        <v>0</v>
      </c>
      <c r="I418" s="16">
        <v>0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16">
        <v>9</v>
      </c>
      <c r="P418" s="13" t="str">
        <f t="shared" si="12"/>
        <v>P</v>
      </c>
      <c r="Q418" s="13">
        <f>IFERROR(VLOOKUP($A418, 'Fielding Data'!$A$1:$H$12056, 5, 0), 0)</f>
        <v>8</v>
      </c>
      <c r="R418" s="13">
        <f>IFERROR(VLOOKUP($A418, 'Fielding Data'!$A$1:$H$12056, 6, 0), 0)</f>
        <v>16</v>
      </c>
      <c r="S418" s="13">
        <f>IFERROR(VLOOKUP($A418, 'Fielding Data'!$A$1:$H$12056, 7, 0), 0)</f>
        <v>1</v>
      </c>
      <c r="T418" s="13">
        <f>IFERROR(VLOOKUP($A418, 'Fielding Data'!$A$1:$H$12056, 8, 0), 0)</f>
        <v>1</v>
      </c>
      <c r="U418" s="13">
        <f>SUMIFS('Fielding Data'!E:E, 'Fielding Data'!$A:$A, $A418)</f>
        <v>8</v>
      </c>
      <c r="V418" s="13">
        <f>SUMIFS('Fielding Data'!F:F, 'Fielding Data'!$A:$A, $A418)</f>
        <v>16</v>
      </c>
      <c r="W418" s="13">
        <f>SUMIFS('Fielding Data'!G:G, 'Fielding Data'!$A:$A, $A418)</f>
        <v>1</v>
      </c>
      <c r="X418" s="13">
        <f>SUMIFS('Fielding Data'!H:H, 'Fielding Data'!$A:$A, $A418)</f>
        <v>1</v>
      </c>
    </row>
    <row r="419" spans="1:24" x14ac:dyDescent="0.3">
      <c r="A419" s="13" t="str">
        <f t="shared" si="13"/>
        <v>hayesbr012010</v>
      </c>
      <c r="B419" s="16" t="s">
        <v>1099</v>
      </c>
      <c r="C419" s="16">
        <v>2010</v>
      </c>
      <c r="D419" s="16">
        <v>26</v>
      </c>
      <c r="E419" s="16">
        <v>77</v>
      </c>
      <c r="F419" s="16">
        <v>6</v>
      </c>
      <c r="G419" s="16">
        <v>16</v>
      </c>
      <c r="H419" s="16">
        <v>6</v>
      </c>
      <c r="I419" s="16">
        <v>1</v>
      </c>
      <c r="J419" s="16">
        <v>2</v>
      </c>
      <c r="K419" s="16">
        <v>6</v>
      </c>
      <c r="L419" s="16">
        <v>0</v>
      </c>
      <c r="M419" s="16">
        <v>0</v>
      </c>
      <c r="N419" s="16">
        <v>6</v>
      </c>
      <c r="O419" s="16">
        <v>26</v>
      </c>
      <c r="P419" s="13" t="str">
        <f t="shared" si="12"/>
        <v>C</v>
      </c>
      <c r="Q419" s="13">
        <f>IFERROR(VLOOKUP($A419, 'Fielding Data'!$A$1:$H$12056, 5, 0), 0)</f>
        <v>142</v>
      </c>
      <c r="R419" s="13">
        <f>IFERROR(VLOOKUP($A419, 'Fielding Data'!$A$1:$H$12056, 6, 0), 0)</f>
        <v>13</v>
      </c>
      <c r="S419" s="13">
        <f>IFERROR(VLOOKUP($A419, 'Fielding Data'!$A$1:$H$12056, 7, 0), 0)</f>
        <v>0</v>
      </c>
      <c r="T419" s="13">
        <f>IFERROR(VLOOKUP($A419, 'Fielding Data'!$A$1:$H$12056, 8, 0), 0)</f>
        <v>2</v>
      </c>
      <c r="U419" s="13">
        <f>SUMIFS('Fielding Data'!E:E, 'Fielding Data'!$A:$A, $A419)</f>
        <v>142</v>
      </c>
      <c r="V419" s="13">
        <f>SUMIFS('Fielding Data'!F:F, 'Fielding Data'!$A:$A, $A419)</f>
        <v>13</v>
      </c>
      <c r="W419" s="13">
        <f>SUMIFS('Fielding Data'!G:G, 'Fielding Data'!$A:$A, $A419)</f>
        <v>0</v>
      </c>
      <c r="X419" s="13">
        <f>SUMIFS('Fielding Data'!H:H, 'Fielding Data'!$A:$A, $A419)</f>
        <v>2</v>
      </c>
    </row>
    <row r="420" spans="1:24" x14ac:dyDescent="0.3">
      <c r="A420" s="13" t="str">
        <f t="shared" si="13"/>
        <v>headlch012010</v>
      </c>
      <c r="B420" s="16" t="s">
        <v>798</v>
      </c>
      <c r="C420" s="16">
        <v>2010</v>
      </c>
      <c r="D420" s="16">
        <v>161</v>
      </c>
      <c r="E420" s="16">
        <v>610</v>
      </c>
      <c r="F420" s="16">
        <v>77</v>
      </c>
      <c r="G420" s="16">
        <v>161</v>
      </c>
      <c r="H420" s="16">
        <v>29</v>
      </c>
      <c r="I420" s="16">
        <v>3</v>
      </c>
      <c r="J420" s="16">
        <v>11</v>
      </c>
      <c r="K420" s="16">
        <v>58</v>
      </c>
      <c r="L420" s="16">
        <v>17</v>
      </c>
      <c r="M420" s="16">
        <v>5</v>
      </c>
      <c r="N420" s="16">
        <v>56</v>
      </c>
      <c r="O420" s="16">
        <v>139</v>
      </c>
      <c r="P420" s="13" t="str">
        <f t="shared" si="12"/>
        <v>3B</v>
      </c>
      <c r="Q420" s="13">
        <f>IFERROR(VLOOKUP($A420, 'Fielding Data'!$A$1:$H$12056, 5, 0), 0)</f>
        <v>82</v>
      </c>
      <c r="R420" s="13">
        <f>IFERROR(VLOOKUP($A420, 'Fielding Data'!$A$1:$H$12056, 6, 0), 0)</f>
        <v>293</v>
      </c>
      <c r="S420" s="13">
        <f>IFERROR(VLOOKUP($A420, 'Fielding Data'!$A$1:$H$12056, 7, 0), 0)</f>
        <v>13</v>
      </c>
      <c r="T420" s="13">
        <f>IFERROR(VLOOKUP($A420, 'Fielding Data'!$A$1:$H$12056, 8, 0), 0)</f>
        <v>21</v>
      </c>
      <c r="U420" s="13">
        <f>SUMIFS('Fielding Data'!E:E, 'Fielding Data'!$A:$A, $A420)</f>
        <v>82</v>
      </c>
      <c r="V420" s="13">
        <f>SUMIFS('Fielding Data'!F:F, 'Fielding Data'!$A:$A, $A420)</f>
        <v>293</v>
      </c>
      <c r="W420" s="13">
        <f>SUMIFS('Fielding Data'!G:G, 'Fielding Data'!$A:$A, $A420)</f>
        <v>13</v>
      </c>
      <c r="X420" s="13">
        <f>SUMIFS('Fielding Data'!H:H, 'Fielding Data'!$A:$A, $A420)</f>
        <v>21</v>
      </c>
    </row>
    <row r="421" spans="1:24" x14ac:dyDescent="0.3">
      <c r="A421" s="13" t="str">
        <f t="shared" si="13"/>
        <v>heilmaa012010</v>
      </c>
      <c r="B421" s="16" t="s">
        <v>378</v>
      </c>
      <c r="C421" s="16">
        <v>2010</v>
      </c>
      <c r="D421" s="16">
        <v>70</v>
      </c>
      <c r="E421" s="16">
        <v>1</v>
      </c>
      <c r="F421" s="16">
        <v>0</v>
      </c>
      <c r="G421" s="16">
        <v>0</v>
      </c>
      <c r="H421" s="16">
        <v>0</v>
      </c>
      <c r="I421" s="16">
        <v>0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16">
        <v>1</v>
      </c>
      <c r="P421" s="13" t="str">
        <f t="shared" si="12"/>
        <v>P</v>
      </c>
      <c r="Q421" s="13">
        <f>IFERROR(VLOOKUP($A421, 'Fielding Data'!$A$1:$H$12056, 5, 0), 0)</f>
        <v>8</v>
      </c>
      <c r="R421" s="13">
        <f>IFERROR(VLOOKUP($A421, 'Fielding Data'!$A$1:$H$12056, 6, 0), 0)</f>
        <v>9</v>
      </c>
      <c r="S421" s="13">
        <f>IFERROR(VLOOKUP($A421, 'Fielding Data'!$A$1:$H$12056, 7, 0), 0)</f>
        <v>2</v>
      </c>
      <c r="T421" s="13">
        <f>IFERROR(VLOOKUP($A421, 'Fielding Data'!$A$1:$H$12056, 8, 0), 0)</f>
        <v>0</v>
      </c>
      <c r="U421" s="13">
        <f>SUMIFS('Fielding Data'!E:E, 'Fielding Data'!$A:$A, $A421)</f>
        <v>8</v>
      </c>
      <c r="V421" s="13">
        <f>SUMIFS('Fielding Data'!F:F, 'Fielding Data'!$A:$A, $A421)</f>
        <v>9</v>
      </c>
      <c r="W421" s="13">
        <f>SUMIFS('Fielding Data'!G:G, 'Fielding Data'!$A:$A, $A421)</f>
        <v>2</v>
      </c>
      <c r="X421" s="13">
        <f>SUMIFS('Fielding Data'!H:H, 'Fielding Data'!$A:$A, $A421)</f>
        <v>0</v>
      </c>
    </row>
    <row r="422" spans="1:24" x14ac:dyDescent="0.3">
      <c r="A422" s="13" t="str">
        <f t="shared" si="13"/>
        <v>heisech012010</v>
      </c>
      <c r="B422" s="16" t="s">
        <v>1288</v>
      </c>
      <c r="C422" s="16">
        <v>2010</v>
      </c>
      <c r="D422" s="16">
        <v>97</v>
      </c>
      <c r="E422" s="16">
        <v>201</v>
      </c>
      <c r="F422" s="16">
        <v>33</v>
      </c>
      <c r="G422" s="16">
        <v>51</v>
      </c>
      <c r="H422" s="16">
        <v>10</v>
      </c>
      <c r="I422" s="16">
        <v>1</v>
      </c>
      <c r="J422" s="16">
        <v>8</v>
      </c>
      <c r="K422" s="16">
        <v>21</v>
      </c>
      <c r="L422" s="16">
        <v>1</v>
      </c>
      <c r="M422" s="16">
        <v>2</v>
      </c>
      <c r="N422" s="16">
        <v>16</v>
      </c>
      <c r="O422" s="16">
        <v>57</v>
      </c>
      <c r="P422" s="13" t="str">
        <f t="shared" si="12"/>
        <v>CF</v>
      </c>
      <c r="Q422" s="13">
        <f>IFERROR(VLOOKUP($A422, 'Fielding Data'!$A$1:$H$12056, 5, 0), 0)</f>
        <v>0</v>
      </c>
      <c r="R422" s="13">
        <f>IFERROR(VLOOKUP($A422, 'Fielding Data'!$A$1:$H$12056, 6, 0), 0)</f>
        <v>0</v>
      </c>
      <c r="S422" s="13">
        <f>IFERROR(VLOOKUP($A422, 'Fielding Data'!$A$1:$H$12056, 7, 0), 0)</f>
        <v>0</v>
      </c>
      <c r="T422" s="13">
        <f>IFERROR(VLOOKUP($A422, 'Fielding Data'!$A$1:$H$12056, 8, 0), 0)</f>
        <v>0</v>
      </c>
      <c r="U422" s="13">
        <f>SUMIFS('Fielding Data'!E:E, 'Fielding Data'!$A:$A, $A422)</f>
        <v>106</v>
      </c>
      <c r="V422" s="13">
        <f>SUMIFS('Fielding Data'!F:F, 'Fielding Data'!$A:$A, $A422)</f>
        <v>2</v>
      </c>
      <c r="W422" s="13">
        <f>SUMIFS('Fielding Data'!G:G, 'Fielding Data'!$A:$A, $A422)</f>
        <v>2</v>
      </c>
      <c r="X422" s="13">
        <f>SUMIFS('Fielding Data'!H:H, 'Fielding Data'!$A:$A, $A422)</f>
        <v>0</v>
      </c>
    </row>
    <row r="423" spans="1:24" x14ac:dyDescent="0.3">
      <c r="A423" s="13" t="str">
        <f t="shared" si="13"/>
        <v>hellije012010</v>
      </c>
      <c r="B423" s="16" t="s">
        <v>1289</v>
      </c>
      <c r="C423" s="16">
        <v>2010</v>
      </c>
      <c r="D423" s="16">
        <v>10</v>
      </c>
      <c r="E423" s="16">
        <v>0</v>
      </c>
      <c r="F423" s="16">
        <v>0</v>
      </c>
      <c r="G423" s="16">
        <v>0</v>
      </c>
      <c r="H423" s="16">
        <v>0</v>
      </c>
      <c r="I423" s="16">
        <v>0</v>
      </c>
      <c r="J423" s="16">
        <v>0</v>
      </c>
      <c r="K423" s="16">
        <v>0</v>
      </c>
      <c r="L423" s="16">
        <v>0</v>
      </c>
      <c r="M423" s="16">
        <v>0</v>
      </c>
      <c r="N423" s="16">
        <v>0</v>
      </c>
      <c r="O423" s="16">
        <v>0</v>
      </c>
      <c r="P423" s="13" t="str">
        <f t="shared" si="12"/>
        <v>P</v>
      </c>
      <c r="Q423" s="13">
        <f>IFERROR(VLOOKUP($A423, 'Fielding Data'!$A$1:$H$12056, 5, 0), 0)</f>
        <v>1</v>
      </c>
      <c r="R423" s="13">
        <f>IFERROR(VLOOKUP($A423, 'Fielding Data'!$A$1:$H$12056, 6, 0), 0)</f>
        <v>3</v>
      </c>
      <c r="S423" s="13">
        <f>IFERROR(VLOOKUP($A423, 'Fielding Data'!$A$1:$H$12056, 7, 0), 0)</f>
        <v>0</v>
      </c>
      <c r="T423" s="13">
        <f>IFERROR(VLOOKUP($A423, 'Fielding Data'!$A$1:$H$12056, 8, 0), 0)</f>
        <v>0</v>
      </c>
      <c r="U423" s="13">
        <f>SUMIFS('Fielding Data'!E:E, 'Fielding Data'!$A:$A, $A423)</f>
        <v>1</v>
      </c>
      <c r="V423" s="13">
        <f>SUMIFS('Fielding Data'!F:F, 'Fielding Data'!$A:$A, $A423)</f>
        <v>3</v>
      </c>
      <c r="W423" s="13">
        <f>SUMIFS('Fielding Data'!G:G, 'Fielding Data'!$A:$A, $A423)</f>
        <v>0</v>
      </c>
      <c r="X423" s="13">
        <f>SUMIFS('Fielding Data'!H:H, 'Fielding Data'!$A:$A, $A423)</f>
        <v>0</v>
      </c>
    </row>
    <row r="424" spans="1:24" x14ac:dyDescent="0.3">
      <c r="A424" s="13" t="str">
        <f t="shared" si="13"/>
        <v>helmswe012010</v>
      </c>
      <c r="B424" s="16" t="s">
        <v>114</v>
      </c>
      <c r="C424" s="16">
        <v>2010</v>
      </c>
      <c r="D424" s="16">
        <v>127</v>
      </c>
      <c r="E424" s="16">
        <v>254</v>
      </c>
      <c r="F424" s="16">
        <v>25</v>
      </c>
      <c r="G424" s="16">
        <v>56</v>
      </c>
      <c r="H424" s="16">
        <v>12</v>
      </c>
      <c r="I424" s="16">
        <v>4</v>
      </c>
      <c r="J424" s="16">
        <v>4</v>
      </c>
      <c r="K424" s="16">
        <v>39</v>
      </c>
      <c r="L424" s="16">
        <v>0</v>
      </c>
      <c r="M424" s="16">
        <v>2</v>
      </c>
      <c r="N424" s="16">
        <v>26</v>
      </c>
      <c r="O424" s="16">
        <v>76</v>
      </c>
      <c r="P424" s="13" t="str">
        <f t="shared" si="12"/>
        <v>1B</v>
      </c>
      <c r="Q424" s="13">
        <f>IFERROR(VLOOKUP($A424, 'Fielding Data'!$A$1:$H$12056, 5, 0), 0)</f>
        <v>17</v>
      </c>
      <c r="R424" s="13">
        <f>IFERROR(VLOOKUP($A424, 'Fielding Data'!$A$1:$H$12056, 6, 0), 0)</f>
        <v>2</v>
      </c>
      <c r="S424" s="13">
        <f>IFERROR(VLOOKUP($A424, 'Fielding Data'!$A$1:$H$12056, 7, 0), 0)</f>
        <v>0</v>
      </c>
      <c r="T424" s="13">
        <f>IFERROR(VLOOKUP($A424, 'Fielding Data'!$A$1:$H$12056, 8, 0), 0)</f>
        <v>0</v>
      </c>
      <c r="U424" s="13">
        <f>SUMIFS('Fielding Data'!E:E, 'Fielding Data'!$A:$A, $A424)</f>
        <v>56</v>
      </c>
      <c r="V424" s="13">
        <f>SUMIFS('Fielding Data'!F:F, 'Fielding Data'!$A:$A, $A424)</f>
        <v>103</v>
      </c>
      <c r="W424" s="13">
        <f>SUMIFS('Fielding Data'!G:G, 'Fielding Data'!$A:$A, $A424)</f>
        <v>7</v>
      </c>
      <c r="X424" s="13">
        <f>SUMIFS('Fielding Data'!H:H, 'Fielding Data'!$A:$A, $A424)</f>
        <v>8</v>
      </c>
    </row>
    <row r="425" spans="1:24" x14ac:dyDescent="0.3">
      <c r="A425" s="13" t="str">
        <f t="shared" si="13"/>
        <v>heltoto012010</v>
      </c>
      <c r="B425" s="16" t="s">
        <v>115</v>
      </c>
      <c r="C425" s="16">
        <v>2010</v>
      </c>
      <c r="D425" s="16">
        <v>118</v>
      </c>
      <c r="E425" s="16">
        <v>398</v>
      </c>
      <c r="F425" s="16">
        <v>48</v>
      </c>
      <c r="G425" s="16">
        <v>102</v>
      </c>
      <c r="H425" s="16">
        <v>18</v>
      </c>
      <c r="I425" s="16">
        <v>1</v>
      </c>
      <c r="J425" s="16">
        <v>8</v>
      </c>
      <c r="K425" s="16">
        <v>37</v>
      </c>
      <c r="L425" s="16">
        <v>0</v>
      </c>
      <c r="M425" s="16">
        <v>0</v>
      </c>
      <c r="N425" s="16">
        <v>67</v>
      </c>
      <c r="O425" s="16">
        <v>90</v>
      </c>
      <c r="P425" s="13" t="str">
        <f t="shared" si="12"/>
        <v>1B</v>
      </c>
      <c r="Q425" s="13">
        <f>IFERROR(VLOOKUP($A425, 'Fielding Data'!$A$1:$H$12056, 5, 0), 0)</f>
        <v>932</v>
      </c>
      <c r="R425" s="13">
        <f>IFERROR(VLOOKUP($A425, 'Fielding Data'!$A$1:$H$12056, 6, 0), 0)</f>
        <v>77</v>
      </c>
      <c r="S425" s="13">
        <f>IFERROR(VLOOKUP($A425, 'Fielding Data'!$A$1:$H$12056, 7, 0), 0)</f>
        <v>8</v>
      </c>
      <c r="T425" s="13">
        <f>IFERROR(VLOOKUP($A425, 'Fielding Data'!$A$1:$H$12056, 8, 0), 0)</f>
        <v>116</v>
      </c>
      <c r="U425" s="13">
        <f>SUMIFS('Fielding Data'!E:E, 'Fielding Data'!$A:$A, $A425)</f>
        <v>932</v>
      </c>
      <c r="V425" s="13">
        <f>SUMIFS('Fielding Data'!F:F, 'Fielding Data'!$A:$A, $A425)</f>
        <v>77</v>
      </c>
      <c r="W425" s="13">
        <f>SUMIFS('Fielding Data'!G:G, 'Fielding Data'!$A:$A, $A425)</f>
        <v>8</v>
      </c>
      <c r="X425" s="13">
        <f>SUMIFS('Fielding Data'!H:H, 'Fielding Data'!$A:$A, $A425)</f>
        <v>116</v>
      </c>
    </row>
    <row r="426" spans="1:24" x14ac:dyDescent="0.3">
      <c r="A426" s="13" t="str">
        <f t="shared" si="13"/>
        <v>hendrma012010</v>
      </c>
      <c r="B426" s="16" t="s">
        <v>304</v>
      </c>
      <c r="C426" s="16">
        <v>2010</v>
      </c>
      <c r="D426" s="16">
        <v>52</v>
      </c>
      <c r="E426" s="16">
        <v>0</v>
      </c>
      <c r="F426" s="16">
        <v>0</v>
      </c>
      <c r="G426" s="16">
        <v>0</v>
      </c>
      <c r="H426" s="16">
        <v>0</v>
      </c>
      <c r="I426" s="16">
        <v>0</v>
      </c>
      <c r="J426" s="16">
        <v>0</v>
      </c>
      <c r="K426" s="16">
        <v>0</v>
      </c>
      <c r="L426" s="16">
        <v>0</v>
      </c>
      <c r="M426" s="16">
        <v>0</v>
      </c>
      <c r="N426" s="16">
        <v>0</v>
      </c>
      <c r="O426" s="16">
        <v>0</v>
      </c>
      <c r="P426" s="13" t="str">
        <f t="shared" si="12"/>
        <v>P</v>
      </c>
      <c r="Q426" s="13">
        <f>IFERROR(VLOOKUP($A426, 'Fielding Data'!$A$1:$H$12056, 5, 0), 0)</f>
        <v>6</v>
      </c>
      <c r="R426" s="13">
        <f>IFERROR(VLOOKUP($A426, 'Fielding Data'!$A$1:$H$12056, 6, 0), 0)</f>
        <v>9</v>
      </c>
      <c r="S426" s="13">
        <f>IFERROR(VLOOKUP($A426, 'Fielding Data'!$A$1:$H$12056, 7, 0), 0)</f>
        <v>1</v>
      </c>
      <c r="T426" s="13">
        <f>IFERROR(VLOOKUP($A426, 'Fielding Data'!$A$1:$H$12056, 8, 0), 0)</f>
        <v>1</v>
      </c>
      <c r="U426" s="13">
        <f>SUMIFS('Fielding Data'!E:E, 'Fielding Data'!$A:$A, $A426)</f>
        <v>6</v>
      </c>
      <c r="V426" s="13">
        <f>SUMIFS('Fielding Data'!F:F, 'Fielding Data'!$A:$A, $A426)</f>
        <v>9</v>
      </c>
      <c r="W426" s="13">
        <f>SUMIFS('Fielding Data'!G:G, 'Fielding Data'!$A:$A, $A426)</f>
        <v>1</v>
      </c>
      <c r="X426" s="13">
        <f>SUMIFS('Fielding Data'!H:H, 'Fielding Data'!$A:$A, $A426)</f>
        <v>1</v>
      </c>
    </row>
    <row r="427" spans="1:24" x14ac:dyDescent="0.3">
      <c r="A427" s="13" t="str">
        <f t="shared" si="13"/>
        <v>henslcl012010</v>
      </c>
      <c r="B427" s="16" t="s">
        <v>548</v>
      </c>
      <c r="C427" s="16">
        <v>2010</v>
      </c>
      <c r="D427" s="16">
        <v>68</v>
      </c>
      <c r="E427" s="16">
        <v>2</v>
      </c>
      <c r="F427" s="16">
        <v>0</v>
      </c>
      <c r="G427" s="16">
        <v>0</v>
      </c>
      <c r="H427" s="16">
        <v>0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0</v>
      </c>
      <c r="O427" s="16">
        <v>1</v>
      </c>
      <c r="P427" s="13" t="str">
        <f t="shared" si="12"/>
        <v>P</v>
      </c>
      <c r="Q427" s="13">
        <f>IFERROR(VLOOKUP($A427, 'Fielding Data'!$A$1:$H$12056, 5, 0), 0)</f>
        <v>2</v>
      </c>
      <c r="R427" s="13">
        <f>IFERROR(VLOOKUP($A427, 'Fielding Data'!$A$1:$H$12056, 6, 0), 0)</f>
        <v>11</v>
      </c>
      <c r="S427" s="13">
        <f>IFERROR(VLOOKUP($A427, 'Fielding Data'!$A$1:$H$12056, 7, 0), 0)</f>
        <v>1</v>
      </c>
      <c r="T427" s="13">
        <f>IFERROR(VLOOKUP($A427, 'Fielding Data'!$A$1:$H$12056, 8, 0), 0)</f>
        <v>0</v>
      </c>
      <c r="U427" s="13">
        <f>SUMIFS('Fielding Data'!E:E, 'Fielding Data'!$A:$A, $A427)</f>
        <v>2</v>
      </c>
      <c r="V427" s="13">
        <f>SUMIFS('Fielding Data'!F:F, 'Fielding Data'!$A:$A, $A427)</f>
        <v>11</v>
      </c>
      <c r="W427" s="13">
        <f>SUMIFS('Fielding Data'!G:G, 'Fielding Data'!$A:$A, $A427)</f>
        <v>1</v>
      </c>
      <c r="X427" s="13">
        <f>SUMIFS('Fielding Data'!H:H, 'Fielding Data'!$A:$A, $A427)</f>
        <v>0</v>
      </c>
    </row>
    <row r="428" spans="1:24" x14ac:dyDescent="0.3">
      <c r="A428" s="13" t="str">
        <f t="shared" si="13"/>
        <v>hernada012010</v>
      </c>
      <c r="B428" s="16" t="s">
        <v>1100</v>
      </c>
      <c r="C428" s="16">
        <v>2010</v>
      </c>
      <c r="D428" s="16">
        <v>41</v>
      </c>
      <c r="E428" s="16">
        <v>3</v>
      </c>
      <c r="F428" s="16">
        <v>0</v>
      </c>
      <c r="G428" s="16">
        <v>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1</v>
      </c>
      <c r="P428" s="13" t="str">
        <f t="shared" si="12"/>
        <v>P</v>
      </c>
      <c r="Q428" s="13">
        <f>IFERROR(VLOOKUP($A428, 'Fielding Data'!$A$1:$H$12056, 5, 0), 0)</f>
        <v>3</v>
      </c>
      <c r="R428" s="13">
        <f>IFERROR(VLOOKUP($A428, 'Fielding Data'!$A$1:$H$12056, 6, 0), 0)</f>
        <v>4</v>
      </c>
      <c r="S428" s="13">
        <f>IFERROR(VLOOKUP($A428, 'Fielding Data'!$A$1:$H$12056, 7, 0), 0)</f>
        <v>0</v>
      </c>
      <c r="T428" s="13">
        <f>IFERROR(VLOOKUP($A428, 'Fielding Data'!$A$1:$H$12056, 8, 0), 0)</f>
        <v>1</v>
      </c>
      <c r="U428" s="13">
        <f>SUMIFS('Fielding Data'!E:E, 'Fielding Data'!$A:$A, $A428)</f>
        <v>3</v>
      </c>
      <c r="V428" s="13">
        <f>SUMIFS('Fielding Data'!F:F, 'Fielding Data'!$A:$A, $A428)</f>
        <v>4</v>
      </c>
      <c r="W428" s="13">
        <f>SUMIFS('Fielding Data'!G:G, 'Fielding Data'!$A:$A, $A428)</f>
        <v>0</v>
      </c>
      <c r="X428" s="13">
        <f>SUMIFS('Fielding Data'!H:H, 'Fielding Data'!$A:$A, $A428)</f>
        <v>1</v>
      </c>
    </row>
    <row r="429" spans="1:24" x14ac:dyDescent="0.3">
      <c r="A429" s="13" t="str">
        <f t="shared" si="13"/>
        <v>hernadi012010</v>
      </c>
      <c r="B429" s="16" t="s">
        <v>1101</v>
      </c>
      <c r="C429" s="16">
        <v>2010</v>
      </c>
      <c r="D429" s="16">
        <v>20</v>
      </c>
      <c r="E429" s="16">
        <v>9</v>
      </c>
      <c r="F429" s="16">
        <v>5</v>
      </c>
      <c r="G429" s="16">
        <v>1</v>
      </c>
      <c r="H429" s="16">
        <v>0</v>
      </c>
      <c r="I429" s="16">
        <v>0</v>
      </c>
      <c r="J429" s="16">
        <v>1</v>
      </c>
      <c r="K429" s="16">
        <v>1</v>
      </c>
      <c r="L429" s="16">
        <v>0</v>
      </c>
      <c r="M429" s="16">
        <v>0</v>
      </c>
      <c r="N429" s="16">
        <v>0</v>
      </c>
      <c r="O429" s="16">
        <v>4</v>
      </c>
      <c r="P429" s="13" t="str">
        <f t="shared" si="12"/>
        <v>2B</v>
      </c>
      <c r="Q429" s="13">
        <f>IFERROR(VLOOKUP($A429, 'Fielding Data'!$A$1:$H$12056, 5, 0), 0)</f>
        <v>0</v>
      </c>
      <c r="R429" s="13">
        <f>IFERROR(VLOOKUP($A429, 'Fielding Data'!$A$1:$H$12056, 6, 0), 0)</f>
        <v>0</v>
      </c>
      <c r="S429" s="13">
        <f>IFERROR(VLOOKUP($A429, 'Fielding Data'!$A$1:$H$12056, 7, 0), 0)</f>
        <v>0</v>
      </c>
      <c r="T429" s="13">
        <f>IFERROR(VLOOKUP($A429, 'Fielding Data'!$A$1:$H$12056, 8, 0), 0)</f>
        <v>0</v>
      </c>
      <c r="U429" s="13">
        <f>SUMIFS('Fielding Data'!E:E, 'Fielding Data'!$A:$A, $A429)</f>
        <v>3</v>
      </c>
      <c r="V429" s="13">
        <f>SUMIFS('Fielding Data'!F:F, 'Fielding Data'!$A:$A, $A429)</f>
        <v>1</v>
      </c>
      <c r="W429" s="13">
        <f>SUMIFS('Fielding Data'!G:G, 'Fielding Data'!$A:$A, $A429)</f>
        <v>0</v>
      </c>
      <c r="X429" s="13">
        <f>SUMIFS('Fielding Data'!H:H, 'Fielding Data'!$A:$A, $A429)</f>
        <v>1</v>
      </c>
    </row>
    <row r="430" spans="1:24" x14ac:dyDescent="0.3">
      <c r="A430" s="13" t="str">
        <f t="shared" si="13"/>
        <v>hernafe022010</v>
      </c>
      <c r="B430" s="16" t="s">
        <v>551</v>
      </c>
      <c r="C430" s="16">
        <v>2010</v>
      </c>
      <c r="D430" s="16">
        <v>34</v>
      </c>
      <c r="E430" s="16">
        <v>2</v>
      </c>
      <c r="F430" s="16">
        <v>0</v>
      </c>
      <c r="G430" s="16">
        <v>0</v>
      </c>
      <c r="H430" s="16">
        <v>0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16">
        <v>1</v>
      </c>
      <c r="P430" s="13" t="str">
        <f t="shared" si="12"/>
        <v>P</v>
      </c>
      <c r="Q430" s="13">
        <f>IFERROR(VLOOKUP($A430, 'Fielding Data'!$A$1:$H$12056, 5, 0), 0)</f>
        <v>15</v>
      </c>
      <c r="R430" s="13">
        <f>IFERROR(VLOOKUP($A430, 'Fielding Data'!$A$1:$H$12056, 6, 0), 0)</f>
        <v>37</v>
      </c>
      <c r="S430" s="13">
        <f>IFERROR(VLOOKUP($A430, 'Fielding Data'!$A$1:$H$12056, 7, 0), 0)</f>
        <v>2</v>
      </c>
      <c r="T430" s="13">
        <f>IFERROR(VLOOKUP($A430, 'Fielding Data'!$A$1:$H$12056, 8, 0), 0)</f>
        <v>2</v>
      </c>
      <c r="U430" s="13">
        <f>SUMIFS('Fielding Data'!E:E, 'Fielding Data'!$A:$A, $A430)</f>
        <v>15</v>
      </c>
      <c r="V430" s="13">
        <f>SUMIFS('Fielding Data'!F:F, 'Fielding Data'!$A:$A, $A430)</f>
        <v>37</v>
      </c>
      <c r="W430" s="13">
        <f>SUMIFS('Fielding Data'!G:G, 'Fielding Data'!$A:$A, $A430)</f>
        <v>2</v>
      </c>
      <c r="X430" s="13">
        <f>SUMIFS('Fielding Data'!H:H, 'Fielding Data'!$A:$A, $A430)</f>
        <v>2</v>
      </c>
    </row>
    <row r="431" spans="1:24" x14ac:dyDescent="0.3">
      <c r="A431" s="13" t="str">
        <f t="shared" si="13"/>
        <v>hernali012010</v>
      </c>
      <c r="B431" s="16" t="s">
        <v>116</v>
      </c>
      <c r="C431" s="16">
        <v>2010</v>
      </c>
      <c r="D431" s="16">
        <v>35</v>
      </c>
      <c r="E431" s="16">
        <v>61</v>
      </c>
      <c r="F431" s="16">
        <v>2</v>
      </c>
      <c r="G431" s="16">
        <v>9</v>
      </c>
      <c r="H431" s="16">
        <v>1</v>
      </c>
      <c r="I431" s="16">
        <v>0</v>
      </c>
      <c r="J431" s="16">
        <v>1</v>
      </c>
      <c r="K431" s="16">
        <v>3</v>
      </c>
      <c r="L431" s="16">
        <v>0</v>
      </c>
      <c r="M431" s="16">
        <v>0</v>
      </c>
      <c r="N431" s="16">
        <v>1</v>
      </c>
      <c r="O431" s="16">
        <v>13</v>
      </c>
      <c r="P431" s="13" t="str">
        <f t="shared" si="12"/>
        <v>P</v>
      </c>
      <c r="Q431" s="13">
        <f>IFERROR(VLOOKUP($A431, 'Fielding Data'!$A$1:$H$12056, 5, 0), 0)</f>
        <v>6</v>
      </c>
      <c r="R431" s="13">
        <f>IFERROR(VLOOKUP($A431, 'Fielding Data'!$A$1:$H$12056, 6, 0), 0)</f>
        <v>39</v>
      </c>
      <c r="S431" s="13">
        <f>IFERROR(VLOOKUP($A431, 'Fielding Data'!$A$1:$H$12056, 7, 0), 0)</f>
        <v>0</v>
      </c>
      <c r="T431" s="13">
        <f>IFERROR(VLOOKUP($A431, 'Fielding Data'!$A$1:$H$12056, 8, 0), 0)</f>
        <v>3</v>
      </c>
      <c r="U431" s="13">
        <f>SUMIFS('Fielding Data'!E:E, 'Fielding Data'!$A:$A, $A431)</f>
        <v>6</v>
      </c>
      <c r="V431" s="13">
        <f>SUMIFS('Fielding Data'!F:F, 'Fielding Data'!$A:$A, $A431)</f>
        <v>39</v>
      </c>
      <c r="W431" s="13">
        <f>SUMIFS('Fielding Data'!G:G, 'Fielding Data'!$A:$A, $A431)</f>
        <v>0</v>
      </c>
      <c r="X431" s="13">
        <f>SUMIFS('Fielding Data'!H:H, 'Fielding Data'!$A:$A, $A431)</f>
        <v>3</v>
      </c>
    </row>
    <row r="432" spans="1:24" x14ac:dyDescent="0.3">
      <c r="A432" s="13" t="str">
        <f t="shared" si="13"/>
        <v>hernalu012010</v>
      </c>
      <c r="B432" s="16" t="s">
        <v>799</v>
      </c>
      <c r="C432" s="16">
        <v>2010</v>
      </c>
      <c r="D432" s="16">
        <v>17</v>
      </c>
      <c r="E432" s="16">
        <v>44</v>
      </c>
      <c r="F432" s="16">
        <v>4</v>
      </c>
      <c r="G432" s="16">
        <v>11</v>
      </c>
      <c r="H432" s="16">
        <v>1</v>
      </c>
      <c r="I432" s="16">
        <v>0</v>
      </c>
      <c r="J432" s="16">
        <v>2</v>
      </c>
      <c r="K432" s="16">
        <v>6</v>
      </c>
      <c r="L432" s="16">
        <v>1</v>
      </c>
      <c r="M432" s="16">
        <v>0</v>
      </c>
      <c r="N432" s="16">
        <v>2</v>
      </c>
      <c r="O432" s="16">
        <v>7</v>
      </c>
      <c r="P432" s="13" t="str">
        <f t="shared" si="12"/>
        <v>2B</v>
      </c>
      <c r="Q432" s="13">
        <f>IFERROR(VLOOKUP($A432, 'Fielding Data'!$A$1:$H$12056, 5, 0), 0)</f>
        <v>17</v>
      </c>
      <c r="R432" s="13">
        <f>IFERROR(VLOOKUP($A432, 'Fielding Data'!$A$1:$H$12056, 6, 0), 0)</f>
        <v>32</v>
      </c>
      <c r="S432" s="13">
        <f>IFERROR(VLOOKUP($A432, 'Fielding Data'!$A$1:$H$12056, 7, 0), 0)</f>
        <v>0</v>
      </c>
      <c r="T432" s="13">
        <f>IFERROR(VLOOKUP($A432, 'Fielding Data'!$A$1:$H$12056, 8, 0), 0)</f>
        <v>7</v>
      </c>
      <c r="U432" s="13">
        <f>SUMIFS('Fielding Data'!E:E, 'Fielding Data'!$A:$A, $A432)</f>
        <v>21</v>
      </c>
      <c r="V432" s="13">
        <f>SUMIFS('Fielding Data'!F:F, 'Fielding Data'!$A:$A, $A432)</f>
        <v>40</v>
      </c>
      <c r="W432" s="13">
        <f>SUMIFS('Fielding Data'!G:G, 'Fielding Data'!$A:$A, $A432)</f>
        <v>0</v>
      </c>
      <c r="X432" s="13">
        <f>SUMIFS('Fielding Data'!H:H, 'Fielding Data'!$A:$A, $A432)</f>
        <v>9</v>
      </c>
    </row>
    <row r="433" spans="1:24" x14ac:dyDescent="0.3">
      <c r="A433" s="13" t="str">
        <f t="shared" si="13"/>
        <v>hernara022010</v>
      </c>
      <c r="B433" s="16" t="s">
        <v>117</v>
      </c>
      <c r="C433" s="16">
        <v>2010</v>
      </c>
      <c r="D433" s="16">
        <v>97</v>
      </c>
      <c r="E433" s="16">
        <v>313</v>
      </c>
      <c r="F433" s="16">
        <v>30</v>
      </c>
      <c r="G433" s="16">
        <v>93</v>
      </c>
      <c r="H433" s="16">
        <v>18</v>
      </c>
      <c r="I433" s="16">
        <v>1</v>
      </c>
      <c r="J433" s="16">
        <v>7</v>
      </c>
      <c r="K433" s="16">
        <v>48</v>
      </c>
      <c r="L433" s="16">
        <v>0</v>
      </c>
      <c r="M433" s="16">
        <v>0</v>
      </c>
      <c r="N433" s="16">
        <v>29</v>
      </c>
      <c r="O433" s="16">
        <v>49</v>
      </c>
      <c r="P433" s="13" t="str">
        <f t="shared" si="12"/>
        <v>1B</v>
      </c>
      <c r="Q433" s="13">
        <f>IFERROR(VLOOKUP($A433, 'Fielding Data'!$A$1:$H$12056, 5, 0), 0)</f>
        <v>19</v>
      </c>
      <c r="R433" s="13">
        <f>IFERROR(VLOOKUP($A433, 'Fielding Data'!$A$1:$H$12056, 6, 0), 0)</f>
        <v>0</v>
      </c>
      <c r="S433" s="13">
        <f>IFERROR(VLOOKUP($A433, 'Fielding Data'!$A$1:$H$12056, 7, 0), 0)</f>
        <v>0</v>
      </c>
      <c r="T433" s="13">
        <f>IFERROR(VLOOKUP($A433, 'Fielding Data'!$A$1:$H$12056, 8, 0), 0)</f>
        <v>2</v>
      </c>
      <c r="U433" s="13">
        <f>SUMIFS('Fielding Data'!E:E, 'Fielding Data'!$A:$A, $A433)</f>
        <v>613</v>
      </c>
      <c r="V433" s="13">
        <f>SUMIFS('Fielding Data'!F:F, 'Fielding Data'!$A:$A, $A433)</f>
        <v>49</v>
      </c>
      <c r="W433" s="13">
        <f>SUMIFS('Fielding Data'!G:G, 'Fielding Data'!$A:$A, $A433)</f>
        <v>4</v>
      </c>
      <c r="X433" s="13">
        <f>SUMIFS('Fielding Data'!H:H, 'Fielding Data'!$A:$A, $A433)</f>
        <v>6</v>
      </c>
    </row>
    <row r="434" spans="1:24" x14ac:dyDescent="0.3">
      <c r="A434" s="13" t="str">
        <f t="shared" si="13"/>
        <v>herndda012010</v>
      </c>
      <c r="B434" s="16" t="s">
        <v>1290</v>
      </c>
      <c r="C434" s="16">
        <v>2010</v>
      </c>
      <c r="D434" s="16">
        <v>47</v>
      </c>
      <c r="E434" s="16">
        <v>2</v>
      </c>
      <c r="F434" s="16">
        <v>0</v>
      </c>
      <c r="G434" s="16">
        <v>0</v>
      </c>
      <c r="H434" s="16">
        <v>0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  <c r="O434" s="16">
        <v>2</v>
      </c>
      <c r="P434" s="13" t="str">
        <f t="shared" si="12"/>
        <v>P</v>
      </c>
      <c r="Q434" s="13">
        <f>IFERROR(VLOOKUP($A434, 'Fielding Data'!$A$1:$H$12056, 5, 0), 0)</f>
        <v>2</v>
      </c>
      <c r="R434" s="13">
        <f>IFERROR(VLOOKUP($A434, 'Fielding Data'!$A$1:$H$12056, 6, 0), 0)</f>
        <v>3</v>
      </c>
      <c r="S434" s="13">
        <f>IFERROR(VLOOKUP($A434, 'Fielding Data'!$A$1:$H$12056, 7, 0), 0)</f>
        <v>1</v>
      </c>
      <c r="T434" s="13">
        <f>IFERROR(VLOOKUP($A434, 'Fielding Data'!$A$1:$H$12056, 8, 0), 0)</f>
        <v>0</v>
      </c>
      <c r="U434" s="13">
        <f>SUMIFS('Fielding Data'!E:E, 'Fielding Data'!$A:$A, $A434)</f>
        <v>2</v>
      </c>
      <c r="V434" s="13">
        <f>SUMIFS('Fielding Data'!F:F, 'Fielding Data'!$A:$A, $A434)</f>
        <v>3</v>
      </c>
      <c r="W434" s="13">
        <f>SUMIFS('Fielding Data'!G:G, 'Fielding Data'!$A:$A, $A434)</f>
        <v>1</v>
      </c>
      <c r="X434" s="13">
        <f>SUMIFS('Fielding Data'!H:H, 'Fielding Data'!$A:$A, $A434)</f>
        <v>0</v>
      </c>
    </row>
    <row r="435" spans="1:24" x14ac:dyDescent="0.3">
      <c r="A435" s="13" t="str">
        <f t="shared" si="13"/>
        <v>herreda012010</v>
      </c>
      <c r="B435" s="16" t="s">
        <v>931</v>
      </c>
      <c r="C435" s="16">
        <v>2010</v>
      </c>
      <c r="D435" s="16">
        <v>36</v>
      </c>
      <c r="E435" s="16">
        <v>1</v>
      </c>
      <c r="F435" s="16">
        <v>0</v>
      </c>
      <c r="G435" s="16">
        <v>0</v>
      </c>
      <c r="H435" s="16">
        <v>0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6">
        <v>0</v>
      </c>
      <c r="O435" s="16">
        <v>1</v>
      </c>
      <c r="P435" s="13" t="str">
        <f t="shared" si="12"/>
        <v>P</v>
      </c>
      <c r="Q435" s="13">
        <f>IFERROR(VLOOKUP($A435, 'Fielding Data'!$A$1:$H$12056, 5, 0), 0)</f>
        <v>5</v>
      </c>
      <c r="R435" s="13">
        <f>IFERROR(VLOOKUP($A435, 'Fielding Data'!$A$1:$H$12056, 6, 0), 0)</f>
        <v>1</v>
      </c>
      <c r="S435" s="13">
        <f>IFERROR(VLOOKUP($A435, 'Fielding Data'!$A$1:$H$12056, 7, 0), 0)</f>
        <v>0</v>
      </c>
      <c r="T435" s="13">
        <f>IFERROR(VLOOKUP($A435, 'Fielding Data'!$A$1:$H$12056, 8, 0), 0)</f>
        <v>1</v>
      </c>
      <c r="U435" s="13">
        <f>SUMIFS('Fielding Data'!E:E, 'Fielding Data'!$A:$A, $A435)</f>
        <v>5</v>
      </c>
      <c r="V435" s="13">
        <f>SUMIFS('Fielding Data'!F:F, 'Fielding Data'!$A:$A, $A435)</f>
        <v>1</v>
      </c>
      <c r="W435" s="13">
        <f>SUMIFS('Fielding Data'!G:G, 'Fielding Data'!$A:$A, $A435)</f>
        <v>0</v>
      </c>
      <c r="X435" s="13">
        <f>SUMIFS('Fielding Data'!H:H, 'Fielding Data'!$A:$A, $A435)</f>
        <v>1</v>
      </c>
    </row>
    <row r="436" spans="1:24" x14ac:dyDescent="0.3">
      <c r="A436" s="13" t="str">
        <f t="shared" si="13"/>
        <v>herrejo032010</v>
      </c>
      <c r="B436" s="16" t="s">
        <v>932</v>
      </c>
      <c r="C436" s="16">
        <v>2010</v>
      </c>
      <c r="D436" s="16">
        <v>76</v>
      </c>
      <c r="E436" s="16">
        <v>222</v>
      </c>
      <c r="F436" s="16">
        <v>34</v>
      </c>
      <c r="G436" s="16">
        <v>63</v>
      </c>
      <c r="H436" s="16">
        <v>6</v>
      </c>
      <c r="I436" s="16">
        <v>2</v>
      </c>
      <c r="J436" s="16">
        <v>1</v>
      </c>
      <c r="K436" s="16">
        <v>21</v>
      </c>
      <c r="L436" s="16">
        <v>2</v>
      </c>
      <c r="M436" s="16">
        <v>2</v>
      </c>
      <c r="N436" s="16">
        <v>25</v>
      </c>
      <c r="O436" s="16">
        <v>36</v>
      </c>
      <c r="P436" s="13" t="str">
        <f t="shared" si="12"/>
        <v>2B</v>
      </c>
      <c r="Q436" s="13">
        <f>IFERROR(VLOOKUP($A436, 'Fielding Data'!$A$1:$H$12056, 5, 0), 0)</f>
        <v>91</v>
      </c>
      <c r="R436" s="13">
        <f>IFERROR(VLOOKUP($A436, 'Fielding Data'!$A$1:$H$12056, 6, 0), 0)</f>
        <v>149</v>
      </c>
      <c r="S436" s="13">
        <f>IFERROR(VLOOKUP($A436, 'Fielding Data'!$A$1:$H$12056, 7, 0), 0)</f>
        <v>4</v>
      </c>
      <c r="T436" s="13">
        <f>IFERROR(VLOOKUP($A436, 'Fielding Data'!$A$1:$H$12056, 8, 0), 0)</f>
        <v>32</v>
      </c>
      <c r="U436" s="13">
        <f>SUMIFS('Fielding Data'!E:E, 'Fielding Data'!$A:$A, $A436)</f>
        <v>95</v>
      </c>
      <c r="V436" s="13">
        <f>SUMIFS('Fielding Data'!F:F, 'Fielding Data'!$A:$A, $A436)</f>
        <v>160</v>
      </c>
      <c r="W436" s="13">
        <f>SUMIFS('Fielding Data'!G:G, 'Fielding Data'!$A:$A, $A436)</f>
        <v>4</v>
      </c>
      <c r="X436" s="13">
        <f>SUMIFS('Fielding Data'!H:H, 'Fielding Data'!$A:$A, $A436)</f>
        <v>35</v>
      </c>
    </row>
    <row r="437" spans="1:24" x14ac:dyDescent="0.3">
      <c r="A437" s="13" t="str">
        <f t="shared" si="13"/>
        <v>herrmfr012010</v>
      </c>
      <c r="B437" s="16" t="s">
        <v>1291</v>
      </c>
      <c r="C437" s="16">
        <v>2010</v>
      </c>
      <c r="D437" s="16">
        <v>40</v>
      </c>
      <c r="E437" s="16">
        <v>0</v>
      </c>
      <c r="F437" s="16">
        <v>0</v>
      </c>
      <c r="G437" s="16">
        <v>0</v>
      </c>
      <c r="H437" s="16">
        <v>0</v>
      </c>
      <c r="I437" s="16">
        <v>0</v>
      </c>
      <c r="J437" s="16">
        <v>0</v>
      </c>
      <c r="K437" s="16">
        <v>0</v>
      </c>
      <c r="L437" s="16">
        <v>0</v>
      </c>
      <c r="M437" s="16">
        <v>0</v>
      </c>
      <c r="N437" s="16">
        <v>0</v>
      </c>
      <c r="O437" s="16">
        <v>0</v>
      </c>
      <c r="P437" s="13" t="str">
        <f t="shared" si="12"/>
        <v>P</v>
      </c>
      <c r="Q437" s="13">
        <f>IFERROR(VLOOKUP($A437, 'Fielding Data'!$A$1:$H$12056, 5, 0), 0)</f>
        <v>0</v>
      </c>
      <c r="R437" s="13">
        <f>IFERROR(VLOOKUP($A437, 'Fielding Data'!$A$1:$H$12056, 6, 0), 0)</f>
        <v>4</v>
      </c>
      <c r="S437" s="13">
        <f>IFERROR(VLOOKUP($A437, 'Fielding Data'!$A$1:$H$12056, 7, 0), 0)</f>
        <v>0</v>
      </c>
      <c r="T437" s="13">
        <f>IFERROR(VLOOKUP($A437, 'Fielding Data'!$A$1:$H$12056, 8, 0), 0)</f>
        <v>0</v>
      </c>
      <c r="U437" s="13">
        <f>SUMIFS('Fielding Data'!E:E, 'Fielding Data'!$A:$A, $A437)</f>
        <v>0</v>
      </c>
      <c r="V437" s="13">
        <f>SUMIFS('Fielding Data'!F:F, 'Fielding Data'!$A:$A, $A437)</f>
        <v>4</v>
      </c>
      <c r="W437" s="13">
        <f>SUMIFS('Fielding Data'!G:G, 'Fielding Data'!$A:$A, $A437)</f>
        <v>0</v>
      </c>
      <c r="X437" s="13">
        <f>SUMIFS('Fielding Data'!H:H, 'Fielding Data'!$A:$A, $A437)</f>
        <v>0</v>
      </c>
    </row>
    <row r="438" spans="1:24" x14ac:dyDescent="0.3">
      <c r="A438" s="13" t="str">
        <f t="shared" si="13"/>
        <v>hessmmi012010</v>
      </c>
      <c r="B438" s="16" t="s">
        <v>379</v>
      </c>
      <c r="C438" s="16">
        <v>2010</v>
      </c>
      <c r="D438" s="16">
        <v>32</v>
      </c>
      <c r="E438" s="16">
        <v>55</v>
      </c>
      <c r="F438" s="16">
        <v>6</v>
      </c>
      <c r="G438" s="16">
        <v>7</v>
      </c>
      <c r="H438" s="16">
        <v>2</v>
      </c>
      <c r="I438" s="16">
        <v>1</v>
      </c>
      <c r="J438" s="16">
        <v>1</v>
      </c>
      <c r="K438" s="16">
        <v>6</v>
      </c>
      <c r="L438" s="16">
        <v>0</v>
      </c>
      <c r="M438" s="16">
        <v>0</v>
      </c>
      <c r="N438" s="16">
        <v>8</v>
      </c>
      <c r="O438" s="16">
        <v>23</v>
      </c>
      <c r="P438" s="13" t="str">
        <f t="shared" si="12"/>
        <v>1B</v>
      </c>
      <c r="Q438" s="13">
        <f>IFERROR(VLOOKUP($A438, 'Fielding Data'!$A$1:$H$12056, 5, 0), 0)</f>
        <v>50</v>
      </c>
      <c r="R438" s="13">
        <f>IFERROR(VLOOKUP($A438, 'Fielding Data'!$A$1:$H$12056, 6, 0), 0)</f>
        <v>1</v>
      </c>
      <c r="S438" s="13">
        <f>IFERROR(VLOOKUP($A438, 'Fielding Data'!$A$1:$H$12056, 7, 0), 0)</f>
        <v>0</v>
      </c>
      <c r="T438" s="13">
        <f>IFERROR(VLOOKUP($A438, 'Fielding Data'!$A$1:$H$12056, 8, 0), 0)</f>
        <v>4</v>
      </c>
      <c r="U438" s="13">
        <f>SUMIFS('Fielding Data'!E:E, 'Fielding Data'!$A:$A, $A438)</f>
        <v>54</v>
      </c>
      <c r="V438" s="13">
        <f>SUMIFS('Fielding Data'!F:F, 'Fielding Data'!$A:$A, $A438)</f>
        <v>14</v>
      </c>
      <c r="W438" s="13">
        <f>SUMIFS('Fielding Data'!G:G, 'Fielding Data'!$A:$A, $A438)</f>
        <v>0</v>
      </c>
      <c r="X438" s="13">
        <f>SUMIFS('Fielding Data'!H:H, 'Fielding Data'!$A:$A, $A438)</f>
        <v>7</v>
      </c>
    </row>
    <row r="439" spans="1:24" x14ac:dyDescent="0.3">
      <c r="A439" s="13" t="str">
        <f t="shared" si="13"/>
        <v>hestejo012010</v>
      </c>
      <c r="B439" s="16" t="s">
        <v>1102</v>
      </c>
      <c r="C439" s="16">
        <v>2010</v>
      </c>
      <c r="D439" s="16">
        <v>38</v>
      </c>
      <c r="E439" s="16">
        <v>95</v>
      </c>
      <c r="F439" s="16">
        <v>9</v>
      </c>
      <c r="G439" s="16">
        <v>20</v>
      </c>
      <c r="H439" s="16">
        <v>7</v>
      </c>
      <c r="I439" s="16">
        <v>0</v>
      </c>
      <c r="J439" s="16">
        <v>2</v>
      </c>
      <c r="K439" s="16">
        <v>7</v>
      </c>
      <c r="L439" s="16">
        <v>1</v>
      </c>
      <c r="M439" s="16">
        <v>0</v>
      </c>
      <c r="N439" s="16">
        <v>11</v>
      </c>
      <c r="O439" s="16">
        <v>32</v>
      </c>
      <c r="P439" s="13" t="str">
        <f t="shared" si="12"/>
        <v>C</v>
      </c>
      <c r="Q439" s="13">
        <f>IFERROR(VLOOKUP($A439, 'Fielding Data'!$A$1:$H$12056, 5, 0), 0)</f>
        <v>189</v>
      </c>
      <c r="R439" s="13">
        <f>IFERROR(VLOOKUP($A439, 'Fielding Data'!$A$1:$H$12056, 6, 0), 0)</f>
        <v>10</v>
      </c>
      <c r="S439" s="13">
        <f>IFERROR(VLOOKUP($A439, 'Fielding Data'!$A$1:$H$12056, 7, 0), 0)</f>
        <v>0</v>
      </c>
      <c r="T439" s="13">
        <f>IFERROR(VLOOKUP($A439, 'Fielding Data'!$A$1:$H$12056, 8, 0), 0)</f>
        <v>2</v>
      </c>
      <c r="U439" s="13">
        <f>SUMIFS('Fielding Data'!E:E, 'Fielding Data'!$A:$A, $A439)</f>
        <v>189</v>
      </c>
      <c r="V439" s="13">
        <f>SUMIFS('Fielding Data'!F:F, 'Fielding Data'!$A:$A, $A439)</f>
        <v>10</v>
      </c>
      <c r="W439" s="13">
        <f>SUMIFS('Fielding Data'!G:G, 'Fielding Data'!$A:$A, $A439)</f>
        <v>0</v>
      </c>
      <c r="X439" s="13">
        <f>SUMIFS('Fielding Data'!H:H, 'Fielding Data'!$A:$A, $A439)</f>
        <v>2</v>
      </c>
    </row>
    <row r="440" spans="1:24" x14ac:dyDescent="0.3">
      <c r="A440" s="13" t="str">
        <f t="shared" si="13"/>
        <v>heywaja012010</v>
      </c>
      <c r="B440" s="16" t="s">
        <v>1292</v>
      </c>
      <c r="C440" s="16">
        <v>2010</v>
      </c>
      <c r="D440" s="16">
        <v>142</v>
      </c>
      <c r="E440" s="16">
        <v>520</v>
      </c>
      <c r="F440" s="16">
        <v>83</v>
      </c>
      <c r="G440" s="16">
        <v>144</v>
      </c>
      <c r="H440" s="16">
        <v>29</v>
      </c>
      <c r="I440" s="16">
        <v>5</v>
      </c>
      <c r="J440" s="16">
        <v>18</v>
      </c>
      <c r="K440" s="16">
        <v>72</v>
      </c>
      <c r="L440" s="16">
        <v>11</v>
      </c>
      <c r="M440" s="16">
        <v>6</v>
      </c>
      <c r="N440" s="16">
        <v>91</v>
      </c>
      <c r="O440" s="16">
        <v>128</v>
      </c>
      <c r="P440" s="13" t="str">
        <f t="shared" si="12"/>
        <v>OF</v>
      </c>
      <c r="Q440" s="13">
        <f>IFERROR(VLOOKUP($A440, 'Fielding Data'!$A$1:$H$12056, 5, 0), 0)</f>
        <v>235</v>
      </c>
      <c r="R440" s="13">
        <f>IFERROR(VLOOKUP($A440, 'Fielding Data'!$A$1:$H$12056, 6, 0), 0)</f>
        <v>5</v>
      </c>
      <c r="S440" s="13">
        <f>IFERROR(VLOOKUP($A440, 'Fielding Data'!$A$1:$H$12056, 7, 0), 0)</f>
        <v>6</v>
      </c>
      <c r="T440" s="13">
        <f>IFERROR(VLOOKUP($A440, 'Fielding Data'!$A$1:$H$12056, 8, 0), 0)</f>
        <v>1</v>
      </c>
      <c r="U440" s="13">
        <f>SUMIFS('Fielding Data'!E:E, 'Fielding Data'!$A:$A, $A440)</f>
        <v>235</v>
      </c>
      <c r="V440" s="13">
        <f>SUMIFS('Fielding Data'!F:F, 'Fielding Data'!$A:$A, $A440)</f>
        <v>5</v>
      </c>
      <c r="W440" s="13">
        <f>SUMIFS('Fielding Data'!G:G, 'Fielding Data'!$A:$A, $A440)</f>
        <v>6</v>
      </c>
      <c r="X440" s="13">
        <f>SUMIFS('Fielding Data'!H:H, 'Fielding Data'!$A:$A, $A440)</f>
        <v>1</v>
      </c>
    </row>
    <row r="441" spans="1:24" x14ac:dyDescent="0.3">
      <c r="A441" s="13" t="str">
        <f t="shared" si="13"/>
        <v>hicksbr012010</v>
      </c>
      <c r="B441" s="16" t="s">
        <v>1293</v>
      </c>
      <c r="C441" s="16">
        <v>2010</v>
      </c>
      <c r="D441" s="16">
        <v>16</v>
      </c>
      <c r="E441" s="16">
        <v>5</v>
      </c>
      <c r="F441" s="16">
        <v>7</v>
      </c>
      <c r="G441" s="16">
        <v>0</v>
      </c>
      <c r="H441" s="16">
        <v>0</v>
      </c>
      <c r="I441" s="16">
        <v>0</v>
      </c>
      <c r="J441" s="16">
        <v>0</v>
      </c>
      <c r="K441" s="16">
        <v>0</v>
      </c>
      <c r="L441" s="16">
        <v>0</v>
      </c>
      <c r="M441" s="16">
        <v>0</v>
      </c>
      <c r="N441" s="16">
        <v>1</v>
      </c>
      <c r="O441" s="16">
        <v>2</v>
      </c>
      <c r="P441" s="13" t="str">
        <f t="shared" si="12"/>
        <v>2B</v>
      </c>
      <c r="Q441" s="13">
        <f>IFERROR(VLOOKUP($A441, 'Fielding Data'!$A$1:$H$12056, 5, 0), 0)</f>
        <v>0</v>
      </c>
      <c r="R441" s="13">
        <f>IFERROR(VLOOKUP($A441, 'Fielding Data'!$A$1:$H$12056, 6, 0), 0)</f>
        <v>0</v>
      </c>
      <c r="S441" s="13">
        <f>IFERROR(VLOOKUP($A441, 'Fielding Data'!$A$1:$H$12056, 7, 0), 0)</f>
        <v>0</v>
      </c>
      <c r="T441" s="13">
        <f>IFERROR(VLOOKUP($A441, 'Fielding Data'!$A$1:$H$12056, 8, 0), 0)</f>
        <v>0</v>
      </c>
      <c r="U441" s="13">
        <f>SUMIFS('Fielding Data'!E:E, 'Fielding Data'!$A:$A, $A441)</f>
        <v>0</v>
      </c>
      <c r="V441" s="13">
        <f>SUMIFS('Fielding Data'!F:F, 'Fielding Data'!$A:$A, $A441)</f>
        <v>3</v>
      </c>
      <c r="W441" s="13">
        <f>SUMIFS('Fielding Data'!G:G, 'Fielding Data'!$A:$A, $A441)</f>
        <v>0</v>
      </c>
      <c r="X441" s="13">
        <f>SUMIFS('Fielding Data'!H:H, 'Fielding Data'!$A:$A, $A441)</f>
        <v>0</v>
      </c>
    </row>
    <row r="442" spans="1:24" x14ac:dyDescent="0.3">
      <c r="A442" s="13" t="str">
        <f t="shared" si="13"/>
        <v>hillaa012010</v>
      </c>
      <c r="B442" s="16" t="s">
        <v>552</v>
      </c>
      <c r="C442" s="16">
        <v>2010</v>
      </c>
      <c r="D442" s="16">
        <v>138</v>
      </c>
      <c r="E442" s="16">
        <v>528</v>
      </c>
      <c r="F442" s="16">
        <v>70</v>
      </c>
      <c r="G442" s="16">
        <v>108</v>
      </c>
      <c r="H442" s="16">
        <v>22</v>
      </c>
      <c r="I442" s="16">
        <v>0</v>
      </c>
      <c r="J442" s="16">
        <v>26</v>
      </c>
      <c r="K442" s="16">
        <v>68</v>
      </c>
      <c r="L442" s="16">
        <v>2</v>
      </c>
      <c r="M442" s="16">
        <v>2</v>
      </c>
      <c r="N442" s="16">
        <v>41</v>
      </c>
      <c r="O442" s="16">
        <v>85</v>
      </c>
      <c r="P442" s="13" t="str">
        <f t="shared" si="12"/>
        <v>2B</v>
      </c>
      <c r="Q442" s="13">
        <f>IFERROR(VLOOKUP($A442, 'Fielding Data'!$A$1:$H$12056, 5, 0), 0)</f>
        <v>235</v>
      </c>
      <c r="R442" s="13">
        <f>IFERROR(VLOOKUP($A442, 'Fielding Data'!$A$1:$H$12056, 6, 0), 0)</f>
        <v>383</v>
      </c>
      <c r="S442" s="13">
        <f>IFERROR(VLOOKUP($A442, 'Fielding Data'!$A$1:$H$12056, 7, 0), 0)</f>
        <v>10</v>
      </c>
      <c r="T442" s="13">
        <f>IFERROR(VLOOKUP($A442, 'Fielding Data'!$A$1:$H$12056, 8, 0), 0)</f>
        <v>89</v>
      </c>
      <c r="U442" s="13">
        <f>SUMIFS('Fielding Data'!E:E, 'Fielding Data'!$A:$A, $A442)</f>
        <v>235</v>
      </c>
      <c r="V442" s="13">
        <f>SUMIFS('Fielding Data'!F:F, 'Fielding Data'!$A:$A, $A442)</f>
        <v>383</v>
      </c>
      <c r="W442" s="13">
        <f>SUMIFS('Fielding Data'!G:G, 'Fielding Data'!$A:$A, $A442)</f>
        <v>10</v>
      </c>
      <c r="X442" s="13">
        <f>SUMIFS('Fielding Data'!H:H, 'Fielding Data'!$A:$A, $A442)</f>
        <v>89</v>
      </c>
    </row>
    <row r="443" spans="1:24" x14ac:dyDescent="0.3">
      <c r="A443" s="13" t="str">
        <f t="shared" si="13"/>
        <v>hillko012010</v>
      </c>
      <c r="B443" s="16" t="s">
        <v>380</v>
      </c>
      <c r="C443" s="16">
        <v>2010</v>
      </c>
      <c r="D443" s="16">
        <v>77</v>
      </c>
      <c r="E443" s="16">
        <v>215</v>
      </c>
      <c r="F443" s="16">
        <v>18</v>
      </c>
      <c r="G443" s="16">
        <v>46</v>
      </c>
      <c r="H443" s="16">
        <v>13</v>
      </c>
      <c r="I443" s="16">
        <v>1</v>
      </c>
      <c r="J443" s="16">
        <v>1</v>
      </c>
      <c r="K443" s="16">
        <v>17</v>
      </c>
      <c r="L443" s="16">
        <v>1</v>
      </c>
      <c r="M443" s="16">
        <v>0</v>
      </c>
      <c r="N443" s="16">
        <v>12</v>
      </c>
      <c r="O443" s="16">
        <v>61</v>
      </c>
      <c r="P443" s="13" t="str">
        <f t="shared" si="12"/>
        <v>3B</v>
      </c>
      <c r="Q443" s="13">
        <f>IFERROR(VLOOKUP($A443, 'Fielding Data'!$A$1:$H$12056, 5, 0), 0)</f>
        <v>0</v>
      </c>
      <c r="R443" s="13">
        <f>IFERROR(VLOOKUP($A443, 'Fielding Data'!$A$1:$H$12056, 6, 0), 0)</f>
        <v>0</v>
      </c>
      <c r="S443" s="13">
        <f>IFERROR(VLOOKUP($A443, 'Fielding Data'!$A$1:$H$12056, 7, 0), 0)</f>
        <v>0</v>
      </c>
      <c r="T443" s="13">
        <f>IFERROR(VLOOKUP($A443, 'Fielding Data'!$A$1:$H$12056, 8, 0), 0)</f>
        <v>0</v>
      </c>
      <c r="U443" s="13">
        <f>SUMIFS('Fielding Data'!E:E, 'Fielding Data'!$A:$A, $A443)</f>
        <v>493</v>
      </c>
      <c r="V443" s="13">
        <f>SUMIFS('Fielding Data'!F:F, 'Fielding Data'!$A:$A, $A443)</f>
        <v>29</v>
      </c>
      <c r="W443" s="13">
        <f>SUMIFS('Fielding Data'!G:G, 'Fielding Data'!$A:$A, $A443)</f>
        <v>4</v>
      </c>
      <c r="X443" s="13">
        <f>SUMIFS('Fielding Data'!H:H, 'Fielding Data'!$A:$A, $A443)</f>
        <v>4</v>
      </c>
    </row>
    <row r="444" spans="1:24" x14ac:dyDescent="0.3">
      <c r="A444" s="13" t="str">
        <f t="shared" si="13"/>
        <v>hillri012010</v>
      </c>
      <c r="B444" s="16" t="s">
        <v>553</v>
      </c>
      <c r="C444" s="16">
        <v>2010</v>
      </c>
      <c r="D444" s="16">
        <v>6</v>
      </c>
      <c r="E444" s="16">
        <v>0</v>
      </c>
      <c r="F444" s="16">
        <v>0</v>
      </c>
      <c r="G444" s="16">
        <v>0</v>
      </c>
      <c r="H444" s="16">
        <v>0</v>
      </c>
      <c r="I444" s="16">
        <v>0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0</v>
      </c>
      <c r="P444" s="13" t="str">
        <f t="shared" si="12"/>
        <v>P</v>
      </c>
      <c r="Q444" s="13">
        <f>IFERROR(VLOOKUP($A444, 'Fielding Data'!$A$1:$H$12056, 5, 0), 0)</f>
        <v>0</v>
      </c>
      <c r="R444" s="13">
        <f>IFERROR(VLOOKUP($A444, 'Fielding Data'!$A$1:$H$12056, 6, 0), 0)</f>
        <v>0</v>
      </c>
      <c r="S444" s="13">
        <f>IFERROR(VLOOKUP($A444, 'Fielding Data'!$A$1:$H$12056, 7, 0), 0)</f>
        <v>0</v>
      </c>
      <c r="T444" s="13">
        <f>IFERROR(VLOOKUP($A444, 'Fielding Data'!$A$1:$H$12056, 8, 0), 0)</f>
        <v>0</v>
      </c>
      <c r="U444" s="13">
        <f>SUMIFS('Fielding Data'!E:E, 'Fielding Data'!$A:$A, $A444)</f>
        <v>0</v>
      </c>
      <c r="V444" s="13">
        <f>SUMIFS('Fielding Data'!F:F, 'Fielding Data'!$A:$A, $A444)</f>
        <v>0</v>
      </c>
      <c r="W444" s="13">
        <f>SUMIFS('Fielding Data'!G:G, 'Fielding Data'!$A:$A, $A444)</f>
        <v>0</v>
      </c>
      <c r="X444" s="13">
        <f>SUMIFS('Fielding Data'!H:H, 'Fielding Data'!$A:$A, $A444)</f>
        <v>0</v>
      </c>
    </row>
    <row r="445" spans="1:24" x14ac:dyDescent="0.3">
      <c r="A445" s="13" t="str">
        <f t="shared" si="13"/>
        <v>hillsh012010</v>
      </c>
      <c r="B445" s="16" t="s">
        <v>457</v>
      </c>
      <c r="C445" s="16">
        <v>2010</v>
      </c>
      <c r="D445" s="16">
        <v>4</v>
      </c>
      <c r="E445" s="16">
        <v>0</v>
      </c>
      <c r="F445" s="16">
        <v>0</v>
      </c>
      <c r="G445" s="16">
        <v>0</v>
      </c>
      <c r="H445" s="16">
        <v>0</v>
      </c>
      <c r="I445" s="16">
        <v>0</v>
      </c>
      <c r="J445" s="16">
        <v>0</v>
      </c>
      <c r="K445" s="16">
        <v>0</v>
      </c>
      <c r="L445" s="16">
        <v>0</v>
      </c>
      <c r="M445" s="16">
        <v>0</v>
      </c>
      <c r="N445" s="16">
        <v>0</v>
      </c>
      <c r="O445" s="16">
        <v>0</v>
      </c>
      <c r="P445" s="13" t="str">
        <f t="shared" si="12"/>
        <v>P</v>
      </c>
      <c r="Q445" s="13">
        <f>IFERROR(VLOOKUP($A445, 'Fielding Data'!$A$1:$H$12056, 5, 0), 0)</f>
        <v>1</v>
      </c>
      <c r="R445" s="13">
        <f>IFERROR(VLOOKUP($A445, 'Fielding Data'!$A$1:$H$12056, 6, 0), 0)</f>
        <v>2</v>
      </c>
      <c r="S445" s="13">
        <f>IFERROR(VLOOKUP($A445, 'Fielding Data'!$A$1:$H$12056, 7, 0), 0)</f>
        <v>0</v>
      </c>
      <c r="T445" s="13">
        <f>IFERROR(VLOOKUP($A445, 'Fielding Data'!$A$1:$H$12056, 8, 0), 0)</f>
        <v>0</v>
      </c>
      <c r="U445" s="13">
        <f>SUMIFS('Fielding Data'!E:E, 'Fielding Data'!$A:$A, $A445)</f>
        <v>1</v>
      </c>
      <c r="V445" s="13">
        <f>SUMIFS('Fielding Data'!F:F, 'Fielding Data'!$A:$A, $A445)</f>
        <v>2</v>
      </c>
      <c r="W445" s="13">
        <f>SUMIFS('Fielding Data'!G:G, 'Fielding Data'!$A:$A, $A445)</f>
        <v>0</v>
      </c>
      <c r="X445" s="13">
        <f>SUMIFS('Fielding Data'!H:H, 'Fielding Data'!$A:$A, $A445)</f>
        <v>0</v>
      </c>
    </row>
    <row r="446" spans="1:24" x14ac:dyDescent="0.3">
      <c r="A446" s="13" t="str">
        <f t="shared" si="13"/>
        <v>hillst012010</v>
      </c>
      <c r="B446" s="16" t="s">
        <v>1294</v>
      </c>
      <c r="C446" s="16">
        <v>2010</v>
      </c>
      <c r="D446" s="16">
        <v>1</v>
      </c>
      <c r="E446" s="16">
        <v>3</v>
      </c>
      <c r="F446" s="16">
        <v>1</v>
      </c>
      <c r="G446" s="16">
        <v>1</v>
      </c>
      <c r="H446" s="16">
        <v>0</v>
      </c>
      <c r="I446" s="16">
        <v>0</v>
      </c>
      <c r="J446" s="16">
        <v>1</v>
      </c>
      <c r="K446" s="16">
        <v>1</v>
      </c>
      <c r="L446" s="16">
        <v>0</v>
      </c>
      <c r="M446" s="16">
        <v>0</v>
      </c>
      <c r="N446" s="16">
        <v>0</v>
      </c>
      <c r="O446" s="16">
        <v>1</v>
      </c>
      <c r="P446" s="13" t="str">
        <f t="shared" si="12"/>
        <v>C</v>
      </c>
      <c r="Q446" s="13">
        <f>IFERROR(VLOOKUP($A446, 'Fielding Data'!$A$1:$H$12056, 5, 0), 0)</f>
        <v>2</v>
      </c>
      <c r="R446" s="13">
        <f>IFERROR(VLOOKUP($A446, 'Fielding Data'!$A$1:$H$12056, 6, 0), 0)</f>
        <v>0</v>
      </c>
      <c r="S446" s="13">
        <f>IFERROR(VLOOKUP($A446, 'Fielding Data'!$A$1:$H$12056, 7, 0), 0)</f>
        <v>0</v>
      </c>
      <c r="T446" s="13">
        <f>IFERROR(VLOOKUP($A446, 'Fielding Data'!$A$1:$H$12056, 8, 0), 0)</f>
        <v>0</v>
      </c>
      <c r="U446" s="13">
        <f>SUMIFS('Fielding Data'!E:E, 'Fielding Data'!$A:$A, $A446)</f>
        <v>2</v>
      </c>
      <c r="V446" s="13">
        <f>SUMIFS('Fielding Data'!F:F, 'Fielding Data'!$A:$A, $A446)</f>
        <v>0</v>
      </c>
      <c r="W446" s="13">
        <f>SUMIFS('Fielding Data'!G:G, 'Fielding Data'!$A:$A, $A446)</f>
        <v>0</v>
      </c>
      <c r="X446" s="13">
        <f>SUMIFS('Fielding Data'!H:H, 'Fielding Data'!$A:$A, $A446)</f>
        <v>0</v>
      </c>
    </row>
    <row r="447" spans="1:24" x14ac:dyDescent="0.3">
      <c r="A447" s="13" t="str">
        <f t="shared" si="13"/>
        <v>hinsker012010</v>
      </c>
      <c r="B447" s="16" t="s">
        <v>305</v>
      </c>
      <c r="C447" s="16">
        <v>2010</v>
      </c>
      <c r="D447" s="16">
        <v>131</v>
      </c>
      <c r="E447" s="16">
        <v>281</v>
      </c>
      <c r="F447" s="16">
        <v>38</v>
      </c>
      <c r="G447" s="16">
        <v>72</v>
      </c>
      <c r="H447" s="16">
        <v>21</v>
      </c>
      <c r="I447" s="16">
        <v>1</v>
      </c>
      <c r="J447" s="16">
        <v>11</v>
      </c>
      <c r="K447" s="16">
        <v>51</v>
      </c>
      <c r="L447" s="16">
        <v>0</v>
      </c>
      <c r="M447" s="16">
        <v>0</v>
      </c>
      <c r="N447" s="16">
        <v>33</v>
      </c>
      <c r="O447" s="16">
        <v>75</v>
      </c>
      <c r="P447" s="13" t="str">
        <f t="shared" si="12"/>
        <v>1B</v>
      </c>
      <c r="Q447" s="13">
        <f>IFERROR(VLOOKUP($A447, 'Fielding Data'!$A$1:$H$12056, 5, 0), 0)</f>
        <v>179</v>
      </c>
      <c r="R447" s="13">
        <f>IFERROR(VLOOKUP($A447, 'Fielding Data'!$A$1:$H$12056, 6, 0), 0)</f>
        <v>10</v>
      </c>
      <c r="S447" s="13">
        <f>IFERROR(VLOOKUP($A447, 'Fielding Data'!$A$1:$H$12056, 7, 0), 0)</f>
        <v>1</v>
      </c>
      <c r="T447" s="13">
        <f>IFERROR(VLOOKUP($A447, 'Fielding Data'!$A$1:$H$12056, 8, 0), 0)</f>
        <v>15</v>
      </c>
      <c r="U447" s="13">
        <f>SUMIFS('Fielding Data'!E:E, 'Fielding Data'!$A:$A, $A447)</f>
        <v>244</v>
      </c>
      <c r="V447" s="13">
        <f>SUMIFS('Fielding Data'!F:F, 'Fielding Data'!$A:$A, $A447)</f>
        <v>12</v>
      </c>
      <c r="W447" s="13">
        <f>SUMIFS('Fielding Data'!G:G, 'Fielding Data'!$A:$A, $A447)</f>
        <v>2</v>
      </c>
      <c r="X447" s="13">
        <f>SUMIFS('Fielding Data'!H:H, 'Fielding Data'!$A:$A, $A447)</f>
        <v>15</v>
      </c>
    </row>
    <row r="448" spans="1:24" x14ac:dyDescent="0.3">
      <c r="A448" s="13" t="str">
        <f t="shared" si="13"/>
        <v>hochelu012010</v>
      </c>
      <c r="B448" s="16" t="s">
        <v>800</v>
      </c>
      <c r="C448" s="16">
        <v>2010</v>
      </c>
      <c r="D448" s="16">
        <v>18</v>
      </c>
      <c r="E448" s="16">
        <v>1</v>
      </c>
      <c r="F448" s="16">
        <v>0</v>
      </c>
      <c r="G448" s="16">
        <v>0</v>
      </c>
      <c r="H448" s="16">
        <v>0</v>
      </c>
      <c r="I448" s="16">
        <v>0</v>
      </c>
      <c r="J448" s="16">
        <v>0</v>
      </c>
      <c r="K448" s="16">
        <v>0</v>
      </c>
      <c r="L448" s="16">
        <v>0</v>
      </c>
      <c r="M448" s="16">
        <v>0</v>
      </c>
      <c r="N448" s="16">
        <v>0</v>
      </c>
      <c r="O448" s="16">
        <v>1</v>
      </c>
      <c r="P448" s="13" t="str">
        <f t="shared" si="12"/>
        <v>P</v>
      </c>
      <c r="Q448" s="13">
        <f>IFERROR(VLOOKUP($A448, 'Fielding Data'!$A$1:$H$12056, 5, 0), 0)</f>
        <v>5</v>
      </c>
      <c r="R448" s="13">
        <f>IFERROR(VLOOKUP($A448, 'Fielding Data'!$A$1:$H$12056, 6, 0), 0)</f>
        <v>12</v>
      </c>
      <c r="S448" s="13">
        <f>IFERROR(VLOOKUP($A448, 'Fielding Data'!$A$1:$H$12056, 7, 0), 0)</f>
        <v>1</v>
      </c>
      <c r="T448" s="13">
        <f>IFERROR(VLOOKUP($A448, 'Fielding Data'!$A$1:$H$12056, 8, 0), 0)</f>
        <v>1</v>
      </c>
      <c r="U448" s="13">
        <f>SUMIFS('Fielding Data'!E:E, 'Fielding Data'!$A:$A, $A448)</f>
        <v>5</v>
      </c>
      <c r="V448" s="13">
        <f>SUMIFS('Fielding Data'!F:F, 'Fielding Data'!$A:$A, $A448)</f>
        <v>12</v>
      </c>
      <c r="W448" s="13">
        <f>SUMIFS('Fielding Data'!G:G, 'Fielding Data'!$A:$A, $A448)</f>
        <v>1</v>
      </c>
      <c r="X448" s="13">
        <f>SUMIFS('Fielding Data'!H:H, 'Fielding Data'!$A:$A, $A448)</f>
        <v>1</v>
      </c>
    </row>
    <row r="449" spans="1:24" x14ac:dyDescent="0.3">
      <c r="A449" s="13" t="str">
        <f t="shared" si="13"/>
        <v>hoffmtr012010</v>
      </c>
      <c r="B449" s="16" t="s">
        <v>118</v>
      </c>
      <c r="C449" s="16">
        <v>2010</v>
      </c>
      <c r="D449" s="16">
        <v>50</v>
      </c>
      <c r="E449" s="16">
        <v>1</v>
      </c>
      <c r="F449" s="16">
        <v>0</v>
      </c>
      <c r="G449" s="16">
        <v>0</v>
      </c>
      <c r="H449" s="16">
        <v>0</v>
      </c>
      <c r="I449" s="16">
        <v>0</v>
      </c>
      <c r="J449" s="16">
        <v>0</v>
      </c>
      <c r="K449" s="16">
        <v>0</v>
      </c>
      <c r="L449" s="16">
        <v>0</v>
      </c>
      <c r="M449" s="16">
        <v>0</v>
      </c>
      <c r="N449" s="16">
        <v>0</v>
      </c>
      <c r="O449" s="16">
        <v>1</v>
      </c>
      <c r="P449" s="13" t="str">
        <f t="shared" si="12"/>
        <v>P</v>
      </c>
      <c r="Q449" s="13">
        <f>IFERROR(VLOOKUP($A449, 'Fielding Data'!$A$1:$H$12056, 5, 0), 0)</f>
        <v>2</v>
      </c>
      <c r="R449" s="13">
        <f>IFERROR(VLOOKUP($A449, 'Fielding Data'!$A$1:$H$12056, 6, 0), 0)</f>
        <v>3</v>
      </c>
      <c r="S449" s="13">
        <f>IFERROR(VLOOKUP($A449, 'Fielding Data'!$A$1:$H$12056, 7, 0), 0)</f>
        <v>0</v>
      </c>
      <c r="T449" s="13">
        <f>IFERROR(VLOOKUP($A449, 'Fielding Data'!$A$1:$H$12056, 8, 0), 0)</f>
        <v>0</v>
      </c>
      <c r="U449" s="13">
        <f>SUMIFS('Fielding Data'!E:E, 'Fielding Data'!$A:$A, $A449)</f>
        <v>2</v>
      </c>
      <c r="V449" s="13">
        <f>SUMIFS('Fielding Data'!F:F, 'Fielding Data'!$A:$A, $A449)</f>
        <v>3</v>
      </c>
      <c r="W449" s="13">
        <f>SUMIFS('Fielding Data'!G:G, 'Fielding Data'!$A:$A, $A449)</f>
        <v>0</v>
      </c>
      <c r="X449" s="13">
        <f>SUMIFS('Fielding Data'!H:H, 'Fielding Data'!$A:$A, $A449)</f>
        <v>0</v>
      </c>
    </row>
    <row r="450" spans="1:24" x14ac:dyDescent="0.3">
      <c r="A450" s="13" t="str">
        <f t="shared" si="13"/>
        <v>hoffpja012010</v>
      </c>
      <c r="B450" s="16" t="s">
        <v>1104</v>
      </c>
      <c r="C450" s="16">
        <v>2010</v>
      </c>
      <c r="D450" s="16">
        <v>13</v>
      </c>
      <c r="E450" s="16">
        <v>34</v>
      </c>
      <c r="F450" s="16">
        <v>1</v>
      </c>
      <c r="G450" s="16">
        <v>7</v>
      </c>
      <c r="H450" s="16">
        <v>1</v>
      </c>
      <c r="I450" s="16">
        <v>0</v>
      </c>
      <c r="J450" s="16">
        <v>0</v>
      </c>
      <c r="K450" s="16">
        <v>0</v>
      </c>
      <c r="L450" s="16">
        <v>0</v>
      </c>
      <c r="M450" s="16">
        <v>0</v>
      </c>
      <c r="N450" s="16">
        <v>2</v>
      </c>
      <c r="O450" s="16">
        <v>5</v>
      </c>
      <c r="P450" s="13" t="str">
        <f t="shared" ref="P450:P513" si="14">IFERROR(VLOOKUP($A450, Fielding, 4, 0), "Other")</f>
        <v>2B</v>
      </c>
      <c r="Q450" s="13">
        <f>IFERROR(VLOOKUP($A450, 'Fielding Data'!$A$1:$H$12056, 5, 0), 0)</f>
        <v>1</v>
      </c>
      <c r="R450" s="13">
        <f>IFERROR(VLOOKUP($A450, 'Fielding Data'!$A$1:$H$12056, 6, 0), 0)</f>
        <v>5</v>
      </c>
      <c r="S450" s="13">
        <f>IFERROR(VLOOKUP($A450, 'Fielding Data'!$A$1:$H$12056, 7, 0), 0)</f>
        <v>0</v>
      </c>
      <c r="T450" s="13">
        <f>IFERROR(VLOOKUP($A450, 'Fielding Data'!$A$1:$H$12056, 8, 0), 0)</f>
        <v>0</v>
      </c>
      <c r="U450" s="13">
        <f>SUMIFS('Fielding Data'!E:E, 'Fielding Data'!$A:$A, $A450)</f>
        <v>7</v>
      </c>
      <c r="V450" s="13">
        <f>SUMIFS('Fielding Data'!F:F, 'Fielding Data'!$A:$A, $A450)</f>
        <v>30</v>
      </c>
      <c r="W450" s="13">
        <f>SUMIFS('Fielding Data'!G:G, 'Fielding Data'!$A:$A, $A450)</f>
        <v>0</v>
      </c>
      <c r="X450" s="13">
        <f>SUMIFS('Fielding Data'!H:H, 'Fielding Data'!$A:$A, $A450)</f>
        <v>3</v>
      </c>
    </row>
    <row r="451" spans="1:24" x14ac:dyDescent="0.3">
      <c r="A451" s="13" t="str">
        <f t="shared" ref="A451:A514" si="15">B451&amp;C451</f>
        <v>hoffpmi012010</v>
      </c>
      <c r="B451" s="16" t="s">
        <v>935</v>
      </c>
      <c r="C451" s="16">
        <v>2010</v>
      </c>
      <c r="D451" s="16">
        <v>24</v>
      </c>
      <c r="E451" s="16">
        <v>52</v>
      </c>
      <c r="F451" s="16">
        <v>5</v>
      </c>
      <c r="G451" s="16">
        <v>9</v>
      </c>
      <c r="H451" s="16">
        <v>3</v>
      </c>
      <c r="I451" s="16">
        <v>0</v>
      </c>
      <c r="J451" s="16">
        <v>0</v>
      </c>
      <c r="K451" s="16">
        <v>5</v>
      </c>
      <c r="L451" s="16">
        <v>0</v>
      </c>
      <c r="M451" s="16">
        <v>0</v>
      </c>
      <c r="N451" s="16">
        <v>5</v>
      </c>
      <c r="O451" s="16">
        <v>15</v>
      </c>
      <c r="P451" s="13" t="str">
        <f t="shared" si="14"/>
        <v>1B</v>
      </c>
      <c r="Q451" s="13">
        <f>IFERROR(VLOOKUP($A451, 'Fielding Data'!$A$1:$H$12056, 5, 0), 0)</f>
        <v>61</v>
      </c>
      <c r="R451" s="13">
        <f>IFERROR(VLOOKUP($A451, 'Fielding Data'!$A$1:$H$12056, 6, 0), 0)</f>
        <v>6</v>
      </c>
      <c r="S451" s="13">
        <f>IFERROR(VLOOKUP($A451, 'Fielding Data'!$A$1:$H$12056, 7, 0), 0)</f>
        <v>1</v>
      </c>
      <c r="T451" s="13">
        <f>IFERROR(VLOOKUP($A451, 'Fielding Data'!$A$1:$H$12056, 8, 0), 0)</f>
        <v>9</v>
      </c>
      <c r="U451" s="13">
        <f>SUMIFS('Fielding Data'!E:E, 'Fielding Data'!$A:$A, $A451)</f>
        <v>66</v>
      </c>
      <c r="V451" s="13">
        <f>SUMIFS('Fielding Data'!F:F, 'Fielding Data'!$A:$A, $A451)</f>
        <v>6</v>
      </c>
      <c r="W451" s="13">
        <f>SUMIFS('Fielding Data'!G:G, 'Fielding Data'!$A:$A, $A451)</f>
        <v>1</v>
      </c>
      <c r="X451" s="13">
        <f>SUMIFS('Fielding Data'!H:H, 'Fielding Data'!$A:$A, $A451)</f>
        <v>9</v>
      </c>
    </row>
    <row r="452" spans="1:24" x14ac:dyDescent="0.3">
      <c r="A452" s="13" t="str">
        <f t="shared" si="15"/>
        <v>hollade012010</v>
      </c>
      <c r="B452" s="16" t="s">
        <v>1105</v>
      </c>
      <c r="C452" s="16">
        <v>2010</v>
      </c>
      <c r="D452" s="16">
        <v>14</v>
      </c>
      <c r="E452" s="16">
        <v>0</v>
      </c>
      <c r="F452" s="16">
        <v>0</v>
      </c>
      <c r="G452" s="16">
        <v>0</v>
      </c>
      <c r="H452" s="16">
        <v>0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3" t="str">
        <f t="shared" si="14"/>
        <v>P</v>
      </c>
      <c r="Q452" s="13">
        <f>IFERROR(VLOOKUP($A452, 'Fielding Data'!$A$1:$H$12056, 5, 0), 0)</f>
        <v>3</v>
      </c>
      <c r="R452" s="13">
        <f>IFERROR(VLOOKUP($A452, 'Fielding Data'!$A$1:$H$12056, 6, 0), 0)</f>
        <v>9</v>
      </c>
      <c r="S452" s="13">
        <f>IFERROR(VLOOKUP($A452, 'Fielding Data'!$A$1:$H$12056, 7, 0), 0)</f>
        <v>1</v>
      </c>
      <c r="T452" s="13">
        <f>IFERROR(VLOOKUP($A452, 'Fielding Data'!$A$1:$H$12056, 8, 0), 0)</f>
        <v>0</v>
      </c>
      <c r="U452" s="13">
        <f>SUMIFS('Fielding Data'!E:E, 'Fielding Data'!$A:$A, $A452)</f>
        <v>3</v>
      </c>
      <c r="V452" s="13">
        <f>SUMIFS('Fielding Data'!F:F, 'Fielding Data'!$A:$A, $A452)</f>
        <v>9</v>
      </c>
      <c r="W452" s="13">
        <f>SUMIFS('Fielding Data'!G:G, 'Fielding Data'!$A:$A, $A452)</f>
        <v>1</v>
      </c>
      <c r="X452" s="13">
        <f>SUMIFS('Fielding Data'!H:H, 'Fielding Data'!$A:$A, $A452)</f>
        <v>0</v>
      </c>
    </row>
    <row r="453" spans="1:24" x14ac:dyDescent="0.3">
      <c r="A453" s="13" t="str">
        <f t="shared" si="15"/>
        <v>hollagr012010</v>
      </c>
      <c r="B453" s="16" t="s">
        <v>1295</v>
      </c>
      <c r="C453" s="16">
        <v>2010</v>
      </c>
      <c r="D453" s="16">
        <v>15</v>
      </c>
      <c r="E453" s="16">
        <v>0</v>
      </c>
      <c r="F453" s="16">
        <v>0</v>
      </c>
      <c r="G453" s="16">
        <v>0</v>
      </c>
      <c r="H453" s="16">
        <v>0</v>
      </c>
      <c r="I453" s="16">
        <v>0</v>
      </c>
      <c r="J453" s="16">
        <v>0</v>
      </c>
      <c r="K453" s="16">
        <v>0</v>
      </c>
      <c r="L453" s="16">
        <v>0</v>
      </c>
      <c r="M453" s="16">
        <v>0</v>
      </c>
      <c r="N453" s="16">
        <v>0</v>
      </c>
      <c r="O453" s="16">
        <v>0</v>
      </c>
      <c r="P453" s="13" t="str">
        <f t="shared" si="14"/>
        <v>P</v>
      </c>
      <c r="Q453" s="13">
        <f>IFERROR(VLOOKUP($A453, 'Fielding Data'!$A$1:$H$12056, 5, 0), 0)</f>
        <v>5</v>
      </c>
      <c r="R453" s="13">
        <f>IFERROR(VLOOKUP($A453, 'Fielding Data'!$A$1:$H$12056, 6, 0), 0)</f>
        <v>1</v>
      </c>
      <c r="S453" s="13">
        <f>IFERROR(VLOOKUP($A453, 'Fielding Data'!$A$1:$H$12056, 7, 0), 0)</f>
        <v>0</v>
      </c>
      <c r="T453" s="13">
        <f>IFERROR(VLOOKUP($A453, 'Fielding Data'!$A$1:$H$12056, 8, 0), 0)</f>
        <v>0</v>
      </c>
      <c r="U453" s="13">
        <f>SUMIFS('Fielding Data'!E:E, 'Fielding Data'!$A:$A, $A453)</f>
        <v>5</v>
      </c>
      <c r="V453" s="13">
        <f>SUMIFS('Fielding Data'!F:F, 'Fielding Data'!$A:$A, $A453)</f>
        <v>1</v>
      </c>
      <c r="W453" s="13">
        <f>SUMIFS('Fielding Data'!G:G, 'Fielding Data'!$A:$A, $A453)</f>
        <v>0</v>
      </c>
      <c r="X453" s="13">
        <f>SUMIFS('Fielding Data'!H:H, 'Fielding Data'!$A:$A, $A453)</f>
        <v>0</v>
      </c>
    </row>
    <row r="454" spans="1:24" x14ac:dyDescent="0.3">
      <c r="A454" s="13" t="str">
        <f t="shared" si="15"/>
        <v>hollima012010</v>
      </c>
      <c r="B454" s="16" t="s">
        <v>458</v>
      </c>
      <c r="C454" s="16">
        <v>2010</v>
      </c>
      <c r="D454" s="16">
        <v>158</v>
      </c>
      <c r="E454" s="16">
        <v>596</v>
      </c>
      <c r="F454" s="16">
        <v>95</v>
      </c>
      <c r="G454" s="16">
        <v>186</v>
      </c>
      <c r="H454" s="16">
        <v>45</v>
      </c>
      <c r="I454" s="16">
        <v>1</v>
      </c>
      <c r="J454" s="16">
        <v>28</v>
      </c>
      <c r="K454" s="16">
        <v>103</v>
      </c>
      <c r="L454" s="16">
        <v>9</v>
      </c>
      <c r="M454" s="16">
        <v>5</v>
      </c>
      <c r="N454" s="16">
        <v>69</v>
      </c>
      <c r="O454" s="16">
        <v>93</v>
      </c>
      <c r="P454" s="13" t="str">
        <f t="shared" si="14"/>
        <v>LF</v>
      </c>
      <c r="Q454" s="13">
        <f>IFERROR(VLOOKUP($A454, 'Fielding Data'!$A$1:$H$12056, 5, 0), 0)</f>
        <v>0</v>
      </c>
      <c r="R454" s="13">
        <f>IFERROR(VLOOKUP($A454, 'Fielding Data'!$A$1:$H$12056, 6, 0), 0)</f>
        <v>0</v>
      </c>
      <c r="S454" s="13">
        <f>IFERROR(VLOOKUP($A454, 'Fielding Data'!$A$1:$H$12056, 7, 0), 0)</f>
        <v>0</v>
      </c>
      <c r="T454" s="13">
        <f>IFERROR(VLOOKUP($A454, 'Fielding Data'!$A$1:$H$12056, 8, 0), 0)</f>
        <v>0</v>
      </c>
      <c r="U454" s="13">
        <f>SUMIFS('Fielding Data'!E:E, 'Fielding Data'!$A:$A, $A454)</f>
        <v>261</v>
      </c>
      <c r="V454" s="13">
        <f>SUMIFS('Fielding Data'!F:F, 'Fielding Data'!$A:$A, $A454)</f>
        <v>8</v>
      </c>
      <c r="W454" s="13">
        <f>SUMIFS('Fielding Data'!G:G, 'Fielding Data'!$A:$A, $A454)</f>
        <v>3</v>
      </c>
      <c r="X454" s="13">
        <f>SUMIFS('Fielding Data'!H:H, 'Fielding Data'!$A:$A, $A454)</f>
        <v>0</v>
      </c>
    </row>
    <row r="455" spans="1:24" x14ac:dyDescent="0.3">
      <c r="A455" s="13" t="str">
        <f t="shared" si="15"/>
        <v>hoovepa012010</v>
      </c>
      <c r="B455" s="16" t="s">
        <v>247</v>
      </c>
      <c r="C455" s="16">
        <v>2010</v>
      </c>
      <c r="D455" s="16">
        <v>9</v>
      </c>
      <c r="E455" s="16">
        <v>22</v>
      </c>
      <c r="F455" s="16">
        <v>6</v>
      </c>
      <c r="G455" s="16">
        <v>5</v>
      </c>
      <c r="H455" s="16">
        <v>2</v>
      </c>
      <c r="I455" s="16">
        <v>0</v>
      </c>
      <c r="J455" s="16">
        <v>0</v>
      </c>
      <c r="K455" s="16">
        <v>2</v>
      </c>
      <c r="L455" s="16">
        <v>0</v>
      </c>
      <c r="M455" s="16">
        <v>0</v>
      </c>
      <c r="N455" s="16">
        <v>3</v>
      </c>
      <c r="O455" s="16">
        <v>5</v>
      </c>
      <c r="P455" s="13" t="str">
        <f t="shared" si="14"/>
        <v>C</v>
      </c>
      <c r="Q455" s="13">
        <f>IFERROR(VLOOKUP($A455, 'Fielding Data'!$A$1:$H$12056, 5, 0), 0)</f>
        <v>42</v>
      </c>
      <c r="R455" s="13">
        <f>IFERROR(VLOOKUP($A455, 'Fielding Data'!$A$1:$H$12056, 6, 0), 0)</f>
        <v>2</v>
      </c>
      <c r="S455" s="13">
        <f>IFERROR(VLOOKUP($A455, 'Fielding Data'!$A$1:$H$12056, 7, 0), 0)</f>
        <v>2</v>
      </c>
      <c r="T455" s="13">
        <f>IFERROR(VLOOKUP($A455, 'Fielding Data'!$A$1:$H$12056, 8, 0), 0)</f>
        <v>0</v>
      </c>
      <c r="U455" s="13">
        <f>SUMIFS('Fielding Data'!E:E, 'Fielding Data'!$A:$A, $A455)</f>
        <v>42</v>
      </c>
      <c r="V455" s="13">
        <f>SUMIFS('Fielding Data'!F:F, 'Fielding Data'!$A:$A, $A455)</f>
        <v>2</v>
      </c>
      <c r="W455" s="13">
        <f>SUMIFS('Fielding Data'!G:G, 'Fielding Data'!$A:$A, $A455)</f>
        <v>2</v>
      </c>
      <c r="X455" s="13">
        <f>SUMIFS('Fielding Data'!H:H, 'Fielding Data'!$A:$A, $A455)</f>
        <v>0</v>
      </c>
    </row>
    <row r="456" spans="1:24" x14ac:dyDescent="0.3">
      <c r="A456" s="13" t="str">
        <f t="shared" si="15"/>
        <v>houseja012010</v>
      </c>
      <c r="B456" s="16" t="s">
        <v>1296</v>
      </c>
      <c r="C456" s="16">
        <v>2010</v>
      </c>
      <c r="D456" s="16">
        <v>1</v>
      </c>
      <c r="E456" s="16">
        <v>0</v>
      </c>
      <c r="F456" s="16">
        <v>0</v>
      </c>
      <c r="G456" s="16">
        <v>0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6">
        <v>0</v>
      </c>
      <c r="P456" s="13" t="str">
        <f t="shared" si="14"/>
        <v>P</v>
      </c>
      <c r="Q456" s="13">
        <f>IFERROR(VLOOKUP($A456, 'Fielding Data'!$A$1:$H$12056, 5, 0), 0)</f>
        <v>0</v>
      </c>
      <c r="R456" s="13">
        <f>IFERROR(VLOOKUP($A456, 'Fielding Data'!$A$1:$H$12056, 6, 0), 0)</f>
        <v>0</v>
      </c>
      <c r="S456" s="13">
        <f>IFERROR(VLOOKUP($A456, 'Fielding Data'!$A$1:$H$12056, 7, 0), 0)</f>
        <v>0</v>
      </c>
      <c r="T456" s="13">
        <f>IFERROR(VLOOKUP($A456, 'Fielding Data'!$A$1:$H$12056, 8, 0), 0)</f>
        <v>0</v>
      </c>
      <c r="U456" s="13">
        <f>SUMIFS('Fielding Data'!E:E, 'Fielding Data'!$A:$A, $A456)</f>
        <v>0</v>
      </c>
      <c r="V456" s="13">
        <f>SUMIFS('Fielding Data'!F:F, 'Fielding Data'!$A:$A, $A456)</f>
        <v>0</v>
      </c>
      <c r="W456" s="13">
        <f>SUMIFS('Fielding Data'!G:G, 'Fielding Data'!$A:$A, $A456)</f>
        <v>0</v>
      </c>
      <c r="X456" s="13">
        <f>SUMIFS('Fielding Data'!H:H, 'Fielding Data'!$A:$A, $A456)</f>
        <v>0</v>
      </c>
    </row>
    <row r="457" spans="1:24" x14ac:dyDescent="0.3">
      <c r="A457" s="13" t="str">
        <f t="shared" si="15"/>
        <v>howarry012010</v>
      </c>
      <c r="B457" s="16" t="s">
        <v>459</v>
      </c>
      <c r="C457" s="16">
        <v>2010</v>
      </c>
      <c r="D457" s="16">
        <v>143</v>
      </c>
      <c r="E457" s="16">
        <v>550</v>
      </c>
      <c r="F457" s="16">
        <v>87</v>
      </c>
      <c r="G457" s="16">
        <v>152</v>
      </c>
      <c r="H457" s="16">
        <v>23</v>
      </c>
      <c r="I457" s="16">
        <v>5</v>
      </c>
      <c r="J457" s="16">
        <v>31</v>
      </c>
      <c r="K457" s="16">
        <v>108</v>
      </c>
      <c r="L457" s="16">
        <v>1</v>
      </c>
      <c r="M457" s="16">
        <v>1</v>
      </c>
      <c r="N457" s="16">
        <v>59</v>
      </c>
      <c r="O457" s="16">
        <v>157</v>
      </c>
      <c r="P457" s="13" t="str">
        <f t="shared" si="14"/>
        <v>1B</v>
      </c>
      <c r="Q457" s="13">
        <f>IFERROR(VLOOKUP($A457, 'Fielding Data'!$A$1:$H$12056, 5, 0), 0)</f>
        <v>1266</v>
      </c>
      <c r="R457" s="13">
        <f>IFERROR(VLOOKUP($A457, 'Fielding Data'!$A$1:$H$12056, 6, 0), 0)</f>
        <v>59</v>
      </c>
      <c r="S457" s="13">
        <f>IFERROR(VLOOKUP($A457, 'Fielding Data'!$A$1:$H$12056, 7, 0), 0)</f>
        <v>14</v>
      </c>
      <c r="T457" s="13">
        <f>IFERROR(VLOOKUP($A457, 'Fielding Data'!$A$1:$H$12056, 8, 0), 0)</f>
        <v>117</v>
      </c>
      <c r="U457" s="13">
        <f>SUMIFS('Fielding Data'!E:E, 'Fielding Data'!$A:$A, $A457)</f>
        <v>1266</v>
      </c>
      <c r="V457" s="13">
        <f>SUMIFS('Fielding Data'!F:F, 'Fielding Data'!$A:$A, $A457)</f>
        <v>59</v>
      </c>
      <c r="W457" s="13">
        <f>SUMIFS('Fielding Data'!G:G, 'Fielding Data'!$A:$A, $A457)</f>
        <v>14</v>
      </c>
      <c r="X457" s="13">
        <f>SUMIFS('Fielding Data'!H:H, 'Fielding Data'!$A:$A, $A457)</f>
        <v>117</v>
      </c>
    </row>
    <row r="458" spans="1:24" x14ac:dyDescent="0.3">
      <c r="A458" s="13" t="str">
        <f t="shared" si="15"/>
        <v>huch012010</v>
      </c>
      <c r="B458" s="16" t="s">
        <v>801</v>
      </c>
      <c r="C458" s="16">
        <v>2010</v>
      </c>
      <c r="D458" s="16">
        <v>14</v>
      </c>
      <c r="E458" s="16">
        <v>23</v>
      </c>
      <c r="F458" s="16">
        <v>2</v>
      </c>
      <c r="G458" s="16">
        <v>3</v>
      </c>
      <c r="H458" s="16">
        <v>1</v>
      </c>
      <c r="I458" s="16">
        <v>0</v>
      </c>
      <c r="J458" s="16">
        <v>0</v>
      </c>
      <c r="K458" s="16">
        <v>1</v>
      </c>
      <c r="L458" s="16">
        <v>1</v>
      </c>
      <c r="M458" s="16">
        <v>0</v>
      </c>
      <c r="N458" s="16">
        <v>0</v>
      </c>
      <c r="O458" s="16">
        <v>5</v>
      </c>
      <c r="P458" s="13" t="str">
        <f t="shared" si="14"/>
        <v>SS</v>
      </c>
      <c r="Q458" s="13">
        <f>IFERROR(VLOOKUP($A458, 'Fielding Data'!$A$1:$H$12056, 5, 0), 0)</f>
        <v>13</v>
      </c>
      <c r="R458" s="13">
        <f>IFERROR(VLOOKUP($A458, 'Fielding Data'!$A$1:$H$12056, 6, 0), 0)</f>
        <v>10</v>
      </c>
      <c r="S458" s="13">
        <f>IFERROR(VLOOKUP($A458, 'Fielding Data'!$A$1:$H$12056, 7, 0), 0)</f>
        <v>1</v>
      </c>
      <c r="T458" s="13">
        <f>IFERROR(VLOOKUP($A458, 'Fielding Data'!$A$1:$H$12056, 8, 0), 0)</f>
        <v>4</v>
      </c>
      <c r="U458" s="13">
        <f>SUMIFS('Fielding Data'!E:E, 'Fielding Data'!$A:$A, $A458)</f>
        <v>13</v>
      </c>
      <c r="V458" s="13">
        <f>SUMIFS('Fielding Data'!F:F, 'Fielding Data'!$A:$A, $A458)</f>
        <v>10</v>
      </c>
      <c r="W458" s="13">
        <f>SUMIFS('Fielding Data'!G:G, 'Fielding Data'!$A:$A, $A458)</f>
        <v>1</v>
      </c>
      <c r="X458" s="13">
        <f>SUMIFS('Fielding Data'!H:H, 'Fielding Data'!$A:$A, $A458)</f>
        <v>4</v>
      </c>
    </row>
    <row r="459" spans="1:24" x14ac:dyDescent="0.3">
      <c r="A459" s="13" t="str">
        <f t="shared" si="15"/>
        <v>hudsoor012010</v>
      </c>
      <c r="B459" s="16" t="s">
        <v>306</v>
      </c>
      <c r="C459" s="16">
        <v>2010</v>
      </c>
      <c r="D459" s="16">
        <v>126</v>
      </c>
      <c r="E459" s="16">
        <v>497</v>
      </c>
      <c r="F459" s="16">
        <v>80</v>
      </c>
      <c r="G459" s="16">
        <v>133</v>
      </c>
      <c r="H459" s="16">
        <v>24</v>
      </c>
      <c r="I459" s="16">
        <v>5</v>
      </c>
      <c r="J459" s="16">
        <v>6</v>
      </c>
      <c r="K459" s="16">
        <v>37</v>
      </c>
      <c r="L459" s="16">
        <v>10</v>
      </c>
      <c r="M459" s="16">
        <v>3</v>
      </c>
      <c r="N459" s="16">
        <v>50</v>
      </c>
      <c r="O459" s="16">
        <v>87</v>
      </c>
      <c r="P459" s="13" t="str">
        <f t="shared" si="14"/>
        <v>2B</v>
      </c>
      <c r="Q459" s="13">
        <f>IFERROR(VLOOKUP($A459, 'Fielding Data'!$A$1:$H$12056, 5, 0), 0)</f>
        <v>255</v>
      </c>
      <c r="R459" s="13">
        <f>IFERROR(VLOOKUP($A459, 'Fielding Data'!$A$1:$H$12056, 6, 0), 0)</f>
        <v>374</v>
      </c>
      <c r="S459" s="13">
        <f>IFERROR(VLOOKUP($A459, 'Fielding Data'!$A$1:$H$12056, 7, 0), 0)</f>
        <v>8</v>
      </c>
      <c r="T459" s="13">
        <f>IFERROR(VLOOKUP($A459, 'Fielding Data'!$A$1:$H$12056, 8, 0), 0)</f>
        <v>78</v>
      </c>
      <c r="U459" s="13">
        <f>SUMIFS('Fielding Data'!E:E, 'Fielding Data'!$A:$A, $A459)</f>
        <v>255</v>
      </c>
      <c r="V459" s="13">
        <f>SUMIFS('Fielding Data'!F:F, 'Fielding Data'!$A:$A, $A459)</f>
        <v>374</v>
      </c>
      <c r="W459" s="13">
        <f>SUMIFS('Fielding Data'!G:G, 'Fielding Data'!$A:$A, $A459)</f>
        <v>8</v>
      </c>
      <c r="X459" s="13">
        <f>SUMIFS('Fielding Data'!H:H, 'Fielding Data'!$A:$A, $A459)</f>
        <v>78</v>
      </c>
    </row>
    <row r="460" spans="1:24" x14ac:dyDescent="0.3">
      <c r="A460" s="13" t="str">
        <f t="shared" si="15"/>
        <v>hudsoti012010</v>
      </c>
      <c r="B460" s="16" t="s">
        <v>120</v>
      </c>
      <c r="C460" s="16">
        <v>2010</v>
      </c>
      <c r="D460" s="16">
        <v>35</v>
      </c>
      <c r="E460" s="16">
        <v>77</v>
      </c>
      <c r="F460" s="16">
        <v>4</v>
      </c>
      <c r="G460" s="16">
        <v>15</v>
      </c>
      <c r="H460" s="16">
        <v>4</v>
      </c>
      <c r="I460" s="16">
        <v>0</v>
      </c>
      <c r="J460" s="16">
        <v>0</v>
      </c>
      <c r="K460" s="16">
        <v>4</v>
      </c>
      <c r="L460" s="16">
        <v>0</v>
      </c>
      <c r="M460" s="16">
        <v>0</v>
      </c>
      <c r="N460" s="16">
        <v>0</v>
      </c>
      <c r="O460" s="16">
        <v>21</v>
      </c>
      <c r="P460" s="13" t="str">
        <f t="shared" si="14"/>
        <v>P</v>
      </c>
      <c r="Q460" s="13">
        <f>IFERROR(VLOOKUP($A460, 'Fielding Data'!$A$1:$H$12056, 5, 0), 0)</f>
        <v>17</v>
      </c>
      <c r="R460" s="13">
        <f>IFERROR(VLOOKUP($A460, 'Fielding Data'!$A$1:$H$12056, 6, 0), 0)</f>
        <v>57</v>
      </c>
      <c r="S460" s="13">
        <f>IFERROR(VLOOKUP($A460, 'Fielding Data'!$A$1:$H$12056, 7, 0), 0)</f>
        <v>3</v>
      </c>
      <c r="T460" s="13">
        <f>IFERROR(VLOOKUP($A460, 'Fielding Data'!$A$1:$H$12056, 8, 0), 0)</f>
        <v>2</v>
      </c>
      <c r="U460" s="13">
        <f>SUMIFS('Fielding Data'!E:E, 'Fielding Data'!$A:$A, $A460)</f>
        <v>17</v>
      </c>
      <c r="V460" s="13">
        <f>SUMIFS('Fielding Data'!F:F, 'Fielding Data'!$A:$A, $A460)</f>
        <v>57</v>
      </c>
      <c r="W460" s="13">
        <f>SUMIFS('Fielding Data'!G:G, 'Fielding Data'!$A:$A, $A460)</f>
        <v>3</v>
      </c>
      <c r="X460" s="13">
        <f>SUMIFS('Fielding Data'!H:H, 'Fielding Data'!$A:$A, $A460)</f>
        <v>2</v>
      </c>
    </row>
    <row r="461" spans="1:24" x14ac:dyDescent="0.3">
      <c r="A461" s="13" t="str">
        <f t="shared" si="15"/>
        <v>huffau012010</v>
      </c>
      <c r="B461" s="16" t="s">
        <v>121</v>
      </c>
      <c r="C461" s="16">
        <v>2010</v>
      </c>
      <c r="D461" s="16">
        <v>157</v>
      </c>
      <c r="E461" s="16">
        <v>569</v>
      </c>
      <c r="F461" s="16">
        <v>100</v>
      </c>
      <c r="G461" s="16">
        <v>165</v>
      </c>
      <c r="H461" s="16">
        <v>35</v>
      </c>
      <c r="I461" s="16">
        <v>5</v>
      </c>
      <c r="J461" s="16">
        <v>26</v>
      </c>
      <c r="K461" s="16">
        <v>86</v>
      </c>
      <c r="L461" s="16">
        <v>7</v>
      </c>
      <c r="M461" s="16">
        <v>0</v>
      </c>
      <c r="N461" s="16">
        <v>83</v>
      </c>
      <c r="O461" s="16">
        <v>91</v>
      </c>
      <c r="P461" s="13" t="str">
        <f t="shared" si="14"/>
        <v>1B</v>
      </c>
      <c r="Q461" s="13">
        <f>IFERROR(VLOOKUP($A461, 'Fielding Data'!$A$1:$H$12056, 5, 0), 0)</f>
        <v>756</v>
      </c>
      <c r="R461" s="13">
        <f>IFERROR(VLOOKUP($A461, 'Fielding Data'!$A$1:$H$12056, 6, 0), 0)</f>
        <v>54</v>
      </c>
      <c r="S461" s="13">
        <f>IFERROR(VLOOKUP($A461, 'Fielding Data'!$A$1:$H$12056, 7, 0), 0)</f>
        <v>3</v>
      </c>
      <c r="T461" s="13">
        <f>IFERROR(VLOOKUP($A461, 'Fielding Data'!$A$1:$H$12056, 8, 0), 0)</f>
        <v>54</v>
      </c>
      <c r="U461" s="13">
        <f>SUMIFS('Fielding Data'!E:E, 'Fielding Data'!$A:$A, $A461)</f>
        <v>881</v>
      </c>
      <c r="V461" s="13">
        <f>SUMIFS('Fielding Data'!F:F, 'Fielding Data'!$A:$A, $A461)</f>
        <v>60</v>
      </c>
      <c r="W461" s="13">
        <f>SUMIFS('Fielding Data'!G:G, 'Fielding Data'!$A:$A, $A461)</f>
        <v>3</v>
      </c>
      <c r="X461" s="13">
        <f>SUMIFS('Fielding Data'!H:H, 'Fielding Data'!$A:$A, $A461)</f>
        <v>56</v>
      </c>
    </row>
    <row r="462" spans="1:24" x14ac:dyDescent="0.3">
      <c r="A462" s="13" t="str">
        <f t="shared" si="15"/>
        <v>huffda012010</v>
      </c>
      <c r="B462" s="16" t="s">
        <v>1107</v>
      </c>
      <c r="C462" s="16">
        <v>2010</v>
      </c>
      <c r="D462" s="16">
        <v>15</v>
      </c>
      <c r="E462" s="16">
        <v>2</v>
      </c>
      <c r="F462" s="16">
        <v>0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0</v>
      </c>
      <c r="O462" s="16">
        <v>1</v>
      </c>
      <c r="P462" s="13" t="str">
        <f t="shared" si="14"/>
        <v>P</v>
      </c>
      <c r="Q462" s="13">
        <f>IFERROR(VLOOKUP($A462, 'Fielding Data'!$A$1:$H$12056, 5, 0), 0)</f>
        <v>4</v>
      </c>
      <c r="R462" s="13">
        <f>IFERROR(VLOOKUP($A462, 'Fielding Data'!$A$1:$H$12056, 6, 0), 0)</f>
        <v>7</v>
      </c>
      <c r="S462" s="13">
        <f>IFERROR(VLOOKUP($A462, 'Fielding Data'!$A$1:$H$12056, 7, 0), 0)</f>
        <v>0</v>
      </c>
      <c r="T462" s="13">
        <f>IFERROR(VLOOKUP($A462, 'Fielding Data'!$A$1:$H$12056, 8, 0), 0)</f>
        <v>0</v>
      </c>
      <c r="U462" s="13">
        <f>SUMIFS('Fielding Data'!E:E, 'Fielding Data'!$A:$A, $A462)</f>
        <v>4</v>
      </c>
      <c r="V462" s="13">
        <f>SUMIFS('Fielding Data'!F:F, 'Fielding Data'!$A:$A, $A462)</f>
        <v>7</v>
      </c>
      <c r="W462" s="13">
        <f>SUMIFS('Fielding Data'!G:G, 'Fielding Data'!$A:$A, $A462)</f>
        <v>0</v>
      </c>
      <c r="X462" s="13">
        <f>SUMIFS('Fielding Data'!H:H, 'Fielding Data'!$A:$A, $A462)</f>
        <v>0</v>
      </c>
    </row>
    <row r="463" spans="1:24" x14ac:dyDescent="0.3">
      <c r="A463" s="13" t="str">
        <f t="shared" si="15"/>
        <v>huffmch012010</v>
      </c>
      <c r="B463" s="16" t="s">
        <v>1297</v>
      </c>
      <c r="C463" s="16">
        <v>2010</v>
      </c>
      <c r="D463" s="16">
        <v>9</v>
      </c>
      <c r="E463" s="16">
        <v>18</v>
      </c>
      <c r="F463" s="16">
        <v>1</v>
      </c>
      <c r="G463" s="16">
        <v>3</v>
      </c>
      <c r="H463" s="16">
        <v>0</v>
      </c>
      <c r="I463" s="16">
        <v>0</v>
      </c>
      <c r="J463" s="16">
        <v>0</v>
      </c>
      <c r="K463" s="16">
        <v>2</v>
      </c>
      <c r="L463" s="16">
        <v>0</v>
      </c>
      <c r="M463" s="16">
        <v>0</v>
      </c>
      <c r="N463" s="16">
        <v>2</v>
      </c>
      <c r="O463" s="16">
        <v>5</v>
      </c>
      <c r="P463" s="13" t="str">
        <f t="shared" si="14"/>
        <v>1B</v>
      </c>
      <c r="Q463" s="13">
        <f>IFERROR(VLOOKUP($A463, 'Fielding Data'!$A$1:$H$12056, 5, 0), 0)</f>
        <v>0</v>
      </c>
      <c r="R463" s="13">
        <f>IFERROR(VLOOKUP($A463, 'Fielding Data'!$A$1:$H$12056, 6, 0), 0)</f>
        <v>0</v>
      </c>
      <c r="S463" s="13">
        <f>IFERROR(VLOOKUP($A463, 'Fielding Data'!$A$1:$H$12056, 7, 0), 0)</f>
        <v>0</v>
      </c>
      <c r="T463" s="13">
        <f>IFERROR(VLOOKUP($A463, 'Fielding Data'!$A$1:$H$12056, 8, 0), 0)</f>
        <v>0</v>
      </c>
      <c r="U463" s="13">
        <f>SUMIFS('Fielding Data'!E:E, 'Fielding Data'!$A:$A, $A463)</f>
        <v>14</v>
      </c>
      <c r="V463" s="13">
        <f>SUMIFS('Fielding Data'!F:F, 'Fielding Data'!$A:$A, $A463)</f>
        <v>0</v>
      </c>
      <c r="W463" s="13">
        <f>SUMIFS('Fielding Data'!G:G, 'Fielding Data'!$A:$A, $A463)</f>
        <v>0</v>
      </c>
      <c r="X463" s="13">
        <f>SUMIFS('Fielding Data'!H:H, 'Fielding Data'!$A:$A, $A463)</f>
        <v>0</v>
      </c>
    </row>
    <row r="464" spans="1:24" x14ac:dyDescent="0.3">
      <c r="A464" s="13" t="str">
        <f t="shared" si="15"/>
        <v>hughedu012010</v>
      </c>
      <c r="B464" s="16" t="s">
        <v>1108</v>
      </c>
      <c r="C464" s="16">
        <v>2010</v>
      </c>
      <c r="D464" s="16">
        <v>57</v>
      </c>
      <c r="E464" s="16">
        <v>0</v>
      </c>
      <c r="F464" s="16">
        <v>0</v>
      </c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0</v>
      </c>
      <c r="N464" s="16">
        <v>0</v>
      </c>
      <c r="O464" s="16">
        <v>0</v>
      </c>
      <c r="P464" s="13" t="str">
        <f t="shared" si="14"/>
        <v>P</v>
      </c>
      <c r="Q464" s="13">
        <f>IFERROR(VLOOKUP($A464, 'Fielding Data'!$A$1:$H$12056, 5, 0), 0)</f>
        <v>5</v>
      </c>
      <c r="R464" s="13">
        <f>IFERROR(VLOOKUP($A464, 'Fielding Data'!$A$1:$H$12056, 6, 0), 0)</f>
        <v>8</v>
      </c>
      <c r="S464" s="13">
        <f>IFERROR(VLOOKUP($A464, 'Fielding Data'!$A$1:$H$12056, 7, 0), 0)</f>
        <v>0</v>
      </c>
      <c r="T464" s="13">
        <f>IFERROR(VLOOKUP($A464, 'Fielding Data'!$A$1:$H$12056, 8, 0), 0)</f>
        <v>2</v>
      </c>
      <c r="U464" s="13">
        <f>SUMIFS('Fielding Data'!E:E, 'Fielding Data'!$A:$A, $A464)</f>
        <v>5</v>
      </c>
      <c r="V464" s="13">
        <f>SUMIFS('Fielding Data'!F:F, 'Fielding Data'!$A:$A, $A464)</f>
        <v>8</v>
      </c>
      <c r="W464" s="13">
        <f>SUMIFS('Fielding Data'!G:G, 'Fielding Data'!$A:$A, $A464)</f>
        <v>0</v>
      </c>
      <c r="X464" s="13">
        <f>SUMIFS('Fielding Data'!H:H, 'Fielding Data'!$A:$A, $A464)</f>
        <v>2</v>
      </c>
    </row>
    <row r="465" spans="1:24" x14ac:dyDescent="0.3">
      <c r="A465" s="13" t="str">
        <f t="shared" si="15"/>
        <v>hughelu012010</v>
      </c>
      <c r="B465" s="16" t="s">
        <v>1298</v>
      </c>
      <c r="C465" s="16">
        <v>2010</v>
      </c>
      <c r="D465" s="16">
        <v>2</v>
      </c>
      <c r="E465" s="16">
        <v>7</v>
      </c>
      <c r="F465" s="16">
        <v>1</v>
      </c>
      <c r="G465" s="16">
        <v>2</v>
      </c>
      <c r="H465" s="16">
        <v>0</v>
      </c>
      <c r="I465" s="16">
        <v>0</v>
      </c>
      <c r="J465" s="16">
        <v>1</v>
      </c>
      <c r="K465" s="16">
        <v>1</v>
      </c>
      <c r="L465" s="16">
        <v>0</v>
      </c>
      <c r="M465" s="16">
        <v>1</v>
      </c>
      <c r="N465" s="16">
        <v>0</v>
      </c>
      <c r="O465" s="16">
        <v>3</v>
      </c>
      <c r="P465" s="13" t="str">
        <f t="shared" si="14"/>
        <v>3B</v>
      </c>
      <c r="Q465" s="13">
        <f>IFERROR(VLOOKUP($A465, 'Fielding Data'!$A$1:$H$12056, 5, 0), 0)</f>
        <v>0</v>
      </c>
      <c r="R465" s="13">
        <f>IFERROR(VLOOKUP($A465, 'Fielding Data'!$A$1:$H$12056, 6, 0), 0)</f>
        <v>4</v>
      </c>
      <c r="S465" s="13">
        <f>IFERROR(VLOOKUP($A465, 'Fielding Data'!$A$1:$H$12056, 7, 0), 0)</f>
        <v>0</v>
      </c>
      <c r="T465" s="13">
        <f>IFERROR(VLOOKUP($A465, 'Fielding Data'!$A$1:$H$12056, 8, 0), 0)</f>
        <v>1</v>
      </c>
      <c r="U465" s="13">
        <f>SUMIFS('Fielding Data'!E:E, 'Fielding Data'!$A:$A, $A465)</f>
        <v>0</v>
      </c>
      <c r="V465" s="13">
        <f>SUMIFS('Fielding Data'!F:F, 'Fielding Data'!$A:$A, $A465)</f>
        <v>4</v>
      </c>
      <c r="W465" s="13">
        <f>SUMIFS('Fielding Data'!G:G, 'Fielding Data'!$A:$A, $A465)</f>
        <v>0</v>
      </c>
      <c r="X465" s="13">
        <f>SUMIFS('Fielding Data'!H:H, 'Fielding Data'!$A:$A, $A465)</f>
        <v>1</v>
      </c>
    </row>
    <row r="466" spans="1:24" x14ac:dyDescent="0.3">
      <c r="A466" s="13" t="str">
        <f t="shared" si="15"/>
        <v>hugheph012010</v>
      </c>
      <c r="B466" s="16" t="s">
        <v>802</v>
      </c>
      <c r="C466" s="16">
        <v>2010</v>
      </c>
      <c r="D466" s="16">
        <v>31</v>
      </c>
      <c r="E466" s="16">
        <v>1</v>
      </c>
      <c r="F466" s="16">
        <v>0</v>
      </c>
      <c r="G466" s="16">
        <v>0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 s="16">
        <v>0</v>
      </c>
      <c r="P466" s="13" t="str">
        <f t="shared" si="14"/>
        <v>P</v>
      </c>
      <c r="Q466" s="13">
        <f>IFERROR(VLOOKUP($A466, 'Fielding Data'!$A$1:$H$12056, 5, 0), 0)</f>
        <v>7</v>
      </c>
      <c r="R466" s="13">
        <f>IFERROR(VLOOKUP($A466, 'Fielding Data'!$A$1:$H$12056, 6, 0), 0)</f>
        <v>13</v>
      </c>
      <c r="S466" s="13">
        <f>IFERROR(VLOOKUP($A466, 'Fielding Data'!$A$1:$H$12056, 7, 0), 0)</f>
        <v>0</v>
      </c>
      <c r="T466" s="13">
        <f>IFERROR(VLOOKUP($A466, 'Fielding Data'!$A$1:$H$12056, 8, 0), 0)</f>
        <v>1</v>
      </c>
      <c r="U466" s="13">
        <f>SUMIFS('Fielding Data'!E:E, 'Fielding Data'!$A:$A, $A466)</f>
        <v>7</v>
      </c>
      <c r="V466" s="13">
        <f>SUMIFS('Fielding Data'!F:F, 'Fielding Data'!$A:$A, $A466)</f>
        <v>13</v>
      </c>
      <c r="W466" s="13">
        <f>SUMIFS('Fielding Data'!G:G, 'Fielding Data'!$A:$A, $A466)</f>
        <v>0</v>
      </c>
      <c r="X466" s="13">
        <f>SUMIFS('Fielding Data'!H:H, 'Fielding Data'!$A:$A, $A466)</f>
        <v>1</v>
      </c>
    </row>
    <row r="467" spans="1:24" x14ac:dyDescent="0.3">
      <c r="A467" s="13" t="str">
        <f t="shared" si="15"/>
        <v>hugherh012010</v>
      </c>
      <c r="B467" s="16" t="s">
        <v>1299</v>
      </c>
      <c r="C467" s="16">
        <v>2010</v>
      </c>
      <c r="D467" s="16">
        <v>14</v>
      </c>
      <c r="E467" s="16">
        <v>47</v>
      </c>
      <c r="F467" s="16">
        <v>3</v>
      </c>
      <c r="G467" s="16">
        <v>10</v>
      </c>
      <c r="H467" s="16">
        <v>2</v>
      </c>
      <c r="I467" s="16">
        <v>0</v>
      </c>
      <c r="J467" s="16">
        <v>0</v>
      </c>
      <c r="K467" s="16">
        <v>4</v>
      </c>
      <c r="L467" s="16">
        <v>0</v>
      </c>
      <c r="M467" s="16">
        <v>0</v>
      </c>
      <c r="N467" s="16">
        <v>4</v>
      </c>
      <c r="O467" s="16">
        <v>19</v>
      </c>
      <c r="P467" s="13" t="str">
        <f t="shared" si="14"/>
        <v>1B</v>
      </c>
      <c r="Q467" s="13">
        <f>IFERROR(VLOOKUP($A467, 'Fielding Data'!$A$1:$H$12056, 5, 0), 0)</f>
        <v>98</v>
      </c>
      <c r="R467" s="13">
        <f>IFERROR(VLOOKUP($A467, 'Fielding Data'!$A$1:$H$12056, 6, 0), 0)</f>
        <v>3</v>
      </c>
      <c r="S467" s="13">
        <f>IFERROR(VLOOKUP($A467, 'Fielding Data'!$A$1:$H$12056, 7, 0), 0)</f>
        <v>1</v>
      </c>
      <c r="T467" s="13">
        <f>IFERROR(VLOOKUP($A467, 'Fielding Data'!$A$1:$H$12056, 8, 0), 0)</f>
        <v>6</v>
      </c>
      <c r="U467" s="13">
        <f>SUMIFS('Fielding Data'!E:E, 'Fielding Data'!$A:$A, $A467)</f>
        <v>98</v>
      </c>
      <c r="V467" s="13">
        <f>SUMIFS('Fielding Data'!F:F, 'Fielding Data'!$A:$A, $A467)</f>
        <v>3</v>
      </c>
      <c r="W467" s="13">
        <f>SUMIFS('Fielding Data'!G:G, 'Fielding Data'!$A:$A, $A467)</f>
        <v>1</v>
      </c>
      <c r="X467" s="13">
        <f>SUMIFS('Fielding Data'!H:H, 'Fielding Data'!$A:$A, $A467)</f>
        <v>6</v>
      </c>
    </row>
    <row r="468" spans="1:24" x14ac:dyDescent="0.3">
      <c r="A468" s="13" t="str">
        <f t="shared" si="15"/>
        <v>humbeph012010</v>
      </c>
      <c r="B468" s="16" t="s">
        <v>656</v>
      </c>
      <c r="C468" s="16">
        <v>2010</v>
      </c>
      <c r="D468" s="16">
        <v>8</v>
      </c>
      <c r="E468" s="16">
        <v>0</v>
      </c>
      <c r="F468" s="16">
        <v>0</v>
      </c>
      <c r="G468" s="16">
        <v>0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3" t="str">
        <f t="shared" si="14"/>
        <v>P</v>
      </c>
      <c r="Q468" s="13">
        <f>IFERROR(VLOOKUP($A468, 'Fielding Data'!$A$1:$H$12056, 5, 0), 0)</f>
        <v>1</v>
      </c>
      <c r="R468" s="13">
        <f>IFERROR(VLOOKUP($A468, 'Fielding Data'!$A$1:$H$12056, 6, 0), 0)</f>
        <v>0</v>
      </c>
      <c r="S468" s="13">
        <f>IFERROR(VLOOKUP($A468, 'Fielding Data'!$A$1:$H$12056, 7, 0), 0)</f>
        <v>0</v>
      </c>
      <c r="T468" s="13">
        <f>IFERROR(VLOOKUP($A468, 'Fielding Data'!$A$1:$H$12056, 8, 0), 0)</f>
        <v>0</v>
      </c>
      <c r="U468" s="13">
        <f>SUMIFS('Fielding Data'!E:E, 'Fielding Data'!$A:$A, $A468)</f>
        <v>1</v>
      </c>
      <c r="V468" s="13">
        <f>SUMIFS('Fielding Data'!F:F, 'Fielding Data'!$A:$A, $A468)</f>
        <v>0</v>
      </c>
      <c r="W468" s="13">
        <f>SUMIFS('Fielding Data'!G:G, 'Fielding Data'!$A:$A, $A468)</f>
        <v>0</v>
      </c>
      <c r="X468" s="13">
        <f>SUMIFS('Fielding Data'!H:H, 'Fielding Data'!$A:$A, $A468)</f>
        <v>0</v>
      </c>
    </row>
    <row r="469" spans="1:24" x14ac:dyDescent="0.3">
      <c r="A469" s="13" t="str">
        <f t="shared" si="15"/>
        <v>hundlni012010</v>
      </c>
      <c r="B469" s="16" t="s">
        <v>937</v>
      </c>
      <c r="C469" s="16">
        <v>2010</v>
      </c>
      <c r="D469" s="16">
        <v>85</v>
      </c>
      <c r="E469" s="16">
        <v>273</v>
      </c>
      <c r="F469" s="16">
        <v>33</v>
      </c>
      <c r="G469" s="16">
        <v>68</v>
      </c>
      <c r="H469" s="16">
        <v>18</v>
      </c>
      <c r="I469" s="16">
        <v>2</v>
      </c>
      <c r="J469" s="16">
        <v>8</v>
      </c>
      <c r="K469" s="16">
        <v>43</v>
      </c>
      <c r="L469" s="16">
        <v>0</v>
      </c>
      <c r="M469" s="16">
        <v>5</v>
      </c>
      <c r="N469" s="16">
        <v>25</v>
      </c>
      <c r="O469" s="16">
        <v>66</v>
      </c>
      <c r="P469" s="13" t="str">
        <f t="shared" si="14"/>
        <v>C</v>
      </c>
      <c r="Q469" s="13">
        <f>IFERROR(VLOOKUP($A469, 'Fielding Data'!$A$1:$H$12056, 5, 0), 0)</f>
        <v>632</v>
      </c>
      <c r="R469" s="13">
        <f>IFERROR(VLOOKUP($A469, 'Fielding Data'!$A$1:$H$12056, 6, 0), 0)</f>
        <v>28</v>
      </c>
      <c r="S469" s="13">
        <f>IFERROR(VLOOKUP($A469, 'Fielding Data'!$A$1:$H$12056, 7, 0), 0)</f>
        <v>4</v>
      </c>
      <c r="T469" s="13">
        <f>IFERROR(VLOOKUP($A469, 'Fielding Data'!$A$1:$H$12056, 8, 0), 0)</f>
        <v>6</v>
      </c>
      <c r="U469" s="13">
        <f>SUMIFS('Fielding Data'!E:E, 'Fielding Data'!$A:$A, $A469)</f>
        <v>632</v>
      </c>
      <c r="V469" s="13">
        <f>SUMIFS('Fielding Data'!F:F, 'Fielding Data'!$A:$A, $A469)</f>
        <v>28</v>
      </c>
      <c r="W469" s="13">
        <f>SUMIFS('Fielding Data'!G:G, 'Fielding Data'!$A:$A, $A469)</f>
        <v>4</v>
      </c>
      <c r="X469" s="13">
        <f>SUMIFS('Fielding Data'!H:H, 'Fielding Data'!$A:$A, $A469)</f>
        <v>6</v>
      </c>
    </row>
    <row r="470" spans="1:24" x14ac:dyDescent="0.3">
      <c r="A470" s="13" t="str">
        <f t="shared" si="15"/>
        <v>hunteto012010</v>
      </c>
      <c r="B470" s="16" t="s">
        <v>122</v>
      </c>
      <c r="C470" s="16">
        <v>2010</v>
      </c>
      <c r="D470" s="16">
        <v>152</v>
      </c>
      <c r="E470" s="16">
        <v>573</v>
      </c>
      <c r="F470" s="16">
        <v>76</v>
      </c>
      <c r="G470" s="16">
        <v>161</v>
      </c>
      <c r="H470" s="16">
        <v>36</v>
      </c>
      <c r="I470" s="16">
        <v>0</v>
      </c>
      <c r="J470" s="16">
        <v>23</v>
      </c>
      <c r="K470" s="16">
        <v>90</v>
      </c>
      <c r="L470" s="16">
        <v>9</v>
      </c>
      <c r="M470" s="16">
        <v>12</v>
      </c>
      <c r="N470" s="16">
        <v>61</v>
      </c>
      <c r="O470" s="16">
        <v>106</v>
      </c>
      <c r="P470" s="13" t="str">
        <f t="shared" si="14"/>
        <v>CF</v>
      </c>
      <c r="Q470" s="13">
        <f>IFERROR(VLOOKUP($A470, 'Fielding Data'!$A$1:$H$12056, 5, 0), 0)</f>
        <v>0</v>
      </c>
      <c r="R470" s="13">
        <f>IFERROR(VLOOKUP($A470, 'Fielding Data'!$A$1:$H$12056, 6, 0), 0)</f>
        <v>0</v>
      </c>
      <c r="S470" s="13">
        <f>IFERROR(VLOOKUP($A470, 'Fielding Data'!$A$1:$H$12056, 7, 0), 0)</f>
        <v>0</v>
      </c>
      <c r="T470" s="13">
        <f>IFERROR(VLOOKUP($A470, 'Fielding Data'!$A$1:$H$12056, 8, 0), 0)</f>
        <v>0</v>
      </c>
      <c r="U470" s="13">
        <f>SUMIFS('Fielding Data'!E:E, 'Fielding Data'!$A:$A, $A470)</f>
        <v>358</v>
      </c>
      <c r="V470" s="13">
        <f>SUMIFS('Fielding Data'!F:F, 'Fielding Data'!$A:$A, $A470)</f>
        <v>4</v>
      </c>
      <c r="W470" s="13">
        <f>SUMIFS('Fielding Data'!G:G, 'Fielding Data'!$A:$A, $A470)</f>
        <v>3</v>
      </c>
      <c r="X470" s="13">
        <f>SUMIFS('Fielding Data'!H:H, 'Fielding Data'!$A:$A, $A470)</f>
        <v>0</v>
      </c>
    </row>
    <row r="471" spans="1:24" x14ac:dyDescent="0.3">
      <c r="A471" s="13" t="str">
        <f t="shared" si="15"/>
        <v>hunteto022010</v>
      </c>
      <c r="B471" s="16" t="s">
        <v>938</v>
      </c>
      <c r="C471" s="16">
        <v>2010</v>
      </c>
      <c r="D471" s="16">
        <v>23</v>
      </c>
      <c r="E471" s="16">
        <v>1</v>
      </c>
      <c r="F471" s="16">
        <v>0</v>
      </c>
      <c r="G471" s="16">
        <v>0</v>
      </c>
      <c r="H471" s="16">
        <v>0</v>
      </c>
      <c r="I471" s="16">
        <v>0</v>
      </c>
      <c r="J471" s="16">
        <v>0</v>
      </c>
      <c r="K471" s="16">
        <v>0</v>
      </c>
      <c r="L471" s="16">
        <v>0</v>
      </c>
      <c r="M471" s="16">
        <v>0</v>
      </c>
      <c r="N471" s="16">
        <v>0</v>
      </c>
      <c r="O471" s="16">
        <v>1</v>
      </c>
      <c r="P471" s="13" t="str">
        <f t="shared" si="14"/>
        <v>P</v>
      </c>
      <c r="Q471" s="13">
        <f>IFERROR(VLOOKUP($A471, 'Fielding Data'!$A$1:$H$12056, 5, 0), 0)</f>
        <v>9</v>
      </c>
      <c r="R471" s="13">
        <f>IFERROR(VLOOKUP($A471, 'Fielding Data'!$A$1:$H$12056, 6, 0), 0)</f>
        <v>16</v>
      </c>
      <c r="S471" s="13">
        <f>IFERROR(VLOOKUP($A471, 'Fielding Data'!$A$1:$H$12056, 7, 0), 0)</f>
        <v>1</v>
      </c>
      <c r="T471" s="13">
        <f>IFERROR(VLOOKUP($A471, 'Fielding Data'!$A$1:$H$12056, 8, 0), 0)</f>
        <v>1</v>
      </c>
      <c r="U471" s="13">
        <f>SUMIFS('Fielding Data'!E:E, 'Fielding Data'!$A:$A, $A471)</f>
        <v>9</v>
      </c>
      <c r="V471" s="13">
        <f>SUMIFS('Fielding Data'!F:F, 'Fielding Data'!$A:$A, $A471)</f>
        <v>16</v>
      </c>
      <c r="W471" s="13">
        <f>SUMIFS('Fielding Data'!G:G, 'Fielding Data'!$A:$A, $A471)</f>
        <v>1</v>
      </c>
      <c r="X471" s="13">
        <f>SUMIFS('Fielding Data'!H:H, 'Fielding Data'!$A:$A, $A471)</f>
        <v>1</v>
      </c>
    </row>
    <row r="472" spans="1:24" x14ac:dyDescent="0.3">
      <c r="A472" s="13" t="str">
        <f t="shared" si="15"/>
        <v>iannech012010</v>
      </c>
      <c r="B472" s="16" t="s">
        <v>657</v>
      </c>
      <c r="C472" s="16">
        <v>2010</v>
      </c>
      <c r="D472" s="16">
        <v>61</v>
      </c>
      <c r="E472" s="16">
        <v>188</v>
      </c>
      <c r="F472" s="16">
        <v>20</v>
      </c>
      <c r="G472" s="16">
        <v>37</v>
      </c>
      <c r="H472" s="16">
        <v>6</v>
      </c>
      <c r="I472" s="16">
        <v>1</v>
      </c>
      <c r="J472" s="16">
        <v>9</v>
      </c>
      <c r="K472" s="16">
        <v>27</v>
      </c>
      <c r="L472" s="16">
        <v>1</v>
      </c>
      <c r="M472" s="16">
        <v>0</v>
      </c>
      <c r="N472" s="16">
        <v>30</v>
      </c>
      <c r="O472" s="16">
        <v>48</v>
      </c>
      <c r="P472" s="13" t="str">
        <f t="shared" si="14"/>
        <v>1B</v>
      </c>
      <c r="Q472" s="13">
        <f>IFERROR(VLOOKUP($A472, 'Fielding Data'!$A$1:$H$12056, 5, 0), 0)</f>
        <v>10</v>
      </c>
      <c r="R472" s="13">
        <f>IFERROR(VLOOKUP($A472, 'Fielding Data'!$A$1:$H$12056, 6, 0), 0)</f>
        <v>1</v>
      </c>
      <c r="S472" s="13">
        <f>IFERROR(VLOOKUP($A472, 'Fielding Data'!$A$1:$H$12056, 7, 0), 0)</f>
        <v>0</v>
      </c>
      <c r="T472" s="13">
        <f>IFERROR(VLOOKUP($A472, 'Fielding Data'!$A$1:$H$12056, 8, 0), 0)</f>
        <v>2</v>
      </c>
      <c r="U472" s="13">
        <f>SUMIFS('Fielding Data'!E:E, 'Fielding Data'!$A:$A, $A472)</f>
        <v>383</v>
      </c>
      <c r="V472" s="13">
        <f>SUMIFS('Fielding Data'!F:F, 'Fielding Data'!$A:$A, $A472)</f>
        <v>33</v>
      </c>
      <c r="W472" s="13">
        <f>SUMIFS('Fielding Data'!G:G, 'Fielding Data'!$A:$A, $A472)</f>
        <v>6</v>
      </c>
      <c r="X472" s="13">
        <f>SUMIFS('Fielding Data'!H:H, 'Fielding Data'!$A:$A, $A472)</f>
        <v>4</v>
      </c>
    </row>
    <row r="473" spans="1:24" x14ac:dyDescent="0.3">
      <c r="A473" s="13" t="str">
        <f t="shared" si="15"/>
        <v>ibanera012010</v>
      </c>
      <c r="B473" s="16" t="s">
        <v>123</v>
      </c>
      <c r="C473" s="16">
        <v>2010</v>
      </c>
      <c r="D473" s="16">
        <v>155</v>
      </c>
      <c r="E473" s="16">
        <v>561</v>
      </c>
      <c r="F473" s="16">
        <v>75</v>
      </c>
      <c r="G473" s="16">
        <v>154</v>
      </c>
      <c r="H473" s="16">
        <v>37</v>
      </c>
      <c r="I473" s="16">
        <v>5</v>
      </c>
      <c r="J473" s="16">
        <v>16</v>
      </c>
      <c r="K473" s="16">
        <v>83</v>
      </c>
      <c r="L473" s="16">
        <v>4</v>
      </c>
      <c r="M473" s="16">
        <v>3</v>
      </c>
      <c r="N473" s="16">
        <v>68</v>
      </c>
      <c r="O473" s="16">
        <v>108</v>
      </c>
      <c r="P473" s="13" t="str">
        <f t="shared" si="14"/>
        <v>1B</v>
      </c>
      <c r="Q473" s="13">
        <f>IFERROR(VLOOKUP($A473, 'Fielding Data'!$A$1:$H$12056, 5, 0), 0)</f>
        <v>3</v>
      </c>
      <c r="R473" s="13">
        <f>IFERROR(VLOOKUP($A473, 'Fielding Data'!$A$1:$H$12056, 6, 0), 0)</f>
        <v>0</v>
      </c>
      <c r="S473" s="13">
        <f>IFERROR(VLOOKUP($A473, 'Fielding Data'!$A$1:$H$12056, 7, 0), 0)</f>
        <v>0</v>
      </c>
      <c r="T473" s="13">
        <f>IFERROR(VLOOKUP($A473, 'Fielding Data'!$A$1:$H$12056, 8, 0), 0)</f>
        <v>0</v>
      </c>
      <c r="U473" s="13">
        <f>SUMIFS('Fielding Data'!E:E, 'Fielding Data'!$A:$A, $A473)</f>
        <v>215</v>
      </c>
      <c r="V473" s="13">
        <f>SUMIFS('Fielding Data'!F:F, 'Fielding Data'!$A:$A, $A473)</f>
        <v>4</v>
      </c>
      <c r="W473" s="13">
        <f>SUMIFS('Fielding Data'!G:G, 'Fielding Data'!$A:$A, $A473)</f>
        <v>2</v>
      </c>
      <c r="X473" s="13">
        <f>SUMIFS('Fielding Data'!H:H, 'Fielding Data'!$A:$A, $A473)</f>
        <v>1</v>
      </c>
    </row>
    <row r="474" spans="1:24" x14ac:dyDescent="0.3">
      <c r="A474" s="13" t="str">
        <f t="shared" si="15"/>
        <v>igarary012010</v>
      </c>
      <c r="B474" s="16" t="s">
        <v>1300</v>
      </c>
      <c r="C474" s="16">
        <v>2010</v>
      </c>
      <c r="D474" s="16">
        <v>34</v>
      </c>
      <c r="E474" s="16">
        <v>0</v>
      </c>
      <c r="F474" s="16">
        <v>0</v>
      </c>
      <c r="G474" s="16">
        <v>0</v>
      </c>
      <c r="H474" s="16">
        <v>0</v>
      </c>
      <c r="I474" s="16">
        <v>0</v>
      </c>
      <c r="J474" s="16">
        <v>0</v>
      </c>
      <c r="K474" s="16">
        <v>0</v>
      </c>
      <c r="L474" s="16">
        <v>0</v>
      </c>
      <c r="M474" s="16">
        <v>0</v>
      </c>
      <c r="N474" s="16">
        <v>0</v>
      </c>
      <c r="O474" s="16">
        <v>0</v>
      </c>
      <c r="P474" s="13" t="str">
        <f t="shared" si="14"/>
        <v>P</v>
      </c>
      <c r="Q474" s="13">
        <f>IFERROR(VLOOKUP($A474, 'Fielding Data'!$A$1:$H$12056, 5, 0), 0)</f>
        <v>1</v>
      </c>
      <c r="R474" s="13">
        <f>IFERROR(VLOOKUP($A474, 'Fielding Data'!$A$1:$H$12056, 6, 0), 0)</f>
        <v>2</v>
      </c>
      <c r="S474" s="13">
        <f>IFERROR(VLOOKUP($A474, 'Fielding Data'!$A$1:$H$12056, 7, 0), 0)</f>
        <v>2</v>
      </c>
      <c r="T474" s="13">
        <f>IFERROR(VLOOKUP($A474, 'Fielding Data'!$A$1:$H$12056, 8, 0), 0)</f>
        <v>0</v>
      </c>
      <c r="U474" s="13">
        <f>SUMIFS('Fielding Data'!E:E, 'Fielding Data'!$A:$A, $A474)</f>
        <v>1</v>
      </c>
      <c r="V474" s="13">
        <f>SUMIFS('Fielding Data'!F:F, 'Fielding Data'!$A:$A, $A474)</f>
        <v>2</v>
      </c>
      <c r="W474" s="13">
        <f>SUMIFS('Fielding Data'!G:G, 'Fielding Data'!$A:$A, $A474)</f>
        <v>2</v>
      </c>
      <c r="X474" s="13">
        <f>SUMIFS('Fielding Data'!H:H, 'Fielding Data'!$A:$A, $A474)</f>
        <v>0</v>
      </c>
    </row>
    <row r="475" spans="1:24" x14ac:dyDescent="0.3">
      <c r="A475" s="13" t="str">
        <f t="shared" si="15"/>
        <v>infangr012010</v>
      </c>
      <c r="B475" s="16" t="s">
        <v>1301</v>
      </c>
      <c r="C475" s="16">
        <v>2010</v>
      </c>
      <c r="D475" s="16">
        <v>5</v>
      </c>
      <c r="E475" s="16">
        <v>0</v>
      </c>
      <c r="F475" s="16">
        <v>0</v>
      </c>
      <c r="G475" s="16">
        <v>0</v>
      </c>
      <c r="H475" s="16">
        <v>0</v>
      </c>
      <c r="I475" s="16">
        <v>0</v>
      </c>
      <c r="J475" s="16">
        <v>0</v>
      </c>
      <c r="K475" s="16">
        <v>0</v>
      </c>
      <c r="L475" s="16">
        <v>0</v>
      </c>
      <c r="M475" s="16">
        <v>0</v>
      </c>
      <c r="N475" s="16">
        <v>0</v>
      </c>
      <c r="O475" s="16">
        <v>0</v>
      </c>
      <c r="P475" s="13" t="str">
        <f t="shared" si="14"/>
        <v>P</v>
      </c>
      <c r="Q475" s="13">
        <f>IFERROR(VLOOKUP($A475, 'Fielding Data'!$A$1:$H$12056, 5, 0), 0)</f>
        <v>0</v>
      </c>
      <c r="R475" s="13">
        <f>IFERROR(VLOOKUP($A475, 'Fielding Data'!$A$1:$H$12056, 6, 0), 0)</f>
        <v>1</v>
      </c>
      <c r="S475" s="13">
        <f>IFERROR(VLOOKUP($A475, 'Fielding Data'!$A$1:$H$12056, 7, 0), 0)</f>
        <v>0</v>
      </c>
      <c r="T475" s="13">
        <f>IFERROR(VLOOKUP($A475, 'Fielding Data'!$A$1:$H$12056, 8, 0), 0)</f>
        <v>0</v>
      </c>
      <c r="U475" s="13">
        <f>SUMIFS('Fielding Data'!E:E, 'Fielding Data'!$A:$A, $A475)</f>
        <v>0</v>
      </c>
      <c r="V475" s="13">
        <f>SUMIFS('Fielding Data'!F:F, 'Fielding Data'!$A:$A, $A475)</f>
        <v>1</v>
      </c>
      <c r="W475" s="13">
        <f>SUMIFS('Fielding Data'!G:G, 'Fielding Data'!$A:$A, $A475)</f>
        <v>0</v>
      </c>
      <c r="X475" s="13">
        <f>SUMIFS('Fielding Data'!H:H, 'Fielding Data'!$A:$A, $A475)</f>
        <v>0</v>
      </c>
    </row>
    <row r="476" spans="1:24" x14ac:dyDescent="0.3">
      <c r="A476" s="13" t="str">
        <f t="shared" si="15"/>
        <v>infanom012010</v>
      </c>
      <c r="B476" s="16" t="s">
        <v>307</v>
      </c>
      <c r="C476" s="16">
        <v>2010</v>
      </c>
      <c r="D476" s="16">
        <v>134</v>
      </c>
      <c r="E476" s="16">
        <v>471</v>
      </c>
      <c r="F476" s="16">
        <v>65</v>
      </c>
      <c r="G476" s="16">
        <v>151</v>
      </c>
      <c r="H476" s="16">
        <v>15</v>
      </c>
      <c r="I476" s="16">
        <v>3</v>
      </c>
      <c r="J476" s="16">
        <v>8</v>
      </c>
      <c r="K476" s="16">
        <v>47</v>
      </c>
      <c r="L476" s="16">
        <v>7</v>
      </c>
      <c r="M476" s="16">
        <v>6</v>
      </c>
      <c r="N476" s="16">
        <v>29</v>
      </c>
      <c r="O476" s="16">
        <v>62</v>
      </c>
      <c r="P476" s="13" t="str">
        <f t="shared" si="14"/>
        <v>2B</v>
      </c>
      <c r="Q476" s="13">
        <f>IFERROR(VLOOKUP($A476, 'Fielding Data'!$A$1:$H$12056, 5, 0), 0)</f>
        <v>110</v>
      </c>
      <c r="R476" s="13">
        <f>IFERROR(VLOOKUP($A476, 'Fielding Data'!$A$1:$H$12056, 6, 0), 0)</f>
        <v>195</v>
      </c>
      <c r="S476" s="13">
        <f>IFERROR(VLOOKUP($A476, 'Fielding Data'!$A$1:$H$12056, 7, 0), 0)</f>
        <v>7</v>
      </c>
      <c r="T476" s="13">
        <f>IFERROR(VLOOKUP($A476, 'Fielding Data'!$A$1:$H$12056, 8, 0), 0)</f>
        <v>43</v>
      </c>
      <c r="U476" s="13">
        <f>SUMIFS('Fielding Data'!E:E, 'Fielding Data'!$A:$A, $A476)</f>
        <v>169</v>
      </c>
      <c r="V476" s="13">
        <f>SUMIFS('Fielding Data'!F:F, 'Fielding Data'!$A:$A, $A476)</f>
        <v>295</v>
      </c>
      <c r="W476" s="13">
        <f>SUMIFS('Fielding Data'!G:G, 'Fielding Data'!$A:$A, $A476)</f>
        <v>16</v>
      </c>
      <c r="X476" s="13">
        <f>SUMIFS('Fielding Data'!H:H, 'Fielding Data'!$A:$A, $A476)</f>
        <v>57</v>
      </c>
    </row>
    <row r="477" spans="1:24" x14ac:dyDescent="0.3">
      <c r="A477" s="13" t="str">
        <f t="shared" si="15"/>
        <v>ingebr012010</v>
      </c>
      <c r="B477" s="16" t="s">
        <v>248</v>
      </c>
      <c r="C477" s="16">
        <v>2010</v>
      </c>
      <c r="D477" s="16">
        <v>144</v>
      </c>
      <c r="E477" s="16">
        <v>514</v>
      </c>
      <c r="F477" s="16">
        <v>47</v>
      </c>
      <c r="G477" s="16">
        <v>127</v>
      </c>
      <c r="H477" s="16">
        <v>28</v>
      </c>
      <c r="I477" s="16">
        <v>5</v>
      </c>
      <c r="J477" s="16">
        <v>13</v>
      </c>
      <c r="K477" s="16">
        <v>70</v>
      </c>
      <c r="L477" s="16">
        <v>4</v>
      </c>
      <c r="M477" s="16">
        <v>3</v>
      </c>
      <c r="N477" s="16">
        <v>54</v>
      </c>
      <c r="O477" s="16">
        <v>134</v>
      </c>
      <c r="P477" s="13" t="str">
        <f t="shared" si="14"/>
        <v>3B</v>
      </c>
      <c r="Q477" s="13">
        <f>IFERROR(VLOOKUP($A477, 'Fielding Data'!$A$1:$H$12056, 5, 0), 0)</f>
        <v>119</v>
      </c>
      <c r="R477" s="13">
        <f>IFERROR(VLOOKUP($A477, 'Fielding Data'!$A$1:$H$12056, 6, 0), 0)</f>
        <v>267</v>
      </c>
      <c r="S477" s="13">
        <f>IFERROR(VLOOKUP($A477, 'Fielding Data'!$A$1:$H$12056, 7, 0), 0)</f>
        <v>9</v>
      </c>
      <c r="T477" s="13">
        <f>IFERROR(VLOOKUP($A477, 'Fielding Data'!$A$1:$H$12056, 8, 0), 0)</f>
        <v>24</v>
      </c>
      <c r="U477" s="13">
        <f>SUMIFS('Fielding Data'!E:E, 'Fielding Data'!$A:$A, $A477)</f>
        <v>119</v>
      </c>
      <c r="V477" s="13">
        <f>SUMIFS('Fielding Data'!F:F, 'Fielding Data'!$A:$A, $A477)</f>
        <v>267</v>
      </c>
      <c r="W477" s="13">
        <f>SUMIFS('Fielding Data'!G:G, 'Fielding Data'!$A:$A, $A477)</f>
        <v>9</v>
      </c>
      <c r="X477" s="13">
        <f>SUMIFS('Fielding Data'!H:H, 'Fielding Data'!$A:$A, $A477)</f>
        <v>24</v>
      </c>
    </row>
    <row r="478" spans="1:24" x14ac:dyDescent="0.3">
      <c r="A478" s="13" t="str">
        <f t="shared" si="15"/>
        <v>inglejo012010</v>
      </c>
      <c r="B478" s="16" t="s">
        <v>658</v>
      </c>
      <c r="C478" s="16">
        <v>2010</v>
      </c>
      <c r="D478" s="16">
        <v>102</v>
      </c>
      <c r="E478" s="16">
        <v>142</v>
      </c>
      <c r="F478" s="16">
        <v>15</v>
      </c>
      <c r="G478" s="16">
        <v>36</v>
      </c>
      <c r="H478" s="16">
        <v>8</v>
      </c>
      <c r="I478" s="16">
        <v>5</v>
      </c>
      <c r="J478" s="16">
        <v>1</v>
      </c>
      <c r="K478" s="16">
        <v>8</v>
      </c>
      <c r="L478" s="16">
        <v>1</v>
      </c>
      <c r="M478" s="16">
        <v>0</v>
      </c>
      <c r="N478" s="16">
        <v>15</v>
      </c>
      <c r="O478" s="16">
        <v>34</v>
      </c>
      <c r="P478" s="13" t="str">
        <f t="shared" si="14"/>
        <v>2B</v>
      </c>
      <c r="Q478" s="13">
        <f>IFERROR(VLOOKUP($A478, 'Fielding Data'!$A$1:$H$12056, 5, 0), 0)</f>
        <v>6</v>
      </c>
      <c r="R478" s="13">
        <f>IFERROR(VLOOKUP($A478, 'Fielding Data'!$A$1:$H$12056, 6, 0), 0)</f>
        <v>10</v>
      </c>
      <c r="S478" s="13">
        <f>IFERROR(VLOOKUP($A478, 'Fielding Data'!$A$1:$H$12056, 7, 0), 0)</f>
        <v>1</v>
      </c>
      <c r="T478" s="13">
        <f>IFERROR(VLOOKUP($A478, 'Fielding Data'!$A$1:$H$12056, 8, 0), 0)</f>
        <v>4</v>
      </c>
      <c r="U478" s="13">
        <f>SUMIFS('Fielding Data'!E:E, 'Fielding Data'!$A:$A, $A478)</f>
        <v>36</v>
      </c>
      <c r="V478" s="13">
        <f>SUMIFS('Fielding Data'!F:F, 'Fielding Data'!$A:$A, $A478)</f>
        <v>12</v>
      </c>
      <c r="W478" s="13">
        <f>SUMIFS('Fielding Data'!G:G, 'Fielding Data'!$A:$A, $A478)</f>
        <v>2</v>
      </c>
      <c r="X478" s="13">
        <f>SUMIFS('Fielding Data'!H:H, 'Fielding Data'!$A:$A, $A478)</f>
        <v>4</v>
      </c>
    </row>
    <row r="479" spans="1:24" x14ac:dyDescent="0.3">
      <c r="A479" s="13" t="str">
        <f t="shared" si="15"/>
        <v>ishiktr012010</v>
      </c>
      <c r="B479" s="16" t="s">
        <v>659</v>
      </c>
      <c r="C479" s="16">
        <v>2010</v>
      </c>
      <c r="D479" s="16">
        <v>116</v>
      </c>
      <c r="E479" s="16">
        <v>158</v>
      </c>
      <c r="F479" s="16">
        <v>18</v>
      </c>
      <c r="G479" s="16">
        <v>42</v>
      </c>
      <c r="H479" s="16">
        <v>11</v>
      </c>
      <c r="I479" s="16">
        <v>0</v>
      </c>
      <c r="J479" s="16">
        <v>3</v>
      </c>
      <c r="K479" s="16">
        <v>22</v>
      </c>
      <c r="L479" s="16">
        <v>0</v>
      </c>
      <c r="M479" s="16">
        <v>0</v>
      </c>
      <c r="N479" s="16">
        <v>13</v>
      </c>
      <c r="O479" s="16">
        <v>29</v>
      </c>
      <c r="P479" s="13" t="str">
        <f t="shared" si="14"/>
        <v>1B</v>
      </c>
      <c r="Q479" s="13">
        <f>IFERROR(VLOOKUP($A479, 'Fielding Data'!$A$1:$H$12056, 5, 0), 0)</f>
        <v>263</v>
      </c>
      <c r="R479" s="13">
        <f>IFERROR(VLOOKUP($A479, 'Fielding Data'!$A$1:$H$12056, 6, 0), 0)</f>
        <v>22</v>
      </c>
      <c r="S479" s="13">
        <f>IFERROR(VLOOKUP($A479, 'Fielding Data'!$A$1:$H$12056, 7, 0), 0)</f>
        <v>0</v>
      </c>
      <c r="T479" s="13">
        <f>IFERROR(VLOOKUP($A479, 'Fielding Data'!$A$1:$H$12056, 8, 0), 0)</f>
        <v>22</v>
      </c>
      <c r="U479" s="13">
        <f>SUMIFS('Fielding Data'!E:E, 'Fielding Data'!$A:$A, $A479)</f>
        <v>263</v>
      </c>
      <c r="V479" s="13">
        <f>SUMIFS('Fielding Data'!F:F, 'Fielding Data'!$A:$A, $A479)</f>
        <v>22</v>
      </c>
      <c r="W479" s="13">
        <f>SUMIFS('Fielding Data'!G:G, 'Fielding Data'!$A:$A, $A479)</f>
        <v>0</v>
      </c>
      <c r="X479" s="13">
        <f>SUMIFS('Fielding Data'!H:H, 'Fielding Data'!$A:$A, $A479)</f>
        <v>22</v>
      </c>
    </row>
    <row r="480" spans="1:24" x14ac:dyDescent="0.3">
      <c r="A480" s="13" t="str">
        <f t="shared" si="15"/>
        <v>izturce012010</v>
      </c>
      <c r="B480" s="16" t="s">
        <v>249</v>
      </c>
      <c r="C480" s="16">
        <v>2010</v>
      </c>
      <c r="D480" s="16">
        <v>150</v>
      </c>
      <c r="E480" s="16">
        <v>473</v>
      </c>
      <c r="F480" s="16">
        <v>42</v>
      </c>
      <c r="G480" s="16">
        <v>109</v>
      </c>
      <c r="H480" s="16">
        <v>13</v>
      </c>
      <c r="I480" s="16">
        <v>1</v>
      </c>
      <c r="J480" s="16">
        <v>1</v>
      </c>
      <c r="K480" s="16">
        <v>28</v>
      </c>
      <c r="L480" s="16">
        <v>11</v>
      </c>
      <c r="M480" s="16">
        <v>5</v>
      </c>
      <c r="N480" s="16">
        <v>25</v>
      </c>
      <c r="O480" s="16">
        <v>53</v>
      </c>
      <c r="P480" s="13" t="str">
        <f t="shared" si="14"/>
        <v>SS</v>
      </c>
      <c r="Q480" s="13">
        <f>IFERROR(VLOOKUP($A480, 'Fielding Data'!$A$1:$H$12056, 5, 0), 0)</f>
        <v>212</v>
      </c>
      <c r="R480" s="13">
        <f>IFERROR(VLOOKUP($A480, 'Fielding Data'!$A$1:$H$12056, 6, 0), 0)</f>
        <v>382</v>
      </c>
      <c r="S480" s="13">
        <f>IFERROR(VLOOKUP($A480, 'Fielding Data'!$A$1:$H$12056, 7, 0), 0)</f>
        <v>9</v>
      </c>
      <c r="T480" s="13">
        <f>IFERROR(VLOOKUP($A480, 'Fielding Data'!$A$1:$H$12056, 8, 0), 0)</f>
        <v>78</v>
      </c>
      <c r="U480" s="13">
        <f>SUMIFS('Fielding Data'!E:E, 'Fielding Data'!$A:$A, $A480)</f>
        <v>212</v>
      </c>
      <c r="V480" s="13">
        <f>SUMIFS('Fielding Data'!F:F, 'Fielding Data'!$A:$A, $A480)</f>
        <v>382</v>
      </c>
      <c r="W480" s="13">
        <f>SUMIFS('Fielding Data'!G:G, 'Fielding Data'!$A:$A, $A480)</f>
        <v>9</v>
      </c>
      <c r="X480" s="13">
        <f>SUMIFS('Fielding Data'!H:H, 'Fielding Data'!$A:$A, $A480)</f>
        <v>78</v>
      </c>
    </row>
    <row r="481" spans="1:24" x14ac:dyDescent="0.3">
      <c r="A481" s="13" t="str">
        <f t="shared" si="15"/>
        <v>izturma012010</v>
      </c>
      <c r="B481" s="16" t="s">
        <v>460</v>
      </c>
      <c r="C481" s="16">
        <v>2010</v>
      </c>
      <c r="D481" s="16">
        <v>61</v>
      </c>
      <c r="E481" s="16">
        <v>212</v>
      </c>
      <c r="F481" s="16">
        <v>27</v>
      </c>
      <c r="G481" s="16">
        <v>53</v>
      </c>
      <c r="H481" s="16">
        <v>13</v>
      </c>
      <c r="I481" s="16">
        <v>1</v>
      </c>
      <c r="J481" s="16">
        <v>3</v>
      </c>
      <c r="K481" s="16">
        <v>27</v>
      </c>
      <c r="L481" s="16">
        <v>7</v>
      </c>
      <c r="M481" s="16">
        <v>3</v>
      </c>
      <c r="N481" s="16">
        <v>21</v>
      </c>
      <c r="O481" s="16">
        <v>27</v>
      </c>
      <c r="P481" s="13" t="str">
        <f t="shared" si="14"/>
        <v>2B</v>
      </c>
      <c r="Q481" s="13">
        <f>IFERROR(VLOOKUP($A481, 'Fielding Data'!$A$1:$H$12056, 5, 0), 0)</f>
        <v>30</v>
      </c>
      <c r="R481" s="13">
        <f>IFERROR(VLOOKUP($A481, 'Fielding Data'!$A$1:$H$12056, 6, 0), 0)</f>
        <v>52</v>
      </c>
      <c r="S481" s="13">
        <f>IFERROR(VLOOKUP($A481, 'Fielding Data'!$A$1:$H$12056, 7, 0), 0)</f>
        <v>1</v>
      </c>
      <c r="T481" s="13">
        <f>IFERROR(VLOOKUP($A481, 'Fielding Data'!$A$1:$H$12056, 8, 0), 0)</f>
        <v>6</v>
      </c>
      <c r="U481" s="13">
        <f>SUMIFS('Fielding Data'!E:E, 'Fielding Data'!$A:$A, $A481)</f>
        <v>49</v>
      </c>
      <c r="V481" s="13">
        <f>SUMIFS('Fielding Data'!F:F, 'Fielding Data'!$A:$A, $A481)</f>
        <v>123</v>
      </c>
      <c r="W481" s="13">
        <f>SUMIFS('Fielding Data'!G:G, 'Fielding Data'!$A:$A, $A481)</f>
        <v>2</v>
      </c>
      <c r="X481" s="13">
        <f>SUMIFS('Fielding Data'!H:H, 'Fielding Data'!$A:$A, $A481)</f>
        <v>16</v>
      </c>
    </row>
    <row r="482" spans="1:24" x14ac:dyDescent="0.3">
      <c r="A482" s="13" t="str">
        <f t="shared" si="15"/>
        <v>jacksau012010</v>
      </c>
      <c r="B482" s="16" t="s">
        <v>1302</v>
      </c>
      <c r="C482" s="16">
        <v>2010</v>
      </c>
      <c r="D482" s="16">
        <v>151</v>
      </c>
      <c r="E482" s="16">
        <v>618</v>
      </c>
      <c r="F482" s="16">
        <v>103</v>
      </c>
      <c r="G482" s="16">
        <v>181</v>
      </c>
      <c r="H482" s="16">
        <v>34</v>
      </c>
      <c r="I482" s="16">
        <v>10</v>
      </c>
      <c r="J482" s="16">
        <v>4</v>
      </c>
      <c r="K482" s="16">
        <v>41</v>
      </c>
      <c r="L482" s="16">
        <v>27</v>
      </c>
      <c r="M482" s="16">
        <v>6</v>
      </c>
      <c r="N482" s="16">
        <v>47</v>
      </c>
      <c r="O482" s="16">
        <v>170</v>
      </c>
      <c r="P482" s="13" t="str">
        <f t="shared" si="14"/>
        <v>CF</v>
      </c>
      <c r="Q482" s="13">
        <f>IFERROR(VLOOKUP($A482, 'Fielding Data'!$A$1:$H$12056, 5, 0), 0)</f>
        <v>0</v>
      </c>
      <c r="R482" s="13">
        <f>IFERROR(VLOOKUP($A482, 'Fielding Data'!$A$1:$H$12056, 6, 0), 0)</f>
        <v>0</v>
      </c>
      <c r="S482" s="13">
        <f>IFERROR(VLOOKUP($A482, 'Fielding Data'!$A$1:$H$12056, 7, 0), 0)</f>
        <v>0</v>
      </c>
      <c r="T482" s="13">
        <f>IFERROR(VLOOKUP($A482, 'Fielding Data'!$A$1:$H$12056, 8, 0), 0)</f>
        <v>0</v>
      </c>
      <c r="U482" s="13">
        <f>SUMIFS('Fielding Data'!E:E, 'Fielding Data'!$A:$A, $A482)</f>
        <v>383</v>
      </c>
      <c r="V482" s="13">
        <f>SUMIFS('Fielding Data'!F:F, 'Fielding Data'!$A:$A, $A482)</f>
        <v>9</v>
      </c>
      <c r="W482" s="13">
        <f>SUMIFS('Fielding Data'!G:G, 'Fielding Data'!$A:$A, $A482)</f>
        <v>6</v>
      </c>
      <c r="X482" s="13">
        <f>SUMIFS('Fielding Data'!H:H, 'Fielding Data'!$A:$A, $A482)</f>
        <v>2</v>
      </c>
    </row>
    <row r="483" spans="1:24" x14ac:dyDescent="0.3">
      <c r="A483" s="13" t="str">
        <f t="shared" si="15"/>
        <v>jacksst012010</v>
      </c>
      <c r="B483" s="16" t="s">
        <v>1109</v>
      </c>
      <c r="C483" s="16">
        <v>2010</v>
      </c>
      <c r="D483" s="16">
        <v>11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16">
        <v>0</v>
      </c>
      <c r="K483" s="16">
        <v>0</v>
      </c>
      <c r="L483" s="16">
        <v>0</v>
      </c>
      <c r="M483" s="16">
        <v>0</v>
      </c>
      <c r="N483" s="16">
        <v>0</v>
      </c>
      <c r="O483" s="16">
        <v>0</v>
      </c>
      <c r="P483" s="13" t="str">
        <f t="shared" si="14"/>
        <v>P</v>
      </c>
      <c r="Q483" s="13">
        <f>IFERROR(VLOOKUP($A483, 'Fielding Data'!$A$1:$H$12056, 5, 0), 0)</f>
        <v>1</v>
      </c>
      <c r="R483" s="13">
        <f>IFERROR(VLOOKUP($A483, 'Fielding Data'!$A$1:$H$12056, 6, 0), 0)</f>
        <v>1</v>
      </c>
      <c r="S483" s="13">
        <f>IFERROR(VLOOKUP($A483, 'Fielding Data'!$A$1:$H$12056, 7, 0), 0)</f>
        <v>0</v>
      </c>
      <c r="T483" s="13">
        <f>IFERROR(VLOOKUP($A483, 'Fielding Data'!$A$1:$H$12056, 8, 0), 0)</f>
        <v>0</v>
      </c>
      <c r="U483" s="13">
        <f>SUMIFS('Fielding Data'!E:E, 'Fielding Data'!$A:$A, $A483)</f>
        <v>1</v>
      </c>
      <c r="V483" s="13">
        <f>SUMIFS('Fielding Data'!F:F, 'Fielding Data'!$A:$A, $A483)</f>
        <v>1</v>
      </c>
      <c r="W483" s="13">
        <f>SUMIFS('Fielding Data'!G:G, 'Fielding Data'!$A:$A, $A483)</f>
        <v>0</v>
      </c>
      <c r="X483" s="13">
        <f>SUMIFS('Fielding Data'!H:H, 'Fielding Data'!$A:$A, $A483)</f>
        <v>0</v>
      </c>
    </row>
    <row r="484" spans="1:24" x14ac:dyDescent="0.3">
      <c r="A484" s="13" t="str">
        <f t="shared" si="15"/>
        <v>jacobmi022010</v>
      </c>
      <c r="B484" s="16" t="s">
        <v>556</v>
      </c>
      <c r="C484" s="16">
        <v>2010</v>
      </c>
      <c r="D484" s="16">
        <v>7</v>
      </c>
      <c r="E484" s="16">
        <v>24</v>
      </c>
      <c r="F484" s="16">
        <v>1</v>
      </c>
      <c r="G484" s="16">
        <v>5</v>
      </c>
      <c r="H484" s="16">
        <v>1</v>
      </c>
      <c r="I484" s="16">
        <v>0</v>
      </c>
      <c r="J484" s="16">
        <v>1</v>
      </c>
      <c r="K484" s="16">
        <v>2</v>
      </c>
      <c r="L484" s="16">
        <v>0</v>
      </c>
      <c r="M484" s="16">
        <v>0</v>
      </c>
      <c r="N484" s="16">
        <v>3</v>
      </c>
      <c r="O484" s="16">
        <v>7</v>
      </c>
      <c r="P484" s="13" t="str">
        <f t="shared" si="14"/>
        <v>1B</v>
      </c>
      <c r="Q484" s="13">
        <f>IFERROR(VLOOKUP($A484, 'Fielding Data'!$A$1:$H$12056, 5, 0), 0)</f>
        <v>50</v>
      </c>
      <c r="R484" s="13">
        <f>IFERROR(VLOOKUP($A484, 'Fielding Data'!$A$1:$H$12056, 6, 0), 0)</f>
        <v>1</v>
      </c>
      <c r="S484" s="13">
        <f>IFERROR(VLOOKUP($A484, 'Fielding Data'!$A$1:$H$12056, 7, 0), 0)</f>
        <v>1</v>
      </c>
      <c r="T484" s="13">
        <f>IFERROR(VLOOKUP($A484, 'Fielding Data'!$A$1:$H$12056, 8, 0), 0)</f>
        <v>3</v>
      </c>
      <c r="U484" s="13">
        <f>SUMIFS('Fielding Data'!E:E, 'Fielding Data'!$A:$A, $A484)</f>
        <v>50</v>
      </c>
      <c r="V484" s="13">
        <f>SUMIFS('Fielding Data'!F:F, 'Fielding Data'!$A:$A, $A484)</f>
        <v>1</v>
      </c>
      <c r="W484" s="13">
        <f>SUMIFS('Fielding Data'!G:G, 'Fielding Data'!$A:$A, $A484)</f>
        <v>1</v>
      </c>
      <c r="X484" s="13">
        <f>SUMIFS('Fielding Data'!H:H, 'Fielding Data'!$A:$A, $A484)</f>
        <v>3</v>
      </c>
    </row>
    <row r="485" spans="1:24" x14ac:dyDescent="0.3">
      <c r="A485" s="13" t="str">
        <f t="shared" si="15"/>
        <v>jakubch012010</v>
      </c>
      <c r="B485" s="16" t="s">
        <v>1110</v>
      </c>
      <c r="C485" s="16">
        <v>2010</v>
      </c>
      <c r="D485" s="16">
        <v>1</v>
      </c>
      <c r="E485" s="16">
        <v>0</v>
      </c>
      <c r="F485" s="16">
        <v>0</v>
      </c>
      <c r="G485" s="16">
        <v>0</v>
      </c>
      <c r="H485" s="16">
        <v>0</v>
      </c>
      <c r="I485" s="16">
        <v>0</v>
      </c>
      <c r="J485" s="16">
        <v>0</v>
      </c>
      <c r="K485" s="16">
        <v>0</v>
      </c>
      <c r="L485" s="16">
        <v>0</v>
      </c>
      <c r="M485" s="16">
        <v>0</v>
      </c>
      <c r="N485" s="16">
        <v>0</v>
      </c>
      <c r="O485" s="16">
        <v>0</v>
      </c>
      <c r="P485" s="13" t="str">
        <f t="shared" si="14"/>
        <v>P</v>
      </c>
      <c r="Q485" s="13">
        <f>IFERROR(VLOOKUP($A485, 'Fielding Data'!$A$1:$H$12056, 5, 0), 0)</f>
        <v>0</v>
      </c>
      <c r="R485" s="13">
        <f>IFERROR(VLOOKUP($A485, 'Fielding Data'!$A$1:$H$12056, 6, 0), 0)</f>
        <v>0</v>
      </c>
      <c r="S485" s="13">
        <f>IFERROR(VLOOKUP($A485, 'Fielding Data'!$A$1:$H$12056, 7, 0), 0)</f>
        <v>0</v>
      </c>
      <c r="T485" s="13">
        <f>IFERROR(VLOOKUP($A485, 'Fielding Data'!$A$1:$H$12056, 8, 0), 0)</f>
        <v>0</v>
      </c>
      <c r="U485" s="13">
        <f>SUMIFS('Fielding Data'!E:E, 'Fielding Data'!$A:$A, $A485)</f>
        <v>0</v>
      </c>
      <c r="V485" s="13">
        <f>SUMIFS('Fielding Data'!F:F, 'Fielding Data'!$A:$A, $A485)</f>
        <v>0</v>
      </c>
      <c r="W485" s="13">
        <f>SUMIFS('Fielding Data'!G:G, 'Fielding Data'!$A:$A, $A485)</f>
        <v>0</v>
      </c>
      <c r="X485" s="13">
        <f>SUMIFS('Fielding Data'!H:H, 'Fielding Data'!$A:$A, $A485)</f>
        <v>0</v>
      </c>
    </row>
    <row r="486" spans="1:24" x14ac:dyDescent="0.3">
      <c r="A486" s="13" t="str">
        <f t="shared" si="15"/>
        <v>jamesju012010</v>
      </c>
      <c r="B486" s="16" t="s">
        <v>1303</v>
      </c>
      <c r="C486" s="16">
        <v>2010</v>
      </c>
      <c r="D486" s="16">
        <v>5</v>
      </c>
      <c r="E486" s="16">
        <v>0</v>
      </c>
      <c r="F486" s="16">
        <v>0</v>
      </c>
      <c r="G486" s="16">
        <v>0</v>
      </c>
      <c r="H486" s="16">
        <v>0</v>
      </c>
      <c r="I486" s="16">
        <v>0</v>
      </c>
      <c r="J486" s="16">
        <v>0</v>
      </c>
      <c r="K486" s="16">
        <v>0</v>
      </c>
      <c r="L486" s="16">
        <v>0</v>
      </c>
      <c r="M486" s="16">
        <v>0</v>
      </c>
      <c r="N486" s="16">
        <v>0</v>
      </c>
      <c r="O486" s="16">
        <v>0</v>
      </c>
      <c r="P486" s="13" t="str">
        <f t="shared" si="14"/>
        <v>P</v>
      </c>
      <c r="Q486" s="13">
        <f>IFERROR(VLOOKUP($A486, 'Fielding Data'!$A$1:$H$12056, 5, 0), 0)</f>
        <v>0</v>
      </c>
      <c r="R486" s="13">
        <f>IFERROR(VLOOKUP($A486, 'Fielding Data'!$A$1:$H$12056, 6, 0), 0)</f>
        <v>0</v>
      </c>
      <c r="S486" s="13">
        <f>IFERROR(VLOOKUP($A486, 'Fielding Data'!$A$1:$H$12056, 7, 0), 0)</f>
        <v>0</v>
      </c>
      <c r="T486" s="13">
        <f>IFERROR(VLOOKUP($A486, 'Fielding Data'!$A$1:$H$12056, 8, 0), 0)</f>
        <v>0</v>
      </c>
      <c r="U486" s="13">
        <f>SUMIFS('Fielding Data'!E:E, 'Fielding Data'!$A:$A, $A486)</f>
        <v>0</v>
      </c>
      <c r="V486" s="13">
        <f>SUMIFS('Fielding Data'!F:F, 'Fielding Data'!$A:$A, $A486)</f>
        <v>0</v>
      </c>
      <c r="W486" s="13">
        <f>SUMIFS('Fielding Data'!G:G, 'Fielding Data'!$A:$A, $A486)</f>
        <v>0</v>
      </c>
      <c r="X486" s="13">
        <f>SUMIFS('Fielding Data'!H:H, 'Fielding Data'!$A:$A, $A486)</f>
        <v>0</v>
      </c>
    </row>
    <row r="487" spans="1:24" x14ac:dyDescent="0.3">
      <c r="A487" s="13" t="str">
        <f t="shared" si="15"/>
        <v>janispa012010</v>
      </c>
      <c r="B487" s="16" t="s">
        <v>939</v>
      </c>
      <c r="C487" s="16">
        <v>2010</v>
      </c>
      <c r="D487" s="16">
        <v>82</v>
      </c>
      <c r="E487" s="16">
        <v>200</v>
      </c>
      <c r="F487" s="16">
        <v>23</v>
      </c>
      <c r="G487" s="16">
        <v>52</v>
      </c>
      <c r="H487" s="16">
        <v>10</v>
      </c>
      <c r="I487" s="16">
        <v>0</v>
      </c>
      <c r="J487" s="16">
        <v>5</v>
      </c>
      <c r="K487" s="16">
        <v>25</v>
      </c>
      <c r="L487" s="16">
        <v>1</v>
      </c>
      <c r="M487" s="16">
        <v>3</v>
      </c>
      <c r="N487" s="16">
        <v>22</v>
      </c>
      <c r="O487" s="16">
        <v>30</v>
      </c>
      <c r="P487" s="13" t="str">
        <f t="shared" si="14"/>
        <v>2B</v>
      </c>
      <c r="Q487" s="13">
        <f>IFERROR(VLOOKUP($A487, 'Fielding Data'!$A$1:$H$12056, 5, 0), 0)</f>
        <v>7</v>
      </c>
      <c r="R487" s="13">
        <f>IFERROR(VLOOKUP($A487, 'Fielding Data'!$A$1:$H$12056, 6, 0), 0)</f>
        <v>7</v>
      </c>
      <c r="S487" s="13">
        <f>IFERROR(VLOOKUP($A487, 'Fielding Data'!$A$1:$H$12056, 7, 0), 0)</f>
        <v>0</v>
      </c>
      <c r="T487" s="13">
        <f>IFERROR(VLOOKUP($A487, 'Fielding Data'!$A$1:$H$12056, 8, 0), 0)</f>
        <v>1</v>
      </c>
      <c r="U487" s="13">
        <f>SUMIFS('Fielding Data'!E:E, 'Fielding Data'!$A:$A, $A487)</f>
        <v>100</v>
      </c>
      <c r="V487" s="13">
        <f>SUMIFS('Fielding Data'!F:F, 'Fielding Data'!$A:$A, $A487)</f>
        <v>142</v>
      </c>
      <c r="W487" s="13">
        <f>SUMIFS('Fielding Data'!G:G, 'Fielding Data'!$A:$A, $A487)</f>
        <v>4</v>
      </c>
      <c r="X487" s="13">
        <f>SUMIFS('Fielding Data'!H:H, 'Fielding Data'!$A:$A, $A487)</f>
        <v>36</v>
      </c>
    </row>
    <row r="488" spans="1:24" x14ac:dyDescent="0.3">
      <c r="A488" s="13" t="str">
        <f t="shared" si="15"/>
        <v>janseke012010</v>
      </c>
      <c r="B488" s="16" t="s">
        <v>1304</v>
      </c>
      <c r="C488" s="16">
        <v>2010</v>
      </c>
      <c r="D488" s="16">
        <v>26</v>
      </c>
      <c r="E488" s="16">
        <v>1</v>
      </c>
      <c r="F488" s="16">
        <v>1</v>
      </c>
      <c r="G488" s="16">
        <v>1</v>
      </c>
      <c r="H488" s="16">
        <v>0</v>
      </c>
      <c r="I488" s="16">
        <v>0</v>
      </c>
      <c r="J488" s="16">
        <v>0</v>
      </c>
      <c r="K488" s="16">
        <v>0</v>
      </c>
      <c r="L488" s="16">
        <v>0</v>
      </c>
      <c r="M488" s="16">
        <v>0</v>
      </c>
      <c r="N488" s="16">
        <v>1</v>
      </c>
      <c r="O488" s="16">
        <v>0</v>
      </c>
      <c r="P488" s="13" t="str">
        <f t="shared" si="14"/>
        <v>P</v>
      </c>
      <c r="Q488" s="13">
        <f>IFERROR(VLOOKUP($A488, 'Fielding Data'!$A$1:$H$12056, 5, 0), 0)</f>
        <v>1</v>
      </c>
      <c r="R488" s="13">
        <f>IFERROR(VLOOKUP($A488, 'Fielding Data'!$A$1:$H$12056, 6, 0), 0)</f>
        <v>1</v>
      </c>
      <c r="S488" s="13">
        <f>IFERROR(VLOOKUP($A488, 'Fielding Data'!$A$1:$H$12056, 7, 0), 0)</f>
        <v>0</v>
      </c>
      <c r="T488" s="13">
        <f>IFERROR(VLOOKUP($A488, 'Fielding Data'!$A$1:$H$12056, 8, 0), 0)</f>
        <v>0</v>
      </c>
      <c r="U488" s="13">
        <f>SUMIFS('Fielding Data'!E:E, 'Fielding Data'!$A:$A, $A488)</f>
        <v>1</v>
      </c>
      <c r="V488" s="13">
        <f>SUMIFS('Fielding Data'!F:F, 'Fielding Data'!$A:$A, $A488)</f>
        <v>1</v>
      </c>
      <c r="W488" s="13">
        <f>SUMIFS('Fielding Data'!G:G, 'Fielding Data'!$A:$A, $A488)</f>
        <v>0</v>
      </c>
      <c r="X488" s="13">
        <f>SUMIFS('Fielding Data'!H:H, 'Fielding Data'!$A:$A, $A488)</f>
        <v>0</v>
      </c>
    </row>
    <row r="489" spans="1:24" x14ac:dyDescent="0.3">
      <c r="A489" s="13" t="str">
        <f t="shared" si="15"/>
        <v>janssca012010</v>
      </c>
      <c r="B489" s="16" t="s">
        <v>660</v>
      </c>
      <c r="C489" s="16">
        <v>2010</v>
      </c>
      <c r="D489" s="16">
        <v>56</v>
      </c>
      <c r="E489" s="16">
        <v>1</v>
      </c>
      <c r="F489" s="16">
        <v>0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0</v>
      </c>
      <c r="N489" s="16">
        <v>0</v>
      </c>
      <c r="O489" s="16">
        <v>1</v>
      </c>
      <c r="P489" s="13" t="str">
        <f t="shared" si="14"/>
        <v>P</v>
      </c>
      <c r="Q489" s="13">
        <f>IFERROR(VLOOKUP($A489, 'Fielding Data'!$A$1:$H$12056, 5, 0), 0)</f>
        <v>12</v>
      </c>
      <c r="R489" s="13">
        <f>IFERROR(VLOOKUP($A489, 'Fielding Data'!$A$1:$H$12056, 6, 0), 0)</f>
        <v>4</v>
      </c>
      <c r="S489" s="13">
        <f>IFERROR(VLOOKUP($A489, 'Fielding Data'!$A$1:$H$12056, 7, 0), 0)</f>
        <v>0</v>
      </c>
      <c r="T489" s="13">
        <f>IFERROR(VLOOKUP($A489, 'Fielding Data'!$A$1:$H$12056, 8, 0), 0)</f>
        <v>0</v>
      </c>
      <c r="U489" s="13">
        <f>SUMIFS('Fielding Data'!E:E, 'Fielding Data'!$A:$A, $A489)</f>
        <v>12</v>
      </c>
      <c r="V489" s="13">
        <f>SUMIFS('Fielding Data'!F:F, 'Fielding Data'!$A:$A, $A489)</f>
        <v>4</v>
      </c>
      <c r="W489" s="13">
        <f>SUMIFS('Fielding Data'!G:G, 'Fielding Data'!$A:$A, $A489)</f>
        <v>0</v>
      </c>
      <c r="X489" s="13">
        <f>SUMIFS('Fielding Data'!H:H, 'Fielding Data'!$A:$A, $A489)</f>
        <v>0</v>
      </c>
    </row>
    <row r="490" spans="1:24" x14ac:dyDescent="0.3">
      <c r="A490" s="13" t="str">
        <f t="shared" si="15"/>
        <v>jaramja012010</v>
      </c>
      <c r="B490" s="16" t="s">
        <v>1111</v>
      </c>
      <c r="C490" s="16">
        <v>2010</v>
      </c>
      <c r="D490" s="16">
        <v>33</v>
      </c>
      <c r="E490" s="16">
        <v>87</v>
      </c>
      <c r="F490" s="16">
        <v>2</v>
      </c>
      <c r="G490" s="16">
        <v>13</v>
      </c>
      <c r="H490" s="16">
        <v>2</v>
      </c>
      <c r="I490" s="16">
        <v>0</v>
      </c>
      <c r="J490" s="16">
        <v>1</v>
      </c>
      <c r="K490" s="16">
        <v>6</v>
      </c>
      <c r="L490" s="16">
        <v>0</v>
      </c>
      <c r="M490" s="16">
        <v>0</v>
      </c>
      <c r="N490" s="16">
        <v>8</v>
      </c>
      <c r="O490" s="16">
        <v>14</v>
      </c>
      <c r="P490" s="13" t="str">
        <f t="shared" si="14"/>
        <v>C</v>
      </c>
      <c r="Q490" s="13">
        <f>IFERROR(VLOOKUP($A490, 'Fielding Data'!$A$1:$H$12056, 5, 0), 0)</f>
        <v>170</v>
      </c>
      <c r="R490" s="13">
        <f>IFERROR(VLOOKUP($A490, 'Fielding Data'!$A$1:$H$12056, 6, 0), 0)</f>
        <v>12</v>
      </c>
      <c r="S490" s="13">
        <f>IFERROR(VLOOKUP($A490, 'Fielding Data'!$A$1:$H$12056, 7, 0), 0)</f>
        <v>3</v>
      </c>
      <c r="T490" s="13">
        <f>IFERROR(VLOOKUP($A490, 'Fielding Data'!$A$1:$H$12056, 8, 0), 0)</f>
        <v>2</v>
      </c>
      <c r="U490" s="13">
        <f>SUMIFS('Fielding Data'!E:E, 'Fielding Data'!$A:$A, $A490)</f>
        <v>170</v>
      </c>
      <c r="V490" s="13">
        <f>SUMIFS('Fielding Data'!F:F, 'Fielding Data'!$A:$A, $A490)</f>
        <v>12</v>
      </c>
      <c r="W490" s="13">
        <f>SUMIFS('Fielding Data'!G:G, 'Fielding Data'!$A:$A, $A490)</f>
        <v>3</v>
      </c>
      <c r="X490" s="13">
        <f>SUMIFS('Fielding Data'!H:H, 'Fielding Data'!$A:$A, $A490)</f>
        <v>2</v>
      </c>
    </row>
    <row r="491" spans="1:24" x14ac:dyDescent="0.3">
      <c r="A491" s="13" t="str">
        <f t="shared" si="15"/>
        <v>jasojo012010</v>
      </c>
      <c r="B491" s="16" t="s">
        <v>940</v>
      </c>
      <c r="C491" s="16">
        <v>2010</v>
      </c>
      <c r="D491" s="16">
        <v>109</v>
      </c>
      <c r="E491" s="16">
        <v>339</v>
      </c>
      <c r="F491" s="16">
        <v>57</v>
      </c>
      <c r="G491" s="16">
        <v>89</v>
      </c>
      <c r="H491" s="16">
        <v>18</v>
      </c>
      <c r="I491" s="16">
        <v>3</v>
      </c>
      <c r="J491" s="16">
        <v>5</v>
      </c>
      <c r="K491" s="16">
        <v>44</v>
      </c>
      <c r="L491" s="16">
        <v>4</v>
      </c>
      <c r="M491" s="16">
        <v>0</v>
      </c>
      <c r="N491" s="16">
        <v>59</v>
      </c>
      <c r="O491" s="16">
        <v>39</v>
      </c>
      <c r="P491" s="13" t="str">
        <f t="shared" si="14"/>
        <v>1B</v>
      </c>
      <c r="Q491" s="13">
        <f>IFERROR(VLOOKUP($A491, 'Fielding Data'!$A$1:$H$12056, 5, 0), 0)</f>
        <v>4</v>
      </c>
      <c r="R491" s="13">
        <f>IFERROR(VLOOKUP($A491, 'Fielding Data'!$A$1:$H$12056, 6, 0), 0)</f>
        <v>0</v>
      </c>
      <c r="S491" s="13">
        <f>IFERROR(VLOOKUP($A491, 'Fielding Data'!$A$1:$H$12056, 7, 0), 0)</f>
        <v>0</v>
      </c>
      <c r="T491" s="13">
        <f>IFERROR(VLOOKUP($A491, 'Fielding Data'!$A$1:$H$12056, 8, 0), 0)</f>
        <v>0</v>
      </c>
      <c r="U491" s="13">
        <f>SUMIFS('Fielding Data'!E:E, 'Fielding Data'!$A:$A, $A491)</f>
        <v>615</v>
      </c>
      <c r="V491" s="13">
        <f>SUMIFS('Fielding Data'!F:F, 'Fielding Data'!$A:$A, $A491)</f>
        <v>30</v>
      </c>
      <c r="W491" s="13">
        <f>SUMIFS('Fielding Data'!G:G, 'Fielding Data'!$A:$A, $A491)</f>
        <v>5</v>
      </c>
      <c r="X491" s="13">
        <f>SUMIFS('Fielding Data'!H:H, 'Fielding Data'!$A:$A, $A491)</f>
        <v>5</v>
      </c>
    </row>
    <row r="492" spans="1:24" x14ac:dyDescent="0.3">
      <c r="A492" s="13" t="str">
        <f t="shared" si="15"/>
        <v>jayjo022010</v>
      </c>
      <c r="B492" s="16" t="s">
        <v>1305</v>
      </c>
      <c r="C492" s="16">
        <v>2010</v>
      </c>
      <c r="D492" s="16">
        <v>105</v>
      </c>
      <c r="E492" s="16">
        <v>287</v>
      </c>
      <c r="F492" s="16">
        <v>47</v>
      </c>
      <c r="G492" s="16">
        <v>86</v>
      </c>
      <c r="H492" s="16">
        <v>19</v>
      </c>
      <c r="I492" s="16">
        <v>2</v>
      </c>
      <c r="J492" s="16">
        <v>4</v>
      </c>
      <c r="K492" s="16">
        <v>27</v>
      </c>
      <c r="L492" s="16">
        <v>2</v>
      </c>
      <c r="M492" s="16">
        <v>4</v>
      </c>
      <c r="N492" s="16">
        <v>24</v>
      </c>
      <c r="O492" s="16">
        <v>50</v>
      </c>
      <c r="P492" s="13" t="str">
        <f t="shared" si="14"/>
        <v>CF</v>
      </c>
      <c r="Q492" s="13">
        <f>IFERROR(VLOOKUP($A492, 'Fielding Data'!$A$1:$H$12056, 5, 0), 0)</f>
        <v>0</v>
      </c>
      <c r="R492" s="13">
        <f>IFERROR(VLOOKUP($A492, 'Fielding Data'!$A$1:$H$12056, 6, 0), 0)</f>
        <v>0</v>
      </c>
      <c r="S492" s="13">
        <f>IFERROR(VLOOKUP($A492, 'Fielding Data'!$A$1:$H$12056, 7, 0), 0)</f>
        <v>0</v>
      </c>
      <c r="T492" s="13">
        <f>IFERROR(VLOOKUP($A492, 'Fielding Data'!$A$1:$H$12056, 8, 0), 0)</f>
        <v>0</v>
      </c>
      <c r="U492" s="13">
        <f>SUMIFS('Fielding Data'!E:E, 'Fielding Data'!$A:$A, $A492)</f>
        <v>137</v>
      </c>
      <c r="V492" s="13">
        <f>SUMIFS('Fielding Data'!F:F, 'Fielding Data'!$A:$A, $A492)</f>
        <v>5</v>
      </c>
      <c r="W492" s="13">
        <f>SUMIFS('Fielding Data'!G:G, 'Fielding Data'!$A:$A, $A492)</f>
        <v>1</v>
      </c>
      <c r="X492" s="13">
        <f>SUMIFS('Fielding Data'!H:H, 'Fielding Data'!$A:$A, $A492)</f>
        <v>1</v>
      </c>
    </row>
    <row r="493" spans="1:24" x14ac:dyDescent="0.3">
      <c r="A493" s="13" t="str">
        <f t="shared" si="15"/>
        <v>jeffrje012010</v>
      </c>
      <c r="B493" s="16" t="s">
        <v>1306</v>
      </c>
      <c r="C493" s="16">
        <v>2010</v>
      </c>
      <c r="D493" s="16">
        <v>10</v>
      </c>
      <c r="E493" s="16">
        <v>0</v>
      </c>
      <c r="F493" s="16">
        <v>0</v>
      </c>
      <c r="G493" s="16">
        <v>0</v>
      </c>
      <c r="H493" s="16">
        <v>0</v>
      </c>
      <c r="I493" s="16">
        <v>0</v>
      </c>
      <c r="J493" s="16">
        <v>0</v>
      </c>
      <c r="K493" s="16">
        <v>0</v>
      </c>
      <c r="L493" s="16">
        <v>0</v>
      </c>
      <c r="M493" s="16">
        <v>0</v>
      </c>
      <c r="N493" s="16">
        <v>0</v>
      </c>
      <c r="O493" s="16">
        <v>0</v>
      </c>
      <c r="P493" s="13" t="str">
        <f t="shared" si="14"/>
        <v>P</v>
      </c>
      <c r="Q493" s="13">
        <f>IFERROR(VLOOKUP($A493, 'Fielding Data'!$A$1:$H$12056, 5, 0), 0)</f>
        <v>1</v>
      </c>
      <c r="R493" s="13">
        <f>IFERROR(VLOOKUP($A493, 'Fielding Data'!$A$1:$H$12056, 6, 0), 0)</f>
        <v>1</v>
      </c>
      <c r="S493" s="13">
        <f>IFERROR(VLOOKUP($A493, 'Fielding Data'!$A$1:$H$12056, 7, 0), 0)</f>
        <v>0</v>
      </c>
      <c r="T493" s="13">
        <f>IFERROR(VLOOKUP($A493, 'Fielding Data'!$A$1:$H$12056, 8, 0), 0)</f>
        <v>0</v>
      </c>
      <c r="U493" s="13">
        <f>SUMIFS('Fielding Data'!E:E, 'Fielding Data'!$A:$A, $A493)</f>
        <v>1</v>
      </c>
      <c r="V493" s="13">
        <f>SUMIFS('Fielding Data'!F:F, 'Fielding Data'!$A:$A, $A493)</f>
        <v>1</v>
      </c>
      <c r="W493" s="13">
        <f>SUMIFS('Fielding Data'!G:G, 'Fielding Data'!$A:$A, $A493)</f>
        <v>0</v>
      </c>
      <c r="X493" s="13">
        <f>SUMIFS('Fielding Data'!H:H, 'Fielding Data'!$A:$A, $A493)</f>
        <v>0</v>
      </c>
    </row>
    <row r="494" spans="1:24" x14ac:dyDescent="0.3">
      <c r="A494" s="13" t="str">
        <f t="shared" si="15"/>
        <v>jenksbo012010</v>
      </c>
      <c r="B494" s="16" t="s">
        <v>558</v>
      </c>
      <c r="C494" s="16">
        <v>2010</v>
      </c>
      <c r="D494" s="16">
        <v>55</v>
      </c>
      <c r="E494" s="16">
        <v>0</v>
      </c>
      <c r="F494" s="16">
        <v>0</v>
      </c>
      <c r="G494" s="16">
        <v>0</v>
      </c>
      <c r="H494" s="16">
        <v>0</v>
      </c>
      <c r="I494" s="16">
        <v>0</v>
      </c>
      <c r="J494" s="16">
        <v>0</v>
      </c>
      <c r="K494" s="16">
        <v>0</v>
      </c>
      <c r="L494" s="16">
        <v>0</v>
      </c>
      <c r="M494" s="16">
        <v>0</v>
      </c>
      <c r="N494" s="16">
        <v>0</v>
      </c>
      <c r="O494" s="16">
        <v>0</v>
      </c>
      <c r="P494" s="13" t="str">
        <f t="shared" si="14"/>
        <v>P</v>
      </c>
      <c r="Q494" s="13">
        <f>IFERROR(VLOOKUP($A494, 'Fielding Data'!$A$1:$H$12056, 5, 0), 0)</f>
        <v>4</v>
      </c>
      <c r="R494" s="13">
        <f>IFERROR(VLOOKUP($A494, 'Fielding Data'!$A$1:$H$12056, 6, 0), 0)</f>
        <v>12</v>
      </c>
      <c r="S494" s="13">
        <f>IFERROR(VLOOKUP($A494, 'Fielding Data'!$A$1:$H$12056, 7, 0), 0)</f>
        <v>1</v>
      </c>
      <c r="T494" s="13">
        <f>IFERROR(VLOOKUP($A494, 'Fielding Data'!$A$1:$H$12056, 8, 0), 0)</f>
        <v>1</v>
      </c>
      <c r="U494" s="13">
        <f>SUMIFS('Fielding Data'!E:E, 'Fielding Data'!$A:$A, $A494)</f>
        <v>4</v>
      </c>
      <c r="V494" s="13">
        <f>SUMIFS('Fielding Data'!F:F, 'Fielding Data'!$A:$A, $A494)</f>
        <v>12</v>
      </c>
      <c r="W494" s="13">
        <f>SUMIFS('Fielding Data'!G:G, 'Fielding Data'!$A:$A, $A494)</f>
        <v>1</v>
      </c>
      <c r="X494" s="13">
        <f>SUMIFS('Fielding Data'!H:H, 'Fielding Data'!$A:$A, $A494)</f>
        <v>1</v>
      </c>
    </row>
    <row r="495" spans="1:24" x14ac:dyDescent="0.3">
      <c r="A495" s="13" t="str">
        <f t="shared" si="15"/>
        <v>jennide012010</v>
      </c>
      <c r="B495" s="16" t="s">
        <v>1307</v>
      </c>
      <c r="C495" s="16">
        <v>2010</v>
      </c>
      <c r="D495" s="16">
        <v>17</v>
      </c>
      <c r="E495" s="16">
        <v>21</v>
      </c>
      <c r="F495" s="16">
        <v>5</v>
      </c>
      <c r="G495" s="16">
        <v>4</v>
      </c>
      <c r="H495" s="16">
        <v>1</v>
      </c>
      <c r="I495" s="16">
        <v>1</v>
      </c>
      <c r="J495" s="16">
        <v>0</v>
      </c>
      <c r="K495" s="16">
        <v>2</v>
      </c>
      <c r="L495" s="16">
        <v>2</v>
      </c>
      <c r="M495" s="16">
        <v>2</v>
      </c>
      <c r="N495" s="16">
        <v>2</v>
      </c>
      <c r="O495" s="16">
        <v>4</v>
      </c>
      <c r="P495" s="13" t="str">
        <f t="shared" si="14"/>
        <v>CF</v>
      </c>
      <c r="Q495" s="13">
        <f>IFERROR(VLOOKUP($A495, 'Fielding Data'!$A$1:$H$12056, 5, 0), 0)</f>
        <v>0</v>
      </c>
      <c r="R495" s="13">
        <f>IFERROR(VLOOKUP($A495, 'Fielding Data'!$A$1:$H$12056, 6, 0), 0)</f>
        <v>0</v>
      </c>
      <c r="S495" s="13">
        <f>IFERROR(VLOOKUP($A495, 'Fielding Data'!$A$1:$H$12056, 7, 0), 0)</f>
        <v>0</v>
      </c>
      <c r="T495" s="13">
        <f>IFERROR(VLOOKUP($A495, 'Fielding Data'!$A$1:$H$12056, 8, 0), 0)</f>
        <v>0</v>
      </c>
      <c r="U495" s="13">
        <f>SUMIFS('Fielding Data'!E:E, 'Fielding Data'!$A:$A, $A495)</f>
        <v>18</v>
      </c>
      <c r="V495" s="13">
        <f>SUMIFS('Fielding Data'!F:F, 'Fielding Data'!$A:$A, $A495)</f>
        <v>0</v>
      </c>
      <c r="W495" s="13">
        <f>SUMIFS('Fielding Data'!G:G, 'Fielding Data'!$A:$A, $A495)</f>
        <v>0</v>
      </c>
      <c r="X495" s="13">
        <f>SUMIFS('Fielding Data'!H:H, 'Fielding Data'!$A:$A, $A495)</f>
        <v>0</v>
      </c>
    </row>
    <row r="496" spans="1:24" x14ac:dyDescent="0.3">
      <c r="A496" s="13" t="str">
        <f t="shared" si="15"/>
        <v>jepseke012010</v>
      </c>
      <c r="B496" s="16" t="s">
        <v>941</v>
      </c>
      <c r="C496" s="16">
        <v>2010</v>
      </c>
      <c r="D496" s="16">
        <v>68</v>
      </c>
      <c r="E496" s="16">
        <v>0</v>
      </c>
      <c r="F496" s="16">
        <v>0</v>
      </c>
      <c r="G496" s="16">
        <v>0</v>
      </c>
      <c r="H496" s="16">
        <v>0</v>
      </c>
      <c r="I496" s="16">
        <v>0</v>
      </c>
      <c r="J496" s="16">
        <v>0</v>
      </c>
      <c r="K496" s="16">
        <v>0</v>
      </c>
      <c r="L496" s="16">
        <v>0</v>
      </c>
      <c r="M496" s="16">
        <v>0</v>
      </c>
      <c r="N496" s="16">
        <v>0</v>
      </c>
      <c r="O496" s="16">
        <v>0</v>
      </c>
      <c r="P496" s="13" t="str">
        <f t="shared" si="14"/>
        <v>P</v>
      </c>
      <c r="Q496" s="13">
        <f>IFERROR(VLOOKUP($A496, 'Fielding Data'!$A$1:$H$12056, 5, 0), 0)</f>
        <v>2</v>
      </c>
      <c r="R496" s="13">
        <f>IFERROR(VLOOKUP($A496, 'Fielding Data'!$A$1:$H$12056, 6, 0), 0)</f>
        <v>9</v>
      </c>
      <c r="S496" s="13">
        <f>IFERROR(VLOOKUP($A496, 'Fielding Data'!$A$1:$H$12056, 7, 0), 0)</f>
        <v>0</v>
      </c>
      <c r="T496" s="13">
        <f>IFERROR(VLOOKUP($A496, 'Fielding Data'!$A$1:$H$12056, 8, 0), 0)</f>
        <v>0</v>
      </c>
      <c r="U496" s="13">
        <f>SUMIFS('Fielding Data'!E:E, 'Fielding Data'!$A:$A, $A496)</f>
        <v>2</v>
      </c>
      <c r="V496" s="13">
        <f>SUMIFS('Fielding Data'!F:F, 'Fielding Data'!$A:$A, $A496)</f>
        <v>9</v>
      </c>
      <c r="W496" s="13">
        <f>SUMIFS('Fielding Data'!G:G, 'Fielding Data'!$A:$A, $A496)</f>
        <v>0</v>
      </c>
      <c r="X496" s="13">
        <f>SUMIFS('Fielding Data'!H:H, 'Fielding Data'!$A:$A, $A496)</f>
        <v>0</v>
      </c>
    </row>
    <row r="497" spans="1:24" x14ac:dyDescent="0.3">
      <c r="A497" s="13" t="str">
        <f t="shared" si="15"/>
        <v>jeterde012010</v>
      </c>
      <c r="B497" s="16" t="s">
        <v>125</v>
      </c>
      <c r="C497" s="16">
        <v>2010</v>
      </c>
      <c r="D497" s="16">
        <v>157</v>
      </c>
      <c r="E497" s="16">
        <v>663</v>
      </c>
      <c r="F497" s="16">
        <v>111</v>
      </c>
      <c r="G497" s="16">
        <v>179</v>
      </c>
      <c r="H497" s="16">
        <v>30</v>
      </c>
      <c r="I497" s="16">
        <v>3</v>
      </c>
      <c r="J497" s="16">
        <v>10</v>
      </c>
      <c r="K497" s="16">
        <v>67</v>
      </c>
      <c r="L497" s="16">
        <v>18</v>
      </c>
      <c r="M497" s="16">
        <v>5</v>
      </c>
      <c r="N497" s="16">
        <v>63</v>
      </c>
      <c r="O497" s="16">
        <v>106</v>
      </c>
      <c r="P497" s="13" t="str">
        <f t="shared" si="14"/>
        <v>SS</v>
      </c>
      <c r="Q497" s="13">
        <f>IFERROR(VLOOKUP($A497, 'Fielding Data'!$A$1:$H$12056, 5, 0), 0)</f>
        <v>182</v>
      </c>
      <c r="R497" s="13">
        <f>IFERROR(VLOOKUP($A497, 'Fielding Data'!$A$1:$H$12056, 6, 0), 0)</f>
        <v>365</v>
      </c>
      <c r="S497" s="13">
        <f>IFERROR(VLOOKUP($A497, 'Fielding Data'!$A$1:$H$12056, 7, 0), 0)</f>
        <v>6</v>
      </c>
      <c r="T497" s="13">
        <f>IFERROR(VLOOKUP($A497, 'Fielding Data'!$A$1:$H$12056, 8, 0), 0)</f>
        <v>94</v>
      </c>
      <c r="U497" s="13">
        <f>SUMIFS('Fielding Data'!E:E, 'Fielding Data'!$A:$A, $A497)</f>
        <v>182</v>
      </c>
      <c r="V497" s="13">
        <f>SUMIFS('Fielding Data'!F:F, 'Fielding Data'!$A:$A, $A497)</f>
        <v>365</v>
      </c>
      <c r="W497" s="13">
        <f>SUMIFS('Fielding Data'!G:G, 'Fielding Data'!$A:$A, $A497)</f>
        <v>6</v>
      </c>
      <c r="X497" s="13">
        <f>SUMIFS('Fielding Data'!H:H, 'Fielding Data'!$A:$A, $A497)</f>
        <v>94</v>
      </c>
    </row>
    <row r="498" spans="1:24" x14ac:dyDescent="0.3">
      <c r="A498" s="13" t="str">
        <f t="shared" si="15"/>
        <v>jimenub012010</v>
      </c>
      <c r="B498" s="16" t="s">
        <v>662</v>
      </c>
      <c r="C498" s="16">
        <v>2010</v>
      </c>
      <c r="D498" s="16">
        <v>33</v>
      </c>
      <c r="E498" s="16">
        <v>77</v>
      </c>
      <c r="F498" s="16">
        <v>5</v>
      </c>
      <c r="G498" s="16">
        <v>8</v>
      </c>
      <c r="H498" s="16">
        <v>0</v>
      </c>
      <c r="I498" s="16">
        <v>0</v>
      </c>
      <c r="J498" s="16">
        <v>0</v>
      </c>
      <c r="K498" s="16">
        <v>4</v>
      </c>
      <c r="L498" s="16">
        <v>0</v>
      </c>
      <c r="M498" s="16">
        <v>0</v>
      </c>
      <c r="N498" s="16">
        <v>2</v>
      </c>
      <c r="O498" s="16">
        <v>18</v>
      </c>
      <c r="P498" s="13" t="str">
        <f t="shared" si="14"/>
        <v>P</v>
      </c>
      <c r="Q498" s="13">
        <f>IFERROR(VLOOKUP($A498, 'Fielding Data'!$A$1:$H$12056, 5, 0), 0)</f>
        <v>10</v>
      </c>
      <c r="R498" s="13">
        <f>IFERROR(VLOOKUP($A498, 'Fielding Data'!$A$1:$H$12056, 6, 0), 0)</f>
        <v>26</v>
      </c>
      <c r="S498" s="13">
        <f>IFERROR(VLOOKUP($A498, 'Fielding Data'!$A$1:$H$12056, 7, 0), 0)</f>
        <v>1</v>
      </c>
      <c r="T498" s="13">
        <f>IFERROR(VLOOKUP($A498, 'Fielding Data'!$A$1:$H$12056, 8, 0), 0)</f>
        <v>3</v>
      </c>
      <c r="U498" s="13">
        <f>SUMIFS('Fielding Data'!E:E, 'Fielding Data'!$A:$A, $A498)</f>
        <v>10</v>
      </c>
      <c r="V498" s="13">
        <f>SUMIFS('Fielding Data'!F:F, 'Fielding Data'!$A:$A, $A498)</f>
        <v>26</v>
      </c>
      <c r="W498" s="13">
        <f>SUMIFS('Fielding Data'!G:G, 'Fielding Data'!$A:$A, $A498)</f>
        <v>1</v>
      </c>
      <c r="X498" s="13">
        <f>SUMIFS('Fielding Data'!H:H, 'Fielding Data'!$A:$A, $A498)</f>
        <v>3</v>
      </c>
    </row>
    <row r="499" spans="1:24" x14ac:dyDescent="0.3">
      <c r="A499" s="13" t="str">
        <f t="shared" si="15"/>
        <v>joaquwa012010</v>
      </c>
      <c r="B499" s="16" t="s">
        <v>1112</v>
      </c>
      <c r="C499" s="16">
        <v>2010</v>
      </c>
      <c r="D499" s="16">
        <v>4</v>
      </c>
      <c r="E499" s="16">
        <v>0</v>
      </c>
      <c r="F499" s="16">
        <v>0</v>
      </c>
      <c r="G499" s="16">
        <v>0</v>
      </c>
      <c r="H499" s="16">
        <v>0</v>
      </c>
      <c r="I499" s="16">
        <v>0</v>
      </c>
      <c r="J499" s="16">
        <v>0</v>
      </c>
      <c r="K499" s="16">
        <v>0</v>
      </c>
      <c r="L499" s="16">
        <v>0</v>
      </c>
      <c r="M499" s="16">
        <v>0</v>
      </c>
      <c r="N499" s="16">
        <v>0</v>
      </c>
      <c r="O499" s="16">
        <v>0</v>
      </c>
      <c r="P499" s="13" t="str">
        <f t="shared" si="14"/>
        <v>P</v>
      </c>
      <c r="Q499" s="13">
        <f>IFERROR(VLOOKUP($A499, 'Fielding Data'!$A$1:$H$12056, 5, 0), 0)</f>
        <v>0</v>
      </c>
      <c r="R499" s="13">
        <f>IFERROR(VLOOKUP($A499, 'Fielding Data'!$A$1:$H$12056, 6, 0), 0)</f>
        <v>1</v>
      </c>
      <c r="S499" s="13">
        <f>IFERROR(VLOOKUP($A499, 'Fielding Data'!$A$1:$H$12056, 7, 0), 0)</f>
        <v>0</v>
      </c>
      <c r="T499" s="13">
        <f>IFERROR(VLOOKUP($A499, 'Fielding Data'!$A$1:$H$12056, 8, 0), 0)</f>
        <v>0</v>
      </c>
      <c r="U499" s="13">
        <f>SUMIFS('Fielding Data'!E:E, 'Fielding Data'!$A:$A, $A499)</f>
        <v>0</v>
      </c>
      <c r="V499" s="13">
        <f>SUMIFS('Fielding Data'!F:F, 'Fielding Data'!$A:$A, $A499)</f>
        <v>1</v>
      </c>
      <c r="W499" s="13">
        <f>SUMIFS('Fielding Data'!G:G, 'Fielding Data'!$A:$A, $A499)</f>
        <v>0</v>
      </c>
      <c r="X499" s="13">
        <f>SUMIFS('Fielding Data'!H:H, 'Fielding Data'!$A:$A, $A499)</f>
        <v>0</v>
      </c>
    </row>
    <row r="500" spans="1:24" x14ac:dyDescent="0.3">
      <c r="A500" s="13" t="str">
        <f t="shared" si="15"/>
        <v>johnsch052010</v>
      </c>
      <c r="B500" s="16" t="s">
        <v>1113</v>
      </c>
      <c r="C500" s="16">
        <v>2010</v>
      </c>
      <c r="D500" s="16">
        <v>94</v>
      </c>
      <c r="E500" s="16">
        <v>341</v>
      </c>
      <c r="F500" s="16">
        <v>40</v>
      </c>
      <c r="G500" s="16">
        <v>105</v>
      </c>
      <c r="H500" s="16">
        <v>22</v>
      </c>
      <c r="I500" s="16">
        <v>2</v>
      </c>
      <c r="J500" s="16">
        <v>11</v>
      </c>
      <c r="K500" s="16">
        <v>52</v>
      </c>
      <c r="L500" s="16">
        <v>3</v>
      </c>
      <c r="M500" s="16">
        <v>0</v>
      </c>
      <c r="N500" s="16">
        <v>15</v>
      </c>
      <c r="O500" s="16">
        <v>91</v>
      </c>
      <c r="P500" s="13" t="str">
        <f t="shared" si="14"/>
        <v>3B</v>
      </c>
      <c r="Q500" s="13">
        <f>IFERROR(VLOOKUP($A500, 'Fielding Data'!$A$1:$H$12056, 5, 0), 0)</f>
        <v>42</v>
      </c>
      <c r="R500" s="13">
        <f>IFERROR(VLOOKUP($A500, 'Fielding Data'!$A$1:$H$12056, 6, 0), 0)</f>
        <v>135</v>
      </c>
      <c r="S500" s="13">
        <f>IFERROR(VLOOKUP($A500, 'Fielding Data'!$A$1:$H$12056, 7, 0), 0)</f>
        <v>18</v>
      </c>
      <c r="T500" s="13">
        <f>IFERROR(VLOOKUP($A500, 'Fielding Data'!$A$1:$H$12056, 8, 0), 0)</f>
        <v>13</v>
      </c>
      <c r="U500" s="13">
        <f>SUMIFS('Fielding Data'!E:E, 'Fielding Data'!$A:$A, $A500)</f>
        <v>42</v>
      </c>
      <c r="V500" s="13">
        <f>SUMIFS('Fielding Data'!F:F, 'Fielding Data'!$A:$A, $A500)</f>
        <v>135</v>
      </c>
      <c r="W500" s="13">
        <f>SUMIFS('Fielding Data'!G:G, 'Fielding Data'!$A:$A, $A500)</f>
        <v>18</v>
      </c>
      <c r="X500" s="13">
        <f>SUMIFS('Fielding Data'!H:H, 'Fielding Data'!$A:$A, $A500)</f>
        <v>13</v>
      </c>
    </row>
    <row r="501" spans="1:24" x14ac:dyDescent="0.3">
      <c r="A501" s="13" t="str">
        <f t="shared" si="15"/>
        <v>johnsda062010</v>
      </c>
      <c r="B501" s="16" t="s">
        <v>559</v>
      </c>
      <c r="C501" s="16">
        <v>2010</v>
      </c>
      <c r="D501" s="16">
        <v>40</v>
      </c>
      <c r="E501" s="16">
        <v>111</v>
      </c>
      <c r="F501" s="16">
        <v>15</v>
      </c>
      <c r="G501" s="16">
        <v>22</v>
      </c>
      <c r="H501" s="16">
        <v>3</v>
      </c>
      <c r="I501" s="16">
        <v>0</v>
      </c>
      <c r="J501" s="16">
        <v>7</v>
      </c>
      <c r="K501" s="16">
        <v>23</v>
      </c>
      <c r="L501" s="16">
        <v>1</v>
      </c>
      <c r="M501" s="16">
        <v>0</v>
      </c>
      <c r="N501" s="16">
        <v>25</v>
      </c>
      <c r="O501" s="16">
        <v>27</v>
      </c>
      <c r="P501" s="13" t="str">
        <f t="shared" si="14"/>
        <v>1B</v>
      </c>
      <c r="Q501" s="13">
        <f>IFERROR(VLOOKUP($A501, 'Fielding Data'!$A$1:$H$12056, 5, 0), 0)</f>
        <v>82</v>
      </c>
      <c r="R501" s="13">
        <f>IFERROR(VLOOKUP($A501, 'Fielding Data'!$A$1:$H$12056, 6, 0), 0)</f>
        <v>3</v>
      </c>
      <c r="S501" s="13">
        <f>IFERROR(VLOOKUP($A501, 'Fielding Data'!$A$1:$H$12056, 7, 0), 0)</f>
        <v>0</v>
      </c>
      <c r="T501" s="13">
        <f>IFERROR(VLOOKUP($A501, 'Fielding Data'!$A$1:$H$12056, 8, 0), 0)</f>
        <v>11</v>
      </c>
      <c r="U501" s="13">
        <f>SUMIFS('Fielding Data'!E:E, 'Fielding Data'!$A:$A, $A501)</f>
        <v>88</v>
      </c>
      <c r="V501" s="13">
        <f>SUMIFS('Fielding Data'!F:F, 'Fielding Data'!$A:$A, $A501)</f>
        <v>9</v>
      </c>
      <c r="W501" s="13">
        <f>SUMIFS('Fielding Data'!G:G, 'Fielding Data'!$A:$A, $A501)</f>
        <v>2</v>
      </c>
      <c r="X501" s="13">
        <f>SUMIFS('Fielding Data'!H:H, 'Fielding Data'!$A:$A, $A501)</f>
        <v>11</v>
      </c>
    </row>
    <row r="502" spans="1:24" x14ac:dyDescent="0.3">
      <c r="A502" s="13" t="str">
        <f t="shared" si="15"/>
        <v>johnsji042010</v>
      </c>
      <c r="B502" s="16" t="s">
        <v>663</v>
      </c>
      <c r="C502" s="16">
        <v>2010</v>
      </c>
      <c r="D502" s="16">
        <v>26</v>
      </c>
      <c r="E502" s="16">
        <v>0</v>
      </c>
      <c r="F502" s="16">
        <v>0</v>
      </c>
      <c r="G502" s="16">
        <v>0</v>
      </c>
      <c r="H502" s="16">
        <v>0</v>
      </c>
      <c r="I502" s="16">
        <v>0</v>
      </c>
      <c r="J502" s="16">
        <v>0</v>
      </c>
      <c r="K502" s="16">
        <v>0</v>
      </c>
      <c r="L502" s="16">
        <v>0</v>
      </c>
      <c r="M502" s="16">
        <v>0</v>
      </c>
      <c r="N502" s="16">
        <v>0</v>
      </c>
      <c r="O502" s="16">
        <v>0</v>
      </c>
      <c r="P502" s="13" t="str">
        <f t="shared" si="14"/>
        <v>P</v>
      </c>
      <c r="Q502" s="13">
        <f>IFERROR(VLOOKUP($A502, 'Fielding Data'!$A$1:$H$12056, 5, 0), 0)</f>
        <v>2</v>
      </c>
      <c r="R502" s="13">
        <f>IFERROR(VLOOKUP($A502, 'Fielding Data'!$A$1:$H$12056, 6, 0), 0)</f>
        <v>3</v>
      </c>
      <c r="S502" s="13">
        <f>IFERROR(VLOOKUP($A502, 'Fielding Data'!$A$1:$H$12056, 7, 0), 0)</f>
        <v>0</v>
      </c>
      <c r="T502" s="13">
        <f>IFERROR(VLOOKUP($A502, 'Fielding Data'!$A$1:$H$12056, 8, 0), 0)</f>
        <v>0</v>
      </c>
      <c r="U502" s="13">
        <f>SUMIFS('Fielding Data'!E:E, 'Fielding Data'!$A:$A, $A502)</f>
        <v>2</v>
      </c>
      <c r="V502" s="13">
        <f>SUMIFS('Fielding Data'!F:F, 'Fielding Data'!$A:$A, $A502)</f>
        <v>3</v>
      </c>
      <c r="W502" s="13">
        <f>SUMIFS('Fielding Data'!G:G, 'Fielding Data'!$A:$A, $A502)</f>
        <v>0</v>
      </c>
      <c r="X502" s="13">
        <f>SUMIFS('Fielding Data'!H:H, 'Fielding Data'!$A:$A, $A502)</f>
        <v>0</v>
      </c>
    </row>
    <row r="503" spans="1:24" x14ac:dyDescent="0.3">
      <c r="A503" s="13" t="str">
        <f t="shared" si="15"/>
        <v>johnsjo092010</v>
      </c>
      <c r="B503" s="16" t="s">
        <v>560</v>
      </c>
      <c r="C503" s="16">
        <v>2010</v>
      </c>
      <c r="D503" s="16">
        <v>28</v>
      </c>
      <c r="E503" s="16">
        <v>59</v>
      </c>
      <c r="F503" s="16">
        <v>0</v>
      </c>
      <c r="G503" s="16">
        <v>5</v>
      </c>
      <c r="H503" s="16">
        <v>0</v>
      </c>
      <c r="I503" s="16">
        <v>0</v>
      </c>
      <c r="J503" s="16">
        <v>0</v>
      </c>
      <c r="K503" s="16">
        <v>4</v>
      </c>
      <c r="L503" s="16">
        <v>0</v>
      </c>
      <c r="M503" s="16">
        <v>0</v>
      </c>
      <c r="N503" s="16">
        <v>1</v>
      </c>
      <c r="O503" s="16">
        <v>24</v>
      </c>
      <c r="P503" s="13" t="str">
        <f t="shared" si="14"/>
        <v>P</v>
      </c>
      <c r="Q503" s="13">
        <f>IFERROR(VLOOKUP($A503, 'Fielding Data'!$A$1:$H$12056, 5, 0), 0)</f>
        <v>19</v>
      </c>
      <c r="R503" s="13">
        <f>IFERROR(VLOOKUP($A503, 'Fielding Data'!$A$1:$H$12056, 6, 0), 0)</f>
        <v>17</v>
      </c>
      <c r="S503" s="13">
        <f>IFERROR(VLOOKUP($A503, 'Fielding Data'!$A$1:$H$12056, 7, 0), 0)</f>
        <v>3</v>
      </c>
      <c r="T503" s="13">
        <f>IFERROR(VLOOKUP($A503, 'Fielding Data'!$A$1:$H$12056, 8, 0), 0)</f>
        <v>2</v>
      </c>
      <c r="U503" s="13">
        <f>SUMIFS('Fielding Data'!E:E, 'Fielding Data'!$A:$A, $A503)</f>
        <v>19</v>
      </c>
      <c r="V503" s="13">
        <f>SUMIFS('Fielding Data'!F:F, 'Fielding Data'!$A:$A, $A503)</f>
        <v>17</v>
      </c>
      <c r="W503" s="13">
        <f>SUMIFS('Fielding Data'!G:G, 'Fielding Data'!$A:$A, $A503)</f>
        <v>3</v>
      </c>
      <c r="X503" s="13">
        <f>SUMIFS('Fielding Data'!H:H, 'Fielding Data'!$A:$A, $A503)</f>
        <v>2</v>
      </c>
    </row>
    <row r="504" spans="1:24" x14ac:dyDescent="0.3">
      <c r="A504" s="13" t="str">
        <f t="shared" si="15"/>
        <v>johnske052010</v>
      </c>
      <c r="B504" s="16" t="s">
        <v>561</v>
      </c>
      <c r="C504" s="16">
        <v>2010</v>
      </c>
      <c r="D504" s="16">
        <v>154</v>
      </c>
      <c r="E504" s="16">
        <v>585</v>
      </c>
      <c r="F504" s="16">
        <v>93</v>
      </c>
      <c r="G504" s="16">
        <v>166</v>
      </c>
      <c r="H504" s="16">
        <v>36</v>
      </c>
      <c r="I504" s="16">
        <v>5</v>
      </c>
      <c r="J504" s="16">
        <v>26</v>
      </c>
      <c r="K504" s="16">
        <v>71</v>
      </c>
      <c r="L504" s="16">
        <v>13</v>
      </c>
      <c r="M504" s="16">
        <v>7</v>
      </c>
      <c r="N504" s="16">
        <v>79</v>
      </c>
      <c r="O504" s="16">
        <v>148</v>
      </c>
      <c r="P504" s="13" t="str">
        <f t="shared" si="14"/>
        <v>2B</v>
      </c>
      <c r="Q504" s="13">
        <f>IFERROR(VLOOKUP($A504, 'Fielding Data'!$A$1:$H$12056, 5, 0), 0)</f>
        <v>267</v>
      </c>
      <c r="R504" s="13">
        <f>IFERROR(VLOOKUP($A504, 'Fielding Data'!$A$1:$H$12056, 6, 0), 0)</f>
        <v>402</v>
      </c>
      <c r="S504" s="13">
        <f>IFERROR(VLOOKUP($A504, 'Fielding Data'!$A$1:$H$12056, 7, 0), 0)</f>
        <v>8</v>
      </c>
      <c r="T504" s="13">
        <f>IFERROR(VLOOKUP($A504, 'Fielding Data'!$A$1:$H$12056, 8, 0), 0)</f>
        <v>106</v>
      </c>
      <c r="U504" s="13">
        <f>SUMIFS('Fielding Data'!E:E, 'Fielding Data'!$A:$A, $A504)</f>
        <v>267</v>
      </c>
      <c r="V504" s="13">
        <f>SUMIFS('Fielding Data'!F:F, 'Fielding Data'!$A:$A, $A504)</f>
        <v>402</v>
      </c>
      <c r="W504" s="13">
        <f>SUMIFS('Fielding Data'!G:G, 'Fielding Data'!$A:$A, $A504)</f>
        <v>8</v>
      </c>
      <c r="X504" s="13">
        <f>SUMIFS('Fielding Data'!H:H, 'Fielding Data'!$A:$A, $A504)</f>
        <v>106</v>
      </c>
    </row>
    <row r="505" spans="1:24" x14ac:dyDescent="0.3">
      <c r="A505" s="13" t="str">
        <f t="shared" si="15"/>
        <v>johnsni012010</v>
      </c>
      <c r="B505" s="16" t="s">
        <v>250</v>
      </c>
      <c r="C505" s="16">
        <v>2010</v>
      </c>
      <c r="D505" s="16">
        <v>24</v>
      </c>
      <c r="E505" s="16">
        <v>72</v>
      </c>
      <c r="F505" s="16">
        <v>12</v>
      </c>
      <c r="G505" s="16">
        <v>12</v>
      </c>
      <c r="H505" s="16">
        <v>4</v>
      </c>
      <c r="I505" s="16">
        <v>0</v>
      </c>
      <c r="J505" s="16">
        <v>2</v>
      </c>
      <c r="K505" s="16">
        <v>8</v>
      </c>
      <c r="L505" s="16">
        <v>0</v>
      </c>
      <c r="M505" s="16">
        <v>1</v>
      </c>
      <c r="N505" s="16">
        <v>24</v>
      </c>
      <c r="O505" s="16">
        <v>23</v>
      </c>
      <c r="P505" s="13" t="str">
        <f t="shared" si="14"/>
        <v>1B</v>
      </c>
      <c r="Q505" s="13">
        <f>IFERROR(VLOOKUP($A505, 'Fielding Data'!$A$1:$H$12056, 5, 0), 0)</f>
        <v>18</v>
      </c>
      <c r="R505" s="13">
        <f>IFERROR(VLOOKUP($A505, 'Fielding Data'!$A$1:$H$12056, 6, 0), 0)</f>
        <v>0</v>
      </c>
      <c r="S505" s="13">
        <f>IFERROR(VLOOKUP($A505, 'Fielding Data'!$A$1:$H$12056, 7, 0), 0)</f>
        <v>0</v>
      </c>
      <c r="T505" s="13">
        <f>IFERROR(VLOOKUP($A505, 'Fielding Data'!$A$1:$H$12056, 8, 0), 0)</f>
        <v>1</v>
      </c>
      <c r="U505" s="13">
        <f>SUMIFS('Fielding Data'!E:E, 'Fielding Data'!$A:$A, $A505)</f>
        <v>18</v>
      </c>
      <c r="V505" s="13">
        <f>SUMIFS('Fielding Data'!F:F, 'Fielding Data'!$A:$A, $A505)</f>
        <v>0</v>
      </c>
      <c r="W505" s="13">
        <f>SUMIFS('Fielding Data'!G:G, 'Fielding Data'!$A:$A, $A505)</f>
        <v>0</v>
      </c>
      <c r="X505" s="13">
        <f>SUMIFS('Fielding Data'!H:H, 'Fielding Data'!$A:$A, $A505)</f>
        <v>1</v>
      </c>
    </row>
    <row r="506" spans="1:24" x14ac:dyDescent="0.3">
      <c r="A506" s="13" t="str">
        <f t="shared" si="15"/>
        <v>johnsre022010</v>
      </c>
      <c r="B506" s="16" t="s">
        <v>382</v>
      </c>
      <c r="C506" s="16">
        <v>2010</v>
      </c>
      <c r="D506" s="16">
        <v>102</v>
      </c>
      <c r="E506" s="16">
        <v>202</v>
      </c>
      <c r="F506" s="16">
        <v>24</v>
      </c>
      <c r="G506" s="16">
        <v>53</v>
      </c>
      <c r="H506" s="16">
        <v>11</v>
      </c>
      <c r="I506" s="16">
        <v>2</v>
      </c>
      <c r="J506" s="16">
        <v>2</v>
      </c>
      <c r="K506" s="16">
        <v>15</v>
      </c>
      <c r="L506" s="16">
        <v>2</v>
      </c>
      <c r="M506" s="16">
        <v>2</v>
      </c>
      <c r="N506" s="16">
        <v>5</v>
      </c>
      <c r="O506" s="16">
        <v>50</v>
      </c>
      <c r="P506" s="13" t="str">
        <f t="shared" si="14"/>
        <v>CF</v>
      </c>
      <c r="Q506" s="13">
        <f>IFERROR(VLOOKUP($A506, 'Fielding Data'!$A$1:$H$12056, 5, 0), 0)</f>
        <v>0</v>
      </c>
      <c r="R506" s="13">
        <f>IFERROR(VLOOKUP($A506, 'Fielding Data'!$A$1:$H$12056, 6, 0), 0)</f>
        <v>0</v>
      </c>
      <c r="S506" s="13">
        <f>IFERROR(VLOOKUP($A506, 'Fielding Data'!$A$1:$H$12056, 7, 0), 0)</f>
        <v>0</v>
      </c>
      <c r="T506" s="13">
        <f>IFERROR(VLOOKUP($A506, 'Fielding Data'!$A$1:$H$12056, 8, 0), 0)</f>
        <v>0</v>
      </c>
      <c r="U506" s="13">
        <f>SUMIFS('Fielding Data'!E:E, 'Fielding Data'!$A:$A, $A506)</f>
        <v>100</v>
      </c>
      <c r="V506" s="13">
        <f>SUMIFS('Fielding Data'!F:F, 'Fielding Data'!$A:$A, $A506)</f>
        <v>0</v>
      </c>
      <c r="W506" s="13">
        <f>SUMIFS('Fielding Data'!G:G, 'Fielding Data'!$A:$A, $A506)</f>
        <v>0</v>
      </c>
      <c r="X506" s="13">
        <f>SUMIFS('Fielding Data'!H:H, 'Fielding Data'!$A:$A, $A506)</f>
        <v>0</v>
      </c>
    </row>
    <row r="507" spans="1:24" x14ac:dyDescent="0.3">
      <c r="A507" s="13" t="str">
        <f t="shared" si="15"/>
        <v>johnsro072010</v>
      </c>
      <c r="B507" s="16" t="s">
        <v>804</v>
      </c>
      <c r="C507" s="16">
        <v>2010</v>
      </c>
      <c r="D507" s="16">
        <v>61</v>
      </c>
      <c r="E507" s="16">
        <v>178</v>
      </c>
      <c r="F507" s="16">
        <v>24</v>
      </c>
      <c r="G507" s="16">
        <v>34</v>
      </c>
      <c r="H507" s="16">
        <v>10</v>
      </c>
      <c r="I507" s="16">
        <v>0</v>
      </c>
      <c r="J507" s="16">
        <v>2</v>
      </c>
      <c r="K507" s="16">
        <v>13</v>
      </c>
      <c r="L507" s="16">
        <v>1</v>
      </c>
      <c r="M507" s="16">
        <v>1</v>
      </c>
      <c r="N507" s="16">
        <v>25</v>
      </c>
      <c r="O507" s="16">
        <v>46</v>
      </c>
      <c r="P507" s="13" t="str">
        <f t="shared" si="14"/>
        <v>C</v>
      </c>
      <c r="Q507" s="13">
        <f>IFERROR(VLOOKUP($A507, 'Fielding Data'!$A$1:$H$12056, 5, 0), 0)</f>
        <v>347</v>
      </c>
      <c r="R507" s="13">
        <f>IFERROR(VLOOKUP($A507, 'Fielding Data'!$A$1:$H$12056, 6, 0), 0)</f>
        <v>35</v>
      </c>
      <c r="S507" s="13">
        <f>IFERROR(VLOOKUP($A507, 'Fielding Data'!$A$1:$H$12056, 7, 0), 0)</f>
        <v>4</v>
      </c>
      <c r="T507" s="13">
        <f>IFERROR(VLOOKUP($A507, 'Fielding Data'!$A$1:$H$12056, 8, 0), 0)</f>
        <v>5</v>
      </c>
      <c r="U507" s="13">
        <f>SUMIFS('Fielding Data'!E:E, 'Fielding Data'!$A:$A, $A507)</f>
        <v>347</v>
      </c>
      <c r="V507" s="13">
        <f>SUMIFS('Fielding Data'!F:F, 'Fielding Data'!$A:$A, $A507)</f>
        <v>35</v>
      </c>
      <c r="W507" s="13">
        <f>SUMIFS('Fielding Data'!G:G, 'Fielding Data'!$A:$A, $A507)</f>
        <v>4</v>
      </c>
      <c r="X507" s="13">
        <f>SUMIFS('Fielding Data'!H:H, 'Fielding Data'!$A:$A, $A507)</f>
        <v>5</v>
      </c>
    </row>
    <row r="508" spans="1:24" x14ac:dyDescent="0.3">
      <c r="A508" s="13" t="str">
        <f t="shared" si="15"/>
        <v>jonesad012010</v>
      </c>
      <c r="B508" s="16" t="s">
        <v>664</v>
      </c>
      <c r="C508" s="16">
        <v>2010</v>
      </c>
      <c r="D508" s="16">
        <v>149</v>
      </c>
      <c r="E508" s="16">
        <v>581</v>
      </c>
      <c r="F508" s="16">
        <v>76</v>
      </c>
      <c r="G508" s="16">
        <v>165</v>
      </c>
      <c r="H508" s="16">
        <v>25</v>
      </c>
      <c r="I508" s="16">
        <v>5</v>
      </c>
      <c r="J508" s="16">
        <v>19</v>
      </c>
      <c r="K508" s="16">
        <v>69</v>
      </c>
      <c r="L508" s="16">
        <v>7</v>
      </c>
      <c r="M508" s="16">
        <v>7</v>
      </c>
      <c r="N508" s="16">
        <v>23</v>
      </c>
      <c r="O508" s="16">
        <v>119</v>
      </c>
      <c r="P508" s="13" t="str">
        <f t="shared" si="14"/>
        <v>CF</v>
      </c>
      <c r="Q508" s="13">
        <f>IFERROR(VLOOKUP($A508, 'Fielding Data'!$A$1:$H$12056, 5, 0), 0)</f>
        <v>0</v>
      </c>
      <c r="R508" s="13">
        <f>IFERROR(VLOOKUP($A508, 'Fielding Data'!$A$1:$H$12056, 6, 0), 0)</f>
        <v>0</v>
      </c>
      <c r="S508" s="13">
        <f>IFERROR(VLOOKUP($A508, 'Fielding Data'!$A$1:$H$12056, 7, 0), 0)</f>
        <v>0</v>
      </c>
      <c r="T508" s="13">
        <f>IFERROR(VLOOKUP($A508, 'Fielding Data'!$A$1:$H$12056, 8, 0), 0)</f>
        <v>0</v>
      </c>
      <c r="U508" s="13">
        <f>SUMIFS('Fielding Data'!E:E, 'Fielding Data'!$A:$A, $A508)</f>
        <v>422</v>
      </c>
      <c r="V508" s="13">
        <f>SUMIFS('Fielding Data'!F:F, 'Fielding Data'!$A:$A, $A508)</f>
        <v>12</v>
      </c>
      <c r="W508" s="13">
        <f>SUMIFS('Fielding Data'!G:G, 'Fielding Data'!$A:$A, $A508)</f>
        <v>7</v>
      </c>
      <c r="X508" s="13">
        <f>SUMIFS('Fielding Data'!H:H, 'Fielding Data'!$A:$A, $A508)</f>
        <v>6</v>
      </c>
    </row>
    <row r="509" spans="1:24" x14ac:dyDescent="0.3">
      <c r="A509" s="13" t="str">
        <f t="shared" si="15"/>
        <v>jonesan012010</v>
      </c>
      <c r="B509" s="16" t="s">
        <v>126</v>
      </c>
      <c r="C509" s="16">
        <v>2010</v>
      </c>
      <c r="D509" s="16">
        <v>107</v>
      </c>
      <c r="E509" s="16">
        <v>278</v>
      </c>
      <c r="F509" s="16">
        <v>41</v>
      </c>
      <c r="G509" s="16">
        <v>64</v>
      </c>
      <c r="H509" s="16">
        <v>12</v>
      </c>
      <c r="I509" s="16">
        <v>1</v>
      </c>
      <c r="J509" s="16">
        <v>19</v>
      </c>
      <c r="K509" s="16">
        <v>48</v>
      </c>
      <c r="L509" s="16">
        <v>9</v>
      </c>
      <c r="M509" s="16">
        <v>2</v>
      </c>
      <c r="N509" s="16">
        <v>45</v>
      </c>
      <c r="O509" s="16">
        <v>73</v>
      </c>
      <c r="P509" s="13" t="str">
        <f t="shared" si="14"/>
        <v>CF</v>
      </c>
      <c r="Q509" s="13">
        <f>IFERROR(VLOOKUP($A509, 'Fielding Data'!$A$1:$H$12056, 5, 0), 0)</f>
        <v>0</v>
      </c>
      <c r="R509" s="13">
        <f>IFERROR(VLOOKUP($A509, 'Fielding Data'!$A$1:$H$12056, 6, 0), 0)</f>
        <v>0</v>
      </c>
      <c r="S509" s="13">
        <f>IFERROR(VLOOKUP($A509, 'Fielding Data'!$A$1:$H$12056, 7, 0), 0)</f>
        <v>0</v>
      </c>
      <c r="T509" s="13">
        <f>IFERROR(VLOOKUP($A509, 'Fielding Data'!$A$1:$H$12056, 8, 0), 0)</f>
        <v>0</v>
      </c>
      <c r="U509" s="13">
        <f>SUMIFS('Fielding Data'!E:E, 'Fielding Data'!$A:$A, $A509)</f>
        <v>136</v>
      </c>
      <c r="V509" s="13">
        <f>SUMIFS('Fielding Data'!F:F, 'Fielding Data'!$A:$A, $A509)</f>
        <v>8</v>
      </c>
      <c r="W509" s="13">
        <f>SUMIFS('Fielding Data'!G:G, 'Fielding Data'!$A:$A, $A509)</f>
        <v>3</v>
      </c>
      <c r="X509" s="13">
        <f>SUMIFS('Fielding Data'!H:H, 'Fielding Data'!$A:$A, $A509)</f>
        <v>2</v>
      </c>
    </row>
    <row r="510" spans="1:24" x14ac:dyDescent="0.3">
      <c r="A510" s="13" t="str">
        <f t="shared" si="15"/>
        <v>jonesch062010</v>
      </c>
      <c r="B510" s="16" t="s">
        <v>127</v>
      </c>
      <c r="C510" s="16">
        <v>2010</v>
      </c>
      <c r="D510" s="16">
        <v>95</v>
      </c>
      <c r="E510" s="16">
        <v>317</v>
      </c>
      <c r="F510" s="16">
        <v>47</v>
      </c>
      <c r="G510" s="16">
        <v>84</v>
      </c>
      <c r="H510" s="16">
        <v>21</v>
      </c>
      <c r="I510" s="16">
        <v>0</v>
      </c>
      <c r="J510" s="16">
        <v>10</v>
      </c>
      <c r="K510" s="16">
        <v>46</v>
      </c>
      <c r="L510" s="16">
        <v>5</v>
      </c>
      <c r="M510" s="16">
        <v>0</v>
      </c>
      <c r="N510" s="16">
        <v>61</v>
      </c>
      <c r="O510" s="16">
        <v>47</v>
      </c>
      <c r="P510" s="13" t="str">
        <f t="shared" si="14"/>
        <v>3B</v>
      </c>
      <c r="Q510" s="13">
        <f>IFERROR(VLOOKUP($A510, 'Fielding Data'!$A$1:$H$12056, 5, 0), 0)</f>
        <v>40</v>
      </c>
      <c r="R510" s="13">
        <f>IFERROR(VLOOKUP($A510, 'Fielding Data'!$A$1:$H$12056, 6, 0), 0)</f>
        <v>159</v>
      </c>
      <c r="S510" s="13">
        <f>IFERROR(VLOOKUP($A510, 'Fielding Data'!$A$1:$H$12056, 7, 0), 0)</f>
        <v>10</v>
      </c>
      <c r="T510" s="13">
        <f>IFERROR(VLOOKUP($A510, 'Fielding Data'!$A$1:$H$12056, 8, 0), 0)</f>
        <v>10</v>
      </c>
      <c r="U510" s="13">
        <f>SUMIFS('Fielding Data'!E:E, 'Fielding Data'!$A:$A, $A510)</f>
        <v>40</v>
      </c>
      <c r="V510" s="13">
        <f>SUMIFS('Fielding Data'!F:F, 'Fielding Data'!$A:$A, $A510)</f>
        <v>159</v>
      </c>
      <c r="W510" s="13">
        <f>SUMIFS('Fielding Data'!G:G, 'Fielding Data'!$A:$A, $A510)</f>
        <v>10</v>
      </c>
      <c r="X510" s="13">
        <f>SUMIFS('Fielding Data'!H:H, 'Fielding Data'!$A:$A, $A510)</f>
        <v>10</v>
      </c>
    </row>
    <row r="511" spans="1:24" x14ac:dyDescent="0.3">
      <c r="A511" s="13" t="str">
        <f t="shared" si="15"/>
        <v>jonesga022010</v>
      </c>
      <c r="B511" s="16" t="s">
        <v>805</v>
      </c>
      <c r="C511" s="16">
        <v>2010</v>
      </c>
      <c r="D511" s="16">
        <v>158</v>
      </c>
      <c r="E511" s="16">
        <v>592</v>
      </c>
      <c r="F511" s="16">
        <v>64</v>
      </c>
      <c r="G511" s="16">
        <v>146</v>
      </c>
      <c r="H511" s="16">
        <v>34</v>
      </c>
      <c r="I511" s="16">
        <v>1</v>
      </c>
      <c r="J511" s="16">
        <v>21</v>
      </c>
      <c r="K511" s="16">
        <v>86</v>
      </c>
      <c r="L511" s="16">
        <v>7</v>
      </c>
      <c r="M511" s="16">
        <v>3</v>
      </c>
      <c r="N511" s="16">
        <v>53</v>
      </c>
      <c r="O511" s="16">
        <v>123</v>
      </c>
      <c r="P511" s="13" t="str">
        <f t="shared" si="14"/>
        <v>1B</v>
      </c>
      <c r="Q511" s="13">
        <f>IFERROR(VLOOKUP($A511, 'Fielding Data'!$A$1:$H$12056, 5, 0), 0)</f>
        <v>893</v>
      </c>
      <c r="R511" s="13">
        <f>IFERROR(VLOOKUP($A511, 'Fielding Data'!$A$1:$H$12056, 6, 0), 0)</f>
        <v>88</v>
      </c>
      <c r="S511" s="13">
        <f>IFERROR(VLOOKUP($A511, 'Fielding Data'!$A$1:$H$12056, 7, 0), 0)</f>
        <v>9</v>
      </c>
      <c r="T511" s="13">
        <f>IFERROR(VLOOKUP($A511, 'Fielding Data'!$A$1:$H$12056, 8, 0), 0)</f>
        <v>70</v>
      </c>
      <c r="U511" s="13">
        <f>SUMIFS('Fielding Data'!E:E, 'Fielding Data'!$A:$A, $A511)</f>
        <v>994</v>
      </c>
      <c r="V511" s="13">
        <f>SUMIFS('Fielding Data'!F:F, 'Fielding Data'!$A:$A, $A511)</f>
        <v>92</v>
      </c>
      <c r="W511" s="13">
        <f>SUMIFS('Fielding Data'!G:G, 'Fielding Data'!$A:$A, $A511)</f>
        <v>12</v>
      </c>
      <c r="X511" s="13">
        <f>SUMIFS('Fielding Data'!H:H, 'Fielding Data'!$A:$A, $A511)</f>
        <v>70</v>
      </c>
    </row>
    <row r="512" spans="1:24" x14ac:dyDescent="0.3">
      <c r="A512" s="13" t="str">
        <f t="shared" si="15"/>
        <v>joneshu012010</v>
      </c>
      <c r="B512" s="16" t="s">
        <v>1114</v>
      </c>
      <c r="C512" s="16">
        <v>2010</v>
      </c>
      <c r="D512" s="16">
        <v>3</v>
      </c>
      <c r="E512" s="16">
        <v>0</v>
      </c>
      <c r="F512" s="16">
        <v>0</v>
      </c>
      <c r="G512" s="16">
        <v>0</v>
      </c>
      <c r="H512" s="16">
        <v>0</v>
      </c>
      <c r="I512" s="16">
        <v>0</v>
      </c>
      <c r="J512" s="16">
        <v>0</v>
      </c>
      <c r="K512" s="16">
        <v>0</v>
      </c>
      <c r="L512" s="16">
        <v>0</v>
      </c>
      <c r="M512" s="16">
        <v>0</v>
      </c>
      <c r="N512" s="16">
        <v>0</v>
      </c>
      <c r="O512" s="16">
        <v>0</v>
      </c>
      <c r="P512" s="13" t="str">
        <f t="shared" si="14"/>
        <v>P</v>
      </c>
      <c r="Q512" s="13">
        <f>IFERROR(VLOOKUP($A512, 'Fielding Data'!$A$1:$H$12056, 5, 0), 0)</f>
        <v>0</v>
      </c>
      <c r="R512" s="13">
        <f>IFERROR(VLOOKUP($A512, 'Fielding Data'!$A$1:$H$12056, 6, 0), 0)</f>
        <v>0</v>
      </c>
      <c r="S512" s="13">
        <f>IFERROR(VLOOKUP($A512, 'Fielding Data'!$A$1:$H$12056, 7, 0), 0)</f>
        <v>0</v>
      </c>
      <c r="T512" s="13">
        <f>IFERROR(VLOOKUP($A512, 'Fielding Data'!$A$1:$H$12056, 8, 0), 0)</f>
        <v>0</v>
      </c>
      <c r="U512" s="13">
        <f>SUMIFS('Fielding Data'!E:E, 'Fielding Data'!$A:$A, $A512)</f>
        <v>0</v>
      </c>
      <c r="V512" s="13">
        <f>SUMIFS('Fielding Data'!F:F, 'Fielding Data'!$A:$A, $A512)</f>
        <v>0</v>
      </c>
      <c r="W512" s="13">
        <f>SUMIFS('Fielding Data'!G:G, 'Fielding Data'!$A:$A, $A512)</f>
        <v>0</v>
      </c>
      <c r="X512" s="13">
        <f>SUMIFS('Fielding Data'!H:H, 'Fielding Data'!$A:$A, $A512)</f>
        <v>0</v>
      </c>
    </row>
    <row r="513" spans="1:24" x14ac:dyDescent="0.3">
      <c r="A513" s="13" t="str">
        <f t="shared" si="15"/>
        <v>joycema012010</v>
      </c>
      <c r="B513" s="16" t="s">
        <v>943</v>
      </c>
      <c r="C513" s="16">
        <v>2010</v>
      </c>
      <c r="D513" s="16">
        <v>77</v>
      </c>
      <c r="E513" s="16">
        <v>216</v>
      </c>
      <c r="F513" s="16">
        <v>30</v>
      </c>
      <c r="G513" s="16">
        <v>52</v>
      </c>
      <c r="H513" s="16">
        <v>15</v>
      </c>
      <c r="I513" s="16">
        <v>3</v>
      </c>
      <c r="J513" s="16">
        <v>10</v>
      </c>
      <c r="K513" s="16">
        <v>40</v>
      </c>
      <c r="L513" s="16">
        <v>2</v>
      </c>
      <c r="M513" s="16">
        <v>2</v>
      </c>
      <c r="N513" s="16">
        <v>40</v>
      </c>
      <c r="O513" s="16">
        <v>55</v>
      </c>
      <c r="P513" s="13" t="str">
        <f t="shared" si="14"/>
        <v>LF</v>
      </c>
      <c r="Q513" s="13">
        <f>IFERROR(VLOOKUP($A513, 'Fielding Data'!$A$1:$H$12056, 5, 0), 0)</f>
        <v>0</v>
      </c>
      <c r="R513" s="13">
        <f>IFERROR(VLOOKUP($A513, 'Fielding Data'!$A$1:$H$12056, 6, 0), 0)</f>
        <v>0</v>
      </c>
      <c r="S513" s="13">
        <f>IFERROR(VLOOKUP($A513, 'Fielding Data'!$A$1:$H$12056, 7, 0), 0)</f>
        <v>0</v>
      </c>
      <c r="T513" s="13">
        <f>IFERROR(VLOOKUP($A513, 'Fielding Data'!$A$1:$H$12056, 8, 0), 0)</f>
        <v>0</v>
      </c>
      <c r="U513" s="13">
        <f>SUMIFS('Fielding Data'!E:E, 'Fielding Data'!$A:$A, $A513)</f>
        <v>115</v>
      </c>
      <c r="V513" s="13">
        <f>SUMIFS('Fielding Data'!F:F, 'Fielding Data'!$A:$A, $A513)</f>
        <v>4</v>
      </c>
      <c r="W513" s="13">
        <f>SUMIFS('Fielding Data'!G:G, 'Fielding Data'!$A:$A, $A513)</f>
        <v>3</v>
      </c>
      <c r="X513" s="13">
        <f>SUMIFS('Fielding Data'!H:H, 'Fielding Data'!$A:$A, $A513)</f>
        <v>0</v>
      </c>
    </row>
    <row r="514" spans="1:24" x14ac:dyDescent="0.3">
      <c r="A514" s="13" t="str">
        <f t="shared" si="15"/>
        <v>jurrjja012010</v>
      </c>
      <c r="B514" s="16" t="s">
        <v>806</v>
      </c>
      <c r="C514" s="16">
        <v>2010</v>
      </c>
      <c r="D514" s="16">
        <v>20</v>
      </c>
      <c r="E514" s="16">
        <v>39</v>
      </c>
      <c r="F514" s="16">
        <v>2</v>
      </c>
      <c r="G514" s="16">
        <v>5</v>
      </c>
      <c r="H514" s="16">
        <v>1</v>
      </c>
      <c r="I514" s="16">
        <v>0</v>
      </c>
      <c r="J514" s="16">
        <v>0</v>
      </c>
      <c r="K514" s="16">
        <v>2</v>
      </c>
      <c r="L514" s="16">
        <v>0</v>
      </c>
      <c r="M514" s="16">
        <v>0</v>
      </c>
      <c r="N514" s="16">
        <v>2</v>
      </c>
      <c r="O514" s="16">
        <v>14</v>
      </c>
      <c r="P514" s="13" t="str">
        <f t="shared" ref="P514:P577" si="16">IFERROR(VLOOKUP($A514, Fielding, 4, 0), "Other")</f>
        <v>P</v>
      </c>
      <c r="Q514" s="13">
        <f>IFERROR(VLOOKUP($A514, 'Fielding Data'!$A$1:$H$12056, 5, 0), 0)</f>
        <v>5</v>
      </c>
      <c r="R514" s="13">
        <f>IFERROR(VLOOKUP($A514, 'Fielding Data'!$A$1:$H$12056, 6, 0), 0)</f>
        <v>22</v>
      </c>
      <c r="S514" s="13">
        <f>IFERROR(VLOOKUP($A514, 'Fielding Data'!$A$1:$H$12056, 7, 0), 0)</f>
        <v>1</v>
      </c>
      <c r="T514" s="13">
        <f>IFERROR(VLOOKUP($A514, 'Fielding Data'!$A$1:$H$12056, 8, 0), 0)</f>
        <v>0</v>
      </c>
      <c r="U514" s="13">
        <f>SUMIFS('Fielding Data'!E:E, 'Fielding Data'!$A:$A, $A514)</f>
        <v>5</v>
      </c>
      <c r="V514" s="13">
        <f>SUMIFS('Fielding Data'!F:F, 'Fielding Data'!$A:$A, $A514)</f>
        <v>22</v>
      </c>
      <c r="W514" s="13">
        <f>SUMIFS('Fielding Data'!G:G, 'Fielding Data'!$A:$A, $A514)</f>
        <v>1</v>
      </c>
      <c r="X514" s="13">
        <f>SUMIFS('Fielding Data'!H:H, 'Fielding Data'!$A:$A, $A514)</f>
        <v>0</v>
      </c>
    </row>
    <row r="515" spans="1:24" x14ac:dyDescent="0.3">
      <c r="A515" s="13" t="str">
        <f t="shared" ref="A515:A578" si="17">B515&amp;C515</f>
        <v>kaaihki012010</v>
      </c>
      <c r="B515" s="16" t="s">
        <v>944</v>
      </c>
      <c r="C515" s="16">
        <v>2010</v>
      </c>
      <c r="D515" s="16">
        <v>52</v>
      </c>
      <c r="E515" s="16">
        <v>180</v>
      </c>
      <c r="F515" s="16">
        <v>22</v>
      </c>
      <c r="G515" s="16">
        <v>39</v>
      </c>
      <c r="H515" s="16">
        <v>6</v>
      </c>
      <c r="I515" s="16">
        <v>1</v>
      </c>
      <c r="J515" s="16">
        <v>8</v>
      </c>
      <c r="K515" s="16">
        <v>25</v>
      </c>
      <c r="L515" s="16">
        <v>0</v>
      </c>
      <c r="M515" s="16">
        <v>1</v>
      </c>
      <c r="N515" s="16">
        <v>24</v>
      </c>
      <c r="O515" s="16">
        <v>39</v>
      </c>
      <c r="P515" s="13" t="str">
        <f t="shared" si="16"/>
        <v>1B</v>
      </c>
      <c r="Q515" s="13">
        <f>IFERROR(VLOOKUP($A515, 'Fielding Data'!$A$1:$H$12056, 5, 0), 0)</f>
        <v>277</v>
      </c>
      <c r="R515" s="13">
        <f>IFERROR(VLOOKUP($A515, 'Fielding Data'!$A$1:$H$12056, 6, 0), 0)</f>
        <v>21</v>
      </c>
      <c r="S515" s="13">
        <f>IFERROR(VLOOKUP($A515, 'Fielding Data'!$A$1:$H$12056, 7, 0), 0)</f>
        <v>2</v>
      </c>
      <c r="T515" s="13">
        <f>IFERROR(VLOOKUP($A515, 'Fielding Data'!$A$1:$H$12056, 8, 0), 0)</f>
        <v>18</v>
      </c>
      <c r="U515" s="13">
        <f>SUMIFS('Fielding Data'!E:E, 'Fielding Data'!$A:$A, $A515)</f>
        <v>277</v>
      </c>
      <c r="V515" s="13">
        <f>SUMIFS('Fielding Data'!F:F, 'Fielding Data'!$A:$A, $A515)</f>
        <v>21</v>
      </c>
      <c r="W515" s="13">
        <f>SUMIFS('Fielding Data'!G:G, 'Fielding Data'!$A:$A, $A515)</f>
        <v>2</v>
      </c>
      <c r="X515" s="13">
        <f>SUMIFS('Fielding Data'!H:H, 'Fielding Data'!$A:$A, $A515)</f>
        <v>18</v>
      </c>
    </row>
    <row r="516" spans="1:24" x14ac:dyDescent="0.3">
      <c r="A516" s="13" t="str">
        <f t="shared" si="17"/>
        <v>kalisry012010</v>
      </c>
      <c r="B516" s="16" t="s">
        <v>1308</v>
      </c>
      <c r="C516" s="16">
        <v>2010</v>
      </c>
      <c r="D516" s="16">
        <v>53</v>
      </c>
      <c r="E516" s="16">
        <v>163</v>
      </c>
      <c r="F516" s="16">
        <v>26</v>
      </c>
      <c r="G516" s="16">
        <v>41</v>
      </c>
      <c r="H516" s="16">
        <v>11</v>
      </c>
      <c r="I516" s="16">
        <v>1</v>
      </c>
      <c r="J516" s="16">
        <v>4</v>
      </c>
      <c r="K516" s="16">
        <v>24</v>
      </c>
      <c r="L516" s="16">
        <v>10</v>
      </c>
      <c r="M516" s="16">
        <v>1</v>
      </c>
      <c r="N516" s="16">
        <v>12</v>
      </c>
      <c r="O516" s="16">
        <v>38</v>
      </c>
      <c r="P516" s="13" t="str">
        <f t="shared" si="16"/>
        <v>CF</v>
      </c>
      <c r="Q516" s="13">
        <f>IFERROR(VLOOKUP($A516, 'Fielding Data'!$A$1:$H$12056, 5, 0), 0)</f>
        <v>0</v>
      </c>
      <c r="R516" s="13">
        <f>IFERROR(VLOOKUP($A516, 'Fielding Data'!$A$1:$H$12056, 6, 0), 0)</f>
        <v>0</v>
      </c>
      <c r="S516" s="13">
        <f>IFERROR(VLOOKUP($A516, 'Fielding Data'!$A$1:$H$12056, 7, 0), 0)</f>
        <v>0</v>
      </c>
      <c r="T516" s="13">
        <f>IFERROR(VLOOKUP($A516, 'Fielding Data'!$A$1:$H$12056, 8, 0), 0)</f>
        <v>0</v>
      </c>
      <c r="U516" s="13">
        <f>SUMIFS('Fielding Data'!E:E, 'Fielding Data'!$A:$A, $A516)</f>
        <v>105</v>
      </c>
      <c r="V516" s="13">
        <f>SUMIFS('Fielding Data'!F:F, 'Fielding Data'!$A:$A, $A516)</f>
        <v>3</v>
      </c>
      <c r="W516" s="13">
        <f>SUMIFS('Fielding Data'!G:G, 'Fielding Data'!$A:$A, $A516)</f>
        <v>2</v>
      </c>
      <c r="X516" s="13">
        <f>SUMIFS('Fielding Data'!H:H, 'Fielding Data'!$A:$A, $A516)</f>
        <v>1</v>
      </c>
    </row>
    <row r="517" spans="1:24" x14ac:dyDescent="0.3">
      <c r="A517" s="13" t="str">
        <f t="shared" si="17"/>
        <v>kaplega012010</v>
      </c>
      <c r="B517" s="16" t="s">
        <v>128</v>
      </c>
      <c r="C517" s="16">
        <v>2010</v>
      </c>
      <c r="D517" s="16">
        <v>59</v>
      </c>
      <c r="E517" s="16">
        <v>124</v>
      </c>
      <c r="F517" s="16">
        <v>19</v>
      </c>
      <c r="G517" s="16">
        <v>26</v>
      </c>
      <c r="H517" s="16">
        <v>4</v>
      </c>
      <c r="I517" s="16">
        <v>0</v>
      </c>
      <c r="J517" s="16">
        <v>2</v>
      </c>
      <c r="K517" s="16">
        <v>14</v>
      </c>
      <c r="L517" s="16">
        <v>1</v>
      </c>
      <c r="M517" s="16">
        <v>1</v>
      </c>
      <c r="N517" s="16">
        <v>11</v>
      </c>
      <c r="O517" s="16">
        <v>24</v>
      </c>
      <c r="P517" s="13" t="str">
        <f t="shared" si="16"/>
        <v>CF</v>
      </c>
      <c r="Q517" s="13">
        <f>IFERROR(VLOOKUP($A517, 'Fielding Data'!$A$1:$H$12056, 5, 0), 0)</f>
        <v>0</v>
      </c>
      <c r="R517" s="13">
        <f>IFERROR(VLOOKUP($A517, 'Fielding Data'!$A$1:$H$12056, 6, 0), 0)</f>
        <v>0</v>
      </c>
      <c r="S517" s="13">
        <f>IFERROR(VLOOKUP($A517, 'Fielding Data'!$A$1:$H$12056, 7, 0), 0)</f>
        <v>0</v>
      </c>
      <c r="T517" s="13">
        <f>IFERROR(VLOOKUP($A517, 'Fielding Data'!$A$1:$H$12056, 8, 0), 0)</f>
        <v>0</v>
      </c>
      <c r="U517" s="13">
        <f>SUMIFS('Fielding Data'!E:E, 'Fielding Data'!$A:$A, $A517)</f>
        <v>58</v>
      </c>
      <c r="V517" s="13">
        <f>SUMIFS('Fielding Data'!F:F, 'Fielding Data'!$A:$A, $A517)</f>
        <v>1</v>
      </c>
      <c r="W517" s="13">
        <f>SUMIFS('Fielding Data'!G:G, 'Fielding Data'!$A:$A, $A517)</f>
        <v>0</v>
      </c>
      <c r="X517" s="13">
        <f>SUMIFS('Fielding Data'!H:H, 'Fielding Data'!$A:$A, $A517)</f>
        <v>0</v>
      </c>
    </row>
    <row r="518" spans="1:24" x14ac:dyDescent="0.3">
      <c r="A518" s="13" t="str">
        <f t="shared" si="17"/>
        <v>karstje012010</v>
      </c>
      <c r="B518" s="16" t="s">
        <v>665</v>
      </c>
      <c r="C518" s="16">
        <v>2010</v>
      </c>
      <c r="D518" s="16">
        <v>26</v>
      </c>
      <c r="E518" s="16">
        <v>33</v>
      </c>
      <c r="F518" s="16">
        <v>0</v>
      </c>
      <c r="G518" s="16">
        <v>2</v>
      </c>
      <c r="H518" s="16">
        <v>0</v>
      </c>
      <c r="I518" s="16">
        <v>0</v>
      </c>
      <c r="J518" s="16">
        <v>0</v>
      </c>
      <c r="K518" s="16">
        <v>0</v>
      </c>
      <c r="L518" s="16">
        <v>0</v>
      </c>
      <c r="M518" s="16">
        <v>0</v>
      </c>
      <c r="N518" s="16">
        <v>1</v>
      </c>
      <c r="O518" s="16">
        <v>16</v>
      </c>
      <c r="P518" s="13" t="str">
        <f t="shared" si="16"/>
        <v>P</v>
      </c>
      <c r="Q518" s="13">
        <f>IFERROR(VLOOKUP($A518, 'Fielding Data'!$A$1:$H$12056, 5, 0), 0)</f>
        <v>12</v>
      </c>
      <c r="R518" s="13">
        <f>IFERROR(VLOOKUP($A518, 'Fielding Data'!$A$1:$H$12056, 6, 0), 0)</f>
        <v>15</v>
      </c>
      <c r="S518" s="13">
        <f>IFERROR(VLOOKUP($A518, 'Fielding Data'!$A$1:$H$12056, 7, 0), 0)</f>
        <v>0</v>
      </c>
      <c r="T518" s="13">
        <f>IFERROR(VLOOKUP($A518, 'Fielding Data'!$A$1:$H$12056, 8, 0), 0)</f>
        <v>1</v>
      </c>
      <c r="U518" s="13">
        <f>SUMIFS('Fielding Data'!E:E, 'Fielding Data'!$A:$A, $A518)</f>
        <v>12</v>
      </c>
      <c r="V518" s="13">
        <f>SUMIFS('Fielding Data'!F:F, 'Fielding Data'!$A:$A, $A518)</f>
        <v>15</v>
      </c>
      <c r="W518" s="13">
        <f>SUMIFS('Fielding Data'!G:G, 'Fielding Data'!$A:$A, $A518)</f>
        <v>0</v>
      </c>
      <c r="X518" s="13">
        <f>SUMIFS('Fielding Data'!H:H, 'Fielding Data'!$A:$A, $A518)</f>
        <v>1</v>
      </c>
    </row>
    <row r="519" spans="1:24" x14ac:dyDescent="0.3">
      <c r="A519" s="13" t="str">
        <f t="shared" si="17"/>
        <v>kawakke012010</v>
      </c>
      <c r="B519" s="16" t="s">
        <v>1115</v>
      </c>
      <c r="C519" s="16">
        <v>2010</v>
      </c>
      <c r="D519" s="16">
        <v>18</v>
      </c>
      <c r="E519" s="16">
        <v>24</v>
      </c>
      <c r="F519" s="16">
        <v>2</v>
      </c>
      <c r="G519" s="16">
        <v>3</v>
      </c>
      <c r="H519" s="16">
        <v>1</v>
      </c>
      <c r="I519" s="16">
        <v>0</v>
      </c>
      <c r="J519" s="16">
        <v>0</v>
      </c>
      <c r="K519" s="16">
        <v>1</v>
      </c>
      <c r="L519" s="16">
        <v>0</v>
      </c>
      <c r="M519" s="16">
        <v>0</v>
      </c>
      <c r="N519" s="16">
        <v>3</v>
      </c>
      <c r="O519" s="16">
        <v>9</v>
      </c>
      <c r="P519" s="13" t="str">
        <f t="shared" si="16"/>
        <v>P</v>
      </c>
      <c r="Q519" s="13">
        <f>IFERROR(VLOOKUP($A519, 'Fielding Data'!$A$1:$H$12056, 5, 0), 0)</f>
        <v>2</v>
      </c>
      <c r="R519" s="13">
        <f>IFERROR(VLOOKUP($A519, 'Fielding Data'!$A$1:$H$12056, 6, 0), 0)</f>
        <v>11</v>
      </c>
      <c r="S519" s="13">
        <f>IFERROR(VLOOKUP($A519, 'Fielding Data'!$A$1:$H$12056, 7, 0), 0)</f>
        <v>3</v>
      </c>
      <c r="T519" s="13">
        <f>IFERROR(VLOOKUP($A519, 'Fielding Data'!$A$1:$H$12056, 8, 0), 0)</f>
        <v>0</v>
      </c>
      <c r="U519" s="13">
        <f>SUMIFS('Fielding Data'!E:E, 'Fielding Data'!$A:$A, $A519)</f>
        <v>2</v>
      </c>
      <c r="V519" s="13">
        <f>SUMIFS('Fielding Data'!F:F, 'Fielding Data'!$A:$A, $A519)</f>
        <v>11</v>
      </c>
      <c r="W519" s="13">
        <f>SUMIFS('Fielding Data'!G:G, 'Fielding Data'!$A:$A, $A519)</f>
        <v>3</v>
      </c>
      <c r="X519" s="13">
        <f>SUMIFS('Fielding Data'!H:H, 'Fielding Data'!$A:$A, $A519)</f>
        <v>0</v>
      </c>
    </row>
    <row r="520" spans="1:24" x14ac:dyDescent="0.3">
      <c r="A520" s="13" t="str">
        <f t="shared" si="17"/>
        <v>kazmisc012010</v>
      </c>
      <c r="B520" s="16" t="s">
        <v>461</v>
      </c>
      <c r="C520" s="16">
        <v>2010</v>
      </c>
      <c r="D520" s="16">
        <v>28</v>
      </c>
      <c r="E520" s="16">
        <v>6</v>
      </c>
      <c r="F520" s="16">
        <v>0</v>
      </c>
      <c r="G520" s="16">
        <v>0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  <c r="O520" s="16">
        <v>3</v>
      </c>
      <c r="P520" s="13" t="str">
        <f t="shared" si="16"/>
        <v>P</v>
      </c>
      <c r="Q520" s="13">
        <f>IFERROR(VLOOKUP($A520, 'Fielding Data'!$A$1:$H$12056, 5, 0), 0)</f>
        <v>6</v>
      </c>
      <c r="R520" s="13">
        <f>IFERROR(VLOOKUP($A520, 'Fielding Data'!$A$1:$H$12056, 6, 0), 0)</f>
        <v>25</v>
      </c>
      <c r="S520" s="13">
        <f>IFERROR(VLOOKUP($A520, 'Fielding Data'!$A$1:$H$12056, 7, 0), 0)</f>
        <v>2</v>
      </c>
      <c r="T520" s="13">
        <f>IFERROR(VLOOKUP($A520, 'Fielding Data'!$A$1:$H$12056, 8, 0), 0)</f>
        <v>0</v>
      </c>
      <c r="U520" s="13">
        <f>SUMIFS('Fielding Data'!E:E, 'Fielding Data'!$A:$A, $A520)</f>
        <v>6</v>
      </c>
      <c r="V520" s="13">
        <f>SUMIFS('Fielding Data'!F:F, 'Fielding Data'!$A:$A, $A520)</f>
        <v>25</v>
      </c>
      <c r="W520" s="13">
        <f>SUMIFS('Fielding Data'!G:G, 'Fielding Data'!$A:$A, $A520)</f>
        <v>2</v>
      </c>
      <c r="X520" s="13">
        <f>SUMIFS('Fielding Data'!H:H, 'Fielding Data'!$A:$A, $A520)</f>
        <v>0</v>
      </c>
    </row>
    <row r="521" spans="1:24" x14ac:dyDescent="0.3">
      <c r="A521" s="13" t="str">
        <f t="shared" si="17"/>
        <v>kellesh012010</v>
      </c>
      <c r="B521" s="16" t="s">
        <v>1116</v>
      </c>
      <c r="C521" s="16">
        <v>2010</v>
      </c>
      <c r="D521" s="16">
        <v>22</v>
      </c>
      <c r="E521" s="16">
        <v>0</v>
      </c>
      <c r="F521" s="16">
        <v>0</v>
      </c>
      <c r="G521" s="16">
        <v>0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6">
        <v>0</v>
      </c>
      <c r="O521" s="16">
        <v>0</v>
      </c>
      <c r="P521" s="13" t="str">
        <f t="shared" si="16"/>
        <v>P</v>
      </c>
      <c r="Q521" s="13">
        <f>IFERROR(VLOOKUP($A521, 'Fielding Data'!$A$1:$H$12056, 5, 0), 0)</f>
        <v>2</v>
      </c>
      <c r="R521" s="13">
        <f>IFERROR(VLOOKUP($A521, 'Fielding Data'!$A$1:$H$12056, 6, 0), 0)</f>
        <v>1</v>
      </c>
      <c r="S521" s="13">
        <f>IFERROR(VLOOKUP($A521, 'Fielding Data'!$A$1:$H$12056, 7, 0), 0)</f>
        <v>0</v>
      </c>
      <c r="T521" s="13">
        <f>IFERROR(VLOOKUP($A521, 'Fielding Data'!$A$1:$H$12056, 8, 0), 0)</f>
        <v>0</v>
      </c>
      <c r="U521" s="13">
        <f>SUMIFS('Fielding Data'!E:E, 'Fielding Data'!$A:$A, $A521)</f>
        <v>2</v>
      </c>
      <c r="V521" s="13">
        <f>SUMIFS('Fielding Data'!F:F, 'Fielding Data'!$A:$A, $A521)</f>
        <v>1</v>
      </c>
      <c r="W521" s="13">
        <f>SUMIFS('Fielding Data'!G:G, 'Fielding Data'!$A:$A, $A521)</f>
        <v>0</v>
      </c>
      <c r="X521" s="13">
        <f>SUMIFS('Fielding Data'!H:H, 'Fielding Data'!$A:$A, $A521)</f>
        <v>0</v>
      </c>
    </row>
    <row r="522" spans="1:24" x14ac:dyDescent="0.3">
      <c r="A522" s="13" t="str">
        <f t="shared" si="17"/>
        <v>kellydo012010</v>
      </c>
      <c r="B522" s="16" t="s">
        <v>807</v>
      </c>
      <c r="C522" s="16">
        <v>2010</v>
      </c>
      <c r="D522" s="16">
        <v>119</v>
      </c>
      <c r="E522" s="16">
        <v>238</v>
      </c>
      <c r="F522" s="16">
        <v>30</v>
      </c>
      <c r="G522" s="16">
        <v>58</v>
      </c>
      <c r="H522" s="16">
        <v>4</v>
      </c>
      <c r="I522" s="16">
        <v>0</v>
      </c>
      <c r="J522" s="16">
        <v>9</v>
      </c>
      <c r="K522" s="16">
        <v>27</v>
      </c>
      <c r="L522" s="16">
        <v>3</v>
      </c>
      <c r="M522" s="16">
        <v>0</v>
      </c>
      <c r="N522" s="16">
        <v>8</v>
      </c>
      <c r="O522" s="16">
        <v>42</v>
      </c>
      <c r="P522" s="13" t="str">
        <f t="shared" si="16"/>
        <v>1B</v>
      </c>
      <c r="Q522" s="13">
        <f>IFERROR(VLOOKUP($A522, 'Fielding Data'!$A$1:$H$12056, 5, 0), 0)</f>
        <v>146</v>
      </c>
      <c r="R522" s="13">
        <f>IFERROR(VLOOKUP($A522, 'Fielding Data'!$A$1:$H$12056, 6, 0), 0)</f>
        <v>10</v>
      </c>
      <c r="S522" s="13">
        <f>IFERROR(VLOOKUP($A522, 'Fielding Data'!$A$1:$H$12056, 7, 0), 0)</f>
        <v>2</v>
      </c>
      <c r="T522" s="13">
        <f>IFERROR(VLOOKUP($A522, 'Fielding Data'!$A$1:$H$12056, 8, 0), 0)</f>
        <v>24</v>
      </c>
      <c r="U522" s="13">
        <f>SUMIFS('Fielding Data'!E:E, 'Fielding Data'!$A:$A, $A522)</f>
        <v>241</v>
      </c>
      <c r="V522" s="13">
        <f>SUMIFS('Fielding Data'!F:F, 'Fielding Data'!$A:$A, $A522)</f>
        <v>47</v>
      </c>
      <c r="W522" s="13">
        <f>SUMIFS('Fielding Data'!G:G, 'Fielding Data'!$A:$A, $A522)</f>
        <v>5</v>
      </c>
      <c r="X522" s="13">
        <f>SUMIFS('Fielding Data'!H:H, 'Fielding Data'!$A:$A, $A522)</f>
        <v>29</v>
      </c>
    </row>
    <row r="523" spans="1:24" x14ac:dyDescent="0.3">
      <c r="A523" s="13" t="str">
        <f t="shared" si="17"/>
        <v>kempma012010</v>
      </c>
      <c r="B523" s="16" t="s">
        <v>666</v>
      </c>
      <c r="C523" s="16">
        <v>2010</v>
      </c>
      <c r="D523" s="16">
        <v>162</v>
      </c>
      <c r="E523" s="16">
        <v>602</v>
      </c>
      <c r="F523" s="16">
        <v>82</v>
      </c>
      <c r="G523" s="16">
        <v>150</v>
      </c>
      <c r="H523" s="16">
        <v>25</v>
      </c>
      <c r="I523" s="16">
        <v>6</v>
      </c>
      <c r="J523" s="16">
        <v>28</v>
      </c>
      <c r="K523" s="16">
        <v>89</v>
      </c>
      <c r="L523" s="16">
        <v>19</v>
      </c>
      <c r="M523" s="16">
        <v>15</v>
      </c>
      <c r="N523" s="16">
        <v>53</v>
      </c>
      <c r="O523" s="16">
        <v>170</v>
      </c>
      <c r="P523" s="13" t="str">
        <f t="shared" si="16"/>
        <v>CF</v>
      </c>
      <c r="Q523" s="13">
        <f>IFERROR(VLOOKUP($A523, 'Fielding Data'!$A$1:$H$12056, 5, 0), 0)</f>
        <v>0</v>
      </c>
      <c r="R523" s="13">
        <f>IFERROR(VLOOKUP($A523, 'Fielding Data'!$A$1:$H$12056, 6, 0), 0)</f>
        <v>0</v>
      </c>
      <c r="S523" s="13">
        <f>IFERROR(VLOOKUP($A523, 'Fielding Data'!$A$1:$H$12056, 7, 0), 0)</f>
        <v>0</v>
      </c>
      <c r="T523" s="13">
        <f>IFERROR(VLOOKUP($A523, 'Fielding Data'!$A$1:$H$12056, 8, 0), 0)</f>
        <v>0</v>
      </c>
      <c r="U523" s="13">
        <f>SUMIFS('Fielding Data'!E:E, 'Fielding Data'!$A:$A, $A523)</f>
        <v>330</v>
      </c>
      <c r="V523" s="13">
        <f>SUMIFS('Fielding Data'!F:F, 'Fielding Data'!$A:$A, $A523)</f>
        <v>3</v>
      </c>
      <c r="W523" s="13">
        <f>SUMIFS('Fielding Data'!G:G, 'Fielding Data'!$A:$A, $A523)</f>
        <v>5</v>
      </c>
      <c r="X523" s="13">
        <f>SUMIFS('Fielding Data'!H:H, 'Fielding Data'!$A:$A, $A523)</f>
        <v>2</v>
      </c>
    </row>
    <row r="524" spans="1:24" x14ac:dyDescent="0.3">
      <c r="A524" s="13" t="str">
        <f t="shared" si="17"/>
        <v>kendaja012010</v>
      </c>
      <c r="B524" s="16" t="s">
        <v>129</v>
      </c>
      <c r="C524" s="16">
        <v>2010</v>
      </c>
      <c r="D524" s="16">
        <v>118</v>
      </c>
      <c r="E524" s="16">
        <v>434</v>
      </c>
      <c r="F524" s="16">
        <v>39</v>
      </c>
      <c r="G524" s="16">
        <v>111</v>
      </c>
      <c r="H524" s="16">
        <v>18</v>
      </c>
      <c r="I524" s="16">
        <v>0</v>
      </c>
      <c r="J524" s="16">
        <v>0</v>
      </c>
      <c r="K524" s="16">
        <v>37</v>
      </c>
      <c r="L524" s="16">
        <v>12</v>
      </c>
      <c r="M524" s="16">
        <v>7</v>
      </c>
      <c r="N524" s="16">
        <v>37</v>
      </c>
      <c r="O524" s="16">
        <v>45</v>
      </c>
      <c r="P524" s="13" t="str">
        <f t="shared" si="16"/>
        <v>C</v>
      </c>
      <c r="Q524" s="13">
        <f>IFERROR(VLOOKUP($A524, 'Fielding Data'!$A$1:$H$12056, 5, 0), 0)</f>
        <v>721</v>
      </c>
      <c r="R524" s="13">
        <f>IFERROR(VLOOKUP($A524, 'Fielding Data'!$A$1:$H$12056, 6, 0), 0)</f>
        <v>68</v>
      </c>
      <c r="S524" s="13">
        <f>IFERROR(VLOOKUP($A524, 'Fielding Data'!$A$1:$H$12056, 7, 0), 0)</f>
        <v>13</v>
      </c>
      <c r="T524" s="13">
        <f>IFERROR(VLOOKUP($A524, 'Fielding Data'!$A$1:$H$12056, 8, 0), 0)</f>
        <v>11</v>
      </c>
      <c r="U524" s="13">
        <f>SUMIFS('Fielding Data'!E:E, 'Fielding Data'!$A:$A, $A524)</f>
        <v>721</v>
      </c>
      <c r="V524" s="13">
        <f>SUMIFS('Fielding Data'!F:F, 'Fielding Data'!$A:$A, $A524)</f>
        <v>68</v>
      </c>
      <c r="W524" s="13">
        <f>SUMIFS('Fielding Data'!G:G, 'Fielding Data'!$A:$A, $A524)</f>
        <v>13</v>
      </c>
      <c r="X524" s="13">
        <f>SUMIFS('Fielding Data'!H:H, 'Fielding Data'!$A:$A, $A524)</f>
        <v>11</v>
      </c>
    </row>
    <row r="525" spans="1:24" x14ac:dyDescent="0.3">
      <c r="A525" s="13" t="str">
        <f t="shared" si="17"/>
        <v>kendrho012010</v>
      </c>
      <c r="B525" s="16" t="s">
        <v>667</v>
      </c>
      <c r="C525" s="16">
        <v>2010</v>
      </c>
      <c r="D525" s="16">
        <v>158</v>
      </c>
      <c r="E525" s="16">
        <v>616</v>
      </c>
      <c r="F525" s="16">
        <v>67</v>
      </c>
      <c r="G525" s="16">
        <v>172</v>
      </c>
      <c r="H525" s="16">
        <v>41</v>
      </c>
      <c r="I525" s="16">
        <v>4</v>
      </c>
      <c r="J525" s="16">
        <v>10</v>
      </c>
      <c r="K525" s="16">
        <v>75</v>
      </c>
      <c r="L525" s="16">
        <v>14</v>
      </c>
      <c r="M525" s="16">
        <v>4</v>
      </c>
      <c r="N525" s="16">
        <v>28</v>
      </c>
      <c r="O525" s="16">
        <v>94</v>
      </c>
      <c r="P525" s="13" t="str">
        <f t="shared" si="16"/>
        <v>1B</v>
      </c>
      <c r="Q525" s="13">
        <f>IFERROR(VLOOKUP($A525, 'Fielding Data'!$A$1:$H$12056, 5, 0), 0)</f>
        <v>98</v>
      </c>
      <c r="R525" s="13">
        <f>IFERROR(VLOOKUP($A525, 'Fielding Data'!$A$1:$H$12056, 6, 0), 0)</f>
        <v>4</v>
      </c>
      <c r="S525" s="13">
        <f>IFERROR(VLOOKUP($A525, 'Fielding Data'!$A$1:$H$12056, 7, 0), 0)</f>
        <v>1</v>
      </c>
      <c r="T525" s="13">
        <f>IFERROR(VLOOKUP($A525, 'Fielding Data'!$A$1:$H$12056, 8, 0), 0)</f>
        <v>5</v>
      </c>
      <c r="U525" s="13">
        <f>SUMIFS('Fielding Data'!E:E, 'Fielding Data'!$A:$A, $A525)</f>
        <v>357</v>
      </c>
      <c r="V525" s="13">
        <f>SUMIFS('Fielding Data'!F:F, 'Fielding Data'!$A:$A, $A525)</f>
        <v>370</v>
      </c>
      <c r="W525" s="13">
        <f>SUMIFS('Fielding Data'!G:G, 'Fielding Data'!$A:$A, $A525)</f>
        <v>10</v>
      </c>
      <c r="X525" s="13">
        <f>SUMIFS('Fielding Data'!H:H, 'Fielding Data'!$A:$A, $A525)</f>
        <v>79</v>
      </c>
    </row>
    <row r="526" spans="1:24" x14ac:dyDescent="0.3">
      <c r="A526" s="13" t="str">
        <f t="shared" si="17"/>
        <v>kendrky012010</v>
      </c>
      <c r="B526" s="16" t="s">
        <v>808</v>
      </c>
      <c r="C526" s="16">
        <v>2010</v>
      </c>
      <c r="D526" s="16">
        <v>33</v>
      </c>
      <c r="E526" s="16">
        <v>51</v>
      </c>
      <c r="F526" s="16">
        <v>2</v>
      </c>
      <c r="G526" s="16">
        <v>5</v>
      </c>
      <c r="H526" s="16">
        <v>2</v>
      </c>
      <c r="I526" s="16">
        <v>0</v>
      </c>
      <c r="J526" s="16">
        <v>0</v>
      </c>
      <c r="K526" s="16">
        <v>0</v>
      </c>
      <c r="L526" s="16">
        <v>0</v>
      </c>
      <c r="M526" s="16">
        <v>0</v>
      </c>
      <c r="N526" s="16">
        <v>2</v>
      </c>
      <c r="O526" s="16">
        <v>16</v>
      </c>
      <c r="P526" s="13" t="str">
        <f t="shared" si="16"/>
        <v>P</v>
      </c>
      <c r="Q526" s="13">
        <f>IFERROR(VLOOKUP($A526, 'Fielding Data'!$A$1:$H$12056, 5, 0), 0)</f>
        <v>9</v>
      </c>
      <c r="R526" s="13">
        <f>IFERROR(VLOOKUP($A526, 'Fielding Data'!$A$1:$H$12056, 6, 0), 0)</f>
        <v>33</v>
      </c>
      <c r="S526" s="13">
        <f>IFERROR(VLOOKUP($A526, 'Fielding Data'!$A$1:$H$12056, 7, 0), 0)</f>
        <v>3</v>
      </c>
      <c r="T526" s="13">
        <f>IFERROR(VLOOKUP($A526, 'Fielding Data'!$A$1:$H$12056, 8, 0), 0)</f>
        <v>3</v>
      </c>
      <c r="U526" s="13">
        <f>SUMIFS('Fielding Data'!E:E, 'Fielding Data'!$A:$A, $A526)</f>
        <v>9</v>
      </c>
      <c r="V526" s="13">
        <f>SUMIFS('Fielding Data'!F:F, 'Fielding Data'!$A:$A, $A526)</f>
        <v>33</v>
      </c>
      <c r="W526" s="13">
        <f>SUMIFS('Fielding Data'!G:G, 'Fielding Data'!$A:$A, $A526)</f>
        <v>3</v>
      </c>
      <c r="X526" s="13">
        <f>SUMIFS('Fielding Data'!H:H, 'Fielding Data'!$A:$A, $A526)</f>
        <v>3</v>
      </c>
    </row>
    <row r="527" spans="1:24" x14ac:dyDescent="0.3">
      <c r="A527" s="13" t="str">
        <f t="shared" si="17"/>
        <v>kennead012010</v>
      </c>
      <c r="B527" s="16" t="s">
        <v>130</v>
      </c>
      <c r="C527" s="16">
        <v>2010</v>
      </c>
      <c r="D527" s="16">
        <v>135</v>
      </c>
      <c r="E527" s="16">
        <v>342</v>
      </c>
      <c r="F527" s="16">
        <v>43</v>
      </c>
      <c r="G527" s="16">
        <v>85</v>
      </c>
      <c r="H527" s="16">
        <v>16</v>
      </c>
      <c r="I527" s="16">
        <v>1</v>
      </c>
      <c r="J527" s="16">
        <v>3</v>
      </c>
      <c r="K527" s="16">
        <v>31</v>
      </c>
      <c r="L527" s="16">
        <v>14</v>
      </c>
      <c r="M527" s="16">
        <v>2</v>
      </c>
      <c r="N527" s="16">
        <v>37</v>
      </c>
      <c r="O527" s="16">
        <v>44</v>
      </c>
      <c r="P527" s="13" t="str">
        <f t="shared" si="16"/>
        <v>1B</v>
      </c>
      <c r="Q527" s="13">
        <f>IFERROR(VLOOKUP($A527, 'Fielding Data'!$A$1:$H$12056, 5, 0), 0)</f>
        <v>105</v>
      </c>
      <c r="R527" s="13">
        <f>IFERROR(VLOOKUP($A527, 'Fielding Data'!$A$1:$H$12056, 6, 0), 0)</f>
        <v>7</v>
      </c>
      <c r="S527" s="13">
        <f>IFERROR(VLOOKUP($A527, 'Fielding Data'!$A$1:$H$12056, 7, 0), 0)</f>
        <v>1</v>
      </c>
      <c r="T527" s="13">
        <f>IFERROR(VLOOKUP($A527, 'Fielding Data'!$A$1:$H$12056, 8, 0), 0)</f>
        <v>11</v>
      </c>
      <c r="U527" s="13">
        <f>SUMIFS('Fielding Data'!E:E, 'Fielding Data'!$A:$A, $A527)</f>
        <v>250</v>
      </c>
      <c r="V527" s="13">
        <f>SUMIFS('Fielding Data'!F:F, 'Fielding Data'!$A:$A, $A527)</f>
        <v>220</v>
      </c>
      <c r="W527" s="13">
        <f>SUMIFS('Fielding Data'!G:G, 'Fielding Data'!$A:$A, $A527)</f>
        <v>9</v>
      </c>
      <c r="X527" s="13">
        <f>SUMIFS('Fielding Data'!H:H, 'Fielding Data'!$A:$A, $A527)</f>
        <v>55</v>
      </c>
    </row>
    <row r="528" spans="1:24" x14ac:dyDescent="0.3">
      <c r="A528" s="13" t="str">
        <f t="shared" si="17"/>
        <v>kenneia012010</v>
      </c>
      <c r="B528" s="16" t="s">
        <v>809</v>
      </c>
      <c r="C528" s="16">
        <v>2010</v>
      </c>
      <c r="D528" s="16">
        <v>33</v>
      </c>
      <c r="E528" s="16">
        <v>54</v>
      </c>
      <c r="F528" s="16">
        <v>7</v>
      </c>
      <c r="G528" s="16">
        <v>11</v>
      </c>
      <c r="H528" s="16">
        <v>1</v>
      </c>
      <c r="I528" s="16">
        <v>0</v>
      </c>
      <c r="J528" s="16">
        <v>0</v>
      </c>
      <c r="K528" s="16">
        <v>2</v>
      </c>
      <c r="L528" s="16">
        <v>0</v>
      </c>
      <c r="M528" s="16">
        <v>0</v>
      </c>
      <c r="N528" s="16">
        <v>7</v>
      </c>
      <c r="O528" s="16">
        <v>24</v>
      </c>
      <c r="P528" s="13" t="str">
        <f t="shared" si="16"/>
        <v>P</v>
      </c>
      <c r="Q528" s="13">
        <f>IFERROR(VLOOKUP($A528, 'Fielding Data'!$A$1:$H$12056, 5, 0), 0)</f>
        <v>18</v>
      </c>
      <c r="R528" s="13">
        <f>IFERROR(VLOOKUP($A528, 'Fielding Data'!$A$1:$H$12056, 6, 0), 0)</f>
        <v>19</v>
      </c>
      <c r="S528" s="13">
        <f>IFERROR(VLOOKUP($A528, 'Fielding Data'!$A$1:$H$12056, 7, 0), 0)</f>
        <v>1</v>
      </c>
      <c r="T528" s="13">
        <f>IFERROR(VLOOKUP($A528, 'Fielding Data'!$A$1:$H$12056, 8, 0), 0)</f>
        <v>2</v>
      </c>
      <c r="U528" s="13">
        <f>SUMIFS('Fielding Data'!E:E, 'Fielding Data'!$A:$A, $A528)</f>
        <v>18</v>
      </c>
      <c r="V528" s="13">
        <f>SUMIFS('Fielding Data'!F:F, 'Fielding Data'!$A:$A, $A528)</f>
        <v>19</v>
      </c>
      <c r="W528" s="13">
        <f>SUMIFS('Fielding Data'!G:G, 'Fielding Data'!$A:$A, $A528)</f>
        <v>1</v>
      </c>
      <c r="X528" s="13">
        <f>SUMIFS('Fielding Data'!H:H, 'Fielding Data'!$A:$A, $A528)</f>
        <v>2</v>
      </c>
    </row>
    <row r="529" spans="1:24" x14ac:dyDescent="0.3">
      <c r="A529" s="13" t="str">
        <f t="shared" si="17"/>
        <v>keppije012010</v>
      </c>
      <c r="B529" s="16" t="s">
        <v>463</v>
      </c>
      <c r="C529" s="16">
        <v>2010</v>
      </c>
      <c r="D529" s="16">
        <v>137</v>
      </c>
      <c r="E529" s="16">
        <v>514</v>
      </c>
      <c r="F529" s="16">
        <v>62</v>
      </c>
      <c r="G529" s="16">
        <v>148</v>
      </c>
      <c r="H529" s="16">
        <v>34</v>
      </c>
      <c r="I529" s="16">
        <v>1</v>
      </c>
      <c r="J529" s="16">
        <v>6</v>
      </c>
      <c r="K529" s="16">
        <v>59</v>
      </c>
      <c r="L529" s="16">
        <v>4</v>
      </c>
      <c r="M529" s="16">
        <v>1</v>
      </c>
      <c r="N529" s="16">
        <v>51</v>
      </c>
      <c r="O529" s="16">
        <v>36</v>
      </c>
      <c r="P529" s="13" t="str">
        <f t="shared" si="16"/>
        <v>2B</v>
      </c>
      <c r="Q529" s="13">
        <f>IFERROR(VLOOKUP($A529, 'Fielding Data'!$A$1:$H$12056, 5, 0), 0)</f>
        <v>217</v>
      </c>
      <c r="R529" s="13">
        <f>IFERROR(VLOOKUP($A529, 'Fielding Data'!$A$1:$H$12056, 6, 0), 0)</f>
        <v>351</v>
      </c>
      <c r="S529" s="13">
        <f>IFERROR(VLOOKUP($A529, 'Fielding Data'!$A$1:$H$12056, 7, 0), 0)</f>
        <v>6</v>
      </c>
      <c r="T529" s="13">
        <f>IFERROR(VLOOKUP($A529, 'Fielding Data'!$A$1:$H$12056, 8, 0), 0)</f>
        <v>66</v>
      </c>
      <c r="U529" s="13">
        <f>SUMIFS('Fielding Data'!E:E, 'Fielding Data'!$A:$A, $A529)</f>
        <v>231</v>
      </c>
      <c r="V529" s="13">
        <f>SUMIFS('Fielding Data'!F:F, 'Fielding Data'!$A:$A, $A529)</f>
        <v>370</v>
      </c>
      <c r="W529" s="13">
        <f>SUMIFS('Fielding Data'!G:G, 'Fielding Data'!$A:$A, $A529)</f>
        <v>7</v>
      </c>
      <c r="X529" s="13">
        <f>SUMIFS('Fielding Data'!H:H, 'Fielding Data'!$A:$A, $A529)</f>
        <v>75</v>
      </c>
    </row>
    <row r="530" spans="1:24" x14ac:dyDescent="0.3">
      <c r="A530" s="13" t="str">
        <f t="shared" si="17"/>
        <v>kershcl012010</v>
      </c>
      <c r="B530" s="16" t="s">
        <v>945</v>
      </c>
      <c r="C530" s="16">
        <v>2010</v>
      </c>
      <c r="D530" s="16">
        <v>32</v>
      </c>
      <c r="E530" s="16">
        <v>55</v>
      </c>
      <c r="F530" s="16">
        <v>4</v>
      </c>
      <c r="G530" s="16">
        <v>3</v>
      </c>
      <c r="H530" s="16">
        <v>0</v>
      </c>
      <c r="I530" s="16">
        <v>0</v>
      </c>
      <c r="J530" s="16">
        <v>0</v>
      </c>
      <c r="K530" s="16">
        <v>1</v>
      </c>
      <c r="L530" s="16">
        <v>0</v>
      </c>
      <c r="M530" s="16">
        <v>0</v>
      </c>
      <c r="N530" s="16">
        <v>1</v>
      </c>
      <c r="O530" s="16">
        <v>17</v>
      </c>
      <c r="P530" s="13" t="str">
        <f t="shared" si="16"/>
        <v>P</v>
      </c>
      <c r="Q530" s="13">
        <f>IFERROR(VLOOKUP($A530, 'Fielding Data'!$A$1:$H$12056, 5, 0), 0)</f>
        <v>5</v>
      </c>
      <c r="R530" s="13">
        <f>IFERROR(VLOOKUP($A530, 'Fielding Data'!$A$1:$H$12056, 6, 0), 0)</f>
        <v>30</v>
      </c>
      <c r="S530" s="13">
        <f>IFERROR(VLOOKUP($A530, 'Fielding Data'!$A$1:$H$12056, 7, 0), 0)</f>
        <v>1</v>
      </c>
      <c r="T530" s="13">
        <f>IFERROR(VLOOKUP($A530, 'Fielding Data'!$A$1:$H$12056, 8, 0), 0)</f>
        <v>0</v>
      </c>
      <c r="U530" s="13">
        <f>SUMIFS('Fielding Data'!E:E, 'Fielding Data'!$A:$A, $A530)</f>
        <v>5</v>
      </c>
      <c r="V530" s="13">
        <f>SUMIFS('Fielding Data'!F:F, 'Fielding Data'!$A:$A, $A530)</f>
        <v>30</v>
      </c>
      <c r="W530" s="13">
        <f>SUMIFS('Fielding Data'!G:G, 'Fielding Data'!$A:$A, $A530)</f>
        <v>1</v>
      </c>
      <c r="X530" s="13">
        <f>SUMIFS('Fielding Data'!H:H, 'Fielding Data'!$A:$A, $A530)</f>
        <v>0</v>
      </c>
    </row>
    <row r="531" spans="1:24" x14ac:dyDescent="0.3">
      <c r="A531" s="13" t="str">
        <f t="shared" si="17"/>
        <v>kilbybr012010</v>
      </c>
      <c r="B531" s="16" t="s">
        <v>1117</v>
      </c>
      <c r="C531" s="16">
        <v>2010</v>
      </c>
      <c r="D531" s="16">
        <v>5</v>
      </c>
      <c r="E531" s="16">
        <v>0</v>
      </c>
      <c r="F531" s="16">
        <v>0</v>
      </c>
      <c r="G531" s="16">
        <v>0</v>
      </c>
      <c r="H531" s="16">
        <v>0</v>
      </c>
      <c r="I531" s="16">
        <v>0</v>
      </c>
      <c r="J531" s="16">
        <v>0</v>
      </c>
      <c r="K531" s="16">
        <v>0</v>
      </c>
      <c r="L531" s="16">
        <v>0</v>
      </c>
      <c r="M531" s="16">
        <v>0</v>
      </c>
      <c r="N531" s="16">
        <v>0</v>
      </c>
      <c r="O531" s="16">
        <v>0</v>
      </c>
      <c r="P531" s="13" t="str">
        <f t="shared" si="16"/>
        <v>P</v>
      </c>
      <c r="Q531" s="13">
        <f>IFERROR(VLOOKUP($A531, 'Fielding Data'!$A$1:$H$12056, 5, 0), 0)</f>
        <v>0</v>
      </c>
      <c r="R531" s="13">
        <f>IFERROR(VLOOKUP($A531, 'Fielding Data'!$A$1:$H$12056, 6, 0), 0)</f>
        <v>0</v>
      </c>
      <c r="S531" s="13">
        <f>IFERROR(VLOOKUP($A531, 'Fielding Data'!$A$1:$H$12056, 7, 0), 0)</f>
        <v>0</v>
      </c>
      <c r="T531" s="13">
        <f>IFERROR(VLOOKUP($A531, 'Fielding Data'!$A$1:$H$12056, 8, 0), 0)</f>
        <v>0</v>
      </c>
      <c r="U531" s="13">
        <f>SUMIFS('Fielding Data'!E:E, 'Fielding Data'!$A:$A, $A531)</f>
        <v>0</v>
      </c>
      <c r="V531" s="13">
        <f>SUMIFS('Fielding Data'!F:F, 'Fielding Data'!$A:$A, $A531)</f>
        <v>0</v>
      </c>
      <c r="W531" s="13">
        <f>SUMIFS('Fielding Data'!G:G, 'Fielding Data'!$A:$A, $A531)</f>
        <v>0</v>
      </c>
      <c r="X531" s="13">
        <f>SUMIFS('Fielding Data'!H:H, 'Fielding Data'!$A:$A, $A531)</f>
        <v>0</v>
      </c>
    </row>
    <row r="532" spans="1:24" x14ac:dyDescent="0.3">
      <c r="A532" s="13" t="str">
        <f t="shared" si="17"/>
        <v>kimbrcr012010</v>
      </c>
      <c r="B532" s="16" t="s">
        <v>1309</v>
      </c>
      <c r="C532" s="16">
        <v>2010</v>
      </c>
      <c r="D532" s="16">
        <v>21</v>
      </c>
      <c r="E532" s="16">
        <v>0</v>
      </c>
      <c r="F532" s="16">
        <v>0</v>
      </c>
      <c r="G532" s="16">
        <v>0</v>
      </c>
      <c r="H532" s="16">
        <v>0</v>
      </c>
      <c r="I532" s="16">
        <v>0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 s="16">
        <v>0</v>
      </c>
      <c r="P532" s="13" t="str">
        <f t="shared" si="16"/>
        <v>P</v>
      </c>
      <c r="Q532" s="13">
        <f>IFERROR(VLOOKUP($A532, 'Fielding Data'!$A$1:$H$12056, 5, 0), 0)</f>
        <v>0</v>
      </c>
      <c r="R532" s="13">
        <f>IFERROR(VLOOKUP($A532, 'Fielding Data'!$A$1:$H$12056, 6, 0), 0)</f>
        <v>0</v>
      </c>
      <c r="S532" s="13">
        <f>IFERROR(VLOOKUP($A532, 'Fielding Data'!$A$1:$H$12056, 7, 0), 0)</f>
        <v>1</v>
      </c>
      <c r="T532" s="13">
        <f>IFERROR(VLOOKUP($A532, 'Fielding Data'!$A$1:$H$12056, 8, 0), 0)</f>
        <v>0</v>
      </c>
      <c r="U532" s="13">
        <f>SUMIFS('Fielding Data'!E:E, 'Fielding Data'!$A:$A, $A532)</f>
        <v>0</v>
      </c>
      <c r="V532" s="13">
        <f>SUMIFS('Fielding Data'!F:F, 'Fielding Data'!$A:$A, $A532)</f>
        <v>0</v>
      </c>
      <c r="W532" s="13">
        <f>SUMIFS('Fielding Data'!G:G, 'Fielding Data'!$A:$A, $A532)</f>
        <v>1</v>
      </c>
      <c r="X532" s="13">
        <f>SUMIFS('Fielding Data'!H:H, 'Fielding Data'!$A:$A, $A532)</f>
        <v>0</v>
      </c>
    </row>
    <row r="533" spans="1:24" x14ac:dyDescent="0.3">
      <c r="A533" s="13" t="str">
        <f t="shared" si="17"/>
        <v>kinslia012010</v>
      </c>
      <c r="B533" s="16" t="s">
        <v>669</v>
      </c>
      <c r="C533" s="16">
        <v>2010</v>
      </c>
      <c r="D533" s="16">
        <v>103</v>
      </c>
      <c r="E533" s="16">
        <v>391</v>
      </c>
      <c r="F533" s="16">
        <v>73</v>
      </c>
      <c r="G533" s="16">
        <v>112</v>
      </c>
      <c r="H533" s="16">
        <v>20</v>
      </c>
      <c r="I533" s="16">
        <v>1</v>
      </c>
      <c r="J533" s="16">
        <v>9</v>
      </c>
      <c r="K533" s="16">
        <v>45</v>
      </c>
      <c r="L533" s="16">
        <v>15</v>
      </c>
      <c r="M533" s="16">
        <v>5</v>
      </c>
      <c r="N533" s="16">
        <v>56</v>
      </c>
      <c r="O533" s="16">
        <v>57</v>
      </c>
      <c r="P533" s="13" t="str">
        <f t="shared" si="16"/>
        <v>2B</v>
      </c>
      <c r="Q533" s="13">
        <f>IFERROR(VLOOKUP($A533, 'Fielding Data'!$A$1:$H$12056, 5, 0), 0)</f>
        <v>190</v>
      </c>
      <c r="R533" s="13">
        <f>IFERROR(VLOOKUP($A533, 'Fielding Data'!$A$1:$H$12056, 6, 0), 0)</f>
        <v>278</v>
      </c>
      <c r="S533" s="13">
        <f>IFERROR(VLOOKUP($A533, 'Fielding Data'!$A$1:$H$12056, 7, 0), 0)</f>
        <v>7</v>
      </c>
      <c r="T533" s="13">
        <f>IFERROR(VLOOKUP($A533, 'Fielding Data'!$A$1:$H$12056, 8, 0), 0)</f>
        <v>64</v>
      </c>
      <c r="U533" s="13">
        <f>SUMIFS('Fielding Data'!E:E, 'Fielding Data'!$A:$A, $A533)</f>
        <v>190</v>
      </c>
      <c r="V533" s="13">
        <f>SUMIFS('Fielding Data'!F:F, 'Fielding Data'!$A:$A, $A533)</f>
        <v>278</v>
      </c>
      <c r="W533" s="13">
        <f>SUMIFS('Fielding Data'!G:G, 'Fielding Data'!$A:$A, $A533)</f>
        <v>7</v>
      </c>
      <c r="X533" s="13">
        <f>SUMIFS('Fielding Data'!H:H, 'Fielding Data'!$A:$A, $A533)</f>
        <v>64</v>
      </c>
    </row>
    <row r="534" spans="1:24" x14ac:dyDescent="0.3">
      <c r="A534" s="13" t="str">
        <f t="shared" si="17"/>
        <v>kintzbr012010</v>
      </c>
      <c r="B534" s="16" t="s">
        <v>1310</v>
      </c>
      <c r="C534" s="16">
        <v>2010</v>
      </c>
      <c r="D534" s="16">
        <v>7</v>
      </c>
      <c r="E534" s="16">
        <v>0</v>
      </c>
      <c r="F534" s="16">
        <v>0</v>
      </c>
      <c r="G534" s="16">
        <v>0</v>
      </c>
      <c r="H534" s="16">
        <v>0</v>
      </c>
      <c r="I534" s="16">
        <v>0</v>
      </c>
      <c r="J534" s="16">
        <v>0</v>
      </c>
      <c r="K534" s="16">
        <v>0</v>
      </c>
      <c r="L534" s="16">
        <v>0</v>
      </c>
      <c r="M534" s="16">
        <v>0</v>
      </c>
      <c r="N534" s="16">
        <v>0</v>
      </c>
      <c r="O534" s="16">
        <v>0</v>
      </c>
      <c r="P534" s="13" t="str">
        <f t="shared" si="16"/>
        <v>P</v>
      </c>
      <c r="Q534" s="13">
        <f>IFERROR(VLOOKUP($A534, 'Fielding Data'!$A$1:$H$12056, 5, 0), 0)</f>
        <v>0</v>
      </c>
      <c r="R534" s="13">
        <f>IFERROR(VLOOKUP($A534, 'Fielding Data'!$A$1:$H$12056, 6, 0), 0)</f>
        <v>1</v>
      </c>
      <c r="S534" s="13">
        <f>IFERROR(VLOOKUP($A534, 'Fielding Data'!$A$1:$H$12056, 7, 0), 0)</f>
        <v>0</v>
      </c>
      <c r="T534" s="13">
        <f>IFERROR(VLOOKUP($A534, 'Fielding Data'!$A$1:$H$12056, 8, 0), 0)</f>
        <v>0</v>
      </c>
      <c r="U534" s="13">
        <f>SUMIFS('Fielding Data'!E:E, 'Fielding Data'!$A:$A, $A534)</f>
        <v>0</v>
      </c>
      <c r="V534" s="13">
        <f>SUMIFS('Fielding Data'!F:F, 'Fielding Data'!$A:$A, $A534)</f>
        <v>1</v>
      </c>
      <c r="W534" s="13">
        <f>SUMIFS('Fielding Data'!G:G, 'Fielding Data'!$A:$A, $A534)</f>
        <v>0</v>
      </c>
      <c r="X534" s="13">
        <f>SUMIFS('Fielding Data'!H:H, 'Fielding Data'!$A:$A, $A534)</f>
        <v>0</v>
      </c>
    </row>
    <row r="535" spans="1:24" x14ac:dyDescent="0.3">
      <c r="A535" s="13" t="str">
        <f t="shared" si="17"/>
        <v>kirkmmi012010</v>
      </c>
      <c r="B535" s="16" t="s">
        <v>1311</v>
      </c>
      <c r="C535" s="16">
        <v>2010</v>
      </c>
      <c r="D535" s="16">
        <v>14</v>
      </c>
      <c r="E535" s="16">
        <v>0</v>
      </c>
      <c r="F535" s="16">
        <v>0</v>
      </c>
      <c r="G535" s="16">
        <v>0</v>
      </c>
      <c r="H535" s="16">
        <v>0</v>
      </c>
      <c r="I535" s="16">
        <v>0</v>
      </c>
      <c r="J535" s="16">
        <v>0</v>
      </c>
      <c r="K535" s="16">
        <v>0</v>
      </c>
      <c r="L535" s="16">
        <v>0</v>
      </c>
      <c r="M535" s="16">
        <v>0</v>
      </c>
      <c r="N535" s="16">
        <v>0</v>
      </c>
      <c r="O535" s="16">
        <v>0</v>
      </c>
      <c r="P535" s="13" t="str">
        <f t="shared" si="16"/>
        <v>P</v>
      </c>
      <c r="Q535" s="13">
        <f>IFERROR(VLOOKUP($A535, 'Fielding Data'!$A$1:$H$12056, 5, 0), 0)</f>
        <v>1</v>
      </c>
      <c r="R535" s="13">
        <f>IFERROR(VLOOKUP($A535, 'Fielding Data'!$A$1:$H$12056, 6, 0), 0)</f>
        <v>3</v>
      </c>
      <c r="S535" s="13">
        <f>IFERROR(VLOOKUP($A535, 'Fielding Data'!$A$1:$H$12056, 7, 0), 0)</f>
        <v>0</v>
      </c>
      <c r="T535" s="13">
        <f>IFERROR(VLOOKUP($A535, 'Fielding Data'!$A$1:$H$12056, 8, 0), 0)</f>
        <v>0</v>
      </c>
      <c r="U535" s="13">
        <f>SUMIFS('Fielding Data'!E:E, 'Fielding Data'!$A:$A, $A535)</f>
        <v>1</v>
      </c>
      <c r="V535" s="13">
        <f>SUMIFS('Fielding Data'!F:F, 'Fielding Data'!$A:$A, $A535)</f>
        <v>3</v>
      </c>
      <c r="W535" s="13">
        <f>SUMIFS('Fielding Data'!G:G, 'Fielding Data'!$A:$A, $A535)</f>
        <v>0</v>
      </c>
      <c r="X535" s="13">
        <f>SUMIFS('Fielding Data'!H:H, 'Fielding Data'!$A:$A, $A535)</f>
        <v>0</v>
      </c>
    </row>
    <row r="536" spans="1:24" x14ac:dyDescent="0.3">
      <c r="A536" s="13" t="str">
        <f t="shared" si="17"/>
        <v>kohnmi012010</v>
      </c>
      <c r="B536" s="16" t="s">
        <v>1312</v>
      </c>
      <c r="C536" s="16">
        <v>2010</v>
      </c>
      <c r="D536" s="16">
        <v>24</v>
      </c>
      <c r="E536" s="16">
        <v>0</v>
      </c>
      <c r="F536" s="16">
        <v>0</v>
      </c>
      <c r="G536" s="16">
        <v>0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M536" s="16">
        <v>0</v>
      </c>
      <c r="N536" s="16">
        <v>0</v>
      </c>
      <c r="O536" s="16">
        <v>0</v>
      </c>
      <c r="P536" s="13" t="str">
        <f t="shared" si="16"/>
        <v>P</v>
      </c>
      <c r="Q536" s="13">
        <f>IFERROR(VLOOKUP($A536, 'Fielding Data'!$A$1:$H$12056, 5, 0), 0)</f>
        <v>2</v>
      </c>
      <c r="R536" s="13">
        <f>IFERROR(VLOOKUP($A536, 'Fielding Data'!$A$1:$H$12056, 6, 0), 0)</f>
        <v>5</v>
      </c>
      <c r="S536" s="13">
        <f>IFERROR(VLOOKUP($A536, 'Fielding Data'!$A$1:$H$12056, 7, 0), 0)</f>
        <v>1</v>
      </c>
      <c r="T536" s="13">
        <f>IFERROR(VLOOKUP($A536, 'Fielding Data'!$A$1:$H$12056, 8, 0), 0)</f>
        <v>0</v>
      </c>
      <c r="U536" s="13">
        <f>SUMIFS('Fielding Data'!E:E, 'Fielding Data'!$A:$A, $A536)</f>
        <v>2</v>
      </c>
      <c r="V536" s="13">
        <f>SUMIFS('Fielding Data'!F:F, 'Fielding Data'!$A:$A, $A536)</f>
        <v>5</v>
      </c>
      <c r="W536" s="13">
        <f>SUMIFS('Fielding Data'!G:G, 'Fielding Data'!$A:$A, $A536)</f>
        <v>1</v>
      </c>
      <c r="X536" s="13">
        <f>SUMIFS('Fielding Data'!H:H, 'Fielding Data'!$A:$A, $A536)</f>
        <v>0</v>
      </c>
    </row>
    <row r="537" spans="1:24" x14ac:dyDescent="0.3">
      <c r="A537" s="13" t="str">
        <f t="shared" si="17"/>
        <v>konerpa012010</v>
      </c>
      <c r="B537" s="16" t="s">
        <v>131</v>
      </c>
      <c r="C537" s="16">
        <v>2010</v>
      </c>
      <c r="D537" s="16">
        <v>149</v>
      </c>
      <c r="E537" s="16">
        <v>548</v>
      </c>
      <c r="F537" s="16">
        <v>89</v>
      </c>
      <c r="G537" s="16">
        <v>171</v>
      </c>
      <c r="H537" s="16">
        <v>30</v>
      </c>
      <c r="I537" s="16">
        <v>1</v>
      </c>
      <c r="J537" s="16">
        <v>39</v>
      </c>
      <c r="K537" s="16">
        <v>111</v>
      </c>
      <c r="L537" s="16">
        <v>0</v>
      </c>
      <c r="M537" s="16">
        <v>1</v>
      </c>
      <c r="N537" s="16">
        <v>72</v>
      </c>
      <c r="O537" s="16">
        <v>110</v>
      </c>
      <c r="P537" s="13" t="str">
        <f t="shared" si="16"/>
        <v>1B</v>
      </c>
      <c r="Q537" s="13">
        <f>IFERROR(VLOOKUP($A537, 'Fielding Data'!$A$1:$H$12056, 5, 0), 0)</f>
        <v>1069</v>
      </c>
      <c r="R537" s="13">
        <f>IFERROR(VLOOKUP($A537, 'Fielding Data'!$A$1:$H$12056, 6, 0), 0)</f>
        <v>83</v>
      </c>
      <c r="S537" s="13">
        <f>IFERROR(VLOOKUP($A537, 'Fielding Data'!$A$1:$H$12056, 7, 0), 0)</f>
        <v>7</v>
      </c>
      <c r="T537" s="13">
        <f>IFERROR(VLOOKUP($A537, 'Fielding Data'!$A$1:$H$12056, 8, 0), 0)</f>
        <v>124</v>
      </c>
      <c r="U537" s="13">
        <f>SUMIFS('Fielding Data'!E:E, 'Fielding Data'!$A:$A, $A537)</f>
        <v>1069</v>
      </c>
      <c r="V537" s="13">
        <f>SUMIFS('Fielding Data'!F:F, 'Fielding Data'!$A:$A, $A537)</f>
        <v>83</v>
      </c>
      <c r="W537" s="13">
        <f>SUMIFS('Fielding Data'!G:G, 'Fielding Data'!$A:$A, $A537)</f>
        <v>7</v>
      </c>
      <c r="X537" s="13">
        <f>SUMIFS('Fielding Data'!H:H, 'Fielding Data'!$A:$A, $A537)</f>
        <v>124</v>
      </c>
    </row>
    <row r="538" spans="1:24" x14ac:dyDescent="0.3">
      <c r="A538" s="13" t="str">
        <f t="shared" si="17"/>
        <v>kotchca012010</v>
      </c>
      <c r="B538" s="16" t="s">
        <v>464</v>
      </c>
      <c r="C538" s="16">
        <v>2010</v>
      </c>
      <c r="D538" s="16">
        <v>125</v>
      </c>
      <c r="E538" s="16">
        <v>414</v>
      </c>
      <c r="F538" s="16">
        <v>37</v>
      </c>
      <c r="G538" s="16">
        <v>90</v>
      </c>
      <c r="H538" s="16">
        <v>20</v>
      </c>
      <c r="I538" s="16">
        <v>1</v>
      </c>
      <c r="J538" s="16">
        <v>9</v>
      </c>
      <c r="K538" s="16">
        <v>51</v>
      </c>
      <c r="L538" s="16">
        <v>0</v>
      </c>
      <c r="M538" s="16">
        <v>0</v>
      </c>
      <c r="N538" s="16">
        <v>35</v>
      </c>
      <c r="O538" s="16">
        <v>57</v>
      </c>
      <c r="P538" s="13" t="str">
        <f t="shared" si="16"/>
        <v>1B</v>
      </c>
      <c r="Q538" s="13">
        <f>IFERROR(VLOOKUP($A538, 'Fielding Data'!$A$1:$H$12056, 5, 0), 0)</f>
        <v>946</v>
      </c>
      <c r="R538" s="13">
        <f>IFERROR(VLOOKUP($A538, 'Fielding Data'!$A$1:$H$12056, 6, 0), 0)</f>
        <v>74</v>
      </c>
      <c r="S538" s="13">
        <f>IFERROR(VLOOKUP($A538, 'Fielding Data'!$A$1:$H$12056, 7, 0), 0)</f>
        <v>1</v>
      </c>
      <c r="T538" s="13">
        <f>IFERROR(VLOOKUP($A538, 'Fielding Data'!$A$1:$H$12056, 8, 0), 0)</f>
        <v>92</v>
      </c>
      <c r="U538" s="13">
        <f>SUMIFS('Fielding Data'!E:E, 'Fielding Data'!$A:$A, $A538)</f>
        <v>946</v>
      </c>
      <c r="V538" s="13">
        <f>SUMIFS('Fielding Data'!F:F, 'Fielding Data'!$A:$A, $A538)</f>
        <v>74</v>
      </c>
      <c r="W538" s="13">
        <f>SUMIFS('Fielding Data'!G:G, 'Fielding Data'!$A:$A, $A538)</f>
        <v>1</v>
      </c>
      <c r="X538" s="13">
        <f>SUMIFS('Fielding Data'!H:H, 'Fielding Data'!$A:$A, $A538)</f>
        <v>92</v>
      </c>
    </row>
    <row r="539" spans="1:24" x14ac:dyDescent="0.3">
      <c r="A539" s="13" t="str">
        <f t="shared" si="17"/>
        <v>kotsama012010</v>
      </c>
      <c r="B539" s="16" t="s">
        <v>132</v>
      </c>
      <c r="C539" s="16">
        <v>2010</v>
      </c>
      <c r="D539" s="16">
        <v>107</v>
      </c>
      <c r="E539" s="16">
        <v>327</v>
      </c>
      <c r="F539" s="16">
        <v>30</v>
      </c>
      <c r="G539" s="16">
        <v>78</v>
      </c>
      <c r="H539" s="16">
        <v>17</v>
      </c>
      <c r="I539" s="16">
        <v>2</v>
      </c>
      <c r="J539" s="16">
        <v>8</v>
      </c>
      <c r="K539" s="16">
        <v>31</v>
      </c>
      <c r="L539" s="16">
        <v>1</v>
      </c>
      <c r="M539" s="16">
        <v>3</v>
      </c>
      <c r="N539" s="16">
        <v>32</v>
      </c>
      <c r="O539" s="16">
        <v>36</v>
      </c>
      <c r="P539" s="13" t="str">
        <f t="shared" si="16"/>
        <v>1B</v>
      </c>
      <c r="Q539" s="13">
        <f>IFERROR(VLOOKUP($A539, 'Fielding Data'!$A$1:$H$12056, 5, 0), 0)</f>
        <v>298</v>
      </c>
      <c r="R539" s="13">
        <f>IFERROR(VLOOKUP($A539, 'Fielding Data'!$A$1:$H$12056, 6, 0), 0)</f>
        <v>20</v>
      </c>
      <c r="S539" s="13">
        <f>IFERROR(VLOOKUP($A539, 'Fielding Data'!$A$1:$H$12056, 7, 0), 0)</f>
        <v>1</v>
      </c>
      <c r="T539" s="13">
        <f>IFERROR(VLOOKUP($A539, 'Fielding Data'!$A$1:$H$12056, 8, 0), 0)</f>
        <v>23</v>
      </c>
      <c r="U539" s="13">
        <f>SUMIFS('Fielding Data'!E:E, 'Fielding Data'!$A:$A, $A539)</f>
        <v>307</v>
      </c>
      <c r="V539" s="13">
        <f>SUMIFS('Fielding Data'!F:F, 'Fielding Data'!$A:$A, $A539)</f>
        <v>22</v>
      </c>
      <c r="W539" s="13">
        <f>SUMIFS('Fielding Data'!G:G, 'Fielding Data'!$A:$A, $A539)</f>
        <v>1</v>
      </c>
      <c r="X539" s="13">
        <f>SUMIFS('Fielding Data'!H:H, 'Fielding Data'!$A:$A, $A539)</f>
        <v>23</v>
      </c>
    </row>
    <row r="540" spans="1:24" x14ac:dyDescent="0.3">
      <c r="A540" s="13" t="str">
        <f t="shared" si="17"/>
        <v>kottage012010</v>
      </c>
      <c r="B540" s="16" t="s">
        <v>947</v>
      </c>
      <c r="C540" s="16">
        <v>2010</v>
      </c>
      <c r="D540" s="16">
        <v>67</v>
      </c>
      <c r="E540" s="16">
        <v>212</v>
      </c>
      <c r="F540" s="16">
        <v>24</v>
      </c>
      <c r="G540" s="16">
        <v>43</v>
      </c>
      <c r="H540" s="16">
        <v>12</v>
      </c>
      <c r="I540" s="16">
        <v>1</v>
      </c>
      <c r="J540" s="16">
        <v>9</v>
      </c>
      <c r="K540" s="16">
        <v>26</v>
      </c>
      <c r="L540" s="16">
        <v>2</v>
      </c>
      <c r="M540" s="16">
        <v>0</v>
      </c>
      <c r="N540" s="16">
        <v>33</v>
      </c>
      <c r="O540" s="16">
        <v>44</v>
      </c>
      <c r="P540" s="13" t="str">
        <f t="shared" si="16"/>
        <v>1B</v>
      </c>
      <c r="Q540" s="13">
        <f>IFERROR(VLOOKUP($A540, 'Fielding Data'!$A$1:$H$12056, 5, 0), 0)</f>
        <v>1</v>
      </c>
      <c r="R540" s="13">
        <f>IFERROR(VLOOKUP($A540, 'Fielding Data'!$A$1:$H$12056, 6, 0), 0)</f>
        <v>0</v>
      </c>
      <c r="S540" s="13">
        <f>IFERROR(VLOOKUP($A540, 'Fielding Data'!$A$1:$H$12056, 7, 0), 0)</f>
        <v>0</v>
      </c>
      <c r="T540" s="13">
        <f>IFERROR(VLOOKUP($A540, 'Fielding Data'!$A$1:$H$12056, 8, 0), 0)</f>
        <v>0</v>
      </c>
      <c r="U540" s="13">
        <f>SUMIFS('Fielding Data'!E:E, 'Fielding Data'!$A:$A, $A540)</f>
        <v>435</v>
      </c>
      <c r="V540" s="13">
        <f>SUMIFS('Fielding Data'!F:F, 'Fielding Data'!$A:$A, $A540)</f>
        <v>20</v>
      </c>
      <c r="W540" s="13">
        <f>SUMIFS('Fielding Data'!G:G, 'Fielding Data'!$A:$A, $A540)</f>
        <v>4</v>
      </c>
      <c r="X540" s="13">
        <f>SUMIFS('Fielding Data'!H:H, 'Fielding Data'!$A:$A, $A540)</f>
        <v>4</v>
      </c>
    </row>
    <row r="541" spans="1:24" x14ac:dyDescent="0.3">
      <c r="A541" s="13" t="str">
        <f t="shared" si="17"/>
        <v>kouzmke012010</v>
      </c>
      <c r="B541" s="16" t="s">
        <v>670</v>
      </c>
      <c r="C541" s="16">
        <v>2010</v>
      </c>
      <c r="D541" s="16">
        <v>143</v>
      </c>
      <c r="E541" s="16">
        <v>551</v>
      </c>
      <c r="F541" s="16">
        <v>59</v>
      </c>
      <c r="G541" s="16">
        <v>136</v>
      </c>
      <c r="H541" s="16">
        <v>32</v>
      </c>
      <c r="I541" s="16">
        <v>1</v>
      </c>
      <c r="J541" s="16">
        <v>16</v>
      </c>
      <c r="K541" s="16">
        <v>71</v>
      </c>
      <c r="L541" s="16">
        <v>2</v>
      </c>
      <c r="M541" s="16">
        <v>1</v>
      </c>
      <c r="N541" s="16">
        <v>24</v>
      </c>
      <c r="O541" s="16">
        <v>96</v>
      </c>
      <c r="P541" s="13" t="str">
        <f t="shared" si="16"/>
        <v>3B</v>
      </c>
      <c r="Q541" s="13">
        <f>IFERROR(VLOOKUP($A541, 'Fielding Data'!$A$1:$H$12056, 5, 0), 0)</f>
        <v>90</v>
      </c>
      <c r="R541" s="13">
        <f>IFERROR(VLOOKUP($A541, 'Fielding Data'!$A$1:$H$12056, 6, 0), 0)</f>
        <v>278</v>
      </c>
      <c r="S541" s="13">
        <f>IFERROR(VLOOKUP($A541, 'Fielding Data'!$A$1:$H$12056, 7, 0), 0)</f>
        <v>12</v>
      </c>
      <c r="T541" s="13">
        <f>IFERROR(VLOOKUP($A541, 'Fielding Data'!$A$1:$H$12056, 8, 0), 0)</f>
        <v>29</v>
      </c>
      <c r="U541" s="13">
        <f>SUMIFS('Fielding Data'!E:E, 'Fielding Data'!$A:$A, $A541)</f>
        <v>90</v>
      </c>
      <c r="V541" s="13">
        <f>SUMIFS('Fielding Data'!F:F, 'Fielding Data'!$A:$A, $A541)</f>
        <v>278</v>
      </c>
      <c r="W541" s="13">
        <f>SUMIFS('Fielding Data'!G:G, 'Fielding Data'!$A:$A, $A541)</f>
        <v>12</v>
      </c>
      <c r="X541" s="13">
        <f>SUMIFS('Fielding Data'!H:H, 'Fielding Data'!$A:$A, $A541)</f>
        <v>29</v>
      </c>
    </row>
    <row r="542" spans="1:24" x14ac:dyDescent="0.3">
      <c r="A542" s="13" t="str">
        <f t="shared" si="17"/>
        <v>kratzer012010</v>
      </c>
      <c r="B542" s="16" t="s">
        <v>1313</v>
      </c>
      <c r="C542" s="16">
        <v>2010</v>
      </c>
      <c r="D542" s="16">
        <v>9</v>
      </c>
      <c r="E542" s="16">
        <v>34</v>
      </c>
      <c r="F542" s="16">
        <v>2</v>
      </c>
      <c r="G542" s="16">
        <v>4</v>
      </c>
      <c r="H542" s="16">
        <v>0</v>
      </c>
      <c r="I542" s="16">
        <v>0</v>
      </c>
      <c r="J542" s="16">
        <v>0</v>
      </c>
      <c r="K542" s="16">
        <v>1</v>
      </c>
      <c r="L542" s="16">
        <v>0</v>
      </c>
      <c r="M542" s="16">
        <v>0</v>
      </c>
      <c r="N542" s="16">
        <v>2</v>
      </c>
      <c r="O542" s="16">
        <v>9</v>
      </c>
      <c r="P542" s="13" t="str">
        <f t="shared" si="16"/>
        <v>C</v>
      </c>
      <c r="Q542" s="13">
        <f>IFERROR(VLOOKUP($A542, 'Fielding Data'!$A$1:$H$12056, 5, 0), 0)</f>
        <v>56</v>
      </c>
      <c r="R542" s="13">
        <f>IFERROR(VLOOKUP($A542, 'Fielding Data'!$A$1:$H$12056, 6, 0), 0)</f>
        <v>9</v>
      </c>
      <c r="S542" s="13">
        <f>IFERROR(VLOOKUP($A542, 'Fielding Data'!$A$1:$H$12056, 7, 0), 0)</f>
        <v>0</v>
      </c>
      <c r="T542" s="13">
        <f>IFERROR(VLOOKUP($A542, 'Fielding Data'!$A$1:$H$12056, 8, 0), 0)</f>
        <v>0</v>
      </c>
      <c r="U542" s="13">
        <f>SUMIFS('Fielding Data'!E:E, 'Fielding Data'!$A:$A, $A542)</f>
        <v>56</v>
      </c>
      <c r="V542" s="13">
        <f>SUMIFS('Fielding Data'!F:F, 'Fielding Data'!$A:$A, $A542)</f>
        <v>9</v>
      </c>
      <c r="W542" s="13">
        <f>SUMIFS('Fielding Data'!G:G, 'Fielding Data'!$A:$A, $A542)</f>
        <v>0</v>
      </c>
      <c r="X542" s="13">
        <f>SUMIFS('Fielding Data'!H:H, 'Fielding Data'!$A:$A, $A542)</f>
        <v>0</v>
      </c>
    </row>
    <row r="543" spans="1:24" x14ac:dyDescent="0.3">
      <c r="A543" s="13" t="str">
        <f t="shared" si="17"/>
        <v>kroenza012010</v>
      </c>
      <c r="B543" s="16" t="s">
        <v>1314</v>
      </c>
      <c r="C543" s="16">
        <v>2010</v>
      </c>
      <c r="D543" s="16">
        <v>3</v>
      </c>
      <c r="E543" s="16">
        <v>2</v>
      </c>
      <c r="F543" s="16">
        <v>0</v>
      </c>
      <c r="G543" s="16">
        <v>0</v>
      </c>
      <c r="H543" s="16">
        <v>0</v>
      </c>
      <c r="I543" s="16">
        <v>0</v>
      </c>
      <c r="J543" s="16">
        <v>0</v>
      </c>
      <c r="K543" s="16">
        <v>0</v>
      </c>
      <c r="L543" s="16">
        <v>0</v>
      </c>
      <c r="M543" s="16">
        <v>0</v>
      </c>
      <c r="N543" s="16">
        <v>0</v>
      </c>
      <c r="O543" s="16">
        <v>1</v>
      </c>
      <c r="P543" s="13" t="str">
        <f t="shared" si="16"/>
        <v>P</v>
      </c>
      <c r="Q543" s="13">
        <f>IFERROR(VLOOKUP($A543, 'Fielding Data'!$A$1:$H$12056, 5, 0), 0)</f>
        <v>0</v>
      </c>
      <c r="R543" s="13">
        <f>IFERROR(VLOOKUP($A543, 'Fielding Data'!$A$1:$H$12056, 6, 0), 0)</f>
        <v>0</v>
      </c>
      <c r="S543" s="13">
        <f>IFERROR(VLOOKUP($A543, 'Fielding Data'!$A$1:$H$12056, 7, 0), 0)</f>
        <v>0</v>
      </c>
      <c r="T543" s="13">
        <f>IFERROR(VLOOKUP($A543, 'Fielding Data'!$A$1:$H$12056, 8, 0), 0)</f>
        <v>0</v>
      </c>
      <c r="U543" s="13">
        <f>SUMIFS('Fielding Data'!E:E, 'Fielding Data'!$A:$A, $A543)</f>
        <v>0</v>
      </c>
      <c r="V543" s="13">
        <f>SUMIFS('Fielding Data'!F:F, 'Fielding Data'!$A:$A, $A543)</f>
        <v>0</v>
      </c>
      <c r="W543" s="13">
        <f>SUMIFS('Fielding Data'!G:G, 'Fielding Data'!$A:$A, $A543)</f>
        <v>0</v>
      </c>
      <c r="X543" s="13">
        <f>SUMIFS('Fielding Data'!H:H, 'Fielding Data'!$A:$A, $A543)</f>
        <v>0</v>
      </c>
    </row>
    <row r="544" spans="1:24" x14ac:dyDescent="0.3">
      <c r="A544" s="13" t="str">
        <f t="shared" si="17"/>
        <v>kubelja012010</v>
      </c>
      <c r="B544" s="16" t="s">
        <v>465</v>
      </c>
      <c r="C544" s="16">
        <v>2010</v>
      </c>
      <c r="D544" s="16">
        <v>143</v>
      </c>
      <c r="E544" s="16">
        <v>518</v>
      </c>
      <c r="F544" s="16">
        <v>68</v>
      </c>
      <c r="G544" s="16">
        <v>129</v>
      </c>
      <c r="H544" s="16">
        <v>23</v>
      </c>
      <c r="I544" s="16">
        <v>3</v>
      </c>
      <c r="J544" s="16">
        <v>21</v>
      </c>
      <c r="K544" s="16">
        <v>92</v>
      </c>
      <c r="L544" s="16">
        <v>0</v>
      </c>
      <c r="M544" s="16">
        <v>1</v>
      </c>
      <c r="N544" s="16">
        <v>56</v>
      </c>
      <c r="O544" s="16">
        <v>116</v>
      </c>
      <c r="P544" s="13" t="str">
        <f t="shared" si="16"/>
        <v>LF</v>
      </c>
      <c r="Q544" s="13">
        <f>IFERROR(VLOOKUP($A544, 'Fielding Data'!$A$1:$H$12056, 5, 0), 0)</f>
        <v>0</v>
      </c>
      <c r="R544" s="13">
        <f>IFERROR(VLOOKUP($A544, 'Fielding Data'!$A$1:$H$12056, 6, 0), 0)</f>
        <v>0</v>
      </c>
      <c r="S544" s="13">
        <f>IFERROR(VLOOKUP($A544, 'Fielding Data'!$A$1:$H$12056, 7, 0), 0)</f>
        <v>0</v>
      </c>
      <c r="T544" s="13">
        <f>IFERROR(VLOOKUP($A544, 'Fielding Data'!$A$1:$H$12056, 8, 0), 0)</f>
        <v>0</v>
      </c>
      <c r="U544" s="13">
        <f>SUMIFS('Fielding Data'!E:E, 'Fielding Data'!$A:$A, $A544)</f>
        <v>169</v>
      </c>
      <c r="V544" s="13">
        <f>SUMIFS('Fielding Data'!F:F, 'Fielding Data'!$A:$A, $A544)</f>
        <v>7</v>
      </c>
      <c r="W544" s="13">
        <f>SUMIFS('Fielding Data'!G:G, 'Fielding Data'!$A:$A, $A544)</f>
        <v>5</v>
      </c>
      <c r="X544" s="13">
        <f>SUMIFS('Fielding Data'!H:H, 'Fielding Data'!$A:$A, $A544)</f>
        <v>3</v>
      </c>
    </row>
    <row r="545" spans="1:24" x14ac:dyDescent="0.3">
      <c r="A545" s="13" t="str">
        <f t="shared" si="17"/>
        <v>kuoho012010</v>
      </c>
      <c r="B545" s="16" t="s">
        <v>562</v>
      </c>
      <c r="C545" s="16">
        <v>2010</v>
      </c>
      <c r="D545" s="16">
        <v>56</v>
      </c>
      <c r="E545" s="16">
        <v>1</v>
      </c>
      <c r="F545" s="16">
        <v>0</v>
      </c>
      <c r="G545" s="16">
        <v>0</v>
      </c>
      <c r="H545" s="16">
        <v>0</v>
      </c>
      <c r="I545" s="16">
        <v>0</v>
      </c>
      <c r="J545" s="16">
        <v>0</v>
      </c>
      <c r="K545" s="16">
        <v>0</v>
      </c>
      <c r="L545" s="16">
        <v>0</v>
      </c>
      <c r="M545" s="16">
        <v>0</v>
      </c>
      <c r="N545" s="16">
        <v>1</v>
      </c>
      <c r="O545" s="16">
        <v>1</v>
      </c>
      <c r="P545" s="13" t="str">
        <f t="shared" si="16"/>
        <v>P</v>
      </c>
      <c r="Q545" s="13">
        <f>IFERROR(VLOOKUP($A545, 'Fielding Data'!$A$1:$H$12056, 5, 0), 0)</f>
        <v>2</v>
      </c>
      <c r="R545" s="13">
        <f>IFERROR(VLOOKUP($A545, 'Fielding Data'!$A$1:$H$12056, 6, 0), 0)</f>
        <v>4</v>
      </c>
      <c r="S545" s="13">
        <f>IFERROR(VLOOKUP($A545, 'Fielding Data'!$A$1:$H$12056, 7, 0), 0)</f>
        <v>1</v>
      </c>
      <c r="T545" s="13">
        <f>IFERROR(VLOOKUP($A545, 'Fielding Data'!$A$1:$H$12056, 8, 0), 0)</f>
        <v>1</v>
      </c>
      <c r="U545" s="13">
        <f>SUMIFS('Fielding Data'!E:E, 'Fielding Data'!$A:$A, $A545)</f>
        <v>2</v>
      </c>
      <c r="V545" s="13">
        <f>SUMIFS('Fielding Data'!F:F, 'Fielding Data'!$A:$A, $A545)</f>
        <v>4</v>
      </c>
      <c r="W545" s="13">
        <f>SUMIFS('Fielding Data'!G:G, 'Fielding Data'!$A:$A, $A545)</f>
        <v>1</v>
      </c>
      <c r="X545" s="13">
        <f>SUMIFS('Fielding Data'!H:H, 'Fielding Data'!$A:$A, $A545)</f>
        <v>1</v>
      </c>
    </row>
    <row r="546" spans="1:24" x14ac:dyDescent="0.3">
      <c r="A546" s="13" t="str">
        <f t="shared" si="17"/>
        <v>kurodhi012010</v>
      </c>
      <c r="B546" s="16" t="s">
        <v>948</v>
      </c>
      <c r="C546" s="16">
        <v>2010</v>
      </c>
      <c r="D546" s="16">
        <v>31</v>
      </c>
      <c r="E546" s="16">
        <v>55</v>
      </c>
      <c r="F546" s="16">
        <v>2</v>
      </c>
      <c r="G546" s="16">
        <v>2</v>
      </c>
      <c r="H546" s="16">
        <v>0</v>
      </c>
      <c r="I546" s="16">
        <v>0</v>
      </c>
      <c r="J546" s="16">
        <v>0</v>
      </c>
      <c r="K546" s="16">
        <v>0</v>
      </c>
      <c r="L546" s="16">
        <v>0</v>
      </c>
      <c r="M546" s="16">
        <v>0</v>
      </c>
      <c r="N546" s="16">
        <v>2</v>
      </c>
      <c r="O546" s="16">
        <v>21</v>
      </c>
      <c r="P546" s="13" t="str">
        <f t="shared" si="16"/>
        <v>P</v>
      </c>
      <c r="Q546" s="13">
        <f>IFERROR(VLOOKUP($A546, 'Fielding Data'!$A$1:$H$12056, 5, 0), 0)</f>
        <v>8</v>
      </c>
      <c r="R546" s="13">
        <f>IFERROR(VLOOKUP($A546, 'Fielding Data'!$A$1:$H$12056, 6, 0), 0)</f>
        <v>25</v>
      </c>
      <c r="S546" s="13">
        <f>IFERROR(VLOOKUP($A546, 'Fielding Data'!$A$1:$H$12056, 7, 0), 0)</f>
        <v>3</v>
      </c>
      <c r="T546" s="13">
        <f>IFERROR(VLOOKUP($A546, 'Fielding Data'!$A$1:$H$12056, 8, 0), 0)</f>
        <v>0</v>
      </c>
      <c r="U546" s="13">
        <f>SUMIFS('Fielding Data'!E:E, 'Fielding Data'!$A:$A, $A546)</f>
        <v>8</v>
      </c>
      <c r="V546" s="13">
        <f>SUMIFS('Fielding Data'!F:F, 'Fielding Data'!$A:$A, $A546)</f>
        <v>25</v>
      </c>
      <c r="W546" s="13">
        <f>SUMIFS('Fielding Data'!G:G, 'Fielding Data'!$A:$A, $A546)</f>
        <v>3</v>
      </c>
      <c r="X546" s="13">
        <f>SUMIFS('Fielding Data'!H:H, 'Fielding Data'!$A:$A, $A546)</f>
        <v>0</v>
      </c>
    </row>
    <row r="547" spans="1:24" x14ac:dyDescent="0.3">
      <c r="A547" s="13" t="str">
        <f t="shared" si="17"/>
        <v>lackejo012010</v>
      </c>
      <c r="B547" s="16" t="s">
        <v>309</v>
      </c>
      <c r="C547" s="16">
        <v>2010</v>
      </c>
      <c r="D547" s="16">
        <v>34</v>
      </c>
      <c r="E547" s="16">
        <v>5</v>
      </c>
      <c r="F547" s="16">
        <v>1</v>
      </c>
      <c r="G547" s="16">
        <v>2</v>
      </c>
      <c r="H547" s="16">
        <v>1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0</v>
      </c>
      <c r="O547" s="16">
        <v>1</v>
      </c>
      <c r="P547" s="13" t="str">
        <f t="shared" si="16"/>
        <v>P</v>
      </c>
      <c r="Q547" s="13">
        <f>IFERROR(VLOOKUP($A547, 'Fielding Data'!$A$1:$H$12056, 5, 0), 0)</f>
        <v>22</v>
      </c>
      <c r="R547" s="13">
        <f>IFERROR(VLOOKUP($A547, 'Fielding Data'!$A$1:$H$12056, 6, 0), 0)</f>
        <v>21</v>
      </c>
      <c r="S547" s="13">
        <f>IFERROR(VLOOKUP($A547, 'Fielding Data'!$A$1:$H$12056, 7, 0), 0)</f>
        <v>3</v>
      </c>
      <c r="T547" s="13">
        <f>IFERROR(VLOOKUP($A547, 'Fielding Data'!$A$1:$H$12056, 8, 0), 0)</f>
        <v>3</v>
      </c>
      <c r="U547" s="13">
        <f>SUMIFS('Fielding Data'!E:E, 'Fielding Data'!$A:$A, $A547)</f>
        <v>22</v>
      </c>
      <c r="V547" s="13">
        <f>SUMIFS('Fielding Data'!F:F, 'Fielding Data'!$A:$A, $A547)</f>
        <v>21</v>
      </c>
      <c r="W547" s="13">
        <f>SUMIFS('Fielding Data'!G:G, 'Fielding Data'!$A:$A, $A547)</f>
        <v>3</v>
      </c>
      <c r="X547" s="13">
        <f>SUMIFS('Fielding Data'!H:H, 'Fielding Data'!$A:$A, $A547)</f>
        <v>3</v>
      </c>
    </row>
    <row r="548" spans="1:24" x14ac:dyDescent="0.3">
      <c r="A548" s="13" t="str">
        <f t="shared" si="17"/>
        <v>laffeaa012010</v>
      </c>
      <c r="B548" s="16" t="s">
        <v>810</v>
      </c>
      <c r="C548" s="16">
        <v>2010</v>
      </c>
      <c r="D548" s="16">
        <v>29</v>
      </c>
      <c r="E548" s="16">
        <v>1</v>
      </c>
      <c r="F548" s="16">
        <v>0</v>
      </c>
      <c r="G548" s="16">
        <v>0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M548" s="16">
        <v>0</v>
      </c>
      <c r="N548" s="16">
        <v>0</v>
      </c>
      <c r="O548" s="16">
        <v>0</v>
      </c>
      <c r="P548" s="13" t="str">
        <f t="shared" si="16"/>
        <v>P</v>
      </c>
      <c r="Q548" s="13">
        <f>IFERROR(VLOOKUP($A548, 'Fielding Data'!$A$1:$H$12056, 5, 0), 0)</f>
        <v>4</v>
      </c>
      <c r="R548" s="13">
        <f>IFERROR(VLOOKUP($A548, 'Fielding Data'!$A$1:$H$12056, 6, 0), 0)</f>
        <v>7</v>
      </c>
      <c r="S548" s="13">
        <f>IFERROR(VLOOKUP($A548, 'Fielding Data'!$A$1:$H$12056, 7, 0), 0)</f>
        <v>1</v>
      </c>
      <c r="T548" s="13">
        <f>IFERROR(VLOOKUP($A548, 'Fielding Data'!$A$1:$H$12056, 8, 0), 0)</f>
        <v>1</v>
      </c>
      <c r="U548" s="13">
        <f>SUMIFS('Fielding Data'!E:E, 'Fielding Data'!$A:$A, $A548)</f>
        <v>4</v>
      </c>
      <c r="V548" s="13">
        <f>SUMIFS('Fielding Data'!F:F, 'Fielding Data'!$A:$A, $A548)</f>
        <v>7</v>
      </c>
      <c r="W548" s="13">
        <f>SUMIFS('Fielding Data'!G:G, 'Fielding Data'!$A:$A, $A548)</f>
        <v>1</v>
      </c>
      <c r="X548" s="13">
        <f>SUMIFS('Fielding Data'!H:H, 'Fielding Data'!$A:$A, $A548)</f>
        <v>1</v>
      </c>
    </row>
    <row r="549" spans="1:24" x14ac:dyDescent="0.3">
      <c r="A549" s="13" t="str">
        <f t="shared" si="17"/>
        <v>lairdge012010</v>
      </c>
      <c r="B549" s="16" t="s">
        <v>383</v>
      </c>
      <c r="C549" s="16">
        <v>2010</v>
      </c>
      <c r="D549" s="16">
        <v>89</v>
      </c>
      <c r="E549" s="16">
        <v>270</v>
      </c>
      <c r="F549" s="16">
        <v>22</v>
      </c>
      <c r="G549" s="16">
        <v>56</v>
      </c>
      <c r="H549" s="16">
        <v>11</v>
      </c>
      <c r="I549" s="16">
        <v>0</v>
      </c>
      <c r="J549" s="16">
        <v>5</v>
      </c>
      <c r="K549" s="16">
        <v>25</v>
      </c>
      <c r="L549" s="16">
        <v>3</v>
      </c>
      <c r="M549" s="16">
        <v>1</v>
      </c>
      <c r="N549" s="16">
        <v>18</v>
      </c>
      <c r="O549" s="16">
        <v>57</v>
      </c>
      <c r="P549" s="13" t="str">
        <f t="shared" si="16"/>
        <v>C</v>
      </c>
      <c r="Q549" s="13">
        <f>IFERROR(VLOOKUP($A549, 'Fielding Data'!$A$1:$H$12056, 5, 0), 0)</f>
        <v>516</v>
      </c>
      <c r="R549" s="13">
        <f>IFERROR(VLOOKUP($A549, 'Fielding Data'!$A$1:$H$12056, 6, 0), 0)</f>
        <v>52</v>
      </c>
      <c r="S549" s="13">
        <f>IFERROR(VLOOKUP($A549, 'Fielding Data'!$A$1:$H$12056, 7, 0), 0)</f>
        <v>5</v>
      </c>
      <c r="T549" s="13">
        <f>IFERROR(VLOOKUP($A549, 'Fielding Data'!$A$1:$H$12056, 8, 0), 0)</f>
        <v>5</v>
      </c>
      <c r="U549" s="13">
        <f>SUMIFS('Fielding Data'!E:E, 'Fielding Data'!$A:$A, $A549)</f>
        <v>516</v>
      </c>
      <c r="V549" s="13">
        <f>SUMIFS('Fielding Data'!F:F, 'Fielding Data'!$A:$A, $A549)</f>
        <v>52</v>
      </c>
      <c r="W549" s="13">
        <f>SUMIFS('Fielding Data'!G:G, 'Fielding Data'!$A:$A, $A549)</f>
        <v>5</v>
      </c>
      <c r="X549" s="13">
        <f>SUMIFS('Fielding Data'!H:H, 'Fielding Data'!$A:$A, $A549)</f>
        <v>5</v>
      </c>
    </row>
    <row r="550" spans="1:24" x14ac:dyDescent="0.3">
      <c r="A550" s="13" t="str">
        <f t="shared" si="17"/>
        <v>lambmi012010</v>
      </c>
      <c r="B550" s="16" t="s">
        <v>133</v>
      </c>
      <c r="C550" s="16">
        <v>2010</v>
      </c>
      <c r="D550" s="16">
        <v>39</v>
      </c>
      <c r="E550" s="16">
        <v>38</v>
      </c>
      <c r="F550" s="16">
        <v>2</v>
      </c>
      <c r="G550" s="16">
        <v>7</v>
      </c>
      <c r="H550" s="16">
        <v>1</v>
      </c>
      <c r="I550" s="16">
        <v>1</v>
      </c>
      <c r="J550" s="16">
        <v>0</v>
      </c>
      <c r="K550" s="16">
        <v>4</v>
      </c>
      <c r="L550" s="16">
        <v>0</v>
      </c>
      <c r="M550" s="16">
        <v>0</v>
      </c>
      <c r="N550" s="16">
        <v>2</v>
      </c>
      <c r="O550" s="16">
        <v>6</v>
      </c>
      <c r="P550" s="13" t="str">
        <f t="shared" si="16"/>
        <v>1B</v>
      </c>
      <c r="Q550" s="13">
        <f>IFERROR(VLOOKUP($A550, 'Fielding Data'!$A$1:$H$12056, 5, 0), 0)</f>
        <v>11</v>
      </c>
      <c r="R550" s="13">
        <f>IFERROR(VLOOKUP($A550, 'Fielding Data'!$A$1:$H$12056, 6, 0), 0)</f>
        <v>0</v>
      </c>
      <c r="S550" s="13">
        <f>IFERROR(VLOOKUP($A550, 'Fielding Data'!$A$1:$H$12056, 7, 0), 0)</f>
        <v>0</v>
      </c>
      <c r="T550" s="13">
        <f>IFERROR(VLOOKUP($A550, 'Fielding Data'!$A$1:$H$12056, 8, 0), 0)</f>
        <v>1</v>
      </c>
      <c r="U550" s="13">
        <f>SUMIFS('Fielding Data'!E:E, 'Fielding Data'!$A:$A, $A550)</f>
        <v>11</v>
      </c>
      <c r="V550" s="13">
        <f>SUMIFS('Fielding Data'!F:F, 'Fielding Data'!$A:$A, $A550)</f>
        <v>0</v>
      </c>
      <c r="W550" s="13">
        <f>SUMIFS('Fielding Data'!G:G, 'Fielding Data'!$A:$A, $A550)</f>
        <v>0</v>
      </c>
      <c r="X550" s="13">
        <f>SUMIFS('Fielding Data'!H:H, 'Fielding Data'!$A:$A, $A550)</f>
        <v>1</v>
      </c>
    </row>
    <row r="551" spans="1:24" x14ac:dyDescent="0.3">
      <c r="A551" s="13" t="str">
        <f t="shared" si="17"/>
        <v>langery012010</v>
      </c>
      <c r="B551" s="16" t="s">
        <v>311</v>
      </c>
      <c r="C551" s="16">
        <v>2010</v>
      </c>
      <c r="D551" s="16">
        <v>60</v>
      </c>
      <c r="E551" s="16">
        <v>107</v>
      </c>
      <c r="F551" s="16">
        <v>16</v>
      </c>
      <c r="G551" s="16">
        <v>21</v>
      </c>
      <c r="H551" s="16">
        <v>2</v>
      </c>
      <c r="I551" s="16">
        <v>1</v>
      </c>
      <c r="J551" s="16">
        <v>3</v>
      </c>
      <c r="K551" s="16">
        <v>4</v>
      </c>
      <c r="L551" s="16">
        <v>4</v>
      </c>
      <c r="M551" s="16">
        <v>1</v>
      </c>
      <c r="N551" s="16">
        <v>24</v>
      </c>
      <c r="O551" s="16">
        <v>51</v>
      </c>
      <c r="P551" s="13" t="str">
        <f t="shared" si="16"/>
        <v>1B</v>
      </c>
      <c r="Q551" s="13">
        <f>IFERROR(VLOOKUP($A551, 'Fielding Data'!$A$1:$H$12056, 5, 0), 0)</f>
        <v>28</v>
      </c>
      <c r="R551" s="13">
        <f>IFERROR(VLOOKUP($A551, 'Fielding Data'!$A$1:$H$12056, 6, 0), 0)</f>
        <v>2</v>
      </c>
      <c r="S551" s="13">
        <f>IFERROR(VLOOKUP($A551, 'Fielding Data'!$A$1:$H$12056, 7, 0), 0)</f>
        <v>0</v>
      </c>
      <c r="T551" s="13">
        <f>IFERROR(VLOOKUP($A551, 'Fielding Data'!$A$1:$H$12056, 8, 0), 0)</f>
        <v>4</v>
      </c>
      <c r="U551" s="13">
        <f>SUMIFS('Fielding Data'!E:E, 'Fielding Data'!$A:$A, $A551)</f>
        <v>95</v>
      </c>
      <c r="V551" s="13">
        <f>SUMIFS('Fielding Data'!F:F, 'Fielding Data'!$A:$A, $A551)</f>
        <v>7</v>
      </c>
      <c r="W551" s="13">
        <f>SUMIFS('Fielding Data'!G:G, 'Fielding Data'!$A:$A, $A551)</f>
        <v>1</v>
      </c>
      <c r="X551" s="13">
        <f>SUMIFS('Fielding Data'!H:H, 'Fielding Data'!$A:$A, $A551)</f>
        <v>4</v>
      </c>
    </row>
    <row r="552" spans="1:24" x14ac:dyDescent="0.3">
      <c r="A552" s="13" t="str">
        <f t="shared" si="17"/>
        <v>lannajo012010</v>
      </c>
      <c r="B552" s="16" t="s">
        <v>811</v>
      </c>
      <c r="C552" s="16">
        <v>2010</v>
      </c>
      <c r="D552" s="16">
        <v>25</v>
      </c>
      <c r="E552" s="16">
        <v>44</v>
      </c>
      <c r="F552" s="16">
        <v>1</v>
      </c>
      <c r="G552" s="16">
        <v>4</v>
      </c>
      <c r="H552" s="16">
        <v>2</v>
      </c>
      <c r="I552" s="16">
        <v>0</v>
      </c>
      <c r="J552" s="16">
        <v>0</v>
      </c>
      <c r="K552" s="16">
        <v>4</v>
      </c>
      <c r="L552" s="16">
        <v>0</v>
      </c>
      <c r="M552" s="16">
        <v>0</v>
      </c>
      <c r="N552" s="16">
        <v>4</v>
      </c>
      <c r="O552" s="16">
        <v>22</v>
      </c>
      <c r="P552" s="13" t="str">
        <f t="shared" si="16"/>
        <v>P</v>
      </c>
      <c r="Q552" s="13">
        <f>IFERROR(VLOOKUP($A552, 'Fielding Data'!$A$1:$H$12056, 5, 0), 0)</f>
        <v>12</v>
      </c>
      <c r="R552" s="13">
        <f>IFERROR(VLOOKUP($A552, 'Fielding Data'!$A$1:$H$12056, 6, 0), 0)</f>
        <v>26</v>
      </c>
      <c r="S552" s="13">
        <f>IFERROR(VLOOKUP($A552, 'Fielding Data'!$A$1:$H$12056, 7, 0), 0)</f>
        <v>0</v>
      </c>
      <c r="T552" s="13">
        <f>IFERROR(VLOOKUP($A552, 'Fielding Data'!$A$1:$H$12056, 8, 0), 0)</f>
        <v>2</v>
      </c>
      <c r="U552" s="13">
        <f>SUMIFS('Fielding Data'!E:E, 'Fielding Data'!$A:$A, $A552)</f>
        <v>12</v>
      </c>
      <c r="V552" s="13">
        <f>SUMIFS('Fielding Data'!F:F, 'Fielding Data'!$A:$A, $A552)</f>
        <v>26</v>
      </c>
      <c r="W552" s="13">
        <f>SUMIFS('Fielding Data'!G:G, 'Fielding Data'!$A:$A, $A552)</f>
        <v>0</v>
      </c>
      <c r="X552" s="13">
        <f>SUMIFS('Fielding Data'!H:H, 'Fielding Data'!$A:$A, $A552)</f>
        <v>2</v>
      </c>
    </row>
    <row r="553" spans="1:24" x14ac:dyDescent="0.3">
      <c r="A553" s="13" t="str">
        <f t="shared" si="17"/>
        <v>laporma012010</v>
      </c>
      <c r="B553" s="16" t="s">
        <v>1118</v>
      </c>
      <c r="C553" s="16">
        <v>2010</v>
      </c>
      <c r="D553" s="16">
        <v>110</v>
      </c>
      <c r="E553" s="16">
        <v>376</v>
      </c>
      <c r="F553" s="16">
        <v>41</v>
      </c>
      <c r="G553" s="16">
        <v>83</v>
      </c>
      <c r="H553" s="16">
        <v>15</v>
      </c>
      <c r="I553" s="16">
        <v>1</v>
      </c>
      <c r="J553" s="16">
        <v>12</v>
      </c>
      <c r="K553" s="16">
        <v>41</v>
      </c>
      <c r="L553" s="16">
        <v>0</v>
      </c>
      <c r="M553" s="16">
        <v>0</v>
      </c>
      <c r="N553" s="16">
        <v>46</v>
      </c>
      <c r="O553" s="16">
        <v>82</v>
      </c>
      <c r="P553" s="13" t="str">
        <f t="shared" si="16"/>
        <v>1B</v>
      </c>
      <c r="Q553" s="13">
        <f>IFERROR(VLOOKUP($A553, 'Fielding Data'!$A$1:$H$12056, 5, 0), 0)</f>
        <v>815</v>
      </c>
      <c r="R553" s="13">
        <f>IFERROR(VLOOKUP($A553, 'Fielding Data'!$A$1:$H$12056, 6, 0), 0)</f>
        <v>58</v>
      </c>
      <c r="S553" s="13">
        <f>IFERROR(VLOOKUP($A553, 'Fielding Data'!$A$1:$H$12056, 7, 0), 0)</f>
        <v>3</v>
      </c>
      <c r="T553" s="13">
        <f>IFERROR(VLOOKUP($A553, 'Fielding Data'!$A$1:$H$12056, 8, 0), 0)</f>
        <v>80</v>
      </c>
      <c r="U553" s="13">
        <f>SUMIFS('Fielding Data'!E:E, 'Fielding Data'!$A:$A, $A553)</f>
        <v>820</v>
      </c>
      <c r="V553" s="13">
        <f>SUMIFS('Fielding Data'!F:F, 'Fielding Data'!$A:$A, $A553)</f>
        <v>58</v>
      </c>
      <c r="W553" s="13">
        <f>SUMIFS('Fielding Data'!G:G, 'Fielding Data'!$A:$A, $A553)</f>
        <v>3</v>
      </c>
      <c r="X553" s="13">
        <f>SUMIFS('Fielding Data'!H:H, 'Fielding Data'!$A:$A, $A553)</f>
        <v>80</v>
      </c>
    </row>
    <row r="554" spans="1:24" x14ac:dyDescent="0.3">
      <c r="A554" s="13" t="str">
        <f t="shared" si="17"/>
        <v>larocad012010</v>
      </c>
      <c r="B554" s="16" t="s">
        <v>466</v>
      </c>
      <c r="C554" s="16">
        <v>2010</v>
      </c>
      <c r="D554" s="16">
        <v>151</v>
      </c>
      <c r="E554" s="16">
        <v>560</v>
      </c>
      <c r="F554" s="16">
        <v>75</v>
      </c>
      <c r="G554" s="16">
        <v>146</v>
      </c>
      <c r="H554" s="16">
        <v>37</v>
      </c>
      <c r="I554" s="16">
        <v>2</v>
      </c>
      <c r="J554" s="16">
        <v>25</v>
      </c>
      <c r="K554" s="16">
        <v>100</v>
      </c>
      <c r="L554" s="16">
        <v>0</v>
      </c>
      <c r="M554" s="16">
        <v>1</v>
      </c>
      <c r="N554" s="16">
        <v>48</v>
      </c>
      <c r="O554" s="16">
        <v>172</v>
      </c>
      <c r="P554" s="13" t="str">
        <f t="shared" si="16"/>
        <v>1B</v>
      </c>
      <c r="Q554" s="13">
        <f>IFERROR(VLOOKUP($A554, 'Fielding Data'!$A$1:$H$12056, 5, 0), 0)</f>
        <v>1139</v>
      </c>
      <c r="R554" s="13">
        <f>IFERROR(VLOOKUP($A554, 'Fielding Data'!$A$1:$H$12056, 6, 0), 0)</f>
        <v>122</v>
      </c>
      <c r="S554" s="13">
        <f>IFERROR(VLOOKUP($A554, 'Fielding Data'!$A$1:$H$12056, 7, 0), 0)</f>
        <v>11</v>
      </c>
      <c r="T554" s="13">
        <f>IFERROR(VLOOKUP($A554, 'Fielding Data'!$A$1:$H$12056, 8, 0), 0)</f>
        <v>117</v>
      </c>
      <c r="U554" s="13">
        <f>SUMIFS('Fielding Data'!E:E, 'Fielding Data'!$A:$A, $A554)</f>
        <v>1139</v>
      </c>
      <c r="V554" s="13">
        <f>SUMIFS('Fielding Data'!F:F, 'Fielding Data'!$A:$A, $A554)</f>
        <v>122</v>
      </c>
      <c r="W554" s="13">
        <f>SUMIFS('Fielding Data'!G:G, 'Fielding Data'!$A:$A, $A554)</f>
        <v>11</v>
      </c>
      <c r="X554" s="13">
        <f>SUMIFS('Fielding Data'!H:H, 'Fielding Data'!$A:$A, $A554)</f>
        <v>117</v>
      </c>
    </row>
    <row r="555" spans="1:24" x14ac:dyDescent="0.3">
      <c r="A555" s="13" t="str">
        <f t="shared" si="17"/>
        <v>larocan012010</v>
      </c>
      <c r="B555" s="16" t="s">
        <v>812</v>
      </c>
      <c r="C555" s="16">
        <v>2010</v>
      </c>
      <c r="D555" s="16">
        <v>102</v>
      </c>
      <c r="E555" s="16">
        <v>247</v>
      </c>
      <c r="F555" s="16">
        <v>26</v>
      </c>
      <c r="G555" s="16">
        <v>51</v>
      </c>
      <c r="H555" s="16">
        <v>8</v>
      </c>
      <c r="I555" s="16">
        <v>0</v>
      </c>
      <c r="J555" s="16">
        <v>4</v>
      </c>
      <c r="K555" s="16">
        <v>16</v>
      </c>
      <c r="L555" s="16">
        <v>1</v>
      </c>
      <c r="M555" s="16">
        <v>1</v>
      </c>
      <c r="N555" s="16">
        <v>19</v>
      </c>
      <c r="O555" s="16">
        <v>43</v>
      </c>
      <c r="P555" s="13" t="str">
        <f t="shared" si="16"/>
        <v>1B</v>
      </c>
      <c r="Q555" s="13">
        <f>IFERROR(VLOOKUP($A555, 'Fielding Data'!$A$1:$H$12056, 5, 0), 0)</f>
        <v>15</v>
      </c>
      <c r="R555" s="13">
        <f>IFERROR(VLOOKUP($A555, 'Fielding Data'!$A$1:$H$12056, 6, 0), 0)</f>
        <v>0</v>
      </c>
      <c r="S555" s="13">
        <f>IFERROR(VLOOKUP($A555, 'Fielding Data'!$A$1:$H$12056, 7, 0), 0)</f>
        <v>0</v>
      </c>
      <c r="T555" s="13">
        <f>IFERROR(VLOOKUP($A555, 'Fielding Data'!$A$1:$H$12056, 8, 0), 0)</f>
        <v>2</v>
      </c>
      <c r="U555" s="13">
        <f>SUMIFS('Fielding Data'!E:E, 'Fielding Data'!$A:$A, $A555)</f>
        <v>56</v>
      </c>
      <c r="V555" s="13">
        <f>SUMIFS('Fielding Data'!F:F, 'Fielding Data'!$A:$A, $A555)</f>
        <v>130</v>
      </c>
      <c r="W555" s="13">
        <f>SUMIFS('Fielding Data'!G:G, 'Fielding Data'!$A:$A, $A555)</f>
        <v>11</v>
      </c>
      <c r="X555" s="13">
        <f>SUMIFS('Fielding Data'!H:H, 'Fielding Data'!$A:$A, $A555)</f>
        <v>11</v>
      </c>
    </row>
    <row r="556" spans="1:24" x14ac:dyDescent="0.3">
      <c r="A556" s="13" t="str">
        <f t="shared" si="17"/>
        <v>larueja012010</v>
      </c>
      <c r="B556" s="16" t="s">
        <v>134</v>
      </c>
      <c r="C556" s="16">
        <v>2010</v>
      </c>
      <c r="D556" s="16">
        <v>29</v>
      </c>
      <c r="E556" s="16">
        <v>56</v>
      </c>
      <c r="F556" s="16">
        <v>3</v>
      </c>
      <c r="G556" s="16">
        <v>11</v>
      </c>
      <c r="H556" s="16">
        <v>1</v>
      </c>
      <c r="I556" s="16">
        <v>0</v>
      </c>
      <c r="J556" s="16">
        <v>2</v>
      </c>
      <c r="K556" s="16">
        <v>5</v>
      </c>
      <c r="L556" s="16">
        <v>0</v>
      </c>
      <c r="M556" s="16">
        <v>0</v>
      </c>
      <c r="N556" s="16">
        <v>5</v>
      </c>
      <c r="O556" s="16">
        <v>7</v>
      </c>
      <c r="P556" s="13" t="str">
        <f t="shared" si="16"/>
        <v>1B</v>
      </c>
      <c r="Q556" s="13">
        <f>IFERROR(VLOOKUP($A556, 'Fielding Data'!$A$1:$H$12056, 5, 0), 0)</f>
        <v>1</v>
      </c>
      <c r="R556" s="13">
        <f>IFERROR(VLOOKUP($A556, 'Fielding Data'!$A$1:$H$12056, 6, 0), 0)</f>
        <v>0</v>
      </c>
      <c r="S556" s="13">
        <f>IFERROR(VLOOKUP($A556, 'Fielding Data'!$A$1:$H$12056, 7, 0), 0)</f>
        <v>0</v>
      </c>
      <c r="T556" s="13">
        <f>IFERROR(VLOOKUP($A556, 'Fielding Data'!$A$1:$H$12056, 8, 0), 0)</f>
        <v>0</v>
      </c>
      <c r="U556" s="13">
        <f>SUMIFS('Fielding Data'!E:E, 'Fielding Data'!$A:$A, $A556)</f>
        <v>97</v>
      </c>
      <c r="V556" s="13">
        <f>SUMIFS('Fielding Data'!F:F, 'Fielding Data'!$A:$A, $A556)</f>
        <v>6</v>
      </c>
      <c r="W556" s="13">
        <f>SUMIFS('Fielding Data'!G:G, 'Fielding Data'!$A:$A, $A556)</f>
        <v>0</v>
      </c>
      <c r="X556" s="13">
        <f>SUMIFS('Fielding Data'!H:H, 'Fielding Data'!$A:$A, $A556)</f>
        <v>2</v>
      </c>
    </row>
    <row r="557" spans="1:24" x14ac:dyDescent="0.3">
      <c r="A557" s="13" t="str">
        <f t="shared" si="17"/>
        <v>latosma012010</v>
      </c>
      <c r="B557" s="16" t="s">
        <v>1119</v>
      </c>
      <c r="C557" s="16">
        <v>2010</v>
      </c>
      <c r="D557" s="16">
        <v>31</v>
      </c>
      <c r="E557" s="16">
        <v>54</v>
      </c>
      <c r="F557" s="16">
        <v>3</v>
      </c>
      <c r="G557" s="16">
        <v>6</v>
      </c>
      <c r="H557" s="16">
        <v>2</v>
      </c>
      <c r="I557" s="16">
        <v>0</v>
      </c>
      <c r="J557" s="16">
        <v>1</v>
      </c>
      <c r="K557" s="16">
        <v>3</v>
      </c>
      <c r="L557" s="16">
        <v>0</v>
      </c>
      <c r="M557" s="16">
        <v>0</v>
      </c>
      <c r="N557" s="16">
        <v>0</v>
      </c>
      <c r="O557" s="16">
        <v>29</v>
      </c>
      <c r="P557" s="13" t="str">
        <f t="shared" si="16"/>
        <v>P</v>
      </c>
      <c r="Q557" s="13">
        <f>IFERROR(VLOOKUP($A557, 'Fielding Data'!$A$1:$H$12056, 5, 0), 0)</f>
        <v>5</v>
      </c>
      <c r="R557" s="13">
        <f>IFERROR(VLOOKUP($A557, 'Fielding Data'!$A$1:$H$12056, 6, 0), 0)</f>
        <v>24</v>
      </c>
      <c r="S557" s="13">
        <f>IFERROR(VLOOKUP($A557, 'Fielding Data'!$A$1:$H$12056, 7, 0), 0)</f>
        <v>1</v>
      </c>
      <c r="T557" s="13">
        <f>IFERROR(VLOOKUP($A557, 'Fielding Data'!$A$1:$H$12056, 8, 0), 0)</f>
        <v>0</v>
      </c>
      <c r="U557" s="13">
        <f>SUMIFS('Fielding Data'!E:E, 'Fielding Data'!$A:$A, $A557)</f>
        <v>5</v>
      </c>
      <c r="V557" s="13">
        <f>SUMIFS('Fielding Data'!F:F, 'Fielding Data'!$A:$A, $A557)</f>
        <v>24</v>
      </c>
      <c r="W557" s="13">
        <f>SUMIFS('Fielding Data'!G:G, 'Fielding Data'!$A:$A, $A557)</f>
        <v>1</v>
      </c>
      <c r="X557" s="13">
        <f>SUMIFS('Fielding Data'!H:H, 'Fielding Data'!$A:$A, $A557)</f>
        <v>0</v>
      </c>
    </row>
    <row r="558" spans="1:24" x14ac:dyDescent="0.3">
      <c r="A558" s="13" t="str">
        <f t="shared" si="17"/>
        <v>leagubr012010</v>
      </c>
      <c r="B558" s="16" t="s">
        <v>467</v>
      </c>
      <c r="C558" s="16">
        <v>2010</v>
      </c>
      <c r="D558" s="16">
        <v>70</v>
      </c>
      <c r="E558" s="16">
        <v>0</v>
      </c>
      <c r="F558" s="16">
        <v>0</v>
      </c>
      <c r="G558" s="16">
        <v>0</v>
      </c>
      <c r="H558" s="16">
        <v>0</v>
      </c>
      <c r="I558" s="16">
        <v>0</v>
      </c>
      <c r="J558" s="16">
        <v>0</v>
      </c>
      <c r="K558" s="16">
        <v>0</v>
      </c>
      <c r="L558" s="16">
        <v>0</v>
      </c>
      <c r="M558" s="16">
        <v>0</v>
      </c>
      <c r="N558" s="16">
        <v>0</v>
      </c>
      <c r="O558" s="16">
        <v>0</v>
      </c>
      <c r="P558" s="13" t="str">
        <f t="shared" si="16"/>
        <v>P</v>
      </c>
      <c r="Q558" s="13">
        <f>IFERROR(VLOOKUP($A558, 'Fielding Data'!$A$1:$H$12056, 5, 0), 0)</f>
        <v>7</v>
      </c>
      <c r="R558" s="13">
        <f>IFERROR(VLOOKUP($A558, 'Fielding Data'!$A$1:$H$12056, 6, 0), 0)</f>
        <v>10</v>
      </c>
      <c r="S558" s="13">
        <f>IFERROR(VLOOKUP($A558, 'Fielding Data'!$A$1:$H$12056, 7, 0), 0)</f>
        <v>0</v>
      </c>
      <c r="T558" s="13">
        <f>IFERROR(VLOOKUP($A558, 'Fielding Data'!$A$1:$H$12056, 8, 0), 0)</f>
        <v>0</v>
      </c>
      <c r="U558" s="13">
        <f>SUMIFS('Fielding Data'!E:E, 'Fielding Data'!$A:$A, $A558)</f>
        <v>7</v>
      </c>
      <c r="V558" s="13">
        <f>SUMIFS('Fielding Data'!F:F, 'Fielding Data'!$A:$A, $A558)</f>
        <v>10</v>
      </c>
      <c r="W558" s="13">
        <f>SUMIFS('Fielding Data'!G:G, 'Fielding Data'!$A:$A, $A558)</f>
        <v>0</v>
      </c>
      <c r="X558" s="13">
        <f>SUMIFS('Fielding Data'!H:H, 'Fielding Data'!$A:$A, $A558)</f>
        <v>0</v>
      </c>
    </row>
    <row r="559" spans="1:24" x14ac:dyDescent="0.3">
      <c r="A559" s="13" t="str">
        <f t="shared" si="17"/>
        <v>leakemi012010</v>
      </c>
      <c r="B559" s="16" t="s">
        <v>1315</v>
      </c>
      <c r="C559" s="16">
        <v>2010</v>
      </c>
      <c r="D559" s="16">
        <v>28</v>
      </c>
      <c r="E559" s="16">
        <v>48</v>
      </c>
      <c r="F559" s="16">
        <v>5</v>
      </c>
      <c r="G559" s="16">
        <v>16</v>
      </c>
      <c r="H559" s="16">
        <v>1</v>
      </c>
      <c r="I559" s="16">
        <v>0</v>
      </c>
      <c r="J559" s="16">
        <v>0</v>
      </c>
      <c r="K559" s="16">
        <v>3</v>
      </c>
      <c r="L559" s="16">
        <v>0</v>
      </c>
      <c r="M559" s="16">
        <v>0</v>
      </c>
      <c r="N559" s="16">
        <v>5</v>
      </c>
      <c r="O559" s="16">
        <v>15</v>
      </c>
      <c r="P559" s="13" t="str">
        <f t="shared" si="16"/>
        <v>P</v>
      </c>
      <c r="Q559" s="13">
        <f>IFERROR(VLOOKUP($A559, 'Fielding Data'!$A$1:$H$12056, 5, 0), 0)</f>
        <v>18</v>
      </c>
      <c r="R559" s="13">
        <f>IFERROR(VLOOKUP($A559, 'Fielding Data'!$A$1:$H$12056, 6, 0), 0)</f>
        <v>22</v>
      </c>
      <c r="S559" s="13">
        <f>IFERROR(VLOOKUP($A559, 'Fielding Data'!$A$1:$H$12056, 7, 0), 0)</f>
        <v>3</v>
      </c>
      <c r="T559" s="13">
        <f>IFERROR(VLOOKUP($A559, 'Fielding Data'!$A$1:$H$12056, 8, 0), 0)</f>
        <v>3</v>
      </c>
      <c r="U559" s="13">
        <f>SUMIFS('Fielding Data'!E:E, 'Fielding Data'!$A:$A, $A559)</f>
        <v>18</v>
      </c>
      <c r="V559" s="13">
        <f>SUMIFS('Fielding Data'!F:F, 'Fielding Data'!$A:$A, $A559)</f>
        <v>22</v>
      </c>
      <c r="W559" s="13">
        <f>SUMIFS('Fielding Data'!G:G, 'Fielding Data'!$A:$A, $A559)</f>
        <v>3</v>
      </c>
      <c r="X559" s="13">
        <f>SUMIFS('Fielding Data'!H:H, 'Fielding Data'!$A:$A, $A559)</f>
        <v>3</v>
      </c>
    </row>
    <row r="560" spans="1:24" x14ac:dyDescent="0.3">
      <c r="A560" s="13" t="str">
        <f t="shared" si="17"/>
        <v>leblawa012010</v>
      </c>
      <c r="B560" s="16" t="s">
        <v>951</v>
      </c>
      <c r="C560" s="16">
        <v>2010</v>
      </c>
      <c r="D560" s="16">
        <v>27</v>
      </c>
      <c r="E560" s="16">
        <v>44</v>
      </c>
      <c r="F560" s="16">
        <v>2</v>
      </c>
      <c r="G560" s="16">
        <v>13</v>
      </c>
      <c r="H560" s="16">
        <v>0</v>
      </c>
      <c r="I560" s="16">
        <v>0</v>
      </c>
      <c r="J560" s="16">
        <v>0</v>
      </c>
      <c r="K560" s="16">
        <v>1</v>
      </c>
      <c r="L560" s="16">
        <v>0</v>
      </c>
      <c r="M560" s="16">
        <v>0</v>
      </c>
      <c r="N560" s="16">
        <v>1</v>
      </c>
      <c r="O560" s="16">
        <v>12</v>
      </c>
      <c r="P560" s="13" t="str">
        <f t="shared" si="16"/>
        <v>P</v>
      </c>
      <c r="Q560" s="13">
        <f>IFERROR(VLOOKUP($A560, 'Fielding Data'!$A$1:$H$12056, 5, 0), 0)</f>
        <v>4</v>
      </c>
      <c r="R560" s="13">
        <f>IFERROR(VLOOKUP($A560, 'Fielding Data'!$A$1:$H$12056, 6, 0), 0)</f>
        <v>28</v>
      </c>
      <c r="S560" s="13">
        <f>IFERROR(VLOOKUP($A560, 'Fielding Data'!$A$1:$H$12056, 7, 0), 0)</f>
        <v>0</v>
      </c>
      <c r="T560" s="13">
        <f>IFERROR(VLOOKUP($A560, 'Fielding Data'!$A$1:$H$12056, 8, 0), 0)</f>
        <v>2</v>
      </c>
      <c r="U560" s="13">
        <f>SUMIFS('Fielding Data'!E:E, 'Fielding Data'!$A:$A, $A560)</f>
        <v>4</v>
      </c>
      <c r="V560" s="13">
        <f>SUMIFS('Fielding Data'!F:F, 'Fielding Data'!$A:$A, $A560)</f>
        <v>28</v>
      </c>
      <c r="W560" s="13">
        <f>SUMIFS('Fielding Data'!G:G, 'Fielding Data'!$A:$A, $A560)</f>
        <v>0</v>
      </c>
      <c r="X560" s="13">
        <f>SUMIFS('Fielding Data'!H:H, 'Fielding Data'!$A:$A, $A560)</f>
        <v>2</v>
      </c>
    </row>
    <row r="561" spans="1:24" x14ac:dyDescent="0.3">
      <c r="A561" s="13" t="str">
        <f t="shared" si="17"/>
        <v>lecursa012010</v>
      </c>
      <c r="B561" s="16" t="s">
        <v>1316</v>
      </c>
      <c r="C561" s="16">
        <v>2010</v>
      </c>
      <c r="D561" s="16">
        <v>15</v>
      </c>
      <c r="E561" s="16">
        <v>11</v>
      </c>
      <c r="F561" s="16">
        <v>2</v>
      </c>
      <c r="G561" s="16">
        <v>1</v>
      </c>
      <c r="H561" s="16">
        <v>1</v>
      </c>
      <c r="I561" s="16">
        <v>0</v>
      </c>
      <c r="J561" s="16">
        <v>0</v>
      </c>
      <c r="K561" s="16">
        <v>0</v>
      </c>
      <c r="L561" s="16">
        <v>0</v>
      </c>
      <c r="M561" s="16">
        <v>0</v>
      </c>
      <c r="N561" s="16">
        <v>0</v>
      </c>
      <c r="O561" s="16">
        <v>2</v>
      </c>
      <c r="P561" s="13" t="str">
        <f t="shared" si="16"/>
        <v>P</v>
      </c>
      <c r="Q561" s="13">
        <f>IFERROR(VLOOKUP($A561, 'Fielding Data'!$A$1:$H$12056, 5, 0), 0)</f>
        <v>3</v>
      </c>
      <c r="R561" s="13">
        <f>IFERROR(VLOOKUP($A561, 'Fielding Data'!$A$1:$H$12056, 6, 0), 0)</f>
        <v>9</v>
      </c>
      <c r="S561" s="13">
        <f>IFERROR(VLOOKUP($A561, 'Fielding Data'!$A$1:$H$12056, 7, 0), 0)</f>
        <v>0</v>
      </c>
      <c r="T561" s="13">
        <f>IFERROR(VLOOKUP($A561, 'Fielding Data'!$A$1:$H$12056, 8, 0), 0)</f>
        <v>0</v>
      </c>
      <c r="U561" s="13">
        <f>SUMIFS('Fielding Data'!E:E, 'Fielding Data'!$A:$A, $A561)</f>
        <v>3</v>
      </c>
      <c r="V561" s="13">
        <f>SUMIFS('Fielding Data'!F:F, 'Fielding Data'!$A:$A, $A561)</f>
        <v>9</v>
      </c>
      <c r="W561" s="13">
        <f>SUMIFS('Fielding Data'!G:G, 'Fielding Data'!$A:$A, $A561)</f>
        <v>0</v>
      </c>
      <c r="X561" s="13">
        <f>SUMIFS('Fielding Data'!H:H, 'Fielding Data'!$A:$A, $A561)</f>
        <v>0</v>
      </c>
    </row>
    <row r="562" spans="1:24" x14ac:dyDescent="0.3">
      <c r="A562" s="13" t="str">
        <f t="shared" si="17"/>
        <v>ledezwi012010</v>
      </c>
      <c r="B562" s="16" t="s">
        <v>384</v>
      </c>
      <c r="C562" s="16">
        <v>2010</v>
      </c>
      <c r="D562" s="16">
        <v>27</v>
      </c>
      <c r="E562" s="16">
        <v>0</v>
      </c>
      <c r="F562" s="16">
        <v>0</v>
      </c>
      <c r="G562" s="16">
        <v>0</v>
      </c>
      <c r="H562" s="16">
        <v>0</v>
      </c>
      <c r="I562" s="16">
        <v>0</v>
      </c>
      <c r="J562" s="16">
        <v>0</v>
      </c>
      <c r="K562" s="16">
        <v>0</v>
      </c>
      <c r="L562" s="16">
        <v>0</v>
      </c>
      <c r="M562" s="16">
        <v>0</v>
      </c>
      <c r="N562" s="16">
        <v>0</v>
      </c>
      <c r="O562" s="16">
        <v>0</v>
      </c>
      <c r="P562" s="13" t="str">
        <f t="shared" si="16"/>
        <v>P</v>
      </c>
      <c r="Q562" s="13">
        <f>IFERROR(VLOOKUP($A562, 'Fielding Data'!$A$1:$H$12056, 5, 0), 0)</f>
        <v>0</v>
      </c>
      <c r="R562" s="13">
        <f>IFERROR(VLOOKUP($A562, 'Fielding Data'!$A$1:$H$12056, 6, 0), 0)</f>
        <v>2</v>
      </c>
      <c r="S562" s="13">
        <f>IFERROR(VLOOKUP($A562, 'Fielding Data'!$A$1:$H$12056, 7, 0), 0)</f>
        <v>0</v>
      </c>
      <c r="T562" s="13">
        <f>IFERROR(VLOOKUP($A562, 'Fielding Data'!$A$1:$H$12056, 8, 0), 0)</f>
        <v>0</v>
      </c>
      <c r="U562" s="13">
        <f>SUMIFS('Fielding Data'!E:E, 'Fielding Data'!$A:$A, $A562)</f>
        <v>0</v>
      </c>
      <c r="V562" s="13">
        <f>SUMIFS('Fielding Data'!F:F, 'Fielding Data'!$A:$A, $A562)</f>
        <v>2</v>
      </c>
      <c r="W562" s="13">
        <f>SUMIFS('Fielding Data'!G:G, 'Fielding Data'!$A:$A, $A562)</f>
        <v>0</v>
      </c>
      <c r="X562" s="13">
        <f>SUMIFS('Fielding Data'!H:H, 'Fielding Data'!$A:$A, $A562)</f>
        <v>0</v>
      </c>
    </row>
    <row r="563" spans="1:24" x14ac:dyDescent="0.3">
      <c r="A563" s="13" t="str">
        <f t="shared" si="17"/>
        <v>leeca012010</v>
      </c>
      <c r="B563" s="16" t="s">
        <v>135</v>
      </c>
      <c r="C563" s="16">
        <v>2010</v>
      </c>
      <c r="D563" s="16">
        <v>157</v>
      </c>
      <c r="E563" s="16">
        <v>605</v>
      </c>
      <c r="F563" s="16">
        <v>67</v>
      </c>
      <c r="G563" s="16">
        <v>149</v>
      </c>
      <c r="H563" s="16">
        <v>29</v>
      </c>
      <c r="I563" s="16">
        <v>1</v>
      </c>
      <c r="J563" s="16">
        <v>24</v>
      </c>
      <c r="K563" s="16">
        <v>89</v>
      </c>
      <c r="L563" s="16">
        <v>3</v>
      </c>
      <c r="M563" s="16">
        <v>3</v>
      </c>
      <c r="N563" s="16">
        <v>37</v>
      </c>
      <c r="O563" s="16">
        <v>59</v>
      </c>
      <c r="P563" s="13" t="str">
        <f t="shared" si="16"/>
        <v>1B</v>
      </c>
      <c r="Q563" s="13">
        <f>IFERROR(VLOOKUP($A563, 'Fielding Data'!$A$1:$H$12056, 5, 0), 0)</f>
        <v>115</v>
      </c>
      <c r="R563" s="13">
        <f>IFERROR(VLOOKUP($A563, 'Fielding Data'!$A$1:$H$12056, 6, 0), 0)</f>
        <v>12</v>
      </c>
      <c r="S563" s="13">
        <f>IFERROR(VLOOKUP($A563, 'Fielding Data'!$A$1:$H$12056, 7, 0), 0)</f>
        <v>1</v>
      </c>
      <c r="T563" s="13">
        <f>IFERROR(VLOOKUP($A563, 'Fielding Data'!$A$1:$H$12056, 8, 0), 0)</f>
        <v>6</v>
      </c>
      <c r="U563" s="13">
        <f>SUMIFS('Fielding Data'!E:E, 'Fielding Data'!$A:$A, $A563)</f>
        <v>298</v>
      </c>
      <c r="V563" s="13">
        <f>SUMIFS('Fielding Data'!F:F, 'Fielding Data'!$A:$A, $A563)</f>
        <v>18</v>
      </c>
      <c r="W563" s="13">
        <f>SUMIFS('Fielding Data'!G:G, 'Fielding Data'!$A:$A, $A563)</f>
        <v>7</v>
      </c>
      <c r="X563" s="13">
        <f>SUMIFS('Fielding Data'!H:H, 'Fielding Data'!$A:$A, $A563)</f>
        <v>7</v>
      </c>
    </row>
    <row r="564" spans="1:24" x14ac:dyDescent="0.3">
      <c r="A564" s="13" t="str">
        <f t="shared" si="17"/>
        <v>lerewan012010</v>
      </c>
      <c r="B564" s="16" t="s">
        <v>563</v>
      </c>
      <c r="C564" s="16">
        <v>2010</v>
      </c>
      <c r="D564" s="16">
        <v>6</v>
      </c>
      <c r="E564" s="16">
        <v>1</v>
      </c>
      <c r="F564" s="16">
        <v>0</v>
      </c>
      <c r="G564" s="16">
        <v>0</v>
      </c>
      <c r="H564" s="16">
        <v>0</v>
      </c>
      <c r="I564" s="16">
        <v>0</v>
      </c>
      <c r="J564" s="16">
        <v>0</v>
      </c>
      <c r="K564" s="16">
        <v>0</v>
      </c>
      <c r="L564" s="16">
        <v>0</v>
      </c>
      <c r="M564" s="16">
        <v>0</v>
      </c>
      <c r="N564" s="16">
        <v>0</v>
      </c>
      <c r="O564" s="16">
        <v>1</v>
      </c>
      <c r="P564" s="13" t="str">
        <f t="shared" si="16"/>
        <v>P</v>
      </c>
      <c r="Q564" s="13">
        <f>IFERROR(VLOOKUP($A564, 'Fielding Data'!$A$1:$H$12056, 5, 0), 0)</f>
        <v>3</v>
      </c>
      <c r="R564" s="13">
        <f>IFERROR(VLOOKUP($A564, 'Fielding Data'!$A$1:$H$12056, 6, 0), 0)</f>
        <v>5</v>
      </c>
      <c r="S564" s="13">
        <f>IFERROR(VLOOKUP($A564, 'Fielding Data'!$A$1:$H$12056, 7, 0), 0)</f>
        <v>0</v>
      </c>
      <c r="T564" s="13">
        <f>IFERROR(VLOOKUP($A564, 'Fielding Data'!$A$1:$H$12056, 8, 0), 0)</f>
        <v>0</v>
      </c>
      <c r="U564" s="13">
        <f>SUMIFS('Fielding Data'!E:E, 'Fielding Data'!$A:$A, $A564)</f>
        <v>3</v>
      </c>
      <c r="V564" s="13">
        <f>SUMIFS('Fielding Data'!F:F, 'Fielding Data'!$A:$A, $A564)</f>
        <v>5</v>
      </c>
      <c r="W564" s="13">
        <f>SUMIFS('Fielding Data'!G:G, 'Fielding Data'!$A:$A, $A564)</f>
        <v>0</v>
      </c>
      <c r="X564" s="13">
        <f>SUMIFS('Fielding Data'!H:H, 'Fielding Data'!$A:$A, $A564)</f>
        <v>0</v>
      </c>
    </row>
    <row r="565" spans="1:24" x14ac:dyDescent="0.3">
      <c r="A565" s="13" t="str">
        <f t="shared" si="17"/>
        <v>lestejo012010</v>
      </c>
      <c r="B565" s="16" t="s">
        <v>671</v>
      </c>
      <c r="C565" s="16">
        <v>2010</v>
      </c>
      <c r="D565" s="16">
        <v>32</v>
      </c>
      <c r="E565" s="16">
        <v>3</v>
      </c>
      <c r="F565" s="16">
        <v>0</v>
      </c>
      <c r="G565" s="16">
        <v>0</v>
      </c>
      <c r="H565" s="16">
        <v>0</v>
      </c>
      <c r="I565" s="16">
        <v>0</v>
      </c>
      <c r="J565" s="16">
        <v>0</v>
      </c>
      <c r="K565" s="16">
        <v>1</v>
      </c>
      <c r="L565" s="16">
        <v>0</v>
      </c>
      <c r="M565" s="16">
        <v>0</v>
      </c>
      <c r="N565" s="16">
        <v>1</v>
      </c>
      <c r="O565" s="16">
        <v>2</v>
      </c>
      <c r="P565" s="13" t="str">
        <f t="shared" si="16"/>
        <v>P</v>
      </c>
      <c r="Q565" s="13">
        <f>IFERROR(VLOOKUP($A565, 'Fielding Data'!$A$1:$H$12056, 5, 0), 0)</f>
        <v>5</v>
      </c>
      <c r="R565" s="13">
        <f>IFERROR(VLOOKUP($A565, 'Fielding Data'!$A$1:$H$12056, 6, 0), 0)</f>
        <v>35</v>
      </c>
      <c r="S565" s="13">
        <f>IFERROR(VLOOKUP($A565, 'Fielding Data'!$A$1:$H$12056, 7, 0), 0)</f>
        <v>3</v>
      </c>
      <c r="T565" s="13">
        <f>IFERROR(VLOOKUP($A565, 'Fielding Data'!$A$1:$H$12056, 8, 0), 0)</f>
        <v>2</v>
      </c>
      <c r="U565" s="13">
        <f>SUMIFS('Fielding Data'!E:E, 'Fielding Data'!$A:$A, $A565)</f>
        <v>5</v>
      </c>
      <c r="V565" s="13">
        <f>SUMIFS('Fielding Data'!F:F, 'Fielding Data'!$A:$A, $A565)</f>
        <v>35</v>
      </c>
      <c r="W565" s="13">
        <f>SUMIFS('Fielding Data'!G:G, 'Fielding Data'!$A:$A, $A565)</f>
        <v>3</v>
      </c>
      <c r="X565" s="13">
        <f>SUMIFS('Fielding Data'!H:H, 'Fielding Data'!$A:$A, $A565)</f>
        <v>2</v>
      </c>
    </row>
    <row r="566" spans="1:24" x14ac:dyDescent="0.3">
      <c r="A566" s="13" t="str">
        <f t="shared" si="17"/>
        <v>lewisco012010</v>
      </c>
      <c r="B566" s="16" t="s">
        <v>313</v>
      </c>
      <c r="C566" s="16">
        <v>2010</v>
      </c>
      <c r="D566" s="16">
        <v>32</v>
      </c>
      <c r="E566" s="16">
        <v>7</v>
      </c>
      <c r="F566" s="16">
        <v>1</v>
      </c>
      <c r="G566" s="16">
        <v>2</v>
      </c>
      <c r="H566" s="16">
        <v>0</v>
      </c>
      <c r="I566" s="16">
        <v>0</v>
      </c>
      <c r="J566" s="16">
        <v>0</v>
      </c>
      <c r="K566" s="16">
        <v>2</v>
      </c>
      <c r="L566" s="16">
        <v>0</v>
      </c>
      <c r="M566" s="16">
        <v>0</v>
      </c>
      <c r="N566" s="16">
        <v>0</v>
      </c>
      <c r="O566" s="16">
        <v>2</v>
      </c>
      <c r="P566" s="13" t="str">
        <f t="shared" si="16"/>
        <v>P</v>
      </c>
      <c r="Q566" s="13">
        <f>IFERROR(VLOOKUP($A566, 'Fielding Data'!$A$1:$H$12056, 5, 0), 0)</f>
        <v>8</v>
      </c>
      <c r="R566" s="13">
        <f>IFERROR(VLOOKUP($A566, 'Fielding Data'!$A$1:$H$12056, 6, 0), 0)</f>
        <v>12</v>
      </c>
      <c r="S566" s="13">
        <f>IFERROR(VLOOKUP($A566, 'Fielding Data'!$A$1:$H$12056, 7, 0), 0)</f>
        <v>5</v>
      </c>
      <c r="T566" s="13">
        <f>IFERROR(VLOOKUP($A566, 'Fielding Data'!$A$1:$H$12056, 8, 0), 0)</f>
        <v>0</v>
      </c>
      <c r="U566" s="13">
        <f>SUMIFS('Fielding Data'!E:E, 'Fielding Data'!$A:$A, $A566)</f>
        <v>8</v>
      </c>
      <c r="V566" s="13">
        <f>SUMIFS('Fielding Data'!F:F, 'Fielding Data'!$A:$A, $A566)</f>
        <v>12</v>
      </c>
      <c r="W566" s="13">
        <f>SUMIFS('Fielding Data'!G:G, 'Fielding Data'!$A:$A, $A566)</f>
        <v>5</v>
      </c>
      <c r="X566" s="13">
        <f>SUMIFS('Fielding Data'!H:H, 'Fielding Data'!$A:$A, $A566)</f>
        <v>0</v>
      </c>
    </row>
    <row r="567" spans="1:24" x14ac:dyDescent="0.3">
      <c r="A567" s="13" t="str">
        <f t="shared" si="17"/>
        <v>lewisfr022010</v>
      </c>
      <c r="B567" s="16" t="s">
        <v>672</v>
      </c>
      <c r="C567" s="16">
        <v>2010</v>
      </c>
      <c r="D567" s="16">
        <v>110</v>
      </c>
      <c r="E567" s="16">
        <v>428</v>
      </c>
      <c r="F567" s="16">
        <v>70</v>
      </c>
      <c r="G567" s="16">
        <v>112</v>
      </c>
      <c r="H567" s="16">
        <v>31</v>
      </c>
      <c r="I567" s="16">
        <v>5</v>
      </c>
      <c r="J567" s="16">
        <v>8</v>
      </c>
      <c r="K567" s="16">
        <v>36</v>
      </c>
      <c r="L567" s="16">
        <v>17</v>
      </c>
      <c r="M567" s="16">
        <v>6</v>
      </c>
      <c r="N567" s="16">
        <v>38</v>
      </c>
      <c r="O567" s="16">
        <v>104</v>
      </c>
      <c r="P567" s="13" t="str">
        <f t="shared" si="16"/>
        <v>CF</v>
      </c>
      <c r="Q567" s="13">
        <f>IFERROR(VLOOKUP($A567, 'Fielding Data'!$A$1:$H$12056, 5, 0), 0)</f>
        <v>0</v>
      </c>
      <c r="R567" s="13">
        <f>IFERROR(VLOOKUP($A567, 'Fielding Data'!$A$1:$H$12056, 6, 0), 0)</f>
        <v>0</v>
      </c>
      <c r="S567" s="13">
        <f>IFERROR(VLOOKUP($A567, 'Fielding Data'!$A$1:$H$12056, 7, 0), 0)</f>
        <v>0</v>
      </c>
      <c r="T567" s="13">
        <f>IFERROR(VLOOKUP($A567, 'Fielding Data'!$A$1:$H$12056, 8, 0), 0)</f>
        <v>0</v>
      </c>
      <c r="U567" s="13">
        <f>SUMIFS('Fielding Data'!E:E, 'Fielding Data'!$A:$A, $A567)</f>
        <v>169</v>
      </c>
      <c r="V567" s="13">
        <f>SUMIFS('Fielding Data'!F:F, 'Fielding Data'!$A:$A, $A567)</f>
        <v>1</v>
      </c>
      <c r="W567" s="13">
        <f>SUMIFS('Fielding Data'!G:G, 'Fielding Data'!$A:$A, $A567)</f>
        <v>3</v>
      </c>
      <c r="X567" s="13">
        <f>SUMIFS('Fielding Data'!H:H, 'Fielding Data'!$A:$A, $A567)</f>
        <v>0</v>
      </c>
    </row>
    <row r="568" spans="1:24" x14ac:dyDescent="0.3">
      <c r="A568" s="13" t="str">
        <f t="shared" si="17"/>
        <v>lewisje012010</v>
      </c>
      <c r="B568" s="16" t="s">
        <v>813</v>
      </c>
      <c r="C568" s="16">
        <v>2010</v>
      </c>
      <c r="D568" s="16">
        <v>37</v>
      </c>
      <c r="E568" s="16">
        <v>0</v>
      </c>
      <c r="F568" s="16">
        <v>0</v>
      </c>
      <c r="G568" s="16">
        <v>0</v>
      </c>
      <c r="H568" s="16">
        <v>0</v>
      </c>
      <c r="I568" s="16">
        <v>0</v>
      </c>
      <c r="J568" s="16">
        <v>0</v>
      </c>
      <c r="K568" s="16">
        <v>0</v>
      </c>
      <c r="L568" s="16">
        <v>0</v>
      </c>
      <c r="M568" s="16">
        <v>0</v>
      </c>
      <c r="N568" s="16">
        <v>0</v>
      </c>
      <c r="O568" s="16">
        <v>0</v>
      </c>
      <c r="P568" s="13" t="str">
        <f t="shared" si="16"/>
        <v>P</v>
      </c>
      <c r="Q568" s="13">
        <f>IFERROR(VLOOKUP($A568, 'Fielding Data'!$A$1:$H$12056, 5, 0), 0)</f>
        <v>1</v>
      </c>
      <c r="R568" s="13">
        <f>IFERROR(VLOOKUP($A568, 'Fielding Data'!$A$1:$H$12056, 6, 0), 0)</f>
        <v>5</v>
      </c>
      <c r="S568" s="13">
        <f>IFERROR(VLOOKUP($A568, 'Fielding Data'!$A$1:$H$12056, 7, 0), 0)</f>
        <v>0</v>
      </c>
      <c r="T568" s="13">
        <f>IFERROR(VLOOKUP($A568, 'Fielding Data'!$A$1:$H$12056, 8, 0), 0)</f>
        <v>0</v>
      </c>
      <c r="U568" s="13">
        <f>SUMIFS('Fielding Data'!E:E, 'Fielding Data'!$A:$A, $A568)</f>
        <v>1</v>
      </c>
      <c r="V568" s="13">
        <f>SUMIFS('Fielding Data'!F:F, 'Fielding Data'!$A:$A, $A568)</f>
        <v>5</v>
      </c>
      <c r="W568" s="13">
        <f>SUMIFS('Fielding Data'!G:G, 'Fielding Data'!$A:$A, $A568)</f>
        <v>0</v>
      </c>
      <c r="X568" s="13">
        <f>SUMIFS('Fielding Data'!H:H, 'Fielding Data'!$A:$A, $A568)</f>
        <v>0</v>
      </c>
    </row>
    <row r="569" spans="1:24" x14ac:dyDescent="0.3">
      <c r="A569" s="13" t="str">
        <f t="shared" si="17"/>
        <v>lewisro012010</v>
      </c>
      <c r="B569" s="16" t="s">
        <v>1317</v>
      </c>
      <c r="C569" s="16">
        <v>2010</v>
      </c>
      <c r="D569" s="16">
        <v>14</v>
      </c>
      <c r="E569" s="16">
        <v>1</v>
      </c>
      <c r="F569" s="16">
        <v>0</v>
      </c>
      <c r="G569" s="16">
        <v>0</v>
      </c>
      <c r="H569" s="16">
        <v>0</v>
      </c>
      <c r="I569" s="16">
        <v>0</v>
      </c>
      <c r="J569" s="16">
        <v>0</v>
      </c>
      <c r="K569" s="16">
        <v>0</v>
      </c>
      <c r="L569" s="16">
        <v>0</v>
      </c>
      <c r="M569" s="16">
        <v>0</v>
      </c>
      <c r="N569" s="16">
        <v>0</v>
      </c>
      <c r="O569" s="16">
        <v>1</v>
      </c>
      <c r="P569" s="13" t="str">
        <f t="shared" si="16"/>
        <v>P</v>
      </c>
      <c r="Q569" s="13">
        <f>IFERROR(VLOOKUP($A569, 'Fielding Data'!$A$1:$H$12056, 5, 0), 0)</f>
        <v>1</v>
      </c>
      <c r="R569" s="13">
        <f>IFERROR(VLOOKUP($A569, 'Fielding Data'!$A$1:$H$12056, 6, 0), 0)</f>
        <v>3</v>
      </c>
      <c r="S569" s="13">
        <f>IFERROR(VLOOKUP($A569, 'Fielding Data'!$A$1:$H$12056, 7, 0), 0)</f>
        <v>0</v>
      </c>
      <c r="T569" s="13">
        <f>IFERROR(VLOOKUP($A569, 'Fielding Data'!$A$1:$H$12056, 8, 0), 0)</f>
        <v>0</v>
      </c>
      <c r="U569" s="13">
        <f>SUMIFS('Fielding Data'!E:E, 'Fielding Data'!$A:$A, $A569)</f>
        <v>1</v>
      </c>
      <c r="V569" s="13">
        <f>SUMIFS('Fielding Data'!F:F, 'Fielding Data'!$A:$A, $A569)</f>
        <v>3</v>
      </c>
      <c r="W569" s="13">
        <f>SUMIFS('Fielding Data'!G:G, 'Fielding Data'!$A:$A, $A569)</f>
        <v>0</v>
      </c>
      <c r="X569" s="13">
        <f>SUMIFS('Fielding Data'!H:H, 'Fielding Data'!$A:$A, $A569)</f>
        <v>0</v>
      </c>
    </row>
    <row r="570" spans="1:24" x14ac:dyDescent="0.3">
      <c r="A570" s="13" t="str">
        <f t="shared" si="17"/>
        <v>lidgebr012010</v>
      </c>
      <c r="B570" s="16" t="s">
        <v>314</v>
      </c>
      <c r="C570" s="16">
        <v>2010</v>
      </c>
      <c r="D570" s="16">
        <v>50</v>
      </c>
      <c r="E570" s="16">
        <v>0</v>
      </c>
      <c r="F570" s="16">
        <v>0</v>
      </c>
      <c r="G570" s="16">
        <v>0</v>
      </c>
      <c r="H570" s="16">
        <v>0</v>
      </c>
      <c r="I570" s="16">
        <v>0</v>
      </c>
      <c r="J570" s="16">
        <v>0</v>
      </c>
      <c r="K570" s="16">
        <v>0</v>
      </c>
      <c r="L570" s="16">
        <v>0</v>
      </c>
      <c r="M570" s="16">
        <v>0</v>
      </c>
      <c r="N570" s="16">
        <v>0</v>
      </c>
      <c r="O570" s="16">
        <v>0</v>
      </c>
      <c r="P570" s="13" t="str">
        <f t="shared" si="16"/>
        <v>P</v>
      </c>
      <c r="Q570" s="13">
        <f>IFERROR(VLOOKUP($A570, 'Fielding Data'!$A$1:$H$12056, 5, 0), 0)</f>
        <v>1</v>
      </c>
      <c r="R570" s="13">
        <f>IFERROR(VLOOKUP($A570, 'Fielding Data'!$A$1:$H$12056, 6, 0), 0)</f>
        <v>8</v>
      </c>
      <c r="S570" s="13">
        <f>IFERROR(VLOOKUP($A570, 'Fielding Data'!$A$1:$H$12056, 7, 0), 0)</f>
        <v>0</v>
      </c>
      <c r="T570" s="13">
        <f>IFERROR(VLOOKUP($A570, 'Fielding Data'!$A$1:$H$12056, 8, 0), 0)</f>
        <v>0</v>
      </c>
      <c r="U570" s="13">
        <f>SUMIFS('Fielding Data'!E:E, 'Fielding Data'!$A:$A, $A570)</f>
        <v>1</v>
      </c>
      <c r="V570" s="13">
        <f>SUMIFS('Fielding Data'!F:F, 'Fielding Data'!$A:$A, $A570)</f>
        <v>8</v>
      </c>
      <c r="W570" s="13">
        <f>SUMIFS('Fielding Data'!G:G, 'Fielding Data'!$A:$A, $A570)</f>
        <v>0</v>
      </c>
      <c r="X570" s="13">
        <f>SUMIFS('Fielding Data'!H:H, 'Fielding Data'!$A:$A, $A570)</f>
        <v>0</v>
      </c>
    </row>
    <row r="571" spans="1:24" x14ac:dyDescent="0.3">
      <c r="A571" s="13" t="str">
        <f t="shared" si="17"/>
        <v>lillibr012010</v>
      </c>
      <c r="B571" s="16" t="s">
        <v>952</v>
      </c>
      <c r="C571" s="16">
        <v>2010</v>
      </c>
      <c r="D571" s="16">
        <v>64</v>
      </c>
      <c r="E571" s="16">
        <v>98</v>
      </c>
      <c r="F571" s="16">
        <v>19</v>
      </c>
      <c r="G571" s="16">
        <v>22</v>
      </c>
      <c r="H571" s="16">
        <v>5</v>
      </c>
      <c r="I571" s="16">
        <v>2</v>
      </c>
      <c r="J571" s="16">
        <v>2</v>
      </c>
      <c r="K571" s="16">
        <v>16</v>
      </c>
      <c r="L571" s="16">
        <v>5</v>
      </c>
      <c r="M571" s="16">
        <v>3</v>
      </c>
      <c r="N571" s="16">
        <v>3</v>
      </c>
      <c r="O571" s="16">
        <v>36</v>
      </c>
      <c r="P571" s="13" t="str">
        <f t="shared" si="16"/>
        <v>2B</v>
      </c>
      <c r="Q571" s="13">
        <f>IFERROR(VLOOKUP($A571, 'Fielding Data'!$A$1:$H$12056, 5, 0), 0)</f>
        <v>34</v>
      </c>
      <c r="R571" s="13">
        <f>IFERROR(VLOOKUP($A571, 'Fielding Data'!$A$1:$H$12056, 6, 0), 0)</f>
        <v>56</v>
      </c>
      <c r="S571" s="13">
        <f>IFERROR(VLOOKUP($A571, 'Fielding Data'!$A$1:$H$12056, 7, 0), 0)</f>
        <v>4</v>
      </c>
      <c r="T571" s="13">
        <f>IFERROR(VLOOKUP($A571, 'Fielding Data'!$A$1:$H$12056, 8, 0), 0)</f>
        <v>12</v>
      </c>
      <c r="U571" s="13">
        <f>SUMIFS('Fielding Data'!E:E, 'Fielding Data'!$A:$A, $A571)</f>
        <v>44</v>
      </c>
      <c r="V571" s="13">
        <f>SUMIFS('Fielding Data'!F:F, 'Fielding Data'!$A:$A, $A571)</f>
        <v>57</v>
      </c>
      <c r="W571" s="13">
        <f>SUMIFS('Fielding Data'!G:G, 'Fielding Data'!$A:$A, $A571)</f>
        <v>4</v>
      </c>
      <c r="X571" s="13">
        <f>SUMIFS('Fielding Data'!H:H, 'Fielding Data'!$A:$A, $A571)</f>
        <v>12</v>
      </c>
    </row>
    <row r="572" spans="1:24" x14ac:dyDescent="0.3">
      <c r="A572" s="13" t="str">
        <f t="shared" si="17"/>
        <v>linceti012010</v>
      </c>
      <c r="B572" s="16" t="s">
        <v>814</v>
      </c>
      <c r="C572" s="16">
        <v>2010</v>
      </c>
      <c r="D572" s="16">
        <v>33</v>
      </c>
      <c r="E572" s="16">
        <v>67</v>
      </c>
      <c r="F572" s="16">
        <v>2</v>
      </c>
      <c r="G572" s="16">
        <v>7</v>
      </c>
      <c r="H572" s="16">
        <v>0</v>
      </c>
      <c r="I572" s="16">
        <v>0</v>
      </c>
      <c r="J572" s="16">
        <v>0</v>
      </c>
      <c r="K572" s="16">
        <v>5</v>
      </c>
      <c r="L572" s="16">
        <v>0</v>
      </c>
      <c r="M572" s="16">
        <v>0</v>
      </c>
      <c r="N572" s="16">
        <v>3</v>
      </c>
      <c r="O572" s="16">
        <v>29</v>
      </c>
      <c r="P572" s="13" t="str">
        <f t="shared" si="16"/>
        <v>P</v>
      </c>
      <c r="Q572" s="13">
        <f>IFERROR(VLOOKUP($A572, 'Fielding Data'!$A$1:$H$12056, 5, 0), 0)</f>
        <v>7</v>
      </c>
      <c r="R572" s="13">
        <f>IFERROR(VLOOKUP($A572, 'Fielding Data'!$A$1:$H$12056, 6, 0), 0)</f>
        <v>18</v>
      </c>
      <c r="S572" s="13">
        <f>IFERROR(VLOOKUP($A572, 'Fielding Data'!$A$1:$H$12056, 7, 0), 0)</f>
        <v>2</v>
      </c>
      <c r="T572" s="13">
        <f>IFERROR(VLOOKUP($A572, 'Fielding Data'!$A$1:$H$12056, 8, 0), 0)</f>
        <v>1</v>
      </c>
      <c r="U572" s="13">
        <f>SUMIFS('Fielding Data'!E:E, 'Fielding Data'!$A:$A, $A572)</f>
        <v>7</v>
      </c>
      <c r="V572" s="13">
        <f>SUMIFS('Fielding Data'!F:F, 'Fielding Data'!$A:$A, $A572)</f>
        <v>18</v>
      </c>
      <c r="W572" s="13">
        <f>SUMIFS('Fielding Data'!G:G, 'Fielding Data'!$A:$A, $A572)</f>
        <v>2</v>
      </c>
      <c r="X572" s="13">
        <f>SUMIFS('Fielding Data'!H:H, 'Fielding Data'!$A:$A, $A572)</f>
        <v>1</v>
      </c>
    </row>
    <row r="573" spans="1:24" x14ac:dyDescent="0.3">
      <c r="A573" s="13" t="str">
        <f t="shared" si="17"/>
        <v>lincobr012010</v>
      </c>
      <c r="B573" s="16" t="s">
        <v>1318</v>
      </c>
      <c r="C573" s="16">
        <v>2010</v>
      </c>
      <c r="D573" s="16">
        <v>11</v>
      </c>
      <c r="E573" s="16">
        <v>15</v>
      </c>
      <c r="F573" s="16">
        <v>0</v>
      </c>
      <c r="G573" s="16">
        <v>6</v>
      </c>
      <c r="H573" s="16">
        <v>0</v>
      </c>
      <c r="I573" s="16">
        <v>0</v>
      </c>
      <c r="J573" s="16">
        <v>0</v>
      </c>
      <c r="K573" s="16">
        <v>3</v>
      </c>
      <c r="L573" s="16">
        <v>0</v>
      </c>
      <c r="M573" s="16">
        <v>0</v>
      </c>
      <c r="N573" s="16">
        <v>0</v>
      </c>
      <c r="O573" s="16">
        <v>3</v>
      </c>
      <c r="P573" s="13" t="str">
        <f t="shared" si="16"/>
        <v>P</v>
      </c>
      <c r="Q573" s="13">
        <f>IFERROR(VLOOKUP($A573, 'Fielding Data'!$A$1:$H$12056, 5, 0), 0)</f>
        <v>6</v>
      </c>
      <c r="R573" s="13">
        <f>IFERROR(VLOOKUP($A573, 'Fielding Data'!$A$1:$H$12056, 6, 0), 0)</f>
        <v>7</v>
      </c>
      <c r="S573" s="13">
        <f>IFERROR(VLOOKUP($A573, 'Fielding Data'!$A$1:$H$12056, 7, 0), 0)</f>
        <v>0</v>
      </c>
      <c r="T573" s="13">
        <f>IFERROR(VLOOKUP($A573, 'Fielding Data'!$A$1:$H$12056, 8, 0), 0)</f>
        <v>0</v>
      </c>
      <c r="U573" s="13">
        <f>SUMIFS('Fielding Data'!E:E, 'Fielding Data'!$A:$A, $A573)</f>
        <v>6</v>
      </c>
      <c r="V573" s="13">
        <f>SUMIFS('Fielding Data'!F:F, 'Fielding Data'!$A:$A, $A573)</f>
        <v>7</v>
      </c>
      <c r="W573" s="13">
        <f>SUMIFS('Fielding Data'!G:G, 'Fielding Data'!$A:$A, $A573)</f>
        <v>0</v>
      </c>
      <c r="X573" s="13">
        <f>SUMIFS('Fielding Data'!H:H, 'Fielding Data'!$A:$A, $A573)</f>
        <v>0</v>
      </c>
    </row>
    <row r="574" spans="1:24" x14ac:dyDescent="0.3">
      <c r="A574" s="13" t="str">
        <f t="shared" si="17"/>
        <v>lincomi012010</v>
      </c>
      <c r="B574" s="16" t="s">
        <v>138</v>
      </c>
      <c r="C574" s="16">
        <v>2010</v>
      </c>
      <c r="D574" s="16">
        <v>19</v>
      </c>
      <c r="E574" s="16">
        <v>1</v>
      </c>
      <c r="F574" s="16">
        <v>0</v>
      </c>
      <c r="G574" s="16">
        <v>0</v>
      </c>
      <c r="H574" s="16">
        <v>0</v>
      </c>
      <c r="I574" s="16">
        <v>0</v>
      </c>
      <c r="J574" s="16">
        <v>0</v>
      </c>
      <c r="K574" s="16">
        <v>0</v>
      </c>
      <c r="L574" s="16">
        <v>0</v>
      </c>
      <c r="M574" s="16">
        <v>0</v>
      </c>
      <c r="N574" s="16">
        <v>0</v>
      </c>
      <c r="O574" s="16">
        <v>0</v>
      </c>
      <c r="P574" s="13" t="str">
        <f t="shared" si="16"/>
        <v>P</v>
      </c>
      <c r="Q574" s="13">
        <f>IFERROR(VLOOKUP($A574, 'Fielding Data'!$A$1:$H$12056, 5, 0), 0)</f>
        <v>2</v>
      </c>
      <c r="R574" s="13">
        <f>IFERROR(VLOOKUP($A574, 'Fielding Data'!$A$1:$H$12056, 6, 0), 0)</f>
        <v>2</v>
      </c>
      <c r="S574" s="13">
        <f>IFERROR(VLOOKUP($A574, 'Fielding Data'!$A$1:$H$12056, 7, 0), 0)</f>
        <v>0</v>
      </c>
      <c r="T574" s="13">
        <f>IFERROR(VLOOKUP($A574, 'Fielding Data'!$A$1:$H$12056, 8, 0), 0)</f>
        <v>0</v>
      </c>
      <c r="U574" s="13">
        <f>SUMIFS('Fielding Data'!E:E, 'Fielding Data'!$A:$A, $A574)</f>
        <v>2</v>
      </c>
      <c r="V574" s="13">
        <f>SUMIFS('Fielding Data'!F:F, 'Fielding Data'!$A:$A, $A574)</f>
        <v>2</v>
      </c>
      <c r="W574" s="13">
        <f>SUMIFS('Fielding Data'!G:G, 'Fielding Data'!$A:$A, $A574)</f>
        <v>0</v>
      </c>
      <c r="X574" s="13">
        <f>SUMIFS('Fielding Data'!H:H, 'Fielding Data'!$A:$A, $A574)</f>
        <v>0</v>
      </c>
    </row>
    <row r="575" spans="1:24" x14ac:dyDescent="0.3">
      <c r="A575" s="13" t="str">
        <f t="shared" si="17"/>
        <v>lindad012010</v>
      </c>
      <c r="B575" s="16" t="s">
        <v>673</v>
      </c>
      <c r="C575" s="16">
        <v>2010</v>
      </c>
      <c r="D575" s="16">
        <v>150</v>
      </c>
      <c r="E575" s="16">
        <v>569</v>
      </c>
      <c r="F575" s="16">
        <v>57</v>
      </c>
      <c r="G575" s="16">
        <v>135</v>
      </c>
      <c r="H575" s="16">
        <v>32</v>
      </c>
      <c r="I575" s="16">
        <v>3</v>
      </c>
      <c r="J575" s="16">
        <v>23</v>
      </c>
      <c r="K575" s="16">
        <v>72</v>
      </c>
      <c r="L575" s="16">
        <v>0</v>
      </c>
      <c r="M575" s="16">
        <v>0</v>
      </c>
      <c r="N575" s="16">
        <v>38</v>
      </c>
      <c r="O575" s="16">
        <v>144</v>
      </c>
      <c r="P575" s="13" t="str">
        <f t="shared" si="16"/>
        <v>1B</v>
      </c>
      <c r="Q575" s="13">
        <f>IFERROR(VLOOKUP($A575, 'Fielding Data'!$A$1:$H$12056, 5, 0), 0)</f>
        <v>70</v>
      </c>
      <c r="R575" s="13">
        <f>IFERROR(VLOOKUP($A575, 'Fielding Data'!$A$1:$H$12056, 6, 0), 0)</f>
        <v>9</v>
      </c>
      <c r="S575" s="13">
        <f>IFERROR(VLOOKUP($A575, 'Fielding Data'!$A$1:$H$12056, 7, 0), 0)</f>
        <v>0</v>
      </c>
      <c r="T575" s="13">
        <f>IFERROR(VLOOKUP($A575, 'Fielding Data'!$A$1:$H$12056, 8, 0), 0)</f>
        <v>7</v>
      </c>
      <c r="U575" s="13">
        <f>SUMIFS('Fielding Data'!E:E, 'Fielding Data'!$A:$A, $A575)</f>
        <v>92</v>
      </c>
      <c r="V575" s="13">
        <f>SUMIFS('Fielding Data'!F:F, 'Fielding Data'!$A:$A, $A575)</f>
        <v>9</v>
      </c>
      <c r="W575" s="13">
        <f>SUMIFS('Fielding Data'!G:G, 'Fielding Data'!$A:$A, $A575)</f>
        <v>0</v>
      </c>
      <c r="X575" s="13">
        <f>SUMIFS('Fielding Data'!H:H, 'Fielding Data'!$A:$A, $A575)</f>
        <v>7</v>
      </c>
    </row>
    <row r="576" spans="1:24" x14ac:dyDescent="0.3">
      <c r="A576" s="13" t="str">
        <f t="shared" si="17"/>
        <v>lindsjo012010</v>
      </c>
      <c r="B576" s="16" t="s">
        <v>1319</v>
      </c>
      <c r="C576" s="16">
        <v>2010</v>
      </c>
      <c r="D576" s="16">
        <v>11</v>
      </c>
      <c r="E576" s="16">
        <v>12</v>
      </c>
      <c r="F576" s="16">
        <v>0</v>
      </c>
      <c r="G576" s="16">
        <v>1</v>
      </c>
      <c r="H576" s="16">
        <v>0</v>
      </c>
      <c r="I576" s="16">
        <v>0</v>
      </c>
      <c r="J576" s="16">
        <v>0</v>
      </c>
      <c r="K576" s="16">
        <v>0</v>
      </c>
      <c r="L576" s="16">
        <v>0</v>
      </c>
      <c r="M576" s="16">
        <v>0</v>
      </c>
      <c r="N576" s="16">
        <v>0</v>
      </c>
      <c r="O576" s="16">
        <v>3</v>
      </c>
      <c r="P576" s="13" t="str">
        <f t="shared" si="16"/>
        <v>1B</v>
      </c>
      <c r="Q576" s="13">
        <f>IFERROR(VLOOKUP($A576, 'Fielding Data'!$A$1:$H$12056, 5, 0), 0)</f>
        <v>8</v>
      </c>
      <c r="R576" s="13">
        <f>IFERROR(VLOOKUP($A576, 'Fielding Data'!$A$1:$H$12056, 6, 0), 0)</f>
        <v>1</v>
      </c>
      <c r="S576" s="13">
        <f>IFERROR(VLOOKUP($A576, 'Fielding Data'!$A$1:$H$12056, 7, 0), 0)</f>
        <v>0</v>
      </c>
      <c r="T576" s="13">
        <f>IFERROR(VLOOKUP($A576, 'Fielding Data'!$A$1:$H$12056, 8, 0), 0)</f>
        <v>2</v>
      </c>
      <c r="U576" s="13">
        <f>SUMIFS('Fielding Data'!E:E, 'Fielding Data'!$A:$A, $A576)</f>
        <v>8</v>
      </c>
      <c r="V576" s="13">
        <f>SUMIFS('Fielding Data'!F:F, 'Fielding Data'!$A:$A, $A576)</f>
        <v>1</v>
      </c>
      <c r="W576" s="13">
        <f>SUMIFS('Fielding Data'!G:G, 'Fielding Data'!$A:$A, $A576)</f>
        <v>0</v>
      </c>
      <c r="X576" s="13">
        <f>SUMIFS('Fielding Data'!H:H, 'Fielding Data'!$A:$A, $A576)</f>
        <v>2</v>
      </c>
    </row>
    <row r="577" spans="1:24" x14ac:dyDescent="0.3">
      <c r="A577" s="13" t="str">
        <f t="shared" si="17"/>
        <v>lindsma012010</v>
      </c>
      <c r="B577" s="16" t="s">
        <v>815</v>
      </c>
      <c r="C577" s="16">
        <v>2010</v>
      </c>
      <c r="D577" s="16">
        <v>58</v>
      </c>
      <c r="E577" s="16">
        <v>0</v>
      </c>
      <c r="F577" s="16">
        <v>0</v>
      </c>
      <c r="G577" s="16">
        <v>0</v>
      </c>
      <c r="H577" s="16">
        <v>0</v>
      </c>
      <c r="I577" s="16">
        <v>0</v>
      </c>
      <c r="J577" s="16">
        <v>0</v>
      </c>
      <c r="K577" s="16">
        <v>0</v>
      </c>
      <c r="L577" s="16">
        <v>0</v>
      </c>
      <c r="M577" s="16">
        <v>0</v>
      </c>
      <c r="N577" s="16">
        <v>0</v>
      </c>
      <c r="O577" s="16">
        <v>0</v>
      </c>
      <c r="P577" s="13" t="str">
        <f t="shared" si="16"/>
        <v>P</v>
      </c>
      <c r="Q577" s="13">
        <f>IFERROR(VLOOKUP($A577, 'Fielding Data'!$A$1:$H$12056, 5, 0), 0)</f>
        <v>6</v>
      </c>
      <c r="R577" s="13">
        <f>IFERROR(VLOOKUP($A577, 'Fielding Data'!$A$1:$H$12056, 6, 0), 0)</f>
        <v>6</v>
      </c>
      <c r="S577" s="13">
        <f>IFERROR(VLOOKUP($A577, 'Fielding Data'!$A$1:$H$12056, 7, 0), 0)</f>
        <v>0</v>
      </c>
      <c r="T577" s="13">
        <f>IFERROR(VLOOKUP($A577, 'Fielding Data'!$A$1:$H$12056, 8, 0), 0)</f>
        <v>3</v>
      </c>
      <c r="U577" s="13">
        <f>SUMIFS('Fielding Data'!E:E, 'Fielding Data'!$A:$A, $A577)</f>
        <v>6</v>
      </c>
      <c r="V577" s="13">
        <f>SUMIFS('Fielding Data'!F:F, 'Fielding Data'!$A:$A, $A577)</f>
        <v>6</v>
      </c>
      <c r="W577" s="13">
        <f>SUMIFS('Fielding Data'!G:G, 'Fielding Data'!$A:$A, $A577)</f>
        <v>0</v>
      </c>
      <c r="X577" s="13">
        <f>SUMIFS('Fielding Data'!H:H, 'Fielding Data'!$A:$A, $A577)</f>
        <v>3</v>
      </c>
    </row>
    <row r="578" spans="1:24" x14ac:dyDescent="0.3">
      <c r="A578" s="13" t="str">
        <f t="shared" si="17"/>
        <v>linebsc012010</v>
      </c>
      <c r="B578" s="16" t="s">
        <v>139</v>
      </c>
      <c r="C578" s="16">
        <v>2010</v>
      </c>
      <c r="D578" s="16">
        <v>52</v>
      </c>
      <c r="E578" s="16">
        <v>0</v>
      </c>
      <c r="F578" s="16">
        <v>0</v>
      </c>
      <c r="G578" s="16">
        <v>0</v>
      </c>
      <c r="H578" s="16">
        <v>0</v>
      </c>
      <c r="I578" s="16">
        <v>0</v>
      </c>
      <c r="J578" s="16">
        <v>0</v>
      </c>
      <c r="K578" s="16">
        <v>0</v>
      </c>
      <c r="L578" s="16">
        <v>0</v>
      </c>
      <c r="M578" s="16">
        <v>0</v>
      </c>
      <c r="N578" s="16">
        <v>0</v>
      </c>
      <c r="O578" s="16">
        <v>0</v>
      </c>
      <c r="P578" s="13" t="str">
        <f t="shared" ref="P578:P641" si="18">IFERROR(VLOOKUP($A578, Fielding, 4, 0), "Other")</f>
        <v>P</v>
      </c>
      <c r="Q578" s="13">
        <f>IFERROR(VLOOKUP($A578, 'Fielding Data'!$A$1:$H$12056, 5, 0), 0)</f>
        <v>2</v>
      </c>
      <c r="R578" s="13">
        <f>IFERROR(VLOOKUP($A578, 'Fielding Data'!$A$1:$H$12056, 6, 0), 0)</f>
        <v>6</v>
      </c>
      <c r="S578" s="13">
        <f>IFERROR(VLOOKUP($A578, 'Fielding Data'!$A$1:$H$12056, 7, 0), 0)</f>
        <v>1</v>
      </c>
      <c r="T578" s="13">
        <f>IFERROR(VLOOKUP($A578, 'Fielding Data'!$A$1:$H$12056, 8, 0), 0)</f>
        <v>1</v>
      </c>
      <c r="U578" s="13">
        <f>SUMIFS('Fielding Data'!E:E, 'Fielding Data'!$A:$A, $A578)</f>
        <v>2</v>
      </c>
      <c r="V578" s="13">
        <f>SUMIFS('Fielding Data'!F:F, 'Fielding Data'!$A:$A, $A578)</f>
        <v>6</v>
      </c>
      <c r="W578" s="13">
        <f>SUMIFS('Fielding Data'!G:G, 'Fielding Data'!$A:$A, $A578)</f>
        <v>1</v>
      </c>
      <c r="X578" s="13">
        <f>SUMIFS('Fielding Data'!H:H, 'Fielding Data'!$A:$A, $A578)</f>
        <v>1</v>
      </c>
    </row>
    <row r="579" spans="1:24" x14ac:dyDescent="0.3">
      <c r="A579" s="13" t="str">
        <f t="shared" ref="A579:A642" si="19">B579&amp;C579</f>
        <v>linkjo012010</v>
      </c>
      <c r="B579" s="16" t="s">
        <v>1320</v>
      </c>
      <c r="C579" s="16">
        <v>2010</v>
      </c>
      <c r="D579" s="16">
        <v>9</v>
      </c>
      <c r="E579" s="16">
        <v>0</v>
      </c>
      <c r="F579" s="16">
        <v>0</v>
      </c>
      <c r="G579" s="16">
        <v>0</v>
      </c>
      <c r="H579" s="16">
        <v>0</v>
      </c>
      <c r="I579" s="16">
        <v>0</v>
      </c>
      <c r="J579" s="16">
        <v>0</v>
      </c>
      <c r="K579" s="16">
        <v>0</v>
      </c>
      <c r="L579" s="16">
        <v>0</v>
      </c>
      <c r="M579" s="16">
        <v>0</v>
      </c>
      <c r="N579" s="16">
        <v>0</v>
      </c>
      <c r="O579" s="16">
        <v>0</v>
      </c>
      <c r="P579" s="13" t="str">
        <f t="shared" si="18"/>
        <v>P</v>
      </c>
      <c r="Q579" s="13">
        <f>IFERROR(VLOOKUP($A579, 'Fielding Data'!$A$1:$H$12056, 5, 0), 0)</f>
        <v>0</v>
      </c>
      <c r="R579" s="13">
        <f>IFERROR(VLOOKUP($A579, 'Fielding Data'!$A$1:$H$12056, 6, 0), 0)</f>
        <v>1</v>
      </c>
      <c r="S579" s="13">
        <f>IFERROR(VLOOKUP($A579, 'Fielding Data'!$A$1:$H$12056, 7, 0), 0)</f>
        <v>0</v>
      </c>
      <c r="T579" s="13">
        <f>IFERROR(VLOOKUP($A579, 'Fielding Data'!$A$1:$H$12056, 8, 0), 0)</f>
        <v>0</v>
      </c>
      <c r="U579" s="13">
        <f>SUMIFS('Fielding Data'!E:E, 'Fielding Data'!$A:$A, $A579)</f>
        <v>0</v>
      </c>
      <c r="V579" s="13">
        <f>SUMIFS('Fielding Data'!F:F, 'Fielding Data'!$A:$A, $A579)</f>
        <v>1</v>
      </c>
      <c r="W579" s="13">
        <f>SUMIFS('Fielding Data'!G:G, 'Fielding Data'!$A:$A, $A579)</f>
        <v>0</v>
      </c>
      <c r="X579" s="13">
        <f>SUMIFS('Fielding Data'!H:H, 'Fielding Data'!$A:$A, $A579)</f>
        <v>0</v>
      </c>
    </row>
    <row r="580" spans="1:24" x14ac:dyDescent="0.3">
      <c r="A580" s="13" t="str">
        <f t="shared" si="19"/>
        <v>liriafr012010</v>
      </c>
      <c r="B580" s="16" t="s">
        <v>564</v>
      </c>
      <c r="C580" s="16">
        <v>2010</v>
      </c>
      <c r="D580" s="16">
        <v>31</v>
      </c>
      <c r="E580" s="16">
        <v>2</v>
      </c>
      <c r="F580" s="16">
        <v>0</v>
      </c>
      <c r="G580" s="16">
        <v>0</v>
      </c>
      <c r="H580" s="16">
        <v>0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0</v>
      </c>
      <c r="O580" s="16">
        <v>1</v>
      </c>
      <c r="P580" s="13" t="str">
        <f t="shared" si="18"/>
        <v>P</v>
      </c>
      <c r="Q580" s="13">
        <f>IFERROR(VLOOKUP($A580, 'Fielding Data'!$A$1:$H$12056, 5, 0), 0)</f>
        <v>4</v>
      </c>
      <c r="R580" s="13">
        <f>IFERROR(VLOOKUP($A580, 'Fielding Data'!$A$1:$H$12056, 6, 0), 0)</f>
        <v>24</v>
      </c>
      <c r="S580" s="13">
        <f>IFERROR(VLOOKUP($A580, 'Fielding Data'!$A$1:$H$12056, 7, 0), 0)</f>
        <v>1</v>
      </c>
      <c r="T580" s="13">
        <f>IFERROR(VLOOKUP($A580, 'Fielding Data'!$A$1:$H$12056, 8, 0), 0)</f>
        <v>1</v>
      </c>
      <c r="U580" s="13">
        <f>SUMIFS('Fielding Data'!E:E, 'Fielding Data'!$A:$A, $A580)</f>
        <v>4</v>
      </c>
      <c r="V580" s="13">
        <f>SUMIFS('Fielding Data'!F:F, 'Fielding Data'!$A:$A, $A580)</f>
        <v>24</v>
      </c>
      <c r="W580" s="13">
        <f>SUMIFS('Fielding Data'!G:G, 'Fielding Data'!$A:$A, $A580)</f>
        <v>1</v>
      </c>
      <c r="X580" s="13">
        <f>SUMIFS('Fielding Data'!H:H, 'Fielding Data'!$A:$A, $A580)</f>
        <v>1</v>
      </c>
    </row>
    <row r="581" spans="1:24" x14ac:dyDescent="0.3">
      <c r="A581" s="13" t="str">
        <f t="shared" si="19"/>
        <v>litscje012010</v>
      </c>
      <c r="B581" s="16" t="s">
        <v>816</v>
      </c>
      <c r="C581" s="16">
        <v>2010</v>
      </c>
      <c r="D581" s="16">
        <v>9</v>
      </c>
      <c r="E581" s="16">
        <v>1</v>
      </c>
      <c r="F581" s="16">
        <v>0</v>
      </c>
      <c r="G581" s="16">
        <v>0</v>
      </c>
      <c r="H581" s="16">
        <v>0</v>
      </c>
      <c r="I581" s="16">
        <v>0</v>
      </c>
      <c r="J581" s="16">
        <v>0</v>
      </c>
      <c r="K581" s="16">
        <v>0</v>
      </c>
      <c r="L581" s="16">
        <v>0</v>
      </c>
      <c r="M581" s="16">
        <v>0</v>
      </c>
      <c r="N581" s="16">
        <v>0</v>
      </c>
      <c r="O581" s="16">
        <v>0</v>
      </c>
      <c r="P581" s="13" t="str">
        <f t="shared" si="18"/>
        <v>P</v>
      </c>
      <c r="Q581" s="13">
        <f>IFERROR(VLOOKUP($A581, 'Fielding Data'!$A$1:$H$12056, 5, 0), 0)</f>
        <v>7</v>
      </c>
      <c r="R581" s="13">
        <f>IFERROR(VLOOKUP($A581, 'Fielding Data'!$A$1:$H$12056, 6, 0), 0)</f>
        <v>9</v>
      </c>
      <c r="S581" s="13">
        <f>IFERROR(VLOOKUP($A581, 'Fielding Data'!$A$1:$H$12056, 7, 0), 0)</f>
        <v>0</v>
      </c>
      <c r="T581" s="13">
        <f>IFERROR(VLOOKUP($A581, 'Fielding Data'!$A$1:$H$12056, 8, 0), 0)</f>
        <v>1</v>
      </c>
      <c r="U581" s="13">
        <f>SUMIFS('Fielding Data'!E:E, 'Fielding Data'!$A:$A, $A581)</f>
        <v>7</v>
      </c>
      <c r="V581" s="13">
        <f>SUMIFS('Fielding Data'!F:F, 'Fielding Data'!$A:$A, $A581)</f>
        <v>9</v>
      </c>
      <c r="W581" s="13">
        <f>SUMIFS('Fielding Data'!G:G, 'Fielding Data'!$A:$A, $A581)</f>
        <v>0</v>
      </c>
      <c r="X581" s="13">
        <f>SUMIFS('Fielding Data'!H:H, 'Fielding Data'!$A:$A, $A581)</f>
        <v>1</v>
      </c>
    </row>
    <row r="582" spans="1:24" x14ac:dyDescent="0.3">
      <c r="A582" s="13" t="str">
        <f t="shared" si="19"/>
        <v>loeka012010</v>
      </c>
      <c r="B582" s="16" t="s">
        <v>468</v>
      </c>
      <c r="C582" s="16">
        <v>2010</v>
      </c>
      <c r="D582" s="16">
        <v>53</v>
      </c>
      <c r="E582" s="16">
        <v>2</v>
      </c>
      <c r="F582" s="16">
        <v>0</v>
      </c>
      <c r="G582" s="16">
        <v>0</v>
      </c>
      <c r="H582" s="16">
        <v>0</v>
      </c>
      <c r="I582" s="16">
        <v>0</v>
      </c>
      <c r="J582" s="16">
        <v>0</v>
      </c>
      <c r="K582" s="16">
        <v>0</v>
      </c>
      <c r="L582" s="16">
        <v>0</v>
      </c>
      <c r="M582" s="16">
        <v>0</v>
      </c>
      <c r="N582" s="16">
        <v>0</v>
      </c>
      <c r="O582" s="16">
        <v>2</v>
      </c>
      <c r="P582" s="13" t="str">
        <f t="shared" si="18"/>
        <v>P</v>
      </c>
      <c r="Q582" s="13">
        <f>IFERROR(VLOOKUP($A582, 'Fielding Data'!$A$1:$H$12056, 5, 0), 0)</f>
        <v>6</v>
      </c>
      <c r="R582" s="13">
        <f>IFERROR(VLOOKUP($A582, 'Fielding Data'!$A$1:$H$12056, 6, 0), 0)</f>
        <v>9</v>
      </c>
      <c r="S582" s="13">
        <f>IFERROR(VLOOKUP($A582, 'Fielding Data'!$A$1:$H$12056, 7, 0), 0)</f>
        <v>2</v>
      </c>
      <c r="T582" s="13">
        <f>IFERROR(VLOOKUP($A582, 'Fielding Data'!$A$1:$H$12056, 8, 0), 0)</f>
        <v>1</v>
      </c>
      <c r="U582" s="13">
        <f>SUMIFS('Fielding Data'!E:E, 'Fielding Data'!$A:$A, $A582)</f>
        <v>6</v>
      </c>
      <c r="V582" s="13">
        <f>SUMIFS('Fielding Data'!F:F, 'Fielding Data'!$A:$A, $A582)</f>
        <v>9</v>
      </c>
      <c r="W582" s="13">
        <f>SUMIFS('Fielding Data'!G:G, 'Fielding Data'!$A:$A, $A582)</f>
        <v>2</v>
      </c>
      <c r="X582" s="13">
        <f>SUMIFS('Fielding Data'!H:H, 'Fielding Data'!$A:$A, $A582)</f>
        <v>1</v>
      </c>
    </row>
    <row r="583" spans="1:24" x14ac:dyDescent="0.3">
      <c r="A583" s="13" t="str">
        <f t="shared" si="19"/>
        <v>loganbo022010</v>
      </c>
      <c r="B583" s="16" t="s">
        <v>675</v>
      </c>
      <c r="C583" s="16">
        <v>2010</v>
      </c>
      <c r="D583" s="16">
        <v>51</v>
      </c>
      <c r="E583" s="16">
        <v>0</v>
      </c>
      <c r="F583" s="16">
        <v>0</v>
      </c>
      <c r="G583" s="16">
        <v>0</v>
      </c>
      <c r="H583" s="16">
        <v>0</v>
      </c>
      <c r="I583" s="16">
        <v>0</v>
      </c>
      <c r="J583" s="16">
        <v>0</v>
      </c>
      <c r="K583" s="16">
        <v>0</v>
      </c>
      <c r="L583" s="16">
        <v>0</v>
      </c>
      <c r="M583" s="16">
        <v>0</v>
      </c>
      <c r="N583" s="16">
        <v>0</v>
      </c>
      <c r="O583" s="16">
        <v>0</v>
      </c>
      <c r="P583" s="13" t="str">
        <f t="shared" si="18"/>
        <v>P</v>
      </c>
      <c r="Q583" s="13">
        <f>IFERROR(VLOOKUP($A583, 'Fielding Data'!$A$1:$H$12056, 5, 0), 0)</f>
        <v>1</v>
      </c>
      <c r="R583" s="13">
        <f>IFERROR(VLOOKUP($A583, 'Fielding Data'!$A$1:$H$12056, 6, 0), 0)</f>
        <v>3</v>
      </c>
      <c r="S583" s="13">
        <f>IFERROR(VLOOKUP($A583, 'Fielding Data'!$A$1:$H$12056, 7, 0), 0)</f>
        <v>0</v>
      </c>
      <c r="T583" s="13">
        <f>IFERROR(VLOOKUP($A583, 'Fielding Data'!$A$1:$H$12056, 8, 0), 0)</f>
        <v>0</v>
      </c>
      <c r="U583" s="13">
        <f>SUMIFS('Fielding Data'!E:E, 'Fielding Data'!$A:$A, $A583)</f>
        <v>1</v>
      </c>
      <c r="V583" s="13">
        <f>SUMIFS('Fielding Data'!F:F, 'Fielding Data'!$A:$A, $A583)</f>
        <v>3</v>
      </c>
      <c r="W583" s="13">
        <f>SUMIFS('Fielding Data'!G:G, 'Fielding Data'!$A:$A, $A583)</f>
        <v>0</v>
      </c>
      <c r="X583" s="13">
        <f>SUMIFS('Fielding Data'!H:H, 'Fielding Data'!$A:$A, $A583)</f>
        <v>0</v>
      </c>
    </row>
    <row r="584" spans="1:24" x14ac:dyDescent="0.3">
      <c r="A584" s="13" t="str">
        <f t="shared" si="19"/>
        <v>lohseky012010</v>
      </c>
      <c r="B584" s="16" t="s">
        <v>251</v>
      </c>
      <c r="C584" s="16">
        <v>2010</v>
      </c>
      <c r="D584" s="16">
        <v>21</v>
      </c>
      <c r="E584" s="16">
        <v>35</v>
      </c>
      <c r="F584" s="16">
        <v>2</v>
      </c>
      <c r="G584" s="16">
        <v>6</v>
      </c>
      <c r="H584" s="16">
        <v>2</v>
      </c>
      <c r="I584" s="16">
        <v>0</v>
      </c>
      <c r="J584" s="16">
        <v>0</v>
      </c>
      <c r="K584" s="16">
        <v>3</v>
      </c>
      <c r="L584" s="16">
        <v>0</v>
      </c>
      <c r="M584" s="16">
        <v>0</v>
      </c>
      <c r="N584" s="16">
        <v>0</v>
      </c>
      <c r="O584" s="16">
        <v>8</v>
      </c>
      <c r="P584" s="13" t="str">
        <f t="shared" si="18"/>
        <v>LF</v>
      </c>
      <c r="Q584" s="13">
        <f>IFERROR(VLOOKUP($A584, 'Fielding Data'!$A$1:$H$12056, 5, 0), 0)</f>
        <v>0</v>
      </c>
      <c r="R584" s="13">
        <f>IFERROR(VLOOKUP($A584, 'Fielding Data'!$A$1:$H$12056, 6, 0), 0)</f>
        <v>0</v>
      </c>
      <c r="S584" s="13">
        <f>IFERROR(VLOOKUP($A584, 'Fielding Data'!$A$1:$H$12056, 7, 0), 0)</f>
        <v>0</v>
      </c>
      <c r="T584" s="13">
        <f>IFERROR(VLOOKUP($A584, 'Fielding Data'!$A$1:$H$12056, 8, 0), 0)</f>
        <v>0</v>
      </c>
      <c r="U584" s="13">
        <f>SUMIFS('Fielding Data'!E:E, 'Fielding Data'!$A:$A, $A584)</f>
        <v>11</v>
      </c>
      <c r="V584" s="13">
        <f>SUMIFS('Fielding Data'!F:F, 'Fielding Data'!$A:$A, $A584)</f>
        <v>17</v>
      </c>
      <c r="W584" s="13">
        <f>SUMIFS('Fielding Data'!G:G, 'Fielding Data'!$A:$A, $A584)</f>
        <v>1</v>
      </c>
      <c r="X584" s="13">
        <f>SUMIFS('Fielding Data'!H:H, 'Fielding Data'!$A:$A, $A584)</f>
        <v>4</v>
      </c>
    </row>
    <row r="585" spans="1:24" x14ac:dyDescent="0.3">
      <c r="A585" s="13" t="str">
        <f t="shared" si="19"/>
        <v>loneyja012010</v>
      </c>
      <c r="B585" s="16" t="s">
        <v>676</v>
      </c>
      <c r="C585" s="16">
        <v>2010</v>
      </c>
      <c r="D585" s="16">
        <v>161</v>
      </c>
      <c r="E585" s="16">
        <v>588</v>
      </c>
      <c r="F585" s="16">
        <v>67</v>
      </c>
      <c r="G585" s="16">
        <v>157</v>
      </c>
      <c r="H585" s="16">
        <v>41</v>
      </c>
      <c r="I585" s="16">
        <v>2</v>
      </c>
      <c r="J585" s="16">
        <v>10</v>
      </c>
      <c r="K585" s="16">
        <v>88</v>
      </c>
      <c r="L585" s="16">
        <v>10</v>
      </c>
      <c r="M585" s="16">
        <v>5</v>
      </c>
      <c r="N585" s="16">
        <v>52</v>
      </c>
      <c r="O585" s="16">
        <v>95</v>
      </c>
      <c r="P585" s="13" t="str">
        <f t="shared" si="18"/>
        <v>1B</v>
      </c>
      <c r="Q585" s="13">
        <f>IFERROR(VLOOKUP($A585, 'Fielding Data'!$A$1:$H$12056, 5, 0), 0)</f>
        <v>1286</v>
      </c>
      <c r="R585" s="13">
        <f>IFERROR(VLOOKUP($A585, 'Fielding Data'!$A$1:$H$12056, 6, 0), 0)</f>
        <v>78</v>
      </c>
      <c r="S585" s="13">
        <f>IFERROR(VLOOKUP($A585, 'Fielding Data'!$A$1:$H$12056, 7, 0), 0)</f>
        <v>4</v>
      </c>
      <c r="T585" s="13">
        <f>IFERROR(VLOOKUP($A585, 'Fielding Data'!$A$1:$H$12056, 8, 0), 0)</f>
        <v>103</v>
      </c>
      <c r="U585" s="13">
        <f>SUMIFS('Fielding Data'!E:E, 'Fielding Data'!$A:$A, $A585)</f>
        <v>1286</v>
      </c>
      <c r="V585" s="13">
        <f>SUMIFS('Fielding Data'!F:F, 'Fielding Data'!$A:$A, $A585)</f>
        <v>78</v>
      </c>
      <c r="W585" s="13">
        <f>SUMIFS('Fielding Data'!G:G, 'Fielding Data'!$A:$A, $A585)</f>
        <v>4</v>
      </c>
      <c r="X585" s="13">
        <f>SUMIFS('Fielding Data'!H:H, 'Fielding Data'!$A:$A, $A585)</f>
        <v>103</v>
      </c>
    </row>
    <row r="586" spans="1:24" x14ac:dyDescent="0.3">
      <c r="A586" s="13" t="str">
        <f t="shared" si="19"/>
        <v>longoev012010</v>
      </c>
      <c r="B586" s="16" t="s">
        <v>953</v>
      </c>
      <c r="C586" s="16">
        <v>2010</v>
      </c>
      <c r="D586" s="16">
        <v>151</v>
      </c>
      <c r="E586" s="16">
        <v>574</v>
      </c>
      <c r="F586" s="16">
        <v>96</v>
      </c>
      <c r="G586" s="16">
        <v>169</v>
      </c>
      <c r="H586" s="16">
        <v>46</v>
      </c>
      <c r="I586" s="16">
        <v>5</v>
      </c>
      <c r="J586" s="16">
        <v>22</v>
      </c>
      <c r="K586" s="16">
        <v>104</v>
      </c>
      <c r="L586" s="16">
        <v>15</v>
      </c>
      <c r="M586" s="16">
        <v>5</v>
      </c>
      <c r="N586" s="16">
        <v>72</v>
      </c>
      <c r="O586" s="16">
        <v>124</v>
      </c>
      <c r="P586" s="13" t="str">
        <f t="shared" si="18"/>
        <v>3B</v>
      </c>
      <c r="Q586" s="13">
        <f>IFERROR(VLOOKUP($A586, 'Fielding Data'!$A$1:$H$12056, 5, 0), 0)</f>
        <v>127</v>
      </c>
      <c r="R586" s="13">
        <f>IFERROR(VLOOKUP($A586, 'Fielding Data'!$A$1:$H$12056, 6, 0), 0)</f>
        <v>276</v>
      </c>
      <c r="S586" s="13">
        <f>IFERROR(VLOOKUP($A586, 'Fielding Data'!$A$1:$H$12056, 7, 0), 0)</f>
        <v>14</v>
      </c>
      <c r="T586" s="13">
        <f>IFERROR(VLOOKUP($A586, 'Fielding Data'!$A$1:$H$12056, 8, 0), 0)</f>
        <v>46</v>
      </c>
      <c r="U586" s="13">
        <f>SUMIFS('Fielding Data'!E:E, 'Fielding Data'!$A:$A, $A586)</f>
        <v>127</v>
      </c>
      <c r="V586" s="13">
        <f>SUMIFS('Fielding Data'!F:F, 'Fielding Data'!$A:$A, $A586)</f>
        <v>276</v>
      </c>
      <c r="W586" s="13">
        <f>SUMIFS('Fielding Data'!G:G, 'Fielding Data'!$A:$A, $A586)</f>
        <v>14</v>
      </c>
      <c r="X586" s="13">
        <f>SUMIFS('Fielding Data'!H:H, 'Fielding Data'!$A:$A, $A586)</f>
        <v>46</v>
      </c>
    </row>
    <row r="587" spans="1:24" x14ac:dyDescent="0.3">
      <c r="A587" s="13" t="str">
        <f t="shared" si="19"/>
        <v>lopezjo012010</v>
      </c>
      <c r="B587" s="16" t="s">
        <v>469</v>
      </c>
      <c r="C587" s="16">
        <v>2010</v>
      </c>
      <c r="D587" s="16">
        <v>150</v>
      </c>
      <c r="E587" s="16">
        <v>593</v>
      </c>
      <c r="F587" s="16">
        <v>49</v>
      </c>
      <c r="G587" s="16">
        <v>142</v>
      </c>
      <c r="H587" s="16">
        <v>29</v>
      </c>
      <c r="I587" s="16">
        <v>0</v>
      </c>
      <c r="J587" s="16">
        <v>10</v>
      </c>
      <c r="K587" s="16">
        <v>58</v>
      </c>
      <c r="L587" s="16">
        <v>3</v>
      </c>
      <c r="M587" s="16">
        <v>2</v>
      </c>
      <c r="N587" s="16">
        <v>23</v>
      </c>
      <c r="O587" s="16">
        <v>66</v>
      </c>
      <c r="P587" s="13" t="str">
        <f t="shared" si="18"/>
        <v>3B</v>
      </c>
      <c r="Q587" s="13">
        <f>IFERROR(VLOOKUP($A587, 'Fielding Data'!$A$1:$H$12056, 5, 0), 0)</f>
        <v>107</v>
      </c>
      <c r="R587" s="13">
        <f>IFERROR(VLOOKUP($A587, 'Fielding Data'!$A$1:$H$12056, 6, 0), 0)</f>
        <v>322</v>
      </c>
      <c r="S587" s="13">
        <f>IFERROR(VLOOKUP($A587, 'Fielding Data'!$A$1:$H$12056, 7, 0), 0)</f>
        <v>18</v>
      </c>
      <c r="T587" s="13">
        <f>IFERROR(VLOOKUP($A587, 'Fielding Data'!$A$1:$H$12056, 8, 0), 0)</f>
        <v>29</v>
      </c>
      <c r="U587" s="13">
        <f>SUMIFS('Fielding Data'!E:E, 'Fielding Data'!$A:$A, $A587)</f>
        <v>107</v>
      </c>
      <c r="V587" s="13">
        <f>SUMIFS('Fielding Data'!F:F, 'Fielding Data'!$A:$A, $A587)</f>
        <v>322</v>
      </c>
      <c r="W587" s="13">
        <f>SUMIFS('Fielding Data'!G:G, 'Fielding Data'!$A:$A, $A587)</f>
        <v>18</v>
      </c>
      <c r="X587" s="13">
        <f>SUMIFS('Fielding Data'!H:H, 'Fielding Data'!$A:$A, $A587)</f>
        <v>29</v>
      </c>
    </row>
    <row r="588" spans="1:24" x14ac:dyDescent="0.3">
      <c r="A588" s="13" t="str">
        <f t="shared" si="19"/>
        <v>lopezro012010</v>
      </c>
      <c r="B588" s="16" t="s">
        <v>140</v>
      </c>
      <c r="C588" s="16">
        <v>2010</v>
      </c>
      <c r="D588" s="16">
        <v>33</v>
      </c>
      <c r="E588" s="16">
        <v>64</v>
      </c>
      <c r="F588" s="16">
        <v>2</v>
      </c>
      <c r="G588" s="16">
        <v>5</v>
      </c>
      <c r="H588" s="16">
        <v>0</v>
      </c>
      <c r="I588" s="16">
        <v>0</v>
      </c>
      <c r="J588" s="16">
        <v>0</v>
      </c>
      <c r="K588" s="16">
        <v>1</v>
      </c>
      <c r="L588" s="16">
        <v>0</v>
      </c>
      <c r="M588" s="16">
        <v>0</v>
      </c>
      <c r="N588" s="16">
        <v>1</v>
      </c>
      <c r="O588" s="16">
        <v>35</v>
      </c>
      <c r="P588" s="13" t="str">
        <f t="shared" si="18"/>
        <v>P</v>
      </c>
      <c r="Q588" s="13">
        <f>IFERROR(VLOOKUP($A588, 'Fielding Data'!$A$1:$H$12056, 5, 0), 0)</f>
        <v>10</v>
      </c>
      <c r="R588" s="13">
        <f>IFERROR(VLOOKUP($A588, 'Fielding Data'!$A$1:$H$12056, 6, 0), 0)</f>
        <v>25</v>
      </c>
      <c r="S588" s="13">
        <f>IFERROR(VLOOKUP($A588, 'Fielding Data'!$A$1:$H$12056, 7, 0), 0)</f>
        <v>4</v>
      </c>
      <c r="T588" s="13">
        <f>IFERROR(VLOOKUP($A588, 'Fielding Data'!$A$1:$H$12056, 8, 0), 0)</f>
        <v>2</v>
      </c>
      <c r="U588" s="13">
        <f>SUMIFS('Fielding Data'!E:E, 'Fielding Data'!$A:$A, $A588)</f>
        <v>10</v>
      </c>
      <c r="V588" s="13">
        <f>SUMIFS('Fielding Data'!F:F, 'Fielding Data'!$A:$A, $A588)</f>
        <v>25</v>
      </c>
      <c r="W588" s="13">
        <f>SUMIFS('Fielding Data'!G:G, 'Fielding Data'!$A:$A, $A588)</f>
        <v>4</v>
      </c>
      <c r="X588" s="13">
        <f>SUMIFS('Fielding Data'!H:H, 'Fielding Data'!$A:$A, $A588)</f>
        <v>2</v>
      </c>
    </row>
    <row r="589" spans="1:24" x14ac:dyDescent="0.3">
      <c r="A589" s="13" t="str">
        <f t="shared" si="19"/>
        <v>lopezwi012010</v>
      </c>
      <c r="B589" s="16" t="s">
        <v>1122</v>
      </c>
      <c r="C589" s="16">
        <v>2010</v>
      </c>
      <c r="D589" s="16">
        <v>68</v>
      </c>
      <c r="E589" s="16">
        <v>0</v>
      </c>
      <c r="F589" s="16">
        <v>0</v>
      </c>
      <c r="G589" s="16">
        <v>0</v>
      </c>
      <c r="H589" s="16">
        <v>0</v>
      </c>
      <c r="I589" s="16">
        <v>0</v>
      </c>
      <c r="J589" s="16">
        <v>0</v>
      </c>
      <c r="K589" s="16">
        <v>0</v>
      </c>
      <c r="L589" s="16">
        <v>0</v>
      </c>
      <c r="M589" s="16">
        <v>0</v>
      </c>
      <c r="N589" s="16">
        <v>0</v>
      </c>
      <c r="O589" s="16">
        <v>0</v>
      </c>
      <c r="P589" s="13" t="str">
        <f t="shared" si="18"/>
        <v>P</v>
      </c>
      <c r="Q589" s="13">
        <f>IFERROR(VLOOKUP($A589, 'Fielding Data'!$A$1:$H$12056, 5, 0), 0)</f>
        <v>7</v>
      </c>
      <c r="R589" s="13">
        <f>IFERROR(VLOOKUP($A589, 'Fielding Data'!$A$1:$H$12056, 6, 0), 0)</f>
        <v>15</v>
      </c>
      <c r="S589" s="13">
        <f>IFERROR(VLOOKUP($A589, 'Fielding Data'!$A$1:$H$12056, 7, 0), 0)</f>
        <v>0</v>
      </c>
      <c r="T589" s="13">
        <f>IFERROR(VLOOKUP($A589, 'Fielding Data'!$A$1:$H$12056, 8, 0), 0)</f>
        <v>1</v>
      </c>
      <c r="U589" s="13">
        <f>SUMIFS('Fielding Data'!E:E, 'Fielding Data'!$A:$A, $A589)</f>
        <v>7</v>
      </c>
      <c r="V589" s="13">
        <f>SUMIFS('Fielding Data'!F:F, 'Fielding Data'!$A:$A, $A589)</f>
        <v>15</v>
      </c>
      <c r="W589" s="13">
        <f>SUMIFS('Fielding Data'!G:G, 'Fielding Data'!$A:$A, $A589)</f>
        <v>0</v>
      </c>
      <c r="X589" s="13">
        <f>SUMIFS('Fielding Data'!H:H, 'Fielding Data'!$A:$A, $A589)</f>
        <v>1</v>
      </c>
    </row>
    <row r="590" spans="1:24" x14ac:dyDescent="0.3">
      <c r="A590" s="13" t="str">
        <f t="shared" si="19"/>
        <v>lowede012010</v>
      </c>
      <c r="B590" s="16" t="s">
        <v>141</v>
      </c>
      <c r="C590" s="16">
        <v>2010</v>
      </c>
      <c r="D590" s="16">
        <v>34</v>
      </c>
      <c r="E590" s="16">
        <v>53</v>
      </c>
      <c r="F590" s="16">
        <v>6</v>
      </c>
      <c r="G590" s="16">
        <v>8</v>
      </c>
      <c r="H590" s="16">
        <v>4</v>
      </c>
      <c r="I590" s="16">
        <v>0</v>
      </c>
      <c r="J590" s="16">
        <v>0</v>
      </c>
      <c r="K590" s="16">
        <v>3</v>
      </c>
      <c r="L590" s="16">
        <v>0</v>
      </c>
      <c r="M590" s="16">
        <v>0</v>
      </c>
      <c r="N590" s="16">
        <v>5</v>
      </c>
      <c r="O590" s="16">
        <v>14</v>
      </c>
      <c r="P590" s="13" t="str">
        <f t="shared" si="18"/>
        <v>P</v>
      </c>
      <c r="Q590" s="13">
        <f>IFERROR(VLOOKUP($A590, 'Fielding Data'!$A$1:$H$12056, 5, 0), 0)</f>
        <v>14</v>
      </c>
      <c r="R590" s="13">
        <f>IFERROR(VLOOKUP($A590, 'Fielding Data'!$A$1:$H$12056, 6, 0), 0)</f>
        <v>30</v>
      </c>
      <c r="S590" s="13">
        <f>IFERROR(VLOOKUP($A590, 'Fielding Data'!$A$1:$H$12056, 7, 0), 0)</f>
        <v>0</v>
      </c>
      <c r="T590" s="13">
        <f>IFERROR(VLOOKUP($A590, 'Fielding Data'!$A$1:$H$12056, 8, 0), 0)</f>
        <v>1</v>
      </c>
      <c r="U590" s="13">
        <f>SUMIFS('Fielding Data'!E:E, 'Fielding Data'!$A:$A, $A590)</f>
        <v>14</v>
      </c>
      <c r="V590" s="13">
        <f>SUMIFS('Fielding Data'!F:F, 'Fielding Data'!$A:$A, $A590)</f>
        <v>30</v>
      </c>
      <c r="W590" s="13">
        <f>SUMIFS('Fielding Data'!G:G, 'Fielding Data'!$A:$A, $A590)</f>
        <v>0</v>
      </c>
      <c r="X590" s="13">
        <f>SUMIFS('Fielding Data'!H:H, 'Fielding Data'!$A:$A, $A590)</f>
        <v>1</v>
      </c>
    </row>
    <row r="591" spans="1:24" x14ac:dyDescent="0.3">
      <c r="A591" s="13" t="str">
        <f t="shared" si="19"/>
        <v>lowelmi012010</v>
      </c>
      <c r="B591" s="16" t="s">
        <v>142</v>
      </c>
      <c r="C591" s="16">
        <v>2010</v>
      </c>
      <c r="D591" s="16">
        <v>73</v>
      </c>
      <c r="E591" s="16">
        <v>218</v>
      </c>
      <c r="F591" s="16">
        <v>23</v>
      </c>
      <c r="G591" s="16">
        <v>52</v>
      </c>
      <c r="H591" s="16">
        <v>13</v>
      </c>
      <c r="I591" s="16">
        <v>0</v>
      </c>
      <c r="J591" s="16">
        <v>5</v>
      </c>
      <c r="K591" s="16">
        <v>26</v>
      </c>
      <c r="L591" s="16">
        <v>0</v>
      </c>
      <c r="M591" s="16">
        <v>0</v>
      </c>
      <c r="N591" s="16">
        <v>23</v>
      </c>
      <c r="O591" s="16">
        <v>34</v>
      </c>
      <c r="P591" s="13" t="str">
        <f t="shared" si="18"/>
        <v>1B</v>
      </c>
      <c r="Q591" s="13">
        <f>IFERROR(VLOOKUP($A591, 'Fielding Data'!$A$1:$H$12056, 5, 0), 0)</f>
        <v>310</v>
      </c>
      <c r="R591" s="13">
        <f>IFERROR(VLOOKUP($A591, 'Fielding Data'!$A$1:$H$12056, 6, 0), 0)</f>
        <v>24</v>
      </c>
      <c r="S591" s="13">
        <f>IFERROR(VLOOKUP($A591, 'Fielding Data'!$A$1:$H$12056, 7, 0), 0)</f>
        <v>2</v>
      </c>
      <c r="T591" s="13">
        <f>IFERROR(VLOOKUP($A591, 'Fielding Data'!$A$1:$H$12056, 8, 0), 0)</f>
        <v>35</v>
      </c>
      <c r="U591" s="13">
        <f>SUMIFS('Fielding Data'!E:E, 'Fielding Data'!$A:$A, $A591)</f>
        <v>312</v>
      </c>
      <c r="V591" s="13">
        <f>SUMIFS('Fielding Data'!F:F, 'Fielding Data'!$A:$A, $A591)</f>
        <v>30</v>
      </c>
      <c r="W591" s="13">
        <f>SUMIFS('Fielding Data'!G:G, 'Fielding Data'!$A:$A, $A591)</f>
        <v>2</v>
      </c>
      <c r="X591" s="13">
        <f>SUMIFS('Fielding Data'!H:H, 'Fielding Data'!$A:$A, $A591)</f>
        <v>36</v>
      </c>
    </row>
    <row r="592" spans="1:24" x14ac:dyDescent="0.3">
      <c r="A592" s="13" t="str">
        <f t="shared" si="19"/>
        <v>lowrije012010</v>
      </c>
      <c r="B592" s="16" t="s">
        <v>954</v>
      </c>
      <c r="C592" s="16">
        <v>2010</v>
      </c>
      <c r="D592" s="16">
        <v>55</v>
      </c>
      <c r="E592" s="16">
        <v>171</v>
      </c>
      <c r="F592" s="16">
        <v>31</v>
      </c>
      <c r="G592" s="16">
        <v>49</v>
      </c>
      <c r="H592" s="16">
        <v>14</v>
      </c>
      <c r="I592" s="16">
        <v>0</v>
      </c>
      <c r="J592" s="16">
        <v>9</v>
      </c>
      <c r="K592" s="16">
        <v>24</v>
      </c>
      <c r="L592" s="16">
        <v>1</v>
      </c>
      <c r="M592" s="16">
        <v>1</v>
      </c>
      <c r="N592" s="16">
        <v>25</v>
      </c>
      <c r="O592" s="16">
        <v>25</v>
      </c>
      <c r="P592" s="13" t="str">
        <f t="shared" si="18"/>
        <v>1B</v>
      </c>
      <c r="Q592" s="13">
        <f>IFERROR(VLOOKUP($A592, 'Fielding Data'!$A$1:$H$12056, 5, 0), 0)</f>
        <v>10</v>
      </c>
      <c r="R592" s="13">
        <f>IFERROR(VLOOKUP($A592, 'Fielding Data'!$A$1:$H$12056, 6, 0), 0)</f>
        <v>2</v>
      </c>
      <c r="S592" s="13">
        <f>IFERROR(VLOOKUP($A592, 'Fielding Data'!$A$1:$H$12056, 7, 0), 0)</f>
        <v>1</v>
      </c>
      <c r="T592" s="13">
        <f>IFERROR(VLOOKUP($A592, 'Fielding Data'!$A$1:$H$12056, 8, 0), 0)</f>
        <v>2</v>
      </c>
      <c r="U592" s="13">
        <f>SUMIFS('Fielding Data'!E:E, 'Fielding Data'!$A:$A, $A592)</f>
        <v>80</v>
      </c>
      <c r="V592" s="13">
        <f>SUMIFS('Fielding Data'!F:F, 'Fielding Data'!$A:$A, $A592)</f>
        <v>126</v>
      </c>
      <c r="W592" s="13">
        <f>SUMIFS('Fielding Data'!G:G, 'Fielding Data'!$A:$A, $A592)</f>
        <v>5</v>
      </c>
      <c r="X592" s="13">
        <f>SUMIFS('Fielding Data'!H:H, 'Fielding Data'!$A:$A, $A592)</f>
        <v>33</v>
      </c>
    </row>
    <row r="593" spans="1:24" x14ac:dyDescent="0.3">
      <c r="A593" s="13" t="str">
        <f t="shared" si="19"/>
        <v>lucrojo012010</v>
      </c>
      <c r="B593" s="16" t="s">
        <v>1321</v>
      </c>
      <c r="C593" s="16">
        <v>2010</v>
      </c>
      <c r="D593" s="16">
        <v>75</v>
      </c>
      <c r="E593" s="16">
        <v>277</v>
      </c>
      <c r="F593" s="16">
        <v>24</v>
      </c>
      <c r="G593" s="16">
        <v>70</v>
      </c>
      <c r="H593" s="16">
        <v>9</v>
      </c>
      <c r="I593" s="16">
        <v>0</v>
      </c>
      <c r="J593" s="16">
        <v>4</v>
      </c>
      <c r="K593" s="16">
        <v>26</v>
      </c>
      <c r="L593" s="16">
        <v>4</v>
      </c>
      <c r="M593" s="16">
        <v>2</v>
      </c>
      <c r="N593" s="16">
        <v>18</v>
      </c>
      <c r="O593" s="16">
        <v>44</v>
      </c>
      <c r="P593" s="13" t="str">
        <f t="shared" si="18"/>
        <v>C</v>
      </c>
      <c r="Q593" s="13">
        <f>IFERROR(VLOOKUP($A593, 'Fielding Data'!$A$1:$H$12056, 5, 0), 0)</f>
        <v>614</v>
      </c>
      <c r="R593" s="13">
        <f>IFERROR(VLOOKUP($A593, 'Fielding Data'!$A$1:$H$12056, 6, 0), 0)</f>
        <v>44</v>
      </c>
      <c r="S593" s="13">
        <f>IFERROR(VLOOKUP($A593, 'Fielding Data'!$A$1:$H$12056, 7, 0), 0)</f>
        <v>5</v>
      </c>
      <c r="T593" s="13">
        <f>IFERROR(VLOOKUP($A593, 'Fielding Data'!$A$1:$H$12056, 8, 0), 0)</f>
        <v>6</v>
      </c>
      <c r="U593" s="13">
        <f>SUMIFS('Fielding Data'!E:E, 'Fielding Data'!$A:$A, $A593)</f>
        <v>614</v>
      </c>
      <c r="V593" s="13">
        <f>SUMIFS('Fielding Data'!F:F, 'Fielding Data'!$A:$A, $A593)</f>
        <v>44</v>
      </c>
      <c r="W593" s="13">
        <f>SUMIFS('Fielding Data'!G:G, 'Fielding Data'!$A:$A, $A593)</f>
        <v>5</v>
      </c>
      <c r="X593" s="13">
        <f>SUMIFS('Fielding Data'!H:H, 'Fielding Data'!$A:$A, $A593)</f>
        <v>6</v>
      </c>
    </row>
    <row r="594" spans="1:24" x14ac:dyDescent="0.3">
      <c r="A594" s="13" t="str">
        <f t="shared" si="19"/>
        <v>lucydo012010</v>
      </c>
      <c r="B594" s="16" t="s">
        <v>817</v>
      </c>
      <c r="C594" s="16">
        <v>2010</v>
      </c>
      <c r="D594" s="16">
        <v>7</v>
      </c>
      <c r="E594" s="16">
        <v>15</v>
      </c>
      <c r="F594" s="16">
        <v>2</v>
      </c>
      <c r="G594" s="16">
        <v>5</v>
      </c>
      <c r="H594" s="16">
        <v>3</v>
      </c>
      <c r="I594" s="16">
        <v>0</v>
      </c>
      <c r="J594" s="16">
        <v>1</v>
      </c>
      <c r="K594" s="16">
        <v>2</v>
      </c>
      <c r="L594" s="16">
        <v>1</v>
      </c>
      <c r="M594" s="16">
        <v>0</v>
      </c>
      <c r="N594" s="16">
        <v>2</v>
      </c>
      <c r="O594" s="16">
        <v>3</v>
      </c>
      <c r="P594" s="13" t="str">
        <f t="shared" si="18"/>
        <v>C</v>
      </c>
      <c r="Q594" s="13">
        <f>IFERROR(VLOOKUP($A594, 'Fielding Data'!$A$1:$H$12056, 5, 0), 0)</f>
        <v>43</v>
      </c>
      <c r="R594" s="13">
        <f>IFERROR(VLOOKUP($A594, 'Fielding Data'!$A$1:$H$12056, 6, 0), 0)</f>
        <v>0</v>
      </c>
      <c r="S594" s="13">
        <f>IFERROR(VLOOKUP($A594, 'Fielding Data'!$A$1:$H$12056, 7, 0), 0)</f>
        <v>0</v>
      </c>
      <c r="T594" s="13">
        <f>IFERROR(VLOOKUP($A594, 'Fielding Data'!$A$1:$H$12056, 8, 0), 0)</f>
        <v>0</v>
      </c>
      <c r="U594" s="13">
        <f>SUMIFS('Fielding Data'!E:E, 'Fielding Data'!$A:$A, $A594)</f>
        <v>43</v>
      </c>
      <c r="V594" s="13">
        <f>SUMIFS('Fielding Data'!F:F, 'Fielding Data'!$A:$A, $A594)</f>
        <v>0</v>
      </c>
      <c r="W594" s="13">
        <f>SUMIFS('Fielding Data'!G:G, 'Fielding Data'!$A:$A, $A594)</f>
        <v>0</v>
      </c>
      <c r="X594" s="13">
        <f>SUMIFS('Fielding Data'!H:H, 'Fielding Data'!$A:$A, $A594)</f>
        <v>0</v>
      </c>
    </row>
    <row r="595" spans="1:24" x14ac:dyDescent="0.3">
      <c r="A595" s="13" t="str">
        <f t="shared" si="19"/>
        <v>luebkco012010</v>
      </c>
      <c r="B595" s="16" t="s">
        <v>1322</v>
      </c>
      <c r="C595" s="16">
        <v>2010</v>
      </c>
      <c r="D595" s="16">
        <v>4</v>
      </c>
      <c r="E595" s="16">
        <v>5</v>
      </c>
      <c r="F595" s="16">
        <v>0</v>
      </c>
      <c r="G595" s="16">
        <v>0</v>
      </c>
      <c r="H595" s="16">
        <v>0</v>
      </c>
      <c r="I595" s="16">
        <v>0</v>
      </c>
      <c r="J595" s="16">
        <v>0</v>
      </c>
      <c r="K595" s="16">
        <v>0</v>
      </c>
      <c r="L595" s="16">
        <v>0</v>
      </c>
      <c r="M595" s="16">
        <v>0</v>
      </c>
      <c r="N595" s="16">
        <v>0</v>
      </c>
      <c r="O595" s="16">
        <v>5</v>
      </c>
      <c r="P595" s="13" t="str">
        <f t="shared" si="18"/>
        <v>P</v>
      </c>
      <c r="Q595" s="13">
        <f>IFERROR(VLOOKUP($A595, 'Fielding Data'!$A$1:$H$12056, 5, 0), 0)</f>
        <v>1</v>
      </c>
      <c r="R595" s="13">
        <f>IFERROR(VLOOKUP($A595, 'Fielding Data'!$A$1:$H$12056, 6, 0), 0)</f>
        <v>5</v>
      </c>
      <c r="S595" s="13">
        <f>IFERROR(VLOOKUP($A595, 'Fielding Data'!$A$1:$H$12056, 7, 0), 0)</f>
        <v>2</v>
      </c>
      <c r="T595" s="13">
        <f>IFERROR(VLOOKUP($A595, 'Fielding Data'!$A$1:$H$12056, 8, 0), 0)</f>
        <v>0</v>
      </c>
      <c r="U595" s="13">
        <f>SUMIFS('Fielding Data'!E:E, 'Fielding Data'!$A:$A, $A595)</f>
        <v>1</v>
      </c>
      <c r="V595" s="13">
        <f>SUMIFS('Fielding Data'!F:F, 'Fielding Data'!$A:$A, $A595)</f>
        <v>5</v>
      </c>
      <c r="W595" s="13">
        <f>SUMIFS('Fielding Data'!G:G, 'Fielding Data'!$A:$A, $A595)</f>
        <v>2</v>
      </c>
      <c r="X595" s="13">
        <f>SUMIFS('Fielding Data'!H:H, 'Fielding Data'!$A:$A, $A595)</f>
        <v>0</v>
      </c>
    </row>
    <row r="596" spans="1:24" x14ac:dyDescent="0.3">
      <c r="A596" s="13" t="str">
        <f t="shared" si="19"/>
        <v>lugoju012010</v>
      </c>
      <c r="B596" s="16" t="s">
        <v>143</v>
      </c>
      <c r="C596" s="16">
        <v>2010</v>
      </c>
      <c r="D596" s="16">
        <v>93</v>
      </c>
      <c r="E596" s="16">
        <v>241</v>
      </c>
      <c r="F596" s="16">
        <v>26</v>
      </c>
      <c r="G596" s="16">
        <v>60</v>
      </c>
      <c r="H596" s="16">
        <v>4</v>
      </c>
      <c r="I596" s="16">
        <v>2</v>
      </c>
      <c r="J596" s="16">
        <v>0</v>
      </c>
      <c r="K596" s="16">
        <v>20</v>
      </c>
      <c r="L596" s="16">
        <v>5</v>
      </c>
      <c r="M596" s="16">
        <v>7</v>
      </c>
      <c r="N596" s="16">
        <v>15</v>
      </c>
      <c r="O596" s="16">
        <v>50</v>
      </c>
      <c r="P596" s="13" t="str">
        <f t="shared" si="18"/>
        <v>2B</v>
      </c>
      <c r="Q596" s="13">
        <f>IFERROR(VLOOKUP($A596, 'Fielding Data'!$A$1:$H$12056, 5, 0), 0)</f>
        <v>93</v>
      </c>
      <c r="R596" s="13">
        <f>IFERROR(VLOOKUP($A596, 'Fielding Data'!$A$1:$H$12056, 6, 0), 0)</f>
        <v>131</v>
      </c>
      <c r="S596" s="13">
        <f>IFERROR(VLOOKUP($A596, 'Fielding Data'!$A$1:$H$12056, 7, 0), 0)</f>
        <v>1</v>
      </c>
      <c r="T596" s="13">
        <f>IFERROR(VLOOKUP($A596, 'Fielding Data'!$A$1:$H$12056, 8, 0), 0)</f>
        <v>26</v>
      </c>
      <c r="U596" s="13">
        <f>SUMIFS('Fielding Data'!E:E, 'Fielding Data'!$A:$A, $A596)</f>
        <v>119</v>
      </c>
      <c r="V596" s="13">
        <f>SUMIFS('Fielding Data'!F:F, 'Fielding Data'!$A:$A, $A596)</f>
        <v>180</v>
      </c>
      <c r="W596" s="13">
        <f>SUMIFS('Fielding Data'!G:G, 'Fielding Data'!$A:$A, $A596)</f>
        <v>2</v>
      </c>
      <c r="X596" s="13">
        <f>SUMIFS('Fielding Data'!H:H, 'Fielding Data'!$A:$A, $A596)</f>
        <v>37</v>
      </c>
    </row>
    <row r="597" spans="1:24" x14ac:dyDescent="0.3">
      <c r="A597" s="13" t="str">
        <f t="shared" si="19"/>
        <v>lunahe012010</v>
      </c>
      <c r="B597" s="16" t="s">
        <v>470</v>
      </c>
      <c r="C597" s="16">
        <v>2010</v>
      </c>
      <c r="D597" s="16">
        <v>27</v>
      </c>
      <c r="E597" s="16">
        <v>29</v>
      </c>
      <c r="F597" s="16">
        <v>2</v>
      </c>
      <c r="G597" s="16">
        <v>4</v>
      </c>
      <c r="H597" s="16">
        <v>1</v>
      </c>
      <c r="I597" s="16">
        <v>0</v>
      </c>
      <c r="J597" s="16">
        <v>2</v>
      </c>
      <c r="K597" s="16">
        <v>4</v>
      </c>
      <c r="L597" s="16">
        <v>0</v>
      </c>
      <c r="M597" s="16">
        <v>1</v>
      </c>
      <c r="N597" s="16">
        <v>0</v>
      </c>
      <c r="O597" s="16">
        <v>13</v>
      </c>
      <c r="P597" s="13" t="str">
        <f t="shared" si="18"/>
        <v>2B</v>
      </c>
      <c r="Q597" s="13">
        <f>IFERROR(VLOOKUP($A597, 'Fielding Data'!$A$1:$H$12056, 5, 0), 0)</f>
        <v>1</v>
      </c>
      <c r="R597" s="13">
        <f>IFERROR(VLOOKUP($A597, 'Fielding Data'!$A$1:$H$12056, 6, 0), 0)</f>
        <v>1</v>
      </c>
      <c r="S597" s="13">
        <f>IFERROR(VLOOKUP($A597, 'Fielding Data'!$A$1:$H$12056, 7, 0), 0)</f>
        <v>0</v>
      </c>
      <c r="T597" s="13">
        <f>IFERROR(VLOOKUP($A597, 'Fielding Data'!$A$1:$H$12056, 8, 0), 0)</f>
        <v>0</v>
      </c>
      <c r="U597" s="13">
        <f>SUMIFS('Fielding Data'!E:E, 'Fielding Data'!$A:$A, $A597)</f>
        <v>3</v>
      </c>
      <c r="V597" s="13">
        <f>SUMIFS('Fielding Data'!F:F, 'Fielding Data'!$A:$A, $A597)</f>
        <v>6</v>
      </c>
      <c r="W597" s="13">
        <f>SUMIFS('Fielding Data'!G:G, 'Fielding Data'!$A:$A, $A597)</f>
        <v>0</v>
      </c>
      <c r="X597" s="13">
        <f>SUMIFS('Fielding Data'!H:H, 'Fielding Data'!$A:$A, $A597)</f>
        <v>1</v>
      </c>
    </row>
    <row r="598" spans="1:24" x14ac:dyDescent="0.3">
      <c r="A598" s="13" t="str">
        <f t="shared" si="19"/>
        <v>lyonbr012010</v>
      </c>
      <c r="B598" s="16" t="s">
        <v>253</v>
      </c>
      <c r="C598" s="16">
        <v>2010</v>
      </c>
      <c r="D598" s="16">
        <v>79</v>
      </c>
      <c r="E598" s="16">
        <v>0</v>
      </c>
      <c r="F598" s="16">
        <v>0</v>
      </c>
      <c r="G598" s="16">
        <v>0</v>
      </c>
      <c r="H598" s="16">
        <v>0</v>
      </c>
      <c r="I598" s="16">
        <v>0</v>
      </c>
      <c r="J598" s="16">
        <v>0</v>
      </c>
      <c r="K598" s="16">
        <v>0</v>
      </c>
      <c r="L598" s="16">
        <v>0</v>
      </c>
      <c r="M598" s="16">
        <v>0</v>
      </c>
      <c r="N598" s="16">
        <v>0</v>
      </c>
      <c r="O598" s="16">
        <v>0</v>
      </c>
      <c r="P598" s="13" t="str">
        <f t="shared" si="18"/>
        <v>P</v>
      </c>
      <c r="Q598" s="13">
        <f>IFERROR(VLOOKUP($A598, 'Fielding Data'!$A$1:$H$12056, 5, 0), 0)</f>
        <v>12</v>
      </c>
      <c r="R598" s="13">
        <f>IFERROR(VLOOKUP($A598, 'Fielding Data'!$A$1:$H$12056, 6, 0), 0)</f>
        <v>12</v>
      </c>
      <c r="S598" s="13">
        <f>IFERROR(VLOOKUP($A598, 'Fielding Data'!$A$1:$H$12056, 7, 0), 0)</f>
        <v>2</v>
      </c>
      <c r="T598" s="13">
        <f>IFERROR(VLOOKUP($A598, 'Fielding Data'!$A$1:$H$12056, 8, 0), 0)</f>
        <v>0</v>
      </c>
      <c r="U598" s="13">
        <f>SUMIFS('Fielding Data'!E:E, 'Fielding Data'!$A:$A, $A598)</f>
        <v>12</v>
      </c>
      <c r="V598" s="13">
        <f>SUMIFS('Fielding Data'!F:F, 'Fielding Data'!$A:$A, $A598)</f>
        <v>12</v>
      </c>
      <c r="W598" s="13">
        <f>SUMIFS('Fielding Data'!G:G, 'Fielding Data'!$A:$A, $A598)</f>
        <v>2</v>
      </c>
      <c r="X598" s="13">
        <f>SUMIFS('Fielding Data'!H:H, 'Fielding Data'!$A:$A, $A598)</f>
        <v>0</v>
      </c>
    </row>
    <row r="599" spans="1:24" x14ac:dyDescent="0.3">
      <c r="A599" s="13" t="str">
        <f t="shared" si="19"/>
        <v>macdomi012010</v>
      </c>
      <c r="B599" s="16" t="s">
        <v>254</v>
      </c>
      <c r="C599" s="16">
        <v>2010</v>
      </c>
      <c r="D599" s="16">
        <v>17</v>
      </c>
      <c r="E599" s="16">
        <v>0</v>
      </c>
      <c r="F599" s="16">
        <v>0</v>
      </c>
      <c r="G599" s="16">
        <v>0</v>
      </c>
      <c r="H599" s="16">
        <v>0</v>
      </c>
      <c r="I599" s="16">
        <v>0</v>
      </c>
      <c r="J599" s="16">
        <v>0</v>
      </c>
      <c r="K599" s="16">
        <v>0</v>
      </c>
      <c r="L599" s="16">
        <v>0</v>
      </c>
      <c r="M599" s="16">
        <v>0</v>
      </c>
      <c r="N599" s="16">
        <v>0</v>
      </c>
      <c r="O599" s="16">
        <v>0</v>
      </c>
      <c r="P599" s="13" t="str">
        <f t="shared" si="18"/>
        <v>P</v>
      </c>
      <c r="Q599" s="13">
        <f>IFERROR(VLOOKUP($A599, 'Fielding Data'!$A$1:$H$12056, 5, 0), 0)</f>
        <v>1</v>
      </c>
      <c r="R599" s="13">
        <f>IFERROR(VLOOKUP($A599, 'Fielding Data'!$A$1:$H$12056, 6, 0), 0)</f>
        <v>2</v>
      </c>
      <c r="S599" s="13">
        <f>IFERROR(VLOOKUP($A599, 'Fielding Data'!$A$1:$H$12056, 7, 0), 0)</f>
        <v>1</v>
      </c>
      <c r="T599" s="13">
        <f>IFERROR(VLOOKUP($A599, 'Fielding Data'!$A$1:$H$12056, 8, 0), 0)</f>
        <v>0</v>
      </c>
      <c r="U599" s="13">
        <f>SUMIFS('Fielding Data'!E:E, 'Fielding Data'!$A:$A, $A599)</f>
        <v>1</v>
      </c>
      <c r="V599" s="13">
        <f>SUMIFS('Fielding Data'!F:F, 'Fielding Data'!$A:$A, $A599)</f>
        <v>2</v>
      </c>
      <c r="W599" s="13">
        <f>SUMIFS('Fielding Data'!G:G, 'Fielding Data'!$A:$A, $A599)</f>
        <v>1</v>
      </c>
      <c r="X599" s="13">
        <f>SUMIFS('Fielding Data'!H:H, 'Fielding Data'!$A:$A, $A599)</f>
        <v>0</v>
      </c>
    </row>
    <row r="600" spans="1:24" x14ac:dyDescent="0.3">
      <c r="A600" s="13" t="str">
        <f t="shared" si="19"/>
        <v>maclaev012010</v>
      </c>
      <c r="B600" s="16" t="s">
        <v>1323</v>
      </c>
      <c r="C600" s="16">
        <v>2010</v>
      </c>
      <c r="D600" s="16">
        <v>2</v>
      </c>
      <c r="E600" s="16">
        <v>0</v>
      </c>
      <c r="F600" s="16">
        <v>0</v>
      </c>
      <c r="G600" s="16">
        <v>0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6">
        <v>0</v>
      </c>
      <c r="O600" s="16">
        <v>0</v>
      </c>
      <c r="P600" s="13" t="str">
        <f t="shared" si="18"/>
        <v>P</v>
      </c>
      <c r="Q600" s="13">
        <f>IFERROR(VLOOKUP($A600, 'Fielding Data'!$A$1:$H$12056, 5, 0), 0)</f>
        <v>0</v>
      </c>
      <c r="R600" s="13">
        <f>IFERROR(VLOOKUP($A600, 'Fielding Data'!$A$1:$H$12056, 6, 0), 0)</f>
        <v>0</v>
      </c>
      <c r="S600" s="13">
        <f>IFERROR(VLOOKUP($A600, 'Fielding Data'!$A$1:$H$12056, 7, 0), 0)</f>
        <v>0</v>
      </c>
      <c r="T600" s="13">
        <f>IFERROR(VLOOKUP($A600, 'Fielding Data'!$A$1:$H$12056, 8, 0), 0)</f>
        <v>0</v>
      </c>
      <c r="U600" s="13">
        <f>SUMIFS('Fielding Data'!E:E, 'Fielding Data'!$A:$A, $A600)</f>
        <v>0</v>
      </c>
      <c r="V600" s="13">
        <f>SUMIFS('Fielding Data'!F:F, 'Fielding Data'!$A:$A, $A600)</f>
        <v>0</v>
      </c>
      <c r="W600" s="13">
        <f>SUMIFS('Fielding Data'!G:G, 'Fielding Data'!$A:$A, $A600)</f>
        <v>0</v>
      </c>
      <c r="X600" s="13">
        <f>SUMIFS('Fielding Data'!H:H, 'Fielding Data'!$A:$A, $A600)</f>
        <v>0</v>
      </c>
    </row>
    <row r="601" spans="1:24" x14ac:dyDescent="0.3">
      <c r="A601" s="13" t="str">
        <f t="shared" si="19"/>
        <v>madsory012010</v>
      </c>
      <c r="B601" s="16" t="s">
        <v>386</v>
      </c>
      <c r="C601" s="16">
        <v>2010</v>
      </c>
      <c r="D601" s="16">
        <v>55</v>
      </c>
      <c r="E601" s="16">
        <v>1</v>
      </c>
      <c r="F601" s="16">
        <v>0</v>
      </c>
      <c r="G601" s="16">
        <v>0</v>
      </c>
      <c r="H601" s="16">
        <v>0</v>
      </c>
      <c r="I601" s="16">
        <v>0</v>
      </c>
      <c r="J601" s="16">
        <v>0</v>
      </c>
      <c r="K601" s="16">
        <v>0</v>
      </c>
      <c r="L601" s="16">
        <v>0</v>
      </c>
      <c r="M601" s="16">
        <v>0</v>
      </c>
      <c r="N601" s="16">
        <v>0</v>
      </c>
      <c r="O601" s="16">
        <v>1</v>
      </c>
      <c r="P601" s="13" t="str">
        <f t="shared" si="18"/>
        <v>P</v>
      </c>
      <c r="Q601" s="13">
        <f>IFERROR(VLOOKUP($A601, 'Fielding Data'!$A$1:$H$12056, 5, 0), 0)</f>
        <v>2</v>
      </c>
      <c r="R601" s="13">
        <f>IFERROR(VLOOKUP($A601, 'Fielding Data'!$A$1:$H$12056, 6, 0), 0)</f>
        <v>3</v>
      </c>
      <c r="S601" s="13">
        <f>IFERROR(VLOOKUP($A601, 'Fielding Data'!$A$1:$H$12056, 7, 0), 0)</f>
        <v>0</v>
      </c>
      <c r="T601" s="13">
        <f>IFERROR(VLOOKUP($A601, 'Fielding Data'!$A$1:$H$12056, 8, 0), 0)</f>
        <v>0</v>
      </c>
      <c r="U601" s="13">
        <f>SUMIFS('Fielding Data'!E:E, 'Fielding Data'!$A:$A, $A601)</f>
        <v>2</v>
      </c>
      <c r="V601" s="13">
        <f>SUMIFS('Fielding Data'!F:F, 'Fielding Data'!$A:$A, $A601)</f>
        <v>3</v>
      </c>
      <c r="W601" s="13">
        <f>SUMIFS('Fielding Data'!G:G, 'Fielding Data'!$A:$A, $A601)</f>
        <v>0</v>
      </c>
      <c r="X601" s="13">
        <f>SUMIFS('Fielding Data'!H:H, 'Fielding Data'!$A:$A, $A601)</f>
        <v>0</v>
      </c>
    </row>
    <row r="602" spans="1:24" x14ac:dyDescent="0.3">
      <c r="A602" s="13" t="str">
        <f t="shared" si="19"/>
        <v>mahayro012010</v>
      </c>
      <c r="B602" s="16" t="s">
        <v>144</v>
      </c>
      <c r="C602" s="16">
        <v>2010</v>
      </c>
      <c r="D602" s="16">
        <v>41</v>
      </c>
      <c r="E602" s="16">
        <v>0</v>
      </c>
      <c r="F602" s="16">
        <v>0</v>
      </c>
      <c r="G602" s="16">
        <v>0</v>
      </c>
      <c r="H602" s="16">
        <v>0</v>
      </c>
      <c r="I602" s="16">
        <v>0</v>
      </c>
      <c r="J602" s="16">
        <v>0</v>
      </c>
      <c r="K602" s="16">
        <v>0</v>
      </c>
      <c r="L602" s="16">
        <v>0</v>
      </c>
      <c r="M602" s="16">
        <v>0</v>
      </c>
      <c r="N602" s="16">
        <v>0</v>
      </c>
      <c r="O602" s="16">
        <v>0</v>
      </c>
      <c r="P602" s="13" t="str">
        <f t="shared" si="18"/>
        <v>P</v>
      </c>
      <c r="Q602" s="13">
        <f>IFERROR(VLOOKUP($A602, 'Fielding Data'!$A$1:$H$12056, 5, 0), 0)</f>
        <v>2</v>
      </c>
      <c r="R602" s="13">
        <f>IFERROR(VLOOKUP($A602, 'Fielding Data'!$A$1:$H$12056, 6, 0), 0)</f>
        <v>1</v>
      </c>
      <c r="S602" s="13">
        <f>IFERROR(VLOOKUP($A602, 'Fielding Data'!$A$1:$H$12056, 7, 0), 0)</f>
        <v>0</v>
      </c>
      <c r="T602" s="13">
        <f>IFERROR(VLOOKUP($A602, 'Fielding Data'!$A$1:$H$12056, 8, 0), 0)</f>
        <v>0</v>
      </c>
      <c r="U602" s="13">
        <f>SUMIFS('Fielding Data'!E:E, 'Fielding Data'!$A:$A, $A602)</f>
        <v>2</v>
      </c>
      <c r="V602" s="13">
        <f>SUMIFS('Fielding Data'!F:F, 'Fielding Data'!$A:$A, $A602)</f>
        <v>1</v>
      </c>
      <c r="W602" s="13">
        <f>SUMIFS('Fielding Data'!G:G, 'Fielding Data'!$A:$A, $A602)</f>
        <v>0</v>
      </c>
      <c r="X602" s="13">
        <f>SUMIFS('Fielding Data'!H:H, 'Fielding Data'!$A:$A, $A602)</f>
        <v>0</v>
      </c>
    </row>
    <row r="603" spans="1:24" x14ac:dyDescent="0.3">
      <c r="A603" s="13" t="str">
        <f t="shared" si="19"/>
        <v>maholpa012010</v>
      </c>
      <c r="B603" s="16" t="s">
        <v>565</v>
      </c>
      <c r="C603" s="16">
        <v>2010</v>
      </c>
      <c r="D603" s="16">
        <v>32</v>
      </c>
      <c r="E603" s="16">
        <v>56</v>
      </c>
      <c r="F603" s="16">
        <v>1</v>
      </c>
      <c r="G603" s="16">
        <v>5</v>
      </c>
      <c r="H603" s="16">
        <v>0</v>
      </c>
      <c r="I603" s="16">
        <v>0</v>
      </c>
      <c r="J603" s="16">
        <v>0</v>
      </c>
      <c r="K603" s="16">
        <v>0</v>
      </c>
      <c r="L603" s="16">
        <v>0</v>
      </c>
      <c r="M603" s="16">
        <v>0</v>
      </c>
      <c r="N603" s="16">
        <v>2</v>
      </c>
      <c r="O603" s="16">
        <v>31</v>
      </c>
      <c r="P603" s="13" t="str">
        <f t="shared" si="18"/>
        <v>P</v>
      </c>
      <c r="Q603" s="13">
        <f>IFERROR(VLOOKUP($A603, 'Fielding Data'!$A$1:$H$12056, 5, 0), 0)</f>
        <v>12</v>
      </c>
      <c r="R603" s="13">
        <f>IFERROR(VLOOKUP($A603, 'Fielding Data'!$A$1:$H$12056, 6, 0), 0)</f>
        <v>33</v>
      </c>
      <c r="S603" s="13">
        <f>IFERROR(VLOOKUP($A603, 'Fielding Data'!$A$1:$H$12056, 7, 0), 0)</f>
        <v>3</v>
      </c>
      <c r="T603" s="13">
        <f>IFERROR(VLOOKUP($A603, 'Fielding Data'!$A$1:$H$12056, 8, 0), 0)</f>
        <v>2</v>
      </c>
      <c r="U603" s="13">
        <f>SUMIFS('Fielding Data'!E:E, 'Fielding Data'!$A:$A, $A603)</f>
        <v>12</v>
      </c>
      <c r="V603" s="13">
        <f>SUMIFS('Fielding Data'!F:F, 'Fielding Data'!$A:$A, $A603)</f>
        <v>33</v>
      </c>
      <c r="W603" s="13">
        <f>SUMIFS('Fielding Data'!G:G, 'Fielding Data'!$A:$A, $A603)</f>
        <v>3</v>
      </c>
      <c r="X603" s="13">
        <f>SUMIFS('Fielding Data'!H:H, 'Fielding Data'!$A:$A, $A603)</f>
        <v>2</v>
      </c>
    </row>
    <row r="604" spans="1:24" x14ac:dyDescent="0.3">
      <c r="A604" s="13" t="str">
        <f t="shared" si="19"/>
        <v>maiermi012010</v>
      </c>
      <c r="B604" s="16" t="s">
        <v>678</v>
      </c>
      <c r="C604" s="16">
        <v>2010</v>
      </c>
      <c r="D604" s="16">
        <v>117</v>
      </c>
      <c r="E604" s="16">
        <v>373</v>
      </c>
      <c r="F604" s="16">
        <v>41</v>
      </c>
      <c r="G604" s="16">
        <v>98</v>
      </c>
      <c r="H604" s="16">
        <v>15</v>
      </c>
      <c r="I604" s="16">
        <v>6</v>
      </c>
      <c r="J604" s="16">
        <v>5</v>
      </c>
      <c r="K604" s="16">
        <v>39</v>
      </c>
      <c r="L604" s="16">
        <v>3</v>
      </c>
      <c r="M604" s="16">
        <v>2</v>
      </c>
      <c r="N604" s="16">
        <v>41</v>
      </c>
      <c r="O604" s="16">
        <v>68</v>
      </c>
      <c r="P604" s="13" t="str">
        <f t="shared" si="18"/>
        <v>1B</v>
      </c>
      <c r="Q604" s="13">
        <f>IFERROR(VLOOKUP($A604, 'Fielding Data'!$A$1:$H$12056, 5, 0), 0)</f>
        <v>1</v>
      </c>
      <c r="R604" s="13">
        <f>IFERROR(VLOOKUP($A604, 'Fielding Data'!$A$1:$H$12056, 6, 0), 0)</f>
        <v>1</v>
      </c>
      <c r="S604" s="13">
        <f>IFERROR(VLOOKUP($A604, 'Fielding Data'!$A$1:$H$12056, 7, 0), 0)</f>
        <v>0</v>
      </c>
      <c r="T604" s="13">
        <f>IFERROR(VLOOKUP($A604, 'Fielding Data'!$A$1:$H$12056, 8, 0), 0)</f>
        <v>0</v>
      </c>
      <c r="U604" s="13">
        <f>SUMIFS('Fielding Data'!E:E, 'Fielding Data'!$A:$A, $A604)</f>
        <v>260</v>
      </c>
      <c r="V604" s="13">
        <f>SUMIFS('Fielding Data'!F:F, 'Fielding Data'!$A:$A, $A604)</f>
        <v>5</v>
      </c>
      <c r="W604" s="13">
        <f>SUMIFS('Fielding Data'!G:G, 'Fielding Data'!$A:$A, $A604)</f>
        <v>5</v>
      </c>
      <c r="X604" s="13">
        <f>SUMIFS('Fielding Data'!H:H, 'Fielding Data'!$A:$A, $A604)</f>
        <v>1</v>
      </c>
    </row>
    <row r="605" spans="1:24" x14ac:dyDescent="0.3">
      <c r="A605" s="13" t="str">
        <f t="shared" si="19"/>
        <v>mainejo012010</v>
      </c>
      <c r="B605" s="16" t="s">
        <v>471</v>
      </c>
      <c r="C605" s="16">
        <v>2010</v>
      </c>
      <c r="D605" s="16">
        <v>10</v>
      </c>
      <c r="E605" s="16">
        <v>10</v>
      </c>
      <c r="F605" s="16">
        <v>0</v>
      </c>
      <c r="G605" s="16">
        <v>0</v>
      </c>
      <c r="H605" s="16">
        <v>0</v>
      </c>
      <c r="I605" s="16">
        <v>0</v>
      </c>
      <c r="J605" s="16">
        <v>0</v>
      </c>
      <c r="K605" s="16">
        <v>0</v>
      </c>
      <c r="L605" s="16">
        <v>0</v>
      </c>
      <c r="M605" s="16">
        <v>0</v>
      </c>
      <c r="N605" s="16">
        <v>0</v>
      </c>
      <c r="O605" s="16">
        <v>6</v>
      </c>
      <c r="P605" s="13" t="str">
        <f t="shared" si="18"/>
        <v>P</v>
      </c>
      <c r="Q605" s="13">
        <f>IFERROR(VLOOKUP($A605, 'Fielding Data'!$A$1:$H$12056, 5, 0), 0)</f>
        <v>1</v>
      </c>
      <c r="R605" s="13">
        <f>IFERROR(VLOOKUP($A605, 'Fielding Data'!$A$1:$H$12056, 6, 0), 0)</f>
        <v>6</v>
      </c>
      <c r="S605" s="13">
        <f>IFERROR(VLOOKUP($A605, 'Fielding Data'!$A$1:$H$12056, 7, 0), 0)</f>
        <v>1</v>
      </c>
      <c r="T605" s="13">
        <f>IFERROR(VLOOKUP($A605, 'Fielding Data'!$A$1:$H$12056, 8, 0), 0)</f>
        <v>0</v>
      </c>
      <c r="U605" s="13">
        <f>SUMIFS('Fielding Data'!E:E, 'Fielding Data'!$A:$A, $A605)</f>
        <v>1</v>
      </c>
      <c r="V605" s="13">
        <f>SUMIFS('Fielding Data'!F:F, 'Fielding Data'!$A:$A, $A605)</f>
        <v>6</v>
      </c>
      <c r="W605" s="13">
        <f>SUMIFS('Fielding Data'!G:G, 'Fielding Data'!$A:$A, $A605)</f>
        <v>1</v>
      </c>
      <c r="X605" s="13">
        <f>SUMIFS('Fielding Data'!H:H, 'Fielding Data'!$A:$A, $A605)</f>
        <v>0</v>
      </c>
    </row>
    <row r="606" spans="1:24" x14ac:dyDescent="0.3">
      <c r="A606" s="13" t="str">
        <f t="shared" si="19"/>
        <v>mainesc012010</v>
      </c>
      <c r="B606" s="16" t="s">
        <v>1324</v>
      </c>
      <c r="C606" s="16">
        <v>2010</v>
      </c>
      <c r="D606" s="16">
        <v>13</v>
      </c>
      <c r="E606" s="16">
        <v>0</v>
      </c>
      <c r="F606" s="16">
        <v>0</v>
      </c>
      <c r="G606" s="16">
        <v>0</v>
      </c>
      <c r="H606" s="16">
        <v>0</v>
      </c>
      <c r="I606" s="16">
        <v>0</v>
      </c>
      <c r="J606" s="16">
        <v>0</v>
      </c>
      <c r="K606" s="16">
        <v>0</v>
      </c>
      <c r="L606" s="16">
        <v>0</v>
      </c>
      <c r="M606" s="16">
        <v>0</v>
      </c>
      <c r="N606" s="16">
        <v>0</v>
      </c>
      <c r="O606" s="16">
        <v>0</v>
      </c>
      <c r="P606" s="13" t="str">
        <f t="shared" si="18"/>
        <v>P</v>
      </c>
      <c r="Q606" s="13">
        <f>IFERROR(VLOOKUP($A606, 'Fielding Data'!$A$1:$H$12056, 5, 0), 0)</f>
        <v>0</v>
      </c>
      <c r="R606" s="13">
        <f>IFERROR(VLOOKUP($A606, 'Fielding Data'!$A$1:$H$12056, 6, 0), 0)</f>
        <v>2</v>
      </c>
      <c r="S606" s="13">
        <f>IFERROR(VLOOKUP($A606, 'Fielding Data'!$A$1:$H$12056, 7, 0), 0)</f>
        <v>0</v>
      </c>
      <c r="T606" s="13">
        <f>IFERROR(VLOOKUP($A606, 'Fielding Data'!$A$1:$H$12056, 8, 0), 0)</f>
        <v>0</v>
      </c>
      <c r="U606" s="13">
        <f>SUMIFS('Fielding Data'!E:E, 'Fielding Data'!$A:$A, $A606)</f>
        <v>0</v>
      </c>
      <c r="V606" s="13">
        <f>SUMIFS('Fielding Data'!F:F, 'Fielding Data'!$A:$A, $A606)</f>
        <v>2</v>
      </c>
      <c r="W606" s="13">
        <f>SUMIFS('Fielding Data'!G:G, 'Fielding Data'!$A:$A, $A606)</f>
        <v>0</v>
      </c>
      <c r="X606" s="13">
        <f>SUMIFS('Fielding Data'!H:H, 'Fielding Data'!$A:$A, $A606)</f>
        <v>0</v>
      </c>
    </row>
    <row r="607" spans="1:24" x14ac:dyDescent="0.3">
      <c r="A607" s="13" t="str">
        <f t="shared" si="19"/>
        <v>majewga012010</v>
      </c>
      <c r="B607" s="16" t="s">
        <v>472</v>
      </c>
      <c r="C607" s="16">
        <v>2010</v>
      </c>
      <c r="D607" s="16">
        <v>2</v>
      </c>
      <c r="E607" s="16">
        <v>0</v>
      </c>
      <c r="F607" s="16">
        <v>0</v>
      </c>
      <c r="G607" s="16">
        <v>0</v>
      </c>
      <c r="H607" s="16">
        <v>0</v>
      </c>
      <c r="I607" s="16">
        <v>0</v>
      </c>
      <c r="J607" s="16">
        <v>0</v>
      </c>
      <c r="K607" s="16">
        <v>0</v>
      </c>
      <c r="L607" s="16">
        <v>0</v>
      </c>
      <c r="M607" s="16">
        <v>0</v>
      </c>
      <c r="N607" s="16">
        <v>0</v>
      </c>
      <c r="O607" s="16">
        <v>0</v>
      </c>
      <c r="P607" s="13" t="str">
        <f t="shared" si="18"/>
        <v>P</v>
      </c>
      <c r="Q607" s="13">
        <f>IFERROR(VLOOKUP($A607, 'Fielding Data'!$A$1:$H$12056, 5, 0), 0)</f>
        <v>1</v>
      </c>
      <c r="R607" s="13">
        <f>IFERROR(VLOOKUP($A607, 'Fielding Data'!$A$1:$H$12056, 6, 0), 0)</f>
        <v>1</v>
      </c>
      <c r="S607" s="13">
        <f>IFERROR(VLOOKUP($A607, 'Fielding Data'!$A$1:$H$12056, 7, 0), 0)</f>
        <v>0</v>
      </c>
      <c r="T607" s="13">
        <f>IFERROR(VLOOKUP($A607, 'Fielding Data'!$A$1:$H$12056, 8, 0), 0)</f>
        <v>0</v>
      </c>
      <c r="U607" s="13">
        <f>SUMIFS('Fielding Data'!E:E, 'Fielding Data'!$A:$A, $A607)</f>
        <v>1</v>
      </c>
      <c r="V607" s="13">
        <f>SUMIFS('Fielding Data'!F:F, 'Fielding Data'!$A:$A, $A607)</f>
        <v>1</v>
      </c>
      <c r="W607" s="13">
        <f>SUMIFS('Fielding Data'!G:G, 'Fielding Data'!$A:$A, $A607)</f>
        <v>0</v>
      </c>
      <c r="X607" s="13">
        <f>SUMIFS('Fielding Data'!H:H, 'Fielding Data'!$A:$A, $A607)</f>
        <v>0</v>
      </c>
    </row>
    <row r="608" spans="1:24" x14ac:dyDescent="0.3">
      <c r="A608" s="13" t="str">
        <f t="shared" si="19"/>
        <v>maldoca032010</v>
      </c>
      <c r="B608" s="16" t="s">
        <v>679</v>
      </c>
      <c r="C608" s="16">
        <v>2010</v>
      </c>
      <c r="D608" s="16">
        <v>4</v>
      </c>
      <c r="E608" s="16">
        <v>11</v>
      </c>
      <c r="F608" s="16">
        <v>1</v>
      </c>
      <c r="G608" s="16">
        <v>3</v>
      </c>
      <c r="H608" s="16">
        <v>0</v>
      </c>
      <c r="I608" s="16">
        <v>0</v>
      </c>
      <c r="J608" s="16">
        <v>1</v>
      </c>
      <c r="K608" s="16">
        <v>3</v>
      </c>
      <c r="L608" s="16">
        <v>0</v>
      </c>
      <c r="M608" s="16">
        <v>0</v>
      </c>
      <c r="N608" s="16">
        <v>1</v>
      </c>
      <c r="O608" s="16">
        <v>2</v>
      </c>
      <c r="P608" s="13" t="str">
        <f t="shared" si="18"/>
        <v>C</v>
      </c>
      <c r="Q608" s="13">
        <f>IFERROR(VLOOKUP($A608, 'Fielding Data'!$A$1:$H$12056, 5, 0), 0)</f>
        <v>10</v>
      </c>
      <c r="R608" s="13">
        <f>IFERROR(VLOOKUP($A608, 'Fielding Data'!$A$1:$H$12056, 6, 0), 0)</f>
        <v>2</v>
      </c>
      <c r="S608" s="13">
        <f>IFERROR(VLOOKUP($A608, 'Fielding Data'!$A$1:$H$12056, 7, 0), 0)</f>
        <v>0</v>
      </c>
      <c r="T608" s="13">
        <f>IFERROR(VLOOKUP($A608, 'Fielding Data'!$A$1:$H$12056, 8, 0), 0)</f>
        <v>0</v>
      </c>
      <c r="U608" s="13">
        <f>SUMIFS('Fielding Data'!E:E, 'Fielding Data'!$A:$A, $A608)</f>
        <v>10</v>
      </c>
      <c r="V608" s="13">
        <f>SUMIFS('Fielding Data'!F:F, 'Fielding Data'!$A:$A, $A608)</f>
        <v>2</v>
      </c>
      <c r="W608" s="13">
        <f>SUMIFS('Fielding Data'!G:G, 'Fielding Data'!$A:$A, $A608)</f>
        <v>0</v>
      </c>
      <c r="X608" s="13">
        <f>SUMIFS('Fielding Data'!H:H, 'Fielding Data'!$A:$A, $A608)</f>
        <v>0</v>
      </c>
    </row>
    <row r="609" spans="1:24" x14ac:dyDescent="0.3">
      <c r="A609" s="13" t="str">
        <f t="shared" si="19"/>
        <v>malonma022010</v>
      </c>
      <c r="B609" s="16" t="s">
        <v>1123</v>
      </c>
      <c r="C609" s="16">
        <v>2010</v>
      </c>
      <c r="D609" s="16">
        <v>7</v>
      </c>
      <c r="E609" s="16">
        <v>3</v>
      </c>
      <c r="F609" s="16">
        <v>0</v>
      </c>
      <c r="G609" s="16">
        <v>1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0</v>
      </c>
      <c r="O609" s="16">
        <v>1</v>
      </c>
      <c r="P609" s="13" t="str">
        <f t="shared" si="18"/>
        <v>P</v>
      </c>
      <c r="Q609" s="13">
        <f>IFERROR(VLOOKUP($A609, 'Fielding Data'!$A$1:$H$12056, 5, 0), 0)</f>
        <v>1</v>
      </c>
      <c r="R609" s="13">
        <f>IFERROR(VLOOKUP($A609, 'Fielding Data'!$A$1:$H$12056, 6, 0), 0)</f>
        <v>2</v>
      </c>
      <c r="S609" s="13">
        <f>IFERROR(VLOOKUP($A609, 'Fielding Data'!$A$1:$H$12056, 7, 0), 0)</f>
        <v>0</v>
      </c>
      <c r="T609" s="13">
        <f>IFERROR(VLOOKUP($A609, 'Fielding Data'!$A$1:$H$12056, 8, 0), 0)</f>
        <v>0</v>
      </c>
      <c r="U609" s="13">
        <f>SUMIFS('Fielding Data'!E:E, 'Fielding Data'!$A:$A, $A609)</f>
        <v>1</v>
      </c>
      <c r="V609" s="13">
        <f>SUMIFS('Fielding Data'!F:F, 'Fielding Data'!$A:$A, $A609)</f>
        <v>2</v>
      </c>
      <c r="W609" s="13">
        <f>SUMIFS('Fielding Data'!G:G, 'Fielding Data'!$A:$A, $A609)</f>
        <v>0</v>
      </c>
      <c r="X609" s="13">
        <f>SUMIFS('Fielding Data'!H:H, 'Fielding Data'!$A:$A, $A609)</f>
        <v>0</v>
      </c>
    </row>
    <row r="610" spans="1:24" x14ac:dyDescent="0.3">
      <c r="A610" s="13" t="str">
        <f t="shared" si="19"/>
        <v>mangima012010</v>
      </c>
      <c r="B610" s="16" t="s">
        <v>1325</v>
      </c>
      <c r="C610" s="16">
        <v>2010</v>
      </c>
      <c r="D610" s="16">
        <v>11</v>
      </c>
      <c r="E610" s="16">
        <v>38</v>
      </c>
      <c r="F610" s="16">
        <v>2</v>
      </c>
      <c r="G610" s="16">
        <v>8</v>
      </c>
      <c r="H610" s="16">
        <v>0</v>
      </c>
      <c r="I610" s="16">
        <v>0</v>
      </c>
      <c r="J610" s="16">
        <v>0</v>
      </c>
      <c r="K610" s="16">
        <v>1</v>
      </c>
      <c r="L610" s="16">
        <v>0</v>
      </c>
      <c r="M610" s="16">
        <v>0</v>
      </c>
      <c r="N610" s="16">
        <v>2</v>
      </c>
      <c r="O610" s="16">
        <v>13</v>
      </c>
      <c r="P610" s="13" t="str">
        <f t="shared" si="18"/>
        <v>3B</v>
      </c>
      <c r="Q610" s="13">
        <f>IFERROR(VLOOKUP($A610, 'Fielding Data'!$A$1:$H$12056, 5, 0), 0)</f>
        <v>4</v>
      </c>
      <c r="R610" s="13">
        <f>IFERROR(VLOOKUP($A610, 'Fielding Data'!$A$1:$H$12056, 6, 0), 0)</f>
        <v>14</v>
      </c>
      <c r="S610" s="13">
        <f>IFERROR(VLOOKUP($A610, 'Fielding Data'!$A$1:$H$12056, 7, 0), 0)</f>
        <v>0</v>
      </c>
      <c r="T610" s="13">
        <f>IFERROR(VLOOKUP($A610, 'Fielding Data'!$A$1:$H$12056, 8, 0), 0)</f>
        <v>3</v>
      </c>
      <c r="U610" s="13">
        <f>SUMIFS('Fielding Data'!E:E, 'Fielding Data'!$A:$A, $A610)</f>
        <v>4</v>
      </c>
      <c r="V610" s="13">
        <f>SUMIFS('Fielding Data'!F:F, 'Fielding Data'!$A:$A, $A610)</f>
        <v>14</v>
      </c>
      <c r="W610" s="13">
        <f>SUMIFS('Fielding Data'!G:G, 'Fielding Data'!$A:$A, $A610)</f>
        <v>0</v>
      </c>
      <c r="X610" s="13">
        <f>SUMIFS('Fielding Data'!H:H, 'Fielding Data'!$A:$A, $A610)</f>
        <v>3</v>
      </c>
    </row>
    <row r="611" spans="1:24" x14ac:dyDescent="0.3">
      <c r="A611" s="13" t="str">
        <f t="shared" si="19"/>
        <v>manshje012010</v>
      </c>
      <c r="B611" s="16" t="s">
        <v>1124</v>
      </c>
      <c r="C611" s="16">
        <v>2010</v>
      </c>
      <c r="D611" s="16">
        <v>13</v>
      </c>
      <c r="E611" s="16">
        <v>1</v>
      </c>
      <c r="F611" s="16">
        <v>0</v>
      </c>
      <c r="G611" s="16">
        <v>0</v>
      </c>
      <c r="H611" s="16">
        <v>0</v>
      </c>
      <c r="I611" s="16">
        <v>0</v>
      </c>
      <c r="J611" s="16">
        <v>0</v>
      </c>
      <c r="K611" s="16">
        <v>0</v>
      </c>
      <c r="L611" s="16">
        <v>0</v>
      </c>
      <c r="M611" s="16">
        <v>0</v>
      </c>
      <c r="N611" s="16">
        <v>0</v>
      </c>
      <c r="O611" s="16">
        <v>1</v>
      </c>
      <c r="P611" s="13" t="str">
        <f t="shared" si="18"/>
        <v>P</v>
      </c>
      <c r="Q611" s="13">
        <f>IFERROR(VLOOKUP($A611, 'Fielding Data'!$A$1:$H$12056, 5, 0), 0)</f>
        <v>1</v>
      </c>
      <c r="R611" s="13">
        <f>IFERROR(VLOOKUP($A611, 'Fielding Data'!$A$1:$H$12056, 6, 0), 0)</f>
        <v>4</v>
      </c>
      <c r="S611" s="13">
        <f>IFERROR(VLOOKUP($A611, 'Fielding Data'!$A$1:$H$12056, 7, 0), 0)</f>
        <v>0</v>
      </c>
      <c r="T611" s="13">
        <f>IFERROR(VLOOKUP($A611, 'Fielding Data'!$A$1:$H$12056, 8, 0), 0)</f>
        <v>0</v>
      </c>
      <c r="U611" s="13">
        <f>SUMIFS('Fielding Data'!E:E, 'Fielding Data'!$A:$A, $A611)</f>
        <v>1</v>
      </c>
      <c r="V611" s="13">
        <f>SUMIFS('Fielding Data'!F:F, 'Fielding Data'!$A:$A, $A611)</f>
        <v>4</v>
      </c>
      <c r="W611" s="13">
        <f>SUMIFS('Fielding Data'!G:G, 'Fielding Data'!$A:$A, $A611)</f>
        <v>0</v>
      </c>
      <c r="X611" s="13">
        <f>SUMIFS('Fielding Data'!H:H, 'Fielding Data'!$A:$A, $A611)</f>
        <v>0</v>
      </c>
    </row>
    <row r="612" spans="1:24" x14ac:dyDescent="0.3">
      <c r="A612" s="13" t="str">
        <f t="shared" si="19"/>
        <v>manuero012010</v>
      </c>
      <c r="B612" s="16" t="s">
        <v>1125</v>
      </c>
      <c r="C612" s="16">
        <v>2010</v>
      </c>
      <c r="D612" s="16">
        <v>10</v>
      </c>
      <c r="E612" s="16">
        <v>0</v>
      </c>
      <c r="F612" s="16">
        <v>0</v>
      </c>
      <c r="G612" s="16">
        <v>0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3" t="str">
        <f t="shared" si="18"/>
        <v>P</v>
      </c>
      <c r="Q612" s="13">
        <f>IFERROR(VLOOKUP($A612, 'Fielding Data'!$A$1:$H$12056, 5, 0), 0)</f>
        <v>1</v>
      </c>
      <c r="R612" s="13">
        <f>IFERROR(VLOOKUP($A612, 'Fielding Data'!$A$1:$H$12056, 6, 0), 0)</f>
        <v>1</v>
      </c>
      <c r="S612" s="13">
        <f>IFERROR(VLOOKUP($A612, 'Fielding Data'!$A$1:$H$12056, 7, 0), 0)</f>
        <v>0</v>
      </c>
      <c r="T612" s="13">
        <f>IFERROR(VLOOKUP($A612, 'Fielding Data'!$A$1:$H$12056, 8, 0), 0)</f>
        <v>0</v>
      </c>
      <c r="U612" s="13">
        <f>SUMIFS('Fielding Data'!E:E, 'Fielding Data'!$A:$A, $A612)</f>
        <v>1</v>
      </c>
      <c r="V612" s="13">
        <f>SUMIFS('Fielding Data'!F:F, 'Fielding Data'!$A:$A, $A612)</f>
        <v>1</v>
      </c>
      <c r="W612" s="13">
        <f>SUMIFS('Fielding Data'!G:G, 'Fielding Data'!$A:$A, $A612)</f>
        <v>0</v>
      </c>
      <c r="X612" s="13">
        <f>SUMIFS('Fielding Data'!H:H, 'Fielding Data'!$A:$A, $A612)</f>
        <v>0</v>
      </c>
    </row>
    <row r="613" spans="1:24" x14ac:dyDescent="0.3">
      <c r="A613" s="13" t="str">
        <f t="shared" si="19"/>
        <v>manzeto012010</v>
      </c>
      <c r="B613" s="16" t="s">
        <v>1126</v>
      </c>
      <c r="C613" s="16">
        <v>2010</v>
      </c>
      <c r="D613" s="16">
        <v>83</v>
      </c>
      <c r="E613" s="16">
        <v>258</v>
      </c>
      <c r="F613" s="16">
        <v>17</v>
      </c>
      <c r="G613" s="16">
        <v>58</v>
      </c>
      <c r="H613" s="16">
        <v>7</v>
      </c>
      <c r="I613" s="16">
        <v>0</v>
      </c>
      <c r="J613" s="16">
        <v>1</v>
      </c>
      <c r="K613" s="16">
        <v>21</v>
      </c>
      <c r="L613" s="16">
        <v>0</v>
      </c>
      <c r="M613" s="16">
        <v>1</v>
      </c>
      <c r="N613" s="16">
        <v>13</v>
      </c>
      <c r="O613" s="16">
        <v>71</v>
      </c>
      <c r="P613" s="13" t="str">
        <f t="shared" si="18"/>
        <v>SS</v>
      </c>
      <c r="Q613" s="13">
        <f>IFERROR(VLOOKUP($A613, 'Fielding Data'!$A$1:$H$12056, 5, 0), 0)</f>
        <v>121</v>
      </c>
      <c r="R613" s="13">
        <f>IFERROR(VLOOKUP($A613, 'Fielding Data'!$A$1:$H$12056, 6, 0), 0)</f>
        <v>207</v>
      </c>
      <c r="S613" s="13">
        <f>IFERROR(VLOOKUP($A613, 'Fielding Data'!$A$1:$H$12056, 7, 0), 0)</f>
        <v>9</v>
      </c>
      <c r="T613" s="13">
        <f>IFERROR(VLOOKUP($A613, 'Fielding Data'!$A$1:$H$12056, 8, 0), 0)</f>
        <v>41</v>
      </c>
      <c r="U613" s="13">
        <f>SUMIFS('Fielding Data'!E:E, 'Fielding Data'!$A:$A, $A613)</f>
        <v>121</v>
      </c>
      <c r="V613" s="13">
        <f>SUMIFS('Fielding Data'!F:F, 'Fielding Data'!$A:$A, $A613)</f>
        <v>207</v>
      </c>
      <c r="W613" s="13">
        <f>SUMIFS('Fielding Data'!G:G, 'Fielding Data'!$A:$A, $A613)</f>
        <v>9</v>
      </c>
      <c r="X613" s="13">
        <f>SUMIFS('Fielding Data'!H:H, 'Fielding Data'!$A:$A, $A613)</f>
        <v>41</v>
      </c>
    </row>
    <row r="614" spans="1:24" x14ac:dyDescent="0.3">
      <c r="A614" s="13" t="str">
        <f t="shared" si="19"/>
        <v>marcush012010</v>
      </c>
      <c r="B614" s="16" t="s">
        <v>566</v>
      </c>
      <c r="C614" s="16">
        <v>2010</v>
      </c>
      <c r="D614" s="16">
        <v>31</v>
      </c>
      <c r="E614" s="16">
        <v>4</v>
      </c>
      <c r="F614" s="16">
        <v>1</v>
      </c>
      <c r="G614" s="16">
        <v>1</v>
      </c>
      <c r="H614" s="16">
        <v>1</v>
      </c>
      <c r="I614" s="16">
        <v>0</v>
      </c>
      <c r="J614" s="16">
        <v>0</v>
      </c>
      <c r="K614" s="16">
        <v>1</v>
      </c>
      <c r="L614" s="16">
        <v>0</v>
      </c>
      <c r="M614" s="16">
        <v>0</v>
      </c>
      <c r="N614" s="16">
        <v>1</v>
      </c>
      <c r="O614" s="16">
        <v>2</v>
      </c>
      <c r="P614" s="13" t="str">
        <f t="shared" si="18"/>
        <v>P</v>
      </c>
      <c r="Q614" s="13">
        <f>IFERROR(VLOOKUP($A614, 'Fielding Data'!$A$1:$H$12056, 5, 0), 0)</f>
        <v>18</v>
      </c>
      <c r="R614" s="13">
        <f>IFERROR(VLOOKUP($A614, 'Fielding Data'!$A$1:$H$12056, 6, 0), 0)</f>
        <v>24</v>
      </c>
      <c r="S614" s="13">
        <f>IFERROR(VLOOKUP($A614, 'Fielding Data'!$A$1:$H$12056, 7, 0), 0)</f>
        <v>0</v>
      </c>
      <c r="T614" s="13">
        <f>IFERROR(VLOOKUP($A614, 'Fielding Data'!$A$1:$H$12056, 8, 0), 0)</f>
        <v>1</v>
      </c>
      <c r="U614" s="13">
        <f>SUMIFS('Fielding Data'!E:E, 'Fielding Data'!$A:$A, $A614)</f>
        <v>18</v>
      </c>
      <c r="V614" s="13">
        <f>SUMIFS('Fielding Data'!F:F, 'Fielding Data'!$A:$A, $A614)</f>
        <v>24</v>
      </c>
      <c r="W614" s="13">
        <f>SUMIFS('Fielding Data'!G:G, 'Fielding Data'!$A:$A, $A614)</f>
        <v>0</v>
      </c>
      <c r="X614" s="13">
        <f>SUMIFS('Fielding Data'!H:H, 'Fielding Data'!$A:$A, $A614)</f>
        <v>1</v>
      </c>
    </row>
    <row r="615" spans="1:24" x14ac:dyDescent="0.3">
      <c r="A615" s="13" t="str">
        <f t="shared" si="19"/>
        <v>marinjh012010</v>
      </c>
      <c r="B615" s="16" t="s">
        <v>1326</v>
      </c>
      <c r="C615" s="16">
        <v>2010</v>
      </c>
      <c r="D615" s="16">
        <v>4</v>
      </c>
      <c r="E615" s="16">
        <v>0</v>
      </c>
      <c r="F615" s="16">
        <v>0</v>
      </c>
      <c r="G615" s="16">
        <v>0</v>
      </c>
      <c r="H615" s="16">
        <v>0</v>
      </c>
      <c r="I615" s="16">
        <v>0</v>
      </c>
      <c r="J615" s="16">
        <v>0</v>
      </c>
      <c r="K615" s="16">
        <v>0</v>
      </c>
      <c r="L615" s="16">
        <v>0</v>
      </c>
      <c r="M615" s="16">
        <v>0</v>
      </c>
      <c r="N615" s="16">
        <v>0</v>
      </c>
      <c r="O615" s="16">
        <v>0</v>
      </c>
      <c r="P615" s="13" t="str">
        <f t="shared" si="18"/>
        <v>P</v>
      </c>
      <c r="Q615" s="13">
        <f>IFERROR(VLOOKUP($A615, 'Fielding Data'!$A$1:$H$12056, 5, 0), 0)</f>
        <v>1</v>
      </c>
      <c r="R615" s="13">
        <f>IFERROR(VLOOKUP($A615, 'Fielding Data'!$A$1:$H$12056, 6, 0), 0)</f>
        <v>0</v>
      </c>
      <c r="S615" s="13">
        <f>IFERROR(VLOOKUP($A615, 'Fielding Data'!$A$1:$H$12056, 7, 0), 0)</f>
        <v>0</v>
      </c>
      <c r="T615" s="13">
        <f>IFERROR(VLOOKUP($A615, 'Fielding Data'!$A$1:$H$12056, 8, 0), 0)</f>
        <v>0</v>
      </c>
      <c r="U615" s="13">
        <f>SUMIFS('Fielding Data'!E:E, 'Fielding Data'!$A:$A, $A615)</f>
        <v>1</v>
      </c>
      <c r="V615" s="13">
        <f>SUMIFS('Fielding Data'!F:F, 'Fielding Data'!$A:$A, $A615)</f>
        <v>0</v>
      </c>
      <c r="W615" s="13">
        <f>SUMIFS('Fielding Data'!G:G, 'Fielding Data'!$A:$A, $A615)</f>
        <v>0</v>
      </c>
      <c r="X615" s="13">
        <f>SUMIFS('Fielding Data'!H:H, 'Fielding Data'!$A:$A, $A615)</f>
        <v>0</v>
      </c>
    </row>
    <row r="616" spans="1:24" x14ac:dyDescent="0.3">
      <c r="A616" s="13" t="str">
        <f t="shared" si="19"/>
        <v>markani012010</v>
      </c>
      <c r="B616" s="16" t="s">
        <v>680</v>
      </c>
      <c r="C616" s="16">
        <v>2010</v>
      </c>
      <c r="D616" s="16">
        <v>160</v>
      </c>
      <c r="E616" s="16">
        <v>629</v>
      </c>
      <c r="F616" s="16">
        <v>79</v>
      </c>
      <c r="G616" s="16">
        <v>187</v>
      </c>
      <c r="H616" s="16">
        <v>45</v>
      </c>
      <c r="I616" s="16">
        <v>3</v>
      </c>
      <c r="J616" s="16">
        <v>12</v>
      </c>
      <c r="K616" s="16">
        <v>60</v>
      </c>
      <c r="L616" s="16">
        <v>7</v>
      </c>
      <c r="M616" s="16">
        <v>2</v>
      </c>
      <c r="N616" s="16">
        <v>73</v>
      </c>
      <c r="O616" s="16">
        <v>93</v>
      </c>
      <c r="P616" s="13" t="str">
        <f t="shared" si="18"/>
        <v>OF</v>
      </c>
      <c r="Q616" s="13">
        <f>IFERROR(VLOOKUP($A616, 'Fielding Data'!$A$1:$H$12056, 5, 0), 0)</f>
        <v>332</v>
      </c>
      <c r="R616" s="13">
        <f>IFERROR(VLOOKUP($A616, 'Fielding Data'!$A$1:$H$12056, 6, 0), 0)</f>
        <v>7</v>
      </c>
      <c r="S616" s="13">
        <f>IFERROR(VLOOKUP($A616, 'Fielding Data'!$A$1:$H$12056, 7, 0), 0)</f>
        <v>3</v>
      </c>
      <c r="T616" s="13">
        <f>IFERROR(VLOOKUP($A616, 'Fielding Data'!$A$1:$H$12056, 8, 0), 0)</f>
        <v>1</v>
      </c>
      <c r="U616" s="13">
        <f>SUMIFS('Fielding Data'!E:E, 'Fielding Data'!$A:$A, $A616)</f>
        <v>332</v>
      </c>
      <c r="V616" s="13">
        <f>SUMIFS('Fielding Data'!F:F, 'Fielding Data'!$A:$A, $A616)</f>
        <v>7</v>
      </c>
      <c r="W616" s="13">
        <f>SUMIFS('Fielding Data'!G:G, 'Fielding Data'!$A:$A, $A616)</f>
        <v>3</v>
      </c>
      <c r="X616" s="13">
        <f>SUMIFS('Fielding Data'!H:H, 'Fielding Data'!$A:$A, $A616)</f>
        <v>1</v>
      </c>
    </row>
    <row r="617" spans="1:24" x14ac:dyDescent="0.3">
      <c r="A617" s="13" t="str">
        <f t="shared" si="19"/>
        <v>marmoca012010</v>
      </c>
      <c r="B617" s="16" t="s">
        <v>681</v>
      </c>
      <c r="C617" s="16">
        <v>2010</v>
      </c>
      <c r="D617" s="16">
        <v>77</v>
      </c>
      <c r="E617" s="16">
        <v>0</v>
      </c>
      <c r="F617" s="16">
        <v>0</v>
      </c>
      <c r="G617" s="16">
        <v>0</v>
      </c>
      <c r="H617" s="16">
        <v>0</v>
      </c>
      <c r="I617" s="16">
        <v>0</v>
      </c>
      <c r="J617" s="16">
        <v>0</v>
      </c>
      <c r="K617" s="16">
        <v>0</v>
      </c>
      <c r="L617" s="16">
        <v>0</v>
      </c>
      <c r="M617" s="16">
        <v>0</v>
      </c>
      <c r="N617" s="16">
        <v>0</v>
      </c>
      <c r="O617" s="16">
        <v>0</v>
      </c>
      <c r="P617" s="13" t="str">
        <f t="shared" si="18"/>
        <v>P</v>
      </c>
      <c r="Q617" s="13">
        <f>IFERROR(VLOOKUP($A617, 'Fielding Data'!$A$1:$H$12056, 5, 0), 0)</f>
        <v>4</v>
      </c>
      <c r="R617" s="13">
        <f>IFERROR(VLOOKUP($A617, 'Fielding Data'!$A$1:$H$12056, 6, 0), 0)</f>
        <v>1</v>
      </c>
      <c r="S617" s="13">
        <f>IFERROR(VLOOKUP($A617, 'Fielding Data'!$A$1:$H$12056, 7, 0), 0)</f>
        <v>0</v>
      </c>
      <c r="T617" s="13">
        <f>IFERROR(VLOOKUP($A617, 'Fielding Data'!$A$1:$H$12056, 8, 0), 0)</f>
        <v>0</v>
      </c>
      <c r="U617" s="13">
        <f>SUMIFS('Fielding Data'!E:E, 'Fielding Data'!$A:$A, $A617)</f>
        <v>4</v>
      </c>
      <c r="V617" s="13">
        <f>SUMIFS('Fielding Data'!F:F, 'Fielding Data'!$A:$A, $A617)</f>
        <v>1</v>
      </c>
      <c r="W617" s="13">
        <f>SUMIFS('Fielding Data'!G:G, 'Fielding Data'!$A:$A, $A617)</f>
        <v>0</v>
      </c>
      <c r="X617" s="13">
        <f>SUMIFS('Fielding Data'!H:H, 'Fielding Data'!$A:$A, $A617)</f>
        <v>0</v>
      </c>
    </row>
    <row r="618" spans="1:24" x14ac:dyDescent="0.3">
      <c r="A618" s="13" t="str">
        <f t="shared" si="19"/>
        <v>marquja012010</v>
      </c>
      <c r="B618" s="16" t="s">
        <v>145</v>
      </c>
      <c r="C618" s="16">
        <v>2010</v>
      </c>
      <c r="D618" s="16">
        <v>17</v>
      </c>
      <c r="E618" s="16">
        <v>22</v>
      </c>
      <c r="F618" s="16">
        <v>1</v>
      </c>
      <c r="G618" s="16">
        <v>3</v>
      </c>
      <c r="H618" s="16">
        <v>1</v>
      </c>
      <c r="I618" s="16">
        <v>0</v>
      </c>
      <c r="J618" s="16">
        <v>0</v>
      </c>
      <c r="K618" s="16">
        <v>2</v>
      </c>
      <c r="L618" s="16">
        <v>0</v>
      </c>
      <c r="M618" s="16">
        <v>0</v>
      </c>
      <c r="N618" s="16">
        <v>0</v>
      </c>
      <c r="O618" s="16">
        <v>2</v>
      </c>
      <c r="P618" s="13" t="str">
        <f t="shared" si="18"/>
        <v>P</v>
      </c>
      <c r="Q618" s="13">
        <f>IFERROR(VLOOKUP($A618, 'Fielding Data'!$A$1:$H$12056, 5, 0), 0)</f>
        <v>5</v>
      </c>
      <c r="R618" s="13">
        <f>IFERROR(VLOOKUP($A618, 'Fielding Data'!$A$1:$H$12056, 6, 0), 0)</f>
        <v>4</v>
      </c>
      <c r="S618" s="13">
        <f>IFERROR(VLOOKUP($A618, 'Fielding Data'!$A$1:$H$12056, 7, 0), 0)</f>
        <v>2</v>
      </c>
      <c r="T618" s="13">
        <f>IFERROR(VLOOKUP($A618, 'Fielding Data'!$A$1:$H$12056, 8, 0), 0)</f>
        <v>0</v>
      </c>
      <c r="U618" s="13">
        <f>SUMIFS('Fielding Data'!E:E, 'Fielding Data'!$A:$A, $A618)</f>
        <v>5</v>
      </c>
      <c r="V618" s="13">
        <f>SUMIFS('Fielding Data'!F:F, 'Fielding Data'!$A:$A, $A618)</f>
        <v>4</v>
      </c>
      <c r="W618" s="13">
        <f>SUMIFS('Fielding Data'!G:G, 'Fielding Data'!$A:$A, $A618)</f>
        <v>2</v>
      </c>
      <c r="X618" s="13">
        <f>SUMIFS('Fielding Data'!H:H, 'Fielding Data'!$A:$A, $A618)</f>
        <v>0</v>
      </c>
    </row>
    <row r="619" spans="1:24" x14ac:dyDescent="0.3">
      <c r="A619" s="13" t="str">
        <f t="shared" si="19"/>
        <v>marquje012010</v>
      </c>
      <c r="B619" s="16" t="s">
        <v>1327</v>
      </c>
      <c r="C619" s="16">
        <v>2010</v>
      </c>
      <c r="D619" s="16">
        <v>1</v>
      </c>
      <c r="E619" s="16">
        <v>0</v>
      </c>
      <c r="F619" s="16">
        <v>0</v>
      </c>
      <c r="G619" s="16">
        <v>0</v>
      </c>
      <c r="H619" s="16">
        <v>0</v>
      </c>
      <c r="I619" s="16">
        <v>0</v>
      </c>
      <c r="J619" s="16">
        <v>0</v>
      </c>
      <c r="K619" s="16">
        <v>0</v>
      </c>
      <c r="L619" s="16">
        <v>0</v>
      </c>
      <c r="M619" s="16">
        <v>0</v>
      </c>
      <c r="N619" s="16">
        <v>0</v>
      </c>
      <c r="O619" s="16">
        <v>0</v>
      </c>
      <c r="P619" s="13" t="str">
        <f t="shared" si="18"/>
        <v>P</v>
      </c>
      <c r="Q619" s="13">
        <f>IFERROR(VLOOKUP($A619, 'Fielding Data'!$A$1:$H$12056, 5, 0), 0)</f>
        <v>0</v>
      </c>
      <c r="R619" s="13">
        <f>IFERROR(VLOOKUP($A619, 'Fielding Data'!$A$1:$H$12056, 6, 0), 0)</f>
        <v>1</v>
      </c>
      <c r="S619" s="13">
        <f>IFERROR(VLOOKUP($A619, 'Fielding Data'!$A$1:$H$12056, 7, 0), 0)</f>
        <v>0</v>
      </c>
      <c r="T619" s="13">
        <f>IFERROR(VLOOKUP($A619, 'Fielding Data'!$A$1:$H$12056, 8, 0), 0)</f>
        <v>0</v>
      </c>
      <c r="U619" s="13">
        <f>SUMIFS('Fielding Data'!E:E, 'Fielding Data'!$A:$A, $A619)</f>
        <v>0</v>
      </c>
      <c r="V619" s="13">
        <f>SUMIFS('Fielding Data'!F:F, 'Fielding Data'!$A:$A, $A619)</f>
        <v>1</v>
      </c>
      <c r="W619" s="13">
        <f>SUMIFS('Fielding Data'!G:G, 'Fielding Data'!$A:$A, $A619)</f>
        <v>0</v>
      </c>
      <c r="X619" s="13">
        <f>SUMIFS('Fielding Data'!H:H, 'Fielding Data'!$A:$A, $A619)</f>
        <v>0</v>
      </c>
    </row>
    <row r="620" spans="1:24" x14ac:dyDescent="0.3">
      <c r="A620" s="13" t="str">
        <f t="shared" si="19"/>
        <v>marshse012010</v>
      </c>
      <c r="B620" s="16" t="s">
        <v>682</v>
      </c>
      <c r="C620" s="16">
        <v>2010</v>
      </c>
      <c r="D620" s="16">
        <v>80</v>
      </c>
      <c r="E620" s="16">
        <v>4</v>
      </c>
      <c r="F620" s="16">
        <v>0</v>
      </c>
      <c r="G620" s="16">
        <v>0</v>
      </c>
      <c r="H620" s="16">
        <v>0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0</v>
      </c>
      <c r="O620" s="16">
        <v>4</v>
      </c>
      <c r="P620" s="13" t="str">
        <f t="shared" si="18"/>
        <v>P</v>
      </c>
      <c r="Q620" s="13">
        <f>IFERROR(VLOOKUP($A620, 'Fielding Data'!$A$1:$H$12056, 5, 0), 0)</f>
        <v>8</v>
      </c>
      <c r="R620" s="13">
        <f>IFERROR(VLOOKUP($A620, 'Fielding Data'!$A$1:$H$12056, 6, 0), 0)</f>
        <v>6</v>
      </c>
      <c r="S620" s="13">
        <f>IFERROR(VLOOKUP($A620, 'Fielding Data'!$A$1:$H$12056, 7, 0), 0)</f>
        <v>0</v>
      </c>
      <c r="T620" s="13">
        <f>IFERROR(VLOOKUP($A620, 'Fielding Data'!$A$1:$H$12056, 8, 0), 0)</f>
        <v>1</v>
      </c>
      <c r="U620" s="13">
        <f>SUMIFS('Fielding Data'!E:E, 'Fielding Data'!$A:$A, $A620)</f>
        <v>8</v>
      </c>
      <c r="V620" s="13">
        <f>SUMIFS('Fielding Data'!F:F, 'Fielding Data'!$A:$A, $A620)</f>
        <v>6</v>
      </c>
      <c r="W620" s="13">
        <f>SUMIFS('Fielding Data'!G:G, 'Fielding Data'!$A:$A, $A620)</f>
        <v>0</v>
      </c>
      <c r="X620" s="13">
        <f>SUMIFS('Fielding Data'!H:H, 'Fielding Data'!$A:$A, $A620)</f>
        <v>1</v>
      </c>
    </row>
    <row r="621" spans="1:24" x14ac:dyDescent="0.3">
      <c r="A621" s="13" t="str">
        <f t="shared" si="19"/>
        <v>marsolo012010</v>
      </c>
      <c r="B621" s="16" t="s">
        <v>955</v>
      </c>
      <c r="C621" s="16">
        <v>2010</v>
      </c>
      <c r="D621" s="16">
        <v>87</v>
      </c>
      <c r="E621" s="16">
        <v>262</v>
      </c>
      <c r="F621" s="16">
        <v>29</v>
      </c>
      <c r="G621" s="16">
        <v>51</v>
      </c>
      <c r="H621" s="16">
        <v>15</v>
      </c>
      <c r="I621" s="16">
        <v>0</v>
      </c>
      <c r="J621" s="16">
        <v>3</v>
      </c>
      <c r="K621" s="16">
        <v>22</v>
      </c>
      <c r="L621" s="16">
        <v>8</v>
      </c>
      <c r="M621" s="16">
        <v>1</v>
      </c>
      <c r="N621" s="16">
        <v>26</v>
      </c>
      <c r="O621" s="16">
        <v>55</v>
      </c>
      <c r="P621" s="13" t="str">
        <f t="shared" si="18"/>
        <v>C</v>
      </c>
      <c r="Q621" s="13">
        <f>IFERROR(VLOOKUP($A621, 'Fielding Data'!$A$1:$H$12056, 5, 0), 0)</f>
        <v>504</v>
      </c>
      <c r="R621" s="13">
        <f>IFERROR(VLOOKUP($A621, 'Fielding Data'!$A$1:$H$12056, 6, 0), 0)</f>
        <v>44</v>
      </c>
      <c r="S621" s="13">
        <f>IFERROR(VLOOKUP($A621, 'Fielding Data'!$A$1:$H$12056, 7, 0), 0)</f>
        <v>4</v>
      </c>
      <c r="T621" s="13">
        <f>IFERROR(VLOOKUP($A621, 'Fielding Data'!$A$1:$H$12056, 8, 0), 0)</f>
        <v>1</v>
      </c>
      <c r="U621" s="13">
        <f>SUMIFS('Fielding Data'!E:E, 'Fielding Data'!$A:$A, $A621)</f>
        <v>504</v>
      </c>
      <c r="V621" s="13">
        <f>SUMIFS('Fielding Data'!F:F, 'Fielding Data'!$A:$A, $A621)</f>
        <v>44</v>
      </c>
      <c r="W621" s="13">
        <f>SUMIFS('Fielding Data'!G:G, 'Fielding Data'!$A:$A, $A621)</f>
        <v>4</v>
      </c>
      <c r="X621" s="13">
        <f>SUMIFS('Fielding Data'!H:H, 'Fielding Data'!$A:$A, $A621)</f>
        <v>1</v>
      </c>
    </row>
    <row r="622" spans="1:24" x14ac:dyDescent="0.3">
      <c r="A622" s="13" t="str">
        <f t="shared" si="19"/>
        <v>martean012010</v>
      </c>
      <c r="B622" s="16" t="s">
        <v>567</v>
      </c>
      <c r="C622" s="16">
        <v>2010</v>
      </c>
      <c r="D622" s="16">
        <v>81</v>
      </c>
      <c r="E622" s="16">
        <v>170</v>
      </c>
      <c r="F622" s="16">
        <v>18</v>
      </c>
      <c r="G622" s="16">
        <v>39</v>
      </c>
      <c r="H622" s="16">
        <v>7</v>
      </c>
      <c r="I622" s="16">
        <v>2</v>
      </c>
      <c r="J622" s="16">
        <v>5</v>
      </c>
      <c r="K622" s="16">
        <v>19</v>
      </c>
      <c r="L622" s="16">
        <v>0</v>
      </c>
      <c r="M622" s="16">
        <v>3</v>
      </c>
      <c r="N622" s="16">
        <v>17</v>
      </c>
      <c r="O622" s="16">
        <v>35</v>
      </c>
      <c r="P622" s="13" t="str">
        <f t="shared" si="18"/>
        <v>1B</v>
      </c>
      <c r="Q622" s="13">
        <f>IFERROR(VLOOKUP($A622, 'Fielding Data'!$A$1:$H$12056, 5, 0), 0)</f>
        <v>186</v>
      </c>
      <c r="R622" s="13">
        <f>IFERROR(VLOOKUP($A622, 'Fielding Data'!$A$1:$H$12056, 6, 0), 0)</f>
        <v>11</v>
      </c>
      <c r="S622" s="13">
        <f>IFERROR(VLOOKUP($A622, 'Fielding Data'!$A$1:$H$12056, 7, 0), 0)</f>
        <v>2</v>
      </c>
      <c r="T622" s="13">
        <f>IFERROR(VLOOKUP($A622, 'Fielding Data'!$A$1:$H$12056, 8, 0), 0)</f>
        <v>17</v>
      </c>
      <c r="U622" s="13">
        <f>SUMIFS('Fielding Data'!E:E, 'Fielding Data'!$A:$A, $A622)</f>
        <v>207</v>
      </c>
      <c r="V622" s="13">
        <f>SUMIFS('Fielding Data'!F:F, 'Fielding Data'!$A:$A, $A622)</f>
        <v>66</v>
      </c>
      <c r="W622" s="13">
        <f>SUMIFS('Fielding Data'!G:G, 'Fielding Data'!$A:$A, $A622)</f>
        <v>11</v>
      </c>
      <c r="X622" s="13">
        <f>SUMIFS('Fielding Data'!H:H, 'Fielding Data'!$A:$A, $A622)</f>
        <v>23</v>
      </c>
    </row>
    <row r="623" spans="1:24" x14ac:dyDescent="0.3">
      <c r="A623" s="13" t="str">
        <f t="shared" si="19"/>
        <v>marteda012010</v>
      </c>
      <c r="B623" s="16" t="s">
        <v>255</v>
      </c>
      <c r="C623" s="16">
        <v>2010</v>
      </c>
      <c r="D623" s="16">
        <v>30</v>
      </c>
      <c r="E623" s="16">
        <v>0</v>
      </c>
      <c r="F623" s="16">
        <v>0</v>
      </c>
      <c r="G623" s="16">
        <v>0</v>
      </c>
      <c r="H623" s="16">
        <v>0</v>
      </c>
      <c r="I623" s="16">
        <v>0</v>
      </c>
      <c r="J623" s="16">
        <v>0</v>
      </c>
      <c r="K623" s="16">
        <v>0</v>
      </c>
      <c r="L623" s="16">
        <v>0</v>
      </c>
      <c r="M623" s="16">
        <v>0</v>
      </c>
      <c r="N623" s="16">
        <v>0</v>
      </c>
      <c r="O623" s="16">
        <v>0</v>
      </c>
      <c r="P623" s="13" t="str">
        <f t="shared" si="18"/>
        <v>P</v>
      </c>
      <c r="Q623" s="13">
        <f>IFERROR(VLOOKUP($A623, 'Fielding Data'!$A$1:$H$12056, 5, 0), 0)</f>
        <v>0</v>
      </c>
      <c r="R623" s="13">
        <f>IFERROR(VLOOKUP($A623, 'Fielding Data'!$A$1:$H$12056, 6, 0), 0)</f>
        <v>1</v>
      </c>
      <c r="S623" s="13">
        <f>IFERROR(VLOOKUP($A623, 'Fielding Data'!$A$1:$H$12056, 7, 0), 0)</f>
        <v>1</v>
      </c>
      <c r="T623" s="13">
        <f>IFERROR(VLOOKUP($A623, 'Fielding Data'!$A$1:$H$12056, 8, 0), 0)</f>
        <v>0</v>
      </c>
      <c r="U623" s="13">
        <f>SUMIFS('Fielding Data'!E:E, 'Fielding Data'!$A:$A, $A623)</f>
        <v>0</v>
      </c>
      <c r="V623" s="13">
        <f>SUMIFS('Fielding Data'!F:F, 'Fielding Data'!$A:$A, $A623)</f>
        <v>1</v>
      </c>
      <c r="W623" s="13">
        <f>SUMIFS('Fielding Data'!G:G, 'Fielding Data'!$A:$A, $A623)</f>
        <v>1</v>
      </c>
      <c r="X623" s="13">
        <f>SUMIFS('Fielding Data'!H:H, 'Fielding Data'!$A:$A, $A623)</f>
        <v>0</v>
      </c>
    </row>
    <row r="624" spans="1:24" x14ac:dyDescent="0.3">
      <c r="A624" s="13" t="str">
        <f t="shared" si="19"/>
        <v>martevi012010</v>
      </c>
      <c r="B624" s="16" t="s">
        <v>1127</v>
      </c>
      <c r="C624" s="16">
        <v>2010</v>
      </c>
      <c r="D624" s="16">
        <v>22</v>
      </c>
      <c r="E624" s="16">
        <v>0</v>
      </c>
      <c r="F624" s="16">
        <v>0</v>
      </c>
      <c r="G624" s="16">
        <v>0</v>
      </c>
      <c r="H624" s="16">
        <v>0</v>
      </c>
      <c r="I624" s="16">
        <v>0</v>
      </c>
      <c r="J624" s="16">
        <v>0</v>
      </c>
      <c r="K624" s="16">
        <v>0</v>
      </c>
      <c r="L624" s="16">
        <v>0</v>
      </c>
      <c r="M624" s="16">
        <v>0</v>
      </c>
      <c r="N624" s="16">
        <v>0</v>
      </c>
      <c r="O624" s="16">
        <v>0</v>
      </c>
      <c r="P624" s="13" t="str">
        <f t="shared" si="18"/>
        <v>P</v>
      </c>
      <c r="Q624" s="13">
        <f>IFERROR(VLOOKUP($A624, 'Fielding Data'!$A$1:$H$12056, 5, 0), 0)</f>
        <v>0</v>
      </c>
      <c r="R624" s="13">
        <f>IFERROR(VLOOKUP($A624, 'Fielding Data'!$A$1:$H$12056, 6, 0), 0)</f>
        <v>6</v>
      </c>
      <c r="S624" s="13">
        <f>IFERROR(VLOOKUP($A624, 'Fielding Data'!$A$1:$H$12056, 7, 0), 0)</f>
        <v>1</v>
      </c>
      <c r="T624" s="13">
        <f>IFERROR(VLOOKUP($A624, 'Fielding Data'!$A$1:$H$12056, 8, 0), 0)</f>
        <v>1</v>
      </c>
      <c r="U624" s="13">
        <f>SUMIFS('Fielding Data'!E:E, 'Fielding Data'!$A:$A, $A624)</f>
        <v>0</v>
      </c>
      <c r="V624" s="13">
        <f>SUMIFS('Fielding Data'!F:F, 'Fielding Data'!$A:$A, $A624)</f>
        <v>6</v>
      </c>
      <c r="W624" s="13">
        <f>SUMIFS('Fielding Data'!G:G, 'Fielding Data'!$A:$A, $A624)</f>
        <v>1</v>
      </c>
      <c r="X624" s="13">
        <f>SUMIFS('Fielding Data'!H:H, 'Fielding Data'!$A:$A, $A624)</f>
        <v>1</v>
      </c>
    </row>
    <row r="625" spans="1:24" x14ac:dyDescent="0.3">
      <c r="A625" s="13" t="str">
        <f t="shared" si="19"/>
        <v>marticr012010</v>
      </c>
      <c r="B625" s="16" t="s">
        <v>1128</v>
      </c>
      <c r="C625" s="16">
        <v>2010</v>
      </c>
      <c r="D625" s="16">
        <v>18</v>
      </c>
      <c r="E625" s="16">
        <v>4</v>
      </c>
      <c r="F625" s="16">
        <v>0</v>
      </c>
      <c r="G625" s="16">
        <v>0</v>
      </c>
      <c r="H625" s="16">
        <v>0</v>
      </c>
      <c r="I625" s="16">
        <v>0</v>
      </c>
      <c r="J625" s="16">
        <v>0</v>
      </c>
      <c r="K625" s="16">
        <v>0</v>
      </c>
      <c r="L625" s="16">
        <v>0</v>
      </c>
      <c r="M625" s="16">
        <v>0</v>
      </c>
      <c r="N625" s="16">
        <v>0</v>
      </c>
      <c r="O625" s="16">
        <v>3</v>
      </c>
      <c r="P625" s="13" t="str">
        <f t="shared" si="18"/>
        <v>P</v>
      </c>
      <c r="Q625" s="13">
        <f>IFERROR(VLOOKUP($A625, 'Fielding Data'!$A$1:$H$12056, 5, 0), 0)</f>
        <v>2</v>
      </c>
      <c r="R625" s="13">
        <f>IFERROR(VLOOKUP($A625, 'Fielding Data'!$A$1:$H$12056, 6, 0), 0)</f>
        <v>4</v>
      </c>
      <c r="S625" s="13">
        <f>IFERROR(VLOOKUP($A625, 'Fielding Data'!$A$1:$H$12056, 7, 0), 0)</f>
        <v>0</v>
      </c>
      <c r="T625" s="13">
        <f>IFERROR(VLOOKUP($A625, 'Fielding Data'!$A$1:$H$12056, 8, 0), 0)</f>
        <v>0</v>
      </c>
      <c r="U625" s="13">
        <f>SUMIFS('Fielding Data'!E:E, 'Fielding Data'!$A:$A, $A625)</f>
        <v>2</v>
      </c>
      <c r="V625" s="13">
        <f>SUMIFS('Fielding Data'!F:F, 'Fielding Data'!$A:$A, $A625)</f>
        <v>4</v>
      </c>
      <c r="W625" s="13">
        <f>SUMIFS('Fielding Data'!G:G, 'Fielding Data'!$A:$A, $A625)</f>
        <v>0</v>
      </c>
      <c r="X625" s="13">
        <f>SUMIFS('Fielding Data'!H:H, 'Fielding Data'!$A:$A, $A625)</f>
        <v>0</v>
      </c>
    </row>
    <row r="626" spans="1:24" x14ac:dyDescent="0.3">
      <c r="A626" s="13" t="str">
        <f t="shared" si="19"/>
        <v>martife022010</v>
      </c>
      <c r="B626" s="16" t="s">
        <v>1129</v>
      </c>
      <c r="C626" s="16">
        <v>2010</v>
      </c>
      <c r="D626" s="16">
        <v>7</v>
      </c>
      <c r="E626" s="16">
        <v>18</v>
      </c>
      <c r="F626" s="16">
        <v>1</v>
      </c>
      <c r="G626" s="16">
        <v>3</v>
      </c>
      <c r="H626" s="16">
        <v>0</v>
      </c>
      <c r="I626" s="16">
        <v>0</v>
      </c>
      <c r="J626" s="16">
        <v>0</v>
      </c>
      <c r="K626" s="16">
        <v>2</v>
      </c>
      <c r="L626" s="16">
        <v>0</v>
      </c>
      <c r="M626" s="16">
        <v>1</v>
      </c>
      <c r="N626" s="16">
        <v>1</v>
      </c>
      <c r="O626" s="16">
        <v>5</v>
      </c>
      <c r="P626" s="13" t="str">
        <f t="shared" si="18"/>
        <v>LF</v>
      </c>
      <c r="Q626" s="13">
        <f>IFERROR(VLOOKUP($A626, 'Fielding Data'!$A$1:$H$12056, 5, 0), 0)</f>
        <v>0</v>
      </c>
      <c r="R626" s="13">
        <f>IFERROR(VLOOKUP($A626, 'Fielding Data'!$A$1:$H$12056, 6, 0), 0)</f>
        <v>0</v>
      </c>
      <c r="S626" s="13">
        <f>IFERROR(VLOOKUP($A626, 'Fielding Data'!$A$1:$H$12056, 7, 0), 0)</f>
        <v>0</v>
      </c>
      <c r="T626" s="13">
        <f>IFERROR(VLOOKUP($A626, 'Fielding Data'!$A$1:$H$12056, 8, 0), 0)</f>
        <v>0</v>
      </c>
      <c r="U626" s="13">
        <f>SUMIFS('Fielding Data'!E:E, 'Fielding Data'!$A:$A, $A626)</f>
        <v>7</v>
      </c>
      <c r="V626" s="13">
        <f>SUMIFS('Fielding Data'!F:F, 'Fielding Data'!$A:$A, $A626)</f>
        <v>0</v>
      </c>
      <c r="W626" s="13">
        <f>SUMIFS('Fielding Data'!G:G, 'Fielding Data'!$A:$A, $A626)</f>
        <v>0</v>
      </c>
      <c r="X626" s="13">
        <f>SUMIFS('Fielding Data'!H:H, 'Fielding Data'!$A:$A, $A626)</f>
        <v>0</v>
      </c>
    </row>
    <row r="627" spans="1:24" x14ac:dyDescent="0.3">
      <c r="A627" s="13" t="str">
        <f t="shared" si="19"/>
        <v>martijd012010</v>
      </c>
      <c r="B627" s="16" t="s">
        <v>1130</v>
      </c>
      <c r="C627" s="16">
        <v>2010</v>
      </c>
      <c r="D627" s="16">
        <v>10</v>
      </c>
      <c r="E627" s="16">
        <v>12</v>
      </c>
      <c r="F627" s="16">
        <v>0</v>
      </c>
      <c r="G627" s="16">
        <v>2</v>
      </c>
      <c r="H627" s="16">
        <v>1</v>
      </c>
      <c r="I627" s="16">
        <v>0</v>
      </c>
      <c r="J627" s="16">
        <v>0</v>
      </c>
      <c r="K627" s="16">
        <v>0</v>
      </c>
      <c r="L627" s="16">
        <v>0</v>
      </c>
      <c r="M627" s="16">
        <v>0</v>
      </c>
      <c r="N627" s="16">
        <v>0</v>
      </c>
      <c r="O627" s="16">
        <v>4</v>
      </c>
      <c r="P627" s="13" t="str">
        <f t="shared" si="18"/>
        <v>P</v>
      </c>
      <c r="Q627" s="13">
        <f>IFERROR(VLOOKUP($A627, 'Fielding Data'!$A$1:$H$12056, 5, 0), 0)</f>
        <v>2</v>
      </c>
      <c r="R627" s="13">
        <f>IFERROR(VLOOKUP($A627, 'Fielding Data'!$A$1:$H$12056, 6, 0), 0)</f>
        <v>5</v>
      </c>
      <c r="S627" s="13">
        <f>IFERROR(VLOOKUP($A627, 'Fielding Data'!$A$1:$H$12056, 7, 0), 0)</f>
        <v>0</v>
      </c>
      <c r="T627" s="13">
        <f>IFERROR(VLOOKUP($A627, 'Fielding Data'!$A$1:$H$12056, 8, 0), 0)</f>
        <v>0</v>
      </c>
      <c r="U627" s="13">
        <f>SUMIFS('Fielding Data'!E:E, 'Fielding Data'!$A:$A, $A627)</f>
        <v>2</v>
      </c>
      <c r="V627" s="13">
        <f>SUMIFS('Fielding Data'!F:F, 'Fielding Data'!$A:$A, $A627)</f>
        <v>5</v>
      </c>
      <c r="W627" s="13">
        <f>SUMIFS('Fielding Data'!G:G, 'Fielding Data'!$A:$A, $A627)</f>
        <v>0</v>
      </c>
      <c r="X627" s="13">
        <f>SUMIFS('Fielding Data'!H:H, 'Fielding Data'!$A:$A, $A627)</f>
        <v>0</v>
      </c>
    </row>
    <row r="628" spans="1:24" x14ac:dyDescent="0.3">
      <c r="A628" s="13" t="str">
        <f t="shared" si="19"/>
        <v>martios012010</v>
      </c>
      <c r="B628" s="16" t="s">
        <v>1328</v>
      </c>
      <c r="C628" s="16">
        <v>2010</v>
      </c>
      <c r="D628" s="16">
        <v>14</v>
      </c>
      <c r="E628" s="16">
        <v>43</v>
      </c>
      <c r="F628" s="16">
        <v>8</v>
      </c>
      <c r="G628" s="16">
        <v>14</v>
      </c>
      <c r="H628" s="16">
        <v>4</v>
      </c>
      <c r="I628" s="16">
        <v>1</v>
      </c>
      <c r="J628" s="16">
        <v>0</v>
      </c>
      <c r="K628" s="16">
        <v>2</v>
      </c>
      <c r="L628" s="16">
        <v>1</v>
      </c>
      <c r="M628" s="16">
        <v>0</v>
      </c>
      <c r="N628" s="16">
        <v>4</v>
      </c>
      <c r="O628" s="16">
        <v>6</v>
      </c>
      <c r="P628" s="13" t="str">
        <f t="shared" si="18"/>
        <v>SS</v>
      </c>
      <c r="Q628" s="13">
        <f>IFERROR(VLOOKUP($A628, 'Fielding Data'!$A$1:$H$12056, 5, 0), 0)</f>
        <v>10</v>
      </c>
      <c r="R628" s="13">
        <f>IFERROR(VLOOKUP($A628, 'Fielding Data'!$A$1:$H$12056, 6, 0), 0)</f>
        <v>22</v>
      </c>
      <c r="S628" s="13">
        <f>IFERROR(VLOOKUP($A628, 'Fielding Data'!$A$1:$H$12056, 7, 0), 0)</f>
        <v>0</v>
      </c>
      <c r="T628" s="13">
        <f>IFERROR(VLOOKUP($A628, 'Fielding Data'!$A$1:$H$12056, 8, 0), 0)</f>
        <v>3</v>
      </c>
      <c r="U628" s="13">
        <f>SUMIFS('Fielding Data'!E:E, 'Fielding Data'!$A:$A, $A628)</f>
        <v>10</v>
      </c>
      <c r="V628" s="13">
        <f>SUMIFS('Fielding Data'!F:F, 'Fielding Data'!$A:$A, $A628)</f>
        <v>22</v>
      </c>
      <c r="W628" s="13">
        <f>SUMIFS('Fielding Data'!G:G, 'Fielding Data'!$A:$A, $A628)</f>
        <v>0</v>
      </c>
      <c r="X628" s="13">
        <f>SUMIFS('Fielding Data'!H:H, 'Fielding Data'!$A:$A, $A628)</f>
        <v>3</v>
      </c>
    </row>
    <row r="629" spans="1:24" x14ac:dyDescent="0.3">
      <c r="A629" s="13" t="str">
        <f t="shared" si="19"/>
        <v>martiru012010</v>
      </c>
      <c r="B629" s="16" t="s">
        <v>683</v>
      </c>
      <c r="C629" s="16">
        <v>2010</v>
      </c>
      <c r="D629" s="16">
        <v>97</v>
      </c>
      <c r="E629" s="16">
        <v>331</v>
      </c>
      <c r="F629" s="16">
        <v>45</v>
      </c>
      <c r="G629" s="16">
        <v>82</v>
      </c>
      <c r="H629" s="16">
        <v>13</v>
      </c>
      <c r="I629" s="16">
        <v>0</v>
      </c>
      <c r="J629" s="16">
        <v>5</v>
      </c>
      <c r="K629" s="16">
        <v>26</v>
      </c>
      <c r="L629" s="16">
        <v>6</v>
      </c>
      <c r="M629" s="16">
        <v>2</v>
      </c>
      <c r="N629" s="16">
        <v>48</v>
      </c>
      <c r="O629" s="16">
        <v>61</v>
      </c>
      <c r="P629" s="13" t="str">
        <f t="shared" si="18"/>
        <v>C</v>
      </c>
      <c r="Q629" s="13">
        <f>IFERROR(VLOOKUP($A629, 'Fielding Data'!$A$1:$H$12056, 5, 0), 0)</f>
        <v>681</v>
      </c>
      <c r="R629" s="13">
        <f>IFERROR(VLOOKUP($A629, 'Fielding Data'!$A$1:$H$12056, 6, 0), 0)</f>
        <v>59</v>
      </c>
      <c r="S629" s="13">
        <f>IFERROR(VLOOKUP($A629, 'Fielding Data'!$A$1:$H$12056, 7, 0), 0)</f>
        <v>10</v>
      </c>
      <c r="T629" s="13">
        <f>IFERROR(VLOOKUP($A629, 'Fielding Data'!$A$1:$H$12056, 8, 0), 0)</f>
        <v>2</v>
      </c>
      <c r="U629" s="13">
        <f>SUMIFS('Fielding Data'!E:E, 'Fielding Data'!$A:$A, $A629)</f>
        <v>681</v>
      </c>
      <c r="V629" s="13">
        <f>SUMIFS('Fielding Data'!F:F, 'Fielding Data'!$A:$A, $A629)</f>
        <v>59</v>
      </c>
      <c r="W629" s="13">
        <f>SUMIFS('Fielding Data'!G:G, 'Fielding Data'!$A:$A, $A629)</f>
        <v>10</v>
      </c>
      <c r="X629" s="13">
        <f>SUMIFS('Fielding Data'!H:H, 'Fielding Data'!$A:$A, $A629)</f>
        <v>2</v>
      </c>
    </row>
    <row r="630" spans="1:24" x14ac:dyDescent="0.3">
      <c r="A630" s="13" t="str">
        <f t="shared" si="19"/>
        <v>martivi012010</v>
      </c>
      <c r="B630" s="16" t="s">
        <v>317</v>
      </c>
      <c r="C630" s="16">
        <v>2010</v>
      </c>
      <c r="D630" s="16">
        <v>127</v>
      </c>
      <c r="E630" s="16">
        <v>493</v>
      </c>
      <c r="F630" s="16">
        <v>64</v>
      </c>
      <c r="G630" s="16">
        <v>149</v>
      </c>
      <c r="H630" s="16">
        <v>32</v>
      </c>
      <c r="I630" s="16">
        <v>1</v>
      </c>
      <c r="J630" s="16">
        <v>20</v>
      </c>
      <c r="K630" s="16">
        <v>79</v>
      </c>
      <c r="L630" s="16">
        <v>1</v>
      </c>
      <c r="M630" s="16">
        <v>0</v>
      </c>
      <c r="N630" s="16">
        <v>40</v>
      </c>
      <c r="O630" s="16">
        <v>52</v>
      </c>
      <c r="P630" s="13" t="str">
        <f t="shared" si="18"/>
        <v>1B</v>
      </c>
      <c r="Q630" s="13">
        <f>IFERROR(VLOOKUP($A630, 'Fielding Data'!$A$1:$H$12056, 5, 0), 0)</f>
        <v>95</v>
      </c>
      <c r="R630" s="13">
        <f>IFERROR(VLOOKUP($A630, 'Fielding Data'!$A$1:$H$12056, 6, 0), 0)</f>
        <v>14</v>
      </c>
      <c r="S630" s="13">
        <f>IFERROR(VLOOKUP($A630, 'Fielding Data'!$A$1:$H$12056, 7, 0), 0)</f>
        <v>2</v>
      </c>
      <c r="T630" s="13">
        <f>IFERROR(VLOOKUP($A630, 'Fielding Data'!$A$1:$H$12056, 8, 0), 0)</f>
        <v>10</v>
      </c>
      <c r="U630" s="13">
        <f>SUMIFS('Fielding Data'!E:E, 'Fielding Data'!$A:$A, $A630)</f>
        <v>873</v>
      </c>
      <c r="V630" s="13">
        <f>SUMIFS('Fielding Data'!F:F, 'Fielding Data'!$A:$A, $A630)</f>
        <v>58</v>
      </c>
      <c r="W630" s="13">
        <f>SUMIFS('Fielding Data'!G:G, 'Fielding Data'!$A:$A, $A630)</f>
        <v>8</v>
      </c>
      <c r="X630" s="13">
        <f>SUMIFS('Fielding Data'!H:H, 'Fielding Data'!$A:$A, $A630)</f>
        <v>12</v>
      </c>
    </row>
    <row r="631" spans="1:24" x14ac:dyDescent="0.3">
      <c r="A631" s="13" t="str">
        <f t="shared" si="19"/>
        <v>masseni012010</v>
      </c>
      <c r="B631" s="16" t="s">
        <v>684</v>
      </c>
      <c r="C631" s="16">
        <v>2010</v>
      </c>
      <c r="D631" s="16">
        <v>82</v>
      </c>
      <c r="E631" s="16">
        <v>0</v>
      </c>
      <c r="F631" s="16">
        <v>0</v>
      </c>
      <c r="G631" s="16">
        <v>0</v>
      </c>
      <c r="H631" s="16">
        <v>0</v>
      </c>
      <c r="I631" s="16">
        <v>0</v>
      </c>
      <c r="J631" s="16">
        <v>0</v>
      </c>
      <c r="K631" s="16">
        <v>0</v>
      </c>
      <c r="L631" s="16">
        <v>0</v>
      </c>
      <c r="M631" s="16">
        <v>0</v>
      </c>
      <c r="N631" s="16">
        <v>0</v>
      </c>
      <c r="O631" s="16">
        <v>0</v>
      </c>
      <c r="P631" s="13" t="str">
        <f t="shared" si="18"/>
        <v>P</v>
      </c>
      <c r="Q631" s="13">
        <f>IFERROR(VLOOKUP($A631, 'Fielding Data'!$A$1:$H$12056, 5, 0), 0)</f>
        <v>9</v>
      </c>
      <c r="R631" s="13">
        <f>IFERROR(VLOOKUP($A631, 'Fielding Data'!$A$1:$H$12056, 6, 0), 0)</f>
        <v>4</v>
      </c>
      <c r="S631" s="13">
        <f>IFERROR(VLOOKUP($A631, 'Fielding Data'!$A$1:$H$12056, 7, 0), 0)</f>
        <v>0</v>
      </c>
      <c r="T631" s="13">
        <f>IFERROR(VLOOKUP($A631, 'Fielding Data'!$A$1:$H$12056, 8, 0), 0)</f>
        <v>0</v>
      </c>
      <c r="U631" s="13">
        <f>SUMIFS('Fielding Data'!E:E, 'Fielding Data'!$A:$A, $A631)</f>
        <v>9</v>
      </c>
      <c r="V631" s="13">
        <f>SUMIFS('Fielding Data'!F:F, 'Fielding Data'!$A:$A, $A631)</f>
        <v>4</v>
      </c>
      <c r="W631" s="13">
        <f>SUMIFS('Fielding Data'!G:G, 'Fielding Data'!$A:$A, $A631)</f>
        <v>0</v>
      </c>
      <c r="X631" s="13">
        <f>SUMIFS('Fielding Data'!H:H, 'Fielding Data'!$A:$A, $A631)</f>
        <v>0</v>
      </c>
    </row>
    <row r="632" spans="1:24" x14ac:dyDescent="0.3">
      <c r="A632" s="13" t="str">
        <f t="shared" si="19"/>
        <v>masteju012010</v>
      </c>
      <c r="B632" s="16" t="s">
        <v>957</v>
      </c>
      <c r="C632" s="16">
        <v>2010</v>
      </c>
      <c r="D632" s="16">
        <v>34</v>
      </c>
      <c r="E632" s="16">
        <v>4</v>
      </c>
      <c r="F632" s="16">
        <v>0</v>
      </c>
      <c r="G632" s="16">
        <v>1</v>
      </c>
      <c r="H632" s="16">
        <v>0</v>
      </c>
      <c r="I632" s="16">
        <v>0</v>
      </c>
      <c r="J632" s="16">
        <v>0</v>
      </c>
      <c r="K632" s="16">
        <v>0</v>
      </c>
      <c r="L632" s="16">
        <v>0</v>
      </c>
      <c r="M632" s="16">
        <v>0</v>
      </c>
      <c r="N632" s="16">
        <v>0</v>
      </c>
      <c r="O632" s="16">
        <v>1</v>
      </c>
      <c r="P632" s="13" t="str">
        <f t="shared" si="18"/>
        <v>P</v>
      </c>
      <c r="Q632" s="13">
        <f>IFERROR(VLOOKUP($A632, 'Fielding Data'!$A$1:$H$12056, 5, 0), 0)</f>
        <v>22</v>
      </c>
      <c r="R632" s="13">
        <f>IFERROR(VLOOKUP($A632, 'Fielding Data'!$A$1:$H$12056, 6, 0), 0)</f>
        <v>34</v>
      </c>
      <c r="S632" s="13">
        <f>IFERROR(VLOOKUP($A632, 'Fielding Data'!$A$1:$H$12056, 7, 0), 0)</f>
        <v>5</v>
      </c>
      <c r="T632" s="13">
        <f>IFERROR(VLOOKUP($A632, 'Fielding Data'!$A$1:$H$12056, 8, 0), 0)</f>
        <v>1</v>
      </c>
      <c r="U632" s="13">
        <f>SUMIFS('Fielding Data'!E:E, 'Fielding Data'!$A:$A, $A632)</f>
        <v>22</v>
      </c>
      <c r="V632" s="13">
        <f>SUMIFS('Fielding Data'!F:F, 'Fielding Data'!$A:$A, $A632)</f>
        <v>34</v>
      </c>
      <c r="W632" s="13">
        <f>SUMIFS('Fielding Data'!G:G, 'Fielding Data'!$A:$A, $A632)</f>
        <v>5</v>
      </c>
      <c r="X632" s="13">
        <f>SUMIFS('Fielding Data'!H:H, 'Fielding Data'!$A:$A, $A632)</f>
        <v>1</v>
      </c>
    </row>
    <row r="633" spans="1:24" x14ac:dyDescent="0.3">
      <c r="A633" s="13" t="str">
        <f t="shared" si="19"/>
        <v>matafr012010</v>
      </c>
      <c r="B633" s="16" t="s">
        <v>1329</v>
      </c>
      <c r="C633" s="16">
        <v>2010</v>
      </c>
      <c r="D633" s="16">
        <v>15</v>
      </c>
      <c r="E633" s="16">
        <v>0</v>
      </c>
      <c r="F633" s="16">
        <v>0</v>
      </c>
      <c r="G633" s="16">
        <v>0</v>
      </c>
      <c r="H633" s="16">
        <v>0</v>
      </c>
      <c r="I633" s="16">
        <v>0</v>
      </c>
      <c r="J633" s="16">
        <v>0</v>
      </c>
      <c r="K633" s="16">
        <v>0</v>
      </c>
      <c r="L633" s="16">
        <v>0</v>
      </c>
      <c r="M633" s="16">
        <v>0</v>
      </c>
      <c r="N633" s="16">
        <v>0</v>
      </c>
      <c r="O633" s="16">
        <v>0</v>
      </c>
      <c r="P633" s="13" t="str">
        <f t="shared" si="18"/>
        <v>P</v>
      </c>
      <c r="Q633" s="13">
        <f>IFERROR(VLOOKUP($A633, 'Fielding Data'!$A$1:$H$12056, 5, 0), 0)</f>
        <v>1</v>
      </c>
      <c r="R633" s="13">
        <f>IFERROR(VLOOKUP($A633, 'Fielding Data'!$A$1:$H$12056, 6, 0), 0)</f>
        <v>5</v>
      </c>
      <c r="S633" s="13">
        <f>IFERROR(VLOOKUP($A633, 'Fielding Data'!$A$1:$H$12056, 7, 0), 0)</f>
        <v>1</v>
      </c>
      <c r="T633" s="13">
        <f>IFERROR(VLOOKUP($A633, 'Fielding Data'!$A$1:$H$12056, 8, 0), 0)</f>
        <v>1</v>
      </c>
      <c r="U633" s="13">
        <f>SUMIFS('Fielding Data'!E:E, 'Fielding Data'!$A:$A, $A633)</f>
        <v>1</v>
      </c>
      <c r="V633" s="13">
        <f>SUMIFS('Fielding Data'!F:F, 'Fielding Data'!$A:$A, $A633)</f>
        <v>5</v>
      </c>
      <c r="W633" s="13">
        <f>SUMIFS('Fielding Data'!G:G, 'Fielding Data'!$A:$A, $A633)</f>
        <v>1</v>
      </c>
      <c r="X633" s="13">
        <f>SUMIFS('Fielding Data'!H:H, 'Fielding Data'!$A:$A, $A633)</f>
        <v>1</v>
      </c>
    </row>
    <row r="634" spans="1:24" x14ac:dyDescent="0.3">
      <c r="A634" s="13" t="str">
        <f t="shared" si="19"/>
        <v>mateoma012010</v>
      </c>
      <c r="B634" s="16" t="s">
        <v>1330</v>
      </c>
      <c r="C634" s="16">
        <v>2010</v>
      </c>
      <c r="D634" s="16">
        <v>21</v>
      </c>
      <c r="E634" s="16">
        <v>2</v>
      </c>
      <c r="F634" s="16">
        <v>0</v>
      </c>
      <c r="G634" s="16">
        <v>0</v>
      </c>
      <c r="H634" s="16">
        <v>0</v>
      </c>
      <c r="I634" s="16">
        <v>0</v>
      </c>
      <c r="J634" s="16">
        <v>0</v>
      </c>
      <c r="K634" s="16">
        <v>0</v>
      </c>
      <c r="L634" s="16">
        <v>0</v>
      </c>
      <c r="M634" s="16">
        <v>0</v>
      </c>
      <c r="N634" s="16">
        <v>0</v>
      </c>
      <c r="O634" s="16">
        <v>1</v>
      </c>
      <c r="P634" s="13" t="str">
        <f t="shared" si="18"/>
        <v>P</v>
      </c>
      <c r="Q634" s="13">
        <f>IFERROR(VLOOKUP($A634, 'Fielding Data'!$A$1:$H$12056, 5, 0), 0)</f>
        <v>1</v>
      </c>
      <c r="R634" s="13">
        <f>IFERROR(VLOOKUP($A634, 'Fielding Data'!$A$1:$H$12056, 6, 0), 0)</f>
        <v>2</v>
      </c>
      <c r="S634" s="13">
        <f>IFERROR(VLOOKUP($A634, 'Fielding Data'!$A$1:$H$12056, 7, 0), 0)</f>
        <v>0</v>
      </c>
      <c r="T634" s="13">
        <f>IFERROR(VLOOKUP($A634, 'Fielding Data'!$A$1:$H$12056, 8, 0), 0)</f>
        <v>0</v>
      </c>
      <c r="U634" s="13">
        <f>SUMIFS('Fielding Data'!E:E, 'Fielding Data'!$A:$A, $A634)</f>
        <v>1</v>
      </c>
      <c r="V634" s="13">
        <f>SUMIFS('Fielding Data'!F:F, 'Fielding Data'!$A:$A, $A634)</f>
        <v>2</v>
      </c>
      <c r="W634" s="13">
        <f>SUMIFS('Fielding Data'!G:G, 'Fielding Data'!$A:$A, $A634)</f>
        <v>0</v>
      </c>
      <c r="X634" s="13">
        <f>SUMIFS('Fielding Data'!H:H, 'Fielding Data'!$A:$A, $A634)</f>
        <v>0</v>
      </c>
    </row>
    <row r="635" spans="1:24" x14ac:dyDescent="0.3">
      <c r="A635" s="13" t="str">
        <f t="shared" si="19"/>
        <v>mathejo022010</v>
      </c>
      <c r="B635" s="16" t="s">
        <v>958</v>
      </c>
      <c r="C635" s="16">
        <v>2010</v>
      </c>
      <c r="D635" s="16">
        <v>36</v>
      </c>
      <c r="E635" s="16">
        <v>60</v>
      </c>
      <c r="F635" s="16">
        <v>7</v>
      </c>
      <c r="G635" s="16">
        <v>13</v>
      </c>
      <c r="H635" s="16">
        <v>4</v>
      </c>
      <c r="I635" s="16">
        <v>0</v>
      </c>
      <c r="J635" s="16">
        <v>0</v>
      </c>
      <c r="K635" s="16">
        <v>3</v>
      </c>
      <c r="L635" s="16">
        <v>1</v>
      </c>
      <c r="M635" s="16">
        <v>1</v>
      </c>
      <c r="N635" s="16">
        <v>2</v>
      </c>
      <c r="O635" s="16">
        <v>11</v>
      </c>
      <c r="P635" s="13" t="str">
        <f t="shared" si="18"/>
        <v>1B</v>
      </c>
      <c r="Q635" s="13">
        <f>IFERROR(VLOOKUP($A635, 'Fielding Data'!$A$1:$H$12056, 5, 0), 0)</f>
        <v>14</v>
      </c>
      <c r="R635" s="13">
        <f>IFERROR(VLOOKUP($A635, 'Fielding Data'!$A$1:$H$12056, 6, 0), 0)</f>
        <v>0</v>
      </c>
      <c r="S635" s="13">
        <f>IFERROR(VLOOKUP($A635, 'Fielding Data'!$A$1:$H$12056, 7, 0), 0)</f>
        <v>0</v>
      </c>
      <c r="T635" s="13">
        <f>IFERROR(VLOOKUP($A635, 'Fielding Data'!$A$1:$H$12056, 8, 0), 0)</f>
        <v>3</v>
      </c>
      <c r="U635" s="13">
        <f>SUMIFS('Fielding Data'!E:E, 'Fielding Data'!$A:$A, $A635)</f>
        <v>32</v>
      </c>
      <c r="V635" s="13">
        <f>SUMIFS('Fielding Data'!F:F, 'Fielding Data'!$A:$A, $A635)</f>
        <v>0</v>
      </c>
      <c r="W635" s="13">
        <f>SUMIFS('Fielding Data'!G:G, 'Fielding Data'!$A:$A, $A635)</f>
        <v>0</v>
      </c>
      <c r="X635" s="13">
        <f>SUMIFS('Fielding Data'!H:H, 'Fielding Data'!$A:$A, $A635)</f>
        <v>3</v>
      </c>
    </row>
    <row r="636" spans="1:24" x14ac:dyDescent="0.3">
      <c r="A636" s="13" t="str">
        <f t="shared" si="19"/>
        <v>mathido012010</v>
      </c>
      <c r="B636" s="16" t="s">
        <v>959</v>
      </c>
      <c r="C636" s="16">
        <v>2010</v>
      </c>
      <c r="D636" s="16">
        <v>13</v>
      </c>
      <c r="E636" s="16">
        <v>0</v>
      </c>
      <c r="F636" s="16">
        <v>0</v>
      </c>
      <c r="G636" s="16">
        <v>0</v>
      </c>
      <c r="H636" s="16">
        <v>0</v>
      </c>
      <c r="I636" s="16">
        <v>0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 s="16">
        <v>0</v>
      </c>
      <c r="P636" s="13" t="str">
        <f t="shared" si="18"/>
        <v>P</v>
      </c>
      <c r="Q636" s="13">
        <f>IFERROR(VLOOKUP($A636, 'Fielding Data'!$A$1:$H$12056, 5, 0), 0)</f>
        <v>0</v>
      </c>
      <c r="R636" s="13">
        <f>IFERROR(VLOOKUP($A636, 'Fielding Data'!$A$1:$H$12056, 6, 0), 0)</f>
        <v>3</v>
      </c>
      <c r="S636" s="13">
        <f>IFERROR(VLOOKUP($A636, 'Fielding Data'!$A$1:$H$12056, 7, 0), 0)</f>
        <v>0</v>
      </c>
      <c r="T636" s="13">
        <f>IFERROR(VLOOKUP($A636, 'Fielding Data'!$A$1:$H$12056, 8, 0), 0)</f>
        <v>1</v>
      </c>
      <c r="U636" s="13">
        <f>SUMIFS('Fielding Data'!E:E, 'Fielding Data'!$A:$A, $A636)</f>
        <v>0</v>
      </c>
      <c r="V636" s="13">
        <f>SUMIFS('Fielding Data'!F:F, 'Fielding Data'!$A:$A, $A636)</f>
        <v>3</v>
      </c>
      <c r="W636" s="13">
        <f>SUMIFS('Fielding Data'!G:G, 'Fielding Data'!$A:$A, $A636)</f>
        <v>0</v>
      </c>
      <c r="X636" s="13">
        <f>SUMIFS('Fielding Data'!H:H, 'Fielding Data'!$A:$A, $A636)</f>
        <v>1</v>
      </c>
    </row>
    <row r="637" spans="1:24" x14ac:dyDescent="0.3">
      <c r="A637" s="13" t="str">
        <f t="shared" si="19"/>
        <v>mathije012010</v>
      </c>
      <c r="B637" s="16" t="s">
        <v>568</v>
      </c>
      <c r="C637" s="16">
        <v>2010</v>
      </c>
      <c r="D637" s="16">
        <v>68</v>
      </c>
      <c r="E637" s="16">
        <v>205</v>
      </c>
      <c r="F637" s="16">
        <v>19</v>
      </c>
      <c r="G637" s="16">
        <v>40</v>
      </c>
      <c r="H637" s="16">
        <v>6</v>
      </c>
      <c r="I637" s="16">
        <v>1</v>
      </c>
      <c r="J637" s="16">
        <v>3</v>
      </c>
      <c r="K637" s="16">
        <v>18</v>
      </c>
      <c r="L637" s="16">
        <v>3</v>
      </c>
      <c r="M637" s="16">
        <v>0</v>
      </c>
      <c r="N637" s="16">
        <v>6</v>
      </c>
      <c r="O637" s="16">
        <v>59</v>
      </c>
      <c r="P637" s="13" t="str">
        <f t="shared" si="18"/>
        <v>C</v>
      </c>
      <c r="Q637" s="13">
        <f>IFERROR(VLOOKUP($A637, 'Fielding Data'!$A$1:$H$12056, 5, 0), 0)</f>
        <v>433</v>
      </c>
      <c r="R637" s="13">
        <f>IFERROR(VLOOKUP($A637, 'Fielding Data'!$A$1:$H$12056, 6, 0), 0)</f>
        <v>36</v>
      </c>
      <c r="S637" s="13">
        <f>IFERROR(VLOOKUP($A637, 'Fielding Data'!$A$1:$H$12056, 7, 0), 0)</f>
        <v>7</v>
      </c>
      <c r="T637" s="13">
        <f>IFERROR(VLOOKUP($A637, 'Fielding Data'!$A$1:$H$12056, 8, 0), 0)</f>
        <v>2</v>
      </c>
      <c r="U637" s="13">
        <f>SUMIFS('Fielding Data'!E:E, 'Fielding Data'!$A:$A, $A637)</f>
        <v>433</v>
      </c>
      <c r="V637" s="13">
        <f>SUMIFS('Fielding Data'!F:F, 'Fielding Data'!$A:$A, $A637)</f>
        <v>36</v>
      </c>
      <c r="W637" s="13">
        <f>SUMIFS('Fielding Data'!G:G, 'Fielding Data'!$A:$A, $A637)</f>
        <v>7</v>
      </c>
      <c r="X637" s="13">
        <f>SUMIFS('Fielding Data'!H:H, 'Fielding Data'!$A:$A, $A637)</f>
        <v>2</v>
      </c>
    </row>
    <row r="638" spans="1:24" x14ac:dyDescent="0.3">
      <c r="A638" s="13" t="str">
        <f t="shared" si="19"/>
        <v>mathisc012010</v>
      </c>
      <c r="B638" s="16" t="s">
        <v>685</v>
      </c>
      <c r="C638" s="16">
        <v>2010</v>
      </c>
      <c r="D638" s="16">
        <v>2</v>
      </c>
      <c r="E638" s="16">
        <v>0</v>
      </c>
      <c r="F638" s="16">
        <v>0</v>
      </c>
      <c r="G638" s="16">
        <v>0</v>
      </c>
      <c r="H638" s="16">
        <v>0</v>
      </c>
      <c r="I638" s="16">
        <v>0</v>
      </c>
      <c r="J638" s="16">
        <v>0</v>
      </c>
      <c r="K638" s="16">
        <v>0</v>
      </c>
      <c r="L638" s="16">
        <v>0</v>
      </c>
      <c r="M638" s="16">
        <v>0</v>
      </c>
      <c r="N638" s="16">
        <v>0</v>
      </c>
      <c r="O638" s="16">
        <v>0</v>
      </c>
      <c r="P638" s="13" t="str">
        <f t="shared" si="18"/>
        <v>P</v>
      </c>
      <c r="Q638" s="13">
        <f>IFERROR(VLOOKUP($A638, 'Fielding Data'!$A$1:$H$12056, 5, 0), 0)</f>
        <v>0</v>
      </c>
      <c r="R638" s="13">
        <f>IFERROR(VLOOKUP($A638, 'Fielding Data'!$A$1:$H$12056, 6, 0), 0)</f>
        <v>0</v>
      </c>
      <c r="S638" s="13">
        <f>IFERROR(VLOOKUP($A638, 'Fielding Data'!$A$1:$H$12056, 7, 0), 0)</f>
        <v>0</v>
      </c>
      <c r="T638" s="13">
        <f>IFERROR(VLOOKUP($A638, 'Fielding Data'!$A$1:$H$12056, 8, 0), 0)</f>
        <v>0</v>
      </c>
      <c r="U638" s="13">
        <f>SUMIFS('Fielding Data'!E:E, 'Fielding Data'!$A:$A, $A638)</f>
        <v>0</v>
      </c>
      <c r="V638" s="13">
        <f>SUMIFS('Fielding Data'!F:F, 'Fielding Data'!$A:$A, $A638)</f>
        <v>0</v>
      </c>
      <c r="W638" s="13">
        <f>SUMIFS('Fielding Data'!G:G, 'Fielding Data'!$A:$A, $A638)</f>
        <v>0</v>
      </c>
      <c r="X638" s="13">
        <f>SUMIFS('Fielding Data'!H:H, 'Fielding Data'!$A:$A, $A638)</f>
        <v>0</v>
      </c>
    </row>
    <row r="639" spans="1:24" x14ac:dyDescent="0.3">
      <c r="A639" s="13" t="str">
        <f t="shared" si="19"/>
        <v>matsuda012010</v>
      </c>
      <c r="B639" s="16" t="s">
        <v>818</v>
      </c>
      <c r="C639" s="16">
        <v>2010</v>
      </c>
      <c r="D639" s="16">
        <v>25</v>
      </c>
      <c r="E639" s="16">
        <v>4</v>
      </c>
      <c r="F639" s="16">
        <v>0</v>
      </c>
      <c r="G639" s="16">
        <v>2</v>
      </c>
      <c r="H639" s="16">
        <v>0</v>
      </c>
      <c r="I639" s="16">
        <v>0</v>
      </c>
      <c r="J639" s="16">
        <v>0</v>
      </c>
      <c r="K639" s="16">
        <v>1</v>
      </c>
      <c r="L639" s="16">
        <v>0</v>
      </c>
      <c r="M639" s="16">
        <v>0</v>
      </c>
      <c r="N639" s="16">
        <v>0</v>
      </c>
      <c r="O639" s="16">
        <v>0</v>
      </c>
      <c r="P639" s="13" t="str">
        <f t="shared" si="18"/>
        <v>P</v>
      </c>
      <c r="Q639" s="13">
        <f>IFERROR(VLOOKUP($A639, 'Fielding Data'!$A$1:$H$12056, 5, 0), 0)</f>
        <v>8</v>
      </c>
      <c r="R639" s="13">
        <f>IFERROR(VLOOKUP($A639, 'Fielding Data'!$A$1:$H$12056, 6, 0), 0)</f>
        <v>12</v>
      </c>
      <c r="S639" s="13">
        <f>IFERROR(VLOOKUP($A639, 'Fielding Data'!$A$1:$H$12056, 7, 0), 0)</f>
        <v>2</v>
      </c>
      <c r="T639" s="13">
        <f>IFERROR(VLOOKUP($A639, 'Fielding Data'!$A$1:$H$12056, 8, 0), 0)</f>
        <v>2</v>
      </c>
      <c r="U639" s="13">
        <f>SUMIFS('Fielding Data'!E:E, 'Fielding Data'!$A:$A, $A639)</f>
        <v>8</v>
      </c>
      <c r="V639" s="13">
        <f>SUMIFS('Fielding Data'!F:F, 'Fielding Data'!$A:$A, $A639)</f>
        <v>12</v>
      </c>
      <c r="W639" s="13">
        <f>SUMIFS('Fielding Data'!G:G, 'Fielding Data'!$A:$A, $A639)</f>
        <v>2</v>
      </c>
      <c r="X639" s="13">
        <f>SUMIFS('Fielding Data'!H:H, 'Fielding Data'!$A:$A, $A639)</f>
        <v>2</v>
      </c>
    </row>
    <row r="640" spans="1:24" x14ac:dyDescent="0.3">
      <c r="A640" s="13" t="str">
        <f t="shared" si="19"/>
        <v>matsuhi012010</v>
      </c>
      <c r="B640" s="16" t="s">
        <v>387</v>
      </c>
      <c r="C640" s="16">
        <v>2010</v>
      </c>
      <c r="D640" s="16">
        <v>145</v>
      </c>
      <c r="E640" s="16">
        <v>482</v>
      </c>
      <c r="F640" s="16">
        <v>55</v>
      </c>
      <c r="G640" s="16">
        <v>132</v>
      </c>
      <c r="H640" s="16">
        <v>24</v>
      </c>
      <c r="I640" s="16">
        <v>1</v>
      </c>
      <c r="J640" s="16">
        <v>21</v>
      </c>
      <c r="K640" s="16">
        <v>84</v>
      </c>
      <c r="L640" s="16">
        <v>0</v>
      </c>
      <c r="M640" s="16">
        <v>1</v>
      </c>
      <c r="N640" s="16">
        <v>67</v>
      </c>
      <c r="O640" s="16">
        <v>98</v>
      </c>
      <c r="P640" s="13" t="str">
        <f t="shared" si="18"/>
        <v>LF</v>
      </c>
      <c r="Q640" s="13">
        <f>IFERROR(VLOOKUP($A640, 'Fielding Data'!$A$1:$H$12056, 5, 0), 0)</f>
        <v>0</v>
      </c>
      <c r="R640" s="13">
        <f>IFERROR(VLOOKUP($A640, 'Fielding Data'!$A$1:$H$12056, 6, 0), 0)</f>
        <v>0</v>
      </c>
      <c r="S640" s="13">
        <f>IFERROR(VLOOKUP($A640, 'Fielding Data'!$A$1:$H$12056, 7, 0), 0)</f>
        <v>0</v>
      </c>
      <c r="T640" s="13">
        <f>IFERROR(VLOOKUP($A640, 'Fielding Data'!$A$1:$H$12056, 8, 0), 0)</f>
        <v>0</v>
      </c>
      <c r="U640" s="13">
        <f>SUMIFS('Fielding Data'!E:E, 'Fielding Data'!$A:$A, $A640)</f>
        <v>16</v>
      </c>
      <c r="V640" s="13">
        <f>SUMIFS('Fielding Data'!F:F, 'Fielding Data'!$A:$A, $A640)</f>
        <v>1</v>
      </c>
      <c r="W640" s="13">
        <f>SUMIFS('Fielding Data'!G:G, 'Fielding Data'!$A:$A, $A640)</f>
        <v>0</v>
      </c>
      <c r="X640" s="13">
        <f>SUMIFS('Fielding Data'!H:H, 'Fielding Data'!$A:$A, $A640)</f>
        <v>0</v>
      </c>
    </row>
    <row r="641" spans="1:24" x14ac:dyDescent="0.3">
      <c r="A641" s="13" t="str">
        <f t="shared" si="19"/>
        <v>matsuka012010</v>
      </c>
      <c r="B641" s="16" t="s">
        <v>473</v>
      </c>
      <c r="C641" s="16">
        <v>2010</v>
      </c>
      <c r="D641" s="16">
        <v>27</v>
      </c>
      <c r="E641" s="16">
        <v>71</v>
      </c>
      <c r="F641" s="16">
        <v>4</v>
      </c>
      <c r="G641" s="16">
        <v>10</v>
      </c>
      <c r="H641" s="16">
        <v>1</v>
      </c>
      <c r="I641" s="16">
        <v>0</v>
      </c>
      <c r="J641" s="16">
        <v>0</v>
      </c>
      <c r="K641" s="16">
        <v>1</v>
      </c>
      <c r="L641" s="16">
        <v>1</v>
      </c>
      <c r="M641" s="16">
        <v>1</v>
      </c>
      <c r="N641" s="16">
        <v>4</v>
      </c>
      <c r="O641" s="16">
        <v>10</v>
      </c>
      <c r="P641" s="13" t="str">
        <f t="shared" si="18"/>
        <v>2B</v>
      </c>
      <c r="Q641" s="13">
        <f>IFERROR(VLOOKUP($A641, 'Fielding Data'!$A$1:$H$12056, 5, 0), 0)</f>
        <v>42</v>
      </c>
      <c r="R641" s="13">
        <f>IFERROR(VLOOKUP($A641, 'Fielding Data'!$A$1:$H$12056, 6, 0), 0)</f>
        <v>56</v>
      </c>
      <c r="S641" s="13">
        <f>IFERROR(VLOOKUP($A641, 'Fielding Data'!$A$1:$H$12056, 7, 0), 0)</f>
        <v>1</v>
      </c>
      <c r="T641" s="13">
        <f>IFERROR(VLOOKUP($A641, 'Fielding Data'!$A$1:$H$12056, 8, 0), 0)</f>
        <v>12</v>
      </c>
      <c r="U641" s="13">
        <f>SUMIFS('Fielding Data'!E:E, 'Fielding Data'!$A:$A, $A641)</f>
        <v>42</v>
      </c>
      <c r="V641" s="13">
        <f>SUMIFS('Fielding Data'!F:F, 'Fielding Data'!$A:$A, $A641)</f>
        <v>56</v>
      </c>
      <c r="W641" s="13">
        <f>SUMIFS('Fielding Data'!G:G, 'Fielding Data'!$A:$A, $A641)</f>
        <v>1</v>
      </c>
      <c r="X641" s="13">
        <f>SUMIFS('Fielding Data'!H:H, 'Fielding Data'!$A:$A, $A641)</f>
        <v>12</v>
      </c>
    </row>
    <row r="642" spans="1:24" x14ac:dyDescent="0.3">
      <c r="A642" s="13" t="str">
        <f t="shared" si="19"/>
        <v>matthga022010</v>
      </c>
      <c r="B642" s="16" t="s">
        <v>146</v>
      </c>
      <c r="C642" s="16">
        <v>2010</v>
      </c>
      <c r="D642" s="16">
        <v>36</v>
      </c>
      <c r="E642" s="16">
        <v>58</v>
      </c>
      <c r="F642" s="16">
        <v>9</v>
      </c>
      <c r="G642" s="16">
        <v>11</v>
      </c>
      <c r="H642" s="16">
        <v>3</v>
      </c>
      <c r="I642" s="16">
        <v>0</v>
      </c>
      <c r="J642" s="16">
        <v>0</v>
      </c>
      <c r="K642" s="16">
        <v>1</v>
      </c>
      <c r="L642" s="16">
        <v>1</v>
      </c>
      <c r="M642" s="16">
        <v>0</v>
      </c>
      <c r="N642" s="16">
        <v>6</v>
      </c>
      <c r="O642" s="16">
        <v>24</v>
      </c>
      <c r="P642" s="13" t="str">
        <f t="shared" ref="P642:P705" si="20">IFERROR(VLOOKUP($A642, Fielding, 4, 0), "Other")</f>
        <v>CF</v>
      </c>
      <c r="Q642" s="13">
        <f>IFERROR(VLOOKUP($A642, 'Fielding Data'!$A$1:$H$12056, 5, 0), 0)</f>
        <v>0</v>
      </c>
      <c r="R642" s="13">
        <f>IFERROR(VLOOKUP($A642, 'Fielding Data'!$A$1:$H$12056, 6, 0), 0)</f>
        <v>0</v>
      </c>
      <c r="S642" s="13">
        <f>IFERROR(VLOOKUP($A642, 'Fielding Data'!$A$1:$H$12056, 7, 0), 0)</f>
        <v>0</v>
      </c>
      <c r="T642" s="13">
        <f>IFERROR(VLOOKUP($A642, 'Fielding Data'!$A$1:$H$12056, 8, 0), 0)</f>
        <v>0</v>
      </c>
      <c r="U642" s="13">
        <f>SUMIFS('Fielding Data'!E:E, 'Fielding Data'!$A:$A, $A642)</f>
        <v>31</v>
      </c>
      <c r="V642" s="13">
        <f>SUMIFS('Fielding Data'!F:F, 'Fielding Data'!$A:$A, $A642)</f>
        <v>1</v>
      </c>
      <c r="W642" s="13">
        <f>SUMIFS('Fielding Data'!G:G, 'Fielding Data'!$A:$A, $A642)</f>
        <v>0</v>
      </c>
      <c r="X642" s="13">
        <f>SUMIFS('Fielding Data'!H:H, 'Fielding Data'!$A:$A, $A642)</f>
        <v>0</v>
      </c>
    </row>
    <row r="643" spans="1:24" x14ac:dyDescent="0.3">
      <c r="A643" s="13" t="str">
        <f t="shared" ref="A643:A706" si="21">B643&amp;C643</f>
        <v>matusbr012010</v>
      </c>
      <c r="B643" s="16" t="s">
        <v>1132</v>
      </c>
      <c r="C643" s="16">
        <v>2010</v>
      </c>
      <c r="D643" s="16">
        <v>32</v>
      </c>
      <c r="E643" s="16">
        <v>2</v>
      </c>
      <c r="F643" s="16">
        <v>0</v>
      </c>
      <c r="G643" s="16">
        <v>0</v>
      </c>
      <c r="H643" s="16">
        <v>0</v>
      </c>
      <c r="I643" s="16">
        <v>0</v>
      </c>
      <c r="J643" s="16">
        <v>0</v>
      </c>
      <c r="K643" s="16">
        <v>0</v>
      </c>
      <c r="L643" s="16">
        <v>0</v>
      </c>
      <c r="M643" s="16">
        <v>0</v>
      </c>
      <c r="N643" s="16">
        <v>0</v>
      </c>
      <c r="O643" s="16">
        <v>0</v>
      </c>
      <c r="P643" s="13" t="str">
        <f t="shared" si="20"/>
        <v>P</v>
      </c>
      <c r="Q643" s="13">
        <f>IFERROR(VLOOKUP($A643, 'Fielding Data'!$A$1:$H$12056, 5, 0), 0)</f>
        <v>8</v>
      </c>
      <c r="R643" s="13">
        <f>IFERROR(VLOOKUP($A643, 'Fielding Data'!$A$1:$H$12056, 6, 0), 0)</f>
        <v>21</v>
      </c>
      <c r="S643" s="13">
        <f>IFERROR(VLOOKUP($A643, 'Fielding Data'!$A$1:$H$12056, 7, 0), 0)</f>
        <v>1</v>
      </c>
      <c r="T643" s="13">
        <f>IFERROR(VLOOKUP($A643, 'Fielding Data'!$A$1:$H$12056, 8, 0), 0)</f>
        <v>1</v>
      </c>
      <c r="U643" s="13">
        <f>SUMIFS('Fielding Data'!E:E, 'Fielding Data'!$A:$A, $A643)</f>
        <v>8</v>
      </c>
      <c r="V643" s="13">
        <f>SUMIFS('Fielding Data'!F:F, 'Fielding Data'!$A:$A, $A643)</f>
        <v>21</v>
      </c>
      <c r="W643" s="13">
        <f>SUMIFS('Fielding Data'!G:G, 'Fielding Data'!$A:$A, $A643)</f>
        <v>1</v>
      </c>
      <c r="X643" s="13">
        <f>SUMIFS('Fielding Data'!H:H, 'Fielding Data'!$A:$A, $A643)</f>
        <v>1</v>
      </c>
    </row>
    <row r="644" spans="1:24" x14ac:dyDescent="0.3">
      <c r="A644" s="13" t="str">
        <f t="shared" si="21"/>
        <v>mauerjo012010</v>
      </c>
      <c r="B644" s="16" t="s">
        <v>474</v>
      </c>
      <c r="C644" s="16">
        <v>2010</v>
      </c>
      <c r="D644" s="16">
        <v>137</v>
      </c>
      <c r="E644" s="16">
        <v>510</v>
      </c>
      <c r="F644" s="16">
        <v>88</v>
      </c>
      <c r="G644" s="16">
        <v>167</v>
      </c>
      <c r="H644" s="16">
        <v>43</v>
      </c>
      <c r="I644" s="16">
        <v>1</v>
      </c>
      <c r="J644" s="16">
        <v>9</v>
      </c>
      <c r="K644" s="16">
        <v>75</v>
      </c>
      <c r="L644" s="16">
        <v>1</v>
      </c>
      <c r="M644" s="16">
        <v>4</v>
      </c>
      <c r="N644" s="16">
        <v>65</v>
      </c>
      <c r="O644" s="16">
        <v>53</v>
      </c>
      <c r="P644" s="13" t="str">
        <f t="shared" si="20"/>
        <v>C</v>
      </c>
      <c r="Q644" s="13">
        <f>IFERROR(VLOOKUP($A644, 'Fielding Data'!$A$1:$H$12056, 5, 0), 0)</f>
        <v>696</v>
      </c>
      <c r="R644" s="13">
        <f>IFERROR(VLOOKUP($A644, 'Fielding Data'!$A$1:$H$12056, 6, 0), 0)</f>
        <v>34</v>
      </c>
      <c r="S644" s="13">
        <f>IFERROR(VLOOKUP($A644, 'Fielding Data'!$A$1:$H$12056, 7, 0), 0)</f>
        <v>3</v>
      </c>
      <c r="T644" s="13">
        <f>IFERROR(VLOOKUP($A644, 'Fielding Data'!$A$1:$H$12056, 8, 0), 0)</f>
        <v>3</v>
      </c>
      <c r="U644" s="13">
        <f>SUMIFS('Fielding Data'!E:E, 'Fielding Data'!$A:$A, $A644)</f>
        <v>696</v>
      </c>
      <c r="V644" s="13">
        <f>SUMIFS('Fielding Data'!F:F, 'Fielding Data'!$A:$A, $A644)</f>
        <v>34</v>
      </c>
      <c r="W644" s="13">
        <f>SUMIFS('Fielding Data'!G:G, 'Fielding Data'!$A:$A, $A644)</f>
        <v>3</v>
      </c>
      <c r="X644" s="13">
        <f>SUMIFS('Fielding Data'!H:H, 'Fielding Data'!$A:$A, $A644)</f>
        <v>3</v>
      </c>
    </row>
    <row r="645" spans="1:24" x14ac:dyDescent="0.3">
      <c r="A645" s="13" t="str">
        <f t="shared" si="21"/>
        <v>maxweju012010</v>
      </c>
      <c r="B645" s="16" t="s">
        <v>819</v>
      </c>
      <c r="C645" s="16">
        <v>2010</v>
      </c>
      <c r="D645" s="16">
        <v>67</v>
      </c>
      <c r="E645" s="16">
        <v>104</v>
      </c>
      <c r="F645" s="16">
        <v>16</v>
      </c>
      <c r="G645" s="16">
        <v>15</v>
      </c>
      <c r="H645" s="16">
        <v>6</v>
      </c>
      <c r="I645" s="16">
        <v>0</v>
      </c>
      <c r="J645" s="16">
        <v>3</v>
      </c>
      <c r="K645" s="16">
        <v>12</v>
      </c>
      <c r="L645" s="16">
        <v>5</v>
      </c>
      <c r="M645" s="16">
        <v>1</v>
      </c>
      <c r="N645" s="16">
        <v>25</v>
      </c>
      <c r="O645" s="16">
        <v>43</v>
      </c>
      <c r="P645" s="13" t="str">
        <f t="shared" si="20"/>
        <v>CF</v>
      </c>
      <c r="Q645" s="13">
        <f>IFERROR(VLOOKUP($A645, 'Fielding Data'!$A$1:$H$12056, 5, 0), 0)</f>
        <v>0</v>
      </c>
      <c r="R645" s="13">
        <f>IFERROR(VLOOKUP($A645, 'Fielding Data'!$A$1:$H$12056, 6, 0), 0)</f>
        <v>0</v>
      </c>
      <c r="S645" s="13">
        <f>IFERROR(VLOOKUP($A645, 'Fielding Data'!$A$1:$H$12056, 7, 0), 0)</f>
        <v>0</v>
      </c>
      <c r="T645" s="13">
        <f>IFERROR(VLOOKUP($A645, 'Fielding Data'!$A$1:$H$12056, 8, 0), 0)</f>
        <v>0</v>
      </c>
      <c r="U645" s="13">
        <f>SUMIFS('Fielding Data'!E:E, 'Fielding Data'!$A:$A, $A645)</f>
        <v>73</v>
      </c>
      <c r="V645" s="13">
        <f>SUMIFS('Fielding Data'!F:F, 'Fielding Data'!$A:$A, $A645)</f>
        <v>4</v>
      </c>
      <c r="W645" s="13">
        <f>SUMIFS('Fielding Data'!G:G, 'Fielding Data'!$A:$A, $A645)</f>
        <v>2</v>
      </c>
      <c r="X645" s="13">
        <f>SUMIFS('Fielding Data'!H:H, 'Fielding Data'!$A:$A, $A645)</f>
        <v>1</v>
      </c>
    </row>
    <row r="646" spans="1:24" x14ac:dyDescent="0.3">
      <c r="A646" s="13" t="str">
        <f t="shared" si="21"/>
        <v>mayayu012010</v>
      </c>
      <c r="B646" s="16" t="s">
        <v>1331</v>
      </c>
      <c r="C646" s="16">
        <v>2010</v>
      </c>
      <c r="D646" s="16">
        <v>5</v>
      </c>
      <c r="E646" s="16">
        <v>7</v>
      </c>
      <c r="F646" s="16">
        <v>0</v>
      </c>
      <c r="G646" s="16">
        <v>1</v>
      </c>
      <c r="H646" s="16">
        <v>0</v>
      </c>
      <c r="I646" s="16">
        <v>0</v>
      </c>
      <c r="J646" s="16">
        <v>0</v>
      </c>
      <c r="K646" s="16">
        <v>0</v>
      </c>
      <c r="L646" s="16">
        <v>0</v>
      </c>
      <c r="M646" s="16">
        <v>0</v>
      </c>
      <c r="N646" s="16">
        <v>0</v>
      </c>
      <c r="O646" s="16">
        <v>4</v>
      </c>
      <c r="P646" s="13" t="str">
        <f t="shared" si="20"/>
        <v>P</v>
      </c>
      <c r="Q646" s="13">
        <f>IFERROR(VLOOKUP($A646, 'Fielding Data'!$A$1:$H$12056, 5, 0), 0)</f>
        <v>1</v>
      </c>
      <c r="R646" s="13">
        <f>IFERROR(VLOOKUP($A646, 'Fielding Data'!$A$1:$H$12056, 6, 0), 0)</f>
        <v>4</v>
      </c>
      <c r="S646" s="13">
        <f>IFERROR(VLOOKUP($A646, 'Fielding Data'!$A$1:$H$12056, 7, 0), 0)</f>
        <v>0</v>
      </c>
      <c r="T646" s="13">
        <f>IFERROR(VLOOKUP($A646, 'Fielding Data'!$A$1:$H$12056, 8, 0), 0)</f>
        <v>0</v>
      </c>
      <c r="U646" s="13">
        <f>SUMIFS('Fielding Data'!E:E, 'Fielding Data'!$A:$A, $A646)</f>
        <v>1</v>
      </c>
      <c r="V646" s="13">
        <f>SUMIFS('Fielding Data'!F:F, 'Fielding Data'!$A:$A, $A646)</f>
        <v>4</v>
      </c>
      <c r="W646" s="13">
        <f>SUMIFS('Fielding Data'!G:G, 'Fielding Data'!$A:$A, $A646)</f>
        <v>0</v>
      </c>
      <c r="X646" s="13">
        <f>SUMIFS('Fielding Data'!H:H, 'Fielding Data'!$A:$A, $A646)</f>
        <v>0</v>
      </c>
    </row>
    <row r="647" spans="1:24" x14ac:dyDescent="0.3">
      <c r="A647" s="13" t="str">
        <f t="shared" si="21"/>
        <v>maybejo022010</v>
      </c>
      <c r="B647" s="16" t="s">
        <v>1133</v>
      </c>
      <c r="C647" s="16">
        <v>2010</v>
      </c>
      <c r="D647" s="16">
        <v>11</v>
      </c>
      <c r="E647" s="16">
        <v>12</v>
      </c>
      <c r="F647" s="16">
        <v>4</v>
      </c>
      <c r="G647" s="16">
        <v>4</v>
      </c>
      <c r="H647" s="16">
        <v>0</v>
      </c>
      <c r="I647" s="16">
        <v>0</v>
      </c>
      <c r="J647" s="16">
        <v>2</v>
      </c>
      <c r="K647" s="16">
        <v>6</v>
      </c>
      <c r="L647" s="16">
        <v>0</v>
      </c>
      <c r="M647" s="16">
        <v>1</v>
      </c>
      <c r="N647" s="16">
        <v>1</v>
      </c>
      <c r="O647" s="16">
        <v>4</v>
      </c>
      <c r="P647" s="13" t="str">
        <f t="shared" si="20"/>
        <v>CF</v>
      </c>
      <c r="Q647" s="13">
        <f>IFERROR(VLOOKUP($A647, 'Fielding Data'!$A$1:$H$12056, 5, 0), 0)</f>
        <v>0</v>
      </c>
      <c r="R647" s="13">
        <f>IFERROR(VLOOKUP($A647, 'Fielding Data'!$A$1:$H$12056, 6, 0), 0)</f>
        <v>0</v>
      </c>
      <c r="S647" s="13">
        <f>IFERROR(VLOOKUP($A647, 'Fielding Data'!$A$1:$H$12056, 7, 0), 0)</f>
        <v>0</v>
      </c>
      <c r="T647" s="13">
        <f>IFERROR(VLOOKUP($A647, 'Fielding Data'!$A$1:$H$12056, 8, 0), 0)</f>
        <v>0</v>
      </c>
      <c r="U647" s="13">
        <f>SUMIFS('Fielding Data'!E:E, 'Fielding Data'!$A:$A, $A647)</f>
        <v>2</v>
      </c>
      <c r="V647" s="13">
        <f>SUMIFS('Fielding Data'!F:F, 'Fielding Data'!$A:$A, $A647)</f>
        <v>0</v>
      </c>
      <c r="W647" s="13">
        <f>SUMIFS('Fielding Data'!G:G, 'Fielding Data'!$A:$A, $A647)</f>
        <v>0</v>
      </c>
      <c r="X647" s="13">
        <f>SUMIFS('Fielding Data'!H:H, 'Fielding Data'!$A:$A, $A647)</f>
        <v>0</v>
      </c>
    </row>
    <row r="648" spans="1:24" x14ac:dyDescent="0.3">
      <c r="A648" s="13" t="str">
        <f t="shared" si="21"/>
        <v>maybica012010</v>
      </c>
      <c r="B648" s="16" t="s">
        <v>820</v>
      </c>
      <c r="C648" s="16">
        <v>2010</v>
      </c>
      <c r="D648" s="16">
        <v>82</v>
      </c>
      <c r="E648" s="16">
        <v>291</v>
      </c>
      <c r="F648" s="16">
        <v>46</v>
      </c>
      <c r="G648" s="16">
        <v>68</v>
      </c>
      <c r="H648" s="16">
        <v>7</v>
      </c>
      <c r="I648" s="16">
        <v>3</v>
      </c>
      <c r="J648" s="16">
        <v>8</v>
      </c>
      <c r="K648" s="16">
        <v>28</v>
      </c>
      <c r="L648" s="16">
        <v>9</v>
      </c>
      <c r="M648" s="16">
        <v>2</v>
      </c>
      <c r="N648" s="16">
        <v>24</v>
      </c>
      <c r="O648" s="16">
        <v>92</v>
      </c>
      <c r="P648" s="13" t="str">
        <f t="shared" si="20"/>
        <v>CF</v>
      </c>
      <c r="Q648" s="13">
        <f>IFERROR(VLOOKUP($A648, 'Fielding Data'!$A$1:$H$12056, 5, 0), 0)</f>
        <v>0</v>
      </c>
      <c r="R648" s="13">
        <f>IFERROR(VLOOKUP($A648, 'Fielding Data'!$A$1:$H$12056, 6, 0), 0)</f>
        <v>0</v>
      </c>
      <c r="S648" s="13">
        <f>IFERROR(VLOOKUP($A648, 'Fielding Data'!$A$1:$H$12056, 7, 0), 0)</f>
        <v>0</v>
      </c>
      <c r="T648" s="13">
        <f>IFERROR(VLOOKUP($A648, 'Fielding Data'!$A$1:$H$12056, 8, 0), 0)</f>
        <v>0</v>
      </c>
      <c r="U648" s="13">
        <f>SUMIFS('Fielding Data'!E:E, 'Fielding Data'!$A:$A, $A648)</f>
        <v>215</v>
      </c>
      <c r="V648" s="13">
        <f>SUMIFS('Fielding Data'!F:F, 'Fielding Data'!$A:$A, $A648)</f>
        <v>4</v>
      </c>
      <c r="W648" s="13">
        <f>SUMIFS('Fielding Data'!G:G, 'Fielding Data'!$A:$A, $A648)</f>
        <v>4</v>
      </c>
      <c r="X648" s="13">
        <f>SUMIFS('Fielding Data'!H:H, 'Fielding Data'!$A:$A, $A648)</f>
        <v>3</v>
      </c>
    </row>
    <row r="649" spans="1:24" x14ac:dyDescent="0.3">
      <c r="A649" s="13" t="str">
        <f t="shared" si="21"/>
        <v>maylu012010</v>
      </c>
      <c r="B649" s="16" t="s">
        <v>1332</v>
      </c>
      <c r="C649" s="16">
        <v>2010</v>
      </c>
      <c r="D649" s="16">
        <v>12</v>
      </c>
      <c r="E649" s="16">
        <v>37</v>
      </c>
      <c r="F649" s="16">
        <v>3</v>
      </c>
      <c r="G649" s="16">
        <v>7</v>
      </c>
      <c r="H649" s="16">
        <v>1</v>
      </c>
      <c r="I649" s="16">
        <v>0</v>
      </c>
      <c r="J649" s="16">
        <v>0</v>
      </c>
      <c r="K649" s="16">
        <v>6</v>
      </c>
      <c r="L649" s="16">
        <v>0</v>
      </c>
      <c r="M649" s="16">
        <v>1</v>
      </c>
      <c r="N649" s="16">
        <v>0</v>
      </c>
      <c r="O649" s="16">
        <v>10</v>
      </c>
      <c r="P649" s="13" t="str">
        <f t="shared" si="20"/>
        <v>C</v>
      </c>
      <c r="Q649" s="13">
        <f>IFERROR(VLOOKUP($A649, 'Fielding Data'!$A$1:$H$12056, 5, 0), 0)</f>
        <v>60</v>
      </c>
      <c r="R649" s="13">
        <f>IFERROR(VLOOKUP($A649, 'Fielding Data'!$A$1:$H$12056, 6, 0), 0)</f>
        <v>3</v>
      </c>
      <c r="S649" s="13">
        <f>IFERROR(VLOOKUP($A649, 'Fielding Data'!$A$1:$H$12056, 7, 0), 0)</f>
        <v>0</v>
      </c>
      <c r="T649" s="13">
        <f>IFERROR(VLOOKUP($A649, 'Fielding Data'!$A$1:$H$12056, 8, 0), 0)</f>
        <v>0</v>
      </c>
      <c r="U649" s="13">
        <f>SUMIFS('Fielding Data'!E:E, 'Fielding Data'!$A:$A, $A649)</f>
        <v>60</v>
      </c>
      <c r="V649" s="13">
        <f>SUMIFS('Fielding Data'!F:F, 'Fielding Data'!$A:$A, $A649)</f>
        <v>3</v>
      </c>
      <c r="W649" s="13">
        <f>SUMIFS('Fielding Data'!G:G, 'Fielding Data'!$A:$A, $A649)</f>
        <v>0</v>
      </c>
      <c r="X649" s="13">
        <f>SUMIFS('Fielding Data'!H:H, 'Fielding Data'!$A:$A, $A649)</f>
        <v>0</v>
      </c>
    </row>
    <row r="650" spans="1:24" x14ac:dyDescent="0.3">
      <c r="A650" s="13" t="str">
        <f t="shared" si="21"/>
        <v>mazzavi012010</v>
      </c>
      <c r="B650" s="16" t="s">
        <v>1134</v>
      </c>
      <c r="C650" s="16">
        <v>2010</v>
      </c>
      <c r="D650" s="16">
        <v>24</v>
      </c>
      <c r="E650" s="16">
        <v>4</v>
      </c>
      <c r="F650" s="16">
        <v>0</v>
      </c>
      <c r="G650" s="16">
        <v>0</v>
      </c>
      <c r="H650" s="16">
        <v>0</v>
      </c>
      <c r="I650" s="16">
        <v>0</v>
      </c>
      <c r="J650" s="16">
        <v>0</v>
      </c>
      <c r="K650" s="16">
        <v>0</v>
      </c>
      <c r="L650" s="16">
        <v>0</v>
      </c>
      <c r="M650" s="16">
        <v>0</v>
      </c>
      <c r="N650" s="16">
        <v>0</v>
      </c>
      <c r="O650" s="16">
        <v>2</v>
      </c>
      <c r="P650" s="13" t="str">
        <f t="shared" si="20"/>
        <v>P</v>
      </c>
      <c r="Q650" s="13">
        <f>IFERROR(VLOOKUP($A650, 'Fielding Data'!$A$1:$H$12056, 5, 0), 0)</f>
        <v>5</v>
      </c>
      <c r="R650" s="13">
        <f>IFERROR(VLOOKUP($A650, 'Fielding Data'!$A$1:$H$12056, 6, 0), 0)</f>
        <v>11</v>
      </c>
      <c r="S650" s="13">
        <f>IFERROR(VLOOKUP($A650, 'Fielding Data'!$A$1:$H$12056, 7, 0), 0)</f>
        <v>2</v>
      </c>
      <c r="T650" s="13">
        <f>IFERROR(VLOOKUP($A650, 'Fielding Data'!$A$1:$H$12056, 8, 0), 0)</f>
        <v>3</v>
      </c>
      <c r="U650" s="13">
        <f>SUMIFS('Fielding Data'!E:E, 'Fielding Data'!$A:$A, $A650)</f>
        <v>5</v>
      </c>
      <c r="V650" s="13">
        <f>SUMIFS('Fielding Data'!F:F, 'Fielding Data'!$A:$A, $A650)</f>
        <v>11</v>
      </c>
      <c r="W650" s="13">
        <f>SUMIFS('Fielding Data'!G:G, 'Fielding Data'!$A:$A, $A650)</f>
        <v>2</v>
      </c>
      <c r="X650" s="13">
        <f>SUMIFS('Fielding Data'!H:H, 'Fielding Data'!$A:$A, $A650)</f>
        <v>3</v>
      </c>
    </row>
    <row r="651" spans="1:24" x14ac:dyDescent="0.3">
      <c r="A651" s="13" t="str">
        <f t="shared" si="21"/>
        <v>mcanupa012010</v>
      </c>
      <c r="B651" s="16" t="s">
        <v>569</v>
      </c>
      <c r="C651" s="16">
        <v>2010</v>
      </c>
      <c r="D651" s="16">
        <v>9</v>
      </c>
      <c r="E651" s="16">
        <v>22</v>
      </c>
      <c r="F651" s="16">
        <v>2</v>
      </c>
      <c r="G651" s="16">
        <v>3</v>
      </c>
      <c r="H651" s="16">
        <v>0</v>
      </c>
      <c r="I651" s="16">
        <v>0</v>
      </c>
      <c r="J651" s="16">
        <v>1</v>
      </c>
      <c r="K651" s="16">
        <v>2</v>
      </c>
      <c r="L651" s="16">
        <v>0</v>
      </c>
      <c r="M651" s="16">
        <v>0</v>
      </c>
      <c r="N651" s="16">
        <v>2</v>
      </c>
      <c r="O651" s="16">
        <v>11</v>
      </c>
      <c r="P651" s="13" t="str">
        <f t="shared" si="20"/>
        <v>1B</v>
      </c>
      <c r="Q651" s="13">
        <f>IFERROR(VLOOKUP($A651, 'Fielding Data'!$A$1:$H$12056, 5, 0), 0)</f>
        <v>45</v>
      </c>
      <c r="R651" s="13">
        <f>IFERROR(VLOOKUP($A651, 'Fielding Data'!$A$1:$H$12056, 6, 0), 0)</f>
        <v>0</v>
      </c>
      <c r="S651" s="13">
        <f>IFERROR(VLOOKUP($A651, 'Fielding Data'!$A$1:$H$12056, 7, 0), 0)</f>
        <v>1</v>
      </c>
      <c r="T651" s="13">
        <f>IFERROR(VLOOKUP($A651, 'Fielding Data'!$A$1:$H$12056, 8, 0), 0)</f>
        <v>3</v>
      </c>
      <c r="U651" s="13">
        <f>SUMIFS('Fielding Data'!E:E, 'Fielding Data'!$A:$A, $A651)</f>
        <v>45</v>
      </c>
      <c r="V651" s="13">
        <f>SUMIFS('Fielding Data'!F:F, 'Fielding Data'!$A:$A, $A651)</f>
        <v>0</v>
      </c>
      <c r="W651" s="13">
        <f>SUMIFS('Fielding Data'!G:G, 'Fielding Data'!$A:$A, $A651)</f>
        <v>1</v>
      </c>
      <c r="X651" s="13">
        <f>SUMIFS('Fielding Data'!H:H, 'Fielding Data'!$A:$A, $A651)</f>
        <v>3</v>
      </c>
    </row>
    <row r="652" spans="1:24" x14ac:dyDescent="0.3">
      <c r="A652" s="13" t="str">
        <f t="shared" si="21"/>
        <v>mccanbr012010</v>
      </c>
      <c r="B652" s="16" t="s">
        <v>570</v>
      </c>
      <c r="C652" s="16">
        <v>2010</v>
      </c>
      <c r="D652" s="16">
        <v>143</v>
      </c>
      <c r="E652" s="16">
        <v>479</v>
      </c>
      <c r="F652" s="16">
        <v>63</v>
      </c>
      <c r="G652" s="16">
        <v>129</v>
      </c>
      <c r="H652" s="16">
        <v>25</v>
      </c>
      <c r="I652" s="16">
        <v>0</v>
      </c>
      <c r="J652" s="16">
        <v>21</v>
      </c>
      <c r="K652" s="16">
        <v>77</v>
      </c>
      <c r="L652" s="16">
        <v>5</v>
      </c>
      <c r="M652" s="16">
        <v>2</v>
      </c>
      <c r="N652" s="16">
        <v>74</v>
      </c>
      <c r="O652" s="16">
        <v>98</v>
      </c>
      <c r="P652" s="13" t="str">
        <f t="shared" si="20"/>
        <v>C</v>
      </c>
      <c r="Q652" s="13">
        <f>IFERROR(VLOOKUP($A652, 'Fielding Data'!$A$1:$H$12056, 5, 0), 0)</f>
        <v>972</v>
      </c>
      <c r="R652" s="13">
        <f>IFERROR(VLOOKUP($A652, 'Fielding Data'!$A$1:$H$12056, 6, 0), 0)</f>
        <v>64</v>
      </c>
      <c r="S652" s="13">
        <f>IFERROR(VLOOKUP($A652, 'Fielding Data'!$A$1:$H$12056, 7, 0), 0)</f>
        <v>14</v>
      </c>
      <c r="T652" s="13">
        <f>IFERROR(VLOOKUP($A652, 'Fielding Data'!$A$1:$H$12056, 8, 0), 0)</f>
        <v>12</v>
      </c>
      <c r="U652" s="13">
        <f>SUMIFS('Fielding Data'!E:E, 'Fielding Data'!$A:$A, $A652)</f>
        <v>972</v>
      </c>
      <c r="V652" s="13">
        <f>SUMIFS('Fielding Data'!F:F, 'Fielding Data'!$A:$A, $A652)</f>
        <v>64</v>
      </c>
      <c r="W652" s="13">
        <f>SUMIFS('Fielding Data'!G:G, 'Fielding Data'!$A:$A, $A652)</f>
        <v>14</v>
      </c>
      <c r="X652" s="13">
        <f>SUMIFS('Fielding Data'!H:H, 'Fielding Data'!$A:$A, $A652)</f>
        <v>12</v>
      </c>
    </row>
    <row r="653" spans="1:24" x14ac:dyDescent="0.3">
      <c r="A653" s="13" t="str">
        <f t="shared" si="21"/>
        <v>mccleky012010</v>
      </c>
      <c r="B653" s="16" t="s">
        <v>961</v>
      </c>
      <c r="C653" s="16">
        <v>2010</v>
      </c>
      <c r="D653" s="16">
        <v>68</v>
      </c>
      <c r="E653" s="16">
        <v>2</v>
      </c>
      <c r="F653" s="16">
        <v>0</v>
      </c>
      <c r="G653" s="16">
        <v>1</v>
      </c>
      <c r="H653" s="16">
        <v>0</v>
      </c>
      <c r="I653" s="16">
        <v>0</v>
      </c>
      <c r="J653" s="16">
        <v>0</v>
      </c>
      <c r="K653" s="16">
        <v>0</v>
      </c>
      <c r="L653" s="16">
        <v>0</v>
      </c>
      <c r="M653" s="16">
        <v>0</v>
      </c>
      <c r="N653" s="16">
        <v>0</v>
      </c>
      <c r="O653" s="16">
        <v>0</v>
      </c>
      <c r="P653" s="13" t="str">
        <f t="shared" si="20"/>
        <v>P</v>
      </c>
      <c r="Q653" s="13">
        <f>IFERROR(VLOOKUP($A653, 'Fielding Data'!$A$1:$H$12056, 5, 0), 0)</f>
        <v>4</v>
      </c>
      <c r="R653" s="13">
        <f>IFERROR(VLOOKUP($A653, 'Fielding Data'!$A$1:$H$12056, 6, 0), 0)</f>
        <v>8</v>
      </c>
      <c r="S653" s="13">
        <f>IFERROR(VLOOKUP($A653, 'Fielding Data'!$A$1:$H$12056, 7, 0), 0)</f>
        <v>0</v>
      </c>
      <c r="T653" s="13">
        <f>IFERROR(VLOOKUP($A653, 'Fielding Data'!$A$1:$H$12056, 8, 0), 0)</f>
        <v>0</v>
      </c>
      <c r="U653" s="13">
        <f>SUMIFS('Fielding Data'!E:E, 'Fielding Data'!$A:$A, $A653)</f>
        <v>4</v>
      </c>
      <c r="V653" s="13">
        <f>SUMIFS('Fielding Data'!F:F, 'Fielding Data'!$A:$A, $A653)</f>
        <v>8</v>
      </c>
      <c r="W653" s="13">
        <f>SUMIFS('Fielding Data'!G:G, 'Fielding Data'!$A:$A, $A653)</f>
        <v>0</v>
      </c>
      <c r="X653" s="13">
        <f>SUMIFS('Fielding Data'!H:H, 'Fielding Data'!$A:$A, $A653)</f>
        <v>0</v>
      </c>
    </row>
    <row r="654" spans="1:24" x14ac:dyDescent="0.3">
      <c r="A654" s="13" t="str">
        <f t="shared" si="21"/>
        <v>mcclemi012010</v>
      </c>
      <c r="B654" s="16" t="s">
        <v>1333</v>
      </c>
      <c r="C654" s="16">
        <v>2010</v>
      </c>
      <c r="D654" s="16">
        <v>17</v>
      </c>
      <c r="E654" s="16">
        <v>2</v>
      </c>
      <c r="F654" s="16">
        <v>0</v>
      </c>
      <c r="G654" s="16">
        <v>1</v>
      </c>
      <c r="H654" s="16">
        <v>0</v>
      </c>
      <c r="I654" s="16">
        <v>0</v>
      </c>
      <c r="J654" s="16">
        <v>0</v>
      </c>
      <c r="K654" s="16">
        <v>0</v>
      </c>
      <c r="L654" s="16">
        <v>0</v>
      </c>
      <c r="M654" s="16">
        <v>0</v>
      </c>
      <c r="N654" s="16">
        <v>0</v>
      </c>
      <c r="O654" s="16">
        <v>0</v>
      </c>
      <c r="P654" s="13" t="str">
        <f t="shared" si="20"/>
        <v>P</v>
      </c>
      <c r="Q654" s="13">
        <f>IFERROR(VLOOKUP($A654, 'Fielding Data'!$A$1:$H$12056, 5, 0), 0)</f>
        <v>1</v>
      </c>
      <c r="R654" s="13">
        <f>IFERROR(VLOOKUP($A654, 'Fielding Data'!$A$1:$H$12056, 6, 0), 0)</f>
        <v>3</v>
      </c>
      <c r="S654" s="13">
        <f>IFERROR(VLOOKUP($A654, 'Fielding Data'!$A$1:$H$12056, 7, 0), 0)</f>
        <v>0</v>
      </c>
      <c r="T654" s="13">
        <f>IFERROR(VLOOKUP($A654, 'Fielding Data'!$A$1:$H$12056, 8, 0), 0)</f>
        <v>0</v>
      </c>
      <c r="U654" s="13">
        <f>SUMIFS('Fielding Data'!E:E, 'Fielding Data'!$A:$A, $A654)</f>
        <v>1</v>
      </c>
      <c r="V654" s="13">
        <f>SUMIFS('Fielding Data'!F:F, 'Fielding Data'!$A:$A, $A654)</f>
        <v>3</v>
      </c>
      <c r="W654" s="13">
        <f>SUMIFS('Fielding Data'!G:G, 'Fielding Data'!$A:$A, $A654)</f>
        <v>0</v>
      </c>
      <c r="X654" s="13">
        <f>SUMIFS('Fielding Data'!H:H, 'Fielding Data'!$A:$A, $A654)</f>
        <v>0</v>
      </c>
    </row>
    <row r="655" spans="1:24" x14ac:dyDescent="0.3">
      <c r="A655" s="13" t="str">
        <f t="shared" si="21"/>
        <v>mccoymi012010</v>
      </c>
      <c r="B655" s="16" t="s">
        <v>1135</v>
      </c>
      <c r="C655" s="16">
        <v>2010</v>
      </c>
      <c r="D655" s="16">
        <v>46</v>
      </c>
      <c r="E655" s="16">
        <v>82</v>
      </c>
      <c r="F655" s="16">
        <v>9</v>
      </c>
      <c r="G655" s="16">
        <v>16</v>
      </c>
      <c r="H655" s="16">
        <v>4</v>
      </c>
      <c r="I655" s="16">
        <v>0</v>
      </c>
      <c r="J655" s="16">
        <v>0</v>
      </c>
      <c r="K655" s="16">
        <v>3</v>
      </c>
      <c r="L655" s="16">
        <v>5</v>
      </c>
      <c r="M655" s="16">
        <v>1</v>
      </c>
      <c r="N655" s="16">
        <v>8</v>
      </c>
      <c r="O655" s="16">
        <v>20</v>
      </c>
      <c r="P655" s="13" t="str">
        <f t="shared" si="20"/>
        <v>2B</v>
      </c>
      <c r="Q655" s="13">
        <f>IFERROR(VLOOKUP($A655, 'Fielding Data'!$A$1:$H$12056, 5, 0), 0)</f>
        <v>10</v>
      </c>
      <c r="R655" s="13">
        <f>IFERROR(VLOOKUP($A655, 'Fielding Data'!$A$1:$H$12056, 6, 0), 0)</f>
        <v>31</v>
      </c>
      <c r="S655" s="13">
        <f>IFERROR(VLOOKUP($A655, 'Fielding Data'!$A$1:$H$12056, 7, 0), 0)</f>
        <v>0</v>
      </c>
      <c r="T655" s="13">
        <f>IFERROR(VLOOKUP($A655, 'Fielding Data'!$A$1:$H$12056, 8, 0), 0)</f>
        <v>7</v>
      </c>
      <c r="U655" s="13">
        <f>SUMIFS('Fielding Data'!E:E, 'Fielding Data'!$A:$A, $A655)</f>
        <v>45</v>
      </c>
      <c r="V655" s="13">
        <f>SUMIFS('Fielding Data'!F:F, 'Fielding Data'!$A:$A, $A655)</f>
        <v>43</v>
      </c>
      <c r="W655" s="13">
        <f>SUMIFS('Fielding Data'!G:G, 'Fielding Data'!$A:$A, $A655)</f>
        <v>2</v>
      </c>
      <c r="X655" s="13">
        <f>SUMIFS('Fielding Data'!H:H, 'Fielding Data'!$A:$A, $A655)</f>
        <v>8</v>
      </c>
    </row>
    <row r="656" spans="1:24" x14ac:dyDescent="0.3">
      <c r="A656" s="13" t="str">
        <f t="shared" si="21"/>
        <v>mccutan012010</v>
      </c>
      <c r="B656" s="16" t="s">
        <v>1136</v>
      </c>
      <c r="C656" s="16">
        <v>2010</v>
      </c>
      <c r="D656" s="16">
        <v>154</v>
      </c>
      <c r="E656" s="16">
        <v>570</v>
      </c>
      <c r="F656" s="16">
        <v>94</v>
      </c>
      <c r="G656" s="16">
        <v>163</v>
      </c>
      <c r="H656" s="16">
        <v>35</v>
      </c>
      <c r="I656" s="16">
        <v>5</v>
      </c>
      <c r="J656" s="16">
        <v>16</v>
      </c>
      <c r="K656" s="16">
        <v>56</v>
      </c>
      <c r="L656" s="16">
        <v>33</v>
      </c>
      <c r="M656" s="16">
        <v>10</v>
      </c>
      <c r="N656" s="16">
        <v>70</v>
      </c>
      <c r="O656" s="16">
        <v>89</v>
      </c>
      <c r="P656" s="13" t="str">
        <f t="shared" si="20"/>
        <v>CF</v>
      </c>
      <c r="Q656" s="13">
        <f>IFERROR(VLOOKUP($A656, 'Fielding Data'!$A$1:$H$12056, 5, 0), 0)</f>
        <v>0</v>
      </c>
      <c r="R656" s="13">
        <f>IFERROR(VLOOKUP($A656, 'Fielding Data'!$A$1:$H$12056, 6, 0), 0)</f>
        <v>0</v>
      </c>
      <c r="S656" s="13">
        <f>IFERROR(VLOOKUP($A656, 'Fielding Data'!$A$1:$H$12056, 7, 0), 0)</f>
        <v>0</v>
      </c>
      <c r="T656" s="13">
        <f>IFERROR(VLOOKUP($A656, 'Fielding Data'!$A$1:$H$12056, 8, 0), 0)</f>
        <v>0</v>
      </c>
      <c r="U656" s="13">
        <f>SUMIFS('Fielding Data'!E:E, 'Fielding Data'!$A:$A, $A656)</f>
        <v>373</v>
      </c>
      <c r="V656" s="13">
        <f>SUMIFS('Fielding Data'!F:F, 'Fielding Data'!$A:$A, $A656)</f>
        <v>8</v>
      </c>
      <c r="W656" s="13">
        <f>SUMIFS('Fielding Data'!G:G, 'Fielding Data'!$A:$A, $A656)</f>
        <v>5</v>
      </c>
      <c r="X656" s="13">
        <f>SUMIFS('Fielding Data'!H:H, 'Fielding Data'!$A:$A, $A656)</f>
        <v>2</v>
      </c>
    </row>
    <row r="657" spans="1:24" x14ac:dyDescent="0.3">
      <c r="A657" s="13" t="str">
        <f t="shared" si="21"/>
        <v>mccutda012010</v>
      </c>
      <c r="B657" s="16" t="s">
        <v>1137</v>
      </c>
      <c r="C657" s="16">
        <v>2010</v>
      </c>
      <c r="D657" s="16">
        <v>28</v>
      </c>
      <c r="E657" s="16">
        <v>14</v>
      </c>
      <c r="F657" s="16">
        <v>1</v>
      </c>
      <c r="G657" s="16">
        <v>1</v>
      </c>
      <c r="H657" s="16">
        <v>0</v>
      </c>
      <c r="I657" s="16">
        <v>0</v>
      </c>
      <c r="J657" s="16">
        <v>0</v>
      </c>
      <c r="K657" s="16">
        <v>0</v>
      </c>
      <c r="L657" s="16">
        <v>1</v>
      </c>
      <c r="M657" s="16">
        <v>0</v>
      </c>
      <c r="N657" s="16">
        <v>0</v>
      </c>
      <c r="O657" s="16">
        <v>5</v>
      </c>
      <c r="P657" s="13" t="str">
        <f t="shared" si="20"/>
        <v>P</v>
      </c>
      <c r="Q657" s="13">
        <f>IFERROR(VLOOKUP($A657, 'Fielding Data'!$A$1:$H$12056, 5, 0), 0)</f>
        <v>9</v>
      </c>
      <c r="R657" s="13">
        <f>IFERROR(VLOOKUP($A657, 'Fielding Data'!$A$1:$H$12056, 6, 0), 0)</f>
        <v>12</v>
      </c>
      <c r="S657" s="13">
        <f>IFERROR(VLOOKUP($A657, 'Fielding Data'!$A$1:$H$12056, 7, 0), 0)</f>
        <v>1</v>
      </c>
      <c r="T657" s="13">
        <f>IFERROR(VLOOKUP($A657, 'Fielding Data'!$A$1:$H$12056, 8, 0), 0)</f>
        <v>2</v>
      </c>
      <c r="U657" s="13">
        <f>SUMIFS('Fielding Data'!E:E, 'Fielding Data'!$A:$A, $A657)</f>
        <v>9</v>
      </c>
      <c r="V657" s="13">
        <f>SUMIFS('Fielding Data'!F:F, 'Fielding Data'!$A:$A, $A657)</f>
        <v>12</v>
      </c>
      <c r="W657" s="13">
        <f>SUMIFS('Fielding Data'!G:G, 'Fielding Data'!$A:$A, $A657)</f>
        <v>1</v>
      </c>
      <c r="X657" s="13">
        <f>SUMIFS('Fielding Data'!H:H, 'Fielding Data'!$A:$A, $A657)</f>
        <v>2</v>
      </c>
    </row>
    <row r="658" spans="1:24" x14ac:dyDescent="0.3">
      <c r="A658" s="13" t="str">
        <f t="shared" si="21"/>
        <v>mcdonda022010</v>
      </c>
      <c r="B658" s="16" t="s">
        <v>475</v>
      </c>
      <c r="C658" s="16">
        <v>2010</v>
      </c>
      <c r="D658" s="16">
        <v>117</v>
      </c>
      <c r="E658" s="16">
        <v>319</v>
      </c>
      <c r="F658" s="16">
        <v>40</v>
      </c>
      <c r="G658" s="16">
        <v>86</v>
      </c>
      <c r="H658" s="16">
        <v>18</v>
      </c>
      <c r="I658" s="16">
        <v>3</v>
      </c>
      <c r="J658" s="16">
        <v>9</v>
      </c>
      <c r="K658" s="16">
        <v>34</v>
      </c>
      <c r="L658" s="16">
        <v>9</v>
      </c>
      <c r="M658" s="16">
        <v>1</v>
      </c>
      <c r="N658" s="16">
        <v>30</v>
      </c>
      <c r="O658" s="16">
        <v>85</v>
      </c>
      <c r="P658" s="13" t="str">
        <f t="shared" si="20"/>
        <v>CF</v>
      </c>
      <c r="Q658" s="13">
        <f>IFERROR(VLOOKUP($A658, 'Fielding Data'!$A$1:$H$12056, 5, 0), 0)</f>
        <v>0</v>
      </c>
      <c r="R658" s="13">
        <f>IFERROR(VLOOKUP($A658, 'Fielding Data'!$A$1:$H$12056, 6, 0), 0)</f>
        <v>0</v>
      </c>
      <c r="S658" s="13">
        <f>IFERROR(VLOOKUP($A658, 'Fielding Data'!$A$1:$H$12056, 7, 0), 0)</f>
        <v>0</v>
      </c>
      <c r="T658" s="13">
        <f>IFERROR(VLOOKUP($A658, 'Fielding Data'!$A$1:$H$12056, 8, 0), 0)</f>
        <v>0</v>
      </c>
      <c r="U658" s="13">
        <f>SUMIFS('Fielding Data'!E:E, 'Fielding Data'!$A:$A, $A658)</f>
        <v>187</v>
      </c>
      <c r="V658" s="13">
        <f>SUMIFS('Fielding Data'!F:F, 'Fielding Data'!$A:$A, $A658)</f>
        <v>9</v>
      </c>
      <c r="W658" s="13">
        <f>SUMIFS('Fielding Data'!G:G, 'Fielding Data'!$A:$A, $A658)</f>
        <v>2</v>
      </c>
      <c r="X658" s="13">
        <f>SUMIFS('Fielding Data'!H:H, 'Fielding Data'!$A:$A, $A658)</f>
        <v>1</v>
      </c>
    </row>
    <row r="659" spans="1:24" x14ac:dyDescent="0.3">
      <c r="A659" s="13" t="str">
        <f t="shared" si="21"/>
        <v>mcdonjo032010</v>
      </c>
      <c r="B659" s="16" t="s">
        <v>147</v>
      </c>
      <c r="C659" s="16">
        <v>2010</v>
      </c>
      <c r="D659" s="16">
        <v>63</v>
      </c>
      <c r="E659" s="16">
        <v>152</v>
      </c>
      <c r="F659" s="16">
        <v>27</v>
      </c>
      <c r="G659" s="16">
        <v>38</v>
      </c>
      <c r="H659" s="16">
        <v>9</v>
      </c>
      <c r="I659" s="16">
        <v>2</v>
      </c>
      <c r="J659" s="16">
        <v>6</v>
      </c>
      <c r="K659" s="16">
        <v>23</v>
      </c>
      <c r="L659" s="16">
        <v>2</v>
      </c>
      <c r="M659" s="16">
        <v>1</v>
      </c>
      <c r="N659" s="16">
        <v>6</v>
      </c>
      <c r="O659" s="16">
        <v>26</v>
      </c>
      <c r="P659" s="13" t="str">
        <f t="shared" si="20"/>
        <v>2B</v>
      </c>
      <c r="Q659" s="13">
        <f>IFERROR(VLOOKUP($A659, 'Fielding Data'!$A$1:$H$12056, 5, 0), 0)</f>
        <v>32</v>
      </c>
      <c r="R659" s="13">
        <f>IFERROR(VLOOKUP($A659, 'Fielding Data'!$A$1:$H$12056, 6, 0), 0)</f>
        <v>50</v>
      </c>
      <c r="S659" s="13">
        <f>IFERROR(VLOOKUP($A659, 'Fielding Data'!$A$1:$H$12056, 7, 0), 0)</f>
        <v>1</v>
      </c>
      <c r="T659" s="13">
        <f>IFERROR(VLOOKUP($A659, 'Fielding Data'!$A$1:$H$12056, 8, 0), 0)</f>
        <v>20</v>
      </c>
      <c r="U659" s="13">
        <f>SUMIFS('Fielding Data'!E:E, 'Fielding Data'!$A:$A, $A659)</f>
        <v>69</v>
      </c>
      <c r="V659" s="13">
        <f>SUMIFS('Fielding Data'!F:F, 'Fielding Data'!$A:$A, $A659)</f>
        <v>118</v>
      </c>
      <c r="W659" s="13">
        <f>SUMIFS('Fielding Data'!G:G, 'Fielding Data'!$A:$A, $A659)</f>
        <v>5</v>
      </c>
      <c r="X659" s="13">
        <f>SUMIFS('Fielding Data'!H:H, 'Fielding Data'!$A:$A, $A659)</f>
        <v>36</v>
      </c>
    </row>
    <row r="660" spans="1:24" x14ac:dyDescent="0.3">
      <c r="A660" s="13" t="str">
        <f t="shared" si="21"/>
        <v>mcgeeja012010</v>
      </c>
      <c r="B660" s="16" t="s">
        <v>1334</v>
      </c>
      <c r="C660" s="16">
        <v>2010</v>
      </c>
      <c r="D660" s="16">
        <v>8</v>
      </c>
      <c r="E660" s="16">
        <v>0</v>
      </c>
      <c r="F660" s="16">
        <v>0</v>
      </c>
      <c r="G660" s="16">
        <v>0</v>
      </c>
      <c r="H660" s="16">
        <v>0</v>
      </c>
      <c r="I660" s="16">
        <v>0</v>
      </c>
      <c r="J660" s="16">
        <v>0</v>
      </c>
      <c r="K660" s="16">
        <v>0</v>
      </c>
      <c r="L660" s="16">
        <v>0</v>
      </c>
      <c r="M660" s="16">
        <v>0</v>
      </c>
      <c r="N660" s="16">
        <v>0</v>
      </c>
      <c r="O660" s="16">
        <v>0</v>
      </c>
      <c r="P660" s="13" t="str">
        <f t="shared" si="20"/>
        <v>P</v>
      </c>
      <c r="Q660" s="13">
        <f>IFERROR(VLOOKUP($A660, 'Fielding Data'!$A$1:$H$12056, 5, 0), 0)</f>
        <v>0</v>
      </c>
      <c r="R660" s="13">
        <f>IFERROR(VLOOKUP($A660, 'Fielding Data'!$A$1:$H$12056, 6, 0), 0)</f>
        <v>1</v>
      </c>
      <c r="S660" s="13">
        <f>IFERROR(VLOOKUP($A660, 'Fielding Data'!$A$1:$H$12056, 7, 0), 0)</f>
        <v>0</v>
      </c>
      <c r="T660" s="13">
        <f>IFERROR(VLOOKUP($A660, 'Fielding Data'!$A$1:$H$12056, 8, 0), 0)</f>
        <v>0</v>
      </c>
      <c r="U660" s="13">
        <f>SUMIFS('Fielding Data'!E:E, 'Fielding Data'!$A:$A, $A660)</f>
        <v>0</v>
      </c>
      <c r="V660" s="13">
        <f>SUMIFS('Fielding Data'!F:F, 'Fielding Data'!$A:$A, $A660)</f>
        <v>1</v>
      </c>
      <c r="W660" s="13">
        <f>SUMIFS('Fielding Data'!G:G, 'Fielding Data'!$A:$A, $A660)</f>
        <v>0</v>
      </c>
      <c r="X660" s="13">
        <f>SUMIFS('Fielding Data'!H:H, 'Fielding Data'!$A:$A, $A660)</f>
        <v>0</v>
      </c>
    </row>
    <row r="661" spans="1:24" x14ac:dyDescent="0.3">
      <c r="A661" s="13" t="str">
        <f t="shared" si="21"/>
        <v>mcgehca012010</v>
      </c>
      <c r="B661" s="16" t="s">
        <v>963</v>
      </c>
      <c r="C661" s="16">
        <v>2010</v>
      </c>
      <c r="D661" s="16">
        <v>157</v>
      </c>
      <c r="E661" s="16">
        <v>610</v>
      </c>
      <c r="F661" s="16">
        <v>70</v>
      </c>
      <c r="G661" s="16">
        <v>174</v>
      </c>
      <c r="H661" s="16">
        <v>38</v>
      </c>
      <c r="I661" s="16">
        <v>1</v>
      </c>
      <c r="J661" s="16">
        <v>23</v>
      </c>
      <c r="K661" s="16">
        <v>104</v>
      </c>
      <c r="L661" s="16">
        <v>1</v>
      </c>
      <c r="M661" s="16">
        <v>1</v>
      </c>
      <c r="N661" s="16">
        <v>50</v>
      </c>
      <c r="O661" s="16">
        <v>102</v>
      </c>
      <c r="P661" s="13" t="str">
        <f t="shared" si="20"/>
        <v>1B</v>
      </c>
      <c r="Q661" s="13">
        <f>IFERROR(VLOOKUP($A661, 'Fielding Data'!$A$1:$H$12056, 5, 0), 0)</f>
        <v>12</v>
      </c>
      <c r="R661" s="13">
        <f>IFERROR(VLOOKUP($A661, 'Fielding Data'!$A$1:$H$12056, 6, 0), 0)</f>
        <v>0</v>
      </c>
      <c r="S661" s="13">
        <f>IFERROR(VLOOKUP($A661, 'Fielding Data'!$A$1:$H$12056, 7, 0), 0)</f>
        <v>0</v>
      </c>
      <c r="T661" s="13">
        <f>IFERROR(VLOOKUP($A661, 'Fielding Data'!$A$1:$H$12056, 8, 0), 0)</f>
        <v>3</v>
      </c>
      <c r="U661" s="13">
        <f>SUMIFS('Fielding Data'!E:E, 'Fielding Data'!$A:$A, $A661)</f>
        <v>93</v>
      </c>
      <c r="V661" s="13">
        <f>SUMIFS('Fielding Data'!F:F, 'Fielding Data'!$A:$A, $A661)</f>
        <v>268</v>
      </c>
      <c r="W661" s="13">
        <f>SUMIFS('Fielding Data'!G:G, 'Fielding Data'!$A:$A, $A661)</f>
        <v>17</v>
      </c>
      <c r="X661" s="13">
        <f>SUMIFS('Fielding Data'!H:H, 'Fielding Data'!$A:$A, $A661)</f>
        <v>34</v>
      </c>
    </row>
    <row r="662" spans="1:24" x14ac:dyDescent="0.3">
      <c r="A662" s="13" t="str">
        <f t="shared" si="21"/>
        <v>mckenmi012010</v>
      </c>
      <c r="B662" s="16" t="s">
        <v>1335</v>
      </c>
      <c r="C662" s="16">
        <v>2010</v>
      </c>
      <c r="D662" s="16">
        <v>6</v>
      </c>
      <c r="E662" s="16">
        <v>8</v>
      </c>
      <c r="F662" s="16">
        <v>0</v>
      </c>
      <c r="G662" s="16">
        <v>0</v>
      </c>
      <c r="H662" s="16">
        <v>0</v>
      </c>
      <c r="I662" s="16">
        <v>0</v>
      </c>
      <c r="J662" s="16">
        <v>0</v>
      </c>
      <c r="K662" s="16">
        <v>0</v>
      </c>
      <c r="L662" s="16">
        <v>0</v>
      </c>
      <c r="M662" s="16">
        <v>0</v>
      </c>
      <c r="N662" s="16">
        <v>1</v>
      </c>
      <c r="O662" s="16">
        <v>5</v>
      </c>
      <c r="P662" s="13" t="str">
        <f t="shared" si="20"/>
        <v>C</v>
      </c>
      <c r="Q662" s="13">
        <f>IFERROR(VLOOKUP($A662, 'Fielding Data'!$A$1:$H$12056, 5, 0), 0)</f>
        <v>5</v>
      </c>
      <c r="R662" s="13">
        <f>IFERROR(VLOOKUP($A662, 'Fielding Data'!$A$1:$H$12056, 6, 0), 0)</f>
        <v>1</v>
      </c>
      <c r="S662" s="13">
        <f>IFERROR(VLOOKUP($A662, 'Fielding Data'!$A$1:$H$12056, 7, 0), 0)</f>
        <v>0</v>
      </c>
      <c r="T662" s="13">
        <f>IFERROR(VLOOKUP($A662, 'Fielding Data'!$A$1:$H$12056, 8, 0), 0)</f>
        <v>0</v>
      </c>
      <c r="U662" s="13">
        <f>SUMIFS('Fielding Data'!E:E, 'Fielding Data'!$A:$A, $A662)</f>
        <v>5</v>
      </c>
      <c r="V662" s="13">
        <f>SUMIFS('Fielding Data'!F:F, 'Fielding Data'!$A:$A, $A662)</f>
        <v>1</v>
      </c>
      <c r="W662" s="13">
        <f>SUMIFS('Fielding Data'!G:G, 'Fielding Data'!$A:$A, $A662)</f>
        <v>0</v>
      </c>
      <c r="X662" s="13">
        <f>SUMIFS('Fielding Data'!H:H, 'Fielding Data'!$A:$A, $A662)</f>
        <v>0</v>
      </c>
    </row>
    <row r="663" spans="1:24" x14ac:dyDescent="0.3">
      <c r="A663" s="13" t="str">
        <f t="shared" si="21"/>
        <v>mclouna012010</v>
      </c>
      <c r="B663" s="16" t="s">
        <v>573</v>
      </c>
      <c r="C663" s="16">
        <v>2010</v>
      </c>
      <c r="D663" s="16">
        <v>85</v>
      </c>
      <c r="E663" s="16">
        <v>242</v>
      </c>
      <c r="F663" s="16">
        <v>30</v>
      </c>
      <c r="G663" s="16">
        <v>46</v>
      </c>
      <c r="H663" s="16">
        <v>12</v>
      </c>
      <c r="I663" s="16">
        <v>1</v>
      </c>
      <c r="J663" s="16">
        <v>6</v>
      </c>
      <c r="K663" s="16">
        <v>24</v>
      </c>
      <c r="L663" s="16">
        <v>7</v>
      </c>
      <c r="M663" s="16">
        <v>2</v>
      </c>
      <c r="N663" s="16">
        <v>33</v>
      </c>
      <c r="O663" s="16">
        <v>57</v>
      </c>
      <c r="P663" s="13" t="str">
        <f t="shared" si="20"/>
        <v>CF</v>
      </c>
      <c r="Q663" s="13">
        <f>IFERROR(VLOOKUP($A663, 'Fielding Data'!$A$1:$H$12056, 5, 0), 0)</f>
        <v>0</v>
      </c>
      <c r="R663" s="13">
        <f>IFERROR(VLOOKUP($A663, 'Fielding Data'!$A$1:$H$12056, 6, 0), 0)</f>
        <v>0</v>
      </c>
      <c r="S663" s="13">
        <f>IFERROR(VLOOKUP($A663, 'Fielding Data'!$A$1:$H$12056, 7, 0), 0)</f>
        <v>0</v>
      </c>
      <c r="T663" s="13">
        <f>IFERROR(VLOOKUP($A663, 'Fielding Data'!$A$1:$H$12056, 8, 0), 0)</f>
        <v>0</v>
      </c>
      <c r="U663" s="13">
        <f>SUMIFS('Fielding Data'!E:E, 'Fielding Data'!$A:$A, $A663)</f>
        <v>145</v>
      </c>
      <c r="V663" s="13">
        <f>SUMIFS('Fielding Data'!F:F, 'Fielding Data'!$A:$A, $A663)</f>
        <v>1</v>
      </c>
      <c r="W663" s="13">
        <f>SUMIFS('Fielding Data'!G:G, 'Fielding Data'!$A:$A, $A663)</f>
        <v>2</v>
      </c>
      <c r="X663" s="13">
        <f>SUMIFS('Fielding Data'!H:H, 'Fielding Data'!$A:$A, $A663)</f>
        <v>1</v>
      </c>
    </row>
    <row r="664" spans="1:24" x14ac:dyDescent="0.3">
      <c r="A664" s="13" t="str">
        <f t="shared" si="21"/>
        <v>mechegi012010</v>
      </c>
      <c r="B664" s="16" t="s">
        <v>148</v>
      </c>
      <c r="C664" s="16">
        <v>2010</v>
      </c>
      <c r="D664" s="16">
        <v>20</v>
      </c>
      <c r="E664" s="16">
        <v>0</v>
      </c>
      <c r="F664" s="16">
        <v>0</v>
      </c>
      <c r="G664" s="16">
        <v>0</v>
      </c>
      <c r="H664" s="16">
        <v>0</v>
      </c>
      <c r="I664" s="16">
        <v>0</v>
      </c>
      <c r="J664" s="16">
        <v>0</v>
      </c>
      <c r="K664" s="16">
        <v>0</v>
      </c>
      <c r="L664" s="16">
        <v>0</v>
      </c>
      <c r="M664" s="16">
        <v>0</v>
      </c>
      <c r="N664" s="16">
        <v>0</v>
      </c>
      <c r="O664" s="16">
        <v>0</v>
      </c>
      <c r="P664" s="13" t="str">
        <f t="shared" si="20"/>
        <v>P</v>
      </c>
      <c r="Q664" s="13">
        <f>IFERROR(VLOOKUP($A664, 'Fielding Data'!$A$1:$H$12056, 5, 0), 0)</f>
        <v>7</v>
      </c>
      <c r="R664" s="13">
        <f>IFERROR(VLOOKUP($A664, 'Fielding Data'!$A$1:$H$12056, 6, 0), 0)</f>
        <v>4</v>
      </c>
      <c r="S664" s="13">
        <f>IFERROR(VLOOKUP($A664, 'Fielding Data'!$A$1:$H$12056, 7, 0), 0)</f>
        <v>1</v>
      </c>
      <c r="T664" s="13">
        <f>IFERROR(VLOOKUP($A664, 'Fielding Data'!$A$1:$H$12056, 8, 0), 0)</f>
        <v>0</v>
      </c>
      <c r="U664" s="13">
        <f>SUMIFS('Fielding Data'!E:E, 'Fielding Data'!$A:$A, $A664)</f>
        <v>7</v>
      </c>
      <c r="V664" s="13">
        <f>SUMIFS('Fielding Data'!F:F, 'Fielding Data'!$A:$A, $A664)</f>
        <v>4</v>
      </c>
      <c r="W664" s="13">
        <f>SUMIFS('Fielding Data'!G:G, 'Fielding Data'!$A:$A, $A664)</f>
        <v>1</v>
      </c>
      <c r="X664" s="13">
        <f>SUMIFS('Fielding Data'!H:H, 'Fielding Data'!$A:$A, $A664)</f>
        <v>0</v>
      </c>
    </row>
    <row r="665" spans="1:24" x14ac:dyDescent="0.3">
      <c r="A665" s="13" t="str">
        <f t="shared" si="21"/>
        <v>meddebr012010</v>
      </c>
      <c r="B665" s="16" t="s">
        <v>574</v>
      </c>
      <c r="C665" s="16">
        <v>2010</v>
      </c>
      <c r="D665" s="16">
        <v>14</v>
      </c>
      <c r="E665" s="16">
        <v>0</v>
      </c>
      <c r="F665" s="16">
        <v>0</v>
      </c>
      <c r="G665" s="16">
        <v>0</v>
      </c>
      <c r="H665" s="16">
        <v>0</v>
      </c>
      <c r="I665" s="16">
        <v>0</v>
      </c>
      <c r="J665" s="16">
        <v>0</v>
      </c>
      <c r="K665" s="16">
        <v>0</v>
      </c>
      <c r="L665" s="16">
        <v>0</v>
      </c>
      <c r="M665" s="16">
        <v>0</v>
      </c>
      <c r="N665" s="16">
        <v>0</v>
      </c>
      <c r="O665" s="16">
        <v>0</v>
      </c>
      <c r="P665" s="13" t="str">
        <f t="shared" si="20"/>
        <v>P</v>
      </c>
      <c r="Q665" s="13">
        <f>IFERROR(VLOOKUP($A665, 'Fielding Data'!$A$1:$H$12056, 5, 0), 0)</f>
        <v>0</v>
      </c>
      <c r="R665" s="13">
        <f>IFERROR(VLOOKUP($A665, 'Fielding Data'!$A$1:$H$12056, 6, 0), 0)</f>
        <v>2</v>
      </c>
      <c r="S665" s="13">
        <f>IFERROR(VLOOKUP($A665, 'Fielding Data'!$A$1:$H$12056, 7, 0), 0)</f>
        <v>0</v>
      </c>
      <c r="T665" s="13">
        <f>IFERROR(VLOOKUP($A665, 'Fielding Data'!$A$1:$H$12056, 8, 0), 0)</f>
        <v>0</v>
      </c>
      <c r="U665" s="13">
        <f>SUMIFS('Fielding Data'!E:E, 'Fielding Data'!$A:$A, $A665)</f>
        <v>0</v>
      </c>
      <c r="V665" s="13">
        <f>SUMIFS('Fielding Data'!F:F, 'Fielding Data'!$A:$A, $A665)</f>
        <v>2</v>
      </c>
      <c r="W665" s="13">
        <f>SUMIFS('Fielding Data'!G:G, 'Fielding Data'!$A:$A, $A665)</f>
        <v>0</v>
      </c>
      <c r="X665" s="13">
        <f>SUMIFS('Fielding Data'!H:H, 'Fielding Data'!$A:$A, $A665)</f>
        <v>0</v>
      </c>
    </row>
    <row r="666" spans="1:24" x14ac:dyDescent="0.3">
      <c r="A666" s="13" t="str">
        <f t="shared" si="21"/>
        <v>medlekr012010</v>
      </c>
      <c r="B666" s="16" t="s">
        <v>1138</v>
      </c>
      <c r="C666" s="16">
        <v>2010</v>
      </c>
      <c r="D666" s="16">
        <v>32</v>
      </c>
      <c r="E666" s="16">
        <v>27</v>
      </c>
      <c r="F666" s="16">
        <v>2</v>
      </c>
      <c r="G666" s="16">
        <v>5</v>
      </c>
      <c r="H666" s="16">
        <v>1</v>
      </c>
      <c r="I666" s="16">
        <v>0</v>
      </c>
      <c r="J666" s="16">
        <v>0</v>
      </c>
      <c r="K666" s="16">
        <v>2</v>
      </c>
      <c r="L666" s="16">
        <v>0</v>
      </c>
      <c r="M666" s="16">
        <v>0</v>
      </c>
      <c r="N666" s="16">
        <v>3</v>
      </c>
      <c r="O666" s="16">
        <v>14</v>
      </c>
      <c r="P666" s="13" t="str">
        <f t="shared" si="20"/>
        <v>P</v>
      </c>
      <c r="Q666" s="13">
        <f>IFERROR(VLOOKUP($A666, 'Fielding Data'!$A$1:$H$12056, 5, 0), 0)</f>
        <v>4</v>
      </c>
      <c r="R666" s="13">
        <f>IFERROR(VLOOKUP($A666, 'Fielding Data'!$A$1:$H$12056, 6, 0), 0)</f>
        <v>17</v>
      </c>
      <c r="S666" s="13">
        <f>IFERROR(VLOOKUP($A666, 'Fielding Data'!$A$1:$H$12056, 7, 0), 0)</f>
        <v>0</v>
      </c>
      <c r="T666" s="13">
        <f>IFERROR(VLOOKUP($A666, 'Fielding Data'!$A$1:$H$12056, 8, 0), 0)</f>
        <v>2</v>
      </c>
      <c r="U666" s="13">
        <f>SUMIFS('Fielding Data'!E:E, 'Fielding Data'!$A:$A, $A666)</f>
        <v>4</v>
      </c>
      <c r="V666" s="13">
        <f>SUMIFS('Fielding Data'!F:F, 'Fielding Data'!$A:$A, $A666)</f>
        <v>17</v>
      </c>
      <c r="W666" s="13">
        <f>SUMIFS('Fielding Data'!G:G, 'Fielding Data'!$A:$A, $A666)</f>
        <v>0</v>
      </c>
      <c r="X666" s="13">
        <f>SUMIFS('Fielding Data'!H:H, 'Fielding Data'!$A:$A, $A666)</f>
        <v>2</v>
      </c>
    </row>
    <row r="667" spans="1:24" x14ac:dyDescent="0.3">
      <c r="A667" s="13" t="str">
        <f t="shared" si="21"/>
        <v>meekev012010</v>
      </c>
      <c r="B667" s="16" t="s">
        <v>964</v>
      </c>
      <c r="C667" s="16">
        <v>2010</v>
      </c>
      <c r="D667" s="16">
        <v>70</v>
      </c>
      <c r="E667" s="16">
        <v>1</v>
      </c>
      <c r="F667" s="16">
        <v>0</v>
      </c>
      <c r="G667" s="16">
        <v>1</v>
      </c>
      <c r="H667" s="16">
        <v>0</v>
      </c>
      <c r="I667" s="16">
        <v>0</v>
      </c>
      <c r="J667" s="16">
        <v>0</v>
      </c>
      <c r="K667" s="16">
        <v>0</v>
      </c>
      <c r="L667" s="16">
        <v>0</v>
      </c>
      <c r="M667" s="16">
        <v>0</v>
      </c>
      <c r="N667" s="16">
        <v>0</v>
      </c>
      <c r="O667" s="16">
        <v>0</v>
      </c>
      <c r="P667" s="13" t="str">
        <f t="shared" si="20"/>
        <v>P</v>
      </c>
      <c r="Q667" s="13">
        <f>IFERROR(VLOOKUP($A667, 'Fielding Data'!$A$1:$H$12056, 5, 0), 0)</f>
        <v>19</v>
      </c>
      <c r="R667" s="13">
        <f>IFERROR(VLOOKUP($A667, 'Fielding Data'!$A$1:$H$12056, 6, 0), 0)</f>
        <v>14</v>
      </c>
      <c r="S667" s="13">
        <f>IFERROR(VLOOKUP($A667, 'Fielding Data'!$A$1:$H$12056, 7, 0), 0)</f>
        <v>0</v>
      </c>
      <c r="T667" s="13">
        <f>IFERROR(VLOOKUP($A667, 'Fielding Data'!$A$1:$H$12056, 8, 0), 0)</f>
        <v>1</v>
      </c>
      <c r="U667" s="13">
        <f>SUMIFS('Fielding Data'!E:E, 'Fielding Data'!$A:$A, $A667)</f>
        <v>19</v>
      </c>
      <c r="V667" s="13">
        <f>SUMIFS('Fielding Data'!F:F, 'Fielding Data'!$A:$A, $A667)</f>
        <v>14</v>
      </c>
      <c r="W667" s="13">
        <f>SUMIFS('Fielding Data'!G:G, 'Fielding Data'!$A:$A, $A667)</f>
        <v>0</v>
      </c>
      <c r="X667" s="13">
        <f>SUMIFS('Fielding Data'!H:H, 'Fielding Data'!$A:$A, $A667)</f>
        <v>1</v>
      </c>
    </row>
    <row r="668" spans="1:24" x14ac:dyDescent="0.3">
      <c r="A668" s="13" t="str">
        <f t="shared" si="21"/>
        <v>mejiaje012010</v>
      </c>
      <c r="B668" s="16" t="s">
        <v>1336</v>
      </c>
      <c r="C668" s="16">
        <v>2010</v>
      </c>
      <c r="D668" s="16">
        <v>33</v>
      </c>
      <c r="E668" s="16">
        <v>3</v>
      </c>
      <c r="F668" s="16">
        <v>1</v>
      </c>
      <c r="G668" s="16">
        <v>1</v>
      </c>
      <c r="H668" s="16">
        <v>0</v>
      </c>
      <c r="I668" s="16">
        <v>0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 s="16">
        <v>1</v>
      </c>
      <c r="P668" s="13" t="str">
        <f t="shared" si="20"/>
        <v>P</v>
      </c>
      <c r="Q668" s="13">
        <f>IFERROR(VLOOKUP($A668, 'Fielding Data'!$A$1:$H$12056, 5, 0), 0)</f>
        <v>6</v>
      </c>
      <c r="R668" s="13">
        <f>IFERROR(VLOOKUP($A668, 'Fielding Data'!$A$1:$H$12056, 6, 0), 0)</f>
        <v>6</v>
      </c>
      <c r="S668" s="13">
        <f>IFERROR(VLOOKUP($A668, 'Fielding Data'!$A$1:$H$12056, 7, 0), 0)</f>
        <v>0</v>
      </c>
      <c r="T668" s="13">
        <f>IFERROR(VLOOKUP($A668, 'Fielding Data'!$A$1:$H$12056, 8, 0), 0)</f>
        <v>0</v>
      </c>
      <c r="U668" s="13">
        <f>SUMIFS('Fielding Data'!E:E, 'Fielding Data'!$A:$A, $A668)</f>
        <v>6</v>
      </c>
      <c r="V668" s="13">
        <f>SUMIFS('Fielding Data'!F:F, 'Fielding Data'!$A:$A, $A668)</f>
        <v>6</v>
      </c>
      <c r="W668" s="13">
        <f>SUMIFS('Fielding Data'!G:G, 'Fielding Data'!$A:$A, $A668)</f>
        <v>0</v>
      </c>
      <c r="X668" s="13">
        <f>SUMIFS('Fielding Data'!H:H, 'Fielding Data'!$A:$A, $A668)</f>
        <v>0</v>
      </c>
    </row>
    <row r="669" spans="1:24" x14ac:dyDescent="0.3">
      <c r="A669" s="13" t="str">
        <f t="shared" si="21"/>
        <v>menchke012010</v>
      </c>
      <c r="B669" s="16" t="s">
        <v>318</v>
      </c>
      <c r="C669" s="16">
        <v>2010</v>
      </c>
      <c r="D669" s="16">
        <v>27</v>
      </c>
      <c r="E669" s="16">
        <v>27</v>
      </c>
      <c r="F669" s="16">
        <v>2</v>
      </c>
      <c r="G669" s="16">
        <v>3</v>
      </c>
      <c r="H669" s="16">
        <v>0</v>
      </c>
      <c r="I669" s="16">
        <v>0</v>
      </c>
      <c r="J669" s="16">
        <v>0</v>
      </c>
      <c r="K669" s="16">
        <v>1</v>
      </c>
      <c r="L669" s="16">
        <v>0</v>
      </c>
      <c r="M669" s="16">
        <v>0</v>
      </c>
      <c r="N669" s="16">
        <v>2</v>
      </c>
      <c r="O669" s="16">
        <v>6</v>
      </c>
      <c r="P669" s="13" t="str">
        <f t="shared" si="20"/>
        <v>LF</v>
      </c>
      <c r="Q669" s="13">
        <f>IFERROR(VLOOKUP($A669, 'Fielding Data'!$A$1:$H$12056, 5, 0), 0)</f>
        <v>0</v>
      </c>
      <c r="R669" s="13">
        <f>IFERROR(VLOOKUP($A669, 'Fielding Data'!$A$1:$H$12056, 6, 0), 0)</f>
        <v>0</v>
      </c>
      <c r="S669" s="13">
        <f>IFERROR(VLOOKUP($A669, 'Fielding Data'!$A$1:$H$12056, 7, 0), 0)</f>
        <v>0</v>
      </c>
      <c r="T669" s="13">
        <f>IFERROR(VLOOKUP($A669, 'Fielding Data'!$A$1:$H$12056, 8, 0), 0)</f>
        <v>0</v>
      </c>
      <c r="U669" s="13">
        <f>SUMIFS('Fielding Data'!E:E, 'Fielding Data'!$A:$A, $A669)</f>
        <v>0</v>
      </c>
      <c r="V669" s="13">
        <f>SUMIFS('Fielding Data'!F:F, 'Fielding Data'!$A:$A, $A669)</f>
        <v>0</v>
      </c>
      <c r="W669" s="13">
        <f>SUMIFS('Fielding Data'!G:G, 'Fielding Data'!$A:$A, $A669)</f>
        <v>0</v>
      </c>
      <c r="X669" s="13">
        <f>SUMIFS('Fielding Data'!H:H, 'Fielding Data'!$A:$A, $A669)</f>
        <v>0</v>
      </c>
    </row>
    <row r="670" spans="1:24" x14ac:dyDescent="0.3">
      <c r="A670" s="13" t="str">
        <f t="shared" si="21"/>
        <v>mendead012010</v>
      </c>
      <c r="B670" s="16" t="s">
        <v>1337</v>
      </c>
      <c r="C670" s="16">
        <v>2010</v>
      </c>
      <c r="D670" s="16">
        <v>5</v>
      </c>
      <c r="E670" s="16">
        <v>7</v>
      </c>
      <c r="F670" s="16">
        <v>0</v>
      </c>
      <c r="G670" s="16">
        <v>2</v>
      </c>
      <c r="H670" s="16">
        <v>0</v>
      </c>
      <c r="I670" s="16">
        <v>0</v>
      </c>
      <c r="J670" s="16">
        <v>0</v>
      </c>
      <c r="K670" s="16">
        <v>0</v>
      </c>
      <c r="L670" s="16">
        <v>0</v>
      </c>
      <c r="M670" s="16">
        <v>0</v>
      </c>
      <c r="N670" s="16">
        <v>0</v>
      </c>
      <c r="O670" s="16">
        <v>1</v>
      </c>
      <c r="P670" s="13" t="str">
        <f t="shared" si="20"/>
        <v>P</v>
      </c>
      <c r="Q670" s="13">
        <f>IFERROR(VLOOKUP($A670, 'Fielding Data'!$A$1:$H$12056, 5, 0), 0)</f>
        <v>2</v>
      </c>
      <c r="R670" s="13">
        <f>IFERROR(VLOOKUP($A670, 'Fielding Data'!$A$1:$H$12056, 6, 0), 0)</f>
        <v>2</v>
      </c>
      <c r="S670" s="13">
        <f>IFERROR(VLOOKUP($A670, 'Fielding Data'!$A$1:$H$12056, 7, 0), 0)</f>
        <v>0</v>
      </c>
      <c r="T670" s="13">
        <f>IFERROR(VLOOKUP($A670, 'Fielding Data'!$A$1:$H$12056, 8, 0), 0)</f>
        <v>1</v>
      </c>
      <c r="U670" s="13">
        <f>SUMIFS('Fielding Data'!E:E, 'Fielding Data'!$A:$A, $A670)</f>
        <v>2</v>
      </c>
      <c r="V670" s="13">
        <f>SUMIFS('Fielding Data'!F:F, 'Fielding Data'!$A:$A, $A670)</f>
        <v>2</v>
      </c>
      <c r="W670" s="13">
        <f>SUMIFS('Fielding Data'!G:G, 'Fielding Data'!$A:$A, $A670)</f>
        <v>0</v>
      </c>
      <c r="X670" s="13">
        <f>SUMIFS('Fielding Data'!H:H, 'Fielding Data'!$A:$A, $A670)</f>
        <v>1</v>
      </c>
    </row>
    <row r="671" spans="1:24" x14ac:dyDescent="0.3">
      <c r="A671" s="13" t="str">
        <f t="shared" si="21"/>
        <v>mendolu012010</v>
      </c>
      <c r="B671" s="16" t="s">
        <v>821</v>
      </c>
      <c r="C671" s="16">
        <v>2010</v>
      </c>
      <c r="D671" s="16">
        <v>4</v>
      </c>
      <c r="E671" s="16">
        <v>0</v>
      </c>
      <c r="F671" s="16">
        <v>0</v>
      </c>
      <c r="G671" s="16">
        <v>0</v>
      </c>
      <c r="H671" s="16">
        <v>0</v>
      </c>
      <c r="I671" s="16">
        <v>0</v>
      </c>
      <c r="J671" s="16">
        <v>0</v>
      </c>
      <c r="K671" s="16">
        <v>0</v>
      </c>
      <c r="L671" s="16">
        <v>0</v>
      </c>
      <c r="M671" s="16">
        <v>0</v>
      </c>
      <c r="N671" s="16">
        <v>0</v>
      </c>
      <c r="O671" s="16">
        <v>0</v>
      </c>
      <c r="P671" s="13" t="str">
        <f t="shared" si="20"/>
        <v>P</v>
      </c>
      <c r="Q671" s="13">
        <f>IFERROR(VLOOKUP($A671, 'Fielding Data'!$A$1:$H$12056, 5, 0), 0)</f>
        <v>0</v>
      </c>
      <c r="R671" s="13">
        <f>IFERROR(VLOOKUP($A671, 'Fielding Data'!$A$1:$H$12056, 6, 0), 0)</f>
        <v>1</v>
      </c>
      <c r="S671" s="13">
        <f>IFERROR(VLOOKUP($A671, 'Fielding Data'!$A$1:$H$12056, 7, 0), 0)</f>
        <v>0</v>
      </c>
      <c r="T671" s="13">
        <f>IFERROR(VLOOKUP($A671, 'Fielding Data'!$A$1:$H$12056, 8, 0), 0)</f>
        <v>0</v>
      </c>
      <c r="U671" s="13">
        <f>SUMIFS('Fielding Data'!E:E, 'Fielding Data'!$A:$A, $A671)</f>
        <v>0</v>
      </c>
      <c r="V671" s="13">
        <f>SUMIFS('Fielding Data'!F:F, 'Fielding Data'!$A:$A, $A671)</f>
        <v>1</v>
      </c>
      <c r="W671" s="13">
        <f>SUMIFS('Fielding Data'!G:G, 'Fielding Data'!$A:$A, $A671)</f>
        <v>0</v>
      </c>
      <c r="X671" s="13">
        <f>SUMIFS('Fielding Data'!H:H, 'Fielding Data'!$A:$A, $A671)</f>
        <v>0</v>
      </c>
    </row>
    <row r="672" spans="1:24" x14ac:dyDescent="0.3">
      <c r="A672" s="13" t="str">
        <f t="shared" si="21"/>
        <v>meredcl012010</v>
      </c>
      <c r="B672" s="16" t="s">
        <v>575</v>
      </c>
      <c r="C672" s="16">
        <v>2010</v>
      </c>
      <c r="D672" s="16">
        <v>21</v>
      </c>
      <c r="E672" s="16">
        <v>0</v>
      </c>
      <c r="F672" s="16">
        <v>0</v>
      </c>
      <c r="G672" s="16">
        <v>0</v>
      </c>
      <c r="H672" s="16">
        <v>0</v>
      </c>
      <c r="I672" s="16">
        <v>0</v>
      </c>
      <c r="J672" s="16">
        <v>0</v>
      </c>
      <c r="K672" s="16">
        <v>0</v>
      </c>
      <c r="L672" s="16">
        <v>0</v>
      </c>
      <c r="M672" s="16">
        <v>0</v>
      </c>
      <c r="N672" s="16">
        <v>0</v>
      </c>
      <c r="O672" s="16">
        <v>0</v>
      </c>
      <c r="P672" s="13" t="str">
        <f t="shared" si="20"/>
        <v>P</v>
      </c>
      <c r="Q672" s="13">
        <f>IFERROR(VLOOKUP($A672, 'Fielding Data'!$A$1:$H$12056, 5, 0), 0)</f>
        <v>0</v>
      </c>
      <c r="R672" s="13">
        <f>IFERROR(VLOOKUP($A672, 'Fielding Data'!$A$1:$H$12056, 6, 0), 0)</f>
        <v>5</v>
      </c>
      <c r="S672" s="13">
        <f>IFERROR(VLOOKUP($A672, 'Fielding Data'!$A$1:$H$12056, 7, 0), 0)</f>
        <v>0</v>
      </c>
      <c r="T672" s="13">
        <f>IFERROR(VLOOKUP($A672, 'Fielding Data'!$A$1:$H$12056, 8, 0), 0)</f>
        <v>0</v>
      </c>
      <c r="U672" s="13">
        <f>SUMIFS('Fielding Data'!E:E, 'Fielding Data'!$A:$A, $A672)</f>
        <v>0</v>
      </c>
      <c r="V672" s="13">
        <f>SUMIFS('Fielding Data'!F:F, 'Fielding Data'!$A:$A, $A672)</f>
        <v>5</v>
      </c>
      <c r="W672" s="13">
        <f>SUMIFS('Fielding Data'!G:G, 'Fielding Data'!$A:$A, $A672)</f>
        <v>0</v>
      </c>
      <c r="X672" s="13">
        <f>SUMIFS('Fielding Data'!H:H, 'Fielding Data'!$A:$A, $A672)</f>
        <v>0</v>
      </c>
    </row>
    <row r="673" spans="1:24" x14ac:dyDescent="0.3">
      <c r="A673" s="13" t="str">
        <f t="shared" si="21"/>
        <v>meyerda022010</v>
      </c>
      <c r="B673" s="16" t="s">
        <v>477</v>
      </c>
      <c r="C673" s="16">
        <v>2010</v>
      </c>
      <c r="D673" s="16">
        <v>13</v>
      </c>
      <c r="E673" s="16">
        <v>0</v>
      </c>
      <c r="F673" s="16">
        <v>0</v>
      </c>
      <c r="G673" s="16">
        <v>0</v>
      </c>
      <c r="H673" s="16">
        <v>0</v>
      </c>
      <c r="I673" s="16">
        <v>0</v>
      </c>
      <c r="J673" s="16">
        <v>0</v>
      </c>
      <c r="K673" s="16">
        <v>0</v>
      </c>
      <c r="L673" s="16">
        <v>0</v>
      </c>
      <c r="M673" s="16">
        <v>0</v>
      </c>
      <c r="N673" s="16">
        <v>0</v>
      </c>
      <c r="O673" s="16">
        <v>0</v>
      </c>
      <c r="P673" s="13" t="str">
        <f t="shared" si="20"/>
        <v>P</v>
      </c>
      <c r="Q673" s="13">
        <f>IFERROR(VLOOKUP($A673, 'Fielding Data'!$A$1:$H$12056, 5, 0), 0)</f>
        <v>0</v>
      </c>
      <c r="R673" s="13">
        <f>IFERROR(VLOOKUP($A673, 'Fielding Data'!$A$1:$H$12056, 6, 0), 0)</f>
        <v>2</v>
      </c>
      <c r="S673" s="13">
        <f>IFERROR(VLOOKUP($A673, 'Fielding Data'!$A$1:$H$12056, 7, 0), 0)</f>
        <v>1</v>
      </c>
      <c r="T673" s="13">
        <f>IFERROR(VLOOKUP($A673, 'Fielding Data'!$A$1:$H$12056, 8, 0), 0)</f>
        <v>0</v>
      </c>
      <c r="U673" s="13">
        <f>SUMIFS('Fielding Data'!E:E, 'Fielding Data'!$A:$A, $A673)</f>
        <v>0</v>
      </c>
      <c r="V673" s="13">
        <f>SUMIFS('Fielding Data'!F:F, 'Fielding Data'!$A:$A, $A673)</f>
        <v>2</v>
      </c>
      <c r="W673" s="13">
        <f>SUMIFS('Fielding Data'!G:G, 'Fielding Data'!$A:$A, $A673)</f>
        <v>1</v>
      </c>
      <c r="X673" s="13">
        <f>SUMIFS('Fielding Data'!H:H, 'Fielding Data'!$A:$A, $A673)</f>
        <v>0</v>
      </c>
    </row>
    <row r="674" spans="1:24" x14ac:dyDescent="0.3">
      <c r="A674" s="13" t="str">
        <f t="shared" si="21"/>
        <v>michaja012010</v>
      </c>
      <c r="B674" s="16" t="s">
        <v>256</v>
      </c>
      <c r="C674" s="16">
        <v>2010</v>
      </c>
      <c r="D674" s="16">
        <v>106</v>
      </c>
      <c r="E674" s="16">
        <v>186</v>
      </c>
      <c r="F674" s="16">
        <v>23</v>
      </c>
      <c r="G674" s="16">
        <v>47</v>
      </c>
      <c r="H674" s="16">
        <v>14</v>
      </c>
      <c r="I674" s="16">
        <v>1</v>
      </c>
      <c r="J674" s="16">
        <v>8</v>
      </c>
      <c r="K674" s="16">
        <v>26</v>
      </c>
      <c r="L674" s="16">
        <v>0</v>
      </c>
      <c r="M674" s="16">
        <v>0</v>
      </c>
      <c r="N674" s="16">
        <v>12</v>
      </c>
      <c r="O674" s="16">
        <v>29</v>
      </c>
      <c r="P674" s="13" t="str">
        <f t="shared" si="20"/>
        <v>CF</v>
      </c>
      <c r="Q674" s="13">
        <f>IFERROR(VLOOKUP($A674, 'Fielding Data'!$A$1:$H$12056, 5, 0), 0)</f>
        <v>0</v>
      </c>
      <c r="R674" s="13">
        <f>IFERROR(VLOOKUP($A674, 'Fielding Data'!$A$1:$H$12056, 6, 0), 0)</f>
        <v>0</v>
      </c>
      <c r="S674" s="13">
        <f>IFERROR(VLOOKUP($A674, 'Fielding Data'!$A$1:$H$12056, 7, 0), 0)</f>
        <v>0</v>
      </c>
      <c r="T674" s="13">
        <f>IFERROR(VLOOKUP($A674, 'Fielding Data'!$A$1:$H$12056, 8, 0), 0)</f>
        <v>0</v>
      </c>
      <c r="U674" s="13">
        <f>SUMIFS('Fielding Data'!E:E, 'Fielding Data'!$A:$A, $A674)</f>
        <v>56</v>
      </c>
      <c r="V674" s="13">
        <f>SUMIFS('Fielding Data'!F:F, 'Fielding Data'!$A:$A, $A674)</f>
        <v>1</v>
      </c>
      <c r="W674" s="13">
        <f>SUMIFS('Fielding Data'!G:G, 'Fielding Data'!$A:$A, $A674)</f>
        <v>0</v>
      </c>
      <c r="X674" s="13">
        <f>SUMIFS('Fielding Data'!H:H, 'Fielding Data'!$A:$A, $A674)</f>
        <v>0</v>
      </c>
    </row>
    <row r="675" spans="1:24" x14ac:dyDescent="0.3">
      <c r="A675" s="13" t="str">
        <f t="shared" si="21"/>
        <v>mickoka012010</v>
      </c>
      <c r="B675" s="16" t="s">
        <v>965</v>
      </c>
      <c r="C675" s="16">
        <v>2010</v>
      </c>
      <c r="D675" s="16">
        <v>3</v>
      </c>
      <c r="E675" s="16">
        <v>0</v>
      </c>
      <c r="F675" s="16">
        <v>0</v>
      </c>
      <c r="G675" s="16">
        <v>0</v>
      </c>
      <c r="H675" s="16">
        <v>0</v>
      </c>
      <c r="I675" s="16">
        <v>0</v>
      </c>
      <c r="J675" s="16">
        <v>0</v>
      </c>
      <c r="K675" s="16">
        <v>0</v>
      </c>
      <c r="L675" s="16">
        <v>0</v>
      </c>
      <c r="M675" s="16">
        <v>0</v>
      </c>
      <c r="N675" s="16">
        <v>0</v>
      </c>
      <c r="O675" s="16">
        <v>0</v>
      </c>
      <c r="P675" s="13" t="str">
        <f t="shared" si="20"/>
        <v>P</v>
      </c>
      <c r="Q675" s="13">
        <f>IFERROR(VLOOKUP($A675, 'Fielding Data'!$A$1:$H$12056, 5, 0), 0)</f>
        <v>0</v>
      </c>
      <c r="R675" s="13">
        <f>IFERROR(VLOOKUP($A675, 'Fielding Data'!$A$1:$H$12056, 6, 0), 0)</f>
        <v>0</v>
      </c>
      <c r="S675" s="13">
        <f>IFERROR(VLOOKUP($A675, 'Fielding Data'!$A$1:$H$12056, 7, 0), 0)</f>
        <v>0</v>
      </c>
      <c r="T675" s="13">
        <f>IFERROR(VLOOKUP($A675, 'Fielding Data'!$A$1:$H$12056, 8, 0), 0)</f>
        <v>0</v>
      </c>
      <c r="U675" s="13">
        <f>SUMIFS('Fielding Data'!E:E, 'Fielding Data'!$A:$A, $A675)</f>
        <v>0</v>
      </c>
      <c r="V675" s="13">
        <f>SUMIFS('Fielding Data'!F:F, 'Fielding Data'!$A:$A, $A675)</f>
        <v>0</v>
      </c>
      <c r="W675" s="13">
        <f>SUMIFS('Fielding Data'!G:G, 'Fielding Data'!$A:$A, $A675)</f>
        <v>0</v>
      </c>
      <c r="X675" s="13">
        <f>SUMIFS('Fielding Data'!H:H, 'Fielding Data'!$A:$A, $A675)</f>
        <v>0</v>
      </c>
    </row>
    <row r="676" spans="1:24" x14ac:dyDescent="0.3">
      <c r="A676" s="13" t="str">
        <f t="shared" si="21"/>
        <v>mijarjo012010</v>
      </c>
      <c r="B676" s="16" t="s">
        <v>966</v>
      </c>
      <c r="C676" s="16">
        <v>2010</v>
      </c>
      <c r="D676" s="16">
        <v>47</v>
      </c>
      <c r="E676" s="16">
        <v>0</v>
      </c>
      <c r="F676" s="16">
        <v>0</v>
      </c>
      <c r="G676" s="16">
        <v>0</v>
      </c>
      <c r="H676" s="16">
        <v>0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16">
        <v>0</v>
      </c>
      <c r="P676" s="13" t="str">
        <f t="shared" si="20"/>
        <v>P</v>
      </c>
      <c r="Q676" s="13">
        <f>IFERROR(VLOOKUP($A676, 'Fielding Data'!$A$1:$H$12056, 5, 0), 0)</f>
        <v>0</v>
      </c>
      <c r="R676" s="13">
        <f>IFERROR(VLOOKUP($A676, 'Fielding Data'!$A$1:$H$12056, 6, 0), 0)</f>
        <v>2</v>
      </c>
      <c r="S676" s="13">
        <f>IFERROR(VLOOKUP($A676, 'Fielding Data'!$A$1:$H$12056, 7, 0), 0)</f>
        <v>0</v>
      </c>
      <c r="T676" s="13">
        <f>IFERROR(VLOOKUP($A676, 'Fielding Data'!$A$1:$H$12056, 8, 0), 0)</f>
        <v>0</v>
      </c>
      <c r="U676" s="13">
        <f>SUMIFS('Fielding Data'!E:E, 'Fielding Data'!$A:$A, $A676)</f>
        <v>0</v>
      </c>
      <c r="V676" s="13">
        <f>SUMIFS('Fielding Data'!F:F, 'Fielding Data'!$A:$A, $A676)</f>
        <v>2</v>
      </c>
      <c r="W676" s="13">
        <f>SUMIFS('Fielding Data'!G:G, 'Fielding Data'!$A:$A, $A676)</f>
        <v>0</v>
      </c>
      <c r="X676" s="13">
        <f>SUMIFS('Fielding Data'!H:H, 'Fielding Data'!$A:$A, $A676)</f>
        <v>0</v>
      </c>
    </row>
    <row r="677" spans="1:24" x14ac:dyDescent="0.3">
      <c r="A677" s="13" t="str">
        <f t="shared" si="21"/>
        <v>milesaa012010</v>
      </c>
      <c r="B677" s="16" t="s">
        <v>388</v>
      </c>
      <c r="C677" s="16">
        <v>2010</v>
      </c>
      <c r="D677" s="16">
        <v>79</v>
      </c>
      <c r="E677" s="16">
        <v>139</v>
      </c>
      <c r="F677" s="16">
        <v>14</v>
      </c>
      <c r="G677" s="16">
        <v>39</v>
      </c>
      <c r="H677" s="16">
        <v>5</v>
      </c>
      <c r="I677" s="16">
        <v>0</v>
      </c>
      <c r="J677" s="16">
        <v>0</v>
      </c>
      <c r="K677" s="16">
        <v>9</v>
      </c>
      <c r="L677" s="16">
        <v>0</v>
      </c>
      <c r="M677" s="16">
        <v>1</v>
      </c>
      <c r="N677" s="16">
        <v>6</v>
      </c>
      <c r="O677" s="16">
        <v>14</v>
      </c>
      <c r="P677" s="13" t="str">
        <f t="shared" si="20"/>
        <v>2B</v>
      </c>
      <c r="Q677" s="13">
        <f>IFERROR(VLOOKUP($A677, 'Fielding Data'!$A$1:$H$12056, 5, 0), 0)</f>
        <v>38</v>
      </c>
      <c r="R677" s="13">
        <f>IFERROR(VLOOKUP($A677, 'Fielding Data'!$A$1:$H$12056, 6, 0), 0)</f>
        <v>83</v>
      </c>
      <c r="S677" s="13">
        <f>IFERROR(VLOOKUP($A677, 'Fielding Data'!$A$1:$H$12056, 7, 0), 0)</f>
        <v>2</v>
      </c>
      <c r="T677" s="13">
        <f>IFERROR(VLOOKUP($A677, 'Fielding Data'!$A$1:$H$12056, 8, 0), 0)</f>
        <v>12</v>
      </c>
      <c r="U677" s="13">
        <f>SUMIFS('Fielding Data'!E:E, 'Fielding Data'!$A:$A, $A677)</f>
        <v>50</v>
      </c>
      <c r="V677" s="13">
        <f>SUMIFS('Fielding Data'!F:F, 'Fielding Data'!$A:$A, $A677)</f>
        <v>93</v>
      </c>
      <c r="W677" s="13">
        <f>SUMIFS('Fielding Data'!G:G, 'Fielding Data'!$A:$A, $A677)</f>
        <v>4</v>
      </c>
      <c r="X677" s="13">
        <f>SUMIFS('Fielding Data'!H:H, 'Fielding Data'!$A:$A, $A677)</f>
        <v>15</v>
      </c>
    </row>
    <row r="678" spans="1:24" x14ac:dyDescent="0.3">
      <c r="A678" s="13" t="str">
        <f t="shared" si="21"/>
        <v>millean012010</v>
      </c>
      <c r="B678" s="16" t="s">
        <v>686</v>
      </c>
      <c r="C678" s="16">
        <v>2010</v>
      </c>
      <c r="D678" s="16">
        <v>9</v>
      </c>
      <c r="E678" s="16">
        <v>9</v>
      </c>
      <c r="F678" s="16">
        <v>0</v>
      </c>
      <c r="G678" s="16">
        <v>0</v>
      </c>
      <c r="H678" s="16">
        <v>0</v>
      </c>
      <c r="I678" s="16">
        <v>0</v>
      </c>
      <c r="J678" s="16">
        <v>0</v>
      </c>
      <c r="K678" s="16">
        <v>0</v>
      </c>
      <c r="L678" s="16">
        <v>0</v>
      </c>
      <c r="M678" s="16">
        <v>0</v>
      </c>
      <c r="N678" s="16">
        <v>0</v>
      </c>
      <c r="O678" s="16">
        <v>3</v>
      </c>
      <c r="P678" s="13" t="str">
        <f t="shared" si="20"/>
        <v>P</v>
      </c>
      <c r="Q678" s="13">
        <f>IFERROR(VLOOKUP($A678, 'Fielding Data'!$A$1:$H$12056, 5, 0), 0)</f>
        <v>1</v>
      </c>
      <c r="R678" s="13">
        <f>IFERROR(VLOOKUP($A678, 'Fielding Data'!$A$1:$H$12056, 6, 0), 0)</f>
        <v>4</v>
      </c>
      <c r="S678" s="13">
        <f>IFERROR(VLOOKUP($A678, 'Fielding Data'!$A$1:$H$12056, 7, 0), 0)</f>
        <v>0</v>
      </c>
      <c r="T678" s="13">
        <f>IFERROR(VLOOKUP($A678, 'Fielding Data'!$A$1:$H$12056, 8, 0), 0)</f>
        <v>0</v>
      </c>
      <c r="U678" s="13">
        <f>SUMIFS('Fielding Data'!E:E, 'Fielding Data'!$A:$A, $A678)</f>
        <v>1</v>
      </c>
      <c r="V678" s="13">
        <f>SUMIFS('Fielding Data'!F:F, 'Fielding Data'!$A:$A, $A678)</f>
        <v>4</v>
      </c>
      <c r="W678" s="13">
        <f>SUMIFS('Fielding Data'!G:G, 'Fielding Data'!$A:$A, $A678)</f>
        <v>0</v>
      </c>
      <c r="X678" s="13">
        <f>SUMIFS('Fielding Data'!H:H, 'Fielding Data'!$A:$A, $A678)</f>
        <v>0</v>
      </c>
    </row>
    <row r="679" spans="1:24" x14ac:dyDescent="0.3">
      <c r="A679" s="13" t="str">
        <f t="shared" si="21"/>
        <v>milleco012010</v>
      </c>
      <c r="B679" s="16" t="s">
        <v>257</v>
      </c>
      <c r="C679" s="16">
        <v>2010</v>
      </c>
      <c r="D679" s="16">
        <v>32</v>
      </c>
      <c r="E679" s="16">
        <v>74</v>
      </c>
      <c r="F679" s="16">
        <v>5</v>
      </c>
      <c r="G679" s="16">
        <v>18</v>
      </c>
      <c r="H679" s="16">
        <v>5</v>
      </c>
      <c r="I679" s="16">
        <v>0</v>
      </c>
      <c r="J679" s="16">
        <v>2</v>
      </c>
      <c r="K679" s="16">
        <v>9</v>
      </c>
      <c r="L679" s="16">
        <v>0</v>
      </c>
      <c r="M679" s="16">
        <v>0</v>
      </c>
      <c r="N679" s="16">
        <v>2</v>
      </c>
      <c r="O679" s="16">
        <v>16</v>
      </c>
      <c r="P679" s="13" t="str">
        <f t="shared" si="20"/>
        <v>C</v>
      </c>
      <c r="Q679" s="13">
        <f>IFERROR(VLOOKUP($A679, 'Fielding Data'!$A$1:$H$12056, 5, 0), 0)</f>
        <v>126</v>
      </c>
      <c r="R679" s="13">
        <f>IFERROR(VLOOKUP($A679, 'Fielding Data'!$A$1:$H$12056, 6, 0), 0)</f>
        <v>10</v>
      </c>
      <c r="S679" s="13">
        <f>IFERROR(VLOOKUP($A679, 'Fielding Data'!$A$1:$H$12056, 7, 0), 0)</f>
        <v>0</v>
      </c>
      <c r="T679" s="13">
        <f>IFERROR(VLOOKUP($A679, 'Fielding Data'!$A$1:$H$12056, 8, 0), 0)</f>
        <v>1</v>
      </c>
      <c r="U679" s="13">
        <f>SUMIFS('Fielding Data'!E:E, 'Fielding Data'!$A:$A, $A679)</f>
        <v>126</v>
      </c>
      <c r="V679" s="13">
        <f>SUMIFS('Fielding Data'!F:F, 'Fielding Data'!$A:$A, $A679)</f>
        <v>10</v>
      </c>
      <c r="W679" s="13">
        <f>SUMIFS('Fielding Data'!G:G, 'Fielding Data'!$A:$A, $A679)</f>
        <v>0</v>
      </c>
      <c r="X679" s="13">
        <f>SUMIFS('Fielding Data'!H:H, 'Fielding Data'!$A:$A, $A679)</f>
        <v>1</v>
      </c>
    </row>
    <row r="680" spans="1:24" x14ac:dyDescent="0.3">
      <c r="A680" s="13" t="str">
        <f t="shared" si="21"/>
        <v>milleja042010</v>
      </c>
      <c r="B680" s="16" t="s">
        <v>967</v>
      </c>
      <c r="C680" s="16">
        <v>2010</v>
      </c>
      <c r="D680" s="16">
        <v>20</v>
      </c>
      <c r="E680" s="16">
        <v>55</v>
      </c>
      <c r="F680" s="16">
        <v>5</v>
      </c>
      <c r="G680" s="16">
        <v>13</v>
      </c>
      <c r="H680" s="16">
        <v>3</v>
      </c>
      <c r="I680" s="16">
        <v>0</v>
      </c>
      <c r="J680" s="16">
        <v>1</v>
      </c>
      <c r="K680" s="16">
        <v>4</v>
      </c>
      <c r="L680" s="16">
        <v>1</v>
      </c>
      <c r="M680" s="16">
        <v>0</v>
      </c>
      <c r="N680" s="16">
        <v>4</v>
      </c>
      <c r="O680" s="16">
        <v>23</v>
      </c>
      <c r="P680" s="13" t="str">
        <f t="shared" si="20"/>
        <v>LF</v>
      </c>
      <c r="Q680" s="13">
        <f>IFERROR(VLOOKUP($A680, 'Fielding Data'!$A$1:$H$12056, 5, 0), 0)</f>
        <v>0</v>
      </c>
      <c r="R680" s="13">
        <f>IFERROR(VLOOKUP($A680, 'Fielding Data'!$A$1:$H$12056, 6, 0), 0)</f>
        <v>0</v>
      </c>
      <c r="S680" s="13">
        <f>IFERROR(VLOOKUP($A680, 'Fielding Data'!$A$1:$H$12056, 7, 0), 0)</f>
        <v>0</v>
      </c>
      <c r="T680" s="13">
        <f>IFERROR(VLOOKUP($A680, 'Fielding Data'!$A$1:$H$12056, 8, 0), 0)</f>
        <v>0</v>
      </c>
      <c r="U680" s="13">
        <f>SUMIFS('Fielding Data'!E:E, 'Fielding Data'!$A:$A, $A680)</f>
        <v>34</v>
      </c>
      <c r="V680" s="13">
        <f>SUMIFS('Fielding Data'!F:F, 'Fielding Data'!$A:$A, $A680)</f>
        <v>0</v>
      </c>
      <c r="W680" s="13">
        <f>SUMIFS('Fielding Data'!G:G, 'Fielding Data'!$A:$A, $A680)</f>
        <v>1</v>
      </c>
      <c r="X680" s="13">
        <f>SUMIFS('Fielding Data'!H:H, 'Fielding Data'!$A:$A, $A680)</f>
        <v>0</v>
      </c>
    </row>
    <row r="681" spans="1:24" x14ac:dyDescent="0.3">
      <c r="A681" s="13" t="str">
        <f t="shared" si="21"/>
        <v>milleju012010</v>
      </c>
      <c r="B681" s="16" t="s">
        <v>319</v>
      </c>
      <c r="C681" s="16">
        <v>2010</v>
      </c>
      <c r="D681" s="16">
        <v>19</v>
      </c>
      <c r="E681" s="16">
        <v>0</v>
      </c>
      <c r="F681" s="16">
        <v>0</v>
      </c>
      <c r="G681" s="16">
        <v>0</v>
      </c>
      <c r="H681" s="16">
        <v>0</v>
      </c>
      <c r="I681" s="16">
        <v>0</v>
      </c>
      <c r="J681" s="16">
        <v>0</v>
      </c>
      <c r="K681" s="16">
        <v>0</v>
      </c>
      <c r="L681" s="16">
        <v>0</v>
      </c>
      <c r="M681" s="16">
        <v>0</v>
      </c>
      <c r="N681" s="16">
        <v>0</v>
      </c>
      <c r="O681" s="16">
        <v>0</v>
      </c>
      <c r="P681" s="13" t="str">
        <f t="shared" si="20"/>
        <v>P</v>
      </c>
      <c r="Q681" s="13">
        <f>IFERROR(VLOOKUP($A681, 'Fielding Data'!$A$1:$H$12056, 5, 0), 0)</f>
        <v>0</v>
      </c>
      <c r="R681" s="13">
        <f>IFERROR(VLOOKUP($A681, 'Fielding Data'!$A$1:$H$12056, 6, 0), 0)</f>
        <v>0</v>
      </c>
      <c r="S681" s="13">
        <f>IFERROR(VLOOKUP($A681, 'Fielding Data'!$A$1:$H$12056, 7, 0), 0)</f>
        <v>0</v>
      </c>
      <c r="T681" s="13">
        <f>IFERROR(VLOOKUP($A681, 'Fielding Data'!$A$1:$H$12056, 8, 0), 0)</f>
        <v>0</v>
      </c>
      <c r="U681" s="13">
        <f>SUMIFS('Fielding Data'!E:E, 'Fielding Data'!$A:$A, $A681)</f>
        <v>0</v>
      </c>
      <c r="V681" s="13">
        <f>SUMIFS('Fielding Data'!F:F, 'Fielding Data'!$A:$A, $A681)</f>
        <v>0</v>
      </c>
      <c r="W681" s="13">
        <f>SUMIFS('Fielding Data'!G:G, 'Fielding Data'!$A:$A, $A681)</f>
        <v>0</v>
      </c>
      <c r="X681" s="13">
        <f>SUMIFS('Fielding Data'!H:H, 'Fielding Data'!$A:$A, $A681)</f>
        <v>0</v>
      </c>
    </row>
    <row r="682" spans="1:24" x14ac:dyDescent="0.3">
      <c r="A682" s="13" t="str">
        <f t="shared" si="21"/>
        <v>millela022010</v>
      </c>
      <c r="B682" s="16" t="s">
        <v>687</v>
      </c>
      <c r="C682" s="16">
        <v>2010</v>
      </c>
      <c r="D682" s="16">
        <v>113</v>
      </c>
      <c r="E682" s="16">
        <v>379</v>
      </c>
      <c r="F682" s="16">
        <v>38</v>
      </c>
      <c r="G682" s="16">
        <v>105</v>
      </c>
      <c r="H682" s="16">
        <v>21</v>
      </c>
      <c r="I682" s="16">
        <v>3</v>
      </c>
      <c r="J682" s="16">
        <v>4</v>
      </c>
      <c r="K682" s="16">
        <v>34</v>
      </c>
      <c r="L682" s="16">
        <v>5</v>
      </c>
      <c r="M682" s="16">
        <v>3</v>
      </c>
      <c r="N682" s="16">
        <v>28</v>
      </c>
      <c r="O682" s="16">
        <v>62</v>
      </c>
      <c r="P682" s="13" t="str">
        <f t="shared" si="20"/>
        <v>LF</v>
      </c>
      <c r="Q682" s="13">
        <f>IFERROR(VLOOKUP($A682, 'Fielding Data'!$A$1:$H$12056, 5, 0), 0)</f>
        <v>0</v>
      </c>
      <c r="R682" s="13">
        <f>IFERROR(VLOOKUP($A682, 'Fielding Data'!$A$1:$H$12056, 6, 0), 0)</f>
        <v>0</v>
      </c>
      <c r="S682" s="13">
        <f>IFERROR(VLOOKUP($A682, 'Fielding Data'!$A$1:$H$12056, 7, 0), 0)</f>
        <v>0</v>
      </c>
      <c r="T682" s="13">
        <f>IFERROR(VLOOKUP($A682, 'Fielding Data'!$A$1:$H$12056, 8, 0), 0)</f>
        <v>0</v>
      </c>
      <c r="U682" s="13">
        <f>SUMIFS('Fielding Data'!E:E, 'Fielding Data'!$A:$A, $A682)</f>
        <v>190</v>
      </c>
      <c r="V682" s="13">
        <f>SUMIFS('Fielding Data'!F:F, 'Fielding Data'!$A:$A, $A682)</f>
        <v>6</v>
      </c>
      <c r="W682" s="13">
        <f>SUMIFS('Fielding Data'!G:G, 'Fielding Data'!$A:$A, $A682)</f>
        <v>1</v>
      </c>
      <c r="X682" s="13">
        <f>SUMIFS('Fielding Data'!H:H, 'Fielding Data'!$A:$A, $A682)</f>
        <v>2</v>
      </c>
    </row>
    <row r="683" spans="1:24" x14ac:dyDescent="0.3">
      <c r="A683" s="13" t="str">
        <f t="shared" si="21"/>
        <v>milletr022010</v>
      </c>
      <c r="B683" s="16" t="s">
        <v>149</v>
      </c>
      <c r="C683" s="16">
        <v>2010</v>
      </c>
      <c r="D683" s="16">
        <v>57</v>
      </c>
      <c r="E683" s="16">
        <v>0</v>
      </c>
      <c r="F683" s="16">
        <v>0</v>
      </c>
      <c r="G683" s="16">
        <v>0</v>
      </c>
      <c r="H683" s="16">
        <v>0</v>
      </c>
      <c r="I683" s="16">
        <v>0</v>
      </c>
      <c r="J683" s="16">
        <v>0</v>
      </c>
      <c r="K683" s="16">
        <v>0</v>
      </c>
      <c r="L683" s="16">
        <v>0</v>
      </c>
      <c r="M683" s="16">
        <v>0</v>
      </c>
      <c r="N683" s="16">
        <v>0</v>
      </c>
      <c r="O683" s="16">
        <v>0</v>
      </c>
      <c r="P683" s="13" t="str">
        <f t="shared" si="20"/>
        <v>P</v>
      </c>
      <c r="Q683" s="13">
        <f>IFERROR(VLOOKUP($A683, 'Fielding Data'!$A$1:$H$12056, 5, 0), 0)</f>
        <v>9</v>
      </c>
      <c r="R683" s="13">
        <f>IFERROR(VLOOKUP($A683, 'Fielding Data'!$A$1:$H$12056, 6, 0), 0)</f>
        <v>13</v>
      </c>
      <c r="S683" s="13">
        <f>IFERROR(VLOOKUP($A683, 'Fielding Data'!$A$1:$H$12056, 7, 0), 0)</f>
        <v>0</v>
      </c>
      <c r="T683" s="13">
        <f>IFERROR(VLOOKUP($A683, 'Fielding Data'!$A$1:$H$12056, 8, 0), 0)</f>
        <v>2</v>
      </c>
      <c r="U683" s="13">
        <f>SUMIFS('Fielding Data'!E:E, 'Fielding Data'!$A:$A, $A683)</f>
        <v>9</v>
      </c>
      <c r="V683" s="13">
        <f>SUMIFS('Fielding Data'!F:F, 'Fielding Data'!$A:$A, $A683)</f>
        <v>13</v>
      </c>
      <c r="W683" s="13">
        <f>SUMIFS('Fielding Data'!G:G, 'Fielding Data'!$A:$A, $A683)</f>
        <v>0</v>
      </c>
      <c r="X683" s="13">
        <f>SUMIFS('Fielding Data'!H:H, 'Fielding Data'!$A:$A, $A683)</f>
        <v>2</v>
      </c>
    </row>
    <row r="684" spans="1:24" x14ac:dyDescent="0.3">
      <c r="A684" s="13" t="str">
        <f t="shared" si="21"/>
        <v>millsbr022010</v>
      </c>
      <c r="B684" s="16" t="s">
        <v>1140</v>
      </c>
      <c r="C684" s="16">
        <v>2010</v>
      </c>
      <c r="D684" s="16">
        <v>7</v>
      </c>
      <c r="E684" s="16">
        <v>0</v>
      </c>
      <c r="F684" s="16">
        <v>0</v>
      </c>
      <c r="G684" s="16">
        <v>0</v>
      </c>
      <c r="H684" s="16">
        <v>0</v>
      </c>
      <c r="I684" s="16">
        <v>0</v>
      </c>
      <c r="J684" s="16">
        <v>0</v>
      </c>
      <c r="K684" s="16">
        <v>0</v>
      </c>
      <c r="L684" s="16">
        <v>0</v>
      </c>
      <c r="M684" s="16">
        <v>0</v>
      </c>
      <c r="N684" s="16">
        <v>0</v>
      </c>
      <c r="O684" s="16">
        <v>0</v>
      </c>
      <c r="P684" s="13" t="str">
        <f t="shared" si="20"/>
        <v>P</v>
      </c>
      <c r="Q684" s="13">
        <f>IFERROR(VLOOKUP($A684, 'Fielding Data'!$A$1:$H$12056, 5, 0), 0)</f>
        <v>3</v>
      </c>
      <c r="R684" s="13">
        <f>IFERROR(VLOOKUP($A684, 'Fielding Data'!$A$1:$H$12056, 6, 0), 0)</f>
        <v>0</v>
      </c>
      <c r="S684" s="13">
        <f>IFERROR(VLOOKUP($A684, 'Fielding Data'!$A$1:$H$12056, 7, 0), 0)</f>
        <v>0</v>
      </c>
      <c r="T684" s="13">
        <f>IFERROR(VLOOKUP($A684, 'Fielding Data'!$A$1:$H$12056, 8, 0), 0)</f>
        <v>0</v>
      </c>
      <c r="U684" s="13">
        <f>SUMIFS('Fielding Data'!E:E, 'Fielding Data'!$A:$A, $A684)</f>
        <v>3</v>
      </c>
      <c r="V684" s="13">
        <f>SUMIFS('Fielding Data'!F:F, 'Fielding Data'!$A:$A, $A684)</f>
        <v>0</v>
      </c>
      <c r="W684" s="13">
        <f>SUMIFS('Fielding Data'!G:G, 'Fielding Data'!$A:$A, $A684)</f>
        <v>0</v>
      </c>
      <c r="X684" s="13">
        <f>SUMIFS('Fielding Data'!H:H, 'Fielding Data'!$A:$A, $A684)</f>
        <v>0</v>
      </c>
    </row>
    <row r="685" spans="1:24" x14ac:dyDescent="0.3">
      <c r="A685" s="13" t="str">
        <f t="shared" si="21"/>
        <v>millwke012010</v>
      </c>
      <c r="B685" s="16" t="s">
        <v>150</v>
      </c>
      <c r="C685" s="16">
        <v>2010</v>
      </c>
      <c r="D685" s="16">
        <v>31</v>
      </c>
      <c r="E685" s="16">
        <v>5</v>
      </c>
      <c r="F685" s="16">
        <v>0</v>
      </c>
      <c r="G685" s="16">
        <v>0</v>
      </c>
      <c r="H685" s="16">
        <v>0</v>
      </c>
      <c r="I685" s="16">
        <v>0</v>
      </c>
      <c r="J685" s="16">
        <v>0</v>
      </c>
      <c r="K685" s="16">
        <v>0</v>
      </c>
      <c r="L685" s="16">
        <v>0</v>
      </c>
      <c r="M685" s="16">
        <v>0</v>
      </c>
      <c r="N685" s="16">
        <v>0</v>
      </c>
      <c r="O685" s="16">
        <v>4</v>
      </c>
      <c r="P685" s="13" t="str">
        <f t="shared" si="20"/>
        <v>P</v>
      </c>
      <c r="Q685" s="13">
        <f>IFERROR(VLOOKUP($A685, 'Fielding Data'!$A$1:$H$12056, 5, 0), 0)</f>
        <v>17</v>
      </c>
      <c r="R685" s="13">
        <f>IFERROR(VLOOKUP($A685, 'Fielding Data'!$A$1:$H$12056, 6, 0), 0)</f>
        <v>14</v>
      </c>
      <c r="S685" s="13">
        <f>IFERROR(VLOOKUP($A685, 'Fielding Data'!$A$1:$H$12056, 7, 0), 0)</f>
        <v>0</v>
      </c>
      <c r="T685" s="13">
        <f>IFERROR(VLOOKUP($A685, 'Fielding Data'!$A$1:$H$12056, 8, 0), 0)</f>
        <v>0</v>
      </c>
      <c r="U685" s="13">
        <f>SUMIFS('Fielding Data'!E:E, 'Fielding Data'!$A:$A, $A685)</f>
        <v>17</v>
      </c>
      <c r="V685" s="13">
        <f>SUMIFS('Fielding Data'!F:F, 'Fielding Data'!$A:$A, $A685)</f>
        <v>14</v>
      </c>
      <c r="W685" s="13">
        <f>SUMIFS('Fielding Data'!G:G, 'Fielding Data'!$A:$A, $A685)</f>
        <v>0</v>
      </c>
      <c r="X685" s="13">
        <f>SUMIFS('Fielding Data'!H:H, 'Fielding Data'!$A:$A, $A685)</f>
        <v>0</v>
      </c>
    </row>
    <row r="686" spans="1:24" x14ac:dyDescent="0.3">
      <c r="A686" s="13" t="str">
        <f t="shared" si="21"/>
        <v>minormi012010</v>
      </c>
      <c r="B686" s="16" t="s">
        <v>1338</v>
      </c>
      <c r="C686" s="16">
        <v>2010</v>
      </c>
      <c r="D686" s="16">
        <v>9</v>
      </c>
      <c r="E686" s="16">
        <v>10</v>
      </c>
      <c r="F686" s="16">
        <v>0</v>
      </c>
      <c r="G686" s="16">
        <v>0</v>
      </c>
      <c r="H686" s="16">
        <v>0</v>
      </c>
      <c r="I686" s="16">
        <v>0</v>
      </c>
      <c r="J686" s="16">
        <v>0</v>
      </c>
      <c r="K686" s="16">
        <v>0</v>
      </c>
      <c r="L686" s="16">
        <v>0</v>
      </c>
      <c r="M686" s="16">
        <v>0</v>
      </c>
      <c r="N686" s="16">
        <v>1</v>
      </c>
      <c r="O686" s="16">
        <v>7</v>
      </c>
      <c r="P686" s="13" t="str">
        <f t="shared" si="20"/>
        <v>P</v>
      </c>
      <c r="Q686" s="13">
        <f>IFERROR(VLOOKUP($A686, 'Fielding Data'!$A$1:$H$12056, 5, 0), 0)</f>
        <v>0</v>
      </c>
      <c r="R686" s="13">
        <f>IFERROR(VLOOKUP($A686, 'Fielding Data'!$A$1:$H$12056, 6, 0), 0)</f>
        <v>4</v>
      </c>
      <c r="S686" s="13">
        <f>IFERROR(VLOOKUP($A686, 'Fielding Data'!$A$1:$H$12056, 7, 0), 0)</f>
        <v>0</v>
      </c>
      <c r="T686" s="13">
        <f>IFERROR(VLOOKUP($A686, 'Fielding Data'!$A$1:$H$12056, 8, 0), 0)</f>
        <v>0</v>
      </c>
      <c r="U686" s="13">
        <f>SUMIFS('Fielding Data'!E:E, 'Fielding Data'!$A:$A, $A686)</f>
        <v>0</v>
      </c>
      <c r="V686" s="13">
        <f>SUMIFS('Fielding Data'!F:F, 'Fielding Data'!$A:$A, $A686)</f>
        <v>4</v>
      </c>
      <c r="W686" s="13">
        <f>SUMIFS('Fielding Data'!G:G, 'Fielding Data'!$A:$A, $A686)</f>
        <v>0</v>
      </c>
      <c r="X686" s="13">
        <f>SUMIFS('Fielding Data'!H:H, 'Fielding Data'!$A:$A, $A686)</f>
        <v>0</v>
      </c>
    </row>
    <row r="687" spans="1:24" x14ac:dyDescent="0.3">
      <c r="A687" s="13" t="str">
        <f t="shared" si="21"/>
        <v>miranju012010</v>
      </c>
      <c r="B687" s="16" t="s">
        <v>969</v>
      </c>
      <c r="C687" s="16">
        <v>2010</v>
      </c>
      <c r="D687" s="16">
        <v>33</v>
      </c>
      <c r="E687" s="16">
        <v>64</v>
      </c>
      <c r="F687" s="16">
        <v>7</v>
      </c>
      <c r="G687" s="16">
        <v>14</v>
      </c>
      <c r="H687" s="16">
        <v>2</v>
      </c>
      <c r="I687" s="16">
        <v>1</v>
      </c>
      <c r="J687" s="16">
        <v>3</v>
      </c>
      <c r="K687" s="16">
        <v>10</v>
      </c>
      <c r="L687" s="16">
        <v>0</v>
      </c>
      <c r="M687" s="16">
        <v>0</v>
      </c>
      <c r="N687" s="16">
        <v>7</v>
      </c>
      <c r="O687" s="16">
        <v>12</v>
      </c>
      <c r="P687" s="13" t="str">
        <f t="shared" si="20"/>
        <v>1B</v>
      </c>
      <c r="Q687" s="13">
        <f>IFERROR(VLOOKUP($A687, 'Fielding Data'!$A$1:$H$12056, 5, 0), 0)</f>
        <v>53</v>
      </c>
      <c r="R687" s="13">
        <f>IFERROR(VLOOKUP($A687, 'Fielding Data'!$A$1:$H$12056, 6, 0), 0)</f>
        <v>5</v>
      </c>
      <c r="S687" s="13">
        <f>IFERROR(VLOOKUP($A687, 'Fielding Data'!$A$1:$H$12056, 7, 0), 0)</f>
        <v>0</v>
      </c>
      <c r="T687" s="13">
        <f>IFERROR(VLOOKUP($A687, 'Fielding Data'!$A$1:$H$12056, 8, 0), 0)</f>
        <v>5</v>
      </c>
      <c r="U687" s="13">
        <f>SUMIFS('Fielding Data'!E:E, 'Fielding Data'!$A:$A, $A687)</f>
        <v>53</v>
      </c>
      <c r="V687" s="13">
        <f>SUMIFS('Fielding Data'!F:F, 'Fielding Data'!$A:$A, $A687)</f>
        <v>5</v>
      </c>
      <c r="W687" s="13">
        <f>SUMIFS('Fielding Data'!G:G, 'Fielding Data'!$A:$A, $A687)</f>
        <v>0</v>
      </c>
      <c r="X687" s="13">
        <f>SUMIFS('Fielding Data'!H:H, 'Fielding Data'!$A:$A, $A687)</f>
        <v>5</v>
      </c>
    </row>
    <row r="688" spans="1:24" x14ac:dyDescent="0.3">
      <c r="A688" s="13" t="str">
        <f t="shared" si="21"/>
        <v>mischpa012010</v>
      </c>
      <c r="B688" s="16" t="s">
        <v>689</v>
      </c>
      <c r="C688" s="16">
        <v>2010</v>
      </c>
      <c r="D688" s="16">
        <v>12</v>
      </c>
      <c r="E688" s="16">
        <v>8</v>
      </c>
      <c r="F688" s="16">
        <v>0</v>
      </c>
      <c r="G688" s="16">
        <v>1</v>
      </c>
      <c r="H688" s="16">
        <v>0</v>
      </c>
      <c r="I688" s="16">
        <v>0</v>
      </c>
      <c r="J688" s="16">
        <v>0</v>
      </c>
      <c r="K688" s="16">
        <v>0</v>
      </c>
      <c r="L688" s="16">
        <v>0</v>
      </c>
      <c r="M688" s="16">
        <v>0</v>
      </c>
      <c r="N688" s="16">
        <v>0</v>
      </c>
      <c r="O688" s="16">
        <v>4</v>
      </c>
      <c r="P688" s="13" t="str">
        <f t="shared" si="20"/>
        <v>P</v>
      </c>
      <c r="Q688" s="13">
        <f>IFERROR(VLOOKUP($A688, 'Fielding Data'!$A$1:$H$12056, 5, 0), 0)</f>
        <v>1</v>
      </c>
      <c r="R688" s="13">
        <f>IFERROR(VLOOKUP($A688, 'Fielding Data'!$A$1:$H$12056, 6, 0), 0)</f>
        <v>3</v>
      </c>
      <c r="S688" s="13">
        <f>IFERROR(VLOOKUP($A688, 'Fielding Data'!$A$1:$H$12056, 7, 0), 0)</f>
        <v>1</v>
      </c>
      <c r="T688" s="13">
        <f>IFERROR(VLOOKUP($A688, 'Fielding Data'!$A$1:$H$12056, 8, 0), 0)</f>
        <v>0</v>
      </c>
      <c r="U688" s="13">
        <f>SUMIFS('Fielding Data'!E:E, 'Fielding Data'!$A:$A, $A688)</f>
        <v>1</v>
      </c>
      <c r="V688" s="13">
        <f>SUMIFS('Fielding Data'!F:F, 'Fielding Data'!$A:$A, $A688)</f>
        <v>3</v>
      </c>
      <c r="W688" s="13">
        <f>SUMIFS('Fielding Data'!G:G, 'Fielding Data'!$A:$A, $A688)</f>
        <v>1</v>
      </c>
      <c r="X688" s="13">
        <f>SUMIFS('Fielding Data'!H:H, 'Fielding Data'!$A:$A, $A688)</f>
        <v>0</v>
      </c>
    </row>
    <row r="689" spans="1:24" x14ac:dyDescent="0.3">
      <c r="A689" s="13" t="str">
        <f t="shared" si="21"/>
        <v>mitchru012010</v>
      </c>
      <c r="B689" s="16" t="s">
        <v>1339</v>
      </c>
      <c r="C689" s="16">
        <v>2010</v>
      </c>
      <c r="D689" s="16">
        <v>15</v>
      </c>
      <c r="E689" s="16">
        <v>42</v>
      </c>
      <c r="F689" s="16">
        <v>3</v>
      </c>
      <c r="G689" s="16">
        <v>6</v>
      </c>
      <c r="H689" s="16">
        <v>0</v>
      </c>
      <c r="I689" s="16">
        <v>0</v>
      </c>
      <c r="J689" s="16">
        <v>2</v>
      </c>
      <c r="K689" s="16">
        <v>4</v>
      </c>
      <c r="L689" s="16">
        <v>0</v>
      </c>
      <c r="M689" s="16">
        <v>0</v>
      </c>
      <c r="N689" s="16">
        <v>0</v>
      </c>
      <c r="O689" s="16">
        <v>8</v>
      </c>
      <c r="P689" s="13" t="str">
        <f t="shared" si="20"/>
        <v>1B</v>
      </c>
      <c r="Q689" s="13">
        <f>IFERROR(VLOOKUP($A689, 'Fielding Data'!$A$1:$H$12056, 5, 0), 0)</f>
        <v>22</v>
      </c>
      <c r="R689" s="13">
        <f>IFERROR(VLOOKUP($A689, 'Fielding Data'!$A$1:$H$12056, 6, 0), 0)</f>
        <v>1</v>
      </c>
      <c r="S689" s="13">
        <f>IFERROR(VLOOKUP($A689, 'Fielding Data'!$A$1:$H$12056, 7, 0), 0)</f>
        <v>1</v>
      </c>
      <c r="T689" s="13">
        <f>IFERROR(VLOOKUP($A689, 'Fielding Data'!$A$1:$H$12056, 8, 0), 0)</f>
        <v>1</v>
      </c>
      <c r="U689" s="13">
        <f>SUMIFS('Fielding Data'!E:E, 'Fielding Data'!$A:$A, $A689)</f>
        <v>28</v>
      </c>
      <c r="V689" s="13">
        <f>SUMIFS('Fielding Data'!F:F, 'Fielding Data'!$A:$A, $A689)</f>
        <v>14</v>
      </c>
      <c r="W689" s="13">
        <f>SUMIFS('Fielding Data'!G:G, 'Fielding Data'!$A:$A, $A689)</f>
        <v>3</v>
      </c>
      <c r="X689" s="13">
        <f>SUMIFS('Fielding Data'!H:H, 'Fielding Data'!$A:$A, $A689)</f>
        <v>4</v>
      </c>
    </row>
    <row r="690" spans="1:24" x14ac:dyDescent="0.3">
      <c r="A690" s="13" t="str">
        <f t="shared" si="21"/>
        <v>mitrese012010</v>
      </c>
      <c r="B690" s="16" t="s">
        <v>389</v>
      </c>
      <c r="C690" s="16">
        <v>2010</v>
      </c>
      <c r="D690" s="16">
        <v>27</v>
      </c>
      <c r="E690" s="16">
        <v>0</v>
      </c>
      <c r="F690" s="16">
        <v>0</v>
      </c>
      <c r="G690" s="16">
        <v>0</v>
      </c>
      <c r="H690" s="16">
        <v>0</v>
      </c>
      <c r="I690" s="16">
        <v>0</v>
      </c>
      <c r="J690" s="16">
        <v>0</v>
      </c>
      <c r="K690" s="16">
        <v>0</v>
      </c>
      <c r="L690" s="16">
        <v>0</v>
      </c>
      <c r="M690" s="16">
        <v>0</v>
      </c>
      <c r="N690" s="16">
        <v>0</v>
      </c>
      <c r="O690" s="16">
        <v>0</v>
      </c>
      <c r="P690" s="13" t="str">
        <f t="shared" si="20"/>
        <v>P</v>
      </c>
      <c r="Q690" s="13">
        <f>IFERROR(VLOOKUP($A690, 'Fielding Data'!$A$1:$H$12056, 5, 0), 0)</f>
        <v>5</v>
      </c>
      <c r="R690" s="13">
        <f>IFERROR(VLOOKUP($A690, 'Fielding Data'!$A$1:$H$12056, 6, 0), 0)</f>
        <v>7</v>
      </c>
      <c r="S690" s="13">
        <f>IFERROR(VLOOKUP($A690, 'Fielding Data'!$A$1:$H$12056, 7, 0), 0)</f>
        <v>0</v>
      </c>
      <c r="T690" s="13">
        <f>IFERROR(VLOOKUP($A690, 'Fielding Data'!$A$1:$H$12056, 8, 0), 0)</f>
        <v>0</v>
      </c>
      <c r="U690" s="13">
        <f>SUMIFS('Fielding Data'!E:E, 'Fielding Data'!$A:$A, $A690)</f>
        <v>5</v>
      </c>
      <c r="V690" s="13">
        <f>SUMIFS('Fielding Data'!F:F, 'Fielding Data'!$A:$A, $A690)</f>
        <v>7</v>
      </c>
      <c r="W690" s="13">
        <f>SUMIFS('Fielding Data'!G:G, 'Fielding Data'!$A:$A, $A690)</f>
        <v>0</v>
      </c>
      <c r="X690" s="13">
        <f>SUMIFS('Fielding Data'!H:H, 'Fielding Data'!$A:$A, $A690)</f>
        <v>0</v>
      </c>
    </row>
    <row r="691" spans="1:24" x14ac:dyDescent="0.3">
      <c r="A691" s="13" t="str">
        <f t="shared" si="21"/>
        <v>mockga012010</v>
      </c>
      <c r="B691" s="16" t="s">
        <v>970</v>
      </c>
      <c r="C691" s="16">
        <v>2010</v>
      </c>
      <c r="D691" s="16">
        <v>1</v>
      </c>
      <c r="E691" s="16">
        <v>2</v>
      </c>
      <c r="F691" s="16">
        <v>0</v>
      </c>
      <c r="G691" s="16">
        <v>0</v>
      </c>
      <c r="H691" s="16">
        <v>0</v>
      </c>
      <c r="I691" s="16">
        <v>0</v>
      </c>
      <c r="J691" s="16">
        <v>0</v>
      </c>
      <c r="K691" s="16">
        <v>0</v>
      </c>
      <c r="L691" s="16">
        <v>0</v>
      </c>
      <c r="M691" s="16">
        <v>0</v>
      </c>
      <c r="N691" s="16">
        <v>0</v>
      </c>
      <c r="O691" s="16">
        <v>1</v>
      </c>
      <c r="P691" s="13" t="str">
        <f t="shared" si="20"/>
        <v>P</v>
      </c>
      <c r="Q691" s="13">
        <f>IFERROR(VLOOKUP($A691, 'Fielding Data'!$A$1:$H$12056, 5, 0), 0)</f>
        <v>0</v>
      </c>
      <c r="R691" s="13">
        <f>IFERROR(VLOOKUP($A691, 'Fielding Data'!$A$1:$H$12056, 6, 0), 0)</f>
        <v>0</v>
      </c>
      <c r="S691" s="13">
        <f>IFERROR(VLOOKUP($A691, 'Fielding Data'!$A$1:$H$12056, 7, 0), 0)</f>
        <v>0</v>
      </c>
      <c r="T691" s="13">
        <f>IFERROR(VLOOKUP($A691, 'Fielding Data'!$A$1:$H$12056, 8, 0), 0)</f>
        <v>0</v>
      </c>
      <c r="U691" s="13">
        <f>SUMIFS('Fielding Data'!E:E, 'Fielding Data'!$A:$A, $A691)</f>
        <v>0</v>
      </c>
      <c r="V691" s="13">
        <f>SUMIFS('Fielding Data'!F:F, 'Fielding Data'!$A:$A, $A691)</f>
        <v>0</v>
      </c>
      <c r="W691" s="13">
        <f>SUMIFS('Fielding Data'!G:G, 'Fielding Data'!$A:$A, $A691)</f>
        <v>0</v>
      </c>
      <c r="X691" s="13">
        <f>SUMIFS('Fielding Data'!H:H, 'Fielding Data'!$A:$A, $A691)</f>
        <v>0</v>
      </c>
    </row>
    <row r="692" spans="1:24" x14ac:dyDescent="0.3">
      <c r="A692" s="13" t="str">
        <f t="shared" si="21"/>
        <v>moehlbr012010</v>
      </c>
      <c r="B692" s="16" t="s">
        <v>151</v>
      </c>
      <c r="C692" s="16">
        <v>2010</v>
      </c>
      <c r="D692" s="16">
        <v>20</v>
      </c>
      <c r="E692" s="16">
        <v>10</v>
      </c>
      <c r="F692" s="16">
        <v>0</v>
      </c>
      <c r="G692" s="16">
        <v>1</v>
      </c>
      <c r="H692" s="16">
        <v>0</v>
      </c>
      <c r="I692" s="16">
        <v>0</v>
      </c>
      <c r="J692" s="16">
        <v>0</v>
      </c>
      <c r="K692" s="16">
        <v>0</v>
      </c>
      <c r="L692" s="16">
        <v>0</v>
      </c>
      <c r="M692" s="16">
        <v>0</v>
      </c>
      <c r="N692" s="16">
        <v>0</v>
      </c>
      <c r="O692" s="16">
        <v>3</v>
      </c>
      <c r="P692" s="13" t="str">
        <f t="shared" si="20"/>
        <v>P</v>
      </c>
      <c r="Q692" s="13">
        <f>IFERROR(VLOOKUP($A692, 'Fielding Data'!$A$1:$H$12056, 5, 0), 0)</f>
        <v>6</v>
      </c>
      <c r="R692" s="13">
        <f>IFERROR(VLOOKUP($A692, 'Fielding Data'!$A$1:$H$12056, 6, 0), 0)</f>
        <v>3</v>
      </c>
      <c r="S692" s="13">
        <f>IFERROR(VLOOKUP($A692, 'Fielding Data'!$A$1:$H$12056, 7, 0), 0)</f>
        <v>0</v>
      </c>
      <c r="T692" s="13">
        <f>IFERROR(VLOOKUP($A692, 'Fielding Data'!$A$1:$H$12056, 8, 0), 0)</f>
        <v>1</v>
      </c>
      <c r="U692" s="13">
        <f>SUMIFS('Fielding Data'!E:E, 'Fielding Data'!$A:$A, $A692)</f>
        <v>6</v>
      </c>
      <c r="V692" s="13">
        <f>SUMIFS('Fielding Data'!F:F, 'Fielding Data'!$A:$A, $A692)</f>
        <v>3</v>
      </c>
      <c r="W692" s="13">
        <f>SUMIFS('Fielding Data'!G:G, 'Fielding Data'!$A:$A, $A692)</f>
        <v>0</v>
      </c>
      <c r="X692" s="13">
        <f>SUMIFS('Fielding Data'!H:H, 'Fielding Data'!$A:$A, $A692)</f>
        <v>1</v>
      </c>
    </row>
    <row r="693" spans="1:24" x14ac:dyDescent="0.3">
      <c r="A693" s="13" t="str">
        <f t="shared" si="21"/>
        <v>moellch012010</v>
      </c>
      <c r="B693" s="16" t="s">
        <v>152</v>
      </c>
      <c r="C693" s="16">
        <v>2010</v>
      </c>
      <c r="D693" s="16">
        <v>9</v>
      </c>
      <c r="E693" s="16">
        <v>14</v>
      </c>
      <c r="F693" s="16">
        <v>2</v>
      </c>
      <c r="G693" s="16">
        <v>3</v>
      </c>
      <c r="H693" s="16">
        <v>3</v>
      </c>
      <c r="I693" s="16">
        <v>0</v>
      </c>
      <c r="J693" s="16">
        <v>0</v>
      </c>
      <c r="K693" s="16">
        <v>0</v>
      </c>
      <c r="L693" s="16">
        <v>0</v>
      </c>
      <c r="M693" s="16">
        <v>0</v>
      </c>
      <c r="N693" s="16">
        <v>1</v>
      </c>
      <c r="O693" s="16">
        <v>4</v>
      </c>
      <c r="P693" s="13" t="str">
        <f t="shared" si="20"/>
        <v>C</v>
      </c>
      <c r="Q693" s="13">
        <f>IFERROR(VLOOKUP($A693, 'Fielding Data'!$A$1:$H$12056, 5, 0), 0)</f>
        <v>33</v>
      </c>
      <c r="R693" s="13">
        <f>IFERROR(VLOOKUP($A693, 'Fielding Data'!$A$1:$H$12056, 6, 0), 0)</f>
        <v>6</v>
      </c>
      <c r="S693" s="13">
        <f>IFERROR(VLOOKUP($A693, 'Fielding Data'!$A$1:$H$12056, 7, 0), 0)</f>
        <v>0</v>
      </c>
      <c r="T693" s="13">
        <f>IFERROR(VLOOKUP($A693, 'Fielding Data'!$A$1:$H$12056, 8, 0), 0)</f>
        <v>0</v>
      </c>
      <c r="U693" s="13">
        <f>SUMIFS('Fielding Data'!E:E, 'Fielding Data'!$A:$A, $A693)</f>
        <v>33</v>
      </c>
      <c r="V693" s="13">
        <f>SUMIFS('Fielding Data'!F:F, 'Fielding Data'!$A:$A, $A693)</f>
        <v>6</v>
      </c>
      <c r="W693" s="13">
        <f>SUMIFS('Fielding Data'!G:G, 'Fielding Data'!$A:$A, $A693)</f>
        <v>0</v>
      </c>
      <c r="X693" s="13">
        <f>SUMIFS('Fielding Data'!H:H, 'Fielding Data'!$A:$A, $A693)</f>
        <v>0</v>
      </c>
    </row>
    <row r="694" spans="1:24" x14ac:dyDescent="0.3">
      <c r="A694" s="13" t="str">
        <f t="shared" si="21"/>
        <v>molingu012010</v>
      </c>
      <c r="B694" s="16" t="s">
        <v>822</v>
      </c>
      <c r="C694" s="16">
        <v>2010</v>
      </c>
      <c r="D694" s="16">
        <v>4</v>
      </c>
      <c r="E694" s="16">
        <v>7</v>
      </c>
      <c r="F694" s="16">
        <v>1</v>
      </c>
      <c r="G694" s="16">
        <v>1</v>
      </c>
      <c r="H694" s="16">
        <v>0</v>
      </c>
      <c r="I694" s="16">
        <v>0</v>
      </c>
      <c r="J694" s="16">
        <v>0</v>
      </c>
      <c r="K694" s="16">
        <v>0</v>
      </c>
      <c r="L694" s="16">
        <v>0</v>
      </c>
      <c r="M694" s="16">
        <v>0</v>
      </c>
      <c r="N694" s="16">
        <v>0</v>
      </c>
      <c r="O694" s="16">
        <v>2</v>
      </c>
      <c r="P694" s="13" t="str">
        <f t="shared" si="20"/>
        <v>C</v>
      </c>
      <c r="Q694" s="13">
        <f>IFERROR(VLOOKUP($A694, 'Fielding Data'!$A$1:$H$12056, 5, 0), 0)</f>
        <v>15</v>
      </c>
      <c r="R694" s="13">
        <f>IFERROR(VLOOKUP($A694, 'Fielding Data'!$A$1:$H$12056, 6, 0), 0)</f>
        <v>1</v>
      </c>
      <c r="S694" s="13">
        <f>IFERROR(VLOOKUP($A694, 'Fielding Data'!$A$1:$H$12056, 7, 0), 0)</f>
        <v>0</v>
      </c>
      <c r="T694" s="13">
        <f>IFERROR(VLOOKUP($A694, 'Fielding Data'!$A$1:$H$12056, 8, 0), 0)</f>
        <v>0</v>
      </c>
      <c r="U694" s="13">
        <f>SUMIFS('Fielding Data'!E:E, 'Fielding Data'!$A:$A, $A694)</f>
        <v>15</v>
      </c>
      <c r="V694" s="13">
        <f>SUMIFS('Fielding Data'!F:F, 'Fielding Data'!$A:$A, $A694)</f>
        <v>1</v>
      </c>
      <c r="W694" s="13">
        <f>SUMIFS('Fielding Data'!G:G, 'Fielding Data'!$A:$A, $A694)</f>
        <v>0</v>
      </c>
      <c r="X694" s="13">
        <f>SUMIFS('Fielding Data'!H:H, 'Fielding Data'!$A:$A, $A694)</f>
        <v>0</v>
      </c>
    </row>
    <row r="695" spans="1:24" x14ac:dyDescent="0.3">
      <c r="A695" s="13" t="str">
        <f t="shared" si="21"/>
        <v>molinjo012010</v>
      </c>
      <c r="B695" s="16" t="s">
        <v>258</v>
      </c>
      <c r="C695" s="16">
        <v>2010</v>
      </c>
      <c r="D695" s="16">
        <v>57</v>
      </c>
      <c r="E695" s="16">
        <v>167</v>
      </c>
      <c r="F695" s="16">
        <v>13</v>
      </c>
      <c r="G695" s="16">
        <v>41</v>
      </c>
      <c r="H695" s="16">
        <v>4</v>
      </c>
      <c r="I695" s="16">
        <v>0</v>
      </c>
      <c r="J695" s="16">
        <v>6</v>
      </c>
      <c r="K695" s="16">
        <v>12</v>
      </c>
      <c r="L695" s="16">
        <v>1</v>
      </c>
      <c r="M695" s="16">
        <v>0</v>
      </c>
      <c r="N695" s="16">
        <v>9</v>
      </c>
      <c r="O695" s="16">
        <v>36</v>
      </c>
      <c r="P695" s="13" t="str">
        <f t="shared" si="20"/>
        <v>C</v>
      </c>
      <c r="Q695" s="13">
        <f>IFERROR(VLOOKUP($A695, 'Fielding Data'!$A$1:$H$12056, 5, 0), 0)</f>
        <v>417</v>
      </c>
      <c r="R695" s="13">
        <f>IFERROR(VLOOKUP($A695, 'Fielding Data'!$A$1:$H$12056, 6, 0), 0)</f>
        <v>37</v>
      </c>
      <c r="S695" s="13">
        <f>IFERROR(VLOOKUP($A695, 'Fielding Data'!$A$1:$H$12056, 7, 0), 0)</f>
        <v>2</v>
      </c>
      <c r="T695" s="13">
        <f>IFERROR(VLOOKUP($A695, 'Fielding Data'!$A$1:$H$12056, 8, 0), 0)</f>
        <v>3</v>
      </c>
      <c r="U695" s="13">
        <f>SUMIFS('Fielding Data'!E:E, 'Fielding Data'!$A:$A, $A695)</f>
        <v>417</v>
      </c>
      <c r="V695" s="13">
        <f>SUMIFS('Fielding Data'!F:F, 'Fielding Data'!$A:$A, $A695)</f>
        <v>37</v>
      </c>
      <c r="W695" s="13">
        <f>SUMIFS('Fielding Data'!G:G, 'Fielding Data'!$A:$A, $A695)</f>
        <v>2</v>
      </c>
      <c r="X695" s="13">
        <f>SUMIFS('Fielding Data'!H:H, 'Fielding Data'!$A:$A, $A695)</f>
        <v>3</v>
      </c>
    </row>
    <row r="696" spans="1:24" x14ac:dyDescent="0.3">
      <c r="A696" s="13" t="str">
        <f t="shared" si="21"/>
        <v>molinya012010</v>
      </c>
      <c r="B696" s="16" t="s">
        <v>478</v>
      </c>
      <c r="C696" s="16">
        <v>2010</v>
      </c>
      <c r="D696" s="16">
        <v>136</v>
      </c>
      <c r="E696" s="16">
        <v>465</v>
      </c>
      <c r="F696" s="16">
        <v>34</v>
      </c>
      <c r="G696" s="16">
        <v>122</v>
      </c>
      <c r="H696" s="16">
        <v>19</v>
      </c>
      <c r="I696" s="16">
        <v>0</v>
      </c>
      <c r="J696" s="16">
        <v>6</v>
      </c>
      <c r="K696" s="16">
        <v>62</v>
      </c>
      <c r="L696" s="16">
        <v>8</v>
      </c>
      <c r="M696" s="16">
        <v>4</v>
      </c>
      <c r="N696" s="16">
        <v>42</v>
      </c>
      <c r="O696" s="16">
        <v>51</v>
      </c>
      <c r="P696" s="13" t="str">
        <f t="shared" si="20"/>
        <v>1B</v>
      </c>
      <c r="Q696" s="13">
        <f>IFERROR(VLOOKUP($A696, 'Fielding Data'!$A$1:$H$12056, 5, 0), 0)</f>
        <v>7</v>
      </c>
      <c r="R696" s="13">
        <f>IFERROR(VLOOKUP($A696, 'Fielding Data'!$A$1:$H$12056, 6, 0), 0)</f>
        <v>0</v>
      </c>
      <c r="S696" s="13">
        <f>IFERROR(VLOOKUP($A696, 'Fielding Data'!$A$1:$H$12056, 7, 0), 0)</f>
        <v>0</v>
      </c>
      <c r="T696" s="13">
        <f>IFERROR(VLOOKUP($A696, 'Fielding Data'!$A$1:$H$12056, 8, 0), 0)</f>
        <v>2</v>
      </c>
      <c r="U696" s="13">
        <f>SUMIFS('Fielding Data'!E:E, 'Fielding Data'!$A:$A, $A696)</f>
        <v>902</v>
      </c>
      <c r="V696" s="13">
        <f>SUMIFS('Fielding Data'!F:F, 'Fielding Data'!$A:$A, $A696)</f>
        <v>79</v>
      </c>
      <c r="W696" s="13">
        <f>SUMIFS('Fielding Data'!G:G, 'Fielding Data'!$A:$A, $A696)</f>
        <v>5</v>
      </c>
      <c r="X696" s="13">
        <f>SUMIFS('Fielding Data'!H:H, 'Fielding Data'!$A:$A, $A696)</f>
        <v>12</v>
      </c>
    </row>
    <row r="697" spans="1:24" x14ac:dyDescent="0.3">
      <c r="A697" s="13" t="str">
        <f t="shared" si="21"/>
        <v>monasca012010</v>
      </c>
      <c r="B697" s="16" t="s">
        <v>1340</v>
      </c>
      <c r="C697" s="16">
        <v>2010</v>
      </c>
      <c r="D697" s="16">
        <v>32</v>
      </c>
      <c r="E697" s="16">
        <v>14</v>
      </c>
      <c r="F697" s="16">
        <v>1</v>
      </c>
      <c r="G697" s="16">
        <v>1</v>
      </c>
      <c r="H697" s="16">
        <v>0</v>
      </c>
      <c r="I697" s="16">
        <v>0</v>
      </c>
      <c r="J697" s="16">
        <v>0</v>
      </c>
      <c r="K697" s="16">
        <v>0</v>
      </c>
      <c r="L697" s="16">
        <v>0</v>
      </c>
      <c r="M697" s="16">
        <v>0</v>
      </c>
      <c r="N697" s="16">
        <v>0</v>
      </c>
      <c r="O697" s="16">
        <v>7</v>
      </c>
      <c r="P697" s="13" t="str">
        <f t="shared" si="20"/>
        <v>P</v>
      </c>
      <c r="Q697" s="13">
        <f>IFERROR(VLOOKUP($A697, 'Fielding Data'!$A$1:$H$12056, 5, 0), 0)</f>
        <v>4</v>
      </c>
      <c r="R697" s="13">
        <f>IFERROR(VLOOKUP($A697, 'Fielding Data'!$A$1:$H$12056, 6, 0), 0)</f>
        <v>11</v>
      </c>
      <c r="S697" s="13">
        <f>IFERROR(VLOOKUP($A697, 'Fielding Data'!$A$1:$H$12056, 7, 0), 0)</f>
        <v>1</v>
      </c>
      <c r="T697" s="13">
        <f>IFERROR(VLOOKUP($A697, 'Fielding Data'!$A$1:$H$12056, 8, 0), 0)</f>
        <v>0</v>
      </c>
      <c r="U697" s="13">
        <f>SUMIFS('Fielding Data'!E:E, 'Fielding Data'!$A:$A, $A697)</f>
        <v>4</v>
      </c>
      <c r="V697" s="13">
        <f>SUMIFS('Fielding Data'!F:F, 'Fielding Data'!$A:$A, $A697)</f>
        <v>11</v>
      </c>
      <c r="W697" s="13">
        <f>SUMIFS('Fielding Data'!G:G, 'Fielding Data'!$A:$A, $A697)</f>
        <v>1</v>
      </c>
      <c r="X697" s="13">
        <f>SUMIFS('Fielding Data'!H:H, 'Fielding Data'!$A:$A, $A697)</f>
        <v>0</v>
      </c>
    </row>
    <row r="698" spans="1:24" x14ac:dyDescent="0.3">
      <c r="A698" s="13" t="str">
        <f t="shared" si="21"/>
        <v>montalu012010</v>
      </c>
      <c r="B698" s="16" t="s">
        <v>971</v>
      </c>
      <c r="C698" s="16">
        <v>2010</v>
      </c>
      <c r="D698" s="16">
        <v>26</v>
      </c>
      <c r="E698" s="16">
        <v>57</v>
      </c>
      <c r="F698" s="16">
        <v>2</v>
      </c>
      <c r="G698" s="16">
        <v>8</v>
      </c>
      <c r="H698" s="16">
        <v>0</v>
      </c>
      <c r="I698" s="16">
        <v>0</v>
      </c>
      <c r="J698" s="16">
        <v>0</v>
      </c>
      <c r="K698" s="16">
        <v>3</v>
      </c>
      <c r="L698" s="16">
        <v>1</v>
      </c>
      <c r="M698" s="16">
        <v>0</v>
      </c>
      <c r="N698" s="16">
        <v>1</v>
      </c>
      <c r="O698" s="16">
        <v>9</v>
      </c>
      <c r="P698" s="13" t="str">
        <f t="shared" si="20"/>
        <v>CF</v>
      </c>
      <c r="Q698" s="13">
        <f>IFERROR(VLOOKUP($A698, 'Fielding Data'!$A$1:$H$12056, 5, 0), 0)</f>
        <v>0</v>
      </c>
      <c r="R698" s="13">
        <f>IFERROR(VLOOKUP($A698, 'Fielding Data'!$A$1:$H$12056, 6, 0), 0)</f>
        <v>0</v>
      </c>
      <c r="S698" s="13">
        <f>IFERROR(VLOOKUP($A698, 'Fielding Data'!$A$1:$H$12056, 7, 0), 0)</f>
        <v>0</v>
      </c>
      <c r="T698" s="13">
        <f>IFERROR(VLOOKUP($A698, 'Fielding Data'!$A$1:$H$12056, 8, 0), 0)</f>
        <v>0</v>
      </c>
      <c r="U698" s="13">
        <f>SUMIFS('Fielding Data'!E:E, 'Fielding Data'!$A:$A, $A698)</f>
        <v>28</v>
      </c>
      <c r="V698" s="13">
        <f>SUMIFS('Fielding Data'!F:F, 'Fielding Data'!$A:$A, $A698)</f>
        <v>2</v>
      </c>
      <c r="W698" s="13">
        <f>SUMIFS('Fielding Data'!G:G, 'Fielding Data'!$A:$A, $A698)</f>
        <v>1</v>
      </c>
      <c r="X698" s="13">
        <f>SUMIFS('Fielding Data'!H:H, 'Fielding Data'!$A:$A, $A698)</f>
        <v>0</v>
      </c>
    </row>
    <row r="699" spans="1:24" x14ac:dyDescent="0.3">
      <c r="A699" s="13" t="str">
        <f t="shared" si="21"/>
        <v>montemi012010</v>
      </c>
      <c r="B699" s="16" t="s">
        <v>690</v>
      </c>
      <c r="C699" s="16">
        <v>2010</v>
      </c>
      <c r="D699" s="16">
        <v>85</v>
      </c>
      <c r="E699" s="16">
        <v>297</v>
      </c>
      <c r="F699" s="16">
        <v>36</v>
      </c>
      <c r="G699" s="16">
        <v>79</v>
      </c>
      <c r="H699" s="16">
        <v>20</v>
      </c>
      <c r="I699" s="16">
        <v>2</v>
      </c>
      <c r="J699" s="16">
        <v>9</v>
      </c>
      <c r="K699" s="16">
        <v>43</v>
      </c>
      <c r="L699" s="16">
        <v>0</v>
      </c>
      <c r="M699" s="16">
        <v>1</v>
      </c>
      <c r="N699" s="16">
        <v>29</v>
      </c>
      <c r="O699" s="16">
        <v>71</v>
      </c>
      <c r="P699" s="13" t="str">
        <f t="shared" si="20"/>
        <v>C</v>
      </c>
      <c r="Q699" s="13">
        <f>IFERROR(VLOOKUP($A699, 'Fielding Data'!$A$1:$H$12056, 5, 0), 0)</f>
        <v>484</v>
      </c>
      <c r="R699" s="13">
        <f>IFERROR(VLOOKUP($A699, 'Fielding Data'!$A$1:$H$12056, 6, 0), 0)</f>
        <v>36</v>
      </c>
      <c r="S699" s="13">
        <f>IFERROR(VLOOKUP($A699, 'Fielding Data'!$A$1:$H$12056, 7, 0), 0)</f>
        <v>2</v>
      </c>
      <c r="T699" s="13">
        <f>IFERROR(VLOOKUP($A699, 'Fielding Data'!$A$1:$H$12056, 8, 0), 0)</f>
        <v>1</v>
      </c>
      <c r="U699" s="13">
        <f>SUMIFS('Fielding Data'!E:E, 'Fielding Data'!$A:$A, $A699)</f>
        <v>484</v>
      </c>
      <c r="V699" s="13">
        <f>SUMIFS('Fielding Data'!F:F, 'Fielding Data'!$A:$A, $A699)</f>
        <v>36</v>
      </c>
      <c r="W699" s="13">
        <f>SUMIFS('Fielding Data'!G:G, 'Fielding Data'!$A:$A, $A699)</f>
        <v>2</v>
      </c>
      <c r="X699" s="13">
        <f>SUMIFS('Fielding Data'!H:H, 'Fielding Data'!$A:$A, $A699)</f>
        <v>1</v>
      </c>
    </row>
    <row r="700" spans="1:24" x14ac:dyDescent="0.3">
      <c r="A700" s="13" t="str">
        <f t="shared" si="21"/>
        <v>mooread012010</v>
      </c>
      <c r="B700" s="16" t="s">
        <v>1141</v>
      </c>
      <c r="C700" s="16">
        <v>2010</v>
      </c>
      <c r="D700" s="16">
        <v>60</v>
      </c>
      <c r="E700" s="16">
        <v>205</v>
      </c>
      <c r="F700" s="16">
        <v>12</v>
      </c>
      <c r="G700" s="16">
        <v>40</v>
      </c>
      <c r="H700" s="16">
        <v>6</v>
      </c>
      <c r="I700" s="16">
        <v>0</v>
      </c>
      <c r="J700" s="16">
        <v>4</v>
      </c>
      <c r="K700" s="16">
        <v>15</v>
      </c>
      <c r="L700" s="16">
        <v>0</v>
      </c>
      <c r="M700" s="16">
        <v>1</v>
      </c>
      <c r="N700" s="16">
        <v>8</v>
      </c>
      <c r="O700" s="16">
        <v>63</v>
      </c>
      <c r="P700" s="13" t="str">
        <f t="shared" si="20"/>
        <v>C</v>
      </c>
      <c r="Q700" s="13">
        <f>IFERROR(VLOOKUP($A700, 'Fielding Data'!$A$1:$H$12056, 5, 0), 0)</f>
        <v>372</v>
      </c>
      <c r="R700" s="13">
        <f>IFERROR(VLOOKUP($A700, 'Fielding Data'!$A$1:$H$12056, 6, 0), 0)</f>
        <v>24</v>
      </c>
      <c r="S700" s="13">
        <f>IFERROR(VLOOKUP($A700, 'Fielding Data'!$A$1:$H$12056, 7, 0), 0)</f>
        <v>4</v>
      </c>
      <c r="T700" s="13">
        <f>IFERROR(VLOOKUP($A700, 'Fielding Data'!$A$1:$H$12056, 8, 0), 0)</f>
        <v>1</v>
      </c>
      <c r="U700" s="13">
        <f>SUMIFS('Fielding Data'!E:E, 'Fielding Data'!$A:$A, $A700)</f>
        <v>372</v>
      </c>
      <c r="V700" s="13">
        <f>SUMIFS('Fielding Data'!F:F, 'Fielding Data'!$A:$A, $A700)</f>
        <v>24</v>
      </c>
      <c r="W700" s="13">
        <f>SUMIFS('Fielding Data'!G:G, 'Fielding Data'!$A:$A, $A700)</f>
        <v>4</v>
      </c>
      <c r="X700" s="13">
        <f>SUMIFS('Fielding Data'!H:H, 'Fielding Data'!$A:$A, $A700)</f>
        <v>1</v>
      </c>
    </row>
    <row r="701" spans="1:24" x14ac:dyDescent="0.3">
      <c r="A701" s="13" t="str">
        <f t="shared" si="21"/>
        <v>mooresc022010</v>
      </c>
      <c r="B701" s="16" t="s">
        <v>691</v>
      </c>
      <c r="C701" s="16">
        <v>2010</v>
      </c>
      <c r="D701" s="16">
        <v>41</v>
      </c>
      <c r="E701" s="16">
        <v>86</v>
      </c>
      <c r="F701" s="16">
        <v>8</v>
      </c>
      <c r="G701" s="16">
        <v>18</v>
      </c>
      <c r="H701" s="16">
        <v>2</v>
      </c>
      <c r="I701" s="16">
        <v>0</v>
      </c>
      <c r="J701" s="16">
        <v>3</v>
      </c>
      <c r="K701" s="16">
        <v>10</v>
      </c>
      <c r="L701" s="16">
        <v>3</v>
      </c>
      <c r="M701" s="16">
        <v>0</v>
      </c>
      <c r="N701" s="16">
        <v>8</v>
      </c>
      <c r="O701" s="16">
        <v>19</v>
      </c>
      <c r="P701" s="13" t="str">
        <f t="shared" si="20"/>
        <v>1B</v>
      </c>
      <c r="Q701" s="13">
        <f>IFERROR(VLOOKUP($A701, 'Fielding Data'!$A$1:$H$12056, 5, 0), 0)</f>
        <v>19</v>
      </c>
      <c r="R701" s="13">
        <f>IFERROR(VLOOKUP($A701, 'Fielding Data'!$A$1:$H$12056, 6, 0), 0)</f>
        <v>3</v>
      </c>
      <c r="S701" s="13">
        <f>IFERROR(VLOOKUP($A701, 'Fielding Data'!$A$1:$H$12056, 7, 0), 0)</f>
        <v>0</v>
      </c>
      <c r="T701" s="13">
        <f>IFERROR(VLOOKUP($A701, 'Fielding Data'!$A$1:$H$12056, 8, 0), 0)</f>
        <v>0</v>
      </c>
      <c r="U701" s="13">
        <f>SUMIFS('Fielding Data'!E:E, 'Fielding Data'!$A:$A, $A701)</f>
        <v>55</v>
      </c>
      <c r="V701" s="13">
        <f>SUMIFS('Fielding Data'!F:F, 'Fielding Data'!$A:$A, $A701)</f>
        <v>56</v>
      </c>
      <c r="W701" s="13">
        <f>SUMIFS('Fielding Data'!G:G, 'Fielding Data'!$A:$A, $A701)</f>
        <v>3</v>
      </c>
      <c r="X701" s="13">
        <f>SUMIFS('Fielding Data'!H:H, 'Fielding Data'!$A:$A, $A701)</f>
        <v>9</v>
      </c>
    </row>
    <row r="702" spans="1:24" x14ac:dyDescent="0.3">
      <c r="A702" s="13" t="str">
        <f t="shared" si="21"/>
        <v>moralfr012010</v>
      </c>
      <c r="B702" s="16" t="s">
        <v>823</v>
      </c>
      <c r="C702" s="16">
        <v>2010</v>
      </c>
      <c r="D702" s="16">
        <v>35</v>
      </c>
      <c r="E702" s="16">
        <v>0</v>
      </c>
      <c r="F702" s="16">
        <v>0</v>
      </c>
      <c r="G702" s="16">
        <v>0</v>
      </c>
      <c r="H702" s="16">
        <v>0</v>
      </c>
      <c r="I702" s="16">
        <v>0</v>
      </c>
      <c r="J702" s="16">
        <v>0</v>
      </c>
      <c r="K702" s="16">
        <v>0</v>
      </c>
      <c r="L702" s="16">
        <v>0</v>
      </c>
      <c r="M702" s="16">
        <v>0</v>
      </c>
      <c r="N702" s="16">
        <v>0</v>
      </c>
      <c r="O702" s="16">
        <v>0</v>
      </c>
      <c r="P702" s="13" t="str">
        <f t="shared" si="20"/>
        <v>P</v>
      </c>
      <c r="Q702" s="13">
        <f>IFERROR(VLOOKUP($A702, 'Fielding Data'!$A$1:$H$12056, 5, 0), 0)</f>
        <v>0</v>
      </c>
      <c r="R702" s="13">
        <f>IFERROR(VLOOKUP($A702, 'Fielding Data'!$A$1:$H$12056, 6, 0), 0)</f>
        <v>1</v>
      </c>
      <c r="S702" s="13">
        <f>IFERROR(VLOOKUP($A702, 'Fielding Data'!$A$1:$H$12056, 7, 0), 0)</f>
        <v>0</v>
      </c>
      <c r="T702" s="13">
        <f>IFERROR(VLOOKUP($A702, 'Fielding Data'!$A$1:$H$12056, 8, 0), 0)</f>
        <v>0</v>
      </c>
      <c r="U702" s="13">
        <f>SUMIFS('Fielding Data'!E:E, 'Fielding Data'!$A:$A, $A702)</f>
        <v>0</v>
      </c>
      <c r="V702" s="13">
        <f>SUMIFS('Fielding Data'!F:F, 'Fielding Data'!$A:$A, $A702)</f>
        <v>1</v>
      </c>
      <c r="W702" s="13">
        <f>SUMIFS('Fielding Data'!G:G, 'Fielding Data'!$A:$A, $A702)</f>
        <v>0</v>
      </c>
      <c r="X702" s="13">
        <f>SUMIFS('Fielding Data'!H:H, 'Fielding Data'!$A:$A, $A702)</f>
        <v>0</v>
      </c>
    </row>
    <row r="703" spans="1:24" x14ac:dyDescent="0.3">
      <c r="A703" s="13" t="str">
        <f t="shared" si="21"/>
        <v>moraljo022010</v>
      </c>
      <c r="B703" s="16" t="s">
        <v>824</v>
      </c>
      <c r="C703" s="16">
        <v>2010</v>
      </c>
      <c r="D703" s="16">
        <v>19</v>
      </c>
      <c r="E703" s="16">
        <v>36</v>
      </c>
      <c r="F703" s="16">
        <v>4</v>
      </c>
      <c r="G703" s="16">
        <v>7</v>
      </c>
      <c r="H703" s="16">
        <v>2</v>
      </c>
      <c r="I703" s="16">
        <v>0</v>
      </c>
      <c r="J703" s="16">
        <v>0</v>
      </c>
      <c r="K703" s="16">
        <v>7</v>
      </c>
      <c r="L703" s="16">
        <v>0</v>
      </c>
      <c r="M703" s="16">
        <v>0</v>
      </c>
      <c r="N703" s="16">
        <v>6</v>
      </c>
      <c r="O703" s="16">
        <v>14</v>
      </c>
      <c r="P703" s="13" t="str">
        <f t="shared" si="20"/>
        <v>1B</v>
      </c>
      <c r="Q703" s="13">
        <f>IFERROR(VLOOKUP($A703, 'Fielding Data'!$A$1:$H$12056, 5, 0), 0)</f>
        <v>19</v>
      </c>
      <c r="R703" s="13">
        <f>IFERROR(VLOOKUP($A703, 'Fielding Data'!$A$1:$H$12056, 6, 0), 0)</f>
        <v>2</v>
      </c>
      <c r="S703" s="13">
        <f>IFERROR(VLOOKUP($A703, 'Fielding Data'!$A$1:$H$12056, 7, 0), 0)</f>
        <v>0</v>
      </c>
      <c r="T703" s="13">
        <f>IFERROR(VLOOKUP($A703, 'Fielding Data'!$A$1:$H$12056, 8, 0), 0)</f>
        <v>2</v>
      </c>
      <c r="U703" s="13">
        <f>SUMIFS('Fielding Data'!E:E, 'Fielding Data'!$A:$A, $A703)</f>
        <v>62</v>
      </c>
      <c r="V703" s="13">
        <f>SUMIFS('Fielding Data'!F:F, 'Fielding Data'!$A:$A, $A703)</f>
        <v>3</v>
      </c>
      <c r="W703" s="13">
        <f>SUMIFS('Fielding Data'!G:G, 'Fielding Data'!$A:$A, $A703)</f>
        <v>0</v>
      </c>
      <c r="X703" s="13">
        <f>SUMIFS('Fielding Data'!H:H, 'Fielding Data'!$A:$A, $A703)</f>
        <v>2</v>
      </c>
    </row>
    <row r="704" spans="1:24" x14ac:dyDescent="0.3">
      <c r="A704" s="13" t="str">
        <f t="shared" si="21"/>
        <v>moralke012010</v>
      </c>
      <c r="B704" s="16" t="s">
        <v>692</v>
      </c>
      <c r="C704" s="16">
        <v>2010</v>
      </c>
      <c r="D704" s="16">
        <v>51</v>
      </c>
      <c r="E704" s="16">
        <v>193</v>
      </c>
      <c r="F704" s="16">
        <v>29</v>
      </c>
      <c r="G704" s="16">
        <v>56</v>
      </c>
      <c r="H704" s="16">
        <v>5</v>
      </c>
      <c r="I704" s="16">
        <v>0</v>
      </c>
      <c r="J704" s="16">
        <v>11</v>
      </c>
      <c r="K704" s="16">
        <v>39</v>
      </c>
      <c r="L704" s="16">
        <v>0</v>
      </c>
      <c r="M704" s="16">
        <v>1</v>
      </c>
      <c r="N704" s="16">
        <v>12</v>
      </c>
      <c r="O704" s="16">
        <v>31</v>
      </c>
      <c r="P704" s="13" t="str">
        <f t="shared" si="20"/>
        <v>1B</v>
      </c>
      <c r="Q704" s="13">
        <f>IFERROR(VLOOKUP($A704, 'Fielding Data'!$A$1:$H$12056, 5, 0), 0)</f>
        <v>435</v>
      </c>
      <c r="R704" s="13">
        <f>IFERROR(VLOOKUP($A704, 'Fielding Data'!$A$1:$H$12056, 6, 0), 0)</f>
        <v>25</v>
      </c>
      <c r="S704" s="13">
        <f>IFERROR(VLOOKUP($A704, 'Fielding Data'!$A$1:$H$12056, 7, 0), 0)</f>
        <v>2</v>
      </c>
      <c r="T704" s="13">
        <f>IFERROR(VLOOKUP($A704, 'Fielding Data'!$A$1:$H$12056, 8, 0), 0)</f>
        <v>35</v>
      </c>
      <c r="U704" s="13">
        <f>SUMIFS('Fielding Data'!E:E, 'Fielding Data'!$A:$A, $A704)</f>
        <v>435</v>
      </c>
      <c r="V704" s="13">
        <f>SUMIFS('Fielding Data'!F:F, 'Fielding Data'!$A:$A, $A704)</f>
        <v>25</v>
      </c>
      <c r="W704" s="13">
        <f>SUMIFS('Fielding Data'!G:G, 'Fielding Data'!$A:$A, $A704)</f>
        <v>2</v>
      </c>
      <c r="X704" s="13">
        <f>SUMIFS('Fielding Data'!H:H, 'Fielding Data'!$A:$A, $A704)</f>
        <v>35</v>
      </c>
    </row>
    <row r="705" spans="1:24" x14ac:dyDescent="0.3">
      <c r="A705" s="13" t="str">
        <f t="shared" si="21"/>
        <v>morame012010</v>
      </c>
      <c r="B705" s="16" t="s">
        <v>154</v>
      </c>
      <c r="C705" s="16">
        <v>2010</v>
      </c>
      <c r="D705" s="16">
        <v>113</v>
      </c>
      <c r="E705" s="16">
        <v>316</v>
      </c>
      <c r="F705" s="16">
        <v>39</v>
      </c>
      <c r="G705" s="16">
        <v>90</v>
      </c>
      <c r="H705" s="16">
        <v>12</v>
      </c>
      <c r="I705" s="16">
        <v>5</v>
      </c>
      <c r="J705" s="16">
        <v>7</v>
      </c>
      <c r="K705" s="16">
        <v>45</v>
      </c>
      <c r="L705" s="16">
        <v>2</v>
      </c>
      <c r="M705" s="16">
        <v>1</v>
      </c>
      <c r="N705" s="16">
        <v>31</v>
      </c>
      <c r="O705" s="16">
        <v>53</v>
      </c>
      <c r="P705" s="13" t="str">
        <f t="shared" si="20"/>
        <v>1B</v>
      </c>
      <c r="Q705" s="13">
        <f>IFERROR(VLOOKUP($A705, 'Fielding Data'!$A$1:$H$12056, 5, 0), 0)</f>
        <v>109</v>
      </c>
      <c r="R705" s="13">
        <f>IFERROR(VLOOKUP($A705, 'Fielding Data'!$A$1:$H$12056, 6, 0), 0)</f>
        <v>8</v>
      </c>
      <c r="S705" s="13">
        <f>IFERROR(VLOOKUP($A705, 'Fielding Data'!$A$1:$H$12056, 7, 0), 0)</f>
        <v>2</v>
      </c>
      <c r="T705" s="13">
        <f>IFERROR(VLOOKUP($A705, 'Fielding Data'!$A$1:$H$12056, 8, 0), 0)</f>
        <v>10</v>
      </c>
      <c r="U705" s="13">
        <f>SUMIFS('Fielding Data'!E:E, 'Fielding Data'!$A:$A, $A705)</f>
        <v>165</v>
      </c>
      <c r="V705" s="13">
        <f>SUMIFS('Fielding Data'!F:F, 'Fielding Data'!$A:$A, $A705)</f>
        <v>131</v>
      </c>
      <c r="W705" s="13">
        <f>SUMIFS('Fielding Data'!G:G, 'Fielding Data'!$A:$A, $A705)</f>
        <v>9</v>
      </c>
      <c r="X705" s="13">
        <f>SUMIFS('Fielding Data'!H:H, 'Fielding Data'!$A:$A, $A705)</f>
        <v>23</v>
      </c>
    </row>
    <row r="706" spans="1:24" x14ac:dyDescent="0.3">
      <c r="A706" s="13" t="str">
        <f t="shared" si="21"/>
        <v>morelbr012010</v>
      </c>
      <c r="B706" s="16" t="s">
        <v>1341</v>
      </c>
      <c r="C706" s="16">
        <v>2010</v>
      </c>
      <c r="D706" s="16">
        <v>21</v>
      </c>
      <c r="E706" s="16">
        <v>65</v>
      </c>
      <c r="F706" s="16">
        <v>9</v>
      </c>
      <c r="G706" s="16">
        <v>15</v>
      </c>
      <c r="H706" s="16">
        <v>3</v>
      </c>
      <c r="I706" s="16">
        <v>0</v>
      </c>
      <c r="J706" s="16">
        <v>3</v>
      </c>
      <c r="K706" s="16">
        <v>7</v>
      </c>
      <c r="L706" s="16">
        <v>2</v>
      </c>
      <c r="M706" s="16">
        <v>0</v>
      </c>
      <c r="N706" s="16">
        <v>4</v>
      </c>
      <c r="O706" s="16">
        <v>17</v>
      </c>
      <c r="P706" s="13" t="str">
        <f t="shared" ref="P706:P769" si="22">IFERROR(VLOOKUP($A706, Fielding, 4, 0), "Other")</f>
        <v>3B</v>
      </c>
      <c r="Q706" s="13">
        <f>IFERROR(VLOOKUP($A706, 'Fielding Data'!$A$1:$H$12056, 5, 0), 0)</f>
        <v>5</v>
      </c>
      <c r="R706" s="13">
        <f>IFERROR(VLOOKUP($A706, 'Fielding Data'!$A$1:$H$12056, 6, 0), 0)</f>
        <v>32</v>
      </c>
      <c r="S706" s="13">
        <f>IFERROR(VLOOKUP($A706, 'Fielding Data'!$A$1:$H$12056, 7, 0), 0)</f>
        <v>1</v>
      </c>
      <c r="T706" s="13">
        <f>IFERROR(VLOOKUP($A706, 'Fielding Data'!$A$1:$H$12056, 8, 0), 0)</f>
        <v>2</v>
      </c>
      <c r="U706" s="13">
        <f>SUMIFS('Fielding Data'!E:E, 'Fielding Data'!$A:$A, $A706)</f>
        <v>5</v>
      </c>
      <c r="V706" s="13">
        <f>SUMIFS('Fielding Data'!F:F, 'Fielding Data'!$A:$A, $A706)</f>
        <v>32</v>
      </c>
      <c r="W706" s="13">
        <f>SUMIFS('Fielding Data'!G:G, 'Fielding Data'!$A:$A, $A706)</f>
        <v>1</v>
      </c>
      <c r="X706" s="13">
        <f>SUMIFS('Fielding Data'!H:H, 'Fielding Data'!$A:$A, $A706)</f>
        <v>2</v>
      </c>
    </row>
    <row r="707" spans="1:24" x14ac:dyDescent="0.3">
      <c r="A707" s="13" t="str">
        <f t="shared" ref="A707:A770" si="23">B707&amp;C707</f>
        <v>morelmi012010</v>
      </c>
      <c r="B707" s="16" t="s">
        <v>1342</v>
      </c>
      <c r="C707" s="16">
        <v>2010</v>
      </c>
      <c r="D707" s="16">
        <v>47</v>
      </c>
      <c r="E707" s="16">
        <v>145</v>
      </c>
      <c r="F707" s="16">
        <v>20</v>
      </c>
      <c r="G707" s="16">
        <v>37</v>
      </c>
      <c r="H707" s="16">
        <v>4</v>
      </c>
      <c r="I707" s="16">
        <v>0</v>
      </c>
      <c r="J707" s="16">
        <v>9</v>
      </c>
      <c r="K707" s="16">
        <v>25</v>
      </c>
      <c r="L707" s="16">
        <v>3</v>
      </c>
      <c r="M707" s="16">
        <v>1</v>
      </c>
      <c r="N707" s="16">
        <v>25</v>
      </c>
      <c r="O707" s="16">
        <v>36</v>
      </c>
      <c r="P707" s="13" t="str">
        <f t="shared" si="22"/>
        <v>1B</v>
      </c>
      <c r="Q707" s="13">
        <f>IFERROR(VLOOKUP($A707, 'Fielding Data'!$A$1:$H$12056, 5, 0), 0)</f>
        <v>289</v>
      </c>
      <c r="R707" s="13">
        <f>IFERROR(VLOOKUP($A707, 'Fielding Data'!$A$1:$H$12056, 6, 0), 0)</f>
        <v>16</v>
      </c>
      <c r="S707" s="13">
        <f>IFERROR(VLOOKUP($A707, 'Fielding Data'!$A$1:$H$12056, 7, 0), 0)</f>
        <v>2</v>
      </c>
      <c r="T707" s="13">
        <f>IFERROR(VLOOKUP($A707, 'Fielding Data'!$A$1:$H$12056, 8, 0), 0)</f>
        <v>18</v>
      </c>
      <c r="U707" s="13">
        <f>SUMIFS('Fielding Data'!E:E, 'Fielding Data'!$A:$A, $A707)</f>
        <v>299</v>
      </c>
      <c r="V707" s="13">
        <f>SUMIFS('Fielding Data'!F:F, 'Fielding Data'!$A:$A, $A707)</f>
        <v>16</v>
      </c>
      <c r="W707" s="13">
        <f>SUMIFS('Fielding Data'!G:G, 'Fielding Data'!$A:$A, $A707)</f>
        <v>3</v>
      </c>
      <c r="X707" s="13">
        <f>SUMIFS('Fielding Data'!H:H, 'Fielding Data'!$A:$A, $A707)</f>
        <v>18</v>
      </c>
    </row>
    <row r="708" spans="1:24" x14ac:dyDescent="0.3">
      <c r="A708" s="13" t="str">
        <f t="shared" si="23"/>
        <v>morgany012010</v>
      </c>
      <c r="B708" s="16" t="s">
        <v>825</v>
      </c>
      <c r="C708" s="16">
        <v>2010</v>
      </c>
      <c r="D708" s="16">
        <v>136</v>
      </c>
      <c r="E708" s="16">
        <v>509</v>
      </c>
      <c r="F708" s="16">
        <v>60</v>
      </c>
      <c r="G708" s="16">
        <v>129</v>
      </c>
      <c r="H708" s="16">
        <v>17</v>
      </c>
      <c r="I708" s="16">
        <v>7</v>
      </c>
      <c r="J708" s="16">
        <v>0</v>
      </c>
      <c r="K708" s="16">
        <v>24</v>
      </c>
      <c r="L708" s="16">
        <v>34</v>
      </c>
      <c r="M708" s="16">
        <v>17</v>
      </c>
      <c r="N708" s="16">
        <v>40</v>
      </c>
      <c r="O708" s="16">
        <v>88</v>
      </c>
      <c r="P708" s="13" t="str">
        <f t="shared" si="22"/>
        <v>CF</v>
      </c>
      <c r="Q708" s="13">
        <f>IFERROR(VLOOKUP($A708, 'Fielding Data'!$A$1:$H$12056, 5, 0), 0)</f>
        <v>0</v>
      </c>
      <c r="R708" s="13">
        <f>IFERROR(VLOOKUP($A708, 'Fielding Data'!$A$1:$H$12056, 6, 0), 0)</f>
        <v>0</v>
      </c>
      <c r="S708" s="13">
        <f>IFERROR(VLOOKUP($A708, 'Fielding Data'!$A$1:$H$12056, 7, 0), 0)</f>
        <v>0</v>
      </c>
      <c r="T708" s="13">
        <f>IFERROR(VLOOKUP($A708, 'Fielding Data'!$A$1:$H$12056, 8, 0), 0)</f>
        <v>0</v>
      </c>
      <c r="U708" s="13">
        <f>SUMIFS('Fielding Data'!E:E, 'Fielding Data'!$A:$A, $A708)</f>
        <v>339</v>
      </c>
      <c r="V708" s="13">
        <f>SUMIFS('Fielding Data'!F:F, 'Fielding Data'!$A:$A, $A708)</f>
        <v>2</v>
      </c>
      <c r="W708" s="13">
        <f>SUMIFS('Fielding Data'!G:G, 'Fielding Data'!$A:$A, $A708)</f>
        <v>5</v>
      </c>
      <c r="X708" s="13">
        <f>SUMIFS('Fielding Data'!H:H, 'Fielding Data'!$A:$A, $A708)</f>
        <v>0</v>
      </c>
    </row>
    <row r="709" spans="1:24" x14ac:dyDescent="0.3">
      <c r="A709" s="13" t="str">
        <f t="shared" si="23"/>
        <v>morneju012010</v>
      </c>
      <c r="B709" s="16" t="s">
        <v>390</v>
      </c>
      <c r="C709" s="16">
        <v>2010</v>
      </c>
      <c r="D709" s="16">
        <v>81</v>
      </c>
      <c r="E709" s="16">
        <v>296</v>
      </c>
      <c r="F709" s="16">
        <v>53</v>
      </c>
      <c r="G709" s="16">
        <v>102</v>
      </c>
      <c r="H709" s="16">
        <v>25</v>
      </c>
      <c r="I709" s="16">
        <v>1</v>
      </c>
      <c r="J709" s="16">
        <v>18</v>
      </c>
      <c r="K709" s="16">
        <v>56</v>
      </c>
      <c r="L709" s="16">
        <v>0</v>
      </c>
      <c r="M709" s="16">
        <v>0</v>
      </c>
      <c r="N709" s="16">
        <v>50</v>
      </c>
      <c r="O709" s="16">
        <v>62</v>
      </c>
      <c r="P709" s="13" t="str">
        <f t="shared" si="22"/>
        <v>1B</v>
      </c>
      <c r="Q709" s="13">
        <f>IFERROR(VLOOKUP($A709, 'Fielding Data'!$A$1:$H$12056, 5, 0), 0)</f>
        <v>674</v>
      </c>
      <c r="R709" s="13">
        <f>IFERROR(VLOOKUP($A709, 'Fielding Data'!$A$1:$H$12056, 6, 0), 0)</f>
        <v>59</v>
      </c>
      <c r="S709" s="13">
        <f>IFERROR(VLOOKUP($A709, 'Fielding Data'!$A$1:$H$12056, 7, 0), 0)</f>
        <v>1</v>
      </c>
      <c r="T709" s="13">
        <f>IFERROR(VLOOKUP($A709, 'Fielding Data'!$A$1:$H$12056, 8, 0), 0)</f>
        <v>64</v>
      </c>
      <c r="U709" s="13">
        <f>SUMIFS('Fielding Data'!E:E, 'Fielding Data'!$A:$A, $A709)</f>
        <v>674</v>
      </c>
      <c r="V709" s="13">
        <f>SUMIFS('Fielding Data'!F:F, 'Fielding Data'!$A:$A, $A709)</f>
        <v>59</v>
      </c>
      <c r="W709" s="13">
        <f>SUMIFS('Fielding Data'!G:G, 'Fielding Data'!$A:$A, $A709)</f>
        <v>1</v>
      </c>
      <c r="X709" s="13">
        <f>SUMIFS('Fielding Data'!H:H, 'Fielding Data'!$A:$A, $A709)</f>
        <v>64</v>
      </c>
    </row>
    <row r="710" spans="1:24" x14ac:dyDescent="0.3">
      <c r="A710" s="13" t="str">
        <f t="shared" si="23"/>
        <v>morrilo012010</v>
      </c>
      <c r="B710" s="16" t="s">
        <v>1343</v>
      </c>
      <c r="C710" s="16">
        <v>2010</v>
      </c>
      <c r="D710" s="16">
        <v>62</v>
      </c>
      <c r="E710" s="16">
        <v>244</v>
      </c>
      <c r="F710" s="16">
        <v>43</v>
      </c>
      <c r="G710" s="16">
        <v>69</v>
      </c>
      <c r="H710" s="16">
        <v>20</v>
      </c>
      <c r="I710" s="16">
        <v>7</v>
      </c>
      <c r="J710" s="16">
        <v>2</v>
      </c>
      <c r="K710" s="16">
        <v>18</v>
      </c>
      <c r="L710" s="16">
        <v>0</v>
      </c>
      <c r="M710" s="16">
        <v>1</v>
      </c>
      <c r="N710" s="16">
        <v>41</v>
      </c>
      <c r="O710" s="16">
        <v>51</v>
      </c>
      <c r="P710" s="13" t="str">
        <f t="shared" si="22"/>
        <v>LF</v>
      </c>
      <c r="Q710" s="13">
        <f>IFERROR(VLOOKUP($A710, 'Fielding Data'!$A$1:$H$12056, 5, 0), 0)</f>
        <v>0</v>
      </c>
      <c r="R710" s="13">
        <f>IFERROR(VLOOKUP($A710, 'Fielding Data'!$A$1:$H$12056, 6, 0), 0)</f>
        <v>0</v>
      </c>
      <c r="S710" s="13">
        <f>IFERROR(VLOOKUP($A710, 'Fielding Data'!$A$1:$H$12056, 7, 0), 0)</f>
        <v>0</v>
      </c>
      <c r="T710" s="13">
        <f>IFERROR(VLOOKUP($A710, 'Fielding Data'!$A$1:$H$12056, 8, 0), 0)</f>
        <v>0</v>
      </c>
      <c r="U710" s="13">
        <f>SUMIFS('Fielding Data'!E:E, 'Fielding Data'!$A:$A, $A710)</f>
        <v>116</v>
      </c>
      <c r="V710" s="13">
        <f>SUMIFS('Fielding Data'!F:F, 'Fielding Data'!$A:$A, $A710)</f>
        <v>4</v>
      </c>
      <c r="W710" s="13">
        <f>SUMIFS('Fielding Data'!G:G, 'Fielding Data'!$A:$A, $A710)</f>
        <v>3</v>
      </c>
      <c r="X710" s="13">
        <f>SUMIFS('Fielding Data'!H:H, 'Fielding Data'!$A:$A, $A710)</f>
        <v>0</v>
      </c>
    </row>
    <row r="711" spans="1:24" x14ac:dyDescent="0.3">
      <c r="A711" s="13" t="str">
        <f t="shared" si="23"/>
        <v>morrobr012010</v>
      </c>
      <c r="B711" s="16" t="s">
        <v>826</v>
      </c>
      <c r="C711" s="16">
        <v>2010</v>
      </c>
      <c r="D711" s="16">
        <v>26</v>
      </c>
      <c r="E711" s="16">
        <v>3</v>
      </c>
      <c r="F711" s="16">
        <v>0</v>
      </c>
      <c r="G711" s="16">
        <v>0</v>
      </c>
      <c r="H711" s="16">
        <v>0</v>
      </c>
      <c r="I711" s="16">
        <v>0</v>
      </c>
      <c r="J711" s="16">
        <v>0</v>
      </c>
      <c r="K711" s="16">
        <v>0</v>
      </c>
      <c r="L711" s="16">
        <v>0</v>
      </c>
      <c r="M711" s="16">
        <v>0</v>
      </c>
      <c r="N711" s="16">
        <v>0</v>
      </c>
      <c r="O711" s="16">
        <v>1</v>
      </c>
      <c r="P711" s="13" t="str">
        <f t="shared" si="22"/>
        <v>P</v>
      </c>
      <c r="Q711" s="13">
        <f>IFERROR(VLOOKUP($A711, 'Fielding Data'!$A$1:$H$12056, 5, 0), 0)</f>
        <v>4</v>
      </c>
      <c r="R711" s="13">
        <f>IFERROR(VLOOKUP($A711, 'Fielding Data'!$A$1:$H$12056, 6, 0), 0)</f>
        <v>12</v>
      </c>
      <c r="S711" s="13">
        <f>IFERROR(VLOOKUP($A711, 'Fielding Data'!$A$1:$H$12056, 7, 0), 0)</f>
        <v>0</v>
      </c>
      <c r="T711" s="13">
        <f>IFERROR(VLOOKUP($A711, 'Fielding Data'!$A$1:$H$12056, 8, 0), 0)</f>
        <v>2</v>
      </c>
      <c r="U711" s="13">
        <f>SUMIFS('Fielding Data'!E:E, 'Fielding Data'!$A:$A, $A711)</f>
        <v>4</v>
      </c>
      <c r="V711" s="13">
        <f>SUMIFS('Fielding Data'!F:F, 'Fielding Data'!$A:$A, $A711)</f>
        <v>12</v>
      </c>
      <c r="W711" s="13">
        <f>SUMIFS('Fielding Data'!G:G, 'Fielding Data'!$A:$A, $A711)</f>
        <v>0</v>
      </c>
      <c r="X711" s="13">
        <f>SUMIFS('Fielding Data'!H:H, 'Fielding Data'!$A:$A, $A711)</f>
        <v>2</v>
      </c>
    </row>
    <row r="712" spans="1:24" x14ac:dyDescent="0.3">
      <c r="A712" s="13" t="str">
        <f t="shared" si="23"/>
        <v>morsemi012010</v>
      </c>
      <c r="B712" s="16" t="s">
        <v>576</v>
      </c>
      <c r="C712" s="16">
        <v>2010</v>
      </c>
      <c r="D712" s="16">
        <v>98</v>
      </c>
      <c r="E712" s="16">
        <v>266</v>
      </c>
      <c r="F712" s="16">
        <v>36</v>
      </c>
      <c r="G712" s="16">
        <v>77</v>
      </c>
      <c r="H712" s="16">
        <v>12</v>
      </c>
      <c r="I712" s="16">
        <v>2</v>
      </c>
      <c r="J712" s="16">
        <v>15</v>
      </c>
      <c r="K712" s="16">
        <v>41</v>
      </c>
      <c r="L712" s="16">
        <v>0</v>
      </c>
      <c r="M712" s="16">
        <v>1</v>
      </c>
      <c r="N712" s="16">
        <v>22</v>
      </c>
      <c r="O712" s="16">
        <v>64</v>
      </c>
      <c r="P712" s="13" t="str">
        <f t="shared" si="22"/>
        <v>1B</v>
      </c>
      <c r="Q712" s="13">
        <f>IFERROR(VLOOKUP($A712, 'Fielding Data'!$A$1:$H$12056, 5, 0), 0)</f>
        <v>58</v>
      </c>
      <c r="R712" s="13">
        <f>IFERROR(VLOOKUP($A712, 'Fielding Data'!$A$1:$H$12056, 6, 0), 0)</f>
        <v>5</v>
      </c>
      <c r="S712" s="13">
        <f>IFERROR(VLOOKUP($A712, 'Fielding Data'!$A$1:$H$12056, 7, 0), 0)</f>
        <v>0</v>
      </c>
      <c r="T712" s="13">
        <f>IFERROR(VLOOKUP($A712, 'Fielding Data'!$A$1:$H$12056, 8, 0), 0)</f>
        <v>4</v>
      </c>
      <c r="U712" s="13">
        <f>SUMIFS('Fielding Data'!E:E, 'Fielding Data'!$A:$A, $A712)</f>
        <v>181</v>
      </c>
      <c r="V712" s="13">
        <f>SUMIFS('Fielding Data'!F:F, 'Fielding Data'!$A:$A, $A712)</f>
        <v>7</v>
      </c>
      <c r="W712" s="13">
        <f>SUMIFS('Fielding Data'!G:G, 'Fielding Data'!$A:$A, $A712)</f>
        <v>0</v>
      </c>
      <c r="X712" s="13">
        <f>SUMIFS('Fielding Data'!H:H, 'Fielding Data'!$A:$A, $A712)</f>
        <v>5</v>
      </c>
    </row>
    <row r="713" spans="1:24" x14ac:dyDescent="0.3">
      <c r="A713" s="13" t="str">
        <f t="shared" si="23"/>
        <v>mortecl012010</v>
      </c>
      <c r="B713" s="16" t="s">
        <v>1142</v>
      </c>
      <c r="C713" s="16">
        <v>2010</v>
      </c>
      <c r="D713" s="16">
        <v>1</v>
      </c>
      <c r="E713" s="16">
        <v>0</v>
      </c>
      <c r="F713" s="16">
        <v>0</v>
      </c>
      <c r="G713" s="16">
        <v>0</v>
      </c>
      <c r="H713" s="16">
        <v>0</v>
      </c>
      <c r="I713" s="16">
        <v>0</v>
      </c>
      <c r="J713" s="16">
        <v>0</v>
      </c>
      <c r="K713" s="16">
        <v>0</v>
      </c>
      <c r="L713" s="16">
        <v>0</v>
      </c>
      <c r="M713" s="16">
        <v>0</v>
      </c>
      <c r="N713" s="16">
        <v>0</v>
      </c>
      <c r="O713" s="16">
        <v>0</v>
      </c>
      <c r="P713" s="13" t="str">
        <f t="shared" si="22"/>
        <v>P</v>
      </c>
      <c r="Q713" s="13">
        <f>IFERROR(VLOOKUP($A713, 'Fielding Data'!$A$1:$H$12056, 5, 0), 0)</f>
        <v>0</v>
      </c>
      <c r="R713" s="13">
        <f>IFERROR(VLOOKUP($A713, 'Fielding Data'!$A$1:$H$12056, 6, 0), 0)</f>
        <v>1</v>
      </c>
      <c r="S713" s="13">
        <f>IFERROR(VLOOKUP($A713, 'Fielding Data'!$A$1:$H$12056, 7, 0), 0)</f>
        <v>0</v>
      </c>
      <c r="T713" s="13">
        <f>IFERROR(VLOOKUP($A713, 'Fielding Data'!$A$1:$H$12056, 8, 0), 0)</f>
        <v>0</v>
      </c>
      <c r="U713" s="13">
        <f>SUMIFS('Fielding Data'!E:E, 'Fielding Data'!$A:$A, $A713)</f>
        <v>0</v>
      </c>
      <c r="V713" s="13">
        <f>SUMIFS('Fielding Data'!F:F, 'Fielding Data'!$A:$A, $A713)</f>
        <v>1</v>
      </c>
      <c r="W713" s="13">
        <f>SUMIFS('Fielding Data'!G:G, 'Fielding Data'!$A:$A, $A713)</f>
        <v>0</v>
      </c>
      <c r="X713" s="13">
        <f>SUMIFS('Fielding Data'!H:H, 'Fielding Data'!$A:$A, $A713)</f>
        <v>0</v>
      </c>
    </row>
    <row r="714" spans="1:24" x14ac:dyDescent="0.3">
      <c r="A714" s="13" t="str">
        <f t="shared" si="23"/>
        <v>mortoch022010</v>
      </c>
      <c r="B714" s="16" t="s">
        <v>973</v>
      </c>
      <c r="C714" s="16">
        <v>2010</v>
      </c>
      <c r="D714" s="16">
        <v>17</v>
      </c>
      <c r="E714" s="16">
        <v>26</v>
      </c>
      <c r="F714" s="16">
        <v>0</v>
      </c>
      <c r="G714" s="16">
        <v>1</v>
      </c>
      <c r="H714" s="16">
        <v>0</v>
      </c>
      <c r="I714" s="16">
        <v>0</v>
      </c>
      <c r="J714" s="16">
        <v>0</v>
      </c>
      <c r="K714" s="16">
        <v>0</v>
      </c>
      <c r="L714" s="16">
        <v>0</v>
      </c>
      <c r="M714" s="16">
        <v>0</v>
      </c>
      <c r="N714" s="16">
        <v>0</v>
      </c>
      <c r="O714" s="16">
        <v>18</v>
      </c>
      <c r="P714" s="13" t="str">
        <f t="shared" si="22"/>
        <v>P</v>
      </c>
      <c r="Q714" s="13">
        <f>IFERROR(VLOOKUP($A714, 'Fielding Data'!$A$1:$H$12056, 5, 0), 0)</f>
        <v>6</v>
      </c>
      <c r="R714" s="13">
        <f>IFERROR(VLOOKUP($A714, 'Fielding Data'!$A$1:$H$12056, 6, 0), 0)</f>
        <v>12</v>
      </c>
      <c r="S714" s="13">
        <f>IFERROR(VLOOKUP($A714, 'Fielding Data'!$A$1:$H$12056, 7, 0), 0)</f>
        <v>3</v>
      </c>
      <c r="T714" s="13">
        <f>IFERROR(VLOOKUP($A714, 'Fielding Data'!$A$1:$H$12056, 8, 0), 0)</f>
        <v>0</v>
      </c>
      <c r="U714" s="13">
        <f>SUMIFS('Fielding Data'!E:E, 'Fielding Data'!$A:$A, $A714)</f>
        <v>6</v>
      </c>
      <c r="V714" s="13">
        <f>SUMIFS('Fielding Data'!F:F, 'Fielding Data'!$A:$A, $A714)</f>
        <v>12</v>
      </c>
      <c r="W714" s="13">
        <f>SUMIFS('Fielding Data'!G:G, 'Fielding Data'!$A:$A, $A714)</f>
        <v>3</v>
      </c>
      <c r="X714" s="13">
        <f>SUMIFS('Fielding Data'!H:H, 'Fielding Data'!$A:$A, $A714)</f>
        <v>0</v>
      </c>
    </row>
    <row r="715" spans="1:24" x14ac:dyDescent="0.3">
      <c r="A715" s="13" t="str">
        <f t="shared" si="23"/>
        <v>moscogu012010</v>
      </c>
      <c r="B715" s="16" t="s">
        <v>1143</v>
      </c>
      <c r="C715" s="16">
        <v>2010</v>
      </c>
      <c r="D715" s="16">
        <v>1</v>
      </c>
      <c r="E715" s="16">
        <v>0</v>
      </c>
      <c r="F715" s="16">
        <v>0</v>
      </c>
      <c r="G715" s="16">
        <v>0</v>
      </c>
      <c r="H715" s="16">
        <v>0</v>
      </c>
      <c r="I715" s="16">
        <v>0</v>
      </c>
      <c r="J715" s="16">
        <v>0</v>
      </c>
      <c r="K715" s="16">
        <v>0</v>
      </c>
      <c r="L715" s="16">
        <v>0</v>
      </c>
      <c r="M715" s="16">
        <v>0</v>
      </c>
      <c r="N715" s="16">
        <v>0</v>
      </c>
      <c r="O715" s="16">
        <v>0</v>
      </c>
      <c r="P715" s="13" t="str">
        <f t="shared" si="22"/>
        <v>P</v>
      </c>
      <c r="Q715" s="13">
        <f>IFERROR(VLOOKUP($A715, 'Fielding Data'!$A$1:$H$12056, 5, 0), 0)</f>
        <v>0</v>
      </c>
      <c r="R715" s="13">
        <f>IFERROR(VLOOKUP($A715, 'Fielding Data'!$A$1:$H$12056, 6, 0), 0)</f>
        <v>0</v>
      </c>
      <c r="S715" s="13">
        <f>IFERROR(VLOOKUP($A715, 'Fielding Data'!$A$1:$H$12056, 7, 0), 0)</f>
        <v>0</v>
      </c>
      <c r="T715" s="13">
        <f>IFERROR(VLOOKUP($A715, 'Fielding Data'!$A$1:$H$12056, 8, 0), 0)</f>
        <v>0</v>
      </c>
      <c r="U715" s="13">
        <f>SUMIFS('Fielding Data'!E:E, 'Fielding Data'!$A:$A, $A715)</f>
        <v>0</v>
      </c>
      <c r="V715" s="13">
        <f>SUMIFS('Fielding Data'!F:F, 'Fielding Data'!$A:$A, $A715)</f>
        <v>0</v>
      </c>
      <c r="W715" s="13">
        <f>SUMIFS('Fielding Data'!G:G, 'Fielding Data'!$A:$A, $A715)</f>
        <v>0</v>
      </c>
      <c r="X715" s="13">
        <f>SUMIFS('Fielding Data'!H:H, 'Fielding Data'!$A:$A, $A715)</f>
        <v>0</v>
      </c>
    </row>
    <row r="716" spans="1:24" x14ac:dyDescent="0.3">
      <c r="A716" s="13" t="str">
        <f t="shared" si="23"/>
        <v>moseldu012010</v>
      </c>
      <c r="B716" s="16" t="s">
        <v>693</v>
      </c>
      <c r="C716" s="16">
        <v>2010</v>
      </c>
      <c r="D716" s="16">
        <v>16</v>
      </c>
      <c r="E716" s="16">
        <v>0</v>
      </c>
      <c r="F716" s="16">
        <v>0</v>
      </c>
      <c r="G716" s="16">
        <v>0</v>
      </c>
      <c r="H716" s="16">
        <v>0</v>
      </c>
      <c r="I716" s="16">
        <v>0</v>
      </c>
      <c r="J716" s="16">
        <v>0</v>
      </c>
      <c r="K716" s="16">
        <v>0</v>
      </c>
      <c r="L716" s="16">
        <v>0</v>
      </c>
      <c r="M716" s="16">
        <v>0</v>
      </c>
      <c r="N716" s="16">
        <v>0</v>
      </c>
      <c r="O716" s="16">
        <v>0</v>
      </c>
      <c r="P716" s="13" t="str">
        <f t="shared" si="22"/>
        <v>P</v>
      </c>
      <c r="Q716" s="13">
        <f>IFERROR(VLOOKUP($A716, 'Fielding Data'!$A$1:$H$12056, 5, 0), 0)</f>
        <v>7</v>
      </c>
      <c r="R716" s="13">
        <f>IFERROR(VLOOKUP($A716, 'Fielding Data'!$A$1:$H$12056, 6, 0), 0)</f>
        <v>10</v>
      </c>
      <c r="S716" s="13">
        <f>IFERROR(VLOOKUP($A716, 'Fielding Data'!$A$1:$H$12056, 7, 0), 0)</f>
        <v>0</v>
      </c>
      <c r="T716" s="13">
        <f>IFERROR(VLOOKUP($A716, 'Fielding Data'!$A$1:$H$12056, 8, 0), 0)</f>
        <v>1</v>
      </c>
      <c r="U716" s="13">
        <f>SUMIFS('Fielding Data'!E:E, 'Fielding Data'!$A:$A, $A716)</f>
        <v>7</v>
      </c>
      <c r="V716" s="13">
        <f>SUMIFS('Fielding Data'!F:F, 'Fielding Data'!$A:$A, $A716)</f>
        <v>10</v>
      </c>
      <c r="W716" s="13">
        <f>SUMIFS('Fielding Data'!G:G, 'Fielding Data'!$A:$A, $A716)</f>
        <v>0</v>
      </c>
      <c r="X716" s="13">
        <f>SUMIFS('Fielding Data'!H:H, 'Fielding Data'!$A:$A, $A716)</f>
        <v>1</v>
      </c>
    </row>
    <row r="717" spans="1:24" x14ac:dyDescent="0.3">
      <c r="A717" s="13" t="str">
        <f t="shared" si="23"/>
        <v>mossbr012010</v>
      </c>
      <c r="B717" s="16" t="s">
        <v>827</v>
      </c>
      <c r="C717" s="16">
        <v>2010</v>
      </c>
      <c r="D717" s="16">
        <v>17</v>
      </c>
      <c r="E717" s="16">
        <v>26</v>
      </c>
      <c r="F717" s="16">
        <v>2</v>
      </c>
      <c r="G717" s="16">
        <v>4</v>
      </c>
      <c r="H717" s="16">
        <v>1</v>
      </c>
      <c r="I717" s="16">
        <v>0</v>
      </c>
      <c r="J717" s="16">
        <v>0</v>
      </c>
      <c r="K717" s="16">
        <v>2</v>
      </c>
      <c r="L717" s="16">
        <v>0</v>
      </c>
      <c r="M717" s="16">
        <v>0</v>
      </c>
      <c r="N717" s="16">
        <v>1</v>
      </c>
      <c r="O717" s="16">
        <v>6</v>
      </c>
      <c r="P717" s="13" t="str">
        <f t="shared" si="22"/>
        <v>LF</v>
      </c>
      <c r="Q717" s="13">
        <f>IFERROR(VLOOKUP($A717, 'Fielding Data'!$A$1:$H$12056, 5, 0), 0)</f>
        <v>0</v>
      </c>
      <c r="R717" s="13">
        <f>IFERROR(VLOOKUP($A717, 'Fielding Data'!$A$1:$H$12056, 6, 0), 0)</f>
        <v>0</v>
      </c>
      <c r="S717" s="13">
        <f>IFERROR(VLOOKUP($A717, 'Fielding Data'!$A$1:$H$12056, 7, 0), 0)</f>
        <v>0</v>
      </c>
      <c r="T717" s="13">
        <f>IFERROR(VLOOKUP($A717, 'Fielding Data'!$A$1:$H$12056, 8, 0), 0)</f>
        <v>0</v>
      </c>
      <c r="U717" s="13">
        <f>SUMIFS('Fielding Data'!E:E, 'Fielding Data'!$A:$A, $A717)</f>
        <v>5</v>
      </c>
      <c r="V717" s="13">
        <f>SUMIFS('Fielding Data'!F:F, 'Fielding Data'!$A:$A, $A717)</f>
        <v>0</v>
      </c>
      <c r="W717" s="13">
        <f>SUMIFS('Fielding Data'!G:G, 'Fielding Data'!$A:$A, $A717)</f>
        <v>0</v>
      </c>
      <c r="X717" s="13">
        <f>SUMIFS('Fielding Data'!H:H, 'Fielding Data'!$A:$A, $A717)</f>
        <v>0</v>
      </c>
    </row>
    <row r="718" spans="1:24" x14ac:dyDescent="0.3">
      <c r="A718" s="13" t="str">
        <f t="shared" si="23"/>
        <v>motagu012010</v>
      </c>
      <c r="B718" s="16" t="s">
        <v>155</v>
      </c>
      <c r="C718" s="16">
        <v>2010</v>
      </c>
      <c r="D718" s="16">
        <v>56</v>
      </c>
      <c r="E718" s="16">
        <v>1</v>
      </c>
      <c r="F718" s="16">
        <v>0</v>
      </c>
      <c r="G718" s="16">
        <v>0</v>
      </c>
      <c r="H718" s="16">
        <v>0</v>
      </c>
      <c r="I718" s="16">
        <v>0</v>
      </c>
      <c r="J718" s="16">
        <v>0</v>
      </c>
      <c r="K718" s="16">
        <v>0</v>
      </c>
      <c r="L718" s="16">
        <v>0</v>
      </c>
      <c r="M718" s="16">
        <v>0</v>
      </c>
      <c r="N718" s="16">
        <v>0</v>
      </c>
      <c r="O718" s="16">
        <v>1</v>
      </c>
      <c r="P718" s="13" t="str">
        <f t="shared" si="22"/>
        <v>P</v>
      </c>
      <c r="Q718" s="13">
        <f>IFERROR(VLOOKUP($A718, 'Fielding Data'!$A$1:$H$12056, 5, 0), 0)</f>
        <v>0</v>
      </c>
      <c r="R718" s="13">
        <f>IFERROR(VLOOKUP($A718, 'Fielding Data'!$A$1:$H$12056, 6, 0), 0)</f>
        <v>7</v>
      </c>
      <c r="S718" s="13">
        <f>IFERROR(VLOOKUP($A718, 'Fielding Data'!$A$1:$H$12056, 7, 0), 0)</f>
        <v>1</v>
      </c>
      <c r="T718" s="13">
        <f>IFERROR(VLOOKUP($A718, 'Fielding Data'!$A$1:$H$12056, 8, 0), 0)</f>
        <v>0</v>
      </c>
      <c r="U718" s="13">
        <f>SUMIFS('Fielding Data'!E:E, 'Fielding Data'!$A:$A, $A718)</f>
        <v>0</v>
      </c>
      <c r="V718" s="13">
        <f>SUMIFS('Fielding Data'!F:F, 'Fielding Data'!$A:$A, $A718)</f>
        <v>7</v>
      </c>
      <c r="W718" s="13">
        <f>SUMIFS('Fielding Data'!G:G, 'Fielding Data'!$A:$A, $A718)</f>
        <v>1</v>
      </c>
      <c r="X718" s="13">
        <f>SUMIFS('Fielding Data'!H:H, 'Fielding Data'!$A:$A, $A718)</f>
        <v>0</v>
      </c>
    </row>
    <row r="719" spans="1:24" x14ac:dyDescent="0.3">
      <c r="A719" s="13" t="str">
        <f t="shared" si="23"/>
        <v>motteja012010</v>
      </c>
      <c r="B719" s="16" t="s">
        <v>974</v>
      </c>
      <c r="C719" s="16">
        <v>2010</v>
      </c>
      <c r="D719" s="16">
        <v>56</v>
      </c>
      <c r="E719" s="16">
        <v>2</v>
      </c>
      <c r="F719" s="16">
        <v>0</v>
      </c>
      <c r="G719" s="16">
        <v>0</v>
      </c>
      <c r="H719" s="16">
        <v>0</v>
      </c>
      <c r="I719" s="16">
        <v>0</v>
      </c>
      <c r="J719" s="16">
        <v>0</v>
      </c>
      <c r="K719" s="16">
        <v>0</v>
      </c>
      <c r="L719" s="16">
        <v>0</v>
      </c>
      <c r="M719" s="16">
        <v>0</v>
      </c>
      <c r="N719" s="16">
        <v>0</v>
      </c>
      <c r="O719" s="16">
        <v>2</v>
      </c>
      <c r="P719" s="13" t="str">
        <f t="shared" si="22"/>
        <v>P</v>
      </c>
      <c r="Q719" s="13">
        <f>IFERROR(VLOOKUP($A719, 'Fielding Data'!$A$1:$H$12056, 5, 0), 0)</f>
        <v>4</v>
      </c>
      <c r="R719" s="13">
        <f>IFERROR(VLOOKUP($A719, 'Fielding Data'!$A$1:$H$12056, 6, 0), 0)</f>
        <v>4</v>
      </c>
      <c r="S719" s="13">
        <f>IFERROR(VLOOKUP($A719, 'Fielding Data'!$A$1:$H$12056, 7, 0), 0)</f>
        <v>1</v>
      </c>
      <c r="T719" s="13">
        <f>IFERROR(VLOOKUP($A719, 'Fielding Data'!$A$1:$H$12056, 8, 0), 0)</f>
        <v>0</v>
      </c>
      <c r="U719" s="13">
        <f>SUMIFS('Fielding Data'!E:E, 'Fielding Data'!$A:$A, $A719)</f>
        <v>4</v>
      </c>
      <c r="V719" s="13">
        <f>SUMIFS('Fielding Data'!F:F, 'Fielding Data'!$A:$A, $A719)</f>
        <v>4</v>
      </c>
      <c r="W719" s="13">
        <f>SUMIFS('Fielding Data'!G:G, 'Fielding Data'!$A:$A, $A719)</f>
        <v>1</v>
      </c>
      <c r="X719" s="13">
        <f>SUMIFS('Fielding Data'!H:H, 'Fielding Data'!$A:$A, $A719)</f>
        <v>0</v>
      </c>
    </row>
    <row r="720" spans="1:24" x14ac:dyDescent="0.3">
      <c r="A720" s="13" t="str">
        <f t="shared" si="23"/>
        <v>moyerja012010</v>
      </c>
      <c r="B720" s="16" t="s">
        <v>156</v>
      </c>
      <c r="C720" s="16">
        <v>2010</v>
      </c>
      <c r="D720" s="16">
        <v>19</v>
      </c>
      <c r="E720" s="16">
        <v>26</v>
      </c>
      <c r="F720" s="16">
        <v>1</v>
      </c>
      <c r="G720" s="16">
        <v>2</v>
      </c>
      <c r="H720" s="16">
        <v>0</v>
      </c>
      <c r="I720" s="16">
        <v>0</v>
      </c>
      <c r="J720" s="16">
        <v>0</v>
      </c>
      <c r="K720" s="16">
        <v>1</v>
      </c>
      <c r="L720" s="16">
        <v>0</v>
      </c>
      <c r="M720" s="16">
        <v>0</v>
      </c>
      <c r="N720" s="16">
        <v>3</v>
      </c>
      <c r="O720" s="16">
        <v>13</v>
      </c>
      <c r="P720" s="13" t="str">
        <f t="shared" si="22"/>
        <v>P</v>
      </c>
      <c r="Q720" s="13">
        <f>IFERROR(VLOOKUP($A720, 'Fielding Data'!$A$1:$H$12056, 5, 0), 0)</f>
        <v>2</v>
      </c>
      <c r="R720" s="13">
        <f>IFERROR(VLOOKUP($A720, 'Fielding Data'!$A$1:$H$12056, 6, 0), 0)</f>
        <v>16</v>
      </c>
      <c r="S720" s="13">
        <f>IFERROR(VLOOKUP($A720, 'Fielding Data'!$A$1:$H$12056, 7, 0), 0)</f>
        <v>1</v>
      </c>
      <c r="T720" s="13">
        <f>IFERROR(VLOOKUP($A720, 'Fielding Data'!$A$1:$H$12056, 8, 0), 0)</f>
        <v>0</v>
      </c>
      <c r="U720" s="13">
        <f>SUMIFS('Fielding Data'!E:E, 'Fielding Data'!$A:$A, $A720)</f>
        <v>2</v>
      </c>
      <c r="V720" s="13">
        <f>SUMIFS('Fielding Data'!F:F, 'Fielding Data'!$A:$A, $A720)</f>
        <v>16</v>
      </c>
      <c r="W720" s="13">
        <f>SUMIFS('Fielding Data'!G:G, 'Fielding Data'!$A:$A, $A720)</f>
        <v>1</v>
      </c>
      <c r="X720" s="13">
        <f>SUMIFS('Fielding Data'!H:H, 'Fielding Data'!$A:$A, $A720)</f>
        <v>0</v>
      </c>
    </row>
    <row r="721" spans="1:24" x14ac:dyDescent="0.3">
      <c r="A721" s="13" t="str">
        <f t="shared" si="23"/>
        <v>moylape012010</v>
      </c>
      <c r="B721" s="16" t="s">
        <v>694</v>
      </c>
      <c r="C721" s="16">
        <v>2010</v>
      </c>
      <c r="D721" s="16">
        <v>85</v>
      </c>
      <c r="E721" s="16">
        <v>0</v>
      </c>
      <c r="F721" s="16">
        <v>0</v>
      </c>
      <c r="G721" s="16">
        <v>0</v>
      </c>
      <c r="H721" s="16">
        <v>0</v>
      </c>
      <c r="I721" s="16">
        <v>0</v>
      </c>
      <c r="J721" s="16">
        <v>0</v>
      </c>
      <c r="K721" s="16">
        <v>0</v>
      </c>
      <c r="L721" s="16">
        <v>0</v>
      </c>
      <c r="M721" s="16">
        <v>0</v>
      </c>
      <c r="N721" s="16">
        <v>0</v>
      </c>
      <c r="O721" s="16">
        <v>0</v>
      </c>
      <c r="P721" s="13" t="str">
        <f t="shared" si="22"/>
        <v>P</v>
      </c>
      <c r="Q721" s="13">
        <f>IFERROR(VLOOKUP($A721, 'Fielding Data'!$A$1:$H$12056, 5, 0), 0)</f>
        <v>6</v>
      </c>
      <c r="R721" s="13">
        <f>IFERROR(VLOOKUP($A721, 'Fielding Data'!$A$1:$H$12056, 6, 0), 0)</f>
        <v>18</v>
      </c>
      <c r="S721" s="13">
        <f>IFERROR(VLOOKUP($A721, 'Fielding Data'!$A$1:$H$12056, 7, 0), 0)</f>
        <v>1</v>
      </c>
      <c r="T721" s="13">
        <f>IFERROR(VLOOKUP($A721, 'Fielding Data'!$A$1:$H$12056, 8, 0), 0)</f>
        <v>0</v>
      </c>
      <c r="U721" s="13">
        <f>SUMIFS('Fielding Data'!E:E, 'Fielding Data'!$A:$A, $A721)</f>
        <v>6</v>
      </c>
      <c r="V721" s="13">
        <f>SUMIFS('Fielding Data'!F:F, 'Fielding Data'!$A:$A, $A721)</f>
        <v>18</v>
      </c>
      <c r="W721" s="13">
        <f>SUMIFS('Fielding Data'!G:G, 'Fielding Data'!$A:$A, $A721)</f>
        <v>1</v>
      </c>
      <c r="X721" s="13">
        <f>SUMIFS('Fielding Data'!H:H, 'Fielding Data'!$A:$A, $A721)</f>
        <v>0</v>
      </c>
    </row>
    <row r="722" spans="1:24" x14ac:dyDescent="0.3">
      <c r="A722" s="13" t="str">
        <f t="shared" si="23"/>
        <v>mujiced012010</v>
      </c>
      <c r="B722" s="16" t="s">
        <v>695</v>
      </c>
      <c r="C722" s="16">
        <v>2010</v>
      </c>
      <c r="D722" s="16">
        <v>59</v>
      </c>
      <c r="E722" s="16">
        <v>0</v>
      </c>
      <c r="F722" s="16">
        <v>0</v>
      </c>
      <c r="G722" s="16">
        <v>0</v>
      </c>
      <c r="H722" s="16">
        <v>0</v>
      </c>
      <c r="I722" s="16">
        <v>0</v>
      </c>
      <c r="J722" s="16">
        <v>0</v>
      </c>
      <c r="K722" s="16">
        <v>0</v>
      </c>
      <c r="L722" s="16">
        <v>0</v>
      </c>
      <c r="M722" s="16">
        <v>0</v>
      </c>
      <c r="N722" s="16">
        <v>0</v>
      </c>
      <c r="O722" s="16">
        <v>0</v>
      </c>
      <c r="P722" s="13" t="str">
        <f t="shared" si="22"/>
        <v>P</v>
      </c>
      <c r="Q722" s="13">
        <f>IFERROR(VLOOKUP($A722, 'Fielding Data'!$A$1:$H$12056, 5, 0), 0)</f>
        <v>3</v>
      </c>
      <c r="R722" s="13">
        <f>IFERROR(VLOOKUP($A722, 'Fielding Data'!$A$1:$H$12056, 6, 0), 0)</f>
        <v>7</v>
      </c>
      <c r="S722" s="13">
        <f>IFERROR(VLOOKUP($A722, 'Fielding Data'!$A$1:$H$12056, 7, 0), 0)</f>
        <v>0</v>
      </c>
      <c r="T722" s="13">
        <f>IFERROR(VLOOKUP($A722, 'Fielding Data'!$A$1:$H$12056, 8, 0), 0)</f>
        <v>0</v>
      </c>
      <c r="U722" s="13">
        <f>SUMIFS('Fielding Data'!E:E, 'Fielding Data'!$A:$A, $A722)</f>
        <v>3</v>
      </c>
      <c r="V722" s="13">
        <f>SUMIFS('Fielding Data'!F:F, 'Fielding Data'!$A:$A, $A722)</f>
        <v>7</v>
      </c>
      <c r="W722" s="13">
        <f>SUMIFS('Fielding Data'!G:G, 'Fielding Data'!$A:$A, $A722)</f>
        <v>0</v>
      </c>
      <c r="X722" s="13">
        <f>SUMIFS('Fielding Data'!H:H, 'Fielding Data'!$A:$A, $A722)</f>
        <v>0</v>
      </c>
    </row>
    <row r="723" spans="1:24" x14ac:dyDescent="0.3">
      <c r="A723" s="13" t="str">
        <f t="shared" si="23"/>
        <v>mulveke012010</v>
      </c>
      <c r="B723" s="16" t="s">
        <v>1144</v>
      </c>
      <c r="C723" s="16">
        <v>2010</v>
      </c>
      <c r="D723" s="16">
        <v>2</v>
      </c>
      <c r="E723" s="16">
        <v>0</v>
      </c>
      <c r="F723" s="16">
        <v>0</v>
      </c>
      <c r="G723" s="16">
        <v>0</v>
      </c>
      <c r="H723" s="16">
        <v>0</v>
      </c>
      <c r="I723" s="16">
        <v>0</v>
      </c>
      <c r="J723" s="16">
        <v>0</v>
      </c>
      <c r="K723" s="16">
        <v>0</v>
      </c>
      <c r="L723" s="16">
        <v>0</v>
      </c>
      <c r="M723" s="16">
        <v>0</v>
      </c>
      <c r="N723" s="16">
        <v>0</v>
      </c>
      <c r="O723" s="16">
        <v>0</v>
      </c>
      <c r="P723" s="13" t="str">
        <f t="shared" si="22"/>
        <v>P</v>
      </c>
      <c r="Q723" s="13">
        <f>IFERROR(VLOOKUP($A723, 'Fielding Data'!$A$1:$H$12056, 5, 0), 0)</f>
        <v>0</v>
      </c>
      <c r="R723" s="13">
        <f>IFERROR(VLOOKUP($A723, 'Fielding Data'!$A$1:$H$12056, 6, 0), 0)</f>
        <v>1</v>
      </c>
      <c r="S723" s="13">
        <f>IFERROR(VLOOKUP($A723, 'Fielding Data'!$A$1:$H$12056, 7, 0), 0)</f>
        <v>0</v>
      </c>
      <c r="T723" s="13">
        <f>IFERROR(VLOOKUP($A723, 'Fielding Data'!$A$1:$H$12056, 8, 0), 0)</f>
        <v>1</v>
      </c>
      <c r="U723" s="13">
        <f>SUMIFS('Fielding Data'!E:E, 'Fielding Data'!$A:$A, $A723)</f>
        <v>0</v>
      </c>
      <c r="V723" s="13">
        <f>SUMIFS('Fielding Data'!F:F, 'Fielding Data'!$A:$A, $A723)</f>
        <v>1</v>
      </c>
      <c r="W723" s="13">
        <f>SUMIFS('Fielding Data'!G:G, 'Fielding Data'!$A:$A, $A723)</f>
        <v>0</v>
      </c>
      <c r="X723" s="13">
        <f>SUMIFS('Fielding Data'!H:H, 'Fielding Data'!$A:$A, $A723)</f>
        <v>1</v>
      </c>
    </row>
    <row r="724" spans="1:24" x14ac:dyDescent="0.3">
      <c r="A724" s="13" t="str">
        <f t="shared" si="23"/>
        <v>murphda072010</v>
      </c>
      <c r="B724" s="16" t="s">
        <v>696</v>
      </c>
      <c r="C724" s="16">
        <v>2010</v>
      </c>
      <c r="D724" s="16">
        <v>138</v>
      </c>
      <c r="E724" s="16">
        <v>419</v>
      </c>
      <c r="F724" s="16">
        <v>54</v>
      </c>
      <c r="G724" s="16">
        <v>122</v>
      </c>
      <c r="H724" s="16">
        <v>26</v>
      </c>
      <c r="I724" s="16">
        <v>2</v>
      </c>
      <c r="J724" s="16">
        <v>12</v>
      </c>
      <c r="K724" s="16">
        <v>65</v>
      </c>
      <c r="L724" s="16">
        <v>14</v>
      </c>
      <c r="M724" s="16">
        <v>2</v>
      </c>
      <c r="N724" s="16">
        <v>45</v>
      </c>
      <c r="O724" s="16">
        <v>71</v>
      </c>
      <c r="P724" s="13" t="str">
        <f t="shared" si="22"/>
        <v>CF</v>
      </c>
      <c r="Q724" s="13">
        <f>IFERROR(VLOOKUP($A724, 'Fielding Data'!$A$1:$H$12056, 5, 0), 0)</f>
        <v>0</v>
      </c>
      <c r="R724" s="13">
        <f>IFERROR(VLOOKUP($A724, 'Fielding Data'!$A$1:$H$12056, 6, 0), 0)</f>
        <v>0</v>
      </c>
      <c r="S724" s="13">
        <f>IFERROR(VLOOKUP($A724, 'Fielding Data'!$A$1:$H$12056, 7, 0), 0)</f>
        <v>0</v>
      </c>
      <c r="T724" s="13">
        <f>IFERROR(VLOOKUP($A724, 'Fielding Data'!$A$1:$H$12056, 8, 0), 0)</f>
        <v>0</v>
      </c>
      <c r="U724" s="13">
        <f>SUMIFS('Fielding Data'!E:E, 'Fielding Data'!$A:$A, $A724)</f>
        <v>206</v>
      </c>
      <c r="V724" s="13">
        <f>SUMIFS('Fielding Data'!F:F, 'Fielding Data'!$A:$A, $A724)</f>
        <v>9</v>
      </c>
      <c r="W724" s="13">
        <f>SUMIFS('Fielding Data'!G:G, 'Fielding Data'!$A:$A, $A724)</f>
        <v>1</v>
      </c>
      <c r="X724" s="13">
        <f>SUMIFS('Fielding Data'!H:H, 'Fielding Data'!$A:$A, $A724)</f>
        <v>1</v>
      </c>
    </row>
    <row r="725" spans="1:24" x14ac:dyDescent="0.3">
      <c r="A725" s="13" t="str">
        <f t="shared" si="23"/>
        <v>murphdo012010</v>
      </c>
      <c r="B725" s="16" t="s">
        <v>479</v>
      </c>
      <c r="C725" s="16">
        <v>2010</v>
      </c>
      <c r="D725" s="16">
        <v>29</v>
      </c>
      <c r="E725" s="16">
        <v>44</v>
      </c>
      <c r="F725" s="16">
        <v>9</v>
      </c>
      <c r="G725" s="16">
        <v>14</v>
      </c>
      <c r="H725" s="16">
        <v>6</v>
      </c>
      <c r="I725" s="16">
        <v>1</v>
      </c>
      <c r="J725" s="16">
        <v>3</v>
      </c>
      <c r="K725" s="16">
        <v>16</v>
      </c>
      <c r="L725" s="16">
        <v>0</v>
      </c>
      <c r="M725" s="16">
        <v>0</v>
      </c>
      <c r="N725" s="16">
        <v>2</v>
      </c>
      <c r="O725" s="16">
        <v>19</v>
      </c>
      <c r="P725" s="13" t="str">
        <f t="shared" si="22"/>
        <v>2B</v>
      </c>
      <c r="Q725" s="13">
        <f>IFERROR(VLOOKUP($A725, 'Fielding Data'!$A$1:$H$12056, 5, 0), 0)</f>
        <v>2</v>
      </c>
      <c r="R725" s="13">
        <f>IFERROR(VLOOKUP($A725, 'Fielding Data'!$A$1:$H$12056, 6, 0), 0)</f>
        <v>1</v>
      </c>
      <c r="S725" s="13">
        <f>IFERROR(VLOOKUP($A725, 'Fielding Data'!$A$1:$H$12056, 7, 0), 0)</f>
        <v>0</v>
      </c>
      <c r="T725" s="13">
        <f>IFERROR(VLOOKUP($A725, 'Fielding Data'!$A$1:$H$12056, 8, 0), 0)</f>
        <v>0</v>
      </c>
      <c r="U725" s="13">
        <f>SUMIFS('Fielding Data'!E:E, 'Fielding Data'!$A:$A, $A725)</f>
        <v>4</v>
      </c>
      <c r="V725" s="13">
        <f>SUMIFS('Fielding Data'!F:F, 'Fielding Data'!$A:$A, $A725)</f>
        <v>14</v>
      </c>
      <c r="W725" s="13">
        <f>SUMIFS('Fielding Data'!G:G, 'Fielding Data'!$A:$A, $A725)</f>
        <v>0</v>
      </c>
      <c r="X725" s="13">
        <f>SUMIFS('Fielding Data'!H:H, 'Fielding Data'!$A:$A, $A725)</f>
        <v>1</v>
      </c>
    </row>
    <row r="726" spans="1:24" x14ac:dyDescent="0.3">
      <c r="A726" s="13" t="str">
        <f t="shared" si="23"/>
        <v>myersbr012010</v>
      </c>
      <c r="B726" s="16" t="s">
        <v>320</v>
      </c>
      <c r="C726" s="16">
        <v>2010</v>
      </c>
      <c r="D726" s="16">
        <v>33</v>
      </c>
      <c r="E726" s="16">
        <v>62</v>
      </c>
      <c r="F726" s="16">
        <v>2</v>
      </c>
      <c r="G726" s="16">
        <v>11</v>
      </c>
      <c r="H726" s="16">
        <v>1</v>
      </c>
      <c r="I726" s="16">
        <v>0</v>
      </c>
      <c r="J726" s="16">
        <v>0</v>
      </c>
      <c r="K726" s="16">
        <v>2</v>
      </c>
      <c r="L726" s="16">
        <v>0</v>
      </c>
      <c r="M726" s="16">
        <v>0</v>
      </c>
      <c r="N726" s="16">
        <v>2</v>
      </c>
      <c r="O726" s="16">
        <v>25</v>
      </c>
      <c r="P726" s="13" t="str">
        <f t="shared" si="22"/>
        <v>P</v>
      </c>
      <c r="Q726" s="13">
        <f>IFERROR(VLOOKUP($A726, 'Fielding Data'!$A$1:$H$12056, 5, 0), 0)</f>
        <v>25</v>
      </c>
      <c r="R726" s="13">
        <f>IFERROR(VLOOKUP($A726, 'Fielding Data'!$A$1:$H$12056, 6, 0), 0)</f>
        <v>30</v>
      </c>
      <c r="S726" s="13">
        <f>IFERROR(VLOOKUP($A726, 'Fielding Data'!$A$1:$H$12056, 7, 0), 0)</f>
        <v>2</v>
      </c>
      <c r="T726" s="13">
        <f>IFERROR(VLOOKUP($A726, 'Fielding Data'!$A$1:$H$12056, 8, 0), 0)</f>
        <v>1</v>
      </c>
      <c r="U726" s="13">
        <f>SUMIFS('Fielding Data'!E:E, 'Fielding Data'!$A:$A, $A726)</f>
        <v>25</v>
      </c>
      <c r="V726" s="13">
        <f>SUMIFS('Fielding Data'!F:F, 'Fielding Data'!$A:$A, $A726)</f>
        <v>30</v>
      </c>
      <c r="W726" s="13">
        <f>SUMIFS('Fielding Data'!G:G, 'Fielding Data'!$A:$A, $A726)</f>
        <v>2</v>
      </c>
      <c r="X726" s="13">
        <f>SUMIFS('Fielding Data'!H:H, 'Fielding Data'!$A:$A, $A726)</f>
        <v>1</v>
      </c>
    </row>
    <row r="727" spans="1:24" x14ac:dyDescent="0.3">
      <c r="A727" s="13" t="str">
        <f t="shared" si="23"/>
        <v>nadyxa012010</v>
      </c>
      <c r="B727" s="16" t="s">
        <v>157</v>
      </c>
      <c r="C727" s="16">
        <v>2010</v>
      </c>
      <c r="D727" s="16">
        <v>119</v>
      </c>
      <c r="E727" s="16">
        <v>317</v>
      </c>
      <c r="F727" s="16">
        <v>33</v>
      </c>
      <c r="G727" s="16">
        <v>81</v>
      </c>
      <c r="H727" s="16">
        <v>13</v>
      </c>
      <c r="I727" s="16">
        <v>0</v>
      </c>
      <c r="J727" s="16">
        <v>6</v>
      </c>
      <c r="K727" s="16">
        <v>33</v>
      </c>
      <c r="L727" s="16">
        <v>0</v>
      </c>
      <c r="M727" s="16">
        <v>0</v>
      </c>
      <c r="N727" s="16">
        <v>17</v>
      </c>
      <c r="O727" s="16">
        <v>85</v>
      </c>
      <c r="P727" s="13" t="str">
        <f t="shared" si="22"/>
        <v>1B</v>
      </c>
      <c r="Q727" s="13">
        <f>IFERROR(VLOOKUP($A727, 'Fielding Data'!$A$1:$H$12056, 5, 0), 0)</f>
        <v>389</v>
      </c>
      <c r="R727" s="13">
        <f>IFERROR(VLOOKUP($A727, 'Fielding Data'!$A$1:$H$12056, 6, 0), 0)</f>
        <v>36</v>
      </c>
      <c r="S727" s="13">
        <f>IFERROR(VLOOKUP($A727, 'Fielding Data'!$A$1:$H$12056, 7, 0), 0)</f>
        <v>1</v>
      </c>
      <c r="T727" s="13">
        <f>IFERROR(VLOOKUP($A727, 'Fielding Data'!$A$1:$H$12056, 8, 0), 0)</f>
        <v>47</v>
      </c>
      <c r="U727" s="13">
        <f>SUMIFS('Fielding Data'!E:E, 'Fielding Data'!$A:$A, $A727)</f>
        <v>419</v>
      </c>
      <c r="V727" s="13">
        <f>SUMIFS('Fielding Data'!F:F, 'Fielding Data'!$A:$A, $A727)</f>
        <v>38</v>
      </c>
      <c r="W727" s="13">
        <f>SUMIFS('Fielding Data'!G:G, 'Fielding Data'!$A:$A, $A727)</f>
        <v>2</v>
      </c>
      <c r="X727" s="13">
        <f>SUMIFS('Fielding Data'!H:H, 'Fielding Data'!$A:$A, $A727)</f>
        <v>47</v>
      </c>
    </row>
    <row r="728" spans="1:24" x14ac:dyDescent="0.3">
      <c r="A728" s="13" t="str">
        <f t="shared" si="23"/>
        <v>napolmi012010</v>
      </c>
      <c r="B728" s="16" t="s">
        <v>697</v>
      </c>
      <c r="C728" s="16">
        <v>2010</v>
      </c>
      <c r="D728" s="16">
        <v>140</v>
      </c>
      <c r="E728" s="16">
        <v>453</v>
      </c>
      <c r="F728" s="16">
        <v>60</v>
      </c>
      <c r="G728" s="16">
        <v>108</v>
      </c>
      <c r="H728" s="16">
        <v>24</v>
      </c>
      <c r="I728" s="16">
        <v>1</v>
      </c>
      <c r="J728" s="16">
        <v>26</v>
      </c>
      <c r="K728" s="16">
        <v>68</v>
      </c>
      <c r="L728" s="16">
        <v>4</v>
      </c>
      <c r="M728" s="16">
        <v>2</v>
      </c>
      <c r="N728" s="16">
        <v>42</v>
      </c>
      <c r="O728" s="16">
        <v>137</v>
      </c>
      <c r="P728" s="13" t="str">
        <f t="shared" si="22"/>
        <v>1B</v>
      </c>
      <c r="Q728" s="13">
        <f>IFERROR(VLOOKUP($A728, 'Fielding Data'!$A$1:$H$12056, 5, 0), 0)</f>
        <v>502</v>
      </c>
      <c r="R728" s="13">
        <f>IFERROR(VLOOKUP($A728, 'Fielding Data'!$A$1:$H$12056, 6, 0), 0)</f>
        <v>44</v>
      </c>
      <c r="S728" s="13">
        <f>IFERROR(VLOOKUP($A728, 'Fielding Data'!$A$1:$H$12056, 7, 0), 0)</f>
        <v>6</v>
      </c>
      <c r="T728" s="13">
        <f>IFERROR(VLOOKUP($A728, 'Fielding Data'!$A$1:$H$12056, 8, 0), 0)</f>
        <v>33</v>
      </c>
      <c r="U728" s="13">
        <f>SUMIFS('Fielding Data'!E:E, 'Fielding Data'!$A:$A, $A728)</f>
        <v>907</v>
      </c>
      <c r="V728" s="13">
        <f>SUMIFS('Fielding Data'!F:F, 'Fielding Data'!$A:$A, $A728)</f>
        <v>76</v>
      </c>
      <c r="W728" s="13">
        <f>SUMIFS('Fielding Data'!G:G, 'Fielding Data'!$A:$A, $A728)</f>
        <v>12</v>
      </c>
      <c r="X728" s="13">
        <f>SUMIFS('Fielding Data'!H:H, 'Fielding Data'!$A:$A, $A728)</f>
        <v>37</v>
      </c>
    </row>
    <row r="729" spans="1:24" x14ac:dyDescent="0.3">
      <c r="A729" s="13" t="str">
        <f t="shared" si="23"/>
        <v>narvech012010</v>
      </c>
      <c r="B729" s="16" t="s">
        <v>698</v>
      </c>
      <c r="C729" s="16">
        <v>2010</v>
      </c>
      <c r="D729" s="16">
        <v>37</v>
      </c>
      <c r="E729" s="16">
        <v>49</v>
      </c>
      <c r="F729" s="16">
        <v>3</v>
      </c>
      <c r="G729" s="16">
        <v>16</v>
      </c>
      <c r="H729" s="16">
        <v>1</v>
      </c>
      <c r="I729" s="16">
        <v>0</v>
      </c>
      <c r="J729" s="16">
        <v>0</v>
      </c>
      <c r="K729" s="16">
        <v>7</v>
      </c>
      <c r="L729" s="16">
        <v>0</v>
      </c>
      <c r="M729" s="16">
        <v>0</v>
      </c>
      <c r="N729" s="16">
        <v>2</v>
      </c>
      <c r="O729" s="16">
        <v>15</v>
      </c>
      <c r="P729" s="13" t="str">
        <f t="shared" si="22"/>
        <v>P</v>
      </c>
      <c r="Q729" s="13">
        <f>IFERROR(VLOOKUP($A729, 'Fielding Data'!$A$1:$H$12056, 5, 0), 0)</f>
        <v>7</v>
      </c>
      <c r="R729" s="13">
        <f>IFERROR(VLOOKUP($A729, 'Fielding Data'!$A$1:$H$12056, 6, 0), 0)</f>
        <v>25</v>
      </c>
      <c r="S729" s="13">
        <f>IFERROR(VLOOKUP($A729, 'Fielding Data'!$A$1:$H$12056, 7, 0), 0)</f>
        <v>2</v>
      </c>
      <c r="T729" s="13">
        <f>IFERROR(VLOOKUP($A729, 'Fielding Data'!$A$1:$H$12056, 8, 0), 0)</f>
        <v>1</v>
      </c>
      <c r="U729" s="13">
        <f>SUMIFS('Fielding Data'!E:E, 'Fielding Data'!$A:$A, $A729)</f>
        <v>7</v>
      </c>
      <c r="V729" s="13">
        <f>SUMIFS('Fielding Data'!F:F, 'Fielding Data'!$A:$A, $A729)</f>
        <v>25</v>
      </c>
      <c r="W729" s="13">
        <f>SUMIFS('Fielding Data'!G:G, 'Fielding Data'!$A:$A, $A729)</f>
        <v>2</v>
      </c>
      <c r="X729" s="13">
        <f>SUMIFS('Fielding Data'!H:H, 'Fielding Data'!$A:$A, $A729)</f>
        <v>1</v>
      </c>
    </row>
    <row r="730" spans="1:24" x14ac:dyDescent="0.3">
      <c r="A730" s="13" t="str">
        <f t="shared" si="23"/>
        <v>navada012010</v>
      </c>
      <c r="B730" s="16" t="s">
        <v>1344</v>
      </c>
      <c r="C730" s="16">
        <v>2010</v>
      </c>
      <c r="D730" s="16">
        <v>60</v>
      </c>
      <c r="E730" s="16">
        <v>161</v>
      </c>
      <c r="F730" s="16">
        <v>23</v>
      </c>
      <c r="G730" s="16">
        <v>39</v>
      </c>
      <c r="H730" s="16">
        <v>14</v>
      </c>
      <c r="I730" s="16">
        <v>1</v>
      </c>
      <c r="J730" s="16">
        <v>1</v>
      </c>
      <c r="K730" s="16">
        <v>26</v>
      </c>
      <c r="L730" s="16">
        <v>1</v>
      </c>
      <c r="M730" s="16">
        <v>1</v>
      </c>
      <c r="N730" s="16">
        <v>19</v>
      </c>
      <c r="O730" s="16">
        <v>46</v>
      </c>
      <c r="P730" s="13" t="str">
        <f t="shared" si="22"/>
        <v>LF</v>
      </c>
      <c r="Q730" s="13">
        <f>IFERROR(VLOOKUP($A730, 'Fielding Data'!$A$1:$H$12056, 5, 0), 0)</f>
        <v>0</v>
      </c>
      <c r="R730" s="13">
        <f>IFERROR(VLOOKUP($A730, 'Fielding Data'!$A$1:$H$12056, 6, 0), 0)</f>
        <v>0</v>
      </c>
      <c r="S730" s="13">
        <f>IFERROR(VLOOKUP($A730, 'Fielding Data'!$A$1:$H$12056, 7, 0), 0)</f>
        <v>0</v>
      </c>
      <c r="T730" s="13">
        <f>IFERROR(VLOOKUP($A730, 'Fielding Data'!$A$1:$H$12056, 8, 0), 0)</f>
        <v>0</v>
      </c>
      <c r="U730" s="13">
        <f>SUMIFS('Fielding Data'!E:E, 'Fielding Data'!$A:$A, $A730)</f>
        <v>65</v>
      </c>
      <c r="V730" s="13">
        <f>SUMIFS('Fielding Data'!F:F, 'Fielding Data'!$A:$A, $A730)</f>
        <v>2</v>
      </c>
      <c r="W730" s="13">
        <f>SUMIFS('Fielding Data'!G:G, 'Fielding Data'!$A:$A, $A730)</f>
        <v>0</v>
      </c>
      <c r="X730" s="13">
        <f>SUMIFS('Fielding Data'!H:H, 'Fielding Data'!$A:$A, $A730)</f>
        <v>0</v>
      </c>
    </row>
    <row r="731" spans="1:24" x14ac:dyDescent="0.3">
      <c r="A731" s="13" t="str">
        <f t="shared" si="23"/>
        <v>navardi012010</v>
      </c>
      <c r="B731" s="16" t="s">
        <v>480</v>
      </c>
      <c r="C731" s="16">
        <v>2010</v>
      </c>
      <c r="D731" s="16">
        <v>48</v>
      </c>
      <c r="E731" s="16">
        <v>124</v>
      </c>
      <c r="F731" s="16">
        <v>11</v>
      </c>
      <c r="G731" s="16">
        <v>24</v>
      </c>
      <c r="H731" s="16">
        <v>5</v>
      </c>
      <c r="I731" s="16">
        <v>0</v>
      </c>
      <c r="J731" s="16">
        <v>1</v>
      </c>
      <c r="K731" s="16">
        <v>7</v>
      </c>
      <c r="L731" s="16">
        <v>0</v>
      </c>
      <c r="M731" s="16">
        <v>1</v>
      </c>
      <c r="N731" s="16">
        <v>12</v>
      </c>
      <c r="O731" s="16">
        <v>20</v>
      </c>
      <c r="P731" s="13" t="str">
        <f t="shared" si="22"/>
        <v>C</v>
      </c>
      <c r="Q731" s="13">
        <f>IFERROR(VLOOKUP($A731, 'Fielding Data'!$A$1:$H$12056, 5, 0), 0)</f>
        <v>272</v>
      </c>
      <c r="R731" s="13">
        <f>IFERROR(VLOOKUP($A731, 'Fielding Data'!$A$1:$H$12056, 6, 0), 0)</f>
        <v>20</v>
      </c>
      <c r="S731" s="13">
        <f>IFERROR(VLOOKUP($A731, 'Fielding Data'!$A$1:$H$12056, 7, 0), 0)</f>
        <v>4</v>
      </c>
      <c r="T731" s="13">
        <f>IFERROR(VLOOKUP($A731, 'Fielding Data'!$A$1:$H$12056, 8, 0), 0)</f>
        <v>2</v>
      </c>
      <c r="U731" s="13">
        <f>SUMIFS('Fielding Data'!E:E, 'Fielding Data'!$A:$A, $A731)</f>
        <v>272</v>
      </c>
      <c r="V731" s="13">
        <f>SUMIFS('Fielding Data'!F:F, 'Fielding Data'!$A:$A, $A731)</f>
        <v>20</v>
      </c>
      <c r="W731" s="13">
        <f>SUMIFS('Fielding Data'!G:G, 'Fielding Data'!$A:$A, $A731)</f>
        <v>4</v>
      </c>
      <c r="X731" s="13">
        <f>SUMIFS('Fielding Data'!H:H, 'Fielding Data'!$A:$A, $A731)</f>
        <v>2</v>
      </c>
    </row>
    <row r="732" spans="1:24" x14ac:dyDescent="0.3">
      <c r="A732" s="13" t="str">
        <f t="shared" si="23"/>
        <v>navaros012010</v>
      </c>
      <c r="B732" s="16" t="s">
        <v>699</v>
      </c>
      <c r="C732" s="16">
        <v>2010</v>
      </c>
      <c r="D732" s="16">
        <v>14</v>
      </c>
      <c r="E732" s="16">
        <v>20</v>
      </c>
      <c r="F732" s="16">
        <v>2</v>
      </c>
      <c r="G732" s="16">
        <v>1</v>
      </c>
      <c r="H732" s="16">
        <v>0</v>
      </c>
      <c r="I732" s="16">
        <v>0</v>
      </c>
      <c r="J732" s="16">
        <v>0</v>
      </c>
      <c r="K732" s="16">
        <v>0</v>
      </c>
      <c r="L732" s="16">
        <v>0</v>
      </c>
      <c r="M732" s="16">
        <v>0</v>
      </c>
      <c r="N732" s="16">
        <v>5</v>
      </c>
      <c r="O732" s="16">
        <v>4</v>
      </c>
      <c r="P732" s="13" t="str">
        <f t="shared" si="22"/>
        <v>SS</v>
      </c>
      <c r="Q732" s="13">
        <f>IFERROR(VLOOKUP($A732, 'Fielding Data'!$A$1:$H$12056, 5, 0), 0)</f>
        <v>8</v>
      </c>
      <c r="R732" s="13">
        <f>IFERROR(VLOOKUP($A732, 'Fielding Data'!$A$1:$H$12056, 6, 0), 0)</f>
        <v>21</v>
      </c>
      <c r="S732" s="13">
        <f>IFERROR(VLOOKUP($A732, 'Fielding Data'!$A$1:$H$12056, 7, 0), 0)</f>
        <v>1</v>
      </c>
      <c r="T732" s="13">
        <f>IFERROR(VLOOKUP($A732, 'Fielding Data'!$A$1:$H$12056, 8, 0), 0)</f>
        <v>3</v>
      </c>
      <c r="U732" s="13">
        <f>SUMIFS('Fielding Data'!E:E, 'Fielding Data'!$A:$A, $A732)</f>
        <v>8</v>
      </c>
      <c r="V732" s="13">
        <f>SUMIFS('Fielding Data'!F:F, 'Fielding Data'!$A:$A, $A732)</f>
        <v>21</v>
      </c>
      <c r="W732" s="13">
        <f>SUMIFS('Fielding Data'!G:G, 'Fielding Data'!$A:$A, $A732)</f>
        <v>1</v>
      </c>
      <c r="X732" s="13">
        <f>SUMIFS('Fielding Data'!H:H, 'Fielding Data'!$A:$A, $A732)</f>
        <v>3</v>
      </c>
    </row>
    <row r="733" spans="1:24" x14ac:dyDescent="0.3">
      <c r="A733" s="13" t="str">
        <f t="shared" si="23"/>
        <v>navarya012010</v>
      </c>
      <c r="B733" s="16" t="s">
        <v>1345</v>
      </c>
      <c r="C733" s="16">
        <v>2010</v>
      </c>
      <c r="D733" s="16">
        <v>20</v>
      </c>
      <c r="E733" s="16">
        <v>42</v>
      </c>
      <c r="F733" s="16">
        <v>4</v>
      </c>
      <c r="G733" s="16">
        <v>6</v>
      </c>
      <c r="H733" s="16">
        <v>0</v>
      </c>
      <c r="I733" s="16">
        <v>0</v>
      </c>
      <c r="J733" s="16">
        <v>0</v>
      </c>
      <c r="K733" s="16">
        <v>5</v>
      </c>
      <c r="L733" s="16">
        <v>0</v>
      </c>
      <c r="M733" s="16">
        <v>0</v>
      </c>
      <c r="N733" s="16">
        <v>2</v>
      </c>
      <c r="O733" s="16">
        <v>17</v>
      </c>
      <c r="P733" s="13" t="str">
        <f t="shared" si="22"/>
        <v>2B</v>
      </c>
      <c r="Q733" s="13">
        <f>IFERROR(VLOOKUP($A733, 'Fielding Data'!$A$1:$H$12056, 5, 0), 0)</f>
        <v>4</v>
      </c>
      <c r="R733" s="13">
        <f>IFERROR(VLOOKUP($A733, 'Fielding Data'!$A$1:$H$12056, 6, 0), 0)</f>
        <v>5</v>
      </c>
      <c r="S733" s="13">
        <f>IFERROR(VLOOKUP($A733, 'Fielding Data'!$A$1:$H$12056, 7, 0), 0)</f>
        <v>0</v>
      </c>
      <c r="T733" s="13">
        <f>IFERROR(VLOOKUP($A733, 'Fielding Data'!$A$1:$H$12056, 8, 0), 0)</f>
        <v>1</v>
      </c>
      <c r="U733" s="13">
        <f>SUMIFS('Fielding Data'!E:E, 'Fielding Data'!$A:$A, $A733)</f>
        <v>21</v>
      </c>
      <c r="V733" s="13">
        <f>SUMIFS('Fielding Data'!F:F, 'Fielding Data'!$A:$A, $A733)</f>
        <v>29</v>
      </c>
      <c r="W733" s="13">
        <f>SUMIFS('Fielding Data'!G:G, 'Fielding Data'!$A:$A, $A733)</f>
        <v>2</v>
      </c>
      <c r="X733" s="13">
        <f>SUMIFS('Fielding Data'!H:H, 'Fielding Data'!$A:$A, $A733)</f>
        <v>5</v>
      </c>
    </row>
    <row r="734" spans="1:24" x14ac:dyDescent="0.3">
      <c r="A734" s="13" t="str">
        <f t="shared" si="23"/>
        <v>nelsoch012010</v>
      </c>
      <c r="B734" s="16" t="s">
        <v>1346</v>
      </c>
      <c r="C734" s="16">
        <v>2010</v>
      </c>
      <c r="D734" s="16">
        <v>17</v>
      </c>
      <c r="E734" s="16">
        <v>25</v>
      </c>
      <c r="F734" s="16">
        <v>7</v>
      </c>
      <c r="G734" s="16">
        <v>7</v>
      </c>
      <c r="H734" s="16">
        <v>1</v>
      </c>
      <c r="I734" s="16">
        <v>0</v>
      </c>
      <c r="J734" s="16">
        <v>0</v>
      </c>
      <c r="K734" s="16">
        <v>0</v>
      </c>
      <c r="L734" s="16">
        <v>1</v>
      </c>
      <c r="M734" s="16">
        <v>0</v>
      </c>
      <c r="N734" s="16">
        <v>1</v>
      </c>
      <c r="O734" s="16">
        <v>4</v>
      </c>
      <c r="P734" s="13" t="str">
        <f t="shared" si="22"/>
        <v>2B</v>
      </c>
      <c r="Q734" s="13">
        <f>IFERROR(VLOOKUP($A734, 'Fielding Data'!$A$1:$H$12056, 5, 0), 0)</f>
        <v>8</v>
      </c>
      <c r="R734" s="13">
        <f>IFERROR(VLOOKUP($A734, 'Fielding Data'!$A$1:$H$12056, 6, 0), 0)</f>
        <v>7</v>
      </c>
      <c r="S734" s="13">
        <f>IFERROR(VLOOKUP($A734, 'Fielding Data'!$A$1:$H$12056, 7, 0), 0)</f>
        <v>2</v>
      </c>
      <c r="T734" s="13">
        <f>IFERROR(VLOOKUP($A734, 'Fielding Data'!$A$1:$H$12056, 8, 0), 0)</f>
        <v>0</v>
      </c>
      <c r="U734" s="13">
        <f>SUMIFS('Fielding Data'!E:E, 'Fielding Data'!$A:$A, $A734)</f>
        <v>10</v>
      </c>
      <c r="V734" s="13">
        <f>SUMIFS('Fielding Data'!F:F, 'Fielding Data'!$A:$A, $A734)</f>
        <v>9</v>
      </c>
      <c r="W734" s="13">
        <f>SUMIFS('Fielding Data'!G:G, 'Fielding Data'!$A:$A, $A734)</f>
        <v>2</v>
      </c>
      <c r="X734" s="13">
        <f>SUMIFS('Fielding Data'!H:H, 'Fielding Data'!$A:$A, $A734)</f>
        <v>0</v>
      </c>
    </row>
    <row r="735" spans="1:24" x14ac:dyDescent="0.3">
      <c r="A735" s="13" t="str">
        <f t="shared" si="23"/>
        <v>nelsojo012010</v>
      </c>
      <c r="B735" s="16" t="s">
        <v>259</v>
      </c>
      <c r="C735" s="16">
        <v>2010</v>
      </c>
      <c r="D735" s="16">
        <v>8</v>
      </c>
      <c r="E735" s="16">
        <v>0</v>
      </c>
      <c r="F735" s="16">
        <v>0</v>
      </c>
      <c r="G735" s="16">
        <v>0</v>
      </c>
      <c r="H735" s="16">
        <v>0</v>
      </c>
      <c r="I735" s="16">
        <v>0</v>
      </c>
      <c r="J735" s="16">
        <v>0</v>
      </c>
      <c r="K735" s="16">
        <v>0</v>
      </c>
      <c r="L735" s="16">
        <v>0</v>
      </c>
      <c r="M735" s="16">
        <v>0</v>
      </c>
      <c r="N735" s="16">
        <v>0</v>
      </c>
      <c r="O735" s="16">
        <v>0</v>
      </c>
      <c r="P735" s="13" t="str">
        <f t="shared" si="22"/>
        <v>P</v>
      </c>
      <c r="Q735" s="13">
        <f>IFERROR(VLOOKUP($A735, 'Fielding Data'!$A$1:$H$12056, 5, 0), 0)</f>
        <v>0</v>
      </c>
      <c r="R735" s="13">
        <f>IFERROR(VLOOKUP($A735, 'Fielding Data'!$A$1:$H$12056, 6, 0), 0)</f>
        <v>0</v>
      </c>
      <c r="S735" s="13">
        <f>IFERROR(VLOOKUP($A735, 'Fielding Data'!$A$1:$H$12056, 7, 0), 0)</f>
        <v>0</v>
      </c>
      <c r="T735" s="13">
        <f>IFERROR(VLOOKUP($A735, 'Fielding Data'!$A$1:$H$12056, 8, 0), 0)</f>
        <v>0</v>
      </c>
      <c r="U735" s="13">
        <f>SUMIFS('Fielding Data'!E:E, 'Fielding Data'!$A:$A, $A735)</f>
        <v>0</v>
      </c>
      <c r="V735" s="13">
        <f>SUMIFS('Fielding Data'!F:F, 'Fielding Data'!$A:$A, $A735)</f>
        <v>0</v>
      </c>
      <c r="W735" s="13">
        <f>SUMIFS('Fielding Data'!G:G, 'Fielding Data'!$A:$A, $A735)</f>
        <v>0</v>
      </c>
      <c r="X735" s="13">
        <f>SUMIFS('Fielding Data'!H:H, 'Fielding Data'!$A:$A, $A735)</f>
        <v>0</v>
      </c>
    </row>
    <row r="736" spans="1:24" x14ac:dyDescent="0.3">
      <c r="A736" s="13" t="str">
        <f t="shared" si="23"/>
        <v>neshepa012010</v>
      </c>
      <c r="B736" s="16" t="s">
        <v>700</v>
      </c>
      <c r="C736" s="16">
        <v>2010</v>
      </c>
      <c r="D736" s="16">
        <v>11</v>
      </c>
      <c r="E736" s="16">
        <v>0</v>
      </c>
      <c r="F736" s="16">
        <v>0</v>
      </c>
      <c r="G736" s="16">
        <v>0</v>
      </c>
      <c r="H736" s="16">
        <v>0</v>
      </c>
      <c r="I736" s="16">
        <v>0</v>
      </c>
      <c r="J736" s="16">
        <v>0</v>
      </c>
      <c r="K736" s="16">
        <v>0</v>
      </c>
      <c r="L736" s="16">
        <v>0</v>
      </c>
      <c r="M736" s="16">
        <v>0</v>
      </c>
      <c r="N736" s="16">
        <v>0</v>
      </c>
      <c r="O736" s="16">
        <v>0</v>
      </c>
      <c r="P736" s="13" t="str">
        <f t="shared" si="22"/>
        <v>P</v>
      </c>
      <c r="Q736" s="13">
        <f>IFERROR(VLOOKUP($A736, 'Fielding Data'!$A$1:$H$12056, 5, 0), 0)</f>
        <v>0</v>
      </c>
      <c r="R736" s="13">
        <f>IFERROR(VLOOKUP($A736, 'Fielding Data'!$A$1:$H$12056, 6, 0), 0)</f>
        <v>2</v>
      </c>
      <c r="S736" s="13">
        <f>IFERROR(VLOOKUP($A736, 'Fielding Data'!$A$1:$H$12056, 7, 0), 0)</f>
        <v>0</v>
      </c>
      <c r="T736" s="13">
        <f>IFERROR(VLOOKUP($A736, 'Fielding Data'!$A$1:$H$12056, 8, 0), 0)</f>
        <v>0</v>
      </c>
      <c r="U736" s="13">
        <f>SUMIFS('Fielding Data'!E:E, 'Fielding Data'!$A:$A, $A736)</f>
        <v>0</v>
      </c>
      <c r="V736" s="13">
        <f>SUMIFS('Fielding Data'!F:F, 'Fielding Data'!$A:$A, $A736)</f>
        <v>2</v>
      </c>
      <c r="W736" s="13">
        <f>SUMIFS('Fielding Data'!G:G, 'Fielding Data'!$A:$A, $A736)</f>
        <v>0</v>
      </c>
      <c r="X736" s="13">
        <f>SUMIFS('Fielding Data'!H:H, 'Fielding Data'!$A:$A, $A736)</f>
        <v>0</v>
      </c>
    </row>
    <row r="737" spans="1:24" x14ac:dyDescent="0.3">
      <c r="A737" s="13" t="str">
        <f t="shared" si="23"/>
        <v>nickemi012010</v>
      </c>
      <c r="B737" s="16" t="s">
        <v>1347</v>
      </c>
      <c r="C737" s="16">
        <v>2010</v>
      </c>
      <c r="D737" s="16">
        <v>5</v>
      </c>
      <c r="E737" s="16">
        <v>10</v>
      </c>
      <c r="F737" s="16">
        <v>0</v>
      </c>
      <c r="G737" s="16">
        <v>2</v>
      </c>
      <c r="H737" s="16">
        <v>0</v>
      </c>
      <c r="I737" s="16">
        <v>0</v>
      </c>
      <c r="J737" s="16">
        <v>0</v>
      </c>
      <c r="K737" s="16">
        <v>0</v>
      </c>
      <c r="L737" s="16">
        <v>0</v>
      </c>
      <c r="M737" s="16">
        <v>0</v>
      </c>
      <c r="N737" s="16">
        <v>0</v>
      </c>
      <c r="O737" s="16">
        <v>5</v>
      </c>
      <c r="P737" s="13" t="str">
        <f t="shared" si="22"/>
        <v>C</v>
      </c>
      <c r="Q737" s="13">
        <f>IFERROR(VLOOKUP($A737, 'Fielding Data'!$A$1:$H$12056, 5, 0), 0)</f>
        <v>14</v>
      </c>
      <c r="R737" s="13">
        <f>IFERROR(VLOOKUP($A737, 'Fielding Data'!$A$1:$H$12056, 6, 0), 0)</f>
        <v>1</v>
      </c>
      <c r="S737" s="13">
        <f>IFERROR(VLOOKUP($A737, 'Fielding Data'!$A$1:$H$12056, 7, 0), 0)</f>
        <v>1</v>
      </c>
      <c r="T737" s="13">
        <f>IFERROR(VLOOKUP($A737, 'Fielding Data'!$A$1:$H$12056, 8, 0), 0)</f>
        <v>0</v>
      </c>
      <c r="U737" s="13">
        <f>SUMIFS('Fielding Data'!E:E, 'Fielding Data'!$A:$A, $A737)</f>
        <v>14</v>
      </c>
      <c r="V737" s="13">
        <f>SUMIFS('Fielding Data'!F:F, 'Fielding Data'!$A:$A, $A737)</f>
        <v>1</v>
      </c>
      <c r="W737" s="13">
        <f>SUMIFS('Fielding Data'!G:G, 'Fielding Data'!$A:$A, $A737)</f>
        <v>1</v>
      </c>
      <c r="X737" s="13">
        <f>SUMIFS('Fielding Data'!H:H, 'Fielding Data'!$A:$A, $A737)</f>
        <v>0</v>
      </c>
    </row>
    <row r="738" spans="1:24" x14ac:dyDescent="0.3">
      <c r="A738" s="13" t="str">
        <f t="shared" si="23"/>
        <v>niemaje012010</v>
      </c>
      <c r="B738" s="16" t="s">
        <v>976</v>
      </c>
      <c r="C738" s="16">
        <v>2010</v>
      </c>
      <c r="D738" s="16">
        <v>30</v>
      </c>
      <c r="E738" s="16">
        <v>5</v>
      </c>
      <c r="F738" s="16">
        <v>0</v>
      </c>
      <c r="G738" s="16">
        <v>0</v>
      </c>
      <c r="H738" s="16">
        <v>0</v>
      </c>
      <c r="I738" s="16">
        <v>0</v>
      </c>
      <c r="J738" s="16">
        <v>0</v>
      </c>
      <c r="K738" s="16">
        <v>0</v>
      </c>
      <c r="L738" s="16">
        <v>0</v>
      </c>
      <c r="M738" s="16">
        <v>0</v>
      </c>
      <c r="N738" s="16">
        <v>0</v>
      </c>
      <c r="O738" s="16">
        <v>3</v>
      </c>
      <c r="P738" s="13" t="str">
        <f t="shared" si="22"/>
        <v>P</v>
      </c>
      <c r="Q738" s="13">
        <f>IFERROR(VLOOKUP($A738, 'Fielding Data'!$A$1:$H$12056, 5, 0), 0)</f>
        <v>8</v>
      </c>
      <c r="R738" s="13">
        <f>IFERROR(VLOOKUP($A738, 'Fielding Data'!$A$1:$H$12056, 6, 0), 0)</f>
        <v>14</v>
      </c>
      <c r="S738" s="13">
        <f>IFERROR(VLOOKUP($A738, 'Fielding Data'!$A$1:$H$12056, 7, 0), 0)</f>
        <v>1</v>
      </c>
      <c r="T738" s="13">
        <f>IFERROR(VLOOKUP($A738, 'Fielding Data'!$A$1:$H$12056, 8, 0), 0)</f>
        <v>1</v>
      </c>
      <c r="U738" s="13">
        <f>SUMIFS('Fielding Data'!E:E, 'Fielding Data'!$A:$A, $A738)</f>
        <v>8</v>
      </c>
      <c r="V738" s="13">
        <f>SUMIFS('Fielding Data'!F:F, 'Fielding Data'!$A:$A, $A738)</f>
        <v>14</v>
      </c>
      <c r="W738" s="13">
        <f>SUMIFS('Fielding Data'!G:G, 'Fielding Data'!$A:$A, $A738)</f>
        <v>1</v>
      </c>
      <c r="X738" s="13">
        <f>SUMIFS('Fielding Data'!H:H, 'Fielding Data'!$A:$A, $A738)</f>
        <v>1</v>
      </c>
    </row>
    <row r="739" spans="1:24" x14ac:dyDescent="0.3">
      <c r="A739" s="13" t="str">
        <f t="shared" si="23"/>
        <v>niesejo012010</v>
      </c>
      <c r="B739" s="16" t="s">
        <v>977</v>
      </c>
      <c r="C739" s="16">
        <v>2010</v>
      </c>
      <c r="D739" s="16">
        <v>31</v>
      </c>
      <c r="E739" s="16">
        <v>53</v>
      </c>
      <c r="F739" s="16">
        <v>3</v>
      </c>
      <c r="G739" s="16">
        <v>10</v>
      </c>
      <c r="H739" s="16">
        <v>2</v>
      </c>
      <c r="I739" s="16">
        <v>0</v>
      </c>
      <c r="J739" s="16">
        <v>0</v>
      </c>
      <c r="K739" s="16">
        <v>4</v>
      </c>
      <c r="L739" s="16">
        <v>0</v>
      </c>
      <c r="M739" s="16">
        <v>0</v>
      </c>
      <c r="N739" s="16">
        <v>8</v>
      </c>
      <c r="O739" s="16">
        <v>27</v>
      </c>
      <c r="P739" s="13" t="str">
        <f t="shared" si="22"/>
        <v>P</v>
      </c>
      <c r="Q739" s="13">
        <f>IFERROR(VLOOKUP($A739, 'Fielding Data'!$A$1:$H$12056, 5, 0), 0)</f>
        <v>7</v>
      </c>
      <c r="R739" s="13">
        <f>IFERROR(VLOOKUP($A739, 'Fielding Data'!$A$1:$H$12056, 6, 0), 0)</f>
        <v>26</v>
      </c>
      <c r="S739" s="13">
        <f>IFERROR(VLOOKUP($A739, 'Fielding Data'!$A$1:$H$12056, 7, 0), 0)</f>
        <v>1</v>
      </c>
      <c r="T739" s="13">
        <f>IFERROR(VLOOKUP($A739, 'Fielding Data'!$A$1:$H$12056, 8, 0), 0)</f>
        <v>0</v>
      </c>
      <c r="U739" s="13">
        <f>SUMIFS('Fielding Data'!E:E, 'Fielding Data'!$A:$A, $A739)</f>
        <v>7</v>
      </c>
      <c r="V739" s="13">
        <f>SUMIFS('Fielding Data'!F:F, 'Fielding Data'!$A:$A, $A739)</f>
        <v>26</v>
      </c>
      <c r="W739" s="13">
        <f>SUMIFS('Fielding Data'!G:G, 'Fielding Data'!$A:$A, $A739)</f>
        <v>1</v>
      </c>
      <c r="X739" s="13">
        <f>SUMIFS('Fielding Data'!H:H, 'Fielding Data'!$A:$A, $A739)</f>
        <v>0</v>
      </c>
    </row>
    <row r="740" spans="1:24" x14ac:dyDescent="0.3">
      <c r="A740" s="13" t="str">
        <f t="shared" si="23"/>
        <v>nievefe012010</v>
      </c>
      <c r="B740" s="16" t="s">
        <v>701</v>
      </c>
      <c r="C740" s="16">
        <v>2010</v>
      </c>
      <c r="D740" s="16">
        <v>40</v>
      </c>
      <c r="E740" s="16">
        <v>2</v>
      </c>
      <c r="F740" s="16">
        <v>0</v>
      </c>
      <c r="G740" s="16">
        <v>0</v>
      </c>
      <c r="H740" s="16">
        <v>0</v>
      </c>
      <c r="I740" s="16">
        <v>0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3" t="str">
        <f t="shared" si="22"/>
        <v>P</v>
      </c>
      <c r="Q740" s="13">
        <f>IFERROR(VLOOKUP($A740, 'Fielding Data'!$A$1:$H$12056, 5, 0), 0)</f>
        <v>3</v>
      </c>
      <c r="R740" s="13">
        <f>IFERROR(VLOOKUP($A740, 'Fielding Data'!$A$1:$H$12056, 6, 0), 0)</f>
        <v>3</v>
      </c>
      <c r="S740" s="13">
        <f>IFERROR(VLOOKUP($A740, 'Fielding Data'!$A$1:$H$12056, 7, 0), 0)</f>
        <v>0</v>
      </c>
      <c r="T740" s="13">
        <f>IFERROR(VLOOKUP($A740, 'Fielding Data'!$A$1:$H$12056, 8, 0), 0)</f>
        <v>0</v>
      </c>
      <c r="U740" s="13">
        <f>SUMIFS('Fielding Data'!E:E, 'Fielding Data'!$A:$A, $A740)</f>
        <v>3</v>
      </c>
      <c r="V740" s="13">
        <f>SUMIFS('Fielding Data'!F:F, 'Fielding Data'!$A:$A, $A740)</f>
        <v>3</v>
      </c>
      <c r="W740" s="13">
        <f>SUMIFS('Fielding Data'!G:G, 'Fielding Data'!$A:$A, $A740)</f>
        <v>0</v>
      </c>
      <c r="X740" s="13">
        <f>SUMIFS('Fielding Data'!H:H, 'Fielding Data'!$A:$A, $A740)</f>
        <v>0</v>
      </c>
    </row>
    <row r="741" spans="1:24" x14ac:dyDescent="0.3">
      <c r="A741" s="13" t="str">
        <f t="shared" si="23"/>
        <v>nievewi012010</v>
      </c>
      <c r="B741" s="16" t="s">
        <v>321</v>
      </c>
      <c r="C741" s="16">
        <v>2010</v>
      </c>
      <c r="D741" s="16">
        <v>59</v>
      </c>
      <c r="E741" s="16">
        <v>158</v>
      </c>
      <c r="F741" s="16">
        <v>10</v>
      </c>
      <c r="G741" s="16">
        <v>32</v>
      </c>
      <c r="H741" s="16">
        <v>8</v>
      </c>
      <c r="I741" s="16">
        <v>0</v>
      </c>
      <c r="J741" s="16">
        <v>3</v>
      </c>
      <c r="K741" s="16">
        <v>16</v>
      </c>
      <c r="L741" s="16">
        <v>0</v>
      </c>
      <c r="M741" s="16">
        <v>0</v>
      </c>
      <c r="N741" s="16">
        <v>8</v>
      </c>
      <c r="O741" s="16">
        <v>29</v>
      </c>
      <c r="P741" s="13" t="str">
        <f t="shared" si="22"/>
        <v>C</v>
      </c>
      <c r="Q741" s="13">
        <f>IFERROR(VLOOKUP($A741, 'Fielding Data'!$A$1:$H$12056, 5, 0), 0)</f>
        <v>290</v>
      </c>
      <c r="R741" s="13">
        <f>IFERROR(VLOOKUP($A741, 'Fielding Data'!$A$1:$H$12056, 6, 0), 0)</f>
        <v>20</v>
      </c>
      <c r="S741" s="13">
        <f>IFERROR(VLOOKUP($A741, 'Fielding Data'!$A$1:$H$12056, 7, 0), 0)</f>
        <v>5</v>
      </c>
      <c r="T741" s="13">
        <f>IFERROR(VLOOKUP($A741, 'Fielding Data'!$A$1:$H$12056, 8, 0), 0)</f>
        <v>4</v>
      </c>
      <c r="U741" s="13">
        <f>SUMIFS('Fielding Data'!E:E, 'Fielding Data'!$A:$A, $A741)</f>
        <v>290</v>
      </c>
      <c r="V741" s="13">
        <f>SUMIFS('Fielding Data'!F:F, 'Fielding Data'!$A:$A, $A741)</f>
        <v>20</v>
      </c>
      <c r="W741" s="13">
        <f>SUMIFS('Fielding Data'!G:G, 'Fielding Data'!$A:$A, $A741)</f>
        <v>5</v>
      </c>
      <c r="X741" s="13">
        <f>SUMIFS('Fielding Data'!H:H, 'Fielding Data'!$A:$A, $A741)</f>
        <v>4</v>
      </c>
    </row>
    <row r="742" spans="1:24" x14ac:dyDescent="0.3">
      <c r="A742" s="13" t="str">
        <f t="shared" si="23"/>
        <v>nifu012010</v>
      </c>
      <c r="B742" s="16" t="s">
        <v>1145</v>
      </c>
      <c r="C742" s="16">
        <v>2010</v>
      </c>
      <c r="D742" s="16">
        <v>22</v>
      </c>
      <c r="E742" s="16">
        <v>0</v>
      </c>
      <c r="F742" s="16">
        <v>0</v>
      </c>
      <c r="G742" s="16">
        <v>0</v>
      </c>
      <c r="H742" s="16">
        <v>0</v>
      </c>
      <c r="I742" s="16">
        <v>0</v>
      </c>
      <c r="J742" s="16">
        <v>0</v>
      </c>
      <c r="K742" s="16">
        <v>0</v>
      </c>
      <c r="L742" s="16">
        <v>0</v>
      </c>
      <c r="M742" s="16">
        <v>0</v>
      </c>
      <c r="N742" s="16">
        <v>0</v>
      </c>
      <c r="O742" s="16">
        <v>0</v>
      </c>
      <c r="P742" s="13" t="str">
        <f t="shared" si="22"/>
        <v>P</v>
      </c>
      <c r="Q742" s="13">
        <f>IFERROR(VLOOKUP($A742, 'Fielding Data'!$A$1:$H$12056, 5, 0), 0)</f>
        <v>1</v>
      </c>
      <c r="R742" s="13">
        <f>IFERROR(VLOOKUP($A742, 'Fielding Data'!$A$1:$H$12056, 6, 0), 0)</f>
        <v>5</v>
      </c>
      <c r="S742" s="13">
        <f>IFERROR(VLOOKUP($A742, 'Fielding Data'!$A$1:$H$12056, 7, 0), 0)</f>
        <v>0</v>
      </c>
      <c r="T742" s="13">
        <f>IFERROR(VLOOKUP($A742, 'Fielding Data'!$A$1:$H$12056, 8, 0), 0)</f>
        <v>0</v>
      </c>
      <c r="U742" s="13">
        <f>SUMIFS('Fielding Data'!E:E, 'Fielding Data'!$A:$A, $A742)</f>
        <v>1</v>
      </c>
      <c r="V742" s="13">
        <f>SUMIFS('Fielding Data'!F:F, 'Fielding Data'!$A:$A, $A742)</f>
        <v>5</v>
      </c>
      <c r="W742" s="13">
        <f>SUMIFS('Fielding Data'!G:G, 'Fielding Data'!$A:$A, $A742)</f>
        <v>0</v>
      </c>
      <c r="X742" s="13">
        <f>SUMIFS('Fielding Data'!H:H, 'Fielding Data'!$A:$A, $A742)</f>
        <v>0</v>
      </c>
    </row>
    <row r="743" spans="1:24" x14ac:dyDescent="0.3">
      <c r="A743" s="13" t="str">
        <f t="shared" si="23"/>
        <v>nippedu012010</v>
      </c>
      <c r="B743" s="16" t="s">
        <v>577</v>
      </c>
      <c r="C743" s="16">
        <v>2010</v>
      </c>
      <c r="D743" s="16">
        <v>38</v>
      </c>
      <c r="E743" s="16">
        <v>1</v>
      </c>
      <c r="F743" s="16">
        <v>0</v>
      </c>
      <c r="G743" s="16">
        <v>0</v>
      </c>
      <c r="H743" s="16">
        <v>0</v>
      </c>
      <c r="I743" s="16">
        <v>0</v>
      </c>
      <c r="J743" s="16">
        <v>0</v>
      </c>
      <c r="K743" s="16">
        <v>0</v>
      </c>
      <c r="L743" s="16">
        <v>0</v>
      </c>
      <c r="M743" s="16">
        <v>0</v>
      </c>
      <c r="N743" s="16">
        <v>0</v>
      </c>
      <c r="O743" s="16">
        <v>0</v>
      </c>
      <c r="P743" s="13" t="str">
        <f t="shared" si="22"/>
        <v>P</v>
      </c>
      <c r="Q743" s="13">
        <f>IFERROR(VLOOKUP($A743, 'Fielding Data'!$A$1:$H$12056, 5, 0), 0)</f>
        <v>3</v>
      </c>
      <c r="R743" s="13">
        <f>IFERROR(VLOOKUP($A743, 'Fielding Data'!$A$1:$H$12056, 6, 0), 0)</f>
        <v>4</v>
      </c>
      <c r="S743" s="13">
        <f>IFERROR(VLOOKUP($A743, 'Fielding Data'!$A$1:$H$12056, 7, 0), 0)</f>
        <v>0</v>
      </c>
      <c r="T743" s="13">
        <f>IFERROR(VLOOKUP($A743, 'Fielding Data'!$A$1:$H$12056, 8, 0), 0)</f>
        <v>1</v>
      </c>
      <c r="U743" s="13">
        <f>SUMIFS('Fielding Data'!E:E, 'Fielding Data'!$A:$A, $A743)</f>
        <v>3</v>
      </c>
      <c r="V743" s="13">
        <f>SUMIFS('Fielding Data'!F:F, 'Fielding Data'!$A:$A, $A743)</f>
        <v>4</v>
      </c>
      <c r="W743" s="13">
        <f>SUMIFS('Fielding Data'!G:G, 'Fielding Data'!$A:$A, $A743)</f>
        <v>0</v>
      </c>
      <c r="X743" s="13">
        <f>SUMIFS('Fielding Data'!H:H, 'Fielding Data'!$A:$A, $A743)</f>
        <v>1</v>
      </c>
    </row>
    <row r="744" spans="1:24" x14ac:dyDescent="0.3">
      <c r="A744" s="13" t="str">
        <f t="shared" si="23"/>
        <v>nixla012010</v>
      </c>
      <c r="B744" s="16" t="s">
        <v>391</v>
      </c>
      <c r="C744" s="16">
        <v>2010</v>
      </c>
      <c r="D744" s="16">
        <v>97</v>
      </c>
      <c r="E744" s="16">
        <v>165</v>
      </c>
      <c r="F744" s="16">
        <v>16</v>
      </c>
      <c r="G744" s="16">
        <v>48</v>
      </c>
      <c r="H744" s="16">
        <v>11</v>
      </c>
      <c r="I744" s="16">
        <v>2</v>
      </c>
      <c r="J744" s="16">
        <v>4</v>
      </c>
      <c r="K744" s="16">
        <v>18</v>
      </c>
      <c r="L744" s="16">
        <v>0</v>
      </c>
      <c r="M744" s="16">
        <v>1</v>
      </c>
      <c r="N744" s="16">
        <v>15</v>
      </c>
      <c r="O744" s="16">
        <v>39</v>
      </c>
      <c r="P744" s="13" t="str">
        <f t="shared" si="22"/>
        <v>CF</v>
      </c>
      <c r="Q744" s="13">
        <f>IFERROR(VLOOKUP($A744, 'Fielding Data'!$A$1:$H$12056, 5, 0), 0)</f>
        <v>0</v>
      </c>
      <c r="R744" s="13">
        <f>IFERROR(VLOOKUP($A744, 'Fielding Data'!$A$1:$H$12056, 6, 0), 0)</f>
        <v>0</v>
      </c>
      <c r="S744" s="13">
        <f>IFERROR(VLOOKUP($A744, 'Fielding Data'!$A$1:$H$12056, 7, 0), 0)</f>
        <v>0</v>
      </c>
      <c r="T744" s="13">
        <f>IFERROR(VLOOKUP($A744, 'Fielding Data'!$A$1:$H$12056, 8, 0), 0)</f>
        <v>0</v>
      </c>
      <c r="U744" s="13">
        <f>SUMIFS('Fielding Data'!E:E, 'Fielding Data'!$A:$A, $A744)</f>
        <v>61</v>
      </c>
      <c r="V744" s="13">
        <f>SUMIFS('Fielding Data'!F:F, 'Fielding Data'!$A:$A, $A744)</f>
        <v>3</v>
      </c>
      <c r="W744" s="13">
        <f>SUMIFS('Fielding Data'!G:G, 'Fielding Data'!$A:$A, $A744)</f>
        <v>0</v>
      </c>
      <c r="X744" s="13">
        <f>SUMIFS('Fielding Data'!H:H, 'Fielding Data'!$A:$A, $A744)</f>
        <v>2</v>
      </c>
    </row>
    <row r="745" spans="1:24" x14ac:dyDescent="0.3">
      <c r="A745" s="13" t="str">
        <f t="shared" si="23"/>
        <v>nolasri012010</v>
      </c>
      <c r="B745" s="16" t="s">
        <v>702</v>
      </c>
      <c r="C745" s="16">
        <v>2010</v>
      </c>
      <c r="D745" s="16">
        <v>26</v>
      </c>
      <c r="E745" s="16">
        <v>47</v>
      </c>
      <c r="F745" s="16">
        <v>3</v>
      </c>
      <c r="G745" s="16">
        <v>8</v>
      </c>
      <c r="H745" s="16">
        <v>3</v>
      </c>
      <c r="I745" s="16">
        <v>0</v>
      </c>
      <c r="J745" s="16">
        <v>0</v>
      </c>
      <c r="K745" s="16">
        <v>3</v>
      </c>
      <c r="L745" s="16">
        <v>0</v>
      </c>
      <c r="M745" s="16">
        <v>0</v>
      </c>
      <c r="N745" s="16">
        <v>2</v>
      </c>
      <c r="O745" s="16">
        <v>16</v>
      </c>
      <c r="P745" s="13" t="str">
        <f t="shared" si="22"/>
        <v>P</v>
      </c>
      <c r="Q745" s="13">
        <f>IFERROR(VLOOKUP($A745, 'Fielding Data'!$A$1:$H$12056, 5, 0), 0)</f>
        <v>9</v>
      </c>
      <c r="R745" s="13">
        <f>IFERROR(VLOOKUP($A745, 'Fielding Data'!$A$1:$H$12056, 6, 0), 0)</f>
        <v>18</v>
      </c>
      <c r="S745" s="13">
        <f>IFERROR(VLOOKUP($A745, 'Fielding Data'!$A$1:$H$12056, 7, 0), 0)</f>
        <v>3</v>
      </c>
      <c r="T745" s="13">
        <f>IFERROR(VLOOKUP($A745, 'Fielding Data'!$A$1:$H$12056, 8, 0), 0)</f>
        <v>1</v>
      </c>
      <c r="U745" s="13">
        <f>SUMIFS('Fielding Data'!E:E, 'Fielding Data'!$A:$A, $A745)</f>
        <v>9</v>
      </c>
      <c r="V745" s="13">
        <f>SUMIFS('Fielding Data'!F:F, 'Fielding Data'!$A:$A, $A745)</f>
        <v>18</v>
      </c>
      <c r="W745" s="13">
        <f>SUMIFS('Fielding Data'!G:G, 'Fielding Data'!$A:$A, $A745)</f>
        <v>3</v>
      </c>
      <c r="X745" s="13">
        <f>SUMIFS('Fielding Data'!H:H, 'Fielding Data'!$A:$A, $A745)</f>
        <v>1</v>
      </c>
    </row>
    <row r="746" spans="1:24" x14ac:dyDescent="0.3">
      <c r="A746" s="13" t="str">
        <f t="shared" si="23"/>
        <v>norbejo012010</v>
      </c>
      <c r="B746" s="16" t="s">
        <v>1348</v>
      </c>
      <c r="C746" s="16">
        <v>2010</v>
      </c>
      <c r="D746" s="16">
        <v>33</v>
      </c>
      <c r="E746" s="16">
        <v>0</v>
      </c>
      <c r="F746" s="16">
        <v>0</v>
      </c>
      <c r="G746" s="16">
        <v>0</v>
      </c>
      <c r="H746" s="16">
        <v>0</v>
      </c>
      <c r="I746" s="16">
        <v>0</v>
      </c>
      <c r="J746" s="16">
        <v>0</v>
      </c>
      <c r="K746" s="16">
        <v>0</v>
      </c>
      <c r="L746" s="16">
        <v>0</v>
      </c>
      <c r="M746" s="16">
        <v>0</v>
      </c>
      <c r="N746" s="16">
        <v>0</v>
      </c>
      <c r="O746" s="16">
        <v>0</v>
      </c>
      <c r="P746" s="13" t="str">
        <f t="shared" si="22"/>
        <v>P</v>
      </c>
      <c r="Q746" s="13">
        <f>IFERROR(VLOOKUP($A746, 'Fielding Data'!$A$1:$H$12056, 5, 0), 0)</f>
        <v>1</v>
      </c>
      <c r="R746" s="13">
        <f>IFERROR(VLOOKUP($A746, 'Fielding Data'!$A$1:$H$12056, 6, 0), 0)</f>
        <v>1</v>
      </c>
      <c r="S746" s="13">
        <f>IFERROR(VLOOKUP($A746, 'Fielding Data'!$A$1:$H$12056, 7, 0), 0)</f>
        <v>1</v>
      </c>
      <c r="T746" s="13">
        <f>IFERROR(VLOOKUP($A746, 'Fielding Data'!$A$1:$H$12056, 8, 0), 0)</f>
        <v>0</v>
      </c>
      <c r="U746" s="13">
        <f>SUMIFS('Fielding Data'!E:E, 'Fielding Data'!$A:$A, $A746)</f>
        <v>1</v>
      </c>
      <c r="V746" s="13">
        <f>SUMIFS('Fielding Data'!F:F, 'Fielding Data'!$A:$A, $A746)</f>
        <v>1</v>
      </c>
      <c r="W746" s="13">
        <f>SUMIFS('Fielding Data'!G:G, 'Fielding Data'!$A:$A, $A746)</f>
        <v>1</v>
      </c>
      <c r="X746" s="13">
        <f>SUMIFS('Fielding Data'!H:H, 'Fielding Data'!$A:$A, $A746)</f>
        <v>0</v>
      </c>
    </row>
    <row r="747" spans="1:24" x14ac:dyDescent="0.3">
      <c r="A747" s="13" t="str">
        <f t="shared" si="23"/>
        <v>norribu012010</v>
      </c>
      <c r="B747" s="16" t="s">
        <v>1146</v>
      </c>
      <c r="C747" s="16">
        <v>2010</v>
      </c>
      <c r="D747" s="16">
        <v>27</v>
      </c>
      <c r="E747" s="16">
        <v>44</v>
      </c>
      <c r="F747" s="16">
        <v>2</v>
      </c>
      <c r="G747" s="16">
        <v>7</v>
      </c>
      <c r="H747" s="16">
        <v>2</v>
      </c>
      <c r="I747" s="16">
        <v>0</v>
      </c>
      <c r="J747" s="16">
        <v>0</v>
      </c>
      <c r="K747" s="16">
        <v>2</v>
      </c>
      <c r="L747" s="16">
        <v>0</v>
      </c>
      <c r="M747" s="16">
        <v>0</v>
      </c>
      <c r="N747" s="16">
        <v>2</v>
      </c>
      <c r="O747" s="16">
        <v>13</v>
      </c>
      <c r="P747" s="13" t="str">
        <f t="shared" si="22"/>
        <v>P</v>
      </c>
      <c r="Q747" s="13">
        <f>IFERROR(VLOOKUP($A747, 'Fielding Data'!$A$1:$H$12056, 5, 0), 0)</f>
        <v>12</v>
      </c>
      <c r="R747" s="13">
        <f>IFERROR(VLOOKUP($A747, 'Fielding Data'!$A$1:$H$12056, 6, 0), 0)</f>
        <v>21</v>
      </c>
      <c r="S747" s="13">
        <f>IFERROR(VLOOKUP($A747, 'Fielding Data'!$A$1:$H$12056, 7, 0), 0)</f>
        <v>3</v>
      </c>
      <c r="T747" s="13">
        <f>IFERROR(VLOOKUP($A747, 'Fielding Data'!$A$1:$H$12056, 8, 0), 0)</f>
        <v>3</v>
      </c>
      <c r="U747" s="13">
        <f>SUMIFS('Fielding Data'!E:E, 'Fielding Data'!$A:$A, $A747)</f>
        <v>12</v>
      </c>
      <c r="V747" s="13">
        <f>SUMIFS('Fielding Data'!F:F, 'Fielding Data'!$A:$A, $A747)</f>
        <v>21</v>
      </c>
      <c r="W747" s="13">
        <f>SUMIFS('Fielding Data'!G:G, 'Fielding Data'!$A:$A, $A747)</f>
        <v>3</v>
      </c>
      <c r="X747" s="13">
        <f>SUMIFS('Fielding Data'!H:H, 'Fielding Data'!$A:$A, $A747)</f>
        <v>3</v>
      </c>
    </row>
    <row r="748" spans="1:24" x14ac:dyDescent="0.3">
      <c r="A748" s="13" t="str">
        <f t="shared" si="23"/>
        <v>novaiv012010</v>
      </c>
      <c r="B748" s="16" t="s">
        <v>1349</v>
      </c>
      <c r="C748" s="16">
        <v>2010</v>
      </c>
      <c r="D748" s="16">
        <v>10</v>
      </c>
      <c r="E748" s="16">
        <v>0</v>
      </c>
      <c r="F748" s="16">
        <v>0</v>
      </c>
      <c r="G748" s="16">
        <v>0</v>
      </c>
      <c r="H748" s="16">
        <v>0</v>
      </c>
      <c r="I748" s="16">
        <v>0</v>
      </c>
      <c r="J748" s="16">
        <v>0</v>
      </c>
      <c r="K748" s="16">
        <v>0</v>
      </c>
      <c r="L748" s="16">
        <v>0</v>
      </c>
      <c r="M748" s="16">
        <v>0</v>
      </c>
      <c r="N748" s="16">
        <v>0</v>
      </c>
      <c r="O748" s="16">
        <v>0</v>
      </c>
      <c r="P748" s="13" t="str">
        <f t="shared" si="22"/>
        <v>P</v>
      </c>
      <c r="Q748" s="13">
        <f>IFERROR(VLOOKUP($A748, 'Fielding Data'!$A$1:$H$12056, 5, 0), 0)</f>
        <v>5</v>
      </c>
      <c r="R748" s="13">
        <f>IFERROR(VLOOKUP($A748, 'Fielding Data'!$A$1:$H$12056, 6, 0), 0)</f>
        <v>5</v>
      </c>
      <c r="S748" s="13">
        <f>IFERROR(VLOOKUP($A748, 'Fielding Data'!$A$1:$H$12056, 7, 0), 0)</f>
        <v>1</v>
      </c>
      <c r="T748" s="13">
        <f>IFERROR(VLOOKUP($A748, 'Fielding Data'!$A$1:$H$12056, 8, 0), 0)</f>
        <v>0</v>
      </c>
      <c r="U748" s="13">
        <f>SUMIFS('Fielding Data'!E:E, 'Fielding Data'!$A:$A, $A748)</f>
        <v>5</v>
      </c>
      <c r="V748" s="13">
        <f>SUMIFS('Fielding Data'!F:F, 'Fielding Data'!$A:$A, $A748)</f>
        <v>5</v>
      </c>
      <c r="W748" s="13">
        <f>SUMIFS('Fielding Data'!G:G, 'Fielding Data'!$A:$A, $A748)</f>
        <v>1</v>
      </c>
      <c r="X748" s="13">
        <f>SUMIFS('Fielding Data'!H:H, 'Fielding Data'!$A:$A, $A748)</f>
        <v>0</v>
      </c>
    </row>
    <row r="749" spans="1:24" x14ac:dyDescent="0.3">
      <c r="A749" s="13" t="str">
        <f t="shared" si="23"/>
        <v>nunezed022010</v>
      </c>
      <c r="B749" s="16" t="s">
        <v>1350</v>
      </c>
      <c r="C749" s="16">
        <v>2010</v>
      </c>
      <c r="D749" s="16">
        <v>30</v>
      </c>
      <c r="E749" s="16">
        <v>50</v>
      </c>
      <c r="F749" s="16">
        <v>12</v>
      </c>
      <c r="G749" s="16">
        <v>14</v>
      </c>
      <c r="H749" s="16">
        <v>1</v>
      </c>
      <c r="I749" s="16">
        <v>0</v>
      </c>
      <c r="J749" s="16">
        <v>1</v>
      </c>
      <c r="K749" s="16">
        <v>7</v>
      </c>
      <c r="L749" s="16">
        <v>5</v>
      </c>
      <c r="M749" s="16">
        <v>0</v>
      </c>
      <c r="N749" s="16">
        <v>3</v>
      </c>
      <c r="O749" s="16">
        <v>2</v>
      </c>
      <c r="P749" s="13" t="str">
        <f t="shared" si="22"/>
        <v>2B</v>
      </c>
      <c r="Q749" s="13">
        <f>IFERROR(VLOOKUP($A749, 'Fielding Data'!$A$1:$H$12056, 5, 0), 0)</f>
        <v>0</v>
      </c>
      <c r="R749" s="13">
        <f>IFERROR(VLOOKUP($A749, 'Fielding Data'!$A$1:$H$12056, 6, 0), 0)</f>
        <v>0</v>
      </c>
      <c r="S749" s="13">
        <f>IFERROR(VLOOKUP($A749, 'Fielding Data'!$A$1:$H$12056, 7, 0), 0)</f>
        <v>0</v>
      </c>
      <c r="T749" s="13">
        <f>IFERROR(VLOOKUP($A749, 'Fielding Data'!$A$1:$H$12056, 8, 0), 0)</f>
        <v>0</v>
      </c>
      <c r="U749" s="13">
        <f>SUMIFS('Fielding Data'!E:E, 'Fielding Data'!$A:$A, $A749)</f>
        <v>10</v>
      </c>
      <c r="V749" s="13">
        <f>SUMIFS('Fielding Data'!F:F, 'Fielding Data'!$A:$A, $A749)</f>
        <v>30</v>
      </c>
      <c r="W749" s="13">
        <f>SUMIFS('Fielding Data'!G:G, 'Fielding Data'!$A:$A, $A749)</f>
        <v>1</v>
      </c>
      <c r="X749" s="13">
        <f>SUMIFS('Fielding Data'!H:H, 'Fielding Data'!$A:$A, $A749)</f>
        <v>5</v>
      </c>
    </row>
    <row r="750" spans="1:24" x14ac:dyDescent="0.3">
      <c r="A750" s="13" t="str">
        <f t="shared" si="23"/>
        <v>nunezle012010</v>
      </c>
      <c r="B750" s="16" t="s">
        <v>578</v>
      </c>
      <c r="C750" s="16">
        <v>2010</v>
      </c>
      <c r="D750" s="16">
        <v>68</v>
      </c>
      <c r="E750" s="16">
        <v>0</v>
      </c>
      <c r="F750" s="16">
        <v>0</v>
      </c>
      <c r="G750" s="16">
        <v>0</v>
      </c>
      <c r="H750" s="16">
        <v>0</v>
      </c>
      <c r="I750" s="16">
        <v>0</v>
      </c>
      <c r="J750" s="16">
        <v>0</v>
      </c>
      <c r="K750" s="16">
        <v>0</v>
      </c>
      <c r="L750" s="16">
        <v>0</v>
      </c>
      <c r="M750" s="16">
        <v>0</v>
      </c>
      <c r="N750" s="16">
        <v>0</v>
      </c>
      <c r="O750" s="16">
        <v>0</v>
      </c>
      <c r="P750" s="13" t="str">
        <f t="shared" si="22"/>
        <v>P</v>
      </c>
      <c r="Q750" s="13">
        <f>IFERROR(VLOOKUP($A750, 'Fielding Data'!$A$1:$H$12056, 5, 0), 0)</f>
        <v>9</v>
      </c>
      <c r="R750" s="13">
        <f>IFERROR(VLOOKUP($A750, 'Fielding Data'!$A$1:$H$12056, 6, 0), 0)</f>
        <v>5</v>
      </c>
      <c r="S750" s="13">
        <f>IFERROR(VLOOKUP($A750, 'Fielding Data'!$A$1:$H$12056, 7, 0), 0)</f>
        <v>0</v>
      </c>
      <c r="T750" s="13">
        <f>IFERROR(VLOOKUP($A750, 'Fielding Data'!$A$1:$H$12056, 8, 0), 0)</f>
        <v>0</v>
      </c>
      <c r="U750" s="13">
        <f>SUMIFS('Fielding Data'!E:E, 'Fielding Data'!$A:$A, $A750)</f>
        <v>9</v>
      </c>
      <c r="V750" s="13">
        <f>SUMIFS('Fielding Data'!F:F, 'Fielding Data'!$A:$A, $A750)</f>
        <v>5</v>
      </c>
      <c r="W750" s="13">
        <f>SUMIFS('Fielding Data'!G:G, 'Fielding Data'!$A:$A, $A750)</f>
        <v>0</v>
      </c>
      <c r="X750" s="13">
        <f>SUMIFS('Fielding Data'!H:H, 'Fielding Data'!$A:$A, $A750)</f>
        <v>0</v>
      </c>
    </row>
    <row r="751" spans="1:24" x14ac:dyDescent="0.3">
      <c r="A751" s="13" t="str">
        <f t="shared" si="23"/>
        <v>odayda012010</v>
      </c>
      <c r="B751" s="16" t="s">
        <v>979</v>
      </c>
      <c r="C751" s="16">
        <v>2010</v>
      </c>
      <c r="D751" s="16">
        <v>72</v>
      </c>
      <c r="E751" s="16">
        <v>0</v>
      </c>
      <c r="F751" s="16">
        <v>0</v>
      </c>
      <c r="G751" s="16">
        <v>0</v>
      </c>
      <c r="H751" s="16">
        <v>0</v>
      </c>
      <c r="I751" s="16">
        <v>0</v>
      </c>
      <c r="J751" s="16">
        <v>0</v>
      </c>
      <c r="K751" s="16">
        <v>0</v>
      </c>
      <c r="L751" s="16">
        <v>0</v>
      </c>
      <c r="M751" s="16">
        <v>0</v>
      </c>
      <c r="N751" s="16">
        <v>0</v>
      </c>
      <c r="O751" s="16">
        <v>0</v>
      </c>
      <c r="P751" s="13" t="str">
        <f t="shared" si="22"/>
        <v>P</v>
      </c>
      <c r="Q751" s="13">
        <f>IFERROR(VLOOKUP($A751, 'Fielding Data'!$A$1:$H$12056, 5, 0), 0)</f>
        <v>4</v>
      </c>
      <c r="R751" s="13">
        <f>IFERROR(VLOOKUP($A751, 'Fielding Data'!$A$1:$H$12056, 6, 0), 0)</f>
        <v>5</v>
      </c>
      <c r="S751" s="13">
        <f>IFERROR(VLOOKUP($A751, 'Fielding Data'!$A$1:$H$12056, 7, 0), 0)</f>
        <v>1</v>
      </c>
      <c r="T751" s="13">
        <f>IFERROR(VLOOKUP($A751, 'Fielding Data'!$A$1:$H$12056, 8, 0), 0)</f>
        <v>0</v>
      </c>
      <c r="U751" s="13">
        <f>SUMIFS('Fielding Data'!E:E, 'Fielding Data'!$A:$A, $A751)</f>
        <v>4</v>
      </c>
      <c r="V751" s="13">
        <f>SUMIFS('Fielding Data'!F:F, 'Fielding Data'!$A:$A, $A751)</f>
        <v>5</v>
      </c>
      <c r="W751" s="13">
        <f>SUMIFS('Fielding Data'!G:G, 'Fielding Data'!$A:$A, $A751)</f>
        <v>1</v>
      </c>
      <c r="X751" s="13">
        <f>SUMIFS('Fielding Data'!H:H, 'Fielding Data'!$A:$A, $A751)</f>
        <v>0</v>
      </c>
    </row>
    <row r="752" spans="1:24" x14ac:dyDescent="0.3">
      <c r="A752" s="13" t="str">
        <f t="shared" si="23"/>
        <v>oeltjtr012010</v>
      </c>
      <c r="B752" s="16" t="s">
        <v>1147</v>
      </c>
      <c r="C752" s="16">
        <v>2010</v>
      </c>
      <c r="D752" s="16">
        <v>14</v>
      </c>
      <c r="E752" s="16">
        <v>23</v>
      </c>
      <c r="F752" s="16">
        <v>5</v>
      </c>
      <c r="G752" s="16">
        <v>5</v>
      </c>
      <c r="H752" s="16">
        <v>1</v>
      </c>
      <c r="I752" s="16">
        <v>1</v>
      </c>
      <c r="J752" s="16">
        <v>0</v>
      </c>
      <c r="K752" s="16">
        <v>1</v>
      </c>
      <c r="L752" s="16">
        <v>0</v>
      </c>
      <c r="M752" s="16">
        <v>0</v>
      </c>
      <c r="N752" s="16">
        <v>4</v>
      </c>
      <c r="O752" s="16">
        <v>8</v>
      </c>
      <c r="P752" s="13" t="str">
        <f t="shared" si="22"/>
        <v>CF</v>
      </c>
      <c r="Q752" s="13">
        <f>IFERROR(VLOOKUP($A752, 'Fielding Data'!$A$1:$H$12056, 5, 0), 0)</f>
        <v>0</v>
      </c>
      <c r="R752" s="13">
        <f>IFERROR(VLOOKUP($A752, 'Fielding Data'!$A$1:$H$12056, 6, 0), 0)</f>
        <v>0</v>
      </c>
      <c r="S752" s="13">
        <f>IFERROR(VLOOKUP($A752, 'Fielding Data'!$A$1:$H$12056, 7, 0), 0)</f>
        <v>0</v>
      </c>
      <c r="T752" s="13">
        <f>IFERROR(VLOOKUP($A752, 'Fielding Data'!$A$1:$H$12056, 8, 0), 0)</f>
        <v>0</v>
      </c>
      <c r="U752" s="13">
        <f>SUMIFS('Fielding Data'!E:E, 'Fielding Data'!$A:$A, $A752)</f>
        <v>9</v>
      </c>
      <c r="V752" s="13">
        <f>SUMIFS('Fielding Data'!F:F, 'Fielding Data'!$A:$A, $A752)</f>
        <v>0</v>
      </c>
      <c r="W752" s="13">
        <f>SUMIFS('Fielding Data'!G:G, 'Fielding Data'!$A:$A, $A752)</f>
        <v>0</v>
      </c>
      <c r="X752" s="13">
        <f>SUMIFS('Fielding Data'!H:H, 'Fielding Data'!$A:$A, $A752)</f>
        <v>0</v>
      </c>
    </row>
    <row r="753" spans="1:24" x14ac:dyDescent="0.3">
      <c r="A753" s="13" t="str">
        <f t="shared" si="23"/>
        <v>oflaher012010</v>
      </c>
      <c r="B753" s="16" t="s">
        <v>704</v>
      </c>
      <c r="C753" s="16">
        <v>2010</v>
      </c>
      <c r="D753" s="16">
        <v>56</v>
      </c>
      <c r="E753" s="16">
        <v>0</v>
      </c>
      <c r="F753" s="16">
        <v>0</v>
      </c>
      <c r="G753" s="16">
        <v>0</v>
      </c>
      <c r="H753" s="16">
        <v>0</v>
      </c>
      <c r="I753" s="16">
        <v>0</v>
      </c>
      <c r="J753" s="16">
        <v>0</v>
      </c>
      <c r="K753" s="16">
        <v>0</v>
      </c>
      <c r="L753" s="16">
        <v>0</v>
      </c>
      <c r="M753" s="16">
        <v>0</v>
      </c>
      <c r="N753" s="16">
        <v>0</v>
      </c>
      <c r="O753" s="16">
        <v>0</v>
      </c>
      <c r="P753" s="13" t="str">
        <f t="shared" si="22"/>
        <v>P</v>
      </c>
      <c r="Q753" s="13">
        <f>IFERROR(VLOOKUP($A753, 'Fielding Data'!$A$1:$H$12056, 5, 0), 0)</f>
        <v>1</v>
      </c>
      <c r="R753" s="13">
        <f>IFERROR(VLOOKUP($A753, 'Fielding Data'!$A$1:$H$12056, 6, 0), 0)</f>
        <v>5</v>
      </c>
      <c r="S753" s="13">
        <f>IFERROR(VLOOKUP($A753, 'Fielding Data'!$A$1:$H$12056, 7, 0), 0)</f>
        <v>0</v>
      </c>
      <c r="T753" s="13">
        <f>IFERROR(VLOOKUP($A753, 'Fielding Data'!$A$1:$H$12056, 8, 0), 0)</f>
        <v>0</v>
      </c>
      <c r="U753" s="13">
        <f>SUMIFS('Fielding Data'!E:E, 'Fielding Data'!$A:$A, $A753)</f>
        <v>1</v>
      </c>
      <c r="V753" s="13">
        <f>SUMIFS('Fielding Data'!F:F, 'Fielding Data'!$A:$A, $A753)</f>
        <v>5</v>
      </c>
      <c r="W753" s="13">
        <f>SUMIFS('Fielding Data'!G:G, 'Fielding Data'!$A:$A, $A753)</f>
        <v>0</v>
      </c>
      <c r="X753" s="13">
        <f>SUMIFS('Fielding Data'!H:H, 'Fielding Data'!$A:$A, $A753)</f>
        <v>0</v>
      </c>
    </row>
    <row r="754" spans="1:24" x14ac:dyDescent="0.3">
      <c r="A754" s="13" t="str">
        <f t="shared" si="23"/>
        <v>ogandal012010</v>
      </c>
      <c r="B754" s="16" t="s">
        <v>1351</v>
      </c>
      <c r="C754" s="16">
        <v>2010</v>
      </c>
      <c r="D754" s="16">
        <v>44</v>
      </c>
      <c r="E754" s="16">
        <v>1</v>
      </c>
      <c r="F754" s="16">
        <v>1</v>
      </c>
      <c r="G754" s="16">
        <v>1</v>
      </c>
      <c r="H754" s="16">
        <v>0</v>
      </c>
      <c r="I754" s="16">
        <v>0</v>
      </c>
      <c r="J754" s="16">
        <v>0</v>
      </c>
      <c r="K754" s="16">
        <v>0</v>
      </c>
      <c r="L754" s="16">
        <v>0</v>
      </c>
      <c r="M754" s="16">
        <v>0</v>
      </c>
      <c r="N754" s="16">
        <v>0</v>
      </c>
      <c r="O754" s="16">
        <v>0</v>
      </c>
      <c r="P754" s="13" t="str">
        <f t="shared" si="22"/>
        <v>P</v>
      </c>
      <c r="Q754" s="13">
        <f>IFERROR(VLOOKUP($A754, 'Fielding Data'!$A$1:$H$12056, 5, 0), 0)</f>
        <v>3</v>
      </c>
      <c r="R754" s="13">
        <f>IFERROR(VLOOKUP($A754, 'Fielding Data'!$A$1:$H$12056, 6, 0), 0)</f>
        <v>3</v>
      </c>
      <c r="S754" s="13">
        <f>IFERROR(VLOOKUP($A754, 'Fielding Data'!$A$1:$H$12056, 7, 0), 0)</f>
        <v>1</v>
      </c>
      <c r="T754" s="13">
        <f>IFERROR(VLOOKUP($A754, 'Fielding Data'!$A$1:$H$12056, 8, 0), 0)</f>
        <v>0</v>
      </c>
      <c r="U754" s="13">
        <f>SUMIFS('Fielding Data'!E:E, 'Fielding Data'!$A:$A, $A754)</f>
        <v>3</v>
      </c>
      <c r="V754" s="13">
        <f>SUMIFS('Fielding Data'!F:F, 'Fielding Data'!$A:$A, $A754)</f>
        <v>3</v>
      </c>
      <c r="W754" s="13">
        <f>SUMIFS('Fielding Data'!G:G, 'Fielding Data'!$A:$A, $A754)</f>
        <v>1</v>
      </c>
      <c r="X754" s="13">
        <f>SUMIFS('Fielding Data'!H:H, 'Fielding Data'!$A:$A, $A754)</f>
        <v>0</v>
      </c>
    </row>
    <row r="755" spans="1:24" x14ac:dyDescent="0.3">
      <c r="A755" s="13" t="str">
        <f t="shared" si="23"/>
        <v>ohlenro012010</v>
      </c>
      <c r="B755" s="16" t="s">
        <v>828</v>
      </c>
      <c r="C755" s="16">
        <v>2010</v>
      </c>
      <c r="D755" s="16">
        <v>21</v>
      </c>
      <c r="E755" s="16">
        <v>26</v>
      </c>
      <c r="F755" s="16">
        <v>0</v>
      </c>
      <c r="G755" s="16">
        <v>2</v>
      </c>
      <c r="H755" s="16">
        <v>0</v>
      </c>
      <c r="I755" s="16">
        <v>0</v>
      </c>
      <c r="J755" s="16">
        <v>0</v>
      </c>
      <c r="K755" s="16">
        <v>0</v>
      </c>
      <c r="L755" s="16">
        <v>0</v>
      </c>
      <c r="M755" s="16">
        <v>0</v>
      </c>
      <c r="N755" s="16">
        <v>2</v>
      </c>
      <c r="O755" s="16">
        <v>16</v>
      </c>
      <c r="P755" s="13" t="str">
        <f t="shared" si="22"/>
        <v>P</v>
      </c>
      <c r="Q755" s="13">
        <f>IFERROR(VLOOKUP($A755, 'Fielding Data'!$A$1:$H$12056, 5, 0), 0)</f>
        <v>6</v>
      </c>
      <c r="R755" s="13">
        <f>IFERROR(VLOOKUP($A755, 'Fielding Data'!$A$1:$H$12056, 6, 0), 0)</f>
        <v>8</v>
      </c>
      <c r="S755" s="13">
        <f>IFERROR(VLOOKUP($A755, 'Fielding Data'!$A$1:$H$12056, 7, 0), 0)</f>
        <v>4</v>
      </c>
      <c r="T755" s="13">
        <f>IFERROR(VLOOKUP($A755, 'Fielding Data'!$A$1:$H$12056, 8, 0), 0)</f>
        <v>0</v>
      </c>
      <c r="U755" s="13">
        <f>SUMIFS('Fielding Data'!E:E, 'Fielding Data'!$A:$A, $A755)</f>
        <v>6</v>
      </c>
      <c r="V755" s="13">
        <f>SUMIFS('Fielding Data'!F:F, 'Fielding Data'!$A:$A, $A755)</f>
        <v>8</v>
      </c>
      <c r="W755" s="13">
        <f>SUMIFS('Fielding Data'!G:G, 'Fielding Data'!$A:$A, $A755)</f>
        <v>4</v>
      </c>
      <c r="X755" s="13">
        <f>SUMIFS('Fielding Data'!H:H, 'Fielding Data'!$A:$A, $A755)</f>
        <v>0</v>
      </c>
    </row>
    <row r="756" spans="1:24" x14ac:dyDescent="0.3">
      <c r="A756" s="13" t="str">
        <f t="shared" si="23"/>
        <v>ojedaau012010</v>
      </c>
      <c r="B756" s="16" t="s">
        <v>160</v>
      </c>
      <c r="C756" s="16">
        <v>2010</v>
      </c>
      <c r="D756" s="16">
        <v>59</v>
      </c>
      <c r="E756" s="16">
        <v>79</v>
      </c>
      <c r="F756" s="16">
        <v>6</v>
      </c>
      <c r="G756" s="16">
        <v>15</v>
      </c>
      <c r="H756" s="16">
        <v>3</v>
      </c>
      <c r="I756" s="16">
        <v>0</v>
      </c>
      <c r="J756" s="16">
        <v>0</v>
      </c>
      <c r="K756" s="16">
        <v>5</v>
      </c>
      <c r="L756" s="16">
        <v>0</v>
      </c>
      <c r="M756" s="16">
        <v>1</v>
      </c>
      <c r="N756" s="16">
        <v>8</v>
      </c>
      <c r="O756" s="16">
        <v>8</v>
      </c>
      <c r="P756" s="13" t="str">
        <f t="shared" si="22"/>
        <v>2B</v>
      </c>
      <c r="Q756" s="13">
        <f>IFERROR(VLOOKUP($A756, 'Fielding Data'!$A$1:$H$12056, 5, 0), 0)</f>
        <v>10</v>
      </c>
      <c r="R756" s="13">
        <f>IFERROR(VLOOKUP($A756, 'Fielding Data'!$A$1:$H$12056, 6, 0), 0)</f>
        <v>19</v>
      </c>
      <c r="S756" s="13">
        <f>IFERROR(VLOOKUP($A756, 'Fielding Data'!$A$1:$H$12056, 7, 0), 0)</f>
        <v>0</v>
      </c>
      <c r="T756" s="13">
        <f>IFERROR(VLOOKUP($A756, 'Fielding Data'!$A$1:$H$12056, 8, 0), 0)</f>
        <v>2</v>
      </c>
      <c r="U756" s="13">
        <f>SUMIFS('Fielding Data'!E:E, 'Fielding Data'!$A:$A, $A756)</f>
        <v>25</v>
      </c>
      <c r="V756" s="13">
        <f>SUMIFS('Fielding Data'!F:F, 'Fielding Data'!$A:$A, $A756)</f>
        <v>35</v>
      </c>
      <c r="W756" s="13">
        <f>SUMIFS('Fielding Data'!G:G, 'Fielding Data'!$A:$A, $A756)</f>
        <v>0</v>
      </c>
      <c r="X756" s="13">
        <f>SUMIFS('Fielding Data'!H:H, 'Fielding Data'!$A:$A, $A756)</f>
        <v>6</v>
      </c>
    </row>
    <row r="757" spans="1:24" x14ac:dyDescent="0.3">
      <c r="A757" s="13" t="str">
        <f t="shared" si="23"/>
        <v>okajihi012010</v>
      </c>
      <c r="B757" s="16" t="s">
        <v>829</v>
      </c>
      <c r="C757" s="16">
        <v>2010</v>
      </c>
      <c r="D757" s="16">
        <v>56</v>
      </c>
      <c r="E757" s="16">
        <v>0</v>
      </c>
      <c r="F757" s="16">
        <v>0</v>
      </c>
      <c r="G757" s="16">
        <v>0</v>
      </c>
      <c r="H757" s="16">
        <v>0</v>
      </c>
      <c r="I757" s="16">
        <v>0</v>
      </c>
      <c r="J757" s="16">
        <v>0</v>
      </c>
      <c r="K757" s="16">
        <v>0</v>
      </c>
      <c r="L757" s="16">
        <v>0</v>
      </c>
      <c r="M757" s="16">
        <v>0</v>
      </c>
      <c r="N757" s="16">
        <v>0</v>
      </c>
      <c r="O757" s="16">
        <v>0</v>
      </c>
      <c r="P757" s="13" t="str">
        <f t="shared" si="22"/>
        <v>P</v>
      </c>
      <c r="Q757" s="13">
        <f>IFERROR(VLOOKUP($A757, 'Fielding Data'!$A$1:$H$12056, 5, 0), 0)</f>
        <v>4</v>
      </c>
      <c r="R757" s="13">
        <f>IFERROR(VLOOKUP($A757, 'Fielding Data'!$A$1:$H$12056, 6, 0), 0)</f>
        <v>8</v>
      </c>
      <c r="S757" s="13">
        <f>IFERROR(VLOOKUP($A757, 'Fielding Data'!$A$1:$H$12056, 7, 0), 0)</f>
        <v>0</v>
      </c>
      <c r="T757" s="13">
        <f>IFERROR(VLOOKUP($A757, 'Fielding Data'!$A$1:$H$12056, 8, 0), 0)</f>
        <v>1</v>
      </c>
      <c r="U757" s="13">
        <f>SUMIFS('Fielding Data'!E:E, 'Fielding Data'!$A:$A, $A757)</f>
        <v>4</v>
      </c>
      <c r="V757" s="13">
        <f>SUMIFS('Fielding Data'!F:F, 'Fielding Data'!$A:$A, $A757)</f>
        <v>8</v>
      </c>
      <c r="W757" s="13">
        <f>SUMIFS('Fielding Data'!G:G, 'Fielding Data'!$A:$A, $A757)</f>
        <v>0</v>
      </c>
      <c r="X757" s="13">
        <f>SUMIFS('Fielding Data'!H:H, 'Fielding Data'!$A:$A, $A757)</f>
        <v>1</v>
      </c>
    </row>
    <row r="758" spans="1:24" x14ac:dyDescent="0.3">
      <c r="A758" s="13" t="str">
        <f t="shared" si="23"/>
        <v>olivean012010</v>
      </c>
      <c r="B758" s="16" t="s">
        <v>1352</v>
      </c>
      <c r="C758" s="16">
        <v>2010</v>
      </c>
      <c r="D758" s="16">
        <v>5</v>
      </c>
      <c r="E758" s="16">
        <v>2</v>
      </c>
      <c r="F758" s="16">
        <v>0</v>
      </c>
      <c r="G758" s="16">
        <v>0</v>
      </c>
      <c r="H758" s="16">
        <v>0</v>
      </c>
      <c r="I758" s="16">
        <v>0</v>
      </c>
      <c r="J758" s="16">
        <v>0</v>
      </c>
      <c r="K758" s="16">
        <v>0</v>
      </c>
      <c r="L758" s="16">
        <v>0</v>
      </c>
      <c r="M758" s="16">
        <v>0</v>
      </c>
      <c r="N758" s="16">
        <v>0</v>
      </c>
      <c r="O758" s="16">
        <v>1</v>
      </c>
      <c r="P758" s="13" t="str">
        <f t="shared" si="22"/>
        <v>P</v>
      </c>
      <c r="Q758" s="13">
        <f>IFERROR(VLOOKUP($A758, 'Fielding Data'!$A$1:$H$12056, 5, 0), 0)</f>
        <v>0</v>
      </c>
      <c r="R758" s="13">
        <f>IFERROR(VLOOKUP($A758, 'Fielding Data'!$A$1:$H$12056, 6, 0), 0)</f>
        <v>2</v>
      </c>
      <c r="S758" s="13">
        <f>IFERROR(VLOOKUP($A758, 'Fielding Data'!$A$1:$H$12056, 7, 0), 0)</f>
        <v>1</v>
      </c>
      <c r="T758" s="13">
        <f>IFERROR(VLOOKUP($A758, 'Fielding Data'!$A$1:$H$12056, 8, 0), 0)</f>
        <v>0</v>
      </c>
      <c r="U758" s="13">
        <f>SUMIFS('Fielding Data'!E:E, 'Fielding Data'!$A:$A, $A758)</f>
        <v>0</v>
      </c>
      <c r="V758" s="13">
        <f>SUMIFS('Fielding Data'!F:F, 'Fielding Data'!$A:$A, $A758)</f>
        <v>2</v>
      </c>
      <c r="W758" s="13">
        <f>SUMIFS('Fielding Data'!G:G, 'Fielding Data'!$A:$A, $A758)</f>
        <v>1</v>
      </c>
      <c r="X758" s="13">
        <f>SUMIFS('Fielding Data'!H:H, 'Fielding Data'!$A:$A, $A758)</f>
        <v>0</v>
      </c>
    </row>
    <row r="759" spans="1:24" x14ac:dyDescent="0.3">
      <c r="A759" s="13" t="str">
        <f t="shared" si="23"/>
        <v>oliveda022010</v>
      </c>
      <c r="B759" s="16" t="s">
        <v>161</v>
      </c>
      <c r="C759" s="16">
        <v>2010</v>
      </c>
      <c r="D759" s="16">
        <v>64</v>
      </c>
      <c r="E759" s="16">
        <v>0</v>
      </c>
      <c r="F759" s="16">
        <v>0</v>
      </c>
      <c r="G759" s="16">
        <v>0</v>
      </c>
      <c r="H759" s="16">
        <v>0</v>
      </c>
      <c r="I759" s="16">
        <v>0</v>
      </c>
      <c r="J759" s="16">
        <v>0</v>
      </c>
      <c r="K759" s="16">
        <v>0</v>
      </c>
      <c r="L759" s="16">
        <v>0</v>
      </c>
      <c r="M759" s="16">
        <v>0</v>
      </c>
      <c r="N759" s="16">
        <v>0</v>
      </c>
      <c r="O759" s="16">
        <v>0</v>
      </c>
      <c r="P759" s="13" t="str">
        <f t="shared" si="22"/>
        <v>P</v>
      </c>
      <c r="Q759" s="13">
        <f>IFERROR(VLOOKUP($A759, 'Fielding Data'!$A$1:$H$12056, 5, 0), 0)</f>
        <v>2</v>
      </c>
      <c r="R759" s="13">
        <f>IFERROR(VLOOKUP($A759, 'Fielding Data'!$A$1:$H$12056, 6, 0), 0)</f>
        <v>9</v>
      </c>
      <c r="S759" s="13">
        <f>IFERROR(VLOOKUP($A759, 'Fielding Data'!$A$1:$H$12056, 7, 0), 0)</f>
        <v>0</v>
      </c>
      <c r="T759" s="13">
        <f>IFERROR(VLOOKUP($A759, 'Fielding Data'!$A$1:$H$12056, 8, 0), 0)</f>
        <v>0</v>
      </c>
      <c r="U759" s="13">
        <f>SUMIFS('Fielding Data'!E:E, 'Fielding Data'!$A:$A, $A759)</f>
        <v>2</v>
      </c>
      <c r="V759" s="13">
        <f>SUMIFS('Fielding Data'!F:F, 'Fielding Data'!$A:$A, $A759)</f>
        <v>9</v>
      </c>
      <c r="W759" s="13">
        <f>SUMIFS('Fielding Data'!G:G, 'Fielding Data'!$A:$A, $A759)</f>
        <v>0</v>
      </c>
      <c r="X759" s="13">
        <f>SUMIFS('Fielding Data'!H:H, 'Fielding Data'!$A:$A, $A759)</f>
        <v>0</v>
      </c>
    </row>
    <row r="760" spans="1:24" x14ac:dyDescent="0.3">
      <c r="A760" s="13" t="str">
        <f t="shared" si="23"/>
        <v>olivomi012010</v>
      </c>
      <c r="B760" s="16" t="s">
        <v>322</v>
      </c>
      <c r="C760" s="16">
        <v>2010</v>
      </c>
      <c r="D760" s="16">
        <v>112</v>
      </c>
      <c r="E760" s="16">
        <v>394</v>
      </c>
      <c r="F760" s="16">
        <v>55</v>
      </c>
      <c r="G760" s="16">
        <v>106</v>
      </c>
      <c r="H760" s="16">
        <v>17</v>
      </c>
      <c r="I760" s="16">
        <v>6</v>
      </c>
      <c r="J760" s="16">
        <v>14</v>
      </c>
      <c r="K760" s="16">
        <v>58</v>
      </c>
      <c r="L760" s="16">
        <v>7</v>
      </c>
      <c r="M760" s="16">
        <v>4</v>
      </c>
      <c r="N760" s="16">
        <v>27</v>
      </c>
      <c r="O760" s="16">
        <v>117</v>
      </c>
      <c r="P760" s="13" t="str">
        <f t="shared" si="22"/>
        <v>C</v>
      </c>
      <c r="Q760" s="13">
        <f>IFERROR(VLOOKUP($A760, 'Fielding Data'!$A$1:$H$12056, 5, 0), 0)</f>
        <v>821</v>
      </c>
      <c r="R760" s="13">
        <f>IFERROR(VLOOKUP($A760, 'Fielding Data'!$A$1:$H$12056, 6, 0), 0)</f>
        <v>62</v>
      </c>
      <c r="S760" s="13">
        <f>IFERROR(VLOOKUP($A760, 'Fielding Data'!$A$1:$H$12056, 7, 0), 0)</f>
        <v>9</v>
      </c>
      <c r="T760" s="13">
        <f>IFERROR(VLOOKUP($A760, 'Fielding Data'!$A$1:$H$12056, 8, 0), 0)</f>
        <v>9</v>
      </c>
      <c r="U760" s="13">
        <f>SUMIFS('Fielding Data'!E:E, 'Fielding Data'!$A:$A, $A760)</f>
        <v>821</v>
      </c>
      <c r="V760" s="13">
        <f>SUMIFS('Fielding Data'!F:F, 'Fielding Data'!$A:$A, $A760)</f>
        <v>62</v>
      </c>
      <c r="W760" s="13">
        <f>SUMIFS('Fielding Data'!G:G, 'Fielding Data'!$A:$A, $A760)</f>
        <v>9</v>
      </c>
      <c r="X760" s="13">
        <f>SUMIFS('Fielding Data'!H:H, 'Fielding Data'!$A:$A, $A760)</f>
        <v>9</v>
      </c>
    </row>
    <row r="761" spans="1:24" x14ac:dyDescent="0.3">
      <c r="A761" s="13" t="str">
        <f t="shared" si="23"/>
        <v>olsensc012010</v>
      </c>
      <c r="B761" s="16" t="s">
        <v>579</v>
      </c>
      <c r="C761" s="16">
        <v>2010</v>
      </c>
      <c r="D761" s="16">
        <v>17</v>
      </c>
      <c r="E761" s="16">
        <v>24</v>
      </c>
      <c r="F761" s="16">
        <v>0</v>
      </c>
      <c r="G761" s="16">
        <v>2</v>
      </c>
      <c r="H761" s="16">
        <v>0</v>
      </c>
      <c r="I761" s="16">
        <v>0</v>
      </c>
      <c r="J761" s="16">
        <v>0</v>
      </c>
      <c r="K761" s="16">
        <v>0</v>
      </c>
      <c r="L761" s="16">
        <v>0</v>
      </c>
      <c r="M761" s="16">
        <v>0</v>
      </c>
      <c r="N761" s="16">
        <v>0</v>
      </c>
      <c r="O761" s="16">
        <v>12</v>
      </c>
      <c r="P761" s="13" t="str">
        <f t="shared" si="22"/>
        <v>P</v>
      </c>
      <c r="Q761" s="13">
        <f>IFERROR(VLOOKUP($A761, 'Fielding Data'!$A$1:$H$12056, 5, 0), 0)</f>
        <v>1</v>
      </c>
      <c r="R761" s="13">
        <f>IFERROR(VLOOKUP($A761, 'Fielding Data'!$A$1:$H$12056, 6, 0), 0)</f>
        <v>7</v>
      </c>
      <c r="S761" s="13">
        <f>IFERROR(VLOOKUP($A761, 'Fielding Data'!$A$1:$H$12056, 7, 0), 0)</f>
        <v>0</v>
      </c>
      <c r="T761" s="13">
        <f>IFERROR(VLOOKUP($A761, 'Fielding Data'!$A$1:$H$12056, 8, 0), 0)</f>
        <v>1</v>
      </c>
      <c r="U761" s="13">
        <f>SUMIFS('Fielding Data'!E:E, 'Fielding Data'!$A:$A, $A761)</f>
        <v>1</v>
      </c>
      <c r="V761" s="13">
        <f>SUMIFS('Fielding Data'!F:F, 'Fielding Data'!$A:$A, $A761)</f>
        <v>7</v>
      </c>
      <c r="W761" s="13">
        <f>SUMIFS('Fielding Data'!G:G, 'Fielding Data'!$A:$A, $A761)</f>
        <v>0</v>
      </c>
      <c r="X761" s="13">
        <f>SUMIFS('Fielding Data'!H:H, 'Fielding Data'!$A:$A, $A761)</f>
        <v>1</v>
      </c>
    </row>
    <row r="762" spans="1:24" x14ac:dyDescent="0.3">
      <c r="A762" s="13" t="str">
        <f t="shared" si="23"/>
        <v>olsonga012010</v>
      </c>
      <c r="B762" s="16" t="s">
        <v>830</v>
      </c>
      <c r="C762" s="16">
        <v>2010</v>
      </c>
      <c r="D762" s="16">
        <v>35</v>
      </c>
      <c r="E762" s="16">
        <v>0</v>
      </c>
      <c r="F762" s="16">
        <v>0</v>
      </c>
      <c r="G762" s="16">
        <v>0</v>
      </c>
      <c r="H762" s="16">
        <v>0</v>
      </c>
      <c r="I762" s="16">
        <v>0</v>
      </c>
      <c r="J762" s="16">
        <v>0</v>
      </c>
      <c r="K762" s="16">
        <v>0</v>
      </c>
      <c r="L762" s="16">
        <v>0</v>
      </c>
      <c r="M762" s="16">
        <v>0</v>
      </c>
      <c r="N762" s="16">
        <v>0</v>
      </c>
      <c r="O762" s="16">
        <v>0</v>
      </c>
      <c r="P762" s="13" t="str">
        <f t="shared" si="22"/>
        <v>P</v>
      </c>
      <c r="Q762" s="13">
        <f>IFERROR(VLOOKUP($A762, 'Fielding Data'!$A$1:$H$12056, 5, 0), 0)</f>
        <v>2</v>
      </c>
      <c r="R762" s="13">
        <f>IFERROR(VLOOKUP($A762, 'Fielding Data'!$A$1:$H$12056, 6, 0), 0)</f>
        <v>0</v>
      </c>
      <c r="S762" s="13">
        <f>IFERROR(VLOOKUP($A762, 'Fielding Data'!$A$1:$H$12056, 7, 0), 0)</f>
        <v>0</v>
      </c>
      <c r="T762" s="13">
        <f>IFERROR(VLOOKUP($A762, 'Fielding Data'!$A$1:$H$12056, 8, 0), 0)</f>
        <v>0</v>
      </c>
      <c r="U762" s="13">
        <f>SUMIFS('Fielding Data'!E:E, 'Fielding Data'!$A:$A, $A762)</f>
        <v>2</v>
      </c>
      <c r="V762" s="13">
        <f>SUMIFS('Fielding Data'!F:F, 'Fielding Data'!$A:$A, $A762)</f>
        <v>0</v>
      </c>
      <c r="W762" s="13">
        <f>SUMIFS('Fielding Data'!G:G, 'Fielding Data'!$A:$A, $A762)</f>
        <v>0</v>
      </c>
      <c r="X762" s="13">
        <f>SUMIFS('Fielding Data'!H:H, 'Fielding Data'!$A:$A, $A762)</f>
        <v>0</v>
      </c>
    </row>
    <row r="763" spans="1:24" x14ac:dyDescent="0.3">
      <c r="A763" s="13" t="str">
        <f t="shared" si="23"/>
        <v>ondrulo012010</v>
      </c>
      <c r="B763" s="16" t="s">
        <v>1353</v>
      </c>
      <c r="C763" s="16">
        <v>2010</v>
      </c>
      <c r="D763" s="16">
        <v>60</v>
      </c>
      <c r="E763" s="16">
        <v>4</v>
      </c>
      <c r="F763" s="16">
        <v>0</v>
      </c>
      <c r="G763" s="16">
        <v>0</v>
      </c>
      <c r="H763" s="16">
        <v>0</v>
      </c>
      <c r="I763" s="16">
        <v>0</v>
      </c>
      <c r="J763" s="16">
        <v>0</v>
      </c>
      <c r="K763" s="16">
        <v>0</v>
      </c>
      <c r="L763" s="16">
        <v>0</v>
      </c>
      <c r="M763" s="16">
        <v>0</v>
      </c>
      <c r="N763" s="16">
        <v>0</v>
      </c>
      <c r="O763" s="16">
        <v>4</v>
      </c>
      <c r="P763" s="13" t="str">
        <f t="shared" si="22"/>
        <v>P</v>
      </c>
      <c r="Q763" s="13">
        <f>IFERROR(VLOOKUP($A763, 'Fielding Data'!$A$1:$H$12056, 5, 0), 0)</f>
        <v>11</v>
      </c>
      <c r="R763" s="13">
        <f>IFERROR(VLOOKUP($A763, 'Fielding Data'!$A$1:$H$12056, 6, 0), 0)</f>
        <v>8</v>
      </c>
      <c r="S763" s="13">
        <f>IFERROR(VLOOKUP($A763, 'Fielding Data'!$A$1:$H$12056, 7, 0), 0)</f>
        <v>1</v>
      </c>
      <c r="T763" s="13">
        <f>IFERROR(VLOOKUP($A763, 'Fielding Data'!$A$1:$H$12056, 8, 0), 0)</f>
        <v>1</v>
      </c>
      <c r="U763" s="13">
        <f>SUMIFS('Fielding Data'!E:E, 'Fielding Data'!$A:$A, $A763)</f>
        <v>11</v>
      </c>
      <c r="V763" s="13">
        <f>SUMIFS('Fielding Data'!F:F, 'Fielding Data'!$A:$A, $A763)</f>
        <v>8</v>
      </c>
      <c r="W763" s="13">
        <f>SUMIFS('Fielding Data'!G:G, 'Fielding Data'!$A:$A, $A763)</f>
        <v>1</v>
      </c>
      <c r="X763" s="13">
        <f>SUMIFS('Fielding Data'!H:H, 'Fielding Data'!$A:$A, $A763)</f>
        <v>1</v>
      </c>
    </row>
    <row r="764" spans="1:24" x14ac:dyDescent="0.3">
      <c r="A764" s="13" t="str">
        <f t="shared" si="23"/>
        <v>ordonma012010</v>
      </c>
      <c r="B764" s="16" t="s">
        <v>162</v>
      </c>
      <c r="C764" s="16">
        <v>2010</v>
      </c>
      <c r="D764" s="16">
        <v>84</v>
      </c>
      <c r="E764" s="16">
        <v>323</v>
      </c>
      <c r="F764" s="16">
        <v>56</v>
      </c>
      <c r="G764" s="16">
        <v>98</v>
      </c>
      <c r="H764" s="16">
        <v>17</v>
      </c>
      <c r="I764" s="16">
        <v>1</v>
      </c>
      <c r="J764" s="16">
        <v>12</v>
      </c>
      <c r="K764" s="16">
        <v>59</v>
      </c>
      <c r="L764" s="16">
        <v>1</v>
      </c>
      <c r="M764" s="16">
        <v>0</v>
      </c>
      <c r="N764" s="16">
        <v>40</v>
      </c>
      <c r="O764" s="16">
        <v>38</v>
      </c>
      <c r="P764" s="13" t="str">
        <f t="shared" si="22"/>
        <v>OF</v>
      </c>
      <c r="Q764" s="13">
        <f>IFERROR(VLOOKUP($A764, 'Fielding Data'!$A$1:$H$12056, 5, 0), 0)</f>
        <v>135</v>
      </c>
      <c r="R764" s="13">
        <f>IFERROR(VLOOKUP($A764, 'Fielding Data'!$A$1:$H$12056, 6, 0), 0)</f>
        <v>7</v>
      </c>
      <c r="S764" s="13">
        <f>IFERROR(VLOOKUP($A764, 'Fielding Data'!$A$1:$H$12056, 7, 0), 0)</f>
        <v>3</v>
      </c>
      <c r="T764" s="13">
        <f>IFERROR(VLOOKUP($A764, 'Fielding Data'!$A$1:$H$12056, 8, 0), 0)</f>
        <v>3</v>
      </c>
      <c r="U764" s="13">
        <f>SUMIFS('Fielding Data'!E:E, 'Fielding Data'!$A:$A, $A764)</f>
        <v>135</v>
      </c>
      <c r="V764" s="13">
        <f>SUMIFS('Fielding Data'!F:F, 'Fielding Data'!$A:$A, $A764)</f>
        <v>7</v>
      </c>
      <c r="W764" s="13">
        <f>SUMIFS('Fielding Data'!G:G, 'Fielding Data'!$A:$A, $A764)</f>
        <v>3</v>
      </c>
      <c r="X764" s="13">
        <f>SUMIFS('Fielding Data'!H:H, 'Fielding Data'!$A:$A, $A764)</f>
        <v>3</v>
      </c>
    </row>
    <row r="765" spans="1:24" x14ac:dyDescent="0.3">
      <c r="A765" s="13" t="str">
        <f t="shared" si="23"/>
        <v>ortizda012010</v>
      </c>
      <c r="B765" s="16" t="s">
        <v>163</v>
      </c>
      <c r="C765" s="16">
        <v>2010</v>
      </c>
      <c r="D765" s="16">
        <v>145</v>
      </c>
      <c r="E765" s="16">
        <v>518</v>
      </c>
      <c r="F765" s="16">
        <v>86</v>
      </c>
      <c r="G765" s="16">
        <v>140</v>
      </c>
      <c r="H765" s="16">
        <v>36</v>
      </c>
      <c r="I765" s="16">
        <v>1</v>
      </c>
      <c r="J765" s="16">
        <v>32</v>
      </c>
      <c r="K765" s="16">
        <v>102</v>
      </c>
      <c r="L765" s="16">
        <v>0</v>
      </c>
      <c r="M765" s="16">
        <v>1</v>
      </c>
      <c r="N765" s="16">
        <v>82</v>
      </c>
      <c r="O765" s="16">
        <v>145</v>
      </c>
      <c r="P765" s="13" t="str">
        <f t="shared" si="22"/>
        <v>1B</v>
      </c>
      <c r="Q765" s="13">
        <f>IFERROR(VLOOKUP($A765, 'Fielding Data'!$A$1:$H$12056, 5, 0), 0)</f>
        <v>23</v>
      </c>
      <c r="R765" s="13">
        <f>IFERROR(VLOOKUP($A765, 'Fielding Data'!$A$1:$H$12056, 6, 0), 0)</f>
        <v>1</v>
      </c>
      <c r="S765" s="13">
        <f>IFERROR(VLOOKUP($A765, 'Fielding Data'!$A$1:$H$12056, 7, 0), 0)</f>
        <v>0</v>
      </c>
      <c r="T765" s="13">
        <f>IFERROR(VLOOKUP($A765, 'Fielding Data'!$A$1:$H$12056, 8, 0), 0)</f>
        <v>1</v>
      </c>
      <c r="U765" s="13">
        <f>SUMIFS('Fielding Data'!E:E, 'Fielding Data'!$A:$A, $A765)</f>
        <v>23</v>
      </c>
      <c r="V765" s="13">
        <f>SUMIFS('Fielding Data'!F:F, 'Fielding Data'!$A:$A, $A765)</f>
        <v>1</v>
      </c>
      <c r="W765" s="13">
        <f>SUMIFS('Fielding Data'!G:G, 'Fielding Data'!$A:$A, $A765)</f>
        <v>0</v>
      </c>
      <c r="X765" s="13">
        <f>SUMIFS('Fielding Data'!H:H, 'Fielding Data'!$A:$A, $A765)</f>
        <v>1</v>
      </c>
    </row>
    <row r="766" spans="1:24" x14ac:dyDescent="0.3">
      <c r="A766" s="13" t="str">
        <f t="shared" si="23"/>
        <v>ortizra012010</v>
      </c>
      <c r="B766" s="16" t="s">
        <v>164</v>
      </c>
      <c r="C766" s="16">
        <v>2010</v>
      </c>
      <c r="D766" s="16">
        <v>16</v>
      </c>
      <c r="E766" s="16">
        <v>5</v>
      </c>
      <c r="F766" s="16">
        <v>0</v>
      </c>
      <c r="G766" s="16">
        <v>0</v>
      </c>
      <c r="H766" s="16">
        <v>0</v>
      </c>
      <c r="I766" s="16">
        <v>0</v>
      </c>
      <c r="J766" s="16">
        <v>0</v>
      </c>
      <c r="K766" s="16">
        <v>0</v>
      </c>
      <c r="L766" s="16">
        <v>0</v>
      </c>
      <c r="M766" s="16">
        <v>0</v>
      </c>
      <c r="N766" s="16">
        <v>0</v>
      </c>
      <c r="O766" s="16">
        <v>2</v>
      </c>
      <c r="P766" s="13" t="str">
        <f t="shared" si="22"/>
        <v>P</v>
      </c>
      <c r="Q766" s="13">
        <f>IFERROR(VLOOKUP($A766, 'Fielding Data'!$A$1:$H$12056, 5, 0), 0)</f>
        <v>1</v>
      </c>
      <c r="R766" s="13">
        <f>IFERROR(VLOOKUP($A766, 'Fielding Data'!$A$1:$H$12056, 6, 0), 0)</f>
        <v>13</v>
      </c>
      <c r="S766" s="13">
        <f>IFERROR(VLOOKUP($A766, 'Fielding Data'!$A$1:$H$12056, 7, 0), 0)</f>
        <v>0</v>
      </c>
      <c r="T766" s="13">
        <f>IFERROR(VLOOKUP($A766, 'Fielding Data'!$A$1:$H$12056, 8, 0), 0)</f>
        <v>0</v>
      </c>
      <c r="U766" s="13">
        <f>SUMIFS('Fielding Data'!E:E, 'Fielding Data'!$A:$A, $A766)</f>
        <v>1</v>
      </c>
      <c r="V766" s="13">
        <f>SUMIFS('Fielding Data'!F:F, 'Fielding Data'!$A:$A, $A766)</f>
        <v>13</v>
      </c>
      <c r="W766" s="13">
        <f>SUMIFS('Fielding Data'!G:G, 'Fielding Data'!$A:$A, $A766)</f>
        <v>0</v>
      </c>
      <c r="X766" s="13">
        <f>SUMIFS('Fielding Data'!H:H, 'Fielding Data'!$A:$A, $A766)</f>
        <v>0</v>
      </c>
    </row>
    <row r="767" spans="1:24" x14ac:dyDescent="0.3">
      <c r="A767" s="13" t="str">
        <f t="shared" si="23"/>
        <v>ortizru012010</v>
      </c>
      <c r="B767" s="16" t="s">
        <v>165</v>
      </c>
      <c r="C767" s="16">
        <v>2010</v>
      </c>
      <c r="D767" s="16">
        <v>6</v>
      </c>
      <c r="E767" s="16">
        <v>0</v>
      </c>
      <c r="F767" s="16">
        <v>0</v>
      </c>
      <c r="G767" s="16">
        <v>0</v>
      </c>
      <c r="H767" s="16">
        <v>0</v>
      </c>
      <c r="I767" s="16">
        <v>0</v>
      </c>
      <c r="J767" s="16">
        <v>0</v>
      </c>
      <c r="K767" s="16">
        <v>0</v>
      </c>
      <c r="L767" s="16">
        <v>0</v>
      </c>
      <c r="M767" s="16">
        <v>0</v>
      </c>
      <c r="N767" s="16">
        <v>0</v>
      </c>
      <c r="O767" s="16">
        <v>0</v>
      </c>
      <c r="P767" s="13" t="str">
        <f t="shared" si="22"/>
        <v>P</v>
      </c>
      <c r="Q767" s="13">
        <f>IFERROR(VLOOKUP($A767, 'Fielding Data'!$A$1:$H$12056, 5, 0), 0)</f>
        <v>0</v>
      </c>
      <c r="R767" s="13">
        <f>IFERROR(VLOOKUP($A767, 'Fielding Data'!$A$1:$H$12056, 6, 0), 0)</f>
        <v>2</v>
      </c>
      <c r="S767" s="13">
        <f>IFERROR(VLOOKUP($A767, 'Fielding Data'!$A$1:$H$12056, 7, 0), 0)</f>
        <v>0</v>
      </c>
      <c r="T767" s="13">
        <f>IFERROR(VLOOKUP($A767, 'Fielding Data'!$A$1:$H$12056, 8, 0), 0)</f>
        <v>1</v>
      </c>
      <c r="U767" s="13">
        <f>SUMIFS('Fielding Data'!E:E, 'Fielding Data'!$A:$A, $A767)</f>
        <v>0</v>
      </c>
      <c r="V767" s="13">
        <f>SUMIFS('Fielding Data'!F:F, 'Fielding Data'!$A:$A, $A767)</f>
        <v>2</v>
      </c>
      <c r="W767" s="13">
        <f>SUMIFS('Fielding Data'!G:G, 'Fielding Data'!$A:$A, $A767)</f>
        <v>0</v>
      </c>
      <c r="X767" s="13">
        <f>SUMIFS('Fielding Data'!H:H, 'Fielding Data'!$A:$A, $A767)</f>
        <v>1</v>
      </c>
    </row>
    <row r="768" spans="1:24" x14ac:dyDescent="0.3">
      <c r="A768" s="13" t="str">
        <f t="shared" si="23"/>
        <v>ottavad012010</v>
      </c>
      <c r="B768" s="16" t="s">
        <v>1354</v>
      </c>
      <c r="C768" s="16">
        <v>2010</v>
      </c>
      <c r="D768" s="16">
        <v>6</v>
      </c>
      <c r="E768" s="16">
        <v>6</v>
      </c>
      <c r="F768" s="16">
        <v>0</v>
      </c>
      <c r="G768" s="16">
        <v>0</v>
      </c>
      <c r="H768" s="16">
        <v>0</v>
      </c>
      <c r="I768" s="16">
        <v>0</v>
      </c>
      <c r="J768" s="16">
        <v>0</v>
      </c>
      <c r="K768" s="16">
        <v>0</v>
      </c>
      <c r="L768" s="16">
        <v>0</v>
      </c>
      <c r="M768" s="16">
        <v>0</v>
      </c>
      <c r="N768" s="16">
        <v>1</v>
      </c>
      <c r="O768" s="16">
        <v>5</v>
      </c>
      <c r="P768" s="13" t="str">
        <f t="shared" si="22"/>
        <v>P</v>
      </c>
      <c r="Q768" s="13">
        <f>IFERROR(VLOOKUP($A768, 'Fielding Data'!$A$1:$H$12056, 5, 0), 0)</f>
        <v>3</v>
      </c>
      <c r="R768" s="13">
        <f>IFERROR(VLOOKUP($A768, 'Fielding Data'!$A$1:$H$12056, 6, 0), 0)</f>
        <v>1</v>
      </c>
      <c r="S768" s="13">
        <f>IFERROR(VLOOKUP($A768, 'Fielding Data'!$A$1:$H$12056, 7, 0), 0)</f>
        <v>0</v>
      </c>
      <c r="T768" s="13">
        <f>IFERROR(VLOOKUP($A768, 'Fielding Data'!$A$1:$H$12056, 8, 0), 0)</f>
        <v>0</v>
      </c>
      <c r="U768" s="13">
        <f>SUMIFS('Fielding Data'!E:E, 'Fielding Data'!$A:$A, $A768)</f>
        <v>3</v>
      </c>
      <c r="V768" s="13">
        <f>SUMIFS('Fielding Data'!F:F, 'Fielding Data'!$A:$A, $A768)</f>
        <v>1</v>
      </c>
      <c r="W768" s="13">
        <f>SUMIFS('Fielding Data'!G:G, 'Fielding Data'!$A:$A, $A768)</f>
        <v>0</v>
      </c>
      <c r="X768" s="13">
        <f>SUMIFS('Fielding Data'!H:H, 'Fielding Data'!$A:$A, $A768)</f>
        <v>0</v>
      </c>
    </row>
    <row r="769" spans="1:24" x14ac:dyDescent="0.3">
      <c r="A769" s="13" t="str">
        <f t="shared" si="23"/>
        <v>overbly012010</v>
      </c>
      <c r="B769" s="16" t="s">
        <v>261</v>
      </c>
      <c r="C769" s="16">
        <v>2010</v>
      </c>
      <c r="D769" s="16">
        <v>154</v>
      </c>
      <c r="E769" s="16">
        <v>534</v>
      </c>
      <c r="F769" s="16">
        <v>75</v>
      </c>
      <c r="G769" s="16">
        <v>130</v>
      </c>
      <c r="H769" s="16">
        <v>37</v>
      </c>
      <c r="I769" s="16">
        <v>2</v>
      </c>
      <c r="J769" s="16">
        <v>20</v>
      </c>
      <c r="K769" s="16">
        <v>67</v>
      </c>
      <c r="L769" s="16">
        <v>1</v>
      </c>
      <c r="M769" s="16">
        <v>0</v>
      </c>
      <c r="N769" s="16">
        <v>67</v>
      </c>
      <c r="O769" s="16">
        <v>131</v>
      </c>
      <c r="P769" s="13" t="str">
        <f t="shared" si="22"/>
        <v>1B</v>
      </c>
      <c r="Q769" s="13">
        <f>IFERROR(VLOOKUP($A769, 'Fielding Data'!$A$1:$H$12056, 5, 0), 0)</f>
        <v>1310</v>
      </c>
      <c r="R769" s="13">
        <f>IFERROR(VLOOKUP($A769, 'Fielding Data'!$A$1:$H$12056, 6, 0), 0)</f>
        <v>101</v>
      </c>
      <c r="S769" s="13">
        <f>IFERROR(VLOOKUP($A769, 'Fielding Data'!$A$1:$H$12056, 7, 0), 0)</f>
        <v>6</v>
      </c>
      <c r="T769" s="13">
        <f>IFERROR(VLOOKUP($A769, 'Fielding Data'!$A$1:$H$12056, 8, 0), 0)</f>
        <v>150</v>
      </c>
      <c r="U769" s="13">
        <f>SUMIFS('Fielding Data'!E:E, 'Fielding Data'!$A:$A, $A769)</f>
        <v>1310</v>
      </c>
      <c r="V769" s="13">
        <f>SUMIFS('Fielding Data'!F:F, 'Fielding Data'!$A:$A, $A769)</f>
        <v>101</v>
      </c>
      <c r="W769" s="13">
        <f>SUMIFS('Fielding Data'!G:G, 'Fielding Data'!$A:$A, $A769)</f>
        <v>6</v>
      </c>
      <c r="X769" s="13">
        <f>SUMIFS('Fielding Data'!H:H, 'Fielding Data'!$A:$A, $A769)</f>
        <v>150</v>
      </c>
    </row>
    <row r="770" spans="1:24" x14ac:dyDescent="0.3">
      <c r="A770" s="13" t="str">
        <f t="shared" si="23"/>
        <v>owingmi012010</v>
      </c>
      <c r="B770" s="16" t="s">
        <v>831</v>
      </c>
      <c r="C770" s="16">
        <v>2010</v>
      </c>
      <c r="D770" s="16">
        <v>27</v>
      </c>
      <c r="E770" s="16">
        <v>14</v>
      </c>
      <c r="F770" s="16">
        <v>2</v>
      </c>
      <c r="G770" s="16">
        <v>3</v>
      </c>
      <c r="H770" s="16">
        <v>0</v>
      </c>
      <c r="I770" s="16">
        <v>0</v>
      </c>
      <c r="J770" s="16">
        <v>1</v>
      </c>
      <c r="K770" s="16">
        <v>3</v>
      </c>
      <c r="L770" s="16">
        <v>0</v>
      </c>
      <c r="M770" s="16">
        <v>0</v>
      </c>
      <c r="N770" s="16">
        <v>0</v>
      </c>
      <c r="O770" s="16">
        <v>6</v>
      </c>
      <c r="P770" s="13" t="str">
        <f t="shared" ref="P770:P833" si="24">IFERROR(VLOOKUP($A770, Fielding, 4, 0), "Other")</f>
        <v>P</v>
      </c>
      <c r="Q770" s="13">
        <f>IFERROR(VLOOKUP($A770, 'Fielding Data'!$A$1:$H$12056, 5, 0), 0)</f>
        <v>5</v>
      </c>
      <c r="R770" s="13">
        <f>IFERROR(VLOOKUP($A770, 'Fielding Data'!$A$1:$H$12056, 6, 0), 0)</f>
        <v>2</v>
      </c>
      <c r="S770" s="13">
        <f>IFERROR(VLOOKUP($A770, 'Fielding Data'!$A$1:$H$12056, 7, 0), 0)</f>
        <v>0</v>
      </c>
      <c r="T770" s="13">
        <f>IFERROR(VLOOKUP($A770, 'Fielding Data'!$A$1:$H$12056, 8, 0), 0)</f>
        <v>0</v>
      </c>
      <c r="U770" s="13">
        <f>SUMIFS('Fielding Data'!E:E, 'Fielding Data'!$A:$A, $A770)</f>
        <v>5</v>
      </c>
      <c r="V770" s="13">
        <f>SUMIFS('Fielding Data'!F:F, 'Fielding Data'!$A:$A, $A770)</f>
        <v>2</v>
      </c>
      <c r="W770" s="13">
        <f>SUMIFS('Fielding Data'!G:G, 'Fielding Data'!$A:$A, $A770)</f>
        <v>0</v>
      </c>
      <c r="X770" s="13">
        <f>SUMIFS('Fielding Data'!H:H, 'Fielding Data'!$A:$A, $A770)</f>
        <v>0</v>
      </c>
    </row>
    <row r="771" spans="1:24" x14ac:dyDescent="0.3">
      <c r="A771" s="13" t="str">
        <f t="shared" ref="A771:A834" si="25">B771&amp;C771</f>
        <v>padilvi012010</v>
      </c>
      <c r="B771" s="16" t="s">
        <v>166</v>
      </c>
      <c r="C771" s="16">
        <v>2010</v>
      </c>
      <c r="D771" s="16">
        <v>16</v>
      </c>
      <c r="E771" s="16">
        <v>26</v>
      </c>
      <c r="F771" s="16">
        <v>5</v>
      </c>
      <c r="G771" s="16">
        <v>4</v>
      </c>
      <c r="H771" s="16">
        <v>1</v>
      </c>
      <c r="I771" s="16">
        <v>0</v>
      </c>
      <c r="J771" s="16">
        <v>0</v>
      </c>
      <c r="K771" s="16">
        <v>2</v>
      </c>
      <c r="L771" s="16">
        <v>0</v>
      </c>
      <c r="M771" s="16">
        <v>0</v>
      </c>
      <c r="N771" s="16">
        <v>2</v>
      </c>
      <c r="O771" s="16">
        <v>12</v>
      </c>
      <c r="P771" s="13" t="str">
        <f t="shared" si="24"/>
        <v>P</v>
      </c>
      <c r="Q771" s="13">
        <f>IFERROR(VLOOKUP($A771, 'Fielding Data'!$A$1:$H$12056, 5, 0), 0)</f>
        <v>8</v>
      </c>
      <c r="R771" s="13">
        <f>IFERROR(VLOOKUP($A771, 'Fielding Data'!$A$1:$H$12056, 6, 0), 0)</f>
        <v>10</v>
      </c>
      <c r="S771" s="13">
        <f>IFERROR(VLOOKUP($A771, 'Fielding Data'!$A$1:$H$12056, 7, 0), 0)</f>
        <v>1</v>
      </c>
      <c r="T771" s="13">
        <f>IFERROR(VLOOKUP($A771, 'Fielding Data'!$A$1:$H$12056, 8, 0), 0)</f>
        <v>1</v>
      </c>
      <c r="U771" s="13">
        <f>SUMIFS('Fielding Data'!E:E, 'Fielding Data'!$A:$A, $A771)</f>
        <v>8</v>
      </c>
      <c r="V771" s="13">
        <f>SUMIFS('Fielding Data'!F:F, 'Fielding Data'!$A:$A, $A771)</f>
        <v>10</v>
      </c>
      <c r="W771" s="13">
        <f>SUMIFS('Fielding Data'!G:G, 'Fielding Data'!$A:$A, $A771)</f>
        <v>1</v>
      </c>
      <c r="X771" s="13">
        <f>SUMIFS('Fielding Data'!H:H, 'Fielding Data'!$A:$A, $A771)</f>
        <v>1</v>
      </c>
    </row>
    <row r="772" spans="1:24" x14ac:dyDescent="0.3">
      <c r="A772" s="13" t="str">
        <f t="shared" si="25"/>
        <v>paganan012010</v>
      </c>
      <c r="B772" s="16" t="s">
        <v>705</v>
      </c>
      <c r="C772" s="16">
        <v>2010</v>
      </c>
      <c r="D772" s="16">
        <v>151</v>
      </c>
      <c r="E772" s="16">
        <v>579</v>
      </c>
      <c r="F772" s="16">
        <v>80</v>
      </c>
      <c r="G772" s="16">
        <v>168</v>
      </c>
      <c r="H772" s="16">
        <v>31</v>
      </c>
      <c r="I772" s="16">
        <v>7</v>
      </c>
      <c r="J772" s="16">
        <v>11</v>
      </c>
      <c r="K772" s="16">
        <v>69</v>
      </c>
      <c r="L772" s="16">
        <v>37</v>
      </c>
      <c r="M772" s="16">
        <v>9</v>
      </c>
      <c r="N772" s="16">
        <v>44</v>
      </c>
      <c r="O772" s="16">
        <v>97</v>
      </c>
      <c r="P772" s="13" t="str">
        <f t="shared" si="24"/>
        <v>CF</v>
      </c>
      <c r="Q772" s="13">
        <f>IFERROR(VLOOKUP($A772, 'Fielding Data'!$A$1:$H$12056, 5, 0), 0)</f>
        <v>0</v>
      </c>
      <c r="R772" s="13">
        <f>IFERROR(VLOOKUP($A772, 'Fielding Data'!$A$1:$H$12056, 6, 0), 0)</f>
        <v>0</v>
      </c>
      <c r="S772" s="13">
        <f>IFERROR(VLOOKUP($A772, 'Fielding Data'!$A$1:$H$12056, 7, 0), 0)</f>
        <v>0</v>
      </c>
      <c r="T772" s="13">
        <f>IFERROR(VLOOKUP($A772, 'Fielding Data'!$A$1:$H$12056, 8, 0), 0)</f>
        <v>0</v>
      </c>
      <c r="U772" s="13">
        <f>SUMIFS('Fielding Data'!E:E, 'Fielding Data'!$A:$A, $A772)</f>
        <v>368</v>
      </c>
      <c r="V772" s="13">
        <f>SUMIFS('Fielding Data'!F:F, 'Fielding Data'!$A:$A, $A772)</f>
        <v>10</v>
      </c>
      <c r="W772" s="13">
        <f>SUMIFS('Fielding Data'!G:G, 'Fielding Data'!$A:$A, $A772)</f>
        <v>5</v>
      </c>
      <c r="X772" s="13">
        <f>SUMIFS('Fielding Data'!H:H, 'Fielding Data'!$A:$A, $A772)</f>
        <v>2</v>
      </c>
    </row>
    <row r="773" spans="1:24" x14ac:dyDescent="0.3">
      <c r="A773" s="13" t="str">
        <f t="shared" si="25"/>
        <v>pagnoma012010</v>
      </c>
      <c r="B773" s="16" t="s">
        <v>1149</v>
      </c>
      <c r="C773" s="16">
        <v>2010</v>
      </c>
      <c r="D773" s="16">
        <v>15</v>
      </c>
      <c r="E773" s="16">
        <v>39</v>
      </c>
      <c r="F773" s="16">
        <v>4</v>
      </c>
      <c r="G773" s="16">
        <v>14</v>
      </c>
      <c r="H773" s="16">
        <v>2</v>
      </c>
      <c r="I773" s="16">
        <v>0</v>
      </c>
      <c r="J773" s="16">
        <v>1</v>
      </c>
      <c r="K773" s="16">
        <v>10</v>
      </c>
      <c r="L773" s="16">
        <v>0</v>
      </c>
      <c r="M773" s="16">
        <v>0</v>
      </c>
      <c r="N773" s="16">
        <v>2</v>
      </c>
      <c r="O773" s="16">
        <v>8</v>
      </c>
      <c r="P773" s="13" t="str">
        <f t="shared" si="24"/>
        <v>C</v>
      </c>
      <c r="Q773" s="13">
        <f>IFERROR(VLOOKUP($A773, 'Fielding Data'!$A$1:$H$12056, 5, 0), 0)</f>
        <v>77</v>
      </c>
      <c r="R773" s="13">
        <f>IFERROR(VLOOKUP($A773, 'Fielding Data'!$A$1:$H$12056, 6, 0), 0)</f>
        <v>4</v>
      </c>
      <c r="S773" s="13">
        <f>IFERROR(VLOOKUP($A773, 'Fielding Data'!$A$1:$H$12056, 7, 0), 0)</f>
        <v>1</v>
      </c>
      <c r="T773" s="13">
        <f>IFERROR(VLOOKUP($A773, 'Fielding Data'!$A$1:$H$12056, 8, 0), 0)</f>
        <v>1</v>
      </c>
      <c r="U773" s="13">
        <f>SUMIFS('Fielding Data'!E:E, 'Fielding Data'!$A:$A, $A773)</f>
        <v>77</v>
      </c>
      <c r="V773" s="13">
        <f>SUMIFS('Fielding Data'!F:F, 'Fielding Data'!$A:$A, $A773)</f>
        <v>4</v>
      </c>
      <c r="W773" s="13">
        <f>SUMIFS('Fielding Data'!G:G, 'Fielding Data'!$A:$A, $A773)</f>
        <v>1</v>
      </c>
      <c r="X773" s="13">
        <f>SUMIFS('Fielding Data'!H:H, 'Fielding Data'!$A:$A, $A773)</f>
        <v>1</v>
      </c>
    </row>
    <row r="774" spans="1:24" x14ac:dyDescent="0.3">
      <c r="A774" s="13" t="str">
        <f t="shared" si="25"/>
        <v>palmema012010</v>
      </c>
      <c r="B774" s="16" t="s">
        <v>981</v>
      </c>
      <c r="C774" s="16">
        <v>2010</v>
      </c>
      <c r="D774" s="16">
        <v>14</v>
      </c>
      <c r="E774" s="16">
        <v>0</v>
      </c>
      <c r="F774" s="16">
        <v>0</v>
      </c>
      <c r="G774" s="16">
        <v>0</v>
      </c>
      <c r="H774" s="16">
        <v>0</v>
      </c>
      <c r="I774" s="16">
        <v>0</v>
      </c>
      <c r="J774" s="16">
        <v>0</v>
      </c>
      <c r="K774" s="16">
        <v>0</v>
      </c>
      <c r="L774" s="16">
        <v>0</v>
      </c>
      <c r="M774" s="16">
        <v>0</v>
      </c>
      <c r="N774" s="16">
        <v>0</v>
      </c>
      <c r="O774" s="16">
        <v>0</v>
      </c>
      <c r="P774" s="13" t="str">
        <f t="shared" si="24"/>
        <v>P</v>
      </c>
      <c r="Q774" s="13">
        <f>IFERROR(VLOOKUP($A774, 'Fielding Data'!$A$1:$H$12056, 5, 0), 0)</f>
        <v>4</v>
      </c>
      <c r="R774" s="13">
        <f>IFERROR(VLOOKUP($A774, 'Fielding Data'!$A$1:$H$12056, 6, 0), 0)</f>
        <v>1</v>
      </c>
      <c r="S774" s="13">
        <f>IFERROR(VLOOKUP($A774, 'Fielding Data'!$A$1:$H$12056, 7, 0), 0)</f>
        <v>2</v>
      </c>
      <c r="T774" s="13">
        <f>IFERROR(VLOOKUP($A774, 'Fielding Data'!$A$1:$H$12056, 8, 0), 0)</f>
        <v>0</v>
      </c>
      <c r="U774" s="13">
        <f>SUMIFS('Fielding Data'!E:E, 'Fielding Data'!$A:$A, $A774)</f>
        <v>4</v>
      </c>
      <c r="V774" s="13">
        <f>SUMIFS('Fielding Data'!F:F, 'Fielding Data'!$A:$A, $A774)</f>
        <v>1</v>
      </c>
      <c r="W774" s="13">
        <f>SUMIFS('Fielding Data'!G:G, 'Fielding Data'!$A:$A, $A774)</f>
        <v>2</v>
      </c>
      <c r="X774" s="13">
        <f>SUMIFS('Fielding Data'!H:H, 'Fielding Data'!$A:$A, $A774)</f>
        <v>0</v>
      </c>
    </row>
    <row r="775" spans="1:24" x14ac:dyDescent="0.3">
      <c r="A775" s="13" t="str">
        <f t="shared" si="25"/>
        <v>papeljo012010</v>
      </c>
      <c r="B775" s="16" t="s">
        <v>581</v>
      </c>
      <c r="C775" s="16">
        <v>2010</v>
      </c>
      <c r="D775" s="16">
        <v>65</v>
      </c>
      <c r="E775" s="16">
        <v>0</v>
      </c>
      <c r="F775" s="16">
        <v>0</v>
      </c>
      <c r="G775" s="16">
        <v>0</v>
      </c>
      <c r="H775" s="16">
        <v>0</v>
      </c>
      <c r="I775" s="16">
        <v>0</v>
      </c>
      <c r="J775" s="16">
        <v>0</v>
      </c>
      <c r="K775" s="16">
        <v>0</v>
      </c>
      <c r="L775" s="16">
        <v>0</v>
      </c>
      <c r="M775" s="16">
        <v>0</v>
      </c>
      <c r="N775" s="16">
        <v>0</v>
      </c>
      <c r="O775" s="16">
        <v>0</v>
      </c>
      <c r="P775" s="13" t="str">
        <f t="shared" si="24"/>
        <v>P</v>
      </c>
      <c r="Q775" s="13">
        <f>IFERROR(VLOOKUP($A775, 'Fielding Data'!$A$1:$H$12056, 5, 0), 0)</f>
        <v>4</v>
      </c>
      <c r="R775" s="13">
        <f>IFERROR(VLOOKUP($A775, 'Fielding Data'!$A$1:$H$12056, 6, 0), 0)</f>
        <v>5</v>
      </c>
      <c r="S775" s="13">
        <f>IFERROR(VLOOKUP($A775, 'Fielding Data'!$A$1:$H$12056, 7, 0), 0)</f>
        <v>1</v>
      </c>
      <c r="T775" s="13">
        <f>IFERROR(VLOOKUP($A775, 'Fielding Data'!$A$1:$H$12056, 8, 0), 0)</f>
        <v>0</v>
      </c>
      <c r="U775" s="13">
        <f>SUMIFS('Fielding Data'!E:E, 'Fielding Data'!$A:$A, $A775)</f>
        <v>4</v>
      </c>
      <c r="V775" s="13">
        <f>SUMIFS('Fielding Data'!F:F, 'Fielding Data'!$A:$A, $A775)</f>
        <v>5</v>
      </c>
      <c r="W775" s="13">
        <f>SUMIFS('Fielding Data'!G:G, 'Fielding Data'!$A:$A, $A775)</f>
        <v>1</v>
      </c>
      <c r="X775" s="13">
        <f>SUMIFS('Fielding Data'!H:H, 'Fielding Data'!$A:$A, $A775)</f>
        <v>0</v>
      </c>
    </row>
    <row r="776" spans="1:24" x14ac:dyDescent="0.3">
      <c r="A776" s="13" t="str">
        <f t="shared" si="25"/>
        <v>parnebo012010</v>
      </c>
      <c r="B776" s="16" t="s">
        <v>982</v>
      </c>
      <c r="C776" s="16">
        <v>2010</v>
      </c>
      <c r="D776" s="16">
        <v>41</v>
      </c>
      <c r="E776" s="16">
        <v>1</v>
      </c>
      <c r="F776" s="16">
        <v>0</v>
      </c>
      <c r="G776" s="16">
        <v>0</v>
      </c>
      <c r="H776" s="16">
        <v>0</v>
      </c>
      <c r="I776" s="16">
        <v>0</v>
      </c>
      <c r="J776" s="16">
        <v>0</v>
      </c>
      <c r="K776" s="16">
        <v>0</v>
      </c>
      <c r="L776" s="16">
        <v>0</v>
      </c>
      <c r="M776" s="16">
        <v>0</v>
      </c>
      <c r="N776" s="16">
        <v>0</v>
      </c>
      <c r="O776" s="16">
        <v>0</v>
      </c>
      <c r="P776" s="13" t="str">
        <f t="shared" si="24"/>
        <v>P</v>
      </c>
      <c r="Q776" s="13">
        <f>IFERROR(VLOOKUP($A776, 'Fielding Data'!$A$1:$H$12056, 5, 0), 0)</f>
        <v>1</v>
      </c>
      <c r="R776" s="13">
        <f>IFERROR(VLOOKUP($A776, 'Fielding Data'!$A$1:$H$12056, 6, 0), 0)</f>
        <v>7</v>
      </c>
      <c r="S776" s="13">
        <f>IFERROR(VLOOKUP($A776, 'Fielding Data'!$A$1:$H$12056, 7, 0), 0)</f>
        <v>0</v>
      </c>
      <c r="T776" s="13">
        <f>IFERROR(VLOOKUP($A776, 'Fielding Data'!$A$1:$H$12056, 8, 0), 0)</f>
        <v>0</v>
      </c>
      <c r="U776" s="13">
        <f>SUMIFS('Fielding Data'!E:E, 'Fielding Data'!$A:$A, $A776)</f>
        <v>1</v>
      </c>
      <c r="V776" s="13">
        <f>SUMIFS('Fielding Data'!F:F, 'Fielding Data'!$A:$A, $A776)</f>
        <v>7</v>
      </c>
      <c r="W776" s="13">
        <f>SUMIFS('Fielding Data'!G:G, 'Fielding Data'!$A:$A, $A776)</f>
        <v>0</v>
      </c>
      <c r="X776" s="13">
        <f>SUMIFS('Fielding Data'!H:H, 'Fielding Data'!$A:$A, $A776)</f>
        <v>0</v>
      </c>
    </row>
    <row r="777" spans="1:24" x14ac:dyDescent="0.3">
      <c r="A777" s="13" t="str">
        <f t="shared" si="25"/>
        <v>parrage012010</v>
      </c>
      <c r="B777" s="16" t="s">
        <v>1150</v>
      </c>
      <c r="C777" s="16">
        <v>2010</v>
      </c>
      <c r="D777" s="16">
        <v>133</v>
      </c>
      <c r="E777" s="16">
        <v>364</v>
      </c>
      <c r="F777" s="16">
        <v>31</v>
      </c>
      <c r="G777" s="16">
        <v>95</v>
      </c>
      <c r="H777" s="16">
        <v>19</v>
      </c>
      <c r="I777" s="16">
        <v>6</v>
      </c>
      <c r="J777" s="16">
        <v>3</v>
      </c>
      <c r="K777" s="16">
        <v>30</v>
      </c>
      <c r="L777" s="16">
        <v>1</v>
      </c>
      <c r="M777" s="16">
        <v>0</v>
      </c>
      <c r="N777" s="16">
        <v>23</v>
      </c>
      <c r="O777" s="16">
        <v>76</v>
      </c>
      <c r="P777" s="13" t="str">
        <f t="shared" si="24"/>
        <v>CF</v>
      </c>
      <c r="Q777" s="13">
        <f>IFERROR(VLOOKUP($A777, 'Fielding Data'!$A$1:$H$12056, 5, 0), 0)</f>
        <v>0</v>
      </c>
      <c r="R777" s="13">
        <f>IFERROR(VLOOKUP($A777, 'Fielding Data'!$A$1:$H$12056, 6, 0), 0)</f>
        <v>0</v>
      </c>
      <c r="S777" s="13">
        <f>IFERROR(VLOOKUP($A777, 'Fielding Data'!$A$1:$H$12056, 7, 0), 0)</f>
        <v>0</v>
      </c>
      <c r="T777" s="13">
        <f>IFERROR(VLOOKUP($A777, 'Fielding Data'!$A$1:$H$12056, 8, 0), 0)</f>
        <v>0</v>
      </c>
      <c r="U777" s="13">
        <f>SUMIFS('Fielding Data'!E:E, 'Fielding Data'!$A:$A, $A777)</f>
        <v>220</v>
      </c>
      <c r="V777" s="13">
        <f>SUMIFS('Fielding Data'!F:F, 'Fielding Data'!$A:$A, $A777)</f>
        <v>9</v>
      </c>
      <c r="W777" s="13">
        <f>SUMIFS('Fielding Data'!G:G, 'Fielding Data'!$A:$A, $A777)</f>
        <v>4</v>
      </c>
      <c r="X777" s="13">
        <f>SUMIFS('Fielding Data'!H:H, 'Fielding Data'!$A:$A, $A777)</f>
        <v>3</v>
      </c>
    </row>
    <row r="778" spans="1:24" x14ac:dyDescent="0.3">
      <c r="A778" s="13" t="str">
        <f t="shared" si="25"/>
        <v>parrama012010</v>
      </c>
      <c r="B778" s="16" t="s">
        <v>832</v>
      </c>
      <c r="C778" s="16">
        <v>2010</v>
      </c>
      <c r="D778" s="16">
        <v>42</v>
      </c>
      <c r="E778" s="16">
        <v>34</v>
      </c>
      <c r="F778" s="16">
        <v>2</v>
      </c>
      <c r="G778" s="16">
        <v>6</v>
      </c>
      <c r="H778" s="16">
        <v>2</v>
      </c>
      <c r="I778" s="16">
        <v>0</v>
      </c>
      <c r="J778" s="16">
        <v>0</v>
      </c>
      <c r="K778" s="16">
        <v>1</v>
      </c>
      <c r="L778" s="16">
        <v>0</v>
      </c>
      <c r="M778" s="16">
        <v>0</v>
      </c>
      <c r="N778" s="16">
        <v>3</v>
      </c>
      <c r="O778" s="16">
        <v>14</v>
      </c>
      <c r="P778" s="13" t="str">
        <f t="shared" si="24"/>
        <v>P</v>
      </c>
      <c r="Q778" s="13">
        <f>IFERROR(VLOOKUP($A778, 'Fielding Data'!$A$1:$H$12056, 5, 0), 0)</f>
        <v>6</v>
      </c>
      <c r="R778" s="13">
        <f>IFERROR(VLOOKUP($A778, 'Fielding Data'!$A$1:$H$12056, 6, 0), 0)</f>
        <v>17</v>
      </c>
      <c r="S778" s="13">
        <f>IFERROR(VLOOKUP($A778, 'Fielding Data'!$A$1:$H$12056, 7, 0), 0)</f>
        <v>5</v>
      </c>
      <c r="T778" s="13">
        <f>IFERROR(VLOOKUP($A778, 'Fielding Data'!$A$1:$H$12056, 8, 0), 0)</f>
        <v>0</v>
      </c>
      <c r="U778" s="13">
        <f>SUMIFS('Fielding Data'!E:E, 'Fielding Data'!$A:$A, $A778)</f>
        <v>6</v>
      </c>
      <c r="V778" s="13">
        <f>SUMIFS('Fielding Data'!F:F, 'Fielding Data'!$A:$A, $A778)</f>
        <v>17</v>
      </c>
      <c r="W778" s="13">
        <f>SUMIFS('Fielding Data'!G:G, 'Fielding Data'!$A:$A, $A778)</f>
        <v>5</v>
      </c>
      <c r="X778" s="13">
        <f>SUMIFS('Fielding Data'!H:H, 'Fielding Data'!$A:$A, $A778)</f>
        <v>0</v>
      </c>
    </row>
    <row r="779" spans="1:24" x14ac:dyDescent="0.3">
      <c r="A779" s="13" t="str">
        <f t="shared" si="25"/>
        <v>parrijo012010</v>
      </c>
      <c r="B779" s="16" t="s">
        <v>168</v>
      </c>
      <c r="C779" s="16">
        <v>2010</v>
      </c>
      <c r="D779" s="16">
        <v>9</v>
      </c>
      <c r="E779" s="16">
        <v>0</v>
      </c>
      <c r="F779" s="16">
        <v>0</v>
      </c>
      <c r="G779" s="16">
        <v>0</v>
      </c>
      <c r="H779" s="16">
        <v>0</v>
      </c>
      <c r="I779" s="16">
        <v>0</v>
      </c>
      <c r="J779" s="16">
        <v>0</v>
      </c>
      <c r="K779" s="16">
        <v>0</v>
      </c>
      <c r="L779" s="16">
        <v>0</v>
      </c>
      <c r="M779" s="16">
        <v>0</v>
      </c>
      <c r="N779" s="16">
        <v>0</v>
      </c>
      <c r="O779" s="16">
        <v>0</v>
      </c>
      <c r="P779" s="13" t="str">
        <f t="shared" si="24"/>
        <v>P</v>
      </c>
      <c r="Q779" s="13">
        <f>IFERROR(VLOOKUP($A779, 'Fielding Data'!$A$1:$H$12056, 5, 0), 0)</f>
        <v>2</v>
      </c>
      <c r="R779" s="13">
        <f>IFERROR(VLOOKUP($A779, 'Fielding Data'!$A$1:$H$12056, 6, 0), 0)</f>
        <v>1</v>
      </c>
      <c r="S779" s="13">
        <f>IFERROR(VLOOKUP($A779, 'Fielding Data'!$A$1:$H$12056, 7, 0), 0)</f>
        <v>0</v>
      </c>
      <c r="T779" s="13">
        <f>IFERROR(VLOOKUP($A779, 'Fielding Data'!$A$1:$H$12056, 8, 0), 0)</f>
        <v>0</v>
      </c>
      <c r="U779" s="13">
        <f>SUMIFS('Fielding Data'!E:E, 'Fielding Data'!$A:$A, $A779)</f>
        <v>2</v>
      </c>
      <c r="V779" s="13">
        <f>SUMIFS('Fielding Data'!F:F, 'Fielding Data'!$A:$A, $A779)</f>
        <v>1</v>
      </c>
      <c r="W779" s="13">
        <f>SUMIFS('Fielding Data'!G:G, 'Fielding Data'!$A:$A, $A779)</f>
        <v>0</v>
      </c>
      <c r="X779" s="13">
        <f>SUMIFS('Fielding Data'!H:H, 'Fielding Data'!$A:$A, $A779)</f>
        <v>0</v>
      </c>
    </row>
    <row r="780" spans="1:24" x14ac:dyDescent="0.3">
      <c r="A780" s="13" t="str">
        <f t="shared" si="25"/>
        <v>patteco012010</v>
      </c>
      <c r="B780" s="16" t="s">
        <v>169</v>
      </c>
      <c r="C780" s="16">
        <v>2010</v>
      </c>
      <c r="D780" s="16">
        <v>90</v>
      </c>
      <c r="E780" s="16">
        <v>308</v>
      </c>
      <c r="F780" s="16">
        <v>43</v>
      </c>
      <c r="G780" s="16">
        <v>83</v>
      </c>
      <c r="H780" s="16">
        <v>16</v>
      </c>
      <c r="I780" s="16">
        <v>1</v>
      </c>
      <c r="J780" s="16">
        <v>8</v>
      </c>
      <c r="K780" s="16">
        <v>32</v>
      </c>
      <c r="L780" s="16">
        <v>21</v>
      </c>
      <c r="M780" s="16">
        <v>4</v>
      </c>
      <c r="N780" s="16">
        <v>20</v>
      </c>
      <c r="O780" s="16">
        <v>75</v>
      </c>
      <c r="P780" s="13" t="str">
        <f t="shared" si="24"/>
        <v>CF</v>
      </c>
      <c r="Q780" s="13">
        <f>IFERROR(VLOOKUP($A780, 'Fielding Data'!$A$1:$H$12056, 5, 0), 0)</f>
        <v>0</v>
      </c>
      <c r="R780" s="13">
        <f>IFERROR(VLOOKUP($A780, 'Fielding Data'!$A$1:$H$12056, 6, 0), 0)</f>
        <v>0</v>
      </c>
      <c r="S780" s="13">
        <f>IFERROR(VLOOKUP($A780, 'Fielding Data'!$A$1:$H$12056, 7, 0), 0)</f>
        <v>0</v>
      </c>
      <c r="T780" s="13">
        <f>IFERROR(VLOOKUP($A780, 'Fielding Data'!$A$1:$H$12056, 8, 0), 0)</f>
        <v>0</v>
      </c>
      <c r="U780" s="13">
        <f>SUMIFS('Fielding Data'!E:E, 'Fielding Data'!$A:$A, $A780)</f>
        <v>138</v>
      </c>
      <c r="V780" s="13">
        <f>SUMIFS('Fielding Data'!F:F, 'Fielding Data'!$A:$A, $A780)</f>
        <v>4</v>
      </c>
      <c r="W780" s="13">
        <f>SUMIFS('Fielding Data'!G:G, 'Fielding Data'!$A:$A, $A780)</f>
        <v>5</v>
      </c>
      <c r="X780" s="13">
        <f>SUMIFS('Fielding Data'!H:H, 'Fielding Data'!$A:$A, $A780)</f>
        <v>1</v>
      </c>
    </row>
    <row r="781" spans="1:24" x14ac:dyDescent="0.3">
      <c r="A781" s="13" t="str">
        <f t="shared" si="25"/>
        <v>pattotr012010</v>
      </c>
      <c r="B781" s="16" t="s">
        <v>834</v>
      </c>
      <c r="C781" s="16">
        <v>2010</v>
      </c>
      <c r="D781" s="16">
        <v>1</v>
      </c>
      <c r="E781" s="16">
        <v>0</v>
      </c>
      <c r="F781" s="16">
        <v>0</v>
      </c>
      <c r="G781" s="16">
        <v>0</v>
      </c>
      <c r="H781" s="16">
        <v>0</v>
      </c>
      <c r="I781" s="16">
        <v>0</v>
      </c>
      <c r="J781" s="16">
        <v>0</v>
      </c>
      <c r="K781" s="16">
        <v>0</v>
      </c>
      <c r="L781" s="16">
        <v>0</v>
      </c>
      <c r="M781" s="16">
        <v>0</v>
      </c>
      <c r="N781" s="16">
        <v>0</v>
      </c>
      <c r="O781" s="16">
        <v>0</v>
      </c>
      <c r="P781" s="13" t="str">
        <f t="shared" si="24"/>
        <v>P</v>
      </c>
      <c r="Q781" s="13">
        <f>IFERROR(VLOOKUP($A781, 'Fielding Data'!$A$1:$H$12056, 5, 0), 0)</f>
        <v>0</v>
      </c>
      <c r="R781" s="13">
        <f>IFERROR(VLOOKUP($A781, 'Fielding Data'!$A$1:$H$12056, 6, 0), 0)</f>
        <v>0</v>
      </c>
      <c r="S781" s="13">
        <f>IFERROR(VLOOKUP($A781, 'Fielding Data'!$A$1:$H$12056, 7, 0), 0)</f>
        <v>0</v>
      </c>
      <c r="T781" s="13">
        <f>IFERROR(VLOOKUP($A781, 'Fielding Data'!$A$1:$H$12056, 8, 0), 0)</f>
        <v>0</v>
      </c>
      <c r="U781" s="13">
        <f>SUMIFS('Fielding Data'!E:E, 'Fielding Data'!$A:$A, $A781)</f>
        <v>0</v>
      </c>
      <c r="V781" s="13">
        <f>SUMIFS('Fielding Data'!F:F, 'Fielding Data'!$A:$A, $A781)</f>
        <v>0</v>
      </c>
      <c r="W781" s="13">
        <f>SUMIFS('Fielding Data'!G:G, 'Fielding Data'!$A:$A, $A781)</f>
        <v>0</v>
      </c>
      <c r="X781" s="13">
        <f>SUMIFS('Fielding Data'!H:H, 'Fielding Data'!$A:$A, $A781)</f>
        <v>0</v>
      </c>
    </row>
    <row r="782" spans="1:24" x14ac:dyDescent="0.3">
      <c r="A782" s="13" t="str">
        <f t="shared" si="25"/>
        <v>pauleda012010</v>
      </c>
      <c r="B782" s="16" t="s">
        <v>706</v>
      </c>
      <c r="C782" s="16">
        <v>2010</v>
      </c>
      <c r="D782" s="16">
        <v>19</v>
      </c>
      <c r="E782" s="16">
        <v>0</v>
      </c>
      <c r="F782" s="16">
        <v>0</v>
      </c>
      <c r="G782" s="16">
        <v>0</v>
      </c>
      <c r="H782" s="16">
        <v>0</v>
      </c>
      <c r="I782" s="16">
        <v>0</v>
      </c>
      <c r="J782" s="16">
        <v>0</v>
      </c>
      <c r="K782" s="16">
        <v>0</v>
      </c>
      <c r="L782" s="16">
        <v>0</v>
      </c>
      <c r="M782" s="16">
        <v>0</v>
      </c>
      <c r="N782" s="16">
        <v>0</v>
      </c>
      <c r="O782" s="16">
        <v>0</v>
      </c>
      <c r="P782" s="13" t="str">
        <f t="shared" si="24"/>
        <v>P</v>
      </c>
      <c r="Q782" s="13">
        <f>IFERROR(VLOOKUP($A782, 'Fielding Data'!$A$1:$H$12056, 5, 0), 0)</f>
        <v>6</v>
      </c>
      <c r="R782" s="13">
        <f>IFERROR(VLOOKUP($A782, 'Fielding Data'!$A$1:$H$12056, 6, 0), 0)</f>
        <v>8</v>
      </c>
      <c r="S782" s="13">
        <f>IFERROR(VLOOKUP($A782, 'Fielding Data'!$A$1:$H$12056, 7, 0), 0)</f>
        <v>0</v>
      </c>
      <c r="T782" s="13">
        <f>IFERROR(VLOOKUP($A782, 'Fielding Data'!$A$1:$H$12056, 8, 0), 0)</f>
        <v>0</v>
      </c>
      <c r="U782" s="13">
        <f>SUMIFS('Fielding Data'!E:E, 'Fielding Data'!$A:$A, $A782)</f>
        <v>6</v>
      </c>
      <c r="V782" s="13">
        <f>SUMIFS('Fielding Data'!F:F, 'Fielding Data'!$A:$A, $A782)</f>
        <v>8</v>
      </c>
      <c r="W782" s="13">
        <f>SUMIFS('Fielding Data'!G:G, 'Fielding Data'!$A:$A, $A782)</f>
        <v>0</v>
      </c>
      <c r="X782" s="13">
        <f>SUMIFS('Fielding Data'!H:H, 'Fielding Data'!$A:$A, $A782)</f>
        <v>0</v>
      </c>
    </row>
    <row r="783" spans="1:24" x14ac:dyDescent="0.3">
      <c r="A783" s="13" t="str">
        <f t="shared" si="25"/>
        <v>paulife012010</v>
      </c>
      <c r="B783" s="16" t="s">
        <v>835</v>
      </c>
      <c r="C783" s="16">
        <v>2010</v>
      </c>
      <c r="D783" s="16">
        <v>19</v>
      </c>
      <c r="E783" s="16">
        <v>24</v>
      </c>
      <c r="F783" s="16">
        <v>1</v>
      </c>
      <c r="G783" s="16">
        <v>7</v>
      </c>
      <c r="H783" s="16">
        <v>1</v>
      </c>
      <c r="I783" s="16">
        <v>0</v>
      </c>
      <c r="J783" s="16">
        <v>0</v>
      </c>
      <c r="K783" s="16">
        <v>0</v>
      </c>
      <c r="L783" s="16">
        <v>0</v>
      </c>
      <c r="M783" s="16">
        <v>0</v>
      </c>
      <c r="N783" s="16">
        <v>1</v>
      </c>
      <c r="O783" s="16">
        <v>8</v>
      </c>
      <c r="P783" s="13" t="str">
        <f t="shared" si="24"/>
        <v>P</v>
      </c>
      <c r="Q783" s="13">
        <f>IFERROR(VLOOKUP($A783, 'Fielding Data'!$A$1:$H$12056, 5, 0), 0)</f>
        <v>6</v>
      </c>
      <c r="R783" s="13">
        <f>IFERROR(VLOOKUP($A783, 'Fielding Data'!$A$1:$H$12056, 6, 0), 0)</f>
        <v>10</v>
      </c>
      <c r="S783" s="13">
        <f>IFERROR(VLOOKUP($A783, 'Fielding Data'!$A$1:$H$12056, 7, 0), 0)</f>
        <v>2</v>
      </c>
      <c r="T783" s="13">
        <f>IFERROR(VLOOKUP($A783, 'Fielding Data'!$A$1:$H$12056, 8, 0), 0)</f>
        <v>1</v>
      </c>
      <c r="U783" s="13">
        <f>SUMIFS('Fielding Data'!E:E, 'Fielding Data'!$A:$A, $A783)</f>
        <v>6</v>
      </c>
      <c r="V783" s="13">
        <f>SUMIFS('Fielding Data'!F:F, 'Fielding Data'!$A:$A, $A783)</f>
        <v>10</v>
      </c>
      <c r="W783" s="13">
        <f>SUMIFS('Fielding Data'!G:G, 'Fielding Data'!$A:$A, $A783)</f>
        <v>2</v>
      </c>
      <c r="X783" s="13">
        <f>SUMIFS('Fielding Data'!H:H, 'Fielding Data'!$A:$A, $A783)</f>
        <v>1</v>
      </c>
    </row>
    <row r="784" spans="1:24" x14ac:dyDescent="0.3">
      <c r="A784" s="13" t="str">
        <f t="shared" si="25"/>
        <v>pauliro012010</v>
      </c>
      <c r="B784" s="16" t="s">
        <v>582</v>
      </c>
      <c r="C784" s="16">
        <v>2010</v>
      </c>
      <c r="D784" s="16">
        <v>91</v>
      </c>
      <c r="E784" s="16">
        <v>316</v>
      </c>
      <c r="F784" s="16">
        <v>31</v>
      </c>
      <c r="G784" s="16">
        <v>82</v>
      </c>
      <c r="H784" s="16">
        <v>18</v>
      </c>
      <c r="I784" s="16">
        <v>0</v>
      </c>
      <c r="J784" s="16">
        <v>4</v>
      </c>
      <c r="K784" s="16">
        <v>37</v>
      </c>
      <c r="L784" s="16">
        <v>1</v>
      </c>
      <c r="M784" s="16">
        <v>0</v>
      </c>
      <c r="N784" s="16">
        <v>25</v>
      </c>
      <c r="O784" s="16">
        <v>51</v>
      </c>
      <c r="P784" s="13" t="str">
        <f t="shared" si="24"/>
        <v>C</v>
      </c>
      <c r="Q784" s="13">
        <f>IFERROR(VLOOKUP($A784, 'Fielding Data'!$A$1:$H$12056, 5, 0), 0)</f>
        <v>644</v>
      </c>
      <c r="R784" s="13">
        <f>IFERROR(VLOOKUP($A784, 'Fielding Data'!$A$1:$H$12056, 6, 0), 0)</f>
        <v>47</v>
      </c>
      <c r="S784" s="13">
        <f>IFERROR(VLOOKUP($A784, 'Fielding Data'!$A$1:$H$12056, 7, 0), 0)</f>
        <v>6</v>
      </c>
      <c r="T784" s="13">
        <f>IFERROR(VLOOKUP($A784, 'Fielding Data'!$A$1:$H$12056, 8, 0), 0)</f>
        <v>4</v>
      </c>
      <c r="U784" s="13">
        <f>SUMIFS('Fielding Data'!E:E, 'Fielding Data'!$A:$A, $A784)</f>
        <v>644</v>
      </c>
      <c r="V784" s="13">
        <f>SUMIFS('Fielding Data'!F:F, 'Fielding Data'!$A:$A, $A784)</f>
        <v>47</v>
      </c>
      <c r="W784" s="13">
        <f>SUMIFS('Fielding Data'!G:G, 'Fielding Data'!$A:$A, $A784)</f>
        <v>6</v>
      </c>
      <c r="X784" s="13">
        <f>SUMIFS('Fielding Data'!H:H, 'Fielding Data'!$A:$A, $A784)</f>
        <v>4</v>
      </c>
    </row>
    <row r="785" spans="1:24" x14ac:dyDescent="0.3">
      <c r="A785" s="13" t="str">
        <f t="shared" si="25"/>
        <v>paulxa012010</v>
      </c>
      <c r="B785" s="16" t="s">
        <v>1151</v>
      </c>
      <c r="C785" s="16">
        <v>2010</v>
      </c>
      <c r="D785" s="16">
        <v>44</v>
      </c>
      <c r="E785" s="16">
        <v>121</v>
      </c>
      <c r="F785" s="16">
        <v>16</v>
      </c>
      <c r="G785" s="16">
        <v>28</v>
      </c>
      <c r="H785" s="16">
        <v>8</v>
      </c>
      <c r="I785" s="16">
        <v>1</v>
      </c>
      <c r="J785" s="16">
        <v>0</v>
      </c>
      <c r="K785" s="16">
        <v>11</v>
      </c>
      <c r="L785" s="16">
        <v>3</v>
      </c>
      <c r="M785" s="16">
        <v>1</v>
      </c>
      <c r="N785" s="16">
        <v>8</v>
      </c>
      <c r="O785" s="16">
        <v>24</v>
      </c>
      <c r="P785" s="13" t="str">
        <f t="shared" si="24"/>
        <v>LF</v>
      </c>
      <c r="Q785" s="13">
        <f>IFERROR(VLOOKUP($A785, 'Fielding Data'!$A$1:$H$12056, 5, 0), 0)</f>
        <v>0</v>
      </c>
      <c r="R785" s="13">
        <f>IFERROR(VLOOKUP($A785, 'Fielding Data'!$A$1:$H$12056, 6, 0), 0)</f>
        <v>0</v>
      </c>
      <c r="S785" s="13">
        <f>IFERROR(VLOOKUP($A785, 'Fielding Data'!$A$1:$H$12056, 7, 0), 0)</f>
        <v>0</v>
      </c>
      <c r="T785" s="13">
        <f>IFERROR(VLOOKUP($A785, 'Fielding Data'!$A$1:$H$12056, 8, 0), 0)</f>
        <v>0</v>
      </c>
      <c r="U785" s="13">
        <f>SUMIFS('Fielding Data'!E:E, 'Fielding Data'!$A:$A, $A785)</f>
        <v>49</v>
      </c>
      <c r="V785" s="13">
        <f>SUMIFS('Fielding Data'!F:F, 'Fielding Data'!$A:$A, $A785)</f>
        <v>3</v>
      </c>
      <c r="W785" s="13">
        <f>SUMIFS('Fielding Data'!G:G, 'Fielding Data'!$A:$A, $A785)</f>
        <v>2</v>
      </c>
      <c r="X785" s="13">
        <f>SUMIFS('Fielding Data'!H:H, 'Fielding Data'!$A:$A, $A785)</f>
        <v>1</v>
      </c>
    </row>
    <row r="786" spans="1:24" x14ac:dyDescent="0.3">
      <c r="A786" s="13" t="str">
        <f t="shared" si="25"/>
        <v>pavanca012010</v>
      </c>
      <c r="B786" s="16" t="s">
        <v>170</v>
      </c>
      <c r="C786" s="16">
        <v>2010</v>
      </c>
      <c r="D786" s="16">
        <v>32</v>
      </c>
      <c r="E786" s="16">
        <v>6</v>
      </c>
      <c r="F786" s="16">
        <v>0</v>
      </c>
      <c r="G786" s="16">
        <v>3</v>
      </c>
      <c r="H786" s="16">
        <v>0</v>
      </c>
      <c r="I786" s="16">
        <v>0</v>
      </c>
      <c r="J786" s="16">
        <v>0</v>
      </c>
      <c r="K786" s="16">
        <v>0</v>
      </c>
      <c r="L786" s="16">
        <v>0</v>
      </c>
      <c r="M786" s="16">
        <v>0</v>
      </c>
      <c r="N786" s="16">
        <v>0</v>
      </c>
      <c r="O786" s="16">
        <v>2</v>
      </c>
      <c r="P786" s="13" t="str">
        <f t="shared" si="24"/>
        <v>P</v>
      </c>
      <c r="Q786" s="13">
        <f>IFERROR(VLOOKUP($A786, 'Fielding Data'!$A$1:$H$12056, 5, 0), 0)</f>
        <v>19</v>
      </c>
      <c r="R786" s="13">
        <f>IFERROR(VLOOKUP($A786, 'Fielding Data'!$A$1:$H$12056, 6, 0), 0)</f>
        <v>26</v>
      </c>
      <c r="S786" s="13">
        <f>IFERROR(VLOOKUP($A786, 'Fielding Data'!$A$1:$H$12056, 7, 0), 0)</f>
        <v>0</v>
      </c>
      <c r="T786" s="13">
        <f>IFERROR(VLOOKUP($A786, 'Fielding Data'!$A$1:$H$12056, 8, 0), 0)</f>
        <v>3</v>
      </c>
      <c r="U786" s="13">
        <f>SUMIFS('Fielding Data'!E:E, 'Fielding Data'!$A:$A, $A786)</f>
        <v>19</v>
      </c>
      <c r="V786" s="13">
        <f>SUMIFS('Fielding Data'!F:F, 'Fielding Data'!$A:$A, $A786)</f>
        <v>26</v>
      </c>
      <c r="W786" s="13">
        <f>SUMIFS('Fielding Data'!G:G, 'Fielding Data'!$A:$A, $A786)</f>
        <v>0</v>
      </c>
      <c r="X786" s="13">
        <f>SUMIFS('Fielding Data'!H:H, 'Fielding Data'!$A:$A, $A786)</f>
        <v>3</v>
      </c>
    </row>
    <row r="787" spans="1:24" x14ac:dyDescent="0.3">
      <c r="A787" s="13" t="str">
        <f t="shared" si="25"/>
        <v>paytoja012010</v>
      </c>
      <c r="B787" s="16" t="s">
        <v>171</v>
      </c>
      <c r="C787" s="16">
        <v>2010</v>
      </c>
      <c r="D787" s="16">
        <v>20</v>
      </c>
      <c r="E787" s="16">
        <v>35</v>
      </c>
      <c r="F787" s="16">
        <v>3</v>
      </c>
      <c r="G787" s="16">
        <v>12</v>
      </c>
      <c r="H787" s="16">
        <v>4</v>
      </c>
      <c r="I787" s="16">
        <v>1</v>
      </c>
      <c r="J787" s="16">
        <v>0</v>
      </c>
      <c r="K787" s="16">
        <v>1</v>
      </c>
      <c r="L787" s="16">
        <v>1</v>
      </c>
      <c r="M787" s="16">
        <v>0</v>
      </c>
      <c r="N787" s="16">
        <v>1</v>
      </c>
      <c r="O787" s="16">
        <v>4</v>
      </c>
      <c r="P787" s="13" t="str">
        <f t="shared" si="24"/>
        <v>CF</v>
      </c>
      <c r="Q787" s="13">
        <f>IFERROR(VLOOKUP($A787, 'Fielding Data'!$A$1:$H$12056, 5, 0), 0)</f>
        <v>0</v>
      </c>
      <c r="R787" s="13">
        <f>IFERROR(VLOOKUP($A787, 'Fielding Data'!$A$1:$H$12056, 6, 0), 0)</f>
        <v>0</v>
      </c>
      <c r="S787" s="13">
        <f>IFERROR(VLOOKUP($A787, 'Fielding Data'!$A$1:$H$12056, 7, 0), 0)</f>
        <v>0</v>
      </c>
      <c r="T787" s="13">
        <f>IFERROR(VLOOKUP($A787, 'Fielding Data'!$A$1:$H$12056, 8, 0), 0)</f>
        <v>0</v>
      </c>
      <c r="U787" s="13">
        <f>SUMIFS('Fielding Data'!E:E, 'Fielding Data'!$A:$A, $A787)</f>
        <v>12</v>
      </c>
      <c r="V787" s="13">
        <f>SUMIFS('Fielding Data'!F:F, 'Fielding Data'!$A:$A, $A787)</f>
        <v>0</v>
      </c>
      <c r="W787" s="13">
        <f>SUMIFS('Fielding Data'!G:G, 'Fielding Data'!$A:$A, $A787)</f>
        <v>0</v>
      </c>
      <c r="X787" s="13">
        <f>SUMIFS('Fielding Data'!H:H, 'Fielding Data'!$A:$A, $A787)</f>
        <v>0</v>
      </c>
    </row>
    <row r="788" spans="1:24" x14ac:dyDescent="0.3">
      <c r="A788" s="13" t="str">
        <f t="shared" si="25"/>
        <v>pearcst012010</v>
      </c>
      <c r="B788" s="16" t="s">
        <v>836</v>
      </c>
      <c r="C788" s="16">
        <v>2010</v>
      </c>
      <c r="D788" s="16">
        <v>15</v>
      </c>
      <c r="E788" s="16">
        <v>29</v>
      </c>
      <c r="F788" s="16">
        <v>4</v>
      </c>
      <c r="G788" s="16">
        <v>8</v>
      </c>
      <c r="H788" s="16">
        <v>2</v>
      </c>
      <c r="I788" s="16">
        <v>1</v>
      </c>
      <c r="J788" s="16">
        <v>0</v>
      </c>
      <c r="K788" s="16">
        <v>5</v>
      </c>
      <c r="L788" s="16">
        <v>0</v>
      </c>
      <c r="M788" s="16">
        <v>0</v>
      </c>
      <c r="N788" s="16">
        <v>7</v>
      </c>
      <c r="O788" s="16">
        <v>6</v>
      </c>
      <c r="P788" s="13" t="str">
        <f t="shared" si="24"/>
        <v>1B</v>
      </c>
      <c r="Q788" s="13">
        <f>IFERROR(VLOOKUP($A788, 'Fielding Data'!$A$1:$H$12056, 5, 0), 0)</f>
        <v>78</v>
      </c>
      <c r="R788" s="13">
        <f>IFERROR(VLOOKUP($A788, 'Fielding Data'!$A$1:$H$12056, 6, 0), 0)</f>
        <v>7</v>
      </c>
      <c r="S788" s="13">
        <f>IFERROR(VLOOKUP($A788, 'Fielding Data'!$A$1:$H$12056, 7, 0), 0)</f>
        <v>1</v>
      </c>
      <c r="T788" s="13">
        <f>IFERROR(VLOOKUP($A788, 'Fielding Data'!$A$1:$H$12056, 8, 0), 0)</f>
        <v>8</v>
      </c>
      <c r="U788" s="13">
        <f>SUMIFS('Fielding Data'!E:E, 'Fielding Data'!$A:$A, $A788)</f>
        <v>78</v>
      </c>
      <c r="V788" s="13">
        <f>SUMIFS('Fielding Data'!F:F, 'Fielding Data'!$A:$A, $A788)</f>
        <v>7</v>
      </c>
      <c r="W788" s="13">
        <f>SUMIFS('Fielding Data'!G:G, 'Fielding Data'!$A:$A, $A788)</f>
        <v>1</v>
      </c>
      <c r="X788" s="13">
        <f>SUMIFS('Fielding Data'!H:H, 'Fielding Data'!$A:$A, $A788)</f>
        <v>8</v>
      </c>
    </row>
    <row r="789" spans="1:24" x14ac:dyDescent="0.3">
      <c r="A789" s="13" t="str">
        <f t="shared" si="25"/>
        <v>peavyja012010</v>
      </c>
      <c r="B789" s="16" t="s">
        <v>323</v>
      </c>
      <c r="C789" s="16">
        <v>2010</v>
      </c>
      <c r="D789" s="16">
        <v>17</v>
      </c>
      <c r="E789" s="16">
        <v>7</v>
      </c>
      <c r="F789" s="16">
        <v>0</v>
      </c>
      <c r="G789" s="16">
        <v>1</v>
      </c>
      <c r="H789" s="16">
        <v>0</v>
      </c>
      <c r="I789" s="16">
        <v>0</v>
      </c>
      <c r="J789" s="16">
        <v>0</v>
      </c>
      <c r="K789" s="16">
        <v>0</v>
      </c>
      <c r="L789" s="16">
        <v>0</v>
      </c>
      <c r="M789" s="16">
        <v>0</v>
      </c>
      <c r="N789" s="16">
        <v>0</v>
      </c>
      <c r="O789" s="16">
        <v>3</v>
      </c>
      <c r="P789" s="13" t="str">
        <f t="shared" si="24"/>
        <v>P</v>
      </c>
      <c r="Q789" s="13">
        <f>IFERROR(VLOOKUP($A789, 'Fielding Data'!$A$1:$H$12056, 5, 0), 0)</f>
        <v>8</v>
      </c>
      <c r="R789" s="13">
        <f>IFERROR(VLOOKUP($A789, 'Fielding Data'!$A$1:$H$12056, 6, 0), 0)</f>
        <v>16</v>
      </c>
      <c r="S789" s="13">
        <f>IFERROR(VLOOKUP($A789, 'Fielding Data'!$A$1:$H$12056, 7, 0), 0)</f>
        <v>0</v>
      </c>
      <c r="T789" s="13">
        <f>IFERROR(VLOOKUP($A789, 'Fielding Data'!$A$1:$H$12056, 8, 0), 0)</f>
        <v>0</v>
      </c>
      <c r="U789" s="13">
        <f>SUMIFS('Fielding Data'!E:E, 'Fielding Data'!$A:$A, $A789)</f>
        <v>8</v>
      </c>
      <c r="V789" s="13">
        <f>SUMIFS('Fielding Data'!F:F, 'Fielding Data'!$A:$A, $A789)</f>
        <v>16</v>
      </c>
      <c r="W789" s="13">
        <f>SUMIFS('Fielding Data'!G:G, 'Fielding Data'!$A:$A, $A789)</f>
        <v>0</v>
      </c>
      <c r="X789" s="13">
        <f>SUMIFS('Fielding Data'!H:H, 'Fielding Data'!$A:$A, $A789)</f>
        <v>0</v>
      </c>
    </row>
    <row r="790" spans="1:24" x14ac:dyDescent="0.3">
      <c r="A790" s="13" t="str">
        <f t="shared" si="25"/>
        <v>pedrodu012010</v>
      </c>
      <c r="B790" s="16" t="s">
        <v>707</v>
      </c>
      <c r="C790" s="16">
        <v>2010</v>
      </c>
      <c r="D790" s="16">
        <v>75</v>
      </c>
      <c r="E790" s="16">
        <v>302</v>
      </c>
      <c r="F790" s="16">
        <v>53</v>
      </c>
      <c r="G790" s="16">
        <v>87</v>
      </c>
      <c r="H790" s="16">
        <v>24</v>
      </c>
      <c r="I790" s="16">
        <v>1</v>
      </c>
      <c r="J790" s="16">
        <v>12</v>
      </c>
      <c r="K790" s="16">
        <v>41</v>
      </c>
      <c r="L790" s="16">
        <v>9</v>
      </c>
      <c r="M790" s="16">
        <v>1</v>
      </c>
      <c r="N790" s="16">
        <v>37</v>
      </c>
      <c r="O790" s="16">
        <v>38</v>
      </c>
      <c r="P790" s="13" t="str">
        <f t="shared" si="24"/>
        <v>2B</v>
      </c>
      <c r="Q790" s="13">
        <f>IFERROR(VLOOKUP($A790, 'Fielding Data'!$A$1:$H$12056, 5, 0), 0)</f>
        <v>137</v>
      </c>
      <c r="R790" s="13">
        <f>IFERROR(VLOOKUP($A790, 'Fielding Data'!$A$1:$H$12056, 6, 0), 0)</f>
        <v>212</v>
      </c>
      <c r="S790" s="13">
        <f>IFERROR(VLOOKUP($A790, 'Fielding Data'!$A$1:$H$12056, 7, 0), 0)</f>
        <v>3</v>
      </c>
      <c r="T790" s="13">
        <f>IFERROR(VLOOKUP($A790, 'Fielding Data'!$A$1:$H$12056, 8, 0), 0)</f>
        <v>50</v>
      </c>
      <c r="U790" s="13">
        <f>SUMIFS('Fielding Data'!E:E, 'Fielding Data'!$A:$A, $A790)</f>
        <v>137</v>
      </c>
      <c r="V790" s="13">
        <f>SUMIFS('Fielding Data'!F:F, 'Fielding Data'!$A:$A, $A790)</f>
        <v>212</v>
      </c>
      <c r="W790" s="13">
        <f>SUMIFS('Fielding Data'!G:G, 'Fielding Data'!$A:$A, $A790)</f>
        <v>3</v>
      </c>
      <c r="X790" s="13">
        <f>SUMIFS('Fielding Data'!H:H, 'Fielding Data'!$A:$A, $A790)</f>
        <v>50</v>
      </c>
    </row>
    <row r="791" spans="1:24" x14ac:dyDescent="0.3">
      <c r="A791" s="13" t="str">
        <f t="shared" si="25"/>
        <v>pelfrmi012010</v>
      </c>
      <c r="B791" s="16" t="s">
        <v>708</v>
      </c>
      <c r="C791" s="16">
        <v>2010</v>
      </c>
      <c r="D791" s="16">
        <v>34</v>
      </c>
      <c r="E791" s="16">
        <v>62</v>
      </c>
      <c r="F791" s="16">
        <v>2</v>
      </c>
      <c r="G791" s="16">
        <v>7</v>
      </c>
      <c r="H791" s="16">
        <v>0</v>
      </c>
      <c r="I791" s="16">
        <v>0</v>
      </c>
      <c r="J791" s="16">
        <v>0</v>
      </c>
      <c r="K791" s="16">
        <v>3</v>
      </c>
      <c r="L791" s="16">
        <v>0</v>
      </c>
      <c r="M791" s="16">
        <v>0</v>
      </c>
      <c r="N791" s="16">
        <v>2</v>
      </c>
      <c r="O791" s="16">
        <v>13</v>
      </c>
      <c r="P791" s="13" t="str">
        <f t="shared" si="24"/>
        <v>P</v>
      </c>
      <c r="Q791" s="13">
        <f>IFERROR(VLOOKUP($A791, 'Fielding Data'!$A$1:$H$12056, 5, 0), 0)</f>
        <v>11</v>
      </c>
      <c r="R791" s="13">
        <f>IFERROR(VLOOKUP($A791, 'Fielding Data'!$A$1:$H$12056, 6, 0), 0)</f>
        <v>35</v>
      </c>
      <c r="S791" s="13">
        <f>IFERROR(VLOOKUP($A791, 'Fielding Data'!$A$1:$H$12056, 7, 0), 0)</f>
        <v>2</v>
      </c>
      <c r="T791" s="13">
        <f>IFERROR(VLOOKUP($A791, 'Fielding Data'!$A$1:$H$12056, 8, 0), 0)</f>
        <v>4</v>
      </c>
      <c r="U791" s="13">
        <f>SUMIFS('Fielding Data'!E:E, 'Fielding Data'!$A:$A, $A791)</f>
        <v>11</v>
      </c>
      <c r="V791" s="13">
        <f>SUMIFS('Fielding Data'!F:F, 'Fielding Data'!$A:$A, $A791)</f>
        <v>35</v>
      </c>
      <c r="W791" s="13">
        <f>SUMIFS('Fielding Data'!G:G, 'Fielding Data'!$A:$A, $A791)</f>
        <v>2</v>
      </c>
      <c r="X791" s="13">
        <f>SUMIFS('Fielding Data'!H:H, 'Fielding Data'!$A:$A, $A791)</f>
        <v>4</v>
      </c>
    </row>
    <row r="792" spans="1:24" x14ac:dyDescent="0.3">
      <c r="A792" s="13" t="str">
        <f t="shared" si="25"/>
        <v>penabr012010</v>
      </c>
      <c r="B792" s="16" t="s">
        <v>583</v>
      </c>
      <c r="C792" s="16">
        <v>2010</v>
      </c>
      <c r="D792" s="16">
        <v>60</v>
      </c>
      <c r="E792" s="16">
        <v>158</v>
      </c>
      <c r="F792" s="16">
        <v>11</v>
      </c>
      <c r="G792" s="16">
        <v>40</v>
      </c>
      <c r="H792" s="16">
        <v>10</v>
      </c>
      <c r="I792" s="16">
        <v>0</v>
      </c>
      <c r="J792" s="16">
        <v>1</v>
      </c>
      <c r="K792" s="16">
        <v>19</v>
      </c>
      <c r="L792" s="16">
        <v>2</v>
      </c>
      <c r="M792" s="16">
        <v>0</v>
      </c>
      <c r="N792" s="16">
        <v>12</v>
      </c>
      <c r="O792" s="16">
        <v>27</v>
      </c>
      <c r="P792" s="13" t="str">
        <f t="shared" si="24"/>
        <v>C</v>
      </c>
      <c r="Q792" s="13">
        <f>IFERROR(VLOOKUP($A792, 'Fielding Data'!$A$1:$H$12056, 5, 0), 0)</f>
        <v>269</v>
      </c>
      <c r="R792" s="13">
        <f>IFERROR(VLOOKUP($A792, 'Fielding Data'!$A$1:$H$12056, 6, 0), 0)</f>
        <v>24</v>
      </c>
      <c r="S792" s="13">
        <f>IFERROR(VLOOKUP($A792, 'Fielding Data'!$A$1:$H$12056, 7, 0), 0)</f>
        <v>3</v>
      </c>
      <c r="T792" s="13">
        <f>IFERROR(VLOOKUP($A792, 'Fielding Data'!$A$1:$H$12056, 8, 0), 0)</f>
        <v>3</v>
      </c>
      <c r="U792" s="13">
        <f>SUMIFS('Fielding Data'!E:E, 'Fielding Data'!$A:$A, $A792)</f>
        <v>269</v>
      </c>
      <c r="V792" s="13">
        <f>SUMIFS('Fielding Data'!F:F, 'Fielding Data'!$A:$A, $A792)</f>
        <v>24</v>
      </c>
      <c r="W792" s="13">
        <f>SUMIFS('Fielding Data'!G:G, 'Fielding Data'!$A:$A, $A792)</f>
        <v>3</v>
      </c>
      <c r="X792" s="13">
        <f>SUMIFS('Fielding Data'!H:H, 'Fielding Data'!$A:$A, $A792)</f>
        <v>3</v>
      </c>
    </row>
    <row r="793" spans="1:24" x14ac:dyDescent="0.3">
      <c r="A793" s="13" t="str">
        <f t="shared" si="25"/>
        <v>penaca012010</v>
      </c>
      <c r="B793" s="16" t="s">
        <v>262</v>
      </c>
      <c r="C793" s="16">
        <v>2010</v>
      </c>
      <c r="D793" s="16">
        <v>144</v>
      </c>
      <c r="E793" s="16">
        <v>484</v>
      </c>
      <c r="F793" s="16">
        <v>64</v>
      </c>
      <c r="G793" s="16">
        <v>95</v>
      </c>
      <c r="H793" s="16">
        <v>18</v>
      </c>
      <c r="I793" s="16">
        <v>0</v>
      </c>
      <c r="J793" s="16">
        <v>28</v>
      </c>
      <c r="K793" s="16">
        <v>84</v>
      </c>
      <c r="L793" s="16">
        <v>5</v>
      </c>
      <c r="M793" s="16">
        <v>1</v>
      </c>
      <c r="N793" s="16">
        <v>87</v>
      </c>
      <c r="O793" s="16">
        <v>158</v>
      </c>
      <c r="P793" s="13" t="str">
        <f t="shared" si="24"/>
        <v>1B</v>
      </c>
      <c r="Q793" s="13">
        <f>IFERROR(VLOOKUP($A793, 'Fielding Data'!$A$1:$H$12056, 5, 0), 0)</f>
        <v>1074</v>
      </c>
      <c r="R793" s="13">
        <f>IFERROR(VLOOKUP($A793, 'Fielding Data'!$A$1:$H$12056, 6, 0), 0)</f>
        <v>83</v>
      </c>
      <c r="S793" s="13">
        <f>IFERROR(VLOOKUP($A793, 'Fielding Data'!$A$1:$H$12056, 7, 0), 0)</f>
        <v>6</v>
      </c>
      <c r="T793" s="13">
        <f>IFERROR(VLOOKUP($A793, 'Fielding Data'!$A$1:$H$12056, 8, 0), 0)</f>
        <v>95</v>
      </c>
      <c r="U793" s="13">
        <f>SUMIFS('Fielding Data'!E:E, 'Fielding Data'!$A:$A, $A793)</f>
        <v>1074</v>
      </c>
      <c r="V793" s="13">
        <f>SUMIFS('Fielding Data'!F:F, 'Fielding Data'!$A:$A, $A793)</f>
        <v>83</v>
      </c>
      <c r="W793" s="13">
        <f>SUMIFS('Fielding Data'!G:G, 'Fielding Data'!$A:$A, $A793)</f>
        <v>6</v>
      </c>
      <c r="X793" s="13">
        <f>SUMIFS('Fielding Data'!H:H, 'Fielding Data'!$A:$A, $A793)</f>
        <v>95</v>
      </c>
    </row>
    <row r="794" spans="1:24" x14ac:dyDescent="0.3">
      <c r="A794" s="13" t="str">
        <f t="shared" si="25"/>
        <v>penara022010</v>
      </c>
      <c r="B794" s="16" t="s">
        <v>1152</v>
      </c>
      <c r="C794" s="16">
        <v>2010</v>
      </c>
      <c r="D794" s="16">
        <v>85</v>
      </c>
      <c r="E794" s="16">
        <v>154</v>
      </c>
      <c r="F794" s="16">
        <v>18</v>
      </c>
      <c r="G794" s="16">
        <v>35</v>
      </c>
      <c r="H794" s="16">
        <v>1</v>
      </c>
      <c r="I794" s="16">
        <v>1</v>
      </c>
      <c r="J794" s="16">
        <v>0</v>
      </c>
      <c r="K794" s="16">
        <v>18</v>
      </c>
      <c r="L794" s="16">
        <v>7</v>
      </c>
      <c r="M794" s="16">
        <v>1</v>
      </c>
      <c r="N794" s="16">
        <v>6</v>
      </c>
      <c r="O794" s="16">
        <v>27</v>
      </c>
      <c r="P794" s="13" t="str">
        <f t="shared" si="24"/>
        <v>2B</v>
      </c>
      <c r="Q794" s="13">
        <f>IFERROR(VLOOKUP($A794, 'Fielding Data'!$A$1:$H$12056, 5, 0), 0)</f>
        <v>12</v>
      </c>
      <c r="R794" s="13">
        <f>IFERROR(VLOOKUP($A794, 'Fielding Data'!$A$1:$H$12056, 6, 0), 0)</f>
        <v>17</v>
      </c>
      <c r="S794" s="13">
        <f>IFERROR(VLOOKUP($A794, 'Fielding Data'!$A$1:$H$12056, 7, 0), 0)</f>
        <v>1</v>
      </c>
      <c r="T794" s="13">
        <f>IFERROR(VLOOKUP($A794, 'Fielding Data'!$A$1:$H$12056, 8, 0), 0)</f>
        <v>6</v>
      </c>
      <c r="U794" s="13">
        <f>SUMIFS('Fielding Data'!E:E, 'Fielding Data'!$A:$A, $A794)</f>
        <v>52</v>
      </c>
      <c r="V794" s="13">
        <f>SUMIFS('Fielding Data'!F:F, 'Fielding Data'!$A:$A, $A794)</f>
        <v>108</v>
      </c>
      <c r="W794" s="13">
        <f>SUMIFS('Fielding Data'!G:G, 'Fielding Data'!$A:$A, $A794)</f>
        <v>5</v>
      </c>
      <c r="X794" s="13">
        <f>SUMIFS('Fielding Data'!H:H, 'Fielding Data'!$A:$A, $A794)</f>
        <v>18</v>
      </c>
    </row>
    <row r="795" spans="1:24" x14ac:dyDescent="0.3">
      <c r="A795" s="13" t="str">
        <f t="shared" si="25"/>
        <v>penato032010</v>
      </c>
      <c r="B795" s="16" t="s">
        <v>709</v>
      </c>
      <c r="C795" s="16">
        <v>2010</v>
      </c>
      <c r="D795" s="16">
        <v>52</v>
      </c>
      <c r="E795" s="16">
        <v>0</v>
      </c>
      <c r="F795" s="16">
        <v>0</v>
      </c>
      <c r="G795" s="16">
        <v>0</v>
      </c>
      <c r="H795" s="16">
        <v>0</v>
      </c>
      <c r="I795" s="16">
        <v>0</v>
      </c>
      <c r="J795" s="16">
        <v>0</v>
      </c>
      <c r="K795" s="16">
        <v>0</v>
      </c>
      <c r="L795" s="16">
        <v>0</v>
      </c>
      <c r="M795" s="16">
        <v>0</v>
      </c>
      <c r="N795" s="16">
        <v>0</v>
      </c>
      <c r="O795" s="16">
        <v>0</v>
      </c>
      <c r="P795" s="13" t="str">
        <f t="shared" si="24"/>
        <v>P</v>
      </c>
      <c r="Q795" s="13">
        <f>IFERROR(VLOOKUP($A795, 'Fielding Data'!$A$1:$H$12056, 5, 0), 0)</f>
        <v>5</v>
      </c>
      <c r="R795" s="13">
        <f>IFERROR(VLOOKUP($A795, 'Fielding Data'!$A$1:$H$12056, 6, 0), 0)</f>
        <v>14</v>
      </c>
      <c r="S795" s="13">
        <f>IFERROR(VLOOKUP($A795, 'Fielding Data'!$A$1:$H$12056, 7, 0), 0)</f>
        <v>3</v>
      </c>
      <c r="T795" s="13">
        <f>IFERROR(VLOOKUP($A795, 'Fielding Data'!$A$1:$H$12056, 8, 0), 0)</f>
        <v>1</v>
      </c>
      <c r="U795" s="13">
        <f>SUMIFS('Fielding Data'!E:E, 'Fielding Data'!$A:$A, $A795)</f>
        <v>5</v>
      </c>
      <c r="V795" s="13">
        <f>SUMIFS('Fielding Data'!F:F, 'Fielding Data'!$A:$A, $A795)</f>
        <v>14</v>
      </c>
      <c r="W795" s="13">
        <f>SUMIFS('Fielding Data'!G:G, 'Fielding Data'!$A:$A, $A795)</f>
        <v>3</v>
      </c>
      <c r="X795" s="13">
        <f>SUMIFS('Fielding Data'!H:H, 'Fielding Data'!$A:$A, $A795)</f>
        <v>1</v>
      </c>
    </row>
    <row r="796" spans="1:24" x14ac:dyDescent="0.3">
      <c r="A796" s="13" t="str">
        <f t="shared" si="25"/>
        <v>pencehu012010</v>
      </c>
      <c r="B796" s="16" t="s">
        <v>837</v>
      </c>
      <c r="C796" s="16">
        <v>2010</v>
      </c>
      <c r="D796" s="16">
        <v>156</v>
      </c>
      <c r="E796" s="16">
        <v>614</v>
      </c>
      <c r="F796" s="16">
        <v>93</v>
      </c>
      <c r="G796" s="16">
        <v>173</v>
      </c>
      <c r="H796" s="16">
        <v>29</v>
      </c>
      <c r="I796" s="16">
        <v>3</v>
      </c>
      <c r="J796" s="16">
        <v>25</v>
      </c>
      <c r="K796" s="16">
        <v>91</v>
      </c>
      <c r="L796" s="16">
        <v>18</v>
      </c>
      <c r="M796" s="16">
        <v>9</v>
      </c>
      <c r="N796" s="16">
        <v>41</v>
      </c>
      <c r="O796" s="16">
        <v>105</v>
      </c>
      <c r="P796" s="13" t="str">
        <f t="shared" si="24"/>
        <v>OF</v>
      </c>
      <c r="Q796" s="13">
        <f>IFERROR(VLOOKUP($A796, 'Fielding Data'!$A$1:$H$12056, 5, 0), 0)</f>
        <v>340</v>
      </c>
      <c r="R796" s="13">
        <f>IFERROR(VLOOKUP($A796, 'Fielding Data'!$A$1:$H$12056, 6, 0), 0)</f>
        <v>9</v>
      </c>
      <c r="S796" s="13">
        <f>IFERROR(VLOOKUP($A796, 'Fielding Data'!$A$1:$H$12056, 7, 0), 0)</f>
        <v>6</v>
      </c>
      <c r="T796" s="13">
        <f>IFERROR(VLOOKUP($A796, 'Fielding Data'!$A$1:$H$12056, 8, 0), 0)</f>
        <v>2</v>
      </c>
      <c r="U796" s="13">
        <f>SUMIFS('Fielding Data'!E:E, 'Fielding Data'!$A:$A, $A796)</f>
        <v>340</v>
      </c>
      <c r="V796" s="13">
        <f>SUMIFS('Fielding Data'!F:F, 'Fielding Data'!$A:$A, $A796)</f>
        <v>9</v>
      </c>
      <c r="W796" s="13">
        <f>SUMIFS('Fielding Data'!G:G, 'Fielding Data'!$A:$A, $A796)</f>
        <v>6</v>
      </c>
      <c r="X796" s="13">
        <f>SUMIFS('Fielding Data'!H:H, 'Fielding Data'!$A:$A, $A796)</f>
        <v>2</v>
      </c>
    </row>
    <row r="797" spans="1:24" x14ac:dyDescent="0.3">
      <c r="A797" s="13" t="str">
        <f t="shared" si="25"/>
        <v>pennha012010</v>
      </c>
      <c r="B797" s="16" t="s">
        <v>584</v>
      </c>
      <c r="C797" s="16">
        <v>2010</v>
      </c>
      <c r="D797" s="16">
        <v>3</v>
      </c>
      <c r="E797" s="16">
        <v>0</v>
      </c>
      <c r="F797" s="16">
        <v>0</v>
      </c>
      <c r="G797" s="16">
        <v>0</v>
      </c>
      <c r="H797" s="16">
        <v>0</v>
      </c>
      <c r="I797" s="16">
        <v>0</v>
      </c>
      <c r="J797" s="16">
        <v>0</v>
      </c>
      <c r="K797" s="16">
        <v>0</v>
      </c>
      <c r="L797" s="16">
        <v>0</v>
      </c>
      <c r="M797" s="16">
        <v>0</v>
      </c>
      <c r="N797" s="16">
        <v>0</v>
      </c>
      <c r="O797" s="16">
        <v>0</v>
      </c>
      <c r="P797" s="13" t="str">
        <f t="shared" si="24"/>
        <v>P</v>
      </c>
      <c r="Q797" s="13">
        <f>IFERROR(VLOOKUP($A797, 'Fielding Data'!$A$1:$H$12056, 5, 0), 0)</f>
        <v>0</v>
      </c>
      <c r="R797" s="13">
        <f>IFERROR(VLOOKUP($A797, 'Fielding Data'!$A$1:$H$12056, 6, 0), 0)</f>
        <v>0</v>
      </c>
      <c r="S797" s="13">
        <f>IFERROR(VLOOKUP($A797, 'Fielding Data'!$A$1:$H$12056, 7, 0), 0)</f>
        <v>0</v>
      </c>
      <c r="T797" s="13">
        <f>IFERROR(VLOOKUP($A797, 'Fielding Data'!$A$1:$H$12056, 8, 0), 0)</f>
        <v>0</v>
      </c>
      <c r="U797" s="13">
        <f>SUMIFS('Fielding Data'!E:E, 'Fielding Data'!$A:$A, $A797)</f>
        <v>0</v>
      </c>
      <c r="V797" s="13">
        <f>SUMIFS('Fielding Data'!F:F, 'Fielding Data'!$A:$A, $A797)</f>
        <v>0</v>
      </c>
      <c r="W797" s="13">
        <f>SUMIFS('Fielding Data'!G:G, 'Fielding Data'!$A:$A, $A797)</f>
        <v>0</v>
      </c>
      <c r="X797" s="13">
        <f>SUMIFS('Fielding Data'!H:H, 'Fielding Data'!$A:$A, $A797)</f>
        <v>0</v>
      </c>
    </row>
    <row r="798" spans="1:24" x14ac:dyDescent="0.3">
      <c r="A798" s="13" t="str">
        <f t="shared" si="25"/>
        <v>pennicl012010</v>
      </c>
      <c r="B798" s="16" t="s">
        <v>983</v>
      </c>
      <c r="C798" s="16">
        <v>2010</v>
      </c>
      <c r="D798" s="16">
        <v>156</v>
      </c>
      <c r="E798" s="16">
        <v>508</v>
      </c>
      <c r="F798" s="16">
        <v>64</v>
      </c>
      <c r="G798" s="16">
        <v>127</v>
      </c>
      <c r="H798" s="16">
        <v>26</v>
      </c>
      <c r="I798" s="16">
        <v>8</v>
      </c>
      <c r="J798" s="16">
        <v>6</v>
      </c>
      <c r="K798" s="16">
        <v>46</v>
      </c>
      <c r="L798" s="16">
        <v>29</v>
      </c>
      <c r="M798" s="16">
        <v>5</v>
      </c>
      <c r="N798" s="16">
        <v>50</v>
      </c>
      <c r="O798" s="16">
        <v>96</v>
      </c>
      <c r="P798" s="13" t="str">
        <f t="shared" si="24"/>
        <v>SS</v>
      </c>
      <c r="Q798" s="13">
        <f>IFERROR(VLOOKUP($A798, 'Fielding Data'!$A$1:$H$12056, 5, 0), 0)</f>
        <v>218</v>
      </c>
      <c r="R798" s="13">
        <f>IFERROR(VLOOKUP($A798, 'Fielding Data'!$A$1:$H$12056, 6, 0), 0)</f>
        <v>496</v>
      </c>
      <c r="S798" s="13">
        <f>IFERROR(VLOOKUP($A798, 'Fielding Data'!$A$1:$H$12056, 7, 0), 0)</f>
        <v>25</v>
      </c>
      <c r="T798" s="13">
        <f>IFERROR(VLOOKUP($A798, 'Fielding Data'!$A$1:$H$12056, 8, 0), 0)</f>
        <v>100</v>
      </c>
      <c r="U798" s="13">
        <f>SUMIFS('Fielding Data'!E:E, 'Fielding Data'!$A:$A, $A798)</f>
        <v>218</v>
      </c>
      <c r="V798" s="13">
        <f>SUMIFS('Fielding Data'!F:F, 'Fielding Data'!$A:$A, $A798)</f>
        <v>496</v>
      </c>
      <c r="W798" s="13">
        <f>SUMIFS('Fielding Data'!G:G, 'Fielding Data'!$A:$A, $A798)</f>
        <v>25</v>
      </c>
      <c r="X798" s="13">
        <f>SUMIFS('Fielding Data'!H:H, 'Fielding Data'!$A:$A, $A798)</f>
        <v>100</v>
      </c>
    </row>
    <row r="799" spans="1:24" x14ac:dyDescent="0.3">
      <c r="A799" s="13" t="str">
        <f t="shared" si="25"/>
        <v>pennybr012010</v>
      </c>
      <c r="B799" s="16" t="s">
        <v>172</v>
      </c>
      <c r="C799" s="16">
        <v>2010</v>
      </c>
      <c r="D799" s="16">
        <v>9</v>
      </c>
      <c r="E799" s="16">
        <v>19</v>
      </c>
      <c r="F799" s="16">
        <v>1</v>
      </c>
      <c r="G799" s="16">
        <v>3</v>
      </c>
      <c r="H799" s="16">
        <v>0</v>
      </c>
      <c r="I799" s="16">
        <v>0</v>
      </c>
      <c r="J799" s="16">
        <v>1</v>
      </c>
      <c r="K799" s="16">
        <v>4</v>
      </c>
      <c r="L799" s="16">
        <v>0</v>
      </c>
      <c r="M799" s="16">
        <v>0</v>
      </c>
      <c r="N799" s="16">
        <v>0</v>
      </c>
      <c r="O799" s="16">
        <v>6</v>
      </c>
      <c r="P799" s="13" t="str">
        <f t="shared" si="24"/>
        <v>P</v>
      </c>
      <c r="Q799" s="13">
        <f>IFERROR(VLOOKUP($A799, 'Fielding Data'!$A$1:$H$12056, 5, 0), 0)</f>
        <v>2</v>
      </c>
      <c r="R799" s="13">
        <f>IFERROR(VLOOKUP($A799, 'Fielding Data'!$A$1:$H$12056, 6, 0), 0)</f>
        <v>9</v>
      </c>
      <c r="S799" s="13">
        <f>IFERROR(VLOOKUP($A799, 'Fielding Data'!$A$1:$H$12056, 7, 0), 0)</f>
        <v>0</v>
      </c>
      <c r="T799" s="13">
        <f>IFERROR(VLOOKUP($A799, 'Fielding Data'!$A$1:$H$12056, 8, 0), 0)</f>
        <v>0</v>
      </c>
      <c r="U799" s="13">
        <f>SUMIFS('Fielding Data'!E:E, 'Fielding Data'!$A:$A, $A799)</f>
        <v>2</v>
      </c>
      <c r="V799" s="13">
        <f>SUMIFS('Fielding Data'!F:F, 'Fielding Data'!$A:$A, $A799)</f>
        <v>9</v>
      </c>
      <c r="W799" s="13">
        <f>SUMIFS('Fielding Data'!G:G, 'Fielding Data'!$A:$A, $A799)</f>
        <v>0</v>
      </c>
      <c r="X799" s="13">
        <f>SUMIFS('Fielding Data'!H:H, 'Fielding Data'!$A:$A, $A799)</f>
        <v>0</v>
      </c>
    </row>
    <row r="800" spans="1:24" x14ac:dyDescent="0.3">
      <c r="A800" s="13" t="str">
        <f t="shared" si="25"/>
        <v>peraljo012010</v>
      </c>
      <c r="B800" s="16" t="s">
        <v>585</v>
      </c>
      <c r="C800" s="16">
        <v>2010</v>
      </c>
      <c r="D800" s="16">
        <v>39</v>
      </c>
      <c r="E800" s="16">
        <v>3</v>
      </c>
      <c r="F800" s="16">
        <v>0</v>
      </c>
      <c r="G800" s="16">
        <v>0</v>
      </c>
      <c r="H800" s="16">
        <v>0</v>
      </c>
      <c r="I800" s="16">
        <v>0</v>
      </c>
      <c r="J800" s="16">
        <v>0</v>
      </c>
      <c r="K800" s="16">
        <v>0</v>
      </c>
      <c r="L800" s="16">
        <v>0</v>
      </c>
      <c r="M800" s="16">
        <v>0</v>
      </c>
      <c r="N800" s="16">
        <v>0</v>
      </c>
      <c r="O800" s="16">
        <v>2</v>
      </c>
      <c r="P800" s="13" t="str">
        <f t="shared" si="24"/>
        <v>P</v>
      </c>
      <c r="Q800" s="13">
        <f>IFERROR(VLOOKUP($A800, 'Fielding Data'!$A$1:$H$12056, 5, 0), 0)</f>
        <v>1</v>
      </c>
      <c r="R800" s="13">
        <f>IFERROR(VLOOKUP($A800, 'Fielding Data'!$A$1:$H$12056, 6, 0), 0)</f>
        <v>4</v>
      </c>
      <c r="S800" s="13">
        <f>IFERROR(VLOOKUP($A800, 'Fielding Data'!$A$1:$H$12056, 7, 0), 0)</f>
        <v>0</v>
      </c>
      <c r="T800" s="13">
        <f>IFERROR(VLOOKUP($A800, 'Fielding Data'!$A$1:$H$12056, 8, 0), 0)</f>
        <v>0</v>
      </c>
      <c r="U800" s="13">
        <f>SUMIFS('Fielding Data'!E:E, 'Fielding Data'!$A:$A, $A800)</f>
        <v>1</v>
      </c>
      <c r="V800" s="13">
        <f>SUMIFS('Fielding Data'!F:F, 'Fielding Data'!$A:$A, $A800)</f>
        <v>4</v>
      </c>
      <c r="W800" s="13">
        <f>SUMIFS('Fielding Data'!G:G, 'Fielding Data'!$A:$A, $A800)</f>
        <v>0</v>
      </c>
      <c r="X800" s="13">
        <f>SUMIFS('Fielding Data'!H:H, 'Fielding Data'!$A:$A, $A800)</f>
        <v>0</v>
      </c>
    </row>
    <row r="801" spans="1:24" x14ac:dyDescent="0.3">
      <c r="A801" s="13" t="str">
        <f t="shared" si="25"/>
        <v>perdolu012010</v>
      </c>
      <c r="B801" s="16" t="s">
        <v>1153</v>
      </c>
      <c r="C801" s="16">
        <v>2010</v>
      </c>
      <c r="D801" s="16">
        <v>1</v>
      </c>
      <c r="E801" s="16">
        <v>0</v>
      </c>
      <c r="F801" s="16">
        <v>0</v>
      </c>
      <c r="G801" s="16">
        <v>0</v>
      </c>
      <c r="H801" s="16">
        <v>0</v>
      </c>
      <c r="I801" s="16">
        <v>0</v>
      </c>
      <c r="J801" s="16">
        <v>0</v>
      </c>
      <c r="K801" s="16">
        <v>0</v>
      </c>
      <c r="L801" s="16">
        <v>0</v>
      </c>
      <c r="M801" s="16">
        <v>0</v>
      </c>
      <c r="N801" s="16">
        <v>0</v>
      </c>
      <c r="O801" s="16">
        <v>0</v>
      </c>
      <c r="P801" s="13" t="str">
        <f t="shared" si="24"/>
        <v>P</v>
      </c>
      <c r="Q801" s="13">
        <f>IFERROR(VLOOKUP($A801, 'Fielding Data'!$A$1:$H$12056, 5, 0), 0)</f>
        <v>0</v>
      </c>
      <c r="R801" s="13">
        <f>IFERROR(VLOOKUP($A801, 'Fielding Data'!$A$1:$H$12056, 6, 0), 0)</f>
        <v>0</v>
      </c>
      <c r="S801" s="13">
        <f>IFERROR(VLOOKUP($A801, 'Fielding Data'!$A$1:$H$12056, 7, 0), 0)</f>
        <v>0</v>
      </c>
      <c r="T801" s="13">
        <f>IFERROR(VLOOKUP($A801, 'Fielding Data'!$A$1:$H$12056, 8, 0), 0)</f>
        <v>0</v>
      </c>
      <c r="U801" s="13">
        <f>SUMIFS('Fielding Data'!E:E, 'Fielding Data'!$A:$A, $A801)</f>
        <v>0</v>
      </c>
      <c r="V801" s="13">
        <f>SUMIFS('Fielding Data'!F:F, 'Fielding Data'!$A:$A, $A801)</f>
        <v>0</v>
      </c>
      <c r="W801" s="13">
        <f>SUMIFS('Fielding Data'!G:G, 'Fielding Data'!$A:$A, $A801)</f>
        <v>0</v>
      </c>
      <c r="X801" s="13">
        <f>SUMIFS('Fielding Data'!H:H, 'Fielding Data'!$A:$A, $A801)</f>
        <v>0</v>
      </c>
    </row>
    <row r="802" spans="1:24" x14ac:dyDescent="0.3">
      <c r="A802" s="13" t="str">
        <f t="shared" si="25"/>
        <v>perezch012010</v>
      </c>
      <c r="B802" s="16" t="s">
        <v>984</v>
      </c>
      <c r="C802" s="16">
        <v>2010</v>
      </c>
      <c r="D802" s="16">
        <v>63</v>
      </c>
      <c r="E802" s="16">
        <v>0</v>
      </c>
      <c r="F802" s="16">
        <v>0</v>
      </c>
      <c r="G802" s="16">
        <v>0</v>
      </c>
      <c r="H802" s="16">
        <v>0</v>
      </c>
      <c r="I802" s="16">
        <v>0</v>
      </c>
      <c r="J802" s="16">
        <v>0</v>
      </c>
      <c r="K802" s="16">
        <v>0</v>
      </c>
      <c r="L802" s="16">
        <v>0</v>
      </c>
      <c r="M802" s="16">
        <v>0</v>
      </c>
      <c r="N802" s="16">
        <v>0</v>
      </c>
      <c r="O802" s="16">
        <v>0</v>
      </c>
      <c r="P802" s="13" t="str">
        <f t="shared" si="24"/>
        <v>P</v>
      </c>
      <c r="Q802" s="13">
        <f>IFERROR(VLOOKUP($A802, 'Fielding Data'!$A$1:$H$12056, 5, 0), 0)</f>
        <v>3</v>
      </c>
      <c r="R802" s="13">
        <f>IFERROR(VLOOKUP($A802, 'Fielding Data'!$A$1:$H$12056, 6, 0), 0)</f>
        <v>1</v>
      </c>
      <c r="S802" s="13">
        <f>IFERROR(VLOOKUP($A802, 'Fielding Data'!$A$1:$H$12056, 7, 0), 0)</f>
        <v>1</v>
      </c>
      <c r="T802" s="13">
        <f>IFERROR(VLOOKUP($A802, 'Fielding Data'!$A$1:$H$12056, 8, 0), 0)</f>
        <v>0</v>
      </c>
      <c r="U802" s="13">
        <f>SUMIFS('Fielding Data'!E:E, 'Fielding Data'!$A:$A, $A802)</f>
        <v>3</v>
      </c>
      <c r="V802" s="13">
        <f>SUMIFS('Fielding Data'!F:F, 'Fielding Data'!$A:$A, $A802)</f>
        <v>1</v>
      </c>
      <c r="W802" s="13">
        <f>SUMIFS('Fielding Data'!G:G, 'Fielding Data'!$A:$A, $A802)</f>
        <v>1</v>
      </c>
      <c r="X802" s="13">
        <f>SUMIFS('Fielding Data'!H:H, 'Fielding Data'!$A:$A, $A802)</f>
        <v>0</v>
      </c>
    </row>
    <row r="803" spans="1:24" x14ac:dyDescent="0.3">
      <c r="A803" s="13" t="str">
        <f t="shared" si="25"/>
        <v>perezol012010</v>
      </c>
      <c r="B803" s="16" t="s">
        <v>325</v>
      </c>
      <c r="C803" s="16">
        <v>2010</v>
      </c>
      <c r="D803" s="16">
        <v>17</v>
      </c>
      <c r="E803" s="16">
        <v>9</v>
      </c>
      <c r="F803" s="16">
        <v>0</v>
      </c>
      <c r="G803" s="16">
        <v>1</v>
      </c>
      <c r="H803" s="16">
        <v>0</v>
      </c>
      <c r="I803" s="16">
        <v>0</v>
      </c>
      <c r="J803" s="16">
        <v>0</v>
      </c>
      <c r="K803" s="16">
        <v>1</v>
      </c>
      <c r="L803" s="16">
        <v>0</v>
      </c>
      <c r="M803" s="16">
        <v>0</v>
      </c>
      <c r="N803" s="16">
        <v>1</v>
      </c>
      <c r="O803" s="16">
        <v>4</v>
      </c>
      <c r="P803" s="13" t="str">
        <f t="shared" si="24"/>
        <v>P</v>
      </c>
      <c r="Q803" s="13">
        <f>IFERROR(VLOOKUP($A803, 'Fielding Data'!$A$1:$H$12056, 5, 0), 0)</f>
        <v>1</v>
      </c>
      <c r="R803" s="13">
        <f>IFERROR(VLOOKUP($A803, 'Fielding Data'!$A$1:$H$12056, 6, 0), 0)</f>
        <v>4</v>
      </c>
      <c r="S803" s="13">
        <f>IFERROR(VLOOKUP($A803, 'Fielding Data'!$A$1:$H$12056, 7, 0), 0)</f>
        <v>0</v>
      </c>
      <c r="T803" s="13">
        <f>IFERROR(VLOOKUP($A803, 'Fielding Data'!$A$1:$H$12056, 8, 0), 0)</f>
        <v>1</v>
      </c>
      <c r="U803" s="13">
        <f>SUMIFS('Fielding Data'!E:E, 'Fielding Data'!$A:$A, $A803)</f>
        <v>1</v>
      </c>
      <c r="V803" s="13">
        <f>SUMIFS('Fielding Data'!F:F, 'Fielding Data'!$A:$A, $A803)</f>
        <v>4</v>
      </c>
      <c r="W803" s="13">
        <f>SUMIFS('Fielding Data'!G:G, 'Fielding Data'!$A:$A, $A803)</f>
        <v>0</v>
      </c>
      <c r="X803" s="13">
        <f>SUMIFS('Fielding Data'!H:H, 'Fielding Data'!$A:$A, $A803)</f>
        <v>1</v>
      </c>
    </row>
    <row r="804" spans="1:24" x14ac:dyDescent="0.3">
      <c r="A804" s="13" t="str">
        <f t="shared" si="25"/>
        <v>perezra012010</v>
      </c>
      <c r="B804" s="16" t="s">
        <v>711</v>
      </c>
      <c r="C804" s="16">
        <v>2010</v>
      </c>
      <c r="D804" s="16">
        <v>70</v>
      </c>
      <c r="E804" s="16">
        <v>0</v>
      </c>
      <c r="F804" s="16">
        <v>0</v>
      </c>
      <c r="G804" s="16">
        <v>0</v>
      </c>
      <c r="H804" s="16">
        <v>0</v>
      </c>
      <c r="I804" s="16">
        <v>0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 s="16">
        <v>0</v>
      </c>
      <c r="P804" s="13" t="str">
        <f t="shared" si="24"/>
        <v>P</v>
      </c>
      <c r="Q804" s="13">
        <f>IFERROR(VLOOKUP($A804, 'Fielding Data'!$A$1:$H$12056, 5, 0), 0)</f>
        <v>3</v>
      </c>
      <c r="R804" s="13">
        <f>IFERROR(VLOOKUP($A804, 'Fielding Data'!$A$1:$H$12056, 6, 0), 0)</f>
        <v>10</v>
      </c>
      <c r="S804" s="13">
        <f>IFERROR(VLOOKUP($A804, 'Fielding Data'!$A$1:$H$12056, 7, 0), 0)</f>
        <v>1</v>
      </c>
      <c r="T804" s="13">
        <f>IFERROR(VLOOKUP($A804, 'Fielding Data'!$A$1:$H$12056, 8, 0), 0)</f>
        <v>0</v>
      </c>
      <c r="U804" s="13">
        <f>SUMIFS('Fielding Data'!E:E, 'Fielding Data'!$A:$A, $A804)</f>
        <v>3</v>
      </c>
      <c r="V804" s="13">
        <f>SUMIFS('Fielding Data'!F:F, 'Fielding Data'!$A:$A, $A804)</f>
        <v>10</v>
      </c>
      <c r="W804" s="13">
        <f>SUMIFS('Fielding Data'!G:G, 'Fielding Data'!$A:$A, $A804)</f>
        <v>1</v>
      </c>
      <c r="X804" s="13">
        <f>SUMIFS('Fielding Data'!H:H, 'Fielding Data'!$A:$A, $A804)</f>
        <v>0</v>
      </c>
    </row>
    <row r="805" spans="1:24" x14ac:dyDescent="0.3">
      <c r="A805" s="13" t="str">
        <f t="shared" si="25"/>
        <v>perkigl012010</v>
      </c>
      <c r="B805" s="16" t="s">
        <v>712</v>
      </c>
      <c r="C805" s="16">
        <v>2010</v>
      </c>
      <c r="D805" s="16">
        <v>13</v>
      </c>
      <c r="E805" s="16">
        <v>0</v>
      </c>
      <c r="F805" s="16">
        <v>0</v>
      </c>
      <c r="G805" s="16">
        <v>0</v>
      </c>
      <c r="H805" s="16">
        <v>0</v>
      </c>
      <c r="I805" s="16">
        <v>0</v>
      </c>
      <c r="J805" s="16">
        <v>0</v>
      </c>
      <c r="K805" s="16">
        <v>0</v>
      </c>
      <c r="L805" s="16">
        <v>0</v>
      </c>
      <c r="M805" s="16">
        <v>0</v>
      </c>
      <c r="N805" s="16">
        <v>0</v>
      </c>
      <c r="O805" s="16">
        <v>0</v>
      </c>
      <c r="P805" s="13" t="str">
        <f t="shared" si="24"/>
        <v>P</v>
      </c>
      <c r="Q805" s="13">
        <f>IFERROR(VLOOKUP($A805, 'Fielding Data'!$A$1:$H$12056, 5, 0), 0)</f>
        <v>1</v>
      </c>
      <c r="R805" s="13">
        <f>IFERROR(VLOOKUP($A805, 'Fielding Data'!$A$1:$H$12056, 6, 0), 0)</f>
        <v>9</v>
      </c>
      <c r="S805" s="13">
        <f>IFERROR(VLOOKUP($A805, 'Fielding Data'!$A$1:$H$12056, 7, 0), 0)</f>
        <v>0</v>
      </c>
      <c r="T805" s="13">
        <f>IFERROR(VLOOKUP($A805, 'Fielding Data'!$A$1:$H$12056, 8, 0), 0)</f>
        <v>0</v>
      </c>
      <c r="U805" s="13">
        <f>SUMIFS('Fielding Data'!E:E, 'Fielding Data'!$A:$A, $A805)</f>
        <v>1</v>
      </c>
      <c r="V805" s="13">
        <f>SUMIFS('Fielding Data'!F:F, 'Fielding Data'!$A:$A, $A805)</f>
        <v>9</v>
      </c>
      <c r="W805" s="13">
        <f>SUMIFS('Fielding Data'!G:G, 'Fielding Data'!$A:$A, $A805)</f>
        <v>0</v>
      </c>
      <c r="X805" s="13">
        <f>SUMIFS('Fielding Data'!H:H, 'Fielding Data'!$A:$A, $A805)</f>
        <v>0</v>
      </c>
    </row>
    <row r="806" spans="1:24" x14ac:dyDescent="0.3">
      <c r="A806" s="13" t="str">
        <f t="shared" si="25"/>
        <v>perryry012010</v>
      </c>
      <c r="B806" s="16" t="s">
        <v>1154</v>
      </c>
      <c r="C806" s="16">
        <v>2010</v>
      </c>
      <c r="D806" s="16">
        <v>60</v>
      </c>
      <c r="E806" s="16">
        <v>0</v>
      </c>
      <c r="F806" s="16">
        <v>0</v>
      </c>
      <c r="G806" s="16">
        <v>0</v>
      </c>
      <c r="H806" s="16">
        <v>0</v>
      </c>
      <c r="I806" s="16">
        <v>0</v>
      </c>
      <c r="J806" s="16">
        <v>0</v>
      </c>
      <c r="K806" s="16">
        <v>0</v>
      </c>
      <c r="L806" s="16">
        <v>0</v>
      </c>
      <c r="M806" s="16">
        <v>0</v>
      </c>
      <c r="N806" s="16">
        <v>0</v>
      </c>
      <c r="O806" s="16">
        <v>0</v>
      </c>
      <c r="P806" s="13" t="str">
        <f t="shared" si="24"/>
        <v>P</v>
      </c>
      <c r="Q806" s="13">
        <f>IFERROR(VLOOKUP($A806, 'Fielding Data'!$A$1:$H$12056, 5, 0), 0)</f>
        <v>3</v>
      </c>
      <c r="R806" s="13">
        <f>IFERROR(VLOOKUP($A806, 'Fielding Data'!$A$1:$H$12056, 6, 0), 0)</f>
        <v>8</v>
      </c>
      <c r="S806" s="13">
        <f>IFERROR(VLOOKUP($A806, 'Fielding Data'!$A$1:$H$12056, 7, 0), 0)</f>
        <v>0</v>
      </c>
      <c r="T806" s="13">
        <f>IFERROR(VLOOKUP($A806, 'Fielding Data'!$A$1:$H$12056, 8, 0), 0)</f>
        <v>0</v>
      </c>
      <c r="U806" s="13">
        <f>SUMIFS('Fielding Data'!E:E, 'Fielding Data'!$A:$A, $A806)</f>
        <v>3</v>
      </c>
      <c r="V806" s="13">
        <f>SUMIFS('Fielding Data'!F:F, 'Fielding Data'!$A:$A, $A806)</f>
        <v>8</v>
      </c>
      <c r="W806" s="13">
        <f>SUMIFS('Fielding Data'!G:G, 'Fielding Data'!$A:$A, $A806)</f>
        <v>0</v>
      </c>
      <c r="X806" s="13">
        <f>SUMIFS('Fielding Data'!H:H, 'Fielding Data'!$A:$A, $A806)</f>
        <v>0</v>
      </c>
    </row>
    <row r="807" spans="1:24" x14ac:dyDescent="0.3">
      <c r="A807" s="13" t="str">
        <f t="shared" si="25"/>
        <v>pestavi012010</v>
      </c>
      <c r="B807" s="16" t="s">
        <v>1355</v>
      </c>
      <c r="C807" s="16">
        <v>2010</v>
      </c>
      <c r="D807" s="16">
        <v>5</v>
      </c>
      <c r="E807" s="16">
        <v>0</v>
      </c>
      <c r="F807" s="16">
        <v>0</v>
      </c>
      <c r="G807" s="16">
        <v>0</v>
      </c>
      <c r="H807" s="16">
        <v>0</v>
      </c>
      <c r="I807" s="16">
        <v>0</v>
      </c>
      <c r="J807" s="16">
        <v>0</v>
      </c>
      <c r="K807" s="16">
        <v>0</v>
      </c>
      <c r="L807" s="16">
        <v>0</v>
      </c>
      <c r="M807" s="16">
        <v>0</v>
      </c>
      <c r="N807" s="16">
        <v>0</v>
      </c>
      <c r="O807" s="16">
        <v>0</v>
      </c>
      <c r="P807" s="13" t="str">
        <f t="shared" si="24"/>
        <v>P</v>
      </c>
      <c r="Q807" s="13">
        <f>IFERROR(VLOOKUP($A807, 'Fielding Data'!$A$1:$H$12056, 5, 0), 0)</f>
        <v>0</v>
      </c>
      <c r="R807" s="13">
        <f>IFERROR(VLOOKUP($A807, 'Fielding Data'!$A$1:$H$12056, 6, 0), 0)</f>
        <v>1</v>
      </c>
      <c r="S807" s="13">
        <f>IFERROR(VLOOKUP($A807, 'Fielding Data'!$A$1:$H$12056, 7, 0), 0)</f>
        <v>0</v>
      </c>
      <c r="T807" s="13">
        <f>IFERROR(VLOOKUP($A807, 'Fielding Data'!$A$1:$H$12056, 8, 0), 0)</f>
        <v>0</v>
      </c>
      <c r="U807" s="13">
        <f>SUMIFS('Fielding Data'!E:E, 'Fielding Data'!$A:$A, $A807)</f>
        <v>0</v>
      </c>
      <c r="V807" s="13">
        <f>SUMIFS('Fielding Data'!F:F, 'Fielding Data'!$A:$A, $A807)</f>
        <v>1</v>
      </c>
      <c r="W807" s="13">
        <f>SUMIFS('Fielding Data'!G:G, 'Fielding Data'!$A:$A, $A807)</f>
        <v>0</v>
      </c>
      <c r="X807" s="13">
        <f>SUMIFS('Fielding Data'!H:H, 'Fielding Data'!$A:$A, $A807)</f>
        <v>0</v>
      </c>
    </row>
    <row r="808" spans="1:24" x14ac:dyDescent="0.3">
      <c r="A808" s="13" t="str">
        <f t="shared" si="25"/>
        <v>peterbr012010</v>
      </c>
      <c r="B808" s="16" t="s">
        <v>1356</v>
      </c>
      <c r="C808" s="16">
        <v>2010</v>
      </c>
      <c r="D808" s="16">
        <v>23</v>
      </c>
      <c r="E808" s="16">
        <v>24</v>
      </c>
      <c r="F808" s="16">
        <v>1</v>
      </c>
      <c r="G808" s="16">
        <v>2</v>
      </c>
      <c r="H808" s="16">
        <v>0</v>
      </c>
      <c r="I808" s="16">
        <v>0</v>
      </c>
      <c r="J808" s="16">
        <v>0</v>
      </c>
      <c r="K808" s="16">
        <v>2</v>
      </c>
      <c r="L808" s="16">
        <v>0</v>
      </c>
      <c r="M808" s="16">
        <v>0</v>
      </c>
      <c r="N808" s="16">
        <v>1</v>
      </c>
      <c r="O808" s="16">
        <v>6</v>
      </c>
      <c r="P808" s="13" t="str">
        <f t="shared" si="24"/>
        <v>LF</v>
      </c>
      <c r="Q808" s="13">
        <f>IFERROR(VLOOKUP($A808, 'Fielding Data'!$A$1:$H$12056, 5, 0), 0)</f>
        <v>0</v>
      </c>
      <c r="R808" s="13">
        <f>IFERROR(VLOOKUP($A808, 'Fielding Data'!$A$1:$H$12056, 6, 0), 0)</f>
        <v>0</v>
      </c>
      <c r="S808" s="13">
        <f>IFERROR(VLOOKUP($A808, 'Fielding Data'!$A$1:$H$12056, 7, 0), 0)</f>
        <v>0</v>
      </c>
      <c r="T808" s="13">
        <f>IFERROR(VLOOKUP($A808, 'Fielding Data'!$A$1:$H$12056, 8, 0), 0)</f>
        <v>0</v>
      </c>
      <c r="U808" s="13">
        <f>SUMIFS('Fielding Data'!E:E, 'Fielding Data'!$A:$A, $A808)</f>
        <v>2</v>
      </c>
      <c r="V808" s="13">
        <f>SUMIFS('Fielding Data'!F:F, 'Fielding Data'!$A:$A, $A808)</f>
        <v>0</v>
      </c>
      <c r="W808" s="13">
        <f>SUMIFS('Fielding Data'!G:G, 'Fielding Data'!$A:$A, $A808)</f>
        <v>0</v>
      </c>
      <c r="X808" s="13">
        <f>SUMIFS('Fielding Data'!H:H, 'Fielding Data'!$A:$A, $A808)</f>
        <v>0</v>
      </c>
    </row>
    <row r="809" spans="1:24" x14ac:dyDescent="0.3">
      <c r="A809" s="13" t="str">
        <f t="shared" si="25"/>
        <v>pettian012010</v>
      </c>
      <c r="B809" s="16" t="s">
        <v>173</v>
      </c>
      <c r="C809" s="16">
        <v>2010</v>
      </c>
      <c r="D809" s="16">
        <v>21</v>
      </c>
      <c r="E809" s="16">
        <v>4</v>
      </c>
      <c r="F809" s="16">
        <v>0</v>
      </c>
      <c r="G809" s="16">
        <v>1</v>
      </c>
      <c r="H809" s="16">
        <v>0</v>
      </c>
      <c r="I809" s="16">
        <v>0</v>
      </c>
      <c r="J809" s="16">
        <v>0</v>
      </c>
      <c r="K809" s="16">
        <v>0</v>
      </c>
      <c r="L809" s="16">
        <v>0</v>
      </c>
      <c r="M809" s="16">
        <v>0</v>
      </c>
      <c r="N809" s="16">
        <v>0</v>
      </c>
      <c r="O809" s="16">
        <v>3</v>
      </c>
      <c r="P809" s="13" t="str">
        <f t="shared" si="24"/>
        <v>P</v>
      </c>
      <c r="Q809" s="13">
        <f>IFERROR(VLOOKUP($A809, 'Fielding Data'!$A$1:$H$12056, 5, 0), 0)</f>
        <v>3</v>
      </c>
      <c r="R809" s="13">
        <f>IFERROR(VLOOKUP($A809, 'Fielding Data'!$A$1:$H$12056, 6, 0), 0)</f>
        <v>15</v>
      </c>
      <c r="S809" s="13">
        <f>IFERROR(VLOOKUP($A809, 'Fielding Data'!$A$1:$H$12056, 7, 0), 0)</f>
        <v>3</v>
      </c>
      <c r="T809" s="13">
        <f>IFERROR(VLOOKUP($A809, 'Fielding Data'!$A$1:$H$12056, 8, 0), 0)</f>
        <v>1</v>
      </c>
      <c r="U809" s="13">
        <f>SUMIFS('Fielding Data'!E:E, 'Fielding Data'!$A:$A, $A809)</f>
        <v>3</v>
      </c>
      <c r="V809" s="13">
        <f>SUMIFS('Fielding Data'!F:F, 'Fielding Data'!$A:$A, $A809)</f>
        <v>15</v>
      </c>
      <c r="W809" s="13">
        <f>SUMIFS('Fielding Data'!G:G, 'Fielding Data'!$A:$A, $A809)</f>
        <v>3</v>
      </c>
      <c r="X809" s="13">
        <f>SUMIFS('Fielding Data'!H:H, 'Fielding Data'!$A:$A, $A809)</f>
        <v>1</v>
      </c>
    </row>
    <row r="810" spans="1:24" x14ac:dyDescent="0.3">
      <c r="A810" s="13" t="str">
        <f t="shared" si="25"/>
        <v>phillbr012010</v>
      </c>
      <c r="B810" s="16" t="s">
        <v>326</v>
      </c>
      <c r="C810" s="16">
        <v>2010</v>
      </c>
      <c r="D810" s="16">
        <v>155</v>
      </c>
      <c r="E810" s="16">
        <v>626</v>
      </c>
      <c r="F810" s="16">
        <v>100</v>
      </c>
      <c r="G810" s="16">
        <v>172</v>
      </c>
      <c r="H810" s="16">
        <v>33</v>
      </c>
      <c r="I810" s="16">
        <v>5</v>
      </c>
      <c r="J810" s="16">
        <v>18</v>
      </c>
      <c r="K810" s="16">
        <v>59</v>
      </c>
      <c r="L810" s="16">
        <v>16</v>
      </c>
      <c r="M810" s="16">
        <v>12</v>
      </c>
      <c r="N810" s="16">
        <v>46</v>
      </c>
      <c r="O810" s="16">
        <v>83</v>
      </c>
      <c r="P810" s="13" t="str">
        <f t="shared" si="24"/>
        <v>2B</v>
      </c>
      <c r="Q810" s="13">
        <f>IFERROR(VLOOKUP($A810, 'Fielding Data'!$A$1:$H$12056, 5, 0), 0)</f>
        <v>281</v>
      </c>
      <c r="R810" s="13">
        <f>IFERROR(VLOOKUP($A810, 'Fielding Data'!$A$1:$H$12056, 6, 0), 0)</f>
        <v>419</v>
      </c>
      <c r="S810" s="13">
        <f>IFERROR(VLOOKUP($A810, 'Fielding Data'!$A$1:$H$12056, 7, 0), 0)</f>
        <v>3</v>
      </c>
      <c r="T810" s="13">
        <f>IFERROR(VLOOKUP($A810, 'Fielding Data'!$A$1:$H$12056, 8, 0), 0)</f>
        <v>95</v>
      </c>
      <c r="U810" s="13">
        <f>SUMIFS('Fielding Data'!E:E, 'Fielding Data'!$A:$A, $A810)</f>
        <v>281</v>
      </c>
      <c r="V810" s="13">
        <f>SUMIFS('Fielding Data'!F:F, 'Fielding Data'!$A:$A, $A810)</f>
        <v>419</v>
      </c>
      <c r="W810" s="13">
        <f>SUMIFS('Fielding Data'!G:G, 'Fielding Data'!$A:$A, $A810)</f>
        <v>3</v>
      </c>
      <c r="X810" s="13">
        <f>SUMIFS('Fielding Data'!H:H, 'Fielding Data'!$A:$A, $A810)</f>
        <v>95</v>
      </c>
    </row>
    <row r="811" spans="1:24" x14ac:dyDescent="0.3">
      <c r="A811" s="13" t="str">
        <f t="shared" si="25"/>
        <v>phillpa012010</v>
      </c>
      <c r="B811" s="16" t="s">
        <v>482</v>
      </c>
      <c r="C811" s="16">
        <v>2010</v>
      </c>
      <c r="D811" s="16">
        <v>12</v>
      </c>
      <c r="E811" s="16">
        <v>23</v>
      </c>
      <c r="F811" s="16">
        <v>4</v>
      </c>
      <c r="G811" s="16">
        <v>5</v>
      </c>
      <c r="H811" s="16">
        <v>0</v>
      </c>
      <c r="I811" s="16">
        <v>0</v>
      </c>
      <c r="J811" s="16">
        <v>0</v>
      </c>
      <c r="K811" s="16">
        <v>1</v>
      </c>
      <c r="L811" s="16">
        <v>0</v>
      </c>
      <c r="M811" s="16">
        <v>0</v>
      </c>
      <c r="N811" s="16">
        <v>2</v>
      </c>
      <c r="O811" s="16">
        <v>7</v>
      </c>
      <c r="P811" s="13" t="str">
        <f t="shared" si="24"/>
        <v>1B</v>
      </c>
      <c r="Q811" s="13">
        <f>IFERROR(VLOOKUP($A811, 'Fielding Data'!$A$1:$H$12056, 5, 0), 0)</f>
        <v>0</v>
      </c>
      <c r="R811" s="13">
        <f>IFERROR(VLOOKUP($A811, 'Fielding Data'!$A$1:$H$12056, 6, 0), 0)</f>
        <v>1</v>
      </c>
      <c r="S811" s="13">
        <f>IFERROR(VLOOKUP($A811, 'Fielding Data'!$A$1:$H$12056, 7, 0), 0)</f>
        <v>0</v>
      </c>
      <c r="T811" s="13">
        <f>IFERROR(VLOOKUP($A811, 'Fielding Data'!$A$1:$H$12056, 8, 0), 0)</f>
        <v>0</v>
      </c>
      <c r="U811" s="13">
        <f>SUMIFS('Fielding Data'!E:E, 'Fielding Data'!$A:$A, $A811)</f>
        <v>43</v>
      </c>
      <c r="V811" s="13">
        <f>SUMIFS('Fielding Data'!F:F, 'Fielding Data'!$A:$A, $A811)</f>
        <v>3</v>
      </c>
      <c r="W811" s="13">
        <f>SUMIFS('Fielding Data'!G:G, 'Fielding Data'!$A:$A, $A811)</f>
        <v>1</v>
      </c>
      <c r="X811" s="13">
        <f>SUMIFS('Fielding Data'!H:H, 'Fielding Data'!$A:$A, $A811)</f>
        <v>0</v>
      </c>
    </row>
    <row r="812" spans="1:24" x14ac:dyDescent="0.3">
      <c r="A812" s="13" t="str">
        <f t="shared" si="25"/>
        <v>piefe012010</v>
      </c>
      <c r="B812" s="16" t="s">
        <v>838</v>
      </c>
      <c r="C812" s="16">
        <v>2010</v>
      </c>
      <c r="D812" s="16">
        <v>82</v>
      </c>
      <c r="E812" s="16">
        <v>288</v>
      </c>
      <c r="F812" s="16">
        <v>39</v>
      </c>
      <c r="G812" s="16">
        <v>79</v>
      </c>
      <c r="H812" s="16">
        <v>15</v>
      </c>
      <c r="I812" s="16">
        <v>5</v>
      </c>
      <c r="J812" s="16">
        <v>5</v>
      </c>
      <c r="K812" s="16">
        <v>31</v>
      </c>
      <c r="L812" s="16">
        <v>5</v>
      </c>
      <c r="M812" s="16">
        <v>2</v>
      </c>
      <c r="N812" s="16">
        <v>13</v>
      </c>
      <c r="O812" s="16">
        <v>52</v>
      </c>
      <c r="P812" s="13" t="str">
        <f t="shared" si="24"/>
        <v>CF</v>
      </c>
      <c r="Q812" s="13">
        <f>IFERROR(VLOOKUP($A812, 'Fielding Data'!$A$1:$H$12056, 5, 0), 0)</f>
        <v>0</v>
      </c>
      <c r="R812" s="13">
        <f>IFERROR(VLOOKUP($A812, 'Fielding Data'!$A$1:$H$12056, 6, 0), 0)</f>
        <v>0</v>
      </c>
      <c r="S812" s="13">
        <f>IFERROR(VLOOKUP($A812, 'Fielding Data'!$A$1:$H$12056, 7, 0), 0)</f>
        <v>0</v>
      </c>
      <c r="T812" s="13">
        <f>IFERROR(VLOOKUP($A812, 'Fielding Data'!$A$1:$H$12056, 8, 0), 0)</f>
        <v>0</v>
      </c>
      <c r="U812" s="13">
        <f>SUMIFS('Fielding Data'!E:E, 'Fielding Data'!$A:$A, $A812)</f>
        <v>167</v>
      </c>
      <c r="V812" s="13">
        <f>SUMIFS('Fielding Data'!F:F, 'Fielding Data'!$A:$A, $A812)</f>
        <v>9</v>
      </c>
      <c r="W812" s="13">
        <f>SUMIFS('Fielding Data'!G:G, 'Fielding Data'!$A:$A, $A812)</f>
        <v>1</v>
      </c>
      <c r="X812" s="13">
        <f>SUMIFS('Fielding Data'!H:H, 'Fielding Data'!$A:$A, $A812)</f>
        <v>4</v>
      </c>
    </row>
    <row r="813" spans="1:24" x14ac:dyDescent="0.3">
      <c r="A813" s="13" t="str">
        <f t="shared" si="25"/>
        <v>pierrju012010</v>
      </c>
      <c r="B813" s="16" t="s">
        <v>174</v>
      </c>
      <c r="C813" s="16">
        <v>2010</v>
      </c>
      <c r="D813" s="16">
        <v>160</v>
      </c>
      <c r="E813" s="16">
        <v>651</v>
      </c>
      <c r="F813" s="16">
        <v>96</v>
      </c>
      <c r="G813" s="16">
        <v>179</v>
      </c>
      <c r="H813" s="16">
        <v>18</v>
      </c>
      <c r="I813" s="16">
        <v>3</v>
      </c>
      <c r="J813" s="16">
        <v>1</v>
      </c>
      <c r="K813" s="16">
        <v>47</v>
      </c>
      <c r="L813" s="16">
        <v>68</v>
      </c>
      <c r="M813" s="16">
        <v>18</v>
      </c>
      <c r="N813" s="16">
        <v>45</v>
      </c>
      <c r="O813" s="16">
        <v>47</v>
      </c>
      <c r="P813" s="13" t="str">
        <f t="shared" si="24"/>
        <v>LF</v>
      </c>
      <c r="Q813" s="13">
        <f>IFERROR(VLOOKUP($A813, 'Fielding Data'!$A$1:$H$12056, 5, 0), 0)</f>
        <v>0</v>
      </c>
      <c r="R813" s="13">
        <f>IFERROR(VLOOKUP($A813, 'Fielding Data'!$A$1:$H$12056, 6, 0), 0)</f>
        <v>0</v>
      </c>
      <c r="S813" s="13">
        <f>IFERROR(VLOOKUP($A813, 'Fielding Data'!$A$1:$H$12056, 7, 0), 0)</f>
        <v>0</v>
      </c>
      <c r="T813" s="13">
        <f>IFERROR(VLOOKUP($A813, 'Fielding Data'!$A$1:$H$12056, 8, 0), 0)</f>
        <v>0</v>
      </c>
      <c r="U813" s="13">
        <f>SUMIFS('Fielding Data'!E:E, 'Fielding Data'!$A:$A, $A813)</f>
        <v>307</v>
      </c>
      <c r="V813" s="13">
        <f>SUMIFS('Fielding Data'!F:F, 'Fielding Data'!$A:$A, $A813)</f>
        <v>4</v>
      </c>
      <c r="W813" s="13">
        <f>SUMIFS('Fielding Data'!G:G, 'Fielding Data'!$A:$A, $A813)</f>
        <v>1</v>
      </c>
      <c r="X813" s="13">
        <f>SUMIFS('Fielding Data'!H:H, 'Fielding Data'!$A:$A, $A813)</f>
        <v>1</v>
      </c>
    </row>
    <row r="814" spans="1:24" x14ac:dyDescent="0.3">
      <c r="A814" s="13" t="str">
        <f t="shared" si="25"/>
        <v>pierzaj012010</v>
      </c>
      <c r="B814" s="16" t="s">
        <v>175</v>
      </c>
      <c r="C814" s="16">
        <v>2010</v>
      </c>
      <c r="D814" s="16">
        <v>128</v>
      </c>
      <c r="E814" s="16">
        <v>474</v>
      </c>
      <c r="F814" s="16">
        <v>43</v>
      </c>
      <c r="G814" s="16">
        <v>128</v>
      </c>
      <c r="H814" s="16">
        <v>29</v>
      </c>
      <c r="I814" s="16">
        <v>0</v>
      </c>
      <c r="J814" s="16">
        <v>9</v>
      </c>
      <c r="K814" s="16">
        <v>56</v>
      </c>
      <c r="L814" s="16">
        <v>3</v>
      </c>
      <c r="M814" s="16">
        <v>4</v>
      </c>
      <c r="N814" s="16">
        <v>15</v>
      </c>
      <c r="O814" s="16">
        <v>39</v>
      </c>
      <c r="P814" s="13" t="str">
        <f t="shared" si="24"/>
        <v>C</v>
      </c>
      <c r="Q814" s="13">
        <f>IFERROR(VLOOKUP($A814, 'Fielding Data'!$A$1:$H$12056, 5, 0), 0)</f>
        <v>865</v>
      </c>
      <c r="R814" s="13">
        <f>IFERROR(VLOOKUP($A814, 'Fielding Data'!$A$1:$H$12056, 6, 0), 0)</f>
        <v>61</v>
      </c>
      <c r="S814" s="13">
        <f>IFERROR(VLOOKUP($A814, 'Fielding Data'!$A$1:$H$12056, 7, 0), 0)</f>
        <v>5</v>
      </c>
      <c r="T814" s="13">
        <f>IFERROR(VLOOKUP($A814, 'Fielding Data'!$A$1:$H$12056, 8, 0), 0)</f>
        <v>5</v>
      </c>
      <c r="U814" s="13">
        <f>SUMIFS('Fielding Data'!E:E, 'Fielding Data'!$A:$A, $A814)</f>
        <v>865</v>
      </c>
      <c r="V814" s="13">
        <f>SUMIFS('Fielding Data'!F:F, 'Fielding Data'!$A:$A, $A814)</f>
        <v>61</v>
      </c>
      <c r="W814" s="13">
        <f>SUMIFS('Fielding Data'!G:G, 'Fielding Data'!$A:$A, $A814)</f>
        <v>5</v>
      </c>
      <c r="X814" s="13">
        <f>SUMIFS('Fielding Data'!H:H, 'Fielding Data'!$A:$A, $A814)</f>
        <v>5</v>
      </c>
    </row>
    <row r="815" spans="1:24" x14ac:dyDescent="0.3">
      <c r="A815" s="13" t="str">
        <f t="shared" si="25"/>
        <v>pineijo012010</v>
      </c>
      <c r="B815" s="16" t="s">
        <v>176</v>
      </c>
      <c r="C815" s="16">
        <v>2010</v>
      </c>
      <c r="D815" s="16">
        <v>23</v>
      </c>
      <c r="E815" s="16">
        <v>3</v>
      </c>
      <c r="F815" s="16">
        <v>3</v>
      </c>
      <c r="G815" s="16">
        <v>0</v>
      </c>
      <c r="H815" s="16">
        <v>0</v>
      </c>
      <c r="I815" s="16">
        <v>0</v>
      </c>
      <c r="J815" s="16">
        <v>0</v>
      </c>
      <c r="K815" s="16">
        <v>0</v>
      </c>
      <c r="L815" s="16">
        <v>0</v>
      </c>
      <c r="M815" s="16">
        <v>0</v>
      </c>
      <c r="N815" s="16">
        <v>2</v>
      </c>
      <c r="O815" s="16">
        <v>2</v>
      </c>
      <c r="P815" s="13" t="str">
        <f t="shared" si="24"/>
        <v>P</v>
      </c>
      <c r="Q815" s="13">
        <f>IFERROR(VLOOKUP($A815, 'Fielding Data'!$A$1:$H$12056, 5, 0), 0)</f>
        <v>11</v>
      </c>
      <c r="R815" s="13">
        <f>IFERROR(VLOOKUP($A815, 'Fielding Data'!$A$1:$H$12056, 6, 0), 0)</f>
        <v>26</v>
      </c>
      <c r="S815" s="13">
        <f>IFERROR(VLOOKUP($A815, 'Fielding Data'!$A$1:$H$12056, 7, 0), 0)</f>
        <v>1</v>
      </c>
      <c r="T815" s="13">
        <f>IFERROR(VLOOKUP($A815, 'Fielding Data'!$A$1:$H$12056, 8, 0), 0)</f>
        <v>3</v>
      </c>
      <c r="U815" s="13">
        <f>SUMIFS('Fielding Data'!E:E, 'Fielding Data'!$A:$A, $A815)</f>
        <v>11</v>
      </c>
      <c r="V815" s="13">
        <f>SUMIFS('Fielding Data'!F:F, 'Fielding Data'!$A:$A, $A815)</f>
        <v>26</v>
      </c>
      <c r="W815" s="13">
        <f>SUMIFS('Fielding Data'!G:G, 'Fielding Data'!$A:$A, $A815)</f>
        <v>1</v>
      </c>
      <c r="X815" s="13">
        <f>SUMIFS('Fielding Data'!H:H, 'Fielding Data'!$A:$A, $A815)</f>
        <v>3</v>
      </c>
    </row>
    <row r="816" spans="1:24" x14ac:dyDescent="0.3">
      <c r="A816" s="13" t="str">
        <f t="shared" si="25"/>
        <v>pintore012010</v>
      </c>
      <c r="B816" s="16" t="s">
        <v>714</v>
      </c>
      <c r="C816" s="16">
        <v>2010</v>
      </c>
      <c r="D816" s="16">
        <v>20</v>
      </c>
      <c r="E816" s="16">
        <v>0</v>
      </c>
      <c r="F816" s="16">
        <v>0</v>
      </c>
      <c r="G816" s="16">
        <v>0</v>
      </c>
      <c r="H816" s="16">
        <v>0</v>
      </c>
      <c r="I816" s="16">
        <v>0</v>
      </c>
      <c r="J816" s="16">
        <v>0</v>
      </c>
      <c r="K816" s="16">
        <v>0</v>
      </c>
      <c r="L816" s="16">
        <v>0</v>
      </c>
      <c r="M816" s="16">
        <v>0</v>
      </c>
      <c r="N816" s="16">
        <v>0</v>
      </c>
      <c r="O816" s="16">
        <v>0</v>
      </c>
      <c r="P816" s="13" t="str">
        <f t="shared" si="24"/>
        <v>P</v>
      </c>
      <c r="Q816" s="13">
        <f>IFERROR(VLOOKUP($A816, 'Fielding Data'!$A$1:$H$12056, 5, 0), 0)</f>
        <v>0</v>
      </c>
      <c r="R816" s="13">
        <f>IFERROR(VLOOKUP($A816, 'Fielding Data'!$A$1:$H$12056, 6, 0), 0)</f>
        <v>1</v>
      </c>
      <c r="S816" s="13">
        <f>IFERROR(VLOOKUP($A816, 'Fielding Data'!$A$1:$H$12056, 7, 0), 0)</f>
        <v>0</v>
      </c>
      <c r="T816" s="13">
        <f>IFERROR(VLOOKUP($A816, 'Fielding Data'!$A$1:$H$12056, 8, 0), 0)</f>
        <v>0</v>
      </c>
      <c r="U816" s="13">
        <f>SUMIFS('Fielding Data'!E:E, 'Fielding Data'!$A:$A, $A816)</f>
        <v>0</v>
      </c>
      <c r="V816" s="13">
        <f>SUMIFS('Fielding Data'!F:F, 'Fielding Data'!$A:$A, $A816)</f>
        <v>1</v>
      </c>
      <c r="W816" s="13">
        <f>SUMIFS('Fielding Data'!G:G, 'Fielding Data'!$A:$A, $A816)</f>
        <v>0</v>
      </c>
      <c r="X816" s="13">
        <f>SUMIFS('Fielding Data'!H:H, 'Fielding Data'!$A:$A, $A816)</f>
        <v>0</v>
      </c>
    </row>
    <row r="817" spans="1:24" x14ac:dyDescent="0.3">
      <c r="A817" s="13" t="str">
        <f t="shared" si="25"/>
        <v>plouftr012010</v>
      </c>
      <c r="B817" s="16" t="s">
        <v>1357</v>
      </c>
      <c r="C817" s="16">
        <v>2010</v>
      </c>
      <c r="D817" s="16">
        <v>22</v>
      </c>
      <c r="E817" s="16">
        <v>41</v>
      </c>
      <c r="F817" s="16">
        <v>7</v>
      </c>
      <c r="G817" s="16">
        <v>6</v>
      </c>
      <c r="H817" s="16">
        <v>1</v>
      </c>
      <c r="I817" s="16">
        <v>0</v>
      </c>
      <c r="J817" s="16">
        <v>2</v>
      </c>
      <c r="K817" s="16">
        <v>6</v>
      </c>
      <c r="L817" s="16">
        <v>0</v>
      </c>
      <c r="M817" s="16">
        <v>0</v>
      </c>
      <c r="N817" s="16">
        <v>0</v>
      </c>
      <c r="O817" s="16">
        <v>14</v>
      </c>
      <c r="P817" s="13" t="str">
        <f t="shared" si="24"/>
        <v>2B</v>
      </c>
      <c r="Q817" s="13">
        <f>IFERROR(VLOOKUP($A817, 'Fielding Data'!$A$1:$H$12056, 5, 0), 0)</f>
        <v>2</v>
      </c>
      <c r="R817" s="13">
        <f>IFERROR(VLOOKUP($A817, 'Fielding Data'!$A$1:$H$12056, 6, 0), 0)</f>
        <v>4</v>
      </c>
      <c r="S817" s="13">
        <f>IFERROR(VLOOKUP($A817, 'Fielding Data'!$A$1:$H$12056, 7, 0), 0)</f>
        <v>0</v>
      </c>
      <c r="T817" s="13">
        <f>IFERROR(VLOOKUP($A817, 'Fielding Data'!$A$1:$H$12056, 8, 0), 0)</f>
        <v>1</v>
      </c>
      <c r="U817" s="13">
        <f>SUMIFS('Fielding Data'!E:E, 'Fielding Data'!$A:$A, $A817)</f>
        <v>15</v>
      </c>
      <c r="V817" s="13">
        <f>SUMIFS('Fielding Data'!F:F, 'Fielding Data'!$A:$A, $A817)</f>
        <v>24</v>
      </c>
      <c r="W817" s="13">
        <f>SUMIFS('Fielding Data'!G:G, 'Fielding Data'!$A:$A, $A817)</f>
        <v>1</v>
      </c>
      <c r="X817" s="13">
        <f>SUMIFS('Fielding Data'!H:H, 'Fielding Data'!$A:$A, $A817)</f>
        <v>6</v>
      </c>
    </row>
    <row r="818" spans="1:24" x14ac:dyDescent="0.3">
      <c r="A818" s="13" t="str">
        <f t="shared" si="25"/>
        <v>polanpl012010</v>
      </c>
      <c r="B818" s="16" t="s">
        <v>177</v>
      </c>
      <c r="C818" s="16">
        <v>2010</v>
      </c>
      <c r="D818" s="16">
        <v>132</v>
      </c>
      <c r="E818" s="16">
        <v>554</v>
      </c>
      <c r="F818" s="16">
        <v>76</v>
      </c>
      <c r="G818" s="16">
        <v>165</v>
      </c>
      <c r="H818" s="16">
        <v>27</v>
      </c>
      <c r="I818" s="16">
        <v>2</v>
      </c>
      <c r="J818" s="16">
        <v>6</v>
      </c>
      <c r="K818" s="16">
        <v>52</v>
      </c>
      <c r="L818" s="16">
        <v>5</v>
      </c>
      <c r="M818" s="16">
        <v>0</v>
      </c>
      <c r="N818" s="16">
        <v>32</v>
      </c>
      <c r="O818" s="16">
        <v>47</v>
      </c>
      <c r="P818" s="13" t="str">
        <f t="shared" si="24"/>
        <v>2B</v>
      </c>
      <c r="Q818" s="13">
        <f>IFERROR(VLOOKUP($A818, 'Fielding Data'!$A$1:$H$12056, 5, 0), 0)</f>
        <v>15</v>
      </c>
      <c r="R818" s="13">
        <f>IFERROR(VLOOKUP($A818, 'Fielding Data'!$A$1:$H$12056, 6, 0), 0)</f>
        <v>37</v>
      </c>
      <c r="S818" s="13">
        <f>IFERROR(VLOOKUP($A818, 'Fielding Data'!$A$1:$H$12056, 7, 0), 0)</f>
        <v>0</v>
      </c>
      <c r="T818" s="13">
        <f>IFERROR(VLOOKUP($A818, 'Fielding Data'!$A$1:$H$12056, 8, 0), 0)</f>
        <v>7</v>
      </c>
      <c r="U818" s="13">
        <f>SUMIFS('Fielding Data'!E:E, 'Fielding Data'!$A:$A, $A818)</f>
        <v>103</v>
      </c>
      <c r="V818" s="13">
        <f>SUMIFS('Fielding Data'!F:F, 'Fielding Data'!$A:$A, $A818)</f>
        <v>295</v>
      </c>
      <c r="W818" s="13">
        <f>SUMIFS('Fielding Data'!G:G, 'Fielding Data'!$A:$A, $A818)</f>
        <v>5</v>
      </c>
      <c r="X818" s="13">
        <f>SUMIFS('Fielding Data'!H:H, 'Fielding Data'!$A:$A, $A818)</f>
        <v>39</v>
      </c>
    </row>
    <row r="819" spans="1:24" x14ac:dyDescent="0.3">
      <c r="A819" s="13" t="str">
        <f t="shared" si="25"/>
        <v>porceri012010</v>
      </c>
      <c r="B819" s="16" t="s">
        <v>1157</v>
      </c>
      <c r="C819" s="16">
        <v>2010</v>
      </c>
      <c r="D819" s="16">
        <v>27</v>
      </c>
      <c r="E819" s="16">
        <v>1</v>
      </c>
      <c r="F819" s="16">
        <v>0</v>
      </c>
      <c r="G819" s="16">
        <v>0</v>
      </c>
      <c r="H819" s="16">
        <v>0</v>
      </c>
      <c r="I819" s="16">
        <v>0</v>
      </c>
      <c r="J819" s="16">
        <v>0</v>
      </c>
      <c r="K819" s="16">
        <v>0</v>
      </c>
      <c r="L819" s="16">
        <v>0</v>
      </c>
      <c r="M819" s="16">
        <v>0</v>
      </c>
      <c r="N819" s="16">
        <v>0</v>
      </c>
      <c r="O819" s="16">
        <v>1</v>
      </c>
      <c r="P819" s="13" t="str">
        <f t="shared" si="24"/>
        <v>P</v>
      </c>
      <c r="Q819" s="13">
        <f>IFERROR(VLOOKUP($A819, 'Fielding Data'!$A$1:$H$12056, 5, 0), 0)</f>
        <v>9</v>
      </c>
      <c r="R819" s="13">
        <f>IFERROR(VLOOKUP($A819, 'Fielding Data'!$A$1:$H$12056, 6, 0), 0)</f>
        <v>15</v>
      </c>
      <c r="S819" s="13">
        <f>IFERROR(VLOOKUP($A819, 'Fielding Data'!$A$1:$H$12056, 7, 0), 0)</f>
        <v>1</v>
      </c>
      <c r="T819" s="13">
        <f>IFERROR(VLOOKUP($A819, 'Fielding Data'!$A$1:$H$12056, 8, 0), 0)</f>
        <v>3</v>
      </c>
      <c r="U819" s="13">
        <f>SUMIFS('Fielding Data'!E:E, 'Fielding Data'!$A:$A, $A819)</f>
        <v>9</v>
      </c>
      <c r="V819" s="13">
        <f>SUMIFS('Fielding Data'!F:F, 'Fielding Data'!$A:$A, $A819)</f>
        <v>15</v>
      </c>
      <c r="W819" s="13">
        <f>SUMIFS('Fielding Data'!G:G, 'Fielding Data'!$A:$A, $A819)</f>
        <v>1</v>
      </c>
      <c r="X819" s="13">
        <f>SUMIFS('Fielding Data'!H:H, 'Fielding Data'!$A:$A, $A819)</f>
        <v>3</v>
      </c>
    </row>
    <row r="820" spans="1:24" x14ac:dyDescent="0.3">
      <c r="A820" s="13" t="str">
        <f t="shared" si="25"/>
        <v>posadjo012010</v>
      </c>
      <c r="B820" s="16" t="s">
        <v>178</v>
      </c>
      <c r="C820" s="16">
        <v>2010</v>
      </c>
      <c r="D820" s="16">
        <v>120</v>
      </c>
      <c r="E820" s="16">
        <v>383</v>
      </c>
      <c r="F820" s="16">
        <v>49</v>
      </c>
      <c r="G820" s="16">
        <v>95</v>
      </c>
      <c r="H820" s="16">
        <v>23</v>
      </c>
      <c r="I820" s="16">
        <v>1</v>
      </c>
      <c r="J820" s="16">
        <v>18</v>
      </c>
      <c r="K820" s="16">
        <v>57</v>
      </c>
      <c r="L820" s="16">
        <v>3</v>
      </c>
      <c r="M820" s="16">
        <v>1</v>
      </c>
      <c r="N820" s="16">
        <v>59</v>
      </c>
      <c r="O820" s="16">
        <v>99</v>
      </c>
      <c r="P820" s="13" t="str">
        <f t="shared" si="24"/>
        <v>1B</v>
      </c>
      <c r="Q820" s="13">
        <f>IFERROR(VLOOKUP($A820, 'Fielding Data'!$A$1:$H$12056, 5, 0), 0)</f>
        <v>0</v>
      </c>
      <c r="R820" s="13">
        <f>IFERROR(VLOOKUP($A820, 'Fielding Data'!$A$1:$H$12056, 6, 0), 0)</f>
        <v>0</v>
      </c>
      <c r="S820" s="13">
        <f>IFERROR(VLOOKUP($A820, 'Fielding Data'!$A$1:$H$12056, 7, 0), 0)</f>
        <v>0</v>
      </c>
      <c r="T820" s="13">
        <f>IFERROR(VLOOKUP($A820, 'Fielding Data'!$A$1:$H$12056, 8, 0), 0)</f>
        <v>0</v>
      </c>
      <c r="U820" s="13">
        <f>SUMIFS('Fielding Data'!E:E, 'Fielding Data'!$A:$A, $A820)</f>
        <v>562</v>
      </c>
      <c r="V820" s="13">
        <f>SUMIFS('Fielding Data'!F:F, 'Fielding Data'!$A:$A, $A820)</f>
        <v>22</v>
      </c>
      <c r="W820" s="13">
        <f>SUMIFS('Fielding Data'!G:G, 'Fielding Data'!$A:$A, $A820)</f>
        <v>8</v>
      </c>
      <c r="X820" s="13">
        <f>SUMIFS('Fielding Data'!H:H, 'Fielding Data'!$A:$A, $A820)</f>
        <v>2</v>
      </c>
    </row>
    <row r="821" spans="1:24" x14ac:dyDescent="0.3">
      <c r="A821" s="13" t="str">
        <f t="shared" si="25"/>
        <v>poseybu012010</v>
      </c>
      <c r="B821" s="16" t="s">
        <v>1159</v>
      </c>
      <c r="C821" s="16">
        <v>2010</v>
      </c>
      <c r="D821" s="16">
        <v>108</v>
      </c>
      <c r="E821" s="16">
        <v>406</v>
      </c>
      <c r="F821" s="16">
        <v>58</v>
      </c>
      <c r="G821" s="16">
        <v>124</v>
      </c>
      <c r="H821" s="16">
        <v>23</v>
      </c>
      <c r="I821" s="16">
        <v>2</v>
      </c>
      <c r="J821" s="16">
        <v>18</v>
      </c>
      <c r="K821" s="16">
        <v>67</v>
      </c>
      <c r="L821" s="16">
        <v>0</v>
      </c>
      <c r="M821" s="16">
        <v>2</v>
      </c>
      <c r="N821" s="16">
        <v>30</v>
      </c>
      <c r="O821" s="16">
        <v>55</v>
      </c>
      <c r="P821" s="13" t="str">
        <f t="shared" si="24"/>
        <v>1B</v>
      </c>
      <c r="Q821" s="13">
        <f>IFERROR(VLOOKUP($A821, 'Fielding Data'!$A$1:$H$12056, 5, 0), 0)</f>
        <v>196</v>
      </c>
      <c r="R821" s="13">
        <f>IFERROR(VLOOKUP($A821, 'Fielding Data'!$A$1:$H$12056, 6, 0), 0)</f>
        <v>17</v>
      </c>
      <c r="S821" s="13">
        <f>IFERROR(VLOOKUP($A821, 'Fielding Data'!$A$1:$H$12056, 7, 0), 0)</f>
        <v>1</v>
      </c>
      <c r="T821" s="13">
        <f>IFERROR(VLOOKUP($A821, 'Fielding Data'!$A$1:$H$12056, 8, 0), 0)</f>
        <v>14</v>
      </c>
      <c r="U821" s="13">
        <f>SUMIFS('Fielding Data'!E:E, 'Fielding Data'!$A:$A, $A821)</f>
        <v>811</v>
      </c>
      <c r="V821" s="13">
        <f>SUMIFS('Fielding Data'!F:F, 'Fielding Data'!$A:$A, $A821)</f>
        <v>58</v>
      </c>
      <c r="W821" s="13">
        <f>SUMIFS('Fielding Data'!G:G, 'Fielding Data'!$A:$A, $A821)</f>
        <v>7</v>
      </c>
      <c r="X821" s="13">
        <f>SUMIFS('Fielding Data'!H:H, 'Fielding Data'!$A:$A, $A821)</f>
        <v>18</v>
      </c>
    </row>
    <row r="822" spans="1:24" x14ac:dyDescent="0.3">
      <c r="A822" s="13" t="str">
        <f t="shared" si="25"/>
        <v>powella012010</v>
      </c>
      <c r="B822" s="16" t="s">
        <v>1160</v>
      </c>
      <c r="C822" s="16">
        <v>2010</v>
      </c>
      <c r="D822" s="16">
        <v>41</v>
      </c>
      <c r="E822" s="16">
        <v>112</v>
      </c>
      <c r="F822" s="16">
        <v>13</v>
      </c>
      <c r="G822" s="16">
        <v>24</v>
      </c>
      <c r="H822" s="16">
        <v>4</v>
      </c>
      <c r="I822" s="16">
        <v>0</v>
      </c>
      <c r="J822" s="16">
        <v>2</v>
      </c>
      <c r="K822" s="16">
        <v>11</v>
      </c>
      <c r="L822" s="16">
        <v>1</v>
      </c>
      <c r="M822" s="16">
        <v>0</v>
      </c>
      <c r="N822" s="16">
        <v>15</v>
      </c>
      <c r="O822" s="16">
        <v>29</v>
      </c>
      <c r="P822" s="13" t="str">
        <f t="shared" si="24"/>
        <v>1B</v>
      </c>
      <c r="Q822" s="13">
        <f>IFERROR(VLOOKUP($A822, 'Fielding Data'!$A$1:$H$12056, 5, 0), 0)</f>
        <v>4</v>
      </c>
      <c r="R822" s="13">
        <f>IFERROR(VLOOKUP($A822, 'Fielding Data'!$A$1:$H$12056, 6, 0), 0)</f>
        <v>0</v>
      </c>
      <c r="S822" s="13">
        <f>IFERROR(VLOOKUP($A822, 'Fielding Data'!$A$1:$H$12056, 7, 0), 0)</f>
        <v>0</v>
      </c>
      <c r="T822" s="13">
        <f>IFERROR(VLOOKUP($A822, 'Fielding Data'!$A$1:$H$12056, 8, 0), 0)</f>
        <v>1</v>
      </c>
      <c r="U822" s="13">
        <f>SUMIFS('Fielding Data'!E:E, 'Fielding Data'!$A:$A, $A822)</f>
        <v>202</v>
      </c>
      <c r="V822" s="13">
        <f>SUMIFS('Fielding Data'!F:F, 'Fielding Data'!$A:$A, $A822)</f>
        <v>8</v>
      </c>
      <c r="W822" s="13">
        <f>SUMIFS('Fielding Data'!G:G, 'Fielding Data'!$A:$A, $A822)</f>
        <v>6</v>
      </c>
      <c r="X822" s="13">
        <f>SUMIFS('Fielding Data'!H:H, 'Fielding Data'!$A:$A, $A822)</f>
        <v>2</v>
      </c>
    </row>
    <row r="823" spans="1:24" x14ac:dyDescent="0.3">
      <c r="A823" s="13" t="str">
        <f t="shared" si="25"/>
        <v>pradoma012010</v>
      </c>
      <c r="B823" s="16" t="s">
        <v>715</v>
      </c>
      <c r="C823" s="16">
        <v>2010</v>
      </c>
      <c r="D823" s="16">
        <v>140</v>
      </c>
      <c r="E823" s="16">
        <v>599</v>
      </c>
      <c r="F823" s="16">
        <v>100</v>
      </c>
      <c r="G823" s="16">
        <v>184</v>
      </c>
      <c r="H823" s="16">
        <v>40</v>
      </c>
      <c r="I823" s="16">
        <v>3</v>
      </c>
      <c r="J823" s="16">
        <v>15</v>
      </c>
      <c r="K823" s="16">
        <v>66</v>
      </c>
      <c r="L823" s="16">
        <v>5</v>
      </c>
      <c r="M823" s="16">
        <v>3</v>
      </c>
      <c r="N823" s="16">
        <v>40</v>
      </c>
      <c r="O823" s="16">
        <v>86</v>
      </c>
      <c r="P823" s="13" t="str">
        <f t="shared" si="24"/>
        <v>1B</v>
      </c>
      <c r="Q823" s="13">
        <f>IFERROR(VLOOKUP($A823, 'Fielding Data'!$A$1:$H$12056, 5, 0), 0)</f>
        <v>7</v>
      </c>
      <c r="R823" s="13">
        <f>IFERROR(VLOOKUP($A823, 'Fielding Data'!$A$1:$H$12056, 6, 0), 0)</f>
        <v>0</v>
      </c>
      <c r="S823" s="13">
        <f>IFERROR(VLOOKUP($A823, 'Fielding Data'!$A$1:$H$12056, 7, 0), 0)</f>
        <v>0</v>
      </c>
      <c r="T823" s="13">
        <f>IFERROR(VLOOKUP($A823, 'Fielding Data'!$A$1:$H$12056, 8, 0), 0)</f>
        <v>0</v>
      </c>
      <c r="U823" s="13">
        <f>SUMIFS('Fielding Data'!E:E, 'Fielding Data'!$A:$A, $A823)</f>
        <v>220</v>
      </c>
      <c r="V823" s="13">
        <f>SUMIFS('Fielding Data'!F:F, 'Fielding Data'!$A:$A, $A823)</f>
        <v>369</v>
      </c>
      <c r="W823" s="13">
        <f>SUMIFS('Fielding Data'!G:G, 'Fielding Data'!$A:$A, $A823)</f>
        <v>11</v>
      </c>
      <c r="X823" s="13">
        <f>SUMIFS('Fielding Data'!H:H, 'Fielding Data'!$A:$A, $A823)</f>
        <v>78</v>
      </c>
    </row>
    <row r="824" spans="1:24" x14ac:dyDescent="0.3">
      <c r="A824" s="13" t="str">
        <f t="shared" si="25"/>
        <v>preslal012010</v>
      </c>
      <c r="B824" s="16" t="s">
        <v>1358</v>
      </c>
      <c r="C824" s="16">
        <v>2010</v>
      </c>
      <c r="D824" s="16">
        <v>19</v>
      </c>
      <c r="E824" s="16">
        <v>23</v>
      </c>
      <c r="F824" s="16">
        <v>2</v>
      </c>
      <c r="G824" s="16">
        <v>6</v>
      </c>
      <c r="H824" s="16">
        <v>1</v>
      </c>
      <c r="I824" s="16">
        <v>0</v>
      </c>
      <c r="J824" s="16">
        <v>0</v>
      </c>
      <c r="K824" s="16">
        <v>0</v>
      </c>
      <c r="L824" s="16">
        <v>1</v>
      </c>
      <c r="M824" s="16">
        <v>1</v>
      </c>
      <c r="N824" s="16">
        <v>1</v>
      </c>
      <c r="O824" s="16">
        <v>8</v>
      </c>
      <c r="P824" s="13" t="str">
        <f t="shared" si="24"/>
        <v>CF</v>
      </c>
      <c r="Q824" s="13">
        <f>IFERROR(VLOOKUP($A824, 'Fielding Data'!$A$1:$H$12056, 5, 0), 0)</f>
        <v>0</v>
      </c>
      <c r="R824" s="13">
        <f>IFERROR(VLOOKUP($A824, 'Fielding Data'!$A$1:$H$12056, 6, 0), 0)</f>
        <v>0</v>
      </c>
      <c r="S824" s="13">
        <f>IFERROR(VLOOKUP($A824, 'Fielding Data'!$A$1:$H$12056, 7, 0), 0)</f>
        <v>0</v>
      </c>
      <c r="T824" s="13">
        <f>IFERROR(VLOOKUP($A824, 'Fielding Data'!$A$1:$H$12056, 8, 0), 0)</f>
        <v>0</v>
      </c>
      <c r="U824" s="13">
        <f>SUMIFS('Fielding Data'!E:E, 'Fielding Data'!$A:$A, $A824)</f>
        <v>3</v>
      </c>
      <c r="V824" s="13">
        <f>SUMIFS('Fielding Data'!F:F, 'Fielding Data'!$A:$A, $A824)</f>
        <v>0</v>
      </c>
      <c r="W824" s="13">
        <f>SUMIFS('Fielding Data'!G:G, 'Fielding Data'!$A:$A, $A824)</f>
        <v>0</v>
      </c>
      <c r="X824" s="13">
        <f>SUMIFS('Fielding Data'!H:H, 'Fielding Data'!$A:$A, $A824)</f>
        <v>0</v>
      </c>
    </row>
    <row r="825" spans="1:24" x14ac:dyDescent="0.3">
      <c r="A825" s="13" t="str">
        <f t="shared" si="25"/>
        <v>priceda012010</v>
      </c>
      <c r="B825" s="16" t="s">
        <v>986</v>
      </c>
      <c r="C825" s="16">
        <v>2010</v>
      </c>
      <c r="D825" s="16">
        <v>32</v>
      </c>
      <c r="E825" s="16">
        <v>7</v>
      </c>
      <c r="F825" s="16">
        <v>0</v>
      </c>
      <c r="G825" s="16">
        <v>1</v>
      </c>
      <c r="H825" s="16">
        <v>0</v>
      </c>
      <c r="I825" s="16">
        <v>0</v>
      </c>
      <c r="J825" s="16">
        <v>0</v>
      </c>
      <c r="K825" s="16">
        <v>0</v>
      </c>
      <c r="L825" s="16">
        <v>0</v>
      </c>
      <c r="M825" s="16">
        <v>0</v>
      </c>
      <c r="N825" s="16">
        <v>0</v>
      </c>
      <c r="O825" s="16">
        <v>5</v>
      </c>
      <c r="P825" s="13" t="str">
        <f t="shared" si="24"/>
        <v>P</v>
      </c>
      <c r="Q825" s="13">
        <f>IFERROR(VLOOKUP($A825, 'Fielding Data'!$A$1:$H$12056, 5, 0), 0)</f>
        <v>8</v>
      </c>
      <c r="R825" s="13">
        <f>IFERROR(VLOOKUP($A825, 'Fielding Data'!$A$1:$H$12056, 6, 0), 0)</f>
        <v>22</v>
      </c>
      <c r="S825" s="13">
        <f>IFERROR(VLOOKUP($A825, 'Fielding Data'!$A$1:$H$12056, 7, 0), 0)</f>
        <v>0</v>
      </c>
      <c r="T825" s="13">
        <f>IFERROR(VLOOKUP($A825, 'Fielding Data'!$A$1:$H$12056, 8, 0), 0)</f>
        <v>2</v>
      </c>
      <c r="U825" s="13">
        <f>SUMIFS('Fielding Data'!E:E, 'Fielding Data'!$A:$A, $A825)</f>
        <v>8</v>
      </c>
      <c r="V825" s="13">
        <f>SUMIFS('Fielding Data'!F:F, 'Fielding Data'!$A:$A, $A825)</f>
        <v>22</v>
      </c>
      <c r="W825" s="13">
        <f>SUMIFS('Fielding Data'!G:G, 'Fielding Data'!$A:$A, $A825)</f>
        <v>0</v>
      </c>
      <c r="X825" s="13">
        <f>SUMIFS('Fielding Data'!H:H, 'Fielding Data'!$A:$A, $A825)</f>
        <v>2</v>
      </c>
    </row>
    <row r="826" spans="1:24" x14ac:dyDescent="0.3">
      <c r="A826" s="13" t="str">
        <f t="shared" si="25"/>
        <v>proctsc012010</v>
      </c>
      <c r="B826" s="16" t="s">
        <v>483</v>
      </c>
      <c r="C826" s="16">
        <v>2010</v>
      </c>
      <c r="D826" s="16">
        <v>6</v>
      </c>
      <c r="E826" s="16">
        <v>0</v>
      </c>
      <c r="F826" s="16">
        <v>0</v>
      </c>
      <c r="G826" s="16">
        <v>0</v>
      </c>
      <c r="H826" s="16">
        <v>0</v>
      </c>
      <c r="I826" s="16">
        <v>0</v>
      </c>
      <c r="J826" s="16">
        <v>0</v>
      </c>
      <c r="K826" s="16">
        <v>0</v>
      </c>
      <c r="L826" s="16">
        <v>0</v>
      </c>
      <c r="M826" s="16">
        <v>0</v>
      </c>
      <c r="N826" s="16">
        <v>0</v>
      </c>
      <c r="O826" s="16">
        <v>0</v>
      </c>
      <c r="P826" s="13" t="str">
        <f t="shared" si="24"/>
        <v>P</v>
      </c>
      <c r="Q826" s="13">
        <f>IFERROR(VLOOKUP($A826, 'Fielding Data'!$A$1:$H$12056, 5, 0), 0)</f>
        <v>0</v>
      </c>
      <c r="R826" s="13">
        <f>IFERROR(VLOOKUP($A826, 'Fielding Data'!$A$1:$H$12056, 6, 0), 0)</f>
        <v>0</v>
      </c>
      <c r="S826" s="13">
        <f>IFERROR(VLOOKUP($A826, 'Fielding Data'!$A$1:$H$12056, 7, 0), 0)</f>
        <v>0</v>
      </c>
      <c r="T826" s="13">
        <f>IFERROR(VLOOKUP($A826, 'Fielding Data'!$A$1:$H$12056, 8, 0), 0)</f>
        <v>0</v>
      </c>
      <c r="U826" s="13">
        <f>SUMIFS('Fielding Data'!E:E, 'Fielding Data'!$A:$A, $A826)</f>
        <v>0</v>
      </c>
      <c r="V826" s="13">
        <f>SUMIFS('Fielding Data'!F:F, 'Fielding Data'!$A:$A, $A826)</f>
        <v>0</v>
      </c>
      <c r="W826" s="13">
        <f>SUMIFS('Fielding Data'!G:G, 'Fielding Data'!$A:$A, $A826)</f>
        <v>0</v>
      </c>
      <c r="X826" s="13">
        <f>SUMIFS('Fielding Data'!H:H, 'Fielding Data'!$A:$A, $A826)</f>
        <v>0</v>
      </c>
    </row>
    <row r="827" spans="1:24" x14ac:dyDescent="0.3">
      <c r="A827" s="13" t="str">
        <f t="shared" si="25"/>
        <v>pujolal012010</v>
      </c>
      <c r="B827" s="16" t="s">
        <v>264</v>
      </c>
      <c r="C827" s="16">
        <v>2010</v>
      </c>
      <c r="D827" s="16">
        <v>159</v>
      </c>
      <c r="E827" s="16">
        <v>587</v>
      </c>
      <c r="F827" s="16">
        <v>115</v>
      </c>
      <c r="G827" s="16">
        <v>183</v>
      </c>
      <c r="H827" s="16">
        <v>39</v>
      </c>
      <c r="I827" s="16">
        <v>1</v>
      </c>
      <c r="J827" s="16">
        <v>42</v>
      </c>
      <c r="K827" s="16">
        <v>118</v>
      </c>
      <c r="L827" s="16">
        <v>14</v>
      </c>
      <c r="M827" s="16">
        <v>4</v>
      </c>
      <c r="N827" s="16">
        <v>103</v>
      </c>
      <c r="O827" s="16">
        <v>76</v>
      </c>
      <c r="P827" s="13" t="str">
        <f t="shared" si="24"/>
        <v>1B</v>
      </c>
      <c r="Q827" s="13">
        <f>IFERROR(VLOOKUP($A827, 'Fielding Data'!$A$1:$H$12056, 5, 0), 0)</f>
        <v>1458</v>
      </c>
      <c r="R827" s="13">
        <f>IFERROR(VLOOKUP($A827, 'Fielding Data'!$A$1:$H$12056, 6, 0), 0)</f>
        <v>157</v>
      </c>
      <c r="S827" s="13">
        <f>IFERROR(VLOOKUP($A827, 'Fielding Data'!$A$1:$H$12056, 7, 0), 0)</f>
        <v>4</v>
      </c>
      <c r="T827" s="13">
        <f>IFERROR(VLOOKUP($A827, 'Fielding Data'!$A$1:$H$12056, 8, 0), 0)</f>
        <v>146</v>
      </c>
      <c r="U827" s="13">
        <f>SUMIFS('Fielding Data'!E:E, 'Fielding Data'!$A:$A, $A827)</f>
        <v>1458</v>
      </c>
      <c r="V827" s="13">
        <f>SUMIFS('Fielding Data'!F:F, 'Fielding Data'!$A:$A, $A827)</f>
        <v>157</v>
      </c>
      <c r="W827" s="13">
        <f>SUMIFS('Fielding Data'!G:G, 'Fielding Data'!$A:$A, $A827)</f>
        <v>4</v>
      </c>
      <c r="X827" s="13">
        <f>SUMIFS('Fielding Data'!H:H, 'Fielding Data'!$A:$A, $A827)</f>
        <v>146</v>
      </c>
    </row>
    <row r="828" spans="1:24" x14ac:dyDescent="0.3">
      <c r="A828" s="13" t="str">
        <f t="shared" si="25"/>
        <v>puntoni012010</v>
      </c>
      <c r="B828" s="16" t="s">
        <v>265</v>
      </c>
      <c r="C828" s="16">
        <v>2010</v>
      </c>
      <c r="D828" s="16">
        <v>88</v>
      </c>
      <c r="E828" s="16">
        <v>252</v>
      </c>
      <c r="F828" s="16">
        <v>24</v>
      </c>
      <c r="G828" s="16">
        <v>60</v>
      </c>
      <c r="H828" s="16">
        <v>11</v>
      </c>
      <c r="I828" s="16">
        <v>1</v>
      </c>
      <c r="J828" s="16">
        <v>1</v>
      </c>
      <c r="K828" s="16">
        <v>20</v>
      </c>
      <c r="L828" s="16">
        <v>6</v>
      </c>
      <c r="M828" s="16">
        <v>2</v>
      </c>
      <c r="N828" s="16">
        <v>28</v>
      </c>
      <c r="O828" s="16">
        <v>50</v>
      </c>
      <c r="P828" s="13" t="str">
        <f t="shared" si="24"/>
        <v>2B</v>
      </c>
      <c r="Q828" s="13">
        <f>IFERROR(VLOOKUP($A828, 'Fielding Data'!$A$1:$H$12056, 5, 0), 0)</f>
        <v>15</v>
      </c>
      <c r="R828" s="13">
        <f>IFERROR(VLOOKUP($A828, 'Fielding Data'!$A$1:$H$12056, 6, 0), 0)</f>
        <v>29</v>
      </c>
      <c r="S828" s="13">
        <f>IFERROR(VLOOKUP($A828, 'Fielding Data'!$A$1:$H$12056, 7, 0), 0)</f>
        <v>3</v>
      </c>
      <c r="T828" s="13">
        <f>IFERROR(VLOOKUP($A828, 'Fielding Data'!$A$1:$H$12056, 8, 0), 0)</f>
        <v>5</v>
      </c>
      <c r="U828" s="13">
        <f>SUMIFS('Fielding Data'!E:E, 'Fielding Data'!$A:$A, $A828)</f>
        <v>92</v>
      </c>
      <c r="V828" s="13">
        <f>SUMIFS('Fielding Data'!F:F, 'Fielding Data'!$A:$A, $A828)</f>
        <v>202</v>
      </c>
      <c r="W828" s="13">
        <f>SUMIFS('Fielding Data'!G:G, 'Fielding Data'!$A:$A, $A828)</f>
        <v>8</v>
      </c>
      <c r="X828" s="13">
        <f>SUMIFS('Fielding Data'!H:H, 'Fielding Data'!$A:$A, $A828)</f>
        <v>27</v>
      </c>
    </row>
    <row r="829" spans="1:24" x14ac:dyDescent="0.3">
      <c r="A829" s="13" t="str">
        <f t="shared" si="25"/>
        <v>purceda012010</v>
      </c>
      <c r="B829" s="16" t="s">
        <v>988</v>
      </c>
      <c r="C829" s="16">
        <v>2010</v>
      </c>
      <c r="D829" s="16">
        <v>33</v>
      </c>
      <c r="E829" s="16">
        <v>0</v>
      </c>
      <c r="F829" s="16">
        <v>0</v>
      </c>
      <c r="G829" s="16">
        <v>0</v>
      </c>
      <c r="H829" s="16">
        <v>0</v>
      </c>
      <c r="I829" s="16">
        <v>0</v>
      </c>
      <c r="J829" s="16">
        <v>0</v>
      </c>
      <c r="K829" s="16">
        <v>0</v>
      </c>
      <c r="L829" s="16">
        <v>0</v>
      </c>
      <c r="M829" s="16">
        <v>0</v>
      </c>
      <c r="N829" s="16">
        <v>0</v>
      </c>
      <c r="O829" s="16">
        <v>0</v>
      </c>
      <c r="P829" s="13" t="str">
        <f t="shared" si="24"/>
        <v>P</v>
      </c>
      <c r="Q829" s="13">
        <f>IFERROR(VLOOKUP($A829, 'Fielding Data'!$A$1:$H$12056, 5, 0), 0)</f>
        <v>2</v>
      </c>
      <c r="R829" s="13">
        <f>IFERROR(VLOOKUP($A829, 'Fielding Data'!$A$1:$H$12056, 6, 0), 0)</f>
        <v>1</v>
      </c>
      <c r="S829" s="13">
        <f>IFERROR(VLOOKUP($A829, 'Fielding Data'!$A$1:$H$12056, 7, 0), 0)</f>
        <v>0</v>
      </c>
      <c r="T829" s="13">
        <f>IFERROR(VLOOKUP($A829, 'Fielding Data'!$A$1:$H$12056, 8, 0), 0)</f>
        <v>0</v>
      </c>
      <c r="U829" s="13">
        <f>SUMIFS('Fielding Data'!E:E, 'Fielding Data'!$A:$A, $A829)</f>
        <v>2</v>
      </c>
      <c r="V829" s="13">
        <f>SUMIFS('Fielding Data'!F:F, 'Fielding Data'!$A:$A, $A829)</f>
        <v>1</v>
      </c>
      <c r="W829" s="13">
        <f>SUMIFS('Fielding Data'!G:G, 'Fielding Data'!$A:$A, $A829)</f>
        <v>0</v>
      </c>
      <c r="X829" s="13">
        <f>SUMIFS('Fielding Data'!H:H, 'Fielding Data'!$A:$A, $A829)</f>
        <v>0</v>
      </c>
    </row>
    <row r="830" spans="1:24" x14ac:dyDescent="0.3">
      <c r="A830" s="13" t="str">
        <f t="shared" si="25"/>
        <v>putzjj012010</v>
      </c>
      <c r="B830" s="16" t="s">
        <v>394</v>
      </c>
      <c r="C830" s="16">
        <v>2010</v>
      </c>
      <c r="D830" s="16">
        <v>60</v>
      </c>
      <c r="E830" s="16">
        <v>0</v>
      </c>
      <c r="F830" s="16">
        <v>0</v>
      </c>
      <c r="G830" s="16">
        <v>0</v>
      </c>
      <c r="H830" s="16">
        <v>0</v>
      </c>
      <c r="I830" s="16">
        <v>0</v>
      </c>
      <c r="J830" s="16">
        <v>0</v>
      </c>
      <c r="K830" s="16">
        <v>0</v>
      </c>
      <c r="L830" s="16">
        <v>0</v>
      </c>
      <c r="M830" s="16">
        <v>0</v>
      </c>
      <c r="N830" s="16">
        <v>0</v>
      </c>
      <c r="O830" s="16">
        <v>0</v>
      </c>
      <c r="P830" s="13" t="str">
        <f t="shared" si="24"/>
        <v>P</v>
      </c>
      <c r="Q830" s="13">
        <f>IFERROR(VLOOKUP($A830, 'Fielding Data'!$A$1:$H$12056, 5, 0), 0)</f>
        <v>1</v>
      </c>
      <c r="R830" s="13">
        <f>IFERROR(VLOOKUP($A830, 'Fielding Data'!$A$1:$H$12056, 6, 0), 0)</f>
        <v>4</v>
      </c>
      <c r="S830" s="13">
        <f>IFERROR(VLOOKUP($A830, 'Fielding Data'!$A$1:$H$12056, 7, 0), 0)</f>
        <v>0</v>
      </c>
      <c r="T830" s="13">
        <f>IFERROR(VLOOKUP($A830, 'Fielding Data'!$A$1:$H$12056, 8, 0), 0)</f>
        <v>0</v>
      </c>
      <c r="U830" s="13">
        <f>SUMIFS('Fielding Data'!E:E, 'Fielding Data'!$A:$A, $A830)</f>
        <v>1</v>
      </c>
      <c r="V830" s="13">
        <f>SUMIFS('Fielding Data'!F:F, 'Fielding Data'!$A:$A, $A830)</f>
        <v>4</v>
      </c>
      <c r="W830" s="13">
        <f>SUMIFS('Fielding Data'!G:G, 'Fielding Data'!$A:$A, $A830)</f>
        <v>0</v>
      </c>
      <c r="X830" s="13">
        <f>SUMIFS('Fielding Data'!H:H, 'Fielding Data'!$A:$A, $A830)</f>
        <v>0</v>
      </c>
    </row>
    <row r="831" spans="1:24" x14ac:dyDescent="0.3">
      <c r="A831" s="13" t="str">
        <f t="shared" si="25"/>
        <v>quentca012010</v>
      </c>
      <c r="B831" s="16" t="s">
        <v>716</v>
      </c>
      <c r="C831" s="16">
        <v>2010</v>
      </c>
      <c r="D831" s="16">
        <v>131</v>
      </c>
      <c r="E831" s="16">
        <v>453</v>
      </c>
      <c r="F831" s="16">
        <v>73</v>
      </c>
      <c r="G831" s="16">
        <v>110</v>
      </c>
      <c r="H831" s="16">
        <v>25</v>
      </c>
      <c r="I831" s="16">
        <v>2</v>
      </c>
      <c r="J831" s="16">
        <v>26</v>
      </c>
      <c r="K831" s="16">
        <v>87</v>
      </c>
      <c r="L831" s="16">
        <v>2</v>
      </c>
      <c r="M831" s="16">
        <v>2</v>
      </c>
      <c r="N831" s="16">
        <v>50</v>
      </c>
      <c r="O831" s="16">
        <v>83</v>
      </c>
      <c r="P831" s="13" t="str">
        <f t="shared" si="24"/>
        <v>OF</v>
      </c>
      <c r="Q831" s="13">
        <f>IFERROR(VLOOKUP($A831, 'Fielding Data'!$A$1:$H$12056, 5, 0), 0)</f>
        <v>183</v>
      </c>
      <c r="R831" s="13">
        <f>IFERROR(VLOOKUP($A831, 'Fielding Data'!$A$1:$H$12056, 6, 0), 0)</f>
        <v>4</v>
      </c>
      <c r="S831" s="13">
        <f>IFERROR(VLOOKUP($A831, 'Fielding Data'!$A$1:$H$12056, 7, 0), 0)</f>
        <v>8</v>
      </c>
      <c r="T831" s="13">
        <f>IFERROR(VLOOKUP($A831, 'Fielding Data'!$A$1:$H$12056, 8, 0), 0)</f>
        <v>1</v>
      </c>
      <c r="U831" s="13">
        <f>SUMIFS('Fielding Data'!E:E, 'Fielding Data'!$A:$A, $A831)</f>
        <v>183</v>
      </c>
      <c r="V831" s="13">
        <f>SUMIFS('Fielding Data'!F:F, 'Fielding Data'!$A:$A, $A831)</f>
        <v>4</v>
      </c>
      <c r="W831" s="13">
        <f>SUMIFS('Fielding Data'!G:G, 'Fielding Data'!$A:$A, $A831)</f>
        <v>8</v>
      </c>
      <c r="X831" s="13">
        <f>SUMIFS('Fielding Data'!H:H, 'Fielding Data'!$A:$A, $A831)</f>
        <v>1</v>
      </c>
    </row>
    <row r="832" spans="1:24" x14ac:dyDescent="0.3">
      <c r="A832" s="13" t="str">
        <f t="shared" si="25"/>
        <v>quinlro012010</v>
      </c>
      <c r="B832" s="16" t="s">
        <v>395</v>
      </c>
      <c r="C832" s="16">
        <v>2010</v>
      </c>
      <c r="D832" s="16">
        <v>23</v>
      </c>
      <c r="E832" s="16">
        <v>33</v>
      </c>
      <c r="F832" s="16">
        <v>4</v>
      </c>
      <c r="G832" s="16">
        <v>4</v>
      </c>
      <c r="H832" s="16">
        <v>2</v>
      </c>
      <c r="I832" s="16">
        <v>0</v>
      </c>
      <c r="J832" s="16">
        <v>0</v>
      </c>
      <c r="K832" s="16">
        <v>2</v>
      </c>
      <c r="L832" s="16">
        <v>2</v>
      </c>
      <c r="M832" s="16">
        <v>0</v>
      </c>
      <c r="N832" s="16">
        <v>2</v>
      </c>
      <c r="O832" s="16">
        <v>6</v>
      </c>
      <c r="P832" s="13" t="str">
        <f t="shared" si="24"/>
        <v>1B</v>
      </c>
      <c r="Q832" s="13">
        <f>IFERROR(VLOOKUP($A832, 'Fielding Data'!$A$1:$H$12056, 5, 0), 0)</f>
        <v>71</v>
      </c>
      <c r="R832" s="13">
        <f>IFERROR(VLOOKUP($A832, 'Fielding Data'!$A$1:$H$12056, 6, 0), 0)</f>
        <v>1</v>
      </c>
      <c r="S832" s="13">
        <f>IFERROR(VLOOKUP($A832, 'Fielding Data'!$A$1:$H$12056, 7, 0), 0)</f>
        <v>1</v>
      </c>
      <c r="T832" s="13">
        <f>IFERROR(VLOOKUP($A832, 'Fielding Data'!$A$1:$H$12056, 8, 0), 0)</f>
        <v>7</v>
      </c>
      <c r="U832" s="13">
        <f>SUMIFS('Fielding Data'!E:E, 'Fielding Data'!$A:$A, $A832)</f>
        <v>72</v>
      </c>
      <c r="V832" s="13">
        <f>SUMIFS('Fielding Data'!F:F, 'Fielding Data'!$A:$A, $A832)</f>
        <v>1</v>
      </c>
      <c r="W832" s="13">
        <f>SUMIFS('Fielding Data'!G:G, 'Fielding Data'!$A:$A, $A832)</f>
        <v>1</v>
      </c>
      <c r="X832" s="13">
        <f>SUMIFS('Fielding Data'!H:H, 'Fielding Data'!$A:$A, $A832)</f>
        <v>7</v>
      </c>
    </row>
    <row r="833" spans="1:24" x14ac:dyDescent="0.3">
      <c r="A833" s="13" t="str">
        <f t="shared" si="25"/>
        <v>quinthu012010</v>
      </c>
      <c r="B833" s="16" t="s">
        <v>396</v>
      </c>
      <c r="C833" s="16">
        <v>2010</v>
      </c>
      <c r="D833" s="16">
        <v>88</v>
      </c>
      <c r="E833" s="16">
        <v>265</v>
      </c>
      <c r="F833" s="16">
        <v>13</v>
      </c>
      <c r="G833" s="16">
        <v>62</v>
      </c>
      <c r="H833" s="16">
        <v>10</v>
      </c>
      <c r="I833" s="16">
        <v>0</v>
      </c>
      <c r="J833" s="16">
        <v>4</v>
      </c>
      <c r="K833" s="16">
        <v>20</v>
      </c>
      <c r="L833" s="16">
        <v>0</v>
      </c>
      <c r="M833" s="16">
        <v>0</v>
      </c>
      <c r="N833" s="16">
        <v>8</v>
      </c>
      <c r="O833" s="16">
        <v>59</v>
      </c>
      <c r="P833" s="13" t="str">
        <f t="shared" si="24"/>
        <v>C</v>
      </c>
      <c r="Q833" s="13">
        <f>IFERROR(VLOOKUP($A833, 'Fielding Data'!$A$1:$H$12056, 5, 0), 0)</f>
        <v>561</v>
      </c>
      <c r="R833" s="13">
        <f>IFERROR(VLOOKUP($A833, 'Fielding Data'!$A$1:$H$12056, 6, 0), 0)</f>
        <v>49</v>
      </c>
      <c r="S833" s="13">
        <f>IFERROR(VLOOKUP($A833, 'Fielding Data'!$A$1:$H$12056, 7, 0), 0)</f>
        <v>5</v>
      </c>
      <c r="T833" s="13">
        <f>IFERROR(VLOOKUP($A833, 'Fielding Data'!$A$1:$H$12056, 8, 0), 0)</f>
        <v>5</v>
      </c>
      <c r="U833" s="13">
        <f>SUMIFS('Fielding Data'!E:E, 'Fielding Data'!$A:$A, $A833)</f>
        <v>561</v>
      </c>
      <c r="V833" s="13">
        <f>SUMIFS('Fielding Data'!F:F, 'Fielding Data'!$A:$A, $A833)</f>
        <v>49</v>
      </c>
      <c r="W833" s="13">
        <f>SUMIFS('Fielding Data'!G:G, 'Fielding Data'!$A:$A, $A833)</f>
        <v>5</v>
      </c>
      <c r="X833" s="13">
        <f>SUMIFS('Fielding Data'!H:H, 'Fielding Data'!$A:$A, $A833)</f>
        <v>5</v>
      </c>
    </row>
    <row r="834" spans="1:24" x14ac:dyDescent="0.3">
      <c r="A834" s="13" t="str">
        <f t="shared" si="25"/>
        <v>quirogu012010</v>
      </c>
      <c r="B834" s="16" t="s">
        <v>485</v>
      </c>
      <c r="C834" s="16">
        <v>2010</v>
      </c>
      <c r="D834" s="16">
        <v>2</v>
      </c>
      <c r="E834" s="16">
        <v>7</v>
      </c>
      <c r="F834" s="16">
        <v>1</v>
      </c>
      <c r="G834" s="16">
        <v>2</v>
      </c>
      <c r="H834" s="16">
        <v>1</v>
      </c>
      <c r="I834" s="16">
        <v>0</v>
      </c>
      <c r="J834" s="16">
        <v>0</v>
      </c>
      <c r="K834" s="16">
        <v>0</v>
      </c>
      <c r="L834" s="16">
        <v>0</v>
      </c>
      <c r="M834" s="16">
        <v>0</v>
      </c>
      <c r="N834" s="16">
        <v>0</v>
      </c>
      <c r="O834" s="16">
        <v>1</v>
      </c>
      <c r="P834" s="13" t="str">
        <f t="shared" ref="P834:P897" si="26">IFERROR(VLOOKUP($A834, Fielding, 4, 0), "Other")</f>
        <v>C</v>
      </c>
      <c r="Q834" s="13">
        <f>IFERROR(VLOOKUP($A834, 'Fielding Data'!$A$1:$H$12056, 5, 0), 0)</f>
        <v>8</v>
      </c>
      <c r="R834" s="13">
        <f>IFERROR(VLOOKUP($A834, 'Fielding Data'!$A$1:$H$12056, 6, 0), 0)</f>
        <v>1</v>
      </c>
      <c r="S834" s="13">
        <f>IFERROR(VLOOKUP($A834, 'Fielding Data'!$A$1:$H$12056, 7, 0), 0)</f>
        <v>1</v>
      </c>
      <c r="T834" s="13">
        <f>IFERROR(VLOOKUP($A834, 'Fielding Data'!$A$1:$H$12056, 8, 0), 0)</f>
        <v>0</v>
      </c>
      <c r="U834" s="13">
        <f>SUMIFS('Fielding Data'!E:E, 'Fielding Data'!$A:$A, $A834)</f>
        <v>8</v>
      </c>
      <c r="V834" s="13">
        <f>SUMIFS('Fielding Data'!F:F, 'Fielding Data'!$A:$A, $A834)</f>
        <v>1</v>
      </c>
      <c r="W834" s="13">
        <f>SUMIFS('Fielding Data'!G:G, 'Fielding Data'!$A:$A, $A834)</f>
        <v>1</v>
      </c>
      <c r="X834" s="13">
        <f>SUMIFS('Fielding Data'!H:H, 'Fielding Data'!$A:$A, $A834)</f>
        <v>0</v>
      </c>
    </row>
    <row r="835" spans="1:24" x14ac:dyDescent="0.3">
      <c r="A835" s="13" t="str">
        <f t="shared" ref="A835:A898" si="27">B835&amp;C835</f>
        <v>raburry012010</v>
      </c>
      <c r="B835" s="16" t="s">
        <v>486</v>
      </c>
      <c r="C835" s="16">
        <v>2010</v>
      </c>
      <c r="D835" s="16">
        <v>113</v>
      </c>
      <c r="E835" s="16">
        <v>371</v>
      </c>
      <c r="F835" s="16">
        <v>54</v>
      </c>
      <c r="G835" s="16">
        <v>104</v>
      </c>
      <c r="H835" s="16">
        <v>25</v>
      </c>
      <c r="I835" s="16">
        <v>1</v>
      </c>
      <c r="J835" s="16">
        <v>15</v>
      </c>
      <c r="K835" s="16">
        <v>62</v>
      </c>
      <c r="L835" s="16">
        <v>2</v>
      </c>
      <c r="M835" s="16">
        <v>2</v>
      </c>
      <c r="N835" s="16">
        <v>27</v>
      </c>
      <c r="O835" s="16">
        <v>92</v>
      </c>
      <c r="P835" s="13" t="str">
        <f t="shared" si="26"/>
        <v>1B</v>
      </c>
      <c r="Q835" s="13">
        <f>IFERROR(VLOOKUP($A835, 'Fielding Data'!$A$1:$H$12056, 5, 0), 0)</f>
        <v>6</v>
      </c>
      <c r="R835" s="13">
        <f>IFERROR(VLOOKUP($A835, 'Fielding Data'!$A$1:$H$12056, 6, 0), 0)</f>
        <v>1</v>
      </c>
      <c r="S835" s="13">
        <f>IFERROR(VLOOKUP($A835, 'Fielding Data'!$A$1:$H$12056, 7, 0), 0)</f>
        <v>0</v>
      </c>
      <c r="T835" s="13">
        <f>IFERROR(VLOOKUP($A835, 'Fielding Data'!$A$1:$H$12056, 8, 0), 0)</f>
        <v>1</v>
      </c>
      <c r="U835" s="13">
        <f>SUMIFS('Fielding Data'!E:E, 'Fielding Data'!$A:$A, $A835)</f>
        <v>184</v>
      </c>
      <c r="V835" s="13">
        <f>SUMIFS('Fielding Data'!F:F, 'Fielding Data'!$A:$A, $A835)</f>
        <v>49</v>
      </c>
      <c r="W835" s="13">
        <f>SUMIFS('Fielding Data'!G:G, 'Fielding Data'!$A:$A, $A835)</f>
        <v>6</v>
      </c>
      <c r="X835" s="13">
        <f>SUMIFS('Fielding Data'!H:H, 'Fielding Data'!$A:$A, $A835)</f>
        <v>12</v>
      </c>
    </row>
    <row r="836" spans="1:24" x14ac:dyDescent="0.3">
      <c r="A836" s="13" t="str">
        <f t="shared" si="27"/>
        <v>ramiral032010</v>
      </c>
      <c r="B836" s="16" t="s">
        <v>989</v>
      </c>
      <c r="C836" s="16">
        <v>2010</v>
      </c>
      <c r="D836" s="16">
        <v>156</v>
      </c>
      <c r="E836" s="16">
        <v>585</v>
      </c>
      <c r="F836" s="16">
        <v>83</v>
      </c>
      <c r="G836" s="16">
        <v>165</v>
      </c>
      <c r="H836" s="16">
        <v>29</v>
      </c>
      <c r="I836" s="16">
        <v>2</v>
      </c>
      <c r="J836" s="16">
        <v>18</v>
      </c>
      <c r="K836" s="16">
        <v>70</v>
      </c>
      <c r="L836" s="16">
        <v>13</v>
      </c>
      <c r="M836" s="16">
        <v>8</v>
      </c>
      <c r="N836" s="16">
        <v>27</v>
      </c>
      <c r="O836" s="16">
        <v>82</v>
      </c>
      <c r="P836" s="13" t="str">
        <f t="shared" si="26"/>
        <v>SS</v>
      </c>
      <c r="Q836" s="13">
        <f>IFERROR(VLOOKUP($A836, 'Fielding Data'!$A$1:$H$12056, 5, 0), 0)</f>
        <v>249</v>
      </c>
      <c r="R836" s="13">
        <f>IFERROR(VLOOKUP($A836, 'Fielding Data'!$A$1:$H$12056, 6, 0), 0)</f>
        <v>499</v>
      </c>
      <c r="S836" s="13">
        <f>IFERROR(VLOOKUP($A836, 'Fielding Data'!$A$1:$H$12056, 7, 0), 0)</f>
        <v>20</v>
      </c>
      <c r="T836" s="13">
        <f>IFERROR(VLOOKUP($A836, 'Fielding Data'!$A$1:$H$12056, 8, 0), 0)</f>
        <v>109</v>
      </c>
      <c r="U836" s="13">
        <f>SUMIFS('Fielding Data'!E:E, 'Fielding Data'!$A:$A, $A836)</f>
        <v>249</v>
      </c>
      <c r="V836" s="13">
        <f>SUMIFS('Fielding Data'!F:F, 'Fielding Data'!$A:$A, $A836)</f>
        <v>499</v>
      </c>
      <c r="W836" s="13">
        <f>SUMIFS('Fielding Data'!G:G, 'Fielding Data'!$A:$A, $A836)</f>
        <v>20</v>
      </c>
      <c r="X836" s="13">
        <f>SUMIFS('Fielding Data'!H:H, 'Fielding Data'!$A:$A, $A836)</f>
        <v>109</v>
      </c>
    </row>
    <row r="837" spans="1:24" x14ac:dyDescent="0.3">
      <c r="A837" s="13" t="str">
        <f t="shared" si="27"/>
        <v>ramirar012010</v>
      </c>
      <c r="B837" s="16" t="s">
        <v>179</v>
      </c>
      <c r="C837" s="16">
        <v>2010</v>
      </c>
      <c r="D837" s="16">
        <v>124</v>
      </c>
      <c r="E837" s="16">
        <v>465</v>
      </c>
      <c r="F837" s="16">
        <v>61</v>
      </c>
      <c r="G837" s="16">
        <v>112</v>
      </c>
      <c r="H837" s="16">
        <v>21</v>
      </c>
      <c r="I837" s="16">
        <v>1</v>
      </c>
      <c r="J837" s="16">
        <v>25</v>
      </c>
      <c r="K837" s="16">
        <v>83</v>
      </c>
      <c r="L837" s="16">
        <v>0</v>
      </c>
      <c r="M837" s="16">
        <v>0</v>
      </c>
      <c r="N837" s="16">
        <v>34</v>
      </c>
      <c r="O837" s="16">
        <v>90</v>
      </c>
      <c r="P837" s="13" t="str">
        <f t="shared" si="26"/>
        <v>3B</v>
      </c>
      <c r="Q837" s="13">
        <f>IFERROR(VLOOKUP($A837, 'Fielding Data'!$A$1:$H$12056, 5, 0), 0)</f>
        <v>56</v>
      </c>
      <c r="R837" s="13">
        <f>IFERROR(VLOOKUP($A837, 'Fielding Data'!$A$1:$H$12056, 6, 0), 0)</f>
        <v>190</v>
      </c>
      <c r="S837" s="13">
        <f>IFERROR(VLOOKUP($A837, 'Fielding Data'!$A$1:$H$12056, 7, 0), 0)</f>
        <v>16</v>
      </c>
      <c r="T837" s="13">
        <f>IFERROR(VLOOKUP($A837, 'Fielding Data'!$A$1:$H$12056, 8, 0), 0)</f>
        <v>9</v>
      </c>
      <c r="U837" s="13">
        <f>SUMIFS('Fielding Data'!E:E, 'Fielding Data'!$A:$A, $A837)</f>
        <v>56</v>
      </c>
      <c r="V837" s="13">
        <f>SUMIFS('Fielding Data'!F:F, 'Fielding Data'!$A:$A, $A837)</f>
        <v>190</v>
      </c>
      <c r="W837" s="13">
        <f>SUMIFS('Fielding Data'!G:G, 'Fielding Data'!$A:$A, $A837)</f>
        <v>16</v>
      </c>
      <c r="X837" s="13">
        <f>SUMIFS('Fielding Data'!H:H, 'Fielding Data'!$A:$A, $A837)</f>
        <v>9</v>
      </c>
    </row>
    <row r="838" spans="1:24" x14ac:dyDescent="0.3">
      <c r="A838" s="13" t="str">
        <f t="shared" si="27"/>
        <v>ramired012010</v>
      </c>
      <c r="B838" s="16" t="s">
        <v>839</v>
      </c>
      <c r="C838" s="16">
        <v>2010</v>
      </c>
      <c r="D838" s="16">
        <v>7</v>
      </c>
      <c r="E838" s="16">
        <v>0</v>
      </c>
      <c r="F838" s="16">
        <v>0</v>
      </c>
      <c r="G838" s="16">
        <v>0</v>
      </c>
      <c r="H838" s="16">
        <v>0</v>
      </c>
      <c r="I838" s="16">
        <v>0</v>
      </c>
      <c r="J838" s="16">
        <v>0</v>
      </c>
      <c r="K838" s="16">
        <v>0</v>
      </c>
      <c r="L838" s="16">
        <v>0</v>
      </c>
      <c r="M838" s="16">
        <v>0</v>
      </c>
      <c r="N838" s="16">
        <v>0</v>
      </c>
      <c r="O838" s="16">
        <v>0</v>
      </c>
      <c r="P838" s="13" t="str">
        <f t="shared" si="26"/>
        <v>P</v>
      </c>
      <c r="Q838" s="13">
        <f>IFERROR(VLOOKUP($A838, 'Fielding Data'!$A$1:$H$12056, 5, 0), 0)</f>
        <v>0</v>
      </c>
      <c r="R838" s="13">
        <f>IFERROR(VLOOKUP($A838, 'Fielding Data'!$A$1:$H$12056, 6, 0), 0)</f>
        <v>1</v>
      </c>
      <c r="S838" s="13">
        <f>IFERROR(VLOOKUP($A838, 'Fielding Data'!$A$1:$H$12056, 7, 0), 0)</f>
        <v>1</v>
      </c>
      <c r="T838" s="13">
        <f>IFERROR(VLOOKUP($A838, 'Fielding Data'!$A$1:$H$12056, 8, 0), 0)</f>
        <v>0</v>
      </c>
      <c r="U838" s="13">
        <f>SUMIFS('Fielding Data'!E:E, 'Fielding Data'!$A:$A, $A838)</f>
        <v>0</v>
      </c>
      <c r="V838" s="13">
        <f>SUMIFS('Fielding Data'!F:F, 'Fielding Data'!$A:$A, $A838)</f>
        <v>1</v>
      </c>
      <c r="W838" s="13">
        <f>SUMIFS('Fielding Data'!G:G, 'Fielding Data'!$A:$A, $A838)</f>
        <v>1</v>
      </c>
      <c r="X838" s="13">
        <f>SUMIFS('Fielding Data'!H:H, 'Fielding Data'!$A:$A, $A838)</f>
        <v>0</v>
      </c>
    </row>
    <row r="839" spans="1:24" x14ac:dyDescent="0.3">
      <c r="A839" s="13" t="str">
        <f t="shared" si="27"/>
        <v>ramirha012010</v>
      </c>
      <c r="B839" s="16" t="s">
        <v>587</v>
      </c>
      <c r="C839" s="16">
        <v>2010</v>
      </c>
      <c r="D839" s="16">
        <v>142</v>
      </c>
      <c r="E839" s="16">
        <v>543</v>
      </c>
      <c r="F839" s="16">
        <v>92</v>
      </c>
      <c r="G839" s="16">
        <v>163</v>
      </c>
      <c r="H839" s="16">
        <v>28</v>
      </c>
      <c r="I839" s="16">
        <v>2</v>
      </c>
      <c r="J839" s="16">
        <v>21</v>
      </c>
      <c r="K839" s="16">
        <v>76</v>
      </c>
      <c r="L839" s="16">
        <v>32</v>
      </c>
      <c r="M839" s="16">
        <v>10</v>
      </c>
      <c r="N839" s="16">
        <v>64</v>
      </c>
      <c r="O839" s="16">
        <v>93</v>
      </c>
      <c r="P839" s="13" t="str">
        <f t="shared" si="26"/>
        <v>SS</v>
      </c>
      <c r="Q839" s="13">
        <f>IFERROR(VLOOKUP($A839, 'Fielding Data'!$A$1:$H$12056, 5, 0), 0)</f>
        <v>200</v>
      </c>
      <c r="R839" s="13">
        <f>IFERROR(VLOOKUP($A839, 'Fielding Data'!$A$1:$H$12056, 6, 0), 0)</f>
        <v>342</v>
      </c>
      <c r="S839" s="13">
        <f>IFERROR(VLOOKUP($A839, 'Fielding Data'!$A$1:$H$12056, 7, 0), 0)</f>
        <v>16</v>
      </c>
      <c r="T839" s="13">
        <f>IFERROR(VLOOKUP($A839, 'Fielding Data'!$A$1:$H$12056, 8, 0), 0)</f>
        <v>78</v>
      </c>
      <c r="U839" s="13">
        <f>SUMIFS('Fielding Data'!E:E, 'Fielding Data'!$A:$A, $A839)</f>
        <v>200</v>
      </c>
      <c r="V839" s="13">
        <f>SUMIFS('Fielding Data'!F:F, 'Fielding Data'!$A:$A, $A839)</f>
        <v>342</v>
      </c>
      <c r="W839" s="13">
        <f>SUMIFS('Fielding Data'!G:G, 'Fielding Data'!$A:$A, $A839)</f>
        <v>16</v>
      </c>
      <c r="X839" s="13">
        <f>SUMIFS('Fielding Data'!H:H, 'Fielding Data'!$A:$A, $A839)</f>
        <v>78</v>
      </c>
    </row>
    <row r="840" spans="1:24" x14ac:dyDescent="0.3">
      <c r="A840" s="13" t="str">
        <f t="shared" si="27"/>
        <v>ramirma032010</v>
      </c>
      <c r="B840" s="16" t="s">
        <v>990</v>
      </c>
      <c r="C840" s="16">
        <v>2010</v>
      </c>
      <c r="D840" s="16">
        <v>28</v>
      </c>
      <c r="E840" s="16">
        <v>69</v>
      </c>
      <c r="F840" s="16">
        <v>8</v>
      </c>
      <c r="G840" s="16">
        <v>15</v>
      </c>
      <c r="H840" s="16">
        <v>3</v>
      </c>
      <c r="I840" s="16">
        <v>0</v>
      </c>
      <c r="J840" s="16">
        <v>2</v>
      </c>
      <c r="K840" s="16">
        <v>8</v>
      </c>
      <c r="L840" s="16">
        <v>0</v>
      </c>
      <c r="M840" s="16">
        <v>0</v>
      </c>
      <c r="N840" s="16">
        <v>12</v>
      </c>
      <c r="O840" s="16">
        <v>22</v>
      </c>
      <c r="P840" s="13" t="str">
        <f t="shared" si="26"/>
        <v>C</v>
      </c>
      <c r="Q840" s="13">
        <f>IFERROR(VLOOKUP($A840, 'Fielding Data'!$A$1:$H$12056, 5, 0), 0)</f>
        <v>154</v>
      </c>
      <c r="R840" s="13">
        <f>IFERROR(VLOOKUP($A840, 'Fielding Data'!$A$1:$H$12056, 6, 0), 0)</f>
        <v>7</v>
      </c>
      <c r="S840" s="13">
        <f>IFERROR(VLOOKUP($A840, 'Fielding Data'!$A$1:$H$12056, 7, 0), 0)</f>
        <v>2</v>
      </c>
      <c r="T840" s="13">
        <f>IFERROR(VLOOKUP($A840, 'Fielding Data'!$A$1:$H$12056, 8, 0), 0)</f>
        <v>0</v>
      </c>
      <c r="U840" s="13">
        <f>SUMIFS('Fielding Data'!E:E, 'Fielding Data'!$A:$A, $A840)</f>
        <v>154</v>
      </c>
      <c r="V840" s="13">
        <f>SUMIFS('Fielding Data'!F:F, 'Fielding Data'!$A:$A, $A840)</f>
        <v>7</v>
      </c>
      <c r="W840" s="13">
        <f>SUMIFS('Fielding Data'!G:G, 'Fielding Data'!$A:$A, $A840)</f>
        <v>2</v>
      </c>
      <c r="X840" s="13">
        <f>SUMIFS('Fielding Data'!H:H, 'Fielding Data'!$A:$A, $A840)</f>
        <v>0</v>
      </c>
    </row>
    <row r="841" spans="1:24" x14ac:dyDescent="0.3">
      <c r="A841" s="13" t="str">
        <f t="shared" si="27"/>
        <v>ramosce012010</v>
      </c>
      <c r="B841" s="16" t="s">
        <v>1162</v>
      </c>
      <c r="C841" s="16">
        <v>2010</v>
      </c>
      <c r="D841" s="16">
        <v>14</v>
      </c>
      <c r="E841" s="16">
        <v>0</v>
      </c>
      <c r="F841" s="16">
        <v>0</v>
      </c>
      <c r="G841" s="16">
        <v>0</v>
      </c>
      <c r="H841" s="16">
        <v>0</v>
      </c>
      <c r="I841" s="16">
        <v>0</v>
      </c>
      <c r="J841" s="16">
        <v>0</v>
      </c>
      <c r="K841" s="16">
        <v>0</v>
      </c>
      <c r="L841" s="16">
        <v>0</v>
      </c>
      <c r="M841" s="16">
        <v>0</v>
      </c>
      <c r="N841" s="16">
        <v>0</v>
      </c>
      <c r="O841" s="16">
        <v>0</v>
      </c>
      <c r="P841" s="13" t="str">
        <f t="shared" si="26"/>
        <v>P</v>
      </c>
      <c r="Q841" s="13">
        <f>IFERROR(VLOOKUP($A841, 'Fielding Data'!$A$1:$H$12056, 5, 0), 0)</f>
        <v>1</v>
      </c>
      <c r="R841" s="13">
        <f>IFERROR(VLOOKUP($A841, 'Fielding Data'!$A$1:$H$12056, 6, 0), 0)</f>
        <v>0</v>
      </c>
      <c r="S841" s="13">
        <f>IFERROR(VLOOKUP($A841, 'Fielding Data'!$A$1:$H$12056, 7, 0), 0)</f>
        <v>0</v>
      </c>
      <c r="T841" s="13">
        <f>IFERROR(VLOOKUP($A841, 'Fielding Data'!$A$1:$H$12056, 8, 0), 0)</f>
        <v>0</v>
      </c>
      <c r="U841" s="13">
        <f>SUMIFS('Fielding Data'!E:E, 'Fielding Data'!$A:$A, $A841)</f>
        <v>1</v>
      </c>
      <c r="V841" s="13">
        <f>SUMIFS('Fielding Data'!F:F, 'Fielding Data'!$A:$A, $A841)</f>
        <v>0</v>
      </c>
      <c r="W841" s="13">
        <f>SUMIFS('Fielding Data'!G:G, 'Fielding Data'!$A:$A, $A841)</f>
        <v>0</v>
      </c>
      <c r="X841" s="13">
        <f>SUMIFS('Fielding Data'!H:H, 'Fielding Data'!$A:$A, $A841)</f>
        <v>0</v>
      </c>
    </row>
    <row r="842" spans="1:24" x14ac:dyDescent="0.3">
      <c r="A842" s="13" t="str">
        <f t="shared" si="27"/>
        <v>ransoco012010</v>
      </c>
      <c r="B842" s="16" t="s">
        <v>266</v>
      </c>
      <c r="C842" s="16">
        <v>2010</v>
      </c>
      <c r="D842" s="16">
        <v>22</v>
      </c>
      <c r="E842" s="16">
        <v>42</v>
      </c>
      <c r="F842" s="16">
        <v>6</v>
      </c>
      <c r="G842" s="16">
        <v>8</v>
      </c>
      <c r="H842" s="16">
        <v>0</v>
      </c>
      <c r="I842" s="16">
        <v>0</v>
      </c>
      <c r="J842" s="16">
        <v>2</v>
      </c>
      <c r="K842" s="16">
        <v>5</v>
      </c>
      <c r="L842" s="16">
        <v>1</v>
      </c>
      <c r="M842" s="16">
        <v>0</v>
      </c>
      <c r="N842" s="16">
        <v>3</v>
      </c>
      <c r="O842" s="16">
        <v>11</v>
      </c>
      <c r="P842" s="13" t="str">
        <f t="shared" si="26"/>
        <v>1B</v>
      </c>
      <c r="Q842" s="13">
        <f>IFERROR(VLOOKUP($A842, 'Fielding Data'!$A$1:$H$12056, 5, 0), 0)</f>
        <v>15</v>
      </c>
      <c r="R842" s="13">
        <f>IFERROR(VLOOKUP($A842, 'Fielding Data'!$A$1:$H$12056, 6, 0), 0)</f>
        <v>1</v>
      </c>
      <c r="S842" s="13">
        <f>IFERROR(VLOOKUP($A842, 'Fielding Data'!$A$1:$H$12056, 7, 0), 0)</f>
        <v>0</v>
      </c>
      <c r="T842" s="13">
        <f>IFERROR(VLOOKUP($A842, 'Fielding Data'!$A$1:$H$12056, 8, 0), 0)</f>
        <v>2</v>
      </c>
      <c r="U842" s="13">
        <f>SUMIFS('Fielding Data'!E:E, 'Fielding Data'!$A:$A, $A842)</f>
        <v>26</v>
      </c>
      <c r="V842" s="13">
        <f>SUMIFS('Fielding Data'!F:F, 'Fielding Data'!$A:$A, $A842)</f>
        <v>16</v>
      </c>
      <c r="W842" s="13">
        <f>SUMIFS('Fielding Data'!G:G, 'Fielding Data'!$A:$A, $A842)</f>
        <v>1</v>
      </c>
      <c r="X842" s="13">
        <f>SUMIFS('Fielding Data'!H:H, 'Fielding Data'!$A:$A, $A842)</f>
        <v>7</v>
      </c>
    </row>
    <row r="843" spans="1:24" x14ac:dyDescent="0.3">
      <c r="A843" s="13" t="str">
        <f t="shared" si="27"/>
        <v>rapadcl012010</v>
      </c>
      <c r="B843" s="16" t="s">
        <v>840</v>
      </c>
      <c r="C843" s="16">
        <v>2010</v>
      </c>
      <c r="D843" s="16">
        <v>13</v>
      </c>
      <c r="E843" s="16">
        <v>0</v>
      </c>
      <c r="F843" s="16">
        <v>0</v>
      </c>
      <c r="G843" s="16">
        <v>0</v>
      </c>
      <c r="H843" s="16">
        <v>0</v>
      </c>
      <c r="I843" s="16">
        <v>0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 s="16">
        <v>0</v>
      </c>
      <c r="P843" s="13" t="str">
        <f t="shared" si="26"/>
        <v>P</v>
      </c>
      <c r="Q843" s="13">
        <f>IFERROR(VLOOKUP($A843, 'Fielding Data'!$A$1:$H$12056, 5, 0), 0)</f>
        <v>2</v>
      </c>
      <c r="R843" s="13">
        <f>IFERROR(VLOOKUP($A843, 'Fielding Data'!$A$1:$H$12056, 6, 0), 0)</f>
        <v>1</v>
      </c>
      <c r="S843" s="13">
        <f>IFERROR(VLOOKUP($A843, 'Fielding Data'!$A$1:$H$12056, 7, 0), 0)</f>
        <v>0</v>
      </c>
      <c r="T843" s="13">
        <f>IFERROR(VLOOKUP($A843, 'Fielding Data'!$A$1:$H$12056, 8, 0), 0)</f>
        <v>0</v>
      </c>
      <c r="U843" s="13">
        <f>SUMIFS('Fielding Data'!E:E, 'Fielding Data'!$A:$A, $A843)</f>
        <v>2</v>
      </c>
      <c r="V843" s="13">
        <f>SUMIFS('Fielding Data'!F:F, 'Fielding Data'!$A:$A, $A843)</f>
        <v>1</v>
      </c>
      <c r="W843" s="13">
        <f>SUMIFS('Fielding Data'!G:G, 'Fielding Data'!$A:$A, $A843)</f>
        <v>0</v>
      </c>
      <c r="X843" s="13">
        <f>SUMIFS('Fielding Data'!H:H, 'Fielding Data'!$A:$A, $A843)</f>
        <v>0</v>
      </c>
    </row>
    <row r="844" spans="1:24" x14ac:dyDescent="0.3">
      <c r="A844" s="13" t="str">
        <f t="shared" si="27"/>
        <v>rasmuco012010</v>
      </c>
      <c r="B844" s="16" t="s">
        <v>1163</v>
      </c>
      <c r="C844" s="16">
        <v>2010</v>
      </c>
      <c r="D844" s="16">
        <v>144</v>
      </c>
      <c r="E844" s="16">
        <v>464</v>
      </c>
      <c r="F844" s="16">
        <v>85</v>
      </c>
      <c r="G844" s="16">
        <v>128</v>
      </c>
      <c r="H844" s="16">
        <v>28</v>
      </c>
      <c r="I844" s="16">
        <v>3</v>
      </c>
      <c r="J844" s="16">
        <v>23</v>
      </c>
      <c r="K844" s="16">
        <v>66</v>
      </c>
      <c r="L844" s="16">
        <v>12</v>
      </c>
      <c r="M844" s="16">
        <v>8</v>
      </c>
      <c r="N844" s="16">
        <v>63</v>
      </c>
      <c r="O844" s="16">
        <v>148</v>
      </c>
      <c r="P844" s="13" t="str">
        <f t="shared" si="26"/>
        <v>CF</v>
      </c>
      <c r="Q844" s="13">
        <f>IFERROR(VLOOKUP($A844, 'Fielding Data'!$A$1:$H$12056, 5, 0), 0)</f>
        <v>0</v>
      </c>
      <c r="R844" s="13">
        <f>IFERROR(VLOOKUP($A844, 'Fielding Data'!$A$1:$H$12056, 6, 0), 0)</f>
        <v>0</v>
      </c>
      <c r="S844" s="13">
        <f>IFERROR(VLOOKUP($A844, 'Fielding Data'!$A$1:$H$12056, 7, 0), 0)</f>
        <v>0</v>
      </c>
      <c r="T844" s="13">
        <f>IFERROR(VLOOKUP($A844, 'Fielding Data'!$A$1:$H$12056, 8, 0), 0)</f>
        <v>0</v>
      </c>
      <c r="U844" s="13">
        <f>SUMIFS('Fielding Data'!E:E, 'Fielding Data'!$A:$A, $A844)</f>
        <v>260</v>
      </c>
      <c r="V844" s="13">
        <f>SUMIFS('Fielding Data'!F:F, 'Fielding Data'!$A:$A, $A844)</f>
        <v>1</v>
      </c>
      <c r="W844" s="13">
        <f>SUMIFS('Fielding Data'!G:G, 'Fielding Data'!$A:$A, $A844)</f>
        <v>5</v>
      </c>
      <c r="X844" s="13">
        <f>SUMIFS('Fielding Data'!H:H, 'Fielding Data'!$A:$A, $A844)</f>
        <v>0</v>
      </c>
    </row>
    <row r="845" spans="1:24" x14ac:dyDescent="0.3">
      <c r="A845" s="13" t="str">
        <f t="shared" si="27"/>
        <v>rauchjo012010</v>
      </c>
      <c r="B845" s="16" t="s">
        <v>327</v>
      </c>
      <c r="C845" s="16">
        <v>2010</v>
      </c>
      <c r="D845" s="16">
        <v>59</v>
      </c>
      <c r="E845" s="16">
        <v>0</v>
      </c>
      <c r="F845" s="16">
        <v>0</v>
      </c>
      <c r="G845" s="16">
        <v>0</v>
      </c>
      <c r="H845" s="16">
        <v>0</v>
      </c>
      <c r="I845" s="16">
        <v>0</v>
      </c>
      <c r="J845" s="16">
        <v>0</v>
      </c>
      <c r="K845" s="16">
        <v>0</v>
      </c>
      <c r="L845" s="16">
        <v>0</v>
      </c>
      <c r="M845" s="16">
        <v>0</v>
      </c>
      <c r="N845" s="16">
        <v>0</v>
      </c>
      <c r="O845" s="16">
        <v>0</v>
      </c>
      <c r="P845" s="13" t="str">
        <f t="shared" si="26"/>
        <v>P</v>
      </c>
      <c r="Q845" s="13">
        <f>IFERROR(VLOOKUP($A845, 'Fielding Data'!$A$1:$H$12056, 5, 0), 0)</f>
        <v>3</v>
      </c>
      <c r="R845" s="13">
        <f>IFERROR(VLOOKUP($A845, 'Fielding Data'!$A$1:$H$12056, 6, 0), 0)</f>
        <v>2</v>
      </c>
      <c r="S845" s="13">
        <f>IFERROR(VLOOKUP($A845, 'Fielding Data'!$A$1:$H$12056, 7, 0), 0)</f>
        <v>0</v>
      </c>
      <c r="T845" s="13">
        <f>IFERROR(VLOOKUP($A845, 'Fielding Data'!$A$1:$H$12056, 8, 0), 0)</f>
        <v>1</v>
      </c>
      <c r="U845" s="13">
        <f>SUMIFS('Fielding Data'!E:E, 'Fielding Data'!$A:$A, $A845)</f>
        <v>3</v>
      </c>
      <c r="V845" s="13">
        <f>SUMIFS('Fielding Data'!F:F, 'Fielding Data'!$A:$A, $A845)</f>
        <v>2</v>
      </c>
      <c r="W845" s="13">
        <f>SUMIFS('Fielding Data'!G:G, 'Fielding Data'!$A:$A, $A845)</f>
        <v>0</v>
      </c>
      <c r="X845" s="13">
        <f>SUMIFS('Fielding Data'!H:H, 'Fielding Data'!$A:$A, $A845)</f>
        <v>1</v>
      </c>
    </row>
    <row r="846" spans="1:24" x14ac:dyDescent="0.3">
      <c r="A846" s="13" t="str">
        <f t="shared" si="27"/>
        <v>raynojo012010</v>
      </c>
      <c r="B846" s="16" t="s">
        <v>1360</v>
      </c>
      <c r="C846" s="16">
        <v>2010</v>
      </c>
      <c r="D846" s="16">
        <v>11</v>
      </c>
      <c r="E846" s="16">
        <v>10</v>
      </c>
      <c r="F846" s="16">
        <v>1</v>
      </c>
      <c r="G846" s="16">
        <v>2</v>
      </c>
      <c r="H846" s="16">
        <v>0</v>
      </c>
      <c r="I846" s="16">
        <v>0</v>
      </c>
      <c r="J846" s="16">
        <v>0</v>
      </c>
      <c r="K846" s="16">
        <v>0</v>
      </c>
      <c r="L846" s="16">
        <v>0</v>
      </c>
      <c r="M846" s="16">
        <v>0</v>
      </c>
      <c r="N846" s="16">
        <v>1</v>
      </c>
      <c r="O846" s="16">
        <v>3</v>
      </c>
      <c r="P846" s="13" t="str">
        <f t="shared" si="26"/>
        <v>CF</v>
      </c>
      <c r="Q846" s="13">
        <f>IFERROR(VLOOKUP($A846, 'Fielding Data'!$A$1:$H$12056, 5, 0), 0)</f>
        <v>0</v>
      </c>
      <c r="R846" s="13">
        <f>IFERROR(VLOOKUP($A846, 'Fielding Data'!$A$1:$H$12056, 6, 0), 0)</f>
        <v>0</v>
      </c>
      <c r="S846" s="13">
        <f>IFERROR(VLOOKUP($A846, 'Fielding Data'!$A$1:$H$12056, 7, 0), 0)</f>
        <v>0</v>
      </c>
      <c r="T846" s="13">
        <f>IFERROR(VLOOKUP($A846, 'Fielding Data'!$A$1:$H$12056, 8, 0), 0)</f>
        <v>0</v>
      </c>
      <c r="U846" s="13">
        <f>SUMIFS('Fielding Data'!E:E, 'Fielding Data'!$A:$A, $A846)</f>
        <v>2</v>
      </c>
      <c r="V846" s="13">
        <f>SUMIFS('Fielding Data'!F:F, 'Fielding Data'!$A:$A, $A846)</f>
        <v>0</v>
      </c>
      <c r="W846" s="13">
        <f>SUMIFS('Fielding Data'!G:G, 'Fielding Data'!$A:$A, $A846)</f>
        <v>0</v>
      </c>
      <c r="X846" s="13">
        <f>SUMIFS('Fielding Data'!H:H, 'Fielding Data'!$A:$A, $A846)</f>
        <v>0</v>
      </c>
    </row>
    <row r="847" spans="1:24" x14ac:dyDescent="0.3">
      <c r="A847" s="13" t="str">
        <f t="shared" si="27"/>
        <v>rayro012010</v>
      </c>
      <c r="B847" s="16" t="s">
        <v>1164</v>
      </c>
      <c r="C847" s="16">
        <v>2010</v>
      </c>
      <c r="D847" s="16">
        <v>3</v>
      </c>
      <c r="E847" s="16">
        <v>0</v>
      </c>
      <c r="F847" s="16">
        <v>0</v>
      </c>
      <c r="G847" s="16">
        <v>0</v>
      </c>
      <c r="H847" s="16">
        <v>0</v>
      </c>
      <c r="I847" s="16">
        <v>0</v>
      </c>
      <c r="J847" s="16">
        <v>0</v>
      </c>
      <c r="K847" s="16">
        <v>0</v>
      </c>
      <c r="L847" s="16">
        <v>0</v>
      </c>
      <c r="M847" s="16">
        <v>0</v>
      </c>
      <c r="N847" s="16">
        <v>0</v>
      </c>
      <c r="O847" s="16">
        <v>0</v>
      </c>
      <c r="P847" s="13" t="str">
        <f t="shared" si="26"/>
        <v>P</v>
      </c>
      <c r="Q847" s="13">
        <f>IFERROR(VLOOKUP($A847, 'Fielding Data'!$A$1:$H$12056, 5, 0), 0)</f>
        <v>0</v>
      </c>
      <c r="R847" s="13">
        <f>IFERROR(VLOOKUP($A847, 'Fielding Data'!$A$1:$H$12056, 6, 0), 0)</f>
        <v>0</v>
      </c>
      <c r="S847" s="13">
        <f>IFERROR(VLOOKUP($A847, 'Fielding Data'!$A$1:$H$12056, 7, 0), 0)</f>
        <v>0</v>
      </c>
      <c r="T847" s="13">
        <f>IFERROR(VLOOKUP($A847, 'Fielding Data'!$A$1:$H$12056, 8, 0), 0)</f>
        <v>0</v>
      </c>
      <c r="U847" s="13">
        <f>SUMIFS('Fielding Data'!E:E, 'Fielding Data'!$A:$A, $A847)</f>
        <v>0</v>
      </c>
      <c r="V847" s="13">
        <f>SUMIFS('Fielding Data'!F:F, 'Fielding Data'!$A:$A, $A847)</f>
        <v>0</v>
      </c>
      <c r="W847" s="13">
        <f>SUMIFS('Fielding Data'!G:G, 'Fielding Data'!$A:$A, $A847)</f>
        <v>0</v>
      </c>
      <c r="X847" s="13">
        <f>SUMIFS('Fielding Data'!H:H, 'Fielding Data'!$A:$A, $A847)</f>
        <v>0</v>
      </c>
    </row>
    <row r="848" spans="1:24" x14ac:dyDescent="0.3">
      <c r="A848" s="13" t="str">
        <f t="shared" si="27"/>
        <v>reddijo012010</v>
      </c>
      <c r="B848" s="16" t="s">
        <v>1165</v>
      </c>
      <c r="C848" s="16">
        <v>2010</v>
      </c>
      <c r="D848" s="16">
        <v>29</v>
      </c>
      <c r="E848" s="16">
        <v>62</v>
      </c>
      <c r="F848" s="16">
        <v>5</v>
      </c>
      <c r="G848" s="16">
        <v>12</v>
      </c>
      <c r="H848" s="16">
        <v>3</v>
      </c>
      <c r="I848" s="16">
        <v>1</v>
      </c>
      <c r="J848" s="16">
        <v>1</v>
      </c>
      <c r="K848" s="16">
        <v>5</v>
      </c>
      <c r="L848" s="16">
        <v>1</v>
      </c>
      <c r="M848" s="16">
        <v>0</v>
      </c>
      <c r="N848" s="16">
        <v>1</v>
      </c>
      <c r="O848" s="16">
        <v>15</v>
      </c>
      <c r="P848" s="13" t="str">
        <f t="shared" si="26"/>
        <v>CF</v>
      </c>
      <c r="Q848" s="13">
        <f>IFERROR(VLOOKUP($A848, 'Fielding Data'!$A$1:$H$12056, 5, 0), 0)</f>
        <v>0</v>
      </c>
      <c r="R848" s="13">
        <f>IFERROR(VLOOKUP($A848, 'Fielding Data'!$A$1:$H$12056, 6, 0), 0)</f>
        <v>0</v>
      </c>
      <c r="S848" s="13">
        <f>IFERROR(VLOOKUP($A848, 'Fielding Data'!$A$1:$H$12056, 7, 0), 0)</f>
        <v>0</v>
      </c>
      <c r="T848" s="13">
        <f>IFERROR(VLOOKUP($A848, 'Fielding Data'!$A$1:$H$12056, 8, 0), 0)</f>
        <v>0</v>
      </c>
      <c r="U848" s="13">
        <f>SUMIFS('Fielding Data'!E:E, 'Fielding Data'!$A:$A, $A848)</f>
        <v>37</v>
      </c>
      <c r="V848" s="13">
        <f>SUMIFS('Fielding Data'!F:F, 'Fielding Data'!$A:$A, $A848)</f>
        <v>1</v>
      </c>
      <c r="W848" s="13">
        <f>SUMIFS('Fielding Data'!G:G, 'Fielding Data'!$A:$A, $A848)</f>
        <v>0</v>
      </c>
      <c r="X848" s="13">
        <f>SUMIFS('Fielding Data'!H:H, 'Fielding Data'!$A:$A, $A848)</f>
        <v>0</v>
      </c>
    </row>
    <row r="849" spans="1:24" x14ac:dyDescent="0.3">
      <c r="A849" s="13" t="str">
        <f t="shared" si="27"/>
        <v>redmomi012010</v>
      </c>
      <c r="B849" s="16" t="s">
        <v>181</v>
      </c>
      <c r="C849" s="16">
        <v>2010</v>
      </c>
      <c r="D849" s="16">
        <v>22</v>
      </c>
      <c r="E849" s="16">
        <v>63</v>
      </c>
      <c r="F849" s="16">
        <v>7</v>
      </c>
      <c r="G849" s="16">
        <v>13</v>
      </c>
      <c r="H849" s="16">
        <v>4</v>
      </c>
      <c r="I849" s="16">
        <v>0</v>
      </c>
      <c r="J849" s="16">
        <v>0</v>
      </c>
      <c r="K849" s="16">
        <v>5</v>
      </c>
      <c r="L849" s="16">
        <v>0</v>
      </c>
      <c r="M849" s="16">
        <v>0</v>
      </c>
      <c r="N849" s="16">
        <v>2</v>
      </c>
      <c r="O849" s="16">
        <v>10</v>
      </c>
      <c r="P849" s="13" t="str">
        <f t="shared" si="26"/>
        <v>C</v>
      </c>
      <c r="Q849" s="13">
        <f>IFERROR(VLOOKUP($A849, 'Fielding Data'!$A$1:$H$12056, 5, 0), 0)</f>
        <v>87</v>
      </c>
      <c r="R849" s="13">
        <f>IFERROR(VLOOKUP($A849, 'Fielding Data'!$A$1:$H$12056, 6, 0), 0)</f>
        <v>11</v>
      </c>
      <c r="S849" s="13">
        <f>IFERROR(VLOOKUP($A849, 'Fielding Data'!$A$1:$H$12056, 7, 0), 0)</f>
        <v>1</v>
      </c>
      <c r="T849" s="13">
        <f>IFERROR(VLOOKUP($A849, 'Fielding Data'!$A$1:$H$12056, 8, 0), 0)</f>
        <v>1</v>
      </c>
      <c r="U849" s="13">
        <f>SUMIFS('Fielding Data'!E:E, 'Fielding Data'!$A:$A, $A849)</f>
        <v>87</v>
      </c>
      <c r="V849" s="13">
        <f>SUMIFS('Fielding Data'!F:F, 'Fielding Data'!$A:$A, $A849)</f>
        <v>11</v>
      </c>
      <c r="W849" s="13">
        <f>SUMIFS('Fielding Data'!G:G, 'Fielding Data'!$A:$A, $A849)</f>
        <v>1</v>
      </c>
      <c r="X849" s="13">
        <f>SUMIFS('Fielding Data'!H:H, 'Fielding Data'!$A:$A, $A849)</f>
        <v>1</v>
      </c>
    </row>
    <row r="850" spans="1:24" x14ac:dyDescent="0.3">
      <c r="A850" s="13" t="str">
        <f t="shared" si="27"/>
        <v>reedje032010</v>
      </c>
      <c r="B850" s="16" t="s">
        <v>487</v>
      </c>
      <c r="C850" s="16">
        <v>2010</v>
      </c>
      <c r="D850" s="16">
        <v>14</v>
      </c>
      <c r="E850" s="16">
        <v>21</v>
      </c>
      <c r="F850" s="16">
        <v>1</v>
      </c>
      <c r="G850" s="16">
        <v>3</v>
      </c>
      <c r="H850" s="16">
        <v>0</v>
      </c>
      <c r="I850" s="16">
        <v>0</v>
      </c>
      <c r="J850" s="16">
        <v>1</v>
      </c>
      <c r="K850" s="16">
        <v>3</v>
      </c>
      <c r="L850" s="16">
        <v>1</v>
      </c>
      <c r="M850" s="16">
        <v>0</v>
      </c>
      <c r="N850" s="16">
        <v>2</v>
      </c>
      <c r="O850" s="16">
        <v>8</v>
      </c>
      <c r="P850" s="13" t="str">
        <f t="shared" si="26"/>
        <v>1B</v>
      </c>
      <c r="Q850" s="13">
        <f>IFERROR(VLOOKUP($A850, 'Fielding Data'!$A$1:$H$12056, 5, 0), 0)</f>
        <v>2</v>
      </c>
      <c r="R850" s="13">
        <f>IFERROR(VLOOKUP($A850, 'Fielding Data'!$A$1:$H$12056, 6, 0), 0)</f>
        <v>0</v>
      </c>
      <c r="S850" s="13">
        <f>IFERROR(VLOOKUP($A850, 'Fielding Data'!$A$1:$H$12056, 7, 0), 0)</f>
        <v>0</v>
      </c>
      <c r="T850" s="13">
        <f>IFERROR(VLOOKUP($A850, 'Fielding Data'!$A$1:$H$12056, 8, 0), 0)</f>
        <v>0</v>
      </c>
      <c r="U850" s="13">
        <f>SUMIFS('Fielding Data'!E:E, 'Fielding Data'!$A:$A, $A850)</f>
        <v>13</v>
      </c>
      <c r="V850" s="13">
        <f>SUMIFS('Fielding Data'!F:F, 'Fielding Data'!$A:$A, $A850)</f>
        <v>0</v>
      </c>
      <c r="W850" s="13">
        <f>SUMIFS('Fielding Data'!G:G, 'Fielding Data'!$A:$A, $A850)</f>
        <v>0</v>
      </c>
      <c r="X850" s="13">
        <f>SUMIFS('Fielding Data'!H:H, 'Fielding Data'!$A:$A, $A850)</f>
        <v>0</v>
      </c>
    </row>
    <row r="851" spans="1:24" x14ac:dyDescent="0.3">
      <c r="A851" s="13" t="str">
        <f t="shared" si="27"/>
        <v>reimono012010</v>
      </c>
      <c r="B851" s="16" t="s">
        <v>1166</v>
      </c>
      <c r="C851" s="16">
        <v>2010</v>
      </c>
      <c r="D851" s="16">
        <v>39</v>
      </c>
      <c r="E851" s="16">
        <v>116</v>
      </c>
      <c r="F851" s="16">
        <v>9</v>
      </c>
      <c r="G851" s="16">
        <v>24</v>
      </c>
      <c r="H851" s="16">
        <v>5</v>
      </c>
      <c r="I851" s="16">
        <v>0</v>
      </c>
      <c r="J851" s="16">
        <v>3</v>
      </c>
      <c r="K851" s="16">
        <v>14</v>
      </c>
      <c r="L851" s="16">
        <v>0</v>
      </c>
      <c r="M851" s="16">
        <v>0</v>
      </c>
      <c r="N851" s="16">
        <v>12</v>
      </c>
      <c r="O851" s="16">
        <v>26</v>
      </c>
      <c r="P851" s="13" t="str">
        <f t="shared" si="26"/>
        <v>LF</v>
      </c>
      <c r="Q851" s="13">
        <f>IFERROR(VLOOKUP($A851, 'Fielding Data'!$A$1:$H$12056, 5, 0), 0)</f>
        <v>0</v>
      </c>
      <c r="R851" s="13">
        <f>IFERROR(VLOOKUP($A851, 'Fielding Data'!$A$1:$H$12056, 6, 0), 0)</f>
        <v>0</v>
      </c>
      <c r="S851" s="13">
        <f>IFERROR(VLOOKUP($A851, 'Fielding Data'!$A$1:$H$12056, 7, 0), 0)</f>
        <v>0</v>
      </c>
      <c r="T851" s="13">
        <f>IFERROR(VLOOKUP($A851, 'Fielding Data'!$A$1:$H$12056, 8, 0), 0)</f>
        <v>0</v>
      </c>
      <c r="U851" s="13">
        <f>SUMIFS('Fielding Data'!E:E, 'Fielding Data'!$A:$A, $A851)</f>
        <v>42</v>
      </c>
      <c r="V851" s="13">
        <f>SUMIFS('Fielding Data'!F:F, 'Fielding Data'!$A:$A, $A851)</f>
        <v>1</v>
      </c>
      <c r="W851" s="13">
        <f>SUMIFS('Fielding Data'!G:G, 'Fielding Data'!$A:$A, $A851)</f>
        <v>1</v>
      </c>
      <c r="X851" s="13">
        <f>SUMIFS('Fielding Data'!H:H, 'Fielding Data'!$A:$A, $A851)</f>
        <v>0</v>
      </c>
    </row>
    <row r="852" spans="1:24" x14ac:dyDescent="0.3">
      <c r="A852" s="13" t="str">
        <f t="shared" si="27"/>
        <v>renteed012010</v>
      </c>
      <c r="B852" s="16" t="s">
        <v>182</v>
      </c>
      <c r="C852" s="16">
        <v>2010</v>
      </c>
      <c r="D852" s="16">
        <v>72</v>
      </c>
      <c r="E852" s="16">
        <v>243</v>
      </c>
      <c r="F852" s="16">
        <v>26</v>
      </c>
      <c r="G852" s="16">
        <v>67</v>
      </c>
      <c r="H852" s="16">
        <v>11</v>
      </c>
      <c r="I852" s="16">
        <v>2</v>
      </c>
      <c r="J852" s="16">
        <v>3</v>
      </c>
      <c r="K852" s="16">
        <v>22</v>
      </c>
      <c r="L852" s="16">
        <v>3</v>
      </c>
      <c r="M852" s="16">
        <v>0</v>
      </c>
      <c r="N852" s="16">
        <v>21</v>
      </c>
      <c r="O852" s="16">
        <v>43</v>
      </c>
      <c r="P852" s="13" t="str">
        <f t="shared" si="26"/>
        <v>SS</v>
      </c>
      <c r="Q852" s="13">
        <f>IFERROR(VLOOKUP($A852, 'Fielding Data'!$A$1:$H$12056, 5, 0), 0)</f>
        <v>80</v>
      </c>
      <c r="R852" s="13">
        <f>IFERROR(VLOOKUP($A852, 'Fielding Data'!$A$1:$H$12056, 6, 0), 0)</f>
        <v>149</v>
      </c>
      <c r="S852" s="13">
        <f>IFERROR(VLOOKUP($A852, 'Fielding Data'!$A$1:$H$12056, 7, 0), 0)</f>
        <v>4</v>
      </c>
      <c r="T852" s="13">
        <f>IFERROR(VLOOKUP($A852, 'Fielding Data'!$A$1:$H$12056, 8, 0), 0)</f>
        <v>27</v>
      </c>
      <c r="U852" s="13">
        <f>SUMIFS('Fielding Data'!E:E, 'Fielding Data'!$A:$A, $A852)</f>
        <v>80</v>
      </c>
      <c r="V852" s="13">
        <f>SUMIFS('Fielding Data'!F:F, 'Fielding Data'!$A:$A, $A852)</f>
        <v>149</v>
      </c>
      <c r="W852" s="13">
        <f>SUMIFS('Fielding Data'!G:G, 'Fielding Data'!$A:$A, $A852)</f>
        <v>4</v>
      </c>
      <c r="X852" s="13">
        <f>SUMIFS('Fielding Data'!H:H, 'Fielding Data'!$A:$A, $A852)</f>
        <v>27</v>
      </c>
    </row>
    <row r="853" spans="1:24" x14ac:dyDescent="0.3">
      <c r="A853" s="13" t="str">
        <f t="shared" si="27"/>
        <v>repkoja012010</v>
      </c>
      <c r="B853" s="16" t="s">
        <v>589</v>
      </c>
      <c r="C853" s="16">
        <v>2010</v>
      </c>
      <c r="D853" s="16">
        <v>58</v>
      </c>
      <c r="E853" s="16">
        <v>127</v>
      </c>
      <c r="F853" s="16">
        <v>19</v>
      </c>
      <c r="G853" s="16">
        <v>29</v>
      </c>
      <c r="H853" s="16">
        <v>6</v>
      </c>
      <c r="I853" s="16">
        <v>0</v>
      </c>
      <c r="J853" s="16">
        <v>3</v>
      </c>
      <c r="K853" s="16">
        <v>9</v>
      </c>
      <c r="L853" s="16">
        <v>3</v>
      </c>
      <c r="M853" s="16">
        <v>2</v>
      </c>
      <c r="N853" s="16">
        <v>13</v>
      </c>
      <c r="O853" s="16">
        <v>38</v>
      </c>
      <c r="P853" s="13" t="str">
        <f t="shared" si="26"/>
        <v>CF</v>
      </c>
      <c r="Q853" s="13">
        <f>IFERROR(VLOOKUP($A853, 'Fielding Data'!$A$1:$H$12056, 5, 0), 0)</f>
        <v>0</v>
      </c>
      <c r="R853" s="13">
        <f>IFERROR(VLOOKUP($A853, 'Fielding Data'!$A$1:$H$12056, 6, 0), 0)</f>
        <v>0</v>
      </c>
      <c r="S853" s="13">
        <f>IFERROR(VLOOKUP($A853, 'Fielding Data'!$A$1:$H$12056, 7, 0), 0)</f>
        <v>0</v>
      </c>
      <c r="T853" s="13">
        <f>IFERROR(VLOOKUP($A853, 'Fielding Data'!$A$1:$H$12056, 8, 0), 0)</f>
        <v>0</v>
      </c>
      <c r="U853" s="13">
        <f>SUMIFS('Fielding Data'!E:E, 'Fielding Data'!$A:$A, $A853)</f>
        <v>87</v>
      </c>
      <c r="V853" s="13">
        <f>SUMIFS('Fielding Data'!F:F, 'Fielding Data'!$A:$A, $A853)</f>
        <v>5</v>
      </c>
      <c r="W853" s="13">
        <f>SUMIFS('Fielding Data'!G:G, 'Fielding Data'!$A:$A, $A853)</f>
        <v>0</v>
      </c>
      <c r="X853" s="13">
        <f>SUMIFS('Fielding Data'!H:H, 'Fielding Data'!$A:$A, $A853)</f>
        <v>1</v>
      </c>
    </row>
    <row r="854" spans="1:24" x14ac:dyDescent="0.3">
      <c r="A854" s="13" t="str">
        <f t="shared" si="27"/>
        <v>reverbe012010</v>
      </c>
      <c r="B854" s="16" t="s">
        <v>1361</v>
      </c>
      <c r="C854" s="16">
        <v>2010</v>
      </c>
      <c r="D854" s="16">
        <v>13</v>
      </c>
      <c r="E854" s="16">
        <v>28</v>
      </c>
      <c r="F854" s="16">
        <v>1</v>
      </c>
      <c r="G854" s="16">
        <v>5</v>
      </c>
      <c r="H854" s="16">
        <v>0</v>
      </c>
      <c r="I854" s="16">
        <v>0</v>
      </c>
      <c r="J854" s="16">
        <v>0</v>
      </c>
      <c r="K854" s="16">
        <v>2</v>
      </c>
      <c r="L854" s="16">
        <v>0</v>
      </c>
      <c r="M854" s="16">
        <v>1</v>
      </c>
      <c r="N854" s="16">
        <v>2</v>
      </c>
      <c r="O854" s="16">
        <v>5</v>
      </c>
      <c r="P854" s="13" t="str">
        <f t="shared" si="26"/>
        <v>CF</v>
      </c>
      <c r="Q854" s="13">
        <f>IFERROR(VLOOKUP($A854, 'Fielding Data'!$A$1:$H$12056, 5, 0), 0)</f>
        <v>0</v>
      </c>
      <c r="R854" s="13">
        <f>IFERROR(VLOOKUP($A854, 'Fielding Data'!$A$1:$H$12056, 6, 0), 0)</f>
        <v>0</v>
      </c>
      <c r="S854" s="13">
        <f>IFERROR(VLOOKUP($A854, 'Fielding Data'!$A$1:$H$12056, 7, 0), 0)</f>
        <v>0</v>
      </c>
      <c r="T854" s="13">
        <f>IFERROR(VLOOKUP($A854, 'Fielding Data'!$A$1:$H$12056, 8, 0), 0)</f>
        <v>0</v>
      </c>
      <c r="U854" s="13">
        <f>SUMIFS('Fielding Data'!E:E, 'Fielding Data'!$A:$A, $A854)</f>
        <v>18</v>
      </c>
      <c r="V854" s="13">
        <f>SUMIFS('Fielding Data'!F:F, 'Fielding Data'!$A:$A, $A854)</f>
        <v>0</v>
      </c>
      <c r="W854" s="13">
        <f>SUMIFS('Fielding Data'!G:G, 'Fielding Data'!$A:$A, $A854)</f>
        <v>1</v>
      </c>
      <c r="X854" s="13">
        <f>SUMIFS('Fielding Data'!H:H, 'Fielding Data'!$A:$A, $A854)</f>
        <v>0</v>
      </c>
    </row>
    <row r="855" spans="1:24" x14ac:dyDescent="0.3">
      <c r="A855" s="13" t="str">
        <f t="shared" si="27"/>
        <v>reyesde012010</v>
      </c>
      <c r="B855" s="16" t="s">
        <v>183</v>
      </c>
      <c r="C855" s="16">
        <v>2010</v>
      </c>
      <c r="D855" s="16">
        <v>59</v>
      </c>
      <c r="E855" s="16">
        <v>2</v>
      </c>
      <c r="F855" s="16">
        <v>0</v>
      </c>
      <c r="G855" s="16">
        <v>0</v>
      </c>
      <c r="H855" s="16">
        <v>0</v>
      </c>
      <c r="I855" s="16">
        <v>0</v>
      </c>
      <c r="J855" s="16">
        <v>0</v>
      </c>
      <c r="K855" s="16">
        <v>0</v>
      </c>
      <c r="L855" s="16">
        <v>0</v>
      </c>
      <c r="M855" s="16">
        <v>0</v>
      </c>
      <c r="N855" s="16">
        <v>0</v>
      </c>
      <c r="O855" s="16">
        <v>0</v>
      </c>
      <c r="P855" s="13" t="str">
        <f t="shared" si="26"/>
        <v>P</v>
      </c>
      <c r="Q855" s="13">
        <f>IFERROR(VLOOKUP($A855, 'Fielding Data'!$A$1:$H$12056, 5, 0), 0)</f>
        <v>1</v>
      </c>
      <c r="R855" s="13">
        <f>IFERROR(VLOOKUP($A855, 'Fielding Data'!$A$1:$H$12056, 6, 0), 0)</f>
        <v>8</v>
      </c>
      <c r="S855" s="13">
        <f>IFERROR(VLOOKUP($A855, 'Fielding Data'!$A$1:$H$12056, 7, 0), 0)</f>
        <v>0</v>
      </c>
      <c r="T855" s="13">
        <f>IFERROR(VLOOKUP($A855, 'Fielding Data'!$A$1:$H$12056, 8, 0), 0)</f>
        <v>0</v>
      </c>
      <c r="U855" s="13">
        <f>SUMIFS('Fielding Data'!E:E, 'Fielding Data'!$A:$A, $A855)</f>
        <v>1</v>
      </c>
      <c r="V855" s="13">
        <f>SUMIFS('Fielding Data'!F:F, 'Fielding Data'!$A:$A, $A855)</f>
        <v>8</v>
      </c>
      <c r="W855" s="13">
        <f>SUMIFS('Fielding Data'!G:G, 'Fielding Data'!$A:$A, $A855)</f>
        <v>0</v>
      </c>
      <c r="X855" s="13">
        <f>SUMIFS('Fielding Data'!H:H, 'Fielding Data'!$A:$A, $A855)</f>
        <v>0</v>
      </c>
    </row>
    <row r="856" spans="1:24" x14ac:dyDescent="0.3">
      <c r="A856" s="13" t="str">
        <f t="shared" si="27"/>
        <v>reyesjo012010</v>
      </c>
      <c r="B856" s="16" t="s">
        <v>398</v>
      </c>
      <c r="C856" s="16">
        <v>2010</v>
      </c>
      <c r="D856" s="16">
        <v>133</v>
      </c>
      <c r="E856" s="16">
        <v>563</v>
      </c>
      <c r="F856" s="16">
        <v>83</v>
      </c>
      <c r="G856" s="16">
        <v>159</v>
      </c>
      <c r="H856" s="16">
        <v>29</v>
      </c>
      <c r="I856" s="16">
        <v>10</v>
      </c>
      <c r="J856" s="16">
        <v>11</v>
      </c>
      <c r="K856" s="16">
        <v>54</v>
      </c>
      <c r="L856" s="16">
        <v>30</v>
      </c>
      <c r="M856" s="16">
        <v>10</v>
      </c>
      <c r="N856" s="16">
        <v>31</v>
      </c>
      <c r="O856" s="16">
        <v>63</v>
      </c>
      <c r="P856" s="13" t="str">
        <f t="shared" si="26"/>
        <v>SS</v>
      </c>
      <c r="Q856" s="13">
        <f>IFERROR(VLOOKUP($A856, 'Fielding Data'!$A$1:$H$12056, 5, 0), 0)</f>
        <v>179</v>
      </c>
      <c r="R856" s="13">
        <f>IFERROR(VLOOKUP($A856, 'Fielding Data'!$A$1:$H$12056, 6, 0), 0)</f>
        <v>362</v>
      </c>
      <c r="S856" s="13">
        <f>IFERROR(VLOOKUP($A856, 'Fielding Data'!$A$1:$H$12056, 7, 0), 0)</f>
        <v>15</v>
      </c>
      <c r="T856" s="13">
        <f>IFERROR(VLOOKUP($A856, 'Fielding Data'!$A$1:$H$12056, 8, 0), 0)</f>
        <v>77</v>
      </c>
      <c r="U856" s="13">
        <f>SUMIFS('Fielding Data'!E:E, 'Fielding Data'!$A:$A, $A856)</f>
        <v>179</v>
      </c>
      <c r="V856" s="13">
        <f>SUMIFS('Fielding Data'!F:F, 'Fielding Data'!$A:$A, $A856)</f>
        <v>362</v>
      </c>
      <c r="W856" s="13">
        <f>SUMIFS('Fielding Data'!G:G, 'Fielding Data'!$A:$A, $A856)</f>
        <v>15</v>
      </c>
      <c r="X856" s="13">
        <f>SUMIFS('Fielding Data'!H:H, 'Fielding Data'!$A:$A, $A856)</f>
        <v>77</v>
      </c>
    </row>
    <row r="857" spans="1:24" x14ac:dyDescent="0.3">
      <c r="A857" s="13" t="str">
        <f t="shared" si="27"/>
        <v>reyesjo032010</v>
      </c>
      <c r="B857" s="16" t="s">
        <v>841</v>
      </c>
      <c r="C857" s="16">
        <v>2010</v>
      </c>
      <c r="D857" s="16">
        <v>1</v>
      </c>
      <c r="E857" s="16">
        <v>1</v>
      </c>
      <c r="F857" s="16">
        <v>0</v>
      </c>
      <c r="G857" s="16">
        <v>0</v>
      </c>
      <c r="H857" s="16">
        <v>0</v>
      </c>
      <c r="I857" s="16">
        <v>0</v>
      </c>
      <c r="J857" s="16">
        <v>0</v>
      </c>
      <c r="K857" s="16">
        <v>0</v>
      </c>
      <c r="L857" s="16">
        <v>0</v>
      </c>
      <c r="M857" s="16">
        <v>0</v>
      </c>
      <c r="N857" s="16">
        <v>1</v>
      </c>
      <c r="O857" s="16">
        <v>0</v>
      </c>
      <c r="P857" s="13" t="str">
        <f t="shared" si="26"/>
        <v>P</v>
      </c>
      <c r="Q857" s="13">
        <f>IFERROR(VLOOKUP($A857, 'Fielding Data'!$A$1:$H$12056, 5, 0), 0)</f>
        <v>0</v>
      </c>
      <c r="R857" s="13">
        <f>IFERROR(VLOOKUP($A857, 'Fielding Data'!$A$1:$H$12056, 6, 0), 0)</f>
        <v>0</v>
      </c>
      <c r="S857" s="13">
        <f>IFERROR(VLOOKUP($A857, 'Fielding Data'!$A$1:$H$12056, 7, 0), 0)</f>
        <v>0</v>
      </c>
      <c r="T857" s="13">
        <f>IFERROR(VLOOKUP($A857, 'Fielding Data'!$A$1:$H$12056, 8, 0), 0)</f>
        <v>0</v>
      </c>
      <c r="U857" s="13">
        <f>SUMIFS('Fielding Data'!E:E, 'Fielding Data'!$A:$A, $A857)</f>
        <v>0</v>
      </c>
      <c r="V857" s="13">
        <f>SUMIFS('Fielding Data'!F:F, 'Fielding Data'!$A:$A, $A857)</f>
        <v>0</v>
      </c>
      <c r="W857" s="13">
        <f>SUMIFS('Fielding Data'!G:G, 'Fielding Data'!$A:$A, $A857)</f>
        <v>0</v>
      </c>
      <c r="X857" s="13">
        <f>SUMIFS('Fielding Data'!H:H, 'Fielding Data'!$A:$A, $A857)</f>
        <v>0</v>
      </c>
    </row>
    <row r="858" spans="1:24" x14ac:dyDescent="0.3">
      <c r="A858" s="13" t="str">
        <f t="shared" si="27"/>
        <v>reynoma012010</v>
      </c>
      <c r="B858" s="16" t="s">
        <v>842</v>
      </c>
      <c r="C858" s="16">
        <v>2010</v>
      </c>
      <c r="D858" s="16">
        <v>145</v>
      </c>
      <c r="E858" s="16">
        <v>499</v>
      </c>
      <c r="F858" s="16">
        <v>79</v>
      </c>
      <c r="G858" s="16">
        <v>99</v>
      </c>
      <c r="H858" s="16">
        <v>17</v>
      </c>
      <c r="I858" s="16">
        <v>2</v>
      </c>
      <c r="J858" s="16">
        <v>32</v>
      </c>
      <c r="K858" s="16">
        <v>85</v>
      </c>
      <c r="L858" s="16">
        <v>7</v>
      </c>
      <c r="M858" s="16">
        <v>4</v>
      </c>
      <c r="N858" s="16">
        <v>83</v>
      </c>
      <c r="O858" s="16">
        <v>211</v>
      </c>
      <c r="P858" s="13" t="str">
        <f t="shared" si="26"/>
        <v>1B</v>
      </c>
      <c r="Q858" s="13">
        <f>IFERROR(VLOOKUP($A858, 'Fielding Data'!$A$1:$H$12056, 5, 0), 0)</f>
        <v>7</v>
      </c>
      <c r="R858" s="13">
        <f>IFERROR(VLOOKUP($A858, 'Fielding Data'!$A$1:$H$12056, 6, 0), 0)</f>
        <v>1</v>
      </c>
      <c r="S858" s="13">
        <f>IFERROR(VLOOKUP($A858, 'Fielding Data'!$A$1:$H$12056, 7, 0), 0)</f>
        <v>0</v>
      </c>
      <c r="T858" s="13">
        <f>IFERROR(VLOOKUP($A858, 'Fielding Data'!$A$1:$H$12056, 8, 0), 0)</f>
        <v>1</v>
      </c>
      <c r="U858" s="13">
        <f>SUMIFS('Fielding Data'!E:E, 'Fielding Data'!$A:$A, $A858)</f>
        <v>108</v>
      </c>
      <c r="V858" s="13">
        <f>SUMIFS('Fielding Data'!F:F, 'Fielding Data'!$A:$A, $A858)</f>
        <v>251</v>
      </c>
      <c r="W858" s="13">
        <f>SUMIFS('Fielding Data'!G:G, 'Fielding Data'!$A:$A, $A858)</f>
        <v>18</v>
      </c>
      <c r="X858" s="13">
        <f>SUMIFS('Fielding Data'!H:H, 'Fielding Data'!$A:$A, $A858)</f>
        <v>25</v>
      </c>
    </row>
    <row r="859" spans="1:24" x14ac:dyDescent="0.3">
      <c r="A859" s="13" t="str">
        <f t="shared" si="27"/>
        <v>reynoma022010</v>
      </c>
      <c r="B859" s="16" t="s">
        <v>1362</v>
      </c>
      <c r="C859" s="16">
        <v>2010</v>
      </c>
      <c r="D859" s="16">
        <v>21</v>
      </c>
      <c r="E859" s="16">
        <v>0</v>
      </c>
      <c r="F859" s="16">
        <v>1</v>
      </c>
      <c r="G859" s="16">
        <v>0</v>
      </c>
      <c r="H859" s="16">
        <v>0</v>
      </c>
      <c r="I859" s="16">
        <v>0</v>
      </c>
      <c r="J859" s="16">
        <v>0</v>
      </c>
      <c r="K859" s="16">
        <v>0</v>
      </c>
      <c r="L859" s="16">
        <v>0</v>
      </c>
      <c r="M859" s="16">
        <v>0</v>
      </c>
      <c r="N859" s="16">
        <v>1</v>
      </c>
      <c r="O859" s="16">
        <v>0</v>
      </c>
      <c r="P859" s="13" t="str">
        <f t="shared" si="26"/>
        <v>P</v>
      </c>
      <c r="Q859" s="13">
        <f>IFERROR(VLOOKUP($A859, 'Fielding Data'!$A$1:$H$12056, 5, 0), 0)</f>
        <v>2</v>
      </c>
      <c r="R859" s="13">
        <f>IFERROR(VLOOKUP($A859, 'Fielding Data'!$A$1:$H$12056, 6, 0), 0)</f>
        <v>3</v>
      </c>
      <c r="S859" s="13">
        <f>IFERROR(VLOOKUP($A859, 'Fielding Data'!$A$1:$H$12056, 7, 0), 0)</f>
        <v>0</v>
      </c>
      <c r="T859" s="13">
        <f>IFERROR(VLOOKUP($A859, 'Fielding Data'!$A$1:$H$12056, 8, 0), 0)</f>
        <v>0</v>
      </c>
      <c r="U859" s="13">
        <f>SUMIFS('Fielding Data'!E:E, 'Fielding Data'!$A:$A, $A859)</f>
        <v>2</v>
      </c>
      <c r="V859" s="13">
        <f>SUMIFS('Fielding Data'!F:F, 'Fielding Data'!$A:$A, $A859)</f>
        <v>3</v>
      </c>
      <c r="W859" s="13">
        <f>SUMIFS('Fielding Data'!G:G, 'Fielding Data'!$A:$A, $A859)</f>
        <v>0</v>
      </c>
      <c r="X859" s="13">
        <f>SUMIFS('Fielding Data'!H:H, 'Fielding Data'!$A:$A, $A859)</f>
        <v>0</v>
      </c>
    </row>
    <row r="860" spans="1:24" x14ac:dyDescent="0.3">
      <c r="A860" s="13" t="str">
        <f t="shared" si="27"/>
        <v>rhodear012010</v>
      </c>
      <c r="B860" s="16" t="s">
        <v>184</v>
      </c>
      <c r="C860" s="16">
        <v>2010</v>
      </c>
      <c r="D860" s="16">
        <v>70</v>
      </c>
      <c r="E860" s="16">
        <v>0</v>
      </c>
      <c r="F860" s="16">
        <v>0</v>
      </c>
      <c r="G860" s="16">
        <v>0</v>
      </c>
      <c r="H860" s="16">
        <v>0</v>
      </c>
      <c r="I860" s="16">
        <v>0</v>
      </c>
      <c r="J860" s="16">
        <v>0</v>
      </c>
      <c r="K860" s="16">
        <v>0</v>
      </c>
      <c r="L860" s="16">
        <v>0</v>
      </c>
      <c r="M860" s="16">
        <v>0</v>
      </c>
      <c r="N860" s="16">
        <v>0</v>
      </c>
      <c r="O860" s="16">
        <v>0</v>
      </c>
      <c r="P860" s="13" t="str">
        <f t="shared" si="26"/>
        <v>P</v>
      </c>
      <c r="Q860" s="13">
        <f>IFERROR(VLOOKUP($A860, 'Fielding Data'!$A$1:$H$12056, 5, 0), 0)</f>
        <v>3</v>
      </c>
      <c r="R860" s="13">
        <f>IFERROR(VLOOKUP($A860, 'Fielding Data'!$A$1:$H$12056, 6, 0), 0)</f>
        <v>6</v>
      </c>
      <c r="S860" s="13">
        <f>IFERROR(VLOOKUP($A860, 'Fielding Data'!$A$1:$H$12056, 7, 0), 0)</f>
        <v>0</v>
      </c>
      <c r="T860" s="13">
        <f>IFERROR(VLOOKUP($A860, 'Fielding Data'!$A$1:$H$12056, 8, 0), 0)</f>
        <v>0</v>
      </c>
      <c r="U860" s="13">
        <f>SUMIFS('Fielding Data'!E:E, 'Fielding Data'!$A:$A, $A860)</f>
        <v>3</v>
      </c>
      <c r="V860" s="13">
        <f>SUMIFS('Fielding Data'!F:F, 'Fielding Data'!$A:$A, $A860)</f>
        <v>6</v>
      </c>
      <c r="W860" s="13">
        <f>SUMIFS('Fielding Data'!G:G, 'Fielding Data'!$A:$A, $A860)</f>
        <v>0</v>
      </c>
      <c r="X860" s="13">
        <f>SUMIFS('Fielding Data'!H:H, 'Fielding Data'!$A:$A, $A860)</f>
        <v>0</v>
      </c>
    </row>
    <row r="861" spans="1:24" x14ac:dyDescent="0.3">
      <c r="A861" s="13" t="str">
        <f t="shared" si="27"/>
        <v>rhymewi012010</v>
      </c>
      <c r="B861" s="16" t="s">
        <v>1363</v>
      </c>
      <c r="C861" s="16">
        <v>2010</v>
      </c>
      <c r="D861" s="16">
        <v>54</v>
      </c>
      <c r="E861" s="16">
        <v>191</v>
      </c>
      <c r="F861" s="16">
        <v>30</v>
      </c>
      <c r="G861" s="16">
        <v>58</v>
      </c>
      <c r="H861" s="16">
        <v>12</v>
      </c>
      <c r="I861" s="16">
        <v>3</v>
      </c>
      <c r="J861" s="16">
        <v>1</v>
      </c>
      <c r="K861" s="16">
        <v>19</v>
      </c>
      <c r="L861" s="16">
        <v>0</v>
      </c>
      <c r="M861" s="16">
        <v>3</v>
      </c>
      <c r="N861" s="16">
        <v>14</v>
      </c>
      <c r="O861" s="16">
        <v>16</v>
      </c>
      <c r="P861" s="13" t="str">
        <f t="shared" si="26"/>
        <v>2B</v>
      </c>
      <c r="Q861" s="13">
        <f>IFERROR(VLOOKUP($A861, 'Fielding Data'!$A$1:$H$12056, 5, 0), 0)</f>
        <v>89</v>
      </c>
      <c r="R861" s="13">
        <f>IFERROR(VLOOKUP($A861, 'Fielding Data'!$A$1:$H$12056, 6, 0), 0)</f>
        <v>150</v>
      </c>
      <c r="S861" s="13">
        <f>IFERROR(VLOOKUP($A861, 'Fielding Data'!$A$1:$H$12056, 7, 0), 0)</f>
        <v>4</v>
      </c>
      <c r="T861" s="13">
        <f>IFERROR(VLOOKUP($A861, 'Fielding Data'!$A$1:$H$12056, 8, 0), 0)</f>
        <v>37</v>
      </c>
      <c r="U861" s="13">
        <f>SUMIFS('Fielding Data'!E:E, 'Fielding Data'!$A:$A, $A861)</f>
        <v>89</v>
      </c>
      <c r="V861" s="13">
        <f>SUMIFS('Fielding Data'!F:F, 'Fielding Data'!$A:$A, $A861)</f>
        <v>150</v>
      </c>
      <c r="W861" s="13">
        <f>SUMIFS('Fielding Data'!G:G, 'Fielding Data'!$A:$A, $A861)</f>
        <v>4</v>
      </c>
      <c r="X861" s="13">
        <f>SUMIFS('Fielding Data'!H:H, 'Fielding Data'!$A:$A, $A861)</f>
        <v>37</v>
      </c>
    </row>
    <row r="862" spans="1:24" x14ac:dyDescent="0.3">
      <c r="A862" s="13" t="str">
        <f t="shared" si="27"/>
        <v>richacl012010</v>
      </c>
      <c r="B862" s="16" t="s">
        <v>993</v>
      </c>
      <c r="C862" s="16">
        <v>2010</v>
      </c>
      <c r="D862" s="16">
        <v>33</v>
      </c>
      <c r="E862" s="16">
        <v>61</v>
      </c>
      <c r="F862" s="16">
        <v>5</v>
      </c>
      <c r="G862" s="16">
        <v>9</v>
      </c>
      <c r="H862" s="16">
        <v>2</v>
      </c>
      <c r="I862" s="16">
        <v>0</v>
      </c>
      <c r="J862" s="16">
        <v>0</v>
      </c>
      <c r="K862" s="16">
        <v>5</v>
      </c>
      <c r="L862" s="16">
        <v>0</v>
      </c>
      <c r="M862" s="16">
        <v>0</v>
      </c>
      <c r="N862" s="16">
        <v>1</v>
      </c>
      <c r="O862" s="16">
        <v>21</v>
      </c>
      <c r="P862" s="13" t="str">
        <f t="shared" si="26"/>
        <v>P</v>
      </c>
      <c r="Q862" s="13">
        <f>IFERROR(VLOOKUP($A862, 'Fielding Data'!$A$1:$H$12056, 5, 0), 0)</f>
        <v>6</v>
      </c>
      <c r="R862" s="13">
        <f>IFERROR(VLOOKUP($A862, 'Fielding Data'!$A$1:$H$12056, 6, 0), 0)</f>
        <v>33</v>
      </c>
      <c r="S862" s="13">
        <f>IFERROR(VLOOKUP($A862, 'Fielding Data'!$A$1:$H$12056, 7, 0), 0)</f>
        <v>4</v>
      </c>
      <c r="T862" s="13">
        <f>IFERROR(VLOOKUP($A862, 'Fielding Data'!$A$1:$H$12056, 8, 0), 0)</f>
        <v>3</v>
      </c>
      <c r="U862" s="13">
        <f>SUMIFS('Fielding Data'!E:E, 'Fielding Data'!$A:$A, $A862)</f>
        <v>6</v>
      </c>
      <c r="V862" s="13">
        <f>SUMIFS('Fielding Data'!F:F, 'Fielding Data'!$A:$A, $A862)</f>
        <v>33</v>
      </c>
      <c r="W862" s="13">
        <f>SUMIFS('Fielding Data'!G:G, 'Fielding Data'!$A:$A, $A862)</f>
        <v>4</v>
      </c>
      <c r="X862" s="13">
        <f>SUMIFS('Fielding Data'!H:H, 'Fielding Data'!$A:$A, $A862)</f>
        <v>3</v>
      </c>
    </row>
    <row r="863" spans="1:24" x14ac:dyDescent="0.3">
      <c r="A863" s="13" t="str">
        <f t="shared" si="27"/>
        <v>richadu022010</v>
      </c>
      <c r="B863" s="16" t="s">
        <v>1167</v>
      </c>
      <c r="C863" s="16">
        <v>2010</v>
      </c>
      <c r="D863" s="16">
        <v>26</v>
      </c>
      <c r="E863" s="16">
        <v>0</v>
      </c>
      <c r="F863" s="16">
        <v>0</v>
      </c>
      <c r="G863" s="16">
        <v>0</v>
      </c>
      <c r="H863" s="16">
        <v>0</v>
      </c>
      <c r="I863" s="16">
        <v>0</v>
      </c>
      <c r="J863" s="16">
        <v>0</v>
      </c>
      <c r="K863" s="16">
        <v>0</v>
      </c>
      <c r="L863" s="16">
        <v>0</v>
      </c>
      <c r="M863" s="16">
        <v>0</v>
      </c>
      <c r="N863" s="16">
        <v>0</v>
      </c>
      <c r="O863" s="16">
        <v>0</v>
      </c>
      <c r="P863" s="13" t="str">
        <f t="shared" si="26"/>
        <v>P</v>
      </c>
      <c r="Q863" s="13">
        <f>IFERROR(VLOOKUP($A863, 'Fielding Data'!$A$1:$H$12056, 5, 0), 0)</f>
        <v>0</v>
      </c>
      <c r="R863" s="13">
        <f>IFERROR(VLOOKUP($A863, 'Fielding Data'!$A$1:$H$12056, 6, 0), 0)</f>
        <v>0</v>
      </c>
      <c r="S863" s="13">
        <f>IFERROR(VLOOKUP($A863, 'Fielding Data'!$A$1:$H$12056, 7, 0), 0)</f>
        <v>1</v>
      </c>
      <c r="T863" s="13">
        <f>IFERROR(VLOOKUP($A863, 'Fielding Data'!$A$1:$H$12056, 8, 0), 0)</f>
        <v>0</v>
      </c>
      <c r="U863" s="13">
        <f>SUMIFS('Fielding Data'!E:E, 'Fielding Data'!$A:$A, $A863)</f>
        <v>0</v>
      </c>
      <c r="V863" s="13">
        <f>SUMIFS('Fielding Data'!F:F, 'Fielding Data'!$A:$A, $A863)</f>
        <v>0</v>
      </c>
      <c r="W863" s="13">
        <f>SUMIFS('Fielding Data'!G:G, 'Fielding Data'!$A:$A, $A863)</f>
        <v>1</v>
      </c>
      <c r="X863" s="13">
        <f>SUMIFS('Fielding Data'!H:H, 'Fielding Data'!$A:$A, $A863)</f>
        <v>0</v>
      </c>
    </row>
    <row r="864" spans="1:24" x14ac:dyDescent="0.3">
      <c r="A864" s="13" t="str">
        <f t="shared" si="27"/>
        <v>rincoju012010</v>
      </c>
      <c r="B864" s="16" t="s">
        <v>267</v>
      </c>
      <c r="C864" s="16">
        <v>2010</v>
      </c>
      <c r="D864" s="16">
        <v>2</v>
      </c>
      <c r="E864" s="16">
        <v>1</v>
      </c>
      <c r="F864" s="16">
        <v>0</v>
      </c>
      <c r="G864" s="16">
        <v>0</v>
      </c>
      <c r="H864" s="16">
        <v>0</v>
      </c>
      <c r="I864" s="16">
        <v>0</v>
      </c>
      <c r="J864" s="16">
        <v>0</v>
      </c>
      <c r="K864" s="16">
        <v>0</v>
      </c>
      <c r="L864" s="16">
        <v>0</v>
      </c>
      <c r="M864" s="16">
        <v>0</v>
      </c>
      <c r="N864" s="16">
        <v>0</v>
      </c>
      <c r="O864" s="16">
        <v>0</v>
      </c>
      <c r="P864" s="13" t="str">
        <f t="shared" si="26"/>
        <v>P</v>
      </c>
      <c r="Q864" s="13">
        <f>IFERROR(VLOOKUP($A864, 'Fielding Data'!$A$1:$H$12056, 5, 0), 0)</f>
        <v>0</v>
      </c>
      <c r="R864" s="13">
        <f>IFERROR(VLOOKUP($A864, 'Fielding Data'!$A$1:$H$12056, 6, 0), 0)</f>
        <v>0</v>
      </c>
      <c r="S864" s="13">
        <f>IFERROR(VLOOKUP($A864, 'Fielding Data'!$A$1:$H$12056, 7, 0), 0)</f>
        <v>0</v>
      </c>
      <c r="T864" s="13">
        <f>IFERROR(VLOOKUP($A864, 'Fielding Data'!$A$1:$H$12056, 8, 0), 0)</f>
        <v>0</v>
      </c>
      <c r="U864" s="13">
        <f>SUMIFS('Fielding Data'!E:E, 'Fielding Data'!$A:$A, $A864)</f>
        <v>0</v>
      </c>
      <c r="V864" s="13">
        <f>SUMIFS('Fielding Data'!F:F, 'Fielding Data'!$A:$A, $A864)</f>
        <v>0</v>
      </c>
      <c r="W864" s="13">
        <f>SUMIFS('Fielding Data'!G:G, 'Fielding Data'!$A:$A, $A864)</f>
        <v>0</v>
      </c>
      <c r="X864" s="13">
        <f>SUMIFS('Fielding Data'!H:H, 'Fielding Data'!$A:$A, $A864)</f>
        <v>0</v>
      </c>
    </row>
    <row r="865" spans="1:24" x14ac:dyDescent="0.3">
      <c r="A865" s="13" t="str">
        <f t="shared" si="27"/>
        <v>ringro012010</v>
      </c>
      <c r="B865" s="16" t="s">
        <v>591</v>
      </c>
      <c r="C865" s="16">
        <v>2010</v>
      </c>
      <c r="D865" s="16">
        <v>5</v>
      </c>
      <c r="E865" s="16">
        <v>0</v>
      </c>
      <c r="F865" s="16">
        <v>0</v>
      </c>
      <c r="G865" s="16">
        <v>0</v>
      </c>
      <c r="H865" s="16">
        <v>0</v>
      </c>
      <c r="I865" s="16">
        <v>0</v>
      </c>
      <c r="J865" s="16">
        <v>0</v>
      </c>
      <c r="K865" s="16">
        <v>0</v>
      </c>
      <c r="L865" s="16">
        <v>0</v>
      </c>
      <c r="M865" s="16">
        <v>0</v>
      </c>
      <c r="N865" s="16">
        <v>0</v>
      </c>
      <c r="O865" s="16">
        <v>0</v>
      </c>
      <c r="P865" s="13" t="str">
        <f t="shared" si="26"/>
        <v>P</v>
      </c>
      <c r="Q865" s="13">
        <f>IFERROR(VLOOKUP($A865, 'Fielding Data'!$A$1:$H$12056, 5, 0), 0)</f>
        <v>0</v>
      </c>
      <c r="R865" s="13">
        <f>IFERROR(VLOOKUP($A865, 'Fielding Data'!$A$1:$H$12056, 6, 0), 0)</f>
        <v>0</v>
      </c>
      <c r="S865" s="13">
        <f>IFERROR(VLOOKUP($A865, 'Fielding Data'!$A$1:$H$12056, 7, 0), 0)</f>
        <v>0</v>
      </c>
      <c r="T865" s="13">
        <f>IFERROR(VLOOKUP($A865, 'Fielding Data'!$A$1:$H$12056, 8, 0), 0)</f>
        <v>0</v>
      </c>
      <c r="U865" s="13">
        <f>SUMIFS('Fielding Data'!E:E, 'Fielding Data'!$A:$A, $A865)</f>
        <v>0</v>
      </c>
      <c r="V865" s="13">
        <f>SUMIFS('Fielding Data'!F:F, 'Fielding Data'!$A:$A, $A865)</f>
        <v>0</v>
      </c>
      <c r="W865" s="13">
        <f>SUMIFS('Fielding Data'!G:G, 'Fielding Data'!$A:$A, $A865)</f>
        <v>0</v>
      </c>
      <c r="X865" s="13">
        <f>SUMIFS('Fielding Data'!H:H, 'Fielding Data'!$A:$A, $A865)</f>
        <v>0</v>
      </c>
    </row>
    <row r="866" spans="1:24" x14ac:dyDescent="0.3">
      <c r="A866" s="13" t="str">
        <f t="shared" si="27"/>
        <v>riosal012010</v>
      </c>
      <c r="B866" s="16" t="s">
        <v>488</v>
      </c>
      <c r="C866" s="16">
        <v>2010</v>
      </c>
      <c r="D866" s="16">
        <v>147</v>
      </c>
      <c r="E866" s="16">
        <v>567</v>
      </c>
      <c r="F866" s="16">
        <v>89</v>
      </c>
      <c r="G866" s="16">
        <v>161</v>
      </c>
      <c r="H866" s="16">
        <v>29</v>
      </c>
      <c r="I866" s="16">
        <v>3</v>
      </c>
      <c r="J866" s="16">
        <v>21</v>
      </c>
      <c r="K866" s="16">
        <v>88</v>
      </c>
      <c r="L866" s="16">
        <v>34</v>
      </c>
      <c r="M866" s="16">
        <v>14</v>
      </c>
      <c r="N866" s="16">
        <v>38</v>
      </c>
      <c r="O866" s="16">
        <v>93</v>
      </c>
      <c r="P866" s="13" t="str">
        <f t="shared" si="26"/>
        <v>CF</v>
      </c>
      <c r="Q866" s="13">
        <f>IFERROR(VLOOKUP($A866, 'Fielding Data'!$A$1:$H$12056, 5, 0), 0)</f>
        <v>0</v>
      </c>
      <c r="R866" s="13">
        <f>IFERROR(VLOOKUP($A866, 'Fielding Data'!$A$1:$H$12056, 6, 0), 0)</f>
        <v>0</v>
      </c>
      <c r="S866" s="13">
        <f>IFERROR(VLOOKUP($A866, 'Fielding Data'!$A$1:$H$12056, 7, 0), 0)</f>
        <v>0</v>
      </c>
      <c r="T866" s="13">
        <f>IFERROR(VLOOKUP($A866, 'Fielding Data'!$A$1:$H$12056, 8, 0), 0)</f>
        <v>0</v>
      </c>
      <c r="U866" s="13">
        <f>SUMIFS('Fielding Data'!E:E, 'Fielding Data'!$A:$A, $A866)</f>
        <v>388</v>
      </c>
      <c r="V866" s="13">
        <f>SUMIFS('Fielding Data'!F:F, 'Fielding Data'!$A:$A, $A866)</f>
        <v>6</v>
      </c>
      <c r="W866" s="13">
        <f>SUMIFS('Fielding Data'!G:G, 'Fielding Data'!$A:$A, $A866)</f>
        <v>5</v>
      </c>
      <c r="X866" s="13">
        <f>SUMIFS('Fielding Data'!H:H, 'Fielding Data'!$A:$A, $A866)</f>
        <v>3</v>
      </c>
    </row>
    <row r="867" spans="1:24" x14ac:dyDescent="0.3">
      <c r="A867" s="13" t="str">
        <f t="shared" si="27"/>
        <v>riskeda012010</v>
      </c>
      <c r="B867" s="16" t="s">
        <v>268</v>
      </c>
      <c r="C867" s="16">
        <v>2010</v>
      </c>
      <c r="D867" s="16">
        <v>23</v>
      </c>
      <c r="E867" s="16">
        <v>0</v>
      </c>
      <c r="F867" s="16">
        <v>0</v>
      </c>
      <c r="G867" s="16">
        <v>0</v>
      </c>
      <c r="H867" s="16">
        <v>0</v>
      </c>
      <c r="I867" s="16">
        <v>0</v>
      </c>
      <c r="J867" s="16">
        <v>0</v>
      </c>
      <c r="K867" s="16">
        <v>0</v>
      </c>
      <c r="L867" s="16">
        <v>0</v>
      </c>
      <c r="M867" s="16">
        <v>0</v>
      </c>
      <c r="N867" s="16">
        <v>0</v>
      </c>
      <c r="O867" s="16">
        <v>0</v>
      </c>
      <c r="P867" s="13" t="str">
        <f t="shared" si="26"/>
        <v>P</v>
      </c>
      <c r="Q867" s="13">
        <f>IFERROR(VLOOKUP($A867, 'Fielding Data'!$A$1:$H$12056, 5, 0), 0)</f>
        <v>1</v>
      </c>
      <c r="R867" s="13">
        <f>IFERROR(VLOOKUP($A867, 'Fielding Data'!$A$1:$H$12056, 6, 0), 0)</f>
        <v>2</v>
      </c>
      <c r="S867" s="13">
        <f>IFERROR(VLOOKUP($A867, 'Fielding Data'!$A$1:$H$12056, 7, 0), 0)</f>
        <v>0</v>
      </c>
      <c r="T867" s="13">
        <f>IFERROR(VLOOKUP($A867, 'Fielding Data'!$A$1:$H$12056, 8, 0), 0)</f>
        <v>0</v>
      </c>
      <c r="U867" s="13">
        <f>SUMIFS('Fielding Data'!E:E, 'Fielding Data'!$A:$A, $A867)</f>
        <v>1</v>
      </c>
      <c r="V867" s="13">
        <f>SUMIFS('Fielding Data'!F:F, 'Fielding Data'!$A:$A, $A867)</f>
        <v>2</v>
      </c>
      <c r="W867" s="13">
        <f>SUMIFS('Fielding Data'!G:G, 'Fielding Data'!$A:$A, $A867)</f>
        <v>0</v>
      </c>
      <c r="X867" s="13">
        <f>SUMIFS('Fielding Data'!H:H, 'Fielding Data'!$A:$A, $A867)</f>
        <v>0</v>
      </c>
    </row>
    <row r="868" spans="1:24" x14ac:dyDescent="0.3">
      <c r="A868" s="13" t="str">
        <f t="shared" si="27"/>
        <v>riverju012010</v>
      </c>
      <c r="B868" s="16" t="s">
        <v>269</v>
      </c>
      <c r="C868" s="16">
        <v>2010</v>
      </c>
      <c r="D868" s="16">
        <v>124</v>
      </c>
      <c r="E868" s="16">
        <v>416</v>
      </c>
      <c r="F868" s="16">
        <v>53</v>
      </c>
      <c r="G868" s="16">
        <v>105</v>
      </c>
      <c r="H868" s="16">
        <v>20</v>
      </c>
      <c r="I868" s="16">
        <v>0</v>
      </c>
      <c r="J868" s="16">
        <v>15</v>
      </c>
      <c r="K868" s="16">
        <v>52</v>
      </c>
      <c r="L868" s="16">
        <v>2</v>
      </c>
      <c r="M868" s="16">
        <v>2</v>
      </c>
      <c r="N868" s="16">
        <v>33</v>
      </c>
      <c r="O868" s="16">
        <v>58</v>
      </c>
      <c r="P868" s="13" t="str">
        <f t="shared" si="26"/>
        <v>1B</v>
      </c>
      <c r="Q868" s="13">
        <f>IFERROR(VLOOKUP($A868, 'Fielding Data'!$A$1:$H$12056, 5, 0), 0)</f>
        <v>98</v>
      </c>
      <c r="R868" s="13">
        <f>IFERROR(VLOOKUP($A868, 'Fielding Data'!$A$1:$H$12056, 6, 0), 0)</f>
        <v>12</v>
      </c>
      <c r="S868" s="13">
        <f>IFERROR(VLOOKUP($A868, 'Fielding Data'!$A$1:$H$12056, 7, 0), 0)</f>
        <v>1</v>
      </c>
      <c r="T868" s="13">
        <f>IFERROR(VLOOKUP($A868, 'Fielding Data'!$A$1:$H$12056, 8, 0), 0)</f>
        <v>8</v>
      </c>
      <c r="U868" s="13">
        <f>SUMIFS('Fielding Data'!E:E, 'Fielding Data'!$A:$A, $A868)</f>
        <v>312</v>
      </c>
      <c r="V868" s="13">
        <f>SUMIFS('Fielding Data'!F:F, 'Fielding Data'!$A:$A, $A868)</f>
        <v>20</v>
      </c>
      <c r="W868" s="13">
        <f>SUMIFS('Fielding Data'!G:G, 'Fielding Data'!$A:$A, $A868)</f>
        <v>6</v>
      </c>
      <c r="X868" s="13">
        <f>SUMIFS('Fielding Data'!H:H, 'Fielding Data'!$A:$A, $A868)</f>
        <v>9</v>
      </c>
    </row>
    <row r="869" spans="1:24" x14ac:dyDescent="0.3">
      <c r="A869" s="13" t="str">
        <f t="shared" si="27"/>
        <v>riverma012010</v>
      </c>
      <c r="B869" s="16" t="s">
        <v>185</v>
      </c>
      <c r="C869" s="16">
        <v>2010</v>
      </c>
      <c r="D869" s="16">
        <v>61</v>
      </c>
      <c r="E869" s="16">
        <v>1</v>
      </c>
      <c r="F869" s="16">
        <v>0</v>
      </c>
      <c r="G869" s="16">
        <v>0</v>
      </c>
      <c r="H869" s="16">
        <v>0</v>
      </c>
      <c r="I869" s="16">
        <v>0</v>
      </c>
      <c r="J869" s="16">
        <v>0</v>
      </c>
      <c r="K869" s="16">
        <v>0</v>
      </c>
      <c r="L869" s="16">
        <v>0</v>
      </c>
      <c r="M869" s="16">
        <v>0</v>
      </c>
      <c r="N869" s="16">
        <v>0</v>
      </c>
      <c r="O869" s="16">
        <v>0</v>
      </c>
      <c r="P869" s="13" t="str">
        <f t="shared" si="26"/>
        <v>P</v>
      </c>
      <c r="Q869" s="13">
        <f>IFERROR(VLOOKUP($A869, 'Fielding Data'!$A$1:$H$12056, 5, 0), 0)</f>
        <v>2</v>
      </c>
      <c r="R869" s="13">
        <f>IFERROR(VLOOKUP($A869, 'Fielding Data'!$A$1:$H$12056, 6, 0), 0)</f>
        <v>16</v>
      </c>
      <c r="S869" s="13">
        <f>IFERROR(VLOOKUP($A869, 'Fielding Data'!$A$1:$H$12056, 7, 0), 0)</f>
        <v>0</v>
      </c>
      <c r="T869" s="13">
        <f>IFERROR(VLOOKUP($A869, 'Fielding Data'!$A$1:$H$12056, 8, 0), 0)</f>
        <v>0</v>
      </c>
      <c r="U869" s="13">
        <f>SUMIFS('Fielding Data'!E:E, 'Fielding Data'!$A:$A, $A869)</f>
        <v>2</v>
      </c>
      <c r="V869" s="13">
        <f>SUMIFS('Fielding Data'!F:F, 'Fielding Data'!$A:$A, $A869)</f>
        <v>16</v>
      </c>
      <c r="W869" s="13">
        <f>SUMIFS('Fielding Data'!G:G, 'Fielding Data'!$A:$A, $A869)</f>
        <v>0</v>
      </c>
      <c r="X869" s="13">
        <f>SUMIFS('Fielding Data'!H:H, 'Fielding Data'!$A:$A, $A869)</f>
        <v>0</v>
      </c>
    </row>
    <row r="870" spans="1:24" x14ac:dyDescent="0.3">
      <c r="A870" s="13" t="str">
        <f t="shared" si="27"/>
        <v>rivermi022010</v>
      </c>
      <c r="B870" s="16" t="s">
        <v>270</v>
      </c>
      <c r="C870" s="16">
        <v>2010</v>
      </c>
      <c r="D870" s="16">
        <v>7</v>
      </c>
      <c r="E870" s="16">
        <v>14</v>
      </c>
      <c r="F870" s="16">
        <v>0</v>
      </c>
      <c r="G870" s="16">
        <v>0</v>
      </c>
      <c r="H870" s="16">
        <v>0</v>
      </c>
      <c r="I870" s="16">
        <v>0</v>
      </c>
      <c r="J870" s="16">
        <v>0</v>
      </c>
      <c r="K870" s="16">
        <v>0</v>
      </c>
      <c r="L870" s="16">
        <v>0</v>
      </c>
      <c r="M870" s="16">
        <v>0</v>
      </c>
      <c r="N870" s="16">
        <v>2</v>
      </c>
      <c r="O870" s="16">
        <v>3</v>
      </c>
      <c r="P870" s="13" t="str">
        <f t="shared" si="26"/>
        <v>C</v>
      </c>
      <c r="Q870" s="13">
        <f>IFERROR(VLOOKUP($A870, 'Fielding Data'!$A$1:$H$12056, 5, 0), 0)</f>
        <v>28</v>
      </c>
      <c r="R870" s="13">
        <f>IFERROR(VLOOKUP($A870, 'Fielding Data'!$A$1:$H$12056, 6, 0), 0)</f>
        <v>2</v>
      </c>
      <c r="S870" s="13">
        <f>IFERROR(VLOOKUP($A870, 'Fielding Data'!$A$1:$H$12056, 7, 0), 0)</f>
        <v>1</v>
      </c>
      <c r="T870" s="13">
        <f>IFERROR(VLOOKUP($A870, 'Fielding Data'!$A$1:$H$12056, 8, 0), 0)</f>
        <v>0</v>
      </c>
      <c r="U870" s="13">
        <f>SUMIFS('Fielding Data'!E:E, 'Fielding Data'!$A:$A, $A870)</f>
        <v>28</v>
      </c>
      <c r="V870" s="13">
        <f>SUMIFS('Fielding Data'!F:F, 'Fielding Data'!$A:$A, $A870)</f>
        <v>2</v>
      </c>
      <c r="W870" s="13">
        <f>SUMIFS('Fielding Data'!G:G, 'Fielding Data'!$A:$A, $A870)</f>
        <v>1</v>
      </c>
      <c r="X870" s="13">
        <f>SUMIFS('Fielding Data'!H:H, 'Fielding Data'!$A:$A, $A870)</f>
        <v>0</v>
      </c>
    </row>
    <row r="871" spans="1:24" x14ac:dyDescent="0.3">
      <c r="A871" s="13" t="str">
        <f t="shared" si="27"/>
        <v>riversa012010</v>
      </c>
      <c r="B871" s="16" t="s">
        <v>718</v>
      </c>
      <c r="C871" s="16">
        <v>2010</v>
      </c>
      <c r="D871" s="16">
        <v>4</v>
      </c>
      <c r="E871" s="16">
        <v>0</v>
      </c>
      <c r="F871" s="16">
        <v>0</v>
      </c>
      <c r="G871" s="16">
        <v>0</v>
      </c>
      <c r="H871" s="16">
        <v>0</v>
      </c>
      <c r="I871" s="16">
        <v>0</v>
      </c>
      <c r="J871" s="16">
        <v>0</v>
      </c>
      <c r="K871" s="16">
        <v>0</v>
      </c>
      <c r="L871" s="16">
        <v>0</v>
      </c>
      <c r="M871" s="16">
        <v>0</v>
      </c>
      <c r="N871" s="16">
        <v>0</v>
      </c>
      <c r="O871" s="16">
        <v>0</v>
      </c>
      <c r="P871" s="13" t="str">
        <f t="shared" si="26"/>
        <v>P</v>
      </c>
      <c r="Q871" s="13">
        <f>IFERROR(VLOOKUP($A871, 'Fielding Data'!$A$1:$H$12056, 5, 0), 0)</f>
        <v>0</v>
      </c>
      <c r="R871" s="13">
        <f>IFERROR(VLOOKUP($A871, 'Fielding Data'!$A$1:$H$12056, 6, 0), 0)</f>
        <v>0</v>
      </c>
      <c r="S871" s="13">
        <f>IFERROR(VLOOKUP($A871, 'Fielding Data'!$A$1:$H$12056, 7, 0), 0)</f>
        <v>0</v>
      </c>
      <c r="T871" s="13">
        <f>IFERROR(VLOOKUP($A871, 'Fielding Data'!$A$1:$H$12056, 8, 0), 0)</f>
        <v>0</v>
      </c>
      <c r="U871" s="13">
        <f>SUMIFS('Fielding Data'!E:E, 'Fielding Data'!$A:$A, $A871)</f>
        <v>0</v>
      </c>
      <c r="V871" s="13">
        <f>SUMIFS('Fielding Data'!F:F, 'Fielding Data'!$A:$A, $A871)</f>
        <v>0</v>
      </c>
      <c r="W871" s="13">
        <f>SUMIFS('Fielding Data'!G:G, 'Fielding Data'!$A:$A, $A871)</f>
        <v>0</v>
      </c>
      <c r="X871" s="13">
        <f>SUMIFS('Fielding Data'!H:H, 'Fielding Data'!$A:$A, $A871)</f>
        <v>0</v>
      </c>
    </row>
    <row r="872" spans="1:24" x14ac:dyDescent="0.3">
      <c r="A872" s="13" t="str">
        <f t="shared" si="27"/>
        <v>roberbr012010</v>
      </c>
      <c r="B872" s="16" t="s">
        <v>271</v>
      </c>
      <c r="C872" s="16">
        <v>2010</v>
      </c>
      <c r="D872" s="16">
        <v>59</v>
      </c>
      <c r="E872" s="16">
        <v>230</v>
      </c>
      <c r="F872" s="16">
        <v>28</v>
      </c>
      <c r="G872" s="16">
        <v>64</v>
      </c>
      <c r="H872" s="16">
        <v>14</v>
      </c>
      <c r="I872" s="16">
        <v>0</v>
      </c>
      <c r="J872" s="16">
        <v>4</v>
      </c>
      <c r="K872" s="16">
        <v>15</v>
      </c>
      <c r="L872" s="16">
        <v>12</v>
      </c>
      <c r="M872" s="16">
        <v>2</v>
      </c>
      <c r="N872" s="16">
        <v>26</v>
      </c>
      <c r="O872" s="16">
        <v>40</v>
      </c>
      <c r="P872" s="13" t="str">
        <f t="shared" si="26"/>
        <v>2B</v>
      </c>
      <c r="Q872" s="13">
        <f>IFERROR(VLOOKUP($A872, 'Fielding Data'!$A$1:$H$12056, 5, 0), 0)</f>
        <v>86</v>
      </c>
      <c r="R872" s="13">
        <f>IFERROR(VLOOKUP($A872, 'Fielding Data'!$A$1:$H$12056, 6, 0), 0)</f>
        <v>146</v>
      </c>
      <c r="S872" s="13">
        <f>IFERROR(VLOOKUP($A872, 'Fielding Data'!$A$1:$H$12056, 7, 0), 0)</f>
        <v>3</v>
      </c>
      <c r="T872" s="13">
        <f>IFERROR(VLOOKUP($A872, 'Fielding Data'!$A$1:$H$12056, 8, 0), 0)</f>
        <v>38</v>
      </c>
      <c r="U872" s="13">
        <f>SUMIFS('Fielding Data'!E:E, 'Fielding Data'!$A:$A, $A872)</f>
        <v>86</v>
      </c>
      <c r="V872" s="13">
        <f>SUMIFS('Fielding Data'!F:F, 'Fielding Data'!$A:$A, $A872)</f>
        <v>146</v>
      </c>
      <c r="W872" s="13">
        <f>SUMIFS('Fielding Data'!G:G, 'Fielding Data'!$A:$A, $A872)</f>
        <v>3</v>
      </c>
      <c r="X872" s="13">
        <f>SUMIFS('Fielding Data'!H:H, 'Fielding Data'!$A:$A, $A872)</f>
        <v>38</v>
      </c>
    </row>
    <row r="873" spans="1:24" x14ac:dyDescent="0.3">
      <c r="A873" s="13" t="str">
        <f t="shared" si="27"/>
        <v>roberda082010</v>
      </c>
      <c r="B873" s="16" t="s">
        <v>995</v>
      </c>
      <c r="C873" s="16">
        <v>2010</v>
      </c>
      <c r="D873" s="16">
        <v>64</v>
      </c>
      <c r="E873" s="16">
        <v>0</v>
      </c>
      <c r="F873" s="16">
        <v>0</v>
      </c>
      <c r="G873" s="16">
        <v>0</v>
      </c>
      <c r="H873" s="16">
        <v>0</v>
      </c>
      <c r="I873" s="16">
        <v>0</v>
      </c>
      <c r="J873" s="16">
        <v>0</v>
      </c>
      <c r="K873" s="16">
        <v>0</v>
      </c>
      <c r="L873" s="16">
        <v>0</v>
      </c>
      <c r="M873" s="16">
        <v>0</v>
      </c>
      <c r="N873" s="16">
        <v>0</v>
      </c>
      <c r="O873" s="16">
        <v>0</v>
      </c>
      <c r="P873" s="13" t="str">
        <f t="shared" si="26"/>
        <v>P</v>
      </c>
      <c r="Q873" s="13">
        <f>IFERROR(VLOOKUP($A873, 'Fielding Data'!$A$1:$H$12056, 5, 0), 0)</f>
        <v>0</v>
      </c>
      <c r="R873" s="13">
        <f>IFERROR(VLOOKUP($A873, 'Fielding Data'!$A$1:$H$12056, 6, 0), 0)</f>
        <v>5</v>
      </c>
      <c r="S873" s="13">
        <f>IFERROR(VLOOKUP($A873, 'Fielding Data'!$A$1:$H$12056, 7, 0), 0)</f>
        <v>0</v>
      </c>
      <c r="T873" s="13">
        <f>IFERROR(VLOOKUP($A873, 'Fielding Data'!$A$1:$H$12056, 8, 0), 0)</f>
        <v>0</v>
      </c>
      <c r="U873" s="13">
        <f>SUMIFS('Fielding Data'!E:E, 'Fielding Data'!$A:$A, $A873)</f>
        <v>0</v>
      </c>
      <c r="V873" s="13">
        <f>SUMIFS('Fielding Data'!F:F, 'Fielding Data'!$A:$A, $A873)</f>
        <v>5</v>
      </c>
      <c r="W873" s="13">
        <f>SUMIFS('Fielding Data'!G:G, 'Fielding Data'!$A:$A, $A873)</f>
        <v>0</v>
      </c>
      <c r="X873" s="13">
        <f>SUMIFS('Fielding Data'!H:H, 'Fielding Data'!$A:$A, $A873)</f>
        <v>0</v>
      </c>
    </row>
    <row r="874" spans="1:24" x14ac:dyDescent="0.3">
      <c r="A874" s="13" t="str">
        <f t="shared" si="27"/>
        <v>roberry012010</v>
      </c>
      <c r="B874" s="16" t="s">
        <v>719</v>
      </c>
      <c r="C874" s="16">
        <v>2010</v>
      </c>
      <c r="D874" s="16">
        <v>36</v>
      </c>
      <c r="E874" s="16">
        <v>66</v>
      </c>
      <c r="F874" s="16">
        <v>8</v>
      </c>
      <c r="G874" s="16">
        <v>13</v>
      </c>
      <c r="H874" s="16">
        <v>4</v>
      </c>
      <c r="I874" s="16">
        <v>0</v>
      </c>
      <c r="J874" s="16">
        <v>2</v>
      </c>
      <c r="K874" s="16">
        <v>9</v>
      </c>
      <c r="L874" s="16">
        <v>0</v>
      </c>
      <c r="M874" s="16">
        <v>0</v>
      </c>
      <c r="N874" s="16">
        <v>3</v>
      </c>
      <c r="O874" s="16">
        <v>17</v>
      </c>
      <c r="P874" s="13" t="str">
        <f t="shared" si="26"/>
        <v>2B</v>
      </c>
      <c r="Q874" s="13">
        <f>IFERROR(VLOOKUP($A874, 'Fielding Data'!$A$1:$H$12056, 5, 0), 0)</f>
        <v>3</v>
      </c>
      <c r="R874" s="13">
        <f>IFERROR(VLOOKUP($A874, 'Fielding Data'!$A$1:$H$12056, 6, 0), 0)</f>
        <v>4</v>
      </c>
      <c r="S874" s="13">
        <f>IFERROR(VLOOKUP($A874, 'Fielding Data'!$A$1:$H$12056, 7, 0), 0)</f>
        <v>0</v>
      </c>
      <c r="T874" s="13">
        <f>IFERROR(VLOOKUP($A874, 'Fielding Data'!$A$1:$H$12056, 8, 0), 0)</f>
        <v>2</v>
      </c>
      <c r="U874" s="13">
        <f>SUMIFS('Fielding Data'!E:E, 'Fielding Data'!$A:$A, $A874)</f>
        <v>20</v>
      </c>
      <c r="V874" s="13">
        <f>SUMIFS('Fielding Data'!F:F, 'Fielding Data'!$A:$A, $A874)</f>
        <v>6</v>
      </c>
      <c r="W874" s="13">
        <f>SUMIFS('Fielding Data'!G:G, 'Fielding Data'!$A:$A, $A874)</f>
        <v>0</v>
      </c>
      <c r="X874" s="13">
        <f>SUMIFS('Fielding Data'!H:H, 'Fielding Data'!$A:$A, $A874)</f>
        <v>2</v>
      </c>
    </row>
    <row r="875" spans="1:24" x14ac:dyDescent="0.3">
      <c r="A875" s="13" t="str">
        <f t="shared" si="27"/>
        <v>rodnefe012010</v>
      </c>
      <c r="B875" s="16" t="s">
        <v>329</v>
      </c>
      <c r="C875" s="16">
        <v>2010</v>
      </c>
      <c r="D875" s="16">
        <v>72</v>
      </c>
      <c r="E875" s="16">
        <v>0</v>
      </c>
      <c r="F875" s="16">
        <v>0</v>
      </c>
      <c r="G875" s="16">
        <v>0</v>
      </c>
      <c r="H875" s="16">
        <v>0</v>
      </c>
      <c r="I875" s="16">
        <v>0</v>
      </c>
      <c r="J875" s="16">
        <v>0</v>
      </c>
      <c r="K875" s="16">
        <v>0</v>
      </c>
      <c r="L875" s="16">
        <v>0</v>
      </c>
      <c r="M875" s="16">
        <v>0</v>
      </c>
      <c r="N875" s="16">
        <v>0</v>
      </c>
      <c r="O875" s="16">
        <v>0</v>
      </c>
      <c r="P875" s="13" t="str">
        <f t="shared" si="26"/>
        <v>P</v>
      </c>
      <c r="Q875" s="13">
        <f>IFERROR(VLOOKUP($A875, 'Fielding Data'!$A$1:$H$12056, 5, 0), 0)</f>
        <v>7</v>
      </c>
      <c r="R875" s="13">
        <f>IFERROR(VLOOKUP($A875, 'Fielding Data'!$A$1:$H$12056, 6, 0), 0)</f>
        <v>10</v>
      </c>
      <c r="S875" s="13">
        <f>IFERROR(VLOOKUP($A875, 'Fielding Data'!$A$1:$H$12056, 7, 0), 0)</f>
        <v>0</v>
      </c>
      <c r="T875" s="13">
        <f>IFERROR(VLOOKUP($A875, 'Fielding Data'!$A$1:$H$12056, 8, 0), 0)</f>
        <v>0</v>
      </c>
      <c r="U875" s="13">
        <f>SUMIFS('Fielding Data'!E:E, 'Fielding Data'!$A:$A, $A875)</f>
        <v>7</v>
      </c>
      <c r="V875" s="13">
        <f>SUMIFS('Fielding Data'!F:F, 'Fielding Data'!$A:$A, $A875)</f>
        <v>10</v>
      </c>
      <c r="W875" s="13">
        <f>SUMIFS('Fielding Data'!G:G, 'Fielding Data'!$A:$A, $A875)</f>
        <v>0</v>
      </c>
      <c r="X875" s="13">
        <f>SUMIFS('Fielding Data'!H:H, 'Fielding Data'!$A:$A, $A875)</f>
        <v>0</v>
      </c>
    </row>
    <row r="876" spans="1:24" x14ac:dyDescent="0.3">
      <c r="A876" s="13" t="str">
        <f t="shared" si="27"/>
        <v>rodrial012010</v>
      </c>
      <c r="B876" s="16" t="s">
        <v>186</v>
      </c>
      <c r="C876" s="16">
        <v>2010</v>
      </c>
      <c r="D876" s="16">
        <v>137</v>
      </c>
      <c r="E876" s="16">
        <v>522</v>
      </c>
      <c r="F876" s="16">
        <v>74</v>
      </c>
      <c r="G876" s="16">
        <v>141</v>
      </c>
      <c r="H876" s="16">
        <v>29</v>
      </c>
      <c r="I876" s="16">
        <v>2</v>
      </c>
      <c r="J876" s="16">
        <v>30</v>
      </c>
      <c r="K876" s="16">
        <v>125</v>
      </c>
      <c r="L876" s="16">
        <v>4</v>
      </c>
      <c r="M876" s="16">
        <v>3</v>
      </c>
      <c r="N876" s="16">
        <v>59</v>
      </c>
      <c r="O876" s="16">
        <v>98</v>
      </c>
      <c r="P876" s="13" t="str">
        <f t="shared" si="26"/>
        <v>3B</v>
      </c>
      <c r="Q876" s="13">
        <f>IFERROR(VLOOKUP($A876, 'Fielding Data'!$A$1:$H$12056, 5, 0), 0)</f>
        <v>61</v>
      </c>
      <c r="R876" s="13">
        <f>IFERROR(VLOOKUP($A876, 'Fielding Data'!$A$1:$H$12056, 6, 0), 0)</f>
        <v>224</v>
      </c>
      <c r="S876" s="13">
        <f>IFERROR(VLOOKUP($A876, 'Fielding Data'!$A$1:$H$12056, 7, 0), 0)</f>
        <v>7</v>
      </c>
      <c r="T876" s="13">
        <f>IFERROR(VLOOKUP($A876, 'Fielding Data'!$A$1:$H$12056, 8, 0), 0)</f>
        <v>25</v>
      </c>
      <c r="U876" s="13">
        <f>SUMIFS('Fielding Data'!E:E, 'Fielding Data'!$A:$A, $A876)</f>
        <v>61</v>
      </c>
      <c r="V876" s="13">
        <f>SUMIFS('Fielding Data'!F:F, 'Fielding Data'!$A:$A, $A876)</f>
        <v>224</v>
      </c>
      <c r="W876" s="13">
        <f>SUMIFS('Fielding Data'!G:G, 'Fielding Data'!$A:$A, $A876)</f>
        <v>7</v>
      </c>
      <c r="X876" s="13">
        <f>SUMIFS('Fielding Data'!H:H, 'Fielding Data'!$A:$A, $A876)</f>
        <v>25</v>
      </c>
    </row>
    <row r="877" spans="1:24" x14ac:dyDescent="0.3">
      <c r="A877" s="13" t="str">
        <f t="shared" si="27"/>
        <v>rodrifr032010</v>
      </c>
      <c r="B877" s="16" t="s">
        <v>330</v>
      </c>
      <c r="C877" s="16">
        <v>2010</v>
      </c>
      <c r="D877" s="16">
        <v>53</v>
      </c>
      <c r="E877" s="16">
        <v>0</v>
      </c>
      <c r="F877" s="16">
        <v>0</v>
      </c>
      <c r="G877" s="16">
        <v>0</v>
      </c>
      <c r="H877" s="16">
        <v>0</v>
      </c>
      <c r="I877" s="16">
        <v>0</v>
      </c>
      <c r="J877" s="16">
        <v>0</v>
      </c>
      <c r="K877" s="16">
        <v>0</v>
      </c>
      <c r="L877" s="16">
        <v>0</v>
      </c>
      <c r="M877" s="16">
        <v>0</v>
      </c>
      <c r="N877" s="16">
        <v>0</v>
      </c>
      <c r="O877" s="16">
        <v>0</v>
      </c>
      <c r="P877" s="13" t="str">
        <f t="shared" si="26"/>
        <v>P</v>
      </c>
      <c r="Q877" s="13">
        <f>IFERROR(VLOOKUP($A877, 'Fielding Data'!$A$1:$H$12056, 5, 0), 0)</f>
        <v>5</v>
      </c>
      <c r="R877" s="13">
        <f>IFERROR(VLOOKUP($A877, 'Fielding Data'!$A$1:$H$12056, 6, 0), 0)</f>
        <v>4</v>
      </c>
      <c r="S877" s="13">
        <f>IFERROR(VLOOKUP($A877, 'Fielding Data'!$A$1:$H$12056, 7, 0), 0)</f>
        <v>0</v>
      </c>
      <c r="T877" s="13">
        <f>IFERROR(VLOOKUP($A877, 'Fielding Data'!$A$1:$H$12056, 8, 0), 0)</f>
        <v>0</v>
      </c>
      <c r="U877" s="13">
        <f>SUMIFS('Fielding Data'!E:E, 'Fielding Data'!$A:$A, $A877)</f>
        <v>5</v>
      </c>
      <c r="V877" s="13">
        <f>SUMIFS('Fielding Data'!F:F, 'Fielding Data'!$A:$A, $A877)</f>
        <v>4</v>
      </c>
      <c r="W877" s="13">
        <f>SUMIFS('Fielding Data'!G:G, 'Fielding Data'!$A:$A, $A877)</f>
        <v>0</v>
      </c>
      <c r="X877" s="13">
        <f>SUMIFS('Fielding Data'!H:H, 'Fielding Data'!$A:$A, $A877)</f>
        <v>0</v>
      </c>
    </row>
    <row r="878" spans="1:24" x14ac:dyDescent="0.3">
      <c r="A878" s="13" t="str">
        <f t="shared" si="27"/>
        <v>rodrifr042010</v>
      </c>
      <c r="B878" s="16" t="s">
        <v>1364</v>
      </c>
      <c r="C878" s="16">
        <v>2010</v>
      </c>
      <c r="D878" s="16">
        <v>43</v>
      </c>
      <c r="E878" s="16">
        <v>0</v>
      </c>
      <c r="F878" s="16">
        <v>0</v>
      </c>
      <c r="G878" s="16">
        <v>0</v>
      </c>
      <c r="H878" s="16">
        <v>0</v>
      </c>
      <c r="I878" s="16">
        <v>0</v>
      </c>
      <c r="J878" s="16">
        <v>0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3" t="str">
        <f t="shared" si="26"/>
        <v>P</v>
      </c>
      <c r="Q878" s="13">
        <f>IFERROR(VLOOKUP($A878, 'Fielding Data'!$A$1:$H$12056, 5, 0), 0)</f>
        <v>1</v>
      </c>
      <c r="R878" s="13">
        <f>IFERROR(VLOOKUP($A878, 'Fielding Data'!$A$1:$H$12056, 6, 0), 0)</f>
        <v>7</v>
      </c>
      <c r="S878" s="13">
        <f>IFERROR(VLOOKUP($A878, 'Fielding Data'!$A$1:$H$12056, 7, 0), 0)</f>
        <v>0</v>
      </c>
      <c r="T878" s="13">
        <f>IFERROR(VLOOKUP($A878, 'Fielding Data'!$A$1:$H$12056, 8, 0), 0)</f>
        <v>2</v>
      </c>
      <c r="U878" s="13">
        <f>SUMIFS('Fielding Data'!E:E, 'Fielding Data'!$A:$A, $A878)</f>
        <v>1</v>
      </c>
      <c r="V878" s="13">
        <f>SUMIFS('Fielding Data'!F:F, 'Fielding Data'!$A:$A, $A878)</f>
        <v>7</v>
      </c>
      <c r="W878" s="13">
        <f>SUMIFS('Fielding Data'!G:G, 'Fielding Data'!$A:$A, $A878)</f>
        <v>0</v>
      </c>
      <c r="X878" s="13">
        <f>SUMIFS('Fielding Data'!H:H, 'Fielding Data'!$A:$A, $A878)</f>
        <v>2</v>
      </c>
    </row>
    <row r="879" spans="1:24" x14ac:dyDescent="0.3">
      <c r="A879" s="13" t="str">
        <f t="shared" si="27"/>
        <v>rodrihe032010</v>
      </c>
      <c r="B879" s="16" t="s">
        <v>1170</v>
      </c>
      <c r="C879" s="16">
        <v>2010</v>
      </c>
      <c r="D879" s="16">
        <v>29</v>
      </c>
      <c r="E879" s="16">
        <v>0</v>
      </c>
      <c r="F879" s="16">
        <v>0</v>
      </c>
      <c r="G879" s="16">
        <v>0</v>
      </c>
      <c r="H879" s="16">
        <v>0</v>
      </c>
      <c r="I879" s="16">
        <v>0</v>
      </c>
      <c r="J879" s="16">
        <v>0</v>
      </c>
      <c r="K879" s="16">
        <v>0</v>
      </c>
      <c r="L879" s="16">
        <v>0</v>
      </c>
      <c r="M879" s="16">
        <v>0</v>
      </c>
      <c r="N879" s="16">
        <v>0</v>
      </c>
      <c r="O879" s="16">
        <v>0</v>
      </c>
      <c r="P879" s="13" t="str">
        <f t="shared" si="26"/>
        <v>P</v>
      </c>
      <c r="Q879" s="13">
        <f>IFERROR(VLOOKUP($A879, 'Fielding Data'!$A$1:$H$12056, 5, 0), 0)</f>
        <v>2</v>
      </c>
      <c r="R879" s="13">
        <f>IFERROR(VLOOKUP($A879, 'Fielding Data'!$A$1:$H$12056, 6, 0), 0)</f>
        <v>1</v>
      </c>
      <c r="S879" s="13">
        <f>IFERROR(VLOOKUP($A879, 'Fielding Data'!$A$1:$H$12056, 7, 0), 0)</f>
        <v>0</v>
      </c>
      <c r="T879" s="13">
        <f>IFERROR(VLOOKUP($A879, 'Fielding Data'!$A$1:$H$12056, 8, 0), 0)</f>
        <v>0</v>
      </c>
      <c r="U879" s="13">
        <f>SUMIFS('Fielding Data'!E:E, 'Fielding Data'!$A:$A, $A879)</f>
        <v>2</v>
      </c>
      <c r="V879" s="13">
        <f>SUMIFS('Fielding Data'!F:F, 'Fielding Data'!$A:$A, $A879)</f>
        <v>1</v>
      </c>
      <c r="W879" s="13">
        <f>SUMIFS('Fielding Data'!G:G, 'Fielding Data'!$A:$A, $A879)</f>
        <v>0</v>
      </c>
      <c r="X879" s="13">
        <f>SUMIFS('Fielding Data'!H:H, 'Fielding Data'!$A:$A, $A879)</f>
        <v>0</v>
      </c>
    </row>
    <row r="880" spans="1:24" x14ac:dyDescent="0.3">
      <c r="A880" s="13" t="str">
        <f t="shared" si="27"/>
        <v>rodriiv012010</v>
      </c>
      <c r="B880" s="16" t="s">
        <v>187</v>
      </c>
      <c r="C880" s="16">
        <v>2010</v>
      </c>
      <c r="D880" s="16">
        <v>111</v>
      </c>
      <c r="E880" s="16">
        <v>398</v>
      </c>
      <c r="F880" s="16">
        <v>32</v>
      </c>
      <c r="G880" s="16">
        <v>106</v>
      </c>
      <c r="H880" s="16">
        <v>18</v>
      </c>
      <c r="I880" s="16">
        <v>1</v>
      </c>
      <c r="J880" s="16">
        <v>4</v>
      </c>
      <c r="K880" s="16">
        <v>49</v>
      </c>
      <c r="L880" s="16">
        <v>2</v>
      </c>
      <c r="M880" s="16">
        <v>3</v>
      </c>
      <c r="N880" s="16">
        <v>16</v>
      </c>
      <c r="O880" s="16">
        <v>66</v>
      </c>
      <c r="P880" s="13" t="str">
        <f t="shared" si="26"/>
        <v>C</v>
      </c>
      <c r="Q880" s="13">
        <f>IFERROR(VLOOKUP($A880, 'Fielding Data'!$A$1:$H$12056, 5, 0), 0)</f>
        <v>709</v>
      </c>
      <c r="R880" s="13">
        <f>IFERROR(VLOOKUP($A880, 'Fielding Data'!$A$1:$H$12056, 6, 0), 0)</f>
        <v>55</v>
      </c>
      <c r="S880" s="13">
        <f>IFERROR(VLOOKUP($A880, 'Fielding Data'!$A$1:$H$12056, 7, 0), 0)</f>
        <v>4</v>
      </c>
      <c r="T880" s="13">
        <f>IFERROR(VLOOKUP($A880, 'Fielding Data'!$A$1:$H$12056, 8, 0), 0)</f>
        <v>5</v>
      </c>
      <c r="U880" s="13">
        <f>SUMIFS('Fielding Data'!E:E, 'Fielding Data'!$A:$A, $A880)</f>
        <v>709</v>
      </c>
      <c r="V880" s="13">
        <f>SUMIFS('Fielding Data'!F:F, 'Fielding Data'!$A:$A, $A880)</f>
        <v>55</v>
      </c>
      <c r="W880" s="13">
        <f>SUMIFS('Fielding Data'!G:G, 'Fielding Data'!$A:$A, $A880)</f>
        <v>4</v>
      </c>
      <c r="X880" s="13">
        <f>SUMIFS('Fielding Data'!H:H, 'Fielding Data'!$A:$A, $A880)</f>
        <v>5</v>
      </c>
    </row>
    <row r="881" spans="1:24" x14ac:dyDescent="0.3">
      <c r="A881" s="13" t="str">
        <f t="shared" si="27"/>
        <v>rodrise012010</v>
      </c>
      <c r="B881" s="16" t="s">
        <v>996</v>
      </c>
      <c r="C881" s="16">
        <v>2010</v>
      </c>
      <c r="D881" s="16">
        <v>118</v>
      </c>
      <c r="E881" s="16">
        <v>343</v>
      </c>
      <c r="F881" s="16">
        <v>53</v>
      </c>
      <c r="G881" s="16">
        <v>86</v>
      </c>
      <c r="H881" s="16">
        <v>19</v>
      </c>
      <c r="I881" s="16">
        <v>2</v>
      </c>
      <c r="J881" s="16">
        <v>9</v>
      </c>
      <c r="K881" s="16">
        <v>40</v>
      </c>
      <c r="L881" s="16">
        <v>13</v>
      </c>
      <c r="M881" s="16">
        <v>3</v>
      </c>
      <c r="N881" s="16">
        <v>21</v>
      </c>
      <c r="O881" s="16">
        <v>97</v>
      </c>
      <c r="P881" s="13" t="str">
        <f t="shared" si="26"/>
        <v>1B</v>
      </c>
      <c r="Q881" s="13">
        <f>IFERROR(VLOOKUP($A881, 'Fielding Data'!$A$1:$H$12056, 5, 0), 0)</f>
        <v>23</v>
      </c>
      <c r="R881" s="13">
        <f>IFERROR(VLOOKUP($A881, 'Fielding Data'!$A$1:$H$12056, 6, 0), 0)</f>
        <v>1</v>
      </c>
      <c r="S881" s="13">
        <f>IFERROR(VLOOKUP($A881, 'Fielding Data'!$A$1:$H$12056, 7, 0), 0)</f>
        <v>0</v>
      </c>
      <c r="T881" s="13">
        <f>IFERROR(VLOOKUP($A881, 'Fielding Data'!$A$1:$H$12056, 8, 0), 0)</f>
        <v>2</v>
      </c>
      <c r="U881" s="13">
        <f>SUMIFS('Fielding Data'!E:E, 'Fielding Data'!$A:$A, $A881)</f>
        <v>190</v>
      </c>
      <c r="V881" s="13">
        <f>SUMIFS('Fielding Data'!F:F, 'Fielding Data'!$A:$A, $A881)</f>
        <v>231</v>
      </c>
      <c r="W881" s="13">
        <f>SUMIFS('Fielding Data'!G:G, 'Fielding Data'!$A:$A, $A881)</f>
        <v>6</v>
      </c>
      <c r="X881" s="13">
        <f>SUMIFS('Fielding Data'!H:H, 'Fielding Data'!$A:$A, $A881)</f>
        <v>60</v>
      </c>
    </row>
    <row r="882" spans="1:24" x14ac:dyDescent="0.3">
      <c r="A882" s="13" t="str">
        <f t="shared" si="27"/>
        <v>rodriwa012010</v>
      </c>
      <c r="B882" s="16" t="s">
        <v>593</v>
      </c>
      <c r="C882" s="16">
        <v>2010</v>
      </c>
      <c r="D882" s="16">
        <v>34</v>
      </c>
      <c r="E882" s="16">
        <v>63</v>
      </c>
      <c r="F882" s="16">
        <v>4</v>
      </c>
      <c r="G882" s="16">
        <v>12</v>
      </c>
      <c r="H882" s="16">
        <v>2</v>
      </c>
      <c r="I882" s="16">
        <v>0</v>
      </c>
      <c r="J882" s="16">
        <v>0</v>
      </c>
      <c r="K882" s="16">
        <v>4</v>
      </c>
      <c r="L882" s="16">
        <v>0</v>
      </c>
      <c r="M882" s="16">
        <v>0</v>
      </c>
      <c r="N882" s="16">
        <v>1</v>
      </c>
      <c r="O882" s="16">
        <v>23</v>
      </c>
      <c r="P882" s="13" t="str">
        <f t="shared" si="26"/>
        <v>P</v>
      </c>
      <c r="Q882" s="13">
        <f>IFERROR(VLOOKUP($A882, 'Fielding Data'!$A$1:$H$12056, 5, 0), 0)</f>
        <v>9</v>
      </c>
      <c r="R882" s="13">
        <f>IFERROR(VLOOKUP($A882, 'Fielding Data'!$A$1:$H$12056, 6, 0), 0)</f>
        <v>31</v>
      </c>
      <c r="S882" s="13">
        <f>IFERROR(VLOOKUP($A882, 'Fielding Data'!$A$1:$H$12056, 7, 0), 0)</f>
        <v>1</v>
      </c>
      <c r="T882" s="13">
        <f>IFERROR(VLOOKUP($A882, 'Fielding Data'!$A$1:$H$12056, 8, 0), 0)</f>
        <v>2</v>
      </c>
      <c r="U882" s="13">
        <f>SUMIFS('Fielding Data'!E:E, 'Fielding Data'!$A:$A, $A882)</f>
        <v>9</v>
      </c>
      <c r="V882" s="13">
        <f>SUMIFS('Fielding Data'!F:F, 'Fielding Data'!$A:$A, $A882)</f>
        <v>31</v>
      </c>
      <c r="W882" s="13">
        <f>SUMIFS('Fielding Data'!G:G, 'Fielding Data'!$A:$A, $A882)</f>
        <v>1</v>
      </c>
      <c r="X882" s="13">
        <f>SUMIFS('Fielding Data'!H:H, 'Fielding Data'!$A:$A, $A882)</f>
        <v>2</v>
      </c>
    </row>
    <row r="883" spans="1:24" x14ac:dyDescent="0.3">
      <c r="A883" s="13" t="str">
        <f t="shared" si="27"/>
        <v>roenijo012010</v>
      </c>
      <c r="B883" s="16" t="s">
        <v>997</v>
      </c>
      <c r="C883" s="16">
        <v>2010</v>
      </c>
      <c r="D883" s="16">
        <v>16</v>
      </c>
      <c r="E883" s="16">
        <v>0</v>
      </c>
      <c r="F883" s="16">
        <v>0</v>
      </c>
      <c r="G883" s="16">
        <v>0</v>
      </c>
      <c r="H883" s="16">
        <v>0</v>
      </c>
      <c r="I883" s="16">
        <v>0</v>
      </c>
      <c r="J883" s="16">
        <v>0</v>
      </c>
      <c r="K883" s="16">
        <v>0</v>
      </c>
      <c r="L883" s="16">
        <v>0</v>
      </c>
      <c r="M883" s="16">
        <v>0</v>
      </c>
      <c r="N883" s="16">
        <v>0</v>
      </c>
      <c r="O883" s="16">
        <v>0</v>
      </c>
      <c r="P883" s="13" t="str">
        <f t="shared" si="26"/>
        <v>P</v>
      </c>
      <c r="Q883" s="13">
        <f>IFERROR(VLOOKUP($A883, 'Fielding Data'!$A$1:$H$12056, 5, 0), 0)</f>
        <v>2</v>
      </c>
      <c r="R883" s="13">
        <f>IFERROR(VLOOKUP($A883, 'Fielding Data'!$A$1:$H$12056, 6, 0), 0)</f>
        <v>1</v>
      </c>
      <c r="S883" s="13">
        <f>IFERROR(VLOOKUP($A883, 'Fielding Data'!$A$1:$H$12056, 7, 0), 0)</f>
        <v>2</v>
      </c>
      <c r="T883" s="13">
        <f>IFERROR(VLOOKUP($A883, 'Fielding Data'!$A$1:$H$12056, 8, 0), 0)</f>
        <v>0</v>
      </c>
      <c r="U883" s="13">
        <f>SUMIFS('Fielding Data'!E:E, 'Fielding Data'!$A:$A, $A883)</f>
        <v>2</v>
      </c>
      <c r="V883" s="13">
        <f>SUMIFS('Fielding Data'!F:F, 'Fielding Data'!$A:$A, $A883)</f>
        <v>1</v>
      </c>
      <c r="W883" s="13">
        <f>SUMIFS('Fielding Data'!G:G, 'Fielding Data'!$A:$A, $A883)</f>
        <v>2</v>
      </c>
      <c r="X883" s="13">
        <f>SUMIFS('Fielding Data'!H:H, 'Fielding Data'!$A:$A, $A883)</f>
        <v>0</v>
      </c>
    </row>
    <row r="884" spans="1:24" x14ac:dyDescent="0.3">
      <c r="A884" s="13" t="str">
        <f t="shared" si="27"/>
        <v>rogeres012010</v>
      </c>
      <c r="B884" s="16" t="s">
        <v>1172</v>
      </c>
      <c r="C884" s="16">
        <v>2010</v>
      </c>
      <c r="D884" s="16">
        <v>33</v>
      </c>
      <c r="E884" s="16">
        <v>18</v>
      </c>
      <c r="F884" s="16">
        <v>2</v>
      </c>
      <c r="G884" s="16">
        <v>3</v>
      </c>
      <c r="H884" s="16">
        <v>2</v>
      </c>
      <c r="I884" s="16">
        <v>0</v>
      </c>
      <c r="J884" s="16">
        <v>0</v>
      </c>
      <c r="K884" s="16">
        <v>1</v>
      </c>
      <c r="L884" s="16">
        <v>0</v>
      </c>
      <c r="M884" s="16">
        <v>0</v>
      </c>
      <c r="N884" s="16">
        <v>0</v>
      </c>
      <c r="O884" s="16">
        <v>7</v>
      </c>
      <c r="P884" s="13" t="str">
        <f t="shared" si="26"/>
        <v>P</v>
      </c>
      <c r="Q884" s="13">
        <f>IFERROR(VLOOKUP($A884, 'Fielding Data'!$A$1:$H$12056, 5, 0), 0)</f>
        <v>9</v>
      </c>
      <c r="R884" s="13">
        <f>IFERROR(VLOOKUP($A884, 'Fielding Data'!$A$1:$H$12056, 6, 0), 0)</f>
        <v>6</v>
      </c>
      <c r="S884" s="13">
        <f>IFERROR(VLOOKUP($A884, 'Fielding Data'!$A$1:$H$12056, 7, 0), 0)</f>
        <v>2</v>
      </c>
      <c r="T884" s="13">
        <f>IFERROR(VLOOKUP($A884, 'Fielding Data'!$A$1:$H$12056, 8, 0), 0)</f>
        <v>2</v>
      </c>
      <c r="U884" s="13">
        <f>SUMIFS('Fielding Data'!E:E, 'Fielding Data'!$A:$A, $A884)</f>
        <v>9</v>
      </c>
      <c r="V884" s="13">
        <f>SUMIFS('Fielding Data'!F:F, 'Fielding Data'!$A:$A, $A884)</f>
        <v>6</v>
      </c>
      <c r="W884" s="13">
        <f>SUMIFS('Fielding Data'!G:G, 'Fielding Data'!$A:$A, $A884)</f>
        <v>2</v>
      </c>
      <c r="X884" s="13">
        <f>SUMIFS('Fielding Data'!H:H, 'Fielding Data'!$A:$A, $A884)</f>
        <v>2</v>
      </c>
    </row>
    <row r="885" spans="1:24" x14ac:dyDescent="0.3">
      <c r="A885" s="13" t="str">
        <f t="shared" si="27"/>
        <v>rogerma012010</v>
      </c>
      <c r="B885" s="16" t="s">
        <v>1365</v>
      </c>
      <c r="C885" s="16">
        <v>2010</v>
      </c>
      <c r="D885" s="16">
        <v>4</v>
      </c>
      <c r="E885" s="16">
        <v>2</v>
      </c>
      <c r="F885" s="16">
        <v>1</v>
      </c>
      <c r="G885" s="16">
        <v>1</v>
      </c>
      <c r="H885" s="16">
        <v>0</v>
      </c>
      <c r="I885" s="16">
        <v>0</v>
      </c>
      <c r="J885" s="16">
        <v>0</v>
      </c>
      <c r="K885" s="16">
        <v>0</v>
      </c>
      <c r="L885" s="16">
        <v>0</v>
      </c>
      <c r="M885" s="16">
        <v>0</v>
      </c>
      <c r="N885" s="16">
        <v>0</v>
      </c>
      <c r="O885" s="16">
        <v>1</v>
      </c>
      <c r="P885" s="13" t="str">
        <f t="shared" si="26"/>
        <v>P</v>
      </c>
      <c r="Q885" s="13">
        <f>IFERROR(VLOOKUP($A885, 'Fielding Data'!$A$1:$H$12056, 5, 0), 0)</f>
        <v>2</v>
      </c>
      <c r="R885" s="13">
        <f>IFERROR(VLOOKUP($A885, 'Fielding Data'!$A$1:$H$12056, 6, 0), 0)</f>
        <v>2</v>
      </c>
      <c r="S885" s="13">
        <f>IFERROR(VLOOKUP($A885, 'Fielding Data'!$A$1:$H$12056, 7, 0), 0)</f>
        <v>0</v>
      </c>
      <c r="T885" s="13">
        <f>IFERROR(VLOOKUP($A885, 'Fielding Data'!$A$1:$H$12056, 8, 0), 0)</f>
        <v>0</v>
      </c>
      <c r="U885" s="13">
        <f>SUMIFS('Fielding Data'!E:E, 'Fielding Data'!$A:$A, $A885)</f>
        <v>2</v>
      </c>
      <c r="V885" s="13">
        <f>SUMIFS('Fielding Data'!F:F, 'Fielding Data'!$A:$A, $A885)</f>
        <v>2</v>
      </c>
      <c r="W885" s="13">
        <f>SUMIFS('Fielding Data'!G:G, 'Fielding Data'!$A:$A, $A885)</f>
        <v>0</v>
      </c>
      <c r="X885" s="13">
        <f>SUMIFS('Fielding Data'!H:H, 'Fielding Data'!$A:$A, $A885)</f>
        <v>0</v>
      </c>
    </row>
    <row r="886" spans="1:24" x14ac:dyDescent="0.3">
      <c r="A886" s="13" t="str">
        <f t="shared" si="27"/>
        <v>rohliry012010</v>
      </c>
      <c r="B886" s="16" t="s">
        <v>998</v>
      </c>
      <c r="C886" s="16">
        <v>2010</v>
      </c>
      <c r="D886" s="16">
        <v>12</v>
      </c>
      <c r="E886" s="16">
        <v>15</v>
      </c>
      <c r="F886" s="16">
        <v>1</v>
      </c>
      <c r="G886" s="16">
        <v>3</v>
      </c>
      <c r="H886" s="16">
        <v>0</v>
      </c>
      <c r="I886" s="16">
        <v>0</v>
      </c>
      <c r="J886" s="16">
        <v>0</v>
      </c>
      <c r="K886" s="16">
        <v>1</v>
      </c>
      <c r="L886" s="16">
        <v>0</v>
      </c>
      <c r="M886" s="16">
        <v>0</v>
      </c>
      <c r="N886" s="16">
        <v>2</v>
      </c>
      <c r="O886" s="16">
        <v>5</v>
      </c>
      <c r="P886" s="13" t="str">
        <f t="shared" si="26"/>
        <v>3B</v>
      </c>
      <c r="Q886" s="13">
        <f>IFERROR(VLOOKUP($A886, 'Fielding Data'!$A$1:$H$12056, 5, 0), 0)</f>
        <v>0</v>
      </c>
      <c r="R886" s="13">
        <f>IFERROR(VLOOKUP($A886, 'Fielding Data'!$A$1:$H$12056, 6, 0), 0)</f>
        <v>2</v>
      </c>
      <c r="S886" s="13">
        <f>IFERROR(VLOOKUP($A886, 'Fielding Data'!$A$1:$H$12056, 7, 0), 0)</f>
        <v>0</v>
      </c>
      <c r="T886" s="13">
        <f>IFERROR(VLOOKUP($A886, 'Fielding Data'!$A$1:$H$12056, 8, 0), 0)</f>
        <v>0</v>
      </c>
      <c r="U886" s="13">
        <f>SUMIFS('Fielding Data'!E:E, 'Fielding Data'!$A:$A, $A886)</f>
        <v>4</v>
      </c>
      <c r="V886" s="13">
        <f>SUMIFS('Fielding Data'!F:F, 'Fielding Data'!$A:$A, $A886)</f>
        <v>5</v>
      </c>
      <c r="W886" s="13">
        <f>SUMIFS('Fielding Data'!G:G, 'Fielding Data'!$A:$A, $A886)</f>
        <v>0</v>
      </c>
      <c r="X886" s="13">
        <f>SUMIFS('Fielding Data'!H:H, 'Fielding Data'!$A:$A, $A886)</f>
        <v>1</v>
      </c>
    </row>
    <row r="887" spans="1:24" x14ac:dyDescent="0.3">
      <c r="A887" s="13" t="str">
        <f t="shared" si="27"/>
        <v>rolensc012010</v>
      </c>
      <c r="B887" s="16" t="s">
        <v>188</v>
      </c>
      <c r="C887" s="16">
        <v>2010</v>
      </c>
      <c r="D887" s="16">
        <v>133</v>
      </c>
      <c r="E887" s="16">
        <v>471</v>
      </c>
      <c r="F887" s="16">
        <v>66</v>
      </c>
      <c r="G887" s="16">
        <v>134</v>
      </c>
      <c r="H887" s="16">
        <v>34</v>
      </c>
      <c r="I887" s="16">
        <v>3</v>
      </c>
      <c r="J887" s="16">
        <v>20</v>
      </c>
      <c r="K887" s="16">
        <v>83</v>
      </c>
      <c r="L887" s="16">
        <v>1</v>
      </c>
      <c r="M887" s="16">
        <v>2</v>
      </c>
      <c r="N887" s="16">
        <v>50</v>
      </c>
      <c r="O887" s="16">
        <v>82</v>
      </c>
      <c r="P887" s="13" t="str">
        <f t="shared" si="26"/>
        <v>3B</v>
      </c>
      <c r="Q887" s="13">
        <f>IFERROR(VLOOKUP($A887, 'Fielding Data'!$A$1:$H$12056, 5, 0), 0)</f>
        <v>83</v>
      </c>
      <c r="R887" s="13">
        <f>IFERROR(VLOOKUP($A887, 'Fielding Data'!$A$1:$H$12056, 6, 0), 0)</f>
        <v>259</v>
      </c>
      <c r="S887" s="13">
        <f>IFERROR(VLOOKUP($A887, 'Fielding Data'!$A$1:$H$12056, 7, 0), 0)</f>
        <v>8</v>
      </c>
      <c r="T887" s="13">
        <f>IFERROR(VLOOKUP($A887, 'Fielding Data'!$A$1:$H$12056, 8, 0), 0)</f>
        <v>28</v>
      </c>
      <c r="U887" s="13">
        <f>SUMIFS('Fielding Data'!E:E, 'Fielding Data'!$A:$A, $A887)</f>
        <v>83</v>
      </c>
      <c r="V887" s="13">
        <f>SUMIFS('Fielding Data'!F:F, 'Fielding Data'!$A:$A, $A887)</f>
        <v>259</v>
      </c>
      <c r="W887" s="13">
        <f>SUMIFS('Fielding Data'!G:G, 'Fielding Data'!$A:$A, $A887)</f>
        <v>8</v>
      </c>
      <c r="X887" s="13">
        <f>SUMIFS('Fielding Data'!H:H, 'Fielding Data'!$A:$A, $A887)</f>
        <v>28</v>
      </c>
    </row>
    <row r="888" spans="1:24" x14ac:dyDescent="0.3">
      <c r="A888" s="13" t="str">
        <f t="shared" si="27"/>
        <v>rolliji012010</v>
      </c>
      <c r="B888" s="16" t="s">
        <v>189</v>
      </c>
      <c r="C888" s="16">
        <v>2010</v>
      </c>
      <c r="D888" s="16">
        <v>88</v>
      </c>
      <c r="E888" s="16">
        <v>350</v>
      </c>
      <c r="F888" s="16">
        <v>48</v>
      </c>
      <c r="G888" s="16">
        <v>85</v>
      </c>
      <c r="H888" s="16">
        <v>16</v>
      </c>
      <c r="I888" s="16">
        <v>3</v>
      </c>
      <c r="J888" s="16">
        <v>8</v>
      </c>
      <c r="K888" s="16">
        <v>41</v>
      </c>
      <c r="L888" s="16">
        <v>17</v>
      </c>
      <c r="M888" s="16">
        <v>1</v>
      </c>
      <c r="N888" s="16">
        <v>40</v>
      </c>
      <c r="O888" s="16">
        <v>32</v>
      </c>
      <c r="P888" s="13" t="str">
        <f t="shared" si="26"/>
        <v>SS</v>
      </c>
      <c r="Q888" s="13">
        <f>IFERROR(VLOOKUP($A888, 'Fielding Data'!$A$1:$H$12056, 5, 0), 0)</f>
        <v>102</v>
      </c>
      <c r="R888" s="13">
        <f>IFERROR(VLOOKUP($A888, 'Fielding Data'!$A$1:$H$12056, 6, 0), 0)</f>
        <v>227</v>
      </c>
      <c r="S888" s="13">
        <f>IFERROR(VLOOKUP($A888, 'Fielding Data'!$A$1:$H$12056, 7, 0), 0)</f>
        <v>6</v>
      </c>
      <c r="T888" s="13">
        <f>IFERROR(VLOOKUP($A888, 'Fielding Data'!$A$1:$H$12056, 8, 0), 0)</f>
        <v>53</v>
      </c>
      <c r="U888" s="13">
        <f>SUMIFS('Fielding Data'!E:E, 'Fielding Data'!$A:$A, $A888)</f>
        <v>102</v>
      </c>
      <c r="V888" s="13">
        <f>SUMIFS('Fielding Data'!F:F, 'Fielding Data'!$A:$A, $A888)</f>
        <v>227</v>
      </c>
      <c r="W888" s="13">
        <f>SUMIFS('Fielding Data'!G:G, 'Fielding Data'!$A:$A, $A888)</f>
        <v>6</v>
      </c>
      <c r="X888" s="13">
        <f>SUMIFS('Fielding Data'!H:H, 'Fielding Data'!$A:$A, $A888)</f>
        <v>53</v>
      </c>
    </row>
    <row r="889" spans="1:24" x14ac:dyDescent="0.3">
      <c r="A889" s="13" t="str">
        <f t="shared" si="27"/>
        <v>romerjc012010</v>
      </c>
      <c r="B889" s="16" t="s">
        <v>190</v>
      </c>
      <c r="C889" s="16">
        <v>2010</v>
      </c>
      <c r="D889" s="16">
        <v>60</v>
      </c>
      <c r="E889" s="16">
        <v>0</v>
      </c>
      <c r="F889" s="16">
        <v>0</v>
      </c>
      <c r="G889" s="16">
        <v>0</v>
      </c>
      <c r="H889" s="16">
        <v>0</v>
      </c>
      <c r="I889" s="16">
        <v>0</v>
      </c>
      <c r="J889" s="16">
        <v>0</v>
      </c>
      <c r="K889" s="16">
        <v>0</v>
      </c>
      <c r="L889" s="16">
        <v>0</v>
      </c>
      <c r="M889" s="16">
        <v>0</v>
      </c>
      <c r="N889" s="16">
        <v>0</v>
      </c>
      <c r="O889" s="16">
        <v>0</v>
      </c>
      <c r="P889" s="13" t="str">
        <f t="shared" si="26"/>
        <v>P</v>
      </c>
      <c r="Q889" s="13">
        <f>IFERROR(VLOOKUP($A889, 'Fielding Data'!$A$1:$H$12056, 5, 0), 0)</f>
        <v>3</v>
      </c>
      <c r="R889" s="13">
        <f>IFERROR(VLOOKUP($A889, 'Fielding Data'!$A$1:$H$12056, 6, 0), 0)</f>
        <v>6</v>
      </c>
      <c r="S889" s="13">
        <f>IFERROR(VLOOKUP($A889, 'Fielding Data'!$A$1:$H$12056, 7, 0), 0)</f>
        <v>0</v>
      </c>
      <c r="T889" s="13">
        <f>IFERROR(VLOOKUP($A889, 'Fielding Data'!$A$1:$H$12056, 8, 0), 0)</f>
        <v>1</v>
      </c>
      <c r="U889" s="13">
        <f>SUMIFS('Fielding Data'!E:E, 'Fielding Data'!$A:$A, $A889)</f>
        <v>3</v>
      </c>
      <c r="V889" s="13">
        <f>SUMIFS('Fielding Data'!F:F, 'Fielding Data'!$A:$A, $A889)</f>
        <v>6</v>
      </c>
      <c r="W889" s="13">
        <f>SUMIFS('Fielding Data'!G:G, 'Fielding Data'!$A:$A, $A889)</f>
        <v>0</v>
      </c>
      <c r="X889" s="13">
        <f>SUMIFS('Fielding Data'!H:H, 'Fielding Data'!$A:$A, $A889)</f>
        <v>1</v>
      </c>
    </row>
    <row r="890" spans="1:24" x14ac:dyDescent="0.3">
      <c r="A890" s="13" t="str">
        <f t="shared" si="27"/>
        <v>romerni012010</v>
      </c>
      <c r="B890" s="16" t="s">
        <v>1173</v>
      </c>
      <c r="C890" s="16">
        <v>2010</v>
      </c>
      <c r="D890" s="16">
        <v>2</v>
      </c>
      <c r="E890" s="16">
        <v>4</v>
      </c>
      <c r="F890" s="16">
        <v>1</v>
      </c>
      <c r="G890" s="16">
        <v>0</v>
      </c>
      <c r="H890" s="16">
        <v>0</v>
      </c>
      <c r="I890" s="16">
        <v>0</v>
      </c>
      <c r="J890" s="16">
        <v>0</v>
      </c>
      <c r="K890" s="16">
        <v>0</v>
      </c>
      <c r="L890" s="16">
        <v>0</v>
      </c>
      <c r="M890" s="16">
        <v>0</v>
      </c>
      <c r="N890" s="16">
        <v>0</v>
      </c>
      <c r="O890" s="16">
        <v>0</v>
      </c>
      <c r="P890" s="13" t="str">
        <f t="shared" si="26"/>
        <v>1B</v>
      </c>
      <c r="Q890" s="13">
        <f>IFERROR(VLOOKUP($A890, 'Fielding Data'!$A$1:$H$12056, 5, 0), 0)</f>
        <v>4</v>
      </c>
      <c r="R890" s="13">
        <f>IFERROR(VLOOKUP($A890, 'Fielding Data'!$A$1:$H$12056, 6, 0), 0)</f>
        <v>1</v>
      </c>
      <c r="S890" s="13">
        <f>IFERROR(VLOOKUP($A890, 'Fielding Data'!$A$1:$H$12056, 7, 0), 0)</f>
        <v>0</v>
      </c>
      <c r="T890" s="13">
        <f>IFERROR(VLOOKUP($A890, 'Fielding Data'!$A$1:$H$12056, 8, 0), 0)</f>
        <v>0</v>
      </c>
      <c r="U890" s="13">
        <f>SUMIFS('Fielding Data'!E:E, 'Fielding Data'!$A:$A, $A890)</f>
        <v>4</v>
      </c>
      <c r="V890" s="13">
        <f>SUMIFS('Fielding Data'!F:F, 'Fielding Data'!$A:$A, $A890)</f>
        <v>1</v>
      </c>
      <c r="W890" s="13">
        <f>SUMIFS('Fielding Data'!G:G, 'Fielding Data'!$A:$A, $A890)</f>
        <v>0</v>
      </c>
      <c r="X890" s="13">
        <f>SUMIFS('Fielding Data'!H:H, 'Fielding Data'!$A:$A, $A890)</f>
        <v>0</v>
      </c>
    </row>
    <row r="891" spans="1:24" x14ac:dyDescent="0.3">
      <c r="A891" s="13" t="str">
        <f t="shared" si="27"/>
        <v>romerri012010</v>
      </c>
      <c r="B891" s="16" t="s">
        <v>1174</v>
      </c>
      <c r="C891" s="16">
        <v>2010</v>
      </c>
      <c r="D891" s="16">
        <v>32</v>
      </c>
      <c r="E891" s="16">
        <v>4</v>
      </c>
      <c r="F891" s="16">
        <v>0</v>
      </c>
      <c r="G891" s="16">
        <v>0</v>
      </c>
      <c r="H891" s="16">
        <v>0</v>
      </c>
      <c r="I891" s="16">
        <v>0</v>
      </c>
      <c r="J891" s="16">
        <v>0</v>
      </c>
      <c r="K891" s="16">
        <v>0</v>
      </c>
      <c r="L891" s="16">
        <v>0</v>
      </c>
      <c r="M891" s="16">
        <v>0</v>
      </c>
      <c r="N891" s="16">
        <v>0</v>
      </c>
      <c r="O891" s="16">
        <v>3</v>
      </c>
      <c r="P891" s="13" t="str">
        <f t="shared" si="26"/>
        <v>P</v>
      </c>
      <c r="Q891" s="13">
        <f>IFERROR(VLOOKUP($A891, 'Fielding Data'!$A$1:$H$12056, 5, 0), 0)</f>
        <v>7</v>
      </c>
      <c r="R891" s="13">
        <f>IFERROR(VLOOKUP($A891, 'Fielding Data'!$A$1:$H$12056, 6, 0), 0)</f>
        <v>47</v>
      </c>
      <c r="S891" s="13">
        <f>IFERROR(VLOOKUP($A891, 'Fielding Data'!$A$1:$H$12056, 7, 0), 0)</f>
        <v>3</v>
      </c>
      <c r="T891" s="13">
        <f>IFERROR(VLOOKUP($A891, 'Fielding Data'!$A$1:$H$12056, 8, 0), 0)</f>
        <v>2</v>
      </c>
      <c r="U891" s="13">
        <f>SUMIFS('Fielding Data'!E:E, 'Fielding Data'!$A:$A, $A891)</f>
        <v>7</v>
      </c>
      <c r="V891" s="13">
        <f>SUMIFS('Fielding Data'!F:F, 'Fielding Data'!$A:$A, $A891)</f>
        <v>47</v>
      </c>
      <c r="W891" s="13">
        <f>SUMIFS('Fielding Data'!G:G, 'Fielding Data'!$A:$A, $A891)</f>
        <v>3</v>
      </c>
      <c r="X891" s="13">
        <f>SUMIFS('Fielding Data'!H:H, 'Fielding Data'!$A:$A, $A891)</f>
        <v>2</v>
      </c>
    </row>
    <row r="892" spans="1:24" x14ac:dyDescent="0.3">
      <c r="A892" s="13" t="str">
        <f t="shared" si="27"/>
        <v>rominan012010</v>
      </c>
      <c r="B892" s="16" t="s">
        <v>1366</v>
      </c>
      <c r="C892" s="16">
        <v>2010</v>
      </c>
      <c r="D892" s="16">
        <v>5</v>
      </c>
      <c r="E892" s="16">
        <v>11</v>
      </c>
      <c r="F892" s="16">
        <v>0</v>
      </c>
      <c r="G892" s="16">
        <v>1</v>
      </c>
      <c r="H892" s="16">
        <v>0</v>
      </c>
      <c r="I892" s="16">
        <v>0</v>
      </c>
      <c r="J892" s="16">
        <v>0</v>
      </c>
      <c r="K892" s="16">
        <v>0</v>
      </c>
      <c r="L892" s="16">
        <v>0</v>
      </c>
      <c r="M892" s="16">
        <v>0</v>
      </c>
      <c r="N892" s="16">
        <v>0</v>
      </c>
      <c r="O892" s="16">
        <v>4</v>
      </c>
      <c r="P892" s="13" t="str">
        <f t="shared" si="26"/>
        <v>SS</v>
      </c>
      <c r="Q892" s="13">
        <f>IFERROR(VLOOKUP($A892, 'Fielding Data'!$A$1:$H$12056, 5, 0), 0)</f>
        <v>9</v>
      </c>
      <c r="R892" s="13">
        <f>IFERROR(VLOOKUP($A892, 'Fielding Data'!$A$1:$H$12056, 6, 0), 0)</f>
        <v>9</v>
      </c>
      <c r="S892" s="13">
        <f>IFERROR(VLOOKUP($A892, 'Fielding Data'!$A$1:$H$12056, 7, 0), 0)</f>
        <v>2</v>
      </c>
      <c r="T892" s="13">
        <f>IFERROR(VLOOKUP($A892, 'Fielding Data'!$A$1:$H$12056, 8, 0), 0)</f>
        <v>3</v>
      </c>
      <c r="U892" s="13">
        <f>SUMIFS('Fielding Data'!E:E, 'Fielding Data'!$A:$A, $A892)</f>
        <v>9</v>
      </c>
      <c r="V892" s="13">
        <f>SUMIFS('Fielding Data'!F:F, 'Fielding Data'!$A:$A, $A892)</f>
        <v>9</v>
      </c>
      <c r="W892" s="13">
        <f>SUMIFS('Fielding Data'!G:G, 'Fielding Data'!$A:$A, $A892)</f>
        <v>2</v>
      </c>
      <c r="X892" s="13">
        <f>SUMIFS('Fielding Data'!H:H, 'Fielding Data'!$A:$A, $A892)</f>
        <v>3</v>
      </c>
    </row>
    <row r="893" spans="1:24" x14ac:dyDescent="0.3">
      <c r="A893" s="13" t="str">
        <f t="shared" si="27"/>
        <v>romose012010</v>
      </c>
      <c r="B893" s="16" t="s">
        <v>999</v>
      </c>
      <c r="C893" s="16">
        <v>2010</v>
      </c>
      <c r="D893" s="16">
        <v>68</v>
      </c>
      <c r="E893" s="16">
        <v>2</v>
      </c>
      <c r="F893" s="16">
        <v>0</v>
      </c>
      <c r="G893" s="16">
        <v>0</v>
      </c>
      <c r="H893" s="16">
        <v>0</v>
      </c>
      <c r="I893" s="16">
        <v>0</v>
      </c>
      <c r="J893" s="16">
        <v>0</v>
      </c>
      <c r="K893" s="16">
        <v>0</v>
      </c>
      <c r="L893" s="16">
        <v>0</v>
      </c>
      <c r="M893" s="16">
        <v>0</v>
      </c>
      <c r="N893" s="16">
        <v>0</v>
      </c>
      <c r="O893" s="16">
        <v>2</v>
      </c>
      <c r="P893" s="13" t="str">
        <f t="shared" si="26"/>
        <v>P</v>
      </c>
      <c r="Q893" s="13">
        <f>IFERROR(VLOOKUP($A893, 'Fielding Data'!$A$1:$H$12056, 5, 0), 0)</f>
        <v>1</v>
      </c>
      <c r="R893" s="13">
        <f>IFERROR(VLOOKUP($A893, 'Fielding Data'!$A$1:$H$12056, 6, 0), 0)</f>
        <v>5</v>
      </c>
      <c r="S893" s="13">
        <f>IFERROR(VLOOKUP($A893, 'Fielding Data'!$A$1:$H$12056, 7, 0), 0)</f>
        <v>0</v>
      </c>
      <c r="T893" s="13">
        <f>IFERROR(VLOOKUP($A893, 'Fielding Data'!$A$1:$H$12056, 8, 0), 0)</f>
        <v>0</v>
      </c>
      <c r="U893" s="13">
        <f>SUMIFS('Fielding Data'!E:E, 'Fielding Data'!$A:$A, $A893)</f>
        <v>1</v>
      </c>
      <c r="V893" s="13">
        <f>SUMIFS('Fielding Data'!F:F, 'Fielding Data'!$A:$A, $A893)</f>
        <v>5</v>
      </c>
      <c r="W893" s="13">
        <f>SUMIFS('Fielding Data'!G:G, 'Fielding Data'!$A:$A, $A893)</f>
        <v>0</v>
      </c>
      <c r="X893" s="13">
        <f>SUMIFS('Fielding Data'!H:H, 'Fielding Data'!$A:$A, $A893)</f>
        <v>0</v>
      </c>
    </row>
    <row r="894" spans="1:24" x14ac:dyDescent="0.3">
      <c r="A894" s="13" t="str">
        <f t="shared" si="27"/>
        <v>rosaca012010</v>
      </c>
      <c r="B894" s="16" t="s">
        <v>1000</v>
      </c>
      <c r="C894" s="16">
        <v>2010</v>
      </c>
      <c r="D894" s="16">
        <v>22</v>
      </c>
      <c r="E894" s="16">
        <v>0</v>
      </c>
      <c r="F894" s="16">
        <v>0</v>
      </c>
      <c r="G894" s="16">
        <v>0</v>
      </c>
      <c r="H894" s="16">
        <v>0</v>
      </c>
      <c r="I894" s="16">
        <v>0</v>
      </c>
      <c r="J894" s="16">
        <v>0</v>
      </c>
      <c r="K894" s="16">
        <v>0</v>
      </c>
      <c r="L894" s="16">
        <v>0</v>
      </c>
      <c r="M894" s="16">
        <v>0</v>
      </c>
      <c r="N894" s="16">
        <v>0</v>
      </c>
      <c r="O894" s="16">
        <v>0</v>
      </c>
      <c r="P894" s="13" t="str">
        <f t="shared" si="26"/>
        <v>P</v>
      </c>
      <c r="Q894" s="13">
        <f>IFERROR(VLOOKUP($A894, 'Fielding Data'!$A$1:$H$12056, 5, 0), 0)</f>
        <v>1</v>
      </c>
      <c r="R894" s="13">
        <f>IFERROR(VLOOKUP($A894, 'Fielding Data'!$A$1:$H$12056, 6, 0), 0)</f>
        <v>3</v>
      </c>
      <c r="S894" s="13">
        <f>IFERROR(VLOOKUP($A894, 'Fielding Data'!$A$1:$H$12056, 7, 0), 0)</f>
        <v>0</v>
      </c>
      <c r="T894" s="13">
        <f>IFERROR(VLOOKUP($A894, 'Fielding Data'!$A$1:$H$12056, 8, 0), 0)</f>
        <v>0</v>
      </c>
      <c r="U894" s="13">
        <f>SUMIFS('Fielding Data'!E:E, 'Fielding Data'!$A:$A, $A894)</f>
        <v>1</v>
      </c>
      <c r="V894" s="13">
        <f>SUMIFS('Fielding Data'!F:F, 'Fielding Data'!$A:$A, $A894)</f>
        <v>3</v>
      </c>
      <c r="W894" s="13">
        <f>SUMIFS('Fielding Data'!G:G, 'Fielding Data'!$A:$A, $A894)</f>
        <v>0</v>
      </c>
      <c r="X894" s="13">
        <f>SUMIFS('Fielding Data'!H:H, 'Fielding Data'!$A:$A, $A894)</f>
        <v>0</v>
      </c>
    </row>
    <row r="895" spans="1:24" x14ac:dyDescent="0.3">
      <c r="A895" s="13" t="str">
        <f t="shared" si="27"/>
        <v>rosalad012010</v>
      </c>
      <c r="B895" s="16" t="s">
        <v>1001</v>
      </c>
      <c r="C895" s="16">
        <v>2010</v>
      </c>
      <c r="D895" s="16">
        <v>80</v>
      </c>
      <c r="E895" s="16">
        <v>255</v>
      </c>
      <c r="F895" s="16">
        <v>31</v>
      </c>
      <c r="G895" s="16">
        <v>69</v>
      </c>
      <c r="H895" s="16">
        <v>8</v>
      </c>
      <c r="I895" s="16">
        <v>2</v>
      </c>
      <c r="J895" s="16">
        <v>7</v>
      </c>
      <c r="K895" s="16">
        <v>31</v>
      </c>
      <c r="L895" s="16">
        <v>2</v>
      </c>
      <c r="M895" s="16">
        <v>2</v>
      </c>
      <c r="N895" s="16">
        <v>19</v>
      </c>
      <c r="O895" s="16">
        <v>65</v>
      </c>
      <c r="P895" s="13" t="str">
        <f t="shared" si="26"/>
        <v>1B</v>
      </c>
      <c r="Q895" s="13">
        <f>IFERROR(VLOOKUP($A895, 'Fielding Data'!$A$1:$H$12056, 5, 0), 0)</f>
        <v>34</v>
      </c>
      <c r="R895" s="13">
        <f>IFERROR(VLOOKUP($A895, 'Fielding Data'!$A$1:$H$12056, 6, 0), 0)</f>
        <v>1</v>
      </c>
      <c r="S895" s="13">
        <f>IFERROR(VLOOKUP($A895, 'Fielding Data'!$A$1:$H$12056, 7, 0), 0)</f>
        <v>0</v>
      </c>
      <c r="T895" s="13">
        <f>IFERROR(VLOOKUP($A895, 'Fielding Data'!$A$1:$H$12056, 8, 0), 0)</f>
        <v>4</v>
      </c>
      <c r="U895" s="13">
        <f>SUMIFS('Fielding Data'!E:E, 'Fielding Data'!$A:$A, $A895)</f>
        <v>121</v>
      </c>
      <c r="V895" s="13">
        <f>SUMIFS('Fielding Data'!F:F, 'Fielding Data'!$A:$A, $A895)</f>
        <v>165</v>
      </c>
      <c r="W895" s="13">
        <f>SUMIFS('Fielding Data'!G:G, 'Fielding Data'!$A:$A, $A895)</f>
        <v>2</v>
      </c>
      <c r="X895" s="13">
        <f>SUMIFS('Fielding Data'!H:H, 'Fielding Data'!$A:$A, $A895)</f>
        <v>38</v>
      </c>
    </row>
    <row r="896" spans="1:24" x14ac:dyDescent="0.3">
      <c r="A896" s="13" t="str">
        <f t="shared" si="27"/>
        <v>rosalle012010</v>
      </c>
      <c r="B896" s="16" t="s">
        <v>1002</v>
      </c>
      <c r="C896" s="16">
        <v>2010</v>
      </c>
      <c r="D896" s="16">
        <v>16</v>
      </c>
      <c r="E896" s="16">
        <v>2</v>
      </c>
      <c r="F896" s="16">
        <v>0</v>
      </c>
      <c r="G896" s="16">
        <v>0</v>
      </c>
      <c r="H896" s="16">
        <v>0</v>
      </c>
      <c r="I896" s="16">
        <v>0</v>
      </c>
      <c r="J896" s="16">
        <v>0</v>
      </c>
      <c r="K896" s="16">
        <v>0</v>
      </c>
      <c r="L896" s="16">
        <v>0</v>
      </c>
      <c r="M896" s="16">
        <v>0</v>
      </c>
      <c r="N896" s="16">
        <v>0</v>
      </c>
      <c r="O896" s="16">
        <v>0</v>
      </c>
      <c r="P896" s="13" t="str">
        <f t="shared" si="26"/>
        <v>P</v>
      </c>
      <c r="Q896" s="13">
        <f>IFERROR(VLOOKUP($A896, 'Fielding Data'!$A$1:$H$12056, 5, 0), 0)</f>
        <v>2</v>
      </c>
      <c r="R896" s="13">
        <f>IFERROR(VLOOKUP($A896, 'Fielding Data'!$A$1:$H$12056, 6, 0), 0)</f>
        <v>0</v>
      </c>
      <c r="S896" s="13">
        <f>IFERROR(VLOOKUP($A896, 'Fielding Data'!$A$1:$H$12056, 7, 0), 0)</f>
        <v>0</v>
      </c>
      <c r="T896" s="13">
        <f>IFERROR(VLOOKUP($A896, 'Fielding Data'!$A$1:$H$12056, 8, 0), 0)</f>
        <v>0</v>
      </c>
      <c r="U896" s="13">
        <f>SUMIFS('Fielding Data'!E:E, 'Fielding Data'!$A:$A, $A896)</f>
        <v>2</v>
      </c>
      <c r="V896" s="13">
        <f>SUMIFS('Fielding Data'!F:F, 'Fielding Data'!$A:$A, $A896)</f>
        <v>0</v>
      </c>
      <c r="W896" s="13">
        <f>SUMIFS('Fielding Data'!G:G, 'Fielding Data'!$A:$A, $A896)</f>
        <v>0</v>
      </c>
      <c r="X896" s="13">
        <f>SUMIFS('Fielding Data'!H:H, 'Fielding Data'!$A:$A, $A896)</f>
        <v>0</v>
      </c>
    </row>
    <row r="897" spans="1:24" x14ac:dyDescent="0.3">
      <c r="A897" s="13" t="str">
        <f t="shared" si="27"/>
        <v>rosarsa022010</v>
      </c>
      <c r="B897" s="16" t="s">
        <v>1367</v>
      </c>
      <c r="C897" s="16">
        <v>2010</v>
      </c>
      <c r="D897" s="16">
        <v>2</v>
      </c>
      <c r="E897" s="16">
        <v>0</v>
      </c>
      <c r="F897" s="16">
        <v>0</v>
      </c>
      <c r="G897" s="16">
        <v>0</v>
      </c>
      <c r="H897" s="16">
        <v>0</v>
      </c>
      <c r="I897" s="16">
        <v>0</v>
      </c>
      <c r="J897" s="16">
        <v>0</v>
      </c>
      <c r="K897" s="16">
        <v>0</v>
      </c>
      <c r="L897" s="16">
        <v>0</v>
      </c>
      <c r="M897" s="16">
        <v>0</v>
      </c>
      <c r="N897" s="16">
        <v>0</v>
      </c>
      <c r="O897" s="16">
        <v>0</v>
      </c>
      <c r="P897" s="13" t="str">
        <f t="shared" si="26"/>
        <v>P</v>
      </c>
      <c r="Q897" s="13">
        <f>IFERROR(VLOOKUP($A897, 'Fielding Data'!$A$1:$H$12056, 5, 0), 0)</f>
        <v>0</v>
      </c>
      <c r="R897" s="13">
        <f>IFERROR(VLOOKUP($A897, 'Fielding Data'!$A$1:$H$12056, 6, 0), 0)</f>
        <v>0</v>
      </c>
      <c r="S897" s="13">
        <f>IFERROR(VLOOKUP($A897, 'Fielding Data'!$A$1:$H$12056, 7, 0), 0)</f>
        <v>0</v>
      </c>
      <c r="T897" s="13">
        <f>IFERROR(VLOOKUP($A897, 'Fielding Data'!$A$1:$H$12056, 8, 0), 0)</f>
        <v>0</v>
      </c>
      <c r="U897" s="13">
        <f>SUMIFS('Fielding Data'!E:E, 'Fielding Data'!$A:$A, $A897)</f>
        <v>0</v>
      </c>
      <c r="V897" s="13">
        <f>SUMIFS('Fielding Data'!F:F, 'Fielding Data'!$A:$A, $A897)</f>
        <v>0</v>
      </c>
      <c r="W897" s="13">
        <f>SUMIFS('Fielding Data'!G:G, 'Fielding Data'!$A:$A, $A897)</f>
        <v>0</v>
      </c>
      <c r="X897" s="13">
        <f>SUMIFS('Fielding Data'!H:H, 'Fielding Data'!$A:$A, $A897)</f>
        <v>0</v>
      </c>
    </row>
    <row r="898" spans="1:24" x14ac:dyDescent="0.3">
      <c r="A898" s="13" t="str">
        <f t="shared" si="27"/>
        <v>rossda012010</v>
      </c>
      <c r="B898" s="16" t="s">
        <v>331</v>
      </c>
      <c r="C898" s="16">
        <v>2010</v>
      </c>
      <c r="D898" s="16">
        <v>59</v>
      </c>
      <c r="E898" s="16">
        <v>121</v>
      </c>
      <c r="F898" s="16">
        <v>15</v>
      </c>
      <c r="G898" s="16">
        <v>35</v>
      </c>
      <c r="H898" s="16">
        <v>13</v>
      </c>
      <c r="I898" s="16">
        <v>2</v>
      </c>
      <c r="J898" s="16">
        <v>2</v>
      </c>
      <c r="K898" s="16">
        <v>28</v>
      </c>
      <c r="L898" s="16">
        <v>0</v>
      </c>
      <c r="M898" s="16">
        <v>1</v>
      </c>
      <c r="N898" s="16">
        <v>20</v>
      </c>
      <c r="O898" s="16">
        <v>28</v>
      </c>
      <c r="P898" s="13" t="str">
        <f t="shared" ref="P898:P961" si="28">IFERROR(VLOOKUP($A898, Fielding, 4, 0), "Other")</f>
        <v>C</v>
      </c>
      <c r="Q898" s="13">
        <f>IFERROR(VLOOKUP($A898, 'Fielding Data'!$A$1:$H$12056, 5, 0), 0)</f>
        <v>276</v>
      </c>
      <c r="R898" s="13">
        <f>IFERROR(VLOOKUP($A898, 'Fielding Data'!$A$1:$H$12056, 6, 0), 0)</f>
        <v>22</v>
      </c>
      <c r="S898" s="13">
        <f>IFERROR(VLOOKUP($A898, 'Fielding Data'!$A$1:$H$12056, 7, 0), 0)</f>
        <v>4</v>
      </c>
      <c r="T898" s="13">
        <f>IFERROR(VLOOKUP($A898, 'Fielding Data'!$A$1:$H$12056, 8, 0), 0)</f>
        <v>0</v>
      </c>
      <c r="U898" s="13">
        <f>SUMIFS('Fielding Data'!E:E, 'Fielding Data'!$A:$A, $A898)</f>
        <v>276</v>
      </c>
      <c r="V898" s="13">
        <f>SUMIFS('Fielding Data'!F:F, 'Fielding Data'!$A:$A, $A898)</f>
        <v>22</v>
      </c>
      <c r="W898" s="13">
        <f>SUMIFS('Fielding Data'!G:G, 'Fielding Data'!$A:$A, $A898)</f>
        <v>4</v>
      </c>
      <c r="X898" s="13">
        <f>SUMIFS('Fielding Data'!H:H, 'Fielding Data'!$A:$A, $A898)</f>
        <v>0</v>
      </c>
    </row>
    <row r="899" spans="1:24" x14ac:dyDescent="0.3">
      <c r="A899" s="13" t="str">
        <f t="shared" ref="A899:A962" si="29">B899&amp;C899</f>
        <v>rossty012010</v>
      </c>
      <c r="B899" s="16" t="s">
        <v>1368</v>
      </c>
      <c r="C899" s="16">
        <v>2010</v>
      </c>
      <c r="D899" s="16">
        <v>26</v>
      </c>
      <c r="E899" s="16">
        <v>1</v>
      </c>
      <c r="F899" s="16">
        <v>0</v>
      </c>
      <c r="G899" s="16">
        <v>0</v>
      </c>
      <c r="H899" s="16">
        <v>0</v>
      </c>
      <c r="I899" s="16">
        <v>0</v>
      </c>
      <c r="J899" s="16">
        <v>0</v>
      </c>
      <c r="K899" s="16">
        <v>0</v>
      </c>
      <c r="L899" s="16">
        <v>0</v>
      </c>
      <c r="M899" s="16">
        <v>0</v>
      </c>
      <c r="N899" s="16">
        <v>0</v>
      </c>
      <c r="O899" s="16">
        <v>1</v>
      </c>
      <c r="P899" s="13" t="str">
        <f t="shared" si="28"/>
        <v>P</v>
      </c>
      <c r="Q899" s="13">
        <f>IFERROR(VLOOKUP($A899, 'Fielding Data'!$A$1:$H$12056, 5, 0), 0)</f>
        <v>2</v>
      </c>
      <c r="R899" s="13">
        <f>IFERROR(VLOOKUP($A899, 'Fielding Data'!$A$1:$H$12056, 6, 0), 0)</f>
        <v>8</v>
      </c>
      <c r="S899" s="13">
        <f>IFERROR(VLOOKUP($A899, 'Fielding Data'!$A$1:$H$12056, 7, 0), 0)</f>
        <v>0</v>
      </c>
      <c r="T899" s="13">
        <f>IFERROR(VLOOKUP($A899, 'Fielding Data'!$A$1:$H$12056, 8, 0), 0)</f>
        <v>0</v>
      </c>
      <c r="U899" s="13">
        <f>SUMIFS('Fielding Data'!E:E, 'Fielding Data'!$A:$A, $A899)</f>
        <v>2</v>
      </c>
      <c r="V899" s="13">
        <f>SUMIFS('Fielding Data'!F:F, 'Fielding Data'!$A:$A, $A899)</f>
        <v>8</v>
      </c>
      <c r="W899" s="13">
        <f>SUMIFS('Fielding Data'!G:G, 'Fielding Data'!$A:$A, $A899)</f>
        <v>0</v>
      </c>
      <c r="X899" s="13">
        <f>SUMIFS('Fielding Data'!H:H, 'Fielding Data'!$A:$A, $A899)</f>
        <v>0</v>
      </c>
    </row>
    <row r="900" spans="1:24" x14ac:dyDescent="0.3">
      <c r="A900" s="13" t="str">
        <f t="shared" si="29"/>
        <v>rowanaa012010</v>
      </c>
      <c r="B900" s="16" t="s">
        <v>272</v>
      </c>
      <c r="C900" s="16">
        <v>2010</v>
      </c>
      <c r="D900" s="16">
        <v>105</v>
      </c>
      <c r="E900" s="16">
        <v>331</v>
      </c>
      <c r="F900" s="16">
        <v>42</v>
      </c>
      <c r="G900" s="16">
        <v>76</v>
      </c>
      <c r="H900" s="16">
        <v>12</v>
      </c>
      <c r="I900" s="16">
        <v>2</v>
      </c>
      <c r="J900" s="16">
        <v>11</v>
      </c>
      <c r="K900" s="16">
        <v>34</v>
      </c>
      <c r="L900" s="16">
        <v>5</v>
      </c>
      <c r="M900" s="16">
        <v>3</v>
      </c>
      <c r="N900" s="16">
        <v>16</v>
      </c>
      <c r="O900" s="16">
        <v>74</v>
      </c>
      <c r="P900" s="13" t="str">
        <f t="shared" si="28"/>
        <v>CF</v>
      </c>
      <c r="Q900" s="13">
        <f>IFERROR(VLOOKUP($A900, 'Fielding Data'!$A$1:$H$12056, 5, 0), 0)</f>
        <v>0</v>
      </c>
      <c r="R900" s="13">
        <f>IFERROR(VLOOKUP($A900, 'Fielding Data'!$A$1:$H$12056, 6, 0), 0)</f>
        <v>0</v>
      </c>
      <c r="S900" s="13">
        <f>IFERROR(VLOOKUP($A900, 'Fielding Data'!$A$1:$H$12056, 7, 0), 0)</f>
        <v>0</v>
      </c>
      <c r="T900" s="13">
        <f>IFERROR(VLOOKUP($A900, 'Fielding Data'!$A$1:$H$12056, 8, 0), 0)</f>
        <v>0</v>
      </c>
      <c r="U900" s="13">
        <f>SUMIFS('Fielding Data'!E:E, 'Fielding Data'!$A:$A, $A900)</f>
        <v>192</v>
      </c>
      <c r="V900" s="13">
        <f>SUMIFS('Fielding Data'!F:F, 'Fielding Data'!$A:$A, $A900)</f>
        <v>4</v>
      </c>
      <c r="W900" s="13">
        <f>SUMIFS('Fielding Data'!G:G, 'Fielding Data'!$A:$A, $A900)</f>
        <v>0</v>
      </c>
      <c r="X900" s="13">
        <f>SUMIFS('Fielding Data'!H:H, 'Fielding Data'!$A:$A, $A900)</f>
        <v>2</v>
      </c>
    </row>
    <row r="901" spans="1:24" x14ac:dyDescent="0.3">
      <c r="A901" s="13" t="str">
        <f t="shared" si="29"/>
        <v>rowlary012010</v>
      </c>
      <c r="B901" s="16" t="s">
        <v>843</v>
      </c>
      <c r="C901" s="16">
        <v>2010</v>
      </c>
      <c r="D901" s="16">
        <v>27</v>
      </c>
      <c r="E901" s="16">
        <v>4</v>
      </c>
      <c r="F901" s="16">
        <v>0</v>
      </c>
      <c r="G901" s="16">
        <v>0</v>
      </c>
      <c r="H901" s="16">
        <v>0</v>
      </c>
      <c r="I901" s="16">
        <v>0</v>
      </c>
      <c r="J901" s="16">
        <v>0</v>
      </c>
      <c r="K901" s="16">
        <v>0</v>
      </c>
      <c r="L901" s="16">
        <v>0</v>
      </c>
      <c r="M901" s="16">
        <v>0</v>
      </c>
      <c r="N901" s="16">
        <v>0</v>
      </c>
      <c r="O901" s="16">
        <v>3</v>
      </c>
      <c r="P901" s="13" t="str">
        <f t="shared" si="28"/>
        <v>P</v>
      </c>
      <c r="Q901" s="13">
        <f>IFERROR(VLOOKUP($A901, 'Fielding Data'!$A$1:$H$12056, 5, 0), 0)</f>
        <v>3</v>
      </c>
      <c r="R901" s="13">
        <f>IFERROR(VLOOKUP($A901, 'Fielding Data'!$A$1:$H$12056, 6, 0), 0)</f>
        <v>9</v>
      </c>
      <c r="S901" s="13">
        <f>IFERROR(VLOOKUP($A901, 'Fielding Data'!$A$1:$H$12056, 7, 0), 0)</f>
        <v>2</v>
      </c>
      <c r="T901" s="13">
        <f>IFERROR(VLOOKUP($A901, 'Fielding Data'!$A$1:$H$12056, 8, 0), 0)</f>
        <v>0</v>
      </c>
      <c r="U901" s="13">
        <f>SUMIFS('Fielding Data'!E:E, 'Fielding Data'!$A:$A, $A901)</f>
        <v>3</v>
      </c>
      <c r="V901" s="13">
        <f>SUMIFS('Fielding Data'!F:F, 'Fielding Data'!$A:$A, $A901)</f>
        <v>9</v>
      </c>
      <c r="W901" s="13">
        <f>SUMIFS('Fielding Data'!G:G, 'Fielding Data'!$A:$A, $A901)</f>
        <v>2</v>
      </c>
      <c r="X901" s="13">
        <f>SUMIFS('Fielding Data'!H:H, 'Fielding Data'!$A:$A, $A901)</f>
        <v>0</v>
      </c>
    </row>
    <row r="902" spans="1:24" x14ac:dyDescent="0.3">
      <c r="A902" s="13" t="str">
        <f t="shared" si="29"/>
        <v>ruizca012010</v>
      </c>
      <c r="B902" s="16" t="s">
        <v>721</v>
      </c>
      <c r="C902" s="16">
        <v>2010</v>
      </c>
      <c r="D902" s="16">
        <v>121</v>
      </c>
      <c r="E902" s="16">
        <v>371</v>
      </c>
      <c r="F902" s="16">
        <v>43</v>
      </c>
      <c r="G902" s="16">
        <v>112</v>
      </c>
      <c r="H902" s="16">
        <v>28</v>
      </c>
      <c r="I902" s="16">
        <v>1</v>
      </c>
      <c r="J902" s="16">
        <v>8</v>
      </c>
      <c r="K902" s="16">
        <v>53</v>
      </c>
      <c r="L902" s="16">
        <v>0</v>
      </c>
      <c r="M902" s="16">
        <v>1</v>
      </c>
      <c r="N902" s="16">
        <v>55</v>
      </c>
      <c r="O902" s="16">
        <v>54</v>
      </c>
      <c r="P902" s="13" t="str">
        <f t="shared" si="28"/>
        <v>C</v>
      </c>
      <c r="Q902" s="13">
        <f>IFERROR(VLOOKUP($A902, 'Fielding Data'!$A$1:$H$12056, 5, 0), 0)</f>
        <v>814</v>
      </c>
      <c r="R902" s="13">
        <f>IFERROR(VLOOKUP($A902, 'Fielding Data'!$A$1:$H$12056, 6, 0), 0)</f>
        <v>60</v>
      </c>
      <c r="S902" s="13">
        <f>IFERROR(VLOOKUP($A902, 'Fielding Data'!$A$1:$H$12056, 7, 0), 0)</f>
        <v>6</v>
      </c>
      <c r="T902" s="13">
        <f>IFERROR(VLOOKUP($A902, 'Fielding Data'!$A$1:$H$12056, 8, 0), 0)</f>
        <v>7</v>
      </c>
      <c r="U902" s="13">
        <f>SUMIFS('Fielding Data'!E:E, 'Fielding Data'!$A:$A, $A902)</f>
        <v>814</v>
      </c>
      <c r="V902" s="13">
        <f>SUMIFS('Fielding Data'!F:F, 'Fielding Data'!$A:$A, $A902)</f>
        <v>60</v>
      </c>
      <c r="W902" s="13">
        <f>SUMIFS('Fielding Data'!G:G, 'Fielding Data'!$A:$A, $A902)</f>
        <v>6</v>
      </c>
      <c r="X902" s="13">
        <f>SUMIFS('Fielding Data'!H:H, 'Fielding Data'!$A:$A, $A902)</f>
        <v>7</v>
      </c>
    </row>
    <row r="903" spans="1:24" x14ac:dyDescent="0.3">
      <c r="A903" s="13" t="str">
        <f t="shared" si="29"/>
        <v>ruizra012010</v>
      </c>
      <c r="B903" s="16" t="s">
        <v>1003</v>
      </c>
      <c r="C903" s="16">
        <v>2010</v>
      </c>
      <c r="D903" s="16">
        <v>13</v>
      </c>
      <c r="E903" s="16">
        <v>40</v>
      </c>
      <c r="F903" s="16">
        <v>3</v>
      </c>
      <c r="G903" s="16">
        <v>6</v>
      </c>
      <c r="H903" s="16">
        <v>2</v>
      </c>
      <c r="I903" s="16">
        <v>0</v>
      </c>
      <c r="J903" s="16">
        <v>1</v>
      </c>
      <c r="K903" s="16">
        <v>1</v>
      </c>
      <c r="L903" s="16">
        <v>1</v>
      </c>
      <c r="M903" s="16">
        <v>0</v>
      </c>
      <c r="N903" s="16">
        <v>0</v>
      </c>
      <c r="O903" s="16">
        <v>11</v>
      </c>
      <c r="P903" s="13" t="str">
        <f t="shared" si="28"/>
        <v>1B</v>
      </c>
      <c r="Q903" s="13">
        <f>IFERROR(VLOOKUP($A903, 'Fielding Data'!$A$1:$H$12056, 5, 0), 0)</f>
        <v>25</v>
      </c>
      <c r="R903" s="13">
        <f>IFERROR(VLOOKUP($A903, 'Fielding Data'!$A$1:$H$12056, 6, 0), 0)</f>
        <v>2</v>
      </c>
      <c r="S903" s="13">
        <f>IFERROR(VLOOKUP($A903, 'Fielding Data'!$A$1:$H$12056, 7, 0), 0)</f>
        <v>0</v>
      </c>
      <c r="T903" s="13">
        <f>IFERROR(VLOOKUP($A903, 'Fielding Data'!$A$1:$H$12056, 8, 0), 0)</f>
        <v>2</v>
      </c>
      <c r="U903" s="13">
        <f>SUMIFS('Fielding Data'!E:E, 'Fielding Data'!$A:$A, $A903)</f>
        <v>25</v>
      </c>
      <c r="V903" s="13">
        <f>SUMIFS('Fielding Data'!F:F, 'Fielding Data'!$A:$A, $A903)</f>
        <v>2</v>
      </c>
      <c r="W903" s="13">
        <f>SUMIFS('Fielding Data'!G:G, 'Fielding Data'!$A:$A, $A903)</f>
        <v>0</v>
      </c>
      <c r="X903" s="13">
        <f>SUMIFS('Fielding Data'!H:H, 'Fielding Data'!$A:$A, $A903)</f>
        <v>2</v>
      </c>
    </row>
    <row r="904" spans="1:24" x14ac:dyDescent="0.3">
      <c r="A904" s="13" t="str">
        <f t="shared" si="29"/>
        <v>runzlda012010</v>
      </c>
      <c r="B904" s="16" t="s">
        <v>1175</v>
      </c>
      <c r="C904" s="16">
        <v>2010</v>
      </c>
      <c r="D904" s="16">
        <v>41</v>
      </c>
      <c r="E904" s="16">
        <v>1</v>
      </c>
      <c r="F904" s="16">
        <v>0</v>
      </c>
      <c r="G904" s="16">
        <v>0</v>
      </c>
      <c r="H904" s="16">
        <v>0</v>
      </c>
      <c r="I904" s="16">
        <v>0</v>
      </c>
      <c r="J904" s="16">
        <v>0</v>
      </c>
      <c r="K904" s="16">
        <v>0</v>
      </c>
      <c r="L904" s="16">
        <v>0</v>
      </c>
      <c r="M904" s="16">
        <v>0</v>
      </c>
      <c r="N904" s="16">
        <v>0</v>
      </c>
      <c r="O904" s="16">
        <v>1</v>
      </c>
      <c r="P904" s="13" t="str">
        <f t="shared" si="28"/>
        <v>P</v>
      </c>
      <c r="Q904" s="13">
        <f>IFERROR(VLOOKUP($A904, 'Fielding Data'!$A$1:$H$12056, 5, 0), 0)</f>
        <v>1</v>
      </c>
      <c r="R904" s="13">
        <f>IFERROR(VLOOKUP($A904, 'Fielding Data'!$A$1:$H$12056, 6, 0), 0)</f>
        <v>6</v>
      </c>
      <c r="S904" s="13">
        <f>IFERROR(VLOOKUP($A904, 'Fielding Data'!$A$1:$H$12056, 7, 0), 0)</f>
        <v>3</v>
      </c>
      <c r="T904" s="13">
        <f>IFERROR(VLOOKUP($A904, 'Fielding Data'!$A$1:$H$12056, 8, 0), 0)</f>
        <v>1</v>
      </c>
      <c r="U904" s="13">
        <f>SUMIFS('Fielding Data'!E:E, 'Fielding Data'!$A:$A, $A904)</f>
        <v>1</v>
      </c>
      <c r="V904" s="13">
        <f>SUMIFS('Fielding Data'!F:F, 'Fielding Data'!$A:$A, $A904)</f>
        <v>6</v>
      </c>
      <c r="W904" s="13">
        <f>SUMIFS('Fielding Data'!G:G, 'Fielding Data'!$A:$A, $A904)</f>
        <v>3</v>
      </c>
      <c r="X904" s="13">
        <f>SUMIFS('Fielding Data'!H:H, 'Fielding Data'!$A:$A, $A904)</f>
        <v>1</v>
      </c>
    </row>
    <row r="905" spans="1:24" x14ac:dyDescent="0.3">
      <c r="A905" s="13" t="str">
        <f t="shared" si="29"/>
        <v>rupejo012010</v>
      </c>
      <c r="B905" s="16" t="s">
        <v>594</v>
      </c>
      <c r="C905" s="16">
        <v>2010</v>
      </c>
      <c r="D905" s="16">
        <v>11</v>
      </c>
      <c r="E905" s="16">
        <v>0</v>
      </c>
      <c r="F905" s="16">
        <v>0</v>
      </c>
      <c r="G905" s="16">
        <v>0</v>
      </c>
      <c r="H905" s="16">
        <v>0</v>
      </c>
      <c r="I905" s="16">
        <v>0</v>
      </c>
      <c r="J905" s="16">
        <v>0</v>
      </c>
      <c r="K905" s="16">
        <v>0</v>
      </c>
      <c r="L905" s="16">
        <v>0</v>
      </c>
      <c r="M905" s="16">
        <v>0</v>
      </c>
      <c r="N905" s="16">
        <v>0</v>
      </c>
      <c r="O905" s="16">
        <v>0</v>
      </c>
      <c r="P905" s="13" t="str">
        <f t="shared" si="28"/>
        <v>P</v>
      </c>
      <c r="Q905" s="13">
        <f>IFERROR(VLOOKUP($A905, 'Fielding Data'!$A$1:$H$12056, 5, 0), 0)</f>
        <v>1</v>
      </c>
      <c r="R905" s="13">
        <f>IFERROR(VLOOKUP($A905, 'Fielding Data'!$A$1:$H$12056, 6, 0), 0)</f>
        <v>1</v>
      </c>
      <c r="S905" s="13">
        <f>IFERROR(VLOOKUP($A905, 'Fielding Data'!$A$1:$H$12056, 7, 0), 0)</f>
        <v>0</v>
      </c>
      <c r="T905" s="13">
        <f>IFERROR(VLOOKUP($A905, 'Fielding Data'!$A$1:$H$12056, 8, 0), 0)</f>
        <v>0</v>
      </c>
      <c r="U905" s="13">
        <f>SUMIFS('Fielding Data'!E:E, 'Fielding Data'!$A:$A, $A905)</f>
        <v>1</v>
      </c>
      <c r="V905" s="13">
        <f>SUMIFS('Fielding Data'!F:F, 'Fielding Data'!$A:$A, $A905)</f>
        <v>1</v>
      </c>
      <c r="W905" s="13">
        <f>SUMIFS('Fielding Data'!G:G, 'Fielding Data'!$A:$A, $A905)</f>
        <v>0</v>
      </c>
      <c r="X905" s="13">
        <f>SUMIFS('Fielding Data'!H:H, 'Fielding Data'!$A:$A, $A905)</f>
        <v>0</v>
      </c>
    </row>
    <row r="906" spans="1:24" x14ac:dyDescent="0.3">
      <c r="A906" s="13" t="str">
        <f t="shared" si="29"/>
        <v>russead012010</v>
      </c>
      <c r="B906" s="16" t="s">
        <v>1004</v>
      </c>
      <c r="C906" s="16">
        <v>2010</v>
      </c>
      <c r="D906" s="16">
        <v>12</v>
      </c>
      <c r="E906" s="16">
        <v>0</v>
      </c>
      <c r="F906" s="16">
        <v>0</v>
      </c>
      <c r="G906" s="16">
        <v>0</v>
      </c>
      <c r="H906" s="16">
        <v>0</v>
      </c>
      <c r="I906" s="16">
        <v>0</v>
      </c>
      <c r="J906" s="16">
        <v>0</v>
      </c>
      <c r="K906" s="16">
        <v>0</v>
      </c>
      <c r="L906" s="16">
        <v>0</v>
      </c>
      <c r="M906" s="16">
        <v>0</v>
      </c>
      <c r="N906" s="16">
        <v>0</v>
      </c>
      <c r="O906" s="16">
        <v>0</v>
      </c>
      <c r="P906" s="13" t="str">
        <f t="shared" si="28"/>
        <v>P</v>
      </c>
      <c r="Q906" s="13">
        <f>IFERROR(VLOOKUP($A906, 'Fielding Data'!$A$1:$H$12056, 5, 0), 0)</f>
        <v>0</v>
      </c>
      <c r="R906" s="13">
        <f>IFERROR(VLOOKUP($A906, 'Fielding Data'!$A$1:$H$12056, 6, 0), 0)</f>
        <v>0</v>
      </c>
      <c r="S906" s="13">
        <f>IFERROR(VLOOKUP($A906, 'Fielding Data'!$A$1:$H$12056, 7, 0), 0)</f>
        <v>1</v>
      </c>
      <c r="T906" s="13">
        <f>IFERROR(VLOOKUP($A906, 'Fielding Data'!$A$1:$H$12056, 8, 0), 0)</f>
        <v>0</v>
      </c>
      <c r="U906" s="13">
        <f>SUMIFS('Fielding Data'!E:E, 'Fielding Data'!$A:$A, $A906)</f>
        <v>0</v>
      </c>
      <c r="V906" s="13">
        <f>SUMIFS('Fielding Data'!F:F, 'Fielding Data'!$A:$A, $A906)</f>
        <v>0</v>
      </c>
      <c r="W906" s="13">
        <f>SUMIFS('Fielding Data'!G:G, 'Fielding Data'!$A:$A, $A906)</f>
        <v>1</v>
      </c>
      <c r="X906" s="13">
        <f>SUMIFS('Fielding Data'!H:H, 'Fielding Data'!$A:$A, $A906)</f>
        <v>0</v>
      </c>
    </row>
    <row r="907" spans="1:24" x14ac:dyDescent="0.3">
      <c r="A907" s="13" t="str">
        <f t="shared" si="29"/>
        <v>russeja022010</v>
      </c>
      <c r="B907" s="16" t="s">
        <v>1369</v>
      </c>
      <c r="C907" s="16">
        <v>2010</v>
      </c>
      <c r="D907" s="16">
        <v>57</v>
      </c>
      <c r="E907" s="16">
        <v>4</v>
      </c>
      <c r="F907" s="16">
        <v>0</v>
      </c>
      <c r="G907" s="16">
        <v>0</v>
      </c>
      <c r="H907" s="16">
        <v>0</v>
      </c>
      <c r="I907" s="16">
        <v>0</v>
      </c>
      <c r="J907" s="16">
        <v>0</v>
      </c>
      <c r="K907" s="16">
        <v>0</v>
      </c>
      <c r="L907" s="16">
        <v>0</v>
      </c>
      <c r="M907" s="16">
        <v>0</v>
      </c>
      <c r="N907" s="16">
        <v>0</v>
      </c>
      <c r="O907" s="16">
        <v>2</v>
      </c>
      <c r="P907" s="13" t="str">
        <f t="shared" si="28"/>
        <v>P</v>
      </c>
      <c r="Q907" s="13">
        <f>IFERROR(VLOOKUP($A907, 'Fielding Data'!$A$1:$H$12056, 5, 0), 0)</f>
        <v>2</v>
      </c>
      <c r="R907" s="13">
        <f>IFERROR(VLOOKUP($A907, 'Fielding Data'!$A$1:$H$12056, 6, 0), 0)</f>
        <v>6</v>
      </c>
      <c r="S907" s="13">
        <f>IFERROR(VLOOKUP($A907, 'Fielding Data'!$A$1:$H$12056, 7, 0), 0)</f>
        <v>0</v>
      </c>
      <c r="T907" s="13">
        <f>IFERROR(VLOOKUP($A907, 'Fielding Data'!$A$1:$H$12056, 8, 0), 0)</f>
        <v>0</v>
      </c>
      <c r="U907" s="13">
        <f>SUMIFS('Fielding Data'!E:E, 'Fielding Data'!$A:$A, $A907)</f>
        <v>2</v>
      </c>
      <c r="V907" s="13">
        <f>SUMIFS('Fielding Data'!F:F, 'Fielding Data'!$A:$A, $A907)</f>
        <v>6</v>
      </c>
      <c r="W907" s="13">
        <f>SUMIFS('Fielding Data'!G:G, 'Fielding Data'!$A:$A, $A907)</f>
        <v>0</v>
      </c>
      <c r="X907" s="13">
        <f>SUMIFS('Fielding Data'!H:H, 'Fielding Data'!$A:$A, $A907)</f>
        <v>0</v>
      </c>
    </row>
    <row r="908" spans="1:24" x14ac:dyDescent="0.3">
      <c r="A908" s="13" t="str">
        <f t="shared" si="29"/>
        <v>russoke012010</v>
      </c>
      <c r="B908" s="16" t="s">
        <v>1370</v>
      </c>
      <c r="C908" s="16">
        <v>2010</v>
      </c>
      <c r="D908" s="16">
        <v>31</v>
      </c>
      <c r="E908" s="16">
        <v>49</v>
      </c>
      <c r="F908" s="16">
        <v>5</v>
      </c>
      <c r="G908" s="16">
        <v>9</v>
      </c>
      <c r="H908" s="16">
        <v>2</v>
      </c>
      <c r="I908" s="16">
        <v>0</v>
      </c>
      <c r="J908" s="16">
        <v>0</v>
      </c>
      <c r="K908" s="16">
        <v>4</v>
      </c>
      <c r="L908" s="16">
        <v>1</v>
      </c>
      <c r="M908" s="16">
        <v>0</v>
      </c>
      <c r="N908" s="16">
        <v>3</v>
      </c>
      <c r="O908" s="16">
        <v>9</v>
      </c>
      <c r="P908" s="13" t="str">
        <f t="shared" si="28"/>
        <v>2B</v>
      </c>
      <c r="Q908" s="13">
        <f>IFERROR(VLOOKUP($A908, 'Fielding Data'!$A$1:$H$12056, 5, 0), 0)</f>
        <v>2</v>
      </c>
      <c r="R908" s="13">
        <f>IFERROR(VLOOKUP($A908, 'Fielding Data'!$A$1:$H$12056, 6, 0), 0)</f>
        <v>1</v>
      </c>
      <c r="S908" s="13">
        <f>IFERROR(VLOOKUP($A908, 'Fielding Data'!$A$1:$H$12056, 7, 0), 0)</f>
        <v>0</v>
      </c>
      <c r="T908" s="13">
        <f>IFERROR(VLOOKUP($A908, 'Fielding Data'!$A$1:$H$12056, 8, 0), 0)</f>
        <v>0</v>
      </c>
      <c r="U908" s="13">
        <f>SUMIFS('Fielding Data'!E:E, 'Fielding Data'!$A:$A, $A908)</f>
        <v>20</v>
      </c>
      <c r="V908" s="13">
        <f>SUMIFS('Fielding Data'!F:F, 'Fielding Data'!$A:$A, $A908)</f>
        <v>7</v>
      </c>
      <c r="W908" s="13">
        <f>SUMIFS('Fielding Data'!G:G, 'Fielding Data'!$A:$A, $A908)</f>
        <v>1</v>
      </c>
      <c r="X908" s="13">
        <f>SUMIFS('Fielding Data'!H:H, 'Fielding Data'!$A:$A, $A908)</f>
        <v>1</v>
      </c>
    </row>
    <row r="909" spans="1:24" x14ac:dyDescent="0.3">
      <c r="A909" s="13" t="str">
        <f t="shared" si="29"/>
        <v>ryalru012010</v>
      </c>
      <c r="B909" s="16" t="s">
        <v>1176</v>
      </c>
      <c r="C909" s="16">
        <v>2010</v>
      </c>
      <c r="D909" s="16">
        <v>104</v>
      </c>
      <c r="E909" s="16">
        <v>207</v>
      </c>
      <c r="F909" s="16">
        <v>19</v>
      </c>
      <c r="G909" s="16">
        <v>54</v>
      </c>
      <c r="H909" s="16">
        <v>7</v>
      </c>
      <c r="I909" s="16">
        <v>1</v>
      </c>
      <c r="J909" s="16">
        <v>3</v>
      </c>
      <c r="K909" s="16">
        <v>11</v>
      </c>
      <c r="L909" s="16">
        <v>0</v>
      </c>
      <c r="M909" s="16">
        <v>3</v>
      </c>
      <c r="N909" s="16">
        <v>8</v>
      </c>
      <c r="O909" s="16">
        <v>67</v>
      </c>
      <c r="P909" s="13" t="str">
        <f t="shared" si="28"/>
        <v>1B</v>
      </c>
      <c r="Q909" s="13">
        <f>IFERROR(VLOOKUP($A909, 'Fielding Data'!$A$1:$H$12056, 5, 0), 0)</f>
        <v>127</v>
      </c>
      <c r="R909" s="13">
        <f>IFERROR(VLOOKUP($A909, 'Fielding Data'!$A$1:$H$12056, 6, 0), 0)</f>
        <v>9</v>
      </c>
      <c r="S909" s="13">
        <f>IFERROR(VLOOKUP($A909, 'Fielding Data'!$A$1:$H$12056, 7, 0), 0)</f>
        <v>4</v>
      </c>
      <c r="T909" s="13">
        <f>IFERROR(VLOOKUP($A909, 'Fielding Data'!$A$1:$H$12056, 8, 0), 0)</f>
        <v>16</v>
      </c>
      <c r="U909" s="13">
        <f>SUMIFS('Fielding Data'!E:E, 'Fielding Data'!$A:$A, $A909)</f>
        <v>173</v>
      </c>
      <c r="V909" s="13">
        <f>SUMIFS('Fielding Data'!F:F, 'Fielding Data'!$A:$A, $A909)</f>
        <v>16</v>
      </c>
      <c r="W909" s="13">
        <f>SUMIFS('Fielding Data'!G:G, 'Fielding Data'!$A:$A, $A909)</f>
        <v>7</v>
      </c>
      <c r="X909" s="13">
        <f>SUMIFS('Fielding Data'!H:H, 'Fielding Data'!$A:$A, $A909)</f>
        <v>19</v>
      </c>
    </row>
    <row r="910" spans="1:24" x14ac:dyDescent="0.3">
      <c r="A910" s="13" t="str">
        <f t="shared" si="29"/>
        <v>ryanbr012010</v>
      </c>
      <c r="B910" s="16" t="s">
        <v>845</v>
      </c>
      <c r="C910" s="16">
        <v>2010</v>
      </c>
      <c r="D910" s="16">
        <v>139</v>
      </c>
      <c r="E910" s="16">
        <v>439</v>
      </c>
      <c r="F910" s="16">
        <v>50</v>
      </c>
      <c r="G910" s="16">
        <v>98</v>
      </c>
      <c r="H910" s="16">
        <v>19</v>
      </c>
      <c r="I910" s="16">
        <v>3</v>
      </c>
      <c r="J910" s="16">
        <v>2</v>
      </c>
      <c r="K910" s="16">
        <v>36</v>
      </c>
      <c r="L910" s="16">
        <v>11</v>
      </c>
      <c r="M910" s="16">
        <v>4</v>
      </c>
      <c r="N910" s="16">
        <v>33</v>
      </c>
      <c r="O910" s="16">
        <v>60</v>
      </c>
      <c r="P910" s="13" t="str">
        <f t="shared" si="28"/>
        <v>SS</v>
      </c>
      <c r="Q910" s="13">
        <f>IFERROR(VLOOKUP($A910, 'Fielding Data'!$A$1:$H$12056, 5, 0), 0)</f>
        <v>197</v>
      </c>
      <c r="R910" s="13">
        <f>IFERROR(VLOOKUP($A910, 'Fielding Data'!$A$1:$H$12056, 6, 0), 0)</f>
        <v>430</v>
      </c>
      <c r="S910" s="13">
        <f>IFERROR(VLOOKUP($A910, 'Fielding Data'!$A$1:$H$12056, 7, 0), 0)</f>
        <v>17</v>
      </c>
      <c r="T910" s="13">
        <f>IFERROR(VLOOKUP($A910, 'Fielding Data'!$A$1:$H$12056, 8, 0), 0)</f>
        <v>102</v>
      </c>
      <c r="U910" s="13">
        <f>SUMIFS('Fielding Data'!E:E, 'Fielding Data'!$A:$A, $A910)</f>
        <v>197</v>
      </c>
      <c r="V910" s="13">
        <f>SUMIFS('Fielding Data'!F:F, 'Fielding Data'!$A:$A, $A910)</f>
        <v>430</v>
      </c>
      <c r="W910" s="13">
        <f>SUMIFS('Fielding Data'!G:G, 'Fielding Data'!$A:$A, $A910)</f>
        <v>17</v>
      </c>
      <c r="X910" s="13">
        <f>SUMIFS('Fielding Data'!H:H, 'Fielding Data'!$A:$A, $A910)</f>
        <v>102</v>
      </c>
    </row>
    <row r="911" spans="1:24" x14ac:dyDescent="0.3">
      <c r="A911" s="13" t="str">
        <f t="shared" si="29"/>
        <v>ryanmi032010</v>
      </c>
      <c r="B911" s="16" t="s">
        <v>332</v>
      </c>
      <c r="C911" s="16">
        <v>2010</v>
      </c>
      <c r="D911" s="16">
        <v>22</v>
      </c>
      <c r="E911" s="16">
        <v>39</v>
      </c>
      <c r="F911" s="16">
        <v>3</v>
      </c>
      <c r="G911" s="16">
        <v>8</v>
      </c>
      <c r="H911" s="16">
        <v>4</v>
      </c>
      <c r="I911" s="16">
        <v>0</v>
      </c>
      <c r="J911" s="16">
        <v>0</v>
      </c>
      <c r="K911" s="16">
        <v>2</v>
      </c>
      <c r="L911" s="16">
        <v>0</v>
      </c>
      <c r="M911" s="16">
        <v>0</v>
      </c>
      <c r="N911" s="16">
        <v>1</v>
      </c>
      <c r="O911" s="16">
        <v>5</v>
      </c>
      <c r="P911" s="13" t="str">
        <f t="shared" si="28"/>
        <v>1B</v>
      </c>
      <c r="Q911" s="13">
        <f>IFERROR(VLOOKUP($A911, 'Fielding Data'!$A$1:$H$12056, 5, 0), 0)</f>
        <v>28</v>
      </c>
      <c r="R911" s="13">
        <f>IFERROR(VLOOKUP($A911, 'Fielding Data'!$A$1:$H$12056, 6, 0), 0)</f>
        <v>2</v>
      </c>
      <c r="S911" s="13">
        <f>IFERROR(VLOOKUP($A911, 'Fielding Data'!$A$1:$H$12056, 7, 0), 0)</f>
        <v>0</v>
      </c>
      <c r="T911" s="13">
        <f>IFERROR(VLOOKUP($A911, 'Fielding Data'!$A$1:$H$12056, 8, 0), 0)</f>
        <v>3</v>
      </c>
      <c r="U911" s="13">
        <f>SUMIFS('Fielding Data'!E:E, 'Fielding Data'!$A:$A, $A911)</f>
        <v>39</v>
      </c>
      <c r="V911" s="13">
        <f>SUMIFS('Fielding Data'!F:F, 'Fielding Data'!$A:$A, $A911)</f>
        <v>2</v>
      </c>
      <c r="W911" s="13">
        <f>SUMIFS('Fielding Data'!G:G, 'Fielding Data'!$A:$A, $A911)</f>
        <v>0</v>
      </c>
      <c r="X911" s="13">
        <f>SUMIFS('Fielding Data'!H:H, 'Fielding Data'!$A:$A, $A911)</f>
        <v>3</v>
      </c>
    </row>
    <row r="912" spans="1:24" x14ac:dyDescent="0.3">
      <c r="A912" s="13" t="str">
        <f t="shared" si="29"/>
        <v>rzepcma012010</v>
      </c>
      <c r="B912" s="16" t="s">
        <v>1177</v>
      </c>
      <c r="C912" s="16">
        <v>2010</v>
      </c>
      <c r="D912" s="16">
        <v>14</v>
      </c>
      <c r="E912" s="16">
        <v>0</v>
      </c>
      <c r="F912" s="16">
        <v>0</v>
      </c>
      <c r="G912" s="16">
        <v>0</v>
      </c>
      <c r="H912" s="16">
        <v>0</v>
      </c>
      <c r="I912" s="16">
        <v>0</v>
      </c>
      <c r="J912" s="16">
        <v>0</v>
      </c>
      <c r="K912" s="16">
        <v>0</v>
      </c>
      <c r="L912" s="16">
        <v>0</v>
      </c>
      <c r="M912" s="16">
        <v>0</v>
      </c>
      <c r="N912" s="16">
        <v>0</v>
      </c>
      <c r="O912" s="16">
        <v>0</v>
      </c>
      <c r="P912" s="13" t="str">
        <f t="shared" si="28"/>
        <v>P</v>
      </c>
      <c r="Q912" s="13">
        <f>IFERROR(VLOOKUP($A912, 'Fielding Data'!$A$1:$H$12056, 5, 0), 0)</f>
        <v>1</v>
      </c>
      <c r="R912" s="13">
        <f>IFERROR(VLOOKUP($A912, 'Fielding Data'!$A$1:$H$12056, 6, 0), 0)</f>
        <v>4</v>
      </c>
      <c r="S912" s="13">
        <f>IFERROR(VLOOKUP($A912, 'Fielding Data'!$A$1:$H$12056, 7, 0), 0)</f>
        <v>0</v>
      </c>
      <c r="T912" s="13">
        <f>IFERROR(VLOOKUP($A912, 'Fielding Data'!$A$1:$H$12056, 8, 0), 0)</f>
        <v>0</v>
      </c>
      <c r="U912" s="13">
        <f>SUMIFS('Fielding Data'!E:E, 'Fielding Data'!$A:$A, $A912)</f>
        <v>1</v>
      </c>
      <c r="V912" s="13">
        <f>SUMIFS('Fielding Data'!F:F, 'Fielding Data'!$A:$A, $A912)</f>
        <v>4</v>
      </c>
      <c r="W912" s="13">
        <f>SUMIFS('Fielding Data'!G:G, 'Fielding Data'!$A:$A, $A912)</f>
        <v>0</v>
      </c>
      <c r="X912" s="13">
        <f>SUMIFS('Fielding Data'!H:H, 'Fielding Data'!$A:$A, $A912)</f>
        <v>0</v>
      </c>
    </row>
    <row r="913" spans="1:24" x14ac:dyDescent="0.3">
      <c r="A913" s="13" t="str">
        <f t="shared" si="29"/>
        <v>sabatcc012010</v>
      </c>
      <c r="B913" s="16" t="s">
        <v>273</v>
      </c>
      <c r="C913" s="16">
        <v>2010</v>
      </c>
      <c r="D913" s="16">
        <v>34</v>
      </c>
      <c r="E913" s="16">
        <v>5</v>
      </c>
      <c r="F913" s="16">
        <v>0</v>
      </c>
      <c r="G913" s="16">
        <v>1</v>
      </c>
      <c r="H913" s="16">
        <v>0</v>
      </c>
      <c r="I913" s="16">
        <v>0</v>
      </c>
      <c r="J913" s="16">
        <v>0</v>
      </c>
      <c r="K913" s="16">
        <v>0</v>
      </c>
      <c r="L913" s="16">
        <v>0</v>
      </c>
      <c r="M913" s="16">
        <v>0</v>
      </c>
      <c r="N913" s="16">
        <v>0</v>
      </c>
      <c r="O913" s="16">
        <v>3</v>
      </c>
      <c r="P913" s="13" t="str">
        <f t="shared" si="28"/>
        <v>P</v>
      </c>
      <c r="Q913" s="13">
        <f>IFERROR(VLOOKUP($A913, 'Fielding Data'!$A$1:$H$12056, 5, 0), 0)</f>
        <v>4</v>
      </c>
      <c r="R913" s="13">
        <f>IFERROR(VLOOKUP($A913, 'Fielding Data'!$A$1:$H$12056, 6, 0), 0)</f>
        <v>30</v>
      </c>
      <c r="S913" s="13">
        <f>IFERROR(VLOOKUP($A913, 'Fielding Data'!$A$1:$H$12056, 7, 0), 0)</f>
        <v>1</v>
      </c>
      <c r="T913" s="13">
        <f>IFERROR(VLOOKUP($A913, 'Fielding Data'!$A$1:$H$12056, 8, 0), 0)</f>
        <v>3</v>
      </c>
      <c r="U913" s="13">
        <f>SUMIFS('Fielding Data'!E:E, 'Fielding Data'!$A:$A, $A913)</f>
        <v>4</v>
      </c>
      <c r="V913" s="13">
        <f>SUMIFS('Fielding Data'!F:F, 'Fielding Data'!$A:$A, $A913)</f>
        <v>30</v>
      </c>
      <c r="W913" s="13">
        <f>SUMIFS('Fielding Data'!G:G, 'Fielding Data'!$A:$A, $A913)</f>
        <v>1</v>
      </c>
      <c r="X913" s="13">
        <f>SUMIFS('Fielding Data'!H:H, 'Fielding Data'!$A:$A, $A913)</f>
        <v>3</v>
      </c>
    </row>
    <row r="914" spans="1:24" x14ac:dyDescent="0.3">
      <c r="A914" s="13" t="str">
        <f t="shared" si="29"/>
        <v>saitota012010</v>
      </c>
      <c r="B914" s="16" t="s">
        <v>722</v>
      </c>
      <c r="C914" s="16">
        <v>2010</v>
      </c>
      <c r="D914" s="16">
        <v>56</v>
      </c>
      <c r="E914" s="16">
        <v>1</v>
      </c>
      <c r="F914" s="16">
        <v>0</v>
      </c>
      <c r="G914" s="16">
        <v>0</v>
      </c>
      <c r="H914" s="16">
        <v>0</v>
      </c>
      <c r="I914" s="16">
        <v>0</v>
      </c>
      <c r="J914" s="16">
        <v>0</v>
      </c>
      <c r="K914" s="16">
        <v>0</v>
      </c>
      <c r="L914" s="16">
        <v>0</v>
      </c>
      <c r="M914" s="16">
        <v>0</v>
      </c>
      <c r="N914" s="16">
        <v>0</v>
      </c>
      <c r="O914" s="16">
        <v>1</v>
      </c>
      <c r="P914" s="13" t="str">
        <f t="shared" si="28"/>
        <v>P</v>
      </c>
      <c r="Q914" s="13">
        <f>IFERROR(VLOOKUP($A914, 'Fielding Data'!$A$1:$H$12056, 5, 0), 0)</f>
        <v>4</v>
      </c>
      <c r="R914" s="13">
        <f>IFERROR(VLOOKUP($A914, 'Fielding Data'!$A$1:$H$12056, 6, 0), 0)</f>
        <v>2</v>
      </c>
      <c r="S914" s="13">
        <f>IFERROR(VLOOKUP($A914, 'Fielding Data'!$A$1:$H$12056, 7, 0), 0)</f>
        <v>0</v>
      </c>
      <c r="T914" s="13">
        <f>IFERROR(VLOOKUP($A914, 'Fielding Data'!$A$1:$H$12056, 8, 0), 0)</f>
        <v>0</v>
      </c>
      <c r="U914" s="13">
        <f>SUMIFS('Fielding Data'!E:E, 'Fielding Data'!$A:$A, $A914)</f>
        <v>4</v>
      </c>
      <c r="V914" s="13">
        <f>SUMIFS('Fielding Data'!F:F, 'Fielding Data'!$A:$A, $A914)</f>
        <v>2</v>
      </c>
      <c r="W914" s="13">
        <f>SUMIFS('Fielding Data'!G:G, 'Fielding Data'!$A:$A, $A914)</f>
        <v>0</v>
      </c>
      <c r="X914" s="13">
        <f>SUMIFS('Fielding Data'!H:H, 'Fielding Data'!$A:$A, $A914)</f>
        <v>0</v>
      </c>
    </row>
    <row r="915" spans="1:24" x14ac:dyDescent="0.3">
      <c r="A915" s="13" t="str">
        <f t="shared" si="29"/>
        <v>salasfe012010</v>
      </c>
      <c r="B915" s="16" t="s">
        <v>1371</v>
      </c>
      <c r="C915" s="16">
        <v>2010</v>
      </c>
      <c r="D915" s="16">
        <v>27</v>
      </c>
      <c r="E915" s="16">
        <v>0</v>
      </c>
      <c r="F915" s="16">
        <v>0</v>
      </c>
      <c r="G915" s="16">
        <v>0</v>
      </c>
      <c r="H915" s="16">
        <v>0</v>
      </c>
      <c r="I915" s="16">
        <v>0</v>
      </c>
      <c r="J915" s="16">
        <v>0</v>
      </c>
      <c r="K915" s="16">
        <v>0</v>
      </c>
      <c r="L915" s="16">
        <v>0</v>
      </c>
      <c r="M915" s="16">
        <v>0</v>
      </c>
      <c r="N915" s="16">
        <v>0</v>
      </c>
      <c r="O915" s="16">
        <v>0</v>
      </c>
      <c r="P915" s="13" t="str">
        <f t="shared" si="28"/>
        <v>P</v>
      </c>
      <c r="Q915" s="13">
        <f>IFERROR(VLOOKUP($A915, 'Fielding Data'!$A$1:$H$12056, 5, 0), 0)</f>
        <v>4</v>
      </c>
      <c r="R915" s="13">
        <f>IFERROR(VLOOKUP($A915, 'Fielding Data'!$A$1:$H$12056, 6, 0), 0)</f>
        <v>4</v>
      </c>
      <c r="S915" s="13">
        <f>IFERROR(VLOOKUP($A915, 'Fielding Data'!$A$1:$H$12056, 7, 0), 0)</f>
        <v>0</v>
      </c>
      <c r="T915" s="13">
        <f>IFERROR(VLOOKUP($A915, 'Fielding Data'!$A$1:$H$12056, 8, 0), 0)</f>
        <v>0</v>
      </c>
      <c r="U915" s="13">
        <f>SUMIFS('Fielding Data'!E:E, 'Fielding Data'!$A:$A, $A915)</f>
        <v>4</v>
      </c>
      <c r="V915" s="13">
        <f>SUMIFS('Fielding Data'!F:F, 'Fielding Data'!$A:$A, $A915)</f>
        <v>4</v>
      </c>
      <c r="W915" s="13">
        <f>SUMIFS('Fielding Data'!G:G, 'Fielding Data'!$A:$A, $A915)</f>
        <v>0</v>
      </c>
      <c r="X915" s="13">
        <f>SUMIFS('Fielding Data'!H:H, 'Fielding Data'!$A:$A, $A915)</f>
        <v>0</v>
      </c>
    </row>
    <row r="916" spans="1:24" x14ac:dyDescent="0.3">
      <c r="A916" s="13" t="str">
        <f t="shared" si="29"/>
        <v>salazos012010</v>
      </c>
      <c r="B916" s="16" t="s">
        <v>333</v>
      </c>
      <c r="C916" s="16">
        <v>2010</v>
      </c>
      <c r="D916" s="16">
        <v>85</v>
      </c>
      <c r="E916" s="16">
        <v>131</v>
      </c>
      <c r="F916" s="16">
        <v>19</v>
      </c>
      <c r="G916" s="16">
        <v>31</v>
      </c>
      <c r="H916" s="16">
        <v>4</v>
      </c>
      <c r="I916" s="16">
        <v>0</v>
      </c>
      <c r="J916" s="16">
        <v>3</v>
      </c>
      <c r="K916" s="16">
        <v>19</v>
      </c>
      <c r="L916" s="16">
        <v>1</v>
      </c>
      <c r="M916" s="16">
        <v>2</v>
      </c>
      <c r="N916" s="16">
        <v>16</v>
      </c>
      <c r="O916" s="16">
        <v>23</v>
      </c>
      <c r="P916" s="13" t="str">
        <f t="shared" si="28"/>
        <v>1B</v>
      </c>
      <c r="Q916" s="13">
        <f>IFERROR(VLOOKUP($A916, 'Fielding Data'!$A$1:$H$12056, 5, 0), 0)</f>
        <v>33</v>
      </c>
      <c r="R916" s="13">
        <f>IFERROR(VLOOKUP($A916, 'Fielding Data'!$A$1:$H$12056, 6, 0), 0)</f>
        <v>1</v>
      </c>
      <c r="S916" s="13">
        <f>IFERROR(VLOOKUP($A916, 'Fielding Data'!$A$1:$H$12056, 7, 0), 0)</f>
        <v>0</v>
      </c>
      <c r="T916" s="13">
        <f>IFERROR(VLOOKUP($A916, 'Fielding Data'!$A$1:$H$12056, 8, 0), 0)</f>
        <v>4</v>
      </c>
      <c r="U916" s="13">
        <f>SUMIFS('Fielding Data'!E:E, 'Fielding Data'!$A:$A, $A916)</f>
        <v>51</v>
      </c>
      <c r="V916" s="13">
        <f>SUMIFS('Fielding Data'!F:F, 'Fielding Data'!$A:$A, $A916)</f>
        <v>6</v>
      </c>
      <c r="W916" s="13">
        <f>SUMIFS('Fielding Data'!G:G, 'Fielding Data'!$A:$A, $A916)</f>
        <v>0</v>
      </c>
      <c r="X916" s="13">
        <f>SUMIFS('Fielding Data'!H:H, 'Fielding Data'!$A:$A, $A916)</f>
        <v>4</v>
      </c>
    </row>
    <row r="917" spans="1:24" x14ac:dyDescent="0.3">
      <c r="A917" s="13" t="str">
        <f t="shared" si="29"/>
        <v>salech012010</v>
      </c>
      <c r="B917" s="16" t="s">
        <v>1372</v>
      </c>
      <c r="C917" s="16">
        <v>2010</v>
      </c>
      <c r="D917" s="16">
        <v>21</v>
      </c>
      <c r="E917" s="16">
        <v>0</v>
      </c>
      <c r="F917" s="16">
        <v>0</v>
      </c>
      <c r="G917" s="16">
        <v>0</v>
      </c>
      <c r="H917" s="16">
        <v>0</v>
      </c>
      <c r="I917" s="16">
        <v>0</v>
      </c>
      <c r="J917" s="16">
        <v>0</v>
      </c>
      <c r="K917" s="16">
        <v>0</v>
      </c>
      <c r="L917" s="16">
        <v>0</v>
      </c>
      <c r="M917" s="16">
        <v>0</v>
      </c>
      <c r="N917" s="16">
        <v>0</v>
      </c>
      <c r="O917" s="16">
        <v>0</v>
      </c>
      <c r="P917" s="13" t="str">
        <f t="shared" si="28"/>
        <v>P</v>
      </c>
      <c r="Q917" s="13">
        <f>IFERROR(VLOOKUP($A917, 'Fielding Data'!$A$1:$H$12056, 5, 0), 0)</f>
        <v>0</v>
      </c>
      <c r="R917" s="13">
        <f>IFERROR(VLOOKUP($A917, 'Fielding Data'!$A$1:$H$12056, 6, 0), 0)</f>
        <v>1</v>
      </c>
      <c r="S917" s="13">
        <f>IFERROR(VLOOKUP($A917, 'Fielding Data'!$A$1:$H$12056, 7, 0), 0)</f>
        <v>0</v>
      </c>
      <c r="T917" s="13">
        <f>IFERROR(VLOOKUP($A917, 'Fielding Data'!$A$1:$H$12056, 8, 0), 0)</f>
        <v>0</v>
      </c>
      <c r="U917" s="13">
        <f>SUMIFS('Fielding Data'!E:E, 'Fielding Data'!$A:$A, $A917)</f>
        <v>0</v>
      </c>
      <c r="V917" s="13">
        <f>SUMIFS('Fielding Data'!F:F, 'Fielding Data'!$A:$A, $A917)</f>
        <v>1</v>
      </c>
      <c r="W917" s="13">
        <f>SUMIFS('Fielding Data'!G:G, 'Fielding Data'!$A:$A, $A917)</f>
        <v>0</v>
      </c>
      <c r="X917" s="13">
        <f>SUMIFS('Fielding Data'!H:H, 'Fielding Data'!$A:$A, $A917)</f>
        <v>0</v>
      </c>
    </row>
    <row r="918" spans="1:24" x14ac:dyDescent="0.3">
      <c r="A918" s="13" t="str">
        <f t="shared" si="29"/>
        <v>samarje012010</v>
      </c>
      <c r="B918" s="16" t="s">
        <v>1005</v>
      </c>
      <c r="C918" s="16">
        <v>2010</v>
      </c>
      <c r="D918" s="16">
        <v>7</v>
      </c>
      <c r="E918" s="16">
        <v>4</v>
      </c>
      <c r="F918" s="16">
        <v>0</v>
      </c>
      <c r="G918" s="16">
        <v>1</v>
      </c>
      <c r="H918" s="16">
        <v>0</v>
      </c>
      <c r="I918" s="16">
        <v>0</v>
      </c>
      <c r="J918" s="16">
        <v>0</v>
      </c>
      <c r="K918" s="16">
        <v>1</v>
      </c>
      <c r="L918" s="16">
        <v>0</v>
      </c>
      <c r="M918" s="16">
        <v>0</v>
      </c>
      <c r="N918" s="16">
        <v>2</v>
      </c>
      <c r="O918" s="16">
        <v>2</v>
      </c>
      <c r="P918" s="13" t="str">
        <f t="shared" si="28"/>
        <v>P</v>
      </c>
      <c r="Q918" s="13">
        <f>IFERROR(VLOOKUP($A918, 'Fielding Data'!$A$1:$H$12056, 5, 0), 0)</f>
        <v>2</v>
      </c>
      <c r="R918" s="13">
        <f>IFERROR(VLOOKUP($A918, 'Fielding Data'!$A$1:$H$12056, 6, 0), 0)</f>
        <v>1</v>
      </c>
      <c r="S918" s="13">
        <f>IFERROR(VLOOKUP($A918, 'Fielding Data'!$A$1:$H$12056, 7, 0), 0)</f>
        <v>0</v>
      </c>
      <c r="T918" s="13">
        <f>IFERROR(VLOOKUP($A918, 'Fielding Data'!$A$1:$H$12056, 8, 0), 0)</f>
        <v>0</v>
      </c>
      <c r="U918" s="13">
        <f>SUMIFS('Fielding Data'!E:E, 'Fielding Data'!$A:$A, $A918)</f>
        <v>2</v>
      </c>
      <c r="V918" s="13">
        <f>SUMIFS('Fielding Data'!F:F, 'Fielding Data'!$A:$A, $A918)</f>
        <v>1</v>
      </c>
      <c r="W918" s="13">
        <f>SUMIFS('Fielding Data'!G:G, 'Fielding Data'!$A:$A, $A918)</f>
        <v>0</v>
      </c>
      <c r="X918" s="13">
        <f>SUMIFS('Fielding Data'!H:H, 'Fielding Data'!$A:$A, $A918)</f>
        <v>0</v>
      </c>
    </row>
    <row r="919" spans="1:24" x14ac:dyDescent="0.3">
      <c r="A919" s="13" t="str">
        <f t="shared" si="29"/>
        <v>sampsch012010</v>
      </c>
      <c r="B919" s="16" t="s">
        <v>723</v>
      </c>
      <c r="C919" s="16">
        <v>2010</v>
      </c>
      <c r="D919" s="16">
        <v>35</v>
      </c>
      <c r="E919" s="16">
        <v>0</v>
      </c>
      <c r="F919" s="16">
        <v>0</v>
      </c>
      <c r="G919" s="16">
        <v>0</v>
      </c>
      <c r="H919" s="16">
        <v>0</v>
      </c>
      <c r="I919" s="16">
        <v>0</v>
      </c>
      <c r="J919" s="16">
        <v>0</v>
      </c>
      <c r="K919" s="16">
        <v>0</v>
      </c>
      <c r="L919" s="16">
        <v>0</v>
      </c>
      <c r="M919" s="16">
        <v>0</v>
      </c>
      <c r="N919" s="16">
        <v>0</v>
      </c>
      <c r="O919" s="16">
        <v>0</v>
      </c>
      <c r="P919" s="13" t="str">
        <f t="shared" si="28"/>
        <v>P</v>
      </c>
      <c r="Q919" s="13">
        <f>IFERROR(VLOOKUP($A919, 'Fielding Data'!$A$1:$H$12056, 5, 0), 0)</f>
        <v>0</v>
      </c>
      <c r="R919" s="13">
        <f>IFERROR(VLOOKUP($A919, 'Fielding Data'!$A$1:$H$12056, 6, 0), 0)</f>
        <v>3</v>
      </c>
      <c r="S919" s="13">
        <f>IFERROR(VLOOKUP($A919, 'Fielding Data'!$A$1:$H$12056, 7, 0), 0)</f>
        <v>0</v>
      </c>
      <c r="T919" s="13">
        <f>IFERROR(VLOOKUP($A919, 'Fielding Data'!$A$1:$H$12056, 8, 0), 0)</f>
        <v>0</v>
      </c>
      <c r="U919" s="13">
        <f>SUMIFS('Fielding Data'!E:E, 'Fielding Data'!$A:$A, $A919)</f>
        <v>0</v>
      </c>
      <c r="V919" s="13">
        <f>SUMIFS('Fielding Data'!F:F, 'Fielding Data'!$A:$A, $A919)</f>
        <v>3</v>
      </c>
      <c r="W919" s="13">
        <f>SUMIFS('Fielding Data'!G:G, 'Fielding Data'!$A:$A, $A919)</f>
        <v>0</v>
      </c>
      <c r="X919" s="13">
        <f>SUMIFS('Fielding Data'!H:H, 'Fielding Data'!$A:$A, $A919)</f>
        <v>0</v>
      </c>
    </row>
    <row r="920" spans="1:24" x14ac:dyDescent="0.3">
      <c r="A920" s="13" t="str">
        <f t="shared" si="29"/>
        <v>sanabal012010</v>
      </c>
      <c r="B920" s="16" t="s">
        <v>1373</v>
      </c>
      <c r="C920" s="16">
        <v>2010</v>
      </c>
      <c r="D920" s="16">
        <v>15</v>
      </c>
      <c r="E920" s="16">
        <v>22</v>
      </c>
      <c r="F920" s="16">
        <v>0</v>
      </c>
      <c r="G920" s="16">
        <v>1</v>
      </c>
      <c r="H920" s="16">
        <v>0</v>
      </c>
      <c r="I920" s="16">
        <v>0</v>
      </c>
      <c r="J920" s="16">
        <v>0</v>
      </c>
      <c r="K920" s="16">
        <v>0</v>
      </c>
      <c r="L920" s="16">
        <v>0</v>
      </c>
      <c r="M920" s="16">
        <v>0</v>
      </c>
      <c r="N920" s="16">
        <v>0</v>
      </c>
      <c r="O920" s="16">
        <v>11</v>
      </c>
      <c r="P920" s="13" t="str">
        <f t="shared" si="28"/>
        <v>P</v>
      </c>
      <c r="Q920" s="13">
        <f>IFERROR(VLOOKUP($A920, 'Fielding Data'!$A$1:$H$12056, 5, 0), 0)</f>
        <v>2</v>
      </c>
      <c r="R920" s="13">
        <f>IFERROR(VLOOKUP($A920, 'Fielding Data'!$A$1:$H$12056, 6, 0), 0)</f>
        <v>10</v>
      </c>
      <c r="S920" s="13">
        <f>IFERROR(VLOOKUP($A920, 'Fielding Data'!$A$1:$H$12056, 7, 0), 0)</f>
        <v>0</v>
      </c>
      <c r="T920" s="13">
        <f>IFERROR(VLOOKUP($A920, 'Fielding Data'!$A$1:$H$12056, 8, 0), 0)</f>
        <v>0</v>
      </c>
      <c r="U920" s="13">
        <f>SUMIFS('Fielding Data'!E:E, 'Fielding Data'!$A:$A, $A920)</f>
        <v>2</v>
      </c>
      <c r="V920" s="13">
        <f>SUMIFS('Fielding Data'!F:F, 'Fielding Data'!$A:$A, $A920)</f>
        <v>10</v>
      </c>
      <c r="W920" s="13">
        <f>SUMIFS('Fielding Data'!G:G, 'Fielding Data'!$A:$A, $A920)</f>
        <v>0</v>
      </c>
      <c r="X920" s="13">
        <f>SUMIFS('Fielding Data'!H:H, 'Fielding Data'!$A:$A, $A920)</f>
        <v>0</v>
      </c>
    </row>
    <row r="921" spans="1:24" x14ac:dyDescent="0.3">
      <c r="A921" s="13" t="str">
        <f t="shared" si="29"/>
        <v>sanchan012010</v>
      </c>
      <c r="B921" s="16" t="s">
        <v>724</v>
      </c>
      <c r="C921" s="16">
        <v>2010</v>
      </c>
      <c r="D921" s="16">
        <v>33</v>
      </c>
      <c r="E921" s="16">
        <v>59</v>
      </c>
      <c r="F921" s="16">
        <v>3</v>
      </c>
      <c r="G921" s="16">
        <v>6</v>
      </c>
      <c r="H921" s="16">
        <v>0</v>
      </c>
      <c r="I921" s="16">
        <v>0</v>
      </c>
      <c r="J921" s="16">
        <v>0</v>
      </c>
      <c r="K921" s="16">
        <v>1</v>
      </c>
      <c r="L921" s="16">
        <v>0</v>
      </c>
      <c r="M921" s="16">
        <v>0</v>
      </c>
      <c r="N921" s="16">
        <v>4</v>
      </c>
      <c r="O921" s="16">
        <v>28</v>
      </c>
      <c r="P921" s="13" t="str">
        <f t="shared" si="28"/>
        <v>P</v>
      </c>
      <c r="Q921" s="13">
        <f>IFERROR(VLOOKUP($A921, 'Fielding Data'!$A$1:$H$12056, 5, 0), 0)</f>
        <v>14</v>
      </c>
      <c r="R921" s="13">
        <f>IFERROR(VLOOKUP($A921, 'Fielding Data'!$A$1:$H$12056, 6, 0), 0)</f>
        <v>25</v>
      </c>
      <c r="S921" s="13">
        <f>IFERROR(VLOOKUP($A921, 'Fielding Data'!$A$1:$H$12056, 7, 0), 0)</f>
        <v>5</v>
      </c>
      <c r="T921" s="13">
        <f>IFERROR(VLOOKUP($A921, 'Fielding Data'!$A$1:$H$12056, 8, 0), 0)</f>
        <v>2</v>
      </c>
      <c r="U921" s="13">
        <f>SUMIFS('Fielding Data'!E:E, 'Fielding Data'!$A:$A, $A921)</f>
        <v>14</v>
      </c>
      <c r="V921" s="13">
        <f>SUMIFS('Fielding Data'!F:F, 'Fielding Data'!$A:$A, $A921)</f>
        <v>25</v>
      </c>
      <c r="W921" s="13">
        <f>SUMIFS('Fielding Data'!G:G, 'Fielding Data'!$A:$A, $A921)</f>
        <v>5</v>
      </c>
      <c r="X921" s="13">
        <f>SUMIFS('Fielding Data'!H:H, 'Fielding Data'!$A:$A, $A921)</f>
        <v>2</v>
      </c>
    </row>
    <row r="922" spans="1:24" x14ac:dyDescent="0.3">
      <c r="A922" s="13" t="str">
        <f t="shared" si="29"/>
        <v>sanchbr012010</v>
      </c>
      <c r="B922" s="16" t="s">
        <v>726</v>
      </c>
      <c r="C922" s="16">
        <v>2010</v>
      </c>
      <c r="D922" s="16">
        <v>61</v>
      </c>
      <c r="E922" s="16">
        <v>1</v>
      </c>
      <c r="F922" s="16">
        <v>0</v>
      </c>
      <c r="G922" s="16">
        <v>0</v>
      </c>
      <c r="H922" s="16">
        <v>0</v>
      </c>
      <c r="I922" s="16">
        <v>0</v>
      </c>
      <c r="J922" s="16">
        <v>0</v>
      </c>
      <c r="K922" s="16">
        <v>0</v>
      </c>
      <c r="L922" s="16">
        <v>0</v>
      </c>
      <c r="M922" s="16">
        <v>0</v>
      </c>
      <c r="N922" s="16">
        <v>0</v>
      </c>
      <c r="O922" s="16">
        <v>0</v>
      </c>
      <c r="P922" s="13" t="str">
        <f t="shared" si="28"/>
        <v>P</v>
      </c>
      <c r="Q922" s="13">
        <f>IFERROR(VLOOKUP($A922, 'Fielding Data'!$A$1:$H$12056, 5, 0), 0)</f>
        <v>3</v>
      </c>
      <c r="R922" s="13">
        <f>IFERROR(VLOOKUP($A922, 'Fielding Data'!$A$1:$H$12056, 6, 0), 0)</f>
        <v>8</v>
      </c>
      <c r="S922" s="13">
        <f>IFERROR(VLOOKUP($A922, 'Fielding Data'!$A$1:$H$12056, 7, 0), 0)</f>
        <v>0</v>
      </c>
      <c r="T922" s="13">
        <f>IFERROR(VLOOKUP($A922, 'Fielding Data'!$A$1:$H$12056, 8, 0), 0)</f>
        <v>1</v>
      </c>
      <c r="U922" s="13">
        <f>SUMIFS('Fielding Data'!E:E, 'Fielding Data'!$A:$A, $A922)</f>
        <v>3</v>
      </c>
      <c r="V922" s="13">
        <f>SUMIFS('Fielding Data'!F:F, 'Fielding Data'!$A:$A, $A922)</f>
        <v>8</v>
      </c>
      <c r="W922" s="13">
        <f>SUMIFS('Fielding Data'!G:G, 'Fielding Data'!$A:$A, $A922)</f>
        <v>0</v>
      </c>
      <c r="X922" s="13">
        <f>SUMIFS('Fielding Data'!H:H, 'Fielding Data'!$A:$A, $A922)</f>
        <v>1</v>
      </c>
    </row>
    <row r="923" spans="1:24" x14ac:dyDescent="0.3">
      <c r="A923" s="13" t="str">
        <f t="shared" si="29"/>
        <v>sanchfr012010</v>
      </c>
      <c r="B923" s="16" t="s">
        <v>334</v>
      </c>
      <c r="C923" s="16">
        <v>2010</v>
      </c>
      <c r="D923" s="16">
        <v>111</v>
      </c>
      <c r="E923" s="16">
        <v>431</v>
      </c>
      <c r="F923" s="16">
        <v>55</v>
      </c>
      <c r="G923" s="16">
        <v>126</v>
      </c>
      <c r="H923" s="16">
        <v>22</v>
      </c>
      <c r="I923" s="16">
        <v>1</v>
      </c>
      <c r="J923" s="16">
        <v>7</v>
      </c>
      <c r="K923" s="16">
        <v>47</v>
      </c>
      <c r="L923" s="16">
        <v>3</v>
      </c>
      <c r="M923" s="16">
        <v>1</v>
      </c>
      <c r="N923" s="16">
        <v>32</v>
      </c>
      <c r="O923" s="16">
        <v>68</v>
      </c>
      <c r="P923" s="13" t="str">
        <f t="shared" si="28"/>
        <v>2B</v>
      </c>
      <c r="Q923" s="13">
        <f>IFERROR(VLOOKUP($A923, 'Fielding Data'!$A$1:$H$12056, 5, 0), 0)</f>
        <v>198</v>
      </c>
      <c r="R923" s="13">
        <f>IFERROR(VLOOKUP($A923, 'Fielding Data'!$A$1:$H$12056, 6, 0), 0)</f>
        <v>256</v>
      </c>
      <c r="S923" s="13">
        <f>IFERROR(VLOOKUP($A923, 'Fielding Data'!$A$1:$H$12056, 7, 0), 0)</f>
        <v>4</v>
      </c>
      <c r="T923" s="13">
        <f>IFERROR(VLOOKUP($A923, 'Fielding Data'!$A$1:$H$12056, 8, 0), 0)</f>
        <v>52</v>
      </c>
      <c r="U923" s="13">
        <f>SUMIFS('Fielding Data'!E:E, 'Fielding Data'!$A:$A, $A923)</f>
        <v>198</v>
      </c>
      <c r="V923" s="13">
        <f>SUMIFS('Fielding Data'!F:F, 'Fielding Data'!$A:$A, $A923)</f>
        <v>256</v>
      </c>
      <c r="W923" s="13">
        <f>SUMIFS('Fielding Data'!G:G, 'Fielding Data'!$A:$A, $A923)</f>
        <v>4</v>
      </c>
      <c r="X923" s="13">
        <f>SUMIFS('Fielding Data'!H:H, 'Fielding Data'!$A:$A, $A923)</f>
        <v>52</v>
      </c>
    </row>
    <row r="924" spans="1:24" x14ac:dyDescent="0.3">
      <c r="A924" s="13" t="str">
        <f t="shared" si="29"/>
        <v>sanchga012010</v>
      </c>
      <c r="B924" s="16" t="s">
        <v>1006</v>
      </c>
      <c r="C924" s="16">
        <v>2010</v>
      </c>
      <c r="D924" s="16">
        <v>151</v>
      </c>
      <c r="E924" s="16">
        <v>572</v>
      </c>
      <c r="F924" s="16">
        <v>72</v>
      </c>
      <c r="G924" s="16">
        <v>156</v>
      </c>
      <c r="H924" s="16">
        <v>37</v>
      </c>
      <c r="I924" s="16">
        <v>3</v>
      </c>
      <c r="J924" s="16">
        <v>19</v>
      </c>
      <c r="K924" s="16">
        <v>85</v>
      </c>
      <c r="L924" s="16">
        <v>5</v>
      </c>
      <c r="M924" s="16">
        <v>0</v>
      </c>
      <c r="N924" s="16">
        <v>57</v>
      </c>
      <c r="O924" s="16">
        <v>101</v>
      </c>
      <c r="P924" s="13" t="str">
        <f t="shared" si="28"/>
        <v>1B</v>
      </c>
      <c r="Q924" s="13">
        <f>IFERROR(VLOOKUP($A924, 'Fielding Data'!$A$1:$H$12056, 5, 0), 0)</f>
        <v>1115</v>
      </c>
      <c r="R924" s="13">
        <f>IFERROR(VLOOKUP($A924, 'Fielding Data'!$A$1:$H$12056, 6, 0), 0)</f>
        <v>70</v>
      </c>
      <c r="S924" s="13">
        <f>IFERROR(VLOOKUP($A924, 'Fielding Data'!$A$1:$H$12056, 7, 0), 0)</f>
        <v>11</v>
      </c>
      <c r="T924" s="13">
        <f>IFERROR(VLOOKUP($A924, 'Fielding Data'!$A$1:$H$12056, 8, 0), 0)</f>
        <v>97</v>
      </c>
      <c r="U924" s="13">
        <f>SUMIFS('Fielding Data'!E:E, 'Fielding Data'!$A:$A, $A924)</f>
        <v>1115</v>
      </c>
      <c r="V924" s="13">
        <f>SUMIFS('Fielding Data'!F:F, 'Fielding Data'!$A:$A, $A924)</f>
        <v>70</v>
      </c>
      <c r="W924" s="13">
        <f>SUMIFS('Fielding Data'!G:G, 'Fielding Data'!$A:$A, $A924)</f>
        <v>11</v>
      </c>
      <c r="X924" s="13">
        <f>SUMIFS('Fielding Data'!H:H, 'Fielding Data'!$A:$A, $A924)</f>
        <v>97</v>
      </c>
    </row>
    <row r="925" spans="1:24" x14ac:dyDescent="0.3">
      <c r="A925" s="13" t="str">
        <f t="shared" si="29"/>
        <v>sanchjo012010</v>
      </c>
      <c r="B925" s="16" t="s">
        <v>727</v>
      </c>
      <c r="C925" s="16">
        <v>2010</v>
      </c>
      <c r="D925" s="16">
        <v>34</v>
      </c>
      <c r="E925" s="16">
        <v>58</v>
      </c>
      <c r="F925" s="16">
        <v>2</v>
      </c>
      <c r="G925" s="16">
        <v>8</v>
      </c>
      <c r="H925" s="16">
        <v>0</v>
      </c>
      <c r="I925" s="16">
        <v>1</v>
      </c>
      <c r="J925" s="16">
        <v>0</v>
      </c>
      <c r="K925" s="16">
        <v>3</v>
      </c>
      <c r="L925" s="16">
        <v>0</v>
      </c>
      <c r="M925" s="16">
        <v>0</v>
      </c>
      <c r="N925" s="16">
        <v>0</v>
      </c>
      <c r="O925" s="16">
        <v>26</v>
      </c>
      <c r="P925" s="13" t="str">
        <f t="shared" si="28"/>
        <v>P</v>
      </c>
      <c r="Q925" s="13">
        <f>IFERROR(VLOOKUP($A925, 'Fielding Data'!$A$1:$H$12056, 5, 0), 0)</f>
        <v>7</v>
      </c>
      <c r="R925" s="13">
        <f>IFERROR(VLOOKUP($A925, 'Fielding Data'!$A$1:$H$12056, 6, 0), 0)</f>
        <v>20</v>
      </c>
      <c r="S925" s="13">
        <f>IFERROR(VLOOKUP($A925, 'Fielding Data'!$A$1:$H$12056, 7, 0), 0)</f>
        <v>1</v>
      </c>
      <c r="T925" s="13">
        <f>IFERROR(VLOOKUP($A925, 'Fielding Data'!$A$1:$H$12056, 8, 0), 0)</f>
        <v>1</v>
      </c>
      <c r="U925" s="13">
        <f>SUMIFS('Fielding Data'!E:E, 'Fielding Data'!$A:$A, $A925)</f>
        <v>7</v>
      </c>
      <c r="V925" s="13">
        <f>SUMIFS('Fielding Data'!F:F, 'Fielding Data'!$A:$A, $A925)</f>
        <v>20</v>
      </c>
      <c r="W925" s="13">
        <f>SUMIFS('Fielding Data'!G:G, 'Fielding Data'!$A:$A, $A925)</f>
        <v>1</v>
      </c>
      <c r="X925" s="13">
        <f>SUMIFS('Fielding Data'!H:H, 'Fielding Data'!$A:$A, $A925)</f>
        <v>1</v>
      </c>
    </row>
    <row r="926" spans="1:24" x14ac:dyDescent="0.3">
      <c r="A926" s="13" t="str">
        <f t="shared" si="29"/>
        <v>sanchro012010</v>
      </c>
      <c r="B926" s="16" t="s">
        <v>847</v>
      </c>
      <c r="C926" s="16">
        <v>2010</v>
      </c>
      <c r="D926" s="16">
        <v>2</v>
      </c>
      <c r="E926" s="16">
        <v>0</v>
      </c>
      <c r="F926" s="16">
        <v>0</v>
      </c>
      <c r="G926" s="16">
        <v>0</v>
      </c>
      <c r="H926" s="16">
        <v>0</v>
      </c>
      <c r="I926" s="16">
        <v>0</v>
      </c>
      <c r="J926" s="16">
        <v>0</v>
      </c>
      <c r="K926" s="16">
        <v>0</v>
      </c>
      <c r="L926" s="16">
        <v>0</v>
      </c>
      <c r="M926" s="16">
        <v>0</v>
      </c>
      <c r="N926" s="16">
        <v>0</v>
      </c>
      <c r="O926" s="16">
        <v>0</v>
      </c>
      <c r="P926" s="13" t="str">
        <f t="shared" si="28"/>
        <v>P</v>
      </c>
      <c r="Q926" s="13">
        <f>IFERROR(VLOOKUP($A926, 'Fielding Data'!$A$1:$H$12056, 5, 0), 0)</f>
        <v>0</v>
      </c>
      <c r="R926" s="13">
        <f>IFERROR(VLOOKUP($A926, 'Fielding Data'!$A$1:$H$12056, 6, 0), 0)</f>
        <v>0</v>
      </c>
      <c r="S926" s="13">
        <f>IFERROR(VLOOKUP($A926, 'Fielding Data'!$A$1:$H$12056, 7, 0), 0)</f>
        <v>0</v>
      </c>
      <c r="T926" s="13">
        <f>IFERROR(VLOOKUP($A926, 'Fielding Data'!$A$1:$H$12056, 8, 0), 0)</f>
        <v>0</v>
      </c>
      <c r="U926" s="13">
        <f>SUMIFS('Fielding Data'!E:E, 'Fielding Data'!$A:$A, $A926)</f>
        <v>0</v>
      </c>
      <c r="V926" s="13">
        <f>SUMIFS('Fielding Data'!F:F, 'Fielding Data'!$A:$A, $A926)</f>
        <v>0</v>
      </c>
      <c r="W926" s="13">
        <f>SUMIFS('Fielding Data'!G:G, 'Fielding Data'!$A:$A, $A926)</f>
        <v>0</v>
      </c>
      <c r="X926" s="13">
        <f>SUMIFS('Fielding Data'!H:H, 'Fielding Data'!$A:$A, $A926)</f>
        <v>0</v>
      </c>
    </row>
    <row r="927" spans="1:24" x14ac:dyDescent="0.3">
      <c r="A927" s="13" t="str">
        <f t="shared" si="29"/>
        <v>sandopa012010</v>
      </c>
      <c r="B927" s="16" t="s">
        <v>1007</v>
      </c>
      <c r="C927" s="16">
        <v>2010</v>
      </c>
      <c r="D927" s="16">
        <v>152</v>
      </c>
      <c r="E927" s="16">
        <v>563</v>
      </c>
      <c r="F927" s="16">
        <v>61</v>
      </c>
      <c r="G927" s="16">
        <v>151</v>
      </c>
      <c r="H927" s="16">
        <v>34</v>
      </c>
      <c r="I927" s="16">
        <v>3</v>
      </c>
      <c r="J927" s="16">
        <v>13</v>
      </c>
      <c r="K927" s="16">
        <v>63</v>
      </c>
      <c r="L927" s="16">
        <v>3</v>
      </c>
      <c r="M927" s="16">
        <v>2</v>
      </c>
      <c r="N927" s="16">
        <v>47</v>
      </c>
      <c r="O927" s="16">
        <v>81</v>
      </c>
      <c r="P927" s="13" t="str">
        <f t="shared" si="28"/>
        <v>1B</v>
      </c>
      <c r="Q927" s="13">
        <f>IFERROR(VLOOKUP($A927, 'Fielding Data'!$A$1:$H$12056, 5, 0), 0)</f>
        <v>79</v>
      </c>
      <c r="R927" s="13">
        <f>IFERROR(VLOOKUP($A927, 'Fielding Data'!$A$1:$H$12056, 6, 0), 0)</f>
        <v>0</v>
      </c>
      <c r="S927" s="13">
        <f>IFERROR(VLOOKUP($A927, 'Fielding Data'!$A$1:$H$12056, 7, 0), 0)</f>
        <v>0</v>
      </c>
      <c r="T927" s="13">
        <f>IFERROR(VLOOKUP($A927, 'Fielding Data'!$A$1:$H$12056, 8, 0), 0)</f>
        <v>6</v>
      </c>
      <c r="U927" s="13">
        <f>SUMIFS('Fielding Data'!E:E, 'Fielding Data'!$A:$A, $A927)</f>
        <v>172</v>
      </c>
      <c r="V927" s="13">
        <f>SUMIFS('Fielding Data'!F:F, 'Fielding Data'!$A:$A, $A927)</f>
        <v>228</v>
      </c>
      <c r="W927" s="13">
        <f>SUMIFS('Fielding Data'!G:G, 'Fielding Data'!$A:$A, $A927)</f>
        <v>13</v>
      </c>
      <c r="X927" s="13">
        <f>SUMIFS('Fielding Data'!H:H, 'Fielding Data'!$A:$A, $A927)</f>
        <v>29</v>
      </c>
    </row>
    <row r="928" spans="1:24" x14ac:dyDescent="0.3">
      <c r="A928" s="13" t="str">
        <f t="shared" si="29"/>
        <v>santaca012010</v>
      </c>
      <c r="B928" s="16" t="s">
        <v>1374</v>
      </c>
      <c r="C928" s="16">
        <v>2010</v>
      </c>
      <c r="D928" s="16">
        <v>46</v>
      </c>
      <c r="E928" s="16">
        <v>150</v>
      </c>
      <c r="F928" s="16">
        <v>23</v>
      </c>
      <c r="G928" s="16">
        <v>39</v>
      </c>
      <c r="H928" s="16">
        <v>13</v>
      </c>
      <c r="I928" s="16">
        <v>0</v>
      </c>
      <c r="J928" s="16">
        <v>6</v>
      </c>
      <c r="K928" s="16">
        <v>22</v>
      </c>
      <c r="L928" s="16">
        <v>3</v>
      </c>
      <c r="M928" s="16">
        <v>0</v>
      </c>
      <c r="N928" s="16">
        <v>37</v>
      </c>
      <c r="O928" s="16">
        <v>29</v>
      </c>
      <c r="P928" s="13" t="str">
        <f t="shared" si="28"/>
        <v>C</v>
      </c>
      <c r="Q928" s="13">
        <f>IFERROR(VLOOKUP($A928, 'Fielding Data'!$A$1:$H$12056, 5, 0), 0)</f>
        <v>245</v>
      </c>
      <c r="R928" s="13">
        <f>IFERROR(VLOOKUP($A928, 'Fielding Data'!$A$1:$H$12056, 6, 0), 0)</f>
        <v>22</v>
      </c>
      <c r="S928" s="13">
        <f>IFERROR(VLOOKUP($A928, 'Fielding Data'!$A$1:$H$12056, 7, 0), 0)</f>
        <v>3</v>
      </c>
      <c r="T928" s="13">
        <f>IFERROR(VLOOKUP($A928, 'Fielding Data'!$A$1:$H$12056, 8, 0), 0)</f>
        <v>2</v>
      </c>
      <c r="U928" s="13">
        <f>SUMIFS('Fielding Data'!E:E, 'Fielding Data'!$A:$A, $A928)</f>
        <v>245</v>
      </c>
      <c r="V928" s="13">
        <f>SUMIFS('Fielding Data'!F:F, 'Fielding Data'!$A:$A, $A928)</f>
        <v>22</v>
      </c>
      <c r="W928" s="13">
        <f>SUMIFS('Fielding Data'!G:G, 'Fielding Data'!$A:$A, $A928)</f>
        <v>3</v>
      </c>
      <c r="X928" s="13">
        <f>SUMIFS('Fielding Data'!H:H, 'Fielding Data'!$A:$A, $A928)</f>
        <v>2</v>
      </c>
    </row>
    <row r="929" spans="1:24" x14ac:dyDescent="0.3">
      <c r="A929" s="13" t="str">
        <f t="shared" si="29"/>
        <v>santaer012010</v>
      </c>
      <c r="B929" s="16" t="s">
        <v>595</v>
      </c>
      <c r="C929" s="16">
        <v>2010</v>
      </c>
      <c r="D929" s="16">
        <v>33</v>
      </c>
      <c r="E929" s="16">
        <v>0</v>
      </c>
      <c r="F929" s="16">
        <v>0</v>
      </c>
      <c r="G929" s="16">
        <v>0</v>
      </c>
      <c r="H929" s="16">
        <v>0</v>
      </c>
      <c r="I929" s="16">
        <v>0</v>
      </c>
      <c r="J929" s="16">
        <v>0</v>
      </c>
      <c r="K929" s="16">
        <v>0</v>
      </c>
      <c r="L929" s="16">
        <v>0</v>
      </c>
      <c r="M929" s="16">
        <v>0</v>
      </c>
      <c r="N929" s="16">
        <v>0</v>
      </c>
      <c r="O929" s="16">
        <v>0</v>
      </c>
      <c r="P929" s="13" t="str">
        <f t="shared" si="28"/>
        <v>P</v>
      </c>
      <c r="Q929" s="13">
        <f>IFERROR(VLOOKUP($A929, 'Fielding Data'!$A$1:$H$12056, 5, 0), 0)</f>
        <v>15</v>
      </c>
      <c r="R929" s="13">
        <f>IFERROR(VLOOKUP($A929, 'Fielding Data'!$A$1:$H$12056, 6, 0), 0)</f>
        <v>17</v>
      </c>
      <c r="S929" s="13">
        <f>IFERROR(VLOOKUP($A929, 'Fielding Data'!$A$1:$H$12056, 7, 0), 0)</f>
        <v>0</v>
      </c>
      <c r="T929" s="13">
        <f>IFERROR(VLOOKUP($A929, 'Fielding Data'!$A$1:$H$12056, 8, 0), 0)</f>
        <v>2</v>
      </c>
      <c r="U929" s="13">
        <f>SUMIFS('Fielding Data'!E:E, 'Fielding Data'!$A:$A, $A929)</f>
        <v>15</v>
      </c>
      <c r="V929" s="13">
        <f>SUMIFS('Fielding Data'!F:F, 'Fielding Data'!$A:$A, $A929)</f>
        <v>17</v>
      </c>
      <c r="W929" s="13">
        <f>SUMIFS('Fielding Data'!G:G, 'Fielding Data'!$A:$A, $A929)</f>
        <v>0</v>
      </c>
      <c r="X929" s="13">
        <f>SUMIFS('Fielding Data'!H:H, 'Fielding Data'!$A:$A, $A929)</f>
        <v>2</v>
      </c>
    </row>
    <row r="930" spans="1:24" x14ac:dyDescent="0.3">
      <c r="A930" s="13" t="str">
        <f t="shared" si="29"/>
        <v>santajo012010</v>
      </c>
      <c r="B930" s="16" t="s">
        <v>191</v>
      </c>
      <c r="C930" s="16">
        <v>2010</v>
      </c>
      <c r="D930" s="16">
        <v>29</v>
      </c>
      <c r="E930" s="16">
        <v>62</v>
      </c>
      <c r="F930" s="16">
        <v>2</v>
      </c>
      <c r="G930" s="16">
        <v>11</v>
      </c>
      <c r="H930" s="16">
        <v>3</v>
      </c>
      <c r="I930" s="16">
        <v>0</v>
      </c>
      <c r="J930" s="16">
        <v>1</v>
      </c>
      <c r="K930" s="16">
        <v>1</v>
      </c>
      <c r="L930" s="16">
        <v>0</v>
      </c>
      <c r="M930" s="16">
        <v>0</v>
      </c>
      <c r="N930" s="16">
        <v>0</v>
      </c>
      <c r="O930" s="16">
        <v>22</v>
      </c>
      <c r="P930" s="13" t="str">
        <f t="shared" si="28"/>
        <v>P</v>
      </c>
      <c r="Q930" s="13">
        <f>IFERROR(VLOOKUP($A930, 'Fielding Data'!$A$1:$H$12056, 5, 0), 0)</f>
        <v>12</v>
      </c>
      <c r="R930" s="13">
        <f>IFERROR(VLOOKUP($A930, 'Fielding Data'!$A$1:$H$12056, 6, 0), 0)</f>
        <v>18</v>
      </c>
      <c r="S930" s="13">
        <f>IFERROR(VLOOKUP($A930, 'Fielding Data'!$A$1:$H$12056, 7, 0), 0)</f>
        <v>1</v>
      </c>
      <c r="T930" s="13">
        <f>IFERROR(VLOOKUP($A930, 'Fielding Data'!$A$1:$H$12056, 8, 0), 0)</f>
        <v>1</v>
      </c>
      <c r="U930" s="13">
        <f>SUMIFS('Fielding Data'!E:E, 'Fielding Data'!$A:$A, $A930)</f>
        <v>12</v>
      </c>
      <c r="V930" s="13">
        <f>SUMIFS('Fielding Data'!F:F, 'Fielding Data'!$A:$A, $A930)</f>
        <v>18</v>
      </c>
      <c r="W930" s="13">
        <f>SUMIFS('Fielding Data'!G:G, 'Fielding Data'!$A:$A, $A930)</f>
        <v>1</v>
      </c>
      <c r="X930" s="13">
        <f>SUMIFS('Fielding Data'!H:H, 'Fielding Data'!$A:$A, $A930)</f>
        <v>1</v>
      </c>
    </row>
    <row r="931" spans="1:24" x14ac:dyDescent="0.3">
      <c r="A931" s="13" t="str">
        <f t="shared" si="29"/>
        <v>santira012010</v>
      </c>
      <c r="B931" s="16" t="s">
        <v>335</v>
      </c>
      <c r="C931" s="16">
        <v>2010</v>
      </c>
      <c r="D931" s="16">
        <v>112</v>
      </c>
      <c r="E931" s="16">
        <v>320</v>
      </c>
      <c r="F931" s="16">
        <v>38</v>
      </c>
      <c r="G931" s="16">
        <v>84</v>
      </c>
      <c r="H931" s="16">
        <v>9</v>
      </c>
      <c r="I931" s="16">
        <v>1</v>
      </c>
      <c r="J931" s="16">
        <v>3</v>
      </c>
      <c r="K931" s="16">
        <v>22</v>
      </c>
      <c r="L931" s="16">
        <v>2</v>
      </c>
      <c r="M931" s="16">
        <v>2</v>
      </c>
      <c r="N931" s="16">
        <v>30</v>
      </c>
      <c r="O931" s="16">
        <v>56</v>
      </c>
      <c r="P931" s="13" t="str">
        <f t="shared" si="28"/>
        <v>2B</v>
      </c>
      <c r="Q931" s="13">
        <f>IFERROR(VLOOKUP($A931, 'Fielding Data'!$A$1:$H$12056, 5, 0), 0)</f>
        <v>24</v>
      </c>
      <c r="R931" s="13">
        <f>IFERROR(VLOOKUP($A931, 'Fielding Data'!$A$1:$H$12056, 6, 0), 0)</f>
        <v>44</v>
      </c>
      <c r="S931" s="13">
        <f>IFERROR(VLOOKUP($A931, 'Fielding Data'!$A$1:$H$12056, 7, 0), 0)</f>
        <v>1</v>
      </c>
      <c r="T931" s="13">
        <f>IFERROR(VLOOKUP($A931, 'Fielding Data'!$A$1:$H$12056, 8, 0), 0)</f>
        <v>11</v>
      </c>
      <c r="U931" s="13">
        <f>SUMIFS('Fielding Data'!E:E, 'Fielding Data'!$A:$A, $A931)</f>
        <v>130</v>
      </c>
      <c r="V931" s="13">
        <f>SUMIFS('Fielding Data'!F:F, 'Fielding Data'!$A:$A, $A931)</f>
        <v>271</v>
      </c>
      <c r="W931" s="13">
        <f>SUMIFS('Fielding Data'!G:G, 'Fielding Data'!$A:$A, $A931)</f>
        <v>8</v>
      </c>
      <c r="X931" s="13">
        <f>SUMIFS('Fielding Data'!H:H, 'Fielding Data'!$A:$A, $A931)</f>
        <v>64</v>
      </c>
    </row>
    <row r="932" spans="1:24" x14ac:dyDescent="0.3">
      <c r="A932" s="13" t="str">
        <f t="shared" si="29"/>
        <v>santose012010</v>
      </c>
      <c r="B932" s="16" t="s">
        <v>1375</v>
      </c>
      <c r="C932" s="16">
        <v>2010</v>
      </c>
      <c r="D932" s="16">
        <v>56</v>
      </c>
      <c r="E932" s="16">
        <v>0</v>
      </c>
      <c r="F932" s="16">
        <v>0</v>
      </c>
      <c r="G932" s="16">
        <v>0</v>
      </c>
      <c r="H932" s="16">
        <v>0</v>
      </c>
      <c r="I932" s="16">
        <v>0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6">
        <v>0</v>
      </c>
      <c r="P932" s="13" t="str">
        <f t="shared" si="28"/>
        <v>P</v>
      </c>
      <c r="Q932" s="13">
        <f>IFERROR(VLOOKUP($A932, 'Fielding Data'!$A$1:$H$12056, 5, 0), 0)</f>
        <v>2</v>
      </c>
      <c r="R932" s="13">
        <f>IFERROR(VLOOKUP($A932, 'Fielding Data'!$A$1:$H$12056, 6, 0), 0)</f>
        <v>6</v>
      </c>
      <c r="S932" s="13">
        <f>IFERROR(VLOOKUP($A932, 'Fielding Data'!$A$1:$H$12056, 7, 0), 0)</f>
        <v>0</v>
      </c>
      <c r="T932" s="13">
        <f>IFERROR(VLOOKUP($A932, 'Fielding Data'!$A$1:$H$12056, 8, 0), 0)</f>
        <v>0</v>
      </c>
      <c r="U932" s="13">
        <f>SUMIFS('Fielding Data'!E:E, 'Fielding Data'!$A:$A, $A932)</f>
        <v>2</v>
      </c>
      <c r="V932" s="13">
        <f>SUMIFS('Fielding Data'!F:F, 'Fielding Data'!$A:$A, $A932)</f>
        <v>6</v>
      </c>
      <c r="W932" s="13">
        <f>SUMIFS('Fielding Data'!G:G, 'Fielding Data'!$A:$A, $A932)</f>
        <v>0</v>
      </c>
      <c r="X932" s="13">
        <f>SUMIFS('Fielding Data'!H:H, 'Fielding Data'!$A:$A, $A932)</f>
        <v>0</v>
      </c>
    </row>
    <row r="933" spans="1:24" x14ac:dyDescent="0.3">
      <c r="A933" s="13" t="str">
        <f t="shared" si="29"/>
        <v>sardida012010</v>
      </c>
      <c r="B933" s="16" t="s">
        <v>400</v>
      </c>
      <c r="C933" s="16">
        <v>2010</v>
      </c>
      <c r="D933" s="16">
        <v>13</v>
      </c>
      <c r="E933" s="16">
        <v>39</v>
      </c>
      <c r="F933" s="16">
        <v>5</v>
      </c>
      <c r="G933" s="16">
        <v>8</v>
      </c>
      <c r="H933" s="16">
        <v>2</v>
      </c>
      <c r="I933" s="16">
        <v>0</v>
      </c>
      <c r="J933" s="16">
        <v>3</v>
      </c>
      <c r="K933" s="16">
        <v>8</v>
      </c>
      <c r="L933" s="16">
        <v>0</v>
      </c>
      <c r="M933" s="16">
        <v>0</v>
      </c>
      <c r="N933" s="16">
        <v>1</v>
      </c>
      <c r="O933" s="16">
        <v>13</v>
      </c>
      <c r="P933" s="13" t="str">
        <f t="shared" si="28"/>
        <v>C</v>
      </c>
      <c r="Q933" s="13">
        <f>IFERROR(VLOOKUP($A933, 'Fielding Data'!$A$1:$H$12056, 5, 0), 0)</f>
        <v>84</v>
      </c>
      <c r="R933" s="13">
        <f>IFERROR(VLOOKUP($A933, 'Fielding Data'!$A$1:$H$12056, 6, 0), 0)</f>
        <v>4</v>
      </c>
      <c r="S933" s="13">
        <f>IFERROR(VLOOKUP($A933, 'Fielding Data'!$A$1:$H$12056, 7, 0), 0)</f>
        <v>0</v>
      </c>
      <c r="T933" s="13">
        <f>IFERROR(VLOOKUP($A933, 'Fielding Data'!$A$1:$H$12056, 8, 0), 0)</f>
        <v>0</v>
      </c>
      <c r="U933" s="13">
        <f>SUMIFS('Fielding Data'!E:E, 'Fielding Data'!$A:$A, $A933)</f>
        <v>84</v>
      </c>
      <c r="V933" s="13">
        <f>SUMIFS('Fielding Data'!F:F, 'Fielding Data'!$A:$A, $A933)</f>
        <v>4</v>
      </c>
      <c r="W933" s="13">
        <f>SUMIFS('Fielding Data'!G:G, 'Fielding Data'!$A:$A, $A933)</f>
        <v>0</v>
      </c>
      <c r="X933" s="13">
        <f>SUMIFS('Fielding Data'!H:H, 'Fielding Data'!$A:$A, $A933)</f>
        <v>0</v>
      </c>
    </row>
    <row r="934" spans="1:24" x14ac:dyDescent="0.3">
      <c r="A934" s="13" t="str">
        <f t="shared" si="29"/>
        <v>saundmi012010</v>
      </c>
      <c r="B934" s="16" t="s">
        <v>1178</v>
      </c>
      <c r="C934" s="16">
        <v>2010</v>
      </c>
      <c r="D934" s="16">
        <v>100</v>
      </c>
      <c r="E934" s="16">
        <v>289</v>
      </c>
      <c r="F934" s="16">
        <v>29</v>
      </c>
      <c r="G934" s="16">
        <v>61</v>
      </c>
      <c r="H934" s="16">
        <v>11</v>
      </c>
      <c r="I934" s="16">
        <v>2</v>
      </c>
      <c r="J934" s="16">
        <v>10</v>
      </c>
      <c r="K934" s="16">
        <v>33</v>
      </c>
      <c r="L934" s="16">
        <v>6</v>
      </c>
      <c r="M934" s="16">
        <v>3</v>
      </c>
      <c r="N934" s="16">
        <v>35</v>
      </c>
      <c r="O934" s="16">
        <v>84</v>
      </c>
      <c r="P934" s="13" t="str">
        <f t="shared" si="28"/>
        <v>CF</v>
      </c>
      <c r="Q934" s="13">
        <f>IFERROR(VLOOKUP($A934, 'Fielding Data'!$A$1:$H$12056, 5, 0), 0)</f>
        <v>0</v>
      </c>
      <c r="R934" s="13">
        <f>IFERROR(VLOOKUP($A934, 'Fielding Data'!$A$1:$H$12056, 6, 0), 0)</f>
        <v>0</v>
      </c>
      <c r="S934" s="13">
        <f>IFERROR(VLOOKUP($A934, 'Fielding Data'!$A$1:$H$12056, 7, 0), 0)</f>
        <v>0</v>
      </c>
      <c r="T934" s="13">
        <f>IFERROR(VLOOKUP($A934, 'Fielding Data'!$A$1:$H$12056, 8, 0), 0)</f>
        <v>0</v>
      </c>
      <c r="U934" s="13">
        <f>SUMIFS('Fielding Data'!E:E, 'Fielding Data'!$A:$A, $A934)</f>
        <v>197</v>
      </c>
      <c r="V934" s="13">
        <f>SUMIFS('Fielding Data'!F:F, 'Fielding Data'!$A:$A, $A934)</f>
        <v>8</v>
      </c>
      <c r="W934" s="13">
        <f>SUMIFS('Fielding Data'!G:G, 'Fielding Data'!$A:$A, $A934)</f>
        <v>4</v>
      </c>
      <c r="X934" s="13">
        <f>SUMIFS('Fielding Data'!H:H, 'Fielding Data'!$A:$A, $A934)</f>
        <v>4</v>
      </c>
    </row>
    <row r="935" spans="1:24" x14ac:dyDescent="0.3">
      <c r="A935" s="13" t="str">
        <f t="shared" si="29"/>
        <v>sborzja012010</v>
      </c>
      <c r="B935" s="16" t="s">
        <v>1376</v>
      </c>
      <c r="C935" s="16">
        <v>2010</v>
      </c>
      <c r="D935" s="16">
        <v>1</v>
      </c>
      <c r="E935" s="16">
        <v>0</v>
      </c>
      <c r="F935" s="16">
        <v>0</v>
      </c>
      <c r="G935" s="16">
        <v>0</v>
      </c>
      <c r="H935" s="16">
        <v>0</v>
      </c>
      <c r="I935" s="16">
        <v>0</v>
      </c>
      <c r="J935" s="16">
        <v>0</v>
      </c>
      <c r="K935" s="16">
        <v>0</v>
      </c>
      <c r="L935" s="16">
        <v>0</v>
      </c>
      <c r="M935" s="16">
        <v>0</v>
      </c>
      <c r="N935" s="16">
        <v>0</v>
      </c>
      <c r="O935" s="16">
        <v>0</v>
      </c>
      <c r="P935" s="13" t="str">
        <f t="shared" si="28"/>
        <v>P</v>
      </c>
      <c r="Q935" s="13">
        <f>IFERROR(VLOOKUP($A935, 'Fielding Data'!$A$1:$H$12056, 5, 0), 0)</f>
        <v>0</v>
      </c>
      <c r="R935" s="13">
        <f>IFERROR(VLOOKUP($A935, 'Fielding Data'!$A$1:$H$12056, 6, 0), 0)</f>
        <v>0</v>
      </c>
      <c r="S935" s="13">
        <f>IFERROR(VLOOKUP($A935, 'Fielding Data'!$A$1:$H$12056, 7, 0), 0)</f>
        <v>0</v>
      </c>
      <c r="T935" s="13">
        <f>IFERROR(VLOOKUP($A935, 'Fielding Data'!$A$1:$H$12056, 8, 0), 0)</f>
        <v>0</v>
      </c>
      <c r="U935" s="13">
        <f>SUMIFS('Fielding Data'!E:E, 'Fielding Data'!$A:$A, $A935)</f>
        <v>0</v>
      </c>
      <c r="V935" s="13">
        <f>SUMIFS('Fielding Data'!F:F, 'Fielding Data'!$A:$A, $A935)</f>
        <v>0</v>
      </c>
      <c r="W935" s="13">
        <f>SUMIFS('Fielding Data'!G:G, 'Fielding Data'!$A:$A, $A935)</f>
        <v>0</v>
      </c>
      <c r="X935" s="13">
        <f>SUMIFS('Fielding Data'!H:H, 'Fielding Data'!$A:$A, $A935)</f>
        <v>0</v>
      </c>
    </row>
    <row r="936" spans="1:24" x14ac:dyDescent="0.3">
      <c r="A936" s="13" t="str">
        <f t="shared" si="29"/>
        <v>scalebo012010</v>
      </c>
      <c r="B936" s="16" t="s">
        <v>1179</v>
      </c>
      <c r="C936" s="16">
        <v>2010</v>
      </c>
      <c r="D936" s="16">
        <v>10</v>
      </c>
      <c r="E936" s="16">
        <v>13</v>
      </c>
      <c r="F936" s="16">
        <v>4</v>
      </c>
      <c r="G936" s="16">
        <v>4</v>
      </c>
      <c r="H936" s="16">
        <v>0</v>
      </c>
      <c r="I936" s="16">
        <v>0</v>
      </c>
      <c r="J936" s="16">
        <v>0</v>
      </c>
      <c r="K936" s="16">
        <v>2</v>
      </c>
      <c r="L936" s="16">
        <v>1</v>
      </c>
      <c r="M936" s="16">
        <v>0</v>
      </c>
      <c r="N936" s="16">
        <v>7</v>
      </c>
      <c r="O936" s="16">
        <v>5</v>
      </c>
      <c r="P936" s="13" t="str">
        <f t="shared" si="28"/>
        <v>3B</v>
      </c>
      <c r="Q936" s="13">
        <f>IFERROR(VLOOKUP($A936, 'Fielding Data'!$A$1:$H$12056, 5, 0), 0)</f>
        <v>7</v>
      </c>
      <c r="R936" s="13">
        <f>IFERROR(VLOOKUP($A936, 'Fielding Data'!$A$1:$H$12056, 6, 0), 0)</f>
        <v>6</v>
      </c>
      <c r="S936" s="13">
        <f>IFERROR(VLOOKUP($A936, 'Fielding Data'!$A$1:$H$12056, 7, 0), 0)</f>
        <v>3</v>
      </c>
      <c r="T936" s="13">
        <f>IFERROR(VLOOKUP($A936, 'Fielding Data'!$A$1:$H$12056, 8, 0), 0)</f>
        <v>1</v>
      </c>
      <c r="U936" s="13">
        <f>SUMIFS('Fielding Data'!E:E, 'Fielding Data'!$A:$A, $A936)</f>
        <v>7</v>
      </c>
      <c r="V936" s="13">
        <f>SUMIFS('Fielding Data'!F:F, 'Fielding Data'!$A:$A, $A936)</f>
        <v>6</v>
      </c>
      <c r="W936" s="13">
        <f>SUMIFS('Fielding Data'!G:G, 'Fielding Data'!$A:$A, $A936)</f>
        <v>3</v>
      </c>
      <c r="X936" s="13">
        <f>SUMIFS('Fielding Data'!H:H, 'Fielding Data'!$A:$A, $A936)</f>
        <v>1</v>
      </c>
    </row>
    <row r="937" spans="1:24" x14ac:dyDescent="0.3">
      <c r="A937" s="13" t="str">
        <f t="shared" si="29"/>
        <v>scherma012010</v>
      </c>
      <c r="B937" s="16" t="s">
        <v>1009</v>
      </c>
      <c r="C937" s="16">
        <v>2010</v>
      </c>
      <c r="D937" s="16">
        <v>31</v>
      </c>
      <c r="E937" s="16">
        <v>2</v>
      </c>
      <c r="F937" s="16">
        <v>0</v>
      </c>
      <c r="G937" s="16">
        <v>0</v>
      </c>
      <c r="H937" s="16">
        <v>0</v>
      </c>
      <c r="I937" s="16">
        <v>0</v>
      </c>
      <c r="J937" s="16">
        <v>0</v>
      </c>
      <c r="K937" s="16">
        <v>0</v>
      </c>
      <c r="L937" s="16">
        <v>0</v>
      </c>
      <c r="M937" s="16">
        <v>0</v>
      </c>
      <c r="N937" s="16">
        <v>0</v>
      </c>
      <c r="O937" s="16">
        <v>0</v>
      </c>
      <c r="P937" s="13" t="str">
        <f t="shared" si="28"/>
        <v>P</v>
      </c>
      <c r="Q937" s="13">
        <f>IFERROR(VLOOKUP($A937, 'Fielding Data'!$A$1:$H$12056, 5, 0), 0)</f>
        <v>14</v>
      </c>
      <c r="R937" s="13">
        <f>IFERROR(VLOOKUP($A937, 'Fielding Data'!$A$1:$H$12056, 6, 0), 0)</f>
        <v>14</v>
      </c>
      <c r="S937" s="13">
        <f>IFERROR(VLOOKUP($A937, 'Fielding Data'!$A$1:$H$12056, 7, 0), 0)</f>
        <v>2</v>
      </c>
      <c r="T937" s="13">
        <f>IFERROR(VLOOKUP($A937, 'Fielding Data'!$A$1:$H$12056, 8, 0), 0)</f>
        <v>0</v>
      </c>
      <c r="U937" s="13">
        <f>SUMIFS('Fielding Data'!E:E, 'Fielding Data'!$A:$A, $A937)</f>
        <v>14</v>
      </c>
      <c r="V937" s="13">
        <f>SUMIFS('Fielding Data'!F:F, 'Fielding Data'!$A:$A, $A937)</f>
        <v>14</v>
      </c>
      <c r="W937" s="13">
        <f>SUMIFS('Fielding Data'!G:G, 'Fielding Data'!$A:$A, $A937)</f>
        <v>2</v>
      </c>
      <c r="X937" s="13">
        <f>SUMIFS('Fielding Data'!H:H, 'Fielding Data'!$A:$A, $A937)</f>
        <v>0</v>
      </c>
    </row>
    <row r="938" spans="1:24" x14ac:dyDescent="0.3">
      <c r="A938" s="13" t="str">
        <f t="shared" si="29"/>
        <v>schiena012010</v>
      </c>
      <c r="B938" s="16" t="s">
        <v>848</v>
      </c>
      <c r="C938" s="16">
        <v>2010</v>
      </c>
      <c r="D938" s="16">
        <v>137</v>
      </c>
      <c r="E938" s="16">
        <v>227</v>
      </c>
      <c r="F938" s="16">
        <v>34</v>
      </c>
      <c r="G938" s="16">
        <v>55</v>
      </c>
      <c r="H938" s="16">
        <v>13</v>
      </c>
      <c r="I938" s="16">
        <v>3</v>
      </c>
      <c r="J938" s="16">
        <v>3</v>
      </c>
      <c r="K938" s="16">
        <v>17</v>
      </c>
      <c r="L938" s="16">
        <v>4</v>
      </c>
      <c r="M938" s="16">
        <v>5</v>
      </c>
      <c r="N938" s="16">
        <v>20</v>
      </c>
      <c r="O938" s="16">
        <v>38</v>
      </c>
      <c r="P938" s="13" t="str">
        <f t="shared" si="28"/>
        <v>OF</v>
      </c>
      <c r="Q938" s="13">
        <f>IFERROR(VLOOKUP($A938, 'Fielding Data'!$A$1:$H$12056, 5, 0), 0)</f>
        <v>118</v>
      </c>
      <c r="R938" s="13">
        <f>IFERROR(VLOOKUP($A938, 'Fielding Data'!$A$1:$H$12056, 6, 0), 0)</f>
        <v>7</v>
      </c>
      <c r="S938" s="13">
        <f>IFERROR(VLOOKUP($A938, 'Fielding Data'!$A$1:$H$12056, 7, 0), 0)</f>
        <v>1</v>
      </c>
      <c r="T938" s="13">
        <f>IFERROR(VLOOKUP($A938, 'Fielding Data'!$A$1:$H$12056, 8, 0), 0)</f>
        <v>1</v>
      </c>
      <c r="U938" s="13">
        <f>SUMIFS('Fielding Data'!E:E, 'Fielding Data'!$A:$A, $A938)</f>
        <v>118</v>
      </c>
      <c r="V938" s="13">
        <f>SUMIFS('Fielding Data'!F:F, 'Fielding Data'!$A:$A, $A938)</f>
        <v>7</v>
      </c>
      <c r="W938" s="13">
        <f>SUMIFS('Fielding Data'!G:G, 'Fielding Data'!$A:$A, $A938)</f>
        <v>1</v>
      </c>
      <c r="X938" s="13">
        <f>SUMIFS('Fielding Data'!H:H, 'Fielding Data'!$A:$A, $A938)</f>
        <v>1</v>
      </c>
    </row>
    <row r="939" spans="1:24" x14ac:dyDescent="0.3">
      <c r="A939" s="13" t="str">
        <f t="shared" si="29"/>
        <v>schleda012010</v>
      </c>
      <c r="B939" s="16" t="s">
        <v>1181</v>
      </c>
      <c r="C939" s="16">
        <v>2010</v>
      </c>
      <c r="D939" s="16">
        <v>18</v>
      </c>
      <c r="E939" s="16">
        <v>0</v>
      </c>
      <c r="F939" s="16">
        <v>0</v>
      </c>
      <c r="G939" s="16">
        <v>0</v>
      </c>
      <c r="H939" s="16">
        <v>0</v>
      </c>
      <c r="I939" s="16">
        <v>0</v>
      </c>
      <c r="J939" s="16">
        <v>0</v>
      </c>
      <c r="K939" s="16">
        <v>0</v>
      </c>
      <c r="L939" s="16">
        <v>0</v>
      </c>
      <c r="M939" s="16">
        <v>0</v>
      </c>
      <c r="N939" s="16">
        <v>0</v>
      </c>
      <c r="O939" s="16">
        <v>0</v>
      </c>
      <c r="P939" s="13" t="str">
        <f t="shared" si="28"/>
        <v>P</v>
      </c>
      <c r="Q939" s="13">
        <f>IFERROR(VLOOKUP($A939, 'Fielding Data'!$A$1:$H$12056, 5, 0), 0)</f>
        <v>0</v>
      </c>
      <c r="R939" s="13">
        <f>IFERROR(VLOOKUP($A939, 'Fielding Data'!$A$1:$H$12056, 6, 0), 0)</f>
        <v>0</v>
      </c>
      <c r="S939" s="13">
        <f>IFERROR(VLOOKUP($A939, 'Fielding Data'!$A$1:$H$12056, 7, 0), 0)</f>
        <v>0</v>
      </c>
      <c r="T939" s="13">
        <f>IFERROR(VLOOKUP($A939, 'Fielding Data'!$A$1:$H$12056, 8, 0), 0)</f>
        <v>0</v>
      </c>
      <c r="U939" s="13">
        <f>SUMIFS('Fielding Data'!E:E, 'Fielding Data'!$A:$A, $A939)</f>
        <v>0</v>
      </c>
      <c r="V939" s="13">
        <f>SUMIFS('Fielding Data'!F:F, 'Fielding Data'!$A:$A, $A939)</f>
        <v>0</v>
      </c>
      <c r="W939" s="13">
        <f>SUMIFS('Fielding Data'!G:G, 'Fielding Data'!$A:$A, $A939)</f>
        <v>0</v>
      </c>
      <c r="X939" s="13">
        <f>SUMIFS('Fielding Data'!H:H, 'Fielding Data'!$A:$A, $A939)</f>
        <v>0</v>
      </c>
    </row>
    <row r="940" spans="1:24" x14ac:dyDescent="0.3">
      <c r="A940" s="13" t="str">
        <f t="shared" si="29"/>
        <v>schlibr012010</v>
      </c>
      <c r="B940" s="16" t="s">
        <v>1377</v>
      </c>
      <c r="C940" s="16">
        <v>2010</v>
      </c>
      <c r="D940" s="16">
        <v>7</v>
      </c>
      <c r="E940" s="16">
        <v>0</v>
      </c>
      <c r="F940" s="16">
        <v>0</v>
      </c>
      <c r="G940" s="16">
        <v>0</v>
      </c>
      <c r="H940" s="16">
        <v>0</v>
      </c>
      <c r="I940" s="16">
        <v>0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6">
        <v>0</v>
      </c>
      <c r="P940" s="13" t="str">
        <f t="shared" si="28"/>
        <v>P</v>
      </c>
      <c r="Q940" s="13">
        <f>IFERROR(VLOOKUP($A940, 'Fielding Data'!$A$1:$H$12056, 5, 0), 0)</f>
        <v>0</v>
      </c>
      <c r="R940" s="13">
        <f>IFERROR(VLOOKUP($A940, 'Fielding Data'!$A$1:$H$12056, 6, 0), 0)</f>
        <v>2</v>
      </c>
      <c r="S940" s="13">
        <f>IFERROR(VLOOKUP($A940, 'Fielding Data'!$A$1:$H$12056, 7, 0), 0)</f>
        <v>0</v>
      </c>
      <c r="T940" s="13">
        <f>IFERROR(VLOOKUP($A940, 'Fielding Data'!$A$1:$H$12056, 8, 0), 0)</f>
        <v>0</v>
      </c>
      <c r="U940" s="13">
        <f>SUMIFS('Fielding Data'!E:E, 'Fielding Data'!$A:$A, $A940)</f>
        <v>0</v>
      </c>
      <c r="V940" s="13">
        <f>SUMIFS('Fielding Data'!F:F, 'Fielding Data'!$A:$A, $A940)</f>
        <v>2</v>
      </c>
      <c r="W940" s="13">
        <f>SUMIFS('Fielding Data'!G:G, 'Fielding Data'!$A:$A, $A940)</f>
        <v>0</v>
      </c>
      <c r="X940" s="13">
        <f>SUMIFS('Fielding Data'!H:H, 'Fielding Data'!$A:$A, $A940)</f>
        <v>0</v>
      </c>
    </row>
    <row r="941" spans="1:24" x14ac:dyDescent="0.3">
      <c r="A941" s="13" t="str">
        <f t="shared" si="29"/>
        <v>schlitr012010</v>
      </c>
      <c r="B941" s="16" t="s">
        <v>1182</v>
      </c>
      <c r="C941" s="16">
        <v>2010</v>
      </c>
      <c r="D941" s="16">
        <v>14</v>
      </c>
      <c r="E941" s="16">
        <v>1</v>
      </c>
      <c r="F941" s="16">
        <v>0</v>
      </c>
      <c r="G941" s="16">
        <v>0</v>
      </c>
      <c r="H941" s="16">
        <v>0</v>
      </c>
      <c r="I941" s="16">
        <v>0</v>
      </c>
      <c r="J941" s="16">
        <v>0</v>
      </c>
      <c r="K941" s="16">
        <v>0</v>
      </c>
      <c r="L941" s="16">
        <v>0</v>
      </c>
      <c r="M941" s="16">
        <v>0</v>
      </c>
      <c r="N941" s="16">
        <v>0</v>
      </c>
      <c r="O941" s="16">
        <v>0</v>
      </c>
      <c r="P941" s="13" t="str">
        <f t="shared" si="28"/>
        <v>P</v>
      </c>
      <c r="Q941" s="13">
        <f>IFERROR(VLOOKUP($A941, 'Fielding Data'!$A$1:$H$12056, 5, 0), 0)</f>
        <v>1</v>
      </c>
      <c r="R941" s="13">
        <f>IFERROR(VLOOKUP($A941, 'Fielding Data'!$A$1:$H$12056, 6, 0), 0)</f>
        <v>1</v>
      </c>
      <c r="S941" s="13">
        <f>IFERROR(VLOOKUP($A941, 'Fielding Data'!$A$1:$H$12056, 7, 0), 0)</f>
        <v>0</v>
      </c>
      <c r="T941" s="13">
        <f>IFERROR(VLOOKUP($A941, 'Fielding Data'!$A$1:$H$12056, 8, 0), 0)</f>
        <v>0</v>
      </c>
      <c r="U941" s="13">
        <f>SUMIFS('Fielding Data'!E:E, 'Fielding Data'!$A:$A, $A941)</f>
        <v>1</v>
      </c>
      <c r="V941" s="13">
        <f>SUMIFS('Fielding Data'!F:F, 'Fielding Data'!$A:$A, $A941)</f>
        <v>1</v>
      </c>
      <c r="W941" s="13">
        <f>SUMIFS('Fielding Data'!G:G, 'Fielding Data'!$A:$A, $A941)</f>
        <v>0</v>
      </c>
      <c r="X941" s="13">
        <f>SUMIFS('Fielding Data'!H:H, 'Fielding Data'!$A:$A, $A941)</f>
        <v>0</v>
      </c>
    </row>
    <row r="942" spans="1:24" x14ac:dyDescent="0.3">
      <c r="A942" s="13" t="str">
        <f t="shared" si="29"/>
        <v>schmiko012010</v>
      </c>
      <c r="B942" s="16" t="s">
        <v>1378</v>
      </c>
      <c r="C942" s="16">
        <v>2010</v>
      </c>
      <c r="D942" s="16">
        <v>4</v>
      </c>
      <c r="E942" s="16">
        <v>8</v>
      </c>
      <c r="F942" s="16">
        <v>0</v>
      </c>
      <c r="G942" s="16">
        <v>1</v>
      </c>
      <c r="H942" s="16">
        <v>0</v>
      </c>
      <c r="I942" s="16">
        <v>0</v>
      </c>
      <c r="J942" s="16">
        <v>0</v>
      </c>
      <c r="K942" s="16">
        <v>0</v>
      </c>
      <c r="L942" s="16">
        <v>0</v>
      </c>
      <c r="M942" s="16">
        <v>0</v>
      </c>
      <c r="N942" s="16">
        <v>1</v>
      </c>
      <c r="O942" s="16">
        <v>0</v>
      </c>
      <c r="P942" s="13" t="str">
        <f t="shared" si="28"/>
        <v>C</v>
      </c>
      <c r="Q942" s="13">
        <f>IFERROR(VLOOKUP($A942, 'Fielding Data'!$A$1:$H$12056, 5, 0), 0)</f>
        <v>12</v>
      </c>
      <c r="R942" s="13">
        <f>IFERROR(VLOOKUP($A942, 'Fielding Data'!$A$1:$H$12056, 6, 0), 0)</f>
        <v>0</v>
      </c>
      <c r="S942" s="13">
        <f>IFERROR(VLOOKUP($A942, 'Fielding Data'!$A$1:$H$12056, 7, 0), 0)</f>
        <v>0</v>
      </c>
      <c r="T942" s="13">
        <f>IFERROR(VLOOKUP($A942, 'Fielding Data'!$A$1:$H$12056, 8, 0), 0)</f>
        <v>0</v>
      </c>
      <c r="U942" s="13">
        <f>SUMIFS('Fielding Data'!E:E, 'Fielding Data'!$A:$A, $A942)</f>
        <v>12</v>
      </c>
      <c r="V942" s="13">
        <f>SUMIFS('Fielding Data'!F:F, 'Fielding Data'!$A:$A, $A942)</f>
        <v>0</v>
      </c>
      <c r="W942" s="13">
        <f>SUMIFS('Fielding Data'!G:G, 'Fielding Data'!$A:$A, $A942)</f>
        <v>0</v>
      </c>
      <c r="X942" s="13">
        <f>SUMIFS('Fielding Data'!H:H, 'Fielding Data'!$A:$A, $A942)</f>
        <v>0</v>
      </c>
    </row>
    <row r="943" spans="1:24" x14ac:dyDescent="0.3">
      <c r="A943" s="13" t="str">
        <f t="shared" si="29"/>
        <v>schnebr012010</v>
      </c>
      <c r="B943" s="16" t="s">
        <v>192</v>
      </c>
      <c r="C943" s="16">
        <v>2010</v>
      </c>
      <c r="D943" s="16">
        <v>47</v>
      </c>
      <c r="E943" s="16">
        <v>125</v>
      </c>
      <c r="F943" s="16">
        <v>17</v>
      </c>
      <c r="G943" s="16">
        <v>30</v>
      </c>
      <c r="H943" s="16">
        <v>4</v>
      </c>
      <c r="I943" s="16">
        <v>1</v>
      </c>
      <c r="J943" s="16">
        <v>4</v>
      </c>
      <c r="K943" s="16">
        <v>15</v>
      </c>
      <c r="L943" s="16">
        <v>0</v>
      </c>
      <c r="M943" s="16">
        <v>0</v>
      </c>
      <c r="N943" s="16">
        <v>19</v>
      </c>
      <c r="O943" s="16">
        <v>25</v>
      </c>
      <c r="P943" s="13" t="str">
        <f t="shared" si="28"/>
        <v>C</v>
      </c>
      <c r="Q943" s="13">
        <f>IFERROR(VLOOKUP($A943, 'Fielding Data'!$A$1:$H$12056, 5, 0), 0)</f>
        <v>257</v>
      </c>
      <c r="R943" s="13">
        <f>IFERROR(VLOOKUP($A943, 'Fielding Data'!$A$1:$H$12056, 6, 0), 0)</f>
        <v>17</v>
      </c>
      <c r="S943" s="13">
        <f>IFERROR(VLOOKUP($A943, 'Fielding Data'!$A$1:$H$12056, 7, 0), 0)</f>
        <v>2</v>
      </c>
      <c r="T943" s="13">
        <f>IFERROR(VLOOKUP($A943, 'Fielding Data'!$A$1:$H$12056, 8, 0), 0)</f>
        <v>4</v>
      </c>
      <c r="U943" s="13">
        <f>SUMIFS('Fielding Data'!E:E, 'Fielding Data'!$A:$A, $A943)</f>
        <v>257</v>
      </c>
      <c r="V943" s="13">
        <f>SUMIFS('Fielding Data'!F:F, 'Fielding Data'!$A:$A, $A943)</f>
        <v>17</v>
      </c>
      <c r="W943" s="13">
        <f>SUMIFS('Fielding Data'!G:G, 'Fielding Data'!$A:$A, $A943)</f>
        <v>2</v>
      </c>
      <c r="X943" s="13">
        <f>SUMIFS('Fielding Data'!H:H, 'Fielding Data'!$A:$A, $A943)</f>
        <v>4</v>
      </c>
    </row>
    <row r="944" spans="1:24" x14ac:dyDescent="0.3">
      <c r="A944" s="13" t="str">
        <f t="shared" si="29"/>
        <v>schoesc012010</v>
      </c>
      <c r="B944" s="16" t="s">
        <v>193</v>
      </c>
      <c r="C944" s="16">
        <v>2010</v>
      </c>
      <c r="D944" s="16">
        <v>15</v>
      </c>
      <c r="E944" s="16">
        <v>0</v>
      </c>
      <c r="F944" s="16">
        <v>0</v>
      </c>
      <c r="G944" s="16">
        <v>0</v>
      </c>
      <c r="H944" s="16">
        <v>0</v>
      </c>
      <c r="I944" s="16">
        <v>0</v>
      </c>
      <c r="J944" s="16">
        <v>0</v>
      </c>
      <c r="K944" s="16">
        <v>0</v>
      </c>
      <c r="L944" s="16">
        <v>0</v>
      </c>
      <c r="M944" s="16">
        <v>0</v>
      </c>
      <c r="N944" s="16">
        <v>0</v>
      </c>
      <c r="O944" s="16">
        <v>0</v>
      </c>
      <c r="P944" s="13" t="str">
        <f t="shared" si="28"/>
        <v>P</v>
      </c>
      <c r="Q944" s="13">
        <f>IFERROR(VLOOKUP($A944, 'Fielding Data'!$A$1:$H$12056, 5, 0), 0)</f>
        <v>2</v>
      </c>
      <c r="R944" s="13">
        <f>IFERROR(VLOOKUP($A944, 'Fielding Data'!$A$1:$H$12056, 6, 0), 0)</f>
        <v>1</v>
      </c>
      <c r="S944" s="13">
        <f>IFERROR(VLOOKUP($A944, 'Fielding Data'!$A$1:$H$12056, 7, 0), 0)</f>
        <v>0</v>
      </c>
      <c r="T944" s="13">
        <f>IFERROR(VLOOKUP($A944, 'Fielding Data'!$A$1:$H$12056, 8, 0), 0)</f>
        <v>0</v>
      </c>
      <c r="U944" s="13">
        <f>SUMIFS('Fielding Data'!E:E, 'Fielding Data'!$A:$A, $A944)</f>
        <v>2</v>
      </c>
      <c r="V944" s="13">
        <f>SUMIFS('Fielding Data'!F:F, 'Fielding Data'!$A:$A, $A944)</f>
        <v>1</v>
      </c>
      <c r="W944" s="13">
        <f>SUMIFS('Fielding Data'!G:G, 'Fielding Data'!$A:$A, $A944)</f>
        <v>0</v>
      </c>
      <c r="X944" s="13">
        <f>SUMIFS('Fielding Data'!H:H, 'Fielding Data'!$A:$A, $A944)</f>
        <v>0</v>
      </c>
    </row>
    <row r="945" spans="1:24" x14ac:dyDescent="0.3">
      <c r="A945" s="13" t="str">
        <f t="shared" si="29"/>
        <v>schumsk012010</v>
      </c>
      <c r="B945" s="16" t="s">
        <v>597</v>
      </c>
      <c r="C945" s="16">
        <v>2010</v>
      </c>
      <c r="D945" s="16">
        <v>137</v>
      </c>
      <c r="E945" s="16">
        <v>476</v>
      </c>
      <c r="F945" s="16">
        <v>66</v>
      </c>
      <c r="G945" s="16">
        <v>126</v>
      </c>
      <c r="H945" s="16">
        <v>18</v>
      </c>
      <c r="I945" s="16">
        <v>1</v>
      </c>
      <c r="J945" s="16">
        <v>5</v>
      </c>
      <c r="K945" s="16">
        <v>42</v>
      </c>
      <c r="L945" s="16">
        <v>5</v>
      </c>
      <c r="M945" s="16">
        <v>3</v>
      </c>
      <c r="N945" s="16">
        <v>43</v>
      </c>
      <c r="O945" s="16">
        <v>64</v>
      </c>
      <c r="P945" s="13" t="str">
        <f t="shared" si="28"/>
        <v>2B</v>
      </c>
      <c r="Q945" s="13">
        <f>IFERROR(VLOOKUP($A945, 'Fielding Data'!$A$1:$H$12056, 5, 0), 0)</f>
        <v>210</v>
      </c>
      <c r="R945" s="13">
        <f>IFERROR(VLOOKUP($A945, 'Fielding Data'!$A$1:$H$12056, 6, 0), 0)</f>
        <v>359</v>
      </c>
      <c r="S945" s="13">
        <f>IFERROR(VLOOKUP($A945, 'Fielding Data'!$A$1:$H$12056, 7, 0), 0)</f>
        <v>16</v>
      </c>
      <c r="T945" s="13">
        <f>IFERROR(VLOOKUP($A945, 'Fielding Data'!$A$1:$H$12056, 8, 0), 0)</f>
        <v>76</v>
      </c>
      <c r="U945" s="13">
        <f>SUMIFS('Fielding Data'!E:E, 'Fielding Data'!$A:$A, $A945)</f>
        <v>228</v>
      </c>
      <c r="V945" s="13">
        <f>SUMIFS('Fielding Data'!F:F, 'Fielding Data'!$A:$A, $A945)</f>
        <v>363</v>
      </c>
      <c r="W945" s="13">
        <f>SUMIFS('Fielding Data'!G:G, 'Fielding Data'!$A:$A, $A945)</f>
        <v>16</v>
      </c>
      <c r="X945" s="13">
        <f>SUMIFS('Fielding Data'!H:H, 'Fielding Data'!$A:$A, $A945)</f>
        <v>77</v>
      </c>
    </row>
    <row r="946" spans="1:24" x14ac:dyDescent="0.3">
      <c r="A946" s="13" t="str">
        <f t="shared" si="29"/>
        <v>scottlu012010</v>
      </c>
      <c r="B946" s="16" t="s">
        <v>598</v>
      </c>
      <c r="C946" s="16">
        <v>2010</v>
      </c>
      <c r="D946" s="16">
        <v>131</v>
      </c>
      <c r="E946" s="16">
        <v>447</v>
      </c>
      <c r="F946" s="16">
        <v>70</v>
      </c>
      <c r="G946" s="16">
        <v>127</v>
      </c>
      <c r="H946" s="16">
        <v>29</v>
      </c>
      <c r="I946" s="16">
        <v>1</v>
      </c>
      <c r="J946" s="16">
        <v>27</v>
      </c>
      <c r="K946" s="16">
        <v>72</v>
      </c>
      <c r="L946" s="16">
        <v>2</v>
      </c>
      <c r="M946" s="16">
        <v>0</v>
      </c>
      <c r="N946" s="16">
        <v>59</v>
      </c>
      <c r="O946" s="16">
        <v>98</v>
      </c>
      <c r="P946" s="13" t="str">
        <f t="shared" si="28"/>
        <v>1B</v>
      </c>
      <c r="Q946" s="13">
        <f>IFERROR(VLOOKUP($A946, 'Fielding Data'!$A$1:$H$12056, 5, 0), 0)</f>
        <v>153</v>
      </c>
      <c r="R946" s="13">
        <f>IFERROR(VLOOKUP($A946, 'Fielding Data'!$A$1:$H$12056, 6, 0), 0)</f>
        <v>11</v>
      </c>
      <c r="S946" s="13">
        <f>IFERROR(VLOOKUP($A946, 'Fielding Data'!$A$1:$H$12056, 7, 0), 0)</f>
        <v>3</v>
      </c>
      <c r="T946" s="13">
        <f>IFERROR(VLOOKUP($A946, 'Fielding Data'!$A$1:$H$12056, 8, 0), 0)</f>
        <v>17</v>
      </c>
      <c r="U946" s="13">
        <f>SUMIFS('Fielding Data'!E:E, 'Fielding Data'!$A:$A, $A946)</f>
        <v>175</v>
      </c>
      <c r="V946" s="13">
        <f>SUMIFS('Fielding Data'!F:F, 'Fielding Data'!$A:$A, $A946)</f>
        <v>11</v>
      </c>
      <c r="W946" s="13">
        <f>SUMIFS('Fielding Data'!G:G, 'Fielding Data'!$A:$A, $A946)</f>
        <v>3</v>
      </c>
      <c r="X946" s="13">
        <f>SUMIFS('Fielding Data'!H:H, 'Fielding Data'!$A:$A, $A946)</f>
        <v>17</v>
      </c>
    </row>
    <row r="947" spans="1:24" x14ac:dyDescent="0.3">
      <c r="A947" s="13" t="str">
        <f t="shared" si="29"/>
        <v>scutama012010</v>
      </c>
      <c r="B947" s="16" t="s">
        <v>336</v>
      </c>
      <c r="C947" s="16">
        <v>2010</v>
      </c>
      <c r="D947" s="16">
        <v>150</v>
      </c>
      <c r="E947" s="16">
        <v>632</v>
      </c>
      <c r="F947" s="16">
        <v>92</v>
      </c>
      <c r="G947" s="16">
        <v>174</v>
      </c>
      <c r="H947" s="16">
        <v>38</v>
      </c>
      <c r="I947" s="16">
        <v>0</v>
      </c>
      <c r="J947" s="16">
        <v>11</v>
      </c>
      <c r="K947" s="16">
        <v>56</v>
      </c>
      <c r="L947" s="16">
        <v>5</v>
      </c>
      <c r="M947" s="16">
        <v>4</v>
      </c>
      <c r="N947" s="16">
        <v>53</v>
      </c>
      <c r="O947" s="16">
        <v>71</v>
      </c>
      <c r="P947" s="13" t="str">
        <f t="shared" si="28"/>
        <v>2B</v>
      </c>
      <c r="Q947" s="13">
        <f>IFERROR(VLOOKUP($A947, 'Fielding Data'!$A$1:$H$12056, 5, 0), 0)</f>
        <v>17</v>
      </c>
      <c r="R947" s="13">
        <f>IFERROR(VLOOKUP($A947, 'Fielding Data'!$A$1:$H$12056, 6, 0), 0)</f>
        <v>46</v>
      </c>
      <c r="S947" s="13">
        <f>IFERROR(VLOOKUP($A947, 'Fielding Data'!$A$1:$H$12056, 7, 0), 0)</f>
        <v>2</v>
      </c>
      <c r="T947" s="13">
        <f>IFERROR(VLOOKUP($A947, 'Fielding Data'!$A$1:$H$12056, 8, 0), 0)</f>
        <v>8</v>
      </c>
      <c r="U947" s="13">
        <f>SUMIFS('Fielding Data'!E:E, 'Fielding Data'!$A:$A, $A947)</f>
        <v>169</v>
      </c>
      <c r="V947" s="13">
        <f>SUMIFS('Fielding Data'!F:F, 'Fielding Data'!$A:$A, $A947)</f>
        <v>390</v>
      </c>
      <c r="W947" s="13">
        <f>SUMIFS('Fielding Data'!G:G, 'Fielding Data'!$A:$A, $A947)</f>
        <v>20</v>
      </c>
      <c r="X947" s="13">
        <f>SUMIFS('Fielding Data'!H:H, 'Fielding Data'!$A:$A, $A947)</f>
        <v>65</v>
      </c>
    </row>
    <row r="948" spans="1:24" x14ac:dyDescent="0.3">
      <c r="A948" s="13" t="str">
        <f t="shared" si="29"/>
        <v>seddoch012010</v>
      </c>
      <c r="B948" s="16" t="s">
        <v>849</v>
      </c>
      <c r="C948" s="16">
        <v>2010</v>
      </c>
      <c r="D948" s="16">
        <v>14</v>
      </c>
      <c r="E948" s="16">
        <v>0</v>
      </c>
      <c r="F948" s="16">
        <v>0</v>
      </c>
      <c r="G948" s="16">
        <v>0</v>
      </c>
      <c r="H948" s="16">
        <v>0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6">
        <v>0</v>
      </c>
      <c r="P948" s="13" t="str">
        <f t="shared" si="28"/>
        <v>P</v>
      </c>
      <c r="Q948" s="13">
        <f>IFERROR(VLOOKUP($A948, 'Fielding Data'!$A$1:$H$12056, 5, 0), 0)</f>
        <v>1</v>
      </c>
      <c r="R948" s="13">
        <f>IFERROR(VLOOKUP($A948, 'Fielding Data'!$A$1:$H$12056, 6, 0), 0)</f>
        <v>1</v>
      </c>
      <c r="S948" s="13">
        <f>IFERROR(VLOOKUP($A948, 'Fielding Data'!$A$1:$H$12056, 7, 0), 0)</f>
        <v>0</v>
      </c>
      <c r="T948" s="13">
        <f>IFERROR(VLOOKUP($A948, 'Fielding Data'!$A$1:$H$12056, 8, 0), 0)</f>
        <v>0</v>
      </c>
      <c r="U948" s="13">
        <f>SUMIFS('Fielding Data'!E:E, 'Fielding Data'!$A:$A, $A948)</f>
        <v>1</v>
      </c>
      <c r="V948" s="13">
        <f>SUMIFS('Fielding Data'!F:F, 'Fielding Data'!$A:$A, $A948)</f>
        <v>1</v>
      </c>
      <c r="W948" s="13">
        <f>SUMIFS('Fielding Data'!G:G, 'Fielding Data'!$A:$A, $A948)</f>
        <v>0</v>
      </c>
      <c r="X948" s="13">
        <f>SUMIFS('Fielding Data'!H:H, 'Fielding Data'!$A:$A, $A948)</f>
        <v>0</v>
      </c>
    </row>
    <row r="949" spans="1:24" x14ac:dyDescent="0.3">
      <c r="A949" s="13" t="str">
        <f t="shared" si="29"/>
        <v>shealry012010</v>
      </c>
      <c r="B949" s="16" t="s">
        <v>599</v>
      </c>
      <c r="C949" s="16">
        <v>2010</v>
      </c>
      <c r="D949" s="16">
        <v>5</v>
      </c>
      <c r="E949" s="16">
        <v>7</v>
      </c>
      <c r="F949" s="16">
        <v>0</v>
      </c>
      <c r="G949" s="16">
        <v>0</v>
      </c>
      <c r="H949" s="16">
        <v>0</v>
      </c>
      <c r="I949" s="16">
        <v>0</v>
      </c>
      <c r="J949" s="16">
        <v>0</v>
      </c>
      <c r="K949" s="16">
        <v>0</v>
      </c>
      <c r="L949" s="16">
        <v>0</v>
      </c>
      <c r="M949" s="16">
        <v>0</v>
      </c>
      <c r="N949" s="16">
        <v>0</v>
      </c>
      <c r="O949" s="16">
        <v>2</v>
      </c>
      <c r="P949" s="13" t="str">
        <f t="shared" si="28"/>
        <v>1B</v>
      </c>
      <c r="Q949" s="13">
        <f>IFERROR(VLOOKUP($A949, 'Fielding Data'!$A$1:$H$12056, 5, 0), 0)</f>
        <v>5</v>
      </c>
      <c r="R949" s="13">
        <f>IFERROR(VLOOKUP($A949, 'Fielding Data'!$A$1:$H$12056, 6, 0), 0)</f>
        <v>0</v>
      </c>
      <c r="S949" s="13">
        <f>IFERROR(VLOOKUP($A949, 'Fielding Data'!$A$1:$H$12056, 7, 0), 0)</f>
        <v>0</v>
      </c>
      <c r="T949" s="13">
        <f>IFERROR(VLOOKUP($A949, 'Fielding Data'!$A$1:$H$12056, 8, 0), 0)</f>
        <v>1</v>
      </c>
      <c r="U949" s="13">
        <f>SUMIFS('Fielding Data'!E:E, 'Fielding Data'!$A:$A, $A949)</f>
        <v>5</v>
      </c>
      <c r="V949" s="13">
        <f>SUMIFS('Fielding Data'!F:F, 'Fielding Data'!$A:$A, $A949)</f>
        <v>0</v>
      </c>
      <c r="W949" s="13">
        <f>SUMIFS('Fielding Data'!G:G, 'Fielding Data'!$A:$A, $A949)</f>
        <v>0</v>
      </c>
      <c r="X949" s="13">
        <f>SUMIFS('Fielding Data'!H:H, 'Fielding Data'!$A:$A, $A949)</f>
        <v>1</v>
      </c>
    </row>
    <row r="950" spans="1:24" x14ac:dyDescent="0.3">
      <c r="A950" s="13" t="str">
        <f t="shared" si="29"/>
        <v>sheetbe012010</v>
      </c>
      <c r="B950" s="16" t="s">
        <v>274</v>
      </c>
      <c r="C950" s="16">
        <v>2010</v>
      </c>
      <c r="D950" s="16">
        <v>20</v>
      </c>
      <c r="E950" s="16">
        <v>3</v>
      </c>
      <c r="F950" s="16">
        <v>0</v>
      </c>
      <c r="G950" s="16">
        <v>1</v>
      </c>
      <c r="H950" s="16">
        <v>0</v>
      </c>
      <c r="I950" s="16">
        <v>0</v>
      </c>
      <c r="J950" s="16">
        <v>0</v>
      </c>
      <c r="K950" s="16">
        <v>0</v>
      </c>
      <c r="L950" s="16">
        <v>0</v>
      </c>
      <c r="M950" s="16">
        <v>0</v>
      </c>
      <c r="N950" s="16">
        <v>0</v>
      </c>
      <c r="O950" s="16">
        <v>2</v>
      </c>
      <c r="P950" s="13" t="str">
        <f t="shared" si="28"/>
        <v>P</v>
      </c>
      <c r="Q950" s="13">
        <f>IFERROR(VLOOKUP($A950, 'Fielding Data'!$A$1:$H$12056, 5, 0), 0)</f>
        <v>5</v>
      </c>
      <c r="R950" s="13">
        <f>IFERROR(VLOOKUP($A950, 'Fielding Data'!$A$1:$H$12056, 6, 0), 0)</f>
        <v>11</v>
      </c>
      <c r="S950" s="13">
        <f>IFERROR(VLOOKUP($A950, 'Fielding Data'!$A$1:$H$12056, 7, 0), 0)</f>
        <v>3</v>
      </c>
      <c r="T950" s="13">
        <f>IFERROR(VLOOKUP($A950, 'Fielding Data'!$A$1:$H$12056, 8, 0), 0)</f>
        <v>1</v>
      </c>
      <c r="U950" s="13">
        <f>SUMIFS('Fielding Data'!E:E, 'Fielding Data'!$A:$A, $A950)</f>
        <v>5</v>
      </c>
      <c r="V950" s="13">
        <f>SUMIFS('Fielding Data'!F:F, 'Fielding Data'!$A:$A, $A950)</f>
        <v>11</v>
      </c>
      <c r="W950" s="13">
        <f>SUMIFS('Fielding Data'!G:G, 'Fielding Data'!$A:$A, $A950)</f>
        <v>3</v>
      </c>
      <c r="X950" s="13">
        <f>SUMIFS('Fielding Data'!H:H, 'Fielding Data'!$A:$A, $A950)</f>
        <v>1</v>
      </c>
    </row>
    <row r="951" spans="1:24" x14ac:dyDescent="0.3">
      <c r="A951" s="13" t="str">
        <f t="shared" si="29"/>
        <v>sherrge012010</v>
      </c>
      <c r="B951" s="16" t="s">
        <v>490</v>
      </c>
      <c r="C951" s="16">
        <v>2010</v>
      </c>
      <c r="D951" s="16">
        <v>65</v>
      </c>
      <c r="E951" s="16">
        <v>0</v>
      </c>
      <c r="F951" s="16">
        <v>0</v>
      </c>
      <c r="G951" s="16">
        <v>0</v>
      </c>
      <c r="H951" s="16">
        <v>0</v>
      </c>
      <c r="I951" s="16">
        <v>0</v>
      </c>
      <c r="J951" s="16">
        <v>0</v>
      </c>
      <c r="K951" s="16">
        <v>0</v>
      </c>
      <c r="L951" s="16">
        <v>0</v>
      </c>
      <c r="M951" s="16">
        <v>0</v>
      </c>
      <c r="N951" s="16">
        <v>1</v>
      </c>
      <c r="O951" s="16">
        <v>0</v>
      </c>
      <c r="P951" s="13" t="str">
        <f t="shared" si="28"/>
        <v>P</v>
      </c>
      <c r="Q951" s="13">
        <f>IFERROR(VLOOKUP($A951, 'Fielding Data'!$A$1:$H$12056, 5, 0), 0)</f>
        <v>0</v>
      </c>
      <c r="R951" s="13">
        <f>IFERROR(VLOOKUP($A951, 'Fielding Data'!$A$1:$H$12056, 6, 0), 0)</f>
        <v>4</v>
      </c>
      <c r="S951" s="13">
        <f>IFERROR(VLOOKUP($A951, 'Fielding Data'!$A$1:$H$12056, 7, 0), 0)</f>
        <v>0</v>
      </c>
      <c r="T951" s="13">
        <f>IFERROR(VLOOKUP($A951, 'Fielding Data'!$A$1:$H$12056, 8, 0), 0)</f>
        <v>0</v>
      </c>
      <c r="U951" s="13">
        <f>SUMIFS('Fielding Data'!E:E, 'Fielding Data'!$A:$A, $A951)</f>
        <v>0</v>
      </c>
      <c r="V951" s="13">
        <f>SUMIFS('Fielding Data'!F:F, 'Fielding Data'!$A:$A, $A951)</f>
        <v>4</v>
      </c>
      <c r="W951" s="13">
        <f>SUMIFS('Fielding Data'!G:G, 'Fielding Data'!$A:$A, $A951)</f>
        <v>0</v>
      </c>
      <c r="X951" s="13">
        <f>SUMIFS('Fielding Data'!H:H, 'Fielding Data'!$A:$A, $A951)</f>
        <v>0</v>
      </c>
    </row>
    <row r="952" spans="1:24" x14ac:dyDescent="0.3">
      <c r="A952" s="13" t="str">
        <f t="shared" si="29"/>
        <v>shielja022010</v>
      </c>
      <c r="B952" s="16" t="s">
        <v>728</v>
      </c>
      <c r="C952" s="16">
        <v>2010</v>
      </c>
      <c r="D952" s="16">
        <v>34</v>
      </c>
      <c r="E952" s="16">
        <v>2</v>
      </c>
      <c r="F952" s="16">
        <v>0</v>
      </c>
      <c r="G952" s="16">
        <v>1</v>
      </c>
      <c r="H952" s="16">
        <v>0</v>
      </c>
      <c r="I952" s="16">
        <v>0</v>
      </c>
      <c r="J952" s="16">
        <v>0</v>
      </c>
      <c r="K952" s="16">
        <v>0</v>
      </c>
      <c r="L952" s="16">
        <v>0</v>
      </c>
      <c r="M952" s="16">
        <v>0</v>
      </c>
      <c r="N952" s="16">
        <v>0</v>
      </c>
      <c r="O952" s="16">
        <v>0</v>
      </c>
      <c r="P952" s="13" t="str">
        <f t="shared" si="28"/>
        <v>P</v>
      </c>
      <c r="Q952" s="13">
        <f>IFERROR(VLOOKUP($A952, 'Fielding Data'!$A$1:$H$12056, 5, 0), 0)</f>
        <v>18</v>
      </c>
      <c r="R952" s="13">
        <f>IFERROR(VLOOKUP($A952, 'Fielding Data'!$A$1:$H$12056, 6, 0), 0)</f>
        <v>17</v>
      </c>
      <c r="S952" s="13">
        <f>IFERROR(VLOOKUP($A952, 'Fielding Data'!$A$1:$H$12056, 7, 0), 0)</f>
        <v>4</v>
      </c>
      <c r="T952" s="13">
        <f>IFERROR(VLOOKUP($A952, 'Fielding Data'!$A$1:$H$12056, 8, 0), 0)</f>
        <v>2</v>
      </c>
      <c r="U952" s="13">
        <f>SUMIFS('Fielding Data'!E:E, 'Fielding Data'!$A:$A, $A952)</f>
        <v>18</v>
      </c>
      <c r="V952" s="13">
        <f>SUMIFS('Fielding Data'!F:F, 'Fielding Data'!$A:$A, $A952)</f>
        <v>17</v>
      </c>
      <c r="W952" s="13">
        <f>SUMIFS('Fielding Data'!G:G, 'Fielding Data'!$A:$A, $A952)</f>
        <v>4</v>
      </c>
      <c r="X952" s="13">
        <f>SUMIFS('Fielding Data'!H:H, 'Fielding Data'!$A:$A, $A952)</f>
        <v>2</v>
      </c>
    </row>
    <row r="953" spans="1:24" x14ac:dyDescent="0.3">
      <c r="A953" s="13" t="str">
        <f t="shared" si="29"/>
        <v>shielsc012010</v>
      </c>
      <c r="B953" s="16" t="s">
        <v>275</v>
      </c>
      <c r="C953" s="16">
        <v>2010</v>
      </c>
      <c r="D953" s="16">
        <v>43</v>
      </c>
      <c r="E953" s="16">
        <v>1</v>
      </c>
      <c r="F953" s="16">
        <v>0</v>
      </c>
      <c r="G953" s="16">
        <v>0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M953" s="16">
        <v>0</v>
      </c>
      <c r="N953" s="16">
        <v>0</v>
      </c>
      <c r="O953" s="16">
        <v>1</v>
      </c>
      <c r="P953" s="13" t="str">
        <f t="shared" si="28"/>
        <v>P</v>
      </c>
      <c r="Q953" s="13">
        <f>IFERROR(VLOOKUP($A953, 'Fielding Data'!$A$1:$H$12056, 5, 0), 0)</f>
        <v>2</v>
      </c>
      <c r="R953" s="13">
        <f>IFERROR(VLOOKUP($A953, 'Fielding Data'!$A$1:$H$12056, 6, 0), 0)</f>
        <v>7</v>
      </c>
      <c r="S953" s="13">
        <f>IFERROR(VLOOKUP($A953, 'Fielding Data'!$A$1:$H$12056, 7, 0), 0)</f>
        <v>1</v>
      </c>
      <c r="T953" s="13">
        <f>IFERROR(VLOOKUP($A953, 'Fielding Data'!$A$1:$H$12056, 8, 0), 0)</f>
        <v>0</v>
      </c>
      <c r="U953" s="13">
        <f>SUMIFS('Fielding Data'!E:E, 'Fielding Data'!$A:$A, $A953)</f>
        <v>2</v>
      </c>
      <c r="V953" s="13">
        <f>SUMIFS('Fielding Data'!F:F, 'Fielding Data'!$A:$A, $A953)</f>
        <v>7</v>
      </c>
      <c r="W953" s="13">
        <f>SUMIFS('Fielding Data'!G:G, 'Fielding Data'!$A:$A, $A953)</f>
        <v>1</v>
      </c>
      <c r="X953" s="13">
        <f>SUMIFS('Fielding Data'!H:H, 'Fielding Data'!$A:$A, $A953)</f>
        <v>0</v>
      </c>
    </row>
    <row r="954" spans="1:24" x14ac:dyDescent="0.3">
      <c r="A954" s="13" t="str">
        <f t="shared" si="29"/>
        <v>shoppke012010</v>
      </c>
      <c r="B954" s="16" t="s">
        <v>600</v>
      </c>
      <c r="C954" s="16">
        <v>2010</v>
      </c>
      <c r="D954" s="16">
        <v>63</v>
      </c>
      <c r="E954" s="16">
        <v>158</v>
      </c>
      <c r="F954" s="16">
        <v>17</v>
      </c>
      <c r="G954" s="16">
        <v>31</v>
      </c>
      <c r="H954" s="16">
        <v>8</v>
      </c>
      <c r="I954" s="16">
        <v>0</v>
      </c>
      <c r="J954" s="16">
        <v>5</v>
      </c>
      <c r="K954" s="16">
        <v>17</v>
      </c>
      <c r="L954" s="16">
        <v>0</v>
      </c>
      <c r="M954" s="16">
        <v>0</v>
      </c>
      <c r="N954" s="16">
        <v>20</v>
      </c>
      <c r="O954" s="16">
        <v>71</v>
      </c>
      <c r="P954" s="13" t="str">
        <f t="shared" si="28"/>
        <v>C</v>
      </c>
      <c r="Q954" s="13">
        <f>IFERROR(VLOOKUP($A954, 'Fielding Data'!$A$1:$H$12056, 5, 0), 0)</f>
        <v>324</v>
      </c>
      <c r="R954" s="13">
        <f>IFERROR(VLOOKUP($A954, 'Fielding Data'!$A$1:$H$12056, 6, 0), 0)</f>
        <v>18</v>
      </c>
      <c r="S954" s="13">
        <f>IFERROR(VLOOKUP($A954, 'Fielding Data'!$A$1:$H$12056, 7, 0), 0)</f>
        <v>2</v>
      </c>
      <c r="T954" s="13">
        <f>IFERROR(VLOOKUP($A954, 'Fielding Data'!$A$1:$H$12056, 8, 0), 0)</f>
        <v>1</v>
      </c>
      <c r="U954" s="13">
        <f>SUMIFS('Fielding Data'!E:E, 'Fielding Data'!$A:$A, $A954)</f>
        <v>324</v>
      </c>
      <c r="V954" s="13">
        <f>SUMIFS('Fielding Data'!F:F, 'Fielding Data'!$A:$A, $A954)</f>
        <v>18</v>
      </c>
      <c r="W954" s="13">
        <f>SUMIFS('Fielding Data'!G:G, 'Fielding Data'!$A:$A, $A954)</f>
        <v>2</v>
      </c>
      <c r="X954" s="13">
        <f>SUMIFS('Fielding Data'!H:H, 'Fielding Data'!$A:$A, $A954)</f>
        <v>1</v>
      </c>
    </row>
    <row r="955" spans="1:24" x14ac:dyDescent="0.3">
      <c r="A955" s="13" t="str">
        <f t="shared" si="29"/>
        <v>silvaca012010</v>
      </c>
      <c r="B955" s="16" t="s">
        <v>337</v>
      </c>
      <c r="C955" s="16">
        <v>2010</v>
      </c>
      <c r="D955" s="16">
        <v>21</v>
      </c>
      <c r="E955" s="16">
        <v>31</v>
      </c>
      <c r="F955" s="16">
        <v>0</v>
      </c>
      <c r="G955" s="16">
        <v>2</v>
      </c>
      <c r="H955" s="16">
        <v>1</v>
      </c>
      <c r="I955" s="16">
        <v>0</v>
      </c>
      <c r="J955" s="16">
        <v>0</v>
      </c>
      <c r="K955" s="16">
        <v>2</v>
      </c>
      <c r="L955" s="16">
        <v>0</v>
      </c>
      <c r="M955" s="16">
        <v>0</v>
      </c>
      <c r="N955" s="16">
        <v>3</v>
      </c>
      <c r="O955" s="16">
        <v>12</v>
      </c>
      <c r="P955" s="13" t="str">
        <f t="shared" si="28"/>
        <v>P</v>
      </c>
      <c r="Q955" s="13">
        <f>IFERROR(VLOOKUP($A955, 'Fielding Data'!$A$1:$H$12056, 5, 0), 0)</f>
        <v>3</v>
      </c>
      <c r="R955" s="13">
        <f>IFERROR(VLOOKUP($A955, 'Fielding Data'!$A$1:$H$12056, 6, 0), 0)</f>
        <v>13</v>
      </c>
      <c r="S955" s="13">
        <f>IFERROR(VLOOKUP($A955, 'Fielding Data'!$A$1:$H$12056, 7, 0), 0)</f>
        <v>0</v>
      </c>
      <c r="T955" s="13">
        <f>IFERROR(VLOOKUP($A955, 'Fielding Data'!$A$1:$H$12056, 8, 0), 0)</f>
        <v>0</v>
      </c>
      <c r="U955" s="13">
        <f>SUMIFS('Fielding Data'!E:E, 'Fielding Data'!$A:$A, $A955)</f>
        <v>3</v>
      </c>
      <c r="V955" s="13">
        <f>SUMIFS('Fielding Data'!F:F, 'Fielding Data'!$A:$A, $A955)</f>
        <v>13</v>
      </c>
      <c r="W955" s="13">
        <f>SUMIFS('Fielding Data'!G:G, 'Fielding Data'!$A:$A, $A955)</f>
        <v>0</v>
      </c>
      <c r="X955" s="13">
        <f>SUMIFS('Fielding Data'!H:H, 'Fielding Data'!$A:$A, $A955)</f>
        <v>0</v>
      </c>
    </row>
    <row r="956" spans="1:24" x14ac:dyDescent="0.3">
      <c r="A956" s="13" t="str">
        <f t="shared" si="29"/>
        <v>simonal012010</v>
      </c>
      <c r="B956" s="16" t="s">
        <v>1010</v>
      </c>
      <c r="C956" s="16">
        <v>2010</v>
      </c>
      <c r="D956" s="16">
        <v>49</v>
      </c>
      <c r="E956" s="16">
        <v>0</v>
      </c>
      <c r="F956" s="16">
        <v>0</v>
      </c>
      <c r="G956" s="16">
        <v>0</v>
      </c>
      <c r="H956" s="16">
        <v>0</v>
      </c>
      <c r="I956" s="16">
        <v>0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16">
        <v>0</v>
      </c>
      <c r="P956" s="13" t="str">
        <f t="shared" si="28"/>
        <v>P</v>
      </c>
      <c r="Q956" s="13">
        <f>IFERROR(VLOOKUP($A956, 'Fielding Data'!$A$1:$H$12056, 5, 0), 0)</f>
        <v>6</v>
      </c>
      <c r="R956" s="13">
        <f>IFERROR(VLOOKUP($A956, 'Fielding Data'!$A$1:$H$12056, 6, 0), 0)</f>
        <v>3</v>
      </c>
      <c r="S956" s="13">
        <f>IFERROR(VLOOKUP($A956, 'Fielding Data'!$A$1:$H$12056, 7, 0), 0)</f>
        <v>0</v>
      </c>
      <c r="T956" s="13">
        <f>IFERROR(VLOOKUP($A956, 'Fielding Data'!$A$1:$H$12056, 8, 0), 0)</f>
        <v>0</v>
      </c>
      <c r="U956" s="13">
        <f>SUMIFS('Fielding Data'!E:E, 'Fielding Data'!$A:$A, $A956)</f>
        <v>6</v>
      </c>
      <c r="V956" s="13">
        <f>SUMIFS('Fielding Data'!F:F, 'Fielding Data'!$A:$A, $A956)</f>
        <v>3</v>
      </c>
      <c r="W956" s="13">
        <f>SUMIFS('Fielding Data'!G:G, 'Fielding Data'!$A:$A, $A956)</f>
        <v>0</v>
      </c>
      <c r="X956" s="13">
        <f>SUMIFS('Fielding Data'!H:H, 'Fielding Data'!$A:$A, $A956)</f>
        <v>0</v>
      </c>
    </row>
    <row r="957" spans="1:24" x14ac:dyDescent="0.3">
      <c r="A957" s="13" t="str">
        <f t="shared" si="29"/>
        <v>sinkbbr012010</v>
      </c>
      <c r="B957" s="16" t="s">
        <v>1379</v>
      </c>
      <c r="C957" s="16">
        <v>2010</v>
      </c>
      <c r="D957" s="16">
        <v>3</v>
      </c>
      <c r="E957" s="16">
        <v>0</v>
      </c>
      <c r="F957" s="16">
        <v>0</v>
      </c>
      <c r="G957" s="16">
        <v>0</v>
      </c>
      <c r="H957" s="16">
        <v>0</v>
      </c>
      <c r="I957" s="16">
        <v>0</v>
      </c>
      <c r="J957" s="16">
        <v>0</v>
      </c>
      <c r="K957" s="16">
        <v>0</v>
      </c>
      <c r="L957" s="16">
        <v>0</v>
      </c>
      <c r="M957" s="16">
        <v>0</v>
      </c>
      <c r="N957" s="16">
        <v>0</v>
      </c>
      <c r="O957" s="16">
        <v>0</v>
      </c>
      <c r="P957" s="13" t="str">
        <f t="shared" si="28"/>
        <v>P</v>
      </c>
      <c r="Q957" s="13">
        <f>IFERROR(VLOOKUP($A957, 'Fielding Data'!$A$1:$H$12056, 5, 0), 0)</f>
        <v>0</v>
      </c>
      <c r="R957" s="13">
        <f>IFERROR(VLOOKUP($A957, 'Fielding Data'!$A$1:$H$12056, 6, 0), 0)</f>
        <v>0</v>
      </c>
      <c r="S957" s="13">
        <f>IFERROR(VLOOKUP($A957, 'Fielding Data'!$A$1:$H$12056, 7, 0), 0)</f>
        <v>0</v>
      </c>
      <c r="T957" s="13">
        <f>IFERROR(VLOOKUP($A957, 'Fielding Data'!$A$1:$H$12056, 8, 0), 0)</f>
        <v>0</v>
      </c>
      <c r="U957" s="13">
        <f>SUMIFS('Fielding Data'!E:E, 'Fielding Data'!$A:$A, $A957)</f>
        <v>0</v>
      </c>
      <c r="V957" s="13">
        <f>SUMIFS('Fielding Data'!F:F, 'Fielding Data'!$A:$A, $A957)</f>
        <v>0</v>
      </c>
      <c r="W957" s="13">
        <f>SUMIFS('Fielding Data'!G:G, 'Fielding Data'!$A:$A, $A957)</f>
        <v>0</v>
      </c>
      <c r="X957" s="13">
        <f>SUMIFS('Fielding Data'!H:H, 'Fielding Data'!$A:$A, $A957)</f>
        <v>0</v>
      </c>
    </row>
    <row r="958" spans="1:24" x14ac:dyDescent="0.3">
      <c r="A958" s="13" t="str">
        <f t="shared" si="29"/>
        <v>sippto012010</v>
      </c>
      <c r="B958" s="16" t="s">
        <v>1183</v>
      </c>
      <c r="C958" s="16">
        <v>2010</v>
      </c>
      <c r="D958" s="16">
        <v>70</v>
      </c>
      <c r="E958" s="16">
        <v>0</v>
      </c>
      <c r="F958" s="16">
        <v>0</v>
      </c>
      <c r="G958" s="16">
        <v>0</v>
      </c>
      <c r="H958" s="16">
        <v>0</v>
      </c>
      <c r="I958" s="16">
        <v>0</v>
      </c>
      <c r="J958" s="16">
        <v>0</v>
      </c>
      <c r="K958" s="16">
        <v>0</v>
      </c>
      <c r="L958" s="16">
        <v>0</v>
      </c>
      <c r="M958" s="16">
        <v>0</v>
      </c>
      <c r="N958" s="16">
        <v>0</v>
      </c>
      <c r="O958" s="16">
        <v>0</v>
      </c>
      <c r="P958" s="13" t="str">
        <f t="shared" si="28"/>
        <v>P</v>
      </c>
      <c r="Q958" s="13">
        <f>IFERROR(VLOOKUP($A958, 'Fielding Data'!$A$1:$H$12056, 5, 0), 0)</f>
        <v>1</v>
      </c>
      <c r="R958" s="13">
        <f>IFERROR(VLOOKUP($A958, 'Fielding Data'!$A$1:$H$12056, 6, 0), 0)</f>
        <v>10</v>
      </c>
      <c r="S958" s="13">
        <f>IFERROR(VLOOKUP($A958, 'Fielding Data'!$A$1:$H$12056, 7, 0), 0)</f>
        <v>0</v>
      </c>
      <c r="T958" s="13">
        <f>IFERROR(VLOOKUP($A958, 'Fielding Data'!$A$1:$H$12056, 8, 0), 0)</f>
        <v>0</v>
      </c>
      <c r="U958" s="13">
        <f>SUMIFS('Fielding Data'!E:E, 'Fielding Data'!$A:$A, $A958)</f>
        <v>1</v>
      </c>
      <c r="V958" s="13">
        <f>SUMIFS('Fielding Data'!F:F, 'Fielding Data'!$A:$A, $A958)</f>
        <v>10</v>
      </c>
      <c r="W958" s="13">
        <f>SUMIFS('Fielding Data'!G:G, 'Fielding Data'!$A:$A, $A958)</f>
        <v>0</v>
      </c>
      <c r="X958" s="13">
        <f>SUMIFS('Fielding Data'!H:H, 'Fielding Data'!$A:$A, $A958)</f>
        <v>0</v>
      </c>
    </row>
    <row r="959" spans="1:24" x14ac:dyDescent="0.3">
      <c r="A959" s="13" t="str">
        <f t="shared" si="29"/>
        <v>sizemgr012010</v>
      </c>
      <c r="B959" s="16" t="s">
        <v>491</v>
      </c>
      <c r="C959" s="16">
        <v>2010</v>
      </c>
      <c r="D959" s="16">
        <v>33</v>
      </c>
      <c r="E959" s="16">
        <v>128</v>
      </c>
      <c r="F959" s="16">
        <v>15</v>
      </c>
      <c r="G959" s="16">
        <v>27</v>
      </c>
      <c r="H959" s="16">
        <v>6</v>
      </c>
      <c r="I959" s="16">
        <v>2</v>
      </c>
      <c r="J959" s="16">
        <v>0</v>
      </c>
      <c r="K959" s="16">
        <v>13</v>
      </c>
      <c r="L959" s="16">
        <v>4</v>
      </c>
      <c r="M959" s="16">
        <v>2</v>
      </c>
      <c r="N959" s="16">
        <v>9</v>
      </c>
      <c r="O959" s="16">
        <v>35</v>
      </c>
      <c r="P959" s="13" t="str">
        <f t="shared" si="28"/>
        <v>CF</v>
      </c>
      <c r="Q959" s="13">
        <f>IFERROR(VLOOKUP($A959, 'Fielding Data'!$A$1:$H$12056, 5, 0), 0)</f>
        <v>0</v>
      </c>
      <c r="R959" s="13">
        <f>IFERROR(VLOOKUP($A959, 'Fielding Data'!$A$1:$H$12056, 6, 0), 0)</f>
        <v>0</v>
      </c>
      <c r="S959" s="13">
        <f>IFERROR(VLOOKUP($A959, 'Fielding Data'!$A$1:$H$12056, 7, 0), 0)</f>
        <v>0</v>
      </c>
      <c r="T959" s="13">
        <f>IFERROR(VLOOKUP($A959, 'Fielding Data'!$A$1:$H$12056, 8, 0), 0)</f>
        <v>0</v>
      </c>
      <c r="U959" s="13">
        <f>SUMIFS('Fielding Data'!E:E, 'Fielding Data'!$A:$A, $A959)</f>
        <v>64</v>
      </c>
      <c r="V959" s="13">
        <f>SUMIFS('Fielding Data'!F:F, 'Fielding Data'!$A:$A, $A959)</f>
        <v>0</v>
      </c>
      <c r="W959" s="13">
        <f>SUMIFS('Fielding Data'!G:G, 'Fielding Data'!$A:$A, $A959)</f>
        <v>1</v>
      </c>
      <c r="X959" s="13">
        <f>SUMIFS('Fielding Data'!H:H, 'Fielding Data'!$A:$A, $A959)</f>
        <v>0</v>
      </c>
    </row>
    <row r="960" spans="1:24" x14ac:dyDescent="0.3">
      <c r="A960" s="13" t="str">
        <f t="shared" si="29"/>
        <v>sizemsc012010</v>
      </c>
      <c r="B960" s="16" t="s">
        <v>1380</v>
      </c>
      <c r="C960" s="16">
        <v>2010</v>
      </c>
      <c r="D960" s="16">
        <v>48</v>
      </c>
      <c r="E960" s="16">
        <v>143</v>
      </c>
      <c r="F960" s="16">
        <v>19</v>
      </c>
      <c r="G960" s="16">
        <v>32</v>
      </c>
      <c r="H960" s="16">
        <v>7</v>
      </c>
      <c r="I960" s="16">
        <v>0</v>
      </c>
      <c r="J960" s="16">
        <v>3</v>
      </c>
      <c r="K960" s="16">
        <v>14</v>
      </c>
      <c r="L960" s="16">
        <v>0</v>
      </c>
      <c r="M960" s="16">
        <v>0</v>
      </c>
      <c r="N960" s="16">
        <v>15</v>
      </c>
      <c r="O960" s="16">
        <v>40</v>
      </c>
      <c r="P960" s="13" t="str">
        <f t="shared" si="28"/>
        <v>2B</v>
      </c>
      <c r="Q960" s="13">
        <f>IFERROR(VLOOKUP($A960, 'Fielding Data'!$A$1:$H$12056, 5, 0), 0)</f>
        <v>59</v>
      </c>
      <c r="R960" s="13">
        <f>IFERROR(VLOOKUP($A960, 'Fielding Data'!$A$1:$H$12056, 6, 0), 0)</f>
        <v>90</v>
      </c>
      <c r="S960" s="13">
        <f>IFERROR(VLOOKUP($A960, 'Fielding Data'!$A$1:$H$12056, 7, 0), 0)</f>
        <v>7</v>
      </c>
      <c r="T960" s="13">
        <f>IFERROR(VLOOKUP($A960, 'Fielding Data'!$A$1:$H$12056, 8, 0), 0)</f>
        <v>24</v>
      </c>
      <c r="U960" s="13">
        <f>SUMIFS('Fielding Data'!E:E, 'Fielding Data'!$A:$A, $A960)</f>
        <v>66</v>
      </c>
      <c r="V960" s="13">
        <f>SUMIFS('Fielding Data'!F:F, 'Fielding Data'!$A:$A, $A960)</f>
        <v>97</v>
      </c>
      <c r="W960" s="13">
        <f>SUMIFS('Fielding Data'!G:G, 'Fielding Data'!$A:$A, $A960)</f>
        <v>8</v>
      </c>
      <c r="X960" s="13">
        <f>SUMIFS('Fielding Data'!H:H, 'Fielding Data'!$A:$A, $A960)</f>
        <v>25</v>
      </c>
    </row>
    <row r="961" spans="1:24" x14ac:dyDescent="0.3">
      <c r="A961" s="13" t="str">
        <f t="shared" si="29"/>
        <v>slamaan012010</v>
      </c>
      <c r="B961" s="16" t="s">
        <v>1381</v>
      </c>
      <c r="C961" s="16">
        <v>2010</v>
      </c>
      <c r="D961" s="16">
        <v>5</v>
      </c>
      <c r="E961" s="16">
        <v>0</v>
      </c>
      <c r="F961" s="16">
        <v>0</v>
      </c>
      <c r="G961" s="16">
        <v>0</v>
      </c>
      <c r="H961" s="16">
        <v>0</v>
      </c>
      <c r="I961" s="16">
        <v>0</v>
      </c>
      <c r="J961" s="16">
        <v>0</v>
      </c>
      <c r="K961" s="16">
        <v>0</v>
      </c>
      <c r="L961" s="16">
        <v>0</v>
      </c>
      <c r="M961" s="16">
        <v>0</v>
      </c>
      <c r="N961" s="16">
        <v>0</v>
      </c>
      <c r="O961" s="16">
        <v>0</v>
      </c>
      <c r="P961" s="13" t="str">
        <f t="shared" si="28"/>
        <v>P</v>
      </c>
      <c r="Q961" s="13">
        <f>IFERROR(VLOOKUP($A961, 'Fielding Data'!$A$1:$H$12056, 5, 0), 0)</f>
        <v>0</v>
      </c>
      <c r="R961" s="13">
        <f>IFERROR(VLOOKUP($A961, 'Fielding Data'!$A$1:$H$12056, 6, 0), 0)</f>
        <v>0</v>
      </c>
      <c r="S961" s="13">
        <f>IFERROR(VLOOKUP($A961, 'Fielding Data'!$A$1:$H$12056, 7, 0), 0)</f>
        <v>0</v>
      </c>
      <c r="T961" s="13">
        <f>IFERROR(VLOOKUP($A961, 'Fielding Data'!$A$1:$H$12056, 8, 0), 0)</f>
        <v>0</v>
      </c>
      <c r="U961" s="13">
        <f>SUMIFS('Fielding Data'!E:E, 'Fielding Data'!$A:$A, $A961)</f>
        <v>0</v>
      </c>
      <c r="V961" s="13">
        <f>SUMIFS('Fielding Data'!F:F, 'Fielding Data'!$A:$A, $A961)</f>
        <v>0</v>
      </c>
      <c r="W961" s="13">
        <f>SUMIFS('Fielding Data'!G:G, 'Fielding Data'!$A:$A, $A961)</f>
        <v>0</v>
      </c>
      <c r="X961" s="13">
        <f>SUMIFS('Fielding Data'!H:H, 'Fielding Data'!$A:$A, $A961)</f>
        <v>0</v>
      </c>
    </row>
    <row r="962" spans="1:24" x14ac:dyDescent="0.3">
      <c r="A962" s="13" t="str">
        <f t="shared" si="29"/>
        <v>slatedo012010</v>
      </c>
      <c r="B962" s="16" t="s">
        <v>729</v>
      </c>
      <c r="C962" s="16">
        <v>2010</v>
      </c>
      <c r="D962" s="16">
        <v>49</v>
      </c>
      <c r="E962" s="16">
        <v>0</v>
      </c>
      <c r="F962" s="16">
        <v>0</v>
      </c>
      <c r="G962" s="16">
        <v>0</v>
      </c>
      <c r="H962" s="16">
        <v>0</v>
      </c>
      <c r="I962" s="16">
        <v>0</v>
      </c>
      <c r="J962" s="16">
        <v>0</v>
      </c>
      <c r="K962" s="16">
        <v>0</v>
      </c>
      <c r="L962" s="16">
        <v>0</v>
      </c>
      <c r="M962" s="16">
        <v>0</v>
      </c>
      <c r="N962" s="16">
        <v>0</v>
      </c>
      <c r="O962" s="16">
        <v>0</v>
      </c>
      <c r="P962" s="13" t="str">
        <f t="shared" ref="P962:P1025" si="30">IFERROR(VLOOKUP($A962, Fielding, 4, 0), "Other")</f>
        <v>P</v>
      </c>
      <c r="Q962" s="13">
        <f>IFERROR(VLOOKUP($A962, 'Fielding Data'!$A$1:$H$12056, 5, 0), 0)</f>
        <v>0</v>
      </c>
      <c r="R962" s="13">
        <f>IFERROR(VLOOKUP($A962, 'Fielding Data'!$A$1:$H$12056, 6, 0), 0)</f>
        <v>4</v>
      </c>
      <c r="S962" s="13">
        <f>IFERROR(VLOOKUP($A962, 'Fielding Data'!$A$1:$H$12056, 7, 0), 0)</f>
        <v>1</v>
      </c>
      <c r="T962" s="13">
        <f>IFERROR(VLOOKUP($A962, 'Fielding Data'!$A$1:$H$12056, 8, 0), 0)</f>
        <v>0</v>
      </c>
      <c r="U962" s="13">
        <f>SUMIFS('Fielding Data'!E:E, 'Fielding Data'!$A:$A, $A962)</f>
        <v>0</v>
      </c>
      <c r="V962" s="13">
        <f>SUMIFS('Fielding Data'!F:F, 'Fielding Data'!$A:$A, $A962)</f>
        <v>4</v>
      </c>
      <c r="W962" s="13">
        <f>SUMIFS('Fielding Data'!G:G, 'Fielding Data'!$A:$A, $A962)</f>
        <v>1</v>
      </c>
      <c r="X962" s="13">
        <f>SUMIFS('Fielding Data'!H:H, 'Fielding Data'!$A:$A, $A962)</f>
        <v>0</v>
      </c>
    </row>
    <row r="963" spans="1:24" x14ac:dyDescent="0.3">
      <c r="A963" s="13" t="str">
        <f t="shared" ref="A963:A1026" si="31">B963&amp;C963</f>
        <v>sloweke012010</v>
      </c>
      <c r="B963" s="16" t="s">
        <v>850</v>
      </c>
      <c r="C963" s="16">
        <v>2010</v>
      </c>
      <c r="D963" s="16">
        <v>31</v>
      </c>
      <c r="E963" s="16">
        <v>2</v>
      </c>
      <c r="F963" s="16">
        <v>0</v>
      </c>
      <c r="G963" s="16">
        <v>0</v>
      </c>
      <c r="H963" s="16">
        <v>0</v>
      </c>
      <c r="I963" s="16">
        <v>0</v>
      </c>
      <c r="J963" s="16">
        <v>0</v>
      </c>
      <c r="K963" s="16">
        <v>0</v>
      </c>
      <c r="L963" s="16">
        <v>0</v>
      </c>
      <c r="M963" s="16">
        <v>0</v>
      </c>
      <c r="N963" s="16">
        <v>0</v>
      </c>
      <c r="O963" s="16">
        <v>1</v>
      </c>
      <c r="P963" s="13" t="str">
        <f t="shared" si="30"/>
        <v>P</v>
      </c>
      <c r="Q963" s="13">
        <f>IFERROR(VLOOKUP($A963, 'Fielding Data'!$A$1:$H$12056, 5, 0), 0)</f>
        <v>11</v>
      </c>
      <c r="R963" s="13">
        <f>IFERROR(VLOOKUP($A963, 'Fielding Data'!$A$1:$H$12056, 6, 0), 0)</f>
        <v>12</v>
      </c>
      <c r="S963" s="13">
        <f>IFERROR(VLOOKUP($A963, 'Fielding Data'!$A$1:$H$12056, 7, 0), 0)</f>
        <v>2</v>
      </c>
      <c r="T963" s="13">
        <f>IFERROR(VLOOKUP($A963, 'Fielding Data'!$A$1:$H$12056, 8, 0), 0)</f>
        <v>0</v>
      </c>
      <c r="U963" s="13">
        <f>SUMIFS('Fielding Data'!E:E, 'Fielding Data'!$A:$A, $A963)</f>
        <v>11</v>
      </c>
      <c r="V963" s="13">
        <f>SUMIFS('Fielding Data'!F:F, 'Fielding Data'!$A:$A, $A963)</f>
        <v>12</v>
      </c>
      <c r="W963" s="13">
        <f>SUMIFS('Fielding Data'!G:G, 'Fielding Data'!$A:$A, $A963)</f>
        <v>2</v>
      </c>
      <c r="X963" s="13">
        <f>SUMIFS('Fielding Data'!H:H, 'Fielding Data'!$A:$A, $A963)</f>
        <v>0</v>
      </c>
    </row>
    <row r="964" spans="1:24" x14ac:dyDescent="0.3">
      <c r="A964" s="13" t="str">
        <f t="shared" si="31"/>
        <v>smithch072010</v>
      </c>
      <c r="B964" s="16" t="s">
        <v>1011</v>
      </c>
      <c r="C964" s="16">
        <v>2010</v>
      </c>
      <c r="D964" s="16">
        <v>3</v>
      </c>
      <c r="E964" s="16">
        <v>0</v>
      </c>
      <c r="F964" s="16">
        <v>0</v>
      </c>
      <c r="G964" s="16">
        <v>0</v>
      </c>
      <c r="H964" s="16">
        <v>0</v>
      </c>
      <c r="I964" s="16">
        <v>0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6">
        <v>0</v>
      </c>
      <c r="P964" s="13" t="str">
        <f t="shared" si="30"/>
        <v>P</v>
      </c>
      <c r="Q964" s="13">
        <f>IFERROR(VLOOKUP($A964, 'Fielding Data'!$A$1:$H$12056, 5, 0), 0)</f>
        <v>0</v>
      </c>
      <c r="R964" s="13">
        <f>IFERROR(VLOOKUP($A964, 'Fielding Data'!$A$1:$H$12056, 6, 0), 0)</f>
        <v>0</v>
      </c>
      <c r="S964" s="13">
        <f>IFERROR(VLOOKUP($A964, 'Fielding Data'!$A$1:$H$12056, 7, 0), 0)</f>
        <v>0</v>
      </c>
      <c r="T964" s="13">
        <f>IFERROR(VLOOKUP($A964, 'Fielding Data'!$A$1:$H$12056, 8, 0), 0)</f>
        <v>0</v>
      </c>
      <c r="U964" s="13">
        <f>SUMIFS('Fielding Data'!E:E, 'Fielding Data'!$A:$A, $A964)</f>
        <v>0</v>
      </c>
      <c r="V964" s="13">
        <f>SUMIFS('Fielding Data'!F:F, 'Fielding Data'!$A:$A, $A964)</f>
        <v>0</v>
      </c>
      <c r="W964" s="13">
        <f>SUMIFS('Fielding Data'!G:G, 'Fielding Data'!$A:$A, $A964)</f>
        <v>0</v>
      </c>
      <c r="X964" s="13">
        <f>SUMIFS('Fielding Data'!H:H, 'Fielding Data'!$A:$A, $A964)</f>
        <v>0</v>
      </c>
    </row>
    <row r="965" spans="1:24" x14ac:dyDescent="0.3">
      <c r="A965" s="13" t="str">
        <f t="shared" si="31"/>
        <v>smithgr022010</v>
      </c>
      <c r="B965" s="16" t="s">
        <v>1012</v>
      </c>
      <c r="C965" s="16">
        <v>2010</v>
      </c>
      <c r="D965" s="16">
        <v>10</v>
      </c>
      <c r="E965" s="16">
        <v>13</v>
      </c>
      <c r="F965" s="16">
        <v>2</v>
      </c>
      <c r="G965" s="16">
        <v>4</v>
      </c>
      <c r="H965" s="16">
        <v>2</v>
      </c>
      <c r="I965" s="16">
        <v>0</v>
      </c>
      <c r="J965" s="16">
        <v>0</v>
      </c>
      <c r="K965" s="16">
        <v>2</v>
      </c>
      <c r="L965" s="16">
        <v>0</v>
      </c>
      <c r="M965" s="16">
        <v>0</v>
      </c>
      <c r="N965" s="16">
        <v>0</v>
      </c>
      <c r="O965" s="16">
        <v>1</v>
      </c>
      <c r="P965" s="13" t="str">
        <f t="shared" si="30"/>
        <v>P</v>
      </c>
      <c r="Q965" s="13">
        <f>IFERROR(VLOOKUP($A965, 'Fielding Data'!$A$1:$H$12056, 5, 0), 0)</f>
        <v>1</v>
      </c>
      <c r="R965" s="13">
        <f>IFERROR(VLOOKUP($A965, 'Fielding Data'!$A$1:$H$12056, 6, 0), 0)</f>
        <v>5</v>
      </c>
      <c r="S965" s="13">
        <f>IFERROR(VLOOKUP($A965, 'Fielding Data'!$A$1:$H$12056, 7, 0), 0)</f>
        <v>0</v>
      </c>
      <c r="T965" s="13">
        <f>IFERROR(VLOOKUP($A965, 'Fielding Data'!$A$1:$H$12056, 8, 0), 0)</f>
        <v>0</v>
      </c>
      <c r="U965" s="13">
        <f>SUMIFS('Fielding Data'!E:E, 'Fielding Data'!$A:$A, $A965)</f>
        <v>1</v>
      </c>
      <c r="V965" s="13">
        <f>SUMIFS('Fielding Data'!F:F, 'Fielding Data'!$A:$A, $A965)</f>
        <v>5</v>
      </c>
      <c r="W965" s="13">
        <f>SUMIFS('Fielding Data'!G:G, 'Fielding Data'!$A:$A, $A965)</f>
        <v>0</v>
      </c>
      <c r="X965" s="13">
        <f>SUMIFS('Fielding Data'!H:H, 'Fielding Data'!$A:$A, $A965)</f>
        <v>0</v>
      </c>
    </row>
    <row r="966" spans="1:24" x14ac:dyDescent="0.3">
      <c r="A966" s="13" t="str">
        <f t="shared" si="31"/>
        <v>smithjo052010</v>
      </c>
      <c r="B966" s="16" t="s">
        <v>851</v>
      </c>
      <c r="C966" s="16">
        <v>2010</v>
      </c>
      <c r="D966" s="16">
        <v>53</v>
      </c>
      <c r="E966" s="16">
        <v>0</v>
      </c>
      <c r="F966" s="16">
        <v>0</v>
      </c>
      <c r="G966" s="16">
        <v>0</v>
      </c>
      <c r="H966" s="16">
        <v>0</v>
      </c>
      <c r="I966" s="16">
        <v>0</v>
      </c>
      <c r="J966" s="16">
        <v>0</v>
      </c>
      <c r="K966" s="16">
        <v>0</v>
      </c>
      <c r="L966" s="16">
        <v>0</v>
      </c>
      <c r="M966" s="16">
        <v>0</v>
      </c>
      <c r="N966" s="16">
        <v>0</v>
      </c>
      <c r="O966" s="16">
        <v>0</v>
      </c>
      <c r="P966" s="13" t="str">
        <f t="shared" si="30"/>
        <v>P</v>
      </c>
      <c r="Q966" s="13">
        <f>IFERROR(VLOOKUP($A966, 'Fielding Data'!$A$1:$H$12056, 5, 0), 0)</f>
        <v>1</v>
      </c>
      <c r="R966" s="13">
        <f>IFERROR(VLOOKUP($A966, 'Fielding Data'!$A$1:$H$12056, 6, 0), 0)</f>
        <v>8</v>
      </c>
      <c r="S966" s="13">
        <f>IFERROR(VLOOKUP($A966, 'Fielding Data'!$A$1:$H$12056, 7, 0), 0)</f>
        <v>0</v>
      </c>
      <c r="T966" s="13">
        <f>IFERROR(VLOOKUP($A966, 'Fielding Data'!$A$1:$H$12056, 8, 0), 0)</f>
        <v>2</v>
      </c>
      <c r="U966" s="13">
        <f>SUMIFS('Fielding Data'!E:E, 'Fielding Data'!$A:$A, $A966)</f>
        <v>1</v>
      </c>
      <c r="V966" s="13">
        <f>SUMIFS('Fielding Data'!F:F, 'Fielding Data'!$A:$A, $A966)</f>
        <v>8</v>
      </c>
      <c r="W966" s="13">
        <f>SUMIFS('Fielding Data'!G:G, 'Fielding Data'!$A:$A, $A966)</f>
        <v>0</v>
      </c>
      <c r="X966" s="13">
        <f>SUMIFS('Fielding Data'!H:H, 'Fielding Data'!$A:$A, $A966)</f>
        <v>2</v>
      </c>
    </row>
    <row r="967" spans="1:24" x14ac:dyDescent="0.3">
      <c r="A967" s="13" t="str">
        <f t="shared" si="31"/>
        <v>smithjo062010</v>
      </c>
      <c r="B967" s="16" t="s">
        <v>1382</v>
      </c>
      <c r="C967" s="16">
        <v>2010</v>
      </c>
      <c r="D967" s="16">
        <v>37</v>
      </c>
      <c r="E967" s="16">
        <v>3</v>
      </c>
      <c r="F967" s="16">
        <v>0</v>
      </c>
      <c r="G967" s="16">
        <v>0</v>
      </c>
      <c r="H967" s="16">
        <v>0</v>
      </c>
      <c r="I967" s="16">
        <v>0</v>
      </c>
      <c r="J967" s="16">
        <v>0</v>
      </c>
      <c r="K967" s="16">
        <v>0</v>
      </c>
      <c r="L967" s="16">
        <v>0</v>
      </c>
      <c r="M967" s="16">
        <v>0</v>
      </c>
      <c r="N967" s="16">
        <v>0</v>
      </c>
      <c r="O967" s="16">
        <v>1</v>
      </c>
      <c r="P967" s="13" t="str">
        <f t="shared" si="30"/>
        <v>P</v>
      </c>
      <c r="Q967" s="13">
        <f>IFERROR(VLOOKUP($A967, 'Fielding Data'!$A$1:$H$12056, 5, 0), 0)</f>
        <v>1</v>
      </c>
      <c r="R967" s="13">
        <f>IFERROR(VLOOKUP($A967, 'Fielding Data'!$A$1:$H$12056, 6, 0), 0)</f>
        <v>1</v>
      </c>
      <c r="S967" s="13">
        <f>IFERROR(VLOOKUP($A967, 'Fielding Data'!$A$1:$H$12056, 7, 0), 0)</f>
        <v>0</v>
      </c>
      <c r="T967" s="13">
        <f>IFERROR(VLOOKUP($A967, 'Fielding Data'!$A$1:$H$12056, 8, 0), 0)</f>
        <v>0</v>
      </c>
      <c r="U967" s="13">
        <f>SUMIFS('Fielding Data'!E:E, 'Fielding Data'!$A:$A, $A967)</f>
        <v>1</v>
      </c>
      <c r="V967" s="13">
        <f>SUMIFS('Fielding Data'!F:F, 'Fielding Data'!$A:$A, $A967)</f>
        <v>1</v>
      </c>
      <c r="W967" s="13">
        <f>SUMIFS('Fielding Data'!G:G, 'Fielding Data'!$A:$A, $A967)</f>
        <v>0</v>
      </c>
      <c r="X967" s="13">
        <f>SUMIFS('Fielding Data'!H:H, 'Fielding Data'!$A:$A, $A967)</f>
        <v>0</v>
      </c>
    </row>
    <row r="968" spans="1:24" x14ac:dyDescent="0.3">
      <c r="A968" s="13" t="str">
        <f t="shared" si="31"/>
        <v>smithse012010</v>
      </c>
      <c r="B968" s="16" t="s">
        <v>852</v>
      </c>
      <c r="C968" s="16">
        <v>2010</v>
      </c>
      <c r="D968" s="16">
        <v>133</v>
      </c>
      <c r="E968" s="16">
        <v>358</v>
      </c>
      <c r="F968" s="16">
        <v>55</v>
      </c>
      <c r="G968" s="16">
        <v>88</v>
      </c>
      <c r="H968" s="16">
        <v>19</v>
      </c>
      <c r="I968" s="16">
        <v>5</v>
      </c>
      <c r="J968" s="16">
        <v>17</v>
      </c>
      <c r="K968" s="16">
        <v>52</v>
      </c>
      <c r="L968" s="16">
        <v>2</v>
      </c>
      <c r="M968" s="16">
        <v>1</v>
      </c>
      <c r="N968" s="16">
        <v>35</v>
      </c>
      <c r="O968" s="16">
        <v>67</v>
      </c>
      <c r="P968" s="13" t="str">
        <f t="shared" si="30"/>
        <v>LF</v>
      </c>
      <c r="Q968" s="13">
        <f>IFERROR(VLOOKUP($A968, 'Fielding Data'!$A$1:$H$12056, 5, 0), 0)</f>
        <v>0</v>
      </c>
      <c r="R968" s="13">
        <f>IFERROR(VLOOKUP($A968, 'Fielding Data'!$A$1:$H$12056, 6, 0), 0)</f>
        <v>0</v>
      </c>
      <c r="S968" s="13">
        <f>IFERROR(VLOOKUP($A968, 'Fielding Data'!$A$1:$H$12056, 7, 0), 0)</f>
        <v>0</v>
      </c>
      <c r="T968" s="13">
        <f>IFERROR(VLOOKUP($A968, 'Fielding Data'!$A$1:$H$12056, 8, 0), 0)</f>
        <v>0</v>
      </c>
      <c r="U968" s="13">
        <f>SUMIFS('Fielding Data'!E:E, 'Fielding Data'!$A:$A, $A968)</f>
        <v>155</v>
      </c>
      <c r="V968" s="13">
        <f>SUMIFS('Fielding Data'!F:F, 'Fielding Data'!$A:$A, $A968)</f>
        <v>4</v>
      </c>
      <c r="W968" s="13">
        <f>SUMIFS('Fielding Data'!G:G, 'Fielding Data'!$A:$A, $A968)</f>
        <v>3</v>
      </c>
      <c r="X968" s="13">
        <f>SUMIFS('Fielding Data'!H:H, 'Fielding Data'!$A:$A, $A968)</f>
        <v>2</v>
      </c>
    </row>
    <row r="969" spans="1:24" x14ac:dyDescent="0.3">
      <c r="A969" s="13" t="str">
        <f t="shared" si="31"/>
        <v>snellia012010</v>
      </c>
      <c r="B969" s="16" t="s">
        <v>492</v>
      </c>
      <c r="C969" s="16">
        <v>2010</v>
      </c>
      <c r="D969" s="16">
        <v>12</v>
      </c>
      <c r="E969" s="16">
        <v>0</v>
      </c>
      <c r="F969" s="16">
        <v>0</v>
      </c>
      <c r="G969" s="16">
        <v>0</v>
      </c>
      <c r="H969" s="16">
        <v>0</v>
      </c>
      <c r="I969" s="16">
        <v>0</v>
      </c>
      <c r="J969" s="16">
        <v>0</v>
      </c>
      <c r="K969" s="16">
        <v>0</v>
      </c>
      <c r="L969" s="16">
        <v>0</v>
      </c>
      <c r="M969" s="16">
        <v>0</v>
      </c>
      <c r="N969" s="16">
        <v>0</v>
      </c>
      <c r="O969" s="16">
        <v>0</v>
      </c>
      <c r="P969" s="13" t="str">
        <f t="shared" si="30"/>
        <v>P</v>
      </c>
      <c r="Q969" s="13">
        <f>IFERROR(VLOOKUP($A969, 'Fielding Data'!$A$1:$H$12056, 5, 0), 0)</f>
        <v>6</v>
      </c>
      <c r="R969" s="13">
        <f>IFERROR(VLOOKUP($A969, 'Fielding Data'!$A$1:$H$12056, 6, 0), 0)</f>
        <v>6</v>
      </c>
      <c r="S969" s="13">
        <f>IFERROR(VLOOKUP($A969, 'Fielding Data'!$A$1:$H$12056, 7, 0), 0)</f>
        <v>0</v>
      </c>
      <c r="T969" s="13">
        <f>IFERROR(VLOOKUP($A969, 'Fielding Data'!$A$1:$H$12056, 8, 0), 0)</f>
        <v>1</v>
      </c>
      <c r="U969" s="13">
        <f>SUMIFS('Fielding Data'!E:E, 'Fielding Data'!$A:$A, $A969)</f>
        <v>6</v>
      </c>
      <c r="V969" s="13">
        <f>SUMIFS('Fielding Data'!F:F, 'Fielding Data'!$A:$A, $A969)</f>
        <v>6</v>
      </c>
      <c r="W969" s="13">
        <f>SUMIFS('Fielding Data'!G:G, 'Fielding Data'!$A:$A, $A969)</f>
        <v>0</v>
      </c>
      <c r="X969" s="13">
        <f>SUMIFS('Fielding Data'!H:H, 'Fielding Data'!$A:$A, $A969)</f>
        <v>1</v>
      </c>
    </row>
    <row r="970" spans="1:24" x14ac:dyDescent="0.3">
      <c r="A970" s="13" t="str">
        <f t="shared" si="31"/>
        <v>snidetr012010</v>
      </c>
      <c r="B970" s="16" t="s">
        <v>1013</v>
      </c>
      <c r="C970" s="16">
        <v>2010</v>
      </c>
      <c r="D970" s="16">
        <v>82</v>
      </c>
      <c r="E970" s="16">
        <v>298</v>
      </c>
      <c r="F970" s="16">
        <v>36</v>
      </c>
      <c r="G970" s="16">
        <v>76</v>
      </c>
      <c r="H970" s="16">
        <v>20</v>
      </c>
      <c r="I970" s="16">
        <v>0</v>
      </c>
      <c r="J970" s="16">
        <v>14</v>
      </c>
      <c r="K970" s="16">
        <v>32</v>
      </c>
      <c r="L970" s="16">
        <v>6</v>
      </c>
      <c r="M970" s="16">
        <v>3</v>
      </c>
      <c r="N970" s="16">
        <v>21</v>
      </c>
      <c r="O970" s="16">
        <v>79</v>
      </c>
      <c r="P970" s="13" t="str">
        <f t="shared" si="30"/>
        <v>LF</v>
      </c>
      <c r="Q970" s="13">
        <f>IFERROR(VLOOKUP($A970, 'Fielding Data'!$A$1:$H$12056, 5, 0), 0)</f>
        <v>0</v>
      </c>
      <c r="R970" s="13">
        <f>IFERROR(VLOOKUP($A970, 'Fielding Data'!$A$1:$H$12056, 6, 0), 0)</f>
        <v>0</v>
      </c>
      <c r="S970" s="13">
        <f>IFERROR(VLOOKUP($A970, 'Fielding Data'!$A$1:$H$12056, 7, 0), 0)</f>
        <v>0</v>
      </c>
      <c r="T970" s="13">
        <f>IFERROR(VLOOKUP($A970, 'Fielding Data'!$A$1:$H$12056, 8, 0), 0)</f>
        <v>0</v>
      </c>
      <c r="U970" s="13">
        <f>SUMIFS('Fielding Data'!E:E, 'Fielding Data'!$A:$A, $A970)</f>
        <v>135</v>
      </c>
      <c r="V970" s="13">
        <f>SUMIFS('Fielding Data'!F:F, 'Fielding Data'!$A:$A, $A970)</f>
        <v>3</v>
      </c>
      <c r="W970" s="13">
        <f>SUMIFS('Fielding Data'!G:G, 'Fielding Data'!$A:$A, $A970)</f>
        <v>3</v>
      </c>
      <c r="X970" s="13">
        <f>SUMIFS('Fielding Data'!H:H, 'Fielding Data'!$A:$A, $A970)</f>
        <v>0</v>
      </c>
    </row>
    <row r="971" spans="1:24" x14ac:dyDescent="0.3">
      <c r="A971" s="13" t="str">
        <f t="shared" si="31"/>
        <v>snydebr022010</v>
      </c>
      <c r="B971" s="16" t="s">
        <v>1384</v>
      </c>
      <c r="C971" s="16">
        <v>2010</v>
      </c>
      <c r="D971" s="16">
        <v>12</v>
      </c>
      <c r="E971" s="16">
        <v>27</v>
      </c>
      <c r="F971" s="16">
        <v>1</v>
      </c>
      <c r="G971" s="16">
        <v>5</v>
      </c>
      <c r="H971" s="16">
        <v>1</v>
      </c>
      <c r="I971" s="16">
        <v>0</v>
      </c>
      <c r="J971" s="16">
        <v>0</v>
      </c>
      <c r="K971" s="16">
        <v>5</v>
      </c>
      <c r="L971" s="16">
        <v>0</v>
      </c>
      <c r="M971" s="16">
        <v>0</v>
      </c>
      <c r="N971" s="16">
        <v>1</v>
      </c>
      <c r="O971" s="16">
        <v>12</v>
      </c>
      <c r="P971" s="13" t="str">
        <f t="shared" si="30"/>
        <v>LF</v>
      </c>
      <c r="Q971" s="13">
        <f>IFERROR(VLOOKUP($A971, 'Fielding Data'!$A$1:$H$12056, 5, 0), 0)</f>
        <v>0</v>
      </c>
      <c r="R971" s="13">
        <f>IFERROR(VLOOKUP($A971, 'Fielding Data'!$A$1:$H$12056, 6, 0), 0)</f>
        <v>0</v>
      </c>
      <c r="S971" s="13">
        <f>IFERROR(VLOOKUP($A971, 'Fielding Data'!$A$1:$H$12056, 7, 0), 0)</f>
        <v>0</v>
      </c>
      <c r="T971" s="13">
        <f>IFERROR(VLOOKUP($A971, 'Fielding Data'!$A$1:$H$12056, 8, 0), 0)</f>
        <v>0</v>
      </c>
      <c r="U971" s="13">
        <f>SUMIFS('Fielding Data'!E:E, 'Fielding Data'!$A:$A, $A971)</f>
        <v>12</v>
      </c>
      <c r="V971" s="13">
        <f>SUMIFS('Fielding Data'!F:F, 'Fielding Data'!$A:$A, $A971)</f>
        <v>0</v>
      </c>
      <c r="W971" s="13">
        <f>SUMIFS('Fielding Data'!G:G, 'Fielding Data'!$A:$A, $A971)</f>
        <v>0</v>
      </c>
      <c r="X971" s="13">
        <f>SUMIFS('Fielding Data'!H:H, 'Fielding Data'!$A:$A, $A971)</f>
        <v>0</v>
      </c>
    </row>
    <row r="972" spans="1:24" x14ac:dyDescent="0.3">
      <c r="A972" s="13" t="str">
        <f t="shared" si="31"/>
        <v>snydebr032010</v>
      </c>
      <c r="B972" s="16" t="s">
        <v>1385</v>
      </c>
      <c r="C972" s="16">
        <v>2010</v>
      </c>
      <c r="D972" s="16">
        <v>10</v>
      </c>
      <c r="E972" s="16">
        <v>20</v>
      </c>
      <c r="F972" s="16">
        <v>1</v>
      </c>
      <c r="G972" s="16">
        <v>6</v>
      </c>
      <c r="H972" s="16">
        <v>2</v>
      </c>
      <c r="I972" s="16">
        <v>0</v>
      </c>
      <c r="J972" s="16">
        <v>0</v>
      </c>
      <c r="K972" s="16">
        <v>3</v>
      </c>
      <c r="L972" s="16">
        <v>0</v>
      </c>
      <c r="M972" s="16">
        <v>1</v>
      </c>
      <c r="N972" s="16">
        <v>0</v>
      </c>
      <c r="O972" s="16">
        <v>3</v>
      </c>
      <c r="P972" s="13" t="str">
        <f t="shared" si="30"/>
        <v>1B</v>
      </c>
      <c r="Q972" s="13">
        <f>IFERROR(VLOOKUP($A972, 'Fielding Data'!$A$1:$H$12056, 5, 0), 0)</f>
        <v>44</v>
      </c>
      <c r="R972" s="13">
        <f>IFERROR(VLOOKUP($A972, 'Fielding Data'!$A$1:$H$12056, 6, 0), 0)</f>
        <v>2</v>
      </c>
      <c r="S972" s="13">
        <f>IFERROR(VLOOKUP($A972, 'Fielding Data'!$A$1:$H$12056, 7, 0), 0)</f>
        <v>2</v>
      </c>
      <c r="T972" s="13">
        <f>IFERROR(VLOOKUP($A972, 'Fielding Data'!$A$1:$H$12056, 8, 0), 0)</f>
        <v>2</v>
      </c>
      <c r="U972" s="13">
        <f>SUMIFS('Fielding Data'!E:E, 'Fielding Data'!$A:$A, $A972)</f>
        <v>44</v>
      </c>
      <c r="V972" s="13">
        <f>SUMIFS('Fielding Data'!F:F, 'Fielding Data'!$A:$A, $A972)</f>
        <v>2</v>
      </c>
      <c r="W972" s="13">
        <f>SUMIFS('Fielding Data'!G:G, 'Fielding Data'!$A:$A, $A972)</f>
        <v>2</v>
      </c>
      <c r="X972" s="13">
        <f>SUMIFS('Fielding Data'!H:H, 'Fielding Data'!$A:$A, $A972)</f>
        <v>2</v>
      </c>
    </row>
    <row r="973" spans="1:24" x14ac:dyDescent="0.3">
      <c r="A973" s="13" t="str">
        <f t="shared" si="31"/>
        <v>sogarer012010</v>
      </c>
      <c r="B973" s="16" t="s">
        <v>1386</v>
      </c>
      <c r="C973" s="16">
        <v>2010</v>
      </c>
      <c r="D973" s="16">
        <v>4</v>
      </c>
      <c r="E973" s="16">
        <v>7</v>
      </c>
      <c r="F973" s="16">
        <v>0</v>
      </c>
      <c r="G973" s="16">
        <v>3</v>
      </c>
      <c r="H973" s="16">
        <v>0</v>
      </c>
      <c r="I973" s="16">
        <v>0</v>
      </c>
      <c r="J973" s="16">
        <v>0</v>
      </c>
      <c r="K973" s="16">
        <v>0</v>
      </c>
      <c r="L973" s="16">
        <v>0</v>
      </c>
      <c r="M973" s="16">
        <v>1</v>
      </c>
      <c r="N973" s="16">
        <v>2</v>
      </c>
      <c r="O973" s="16">
        <v>1</v>
      </c>
      <c r="P973" s="13" t="str">
        <f t="shared" si="30"/>
        <v>2B</v>
      </c>
      <c r="Q973" s="13">
        <f>IFERROR(VLOOKUP($A973, 'Fielding Data'!$A$1:$H$12056, 5, 0), 0)</f>
        <v>4</v>
      </c>
      <c r="R973" s="13">
        <f>IFERROR(VLOOKUP($A973, 'Fielding Data'!$A$1:$H$12056, 6, 0), 0)</f>
        <v>5</v>
      </c>
      <c r="S973" s="13">
        <f>IFERROR(VLOOKUP($A973, 'Fielding Data'!$A$1:$H$12056, 7, 0), 0)</f>
        <v>0</v>
      </c>
      <c r="T973" s="13">
        <f>IFERROR(VLOOKUP($A973, 'Fielding Data'!$A$1:$H$12056, 8, 0), 0)</f>
        <v>4</v>
      </c>
      <c r="U973" s="13">
        <f>SUMIFS('Fielding Data'!E:E, 'Fielding Data'!$A:$A, $A973)</f>
        <v>4</v>
      </c>
      <c r="V973" s="13">
        <f>SUMIFS('Fielding Data'!F:F, 'Fielding Data'!$A:$A, $A973)</f>
        <v>5</v>
      </c>
      <c r="W973" s="13">
        <f>SUMIFS('Fielding Data'!G:G, 'Fielding Data'!$A:$A, $A973)</f>
        <v>0</v>
      </c>
      <c r="X973" s="13">
        <f>SUMIFS('Fielding Data'!H:H, 'Fielding Data'!$A:$A, $A973)</f>
        <v>4</v>
      </c>
    </row>
    <row r="974" spans="1:24" x14ac:dyDescent="0.3">
      <c r="A974" s="13" t="str">
        <f t="shared" si="31"/>
        <v>sonnaan012010</v>
      </c>
      <c r="B974" s="16" t="s">
        <v>853</v>
      </c>
      <c r="C974" s="16">
        <v>2010</v>
      </c>
      <c r="D974" s="16">
        <v>41</v>
      </c>
      <c r="E974" s="16">
        <v>1</v>
      </c>
      <c r="F974" s="16">
        <v>0</v>
      </c>
      <c r="G974" s="16">
        <v>0</v>
      </c>
      <c r="H974" s="16">
        <v>0</v>
      </c>
      <c r="I974" s="16">
        <v>0</v>
      </c>
      <c r="J974" s="16">
        <v>0</v>
      </c>
      <c r="K974" s="16">
        <v>0</v>
      </c>
      <c r="L974" s="16">
        <v>0</v>
      </c>
      <c r="M974" s="16">
        <v>0</v>
      </c>
      <c r="N974" s="16">
        <v>0</v>
      </c>
      <c r="O974" s="16">
        <v>1</v>
      </c>
      <c r="P974" s="13" t="str">
        <f t="shared" si="30"/>
        <v>P</v>
      </c>
      <c r="Q974" s="13">
        <f>IFERROR(VLOOKUP($A974, 'Fielding Data'!$A$1:$H$12056, 5, 0), 0)</f>
        <v>9</v>
      </c>
      <c r="R974" s="13">
        <f>IFERROR(VLOOKUP($A974, 'Fielding Data'!$A$1:$H$12056, 6, 0), 0)</f>
        <v>7</v>
      </c>
      <c r="S974" s="13">
        <f>IFERROR(VLOOKUP($A974, 'Fielding Data'!$A$1:$H$12056, 7, 0), 0)</f>
        <v>0</v>
      </c>
      <c r="T974" s="13">
        <f>IFERROR(VLOOKUP($A974, 'Fielding Data'!$A$1:$H$12056, 8, 0), 0)</f>
        <v>0</v>
      </c>
      <c r="U974" s="13">
        <f>SUMIFS('Fielding Data'!E:E, 'Fielding Data'!$A:$A, $A974)</f>
        <v>9</v>
      </c>
      <c r="V974" s="13">
        <f>SUMIFS('Fielding Data'!F:F, 'Fielding Data'!$A:$A, $A974)</f>
        <v>7</v>
      </c>
      <c r="W974" s="13">
        <f>SUMIFS('Fielding Data'!G:G, 'Fielding Data'!$A:$A, $A974)</f>
        <v>0</v>
      </c>
      <c r="X974" s="13">
        <f>SUMIFS('Fielding Data'!H:H, 'Fielding Data'!$A:$A, $A974)</f>
        <v>0</v>
      </c>
    </row>
    <row r="975" spans="1:24" x14ac:dyDescent="0.3">
      <c r="A975" s="13" t="str">
        <f t="shared" si="31"/>
        <v>soriaal012010</v>
      </c>
      <c r="B975" s="16" t="s">
        <v>194</v>
      </c>
      <c r="C975" s="16">
        <v>2010</v>
      </c>
      <c r="D975" s="16">
        <v>147</v>
      </c>
      <c r="E975" s="16">
        <v>496</v>
      </c>
      <c r="F975" s="16">
        <v>67</v>
      </c>
      <c r="G975" s="16">
        <v>128</v>
      </c>
      <c r="H975" s="16">
        <v>40</v>
      </c>
      <c r="I975" s="16">
        <v>3</v>
      </c>
      <c r="J975" s="16">
        <v>24</v>
      </c>
      <c r="K975" s="16">
        <v>79</v>
      </c>
      <c r="L975" s="16">
        <v>5</v>
      </c>
      <c r="M975" s="16">
        <v>1</v>
      </c>
      <c r="N975" s="16">
        <v>45</v>
      </c>
      <c r="O975" s="16">
        <v>123</v>
      </c>
      <c r="P975" s="13" t="str">
        <f t="shared" si="30"/>
        <v>LF</v>
      </c>
      <c r="Q975" s="13">
        <f>IFERROR(VLOOKUP($A975, 'Fielding Data'!$A$1:$H$12056, 5, 0), 0)</f>
        <v>0</v>
      </c>
      <c r="R975" s="13">
        <f>IFERROR(VLOOKUP($A975, 'Fielding Data'!$A$1:$H$12056, 6, 0), 0)</f>
        <v>0</v>
      </c>
      <c r="S975" s="13">
        <f>IFERROR(VLOOKUP($A975, 'Fielding Data'!$A$1:$H$12056, 7, 0), 0)</f>
        <v>0</v>
      </c>
      <c r="T975" s="13">
        <f>IFERROR(VLOOKUP($A975, 'Fielding Data'!$A$1:$H$12056, 8, 0), 0)</f>
        <v>0</v>
      </c>
      <c r="U975" s="13">
        <f>SUMIFS('Fielding Data'!E:E, 'Fielding Data'!$A:$A, $A975)</f>
        <v>204</v>
      </c>
      <c r="V975" s="13">
        <f>SUMIFS('Fielding Data'!F:F, 'Fielding Data'!$A:$A, $A975)</f>
        <v>6</v>
      </c>
      <c r="W975" s="13">
        <f>SUMIFS('Fielding Data'!G:G, 'Fielding Data'!$A:$A, $A975)</f>
        <v>7</v>
      </c>
      <c r="X975" s="13">
        <f>SUMIFS('Fielding Data'!H:H, 'Fielding Data'!$A:$A, $A975)</f>
        <v>0</v>
      </c>
    </row>
    <row r="976" spans="1:24" x14ac:dyDescent="0.3">
      <c r="A976" s="13" t="str">
        <f t="shared" si="31"/>
        <v>soriajo012010</v>
      </c>
      <c r="B976" s="16" t="s">
        <v>854</v>
      </c>
      <c r="C976" s="16">
        <v>2010</v>
      </c>
      <c r="D976" s="16">
        <v>66</v>
      </c>
      <c r="E976" s="16">
        <v>0</v>
      </c>
      <c r="F976" s="16">
        <v>0</v>
      </c>
      <c r="G976" s="16">
        <v>0</v>
      </c>
      <c r="H976" s="16">
        <v>0</v>
      </c>
      <c r="I976" s="16">
        <v>0</v>
      </c>
      <c r="J976" s="16">
        <v>0</v>
      </c>
      <c r="K976" s="16">
        <v>0</v>
      </c>
      <c r="L976" s="16">
        <v>0</v>
      </c>
      <c r="M976" s="16">
        <v>0</v>
      </c>
      <c r="N976" s="16">
        <v>0</v>
      </c>
      <c r="O976" s="16">
        <v>0</v>
      </c>
      <c r="P976" s="13" t="str">
        <f t="shared" si="30"/>
        <v>P</v>
      </c>
      <c r="Q976" s="13">
        <f>IFERROR(VLOOKUP($A976, 'Fielding Data'!$A$1:$H$12056, 5, 0), 0)</f>
        <v>9</v>
      </c>
      <c r="R976" s="13">
        <f>IFERROR(VLOOKUP($A976, 'Fielding Data'!$A$1:$H$12056, 6, 0), 0)</f>
        <v>10</v>
      </c>
      <c r="S976" s="13">
        <f>IFERROR(VLOOKUP($A976, 'Fielding Data'!$A$1:$H$12056, 7, 0), 0)</f>
        <v>0</v>
      </c>
      <c r="T976" s="13">
        <f>IFERROR(VLOOKUP($A976, 'Fielding Data'!$A$1:$H$12056, 8, 0), 0)</f>
        <v>1</v>
      </c>
      <c r="U976" s="13">
        <f>SUMIFS('Fielding Data'!E:E, 'Fielding Data'!$A:$A, $A976)</f>
        <v>9</v>
      </c>
      <c r="V976" s="13">
        <f>SUMIFS('Fielding Data'!F:F, 'Fielding Data'!$A:$A, $A976)</f>
        <v>10</v>
      </c>
      <c r="W976" s="13">
        <f>SUMIFS('Fielding Data'!G:G, 'Fielding Data'!$A:$A, $A976)</f>
        <v>0</v>
      </c>
      <c r="X976" s="13">
        <f>SUMIFS('Fielding Data'!H:H, 'Fielding Data'!$A:$A, $A976)</f>
        <v>1</v>
      </c>
    </row>
    <row r="977" spans="1:24" x14ac:dyDescent="0.3">
      <c r="A977" s="13" t="str">
        <f t="shared" si="31"/>
        <v>soriara012010</v>
      </c>
      <c r="B977" s="16" t="s">
        <v>338</v>
      </c>
      <c r="C977" s="16">
        <v>2010</v>
      </c>
      <c r="D977" s="16">
        <v>64</v>
      </c>
      <c r="E977" s="16">
        <v>0</v>
      </c>
      <c r="F977" s="16">
        <v>0</v>
      </c>
      <c r="G977" s="16">
        <v>0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M977" s="16">
        <v>0</v>
      </c>
      <c r="N977" s="16">
        <v>0</v>
      </c>
      <c r="O977" s="16">
        <v>0</v>
      </c>
      <c r="P977" s="13" t="str">
        <f t="shared" si="30"/>
        <v>P</v>
      </c>
      <c r="Q977" s="13">
        <f>IFERROR(VLOOKUP($A977, 'Fielding Data'!$A$1:$H$12056, 5, 0), 0)</f>
        <v>3</v>
      </c>
      <c r="R977" s="13">
        <f>IFERROR(VLOOKUP($A977, 'Fielding Data'!$A$1:$H$12056, 6, 0), 0)</f>
        <v>0</v>
      </c>
      <c r="S977" s="13">
        <f>IFERROR(VLOOKUP($A977, 'Fielding Data'!$A$1:$H$12056, 7, 0), 0)</f>
        <v>1</v>
      </c>
      <c r="T977" s="13">
        <f>IFERROR(VLOOKUP($A977, 'Fielding Data'!$A$1:$H$12056, 8, 0), 0)</f>
        <v>0</v>
      </c>
      <c r="U977" s="13">
        <f>SUMIFS('Fielding Data'!E:E, 'Fielding Data'!$A:$A, $A977)</f>
        <v>3</v>
      </c>
      <c r="V977" s="13">
        <f>SUMIFS('Fielding Data'!F:F, 'Fielding Data'!$A:$A, $A977)</f>
        <v>0</v>
      </c>
      <c r="W977" s="13">
        <f>SUMIFS('Fielding Data'!G:G, 'Fielding Data'!$A:$A, $A977)</f>
        <v>1</v>
      </c>
      <c r="X977" s="13">
        <f>SUMIFS('Fielding Data'!H:H, 'Fielding Data'!$A:$A, $A977)</f>
        <v>0</v>
      </c>
    </row>
    <row r="978" spans="1:24" x14ac:dyDescent="0.3">
      <c r="A978" s="13" t="str">
        <f t="shared" si="31"/>
        <v>sosajo022010</v>
      </c>
      <c r="B978" s="16" t="s">
        <v>339</v>
      </c>
      <c r="C978" s="16">
        <v>2010</v>
      </c>
      <c r="D978" s="16">
        <v>22</v>
      </c>
      <c r="E978" s="16">
        <v>2</v>
      </c>
      <c r="F978" s="16">
        <v>0</v>
      </c>
      <c r="G978" s="16">
        <v>1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 s="16">
        <v>1</v>
      </c>
      <c r="P978" s="13" t="str">
        <f t="shared" si="30"/>
        <v>P</v>
      </c>
      <c r="Q978" s="13">
        <f>IFERROR(VLOOKUP($A978, 'Fielding Data'!$A$1:$H$12056, 5, 0), 0)</f>
        <v>0</v>
      </c>
      <c r="R978" s="13">
        <f>IFERROR(VLOOKUP($A978, 'Fielding Data'!$A$1:$H$12056, 6, 0), 0)</f>
        <v>2</v>
      </c>
      <c r="S978" s="13">
        <f>IFERROR(VLOOKUP($A978, 'Fielding Data'!$A$1:$H$12056, 7, 0), 0)</f>
        <v>0</v>
      </c>
      <c r="T978" s="13">
        <f>IFERROR(VLOOKUP($A978, 'Fielding Data'!$A$1:$H$12056, 8, 0), 0)</f>
        <v>0</v>
      </c>
      <c r="U978" s="13">
        <f>SUMIFS('Fielding Data'!E:E, 'Fielding Data'!$A:$A, $A978)</f>
        <v>0</v>
      </c>
      <c r="V978" s="13">
        <f>SUMIFS('Fielding Data'!F:F, 'Fielding Data'!$A:$A, $A978)</f>
        <v>2</v>
      </c>
      <c r="W978" s="13">
        <f>SUMIFS('Fielding Data'!G:G, 'Fielding Data'!$A:$A, $A978)</f>
        <v>0</v>
      </c>
      <c r="X978" s="13">
        <f>SUMIFS('Fielding Data'!H:H, 'Fielding Data'!$A:$A, $A978)</f>
        <v>0</v>
      </c>
    </row>
    <row r="979" spans="1:24" x14ac:dyDescent="0.3">
      <c r="A979" s="13" t="str">
        <f t="shared" si="31"/>
        <v>sotoge012010</v>
      </c>
      <c r="B979" s="16" t="s">
        <v>601</v>
      </c>
      <c r="C979" s="16">
        <v>2010</v>
      </c>
      <c r="D979" s="16">
        <v>105</v>
      </c>
      <c r="E979" s="16">
        <v>322</v>
      </c>
      <c r="F979" s="16">
        <v>47</v>
      </c>
      <c r="G979" s="16">
        <v>90</v>
      </c>
      <c r="H979" s="16">
        <v>19</v>
      </c>
      <c r="I979" s="16">
        <v>0</v>
      </c>
      <c r="J979" s="16">
        <v>17</v>
      </c>
      <c r="K979" s="16">
        <v>53</v>
      </c>
      <c r="L979" s="16">
        <v>0</v>
      </c>
      <c r="M979" s="16">
        <v>1</v>
      </c>
      <c r="N979" s="16">
        <v>62</v>
      </c>
      <c r="O979" s="16">
        <v>83</v>
      </c>
      <c r="P979" s="13" t="str">
        <f t="shared" si="30"/>
        <v>C</v>
      </c>
      <c r="Q979" s="13">
        <f>IFERROR(VLOOKUP($A979, 'Fielding Data'!$A$1:$H$12056, 5, 0), 0)</f>
        <v>762</v>
      </c>
      <c r="R979" s="13">
        <f>IFERROR(VLOOKUP($A979, 'Fielding Data'!$A$1:$H$12056, 6, 0), 0)</f>
        <v>45</v>
      </c>
      <c r="S979" s="13">
        <f>IFERROR(VLOOKUP($A979, 'Fielding Data'!$A$1:$H$12056, 7, 0), 0)</f>
        <v>4</v>
      </c>
      <c r="T979" s="13">
        <f>IFERROR(VLOOKUP($A979, 'Fielding Data'!$A$1:$H$12056, 8, 0), 0)</f>
        <v>7</v>
      </c>
      <c r="U979" s="13">
        <f>SUMIFS('Fielding Data'!E:E, 'Fielding Data'!$A:$A, $A979)</f>
        <v>762</v>
      </c>
      <c r="V979" s="13">
        <f>SUMIFS('Fielding Data'!F:F, 'Fielding Data'!$A:$A, $A979)</f>
        <v>45</v>
      </c>
      <c r="W979" s="13">
        <f>SUMIFS('Fielding Data'!G:G, 'Fielding Data'!$A:$A, $A979)</f>
        <v>4</v>
      </c>
      <c r="X979" s="13">
        <f>SUMIFS('Fielding Data'!H:H, 'Fielding Data'!$A:$A, $A979)</f>
        <v>7</v>
      </c>
    </row>
    <row r="980" spans="1:24" x14ac:dyDescent="0.3">
      <c r="A980" s="13" t="str">
        <f t="shared" si="31"/>
        <v>spande012010</v>
      </c>
      <c r="B980" s="16" t="s">
        <v>1014</v>
      </c>
      <c r="C980" s="16">
        <v>2010</v>
      </c>
      <c r="D980" s="16">
        <v>153</v>
      </c>
      <c r="E980" s="16">
        <v>629</v>
      </c>
      <c r="F980" s="16">
        <v>85</v>
      </c>
      <c r="G980" s="16">
        <v>166</v>
      </c>
      <c r="H980" s="16">
        <v>24</v>
      </c>
      <c r="I980" s="16">
        <v>10</v>
      </c>
      <c r="J980" s="16">
        <v>3</v>
      </c>
      <c r="K980" s="16">
        <v>58</v>
      </c>
      <c r="L980" s="16">
        <v>26</v>
      </c>
      <c r="M980" s="16">
        <v>4</v>
      </c>
      <c r="N980" s="16">
        <v>60</v>
      </c>
      <c r="O980" s="16">
        <v>74</v>
      </c>
      <c r="P980" s="13" t="str">
        <f t="shared" si="30"/>
        <v>CF</v>
      </c>
      <c r="Q980" s="13">
        <f>IFERROR(VLOOKUP($A980, 'Fielding Data'!$A$1:$H$12056, 5, 0), 0)</f>
        <v>0</v>
      </c>
      <c r="R980" s="13">
        <f>IFERROR(VLOOKUP($A980, 'Fielding Data'!$A$1:$H$12056, 6, 0), 0)</f>
        <v>0</v>
      </c>
      <c r="S980" s="13">
        <f>IFERROR(VLOOKUP($A980, 'Fielding Data'!$A$1:$H$12056, 7, 0), 0)</f>
        <v>0</v>
      </c>
      <c r="T980" s="13">
        <f>IFERROR(VLOOKUP($A980, 'Fielding Data'!$A$1:$H$12056, 8, 0), 0)</f>
        <v>0</v>
      </c>
      <c r="U980" s="13">
        <f>SUMIFS('Fielding Data'!E:E, 'Fielding Data'!$A:$A, $A980)</f>
        <v>407</v>
      </c>
      <c r="V980" s="13">
        <f>SUMIFS('Fielding Data'!F:F, 'Fielding Data'!$A:$A, $A980)</f>
        <v>5</v>
      </c>
      <c r="W980" s="13">
        <f>SUMIFS('Fielding Data'!G:G, 'Fielding Data'!$A:$A, $A980)</f>
        <v>4</v>
      </c>
      <c r="X980" s="13">
        <f>SUMIFS('Fielding Data'!H:H, 'Fielding Data'!$A:$A, $A980)</f>
        <v>3</v>
      </c>
    </row>
    <row r="981" spans="1:24" x14ac:dyDescent="0.3">
      <c r="A981" s="13" t="str">
        <f t="shared" si="31"/>
        <v>spilbry012010</v>
      </c>
      <c r="B981" s="16" t="s">
        <v>602</v>
      </c>
      <c r="C981" s="16">
        <v>2010</v>
      </c>
      <c r="D981" s="16">
        <v>134</v>
      </c>
      <c r="E981" s="16">
        <v>341</v>
      </c>
      <c r="F981" s="16">
        <v>41</v>
      </c>
      <c r="G981" s="16">
        <v>95</v>
      </c>
      <c r="H981" s="16">
        <v>20</v>
      </c>
      <c r="I981" s="16">
        <v>2</v>
      </c>
      <c r="J981" s="16">
        <v>10</v>
      </c>
      <c r="K981" s="16">
        <v>39</v>
      </c>
      <c r="L981" s="16">
        <v>4</v>
      </c>
      <c r="M981" s="16">
        <v>5</v>
      </c>
      <c r="N981" s="16">
        <v>39</v>
      </c>
      <c r="O981" s="16">
        <v>83</v>
      </c>
      <c r="P981" s="13" t="str">
        <f t="shared" si="30"/>
        <v>CF</v>
      </c>
      <c r="Q981" s="13">
        <f>IFERROR(VLOOKUP($A981, 'Fielding Data'!$A$1:$H$12056, 5, 0), 0)</f>
        <v>0</v>
      </c>
      <c r="R981" s="13">
        <f>IFERROR(VLOOKUP($A981, 'Fielding Data'!$A$1:$H$12056, 6, 0), 0)</f>
        <v>0</v>
      </c>
      <c r="S981" s="13">
        <f>IFERROR(VLOOKUP($A981, 'Fielding Data'!$A$1:$H$12056, 7, 0), 0)</f>
        <v>0</v>
      </c>
      <c r="T981" s="13">
        <f>IFERROR(VLOOKUP($A981, 'Fielding Data'!$A$1:$H$12056, 8, 0), 0)</f>
        <v>0</v>
      </c>
      <c r="U981" s="13">
        <f>SUMIFS('Fielding Data'!E:E, 'Fielding Data'!$A:$A, $A981)</f>
        <v>131</v>
      </c>
      <c r="V981" s="13">
        <f>SUMIFS('Fielding Data'!F:F, 'Fielding Data'!$A:$A, $A981)</f>
        <v>2</v>
      </c>
      <c r="W981" s="13">
        <f>SUMIFS('Fielding Data'!G:G, 'Fielding Data'!$A:$A, $A981)</f>
        <v>5</v>
      </c>
      <c r="X981" s="13">
        <f>SUMIFS('Fielding Data'!H:H, 'Fielding Data'!$A:$A, $A981)</f>
        <v>1</v>
      </c>
    </row>
    <row r="982" spans="1:24" x14ac:dyDescent="0.3">
      <c r="A982" s="13" t="str">
        <f t="shared" si="31"/>
        <v>sprinru012010</v>
      </c>
      <c r="B982" s="16" t="s">
        <v>195</v>
      </c>
      <c r="C982" s="16">
        <v>2010</v>
      </c>
      <c r="D982" s="16">
        <v>2</v>
      </c>
      <c r="E982" s="16">
        <v>0</v>
      </c>
      <c r="F982" s="16">
        <v>0</v>
      </c>
      <c r="G982" s="16">
        <v>0</v>
      </c>
      <c r="H982" s="16">
        <v>0</v>
      </c>
      <c r="I982" s="16">
        <v>0</v>
      </c>
      <c r="J982" s="16">
        <v>0</v>
      </c>
      <c r="K982" s="16">
        <v>0</v>
      </c>
      <c r="L982" s="16">
        <v>0</v>
      </c>
      <c r="M982" s="16">
        <v>0</v>
      </c>
      <c r="N982" s="16">
        <v>0</v>
      </c>
      <c r="O982" s="16">
        <v>0</v>
      </c>
      <c r="P982" s="13" t="str">
        <f t="shared" si="30"/>
        <v>P</v>
      </c>
      <c r="Q982" s="13">
        <f>IFERROR(VLOOKUP($A982, 'Fielding Data'!$A$1:$H$12056, 5, 0), 0)</f>
        <v>0</v>
      </c>
      <c r="R982" s="13">
        <f>IFERROR(VLOOKUP($A982, 'Fielding Data'!$A$1:$H$12056, 6, 0), 0)</f>
        <v>0</v>
      </c>
      <c r="S982" s="13">
        <f>IFERROR(VLOOKUP($A982, 'Fielding Data'!$A$1:$H$12056, 7, 0), 0)</f>
        <v>0</v>
      </c>
      <c r="T982" s="13">
        <f>IFERROR(VLOOKUP($A982, 'Fielding Data'!$A$1:$H$12056, 8, 0), 0)</f>
        <v>0</v>
      </c>
      <c r="U982" s="13">
        <f>SUMIFS('Fielding Data'!E:E, 'Fielding Data'!$A:$A, $A982)</f>
        <v>0</v>
      </c>
      <c r="V982" s="13">
        <f>SUMIFS('Fielding Data'!F:F, 'Fielding Data'!$A:$A, $A982)</f>
        <v>0</v>
      </c>
      <c r="W982" s="13">
        <f>SUMIFS('Fielding Data'!G:G, 'Fielding Data'!$A:$A, $A982)</f>
        <v>0</v>
      </c>
      <c r="X982" s="13">
        <f>SUMIFS('Fielding Data'!H:H, 'Fielding Data'!$A:$A, $A982)</f>
        <v>0</v>
      </c>
    </row>
    <row r="983" spans="1:24" x14ac:dyDescent="0.3">
      <c r="A983" s="13" t="str">
        <f t="shared" si="31"/>
        <v>stairma012010</v>
      </c>
      <c r="B983" s="16" t="s">
        <v>196</v>
      </c>
      <c r="C983" s="16">
        <v>2010</v>
      </c>
      <c r="D983" s="16">
        <v>78</v>
      </c>
      <c r="E983" s="16">
        <v>99</v>
      </c>
      <c r="F983" s="16">
        <v>14</v>
      </c>
      <c r="G983" s="16">
        <v>23</v>
      </c>
      <c r="H983" s="16">
        <v>6</v>
      </c>
      <c r="I983" s="16">
        <v>0</v>
      </c>
      <c r="J983" s="16">
        <v>6</v>
      </c>
      <c r="K983" s="16">
        <v>16</v>
      </c>
      <c r="L983" s="16">
        <v>2</v>
      </c>
      <c r="M983" s="16">
        <v>0</v>
      </c>
      <c r="N983" s="16">
        <v>11</v>
      </c>
      <c r="O983" s="16">
        <v>32</v>
      </c>
      <c r="P983" s="13" t="str">
        <f t="shared" si="30"/>
        <v>1B</v>
      </c>
      <c r="Q983" s="13">
        <f>IFERROR(VLOOKUP($A983, 'Fielding Data'!$A$1:$H$12056, 5, 0), 0)</f>
        <v>12</v>
      </c>
      <c r="R983" s="13">
        <f>IFERROR(VLOOKUP($A983, 'Fielding Data'!$A$1:$H$12056, 6, 0), 0)</f>
        <v>1</v>
      </c>
      <c r="S983" s="13">
        <f>IFERROR(VLOOKUP($A983, 'Fielding Data'!$A$1:$H$12056, 7, 0), 0)</f>
        <v>0</v>
      </c>
      <c r="T983" s="13">
        <f>IFERROR(VLOOKUP($A983, 'Fielding Data'!$A$1:$H$12056, 8, 0), 0)</f>
        <v>1</v>
      </c>
      <c r="U983" s="13">
        <f>SUMIFS('Fielding Data'!E:E, 'Fielding Data'!$A:$A, $A983)</f>
        <v>25</v>
      </c>
      <c r="V983" s="13">
        <f>SUMIFS('Fielding Data'!F:F, 'Fielding Data'!$A:$A, $A983)</f>
        <v>1</v>
      </c>
      <c r="W983" s="13">
        <f>SUMIFS('Fielding Data'!G:G, 'Fielding Data'!$A:$A, $A983)</f>
        <v>0</v>
      </c>
      <c r="X983" s="13">
        <f>SUMIFS('Fielding Data'!H:H, 'Fielding Data'!$A:$A, $A983)</f>
        <v>1</v>
      </c>
    </row>
    <row r="984" spans="1:24" x14ac:dyDescent="0.3">
      <c r="A984" s="13" t="str">
        <f t="shared" si="31"/>
        <v>stammcr012010</v>
      </c>
      <c r="B984" s="16" t="s">
        <v>1184</v>
      </c>
      <c r="C984" s="16">
        <v>2010</v>
      </c>
      <c r="D984" s="16">
        <v>36</v>
      </c>
      <c r="E984" s="16">
        <v>38</v>
      </c>
      <c r="F984" s="16">
        <v>2</v>
      </c>
      <c r="G984" s="16">
        <v>9</v>
      </c>
      <c r="H984" s="16">
        <v>3</v>
      </c>
      <c r="I984" s="16">
        <v>0</v>
      </c>
      <c r="J984" s="16">
        <v>0</v>
      </c>
      <c r="K984" s="16">
        <v>6</v>
      </c>
      <c r="L984" s="16">
        <v>0</v>
      </c>
      <c r="M984" s="16">
        <v>0</v>
      </c>
      <c r="N984" s="16">
        <v>1</v>
      </c>
      <c r="O984" s="16">
        <v>15</v>
      </c>
      <c r="P984" s="13" t="str">
        <f t="shared" si="30"/>
        <v>P</v>
      </c>
      <c r="Q984" s="13">
        <f>IFERROR(VLOOKUP($A984, 'Fielding Data'!$A$1:$H$12056, 5, 0), 0)</f>
        <v>9</v>
      </c>
      <c r="R984" s="13">
        <f>IFERROR(VLOOKUP($A984, 'Fielding Data'!$A$1:$H$12056, 6, 0), 0)</f>
        <v>19</v>
      </c>
      <c r="S984" s="13">
        <f>IFERROR(VLOOKUP($A984, 'Fielding Data'!$A$1:$H$12056, 7, 0), 0)</f>
        <v>4</v>
      </c>
      <c r="T984" s="13">
        <f>IFERROR(VLOOKUP($A984, 'Fielding Data'!$A$1:$H$12056, 8, 0), 0)</f>
        <v>4</v>
      </c>
      <c r="U984" s="13">
        <f>SUMIFS('Fielding Data'!E:E, 'Fielding Data'!$A:$A, $A984)</f>
        <v>9</v>
      </c>
      <c r="V984" s="13">
        <f>SUMIFS('Fielding Data'!F:F, 'Fielding Data'!$A:$A, $A984)</f>
        <v>19</v>
      </c>
      <c r="W984" s="13">
        <f>SUMIFS('Fielding Data'!G:G, 'Fielding Data'!$A:$A, $A984)</f>
        <v>4</v>
      </c>
      <c r="X984" s="13">
        <f>SUMIFS('Fielding Data'!H:H, 'Fielding Data'!$A:$A, $A984)</f>
        <v>4</v>
      </c>
    </row>
    <row r="985" spans="1:24" x14ac:dyDescent="0.3">
      <c r="A985" s="13" t="str">
        <f t="shared" si="31"/>
        <v>stangda012010</v>
      </c>
      <c r="B985" s="16" t="s">
        <v>1387</v>
      </c>
      <c r="C985" s="16">
        <v>2010</v>
      </c>
      <c r="D985" s="16">
        <v>4</v>
      </c>
      <c r="E985" s="16">
        <v>0</v>
      </c>
      <c r="F985" s="16">
        <v>0</v>
      </c>
      <c r="G985" s="16">
        <v>0</v>
      </c>
      <c r="H985" s="16">
        <v>0</v>
      </c>
      <c r="I985" s="16">
        <v>0</v>
      </c>
      <c r="J985" s="16">
        <v>0</v>
      </c>
      <c r="K985" s="16">
        <v>0</v>
      </c>
      <c r="L985" s="16">
        <v>0</v>
      </c>
      <c r="M985" s="16">
        <v>0</v>
      </c>
      <c r="N985" s="16">
        <v>0</v>
      </c>
      <c r="O985" s="16">
        <v>0</v>
      </c>
      <c r="P985" s="13" t="str">
        <f t="shared" si="30"/>
        <v>P</v>
      </c>
      <c r="Q985" s="13">
        <f>IFERROR(VLOOKUP($A985, 'Fielding Data'!$A$1:$H$12056, 5, 0), 0)</f>
        <v>0</v>
      </c>
      <c r="R985" s="13">
        <f>IFERROR(VLOOKUP($A985, 'Fielding Data'!$A$1:$H$12056, 6, 0), 0)</f>
        <v>1</v>
      </c>
      <c r="S985" s="13">
        <f>IFERROR(VLOOKUP($A985, 'Fielding Data'!$A$1:$H$12056, 7, 0), 0)</f>
        <v>0</v>
      </c>
      <c r="T985" s="13">
        <f>IFERROR(VLOOKUP($A985, 'Fielding Data'!$A$1:$H$12056, 8, 0), 0)</f>
        <v>0</v>
      </c>
      <c r="U985" s="13">
        <f>SUMIFS('Fielding Data'!E:E, 'Fielding Data'!$A:$A, $A985)</f>
        <v>0</v>
      </c>
      <c r="V985" s="13">
        <f>SUMIFS('Fielding Data'!F:F, 'Fielding Data'!$A:$A, $A985)</f>
        <v>1</v>
      </c>
      <c r="W985" s="13">
        <f>SUMIFS('Fielding Data'!G:G, 'Fielding Data'!$A:$A, $A985)</f>
        <v>0</v>
      </c>
      <c r="X985" s="13">
        <f>SUMIFS('Fielding Data'!H:H, 'Fielding Data'!$A:$A, $A985)</f>
        <v>0</v>
      </c>
    </row>
    <row r="986" spans="1:24" x14ac:dyDescent="0.3">
      <c r="A986" s="13" t="str">
        <f t="shared" si="31"/>
        <v>stantmi032010</v>
      </c>
      <c r="B986" s="16" t="s">
        <v>1388</v>
      </c>
      <c r="C986" s="16">
        <v>2010</v>
      </c>
      <c r="D986" s="16">
        <v>100</v>
      </c>
      <c r="E986" s="16">
        <v>359</v>
      </c>
      <c r="F986" s="16">
        <v>45</v>
      </c>
      <c r="G986" s="16">
        <v>93</v>
      </c>
      <c r="H986" s="16">
        <v>21</v>
      </c>
      <c r="I986" s="16">
        <v>1</v>
      </c>
      <c r="J986" s="16">
        <v>22</v>
      </c>
      <c r="K986" s="16">
        <v>59</v>
      </c>
      <c r="L986" s="16">
        <v>5</v>
      </c>
      <c r="M986" s="16">
        <v>2</v>
      </c>
      <c r="N986" s="16">
        <v>34</v>
      </c>
      <c r="O986" s="16">
        <v>123</v>
      </c>
      <c r="P986" s="13" t="str">
        <f t="shared" si="30"/>
        <v>OF</v>
      </c>
      <c r="Q986" s="13">
        <f>IFERROR(VLOOKUP($A986, 'Fielding Data'!$A$1:$H$12056, 5, 0), 0)</f>
        <v>219</v>
      </c>
      <c r="R986" s="13">
        <f>IFERROR(VLOOKUP($A986, 'Fielding Data'!$A$1:$H$12056, 6, 0), 0)</f>
        <v>10</v>
      </c>
      <c r="S986" s="13">
        <f>IFERROR(VLOOKUP($A986, 'Fielding Data'!$A$1:$H$12056, 7, 0), 0)</f>
        <v>4</v>
      </c>
      <c r="T986" s="13">
        <f>IFERROR(VLOOKUP($A986, 'Fielding Data'!$A$1:$H$12056, 8, 0), 0)</f>
        <v>1</v>
      </c>
      <c r="U986" s="13">
        <f>SUMIFS('Fielding Data'!E:E, 'Fielding Data'!$A:$A, $A986)</f>
        <v>219</v>
      </c>
      <c r="V986" s="13">
        <f>SUMIFS('Fielding Data'!F:F, 'Fielding Data'!$A:$A, $A986)</f>
        <v>10</v>
      </c>
      <c r="W986" s="13">
        <f>SUMIFS('Fielding Data'!G:G, 'Fielding Data'!$A:$A, $A986)</f>
        <v>4</v>
      </c>
      <c r="X986" s="13">
        <f>SUMIFS('Fielding Data'!H:H, 'Fielding Data'!$A:$A, $A986)</f>
        <v>1</v>
      </c>
    </row>
    <row r="987" spans="1:24" x14ac:dyDescent="0.3">
      <c r="A987" s="13" t="str">
        <f t="shared" si="31"/>
        <v>staufti012010</v>
      </c>
      <c r="B987" s="16" t="s">
        <v>603</v>
      </c>
      <c r="C987" s="16">
        <v>2010</v>
      </c>
      <c r="D987" s="16">
        <v>32</v>
      </c>
      <c r="E987" s="16">
        <v>17</v>
      </c>
      <c r="F987" s="16">
        <v>2</v>
      </c>
      <c r="G987" s="16">
        <v>3</v>
      </c>
      <c r="H987" s="16">
        <v>2</v>
      </c>
      <c r="I987" s="16">
        <v>0</v>
      </c>
      <c r="J987" s="16">
        <v>0</v>
      </c>
      <c r="K987" s="16">
        <v>2</v>
      </c>
      <c r="L987" s="16">
        <v>0</v>
      </c>
      <c r="M987" s="16">
        <v>0</v>
      </c>
      <c r="N987" s="16">
        <v>2</v>
      </c>
      <c r="O987" s="16">
        <v>12</v>
      </c>
      <c r="P987" s="13" t="str">
        <f t="shared" si="30"/>
        <v>P</v>
      </c>
      <c r="Q987" s="13">
        <f>IFERROR(VLOOKUP($A987, 'Fielding Data'!$A$1:$H$12056, 5, 0), 0)</f>
        <v>2</v>
      </c>
      <c r="R987" s="13">
        <f>IFERROR(VLOOKUP($A987, 'Fielding Data'!$A$1:$H$12056, 6, 0), 0)</f>
        <v>10</v>
      </c>
      <c r="S987" s="13">
        <f>IFERROR(VLOOKUP($A987, 'Fielding Data'!$A$1:$H$12056, 7, 0), 0)</f>
        <v>0</v>
      </c>
      <c r="T987" s="13">
        <f>IFERROR(VLOOKUP($A987, 'Fielding Data'!$A$1:$H$12056, 8, 0), 0)</f>
        <v>0</v>
      </c>
      <c r="U987" s="13">
        <f>SUMIFS('Fielding Data'!E:E, 'Fielding Data'!$A:$A, $A987)</f>
        <v>2</v>
      </c>
      <c r="V987" s="13">
        <f>SUMIFS('Fielding Data'!F:F, 'Fielding Data'!$A:$A, $A987)</f>
        <v>10</v>
      </c>
      <c r="W987" s="13">
        <f>SUMIFS('Fielding Data'!G:G, 'Fielding Data'!$A:$A, $A987)</f>
        <v>0</v>
      </c>
      <c r="X987" s="13">
        <f>SUMIFS('Fielding Data'!H:H, 'Fielding Data'!$A:$A, $A987)</f>
        <v>0</v>
      </c>
    </row>
    <row r="988" spans="1:24" x14ac:dyDescent="0.3">
      <c r="A988" s="13" t="str">
        <f t="shared" si="31"/>
        <v>stavini012010</v>
      </c>
      <c r="B988" s="16" t="s">
        <v>1015</v>
      </c>
      <c r="C988" s="16">
        <v>2010</v>
      </c>
      <c r="D988" s="16">
        <v>79</v>
      </c>
      <c r="E988" s="16">
        <v>121</v>
      </c>
      <c r="F988" s="16">
        <v>11</v>
      </c>
      <c r="G988" s="16">
        <v>31</v>
      </c>
      <c r="H988" s="16">
        <v>4</v>
      </c>
      <c r="I988" s="16">
        <v>0</v>
      </c>
      <c r="J988" s="16">
        <v>2</v>
      </c>
      <c r="K988" s="16">
        <v>9</v>
      </c>
      <c r="L988" s="16">
        <v>0</v>
      </c>
      <c r="M988" s="16">
        <v>0</v>
      </c>
      <c r="N988" s="16">
        <v>4</v>
      </c>
      <c r="O988" s="16">
        <v>28</v>
      </c>
      <c r="P988" s="13" t="str">
        <f t="shared" si="30"/>
        <v>1B</v>
      </c>
      <c r="Q988" s="13">
        <f>IFERROR(VLOOKUP($A988, 'Fielding Data'!$A$1:$H$12056, 5, 0), 0)</f>
        <v>3</v>
      </c>
      <c r="R988" s="13">
        <f>IFERROR(VLOOKUP($A988, 'Fielding Data'!$A$1:$H$12056, 6, 0), 0)</f>
        <v>1</v>
      </c>
      <c r="S988" s="13">
        <f>IFERROR(VLOOKUP($A988, 'Fielding Data'!$A$1:$H$12056, 7, 0), 0)</f>
        <v>0</v>
      </c>
      <c r="T988" s="13">
        <f>IFERROR(VLOOKUP($A988, 'Fielding Data'!$A$1:$H$12056, 8, 0), 0)</f>
        <v>1</v>
      </c>
      <c r="U988" s="13">
        <f>SUMIFS('Fielding Data'!E:E, 'Fielding Data'!$A:$A, $A988)</f>
        <v>30</v>
      </c>
      <c r="V988" s="13">
        <f>SUMIFS('Fielding Data'!F:F, 'Fielding Data'!$A:$A, $A988)</f>
        <v>2</v>
      </c>
      <c r="W988" s="13">
        <f>SUMIFS('Fielding Data'!G:G, 'Fielding Data'!$A:$A, $A988)</f>
        <v>0</v>
      </c>
      <c r="X988" s="13">
        <f>SUMIFS('Fielding Data'!H:H, 'Fielding Data'!$A:$A, $A988)</f>
        <v>1</v>
      </c>
    </row>
    <row r="989" spans="1:24" x14ac:dyDescent="0.3">
      <c r="A989" s="13" t="str">
        <f t="shared" si="31"/>
        <v>sternad012010</v>
      </c>
      <c r="B989" s="16" t="s">
        <v>604</v>
      </c>
      <c r="C989" s="16">
        <v>2010</v>
      </c>
      <c r="D989" s="16">
        <v>6</v>
      </c>
      <c r="E989" s="16">
        <v>8</v>
      </c>
      <c r="F989" s="16">
        <v>0</v>
      </c>
      <c r="G989" s="16">
        <v>0</v>
      </c>
      <c r="H989" s="16">
        <v>0</v>
      </c>
      <c r="I989" s="16">
        <v>0</v>
      </c>
      <c r="J989" s="16">
        <v>0</v>
      </c>
      <c r="K989" s="16">
        <v>1</v>
      </c>
      <c r="L989" s="16">
        <v>0</v>
      </c>
      <c r="M989" s="16">
        <v>0</v>
      </c>
      <c r="N989" s="16">
        <v>0</v>
      </c>
      <c r="O989" s="16">
        <v>2</v>
      </c>
      <c r="P989" s="13" t="str">
        <f t="shared" si="30"/>
        <v>CF</v>
      </c>
      <c r="Q989" s="13">
        <f>IFERROR(VLOOKUP($A989, 'Fielding Data'!$A$1:$H$12056, 5, 0), 0)</f>
        <v>0</v>
      </c>
      <c r="R989" s="13">
        <f>IFERROR(VLOOKUP($A989, 'Fielding Data'!$A$1:$H$12056, 6, 0), 0)</f>
        <v>0</v>
      </c>
      <c r="S989" s="13">
        <f>IFERROR(VLOOKUP($A989, 'Fielding Data'!$A$1:$H$12056, 7, 0), 0)</f>
        <v>0</v>
      </c>
      <c r="T989" s="13">
        <f>IFERROR(VLOOKUP($A989, 'Fielding Data'!$A$1:$H$12056, 8, 0), 0)</f>
        <v>0</v>
      </c>
      <c r="U989" s="13">
        <f>SUMIFS('Fielding Data'!E:E, 'Fielding Data'!$A:$A, $A989)</f>
        <v>3</v>
      </c>
      <c r="V989" s="13">
        <f>SUMIFS('Fielding Data'!F:F, 'Fielding Data'!$A:$A, $A989)</f>
        <v>0</v>
      </c>
      <c r="W989" s="13">
        <f>SUMIFS('Fielding Data'!G:G, 'Fielding Data'!$A:$A, $A989)</f>
        <v>0</v>
      </c>
      <c r="X989" s="13">
        <f>SUMIFS('Fielding Data'!H:H, 'Fielding Data'!$A:$A, $A989)</f>
        <v>0</v>
      </c>
    </row>
    <row r="990" spans="1:24" x14ac:dyDescent="0.3">
      <c r="A990" s="13" t="str">
        <f t="shared" si="31"/>
        <v>stettmi012010</v>
      </c>
      <c r="B990" s="16" t="s">
        <v>855</v>
      </c>
      <c r="C990" s="16">
        <v>2010</v>
      </c>
      <c r="D990" s="16">
        <v>9</v>
      </c>
      <c r="E990" s="16">
        <v>0</v>
      </c>
      <c r="F990" s="16">
        <v>0</v>
      </c>
      <c r="G990" s="16">
        <v>0</v>
      </c>
      <c r="H990" s="16">
        <v>0</v>
      </c>
      <c r="I990" s="16">
        <v>0</v>
      </c>
      <c r="J990" s="16">
        <v>0</v>
      </c>
      <c r="K990" s="16">
        <v>0</v>
      </c>
      <c r="L990" s="16">
        <v>0</v>
      </c>
      <c r="M990" s="16">
        <v>0</v>
      </c>
      <c r="N990" s="16">
        <v>0</v>
      </c>
      <c r="O990" s="16">
        <v>0</v>
      </c>
      <c r="P990" s="13" t="str">
        <f t="shared" si="30"/>
        <v>P</v>
      </c>
      <c r="Q990" s="13">
        <f>IFERROR(VLOOKUP($A990, 'Fielding Data'!$A$1:$H$12056, 5, 0), 0)</f>
        <v>0</v>
      </c>
      <c r="R990" s="13">
        <f>IFERROR(VLOOKUP($A990, 'Fielding Data'!$A$1:$H$12056, 6, 0), 0)</f>
        <v>0</v>
      </c>
      <c r="S990" s="13">
        <f>IFERROR(VLOOKUP($A990, 'Fielding Data'!$A$1:$H$12056, 7, 0), 0)</f>
        <v>0</v>
      </c>
      <c r="T990" s="13">
        <f>IFERROR(VLOOKUP($A990, 'Fielding Data'!$A$1:$H$12056, 8, 0), 0)</f>
        <v>0</v>
      </c>
      <c r="U990" s="13">
        <f>SUMIFS('Fielding Data'!E:E, 'Fielding Data'!$A:$A, $A990)</f>
        <v>0</v>
      </c>
      <c r="V990" s="13">
        <f>SUMIFS('Fielding Data'!F:F, 'Fielding Data'!$A:$A, $A990)</f>
        <v>0</v>
      </c>
      <c r="W990" s="13">
        <f>SUMIFS('Fielding Data'!G:G, 'Fielding Data'!$A:$A, $A990)</f>
        <v>0</v>
      </c>
      <c r="X990" s="13">
        <f>SUMIFS('Fielding Data'!H:H, 'Fielding Data'!$A:$A, $A990)</f>
        <v>0</v>
      </c>
    </row>
    <row r="991" spans="1:24" x14ac:dyDescent="0.3">
      <c r="A991" s="13" t="str">
        <f t="shared" si="31"/>
        <v>steveje012010</v>
      </c>
      <c r="B991" s="16" t="s">
        <v>1185</v>
      </c>
      <c r="C991" s="16">
        <v>2010</v>
      </c>
      <c r="D991" s="16">
        <v>18</v>
      </c>
      <c r="E991" s="16">
        <v>0</v>
      </c>
      <c r="F991" s="16">
        <v>0</v>
      </c>
      <c r="G991" s="16">
        <v>0</v>
      </c>
      <c r="H991" s="16">
        <v>0</v>
      </c>
      <c r="I991" s="16">
        <v>0</v>
      </c>
      <c r="J991" s="16">
        <v>0</v>
      </c>
      <c r="K991" s="16">
        <v>0</v>
      </c>
      <c r="L991" s="16">
        <v>0</v>
      </c>
      <c r="M991" s="16">
        <v>0</v>
      </c>
      <c r="N991" s="16">
        <v>0</v>
      </c>
      <c r="O991" s="16">
        <v>0</v>
      </c>
      <c r="P991" s="13" t="str">
        <f t="shared" si="30"/>
        <v>P</v>
      </c>
      <c r="Q991" s="13">
        <f>IFERROR(VLOOKUP($A991, 'Fielding Data'!$A$1:$H$12056, 5, 0), 0)</f>
        <v>1</v>
      </c>
      <c r="R991" s="13">
        <f>IFERROR(VLOOKUP($A991, 'Fielding Data'!$A$1:$H$12056, 6, 0), 0)</f>
        <v>0</v>
      </c>
      <c r="S991" s="13">
        <f>IFERROR(VLOOKUP($A991, 'Fielding Data'!$A$1:$H$12056, 7, 0), 0)</f>
        <v>0</v>
      </c>
      <c r="T991" s="13">
        <f>IFERROR(VLOOKUP($A991, 'Fielding Data'!$A$1:$H$12056, 8, 0), 0)</f>
        <v>0</v>
      </c>
      <c r="U991" s="13">
        <f>SUMIFS('Fielding Data'!E:E, 'Fielding Data'!$A:$A, $A991)</f>
        <v>1</v>
      </c>
      <c r="V991" s="13">
        <f>SUMIFS('Fielding Data'!F:F, 'Fielding Data'!$A:$A, $A991)</f>
        <v>0</v>
      </c>
      <c r="W991" s="13">
        <f>SUMIFS('Fielding Data'!G:G, 'Fielding Data'!$A:$A, $A991)</f>
        <v>0</v>
      </c>
      <c r="X991" s="13">
        <f>SUMIFS('Fielding Data'!H:H, 'Fielding Data'!$A:$A, $A991)</f>
        <v>0</v>
      </c>
    </row>
    <row r="992" spans="1:24" x14ac:dyDescent="0.3">
      <c r="A992" s="13" t="str">
        <f t="shared" si="31"/>
        <v>stewach012010</v>
      </c>
      <c r="B992" s="16" t="s">
        <v>730</v>
      </c>
      <c r="C992" s="16">
        <v>2010</v>
      </c>
      <c r="D992" s="16">
        <v>2</v>
      </c>
      <c r="E992" s="16">
        <v>0</v>
      </c>
      <c r="F992" s="16">
        <v>0</v>
      </c>
      <c r="G992" s="16">
        <v>0</v>
      </c>
      <c r="H992" s="16">
        <v>0</v>
      </c>
      <c r="I992" s="16">
        <v>0</v>
      </c>
      <c r="J992" s="16">
        <v>0</v>
      </c>
      <c r="K992" s="16">
        <v>0</v>
      </c>
      <c r="L992" s="16">
        <v>0</v>
      </c>
      <c r="M992" s="16">
        <v>0</v>
      </c>
      <c r="N992" s="16">
        <v>0</v>
      </c>
      <c r="O992" s="16">
        <v>0</v>
      </c>
      <c r="P992" s="13" t="str">
        <f t="shared" si="30"/>
        <v>1B</v>
      </c>
      <c r="Q992" s="13">
        <f>IFERROR(VLOOKUP($A992, 'Fielding Data'!$A$1:$H$12056, 5, 0), 0)</f>
        <v>2</v>
      </c>
      <c r="R992" s="13">
        <f>IFERROR(VLOOKUP($A992, 'Fielding Data'!$A$1:$H$12056, 6, 0), 0)</f>
        <v>0</v>
      </c>
      <c r="S992" s="13">
        <f>IFERROR(VLOOKUP($A992, 'Fielding Data'!$A$1:$H$12056, 7, 0), 0)</f>
        <v>0</v>
      </c>
      <c r="T992" s="13">
        <f>IFERROR(VLOOKUP($A992, 'Fielding Data'!$A$1:$H$12056, 8, 0), 0)</f>
        <v>0</v>
      </c>
      <c r="U992" s="13">
        <f>SUMIFS('Fielding Data'!E:E, 'Fielding Data'!$A:$A, $A992)</f>
        <v>3</v>
      </c>
      <c r="V992" s="13">
        <f>SUMIFS('Fielding Data'!F:F, 'Fielding Data'!$A:$A, $A992)</f>
        <v>0</v>
      </c>
      <c r="W992" s="13">
        <f>SUMIFS('Fielding Data'!G:G, 'Fielding Data'!$A:$A, $A992)</f>
        <v>0</v>
      </c>
      <c r="X992" s="13">
        <f>SUMIFS('Fielding Data'!H:H, 'Fielding Data'!$A:$A, $A992)</f>
        <v>0</v>
      </c>
    </row>
    <row r="993" spans="1:24" x14ac:dyDescent="0.3">
      <c r="A993" s="13" t="str">
        <f t="shared" si="31"/>
        <v>stewaia012010</v>
      </c>
      <c r="B993" s="16" t="s">
        <v>856</v>
      </c>
      <c r="C993" s="16">
        <v>2010</v>
      </c>
      <c r="D993" s="16">
        <v>121</v>
      </c>
      <c r="E993" s="16">
        <v>386</v>
      </c>
      <c r="F993" s="16">
        <v>54</v>
      </c>
      <c r="G993" s="16">
        <v>99</v>
      </c>
      <c r="H993" s="16">
        <v>14</v>
      </c>
      <c r="I993" s="16">
        <v>2</v>
      </c>
      <c r="J993" s="16">
        <v>18</v>
      </c>
      <c r="K993" s="16">
        <v>61</v>
      </c>
      <c r="L993" s="16">
        <v>5</v>
      </c>
      <c r="M993" s="16">
        <v>2</v>
      </c>
      <c r="N993" s="16">
        <v>45</v>
      </c>
      <c r="O993" s="16">
        <v>110</v>
      </c>
      <c r="P993" s="13" t="str">
        <f t="shared" si="30"/>
        <v>3B</v>
      </c>
      <c r="Q993" s="13">
        <f>IFERROR(VLOOKUP($A993, 'Fielding Data'!$A$1:$H$12056, 5, 0), 0)</f>
        <v>59</v>
      </c>
      <c r="R993" s="13">
        <f>IFERROR(VLOOKUP($A993, 'Fielding Data'!$A$1:$H$12056, 6, 0), 0)</f>
        <v>212</v>
      </c>
      <c r="S993" s="13">
        <f>IFERROR(VLOOKUP($A993, 'Fielding Data'!$A$1:$H$12056, 7, 0), 0)</f>
        <v>10</v>
      </c>
      <c r="T993" s="13">
        <f>IFERROR(VLOOKUP($A993, 'Fielding Data'!$A$1:$H$12056, 8, 0), 0)</f>
        <v>17</v>
      </c>
      <c r="U993" s="13">
        <f>SUMIFS('Fielding Data'!E:E, 'Fielding Data'!$A:$A, $A993)</f>
        <v>59</v>
      </c>
      <c r="V993" s="13">
        <f>SUMIFS('Fielding Data'!F:F, 'Fielding Data'!$A:$A, $A993)</f>
        <v>212</v>
      </c>
      <c r="W993" s="13">
        <f>SUMIFS('Fielding Data'!G:G, 'Fielding Data'!$A:$A, $A993)</f>
        <v>10</v>
      </c>
      <c r="X993" s="13">
        <f>SUMIFS('Fielding Data'!H:H, 'Fielding Data'!$A:$A, $A993)</f>
        <v>17</v>
      </c>
    </row>
    <row r="994" spans="1:24" x14ac:dyDescent="0.3">
      <c r="A994" s="13" t="str">
        <f t="shared" si="31"/>
        <v>stokebr012010</v>
      </c>
      <c r="B994" s="16" t="s">
        <v>731</v>
      </c>
      <c r="C994" s="16">
        <v>2010</v>
      </c>
      <c r="D994" s="16">
        <v>16</v>
      </c>
      <c r="E994" s="16">
        <v>0</v>
      </c>
      <c r="F994" s="16">
        <v>0</v>
      </c>
      <c r="G994" s="16">
        <v>0</v>
      </c>
      <c r="H994" s="16">
        <v>0</v>
      </c>
      <c r="I994" s="16">
        <v>0</v>
      </c>
      <c r="J994" s="16">
        <v>0</v>
      </c>
      <c r="K994" s="16">
        <v>0</v>
      </c>
      <c r="L994" s="16">
        <v>0</v>
      </c>
      <c r="M994" s="16">
        <v>0</v>
      </c>
      <c r="N994" s="16">
        <v>0</v>
      </c>
      <c r="O994" s="16">
        <v>0</v>
      </c>
      <c r="P994" s="13" t="str">
        <f t="shared" si="30"/>
        <v>P</v>
      </c>
      <c r="Q994" s="13">
        <f>IFERROR(VLOOKUP($A994, 'Fielding Data'!$A$1:$H$12056, 5, 0), 0)</f>
        <v>1</v>
      </c>
      <c r="R994" s="13">
        <f>IFERROR(VLOOKUP($A994, 'Fielding Data'!$A$1:$H$12056, 6, 0), 0)</f>
        <v>3</v>
      </c>
      <c r="S994" s="13">
        <f>IFERROR(VLOOKUP($A994, 'Fielding Data'!$A$1:$H$12056, 7, 0), 0)</f>
        <v>1</v>
      </c>
      <c r="T994" s="13">
        <f>IFERROR(VLOOKUP($A994, 'Fielding Data'!$A$1:$H$12056, 8, 0), 0)</f>
        <v>1</v>
      </c>
      <c r="U994" s="13">
        <f>SUMIFS('Fielding Data'!E:E, 'Fielding Data'!$A:$A, $A994)</f>
        <v>1</v>
      </c>
      <c r="V994" s="13">
        <f>SUMIFS('Fielding Data'!F:F, 'Fielding Data'!$A:$A, $A994)</f>
        <v>3</v>
      </c>
      <c r="W994" s="13">
        <f>SUMIFS('Fielding Data'!G:G, 'Fielding Data'!$A:$A, $A994)</f>
        <v>1</v>
      </c>
      <c r="X994" s="13">
        <f>SUMIFS('Fielding Data'!H:H, 'Fielding Data'!$A:$A, $A994)</f>
        <v>1</v>
      </c>
    </row>
    <row r="995" spans="1:24" x14ac:dyDescent="0.3">
      <c r="A995" s="13" t="str">
        <f t="shared" si="31"/>
        <v>stoneto012010</v>
      </c>
      <c r="B995" s="16" t="s">
        <v>1186</v>
      </c>
      <c r="C995" s="16">
        <v>2010</v>
      </c>
      <c r="D995" s="16">
        <v>1</v>
      </c>
      <c r="E995" s="16">
        <v>0</v>
      </c>
      <c r="F995" s="16">
        <v>0</v>
      </c>
      <c r="G995" s="16">
        <v>0</v>
      </c>
      <c r="H995" s="16">
        <v>0</v>
      </c>
      <c r="I995" s="16">
        <v>0</v>
      </c>
      <c r="J995" s="16">
        <v>0</v>
      </c>
      <c r="K995" s="16">
        <v>0</v>
      </c>
      <c r="L995" s="16">
        <v>0</v>
      </c>
      <c r="M995" s="16">
        <v>0</v>
      </c>
      <c r="N995" s="16">
        <v>0</v>
      </c>
      <c r="O995" s="16">
        <v>0</v>
      </c>
      <c r="P995" s="13" t="str">
        <f t="shared" si="30"/>
        <v>P</v>
      </c>
      <c r="Q995" s="13">
        <f>IFERROR(VLOOKUP($A995, 'Fielding Data'!$A$1:$H$12056, 5, 0), 0)</f>
        <v>0</v>
      </c>
      <c r="R995" s="13">
        <f>IFERROR(VLOOKUP($A995, 'Fielding Data'!$A$1:$H$12056, 6, 0), 0)</f>
        <v>0</v>
      </c>
      <c r="S995" s="13">
        <f>IFERROR(VLOOKUP($A995, 'Fielding Data'!$A$1:$H$12056, 7, 0), 0)</f>
        <v>0</v>
      </c>
      <c r="T995" s="13">
        <f>IFERROR(VLOOKUP($A995, 'Fielding Data'!$A$1:$H$12056, 8, 0), 0)</f>
        <v>0</v>
      </c>
      <c r="U995" s="13">
        <f>SUMIFS('Fielding Data'!E:E, 'Fielding Data'!$A:$A, $A995)</f>
        <v>0</v>
      </c>
      <c r="V995" s="13">
        <f>SUMIFS('Fielding Data'!F:F, 'Fielding Data'!$A:$A, $A995)</f>
        <v>0</v>
      </c>
      <c r="W995" s="13">
        <f>SUMIFS('Fielding Data'!G:G, 'Fielding Data'!$A:$A, $A995)</f>
        <v>0</v>
      </c>
      <c r="X995" s="13">
        <f>SUMIFS('Fielding Data'!H:H, 'Fielding Data'!$A:$A, $A995)</f>
        <v>0</v>
      </c>
    </row>
    <row r="996" spans="1:24" x14ac:dyDescent="0.3">
      <c r="A996" s="13" t="str">
        <f t="shared" si="31"/>
        <v>storedr012010</v>
      </c>
      <c r="B996" s="16" t="s">
        <v>1389</v>
      </c>
      <c r="C996" s="16">
        <v>2010</v>
      </c>
      <c r="D996" s="16">
        <v>54</v>
      </c>
      <c r="E996" s="16">
        <v>2</v>
      </c>
      <c r="F996" s="16">
        <v>0</v>
      </c>
      <c r="G996" s="16">
        <v>1</v>
      </c>
      <c r="H996" s="16">
        <v>0</v>
      </c>
      <c r="I996" s="16">
        <v>0</v>
      </c>
      <c r="J996" s="16">
        <v>0</v>
      </c>
      <c r="K996" s="16">
        <v>0</v>
      </c>
      <c r="L996" s="16">
        <v>0</v>
      </c>
      <c r="M996" s="16">
        <v>0</v>
      </c>
      <c r="N996" s="16">
        <v>0</v>
      </c>
      <c r="O996" s="16">
        <v>1</v>
      </c>
      <c r="P996" s="13" t="str">
        <f t="shared" si="30"/>
        <v>P</v>
      </c>
      <c r="Q996" s="13">
        <f>IFERROR(VLOOKUP($A996, 'Fielding Data'!$A$1:$H$12056, 5, 0), 0)</f>
        <v>2</v>
      </c>
      <c r="R996" s="13">
        <f>IFERROR(VLOOKUP($A996, 'Fielding Data'!$A$1:$H$12056, 6, 0), 0)</f>
        <v>6</v>
      </c>
      <c r="S996" s="13">
        <f>IFERROR(VLOOKUP($A996, 'Fielding Data'!$A$1:$H$12056, 7, 0), 0)</f>
        <v>0</v>
      </c>
      <c r="T996" s="13">
        <f>IFERROR(VLOOKUP($A996, 'Fielding Data'!$A$1:$H$12056, 8, 0), 0)</f>
        <v>1</v>
      </c>
      <c r="U996" s="13">
        <f>SUMIFS('Fielding Data'!E:E, 'Fielding Data'!$A:$A, $A996)</f>
        <v>2</v>
      </c>
      <c r="V996" s="13">
        <f>SUMIFS('Fielding Data'!F:F, 'Fielding Data'!$A:$A, $A996)</f>
        <v>6</v>
      </c>
      <c r="W996" s="13">
        <f>SUMIFS('Fielding Data'!G:G, 'Fielding Data'!$A:$A, $A996)</f>
        <v>0</v>
      </c>
      <c r="X996" s="13">
        <f>SUMIFS('Fielding Data'!H:H, 'Fielding Data'!$A:$A, $A996)</f>
        <v>1</v>
      </c>
    </row>
    <row r="997" spans="1:24" x14ac:dyDescent="0.3">
      <c r="A997" s="13" t="str">
        <f t="shared" si="31"/>
        <v>stpiema012010</v>
      </c>
      <c r="B997" s="16" t="s">
        <v>1390</v>
      </c>
      <c r="C997" s="16">
        <v>2010</v>
      </c>
      <c r="D997" s="16">
        <v>6</v>
      </c>
      <c r="E997" s="16">
        <v>9</v>
      </c>
      <c r="F997" s="16">
        <v>1</v>
      </c>
      <c r="G997" s="16">
        <v>2</v>
      </c>
      <c r="H997" s="16">
        <v>1</v>
      </c>
      <c r="I997" s="16">
        <v>0</v>
      </c>
      <c r="J997" s="16">
        <v>0</v>
      </c>
      <c r="K997" s="16">
        <v>0</v>
      </c>
      <c r="L997" s="16">
        <v>0</v>
      </c>
      <c r="M997" s="16">
        <v>0</v>
      </c>
      <c r="N997" s="16">
        <v>0</v>
      </c>
      <c r="O997" s="16">
        <v>2</v>
      </c>
      <c r="P997" s="13" t="str">
        <f t="shared" si="30"/>
        <v>C</v>
      </c>
      <c r="Q997" s="13">
        <f>IFERROR(VLOOKUP($A997, 'Fielding Data'!$A$1:$H$12056, 5, 0), 0)</f>
        <v>12</v>
      </c>
      <c r="R997" s="13">
        <f>IFERROR(VLOOKUP($A997, 'Fielding Data'!$A$1:$H$12056, 6, 0), 0)</f>
        <v>1</v>
      </c>
      <c r="S997" s="13">
        <f>IFERROR(VLOOKUP($A997, 'Fielding Data'!$A$1:$H$12056, 7, 0), 0)</f>
        <v>0</v>
      </c>
      <c r="T997" s="13">
        <f>IFERROR(VLOOKUP($A997, 'Fielding Data'!$A$1:$H$12056, 8, 0), 0)</f>
        <v>0</v>
      </c>
      <c r="U997" s="13">
        <f>SUMIFS('Fielding Data'!E:E, 'Fielding Data'!$A:$A, $A997)</f>
        <v>12</v>
      </c>
      <c r="V997" s="13">
        <f>SUMIFS('Fielding Data'!F:F, 'Fielding Data'!$A:$A, $A997)</f>
        <v>1</v>
      </c>
      <c r="W997" s="13">
        <f>SUMIFS('Fielding Data'!G:G, 'Fielding Data'!$A:$A, $A997)</f>
        <v>0</v>
      </c>
      <c r="X997" s="13">
        <f>SUMIFS('Fielding Data'!H:H, 'Fielding Data'!$A:$A, $A997)</f>
        <v>0</v>
      </c>
    </row>
    <row r="998" spans="1:24" x14ac:dyDescent="0.3">
      <c r="A998" s="13" t="str">
        <f t="shared" si="31"/>
        <v>strasst012010</v>
      </c>
      <c r="B998" s="16" t="s">
        <v>1391</v>
      </c>
      <c r="C998" s="16">
        <v>2010</v>
      </c>
      <c r="D998" s="16">
        <v>12</v>
      </c>
      <c r="E998" s="16">
        <v>20</v>
      </c>
      <c r="F998" s="16">
        <v>0</v>
      </c>
      <c r="G998" s="16">
        <v>1</v>
      </c>
      <c r="H998" s="16">
        <v>0</v>
      </c>
      <c r="I998" s="16">
        <v>0</v>
      </c>
      <c r="J998" s="16">
        <v>0</v>
      </c>
      <c r="K998" s="16">
        <v>1</v>
      </c>
      <c r="L998" s="16">
        <v>0</v>
      </c>
      <c r="M998" s="16">
        <v>0</v>
      </c>
      <c r="N998" s="16">
        <v>0</v>
      </c>
      <c r="O998" s="16">
        <v>7</v>
      </c>
      <c r="P998" s="13" t="str">
        <f t="shared" si="30"/>
        <v>P</v>
      </c>
      <c r="Q998" s="13">
        <f>IFERROR(VLOOKUP($A998, 'Fielding Data'!$A$1:$H$12056, 5, 0), 0)</f>
        <v>4</v>
      </c>
      <c r="R998" s="13">
        <f>IFERROR(VLOOKUP($A998, 'Fielding Data'!$A$1:$H$12056, 6, 0), 0)</f>
        <v>3</v>
      </c>
      <c r="S998" s="13">
        <f>IFERROR(VLOOKUP($A998, 'Fielding Data'!$A$1:$H$12056, 7, 0), 0)</f>
        <v>1</v>
      </c>
      <c r="T998" s="13">
        <f>IFERROR(VLOOKUP($A998, 'Fielding Data'!$A$1:$H$12056, 8, 0), 0)</f>
        <v>0</v>
      </c>
      <c r="U998" s="13">
        <f>SUMIFS('Fielding Data'!E:E, 'Fielding Data'!$A:$A, $A998)</f>
        <v>4</v>
      </c>
      <c r="V998" s="13">
        <f>SUMIFS('Fielding Data'!F:F, 'Fielding Data'!$A:$A, $A998)</f>
        <v>3</v>
      </c>
      <c r="W998" s="13">
        <f>SUMIFS('Fielding Data'!G:G, 'Fielding Data'!$A:$A, $A998)</f>
        <v>1</v>
      </c>
      <c r="X998" s="13">
        <f>SUMIFS('Fielding Data'!H:H, 'Fielding Data'!$A:$A, $A998)</f>
        <v>0</v>
      </c>
    </row>
    <row r="999" spans="1:24" x14ac:dyDescent="0.3">
      <c r="A999" s="13" t="str">
        <f t="shared" si="31"/>
        <v>streehu012010</v>
      </c>
      <c r="B999" s="16" t="s">
        <v>605</v>
      </c>
      <c r="C999" s="16">
        <v>2010</v>
      </c>
      <c r="D999" s="16">
        <v>44</v>
      </c>
      <c r="E999" s="16">
        <v>1</v>
      </c>
      <c r="F999" s="16">
        <v>0</v>
      </c>
      <c r="G999" s="16">
        <v>0</v>
      </c>
      <c r="H999" s="16">
        <v>0</v>
      </c>
      <c r="I999" s="16">
        <v>0</v>
      </c>
      <c r="J999" s="16">
        <v>0</v>
      </c>
      <c r="K999" s="16">
        <v>0</v>
      </c>
      <c r="L999" s="16">
        <v>0</v>
      </c>
      <c r="M999" s="16">
        <v>0</v>
      </c>
      <c r="N999" s="16">
        <v>0</v>
      </c>
      <c r="O999" s="16">
        <v>1</v>
      </c>
      <c r="P999" s="13" t="str">
        <f t="shared" si="30"/>
        <v>P</v>
      </c>
      <c r="Q999" s="13">
        <f>IFERROR(VLOOKUP($A999, 'Fielding Data'!$A$1:$H$12056, 5, 0), 0)</f>
        <v>2</v>
      </c>
      <c r="R999" s="13">
        <f>IFERROR(VLOOKUP($A999, 'Fielding Data'!$A$1:$H$12056, 6, 0), 0)</f>
        <v>4</v>
      </c>
      <c r="S999" s="13">
        <f>IFERROR(VLOOKUP($A999, 'Fielding Data'!$A$1:$H$12056, 7, 0), 0)</f>
        <v>0</v>
      </c>
      <c r="T999" s="13">
        <f>IFERROR(VLOOKUP($A999, 'Fielding Data'!$A$1:$H$12056, 8, 0), 0)</f>
        <v>1</v>
      </c>
      <c r="U999" s="13">
        <f>SUMIFS('Fielding Data'!E:E, 'Fielding Data'!$A:$A, $A999)</f>
        <v>2</v>
      </c>
      <c r="V999" s="13">
        <f>SUMIFS('Fielding Data'!F:F, 'Fielding Data'!$A:$A, $A999)</f>
        <v>4</v>
      </c>
      <c r="W999" s="13">
        <f>SUMIFS('Fielding Data'!G:G, 'Fielding Data'!$A:$A, $A999)</f>
        <v>0</v>
      </c>
      <c r="X999" s="13">
        <f>SUMIFS('Fielding Data'!H:H, 'Fielding Data'!$A:$A, $A999)</f>
        <v>1</v>
      </c>
    </row>
    <row r="1000" spans="1:24" x14ac:dyDescent="0.3">
      <c r="A1000" s="13" t="str">
        <f t="shared" si="31"/>
        <v>stricsc012010</v>
      </c>
      <c r="B1000" s="16" t="s">
        <v>197</v>
      </c>
      <c r="C1000" s="16">
        <v>2010</v>
      </c>
      <c r="D1000" s="16">
        <v>3</v>
      </c>
      <c r="E1000" s="16">
        <v>0</v>
      </c>
      <c r="F1000" s="16">
        <v>0</v>
      </c>
      <c r="G1000" s="16">
        <v>0</v>
      </c>
      <c r="H1000" s="16">
        <v>0</v>
      </c>
      <c r="I1000" s="16">
        <v>0</v>
      </c>
      <c r="J1000" s="16">
        <v>0</v>
      </c>
      <c r="K1000" s="16">
        <v>0</v>
      </c>
      <c r="L1000" s="16">
        <v>0</v>
      </c>
      <c r="M1000" s="16">
        <v>0</v>
      </c>
      <c r="N1000" s="16">
        <v>0</v>
      </c>
      <c r="O1000" s="16">
        <v>0</v>
      </c>
      <c r="P1000" s="13" t="str">
        <f t="shared" si="30"/>
        <v>P</v>
      </c>
      <c r="Q1000" s="13">
        <f>IFERROR(VLOOKUP($A1000, 'Fielding Data'!$A$1:$H$12056, 5, 0), 0)</f>
        <v>0</v>
      </c>
      <c r="R1000" s="13">
        <f>IFERROR(VLOOKUP($A1000, 'Fielding Data'!$A$1:$H$12056, 6, 0), 0)</f>
        <v>0</v>
      </c>
      <c r="S1000" s="13">
        <f>IFERROR(VLOOKUP($A1000, 'Fielding Data'!$A$1:$H$12056, 7, 0), 0)</f>
        <v>0</v>
      </c>
      <c r="T1000" s="13">
        <f>IFERROR(VLOOKUP($A1000, 'Fielding Data'!$A$1:$H$12056, 8, 0), 0)</f>
        <v>0</v>
      </c>
      <c r="U1000" s="13">
        <f>SUMIFS('Fielding Data'!E:E, 'Fielding Data'!$A:$A, $A1000)</f>
        <v>0</v>
      </c>
      <c r="V1000" s="13">
        <f>SUMIFS('Fielding Data'!F:F, 'Fielding Data'!$A:$A, $A1000)</f>
        <v>0</v>
      </c>
      <c r="W1000" s="13">
        <f>SUMIFS('Fielding Data'!G:G, 'Fielding Data'!$A:$A, $A1000)</f>
        <v>0</v>
      </c>
      <c r="X1000" s="13">
        <f>SUMIFS('Fielding Data'!H:H, 'Fielding Data'!$A:$A, $A1000)</f>
        <v>0</v>
      </c>
    </row>
    <row r="1001" spans="1:24" x14ac:dyDescent="0.3">
      <c r="A1001" s="13" t="str">
        <f t="shared" si="31"/>
        <v>stroppe012010</v>
      </c>
      <c r="B1001" s="16" t="s">
        <v>1187</v>
      </c>
      <c r="C1001" s="16">
        <v>2010</v>
      </c>
      <c r="D1001" s="16">
        <v>15</v>
      </c>
      <c r="E1001" s="16">
        <v>0</v>
      </c>
      <c r="F1001" s="16">
        <v>0</v>
      </c>
      <c r="G1001" s="16">
        <v>0</v>
      </c>
      <c r="H1001" s="16">
        <v>0</v>
      </c>
      <c r="I1001" s="16">
        <v>0</v>
      </c>
      <c r="J1001" s="16">
        <v>0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3" t="str">
        <f t="shared" si="30"/>
        <v>P</v>
      </c>
      <c r="Q1001" s="13">
        <f>IFERROR(VLOOKUP($A1001, 'Fielding Data'!$A$1:$H$12056, 5, 0), 0)</f>
        <v>0</v>
      </c>
      <c r="R1001" s="13">
        <f>IFERROR(VLOOKUP($A1001, 'Fielding Data'!$A$1:$H$12056, 6, 0), 0)</f>
        <v>1</v>
      </c>
      <c r="S1001" s="13">
        <f>IFERROR(VLOOKUP($A1001, 'Fielding Data'!$A$1:$H$12056, 7, 0), 0)</f>
        <v>0</v>
      </c>
      <c r="T1001" s="13">
        <f>IFERROR(VLOOKUP($A1001, 'Fielding Data'!$A$1:$H$12056, 8, 0), 0)</f>
        <v>0</v>
      </c>
      <c r="U1001" s="13">
        <f>SUMIFS('Fielding Data'!E:E, 'Fielding Data'!$A:$A, $A1001)</f>
        <v>0</v>
      </c>
      <c r="V1001" s="13">
        <f>SUMIFS('Fielding Data'!F:F, 'Fielding Data'!$A:$A, $A1001)</f>
        <v>1</v>
      </c>
      <c r="W1001" s="13">
        <f>SUMIFS('Fielding Data'!G:G, 'Fielding Data'!$A:$A, $A1001)</f>
        <v>0</v>
      </c>
      <c r="X1001" s="13">
        <f>SUMIFS('Fielding Data'!H:H, 'Fielding Data'!$A:$A, $A1001)</f>
        <v>0</v>
      </c>
    </row>
    <row r="1002" spans="1:24" x14ac:dyDescent="0.3">
      <c r="A1002" s="13" t="str">
        <f t="shared" si="31"/>
        <v>stubbdr012010</v>
      </c>
      <c r="B1002" s="16" t="s">
        <v>1188</v>
      </c>
      <c r="C1002" s="16">
        <v>2010</v>
      </c>
      <c r="D1002" s="16">
        <v>150</v>
      </c>
      <c r="E1002" s="16">
        <v>514</v>
      </c>
      <c r="F1002" s="16">
        <v>91</v>
      </c>
      <c r="G1002" s="16">
        <v>131</v>
      </c>
      <c r="H1002" s="16">
        <v>19</v>
      </c>
      <c r="I1002" s="16">
        <v>6</v>
      </c>
      <c r="J1002" s="16">
        <v>22</v>
      </c>
      <c r="K1002" s="16">
        <v>77</v>
      </c>
      <c r="L1002" s="16">
        <v>30</v>
      </c>
      <c r="M1002" s="16">
        <v>6</v>
      </c>
      <c r="N1002" s="16">
        <v>55</v>
      </c>
      <c r="O1002" s="16">
        <v>168</v>
      </c>
      <c r="P1002" s="13" t="str">
        <f t="shared" si="30"/>
        <v>CF</v>
      </c>
      <c r="Q1002" s="13">
        <f>IFERROR(VLOOKUP($A1002, 'Fielding Data'!$A$1:$H$12056, 5, 0), 0)</f>
        <v>0</v>
      </c>
      <c r="R1002" s="13">
        <f>IFERROR(VLOOKUP($A1002, 'Fielding Data'!$A$1:$H$12056, 6, 0), 0)</f>
        <v>0</v>
      </c>
      <c r="S1002" s="13">
        <f>IFERROR(VLOOKUP($A1002, 'Fielding Data'!$A$1:$H$12056, 7, 0), 0)</f>
        <v>0</v>
      </c>
      <c r="T1002" s="13">
        <f>IFERROR(VLOOKUP($A1002, 'Fielding Data'!$A$1:$H$12056, 8, 0), 0)</f>
        <v>0</v>
      </c>
      <c r="U1002" s="13">
        <f>SUMIFS('Fielding Data'!E:E, 'Fielding Data'!$A:$A, $A1002)</f>
        <v>380</v>
      </c>
      <c r="V1002" s="13">
        <f>SUMIFS('Fielding Data'!F:F, 'Fielding Data'!$A:$A, $A1002)</f>
        <v>7</v>
      </c>
      <c r="W1002" s="13">
        <f>SUMIFS('Fielding Data'!G:G, 'Fielding Data'!$A:$A, $A1002)</f>
        <v>5</v>
      </c>
      <c r="X1002" s="13">
        <f>SUMIFS('Fielding Data'!H:H, 'Fielding Data'!$A:$A, $A1002)</f>
        <v>2</v>
      </c>
    </row>
    <row r="1003" spans="1:24" x14ac:dyDescent="0.3">
      <c r="A1003" s="13" t="str">
        <f t="shared" si="31"/>
        <v>sullico012010</v>
      </c>
      <c r="B1003" s="16" t="s">
        <v>606</v>
      </c>
      <c r="C1003" s="16">
        <v>2010</v>
      </c>
      <c r="D1003" s="16">
        <v>57</v>
      </c>
      <c r="E1003" s="16">
        <v>64</v>
      </c>
      <c r="F1003" s="16">
        <v>6</v>
      </c>
      <c r="G1003" s="16">
        <v>12</v>
      </c>
      <c r="H1003" s="16">
        <v>1</v>
      </c>
      <c r="I1003" s="16">
        <v>1</v>
      </c>
      <c r="J1003" s="16">
        <v>0</v>
      </c>
      <c r="K1003" s="16">
        <v>4</v>
      </c>
      <c r="L1003" s="16">
        <v>0</v>
      </c>
      <c r="M1003" s="16">
        <v>0</v>
      </c>
      <c r="N1003" s="16">
        <v>6</v>
      </c>
      <c r="O1003" s="16">
        <v>18</v>
      </c>
      <c r="P1003" s="13" t="str">
        <f t="shared" si="30"/>
        <v>CF</v>
      </c>
      <c r="Q1003" s="13">
        <f>IFERROR(VLOOKUP($A1003, 'Fielding Data'!$A$1:$H$12056, 5, 0), 0)</f>
        <v>0</v>
      </c>
      <c r="R1003" s="13">
        <f>IFERROR(VLOOKUP($A1003, 'Fielding Data'!$A$1:$H$12056, 6, 0), 0)</f>
        <v>0</v>
      </c>
      <c r="S1003" s="13">
        <f>IFERROR(VLOOKUP($A1003, 'Fielding Data'!$A$1:$H$12056, 7, 0), 0)</f>
        <v>0</v>
      </c>
      <c r="T1003" s="13">
        <f>IFERROR(VLOOKUP($A1003, 'Fielding Data'!$A$1:$H$12056, 8, 0), 0)</f>
        <v>0</v>
      </c>
      <c r="U1003" s="13">
        <f>SUMIFS('Fielding Data'!E:E, 'Fielding Data'!$A:$A, $A1003)</f>
        <v>14</v>
      </c>
      <c r="V1003" s="13">
        <f>SUMIFS('Fielding Data'!F:F, 'Fielding Data'!$A:$A, $A1003)</f>
        <v>0</v>
      </c>
      <c r="W1003" s="13">
        <f>SUMIFS('Fielding Data'!G:G, 'Fielding Data'!$A:$A, $A1003)</f>
        <v>0</v>
      </c>
      <c r="X1003" s="13">
        <f>SUMIFS('Fielding Data'!H:H, 'Fielding Data'!$A:$A, $A1003)</f>
        <v>0</v>
      </c>
    </row>
    <row r="1004" spans="1:24" x14ac:dyDescent="0.3">
      <c r="A1004" s="13" t="str">
        <f t="shared" si="31"/>
        <v>suzukic012010</v>
      </c>
      <c r="B1004" s="16" t="s">
        <v>276</v>
      </c>
      <c r="C1004" s="16">
        <v>2010</v>
      </c>
      <c r="D1004" s="16">
        <v>162</v>
      </c>
      <c r="E1004" s="16">
        <v>680</v>
      </c>
      <c r="F1004" s="16">
        <v>74</v>
      </c>
      <c r="G1004" s="16">
        <v>214</v>
      </c>
      <c r="H1004" s="16">
        <v>30</v>
      </c>
      <c r="I1004" s="16">
        <v>3</v>
      </c>
      <c r="J1004" s="16">
        <v>6</v>
      </c>
      <c r="K1004" s="16">
        <v>43</v>
      </c>
      <c r="L1004" s="16">
        <v>42</v>
      </c>
      <c r="M1004" s="16">
        <v>9</v>
      </c>
      <c r="N1004" s="16">
        <v>45</v>
      </c>
      <c r="O1004" s="16">
        <v>86</v>
      </c>
      <c r="P1004" s="13" t="str">
        <f t="shared" si="30"/>
        <v>OF</v>
      </c>
      <c r="Q1004" s="13">
        <f>IFERROR(VLOOKUP($A1004, 'Fielding Data'!$A$1:$H$12056, 5, 0), 0)</f>
        <v>354</v>
      </c>
      <c r="R1004" s="13">
        <f>IFERROR(VLOOKUP($A1004, 'Fielding Data'!$A$1:$H$12056, 6, 0), 0)</f>
        <v>7</v>
      </c>
      <c r="S1004" s="13">
        <f>IFERROR(VLOOKUP($A1004, 'Fielding Data'!$A$1:$H$12056, 7, 0), 0)</f>
        <v>4</v>
      </c>
      <c r="T1004" s="13">
        <f>IFERROR(VLOOKUP($A1004, 'Fielding Data'!$A$1:$H$12056, 8, 0), 0)</f>
        <v>1</v>
      </c>
      <c r="U1004" s="13">
        <f>SUMIFS('Fielding Data'!E:E, 'Fielding Data'!$A:$A, $A1004)</f>
        <v>354</v>
      </c>
      <c r="V1004" s="13">
        <f>SUMIFS('Fielding Data'!F:F, 'Fielding Data'!$A:$A, $A1004)</f>
        <v>7</v>
      </c>
      <c r="W1004" s="13">
        <f>SUMIFS('Fielding Data'!G:G, 'Fielding Data'!$A:$A, $A1004)</f>
        <v>4</v>
      </c>
      <c r="X1004" s="13">
        <f>SUMIFS('Fielding Data'!H:H, 'Fielding Data'!$A:$A, $A1004)</f>
        <v>1</v>
      </c>
    </row>
    <row r="1005" spans="1:24" x14ac:dyDescent="0.3">
      <c r="A1005" s="13" t="str">
        <f t="shared" si="31"/>
        <v>suzukku012010</v>
      </c>
      <c r="B1005" s="16" t="s">
        <v>857</v>
      </c>
      <c r="C1005" s="16">
        <v>2010</v>
      </c>
      <c r="D1005" s="16">
        <v>131</v>
      </c>
      <c r="E1005" s="16">
        <v>495</v>
      </c>
      <c r="F1005" s="16">
        <v>55</v>
      </c>
      <c r="G1005" s="16">
        <v>120</v>
      </c>
      <c r="H1005" s="16">
        <v>18</v>
      </c>
      <c r="I1005" s="16">
        <v>2</v>
      </c>
      <c r="J1005" s="16">
        <v>13</v>
      </c>
      <c r="K1005" s="16">
        <v>71</v>
      </c>
      <c r="L1005" s="16">
        <v>3</v>
      </c>
      <c r="M1005" s="16">
        <v>2</v>
      </c>
      <c r="N1005" s="16">
        <v>33</v>
      </c>
      <c r="O1005" s="16">
        <v>49</v>
      </c>
      <c r="P1005" s="13" t="str">
        <f t="shared" si="30"/>
        <v>C</v>
      </c>
      <c r="Q1005" s="13">
        <f>IFERROR(VLOOKUP($A1005, 'Fielding Data'!$A$1:$H$12056, 5, 0), 0)</f>
        <v>825</v>
      </c>
      <c r="R1005" s="13">
        <f>IFERROR(VLOOKUP($A1005, 'Fielding Data'!$A$1:$H$12056, 6, 0), 0)</f>
        <v>35</v>
      </c>
      <c r="S1005" s="13">
        <f>IFERROR(VLOOKUP($A1005, 'Fielding Data'!$A$1:$H$12056, 7, 0), 0)</f>
        <v>8</v>
      </c>
      <c r="T1005" s="13">
        <f>IFERROR(VLOOKUP($A1005, 'Fielding Data'!$A$1:$H$12056, 8, 0), 0)</f>
        <v>5</v>
      </c>
      <c r="U1005" s="13">
        <f>SUMIFS('Fielding Data'!E:E, 'Fielding Data'!$A:$A, $A1005)</f>
        <v>825</v>
      </c>
      <c r="V1005" s="13">
        <f>SUMIFS('Fielding Data'!F:F, 'Fielding Data'!$A:$A, $A1005)</f>
        <v>35</v>
      </c>
      <c r="W1005" s="13">
        <f>SUMIFS('Fielding Data'!G:G, 'Fielding Data'!$A:$A, $A1005)</f>
        <v>8</v>
      </c>
      <c r="X1005" s="13">
        <f>SUMIFS('Fielding Data'!H:H, 'Fielding Data'!$A:$A, $A1005)</f>
        <v>5</v>
      </c>
    </row>
    <row r="1006" spans="1:24" x14ac:dyDescent="0.3">
      <c r="A1006" s="13" t="str">
        <f t="shared" si="31"/>
        <v>sweenbr012010</v>
      </c>
      <c r="B1006" s="16" t="s">
        <v>401</v>
      </c>
      <c r="C1006" s="16">
        <v>2010</v>
      </c>
      <c r="D1006" s="16">
        <v>24</v>
      </c>
      <c r="E1006" s="16">
        <v>0</v>
      </c>
      <c r="F1006" s="16">
        <v>0</v>
      </c>
      <c r="G1006" s="16">
        <v>0</v>
      </c>
      <c r="H1006" s="16">
        <v>0</v>
      </c>
      <c r="I1006" s="16">
        <v>0</v>
      </c>
      <c r="J1006" s="16">
        <v>0</v>
      </c>
      <c r="K1006" s="16">
        <v>0</v>
      </c>
      <c r="L1006" s="16">
        <v>0</v>
      </c>
      <c r="M1006" s="16">
        <v>0</v>
      </c>
      <c r="N1006" s="16">
        <v>0</v>
      </c>
      <c r="O1006" s="16">
        <v>0</v>
      </c>
      <c r="P1006" s="13" t="str">
        <f t="shared" si="30"/>
        <v>P</v>
      </c>
      <c r="Q1006" s="13">
        <f>IFERROR(VLOOKUP($A1006, 'Fielding Data'!$A$1:$H$12056, 5, 0), 0)</f>
        <v>1</v>
      </c>
      <c r="R1006" s="13">
        <f>IFERROR(VLOOKUP($A1006, 'Fielding Data'!$A$1:$H$12056, 6, 0), 0)</f>
        <v>6</v>
      </c>
      <c r="S1006" s="13">
        <f>IFERROR(VLOOKUP($A1006, 'Fielding Data'!$A$1:$H$12056, 7, 0), 0)</f>
        <v>0</v>
      </c>
      <c r="T1006" s="13">
        <f>IFERROR(VLOOKUP($A1006, 'Fielding Data'!$A$1:$H$12056, 8, 0), 0)</f>
        <v>0</v>
      </c>
      <c r="U1006" s="13">
        <f>SUMIFS('Fielding Data'!E:E, 'Fielding Data'!$A:$A, $A1006)</f>
        <v>1</v>
      </c>
      <c r="V1006" s="13">
        <f>SUMIFS('Fielding Data'!F:F, 'Fielding Data'!$A:$A, $A1006)</f>
        <v>6</v>
      </c>
      <c r="W1006" s="13">
        <f>SUMIFS('Fielding Data'!G:G, 'Fielding Data'!$A:$A, $A1006)</f>
        <v>0</v>
      </c>
      <c r="X1006" s="13">
        <f>SUMIFS('Fielding Data'!H:H, 'Fielding Data'!$A:$A, $A1006)</f>
        <v>0</v>
      </c>
    </row>
    <row r="1007" spans="1:24" x14ac:dyDescent="0.3">
      <c r="A1007" s="13" t="str">
        <f t="shared" si="31"/>
        <v>sweenry012010</v>
      </c>
      <c r="B1007" s="16" t="s">
        <v>733</v>
      </c>
      <c r="C1007" s="16">
        <v>2010</v>
      </c>
      <c r="D1007" s="16">
        <v>82</v>
      </c>
      <c r="E1007" s="16">
        <v>303</v>
      </c>
      <c r="F1007" s="16">
        <v>41</v>
      </c>
      <c r="G1007" s="16">
        <v>89</v>
      </c>
      <c r="H1007" s="16">
        <v>20</v>
      </c>
      <c r="I1007" s="16">
        <v>2</v>
      </c>
      <c r="J1007" s="16">
        <v>1</v>
      </c>
      <c r="K1007" s="16">
        <v>36</v>
      </c>
      <c r="L1007" s="16">
        <v>1</v>
      </c>
      <c r="M1007" s="16">
        <v>1</v>
      </c>
      <c r="N1007" s="16">
        <v>24</v>
      </c>
      <c r="O1007" s="16">
        <v>41</v>
      </c>
      <c r="P1007" s="13" t="str">
        <f t="shared" si="30"/>
        <v>CF</v>
      </c>
      <c r="Q1007" s="13">
        <f>IFERROR(VLOOKUP($A1007, 'Fielding Data'!$A$1:$H$12056, 5, 0), 0)</f>
        <v>0</v>
      </c>
      <c r="R1007" s="13">
        <f>IFERROR(VLOOKUP($A1007, 'Fielding Data'!$A$1:$H$12056, 6, 0), 0)</f>
        <v>0</v>
      </c>
      <c r="S1007" s="13">
        <f>IFERROR(VLOOKUP($A1007, 'Fielding Data'!$A$1:$H$12056, 7, 0), 0)</f>
        <v>0</v>
      </c>
      <c r="T1007" s="13">
        <f>IFERROR(VLOOKUP($A1007, 'Fielding Data'!$A$1:$H$12056, 8, 0), 0)</f>
        <v>0</v>
      </c>
      <c r="U1007" s="13">
        <f>SUMIFS('Fielding Data'!E:E, 'Fielding Data'!$A:$A, $A1007)</f>
        <v>149</v>
      </c>
      <c r="V1007" s="13">
        <f>SUMIFS('Fielding Data'!F:F, 'Fielding Data'!$A:$A, $A1007)</f>
        <v>4</v>
      </c>
      <c r="W1007" s="13">
        <f>SUMIFS('Fielding Data'!G:G, 'Fielding Data'!$A:$A, $A1007)</f>
        <v>0</v>
      </c>
      <c r="X1007" s="13">
        <f>SUMIFS('Fielding Data'!H:H, 'Fielding Data'!$A:$A, $A1007)</f>
        <v>1</v>
      </c>
    </row>
    <row r="1008" spans="1:24" x14ac:dyDescent="0.3">
      <c r="A1008" s="13" t="str">
        <f t="shared" si="31"/>
        <v>swishni012010</v>
      </c>
      <c r="B1008" s="16" t="s">
        <v>494</v>
      </c>
      <c r="C1008" s="16">
        <v>2010</v>
      </c>
      <c r="D1008" s="16">
        <v>150</v>
      </c>
      <c r="E1008" s="16">
        <v>566</v>
      </c>
      <c r="F1008" s="16">
        <v>91</v>
      </c>
      <c r="G1008" s="16">
        <v>163</v>
      </c>
      <c r="H1008" s="16">
        <v>33</v>
      </c>
      <c r="I1008" s="16">
        <v>3</v>
      </c>
      <c r="J1008" s="16">
        <v>29</v>
      </c>
      <c r="K1008" s="16">
        <v>89</v>
      </c>
      <c r="L1008" s="16">
        <v>1</v>
      </c>
      <c r="M1008" s="16">
        <v>2</v>
      </c>
      <c r="N1008" s="16">
        <v>58</v>
      </c>
      <c r="O1008" s="16">
        <v>139</v>
      </c>
      <c r="P1008" s="13" t="str">
        <f t="shared" si="30"/>
        <v>1B</v>
      </c>
      <c r="Q1008" s="13">
        <f>IFERROR(VLOOKUP($A1008, 'Fielding Data'!$A$1:$H$12056, 5, 0), 0)</f>
        <v>19</v>
      </c>
      <c r="R1008" s="13">
        <f>IFERROR(VLOOKUP($A1008, 'Fielding Data'!$A$1:$H$12056, 6, 0), 0)</f>
        <v>2</v>
      </c>
      <c r="S1008" s="13">
        <f>IFERROR(VLOOKUP($A1008, 'Fielding Data'!$A$1:$H$12056, 7, 0), 0)</f>
        <v>0</v>
      </c>
      <c r="T1008" s="13">
        <f>IFERROR(VLOOKUP($A1008, 'Fielding Data'!$A$1:$H$12056, 8, 0), 0)</f>
        <v>2</v>
      </c>
      <c r="U1008" s="13">
        <f>SUMIFS('Fielding Data'!E:E, 'Fielding Data'!$A:$A, $A1008)</f>
        <v>284</v>
      </c>
      <c r="V1008" s="13">
        <f>SUMIFS('Fielding Data'!F:F, 'Fielding Data'!$A:$A, $A1008)</f>
        <v>12</v>
      </c>
      <c r="W1008" s="13">
        <f>SUMIFS('Fielding Data'!G:G, 'Fielding Data'!$A:$A, $A1008)</f>
        <v>4</v>
      </c>
      <c r="X1008" s="13">
        <f>SUMIFS('Fielding Data'!H:H, 'Fielding Data'!$A:$A, $A1008)</f>
        <v>3</v>
      </c>
    </row>
    <row r="1009" spans="1:24" x14ac:dyDescent="0.3">
      <c r="A1009" s="13" t="str">
        <f t="shared" si="31"/>
        <v>tabatjo012010</v>
      </c>
      <c r="B1009" s="16" t="s">
        <v>1392</v>
      </c>
      <c r="C1009" s="16">
        <v>2010</v>
      </c>
      <c r="D1009" s="16">
        <v>102</v>
      </c>
      <c r="E1009" s="16">
        <v>405</v>
      </c>
      <c r="F1009" s="16">
        <v>61</v>
      </c>
      <c r="G1009" s="16">
        <v>121</v>
      </c>
      <c r="H1009" s="16">
        <v>21</v>
      </c>
      <c r="I1009" s="16">
        <v>4</v>
      </c>
      <c r="J1009" s="16">
        <v>4</v>
      </c>
      <c r="K1009" s="16">
        <v>35</v>
      </c>
      <c r="L1009" s="16">
        <v>19</v>
      </c>
      <c r="M1009" s="16">
        <v>7</v>
      </c>
      <c r="N1009" s="16">
        <v>28</v>
      </c>
      <c r="O1009" s="16">
        <v>57</v>
      </c>
      <c r="P1009" s="13" t="str">
        <f t="shared" si="30"/>
        <v>CF</v>
      </c>
      <c r="Q1009" s="13">
        <f>IFERROR(VLOOKUP($A1009, 'Fielding Data'!$A$1:$H$12056, 5, 0), 0)</f>
        <v>0</v>
      </c>
      <c r="R1009" s="13">
        <f>IFERROR(VLOOKUP($A1009, 'Fielding Data'!$A$1:$H$12056, 6, 0), 0)</f>
        <v>0</v>
      </c>
      <c r="S1009" s="13">
        <f>IFERROR(VLOOKUP($A1009, 'Fielding Data'!$A$1:$H$12056, 7, 0), 0)</f>
        <v>0</v>
      </c>
      <c r="T1009" s="13">
        <f>IFERROR(VLOOKUP($A1009, 'Fielding Data'!$A$1:$H$12056, 8, 0), 0)</f>
        <v>0</v>
      </c>
      <c r="U1009" s="13">
        <f>SUMIFS('Fielding Data'!E:E, 'Fielding Data'!$A:$A, $A1009)</f>
        <v>211</v>
      </c>
      <c r="V1009" s="13">
        <f>SUMIFS('Fielding Data'!F:F, 'Fielding Data'!$A:$A, $A1009)</f>
        <v>5</v>
      </c>
      <c r="W1009" s="13">
        <f>SUMIFS('Fielding Data'!G:G, 'Fielding Data'!$A:$A, $A1009)</f>
        <v>1</v>
      </c>
      <c r="X1009" s="13">
        <f>SUMIFS('Fielding Data'!H:H, 'Fielding Data'!$A:$A, $A1009)</f>
        <v>1</v>
      </c>
    </row>
    <row r="1010" spans="1:24" x14ac:dyDescent="0.3">
      <c r="A1010" s="13" t="str">
        <f t="shared" si="31"/>
        <v>takahhi012010</v>
      </c>
      <c r="B1010" s="16" t="s">
        <v>1393</v>
      </c>
      <c r="C1010" s="16">
        <v>2010</v>
      </c>
      <c r="D1010" s="16">
        <v>53</v>
      </c>
      <c r="E1010" s="16">
        <v>16</v>
      </c>
      <c r="F1010" s="16">
        <v>0</v>
      </c>
      <c r="G1010" s="16">
        <v>1</v>
      </c>
      <c r="H1010" s="16">
        <v>0</v>
      </c>
      <c r="I1010" s="16">
        <v>0</v>
      </c>
      <c r="J1010" s="16">
        <v>0</v>
      </c>
      <c r="K1010" s="16">
        <v>0</v>
      </c>
      <c r="L1010" s="16">
        <v>0</v>
      </c>
      <c r="M1010" s="16">
        <v>0</v>
      </c>
      <c r="N1010" s="16">
        <v>0</v>
      </c>
      <c r="O1010" s="16">
        <v>3</v>
      </c>
      <c r="P1010" s="13" t="str">
        <f t="shared" si="30"/>
        <v>P</v>
      </c>
      <c r="Q1010" s="13">
        <f>IFERROR(VLOOKUP($A1010, 'Fielding Data'!$A$1:$H$12056, 5, 0), 0)</f>
        <v>5</v>
      </c>
      <c r="R1010" s="13">
        <f>IFERROR(VLOOKUP($A1010, 'Fielding Data'!$A$1:$H$12056, 6, 0), 0)</f>
        <v>15</v>
      </c>
      <c r="S1010" s="13">
        <f>IFERROR(VLOOKUP($A1010, 'Fielding Data'!$A$1:$H$12056, 7, 0), 0)</f>
        <v>1</v>
      </c>
      <c r="T1010" s="13">
        <f>IFERROR(VLOOKUP($A1010, 'Fielding Data'!$A$1:$H$12056, 8, 0), 0)</f>
        <v>0</v>
      </c>
      <c r="U1010" s="13">
        <f>SUMIFS('Fielding Data'!E:E, 'Fielding Data'!$A:$A, $A1010)</f>
        <v>5</v>
      </c>
      <c r="V1010" s="13">
        <f>SUMIFS('Fielding Data'!F:F, 'Fielding Data'!$A:$A, $A1010)</f>
        <v>15</v>
      </c>
      <c r="W1010" s="13">
        <f>SUMIFS('Fielding Data'!G:G, 'Fielding Data'!$A:$A, $A1010)</f>
        <v>1</v>
      </c>
      <c r="X1010" s="13">
        <f>SUMIFS('Fielding Data'!H:H, 'Fielding Data'!$A:$A, $A1010)</f>
        <v>0</v>
      </c>
    </row>
    <row r="1011" spans="1:24" x14ac:dyDescent="0.3">
      <c r="A1011" s="13" t="str">
        <f t="shared" si="31"/>
        <v>talbomi012010</v>
      </c>
      <c r="B1011" s="16" t="s">
        <v>1016</v>
      </c>
      <c r="C1011" s="16">
        <v>2010</v>
      </c>
      <c r="D1011" s="16">
        <v>28</v>
      </c>
      <c r="E1011" s="16">
        <v>5</v>
      </c>
      <c r="F1011" s="16">
        <v>0</v>
      </c>
      <c r="G1011" s="16">
        <v>0</v>
      </c>
      <c r="H1011" s="16">
        <v>0</v>
      </c>
      <c r="I1011" s="16">
        <v>0</v>
      </c>
      <c r="J1011" s="16">
        <v>0</v>
      </c>
      <c r="K1011" s="16">
        <v>0</v>
      </c>
      <c r="L1011" s="16">
        <v>0</v>
      </c>
      <c r="M1011" s="16">
        <v>0</v>
      </c>
      <c r="N1011" s="16">
        <v>0</v>
      </c>
      <c r="O1011" s="16">
        <v>4</v>
      </c>
      <c r="P1011" s="13" t="str">
        <f t="shared" si="30"/>
        <v>P</v>
      </c>
      <c r="Q1011" s="13">
        <f>IFERROR(VLOOKUP($A1011, 'Fielding Data'!$A$1:$H$12056, 5, 0), 0)</f>
        <v>11</v>
      </c>
      <c r="R1011" s="13">
        <f>IFERROR(VLOOKUP($A1011, 'Fielding Data'!$A$1:$H$12056, 6, 0), 0)</f>
        <v>19</v>
      </c>
      <c r="S1011" s="13">
        <f>IFERROR(VLOOKUP($A1011, 'Fielding Data'!$A$1:$H$12056, 7, 0), 0)</f>
        <v>1</v>
      </c>
      <c r="T1011" s="13">
        <f>IFERROR(VLOOKUP($A1011, 'Fielding Data'!$A$1:$H$12056, 8, 0), 0)</f>
        <v>4</v>
      </c>
      <c r="U1011" s="13">
        <f>SUMIFS('Fielding Data'!E:E, 'Fielding Data'!$A:$A, $A1011)</f>
        <v>11</v>
      </c>
      <c r="V1011" s="13">
        <f>SUMIFS('Fielding Data'!F:F, 'Fielding Data'!$A:$A, $A1011)</f>
        <v>19</v>
      </c>
      <c r="W1011" s="13">
        <f>SUMIFS('Fielding Data'!G:G, 'Fielding Data'!$A:$A, $A1011)</f>
        <v>1</v>
      </c>
      <c r="X1011" s="13">
        <f>SUMIFS('Fielding Data'!H:H, 'Fielding Data'!$A:$A, $A1011)</f>
        <v>4</v>
      </c>
    </row>
    <row r="1012" spans="1:24" x14ac:dyDescent="0.3">
      <c r="A1012" s="13" t="str">
        <f t="shared" si="31"/>
        <v>tallebr012010</v>
      </c>
      <c r="B1012" s="16" t="s">
        <v>340</v>
      </c>
      <c r="C1012" s="16">
        <v>2010</v>
      </c>
      <c r="D1012" s="16">
        <v>34</v>
      </c>
      <c r="E1012" s="16">
        <v>1</v>
      </c>
      <c r="F1012" s="16">
        <v>0</v>
      </c>
      <c r="G1012" s="16">
        <v>0</v>
      </c>
      <c r="H1012" s="16">
        <v>0</v>
      </c>
      <c r="I1012" s="16">
        <v>0</v>
      </c>
      <c r="J1012" s="16">
        <v>0</v>
      </c>
      <c r="K1012" s="16">
        <v>0</v>
      </c>
      <c r="L1012" s="16">
        <v>0</v>
      </c>
      <c r="M1012" s="16">
        <v>0</v>
      </c>
      <c r="N1012" s="16">
        <v>0</v>
      </c>
      <c r="O1012" s="16">
        <v>0</v>
      </c>
      <c r="P1012" s="13" t="str">
        <f t="shared" si="30"/>
        <v>P</v>
      </c>
      <c r="Q1012" s="13">
        <f>IFERROR(VLOOKUP($A1012, 'Fielding Data'!$A$1:$H$12056, 5, 0), 0)</f>
        <v>2</v>
      </c>
      <c r="R1012" s="13">
        <f>IFERROR(VLOOKUP($A1012, 'Fielding Data'!$A$1:$H$12056, 6, 0), 0)</f>
        <v>5</v>
      </c>
      <c r="S1012" s="13">
        <f>IFERROR(VLOOKUP($A1012, 'Fielding Data'!$A$1:$H$12056, 7, 0), 0)</f>
        <v>0</v>
      </c>
      <c r="T1012" s="13">
        <f>IFERROR(VLOOKUP($A1012, 'Fielding Data'!$A$1:$H$12056, 8, 0), 0)</f>
        <v>0</v>
      </c>
      <c r="U1012" s="13">
        <f>SUMIFS('Fielding Data'!E:E, 'Fielding Data'!$A:$A, $A1012)</f>
        <v>2</v>
      </c>
      <c r="V1012" s="13">
        <f>SUMIFS('Fielding Data'!F:F, 'Fielding Data'!$A:$A, $A1012)</f>
        <v>5</v>
      </c>
      <c r="W1012" s="13">
        <f>SUMIFS('Fielding Data'!G:G, 'Fielding Data'!$A:$A, $A1012)</f>
        <v>0</v>
      </c>
      <c r="X1012" s="13">
        <f>SUMIFS('Fielding Data'!H:H, 'Fielding Data'!$A:$A, $A1012)</f>
        <v>0</v>
      </c>
    </row>
    <row r="1013" spans="1:24" x14ac:dyDescent="0.3">
      <c r="A1013" s="13" t="str">
        <f t="shared" si="31"/>
        <v>tanketa012010</v>
      </c>
      <c r="B1013" s="16" t="s">
        <v>734</v>
      </c>
      <c r="C1013" s="16">
        <v>2010</v>
      </c>
      <c r="D1013" s="16">
        <v>27</v>
      </c>
      <c r="E1013" s="16">
        <v>0</v>
      </c>
      <c r="F1013" s="16">
        <v>0</v>
      </c>
      <c r="G1013" s="16">
        <v>0</v>
      </c>
      <c r="H1013" s="16">
        <v>0</v>
      </c>
      <c r="I1013" s="16">
        <v>0</v>
      </c>
      <c r="J1013" s="16">
        <v>0</v>
      </c>
      <c r="K1013" s="16">
        <v>0</v>
      </c>
      <c r="L1013" s="16">
        <v>0</v>
      </c>
      <c r="M1013" s="16">
        <v>0</v>
      </c>
      <c r="N1013" s="16">
        <v>0</v>
      </c>
      <c r="O1013" s="16">
        <v>0</v>
      </c>
      <c r="P1013" s="13" t="str">
        <f t="shared" si="30"/>
        <v>P</v>
      </c>
      <c r="Q1013" s="13">
        <f>IFERROR(VLOOKUP($A1013, 'Fielding Data'!$A$1:$H$12056, 5, 0), 0)</f>
        <v>0</v>
      </c>
      <c r="R1013" s="13">
        <f>IFERROR(VLOOKUP($A1013, 'Fielding Data'!$A$1:$H$12056, 6, 0), 0)</f>
        <v>0</v>
      </c>
      <c r="S1013" s="13">
        <f>IFERROR(VLOOKUP($A1013, 'Fielding Data'!$A$1:$H$12056, 7, 0), 0)</f>
        <v>0</v>
      </c>
      <c r="T1013" s="13">
        <f>IFERROR(VLOOKUP($A1013, 'Fielding Data'!$A$1:$H$12056, 8, 0), 0)</f>
        <v>0</v>
      </c>
      <c r="U1013" s="13">
        <f>SUMIFS('Fielding Data'!E:E, 'Fielding Data'!$A:$A, $A1013)</f>
        <v>0</v>
      </c>
      <c r="V1013" s="13">
        <f>SUMIFS('Fielding Data'!F:F, 'Fielding Data'!$A:$A, $A1013)</f>
        <v>0</v>
      </c>
      <c r="W1013" s="13">
        <f>SUMIFS('Fielding Data'!G:G, 'Fielding Data'!$A:$A, $A1013)</f>
        <v>0</v>
      </c>
      <c r="X1013" s="13">
        <f>SUMIFS('Fielding Data'!H:H, 'Fielding Data'!$A:$A, $A1013)</f>
        <v>0</v>
      </c>
    </row>
    <row r="1014" spans="1:24" x14ac:dyDescent="0.3">
      <c r="A1014" s="13" t="str">
        <f t="shared" si="31"/>
        <v>tatisfe012010</v>
      </c>
      <c r="B1014" s="16" t="s">
        <v>200</v>
      </c>
      <c r="C1014" s="16">
        <v>2010</v>
      </c>
      <c r="D1014" s="16">
        <v>41</v>
      </c>
      <c r="E1014" s="16">
        <v>65</v>
      </c>
      <c r="F1014" s="16">
        <v>6</v>
      </c>
      <c r="G1014" s="16">
        <v>12</v>
      </c>
      <c r="H1014" s="16">
        <v>4</v>
      </c>
      <c r="I1014" s="16">
        <v>0</v>
      </c>
      <c r="J1014" s="16">
        <v>2</v>
      </c>
      <c r="K1014" s="16">
        <v>6</v>
      </c>
      <c r="L1014" s="16">
        <v>0</v>
      </c>
      <c r="M1014" s="16">
        <v>0</v>
      </c>
      <c r="N1014" s="16">
        <v>6</v>
      </c>
      <c r="O1014" s="16">
        <v>19</v>
      </c>
      <c r="P1014" s="13" t="str">
        <f t="shared" si="30"/>
        <v>1B</v>
      </c>
      <c r="Q1014" s="13">
        <f>IFERROR(VLOOKUP($A1014, 'Fielding Data'!$A$1:$H$12056, 5, 0), 0)</f>
        <v>67</v>
      </c>
      <c r="R1014" s="13">
        <f>IFERROR(VLOOKUP($A1014, 'Fielding Data'!$A$1:$H$12056, 6, 0), 0)</f>
        <v>5</v>
      </c>
      <c r="S1014" s="13">
        <f>IFERROR(VLOOKUP($A1014, 'Fielding Data'!$A$1:$H$12056, 7, 0), 0)</f>
        <v>0</v>
      </c>
      <c r="T1014" s="13">
        <f>IFERROR(VLOOKUP($A1014, 'Fielding Data'!$A$1:$H$12056, 8, 0), 0)</f>
        <v>6</v>
      </c>
      <c r="U1014" s="13">
        <f>SUMIFS('Fielding Data'!E:E, 'Fielding Data'!$A:$A, $A1014)</f>
        <v>69</v>
      </c>
      <c r="V1014" s="13">
        <f>SUMIFS('Fielding Data'!F:F, 'Fielding Data'!$A:$A, $A1014)</f>
        <v>6</v>
      </c>
      <c r="W1014" s="13">
        <f>SUMIFS('Fielding Data'!G:G, 'Fielding Data'!$A:$A, $A1014)</f>
        <v>0</v>
      </c>
      <c r="X1014" s="13">
        <f>SUMIFS('Fielding Data'!H:H, 'Fielding Data'!$A:$A, $A1014)</f>
        <v>7</v>
      </c>
    </row>
    <row r="1015" spans="1:24" x14ac:dyDescent="0.3">
      <c r="A1015" s="13" t="str">
        <f t="shared" si="31"/>
        <v>tatumcr012010</v>
      </c>
      <c r="B1015" s="16" t="s">
        <v>1191</v>
      </c>
      <c r="C1015" s="16">
        <v>2010</v>
      </c>
      <c r="D1015" s="16">
        <v>43</v>
      </c>
      <c r="E1015" s="16">
        <v>114</v>
      </c>
      <c r="F1015" s="16">
        <v>11</v>
      </c>
      <c r="G1015" s="16">
        <v>32</v>
      </c>
      <c r="H1015" s="16">
        <v>4</v>
      </c>
      <c r="I1015" s="16">
        <v>0</v>
      </c>
      <c r="J1015" s="16">
        <v>0</v>
      </c>
      <c r="K1015" s="16">
        <v>9</v>
      </c>
      <c r="L1015" s="16">
        <v>1</v>
      </c>
      <c r="M1015" s="16">
        <v>0</v>
      </c>
      <c r="N1015" s="16">
        <v>12</v>
      </c>
      <c r="O1015" s="16">
        <v>21</v>
      </c>
      <c r="P1015" s="13" t="str">
        <f t="shared" si="30"/>
        <v>C</v>
      </c>
      <c r="Q1015" s="13">
        <f>IFERROR(VLOOKUP($A1015, 'Fielding Data'!$A$1:$H$12056, 5, 0), 0)</f>
        <v>222</v>
      </c>
      <c r="R1015" s="13">
        <f>IFERROR(VLOOKUP($A1015, 'Fielding Data'!$A$1:$H$12056, 6, 0), 0)</f>
        <v>17</v>
      </c>
      <c r="S1015" s="13">
        <f>IFERROR(VLOOKUP($A1015, 'Fielding Data'!$A$1:$H$12056, 7, 0), 0)</f>
        <v>3</v>
      </c>
      <c r="T1015" s="13">
        <f>IFERROR(VLOOKUP($A1015, 'Fielding Data'!$A$1:$H$12056, 8, 0), 0)</f>
        <v>1</v>
      </c>
      <c r="U1015" s="13">
        <f>SUMIFS('Fielding Data'!E:E, 'Fielding Data'!$A:$A, $A1015)</f>
        <v>222</v>
      </c>
      <c r="V1015" s="13">
        <f>SUMIFS('Fielding Data'!F:F, 'Fielding Data'!$A:$A, $A1015)</f>
        <v>17</v>
      </c>
      <c r="W1015" s="13">
        <f>SUMIFS('Fielding Data'!G:G, 'Fielding Data'!$A:$A, $A1015)</f>
        <v>3</v>
      </c>
      <c r="X1015" s="13">
        <f>SUMIFS('Fielding Data'!H:H, 'Fielding Data'!$A:$A, $A1015)</f>
        <v>1</v>
      </c>
    </row>
    <row r="1016" spans="1:24" x14ac:dyDescent="0.3">
      <c r="A1016" s="13" t="str">
        <f t="shared" si="31"/>
        <v>taverwi012010</v>
      </c>
      <c r="B1016" s="16" t="s">
        <v>495</v>
      </c>
      <c r="C1016" s="16">
        <v>2010</v>
      </c>
      <c r="D1016" s="16">
        <v>27</v>
      </c>
      <c r="E1016" s="16">
        <v>35</v>
      </c>
      <c r="F1016" s="16">
        <v>7</v>
      </c>
      <c r="G1016" s="16">
        <v>7</v>
      </c>
      <c r="H1016" s="16">
        <v>0</v>
      </c>
      <c r="I1016" s="16">
        <v>1</v>
      </c>
      <c r="J1016" s="16">
        <v>0</v>
      </c>
      <c r="K1016" s="16">
        <v>4</v>
      </c>
      <c r="L1016" s="16">
        <v>1</v>
      </c>
      <c r="M1016" s="16">
        <v>2</v>
      </c>
      <c r="N1016" s="16">
        <v>2</v>
      </c>
      <c r="O1016" s="16">
        <v>6</v>
      </c>
      <c r="P1016" s="13" t="str">
        <f t="shared" si="30"/>
        <v>CF</v>
      </c>
      <c r="Q1016" s="13">
        <f>IFERROR(VLOOKUP($A1016, 'Fielding Data'!$A$1:$H$12056, 5, 0), 0)</f>
        <v>0</v>
      </c>
      <c r="R1016" s="13">
        <f>IFERROR(VLOOKUP($A1016, 'Fielding Data'!$A$1:$H$12056, 6, 0), 0)</f>
        <v>0</v>
      </c>
      <c r="S1016" s="13">
        <f>IFERROR(VLOOKUP($A1016, 'Fielding Data'!$A$1:$H$12056, 7, 0), 0)</f>
        <v>0</v>
      </c>
      <c r="T1016" s="13">
        <f>IFERROR(VLOOKUP($A1016, 'Fielding Data'!$A$1:$H$12056, 8, 0), 0)</f>
        <v>0</v>
      </c>
      <c r="U1016" s="13">
        <f>SUMIFS('Fielding Data'!E:E, 'Fielding Data'!$A:$A, $A1016)</f>
        <v>17</v>
      </c>
      <c r="V1016" s="13">
        <f>SUMIFS('Fielding Data'!F:F, 'Fielding Data'!$A:$A, $A1016)</f>
        <v>1</v>
      </c>
      <c r="W1016" s="13">
        <f>SUMIFS('Fielding Data'!G:G, 'Fielding Data'!$A:$A, $A1016)</f>
        <v>0</v>
      </c>
      <c r="X1016" s="13">
        <f>SUMIFS('Fielding Data'!H:H, 'Fielding Data'!$A:$A, $A1016)</f>
        <v>1</v>
      </c>
    </row>
    <row r="1017" spans="1:24" x14ac:dyDescent="0.3">
      <c r="A1017" s="13" t="str">
        <f t="shared" si="31"/>
        <v>teagata012010</v>
      </c>
      <c r="B1017" s="16" t="s">
        <v>1017</v>
      </c>
      <c r="C1017" s="16">
        <v>2010</v>
      </c>
      <c r="D1017" s="16">
        <v>28</v>
      </c>
      <c r="E1017" s="16">
        <v>71</v>
      </c>
      <c r="F1017" s="16">
        <v>10</v>
      </c>
      <c r="G1017" s="16">
        <v>11</v>
      </c>
      <c r="H1017" s="16">
        <v>1</v>
      </c>
      <c r="I1017" s="16">
        <v>0</v>
      </c>
      <c r="J1017" s="16">
        <v>4</v>
      </c>
      <c r="K1017" s="16">
        <v>6</v>
      </c>
      <c r="L1017" s="16">
        <v>0</v>
      </c>
      <c r="M1017" s="16">
        <v>0</v>
      </c>
      <c r="N1017" s="16">
        <v>8</v>
      </c>
      <c r="O1017" s="16">
        <v>34</v>
      </c>
      <c r="P1017" s="13" t="str">
        <f t="shared" si="30"/>
        <v>C</v>
      </c>
      <c r="Q1017" s="13">
        <f>IFERROR(VLOOKUP($A1017, 'Fielding Data'!$A$1:$H$12056, 5, 0), 0)</f>
        <v>171</v>
      </c>
      <c r="R1017" s="13">
        <f>IFERROR(VLOOKUP($A1017, 'Fielding Data'!$A$1:$H$12056, 6, 0), 0)</f>
        <v>9</v>
      </c>
      <c r="S1017" s="13">
        <f>IFERROR(VLOOKUP($A1017, 'Fielding Data'!$A$1:$H$12056, 7, 0), 0)</f>
        <v>2</v>
      </c>
      <c r="T1017" s="13">
        <f>IFERROR(VLOOKUP($A1017, 'Fielding Data'!$A$1:$H$12056, 8, 0), 0)</f>
        <v>2</v>
      </c>
      <c r="U1017" s="13">
        <f>SUMIFS('Fielding Data'!E:E, 'Fielding Data'!$A:$A, $A1017)</f>
        <v>171</v>
      </c>
      <c r="V1017" s="13">
        <f>SUMIFS('Fielding Data'!F:F, 'Fielding Data'!$A:$A, $A1017)</f>
        <v>9</v>
      </c>
      <c r="W1017" s="13">
        <f>SUMIFS('Fielding Data'!G:G, 'Fielding Data'!$A:$A, $A1017)</f>
        <v>2</v>
      </c>
      <c r="X1017" s="13">
        <f>SUMIFS('Fielding Data'!H:H, 'Fielding Data'!$A:$A, $A1017)</f>
        <v>2</v>
      </c>
    </row>
    <row r="1018" spans="1:24" x14ac:dyDescent="0.3">
      <c r="A1018" s="13" t="str">
        <f t="shared" si="31"/>
        <v>teahema012010</v>
      </c>
      <c r="B1018" s="16" t="s">
        <v>608</v>
      </c>
      <c r="C1018" s="16">
        <v>2010</v>
      </c>
      <c r="D1018" s="16">
        <v>77</v>
      </c>
      <c r="E1018" s="16">
        <v>233</v>
      </c>
      <c r="F1018" s="16">
        <v>31</v>
      </c>
      <c r="G1018" s="16">
        <v>60</v>
      </c>
      <c r="H1018" s="16">
        <v>13</v>
      </c>
      <c r="I1018" s="16">
        <v>2</v>
      </c>
      <c r="J1018" s="16">
        <v>4</v>
      </c>
      <c r="K1018" s="16">
        <v>25</v>
      </c>
      <c r="L1018" s="16">
        <v>3</v>
      </c>
      <c r="M1018" s="16">
        <v>5</v>
      </c>
      <c r="N1018" s="16">
        <v>25</v>
      </c>
      <c r="O1018" s="16">
        <v>61</v>
      </c>
      <c r="P1018" s="13" t="str">
        <f t="shared" si="30"/>
        <v>1B</v>
      </c>
      <c r="Q1018" s="13">
        <f>IFERROR(VLOOKUP($A1018, 'Fielding Data'!$A$1:$H$12056, 5, 0), 0)</f>
        <v>5</v>
      </c>
      <c r="R1018" s="13">
        <f>IFERROR(VLOOKUP($A1018, 'Fielding Data'!$A$1:$H$12056, 6, 0), 0)</f>
        <v>0</v>
      </c>
      <c r="S1018" s="13">
        <f>IFERROR(VLOOKUP($A1018, 'Fielding Data'!$A$1:$H$12056, 7, 0), 0)</f>
        <v>0</v>
      </c>
      <c r="T1018" s="13">
        <f>IFERROR(VLOOKUP($A1018, 'Fielding Data'!$A$1:$H$12056, 8, 0), 0)</f>
        <v>0</v>
      </c>
      <c r="U1018" s="13">
        <f>SUMIFS('Fielding Data'!E:E, 'Fielding Data'!$A:$A, $A1018)</f>
        <v>49</v>
      </c>
      <c r="V1018" s="13">
        <f>SUMIFS('Fielding Data'!F:F, 'Fielding Data'!$A:$A, $A1018)</f>
        <v>82</v>
      </c>
      <c r="W1018" s="13">
        <f>SUMIFS('Fielding Data'!G:G, 'Fielding Data'!$A:$A, $A1018)</f>
        <v>10</v>
      </c>
      <c r="X1018" s="13">
        <f>SUMIFS('Fielding Data'!H:H, 'Fielding Data'!$A:$A, $A1018)</f>
        <v>6</v>
      </c>
    </row>
    <row r="1019" spans="1:24" x14ac:dyDescent="0.3">
      <c r="A1019" s="13" t="str">
        <f t="shared" si="31"/>
        <v>teixema012010</v>
      </c>
      <c r="B1019" s="16" t="s">
        <v>402</v>
      </c>
      <c r="C1019" s="16">
        <v>2010</v>
      </c>
      <c r="D1019" s="16">
        <v>158</v>
      </c>
      <c r="E1019" s="16">
        <v>601</v>
      </c>
      <c r="F1019" s="16">
        <v>113</v>
      </c>
      <c r="G1019" s="16">
        <v>154</v>
      </c>
      <c r="H1019" s="16">
        <v>36</v>
      </c>
      <c r="I1019" s="16">
        <v>0</v>
      </c>
      <c r="J1019" s="16">
        <v>33</v>
      </c>
      <c r="K1019" s="16">
        <v>108</v>
      </c>
      <c r="L1019" s="16">
        <v>0</v>
      </c>
      <c r="M1019" s="16">
        <v>1</v>
      </c>
      <c r="N1019" s="16">
        <v>93</v>
      </c>
      <c r="O1019" s="16">
        <v>122</v>
      </c>
      <c r="P1019" s="13" t="str">
        <f t="shared" si="30"/>
        <v>1B</v>
      </c>
      <c r="Q1019" s="13">
        <f>IFERROR(VLOOKUP($A1019, 'Fielding Data'!$A$1:$H$12056, 5, 0), 0)</f>
        <v>1227</v>
      </c>
      <c r="R1019" s="13">
        <f>IFERROR(VLOOKUP($A1019, 'Fielding Data'!$A$1:$H$12056, 6, 0), 0)</f>
        <v>80</v>
      </c>
      <c r="S1019" s="13">
        <f>IFERROR(VLOOKUP($A1019, 'Fielding Data'!$A$1:$H$12056, 7, 0), 0)</f>
        <v>3</v>
      </c>
      <c r="T1019" s="13">
        <f>IFERROR(VLOOKUP($A1019, 'Fielding Data'!$A$1:$H$12056, 8, 0), 0)</f>
        <v>137</v>
      </c>
      <c r="U1019" s="13">
        <f>SUMIFS('Fielding Data'!E:E, 'Fielding Data'!$A:$A, $A1019)</f>
        <v>1227</v>
      </c>
      <c r="V1019" s="13">
        <f>SUMIFS('Fielding Data'!F:F, 'Fielding Data'!$A:$A, $A1019)</f>
        <v>80</v>
      </c>
      <c r="W1019" s="13">
        <f>SUMIFS('Fielding Data'!G:G, 'Fielding Data'!$A:$A, $A1019)</f>
        <v>3</v>
      </c>
      <c r="X1019" s="13">
        <f>SUMIFS('Fielding Data'!H:H, 'Fielding Data'!$A:$A, $A1019)</f>
        <v>137</v>
      </c>
    </row>
    <row r="1020" spans="1:24" x14ac:dyDescent="0.3">
      <c r="A1020" s="13" t="str">
        <f t="shared" si="31"/>
        <v>tejadru012010</v>
      </c>
      <c r="B1020" s="16" t="s">
        <v>1394</v>
      </c>
      <c r="C1020" s="16">
        <v>2010</v>
      </c>
      <c r="D1020" s="16">
        <v>78</v>
      </c>
      <c r="E1020" s="16">
        <v>216</v>
      </c>
      <c r="F1020" s="16">
        <v>28</v>
      </c>
      <c r="G1020" s="16">
        <v>46</v>
      </c>
      <c r="H1020" s="16">
        <v>12</v>
      </c>
      <c r="I1020" s="16">
        <v>0</v>
      </c>
      <c r="J1020" s="16">
        <v>1</v>
      </c>
      <c r="K1020" s="16">
        <v>15</v>
      </c>
      <c r="L1020" s="16">
        <v>2</v>
      </c>
      <c r="M1020" s="16">
        <v>2</v>
      </c>
      <c r="N1020" s="16">
        <v>22</v>
      </c>
      <c r="O1020" s="16">
        <v>38</v>
      </c>
      <c r="P1020" s="13" t="str">
        <f t="shared" si="30"/>
        <v>2B</v>
      </c>
      <c r="Q1020" s="13">
        <f>IFERROR(VLOOKUP($A1020, 'Fielding Data'!$A$1:$H$12056, 5, 0), 0)</f>
        <v>79</v>
      </c>
      <c r="R1020" s="13">
        <f>IFERROR(VLOOKUP($A1020, 'Fielding Data'!$A$1:$H$12056, 6, 0), 0)</f>
        <v>126</v>
      </c>
      <c r="S1020" s="13">
        <f>IFERROR(VLOOKUP($A1020, 'Fielding Data'!$A$1:$H$12056, 7, 0), 0)</f>
        <v>6</v>
      </c>
      <c r="T1020" s="13">
        <f>IFERROR(VLOOKUP($A1020, 'Fielding Data'!$A$1:$H$12056, 8, 0), 0)</f>
        <v>31</v>
      </c>
      <c r="U1020" s="13">
        <f>SUMIFS('Fielding Data'!E:E, 'Fielding Data'!$A:$A, $A1020)</f>
        <v>112</v>
      </c>
      <c r="V1020" s="13">
        <f>SUMIFS('Fielding Data'!F:F, 'Fielding Data'!$A:$A, $A1020)</f>
        <v>201</v>
      </c>
      <c r="W1020" s="13">
        <f>SUMIFS('Fielding Data'!G:G, 'Fielding Data'!$A:$A, $A1020)</f>
        <v>8</v>
      </c>
      <c r="X1020" s="13">
        <f>SUMIFS('Fielding Data'!H:H, 'Fielding Data'!$A:$A, $A1020)</f>
        <v>46</v>
      </c>
    </row>
    <row r="1021" spans="1:24" x14ac:dyDescent="0.3">
      <c r="A1021" s="13" t="str">
        <f t="shared" si="31"/>
        <v>tejedro012010</v>
      </c>
      <c r="B1021" s="16" t="s">
        <v>609</v>
      </c>
      <c r="C1021" s="16">
        <v>2010</v>
      </c>
      <c r="D1021" s="16">
        <v>54</v>
      </c>
      <c r="E1021" s="16">
        <v>0</v>
      </c>
      <c r="F1021" s="16">
        <v>0</v>
      </c>
      <c r="G1021" s="16">
        <v>0</v>
      </c>
      <c r="H1021" s="16">
        <v>0</v>
      </c>
      <c r="I1021" s="16">
        <v>0</v>
      </c>
      <c r="J1021" s="16">
        <v>0</v>
      </c>
      <c r="K1021" s="16">
        <v>0</v>
      </c>
      <c r="L1021" s="16">
        <v>0</v>
      </c>
      <c r="M1021" s="16">
        <v>0</v>
      </c>
      <c r="N1021" s="16">
        <v>0</v>
      </c>
      <c r="O1021" s="16">
        <v>0</v>
      </c>
      <c r="P1021" s="13" t="str">
        <f t="shared" si="30"/>
        <v>P</v>
      </c>
      <c r="Q1021" s="13">
        <f>IFERROR(VLOOKUP($A1021, 'Fielding Data'!$A$1:$H$12056, 5, 0), 0)</f>
        <v>2</v>
      </c>
      <c r="R1021" s="13">
        <f>IFERROR(VLOOKUP($A1021, 'Fielding Data'!$A$1:$H$12056, 6, 0), 0)</f>
        <v>5</v>
      </c>
      <c r="S1021" s="13">
        <f>IFERROR(VLOOKUP($A1021, 'Fielding Data'!$A$1:$H$12056, 7, 0), 0)</f>
        <v>2</v>
      </c>
      <c r="T1021" s="13">
        <f>IFERROR(VLOOKUP($A1021, 'Fielding Data'!$A$1:$H$12056, 8, 0), 0)</f>
        <v>0</v>
      </c>
      <c r="U1021" s="13">
        <f>SUMIFS('Fielding Data'!E:E, 'Fielding Data'!$A:$A, $A1021)</f>
        <v>2</v>
      </c>
      <c r="V1021" s="13">
        <f>SUMIFS('Fielding Data'!F:F, 'Fielding Data'!$A:$A, $A1021)</f>
        <v>5</v>
      </c>
      <c r="W1021" s="13">
        <f>SUMIFS('Fielding Data'!G:G, 'Fielding Data'!$A:$A, $A1021)</f>
        <v>2</v>
      </c>
      <c r="X1021" s="13">
        <f>SUMIFS('Fielding Data'!H:H, 'Fielding Data'!$A:$A, $A1021)</f>
        <v>0</v>
      </c>
    </row>
    <row r="1022" spans="1:24" x14ac:dyDescent="0.3">
      <c r="A1022" s="13" t="str">
        <f t="shared" si="31"/>
        <v>thamema012010</v>
      </c>
      <c r="B1022" s="16" t="s">
        <v>341</v>
      </c>
      <c r="C1022" s="16">
        <v>2010</v>
      </c>
      <c r="D1022" s="16">
        <v>82</v>
      </c>
      <c r="E1022" s="16">
        <v>212</v>
      </c>
      <c r="F1022" s="16">
        <v>22</v>
      </c>
      <c r="G1022" s="16">
        <v>61</v>
      </c>
      <c r="H1022" s="16">
        <v>7</v>
      </c>
      <c r="I1022" s="16">
        <v>0</v>
      </c>
      <c r="J1022" s="16">
        <v>12</v>
      </c>
      <c r="K1022" s="16">
        <v>33</v>
      </c>
      <c r="L1022" s="16">
        <v>0</v>
      </c>
      <c r="M1022" s="16">
        <v>0</v>
      </c>
      <c r="N1022" s="16">
        <v>19</v>
      </c>
      <c r="O1022" s="16">
        <v>61</v>
      </c>
      <c r="P1022" s="13" t="str">
        <f t="shared" si="30"/>
        <v>3B</v>
      </c>
      <c r="Q1022" s="13">
        <f>IFERROR(VLOOKUP($A1022, 'Fielding Data'!$A$1:$H$12056, 5, 0), 0)</f>
        <v>0</v>
      </c>
      <c r="R1022" s="13">
        <f>IFERROR(VLOOKUP($A1022, 'Fielding Data'!$A$1:$H$12056, 6, 0), 0)</f>
        <v>0</v>
      </c>
      <c r="S1022" s="13">
        <f>IFERROR(VLOOKUP($A1022, 'Fielding Data'!$A$1:$H$12056, 7, 0), 0)</f>
        <v>1</v>
      </c>
      <c r="T1022" s="13">
        <f>IFERROR(VLOOKUP($A1022, 'Fielding Data'!$A$1:$H$12056, 8, 0), 0)</f>
        <v>0</v>
      </c>
      <c r="U1022" s="13">
        <f>SUMIFS('Fielding Data'!E:E, 'Fielding Data'!$A:$A, $A1022)</f>
        <v>34</v>
      </c>
      <c r="V1022" s="13">
        <f>SUMIFS('Fielding Data'!F:F, 'Fielding Data'!$A:$A, $A1022)</f>
        <v>2</v>
      </c>
      <c r="W1022" s="13">
        <f>SUMIFS('Fielding Data'!G:G, 'Fielding Data'!$A:$A, $A1022)</f>
        <v>3</v>
      </c>
      <c r="X1022" s="13">
        <f>SUMIFS('Fielding Data'!H:H, 'Fielding Data'!$A:$A, $A1022)</f>
        <v>1</v>
      </c>
    </row>
    <row r="1023" spans="1:24" x14ac:dyDescent="0.3">
      <c r="A1023" s="13" t="str">
        <f t="shared" si="31"/>
        <v>thatcjo012010</v>
      </c>
      <c r="B1023" s="16" t="s">
        <v>858</v>
      </c>
      <c r="C1023" s="16">
        <v>2010</v>
      </c>
      <c r="D1023" s="16">
        <v>65</v>
      </c>
      <c r="E1023" s="16">
        <v>0</v>
      </c>
      <c r="F1023" s="16">
        <v>0</v>
      </c>
      <c r="G1023" s="16">
        <v>0</v>
      </c>
      <c r="H1023" s="16">
        <v>0</v>
      </c>
      <c r="I1023" s="16">
        <v>0</v>
      </c>
      <c r="J1023" s="16">
        <v>0</v>
      </c>
      <c r="K1023" s="16">
        <v>0</v>
      </c>
      <c r="L1023" s="16">
        <v>0</v>
      </c>
      <c r="M1023" s="16">
        <v>0</v>
      </c>
      <c r="N1023" s="16">
        <v>0</v>
      </c>
      <c r="O1023" s="16">
        <v>0</v>
      </c>
      <c r="P1023" s="13" t="str">
        <f t="shared" si="30"/>
        <v>P</v>
      </c>
      <c r="Q1023" s="13">
        <f>IFERROR(VLOOKUP($A1023, 'Fielding Data'!$A$1:$H$12056, 5, 0), 0)</f>
        <v>1</v>
      </c>
      <c r="R1023" s="13">
        <f>IFERROR(VLOOKUP($A1023, 'Fielding Data'!$A$1:$H$12056, 6, 0), 0)</f>
        <v>0</v>
      </c>
      <c r="S1023" s="13">
        <f>IFERROR(VLOOKUP($A1023, 'Fielding Data'!$A$1:$H$12056, 7, 0), 0)</f>
        <v>0</v>
      </c>
      <c r="T1023" s="13">
        <f>IFERROR(VLOOKUP($A1023, 'Fielding Data'!$A$1:$H$12056, 8, 0), 0)</f>
        <v>0</v>
      </c>
      <c r="U1023" s="13">
        <f>SUMIFS('Fielding Data'!E:E, 'Fielding Data'!$A:$A, $A1023)</f>
        <v>1</v>
      </c>
      <c r="V1023" s="13">
        <f>SUMIFS('Fielding Data'!F:F, 'Fielding Data'!$A:$A, $A1023)</f>
        <v>0</v>
      </c>
      <c r="W1023" s="13">
        <f>SUMIFS('Fielding Data'!G:G, 'Fielding Data'!$A:$A, $A1023)</f>
        <v>0</v>
      </c>
      <c r="X1023" s="13">
        <f>SUMIFS('Fielding Data'!H:H, 'Fielding Data'!$A:$A, $A1023)</f>
        <v>0</v>
      </c>
    </row>
    <row r="1024" spans="1:24" x14ac:dyDescent="0.3">
      <c r="A1024" s="13" t="str">
        <f t="shared" si="31"/>
        <v>thayeda012010</v>
      </c>
      <c r="B1024" s="16" t="s">
        <v>1193</v>
      </c>
      <c r="C1024" s="16">
        <v>2010</v>
      </c>
      <c r="D1024" s="16">
        <v>1</v>
      </c>
      <c r="E1024" s="16">
        <v>0</v>
      </c>
      <c r="F1024" s="16">
        <v>0</v>
      </c>
      <c r="G1024" s="16">
        <v>0</v>
      </c>
      <c r="H1024" s="16">
        <v>0</v>
      </c>
      <c r="I1024" s="16">
        <v>0</v>
      </c>
      <c r="J1024" s="16">
        <v>0</v>
      </c>
      <c r="K1024" s="16">
        <v>0</v>
      </c>
      <c r="L1024" s="16">
        <v>0</v>
      </c>
      <c r="M1024" s="16">
        <v>0</v>
      </c>
      <c r="N1024" s="16">
        <v>0</v>
      </c>
      <c r="O1024" s="16">
        <v>0</v>
      </c>
      <c r="P1024" s="13" t="str">
        <f t="shared" si="30"/>
        <v>P</v>
      </c>
      <c r="Q1024" s="13">
        <f>IFERROR(VLOOKUP($A1024, 'Fielding Data'!$A$1:$H$12056, 5, 0), 0)</f>
        <v>0</v>
      </c>
      <c r="R1024" s="13">
        <f>IFERROR(VLOOKUP($A1024, 'Fielding Data'!$A$1:$H$12056, 6, 0), 0)</f>
        <v>0</v>
      </c>
      <c r="S1024" s="13">
        <f>IFERROR(VLOOKUP($A1024, 'Fielding Data'!$A$1:$H$12056, 7, 0), 0)</f>
        <v>0</v>
      </c>
      <c r="T1024" s="13">
        <f>IFERROR(VLOOKUP($A1024, 'Fielding Data'!$A$1:$H$12056, 8, 0), 0)</f>
        <v>0</v>
      </c>
      <c r="U1024" s="13">
        <f>SUMIFS('Fielding Data'!E:E, 'Fielding Data'!$A:$A, $A1024)</f>
        <v>0</v>
      </c>
      <c r="V1024" s="13">
        <f>SUMIFS('Fielding Data'!F:F, 'Fielding Data'!$A:$A, $A1024)</f>
        <v>0</v>
      </c>
      <c r="W1024" s="13">
        <f>SUMIFS('Fielding Data'!G:G, 'Fielding Data'!$A:$A, $A1024)</f>
        <v>0</v>
      </c>
      <c r="X1024" s="13">
        <f>SUMIFS('Fielding Data'!H:H, 'Fielding Data'!$A:$A, $A1024)</f>
        <v>0</v>
      </c>
    </row>
    <row r="1025" spans="1:24" x14ac:dyDescent="0.3">
      <c r="A1025" s="13" t="str">
        <f t="shared" si="31"/>
        <v>tholejo012010</v>
      </c>
      <c r="B1025" s="16" t="s">
        <v>1194</v>
      </c>
      <c r="C1025" s="16">
        <v>2010</v>
      </c>
      <c r="D1025" s="16">
        <v>73</v>
      </c>
      <c r="E1025" s="16">
        <v>202</v>
      </c>
      <c r="F1025" s="16">
        <v>17</v>
      </c>
      <c r="G1025" s="16">
        <v>56</v>
      </c>
      <c r="H1025" s="16">
        <v>7</v>
      </c>
      <c r="I1025" s="16">
        <v>1</v>
      </c>
      <c r="J1025" s="16">
        <v>3</v>
      </c>
      <c r="K1025" s="16">
        <v>17</v>
      </c>
      <c r="L1025" s="16">
        <v>1</v>
      </c>
      <c r="M1025" s="16">
        <v>0</v>
      </c>
      <c r="N1025" s="16">
        <v>24</v>
      </c>
      <c r="O1025" s="16">
        <v>25</v>
      </c>
      <c r="P1025" s="13" t="str">
        <f t="shared" si="30"/>
        <v>C</v>
      </c>
      <c r="Q1025" s="13">
        <f>IFERROR(VLOOKUP($A1025, 'Fielding Data'!$A$1:$H$12056, 5, 0), 0)</f>
        <v>341</v>
      </c>
      <c r="R1025" s="13">
        <f>IFERROR(VLOOKUP($A1025, 'Fielding Data'!$A$1:$H$12056, 6, 0), 0)</f>
        <v>29</v>
      </c>
      <c r="S1025" s="13">
        <f>IFERROR(VLOOKUP($A1025, 'Fielding Data'!$A$1:$H$12056, 7, 0), 0)</f>
        <v>3</v>
      </c>
      <c r="T1025" s="13">
        <f>IFERROR(VLOOKUP($A1025, 'Fielding Data'!$A$1:$H$12056, 8, 0), 0)</f>
        <v>2</v>
      </c>
      <c r="U1025" s="13">
        <f>SUMIFS('Fielding Data'!E:E, 'Fielding Data'!$A:$A, $A1025)</f>
        <v>341</v>
      </c>
      <c r="V1025" s="13">
        <f>SUMIFS('Fielding Data'!F:F, 'Fielding Data'!$A:$A, $A1025)</f>
        <v>29</v>
      </c>
      <c r="W1025" s="13">
        <f>SUMIFS('Fielding Data'!G:G, 'Fielding Data'!$A:$A, $A1025)</f>
        <v>3</v>
      </c>
      <c r="X1025" s="13">
        <f>SUMIFS('Fielding Data'!H:H, 'Fielding Data'!$A:$A, $A1025)</f>
        <v>2</v>
      </c>
    </row>
    <row r="1026" spans="1:24" x14ac:dyDescent="0.3">
      <c r="A1026" s="13" t="str">
        <f t="shared" si="31"/>
        <v>thomabr012010</v>
      </c>
      <c r="B1026" s="16" t="s">
        <v>277</v>
      </c>
      <c r="C1026" s="16">
        <v>2010</v>
      </c>
      <c r="D1026" s="16">
        <v>49</v>
      </c>
      <c r="E1026" s="16">
        <v>0</v>
      </c>
      <c r="F1026" s="16">
        <v>0</v>
      </c>
      <c r="G1026" s="16">
        <v>0</v>
      </c>
      <c r="H1026" s="16">
        <v>0</v>
      </c>
      <c r="I1026" s="16">
        <v>0</v>
      </c>
      <c r="J1026" s="16">
        <v>0</v>
      </c>
      <c r="K1026" s="16">
        <v>0</v>
      </c>
      <c r="L1026" s="16">
        <v>0</v>
      </c>
      <c r="M1026" s="16">
        <v>0</v>
      </c>
      <c r="N1026" s="16">
        <v>0</v>
      </c>
      <c r="O1026" s="16">
        <v>0</v>
      </c>
      <c r="P1026" s="13" t="str">
        <f t="shared" ref="P1026:P1089" si="32">IFERROR(VLOOKUP($A1026, Fielding, 4, 0), "Other")</f>
        <v>P</v>
      </c>
      <c r="Q1026" s="13">
        <f>IFERROR(VLOOKUP($A1026, 'Fielding Data'!$A$1:$H$12056, 5, 0), 0)</f>
        <v>2</v>
      </c>
      <c r="R1026" s="13">
        <f>IFERROR(VLOOKUP($A1026, 'Fielding Data'!$A$1:$H$12056, 6, 0), 0)</f>
        <v>11</v>
      </c>
      <c r="S1026" s="13">
        <f>IFERROR(VLOOKUP($A1026, 'Fielding Data'!$A$1:$H$12056, 7, 0), 0)</f>
        <v>0</v>
      </c>
      <c r="T1026" s="13">
        <f>IFERROR(VLOOKUP($A1026, 'Fielding Data'!$A$1:$H$12056, 8, 0), 0)</f>
        <v>0</v>
      </c>
      <c r="U1026" s="13">
        <f>SUMIFS('Fielding Data'!E:E, 'Fielding Data'!$A:$A, $A1026)</f>
        <v>2</v>
      </c>
      <c r="V1026" s="13">
        <f>SUMIFS('Fielding Data'!F:F, 'Fielding Data'!$A:$A, $A1026)</f>
        <v>11</v>
      </c>
      <c r="W1026" s="13">
        <f>SUMIFS('Fielding Data'!G:G, 'Fielding Data'!$A:$A, $A1026)</f>
        <v>0</v>
      </c>
      <c r="X1026" s="13">
        <f>SUMIFS('Fielding Data'!H:H, 'Fielding Data'!$A:$A, $A1026)</f>
        <v>0</v>
      </c>
    </row>
    <row r="1027" spans="1:24" x14ac:dyDescent="0.3">
      <c r="A1027" s="13" t="str">
        <f t="shared" ref="A1027:A1090" si="33">B1027&amp;C1027</f>
        <v>thomaju012010</v>
      </c>
      <c r="B1027" s="16" t="s">
        <v>1019</v>
      </c>
      <c r="C1027" s="16">
        <v>2010</v>
      </c>
      <c r="D1027" s="16">
        <v>12</v>
      </c>
      <c r="E1027" s="16">
        <v>1</v>
      </c>
      <c r="F1027" s="16">
        <v>0</v>
      </c>
      <c r="G1027" s="16">
        <v>0</v>
      </c>
      <c r="H1027" s="16">
        <v>0</v>
      </c>
      <c r="I1027" s="16">
        <v>0</v>
      </c>
      <c r="J1027" s="16">
        <v>0</v>
      </c>
      <c r="K1027" s="16">
        <v>0</v>
      </c>
      <c r="L1027" s="16">
        <v>0</v>
      </c>
      <c r="M1027" s="16">
        <v>0</v>
      </c>
      <c r="N1027" s="16">
        <v>0</v>
      </c>
      <c r="O1027" s="16">
        <v>1</v>
      </c>
      <c r="P1027" s="13" t="str">
        <f t="shared" si="32"/>
        <v>P</v>
      </c>
      <c r="Q1027" s="13">
        <f>IFERROR(VLOOKUP($A1027, 'Fielding Data'!$A$1:$H$12056, 5, 0), 0)</f>
        <v>0</v>
      </c>
      <c r="R1027" s="13">
        <f>IFERROR(VLOOKUP($A1027, 'Fielding Data'!$A$1:$H$12056, 6, 0), 0)</f>
        <v>2</v>
      </c>
      <c r="S1027" s="13">
        <f>IFERROR(VLOOKUP($A1027, 'Fielding Data'!$A$1:$H$12056, 7, 0), 0)</f>
        <v>0</v>
      </c>
      <c r="T1027" s="13">
        <f>IFERROR(VLOOKUP($A1027, 'Fielding Data'!$A$1:$H$12056, 8, 0), 0)</f>
        <v>0</v>
      </c>
      <c r="U1027" s="13">
        <f>SUMIFS('Fielding Data'!E:E, 'Fielding Data'!$A:$A, $A1027)</f>
        <v>0</v>
      </c>
      <c r="V1027" s="13">
        <f>SUMIFS('Fielding Data'!F:F, 'Fielding Data'!$A:$A, $A1027)</f>
        <v>2</v>
      </c>
      <c r="W1027" s="13">
        <f>SUMIFS('Fielding Data'!G:G, 'Fielding Data'!$A:$A, $A1027)</f>
        <v>0</v>
      </c>
      <c r="X1027" s="13">
        <f>SUMIFS('Fielding Data'!H:H, 'Fielding Data'!$A:$A, $A1027)</f>
        <v>0</v>
      </c>
    </row>
    <row r="1028" spans="1:24" x14ac:dyDescent="0.3">
      <c r="A1028" s="13" t="str">
        <f t="shared" si="33"/>
        <v>thomeji012010</v>
      </c>
      <c r="B1028" s="16" t="s">
        <v>202</v>
      </c>
      <c r="C1028" s="16">
        <v>2010</v>
      </c>
      <c r="D1028" s="16">
        <v>108</v>
      </c>
      <c r="E1028" s="16">
        <v>276</v>
      </c>
      <c r="F1028" s="16">
        <v>48</v>
      </c>
      <c r="G1028" s="16">
        <v>78</v>
      </c>
      <c r="H1028" s="16">
        <v>16</v>
      </c>
      <c r="I1028" s="16">
        <v>2</v>
      </c>
      <c r="J1028" s="16">
        <v>25</v>
      </c>
      <c r="K1028" s="16">
        <v>59</v>
      </c>
      <c r="L1028" s="16">
        <v>0</v>
      </c>
      <c r="M1028" s="16">
        <v>0</v>
      </c>
      <c r="N1028" s="16">
        <v>60</v>
      </c>
      <c r="O1028" s="16">
        <v>82</v>
      </c>
      <c r="P1028" s="13" t="str">
        <f t="shared" si="32"/>
        <v>Other</v>
      </c>
      <c r="Q1028" s="13">
        <f>IFERROR(VLOOKUP($A1028, 'Fielding Data'!$A$1:$H$12056, 5, 0), 0)</f>
        <v>0</v>
      </c>
      <c r="R1028" s="13">
        <f>IFERROR(VLOOKUP($A1028, 'Fielding Data'!$A$1:$H$12056, 6, 0), 0)</f>
        <v>0</v>
      </c>
      <c r="S1028" s="13">
        <f>IFERROR(VLOOKUP($A1028, 'Fielding Data'!$A$1:$H$12056, 7, 0), 0)</f>
        <v>0</v>
      </c>
      <c r="T1028" s="13">
        <f>IFERROR(VLOOKUP($A1028, 'Fielding Data'!$A$1:$H$12056, 8, 0), 0)</f>
        <v>0</v>
      </c>
      <c r="U1028" s="13">
        <f>SUMIFS('Fielding Data'!E:E, 'Fielding Data'!$A:$A, $A1028)</f>
        <v>0</v>
      </c>
      <c r="V1028" s="13">
        <f>SUMIFS('Fielding Data'!F:F, 'Fielding Data'!$A:$A, $A1028)</f>
        <v>0</v>
      </c>
      <c r="W1028" s="13">
        <f>SUMIFS('Fielding Data'!G:G, 'Fielding Data'!$A:$A, $A1028)</f>
        <v>0</v>
      </c>
      <c r="X1028" s="13">
        <f>SUMIFS('Fielding Data'!H:H, 'Fielding Data'!$A:$A, $A1028)</f>
        <v>0</v>
      </c>
    </row>
    <row r="1029" spans="1:24" x14ac:dyDescent="0.3">
      <c r="A1029" s="13" t="str">
        <f t="shared" si="33"/>
        <v>thompbr012010</v>
      </c>
      <c r="B1029" s="16" t="s">
        <v>611</v>
      </c>
      <c r="C1029" s="16">
        <v>2010</v>
      </c>
      <c r="D1029" s="16">
        <v>16</v>
      </c>
      <c r="E1029" s="16">
        <v>0</v>
      </c>
      <c r="F1029" s="16">
        <v>0</v>
      </c>
      <c r="G1029" s="16">
        <v>0</v>
      </c>
      <c r="H1029" s="16">
        <v>0</v>
      </c>
      <c r="I1029" s="16">
        <v>0</v>
      </c>
      <c r="J1029" s="16">
        <v>0</v>
      </c>
      <c r="K1029" s="16">
        <v>0</v>
      </c>
      <c r="L1029" s="16">
        <v>0</v>
      </c>
      <c r="M1029" s="16">
        <v>0</v>
      </c>
      <c r="N1029" s="16">
        <v>0</v>
      </c>
      <c r="O1029" s="16">
        <v>0</v>
      </c>
      <c r="P1029" s="13" t="str">
        <f t="shared" si="32"/>
        <v>P</v>
      </c>
      <c r="Q1029" s="13">
        <f>IFERROR(VLOOKUP($A1029, 'Fielding Data'!$A$1:$H$12056, 5, 0), 0)</f>
        <v>1</v>
      </c>
      <c r="R1029" s="13">
        <f>IFERROR(VLOOKUP($A1029, 'Fielding Data'!$A$1:$H$12056, 6, 0), 0)</f>
        <v>1</v>
      </c>
      <c r="S1029" s="13">
        <f>IFERROR(VLOOKUP($A1029, 'Fielding Data'!$A$1:$H$12056, 7, 0), 0)</f>
        <v>0</v>
      </c>
      <c r="T1029" s="13">
        <f>IFERROR(VLOOKUP($A1029, 'Fielding Data'!$A$1:$H$12056, 8, 0), 0)</f>
        <v>0</v>
      </c>
      <c r="U1029" s="13">
        <f>SUMIFS('Fielding Data'!E:E, 'Fielding Data'!$A:$A, $A1029)</f>
        <v>1</v>
      </c>
      <c r="V1029" s="13">
        <f>SUMIFS('Fielding Data'!F:F, 'Fielding Data'!$A:$A, $A1029)</f>
        <v>1</v>
      </c>
      <c r="W1029" s="13">
        <f>SUMIFS('Fielding Data'!G:G, 'Fielding Data'!$A:$A, $A1029)</f>
        <v>0</v>
      </c>
      <c r="X1029" s="13">
        <f>SUMIFS('Fielding Data'!H:H, 'Fielding Data'!$A:$A, $A1029)</f>
        <v>0</v>
      </c>
    </row>
    <row r="1030" spans="1:24" x14ac:dyDescent="0.3">
      <c r="A1030" s="13" t="str">
        <f t="shared" si="33"/>
        <v>thompri032010</v>
      </c>
      <c r="B1030" s="16" t="s">
        <v>859</v>
      </c>
      <c r="C1030" s="16">
        <v>2010</v>
      </c>
      <c r="D1030" s="16">
        <v>13</v>
      </c>
      <c r="E1030" s="16">
        <v>0</v>
      </c>
      <c r="F1030" s="16">
        <v>0</v>
      </c>
      <c r="G1030" s="16">
        <v>0</v>
      </c>
      <c r="H1030" s="16">
        <v>0</v>
      </c>
      <c r="I1030" s="16">
        <v>0</v>
      </c>
      <c r="J1030" s="16">
        <v>0</v>
      </c>
      <c r="K1030" s="16">
        <v>0</v>
      </c>
      <c r="L1030" s="16">
        <v>0</v>
      </c>
      <c r="M1030" s="16">
        <v>0</v>
      </c>
      <c r="N1030" s="16">
        <v>0</v>
      </c>
      <c r="O1030" s="16">
        <v>0</v>
      </c>
      <c r="P1030" s="13" t="str">
        <f t="shared" si="32"/>
        <v>P</v>
      </c>
      <c r="Q1030" s="13">
        <f>IFERROR(VLOOKUP($A1030, 'Fielding Data'!$A$1:$H$12056, 5, 0), 0)</f>
        <v>2</v>
      </c>
      <c r="R1030" s="13">
        <f>IFERROR(VLOOKUP($A1030, 'Fielding Data'!$A$1:$H$12056, 6, 0), 0)</f>
        <v>1</v>
      </c>
      <c r="S1030" s="13">
        <f>IFERROR(VLOOKUP($A1030, 'Fielding Data'!$A$1:$H$12056, 7, 0), 0)</f>
        <v>1</v>
      </c>
      <c r="T1030" s="13">
        <f>IFERROR(VLOOKUP($A1030, 'Fielding Data'!$A$1:$H$12056, 8, 0), 0)</f>
        <v>0</v>
      </c>
      <c r="U1030" s="13">
        <f>SUMIFS('Fielding Data'!E:E, 'Fielding Data'!$A:$A, $A1030)</f>
        <v>2</v>
      </c>
      <c r="V1030" s="13">
        <f>SUMIFS('Fielding Data'!F:F, 'Fielding Data'!$A:$A, $A1030)</f>
        <v>1</v>
      </c>
      <c r="W1030" s="13">
        <f>SUMIFS('Fielding Data'!G:G, 'Fielding Data'!$A:$A, $A1030)</f>
        <v>1</v>
      </c>
      <c r="X1030" s="13">
        <f>SUMIFS('Fielding Data'!H:H, 'Fielding Data'!$A:$A, $A1030)</f>
        <v>0</v>
      </c>
    </row>
    <row r="1031" spans="1:24" x14ac:dyDescent="0.3">
      <c r="A1031" s="13" t="str">
        <f t="shared" si="33"/>
        <v>thornma012010</v>
      </c>
      <c r="B1031" s="16" t="s">
        <v>497</v>
      </c>
      <c r="C1031" s="16">
        <v>2010</v>
      </c>
      <c r="D1031" s="16">
        <v>61</v>
      </c>
      <c r="E1031" s="16">
        <v>0</v>
      </c>
      <c r="F1031" s="16">
        <v>0</v>
      </c>
      <c r="G1031" s="16">
        <v>0</v>
      </c>
      <c r="H1031" s="16">
        <v>0</v>
      </c>
      <c r="I1031" s="16">
        <v>0</v>
      </c>
      <c r="J1031" s="16">
        <v>0</v>
      </c>
      <c r="K1031" s="16">
        <v>0</v>
      </c>
      <c r="L1031" s="16">
        <v>0</v>
      </c>
      <c r="M1031" s="16">
        <v>0</v>
      </c>
      <c r="N1031" s="16">
        <v>0</v>
      </c>
      <c r="O1031" s="16">
        <v>0</v>
      </c>
      <c r="P1031" s="13" t="str">
        <f t="shared" si="32"/>
        <v>P</v>
      </c>
      <c r="Q1031" s="13">
        <f>IFERROR(VLOOKUP($A1031, 'Fielding Data'!$A$1:$H$12056, 5, 0), 0)</f>
        <v>0</v>
      </c>
      <c r="R1031" s="13">
        <f>IFERROR(VLOOKUP($A1031, 'Fielding Data'!$A$1:$H$12056, 6, 0), 0)</f>
        <v>6</v>
      </c>
      <c r="S1031" s="13">
        <f>IFERROR(VLOOKUP($A1031, 'Fielding Data'!$A$1:$H$12056, 7, 0), 0)</f>
        <v>0</v>
      </c>
      <c r="T1031" s="13">
        <f>IFERROR(VLOOKUP($A1031, 'Fielding Data'!$A$1:$H$12056, 8, 0), 0)</f>
        <v>0</v>
      </c>
      <c r="U1031" s="13">
        <f>SUMIFS('Fielding Data'!E:E, 'Fielding Data'!$A:$A, $A1031)</f>
        <v>0</v>
      </c>
      <c r="V1031" s="13">
        <f>SUMIFS('Fielding Data'!F:F, 'Fielding Data'!$A:$A, $A1031)</f>
        <v>6</v>
      </c>
      <c r="W1031" s="13">
        <f>SUMIFS('Fielding Data'!G:G, 'Fielding Data'!$A:$A, $A1031)</f>
        <v>0</v>
      </c>
      <c r="X1031" s="13">
        <f>SUMIFS('Fielding Data'!H:H, 'Fielding Data'!$A:$A, $A1031)</f>
        <v>0</v>
      </c>
    </row>
    <row r="1032" spans="1:24" x14ac:dyDescent="0.3">
      <c r="A1032" s="13" t="str">
        <f t="shared" si="33"/>
        <v>threeer012010</v>
      </c>
      <c r="B1032" s="16" t="s">
        <v>860</v>
      </c>
      <c r="C1032" s="16">
        <v>2010</v>
      </c>
      <c r="D1032" s="16">
        <v>11</v>
      </c>
      <c r="E1032" s="16">
        <v>0</v>
      </c>
      <c r="F1032" s="16">
        <v>0</v>
      </c>
      <c r="G1032" s="16">
        <v>0</v>
      </c>
      <c r="H1032" s="16">
        <v>0</v>
      </c>
      <c r="I1032" s="16">
        <v>0</v>
      </c>
      <c r="J1032" s="16">
        <v>0</v>
      </c>
      <c r="K1032" s="16">
        <v>0</v>
      </c>
      <c r="L1032" s="16">
        <v>0</v>
      </c>
      <c r="M1032" s="16">
        <v>0</v>
      </c>
      <c r="N1032" s="16">
        <v>0</v>
      </c>
      <c r="O1032" s="16">
        <v>0</v>
      </c>
      <c r="P1032" s="13" t="str">
        <f t="shared" si="32"/>
        <v>P</v>
      </c>
      <c r="Q1032" s="13">
        <f>IFERROR(VLOOKUP($A1032, 'Fielding Data'!$A$1:$H$12056, 5, 0), 0)</f>
        <v>0</v>
      </c>
      <c r="R1032" s="13">
        <f>IFERROR(VLOOKUP($A1032, 'Fielding Data'!$A$1:$H$12056, 6, 0), 0)</f>
        <v>3</v>
      </c>
      <c r="S1032" s="13">
        <f>IFERROR(VLOOKUP($A1032, 'Fielding Data'!$A$1:$H$12056, 7, 0), 0)</f>
        <v>1</v>
      </c>
      <c r="T1032" s="13">
        <f>IFERROR(VLOOKUP($A1032, 'Fielding Data'!$A$1:$H$12056, 8, 0), 0)</f>
        <v>0</v>
      </c>
      <c r="U1032" s="13">
        <f>SUMIFS('Fielding Data'!E:E, 'Fielding Data'!$A:$A, $A1032)</f>
        <v>0</v>
      </c>
      <c r="V1032" s="13">
        <f>SUMIFS('Fielding Data'!F:F, 'Fielding Data'!$A:$A, $A1032)</f>
        <v>3</v>
      </c>
      <c r="W1032" s="13">
        <f>SUMIFS('Fielding Data'!G:G, 'Fielding Data'!$A:$A, $A1032)</f>
        <v>1</v>
      </c>
      <c r="X1032" s="13">
        <f>SUMIFS('Fielding Data'!H:H, 'Fielding Data'!$A:$A, $A1032)</f>
        <v>0</v>
      </c>
    </row>
    <row r="1033" spans="1:24" x14ac:dyDescent="0.3">
      <c r="A1033" s="13" t="str">
        <f t="shared" si="33"/>
        <v>tillmch012010</v>
      </c>
      <c r="B1033" s="16" t="s">
        <v>1195</v>
      </c>
      <c r="C1033" s="16">
        <v>2010</v>
      </c>
      <c r="D1033" s="16">
        <v>11</v>
      </c>
      <c r="E1033" s="16">
        <v>1</v>
      </c>
      <c r="F1033" s="16">
        <v>0</v>
      </c>
      <c r="G1033" s="16">
        <v>0</v>
      </c>
      <c r="H1033" s="16">
        <v>0</v>
      </c>
      <c r="I1033" s="16">
        <v>0</v>
      </c>
      <c r="J1033" s="16">
        <v>0</v>
      </c>
      <c r="K1033" s="16">
        <v>0</v>
      </c>
      <c r="L1033" s="16">
        <v>0</v>
      </c>
      <c r="M1033" s="16">
        <v>0</v>
      </c>
      <c r="N1033" s="16">
        <v>0</v>
      </c>
      <c r="O1033" s="16">
        <v>0</v>
      </c>
      <c r="P1033" s="13" t="str">
        <f t="shared" si="32"/>
        <v>P</v>
      </c>
      <c r="Q1033" s="13">
        <f>IFERROR(VLOOKUP($A1033, 'Fielding Data'!$A$1:$H$12056, 5, 0), 0)</f>
        <v>7</v>
      </c>
      <c r="R1033" s="13">
        <f>IFERROR(VLOOKUP($A1033, 'Fielding Data'!$A$1:$H$12056, 6, 0), 0)</f>
        <v>6</v>
      </c>
      <c r="S1033" s="13">
        <f>IFERROR(VLOOKUP($A1033, 'Fielding Data'!$A$1:$H$12056, 7, 0), 0)</f>
        <v>1</v>
      </c>
      <c r="T1033" s="13">
        <f>IFERROR(VLOOKUP($A1033, 'Fielding Data'!$A$1:$H$12056, 8, 0), 0)</f>
        <v>1</v>
      </c>
      <c r="U1033" s="13">
        <f>SUMIFS('Fielding Data'!E:E, 'Fielding Data'!$A:$A, $A1033)</f>
        <v>7</v>
      </c>
      <c r="V1033" s="13">
        <f>SUMIFS('Fielding Data'!F:F, 'Fielding Data'!$A:$A, $A1033)</f>
        <v>6</v>
      </c>
      <c r="W1033" s="13">
        <f>SUMIFS('Fielding Data'!G:G, 'Fielding Data'!$A:$A, $A1033)</f>
        <v>1</v>
      </c>
      <c r="X1033" s="13">
        <f>SUMIFS('Fielding Data'!H:H, 'Fielding Data'!$A:$A, $A1033)</f>
        <v>1</v>
      </c>
    </row>
    <row r="1034" spans="1:24" x14ac:dyDescent="0.3">
      <c r="A1034" s="13" t="str">
        <f t="shared" si="33"/>
        <v>toddje012010</v>
      </c>
      <c r="B1034" s="16" t="s">
        <v>1196</v>
      </c>
      <c r="C1034" s="16">
        <v>2010</v>
      </c>
      <c r="D1034" s="16">
        <v>5</v>
      </c>
      <c r="E1034" s="16">
        <v>0</v>
      </c>
      <c r="F1034" s="16">
        <v>0</v>
      </c>
      <c r="G1034" s="16">
        <v>0</v>
      </c>
      <c r="H1034" s="16">
        <v>0</v>
      </c>
      <c r="I1034" s="16">
        <v>0</v>
      </c>
      <c r="J1034" s="16">
        <v>0</v>
      </c>
      <c r="K1034" s="16">
        <v>0</v>
      </c>
      <c r="L1034" s="16">
        <v>0</v>
      </c>
      <c r="M1034" s="16">
        <v>0</v>
      </c>
      <c r="N1034" s="16">
        <v>0</v>
      </c>
      <c r="O1034" s="16">
        <v>0</v>
      </c>
      <c r="P1034" s="13" t="str">
        <f t="shared" si="32"/>
        <v>P</v>
      </c>
      <c r="Q1034" s="13">
        <f>IFERROR(VLOOKUP($A1034, 'Fielding Data'!$A$1:$H$12056, 5, 0), 0)</f>
        <v>1</v>
      </c>
      <c r="R1034" s="13">
        <f>IFERROR(VLOOKUP($A1034, 'Fielding Data'!$A$1:$H$12056, 6, 0), 0)</f>
        <v>0</v>
      </c>
      <c r="S1034" s="13">
        <f>IFERROR(VLOOKUP($A1034, 'Fielding Data'!$A$1:$H$12056, 7, 0), 0)</f>
        <v>0</v>
      </c>
      <c r="T1034" s="13">
        <f>IFERROR(VLOOKUP($A1034, 'Fielding Data'!$A$1:$H$12056, 8, 0), 0)</f>
        <v>0</v>
      </c>
      <c r="U1034" s="13">
        <f>SUMIFS('Fielding Data'!E:E, 'Fielding Data'!$A:$A, $A1034)</f>
        <v>1</v>
      </c>
      <c r="V1034" s="13">
        <f>SUMIFS('Fielding Data'!F:F, 'Fielding Data'!$A:$A, $A1034)</f>
        <v>0</v>
      </c>
      <c r="W1034" s="13">
        <f>SUMIFS('Fielding Data'!G:G, 'Fielding Data'!$A:$A, $A1034)</f>
        <v>0</v>
      </c>
      <c r="X1034" s="13">
        <f>SUMIFS('Fielding Data'!H:H, 'Fielding Data'!$A:$A, $A1034)</f>
        <v>0</v>
      </c>
    </row>
    <row r="1035" spans="1:24" x14ac:dyDescent="0.3">
      <c r="A1035" s="13" t="str">
        <f t="shared" si="33"/>
        <v>tolbema012010</v>
      </c>
      <c r="B1035" s="16" t="s">
        <v>1021</v>
      </c>
      <c r="C1035" s="16">
        <v>2010</v>
      </c>
      <c r="D1035" s="16">
        <v>48</v>
      </c>
      <c r="E1035" s="16">
        <v>87</v>
      </c>
      <c r="F1035" s="16">
        <v>8</v>
      </c>
      <c r="G1035" s="16">
        <v>20</v>
      </c>
      <c r="H1035" s="16">
        <v>4</v>
      </c>
      <c r="I1035" s="16">
        <v>3</v>
      </c>
      <c r="J1035" s="16">
        <v>1</v>
      </c>
      <c r="K1035" s="16">
        <v>18</v>
      </c>
      <c r="L1035" s="16">
        <v>1</v>
      </c>
      <c r="M1035" s="16">
        <v>1</v>
      </c>
      <c r="N1035" s="16">
        <v>9</v>
      </c>
      <c r="O1035" s="16">
        <v>18</v>
      </c>
      <c r="P1035" s="13" t="str">
        <f t="shared" si="32"/>
        <v>1B</v>
      </c>
      <c r="Q1035" s="13">
        <f>IFERROR(VLOOKUP($A1035, 'Fielding Data'!$A$1:$H$12056, 5, 0), 0)</f>
        <v>5</v>
      </c>
      <c r="R1035" s="13">
        <f>IFERROR(VLOOKUP($A1035, 'Fielding Data'!$A$1:$H$12056, 6, 0), 0)</f>
        <v>0</v>
      </c>
      <c r="S1035" s="13">
        <f>IFERROR(VLOOKUP($A1035, 'Fielding Data'!$A$1:$H$12056, 7, 0), 0)</f>
        <v>0</v>
      </c>
      <c r="T1035" s="13">
        <f>IFERROR(VLOOKUP($A1035, 'Fielding Data'!$A$1:$H$12056, 8, 0), 0)</f>
        <v>0</v>
      </c>
      <c r="U1035" s="13">
        <f>SUMIFS('Fielding Data'!E:E, 'Fielding Data'!$A:$A, $A1035)</f>
        <v>36</v>
      </c>
      <c r="V1035" s="13">
        <f>SUMIFS('Fielding Data'!F:F, 'Fielding Data'!$A:$A, $A1035)</f>
        <v>64</v>
      </c>
      <c r="W1035" s="13">
        <f>SUMIFS('Fielding Data'!G:G, 'Fielding Data'!$A:$A, $A1035)</f>
        <v>2</v>
      </c>
      <c r="X1035" s="13">
        <f>SUMIFS('Fielding Data'!H:H, 'Fielding Data'!$A:$A, $A1035)</f>
        <v>9</v>
      </c>
    </row>
    <row r="1036" spans="1:24" x14ac:dyDescent="0.3">
      <c r="A1036" s="13" t="str">
        <f t="shared" si="33"/>
        <v>tollest012010</v>
      </c>
      <c r="B1036" s="16" t="s">
        <v>1396</v>
      </c>
      <c r="C1036" s="16">
        <v>2010</v>
      </c>
      <c r="D1036" s="16">
        <v>25</v>
      </c>
      <c r="E1036" s="16">
        <v>49</v>
      </c>
      <c r="F1036" s="16">
        <v>5</v>
      </c>
      <c r="G1036" s="16">
        <v>14</v>
      </c>
      <c r="H1036" s="16">
        <v>3</v>
      </c>
      <c r="I1036" s="16">
        <v>0</v>
      </c>
      <c r="J1036" s="16">
        <v>1</v>
      </c>
      <c r="K1036" s="16">
        <v>4</v>
      </c>
      <c r="L1036" s="16">
        <v>0</v>
      </c>
      <c r="M1036" s="16">
        <v>0</v>
      </c>
      <c r="N1036" s="16">
        <v>4</v>
      </c>
      <c r="O1036" s="16">
        <v>9</v>
      </c>
      <c r="P1036" s="13" t="str">
        <f t="shared" si="32"/>
        <v>2B</v>
      </c>
      <c r="Q1036" s="13">
        <f>IFERROR(VLOOKUP($A1036, 'Fielding Data'!$A$1:$H$12056, 5, 0), 0)</f>
        <v>5</v>
      </c>
      <c r="R1036" s="13">
        <f>IFERROR(VLOOKUP($A1036, 'Fielding Data'!$A$1:$H$12056, 6, 0), 0)</f>
        <v>4</v>
      </c>
      <c r="S1036" s="13">
        <f>IFERROR(VLOOKUP($A1036, 'Fielding Data'!$A$1:$H$12056, 7, 0), 0)</f>
        <v>1</v>
      </c>
      <c r="T1036" s="13">
        <f>IFERROR(VLOOKUP($A1036, 'Fielding Data'!$A$1:$H$12056, 8, 0), 0)</f>
        <v>2</v>
      </c>
      <c r="U1036" s="13">
        <f>SUMIFS('Fielding Data'!E:E, 'Fielding Data'!$A:$A, $A1036)</f>
        <v>18</v>
      </c>
      <c r="V1036" s="13">
        <f>SUMIFS('Fielding Data'!F:F, 'Fielding Data'!$A:$A, $A1036)</f>
        <v>20</v>
      </c>
      <c r="W1036" s="13">
        <f>SUMIFS('Fielding Data'!G:G, 'Fielding Data'!$A:$A, $A1036)</f>
        <v>1</v>
      </c>
      <c r="X1036" s="13">
        <f>SUMIFS('Fielding Data'!H:H, 'Fielding Data'!$A:$A, $A1036)</f>
        <v>6</v>
      </c>
    </row>
    <row r="1037" spans="1:24" x14ac:dyDescent="0.3">
      <c r="A1037" s="13" t="str">
        <f t="shared" si="33"/>
        <v>tomlijo012010</v>
      </c>
      <c r="B1037" s="16" t="s">
        <v>1397</v>
      </c>
      <c r="C1037" s="16">
        <v>2010</v>
      </c>
      <c r="D1037" s="16">
        <v>12</v>
      </c>
      <c r="E1037" s="16">
        <v>0</v>
      </c>
      <c r="F1037" s="16">
        <v>0</v>
      </c>
      <c r="G1037" s="16">
        <v>0</v>
      </c>
      <c r="H1037" s="16">
        <v>0</v>
      </c>
      <c r="I1037" s="16">
        <v>0</v>
      </c>
      <c r="J1037" s="16">
        <v>0</v>
      </c>
      <c r="K1037" s="16">
        <v>0</v>
      </c>
      <c r="L1037" s="16">
        <v>0</v>
      </c>
      <c r="M1037" s="16">
        <v>0</v>
      </c>
      <c r="N1037" s="16">
        <v>0</v>
      </c>
      <c r="O1037" s="16">
        <v>0</v>
      </c>
      <c r="P1037" s="13" t="str">
        <f t="shared" si="32"/>
        <v>P</v>
      </c>
      <c r="Q1037" s="13">
        <f>IFERROR(VLOOKUP($A1037, 'Fielding Data'!$A$1:$H$12056, 5, 0), 0)</f>
        <v>4</v>
      </c>
      <c r="R1037" s="13">
        <f>IFERROR(VLOOKUP($A1037, 'Fielding Data'!$A$1:$H$12056, 6, 0), 0)</f>
        <v>9</v>
      </c>
      <c r="S1037" s="13">
        <f>IFERROR(VLOOKUP($A1037, 'Fielding Data'!$A$1:$H$12056, 7, 0), 0)</f>
        <v>0</v>
      </c>
      <c r="T1037" s="13">
        <f>IFERROR(VLOOKUP($A1037, 'Fielding Data'!$A$1:$H$12056, 8, 0), 0)</f>
        <v>3</v>
      </c>
      <c r="U1037" s="13">
        <f>SUMIFS('Fielding Data'!E:E, 'Fielding Data'!$A:$A, $A1037)</f>
        <v>4</v>
      </c>
      <c r="V1037" s="13">
        <f>SUMIFS('Fielding Data'!F:F, 'Fielding Data'!$A:$A, $A1037)</f>
        <v>9</v>
      </c>
      <c r="W1037" s="13">
        <f>SUMIFS('Fielding Data'!G:G, 'Fielding Data'!$A:$A, $A1037)</f>
        <v>0</v>
      </c>
      <c r="X1037" s="13">
        <f>SUMIFS('Fielding Data'!H:H, 'Fielding Data'!$A:$A, $A1037)</f>
        <v>3</v>
      </c>
    </row>
    <row r="1038" spans="1:24" x14ac:dyDescent="0.3">
      <c r="A1038" s="13" t="str">
        <f t="shared" si="33"/>
        <v>torrean022010</v>
      </c>
      <c r="B1038" s="16" t="s">
        <v>343</v>
      </c>
      <c r="C1038" s="16">
        <v>2010</v>
      </c>
      <c r="D1038" s="16">
        <v>139</v>
      </c>
      <c r="E1038" s="16">
        <v>507</v>
      </c>
      <c r="F1038" s="16">
        <v>84</v>
      </c>
      <c r="G1038" s="16">
        <v>136</v>
      </c>
      <c r="H1038" s="16">
        <v>43</v>
      </c>
      <c r="I1038" s="16">
        <v>8</v>
      </c>
      <c r="J1038" s="16">
        <v>16</v>
      </c>
      <c r="K1038" s="16">
        <v>63</v>
      </c>
      <c r="L1038" s="16">
        <v>26</v>
      </c>
      <c r="M1038" s="16">
        <v>7</v>
      </c>
      <c r="N1038" s="16">
        <v>56</v>
      </c>
      <c r="O1038" s="16">
        <v>128</v>
      </c>
      <c r="P1038" s="13" t="str">
        <f t="shared" si="32"/>
        <v>CF</v>
      </c>
      <c r="Q1038" s="13">
        <f>IFERROR(VLOOKUP($A1038, 'Fielding Data'!$A$1:$H$12056, 5, 0), 0)</f>
        <v>0</v>
      </c>
      <c r="R1038" s="13">
        <f>IFERROR(VLOOKUP($A1038, 'Fielding Data'!$A$1:$H$12056, 6, 0), 0)</f>
        <v>0</v>
      </c>
      <c r="S1038" s="13">
        <f>IFERROR(VLOOKUP($A1038, 'Fielding Data'!$A$1:$H$12056, 7, 0), 0)</f>
        <v>0</v>
      </c>
      <c r="T1038" s="13">
        <f>IFERROR(VLOOKUP($A1038, 'Fielding Data'!$A$1:$H$12056, 8, 0), 0)</f>
        <v>0</v>
      </c>
      <c r="U1038" s="13">
        <f>SUMIFS('Fielding Data'!E:E, 'Fielding Data'!$A:$A, $A1038)</f>
        <v>314</v>
      </c>
      <c r="V1038" s="13">
        <f>SUMIFS('Fielding Data'!F:F, 'Fielding Data'!$A:$A, $A1038)</f>
        <v>7</v>
      </c>
      <c r="W1038" s="13">
        <f>SUMIFS('Fielding Data'!G:G, 'Fielding Data'!$A:$A, $A1038)</f>
        <v>1</v>
      </c>
      <c r="X1038" s="13">
        <f>SUMIFS('Fielding Data'!H:H, 'Fielding Data'!$A:$A, $A1038)</f>
        <v>2</v>
      </c>
    </row>
    <row r="1039" spans="1:24" x14ac:dyDescent="0.3">
      <c r="A1039" s="13" t="str">
        <f t="shared" si="33"/>
        <v>torreca012010</v>
      </c>
      <c r="B1039" s="16" t="s">
        <v>1198</v>
      </c>
      <c r="C1039" s="16">
        <v>2010</v>
      </c>
      <c r="D1039" s="16">
        <v>5</v>
      </c>
      <c r="E1039" s="16">
        <v>0</v>
      </c>
      <c r="F1039" s="16">
        <v>0</v>
      </c>
      <c r="G1039" s="16">
        <v>0</v>
      </c>
      <c r="H1039" s="16">
        <v>0</v>
      </c>
      <c r="I1039" s="16">
        <v>0</v>
      </c>
      <c r="J1039" s="16">
        <v>0</v>
      </c>
      <c r="K1039" s="16">
        <v>0</v>
      </c>
      <c r="L1039" s="16">
        <v>0</v>
      </c>
      <c r="M1039" s="16">
        <v>0</v>
      </c>
      <c r="N1039" s="16">
        <v>0</v>
      </c>
      <c r="O1039" s="16">
        <v>0</v>
      </c>
      <c r="P1039" s="13" t="str">
        <f t="shared" si="32"/>
        <v>P</v>
      </c>
      <c r="Q1039" s="13">
        <f>IFERROR(VLOOKUP($A1039, 'Fielding Data'!$A$1:$H$12056, 5, 0), 0)</f>
        <v>1</v>
      </c>
      <c r="R1039" s="13">
        <f>IFERROR(VLOOKUP($A1039, 'Fielding Data'!$A$1:$H$12056, 6, 0), 0)</f>
        <v>1</v>
      </c>
      <c r="S1039" s="13">
        <f>IFERROR(VLOOKUP($A1039, 'Fielding Data'!$A$1:$H$12056, 7, 0), 0)</f>
        <v>1</v>
      </c>
      <c r="T1039" s="13">
        <f>IFERROR(VLOOKUP($A1039, 'Fielding Data'!$A$1:$H$12056, 8, 0), 0)</f>
        <v>0</v>
      </c>
      <c r="U1039" s="13">
        <f>SUMIFS('Fielding Data'!E:E, 'Fielding Data'!$A:$A, $A1039)</f>
        <v>1</v>
      </c>
      <c r="V1039" s="13">
        <f>SUMIFS('Fielding Data'!F:F, 'Fielding Data'!$A:$A, $A1039)</f>
        <v>1</v>
      </c>
      <c r="W1039" s="13">
        <f>SUMIFS('Fielding Data'!G:G, 'Fielding Data'!$A:$A, $A1039)</f>
        <v>1</v>
      </c>
      <c r="X1039" s="13">
        <f>SUMIFS('Fielding Data'!H:H, 'Fielding Data'!$A:$A, $A1039)</f>
        <v>0</v>
      </c>
    </row>
    <row r="1040" spans="1:24" x14ac:dyDescent="0.3">
      <c r="A1040" s="13" t="str">
        <f t="shared" si="33"/>
        <v>torreyo012010</v>
      </c>
      <c r="B1040" s="16" t="s">
        <v>278</v>
      </c>
      <c r="C1040" s="16">
        <v>2010</v>
      </c>
      <c r="D1040" s="16">
        <v>95</v>
      </c>
      <c r="E1040" s="16">
        <v>325</v>
      </c>
      <c r="F1040" s="16">
        <v>31</v>
      </c>
      <c r="G1040" s="16">
        <v>88</v>
      </c>
      <c r="H1040" s="16">
        <v>14</v>
      </c>
      <c r="I1040" s="16">
        <v>0</v>
      </c>
      <c r="J1040" s="16">
        <v>7</v>
      </c>
      <c r="K1040" s="16">
        <v>37</v>
      </c>
      <c r="L1040" s="16">
        <v>7</v>
      </c>
      <c r="M1040" s="16">
        <v>5</v>
      </c>
      <c r="N1040" s="16">
        <v>33</v>
      </c>
      <c r="O1040" s="16">
        <v>67</v>
      </c>
      <c r="P1040" s="13" t="str">
        <f t="shared" si="32"/>
        <v>C</v>
      </c>
      <c r="Q1040" s="13">
        <f>IFERROR(VLOOKUP($A1040, 'Fielding Data'!$A$1:$H$12056, 5, 0), 0)</f>
        <v>681</v>
      </c>
      <c r="R1040" s="13">
        <f>IFERROR(VLOOKUP($A1040, 'Fielding Data'!$A$1:$H$12056, 6, 0), 0)</f>
        <v>45</v>
      </c>
      <c r="S1040" s="13">
        <f>IFERROR(VLOOKUP($A1040, 'Fielding Data'!$A$1:$H$12056, 7, 0), 0)</f>
        <v>3</v>
      </c>
      <c r="T1040" s="13">
        <f>IFERROR(VLOOKUP($A1040, 'Fielding Data'!$A$1:$H$12056, 8, 0), 0)</f>
        <v>5</v>
      </c>
      <c r="U1040" s="13">
        <f>SUMIFS('Fielding Data'!E:E, 'Fielding Data'!$A:$A, $A1040)</f>
        <v>681</v>
      </c>
      <c r="V1040" s="13">
        <f>SUMIFS('Fielding Data'!F:F, 'Fielding Data'!$A:$A, $A1040)</f>
        <v>45</v>
      </c>
      <c r="W1040" s="13">
        <f>SUMIFS('Fielding Data'!G:G, 'Fielding Data'!$A:$A, $A1040)</f>
        <v>3</v>
      </c>
      <c r="X1040" s="13">
        <f>SUMIFS('Fielding Data'!H:H, 'Fielding Data'!$A:$A, $A1040)</f>
        <v>5</v>
      </c>
    </row>
    <row r="1041" spans="1:24" x14ac:dyDescent="0.3">
      <c r="A1041" s="13" t="str">
        <f t="shared" si="33"/>
        <v>towlejr012010</v>
      </c>
      <c r="B1041" s="16" t="s">
        <v>861</v>
      </c>
      <c r="C1041" s="16">
        <v>2010</v>
      </c>
      <c r="D1041" s="16">
        <v>17</v>
      </c>
      <c r="E1041" s="16">
        <v>47</v>
      </c>
      <c r="F1041" s="16">
        <v>3</v>
      </c>
      <c r="G1041" s="16">
        <v>9</v>
      </c>
      <c r="H1041" s="16">
        <v>3</v>
      </c>
      <c r="I1041" s="16">
        <v>0</v>
      </c>
      <c r="J1041" s="16">
        <v>1</v>
      </c>
      <c r="K1041" s="16">
        <v>8</v>
      </c>
      <c r="L1041" s="16">
        <v>0</v>
      </c>
      <c r="M1041" s="16">
        <v>0</v>
      </c>
      <c r="N1041" s="16">
        <v>2</v>
      </c>
      <c r="O1041" s="16">
        <v>12</v>
      </c>
      <c r="P1041" s="13" t="str">
        <f t="shared" si="32"/>
        <v>C</v>
      </c>
      <c r="Q1041" s="13">
        <f>IFERROR(VLOOKUP($A1041, 'Fielding Data'!$A$1:$H$12056, 5, 0), 0)</f>
        <v>92</v>
      </c>
      <c r="R1041" s="13">
        <f>IFERROR(VLOOKUP($A1041, 'Fielding Data'!$A$1:$H$12056, 6, 0), 0)</f>
        <v>7</v>
      </c>
      <c r="S1041" s="13">
        <f>IFERROR(VLOOKUP($A1041, 'Fielding Data'!$A$1:$H$12056, 7, 0), 0)</f>
        <v>1</v>
      </c>
      <c r="T1041" s="13">
        <f>IFERROR(VLOOKUP($A1041, 'Fielding Data'!$A$1:$H$12056, 8, 0), 0)</f>
        <v>0</v>
      </c>
      <c r="U1041" s="13">
        <f>SUMIFS('Fielding Data'!E:E, 'Fielding Data'!$A:$A, $A1041)</f>
        <v>92</v>
      </c>
      <c r="V1041" s="13">
        <f>SUMIFS('Fielding Data'!F:F, 'Fielding Data'!$A:$A, $A1041)</f>
        <v>7</v>
      </c>
      <c r="W1041" s="13">
        <f>SUMIFS('Fielding Data'!G:G, 'Fielding Data'!$A:$A, $A1041)</f>
        <v>1</v>
      </c>
      <c r="X1041" s="13">
        <f>SUMIFS('Fielding Data'!H:H, 'Fielding Data'!$A:$A, $A1041)</f>
        <v>0</v>
      </c>
    </row>
    <row r="1042" spans="1:24" x14ac:dyDescent="0.3">
      <c r="A1042" s="13" t="str">
        <f t="shared" si="33"/>
        <v>treanma012010</v>
      </c>
      <c r="B1042" s="16" t="s">
        <v>499</v>
      </c>
      <c r="C1042" s="16">
        <v>2010</v>
      </c>
      <c r="D1042" s="16">
        <v>82</v>
      </c>
      <c r="E1042" s="16">
        <v>237</v>
      </c>
      <c r="F1042" s="16">
        <v>22</v>
      </c>
      <c r="G1042" s="16">
        <v>50</v>
      </c>
      <c r="H1042" s="16">
        <v>6</v>
      </c>
      <c r="I1042" s="16">
        <v>1</v>
      </c>
      <c r="J1042" s="16">
        <v>5</v>
      </c>
      <c r="K1042" s="16">
        <v>27</v>
      </c>
      <c r="L1042" s="16">
        <v>1</v>
      </c>
      <c r="M1042" s="16">
        <v>2</v>
      </c>
      <c r="N1042" s="16">
        <v>22</v>
      </c>
      <c r="O1042" s="16">
        <v>43</v>
      </c>
      <c r="P1042" s="13" t="str">
        <f t="shared" si="32"/>
        <v>C</v>
      </c>
      <c r="Q1042" s="13">
        <f>IFERROR(VLOOKUP($A1042, 'Fielding Data'!$A$1:$H$12056, 5, 0), 0)</f>
        <v>512</v>
      </c>
      <c r="R1042" s="13">
        <f>IFERROR(VLOOKUP($A1042, 'Fielding Data'!$A$1:$H$12056, 6, 0), 0)</f>
        <v>21</v>
      </c>
      <c r="S1042" s="13">
        <f>IFERROR(VLOOKUP($A1042, 'Fielding Data'!$A$1:$H$12056, 7, 0), 0)</f>
        <v>3</v>
      </c>
      <c r="T1042" s="13">
        <f>IFERROR(VLOOKUP($A1042, 'Fielding Data'!$A$1:$H$12056, 8, 0), 0)</f>
        <v>1</v>
      </c>
      <c r="U1042" s="13">
        <f>SUMIFS('Fielding Data'!E:E, 'Fielding Data'!$A:$A, $A1042)</f>
        <v>512</v>
      </c>
      <c r="V1042" s="13">
        <f>SUMIFS('Fielding Data'!F:F, 'Fielding Data'!$A:$A, $A1042)</f>
        <v>21</v>
      </c>
      <c r="W1042" s="13">
        <f>SUMIFS('Fielding Data'!G:G, 'Fielding Data'!$A:$A, $A1042)</f>
        <v>3</v>
      </c>
      <c r="X1042" s="13">
        <f>SUMIFS('Fielding Data'!H:H, 'Fielding Data'!$A:$A, $A1042)</f>
        <v>1</v>
      </c>
    </row>
    <row r="1043" spans="1:24" x14ac:dyDescent="0.3">
      <c r="A1043" s="13" t="str">
        <f t="shared" si="33"/>
        <v>troncra012010</v>
      </c>
      <c r="B1043" s="16" t="s">
        <v>1022</v>
      </c>
      <c r="C1043" s="16">
        <v>2010</v>
      </c>
      <c r="D1043" s="16">
        <v>52</v>
      </c>
      <c r="E1043" s="16">
        <v>2</v>
      </c>
      <c r="F1043" s="16">
        <v>0</v>
      </c>
      <c r="G1043" s="16">
        <v>0</v>
      </c>
      <c r="H1043" s="16">
        <v>0</v>
      </c>
      <c r="I1043" s="16">
        <v>0</v>
      </c>
      <c r="J1043" s="16">
        <v>0</v>
      </c>
      <c r="K1043" s="16">
        <v>1</v>
      </c>
      <c r="L1043" s="16">
        <v>0</v>
      </c>
      <c r="M1043" s="16">
        <v>0</v>
      </c>
      <c r="N1043" s="16">
        <v>1</v>
      </c>
      <c r="O1043" s="16">
        <v>1</v>
      </c>
      <c r="P1043" s="13" t="str">
        <f t="shared" si="32"/>
        <v>P</v>
      </c>
      <c r="Q1043" s="13">
        <f>IFERROR(VLOOKUP($A1043, 'Fielding Data'!$A$1:$H$12056, 5, 0), 0)</f>
        <v>1</v>
      </c>
      <c r="R1043" s="13">
        <f>IFERROR(VLOOKUP($A1043, 'Fielding Data'!$A$1:$H$12056, 6, 0), 0)</f>
        <v>6</v>
      </c>
      <c r="S1043" s="13">
        <f>IFERROR(VLOOKUP($A1043, 'Fielding Data'!$A$1:$H$12056, 7, 0), 0)</f>
        <v>0</v>
      </c>
      <c r="T1043" s="13">
        <f>IFERROR(VLOOKUP($A1043, 'Fielding Data'!$A$1:$H$12056, 8, 0), 0)</f>
        <v>0</v>
      </c>
      <c r="U1043" s="13">
        <f>SUMIFS('Fielding Data'!E:E, 'Fielding Data'!$A:$A, $A1043)</f>
        <v>1</v>
      </c>
      <c r="V1043" s="13">
        <f>SUMIFS('Fielding Data'!F:F, 'Fielding Data'!$A:$A, $A1043)</f>
        <v>6</v>
      </c>
      <c r="W1043" s="13">
        <f>SUMIFS('Fielding Data'!G:G, 'Fielding Data'!$A:$A, $A1043)</f>
        <v>0</v>
      </c>
      <c r="X1043" s="13">
        <f>SUMIFS('Fielding Data'!H:H, 'Fielding Data'!$A:$A, $A1043)</f>
        <v>0</v>
      </c>
    </row>
    <row r="1044" spans="1:24" x14ac:dyDescent="0.3">
      <c r="A1044" s="13" t="str">
        <f t="shared" si="33"/>
        <v>trumbma012010</v>
      </c>
      <c r="B1044" s="16" t="s">
        <v>1398</v>
      </c>
      <c r="C1044" s="16">
        <v>2010</v>
      </c>
      <c r="D1044" s="16">
        <v>8</v>
      </c>
      <c r="E1044" s="16">
        <v>15</v>
      </c>
      <c r="F1044" s="16">
        <v>2</v>
      </c>
      <c r="G1044" s="16">
        <v>1</v>
      </c>
      <c r="H1044" s="16">
        <v>0</v>
      </c>
      <c r="I1044" s="16">
        <v>0</v>
      </c>
      <c r="J1044" s="16">
        <v>0</v>
      </c>
      <c r="K1044" s="16">
        <v>2</v>
      </c>
      <c r="L1044" s="16">
        <v>0</v>
      </c>
      <c r="M1044" s="16">
        <v>0</v>
      </c>
      <c r="N1044" s="16">
        <v>1</v>
      </c>
      <c r="O1044" s="16">
        <v>8</v>
      </c>
      <c r="P1044" s="13" t="str">
        <f t="shared" si="32"/>
        <v>1B</v>
      </c>
      <c r="Q1044" s="13">
        <f>IFERROR(VLOOKUP($A1044, 'Fielding Data'!$A$1:$H$12056, 5, 0), 0)</f>
        <v>38</v>
      </c>
      <c r="R1044" s="13">
        <f>IFERROR(VLOOKUP($A1044, 'Fielding Data'!$A$1:$H$12056, 6, 0), 0)</f>
        <v>4</v>
      </c>
      <c r="S1044" s="13">
        <f>IFERROR(VLOOKUP($A1044, 'Fielding Data'!$A$1:$H$12056, 7, 0), 0)</f>
        <v>0</v>
      </c>
      <c r="T1044" s="13">
        <f>IFERROR(VLOOKUP($A1044, 'Fielding Data'!$A$1:$H$12056, 8, 0), 0)</f>
        <v>5</v>
      </c>
      <c r="U1044" s="13">
        <f>SUMIFS('Fielding Data'!E:E, 'Fielding Data'!$A:$A, $A1044)</f>
        <v>39</v>
      </c>
      <c r="V1044" s="13">
        <f>SUMIFS('Fielding Data'!F:F, 'Fielding Data'!$A:$A, $A1044)</f>
        <v>5</v>
      </c>
      <c r="W1044" s="13">
        <f>SUMIFS('Fielding Data'!G:G, 'Fielding Data'!$A:$A, $A1044)</f>
        <v>1</v>
      </c>
      <c r="X1044" s="13">
        <f>SUMIFS('Fielding Data'!H:H, 'Fielding Data'!$A:$A, $A1044)</f>
        <v>5</v>
      </c>
    </row>
    <row r="1045" spans="1:24" x14ac:dyDescent="0.3">
      <c r="A1045" s="13" t="str">
        <f t="shared" si="33"/>
        <v>tuiasma012010</v>
      </c>
      <c r="B1045" s="16" t="s">
        <v>1024</v>
      </c>
      <c r="C1045" s="16">
        <v>2010</v>
      </c>
      <c r="D1045" s="16">
        <v>50</v>
      </c>
      <c r="E1045" s="16">
        <v>127</v>
      </c>
      <c r="F1045" s="16">
        <v>12</v>
      </c>
      <c r="G1045" s="16">
        <v>22</v>
      </c>
      <c r="H1045" s="16">
        <v>5</v>
      </c>
      <c r="I1045" s="16">
        <v>0</v>
      </c>
      <c r="J1045" s="16">
        <v>4</v>
      </c>
      <c r="K1045" s="16">
        <v>11</v>
      </c>
      <c r="L1045" s="16">
        <v>0</v>
      </c>
      <c r="M1045" s="16">
        <v>0</v>
      </c>
      <c r="N1045" s="16">
        <v>9</v>
      </c>
      <c r="O1045" s="16">
        <v>49</v>
      </c>
      <c r="P1045" s="13" t="str">
        <f t="shared" si="32"/>
        <v>1B</v>
      </c>
      <c r="Q1045" s="13">
        <f>IFERROR(VLOOKUP($A1045, 'Fielding Data'!$A$1:$H$12056, 5, 0), 0)</f>
        <v>65</v>
      </c>
      <c r="R1045" s="13">
        <f>IFERROR(VLOOKUP($A1045, 'Fielding Data'!$A$1:$H$12056, 6, 0), 0)</f>
        <v>2</v>
      </c>
      <c r="S1045" s="13">
        <f>IFERROR(VLOOKUP($A1045, 'Fielding Data'!$A$1:$H$12056, 7, 0), 0)</f>
        <v>1</v>
      </c>
      <c r="T1045" s="13">
        <f>IFERROR(VLOOKUP($A1045, 'Fielding Data'!$A$1:$H$12056, 8, 0), 0)</f>
        <v>8</v>
      </c>
      <c r="U1045" s="13">
        <f>SUMIFS('Fielding Data'!E:E, 'Fielding Data'!$A:$A, $A1045)</f>
        <v>100</v>
      </c>
      <c r="V1045" s="13">
        <f>SUMIFS('Fielding Data'!F:F, 'Fielding Data'!$A:$A, $A1045)</f>
        <v>39</v>
      </c>
      <c r="W1045" s="13">
        <f>SUMIFS('Fielding Data'!G:G, 'Fielding Data'!$A:$A, $A1045)</f>
        <v>7</v>
      </c>
      <c r="X1045" s="13">
        <f>SUMIFS('Fielding Data'!H:H, 'Fielding Data'!$A:$A, $A1045)</f>
        <v>10</v>
      </c>
    </row>
    <row r="1046" spans="1:24" x14ac:dyDescent="0.3">
      <c r="A1046" s="13" t="str">
        <f t="shared" si="33"/>
        <v>tulowtr012010</v>
      </c>
      <c r="B1046" s="16" t="s">
        <v>735</v>
      </c>
      <c r="C1046" s="16">
        <v>2010</v>
      </c>
      <c r="D1046" s="16">
        <v>122</v>
      </c>
      <c r="E1046" s="16">
        <v>470</v>
      </c>
      <c r="F1046" s="16">
        <v>89</v>
      </c>
      <c r="G1046" s="16">
        <v>148</v>
      </c>
      <c r="H1046" s="16">
        <v>32</v>
      </c>
      <c r="I1046" s="16">
        <v>3</v>
      </c>
      <c r="J1046" s="16">
        <v>27</v>
      </c>
      <c r="K1046" s="16">
        <v>95</v>
      </c>
      <c r="L1046" s="16">
        <v>11</v>
      </c>
      <c r="M1046" s="16">
        <v>2</v>
      </c>
      <c r="N1046" s="16">
        <v>48</v>
      </c>
      <c r="O1046" s="16">
        <v>78</v>
      </c>
      <c r="P1046" s="13" t="str">
        <f t="shared" si="32"/>
        <v>SS</v>
      </c>
      <c r="Q1046" s="13">
        <f>IFERROR(VLOOKUP($A1046, 'Fielding Data'!$A$1:$H$12056, 5, 0), 0)</f>
        <v>211</v>
      </c>
      <c r="R1046" s="13">
        <f>IFERROR(VLOOKUP($A1046, 'Fielding Data'!$A$1:$H$12056, 6, 0), 0)</f>
        <v>388</v>
      </c>
      <c r="S1046" s="13">
        <f>IFERROR(VLOOKUP($A1046, 'Fielding Data'!$A$1:$H$12056, 7, 0), 0)</f>
        <v>10</v>
      </c>
      <c r="T1046" s="13">
        <f>IFERROR(VLOOKUP($A1046, 'Fielding Data'!$A$1:$H$12056, 8, 0), 0)</f>
        <v>103</v>
      </c>
      <c r="U1046" s="13">
        <f>SUMIFS('Fielding Data'!E:E, 'Fielding Data'!$A:$A, $A1046)</f>
        <v>211</v>
      </c>
      <c r="V1046" s="13">
        <f>SUMIFS('Fielding Data'!F:F, 'Fielding Data'!$A:$A, $A1046)</f>
        <v>388</v>
      </c>
      <c r="W1046" s="13">
        <f>SUMIFS('Fielding Data'!G:G, 'Fielding Data'!$A:$A, $A1046)</f>
        <v>10</v>
      </c>
      <c r="X1046" s="13">
        <f>SUMIFS('Fielding Data'!H:H, 'Fielding Data'!$A:$A, $A1046)</f>
        <v>103</v>
      </c>
    </row>
    <row r="1047" spans="1:24" x14ac:dyDescent="0.3">
      <c r="A1047" s="13" t="str">
        <f t="shared" si="33"/>
        <v>ueharko012010</v>
      </c>
      <c r="B1047" s="16" t="s">
        <v>1200</v>
      </c>
      <c r="C1047" s="16">
        <v>2010</v>
      </c>
      <c r="D1047" s="16">
        <v>43</v>
      </c>
      <c r="E1047" s="16">
        <v>0</v>
      </c>
      <c r="F1047" s="16">
        <v>0</v>
      </c>
      <c r="G1047" s="16">
        <v>0</v>
      </c>
      <c r="H1047" s="16">
        <v>0</v>
      </c>
      <c r="I1047" s="16">
        <v>0</v>
      </c>
      <c r="J1047" s="16">
        <v>0</v>
      </c>
      <c r="K1047" s="16">
        <v>0</v>
      </c>
      <c r="L1047" s="16">
        <v>0</v>
      </c>
      <c r="M1047" s="16">
        <v>0</v>
      </c>
      <c r="N1047" s="16">
        <v>0</v>
      </c>
      <c r="O1047" s="16">
        <v>0</v>
      </c>
      <c r="P1047" s="13" t="str">
        <f t="shared" si="32"/>
        <v>P</v>
      </c>
      <c r="Q1047" s="13">
        <f>IFERROR(VLOOKUP($A1047, 'Fielding Data'!$A$1:$H$12056, 5, 0), 0)</f>
        <v>2</v>
      </c>
      <c r="R1047" s="13">
        <f>IFERROR(VLOOKUP($A1047, 'Fielding Data'!$A$1:$H$12056, 6, 0), 0)</f>
        <v>3</v>
      </c>
      <c r="S1047" s="13">
        <f>IFERROR(VLOOKUP($A1047, 'Fielding Data'!$A$1:$H$12056, 7, 0), 0)</f>
        <v>0</v>
      </c>
      <c r="T1047" s="13">
        <f>IFERROR(VLOOKUP($A1047, 'Fielding Data'!$A$1:$H$12056, 8, 0), 0)</f>
        <v>0</v>
      </c>
      <c r="U1047" s="13">
        <f>SUMIFS('Fielding Data'!E:E, 'Fielding Data'!$A:$A, $A1047)</f>
        <v>2</v>
      </c>
      <c r="V1047" s="13">
        <f>SUMIFS('Fielding Data'!F:F, 'Fielding Data'!$A:$A, $A1047)</f>
        <v>3</v>
      </c>
      <c r="W1047" s="13">
        <f>SUMIFS('Fielding Data'!G:G, 'Fielding Data'!$A:$A, $A1047)</f>
        <v>0</v>
      </c>
      <c r="X1047" s="13">
        <f>SUMIFS('Fielding Data'!H:H, 'Fielding Data'!$A:$A, $A1047)</f>
        <v>0</v>
      </c>
    </row>
    <row r="1048" spans="1:24" x14ac:dyDescent="0.3">
      <c r="A1048" s="13" t="str">
        <f t="shared" si="33"/>
        <v>ugglada012010</v>
      </c>
      <c r="B1048" s="16" t="s">
        <v>736</v>
      </c>
      <c r="C1048" s="16">
        <v>2010</v>
      </c>
      <c r="D1048" s="16">
        <v>159</v>
      </c>
      <c r="E1048" s="16">
        <v>589</v>
      </c>
      <c r="F1048" s="16">
        <v>100</v>
      </c>
      <c r="G1048" s="16">
        <v>169</v>
      </c>
      <c r="H1048" s="16">
        <v>31</v>
      </c>
      <c r="I1048" s="16">
        <v>0</v>
      </c>
      <c r="J1048" s="16">
        <v>33</v>
      </c>
      <c r="K1048" s="16">
        <v>105</v>
      </c>
      <c r="L1048" s="16">
        <v>4</v>
      </c>
      <c r="M1048" s="16">
        <v>1</v>
      </c>
      <c r="N1048" s="16">
        <v>78</v>
      </c>
      <c r="O1048" s="16">
        <v>149</v>
      </c>
      <c r="P1048" s="13" t="str">
        <f t="shared" si="32"/>
        <v>2B</v>
      </c>
      <c r="Q1048" s="13">
        <f>IFERROR(VLOOKUP($A1048, 'Fielding Data'!$A$1:$H$12056, 5, 0), 0)</f>
        <v>312</v>
      </c>
      <c r="R1048" s="13">
        <f>IFERROR(VLOOKUP($A1048, 'Fielding Data'!$A$1:$H$12056, 6, 0), 0)</f>
        <v>415</v>
      </c>
      <c r="S1048" s="13">
        <f>IFERROR(VLOOKUP($A1048, 'Fielding Data'!$A$1:$H$12056, 7, 0), 0)</f>
        <v>18</v>
      </c>
      <c r="T1048" s="13">
        <f>IFERROR(VLOOKUP($A1048, 'Fielding Data'!$A$1:$H$12056, 8, 0), 0)</f>
        <v>84</v>
      </c>
      <c r="U1048" s="13">
        <f>SUMIFS('Fielding Data'!E:E, 'Fielding Data'!$A:$A, $A1048)</f>
        <v>312</v>
      </c>
      <c r="V1048" s="13">
        <f>SUMIFS('Fielding Data'!F:F, 'Fielding Data'!$A:$A, $A1048)</f>
        <v>415</v>
      </c>
      <c r="W1048" s="13">
        <f>SUMIFS('Fielding Data'!G:G, 'Fielding Data'!$A:$A, $A1048)</f>
        <v>18</v>
      </c>
      <c r="X1048" s="13">
        <f>SUMIFS('Fielding Data'!H:H, 'Fielding Data'!$A:$A, $A1048)</f>
        <v>84</v>
      </c>
    </row>
    <row r="1049" spans="1:24" x14ac:dyDescent="0.3">
      <c r="A1049" s="13" t="str">
        <f t="shared" si="33"/>
        <v>uptonbj012010</v>
      </c>
      <c r="B1049" s="16" t="s">
        <v>500</v>
      </c>
      <c r="C1049" s="16">
        <v>2010</v>
      </c>
      <c r="D1049" s="16">
        <v>154</v>
      </c>
      <c r="E1049" s="16">
        <v>536</v>
      </c>
      <c r="F1049" s="16">
        <v>89</v>
      </c>
      <c r="G1049" s="16">
        <v>127</v>
      </c>
      <c r="H1049" s="16">
        <v>38</v>
      </c>
      <c r="I1049" s="16">
        <v>4</v>
      </c>
      <c r="J1049" s="16">
        <v>18</v>
      </c>
      <c r="K1049" s="16">
        <v>62</v>
      </c>
      <c r="L1049" s="16">
        <v>42</v>
      </c>
      <c r="M1049" s="16">
        <v>9</v>
      </c>
      <c r="N1049" s="16">
        <v>67</v>
      </c>
      <c r="O1049" s="16">
        <v>164</v>
      </c>
      <c r="P1049" s="13" t="str">
        <f t="shared" si="32"/>
        <v>CF</v>
      </c>
      <c r="Q1049" s="13">
        <f>IFERROR(VLOOKUP($A1049, 'Fielding Data'!$A$1:$H$12056, 5, 0), 0)</f>
        <v>0</v>
      </c>
      <c r="R1049" s="13">
        <f>IFERROR(VLOOKUP($A1049, 'Fielding Data'!$A$1:$H$12056, 6, 0), 0)</f>
        <v>0</v>
      </c>
      <c r="S1049" s="13">
        <f>IFERROR(VLOOKUP($A1049, 'Fielding Data'!$A$1:$H$12056, 7, 0), 0)</f>
        <v>0</v>
      </c>
      <c r="T1049" s="13">
        <f>IFERROR(VLOOKUP($A1049, 'Fielding Data'!$A$1:$H$12056, 8, 0), 0)</f>
        <v>0</v>
      </c>
      <c r="U1049" s="13">
        <f>SUMIFS('Fielding Data'!E:E, 'Fielding Data'!$A:$A, $A1049)</f>
        <v>397</v>
      </c>
      <c r="V1049" s="13">
        <f>SUMIFS('Fielding Data'!F:F, 'Fielding Data'!$A:$A, $A1049)</f>
        <v>3</v>
      </c>
      <c r="W1049" s="13">
        <f>SUMIFS('Fielding Data'!G:G, 'Fielding Data'!$A:$A, $A1049)</f>
        <v>5</v>
      </c>
      <c r="X1049" s="13">
        <f>SUMIFS('Fielding Data'!H:H, 'Fielding Data'!$A:$A, $A1049)</f>
        <v>0</v>
      </c>
    </row>
    <row r="1050" spans="1:24" x14ac:dyDescent="0.3">
      <c r="A1050" s="13" t="str">
        <f t="shared" si="33"/>
        <v>uptonju012010</v>
      </c>
      <c r="B1050" s="16" t="s">
        <v>862</v>
      </c>
      <c r="C1050" s="16">
        <v>2010</v>
      </c>
      <c r="D1050" s="16">
        <v>133</v>
      </c>
      <c r="E1050" s="16">
        <v>495</v>
      </c>
      <c r="F1050" s="16">
        <v>73</v>
      </c>
      <c r="G1050" s="16">
        <v>135</v>
      </c>
      <c r="H1050" s="16">
        <v>27</v>
      </c>
      <c r="I1050" s="16">
        <v>3</v>
      </c>
      <c r="J1050" s="16">
        <v>17</v>
      </c>
      <c r="K1050" s="16">
        <v>69</v>
      </c>
      <c r="L1050" s="16">
        <v>18</v>
      </c>
      <c r="M1050" s="16">
        <v>8</v>
      </c>
      <c r="N1050" s="16">
        <v>64</v>
      </c>
      <c r="O1050" s="16">
        <v>152</v>
      </c>
      <c r="P1050" s="13" t="str">
        <f t="shared" si="32"/>
        <v>OF</v>
      </c>
      <c r="Q1050" s="13">
        <f>IFERROR(VLOOKUP($A1050, 'Fielding Data'!$A$1:$H$12056, 5, 0), 0)</f>
        <v>265</v>
      </c>
      <c r="R1050" s="13">
        <f>IFERROR(VLOOKUP($A1050, 'Fielding Data'!$A$1:$H$12056, 6, 0), 0)</f>
        <v>1</v>
      </c>
      <c r="S1050" s="13">
        <f>IFERROR(VLOOKUP($A1050, 'Fielding Data'!$A$1:$H$12056, 7, 0), 0)</f>
        <v>4</v>
      </c>
      <c r="T1050" s="13">
        <f>IFERROR(VLOOKUP($A1050, 'Fielding Data'!$A$1:$H$12056, 8, 0), 0)</f>
        <v>0</v>
      </c>
      <c r="U1050" s="13">
        <f>SUMIFS('Fielding Data'!E:E, 'Fielding Data'!$A:$A, $A1050)</f>
        <v>265</v>
      </c>
      <c r="V1050" s="13">
        <f>SUMIFS('Fielding Data'!F:F, 'Fielding Data'!$A:$A, $A1050)</f>
        <v>1</v>
      </c>
      <c r="W1050" s="13">
        <f>SUMIFS('Fielding Data'!G:G, 'Fielding Data'!$A:$A, $A1050)</f>
        <v>4</v>
      </c>
      <c r="X1050" s="13">
        <f>SUMIFS('Fielding Data'!H:H, 'Fielding Data'!$A:$A, $A1050)</f>
        <v>0</v>
      </c>
    </row>
    <row r="1051" spans="1:24" x14ac:dyDescent="0.3">
      <c r="A1051" s="13" t="str">
        <f t="shared" si="33"/>
        <v>uribeju012010</v>
      </c>
      <c r="B1051" s="16" t="s">
        <v>279</v>
      </c>
      <c r="C1051" s="16">
        <v>2010</v>
      </c>
      <c r="D1051" s="16">
        <v>148</v>
      </c>
      <c r="E1051" s="16">
        <v>521</v>
      </c>
      <c r="F1051" s="16">
        <v>64</v>
      </c>
      <c r="G1051" s="16">
        <v>129</v>
      </c>
      <c r="H1051" s="16">
        <v>24</v>
      </c>
      <c r="I1051" s="16">
        <v>2</v>
      </c>
      <c r="J1051" s="16">
        <v>24</v>
      </c>
      <c r="K1051" s="16">
        <v>85</v>
      </c>
      <c r="L1051" s="16">
        <v>1</v>
      </c>
      <c r="M1051" s="16">
        <v>2</v>
      </c>
      <c r="N1051" s="16">
        <v>45</v>
      </c>
      <c r="O1051" s="16">
        <v>92</v>
      </c>
      <c r="P1051" s="13" t="str">
        <f t="shared" si="32"/>
        <v>2B</v>
      </c>
      <c r="Q1051" s="13">
        <f>IFERROR(VLOOKUP($A1051, 'Fielding Data'!$A$1:$H$12056, 5, 0), 0)</f>
        <v>44</v>
      </c>
      <c r="R1051" s="13">
        <f>IFERROR(VLOOKUP($A1051, 'Fielding Data'!$A$1:$H$12056, 6, 0), 0)</f>
        <v>54</v>
      </c>
      <c r="S1051" s="13">
        <f>IFERROR(VLOOKUP($A1051, 'Fielding Data'!$A$1:$H$12056, 7, 0), 0)</f>
        <v>0</v>
      </c>
      <c r="T1051" s="13">
        <f>IFERROR(VLOOKUP($A1051, 'Fielding Data'!$A$1:$H$12056, 8, 0), 0)</f>
        <v>12</v>
      </c>
      <c r="U1051" s="13">
        <f>SUMIFS('Fielding Data'!E:E, 'Fielding Data'!$A:$A, $A1051)</f>
        <v>198</v>
      </c>
      <c r="V1051" s="13">
        <f>SUMIFS('Fielding Data'!F:F, 'Fielding Data'!$A:$A, $A1051)</f>
        <v>333</v>
      </c>
      <c r="W1051" s="13">
        <f>SUMIFS('Fielding Data'!G:G, 'Fielding Data'!$A:$A, $A1051)</f>
        <v>9</v>
      </c>
      <c r="X1051" s="13">
        <f>SUMIFS('Fielding Data'!H:H, 'Fielding Data'!$A:$A, $A1051)</f>
        <v>52</v>
      </c>
    </row>
    <row r="1052" spans="1:24" x14ac:dyDescent="0.3">
      <c r="A1052" s="13" t="str">
        <f t="shared" si="33"/>
        <v>utleych012010</v>
      </c>
      <c r="B1052" s="16" t="s">
        <v>403</v>
      </c>
      <c r="C1052" s="16">
        <v>2010</v>
      </c>
      <c r="D1052" s="16">
        <v>115</v>
      </c>
      <c r="E1052" s="16">
        <v>425</v>
      </c>
      <c r="F1052" s="16">
        <v>75</v>
      </c>
      <c r="G1052" s="16">
        <v>117</v>
      </c>
      <c r="H1052" s="16">
        <v>20</v>
      </c>
      <c r="I1052" s="16">
        <v>2</v>
      </c>
      <c r="J1052" s="16">
        <v>16</v>
      </c>
      <c r="K1052" s="16">
        <v>65</v>
      </c>
      <c r="L1052" s="16">
        <v>13</v>
      </c>
      <c r="M1052" s="16">
        <v>2</v>
      </c>
      <c r="N1052" s="16">
        <v>63</v>
      </c>
      <c r="O1052" s="16">
        <v>63</v>
      </c>
      <c r="P1052" s="13" t="str">
        <f t="shared" si="32"/>
        <v>2B</v>
      </c>
      <c r="Q1052" s="13">
        <f>IFERROR(VLOOKUP($A1052, 'Fielding Data'!$A$1:$H$12056, 5, 0), 0)</f>
        <v>228</v>
      </c>
      <c r="R1052" s="13">
        <f>IFERROR(VLOOKUP($A1052, 'Fielding Data'!$A$1:$H$12056, 6, 0), 0)</f>
        <v>347</v>
      </c>
      <c r="S1052" s="13">
        <f>IFERROR(VLOOKUP($A1052, 'Fielding Data'!$A$1:$H$12056, 7, 0), 0)</f>
        <v>11</v>
      </c>
      <c r="T1052" s="13">
        <f>IFERROR(VLOOKUP($A1052, 'Fielding Data'!$A$1:$H$12056, 8, 0), 0)</f>
        <v>86</v>
      </c>
      <c r="U1052" s="13">
        <f>SUMIFS('Fielding Data'!E:E, 'Fielding Data'!$A:$A, $A1052)</f>
        <v>228</v>
      </c>
      <c r="V1052" s="13">
        <f>SUMIFS('Fielding Data'!F:F, 'Fielding Data'!$A:$A, $A1052)</f>
        <v>347</v>
      </c>
      <c r="W1052" s="13">
        <f>SUMIFS('Fielding Data'!G:G, 'Fielding Data'!$A:$A, $A1052)</f>
        <v>11</v>
      </c>
      <c r="X1052" s="13">
        <f>SUMIFS('Fielding Data'!H:H, 'Fielding Data'!$A:$A, $A1052)</f>
        <v>86</v>
      </c>
    </row>
    <row r="1053" spans="1:24" x14ac:dyDescent="0.3">
      <c r="A1053" s="13" t="str">
        <f t="shared" si="33"/>
        <v>valaich012010</v>
      </c>
      <c r="B1053" s="16" t="s">
        <v>1399</v>
      </c>
      <c r="C1053" s="16">
        <v>2010</v>
      </c>
      <c r="D1053" s="16">
        <v>19</v>
      </c>
      <c r="E1053" s="16">
        <v>38</v>
      </c>
      <c r="F1053" s="16">
        <v>3</v>
      </c>
      <c r="G1053" s="16">
        <v>10</v>
      </c>
      <c r="H1053" s="16">
        <v>1</v>
      </c>
      <c r="I1053" s="16">
        <v>0</v>
      </c>
      <c r="J1053" s="16">
        <v>1</v>
      </c>
      <c r="K1053" s="16">
        <v>2</v>
      </c>
      <c r="L1053" s="16">
        <v>0</v>
      </c>
      <c r="M1053" s="16">
        <v>0</v>
      </c>
      <c r="N1053" s="16">
        <v>1</v>
      </c>
      <c r="O1053" s="16">
        <v>9</v>
      </c>
      <c r="P1053" s="13" t="str">
        <f t="shared" si="32"/>
        <v>2B</v>
      </c>
      <c r="Q1053" s="13">
        <f>IFERROR(VLOOKUP($A1053, 'Fielding Data'!$A$1:$H$12056, 5, 0), 0)</f>
        <v>19</v>
      </c>
      <c r="R1053" s="13">
        <f>IFERROR(VLOOKUP($A1053, 'Fielding Data'!$A$1:$H$12056, 6, 0), 0)</f>
        <v>24</v>
      </c>
      <c r="S1053" s="13">
        <f>IFERROR(VLOOKUP($A1053, 'Fielding Data'!$A$1:$H$12056, 7, 0), 0)</f>
        <v>0</v>
      </c>
      <c r="T1053" s="13">
        <f>IFERROR(VLOOKUP($A1053, 'Fielding Data'!$A$1:$H$12056, 8, 0), 0)</f>
        <v>7</v>
      </c>
      <c r="U1053" s="13">
        <f>SUMIFS('Fielding Data'!E:E, 'Fielding Data'!$A:$A, $A1053)</f>
        <v>19</v>
      </c>
      <c r="V1053" s="13">
        <f>SUMIFS('Fielding Data'!F:F, 'Fielding Data'!$A:$A, $A1053)</f>
        <v>26</v>
      </c>
      <c r="W1053" s="13">
        <f>SUMIFS('Fielding Data'!G:G, 'Fielding Data'!$A:$A, $A1053)</f>
        <v>0</v>
      </c>
      <c r="X1053" s="13">
        <f>SUMIFS('Fielding Data'!H:H, 'Fielding Data'!$A:$A, $A1053)</f>
        <v>8</v>
      </c>
    </row>
    <row r="1054" spans="1:24" x14ac:dyDescent="0.3">
      <c r="A1054" s="13" t="str">
        <f t="shared" si="33"/>
        <v>valbulu012010</v>
      </c>
      <c r="B1054" s="16" t="s">
        <v>1025</v>
      </c>
      <c r="C1054" s="16">
        <v>2010</v>
      </c>
      <c r="D1054" s="16">
        <v>91</v>
      </c>
      <c r="E1054" s="16">
        <v>275</v>
      </c>
      <c r="F1054" s="16">
        <v>22</v>
      </c>
      <c r="G1054" s="16">
        <v>53</v>
      </c>
      <c r="H1054" s="16">
        <v>12</v>
      </c>
      <c r="I1054" s="16">
        <v>0</v>
      </c>
      <c r="J1054" s="16">
        <v>2</v>
      </c>
      <c r="K1054" s="16">
        <v>24</v>
      </c>
      <c r="L1054" s="16">
        <v>1</v>
      </c>
      <c r="M1054" s="16">
        <v>2</v>
      </c>
      <c r="N1054" s="16">
        <v>28</v>
      </c>
      <c r="O1054" s="16">
        <v>61</v>
      </c>
      <c r="P1054" s="13" t="str">
        <f t="shared" si="32"/>
        <v>2B</v>
      </c>
      <c r="Q1054" s="13">
        <f>IFERROR(VLOOKUP($A1054, 'Fielding Data'!$A$1:$H$12056, 5, 0), 0)</f>
        <v>127</v>
      </c>
      <c r="R1054" s="13">
        <f>IFERROR(VLOOKUP($A1054, 'Fielding Data'!$A$1:$H$12056, 6, 0), 0)</f>
        <v>232</v>
      </c>
      <c r="S1054" s="13">
        <f>IFERROR(VLOOKUP($A1054, 'Fielding Data'!$A$1:$H$12056, 7, 0), 0)</f>
        <v>4</v>
      </c>
      <c r="T1054" s="13">
        <f>IFERROR(VLOOKUP($A1054, 'Fielding Data'!$A$1:$H$12056, 8, 0), 0)</f>
        <v>59</v>
      </c>
      <c r="U1054" s="13">
        <f>SUMIFS('Fielding Data'!E:E, 'Fielding Data'!$A:$A, $A1054)</f>
        <v>138</v>
      </c>
      <c r="V1054" s="13">
        <f>SUMIFS('Fielding Data'!F:F, 'Fielding Data'!$A:$A, $A1054)</f>
        <v>261</v>
      </c>
      <c r="W1054" s="13">
        <f>SUMIFS('Fielding Data'!G:G, 'Fielding Data'!$A:$A, $A1054)</f>
        <v>10</v>
      </c>
      <c r="X1054" s="13">
        <f>SUMIFS('Fielding Data'!H:H, 'Fielding Data'!$A:$A, $A1054)</f>
        <v>64</v>
      </c>
    </row>
    <row r="1055" spans="1:24" x14ac:dyDescent="0.3">
      <c r="A1055" s="13" t="str">
        <f t="shared" si="33"/>
        <v>valdece012010</v>
      </c>
      <c r="B1055" s="16" t="s">
        <v>1400</v>
      </c>
      <c r="C1055" s="16">
        <v>2010</v>
      </c>
      <c r="D1055" s="16">
        <v>9</v>
      </c>
      <c r="E1055" s="16">
        <v>4</v>
      </c>
      <c r="F1055" s="16">
        <v>0</v>
      </c>
      <c r="G1055" s="16">
        <v>0</v>
      </c>
      <c r="H1055" s="16">
        <v>0</v>
      </c>
      <c r="I1055" s="16">
        <v>0</v>
      </c>
      <c r="J1055" s="16">
        <v>0</v>
      </c>
      <c r="K1055" s="16">
        <v>0</v>
      </c>
      <c r="L1055" s="16">
        <v>0</v>
      </c>
      <c r="M1055" s="16">
        <v>0</v>
      </c>
      <c r="N1055" s="16">
        <v>0</v>
      </c>
      <c r="O1055" s="16">
        <v>3</v>
      </c>
      <c r="P1055" s="13" t="str">
        <f t="shared" si="32"/>
        <v>P</v>
      </c>
      <c r="Q1055" s="13">
        <f>IFERROR(VLOOKUP($A1055, 'Fielding Data'!$A$1:$H$12056, 5, 0), 0)</f>
        <v>5</v>
      </c>
      <c r="R1055" s="13">
        <f>IFERROR(VLOOKUP($A1055, 'Fielding Data'!$A$1:$H$12056, 6, 0), 0)</f>
        <v>1</v>
      </c>
      <c r="S1055" s="13">
        <f>IFERROR(VLOOKUP($A1055, 'Fielding Data'!$A$1:$H$12056, 7, 0), 0)</f>
        <v>0</v>
      </c>
      <c r="T1055" s="13">
        <f>IFERROR(VLOOKUP($A1055, 'Fielding Data'!$A$1:$H$12056, 8, 0), 0)</f>
        <v>1</v>
      </c>
      <c r="U1055" s="13">
        <f>SUMIFS('Fielding Data'!E:E, 'Fielding Data'!$A:$A, $A1055)</f>
        <v>5</v>
      </c>
      <c r="V1055" s="13">
        <f>SUMIFS('Fielding Data'!F:F, 'Fielding Data'!$A:$A, $A1055)</f>
        <v>1</v>
      </c>
      <c r="W1055" s="13">
        <f>SUMIFS('Fielding Data'!G:G, 'Fielding Data'!$A:$A, $A1055)</f>
        <v>0</v>
      </c>
      <c r="X1055" s="13">
        <f>SUMIFS('Fielding Data'!H:H, 'Fielding Data'!$A:$A, $A1055)</f>
        <v>1</v>
      </c>
    </row>
    <row r="1056" spans="1:24" x14ac:dyDescent="0.3">
      <c r="A1056" s="13" t="str">
        <f t="shared" si="33"/>
        <v>valdeme012010</v>
      </c>
      <c r="B1056" s="16" t="s">
        <v>501</v>
      </c>
      <c r="C1056" s="16">
        <v>2010</v>
      </c>
      <c r="D1056" s="16">
        <v>2</v>
      </c>
      <c r="E1056" s="16">
        <v>0</v>
      </c>
      <c r="F1056" s="16">
        <v>0</v>
      </c>
      <c r="G1056" s="16">
        <v>0</v>
      </c>
      <c r="H1056" s="16">
        <v>0</v>
      </c>
      <c r="I1056" s="16">
        <v>0</v>
      </c>
      <c r="J1056" s="16">
        <v>0</v>
      </c>
      <c r="K1056" s="16">
        <v>0</v>
      </c>
      <c r="L1056" s="16">
        <v>0</v>
      </c>
      <c r="M1056" s="16">
        <v>0</v>
      </c>
      <c r="N1056" s="16">
        <v>0</v>
      </c>
      <c r="O1056" s="16">
        <v>0</v>
      </c>
      <c r="P1056" s="13" t="str">
        <f t="shared" si="32"/>
        <v>P</v>
      </c>
      <c r="Q1056" s="13">
        <f>IFERROR(VLOOKUP($A1056, 'Fielding Data'!$A$1:$H$12056, 5, 0), 0)</f>
        <v>1</v>
      </c>
      <c r="R1056" s="13">
        <f>IFERROR(VLOOKUP($A1056, 'Fielding Data'!$A$1:$H$12056, 6, 0), 0)</f>
        <v>1</v>
      </c>
      <c r="S1056" s="13">
        <f>IFERROR(VLOOKUP($A1056, 'Fielding Data'!$A$1:$H$12056, 7, 0), 0)</f>
        <v>0</v>
      </c>
      <c r="T1056" s="13">
        <f>IFERROR(VLOOKUP($A1056, 'Fielding Data'!$A$1:$H$12056, 8, 0), 0)</f>
        <v>0</v>
      </c>
      <c r="U1056" s="13">
        <f>SUMIFS('Fielding Data'!E:E, 'Fielding Data'!$A:$A, $A1056)</f>
        <v>1</v>
      </c>
      <c r="V1056" s="13">
        <f>SUMIFS('Fielding Data'!F:F, 'Fielding Data'!$A:$A, $A1056)</f>
        <v>1</v>
      </c>
      <c r="W1056" s="13">
        <f>SUMIFS('Fielding Data'!G:G, 'Fielding Data'!$A:$A, $A1056)</f>
        <v>0</v>
      </c>
      <c r="X1056" s="13">
        <f>SUMIFS('Fielding Data'!H:H, 'Fielding Data'!$A:$A, $A1056)</f>
        <v>0</v>
      </c>
    </row>
    <row r="1057" spans="1:24" x14ac:dyDescent="0.3">
      <c r="A1057" s="13" t="str">
        <f t="shared" si="33"/>
        <v>valdera022010</v>
      </c>
      <c r="B1057" s="16" t="s">
        <v>1401</v>
      </c>
      <c r="C1057" s="16">
        <v>2010</v>
      </c>
      <c r="D1057" s="16">
        <v>38</v>
      </c>
      <c r="E1057" s="16">
        <v>10</v>
      </c>
      <c r="F1057" s="16">
        <v>1</v>
      </c>
      <c r="G1057" s="16">
        <v>4</v>
      </c>
      <c r="H1057" s="16">
        <v>1</v>
      </c>
      <c r="I1057" s="16">
        <v>0</v>
      </c>
      <c r="J1057" s="16">
        <v>0</v>
      </c>
      <c r="K1057" s="16">
        <v>1</v>
      </c>
      <c r="L1057" s="16">
        <v>0</v>
      </c>
      <c r="M1057" s="16">
        <v>0</v>
      </c>
      <c r="N1057" s="16">
        <v>0</v>
      </c>
      <c r="O1057" s="16">
        <v>3</v>
      </c>
      <c r="P1057" s="13" t="str">
        <f t="shared" si="32"/>
        <v>P</v>
      </c>
      <c r="Q1057" s="13">
        <f>IFERROR(VLOOKUP($A1057, 'Fielding Data'!$A$1:$H$12056, 5, 0), 0)</f>
        <v>3</v>
      </c>
      <c r="R1057" s="13">
        <f>IFERROR(VLOOKUP($A1057, 'Fielding Data'!$A$1:$H$12056, 6, 0), 0)</f>
        <v>8</v>
      </c>
      <c r="S1057" s="13">
        <f>IFERROR(VLOOKUP($A1057, 'Fielding Data'!$A$1:$H$12056, 7, 0), 0)</f>
        <v>0</v>
      </c>
      <c r="T1057" s="13">
        <f>IFERROR(VLOOKUP($A1057, 'Fielding Data'!$A$1:$H$12056, 8, 0), 0)</f>
        <v>0</v>
      </c>
      <c r="U1057" s="13">
        <f>SUMIFS('Fielding Data'!E:E, 'Fielding Data'!$A:$A, $A1057)</f>
        <v>3</v>
      </c>
      <c r="V1057" s="13">
        <f>SUMIFS('Fielding Data'!F:F, 'Fielding Data'!$A:$A, $A1057)</f>
        <v>8</v>
      </c>
      <c r="W1057" s="13">
        <f>SUMIFS('Fielding Data'!G:G, 'Fielding Data'!$A:$A, $A1057)</f>
        <v>0</v>
      </c>
      <c r="X1057" s="13">
        <f>SUMIFS('Fielding Data'!H:H, 'Fielding Data'!$A:$A, $A1057)</f>
        <v>0</v>
      </c>
    </row>
    <row r="1058" spans="1:24" x14ac:dyDescent="0.3">
      <c r="A1058" s="13" t="str">
        <f t="shared" si="33"/>
        <v>valdewi012010</v>
      </c>
      <c r="B1058" s="16" t="s">
        <v>502</v>
      </c>
      <c r="C1058" s="16">
        <v>2010</v>
      </c>
      <c r="D1058" s="16">
        <v>111</v>
      </c>
      <c r="E1058" s="16">
        <v>333</v>
      </c>
      <c r="F1058" s="16">
        <v>37</v>
      </c>
      <c r="G1058" s="16">
        <v>86</v>
      </c>
      <c r="H1058" s="16">
        <v>16</v>
      </c>
      <c r="I1058" s="16">
        <v>3</v>
      </c>
      <c r="J1058" s="16">
        <v>4</v>
      </c>
      <c r="K1058" s="16">
        <v>35</v>
      </c>
      <c r="L1058" s="16">
        <v>7</v>
      </c>
      <c r="M1058" s="16">
        <v>0</v>
      </c>
      <c r="N1058" s="16">
        <v>21</v>
      </c>
      <c r="O1058" s="16">
        <v>43</v>
      </c>
      <c r="P1058" s="13" t="str">
        <f t="shared" si="32"/>
        <v>2B</v>
      </c>
      <c r="Q1058" s="13">
        <f>IFERROR(VLOOKUP($A1058, 'Fielding Data'!$A$1:$H$12056, 5, 0), 0)</f>
        <v>57</v>
      </c>
      <c r="R1058" s="13">
        <f>IFERROR(VLOOKUP($A1058, 'Fielding Data'!$A$1:$H$12056, 6, 0), 0)</f>
        <v>91</v>
      </c>
      <c r="S1058" s="13">
        <f>IFERROR(VLOOKUP($A1058, 'Fielding Data'!$A$1:$H$12056, 7, 0), 0)</f>
        <v>1</v>
      </c>
      <c r="T1058" s="13">
        <f>IFERROR(VLOOKUP($A1058, 'Fielding Data'!$A$1:$H$12056, 8, 0), 0)</f>
        <v>20</v>
      </c>
      <c r="U1058" s="13">
        <f>SUMIFS('Fielding Data'!E:E, 'Fielding Data'!$A:$A, $A1058)</f>
        <v>143</v>
      </c>
      <c r="V1058" s="13">
        <f>SUMIFS('Fielding Data'!F:F, 'Fielding Data'!$A:$A, $A1058)</f>
        <v>251</v>
      </c>
      <c r="W1058" s="13">
        <f>SUMIFS('Fielding Data'!G:G, 'Fielding Data'!$A:$A, $A1058)</f>
        <v>3</v>
      </c>
      <c r="X1058" s="13">
        <f>SUMIFS('Fielding Data'!H:H, 'Fielding Data'!$A:$A, $A1058)</f>
        <v>55</v>
      </c>
    </row>
    <row r="1059" spans="1:24" x14ac:dyDescent="0.3">
      <c r="A1059" s="13" t="str">
        <f t="shared" si="33"/>
        <v>valenda012010</v>
      </c>
      <c r="B1059" s="16" t="s">
        <v>1402</v>
      </c>
      <c r="C1059" s="16">
        <v>2010</v>
      </c>
      <c r="D1059" s="16">
        <v>85</v>
      </c>
      <c r="E1059" s="16">
        <v>299</v>
      </c>
      <c r="F1059" s="16">
        <v>30</v>
      </c>
      <c r="G1059" s="16">
        <v>93</v>
      </c>
      <c r="H1059" s="16">
        <v>18</v>
      </c>
      <c r="I1059" s="16">
        <v>1</v>
      </c>
      <c r="J1059" s="16">
        <v>7</v>
      </c>
      <c r="K1059" s="16">
        <v>40</v>
      </c>
      <c r="L1059" s="16">
        <v>2</v>
      </c>
      <c r="M1059" s="16">
        <v>0</v>
      </c>
      <c r="N1059" s="16">
        <v>20</v>
      </c>
      <c r="O1059" s="16">
        <v>46</v>
      </c>
      <c r="P1059" s="13" t="str">
        <f t="shared" si="32"/>
        <v>3B</v>
      </c>
      <c r="Q1059" s="13">
        <f>IFERROR(VLOOKUP($A1059, 'Fielding Data'!$A$1:$H$12056, 5, 0), 0)</f>
        <v>46</v>
      </c>
      <c r="R1059" s="13">
        <f>IFERROR(VLOOKUP($A1059, 'Fielding Data'!$A$1:$H$12056, 6, 0), 0)</f>
        <v>171</v>
      </c>
      <c r="S1059" s="13">
        <f>IFERROR(VLOOKUP($A1059, 'Fielding Data'!$A$1:$H$12056, 7, 0), 0)</f>
        <v>6</v>
      </c>
      <c r="T1059" s="13">
        <f>IFERROR(VLOOKUP($A1059, 'Fielding Data'!$A$1:$H$12056, 8, 0), 0)</f>
        <v>14</v>
      </c>
      <c r="U1059" s="13">
        <f>SUMIFS('Fielding Data'!E:E, 'Fielding Data'!$A:$A, $A1059)</f>
        <v>46</v>
      </c>
      <c r="V1059" s="13">
        <f>SUMIFS('Fielding Data'!F:F, 'Fielding Data'!$A:$A, $A1059)</f>
        <v>171</v>
      </c>
      <c r="W1059" s="13">
        <f>SUMIFS('Fielding Data'!G:G, 'Fielding Data'!$A:$A, $A1059)</f>
        <v>6</v>
      </c>
      <c r="X1059" s="13">
        <f>SUMIFS('Fielding Data'!H:H, 'Fielding Data'!$A:$A, $A1059)</f>
        <v>14</v>
      </c>
    </row>
    <row r="1060" spans="1:24" x14ac:dyDescent="0.3">
      <c r="A1060" s="13" t="str">
        <f t="shared" si="33"/>
        <v>valvejo012010</v>
      </c>
      <c r="B1060" s="16" t="s">
        <v>404</v>
      </c>
      <c r="C1060" s="16">
        <v>2010</v>
      </c>
      <c r="D1060" s="16">
        <v>60</v>
      </c>
      <c r="E1060" s="16">
        <v>0</v>
      </c>
      <c r="F1060" s="16">
        <v>0</v>
      </c>
      <c r="G1060" s="16">
        <v>0</v>
      </c>
      <c r="H1060" s="16">
        <v>0</v>
      </c>
      <c r="I1060" s="16">
        <v>0</v>
      </c>
      <c r="J1060" s="16">
        <v>0</v>
      </c>
      <c r="K1060" s="16">
        <v>0</v>
      </c>
      <c r="L1060" s="16">
        <v>0</v>
      </c>
      <c r="M1060" s="16">
        <v>0</v>
      </c>
      <c r="N1060" s="16">
        <v>0</v>
      </c>
      <c r="O1060" s="16">
        <v>0</v>
      </c>
      <c r="P1060" s="13" t="str">
        <f t="shared" si="32"/>
        <v>P</v>
      </c>
      <c r="Q1060" s="13">
        <f>IFERROR(VLOOKUP($A1060, 'Fielding Data'!$A$1:$H$12056, 5, 0), 0)</f>
        <v>4</v>
      </c>
      <c r="R1060" s="13">
        <f>IFERROR(VLOOKUP($A1060, 'Fielding Data'!$A$1:$H$12056, 6, 0), 0)</f>
        <v>4</v>
      </c>
      <c r="S1060" s="13">
        <f>IFERROR(VLOOKUP($A1060, 'Fielding Data'!$A$1:$H$12056, 7, 0), 0)</f>
        <v>0</v>
      </c>
      <c r="T1060" s="13">
        <f>IFERROR(VLOOKUP($A1060, 'Fielding Data'!$A$1:$H$12056, 8, 0), 0)</f>
        <v>2</v>
      </c>
      <c r="U1060" s="13">
        <f>SUMIFS('Fielding Data'!E:E, 'Fielding Data'!$A:$A, $A1060)</f>
        <v>4</v>
      </c>
      <c r="V1060" s="13">
        <f>SUMIFS('Fielding Data'!F:F, 'Fielding Data'!$A:$A, $A1060)</f>
        <v>4</v>
      </c>
      <c r="W1060" s="13">
        <f>SUMIFS('Fielding Data'!G:G, 'Fielding Data'!$A:$A, $A1060)</f>
        <v>0</v>
      </c>
      <c r="X1060" s="13">
        <f>SUMIFS('Fielding Data'!H:H, 'Fielding Data'!$A:$A, $A1060)</f>
        <v>2</v>
      </c>
    </row>
    <row r="1061" spans="1:24" x14ac:dyDescent="0.3">
      <c r="A1061" s="13" t="str">
        <f t="shared" si="33"/>
        <v>vanevjo012010</v>
      </c>
      <c r="B1061" s="16" t="s">
        <v>1026</v>
      </c>
      <c r="C1061" s="16">
        <v>2010</v>
      </c>
      <c r="D1061" s="16">
        <v>22</v>
      </c>
      <c r="E1061" s="16">
        <v>19</v>
      </c>
      <c r="F1061" s="16">
        <v>6</v>
      </c>
      <c r="G1061" s="16">
        <v>4</v>
      </c>
      <c r="H1061" s="16">
        <v>1</v>
      </c>
      <c r="I1061" s="16">
        <v>0</v>
      </c>
      <c r="J1061" s="16">
        <v>1</v>
      </c>
      <c r="K1061" s="16">
        <v>1</v>
      </c>
      <c r="L1061" s="16">
        <v>0</v>
      </c>
      <c r="M1061" s="16">
        <v>0</v>
      </c>
      <c r="N1061" s="16">
        <v>2</v>
      </c>
      <c r="O1061" s="16">
        <v>9</v>
      </c>
      <c r="P1061" s="13" t="str">
        <f t="shared" si="32"/>
        <v>CF</v>
      </c>
      <c r="Q1061" s="13">
        <f>IFERROR(VLOOKUP($A1061, 'Fielding Data'!$A$1:$H$12056, 5, 0), 0)</f>
        <v>0</v>
      </c>
      <c r="R1061" s="13">
        <f>IFERROR(VLOOKUP($A1061, 'Fielding Data'!$A$1:$H$12056, 6, 0), 0)</f>
        <v>0</v>
      </c>
      <c r="S1061" s="13">
        <f>IFERROR(VLOOKUP($A1061, 'Fielding Data'!$A$1:$H$12056, 7, 0), 0)</f>
        <v>0</v>
      </c>
      <c r="T1061" s="13">
        <f>IFERROR(VLOOKUP($A1061, 'Fielding Data'!$A$1:$H$12056, 8, 0), 0)</f>
        <v>0</v>
      </c>
      <c r="U1061" s="13">
        <f>SUMIFS('Fielding Data'!E:E, 'Fielding Data'!$A:$A, $A1061)</f>
        <v>16</v>
      </c>
      <c r="V1061" s="13">
        <f>SUMIFS('Fielding Data'!F:F, 'Fielding Data'!$A:$A, $A1061)</f>
        <v>0</v>
      </c>
      <c r="W1061" s="13">
        <f>SUMIFS('Fielding Data'!G:G, 'Fielding Data'!$A:$A, $A1061)</f>
        <v>0</v>
      </c>
      <c r="X1061" s="13">
        <f>SUMIFS('Fielding Data'!H:H, 'Fielding Data'!$A:$A, $A1061)</f>
        <v>0</v>
      </c>
    </row>
    <row r="1062" spans="1:24" x14ac:dyDescent="0.3">
      <c r="A1062" s="13" t="str">
        <f t="shared" si="33"/>
        <v>vargacl012010</v>
      </c>
      <c r="B1062" s="16" t="s">
        <v>405</v>
      </c>
      <c r="C1062" s="16">
        <v>2010</v>
      </c>
      <c r="D1062" s="16">
        <v>17</v>
      </c>
      <c r="E1062" s="16">
        <v>3</v>
      </c>
      <c r="F1062" s="16">
        <v>0</v>
      </c>
      <c r="G1062" s="16">
        <v>0</v>
      </c>
      <c r="H1062" s="16">
        <v>0</v>
      </c>
      <c r="I1062" s="16">
        <v>0</v>
      </c>
      <c r="J1062" s="16">
        <v>0</v>
      </c>
      <c r="K1062" s="16">
        <v>0</v>
      </c>
      <c r="L1062" s="16">
        <v>0</v>
      </c>
      <c r="M1062" s="16">
        <v>0</v>
      </c>
      <c r="N1062" s="16">
        <v>0</v>
      </c>
      <c r="O1062" s="16">
        <v>3</v>
      </c>
      <c r="P1062" s="13" t="str">
        <f t="shared" si="32"/>
        <v>P</v>
      </c>
      <c r="Q1062" s="13">
        <f>IFERROR(VLOOKUP($A1062, 'Fielding Data'!$A$1:$H$12056, 5, 0), 0)</f>
        <v>1</v>
      </c>
      <c r="R1062" s="13">
        <f>IFERROR(VLOOKUP($A1062, 'Fielding Data'!$A$1:$H$12056, 6, 0), 0)</f>
        <v>1</v>
      </c>
      <c r="S1062" s="13">
        <f>IFERROR(VLOOKUP($A1062, 'Fielding Data'!$A$1:$H$12056, 7, 0), 0)</f>
        <v>0</v>
      </c>
      <c r="T1062" s="13">
        <f>IFERROR(VLOOKUP($A1062, 'Fielding Data'!$A$1:$H$12056, 8, 0), 0)</f>
        <v>0</v>
      </c>
      <c r="U1062" s="13">
        <f>SUMIFS('Fielding Data'!E:E, 'Fielding Data'!$A:$A, $A1062)</f>
        <v>1</v>
      </c>
      <c r="V1062" s="13">
        <f>SUMIFS('Fielding Data'!F:F, 'Fielding Data'!$A:$A, $A1062)</f>
        <v>1</v>
      </c>
      <c r="W1062" s="13">
        <f>SUMIFS('Fielding Data'!G:G, 'Fielding Data'!$A:$A, $A1062)</f>
        <v>0</v>
      </c>
      <c r="X1062" s="13">
        <f>SUMIFS('Fielding Data'!H:H, 'Fielding Data'!$A:$A, $A1062)</f>
        <v>0</v>
      </c>
    </row>
    <row r="1063" spans="1:24" x14ac:dyDescent="0.3">
      <c r="A1063" s="13" t="str">
        <f t="shared" si="33"/>
        <v>vargaja012010</v>
      </c>
      <c r="B1063" s="16" t="s">
        <v>612</v>
      </c>
      <c r="C1063" s="16">
        <v>2010</v>
      </c>
      <c r="D1063" s="16">
        <v>31</v>
      </c>
      <c r="E1063" s="16">
        <v>6</v>
      </c>
      <c r="F1063" s="16">
        <v>0</v>
      </c>
      <c r="G1063" s="16">
        <v>0</v>
      </c>
      <c r="H1063" s="16">
        <v>0</v>
      </c>
      <c r="I1063" s="16">
        <v>0</v>
      </c>
      <c r="J1063" s="16">
        <v>0</v>
      </c>
      <c r="K1063" s="16">
        <v>0</v>
      </c>
      <c r="L1063" s="16">
        <v>0</v>
      </c>
      <c r="M1063" s="16">
        <v>0</v>
      </c>
      <c r="N1063" s="16">
        <v>0</v>
      </c>
      <c r="O1063" s="16">
        <v>3</v>
      </c>
      <c r="P1063" s="13" t="str">
        <f t="shared" si="32"/>
        <v>P</v>
      </c>
      <c r="Q1063" s="13">
        <f>IFERROR(VLOOKUP($A1063, 'Fielding Data'!$A$1:$H$12056, 5, 0), 0)</f>
        <v>9</v>
      </c>
      <c r="R1063" s="13">
        <f>IFERROR(VLOOKUP($A1063, 'Fielding Data'!$A$1:$H$12056, 6, 0), 0)</f>
        <v>17</v>
      </c>
      <c r="S1063" s="13">
        <f>IFERROR(VLOOKUP($A1063, 'Fielding Data'!$A$1:$H$12056, 7, 0), 0)</f>
        <v>0</v>
      </c>
      <c r="T1063" s="13">
        <f>IFERROR(VLOOKUP($A1063, 'Fielding Data'!$A$1:$H$12056, 8, 0), 0)</f>
        <v>0</v>
      </c>
      <c r="U1063" s="13">
        <f>SUMIFS('Fielding Data'!E:E, 'Fielding Data'!$A:$A, $A1063)</f>
        <v>9</v>
      </c>
      <c r="V1063" s="13">
        <f>SUMIFS('Fielding Data'!F:F, 'Fielding Data'!$A:$A, $A1063)</f>
        <v>17</v>
      </c>
      <c r="W1063" s="13">
        <f>SUMIFS('Fielding Data'!G:G, 'Fielding Data'!$A:$A, $A1063)</f>
        <v>0</v>
      </c>
      <c r="X1063" s="13">
        <f>SUMIFS('Fielding Data'!H:H, 'Fielding Data'!$A:$A, $A1063)</f>
        <v>0</v>
      </c>
    </row>
    <row r="1064" spans="1:24" x14ac:dyDescent="0.3">
      <c r="A1064" s="13" t="str">
        <f t="shared" si="33"/>
        <v>varitja012010</v>
      </c>
      <c r="B1064" s="16" t="s">
        <v>204</v>
      </c>
      <c r="C1064" s="16">
        <v>2010</v>
      </c>
      <c r="D1064" s="16">
        <v>39</v>
      </c>
      <c r="E1064" s="16">
        <v>112</v>
      </c>
      <c r="F1064" s="16">
        <v>18</v>
      </c>
      <c r="G1064" s="16">
        <v>26</v>
      </c>
      <c r="H1064" s="16">
        <v>6</v>
      </c>
      <c r="I1064" s="16">
        <v>0</v>
      </c>
      <c r="J1064" s="16">
        <v>7</v>
      </c>
      <c r="K1064" s="16">
        <v>16</v>
      </c>
      <c r="L1064" s="16">
        <v>0</v>
      </c>
      <c r="M1064" s="16">
        <v>0</v>
      </c>
      <c r="N1064" s="16">
        <v>10</v>
      </c>
      <c r="O1064" s="16">
        <v>35</v>
      </c>
      <c r="P1064" s="13" t="str">
        <f t="shared" si="32"/>
        <v>C</v>
      </c>
      <c r="Q1064" s="13">
        <f>IFERROR(VLOOKUP($A1064, 'Fielding Data'!$A$1:$H$12056, 5, 0), 0)</f>
        <v>242</v>
      </c>
      <c r="R1064" s="13">
        <f>IFERROR(VLOOKUP($A1064, 'Fielding Data'!$A$1:$H$12056, 6, 0), 0)</f>
        <v>13</v>
      </c>
      <c r="S1064" s="13">
        <f>IFERROR(VLOOKUP($A1064, 'Fielding Data'!$A$1:$H$12056, 7, 0), 0)</f>
        <v>0</v>
      </c>
      <c r="T1064" s="13">
        <f>IFERROR(VLOOKUP($A1064, 'Fielding Data'!$A$1:$H$12056, 8, 0), 0)</f>
        <v>2</v>
      </c>
      <c r="U1064" s="13">
        <f>SUMIFS('Fielding Data'!E:E, 'Fielding Data'!$A:$A, $A1064)</f>
        <v>242</v>
      </c>
      <c r="V1064" s="13">
        <f>SUMIFS('Fielding Data'!F:F, 'Fielding Data'!$A:$A, $A1064)</f>
        <v>13</v>
      </c>
      <c r="W1064" s="13">
        <f>SUMIFS('Fielding Data'!G:G, 'Fielding Data'!$A:$A, $A1064)</f>
        <v>0</v>
      </c>
      <c r="X1064" s="13">
        <f>SUMIFS('Fielding Data'!H:H, 'Fielding Data'!$A:$A, $A1064)</f>
        <v>2</v>
      </c>
    </row>
    <row r="1065" spans="1:24" x14ac:dyDescent="0.3">
      <c r="A1065" s="13" t="str">
        <f t="shared" si="33"/>
        <v>varvaan012010</v>
      </c>
      <c r="B1065" s="16" t="s">
        <v>1403</v>
      </c>
      <c r="C1065" s="16">
        <v>2010</v>
      </c>
      <c r="D1065" s="16">
        <v>4</v>
      </c>
      <c r="E1065" s="16">
        <v>0</v>
      </c>
      <c r="F1065" s="16">
        <v>0</v>
      </c>
      <c r="G1065" s="16">
        <v>0</v>
      </c>
      <c r="H1065" s="16">
        <v>0</v>
      </c>
      <c r="I1065" s="16">
        <v>0</v>
      </c>
      <c r="J1065" s="16">
        <v>0</v>
      </c>
      <c r="K1065" s="16">
        <v>0</v>
      </c>
      <c r="L1065" s="16">
        <v>0</v>
      </c>
      <c r="M1065" s="16">
        <v>0</v>
      </c>
      <c r="N1065" s="16">
        <v>0</v>
      </c>
      <c r="O1065" s="16">
        <v>0</v>
      </c>
      <c r="P1065" s="13" t="str">
        <f t="shared" si="32"/>
        <v>P</v>
      </c>
      <c r="Q1065" s="13">
        <f>IFERROR(VLOOKUP($A1065, 'Fielding Data'!$A$1:$H$12056, 5, 0), 0)</f>
        <v>0</v>
      </c>
      <c r="R1065" s="13">
        <f>IFERROR(VLOOKUP($A1065, 'Fielding Data'!$A$1:$H$12056, 6, 0), 0)</f>
        <v>1</v>
      </c>
      <c r="S1065" s="13">
        <f>IFERROR(VLOOKUP($A1065, 'Fielding Data'!$A$1:$H$12056, 7, 0), 0)</f>
        <v>0</v>
      </c>
      <c r="T1065" s="13">
        <f>IFERROR(VLOOKUP($A1065, 'Fielding Data'!$A$1:$H$12056, 8, 0), 0)</f>
        <v>0</v>
      </c>
      <c r="U1065" s="13">
        <f>SUMIFS('Fielding Data'!E:E, 'Fielding Data'!$A:$A, $A1065)</f>
        <v>0</v>
      </c>
      <c r="V1065" s="13">
        <f>SUMIFS('Fielding Data'!F:F, 'Fielding Data'!$A:$A, $A1065)</f>
        <v>1</v>
      </c>
      <c r="W1065" s="13">
        <f>SUMIFS('Fielding Data'!G:G, 'Fielding Data'!$A:$A, $A1065)</f>
        <v>0</v>
      </c>
      <c r="X1065" s="13">
        <f>SUMIFS('Fielding Data'!H:H, 'Fielding Data'!$A:$A, $A1065)</f>
        <v>0</v>
      </c>
    </row>
    <row r="1066" spans="1:24" x14ac:dyDescent="0.3">
      <c r="A1066" s="13" t="str">
        <f t="shared" si="33"/>
        <v>vasques012010</v>
      </c>
      <c r="B1066" s="16" t="s">
        <v>1202</v>
      </c>
      <c r="C1066" s="16">
        <v>2010</v>
      </c>
      <c r="D1066" s="16">
        <v>57</v>
      </c>
      <c r="E1066" s="16">
        <v>2</v>
      </c>
      <c r="F1066" s="16">
        <v>0</v>
      </c>
      <c r="G1066" s="16">
        <v>0</v>
      </c>
      <c r="H1066" s="16">
        <v>0</v>
      </c>
      <c r="I1066" s="16">
        <v>0</v>
      </c>
      <c r="J1066" s="16">
        <v>0</v>
      </c>
      <c r="K1066" s="16">
        <v>0</v>
      </c>
      <c r="L1066" s="16">
        <v>0</v>
      </c>
      <c r="M1066" s="16">
        <v>0</v>
      </c>
      <c r="N1066" s="16">
        <v>0</v>
      </c>
      <c r="O1066" s="16">
        <v>1</v>
      </c>
      <c r="P1066" s="13" t="str">
        <f t="shared" si="32"/>
        <v>P</v>
      </c>
      <c r="Q1066" s="13">
        <f>IFERROR(VLOOKUP($A1066, 'Fielding Data'!$A$1:$H$12056, 5, 0), 0)</f>
        <v>5</v>
      </c>
      <c r="R1066" s="13">
        <f>IFERROR(VLOOKUP($A1066, 'Fielding Data'!$A$1:$H$12056, 6, 0), 0)</f>
        <v>2</v>
      </c>
      <c r="S1066" s="13">
        <f>IFERROR(VLOOKUP($A1066, 'Fielding Data'!$A$1:$H$12056, 7, 0), 0)</f>
        <v>1</v>
      </c>
      <c r="T1066" s="13">
        <f>IFERROR(VLOOKUP($A1066, 'Fielding Data'!$A$1:$H$12056, 8, 0), 0)</f>
        <v>0</v>
      </c>
      <c r="U1066" s="13">
        <f>SUMIFS('Fielding Data'!E:E, 'Fielding Data'!$A:$A, $A1066)</f>
        <v>5</v>
      </c>
      <c r="V1066" s="13">
        <f>SUMIFS('Fielding Data'!F:F, 'Fielding Data'!$A:$A, $A1066)</f>
        <v>2</v>
      </c>
      <c r="W1066" s="13">
        <f>SUMIFS('Fielding Data'!G:G, 'Fielding Data'!$A:$A, $A1066)</f>
        <v>1</v>
      </c>
      <c r="X1066" s="13">
        <f>SUMIFS('Fielding Data'!H:H, 'Fielding Data'!$A:$A, $A1066)</f>
        <v>0</v>
      </c>
    </row>
    <row r="1067" spans="1:24" x14ac:dyDescent="0.3">
      <c r="A1067" s="13" t="str">
        <f t="shared" si="33"/>
        <v>vazquja012010</v>
      </c>
      <c r="B1067" s="16" t="s">
        <v>205</v>
      </c>
      <c r="C1067" s="16">
        <v>2010</v>
      </c>
      <c r="D1067" s="16">
        <v>31</v>
      </c>
      <c r="E1067" s="16">
        <v>1</v>
      </c>
      <c r="F1067" s="16">
        <v>0</v>
      </c>
      <c r="G1067" s="16">
        <v>0</v>
      </c>
      <c r="H1067" s="16">
        <v>0</v>
      </c>
      <c r="I1067" s="16">
        <v>0</v>
      </c>
      <c r="J1067" s="16">
        <v>0</v>
      </c>
      <c r="K1067" s="16">
        <v>0</v>
      </c>
      <c r="L1067" s="16">
        <v>0</v>
      </c>
      <c r="M1067" s="16">
        <v>0</v>
      </c>
      <c r="N1067" s="16">
        <v>2</v>
      </c>
      <c r="O1067" s="16">
        <v>0</v>
      </c>
      <c r="P1067" s="13" t="str">
        <f t="shared" si="32"/>
        <v>P</v>
      </c>
      <c r="Q1067" s="13">
        <f>IFERROR(VLOOKUP($A1067, 'Fielding Data'!$A$1:$H$12056, 5, 0), 0)</f>
        <v>14</v>
      </c>
      <c r="R1067" s="13">
        <f>IFERROR(VLOOKUP($A1067, 'Fielding Data'!$A$1:$H$12056, 6, 0), 0)</f>
        <v>23</v>
      </c>
      <c r="S1067" s="13">
        <f>IFERROR(VLOOKUP($A1067, 'Fielding Data'!$A$1:$H$12056, 7, 0), 0)</f>
        <v>0</v>
      </c>
      <c r="T1067" s="13">
        <f>IFERROR(VLOOKUP($A1067, 'Fielding Data'!$A$1:$H$12056, 8, 0), 0)</f>
        <v>2</v>
      </c>
      <c r="U1067" s="13">
        <f>SUMIFS('Fielding Data'!E:E, 'Fielding Data'!$A:$A, $A1067)</f>
        <v>14</v>
      </c>
      <c r="V1067" s="13">
        <f>SUMIFS('Fielding Data'!F:F, 'Fielding Data'!$A:$A, $A1067)</f>
        <v>23</v>
      </c>
      <c r="W1067" s="13">
        <f>SUMIFS('Fielding Data'!G:G, 'Fielding Data'!$A:$A, $A1067)</f>
        <v>0</v>
      </c>
      <c r="X1067" s="13">
        <f>SUMIFS('Fielding Data'!H:H, 'Fielding Data'!$A:$A, $A1067)</f>
        <v>2</v>
      </c>
    </row>
    <row r="1068" spans="1:24" x14ac:dyDescent="0.3">
      <c r="A1068" s="13" t="str">
        <f t="shared" si="33"/>
        <v>velezeu012010</v>
      </c>
      <c r="B1068" s="16" t="s">
        <v>864</v>
      </c>
      <c r="C1068" s="16">
        <v>2010</v>
      </c>
      <c r="D1068" s="16">
        <v>29</v>
      </c>
      <c r="E1068" s="16">
        <v>55</v>
      </c>
      <c r="F1068" s="16">
        <v>7</v>
      </c>
      <c r="G1068" s="16">
        <v>9</v>
      </c>
      <c r="H1068" s="16">
        <v>2</v>
      </c>
      <c r="I1068" s="16">
        <v>0</v>
      </c>
      <c r="J1068" s="16">
        <v>2</v>
      </c>
      <c r="K1068" s="16">
        <v>8</v>
      </c>
      <c r="L1068" s="16">
        <v>0</v>
      </c>
      <c r="M1068" s="16">
        <v>0</v>
      </c>
      <c r="N1068" s="16">
        <v>6</v>
      </c>
      <c r="O1068" s="16">
        <v>9</v>
      </c>
      <c r="P1068" s="13" t="str">
        <f t="shared" si="32"/>
        <v>2B</v>
      </c>
      <c r="Q1068" s="13">
        <f>IFERROR(VLOOKUP($A1068, 'Fielding Data'!$A$1:$H$12056, 5, 0), 0)</f>
        <v>3</v>
      </c>
      <c r="R1068" s="13">
        <f>IFERROR(VLOOKUP($A1068, 'Fielding Data'!$A$1:$H$12056, 6, 0), 0)</f>
        <v>4</v>
      </c>
      <c r="S1068" s="13">
        <f>IFERROR(VLOOKUP($A1068, 'Fielding Data'!$A$1:$H$12056, 7, 0), 0)</f>
        <v>0</v>
      </c>
      <c r="T1068" s="13">
        <f>IFERROR(VLOOKUP($A1068, 'Fielding Data'!$A$1:$H$12056, 8, 0), 0)</f>
        <v>0</v>
      </c>
      <c r="U1068" s="13">
        <f>SUMIFS('Fielding Data'!E:E, 'Fielding Data'!$A:$A, $A1068)</f>
        <v>28</v>
      </c>
      <c r="V1068" s="13">
        <f>SUMIFS('Fielding Data'!F:F, 'Fielding Data'!$A:$A, $A1068)</f>
        <v>4</v>
      </c>
      <c r="W1068" s="13">
        <f>SUMIFS('Fielding Data'!G:G, 'Fielding Data'!$A:$A, $A1068)</f>
        <v>1</v>
      </c>
      <c r="X1068" s="13">
        <f>SUMIFS('Fielding Data'!H:H, 'Fielding Data'!$A:$A, $A1068)</f>
        <v>0</v>
      </c>
    </row>
    <row r="1069" spans="1:24" x14ac:dyDescent="0.3">
      <c r="A1069" s="13" t="str">
        <f t="shared" si="33"/>
        <v>venabwi012010</v>
      </c>
      <c r="B1069" s="16" t="s">
        <v>1028</v>
      </c>
      <c r="C1069" s="16">
        <v>2010</v>
      </c>
      <c r="D1069" s="16">
        <v>131</v>
      </c>
      <c r="E1069" s="16">
        <v>392</v>
      </c>
      <c r="F1069" s="16">
        <v>60</v>
      </c>
      <c r="G1069" s="16">
        <v>96</v>
      </c>
      <c r="H1069" s="16">
        <v>11</v>
      </c>
      <c r="I1069" s="16">
        <v>7</v>
      </c>
      <c r="J1069" s="16">
        <v>13</v>
      </c>
      <c r="K1069" s="16">
        <v>51</v>
      </c>
      <c r="L1069" s="16">
        <v>29</v>
      </c>
      <c r="M1069" s="16">
        <v>7</v>
      </c>
      <c r="N1069" s="16">
        <v>45</v>
      </c>
      <c r="O1069" s="16">
        <v>128</v>
      </c>
      <c r="P1069" s="13" t="str">
        <f t="shared" si="32"/>
        <v>1B</v>
      </c>
      <c r="Q1069" s="13">
        <f>IFERROR(VLOOKUP($A1069, 'Fielding Data'!$A$1:$H$12056, 5, 0), 0)</f>
        <v>1</v>
      </c>
      <c r="R1069" s="13">
        <f>IFERROR(VLOOKUP($A1069, 'Fielding Data'!$A$1:$H$12056, 6, 0), 0)</f>
        <v>0</v>
      </c>
      <c r="S1069" s="13">
        <f>IFERROR(VLOOKUP($A1069, 'Fielding Data'!$A$1:$H$12056, 7, 0), 0)</f>
        <v>0</v>
      </c>
      <c r="T1069" s="13">
        <f>IFERROR(VLOOKUP($A1069, 'Fielding Data'!$A$1:$H$12056, 8, 0), 0)</f>
        <v>0</v>
      </c>
      <c r="U1069" s="13">
        <f>SUMIFS('Fielding Data'!E:E, 'Fielding Data'!$A:$A, $A1069)</f>
        <v>242</v>
      </c>
      <c r="V1069" s="13">
        <f>SUMIFS('Fielding Data'!F:F, 'Fielding Data'!$A:$A, $A1069)</f>
        <v>1</v>
      </c>
      <c r="W1069" s="13">
        <f>SUMIFS('Fielding Data'!G:G, 'Fielding Data'!$A:$A, $A1069)</f>
        <v>4</v>
      </c>
      <c r="X1069" s="13">
        <f>SUMIFS('Fielding Data'!H:H, 'Fielding Data'!$A:$A, $A1069)</f>
        <v>1</v>
      </c>
    </row>
    <row r="1070" spans="1:24" x14ac:dyDescent="0.3">
      <c r="A1070" s="13" t="str">
        <f t="shared" si="33"/>
        <v>ventejo012010</v>
      </c>
      <c r="B1070" s="16" t="s">
        <v>1404</v>
      </c>
      <c r="C1070" s="16">
        <v>2010</v>
      </c>
      <c r="D1070" s="16">
        <v>79</v>
      </c>
      <c r="E1070" s="16">
        <v>1</v>
      </c>
      <c r="F1070" s="16">
        <v>0</v>
      </c>
      <c r="G1070" s="16">
        <v>0</v>
      </c>
      <c r="H1070" s="16">
        <v>0</v>
      </c>
      <c r="I1070" s="16">
        <v>0</v>
      </c>
      <c r="J1070" s="16">
        <v>0</v>
      </c>
      <c r="K1070" s="16">
        <v>0</v>
      </c>
      <c r="L1070" s="16">
        <v>0</v>
      </c>
      <c r="M1070" s="16">
        <v>0</v>
      </c>
      <c r="N1070" s="16">
        <v>0</v>
      </c>
      <c r="O1070" s="16">
        <v>1</v>
      </c>
      <c r="P1070" s="13" t="str">
        <f t="shared" si="32"/>
        <v>P</v>
      </c>
      <c r="Q1070" s="13">
        <f>IFERROR(VLOOKUP($A1070, 'Fielding Data'!$A$1:$H$12056, 5, 0), 0)</f>
        <v>2</v>
      </c>
      <c r="R1070" s="13">
        <f>IFERROR(VLOOKUP($A1070, 'Fielding Data'!$A$1:$H$12056, 6, 0), 0)</f>
        <v>15</v>
      </c>
      <c r="S1070" s="13">
        <f>IFERROR(VLOOKUP($A1070, 'Fielding Data'!$A$1:$H$12056, 7, 0), 0)</f>
        <v>2</v>
      </c>
      <c r="T1070" s="13">
        <f>IFERROR(VLOOKUP($A1070, 'Fielding Data'!$A$1:$H$12056, 8, 0), 0)</f>
        <v>0</v>
      </c>
      <c r="U1070" s="13">
        <f>SUMIFS('Fielding Data'!E:E, 'Fielding Data'!$A:$A, $A1070)</f>
        <v>2</v>
      </c>
      <c r="V1070" s="13">
        <f>SUMIFS('Fielding Data'!F:F, 'Fielding Data'!$A:$A, $A1070)</f>
        <v>15</v>
      </c>
      <c r="W1070" s="13">
        <f>SUMIFS('Fielding Data'!G:G, 'Fielding Data'!$A:$A, $A1070)</f>
        <v>2</v>
      </c>
      <c r="X1070" s="13">
        <f>SUMIFS('Fielding Data'!H:H, 'Fielding Data'!$A:$A, $A1070)</f>
        <v>0</v>
      </c>
    </row>
    <row r="1071" spans="1:24" x14ac:dyDescent="0.3">
      <c r="A1071" s="13" t="str">
        <f t="shared" si="33"/>
        <v>verasjo012010</v>
      </c>
      <c r="B1071" s="16" t="s">
        <v>737</v>
      </c>
      <c r="C1071" s="16">
        <v>2010</v>
      </c>
      <c r="D1071" s="16">
        <v>48</v>
      </c>
      <c r="E1071" s="16">
        <v>0</v>
      </c>
      <c r="F1071" s="16">
        <v>0</v>
      </c>
      <c r="G1071" s="16">
        <v>0</v>
      </c>
      <c r="H1071" s="16">
        <v>0</v>
      </c>
      <c r="I1071" s="16">
        <v>0</v>
      </c>
      <c r="J1071" s="16">
        <v>0</v>
      </c>
      <c r="K1071" s="16">
        <v>0</v>
      </c>
      <c r="L1071" s="16">
        <v>0</v>
      </c>
      <c r="M1071" s="16">
        <v>0</v>
      </c>
      <c r="N1071" s="16">
        <v>0</v>
      </c>
      <c r="O1071" s="16">
        <v>0</v>
      </c>
      <c r="P1071" s="13" t="str">
        <f t="shared" si="32"/>
        <v>P</v>
      </c>
      <c r="Q1071" s="13">
        <f>IFERROR(VLOOKUP($A1071, 'Fielding Data'!$A$1:$H$12056, 5, 0), 0)</f>
        <v>5</v>
      </c>
      <c r="R1071" s="13">
        <f>IFERROR(VLOOKUP($A1071, 'Fielding Data'!$A$1:$H$12056, 6, 0), 0)</f>
        <v>4</v>
      </c>
      <c r="S1071" s="13">
        <f>IFERROR(VLOOKUP($A1071, 'Fielding Data'!$A$1:$H$12056, 7, 0), 0)</f>
        <v>1</v>
      </c>
      <c r="T1071" s="13">
        <f>IFERROR(VLOOKUP($A1071, 'Fielding Data'!$A$1:$H$12056, 8, 0), 0)</f>
        <v>0</v>
      </c>
      <c r="U1071" s="13">
        <f>SUMIFS('Fielding Data'!E:E, 'Fielding Data'!$A:$A, $A1071)</f>
        <v>5</v>
      </c>
      <c r="V1071" s="13">
        <f>SUMIFS('Fielding Data'!F:F, 'Fielding Data'!$A:$A, $A1071)</f>
        <v>4</v>
      </c>
      <c r="W1071" s="13">
        <f>SUMIFS('Fielding Data'!G:G, 'Fielding Data'!$A:$A, $A1071)</f>
        <v>1</v>
      </c>
      <c r="X1071" s="13">
        <f>SUMIFS('Fielding Data'!H:H, 'Fielding Data'!$A:$A, $A1071)</f>
        <v>0</v>
      </c>
    </row>
    <row r="1072" spans="1:24" x14ac:dyDescent="0.3">
      <c r="A1072" s="13" t="str">
        <f t="shared" si="33"/>
        <v>verlaju012010</v>
      </c>
      <c r="B1072" s="16" t="s">
        <v>613</v>
      </c>
      <c r="C1072" s="16">
        <v>2010</v>
      </c>
      <c r="D1072" s="16">
        <v>33</v>
      </c>
      <c r="E1072" s="16">
        <v>4</v>
      </c>
      <c r="F1072" s="16">
        <v>0</v>
      </c>
      <c r="G1072" s="16">
        <v>0</v>
      </c>
      <c r="H1072" s="16">
        <v>0</v>
      </c>
      <c r="I1072" s="16">
        <v>0</v>
      </c>
      <c r="J1072" s="16">
        <v>0</v>
      </c>
      <c r="K1072" s="16">
        <v>0</v>
      </c>
      <c r="L1072" s="16">
        <v>0</v>
      </c>
      <c r="M1072" s="16">
        <v>0</v>
      </c>
      <c r="N1072" s="16">
        <v>0</v>
      </c>
      <c r="O1072" s="16">
        <v>3</v>
      </c>
      <c r="P1072" s="13" t="str">
        <f t="shared" si="32"/>
        <v>P</v>
      </c>
      <c r="Q1072" s="13">
        <f>IFERROR(VLOOKUP($A1072, 'Fielding Data'!$A$1:$H$12056, 5, 0), 0)</f>
        <v>15</v>
      </c>
      <c r="R1072" s="13">
        <f>IFERROR(VLOOKUP($A1072, 'Fielding Data'!$A$1:$H$12056, 6, 0), 0)</f>
        <v>34</v>
      </c>
      <c r="S1072" s="13">
        <f>IFERROR(VLOOKUP($A1072, 'Fielding Data'!$A$1:$H$12056, 7, 0), 0)</f>
        <v>2</v>
      </c>
      <c r="T1072" s="13">
        <f>IFERROR(VLOOKUP($A1072, 'Fielding Data'!$A$1:$H$12056, 8, 0), 0)</f>
        <v>3</v>
      </c>
      <c r="U1072" s="13">
        <f>SUMIFS('Fielding Data'!E:E, 'Fielding Data'!$A:$A, $A1072)</f>
        <v>15</v>
      </c>
      <c r="V1072" s="13">
        <f>SUMIFS('Fielding Data'!F:F, 'Fielding Data'!$A:$A, $A1072)</f>
        <v>34</v>
      </c>
      <c r="W1072" s="13">
        <f>SUMIFS('Fielding Data'!G:G, 'Fielding Data'!$A:$A, $A1072)</f>
        <v>2</v>
      </c>
      <c r="X1072" s="13">
        <f>SUMIFS('Fielding Data'!H:H, 'Fielding Data'!$A:$A, $A1072)</f>
        <v>3</v>
      </c>
    </row>
    <row r="1073" spans="1:24" x14ac:dyDescent="0.3">
      <c r="A1073" s="13" t="str">
        <f t="shared" si="33"/>
        <v>vicieda012010</v>
      </c>
      <c r="B1073" s="16" t="s">
        <v>1405</v>
      </c>
      <c r="C1073" s="16">
        <v>2010</v>
      </c>
      <c r="D1073" s="16">
        <v>38</v>
      </c>
      <c r="E1073" s="16">
        <v>104</v>
      </c>
      <c r="F1073" s="16">
        <v>17</v>
      </c>
      <c r="G1073" s="16">
        <v>32</v>
      </c>
      <c r="H1073" s="16">
        <v>7</v>
      </c>
      <c r="I1073" s="16">
        <v>0</v>
      </c>
      <c r="J1073" s="16">
        <v>5</v>
      </c>
      <c r="K1073" s="16">
        <v>13</v>
      </c>
      <c r="L1073" s="16">
        <v>1</v>
      </c>
      <c r="M1073" s="16">
        <v>0</v>
      </c>
      <c r="N1073" s="16">
        <v>2</v>
      </c>
      <c r="O1073" s="16">
        <v>25</v>
      </c>
      <c r="P1073" s="13" t="str">
        <f t="shared" si="32"/>
        <v>1B</v>
      </c>
      <c r="Q1073" s="13">
        <f>IFERROR(VLOOKUP($A1073, 'Fielding Data'!$A$1:$H$12056, 5, 0), 0)</f>
        <v>30</v>
      </c>
      <c r="R1073" s="13">
        <f>IFERROR(VLOOKUP($A1073, 'Fielding Data'!$A$1:$H$12056, 6, 0), 0)</f>
        <v>0</v>
      </c>
      <c r="S1073" s="13">
        <f>IFERROR(VLOOKUP($A1073, 'Fielding Data'!$A$1:$H$12056, 7, 0), 0)</f>
        <v>0</v>
      </c>
      <c r="T1073" s="13">
        <f>IFERROR(VLOOKUP($A1073, 'Fielding Data'!$A$1:$H$12056, 8, 0), 0)</f>
        <v>2</v>
      </c>
      <c r="U1073" s="13">
        <f>SUMIFS('Fielding Data'!E:E, 'Fielding Data'!$A:$A, $A1073)</f>
        <v>38</v>
      </c>
      <c r="V1073" s="13">
        <f>SUMIFS('Fielding Data'!F:F, 'Fielding Data'!$A:$A, $A1073)</f>
        <v>27</v>
      </c>
      <c r="W1073" s="13">
        <f>SUMIFS('Fielding Data'!G:G, 'Fielding Data'!$A:$A, $A1073)</f>
        <v>4</v>
      </c>
      <c r="X1073" s="13">
        <f>SUMIFS('Fielding Data'!H:H, 'Fielding Data'!$A:$A, $A1073)</f>
        <v>7</v>
      </c>
    </row>
    <row r="1074" spans="1:24" x14ac:dyDescent="0.3">
      <c r="A1074" s="13" t="str">
        <f t="shared" si="33"/>
        <v>victosh012010</v>
      </c>
      <c r="B1074" s="16" t="s">
        <v>406</v>
      </c>
      <c r="C1074" s="16">
        <v>2010</v>
      </c>
      <c r="D1074" s="16">
        <v>147</v>
      </c>
      <c r="E1074" s="16">
        <v>587</v>
      </c>
      <c r="F1074" s="16">
        <v>84</v>
      </c>
      <c r="G1074" s="16">
        <v>152</v>
      </c>
      <c r="H1074" s="16">
        <v>26</v>
      </c>
      <c r="I1074" s="16">
        <v>10</v>
      </c>
      <c r="J1074" s="16">
        <v>18</v>
      </c>
      <c r="K1074" s="16">
        <v>69</v>
      </c>
      <c r="L1074" s="16">
        <v>34</v>
      </c>
      <c r="M1074" s="16">
        <v>6</v>
      </c>
      <c r="N1074" s="16">
        <v>53</v>
      </c>
      <c r="O1074" s="16">
        <v>79</v>
      </c>
      <c r="P1074" s="13" t="str">
        <f t="shared" si="32"/>
        <v>CF</v>
      </c>
      <c r="Q1074" s="13">
        <f>IFERROR(VLOOKUP($A1074, 'Fielding Data'!$A$1:$H$12056, 5, 0), 0)</f>
        <v>0</v>
      </c>
      <c r="R1074" s="13">
        <f>IFERROR(VLOOKUP($A1074, 'Fielding Data'!$A$1:$H$12056, 6, 0), 0)</f>
        <v>0</v>
      </c>
      <c r="S1074" s="13">
        <f>IFERROR(VLOOKUP($A1074, 'Fielding Data'!$A$1:$H$12056, 7, 0), 0)</f>
        <v>0</v>
      </c>
      <c r="T1074" s="13">
        <f>IFERROR(VLOOKUP($A1074, 'Fielding Data'!$A$1:$H$12056, 8, 0), 0)</f>
        <v>0</v>
      </c>
      <c r="U1074" s="13">
        <f>SUMIFS('Fielding Data'!E:E, 'Fielding Data'!$A:$A, $A1074)</f>
        <v>360</v>
      </c>
      <c r="V1074" s="13">
        <f>SUMIFS('Fielding Data'!F:F, 'Fielding Data'!$A:$A, $A1074)</f>
        <v>11</v>
      </c>
      <c r="W1074" s="13">
        <f>SUMIFS('Fielding Data'!G:G, 'Fielding Data'!$A:$A, $A1074)</f>
        <v>2</v>
      </c>
      <c r="X1074" s="13">
        <f>SUMIFS('Fielding Data'!H:H, 'Fielding Data'!$A:$A, $A1074)</f>
        <v>4</v>
      </c>
    </row>
    <row r="1075" spans="1:24" x14ac:dyDescent="0.3">
      <c r="A1075" s="13" t="str">
        <f t="shared" si="33"/>
        <v>villaca012010</v>
      </c>
      <c r="B1075" s="16" t="s">
        <v>738</v>
      </c>
      <c r="C1075" s="16">
        <v>2010</v>
      </c>
      <c r="D1075" s="16">
        <v>50</v>
      </c>
      <c r="E1075" s="16">
        <v>4</v>
      </c>
      <c r="F1075" s="16">
        <v>0</v>
      </c>
      <c r="G1075" s="16">
        <v>0</v>
      </c>
      <c r="H1075" s="16">
        <v>0</v>
      </c>
      <c r="I1075" s="16">
        <v>0</v>
      </c>
      <c r="J1075" s="16">
        <v>0</v>
      </c>
      <c r="K1075" s="16">
        <v>0</v>
      </c>
      <c r="L1075" s="16">
        <v>0</v>
      </c>
      <c r="M1075" s="16">
        <v>0</v>
      </c>
      <c r="N1075" s="16">
        <v>0</v>
      </c>
      <c r="O1075" s="16">
        <v>2</v>
      </c>
      <c r="P1075" s="13" t="str">
        <f t="shared" si="32"/>
        <v>P</v>
      </c>
      <c r="Q1075" s="13">
        <f>IFERROR(VLOOKUP($A1075, 'Fielding Data'!$A$1:$H$12056, 5, 0), 0)</f>
        <v>3</v>
      </c>
      <c r="R1075" s="13">
        <f>IFERROR(VLOOKUP($A1075, 'Fielding Data'!$A$1:$H$12056, 6, 0), 0)</f>
        <v>3</v>
      </c>
      <c r="S1075" s="13">
        <f>IFERROR(VLOOKUP($A1075, 'Fielding Data'!$A$1:$H$12056, 7, 0), 0)</f>
        <v>0</v>
      </c>
      <c r="T1075" s="13">
        <f>IFERROR(VLOOKUP($A1075, 'Fielding Data'!$A$1:$H$12056, 8, 0), 0)</f>
        <v>1</v>
      </c>
      <c r="U1075" s="13">
        <f>SUMIFS('Fielding Data'!E:E, 'Fielding Data'!$A:$A, $A1075)</f>
        <v>3</v>
      </c>
      <c r="V1075" s="13">
        <f>SUMIFS('Fielding Data'!F:F, 'Fielding Data'!$A:$A, $A1075)</f>
        <v>3</v>
      </c>
      <c r="W1075" s="13">
        <f>SUMIFS('Fielding Data'!G:G, 'Fielding Data'!$A:$A, $A1075)</f>
        <v>0</v>
      </c>
      <c r="X1075" s="13">
        <f>SUMIFS('Fielding Data'!H:H, 'Fielding Data'!$A:$A, $A1075)</f>
        <v>1</v>
      </c>
    </row>
    <row r="1076" spans="1:24" x14ac:dyDescent="0.3">
      <c r="A1076" s="13" t="str">
        <f t="shared" si="33"/>
        <v>villahe022010</v>
      </c>
      <c r="B1076" s="16" t="s">
        <v>1406</v>
      </c>
      <c r="C1076" s="16">
        <v>2010</v>
      </c>
      <c r="D1076" s="16">
        <v>8</v>
      </c>
      <c r="E1076" s="16">
        <v>0</v>
      </c>
      <c r="F1076" s="16">
        <v>0</v>
      </c>
      <c r="G1076" s="16">
        <v>0</v>
      </c>
      <c r="H1076" s="16">
        <v>0</v>
      </c>
      <c r="I1076" s="16">
        <v>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6">
        <v>0</v>
      </c>
      <c r="P1076" s="13" t="str">
        <f t="shared" si="32"/>
        <v>P</v>
      </c>
      <c r="Q1076" s="13">
        <f>IFERROR(VLOOKUP($A1076, 'Fielding Data'!$A$1:$H$12056, 5, 0), 0)</f>
        <v>1</v>
      </c>
      <c r="R1076" s="13">
        <f>IFERROR(VLOOKUP($A1076, 'Fielding Data'!$A$1:$H$12056, 6, 0), 0)</f>
        <v>0</v>
      </c>
      <c r="S1076" s="13">
        <f>IFERROR(VLOOKUP($A1076, 'Fielding Data'!$A$1:$H$12056, 7, 0), 0)</f>
        <v>1</v>
      </c>
      <c r="T1076" s="13">
        <f>IFERROR(VLOOKUP($A1076, 'Fielding Data'!$A$1:$H$12056, 8, 0), 0)</f>
        <v>0</v>
      </c>
      <c r="U1076" s="13">
        <f>SUMIFS('Fielding Data'!E:E, 'Fielding Data'!$A:$A, $A1076)</f>
        <v>1</v>
      </c>
      <c r="V1076" s="13">
        <f>SUMIFS('Fielding Data'!F:F, 'Fielding Data'!$A:$A, $A1076)</f>
        <v>0</v>
      </c>
      <c r="W1076" s="13">
        <f>SUMIFS('Fielding Data'!G:G, 'Fielding Data'!$A:$A, $A1076)</f>
        <v>1</v>
      </c>
      <c r="X1076" s="13">
        <f>SUMIFS('Fielding Data'!H:H, 'Fielding Data'!$A:$A, $A1076)</f>
        <v>0</v>
      </c>
    </row>
    <row r="1077" spans="1:24" x14ac:dyDescent="0.3">
      <c r="A1077" s="13" t="str">
        <f t="shared" si="33"/>
        <v>violape012010</v>
      </c>
      <c r="B1077" s="16" t="s">
        <v>1204</v>
      </c>
      <c r="C1077" s="16">
        <v>2010</v>
      </c>
      <c r="D1077" s="16">
        <v>2</v>
      </c>
      <c r="E1077" s="16">
        <v>0</v>
      </c>
      <c r="F1077" s="16">
        <v>0</v>
      </c>
      <c r="G1077" s="16">
        <v>0</v>
      </c>
      <c r="H1077" s="16">
        <v>0</v>
      </c>
      <c r="I1077" s="16">
        <v>0</v>
      </c>
      <c r="J1077" s="16">
        <v>0</v>
      </c>
      <c r="K1077" s="16">
        <v>0</v>
      </c>
      <c r="L1077" s="16">
        <v>0</v>
      </c>
      <c r="M1077" s="16">
        <v>0</v>
      </c>
      <c r="N1077" s="16">
        <v>0</v>
      </c>
      <c r="O1077" s="16">
        <v>0</v>
      </c>
      <c r="P1077" s="13" t="str">
        <f t="shared" si="32"/>
        <v>P</v>
      </c>
      <c r="Q1077" s="13">
        <f>IFERROR(VLOOKUP($A1077, 'Fielding Data'!$A$1:$H$12056, 5, 0), 0)</f>
        <v>0</v>
      </c>
      <c r="R1077" s="13">
        <f>IFERROR(VLOOKUP($A1077, 'Fielding Data'!$A$1:$H$12056, 6, 0), 0)</f>
        <v>0</v>
      </c>
      <c r="S1077" s="13">
        <f>IFERROR(VLOOKUP($A1077, 'Fielding Data'!$A$1:$H$12056, 7, 0), 0)</f>
        <v>0</v>
      </c>
      <c r="T1077" s="13">
        <f>IFERROR(VLOOKUP($A1077, 'Fielding Data'!$A$1:$H$12056, 8, 0), 0)</f>
        <v>0</v>
      </c>
      <c r="U1077" s="13">
        <f>SUMIFS('Fielding Data'!E:E, 'Fielding Data'!$A:$A, $A1077)</f>
        <v>0</v>
      </c>
      <c r="V1077" s="13">
        <f>SUMIFS('Fielding Data'!F:F, 'Fielding Data'!$A:$A, $A1077)</f>
        <v>0</v>
      </c>
      <c r="W1077" s="13">
        <f>SUMIFS('Fielding Data'!G:G, 'Fielding Data'!$A:$A, $A1077)</f>
        <v>0</v>
      </c>
      <c r="X1077" s="13">
        <f>SUMIFS('Fielding Data'!H:H, 'Fielding Data'!$A:$A, $A1077)</f>
        <v>0</v>
      </c>
    </row>
    <row r="1078" spans="1:24" x14ac:dyDescent="0.3">
      <c r="A1078" s="13" t="str">
        <f t="shared" si="33"/>
        <v>vizquom012010</v>
      </c>
      <c r="B1078" s="16" t="s">
        <v>206</v>
      </c>
      <c r="C1078" s="16">
        <v>2010</v>
      </c>
      <c r="D1078" s="16">
        <v>108</v>
      </c>
      <c r="E1078" s="16">
        <v>344</v>
      </c>
      <c r="F1078" s="16">
        <v>36</v>
      </c>
      <c r="G1078" s="16">
        <v>95</v>
      </c>
      <c r="H1078" s="16">
        <v>11</v>
      </c>
      <c r="I1078" s="16">
        <v>1</v>
      </c>
      <c r="J1078" s="16">
        <v>2</v>
      </c>
      <c r="K1078" s="16">
        <v>30</v>
      </c>
      <c r="L1078" s="16">
        <v>11</v>
      </c>
      <c r="M1078" s="16">
        <v>7</v>
      </c>
      <c r="N1078" s="16">
        <v>34</v>
      </c>
      <c r="O1078" s="16">
        <v>45</v>
      </c>
      <c r="P1078" s="13" t="str">
        <f t="shared" si="32"/>
        <v>2B</v>
      </c>
      <c r="Q1078" s="13">
        <f>IFERROR(VLOOKUP($A1078, 'Fielding Data'!$A$1:$H$12056, 5, 0), 0)</f>
        <v>22</v>
      </c>
      <c r="R1078" s="13">
        <f>IFERROR(VLOOKUP($A1078, 'Fielding Data'!$A$1:$H$12056, 6, 0), 0)</f>
        <v>41</v>
      </c>
      <c r="S1078" s="13">
        <f>IFERROR(VLOOKUP($A1078, 'Fielding Data'!$A$1:$H$12056, 7, 0), 0)</f>
        <v>0</v>
      </c>
      <c r="T1078" s="13">
        <f>IFERROR(VLOOKUP($A1078, 'Fielding Data'!$A$1:$H$12056, 8, 0), 0)</f>
        <v>9</v>
      </c>
      <c r="U1078" s="13">
        <f>SUMIFS('Fielding Data'!E:E, 'Fielding Data'!$A:$A, $A1078)</f>
        <v>66</v>
      </c>
      <c r="V1078" s="13">
        <f>SUMIFS('Fielding Data'!F:F, 'Fielding Data'!$A:$A, $A1078)</f>
        <v>166</v>
      </c>
      <c r="W1078" s="13">
        <f>SUMIFS('Fielding Data'!G:G, 'Fielding Data'!$A:$A, $A1078)</f>
        <v>3</v>
      </c>
      <c r="X1078" s="13">
        <f>SUMIFS('Fielding Data'!H:H, 'Fielding Data'!$A:$A, $A1078)</f>
        <v>30</v>
      </c>
    </row>
    <row r="1079" spans="1:24" x14ac:dyDescent="0.3">
      <c r="A1079" s="13" t="str">
        <f t="shared" si="33"/>
        <v>volqued012010</v>
      </c>
      <c r="B1079" s="16" t="s">
        <v>614</v>
      </c>
      <c r="C1079" s="16">
        <v>2010</v>
      </c>
      <c r="D1079" s="16">
        <v>12</v>
      </c>
      <c r="E1079" s="16">
        <v>17</v>
      </c>
      <c r="F1079" s="16">
        <v>1</v>
      </c>
      <c r="G1079" s="16">
        <v>2</v>
      </c>
      <c r="H1079" s="16">
        <v>0</v>
      </c>
      <c r="I1079" s="16">
        <v>0</v>
      </c>
      <c r="J1079" s="16">
        <v>0</v>
      </c>
      <c r="K1079" s="16">
        <v>0</v>
      </c>
      <c r="L1079" s="16">
        <v>0</v>
      </c>
      <c r="M1079" s="16">
        <v>0</v>
      </c>
      <c r="N1079" s="16">
        <v>1</v>
      </c>
      <c r="O1079" s="16">
        <v>7</v>
      </c>
      <c r="P1079" s="13" t="str">
        <f t="shared" si="32"/>
        <v>P</v>
      </c>
      <c r="Q1079" s="13">
        <f>IFERROR(VLOOKUP($A1079, 'Fielding Data'!$A$1:$H$12056, 5, 0), 0)</f>
        <v>0</v>
      </c>
      <c r="R1079" s="13">
        <f>IFERROR(VLOOKUP($A1079, 'Fielding Data'!$A$1:$H$12056, 6, 0), 0)</f>
        <v>12</v>
      </c>
      <c r="S1079" s="13">
        <f>IFERROR(VLOOKUP($A1079, 'Fielding Data'!$A$1:$H$12056, 7, 0), 0)</f>
        <v>0</v>
      </c>
      <c r="T1079" s="13">
        <f>IFERROR(VLOOKUP($A1079, 'Fielding Data'!$A$1:$H$12056, 8, 0), 0)</f>
        <v>0</v>
      </c>
      <c r="U1079" s="13">
        <f>SUMIFS('Fielding Data'!E:E, 'Fielding Data'!$A:$A, $A1079)</f>
        <v>0</v>
      </c>
      <c r="V1079" s="13">
        <f>SUMIFS('Fielding Data'!F:F, 'Fielding Data'!$A:$A, $A1079)</f>
        <v>12</v>
      </c>
      <c r="W1079" s="13">
        <f>SUMIFS('Fielding Data'!G:G, 'Fielding Data'!$A:$A, $A1079)</f>
        <v>0</v>
      </c>
      <c r="X1079" s="13">
        <f>SUMIFS('Fielding Data'!H:H, 'Fielding Data'!$A:$A, $A1079)</f>
        <v>0</v>
      </c>
    </row>
    <row r="1080" spans="1:24" x14ac:dyDescent="0.3">
      <c r="A1080" s="13" t="str">
        <f t="shared" si="33"/>
        <v>volstch012010</v>
      </c>
      <c r="B1080" s="16" t="s">
        <v>1029</v>
      </c>
      <c r="C1080" s="16">
        <v>2010</v>
      </c>
      <c r="D1080" s="16">
        <v>30</v>
      </c>
      <c r="E1080" s="16">
        <v>54</v>
      </c>
      <c r="F1080" s="16">
        <v>1</v>
      </c>
      <c r="G1080" s="16">
        <v>5</v>
      </c>
      <c r="H1080" s="16">
        <v>1</v>
      </c>
      <c r="I1080" s="16">
        <v>0</v>
      </c>
      <c r="J1080" s="16">
        <v>0</v>
      </c>
      <c r="K1080" s="16">
        <v>2</v>
      </c>
      <c r="L1080" s="16">
        <v>0</v>
      </c>
      <c r="M1080" s="16">
        <v>0</v>
      </c>
      <c r="N1080" s="16">
        <v>0</v>
      </c>
      <c r="O1080" s="16">
        <v>28</v>
      </c>
      <c r="P1080" s="13" t="str">
        <f t="shared" si="32"/>
        <v>P</v>
      </c>
      <c r="Q1080" s="13">
        <f>IFERROR(VLOOKUP($A1080, 'Fielding Data'!$A$1:$H$12056, 5, 0), 0)</f>
        <v>5</v>
      </c>
      <c r="R1080" s="13">
        <f>IFERROR(VLOOKUP($A1080, 'Fielding Data'!$A$1:$H$12056, 6, 0), 0)</f>
        <v>27</v>
      </c>
      <c r="S1080" s="13">
        <f>IFERROR(VLOOKUP($A1080, 'Fielding Data'!$A$1:$H$12056, 7, 0), 0)</f>
        <v>0</v>
      </c>
      <c r="T1080" s="13">
        <f>IFERROR(VLOOKUP($A1080, 'Fielding Data'!$A$1:$H$12056, 8, 0), 0)</f>
        <v>1</v>
      </c>
      <c r="U1080" s="13">
        <f>SUMIFS('Fielding Data'!E:E, 'Fielding Data'!$A:$A, $A1080)</f>
        <v>5</v>
      </c>
      <c r="V1080" s="13">
        <f>SUMIFS('Fielding Data'!F:F, 'Fielding Data'!$A:$A, $A1080)</f>
        <v>27</v>
      </c>
      <c r="W1080" s="13">
        <f>SUMIFS('Fielding Data'!G:G, 'Fielding Data'!$A:$A, $A1080)</f>
        <v>0</v>
      </c>
      <c r="X1080" s="13">
        <f>SUMIFS('Fielding Data'!H:H, 'Fielding Data'!$A:$A, $A1080)</f>
        <v>1</v>
      </c>
    </row>
    <row r="1081" spans="1:24" x14ac:dyDescent="0.3">
      <c r="A1081" s="13" t="str">
        <f t="shared" si="33"/>
        <v>vottojo012010</v>
      </c>
      <c r="B1081" s="16" t="s">
        <v>865</v>
      </c>
      <c r="C1081" s="16">
        <v>2010</v>
      </c>
      <c r="D1081" s="16">
        <v>150</v>
      </c>
      <c r="E1081" s="16">
        <v>547</v>
      </c>
      <c r="F1081" s="16">
        <v>106</v>
      </c>
      <c r="G1081" s="16">
        <v>177</v>
      </c>
      <c r="H1081" s="16">
        <v>36</v>
      </c>
      <c r="I1081" s="16">
        <v>2</v>
      </c>
      <c r="J1081" s="16">
        <v>37</v>
      </c>
      <c r="K1081" s="16">
        <v>113</v>
      </c>
      <c r="L1081" s="16">
        <v>16</v>
      </c>
      <c r="M1081" s="16">
        <v>5</v>
      </c>
      <c r="N1081" s="16">
        <v>91</v>
      </c>
      <c r="O1081" s="16">
        <v>125</v>
      </c>
      <c r="P1081" s="13" t="str">
        <f t="shared" si="32"/>
        <v>1B</v>
      </c>
      <c r="Q1081" s="13">
        <f>IFERROR(VLOOKUP($A1081, 'Fielding Data'!$A$1:$H$12056, 5, 0), 0)</f>
        <v>1132</v>
      </c>
      <c r="R1081" s="13">
        <f>IFERROR(VLOOKUP($A1081, 'Fielding Data'!$A$1:$H$12056, 6, 0), 0)</f>
        <v>128</v>
      </c>
      <c r="S1081" s="13">
        <f>IFERROR(VLOOKUP($A1081, 'Fielding Data'!$A$1:$H$12056, 7, 0), 0)</f>
        <v>5</v>
      </c>
      <c r="T1081" s="13">
        <f>IFERROR(VLOOKUP($A1081, 'Fielding Data'!$A$1:$H$12056, 8, 0), 0)</f>
        <v>101</v>
      </c>
      <c r="U1081" s="13">
        <f>SUMIFS('Fielding Data'!E:E, 'Fielding Data'!$A:$A, $A1081)</f>
        <v>1132</v>
      </c>
      <c r="V1081" s="13">
        <f>SUMIFS('Fielding Data'!F:F, 'Fielding Data'!$A:$A, $A1081)</f>
        <v>128</v>
      </c>
      <c r="W1081" s="13">
        <f>SUMIFS('Fielding Data'!G:G, 'Fielding Data'!$A:$A, $A1081)</f>
        <v>5</v>
      </c>
      <c r="X1081" s="13">
        <f>SUMIFS('Fielding Data'!H:H, 'Fielding Data'!$A:$A, $A1081)</f>
        <v>101</v>
      </c>
    </row>
    <row r="1082" spans="1:24" x14ac:dyDescent="0.3">
      <c r="A1082" s="13" t="str">
        <f t="shared" si="33"/>
        <v>wagnebi022010</v>
      </c>
      <c r="B1082" s="16" t="s">
        <v>208</v>
      </c>
      <c r="C1082" s="16">
        <v>2010</v>
      </c>
      <c r="D1082" s="16">
        <v>71</v>
      </c>
      <c r="E1082" s="16">
        <v>0</v>
      </c>
      <c r="F1082" s="16">
        <v>0</v>
      </c>
      <c r="G1082" s="16">
        <v>0</v>
      </c>
      <c r="H1082" s="16">
        <v>0</v>
      </c>
      <c r="I1082" s="16">
        <v>0</v>
      </c>
      <c r="J1082" s="16">
        <v>0</v>
      </c>
      <c r="K1082" s="16">
        <v>0</v>
      </c>
      <c r="L1082" s="16">
        <v>0</v>
      </c>
      <c r="M1082" s="16">
        <v>0</v>
      </c>
      <c r="N1082" s="16">
        <v>0</v>
      </c>
      <c r="O1082" s="16">
        <v>0</v>
      </c>
      <c r="P1082" s="13" t="str">
        <f t="shared" si="32"/>
        <v>P</v>
      </c>
      <c r="Q1082" s="13">
        <f>IFERROR(VLOOKUP($A1082, 'Fielding Data'!$A$1:$H$12056, 5, 0), 0)</f>
        <v>3</v>
      </c>
      <c r="R1082" s="13">
        <f>IFERROR(VLOOKUP($A1082, 'Fielding Data'!$A$1:$H$12056, 6, 0), 0)</f>
        <v>7</v>
      </c>
      <c r="S1082" s="13">
        <f>IFERROR(VLOOKUP($A1082, 'Fielding Data'!$A$1:$H$12056, 7, 0), 0)</f>
        <v>1</v>
      </c>
      <c r="T1082" s="13">
        <f>IFERROR(VLOOKUP($A1082, 'Fielding Data'!$A$1:$H$12056, 8, 0), 0)</f>
        <v>0</v>
      </c>
      <c r="U1082" s="13">
        <f>SUMIFS('Fielding Data'!E:E, 'Fielding Data'!$A:$A, $A1082)</f>
        <v>3</v>
      </c>
      <c r="V1082" s="13">
        <f>SUMIFS('Fielding Data'!F:F, 'Fielding Data'!$A:$A, $A1082)</f>
        <v>7</v>
      </c>
      <c r="W1082" s="13">
        <f>SUMIFS('Fielding Data'!G:G, 'Fielding Data'!$A:$A, $A1082)</f>
        <v>1</v>
      </c>
      <c r="X1082" s="13">
        <f>SUMIFS('Fielding Data'!H:H, 'Fielding Data'!$A:$A, $A1082)</f>
        <v>0</v>
      </c>
    </row>
    <row r="1083" spans="1:24" x14ac:dyDescent="0.3">
      <c r="A1083" s="13" t="str">
        <f t="shared" si="33"/>
        <v>wainwad012010</v>
      </c>
      <c r="B1083" s="16" t="s">
        <v>615</v>
      </c>
      <c r="C1083" s="16">
        <v>2010</v>
      </c>
      <c r="D1083" s="16">
        <v>37</v>
      </c>
      <c r="E1083" s="16">
        <v>84</v>
      </c>
      <c r="F1083" s="16">
        <v>4</v>
      </c>
      <c r="G1083" s="16">
        <v>14</v>
      </c>
      <c r="H1083" s="16">
        <v>5</v>
      </c>
      <c r="I1083" s="16">
        <v>0</v>
      </c>
      <c r="J1083" s="16">
        <v>0</v>
      </c>
      <c r="K1083" s="16">
        <v>6</v>
      </c>
      <c r="L1083" s="16">
        <v>0</v>
      </c>
      <c r="M1083" s="16">
        <v>0</v>
      </c>
      <c r="N1083" s="16">
        <v>7</v>
      </c>
      <c r="O1083" s="16">
        <v>23</v>
      </c>
      <c r="P1083" s="13" t="str">
        <f t="shared" si="32"/>
        <v>P</v>
      </c>
      <c r="Q1083" s="13">
        <f>IFERROR(VLOOKUP($A1083, 'Fielding Data'!$A$1:$H$12056, 5, 0), 0)</f>
        <v>21</v>
      </c>
      <c r="R1083" s="13">
        <f>IFERROR(VLOOKUP($A1083, 'Fielding Data'!$A$1:$H$12056, 6, 0), 0)</f>
        <v>36</v>
      </c>
      <c r="S1083" s="13">
        <f>IFERROR(VLOOKUP($A1083, 'Fielding Data'!$A$1:$H$12056, 7, 0), 0)</f>
        <v>1</v>
      </c>
      <c r="T1083" s="13">
        <f>IFERROR(VLOOKUP($A1083, 'Fielding Data'!$A$1:$H$12056, 8, 0), 0)</f>
        <v>5</v>
      </c>
      <c r="U1083" s="13">
        <f>SUMIFS('Fielding Data'!E:E, 'Fielding Data'!$A:$A, $A1083)</f>
        <v>21</v>
      </c>
      <c r="V1083" s="13">
        <f>SUMIFS('Fielding Data'!F:F, 'Fielding Data'!$A:$A, $A1083)</f>
        <v>36</v>
      </c>
      <c r="W1083" s="13">
        <f>SUMIFS('Fielding Data'!G:G, 'Fielding Data'!$A:$A, $A1083)</f>
        <v>1</v>
      </c>
      <c r="X1083" s="13">
        <f>SUMIFS('Fielding Data'!H:H, 'Fielding Data'!$A:$A, $A1083)</f>
        <v>5</v>
      </c>
    </row>
    <row r="1084" spans="1:24" x14ac:dyDescent="0.3">
      <c r="A1084" s="13" t="str">
        <f t="shared" si="33"/>
        <v>wakefti012010</v>
      </c>
      <c r="B1084" s="16" t="s">
        <v>209</v>
      </c>
      <c r="C1084" s="16">
        <v>2010</v>
      </c>
      <c r="D1084" s="16">
        <v>32</v>
      </c>
      <c r="E1084" s="16">
        <v>4</v>
      </c>
      <c r="F1084" s="16">
        <v>0</v>
      </c>
      <c r="G1084" s="16">
        <v>0</v>
      </c>
      <c r="H1084" s="16">
        <v>0</v>
      </c>
      <c r="I1084" s="16">
        <v>0</v>
      </c>
      <c r="J1084" s="16">
        <v>0</v>
      </c>
      <c r="K1084" s="16">
        <v>0</v>
      </c>
      <c r="L1084" s="16">
        <v>0</v>
      </c>
      <c r="M1084" s="16">
        <v>0</v>
      </c>
      <c r="N1084" s="16">
        <v>1</v>
      </c>
      <c r="O1084" s="16">
        <v>2</v>
      </c>
      <c r="P1084" s="13" t="str">
        <f t="shared" si="32"/>
        <v>P</v>
      </c>
      <c r="Q1084" s="13">
        <f>IFERROR(VLOOKUP($A1084, 'Fielding Data'!$A$1:$H$12056, 5, 0), 0)</f>
        <v>9</v>
      </c>
      <c r="R1084" s="13">
        <f>IFERROR(VLOOKUP($A1084, 'Fielding Data'!$A$1:$H$12056, 6, 0), 0)</f>
        <v>15</v>
      </c>
      <c r="S1084" s="13">
        <f>IFERROR(VLOOKUP($A1084, 'Fielding Data'!$A$1:$H$12056, 7, 0), 0)</f>
        <v>2</v>
      </c>
      <c r="T1084" s="13">
        <f>IFERROR(VLOOKUP($A1084, 'Fielding Data'!$A$1:$H$12056, 8, 0), 0)</f>
        <v>0</v>
      </c>
      <c r="U1084" s="13">
        <f>SUMIFS('Fielding Data'!E:E, 'Fielding Data'!$A:$A, $A1084)</f>
        <v>9</v>
      </c>
      <c r="V1084" s="13">
        <f>SUMIFS('Fielding Data'!F:F, 'Fielding Data'!$A:$A, $A1084)</f>
        <v>15</v>
      </c>
      <c r="W1084" s="13">
        <f>SUMIFS('Fielding Data'!G:G, 'Fielding Data'!$A:$A, $A1084)</f>
        <v>2</v>
      </c>
      <c r="X1084" s="13">
        <f>SUMIFS('Fielding Data'!H:H, 'Fielding Data'!$A:$A, $A1084)</f>
        <v>0</v>
      </c>
    </row>
    <row r="1085" spans="1:24" x14ac:dyDescent="0.3">
      <c r="A1085" s="13" t="str">
        <f t="shared" si="33"/>
        <v>waldejo012010</v>
      </c>
      <c r="B1085" s="16" t="s">
        <v>1407</v>
      </c>
      <c r="C1085" s="16">
        <v>2010</v>
      </c>
      <c r="D1085" s="16">
        <v>16</v>
      </c>
      <c r="E1085" s="16">
        <v>0</v>
      </c>
      <c r="F1085" s="16">
        <v>0</v>
      </c>
      <c r="G1085" s="16">
        <v>0</v>
      </c>
      <c r="H1085" s="16">
        <v>0</v>
      </c>
      <c r="I1085" s="16">
        <v>0</v>
      </c>
      <c r="J1085" s="16">
        <v>0</v>
      </c>
      <c r="K1085" s="16">
        <v>0</v>
      </c>
      <c r="L1085" s="16">
        <v>0</v>
      </c>
      <c r="M1085" s="16">
        <v>0</v>
      </c>
      <c r="N1085" s="16">
        <v>0</v>
      </c>
      <c r="O1085" s="16">
        <v>0</v>
      </c>
      <c r="P1085" s="13" t="str">
        <f t="shared" si="32"/>
        <v>P</v>
      </c>
      <c r="Q1085" s="13">
        <f>IFERROR(VLOOKUP($A1085, 'Fielding Data'!$A$1:$H$12056, 5, 0), 0)</f>
        <v>2</v>
      </c>
      <c r="R1085" s="13">
        <f>IFERROR(VLOOKUP($A1085, 'Fielding Data'!$A$1:$H$12056, 6, 0), 0)</f>
        <v>4</v>
      </c>
      <c r="S1085" s="13">
        <f>IFERROR(VLOOKUP($A1085, 'Fielding Data'!$A$1:$H$12056, 7, 0), 0)</f>
        <v>0</v>
      </c>
      <c r="T1085" s="13">
        <f>IFERROR(VLOOKUP($A1085, 'Fielding Data'!$A$1:$H$12056, 8, 0), 0)</f>
        <v>0</v>
      </c>
      <c r="U1085" s="13">
        <f>SUMIFS('Fielding Data'!E:E, 'Fielding Data'!$A:$A, $A1085)</f>
        <v>2</v>
      </c>
      <c r="V1085" s="13">
        <f>SUMIFS('Fielding Data'!F:F, 'Fielding Data'!$A:$A, $A1085)</f>
        <v>4</v>
      </c>
      <c r="W1085" s="13">
        <f>SUMIFS('Fielding Data'!G:G, 'Fielding Data'!$A:$A, $A1085)</f>
        <v>0</v>
      </c>
      <c r="X1085" s="13">
        <f>SUMIFS('Fielding Data'!H:H, 'Fielding Data'!$A:$A, $A1085)</f>
        <v>0</v>
      </c>
    </row>
    <row r="1086" spans="1:24" x14ac:dyDescent="0.3">
      <c r="A1086" s="13" t="str">
        <f t="shared" si="33"/>
        <v>walkene012010</v>
      </c>
      <c r="B1086" s="16" t="s">
        <v>1205</v>
      </c>
      <c r="C1086" s="16">
        <v>2010</v>
      </c>
      <c r="D1086" s="16">
        <v>110</v>
      </c>
      <c r="E1086" s="16">
        <v>426</v>
      </c>
      <c r="F1086" s="16">
        <v>57</v>
      </c>
      <c r="G1086" s="16">
        <v>126</v>
      </c>
      <c r="H1086" s="16">
        <v>29</v>
      </c>
      <c r="I1086" s="16">
        <v>3</v>
      </c>
      <c r="J1086" s="16">
        <v>12</v>
      </c>
      <c r="K1086" s="16">
        <v>66</v>
      </c>
      <c r="L1086" s="16">
        <v>2</v>
      </c>
      <c r="M1086" s="16">
        <v>3</v>
      </c>
      <c r="N1086" s="16">
        <v>34</v>
      </c>
      <c r="O1086" s="16">
        <v>83</v>
      </c>
      <c r="P1086" s="13" t="str">
        <f t="shared" si="32"/>
        <v>2B</v>
      </c>
      <c r="Q1086" s="13">
        <f>IFERROR(VLOOKUP($A1086, 'Fielding Data'!$A$1:$H$12056, 5, 0), 0)</f>
        <v>222</v>
      </c>
      <c r="R1086" s="13">
        <f>IFERROR(VLOOKUP($A1086, 'Fielding Data'!$A$1:$H$12056, 6, 0), 0)</f>
        <v>234</v>
      </c>
      <c r="S1086" s="13">
        <f>IFERROR(VLOOKUP($A1086, 'Fielding Data'!$A$1:$H$12056, 7, 0), 0)</f>
        <v>7</v>
      </c>
      <c r="T1086" s="13">
        <f>IFERROR(VLOOKUP($A1086, 'Fielding Data'!$A$1:$H$12056, 8, 0), 0)</f>
        <v>62</v>
      </c>
      <c r="U1086" s="13">
        <f>SUMIFS('Fielding Data'!E:E, 'Fielding Data'!$A:$A, $A1086)</f>
        <v>226</v>
      </c>
      <c r="V1086" s="13">
        <f>SUMIFS('Fielding Data'!F:F, 'Fielding Data'!$A:$A, $A1086)</f>
        <v>244</v>
      </c>
      <c r="W1086" s="13">
        <f>SUMIFS('Fielding Data'!G:G, 'Fielding Data'!$A:$A, $A1086)</f>
        <v>8</v>
      </c>
      <c r="X1086" s="13">
        <f>SUMIFS('Fielding Data'!H:H, 'Fielding Data'!$A:$A, $A1086)</f>
        <v>62</v>
      </c>
    </row>
    <row r="1087" spans="1:24" x14ac:dyDescent="0.3">
      <c r="A1087" s="13" t="str">
        <f t="shared" si="33"/>
        <v>walkety012010</v>
      </c>
      <c r="B1087" s="16" t="s">
        <v>344</v>
      </c>
      <c r="C1087" s="16">
        <v>2010</v>
      </c>
      <c r="D1087" s="16">
        <v>24</v>
      </c>
      <c r="E1087" s="16">
        <v>2</v>
      </c>
      <c r="F1087" s="16">
        <v>0</v>
      </c>
      <c r="G1087" s="16">
        <v>0</v>
      </c>
      <c r="H1087" s="16">
        <v>0</v>
      </c>
      <c r="I1087" s="16">
        <v>0</v>
      </c>
      <c r="J1087" s="16">
        <v>0</v>
      </c>
      <c r="K1087" s="16">
        <v>0</v>
      </c>
      <c r="L1087" s="16">
        <v>0</v>
      </c>
      <c r="M1087" s="16">
        <v>0</v>
      </c>
      <c r="N1087" s="16">
        <v>0</v>
      </c>
      <c r="O1087" s="16">
        <v>1</v>
      </c>
      <c r="P1087" s="13" t="str">
        <f t="shared" si="32"/>
        <v>P</v>
      </c>
      <c r="Q1087" s="13">
        <f>IFERROR(VLOOKUP($A1087, 'Fielding Data'!$A$1:$H$12056, 5, 0), 0)</f>
        <v>2</v>
      </c>
      <c r="R1087" s="13">
        <f>IFERROR(VLOOKUP($A1087, 'Fielding Data'!$A$1:$H$12056, 6, 0), 0)</f>
        <v>6</v>
      </c>
      <c r="S1087" s="13">
        <f>IFERROR(VLOOKUP($A1087, 'Fielding Data'!$A$1:$H$12056, 7, 0), 0)</f>
        <v>1</v>
      </c>
      <c r="T1087" s="13">
        <f>IFERROR(VLOOKUP($A1087, 'Fielding Data'!$A$1:$H$12056, 8, 0), 0)</f>
        <v>0</v>
      </c>
      <c r="U1087" s="13">
        <f>SUMIFS('Fielding Data'!E:E, 'Fielding Data'!$A:$A, $A1087)</f>
        <v>2</v>
      </c>
      <c r="V1087" s="13">
        <f>SUMIFS('Fielding Data'!F:F, 'Fielding Data'!$A:$A, $A1087)</f>
        <v>6</v>
      </c>
      <c r="W1087" s="13">
        <f>SUMIFS('Fielding Data'!G:G, 'Fielding Data'!$A:$A, $A1087)</f>
        <v>1</v>
      </c>
      <c r="X1087" s="13">
        <f>SUMIFS('Fielding Data'!H:H, 'Fielding Data'!$A:$A, $A1087)</f>
        <v>0</v>
      </c>
    </row>
    <row r="1088" spans="1:24" x14ac:dyDescent="0.3">
      <c r="A1088" s="13" t="str">
        <f t="shared" si="33"/>
        <v>wallabr012010</v>
      </c>
      <c r="B1088" s="16" t="s">
        <v>1408</v>
      </c>
      <c r="C1088" s="16">
        <v>2010</v>
      </c>
      <c r="D1088" s="16">
        <v>51</v>
      </c>
      <c r="E1088" s="16">
        <v>144</v>
      </c>
      <c r="F1088" s="16">
        <v>14</v>
      </c>
      <c r="G1088" s="16">
        <v>32</v>
      </c>
      <c r="H1088" s="16">
        <v>6</v>
      </c>
      <c r="I1088" s="16">
        <v>1</v>
      </c>
      <c r="J1088" s="16">
        <v>2</v>
      </c>
      <c r="K1088" s="16">
        <v>13</v>
      </c>
      <c r="L1088" s="16">
        <v>0</v>
      </c>
      <c r="M1088" s="16">
        <v>0</v>
      </c>
      <c r="N1088" s="16">
        <v>8</v>
      </c>
      <c r="O1088" s="16">
        <v>50</v>
      </c>
      <c r="P1088" s="13" t="str">
        <f t="shared" si="32"/>
        <v>1B</v>
      </c>
      <c r="Q1088" s="13">
        <f>IFERROR(VLOOKUP($A1088, 'Fielding Data'!$A$1:$H$12056, 5, 0), 0)</f>
        <v>327</v>
      </c>
      <c r="R1088" s="13">
        <f>IFERROR(VLOOKUP($A1088, 'Fielding Data'!$A$1:$H$12056, 6, 0), 0)</f>
        <v>32</v>
      </c>
      <c r="S1088" s="13">
        <f>IFERROR(VLOOKUP($A1088, 'Fielding Data'!$A$1:$H$12056, 7, 0), 0)</f>
        <v>3</v>
      </c>
      <c r="T1088" s="13">
        <f>IFERROR(VLOOKUP($A1088, 'Fielding Data'!$A$1:$H$12056, 8, 0), 0)</f>
        <v>31</v>
      </c>
      <c r="U1088" s="13">
        <f>SUMIFS('Fielding Data'!E:E, 'Fielding Data'!$A:$A, $A1088)</f>
        <v>327</v>
      </c>
      <c r="V1088" s="13">
        <f>SUMIFS('Fielding Data'!F:F, 'Fielding Data'!$A:$A, $A1088)</f>
        <v>32</v>
      </c>
      <c r="W1088" s="13">
        <f>SUMIFS('Fielding Data'!G:G, 'Fielding Data'!$A:$A, $A1088)</f>
        <v>3</v>
      </c>
      <c r="X1088" s="13">
        <f>SUMIFS('Fielding Data'!H:H, 'Fielding Data'!$A:$A, $A1088)</f>
        <v>31</v>
      </c>
    </row>
    <row r="1089" spans="1:24" x14ac:dyDescent="0.3">
      <c r="A1089" s="13" t="str">
        <f t="shared" si="33"/>
        <v>waltepj012010</v>
      </c>
      <c r="B1089" s="16" t="s">
        <v>1206</v>
      </c>
      <c r="C1089" s="16">
        <v>2010</v>
      </c>
      <c r="D1089" s="16">
        <v>7</v>
      </c>
      <c r="E1089" s="16">
        <v>7</v>
      </c>
      <c r="F1089" s="16">
        <v>0</v>
      </c>
      <c r="G1089" s="16">
        <v>0</v>
      </c>
      <c r="H1089" s="16">
        <v>0</v>
      </c>
      <c r="I1089" s="16">
        <v>0</v>
      </c>
      <c r="J1089" s="16">
        <v>0</v>
      </c>
      <c r="K1089" s="16">
        <v>0</v>
      </c>
      <c r="L1089" s="16">
        <v>0</v>
      </c>
      <c r="M1089" s="16">
        <v>0</v>
      </c>
      <c r="N1089" s="16">
        <v>1</v>
      </c>
      <c r="O1089" s="16">
        <v>5</v>
      </c>
      <c r="P1089" s="13" t="str">
        <f t="shared" si="32"/>
        <v>P</v>
      </c>
      <c r="Q1089" s="13">
        <f>IFERROR(VLOOKUP($A1089, 'Fielding Data'!$A$1:$H$12056, 5, 0), 0)</f>
        <v>2</v>
      </c>
      <c r="R1089" s="13">
        <f>IFERROR(VLOOKUP($A1089, 'Fielding Data'!$A$1:$H$12056, 6, 0), 0)</f>
        <v>1</v>
      </c>
      <c r="S1089" s="13">
        <f>IFERROR(VLOOKUP($A1089, 'Fielding Data'!$A$1:$H$12056, 7, 0), 0)</f>
        <v>0</v>
      </c>
      <c r="T1089" s="13">
        <f>IFERROR(VLOOKUP($A1089, 'Fielding Data'!$A$1:$H$12056, 8, 0), 0)</f>
        <v>1</v>
      </c>
      <c r="U1089" s="13">
        <f>SUMIFS('Fielding Data'!E:E, 'Fielding Data'!$A:$A, $A1089)</f>
        <v>2</v>
      </c>
      <c r="V1089" s="13">
        <f>SUMIFS('Fielding Data'!F:F, 'Fielding Data'!$A:$A, $A1089)</f>
        <v>1</v>
      </c>
      <c r="W1089" s="13">
        <f>SUMIFS('Fielding Data'!G:G, 'Fielding Data'!$A:$A, $A1089)</f>
        <v>0</v>
      </c>
      <c r="X1089" s="13">
        <f>SUMIFS('Fielding Data'!H:H, 'Fielding Data'!$A:$A, $A1089)</f>
        <v>1</v>
      </c>
    </row>
    <row r="1090" spans="1:24" x14ac:dyDescent="0.3">
      <c r="A1090" s="13" t="str">
        <f t="shared" si="33"/>
        <v>watsoma022010</v>
      </c>
      <c r="B1090" s="16" t="s">
        <v>407</v>
      </c>
      <c r="C1090" s="16">
        <v>2010</v>
      </c>
      <c r="D1090" s="16">
        <v>12</v>
      </c>
      <c r="E1090" s="16">
        <v>30</v>
      </c>
      <c r="F1090" s="16">
        <v>2</v>
      </c>
      <c r="G1090" s="16">
        <v>6</v>
      </c>
      <c r="H1090" s="16">
        <v>2</v>
      </c>
      <c r="I1090" s="16">
        <v>0</v>
      </c>
      <c r="J1090" s="16">
        <v>1</v>
      </c>
      <c r="K1090" s="16">
        <v>4</v>
      </c>
      <c r="L1090" s="16">
        <v>0</v>
      </c>
      <c r="M1090" s="16">
        <v>0</v>
      </c>
      <c r="N1090" s="16">
        <v>3</v>
      </c>
      <c r="O1090" s="16">
        <v>5</v>
      </c>
      <c r="P1090" s="13" t="str">
        <f t="shared" ref="P1090:P1153" si="34">IFERROR(VLOOKUP($A1090, Fielding, 4, 0), "Other")</f>
        <v>LF</v>
      </c>
      <c r="Q1090" s="13">
        <f>IFERROR(VLOOKUP($A1090, 'Fielding Data'!$A$1:$H$12056, 5, 0), 0)</f>
        <v>0</v>
      </c>
      <c r="R1090" s="13">
        <f>IFERROR(VLOOKUP($A1090, 'Fielding Data'!$A$1:$H$12056, 6, 0), 0)</f>
        <v>0</v>
      </c>
      <c r="S1090" s="13">
        <f>IFERROR(VLOOKUP($A1090, 'Fielding Data'!$A$1:$H$12056, 7, 0), 0)</f>
        <v>0</v>
      </c>
      <c r="T1090" s="13">
        <f>IFERROR(VLOOKUP($A1090, 'Fielding Data'!$A$1:$H$12056, 8, 0), 0)</f>
        <v>0</v>
      </c>
      <c r="U1090" s="13">
        <f>SUMIFS('Fielding Data'!E:E, 'Fielding Data'!$A:$A, $A1090)</f>
        <v>6</v>
      </c>
      <c r="V1090" s="13">
        <f>SUMIFS('Fielding Data'!F:F, 'Fielding Data'!$A:$A, $A1090)</f>
        <v>0</v>
      </c>
      <c r="W1090" s="13">
        <f>SUMIFS('Fielding Data'!G:G, 'Fielding Data'!$A:$A, $A1090)</f>
        <v>0</v>
      </c>
      <c r="X1090" s="13">
        <f>SUMIFS('Fielding Data'!H:H, 'Fielding Data'!$A:$A, $A1090)</f>
        <v>0</v>
      </c>
    </row>
    <row r="1091" spans="1:24" x14ac:dyDescent="0.3">
      <c r="A1091" s="13" t="str">
        <f t="shared" ref="A1091:A1154" si="35">B1091&amp;C1091</f>
        <v>weaveje012010</v>
      </c>
      <c r="B1091" s="16" t="s">
        <v>210</v>
      </c>
      <c r="C1091" s="16">
        <v>2010</v>
      </c>
      <c r="D1091" s="16">
        <v>44</v>
      </c>
      <c r="E1091" s="16">
        <v>5</v>
      </c>
      <c r="F1091" s="16">
        <v>0</v>
      </c>
      <c r="G1091" s="16">
        <v>1</v>
      </c>
      <c r="H1091" s="16">
        <v>0</v>
      </c>
      <c r="I1091" s="16">
        <v>0</v>
      </c>
      <c r="J1091" s="16">
        <v>0</v>
      </c>
      <c r="K1091" s="16">
        <v>0</v>
      </c>
      <c r="L1091" s="16">
        <v>0</v>
      </c>
      <c r="M1091" s="16">
        <v>0</v>
      </c>
      <c r="N1091" s="16">
        <v>0</v>
      </c>
      <c r="O1091" s="16">
        <v>3</v>
      </c>
      <c r="P1091" s="13" t="str">
        <f t="shared" si="34"/>
        <v>P</v>
      </c>
      <c r="Q1091" s="13">
        <f>IFERROR(VLOOKUP($A1091, 'Fielding Data'!$A$1:$H$12056, 5, 0), 0)</f>
        <v>0</v>
      </c>
      <c r="R1091" s="13">
        <f>IFERROR(VLOOKUP($A1091, 'Fielding Data'!$A$1:$H$12056, 6, 0), 0)</f>
        <v>9</v>
      </c>
      <c r="S1091" s="13">
        <f>IFERROR(VLOOKUP($A1091, 'Fielding Data'!$A$1:$H$12056, 7, 0), 0)</f>
        <v>1</v>
      </c>
      <c r="T1091" s="13">
        <f>IFERROR(VLOOKUP($A1091, 'Fielding Data'!$A$1:$H$12056, 8, 0), 0)</f>
        <v>0</v>
      </c>
      <c r="U1091" s="13">
        <f>SUMIFS('Fielding Data'!E:E, 'Fielding Data'!$A:$A, $A1091)</f>
        <v>0</v>
      </c>
      <c r="V1091" s="13">
        <f>SUMIFS('Fielding Data'!F:F, 'Fielding Data'!$A:$A, $A1091)</f>
        <v>9</v>
      </c>
      <c r="W1091" s="13">
        <f>SUMIFS('Fielding Data'!G:G, 'Fielding Data'!$A:$A, $A1091)</f>
        <v>1</v>
      </c>
      <c r="X1091" s="13">
        <f>SUMIFS('Fielding Data'!H:H, 'Fielding Data'!$A:$A, $A1091)</f>
        <v>0</v>
      </c>
    </row>
    <row r="1092" spans="1:24" x14ac:dyDescent="0.3">
      <c r="A1092" s="13" t="str">
        <f t="shared" si="35"/>
        <v>weaveje022010</v>
      </c>
      <c r="B1092" s="16" t="s">
        <v>739</v>
      </c>
      <c r="C1092" s="16">
        <v>2010</v>
      </c>
      <c r="D1092" s="16">
        <v>34</v>
      </c>
      <c r="E1092" s="16">
        <v>10</v>
      </c>
      <c r="F1092" s="16">
        <v>1</v>
      </c>
      <c r="G1092" s="16">
        <v>2</v>
      </c>
      <c r="H1092" s="16">
        <v>0</v>
      </c>
      <c r="I1092" s="16">
        <v>0</v>
      </c>
      <c r="J1092" s="16">
        <v>0</v>
      </c>
      <c r="K1092" s="16">
        <v>0</v>
      </c>
      <c r="L1092" s="16">
        <v>0</v>
      </c>
      <c r="M1092" s="16">
        <v>0</v>
      </c>
      <c r="N1092" s="16">
        <v>0</v>
      </c>
      <c r="O1092" s="16">
        <v>3</v>
      </c>
      <c r="P1092" s="13" t="str">
        <f t="shared" si="34"/>
        <v>P</v>
      </c>
      <c r="Q1092" s="13">
        <f>IFERROR(VLOOKUP($A1092, 'Fielding Data'!$A$1:$H$12056, 5, 0), 0)</f>
        <v>10</v>
      </c>
      <c r="R1092" s="13">
        <f>IFERROR(VLOOKUP($A1092, 'Fielding Data'!$A$1:$H$12056, 6, 0), 0)</f>
        <v>18</v>
      </c>
      <c r="S1092" s="13">
        <f>IFERROR(VLOOKUP($A1092, 'Fielding Data'!$A$1:$H$12056, 7, 0), 0)</f>
        <v>0</v>
      </c>
      <c r="T1092" s="13">
        <f>IFERROR(VLOOKUP($A1092, 'Fielding Data'!$A$1:$H$12056, 8, 0), 0)</f>
        <v>0</v>
      </c>
      <c r="U1092" s="13">
        <f>SUMIFS('Fielding Data'!E:E, 'Fielding Data'!$A:$A, $A1092)</f>
        <v>10</v>
      </c>
      <c r="V1092" s="13">
        <f>SUMIFS('Fielding Data'!F:F, 'Fielding Data'!$A:$A, $A1092)</f>
        <v>18</v>
      </c>
      <c r="W1092" s="13">
        <f>SUMIFS('Fielding Data'!G:G, 'Fielding Data'!$A:$A, $A1092)</f>
        <v>0</v>
      </c>
      <c r="X1092" s="13">
        <f>SUMIFS('Fielding Data'!H:H, 'Fielding Data'!$A:$A, $A1092)</f>
        <v>0</v>
      </c>
    </row>
    <row r="1093" spans="1:24" x14ac:dyDescent="0.3">
      <c r="A1093" s="13" t="str">
        <f t="shared" si="35"/>
        <v>webbry012010</v>
      </c>
      <c r="B1093" s="16" t="s">
        <v>1207</v>
      </c>
      <c r="C1093" s="16">
        <v>2010</v>
      </c>
      <c r="D1093" s="16">
        <v>54</v>
      </c>
      <c r="E1093" s="16">
        <v>1</v>
      </c>
      <c r="F1093" s="16">
        <v>0</v>
      </c>
      <c r="G1093" s="16">
        <v>0</v>
      </c>
      <c r="H1093" s="16">
        <v>0</v>
      </c>
      <c r="I1093" s="16">
        <v>0</v>
      </c>
      <c r="J1093" s="16">
        <v>0</v>
      </c>
      <c r="K1093" s="16">
        <v>0</v>
      </c>
      <c r="L1093" s="16">
        <v>0</v>
      </c>
      <c r="M1093" s="16">
        <v>0</v>
      </c>
      <c r="N1093" s="16">
        <v>0</v>
      </c>
      <c r="O1093" s="16">
        <v>1</v>
      </c>
      <c r="P1093" s="13" t="str">
        <f t="shared" si="34"/>
        <v>P</v>
      </c>
      <c r="Q1093" s="13">
        <f>IFERROR(VLOOKUP($A1093, 'Fielding Data'!$A$1:$H$12056, 5, 0), 0)</f>
        <v>7</v>
      </c>
      <c r="R1093" s="13">
        <f>IFERROR(VLOOKUP($A1093, 'Fielding Data'!$A$1:$H$12056, 6, 0), 0)</f>
        <v>13</v>
      </c>
      <c r="S1093" s="13">
        <f>IFERROR(VLOOKUP($A1093, 'Fielding Data'!$A$1:$H$12056, 7, 0), 0)</f>
        <v>1</v>
      </c>
      <c r="T1093" s="13">
        <f>IFERROR(VLOOKUP($A1093, 'Fielding Data'!$A$1:$H$12056, 8, 0), 0)</f>
        <v>4</v>
      </c>
      <c r="U1093" s="13">
        <f>SUMIFS('Fielding Data'!E:E, 'Fielding Data'!$A:$A, $A1093)</f>
        <v>7</v>
      </c>
      <c r="V1093" s="13">
        <f>SUMIFS('Fielding Data'!F:F, 'Fielding Data'!$A:$A, $A1093)</f>
        <v>13</v>
      </c>
      <c r="W1093" s="13">
        <f>SUMIFS('Fielding Data'!G:G, 'Fielding Data'!$A:$A, $A1093)</f>
        <v>1</v>
      </c>
      <c r="X1093" s="13">
        <f>SUMIFS('Fielding Data'!H:H, 'Fielding Data'!$A:$A, $A1093)</f>
        <v>4</v>
      </c>
    </row>
    <row r="1094" spans="1:24" x14ac:dyDescent="0.3">
      <c r="A1094" s="13" t="str">
        <f t="shared" si="35"/>
        <v>weeksri012010</v>
      </c>
      <c r="B1094" s="16" t="s">
        <v>408</v>
      </c>
      <c r="C1094" s="16">
        <v>2010</v>
      </c>
      <c r="D1094" s="16">
        <v>160</v>
      </c>
      <c r="E1094" s="16">
        <v>651</v>
      </c>
      <c r="F1094" s="16">
        <v>112</v>
      </c>
      <c r="G1094" s="16">
        <v>175</v>
      </c>
      <c r="H1094" s="16">
        <v>32</v>
      </c>
      <c r="I1094" s="16">
        <v>4</v>
      </c>
      <c r="J1094" s="16">
        <v>29</v>
      </c>
      <c r="K1094" s="16">
        <v>83</v>
      </c>
      <c r="L1094" s="16">
        <v>11</v>
      </c>
      <c r="M1094" s="16">
        <v>4</v>
      </c>
      <c r="N1094" s="16">
        <v>76</v>
      </c>
      <c r="O1094" s="16">
        <v>184</v>
      </c>
      <c r="P1094" s="13" t="str">
        <f t="shared" si="34"/>
        <v>2B</v>
      </c>
      <c r="Q1094" s="13">
        <f>IFERROR(VLOOKUP($A1094, 'Fielding Data'!$A$1:$H$12056, 5, 0), 0)</f>
        <v>332</v>
      </c>
      <c r="R1094" s="13">
        <f>IFERROR(VLOOKUP($A1094, 'Fielding Data'!$A$1:$H$12056, 6, 0), 0)</f>
        <v>389</v>
      </c>
      <c r="S1094" s="13">
        <f>IFERROR(VLOOKUP($A1094, 'Fielding Data'!$A$1:$H$12056, 7, 0), 0)</f>
        <v>15</v>
      </c>
      <c r="T1094" s="13">
        <f>IFERROR(VLOOKUP($A1094, 'Fielding Data'!$A$1:$H$12056, 8, 0), 0)</f>
        <v>102</v>
      </c>
      <c r="U1094" s="13">
        <f>SUMIFS('Fielding Data'!E:E, 'Fielding Data'!$A:$A, $A1094)</f>
        <v>332</v>
      </c>
      <c r="V1094" s="13">
        <f>SUMIFS('Fielding Data'!F:F, 'Fielding Data'!$A:$A, $A1094)</f>
        <v>389</v>
      </c>
      <c r="W1094" s="13">
        <f>SUMIFS('Fielding Data'!G:G, 'Fielding Data'!$A:$A, $A1094)</f>
        <v>15</v>
      </c>
      <c r="X1094" s="13">
        <f>SUMIFS('Fielding Data'!H:H, 'Fielding Data'!$A:$A, $A1094)</f>
        <v>102</v>
      </c>
    </row>
    <row r="1095" spans="1:24" x14ac:dyDescent="0.3">
      <c r="A1095" s="13" t="str">
        <f t="shared" si="35"/>
        <v>weinhro012010</v>
      </c>
      <c r="B1095" s="16" t="s">
        <v>1409</v>
      </c>
      <c r="C1095" s="16">
        <v>2010</v>
      </c>
      <c r="D1095" s="16">
        <v>28</v>
      </c>
      <c r="E1095" s="16">
        <v>0</v>
      </c>
      <c r="F1095" s="16">
        <v>0</v>
      </c>
      <c r="G1095" s="16">
        <v>0</v>
      </c>
      <c r="H1095" s="16">
        <v>0</v>
      </c>
      <c r="I1095" s="16">
        <v>0</v>
      </c>
      <c r="J1095" s="16">
        <v>0</v>
      </c>
      <c r="K1095" s="16">
        <v>0</v>
      </c>
      <c r="L1095" s="16">
        <v>0</v>
      </c>
      <c r="M1095" s="16">
        <v>0</v>
      </c>
      <c r="N1095" s="16">
        <v>0</v>
      </c>
      <c r="O1095" s="16">
        <v>0</v>
      </c>
      <c r="P1095" s="13" t="str">
        <f t="shared" si="34"/>
        <v>P</v>
      </c>
      <c r="Q1095" s="13">
        <f>IFERROR(VLOOKUP($A1095, 'Fielding Data'!$A$1:$H$12056, 5, 0), 0)</f>
        <v>4</v>
      </c>
      <c r="R1095" s="13">
        <f>IFERROR(VLOOKUP($A1095, 'Fielding Data'!$A$1:$H$12056, 6, 0), 0)</f>
        <v>2</v>
      </c>
      <c r="S1095" s="13">
        <f>IFERROR(VLOOKUP($A1095, 'Fielding Data'!$A$1:$H$12056, 7, 0), 0)</f>
        <v>3</v>
      </c>
      <c r="T1095" s="13">
        <f>IFERROR(VLOOKUP($A1095, 'Fielding Data'!$A$1:$H$12056, 8, 0), 0)</f>
        <v>1</v>
      </c>
      <c r="U1095" s="13">
        <f>SUMIFS('Fielding Data'!E:E, 'Fielding Data'!$A:$A, $A1095)</f>
        <v>4</v>
      </c>
      <c r="V1095" s="13">
        <f>SUMIFS('Fielding Data'!F:F, 'Fielding Data'!$A:$A, $A1095)</f>
        <v>2</v>
      </c>
      <c r="W1095" s="13">
        <f>SUMIFS('Fielding Data'!G:G, 'Fielding Data'!$A:$A, $A1095)</f>
        <v>3</v>
      </c>
      <c r="X1095" s="13">
        <f>SUMIFS('Fielding Data'!H:H, 'Fielding Data'!$A:$A, $A1095)</f>
        <v>1</v>
      </c>
    </row>
    <row r="1096" spans="1:24" x14ac:dyDescent="0.3">
      <c r="A1096" s="13" t="str">
        <f t="shared" si="35"/>
        <v>welleto012010</v>
      </c>
      <c r="B1096" s="16" t="s">
        <v>409</v>
      </c>
      <c r="C1096" s="16">
        <v>2010</v>
      </c>
      <c r="D1096" s="16">
        <v>13</v>
      </c>
      <c r="E1096" s="16">
        <v>20</v>
      </c>
      <c r="F1096" s="16">
        <v>2</v>
      </c>
      <c r="G1096" s="16">
        <v>2</v>
      </c>
      <c r="H1096" s="16">
        <v>0</v>
      </c>
      <c r="I1096" s="16">
        <v>0</v>
      </c>
      <c r="J1096" s="16">
        <v>0</v>
      </c>
      <c r="K1096" s="16">
        <v>0</v>
      </c>
      <c r="L1096" s="16">
        <v>0</v>
      </c>
      <c r="M1096" s="16">
        <v>0</v>
      </c>
      <c r="N1096" s="16">
        <v>0</v>
      </c>
      <c r="O1096" s="16">
        <v>11</v>
      </c>
      <c r="P1096" s="13" t="str">
        <f t="shared" si="34"/>
        <v>P</v>
      </c>
      <c r="Q1096" s="13">
        <f>IFERROR(VLOOKUP($A1096, 'Fielding Data'!$A$1:$H$12056, 5, 0), 0)</f>
        <v>1</v>
      </c>
      <c r="R1096" s="13">
        <f>IFERROR(VLOOKUP($A1096, 'Fielding Data'!$A$1:$H$12056, 6, 0), 0)</f>
        <v>2</v>
      </c>
      <c r="S1096" s="13">
        <f>IFERROR(VLOOKUP($A1096, 'Fielding Data'!$A$1:$H$12056, 7, 0), 0)</f>
        <v>0</v>
      </c>
      <c r="T1096" s="13">
        <f>IFERROR(VLOOKUP($A1096, 'Fielding Data'!$A$1:$H$12056, 8, 0), 0)</f>
        <v>0</v>
      </c>
      <c r="U1096" s="13">
        <f>SUMIFS('Fielding Data'!E:E, 'Fielding Data'!$A:$A, $A1096)</f>
        <v>1</v>
      </c>
      <c r="V1096" s="13">
        <f>SUMIFS('Fielding Data'!F:F, 'Fielding Data'!$A:$A, $A1096)</f>
        <v>2</v>
      </c>
      <c r="W1096" s="13">
        <f>SUMIFS('Fielding Data'!G:G, 'Fielding Data'!$A:$A, $A1096)</f>
        <v>0</v>
      </c>
      <c r="X1096" s="13">
        <f>SUMIFS('Fielding Data'!H:H, 'Fielding Data'!$A:$A, $A1096)</f>
        <v>0</v>
      </c>
    </row>
    <row r="1097" spans="1:24" x14ac:dyDescent="0.3">
      <c r="A1097" s="13" t="str">
        <f t="shared" si="35"/>
        <v>wellsca012010</v>
      </c>
      <c r="B1097" s="16" t="s">
        <v>1410</v>
      </c>
      <c r="C1097" s="16">
        <v>2010</v>
      </c>
      <c r="D1097" s="16">
        <v>36</v>
      </c>
      <c r="E1097" s="16">
        <v>93</v>
      </c>
      <c r="F1097" s="16">
        <v>14</v>
      </c>
      <c r="G1097" s="16">
        <v>30</v>
      </c>
      <c r="H1097" s="16">
        <v>6</v>
      </c>
      <c r="I1097" s="16">
        <v>1</v>
      </c>
      <c r="J1097" s="16">
        <v>4</v>
      </c>
      <c r="K1097" s="16">
        <v>17</v>
      </c>
      <c r="L1097" s="16">
        <v>0</v>
      </c>
      <c r="M1097" s="16">
        <v>1</v>
      </c>
      <c r="N1097" s="16">
        <v>6</v>
      </c>
      <c r="O1097" s="16">
        <v>19</v>
      </c>
      <c r="P1097" s="13" t="str">
        <f t="shared" si="34"/>
        <v>CF</v>
      </c>
      <c r="Q1097" s="13">
        <f>IFERROR(VLOOKUP($A1097, 'Fielding Data'!$A$1:$H$12056, 5, 0), 0)</f>
        <v>0</v>
      </c>
      <c r="R1097" s="13">
        <f>IFERROR(VLOOKUP($A1097, 'Fielding Data'!$A$1:$H$12056, 6, 0), 0)</f>
        <v>0</v>
      </c>
      <c r="S1097" s="13">
        <f>IFERROR(VLOOKUP($A1097, 'Fielding Data'!$A$1:$H$12056, 7, 0), 0)</f>
        <v>0</v>
      </c>
      <c r="T1097" s="13">
        <f>IFERROR(VLOOKUP($A1097, 'Fielding Data'!$A$1:$H$12056, 8, 0), 0)</f>
        <v>0</v>
      </c>
      <c r="U1097" s="13">
        <f>SUMIFS('Fielding Data'!E:E, 'Fielding Data'!$A:$A, $A1097)</f>
        <v>35</v>
      </c>
      <c r="V1097" s="13">
        <f>SUMIFS('Fielding Data'!F:F, 'Fielding Data'!$A:$A, $A1097)</f>
        <v>4</v>
      </c>
      <c r="W1097" s="13">
        <f>SUMIFS('Fielding Data'!G:G, 'Fielding Data'!$A:$A, $A1097)</f>
        <v>0</v>
      </c>
      <c r="X1097" s="13">
        <f>SUMIFS('Fielding Data'!H:H, 'Fielding Data'!$A:$A, $A1097)</f>
        <v>0</v>
      </c>
    </row>
    <row r="1098" spans="1:24" x14ac:dyDescent="0.3">
      <c r="A1098" s="13" t="str">
        <f t="shared" si="35"/>
        <v>wellsra012010</v>
      </c>
      <c r="B1098" s="16" t="s">
        <v>1031</v>
      </c>
      <c r="C1098" s="16">
        <v>2010</v>
      </c>
      <c r="D1098" s="16">
        <v>32</v>
      </c>
      <c r="E1098" s="16">
        <v>52</v>
      </c>
      <c r="F1098" s="16">
        <v>1</v>
      </c>
      <c r="G1098" s="16">
        <v>9</v>
      </c>
      <c r="H1098" s="16">
        <v>2</v>
      </c>
      <c r="I1098" s="16">
        <v>0</v>
      </c>
      <c r="J1098" s="16">
        <v>0</v>
      </c>
      <c r="K1098" s="16">
        <v>3</v>
      </c>
      <c r="L1098" s="16">
        <v>0</v>
      </c>
      <c r="M1098" s="16">
        <v>0</v>
      </c>
      <c r="N1098" s="16">
        <v>2</v>
      </c>
      <c r="O1098" s="16">
        <v>15</v>
      </c>
      <c r="P1098" s="13" t="str">
        <f t="shared" si="34"/>
        <v>P</v>
      </c>
      <c r="Q1098" s="13">
        <f>IFERROR(VLOOKUP($A1098, 'Fielding Data'!$A$1:$H$12056, 5, 0), 0)</f>
        <v>18</v>
      </c>
      <c r="R1098" s="13">
        <f>IFERROR(VLOOKUP($A1098, 'Fielding Data'!$A$1:$H$12056, 6, 0), 0)</f>
        <v>25</v>
      </c>
      <c r="S1098" s="13">
        <f>IFERROR(VLOOKUP($A1098, 'Fielding Data'!$A$1:$H$12056, 7, 0), 0)</f>
        <v>5</v>
      </c>
      <c r="T1098" s="13">
        <f>IFERROR(VLOOKUP($A1098, 'Fielding Data'!$A$1:$H$12056, 8, 0), 0)</f>
        <v>1</v>
      </c>
      <c r="U1098" s="13">
        <f>SUMIFS('Fielding Data'!E:E, 'Fielding Data'!$A:$A, $A1098)</f>
        <v>18</v>
      </c>
      <c r="V1098" s="13">
        <f>SUMIFS('Fielding Data'!F:F, 'Fielding Data'!$A:$A, $A1098)</f>
        <v>25</v>
      </c>
      <c r="W1098" s="13">
        <f>SUMIFS('Fielding Data'!G:G, 'Fielding Data'!$A:$A, $A1098)</f>
        <v>5</v>
      </c>
      <c r="X1098" s="13">
        <f>SUMIFS('Fielding Data'!H:H, 'Fielding Data'!$A:$A, $A1098)</f>
        <v>1</v>
      </c>
    </row>
    <row r="1099" spans="1:24" x14ac:dyDescent="0.3">
      <c r="A1099" s="13" t="str">
        <f t="shared" si="35"/>
        <v>wellsve012010</v>
      </c>
      <c r="B1099" s="16" t="s">
        <v>212</v>
      </c>
      <c r="C1099" s="16">
        <v>2010</v>
      </c>
      <c r="D1099" s="16">
        <v>157</v>
      </c>
      <c r="E1099" s="16">
        <v>590</v>
      </c>
      <c r="F1099" s="16">
        <v>79</v>
      </c>
      <c r="G1099" s="16">
        <v>161</v>
      </c>
      <c r="H1099" s="16">
        <v>44</v>
      </c>
      <c r="I1099" s="16">
        <v>3</v>
      </c>
      <c r="J1099" s="16">
        <v>31</v>
      </c>
      <c r="K1099" s="16">
        <v>88</v>
      </c>
      <c r="L1099" s="16">
        <v>6</v>
      </c>
      <c r="M1099" s="16">
        <v>4</v>
      </c>
      <c r="N1099" s="16">
        <v>50</v>
      </c>
      <c r="O1099" s="16">
        <v>84</v>
      </c>
      <c r="P1099" s="13" t="str">
        <f t="shared" si="34"/>
        <v>CF</v>
      </c>
      <c r="Q1099" s="13">
        <f>IFERROR(VLOOKUP($A1099, 'Fielding Data'!$A$1:$H$12056, 5, 0), 0)</f>
        <v>0</v>
      </c>
      <c r="R1099" s="13">
        <f>IFERROR(VLOOKUP($A1099, 'Fielding Data'!$A$1:$H$12056, 6, 0), 0)</f>
        <v>0</v>
      </c>
      <c r="S1099" s="13">
        <f>IFERROR(VLOOKUP($A1099, 'Fielding Data'!$A$1:$H$12056, 7, 0), 0)</f>
        <v>0</v>
      </c>
      <c r="T1099" s="13">
        <f>IFERROR(VLOOKUP($A1099, 'Fielding Data'!$A$1:$H$12056, 8, 0), 0)</f>
        <v>0</v>
      </c>
      <c r="U1099" s="13">
        <f>SUMIFS('Fielding Data'!E:E, 'Fielding Data'!$A:$A, $A1099)</f>
        <v>354</v>
      </c>
      <c r="V1099" s="13">
        <f>SUMIFS('Fielding Data'!F:F, 'Fielding Data'!$A:$A, $A1099)</f>
        <v>5</v>
      </c>
      <c r="W1099" s="13">
        <f>SUMIFS('Fielding Data'!G:G, 'Fielding Data'!$A:$A, $A1099)</f>
        <v>0</v>
      </c>
      <c r="X1099" s="13">
        <f>SUMIFS('Fielding Data'!H:H, 'Fielding Data'!$A:$A, $A1099)</f>
        <v>2</v>
      </c>
    </row>
    <row r="1100" spans="1:24" x14ac:dyDescent="0.3">
      <c r="A1100" s="13" t="str">
        <f t="shared" si="35"/>
        <v>werthja012010</v>
      </c>
      <c r="B1100" s="16" t="s">
        <v>345</v>
      </c>
      <c r="C1100" s="16">
        <v>2010</v>
      </c>
      <c r="D1100" s="16">
        <v>156</v>
      </c>
      <c r="E1100" s="16">
        <v>554</v>
      </c>
      <c r="F1100" s="16">
        <v>106</v>
      </c>
      <c r="G1100" s="16">
        <v>164</v>
      </c>
      <c r="H1100" s="16">
        <v>46</v>
      </c>
      <c r="I1100" s="16">
        <v>2</v>
      </c>
      <c r="J1100" s="16">
        <v>27</v>
      </c>
      <c r="K1100" s="16">
        <v>85</v>
      </c>
      <c r="L1100" s="16">
        <v>13</v>
      </c>
      <c r="M1100" s="16">
        <v>3</v>
      </c>
      <c r="N1100" s="16">
        <v>82</v>
      </c>
      <c r="O1100" s="16">
        <v>147</v>
      </c>
      <c r="P1100" s="13" t="str">
        <f t="shared" si="34"/>
        <v>CF</v>
      </c>
      <c r="Q1100" s="13">
        <f>IFERROR(VLOOKUP($A1100, 'Fielding Data'!$A$1:$H$12056, 5, 0), 0)</f>
        <v>0</v>
      </c>
      <c r="R1100" s="13">
        <f>IFERROR(VLOOKUP($A1100, 'Fielding Data'!$A$1:$H$12056, 6, 0), 0)</f>
        <v>0</v>
      </c>
      <c r="S1100" s="13">
        <f>IFERROR(VLOOKUP($A1100, 'Fielding Data'!$A$1:$H$12056, 7, 0), 0)</f>
        <v>0</v>
      </c>
      <c r="T1100" s="13">
        <f>IFERROR(VLOOKUP($A1100, 'Fielding Data'!$A$1:$H$12056, 8, 0), 0)</f>
        <v>0</v>
      </c>
      <c r="U1100" s="13">
        <f>SUMIFS('Fielding Data'!E:E, 'Fielding Data'!$A:$A, $A1100)</f>
        <v>293</v>
      </c>
      <c r="V1100" s="13">
        <f>SUMIFS('Fielding Data'!F:F, 'Fielding Data'!$A:$A, $A1100)</f>
        <v>8</v>
      </c>
      <c r="W1100" s="13">
        <f>SUMIFS('Fielding Data'!G:G, 'Fielding Data'!$A:$A, $A1100)</f>
        <v>4</v>
      </c>
      <c r="X1100" s="13">
        <f>SUMIFS('Fielding Data'!H:H, 'Fielding Data'!$A:$A, $A1100)</f>
        <v>2</v>
      </c>
    </row>
    <row r="1101" spans="1:24" x14ac:dyDescent="0.3">
      <c r="A1101" s="13" t="str">
        <f t="shared" si="35"/>
        <v>westse012010</v>
      </c>
      <c r="B1101" s="16" t="s">
        <v>1208</v>
      </c>
      <c r="C1101" s="16">
        <v>2010</v>
      </c>
      <c r="D1101" s="16">
        <v>2</v>
      </c>
      <c r="E1101" s="16">
        <v>3</v>
      </c>
      <c r="F1101" s="16">
        <v>0</v>
      </c>
      <c r="G1101" s="16">
        <v>0</v>
      </c>
      <c r="H1101" s="16">
        <v>0</v>
      </c>
      <c r="I1101" s="16">
        <v>0</v>
      </c>
      <c r="J1101" s="16">
        <v>0</v>
      </c>
      <c r="K1101" s="16">
        <v>0</v>
      </c>
      <c r="L1101" s="16">
        <v>0</v>
      </c>
      <c r="M1101" s="16">
        <v>0</v>
      </c>
      <c r="N1101" s="16">
        <v>0</v>
      </c>
      <c r="O1101" s="16">
        <v>2</v>
      </c>
      <c r="P1101" s="13" t="str">
        <f t="shared" si="34"/>
        <v>P</v>
      </c>
      <c r="Q1101" s="13">
        <f>IFERROR(VLOOKUP($A1101, 'Fielding Data'!$A$1:$H$12056, 5, 0), 0)</f>
        <v>0</v>
      </c>
      <c r="R1101" s="13">
        <f>IFERROR(VLOOKUP($A1101, 'Fielding Data'!$A$1:$H$12056, 6, 0), 0)</f>
        <v>1</v>
      </c>
      <c r="S1101" s="13">
        <f>IFERROR(VLOOKUP($A1101, 'Fielding Data'!$A$1:$H$12056, 7, 0), 0)</f>
        <v>1</v>
      </c>
      <c r="T1101" s="13">
        <f>IFERROR(VLOOKUP($A1101, 'Fielding Data'!$A$1:$H$12056, 8, 0), 0)</f>
        <v>1</v>
      </c>
      <c r="U1101" s="13">
        <f>SUMIFS('Fielding Data'!E:E, 'Fielding Data'!$A:$A, $A1101)</f>
        <v>0</v>
      </c>
      <c r="V1101" s="13">
        <f>SUMIFS('Fielding Data'!F:F, 'Fielding Data'!$A:$A, $A1101)</f>
        <v>1</v>
      </c>
      <c r="W1101" s="13">
        <f>SUMIFS('Fielding Data'!G:G, 'Fielding Data'!$A:$A, $A1101)</f>
        <v>1</v>
      </c>
      <c r="X1101" s="13">
        <f>SUMIFS('Fielding Data'!H:H, 'Fielding Data'!$A:$A, $A1101)</f>
        <v>1</v>
      </c>
    </row>
    <row r="1102" spans="1:24" x14ac:dyDescent="0.3">
      <c r="A1102" s="13" t="str">
        <f t="shared" si="35"/>
        <v>wheelda012010</v>
      </c>
      <c r="B1102" s="16" t="s">
        <v>214</v>
      </c>
      <c r="C1102" s="16">
        <v>2010</v>
      </c>
      <c r="D1102" s="16">
        <v>64</v>
      </c>
      <c r="E1102" s="16">
        <v>0</v>
      </c>
      <c r="F1102" s="16">
        <v>0</v>
      </c>
      <c r="G1102" s="16">
        <v>0</v>
      </c>
      <c r="H1102" s="16">
        <v>0</v>
      </c>
      <c r="I1102" s="16">
        <v>0</v>
      </c>
      <c r="J1102" s="16">
        <v>0</v>
      </c>
      <c r="K1102" s="16">
        <v>0</v>
      </c>
      <c r="L1102" s="16">
        <v>0</v>
      </c>
      <c r="M1102" s="16">
        <v>0</v>
      </c>
      <c r="N1102" s="16">
        <v>0</v>
      </c>
      <c r="O1102" s="16">
        <v>0</v>
      </c>
      <c r="P1102" s="13" t="str">
        <f t="shared" si="34"/>
        <v>P</v>
      </c>
      <c r="Q1102" s="13">
        <f>IFERROR(VLOOKUP($A1102, 'Fielding Data'!$A$1:$H$12056, 5, 0), 0)</f>
        <v>1</v>
      </c>
      <c r="R1102" s="13">
        <f>IFERROR(VLOOKUP($A1102, 'Fielding Data'!$A$1:$H$12056, 6, 0), 0)</f>
        <v>8</v>
      </c>
      <c r="S1102" s="13">
        <f>IFERROR(VLOOKUP($A1102, 'Fielding Data'!$A$1:$H$12056, 7, 0), 0)</f>
        <v>0</v>
      </c>
      <c r="T1102" s="13">
        <f>IFERROR(VLOOKUP($A1102, 'Fielding Data'!$A$1:$H$12056, 8, 0), 0)</f>
        <v>1</v>
      </c>
      <c r="U1102" s="13">
        <f>SUMIFS('Fielding Data'!E:E, 'Fielding Data'!$A:$A, $A1102)</f>
        <v>1</v>
      </c>
      <c r="V1102" s="13">
        <f>SUMIFS('Fielding Data'!F:F, 'Fielding Data'!$A:$A, $A1102)</f>
        <v>8</v>
      </c>
      <c r="W1102" s="13">
        <f>SUMIFS('Fielding Data'!G:G, 'Fielding Data'!$A:$A, $A1102)</f>
        <v>0</v>
      </c>
      <c r="X1102" s="13">
        <f>SUMIFS('Fielding Data'!H:H, 'Fielding Data'!$A:$A, $A1102)</f>
        <v>1</v>
      </c>
    </row>
    <row r="1103" spans="1:24" x14ac:dyDescent="0.3">
      <c r="A1103" s="13" t="str">
        <f t="shared" si="35"/>
        <v>whiteel032010</v>
      </c>
      <c r="B1103" s="16" t="s">
        <v>617</v>
      </c>
      <c r="C1103" s="16">
        <v>2010</v>
      </c>
      <c r="D1103" s="16">
        <v>56</v>
      </c>
      <c r="E1103" s="16">
        <v>126</v>
      </c>
      <c r="F1103" s="16">
        <v>19</v>
      </c>
      <c r="G1103" s="16">
        <v>30</v>
      </c>
      <c r="H1103" s="16">
        <v>6</v>
      </c>
      <c r="I1103" s="16">
        <v>1</v>
      </c>
      <c r="J1103" s="16">
        <v>4</v>
      </c>
      <c r="K1103" s="16">
        <v>10</v>
      </c>
      <c r="L1103" s="16">
        <v>1</v>
      </c>
      <c r="M1103" s="16">
        <v>2</v>
      </c>
      <c r="N1103" s="16">
        <v>8</v>
      </c>
      <c r="O1103" s="16">
        <v>35</v>
      </c>
      <c r="P1103" s="13" t="str">
        <f t="shared" si="34"/>
        <v>C</v>
      </c>
      <c r="Q1103" s="13">
        <f>IFERROR(VLOOKUP($A1103, 'Fielding Data'!$A$1:$H$12056, 5, 0), 0)</f>
        <v>334</v>
      </c>
      <c r="R1103" s="13">
        <f>IFERROR(VLOOKUP($A1103, 'Fielding Data'!$A$1:$H$12056, 6, 0), 0)</f>
        <v>26</v>
      </c>
      <c r="S1103" s="13">
        <f>IFERROR(VLOOKUP($A1103, 'Fielding Data'!$A$1:$H$12056, 7, 0), 0)</f>
        <v>2</v>
      </c>
      <c r="T1103" s="13">
        <f>IFERROR(VLOOKUP($A1103, 'Fielding Data'!$A$1:$H$12056, 8, 0), 0)</f>
        <v>3</v>
      </c>
      <c r="U1103" s="13">
        <f>SUMIFS('Fielding Data'!E:E, 'Fielding Data'!$A:$A, $A1103)</f>
        <v>334</v>
      </c>
      <c r="V1103" s="13">
        <f>SUMIFS('Fielding Data'!F:F, 'Fielding Data'!$A:$A, $A1103)</f>
        <v>26</v>
      </c>
      <c r="W1103" s="13">
        <f>SUMIFS('Fielding Data'!G:G, 'Fielding Data'!$A:$A, $A1103)</f>
        <v>2</v>
      </c>
      <c r="X1103" s="13">
        <f>SUMIFS('Fielding Data'!H:H, 'Fielding Data'!$A:$A, $A1103)</f>
        <v>3</v>
      </c>
    </row>
    <row r="1104" spans="1:24" x14ac:dyDescent="0.3">
      <c r="A1104" s="13" t="str">
        <f t="shared" si="35"/>
        <v>whitese022010</v>
      </c>
      <c r="B1104" s="16" t="s">
        <v>866</v>
      </c>
      <c r="C1104" s="16">
        <v>2010</v>
      </c>
      <c r="D1104" s="16">
        <v>38</v>
      </c>
      <c r="E1104" s="16">
        <v>0</v>
      </c>
      <c r="F1104" s="16">
        <v>0</v>
      </c>
      <c r="G1104" s="16">
        <v>0</v>
      </c>
      <c r="H1104" s="16">
        <v>0</v>
      </c>
      <c r="I1104" s="16">
        <v>0</v>
      </c>
      <c r="J1104" s="16">
        <v>0</v>
      </c>
      <c r="K1104" s="16">
        <v>0</v>
      </c>
      <c r="L1104" s="16">
        <v>0</v>
      </c>
      <c r="M1104" s="16">
        <v>0</v>
      </c>
      <c r="N1104" s="16">
        <v>0</v>
      </c>
      <c r="O1104" s="16">
        <v>0</v>
      </c>
      <c r="P1104" s="13" t="str">
        <f t="shared" si="34"/>
        <v>P</v>
      </c>
      <c r="Q1104" s="13">
        <f>IFERROR(VLOOKUP($A1104, 'Fielding Data'!$A$1:$H$12056, 5, 0), 0)</f>
        <v>2</v>
      </c>
      <c r="R1104" s="13">
        <f>IFERROR(VLOOKUP($A1104, 'Fielding Data'!$A$1:$H$12056, 6, 0), 0)</f>
        <v>4</v>
      </c>
      <c r="S1104" s="13">
        <f>IFERROR(VLOOKUP($A1104, 'Fielding Data'!$A$1:$H$12056, 7, 0), 0)</f>
        <v>0</v>
      </c>
      <c r="T1104" s="13">
        <f>IFERROR(VLOOKUP($A1104, 'Fielding Data'!$A$1:$H$12056, 8, 0), 0)</f>
        <v>0</v>
      </c>
      <c r="U1104" s="13">
        <f>SUMIFS('Fielding Data'!E:E, 'Fielding Data'!$A:$A, $A1104)</f>
        <v>2</v>
      </c>
      <c r="V1104" s="13">
        <f>SUMIFS('Fielding Data'!F:F, 'Fielding Data'!$A:$A, $A1104)</f>
        <v>4</v>
      </c>
      <c r="W1104" s="13">
        <f>SUMIFS('Fielding Data'!G:G, 'Fielding Data'!$A:$A, $A1104)</f>
        <v>0</v>
      </c>
      <c r="X1104" s="13">
        <f>SUMIFS('Fielding Data'!H:H, 'Fielding Data'!$A:$A, $A1104)</f>
        <v>0</v>
      </c>
    </row>
    <row r="1105" spans="1:24" x14ac:dyDescent="0.3">
      <c r="A1105" s="13" t="str">
        <f t="shared" si="35"/>
        <v>wietema012010</v>
      </c>
      <c r="B1105" s="16" t="s">
        <v>1209</v>
      </c>
      <c r="C1105" s="16">
        <v>2010</v>
      </c>
      <c r="D1105" s="16">
        <v>130</v>
      </c>
      <c r="E1105" s="16">
        <v>446</v>
      </c>
      <c r="F1105" s="16">
        <v>37</v>
      </c>
      <c r="G1105" s="16">
        <v>111</v>
      </c>
      <c r="H1105" s="16">
        <v>22</v>
      </c>
      <c r="I1105" s="16">
        <v>1</v>
      </c>
      <c r="J1105" s="16">
        <v>11</v>
      </c>
      <c r="K1105" s="16">
        <v>55</v>
      </c>
      <c r="L1105" s="16">
        <v>0</v>
      </c>
      <c r="M1105" s="16">
        <v>1</v>
      </c>
      <c r="N1105" s="16">
        <v>47</v>
      </c>
      <c r="O1105" s="16">
        <v>94</v>
      </c>
      <c r="P1105" s="13" t="str">
        <f t="shared" si="34"/>
        <v>C</v>
      </c>
      <c r="Q1105" s="13">
        <f>IFERROR(VLOOKUP($A1105, 'Fielding Data'!$A$1:$H$12056, 5, 0), 0)</f>
        <v>775</v>
      </c>
      <c r="R1105" s="13">
        <f>IFERROR(VLOOKUP($A1105, 'Fielding Data'!$A$1:$H$12056, 6, 0), 0)</f>
        <v>51</v>
      </c>
      <c r="S1105" s="13">
        <f>IFERROR(VLOOKUP($A1105, 'Fielding Data'!$A$1:$H$12056, 7, 0), 0)</f>
        <v>5</v>
      </c>
      <c r="T1105" s="13">
        <f>IFERROR(VLOOKUP($A1105, 'Fielding Data'!$A$1:$H$12056, 8, 0), 0)</f>
        <v>10</v>
      </c>
      <c r="U1105" s="13">
        <f>SUMIFS('Fielding Data'!E:E, 'Fielding Data'!$A:$A, $A1105)</f>
        <v>775</v>
      </c>
      <c r="V1105" s="13">
        <f>SUMIFS('Fielding Data'!F:F, 'Fielding Data'!$A:$A, $A1105)</f>
        <v>51</v>
      </c>
      <c r="W1105" s="13">
        <f>SUMIFS('Fielding Data'!G:G, 'Fielding Data'!$A:$A, $A1105)</f>
        <v>5</v>
      </c>
      <c r="X1105" s="13">
        <f>SUMIFS('Fielding Data'!H:H, 'Fielding Data'!$A:$A, $A1105)</f>
        <v>10</v>
      </c>
    </row>
    <row r="1106" spans="1:24" x14ac:dyDescent="0.3">
      <c r="A1106" s="13" t="str">
        <f t="shared" si="35"/>
        <v>wiggity012010</v>
      </c>
      <c r="B1106" s="16" t="s">
        <v>346</v>
      </c>
      <c r="C1106" s="16">
        <v>2010</v>
      </c>
      <c r="D1106" s="16">
        <v>154</v>
      </c>
      <c r="E1106" s="16">
        <v>581</v>
      </c>
      <c r="F1106" s="16">
        <v>63</v>
      </c>
      <c r="G1106" s="16">
        <v>144</v>
      </c>
      <c r="H1106" s="16">
        <v>29</v>
      </c>
      <c r="I1106" s="16">
        <v>1</v>
      </c>
      <c r="J1106" s="16">
        <v>22</v>
      </c>
      <c r="K1106" s="16">
        <v>76</v>
      </c>
      <c r="L1106" s="16">
        <v>0</v>
      </c>
      <c r="M1106" s="16">
        <v>1</v>
      </c>
      <c r="N1106" s="16">
        <v>50</v>
      </c>
      <c r="O1106" s="16">
        <v>116</v>
      </c>
      <c r="P1106" s="13" t="str">
        <f t="shared" si="34"/>
        <v>1B</v>
      </c>
      <c r="Q1106" s="13">
        <f>IFERROR(VLOOKUP($A1106, 'Fielding Data'!$A$1:$H$12056, 5, 0), 0)</f>
        <v>748</v>
      </c>
      <c r="R1106" s="13">
        <f>IFERROR(VLOOKUP($A1106, 'Fielding Data'!$A$1:$H$12056, 6, 0), 0)</f>
        <v>73</v>
      </c>
      <c r="S1106" s="13">
        <f>IFERROR(VLOOKUP($A1106, 'Fielding Data'!$A$1:$H$12056, 7, 0), 0)</f>
        <v>10</v>
      </c>
      <c r="T1106" s="13">
        <f>IFERROR(VLOOKUP($A1106, 'Fielding Data'!$A$1:$H$12056, 8, 0), 0)</f>
        <v>75</v>
      </c>
      <c r="U1106" s="13">
        <f>SUMIFS('Fielding Data'!E:E, 'Fielding Data'!$A:$A, $A1106)</f>
        <v>827</v>
      </c>
      <c r="V1106" s="13">
        <f>SUMIFS('Fielding Data'!F:F, 'Fielding Data'!$A:$A, $A1106)</f>
        <v>203</v>
      </c>
      <c r="W1106" s="13">
        <f>SUMIFS('Fielding Data'!G:G, 'Fielding Data'!$A:$A, $A1106)</f>
        <v>21</v>
      </c>
      <c r="X1106" s="13">
        <f>SUMIFS('Fielding Data'!H:H, 'Fielding Data'!$A:$A, $A1106)</f>
        <v>91</v>
      </c>
    </row>
    <row r="1107" spans="1:24" x14ac:dyDescent="0.3">
      <c r="A1107" s="13" t="str">
        <f t="shared" si="35"/>
        <v>willijo032010</v>
      </c>
      <c r="B1107" s="16" t="s">
        <v>503</v>
      </c>
      <c r="C1107" s="16">
        <v>2010</v>
      </c>
      <c r="D1107" s="16">
        <v>114</v>
      </c>
      <c r="E1107" s="16">
        <v>370</v>
      </c>
      <c r="F1107" s="16">
        <v>54</v>
      </c>
      <c r="G1107" s="16">
        <v>99</v>
      </c>
      <c r="H1107" s="16">
        <v>19</v>
      </c>
      <c r="I1107" s="16">
        <v>2</v>
      </c>
      <c r="J1107" s="16">
        <v>16</v>
      </c>
      <c r="K1107" s="16">
        <v>56</v>
      </c>
      <c r="L1107" s="16">
        <v>8</v>
      </c>
      <c r="M1107" s="16">
        <v>0</v>
      </c>
      <c r="N1107" s="16">
        <v>67</v>
      </c>
      <c r="O1107" s="16">
        <v>85</v>
      </c>
      <c r="P1107" s="13" t="str">
        <f t="shared" si="34"/>
        <v>LF</v>
      </c>
      <c r="Q1107" s="13">
        <f>IFERROR(VLOOKUP($A1107, 'Fielding Data'!$A$1:$H$12056, 5, 0), 0)</f>
        <v>0</v>
      </c>
      <c r="R1107" s="13">
        <f>IFERROR(VLOOKUP($A1107, 'Fielding Data'!$A$1:$H$12056, 6, 0), 0)</f>
        <v>0</v>
      </c>
      <c r="S1107" s="13">
        <f>IFERROR(VLOOKUP($A1107, 'Fielding Data'!$A$1:$H$12056, 7, 0), 0)</f>
        <v>0</v>
      </c>
      <c r="T1107" s="13">
        <f>IFERROR(VLOOKUP($A1107, 'Fielding Data'!$A$1:$H$12056, 8, 0), 0)</f>
        <v>0</v>
      </c>
      <c r="U1107" s="13">
        <f>SUMIFS('Fielding Data'!E:E, 'Fielding Data'!$A:$A, $A1107)</f>
        <v>164</v>
      </c>
      <c r="V1107" s="13">
        <f>SUMIFS('Fielding Data'!F:F, 'Fielding Data'!$A:$A, $A1107)</f>
        <v>7</v>
      </c>
      <c r="W1107" s="13">
        <f>SUMIFS('Fielding Data'!G:G, 'Fielding Data'!$A:$A, $A1107)</f>
        <v>1</v>
      </c>
      <c r="X1107" s="13">
        <f>SUMIFS('Fielding Data'!H:H, 'Fielding Data'!$A:$A, $A1107)</f>
        <v>2</v>
      </c>
    </row>
    <row r="1108" spans="1:24" x14ac:dyDescent="0.3">
      <c r="A1108" s="13" t="str">
        <f t="shared" si="35"/>
        <v>willira012010</v>
      </c>
      <c r="B1108" s="16" t="s">
        <v>504</v>
      </c>
      <c r="C1108" s="16">
        <v>2010</v>
      </c>
      <c r="D1108" s="16">
        <v>27</v>
      </c>
      <c r="E1108" s="16">
        <v>0</v>
      </c>
      <c r="F1108" s="16">
        <v>0</v>
      </c>
      <c r="G1108" s="16">
        <v>0</v>
      </c>
      <c r="H1108" s="16">
        <v>0</v>
      </c>
      <c r="I1108" s="16">
        <v>0</v>
      </c>
      <c r="J1108" s="16">
        <v>0</v>
      </c>
      <c r="K1108" s="16">
        <v>0</v>
      </c>
      <c r="L1108" s="16">
        <v>0</v>
      </c>
      <c r="M1108" s="16">
        <v>0</v>
      </c>
      <c r="N1108" s="16">
        <v>0</v>
      </c>
      <c r="O1108" s="16">
        <v>0</v>
      </c>
      <c r="P1108" s="13" t="str">
        <f t="shared" si="34"/>
        <v>P</v>
      </c>
      <c r="Q1108" s="13">
        <f>IFERROR(VLOOKUP($A1108, 'Fielding Data'!$A$1:$H$12056, 5, 0), 0)</f>
        <v>1</v>
      </c>
      <c r="R1108" s="13">
        <f>IFERROR(VLOOKUP($A1108, 'Fielding Data'!$A$1:$H$12056, 6, 0), 0)</f>
        <v>2</v>
      </c>
      <c r="S1108" s="13">
        <f>IFERROR(VLOOKUP($A1108, 'Fielding Data'!$A$1:$H$12056, 7, 0), 0)</f>
        <v>0</v>
      </c>
      <c r="T1108" s="13">
        <f>IFERROR(VLOOKUP($A1108, 'Fielding Data'!$A$1:$H$12056, 8, 0), 0)</f>
        <v>0</v>
      </c>
      <c r="U1108" s="13">
        <f>SUMIFS('Fielding Data'!E:E, 'Fielding Data'!$A:$A, $A1108)</f>
        <v>1</v>
      </c>
      <c r="V1108" s="13">
        <f>SUMIFS('Fielding Data'!F:F, 'Fielding Data'!$A:$A, $A1108)</f>
        <v>2</v>
      </c>
      <c r="W1108" s="13">
        <f>SUMIFS('Fielding Data'!G:G, 'Fielding Data'!$A:$A, $A1108)</f>
        <v>0</v>
      </c>
      <c r="X1108" s="13">
        <f>SUMIFS('Fielding Data'!H:H, 'Fielding Data'!$A:$A, $A1108)</f>
        <v>0</v>
      </c>
    </row>
    <row r="1109" spans="1:24" x14ac:dyDescent="0.3">
      <c r="A1109" s="13" t="str">
        <f t="shared" si="35"/>
        <v>willire032010</v>
      </c>
      <c r="B1109" s="16" t="s">
        <v>740</v>
      </c>
      <c r="C1109" s="16">
        <v>2010</v>
      </c>
      <c r="D1109" s="16">
        <v>97</v>
      </c>
      <c r="E1109" s="16">
        <v>159</v>
      </c>
      <c r="F1109" s="16">
        <v>23</v>
      </c>
      <c r="G1109" s="16">
        <v>41</v>
      </c>
      <c r="H1109" s="16">
        <v>7</v>
      </c>
      <c r="I1109" s="16">
        <v>0</v>
      </c>
      <c r="J1109" s="16">
        <v>0</v>
      </c>
      <c r="K1109" s="16">
        <v>8</v>
      </c>
      <c r="L1109" s="16">
        <v>2</v>
      </c>
      <c r="M1109" s="16">
        <v>4</v>
      </c>
      <c r="N1109" s="16">
        <v>19</v>
      </c>
      <c r="O1109" s="16">
        <v>26</v>
      </c>
      <c r="P1109" s="13" t="str">
        <f t="shared" si="34"/>
        <v>CF</v>
      </c>
      <c r="Q1109" s="13">
        <f>IFERROR(VLOOKUP($A1109, 'Fielding Data'!$A$1:$H$12056, 5, 0), 0)</f>
        <v>0</v>
      </c>
      <c r="R1109" s="13">
        <f>IFERROR(VLOOKUP($A1109, 'Fielding Data'!$A$1:$H$12056, 6, 0), 0)</f>
        <v>0</v>
      </c>
      <c r="S1109" s="13">
        <f>IFERROR(VLOOKUP($A1109, 'Fielding Data'!$A$1:$H$12056, 7, 0), 0)</f>
        <v>0</v>
      </c>
      <c r="T1109" s="13">
        <f>IFERROR(VLOOKUP($A1109, 'Fielding Data'!$A$1:$H$12056, 8, 0), 0)</f>
        <v>0</v>
      </c>
      <c r="U1109" s="13">
        <f>SUMIFS('Fielding Data'!E:E, 'Fielding Data'!$A:$A, $A1109)</f>
        <v>109</v>
      </c>
      <c r="V1109" s="13">
        <f>SUMIFS('Fielding Data'!F:F, 'Fielding Data'!$A:$A, $A1109)</f>
        <v>5</v>
      </c>
      <c r="W1109" s="13">
        <f>SUMIFS('Fielding Data'!G:G, 'Fielding Data'!$A:$A, $A1109)</f>
        <v>1</v>
      </c>
      <c r="X1109" s="13">
        <f>SUMIFS('Fielding Data'!H:H, 'Fielding Data'!$A:$A, $A1109)</f>
        <v>0</v>
      </c>
    </row>
    <row r="1110" spans="1:24" x14ac:dyDescent="0.3">
      <c r="A1110" s="13" t="str">
        <f t="shared" si="35"/>
        <v>wilsobo022010</v>
      </c>
      <c r="B1110" s="16" t="s">
        <v>1032</v>
      </c>
      <c r="C1110" s="16">
        <v>2010</v>
      </c>
      <c r="D1110" s="16">
        <v>40</v>
      </c>
      <c r="E1110" s="16">
        <v>96</v>
      </c>
      <c r="F1110" s="16">
        <v>12</v>
      </c>
      <c r="G1110" s="16">
        <v>22</v>
      </c>
      <c r="H1110" s="16">
        <v>6</v>
      </c>
      <c r="I1110" s="16">
        <v>0</v>
      </c>
      <c r="J1110" s="16">
        <v>4</v>
      </c>
      <c r="K1110" s="16">
        <v>15</v>
      </c>
      <c r="L1110" s="16">
        <v>0</v>
      </c>
      <c r="M1110" s="16">
        <v>0</v>
      </c>
      <c r="N1110" s="16">
        <v>8</v>
      </c>
      <c r="O1110" s="16">
        <v>23</v>
      </c>
      <c r="P1110" s="13" t="str">
        <f t="shared" si="34"/>
        <v>1B</v>
      </c>
      <c r="Q1110" s="13">
        <f>IFERROR(VLOOKUP($A1110, 'Fielding Data'!$A$1:$H$12056, 5, 0), 0)</f>
        <v>4</v>
      </c>
      <c r="R1110" s="13">
        <f>IFERROR(VLOOKUP($A1110, 'Fielding Data'!$A$1:$H$12056, 6, 0), 0)</f>
        <v>0</v>
      </c>
      <c r="S1110" s="13">
        <f>IFERROR(VLOOKUP($A1110, 'Fielding Data'!$A$1:$H$12056, 7, 0), 0)</f>
        <v>0</v>
      </c>
      <c r="T1110" s="13">
        <f>IFERROR(VLOOKUP($A1110, 'Fielding Data'!$A$1:$H$12056, 8, 0), 0)</f>
        <v>0</v>
      </c>
      <c r="U1110" s="13">
        <f>SUMIFS('Fielding Data'!E:E, 'Fielding Data'!$A:$A, $A1110)</f>
        <v>221</v>
      </c>
      <c r="V1110" s="13">
        <f>SUMIFS('Fielding Data'!F:F, 'Fielding Data'!$A:$A, $A1110)</f>
        <v>12</v>
      </c>
      <c r="W1110" s="13">
        <f>SUMIFS('Fielding Data'!G:G, 'Fielding Data'!$A:$A, $A1110)</f>
        <v>1</v>
      </c>
      <c r="X1110" s="13">
        <f>SUMIFS('Fielding Data'!H:H, 'Fielding Data'!$A:$A, $A1110)</f>
        <v>2</v>
      </c>
    </row>
    <row r="1111" spans="1:24" x14ac:dyDescent="0.3">
      <c r="A1111" s="13" t="str">
        <f t="shared" si="35"/>
        <v>wilsobr012010</v>
      </c>
      <c r="B1111" s="16" t="s">
        <v>741</v>
      </c>
      <c r="C1111" s="16">
        <v>2010</v>
      </c>
      <c r="D1111" s="16">
        <v>70</v>
      </c>
      <c r="E1111" s="16">
        <v>5</v>
      </c>
      <c r="F1111" s="16">
        <v>0</v>
      </c>
      <c r="G1111" s="16">
        <v>0</v>
      </c>
      <c r="H1111" s="16">
        <v>0</v>
      </c>
      <c r="I1111" s="16">
        <v>0</v>
      </c>
      <c r="J1111" s="16">
        <v>0</v>
      </c>
      <c r="K1111" s="16">
        <v>0</v>
      </c>
      <c r="L1111" s="16">
        <v>0</v>
      </c>
      <c r="M1111" s="16">
        <v>0</v>
      </c>
      <c r="N1111" s="16">
        <v>0</v>
      </c>
      <c r="O1111" s="16">
        <v>1</v>
      </c>
      <c r="P1111" s="13" t="str">
        <f t="shared" si="34"/>
        <v>P</v>
      </c>
      <c r="Q1111" s="13">
        <f>IFERROR(VLOOKUP($A1111, 'Fielding Data'!$A$1:$H$12056, 5, 0), 0)</f>
        <v>3</v>
      </c>
      <c r="R1111" s="13">
        <f>IFERROR(VLOOKUP($A1111, 'Fielding Data'!$A$1:$H$12056, 6, 0), 0)</f>
        <v>2</v>
      </c>
      <c r="S1111" s="13">
        <f>IFERROR(VLOOKUP($A1111, 'Fielding Data'!$A$1:$H$12056, 7, 0), 0)</f>
        <v>0</v>
      </c>
      <c r="T1111" s="13">
        <f>IFERROR(VLOOKUP($A1111, 'Fielding Data'!$A$1:$H$12056, 8, 0), 0)</f>
        <v>0</v>
      </c>
      <c r="U1111" s="13">
        <f>SUMIFS('Fielding Data'!E:E, 'Fielding Data'!$A:$A, $A1111)</f>
        <v>3</v>
      </c>
      <c r="V1111" s="13">
        <f>SUMIFS('Fielding Data'!F:F, 'Fielding Data'!$A:$A, $A1111)</f>
        <v>2</v>
      </c>
      <c r="W1111" s="13">
        <f>SUMIFS('Fielding Data'!G:G, 'Fielding Data'!$A:$A, $A1111)</f>
        <v>0</v>
      </c>
      <c r="X1111" s="13">
        <f>SUMIFS('Fielding Data'!H:H, 'Fielding Data'!$A:$A, $A1111)</f>
        <v>0</v>
      </c>
    </row>
    <row r="1112" spans="1:24" x14ac:dyDescent="0.3">
      <c r="A1112" s="13" t="str">
        <f t="shared" si="35"/>
        <v>wilsocj012010</v>
      </c>
      <c r="B1112" s="16" t="s">
        <v>618</v>
      </c>
      <c r="C1112" s="16">
        <v>2010</v>
      </c>
      <c r="D1112" s="16">
        <v>33</v>
      </c>
      <c r="E1112" s="16">
        <v>4</v>
      </c>
      <c r="F1112" s="16">
        <v>0</v>
      </c>
      <c r="G1112" s="16">
        <v>0</v>
      </c>
      <c r="H1112" s="16">
        <v>0</v>
      </c>
      <c r="I1112" s="16">
        <v>0</v>
      </c>
      <c r="J1112" s="16">
        <v>0</v>
      </c>
      <c r="K1112" s="16">
        <v>0</v>
      </c>
      <c r="L1112" s="16">
        <v>0</v>
      </c>
      <c r="M1112" s="16">
        <v>0</v>
      </c>
      <c r="N1112" s="16">
        <v>0</v>
      </c>
      <c r="O1112" s="16">
        <v>1</v>
      </c>
      <c r="P1112" s="13" t="str">
        <f t="shared" si="34"/>
        <v>P</v>
      </c>
      <c r="Q1112" s="13">
        <f>IFERROR(VLOOKUP($A1112, 'Fielding Data'!$A$1:$H$12056, 5, 0), 0)</f>
        <v>8</v>
      </c>
      <c r="R1112" s="13">
        <f>IFERROR(VLOOKUP($A1112, 'Fielding Data'!$A$1:$H$12056, 6, 0), 0)</f>
        <v>25</v>
      </c>
      <c r="S1112" s="13">
        <f>IFERROR(VLOOKUP($A1112, 'Fielding Data'!$A$1:$H$12056, 7, 0), 0)</f>
        <v>2</v>
      </c>
      <c r="T1112" s="13">
        <f>IFERROR(VLOOKUP($A1112, 'Fielding Data'!$A$1:$H$12056, 8, 0), 0)</f>
        <v>0</v>
      </c>
      <c r="U1112" s="13">
        <f>SUMIFS('Fielding Data'!E:E, 'Fielding Data'!$A:$A, $A1112)</f>
        <v>8</v>
      </c>
      <c r="V1112" s="13">
        <f>SUMIFS('Fielding Data'!F:F, 'Fielding Data'!$A:$A, $A1112)</f>
        <v>25</v>
      </c>
      <c r="W1112" s="13">
        <f>SUMIFS('Fielding Data'!G:G, 'Fielding Data'!$A:$A, $A1112)</f>
        <v>2</v>
      </c>
      <c r="X1112" s="13">
        <f>SUMIFS('Fielding Data'!H:H, 'Fielding Data'!$A:$A, $A1112)</f>
        <v>0</v>
      </c>
    </row>
    <row r="1113" spans="1:24" x14ac:dyDescent="0.3">
      <c r="A1113" s="13" t="str">
        <f t="shared" si="35"/>
        <v>wilsoja022010</v>
      </c>
      <c r="B1113" s="16" t="s">
        <v>280</v>
      </c>
      <c r="C1113" s="16">
        <v>2010</v>
      </c>
      <c r="D1113" s="16">
        <v>61</v>
      </c>
      <c r="E1113" s="16">
        <v>193</v>
      </c>
      <c r="F1113" s="16">
        <v>17</v>
      </c>
      <c r="G1113" s="16">
        <v>48</v>
      </c>
      <c r="H1113" s="16">
        <v>11</v>
      </c>
      <c r="I1113" s="16">
        <v>1</v>
      </c>
      <c r="J1113" s="16">
        <v>0</v>
      </c>
      <c r="K1113" s="16">
        <v>14</v>
      </c>
      <c r="L1113" s="16">
        <v>1</v>
      </c>
      <c r="M1113" s="16">
        <v>2</v>
      </c>
      <c r="N1113" s="16">
        <v>7</v>
      </c>
      <c r="O1113" s="16">
        <v>35</v>
      </c>
      <c r="P1113" s="13" t="str">
        <f t="shared" si="34"/>
        <v>SS</v>
      </c>
      <c r="Q1113" s="13">
        <f>IFERROR(VLOOKUP($A1113, 'Fielding Data'!$A$1:$H$12056, 5, 0), 0)</f>
        <v>88</v>
      </c>
      <c r="R1113" s="13">
        <f>IFERROR(VLOOKUP($A1113, 'Fielding Data'!$A$1:$H$12056, 6, 0), 0)</f>
        <v>191</v>
      </c>
      <c r="S1113" s="13">
        <f>IFERROR(VLOOKUP($A1113, 'Fielding Data'!$A$1:$H$12056, 7, 0), 0)</f>
        <v>8</v>
      </c>
      <c r="T1113" s="13">
        <f>IFERROR(VLOOKUP($A1113, 'Fielding Data'!$A$1:$H$12056, 8, 0), 0)</f>
        <v>36</v>
      </c>
      <c r="U1113" s="13">
        <f>SUMIFS('Fielding Data'!E:E, 'Fielding Data'!$A:$A, $A1113)</f>
        <v>88</v>
      </c>
      <c r="V1113" s="13">
        <f>SUMIFS('Fielding Data'!F:F, 'Fielding Data'!$A:$A, $A1113)</f>
        <v>191</v>
      </c>
      <c r="W1113" s="13">
        <f>SUMIFS('Fielding Data'!G:G, 'Fielding Data'!$A:$A, $A1113)</f>
        <v>8</v>
      </c>
      <c r="X1113" s="13">
        <f>SUMIFS('Fielding Data'!H:H, 'Fielding Data'!$A:$A, $A1113)</f>
        <v>36</v>
      </c>
    </row>
    <row r="1114" spans="1:24" x14ac:dyDescent="0.3">
      <c r="A1114" s="13" t="str">
        <f t="shared" si="35"/>
        <v>wilsojo032010</v>
      </c>
      <c r="B1114" s="16" t="s">
        <v>619</v>
      </c>
      <c r="C1114" s="16">
        <v>2010</v>
      </c>
      <c r="D1114" s="16">
        <v>108</v>
      </c>
      <c r="E1114" s="16">
        <v>361</v>
      </c>
      <c r="F1114" s="16">
        <v>22</v>
      </c>
      <c r="G1114" s="16">
        <v>82</v>
      </c>
      <c r="H1114" s="16">
        <v>14</v>
      </c>
      <c r="I1114" s="16">
        <v>2</v>
      </c>
      <c r="J1114" s="16">
        <v>2</v>
      </c>
      <c r="K1114" s="16">
        <v>25</v>
      </c>
      <c r="L1114" s="16">
        <v>5</v>
      </c>
      <c r="M1114" s="16">
        <v>0</v>
      </c>
      <c r="N1114" s="16">
        <v>14</v>
      </c>
      <c r="O1114" s="16">
        <v>74</v>
      </c>
      <c r="P1114" s="13" t="str">
        <f t="shared" si="34"/>
        <v>1B</v>
      </c>
      <c r="Q1114" s="13">
        <f>IFERROR(VLOOKUP($A1114, 'Fielding Data'!$A$1:$H$12056, 5, 0), 0)</f>
        <v>30</v>
      </c>
      <c r="R1114" s="13">
        <f>IFERROR(VLOOKUP($A1114, 'Fielding Data'!$A$1:$H$12056, 6, 0), 0)</f>
        <v>2</v>
      </c>
      <c r="S1114" s="13">
        <f>IFERROR(VLOOKUP($A1114, 'Fielding Data'!$A$1:$H$12056, 7, 0), 0)</f>
        <v>1</v>
      </c>
      <c r="T1114" s="13">
        <f>IFERROR(VLOOKUP($A1114, 'Fielding Data'!$A$1:$H$12056, 8, 0), 0)</f>
        <v>4</v>
      </c>
      <c r="U1114" s="13">
        <f>SUMIFS('Fielding Data'!E:E, 'Fielding Data'!$A:$A, $A1114)</f>
        <v>162</v>
      </c>
      <c r="V1114" s="13">
        <f>SUMIFS('Fielding Data'!F:F, 'Fielding Data'!$A:$A, $A1114)</f>
        <v>319</v>
      </c>
      <c r="W1114" s="13">
        <f>SUMIFS('Fielding Data'!G:G, 'Fielding Data'!$A:$A, $A1114)</f>
        <v>22</v>
      </c>
      <c r="X1114" s="13">
        <f>SUMIFS('Fielding Data'!H:H, 'Fielding Data'!$A:$A, $A1114)</f>
        <v>62</v>
      </c>
    </row>
    <row r="1115" spans="1:24" x14ac:dyDescent="0.3">
      <c r="A1115" s="13" t="str">
        <f t="shared" si="35"/>
        <v>wisede012010</v>
      </c>
      <c r="B1115" s="16" t="s">
        <v>216</v>
      </c>
      <c r="C1115" s="16">
        <v>2010</v>
      </c>
      <c r="D1115" s="16">
        <v>52</v>
      </c>
      <c r="E1115" s="16">
        <v>112</v>
      </c>
      <c r="F1115" s="16">
        <v>20</v>
      </c>
      <c r="G1115" s="16">
        <v>28</v>
      </c>
      <c r="H1115" s="16">
        <v>3</v>
      </c>
      <c r="I1115" s="16">
        <v>2</v>
      </c>
      <c r="J1115" s="16">
        <v>3</v>
      </c>
      <c r="K1115" s="16">
        <v>14</v>
      </c>
      <c r="L1115" s="16">
        <v>4</v>
      </c>
      <c r="M1115" s="16">
        <v>0</v>
      </c>
      <c r="N1115" s="16">
        <v>4</v>
      </c>
      <c r="O1115" s="16">
        <v>29</v>
      </c>
      <c r="P1115" s="13" t="str">
        <f t="shared" si="34"/>
        <v>CF</v>
      </c>
      <c r="Q1115" s="13">
        <f>IFERROR(VLOOKUP($A1115, 'Fielding Data'!$A$1:$H$12056, 5, 0), 0)</f>
        <v>0</v>
      </c>
      <c r="R1115" s="13">
        <f>IFERROR(VLOOKUP($A1115, 'Fielding Data'!$A$1:$H$12056, 6, 0), 0)</f>
        <v>0</v>
      </c>
      <c r="S1115" s="13">
        <f>IFERROR(VLOOKUP($A1115, 'Fielding Data'!$A$1:$H$12056, 7, 0), 0)</f>
        <v>0</v>
      </c>
      <c r="T1115" s="13">
        <f>IFERROR(VLOOKUP($A1115, 'Fielding Data'!$A$1:$H$12056, 8, 0), 0)</f>
        <v>0</v>
      </c>
      <c r="U1115" s="13">
        <f>SUMIFS('Fielding Data'!E:E, 'Fielding Data'!$A:$A, $A1115)</f>
        <v>60</v>
      </c>
      <c r="V1115" s="13">
        <f>SUMIFS('Fielding Data'!F:F, 'Fielding Data'!$A:$A, $A1115)</f>
        <v>3</v>
      </c>
      <c r="W1115" s="13">
        <f>SUMIFS('Fielding Data'!G:G, 'Fielding Data'!$A:$A, $A1115)</f>
        <v>0</v>
      </c>
      <c r="X1115" s="13">
        <f>SUMIFS('Fielding Data'!H:H, 'Fielding Data'!$A:$A, $A1115)</f>
        <v>1</v>
      </c>
    </row>
    <row r="1116" spans="1:24" x14ac:dyDescent="0.3">
      <c r="A1116" s="13" t="str">
        <f t="shared" si="35"/>
        <v>wolfra022010</v>
      </c>
      <c r="B1116" s="16" t="s">
        <v>217</v>
      </c>
      <c r="C1116" s="16">
        <v>2010</v>
      </c>
      <c r="D1116" s="16">
        <v>36</v>
      </c>
      <c r="E1116" s="16">
        <v>77</v>
      </c>
      <c r="F1116" s="16">
        <v>11</v>
      </c>
      <c r="G1116" s="16">
        <v>19</v>
      </c>
      <c r="H1116" s="16">
        <v>4</v>
      </c>
      <c r="I1116" s="16">
        <v>0</v>
      </c>
      <c r="J1116" s="16">
        <v>0</v>
      </c>
      <c r="K1116" s="16">
        <v>5</v>
      </c>
      <c r="L1116" s="16">
        <v>1</v>
      </c>
      <c r="M1116" s="16">
        <v>0</v>
      </c>
      <c r="N1116" s="16">
        <v>1</v>
      </c>
      <c r="O1116" s="16">
        <v>24</v>
      </c>
      <c r="P1116" s="13" t="str">
        <f t="shared" si="34"/>
        <v>P</v>
      </c>
      <c r="Q1116" s="13">
        <f>IFERROR(VLOOKUP($A1116, 'Fielding Data'!$A$1:$H$12056, 5, 0), 0)</f>
        <v>13</v>
      </c>
      <c r="R1116" s="13">
        <f>IFERROR(VLOOKUP($A1116, 'Fielding Data'!$A$1:$H$12056, 6, 0), 0)</f>
        <v>40</v>
      </c>
      <c r="S1116" s="13">
        <f>IFERROR(VLOOKUP($A1116, 'Fielding Data'!$A$1:$H$12056, 7, 0), 0)</f>
        <v>0</v>
      </c>
      <c r="T1116" s="13">
        <f>IFERROR(VLOOKUP($A1116, 'Fielding Data'!$A$1:$H$12056, 8, 0), 0)</f>
        <v>4</v>
      </c>
      <c r="U1116" s="13">
        <f>SUMIFS('Fielding Data'!E:E, 'Fielding Data'!$A:$A, $A1116)</f>
        <v>13</v>
      </c>
      <c r="V1116" s="13">
        <f>SUMIFS('Fielding Data'!F:F, 'Fielding Data'!$A:$A, $A1116)</f>
        <v>40</v>
      </c>
      <c r="W1116" s="13">
        <f>SUMIFS('Fielding Data'!G:G, 'Fielding Data'!$A:$A, $A1116)</f>
        <v>0</v>
      </c>
      <c r="X1116" s="13">
        <f>SUMIFS('Fielding Data'!H:H, 'Fielding Data'!$A:$A, $A1116)</f>
        <v>4</v>
      </c>
    </row>
    <row r="1117" spans="1:24" x14ac:dyDescent="0.3">
      <c r="A1117" s="13" t="str">
        <f t="shared" si="35"/>
        <v>wolfro012010</v>
      </c>
      <c r="B1117" s="16" t="s">
        <v>867</v>
      </c>
      <c r="C1117" s="16">
        <v>2010</v>
      </c>
      <c r="D1117" s="16">
        <v>11</v>
      </c>
      <c r="E1117" s="16">
        <v>0</v>
      </c>
      <c r="F1117" s="16">
        <v>0</v>
      </c>
      <c r="G1117" s="16">
        <v>0</v>
      </c>
      <c r="H1117" s="16">
        <v>0</v>
      </c>
      <c r="I1117" s="16">
        <v>0</v>
      </c>
      <c r="J1117" s="16">
        <v>0</v>
      </c>
      <c r="K1117" s="16">
        <v>0</v>
      </c>
      <c r="L1117" s="16">
        <v>0</v>
      </c>
      <c r="M1117" s="16">
        <v>0</v>
      </c>
      <c r="N1117" s="16">
        <v>0</v>
      </c>
      <c r="O1117" s="16">
        <v>0</v>
      </c>
      <c r="P1117" s="13" t="str">
        <f t="shared" si="34"/>
        <v>P</v>
      </c>
      <c r="Q1117" s="13">
        <f>IFERROR(VLOOKUP($A1117, 'Fielding Data'!$A$1:$H$12056, 5, 0), 0)</f>
        <v>0</v>
      </c>
      <c r="R1117" s="13">
        <f>IFERROR(VLOOKUP($A1117, 'Fielding Data'!$A$1:$H$12056, 6, 0), 0)</f>
        <v>4</v>
      </c>
      <c r="S1117" s="13">
        <f>IFERROR(VLOOKUP($A1117, 'Fielding Data'!$A$1:$H$12056, 7, 0), 0)</f>
        <v>0</v>
      </c>
      <c r="T1117" s="13">
        <f>IFERROR(VLOOKUP($A1117, 'Fielding Data'!$A$1:$H$12056, 8, 0), 0)</f>
        <v>0</v>
      </c>
      <c r="U1117" s="13">
        <f>SUMIFS('Fielding Data'!E:E, 'Fielding Data'!$A:$A, $A1117)</f>
        <v>0</v>
      </c>
      <c r="V1117" s="13">
        <f>SUMIFS('Fielding Data'!F:F, 'Fielding Data'!$A:$A, $A1117)</f>
        <v>4</v>
      </c>
      <c r="W1117" s="13">
        <f>SUMIFS('Fielding Data'!G:G, 'Fielding Data'!$A:$A, $A1117)</f>
        <v>0</v>
      </c>
      <c r="X1117" s="13">
        <f>SUMIFS('Fielding Data'!H:H, 'Fielding Data'!$A:$A, $A1117)</f>
        <v>0</v>
      </c>
    </row>
    <row r="1118" spans="1:24" x14ac:dyDescent="0.3">
      <c r="A1118" s="13" t="str">
        <f t="shared" si="35"/>
        <v>woodbl012010</v>
      </c>
      <c r="B1118" s="16" t="s">
        <v>1411</v>
      </c>
      <c r="C1118" s="16">
        <v>2010</v>
      </c>
      <c r="D1118" s="16">
        <v>51</v>
      </c>
      <c r="E1118" s="16">
        <v>0</v>
      </c>
      <c r="F1118" s="16">
        <v>0</v>
      </c>
      <c r="G1118" s="16">
        <v>0</v>
      </c>
      <c r="H1118" s="16">
        <v>0</v>
      </c>
      <c r="I1118" s="16">
        <v>0</v>
      </c>
      <c r="J1118" s="16">
        <v>0</v>
      </c>
      <c r="K1118" s="16">
        <v>0</v>
      </c>
      <c r="L1118" s="16">
        <v>0</v>
      </c>
      <c r="M1118" s="16">
        <v>0</v>
      </c>
      <c r="N1118" s="16">
        <v>0</v>
      </c>
      <c r="O1118" s="16">
        <v>0</v>
      </c>
      <c r="P1118" s="13" t="str">
        <f t="shared" si="34"/>
        <v>P</v>
      </c>
      <c r="Q1118" s="13">
        <f>IFERROR(VLOOKUP($A1118, 'Fielding Data'!$A$1:$H$12056, 5, 0), 0)</f>
        <v>5</v>
      </c>
      <c r="R1118" s="13">
        <f>IFERROR(VLOOKUP($A1118, 'Fielding Data'!$A$1:$H$12056, 6, 0), 0)</f>
        <v>6</v>
      </c>
      <c r="S1118" s="13">
        <f>IFERROR(VLOOKUP($A1118, 'Fielding Data'!$A$1:$H$12056, 7, 0), 0)</f>
        <v>0</v>
      </c>
      <c r="T1118" s="13">
        <f>IFERROR(VLOOKUP($A1118, 'Fielding Data'!$A$1:$H$12056, 8, 0), 0)</f>
        <v>0</v>
      </c>
      <c r="U1118" s="13">
        <f>SUMIFS('Fielding Data'!E:E, 'Fielding Data'!$A:$A, $A1118)</f>
        <v>5</v>
      </c>
      <c r="V1118" s="13">
        <f>SUMIFS('Fielding Data'!F:F, 'Fielding Data'!$A:$A, $A1118)</f>
        <v>6</v>
      </c>
      <c r="W1118" s="13">
        <f>SUMIFS('Fielding Data'!G:G, 'Fielding Data'!$A:$A, $A1118)</f>
        <v>0</v>
      </c>
      <c r="X1118" s="13">
        <f>SUMIFS('Fielding Data'!H:H, 'Fielding Data'!$A:$A, $A1118)</f>
        <v>0</v>
      </c>
    </row>
    <row r="1119" spans="1:24" x14ac:dyDescent="0.3">
      <c r="A1119" s="13" t="str">
        <f t="shared" si="35"/>
        <v>woodbr012010</v>
      </c>
      <c r="B1119" s="16" t="s">
        <v>868</v>
      </c>
      <c r="C1119" s="16">
        <v>2010</v>
      </c>
      <c r="D1119" s="16">
        <v>81</v>
      </c>
      <c r="E1119" s="16">
        <v>226</v>
      </c>
      <c r="F1119" s="16">
        <v>20</v>
      </c>
      <c r="G1119" s="16">
        <v>33</v>
      </c>
      <c r="H1119" s="16">
        <v>2</v>
      </c>
      <c r="I1119" s="16">
        <v>0</v>
      </c>
      <c r="J1119" s="16">
        <v>4</v>
      </c>
      <c r="K1119" s="16">
        <v>14</v>
      </c>
      <c r="L1119" s="16">
        <v>1</v>
      </c>
      <c r="M1119" s="16">
        <v>0</v>
      </c>
      <c r="N1119" s="16">
        <v>6</v>
      </c>
      <c r="O1119" s="16">
        <v>71</v>
      </c>
      <c r="P1119" s="13" t="str">
        <f t="shared" si="34"/>
        <v>1B</v>
      </c>
      <c r="Q1119" s="13">
        <f>IFERROR(VLOOKUP($A1119, 'Fielding Data'!$A$1:$H$12056, 5, 0), 0)</f>
        <v>11</v>
      </c>
      <c r="R1119" s="13">
        <f>IFERROR(VLOOKUP($A1119, 'Fielding Data'!$A$1:$H$12056, 6, 0), 0)</f>
        <v>0</v>
      </c>
      <c r="S1119" s="13">
        <f>IFERROR(VLOOKUP($A1119, 'Fielding Data'!$A$1:$H$12056, 7, 0), 0)</f>
        <v>0</v>
      </c>
      <c r="T1119" s="13">
        <f>IFERROR(VLOOKUP($A1119, 'Fielding Data'!$A$1:$H$12056, 8, 0), 0)</f>
        <v>1</v>
      </c>
      <c r="U1119" s="13">
        <f>SUMIFS('Fielding Data'!E:E, 'Fielding Data'!$A:$A, $A1119)</f>
        <v>66</v>
      </c>
      <c r="V1119" s="13">
        <f>SUMIFS('Fielding Data'!F:F, 'Fielding Data'!$A:$A, $A1119)</f>
        <v>132</v>
      </c>
      <c r="W1119" s="13">
        <f>SUMIFS('Fielding Data'!G:G, 'Fielding Data'!$A:$A, $A1119)</f>
        <v>10</v>
      </c>
      <c r="X1119" s="13">
        <f>SUMIFS('Fielding Data'!H:H, 'Fielding Data'!$A:$A, $A1119)</f>
        <v>14</v>
      </c>
    </row>
    <row r="1120" spans="1:24" x14ac:dyDescent="0.3">
      <c r="A1120" s="13" t="str">
        <f t="shared" si="35"/>
        <v>woodti012010</v>
      </c>
      <c r="B1120" s="16" t="s">
        <v>1210</v>
      </c>
      <c r="C1120" s="16">
        <v>2010</v>
      </c>
      <c r="D1120" s="16">
        <v>26</v>
      </c>
      <c r="E1120" s="16">
        <v>0</v>
      </c>
      <c r="F1120" s="16">
        <v>0</v>
      </c>
      <c r="G1120" s="16">
        <v>0</v>
      </c>
      <c r="H1120" s="16">
        <v>0</v>
      </c>
      <c r="I1120" s="16">
        <v>0</v>
      </c>
      <c r="J1120" s="16">
        <v>0</v>
      </c>
      <c r="K1120" s="16">
        <v>0</v>
      </c>
      <c r="L1120" s="16">
        <v>0</v>
      </c>
      <c r="M1120" s="16">
        <v>0</v>
      </c>
      <c r="N1120" s="16">
        <v>0</v>
      </c>
      <c r="O1120" s="16">
        <v>0</v>
      </c>
      <c r="P1120" s="13" t="str">
        <f t="shared" si="34"/>
        <v>P</v>
      </c>
      <c r="Q1120" s="13">
        <f>IFERROR(VLOOKUP($A1120, 'Fielding Data'!$A$1:$H$12056, 5, 0), 0)</f>
        <v>1</v>
      </c>
      <c r="R1120" s="13">
        <f>IFERROR(VLOOKUP($A1120, 'Fielding Data'!$A$1:$H$12056, 6, 0), 0)</f>
        <v>1</v>
      </c>
      <c r="S1120" s="13">
        <f>IFERROR(VLOOKUP($A1120, 'Fielding Data'!$A$1:$H$12056, 7, 0), 0)</f>
        <v>0</v>
      </c>
      <c r="T1120" s="13">
        <f>IFERROR(VLOOKUP($A1120, 'Fielding Data'!$A$1:$H$12056, 8, 0), 0)</f>
        <v>0</v>
      </c>
      <c r="U1120" s="13">
        <f>SUMIFS('Fielding Data'!E:E, 'Fielding Data'!$A:$A, $A1120)</f>
        <v>1</v>
      </c>
      <c r="V1120" s="13">
        <f>SUMIFS('Fielding Data'!F:F, 'Fielding Data'!$A:$A, $A1120)</f>
        <v>1</v>
      </c>
      <c r="W1120" s="13">
        <f>SUMIFS('Fielding Data'!G:G, 'Fielding Data'!$A:$A, $A1120)</f>
        <v>0</v>
      </c>
      <c r="X1120" s="13">
        <f>SUMIFS('Fielding Data'!H:H, 'Fielding Data'!$A:$A, $A1120)</f>
        <v>0</v>
      </c>
    </row>
    <row r="1121" spans="1:24" x14ac:dyDescent="0.3">
      <c r="A1121" s="13" t="str">
        <f t="shared" si="35"/>
        <v>woodtr012010</v>
      </c>
      <c r="B1121" s="16" t="s">
        <v>1412</v>
      </c>
      <c r="C1121" s="16">
        <v>2010</v>
      </c>
      <c r="D1121" s="16">
        <v>17</v>
      </c>
      <c r="E1121" s="16">
        <v>37</v>
      </c>
      <c r="F1121" s="16">
        <v>1</v>
      </c>
      <c r="G1121" s="16">
        <v>7</v>
      </c>
      <c r="H1121" s="16">
        <v>2</v>
      </c>
      <c r="I1121" s="16">
        <v>1</v>
      </c>
      <c r="J1121" s="16">
        <v>1</v>
      </c>
      <c r="K1121" s="16">
        <v>3</v>
      </c>
      <c r="L1121" s="16">
        <v>0</v>
      </c>
      <c r="M1121" s="16">
        <v>0</v>
      </c>
      <c r="N1121" s="16">
        <v>0</v>
      </c>
      <c r="O1121" s="16">
        <v>15</v>
      </c>
      <c r="P1121" s="13" t="str">
        <f t="shared" si="34"/>
        <v>P</v>
      </c>
      <c r="Q1121" s="13">
        <f>IFERROR(VLOOKUP($A1121, 'Fielding Data'!$A$1:$H$12056, 5, 0), 0)</f>
        <v>2</v>
      </c>
      <c r="R1121" s="13">
        <f>IFERROR(VLOOKUP($A1121, 'Fielding Data'!$A$1:$H$12056, 6, 0), 0)</f>
        <v>8</v>
      </c>
      <c r="S1121" s="13">
        <f>IFERROR(VLOOKUP($A1121, 'Fielding Data'!$A$1:$H$12056, 7, 0), 0)</f>
        <v>3</v>
      </c>
      <c r="T1121" s="13">
        <f>IFERROR(VLOOKUP($A1121, 'Fielding Data'!$A$1:$H$12056, 8, 0), 0)</f>
        <v>1</v>
      </c>
      <c r="U1121" s="13">
        <f>SUMIFS('Fielding Data'!E:E, 'Fielding Data'!$A:$A, $A1121)</f>
        <v>2</v>
      </c>
      <c r="V1121" s="13">
        <f>SUMIFS('Fielding Data'!F:F, 'Fielding Data'!$A:$A, $A1121)</f>
        <v>8</v>
      </c>
      <c r="W1121" s="13">
        <f>SUMIFS('Fielding Data'!G:G, 'Fielding Data'!$A:$A, $A1121)</f>
        <v>3</v>
      </c>
      <c r="X1121" s="13">
        <f>SUMIFS('Fielding Data'!H:H, 'Fielding Data'!$A:$A, $A1121)</f>
        <v>1</v>
      </c>
    </row>
    <row r="1122" spans="1:24" x14ac:dyDescent="0.3">
      <c r="A1122" s="13" t="str">
        <f t="shared" si="35"/>
        <v>woodwch012010</v>
      </c>
      <c r="B1122" s="16" t="s">
        <v>219</v>
      </c>
      <c r="C1122" s="16">
        <v>2010</v>
      </c>
      <c r="D1122" s="16">
        <v>8</v>
      </c>
      <c r="E1122" s="16">
        <v>19</v>
      </c>
      <c r="F1122" s="16">
        <v>0</v>
      </c>
      <c r="G1122" s="16">
        <v>3</v>
      </c>
      <c r="H1122" s="16">
        <v>1</v>
      </c>
      <c r="I1122" s="16">
        <v>0</v>
      </c>
      <c r="J1122" s="16">
        <v>0</v>
      </c>
      <c r="K1122" s="16">
        <v>0</v>
      </c>
      <c r="L1122" s="16">
        <v>0</v>
      </c>
      <c r="M1122" s="16">
        <v>0</v>
      </c>
      <c r="N1122" s="16">
        <v>3</v>
      </c>
      <c r="O1122" s="16">
        <v>9</v>
      </c>
      <c r="P1122" s="13" t="str">
        <f t="shared" si="34"/>
        <v>SS</v>
      </c>
      <c r="Q1122" s="13">
        <f>IFERROR(VLOOKUP($A1122, 'Fielding Data'!$A$1:$H$12056, 5, 0), 0)</f>
        <v>5</v>
      </c>
      <c r="R1122" s="13">
        <f>IFERROR(VLOOKUP($A1122, 'Fielding Data'!$A$1:$H$12056, 6, 0), 0)</f>
        <v>10</v>
      </c>
      <c r="S1122" s="13">
        <f>IFERROR(VLOOKUP($A1122, 'Fielding Data'!$A$1:$H$12056, 7, 0), 0)</f>
        <v>1</v>
      </c>
      <c r="T1122" s="13">
        <f>IFERROR(VLOOKUP($A1122, 'Fielding Data'!$A$1:$H$12056, 8, 0), 0)</f>
        <v>1</v>
      </c>
      <c r="U1122" s="13">
        <f>SUMIFS('Fielding Data'!E:E, 'Fielding Data'!$A:$A, $A1122)</f>
        <v>5</v>
      </c>
      <c r="V1122" s="13">
        <f>SUMIFS('Fielding Data'!F:F, 'Fielding Data'!$A:$A, $A1122)</f>
        <v>10</v>
      </c>
      <c r="W1122" s="13">
        <f>SUMIFS('Fielding Data'!G:G, 'Fielding Data'!$A:$A, $A1122)</f>
        <v>1</v>
      </c>
      <c r="X1122" s="13">
        <f>SUMIFS('Fielding Data'!H:H, 'Fielding Data'!$A:$A, $A1122)</f>
        <v>1</v>
      </c>
    </row>
    <row r="1123" spans="1:24" x14ac:dyDescent="0.3">
      <c r="A1123" s="13" t="str">
        <f t="shared" si="35"/>
        <v>worleva012010</v>
      </c>
      <c r="B1123" s="16" t="s">
        <v>1413</v>
      </c>
      <c r="C1123" s="16">
        <v>2010</v>
      </c>
      <c r="D1123" s="16">
        <v>5</v>
      </c>
      <c r="E1123" s="16">
        <v>3</v>
      </c>
      <c r="F1123" s="16">
        <v>0</v>
      </c>
      <c r="G1123" s="16">
        <v>0</v>
      </c>
      <c r="H1123" s="16">
        <v>0</v>
      </c>
      <c r="I1123" s="16">
        <v>0</v>
      </c>
      <c r="J1123" s="16">
        <v>0</v>
      </c>
      <c r="K1123" s="16">
        <v>0</v>
      </c>
      <c r="L1123" s="16">
        <v>0</v>
      </c>
      <c r="M1123" s="16">
        <v>0</v>
      </c>
      <c r="N1123" s="16">
        <v>0</v>
      </c>
      <c r="O1123" s="16">
        <v>3</v>
      </c>
      <c r="P1123" s="13" t="str">
        <f t="shared" si="34"/>
        <v>P</v>
      </c>
      <c r="Q1123" s="13">
        <f>IFERROR(VLOOKUP($A1123, 'Fielding Data'!$A$1:$H$12056, 5, 0), 0)</f>
        <v>0</v>
      </c>
      <c r="R1123" s="13">
        <f>IFERROR(VLOOKUP($A1123, 'Fielding Data'!$A$1:$H$12056, 6, 0), 0)</f>
        <v>4</v>
      </c>
      <c r="S1123" s="13">
        <f>IFERROR(VLOOKUP($A1123, 'Fielding Data'!$A$1:$H$12056, 7, 0), 0)</f>
        <v>0</v>
      </c>
      <c r="T1123" s="13">
        <f>IFERROR(VLOOKUP($A1123, 'Fielding Data'!$A$1:$H$12056, 8, 0), 0)</f>
        <v>0</v>
      </c>
      <c r="U1123" s="13">
        <f>SUMIFS('Fielding Data'!E:E, 'Fielding Data'!$A:$A, $A1123)</f>
        <v>0</v>
      </c>
      <c r="V1123" s="13">
        <f>SUMIFS('Fielding Data'!F:F, 'Fielding Data'!$A:$A, $A1123)</f>
        <v>4</v>
      </c>
      <c r="W1123" s="13">
        <f>SUMIFS('Fielding Data'!G:G, 'Fielding Data'!$A:$A, $A1123)</f>
        <v>0</v>
      </c>
      <c r="X1123" s="13">
        <f>SUMIFS('Fielding Data'!H:H, 'Fielding Data'!$A:$A, $A1123)</f>
        <v>0</v>
      </c>
    </row>
    <row r="1124" spans="1:24" x14ac:dyDescent="0.3">
      <c r="A1124" s="13" t="str">
        <f t="shared" si="35"/>
        <v>worthda012010</v>
      </c>
      <c r="B1124" s="16" t="s">
        <v>1414</v>
      </c>
      <c r="C1124" s="16">
        <v>2010</v>
      </c>
      <c r="D1124" s="16">
        <v>39</v>
      </c>
      <c r="E1124" s="16">
        <v>106</v>
      </c>
      <c r="F1124" s="16">
        <v>10</v>
      </c>
      <c r="G1124" s="16">
        <v>27</v>
      </c>
      <c r="H1124" s="16">
        <v>5</v>
      </c>
      <c r="I1124" s="16">
        <v>0</v>
      </c>
      <c r="J1124" s="16">
        <v>2</v>
      </c>
      <c r="K1124" s="16">
        <v>8</v>
      </c>
      <c r="L1124" s="16">
        <v>1</v>
      </c>
      <c r="M1124" s="16">
        <v>2</v>
      </c>
      <c r="N1124" s="16">
        <v>6</v>
      </c>
      <c r="O1124" s="16">
        <v>13</v>
      </c>
      <c r="P1124" s="13" t="str">
        <f t="shared" si="34"/>
        <v>2B</v>
      </c>
      <c r="Q1124" s="13">
        <f>IFERROR(VLOOKUP($A1124, 'Fielding Data'!$A$1:$H$12056, 5, 0), 0)</f>
        <v>14</v>
      </c>
      <c r="R1124" s="13">
        <f>IFERROR(VLOOKUP($A1124, 'Fielding Data'!$A$1:$H$12056, 6, 0), 0)</f>
        <v>31</v>
      </c>
      <c r="S1124" s="13">
        <f>IFERROR(VLOOKUP($A1124, 'Fielding Data'!$A$1:$H$12056, 7, 0), 0)</f>
        <v>0</v>
      </c>
      <c r="T1124" s="13">
        <f>IFERROR(VLOOKUP($A1124, 'Fielding Data'!$A$1:$H$12056, 8, 0), 0)</f>
        <v>9</v>
      </c>
      <c r="U1124" s="13">
        <f>SUMIFS('Fielding Data'!E:E, 'Fielding Data'!$A:$A, $A1124)</f>
        <v>55</v>
      </c>
      <c r="V1124" s="13">
        <f>SUMIFS('Fielding Data'!F:F, 'Fielding Data'!$A:$A, $A1124)</f>
        <v>89</v>
      </c>
      <c r="W1124" s="13">
        <f>SUMIFS('Fielding Data'!G:G, 'Fielding Data'!$A:$A, $A1124)</f>
        <v>0</v>
      </c>
      <c r="X1124" s="13">
        <f>SUMIFS('Fielding Data'!H:H, 'Fielding Data'!$A:$A, $A1124)</f>
        <v>23</v>
      </c>
    </row>
    <row r="1125" spans="1:24" x14ac:dyDescent="0.3">
      <c r="A1125" s="13" t="str">
        <f t="shared" si="35"/>
        <v>wrighda032010</v>
      </c>
      <c r="B1125" s="16" t="s">
        <v>505</v>
      </c>
      <c r="C1125" s="16">
        <v>2010</v>
      </c>
      <c r="D1125" s="16">
        <v>157</v>
      </c>
      <c r="E1125" s="16">
        <v>587</v>
      </c>
      <c r="F1125" s="16">
        <v>87</v>
      </c>
      <c r="G1125" s="16">
        <v>166</v>
      </c>
      <c r="H1125" s="16">
        <v>36</v>
      </c>
      <c r="I1125" s="16">
        <v>3</v>
      </c>
      <c r="J1125" s="16">
        <v>29</v>
      </c>
      <c r="K1125" s="16">
        <v>103</v>
      </c>
      <c r="L1125" s="16">
        <v>19</v>
      </c>
      <c r="M1125" s="16">
        <v>11</v>
      </c>
      <c r="N1125" s="16">
        <v>69</v>
      </c>
      <c r="O1125" s="16">
        <v>161</v>
      </c>
      <c r="P1125" s="13" t="str">
        <f t="shared" si="34"/>
        <v>3B</v>
      </c>
      <c r="Q1125" s="13">
        <f>IFERROR(VLOOKUP($A1125, 'Fielding Data'!$A$1:$H$12056, 5, 0), 0)</f>
        <v>110</v>
      </c>
      <c r="R1125" s="13">
        <f>IFERROR(VLOOKUP($A1125, 'Fielding Data'!$A$1:$H$12056, 6, 0), 0)</f>
        <v>321</v>
      </c>
      <c r="S1125" s="13">
        <f>IFERROR(VLOOKUP($A1125, 'Fielding Data'!$A$1:$H$12056, 7, 0), 0)</f>
        <v>20</v>
      </c>
      <c r="T1125" s="13">
        <f>IFERROR(VLOOKUP($A1125, 'Fielding Data'!$A$1:$H$12056, 8, 0), 0)</f>
        <v>34</v>
      </c>
      <c r="U1125" s="13">
        <f>SUMIFS('Fielding Data'!E:E, 'Fielding Data'!$A:$A, $A1125)</f>
        <v>110</v>
      </c>
      <c r="V1125" s="13">
        <f>SUMIFS('Fielding Data'!F:F, 'Fielding Data'!$A:$A, $A1125)</f>
        <v>321</v>
      </c>
      <c r="W1125" s="13">
        <f>SUMIFS('Fielding Data'!G:G, 'Fielding Data'!$A:$A, $A1125)</f>
        <v>20</v>
      </c>
      <c r="X1125" s="13">
        <f>SUMIFS('Fielding Data'!H:H, 'Fielding Data'!$A:$A, $A1125)</f>
        <v>34</v>
      </c>
    </row>
    <row r="1126" spans="1:24" x14ac:dyDescent="0.3">
      <c r="A1126" s="13" t="str">
        <f t="shared" si="35"/>
        <v>wrighwe012010</v>
      </c>
      <c r="B1126" s="16" t="s">
        <v>1034</v>
      </c>
      <c r="C1126" s="16">
        <v>2010</v>
      </c>
      <c r="D1126" s="16">
        <v>14</v>
      </c>
      <c r="E1126" s="16">
        <v>8</v>
      </c>
      <c r="F1126" s="16">
        <v>0</v>
      </c>
      <c r="G1126" s="16">
        <v>0</v>
      </c>
      <c r="H1126" s="16">
        <v>0</v>
      </c>
      <c r="I1126" s="16">
        <v>0</v>
      </c>
      <c r="J1126" s="16">
        <v>0</v>
      </c>
      <c r="K1126" s="16">
        <v>0</v>
      </c>
      <c r="L1126" s="16">
        <v>0</v>
      </c>
      <c r="M1126" s="16">
        <v>0</v>
      </c>
      <c r="N1126" s="16">
        <v>0</v>
      </c>
      <c r="O1126" s="16">
        <v>3</v>
      </c>
      <c r="P1126" s="13" t="str">
        <f t="shared" si="34"/>
        <v>P</v>
      </c>
      <c r="Q1126" s="13">
        <f>IFERROR(VLOOKUP($A1126, 'Fielding Data'!$A$1:$H$12056, 5, 0), 0)</f>
        <v>4</v>
      </c>
      <c r="R1126" s="13">
        <f>IFERROR(VLOOKUP($A1126, 'Fielding Data'!$A$1:$H$12056, 6, 0), 0)</f>
        <v>3</v>
      </c>
      <c r="S1126" s="13">
        <f>IFERROR(VLOOKUP($A1126, 'Fielding Data'!$A$1:$H$12056, 7, 0), 0)</f>
        <v>0</v>
      </c>
      <c r="T1126" s="13">
        <f>IFERROR(VLOOKUP($A1126, 'Fielding Data'!$A$1:$H$12056, 8, 0), 0)</f>
        <v>0</v>
      </c>
      <c r="U1126" s="13">
        <f>SUMIFS('Fielding Data'!E:E, 'Fielding Data'!$A:$A, $A1126)</f>
        <v>4</v>
      </c>
      <c r="V1126" s="13">
        <f>SUMIFS('Fielding Data'!F:F, 'Fielding Data'!$A:$A, $A1126)</f>
        <v>3</v>
      </c>
      <c r="W1126" s="13">
        <f>SUMIFS('Fielding Data'!G:G, 'Fielding Data'!$A:$A, $A1126)</f>
        <v>0</v>
      </c>
      <c r="X1126" s="13">
        <f>SUMIFS('Fielding Data'!H:H, 'Fielding Data'!$A:$A, $A1126)</f>
        <v>0</v>
      </c>
    </row>
    <row r="1127" spans="1:24" x14ac:dyDescent="0.3">
      <c r="A1127" s="13" t="str">
        <f t="shared" si="35"/>
        <v>wuertmi012010</v>
      </c>
      <c r="B1127" s="16" t="s">
        <v>506</v>
      </c>
      <c r="C1127" s="16">
        <v>2010</v>
      </c>
      <c r="D1127" s="16">
        <v>48</v>
      </c>
      <c r="E1127" s="16">
        <v>0</v>
      </c>
      <c r="F1127" s="16">
        <v>0</v>
      </c>
      <c r="G1127" s="16">
        <v>0</v>
      </c>
      <c r="H1127" s="16">
        <v>0</v>
      </c>
      <c r="I1127" s="16">
        <v>0</v>
      </c>
      <c r="J1127" s="16">
        <v>0</v>
      </c>
      <c r="K1127" s="16">
        <v>0</v>
      </c>
      <c r="L1127" s="16">
        <v>0</v>
      </c>
      <c r="M1127" s="16">
        <v>0</v>
      </c>
      <c r="N1127" s="16">
        <v>0</v>
      </c>
      <c r="O1127" s="16">
        <v>0</v>
      </c>
      <c r="P1127" s="13" t="str">
        <f t="shared" si="34"/>
        <v>P</v>
      </c>
      <c r="Q1127" s="13">
        <f>IFERROR(VLOOKUP($A1127, 'Fielding Data'!$A$1:$H$12056, 5, 0), 0)</f>
        <v>4</v>
      </c>
      <c r="R1127" s="13">
        <f>IFERROR(VLOOKUP($A1127, 'Fielding Data'!$A$1:$H$12056, 6, 0), 0)</f>
        <v>5</v>
      </c>
      <c r="S1127" s="13">
        <f>IFERROR(VLOOKUP($A1127, 'Fielding Data'!$A$1:$H$12056, 7, 0), 0)</f>
        <v>0</v>
      </c>
      <c r="T1127" s="13">
        <f>IFERROR(VLOOKUP($A1127, 'Fielding Data'!$A$1:$H$12056, 8, 0), 0)</f>
        <v>0</v>
      </c>
      <c r="U1127" s="13">
        <f>SUMIFS('Fielding Data'!E:E, 'Fielding Data'!$A:$A, $A1127)</f>
        <v>4</v>
      </c>
      <c r="V1127" s="13">
        <f>SUMIFS('Fielding Data'!F:F, 'Fielding Data'!$A:$A, $A1127)</f>
        <v>5</v>
      </c>
      <c r="W1127" s="13">
        <f>SUMIFS('Fielding Data'!G:G, 'Fielding Data'!$A:$A, $A1127)</f>
        <v>0</v>
      </c>
      <c r="X1127" s="13">
        <f>SUMIFS('Fielding Data'!H:H, 'Fielding Data'!$A:$A, $A1127)</f>
        <v>0</v>
      </c>
    </row>
    <row r="1128" spans="1:24" x14ac:dyDescent="0.3">
      <c r="A1128" s="13" t="str">
        <f t="shared" si="35"/>
        <v>youklke012010</v>
      </c>
      <c r="B1128" s="16" t="s">
        <v>507</v>
      </c>
      <c r="C1128" s="16">
        <v>2010</v>
      </c>
      <c r="D1128" s="16">
        <v>102</v>
      </c>
      <c r="E1128" s="16">
        <v>362</v>
      </c>
      <c r="F1128" s="16">
        <v>77</v>
      </c>
      <c r="G1128" s="16">
        <v>111</v>
      </c>
      <c r="H1128" s="16">
        <v>26</v>
      </c>
      <c r="I1128" s="16">
        <v>5</v>
      </c>
      <c r="J1128" s="16">
        <v>19</v>
      </c>
      <c r="K1128" s="16">
        <v>62</v>
      </c>
      <c r="L1128" s="16">
        <v>4</v>
      </c>
      <c r="M1128" s="16">
        <v>1</v>
      </c>
      <c r="N1128" s="16">
        <v>58</v>
      </c>
      <c r="O1128" s="16">
        <v>67</v>
      </c>
      <c r="P1128" s="13" t="str">
        <f t="shared" si="34"/>
        <v>1B</v>
      </c>
      <c r="Q1128" s="13">
        <f>IFERROR(VLOOKUP($A1128, 'Fielding Data'!$A$1:$H$12056, 5, 0), 0)</f>
        <v>809</v>
      </c>
      <c r="R1128" s="13">
        <f>IFERROR(VLOOKUP($A1128, 'Fielding Data'!$A$1:$H$12056, 6, 0), 0)</f>
        <v>72</v>
      </c>
      <c r="S1128" s="13">
        <f>IFERROR(VLOOKUP($A1128, 'Fielding Data'!$A$1:$H$12056, 7, 0), 0)</f>
        <v>3</v>
      </c>
      <c r="T1128" s="13">
        <f>IFERROR(VLOOKUP($A1128, 'Fielding Data'!$A$1:$H$12056, 8, 0), 0)</f>
        <v>66</v>
      </c>
      <c r="U1128" s="13">
        <f>SUMIFS('Fielding Data'!E:E, 'Fielding Data'!$A:$A, $A1128)</f>
        <v>812</v>
      </c>
      <c r="V1128" s="13">
        <f>SUMIFS('Fielding Data'!F:F, 'Fielding Data'!$A:$A, $A1128)</f>
        <v>77</v>
      </c>
      <c r="W1128" s="13">
        <f>SUMIFS('Fielding Data'!G:G, 'Fielding Data'!$A:$A, $A1128)</f>
        <v>3</v>
      </c>
      <c r="X1128" s="13">
        <f>SUMIFS('Fielding Data'!H:H, 'Fielding Data'!$A:$A, $A1128)</f>
        <v>66</v>
      </c>
    </row>
    <row r="1129" spans="1:24" x14ac:dyDescent="0.3">
      <c r="A1129" s="13" t="str">
        <f t="shared" si="35"/>
        <v>youngch032010</v>
      </c>
      <c r="B1129" s="16" t="s">
        <v>508</v>
      </c>
      <c r="C1129" s="16">
        <v>2010</v>
      </c>
      <c r="D1129" s="16">
        <v>4</v>
      </c>
      <c r="E1129" s="16">
        <v>5</v>
      </c>
      <c r="F1129" s="16">
        <v>0</v>
      </c>
      <c r="G1129" s="16">
        <v>0</v>
      </c>
      <c r="H1129" s="16">
        <v>0</v>
      </c>
      <c r="I1129" s="16">
        <v>0</v>
      </c>
      <c r="J1129" s="16">
        <v>0</v>
      </c>
      <c r="K1129" s="16">
        <v>0</v>
      </c>
      <c r="L1129" s="16">
        <v>0</v>
      </c>
      <c r="M1129" s="16">
        <v>0</v>
      </c>
      <c r="N1129" s="16">
        <v>1</v>
      </c>
      <c r="O1129" s="16">
        <v>4</v>
      </c>
      <c r="P1129" s="13" t="str">
        <f t="shared" si="34"/>
        <v>P</v>
      </c>
      <c r="Q1129" s="13">
        <f>IFERROR(VLOOKUP($A1129, 'Fielding Data'!$A$1:$H$12056, 5, 0), 0)</f>
        <v>2</v>
      </c>
      <c r="R1129" s="13">
        <f>IFERROR(VLOOKUP($A1129, 'Fielding Data'!$A$1:$H$12056, 6, 0), 0)</f>
        <v>1</v>
      </c>
      <c r="S1129" s="13">
        <f>IFERROR(VLOOKUP($A1129, 'Fielding Data'!$A$1:$H$12056, 7, 0), 0)</f>
        <v>0</v>
      </c>
      <c r="T1129" s="13">
        <f>IFERROR(VLOOKUP($A1129, 'Fielding Data'!$A$1:$H$12056, 8, 0), 0)</f>
        <v>0</v>
      </c>
      <c r="U1129" s="13">
        <f>SUMIFS('Fielding Data'!E:E, 'Fielding Data'!$A:$A, $A1129)</f>
        <v>2</v>
      </c>
      <c r="V1129" s="13">
        <f>SUMIFS('Fielding Data'!F:F, 'Fielding Data'!$A:$A, $A1129)</f>
        <v>1</v>
      </c>
      <c r="W1129" s="13">
        <f>SUMIFS('Fielding Data'!G:G, 'Fielding Data'!$A:$A, $A1129)</f>
        <v>0</v>
      </c>
      <c r="X1129" s="13">
        <f>SUMIFS('Fielding Data'!H:H, 'Fielding Data'!$A:$A, $A1129)</f>
        <v>0</v>
      </c>
    </row>
    <row r="1130" spans="1:24" x14ac:dyDescent="0.3">
      <c r="A1130" s="13" t="str">
        <f t="shared" si="35"/>
        <v>youngch042010</v>
      </c>
      <c r="B1130" s="16" t="s">
        <v>742</v>
      </c>
      <c r="C1130" s="16">
        <v>2010</v>
      </c>
      <c r="D1130" s="16">
        <v>156</v>
      </c>
      <c r="E1130" s="16">
        <v>584</v>
      </c>
      <c r="F1130" s="16">
        <v>94</v>
      </c>
      <c r="G1130" s="16">
        <v>150</v>
      </c>
      <c r="H1130" s="16">
        <v>33</v>
      </c>
      <c r="I1130" s="16">
        <v>0</v>
      </c>
      <c r="J1130" s="16">
        <v>27</v>
      </c>
      <c r="K1130" s="16">
        <v>91</v>
      </c>
      <c r="L1130" s="16">
        <v>28</v>
      </c>
      <c r="M1130" s="16">
        <v>7</v>
      </c>
      <c r="N1130" s="16">
        <v>74</v>
      </c>
      <c r="O1130" s="16">
        <v>145</v>
      </c>
      <c r="P1130" s="13" t="str">
        <f t="shared" si="34"/>
        <v>CF</v>
      </c>
      <c r="Q1130" s="13">
        <f>IFERROR(VLOOKUP($A1130, 'Fielding Data'!$A$1:$H$12056, 5, 0), 0)</f>
        <v>0</v>
      </c>
      <c r="R1130" s="13">
        <f>IFERROR(VLOOKUP($A1130, 'Fielding Data'!$A$1:$H$12056, 6, 0), 0)</f>
        <v>0</v>
      </c>
      <c r="S1130" s="13">
        <f>IFERROR(VLOOKUP($A1130, 'Fielding Data'!$A$1:$H$12056, 7, 0), 0)</f>
        <v>0</v>
      </c>
      <c r="T1130" s="13">
        <f>IFERROR(VLOOKUP($A1130, 'Fielding Data'!$A$1:$H$12056, 8, 0), 0)</f>
        <v>0</v>
      </c>
      <c r="U1130" s="13">
        <f>SUMIFS('Fielding Data'!E:E, 'Fielding Data'!$A:$A, $A1130)</f>
        <v>418</v>
      </c>
      <c r="V1130" s="13">
        <f>SUMIFS('Fielding Data'!F:F, 'Fielding Data'!$A:$A, $A1130)</f>
        <v>10</v>
      </c>
      <c r="W1130" s="13">
        <f>SUMIFS('Fielding Data'!G:G, 'Fielding Data'!$A:$A, $A1130)</f>
        <v>7</v>
      </c>
      <c r="X1130" s="13">
        <f>SUMIFS('Fielding Data'!H:H, 'Fielding Data'!$A:$A, $A1130)</f>
        <v>6</v>
      </c>
    </row>
    <row r="1131" spans="1:24" x14ac:dyDescent="0.3">
      <c r="A1131" s="13" t="str">
        <f t="shared" si="35"/>
        <v>youngde032010</v>
      </c>
      <c r="B1131" s="16" t="s">
        <v>743</v>
      </c>
      <c r="C1131" s="16">
        <v>2010</v>
      </c>
      <c r="D1131" s="16">
        <v>153</v>
      </c>
      <c r="E1131" s="16">
        <v>570</v>
      </c>
      <c r="F1131" s="16">
        <v>77</v>
      </c>
      <c r="G1131" s="16">
        <v>170</v>
      </c>
      <c r="H1131" s="16">
        <v>46</v>
      </c>
      <c r="I1131" s="16">
        <v>1</v>
      </c>
      <c r="J1131" s="16">
        <v>21</v>
      </c>
      <c r="K1131" s="16">
        <v>112</v>
      </c>
      <c r="L1131" s="16">
        <v>5</v>
      </c>
      <c r="M1131" s="16">
        <v>4</v>
      </c>
      <c r="N1131" s="16">
        <v>28</v>
      </c>
      <c r="O1131" s="16">
        <v>81</v>
      </c>
      <c r="P1131" s="13" t="str">
        <f t="shared" si="34"/>
        <v>LF</v>
      </c>
      <c r="Q1131" s="13">
        <f>IFERROR(VLOOKUP($A1131, 'Fielding Data'!$A$1:$H$12056, 5, 0), 0)</f>
        <v>0</v>
      </c>
      <c r="R1131" s="13">
        <f>IFERROR(VLOOKUP($A1131, 'Fielding Data'!$A$1:$H$12056, 6, 0), 0)</f>
        <v>0</v>
      </c>
      <c r="S1131" s="13">
        <f>IFERROR(VLOOKUP($A1131, 'Fielding Data'!$A$1:$H$12056, 7, 0), 0)</f>
        <v>0</v>
      </c>
      <c r="T1131" s="13">
        <f>IFERROR(VLOOKUP($A1131, 'Fielding Data'!$A$1:$H$12056, 8, 0), 0)</f>
        <v>0</v>
      </c>
      <c r="U1131" s="13">
        <f>SUMIFS('Fielding Data'!E:E, 'Fielding Data'!$A:$A, $A1131)</f>
        <v>239</v>
      </c>
      <c r="V1131" s="13">
        <f>SUMIFS('Fielding Data'!F:F, 'Fielding Data'!$A:$A, $A1131)</f>
        <v>12</v>
      </c>
      <c r="W1131" s="13">
        <f>SUMIFS('Fielding Data'!G:G, 'Fielding Data'!$A:$A, $A1131)</f>
        <v>4</v>
      </c>
      <c r="X1131" s="13">
        <f>SUMIFS('Fielding Data'!H:H, 'Fielding Data'!$A:$A, $A1131)</f>
        <v>2</v>
      </c>
    </row>
    <row r="1132" spans="1:24" x14ac:dyDescent="0.3">
      <c r="A1132" s="13" t="str">
        <f t="shared" si="35"/>
        <v>youngde042010</v>
      </c>
      <c r="B1132" s="16" t="s">
        <v>744</v>
      </c>
      <c r="C1132" s="16">
        <v>2010</v>
      </c>
      <c r="D1132" s="16">
        <v>110</v>
      </c>
      <c r="E1132" s="16">
        <v>191</v>
      </c>
      <c r="F1132" s="16">
        <v>22</v>
      </c>
      <c r="G1132" s="16">
        <v>45</v>
      </c>
      <c r="H1132" s="16">
        <v>11</v>
      </c>
      <c r="I1132" s="16">
        <v>1</v>
      </c>
      <c r="J1132" s="16">
        <v>7</v>
      </c>
      <c r="K1132" s="16">
        <v>28</v>
      </c>
      <c r="L1132" s="16">
        <v>1</v>
      </c>
      <c r="M1132" s="16">
        <v>0</v>
      </c>
      <c r="N1132" s="16">
        <v>13</v>
      </c>
      <c r="O1132" s="16">
        <v>52</v>
      </c>
      <c r="P1132" s="13" t="str">
        <f t="shared" si="34"/>
        <v>2B</v>
      </c>
      <c r="Q1132" s="13">
        <f>IFERROR(VLOOKUP($A1132, 'Fielding Data'!$A$1:$H$12056, 5, 0), 0)</f>
        <v>5</v>
      </c>
      <c r="R1132" s="13">
        <f>IFERROR(VLOOKUP($A1132, 'Fielding Data'!$A$1:$H$12056, 6, 0), 0)</f>
        <v>11</v>
      </c>
      <c r="S1132" s="13">
        <f>IFERROR(VLOOKUP($A1132, 'Fielding Data'!$A$1:$H$12056, 7, 0), 0)</f>
        <v>0</v>
      </c>
      <c r="T1132" s="13">
        <f>IFERROR(VLOOKUP($A1132, 'Fielding Data'!$A$1:$H$12056, 8, 0), 0)</f>
        <v>2</v>
      </c>
      <c r="U1132" s="13">
        <f>SUMIFS('Fielding Data'!E:E, 'Fielding Data'!$A:$A, $A1132)</f>
        <v>40</v>
      </c>
      <c r="V1132" s="13">
        <f>SUMIFS('Fielding Data'!F:F, 'Fielding Data'!$A:$A, $A1132)</f>
        <v>23</v>
      </c>
      <c r="W1132" s="13">
        <f>SUMIFS('Fielding Data'!G:G, 'Fielding Data'!$A:$A, $A1132)</f>
        <v>4</v>
      </c>
      <c r="X1132" s="13">
        <f>SUMIFS('Fielding Data'!H:H, 'Fielding Data'!$A:$A, $A1132)</f>
        <v>3</v>
      </c>
    </row>
    <row r="1133" spans="1:24" x14ac:dyDescent="0.3">
      <c r="A1133" s="13" t="str">
        <f t="shared" si="35"/>
        <v>younger032010</v>
      </c>
      <c r="B1133" s="16" t="s">
        <v>1211</v>
      </c>
      <c r="C1133" s="16">
        <v>2010</v>
      </c>
      <c r="D1133" s="16">
        <v>51</v>
      </c>
      <c r="E1133" s="16">
        <v>172</v>
      </c>
      <c r="F1133" s="16">
        <v>26</v>
      </c>
      <c r="G1133" s="16">
        <v>42</v>
      </c>
      <c r="H1133" s="16">
        <v>5</v>
      </c>
      <c r="I1133" s="16">
        <v>1</v>
      </c>
      <c r="J1133" s="16">
        <v>0</v>
      </c>
      <c r="K1133" s="16">
        <v>8</v>
      </c>
      <c r="L1133" s="16">
        <v>17</v>
      </c>
      <c r="M1133" s="16">
        <v>6</v>
      </c>
      <c r="N1133" s="16">
        <v>17</v>
      </c>
      <c r="O1133" s="16">
        <v>32</v>
      </c>
      <c r="P1133" s="13" t="str">
        <f t="shared" si="34"/>
        <v>2B</v>
      </c>
      <c r="Q1133" s="13">
        <f>IFERROR(VLOOKUP($A1133, 'Fielding Data'!$A$1:$H$12056, 5, 0), 0)</f>
        <v>44</v>
      </c>
      <c r="R1133" s="13">
        <f>IFERROR(VLOOKUP($A1133, 'Fielding Data'!$A$1:$H$12056, 6, 0), 0)</f>
        <v>94</v>
      </c>
      <c r="S1133" s="13">
        <f>IFERROR(VLOOKUP($A1133, 'Fielding Data'!$A$1:$H$12056, 7, 0), 0)</f>
        <v>6</v>
      </c>
      <c r="T1133" s="13">
        <f>IFERROR(VLOOKUP($A1133, 'Fielding Data'!$A$1:$H$12056, 8, 0), 0)</f>
        <v>23</v>
      </c>
      <c r="U1133" s="13">
        <f>SUMIFS('Fielding Data'!E:E, 'Fielding Data'!$A:$A, $A1133)</f>
        <v>55</v>
      </c>
      <c r="V1133" s="13">
        <f>SUMIFS('Fielding Data'!F:F, 'Fielding Data'!$A:$A, $A1133)</f>
        <v>94</v>
      </c>
      <c r="W1133" s="13">
        <f>SUMIFS('Fielding Data'!G:G, 'Fielding Data'!$A:$A, $A1133)</f>
        <v>7</v>
      </c>
      <c r="X1133" s="13">
        <f>SUMIFS('Fielding Data'!H:H, 'Fielding Data'!$A:$A, $A1133)</f>
        <v>23</v>
      </c>
    </row>
    <row r="1134" spans="1:24" x14ac:dyDescent="0.3">
      <c r="A1134" s="13" t="str">
        <f t="shared" si="35"/>
        <v>youngmi022010</v>
      </c>
      <c r="B1134" s="16" t="s">
        <v>221</v>
      </c>
      <c r="C1134" s="16">
        <v>2010</v>
      </c>
      <c r="D1134" s="16">
        <v>157</v>
      </c>
      <c r="E1134" s="16">
        <v>656</v>
      </c>
      <c r="F1134" s="16">
        <v>99</v>
      </c>
      <c r="G1134" s="16">
        <v>186</v>
      </c>
      <c r="H1134" s="16">
        <v>36</v>
      </c>
      <c r="I1134" s="16">
        <v>3</v>
      </c>
      <c r="J1134" s="16">
        <v>21</v>
      </c>
      <c r="K1134" s="16">
        <v>91</v>
      </c>
      <c r="L1134" s="16">
        <v>4</v>
      </c>
      <c r="M1134" s="16">
        <v>2</v>
      </c>
      <c r="N1134" s="16">
        <v>50</v>
      </c>
      <c r="O1134" s="16">
        <v>115</v>
      </c>
      <c r="P1134" s="13" t="str">
        <f t="shared" si="34"/>
        <v>3B</v>
      </c>
      <c r="Q1134" s="13">
        <f>IFERROR(VLOOKUP($A1134, 'Fielding Data'!$A$1:$H$12056, 5, 0), 0)</f>
        <v>95</v>
      </c>
      <c r="R1134" s="13">
        <f>IFERROR(VLOOKUP($A1134, 'Fielding Data'!$A$1:$H$12056, 6, 0), 0)</f>
        <v>265</v>
      </c>
      <c r="S1134" s="13">
        <f>IFERROR(VLOOKUP($A1134, 'Fielding Data'!$A$1:$H$12056, 7, 0), 0)</f>
        <v>19</v>
      </c>
      <c r="T1134" s="13">
        <f>IFERROR(VLOOKUP($A1134, 'Fielding Data'!$A$1:$H$12056, 8, 0), 0)</f>
        <v>26</v>
      </c>
      <c r="U1134" s="13">
        <f>SUMIFS('Fielding Data'!E:E, 'Fielding Data'!$A:$A, $A1134)</f>
        <v>95</v>
      </c>
      <c r="V1134" s="13">
        <f>SUMIFS('Fielding Data'!F:F, 'Fielding Data'!$A:$A, $A1134)</f>
        <v>265</v>
      </c>
      <c r="W1134" s="13">
        <f>SUMIFS('Fielding Data'!G:G, 'Fielding Data'!$A:$A, $A1134)</f>
        <v>19</v>
      </c>
      <c r="X1134" s="13">
        <f>SUMIFS('Fielding Data'!H:H, 'Fielding Data'!$A:$A, $A1134)</f>
        <v>26</v>
      </c>
    </row>
    <row r="1135" spans="1:24" x14ac:dyDescent="0.3">
      <c r="A1135" s="13" t="str">
        <f t="shared" si="35"/>
        <v>zagurmi012010</v>
      </c>
      <c r="B1135" s="16" t="s">
        <v>869</v>
      </c>
      <c r="C1135" s="16">
        <v>2010</v>
      </c>
      <c r="D1135" s="16">
        <v>8</v>
      </c>
      <c r="E1135" s="16">
        <v>0</v>
      </c>
      <c r="F1135" s="16">
        <v>0</v>
      </c>
      <c r="G1135" s="16">
        <v>0</v>
      </c>
      <c r="H1135" s="16">
        <v>0</v>
      </c>
      <c r="I1135" s="16">
        <v>0</v>
      </c>
      <c r="J1135" s="16">
        <v>0</v>
      </c>
      <c r="K1135" s="16">
        <v>0</v>
      </c>
      <c r="L1135" s="16">
        <v>0</v>
      </c>
      <c r="M1135" s="16">
        <v>0</v>
      </c>
      <c r="N1135" s="16">
        <v>0</v>
      </c>
      <c r="O1135" s="16">
        <v>0</v>
      </c>
      <c r="P1135" s="13" t="str">
        <f t="shared" si="34"/>
        <v>P</v>
      </c>
      <c r="Q1135" s="13">
        <f>IFERROR(VLOOKUP($A1135, 'Fielding Data'!$A$1:$H$12056, 5, 0), 0)</f>
        <v>0</v>
      </c>
      <c r="R1135" s="13">
        <f>IFERROR(VLOOKUP($A1135, 'Fielding Data'!$A$1:$H$12056, 6, 0), 0)</f>
        <v>0</v>
      </c>
      <c r="S1135" s="13">
        <f>IFERROR(VLOOKUP($A1135, 'Fielding Data'!$A$1:$H$12056, 7, 0), 0)</f>
        <v>0</v>
      </c>
      <c r="T1135" s="13">
        <f>IFERROR(VLOOKUP($A1135, 'Fielding Data'!$A$1:$H$12056, 8, 0), 0)</f>
        <v>0</v>
      </c>
      <c r="U1135" s="13">
        <f>SUMIFS('Fielding Data'!E:E, 'Fielding Data'!$A:$A, $A1135)</f>
        <v>0</v>
      </c>
      <c r="V1135" s="13">
        <f>SUMIFS('Fielding Data'!F:F, 'Fielding Data'!$A:$A, $A1135)</f>
        <v>0</v>
      </c>
      <c r="W1135" s="13">
        <f>SUMIFS('Fielding Data'!G:G, 'Fielding Data'!$A:$A, $A1135)</f>
        <v>0</v>
      </c>
      <c r="X1135" s="13">
        <f>SUMIFS('Fielding Data'!H:H, 'Fielding Data'!$A:$A, $A1135)</f>
        <v>0</v>
      </c>
    </row>
    <row r="1136" spans="1:24" x14ac:dyDescent="0.3">
      <c r="A1136" s="13" t="str">
        <f t="shared" si="35"/>
        <v>zambrca012010</v>
      </c>
      <c r="B1136" s="16" t="s">
        <v>281</v>
      </c>
      <c r="C1136" s="16">
        <v>2010</v>
      </c>
      <c r="D1136" s="16">
        <v>42</v>
      </c>
      <c r="E1136" s="16">
        <v>52</v>
      </c>
      <c r="F1136" s="16">
        <v>5</v>
      </c>
      <c r="G1136" s="16">
        <v>12</v>
      </c>
      <c r="H1136" s="16">
        <v>0</v>
      </c>
      <c r="I1136" s="16">
        <v>0</v>
      </c>
      <c r="J1136" s="16">
        <v>1</v>
      </c>
      <c r="K1136" s="16">
        <v>6</v>
      </c>
      <c r="L1136" s="16">
        <v>0</v>
      </c>
      <c r="M1136" s="16">
        <v>0</v>
      </c>
      <c r="N1136" s="16">
        <v>2</v>
      </c>
      <c r="O1136" s="16">
        <v>15</v>
      </c>
      <c r="P1136" s="13" t="str">
        <f t="shared" si="34"/>
        <v>P</v>
      </c>
      <c r="Q1136" s="13">
        <f>IFERROR(VLOOKUP($A1136, 'Fielding Data'!$A$1:$H$12056, 5, 0), 0)</f>
        <v>10</v>
      </c>
      <c r="R1136" s="13">
        <f>IFERROR(VLOOKUP($A1136, 'Fielding Data'!$A$1:$H$12056, 6, 0), 0)</f>
        <v>19</v>
      </c>
      <c r="S1136" s="13">
        <f>IFERROR(VLOOKUP($A1136, 'Fielding Data'!$A$1:$H$12056, 7, 0), 0)</f>
        <v>3</v>
      </c>
      <c r="T1136" s="13">
        <f>IFERROR(VLOOKUP($A1136, 'Fielding Data'!$A$1:$H$12056, 8, 0), 0)</f>
        <v>1</v>
      </c>
      <c r="U1136" s="13">
        <f>SUMIFS('Fielding Data'!E:E, 'Fielding Data'!$A:$A, $A1136)</f>
        <v>10</v>
      </c>
      <c r="V1136" s="13">
        <f>SUMIFS('Fielding Data'!F:F, 'Fielding Data'!$A:$A, $A1136)</f>
        <v>19</v>
      </c>
      <c r="W1136" s="13">
        <f>SUMIFS('Fielding Data'!G:G, 'Fielding Data'!$A:$A, $A1136)</f>
        <v>3</v>
      </c>
      <c r="X1136" s="13">
        <f>SUMIFS('Fielding Data'!H:H, 'Fielding Data'!$A:$A, $A1136)</f>
        <v>1</v>
      </c>
    </row>
    <row r="1137" spans="1:24" x14ac:dyDescent="0.3">
      <c r="A1137" s="13" t="str">
        <f t="shared" si="35"/>
        <v>zaungr012010</v>
      </c>
      <c r="B1137" s="16" t="s">
        <v>222</v>
      </c>
      <c r="C1137" s="16">
        <v>2010</v>
      </c>
      <c r="D1137" s="16">
        <v>28</v>
      </c>
      <c r="E1137" s="16">
        <v>102</v>
      </c>
      <c r="F1137" s="16">
        <v>11</v>
      </c>
      <c r="G1137" s="16">
        <v>27</v>
      </c>
      <c r="H1137" s="16">
        <v>7</v>
      </c>
      <c r="I1137" s="16">
        <v>0</v>
      </c>
      <c r="J1137" s="16">
        <v>2</v>
      </c>
      <c r="K1137" s="16">
        <v>14</v>
      </c>
      <c r="L1137" s="16">
        <v>0</v>
      </c>
      <c r="M1137" s="16">
        <v>0</v>
      </c>
      <c r="N1137" s="16">
        <v>11</v>
      </c>
      <c r="O1137" s="16">
        <v>12</v>
      </c>
      <c r="P1137" s="13" t="str">
        <f t="shared" si="34"/>
        <v>C</v>
      </c>
      <c r="Q1137" s="13">
        <f>IFERROR(VLOOKUP($A1137, 'Fielding Data'!$A$1:$H$12056, 5, 0), 0)</f>
        <v>221</v>
      </c>
      <c r="R1137" s="13">
        <f>IFERROR(VLOOKUP($A1137, 'Fielding Data'!$A$1:$H$12056, 6, 0), 0)</f>
        <v>13</v>
      </c>
      <c r="S1137" s="13">
        <f>IFERROR(VLOOKUP($A1137, 'Fielding Data'!$A$1:$H$12056, 7, 0), 0)</f>
        <v>2</v>
      </c>
      <c r="T1137" s="13">
        <f>IFERROR(VLOOKUP($A1137, 'Fielding Data'!$A$1:$H$12056, 8, 0), 0)</f>
        <v>4</v>
      </c>
      <c r="U1137" s="13">
        <f>SUMIFS('Fielding Data'!E:E, 'Fielding Data'!$A:$A, $A1137)</f>
        <v>221</v>
      </c>
      <c r="V1137" s="13">
        <f>SUMIFS('Fielding Data'!F:F, 'Fielding Data'!$A:$A, $A1137)</f>
        <v>13</v>
      </c>
      <c r="W1137" s="13">
        <f>SUMIFS('Fielding Data'!G:G, 'Fielding Data'!$A:$A, $A1137)</f>
        <v>2</v>
      </c>
      <c r="X1137" s="13">
        <f>SUMIFS('Fielding Data'!H:H, 'Fielding Data'!$A:$A, $A1137)</f>
        <v>4</v>
      </c>
    </row>
    <row r="1138" spans="1:24" x14ac:dyDescent="0.3">
      <c r="A1138" s="13" t="str">
        <f t="shared" si="35"/>
        <v>zawadla012010</v>
      </c>
      <c r="B1138" s="16" t="s">
        <v>1415</v>
      </c>
      <c r="C1138" s="16">
        <v>2010</v>
      </c>
      <c r="D1138" s="16">
        <v>20</v>
      </c>
      <c r="E1138" s="16">
        <v>35</v>
      </c>
      <c r="F1138" s="16">
        <v>4</v>
      </c>
      <c r="G1138" s="16">
        <v>7</v>
      </c>
      <c r="H1138" s="16">
        <v>2</v>
      </c>
      <c r="I1138" s="16">
        <v>0</v>
      </c>
      <c r="J1138" s="16">
        <v>0</v>
      </c>
      <c r="K1138" s="16">
        <v>1</v>
      </c>
      <c r="L1138" s="16">
        <v>1</v>
      </c>
      <c r="M1138" s="16">
        <v>0</v>
      </c>
      <c r="N1138" s="16">
        <v>5</v>
      </c>
      <c r="O1138" s="16">
        <v>7</v>
      </c>
      <c r="P1138" s="13" t="str">
        <f t="shared" si="34"/>
        <v>2B</v>
      </c>
      <c r="Q1138" s="13">
        <f>IFERROR(VLOOKUP($A1138, 'Fielding Data'!$A$1:$H$12056, 5, 0), 0)</f>
        <v>9</v>
      </c>
      <c r="R1138" s="13">
        <f>IFERROR(VLOOKUP($A1138, 'Fielding Data'!$A$1:$H$12056, 6, 0), 0)</f>
        <v>18</v>
      </c>
      <c r="S1138" s="13">
        <f>IFERROR(VLOOKUP($A1138, 'Fielding Data'!$A$1:$H$12056, 7, 0), 0)</f>
        <v>2</v>
      </c>
      <c r="T1138" s="13">
        <f>IFERROR(VLOOKUP($A1138, 'Fielding Data'!$A$1:$H$12056, 8, 0), 0)</f>
        <v>2</v>
      </c>
      <c r="U1138" s="13">
        <f>SUMIFS('Fielding Data'!E:E, 'Fielding Data'!$A:$A, $A1138)</f>
        <v>12</v>
      </c>
      <c r="V1138" s="13">
        <f>SUMIFS('Fielding Data'!F:F, 'Fielding Data'!$A:$A, $A1138)</f>
        <v>27</v>
      </c>
      <c r="W1138" s="13">
        <f>SUMIFS('Fielding Data'!G:G, 'Fielding Data'!$A:$A, $A1138)</f>
        <v>2</v>
      </c>
      <c r="X1138" s="13">
        <f>SUMIFS('Fielding Data'!H:H, 'Fielding Data'!$A:$A, $A1138)</f>
        <v>4</v>
      </c>
    </row>
    <row r="1139" spans="1:24" x14ac:dyDescent="0.3">
      <c r="A1139" s="13" t="str">
        <f t="shared" si="35"/>
        <v>zieglbr012010</v>
      </c>
      <c r="B1139" s="16" t="s">
        <v>1035</v>
      </c>
      <c r="C1139" s="16">
        <v>2010</v>
      </c>
      <c r="D1139" s="16">
        <v>64</v>
      </c>
      <c r="E1139" s="16">
        <v>0</v>
      </c>
      <c r="F1139" s="16">
        <v>0</v>
      </c>
      <c r="G1139" s="16">
        <v>0</v>
      </c>
      <c r="H1139" s="16">
        <v>0</v>
      </c>
      <c r="I1139" s="16">
        <v>0</v>
      </c>
      <c r="J1139" s="16">
        <v>0</v>
      </c>
      <c r="K1139" s="16">
        <v>0</v>
      </c>
      <c r="L1139" s="16">
        <v>0</v>
      </c>
      <c r="M1139" s="16">
        <v>0</v>
      </c>
      <c r="N1139" s="16">
        <v>0</v>
      </c>
      <c r="O1139" s="16">
        <v>0</v>
      </c>
      <c r="P1139" s="13" t="str">
        <f t="shared" si="34"/>
        <v>P</v>
      </c>
      <c r="Q1139" s="13">
        <f>IFERROR(VLOOKUP($A1139, 'Fielding Data'!$A$1:$H$12056, 5, 0), 0)</f>
        <v>2</v>
      </c>
      <c r="R1139" s="13">
        <f>IFERROR(VLOOKUP($A1139, 'Fielding Data'!$A$1:$H$12056, 6, 0), 0)</f>
        <v>13</v>
      </c>
      <c r="S1139" s="13">
        <f>IFERROR(VLOOKUP($A1139, 'Fielding Data'!$A$1:$H$12056, 7, 0), 0)</f>
        <v>1</v>
      </c>
      <c r="T1139" s="13">
        <f>IFERROR(VLOOKUP($A1139, 'Fielding Data'!$A$1:$H$12056, 8, 0), 0)</f>
        <v>2</v>
      </c>
      <c r="U1139" s="13">
        <f>SUMIFS('Fielding Data'!E:E, 'Fielding Data'!$A:$A, $A1139)</f>
        <v>2</v>
      </c>
      <c r="V1139" s="13">
        <f>SUMIFS('Fielding Data'!F:F, 'Fielding Data'!$A:$A, $A1139)</f>
        <v>13</v>
      </c>
      <c r="W1139" s="13">
        <f>SUMIFS('Fielding Data'!G:G, 'Fielding Data'!$A:$A, $A1139)</f>
        <v>1</v>
      </c>
      <c r="X1139" s="13">
        <f>SUMIFS('Fielding Data'!H:H, 'Fielding Data'!$A:$A, $A1139)</f>
        <v>2</v>
      </c>
    </row>
    <row r="1140" spans="1:24" x14ac:dyDescent="0.3">
      <c r="A1140" s="13" t="str">
        <f t="shared" si="35"/>
        <v>zimmejo022010</v>
      </c>
      <c r="B1140" s="16" t="s">
        <v>1212</v>
      </c>
      <c r="C1140" s="16">
        <v>2010</v>
      </c>
      <c r="D1140" s="16">
        <v>7</v>
      </c>
      <c r="E1140" s="16">
        <v>10</v>
      </c>
      <c r="F1140" s="16">
        <v>0</v>
      </c>
      <c r="G1140" s="16">
        <v>2</v>
      </c>
      <c r="H1140" s="16">
        <v>0</v>
      </c>
      <c r="I1140" s="16">
        <v>0</v>
      </c>
      <c r="J1140" s="16">
        <v>0</v>
      </c>
      <c r="K1140" s="16">
        <v>0</v>
      </c>
      <c r="L1140" s="16">
        <v>0</v>
      </c>
      <c r="M1140" s="16">
        <v>0</v>
      </c>
      <c r="N1140" s="16">
        <v>0</v>
      </c>
      <c r="O1140" s="16">
        <v>2</v>
      </c>
      <c r="P1140" s="13" t="str">
        <f t="shared" si="34"/>
        <v>P</v>
      </c>
      <c r="Q1140" s="13">
        <f>IFERROR(VLOOKUP($A1140, 'Fielding Data'!$A$1:$H$12056, 5, 0), 0)</f>
        <v>1</v>
      </c>
      <c r="R1140" s="13">
        <f>IFERROR(VLOOKUP($A1140, 'Fielding Data'!$A$1:$H$12056, 6, 0), 0)</f>
        <v>2</v>
      </c>
      <c r="S1140" s="13">
        <f>IFERROR(VLOOKUP($A1140, 'Fielding Data'!$A$1:$H$12056, 7, 0), 0)</f>
        <v>2</v>
      </c>
      <c r="T1140" s="13">
        <f>IFERROR(VLOOKUP($A1140, 'Fielding Data'!$A$1:$H$12056, 8, 0), 0)</f>
        <v>0</v>
      </c>
      <c r="U1140" s="13">
        <f>SUMIFS('Fielding Data'!E:E, 'Fielding Data'!$A:$A, $A1140)</f>
        <v>1</v>
      </c>
      <c r="V1140" s="13">
        <f>SUMIFS('Fielding Data'!F:F, 'Fielding Data'!$A:$A, $A1140)</f>
        <v>2</v>
      </c>
      <c r="W1140" s="13">
        <f>SUMIFS('Fielding Data'!G:G, 'Fielding Data'!$A:$A, $A1140)</f>
        <v>2</v>
      </c>
      <c r="X1140" s="13">
        <f>SUMIFS('Fielding Data'!H:H, 'Fielding Data'!$A:$A, $A1140)</f>
        <v>0</v>
      </c>
    </row>
    <row r="1141" spans="1:24" x14ac:dyDescent="0.3">
      <c r="A1141" s="13" t="str">
        <f t="shared" si="35"/>
        <v>zimmery012010</v>
      </c>
      <c r="B1141" s="16" t="s">
        <v>620</v>
      </c>
      <c r="C1141" s="16">
        <v>2010</v>
      </c>
      <c r="D1141" s="16">
        <v>142</v>
      </c>
      <c r="E1141" s="16">
        <v>525</v>
      </c>
      <c r="F1141" s="16">
        <v>85</v>
      </c>
      <c r="G1141" s="16">
        <v>161</v>
      </c>
      <c r="H1141" s="16">
        <v>32</v>
      </c>
      <c r="I1141" s="16">
        <v>0</v>
      </c>
      <c r="J1141" s="16">
        <v>25</v>
      </c>
      <c r="K1141" s="16">
        <v>85</v>
      </c>
      <c r="L1141" s="16">
        <v>4</v>
      </c>
      <c r="M1141" s="16">
        <v>1</v>
      </c>
      <c r="N1141" s="16">
        <v>69</v>
      </c>
      <c r="O1141" s="16">
        <v>98</v>
      </c>
      <c r="P1141" s="13" t="str">
        <f t="shared" si="34"/>
        <v>3B</v>
      </c>
      <c r="Q1141" s="13">
        <f>IFERROR(VLOOKUP($A1141, 'Fielding Data'!$A$1:$H$12056, 5, 0), 0)</f>
        <v>85</v>
      </c>
      <c r="R1141" s="13">
        <f>IFERROR(VLOOKUP($A1141, 'Fielding Data'!$A$1:$H$12056, 6, 0), 0)</f>
        <v>242</v>
      </c>
      <c r="S1141" s="13">
        <f>IFERROR(VLOOKUP($A1141, 'Fielding Data'!$A$1:$H$12056, 7, 0), 0)</f>
        <v>17</v>
      </c>
      <c r="T1141" s="13">
        <f>IFERROR(VLOOKUP($A1141, 'Fielding Data'!$A$1:$H$12056, 8, 0), 0)</f>
        <v>23</v>
      </c>
      <c r="U1141" s="13">
        <f>SUMIFS('Fielding Data'!E:E, 'Fielding Data'!$A:$A, $A1141)</f>
        <v>85</v>
      </c>
      <c r="V1141" s="13">
        <f>SUMIFS('Fielding Data'!F:F, 'Fielding Data'!$A:$A, $A1141)</f>
        <v>242</v>
      </c>
      <c r="W1141" s="13">
        <f>SUMIFS('Fielding Data'!G:G, 'Fielding Data'!$A:$A, $A1141)</f>
        <v>17</v>
      </c>
      <c r="X1141" s="13">
        <f>SUMIFS('Fielding Data'!H:H, 'Fielding Data'!$A:$A, $A1141)</f>
        <v>23</v>
      </c>
    </row>
    <row r="1142" spans="1:24" x14ac:dyDescent="0.3">
      <c r="A1142" s="13" t="str">
        <f t="shared" si="35"/>
        <v>zitoba012010</v>
      </c>
      <c r="B1142" s="16" t="s">
        <v>223</v>
      </c>
      <c r="C1142" s="16">
        <v>2010</v>
      </c>
      <c r="D1142" s="16">
        <v>34</v>
      </c>
      <c r="E1142" s="16">
        <v>51</v>
      </c>
      <c r="F1142" s="16">
        <v>1</v>
      </c>
      <c r="G1142" s="16">
        <v>6</v>
      </c>
      <c r="H1142" s="16">
        <v>0</v>
      </c>
      <c r="I1142" s="16">
        <v>0</v>
      </c>
      <c r="J1142" s="16">
        <v>0</v>
      </c>
      <c r="K1142" s="16">
        <v>2</v>
      </c>
      <c r="L1142" s="16">
        <v>0</v>
      </c>
      <c r="M1142" s="16">
        <v>0</v>
      </c>
      <c r="N1142" s="16">
        <v>1</v>
      </c>
      <c r="O1142" s="16">
        <v>17</v>
      </c>
      <c r="P1142" s="13" t="str">
        <f t="shared" si="34"/>
        <v>P</v>
      </c>
      <c r="Q1142" s="13">
        <f>IFERROR(VLOOKUP($A1142, 'Fielding Data'!$A$1:$H$12056, 5, 0), 0)</f>
        <v>5</v>
      </c>
      <c r="R1142" s="13">
        <f>IFERROR(VLOOKUP($A1142, 'Fielding Data'!$A$1:$H$12056, 6, 0), 0)</f>
        <v>22</v>
      </c>
      <c r="S1142" s="13">
        <f>IFERROR(VLOOKUP($A1142, 'Fielding Data'!$A$1:$H$12056, 7, 0), 0)</f>
        <v>1</v>
      </c>
      <c r="T1142" s="13">
        <f>IFERROR(VLOOKUP($A1142, 'Fielding Data'!$A$1:$H$12056, 8, 0), 0)</f>
        <v>1</v>
      </c>
      <c r="U1142" s="13">
        <f>SUMIFS('Fielding Data'!E:E, 'Fielding Data'!$A:$A, $A1142)</f>
        <v>5</v>
      </c>
      <c r="V1142" s="13">
        <f>SUMIFS('Fielding Data'!F:F, 'Fielding Data'!$A:$A, $A1142)</f>
        <v>22</v>
      </c>
      <c r="W1142" s="13">
        <f>SUMIFS('Fielding Data'!G:G, 'Fielding Data'!$A:$A, $A1142)</f>
        <v>1</v>
      </c>
      <c r="X1142" s="13">
        <f>SUMIFS('Fielding Data'!H:H, 'Fielding Data'!$A:$A, $A1142)</f>
        <v>1</v>
      </c>
    </row>
    <row r="1143" spans="1:24" x14ac:dyDescent="0.3">
      <c r="A1143" s="13" t="str">
        <f t="shared" si="35"/>
        <v>zobribe012010</v>
      </c>
      <c r="B1143" s="16" t="s">
        <v>745</v>
      </c>
      <c r="C1143" s="16">
        <v>2010</v>
      </c>
      <c r="D1143" s="16">
        <v>151</v>
      </c>
      <c r="E1143" s="16">
        <v>541</v>
      </c>
      <c r="F1143" s="16">
        <v>77</v>
      </c>
      <c r="G1143" s="16">
        <v>129</v>
      </c>
      <c r="H1143" s="16">
        <v>28</v>
      </c>
      <c r="I1143" s="16">
        <v>2</v>
      </c>
      <c r="J1143" s="16">
        <v>10</v>
      </c>
      <c r="K1143" s="16">
        <v>75</v>
      </c>
      <c r="L1143" s="16">
        <v>24</v>
      </c>
      <c r="M1143" s="16">
        <v>3</v>
      </c>
      <c r="N1143" s="16">
        <v>92</v>
      </c>
      <c r="O1143" s="16">
        <v>107</v>
      </c>
      <c r="P1143" s="13" t="str">
        <f t="shared" si="34"/>
        <v>1B</v>
      </c>
      <c r="Q1143" s="13">
        <f>IFERROR(VLOOKUP($A1143, 'Fielding Data'!$A$1:$H$12056, 5, 0), 0)</f>
        <v>77</v>
      </c>
      <c r="R1143" s="13">
        <f>IFERROR(VLOOKUP($A1143, 'Fielding Data'!$A$1:$H$12056, 6, 0), 0)</f>
        <v>8</v>
      </c>
      <c r="S1143" s="13">
        <f>IFERROR(VLOOKUP($A1143, 'Fielding Data'!$A$1:$H$12056, 7, 0), 0)</f>
        <v>0</v>
      </c>
      <c r="T1143" s="13">
        <f>IFERROR(VLOOKUP($A1143, 'Fielding Data'!$A$1:$H$12056, 8, 0), 0)</f>
        <v>6</v>
      </c>
      <c r="U1143" s="13">
        <f>SUMIFS('Fielding Data'!E:E, 'Fielding Data'!$A:$A, $A1143)</f>
        <v>356</v>
      </c>
      <c r="V1143" s="13">
        <f>SUMIFS('Fielding Data'!F:F, 'Fielding Data'!$A:$A, $A1143)</f>
        <v>130</v>
      </c>
      <c r="W1143" s="13">
        <f>SUMIFS('Fielding Data'!G:G, 'Fielding Data'!$A:$A, $A1143)</f>
        <v>4</v>
      </c>
      <c r="X1143" s="13">
        <f>SUMIFS('Fielding Data'!H:H, 'Fielding Data'!$A:$A, $A1143)</f>
        <v>36</v>
      </c>
    </row>
    <row r="1144" spans="1:24" x14ac:dyDescent="0.3">
      <c r="A1144" s="13" t="str">
        <f t="shared" si="35"/>
        <v>zumayjo012010</v>
      </c>
      <c r="B1144" s="16" t="s">
        <v>746</v>
      </c>
      <c r="C1144" s="16">
        <v>2010</v>
      </c>
      <c r="D1144" s="16">
        <v>31</v>
      </c>
      <c r="E1144" s="16">
        <v>0</v>
      </c>
      <c r="F1144" s="16">
        <v>0</v>
      </c>
      <c r="G1144" s="16">
        <v>0</v>
      </c>
      <c r="H1144" s="16">
        <v>0</v>
      </c>
      <c r="I1144" s="16">
        <v>0</v>
      </c>
      <c r="J1144" s="16">
        <v>0</v>
      </c>
      <c r="K1144" s="16">
        <v>0</v>
      </c>
      <c r="L1144" s="16">
        <v>0</v>
      </c>
      <c r="M1144" s="16">
        <v>0</v>
      </c>
      <c r="N1144" s="16">
        <v>0</v>
      </c>
      <c r="O1144" s="16">
        <v>0</v>
      </c>
      <c r="P1144" s="13" t="str">
        <f t="shared" si="34"/>
        <v>P</v>
      </c>
      <c r="Q1144" s="13">
        <f>IFERROR(VLOOKUP($A1144, 'Fielding Data'!$A$1:$H$12056, 5, 0), 0)</f>
        <v>0</v>
      </c>
      <c r="R1144" s="13">
        <f>IFERROR(VLOOKUP($A1144, 'Fielding Data'!$A$1:$H$12056, 6, 0), 0)</f>
        <v>6</v>
      </c>
      <c r="S1144" s="13">
        <f>IFERROR(VLOOKUP($A1144, 'Fielding Data'!$A$1:$H$12056, 7, 0), 0)</f>
        <v>0</v>
      </c>
      <c r="T1144" s="13">
        <f>IFERROR(VLOOKUP($A1144, 'Fielding Data'!$A$1:$H$12056, 8, 0), 0)</f>
        <v>0</v>
      </c>
      <c r="U1144" s="13">
        <f>SUMIFS('Fielding Data'!E:E, 'Fielding Data'!$A:$A, $A1144)</f>
        <v>0</v>
      </c>
      <c r="V1144" s="13">
        <f>SUMIFS('Fielding Data'!F:F, 'Fielding Data'!$A:$A, $A1144)</f>
        <v>6</v>
      </c>
      <c r="W1144" s="13">
        <f>SUMIFS('Fielding Data'!G:G, 'Fielding Data'!$A:$A, $A1144)</f>
        <v>0</v>
      </c>
      <c r="X1144" s="13">
        <f>SUMIFS('Fielding Data'!H:H, 'Fielding Data'!$A:$A, $A1144)</f>
        <v>0</v>
      </c>
    </row>
    <row r="1145" spans="1:24" x14ac:dyDescent="0.3">
      <c r="A1145" s="13" t="str">
        <f t="shared" si="35"/>
        <v>abadfe012011</v>
      </c>
      <c r="B1145" s="16" t="s">
        <v>1213</v>
      </c>
      <c r="C1145" s="16">
        <v>2011</v>
      </c>
      <c r="D1145" s="16">
        <v>29</v>
      </c>
      <c r="E1145" s="16">
        <v>0</v>
      </c>
      <c r="F1145" s="16">
        <v>0</v>
      </c>
      <c r="G1145" s="16">
        <v>0</v>
      </c>
      <c r="H1145" s="16">
        <v>0</v>
      </c>
      <c r="I1145" s="16">
        <v>0</v>
      </c>
      <c r="J1145" s="16">
        <v>0</v>
      </c>
      <c r="K1145" s="16">
        <v>0</v>
      </c>
      <c r="L1145" s="16">
        <v>0</v>
      </c>
      <c r="M1145" s="16">
        <v>0</v>
      </c>
      <c r="N1145" s="16">
        <v>0</v>
      </c>
      <c r="O1145" s="16">
        <v>0</v>
      </c>
      <c r="P1145" s="13" t="str">
        <f t="shared" si="34"/>
        <v>P</v>
      </c>
      <c r="Q1145" s="13">
        <f>IFERROR(VLOOKUP($A1145, 'Fielding Data'!$A$1:$H$12056, 5, 0), 0)</f>
        <v>1</v>
      </c>
      <c r="R1145" s="13">
        <f>IFERROR(VLOOKUP($A1145, 'Fielding Data'!$A$1:$H$12056, 6, 0), 0)</f>
        <v>2</v>
      </c>
      <c r="S1145" s="13">
        <f>IFERROR(VLOOKUP($A1145, 'Fielding Data'!$A$1:$H$12056, 7, 0), 0)</f>
        <v>2</v>
      </c>
      <c r="T1145" s="13">
        <f>IFERROR(VLOOKUP($A1145, 'Fielding Data'!$A$1:$H$12056, 8, 0), 0)</f>
        <v>0</v>
      </c>
      <c r="U1145" s="13">
        <f>SUMIFS('Fielding Data'!E:E, 'Fielding Data'!$A:$A, $A1145)</f>
        <v>1</v>
      </c>
      <c r="V1145" s="13">
        <f>SUMIFS('Fielding Data'!F:F, 'Fielding Data'!$A:$A, $A1145)</f>
        <v>2</v>
      </c>
      <c r="W1145" s="13">
        <f>SUMIFS('Fielding Data'!G:G, 'Fielding Data'!$A:$A, $A1145)</f>
        <v>2</v>
      </c>
      <c r="X1145" s="13">
        <f>SUMIFS('Fielding Data'!H:H, 'Fielding Data'!$A:$A, $A1145)</f>
        <v>0</v>
      </c>
    </row>
    <row r="1146" spans="1:24" x14ac:dyDescent="0.3">
      <c r="A1146" s="13" t="str">
        <f t="shared" si="35"/>
        <v>abreubo012011</v>
      </c>
      <c r="B1146" s="16" t="s">
        <v>45</v>
      </c>
      <c r="C1146" s="16">
        <v>2011</v>
      </c>
      <c r="D1146" s="16">
        <v>142</v>
      </c>
      <c r="E1146" s="16">
        <v>502</v>
      </c>
      <c r="F1146" s="16">
        <v>54</v>
      </c>
      <c r="G1146" s="16">
        <v>127</v>
      </c>
      <c r="H1146" s="16">
        <v>30</v>
      </c>
      <c r="I1146" s="16">
        <v>1</v>
      </c>
      <c r="J1146" s="16">
        <v>8</v>
      </c>
      <c r="K1146" s="16">
        <v>60</v>
      </c>
      <c r="L1146" s="16">
        <v>21</v>
      </c>
      <c r="M1146" s="16">
        <v>5</v>
      </c>
      <c r="N1146" s="16">
        <v>78</v>
      </c>
      <c r="O1146" s="16">
        <v>113</v>
      </c>
      <c r="P1146" s="13" t="str">
        <f t="shared" si="34"/>
        <v>LF</v>
      </c>
      <c r="Q1146" s="13">
        <f>IFERROR(VLOOKUP($A1146, 'Fielding Data'!$A$1:$H$12056, 5, 0), 0)</f>
        <v>0</v>
      </c>
      <c r="R1146" s="13">
        <f>IFERROR(VLOOKUP($A1146, 'Fielding Data'!$A$1:$H$12056, 6, 0), 0)</f>
        <v>0</v>
      </c>
      <c r="S1146" s="13">
        <f>IFERROR(VLOOKUP($A1146, 'Fielding Data'!$A$1:$H$12056, 7, 0), 0)</f>
        <v>0</v>
      </c>
      <c r="T1146" s="13">
        <f>IFERROR(VLOOKUP($A1146, 'Fielding Data'!$A$1:$H$12056, 8, 0), 0)</f>
        <v>0</v>
      </c>
      <c r="U1146" s="13">
        <f>SUMIFS('Fielding Data'!E:E, 'Fielding Data'!$A:$A, $A1146)</f>
        <v>29</v>
      </c>
      <c r="V1146" s="13">
        <f>SUMIFS('Fielding Data'!F:F, 'Fielding Data'!$A:$A, $A1146)</f>
        <v>2</v>
      </c>
      <c r="W1146" s="13">
        <f>SUMIFS('Fielding Data'!G:G, 'Fielding Data'!$A:$A, $A1146)</f>
        <v>1</v>
      </c>
      <c r="X1146" s="13">
        <f>SUMIFS('Fielding Data'!H:H, 'Fielding Data'!$A:$A, $A1146)</f>
        <v>0</v>
      </c>
    </row>
    <row r="1147" spans="1:24" x14ac:dyDescent="0.3">
      <c r="A1147" s="13" t="str">
        <f t="shared" si="35"/>
        <v>abreuju012011</v>
      </c>
      <c r="B1147" s="16" t="s">
        <v>1416</v>
      </c>
      <c r="C1147" s="16">
        <v>2011</v>
      </c>
      <c r="D1147" s="16">
        <v>7</v>
      </c>
      <c r="E1147" s="16">
        <v>0</v>
      </c>
      <c r="F1147" s="16">
        <v>0</v>
      </c>
      <c r="G1147" s="16">
        <v>0</v>
      </c>
      <c r="H1147" s="16">
        <v>0</v>
      </c>
      <c r="I1147" s="16">
        <v>0</v>
      </c>
      <c r="J1147" s="16">
        <v>0</v>
      </c>
      <c r="K1147" s="16">
        <v>0</v>
      </c>
      <c r="L1147" s="16">
        <v>0</v>
      </c>
      <c r="M1147" s="16">
        <v>0</v>
      </c>
      <c r="N1147" s="16">
        <v>0</v>
      </c>
      <c r="O1147" s="16">
        <v>0</v>
      </c>
      <c r="P1147" s="13" t="str">
        <f t="shared" si="34"/>
        <v>P</v>
      </c>
      <c r="Q1147" s="13">
        <f>IFERROR(VLOOKUP($A1147, 'Fielding Data'!$A$1:$H$12056, 5, 0), 0)</f>
        <v>1</v>
      </c>
      <c r="R1147" s="13">
        <f>IFERROR(VLOOKUP($A1147, 'Fielding Data'!$A$1:$H$12056, 6, 0), 0)</f>
        <v>0</v>
      </c>
      <c r="S1147" s="13">
        <f>IFERROR(VLOOKUP($A1147, 'Fielding Data'!$A$1:$H$12056, 7, 0), 0)</f>
        <v>0</v>
      </c>
      <c r="T1147" s="13">
        <f>IFERROR(VLOOKUP($A1147, 'Fielding Data'!$A$1:$H$12056, 8, 0), 0)</f>
        <v>0</v>
      </c>
      <c r="U1147" s="13">
        <f>SUMIFS('Fielding Data'!E:E, 'Fielding Data'!$A:$A, $A1147)</f>
        <v>1</v>
      </c>
      <c r="V1147" s="13">
        <f>SUMIFS('Fielding Data'!F:F, 'Fielding Data'!$A:$A, $A1147)</f>
        <v>0</v>
      </c>
      <c r="W1147" s="13">
        <f>SUMIFS('Fielding Data'!G:G, 'Fielding Data'!$A:$A, $A1147)</f>
        <v>0</v>
      </c>
      <c r="X1147" s="13">
        <f>SUMIFS('Fielding Data'!H:H, 'Fielding Data'!$A:$A, $A1147)</f>
        <v>0</v>
      </c>
    </row>
    <row r="1148" spans="1:24" x14ac:dyDescent="0.3">
      <c r="A1148" s="13" t="str">
        <f t="shared" si="35"/>
        <v>accarje012011</v>
      </c>
      <c r="B1148" s="16" t="s">
        <v>509</v>
      </c>
      <c r="C1148" s="16">
        <v>2011</v>
      </c>
      <c r="D1148" s="16">
        <v>31</v>
      </c>
      <c r="E1148" s="16">
        <v>0</v>
      </c>
      <c r="F1148" s="16">
        <v>0</v>
      </c>
      <c r="G1148" s="16">
        <v>0</v>
      </c>
      <c r="H1148" s="16">
        <v>0</v>
      </c>
      <c r="I1148" s="16">
        <v>0</v>
      </c>
      <c r="J1148" s="16">
        <v>0</v>
      </c>
      <c r="K1148" s="16">
        <v>0</v>
      </c>
      <c r="L1148" s="16">
        <v>0</v>
      </c>
      <c r="M1148" s="16">
        <v>0</v>
      </c>
      <c r="N1148" s="16">
        <v>0</v>
      </c>
      <c r="O1148" s="16">
        <v>0</v>
      </c>
      <c r="P1148" s="13" t="str">
        <f t="shared" si="34"/>
        <v>P</v>
      </c>
      <c r="Q1148" s="13">
        <f>IFERROR(VLOOKUP($A1148, 'Fielding Data'!$A$1:$H$12056, 5, 0), 0)</f>
        <v>1</v>
      </c>
      <c r="R1148" s="13">
        <f>IFERROR(VLOOKUP($A1148, 'Fielding Data'!$A$1:$H$12056, 6, 0), 0)</f>
        <v>5</v>
      </c>
      <c r="S1148" s="13">
        <f>IFERROR(VLOOKUP($A1148, 'Fielding Data'!$A$1:$H$12056, 7, 0), 0)</f>
        <v>0</v>
      </c>
      <c r="T1148" s="13">
        <f>IFERROR(VLOOKUP($A1148, 'Fielding Data'!$A$1:$H$12056, 8, 0), 0)</f>
        <v>1</v>
      </c>
      <c r="U1148" s="13">
        <f>SUMIFS('Fielding Data'!E:E, 'Fielding Data'!$A:$A, $A1148)</f>
        <v>1</v>
      </c>
      <c r="V1148" s="13">
        <f>SUMIFS('Fielding Data'!F:F, 'Fielding Data'!$A:$A, $A1148)</f>
        <v>5</v>
      </c>
      <c r="W1148" s="13">
        <f>SUMIFS('Fielding Data'!G:G, 'Fielding Data'!$A:$A, $A1148)</f>
        <v>0</v>
      </c>
      <c r="X1148" s="13">
        <f>SUMIFS('Fielding Data'!H:H, 'Fielding Data'!$A:$A, $A1148)</f>
        <v>1</v>
      </c>
    </row>
    <row r="1149" spans="1:24" x14ac:dyDescent="0.3">
      <c r="A1149" s="13" t="str">
        <f t="shared" si="35"/>
        <v>aceveal012011</v>
      </c>
      <c r="B1149" s="16" t="s">
        <v>870</v>
      </c>
      <c r="C1149" s="16">
        <v>2011</v>
      </c>
      <c r="D1149" s="16">
        <v>55</v>
      </c>
      <c r="E1149" s="16">
        <v>0</v>
      </c>
      <c r="F1149" s="16">
        <v>0</v>
      </c>
      <c r="G1149" s="16">
        <v>0</v>
      </c>
      <c r="H1149" s="16">
        <v>0</v>
      </c>
      <c r="I1149" s="16">
        <v>0</v>
      </c>
      <c r="J1149" s="16">
        <v>0</v>
      </c>
      <c r="K1149" s="16">
        <v>0</v>
      </c>
      <c r="L1149" s="16">
        <v>0</v>
      </c>
      <c r="M1149" s="16">
        <v>0</v>
      </c>
      <c r="N1149" s="16">
        <v>0</v>
      </c>
      <c r="O1149" s="16">
        <v>0</v>
      </c>
      <c r="P1149" s="13" t="str">
        <f t="shared" si="34"/>
        <v>P</v>
      </c>
      <c r="Q1149" s="13">
        <f>IFERROR(VLOOKUP($A1149, 'Fielding Data'!$A$1:$H$12056, 5, 0), 0)</f>
        <v>6</v>
      </c>
      <c r="R1149" s="13">
        <f>IFERROR(VLOOKUP($A1149, 'Fielding Data'!$A$1:$H$12056, 6, 0), 0)</f>
        <v>5</v>
      </c>
      <c r="S1149" s="13">
        <f>IFERROR(VLOOKUP($A1149, 'Fielding Data'!$A$1:$H$12056, 7, 0), 0)</f>
        <v>0</v>
      </c>
      <c r="T1149" s="13">
        <f>IFERROR(VLOOKUP($A1149, 'Fielding Data'!$A$1:$H$12056, 8, 0), 0)</f>
        <v>1</v>
      </c>
      <c r="U1149" s="13">
        <f>SUMIFS('Fielding Data'!E:E, 'Fielding Data'!$A:$A, $A1149)</f>
        <v>6</v>
      </c>
      <c r="V1149" s="13">
        <f>SUMIFS('Fielding Data'!F:F, 'Fielding Data'!$A:$A, $A1149)</f>
        <v>5</v>
      </c>
      <c r="W1149" s="13">
        <f>SUMIFS('Fielding Data'!G:G, 'Fielding Data'!$A:$A, $A1149)</f>
        <v>0</v>
      </c>
      <c r="X1149" s="13">
        <f>SUMIFS('Fielding Data'!H:H, 'Fielding Data'!$A:$A, $A1149)</f>
        <v>1</v>
      </c>
    </row>
    <row r="1150" spans="1:24" x14ac:dyDescent="0.3">
      <c r="A1150" s="13" t="str">
        <f t="shared" si="35"/>
        <v>ackledu012011</v>
      </c>
      <c r="B1150" s="16" t="s">
        <v>1417</v>
      </c>
      <c r="C1150" s="16">
        <v>2011</v>
      </c>
      <c r="D1150" s="16">
        <v>90</v>
      </c>
      <c r="E1150" s="16">
        <v>333</v>
      </c>
      <c r="F1150" s="16">
        <v>39</v>
      </c>
      <c r="G1150" s="16">
        <v>91</v>
      </c>
      <c r="H1150" s="16">
        <v>16</v>
      </c>
      <c r="I1150" s="16">
        <v>7</v>
      </c>
      <c r="J1150" s="16">
        <v>6</v>
      </c>
      <c r="K1150" s="16">
        <v>36</v>
      </c>
      <c r="L1150" s="16">
        <v>6</v>
      </c>
      <c r="M1150" s="16">
        <v>0</v>
      </c>
      <c r="N1150" s="16">
        <v>40</v>
      </c>
      <c r="O1150" s="16">
        <v>79</v>
      </c>
      <c r="P1150" s="13" t="str">
        <f t="shared" si="34"/>
        <v>1B</v>
      </c>
      <c r="Q1150" s="13">
        <f>IFERROR(VLOOKUP($A1150, 'Fielding Data'!$A$1:$H$12056, 5, 0), 0)</f>
        <v>8</v>
      </c>
      <c r="R1150" s="13">
        <f>IFERROR(VLOOKUP($A1150, 'Fielding Data'!$A$1:$H$12056, 6, 0), 0)</f>
        <v>0</v>
      </c>
      <c r="S1150" s="13">
        <f>IFERROR(VLOOKUP($A1150, 'Fielding Data'!$A$1:$H$12056, 7, 0), 0)</f>
        <v>0</v>
      </c>
      <c r="T1150" s="13">
        <f>IFERROR(VLOOKUP($A1150, 'Fielding Data'!$A$1:$H$12056, 8, 0), 0)</f>
        <v>0</v>
      </c>
      <c r="U1150" s="13">
        <f>SUMIFS('Fielding Data'!E:E, 'Fielding Data'!$A:$A, $A1150)</f>
        <v>152</v>
      </c>
      <c r="V1150" s="13">
        <f>SUMIFS('Fielding Data'!F:F, 'Fielding Data'!$A:$A, $A1150)</f>
        <v>225</v>
      </c>
      <c r="W1150" s="13">
        <f>SUMIFS('Fielding Data'!G:G, 'Fielding Data'!$A:$A, $A1150)</f>
        <v>6</v>
      </c>
      <c r="X1150" s="13">
        <f>SUMIFS('Fielding Data'!H:H, 'Fielding Data'!$A:$A, $A1150)</f>
        <v>49</v>
      </c>
    </row>
    <row r="1151" spans="1:24" x14ac:dyDescent="0.3">
      <c r="A1151" s="13" t="str">
        <f t="shared" si="35"/>
        <v>acostma012011</v>
      </c>
      <c r="B1151" s="16" t="s">
        <v>748</v>
      </c>
      <c r="C1151" s="16">
        <v>2011</v>
      </c>
      <c r="D1151" s="16">
        <v>44</v>
      </c>
      <c r="E1151" s="16">
        <v>0</v>
      </c>
      <c r="F1151" s="16">
        <v>0</v>
      </c>
      <c r="G1151" s="16">
        <v>0</v>
      </c>
      <c r="H1151" s="16">
        <v>0</v>
      </c>
      <c r="I1151" s="16">
        <v>0</v>
      </c>
      <c r="J1151" s="16">
        <v>0</v>
      </c>
      <c r="K1151" s="16">
        <v>0</v>
      </c>
      <c r="L1151" s="16">
        <v>0</v>
      </c>
      <c r="M1151" s="16">
        <v>0</v>
      </c>
      <c r="N1151" s="16">
        <v>0</v>
      </c>
      <c r="O1151" s="16">
        <v>0</v>
      </c>
      <c r="P1151" s="13" t="str">
        <f t="shared" si="34"/>
        <v>P</v>
      </c>
      <c r="Q1151" s="13">
        <f>IFERROR(VLOOKUP($A1151, 'Fielding Data'!$A$1:$H$12056, 5, 0), 0)</f>
        <v>3</v>
      </c>
      <c r="R1151" s="13">
        <f>IFERROR(VLOOKUP($A1151, 'Fielding Data'!$A$1:$H$12056, 6, 0), 0)</f>
        <v>3</v>
      </c>
      <c r="S1151" s="13">
        <f>IFERROR(VLOOKUP($A1151, 'Fielding Data'!$A$1:$H$12056, 7, 0), 0)</f>
        <v>0</v>
      </c>
      <c r="T1151" s="13">
        <f>IFERROR(VLOOKUP($A1151, 'Fielding Data'!$A$1:$H$12056, 8, 0), 0)</f>
        <v>0</v>
      </c>
      <c r="U1151" s="13">
        <f>SUMIFS('Fielding Data'!E:E, 'Fielding Data'!$A:$A, $A1151)</f>
        <v>3</v>
      </c>
      <c r="V1151" s="13">
        <f>SUMIFS('Fielding Data'!F:F, 'Fielding Data'!$A:$A, $A1151)</f>
        <v>3</v>
      </c>
      <c r="W1151" s="13">
        <f>SUMIFS('Fielding Data'!G:G, 'Fielding Data'!$A:$A, $A1151)</f>
        <v>0</v>
      </c>
      <c r="X1151" s="13">
        <f>SUMIFS('Fielding Data'!H:H, 'Fielding Data'!$A:$A, $A1151)</f>
        <v>0</v>
      </c>
    </row>
    <row r="1152" spans="1:24" x14ac:dyDescent="0.3">
      <c r="A1152" s="13" t="str">
        <f t="shared" si="35"/>
        <v>adamsry012011</v>
      </c>
      <c r="B1152" s="16" t="s">
        <v>1418</v>
      </c>
      <c r="C1152" s="16">
        <v>2011</v>
      </c>
      <c r="D1152" s="16">
        <v>29</v>
      </c>
      <c r="E1152" s="16">
        <v>89</v>
      </c>
      <c r="F1152" s="16">
        <v>9</v>
      </c>
      <c r="G1152" s="16">
        <v>25</v>
      </c>
      <c r="H1152" s="16">
        <v>4</v>
      </c>
      <c r="I1152" s="16">
        <v>0</v>
      </c>
      <c r="J1152" s="16">
        <v>0</v>
      </c>
      <c r="K1152" s="16">
        <v>7</v>
      </c>
      <c r="L1152" s="16">
        <v>0</v>
      </c>
      <c r="M1152" s="16">
        <v>0</v>
      </c>
      <c r="N1152" s="16">
        <v>6</v>
      </c>
      <c r="O1152" s="16">
        <v>25</v>
      </c>
      <c r="P1152" s="13" t="str">
        <f t="shared" si="34"/>
        <v>2B</v>
      </c>
      <c r="Q1152" s="13">
        <f>IFERROR(VLOOKUP($A1152, 'Fielding Data'!$A$1:$H$12056, 5, 0), 0)</f>
        <v>47</v>
      </c>
      <c r="R1152" s="13">
        <f>IFERROR(VLOOKUP($A1152, 'Fielding Data'!$A$1:$H$12056, 6, 0), 0)</f>
        <v>62</v>
      </c>
      <c r="S1152" s="13">
        <f>IFERROR(VLOOKUP($A1152, 'Fielding Data'!$A$1:$H$12056, 7, 0), 0)</f>
        <v>2</v>
      </c>
      <c r="T1152" s="13">
        <f>IFERROR(VLOOKUP($A1152, 'Fielding Data'!$A$1:$H$12056, 8, 0), 0)</f>
        <v>16</v>
      </c>
      <c r="U1152" s="13">
        <f>SUMIFS('Fielding Data'!E:E, 'Fielding Data'!$A:$A, $A1152)</f>
        <v>47</v>
      </c>
      <c r="V1152" s="13">
        <f>SUMIFS('Fielding Data'!F:F, 'Fielding Data'!$A:$A, $A1152)</f>
        <v>62</v>
      </c>
      <c r="W1152" s="13">
        <f>SUMIFS('Fielding Data'!G:G, 'Fielding Data'!$A:$A, $A1152)</f>
        <v>2</v>
      </c>
      <c r="X1152" s="13">
        <f>SUMIFS('Fielding Data'!H:H, 'Fielding Data'!$A:$A, $A1152)</f>
        <v>16</v>
      </c>
    </row>
    <row r="1153" spans="1:24" x14ac:dyDescent="0.3">
      <c r="A1153" s="13" t="str">
        <f t="shared" si="35"/>
        <v>adcocna012011</v>
      </c>
      <c r="B1153" s="16" t="s">
        <v>1419</v>
      </c>
      <c r="C1153" s="16">
        <v>2011</v>
      </c>
      <c r="D1153" s="16">
        <v>24</v>
      </c>
      <c r="E1153" s="16">
        <v>0</v>
      </c>
      <c r="F1153" s="16">
        <v>0</v>
      </c>
      <c r="G1153" s="16">
        <v>0</v>
      </c>
      <c r="H1153" s="16">
        <v>0</v>
      </c>
      <c r="I1153" s="16">
        <v>0</v>
      </c>
      <c r="J1153" s="16">
        <v>0</v>
      </c>
      <c r="K1153" s="16">
        <v>0</v>
      </c>
      <c r="L1153" s="16">
        <v>0</v>
      </c>
      <c r="M1153" s="16">
        <v>0</v>
      </c>
      <c r="N1153" s="16">
        <v>0</v>
      </c>
      <c r="O1153" s="16">
        <v>0</v>
      </c>
      <c r="P1153" s="13" t="str">
        <f t="shared" si="34"/>
        <v>P</v>
      </c>
      <c r="Q1153" s="13">
        <f>IFERROR(VLOOKUP($A1153, 'Fielding Data'!$A$1:$H$12056, 5, 0), 0)</f>
        <v>7</v>
      </c>
      <c r="R1153" s="13">
        <f>IFERROR(VLOOKUP($A1153, 'Fielding Data'!$A$1:$H$12056, 6, 0), 0)</f>
        <v>8</v>
      </c>
      <c r="S1153" s="13">
        <f>IFERROR(VLOOKUP($A1153, 'Fielding Data'!$A$1:$H$12056, 7, 0), 0)</f>
        <v>0</v>
      </c>
      <c r="T1153" s="13">
        <f>IFERROR(VLOOKUP($A1153, 'Fielding Data'!$A$1:$H$12056, 8, 0), 0)</f>
        <v>0</v>
      </c>
      <c r="U1153" s="13">
        <f>SUMIFS('Fielding Data'!E:E, 'Fielding Data'!$A:$A, $A1153)</f>
        <v>7</v>
      </c>
      <c r="V1153" s="13">
        <f>SUMIFS('Fielding Data'!F:F, 'Fielding Data'!$A:$A, $A1153)</f>
        <v>8</v>
      </c>
      <c r="W1153" s="13">
        <f>SUMIFS('Fielding Data'!G:G, 'Fielding Data'!$A:$A, $A1153)</f>
        <v>0</v>
      </c>
      <c r="X1153" s="13">
        <f>SUMIFS('Fielding Data'!H:H, 'Fielding Data'!$A:$A, $A1153)</f>
        <v>0</v>
      </c>
    </row>
    <row r="1154" spans="1:24" x14ac:dyDescent="0.3">
      <c r="A1154" s="13" t="str">
        <f t="shared" si="35"/>
        <v>affelje012011</v>
      </c>
      <c r="B1154" s="16" t="s">
        <v>282</v>
      </c>
      <c r="C1154" s="16">
        <v>2011</v>
      </c>
      <c r="D1154" s="16">
        <v>67</v>
      </c>
      <c r="E1154" s="16">
        <v>1</v>
      </c>
      <c r="F1154" s="16">
        <v>0</v>
      </c>
      <c r="G1154" s="16">
        <v>0</v>
      </c>
      <c r="H1154" s="16">
        <v>0</v>
      </c>
      <c r="I1154" s="16">
        <v>0</v>
      </c>
      <c r="J1154" s="16">
        <v>0</v>
      </c>
      <c r="K1154" s="16">
        <v>0</v>
      </c>
      <c r="L1154" s="16">
        <v>0</v>
      </c>
      <c r="M1154" s="16">
        <v>0</v>
      </c>
      <c r="N1154" s="16">
        <v>1</v>
      </c>
      <c r="O1154" s="16">
        <v>1</v>
      </c>
      <c r="P1154" s="13" t="str">
        <f t="shared" ref="P1154:P1217" si="36">IFERROR(VLOOKUP($A1154, Fielding, 4, 0), "Other")</f>
        <v>P</v>
      </c>
      <c r="Q1154" s="13">
        <f>IFERROR(VLOOKUP($A1154, 'Fielding Data'!$A$1:$H$12056, 5, 0), 0)</f>
        <v>7</v>
      </c>
      <c r="R1154" s="13">
        <f>IFERROR(VLOOKUP($A1154, 'Fielding Data'!$A$1:$H$12056, 6, 0), 0)</f>
        <v>11</v>
      </c>
      <c r="S1154" s="13">
        <f>IFERROR(VLOOKUP($A1154, 'Fielding Data'!$A$1:$H$12056, 7, 0), 0)</f>
        <v>0</v>
      </c>
      <c r="T1154" s="13">
        <f>IFERROR(VLOOKUP($A1154, 'Fielding Data'!$A$1:$H$12056, 8, 0), 0)</f>
        <v>0</v>
      </c>
      <c r="U1154" s="13">
        <f>SUMIFS('Fielding Data'!E:E, 'Fielding Data'!$A:$A, $A1154)</f>
        <v>7</v>
      </c>
      <c r="V1154" s="13">
        <f>SUMIFS('Fielding Data'!F:F, 'Fielding Data'!$A:$A, $A1154)</f>
        <v>11</v>
      </c>
      <c r="W1154" s="13">
        <f>SUMIFS('Fielding Data'!G:G, 'Fielding Data'!$A:$A, $A1154)</f>
        <v>0</v>
      </c>
      <c r="X1154" s="13">
        <f>SUMIFS('Fielding Data'!H:H, 'Fielding Data'!$A:$A, $A1154)</f>
        <v>0</v>
      </c>
    </row>
    <row r="1155" spans="1:24" x14ac:dyDescent="0.3">
      <c r="A1155" s="13" t="str">
        <f t="shared" ref="A1155:A1218" si="37">B1155&amp;C1155</f>
        <v>alberma012011</v>
      </c>
      <c r="B1155" s="16" t="s">
        <v>621</v>
      </c>
      <c r="C1155" s="16">
        <v>2011</v>
      </c>
      <c r="D1155" s="16">
        <v>56</v>
      </c>
      <c r="E1155" s="16">
        <v>0</v>
      </c>
      <c r="F1155" s="16">
        <v>0</v>
      </c>
      <c r="G1155" s="16">
        <v>0</v>
      </c>
      <c r="H1155" s="16">
        <v>0</v>
      </c>
      <c r="I1155" s="16">
        <v>0</v>
      </c>
      <c r="J1155" s="16">
        <v>0</v>
      </c>
      <c r="K1155" s="16">
        <v>0</v>
      </c>
      <c r="L1155" s="16">
        <v>0</v>
      </c>
      <c r="M1155" s="16">
        <v>0</v>
      </c>
      <c r="N1155" s="16">
        <v>0</v>
      </c>
      <c r="O1155" s="16">
        <v>0</v>
      </c>
      <c r="P1155" s="13" t="str">
        <f t="shared" si="36"/>
        <v>P</v>
      </c>
      <c r="Q1155" s="13">
        <f>IFERROR(VLOOKUP($A1155, 'Fielding Data'!$A$1:$H$12056, 5, 0), 0)</f>
        <v>1</v>
      </c>
      <c r="R1155" s="13">
        <f>IFERROR(VLOOKUP($A1155, 'Fielding Data'!$A$1:$H$12056, 6, 0), 0)</f>
        <v>8</v>
      </c>
      <c r="S1155" s="13">
        <f>IFERROR(VLOOKUP($A1155, 'Fielding Data'!$A$1:$H$12056, 7, 0), 0)</f>
        <v>1</v>
      </c>
      <c r="T1155" s="13">
        <f>IFERROR(VLOOKUP($A1155, 'Fielding Data'!$A$1:$H$12056, 8, 0), 0)</f>
        <v>0</v>
      </c>
      <c r="U1155" s="13">
        <f>SUMIFS('Fielding Data'!E:E, 'Fielding Data'!$A:$A, $A1155)</f>
        <v>1</v>
      </c>
      <c r="V1155" s="13">
        <f>SUMIFS('Fielding Data'!F:F, 'Fielding Data'!$A:$A, $A1155)</f>
        <v>8</v>
      </c>
      <c r="W1155" s="13">
        <f>SUMIFS('Fielding Data'!G:G, 'Fielding Data'!$A:$A, $A1155)</f>
        <v>1</v>
      </c>
      <c r="X1155" s="13">
        <f>SUMIFS('Fielding Data'!H:H, 'Fielding Data'!$A:$A, $A1155)</f>
        <v>0</v>
      </c>
    </row>
    <row r="1156" spans="1:24" x14ac:dyDescent="0.3">
      <c r="A1156" s="13" t="str">
        <f t="shared" si="37"/>
        <v>albural012011</v>
      </c>
      <c r="B1156" s="16" t="s">
        <v>1420</v>
      </c>
      <c r="C1156" s="16">
        <v>2011</v>
      </c>
      <c r="D1156" s="16">
        <v>41</v>
      </c>
      <c r="E1156" s="16">
        <v>0</v>
      </c>
      <c r="F1156" s="16">
        <v>0</v>
      </c>
      <c r="G1156" s="16">
        <v>0</v>
      </c>
      <c r="H1156" s="16">
        <v>0</v>
      </c>
      <c r="I1156" s="16">
        <v>0</v>
      </c>
      <c r="J1156" s="16">
        <v>0</v>
      </c>
      <c r="K1156" s="16">
        <v>0</v>
      </c>
      <c r="L1156" s="16">
        <v>0</v>
      </c>
      <c r="M1156" s="16">
        <v>0</v>
      </c>
      <c r="N1156" s="16">
        <v>0</v>
      </c>
      <c r="O1156" s="16">
        <v>0</v>
      </c>
      <c r="P1156" s="13" t="str">
        <f t="shared" si="36"/>
        <v>P</v>
      </c>
      <c r="Q1156" s="13">
        <f>IFERROR(VLOOKUP($A1156, 'Fielding Data'!$A$1:$H$12056, 5, 0), 0)</f>
        <v>3</v>
      </c>
      <c r="R1156" s="13">
        <f>IFERROR(VLOOKUP($A1156, 'Fielding Data'!$A$1:$H$12056, 6, 0), 0)</f>
        <v>3</v>
      </c>
      <c r="S1156" s="13">
        <f>IFERROR(VLOOKUP($A1156, 'Fielding Data'!$A$1:$H$12056, 7, 0), 0)</f>
        <v>0</v>
      </c>
      <c r="T1156" s="13">
        <f>IFERROR(VLOOKUP($A1156, 'Fielding Data'!$A$1:$H$12056, 8, 0), 0)</f>
        <v>0</v>
      </c>
      <c r="U1156" s="13">
        <f>SUMIFS('Fielding Data'!E:E, 'Fielding Data'!$A:$A, $A1156)</f>
        <v>3</v>
      </c>
      <c r="V1156" s="13">
        <f>SUMIFS('Fielding Data'!F:F, 'Fielding Data'!$A:$A, $A1156)</f>
        <v>3</v>
      </c>
      <c r="W1156" s="13">
        <f>SUMIFS('Fielding Data'!G:G, 'Fielding Data'!$A:$A, $A1156)</f>
        <v>0</v>
      </c>
      <c r="X1156" s="13">
        <f>SUMIFS('Fielding Data'!H:H, 'Fielding Data'!$A:$A, $A1156)</f>
        <v>0</v>
      </c>
    </row>
    <row r="1157" spans="1:24" x14ac:dyDescent="0.3">
      <c r="A1157" s="13" t="str">
        <f t="shared" si="37"/>
        <v>alfonel012011</v>
      </c>
      <c r="B1157" s="16" t="s">
        <v>622</v>
      </c>
      <c r="C1157" s="16">
        <v>2011</v>
      </c>
      <c r="D1157" s="16">
        <v>25</v>
      </c>
      <c r="E1157" s="16">
        <v>75</v>
      </c>
      <c r="F1157" s="16">
        <v>2</v>
      </c>
      <c r="G1157" s="16">
        <v>20</v>
      </c>
      <c r="H1157" s="16">
        <v>1</v>
      </c>
      <c r="I1157" s="16">
        <v>0</v>
      </c>
      <c r="J1157" s="16">
        <v>1</v>
      </c>
      <c r="K1157" s="16">
        <v>9</v>
      </c>
      <c r="L1157" s="16">
        <v>0</v>
      </c>
      <c r="M1157" s="16">
        <v>0</v>
      </c>
      <c r="N1157" s="16">
        <v>3</v>
      </c>
      <c r="O1157" s="16">
        <v>13</v>
      </c>
      <c r="P1157" s="13" t="str">
        <f t="shared" si="36"/>
        <v>C</v>
      </c>
      <c r="Q1157" s="13">
        <f>IFERROR(VLOOKUP($A1157, 'Fielding Data'!$A$1:$H$12056, 5, 0), 0)</f>
        <v>128</v>
      </c>
      <c r="R1157" s="13">
        <f>IFERROR(VLOOKUP($A1157, 'Fielding Data'!$A$1:$H$12056, 6, 0), 0)</f>
        <v>12</v>
      </c>
      <c r="S1157" s="13">
        <f>IFERROR(VLOOKUP($A1157, 'Fielding Data'!$A$1:$H$12056, 7, 0), 0)</f>
        <v>5</v>
      </c>
      <c r="T1157" s="13">
        <f>IFERROR(VLOOKUP($A1157, 'Fielding Data'!$A$1:$H$12056, 8, 0), 0)</f>
        <v>2</v>
      </c>
      <c r="U1157" s="13">
        <f>SUMIFS('Fielding Data'!E:E, 'Fielding Data'!$A:$A, $A1157)</f>
        <v>128</v>
      </c>
      <c r="V1157" s="13">
        <f>SUMIFS('Fielding Data'!F:F, 'Fielding Data'!$A:$A, $A1157)</f>
        <v>12</v>
      </c>
      <c r="W1157" s="13">
        <f>SUMIFS('Fielding Data'!G:G, 'Fielding Data'!$A:$A, $A1157)</f>
        <v>5</v>
      </c>
      <c r="X1157" s="13">
        <f>SUMIFS('Fielding Data'!H:H, 'Fielding Data'!$A:$A, $A1157)</f>
        <v>2</v>
      </c>
    </row>
    <row r="1158" spans="1:24" x14ac:dyDescent="0.3">
      <c r="A1158" s="13" t="str">
        <f t="shared" si="37"/>
        <v>almoner012011</v>
      </c>
      <c r="B1158" s="16" t="s">
        <v>225</v>
      </c>
      <c r="C1158" s="16">
        <v>2011</v>
      </c>
      <c r="D1158" s="16">
        <v>16</v>
      </c>
      <c r="E1158" s="16">
        <v>29</v>
      </c>
      <c r="F1158" s="16">
        <v>1</v>
      </c>
      <c r="G1158" s="16">
        <v>3</v>
      </c>
      <c r="H1158" s="16">
        <v>0</v>
      </c>
      <c r="I1158" s="16">
        <v>0</v>
      </c>
      <c r="J1158" s="16">
        <v>1</v>
      </c>
      <c r="K1158" s="16">
        <v>3</v>
      </c>
      <c r="L1158" s="16">
        <v>0</v>
      </c>
      <c r="M1158" s="16">
        <v>0</v>
      </c>
      <c r="N1158" s="16">
        <v>0</v>
      </c>
      <c r="O1158" s="16">
        <v>4</v>
      </c>
      <c r="P1158" s="13" t="str">
        <f t="shared" si="36"/>
        <v>1B</v>
      </c>
      <c r="Q1158" s="13">
        <f>IFERROR(VLOOKUP($A1158, 'Fielding Data'!$A$1:$H$12056, 5, 0), 0)</f>
        <v>3</v>
      </c>
      <c r="R1158" s="13">
        <f>IFERROR(VLOOKUP($A1158, 'Fielding Data'!$A$1:$H$12056, 6, 0), 0)</f>
        <v>0</v>
      </c>
      <c r="S1158" s="13">
        <f>IFERROR(VLOOKUP($A1158, 'Fielding Data'!$A$1:$H$12056, 7, 0), 0)</f>
        <v>0</v>
      </c>
      <c r="T1158" s="13">
        <f>IFERROR(VLOOKUP($A1158, 'Fielding Data'!$A$1:$H$12056, 8, 0), 0)</f>
        <v>0</v>
      </c>
      <c r="U1158" s="13">
        <f>SUMIFS('Fielding Data'!E:E, 'Fielding Data'!$A:$A, $A1158)</f>
        <v>5</v>
      </c>
      <c r="V1158" s="13">
        <f>SUMIFS('Fielding Data'!F:F, 'Fielding Data'!$A:$A, $A1158)</f>
        <v>0</v>
      </c>
      <c r="W1158" s="13">
        <f>SUMIFS('Fielding Data'!G:G, 'Fielding Data'!$A:$A, $A1158)</f>
        <v>0</v>
      </c>
      <c r="X1158" s="13">
        <f>SUMIFS('Fielding Data'!H:H, 'Fielding Data'!$A:$A, $A1158)</f>
        <v>0</v>
      </c>
    </row>
    <row r="1159" spans="1:24" x14ac:dyDescent="0.3">
      <c r="A1159" s="13" t="str">
        <f t="shared" si="37"/>
        <v>alonsyo012011</v>
      </c>
      <c r="B1159" s="16" t="s">
        <v>1214</v>
      </c>
      <c r="C1159" s="16">
        <v>2011</v>
      </c>
      <c r="D1159" s="16">
        <v>47</v>
      </c>
      <c r="E1159" s="16">
        <v>88</v>
      </c>
      <c r="F1159" s="16">
        <v>9</v>
      </c>
      <c r="G1159" s="16">
        <v>29</v>
      </c>
      <c r="H1159" s="16">
        <v>4</v>
      </c>
      <c r="I1159" s="16">
        <v>0</v>
      </c>
      <c r="J1159" s="16">
        <v>5</v>
      </c>
      <c r="K1159" s="16">
        <v>15</v>
      </c>
      <c r="L1159" s="16">
        <v>0</v>
      </c>
      <c r="M1159" s="16">
        <v>0</v>
      </c>
      <c r="N1159" s="16">
        <v>10</v>
      </c>
      <c r="O1159" s="16">
        <v>21</v>
      </c>
      <c r="P1159" s="13" t="str">
        <f t="shared" si="36"/>
        <v>1B</v>
      </c>
      <c r="Q1159" s="13">
        <f>IFERROR(VLOOKUP($A1159, 'Fielding Data'!$A$1:$H$12056, 5, 0), 0)</f>
        <v>8</v>
      </c>
      <c r="R1159" s="13">
        <f>IFERROR(VLOOKUP($A1159, 'Fielding Data'!$A$1:$H$12056, 6, 0), 0)</f>
        <v>3</v>
      </c>
      <c r="S1159" s="13">
        <f>IFERROR(VLOOKUP($A1159, 'Fielding Data'!$A$1:$H$12056, 7, 0), 0)</f>
        <v>0</v>
      </c>
      <c r="T1159" s="13">
        <f>IFERROR(VLOOKUP($A1159, 'Fielding Data'!$A$1:$H$12056, 8, 0), 0)</f>
        <v>0</v>
      </c>
      <c r="U1159" s="13">
        <f>SUMIFS('Fielding Data'!E:E, 'Fielding Data'!$A:$A, $A1159)</f>
        <v>30</v>
      </c>
      <c r="V1159" s="13">
        <f>SUMIFS('Fielding Data'!F:F, 'Fielding Data'!$A:$A, $A1159)</f>
        <v>4</v>
      </c>
      <c r="W1159" s="13">
        <f>SUMIFS('Fielding Data'!G:G, 'Fielding Data'!$A:$A, $A1159)</f>
        <v>1</v>
      </c>
      <c r="X1159" s="13">
        <f>SUMIFS('Fielding Data'!H:H, 'Fielding Data'!$A:$A, $A1159)</f>
        <v>0</v>
      </c>
    </row>
    <row r="1160" spans="1:24" x14ac:dyDescent="0.3">
      <c r="A1160" s="13" t="str">
        <f t="shared" si="37"/>
        <v>altuvjo012011</v>
      </c>
      <c r="B1160" s="16" t="s">
        <v>1421</v>
      </c>
      <c r="C1160" s="16">
        <v>2011</v>
      </c>
      <c r="D1160" s="16">
        <v>57</v>
      </c>
      <c r="E1160" s="16">
        <v>221</v>
      </c>
      <c r="F1160" s="16">
        <v>26</v>
      </c>
      <c r="G1160" s="16">
        <v>61</v>
      </c>
      <c r="H1160" s="16">
        <v>10</v>
      </c>
      <c r="I1160" s="16">
        <v>1</v>
      </c>
      <c r="J1160" s="16">
        <v>2</v>
      </c>
      <c r="K1160" s="16">
        <v>12</v>
      </c>
      <c r="L1160" s="16">
        <v>7</v>
      </c>
      <c r="M1160" s="16">
        <v>3</v>
      </c>
      <c r="N1160" s="16">
        <v>5</v>
      </c>
      <c r="O1160" s="16">
        <v>29</v>
      </c>
      <c r="P1160" s="13" t="str">
        <f t="shared" si="36"/>
        <v>2B</v>
      </c>
      <c r="Q1160" s="13">
        <f>IFERROR(VLOOKUP($A1160, 'Fielding Data'!$A$1:$H$12056, 5, 0), 0)</f>
        <v>80</v>
      </c>
      <c r="R1160" s="13">
        <f>IFERROR(VLOOKUP($A1160, 'Fielding Data'!$A$1:$H$12056, 6, 0), 0)</f>
        <v>135</v>
      </c>
      <c r="S1160" s="13">
        <f>IFERROR(VLOOKUP($A1160, 'Fielding Data'!$A$1:$H$12056, 7, 0), 0)</f>
        <v>2</v>
      </c>
      <c r="T1160" s="13">
        <f>IFERROR(VLOOKUP($A1160, 'Fielding Data'!$A$1:$H$12056, 8, 0), 0)</f>
        <v>25</v>
      </c>
      <c r="U1160" s="13">
        <f>SUMIFS('Fielding Data'!E:E, 'Fielding Data'!$A:$A, $A1160)</f>
        <v>80</v>
      </c>
      <c r="V1160" s="13">
        <f>SUMIFS('Fielding Data'!F:F, 'Fielding Data'!$A:$A, $A1160)</f>
        <v>135</v>
      </c>
      <c r="W1160" s="13">
        <f>SUMIFS('Fielding Data'!G:G, 'Fielding Data'!$A:$A, $A1160)</f>
        <v>2</v>
      </c>
      <c r="X1160" s="13">
        <f>SUMIFS('Fielding Data'!H:H, 'Fielding Data'!$A:$A, $A1160)</f>
        <v>25</v>
      </c>
    </row>
    <row r="1161" spans="1:24" x14ac:dyDescent="0.3">
      <c r="A1161" s="13" t="str">
        <f t="shared" si="37"/>
        <v>alvarhe012011</v>
      </c>
      <c r="B1161" s="16" t="s">
        <v>1422</v>
      </c>
      <c r="C1161" s="16">
        <v>2011</v>
      </c>
      <c r="D1161" s="16">
        <v>10</v>
      </c>
      <c r="E1161" s="16">
        <v>0</v>
      </c>
      <c r="F1161" s="16">
        <v>0</v>
      </c>
      <c r="G1161" s="16">
        <v>0</v>
      </c>
      <c r="H1161" s="16">
        <v>0</v>
      </c>
      <c r="I1161" s="16">
        <v>0</v>
      </c>
      <c r="J1161" s="16">
        <v>0</v>
      </c>
      <c r="K1161" s="16">
        <v>0</v>
      </c>
      <c r="L1161" s="16">
        <v>0</v>
      </c>
      <c r="M1161" s="16">
        <v>0</v>
      </c>
      <c r="N1161" s="16">
        <v>0</v>
      </c>
      <c r="O1161" s="16">
        <v>0</v>
      </c>
      <c r="P1161" s="13" t="str">
        <f t="shared" si="36"/>
        <v>P</v>
      </c>
      <c r="Q1161" s="13">
        <f>IFERROR(VLOOKUP($A1161, 'Fielding Data'!$A$1:$H$12056, 5, 0), 0)</f>
        <v>5</v>
      </c>
      <c r="R1161" s="13">
        <f>IFERROR(VLOOKUP($A1161, 'Fielding Data'!$A$1:$H$12056, 6, 0), 0)</f>
        <v>13</v>
      </c>
      <c r="S1161" s="13">
        <f>IFERROR(VLOOKUP($A1161, 'Fielding Data'!$A$1:$H$12056, 7, 0), 0)</f>
        <v>1</v>
      </c>
      <c r="T1161" s="13">
        <f>IFERROR(VLOOKUP($A1161, 'Fielding Data'!$A$1:$H$12056, 8, 0), 0)</f>
        <v>1</v>
      </c>
      <c r="U1161" s="13">
        <f>SUMIFS('Fielding Data'!E:E, 'Fielding Data'!$A:$A, $A1161)</f>
        <v>5</v>
      </c>
      <c r="V1161" s="13">
        <f>SUMIFS('Fielding Data'!F:F, 'Fielding Data'!$A:$A, $A1161)</f>
        <v>13</v>
      </c>
      <c r="W1161" s="13">
        <f>SUMIFS('Fielding Data'!G:G, 'Fielding Data'!$A:$A, $A1161)</f>
        <v>1</v>
      </c>
      <c r="X1161" s="13">
        <f>SUMIFS('Fielding Data'!H:H, 'Fielding Data'!$A:$A, $A1161)</f>
        <v>1</v>
      </c>
    </row>
    <row r="1162" spans="1:24" x14ac:dyDescent="0.3">
      <c r="A1162" s="13" t="str">
        <f t="shared" si="37"/>
        <v>alvarpe012011</v>
      </c>
      <c r="B1162" s="16" t="s">
        <v>1215</v>
      </c>
      <c r="C1162" s="16">
        <v>2011</v>
      </c>
      <c r="D1162" s="16">
        <v>74</v>
      </c>
      <c r="E1162" s="16">
        <v>235</v>
      </c>
      <c r="F1162" s="16">
        <v>18</v>
      </c>
      <c r="G1162" s="16">
        <v>45</v>
      </c>
      <c r="H1162" s="16">
        <v>9</v>
      </c>
      <c r="I1162" s="16">
        <v>1</v>
      </c>
      <c r="J1162" s="16">
        <v>4</v>
      </c>
      <c r="K1162" s="16">
        <v>19</v>
      </c>
      <c r="L1162" s="16">
        <v>1</v>
      </c>
      <c r="M1162" s="16">
        <v>0</v>
      </c>
      <c r="N1162" s="16">
        <v>24</v>
      </c>
      <c r="O1162" s="16">
        <v>80</v>
      </c>
      <c r="P1162" s="13" t="str">
        <f t="shared" si="36"/>
        <v>3B</v>
      </c>
      <c r="Q1162" s="13">
        <f>IFERROR(VLOOKUP($A1162, 'Fielding Data'!$A$1:$H$12056, 5, 0), 0)</f>
        <v>55</v>
      </c>
      <c r="R1162" s="13">
        <f>IFERROR(VLOOKUP($A1162, 'Fielding Data'!$A$1:$H$12056, 6, 0), 0)</f>
        <v>145</v>
      </c>
      <c r="S1162" s="13">
        <f>IFERROR(VLOOKUP($A1162, 'Fielding Data'!$A$1:$H$12056, 7, 0), 0)</f>
        <v>14</v>
      </c>
      <c r="T1162" s="13">
        <f>IFERROR(VLOOKUP($A1162, 'Fielding Data'!$A$1:$H$12056, 8, 0), 0)</f>
        <v>15</v>
      </c>
      <c r="U1162" s="13">
        <f>SUMIFS('Fielding Data'!E:E, 'Fielding Data'!$A:$A, $A1162)</f>
        <v>55</v>
      </c>
      <c r="V1162" s="13">
        <f>SUMIFS('Fielding Data'!F:F, 'Fielding Data'!$A:$A, $A1162)</f>
        <v>145</v>
      </c>
      <c r="W1162" s="13">
        <f>SUMIFS('Fielding Data'!G:G, 'Fielding Data'!$A:$A, $A1162)</f>
        <v>14</v>
      </c>
      <c r="X1162" s="13">
        <f>SUMIFS('Fielding Data'!H:H, 'Fielding Data'!$A:$A, $A1162)</f>
        <v>15</v>
      </c>
    </row>
    <row r="1163" spans="1:24" x14ac:dyDescent="0.3">
      <c r="A1163" s="13" t="str">
        <f t="shared" si="37"/>
        <v>amarial012011</v>
      </c>
      <c r="B1163" s="16" t="s">
        <v>1423</v>
      </c>
      <c r="C1163" s="16">
        <v>2011</v>
      </c>
      <c r="D1163" s="16">
        <v>23</v>
      </c>
      <c r="E1163" s="16">
        <v>52</v>
      </c>
      <c r="F1163" s="16">
        <v>2</v>
      </c>
      <c r="G1163" s="16">
        <v>8</v>
      </c>
      <c r="H1163" s="16">
        <v>3</v>
      </c>
      <c r="I1163" s="16">
        <v>1</v>
      </c>
      <c r="J1163" s="16">
        <v>0</v>
      </c>
      <c r="K1163" s="16">
        <v>5</v>
      </c>
      <c r="L1163" s="16">
        <v>0</v>
      </c>
      <c r="M1163" s="16">
        <v>0</v>
      </c>
      <c r="N1163" s="16">
        <v>2</v>
      </c>
      <c r="O1163" s="16">
        <v>8</v>
      </c>
      <c r="P1163" s="13" t="str">
        <f t="shared" si="36"/>
        <v>2B</v>
      </c>
      <c r="Q1163" s="13">
        <f>IFERROR(VLOOKUP($A1163, 'Fielding Data'!$A$1:$H$12056, 5, 0), 0)</f>
        <v>21</v>
      </c>
      <c r="R1163" s="13">
        <f>IFERROR(VLOOKUP($A1163, 'Fielding Data'!$A$1:$H$12056, 6, 0), 0)</f>
        <v>33</v>
      </c>
      <c r="S1163" s="13">
        <f>IFERROR(VLOOKUP($A1163, 'Fielding Data'!$A$1:$H$12056, 7, 0), 0)</f>
        <v>2</v>
      </c>
      <c r="T1163" s="13">
        <f>IFERROR(VLOOKUP($A1163, 'Fielding Data'!$A$1:$H$12056, 8, 0), 0)</f>
        <v>8</v>
      </c>
      <c r="U1163" s="13">
        <f>SUMIFS('Fielding Data'!E:E, 'Fielding Data'!$A:$A, $A1163)</f>
        <v>30</v>
      </c>
      <c r="V1163" s="13">
        <f>SUMIFS('Fielding Data'!F:F, 'Fielding Data'!$A:$A, $A1163)</f>
        <v>34</v>
      </c>
      <c r="W1163" s="13">
        <f>SUMIFS('Fielding Data'!G:G, 'Fielding Data'!$A:$A, $A1163)</f>
        <v>2</v>
      </c>
      <c r="X1163" s="13">
        <f>SUMIFS('Fielding Data'!H:H, 'Fielding Data'!$A:$A, $A1163)</f>
        <v>8</v>
      </c>
    </row>
    <row r="1164" spans="1:24" x14ac:dyDescent="0.3">
      <c r="A1164" s="13" t="str">
        <f t="shared" si="37"/>
        <v>anderbr042011</v>
      </c>
      <c r="B1164" s="16" t="s">
        <v>1037</v>
      </c>
      <c r="C1164" s="16">
        <v>2011</v>
      </c>
      <c r="D1164" s="16">
        <v>13</v>
      </c>
      <c r="E1164" s="16">
        <v>1</v>
      </c>
      <c r="F1164" s="16">
        <v>0</v>
      </c>
      <c r="G1164" s="16">
        <v>0</v>
      </c>
      <c r="H1164" s="16">
        <v>0</v>
      </c>
      <c r="I1164" s="16">
        <v>0</v>
      </c>
      <c r="J1164" s="16">
        <v>0</v>
      </c>
      <c r="K1164" s="16">
        <v>0</v>
      </c>
      <c r="L1164" s="16">
        <v>0</v>
      </c>
      <c r="M1164" s="16">
        <v>0</v>
      </c>
      <c r="N1164" s="16">
        <v>0</v>
      </c>
      <c r="O1164" s="16">
        <v>0</v>
      </c>
      <c r="P1164" s="13" t="str">
        <f t="shared" si="36"/>
        <v>P</v>
      </c>
      <c r="Q1164" s="13">
        <f>IFERROR(VLOOKUP($A1164, 'Fielding Data'!$A$1:$H$12056, 5, 0), 0)</f>
        <v>0</v>
      </c>
      <c r="R1164" s="13">
        <f>IFERROR(VLOOKUP($A1164, 'Fielding Data'!$A$1:$H$12056, 6, 0), 0)</f>
        <v>21</v>
      </c>
      <c r="S1164" s="13">
        <f>IFERROR(VLOOKUP($A1164, 'Fielding Data'!$A$1:$H$12056, 7, 0), 0)</f>
        <v>2</v>
      </c>
      <c r="T1164" s="13">
        <f>IFERROR(VLOOKUP($A1164, 'Fielding Data'!$A$1:$H$12056, 8, 0), 0)</f>
        <v>1</v>
      </c>
      <c r="U1164" s="13">
        <f>SUMIFS('Fielding Data'!E:E, 'Fielding Data'!$A:$A, $A1164)</f>
        <v>0</v>
      </c>
      <c r="V1164" s="13">
        <f>SUMIFS('Fielding Data'!F:F, 'Fielding Data'!$A:$A, $A1164)</f>
        <v>21</v>
      </c>
      <c r="W1164" s="13">
        <f>SUMIFS('Fielding Data'!G:G, 'Fielding Data'!$A:$A, $A1164)</f>
        <v>2</v>
      </c>
      <c r="X1164" s="13">
        <f>SUMIFS('Fielding Data'!H:H, 'Fielding Data'!$A:$A, $A1164)</f>
        <v>1</v>
      </c>
    </row>
    <row r="1165" spans="1:24" x14ac:dyDescent="0.3">
      <c r="A1165" s="13" t="str">
        <f t="shared" si="37"/>
        <v>anderla032011</v>
      </c>
      <c r="B1165" s="16" t="s">
        <v>1218</v>
      </c>
      <c r="C1165" s="16">
        <v>2011</v>
      </c>
      <c r="D1165" s="16">
        <v>6</v>
      </c>
      <c r="E1165" s="16">
        <v>5</v>
      </c>
      <c r="F1165" s="16">
        <v>2</v>
      </c>
      <c r="G1165" s="16">
        <v>0</v>
      </c>
      <c r="H1165" s="16">
        <v>0</v>
      </c>
      <c r="I1165" s="16">
        <v>0</v>
      </c>
      <c r="J1165" s="16">
        <v>0</v>
      </c>
      <c r="K1165" s="16">
        <v>0</v>
      </c>
      <c r="L1165" s="16">
        <v>0</v>
      </c>
      <c r="M1165" s="16">
        <v>0</v>
      </c>
      <c r="N1165" s="16">
        <v>0</v>
      </c>
      <c r="O1165" s="16">
        <v>3</v>
      </c>
      <c r="P1165" s="13" t="str">
        <f t="shared" si="36"/>
        <v>1B</v>
      </c>
      <c r="Q1165" s="13">
        <f>IFERROR(VLOOKUP($A1165, 'Fielding Data'!$A$1:$H$12056, 5, 0), 0)</f>
        <v>12</v>
      </c>
      <c r="R1165" s="13">
        <f>IFERROR(VLOOKUP($A1165, 'Fielding Data'!$A$1:$H$12056, 6, 0), 0)</f>
        <v>3</v>
      </c>
      <c r="S1165" s="13">
        <f>IFERROR(VLOOKUP($A1165, 'Fielding Data'!$A$1:$H$12056, 7, 0), 0)</f>
        <v>1</v>
      </c>
      <c r="T1165" s="13">
        <f>IFERROR(VLOOKUP($A1165, 'Fielding Data'!$A$1:$H$12056, 8, 0), 0)</f>
        <v>1</v>
      </c>
      <c r="U1165" s="13">
        <f>SUMIFS('Fielding Data'!E:E, 'Fielding Data'!$A:$A, $A1165)</f>
        <v>12</v>
      </c>
      <c r="V1165" s="13">
        <f>SUMIFS('Fielding Data'!F:F, 'Fielding Data'!$A:$A, $A1165)</f>
        <v>3</v>
      </c>
      <c r="W1165" s="13">
        <f>SUMIFS('Fielding Data'!G:G, 'Fielding Data'!$A:$A, $A1165)</f>
        <v>1</v>
      </c>
      <c r="X1165" s="13">
        <f>SUMIFS('Fielding Data'!H:H, 'Fielding Data'!$A:$A, $A1165)</f>
        <v>1</v>
      </c>
    </row>
    <row r="1166" spans="1:24" x14ac:dyDescent="0.3">
      <c r="A1166" s="13" t="str">
        <f t="shared" si="37"/>
        <v>andinro012011</v>
      </c>
      <c r="B1166" s="16" t="s">
        <v>510</v>
      </c>
      <c r="C1166" s="16">
        <v>2011</v>
      </c>
      <c r="D1166" s="16">
        <v>139</v>
      </c>
      <c r="E1166" s="16">
        <v>457</v>
      </c>
      <c r="F1166" s="16">
        <v>63</v>
      </c>
      <c r="G1166" s="16">
        <v>120</v>
      </c>
      <c r="H1166" s="16">
        <v>22</v>
      </c>
      <c r="I1166" s="16">
        <v>0</v>
      </c>
      <c r="J1166" s="16">
        <v>5</v>
      </c>
      <c r="K1166" s="16">
        <v>36</v>
      </c>
      <c r="L1166" s="16">
        <v>13</v>
      </c>
      <c r="M1166" s="16">
        <v>3</v>
      </c>
      <c r="N1166" s="16">
        <v>41</v>
      </c>
      <c r="O1166" s="16">
        <v>83</v>
      </c>
      <c r="P1166" s="13" t="str">
        <f t="shared" si="36"/>
        <v>2B</v>
      </c>
      <c r="Q1166" s="13">
        <f>IFERROR(VLOOKUP($A1166, 'Fielding Data'!$A$1:$H$12056, 5, 0), 0)</f>
        <v>159</v>
      </c>
      <c r="R1166" s="13">
        <f>IFERROR(VLOOKUP($A1166, 'Fielding Data'!$A$1:$H$12056, 6, 0), 0)</f>
        <v>239</v>
      </c>
      <c r="S1166" s="13">
        <f>IFERROR(VLOOKUP($A1166, 'Fielding Data'!$A$1:$H$12056, 7, 0), 0)</f>
        <v>4</v>
      </c>
      <c r="T1166" s="13">
        <f>IFERROR(VLOOKUP($A1166, 'Fielding Data'!$A$1:$H$12056, 8, 0), 0)</f>
        <v>63</v>
      </c>
      <c r="U1166" s="13">
        <f>SUMIFS('Fielding Data'!E:E, 'Fielding Data'!$A:$A, $A1166)</f>
        <v>207</v>
      </c>
      <c r="V1166" s="13">
        <f>SUMIFS('Fielding Data'!F:F, 'Fielding Data'!$A:$A, $A1166)</f>
        <v>378</v>
      </c>
      <c r="W1166" s="13">
        <f>SUMIFS('Fielding Data'!G:G, 'Fielding Data'!$A:$A, $A1166)</f>
        <v>10</v>
      </c>
      <c r="X1166" s="13">
        <f>SUMIFS('Fielding Data'!H:H, 'Fielding Data'!$A:$A, $A1166)</f>
        <v>86</v>
      </c>
    </row>
    <row r="1167" spans="1:24" x14ac:dyDescent="0.3">
      <c r="A1167" s="13" t="str">
        <f t="shared" si="37"/>
        <v>andruel012011</v>
      </c>
      <c r="B1167" s="16" t="s">
        <v>1038</v>
      </c>
      <c r="C1167" s="16">
        <v>2011</v>
      </c>
      <c r="D1167" s="16">
        <v>150</v>
      </c>
      <c r="E1167" s="16">
        <v>587</v>
      </c>
      <c r="F1167" s="16">
        <v>96</v>
      </c>
      <c r="G1167" s="16">
        <v>164</v>
      </c>
      <c r="H1167" s="16">
        <v>27</v>
      </c>
      <c r="I1167" s="16">
        <v>3</v>
      </c>
      <c r="J1167" s="16">
        <v>5</v>
      </c>
      <c r="K1167" s="16">
        <v>60</v>
      </c>
      <c r="L1167" s="16">
        <v>37</v>
      </c>
      <c r="M1167" s="16">
        <v>12</v>
      </c>
      <c r="N1167" s="16">
        <v>56</v>
      </c>
      <c r="O1167" s="16">
        <v>74</v>
      </c>
      <c r="P1167" s="13" t="str">
        <f t="shared" si="36"/>
        <v>SS</v>
      </c>
      <c r="Q1167" s="13">
        <f>IFERROR(VLOOKUP($A1167, 'Fielding Data'!$A$1:$H$12056, 5, 0), 0)</f>
        <v>245</v>
      </c>
      <c r="R1167" s="13">
        <f>IFERROR(VLOOKUP($A1167, 'Fielding Data'!$A$1:$H$12056, 6, 0), 0)</f>
        <v>407</v>
      </c>
      <c r="S1167" s="13">
        <f>IFERROR(VLOOKUP($A1167, 'Fielding Data'!$A$1:$H$12056, 7, 0), 0)</f>
        <v>25</v>
      </c>
      <c r="T1167" s="13">
        <f>IFERROR(VLOOKUP($A1167, 'Fielding Data'!$A$1:$H$12056, 8, 0), 0)</f>
        <v>102</v>
      </c>
      <c r="U1167" s="13">
        <f>SUMIFS('Fielding Data'!E:E, 'Fielding Data'!$A:$A, $A1167)</f>
        <v>245</v>
      </c>
      <c r="V1167" s="13">
        <f>SUMIFS('Fielding Data'!F:F, 'Fielding Data'!$A:$A, $A1167)</f>
        <v>407</v>
      </c>
      <c r="W1167" s="13">
        <f>SUMIFS('Fielding Data'!G:G, 'Fielding Data'!$A:$A, $A1167)</f>
        <v>25</v>
      </c>
      <c r="X1167" s="13">
        <f>SUMIFS('Fielding Data'!H:H, 'Fielding Data'!$A:$A, $A1167)</f>
        <v>102</v>
      </c>
    </row>
    <row r="1168" spans="1:24" x14ac:dyDescent="0.3">
      <c r="A1168" s="13" t="str">
        <f t="shared" si="37"/>
        <v>anglema012011</v>
      </c>
      <c r="B1168" s="16" t="s">
        <v>1424</v>
      </c>
      <c r="C1168" s="16">
        <v>2011</v>
      </c>
      <c r="D1168" s="16">
        <v>31</v>
      </c>
      <c r="E1168" s="16">
        <v>79</v>
      </c>
      <c r="F1168" s="16">
        <v>12</v>
      </c>
      <c r="G1168" s="16">
        <v>14</v>
      </c>
      <c r="H1168" s="16">
        <v>4</v>
      </c>
      <c r="I1168" s="16">
        <v>0</v>
      </c>
      <c r="J1168" s="16">
        <v>1</v>
      </c>
      <c r="K1168" s="16">
        <v>7</v>
      </c>
      <c r="L1168" s="16">
        <v>11</v>
      </c>
      <c r="M1168" s="16">
        <v>1</v>
      </c>
      <c r="N1168" s="16">
        <v>12</v>
      </c>
      <c r="O1168" s="16">
        <v>13</v>
      </c>
      <c r="P1168" s="13" t="str">
        <f t="shared" si="36"/>
        <v>CF</v>
      </c>
      <c r="Q1168" s="13">
        <f>IFERROR(VLOOKUP($A1168, 'Fielding Data'!$A$1:$H$12056, 5, 0), 0)</f>
        <v>0</v>
      </c>
      <c r="R1168" s="13">
        <f>IFERROR(VLOOKUP($A1168, 'Fielding Data'!$A$1:$H$12056, 6, 0), 0)</f>
        <v>0</v>
      </c>
      <c r="S1168" s="13">
        <f>IFERROR(VLOOKUP($A1168, 'Fielding Data'!$A$1:$H$12056, 7, 0), 0)</f>
        <v>0</v>
      </c>
      <c r="T1168" s="13">
        <f>IFERROR(VLOOKUP($A1168, 'Fielding Data'!$A$1:$H$12056, 8, 0), 0)</f>
        <v>0</v>
      </c>
      <c r="U1168" s="13">
        <f>SUMIFS('Fielding Data'!E:E, 'Fielding Data'!$A:$A, $A1168)</f>
        <v>62</v>
      </c>
      <c r="V1168" s="13">
        <f>SUMIFS('Fielding Data'!F:F, 'Fielding Data'!$A:$A, $A1168)</f>
        <v>0</v>
      </c>
      <c r="W1168" s="13">
        <f>SUMIFS('Fielding Data'!G:G, 'Fielding Data'!$A:$A, $A1168)</f>
        <v>2</v>
      </c>
      <c r="X1168" s="13">
        <f>SUMIFS('Fielding Data'!H:H, 'Fielding Data'!$A:$A, $A1168)</f>
        <v>0</v>
      </c>
    </row>
    <row r="1169" spans="1:24" x14ac:dyDescent="0.3">
      <c r="A1169" s="13" t="str">
        <f t="shared" si="37"/>
        <v>ankieri012011</v>
      </c>
      <c r="B1169" s="16" t="s">
        <v>47</v>
      </c>
      <c r="C1169" s="16">
        <v>2011</v>
      </c>
      <c r="D1169" s="16">
        <v>122</v>
      </c>
      <c r="E1169" s="16">
        <v>380</v>
      </c>
      <c r="F1169" s="16">
        <v>46</v>
      </c>
      <c r="G1169" s="16">
        <v>91</v>
      </c>
      <c r="H1169" s="16">
        <v>20</v>
      </c>
      <c r="I1169" s="16">
        <v>0</v>
      </c>
      <c r="J1169" s="16">
        <v>9</v>
      </c>
      <c r="K1169" s="16">
        <v>37</v>
      </c>
      <c r="L1169" s="16">
        <v>10</v>
      </c>
      <c r="M1169" s="16">
        <v>3</v>
      </c>
      <c r="N1169" s="16">
        <v>29</v>
      </c>
      <c r="O1169" s="16">
        <v>96</v>
      </c>
      <c r="P1169" s="13" t="str">
        <f t="shared" si="36"/>
        <v>CF</v>
      </c>
      <c r="Q1169" s="13">
        <f>IFERROR(VLOOKUP($A1169, 'Fielding Data'!$A$1:$H$12056, 5, 0), 0)</f>
        <v>0</v>
      </c>
      <c r="R1169" s="13">
        <f>IFERROR(VLOOKUP($A1169, 'Fielding Data'!$A$1:$H$12056, 6, 0), 0)</f>
        <v>0</v>
      </c>
      <c r="S1169" s="13">
        <f>IFERROR(VLOOKUP($A1169, 'Fielding Data'!$A$1:$H$12056, 7, 0), 0)</f>
        <v>0</v>
      </c>
      <c r="T1169" s="13">
        <f>IFERROR(VLOOKUP($A1169, 'Fielding Data'!$A$1:$H$12056, 8, 0), 0)</f>
        <v>0</v>
      </c>
      <c r="U1169" s="13">
        <f>SUMIFS('Fielding Data'!E:E, 'Fielding Data'!$A:$A, $A1169)</f>
        <v>245</v>
      </c>
      <c r="V1169" s="13">
        <f>SUMIFS('Fielding Data'!F:F, 'Fielding Data'!$A:$A, $A1169)</f>
        <v>9</v>
      </c>
      <c r="W1169" s="13">
        <f>SUMIFS('Fielding Data'!G:G, 'Fielding Data'!$A:$A, $A1169)</f>
        <v>1</v>
      </c>
      <c r="X1169" s="13">
        <f>SUMIFS('Fielding Data'!H:H, 'Fielding Data'!$A:$A, $A1169)</f>
        <v>0</v>
      </c>
    </row>
    <row r="1170" spans="1:24" x14ac:dyDescent="0.3">
      <c r="A1170" s="13" t="str">
        <f t="shared" si="37"/>
        <v>arencjp012011</v>
      </c>
      <c r="B1170" s="16" t="s">
        <v>1219</v>
      </c>
      <c r="C1170" s="16">
        <v>2011</v>
      </c>
      <c r="D1170" s="16">
        <v>129</v>
      </c>
      <c r="E1170" s="16">
        <v>443</v>
      </c>
      <c r="F1170" s="16">
        <v>47</v>
      </c>
      <c r="G1170" s="16">
        <v>97</v>
      </c>
      <c r="H1170" s="16">
        <v>20</v>
      </c>
      <c r="I1170" s="16">
        <v>4</v>
      </c>
      <c r="J1170" s="16">
        <v>23</v>
      </c>
      <c r="K1170" s="16">
        <v>78</v>
      </c>
      <c r="L1170" s="16">
        <v>1</v>
      </c>
      <c r="M1170" s="16">
        <v>1</v>
      </c>
      <c r="N1170" s="16">
        <v>36</v>
      </c>
      <c r="O1170" s="16">
        <v>133</v>
      </c>
      <c r="P1170" s="13" t="str">
        <f t="shared" si="36"/>
        <v>C</v>
      </c>
      <c r="Q1170" s="13">
        <f>IFERROR(VLOOKUP($A1170, 'Fielding Data'!$A$1:$H$12056, 5, 0), 0)</f>
        <v>822</v>
      </c>
      <c r="R1170" s="13">
        <f>IFERROR(VLOOKUP($A1170, 'Fielding Data'!$A$1:$H$12056, 6, 0), 0)</f>
        <v>72</v>
      </c>
      <c r="S1170" s="13">
        <f>IFERROR(VLOOKUP($A1170, 'Fielding Data'!$A$1:$H$12056, 7, 0), 0)</f>
        <v>6</v>
      </c>
      <c r="T1170" s="13">
        <f>IFERROR(VLOOKUP($A1170, 'Fielding Data'!$A$1:$H$12056, 8, 0), 0)</f>
        <v>4</v>
      </c>
      <c r="U1170" s="13">
        <f>SUMIFS('Fielding Data'!E:E, 'Fielding Data'!$A:$A, $A1170)</f>
        <v>822</v>
      </c>
      <c r="V1170" s="13">
        <f>SUMIFS('Fielding Data'!F:F, 'Fielding Data'!$A:$A, $A1170)</f>
        <v>72</v>
      </c>
      <c r="W1170" s="13">
        <f>SUMIFS('Fielding Data'!G:G, 'Fielding Data'!$A:$A, $A1170)</f>
        <v>6</v>
      </c>
      <c r="X1170" s="13">
        <f>SUMIFS('Fielding Data'!H:H, 'Fielding Data'!$A:$A, $A1170)</f>
        <v>4</v>
      </c>
    </row>
    <row r="1171" spans="1:24" x14ac:dyDescent="0.3">
      <c r="A1171" s="13" t="str">
        <f t="shared" si="37"/>
        <v>arredjo012011</v>
      </c>
      <c r="B1171" s="16" t="s">
        <v>871</v>
      </c>
      <c r="C1171" s="16">
        <v>2011</v>
      </c>
      <c r="D1171" s="16">
        <v>53</v>
      </c>
      <c r="E1171" s="16">
        <v>2</v>
      </c>
      <c r="F1171" s="16">
        <v>0</v>
      </c>
      <c r="G1171" s="16">
        <v>1</v>
      </c>
      <c r="H1171" s="16">
        <v>0</v>
      </c>
      <c r="I1171" s="16">
        <v>0</v>
      </c>
      <c r="J1171" s="16">
        <v>0</v>
      </c>
      <c r="K1171" s="16">
        <v>0</v>
      </c>
      <c r="L1171" s="16">
        <v>0</v>
      </c>
      <c r="M1171" s="16">
        <v>0</v>
      </c>
      <c r="N1171" s="16">
        <v>0</v>
      </c>
      <c r="O1171" s="16">
        <v>1</v>
      </c>
      <c r="P1171" s="13" t="str">
        <f t="shared" si="36"/>
        <v>P</v>
      </c>
      <c r="Q1171" s="13">
        <f>IFERROR(VLOOKUP($A1171, 'Fielding Data'!$A$1:$H$12056, 5, 0), 0)</f>
        <v>10</v>
      </c>
      <c r="R1171" s="13">
        <f>IFERROR(VLOOKUP($A1171, 'Fielding Data'!$A$1:$H$12056, 6, 0), 0)</f>
        <v>1</v>
      </c>
      <c r="S1171" s="13">
        <f>IFERROR(VLOOKUP($A1171, 'Fielding Data'!$A$1:$H$12056, 7, 0), 0)</f>
        <v>0</v>
      </c>
      <c r="T1171" s="13">
        <f>IFERROR(VLOOKUP($A1171, 'Fielding Data'!$A$1:$H$12056, 8, 0), 0)</f>
        <v>0</v>
      </c>
      <c r="U1171" s="13">
        <f>SUMIFS('Fielding Data'!E:E, 'Fielding Data'!$A:$A, $A1171)</f>
        <v>10</v>
      </c>
      <c r="V1171" s="13">
        <f>SUMIFS('Fielding Data'!F:F, 'Fielding Data'!$A:$A, $A1171)</f>
        <v>1</v>
      </c>
      <c r="W1171" s="13">
        <f>SUMIFS('Fielding Data'!G:G, 'Fielding Data'!$A:$A, $A1171)</f>
        <v>0</v>
      </c>
      <c r="X1171" s="13">
        <f>SUMIFS('Fielding Data'!H:H, 'Fielding Data'!$A:$A, $A1171)</f>
        <v>0</v>
      </c>
    </row>
    <row r="1172" spans="1:24" x14ac:dyDescent="0.3">
      <c r="A1172" s="13" t="str">
        <f t="shared" si="37"/>
        <v>arrieja012011</v>
      </c>
      <c r="B1172" s="16" t="s">
        <v>1220</v>
      </c>
      <c r="C1172" s="16">
        <v>2011</v>
      </c>
      <c r="D1172" s="16">
        <v>22</v>
      </c>
      <c r="E1172" s="16">
        <v>4</v>
      </c>
      <c r="F1172" s="16">
        <v>0</v>
      </c>
      <c r="G1172" s="16">
        <v>1</v>
      </c>
      <c r="H1172" s="16">
        <v>0</v>
      </c>
      <c r="I1172" s="16">
        <v>0</v>
      </c>
      <c r="J1172" s="16">
        <v>0</v>
      </c>
      <c r="K1172" s="16">
        <v>1</v>
      </c>
      <c r="L1172" s="16">
        <v>0</v>
      </c>
      <c r="M1172" s="16">
        <v>0</v>
      </c>
      <c r="N1172" s="16">
        <v>0</v>
      </c>
      <c r="O1172" s="16">
        <v>1</v>
      </c>
      <c r="P1172" s="13" t="str">
        <f t="shared" si="36"/>
        <v>P</v>
      </c>
      <c r="Q1172" s="13">
        <f>IFERROR(VLOOKUP($A1172, 'Fielding Data'!$A$1:$H$12056, 5, 0), 0)</f>
        <v>9</v>
      </c>
      <c r="R1172" s="13">
        <f>IFERROR(VLOOKUP($A1172, 'Fielding Data'!$A$1:$H$12056, 6, 0), 0)</f>
        <v>16</v>
      </c>
      <c r="S1172" s="13">
        <f>IFERROR(VLOOKUP($A1172, 'Fielding Data'!$A$1:$H$12056, 7, 0), 0)</f>
        <v>3</v>
      </c>
      <c r="T1172" s="13">
        <f>IFERROR(VLOOKUP($A1172, 'Fielding Data'!$A$1:$H$12056, 8, 0), 0)</f>
        <v>3</v>
      </c>
      <c r="U1172" s="13">
        <f>SUMIFS('Fielding Data'!E:E, 'Fielding Data'!$A:$A, $A1172)</f>
        <v>9</v>
      </c>
      <c r="V1172" s="13">
        <f>SUMIFS('Fielding Data'!F:F, 'Fielding Data'!$A:$A, $A1172)</f>
        <v>16</v>
      </c>
      <c r="W1172" s="13">
        <f>SUMIFS('Fielding Data'!G:G, 'Fielding Data'!$A:$A, $A1172)</f>
        <v>3</v>
      </c>
      <c r="X1172" s="13">
        <f>SUMIFS('Fielding Data'!H:H, 'Fielding Data'!$A:$A, $A1172)</f>
        <v>3</v>
      </c>
    </row>
    <row r="1173" spans="1:24" x14ac:dyDescent="0.3">
      <c r="A1173" s="13" t="str">
        <f t="shared" si="37"/>
        <v>arroybr012011</v>
      </c>
      <c r="B1173" s="16" t="s">
        <v>48</v>
      </c>
      <c r="C1173" s="16">
        <v>2011</v>
      </c>
      <c r="D1173" s="16">
        <v>36</v>
      </c>
      <c r="E1173" s="16">
        <v>57</v>
      </c>
      <c r="F1173" s="16">
        <v>1</v>
      </c>
      <c r="G1173" s="16">
        <v>6</v>
      </c>
      <c r="H1173" s="16">
        <v>2</v>
      </c>
      <c r="I1173" s="16">
        <v>0</v>
      </c>
      <c r="J1173" s="16">
        <v>0</v>
      </c>
      <c r="K1173" s="16">
        <v>2</v>
      </c>
      <c r="L1173" s="16">
        <v>0</v>
      </c>
      <c r="M1173" s="16">
        <v>0</v>
      </c>
      <c r="N1173" s="16">
        <v>1</v>
      </c>
      <c r="O1173" s="16">
        <v>27</v>
      </c>
      <c r="P1173" s="13" t="str">
        <f t="shared" si="36"/>
        <v>P</v>
      </c>
      <c r="Q1173" s="13">
        <f>IFERROR(VLOOKUP($A1173, 'Fielding Data'!$A$1:$H$12056, 5, 0), 0)</f>
        <v>22</v>
      </c>
      <c r="R1173" s="13">
        <f>IFERROR(VLOOKUP($A1173, 'Fielding Data'!$A$1:$H$12056, 6, 0), 0)</f>
        <v>30</v>
      </c>
      <c r="S1173" s="13">
        <f>IFERROR(VLOOKUP($A1173, 'Fielding Data'!$A$1:$H$12056, 7, 0), 0)</f>
        <v>4</v>
      </c>
      <c r="T1173" s="13">
        <f>IFERROR(VLOOKUP($A1173, 'Fielding Data'!$A$1:$H$12056, 8, 0), 0)</f>
        <v>2</v>
      </c>
      <c r="U1173" s="13">
        <f>SUMIFS('Fielding Data'!E:E, 'Fielding Data'!$A:$A, $A1173)</f>
        <v>22</v>
      </c>
      <c r="V1173" s="13">
        <f>SUMIFS('Fielding Data'!F:F, 'Fielding Data'!$A:$A, $A1173)</f>
        <v>30</v>
      </c>
      <c r="W1173" s="13">
        <f>SUMIFS('Fielding Data'!G:G, 'Fielding Data'!$A:$A, $A1173)</f>
        <v>4</v>
      </c>
      <c r="X1173" s="13">
        <f>SUMIFS('Fielding Data'!H:H, 'Fielding Data'!$A:$A, $A1173)</f>
        <v>2</v>
      </c>
    </row>
    <row r="1174" spans="1:24" x14ac:dyDescent="0.3">
      <c r="A1174" s="13" t="str">
        <f t="shared" si="37"/>
        <v>ascanjo012011</v>
      </c>
      <c r="B1174" s="16" t="s">
        <v>750</v>
      </c>
      <c r="C1174" s="16">
        <v>2011</v>
      </c>
      <c r="D1174" s="16">
        <v>8</v>
      </c>
      <c r="E1174" s="16">
        <v>0</v>
      </c>
      <c r="F1174" s="16">
        <v>0</v>
      </c>
      <c r="G1174" s="16">
        <v>0</v>
      </c>
      <c r="H1174" s="16">
        <v>0</v>
      </c>
      <c r="I1174" s="16">
        <v>0</v>
      </c>
      <c r="J1174" s="16">
        <v>0</v>
      </c>
      <c r="K1174" s="16">
        <v>0</v>
      </c>
      <c r="L1174" s="16">
        <v>0</v>
      </c>
      <c r="M1174" s="16">
        <v>0</v>
      </c>
      <c r="N1174" s="16">
        <v>0</v>
      </c>
      <c r="O1174" s="16">
        <v>0</v>
      </c>
      <c r="P1174" s="13" t="str">
        <f t="shared" si="36"/>
        <v>P</v>
      </c>
      <c r="Q1174" s="13">
        <f>IFERROR(VLOOKUP($A1174, 'Fielding Data'!$A$1:$H$12056, 5, 0), 0)</f>
        <v>0</v>
      </c>
      <c r="R1174" s="13">
        <f>IFERROR(VLOOKUP($A1174, 'Fielding Data'!$A$1:$H$12056, 6, 0), 0)</f>
        <v>0</v>
      </c>
      <c r="S1174" s="13">
        <f>IFERROR(VLOOKUP($A1174, 'Fielding Data'!$A$1:$H$12056, 7, 0), 0)</f>
        <v>0</v>
      </c>
      <c r="T1174" s="13">
        <f>IFERROR(VLOOKUP($A1174, 'Fielding Data'!$A$1:$H$12056, 8, 0), 0)</f>
        <v>0</v>
      </c>
      <c r="U1174" s="13">
        <f>SUMIFS('Fielding Data'!E:E, 'Fielding Data'!$A:$A, $A1174)</f>
        <v>0</v>
      </c>
      <c r="V1174" s="13">
        <f>SUMIFS('Fielding Data'!F:F, 'Fielding Data'!$A:$A, $A1174)</f>
        <v>0</v>
      </c>
      <c r="W1174" s="13">
        <f>SUMIFS('Fielding Data'!G:G, 'Fielding Data'!$A:$A, $A1174)</f>
        <v>0</v>
      </c>
      <c r="X1174" s="13">
        <f>SUMIFS('Fielding Data'!H:H, 'Fielding Data'!$A:$A, $A1174)</f>
        <v>0</v>
      </c>
    </row>
    <row r="1175" spans="1:24" x14ac:dyDescent="0.3">
      <c r="A1175" s="13" t="str">
        <f t="shared" si="37"/>
        <v>atchisc012011</v>
      </c>
      <c r="B1175" s="16" t="s">
        <v>414</v>
      </c>
      <c r="C1175" s="16">
        <v>2011</v>
      </c>
      <c r="D1175" s="16">
        <v>18</v>
      </c>
      <c r="E1175" s="16">
        <v>0</v>
      </c>
      <c r="F1175" s="16">
        <v>0</v>
      </c>
      <c r="G1175" s="16">
        <v>0</v>
      </c>
      <c r="H1175" s="16">
        <v>0</v>
      </c>
      <c r="I1175" s="16">
        <v>0</v>
      </c>
      <c r="J1175" s="16">
        <v>0</v>
      </c>
      <c r="K1175" s="16">
        <v>0</v>
      </c>
      <c r="L1175" s="16">
        <v>0</v>
      </c>
      <c r="M1175" s="16">
        <v>0</v>
      </c>
      <c r="N1175" s="16">
        <v>0</v>
      </c>
      <c r="O1175" s="16">
        <v>0</v>
      </c>
      <c r="P1175" s="13" t="str">
        <f t="shared" si="36"/>
        <v>P</v>
      </c>
      <c r="Q1175" s="13">
        <f>IFERROR(VLOOKUP($A1175, 'Fielding Data'!$A$1:$H$12056, 5, 0), 0)</f>
        <v>2</v>
      </c>
      <c r="R1175" s="13">
        <f>IFERROR(VLOOKUP($A1175, 'Fielding Data'!$A$1:$H$12056, 6, 0), 0)</f>
        <v>3</v>
      </c>
      <c r="S1175" s="13">
        <f>IFERROR(VLOOKUP($A1175, 'Fielding Data'!$A$1:$H$12056, 7, 0), 0)</f>
        <v>1</v>
      </c>
      <c r="T1175" s="13">
        <f>IFERROR(VLOOKUP($A1175, 'Fielding Data'!$A$1:$H$12056, 8, 0), 0)</f>
        <v>0</v>
      </c>
      <c r="U1175" s="13">
        <f>SUMIFS('Fielding Data'!E:E, 'Fielding Data'!$A:$A, $A1175)</f>
        <v>2</v>
      </c>
      <c r="V1175" s="13">
        <f>SUMIFS('Fielding Data'!F:F, 'Fielding Data'!$A:$A, $A1175)</f>
        <v>3</v>
      </c>
      <c r="W1175" s="13">
        <f>SUMIFS('Fielding Data'!G:G, 'Fielding Data'!$A:$A, $A1175)</f>
        <v>1</v>
      </c>
      <c r="X1175" s="13">
        <f>SUMIFS('Fielding Data'!H:H, 'Fielding Data'!$A:$A, $A1175)</f>
        <v>0</v>
      </c>
    </row>
    <row r="1176" spans="1:24" x14ac:dyDescent="0.3">
      <c r="A1176" s="13" t="str">
        <f t="shared" si="37"/>
        <v>atkinmi012011</v>
      </c>
      <c r="B1176" s="16" t="s">
        <v>1039</v>
      </c>
      <c r="C1176" s="16">
        <v>2011</v>
      </c>
      <c r="D1176" s="16">
        <v>3</v>
      </c>
      <c r="E1176" s="16">
        <v>0</v>
      </c>
      <c r="F1176" s="16">
        <v>0</v>
      </c>
      <c r="G1176" s="16">
        <v>0</v>
      </c>
      <c r="H1176" s="16">
        <v>0</v>
      </c>
      <c r="I1176" s="16">
        <v>0</v>
      </c>
      <c r="J1176" s="16">
        <v>0</v>
      </c>
      <c r="K1176" s="16">
        <v>0</v>
      </c>
      <c r="L1176" s="16">
        <v>0</v>
      </c>
      <c r="M1176" s="16">
        <v>0</v>
      </c>
      <c r="N1176" s="16">
        <v>0</v>
      </c>
      <c r="O1176" s="16">
        <v>0</v>
      </c>
      <c r="P1176" s="13" t="str">
        <f t="shared" si="36"/>
        <v>P</v>
      </c>
      <c r="Q1176" s="13">
        <f>IFERROR(VLOOKUP($A1176, 'Fielding Data'!$A$1:$H$12056, 5, 0), 0)</f>
        <v>1</v>
      </c>
      <c r="R1176" s="13">
        <f>IFERROR(VLOOKUP($A1176, 'Fielding Data'!$A$1:$H$12056, 6, 0), 0)</f>
        <v>0</v>
      </c>
      <c r="S1176" s="13">
        <f>IFERROR(VLOOKUP($A1176, 'Fielding Data'!$A$1:$H$12056, 7, 0), 0)</f>
        <v>0</v>
      </c>
      <c r="T1176" s="13">
        <f>IFERROR(VLOOKUP($A1176, 'Fielding Data'!$A$1:$H$12056, 8, 0), 0)</f>
        <v>0</v>
      </c>
      <c r="U1176" s="13">
        <f>SUMIFS('Fielding Data'!E:E, 'Fielding Data'!$A:$A, $A1176)</f>
        <v>1</v>
      </c>
      <c r="V1176" s="13">
        <f>SUMIFS('Fielding Data'!F:F, 'Fielding Data'!$A:$A, $A1176)</f>
        <v>0</v>
      </c>
      <c r="W1176" s="13">
        <f>SUMIFS('Fielding Data'!G:G, 'Fielding Data'!$A:$A, $A1176)</f>
        <v>0</v>
      </c>
      <c r="X1176" s="13">
        <f>SUMIFS('Fielding Data'!H:H, 'Fielding Data'!$A:$A, $A1176)</f>
        <v>0</v>
      </c>
    </row>
    <row r="1177" spans="1:24" x14ac:dyDescent="0.3">
      <c r="A1177" s="13" t="str">
        <f t="shared" si="37"/>
        <v>augenbr012011</v>
      </c>
      <c r="B1177" s="16" t="s">
        <v>1040</v>
      </c>
      <c r="C1177" s="16">
        <v>2011</v>
      </c>
      <c r="D1177" s="16">
        <v>5</v>
      </c>
      <c r="E1177" s="16">
        <v>1</v>
      </c>
      <c r="F1177" s="16">
        <v>0</v>
      </c>
      <c r="G1177" s="16">
        <v>1</v>
      </c>
      <c r="H1177" s="16">
        <v>0</v>
      </c>
      <c r="I1177" s="16">
        <v>0</v>
      </c>
      <c r="J1177" s="16">
        <v>0</v>
      </c>
      <c r="K1177" s="16">
        <v>0</v>
      </c>
      <c r="L1177" s="16">
        <v>0</v>
      </c>
      <c r="M1177" s="16">
        <v>0</v>
      </c>
      <c r="N1177" s="16">
        <v>0</v>
      </c>
      <c r="O1177" s="16">
        <v>0</v>
      </c>
      <c r="P1177" s="13" t="str">
        <f t="shared" si="36"/>
        <v>P</v>
      </c>
      <c r="Q1177" s="13">
        <f>IFERROR(VLOOKUP($A1177, 'Fielding Data'!$A$1:$H$12056, 5, 0), 0)</f>
        <v>0</v>
      </c>
      <c r="R1177" s="13">
        <f>IFERROR(VLOOKUP($A1177, 'Fielding Data'!$A$1:$H$12056, 6, 0), 0)</f>
        <v>1</v>
      </c>
      <c r="S1177" s="13">
        <f>IFERROR(VLOOKUP($A1177, 'Fielding Data'!$A$1:$H$12056, 7, 0), 0)</f>
        <v>0</v>
      </c>
      <c r="T1177" s="13">
        <f>IFERROR(VLOOKUP($A1177, 'Fielding Data'!$A$1:$H$12056, 8, 0), 0)</f>
        <v>0</v>
      </c>
      <c r="U1177" s="13">
        <f>SUMIFS('Fielding Data'!E:E, 'Fielding Data'!$A:$A, $A1177)</f>
        <v>0</v>
      </c>
      <c r="V1177" s="13">
        <f>SUMIFS('Fielding Data'!F:F, 'Fielding Data'!$A:$A, $A1177)</f>
        <v>1</v>
      </c>
      <c r="W1177" s="13">
        <f>SUMIFS('Fielding Data'!G:G, 'Fielding Data'!$A:$A, $A1177)</f>
        <v>0</v>
      </c>
      <c r="X1177" s="13">
        <f>SUMIFS('Fielding Data'!H:H, 'Fielding Data'!$A:$A, $A1177)</f>
        <v>0</v>
      </c>
    </row>
    <row r="1178" spans="1:24" x14ac:dyDescent="0.3">
      <c r="A1178" s="13" t="str">
        <f t="shared" si="37"/>
        <v>avilaal012011</v>
      </c>
      <c r="B1178" s="16" t="s">
        <v>1041</v>
      </c>
      <c r="C1178" s="16">
        <v>2011</v>
      </c>
      <c r="D1178" s="16">
        <v>141</v>
      </c>
      <c r="E1178" s="16">
        <v>464</v>
      </c>
      <c r="F1178" s="16">
        <v>63</v>
      </c>
      <c r="G1178" s="16">
        <v>137</v>
      </c>
      <c r="H1178" s="16">
        <v>33</v>
      </c>
      <c r="I1178" s="16">
        <v>4</v>
      </c>
      <c r="J1178" s="16">
        <v>19</v>
      </c>
      <c r="K1178" s="16">
        <v>82</v>
      </c>
      <c r="L1178" s="16">
        <v>3</v>
      </c>
      <c r="M1178" s="16">
        <v>1</v>
      </c>
      <c r="N1178" s="16">
        <v>73</v>
      </c>
      <c r="O1178" s="16">
        <v>131</v>
      </c>
      <c r="P1178" s="13" t="str">
        <f t="shared" si="36"/>
        <v>3B</v>
      </c>
      <c r="Q1178" s="13">
        <f>IFERROR(VLOOKUP($A1178, 'Fielding Data'!$A$1:$H$12056, 5, 0), 0)</f>
        <v>0</v>
      </c>
      <c r="R1178" s="13">
        <f>IFERROR(VLOOKUP($A1178, 'Fielding Data'!$A$1:$H$12056, 6, 0), 0)</f>
        <v>1</v>
      </c>
      <c r="S1178" s="13">
        <f>IFERROR(VLOOKUP($A1178, 'Fielding Data'!$A$1:$H$12056, 7, 0), 0)</f>
        <v>1</v>
      </c>
      <c r="T1178" s="13">
        <f>IFERROR(VLOOKUP($A1178, 'Fielding Data'!$A$1:$H$12056, 8, 0), 0)</f>
        <v>0</v>
      </c>
      <c r="U1178" s="13">
        <f>SUMIFS('Fielding Data'!E:E, 'Fielding Data'!$A:$A, $A1178)</f>
        <v>940</v>
      </c>
      <c r="V1178" s="13">
        <f>SUMIFS('Fielding Data'!F:F, 'Fielding Data'!$A:$A, $A1178)</f>
        <v>74</v>
      </c>
      <c r="W1178" s="13">
        <f>SUMIFS('Fielding Data'!G:G, 'Fielding Data'!$A:$A, $A1178)</f>
        <v>6</v>
      </c>
      <c r="X1178" s="13">
        <f>SUMIFS('Fielding Data'!H:H, 'Fielding Data'!$A:$A, $A1178)</f>
        <v>14</v>
      </c>
    </row>
    <row r="1179" spans="1:24" x14ac:dyDescent="0.3">
      <c r="A1179" s="13" t="str">
        <f t="shared" si="37"/>
        <v>axelrdy012011</v>
      </c>
      <c r="B1179" s="16" t="s">
        <v>1425</v>
      </c>
      <c r="C1179" s="16">
        <v>2011</v>
      </c>
      <c r="D1179" s="16">
        <v>4</v>
      </c>
      <c r="E1179" s="16">
        <v>0</v>
      </c>
      <c r="F1179" s="16">
        <v>0</v>
      </c>
      <c r="G1179" s="16">
        <v>0</v>
      </c>
      <c r="H1179" s="16">
        <v>0</v>
      </c>
      <c r="I1179" s="16">
        <v>0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 s="16">
        <v>0</v>
      </c>
      <c r="P1179" s="13" t="str">
        <f t="shared" si="36"/>
        <v>P</v>
      </c>
      <c r="Q1179" s="13">
        <f>IFERROR(VLOOKUP($A1179, 'Fielding Data'!$A$1:$H$12056, 5, 0), 0)</f>
        <v>3</v>
      </c>
      <c r="R1179" s="13">
        <f>IFERROR(VLOOKUP($A1179, 'Fielding Data'!$A$1:$H$12056, 6, 0), 0)</f>
        <v>4</v>
      </c>
      <c r="S1179" s="13">
        <f>IFERROR(VLOOKUP($A1179, 'Fielding Data'!$A$1:$H$12056, 7, 0), 0)</f>
        <v>0</v>
      </c>
      <c r="T1179" s="13">
        <f>IFERROR(VLOOKUP($A1179, 'Fielding Data'!$A$1:$H$12056, 8, 0), 0)</f>
        <v>2</v>
      </c>
      <c r="U1179" s="13">
        <f>SUMIFS('Fielding Data'!E:E, 'Fielding Data'!$A:$A, $A1179)</f>
        <v>3</v>
      </c>
      <c r="V1179" s="13">
        <f>SUMIFS('Fielding Data'!F:F, 'Fielding Data'!$A:$A, $A1179)</f>
        <v>4</v>
      </c>
      <c r="W1179" s="13">
        <f>SUMIFS('Fielding Data'!G:G, 'Fielding Data'!$A:$A, $A1179)</f>
        <v>0</v>
      </c>
      <c r="X1179" s="13">
        <f>SUMIFS('Fielding Data'!H:H, 'Fielding Data'!$A:$A, $A1179)</f>
        <v>2</v>
      </c>
    </row>
    <row r="1180" spans="1:24" x14ac:dyDescent="0.3">
      <c r="A1180" s="13" t="str">
        <f t="shared" si="37"/>
        <v>axforjo012011</v>
      </c>
      <c r="B1180" s="16" t="s">
        <v>1042</v>
      </c>
      <c r="C1180" s="16">
        <v>2011</v>
      </c>
      <c r="D1180" s="16">
        <v>74</v>
      </c>
      <c r="E1180" s="16">
        <v>0</v>
      </c>
      <c r="F1180" s="16">
        <v>0</v>
      </c>
      <c r="G1180" s="16">
        <v>0</v>
      </c>
      <c r="H1180" s="16">
        <v>0</v>
      </c>
      <c r="I1180" s="16">
        <v>0</v>
      </c>
      <c r="J1180" s="16">
        <v>0</v>
      </c>
      <c r="K1180" s="16">
        <v>0</v>
      </c>
      <c r="L1180" s="16">
        <v>0</v>
      </c>
      <c r="M1180" s="16">
        <v>0</v>
      </c>
      <c r="N1180" s="16">
        <v>0</v>
      </c>
      <c r="O1180" s="16">
        <v>0</v>
      </c>
      <c r="P1180" s="13" t="str">
        <f t="shared" si="36"/>
        <v>P</v>
      </c>
      <c r="Q1180" s="13">
        <f>IFERROR(VLOOKUP($A1180, 'Fielding Data'!$A$1:$H$12056, 5, 0), 0)</f>
        <v>1</v>
      </c>
      <c r="R1180" s="13">
        <f>IFERROR(VLOOKUP($A1180, 'Fielding Data'!$A$1:$H$12056, 6, 0), 0)</f>
        <v>7</v>
      </c>
      <c r="S1180" s="13">
        <f>IFERROR(VLOOKUP($A1180, 'Fielding Data'!$A$1:$H$12056, 7, 0), 0)</f>
        <v>2</v>
      </c>
      <c r="T1180" s="13">
        <f>IFERROR(VLOOKUP($A1180, 'Fielding Data'!$A$1:$H$12056, 8, 0), 0)</f>
        <v>1</v>
      </c>
      <c r="U1180" s="13">
        <f>SUMIFS('Fielding Data'!E:E, 'Fielding Data'!$A:$A, $A1180)</f>
        <v>1</v>
      </c>
      <c r="V1180" s="13">
        <f>SUMIFS('Fielding Data'!F:F, 'Fielding Data'!$A:$A, $A1180)</f>
        <v>7</v>
      </c>
      <c r="W1180" s="13">
        <f>SUMIFS('Fielding Data'!G:G, 'Fielding Data'!$A:$A, $A1180)</f>
        <v>2</v>
      </c>
      <c r="X1180" s="13">
        <f>SUMIFS('Fielding Data'!H:H, 'Fielding Data'!$A:$A, $A1180)</f>
        <v>1</v>
      </c>
    </row>
    <row r="1181" spans="1:24" x14ac:dyDescent="0.3">
      <c r="A1181" s="13" t="str">
        <f t="shared" si="37"/>
        <v>ayalalu012011</v>
      </c>
      <c r="B1181" s="16" t="s">
        <v>348</v>
      </c>
      <c r="C1181" s="16">
        <v>2011</v>
      </c>
      <c r="D1181" s="16">
        <v>52</v>
      </c>
      <c r="E1181" s="16">
        <v>0</v>
      </c>
      <c r="F1181" s="16">
        <v>0</v>
      </c>
      <c r="G1181" s="16">
        <v>0</v>
      </c>
      <c r="H1181" s="16">
        <v>0</v>
      </c>
      <c r="I1181" s="16">
        <v>0</v>
      </c>
      <c r="J1181" s="16">
        <v>0</v>
      </c>
      <c r="K1181" s="16">
        <v>0</v>
      </c>
      <c r="L1181" s="16">
        <v>0</v>
      </c>
      <c r="M1181" s="16">
        <v>0</v>
      </c>
      <c r="N1181" s="16">
        <v>0</v>
      </c>
      <c r="O1181" s="16">
        <v>0</v>
      </c>
      <c r="P1181" s="13" t="str">
        <f t="shared" si="36"/>
        <v>P</v>
      </c>
      <c r="Q1181" s="13">
        <f>IFERROR(VLOOKUP($A1181, 'Fielding Data'!$A$1:$H$12056, 5, 0), 0)</f>
        <v>2</v>
      </c>
      <c r="R1181" s="13">
        <f>IFERROR(VLOOKUP($A1181, 'Fielding Data'!$A$1:$H$12056, 6, 0), 0)</f>
        <v>11</v>
      </c>
      <c r="S1181" s="13">
        <f>IFERROR(VLOOKUP($A1181, 'Fielding Data'!$A$1:$H$12056, 7, 0), 0)</f>
        <v>0</v>
      </c>
      <c r="T1181" s="13">
        <f>IFERROR(VLOOKUP($A1181, 'Fielding Data'!$A$1:$H$12056, 8, 0), 0)</f>
        <v>2</v>
      </c>
      <c r="U1181" s="13">
        <f>SUMIFS('Fielding Data'!E:E, 'Fielding Data'!$A:$A, $A1181)</f>
        <v>2</v>
      </c>
      <c r="V1181" s="13">
        <f>SUMIFS('Fielding Data'!F:F, 'Fielding Data'!$A:$A, $A1181)</f>
        <v>11</v>
      </c>
      <c r="W1181" s="13">
        <f>SUMIFS('Fielding Data'!G:G, 'Fielding Data'!$A:$A, $A1181)</f>
        <v>0</v>
      </c>
      <c r="X1181" s="13">
        <f>SUMIFS('Fielding Data'!H:H, 'Fielding Data'!$A:$A, $A1181)</f>
        <v>2</v>
      </c>
    </row>
    <row r="1182" spans="1:24" x14ac:dyDescent="0.3">
      <c r="A1182" s="13" t="str">
        <f t="shared" si="37"/>
        <v>aybarer012011</v>
      </c>
      <c r="B1182" s="16" t="s">
        <v>624</v>
      </c>
      <c r="C1182" s="16">
        <v>2011</v>
      </c>
      <c r="D1182" s="16">
        <v>143</v>
      </c>
      <c r="E1182" s="16">
        <v>556</v>
      </c>
      <c r="F1182" s="16">
        <v>71</v>
      </c>
      <c r="G1182" s="16">
        <v>155</v>
      </c>
      <c r="H1182" s="16">
        <v>33</v>
      </c>
      <c r="I1182" s="16">
        <v>8</v>
      </c>
      <c r="J1182" s="16">
        <v>10</v>
      </c>
      <c r="K1182" s="16">
        <v>59</v>
      </c>
      <c r="L1182" s="16">
        <v>30</v>
      </c>
      <c r="M1182" s="16">
        <v>6</v>
      </c>
      <c r="N1182" s="16">
        <v>31</v>
      </c>
      <c r="O1182" s="16">
        <v>68</v>
      </c>
      <c r="P1182" s="13" t="str">
        <f t="shared" si="36"/>
        <v>SS</v>
      </c>
      <c r="Q1182" s="13">
        <f>IFERROR(VLOOKUP($A1182, 'Fielding Data'!$A$1:$H$12056, 5, 0), 0)</f>
        <v>240</v>
      </c>
      <c r="R1182" s="13">
        <f>IFERROR(VLOOKUP($A1182, 'Fielding Data'!$A$1:$H$12056, 6, 0), 0)</f>
        <v>406</v>
      </c>
      <c r="S1182" s="13">
        <f>IFERROR(VLOOKUP($A1182, 'Fielding Data'!$A$1:$H$12056, 7, 0), 0)</f>
        <v>13</v>
      </c>
      <c r="T1182" s="13">
        <f>IFERROR(VLOOKUP($A1182, 'Fielding Data'!$A$1:$H$12056, 8, 0), 0)</f>
        <v>102</v>
      </c>
      <c r="U1182" s="13">
        <f>SUMIFS('Fielding Data'!E:E, 'Fielding Data'!$A:$A, $A1182)</f>
        <v>240</v>
      </c>
      <c r="V1182" s="13">
        <f>SUMIFS('Fielding Data'!F:F, 'Fielding Data'!$A:$A, $A1182)</f>
        <v>406</v>
      </c>
      <c r="W1182" s="13">
        <f>SUMIFS('Fielding Data'!G:G, 'Fielding Data'!$A:$A, $A1182)</f>
        <v>13</v>
      </c>
      <c r="X1182" s="13">
        <f>SUMIFS('Fielding Data'!H:H, 'Fielding Data'!$A:$A, $A1182)</f>
        <v>102</v>
      </c>
    </row>
    <row r="1183" spans="1:24" x14ac:dyDescent="0.3">
      <c r="A1183" s="13" t="str">
        <f t="shared" si="37"/>
        <v>badenbu012011</v>
      </c>
      <c r="B1183" s="16" t="s">
        <v>873</v>
      </c>
      <c r="C1183" s="16">
        <v>2011</v>
      </c>
      <c r="D1183" s="16">
        <v>50</v>
      </c>
      <c r="E1183" s="16">
        <v>7</v>
      </c>
      <c r="F1183" s="16">
        <v>1</v>
      </c>
      <c r="G1183" s="16">
        <v>2</v>
      </c>
      <c r="H1183" s="16">
        <v>1</v>
      </c>
      <c r="I1183" s="16">
        <v>0</v>
      </c>
      <c r="J1183" s="16">
        <v>0</v>
      </c>
      <c r="K1183" s="16">
        <v>1</v>
      </c>
      <c r="L1183" s="16">
        <v>0</v>
      </c>
      <c r="M1183" s="16">
        <v>0</v>
      </c>
      <c r="N1183" s="16">
        <v>1</v>
      </c>
      <c r="O1183" s="16">
        <v>5</v>
      </c>
      <c r="P1183" s="13" t="str">
        <f t="shared" si="36"/>
        <v>P</v>
      </c>
      <c r="Q1183" s="13">
        <f>IFERROR(VLOOKUP($A1183, 'Fielding Data'!$A$1:$H$12056, 5, 0), 0)</f>
        <v>4</v>
      </c>
      <c r="R1183" s="13">
        <f>IFERROR(VLOOKUP($A1183, 'Fielding Data'!$A$1:$H$12056, 6, 0), 0)</f>
        <v>9</v>
      </c>
      <c r="S1183" s="13">
        <f>IFERROR(VLOOKUP($A1183, 'Fielding Data'!$A$1:$H$12056, 7, 0), 0)</f>
        <v>0</v>
      </c>
      <c r="T1183" s="13">
        <f>IFERROR(VLOOKUP($A1183, 'Fielding Data'!$A$1:$H$12056, 8, 0), 0)</f>
        <v>0</v>
      </c>
      <c r="U1183" s="13">
        <f>SUMIFS('Fielding Data'!E:E, 'Fielding Data'!$A:$A, $A1183)</f>
        <v>4</v>
      </c>
      <c r="V1183" s="13">
        <f>SUMIFS('Fielding Data'!F:F, 'Fielding Data'!$A:$A, $A1183)</f>
        <v>9</v>
      </c>
      <c r="W1183" s="13">
        <f>SUMIFS('Fielding Data'!G:G, 'Fielding Data'!$A:$A, $A1183)</f>
        <v>0</v>
      </c>
      <c r="X1183" s="13">
        <f>SUMIFS('Fielding Data'!H:H, 'Fielding Data'!$A:$A, $A1183)</f>
        <v>0</v>
      </c>
    </row>
    <row r="1184" spans="1:24" x14ac:dyDescent="0.3">
      <c r="A1184" s="13" t="str">
        <f t="shared" si="37"/>
        <v>baezda012011</v>
      </c>
      <c r="B1184" s="16" t="s">
        <v>226</v>
      </c>
      <c r="C1184" s="16">
        <v>2011</v>
      </c>
      <c r="D1184" s="16">
        <v>29</v>
      </c>
      <c r="E1184" s="16">
        <v>2</v>
      </c>
      <c r="F1184" s="16">
        <v>0</v>
      </c>
      <c r="G1184" s="16">
        <v>0</v>
      </c>
      <c r="H1184" s="16">
        <v>0</v>
      </c>
      <c r="I1184" s="16">
        <v>0</v>
      </c>
      <c r="J1184" s="16">
        <v>0</v>
      </c>
      <c r="K1184" s="16">
        <v>0</v>
      </c>
      <c r="L1184" s="16">
        <v>0</v>
      </c>
      <c r="M1184" s="16">
        <v>0</v>
      </c>
      <c r="N1184" s="16">
        <v>0</v>
      </c>
      <c r="O1184" s="16">
        <v>1</v>
      </c>
      <c r="P1184" s="13" t="str">
        <f t="shared" si="36"/>
        <v>P</v>
      </c>
      <c r="Q1184" s="13">
        <f>IFERROR(VLOOKUP($A1184, 'Fielding Data'!$A$1:$H$12056, 5, 0), 0)</f>
        <v>3</v>
      </c>
      <c r="R1184" s="13">
        <f>IFERROR(VLOOKUP($A1184, 'Fielding Data'!$A$1:$H$12056, 6, 0), 0)</f>
        <v>4</v>
      </c>
      <c r="S1184" s="13">
        <f>IFERROR(VLOOKUP($A1184, 'Fielding Data'!$A$1:$H$12056, 7, 0), 0)</f>
        <v>0</v>
      </c>
      <c r="T1184" s="13">
        <f>IFERROR(VLOOKUP($A1184, 'Fielding Data'!$A$1:$H$12056, 8, 0), 0)</f>
        <v>0</v>
      </c>
      <c r="U1184" s="13">
        <f>SUMIFS('Fielding Data'!E:E, 'Fielding Data'!$A:$A, $A1184)</f>
        <v>3</v>
      </c>
      <c r="V1184" s="13">
        <f>SUMIFS('Fielding Data'!F:F, 'Fielding Data'!$A:$A, $A1184)</f>
        <v>4</v>
      </c>
      <c r="W1184" s="13">
        <f>SUMIFS('Fielding Data'!G:G, 'Fielding Data'!$A:$A, $A1184)</f>
        <v>0</v>
      </c>
      <c r="X1184" s="13">
        <f>SUMIFS('Fielding Data'!H:H, 'Fielding Data'!$A:$A, $A1184)</f>
        <v>0</v>
      </c>
    </row>
    <row r="1185" spans="1:24" x14ac:dyDescent="0.3">
      <c r="A1185" s="13" t="str">
        <f t="shared" si="37"/>
        <v>bailean012011</v>
      </c>
      <c r="B1185" s="16" t="s">
        <v>1043</v>
      </c>
      <c r="C1185" s="16">
        <v>2011</v>
      </c>
      <c r="D1185" s="16">
        <v>42</v>
      </c>
      <c r="E1185" s="16">
        <v>0</v>
      </c>
      <c r="F1185" s="16">
        <v>0</v>
      </c>
      <c r="G1185" s="16">
        <v>0</v>
      </c>
      <c r="H1185" s="16">
        <v>0</v>
      </c>
      <c r="I1185" s="16">
        <v>0</v>
      </c>
      <c r="J1185" s="16">
        <v>0</v>
      </c>
      <c r="K1185" s="16">
        <v>0</v>
      </c>
      <c r="L1185" s="16">
        <v>0</v>
      </c>
      <c r="M1185" s="16">
        <v>0</v>
      </c>
      <c r="N1185" s="16">
        <v>0</v>
      </c>
      <c r="O1185" s="16">
        <v>0</v>
      </c>
      <c r="P1185" s="13" t="str">
        <f t="shared" si="36"/>
        <v>P</v>
      </c>
      <c r="Q1185" s="13">
        <f>IFERROR(VLOOKUP($A1185, 'Fielding Data'!$A$1:$H$12056, 5, 0), 0)</f>
        <v>1</v>
      </c>
      <c r="R1185" s="13">
        <f>IFERROR(VLOOKUP($A1185, 'Fielding Data'!$A$1:$H$12056, 6, 0), 0)</f>
        <v>4</v>
      </c>
      <c r="S1185" s="13">
        <f>IFERROR(VLOOKUP($A1185, 'Fielding Data'!$A$1:$H$12056, 7, 0), 0)</f>
        <v>0</v>
      </c>
      <c r="T1185" s="13">
        <f>IFERROR(VLOOKUP($A1185, 'Fielding Data'!$A$1:$H$12056, 8, 0), 0)</f>
        <v>0</v>
      </c>
      <c r="U1185" s="13">
        <f>SUMIFS('Fielding Data'!E:E, 'Fielding Data'!$A:$A, $A1185)</f>
        <v>1</v>
      </c>
      <c r="V1185" s="13">
        <f>SUMIFS('Fielding Data'!F:F, 'Fielding Data'!$A:$A, $A1185)</f>
        <v>4</v>
      </c>
      <c r="W1185" s="13">
        <f>SUMIFS('Fielding Data'!G:G, 'Fielding Data'!$A:$A, $A1185)</f>
        <v>0</v>
      </c>
      <c r="X1185" s="13">
        <f>SUMIFS('Fielding Data'!H:H, 'Fielding Data'!$A:$A, $A1185)</f>
        <v>0</v>
      </c>
    </row>
    <row r="1186" spans="1:24" x14ac:dyDescent="0.3">
      <c r="A1186" s="13" t="str">
        <f t="shared" si="37"/>
        <v>baileho022011</v>
      </c>
      <c r="B1186" s="16" t="s">
        <v>751</v>
      </c>
      <c r="C1186" s="16">
        <v>2011</v>
      </c>
      <c r="D1186" s="16">
        <v>23</v>
      </c>
      <c r="E1186" s="16">
        <v>39</v>
      </c>
      <c r="F1186" s="16">
        <v>7</v>
      </c>
      <c r="G1186" s="16">
        <v>11</v>
      </c>
      <c r="H1186" s="16">
        <v>2</v>
      </c>
      <c r="I1186" s="16">
        <v>0</v>
      </c>
      <c r="J1186" s="16">
        <v>0</v>
      </c>
      <c r="K1186" s="16">
        <v>2</v>
      </c>
      <c r="L1186" s="16">
        <v>0</v>
      </c>
      <c r="M1186" s="16">
        <v>0</v>
      </c>
      <c r="N1186" s="16">
        <v>1</v>
      </c>
      <c r="O1186" s="16">
        <v>11</v>
      </c>
      <c r="P1186" s="13" t="str">
        <f t="shared" si="36"/>
        <v>P</v>
      </c>
      <c r="Q1186" s="13">
        <f>IFERROR(VLOOKUP($A1186, 'Fielding Data'!$A$1:$H$12056, 5, 0), 0)</f>
        <v>14</v>
      </c>
      <c r="R1186" s="13">
        <f>IFERROR(VLOOKUP($A1186, 'Fielding Data'!$A$1:$H$12056, 6, 0), 0)</f>
        <v>11</v>
      </c>
      <c r="S1186" s="13">
        <f>IFERROR(VLOOKUP($A1186, 'Fielding Data'!$A$1:$H$12056, 7, 0), 0)</f>
        <v>1</v>
      </c>
      <c r="T1186" s="13">
        <f>IFERROR(VLOOKUP($A1186, 'Fielding Data'!$A$1:$H$12056, 8, 0), 0)</f>
        <v>1</v>
      </c>
      <c r="U1186" s="13">
        <f>SUMIFS('Fielding Data'!E:E, 'Fielding Data'!$A:$A, $A1186)</f>
        <v>14</v>
      </c>
      <c r="V1186" s="13">
        <f>SUMIFS('Fielding Data'!F:F, 'Fielding Data'!$A:$A, $A1186)</f>
        <v>11</v>
      </c>
      <c r="W1186" s="13">
        <f>SUMIFS('Fielding Data'!G:G, 'Fielding Data'!$A:$A, $A1186)</f>
        <v>1</v>
      </c>
      <c r="X1186" s="13">
        <f>SUMIFS('Fielding Data'!H:H, 'Fielding Data'!$A:$A, $A1186)</f>
        <v>1</v>
      </c>
    </row>
    <row r="1187" spans="1:24" x14ac:dyDescent="0.3">
      <c r="A1187" s="13" t="str">
        <f t="shared" si="37"/>
        <v>bakerje032011</v>
      </c>
      <c r="B1187" s="16" t="s">
        <v>512</v>
      </c>
      <c r="C1187" s="16">
        <v>2011</v>
      </c>
      <c r="D1187" s="16">
        <v>81</v>
      </c>
      <c r="E1187" s="16">
        <v>201</v>
      </c>
      <c r="F1187" s="16">
        <v>20</v>
      </c>
      <c r="G1187" s="16">
        <v>54</v>
      </c>
      <c r="H1187" s="16">
        <v>12</v>
      </c>
      <c r="I1187" s="16">
        <v>1</v>
      </c>
      <c r="J1187" s="16">
        <v>3</v>
      </c>
      <c r="K1187" s="16">
        <v>23</v>
      </c>
      <c r="L1187" s="16">
        <v>0</v>
      </c>
      <c r="M1187" s="16">
        <v>0</v>
      </c>
      <c r="N1187" s="16">
        <v>10</v>
      </c>
      <c r="O1187" s="16">
        <v>46</v>
      </c>
      <c r="P1187" s="13" t="str">
        <f t="shared" si="36"/>
        <v>1B</v>
      </c>
      <c r="Q1187" s="13">
        <f>IFERROR(VLOOKUP($A1187, 'Fielding Data'!$A$1:$H$12056, 5, 0), 0)</f>
        <v>114</v>
      </c>
      <c r="R1187" s="13">
        <f>IFERROR(VLOOKUP($A1187, 'Fielding Data'!$A$1:$H$12056, 6, 0), 0)</f>
        <v>7</v>
      </c>
      <c r="S1187" s="13">
        <f>IFERROR(VLOOKUP($A1187, 'Fielding Data'!$A$1:$H$12056, 7, 0), 0)</f>
        <v>0</v>
      </c>
      <c r="T1187" s="13">
        <f>IFERROR(VLOOKUP($A1187, 'Fielding Data'!$A$1:$H$12056, 8, 0), 0)</f>
        <v>4</v>
      </c>
      <c r="U1187" s="13">
        <f>SUMIFS('Fielding Data'!E:E, 'Fielding Data'!$A:$A, $A1187)</f>
        <v>155</v>
      </c>
      <c r="V1187" s="13">
        <f>SUMIFS('Fielding Data'!F:F, 'Fielding Data'!$A:$A, $A1187)</f>
        <v>50</v>
      </c>
      <c r="W1187" s="13">
        <f>SUMIFS('Fielding Data'!G:G, 'Fielding Data'!$A:$A, $A1187)</f>
        <v>1</v>
      </c>
      <c r="X1187" s="13">
        <f>SUMIFS('Fielding Data'!H:H, 'Fielding Data'!$A:$A, $A1187)</f>
        <v>13</v>
      </c>
    </row>
    <row r="1188" spans="1:24" x14ac:dyDescent="0.3">
      <c r="A1188" s="13" t="str">
        <f t="shared" si="37"/>
        <v>bakerjo012011</v>
      </c>
      <c r="B1188" s="16" t="s">
        <v>874</v>
      </c>
      <c r="C1188" s="16">
        <v>2011</v>
      </c>
      <c r="D1188" s="16">
        <v>16</v>
      </c>
      <c r="E1188" s="16">
        <v>13</v>
      </c>
      <c r="F1188" s="16">
        <v>0</v>
      </c>
      <c r="G1188" s="16">
        <v>2</v>
      </c>
      <c r="H1188" s="16">
        <v>0</v>
      </c>
      <c r="I1188" s="16">
        <v>0</v>
      </c>
      <c r="J1188" s="16">
        <v>0</v>
      </c>
      <c r="K1188" s="16">
        <v>1</v>
      </c>
      <c r="L1188" s="16">
        <v>0</v>
      </c>
      <c r="M1188" s="16">
        <v>0</v>
      </c>
      <c r="N1188" s="16">
        <v>2</v>
      </c>
      <c r="O1188" s="16">
        <v>3</v>
      </c>
      <c r="P1188" s="13" t="str">
        <f t="shared" si="36"/>
        <v>C</v>
      </c>
      <c r="Q1188" s="13">
        <f>IFERROR(VLOOKUP($A1188, 'Fielding Data'!$A$1:$H$12056, 5, 0), 0)</f>
        <v>2</v>
      </c>
      <c r="R1188" s="13">
        <f>IFERROR(VLOOKUP($A1188, 'Fielding Data'!$A$1:$H$12056, 6, 0), 0)</f>
        <v>0</v>
      </c>
      <c r="S1188" s="13">
        <f>IFERROR(VLOOKUP($A1188, 'Fielding Data'!$A$1:$H$12056, 7, 0), 0)</f>
        <v>0</v>
      </c>
      <c r="T1188" s="13">
        <f>IFERROR(VLOOKUP($A1188, 'Fielding Data'!$A$1:$H$12056, 8, 0), 0)</f>
        <v>0</v>
      </c>
      <c r="U1188" s="13">
        <f>SUMIFS('Fielding Data'!E:E, 'Fielding Data'!$A:$A, $A1188)</f>
        <v>2</v>
      </c>
      <c r="V1188" s="13">
        <f>SUMIFS('Fielding Data'!F:F, 'Fielding Data'!$A:$A, $A1188)</f>
        <v>0</v>
      </c>
      <c r="W1188" s="13">
        <f>SUMIFS('Fielding Data'!G:G, 'Fielding Data'!$A:$A, $A1188)</f>
        <v>0</v>
      </c>
      <c r="X1188" s="13">
        <f>SUMIFS('Fielding Data'!H:H, 'Fielding Data'!$A:$A, $A1188)</f>
        <v>0</v>
      </c>
    </row>
    <row r="1189" spans="1:24" x14ac:dyDescent="0.3">
      <c r="A1189" s="13" t="str">
        <f t="shared" si="37"/>
        <v>bakersc022011</v>
      </c>
      <c r="B1189" s="16" t="s">
        <v>513</v>
      </c>
      <c r="C1189" s="16">
        <v>2011</v>
      </c>
      <c r="D1189" s="16">
        <v>23</v>
      </c>
      <c r="E1189" s="16">
        <v>5</v>
      </c>
      <c r="F1189" s="16">
        <v>0</v>
      </c>
      <c r="G1189" s="16">
        <v>2</v>
      </c>
      <c r="H1189" s="16">
        <v>1</v>
      </c>
      <c r="I1189" s="16">
        <v>0</v>
      </c>
      <c r="J1189" s="16">
        <v>0</v>
      </c>
      <c r="K1189" s="16">
        <v>0</v>
      </c>
      <c r="L1189" s="16">
        <v>0</v>
      </c>
      <c r="M1189" s="16">
        <v>0</v>
      </c>
      <c r="N1189" s="16">
        <v>0</v>
      </c>
      <c r="O1189" s="16">
        <v>1</v>
      </c>
      <c r="P1189" s="13" t="str">
        <f t="shared" si="36"/>
        <v>P</v>
      </c>
      <c r="Q1189" s="13">
        <f>IFERROR(VLOOKUP($A1189, 'Fielding Data'!$A$1:$H$12056, 5, 0), 0)</f>
        <v>11</v>
      </c>
      <c r="R1189" s="13">
        <f>IFERROR(VLOOKUP($A1189, 'Fielding Data'!$A$1:$H$12056, 6, 0), 0)</f>
        <v>6</v>
      </c>
      <c r="S1189" s="13">
        <f>IFERROR(VLOOKUP($A1189, 'Fielding Data'!$A$1:$H$12056, 7, 0), 0)</f>
        <v>0</v>
      </c>
      <c r="T1189" s="13">
        <f>IFERROR(VLOOKUP($A1189, 'Fielding Data'!$A$1:$H$12056, 8, 0), 0)</f>
        <v>0</v>
      </c>
      <c r="U1189" s="13">
        <f>SUMIFS('Fielding Data'!E:E, 'Fielding Data'!$A:$A, $A1189)</f>
        <v>11</v>
      </c>
      <c r="V1189" s="13">
        <f>SUMIFS('Fielding Data'!F:F, 'Fielding Data'!$A:$A, $A1189)</f>
        <v>6</v>
      </c>
      <c r="W1189" s="13">
        <f>SUMIFS('Fielding Data'!G:G, 'Fielding Data'!$A:$A, $A1189)</f>
        <v>0</v>
      </c>
      <c r="X1189" s="13">
        <f>SUMIFS('Fielding Data'!H:H, 'Fielding Data'!$A:$A, $A1189)</f>
        <v>0</v>
      </c>
    </row>
    <row r="1190" spans="1:24" x14ac:dyDescent="0.3">
      <c r="A1190" s="13" t="str">
        <f t="shared" si="37"/>
        <v>balesco012011</v>
      </c>
      <c r="B1190" s="16" t="s">
        <v>875</v>
      </c>
      <c r="C1190" s="16">
        <v>2011</v>
      </c>
      <c r="D1190" s="16">
        <v>23</v>
      </c>
      <c r="E1190" s="16">
        <v>4</v>
      </c>
      <c r="F1190" s="16">
        <v>0</v>
      </c>
      <c r="G1190" s="16">
        <v>0</v>
      </c>
      <c r="H1190" s="16">
        <v>0</v>
      </c>
      <c r="I1190" s="16">
        <v>0</v>
      </c>
      <c r="J1190" s="16">
        <v>0</v>
      </c>
      <c r="K1190" s="16">
        <v>0</v>
      </c>
      <c r="L1190" s="16">
        <v>0</v>
      </c>
      <c r="M1190" s="16">
        <v>0</v>
      </c>
      <c r="N1190" s="16">
        <v>0</v>
      </c>
      <c r="O1190" s="16">
        <v>0</v>
      </c>
      <c r="P1190" s="13" t="str">
        <f t="shared" si="36"/>
        <v>P</v>
      </c>
      <c r="Q1190" s="13">
        <f>IFERROR(VLOOKUP($A1190, 'Fielding Data'!$A$1:$H$12056, 5, 0), 0)</f>
        <v>0</v>
      </c>
      <c r="R1190" s="13">
        <f>IFERROR(VLOOKUP($A1190, 'Fielding Data'!$A$1:$H$12056, 6, 0), 0)</f>
        <v>2</v>
      </c>
      <c r="S1190" s="13">
        <f>IFERROR(VLOOKUP($A1190, 'Fielding Data'!$A$1:$H$12056, 7, 0), 0)</f>
        <v>1</v>
      </c>
      <c r="T1190" s="13">
        <f>IFERROR(VLOOKUP($A1190, 'Fielding Data'!$A$1:$H$12056, 8, 0), 0)</f>
        <v>0</v>
      </c>
      <c r="U1190" s="13">
        <f>SUMIFS('Fielding Data'!E:E, 'Fielding Data'!$A:$A, $A1190)</f>
        <v>0</v>
      </c>
      <c r="V1190" s="13">
        <f>SUMIFS('Fielding Data'!F:F, 'Fielding Data'!$A:$A, $A1190)</f>
        <v>2</v>
      </c>
      <c r="W1190" s="13">
        <f>SUMIFS('Fielding Data'!G:G, 'Fielding Data'!$A:$A, $A1190)</f>
        <v>1</v>
      </c>
      <c r="X1190" s="13">
        <f>SUMIFS('Fielding Data'!H:H, 'Fielding Data'!$A:$A, $A1190)</f>
        <v>0</v>
      </c>
    </row>
    <row r="1191" spans="1:24" x14ac:dyDescent="0.3">
      <c r="A1191" s="13" t="str">
        <f t="shared" si="37"/>
        <v>balfogr012011</v>
      </c>
      <c r="B1191" s="16" t="s">
        <v>227</v>
      </c>
      <c r="C1191" s="16">
        <v>2011</v>
      </c>
      <c r="D1191" s="16">
        <v>62</v>
      </c>
      <c r="E1191" s="16">
        <v>0</v>
      </c>
      <c r="F1191" s="16">
        <v>0</v>
      </c>
      <c r="G1191" s="16">
        <v>0</v>
      </c>
      <c r="H1191" s="16">
        <v>0</v>
      </c>
      <c r="I1191" s="16">
        <v>0</v>
      </c>
      <c r="J1191" s="16">
        <v>0</v>
      </c>
      <c r="K1191" s="16">
        <v>0</v>
      </c>
      <c r="L1191" s="16">
        <v>0</v>
      </c>
      <c r="M1191" s="16">
        <v>0</v>
      </c>
      <c r="N1191" s="16">
        <v>0</v>
      </c>
      <c r="O1191" s="16">
        <v>0</v>
      </c>
      <c r="P1191" s="13" t="str">
        <f t="shared" si="36"/>
        <v>P</v>
      </c>
      <c r="Q1191" s="13">
        <f>IFERROR(VLOOKUP($A1191, 'Fielding Data'!$A$1:$H$12056, 5, 0), 0)</f>
        <v>2</v>
      </c>
      <c r="R1191" s="13">
        <f>IFERROR(VLOOKUP($A1191, 'Fielding Data'!$A$1:$H$12056, 6, 0), 0)</f>
        <v>4</v>
      </c>
      <c r="S1191" s="13">
        <f>IFERROR(VLOOKUP($A1191, 'Fielding Data'!$A$1:$H$12056, 7, 0), 0)</f>
        <v>0</v>
      </c>
      <c r="T1191" s="13">
        <f>IFERROR(VLOOKUP($A1191, 'Fielding Data'!$A$1:$H$12056, 8, 0), 0)</f>
        <v>1</v>
      </c>
      <c r="U1191" s="13">
        <f>SUMIFS('Fielding Data'!E:E, 'Fielding Data'!$A:$A, $A1191)</f>
        <v>2</v>
      </c>
      <c r="V1191" s="13">
        <f>SUMIFS('Fielding Data'!F:F, 'Fielding Data'!$A:$A, $A1191)</f>
        <v>4</v>
      </c>
      <c r="W1191" s="13">
        <f>SUMIFS('Fielding Data'!G:G, 'Fielding Data'!$A:$A, $A1191)</f>
        <v>0</v>
      </c>
      <c r="X1191" s="13">
        <f>SUMIFS('Fielding Data'!H:H, 'Fielding Data'!$A:$A, $A1191)</f>
        <v>1</v>
      </c>
    </row>
    <row r="1192" spans="1:24" x14ac:dyDescent="0.3">
      <c r="A1192" s="13" t="str">
        <f t="shared" si="37"/>
        <v>barajro012011</v>
      </c>
      <c r="B1192" s="16" t="s">
        <v>50</v>
      </c>
      <c r="C1192" s="16">
        <v>2011</v>
      </c>
      <c r="D1192" s="16">
        <v>98</v>
      </c>
      <c r="E1192" s="16">
        <v>305</v>
      </c>
      <c r="F1192" s="16">
        <v>29</v>
      </c>
      <c r="G1192" s="16">
        <v>70</v>
      </c>
      <c r="H1192" s="16">
        <v>13</v>
      </c>
      <c r="I1192" s="16">
        <v>0</v>
      </c>
      <c r="J1192" s="16">
        <v>16</v>
      </c>
      <c r="K1192" s="16">
        <v>47</v>
      </c>
      <c r="L1192" s="16">
        <v>0</v>
      </c>
      <c r="M1192" s="16">
        <v>0</v>
      </c>
      <c r="N1192" s="16">
        <v>22</v>
      </c>
      <c r="O1192" s="16">
        <v>71</v>
      </c>
      <c r="P1192" s="13" t="str">
        <f t="shared" si="36"/>
        <v>C</v>
      </c>
      <c r="Q1192" s="13">
        <f>IFERROR(VLOOKUP($A1192, 'Fielding Data'!$A$1:$H$12056, 5, 0), 0)</f>
        <v>651</v>
      </c>
      <c r="R1192" s="13">
        <f>IFERROR(VLOOKUP($A1192, 'Fielding Data'!$A$1:$H$12056, 6, 0), 0)</f>
        <v>48</v>
      </c>
      <c r="S1192" s="13">
        <f>IFERROR(VLOOKUP($A1192, 'Fielding Data'!$A$1:$H$12056, 7, 0), 0)</f>
        <v>2</v>
      </c>
      <c r="T1192" s="13">
        <f>IFERROR(VLOOKUP($A1192, 'Fielding Data'!$A$1:$H$12056, 8, 0), 0)</f>
        <v>4</v>
      </c>
      <c r="U1192" s="13">
        <f>SUMIFS('Fielding Data'!E:E, 'Fielding Data'!$A:$A, $A1192)</f>
        <v>651</v>
      </c>
      <c r="V1192" s="13">
        <f>SUMIFS('Fielding Data'!F:F, 'Fielding Data'!$A:$A, $A1192)</f>
        <v>48</v>
      </c>
      <c r="W1192" s="13">
        <f>SUMIFS('Fielding Data'!G:G, 'Fielding Data'!$A:$A, $A1192)</f>
        <v>2</v>
      </c>
      <c r="X1192" s="13">
        <f>SUMIFS('Fielding Data'!H:H, 'Fielding Data'!$A:$A, $A1192)</f>
        <v>4</v>
      </c>
    </row>
    <row r="1193" spans="1:24" x14ac:dyDescent="0.3">
      <c r="A1193" s="13" t="str">
        <f t="shared" si="37"/>
        <v>bardda012011</v>
      </c>
      <c r="B1193" s="16" t="s">
        <v>1044</v>
      </c>
      <c r="C1193" s="16">
        <v>2011</v>
      </c>
      <c r="D1193" s="16">
        <v>70</v>
      </c>
      <c r="E1193" s="16">
        <v>0</v>
      </c>
      <c r="F1193" s="16">
        <v>0</v>
      </c>
      <c r="G1193" s="16">
        <v>0</v>
      </c>
      <c r="H1193" s="16">
        <v>0</v>
      </c>
      <c r="I1193" s="16">
        <v>0</v>
      </c>
      <c r="J1193" s="16">
        <v>0</v>
      </c>
      <c r="K1193" s="16">
        <v>0</v>
      </c>
      <c r="L1193" s="16">
        <v>0</v>
      </c>
      <c r="M1193" s="16">
        <v>0</v>
      </c>
      <c r="N1193" s="16">
        <v>0</v>
      </c>
      <c r="O1193" s="16">
        <v>0</v>
      </c>
      <c r="P1193" s="13" t="str">
        <f t="shared" si="36"/>
        <v>P</v>
      </c>
      <c r="Q1193" s="13">
        <f>IFERROR(VLOOKUP($A1193, 'Fielding Data'!$A$1:$H$12056, 5, 0), 0)</f>
        <v>11</v>
      </c>
      <c r="R1193" s="13">
        <f>IFERROR(VLOOKUP($A1193, 'Fielding Data'!$A$1:$H$12056, 6, 0), 0)</f>
        <v>5</v>
      </c>
      <c r="S1193" s="13">
        <f>IFERROR(VLOOKUP($A1193, 'Fielding Data'!$A$1:$H$12056, 7, 0), 0)</f>
        <v>1</v>
      </c>
      <c r="T1193" s="13">
        <f>IFERROR(VLOOKUP($A1193, 'Fielding Data'!$A$1:$H$12056, 8, 0), 0)</f>
        <v>0</v>
      </c>
      <c r="U1193" s="13">
        <f>SUMIFS('Fielding Data'!E:E, 'Fielding Data'!$A:$A, $A1193)</f>
        <v>11</v>
      </c>
      <c r="V1193" s="13">
        <f>SUMIFS('Fielding Data'!F:F, 'Fielding Data'!$A:$A, $A1193)</f>
        <v>5</v>
      </c>
      <c r="W1193" s="13">
        <f>SUMIFS('Fielding Data'!G:G, 'Fielding Data'!$A:$A, $A1193)</f>
        <v>1</v>
      </c>
      <c r="X1193" s="13">
        <f>SUMIFS('Fielding Data'!H:H, 'Fielding Data'!$A:$A, $A1193)</f>
        <v>0</v>
      </c>
    </row>
    <row r="1194" spans="1:24" x14ac:dyDescent="0.3">
      <c r="A1194" s="13" t="str">
        <f t="shared" si="37"/>
        <v>bardjo012011</v>
      </c>
      <c r="B1194" s="16" t="s">
        <v>284</v>
      </c>
      <c r="C1194" s="16">
        <v>2011</v>
      </c>
      <c r="D1194" s="16">
        <v>26</v>
      </c>
      <c r="E1194" s="16">
        <v>81</v>
      </c>
      <c r="F1194" s="16">
        <v>5</v>
      </c>
      <c r="G1194" s="16">
        <v>17</v>
      </c>
      <c r="H1194" s="16">
        <v>4</v>
      </c>
      <c r="I1194" s="16">
        <v>0</v>
      </c>
      <c r="J1194" s="16">
        <v>2</v>
      </c>
      <c r="K1194" s="16">
        <v>11</v>
      </c>
      <c r="L1194" s="16">
        <v>0</v>
      </c>
      <c r="M1194" s="16">
        <v>0</v>
      </c>
      <c r="N1194" s="16">
        <v>5</v>
      </c>
      <c r="O1194" s="16">
        <v>20</v>
      </c>
      <c r="P1194" s="13" t="str">
        <f t="shared" si="36"/>
        <v>C</v>
      </c>
      <c r="Q1194" s="13">
        <f>IFERROR(VLOOKUP($A1194, 'Fielding Data'!$A$1:$H$12056, 5, 0), 0)</f>
        <v>156</v>
      </c>
      <c r="R1194" s="13">
        <f>IFERROR(VLOOKUP($A1194, 'Fielding Data'!$A$1:$H$12056, 6, 0), 0)</f>
        <v>12</v>
      </c>
      <c r="S1194" s="13">
        <f>IFERROR(VLOOKUP($A1194, 'Fielding Data'!$A$1:$H$12056, 7, 0), 0)</f>
        <v>2</v>
      </c>
      <c r="T1194" s="13">
        <f>IFERROR(VLOOKUP($A1194, 'Fielding Data'!$A$1:$H$12056, 8, 0), 0)</f>
        <v>2</v>
      </c>
      <c r="U1194" s="13">
        <f>SUMIFS('Fielding Data'!E:E, 'Fielding Data'!$A:$A, $A1194)</f>
        <v>156</v>
      </c>
      <c r="V1194" s="13">
        <f>SUMIFS('Fielding Data'!F:F, 'Fielding Data'!$A:$A, $A1194)</f>
        <v>12</v>
      </c>
      <c r="W1194" s="13">
        <f>SUMIFS('Fielding Data'!G:G, 'Fielding Data'!$A:$A, $A1194)</f>
        <v>2</v>
      </c>
      <c r="X1194" s="13">
        <f>SUMIFS('Fielding Data'!H:H, 'Fielding Data'!$A:$A, $A1194)</f>
        <v>2</v>
      </c>
    </row>
    <row r="1195" spans="1:24" x14ac:dyDescent="0.3">
      <c r="A1195" s="13" t="str">
        <f t="shared" si="37"/>
        <v>barmecl012011</v>
      </c>
      <c r="B1195" s="16" t="s">
        <v>350</v>
      </c>
      <c r="C1195" s="16">
        <v>2011</v>
      </c>
      <c r="D1195" s="16">
        <v>123</v>
      </c>
      <c r="E1195" s="16">
        <v>446</v>
      </c>
      <c r="F1195" s="16">
        <v>47</v>
      </c>
      <c r="G1195" s="16">
        <v>109</v>
      </c>
      <c r="H1195" s="16">
        <v>27</v>
      </c>
      <c r="I1195" s="16">
        <v>0</v>
      </c>
      <c r="J1195" s="16">
        <v>12</v>
      </c>
      <c r="K1195" s="16">
        <v>39</v>
      </c>
      <c r="L1195" s="16">
        <v>3</v>
      </c>
      <c r="M1195" s="16">
        <v>1</v>
      </c>
      <c r="N1195" s="16">
        <v>38</v>
      </c>
      <c r="O1195" s="16">
        <v>88</v>
      </c>
      <c r="P1195" s="13" t="str">
        <f t="shared" si="36"/>
        <v>SS</v>
      </c>
      <c r="Q1195" s="13">
        <f>IFERROR(VLOOKUP($A1195, 'Fielding Data'!$A$1:$H$12056, 5, 0), 0)</f>
        <v>171</v>
      </c>
      <c r="R1195" s="13">
        <f>IFERROR(VLOOKUP($A1195, 'Fielding Data'!$A$1:$H$12056, 6, 0), 0)</f>
        <v>356</v>
      </c>
      <c r="S1195" s="13">
        <f>IFERROR(VLOOKUP($A1195, 'Fielding Data'!$A$1:$H$12056, 7, 0), 0)</f>
        <v>12</v>
      </c>
      <c r="T1195" s="13">
        <f>IFERROR(VLOOKUP($A1195, 'Fielding Data'!$A$1:$H$12056, 8, 0), 0)</f>
        <v>69</v>
      </c>
      <c r="U1195" s="13">
        <f>SUMIFS('Fielding Data'!E:E, 'Fielding Data'!$A:$A, $A1195)</f>
        <v>171</v>
      </c>
      <c r="V1195" s="13">
        <f>SUMIFS('Fielding Data'!F:F, 'Fielding Data'!$A:$A, $A1195)</f>
        <v>356</v>
      </c>
      <c r="W1195" s="13">
        <f>SUMIFS('Fielding Data'!G:G, 'Fielding Data'!$A:$A, $A1195)</f>
        <v>12</v>
      </c>
      <c r="X1195" s="13">
        <f>SUMIFS('Fielding Data'!H:H, 'Fielding Data'!$A:$A, $A1195)</f>
        <v>69</v>
      </c>
    </row>
    <row r="1196" spans="1:24" x14ac:dyDescent="0.3">
      <c r="A1196" s="13" t="str">
        <f t="shared" si="37"/>
        <v>barneda012011</v>
      </c>
      <c r="B1196" s="16" t="s">
        <v>1222</v>
      </c>
      <c r="C1196" s="16">
        <v>2011</v>
      </c>
      <c r="D1196" s="16">
        <v>143</v>
      </c>
      <c r="E1196" s="16">
        <v>529</v>
      </c>
      <c r="F1196" s="16">
        <v>66</v>
      </c>
      <c r="G1196" s="16">
        <v>146</v>
      </c>
      <c r="H1196" s="16">
        <v>23</v>
      </c>
      <c r="I1196" s="16">
        <v>6</v>
      </c>
      <c r="J1196" s="16">
        <v>2</v>
      </c>
      <c r="K1196" s="16">
        <v>43</v>
      </c>
      <c r="L1196" s="16">
        <v>9</v>
      </c>
      <c r="M1196" s="16">
        <v>2</v>
      </c>
      <c r="N1196" s="16">
        <v>22</v>
      </c>
      <c r="O1196" s="16">
        <v>67</v>
      </c>
      <c r="P1196" s="13" t="str">
        <f t="shared" si="36"/>
        <v>2B</v>
      </c>
      <c r="Q1196" s="13">
        <f>IFERROR(VLOOKUP($A1196, 'Fielding Data'!$A$1:$H$12056, 5, 0), 0)</f>
        <v>258</v>
      </c>
      <c r="R1196" s="13">
        <f>IFERROR(VLOOKUP($A1196, 'Fielding Data'!$A$1:$H$12056, 6, 0), 0)</f>
        <v>349</v>
      </c>
      <c r="S1196" s="13">
        <f>IFERROR(VLOOKUP($A1196, 'Fielding Data'!$A$1:$H$12056, 7, 0), 0)</f>
        <v>12</v>
      </c>
      <c r="T1196" s="13">
        <f>IFERROR(VLOOKUP($A1196, 'Fielding Data'!$A$1:$H$12056, 8, 0), 0)</f>
        <v>65</v>
      </c>
      <c r="U1196" s="13">
        <f>SUMIFS('Fielding Data'!E:E, 'Fielding Data'!$A:$A, $A1196)</f>
        <v>263</v>
      </c>
      <c r="V1196" s="13">
        <f>SUMIFS('Fielding Data'!F:F, 'Fielding Data'!$A:$A, $A1196)</f>
        <v>359</v>
      </c>
      <c r="W1196" s="13">
        <f>SUMIFS('Fielding Data'!G:G, 'Fielding Data'!$A:$A, $A1196)</f>
        <v>12</v>
      </c>
      <c r="X1196" s="13">
        <f>SUMIFS('Fielding Data'!H:H, 'Fielding Data'!$A:$A, $A1196)</f>
        <v>67</v>
      </c>
    </row>
    <row r="1197" spans="1:24" x14ac:dyDescent="0.3">
      <c r="A1197" s="13" t="str">
        <f t="shared" si="37"/>
        <v>bartlja012011</v>
      </c>
      <c r="B1197" s="16" t="s">
        <v>415</v>
      </c>
      <c r="C1197" s="16">
        <v>2011</v>
      </c>
      <c r="D1197" s="16">
        <v>139</v>
      </c>
      <c r="E1197" s="16">
        <v>554</v>
      </c>
      <c r="F1197" s="16">
        <v>61</v>
      </c>
      <c r="G1197" s="16">
        <v>136</v>
      </c>
      <c r="H1197" s="16">
        <v>22</v>
      </c>
      <c r="I1197" s="16">
        <v>3</v>
      </c>
      <c r="J1197" s="16">
        <v>2</v>
      </c>
      <c r="K1197" s="16">
        <v>40</v>
      </c>
      <c r="L1197" s="16">
        <v>23</v>
      </c>
      <c r="M1197" s="16">
        <v>10</v>
      </c>
      <c r="N1197" s="16">
        <v>48</v>
      </c>
      <c r="O1197" s="16">
        <v>98</v>
      </c>
      <c r="P1197" s="13" t="str">
        <f t="shared" si="36"/>
        <v>SS</v>
      </c>
      <c r="Q1197" s="13">
        <f>IFERROR(VLOOKUP($A1197, 'Fielding Data'!$A$1:$H$12056, 5, 0), 0)</f>
        <v>203</v>
      </c>
      <c r="R1197" s="13">
        <f>IFERROR(VLOOKUP($A1197, 'Fielding Data'!$A$1:$H$12056, 6, 0), 0)</f>
        <v>391</v>
      </c>
      <c r="S1197" s="13">
        <f>IFERROR(VLOOKUP($A1197, 'Fielding Data'!$A$1:$H$12056, 7, 0), 0)</f>
        <v>18</v>
      </c>
      <c r="T1197" s="13">
        <f>IFERROR(VLOOKUP($A1197, 'Fielding Data'!$A$1:$H$12056, 8, 0), 0)</f>
        <v>83</v>
      </c>
      <c r="U1197" s="13">
        <f>SUMIFS('Fielding Data'!E:E, 'Fielding Data'!$A:$A, $A1197)</f>
        <v>203</v>
      </c>
      <c r="V1197" s="13">
        <f>SUMIFS('Fielding Data'!F:F, 'Fielding Data'!$A:$A, $A1197)</f>
        <v>391</v>
      </c>
      <c r="W1197" s="13">
        <f>SUMIFS('Fielding Data'!G:G, 'Fielding Data'!$A:$A, $A1197)</f>
        <v>18</v>
      </c>
      <c r="X1197" s="13">
        <f>SUMIFS('Fielding Data'!H:H, 'Fielding Data'!$A:$A, $A1197)</f>
        <v>83</v>
      </c>
    </row>
    <row r="1198" spans="1:24" x14ac:dyDescent="0.3">
      <c r="A1198" s="13" t="str">
        <f t="shared" si="37"/>
        <v>bartoda022011</v>
      </c>
      <c r="B1198" s="16" t="s">
        <v>754</v>
      </c>
      <c r="C1198" s="16">
        <v>2011</v>
      </c>
      <c r="D1198" s="16">
        <v>67</v>
      </c>
      <c r="E1198" s="16">
        <v>236</v>
      </c>
      <c r="F1198" s="16">
        <v>27</v>
      </c>
      <c r="G1198" s="16">
        <v>50</v>
      </c>
      <c r="H1198" s="16">
        <v>13</v>
      </c>
      <c r="I1198" s="16">
        <v>0</v>
      </c>
      <c r="J1198" s="16">
        <v>0</v>
      </c>
      <c r="K1198" s="16">
        <v>21</v>
      </c>
      <c r="L1198" s="16">
        <v>2</v>
      </c>
      <c r="M1198" s="16">
        <v>1</v>
      </c>
      <c r="N1198" s="16">
        <v>39</v>
      </c>
      <c r="O1198" s="16">
        <v>47</v>
      </c>
      <c r="P1198" s="13" t="str">
        <f t="shared" si="36"/>
        <v>1B</v>
      </c>
      <c r="Q1198" s="13">
        <f>IFERROR(VLOOKUP($A1198, 'Fielding Data'!$A$1:$H$12056, 5, 0), 0)</f>
        <v>596</v>
      </c>
      <c r="R1198" s="13">
        <f>IFERROR(VLOOKUP($A1198, 'Fielding Data'!$A$1:$H$12056, 6, 0), 0)</f>
        <v>39</v>
      </c>
      <c r="S1198" s="13">
        <f>IFERROR(VLOOKUP($A1198, 'Fielding Data'!$A$1:$H$12056, 7, 0), 0)</f>
        <v>8</v>
      </c>
      <c r="T1198" s="13">
        <f>IFERROR(VLOOKUP($A1198, 'Fielding Data'!$A$1:$H$12056, 8, 0), 0)</f>
        <v>72</v>
      </c>
      <c r="U1198" s="13">
        <f>SUMIFS('Fielding Data'!E:E, 'Fielding Data'!$A:$A, $A1198)</f>
        <v>596</v>
      </c>
      <c r="V1198" s="13">
        <f>SUMIFS('Fielding Data'!F:F, 'Fielding Data'!$A:$A, $A1198)</f>
        <v>39</v>
      </c>
      <c r="W1198" s="13">
        <f>SUMIFS('Fielding Data'!G:G, 'Fielding Data'!$A:$A, $A1198)</f>
        <v>8</v>
      </c>
      <c r="X1198" s="13">
        <f>SUMIFS('Fielding Data'!H:H, 'Fielding Data'!$A:$A, $A1198)</f>
        <v>72</v>
      </c>
    </row>
    <row r="1199" spans="1:24" x14ac:dyDescent="0.3">
      <c r="A1199" s="13" t="str">
        <f t="shared" si="37"/>
        <v>bassan012011</v>
      </c>
      <c r="B1199" s="16" t="s">
        <v>1426</v>
      </c>
      <c r="C1199" s="16">
        <v>2011</v>
      </c>
      <c r="D1199" s="16">
        <v>27</v>
      </c>
      <c r="E1199" s="16">
        <v>5</v>
      </c>
      <c r="F1199" s="16">
        <v>0</v>
      </c>
      <c r="G1199" s="16">
        <v>0</v>
      </c>
      <c r="H1199" s="16">
        <v>0</v>
      </c>
      <c r="I1199" s="16">
        <v>0</v>
      </c>
      <c r="J1199" s="16">
        <v>0</v>
      </c>
      <c r="K1199" s="16">
        <v>0</v>
      </c>
      <c r="L1199" s="16">
        <v>0</v>
      </c>
      <c r="M1199" s="16">
        <v>0</v>
      </c>
      <c r="N1199" s="16">
        <v>0</v>
      </c>
      <c r="O1199" s="16">
        <v>3</v>
      </c>
      <c r="P1199" s="13" t="str">
        <f t="shared" si="36"/>
        <v>P</v>
      </c>
      <c r="Q1199" s="13">
        <f>IFERROR(VLOOKUP($A1199, 'Fielding Data'!$A$1:$H$12056, 5, 0), 0)</f>
        <v>11</v>
      </c>
      <c r="R1199" s="13">
        <f>IFERROR(VLOOKUP($A1199, 'Fielding Data'!$A$1:$H$12056, 6, 0), 0)</f>
        <v>7</v>
      </c>
      <c r="S1199" s="13">
        <f>IFERROR(VLOOKUP($A1199, 'Fielding Data'!$A$1:$H$12056, 7, 0), 0)</f>
        <v>0</v>
      </c>
      <c r="T1199" s="13">
        <f>IFERROR(VLOOKUP($A1199, 'Fielding Data'!$A$1:$H$12056, 8, 0), 0)</f>
        <v>3</v>
      </c>
      <c r="U1199" s="13">
        <f>SUMIFS('Fielding Data'!E:E, 'Fielding Data'!$A:$A, $A1199)</f>
        <v>11</v>
      </c>
      <c r="V1199" s="13">
        <f>SUMIFS('Fielding Data'!F:F, 'Fielding Data'!$A:$A, $A1199)</f>
        <v>7</v>
      </c>
      <c r="W1199" s="13">
        <f>SUMIFS('Fielding Data'!G:G, 'Fielding Data'!$A:$A, $A1199)</f>
        <v>0</v>
      </c>
      <c r="X1199" s="13">
        <f>SUMIFS('Fielding Data'!H:H, 'Fielding Data'!$A:$A, $A1199)</f>
        <v>3</v>
      </c>
    </row>
    <row r="1200" spans="1:24" x14ac:dyDescent="0.3">
      <c r="A1200" s="13" t="str">
        <f t="shared" si="37"/>
        <v>bastaan012011</v>
      </c>
      <c r="B1200" s="16" t="s">
        <v>1045</v>
      </c>
      <c r="C1200" s="16">
        <v>2011</v>
      </c>
      <c r="D1200" s="16">
        <v>64</v>
      </c>
      <c r="E1200" s="16">
        <v>0</v>
      </c>
      <c r="F1200" s="16">
        <v>0</v>
      </c>
      <c r="G1200" s="16">
        <v>0</v>
      </c>
      <c r="H1200" s="16">
        <v>0</v>
      </c>
      <c r="I1200" s="16">
        <v>0</v>
      </c>
      <c r="J1200" s="16">
        <v>0</v>
      </c>
      <c r="K1200" s="16">
        <v>0</v>
      </c>
      <c r="L1200" s="16">
        <v>0</v>
      </c>
      <c r="M1200" s="16">
        <v>0</v>
      </c>
      <c r="N1200" s="16">
        <v>0</v>
      </c>
      <c r="O1200" s="16">
        <v>0</v>
      </c>
      <c r="P1200" s="13" t="str">
        <f t="shared" si="36"/>
        <v>P</v>
      </c>
      <c r="Q1200" s="13">
        <f>IFERROR(VLOOKUP($A1200, 'Fielding Data'!$A$1:$H$12056, 5, 0), 0)</f>
        <v>0</v>
      </c>
      <c r="R1200" s="13">
        <f>IFERROR(VLOOKUP($A1200, 'Fielding Data'!$A$1:$H$12056, 6, 0), 0)</f>
        <v>3</v>
      </c>
      <c r="S1200" s="13">
        <f>IFERROR(VLOOKUP($A1200, 'Fielding Data'!$A$1:$H$12056, 7, 0), 0)</f>
        <v>1</v>
      </c>
      <c r="T1200" s="13">
        <f>IFERROR(VLOOKUP($A1200, 'Fielding Data'!$A$1:$H$12056, 8, 0), 0)</f>
        <v>0</v>
      </c>
      <c r="U1200" s="13">
        <f>SUMIFS('Fielding Data'!E:E, 'Fielding Data'!$A:$A, $A1200)</f>
        <v>0</v>
      </c>
      <c r="V1200" s="13">
        <f>SUMIFS('Fielding Data'!F:F, 'Fielding Data'!$A:$A, $A1200)</f>
        <v>3</v>
      </c>
      <c r="W1200" s="13">
        <f>SUMIFS('Fielding Data'!G:G, 'Fielding Data'!$A:$A, $A1200)</f>
        <v>1</v>
      </c>
      <c r="X1200" s="13">
        <f>SUMIFS('Fielding Data'!H:H, 'Fielding Data'!$A:$A, $A1200)</f>
        <v>0</v>
      </c>
    </row>
    <row r="1201" spans="1:24" x14ac:dyDescent="0.3">
      <c r="A1201" s="13" t="str">
        <f t="shared" si="37"/>
        <v>bautijo022011</v>
      </c>
      <c r="B1201" s="16" t="s">
        <v>417</v>
      </c>
      <c r="C1201" s="16">
        <v>2011</v>
      </c>
      <c r="D1201" s="16">
        <v>149</v>
      </c>
      <c r="E1201" s="16">
        <v>513</v>
      </c>
      <c r="F1201" s="16">
        <v>105</v>
      </c>
      <c r="G1201" s="16">
        <v>155</v>
      </c>
      <c r="H1201" s="16">
        <v>24</v>
      </c>
      <c r="I1201" s="16">
        <v>2</v>
      </c>
      <c r="J1201" s="16">
        <v>43</v>
      </c>
      <c r="K1201" s="16">
        <v>103</v>
      </c>
      <c r="L1201" s="16">
        <v>9</v>
      </c>
      <c r="M1201" s="16">
        <v>5</v>
      </c>
      <c r="N1201" s="16">
        <v>132</v>
      </c>
      <c r="O1201" s="16">
        <v>111</v>
      </c>
      <c r="P1201" s="13" t="str">
        <f t="shared" si="36"/>
        <v>3B</v>
      </c>
      <c r="Q1201" s="13">
        <f>IFERROR(VLOOKUP($A1201, 'Fielding Data'!$A$1:$H$12056, 5, 0), 0)</f>
        <v>17</v>
      </c>
      <c r="R1201" s="13">
        <f>IFERROR(VLOOKUP($A1201, 'Fielding Data'!$A$1:$H$12056, 6, 0), 0)</f>
        <v>62</v>
      </c>
      <c r="S1201" s="13">
        <f>IFERROR(VLOOKUP($A1201, 'Fielding Data'!$A$1:$H$12056, 7, 0), 0)</f>
        <v>2</v>
      </c>
      <c r="T1201" s="13">
        <f>IFERROR(VLOOKUP($A1201, 'Fielding Data'!$A$1:$H$12056, 8, 0), 0)</f>
        <v>1</v>
      </c>
      <c r="U1201" s="13">
        <f>SUMIFS('Fielding Data'!E:E, 'Fielding Data'!$A:$A, $A1201)</f>
        <v>250</v>
      </c>
      <c r="V1201" s="13">
        <f>SUMIFS('Fielding Data'!F:F, 'Fielding Data'!$A:$A, $A1201)</f>
        <v>75</v>
      </c>
      <c r="W1201" s="13">
        <f>SUMIFS('Fielding Data'!G:G, 'Fielding Data'!$A:$A, $A1201)</f>
        <v>8</v>
      </c>
      <c r="X1201" s="13">
        <f>SUMIFS('Fielding Data'!H:H, 'Fielding Data'!$A:$A, $A1201)</f>
        <v>6</v>
      </c>
    </row>
    <row r="1202" spans="1:24" x14ac:dyDescent="0.3">
      <c r="A1202" s="13" t="str">
        <f t="shared" si="37"/>
        <v>baxtemi012011</v>
      </c>
      <c r="B1202" s="16" t="s">
        <v>1223</v>
      </c>
      <c r="C1202" s="16">
        <v>2011</v>
      </c>
      <c r="D1202" s="16">
        <v>22</v>
      </c>
      <c r="E1202" s="16">
        <v>34</v>
      </c>
      <c r="F1202" s="16">
        <v>6</v>
      </c>
      <c r="G1202" s="16">
        <v>8</v>
      </c>
      <c r="H1202" s="16">
        <v>2</v>
      </c>
      <c r="I1202" s="16">
        <v>1</v>
      </c>
      <c r="J1202" s="16">
        <v>1</v>
      </c>
      <c r="K1202" s="16">
        <v>4</v>
      </c>
      <c r="L1202" s="16">
        <v>0</v>
      </c>
      <c r="M1202" s="16">
        <v>0</v>
      </c>
      <c r="N1202" s="16">
        <v>5</v>
      </c>
      <c r="O1202" s="16">
        <v>9</v>
      </c>
      <c r="P1202" s="13" t="str">
        <f t="shared" si="36"/>
        <v>LF</v>
      </c>
      <c r="Q1202" s="13">
        <f>IFERROR(VLOOKUP($A1202, 'Fielding Data'!$A$1:$H$12056, 5, 0), 0)</f>
        <v>0</v>
      </c>
      <c r="R1202" s="13">
        <f>IFERROR(VLOOKUP($A1202, 'Fielding Data'!$A$1:$H$12056, 6, 0), 0)</f>
        <v>0</v>
      </c>
      <c r="S1202" s="13">
        <f>IFERROR(VLOOKUP($A1202, 'Fielding Data'!$A$1:$H$12056, 7, 0), 0)</f>
        <v>0</v>
      </c>
      <c r="T1202" s="13">
        <f>IFERROR(VLOOKUP($A1202, 'Fielding Data'!$A$1:$H$12056, 8, 0), 0)</f>
        <v>0</v>
      </c>
      <c r="U1202" s="13">
        <f>SUMIFS('Fielding Data'!E:E, 'Fielding Data'!$A:$A, $A1202)</f>
        <v>12</v>
      </c>
      <c r="V1202" s="13">
        <f>SUMIFS('Fielding Data'!F:F, 'Fielding Data'!$A:$A, $A1202)</f>
        <v>1</v>
      </c>
      <c r="W1202" s="13">
        <f>SUMIFS('Fielding Data'!G:G, 'Fielding Data'!$A:$A, $A1202)</f>
        <v>0</v>
      </c>
      <c r="X1202" s="13">
        <f>SUMIFS('Fielding Data'!H:H, 'Fielding Data'!$A:$A, $A1202)</f>
        <v>0</v>
      </c>
    </row>
    <row r="1203" spans="1:24" x14ac:dyDescent="0.3">
      <c r="A1203" s="13" t="str">
        <f t="shared" si="37"/>
        <v>bayja012011</v>
      </c>
      <c r="B1203" s="16" t="s">
        <v>351</v>
      </c>
      <c r="C1203" s="16">
        <v>2011</v>
      </c>
      <c r="D1203" s="16">
        <v>123</v>
      </c>
      <c r="E1203" s="16">
        <v>444</v>
      </c>
      <c r="F1203" s="16">
        <v>59</v>
      </c>
      <c r="G1203" s="16">
        <v>109</v>
      </c>
      <c r="H1203" s="16">
        <v>19</v>
      </c>
      <c r="I1203" s="16">
        <v>1</v>
      </c>
      <c r="J1203" s="16">
        <v>12</v>
      </c>
      <c r="K1203" s="16">
        <v>57</v>
      </c>
      <c r="L1203" s="16">
        <v>11</v>
      </c>
      <c r="M1203" s="16">
        <v>1</v>
      </c>
      <c r="N1203" s="16">
        <v>56</v>
      </c>
      <c r="O1203" s="16">
        <v>109</v>
      </c>
      <c r="P1203" s="13" t="str">
        <f t="shared" si="36"/>
        <v>LF</v>
      </c>
      <c r="Q1203" s="13">
        <f>IFERROR(VLOOKUP($A1203, 'Fielding Data'!$A$1:$H$12056, 5, 0), 0)</f>
        <v>0</v>
      </c>
      <c r="R1203" s="13">
        <f>IFERROR(VLOOKUP($A1203, 'Fielding Data'!$A$1:$H$12056, 6, 0), 0)</f>
        <v>0</v>
      </c>
      <c r="S1203" s="13">
        <f>IFERROR(VLOOKUP($A1203, 'Fielding Data'!$A$1:$H$12056, 7, 0), 0)</f>
        <v>0</v>
      </c>
      <c r="T1203" s="13">
        <f>IFERROR(VLOOKUP($A1203, 'Fielding Data'!$A$1:$H$12056, 8, 0), 0)</f>
        <v>0</v>
      </c>
      <c r="U1203" s="13">
        <f>SUMIFS('Fielding Data'!E:E, 'Fielding Data'!$A:$A, $A1203)</f>
        <v>220</v>
      </c>
      <c r="V1203" s="13">
        <f>SUMIFS('Fielding Data'!F:F, 'Fielding Data'!$A:$A, $A1203)</f>
        <v>4</v>
      </c>
      <c r="W1203" s="13">
        <f>SUMIFS('Fielding Data'!G:G, 'Fielding Data'!$A:$A, $A1203)</f>
        <v>2</v>
      </c>
      <c r="X1203" s="13">
        <f>SUMIFS('Fielding Data'!H:H, 'Fielding Data'!$A:$A, $A1203)</f>
        <v>1</v>
      </c>
    </row>
    <row r="1204" spans="1:24" x14ac:dyDescent="0.3">
      <c r="A1204" s="13" t="str">
        <f t="shared" si="37"/>
        <v>beachbr012011</v>
      </c>
      <c r="B1204" s="16" t="s">
        <v>1224</v>
      </c>
      <c r="C1204" s="16">
        <v>2011</v>
      </c>
      <c r="D1204" s="16">
        <v>25</v>
      </c>
      <c r="E1204" s="16">
        <v>43</v>
      </c>
      <c r="F1204" s="16">
        <v>0</v>
      </c>
      <c r="G1204" s="16">
        <v>3</v>
      </c>
      <c r="H1204" s="16">
        <v>0</v>
      </c>
      <c r="I1204" s="16">
        <v>0</v>
      </c>
      <c r="J1204" s="16">
        <v>0</v>
      </c>
      <c r="K1204" s="16">
        <v>1</v>
      </c>
      <c r="L1204" s="16">
        <v>0</v>
      </c>
      <c r="M1204" s="16">
        <v>0</v>
      </c>
      <c r="N1204" s="16">
        <v>1</v>
      </c>
      <c r="O1204" s="16">
        <v>22</v>
      </c>
      <c r="P1204" s="13" t="str">
        <f t="shared" si="36"/>
        <v>P</v>
      </c>
      <c r="Q1204" s="13">
        <f>IFERROR(VLOOKUP($A1204, 'Fielding Data'!$A$1:$H$12056, 5, 0), 0)</f>
        <v>8</v>
      </c>
      <c r="R1204" s="13">
        <f>IFERROR(VLOOKUP($A1204, 'Fielding Data'!$A$1:$H$12056, 6, 0), 0)</f>
        <v>15</v>
      </c>
      <c r="S1204" s="13">
        <f>IFERROR(VLOOKUP($A1204, 'Fielding Data'!$A$1:$H$12056, 7, 0), 0)</f>
        <v>0</v>
      </c>
      <c r="T1204" s="13">
        <f>IFERROR(VLOOKUP($A1204, 'Fielding Data'!$A$1:$H$12056, 8, 0), 0)</f>
        <v>1</v>
      </c>
      <c r="U1204" s="13">
        <f>SUMIFS('Fielding Data'!E:E, 'Fielding Data'!$A:$A, $A1204)</f>
        <v>8</v>
      </c>
      <c r="V1204" s="13">
        <f>SUMIFS('Fielding Data'!F:F, 'Fielding Data'!$A:$A, $A1204)</f>
        <v>15</v>
      </c>
      <c r="W1204" s="13">
        <f>SUMIFS('Fielding Data'!G:G, 'Fielding Data'!$A:$A, $A1204)</f>
        <v>0</v>
      </c>
      <c r="X1204" s="13">
        <f>SUMIFS('Fielding Data'!H:H, 'Fielding Data'!$A:$A, $A1204)</f>
        <v>1</v>
      </c>
    </row>
    <row r="1205" spans="1:24" x14ac:dyDescent="0.3">
      <c r="A1205" s="13" t="str">
        <f t="shared" si="37"/>
        <v>beatope012011</v>
      </c>
      <c r="B1205" s="16" t="s">
        <v>1427</v>
      </c>
      <c r="C1205" s="16">
        <v>2011</v>
      </c>
      <c r="D1205" s="16">
        <v>60</v>
      </c>
      <c r="E1205" s="16">
        <v>0</v>
      </c>
      <c r="F1205" s="16">
        <v>0</v>
      </c>
      <c r="G1205" s="16">
        <v>0</v>
      </c>
      <c r="H1205" s="16">
        <v>0</v>
      </c>
      <c r="I1205" s="16">
        <v>0</v>
      </c>
      <c r="J1205" s="16">
        <v>0</v>
      </c>
      <c r="K1205" s="16">
        <v>0</v>
      </c>
      <c r="L1205" s="16">
        <v>0</v>
      </c>
      <c r="M1205" s="16">
        <v>0</v>
      </c>
      <c r="N1205" s="16">
        <v>0</v>
      </c>
      <c r="O1205" s="16">
        <v>0</v>
      </c>
      <c r="P1205" s="13" t="str">
        <f t="shared" si="36"/>
        <v>P</v>
      </c>
      <c r="Q1205" s="13">
        <f>IFERROR(VLOOKUP($A1205, 'Fielding Data'!$A$1:$H$12056, 5, 0), 0)</f>
        <v>3</v>
      </c>
      <c r="R1205" s="13">
        <f>IFERROR(VLOOKUP($A1205, 'Fielding Data'!$A$1:$H$12056, 6, 0), 0)</f>
        <v>14</v>
      </c>
      <c r="S1205" s="13">
        <f>IFERROR(VLOOKUP($A1205, 'Fielding Data'!$A$1:$H$12056, 7, 0), 0)</f>
        <v>0</v>
      </c>
      <c r="T1205" s="13">
        <f>IFERROR(VLOOKUP($A1205, 'Fielding Data'!$A$1:$H$12056, 8, 0), 0)</f>
        <v>2</v>
      </c>
      <c r="U1205" s="13">
        <f>SUMIFS('Fielding Data'!E:E, 'Fielding Data'!$A:$A, $A1205)</f>
        <v>3</v>
      </c>
      <c r="V1205" s="13">
        <f>SUMIFS('Fielding Data'!F:F, 'Fielding Data'!$A:$A, $A1205)</f>
        <v>14</v>
      </c>
      <c r="W1205" s="13">
        <f>SUMIFS('Fielding Data'!G:G, 'Fielding Data'!$A:$A, $A1205)</f>
        <v>0</v>
      </c>
      <c r="X1205" s="13">
        <f>SUMIFS('Fielding Data'!H:H, 'Fielding Data'!$A:$A, $A1205)</f>
        <v>2</v>
      </c>
    </row>
    <row r="1206" spans="1:24" x14ac:dyDescent="0.3">
      <c r="A1206" s="13" t="str">
        <f t="shared" si="37"/>
        <v>beavabl012011</v>
      </c>
      <c r="B1206" s="16" t="s">
        <v>1428</v>
      </c>
      <c r="C1206" s="16">
        <v>2011</v>
      </c>
      <c r="D1206" s="16">
        <v>15</v>
      </c>
      <c r="E1206" s="16">
        <v>0</v>
      </c>
      <c r="F1206" s="16">
        <v>0</v>
      </c>
      <c r="G1206" s="16">
        <v>0</v>
      </c>
      <c r="H1206" s="16">
        <v>0</v>
      </c>
      <c r="I1206" s="16">
        <v>0</v>
      </c>
      <c r="J1206" s="16">
        <v>0</v>
      </c>
      <c r="K1206" s="16">
        <v>0</v>
      </c>
      <c r="L1206" s="16">
        <v>0</v>
      </c>
      <c r="M1206" s="16">
        <v>0</v>
      </c>
      <c r="N1206" s="16">
        <v>0</v>
      </c>
      <c r="O1206" s="16">
        <v>0</v>
      </c>
      <c r="P1206" s="13" t="str">
        <f t="shared" si="36"/>
        <v>P</v>
      </c>
      <c r="Q1206" s="13">
        <f>IFERROR(VLOOKUP($A1206, 'Fielding Data'!$A$1:$H$12056, 5, 0), 0)</f>
        <v>5</v>
      </c>
      <c r="R1206" s="13">
        <f>IFERROR(VLOOKUP($A1206, 'Fielding Data'!$A$1:$H$12056, 6, 0), 0)</f>
        <v>10</v>
      </c>
      <c r="S1206" s="13">
        <f>IFERROR(VLOOKUP($A1206, 'Fielding Data'!$A$1:$H$12056, 7, 0), 0)</f>
        <v>0</v>
      </c>
      <c r="T1206" s="13">
        <f>IFERROR(VLOOKUP($A1206, 'Fielding Data'!$A$1:$H$12056, 8, 0), 0)</f>
        <v>0</v>
      </c>
      <c r="U1206" s="13">
        <f>SUMIFS('Fielding Data'!E:E, 'Fielding Data'!$A:$A, $A1206)</f>
        <v>5</v>
      </c>
      <c r="V1206" s="13">
        <f>SUMIFS('Fielding Data'!F:F, 'Fielding Data'!$A:$A, $A1206)</f>
        <v>10</v>
      </c>
      <c r="W1206" s="13">
        <f>SUMIFS('Fielding Data'!G:G, 'Fielding Data'!$A:$A, $A1206)</f>
        <v>0</v>
      </c>
      <c r="X1206" s="13">
        <f>SUMIFS('Fielding Data'!H:H, 'Fielding Data'!$A:$A, $A1206)</f>
        <v>0</v>
      </c>
    </row>
    <row r="1207" spans="1:24" x14ac:dyDescent="0.3">
      <c r="A1207" s="13" t="str">
        <f t="shared" si="37"/>
        <v>beckch012011</v>
      </c>
      <c r="B1207" s="16" t="s">
        <v>1429</v>
      </c>
      <c r="C1207" s="16">
        <v>2011</v>
      </c>
      <c r="D1207" s="16">
        <v>3</v>
      </c>
      <c r="E1207" s="16">
        <v>0</v>
      </c>
      <c r="F1207" s="16">
        <v>0</v>
      </c>
      <c r="G1207" s="16">
        <v>0</v>
      </c>
      <c r="H1207" s="16">
        <v>0</v>
      </c>
      <c r="I1207" s="16">
        <v>0</v>
      </c>
      <c r="J1207" s="16">
        <v>0</v>
      </c>
      <c r="K1207" s="16">
        <v>0</v>
      </c>
      <c r="L1207" s="16">
        <v>0</v>
      </c>
      <c r="M1207" s="16">
        <v>0</v>
      </c>
      <c r="N1207" s="16">
        <v>0</v>
      </c>
      <c r="O1207" s="16">
        <v>0</v>
      </c>
      <c r="P1207" s="13" t="str">
        <f t="shared" si="36"/>
        <v>P</v>
      </c>
      <c r="Q1207" s="13">
        <f>IFERROR(VLOOKUP($A1207, 'Fielding Data'!$A$1:$H$12056, 5, 0), 0)</f>
        <v>0</v>
      </c>
      <c r="R1207" s="13">
        <f>IFERROR(VLOOKUP($A1207, 'Fielding Data'!$A$1:$H$12056, 6, 0), 0)</f>
        <v>0</v>
      </c>
      <c r="S1207" s="13">
        <f>IFERROR(VLOOKUP($A1207, 'Fielding Data'!$A$1:$H$12056, 7, 0), 0)</f>
        <v>0</v>
      </c>
      <c r="T1207" s="13">
        <f>IFERROR(VLOOKUP($A1207, 'Fielding Data'!$A$1:$H$12056, 8, 0), 0)</f>
        <v>0</v>
      </c>
      <c r="U1207" s="13">
        <f>SUMIFS('Fielding Data'!E:E, 'Fielding Data'!$A:$A, $A1207)</f>
        <v>0</v>
      </c>
      <c r="V1207" s="13">
        <f>SUMIFS('Fielding Data'!F:F, 'Fielding Data'!$A:$A, $A1207)</f>
        <v>0</v>
      </c>
      <c r="W1207" s="13">
        <f>SUMIFS('Fielding Data'!G:G, 'Fielding Data'!$A:$A, $A1207)</f>
        <v>0</v>
      </c>
      <c r="X1207" s="13">
        <f>SUMIFS('Fielding Data'!H:H, 'Fielding Data'!$A:$A, $A1207)</f>
        <v>0</v>
      </c>
    </row>
    <row r="1208" spans="1:24" x14ac:dyDescent="0.3">
      <c r="A1208" s="13" t="str">
        <f t="shared" si="37"/>
        <v>beckejo022011</v>
      </c>
      <c r="B1208" s="16" t="s">
        <v>228</v>
      </c>
      <c r="C1208" s="16">
        <v>2011</v>
      </c>
      <c r="D1208" s="16">
        <v>30</v>
      </c>
      <c r="E1208" s="16">
        <v>5</v>
      </c>
      <c r="F1208" s="16">
        <v>0</v>
      </c>
      <c r="G1208" s="16">
        <v>0</v>
      </c>
      <c r="H1208" s="16">
        <v>0</v>
      </c>
      <c r="I1208" s="16">
        <v>0</v>
      </c>
      <c r="J1208" s="16">
        <v>0</v>
      </c>
      <c r="K1208" s="16">
        <v>0</v>
      </c>
      <c r="L1208" s="16">
        <v>0</v>
      </c>
      <c r="M1208" s="16">
        <v>0</v>
      </c>
      <c r="N1208" s="16">
        <v>0</v>
      </c>
      <c r="O1208" s="16">
        <v>1</v>
      </c>
      <c r="P1208" s="13" t="str">
        <f t="shared" si="36"/>
        <v>P</v>
      </c>
      <c r="Q1208" s="13">
        <f>IFERROR(VLOOKUP($A1208, 'Fielding Data'!$A$1:$H$12056, 5, 0), 0)</f>
        <v>15</v>
      </c>
      <c r="R1208" s="13">
        <f>IFERROR(VLOOKUP($A1208, 'Fielding Data'!$A$1:$H$12056, 6, 0), 0)</f>
        <v>18</v>
      </c>
      <c r="S1208" s="13">
        <f>IFERROR(VLOOKUP($A1208, 'Fielding Data'!$A$1:$H$12056, 7, 0), 0)</f>
        <v>3</v>
      </c>
      <c r="T1208" s="13">
        <f>IFERROR(VLOOKUP($A1208, 'Fielding Data'!$A$1:$H$12056, 8, 0), 0)</f>
        <v>0</v>
      </c>
      <c r="U1208" s="13">
        <f>SUMIFS('Fielding Data'!E:E, 'Fielding Data'!$A:$A, $A1208)</f>
        <v>15</v>
      </c>
      <c r="V1208" s="13">
        <f>SUMIFS('Fielding Data'!F:F, 'Fielding Data'!$A:$A, $A1208)</f>
        <v>18</v>
      </c>
      <c r="W1208" s="13">
        <f>SUMIFS('Fielding Data'!G:G, 'Fielding Data'!$A:$A, $A1208)</f>
        <v>3</v>
      </c>
      <c r="X1208" s="13">
        <f>SUMIFS('Fielding Data'!H:H, 'Fielding Data'!$A:$A, $A1208)</f>
        <v>0</v>
      </c>
    </row>
    <row r="1209" spans="1:24" x14ac:dyDescent="0.3">
      <c r="A1209" s="13" t="str">
        <f t="shared" si="37"/>
        <v>beckhgo012011</v>
      </c>
      <c r="B1209" s="16" t="s">
        <v>1046</v>
      </c>
      <c r="C1209" s="16">
        <v>2011</v>
      </c>
      <c r="D1209" s="16">
        <v>150</v>
      </c>
      <c r="E1209" s="16">
        <v>499</v>
      </c>
      <c r="F1209" s="16">
        <v>60</v>
      </c>
      <c r="G1209" s="16">
        <v>115</v>
      </c>
      <c r="H1209" s="16">
        <v>23</v>
      </c>
      <c r="I1209" s="16">
        <v>0</v>
      </c>
      <c r="J1209" s="16">
        <v>10</v>
      </c>
      <c r="K1209" s="16">
        <v>44</v>
      </c>
      <c r="L1209" s="16">
        <v>5</v>
      </c>
      <c r="M1209" s="16">
        <v>3</v>
      </c>
      <c r="N1209" s="16">
        <v>35</v>
      </c>
      <c r="O1209" s="16">
        <v>111</v>
      </c>
      <c r="P1209" s="13" t="str">
        <f t="shared" si="36"/>
        <v>2B</v>
      </c>
      <c r="Q1209" s="13">
        <f>IFERROR(VLOOKUP($A1209, 'Fielding Data'!$A$1:$H$12056, 5, 0), 0)</f>
        <v>272</v>
      </c>
      <c r="R1209" s="13">
        <f>IFERROR(VLOOKUP($A1209, 'Fielding Data'!$A$1:$H$12056, 6, 0), 0)</f>
        <v>443</v>
      </c>
      <c r="S1209" s="13">
        <f>IFERROR(VLOOKUP($A1209, 'Fielding Data'!$A$1:$H$12056, 7, 0), 0)</f>
        <v>8</v>
      </c>
      <c r="T1209" s="13">
        <f>IFERROR(VLOOKUP($A1209, 'Fielding Data'!$A$1:$H$12056, 8, 0), 0)</f>
        <v>84</v>
      </c>
      <c r="U1209" s="13">
        <f>SUMIFS('Fielding Data'!E:E, 'Fielding Data'!$A:$A, $A1209)</f>
        <v>272</v>
      </c>
      <c r="V1209" s="13">
        <f>SUMIFS('Fielding Data'!F:F, 'Fielding Data'!$A:$A, $A1209)</f>
        <v>443</v>
      </c>
      <c r="W1209" s="13">
        <f>SUMIFS('Fielding Data'!G:G, 'Fielding Data'!$A:$A, $A1209)</f>
        <v>8</v>
      </c>
      <c r="X1209" s="13">
        <f>SUMIFS('Fielding Data'!H:H, 'Fielding Data'!$A:$A, $A1209)</f>
        <v>84</v>
      </c>
    </row>
    <row r="1210" spans="1:24" x14ac:dyDescent="0.3">
      <c r="A1210" s="13" t="str">
        <f t="shared" si="37"/>
        <v>beimejo012011</v>
      </c>
      <c r="B1210" s="16" t="s">
        <v>229</v>
      </c>
      <c r="C1210" s="16">
        <v>2011</v>
      </c>
      <c r="D1210" s="16">
        <v>35</v>
      </c>
      <c r="E1210" s="16">
        <v>1</v>
      </c>
      <c r="F1210" s="16">
        <v>0</v>
      </c>
      <c r="G1210" s="16">
        <v>0</v>
      </c>
      <c r="H1210" s="16">
        <v>0</v>
      </c>
      <c r="I1210" s="16">
        <v>0</v>
      </c>
      <c r="J1210" s="16">
        <v>0</v>
      </c>
      <c r="K1210" s="16">
        <v>0</v>
      </c>
      <c r="L1210" s="16">
        <v>0</v>
      </c>
      <c r="M1210" s="16">
        <v>0</v>
      </c>
      <c r="N1210" s="16">
        <v>0</v>
      </c>
      <c r="O1210" s="16">
        <v>1</v>
      </c>
      <c r="P1210" s="13" t="str">
        <f t="shared" si="36"/>
        <v>P</v>
      </c>
      <c r="Q1210" s="13">
        <f>IFERROR(VLOOKUP($A1210, 'Fielding Data'!$A$1:$H$12056, 5, 0), 0)</f>
        <v>0</v>
      </c>
      <c r="R1210" s="13">
        <f>IFERROR(VLOOKUP($A1210, 'Fielding Data'!$A$1:$H$12056, 6, 0), 0)</f>
        <v>1</v>
      </c>
      <c r="S1210" s="13">
        <f>IFERROR(VLOOKUP($A1210, 'Fielding Data'!$A$1:$H$12056, 7, 0), 0)</f>
        <v>0</v>
      </c>
      <c r="T1210" s="13">
        <f>IFERROR(VLOOKUP($A1210, 'Fielding Data'!$A$1:$H$12056, 8, 0), 0)</f>
        <v>0</v>
      </c>
      <c r="U1210" s="13">
        <f>SUMIFS('Fielding Data'!E:E, 'Fielding Data'!$A:$A, $A1210)</f>
        <v>0</v>
      </c>
      <c r="V1210" s="13">
        <f>SUMIFS('Fielding Data'!F:F, 'Fielding Data'!$A:$A, $A1210)</f>
        <v>1</v>
      </c>
      <c r="W1210" s="13">
        <f>SUMIFS('Fielding Data'!G:G, 'Fielding Data'!$A:$A, $A1210)</f>
        <v>0</v>
      </c>
      <c r="X1210" s="13">
        <f>SUMIFS('Fielding Data'!H:H, 'Fielding Data'!$A:$A, $A1210)</f>
        <v>0</v>
      </c>
    </row>
    <row r="1211" spans="1:24" x14ac:dyDescent="0.3">
      <c r="A1211" s="13" t="str">
        <f t="shared" si="37"/>
        <v>belisma012011</v>
      </c>
      <c r="B1211" s="16" t="s">
        <v>352</v>
      </c>
      <c r="C1211" s="16">
        <v>2011</v>
      </c>
      <c r="D1211" s="16">
        <v>74</v>
      </c>
      <c r="E1211" s="16">
        <v>2</v>
      </c>
      <c r="F1211" s="16">
        <v>0</v>
      </c>
      <c r="G1211" s="16">
        <v>1</v>
      </c>
      <c r="H1211" s="16">
        <v>1</v>
      </c>
      <c r="I1211" s="16">
        <v>0</v>
      </c>
      <c r="J1211" s="16">
        <v>0</v>
      </c>
      <c r="K1211" s="16">
        <v>0</v>
      </c>
      <c r="L1211" s="16">
        <v>0</v>
      </c>
      <c r="M1211" s="16">
        <v>0</v>
      </c>
      <c r="N1211" s="16">
        <v>0</v>
      </c>
      <c r="O1211" s="16">
        <v>0</v>
      </c>
      <c r="P1211" s="13" t="str">
        <f t="shared" si="36"/>
        <v>P</v>
      </c>
      <c r="Q1211" s="13">
        <f>IFERROR(VLOOKUP($A1211, 'Fielding Data'!$A$1:$H$12056, 5, 0), 0)</f>
        <v>2</v>
      </c>
      <c r="R1211" s="13">
        <f>IFERROR(VLOOKUP($A1211, 'Fielding Data'!$A$1:$H$12056, 6, 0), 0)</f>
        <v>11</v>
      </c>
      <c r="S1211" s="13">
        <f>IFERROR(VLOOKUP($A1211, 'Fielding Data'!$A$1:$H$12056, 7, 0), 0)</f>
        <v>0</v>
      </c>
      <c r="T1211" s="13">
        <f>IFERROR(VLOOKUP($A1211, 'Fielding Data'!$A$1:$H$12056, 8, 0), 0)</f>
        <v>0</v>
      </c>
      <c r="U1211" s="13">
        <f>SUMIFS('Fielding Data'!E:E, 'Fielding Data'!$A:$A, $A1211)</f>
        <v>2</v>
      </c>
      <c r="V1211" s="13">
        <f>SUMIFS('Fielding Data'!F:F, 'Fielding Data'!$A:$A, $A1211)</f>
        <v>11</v>
      </c>
      <c r="W1211" s="13">
        <f>SUMIFS('Fielding Data'!G:G, 'Fielding Data'!$A:$A, $A1211)</f>
        <v>0</v>
      </c>
      <c r="X1211" s="13">
        <f>SUMIFS('Fielding Data'!H:H, 'Fielding Data'!$A:$A, $A1211)</f>
        <v>0</v>
      </c>
    </row>
    <row r="1212" spans="1:24" x14ac:dyDescent="0.3">
      <c r="A1212" s="13" t="str">
        <f t="shared" si="37"/>
        <v>bellhe012011</v>
      </c>
      <c r="B1212" s="16" t="s">
        <v>418</v>
      </c>
      <c r="C1212" s="16">
        <v>2011</v>
      </c>
      <c r="D1212" s="16">
        <v>64</v>
      </c>
      <c r="E1212" s="16">
        <v>0</v>
      </c>
      <c r="F1212" s="16">
        <v>0</v>
      </c>
      <c r="G1212" s="16">
        <v>0</v>
      </c>
      <c r="H1212" s="16">
        <v>0</v>
      </c>
      <c r="I1212" s="16">
        <v>0</v>
      </c>
      <c r="J1212" s="16">
        <v>0</v>
      </c>
      <c r="K1212" s="16">
        <v>0</v>
      </c>
      <c r="L1212" s="16">
        <v>0</v>
      </c>
      <c r="M1212" s="16">
        <v>0</v>
      </c>
      <c r="N1212" s="16">
        <v>0</v>
      </c>
      <c r="O1212" s="16">
        <v>0</v>
      </c>
      <c r="P1212" s="13" t="str">
        <f t="shared" si="36"/>
        <v>P</v>
      </c>
      <c r="Q1212" s="13">
        <f>IFERROR(VLOOKUP($A1212, 'Fielding Data'!$A$1:$H$12056, 5, 0), 0)</f>
        <v>3</v>
      </c>
      <c r="R1212" s="13">
        <f>IFERROR(VLOOKUP($A1212, 'Fielding Data'!$A$1:$H$12056, 6, 0), 0)</f>
        <v>5</v>
      </c>
      <c r="S1212" s="13">
        <f>IFERROR(VLOOKUP($A1212, 'Fielding Data'!$A$1:$H$12056, 7, 0), 0)</f>
        <v>0</v>
      </c>
      <c r="T1212" s="13">
        <f>IFERROR(VLOOKUP($A1212, 'Fielding Data'!$A$1:$H$12056, 8, 0), 0)</f>
        <v>0</v>
      </c>
      <c r="U1212" s="13">
        <f>SUMIFS('Fielding Data'!E:E, 'Fielding Data'!$A:$A, $A1212)</f>
        <v>3</v>
      </c>
      <c r="V1212" s="13">
        <f>SUMIFS('Fielding Data'!F:F, 'Fielding Data'!$A:$A, $A1212)</f>
        <v>5</v>
      </c>
      <c r="W1212" s="13">
        <f>SUMIFS('Fielding Data'!G:G, 'Fielding Data'!$A:$A, $A1212)</f>
        <v>0</v>
      </c>
      <c r="X1212" s="13">
        <f>SUMIFS('Fielding Data'!H:H, 'Fielding Data'!$A:$A, $A1212)</f>
        <v>0</v>
      </c>
    </row>
    <row r="1213" spans="1:24" x14ac:dyDescent="0.3">
      <c r="A1213" s="13" t="str">
        <f t="shared" si="37"/>
        <v>belljo012011</v>
      </c>
      <c r="B1213" s="16" t="s">
        <v>1225</v>
      </c>
      <c r="C1213" s="16">
        <v>2011</v>
      </c>
      <c r="D1213" s="16">
        <v>26</v>
      </c>
      <c r="E1213" s="16">
        <v>61</v>
      </c>
      <c r="F1213" s="16">
        <v>6</v>
      </c>
      <c r="G1213" s="16">
        <v>10</v>
      </c>
      <c r="H1213" s="16">
        <v>0</v>
      </c>
      <c r="I1213" s="16">
        <v>0</v>
      </c>
      <c r="J1213" s="16">
        <v>0</v>
      </c>
      <c r="K1213" s="16">
        <v>6</v>
      </c>
      <c r="L1213" s="16">
        <v>0</v>
      </c>
      <c r="M1213" s="16">
        <v>0</v>
      </c>
      <c r="N1213" s="16">
        <v>4</v>
      </c>
      <c r="O1213" s="16">
        <v>25</v>
      </c>
      <c r="P1213" s="13" t="str">
        <f t="shared" si="36"/>
        <v>3B</v>
      </c>
      <c r="Q1213" s="13">
        <f>IFERROR(VLOOKUP($A1213, 'Fielding Data'!$A$1:$H$12056, 5, 0), 0)</f>
        <v>17</v>
      </c>
      <c r="R1213" s="13">
        <f>IFERROR(VLOOKUP($A1213, 'Fielding Data'!$A$1:$H$12056, 6, 0), 0)</f>
        <v>23</v>
      </c>
      <c r="S1213" s="13">
        <f>IFERROR(VLOOKUP($A1213, 'Fielding Data'!$A$1:$H$12056, 7, 0), 0)</f>
        <v>3</v>
      </c>
      <c r="T1213" s="13">
        <f>IFERROR(VLOOKUP($A1213, 'Fielding Data'!$A$1:$H$12056, 8, 0), 0)</f>
        <v>1</v>
      </c>
      <c r="U1213" s="13">
        <f>SUMIFS('Fielding Data'!E:E, 'Fielding Data'!$A:$A, $A1213)</f>
        <v>17</v>
      </c>
      <c r="V1213" s="13">
        <f>SUMIFS('Fielding Data'!F:F, 'Fielding Data'!$A:$A, $A1213)</f>
        <v>23</v>
      </c>
      <c r="W1213" s="13">
        <f>SUMIFS('Fielding Data'!G:G, 'Fielding Data'!$A:$A, $A1213)</f>
        <v>3</v>
      </c>
      <c r="X1213" s="13">
        <f>SUMIFS('Fielding Data'!H:H, 'Fielding Data'!$A:$A, $A1213)</f>
        <v>1</v>
      </c>
    </row>
    <row r="1214" spans="1:24" x14ac:dyDescent="0.3">
      <c r="A1214" s="13" t="str">
        <f t="shared" si="37"/>
        <v>belltr012011</v>
      </c>
      <c r="B1214" s="16" t="s">
        <v>1048</v>
      </c>
      <c r="C1214" s="16">
        <v>2011</v>
      </c>
      <c r="D1214" s="16">
        <v>19</v>
      </c>
      <c r="E1214" s="16">
        <v>0</v>
      </c>
      <c r="F1214" s="16">
        <v>0</v>
      </c>
      <c r="G1214" s="16">
        <v>0</v>
      </c>
      <c r="H1214" s="16">
        <v>0</v>
      </c>
      <c r="I1214" s="16">
        <v>0</v>
      </c>
      <c r="J1214" s="16">
        <v>0</v>
      </c>
      <c r="K1214" s="16">
        <v>0</v>
      </c>
      <c r="L1214" s="16">
        <v>0</v>
      </c>
      <c r="M1214" s="16">
        <v>0</v>
      </c>
      <c r="N1214" s="16">
        <v>0</v>
      </c>
      <c r="O1214" s="16">
        <v>0</v>
      </c>
      <c r="P1214" s="13" t="str">
        <f t="shared" si="36"/>
        <v>P</v>
      </c>
      <c r="Q1214" s="13">
        <f>IFERROR(VLOOKUP($A1214, 'Fielding Data'!$A$1:$H$12056, 5, 0), 0)</f>
        <v>3</v>
      </c>
      <c r="R1214" s="13">
        <f>IFERROR(VLOOKUP($A1214, 'Fielding Data'!$A$1:$H$12056, 6, 0), 0)</f>
        <v>2</v>
      </c>
      <c r="S1214" s="13">
        <f>IFERROR(VLOOKUP($A1214, 'Fielding Data'!$A$1:$H$12056, 7, 0), 0)</f>
        <v>0</v>
      </c>
      <c r="T1214" s="13">
        <f>IFERROR(VLOOKUP($A1214, 'Fielding Data'!$A$1:$H$12056, 8, 0), 0)</f>
        <v>0</v>
      </c>
      <c r="U1214" s="13">
        <f>SUMIFS('Fielding Data'!E:E, 'Fielding Data'!$A:$A, $A1214)</f>
        <v>3</v>
      </c>
      <c r="V1214" s="13">
        <f>SUMIFS('Fielding Data'!F:F, 'Fielding Data'!$A:$A, $A1214)</f>
        <v>2</v>
      </c>
      <c r="W1214" s="13">
        <f>SUMIFS('Fielding Data'!G:G, 'Fielding Data'!$A:$A, $A1214)</f>
        <v>0</v>
      </c>
      <c r="X1214" s="13">
        <f>SUMIFS('Fielding Data'!H:H, 'Fielding Data'!$A:$A, $A1214)</f>
        <v>0</v>
      </c>
    </row>
    <row r="1215" spans="1:24" x14ac:dyDescent="0.3">
      <c r="A1215" s="13" t="str">
        <f t="shared" si="37"/>
        <v>belowdu012011</v>
      </c>
      <c r="B1215" s="16" t="s">
        <v>1430</v>
      </c>
      <c r="C1215" s="16">
        <v>2011</v>
      </c>
      <c r="D1215" s="16">
        <v>14</v>
      </c>
      <c r="E1215" s="16">
        <v>0</v>
      </c>
      <c r="F1215" s="16">
        <v>0</v>
      </c>
      <c r="G1215" s="16">
        <v>0</v>
      </c>
      <c r="H1215" s="16">
        <v>0</v>
      </c>
      <c r="I1215" s="16">
        <v>0</v>
      </c>
      <c r="J1215" s="16">
        <v>0</v>
      </c>
      <c r="K1215" s="16">
        <v>0</v>
      </c>
      <c r="L1215" s="16">
        <v>0</v>
      </c>
      <c r="M1215" s="16">
        <v>0</v>
      </c>
      <c r="N1215" s="16">
        <v>0</v>
      </c>
      <c r="O1215" s="16">
        <v>0</v>
      </c>
      <c r="P1215" s="13" t="str">
        <f t="shared" si="36"/>
        <v>P</v>
      </c>
      <c r="Q1215" s="13">
        <f>IFERROR(VLOOKUP($A1215, 'Fielding Data'!$A$1:$H$12056, 5, 0), 0)</f>
        <v>1</v>
      </c>
      <c r="R1215" s="13">
        <f>IFERROR(VLOOKUP($A1215, 'Fielding Data'!$A$1:$H$12056, 6, 0), 0)</f>
        <v>1</v>
      </c>
      <c r="S1215" s="13">
        <f>IFERROR(VLOOKUP($A1215, 'Fielding Data'!$A$1:$H$12056, 7, 0), 0)</f>
        <v>0</v>
      </c>
      <c r="T1215" s="13">
        <f>IFERROR(VLOOKUP($A1215, 'Fielding Data'!$A$1:$H$12056, 8, 0), 0)</f>
        <v>0</v>
      </c>
      <c r="U1215" s="13">
        <f>SUMIFS('Fielding Data'!E:E, 'Fielding Data'!$A:$A, $A1215)</f>
        <v>1</v>
      </c>
      <c r="V1215" s="13">
        <f>SUMIFS('Fielding Data'!F:F, 'Fielding Data'!$A:$A, $A1215)</f>
        <v>1</v>
      </c>
      <c r="W1215" s="13">
        <f>SUMIFS('Fielding Data'!G:G, 'Fielding Data'!$A:$A, $A1215)</f>
        <v>0</v>
      </c>
      <c r="X1215" s="13">
        <f>SUMIFS('Fielding Data'!H:H, 'Fielding Data'!$A:$A, $A1215)</f>
        <v>0</v>
      </c>
    </row>
    <row r="1216" spans="1:24" x14ac:dyDescent="0.3">
      <c r="A1216" s="13" t="str">
        <f t="shared" si="37"/>
        <v>beltbr012011</v>
      </c>
      <c r="B1216" s="16" t="s">
        <v>1431</v>
      </c>
      <c r="C1216" s="16">
        <v>2011</v>
      </c>
      <c r="D1216" s="16">
        <v>63</v>
      </c>
      <c r="E1216" s="16">
        <v>187</v>
      </c>
      <c r="F1216" s="16">
        <v>21</v>
      </c>
      <c r="G1216" s="16">
        <v>42</v>
      </c>
      <c r="H1216" s="16">
        <v>6</v>
      </c>
      <c r="I1216" s="16">
        <v>1</v>
      </c>
      <c r="J1216" s="16">
        <v>9</v>
      </c>
      <c r="K1216" s="16">
        <v>18</v>
      </c>
      <c r="L1216" s="16">
        <v>3</v>
      </c>
      <c r="M1216" s="16">
        <v>2</v>
      </c>
      <c r="N1216" s="16">
        <v>20</v>
      </c>
      <c r="O1216" s="16">
        <v>57</v>
      </c>
      <c r="P1216" s="13" t="str">
        <f t="shared" si="36"/>
        <v>1B</v>
      </c>
      <c r="Q1216" s="13">
        <f>IFERROR(VLOOKUP($A1216, 'Fielding Data'!$A$1:$H$12056, 5, 0), 0)</f>
        <v>201</v>
      </c>
      <c r="R1216" s="13">
        <f>IFERROR(VLOOKUP($A1216, 'Fielding Data'!$A$1:$H$12056, 6, 0), 0)</f>
        <v>12</v>
      </c>
      <c r="S1216" s="13">
        <f>IFERROR(VLOOKUP($A1216, 'Fielding Data'!$A$1:$H$12056, 7, 0), 0)</f>
        <v>1</v>
      </c>
      <c r="T1216" s="13">
        <f>IFERROR(VLOOKUP($A1216, 'Fielding Data'!$A$1:$H$12056, 8, 0), 0)</f>
        <v>8</v>
      </c>
      <c r="U1216" s="13">
        <f>SUMIFS('Fielding Data'!E:E, 'Fielding Data'!$A:$A, $A1216)</f>
        <v>251</v>
      </c>
      <c r="V1216" s="13">
        <f>SUMIFS('Fielding Data'!F:F, 'Fielding Data'!$A:$A, $A1216)</f>
        <v>14</v>
      </c>
      <c r="W1216" s="13">
        <f>SUMIFS('Fielding Data'!G:G, 'Fielding Data'!$A:$A, $A1216)</f>
        <v>4</v>
      </c>
      <c r="X1216" s="13">
        <f>SUMIFS('Fielding Data'!H:H, 'Fielding Data'!$A:$A, $A1216)</f>
        <v>8</v>
      </c>
    </row>
    <row r="1217" spans="1:24" x14ac:dyDescent="0.3">
      <c r="A1217" s="13" t="str">
        <f t="shared" si="37"/>
        <v>beltrad012011</v>
      </c>
      <c r="B1217" s="16" t="s">
        <v>53</v>
      </c>
      <c r="C1217" s="16">
        <v>2011</v>
      </c>
      <c r="D1217" s="16">
        <v>124</v>
      </c>
      <c r="E1217" s="16">
        <v>487</v>
      </c>
      <c r="F1217" s="16">
        <v>82</v>
      </c>
      <c r="G1217" s="16">
        <v>144</v>
      </c>
      <c r="H1217" s="16">
        <v>33</v>
      </c>
      <c r="I1217" s="16">
        <v>0</v>
      </c>
      <c r="J1217" s="16">
        <v>32</v>
      </c>
      <c r="K1217" s="16">
        <v>105</v>
      </c>
      <c r="L1217" s="16">
        <v>1</v>
      </c>
      <c r="M1217" s="16">
        <v>1</v>
      </c>
      <c r="N1217" s="16">
        <v>25</v>
      </c>
      <c r="O1217" s="16">
        <v>53</v>
      </c>
      <c r="P1217" s="13" t="str">
        <f t="shared" si="36"/>
        <v>3B</v>
      </c>
      <c r="Q1217" s="13">
        <f>IFERROR(VLOOKUP($A1217, 'Fielding Data'!$A$1:$H$12056, 5, 0), 0)</f>
        <v>93</v>
      </c>
      <c r="R1217" s="13">
        <f>IFERROR(VLOOKUP($A1217, 'Fielding Data'!$A$1:$H$12056, 6, 0), 0)</f>
        <v>208</v>
      </c>
      <c r="S1217" s="13">
        <f>IFERROR(VLOOKUP($A1217, 'Fielding Data'!$A$1:$H$12056, 7, 0), 0)</f>
        <v>11</v>
      </c>
      <c r="T1217" s="13">
        <f>IFERROR(VLOOKUP($A1217, 'Fielding Data'!$A$1:$H$12056, 8, 0), 0)</f>
        <v>24</v>
      </c>
      <c r="U1217" s="13">
        <f>SUMIFS('Fielding Data'!E:E, 'Fielding Data'!$A:$A, $A1217)</f>
        <v>93</v>
      </c>
      <c r="V1217" s="13">
        <f>SUMIFS('Fielding Data'!F:F, 'Fielding Data'!$A:$A, $A1217)</f>
        <v>208</v>
      </c>
      <c r="W1217" s="13">
        <f>SUMIFS('Fielding Data'!G:G, 'Fielding Data'!$A:$A, $A1217)</f>
        <v>11</v>
      </c>
      <c r="X1217" s="13">
        <f>SUMIFS('Fielding Data'!H:H, 'Fielding Data'!$A:$A, $A1217)</f>
        <v>24</v>
      </c>
    </row>
    <row r="1218" spans="1:24" x14ac:dyDescent="0.3">
      <c r="A1218" s="13" t="str">
        <f t="shared" si="37"/>
        <v>benoijo012011</v>
      </c>
      <c r="B1218" s="16" t="s">
        <v>230</v>
      </c>
      <c r="C1218" s="16">
        <v>2011</v>
      </c>
      <c r="D1218" s="16">
        <v>66</v>
      </c>
      <c r="E1218" s="16">
        <v>0</v>
      </c>
      <c r="F1218" s="16">
        <v>0</v>
      </c>
      <c r="G1218" s="16">
        <v>0</v>
      </c>
      <c r="H1218" s="16">
        <v>0</v>
      </c>
      <c r="I1218" s="16">
        <v>0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 s="16">
        <v>0</v>
      </c>
      <c r="P1218" s="13" t="str">
        <f t="shared" ref="P1218:P1281" si="38">IFERROR(VLOOKUP($A1218, Fielding, 4, 0), "Other")</f>
        <v>P</v>
      </c>
      <c r="Q1218" s="13">
        <f>IFERROR(VLOOKUP($A1218, 'Fielding Data'!$A$1:$H$12056, 5, 0), 0)</f>
        <v>1</v>
      </c>
      <c r="R1218" s="13">
        <f>IFERROR(VLOOKUP($A1218, 'Fielding Data'!$A$1:$H$12056, 6, 0), 0)</f>
        <v>4</v>
      </c>
      <c r="S1218" s="13">
        <f>IFERROR(VLOOKUP($A1218, 'Fielding Data'!$A$1:$H$12056, 7, 0), 0)</f>
        <v>0</v>
      </c>
      <c r="T1218" s="13">
        <f>IFERROR(VLOOKUP($A1218, 'Fielding Data'!$A$1:$H$12056, 8, 0), 0)</f>
        <v>1</v>
      </c>
      <c r="U1218" s="13">
        <f>SUMIFS('Fielding Data'!E:E, 'Fielding Data'!$A:$A, $A1218)</f>
        <v>1</v>
      </c>
      <c r="V1218" s="13">
        <f>SUMIFS('Fielding Data'!F:F, 'Fielding Data'!$A:$A, $A1218)</f>
        <v>4</v>
      </c>
      <c r="W1218" s="13">
        <f>SUMIFS('Fielding Data'!G:G, 'Fielding Data'!$A:$A, $A1218)</f>
        <v>0</v>
      </c>
      <c r="X1218" s="13">
        <f>SUMIFS('Fielding Data'!H:H, 'Fielding Data'!$A:$A, $A1218)</f>
        <v>1</v>
      </c>
    </row>
    <row r="1219" spans="1:24" x14ac:dyDescent="0.3">
      <c r="A1219" s="13" t="str">
        <f t="shared" ref="A1219:A1282" si="39">B1219&amp;C1219</f>
        <v>bensojo012011</v>
      </c>
      <c r="B1219" s="16" t="s">
        <v>1432</v>
      </c>
      <c r="C1219" s="16">
        <v>2011</v>
      </c>
      <c r="D1219" s="16">
        <v>21</v>
      </c>
      <c r="E1219" s="16">
        <v>71</v>
      </c>
      <c r="F1219" s="16">
        <v>3</v>
      </c>
      <c r="G1219" s="16">
        <v>17</v>
      </c>
      <c r="H1219" s="16">
        <v>6</v>
      </c>
      <c r="I1219" s="16">
        <v>1</v>
      </c>
      <c r="J1219" s="16">
        <v>0</v>
      </c>
      <c r="K1219" s="16">
        <v>2</v>
      </c>
      <c r="L1219" s="16">
        <v>2</v>
      </c>
      <c r="M1219" s="16">
        <v>2</v>
      </c>
      <c r="N1219" s="16">
        <v>3</v>
      </c>
      <c r="O1219" s="16">
        <v>21</v>
      </c>
      <c r="P1219" s="13" t="str">
        <f t="shared" si="38"/>
        <v>CF</v>
      </c>
      <c r="Q1219" s="13">
        <f>IFERROR(VLOOKUP($A1219, 'Fielding Data'!$A$1:$H$12056, 5, 0), 0)</f>
        <v>0</v>
      </c>
      <c r="R1219" s="13">
        <f>IFERROR(VLOOKUP($A1219, 'Fielding Data'!$A$1:$H$12056, 6, 0), 0)</f>
        <v>0</v>
      </c>
      <c r="S1219" s="13">
        <f>IFERROR(VLOOKUP($A1219, 'Fielding Data'!$A$1:$H$12056, 7, 0), 0)</f>
        <v>0</v>
      </c>
      <c r="T1219" s="13">
        <f>IFERROR(VLOOKUP($A1219, 'Fielding Data'!$A$1:$H$12056, 8, 0), 0)</f>
        <v>0</v>
      </c>
      <c r="U1219" s="13">
        <f>SUMIFS('Fielding Data'!E:E, 'Fielding Data'!$A:$A, $A1219)</f>
        <v>44</v>
      </c>
      <c r="V1219" s="13">
        <f>SUMIFS('Fielding Data'!F:F, 'Fielding Data'!$A:$A, $A1219)</f>
        <v>0</v>
      </c>
      <c r="W1219" s="13">
        <f>SUMIFS('Fielding Data'!G:G, 'Fielding Data'!$A:$A, $A1219)</f>
        <v>2</v>
      </c>
      <c r="X1219" s="13">
        <f>SUMIFS('Fielding Data'!H:H, 'Fielding Data'!$A:$A, $A1219)</f>
        <v>0</v>
      </c>
    </row>
    <row r="1220" spans="1:24" x14ac:dyDescent="0.3">
      <c r="A1220" s="13" t="str">
        <f t="shared" si="39"/>
        <v>bergebr022011</v>
      </c>
      <c r="B1220" s="16" t="s">
        <v>1049</v>
      </c>
      <c r="C1220" s="16">
        <v>2011</v>
      </c>
      <c r="D1220" s="16">
        <v>34</v>
      </c>
      <c r="E1220" s="16">
        <v>0</v>
      </c>
      <c r="F1220" s="16">
        <v>0</v>
      </c>
      <c r="G1220" s="16">
        <v>0</v>
      </c>
      <c r="H1220" s="16">
        <v>0</v>
      </c>
      <c r="I1220" s="16">
        <v>0</v>
      </c>
      <c r="J1220" s="16">
        <v>0</v>
      </c>
      <c r="K1220" s="16">
        <v>0</v>
      </c>
      <c r="L1220" s="16">
        <v>0</v>
      </c>
      <c r="M1220" s="16">
        <v>0</v>
      </c>
      <c r="N1220" s="16">
        <v>0</v>
      </c>
      <c r="O1220" s="16">
        <v>0</v>
      </c>
      <c r="P1220" s="13" t="str">
        <f t="shared" si="38"/>
        <v>P</v>
      </c>
      <c r="Q1220" s="13">
        <f>IFERROR(VLOOKUP($A1220, 'Fielding Data'!$A$1:$H$12056, 5, 0), 0)</f>
        <v>4</v>
      </c>
      <c r="R1220" s="13">
        <f>IFERROR(VLOOKUP($A1220, 'Fielding Data'!$A$1:$H$12056, 6, 0), 0)</f>
        <v>12</v>
      </c>
      <c r="S1220" s="13">
        <f>IFERROR(VLOOKUP($A1220, 'Fielding Data'!$A$1:$H$12056, 7, 0), 0)</f>
        <v>2</v>
      </c>
      <c r="T1220" s="13">
        <f>IFERROR(VLOOKUP($A1220, 'Fielding Data'!$A$1:$H$12056, 8, 0), 0)</f>
        <v>0</v>
      </c>
      <c r="U1220" s="13">
        <f>SUMIFS('Fielding Data'!E:E, 'Fielding Data'!$A:$A, $A1220)</f>
        <v>4</v>
      </c>
      <c r="V1220" s="13">
        <f>SUMIFS('Fielding Data'!F:F, 'Fielding Data'!$A:$A, $A1220)</f>
        <v>12</v>
      </c>
      <c r="W1220" s="13">
        <f>SUMIFS('Fielding Data'!G:G, 'Fielding Data'!$A:$A, $A1220)</f>
        <v>2</v>
      </c>
      <c r="X1220" s="13">
        <f>SUMIFS('Fielding Data'!H:H, 'Fielding Data'!$A:$A, $A1220)</f>
        <v>0</v>
      </c>
    </row>
    <row r="1221" spans="1:24" x14ac:dyDescent="0.3">
      <c r="A1221" s="13" t="str">
        <f t="shared" si="39"/>
        <v>bergju012011</v>
      </c>
      <c r="B1221" s="16" t="s">
        <v>1050</v>
      </c>
      <c r="C1221" s="16">
        <v>2011</v>
      </c>
      <c r="D1221" s="16">
        <v>8</v>
      </c>
      <c r="E1221" s="16">
        <v>2</v>
      </c>
      <c r="F1221" s="16">
        <v>0</v>
      </c>
      <c r="G1221" s="16">
        <v>0</v>
      </c>
      <c r="H1221" s="16">
        <v>0</v>
      </c>
      <c r="I1221" s="16">
        <v>0</v>
      </c>
      <c r="J1221" s="16">
        <v>0</v>
      </c>
      <c r="K1221" s="16">
        <v>0</v>
      </c>
      <c r="L1221" s="16">
        <v>0</v>
      </c>
      <c r="M1221" s="16">
        <v>0</v>
      </c>
      <c r="N1221" s="16">
        <v>0</v>
      </c>
      <c r="O1221" s="16">
        <v>1</v>
      </c>
      <c r="P1221" s="13" t="str">
        <f t="shared" si="38"/>
        <v>P</v>
      </c>
      <c r="Q1221" s="13">
        <f>IFERROR(VLOOKUP($A1221, 'Fielding Data'!$A$1:$H$12056, 5, 0), 0)</f>
        <v>0</v>
      </c>
      <c r="R1221" s="13">
        <f>IFERROR(VLOOKUP($A1221, 'Fielding Data'!$A$1:$H$12056, 6, 0), 0)</f>
        <v>2</v>
      </c>
      <c r="S1221" s="13">
        <f>IFERROR(VLOOKUP($A1221, 'Fielding Data'!$A$1:$H$12056, 7, 0), 0)</f>
        <v>0</v>
      </c>
      <c r="T1221" s="13">
        <f>IFERROR(VLOOKUP($A1221, 'Fielding Data'!$A$1:$H$12056, 8, 0), 0)</f>
        <v>0</v>
      </c>
      <c r="U1221" s="13">
        <f>SUMIFS('Fielding Data'!E:E, 'Fielding Data'!$A:$A, $A1221)</f>
        <v>0</v>
      </c>
      <c r="V1221" s="13">
        <f>SUMIFS('Fielding Data'!F:F, 'Fielding Data'!$A:$A, $A1221)</f>
        <v>2</v>
      </c>
      <c r="W1221" s="13">
        <f>SUMIFS('Fielding Data'!G:G, 'Fielding Data'!$A:$A, $A1221)</f>
        <v>0</v>
      </c>
      <c r="X1221" s="13">
        <f>SUMIFS('Fielding Data'!H:H, 'Fielding Data'!$A:$A, $A1221)</f>
        <v>0</v>
      </c>
    </row>
    <row r="1222" spans="1:24" x14ac:dyDescent="0.3">
      <c r="A1222" s="13" t="str">
        <f t="shared" si="39"/>
        <v>berkeja012011</v>
      </c>
      <c r="B1222" s="16" t="s">
        <v>1051</v>
      </c>
      <c r="C1222" s="16">
        <v>2011</v>
      </c>
      <c r="D1222" s="16">
        <v>40</v>
      </c>
      <c r="E1222" s="16">
        <v>0</v>
      </c>
      <c r="F1222" s="16">
        <v>0</v>
      </c>
      <c r="G1222" s="16">
        <v>0</v>
      </c>
      <c r="H1222" s="16">
        <v>0</v>
      </c>
      <c r="I1222" s="16">
        <v>0</v>
      </c>
      <c r="J1222" s="16">
        <v>0</v>
      </c>
      <c r="K1222" s="16">
        <v>0</v>
      </c>
      <c r="L1222" s="16">
        <v>0</v>
      </c>
      <c r="M1222" s="16">
        <v>0</v>
      </c>
      <c r="N1222" s="16">
        <v>0</v>
      </c>
      <c r="O1222" s="16">
        <v>0</v>
      </c>
      <c r="P1222" s="13" t="str">
        <f t="shared" si="38"/>
        <v>P</v>
      </c>
      <c r="Q1222" s="13">
        <f>IFERROR(VLOOKUP($A1222, 'Fielding Data'!$A$1:$H$12056, 5, 0), 0)</f>
        <v>2</v>
      </c>
      <c r="R1222" s="13">
        <f>IFERROR(VLOOKUP($A1222, 'Fielding Data'!$A$1:$H$12056, 6, 0), 0)</f>
        <v>6</v>
      </c>
      <c r="S1222" s="13">
        <f>IFERROR(VLOOKUP($A1222, 'Fielding Data'!$A$1:$H$12056, 7, 0), 0)</f>
        <v>0</v>
      </c>
      <c r="T1222" s="13">
        <f>IFERROR(VLOOKUP($A1222, 'Fielding Data'!$A$1:$H$12056, 8, 0), 0)</f>
        <v>1</v>
      </c>
      <c r="U1222" s="13">
        <f>SUMIFS('Fielding Data'!E:E, 'Fielding Data'!$A:$A, $A1222)</f>
        <v>2</v>
      </c>
      <c r="V1222" s="13">
        <f>SUMIFS('Fielding Data'!F:F, 'Fielding Data'!$A:$A, $A1222)</f>
        <v>6</v>
      </c>
      <c r="W1222" s="13">
        <f>SUMIFS('Fielding Data'!G:G, 'Fielding Data'!$A:$A, $A1222)</f>
        <v>0</v>
      </c>
      <c r="X1222" s="13">
        <f>SUMIFS('Fielding Data'!H:H, 'Fielding Data'!$A:$A, $A1222)</f>
        <v>1</v>
      </c>
    </row>
    <row r="1223" spans="1:24" x14ac:dyDescent="0.3">
      <c r="A1223" s="13" t="str">
        <f t="shared" si="39"/>
        <v>berkmla012011</v>
      </c>
      <c r="B1223" s="16" t="s">
        <v>56</v>
      </c>
      <c r="C1223" s="16">
        <v>2011</v>
      </c>
      <c r="D1223" s="16">
        <v>145</v>
      </c>
      <c r="E1223" s="16">
        <v>488</v>
      </c>
      <c r="F1223" s="16">
        <v>90</v>
      </c>
      <c r="G1223" s="16">
        <v>147</v>
      </c>
      <c r="H1223" s="16">
        <v>23</v>
      </c>
      <c r="I1223" s="16">
        <v>2</v>
      </c>
      <c r="J1223" s="16">
        <v>31</v>
      </c>
      <c r="K1223" s="16">
        <v>94</v>
      </c>
      <c r="L1223" s="16">
        <v>2</v>
      </c>
      <c r="M1223" s="16">
        <v>6</v>
      </c>
      <c r="N1223" s="16">
        <v>92</v>
      </c>
      <c r="O1223" s="16">
        <v>93</v>
      </c>
      <c r="P1223" s="13" t="str">
        <f t="shared" si="38"/>
        <v>1B</v>
      </c>
      <c r="Q1223" s="13">
        <f>IFERROR(VLOOKUP($A1223, 'Fielding Data'!$A$1:$H$12056, 5, 0), 0)</f>
        <v>154</v>
      </c>
      <c r="R1223" s="13">
        <f>IFERROR(VLOOKUP($A1223, 'Fielding Data'!$A$1:$H$12056, 6, 0), 0)</f>
        <v>14</v>
      </c>
      <c r="S1223" s="13">
        <f>IFERROR(VLOOKUP($A1223, 'Fielding Data'!$A$1:$H$12056, 7, 0), 0)</f>
        <v>2</v>
      </c>
      <c r="T1223" s="13">
        <f>IFERROR(VLOOKUP($A1223, 'Fielding Data'!$A$1:$H$12056, 8, 0), 0)</f>
        <v>18</v>
      </c>
      <c r="U1223" s="13">
        <f>SUMIFS('Fielding Data'!E:E, 'Fielding Data'!$A:$A, $A1223)</f>
        <v>348</v>
      </c>
      <c r="V1223" s="13">
        <f>SUMIFS('Fielding Data'!F:F, 'Fielding Data'!$A:$A, $A1223)</f>
        <v>18</v>
      </c>
      <c r="W1223" s="13">
        <f>SUMIFS('Fielding Data'!G:G, 'Fielding Data'!$A:$A, $A1223)</f>
        <v>6</v>
      </c>
      <c r="X1223" s="13">
        <f>SUMIFS('Fielding Data'!H:H, 'Fielding Data'!$A:$A, $A1223)</f>
        <v>20</v>
      </c>
    </row>
    <row r="1224" spans="1:24" x14ac:dyDescent="0.3">
      <c r="A1224" s="13" t="str">
        <f t="shared" si="39"/>
        <v>bernaro012011</v>
      </c>
      <c r="B1224" s="16" t="s">
        <v>877</v>
      </c>
      <c r="C1224" s="16">
        <v>2011</v>
      </c>
      <c r="D1224" s="16">
        <v>91</v>
      </c>
      <c r="E1224" s="16">
        <v>309</v>
      </c>
      <c r="F1224" s="16">
        <v>40</v>
      </c>
      <c r="G1224" s="16">
        <v>75</v>
      </c>
      <c r="H1224" s="16">
        <v>12</v>
      </c>
      <c r="I1224" s="16">
        <v>2</v>
      </c>
      <c r="J1224" s="16">
        <v>7</v>
      </c>
      <c r="K1224" s="16">
        <v>27</v>
      </c>
      <c r="L1224" s="16">
        <v>17</v>
      </c>
      <c r="M1224" s="16">
        <v>3</v>
      </c>
      <c r="N1224" s="16">
        <v>22</v>
      </c>
      <c r="O1224" s="16">
        <v>63</v>
      </c>
      <c r="P1224" s="13" t="str">
        <f t="shared" si="38"/>
        <v>CF</v>
      </c>
      <c r="Q1224" s="13">
        <f>IFERROR(VLOOKUP($A1224, 'Fielding Data'!$A$1:$H$12056, 5, 0), 0)</f>
        <v>0</v>
      </c>
      <c r="R1224" s="13">
        <f>IFERROR(VLOOKUP($A1224, 'Fielding Data'!$A$1:$H$12056, 6, 0), 0)</f>
        <v>0</v>
      </c>
      <c r="S1224" s="13">
        <f>IFERROR(VLOOKUP($A1224, 'Fielding Data'!$A$1:$H$12056, 7, 0), 0)</f>
        <v>0</v>
      </c>
      <c r="T1224" s="13">
        <f>IFERROR(VLOOKUP($A1224, 'Fielding Data'!$A$1:$H$12056, 8, 0), 0)</f>
        <v>0</v>
      </c>
      <c r="U1224" s="13">
        <f>SUMIFS('Fielding Data'!E:E, 'Fielding Data'!$A:$A, $A1224)</f>
        <v>159</v>
      </c>
      <c r="V1224" s="13">
        <f>SUMIFS('Fielding Data'!F:F, 'Fielding Data'!$A:$A, $A1224)</f>
        <v>6</v>
      </c>
      <c r="W1224" s="13">
        <f>SUMIFS('Fielding Data'!G:G, 'Fielding Data'!$A:$A, $A1224)</f>
        <v>1</v>
      </c>
      <c r="X1224" s="13">
        <f>SUMIFS('Fielding Data'!H:H, 'Fielding Data'!$A:$A, $A1224)</f>
        <v>0</v>
      </c>
    </row>
    <row r="1225" spans="1:24" x14ac:dyDescent="0.3">
      <c r="A1225" s="13" t="str">
        <f t="shared" si="39"/>
        <v>betande012011</v>
      </c>
      <c r="B1225" s="16" t="s">
        <v>1433</v>
      </c>
      <c r="C1225" s="16">
        <v>2011</v>
      </c>
      <c r="D1225" s="16">
        <v>2</v>
      </c>
      <c r="E1225" s="16">
        <v>0</v>
      </c>
      <c r="F1225" s="16">
        <v>0</v>
      </c>
      <c r="G1225" s="16">
        <v>0</v>
      </c>
      <c r="H1225" s="16">
        <v>0</v>
      </c>
      <c r="I1225" s="16">
        <v>0</v>
      </c>
      <c r="J1225" s="16">
        <v>0</v>
      </c>
      <c r="K1225" s="16">
        <v>0</v>
      </c>
      <c r="L1225" s="16">
        <v>0</v>
      </c>
      <c r="M1225" s="16">
        <v>0</v>
      </c>
      <c r="N1225" s="16">
        <v>0</v>
      </c>
      <c r="O1225" s="16">
        <v>0</v>
      </c>
      <c r="P1225" s="13" t="str">
        <f t="shared" si="38"/>
        <v>P</v>
      </c>
      <c r="Q1225" s="13">
        <f>IFERROR(VLOOKUP($A1225, 'Fielding Data'!$A$1:$H$12056, 5, 0), 0)</f>
        <v>0</v>
      </c>
      <c r="R1225" s="13">
        <f>IFERROR(VLOOKUP($A1225, 'Fielding Data'!$A$1:$H$12056, 6, 0), 0)</f>
        <v>0</v>
      </c>
      <c r="S1225" s="13">
        <f>IFERROR(VLOOKUP($A1225, 'Fielding Data'!$A$1:$H$12056, 7, 0), 0)</f>
        <v>0</v>
      </c>
      <c r="T1225" s="13">
        <f>IFERROR(VLOOKUP($A1225, 'Fielding Data'!$A$1:$H$12056, 8, 0), 0)</f>
        <v>0</v>
      </c>
      <c r="U1225" s="13">
        <f>SUMIFS('Fielding Data'!E:E, 'Fielding Data'!$A:$A, $A1225)</f>
        <v>0</v>
      </c>
      <c r="V1225" s="13">
        <f>SUMIFS('Fielding Data'!F:F, 'Fielding Data'!$A:$A, $A1225)</f>
        <v>0</v>
      </c>
      <c r="W1225" s="13">
        <f>SUMIFS('Fielding Data'!G:G, 'Fielding Data'!$A:$A, $A1225)</f>
        <v>0</v>
      </c>
      <c r="X1225" s="13">
        <f>SUMIFS('Fielding Data'!H:H, 'Fielding Data'!$A:$A, $A1225)</f>
        <v>0</v>
      </c>
    </row>
    <row r="1226" spans="1:24" x14ac:dyDescent="0.3">
      <c r="A1226" s="13" t="str">
        <f t="shared" si="39"/>
        <v>betanra012011</v>
      </c>
      <c r="B1226" s="16" t="s">
        <v>353</v>
      </c>
      <c r="C1226" s="16">
        <v>2011</v>
      </c>
      <c r="D1226" s="16">
        <v>68</v>
      </c>
      <c r="E1226" s="16">
        <v>0</v>
      </c>
      <c r="F1226" s="16">
        <v>0</v>
      </c>
      <c r="G1226" s="16">
        <v>0</v>
      </c>
      <c r="H1226" s="16">
        <v>0</v>
      </c>
      <c r="I1226" s="16">
        <v>0</v>
      </c>
      <c r="J1226" s="16">
        <v>0</v>
      </c>
      <c r="K1226" s="16">
        <v>0</v>
      </c>
      <c r="L1226" s="16">
        <v>0</v>
      </c>
      <c r="M1226" s="16">
        <v>0</v>
      </c>
      <c r="N1226" s="16">
        <v>0</v>
      </c>
      <c r="O1226" s="16">
        <v>0</v>
      </c>
      <c r="P1226" s="13" t="str">
        <f t="shared" si="38"/>
        <v>P</v>
      </c>
      <c r="Q1226" s="13">
        <f>IFERROR(VLOOKUP($A1226, 'Fielding Data'!$A$1:$H$12056, 5, 0), 0)</f>
        <v>1</v>
      </c>
      <c r="R1226" s="13">
        <f>IFERROR(VLOOKUP($A1226, 'Fielding Data'!$A$1:$H$12056, 6, 0), 0)</f>
        <v>1</v>
      </c>
      <c r="S1226" s="13">
        <f>IFERROR(VLOOKUP($A1226, 'Fielding Data'!$A$1:$H$12056, 7, 0), 0)</f>
        <v>0</v>
      </c>
      <c r="T1226" s="13">
        <f>IFERROR(VLOOKUP($A1226, 'Fielding Data'!$A$1:$H$12056, 8, 0), 0)</f>
        <v>0</v>
      </c>
      <c r="U1226" s="13">
        <f>SUMIFS('Fielding Data'!E:E, 'Fielding Data'!$A:$A, $A1226)</f>
        <v>1</v>
      </c>
      <c r="V1226" s="13">
        <f>SUMIFS('Fielding Data'!F:F, 'Fielding Data'!$A:$A, $A1226)</f>
        <v>1</v>
      </c>
      <c r="W1226" s="13">
        <f>SUMIFS('Fielding Data'!G:G, 'Fielding Data'!$A:$A, $A1226)</f>
        <v>0</v>
      </c>
      <c r="X1226" s="13">
        <f>SUMIFS('Fielding Data'!H:H, 'Fielding Data'!$A:$A, $A1226)</f>
        <v>0</v>
      </c>
    </row>
    <row r="1227" spans="1:24" x14ac:dyDescent="0.3">
      <c r="A1227" s="13" t="str">
        <f t="shared" si="39"/>
        <v>betanyu012011</v>
      </c>
      <c r="B1227" s="16" t="s">
        <v>515</v>
      </c>
      <c r="C1227" s="16">
        <v>2011</v>
      </c>
      <c r="D1227" s="16">
        <v>152</v>
      </c>
      <c r="E1227" s="16">
        <v>556</v>
      </c>
      <c r="F1227" s="16">
        <v>51</v>
      </c>
      <c r="G1227" s="16">
        <v>140</v>
      </c>
      <c r="H1227" s="16">
        <v>27</v>
      </c>
      <c r="I1227" s="16">
        <v>3</v>
      </c>
      <c r="J1227" s="16">
        <v>13</v>
      </c>
      <c r="K1227" s="16">
        <v>68</v>
      </c>
      <c r="L1227" s="16">
        <v>4</v>
      </c>
      <c r="M1227" s="16">
        <v>4</v>
      </c>
      <c r="N1227" s="16">
        <v>16</v>
      </c>
      <c r="O1227" s="16">
        <v>63</v>
      </c>
      <c r="P1227" s="13" t="str">
        <f t="shared" si="38"/>
        <v>SS</v>
      </c>
      <c r="Q1227" s="13">
        <f>IFERROR(VLOOKUP($A1227, 'Fielding Data'!$A$1:$H$12056, 5, 0), 0)</f>
        <v>167</v>
      </c>
      <c r="R1227" s="13">
        <f>IFERROR(VLOOKUP($A1227, 'Fielding Data'!$A$1:$H$12056, 6, 0), 0)</f>
        <v>418</v>
      </c>
      <c r="S1227" s="13">
        <f>IFERROR(VLOOKUP($A1227, 'Fielding Data'!$A$1:$H$12056, 7, 0), 0)</f>
        <v>21</v>
      </c>
      <c r="T1227" s="13">
        <f>IFERROR(VLOOKUP($A1227, 'Fielding Data'!$A$1:$H$12056, 8, 0), 0)</f>
        <v>85</v>
      </c>
      <c r="U1227" s="13">
        <f>SUMIFS('Fielding Data'!E:E, 'Fielding Data'!$A:$A, $A1227)</f>
        <v>167</v>
      </c>
      <c r="V1227" s="13">
        <f>SUMIFS('Fielding Data'!F:F, 'Fielding Data'!$A:$A, $A1227)</f>
        <v>418</v>
      </c>
      <c r="W1227" s="13">
        <f>SUMIFS('Fielding Data'!G:G, 'Fielding Data'!$A:$A, $A1227)</f>
        <v>21</v>
      </c>
      <c r="X1227" s="13">
        <f>SUMIFS('Fielding Data'!H:H, 'Fielding Data'!$A:$A, $A1227)</f>
        <v>85</v>
      </c>
    </row>
    <row r="1228" spans="1:24" x14ac:dyDescent="0.3">
      <c r="A1228" s="13" t="str">
        <f t="shared" si="39"/>
        <v>billich012011</v>
      </c>
      <c r="B1228" s="16" t="s">
        <v>626</v>
      </c>
      <c r="C1228" s="16">
        <v>2011</v>
      </c>
      <c r="D1228" s="16">
        <v>32</v>
      </c>
      <c r="E1228" s="16">
        <v>56</v>
      </c>
      <c r="F1228" s="16">
        <v>4</v>
      </c>
      <c r="G1228" s="16">
        <v>9</v>
      </c>
      <c r="H1228" s="16">
        <v>3</v>
      </c>
      <c r="I1228" s="16">
        <v>0</v>
      </c>
      <c r="J1228" s="16">
        <v>1</v>
      </c>
      <c r="K1228" s="16">
        <v>4</v>
      </c>
      <c r="L1228" s="16">
        <v>0</v>
      </c>
      <c r="M1228" s="16">
        <v>0</v>
      </c>
      <c r="N1228" s="16">
        <v>4</v>
      </c>
      <c r="O1228" s="16">
        <v>23</v>
      </c>
      <c r="P1228" s="13" t="str">
        <f t="shared" si="38"/>
        <v>P</v>
      </c>
      <c r="Q1228" s="13">
        <f>IFERROR(VLOOKUP($A1228, 'Fielding Data'!$A$1:$H$12056, 5, 0), 0)</f>
        <v>5</v>
      </c>
      <c r="R1228" s="13">
        <f>IFERROR(VLOOKUP($A1228, 'Fielding Data'!$A$1:$H$12056, 6, 0), 0)</f>
        <v>24</v>
      </c>
      <c r="S1228" s="13">
        <f>IFERROR(VLOOKUP($A1228, 'Fielding Data'!$A$1:$H$12056, 7, 0), 0)</f>
        <v>2</v>
      </c>
      <c r="T1228" s="13">
        <f>IFERROR(VLOOKUP($A1228, 'Fielding Data'!$A$1:$H$12056, 8, 0), 0)</f>
        <v>1</v>
      </c>
      <c r="U1228" s="13">
        <f>SUMIFS('Fielding Data'!E:E, 'Fielding Data'!$A:$A, $A1228)</f>
        <v>5</v>
      </c>
      <c r="V1228" s="13">
        <f>SUMIFS('Fielding Data'!F:F, 'Fielding Data'!$A:$A, $A1228)</f>
        <v>24</v>
      </c>
      <c r="W1228" s="13">
        <f>SUMIFS('Fielding Data'!G:G, 'Fielding Data'!$A:$A, $A1228)</f>
        <v>2</v>
      </c>
      <c r="X1228" s="13">
        <f>SUMIFS('Fielding Data'!H:H, 'Fielding Data'!$A:$A, $A1228)</f>
        <v>1</v>
      </c>
    </row>
    <row r="1229" spans="1:24" x14ac:dyDescent="0.3">
      <c r="A1229" s="13" t="str">
        <f t="shared" si="39"/>
        <v>bixlebr012011</v>
      </c>
      <c r="B1229" s="16" t="s">
        <v>879</v>
      </c>
      <c r="C1229" s="16">
        <v>2011</v>
      </c>
      <c r="D1229" s="16">
        <v>79</v>
      </c>
      <c r="E1229" s="16">
        <v>83</v>
      </c>
      <c r="F1229" s="16">
        <v>9</v>
      </c>
      <c r="G1229" s="16">
        <v>17</v>
      </c>
      <c r="H1229" s="16">
        <v>1</v>
      </c>
      <c r="I1229" s="16">
        <v>2</v>
      </c>
      <c r="J1229" s="16">
        <v>0</v>
      </c>
      <c r="K1229" s="16">
        <v>2</v>
      </c>
      <c r="L1229" s="16">
        <v>4</v>
      </c>
      <c r="M1229" s="16">
        <v>3</v>
      </c>
      <c r="N1229" s="16">
        <v>7</v>
      </c>
      <c r="O1229" s="16">
        <v>19</v>
      </c>
      <c r="P1229" s="13" t="str">
        <f t="shared" si="38"/>
        <v>1B</v>
      </c>
      <c r="Q1229" s="13">
        <f>IFERROR(VLOOKUP($A1229, 'Fielding Data'!$A$1:$H$12056, 5, 0), 0)</f>
        <v>3</v>
      </c>
      <c r="R1229" s="13">
        <f>IFERROR(VLOOKUP($A1229, 'Fielding Data'!$A$1:$H$12056, 6, 0), 0)</f>
        <v>0</v>
      </c>
      <c r="S1229" s="13">
        <f>IFERROR(VLOOKUP($A1229, 'Fielding Data'!$A$1:$H$12056, 7, 0), 0)</f>
        <v>0</v>
      </c>
      <c r="T1229" s="13">
        <f>IFERROR(VLOOKUP($A1229, 'Fielding Data'!$A$1:$H$12056, 8, 0), 0)</f>
        <v>1</v>
      </c>
      <c r="U1229" s="13">
        <f>SUMIFS('Fielding Data'!E:E, 'Fielding Data'!$A:$A, $A1229)</f>
        <v>38</v>
      </c>
      <c r="V1229" s="13">
        <f>SUMIFS('Fielding Data'!F:F, 'Fielding Data'!$A:$A, $A1229)</f>
        <v>15</v>
      </c>
      <c r="W1229" s="13">
        <f>SUMIFS('Fielding Data'!G:G, 'Fielding Data'!$A:$A, $A1229)</f>
        <v>1</v>
      </c>
      <c r="X1229" s="13">
        <f>SUMIFS('Fielding Data'!H:H, 'Fielding Data'!$A:$A, $A1229)</f>
        <v>2</v>
      </c>
    </row>
    <row r="1230" spans="1:24" x14ac:dyDescent="0.3">
      <c r="A1230" s="13" t="str">
        <f t="shared" si="39"/>
        <v>blackch022011</v>
      </c>
      <c r="B1230" s="16" t="s">
        <v>1435</v>
      </c>
      <c r="C1230" s="16">
        <v>2011</v>
      </c>
      <c r="D1230" s="16">
        <v>27</v>
      </c>
      <c r="E1230" s="16">
        <v>98</v>
      </c>
      <c r="F1230" s="16">
        <v>9</v>
      </c>
      <c r="G1230" s="16">
        <v>25</v>
      </c>
      <c r="H1230" s="16">
        <v>1</v>
      </c>
      <c r="I1230" s="16">
        <v>0</v>
      </c>
      <c r="J1230" s="16">
        <v>1</v>
      </c>
      <c r="K1230" s="16">
        <v>8</v>
      </c>
      <c r="L1230" s="16">
        <v>5</v>
      </c>
      <c r="M1230" s="16">
        <v>1</v>
      </c>
      <c r="N1230" s="16">
        <v>3</v>
      </c>
      <c r="O1230" s="16">
        <v>8</v>
      </c>
      <c r="P1230" s="13" t="str">
        <f t="shared" si="38"/>
        <v>CF</v>
      </c>
      <c r="Q1230" s="13">
        <f>IFERROR(VLOOKUP($A1230, 'Fielding Data'!$A$1:$H$12056, 5, 0), 0)</f>
        <v>0</v>
      </c>
      <c r="R1230" s="13">
        <f>IFERROR(VLOOKUP($A1230, 'Fielding Data'!$A$1:$H$12056, 6, 0), 0)</f>
        <v>0</v>
      </c>
      <c r="S1230" s="13">
        <f>IFERROR(VLOOKUP($A1230, 'Fielding Data'!$A$1:$H$12056, 7, 0), 0)</f>
        <v>0</v>
      </c>
      <c r="T1230" s="13">
        <f>IFERROR(VLOOKUP($A1230, 'Fielding Data'!$A$1:$H$12056, 8, 0), 0)</f>
        <v>0</v>
      </c>
      <c r="U1230" s="13">
        <f>SUMIFS('Fielding Data'!E:E, 'Fielding Data'!$A:$A, $A1230)</f>
        <v>43</v>
      </c>
      <c r="V1230" s="13">
        <f>SUMIFS('Fielding Data'!F:F, 'Fielding Data'!$A:$A, $A1230)</f>
        <v>2</v>
      </c>
      <c r="W1230" s="13">
        <f>SUMIFS('Fielding Data'!G:G, 'Fielding Data'!$A:$A, $A1230)</f>
        <v>0</v>
      </c>
      <c r="X1230" s="13">
        <f>SUMIFS('Fielding Data'!H:H, 'Fielding Data'!$A:$A, $A1230)</f>
        <v>0</v>
      </c>
    </row>
    <row r="1231" spans="1:24" x14ac:dyDescent="0.3">
      <c r="A1231" s="13" t="str">
        <f t="shared" si="39"/>
        <v>blackni012011</v>
      </c>
      <c r="B1231" s="16" t="s">
        <v>756</v>
      </c>
      <c r="C1231" s="16">
        <v>2011</v>
      </c>
      <c r="D1231" s="16">
        <v>26</v>
      </c>
      <c r="E1231" s="16">
        <v>2</v>
      </c>
      <c r="F1231" s="16">
        <v>0</v>
      </c>
      <c r="G1231" s="16">
        <v>0</v>
      </c>
      <c r="H1231" s="16">
        <v>0</v>
      </c>
      <c r="I1231" s="16">
        <v>0</v>
      </c>
      <c r="J1231" s="16">
        <v>0</v>
      </c>
      <c r="K1231" s="16">
        <v>0</v>
      </c>
      <c r="L1231" s="16">
        <v>0</v>
      </c>
      <c r="M1231" s="16">
        <v>0</v>
      </c>
      <c r="N1231" s="16">
        <v>0</v>
      </c>
      <c r="O1231" s="16">
        <v>0</v>
      </c>
      <c r="P1231" s="13" t="str">
        <f t="shared" si="38"/>
        <v>P</v>
      </c>
      <c r="Q1231" s="13">
        <f>IFERROR(VLOOKUP($A1231, 'Fielding Data'!$A$1:$H$12056, 5, 0), 0)</f>
        <v>10</v>
      </c>
      <c r="R1231" s="13">
        <f>IFERROR(VLOOKUP($A1231, 'Fielding Data'!$A$1:$H$12056, 6, 0), 0)</f>
        <v>30</v>
      </c>
      <c r="S1231" s="13">
        <f>IFERROR(VLOOKUP($A1231, 'Fielding Data'!$A$1:$H$12056, 7, 0), 0)</f>
        <v>2</v>
      </c>
      <c r="T1231" s="13">
        <f>IFERROR(VLOOKUP($A1231, 'Fielding Data'!$A$1:$H$12056, 8, 0), 0)</f>
        <v>2</v>
      </c>
      <c r="U1231" s="13">
        <f>SUMIFS('Fielding Data'!E:E, 'Fielding Data'!$A:$A, $A1231)</f>
        <v>10</v>
      </c>
      <c r="V1231" s="13">
        <f>SUMIFS('Fielding Data'!F:F, 'Fielding Data'!$A:$A, $A1231)</f>
        <v>30</v>
      </c>
      <c r="W1231" s="13">
        <f>SUMIFS('Fielding Data'!G:G, 'Fielding Data'!$A:$A, $A1231)</f>
        <v>2</v>
      </c>
      <c r="X1231" s="13">
        <f>SUMIFS('Fielding Data'!H:H, 'Fielding Data'!$A:$A, $A1231)</f>
        <v>2</v>
      </c>
    </row>
    <row r="1232" spans="1:24" x14ac:dyDescent="0.3">
      <c r="A1232" s="13" t="str">
        <f t="shared" si="39"/>
        <v>blakeca012011</v>
      </c>
      <c r="B1232" s="16" t="s">
        <v>57</v>
      </c>
      <c r="C1232" s="16">
        <v>2011</v>
      </c>
      <c r="D1232" s="16">
        <v>63</v>
      </c>
      <c r="E1232" s="16">
        <v>202</v>
      </c>
      <c r="F1232" s="16">
        <v>32</v>
      </c>
      <c r="G1232" s="16">
        <v>51</v>
      </c>
      <c r="H1232" s="16">
        <v>10</v>
      </c>
      <c r="I1232" s="16">
        <v>1</v>
      </c>
      <c r="J1232" s="16">
        <v>4</v>
      </c>
      <c r="K1232" s="16">
        <v>26</v>
      </c>
      <c r="L1232" s="16">
        <v>1</v>
      </c>
      <c r="M1232" s="16">
        <v>2</v>
      </c>
      <c r="N1232" s="16">
        <v>26</v>
      </c>
      <c r="O1232" s="16">
        <v>50</v>
      </c>
      <c r="P1232" s="13" t="str">
        <f t="shared" si="38"/>
        <v>1B</v>
      </c>
      <c r="Q1232" s="13">
        <f>IFERROR(VLOOKUP($A1232, 'Fielding Data'!$A$1:$H$12056, 5, 0), 0)</f>
        <v>45</v>
      </c>
      <c r="R1232" s="13">
        <f>IFERROR(VLOOKUP($A1232, 'Fielding Data'!$A$1:$H$12056, 6, 0), 0)</f>
        <v>3</v>
      </c>
      <c r="S1232" s="13">
        <f>IFERROR(VLOOKUP($A1232, 'Fielding Data'!$A$1:$H$12056, 7, 0), 0)</f>
        <v>1</v>
      </c>
      <c r="T1232" s="13">
        <f>IFERROR(VLOOKUP($A1232, 'Fielding Data'!$A$1:$H$12056, 8, 0), 0)</f>
        <v>2</v>
      </c>
      <c r="U1232" s="13">
        <f>SUMIFS('Fielding Data'!E:E, 'Fielding Data'!$A:$A, $A1232)</f>
        <v>82</v>
      </c>
      <c r="V1232" s="13">
        <f>SUMIFS('Fielding Data'!F:F, 'Fielding Data'!$A:$A, $A1232)</f>
        <v>72</v>
      </c>
      <c r="W1232" s="13">
        <f>SUMIFS('Fielding Data'!G:G, 'Fielding Data'!$A:$A, $A1232)</f>
        <v>7</v>
      </c>
      <c r="X1232" s="13">
        <f>SUMIFS('Fielding Data'!H:H, 'Fielding Data'!$A:$A, $A1232)</f>
        <v>8</v>
      </c>
    </row>
    <row r="1233" spans="1:24" x14ac:dyDescent="0.3">
      <c r="A1233" s="13" t="str">
        <f t="shared" si="39"/>
        <v>blancan012011</v>
      </c>
      <c r="B1233" s="16" t="s">
        <v>420</v>
      </c>
      <c r="C1233" s="16">
        <v>2011</v>
      </c>
      <c r="D1233" s="16">
        <v>36</v>
      </c>
      <c r="E1233" s="16">
        <v>76</v>
      </c>
      <c r="F1233" s="16">
        <v>9</v>
      </c>
      <c r="G1233" s="16">
        <v>17</v>
      </c>
      <c r="H1233" s="16">
        <v>3</v>
      </c>
      <c r="I1233" s="16">
        <v>0</v>
      </c>
      <c r="J1233" s="16">
        <v>2</v>
      </c>
      <c r="K1233" s="16">
        <v>3</v>
      </c>
      <c r="L1233" s="16">
        <v>0</v>
      </c>
      <c r="M1233" s="16">
        <v>1</v>
      </c>
      <c r="N1233" s="16">
        <v>4</v>
      </c>
      <c r="O1233" s="16">
        <v>14</v>
      </c>
      <c r="P1233" s="13" t="str">
        <f t="shared" si="38"/>
        <v>2B</v>
      </c>
      <c r="Q1233" s="13">
        <f>IFERROR(VLOOKUP($A1233, 'Fielding Data'!$A$1:$H$12056, 5, 0), 0)</f>
        <v>6</v>
      </c>
      <c r="R1233" s="13">
        <f>IFERROR(VLOOKUP($A1233, 'Fielding Data'!$A$1:$H$12056, 6, 0), 0)</f>
        <v>9</v>
      </c>
      <c r="S1233" s="13">
        <f>IFERROR(VLOOKUP($A1233, 'Fielding Data'!$A$1:$H$12056, 7, 0), 0)</f>
        <v>0</v>
      </c>
      <c r="T1233" s="13">
        <f>IFERROR(VLOOKUP($A1233, 'Fielding Data'!$A$1:$H$12056, 8, 0), 0)</f>
        <v>1</v>
      </c>
      <c r="U1233" s="13">
        <f>SUMIFS('Fielding Data'!E:E, 'Fielding Data'!$A:$A, $A1233)</f>
        <v>29</v>
      </c>
      <c r="V1233" s="13">
        <f>SUMIFS('Fielding Data'!F:F, 'Fielding Data'!$A:$A, $A1233)</f>
        <v>59</v>
      </c>
      <c r="W1233" s="13">
        <f>SUMIFS('Fielding Data'!G:G, 'Fielding Data'!$A:$A, $A1233)</f>
        <v>4</v>
      </c>
      <c r="X1233" s="13">
        <f>SUMIFS('Fielding Data'!H:H, 'Fielding Data'!$A:$A, $A1233)</f>
        <v>13</v>
      </c>
    </row>
    <row r="1234" spans="1:24" x14ac:dyDescent="0.3">
      <c r="A1234" s="13" t="str">
        <f t="shared" si="39"/>
        <v>blanche012011</v>
      </c>
      <c r="B1234" s="16" t="s">
        <v>58</v>
      </c>
      <c r="C1234" s="16">
        <v>2011</v>
      </c>
      <c r="D1234" s="16">
        <v>37</v>
      </c>
      <c r="E1234" s="16">
        <v>100</v>
      </c>
      <c r="F1234" s="16">
        <v>12</v>
      </c>
      <c r="G1234" s="16">
        <v>25</v>
      </c>
      <c r="H1234" s="16">
        <v>3</v>
      </c>
      <c r="I1234" s="16">
        <v>1</v>
      </c>
      <c r="J1234" s="16">
        <v>8</v>
      </c>
      <c r="K1234" s="16">
        <v>12</v>
      </c>
      <c r="L1234" s="16">
        <v>0</v>
      </c>
      <c r="M1234" s="16">
        <v>1</v>
      </c>
      <c r="N1234" s="16">
        <v>12</v>
      </c>
      <c r="O1234" s="16">
        <v>21</v>
      </c>
      <c r="P1234" s="13" t="str">
        <f t="shared" si="38"/>
        <v>C</v>
      </c>
      <c r="Q1234" s="13">
        <f>IFERROR(VLOOKUP($A1234, 'Fielding Data'!$A$1:$H$12056, 5, 0), 0)</f>
        <v>178</v>
      </c>
      <c r="R1234" s="13">
        <f>IFERROR(VLOOKUP($A1234, 'Fielding Data'!$A$1:$H$12056, 6, 0), 0)</f>
        <v>13</v>
      </c>
      <c r="S1234" s="13">
        <f>IFERROR(VLOOKUP($A1234, 'Fielding Data'!$A$1:$H$12056, 7, 0), 0)</f>
        <v>1</v>
      </c>
      <c r="T1234" s="13">
        <f>IFERROR(VLOOKUP($A1234, 'Fielding Data'!$A$1:$H$12056, 8, 0), 0)</f>
        <v>0</v>
      </c>
      <c r="U1234" s="13">
        <f>SUMIFS('Fielding Data'!E:E, 'Fielding Data'!$A:$A, $A1234)</f>
        <v>178</v>
      </c>
      <c r="V1234" s="13">
        <f>SUMIFS('Fielding Data'!F:F, 'Fielding Data'!$A:$A, $A1234)</f>
        <v>13</v>
      </c>
      <c r="W1234" s="13">
        <f>SUMIFS('Fielding Data'!G:G, 'Fielding Data'!$A:$A, $A1234)</f>
        <v>1</v>
      </c>
      <c r="X1234" s="13">
        <f>SUMIFS('Fielding Data'!H:H, 'Fielding Data'!$A:$A, $A1234)</f>
        <v>0</v>
      </c>
    </row>
    <row r="1235" spans="1:24" x14ac:dyDescent="0.3">
      <c r="A1235" s="13" t="str">
        <f t="shared" si="39"/>
        <v>blankky012011</v>
      </c>
      <c r="B1235" s="16" t="s">
        <v>1052</v>
      </c>
      <c r="C1235" s="16">
        <v>2011</v>
      </c>
      <c r="D1235" s="16">
        <v>55</v>
      </c>
      <c r="E1235" s="16">
        <v>170</v>
      </c>
      <c r="F1235" s="16">
        <v>21</v>
      </c>
      <c r="G1235" s="16">
        <v>39</v>
      </c>
      <c r="H1235" s="16">
        <v>7</v>
      </c>
      <c r="I1235" s="16">
        <v>1</v>
      </c>
      <c r="J1235" s="16">
        <v>7</v>
      </c>
      <c r="K1235" s="16">
        <v>26</v>
      </c>
      <c r="L1235" s="16">
        <v>2</v>
      </c>
      <c r="M1235" s="16">
        <v>0</v>
      </c>
      <c r="N1235" s="16">
        <v>16</v>
      </c>
      <c r="O1235" s="16">
        <v>51</v>
      </c>
      <c r="P1235" s="13" t="str">
        <f t="shared" si="38"/>
        <v>1B</v>
      </c>
      <c r="Q1235" s="13">
        <f>IFERROR(VLOOKUP($A1235, 'Fielding Data'!$A$1:$H$12056, 5, 0), 0)</f>
        <v>67</v>
      </c>
      <c r="R1235" s="13">
        <f>IFERROR(VLOOKUP($A1235, 'Fielding Data'!$A$1:$H$12056, 6, 0), 0)</f>
        <v>6</v>
      </c>
      <c r="S1235" s="13">
        <f>IFERROR(VLOOKUP($A1235, 'Fielding Data'!$A$1:$H$12056, 7, 0), 0)</f>
        <v>0</v>
      </c>
      <c r="T1235" s="13">
        <f>IFERROR(VLOOKUP($A1235, 'Fielding Data'!$A$1:$H$12056, 8, 0), 0)</f>
        <v>6</v>
      </c>
      <c r="U1235" s="13">
        <f>SUMIFS('Fielding Data'!E:E, 'Fielding Data'!$A:$A, $A1235)</f>
        <v>129</v>
      </c>
      <c r="V1235" s="13">
        <f>SUMIFS('Fielding Data'!F:F, 'Fielding Data'!$A:$A, $A1235)</f>
        <v>9</v>
      </c>
      <c r="W1235" s="13">
        <f>SUMIFS('Fielding Data'!G:G, 'Fielding Data'!$A:$A, $A1235)</f>
        <v>1</v>
      </c>
      <c r="X1235" s="13">
        <f>SUMIFS('Fielding Data'!H:H, 'Fielding Data'!$A:$A, $A1235)</f>
        <v>8</v>
      </c>
    </row>
    <row r="1236" spans="1:24" x14ac:dyDescent="0.3">
      <c r="A1236" s="13" t="str">
        <f t="shared" si="39"/>
        <v>blantjo012011</v>
      </c>
      <c r="B1236" s="16" t="s">
        <v>421</v>
      </c>
      <c r="C1236" s="16">
        <v>2011</v>
      </c>
      <c r="D1236" s="16">
        <v>11</v>
      </c>
      <c r="E1236" s="16">
        <v>11</v>
      </c>
      <c r="F1236" s="16">
        <v>1</v>
      </c>
      <c r="G1236" s="16">
        <v>2</v>
      </c>
      <c r="H1236" s="16">
        <v>0</v>
      </c>
      <c r="I1236" s="16">
        <v>0</v>
      </c>
      <c r="J1236" s="16">
        <v>0</v>
      </c>
      <c r="K1236" s="16">
        <v>2</v>
      </c>
      <c r="L1236" s="16">
        <v>0</v>
      </c>
      <c r="M1236" s="16">
        <v>0</v>
      </c>
      <c r="N1236" s="16">
        <v>0</v>
      </c>
      <c r="O1236" s="16">
        <v>3</v>
      </c>
      <c r="P1236" s="13" t="str">
        <f t="shared" si="38"/>
        <v>P</v>
      </c>
      <c r="Q1236" s="13">
        <f>IFERROR(VLOOKUP($A1236, 'Fielding Data'!$A$1:$H$12056, 5, 0), 0)</f>
        <v>1</v>
      </c>
      <c r="R1236" s="13">
        <f>IFERROR(VLOOKUP($A1236, 'Fielding Data'!$A$1:$H$12056, 6, 0), 0)</f>
        <v>8</v>
      </c>
      <c r="S1236" s="13">
        <f>IFERROR(VLOOKUP($A1236, 'Fielding Data'!$A$1:$H$12056, 7, 0), 0)</f>
        <v>0</v>
      </c>
      <c r="T1236" s="13">
        <f>IFERROR(VLOOKUP($A1236, 'Fielding Data'!$A$1:$H$12056, 8, 0), 0)</f>
        <v>2</v>
      </c>
      <c r="U1236" s="13">
        <f>SUMIFS('Fielding Data'!E:E, 'Fielding Data'!$A:$A, $A1236)</f>
        <v>1</v>
      </c>
      <c r="V1236" s="13">
        <f>SUMIFS('Fielding Data'!F:F, 'Fielding Data'!$A:$A, $A1236)</f>
        <v>8</v>
      </c>
      <c r="W1236" s="13">
        <f>SUMIFS('Fielding Data'!G:G, 'Fielding Data'!$A:$A, $A1236)</f>
        <v>0</v>
      </c>
      <c r="X1236" s="13">
        <f>SUMIFS('Fielding Data'!H:H, 'Fielding Data'!$A:$A, $A1236)</f>
        <v>2</v>
      </c>
    </row>
    <row r="1237" spans="1:24" x14ac:dyDescent="0.3">
      <c r="A1237" s="13" t="str">
        <f t="shared" si="39"/>
        <v>blevije012011</v>
      </c>
      <c r="B1237" s="16" t="s">
        <v>757</v>
      </c>
      <c r="C1237" s="16">
        <v>2011</v>
      </c>
      <c r="D1237" s="16">
        <v>26</v>
      </c>
      <c r="E1237" s="16">
        <v>0</v>
      </c>
      <c r="F1237" s="16">
        <v>0</v>
      </c>
      <c r="G1237" s="16">
        <v>0</v>
      </c>
      <c r="H1237" s="16">
        <v>0</v>
      </c>
      <c r="I1237" s="16">
        <v>0</v>
      </c>
      <c r="J1237" s="16">
        <v>0</v>
      </c>
      <c r="K1237" s="16">
        <v>0</v>
      </c>
      <c r="L1237" s="16">
        <v>0</v>
      </c>
      <c r="M1237" s="16">
        <v>0</v>
      </c>
      <c r="N1237" s="16">
        <v>0</v>
      </c>
      <c r="O1237" s="16">
        <v>0</v>
      </c>
      <c r="P1237" s="13" t="str">
        <f t="shared" si="38"/>
        <v>P</v>
      </c>
      <c r="Q1237" s="13">
        <f>IFERROR(VLOOKUP($A1237, 'Fielding Data'!$A$1:$H$12056, 5, 0), 0)</f>
        <v>0</v>
      </c>
      <c r="R1237" s="13">
        <f>IFERROR(VLOOKUP($A1237, 'Fielding Data'!$A$1:$H$12056, 6, 0), 0)</f>
        <v>3</v>
      </c>
      <c r="S1237" s="13">
        <f>IFERROR(VLOOKUP($A1237, 'Fielding Data'!$A$1:$H$12056, 7, 0), 0)</f>
        <v>0</v>
      </c>
      <c r="T1237" s="13">
        <f>IFERROR(VLOOKUP($A1237, 'Fielding Data'!$A$1:$H$12056, 8, 0), 0)</f>
        <v>0</v>
      </c>
      <c r="U1237" s="13">
        <f>SUMIFS('Fielding Data'!E:E, 'Fielding Data'!$A:$A, $A1237)</f>
        <v>0</v>
      </c>
      <c r="V1237" s="13">
        <f>SUMIFS('Fielding Data'!F:F, 'Fielding Data'!$A:$A, $A1237)</f>
        <v>3</v>
      </c>
      <c r="W1237" s="13">
        <f>SUMIFS('Fielding Data'!G:G, 'Fielding Data'!$A:$A, $A1237)</f>
        <v>0</v>
      </c>
      <c r="X1237" s="13">
        <f>SUMIFS('Fielding Data'!H:H, 'Fielding Data'!$A:$A, $A1237)</f>
        <v>0</v>
      </c>
    </row>
    <row r="1238" spans="1:24" x14ac:dyDescent="0.3">
      <c r="A1238" s="13" t="str">
        <f t="shared" si="39"/>
        <v>bloomwi012011</v>
      </c>
      <c r="B1238" s="16" t="s">
        <v>287</v>
      </c>
      <c r="C1238" s="16">
        <v>2011</v>
      </c>
      <c r="D1238" s="16">
        <v>97</v>
      </c>
      <c r="E1238" s="16">
        <v>350</v>
      </c>
      <c r="F1238" s="16">
        <v>44</v>
      </c>
      <c r="G1238" s="16">
        <v>93</v>
      </c>
      <c r="H1238" s="16">
        <v>10</v>
      </c>
      <c r="I1238" s="16">
        <v>2</v>
      </c>
      <c r="J1238" s="16">
        <v>4</v>
      </c>
      <c r="K1238" s="16">
        <v>26</v>
      </c>
      <c r="L1238" s="16">
        <v>20</v>
      </c>
      <c r="M1238" s="16">
        <v>10</v>
      </c>
      <c r="N1238" s="16">
        <v>23</v>
      </c>
      <c r="O1238" s="16">
        <v>51</v>
      </c>
      <c r="P1238" s="13" t="str">
        <f t="shared" si="38"/>
        <v>2B</v>
      </c>
      <c r="Q1238" s="13">
        <f>IFERROR(VLOOKUP($A1238, 'Fielding Data'!$A$1:$H$12056, 5, 0), 0)</f>
        <v>1</v>
      </c>
      <c r="R1238" s="13">
        <f>IFERROR(VLOOKUP($A1238, 'Fielding Data'!$A$1:$H$12056, 6, 0), 0)</f>
        <v>0</v>
      </c>
      <c r="S1238" s="13">
        <f>IFERROR(VLOOKUP($A1238, 'Fielding Data'!$A$1:$H$12056, 7, 0), 0)</f>
        <v>0</v>
      </c>
      <c r="T1238" s="13">
        <f>IFERROR(VLOOKUP($A1238, 'Fielding Data'!$A$1:$H$12056, 8, 0), 0)</f>
        <v>0</v>
      </c>
      <c r="U1238" s="13">
        <f>SUMIFS('Fielding Data'!E:E, 'Fielding Data'!$A:$A, $A1238)</f>
        <v>118</v>
      </c>
      <c r="V1238" s="13">
        <f>SUMIFS('Fielding Data'!F:F, 'Fielding Data'!$A:$A, $A1238)</f>
        <v>155</v>
      </c>
      <c r="W1238" s="13">
        <f>SUMIFS('Fielding Data'!G:G, 'Fielding Data'!$A:$A, $A1238)</f>
        <v>5</v>
      </c>
      <c r="X1238" s="13">
        <f>SUMIFS('Fielding Data'!H:H, 'Fielding Data'!$A:$A, $A1238)</f>
        <v>31</v>
      </c>
    </row>
    <row r="1239" spans="1:24" x14ac:dyDescent="0.3">
      <c r="A1239" s="13" t="str">
        <f t="shared" si="39"/>
        <v>blumge012011</v>
      </c>
      <c r="B1239" s="16" t="s">
        <v>59</v>
      </c>
      <c r="C1239" s="16">
        <v>2011</v>
      </c>
      <c r="D1239" s="16">
        <v>23</v>
      </c>
      <c r="E1239" s="16">
        <v>49</v>
      </c>
      <c r="F1239" s="16">
        <v>8</v>
      </c>
      <c r="G1239" s="16">
        <v>11</v>
      </c>
      <c r="H1239" s="16">
        <v>3</v>
      </c>
      <c r="I1239" s="16">
        <v>0</v>
      </c>
      <c r="J1239" s="16">
        <v>2</v>
      </c>
      <c r="K1239" s="16">
        <v>10</v>
      </c>
      <c r="L1239" s="16">
        <v>0</v>
      </c>
      <c r="M1239" s="16">
        <v>0</v>
      </c>
      <c r="N1239" s="16">
        <v>5</v>
      </c>
      <c r="O1239" s="16">
        <v>9</v>
      </c>
      <c r="P1239" s="13" t="str">
        <f t="shared" si="38"/>
        <v>3B</v>
      </c>
      <c r="Q1239" s="13">
        <f>IFERROR(VLOOKUP($A1239, 'Fielding Data'!$A$1:$H$12056, 5, 0), 0)</f>
        <v>4</v>
      </c>
      <c r="R1239" s="13">
        <f>IFERROR(VLOOKUP($A1239, 'Fielding Data'!$A$1:$H$12056, 6, 0), 0)</f>
        <v>24</v>
      </c>
      <c r="S1239" s="13">
        <f>IFERROR(VLOOKUP($A1239, 'Fielding Data'!$A$1:$H$12056, 7, 0), 0)</f>
        <v>0</v>
      </c>
      <c r="T1239" s="13">
        <f>IFERROR(VLOOKUP($A1239, 'Fielding Data'!$A$1:$H$12056, 8, 0), 0)</f>
        <v>3</v>
      </c>
      <c r="U1239" s="13">
        <f>SUMIFS('Fielding Data'!E:E, 'Fielding Data'!$A:$A, $A1239)</f>
        <v>4</v>
      </c>
      <c r="V1239" s="13">
        <f>SUMIFS('Fielding Data'!F:F, 'Fielding Data'!$A:$A, $A1239)</f>
        <v>24</v>
      </c>
      <c r="W1239" s="13">
        <f>SUMIFS('Fielding Data'!G:G, 'Fielding Data'!$A:$A, $A1239)</f>
        <v>0</v>
      </c>
      <c r="X1239" s="13">
        <f>SUMIFS('Fielding Data'!H:H, 'Fielding Data'!$A:$A, $A1239)</f>
        <v>3</v>
      </c>
    </row>
    <row r="1240" spans="1:24" x14ac:dyDescent="0.3">
      <c r="A1240" s="13" t="str">
        <f t="shared" si="39"/>
        <v>boescbr012011</v>
      </c>
      <c r="B1240" s="16" t="s">
        <v>1227</v>
      </c>
      <c r="C1240" s="16">
        <v>2011</v>
      </c>
      <c r="D1240" s="16">
        <v>115</v>
      </c>
      <c r="E1240" s="16">
        <v>428</v>
      </c>
      <c r="F1240" s="16">
        <v>75</v>
      </c>
      <c r="G1240" s="16">
        <v>121</v>
      </c>
      <c r="H1240" s="16">
        <v>25</v>
      </c>
      <c r="I1240" s="16">
        <v>1</v>
      </c>
      <c r="J1240" s="16">
        <v>16</v>
      </c>
      <c r="K1240" s="16">
        <v>54</v>
      </c>
      <c r="L1240" s="16">
        <v>5</v>
      </c>
      <c r="M1240" s="16">
        <v>3</v>
      </c>
      <c r="N1240" s="16">
        <v>35</v>
      </c>
      <c r="O1240" s="16">
        <v>83</v>
      </c>
      <c r="P1240" s="13" t="str">
        <f t="shared" si="38"/>
        <v>LF</v>
      </c>
      <c r="Q1240" s="13">
        <f>IFERROR(VLOOKUP($A1240, 'Fielding Data'!$A$1:$H$12056, 5, 0), 0)</f>
        <v>0</v>
      </c>
      <c r="R1240" s="13">
        <f>IFERROR(VLOOKUP($A1240, 'Fielding Data'!$A$1:$H$12056, 6, 0), 0)</f>
        <v>0</v>
      </c>
      <c r="S1240" s="13">
        <f>IFERROR(VLOOKUP($A1240, 'Fielding Data'!$A$1:$H$12056, 7, 0), 0)</f>
        <v>0</v>
      </c>
      <c r="T1240" s="13">
        <f>IFERROR(VLOOKUP($A1240, 'Fielding Data'!$A$1:$H$12056, 8, 0), 0)</f>
        <v>0</v>
      </c>
      <c r="U1240" s="13">
        <f>SUMIFS('Fielding Data'!E:E, 'Fielding Data'!$A:$A, $A1240)</f>
        <v>190</v>
      </c>
      <c r="V1240" s="13">
        <f>SUMIFS('Fielding Data'!F:F, 'Fielding Data'!$A:$A, $A1240)</f>
        <v>7</v>
      </c>
      <c r="W1240" s="13">
        <f>SUMIFS('Fielding Data'!G:G, 'Fielding Data'!$A:$A, $A1240)</f>
        <v>3</v>
      </c>
      <c r="X1240" s="13">
        <f>SUMIFS('Fielding Data'!H:H, 'Fielding Data'!$A:$A, $A1240)</f>
        <v>1</v>
      </c>
    </row>
    <row r="1241" spans="1:24" x14ac:dyDescent="0.3">
      <c r="A1241" s="13" t="str">
        <f t="shared" si="39"/>
        <v>boggsbr012011</v>
      </c>
      <c r="B1241" s="16" t="s">
        <v>882</v>
      </c>
      <c r="C1241" s="16">
        <v>2011</v>
      </c>
      <c r="D1241" s="16">
        <v>16</v>
      </c>
      <c r="E1241" s="16">
        <v>19</v>
      </c>
      <c r="F1241" s="16">
        <v>4</v>
      </c>
      <c r="G1241" s="16">
        <v>3</v>
      </c>
      <c r="H1241" s="16">
        <v>0</v>
      </c>
      <c r="I1241" s="16">
        <v>0</v>
      </c>
      <c r="J1241" s="16">
        <v>2</v>
      </c>
      <c r="K1241" s="16">
        <v>2</v>
      </c>
      <c r="L1241" s="16">
        <v>1</v>
      </c>
      <c r="M1241" s="16">
        <v>0</v>
      </c>
      <c r="N1241" s="16">
        <v>3</v>
      </c>
      <c r="O1241" s="16">
        <v>8</v>
      </c>
      <c r="P1241" s="13" t="str">
        <f t="shared" si="38"/>
        <v>CF</v>
      </c>
      <c r="Q1241" s="13">
        <f>IFERROR(VLOOKUP($A1241, 'Fielding Data'!$A$1:$H$12056, 5, 0), 0)</f>
        <v>0</v>
      </c>
      <c r="R1241" s="13">
        <f>IFERROR(VLOOKUP($A1241, 'Fielding Data'!$A$1:$H$12056, 6, 0), 0)</f>
        <v>0</v>
      </c>
      <c r="S1241" s="13">
        <f>IFERROR(VLOOKUP($A1241, 'Fielding Data'!$A$1:$H$12056, 7, 0), 0)</f>
        <v>0</v>
      </c>
      <c r="T1241" s="13">
        <f>IFERROR(VLOOKUP($A1241, 'Fielding Data'!$A$1:$H$12056, 8, 0), 0)</f>
        <v>0</v>
      </c>
      <c r="U1241" s="13">
        <f>SUMIFS('Fielding Data'!E:E, 'Fielding Data'!$A:$A, $A1241)</f>
        <v>2</v>
      </c>
      <c r="V1241" s="13">
        <f>SUMIFS('Fielding Data'!F:F, 'Fielding Data'!$A:$A, $A1241)</f>
        <v>0</v>
      </c>
      <c r="W1241" s="13">
        <f>SUMIFS('Fielding Data'!G:G, 'Fielding Data'!$A:$A, $A1241)</f>
        <v>0</v>
      </c>
      <c r="X1241" s="13">
        <f>SUMIFS('Fielding Data'!H:H, 'Fielding Data'!$A:$A, $A1241)</f>
        <v>0</v>
      </c>
    </row>
    <row r="1242" spans="1:24" x14ac:dyDescent="0.3">
      <c r="A1242" s="13" t="str">
        <f t="shared" si="39"/>
        <v>boggsmi012011</v>
      </c>
      <c r="B1242" s="16" t="s">
        <v>883</v>
      </c>
      <c r="C1242" s="16">
        <v>2011</v>
      </c>
      <c r="D1242" s="16">
        <v>51</v>
      </c>
      <c r="E1242" s="16">
        <v>2</v>
      </c>
      <c r="F1242" s="16">
        <v>0</v>
      </c>
      <c r="G1242" s="16">
        <v>0</v>
      </c>
      <c r="H1242" s="16">
        <v>0</v>
      </c>
      <c r="I1242" s="16">
        <v>0</v>
      </c>
      <c r="J1242" s="16">
        <v>0</v>
      </c>
      <c r="K1242" s="16">
        <v>0</v>
      </c>
      <c r="L1242" s="16">
        <v>0</v>
      </c>
      <c r="M1242" s="16">
        <v>0</v>
      </c>
      <c r="N1242" s="16">
        <v>0</v>
      </c>
      <c r="O1242" s="16">
        <v>2</v>
      </c>
      <c r="P1242" s="13" t="str">
        <f t="shared" si="38"/>
        <v>P</v>
      </c>
      <c r="Q1242" s="13">
        <f>IFERROR(VLOOKUP($A1242, 'Fielding Data'!$A$1:$H$12056, 5, 0), 0)</f>
        <v>4</v>
      </c>
      <c r="R1242" s="13">
        <f>IFERROR(VLOOKUP($A1242, 'Fielding Data'!$A$1:$H$12056, 6, 0), 0)</f>
        <v>6</v>
      </c>
      <c r="S1242" s="13">
        <f>IFERROR(VLOOKUP($A1242, 'Fielding Data'!$A$1:$H$12056, 7, 0), 0)</f>
        <v>1</v>
      </c>
      <c r="T1242" s="13">
        <f>IFERROR(VLOOKUP($A1242, 'Fielding Data'!$A$1:$H$12056, 8, 0), 0)</f>
        <v>1</v>
      </c>
      <c r="U1242" s="13">
        <f>SUMIFS('Fielding Data'!E:E, 'Fielding Data'!$A:$A, $A1242)</f>
        <v>4</v>
      </c>
      <c r="V1242" s="13">
        <f>SUMIFS('Fielding Data'!F:F, 'Fielding Data'!$A:$A, $A1242)</f>
        <v>6</v>
      </c>
      <c r="W1242" s="13">
        <f>SUMIFS('Fielding Data'!G:G, 'Fielding Data'!$A:$A, $A1242)</f>
        <v>1</v>
      </c>
      <c r="X1242" s="13">
        <f>SUMIFS('Fielding Data'!H:H, 'Fielding Data'!$A:$A, $A1242)</f>
        <v>1</v>
      </c>
    </row>
    <row r="1243" spans="1:24" x14ac:dyDescent="0.3">
      <c r="A1243" s="13" t="str">
        <f t="shared" si="39"/>
        <v>bogusbr012011</v>
      </c>
      <c r="B1243" s="16" t="s">
        <v>1228</v>
      </c>
      <c r="C1243" s="16">
        <v>2011</v>
      </c>
      <c r="D1243" s="16">
        <v>87</v>
      </c>
      <c r="E1243" s="16">
        <v>164</v>
      </c>
      <c r="F1243" s="16">
        <v>22</v>
      </c>
      <c r="G1243" s="16">
        <v>47</v>
      </c>
      <c r="H1243" s="16">
        <v>14</v>
      </c>
      <c r="I1243" s="16">
        <v>1</v>
      </c>
      <c r="J1243" s="16">
        <v>4</v>
      </c>
      <c r="K1243" s="16">
        <v>15</v>
      </c>
      <c r="L1243" s="16">
        <v>4</v>
      </c>
      <c r="M1243" s="16">
        <v>2</v>
      </c>
      <c r="N1243" s="16">
        <v>15</v>
      </c>
      <c r="O1243" s="16">
        <v>40</v>
      </c>
      <c r="P1243" s="13" t="str">
        <f t="shared" si="38"/>
        <v>LF</v>
      </c>
      <c r="Q1243" s="13">
        <f>IFERROR(VLOOKUP($A1243, 'Fielding Data'!$A$1:$H$12056, 5, 0), 0)</f>
        <v>0</v>
      </c>
      <c r="R1243" s="13">
        <f>IFERROR(VLOOKUP($A1243, 'Fielding Data'!$A$1:$H$12056, 6, 0), 0)</f>
        <v>0</v>
      </c>
      <c r="S1243" s="13">
        <f>IFERROR(VLOOKUP($A1243, 'Fielding Data'!$A$1:$H$12056, 7, 0), 0)</f>
        <v>0</v>
      </c>
      <c r="T1243" s="13">
        <f>IFERROR(VLOOKUP($A1243, 'Fielding Data'!$A$1:$H$12056, 8, 0), 0)</f>
        <v>0</v>
      </c>
      <c r="U1243" s="13">
        <f>SUMIFS('Fielding Data'!E:E, 'Fielding Data'!$A:$A, $A1243)</f>
        <v>80</v>
      </c>
      <c r="V1243" s="13">
        <f>SUMIFS('Fielding Data'!F:F, 'Fielding Data'!$A:$A, $A1243)</f>
        <v>9</v>
      </c>
      <c r="W1243" s="13">
        <f>SUMIFS('Fielding Data'!G:G, 'Fielding Data'!$A:$A, $A1243)</f>
        <v>2</v>
      </c>
      <c r="X1243" s="13">
        <f>SUMIFS('Fielding Data'!H:H, 'Fielding Data'!$A:$A, $A1243)</f>
        <v>4</v>
      </c>
    </row>
    <row r="1244" spans="1:24" x14ac:dyDescent="0.3">
      <c r="A1244" s="13" t="str">
        <f t="shared" si="39"/>
        <v>bonifem012011</v>
      </c>
      <c r="B1244" s="16" t="s">
        <v>758</v>
      </c>
      <c r="C1244" s="16">
        <v>2011</v>
      </c>
      <c r="D1244" s="16">
        <v>152</v>
      </c>
      <c r="E1244" s="16">
        <v>565</v>
      </c>
      <c r="F1244" s="16">
        <v>78</v>
      </c>
      <c r="G1244" s="16">
        <v>167</v>
      </c>
      <c r="H1244" s="16">
        <v>26</v>
      </c>
      <c r="I1244" s="16">
        <v>7</v>
      </c>
      <c r="J1244" s="16">
        <v>5</v>
      </c>
      <c r="K1244" s="16">
        <v>36</v>
      </c>
      <c r="L1244" s="16">
        <v>40</v>
      </c>
      <c r="M1244" s="16">
        <v>11</v>
      </c>
      <c r="N1244" s="16">
        <v>59</v>
      </c>
      <c r="O1244" s="16">
        <v>129</v>
      </c>
      <c r="P1244" s="13" t="str">
        <f t="shared" si="38"/>
        <v>2B</v>
      </c>
      <c r="Q1244" s="13">
        <f>IFERROR(VLOOKUP($A1244, 'Fielding Data'!$A$1:$H$12056, 5, 0), 0)</f>
        <v>5</v>
      </c>
      <c r="R1244" s="13">
        <f>IFERROR(VLOOKUP($A1244, 'Fielding Data'!$A$1:$H$12056, 6, 0), 0)</f>
        <v>7</v>
      </c>
      <c r="S1244" s="13">
        <f>IFERROR(VLOOKUP($A1244, 'Fielding Data'!$A$1:$H$12056, 7, 0), 0)</f>
        <v>0</v>
      </c>
      <c r="T1244" s="13">
        <f>IFERROR(VLOOKUP($A1244, 'Fielding Data'!$A$1:$H$12056, 8, 0), 0)</f>
        <v>1</v>
      </c>
      <c r="U1244" s="13">
        <f>SUMIFS('Fielding Data'!E:E, 'Fielding Data'!$A:$A, $A1244)</f>
        <v>225</v>
      </c>
      <c r="V1244" s="13">
        <f>SUMIFS('Fielding Data'!F:F, 'Fielding Data'!$A:$A, $A1244)</f>
        <v>212</v>
      </c>
      <c r="W1244" s="13">
        <f>SUMIFS('Fielding Data'!G:G, 'Fielding Data'!$A:$A, $A1244)</f>
        <v>13</v>
      </c>
      <c r="X1244" s="13">
        <f>SUMIFS('Fielding Data'!H:H, 'Fielding Data'!$A:$A, $A1244)</f>
        <v>43</v>
      </c>
    </row>
    <row r="1245" spans="1:24" x14ac:dyDescent="0.3">
      <c r="A1245" s="13" t="str">
        <f t="shared" si="39"/>
        <v>borboju012011</v>
      </c>
      <c r="B1245" s="16" t="s">
        <v>1053</v>
      </c>
      <c r="C1245" s="16">
        <v>2011</v>
      </c>
      <c r="D1245" s="16">
        <v>32</v>
      </c>
      <c r="E1245" s="16">
        <v>89</v>
      </c>
      <c r="F1245" s="16">
        <v>10</v>
      </c>
      <c r="G1245" s="16">
        <v>24</v>
      </c>
      <c r="H1245" s="16">
        <v>1</v>
      </c>
      <c r="I1245" s="16">
        <v>3</v>
      </c>
      <c r="J1245" s="16">
        <v>0</v>
      </c>
      <c r="K1245" s="16">
        <v>11</v>
      </c>
      <c r="L1245" s="16">
        <v>6</v>
      </c>
      <c r="M1245" s="16">
        <v>2</v>
      </c>
      <c r="N1245" s="16">
        <v>3</v>
      </c>
      <c r="O1245" s="16">
        <v>9</v>
      </c>
      <c r="P1245" s="13" t="str">
        <f t="shared" si="38"/>
        <v>CF</v>
      </c>
      <c r="Q1245" s="13">
        <f>IFERROR(VLOOKUP($A1245, 'Fielding Data'!$A$1:$H$12056, 5, 0), 0)</f>
        <v>0</v>
      </c>
      <c r="R1245" s="13">
        <f>IFERROR(VLOOKUP($A1245, 'Fielding Data'!$A$1:$H$12056, 6, 0), 0)</f>
        <v>0</v>
      </c>
      <c r="S1245" s="13">
        <f>IFERROR(VLOOKUP($A1245, 'Fielding Data'!$A$1:$H$12056, 7, 0), 0)</f>
        <v>0</v>
      </c>
      <c r="T1245" s="13">
        <f>IFERROR(VLOOKUP($A1245, 'Fielding Data'!$A$1:$H$12056, 8, 0), 0)</f>
        <v>0</v>
      </c>
      <c r="U1245" s="13">
        <f>SUMIFS('Fielding Data'!E:E, 'Fielding Data'!$A:$A, $A1245)</f>
        <v>70</v>
      </c>
      <c r="V1245" s="13">
        <f>SUMIFS('Fielding Data'!F:F, 'Fielding Data'!$A:$A, $A1245)</f>
        <v>1</v>
      </c>
      <c r="W1245" s="13">
        <f>SUMIFS('Fielding Data'!G:G, 'Fielding Data'!$A:$A, $A1245)</f>
        <v>1</v>
      </c>
      <c r="X1245" s="13">
        <f>SUMIFS('Fielding Data'!H:H, 'Fielding Data'!$A:$A, $A1245)</f>
        <v>0</v>
      </c>
    </row>
    <row r="1246" spans="1:24" x14ac:dyDescent="0.3">
      <c r="A1246" s="13" t="str">
        <f t="shared" si="39"/>
        <v>boscajc012011</v>
      </c>
      <c r="B1246" s="16" t="s">
        <v>1229</v>
      </c>
      <c r="C1246" s="16">
        <v>2011</v>
      </c>
      <c r="D1246" s="16">
        <v>4</v>
      </c>
      <c r="E1246" s="16">
        <v>9</v>
      </c>
      <c r="F1246" s="16">
        <v>0</v>
      </c>
      <c r="G1246" s="16">
        <v>3</v>
      </c>
      <c r="H1246" s="16">
        <v>0</v>
      </c>
      <c r="I1246" s="16">
        <v>0</v>
      </c>
      <c r="J1246" s="16">
        <v>0</v>
      </c>
      <c r="K1246" s="16">
        <v>0</v>
      </c>
      <c r="L1246" s="16">
        <v>0</v>
      </c>
      <c r="M1246" s="16">
        <v>0</v>
      </c>
      <c r="N1246" s="16">
        <v>0</v>
      </c>
      <c r="O1246" s="16">
        <v>5</v>
      </c>
      <c r="P1246" s="13" t="str">
        <f t="shared" si="38"/>
        <v>C</v>
      </c>
      <c r="Q1246" s="13">
        <f>IFERROR(VLOOKUP($A1246, 'Fielding Data'!$A$1:$H$12056, 5, 0), 0)</f>
        <v>18</v>
      </c>
      <c r="R1246" s="13">
        <f>IFERROR(VLOOKUP($A1246, 'Fielding Data'!$A$1:$H$12056, 6, 0), 0)</f>
        <v>1</v>
      </c>
      <c r="S1246" s="13">
        <f>IFERROR(VLOOKUP($A1246, 'Fielding Data'!$A$1:$H$12056, 7, 0), 0)</f>
        <v>0</v>
      </c>
      <c r="T1246" s="13">
        <f>IFERROR(VLOOKUP($A1246, 'Fielding Data'!$A$1:$H$12056, 8, 0), 0)</f>
        <v>0</v>
      </c>
      <c r="U1246" s="13">
        <f>SUMIFS('Fielding Data'!E:E, 'Fielding Data'!$A:$A, $A1246)</f>
        <v>18</v>
      </c>
      <c r="V1246" s="13">
        <f>SUMIFS('Fielding Data'!F:F, 'Fielding Data'!$A:$A, $A1246)</f>
        <v>1</v>
      </c>
      <c r="W1246" s="13">
        <f>SUMIFS('Fielding Data'!G:G, 'Fielding Data'!$A:$A, $A1246)</f>
        <v>0</v>
      </c>
      <c r="X1246" s="13">
        <f>SUMIFS('Fielding Data'!H:H, 'Fielding Data'!$A:$A, $A1246)</f>
        <v>0</v>
      </c>
    </row>
    <row r="1247" spans="1:24" x14ac:dyDescent="0.3">
      <c r="A1247" s="13" t="str">
        <f t="shared" si="39"/>
        <v>bourgja012011</v>
      </c>
      <c r="B1247" s="16" t="s">
        <v>885</v>
      </c>
      <c r="C1247" s="16">
        <v>2011</v>
      </c>
      <c r="D1247" s="16">
        <v>93</v>
      </c>
      <c r="E1247" s="16">
        <v>238</v>
      </c>
      <c r="F1247" s="16">
        <v>30</v>
      </c>
      <c r="G1247" s="16">
        <v>70</v>
      </c>
      <c r="H1247" s="16">
        <v>8</v>
      </c>
      <c r="I1247" s="16">
        <v>2</v>
      </c>
      <c r="J1247" s="16">
        <v>1</v>
      </c>
      <c r="K1247" s="16">
        <v>16</v>
      </c>
      <c r="L1247" s="16">
        <v>31</v>
      </c>
      <c r="M1247" s="16">
        <v>6</v>
      </c>
      <c r="N1247" s="16">
        <v>10</v>
      </c>
      <c r="O1247" s="16">
        <v>24</v>
      </c>
      <c r="P1247" s="13" t="str">
        <f t="shared" si="38"/>
        <v>2B</v>
      </c>
      <c r="Q1247" s="13">
        <f>IFERROR(VLOOKUP($A1247, 'Fielding Data'!$A$1:$H$12056, 5, 0), 0)</f>
        <v>1</v>
      </c>
      <c r="R1247" s="13">
        <f>IFERROR(VLOOKUP($A1247, 'Fielding Data'!$A$1:$H$12056, 6, 0), 0)</f>
        <v>2</v>
      </c>
      <c r="S1247" s="13">
        <f>IFERROR(VLOOKUP($A1247, 'Fielding Data'!$A$1:$H$12056, 7, 0), 0)</f>
        <v>0</v>
      </c>
      <c r="T1247" s="13">
        <f>IFERROR(VLOOKUP($A1247, 'Fielding Data'!$A$1:$H$12056, 8, 0), 0)</f>
        <v>1</v>
      </c>
      <c r="U1247" s="13">
        <f>SUMIFS('Fielding Data'!E:E, 'Fielding Data'!$A:$A, $A1247)</f>
        <v>117</v>
      </c>
      <c r="V1247" s="13">
        <f>SUMIFS('Fielding Data'!F:F, 'Fielding Data'!$A:$A, $A1247)</f>
        <v>3</v>
      </c>
      <c r="W1247" s="13">
        <f>SUMIFS('Fielding Data'!G:G, 'Fielding Data'!$A:$A, $A1247)</f>
        <v>1</v>
      </c>
      <c r="X1247" s="13">
        <f>SUMIFS('Fielding Data'!H:H, 'Fielding Data'!$A:$A, $A1247)</f>
        <v>1</v>
      </c>
    </row>
    <row r="1248" spans="1:24" x14ac:dyDescent="0.3">
      <c r="A1248" s="13" t="str">
        <f t="shared" si="39"/>
        <v>bourjpe012011</v>
      </c>
      <c r="B1248" s="16" t="s">
        <v>1230</v>
      </c>
      <c r="C1248" s="16">
        <v>2011</v>
      </c>
      <c r="D1248" s="16">
        <v>147</v>
      </c>
      <c r="E1248" s="16">
        <v>502</v>
      </c>
      <c r="F1248" s="16">
        <v>72</v>
      </c>
      <c r="G1248" s="16">
        <v>136</v>
      </c>
      <c r="H1248" s="16">
        <v>26</v>
      </c>
      <c r="I1248" s="16">
        <v>11</v>
      </c>
      <c r="J1248" s="16">
        <v>12</v>
      </c>
      <c r="K1248" s="16">
        <v>43</v>
      </c>
      <c r="L1248" s="16">
        <v>22</v>
      </c>
      <c r="M1248" s="16">
        <v>9</v>
      </c>
      <c r="N1248" s="16">
        <v>32</v>
      </c>
      <c r="O1248" s="16">
        <v>124</v>
      </c>
      <c r="P1248" s="13" t="str">
        <f t="shared" si="38"/>
        <v>CF</v>
      </c>
      <c r="Q1248" s="13">
        <f>IFERROR(VLOOKUP($A1248, 'Fielding Data'!$A$1:$H$12056, 5, 0), 0)</f>
        <v>0</v>
      </c>
      <c r="R1248" s="13">
        <f>IFERROR(VLOOKUP($A1248, 'Fielding Data'!$A$1:$H$12056, 6, 0), 0)</f>
        <v>0</v>
      </c>
      <c r="S1248" s="13">
        <f>IFERROR(VLOOKUP($A1248, 'Fielding Data'!$A$1:$H$12056, 7, 0), 0)</f>
        <v>0</v>
      </c>
      <c r="T1248" s="13">
        <f>IFERROR(VLOOKUP($A1248, 'Fielding Data'!$A$1:$H$12056, 8, 0), 0)</f>
        <v>0</v>
      </c>
      <c r="U1248" s="13">
        <f>SUMIFS('Fielding Data'!E:E, 'Fielding Data'!$A:$A, $A1248)</f>
        <v>350</v>
      </c>
      <c r="V1248" s="13">
        <f>SUMIFS('Fielding Data'!F:F, 'Fielding Data'!$A:$A, $A1248)</f>
        <v>7</v>
      </c>
      <c r="W1248" s="13">
        <f>SUMIFS('Fielding Data'!G:G, 'Fielding Data'!$A:$A, $A1248)</f>
        <v>4</v>
      </c>
      <c r="X1248" s="13">
        <f>SUMIFS('Fielding Data'!H:H, 'Fielding Data'!$A:$A, $A1248)</f>
        <v>0</v>
      </c>
    </row>
    <row r="1249" spans="1:24" x14ac:dyDescent="0.3">
      <c r="A1249" s="13" t="str">
        <f t="shared" si="39"/>
        <v>bowdemi012011</v>
      </c>
      <c r="B1249" s="16" t="s">
        <v>886</v>
      </c>
      <c r="C1249" s="16">
        <v>2011</v>
      </c>
      <c r="D1249" s="16">
        <v>14</v>
      </c>
      <c r="E1249" s="16">
        <v>0</v>
      </c>
      <c r="F1249" s="16">
        <v>0</v>
      </c>
      <c r="G1249" s="16">
        <v>0</v>
      </c>
      <c r="H1249" s="16">
        <v>0</v>
      </c>
      <c r="I1249" s="16">
        <v>0</v>
      </c>
      <c r="J1249" s="16">
        <v>0</v>
      </c>
      <c r="K1249" s="16">
        <v>0</v>
      </c>
      <c r="L1249" s="16">
        <v>0</v>
      </c>
      <c r="M1249" s="16">
        <v>0</v>
      </c>
      <c r="N1249" s="16">
        <v>0</v>
      </c>
      <c r="O1249" s="16">
        <v>0</v>
      </c>
      <c r="P1249" s="13" t="str">
        <f t="shared" si="38"/>
        <v>P</v>
      </c>
      <c r="Q1249" s="13">
        <f>IFERROR(VLOOKUP($A1249, 'Fielding Data'!$A$1:$H$12056, 5, 0), 0)</f>
        <v>2</v>
      </c>
      <c r="R1249" s="13">
        <f>IFERROR(VLOOKUP($A1249, 'Fielding Data'!$A$1:$H$12056, 6, 0), 0)</f>
        <v>1</v>
      </c>
      <c r="S1249" s="13">
        <f>IFERROR(VLOOKUP($A1249, 'Fielding Data'!$A$1:$H$12056, 7, 0), 0)</f>
        <v>0</v>
      </c>
      <c r="T1249" s="13">
        <f>IFERROR(VLOOKUP($A1249, 'Fielding Data'!$A$1:$H$12056, 8, 0), 0)</f>
        <v>0</v>
      </c>
      <c r="U1249" s="13">
        <f>SUMIFS('Fielding Data'!E:E, 'Fielding Data'!$A:$A, $A1249)</f>
        <v>2</v>
      </c>
      <c r="V1249" s="13">
        <f>SUMIFS('Fielding Data'!F:F, 'Fielding Data'!$A:$A, $A1249)</f>
        <v>1</v>
      </c>
      <c r="W1249" s="13">
        <f>SUMIFS('Fielding Data'!G:G, 'Fielding Data'!$A:$A, $A1249)</f>
        <v>0</v>
      </c>
      <c r="X1249" s="13">
        <f>SUMIFS('Fielding Data'!H:H, 'Fielding Data'!$A:$A, $A1249)</f>
        <v>0</v>
      </c>
    </row>
    <row r="1250" spans="1:24" x14ac:dyDescent="0.3">
      <c r="A1250" s="13" t="str">
        <f t="shared" si="39"/>
        <v>boyerbl012011</v>
      </c>
      <c r="B1250" s="16" t="s">
        <v>516</v>
      </c>
      <c r="C1250" s="16">
        <v>2011</v>
      </c>
      <c r="D1250" s="16">
        <v>5</v>
      </c>
      <c r="E1250" s="16">
        <v>0</v>
      </c>
      <c r="F1250" s="16">
        <v>0</v>
      </c>
      <c r="G1250" s="16">
        <v>0</v>
      </c>
      <c r="H1250" s="16">
        <v>0</v>
      </c>
      <c r="I1250" s="16">
        <v>0</v>
      </c>
      <c r="J1250" s="16">
        <v>0</v>
      </c>
      <c r="K1250" s="16">
        <v>0</v>
      </c>
      <c r="L1250" s="16">
        <v>0</v>
      </c>
      <c r="M1250" s="16">
        <v>0</v>
      </c>
      <c r="N1250" s="16">
        <v>0</v>
      </c>
      <c r="O1250" s="16">
        <v>0</v>
      </c>
      <c r="P1250" s="13" t="str">
        <f t="shared" si="38"/>
        <v>P</v>
      </c>
      <c r="Q1250" s="13">
        <f>IFERROR(VLOOKUP($A1250, 'Fielding Data'!$A$1:$H$12056, 5, 0), 0)</f>
        <v>0</v>
      </c>
      <c r="R1250" s="13">
        <f>IFERROR(VLOOKUP($A1250, 'Fielding Data'!$A$1:$H$12056, 6, 0), 0)</f>
        <v>1</v>
      </c>
      <c r="S1250" s="13">
        <f>IFERROR(VLOOKUP($A1250, 'Fielding Data'!$A$1:$H$12056, 7, 0), 0)</f>
        <v>0</v>
      </c>
      <c r="T1250" s="13">
        <f>IFERROR(VLOOKUP($A1250, 'Fielding Data'!$A$1:$H$12056, 8, 0), 0)</f>
        <v>0</v>
      </c>
      <c r="U1250" s="13">
        <f>SUMIFS('Fielding Data'!E:E, 'Fielding Data'!$A:$A, $A1250)</f>
        <v>0</v>
      </c>
      <c r="V1250" s="13">
        <f>SUMIFS('Fielding Data'!F:F, 'Fielding Data'!$A:$A, $A1250)</f>
        <v>1</v>
      </c>
      <c r="W1250" s="13">
        <f>SUMIFS('Fielding Data'!G:G, 'Fielding Data'!$A:$A, $A1250)</f>
        <v>0</v>
      </c>
      <c r="X1250" s="13">
        <f>SUMIFS('Fielding Data'!H:H, 'Fielding Data'!$A:$A, $A1250)</f>
        <v>0</v>
      </c>
    </row>
    <row r="1251" spans="1:24" x14ac:dyDescent="0.3">
      <c r="A1251" s="13" t="str">
        <f t="shared" si="39"/>
        <v>brachbr012011</v>
      </c>
      <c r="B1251" s="16" t="s">
        <v>1436</v>
      </c>
      <c r="C1251" s="16">
        <v>2011</v>
      </c>
      <c r="D1251" s="16">
        <v>9</v>
      </c>
      <c r="E1251" s="16">
        <v>0</v>
      </c>
      <c r="F1251" s="16">
        <v>0</v>
      </c>
      <c r="G1251" s="16">
        <v>0</v>
      </c>
      <c r="H1251" s="16">
        <v>0</v>
      </c>
      <c r="I1251" s="16">
        <v>0</v>
      </c>
      <c r="J1251" s="16">
        <v>0</v>
      </c>
      <c r="K1251" s="16">
        <v>0</v>
      </c>
      <c r="L1251" s="16">
        <v>0</v>
      </c>
      <c r="M1251" s="16">
        <v>0</v>
      </c>
      <c r="N1251" s="16">
        <v>0</v>
      </c>
      <c r="O1251" s="16">
        <v>0</v>
      </c>
      <c r="P1251" s="13" t="str">
        <f t="shared" si="38"/>
        <v>P</v>
      </c>
      <c r="Q1251" s="13">
        <f>IFERROR(VLOOKUP($A1251, 'Fielding Data'!$A$1:$H$12056, 5, 0), 0)</f>
        <v>0</v>
      </c>
      <c r="R1251" s="13">
        <f>IFERROR(VLOOKUP($A1251, 'Fielding Data'!$A$1:$H$12056, 6, 0), 0)</f>
        <v>0</v>
      </c>
      <c r="S1251" s="13">
        <f>IFERROR(VLOOKUP($A1251, 'Fielding Data'!$A$1:$H$12056, 7, 0), 0)</f>
        <v>0</v>
      </c>
      <c r="T1251" s="13">
        <f>IFERROR(VLOOKUP($A1251, 'Fielding Data'!$A$1:$H$12056, 8, 0), 0)</f>
        <v>0</v>
      </c>
      <c r="U1251" s="13">
        <f>SUMIFS('Fielding Data'!E:E, 'Fielding Data'!$A:$A, $A1251)</f>
        <v>0</v>
      </c>
      <c r="V1251" s="13">
        <f>SUMIFS('Fielding Data'!F:F, 'Fielding Data'!$A:$A, $A1251)</f>
        <v>0</v>
      </c>
      <c r="W1251" s="13">
        <f>SUMIFS('Fielding Data'!G:G, 'Fielding Data'!$A:$A, $A1251)</f>
        <v>0</v>
      </c>
      <c r="X1251" s="13">
        <f>SUMIFS('Fielding Data'!H:H, 'Fielding Data'!$A:$A, $A1251)</f>
        <v>0</v>
      </c>
    </row>
    <row r="1252" spans="1:24" x14ac:dyDescent="0.3">
      <c r="A1252" s="13" t="str">
        <f t="shared" si="39"/>
        <v>brackan012011</v>
      </c>
      <c r="B1252" s="16" t="s">
        <v>1437</v>
      </c>
      <c r="C1252" s="16">
        <v>2011</v>
      </c>
      <c r="D1252" s="16">
        <v>3</v>
      </c>
      <c r="E1252" s="16">
        <v>0</v>
      </c>
      <c r="F1252" s="16">
        <v>0</v>
      </c>
      <c r="G1252" s="16">
        <v>0</v>
      </c>
      <c r="H1252" s="16">
        <v>0</v>
      </c>
      <c r="I1252" s="16">
        <v>0</v>
      </c>
      <c r="J1252" s="16">
        <v>0</v>
      </c>
      <c r="K1252" s="16">
        <v>0</v>
      </c>
      <c r="L1252" s="16">
        <v>0</v>
      </c>
      <c r="M1252" s="16">
        <v>0</v>
      </c>
      <c r="N1252" s="16">
        <v>0</v>
      </c>
      <c r="O1252" s="16">
        <v>0</v>
      </c>
      <c r="P1252" s="13" t="str">
        <f t="shared" si="38"/>
        <v>P</v>
      </c>
      <c r="Q1252" s="13">
        <f>IFERROR(VLOOKUP($A1252, 'Fielding Data'!$A$1:$H$12056, 5, 0), 0)</f>
        <v>0</v>
      </c>
      <c r="R1252" s="13">
        <f>IFERROR(VLOOKUP($A1252, 'Fielding Data'!$A$1:$H$12056, 6, 0), 0)</f>
        <v>0</v>
      </c>
      <c r="S1252" s="13">
        <f>IFERROR(VLOOKUP($A1252, 'Fielding Data'!$A$1:$H$12056, 7, 0), 0)</f>
        <v>0</v>
      </c>
      <c r="T1252" s="13">
        <f>IFERROR(VLOOKUP($A1252, 'Fielding Data'!$A$1:$H$12056, 8, 0), 0)</f>
        <v>0</v>
      </c>
      <c r="U1252" s="13">
        <f>SUMIFS('Fielding Data'!E:E, 'Fielding Data'!$A:$A, $A1252)</f>
        <v>0</v>
      </c>
      <c r="V1252" s="13">
        <f>SUMIFS('Fielding Data'!F:F, 'Fielding Data'!$A:$A, $A1252)</f>
        <v>0</v>
      </c>
      <c r="W1252" s="13">
        <f>SUMIFS('Fielding Data'!G:G, 'Fielding Data'!$A:$A, $A1252)</f>
        <v>0</v>
      </c>
      <c r="X1252" s="13">
        <f>SUMIFS('Fielding Data'!H:H, 'Fielding Data'!$A:$A, $A1252)</f>
        <v>0</v>
      </c>
    </row>
    <row r="1253" spans="1:24" x14ac:dyDescent="0.3">
      <c r="A1253" s="13" t="str">
        <f t="shared" si="39"/>
        <v>braddza012011</v>
      </c>
      <c r="B1253" s="16" t="s">
        <v>1231</v>
      </c>
      <c r="C1253" s="16">
        <v>2011</v>
      </c>
      <c r="D1253" s="16">
        <v>25</v>
      </c>
      <c r="E1253" s="16">
        <v>0</v>
      </c>
      <c r="F1253" s="16">
        <v>0</v>
      </c>
      <c r="G1253" s="16">
        <v>0</v>
      </c>
      <c r="H1253" s="16">
        <v>0</v>
      </c>
      <c r="I1253" s="16">
        <v>0</v>
      </c>
      <c r="J1253" s="16">
        <v>0</v>
      </c>
      <c r="K1253" s="16">
        <v>0</v>
      </c>
      <c r="L1253" s="16">
        <v>0</v>
      </c>
      <c r="M1253" s="16">
        <v>0</v>
      </c>
      <c r="N1253" s="16">
        <v>0</v>
      </c>
      <c r="O1253" s="16">
        <v>0</v>
      </c>
      <c r="P1253" s="13" t="str">
        <f t="shared" si="38"/>
        <v>P</v>
      </c>
      <c r="Q1253" s="13">
        <f>IFERROR(VLOOKUP($A1253, 'Fielding Data'!$A$1:$H$12056, 5, 0), 0)</f>
        <v>0</v>
      </c>
      <c r="R1253" s="13">
        <f>IFERROR(VLOOKUP($A1253, 'Fielding Data'!$A$1:$H$12056, 6, 0), 0)</f>
        <v>0</v>
      </c>
      <c r="S1253" s="13">
        <f>IFERROR(VLOOKUP($A1253, 'Fielding Data'!$A$1:$H$12056, 7, 0), 0)</f>
        <v>0</v>
      </c>
      <c r="T1253" s="13">
        <f>IFERROR(VLOOKUP($A1253, 'Fielding Data'!$A$1:$H$12056, 8, 0), 0)</f>
        <v>0</v>
      </c>
      <c r="U1253" s="13">
        <f>SUMIFS('Fielding Data'!E:E, 'Fielding Data'!$A:$A, $A1253)</f>
        <v>0</v>
      </c>
      <c r="V1253" s="13">
        <f>SUMIFS('Fielding Data'!F:F, 'Fielding Data'!$A:$A, $A1253)</f>
        <v>0</v>
      </c>
      <c r="W1253" s="13">
        <f>SUMIFS('Fielding Data'!G:G, 'Fielding Data'!$A:$A, $A1253)</f>
        <v>0</v>
      </c>
      <c r="X1253" s="13">
        <f>SUMIFS('Fielding Data'!H:H, 'Fielding Data'!$A:$A, $A1253)</f>
        <v>0</v>
      </c>
    </row>
    <row r="1254" spans="1:24" x14ac:dyDescent="0.3">
      <c r="A1254" s="13" t="str">
        <f t="shared" si="39"/>
        <v>bradeda012011</v>
      </c>
      <c r="B1254" s="16" t="s">
        <v>759</v>
      </c>
      <c r="C1254" s="16">
        <v>2011</v>
      </c>
      <c r="D1254" s="16">
        <v>3</v>
      </c>
      <c r="E1254" s="16">
        <v>0</v>
      </c>
      <c r="F1254" s="16">
        <v>0</v>
      </c>
      <c r="G1254" s="16">
        <v>0</v>
      </c>
      <c r="H1254" s="16">
        <v>0</v>
      </c>
      <c r="I1254" s="16">
        <v>0</v>
      </c>
      <c r="J1254" s="16">
        <v>0</v>
      </c>
      <c r="K1254" s="16">
        <v>0</v>
      </c>
      <c r="L1254" s="16">
        <v>0</v>
      </c>
      <c r="M1254" s="16">
        <v>0</v>
      </c>
      <c r="N1254" s="16">
        <v>0</v>
      </c>
      <c r="O1254" s="16">
        <v>0</v>
      </c>
      <c r="P1254" s="13" t="str">
        <f t="shared" si="38"/>
        <v>P</v>
      </c>
      <c r="Q1254" s="13">
        <f>IFERROR(VLOOKUP($A1254, 'Fielding Data'!$A$1:$H$12056, 5, 0), 0)</f>
        <v>0</v>
      </c>
      <c r="R1254" s="13">
        <f>IFERROR(VLOOKUP($A1254, 'Fielding Data'!$A$1:$H$12056, 6, 0), 0)</f>
        <v>1</v>
      </c>
      <c r="S1254" s="13">
        <f>IFERROR(VLOOKUP($A1254, 'Fielding Data'!$A$1:$H$12056, 7, 0), 0)</f>
        <v>0</v>
      </c>
      <c r="T1254" s="13">
        <f>IFERROR(VLOOKUP($A1254, 'Fielding Data'!$A$1:$H$12056, 8, 0), 0)</f>
        <v>0</v>
      </c>
      <c r="U1254" s="13">
        <f>SUMIFS('Fielding Data'!E:E, 'Fielding Data'!$A:$A, $A1254)</f>
        <v>0</v>
      </c>
      <c r="V1254" s="13">
        <f>SUMIFS('Fielding Data'!F:F, 'Fielding Data'!$A:$A, $A1254)</f>
        <v>1</v>
      </c>
      <c r="W1254" s="13">
        <f>SUMIFS('Fielding Data'!G:G, 'Fielding Data'!$A:$A, $A1254)</f>
        <v>0</v>
      </c>
      <c r="X1254" s="13">
        <f>SUMIFS('Fielding Data'!H:H, 'Fielding Data'!$A:$A, $A1254)</f>
        <v>0</v>
      </c>
    </row>
    <row r="1255" spans="1:24" x14ac:dyDescent="0.3">
      <c r="A1255" s="13" t="str">
        <f t="shared" si="39"/>
        <v>bradlmi012011</v>
      </c>
      <c r="B1255" s="16" t="s">
        <v>60</v>
      </c>
      <c r="C1255" s="16">
        <v>2011</v>
      </c>
      <c r="D1255" s="16">
        <v>28</v>
      </c>
      <c r="E1255" s="16">
        <v>101</v>
      </c>
      <c r="F1255" s="16">
        <v>12</v>
      </c>
      <c r="G1255" s="16">
        <v>22</v>
      </c>
      <c r="H1255" s="16">
        <v>6</v>
      </c>
      <c r="I1255" s="16">
        <v>1</v>
      </c>
      <c r="J1255" s="16">
        <v>2</v>
      </c>
      <c r="K1255" s="16">
        <v>13</v>
      </c>
      <c r="L1255" s="16">
        <v>4</v>
      </c>
      <c r="M1255" s="16">
        <v>0</v>
      </c>
      <c r="N1255" s="16">
        <v>13</v>
      </c>
      <c r="O1255" s="16">
        <v>31</v>
      </c>
      <c r="P1255" s="13" t="str">
        <f t="shared" si="38"/>
        <v>LF</v>
      </c>
      <c r="Q1255" s="13">
        <f>IFERROR(VLOOKUP($A1255, 'Fielding Data'!$A$1:$H$12056, 5, 0), 0)</f>
        <v>0</v>
      </c>
      <c r="R1255" s="13">
        <f>IFERROR(VLOOKUP($A1255, 'Fielding Data'!$A$1:$H$12056, 6, 0), 0)</f>
        <v>0</v>
      </c>
      <c r="S1255" s="13">
        <f>IFERROR(VLOOKUP($A1255, 'Fielding Data'!$A$1:$H$12056, 7, 0), 0)</f>
        <v>0</v>
      </c>
      <c r="T1255" s="13">
        <f>IFERROR(VLOOKUP($A1255, 'Fielding Data'!$A$1:$H$12056, 8, 0), 0)</f>
        <v>0</v>
      </c>
      <c r="U1255" s="13">
        <f>SUMIFS('Fielding Data'!E:E, 'Fielding Data'!$A:$A, $A1255)</f>
        <v>53</v>
      </c>
      <c r="V1255" s="13">
        <f>SUMIFS('Fielding Data'!F:F, 'Fielding Data'!$A:$A, $A1255)</f>
        <v>0</v>
      </c>
      <c r="W1255" s="13">
        <f>SUMIFS('Fielding Data'!G:G, 'Fielding Data'!$A:$A, $A1255)</f>
        <v>2</v>
      </c>
      <c r="X1255" s="13">
        <f>SUMIFS('Fielding Data'!H:H, 'Fielding Data'!$A:$A, $A1255)</f>
        <v>0</v>
      </c>
    </row>
    <row r="1256" spans="1:24" x14ac:dyDescent="0.3">
      <c r="A1256" s="13" t="str">
        <f t="shared" si="39"/>
        <v>brantmi022011</v>
      </c>
      <c r="B1256" s="16" t="s">
        <v>1054</v>
      </c>
      <c r="C1256" s="16">
        <v>2011</v>
      </c>
      <c r="D1256" s="16">
        <v>114</v>
      </c>
      <c r="E1256" s="16">
        <v>451</v>
      </c>
      <c r="F1256" s="16">
        <v>63</v>
      </c>
      <c r="G1256" s="16">
        <v>120</v>
      </c>
      <c r="H1256" s="16">
        <v>24</v>
      </c>
      <c r="I1256" s="16">
        <v>4</v>
      </c>
      <c r="J1256" s="16">
        <v>7</v>
      </c>
      <c r="K1256" s="16">
        <v>46</v>
      </c>
      <c r="L1256" s="16">
        <v>13</v>
      </c>
      <c r="M1256" s="16">
        <v>5</v>
      </c>
      <c r="N1256" s="16">
        <v>34</v>
      </c>
      <c r="O1256" s="16">
        <v>76</v>
      </c>
      <c r="P1256" s="13" t="str">
        <f t="shared" si="38"/>
        <v>CF</v>
      </c>
      <c r="Q1256" s="13">
        <f>IFERROR(VLOOKUP($A1256, 'Fielding Data'!$A$1:$H$12056, 5, 0), 0)</f>
        <v>0</v>
      </c>
      <c r="R1256" s="13">
        <f>IFERROR(VLOOKUP($A1256, 'Fielding Data'!$A$1:$H$12056, 6, 0), 0)</f>
        <v>0</v>
      </c>
      <c r="S1256" s="13">
        <f>IFERROR(VLOOKUP($A1256, 'Fielding Data'!$A$1:$H$12056, 7, 0), 0)</f>
        <v>0</v>
      </c>
      <c r="T1256" s="13">
        <f>IFERROR(VLOOKUP($A1256, 'Fielding Data'!$A$1:$H$12056, 8, 0), 0)</f>
        <v>0</v>
      </c>
      <c r="U1256" s="13">
        <f>SUMIFS('Fielding Data'!E:E, 'Fielding Data'!$A:$A, $A1256)</f>
        <v>236</v>
      </c>
      <c r="V1256" s="13">
        <f>SUMIFS('Fielding Data'!F:F, 'Fielding Data'!$A:$A, $A1256)</f>
        <v>5</v>
      </c>
      <c r="W1256" s="13">
        <f>SUMIFS('Fielding Data'!G:G, 'Fielding Data'!$A:$A, $A1256)</f>
        <v>3</v>
      </c>
      <c r="X1256" s="13">
        <f>SUMIFS('Fielding Data'!H:H, 'Fielding Data'!$A:$A, $A1256)</f>
        <v>2</v>
      </c>
    </row>
    <row r="1257" spans="1:24" x14ac:dyDescent="0.3">
      <c r="A1257" s="13" t="str">
        <f t="shared" si="39"/>
        <v>braunry022011</v>
      </c>
      <c r="B1257" s="16" t="s">
        <v>760</v>
      </c>
      <c r="C1257" s="16">
        <v>2011</v>
      </c>
      <c r="D1257" s="16">
        <v>150</v>
      </c>
      <c r="E1257" s="16">
        <v>563</v>
      </c>
      <c r="F1257" s="16">
        <v>109</v>
      </c>
      <c r="G1257" s="16">
        <v>187</v>
      </c>
      <c r="H1257" s="16">
        <v>38</v>
      </c>
      <c r="I1257" s="16">
        <v>6</v>
      </c>
      <c r="J1257" s="16">
        <v>33</v>
      </c>
      <c r="K1257" s="16">
        <v>111</v>
      </c>
      <c r="L1257" s="16">
        <v>33</v>
      </c>
      <c r="M1257" s="16">
        <v>6</v>
      </c>
      <c r="N1257" s="16">
        <v>58</v>
      </c>
      <c r="O1257" s="16">
        <v>93</v>
      </c>
      <c r="P1257" s="13" t="str">
        <f t="shared" si="38"/>
        <v>LF</v>
      </c>
      <c r="Q1257" s="13">
        <f>IFERROR(VLOOKUP($A1257, 'Fielding Data'!$A$1:$H$12056, 5, 0), 0)</f>
        <v>0</v>
      </c>
      <c r="R1257" s="13">
        <f>IFERROR(VLOOKUP($A1257, 'Fielding Data'!$A$1:$H$12056, 6, 0), 0)</f>
        <v>0</v>
      </c>
      <c r="S1257" s="13">
        <f>IFERROR(VLOOKUP($A1257, 'Fielding Data'!$A$1:$H$12056, 7, 0), 0)</f>
        <v>0</v>
      </c>
      <c r="T1257" s="13">
        <f>IFERROR(VLOOKUP($A1257, 'Fielding Data'!$A$1:$H$12056, 8, 0), 0)</f>
        <v>0</v>
      </c>
      <c r="U1257" s="13">
        <f>SUMIFS('Fielding Data'!E:E, 'Fielding Data'!$A:$A, $A1257)</f>
        <v>259</v>
      </c>
      <c r="V1257" s="13">
        <f>SUMIFS('Fielding Data'!F:F, 'Fielding Data'!$A:$A, $A1257)</f>
        <v>8</v>
      </c>
      <c r="W1257" s="13">
        <f>SUMIFS('Fielding Data'!G:G, 'Fielding Data'!$A:$A, $A1257)</f>
        <v>1</v>
      </c>
      <c r="X1257" s="13">
        <f>SUMIFS('Fielding Data'!H:H, 'Fielding Data'!$A:$A, $A1257)</f>
        <v>2</v>
      </c>
    </row>
    <row r="1258" spans="1:24" x14ac:dyDescent="0.3">
      <c r="A1258" s="13" t="str">
        <f t="shared" si="39"/>
        <v>braybi012011</v>
      </c>
      <c r="B1258" s="16" t="s">
        <v>629</v>
      </c>
      <c r="C1258" s="16">
        <v>2011</v>
      </c>
      <c r="D1258" s="16">
        <v>79</v>
      </c>
      <c r="E1258" s="16">
        <v>0</v>
      </c>
      <c r="F1258" s="16">
        <v>0</v>
      </c>
      <c r="G1258" s="16">
        <v>0</v>
      </c>
      <c r="H1258" s="16">
        <v>0</v>
      </c>
      <c r="I1258" s="16">
        <v>0</v>
      </c>
      <c r="J1258" s="16">
        <v>0</v>
      </c>
      <c r="K1258" s="16">
        <v>0</v>
      </c>
      <c r="L1258" s="16">
        <v>0</v>
      </c>
      <c r="M1258" s="16">
        <v>0</v>
      </c>
      <c r="N1258" s="16">
        <v>0</v>
      </c>
      <c r="O1258" s="16">
        <v>0</v>
      </c>
      <c r="P1258" s="13" t="str">
        <f t="shared" si="38"/>
        <v>P</v>
      </c>
      <c r="Q1258" s="13">
        <f>IFERROR(VLOOKUP($A1258, 'Fielding Data'!$A$1:$H$12056, 5, 0), 0)</f>
        <v>2</v>
      </c>
      <c r="R1258" s="13">
        <f>IFERROR(VLOOKUP($A1258, 'Fielding Data'!$A$1:$H$12056, 6, 0), 0)</f>
        <v>2</v>
      </c>
      <c r="S1258" s="13">
        <f>IFERROR(VLOOKUP($A1258, 'Fielding Data'!$A$1:$H$12056, 7, 0), 0)</f>
        <v>1</v>
      </c>
      <c r="T1258" s="13">
        <f>IFERROR(VLOOKUP($A1258, 'Fielding Data'!$A$1:$H$12056, 8, 0), 0)</f>
        <v>0</v>
      </c>
      <c r="U1258" s="13">
        <f>SUMIFS('Fielding Data'!E:E, 'Fielding Data'!$A:$A, $A1258)</f>
        <v>2</v>
      </c>
      <c r="V1258" s="13">
        <f>SUMIFS('Fielding Data'!F:F, 'Fielding Data'!$A:$A, $A1258)</f>
        <v>2</v>
      </c>
      <c r="W1258" s="13">
        <f>SUMIFS('Fielding Data'!G:G, 'Fielding Data'!$A:$A, $A1258)</f>
        <v>1</v>
      </c>
      <c r="X1258" s="13">
        <f>SUMIFS('Fielding Data'!H:H, 'Fielding Data'!$A:$A, $A1258)</f>
        <v>0</v>
      </c>
    </row>
    <row r="1259" spans="1:24" x14ac:dyDescent="0.3">
      <c r="A1259" s="13" t="str">
        <f t="shared" si="39"/>
        <v>brazoyh012011</v>
      </c>
      <c r="B1259" s="16" t="s">
        <v>422</v>
      </c>
      <c r="C1259" s="16">
        <v>2011</v>
      </c>
      <c r="D1259" s="16">
        <v>6</v>
      </c>
      <c r="E1259" s="16">
        <v>0</v>
      </c>
      <c r="F1259" s="16">
        <v>0</v>
      </c>
      <c r="G1259" s="16">
        <v>0</v>
      </c>
      <c r="H1259" s="16">
        <v>0</v>
      </c>
      <c r="I1259" s="16">
        <v>0</v>
      </c>
      <c r="J1259" s="16">
        <v>0</v>
      </c>
      <c r="K1259" s="16">
        <v>0</v>
      </c>
      <c r="L1259" s="16">
        <v>0</v>
      </c>
      <c r="M1259" s="16">
        <v>0</v>
      </c>
      <c r="N1259" s="16">
        <v>0</v>
      </c>
      <c r="O1259" s="16">
        <v>0</v>
      </c>
      <c r="P1259" s="13" t="str">
        <f t="shared" si="38"/>
        <v>P</v>
      </c>
      <c r="Q1259" s="13">
        <f>IFERROR(VLOOKUP($A1259, 'Fielding Data'!$A$1:$H$12056, 5, 0), 0)</f>
        <v>0</v>
      </c>
      <c r="R1259" s="13">
        <f>IFERROR(VLOOKUP($A1259, 'Fielding Data'!$A$1:$H$12056, 6, 0), 0)</f>
        <v>0</v>
      </c>
      <c r="S1259" s="13">
        <f>IFERROR(VLOOKUP($A1259, 'Fielding Data'!$A$1:$H$12056, 7, 0), 0)</f>
        <v>0</v>
      </c>
      <c r="T1259" s="13">
        <f>IFERROR(VLOOKUP($A1259, 'Fielding Data'!$A$1:$H$12056, 8, 0), 0)</f>
        <v>0</v>
      </c>
      <c r="U1259" s="13">
        <f>SUMIFS('Fielding Data'!E:E, 'Fielding Data'!$A:$A, $A1259)</f>
        <v>0</v>
      </c>
      <c r="V1259" s="13">
        <f>SUMIFS('Fielding Data'!F:F, 'Fielding Data'!$A:$A, $A1259)</f>
        <v>0</v>
      </c>
      <c r="W1259" s="13">
        <f>SUMIFS('Fielding Data'!G:G, 'Fielding Data'!$A:$A, $A1259)</f>
        <v>0</v>
      </c>
      <c r="X1259" s="13">
        <f>SUMIFS('Fielding Data'!H:H, 'Fielding Data'!$A:$A, $A1259)</f>
        <v>0</v>
      </c>
    </row>
    <row r="1260" spans="1:24" x14ac:dyDescent="0.3">
      <c r="A1260" s="13" t="str">
        <f t="shared" si="39"/>
        <v>breslcr012011</v>
      </c>
      <c r="B1260" s="16" t="s">
        <v>517</v>
      </c>
      <c r="C1260" s="16">
        <v>2011</v>
      </c>
      <c r="D1260" s="16">
        <v>67</v>
      </c>
      <c r="E1260" s="16">
        <v>0</v>
      </c>
      <c r="F1260" s="16">
        <v>0</v>
      </c>
      <c r="G1260" s="16">
        <v>0</v>
      </c>
      <c r="H1260" s="16">
        <v>0</v>
      </c>
      <c r="I1260" s="16">
        <v>0</v>
      </c>
      <c r="J1260" s="16">
        <v>0</v>
      </c>
      <c r="K1260" s="16">
        <v>0</v>
      </c>
      <c r="L1260" s="16">
        <v>0</v>
      </c>
      <c r="M1260" s="16">
        <v>0</v>
      </c>
      <c r="N1260" s="16">
        <v>0</v>
      </c>
      <c r="O1260" s="16">
        <v>0</v>
      </c>
      <c r="P1260" s="13" t="str">
        <f t="shared" si="38"/>
        <v>P</v>
      </c>
      <c r="Q1260" s="13">
        <f>IFERROR(VLOOKUP($A1260, 'Fielding Data'!$A$1:$H$12056, 5, 0), 0)</f>
        <v>0</v>
      </c>
      <c r="R1260" s="13">
        <f>IFERROR(VLOOKUP($A1260, 'Fielding Data'!$A$1:$H$12056, 6, 0), 0)</f>
        <v>9</v>
      </c>
      <c r="S1260" s="13">
        <f>IFERROR(VLOOKUP($A1260, 'Fielding Data'!$A$1:$H$12056, 7, 0), 0)</f>
        <v>1</v>
      </c>
      <c r="T1260" s="13">
        <f>IFERROR(VLOOKUP($A1260, 'Fielding Data'!$A$1:$H$12056, 8, 0), 0)</f>
        <v>0</v>
      </c>
      <c r="U1260" s="13">
        <f>SUMIFS('Fielding Data'!E:E, 'Fielding Data'!$A:$A, $A1260)</f>
        <v>0</v>
      </c>
      <c r="V1260" s="13">
        <f>SUMIFS('Fielding Data'!F:F, 'Fielding Data'!$A:$A, $A1260)</f>
        <v>9</v>
      </c>
      <c r="W1260" s="13">
        <f>SUMIFS('Fielding Data'!G:G, 'Fielding Data'!$A:$A, $A1260)</f>
        <v>1</v>
      </c>
      <c r="X1260" s="13">
        <f>SUMIFS('Fielding Data'!H:H, 'Fielding Data'!$A:$A, $A1260)</f>
        <v>0</v>
      </c>
    </row>
    <row r="1261" spans="1:24" x14ac:dyDescent="0.3">
      <c r="A1261" s="13" t="str">
        <f t="shared" si="39"/>
        <v>brignre012011</v>
      </c>
      <c r="B1261" s="16" t="s">
        <v>889</v>
      </c>
      <c r="C1261" s="16">
        <v>2011</v>
      </c>
      <c r="D1261" s="16">
        <v>92</v>
      </c>
      <c r="E1261" s="16">
        <v>249</v>
      </c>
      <c r="F1261" s="16">
        <v>18</v>
      </c>
      <c r="G1261" s="16">
        <v>48</v>
      </c>
      <c r="H1261" s="16">
        <v>4</v>
      </c>
      <c r="I1261" s="16">
        <v>0</v>
      </c>
      <c r="J1261" s="16">
        <v>1</v>
      </c>
      <c r="K1261" s="16">
        <v>15</v>
      </c>
      <c r="L1261" s="16">
        <v>3</v>
      </c>
      <c r="M1261" s="16">
        <v>1</v>
      </c>
      <c r="N1261" s="16">
        <v>10</v>
      </c>
      <c r="O1261" s="16">
        <v>63</v>
      </c>
      <c r="P1261" s="13" t="str">
        <f t="shared" si="38"/>
        <v>SS</v>
      </c>
      <c r="Q1261" s="13">
        <f>IFERROR(VLOOKUP($A1261, 'Fielding Data'!$A$1:$H$12056, 5, 0), 0)</f>
        <v>104</v>
      </c>
      <c r="R1261" s="13">
        <f>IFERROR(VLOOKUP($A1261, 'Fielding Data'!$A$1:$H$12056, 6, 0), 0)</f>
        <v>217</v>
      </c>
      <c r="S1261" s="13">
        <f>IFERROR(VLOOKUP($A1261, 'Fielding Data'!$A$1:$H$12056, 7, 0), 0)</f>
        <v>7</v>
      </c>
      <c r="T1261" s="13">
        <f>IFERROR(VLOOKUP($A1261, 'Fielding Data'!$A$1:$H$12056, 8, 0), 0)</f>
        <v>44</v>
      </c>
      <c r="U1261" s="13">
        <f>SUMIFS('Fielding Data'!E:E, 'Fielding Data'!$A:$A, $A1261)</f>
        <v>104</v>
      </c>
      <c r="V1261" s="13">
        <f>SUMIFS('Fielding Data'!F:F, 'Fielding Data'!$A:$A, $A1261)</f>
        <v>217</v>
      </c>
      <c r="W1261" s="13">
        <f>SUMIFS('Fielding Data'!G:G, 'Fielding Data'!$A:$A, $A1261)</f>
        <v>7</v>
      </c>
      <c r="X1261" s="13">
        <f>SUMIFS('Fielding Data'!H:H, 'Fielding Data'!$A:$A, $A1261)</f>
        <v>44</v>
      </c>
    </row>
    <row r="1262" spans="1:24" x14ac:dyDescent="0.3">
      <c r="A1262" s="13" t="str">
        <f t="shared" si="39"/>
        <v>brittza012011</v>
      </c>
      <c r="B1262" s="16" t="s">
        <v>1438</v>
      </c>
      <c r="C1262" s="16">
        <v>2011</v>
      </c>
      <c r="D1262" s="16">
        <v>28</v>
      </c>
      <c r="E1262" s="16">
        <v>8</v>
      </c>
      <c r="F1262" s="16">
        <v>3</v>
      </c>
      <c r="G1262" s="16">
        <v>5</v>
      </c>
      <c r="H1262" s="16">
        <v>1</v>
      </c>
      <c r="I1262" s="16">
        <v>0</v>
      </c>
      <c r="J1262" s="16">
        <v>1</v>
      </c>
      <c r="K1262" s="16">
        <v>2</v>
      </c>
      <c r="L1262" s="16">
        <v>0</v>
      </c>
      <c r="M1262" s="16">
        <v>0</v>
      </c>
      <c r="N1262" s="16">
        <v>0</v>
      </c>
      <c r="O1262" s="16">
        <v>1</v>
      </c>
      <c r="P1262" s="13" t="str">
        <f t="shared" si="38"/>
        <v>P</v>
      </c>
      <c r="Q1262" s="13">
        <f>IFERROR(VLOOKUP($A1262, 'Fielding Data'!$A$1:$H$12056, 5, 0), 0)</f>
        <v>9</v>
      </c>
      <c r="R1262" s="13">
        <f>IFERROR(VLOOKUP($A1262, 'Fielding Data'!$A$1:$H$12056, 6, 0), 0)</f>
        <v>21</v>
      </c>
      <c r="S1262" s="13">
        <f>IFERROR(VLOOKUP($A1262, 'Fielding Data'!$A$1:$H$12056, 7, 0), 0)</f>
        <v>2</v>
      </c>
      <c r="T1262" s="13">
        <f>IFERROR(VLOOKUP($A1262, 'Fielding Data'!$A$1:$H$12056, 8, 0), 0)</f>
        <v>4</v>
      </c>
      <c r="U1262" s="13">
        <f>SUMIFS('Fielding Data'!E:E, 'Fielding Data'!$A:$A, $A1262)</f>
        <v>9</v>
      </c>
      <c r="V1262" s="13">
        <f>SUMIFS('Fielding Data'!F:F, 'Fielding Data'!$A:$A, $A1262)</f>
        <v>21</v>
      </c>
      <c r="W1262" s="13">
        <f>SUMIFS('Fielding Data'!G:G, 'Fielding Data'!$A:$A, $A1262)</f>
        <v>2</v>
      </c>
      <c r="X1262" s="13">
        <f>SUMIFS('Fielding Data'!H:H, 'Fielding Data'!$A:$A, $A1262)</f>
        <v>4</v>
      </c>
    </row>
    <row r="1263" spans="1:24" x14ac:dyDescent="0.3">
      <c r="A1263" s="13" t="str">
        <f t="shared" si="39"/>
        <v>brodebr012011</v>
      </c>
      <c r="B1263" s="16" t="s">
        <v>1439</v>
      </c>
      <c r="C1263" s="16">
        <v>2011</v>
      </c>
      <c r="D1263" s="16">
        <v>11</v>
      </c>
      <c r="E1263" s="16">
        <v>0</v>
      </c>
      <c r="F1263" s="16">
        <v>0</v>
      </c>
      <c r="G1263" s="16">
        <v>0</v>
      </c>
      <c r="H1263" s="16">
        <v>0</v>
      </c>
      <c r="I1263" s="16">
        <v>0</v>
      </c>
      <c r="J1263" s="16">
        <v>0</v>
      </c>
      <c r="K1263" s="16">
        <v>0</v>
      </c>
      <c r="L1263" s="16">
        <v>0</v>
      </c>
      <c r="M1263" s="16">
        <v>0</v>
      </c>
      <c r="N1263" s="16">
        <v>0</v>
      </c>
      <c r="O1263" s="16">
        <v>0</v>
      </c>
      <c r="P1263" s="13" t="str">
        <f t="shared" si="38"/>
        <v>P</v>
      </c>
      <c r="Q1263" s="13">
        <f>IFERROR(VLOOKUP($A1263, 'Fielding Data'!$A$1:$H$12056, 5, 0), 0)</f>
        <v>2</v>
      </c>
      <c r="R1263" s="13">
        <f>IFERROR(VLOOKUP($A1263, 'Fielding Data'!$A$1:$H$12056, 6, 0), 0)</f>
        <v>2</v>
      </c>
      <c r="S1263" s="13">
        <f>IFERROR(VLOOKUP($A1263, 'Fielding Data'!$A$1:$H$12056, 7, 0), 0)</f>
        <v>0</v>
      </c>
      <c r="T1263" s="13">
        <f>IFERROR(VLOOKUP($A1263, 'Fielding Data'!$A$1:$H$12056, 8, 0), 0)</f>
        <v>0</v>
      </c>
      <c r="U1263" s="13">
        <f>SUMIFS('Fielding Data'!E:E, 'Fielding Data'!$A:$A, $A1263)</f>
        <v>2</v>
      </c>
      <c r="V1263" s="13">
        <f>SUMIFS('Fielding Data'!F:F, 'Fielding Data'!$A:$A, $A1263)</f>
        <v>2</v>
      </c>
      <c r="W1263" s="13">
        <f>SUMIFS('Fielding Data'!G:G, 'Fielding Data'!$A:$A, $A1263)</f>
        <v>0</v>
      </c>
      <c r="X1263" s="13">
        <f>SUMIFS('Fielding Data'!H:H, 'Fielding Data'!$A:$A, $A1263)</f>
        <v>0</v>
      </c>
    </row>
    <row r="1264" spans="1:24" x14ac:dyDescent="0.3">
      <c r="A1264" s="13" t="str">
        <f t="shared" si="39"/>
        <v>brothre012011</v>
      </c>
      <c r="B1264" s="16" t="s">
        <v>1440</v>
      </c>
      <c r="C1264" s="16">
        <v>2011</v>
      </c>
      <c r="D1264" s="16">
        <v>48</v>
      </c>
      <c r="E1264" s="16">
        <v>1</v>
      </c>
      <c r="F1264" s="16">
        <v>0</v>
      </c>
      <c r="G1264" s="16">
        <v>0</v>
      </c>
      <c r="H1264" s="16">
        <v>0</v>
      </c>
      <c r="I1264" s="16">
        <v>0</v>
      </c>
      <c r="J1264" s="16">
        <v>0</v>
      </c>
      <c r="K1264" s="16">
        <v>0</v>
      </c>
      <c r="L1264" s="16">
        <v>0</v>
      </c>
      <c r="M1264" s="16">
        <v>0</v>
      </c>
      <c r="N1264" s="16">
        <v>0</v>
      </c>
      <c r="O1264" s="16">
        <v>1</v>
      </c>
      <c r="P1264" s="13" t="str">
        <f t="shared" si="38"/>
        <v>P</v>
      </c>
      <c r="Q1264" s="13">
        <f>IFERROR(VLOOKUP($A1264, 'Fielding Data'!$A$1:$H$12056, 5, 0), 0)</f>
        <v>1</v>
      </c>
      <c r="R1264" s="13">
        <f>IFERROR(VLOOKUP($A1264, 'Fielding Data'!$A$1:$H$12056, 6, 0), 0)</f>
        <v>0</v>
      </c>
      <c r="S1264" s="13">
        <f>IFERROR(VLOOKUP($A1264, 'Fielding Data'!$A$1:$H$12056, 7, 0), 0)</f>
        <v>2</v>
      </c>
      <c r="T1264" s="13">
        <f>IFERROR(VLOOKUP($A1264, 'Fielding Data'!$A$1:$H$12056, 8, 0), 0)</f>
        <v>0</v>
      </c>
      <c r="U1264" s="13">
        <f>SUMIFS('Fielding Data'!E:E, 'Fielding Data'!$A:$A, $A1264)</f>
        <v>1</v>
      </c>
      <c r="V1264" s="13">
        <f>SUMIFS('Fielding Data'!F:F, 'Fielding Data'!$A:$A, $A1264)</f>
        <v>0</v>
      </c>
      <c r="W1264" s="13">
        <f>SUMIFS('Fielding Data'!G:G, 'Fielding Data'!$A:$A, $A1264)</f>
        <v>2</v>
      </c>
      <c r="X1264" s="13">
        <f>SUMIFS('Fielding Data'!H:H, 'Fielding Data'!$A:$A, $A1264)</f>
        <v>0</v>
      </c>
    </row>
    <row r="1265" spans="1:24" x14ac:dyDescent="0.3">
      <c r="A1265" s="13" t="str">
        <f t="shared" si="39"/>
        <v>brownan022011</v>
      </c>
      <c r="B1265" s="16" t="s">
        <v>1441</v>
      </c>
      <c r="C1265" s="16">
        <v>2011</v>
      </c>
      <c r="D1265" s="16">
        <v>11</v>
      </c>
      <c r="E1265" s="16">
        <v>22</v>
      </c>
      <c r="F1265" s="16">
        <v>1</v>
      </c>
      <c r="G1265" s="16">
        <v>4</v>
      </c>
      <c r="H1265" s="16">
        <v>1</v>
      </c>
      <c r="I1265" s="16">
        <v>0</v>
      </c>
      <c r="J1265" s="16">
        <v>0</v>
      </c>
      <c r="K1265" s="16">
        <v>3</v>
      </c>
      <c r="L1265" s="16">
        <v>0</v>
      </c>
      <c r="M1265" s="16">
        <v>0</v>
      </c>
      <c r="N1265" s="16">
        <v>0</v>
      </c>
      <c r="O1265" s="16">
        <v>8</v>
      </c>
      <c r="P1265" s="13" t="str">
        <f t="shared" si="38"/>
        <v>OF</v>
      </c>
      <c r="Q1265" s="13">
        <f>IFERROR(VLOOKUP($A1265, 'Fielding Data'!$A$1:$H$12056, 5, 0), 0)</f>
        <v>10</v>
      </c>
      <c r="R1265" s="13">
        <f>IFERROR(VLOOKUP($A1265, 'Fielding Data'!$A$1:$H$12056, 6, 0), 0)</f>
        <v>0</v>
      </c>
      <c r="S1265" s="13">
        <f>IFERROR(VLOOKUP($A1265, 'Fielding Data'!$A$1:$H$12056, 7, 0), 0)</f>
        <v>0</v>
      </c>
      <c r="T1265" s="13">
        <f>IFERROR(VLOOKUP($A1265, 'Fielding Data'!$A$1:$H$12056, 8, 0), 0)</f>
        <v>0</v>
      </c>
      <c r="U1265" s="13">
        <f>SUMIFS('Fielding Data'!E:E, 'Fielding Data'!$A:$A, $A1265)</f>
        <v>10</v>
      </c>
      <c r="V1265" s="13">
        <f>SUMIFS('Fielding Data'!F:F, 'Fielding Data'!$A:$A, $A1265)</f>
        <v>0</v>
      </c>
      <c r="W1265" s="13">
        <f>SUMIFS('Fielding Data'!G:G, 'Fielding Data'!$A:$A, $A1265)</f>
        <v>0</v>
      </c>
      <c r="X1265" s="13">
        <f>SUMIFS('Fielding Data'!H:H, 'Fielding Data'!$A:$A, $A1265)</f>
        <v>0</v>
      </c>
    </row>
    <row r="1266" spans="1:24" x14ac:dyDescent="0.3">
      <c r="A1266" s="13" t="str">
        <f t="shared" si="39"/>
        <v>brownco012011</v>
      </c>
      <c r="B1266" s="16" t="s">
        <v>1442</v>
      </c>
      <c r="C1266" s="16">
        <v>2011</v>
      </c>
      <c r="D1266" s="16">
        <v>3</v>
      </c>
      <c r="E1266" s="16">
        <v>3</v>
      </c>
      <c r="F1266" s="16">
        <v>0</v>
      </c>
      <c r="G1266" s="16">
        <v>0</v>
      </c>
      <c r="H1266" s="16">
        <v>0</v>
      </c>
      <c r="I1266" s="16">
        <v>0</v>
      </c>
      <c r="J1266" s="16">
        <v>0</v>
      </c>
      <c r="K1266" s="16">
        <v>0</v>
      </c>
      <c r="L1266" s="16">
        <v>0</v>
      </c>
      <c r="M1266" s="16">
        <v>0</v>
      </c>
      <c r="N1266" s="16">
        <v>0</v>
      </c>
      <c r="O1266" s="16">
        <v>2</v>
      </c>
      <c r="P1266" s="13" t="str">
        <f t="shared" si="38"/>
        <v>Other</v>
      </c>
      <c r="Q1266" s="13">
        <f>IFERROR(VLOOKUP($A1266, 'Fielding Data'!$A$1:$H$12056, 5, 0), 0)</f>
        <v>0</v>
      </c>
      <c r="R1266" s="13">
        <f>IFERROR(VLOOKUP($A1266, 'Fielding Data'!$A$1:$H$12056, 6, 0), 0)</f>
        <v>0</v>
      </c>
      <c r="S1266" s="13">
        <f>IFERROR(VLOOKUP($A1266, 'Fielding Data'!$A$1:$H$12056, 7, 0), 0)</f>
        <v>0</v>
      </c>
      <c r="T1266" s="13">
        <f>IFERROR(VLOOKUP($A1266, 'Fielding Data'!$A$1:$H$12056, 8, 0), 0)</f>
        <v>0</v>
      </c>
      <c r="U1266" s="13">
        <f>SUMIFS('Fielding Data'!E:E, 'Fielding Data'!$A:$A, $A1266)</f>
        <v>0</v>
      </c>
      <c r="V1266" s="13">
        <f>SUMIFS('Fielding Data'!F:F, 'Fielding Data'!$A:$A, $A1266)</f>
        <v>0</v>
      </c>
      <c r="W1266" s="13">
        <f>SUMIFS('Fielding Data'!G:G, 'Fielding Data'!$A:$A, $A1266)</f>
        <v>0</v>
      </c>
      <c r="X1266" s="13">
        <f>SUMIFS('Fielding Data'!H:H, 'Fielding Data'!$A:$A, $A1266)</f>
        <v>0</v>
      </c>
    </row>
    <row r="1267" spans="1:24" x14ac:dyDescent="0.3">
      <c r="A1267" s="13" t="str">
        <f t="shared" si="39"/>
        <v>browndo012011</v>
      </c>
      <c r="B1267" s="16" t="s">
        <v>1232</v>
      </c>
      <c r="C1267" s="16">
        <v>2011</v>
      </c>
      <c r="D1267" s="16">
        <v>56</v>
      </c>
      <c r="E1267" s="16">
        <v>184</v>
      </c>
      <c r="F1267" s="16">
        <v>28</v>
      </c>
      <c r="G1267" s="16">
        <v>45</v>
      </c>
      <c r="H1267" s="16">
        <v>10</v>
      </c>
      <c r="I1267" s="16">
        <v>1</v>
      </c>
      <c r="J1267" s="16">
        <v>5</v>
      </c>
      <c r="K1267" s="16">
        <v>19</v>
      </c>
      <c r="L1267" s="16">
        <v>3</v>
      </c>
      <c r="M1267" s="16">
        <v>1</v>
      </c>
      <c r="N1267" s="16">
        <v>25</v>
      </c>
      <c r="O1267" s="16">
        <v>35</v>
      </c>
      <c r="P1267" s="13" t="str">
        <f t="shared" si="38"/>
        <v>OF</v>
      </c>
      <c r="Q1267" s="13">
        <f>IFERROR(VLOOKUP($A1267, 'Fielding Data'!$A$1:$H$12056, 5, 0), 0)</f>
        <v>78</v>
      </c>
      <c r="R1267" s="13">
        <f>IFERROR(VLOOKUP($A1267, 'Fielding Data'!$A$1:$H$12056, 6, 0), 0)</f>
        <v>0</v>
      </c>
      <c r="S1267" s="13">
        <f>IFERROR(VLOOKUP($A1267, 'Fielding Data'!$A$1:$H$12056, 7, 0), 0)</f>
        <v>4</v>
      </c>
      <c r="T1267" s="13">
        <f>IFERROR(VLOOKUP($A1267, 'Fielding Data'!$A$1:$H$12056, 8, 0), 0)</f>
        <v>0</v>
      </c>
      <c r="U1267" s="13">
        <f>SUMIFS('Fielding Data'!E:E, 'Fielding Data'!$A:$A, $A1267)</f>
        <v>78</v>
      </c>
      <c r="V1267" s="13">
        <f>SUMIFS('Fielding Data'!F:F, 'Fielding Data'!$A:$A, $A1267)</f>
        <v>0</v>
      </c>
      <c r="W1267" s="13">
        <f>SUMIFS('Fielding Data'!G:G, 'Fielding Data'!$A:$A, $A1267)</f>
        <v>4</v>
      </c>
      <c r="X1267" s="13">
        <f>SUMIFS('Fielding Data'!H:H, 'Fielding Data'!$A:$A, $A1267)</f>
        <v>0</v>
      </c>
    </row>
    <row r="1268" spans="1:24" x14ac:dyDescent="0.3">
      <c r="A1268" s="13" t="str">
        <f t="shared" si="39"/>
        <v>browndu012011</v>
      </c>
      <c r="B1268" s="16" t="s">
        <v>1055</v>
      </c>
      <c r="C1268" s="16">
        <v>2011</v>
      </c>
      <c r="D1268" s="16">
        <v>11</v>
      </c>
      <c r="E1268" s="16">
        <v>28</v>
      </c>
      <c r="F1268" s="16">
        <v>2</v>
      </c>
      <c r="G1268" s="16">
        <v>3</v>
      </c>
      <c r="H1268" s="16">
        <v>0</v>
      </c>
      <c r="I1268" s="16">
        <v>0</v>
      </c>
      <c r="J1268" s="16">
        <v>0</v>
      </c>
      <c r="K1268" s="16">
        <v>0</v>
      </c>
      <c r="L1268" s="16">
        <v>1</v>
      </c>
      <c r="M1268" s="16">
        <v>0</v>
      </c>
      <c r="N1268" s="16">
        <v>1</v>
      </c>
      <c r="O1268" s="16">
        <v>10</v>
      </c>
      <c r="P1268" s="13" t="str">
        <f t="shared" si="38"/>
        <v>C</v>
      </c>
      <c r="Q1268" s="13">
        <f>IFERROR(VLOOKUP($A1268, 'Fielding Data'!$A$1:$H$12056, 5, 0), 0)</f>
        <v>49</v>
      </c>
      <c r="R1268" s="13">
        <f>IFERROR(VLOOKUP($A1268, 'Fielding Data'!$A$1:$H$12056, 6, 0), 0)</f>
        <v>3</v>
      </c>
      <c r="S1268" s="13">
        <f>IFERROR(VLOOKUP($A1268, 'Fielding Data'!$A$1:$H$12056, 7, 0), 0)</f>
        <v>0</v>
      </c>
      <c r="T1268" s="13">
        <f>IFERROR(VLOOKUP($A1268, 'Fielding Data'!$A$1:$H$12056, 8, 0), 0)</f>
        <v>1</v>
      </c>
      <c r="U1268" s="13">
        <f>SUMIFS('Fielding Data'!E:E, 'Fielding Data'!$A:$A, $A1268)</f>
        <v>49</v>
      </c>
      <c r="V1268" s="13">
        <f>SUMIFS('Fielding Data'!F:F, 'Fielding Data'!$A:$A, $A1268)</f>
        <v>3</v>
      </c>
      <c r="W1268" s="13">
        <f>SUMIFS('Fielding Data'!G:G, 'Fielding Data'!$A:$A, $A1268)</f>
        <v>0</v>
      </c>
      <c r="X1268" s="13">
        <f>SUMIFS('Fielding Data'!H:H, 'Fielding Data'!$A:$A, $A1268)</f>
        <v>1</v>
      </c>
    </row>
    <row r="1269" spans="1:24" x14ac:dyDescent="0.3">
      <c r="A1269" s="13" t="str">
        <f t="shared" si="39"/>
        <v>broxtjo012011</v>
      </c>
      <c r="B1269" s="16" t="s">
        <v>518</v>
      </c>
      <c r="C1269" s="16">
        <v>2011</v>
      </c>
      <c r="D1269" s="16">
        <v>14</v>
      </c>
      <c r="E1269" s="16">
        <v>0</v>
      </c>
      <c r="F1269" s="16">
        <v>0</v>
      </c>
      <c r="G1269" s="16">
        <v>0</v>
      </c>
      <c r="H1269" s="16">
        <v>0</v>
      </c>
      <c r="I1269" s="16">
        <v>0</v>
      </c>
      <c r="J1269" s="16">
        <v>0</v>
      </c>
      <c r="K1269" s="16">
        <v>0</v>
      </c>
      <c r="L1269" s="16">
        <v>0</v>
      </c>
      <c r="M1269" s="16">
        <v>0</v>
      </c>
      <c r="N1269" s="16">
        <v>0</v>
      </c>
      <c r="O1269" s="16">
        <v>0</v>
      </c>
      <c r="P1269" s="13" t="str">
        <f t="shared" si="38"/>
        <v>P</v>
      </c>
      <c r="Q1269" s="13">
        <f>IFERROR(VLOOKUP($A1269, 'Fielding Data'!$A$1:$H$12056, 5, 0), 0)</f>
        <v>2</v>
      </c>
      <c r="R1269" s="13">
        <f>IFERROR(VLOOKUP($A1269, 'Fielding Data'!$A$1:$H$12056, 6, 0), 0)</f>
        <v>2</v>
      </c>
      <c r="S1269" s="13">
        <f>IFERROR(VLOOKUP($A1269, 'Fielding Data'!$A$1:$H$12056, 7, 0), 0)</f>
        <v>0</v>
      </c>
      <c r="T1269" s="13">
        <f>IFERROR(VLOOKUP($A1269, 'Fielding Data'!$A$1:$H$12056, 8, 0), 0)</f>
        <v>0</v>
      </c>
      <c r="U1269" s="13">
        <f>SUMIFS('Fielding Data'!E:E, 'Fielding Data'!$A:$A, $A1269)</f>
        <v>2</v>
      </c>
      <c r="V1269" s="13">
        <f>SUMIFS('Fielding Data'!F:F, 'Fielding Data'!$A:$A, $A1269)</f>
        <v>2</v>
      </c>
      <c r="W1269" s="13">
        <f>SUMIFS('Fielding Data'!G:G, 'Fielding Data'!$A:$A, $A1269)</f>
        <v>0</v>
      </c>
      <c r="X1269" s="13">
        <f>SUMIFS('Fielding Data'!H:H, 'Fielding Data'!$A:$A, $A1269)</f>
        <v>0</v>
      </c>
    </row>
    <row r="1270" spans="1:24" x14ac:dyDescent="0.3">
      <c r="A1270" s="13" t="str">
        <f t="shared" si="39"/>
        <v>bruceja012011</v>
      </c>
      <c r="B1270" s="16" t="s">
        <v>890</v>
      </c>
      <c r="C1270" s="16">
        <v>2011</v>
      </c>
      <c r="D1270" s="16">
        <v>157</v>
      </c>
      <c r="E1270" s="16">
        <v>585</v>
      </c>
      <c r="F1270" s="16">
        <v>84</v>
      </c>
      <c r="G1270" s="16">
        <v>150</v>
      </c>
      <c r="H1270" s="16">
        <v>27</v>
      </c>
      <c r="I1270" s="16">
        <v>2</v>
      </c>
      <c r="J1270" s="16">
        <v>32</v>
      </c>
      <c r="K1270" s="16">
        <v>97</v>
      </c>
      <c r="L1270" s="16">
        <v>8</v>
      </c>
      <c r="M1270" s="16">
        <v>7</v>
      </c>
      <c r="N1270" s="16">
        <v>71</v>
      </c>
      <c r="O1270" s="16">
        <v>158</v>
      </c>
      <c r="P1270" s="13" t="str">
        <f t="shared" si="38"/>
        <v>OF</v>
      </c>
      <c r="Q1270" s="13">
        <f>IFERROR(VLOOKUP($A1270, 'Fielding Data'!$A$1:$H$12056, 5, 0), 0)</f>
        <v>306</v>
      </c>
      <c r="R1270" s="13">
        <f>IFERROR(VLOOKUP($A1270, 'Fielding Data'!$A$1:$H$12056, 6, 0), 0)</f>
        <v>10</v>
      </c>
      <c r="S1270" s="13">
        <f>IFERROR(VLOOKUP($A1270, 'Fielding Data'!$A$1:$H$12056, 7, 0), 0)</f>
        <v>4</v>
      </c>
      <c r="T1270" s="13">
        <f>IFERROR(VLOOKUP($A1270, 'Fielding Data'!$A$1:$H$12056, 8, 0), 0)</f>
        <v>1</v>
      </c>
      <c r="U1270" s="13">
        <f>SUMIFS('Fielding Data'!E:E, 'Fielding Data'!$A:$A, $A1270)</f>
        <v>306</v>
      </c>
      <c r="V1270" s="13">
        <f>SUMIFS('Fielding Data'!F:F, 'Fielding Data'!$A:$A, $A1270)</f>
        <v>10</v>
      </c>
      <c r="W1270" s="13">
        <f>SUMIFS('Fielding Data'!G:G, 'Fielding Data'!$A:$A, $A1270)</f>
        <v>4</v>
      </c>
      <c r="X1270" s="13">
        <f>SUMIFS('Fielding Data'!H:H, 'Fielding Data'!$A:$A, $A1270)</f>
        <v>1</v>
      </c>
    </row>
    <row r="1271" spans="1:24" x14ac:dyDescent="0.3">
      <c r="A1271" s="13" t="str">
        <f t="shared" si="39"/>
        <v>brunebr012011</v>
      </c>
      <c r="B1271" s="16" t="s">
        <v>423</v>
      </c>
      <c r="C1271" s="16">
        <v>2011</v>
      </c>
      <c r="D1271" s="16">
        <v>23</v>
      </c>
      <c r="E1271" s="16">
        <v>0</v>
      </c>
      <c r="F1271" s="16">
        <v>0</v>
      </c>
      <c r="G1271" s="16">
        <v>0</v>
      </c>
      <c r="H1271" s="16">
        <v>0</v>
      </c>
      <c r="I1271" s="16">
        <v>0</v>
      </c>
      <c r="J1271" s="16">
        <v>0</v>
      </c>
      <c r="K1271" s="16">
        <v>0</v>
      </c>
      <c r="L1271" s="16">
        <v>0</v>
      </c>
      <c r="M1271" s="16">
        <v>0</v>
      </c>
      <c r="N1271" s="16">
        <v>0</v>
      </c>
      <c r="O1271" s="16">
        <v>0</v>
      </c>
      <c r="P1271" s="13" t="str">
        <f t="shared" si="38"/>
        <v>P</v>
      </c>
      <c r="Q1271" s="13">
        <f>IFERROR(VLOOKUP($A1271, 'Fielding Data'!$A$1:$H$12056, 5, 0), 0)</f>
        <v>1</v>
      </c>
      <c r="R1271" s="13">
        <f>IFERROR(VLOOKUP($A1271, 'Fielding Data'!$A$1:$H$12056, 6, 0), 0)</f>
        <v>3</v>
      </c>
      <c r="S1271" s="13">
        <f>IFERROR(VLOOKUP($A1271, 'Fielding Data'!$A$1:$H$12056, 7, 0), 0)</f>
        <v>0</v>
      </c>
      <c r="T1271" s="13">
        <f>IFERROR(VLOOKUP($A1271, 'Fielding Data'!$A$1:$H$12056, 8, 0), 0)</f>
        <v>0</v>
      </c>
      <c r="U1271" s="13">
        <f>SUMIFS('Fielding Data'!E:E, 'Fielding Data'!$A:$A, $A1271)</f>
        <v>1</v>
      </c>
      <c r="V1271" s="13">
        <f>SUMIFS('Fielding Data'!F:F, 'Fielding Data'!$A:$A, $A1271)</f>
        <v>3</v>
      </c>
      <c r="W1271" s="13">
        <f>SUMIFS('Fielding Data'!G:G, 'Fielding Data'!$A:$A, $A1271)</f>
        <v>0</v>
      </c>
      <c r="X1271" s="13">
        <f>SUMIFS('Fielding Data'!H:H, 'Fielding Data'!$A:$A, $A1271)</f>
        <v>0</v>
      </c>
    </row>
    <row r="1272" spans="1:24" x14ac:dyDescent="0.3">
      <c r="A1272" s="13" t="str">
        <f t="shared" si="39"/>
        <v>buchhcl012011</v>
      </c>
      <c r="B1272" s="16" t="s">
        <v>761</v>
      </c>
      <c r="C1272" s="16">
        <v>2011</v>
      </c>
      <c r="D1272" s="16">
        <v>14</v>
      </c>
      <c r="E1272" s="16">
        <v>0</v>
      </c>
      <c r="F1272" s="16">
        <v>0</v>
      </c>
      <c r="G1272" s="16">
        <v>0</v>
      </c>
      <c r="H1272" s="16">
        <v>0</v>
      </c>
      <c r="I1272" s="16">
        <v>0</v>
      </c>
      <c r="J1272" s="16">
        <v>0</v>
      </c>
      <c r="K1272" s="16">
        <v>0</v>
      </c>
      <c r="L1272" s="16">
        <v>0</v>
      </c>
      <c r="M1272" s="16">
        <v>0</v>
      </c>
      <c r="N1272" s="16">
        <v>0</v>
      </c>
      <c r="O1272" s="16">
        <v>0</v>
      </c>
      <c r="P1272" s="13" t="str">
        <f t="shared" si="38"/>
        <v>P</v>
      </c>
      <c r="Q1272" s="13">
        <f>IFERROR(VLOOKUP($A1272, 'Fielding Data'!$A$1:$H$12056, 5, 0), 0)</f>
        <v>15</v>
      </c>
      <c r="R1272" s="13">
        <f>IFERROR(VLOOKUP($A1272, 'Fielding Data'!$A$1:$H$12056, 6, 0), 0)</f>
        <v>14</v>
      </c>
      <c r="S1272" s="13">
        <f>IFERROR(VLOOKUP($A1272, 'Fielding Data'!$A$1:$H$12056, 7, 0), 0)</f>
        <v>1</v>
      </c>
      <c r="T1272" s="13">
        <f>IFERROR(VLOOKUP($A1272, 'Fielding Data'!$A$1:$H$12056, 8, 0), 0)</f>
        <v>0</v>
      </c>
      <c r="U1272" s="13">
        <f>SUMIFS('Fielding Data'!E:E, 'Fielding Data'!$A:$A, $A1272)</f>
        <v>15</v>
      </c>
      <c r="V1272" s="13">
        <f>SUMIFS('Fielding Data'!F:F, 'Fielding Data'!$A:$A, $A1272)</f>
        <v>14</v>
      </c>
      <c r="W1272" s="13">
        <f>SUMIFS('Fielding Data'!G:G, 'Fielding Data'!$A:$A, $A1272)</f>
        <v>1</v>
      </c>
      <c r="X1272" s="13">
        <f>SUMIFS('Fielding Data'!H:H, 'Fielding Data'!$A:$A, $A1272)</f>
        <v>0</v>
      </c>
    </row>
    <row r="1273" spans="1:24" x14ac:dyDescent="0.3">
      <c r="A1273" s="13" t="str">
        <f t="shared" si="39"/>
        <v>buchhta012011</v>
      </c>
      <c r="B1273" s="16" t="s">
        <v>630</v>
      </c>
      <c r="C1273" s="16">
        <v>2011</v>
      </c>
      <c r="D1273" s="16">
        <v>23</v>
      </c>
      <c r="E1273" s="16">
        <v>2</v>
      </c>
      <c r="F1273" s="16">
        <v>0</v>
      </c>
      <c r="G1273" s="16">
        <v>0</v>
      </c>
      <c r="H1273" s="16">
        <v>0</v>
      </c>
      <c r="I1273" s="16">
        <v>0</v>
      </c>
      <c r="J1273" s="16">
        <v>0</v>
      </c>
      <c r="K1273" s="16">
        <v>0</v>
      </c>
      <c r="L1273" s="16">
        <v>0</v>
      </c>
      <c r="M1273" s="16">
        <v>0</v>
      </c>
      <c r="N1273" s="16">
        <v>0</v>
      </c>
      <c r="O1273" s="16">
        <v>0</v>
      </c>
      <c r="P1273" s="13" t="str">
        <f t="shared" si="38"/>
        <v>P</v>
      </c>
      <c r="Q1273" s="13">
        <f>IFERROR(VLOOKUP($A1273, 'Fielding Data'!$A$1:$H$12056, 5, 0), 0)</f>
        <v>2</v>
      </c>
      <c r="R1273" s="13">
        <f>IFERROR(VLOOKUP($A1273, 'Fielding Data'!$A$1:$H$12056, 6, 0), 0)</f>
        <v>2</v>
      </c>
      <c r="S1273" s="13">
        <f>IFERROR(VLOOKUP($A1273, 'Fielding Data'!$A$1:$H$12056, 7, 0), 0)</f>
        <v>0</v>
      </c>
      <c r="T1273" s="13">
        <f>IFERROR(VLOOKUP($A1273, 'Fielding Data'!$A$1:$H$12056, 8, 0), 0)</f>
        <v>0</v>
      </c>
      <c r="U1273" s="13">
        <f>SUMIFS('Fielding Data'!E:E, 'Fielding Data'!$A:$A, $A1273)</f>
        <v>2</v>
      </c>
      <c r="V1273" s="13">
        <f>SUMIFS('Fielding Data'!F:F, 'Fielding Data'!$A:$A, $A1273)</f>
        <v>2</v>
      </c>
      <c r="W1273" s="13">
        <f>SUMIFS('Fielding Data'!G:G, 'Fielding Data'!$A:$A, $A1273)</f>
        <v>0</v>
      </c>
      <c r="X1273" s="13">
        <f>SUMIFS('Fielding Data'!H:H, 'Fielding Data'!$A:$A, $A1273)</f>
        <v>0</v>
      </c>
    </row>
    <row r="1274" spans="1:24" x14ac:dyDescent="0.3">
      <c r="A1274" s="13" t="str">
        <f t="shared" si="39"/>
        <v>buckjo012011</v>
      </c>
      <c r="B1274" s="16" t="s">
        <v>424</v>
      </c>
      <c r="C1274" s="16">
        <v>2011</v>
      </c>
      <c r="D1274" s="16">
        <v>140</v>
      </c>
      <c r="E1274" s="16">
        <v>466</v>
      </c>
      <c r="F1274" s="16">
        <v>41</v>
      </c>
      <c r="G1274" s="16">
        <v>106</v>
      </c>
      <c r="H1274" s="16">
        <v>15</v>
      </c>
      <c r="I1274" s="16">
        <v>1</v>
      </c>
      <c r="J1274" s="16">
        <v>16</v>
      </c>
      <c r="K1274" s="16">
        <v>57</v>
      </c>
      <c r="L1274" s="16">
        <v>0</v>
      </c>
      <c r="M1274" s="16">
        <v>1</v>
      </c>
      <c r="N1274" s="16">
        <v>54</v>
      </c>
      <c r="O1274" s="16">
        <v>115</v>
      </c>
      <c r="P1274" s="13" t="str">
        <f t="shared" si="38"/>
        <v>C</v>
      </c>
      <c r="Q1274" s="13">
        <f>IFERROR(VLOOKUP($A1274, 'Fielding Data'!$A$1:$H$12056, 5, 0), 0)</f>
        <v>1008</v>
      </c>
      <c r="R1274" s="13">
        <f>IFERROR(VLOOKUP($A1274, 'Fielding Data'!$A$1:$H$12056, 6, 0), 0)</f>
        <v>42</v>
      </c>
      <c r="S1274" s="13">
        <f>IFERROR(VLOOKUP($A1274, 'Fielding Data'!$A$1:$H$12056, 7, 0), 0)</f>
        <v>5</v>
      </c>
      <c r="T1274" s="13">
        <f>IFERROR(VLOOKUP($A1274, 'Fielding Data'!$A$1:$H$12056, 8, 0), 0)</f>
        <v>5</v>
      </c>
      <c r="U1274" s="13">
        <f>SUMIFS('Fielding Data'!E:E, 'Fielding Data'!$A:$A, $A1274)</f>
        <v>1008</v>
      </c>
      <c r="V1274" s="13">
        <f>SUMIFS('Fielding Data'!F:F, 'Fielding Data'!$A:$A, $A1274)</f>
        <v>42</v>
      </c>
      <c r="W1274" s="13">
        <f>SUMIFS('Fielding Data'!G:G, 'Fielding Data'!$A:$A, $A1274)</f>
        <v>5</v>
      </c>
      <c r="X1274" s="13">
        <f>SUMIFS('Fielding Data'!H:H, 'Fielding Data'!$A:$A, $A1274)</f>
        <v>5</v>
      </c>
    </row>
    <row r="1275" spans="1:24" x14ac:dyDescent="0.3">
      <c r="A1275" s="13" t="str">
        <f t="shared" si="39"/>
        <v>bucktr012011</v>
      </c>
      <c r="B1275" s="16" t="s">
        <v>763</v>
      </c>
      <c r="C1275" s="16">
        <v>2011</v>
      </c>
      <c r="D1275" s="16">
        <v>50</v>
      </c>
      <c r="E1275" s="16">
        <v>149</v>
      </c>
      <c r="F1275" s="16">
        <v>18</v>
      </c>
      <c r="G1275" s="16">
        <v>34</v>
      </c>
      <c r="H1275" s="16">
        <v>11</v>
      </c>
      <c r="I1275" s="16">
        <v>0</v>
      </c>
      <c r="J1275" s="16">
        <v>2</v>
      </c>
      <c r="K1275" s="16">
        <v>18</v>
      </c>
      <c r="L1275" s="16">
        <v>1</v>
      </c>
      <c r="M1275" s="16">
        <v>1</v>
      </c>
      <c r="N1275" s="16">
        <v>8</v>
      </c>
      <c r="O1275" s="16">
        <v>30</v>
      </c>
      <c r="P1275" s="13" t="str">
        <f t="shared" si="38"/>
        <v>CF</v>
      </c>
      <c r="Q1275" s="13">
        <f>IFERROR(VLOOKUP($A1275, 'Fielding Data'!$A$1:$H$12056, 5, 0), 0)</f>
        <v>0</v>
      </c>
      <c r="R1275" s="13">
        <f>IFERROR(VLOOKUP($A1275, 'Fielding Data'!$A$1:$H$12056, 6, 0), 0)</f>
        <v>0</v>
      </c>
      <c r="S1275" s="13">
        <f>IFERROR(VLOOKUP($A1275, 'Fielding Data'!$A$1:$H$12056, 7, 0), 0)</f>
        <v>0</v>
      </c>
      <c r="T1275" s="13">
        <f>IFERROR(VLOOKUP($A1275, 'Fielding Data'!$A$1:$H$12056, 8, 0), 0)</f>
        <v>0</v>
      </c>
      <c r="U1275" s="13">
        <f>SUMIFS('Fielding Data'!E:E, 'Fielding Data'!$A:$A, $A1275)</f>
        <v>80</v>
      </c>
      <c r="V1275" s="13">
        <f>SUMIFS('Fielding Data'!F:F, 'Fielding Data'!$A:$A, $A1275)</f>
        <v>0</v>
      </c>
      <c r="W1275" s="13">
        <f>SUMIFS('Fielding Data'!G:G, 'Fielding Data'!$A:$A, $A1275)</f>
        <v>1</v>
      </c>
      <c r="X1275" s="13">
        <f>SUMIFS('Fielding Data'!H:H, 'Fielding Data'!$A:$A, $A1275)</f>
        <v>0</v>
      </c>
    </row>
    <row r="1276" spans="1:24" x14ac:dyDescent="0.3">
      <c r="A1276" s="13" t="str">
        <f t="shared" si="39"/>
        <v>buehrma012011</v>
      </c>
      <c r="B1276" s="16" t="s">
        <v>62</v>
      </c>
      <c r="C1276" s="16">
        <v>2011</v>
      </c>
      <c r="D1276" s="16">
        <v>31</v>
      </c>
      <c r="E1276" s="16">
        <v>2</v>
      </c>
      <c r="F1276" s="16">
        <v>0</v>
      </c>
      <c r="G1276" s="16">
        <v>1</v>
      </c>
      <c r="H1276" s="16">
        <v>1</v>
      </c>
      <c r="I1276" s="16">
        <v>0</v>
      </c>
      <c r="J1276" s="16">
        <v>0</v>
      </c>
      <c r="K1276" s="16">
        <v>0</v>
      </c>
      <c r="L1276" s="16">
        <v>0</v>
      </c>
      <c r="M1276" s="16">
        <v>0</v>
      </c>
      <c r="N1276" s="16">
        <v>0</v>
      </c>
      <c r="O1276" s="16">
        <v>1</v>
      </c>
      <c r="P1276" s="13" t="str">
        <f t="shared" si="38"/>
        <v>P</v>
      </c>
      <c r="Q1276" s="13">
        <f>IFERROR(VLOOKUP($A1276, 'Fielding Data'!$A$1:$H$12056, 5, 0), 0)</f>
        <v>15</v>
      </c>
      <c r="R1276" s="13">
        <f>IFERROR(VLOOKUP($A1276, 'Fielding Data'!$A$1:$H$12056, 6, 0), 0)</f>
        <v>40</v>
      </c>
      <c r="S1276" s="13">
        <f>IFERROR(VLOOKUP($A1276, 'Fielding Data'!$A$1:$H$12056, 7, 0), 0)</f>
        <v>1</v>
      </c>
      <c r="T1276" s="13">
        <f>IFERROR(VLOOKUP($A1276, 'Fielding Data'!$A$1:$H$12056, 8, 0), 0)</f>
        <v>4</v>
      </c>
      <c r="U1276" s="13">
        <f>SUMIFS('Fielding Data'!E:E, 'Fielding Data'!$A:$A, $A1276)</f>
        <v>15</v>
      </c>
      <c r="V1276" s="13">
        <f>SUMIFS('Fielding Data'!F:F, 'Fielding Data'!$A:$A, $A1276)</f>
        <v>40</v>
      </c>
      <c r="W1276" s="13">
        <f>SUMIFS('Fielding Data'!G:G, 'Fielding Data'!$A:$A, $A1276)</f>
        <v>1</v>
      </c>
      <c r="X1276" s="13">
        <f>SUMIFS('Fielding Data'!H:H, 'Fielding Data'!$A:$A, $A1276)</f>
        <v>4</v>
      </c>
    </row>
    <row r="1277" spans="1:24" x14ac:dyDescent="0.3">
      <c r="A1277" s="13" t="str">
        <f t="shared" si="39"/>
        <v>bulgeja012011</v>
      </c>
      <c r="B1277" s="16" t="s">
        <v>519</v>
      </c>
      <c r="C1277" s="16">
        <v>2011</v>
      </c>
      <c r="D1277" s="16">
        <v>5</v>
      </c>
      <c r="E1277" s="16">
        <v>0</v>
      </c>
      <c r="F1277" s="16">
        <v>0</v>
      </c>
      <c r="G1277" s="16">
        <v>0</v>
      </c>
      <c r="H1277" s="16">
        <v>0</v>
      </c>
      <c r="I1277" s="16">
        <v>0</v>
      </c>
      <c r="J1277" s="16">
        <v>0</v>
      </c>
      <c r="K1277" s="16">
        <v>0</v>
      </c>
      <c r="L1277" s="16">
        <v>0</v>
      </c>
      <c r="M1277" s="16">
        <v>0</v>
      </c>
      <c r="N1277" s="16">
        <v>0</v>
      </c>
      <c r="O1277" s="16">
        <v>0</v>
      </c>
      <c r="P1277" s="13" t="str">
        <f t="shared" si="38"/>
        <v>P</v>
      </c>
      <c r="Q1277" s="13">
        <f>IFERROR(VLOOKUP($A1277, 'Fielding Data'!$A$1:$H$12056, 5, 0), 0)</f>
        <v>2</v>
      </c>
      <c r="R1277" s="13">
        <f>IFERROR(VLOOKUP($A1277, 'Fielding Data'!$A$1:$H$12056, 6, 0), 0)</f>
        <v>1</v>
      </c>
      <c r="S1277" s="13">
        <f>IFERROR(VLOOKUP($A1277, 'Fielding Data'!$A$1:$H$12056, 7, 0), 0)</f>
        <v>1</v>
      </c>
      <c r="T1277" s="13">
        <f>IFERROR(VLOOKUP($A1277, 'Fielding Data'!$A$1:$H$12056, 8, 0), 0)</f>
        <v>0</v>
      </c>
      <c r="U1277" s="13">
        <f>SUMIFS('Fielding Data'!E:E, 'Fielding Data'!$A:$A, $A1277)</f>
        <v>2</v>
      </c>
      <c r="V1277" s="13">
        <f>SUMIFS('Fielding Data'!F:F, 'Fielding Data'!$A:$A, $A1277)</f>
        <v>1</v>
      </c>
      <c r="W1277" s="13">
        <f>SUMIFS('Fielding Data'!G:G, 'Fielding Data'!$A:$A, $A1277)</f>
        <v>1</v>
      </c>
      <c r="X1277" s="13">
        <f>SUMIFS('Fielding Data'!H:H, 'Fielding Data'!$A:$A, $A1277)</f>
        <v>0</v>
      </c>
    </row>
    <row r="1278" spans="1:24" x14ac:dyDescent="0.3">
      <c r="A1278" s="13" t="str">
        <f t="shared" si="39"/>
        <v>bumgama012011</v>
      </c>
      <c r="B1278" s="16" t="s">
        <v>1056</v>
      </c>
      <c r="C1278" s="16">
        <v>2011</v>
      </c>
      <c r="D1278" s="16">
        <v>35</v>
      </c>
      <c r="E1278" s="16">
        <v>59</v>
      </c>
      <c r="F1278" s="16">
        <v>5</v>
      </c>
      <c r="G1278" s="16">
        <v>7</v>
      </c>
      <c r="H1278" s="16">
        <v>4</v>
      </c>
      <c r="I1278" s="16">
        <v>0</v>
      </c>
      <c r="J1278" s="16">
        <v>0</v>
      </c>
      <c r="K1278" s="16">
        <v>3</v>
      </c>
      <c r="L1278" s="16">
        <v>0</v>
      </c>
      <c r="M1278" s="16">
        <v>0</v>
      </c>
      <c r="N1278" s="16">
        <v>5</v>
      </c>
      <c r="O1278" s="16">
        <v>18</v>
      </c>
      <c r="P1278" s="13" t="str">
        <f t="shared" si="38"/>
        <v>P</v>
      </c>
      <c r="Q1278" s="13">
        <f>IFERROR(VLOOKUP($A1278, 'Fielding Data'!$A$1:$H$12056, 5, 0), 0)</f>
        <v>7</v>
      </c>
      <c r="R1278" s="13">
        <f>IFERROR(VLOOKUP($A1278, 'Fielding Data'!$A$1:$H$12056, 6, 0), 0)</f>
        <v>22</v>
      </c>
      <c r="S1278" s="13">
        <f>IFERROR(VLOOKUP($A1278, 'Fielding Data'!$A$1:$H$12056, 7, 0), 0)</f>
        <v>3</v>
      </c>
      <c r="T1278" s="13">
        <f>IFERROR(VLOOKUP($A1278, 'Fielding Data'!$A$1:$H$12056, 8, 0), 0)</f>
        <v>0</v>
      </c>
      <c r="U1278" s="13">
        <f>SUMIFS('Fielding Data'!E:E, 'Fielding Data'!$A:$A, $A1278)</f>
        <v>7</v>
      </c>
      <c r="V1278" s="13">
        <f>SUMIFS('Fielding Data'!F:F, 'Fielding Data'!$A:$A, $A1278)</f>
        <v>22</v>
      </c>
      <c r="W1278" s="13">
        <f>SUMIFS('Fielding Data'!G:G, 'Fielding Data'!$A:$A, $A1278)</f>
        <v>3</v>
      </c>
      <c r="X1278" s="13">
        <f>SUMIFS('Fielding Data'!H:H, 'Fielding Data'!$A:$A, $A1278)</f>
        <v>0</v>
      </c>
    </row>
    <row r="1279" spans="1:24" x14ac:dyDescent="0.3">
      <c r="A1279" s="13" t="str">
        <f t="shared" si="39"/>
        <v>burneaj012011</v>
      </c>
      <c r="B1279" s="16" t="s">
        <v>63</v>
      </c>
      <c r="C1279" s="16">
        <v>2011</v>
      </c>
      <c r="D1279" s="16">
        <v>34</v>
      </c>
      <c r="E1279" s="16">
        <v>2</v>
      </c>
      <c r="F1279" s="16">
        <v>0</v>
      </c>
      <c r="G1279" s="16">
        <v>0</v>
      </c>
      <c r="H1279" s="16">
        <v>0</v>
      </c>
      <c r="I1279" s="16">
        <v>0</v>
      </c>
      <c r="J1279" s="16">
        <v>0</v>
      </c>
      <c r="K1279" s="16">
        <v>0</v>
      </c>
      <c r="L1279" s="16">
        <v>0</v>
      </c>
      <c r="M1279" s="16">
        <v>0</v>
      </c>
      <c r="N1279" s="16">
        <v>0</v>
      </c>
      <c r="O1279" s="16">
        <v>2</v>
      </c>
      <c r="P1279" s="13" t="str">
        <f t="shared" si="38"/>
        <v>P</v>
      </c>
      <c r="Q1279" s="13">
        <f>IFERROR(VLOOKUP($A1279, 'Fielding Data'!$A$1:$H$12056, 5, 0), 0)</f>
        <v>10</v>
      </c>
      <c r="R1279" s="13">
        <f>IFERROR(VLOOKUP($A1279, 'Fielding Data'!$A$1:$H$12056, 6, 0), 0)</f>
        <v>23</v>
      </c>
      <c r="S1279" s="13">
        <f>IFERROR(VLOOKUP($A1279, 'Fielding Data'!$A$1:$H$12056, 7, 0), 0)</f>
        <v>5</v>
      </c>
      <c r="T1279" s="13">
        <f>IFERROR(VLOOKUP($A1279, 'Fielding Data'!$A$1:$H$12056, 8, 0), 0)</f>
        <v>2</v>
      </c>
      <c r="U1279" s="13">
        <f>SUMIFS('Fielding Data'!E:E, 'Fielding Data'!$A:$A, $A1279)</f>
        <v>10</v>
      </c>
      <c r="V1279" s="13">
        <f>SUMIFS('Fielding Data'!F:F, 'Fielding Data'!$A:$A, $A1279)</f>
        <v>23</v>
      </c>
      <c r="W1279" s="13">
        <f>SUMIFS('Fielding Data'!G:G, 'Fielding Data'!$A:$A, $A1279)</f>
        <v>5</v>
      </c>
      <c r="X1279" s="13">
        <f>SUMIFS('Fielding Data'!H:H, 'Fielding Data'!$A:$A, $A1279)</f>
        <v>2</v>
      </c>
    </row>
    <row r="1280" spans="1:24" x14ac:dyDescent="0.3">
      <c r="A1280" s="13" t="str">
        <f t="shared" si="39"/>
        <v>burneal012011</v>
      </c>
      <c r="B1280" s="16" t="s">
        <v>1235</v>
      </c>
      <c r="C1280" s="16">
        <v>2011</v>
      </c>
      <c r="D1280" s="16">
        <v>66</v>
      </c>
      <c r="E1280" s="16">
        <v>0</v>
      </c>
      <c r="F1280" s="16">
        <v>0</v>
      </c>
      <c r="G1280" s="16">
        <v>0</v>
      </c>
      <c r="H1280" s="16">
        <v>0</v>
      </c>
      <c r="I1280" s="16">
        <v>0</v>
      </c>
      <c r="J1280" s="16">
        <v>0</v>
      </c>
      <c r="K1280" s="16">
        <v>0</v>
      </c>
      <c r="L1280" s="16">
        <v>0</v>
      </c>
      <c r="M1280" s="16">
        <v>0</v>
      </c>
      <c r="N1280" s="16">
        <v>0</v>
      </c>
      <c r="O1280" s="16">
        <v>0</v>
      </c>
      <c r="P1280" s="13" t="str">
        <f t="shared" si="38"/>
        <v>P</v>
      </c>
      <c r="Q1280" s="13">
        <f>IFERROR(VLOOKUP($A1280, 'Fielding Data'!$A$1:$H$12056, 5, 0), 0)</f>
        <v>3</v>
      </c>
      <c r="R1280" s="13">
        <f>IFERROR(VLOOKUP($A1280, 'Fielding Data'!$A$1:$H$12056, 6, 0), 0)</f>
        <v>6</v>
      </c>
      <c r="S1280" s="13">
        <f>IFERROR(VLOOKUP($A1280, 'Fielding Data'!$A$1:$H$12056, 7, 0), 0)</f>
        <v>1</v>
      </c>
      <c r="T1280" s="13">
        <f>IFERROR(VLOOKUP($A1280, 'Fielding Data'!$A$1:$H$12056, 8, 0), 0)</f>
        <v>0</v>
      </c>
      <c r="U1280" s="13">
        <f>SUMIFS('Fielding Data'!E:E, 'Fielding Data'!$A:$A, $A1280)</f>
        <v>3</v>
      </c>
      <c r="V1280" s="13">
        <f>SUMIFS('Fielding Data'!F:F, 'Fielding Data'!$A:$A, $A1280)</f>
        <v>6</v>
      </c>
      <c r="W1280" s="13">
        <f>SUMIFS('Fielding Data'!G:G, 'Fielding Data'!$A:$A, $A1280)</f>
        <v>1</v>
      </c>
      <c r="X1280" s="13">
        <f>SUMIFS('Fielding Data'!H:H, 'Fielding Data'!$A:$A, $A1280)</f>
        <v>0</v>
      </c>
    </row>
    <row r="1281" spans="1:24" x14ac:dyDescent="0.3">
      <c r="A1281" s="13" t="str">
        <f t="shared" si="39"/>
        <v>burnese012011</v>
      </c>
      <c r="B1281" s="16" t="s">
        <v>425</v>
      </c>
      <c r="C1281" s="16">
        <v>2011</v>
      </c>
      <c r="D1281" s="16">
        <v>69</v>
      </c>
      <c r="E1281" s="16">
        <v>1</v>
      </c>
      <c r="F1281" s="16">
        <v>1</v>
      </c>
      <c r="G1281" s="16">
        <v>1</v>
      </c>
      <c r="H1281" s="16">
        <v>0</v>
      </c>
      <c r="I1281" s="16">
        <v>0</v>
      </c>
      <c r="J1281" s="16">
        <v>0</v>
      </c>
      <c r="K1281" s="16">
        <v>0</v>
      </c>
      <c r="L1281" s="16">
        <v>0</v>
      </c>
      <c r="M1281" s="16">
        <v>0</v>
      </c>
      <c r="N1281" s="16">
        <v>1</v>
      </c>
      <c r="O1281" s="16">
        <v>0</v>
      </c>
      <c r="P1281" s="13" t="str">
        <f t="shared" si="38"/>
        <v>P</v>
      </c>
      <c r="Q1281" s="13">
        <f>IFERROR(VLOOKUP($A1281, 'Fielding Data'!$A$1:$H$12056, 5, 0), 0)</f>
        <v>7</v>
      </c>
      <c r="R1281" s="13">
        <f>IFERROR(VLOOKUP($A1281, 'Fielding Data'!$A$1:$H$12056, 6, 0), 0)</f>
        <v>16</v>
      </c>
      <c r="S1281" s="13">
        <f>IFERROR(VLOOKUP($A1281, 'Fielding Data'!$A$1:$H$12056, 7, 0), 0)</f>
        <v>0</v>
      </c>
      <c r="T1281" s="13">
        <f>IFERROR(VLOOKUP($A1281, 'Fielding Data'!$A$1:$H$12056, 8, 0), 0)</f>
        <v>1</v>
      </c>
      <c r="U1281" s="13">
        <f>SUMIFS('Fielding Data'!E:E, 'Fielding Data'!$A:$A, $A1281)</f>
        <v>7</v>
      </c>
      <c r="V1281" s="13">
        <f>SUMIFS('Fielding Data'!F:F, 'Fielding Data'!$A:$A, $A1281)</f>
        <v>16</v>
      </c>
      <c r="W1281" s="13">
        <f>SUMIFS('Fielding Data'!G:G, 'Fielding Data'!$A:$A, $A1281)</f>
        <v>0</v>
      </c>
      <c r="X1281" s="13">
        <f>SUMIFS('Fielding Data'!H:H, 'Fielding Data'!$A:$A, $A1281)</f>
        <v>1</v>
      </c>
    </row>
    <row r="1282" spans="1:24" x14ac:dyDescent="0.3">
      <c r="A1282" s="13" t="str">
        <f t="shared" si="39"/>
        <v>burrebr012011</v>
      </c>
      <c r="B1282" s="16" t="s">
        <v>631</v>
      </c>
      <c r="C1282" s="16">
        <v>2011</v>
      </c>
      <c r="D1282" s="16">
        <v>5</v>
      </c>
      <c r="E1282" s="16">
        <v>3</v>
      </c>
      <c r="F1282" s="16">
        <v>0</v>
      </c>
      <c r="G1282" s="16">
        <v>0</v>
      </c>
      <c r="H1282" s="16">
        <v>0</v>
      </c>
      <c r="I1282" s="16">
        <v>0</v>
      </c>
      <c r="J1282" s="16">
        <v>0</v>
      </c>
      <c r="K1282" s="16">
        <v>0</v>
      </c>
      <c r="L1282" s="16">
        <v>0</v>
      </c>
      <c r="M1282" s="16">
        <v>0</v>
      </c>
      <c r="N1282" s="16">
        <v>0</v>
      </c>
      <c r="O1282" s="16">
        <v>1</v>
      </c>
      <c r="P1282" s="13" t="str">
        <f t="shared" ref="P1282:P1345" si="40">IFERROR(VLOOKUP($A1282, Fielding, 4, 0), "Other")</f>
        <v>P</v>
      </c>
      <c r="Q1282" s="13">
        <f>IFERROR(VLOOKUP($A1282, 'Fielding Data'!$A$1:$H$12056, 5, 0), 0)</f>
        <v>1</v>
      </c>
      <c r="R1282" s="13">
        <f>IFERROR(VLOOKUP($A1282, 'Fielding Data'!$A$1:$H$12056, 6, 0), 0)</f>
        <v>1</v>
      </c>
      <c r="S1282" s="13">
        <f>IFERROR(VLOOKUP($A1282, 'Fielding Data'!$A$1:$H$12056, 7, 0), 0)</f>
        <v>0</v>
      </c>
      <c r="T1282" s="13">
        <f>IFERROR(VLOOKUP($A1282, 'Fielding Data'!$A$1:$H$12056, 8, 0), 0)</f>
        <v>0</v>
      </c>
      <c r="U1282" s="13">
        <f>SUMIFS('Fielding Data'!E:E, 'Fielding Data'!$A:$A, $A1282)</f>
        <v>1</v>
      </c>
      <c r="V1282" s="13">
        <f>SUMIFS('Fielding Data'!F:F, 'Fielding Data'!$A:$A, $A1282)</f>
        <v>1</v>
      </c>
      <c r="W1282" s="13">
        <f>SUMIFS('Fielding Data'!G:G, 'Fielding Data'!$A:$A, $A1282)</f>
        <v>0</v>
      </c>
      <c r="X1282" s="13">
        <f>SUMIFS('Fielding Data'!H:H, 'Fielding Data'!$A:$A, $A1282)</f>
        <v>0</v>
      </c>
    </row>
    <row r="1283" spans="1:24" x14ac:dyDescent="0.3">
      <c r="A1283" s="13" t="str">
        <f t="shared" ref="A1283:A1346" si="41">B1283&amp;C1283</f>
        <v>burrepa012011</v>
      </c>
      <c r="B1283" s="16" t="s">
        <v>64</v>
      </c>
      <c r="C1283" s="16">
        <v>2011</v>
      </c>
      <c r="D1283" s="16">
        <v>92</v>
      </c>
      <c r="E1283" s="16">
        <v>183</v>
      </c>
      <c r="F1283" s="16">
        <v>17</v>
      </c>
      <c r="G1283" s="16">
        <v>42</v>
      </c>
      <c r="H1283" s="16">
        <v>9</v>
      </c>
      <c r="I1283" s="16">
        <v>1</v>
      </c>
      <c r="J1283" s="16">
        <v>7</v>
      </c>
      <c r="K1283" s="16">
        <v>21</v>
      </c>
      <c r="L1283" s="16">
        <v>0</v>
      </c>
      <c r="M1283" s="16">
        <v>0</v>
      </c>
      <c r="N1283" s="16">
        <v>33</v>
      </c>
      <c r="O1283" s="16">
        <v>67</v>
      </c>
      <c r="P1283" s="13" t="str">
        <f t="shared" si="40"/>
        <v>LF</v>
      </c>
      <c r="Q1283" s="13">
        <f>IFERROR(VLOOKUP($A1283, 'Fielding Data'!$A$1:$H$12056, 5, 0), 0)</f>
        <v>0</v>
      </c>
      <c r="R1283" s="13">
        <f>IFERROR(VLOOKUP($A1283, 'Fielding Data'!$A$1:$H$12056, 6, 0), 0)</f>
        <v>0</v>
      </c>
      <c r="S1283" s="13">
        <f>IFERROR(VLOOKUP($A1283, 'Fielding Data'!$A$1:$H$12056, 7, 0), 0)</f>
        <v>0</v>
      </c>
      <c r="T1283" s="13">
        <f>IFERROR(VLOOKUP($A1283, 'Fielding Data'!$A$1:$H$12056, 8, 0), 0)</f>
        <v>0</v>
      </c>
      <c r="U1283" s="13">
        <f>SUMIFS('Fielding Data'!E:E, 'Fielding Data'!$A:$A, $A1283)</f>
        <v>53</v>
      </c>
      <c r="V1283" s="13">
        <f>SUMIFS('Fielding Data'!F:F, 'Fielding Data'!$A:$A, $A1283)</f>
        <v>2</v>
      </c>
      <c r="W1283" s="13">
        <f>SUMIFS('Fielding Data'!G:G, 'Fielding Data'!$A:$A, $A1283)</f>
        <v>4</v>
      </c>
      <c r="X1283" s="13">
        <f>SUMIFS('Fielding Data'!H:H, 'Fielding Data'!$A:$A, $A1283)</f>
        <v>1</v>
      </c>
    </row>
    <row r="1284" spans="1:24" x14ac:dyDescent="0.3">
      <c r="A1284" s="13" t="str">
        <f t="shared" si="41"/>
        <v>burriem012011</v>
      </c>
      <c r="B1284" s="16" t="s">
        <v>892</v>
      </c>
      <c r="C1284" s="16">
        <v>2011</v>
      </c>
      <c r="D1284" s="16">
        <v>59</v>
      </c>
      <c r="E1284" s="16">
        <v>137</v>
      </c>
      <c r="F1284" s="16">
        <v>14</v>
      </c>
      <c r="G1284" s="16">
        <v>28</v>
      </c>
      <c r="H1284" s="16">
        <v>1</v>
      </c>
      <c r="I1284" s="16">
        <v>0</v>
      </c>
      <c r="J1284" s="16">
        <v>0</v>
      </c>
      <c r="K1284" s="16">
        <v>4</v>
      </c>
      <c r="L1284" s="16">
        <v>11</v>
      </c>
      <c r="M1284" s="16">
        <v>3</v>
      </c>
      <c r="N1284" s="16">
        <v>6</v>
      </c>
      <c r="O1284" s="16">
        <v>17</v>
      </c>
      <c r="P1284" s="13" t="str">
        <f t="shared" si="40"/>
        <v>1B</v>
      </c>
      <c r="Q1284" s="13">
        <f>IFERROR(VLOOKUP($A1284, 'Fielding Data'!$A$1:$H$12056, 5, 0), 0)</f>
        <v>10</v>
      </c>
      <c r="R1284" s="13">
        <f>IFERROR(VLOOKUP($A1284, 'Fielding Data'!$A$1:$H$12056, 6, 0), 0)</f>
        <v>0</v>
      </c>
      <c r="S1284" s="13">
        <f>IFERROR(VLOOKUP($A1284, 'Fielding Data'!$A$1:$H$12056, 7, 0), 0)</f>
        <v>0</v>
      </c>
      <c r="T1284" s="13">
        <f>IFERROR(VLOOKUP($A1284, 'Fielding Data'!$A$1:$H$12056, 8, 0), 0)</f>
        <v>1</v>
      </c>
      <c r="U1284" s="13">
        <f>SUMIFS('Fielding Data'!E:E, 'Fielding Data'!$A:$A, $A1284)</f>
        <v>82</v>
      </c>
      <c r="V1284" s="13">
        <f>SUMIFS('Fielding Data'!F:F, 'Fielding Data'!$A:$A, $A1284)</f>
        <v>92</v>
      </c>
      <c r="W1284" s="13">
        <f>SUMIFS('Fielding Data'!G:G, 'Fielding Data'!$A:$A, $A1284)</f>
        <v>5</v>
      </c>
      <c r="X1284" s="13">
        <f>SUMIFS('Fielding Data'!H:H, 'Fielding Data'!$A:$A, $A1284)</f>
        <v>28</v>
      </c>
    </row>
    <row r="1285" spans="1:24" x14ac:dyDescent="0.3">
      <c r="A1285" s="13" t="str">
        <f t="shared" si="41"/>
        <v>burrose012011</v>
      </c>
      <c r="B1285" s="16" t="s">
        <v>288</v>
      </c>
      <c r="C1285" s="16">
        <v>2011</v>
      </c>
      <c r="D1285" s="16">
        <v>78</v>
      </c>
      <c r="E1285" s="16">
        <v>110</v>
      </c>
      <c r="F1285" s="16">
        <v>8</v>
      </c>
      <c r="G1285" s="16">
        <v>30</v>
      </c>
      <c r="H1285" s="16">
        <v>4</v>
      </c>
      <c r="I1285" s="16">
        <v>0</v>
      </c>
      <c r="J1285" s="16">
        <v>1</v>
      </c>
      <c r="K1285" s="16">
        <v>8</v>
      </c>
      <c r="L1285" s="16">
        <v>1</v>
      </c>
      <c r="M1285" s="16">
        <v>0</v>
      </c>
      <c r="N1285" s="16">
        <v>3</v>
      </c>
      <c r="O1285" s="16">
        <v>15</v>
      </c>
      <c r="P1285" s="13" t="str">
        <f t="shared" si="40"/>
        <v>3B</v>
      </c>
      <c r="Q1285" s="13">
        <f>IFERROR(VLOOKUP($A1285, 'Fielding Data'!$A$1:$H$12056, 5, 0), 0)</f>
        <v>9</v>
      </c>
      <c r="R1285" s="13">
        <f>IFERROR(VLOOKUP($A1285, 'Fielding Data'!$A$1:$H$12056, 6, 0), 0)</f>
        <v>28</v>
      </c>
      <c r="S1285" s="13">
        <f>IFERROR(VLOOKUP($A1285, 'Fielding Data'!$A$1:$H$12056, 7, 0), 0)</f>
        <v>1</v>
      </c>
      <c r="T1285" s="13">
        <f>IFERROR(VLOOKUP($A1285, 'Fielding Data'!$A$1:$H$12056, 8, 0), 0)</f>
        <v>5</v>
      </c>
      <c r="U1285" s="13">
        <f>SUMIFS('Fielding Data'!E:E, 'Fielding Data'!$A:$A, $A1285)</f>
        <v>9</v>
      </c>
      <c r="V1285" s="13">
        <f>SUMIFS('Fielding Data'!F:F, 'Fielding Data'!$A:$A, $A1285)</f>
        <v>28</v>
      </c>
      <c r="W1285" s="13">
        <f>SUMIFS('Fielding Data'!G:G, 'Fielding Data'!$A:$A, $A1285)</f>
        <v>1</v>
      </c>
      <c r="X1285" s="13">
        <f>SUMIFS('Fielding Data'!H:H, 'Fielding Data'!$A:$A, $A1285)</f>
        <v>5</v>
      </c>
    </row>
    <row r="1286" spans="1:24" x14ac:dyDescent="0.3">
      <c r="A1286" s="13" t="str">
        <f t="shared" si="41"/>
        <v>burtoja012011</v>
      </c>
      <c r="B1286" s="16" t="s">
        <v>765</v>
      </c>
      <c r="C1286" s="16">
        <v>2011</v>
      </c>
      <c r="D1286" s="16">
        <v>6</v>
      </c>
      <c r="E1286" s="16">
        <v>0</v>
      </c>
      <c r="F1286" s="16">
        <v>0</v>
      </c>
      <c r="G1286" s="16">
        <v>0</v>
      </c>
      <c r="H1286" s="16">
        <v>0</v>
      </c>
      <c r="I1286" s="16">
        <v>0</v>
      </c>
      <c r="J1286" s="16">
        <v>0</v>
      </c>
      <c r="K1286" s="16">
        <v>0</v>
      </c>
      <c r="L1286" s="16">
        <v>0</v>
      </c>
      <c r="M1286" s="16">
        <v>0</v>
      </c>
      <c r="N1286" s="16">
        <v>0</v>
      </c>
      <c r="O1286" s="16">
        <v>0</v>
      </c>
      <c r="P1286" s="13" t="str">
        <f t="shared" si="40"/>
        <v>P</v>
      </c>
      <c r="Q1286" s="13">
        <f>IFERROR(VLOOKUP($A1286, 'Fielding Data'!$A$1:$H$12056, 5, 0), 0)</f>
        <v>0</v>
      </c>
      <c r="R1286" s="13">
        <f>IFERROR(VLOOKUP($A1286, 'Fielding Data'!$A$1:$H$12056, 6, 0), 0)</f>
        <v>0</v>
      </c>
      <c r="S1286" s="13">
        <f>IFERROR(VLOOKUP($A1286, 'Fielding Data'!$A$1:$H$12056, 7, 0), 0)</f>
        <v>0</v>
      </c>
      <c r="T1286" s="13">
        <f>IFERROR(VLOOKUP($A1286, 'Fielding Data'!$A$1:$H$12056, 8, 0), 0)</f>
        <v>0</v>
      </c>
      <c r="U1286" s="13">
        <f>SUMIFS('Fielding Data'!E:E, 'Fielding Data'!$A:$A, $A1286)</f>
        <v>0</v>
      </c>
      <c r="V1286" s="13">
        <f>SUMIFS('Fielding Data'!F:F, 'Fielding Data'!$A:$A, $A1286)</f>
        <v>0</v>
      </c>
      <c r="W1286" s="13">
        <f>SUMIFS('Fielding Data'!G:G, 'Fielding Data'!$A:$A, $A1286)</f>
        <v>0</v>
      </c>
      <c r="X1286" s="13">
        <f>SUMIFS('Fielding Data'!H:H, 'Fielding Data'!$A:$A, $A1286)</f>
        <v>0</v>
      </c>
    </row>
    <row r="1287" spans="1:24" x14ac:dyDescent="0.3">
      <c r="A1287" s="13" t="str">
        <f t="shared" si="41"/>
        <v>bushda012011</v>
      </c>
      <c r="B1287" s="16" t="s">
        <v>426</v>
      </c>
      <c r="C1287" s="16">
        <v>2011</v>
      </c>
      <c r="D1287" s="16">
        <v>17</v>
      </c>
      <c r="E1287" s="16">
        <v>0</v>
      </c>
      <c r="F1287" s="16">
        <v>0</v>
      </c>
      <c r="G1287" s="16">
        <v>0</v>
      </c>
      <c r="H1287" s="16">
        <v>0</v>
      </c>
      <c r="I1287" s="16">
        <v>0</v>
      </c>
      <c r="J1287" s="16">
        <v>0</v>
      </c>
      <c r="K1287" s="16">
        <v>0</v>
      </c>
      <c r="L1287" s="16">
        <v>0</v>
      </c>
      <c r="M1287" s="16">
        <v>0</v>
      </c>
      <c r="N1287" s="16">
        <v>0</v>
      </c>
      <c r="O1287" s="16">
        <v>0</v>
      </c>
      <c r="P1287" s="13" t="str">
        <f t="shared" si="40"/>
        <v>P</v>
      </c>
      <c r="Q1287" s="13">
        <f>IFERROR(VLOOKUP($A1287, 'Fielding Data'!$A$1:$H$12056, 5, 0), 0)</f>
        <v>4</v>
      </c>
      <c r="R1287" s="13">
        <f>IFERROR(VLOOKUP($A1287, 'Fielding Data'!$A$1:$H$12056, 6, 0), 0)</f>
        <v>6</v>
      </c>
      <c r="S1287" s="13">
        <f>IFERROR(VLOOKUP($A1287, 'Fielding Data'!$A$1:$H$12056, 7, 0), 0)</f>
        <v>0</v>
      </c>
      <c r="T1287" s="13">
        <f>IFERROR(VLOOKUP($A1287, 'Fielding Data'!$A$1:$H$12056, 8, 0), 0)</f>
        <v>0</v>
      </c>
      <c r="U1287" s="13">
        <f>SUMIFS('Fielding Data'!E:E, 'Fielding Data'!$A:$A, $A1287)</f>
        <v>4</v>
      </c>
      <c r="V1287" s="13">
        <f>SUMIFS('Fielding Data'!F:F, 'Fielding Data'!$A:$A, $A1287)</f>
        <v>6</v>
      </c>
      <c r="W1287" s="13">
        <f>SUMIFS('Fielding Data'!G:G, 'Fielding Data'!$A:$A, $A1287)</f>
        <v>0</v>
      </c>
      <c r="X1287" s="13">
        <f>SUMIFS('Fielding Data'!H:H, 'Fielding Data'!$A:$A, $A1287)</f>
        <v>0</v>
      </c>
    </row>
    <row r="1288" spans="1:24" x14ac:dyDescent="0.3">
      <c r="A1288" s="13" t="str">
        <f t="shared" si="41"/>
        <v>buterdr012011</v>
      </c>
      <c r="B1288" s="16" t="s">
        <v>1236</v>
      </c>
      <c r="C1288" s="16">
        <v>2011</v>
      </c>
      <c r="D1288" s="16">
        <v>93</v>
      </c>
      <c r="E1288" s="16">
        <v>234</v>
      </c>
      <c r="F1288" s="16">
        <v>19</v>
      </c>
      <c r="G1288" s="16">
        <v>39</v>
      </c>
      <c r="H1288" s="16">
        <v>9</v>
      </c>
      <c r="I1288" s="16">
        <v>1</v>
      </c>
      <c r="J1288" s="16">
        <v>2</v>
      </c>
      <c r="K1288" s="16">
        <v>23</v>
      </c>
      <c r="L1288" s="16">
        <v>0</v>
      </c>
      <c r="M1288" s="16">
        <v>0</v>
      </c>
      <c r="N1288" s="16">
        <v>11</v>
      </c>
      <c r="O1288" s="16">
        <v>42</v>
      </c>
      <c r="P1288" s="13" t="str">
        <f t="shared" si="40"/>
        <v>C</v>
      </c>
      <c r="Q1288" s="13">
        <f>IFERROR(VLOOKUP($A1288, 'Fielding Data'!$A$1:$H$12056, 5, 0), 0)</f>
        <v>418</v>
      </c>
      <c r="R1288" s="13">
        <f>IFERROR(VLOOKUP($A1288, 'Fielding Data'!$A$1:$H$12056, 6, 0), 0)</f>
        <v>38</v>
      </c>
      <c r="S1288" s="13">
        <f>IFERROR(VLOOKUP($A1288, 'Fielding Data'!$A$1:$H$12056, 7, 0), 0)</f>
        <v>5</v>
      </c>
      <c r="T1288" s="13">
        <f>IFERROR(VLOOKUP($A1288, 'Fielding Data'!$A$1:$H$12056, 8, 0), 0)</f>
        <v>3</v>
      </c>
      <c r="U1288" s="13">
        <f>SUMIFS('Fielding Data'!E:E, 'Fielding Data'!$A:$A, $A1288)</f>
        <v>418</v>
      </c>
      <c r="V1288" s="13">
        <f>SUMIFS('Fielding Data'!F:F, 'Fielding Data'!$A:$A, $A1288)</f>
        <v>38</v>
      </c>
      <c r="W1288" s="13">
        <f>SUMIFS('Fielding Data'!G:G, 'Fielding Data'!$A:$A, $A1288)</f>
        <v>5</v>
      </c>
      <c r="X1288" s="13">
        <f>SUMIFS('Fielding Data'!H:H, 'Fielding Data'!$A:$A, $A1288)</f>
        <v>3</v>
      </c>
    </row>
    <row r="1289" spans="1:24" x14ac:dyDescent="0.3">
      <c r="A1289" s="13" t="str">
        <f t="shared" si="41"/>
        <v>butlebi032011</v>
      </c>
      <c r="B1289" s="16" t="s">
        <v>766</v>
      </c>
      <c r="C1289" s="16">
        <v>2011</v>
      </c>
      <c r="D1289" s="16">
        <v>159</v>
      </c>
      <c r="E1289" s="16">
        <v>597</v>
      </c>
      <c r="F1289" s="16">
        <v>74</v>
      </c>
      <c r="G1289" s="16">
        <v>174</v>
      </c>
      <c r="H1289" s="16">
        <v>44</v>
      </c>
      <c r="I1289" s="16">
        <v>0</v>
      </c>
      <c r="J1289" s="16">
        <v>19</v>
      </c>
      <c r="K1289" s="16">
        <v>95</v>
      </c>
      <c r="L1289" s="16">
        <v>2</v>
      </c>
      <c r="M1289" s="16">
        <v>1</v>
      </c>
      <c r="N1289" s="16">
        <v>66</v>
      </c>
      <c r="O1289" s="16">
        <v>95</v>
      </c>
      <c r="P1289" s="13" t="str">
        <f t="shared" si="40"/>
        <v>1B</v>
      </c>
      <c r="Q1289" s="13">
        <f>IFERROR(VLOOKUP($A1289, 'Fielding Data'!$A$1:$H$12056, 5, 0), 0)</f>
        <v>86</v>
      </c>
      <c r="R1289" s="13">
        <f>IFERROR(VLOOKUP($A1289, 'Fielding Data'!$A$1:$H$12056, 6, 0), 0)</f>
        <v>8</v>
      </c>
      <c r="S1289" s="13">
        <f>IFERROR(VLOOKUP($A1289, 'Fielding Data'!$A$1:$H$12056, 7, 0), 0)</f>
        <v>0</v>
      </c>
      <c r="T1289" s="13">
        <f>IFERROR(VLOOKUP($A1289, 'Fielding Data'!$A$1:$H$12056, 8, 0), 0)</f>
        <v>10</v>
      </c>
      <c r="U1289" s="13">
        <f>SUMIFS('Fielding Data'!E:E, 'Fielding Data'!$A:$A, $A1289)</f>
        <v>86</v>
      </c>
      <c r="V1289" s="13">
        <f>SUMIFS('Fielding Data'!F:F, 'Fielding Data'!$A:$A, $A1289)</f>
        <v>8</v>
      </c>
      <c r="W1289" s="13">
        <f>SUMIFS('Fielding Data'!G:G, 'Fielding Data'!$A:$A, $A1289)</f>
        <v>0</v>
      </c>
      <c r="X1289" s="13">
        <f>SUMIFS('Fielding Data'!H:H, 'Fielding Data'!$A:$A, $A1289)</f>
        <v>10</v>
      </c>
    </row>
    <row r="1290" spans="1:24" x14ac:dyDescent="0.3">
      <c r="A1290" s="13" t="str">
        <f t="shared" si="41"/>
        <v>byrdati012011</v>
      </c>
      <c r="B1290" s="16" t="s">
        <v>65</v>
      </c>
      <c r="C1290" s="16">
        <v>2011</v>
      </c>
      <c r="D1290" s="16">
        <v>72</v>
      </c>
      <c r="E1290" s="16">
        <v>0</v>
      </c>
      <c r="F1290" s="16">
        <v>0</v>
      </c>
      <c r="G1290" s="16">
        <v>0</v>
      </c>
      <c r="H1290" s="16">
        <v>0</v>
      </c>
      <c r="I1290" s="16">
        <v>0</v>
      </c>
      <c r="J1290" s="16">
        <v>0</v>
      </c>
      <c r="K1290" s="16">
        <v>0</v>
      </c>
      <c r="L1290" s="16">
        <v>0</v>
      </c>
      <c r="M1290" s="16">
        <v>0</v>
      </c>
      <c r="N1290" s="16">
        <v>0</v>
      </c>
      <c r="O1290" s="16">
        <v>0</v>
      </c>
      <c r="P1290" s="13" t="str">
        <f t="shared" si="40"/>
        <v>P</v>
      </c>
      <c r="Q1290" s="13">
        <f>IFERROR(VLOOKUP($A1290, 'Fielding Data'!$A$1:$H$12056, 5, 0), 0)</f>
        <v>1</v>
      </c>
      <c r="R1290" s="13">
        <f>IFERROR(VLOOKUP($A1290, 'Fielding Data'!$A$1:$H$12056, 6, 0), 0)</f>
        <v>4</v>
      </c>
      <c r="S1290" s="13">
        <f>IFERROR(VLOOKUP($A1290, 'Fielding Data'!$A$1:$H$12056, 7, 0), 0)</f>
        <v>0</v>
      </c>
      <c r="T1290" s="13">
        <f>IFERROR(VLOOKUP($A1290, 'Fielding Data'!$A$1:$H$12056, 8, 0), 0)</f>
        <v>0</v>
      </c>
      <c r="U1290" s="13">
        <f>SUMIFS('Fielding Data'!E:E, 'Fielding Data'!$A:$A, $A1290)</f>
        <v>1</v>
      </c>
      <c r="V1290" s="13">
        <f>SUMIFS('Fielding Data'!F:F, 'Fielding Data'!$A:$A, $A1290)</f>
        <v>4</v>
      </c>
      <c r="W1290" s="13">
        <f>SUMIFS('Fielding Data'!G:G, 'Fielding Data'!$A:$A, $A1290)</f>
        <v>0</v>
      </c>
      <c r="X1290" s="13">
        <f>SUMIFS('Fielding Data'!H:H, 'Fielding Data'!$A:$A, $A1290)</f>
        <v>0</v>
      </c>
    </row>
    <row r="1291" spans="1:24" x14ac:dyDescent="0.3">
      <c r="A1291" s="13" t="str">
        <f t="shared" si="41"/>
        <v>byrdma012011</v>
      </c>
      <c r="B1291" s="16" t="s">
        <v>289</v>
      </c>
      <c r="C1291" s="16">
        <v>2011</v>
      </c>
      <c r="D1291" s="16">
        <v>119</v>
      </c>
      <c r="E1291" s="16">
        <v>446</v>
      </c>
      <c r="F1291" s="16">
        <v>51</v>
      </c>
      <c r="G1291" s="16">
        <v>123</v>
      </c>
      <c r="H1291" s="16">
        <v>22</v>
      </c>
      <c r="I1291" s="16">
        <v>2</v>
      </c>
      <c r="J1291" s="16">
        <v>9</v>
      </c>
      <c r="K1291" s="16">
        <v>35</v>
      </c>
      <c r="L1291" s="16">
        <v>3</v>
      </c>
      <c r="M1291" s="16">
        <v>2</v>
      </c>
      <c r="N1291" s="16">
        <v>25</v>
      </c>
      <c r="O1291" s="16">
        <v>78</v>
      </c>
      <c r="P1291" s="13" t="str">
        <f t="shared" si="40"/>
        <v>CF</v>
      </c>
      <c r="Q1291" s="13">
        <f>IFERROR(VLOOKUP($A1291, 'Fielding Data'!$A$1:$H$12056, 5, 0), 0)</f>
        <v>0</v>
      </c>
      <c r="R1291" s="13">
        <f>IFERROR(VLOOKUP($A1291, 'Fielding Data'!$A$1:$H$12056, 6, 0), 0)</f>
        <v>0</v>
      </c>
      <c r="S1291" s="13">
        <f>IFERROR(VLOOKUP($A1291, 'Fielding Data'!$A$1:$H$12056, 7, 0), 0)</f>
        <v>0</v>
      </c>
      <c r="T1291" s="13">
        <f>IFERROR(VLOOKUP($A1291, 'Fielding Data'!$A$1:$H$12056, 8, 0), 0)</f>
        <v>0</v>
      </c>
      <c r="U1291" s="13">
        <f>SUMIFS('Fielding Data'!E:E, 'Fielding Data'!$A:$A, $A1291)</f>
        <v>273</v>
      </c>
      <c r="V1291" s="13">
        <f>SUMIFS('Fielding Data'!F:F, 'Fielding Data'!$A:$A, $A1291)</f>
        <v>8</v>
      </c>
      <c r="W1291" s="13">
        <f>SUMIFS('Fielding Data'!G:G, 'Fielding Data'!$A:$A, $A1291)</f>
        <v>3</v>
      </c>
      <c r="X1291" s="13">
        <f>SUMIFS('Fielding Data'!H:H, 'Fielding Data'!$A:$A, $A1291)</f>
        <v>3</v>
      </c>
    </row>
    <row r="1292" spans="1:24" x14ac:dyDescent="0.3">
      <c r="A1292" s="13" t="str">
        <f t="shared" si="41"/>
        <v>cabreas012011</v>
      </c>
      <c r="B1292" s="16" t="s">
        <v>767</v>
      </c>
      <c r="C1292" s="16">
        <v>2011</v>
      </c>
      <c r="D1292" s="16">
        <v>151</v>
      </c>
      <c r="E1292" s="16">
        <v>604</v>
      </c>
      <c r="F1292" s="16">
        <v>87</v>
      </c>
      <c r="G1292" s="16">
        <v>165</v>
      </c>
      <c r="H1292" s="16">
        <v>32</v>
      </c>
      <c r="I1292" s="16">
        <v>3</v>
      </c>
      <c r="J1292" s="16">
        <v>25</v>
      </c>
      <c r="K1292" s="16">
        <v>92</v>
      </c>
      <c r="L1292" s="16">
        <v>17</v>
      </c>
      <c r="M1292" s="16">
        <v>5</v>
      </c>
      <c r="N1292" s="16">
        <v>44</v>
      </c>
      <c r="O1292" s="16">
        <v>119</v>
      </c>
      <c r="P1292" s="13" t="str">
        <f t="shared" si="40"/>
        <v>SS</v>
      </c>
      <c r="Q1292" s="13">
        <f>IFERROR(VLOOKUP($A1292, 'Fielding Data'!$A$1:$H$12056, 5, 0), 0)</f>
        <v>216</v>
      </c>
      <c r="R1292" s="13">
        <f>IFERROR(VLOOKUP($A1292, 'Fielding Data'!$A$1:$H$12056, 6, 0), 0)</f>
        <v>386</v>
      </c>
      <c r="S1292" s="13">
        <f>IFERROR(VLOOKUP($A1292, 'Fielding Data'!$A$1:$H$12056, 7, 0), 0)</f>
        <v>15</v>
      </c>
      <c r="T1292" s="13">
        <f>IFERROR(VLOOKUP($A1292, 'Fielding Data'!$A$1:$H$12056, 8, 0), 0)</f>
        <v>78</v>
      </c>
      <c r="U1292" s="13">
        <f>SUMIFS('Fielding Data'!E:E, 'Fielding Data'!$A:$A, $A1292)</f>
        <v>216</v>
      </c>
      <c r="V1292" s="13">
        <f>SUMIFS('Fielding Data'!F:F, 'Fielding Data'!$A:$A, $A1292)</f>
        <v>386</v>
      </c>
      <c r="W1292" s="13">
        <f>SUMIFS('Fielding Data'!G:G, 'Fielding Data'!$A:$A, $A1292)</f>
        <v>15</v>
      </c>
      <c r="X1292" s="13">
        <f>SUMIFS('Fielding Data'!H:H, 'Fielding Data'!$A:$A, $A1292)</f>
        <v>78</v>
      </c>
    </row>
    <row r="1293" spans="1:24" x14ac:dyDescent="0.3">
      <c r="A1293" s="13" t="str">
        <f t="shared" si="41"/>
        <v>cabreev012011</v>
      </c>
      <c r="B1293" s="16" t="s">
        <v>1058</v>
      </c>
      <c r="C1293" s="16">
        <v>2011</v>
      </c>
      <c r="D1293" s="16">
        <v>2</v>
      </c>
      <c r="E1293" s="16">
        <v>8</v>
      </c>
      <c r="F1293" s="16">
        <v>1</v>
      </c>
      <c r="G1293" s="16">
        <v>1</v>
      </c>
      <c r="H1293" s="16">
        <v>0</v>
      </c>
      <c r="I1293" s="16">
        <v>0</v>
      </c>
      <c r="J1293" s="16">
        <v>0</v>
      </c>
      <c r="K1293" s="16">
        <v>0</v>
      </c>
      <c r="L1293" s="16">
        <v>2</v>
      </c>
      <c r="M1293" s="16">
        <v>0</v>
      </c>
      <c r="N1293" s="16">
        <v>1</v>
      </c>
      <c r="O1293" s="16">
        <v>3</v>
      </c>
      <c r="P1293" s="13" t="str">
        <f t="shared" si="40"/>
        <v>SS</v>
      </c>
      <c r="Q1293" s="13">
        <f>IFERROR(VLOOKUP($A1293, 'Fielding Data'!$A$1:$H$12056, 5, 0), 0)</f>
        <v>4</v>
      </c>
      <c r="R1293" s="13">
        <f>IFERROR(VLOOKUP($A1293, 'Fielding Data'!$A$1:$H$12056, 6, 0), 0)</f>
        <v>5</v>
      </c>
      <c r="S1293" s="13">
        <f>IFERROR(VLOOKUP($A1293, 'Fielding Data'!$A$1:$H$12056, 7, 0), 0)</f>
        <v>0</v>
      </c>
      <c r="T1293" s="13">
        <f>IFERROR(VLOOKUP($A1293, 'Fielding Data'!$A$1:$H$12056, 8, 0), 0)</f>
        <v>0</v>
      </c>
      <c r="U1293" s="13">
        <f>SUMIFS('Fielding Data'!E:E, 'Fielding Data'!$A:$A, $A1293)</f>
        <v>4</v>
      </c>
      <c r="V1293" s="13">
        <f>SUMIFS('Fielding Data'!F:F, 'Fielding Data'!$A:$A, $A1293)</f>
        <v>5</v>
      </c>
      <c r="W1293" s="13">
        <f>SUMIFS('Fielding Data'!G:G, 'Fielding Data'!$A:$A, $A1293)</f>
        <v>0</v>
      </c>
      <c r="X1293" s="13">
        <f>SUMIFS('Fielding Data'!H:H, 'Fielding Data'!$A:$A, $A1293)</f>
        <v>0</v>
      </c>
    </row>
    <row r="1294" spans="1:24" x14ac:dyDescent="0.3">
      <c r="A1294" s="13" t="str">
        <f t="shared" si="41"/>
        <v>cabreme012011</v>
      </c>
      <c r="B1294" s="16" t="s">
        <v>521</v>
      </c>
      <c r="C1294" s="16">
        <v>2011</v>
      </c>
      <c r="D1294" s="16">
        <v>155</v>
      </c>
      <c r="E1294" s="16">
        <v>658</v>
      </c>
      <c r="F1294" s="16">
        <v>102</v>
      </c>
      <c r="G1294" s="16">
        <v>201</v>
      </c>
      <c r="H1294" s="16">
        <v>44</v>
      </c>
      <c r="I1294" s="16">
        <v>5</v>
      </c>
      <c r="J1294" s="16">
        <v>18</v>
      </c>
      <c r="K1294" s="16">
        <v>87</v>
      </c>
      <c r="L1294" s="16">
        <v>20</v>
      </c>
      <c r="M1294" s="16">
        <v>10</v>
      </c>
      <c r="N1294" s="16">
        <v>35</v>
      </c>
      <c r="O1294" s="16">
        <v>94</v>
      </c>
      <c r="P1294" s="13" t="str">
        <f t="shared" si="40"/>
        <v>CF</v>
      </c>
      <c r="Q1294" s="13">
        <f>IFERROR(VLOOKUP($A1294, 'Fielding Data'!$A$1:$H$12056, 5, 0), 0)</f>
        <v>0</v>
      </c>
      <c r="R1294" s="13">
        <f>IFERROR(VLOOKUP($A1294, 'Fielding Data'!$A$1:$H$12056, 6, 0), 0)</f>
        <v>0</v>
      </c>
      <c r="S1294" s="13">
        <f>IFERROR(VLOOKUP($A1294, 'Fielding Data'!$A$1:$H$12056, 7, 0), 0)</f>
        <v>0</v>
      </c>
      <c r="T1294" s="13">
        <f>IFERROR(VLOOKUP($A1294, 'Fielding Data'!$A$1:$H$12056, 8, 0), 0)</f>
        <v>0</v>
      </c>
      <c r="U1294" s="13">
        <f>SUMIFS('Fielding Data'!E:E, 'Fielding Data'!$A:$A, $A1294)</f>
        <v>331</v>
      </c>
      <c r="V1294" s="13">
        <f>SUMIFS('Fielding Data'!F:F, 'Fielding Data'!$A:$A, $A1294)</f>
        <v>13</v>
      </c>
      <c r="W1294" s="13">
        <f>SUMIFS('Fielding Data'!G:G, 'Fielding Data'!$A:$A, $A1294)</f>
        <v>3</v>
      </c>
      <c r="X1294" s="13">
        <f>SUMIFS('Fielding Data'!H:H, 'Fielding Data'!$A:$A, $A1294)</f>
        <v>7</v>
      </c>
    </row>
    <row r="1295" spans="1:24" x14ac:dyDescent="0.3">
      <c r="A1295" s="13" t="str">
        <f t="shared" si="41"/>
        <v>cabremi012011</v>
      </c>
      <c r="B1295" s="16" t="s">
        <v>356</v>
      </c>
      <c r="C1295" s="16">
        <v>2011</v>
      </c>
      <c r="D1295" s="16">
        <v>161</v>
      </c>
      <c r="E1295" s="16">
        <v>572</v>
      </c>
      <c r="F1295" s="16">
        <v>111</v>
      </c>
      <c r="G1295" s="16">
        <v>197</v>
      </c>
      <c r="H1295" s="16">
        <v>48</v>
      </c>
      <c r="I1295" s="16">
        <v>0</v>
      </c>
      <c r="J1295" s="16">
        <v>30</v>
      </c>
      <c r="K1295" s="16">
        <v>105</v>
      </c>
      <c r="L1295" s="16">
        <v>2</v>
      </c>
      <c r="M1295" s="16">
        <v>1</v>
      </c>
      <c r="N1295" s="16">
        <v>108</v>
      </c>
      <c r="O1295" s="16">
        <v>89</v>
      </c>
      <c r="P1295" s="13" t="str">
        <f t="shared" si="40"/>
        <v>1B</v>
      </c>
      <c r="Q1295" s="13">
        <f>IFERROR(VLOOKUP($A1295, 'Fielding Data'!$A$1:$H$12056, 5, 0), 0)</f>
        <v>1263</v>
      </c>
      <c r="R1295" s="13">
        <f>IFERROR(VLOOKUP($A1295, 'Fielding Data'!$A$1:$H$12056, 6, 0), 0)</f>
        <v>103</v>
      </c>
      <c r="S1295" s="13">
        <f>IFERROR(VLOOKUP($A1295, 'Fielding Data'!$A$1:$H$12056, 7, 0), 0)</f>
        <v>13</v>
      </c>
      <c r="T1295" s="13">
        <f>IFERROR(VLOOKUP($A1295, 'Fielding Data'!$A$1:$H$12056, 8, 0), 0)</f>
        <v>117</v>
      </c>
      <c r="U1295" s="13">
        <f>SUMIFS('Fielding Data'!E:E, 'Fielding Data'!$A:$A, $A1295)</f>
        <v>1263</v>
      </c>
      <c r="V1295" s="13">
        <f>SUMIFS('Fielding Data'!F:F, 'Fielding Data'!$A:$A, $A1295)</f>
        <v>103</v>
      </c>
      <c r="W1295" s="13">
        <f>SUMIFS('Fielding Data'!G:G, 'Fielding Data'!$A:$A, $A1295)</f>
        <v>13</v>
      </c>
      <c r="X1295" s="13">
        <f>SUMIFS('Fielding Data'!H:H, 'Fielding Data'!$A:$A, $A1295)</f>
        <v>117</v>
      </c>
    </row>
    <row r="1296" spans="1:24" x14ac:dyDescent="0.3">
      <c r="A1296" s="13" t="str">
        <f t="shared" si="41"/>
        <v>cahiltr012011</v>
      </c>
      <c r="B1296" s="16" t="s">
        <v>1059</v>
      </c>
      <c r="C1296" s="16">
        <v>2011</v>
      </c>
      <c r="D1296" s="16">
        <v>34</v>
      </c>
      <c r="E1296" s="16">
        <v>5</v>
      </c>
      <c r="F1296" s="16">
        <v>0</v>
      </c>
      <c r="G1296" s="16">
        <v>0</v>
      </c>
      <c r="H1296" s="16">
        <v>0</v>
      </c>
      <c r="I1296" s="16">
        <v>0</v>
      </c>
      <c r="J1296" s="16">
        <v>0</v>
      </c>
      <c r="K1296" s="16">
        <v>0</v>
      </c>
      <c r="L1296" s="16">
        <v>0</v>
      </c>
      <c r="M1296" s="16">
        <v>0</v>
      </c>
      <c r="N1296" s="16">
        <v>0</v>
      </c>
      <c r="O1296" s="16">
        <v>2</v>
      </c>
      <c r="P1296" s="13" t="str">
        <f t="shared" si="40"/>
        <v>P</v>
      </c>
      <c r="Q1296" s="13">
        <f>IFERROR(VLOOKUP($A1296, 'Fielding Data'!$A$1:$H$12056, 5, 0), 0)</f>
        <v>12</v>
      </c>
      <c r="R1296" s="13">
        <f>IFERROR(VLOOKUP($A1296, 'Fielding Data'!$A$1:$H$12056, 6, 0), 0)</f>
        <v>32</v>
      </c>
      <c r="S1296" s="13">
        <f>IFERROR(VLOOKUP($A1296, 'Fielding Data'!$A$1:$H$12056, 7, 0), 0)</f>
        <v>1</v>
      </c>
      <c r="T1296" s="13">
        <f>IFERROR(VLOOKUP($A1296, 'Fielding Data'!$A$1:$H$12056, 8, 0), 0)</f>
        <v>1</v>
      </c>
      <c r="U1296" s="13">
        <f>SUMIFS('Fielding Data'!E:E, 'Fielding Data'!$A:$A, $A1296)</f>
        <v>12</v>
      </c>
      <c r="V1296" s="13">
        <f>SUMIFS('Fielding Data'!F:F, 'Fielding Data'!$A:$A, $A1296)</f>
        <v>32</v>
      </c>
      <c r="W1296" s="13">
        <f>SUMIFS('Fielding Data'!G:G, 'Fielding Data'!$A:$A, $A1296)</f>
        <v>1</v>
      </c>
      <c r="X1296" s="13">
        <f>SUMIFS('Fielding Data'!H:H, 'Fielding Data'!$A:$A, $A1296)</f>
        <v>1</v>
      </c>
    </row>
    <row r="1297" spans="1:24" x14ac:dyDescent="0.3">
      <c r="A1297" s="13" t="str">
        <f t="shared" si="41"/>
        <v>cainlo012011</v>
      </c>
      <c r="B1297" s="16" t="s">
        <v>1237</v>
      </c>
      <c r="C1297" s="16">
        <v>2011</v>
      </c>
      <c r="D1297" s="16">
        <v>6</v>
      </c>
      <c r="E1297" s="16">
        <v>22</v>
      </c>
      <c r="F1297" s="16">
        <v>4</v>
      </c>
      <c r="G1297" s="16">
        <v>6</v>
      </c>
      <c r="H1297" s="16">
        <v>1</v>
      </c>
      <c r="I1297" s="16">
        <v>0</v>
      </c>
      <c r="J1297" s="16">
        <v>0</v>
      </c>
      <c r="K1297" s="16">
        <v>1</v>
      </c>
      <c r="L1297" s="16">
        <v>0</v>
      </c>
      <c r="M1297" s="16">
        <v>0</v>
      </c>
      <c r="N1297" s="16">
        <v>1</v>
      </c>
      <c r="O1297" s="16">
        <v>4</v>
      </c>
      <c r="P1297" s="13" t="str">
        <f t="shared" si="40"/>
        <v>CF</v>
      </c>
      <c r="Q1297" s="13">
        <f>IFERROR(VLOOKUP($A1297, 'Fielding Data'!$A$1:$H$12056, 5, 0), 0)</f>
        <v>0</v>
      </c>
      <c r="R1297" s="13">
        <f>IFERROR(VLOOKUP($A1297, 'Fielding Data'!$A$1:$H$12056, 6, 0), 0)</f>
        <v>0</v>
      </c>
      <c r="S1297" s="13">
        <f>IFERROR(VLOOKUP($A1297, 'Fielding Data'!$A$1:$H$12056, 7, 0), 0)</f>
        <v>0</v>
      </c>
      <c r="T1297" s="13">
        <f>IFERROR(VLOOKUP($A1297, 'Fielding Data'!$A$1:$H$12056, 8, 0), 0)</f>
        <v>0</v>
      </c>
      <c r="U1297" s="13">
        <f>SUMIFS('Fielding Data'!E:E, 'Fielding Data'!$A:$A, $A1297)</f>
        <v>7</v>
      </c>
      <c r="V1297" s="13">
        <f>SUMIFS('Fielding Data'!F:F, 'Fielding Data'!$A:$A, $A1297)</f>
        <v>0</v>
      </c>
      <c r="W1297" s="13">
        <f>SUMIFS('Fielding Data'!G:G, 'Fielding Data'!$A:$A, $A1297)</f>
        <v>0</v>
      </c>
      <c r="X1297" s="13">
        <f>SUMIFS('Fielding Data'!H:H, 'Fielding Data'!$A:$A, $A1297)</f>
        <v>0</v>
      </c>
    </row>
    <row r="1298" spans="1:24" x14ac:dyDescent="0.3">
      <c r="A1298" s="13" t="str">
        <f t="shared" si="41"/>
        <v>cainma012011</v>
      </c>
      <c r="B1298" s="16" t="s">
        <v>522</v>
      </c>
      <c r="C1298" s="16">
        <v>2011</v>
      </c>
      <c r="D1298" s="16">
        <v>35</v>
      </c>
      <c r="E1298" s="16">
        <v>66</v>
      </c>
      <c r="F1298" s="16">
        <v>5</v>
      </c>
      <c r="G1298" s="16">
        <v>9</v>
      </c>
      <c r="H1298" s="16">
        <v>1</v>
      </c>
      <c r="I1298" s="16">
        <v>0</v>
      </c>
      <c r="J1298" s="16">
        <v>1</v>
      </c>
      <c r="K1298" s="16">
        <v>6</v>
      </c>
      <c r="L1298" s="16">
        <v>0</v>
      </c>
      <c r="M1298" s="16">
        <v>0</v>
      </c>
      <c r="N1298" s="16">
        <v>3</v>
      </c>
      <c r="O1298" s="16">
        <v>30</v>
      </c>
      <c r="P1298" s="13" t="str">
        <f t="shared" si="40"/>
        <v>P</v>
      </c>
      <c r="Q1298" s="13">
        <f>IFERROR(VLOOKUP($A1298, 'Fielding Data'!$A$1:$H$12056, 5, 0), 0)</f>
        <v>14</v>
      </c>
      <c r="R1298" s="13">
        <f>IFERROR(VLOOKUP($A1298, 'Fielding Data'!$A$1:$H$12056, 6, 0), 0)</f>
        <v>23</v>
      </c>
      <c r="S1298" s="13">
        <f>IFERROR(VLOOKUP($A1298, 'Fielding Data'!$A$1:$H$12056, 7, 0), 0)</f>
        <v>3</v>
      </c>
      <c r="T1298" s="13">
        <f>IFERROR(VLOOKUP($A1298, 'Fielding Data'!$A$1:$H$12056, 8, 0), 0)</f>
        <v>0</v>
      </c>
      <c r="U1298" s="13">
        <f>SUMIFS('Fielding Data'!E:E, 'Fielding Data'!$A:$A, $A1298)</f>
        <v>14</v>
      </c>
      <c r="V1298" s="13">
        <f>SUMIFS('Fielding Data'!F:F, 'Fielding Data'!$A:$A, $A1298)</f>
        <v>23</v>
      </c>
      <c r="W1298" s="13">
        <f>SUMIFS('Fielding Data'!G:G, 'Fielding Data'!$A:$A, $A1298)</f>
        <v>3</v>
      </c>
      <c r="X1298" s="13">
        <f>SUMIFS('Fielding Data'!H:H, 'Fielding Data'!$A:$A, $A1298)</f>
        <v>0</v>
      </c>
    </row>
    <row r="1299" spans="1:24" x14ac:dyDescent="0.3">
      <c r="A1299" s="13" t="str">
        <f t="shared" si="41"/>
        <v>cairomi012011</v>
      </c>
      <c r="B1299" s="16" t="s">
        <v>68</v>
      </c>
      <c r="C1299" s="16">
        <v>2011</v>
      </c>
      <c r="D1299" s="16">
        <v>102</v>
      </c>
      <c r="E1299" s="16">
        <v>245</v>
      </c>
      <c r="F1299" s="16">
        <v>33</v>
      </c>
      <c r="G1299" s="16">
        <v>65</v>
      </c>
      <c r="H1299" s="16">
        <v>8</v>
      </c>
      <c r="I1299" s="16">
        <v>2</v>
      </c>
      <c r="J1299" s="16">
        <v>8</v>
      </c>
      <c r="K1299" s="16">
        <v>33</v>
      </c>
      <c r="L1299" s="16">
        <v>3</v>
      </c>
      <c r="M1299" s="16">
        <v>4</v>
      </c>
      <c r="N1299" s="16">
        <v>18</v>
      </c>
      <c r="O1299" s="16">
        <v>36</v>
      </c>
      <c r="P1299" s="13" t="str">
        <f t="shared" si="40"/>
        <v>1B</v>
      </c>
      <c r="Q1299" s="13">
        <f>IFERROR(VLOOKUP($A1299, 'Fielding Data'!$A$1:$H$12056, 5, 0), 0)</f>
        <v>11</v>
      </c>
      <c r="R1299" s="13">
        <f>IFERROR(VLOOKUP($A1299, 'Fielding Data'!$A$1:$H$12056, 6, 0), 0)</f>
        <v>0</v>
      </c>
      <c r="S1299" s="13">
        <f>IFERROR(VLOOKUP($A1299, 'Fielding Data'!$A$1:$H$12056, 7, 0), 0)</f>
        <v>0</v>
      </c>
      <c r="T1299" s="13">
        <f>IFERROR(VLOOKUP($A1299, 'Fielding Data'!$A$1:$H$12056, 8, 0), 0)</f>
        <v>0</v>
      </c>
      <c r="U1299" s="13">
        <f>SUMIFS('Fielding Data'!E:E, 'Fielding Data'!$A:$A, $A1299)</f>
        <v>52</v>
      </c>
      <c r="V1299" s="13">
        <f>SUMIFS('Fielding Data'!F:F, 'Fielding Data'!$A:$A, $A1299)</f>
        <v>138</v>
      </c>
      <c r="W1299" s="13">
        <f>SUMIFS('Fielding Data'!G:G, 'Fielding Data'!$A:$A, $A1299)</f>
        <v>4</v>
      </c>
      <c r="X1299" s="13">
        <f>SUMIFS('Fielding Data'!H:H, 'Fielding Data'!$A:$A, $A1299)</f>
        <v>19</v>
      </c>
    </row>
    <row r="1300" spans="1:24" x14ac:dyDescent="0.3">
      <c r="A1300" s="13" t="str">
        <f t="shared" si="41"/>
        <v>callaal012011</v>
      </c>
      <c r="B1300" s="16" t="s">
        <v>632</v>
      </c>
      <c r="C1300" s="16">
        <v>2011</v>
      </c>
      <c r="D1300" s="16">
        <v>141</v>
      </c>
      <c r="E1300" s="16">
        <v>475</v>
      </c>
      <c r="F1300" s="16">
        <v>54</v>
      </c>
      <c r="G1300" s="16">
        <v>137</v>
      </c>
      <c r="H1300" s="16">
        <v>23</v>
      </c>
      <c r="I1300" s="16">
        <v>0</v>
      </c>
      <c r="J1300" s="16">
        <v>6</v>
      </c>
      <c r="K1300" s="16">
        <v>46</v>
      </c>
      <c r="L1300" s="16">
        <v>8</v>
      </c>
      <c r="M1300" s="16">
        <v>1</v>
      </c>
      <c r="N1300" s="16">
        <v>58</v>
      </c>
      <c r="O1300" s="16">
        <v>48</v>
      </c>
      <c r="P1300" s="13" t="str">
        <f t="shared" si="40"/>
        <v>3B</v>
      </c>
      <c r="Q1300" s="13">
        <f>IFERROR(VLOOKUP($A1300, 'Fielding Data'!$A$1:$H$12056, 5, 0), 0)</f>
        <v>95</v>
      </c>
      <c r="R1300" s="13">
        <f>IFERROR(VLOOKUP($A1300, 'Fielding Data'!$A$1:$H$12056, 6, 0), 0)</f>
        <v>255</v>
      </c>
      <c r="S1300" s="13">
        <f>IFERROR(VLOOKUP($A1300, 'Fielding Data'!$A$1:$H$12056, 7, 0), 0)</f>
        <v>15</v>
      </c>
      <c r="T1300" s="13">
        <f>IFERROR(VLOOKUP($A1300, 'Fielding Data'!$A$1:$H$12056, 8, 0), 0)</f>
        <v>27</v>
      </c>
      <c r="U1300" s="13">
        <f>SUMIFS('Fielding Data'!E:E, 'Fielding Data'!$A:$A, $A1300)</f>
        <v>95</v>
      </c>
      <c r="V1300" s="13">
        <f>SUMIFS('Fielding Data'!F:F, 'Fielding Data'!$A:$A, $A1300)</f>
        <v>255</v>
      </c>
      <c r="W1300" s="13">
        <f>SUMIFS('Fielding Data'!G:G, 'Fielding Data'!$A:$A, $A1300)</f>
        <v>15</v>
      </c>
      <c r="X1300" s="13">
        <f>SUMIFS('Fielding Data'!H:H, 'Fielding Data'!$A:$A, $A1300)</f>
        <v>27</v>
      </c>
    </row>
    <row r="1301" spans="1:24" x14ac:dyDescent="0.3">
      <c r="A1301" s="13" t="str">
        <f t="shared" si="41"/>
        <v>campato012011</v>
      </c>
      <c r="B1301" s="16" t="s">
        <v>1443</v>
      </c>
      <c r="C1301" s="16">
        <v>2011</v>
      </c>
      <c r="D1301" s="16">
        <v>95</v>
      </c>
      <c r="E1301" s="16">
        <v>143</v>
      </c>
      <c r="F1301" s="16">
        <v>24</v>
      </c>
      <c r="G1301" s="16">
        <v>37</v>
      </c>
      <c r="H1301" s="16">
        <v>3</v>
      </c>
      <c r="I1301" s="16">
        <v>0</v>
      </c>
      <c r="J1301" s="16">
        <v>1</v>
      </c>
      <c r="K1301" s="16">
        <v>6</v>
      </c>
      <c r="L1301" s="16">
        <v>24</v>
      </c>
      <c r="M1301" s="16">
        <v>2</v>
      </c>
      <c r="N1301" s="16">
        <v>8</v>
      </c>
      <c r="O1301" s="16">
        <v>30</v>
      </c>
      <c r="P1301" s="13" t="str">
        <f t="shared" si="40"/>
        <v>CF</v>
      </c>
      <c r="Q1301" s="13">
        <f>IFERROR(VLOOKUP($A1301, 'Fielding Data'!$A$1:$H$12056, 5, 0), 0)</f>
        <v>0</v>
      </c>
      <c r="R1301" s="13">
        <f>IFERROR(VLOOKUP($A1301, 'Fielding Data'!$A$1:$H$12056, 6, 0), 0)</f>
        <v>0</v>
      </c>
      <c r="S1301" s="13">
        <f>IFERROR(VLOOKUP($A1301, 'Fielding Data'!$A$1:$H$12056, 7, 0), 0)</f>
        <v>0</v>
      </c>
      <c r="T1301" s="13">
        <f>IFERROR(VLOOKUP($A1301, 'Fielding Data'!$A$1:$H$12056, 8, 0), 0)</f>
        <v>0</v>
      </c>
      <c r="U1301" s="13">
        <f>SUMIFS('Fielding Data'!E:E, 'Fielding Data'!$A:$A, $A1301)</f>
        <v>85</v>
      </c>
      <c r="V1301" s="13">
        <f>SUMIFS('Fielding Data'!F:F, 'Fielding Data'!$A:$A, $A1301)</f>
        <v>1</v>
      </c>
      <c r="W1301" s="13">
        <f>SUMIFS('Fielding Data'!G:G, 'Fielding Data'!$A:$A, $A1301)</f>
        <v>1</v>
      </c>
      <c r="X1301" s="13">
        <f>SUMIFS('Fielding Data'!H:H, 'Fielding Data'!$A:$A, $A1301)</f>
        <v>0</v>
      </c>
    </row>
    <row r="1302" spans="1:24" x14ac:dyDescent="0.3">
      <c r="A1302" s="13" t="str">
        <f t="shared" si="41"/>
        <v>campsh012011</v>
      </c>
      <c r="B1302" s="16" t="s">
        <v>428</v>
      </c>
      <c r="C1302" s="16">
        <v>2011</v>
      </c>
      <c r="D1302" s="16">
        <v>67</v>
      </c>
      <c r="E1302" s="16">
        <v>0</v>
      </c>
      <c r="F1302" s="16">
        <v>0</v>
      </c>
      <c r="G1302" s="16">
        <v>0</v>
      </c>
      <c r="H1302" s="16">
        <v>0</v>
      </c>
      <c r="I1302" s="16">
        <v>0</v>
      </c>
      <c r="J1302" s="16">
        <v>0</v>
      </c>
      <c r="K1302" s="16">
        <v>0</v>
      </c>
      <c r="L1302" s="16">
        <v>0</v>
      </c>
      <c r="M1302" s="16">
        <v>0</v>
      </c>
      <c r="N1302" s="16">
        <v>0</v>
      </c>
      <c r="O1302" s="16">
        <v>0</v>
      </c>
      <c r="P1302" s="13" t="str">
        <f t="shared" si="40"/>
        <v>P</v>
      </c>
      <c r="Q1302" s="13">
        <f>IFERROR(VLOOKUP($A1302, 'Fielding Data'!$A$1:$H$12056, 5, 0), 0)</f>
        <v>6</v>
      </c>
      <c r="R1302" s="13">
        <f>IFERROR(VLOOKUP($A1302, 'Fielding Data'!$A$1:$H$12056, 6, 0), 0)</f>
        <v>17</v>
      </c>
      <c r="S1302" s="13">
        <f>IFERROR(VLOOKUP($A1302, 'Fielding Data'!$A$1:$H$12056, 7, 0), 0)</f>
        <v>1</v>
      </c>
      <c r="T1302" s="13">
        <f>IFERROR(VLOOKUP($A1302, 'Fielding Data'!$A$1:$H$12056, 8, 0), 0)</f>
        <v>2</v>
      </c>
      <c r="U1302" s="13">
        <f>SUMIFS('Fielding Data'!E:E, 'Fielding Data'!$A:$A, $A1302)</f>
        <v>6</v>
      </c>
      <c r="V1302" s="13">
        <f>SUMIFS('Fielding Data'!F:F, 'Fielding Data'!$A:$A, $A1302)</f>
        <v>17</v>
      </c>
      <c r="W1302" s="13">
        <f>SUMIFS('Fielding Data'!G:G, 'Fielding Data'!$A:$A, $A1302)</f>
        <v>1</v>
      </c>
      <c r="X1302" s="13">
        <f>SUMIFS('Fielding Data'!H:H, 'Fielding Data'!$A:$A, $A1302)</f>
        <v>2</v>
      </c>
    </row>
    <row r="1303" spans="1:24" x14ac:dyDescent="0.3">
      <c r="A1303" s="13" t="str">
        <f t="shared" si="41"/>
        <v>cancero012011</v>
      </c>
      <c r="B1303" s="16" t="s">
        <v>893</v>
      </c>
      <c r="C1303" s="16">
        <v>2011</v>
      </c>
      <c r="D1303" s="16">
        <v>2</v>
      </c>
      <c r="E1303" s="16">
        <v>6</v>
      </c>
      <c r="F1303" s="16">
        <v>0</v>
      </c>
      <c r="G1303" s="16">
        <v>0</v>
      </c>
      <c r="H1303" s="16">
        <v>0</v>
      </c>
      <c r="I1303" s="16">
        <v>0</v>
      </c>
      <c r="J1303" s="16">
        <v>0</v>
      </c>
      <c r="K1303" s="16">
        <v>0</v>
      </c>
      <c r="L1303" s="16">
        <v>0</v>
      </c>
      <c r="M1303" s="16">
        <v>0</v>
      </c>
      <c r="N1303" s="16">
        <v>1</v>
      </c>
      <c r="O1303" s="16">
        <v>4</v>
      </c>
      <c r="P1303" s="13" t="str">
        <f t="shared" si="40"/>
        <v>C</v>
      </c>
      <c r="Q1303" s="13">
        <f>IFERROR(VLOOKUP($A1303, 'Fielding Data'!$A$1:$H$12056, 5, 0), 0)</f>
        <v>14</v>
      </c>
      <c r="R1303" s="13">
        <f>IFERROR(VLOOKUP($A1303, 'Fielding Data'!$A$1:$H$12056, 6, 0), 0)</f>
        <v>0</v>
      </c>
      <c r="S1303" s="13">
        <f>IFERROR(VLOOKUP($A1303, 'Fielding Data'!$A$1:$H$12056, 7, 0), 0)</f>
        <v>0</v>
      </c>
      <c r="T1303" s="13">
        <f>IFERROR(VLOOKUP($A1303, 'Fielding Data'!$A$1:$H$12056, 8, 0), 0)</f>
        <v>0</v>
      </c>
      <c r="U1303" s="13">
        <f>SUMIFS('Fielding Data'!E:E, 'Fielding Data'!$A:$A, $A1303)</f>
        <v>14</v>
      </c>
      <c r="V1303" s="13">
        <f>SUMIFS('Fielding Data'!F:F, 'Fielding Data'!$A:$A, $A1303)</f>
        <v>0</v>
      </c>
      <c r="W1303" s="13">
        <f>SUMIFS('Fielding Data'!G:G, 'Fielding Data'!$A:$A, $A1303)</f>
        <v>0</v>
      </c>
      <c r="X1303" s="13">
        <f>SUMIFS('Fielding Data'!H:H, 'Fielding Data'!$A:$A, $A1303)</f>
        <v>0</v>
      </c>
    </row>
    <row r="1304" spans="1:24" x14ac:dyDescent="0.3">
      <c r="A1304" s="13" t="str">
        <f t="shared" si="41"/>
        <v>canoro012011</v>
      </c>
      <c r="B1304" s="16" t="s">
        <v>523</v>
      </c>
      <c r="C1304" s="16">
        <v>2011</v>
      </c>
      <c r="D1304" s="16">
        <v>159</v>
      </c>
      <c r="E1304" s="16">
        <v>623</v>
      </c>
      <c r="F1304" s="16">
        <v>104</v>
      </c>
      <c r="G1304" s="16">
        <v>188</v>
      </c>
      <c r="H1304" s="16">
        <v>46</v>
      </c>
      <c r="I1304" s="16">
        <v>7</v>
      </c>
      <c r="J1304" s="16">
        <v>28</v>
      </c>
      <c r="K1304" s="16">
        <v>118</v>
      </c>
      <c r="L1304" s="16">
        <v>8</v>
      </c>
      <c r="M1304" s="16">
        <v>2</v>
      </c>
      <c r="N1304" s="16">
        <v>38</v>
      </c>
      <c r="O1304" s="16">
        <v>96</v>
      </c>
      <c r="P1304" s="13" t="str">
        <f t="shared" si="40"/>
        <v>2B</v>
      </c>
      <c r="Q1304" s="13">
        <f>IFERROR(VLOOKUP($A1304, 'Fielding Data'!$A$1:$H$12056, 5, 0), 0)</f>
        <v>323</v>
      </c>
      <c r="R1304" s="13">
        <f>IFERROR(VLOOKUP($A1304, 'Fielding Data'!$A$1:$H$12056, 6, 0), 0)</f>
        <v>444</v>
      </c>
      <c r="S1304" s="13">
        <f>IFERROR(VLOOKUP($A1304, 'Fielding Data'!$A$1:$H$12056, 7, 0), 0)</f>
        <v>10</v>
      </c>
      <c r="T1304" s="13">
        <f>IFERROR(VLOOKUP($A1304, 'Fielding Data'!$A$1:$H$12056, 8, 0), 0)</f>
        <v>97</v>
      </c>
      <c r="U1304" s="13">
        <f>SUMIFS('Fielding Data'!E:E, 'Fielding Data'!$A:$A, $A1304)</f>
        <v>323</v>
      </c>
      <c r="V1304" s="13">
        <f>SUMIFS('Fielding Data'!F:F, 'Fielding Data'!$A:$A, $A1304)</f>
        <v>444</v>
      </c>
      <c r="W1304" s="13">
        <f>SUMIFS('Fielding Data'!G:G, 'Fielding Data'!$A:$A, $A1304)</f>
        <v>10</v>
      </c>
      <c r="X1304" s="13">
        <f>SUMIFS('Fielding Data'!H:H, 'Fielding Data'!$A:$A, $A1304)</f>
        <v>97</v>
      </c>
    </row>
    <row r="1305" spans="1:24" x14ac:dyDescent="0.3">
      <c r="A1305" s="13" t="str">
        <f t="shared" si="41"/>
        <v>cantujo012011</v>
      </c>
      <c r="B1305" s="16" t="s">
        <v>429</v>
      </c>
      <c r="C1305" s="16">
        <v>2011</v>
      </c>
      <c r="D1305" s="16">
        <v>57</v>
      </c>
      <c r="E1305" s="16">
        <v>144</v>
      </c>
      <c r="F1305" s="16">
        <v>8</v>
      </c>
      <c r="G1305" s="16">
        <v>28</v>
      </c>
      <c r="H1305" s="16">
        <v>4</v>
      </c>
      <c r="I1305" s="16">
        <v>0</v>
      </c>
      <c r="J1305" s="16">
        <v>3</v>
      </c>
      <c r="K1305" s="16">
        <v>16</v>
      </c>
      <c r="L1305" s="16">
        <v>0</v>
      </c>
      <c r="M1305" s="16">
        <v>0</v>
      </c>
      <c r="N1305" s="16">
        <v>7</v>
      </c>
      <c r="O1305" s="16">
        <v>28</v>
      </c>
      <c r="P1305" s="13" t="str">
        <f t="shared" si="40"/>
        <v>1B</v>
      </c>
      <c r="Q1305" s="13">
        <f>IFERROR(VLOOKUP($A1305, 'Fielding Data'!$A$1:$H$12056, 5, 0), 0)</f>
        <v>198</v>
      </c>
      <c r="R1305" s="13">
        <f>IFERROR(VLOOKUP($A1305, 'Fielding Data'!$A$1:$H$12056, 6, 0), 0)</f>
        <v>8</v>
      </c>
      <c r="S1305" s="13">
        <f>IFERROR(VLOOKUP($A1305, 'Fielding Data'!$A$1:$H$12056, 7, 0), 0)</f>
        <v>2</v>
      </c>
      <c r="T1305" s="13">
        <f>IFERROR(VLOOKUP($A1305, 'Fielding Data'!$A$1:$H$12056, 8, 0), 0)</f>
        <v>10</v>
      </c>
      <c r="U1305" s="13">
        <f>SUMIFS('Fielding Data'!E:E, 'Fielding Data'!$A:$A, $A1305)</f>
        <v>203</v>
      </c>
      <c r="V1305" s="13">
        <f>SUMIFS('Fielding Data'!F:F, 'Fielding Data'!$A:$A, $A1305)</f>
        <v>22</v>
      </c>
      <c r="W1305" s="13">
        <f>SUMIFS('Fielding Data'!G:G, 'Fielding Data'!$A:$A, $A1305)</f>
        <v>3</v>
      </c>
      <c r="X1305" s="13">
        <f>SUMIFS('Fielding Data'!H:H, 'Fielding Data'!$A:$A, $A1305)</f>
        <v>11</v>
      </c>
    </row>
    <row r="1306" spans="1:24" x14ac:dyDescent="0.3">
      <c r="A1306" s="13" t="str">
        <f t="shared" si="41"/>
        <v>canzlru012011</v>
      </c>
      <c r="B1306" s="16" t="s">
        <v>1444</v>
      </c>
      <c r="C1306" s="16">
        <v>2011</v>
      </c>
      <c r="D1306" s="16">
        <v>3</v>
      </c>
      <c r="E1306" s="16">
        <v>3</v>
      </c>
      <c r="F1306" s="16">
        <v>0</v>
      </c>
      <c r="G1306" s="16">
        <v>1</v>
      </c>
      <c r="H1306" s="16">
        <v>0</v>
      </c>
      <c r="I1306" s="16">
        <v>0</v>
      </c>
      <c r="J1306" s="16">
        <v>0</v>
      </c>
      <c r="K1306" s="16">
        <v>1</v>
      </c>
      <c r="L1306" s="16">
        <v>0</v>
      </c>
      <c r="M1306" s="16">
        <v>0</v>
      </c>
      <c r="N1306" s="16">
        <v>1</v>
      </c>
      <c r="O1306" s="16">
        <v>1</v>
      </c>
      <c r="P1306" s="13" t="str">
        <f t="shared" si="40"/>
        <v>Other</v>
      </c>
      <c r="Q1306" s="13">
        <f>IFERROR(VLOOKUP($A1306, 'Fielding Data'!$A$1:$H$12056, 5, 0), 0)</f>
        <v>0</v>
      </c>
      <c r="R1306" s="13">
        <f>IFERROR(VLOOKUP($A1306, 'Fielding Data'!$A$1:$H$12056, 6, 0), 0)</f>
        <v>0</v>
      </c>
      <c r="S1306" s="13">
        <f>IFERROR(VLOOKUP($A1306, 'Fielding Data'!$A$1:$H$12056, 7, 0), 0)</f>
        <v>0</v>
      </c>
      <c r="T1306" s="13">
        <f>IFERROR(VLOOKUP($A1306, 'Fielding Data'!$A$1:$H$12056, 8, 0), 0)</f>
        <v>0</v>
      </c>
      <c r="U1306" s="13">
        <f>SUMIFS('Fielding Data'!E:E, 'Fielding Data'!$A:$A, $A1306)</f>
        <v>0</v>
      </c>
      <c r="V1306" s="13">
        <f>SUMIFS('Fielding Data'!F:F, 'Fielding Data'!$A:$A, $A1306)</f>
        <v>0</v>
      </c>
      <c r="W1306" s="13">
        <f>SUMIFS('Fielding Data'!G:G, 'Fielding Data'!$A:$A, $A1306)</f>
        <v>0</v>
      </c>
      <c r="X1306" s="13">
        <f>SUMIFS('Fielding Data'!H:H, 'Fielding Data'!$A:$A, $A1306)</f>
        <v>0</v>
      </c>
    </row>
    <row r="1307" spans="1:24" x14ac:dyDescent="0.3">
      <c r="A1307" s="13" t="str">
        <f t="shared" si="41"/>
        <v>cappsma012011</v>
      </c>
      <c r="B1307" s="16" t="s">
        <v>524</v>
      </c>
      <c r="C1307" s="16">
        <v>2011</v>
      </c>
      <c r="D1307" s="16">
        <v>69</v>
      </c>
      <c r="E1307" s="16">
        <v>0</v>
      </c>
      <c r="F1307" s="16">
        <v>0</v>
      </c>
      <c r="G1307" s="16">
        <v>0</v>
      </c>
      <c r="H1307" s="16">
        <v>0</v>
      </c>
      <c r="I1307" s="16">
        <v>0</v>
      </c>
      <c r="J1307" s="16">
        <v>0</v>
      </c>
      <c r="K1307" s="16">
        <v>0</v>
      </c>
      <c r="L1307" s="16">
        <v>0</v>
      </c>
      <c r="M1307" s="16">
        <v>0</v>
      </c>
      <c r="N1307" s="16">
        <v>0</v>
      </c>
      <c r="O1307" s="16">
        <v>0</v>
      </c>
      <c r="P1307" s="13" t="str">
        <f t="shared" si="40"/>
        <v>P</v>
      </c>
      <c r="Q1307" s="13">
        <f>IFERROR(VLOOKUP($A1307, 'Fielding Data'!$A$1:$H$12056, 5, 0), 0)</f>
        <v>3</v>
      </c>
      <c r="R1307" s="13">
        <f>IFERROR(VLOOKUP($A1307, 'Fielding Data'!$A$1:$H$12056, 6, 0), 0)</f>
        <v>12</v>
      </c>
      <c r="S1307" s="13">
        <f>IFERROR(VLOOKUP($A1307, 'Fielding Data'!$A$1:$H$12056, 7, 0), 0)</f>
        <v>0</v>
      </c>
      <c r="T1307" s="13">
        <f>IFERROR(VLOOKUP($A1307, 'Fielding Data'!$A$1:$H$12056, 8, 0), 0)</f>
        <v>0</v>
      </c>
      <c r="U1307" s="13">
        <f>SUMIFS('Fielding Data'!E:E, 'Fielding Data'!$A:$A, $A1307)</f>
        <v>3</v>
      </c>
      <c r="V1307" s="13">
        <f>SUMIFS('Fielding Data'!F:F, 'Fielding Data'!$A:$A, $A1307)</f>
        <v>12</v>
      </c>
      <c r="W1307" s="13">
        <f>SUMIFS('Fielding Data'!G:G, 'Fielding Data'!$A:$A, $A1307)</f>
        <v>0</v>
      </c>
      <c r="X1307" s="13">
        <f>SUMIFS('Fielding Data'!H:H, 'Fielding Data'!$A:$A, $A1307)</f>
        <v>0</v>
      </c>
    </row>
    <row r="1308" spans="1:24" x14ac:dyDescent="0.3">
      <c r="A1308" s="13" t="str">
        <f t="shared" si="41"/>
        <v>capuach012011</v>
      </c>
      <c r="B1308" s="16" t="s">
        <v>357</v>
      </c>
      <c r="C1308" s="16">
        <v>2011</v>
      </c>
      <c r="D1308" s="16">
        <v>36</v>
      </c>
      <c r="E1308" s="16">
        <v>56</v>
      </c>
      <c r="F1308" s="16">
        <v>2</v>
      </c>
      <c r="G1308" s="16">
        <v>4</v>
      </c>
      <c r="H1308" s="16">
        <v>2</v>
      </c>
      <c r="I1308" s="16">
        <v>0</v>
      </c>
      <c r="J1308" s="16">
        <v>0</v>
      </c>
      <c r="K1308" s="16">
        <v>0</v>
      </c>
      <c r="L1308" s="16">
        <v>0</v>
      </c>
      <c r="M1308" s="16">
        <v>0</v>
      </c>
      <c r="N1308" s="16">
        <v>0</v>
      </c>
      <c r="O1308" s="16">
        <v>33</v>
      </c>
      <c r="P1308" s="13" t="str">
        <f t="shared" si="40"/>
        <v>P</v>
      </c>
      <c r="Q1308" s="13">
        <f>IFERROR(VLOOKUP($A1308, 'Fielding Data'!$A$1:$H$12056, 5, 0), 0)</f>
        <v>7</v>
      </c>
      <c r="R1308" s="13">
        <f>IFERROR(VLOOKUP($A1308, 'Fielding Data'!$A$1:$H$12056, 6, 0), 0)</f>
        <v>28</v>
      </c>
      <c r="S1308" s="13">
        <f>IFERROR(VLOOKUP($A1308, 'Fielding Data'!$A$1:$H$12056, 7, 0), 0)</f>
        <v>0</v>
      </c>
      <c r="T1308" s="13">
        <f>IFERROR(VLOOKUP($A1308, 'Fielding Data'!$A$1:$H$12056, 8, 0), 0)</f>
        <v>2</v>
      </c>
      <c r="U1308" s="13">
        <f>SUMIFS('Fielding Data'!E:E, 'Fielding Data'!$A:$A, $A1308)</f>
        <v>7</v>
      </c>
      <c r="V1308" s="13">
        <f>SUMIFS('Fielding Data'!F:F, 'Fielding Data'!$A:$A, $A1308)</f>
        <v>28</v>
      </c>
      <c r="W1308" s="13">
        <f>SUMIFS('Fielding Data'!G:G, 'Fielding Data'!$A:$A, $A1308)</f>
        <v>0</v>
      </c>
      <c r="X1308" s="13">
        <f>SUMIFS('Fielding Data'!H:H, 'Fielding Data'!$A:$A, $A1308)</f>
        <v>2</v>
      </c>
    </row>
    <row r="1309" spans="1:24" x14ac:dyDescent="0.3">
      <c r="A1309" s="13" t="str">
        <f t="shared" si="41"/>
        <v>carigan012011</v>
      </c>
      <c r="B1309" s="16" t="s">
        <v>1445</v>
      </c>
      <c r="C1309" s="16">
        <v>2011</v>
      </c>
      <c r="D1309" s="16">
        <v>6</v>
      </c>
      <c r="E1309" s="16">
        <v>0</v>
      </c>
      <c r="F1309" s="16">
        <v>0</v>
      </c>
      <c r="G1309" s="16">
        <v>0</v>
      </c>
      <c r="H1309" s="16">
        <v>0</v>
      </c>
      <c r="I1309" s="16">
        <v>0</v>
      </c>
      <c r="J1309" s="16">
        <v>0</v>
      </c>
      <c r="K1309" s="16">
        <v>0</v>
      </c>
      <c r="L1309" s="16">
        <v>0</v>
      </c>
      <c r="M1309" s="16">
        <v>0</v>
      </c>
      <c r="N1309" s="16">
        <v>0</v>
      </c>
      <c r="O1309" s="16">
        <v>0</v>
      </c>
      <c r="P1309" s="13" t="str">
        <f t="shared" si="40"/>
        <v>P</v>
      </c>
      <c r="Q1309" s="13">
        <f>IFERROR(VLOOKUP($A1309, 'Fielding Data'!$A$1:$H$12056, 5, 0), 0)</f>
        <v>0</v>
      </c>
      <c r="R1309" s="13">
        <f>IFERROR(VLOOKUP($A1309, 'Fielding Data'!$A$1:$H$12056, 6, 0), 0)</f>
        <v>1</v>
      </c>
      <c r="S1309" s="13">
        <f>IFERROR(VLOOKUP($A1309, 'Fielding Data'!$A$1:$H$12056, 7, 0), 0)</f>
        <v>0</v>
      </c>
      <c r="T1309" s="13">
        <f>IFERROR(VLOOKUP($A1309, 'Fielding Data'!$A$1:$H$12056, 8, 0), 0)</f>
        <v>0</v>
      </c>
      <c r="U1309" s="13">
        <f>SUMIFS('Fielding Data'!E:E, 'Fielding Data'!$A:$A, $A1309)</f>
        <v>0</v>
      </c>
      <c r="V1309" s="13">
        <f>SUMIFS('Fielding Data'!F:F, 'Fielding Data'!$A:$A, $A1309)</f>
        <v>1</v>
      </c>
      <c r="W1309" s="13">
        <f>SUMIFS('Fielding Data'!G:G, 'Fielding Data'!$A:$A, $A1309)</f>
        <v>0</v>
      </c>
      <c r="X1309" s="13">
        <f>SUMIFS('Fielding Data'!H:H, 'Fielding Data'!$A:$A, $A1309)</f>
        <v>0</v>
      </c>
    </row>
    <row r="1310" spans="1:24" x14ac:dyDescent="0.3">
      <c r="A1310" s="13" t="str">
        <f t="shared" si="41"/>
        <v>carlybu012011</v>
      </c>
      <c r="B1310" s="16" t="s">
        <v>70</v>
      </c>
      <c r="C1310" s="16">
        <v>2011</v>
      </c>
      <c r="D1310" s="16">
        <v>8</v>
      </c>
      <c r="E1310" s="16">
        <v>0</v>
      </c>
      <c r="F1310" s="16">
        <v>0</v>
      </c>
      <c r="G1310" s="16">
        <v>0</v>
      </c>
      <c r="H1310" s="16">
        <v>0</v>
      </c>
      <c r="I1310" s="16">
        <v>0</v>
      </c>
      <c r="J1310" s="16">
        <v>0</v>
      </c>
      <c r="K1310" s="16">
        <v>0</v>
      </c>
      <c r="L1310" s="16">
        <v>0</v>
      </c>
      <c r="M1310" s="16">
        <v>0</v>
      </c>
      <c r="N1310" s="16">
        <v>0</v>
      </c>
      <c r="O1310" s="16">
        <v>0</v>
      </c>
      <c r="P1310" s="13" t="str">
        <f t="shared" si="40"/>
        <v>P</v>
      </c>
      <c r="Q1310" s="13">
        <f>IFERROR(VLOOKUP($A1310, 'Fielding Data'!$A$1:$H$12056, 5, 0), 0)</f>
        <v>1</v>
      </c>
      <c r="R1310" s="13">
        <f>IFERROR(VLOOKUP($A1310, 'Fielding Data'!$A$1:$H$12056, 6, 0), 0)</f>
        <v>0</v>
      </c>
      <c r="S1310" s="13">
        <f>IFERROR(VLOOKUP($A1310, 'Fielding Data'!$A$1:$H$12056, 7, 0), 0)</f>
        <v>0</v>
      </c>
      <c r="T1310" s="13">
        <f>IFERROR(VLOOKUP($A1310, 'Fielding Data'!$A$1:$H$12056, 8, 0), 0)</f>
        <v>0</v>
      </c>
      <c r="U1310" s="13">
        <f>SUMIFS('Fielding Data'!E:E, 'Fielding Data'!$A:$A, $A1310)</f>
        <v>1</v>
      </c>
      <c r="V1310" s="13">
        <f>SUMIFS('Fielding Data'!F:F, 'Fielding Data'!$A:$A, $A1310)</f>
        <v>0</v>
      </c>
      <c r="W1310" s="13">
        <f>SUMIFS('Fielding Data'!G:G, 'Fielding Data'!$A:$A, $A1310)</f>
        <v>0</v>
      </c>
      <c r="X1310" s="13">
        <f>SUMIFS('Fielding Data'!H:H, 'Fielding Data'!$A:$A, $A1310)</f>
        <v>0</v>
      </c>
    </row>
    <row r="1311" spans="1:24" x14ac:dyDescent="0.3">
      <c r="A1311" s="13" t="str">
        <f t="shared" si="41"/>
        <v>carmofa012011</v>
      </c>
      <c r="B1311" s="16" t="s">
        <v>633</v>
      </c>
      <c r="C1311" s="16">
        <v>2011</v>
      </c>
      <c r="D1311" s="16">
        <v>32</v>
      </c>
      <c r="E1311" s="16">
        <v>3</v>
      </c>
      <c r="F1311" s="16">
        <v>0</v>
      </c>
      <c r="G1311" s="16">
        <v>0</v>
      </c>
      <c r="H1311" s="16">
        <v>0</v>
      </c>
      <c r="I1311" s="16">
        <v>0</v>
      </c>
      <c r="J1311" s="16">
        <v>0</v>
      </c>
      <c r="K1311" s="16">
        <v>0</v>
      </c>
      <c r="L1311" s="16">
        <v>0</v>
      </c>
      <c r="M1311" s="16">
        <v>0</v>
      </c>
      <c r="N1311" s="16">
        <v>0</v>
      </c>
      <c r="O1311" s="16">
        <v>2</v>
      </c>
      <c r="P1311" s="13" t="str">
        <f t="shared" si="40"/>
        <v>P</v>
      </c>
      <c r="Q1311" s="13">
        <f>IFERROR(VLOOKUP($A1311, 'Fielding Data'!$A$1:$H$12056, 5, 0), 0)</f>
        <v>9</v>
      </c>
      <c r="R1311" s="13">
        <f>IFERROR(VLOOKUP($A1311, 'Fielding Data'!$A$1:$H$12056, 6, 0), 0)</f>
        <v>29</v>
      </c>
      <c r="S1311" s="13">
        <f>IFERROR(VLOOKUP($A1311, 'Fielding Data'!$A$1:$H$12056, 7, 0), 0)</f>
        <v>0</v>
      </c>
      <c r="T1311" s="13">
        <f>IFERROR(VLOOKUP($A1311, 'Fielding Data'!$A$1:$H$12056, 8, 0), 0)</f>
        <v>2</v>
      </c>
      <c r="U1311" s="13">
        <f>SUMIFS('Fielding Data'!E:E, 'Fielding Data'!$A:$A, $A1311)</f>
        <v>9</v>
      </c>
      <c r="V1311" s="13">
        <f>SUMIFS('Fielding Data'!F:F, 'Fielding Data'!$A:$A, $A1311)</f>
        <v>29</v>
      </c>
      <c r="W1311" s="13">
        <f>SUMIFS('Fielding Data'!G:G, 'Fielding Data'!$A:$A, $A1311)</f>
        <v>0</v>
      </c>
      <c r="X1311" s="13">
        <f>SUMIFS('Fielding Data'!H:H, 'Fielding Data'!$A:$A, $A1311)</f>
        <v>2</v>
      </c>
    </row>
    <row r="1312" spans="1:24" x14ac:dyDescent="0.3">
      <c r="A1312" s="13" t="str">
        <f t="shared" si="41"/>
        <v>carpech012011</v>
      </c>
      <c r="B1312" s="16" t="s">
        <v>71</v>
      </c>
      <c r="C1312" s="16">
        <v>2011</v>
      </c>
      <c r="D1312" s="16">
        <v>34</v>
      </c>
      <c r="E1312" s="16">
        <v>71</v>
      </c>
      <c r="F1312" s="16">
        <v>2</v>
      </c>
      <c r="G1312" s="16">
        <v>11</v>
      </c>
      <c r="H1312" s="16">
        <v>3</v>
      </c>
      <c r="I1312" s="16">
        <v>0</v>
      </c>
      <c r="J1312" s="16">
        <v>0</v>
      </c>
      <c r="K1312" s="16">
        <v>5</v>
      </c>
      <c r="L1312" s="16">
        <v>0</v>
      </c>
      <c r="M1312" s="16">
        <v>0</v>
      </c>
      <c r="N1312" s="16">
        <v>2</v>
      </c>
      <c r="O1312" s="16">
        <v>25</v>
      </c>
      <c r="P1312" s="13" t="str">
        <f t="shared" si="40"/>
        <v>P</v>
      </c>
      <c r="Q1312" s="13">
        <f>IFERROR(VLOOKUP($A1312, 'Fielding Data'!$A$1:$H$12056, 5, 0), 0)</f>
        <v>28</v>
      </c>
      <c r="R1312" s="13">
        <f>IFERROR(VLOOKUP($A1312, 'Fielding Data'!$A$1:$H$12056, 6, 0), 0)</f>
        <v>23</v>
      </c>
      <c r="S1312" s="13">
        <f>IFERROR(VLOOKUP($A1312, 'Fielding Data'!$A$1:$H$12056, 7, 0), 0)</f>
        <v>3</v>
      </c>
      <c r="T1312" s="13">
        <f>IFERROR(VLOOKUP($A1312, 'Fielding Data'!$A$1:$H$12056, 8, 0), 0)</f>
        <v>3</v>
      </c>
      <c r="U1312" s="13">
        <f>SUMIFS('Fielding Data'!E:E, 'Fielding Data'!$A:$A, $A1312)</f>
        <v>28</v>
      </c>
      <c r="V1312" s="13">
        <f>SUMIFS('Fielding Data'!F:F, 'Fielding Data'!$A:$A, $A1312)</f>
        <v>23</v>
      </c>
      <c r="W1312" s="13">
        <f>SUMIFS('Fielding Data'!G:G, 'Fielding Data'!$A:$A, $A1312)</f>
        <v>3</v>
      </c>
      <c r="X1312" s="13">
        <f>SUMIFS('Fielding Data'!H:H, 'Fielding Data'!$A:$A, $A1312)</f>
        <v>3</v>
      </c>
    </row>
    <row r="1313" spans="1:24" x14ac:dyDescent="0.3">
      <c r="A1313" s="13" t="str">
        <f t="shared" si="41"/>
        <v>carpech022011</v>
      </c>
      <c r="B1313" s="16" t="s">
        <v>1446</v>
      </c>
      <c r="C1313" s="16">
        <v>2011</v>
      </c>
      <c r="D1313" s="16">
        <v>10</v>
      </c>
      <c r="E1313" s="16">
        <v>0</v>
      </c>
      <c r="F1313" s="16">
        <v>0</v>
      </c>
      <c r="G1313" s="16">
        <v>0</v>
      </c>
      <c r="H1313" s="16">
        <v>0</v>
      </c>
      <c r="I1313" s="16">
        <v>0</v>
      </c>
      <c r="J1313" s="16">
        <v>0</v>
      </c>
      <c r="K1313" s="16">
        <v>0</v>
      </c>
      <c r="L1313" s="16">
        <v>0</v>
      </c>
      <c r="M1313" s="16">
        <v>0</v>
      </c>
      <c r="N1313" s="16">
        <v>0</v>
      </c>
      <c r="O1313" s="16">
        <v>0</v>
      </c>
      <c r="P1313" s="13" t="str">
        <f t="shared" si="40"/>
        <v>P</v>
      </c>
      <c r="Q1313" s="13">
        <f>IFERROR(VLOOKUP($A1313, 'Fielding Data'!$A$1:$H$12056, 5, 0), 0)</f>
        <v>1</v>
      </c>
      <c r="R1313" s="13">
        <f>IFERROR(VLOOKUP($A1313, 'Fielding Data'!$A$1:$H$12056, 6, 0), 0)</f>
        <v>1</v>
      </c>
      <c r="S1313" s="13">
        <f>IFERROR(VLOOKUP($A1313, 'Fielding Data'!$A$1:$H$12056, 7, 0), 0)</f>
        <v>1</v>
      </c>
      <c r="T1313" s="13">
        <f>IFERROR(VLOOKUP($A1313, 'Fielding Data'!$A$1:$H$12056, 8, 0), 0)</f>
        <v>0</v>
      </c>
      <c r="U1313" s="13">
        <f>SUMIFS('Fielding Data'!E:E, 'Fielding Data'!$A:$A, $A1313)</f>
        <v>1</v>
      </c>
      <c r="V1313" s="13">
        <f>SUMIFS('Fielding Data'!F:F, 'Fielding Data'!$A:$A, $A1313)</f>
        <v>1</v>
      </c>
      <c r="W1313" s="13">
        <f>SUMIFS('Fielding Data'!G:G, 'Fielding Data'!$A:$A, $A1313)</f>
        <v>1</v>
      </c>
      <c r="X1313" s="13">
        <f>SUMIFS('Fielding Data'!H:H, 'Fielding Data'!$A:$A, $A1313)</f>
        <v>0</v>
      </c>
    </row>
    <row r="1314" spans="1:24" x14ac:dyDescent="0.3">
      <c r="A1314" s="13" t="str">
        <f t="shared" si="41"/>
        <v>carpeda012011</v>
      </c>
      <c r="B1314" s="16" t="s">
        <v>1447</v>
      </c>
      <c r="C1314" s="16">
        <v>2011</v>
      </c>
      <c r="D1314" s="16">
        <v>34</v>
      </c>
      <c r="E1314" s="16">
        <v>0</v>
      </c>
      <c r="F1314" s="16">
        <v>0</v>
      </c>
      <c r="G1314" s="16">
        <v>0</v>
      </c>
      <c r="H1314" s="16">
        <v>0</v>
      </c>
      <c r="I1314" s="16">
        <v>0</v>
      </c>
      <c r="J1314" s="16">
        <v>0</v>
      </c>
      <c r="K1314" s="16">
        <v>0</v>
      </c>
      <c r="L1314" s="16">
        <v>0</v>
      </c>
      <c r="M1314" s="16">
        <v>0</v>
      </c>
      <c r="N1314" s="16">
        <v>0</v>
      </c>
      <c r="O1314" s="16">
        <v>0</v>
      </c>
      <c r="P1314" s="13" t="str">
        <f t="shared" si="40"/>
        <v>P</v>
      </c>
      <c r="Q1314" s="13">
        <f>IFERROR(VLOOKUP($A1314, 'Fielding Data'!$A$1:$H$12056, 5, 0), 0)</f>
        <v>3</v>
      </c>
      <c r="R1314" s="13">
        <f>IFERROR(VLOOKUP($A1314, 'Fielding Data'!$A$1:$H$12056, 6, 0), 0)</f>
        <v>5</v>
      </c>
      <c r="S1314" s="13">
        <f>IFERROR(VLOOKUP($A1314, 'Fielding Data'!$A$1:$H$12056, 7, 0), 0)</f>
        <v>0</v>
      </c>
      <c r="T1314" s="13">
        <f>IFERROR(VLOOKUP($A1314, 'Fielding Data'!$A$1:$H$12056, 8, 0), 0)</f>
        <v>1</v>
      </c>
      <c r="U1314" s="13">
        <f>SUMIFS('Fielding Data'!E:E, 'Fielding Data'!$A:$A, $A1314)</f>
        <v>3</v>
      </c>
      <c r="V1314" s="13">
        <f>SUMIFS('Fielding Data'!F:F, 'Fielding Data'!$A:$A, $A1314)</f>
        <v>5</v>
      </c>
      <c r="W1314" s="13">
        <f>SUMIFS('Fielding Data'!G:G, 'Fielding Data'!$A:$A, $A1314)</f>
        <v>0</v>
      </c>
      <c r="X1314" s="13">
        <f>SUMIFS('Fielding Data'!H:H, 'Fielding Data'!$A:$A, $A1314)</f>
        <v>1</v>
      </c>
    </row>
    <row r="1315" spans="1:24" x14ac:dyDescent="0.3">
      <c r="A1315" s="13" t="str">
        <f t="shared" si="41"/>
        <v>carpema012011</v>
      </c>
      <c r="B1315" s="16" t="s">
        <v>1448</v>
      </c>
      <c r="C1315" s="16">
        <v>2011</v>
      </c>
      <c r="D1315" s="16">
        <v>7</v>
      </c>
      <c r="E1315" s="16">
        <v>15</v>
      </c>
      <c r="F1315" s="16">
        <v>0</v>
      </c>
      <c r="G1315" s="16">
        <v>1</v>
      </c>
      <c r="H1315" s="16">
        <v>1</v>
      </c>
      <c r="I1315" s="16">
        <v>0</v>
      </c>
      <c r="J1315" s="16">
        <v>0</v>
      </c>
      <c r="K1315" s="16">
        <v>0</v>
      </c>
      <c r="L1315" s="16">
        <v>0</v>
      </c>
      <c r="M1315" s="16">
        <v>0</v>
      </c>
      <c r="N1315" s="16">
        <v>4</v>
      </c>
      <c r="O1315" s="16">
        <v>4</v>
      </c>
      <c r="P1315" s="13" t="str">
        <f t="shared" si="40"/>
        <v>3B</v>
      </c>
      <c r="Q1315" s="13">
        <f>IFERROR(VLOOKUP($A1315, 'Fielding Data'!$A$1:$H$12056, 5, 0), 0)</f>
        <v>1</v>
      </c>
      <c r="R1315" s="13">
        <f>IFERROR(VLOOKUP($A1315, 'Fielding Data'!$A$1:$H$12056, 6, 0), 0)</f>
        <v>12</v>
      </c>
      <c r="S1315" s="13">
        <f>IFERROR(VLOOKUP($A1315, 'Fielding Data'!$A$1:$H$12056, 7, 0), 0)</f>
        <v>0</v>
      </c>
      <c r="T1315" s="13">
        <f>IFERROR(VLOOKUP($A1315, 'Fielding Data'!$A$1:$H$12056, 8, 0), 0)</f>
        <v>0</v>
      </c>
      <c r="U1315" s="13">
        <f>SUMIFS('Fielding Data'!E:E, 'Fielding Data'!$A:$A, $A1315)</f>
        <v>1</v>
      </c>
      <c r="V1315" s="13">
        <f>SUMIFS('Fielding Data'!F:F, 'Fielding Data'!$A:$A, $A1315)</f>
        <v>12</v>
      </c>
      <c r="W1315" s="13">
        <f>SUMIFS('Fielding Data'!G:G, 'Fielding Data'!$A:$A, $A1315)</f>
        <v>0</v>
      </c>
      <c r="X1315" s="13">
        <f>SUMIFS('Fielding Data'!H:H, 'Fielding Data'!$A:$A, $A1315)</f>
        <v>0</v>
      </c>
    </row>
    <row r="1316" spans="1:24" x14ac:dyDescent="0.3">
      <c r="A1316" s="13" t="str">
        <f t="shared" si="41"/>
        <v>carpmi012011</v>
      </c>
      <c r="B1316" s="16" t="s">
        <v>1061</v>
      </c>
      <c r="C1316" s="16">
        <v>2011</v>
      </c>
      <c r="D1316" s="16">
        <v>79</v>
      </c>
      <c r="E1316" s="16">
        <v>290</v>
      </c>
      <c r="F1316" s="16">
        <v>27</v>
      </c>
      <c r="G1316" s="16">
        <v>80</v>
      </c>
      <c r="H1316" s="16">
        <v>17</v>
      </c>
      <c r="I1316" s="16">
        <v>1</v>
      </c>
      <c r="J1316" s="16">
        <v>12</v>
      </c>
      <c r="K1316" s="16">
        <v>46</v>
      </c>
      <c r="L1316" s="16">
        <v>0</v>
      </c>
      <c r="M1316" s="16">
        <v>2</v>
      </c>
      <c r="N1316" s="16">
        <v>19</v>
      </c>
      <c r="O1316" s="16">
        <v>81</v>
      </c>
      <c r="P1316" s="13" t="str">
        <f t="shared" si="40"/>
        <v>1B</v>
      </c>
      <c r="Q1316" s="13">
        <f>IFERROR(VLOOKUP($A1316, 'Fielding Data'!$A$1:$H$12056, 5, 0), 0)</f>
        <v>253</v>
      </c>
      <c r="R1316" s="13">
        <f>IFERROR(VLOOKUP($A1316, 'Fielding Data'!$A$1:$H$12056, 6, 0), 0)</f>
        <v>14</v>
      </c>
      <c r="S1316" s="13">
        <f>IFERROR(VLOOKUP($A1316, 'Fielding Data'!$A$1:$H$12056, 7, 0), 0)</f>
        <v>2</v>
      </c>
      <c r="T1316" s="13">
        <f>IFERROR(VLOOKUP($A1316, 'Fielding Data'!$A$1:$H$12056, 8, 0), 0)</f>
        <v>27</v>
      </c>
      <c r="U1316" s="13">
        <f>SUMIFS('Fielding Data'!E:E, 'Fielding Data'!$A:$A, $A1316)</f>
        <v>302</v>
      </c>
      <c r="V1316" s="13">
        <f>SUMIFS('Fielding Data'!F:F, 'Fielding Data'!$A:$A, $A1316)</f>
        <v>16</v>
      </c>
      <c r="W1316" s="13">
        <f>SUMIFS('Fielding Data'!G:G, 'Fielding Data'!$A:$A, $A1316)</f>
        <v>6</v>
      </c>
      <c r="X1316" s="13">
        <f>SUMIFS('Fielding Data'!H:H, 'Fielding Data'!$A:$A, $A1316)</f>
        <v>27</v>
      </c>
    </row>
    <row r="1317" spans="1:24" x14ac:dyDescent="0.3">
      <c r="A1317" s="13" t="str">
        <f t="shared" si="41"/>
        <v>carraca012011</v>
      </c>
      <c r="B1317" s="16" t="s">
        <v>1062</v>
      </c>
      <c r="C1317" s="16">
        <v>2011</v>
      </c>
      <c r="D1317" s="16">
        <v>21</v>
      </c>
      <c r="E1317" s="16">
        <v>5</v>
      </c>
      <c r="F1317" s="16">
        <v>0</v>
      </c>
      <c r="G1317" s="16">
        <v>0</v>
      </c>
      <c r="H1317" s="16">
        <v>0</v>
      </c>
      <c r="I1317" s="16">
        <v>0</v>
      </c>
      <c r="J1317" s="16">
        <v>0</v>
      </c>
      <c r="K1317" s="16">
        <v>0</v>
      </c>
      <c r="L1317" s="16">
        <v>0</v>
      </c>
      <c r="M1317" s="16">
        <v>0</v>
      </c>
      <c r="N1317" s="16">
        <v>0</v>
      </c>
      <c r="O1317" s="16">
        <v>3</v>
      </c>
      <c r="P1317" s="13" t="str">
        <f t="shared" si="40"/>
        <v>P</v>
      </c>
      <c r="Q1317" s="13">
        <f>IFERROR(VLOOKUP($A1317, 'Fielding Data'!$A$1:$H$12056, 5, 0), 0)</f>
        <v>4</v>
      </c>
      <c r="R1317" s="13">
        <f>IFERROR(VLOOKUP($A1317, 'Fielding Data'!$A$1:$H$12056, 6, 0), 0)</f>
        <v>15</v>
      </c>
      <c r="S1317" s="13">
        <f>IFERROR(VLOOKUP($A1317, 'Fielding Data'!$A$1:$H$12056, 7, 0), 0)</f>
        <v>0</v>
      </c>
      <c r="T1317" s="13">
        <f>IFERROR(VLOOKUP($A1317, 'Fielding Data'!$A$1:$H$12056, 8, 0), 0)</f>
        <v>0</v>
      </c>
      <c r="U1317" s="13">
        <f>SUMIFS('Fielding Data'!E:E, 'Fielding Data'!$A:$A, $A1317)</f>
        <v>4</v>
      </c>
      <c r="V1317" s="13">
        <f>SUMIFS('Fielding Data'!F:F, 'Fielding Data'!$A:$A, $A1317)</f>
        <v>15</v>
      </c>
      <c r="W1317" s="13">
        <f>SUMIFS('Fielding Data'!G:G, 'Fielding Data'!$A:$A, $A1317)</f>
        <v>0</v>
      </c>
      <c r="X1317" s="13">
        <f>SUMIFS('Fielding Data'!H:H, 'Fielding Data'!$A:$A, $A1317)</f>
        <v>0</v>
      </c>
    </row>
    <row r="1318" spans="1:24" x14ac:dyDescent="0.3">
      <c r="A1318" s="13" t="str">
        <f t="shared" si="41"/>
        <v>carradj012011</v>
      </c>
      <c r="B1318" s="16" t="s">
        <v>358</v>
      </c>
      <c r="C1318" s="16">
        <v>2011</v>
      </c>
      <c r="D1318" s="16">
        <v>42</v>
      </c>
      <c r="E1318" s="16">
        <v>0</v>
      </c>
      <c r="F1318" s="16">
        <v>0</v>
      </c>
      <c r="G1318" s="16">
        <v>0</v>
      </c>
      <c r="H1318" s="16">
        <v>0</v>
      </c>
      <c r="I1318" s="16">
        <v>0</v>
      </c>
      <c r="J1318" s="16">
        <v>0</v>
      </c>
      <c r="K1318" s="16">
        <v>0</v>
      </c>
      <c r="L1318" s="16">
        <v>0</v>
      </c>
      <c r="M1318" s="16">
        <v>0</v>
      </c>
      <c r="N1318" s="16">
        <v>0</v>
      </c>
      <c r="O1318" s="16">
        <v>0</v>
      </c>
      <c r="P1318" s="13" t="str">
        <f t="shared" si="40"/>
        <v>P</v>
      </c>
      <c r="Q1318" s="13">
        <f>IFERROR(VLOOKUP($A1318, 'Fielding Data'!$A$1:$H$12056, 5, 0), 0)</f>
        <v>3</v>
      </c>
      <c r="R1318" s="13">
        <f>IFERROR(VLOOKUP($A1318, 'Fielding Data'!$A$1:$H$12056, 6, 0), 0)</f>
        <v>5</v>
      </c>
      <c r="S1318" s="13">
        <f>IFERROR(VLOOKUP($A1318, 'Fielding Data'!$A$1:$H$12056, 7, 0), 0)</f>
        <v>1</v>
      </c>
      <c r="T1318" s="13">
        <f>IFERROR(VLOOKUP($A1318, 'Fielding Data'!$A$1:$H$12056, 8, 0), 0)</f>
        <v>0</v>
      </c>
      <c r="U1318" s="13">
        <f>SUMIFS('Fielding Data'!E:E, 'Fielding Data'!$A:$A, $A1318)</f>
        <v>3</v>
      </c>
      <c r="V1318" s="13">
        <f>SUMIFS('Fielding Data'!F:F, 'Fielding Data'!$A:$A, $A1318)</f>
        <v>5</v>
      </c>
      <c r="W1318" s="13">
        <f>SUMIFS('Fielding Data'!G:G, 'Fielding Data'!$A:$A, $A1318)</f>
        <v>1</v>
      </c>
      <c r="X1318" s="13">
        <f>SUMIFS('Fielding Data'!H:H, 'Fielding Data'!$A:$A, $A1318)</f>
        <v>0</v>
      </c>
    </row>
    <row r="1319" spans="1:24" x14ac:dyDescent="0.3">
      <c r="A1319" s="13" t="str">
        <f t="shared" si="41"/>
        <v>carreez012011</v>
      </c>
      <c r="B1319" s="16" t="s">
        <v>1449</v>
      </c>
      <c r="C1319" s="16">
        <v>2011</v>
      </c>
      <c r="D1319" s="16">
        <v>68</v>
      </c>
      <c r="E1319" s="16">
        <v>202</v>
      </c>
      <c r="F1319" s="16">
        <v>27</v>
      </c>
      <c r="G1319" s="16">
        <v>49</v>
      </c>
      <c r="H1319" s="16">
        <v>8</v>
      </c>
      <c r="I1319" s="16">
        <v>3</v>
      </c>
      <c r="J1319" s="16">
        <v>0</v>
      </c>
      <c r="K1319" s="16">
        <v>14</v>
      </c>
      <c r="L1319" s="16">
        <v>10</v>
      </c>
      <c r="M1319" s="16">
        <v>5</v>
      </c>
      <c r="N1319" s="16">
        <v>16</v>
      </c>
      <c r="O1319" s="16">
        <v>35</v>
      </c>
      <c r="P1319" s="13" t="str">
        <f t="shared" si="40"/>
        <v>CF</v>
      </c>
      <c r="Q1319" s="13">
        <f>IFERROR(VLOOKUP($A1319, 'Fielding Data'!$A$1:$H$12056, 5, 0), 0)</f>
        <v>0</v>
      </c>
      <c r="R1319" s="13">
        <f>IFERROR(VLOOKUP($A1319, 'Fielding Data'!$A$1:$H$12056, 6, 0), 0)</f>
        <v>0</v>
      </c>
      <c r="S1319" s="13">
        <f>IFERROR(VLOOKUP($A1319, 'Fielding Data'!$A$1:$H$12056, 7, 0), 0)</f>
        <v>0</v>
      </c>
      <c r="T1319" s="13">
        <f>IFERROR(VLOOKUP($A1319, 'Fielding Data'!$A$1:$H$12056, 8, 0), 0)</f>
        <v>0</v>
      </c>
      <c r="U1319" s="13">
        <f>SUMIFS('Fielding Data'!E:E, 'Fielding Data'!$A:$A, $A1319)</f>
        <v>128</v>
      </c>
      <c r="V1319" s="13">
        <f>SUMIFS('Fielding Data'!F:F, 'Fielding Data'!$A:$A, $A1319)</f>
        <v>2</v>
      </c>
      <c r="W1319" s="13">
        <f>SUMIFS('Fielding Data'!G:G, 'Fielding Data'!$A:$A, $A1319)</f>
        <v>4</v>
      </c>
      <c r="X1319" s="13">
        <f>SUMIFS('Fielding Data'!H:H, 'Fielding Data'!$A:$A, $A1319)</f>
        <v>0</v>
      </c>
    </row>
    <row r="1320" spans="1:24" x14ac:dyDescent="0.3">
      <c r="A1320" s="13" t="str">
        <f t="shared" si="41"/>
        <v>carrejo012011</v>
      </c>
      <c r="B1320" s="16" t="s">
        <v>1450</v>
      </c>
      <c r="C1320" s="16">
        <v>2011</v>
      </c>
      <c r="D1320" s="16">
        <v>11</v>
      </c>
      <c r="E1320" s="16">
        <v>0</v>
      </c>
      <c r="F1320" s="16">
        <v>0</v>
      </c>
      <c r="G1320" s="16">
        <v>0</v>
      </c>
      <c r="H1320" s="16">
        <v>0</v>
      </c>
      <c r="I1320" s="16">
        <v>0</v>
      </c>
      <c r="J1320" s="16">
        <v>0</v>
      </c>
      <c r="K1320" s="16">
        <v>0</v>
      </c>
      <c r="L1320" s="16">
        <v>0</v>
      </c>
      <c r="M1320" s="16">
        <v>0</v>
      </c>
      <c r="N1320" s="16">
        <v>0</v>
      </c>
      <c r="O1320" s="16">
        <v>0</v>
      </c>
      <c r="P1320" s="13" t="str">
        <f t="shared" si="40"/>
        <v>P</v>
      </c>
      <c r="Q1320" s="13">
        <f>IFERROR(VLOOKUP($A1320, 'Fielding Data'!$A$1:$H$12056, 5, 0), 0)</f>
        <v>0</v>
      </c>
      <c r="R1320" s="13">
        <f>IFERROR(VLOOKUP($A1320, 'Fielding Data'!$A$1:$H$12056, 6, 0), 0)</f>
        <v>2</v>
      </c>
      <c r="S1320" s="13">
        <f>IFERROR(VLOOKUP($A1320, 'Fielding Data'!$A$1:$H$12056, 7, 0), 0)</f>
        <v>0</v>
      </c>
      <c r="T1320" s="13">
        <f>IFERROR(VLOOKUP($A1320, 'Fielding Data'!$A$1:$H$12056, 8, 0), 0)</f>
        <v>0</v>
      </c>
      <c r="U1320" s="13">
        <f>SUMIFS('Fielding Data'!E:E, 'Fielding Data'!$A:$A, $A1320)</f>
        <v>0</v>
      </c>
      <c r="V1320" s="13">
        <f>SUMIFS('Fielding Data'!F:F, 'Fielding Data'!$A:$A, $A1320)</f>
        <v>2</v>
      </c>
      <c r="W1320" s="13">
        <f>SUMIFS('Fielding Data'!G:G, 'Fielding Data'!$A:$A, $A1320)</f>
        <v>0</v>
      </c>
      <c r="X1320" s="13">
        <f>SUMIFS('Fielding Data'!H:H, 'Fielding Data'!$A:$A, $A1320)</f>
        <v>0</v>
      </c>
    </row>
    <row r="1321" spans="1:24" x14ac:dyDescent="0.3">
      <c r="A1321" s="13" t="str">
        <f t="shared" si="41"/>
        <v>carrobr012011</v>
      </c>
      <c r="B1321" s="16" t="s">
        <v>768</v>
      </c>
      <c r="C1321" s="16">
        <v>2011</v>
      </c>
      <c r="D1321" s="16">
        <v>2</v>
      </c>
      <c r="E1321" s="16">
        <v>3</v>
      </c>
      <c r="F1321" s="16">
        <v>0</v>
      </c>
      <c r="G1321" s="16">
        <v>0</v>
      </c>
      <c r="H1321" s="16">
        <v>0</v>
      </c>
      <c r="I1321" s="16">
        <v>0</v>
      </c>
      <c r="J1321" s="16">
        <v>0</v>
      </c>
      <c r="K1321" s="16">
        <v>0</v>
      </c>
      <c r="L1321" s="16">
        <v>0</v>
      </c>
      <c r="M1321" s="16">
        <v>0</v>
      </c>
      <c r="N1321" s="16">
        <v>0</v>
      </c>
      <c r="O1321" s="16">
        <v>1</v>
      </c>
      <c r="P1321" s="13" t="str">
        <f t="shared" si="40"/>
        <v>OF</v>
      </c>
      <c r="Q1321" s="13">
        <f>IFERROR(VLOOKUP($A1321, 'Fielding Data'!$A$1:$H$12056, 5, 0), 0)</f>
        <v>3</v>
      </c>
      <c r="R1321" s="13">
        <f>IFERROR(VLOOKUP($A1321, 'Fielding Data'!$A$1:$H$12056, 6, 0), 0)</f>
        <v>0</v>
      </c>
      <c r="S1321" s="13">
        <f>IFERROR(VLOOKUP($A1321, 'Fielding Data'!$A$1:$H$12056, 7, 0), 0)</f>
        <v>0</v>
      </c>
      <c r="T1321" s="13">
        <f>IFERROR(VLOOKUP($A1321, 'Fielding Data'!$A$1:$H$12056, 8, 0), 0)</f>
        <v>0</v>
      </c>
      <c r="U1321" s="13">
        <f>SUMIFS('Fielding Data'!E:E, 'Fielding Data'!$A:$A, $A1321)</f>
        <v>3</v>
      </c>
      <c r="V1321" s="13">
        <f>SUMIFS('Fielding Data'!F:F, 'Fielding Data'!$A:$A, $A1321)</f>
        <v>0</v>
      </c>
      <c r="W1321" s="13">
        <f>SUMIFS('Fielding Data'!G:G, 'Fielding Data'!$A:$A, $A1321)</f>
        <v>0</v>
      </c>
      <c r="X1321" s="13">
        <f>SUMIFS('Fielding Data'!H:H, 'Fielding Data'!$A:$A, $A1321)</f>
        <v>0</v>
      </c>
    </row>
    <row r="1322" spans="1:24" x14ac:dyDescent="0.3">
      <c r="A1322" s="13" t="str">
        <f t="shared" si="41"/>
        <v>carroja012011</v>
      </c>
      <c r="B1322" s="16" t="s">
        <v>290</v>
      </c>
      <c r="C1322" s="16">
        <v>2011</v>
      </c>
      <c r="D1322" s="16">
        <v>146</v>
      </c>
      <c r="E1322" s="16">
        <v>452</v>
      </c>
      <c r="F1322" s="16">
        <v>52</v>
      </c>
      <c r="G1322" s="16">
        <v>131</v>
      </c>
      <c r="H1322" s="16">
        <v>14</v>
      </c>
      <c r="I1322" s="16">
        <v>6</v>
      </c>
      <c r="J1322" s="16">
        <v>0</v>
      </c>
      <c r="K1322" s="16">
        <v>17</v>
      </c>
      <c r="L1322" s="16">
        <v>10</v>
      </c>
      <c r="M1322" s="16">
        <v>0</v>
      </c>
      <c r="N1322" s="16">
        <v>47</v>
      </c>
      <c r="O1322" s="16">
        <v>58</v>
      </c>
      <c r="P1322" s="13" t="str">
        <f t="shared" si="40"/>
        <v>2B</v>
      </c>
      <c r="Q1322" s="13">
        <f>IFERROR(VLOOKUP($A1322, 'Fielding Data'!$A$1:$H$12056, 5, 0), 0)</f>
        <v>91</v>
      </c>
      <c r="R1322" s="13">
        <f>IFERROR(VLOOKUP($A1322, 'Fielding Data'!$A$1:$H$12056, 6, 0), 0)</f>
        <v>160</v>
      </c>
      <c r="S1322" s="13">
        <f>IFERROR(VLOOKUP($A1322, 'Fielding Data'!$A$1:$H$12056, 7, 0), 0)</f>
        <v>5</v>
      </c>
      <c r="T1322" s="13">
        <f>IFERROR(VLOOKUP($A1322, 'Fielding Data'!$A$1:$H$12056, 8, 0), 0)</f>
        <v>35</v>
      </c>
      <c r="U1322" s="13">
        <f>SUMIFS('Fielding Data'!E:E, 'Fielding Data'!$A:$A, $A1322)</f>
        <v>169</v>
      </c>
      <c r="V1322" s="13">
        <f>SUMIFS('Fielding Data'!F:F, 'Fielding Data'!$A:$A, $A1322)</f>
        <v>292</v>
      </c>
      <c r="W1322" s="13">
        <f>SUMIFS('Fielding Data'!G:G, 'Fielding Data'!$A:$A, $A1322)</f>
        <v>9</v>
      </c>
      <c r="X1322" s="13">
        <f>SUMIFS('Fielding Data'!H:H, 'Fielding Data'!$A:$A, $A1322)</f>
        <v>62</v>
      </c>
    </row>
    <row r="1323" spans="1:24" x14ac:dyDescent="0.3">
      <c r="A1323" s="13" t="str">
        <f t="shared" si="41"/>
        <v>cartech022011</v>
      </c>
      <c r="B1323" s="16" t="s">
        <v>1238</v>
      </c>
      <c r="C1323" s="16">
        <v>2011</v>
      </c>
      <c r="D1323" s="16">
        <v>15</v>
      </c>
      <c r="E1323" s="16">
        <v>44</v>
      </c>
      <c r="F1323" s="16">
        <v>2</v>
      </c>
      <c r="G1323" s="16">
        <v>6</v>
      </c>
      <c r="H1323" s="16">
        <v>0</v>
      </c>
      <c r="I1323" s="16">
        <v>0</v>
      </c>
      <c r="J1323" s="16">
        <v>0</v>
      </c>
      <c r="K1323" s="16">
        <v>0</v>
      </c>
      <c r="L1323" s="16">
        <v>0</v>
      </c>
      <c r="M1323" s="16">
        <v>0</v>
      </c>
      <c r="N1323" s="16">
        <v>2</v>
      </c>
      <c r="O1323" s="16">
        <v>20</v>
      </c>
      <c r="P1323" s="13" t="str">
        <f t="shared" si="40"/>
        <v>1B</v>
      </c>
      <c r="Q1323" s="13">
        <f>IFERROR(VLOOKUP($A1323, 'Fielding Data'!$A$1:$H$12056, 5, 0), 0)</f>
        <v>64</v>
      </c>
      <c r="R1323" s="13">
        <f>IFERROR(VLOOKUP($A1323, 'Fielding Data'!$A$1:$H$12056, 6, 0), 0)</f>
        <v>4</v>
      </c>
      <c r="S1323" s="13">
        <f>IFERROR(VLOOKUP($A1323, 'Fielding Data'!$A$1:$H$12056, 7, 0), 0)</f>
        <v>1</v>
      </c>
      <c r="T1323" s="13">
        <f>IFERROR(VLOOKUP($A1323, 'Fielding Data'!$A$1:$H$12056, 8, 0), 0)</f>
        <v>5</v>
      </c>
      <c r="U1323" s="13">
        <f>SUMIFS('Fielding Data'!E:E, 'Fielding Data'!$A:$A, $A1323)</f>
        <v>64</v>
      </c>
      <c r="V1323" s="13">
        <f>SUMIFS('Fielding Data'!F:F, 'Fielding Data'!$A:$A, $A1323)</f>
        <v>4</v>
      </c>
      <c r="W1323" s="13">
        <f>SUMIFS('Fielding Data'!G:G, 'Fielding Data'!$A:$A, $A1323)</f>
        <v>1</v>
      </c>
      <c r="X1323" s="13">
        <f>SUMIFS('Fielding Data'!H:H, 'Fielding Data'!$A:$A, $A1323)</f>
        <v>5</v>
      </c>
    </row>
    <row r="1324" spans="1:24" x14ac:dyDescent="0.3">
      <c r="A1324" s="13" t="str">
        <f t="shared" si="41"/>
        <v>cashnan012011</v>
      </c>
      <c r="B1324" s="16" t="s">
        <v>1239</v>
      </c>
      <c r="C1324" s="16">
        <v>2011</v>
      </c>
      <c r="D1324" s="16">
        <v>7</v>
      </c>
      <c r="E1324" s="16">
        <v>1</v>
      </c>
      <c r="F1324" s="16">
        <v>0</v>
      </c>
      <c r="G1324" s="16">
        <v>0</v>
      </c>
      <c r="H1324" s="16">
        <v>0</v>
      </c>
      <c r="I1324" s="16">
        <v>0</v>
      </c>
      <c r="J1324" s="16">
        <v>0</v>
      </c>
      <c r="K1324" s="16">
        <v>0</v>
      </c>
      <c r="L1324" s="16">
        <v>0</v>
      </c>
      <c r="M1324" s="16">
        <v>0</v>
      </c>
      <c r="N1324" s="16">
        <v>0</v>
      </c>
      <c r="O1324" s="16">
        <v>1</v>
      </c>
      <c r="P1324" s="13" t="str">
        <f t="shared" si="40"/>
        <v>P</v>
      </c>
      <c r="Q1324" s="13">
        <f>IFERROR(VLOOKUP($A1324, 'Fielding Data'!$A$1:$H$12056, 5, 0), 0)</f>
        <v>0</v>
      </c>
      <c r="R1324" s="13">
        <f>IFERROR(VLOOKUP($A1324, 'Fielding Data'!$A$1:$H$12056, 6, 0), 0)</f>
        <v>1</v>
      </c>
      <c r="S1324" s="13">
        <f>IFERROR(VLOOKUP($A1324, 'Fielding Data'!$A$1:$H$12056, 7, 0), 0)</f>
        <v>0</v>
      </c>
      <c r="T1324" s="13">
        <f>IFERROR(VLOOKUP($A1324, 'Fielding Data'!$A$1:$H$12056, 8, 0), 0)</f>
        <v>0</v>
      </c>
      <c r="U1324" s="13">
        <f>SUMIFS('Fielding Data'!E:E, 'Fielding Data'!$A:$A, $A1324)</f>
        <v>0</v>
      </c>
      <c r="V1324" s="13">
        <f>SUMIFS('Fielding Data'!F:F, 'Fielding Data'!$A:$A, $A1324)</f>
        <v>1</v>
      </c>
      <c r="W1324" s="13">
        <f>SUMIFS('Fielding Data'!G:G, 'Fielding Data'!$A:$A, $A1324)</f>
        <v>0</v>
      </c>
      <c r="X1324" s="13">
        <f>SUMIFS('Fielding Data'!H:H, 'Fielding Data'!$A:$A, $A1324)</f>
        <v>0</v>
      </c>
    </row>
    <row r="1325" spans="1:24" x14ac:dyDescent="0.3">
      <c r="A1325" s="13" t="str">
        <f t="shared" si="41"/>
        <v>casilal012011</v>
      </c>
      <c r="B1325" s="16" t="s">
        <v>634</v>
      </c>
      <c r="C1325" s="16">
        <v>2011</v>
      </c>
      <c r="D1325" s="16">
        <v>97</v>
      </c>
      <c r="E1325" s="16">
        <v>323</v>
      </c>
      <c r="F1325" s="16">
        <v>52</v>
      </c>
      <c r="G1325" s="16">
        <v>84</v>
      </c>
      <c r="H1325" s="16">
        <v>21</v>
      </c>
      <c r="I1325" s="16">
        <v>4</v>
      </c>
      <c r="J1325" s="16">
        <v>2</v>
      </c>
      <c r="K1325" s="16">
        <v>21</v>
      </c>
      <c r="L1325" s="16">
        <v>15</v>
      </c>
      <c r="M1325" s="16">
        <v>4</v>
      </c>
      <c r="N1325" s="16">
        <v>28</v>
      </c>
      <c r="O1325" s="16">
        <v>45</v>
      </c>
      <c r="P1325" s="13" t="str">
        <f t="shared" si="40"/>
        <v>2B</v>
      </c>
      <c r="Q1325" s="13">
        <f>IFERROR(VLOOKUP($A1325, 'Fielding Data'!$A$1:$H$12056, 5, 0), 0)</f>
        <v>85</v>
      </c>
      <c r="R1325" s="13">
        <f>IFERROR(VLOOKUP($A1325, 'Fielding Data'!$A$1:$H$12056, 6, 0), 0)</f>
        <v>174</v>
      </c>
      <c r="S1325" s="13">
        <f>IFERROR(VLOOKUP($A1325, 'Fielding Data'!$A$1:$H$12056, 7, 0), 0)</f>
        <v>6</v>
      </c>
      <c r="T1325" s="13">
        <f>IFERROR(VLOOKUP($A1325, 'Fielding Data'!$A$1:$H$12056, 8, 0), 0)</f>
        <v>38</v>
      </c>
      <c r="U1325" s="13">
        <f>SUMIFS('Fielding Data'!E:E, 'Fielding Data'!$A:$A, $A1325)</f>
        <v>141</v>
      </c>
      <c r="V1325" s="13">
        <f>SUMIFS('Fielding Data'!F:F, 'Fielding Data'!$A:$A, $A1325)</f>
        <v>275</v>
      </c>
      <c r="W1325" s="13">
        <f>SUMIFS('Fielding Data'!G:G, 'Fielding Data'!$A:$A, $A1325)</f>
        <v>11</v>
      </c>
      <c r="X1325" s="13">
        <f>SUMIFS('Fielding Data'!H:H, 'Fielding Data'!$A:$A, $A1325)</f>
        <v>61</v>
      </c>
    </row>
    <row r="1326" spans="1:24" x14ac:dyDescent="0.3">
      <c r="A1326" s="13" t="str">
        <f t="shared" si="41"/>
        <v>cassebo012011</v>
      </c>
      <c r="B1326" s="16" t="s">
        <v>1240</v>
      </c>
      <c r="C1326" s="16">
        <v>2011</v>
      </c>
      <c r="D1326" s="16">
        <v>30</v>
      </c>
      <c r="E1326" s="16">
        <v>0</v>
      </c>
      <c r="F1326" s="16">
        <v>0</v>
      </c>
      <c r="G1326" s="16">
        <v>0</v>
      </c>
      <c r="H1326" s="16">
        <v>0</v>
      </c>
      <c r="I1326" s="16">
        <v>0</v>
      </c>
      <c r="J1326" s="16">
        <v>0</v>
      </c>
      <c r="K1326" s="16">
        <v>0</v>
      </c>
      <c r="L1326" s="16">
        <v>0</v>
      </c>
      <c r="M1326" s="16">
        <v>0</v>
      </c>
      <c r="N1326" s="16">
        <v>0</v>
      </c>
      <c r="O1326" s="16">
        <v>0</v>
      </c>
      <c r="P1326" s="13" t="str">
        <f t="shared" si="40"/>
        <v>P</v>
      </c>
      <c r="Q1326" s="13">
        <f>IFERROR(VLOOKUP($A1326, 'Fielding Data'!$A$1:$H$12056, 5, 0), 0)</f>
        <v>3</v>
      </c>
      <c r="R1326" s="13">
        <f>IFERROR(VLOOKUP($A1326, 'Fielding Data'!$A$1:$H$12056, 6, 0), 0)</f>
        <v>3</v>
      </c>
      <c r="S1326" s="13">
        <f>IFERROR(VLOOKUP($A1326, 'Fielding Data'!$A$1:$H$12056, 7, 0), 0)</f>
        <v>0</v>
      </c>
      <c r="T1326" s="13">
        <f>IFERROR(VLOOKUP($A1326, 'Fielding Data'!$A$1:$H$12056, 8, 0), 0)</f>
        <v>1</v>
      </c>
      <c r="U1326" s="13">
        <f>SUMIFS('Fielding Data'!E:E, 'Fielding Data'!$A:$A, $A1326)</f>
        <v>3</v>
      </c>
      <c r="V1326" s="13">
        <f>SUMIFS('Fielding Data'!F:F, 'Fielding Data'!$A:$A, $A1326)</f>
        <v>3</v>
      </c>
      <c r="W1326" s="13">
        <f>SUMIFS('Fielding Data'!G:G, 'Fielding Data'!$A:$A, $A1326)</f>
        <v>0</v>
      </c>
      <c r="X1326" s="13">
        <f>SUMIFS('Fielding Data'!H:H, 'Fielding Data'!$A:$A, $A1326)</f>
        <v>1</v>
      </c>
    </row>
    <row r="1327" spans="1:24" x14ac:dyDescent="0.3">
      <c r="A1327" s="13" t="str">
        <f t="shared" si="41"/>
        <v>castial022011</v>
      </c>
      <c r="B1327" s="16" t="s">
        <v>898</v>
      </c>
      <c r="C1327" s="16">
        <v>2011</v>
      </c>
      <c r="D1327" s="16">
        <v>17</v>
      </c>
      <c r="E1327" s="16">
        <v>0</v>
      </c>
      <c r="F1327" s="16">
        <v>0</v>
      </c>
      <c r="G1327" s="16">
        <v>0</v>
      </c>
      <c r="H1327" s="16">
        <v>0</v>
      </c>
      <c r="I1327" s="16">
        <v>0</v>
      </c>
      <c r="J1327" s="16">
        <v>0</v>
      </c>
      <c r="K1327" s="16">
        <v>0</v>
      </c>
      <c r="L1327" s="16">
        <v>0</v>
      </c>
      <c r="M1327" s="16">
        <v>0</v>
      </c>
      <c r="N1327" s="16">
        <v>0</v>
      </c>
      <c r="O1327" s="16">
        <v>0</v>
      </c>
      <c r="P1327" s="13" t="str">
        <f t="shared" si="40"/>
        <v>P</v>
      </c>
      <c r="Q1327" s="13">
        <f>IFERROR(VLOOKUP($A1327, 'Fielding Data'!$A$1:$H$12056, 5, 0), 0)</f>
        <v>2</v>
      </c>
      <c r="R1327" s="13">
        <f>IFERROR(VLOOKUP($A1327, 'Fielding Data'!$A$1:$H$12056, 6, 0), 0)</f>
        <v>2</v>
      </c>
      <c r="S1327" s="13">
        <f>IFERROR(VLOOKUP($A1327, 'Fielding Data'!$A$1:$H$12056, 7, 0), 0)</f>
        <v>0</v>
      </c>
      <c r="T1327" s="13">
        <f>IFERROR(VLOOKUP($A1327, 'Fielding Data'!$A$1:$H$12056, 8, 0), 0)</f>
        <v>0</v>
      </c>
      <c r="U1327" s="13">
        <f>SUMIFS('Fielding Data'!E:E, 'Fielding Data'!$A:$A, $A1327)</f>
        <v>2</v>
      </c>
      <c r="V1327" s="13">
        <f>SUMIFS('Fielding Data'!F:F, 'Fielding Data'!$A:$A, $A1327)</f>
        <v>2</v>
      </c>
      <c r="W1327" s="13">
        <f>SUMIFS('Fielding Data'!G:G, 'Fielding Data'!$A:$A, $A1327)</f>
        <v>0</v>
      </c>
      <c r="X1327" s="13">
        <f>SUMIFS('Fielding Data'!H:H, 'Fielding Data'!$A:$A, $A1327)</f>
        <v>0</v>
      </c>
    </row>
    <row r="1328" spans="1:24" x14ac:dyDescent="0.3">
      <c r="A1328" s="13" t="str">
        <f t="shared" si="41"/>
        <v>castiwe012011</v>
      </c>
      <c r="B1328" s="16" t="s">
        <v>1241</v>
      </c>
      <c r="C1328" s="16">
        <v>2011</v>
      </c>
      <c r="D1328" s="16">
        <v>4</v>
      </c>
      <c r="E1328" s="16">
        <v>13</v>
      </c>
      <c r="F1328" s="16">
        <v>0</v>
      </c>
      <c r="G1328" s="16">
        <v>2</v>
      </c>
      <c r="H1328" s="16">
        <v>0</v>
      </c>
      <c r="I1328" s="16">
        <v>0</v>
      </c>
      <c r="J1328" s="16">
        <v>0</v>
      </c>
      <c r="K1328" s="16">
        <v>0</v>
      </c>
      <c r="L1328" s="16">
        <v>0</v>
      </c>
      <c r="M1328" s="16">
        <v>0</v>
      </c>
      <c r="N1328" s="16">
        <v>0</v>
      </c>
      <c r="O1328" s="16">
        <v>4</v>
      </c>
      <c r="P1328" s="13" t="str">
        <f t="shared" si="40"/>
        <v>C</v>
      </c>
      <c r="Q1328" s="13">
        <f>IFERROR(VLOOKUP($A1328, 'Fielding Data'!$A$1:$H$12056, 5, 0), 0)</f>
        <v>16</v>
      </c>
      <c r="R1328" s="13">
        <f>IFERROR(VLOOKUP($A1328, 'Fielding Data'!$A$1:$H$12056, 6, 0), 0)</f>
        <v>2</v>
      </c>
      <c r="S1328" s="13">
        <f>IFERROR(VLOOKUP($A1328, 'Fielding Data'!$A$1:$H$12056, 7, 0), 0)</f>
        <v>2</v>
      </c>
      <c r="T1328" s="13">
        <f>IFERROR(VLOOKUP($A1328, 'Fielding Data'!$A$1:$H$12056, 8, 0), 0)</f>
        <v>0</v>
      </c>
      <c r="U1328" s="13">
        <f>SUMIFS('Fielding Data'!E:E, 'Fielding Data'!$A:$A, $A1328)</f>
        <v>16</v>
      </c>
      <c r="V1328" s="13">
        <f>SUMIFS('Fielding Data'!F:F, 'Fielding Data'!$A:$A, $A1328)</f>
        <v>2</v>
      </c>
      <c r="W1328" s="13">
        <f>SUMIFS('Fielding Data'!G:G, 'Fielding Data'!$A:$A, $A1328)</f>
        <v>2</v>
      </c>
      <c r="X1328" s="13">
        <f>SUMIFS('Fielding Data'!H:H, 'Fielding Data'!$A:$A, $A1328)</f>
        <v>0</v>
      </c>
    </row>
    <row r="1329" spans="1:24" x14ac:dyDescent="0.3">
      <c r="A1329" s="13" t="str">
        <f t="shared" si="41"/>
        <v>castrju012011</v>
      </c>
      <c r="B1329" s="16" t="s">
        <v>73</v>
      </c>
      <c r="C1329" s="16">
        <v>2011</v>
      </c>
      <c r="D1329" s="16">
        <v>7</v>
      </c>
      <c r="E1329" s="16">
        <v>14</v>
      </c>
      <c r="F1329" s="16">
        <v>2</v>
      </c>
      <c r="G1329" s="16">
        <v>4</v>
      </c>
      <c r="H1329" s="16">
        <v>0</v>
      </c>
      <c r="I1329" s="16">
        <v>0</v>
      </c>
      <c r="J1329" s="16">
        <v>0</v>
      </c>
      <c r="K1329" s="16">
        <v>1</v>
      </c>
      <c r="L1329" s="16">
        <v>0</v>
      </c>
      <c r="M1329" s="16">
        <v>0</v>
      </c>
      <c r="N1329" s="16">
        <v>1</v>
      </c>
      <c r="O1329" s="16">
        <v>4</v>
      </c>
      <c r="P1329" s="13" t="str">
        <f t="shared" si="40"/>
        <v>2B</v>
      </c>
      <c r="Q1329" s="13">
        <f>IFERROR(VLOOKUP($A1329, 'Fielding Data'!$A$1:$H$12056, 5, 0), 0)</f>
        <v>3</v>
      </c>
      <c r="R1329" s="13">
        <f>IFERROR(VLOOKUP($A1329, 'Fielding Data'!$A$1:$H$12056, 6, 0), 0)</f>
        <v>11</v>
      </c>
      <c r="S1329" s="13">
        <f>IFERROR(VLOOKUP($A1329, 'Fielding Data'!$A$1:$H$12056, 7, 0), 0)</f>
        <v>0</v>
      </c>
      <c r="T1329" s="13">
        <f>IFERROR(VLOOKUP($A1329, 'Fielding Data'!$A$1:$H$12056, 8, 0), 0)</f>
        <v>1</v>
      </c>
      <c r="U1329" s="13">
        <f>SUMIFS('Fielding Data'!E:E, 'Fielding Data'!$A:$A, $A1329)</f>
        <v>4</v>
      </c>
      <c r="V1329" s="13">
        <f>SUMIFS('Fielding Data'!F:F, 'Fielding Data'!$A:$A, $A1329)</f>
        <v>13</v>
      </c>
      <c r="W1329" s="13">
        <f>SUMIFS('Fielding Data'!G:G, 'Fielding Data'!$A:$A, $A1329)</f>
        <v>0</v>
      </c>
      <c r="X1329" s="13">
        <f>SUMIFS('Fielding Data'!H:H, 'Fielding Data'!$A:$A, $A1329)</f>
        <v>1</v>
      </c>
    </row>
    <row r="1330" spans="1:24" x14ac:dyDescent="0.3">
      <c r="A1330" s="13" t="str">
        <f t="shared" si="41"/>
        <v>castrra012011</v>
      </c>
      <c r="B1330" s="16" t="s">
        <v>74</v>
      </c>
      <c r="C1330" s="16">
        <v>2011</v>
      </c>
      <c r="D1330" s="16">
        <v>23</v>
      </c>
      <c r="E1330" s="16">
        <v>68</v>
      </c>
      <c r="F1330" s="16">
        <v>6</v>
      </c>
      <c r="G1330" s="16">
        <v>16</v>
      </c>
      <c r="H1330" s="16">
        <v>3</v>
      </c>
      <c r="I1330" s="16">
        <v>0</v>
      </c>
      <c r="J1330" s="16">
        <v>4</v>
      </c>
      <c r="K1330" s="16">
        <v>10</v>
      </c>
      <c r="L1330" s="16">
        <v>0</v>
      </c>
      <c r="M1330" s="16">
        <v>0</v>
      </c>
      <c r="N1330" s="16">
        <v>7</v>
      </c>
      <c r="O1330" s="16">
        <v>23</v>
      </c>
      <c r="P1330" s="13" t="str">
        <f t="shared" si="40"/>
        <v>C</v>
      </c>
      <c r="Q1330" s="13">
        <f>IFERROR(VLOOKUP($A1330, 'Fielding Data'!$A$1:$H$12056, 5, 0), 0)</f>
        <v>117</v>
      </c>
      <c r="R1330" s="13">
        <f>IFERROR(VLOOKUP($A1330, 'Fielding Data'!$A$1:$H$12056, 6, 0), 0)</f>
        <v>4</v>
      </c>
      <c r="S1330" s="13">
        <f>IFERROR(VLOOKUP($A1330, 'Fielding Data'!$A$1:$H$12056, 7, 0), 0)</f>
        <v>1</v>
      </c>
      <c r="T1330" s="13">
        <f>IFERROR(VLOOKUP($A1330, 'Fielding Data'!$A$1:$H$12056, 8, 0), 0)</f>
        <v>0</v>
      </c>
      <c r="U1330" s="13">
        <f>SUMIFS('Fielding Data'!E:E, 'Fielding Data'!$A:$A, $A1330)</f>
        <v>117</v>
      </c>
      <c r="V1330" s="13">
        <f>SUMIFS('Fielding Data'!F:F, 'Fielding Data'!$A:$A, $A1330)</f>
        <v>4</v>
      </c>
      <c r="W1330" s="13">
        <f>SUMIFS('Fielding Data'!G:G, 'Fielding Data'!$A:$A, $A1330)</f>
        <v>1</v>
      </c>
      <c r="X1330" s="13">
        <f>SUMIFS('Fielding Data'!H:H, 'Fielding Data'!$A:$A, $A1330)</f>
        <v>0</v>
      </c>
    </row>
    <row r="1331" spans="1:24" x14ac:dyDescent="0.3">
      <c r="A1331" s="13" t="str">
        <f t="shared" si="41"/>
        <v>castrst012011</v>
      </c>
      <c r="B1331" s="16" t="s">
        <v>1243</v>
      </c>
      <c r="C1331" s="16">
        <v>2011</v>
      </c>
      <c r="D1331" s="16">
        <v>158</v>
      </c>
      <c r="E1331" s="16">
        <v>674</v>
      </c>
      <c r="F1331" s="16">
        <v>91</v>
      </c>
      <c r="G1331" s="16">
        <v>207</v>
      </c>
      <c r="H1331" s="16">
        <v>36</v>
      </c>
      <c r="I1331" s="16">
        <v>9</v>
      </c>
      <c r="J1331" s="16">
        <v>10</v>
      </c>
      <c r="K1331" s="16">
        <v>66</v>
      </c>
      <c r="L1331" s="16">
        <v>22</v>
      </c>
      <c r="M1331" s="16">
        <v>9</v>
      </c>
      <c r="N1331" s="16">
        <v>35</v>
      </c>
      <c r="O1331" s="16">
        <v>96</v>
      </c>
      <c r="P1331" s="13" t="str">
        <f t="shared" si="40"/>
        <v>SS</v>
      </c>
      <c r="Q1331" s="13">
        <f>IFERROR(VLOOKUP($A1331, 'Fielding Data'!$A$1:$H$12056, 5, 0), 0)</f>
        <v>267</v>
      </c>
      <c r="R1331" s="13">
        <f>IFERROR(VLOOKUP($A1331, 'Fielding Data'!$A$1:$H$12056, 6, 0), 0)</f>
        <v>446</v>
      </c>
      <c r="S1331" s="13">
        <f>IFERROR(VLOOKUP($A1331, 'Fielding Data'!$A$1:$H$12056, 7, 0), 0)</f>
        <v>29</v>
      </c>
      <c r="T1331" s="13">
        <f>IFERROR(VLOOKUP($A1331, 'Fielding Data'!$A$1:$H$12056, 8, 0), 0)</f>
        <v>82</v>
      </c>
      <c r="U1331" s="13">
        <f>SUMIFS('Fielding Data'!E:E, 'Fielding Data'!$A:$A, $A1331)</f>
        <v>267</v>
      </c>
      <c r="V1331" s="13">
        <f>SUMIFS('Fielding Data'!F:F, 'Fielding Data'!$A:$A, $A1331)</f>
        <v>446</v>
      </c>
      <c r="W1331" s="13">
        <f>SUMIFS('Fielding Data'!G:G, 'Fielding Data'!$A:$A, $A1331)</f>
        <v>29</v>
      </c>
      <c r="X1331" s="13">
        <f>SUMIFS('Fielding Data'!H:H, 'Fielding Data'!$A:$A, $A1331)</f>
        <v>82</v>
      </c>
    </row>
    <row r="1332" spans="1:24" x14ac:dyDescent="0.3">
      <c r="A1332" s="13" t="str">
        <f t="shared" si="41"/>
        <v>cecilbr012011</v>
      </c>
      <c r="B1332" s="16" t="s">
        <v>1064</v>
      </c>
      <c r="C1332" s="16">
        <v>2011</v>
      </c>
      <c r="D1332" s="16">
        <v>20</v>
      </c>
      <c r="E1332" s="16">
        <v>0</v>
      </c>
      <c r="F1332" s="16">
        <v>0</v>
      </c>
      <c r="G1332" s="16">
        <v>0</v>
      </c>
      <c r="H1332" s="16">
        <v>0</v>
      </c>
      <c r="I1332" s="16">
        <v>0</v>
      </c>
      <c r="J1332" s="16">
        <v>0</v>
      </c>
      <c r="K1332" s="16">
        <v>0</v>
      </c>
      <c r="L1332" s="16">
        <v>0</v>
      </c>
      <c r="M1332" s="16">
        <v>0</v>
      </c>
      <c r="N1332" s="16">
        <v>0</v>
      </c>
      <c r="O1332" s="16">
        <v>0</v>
      </c>
      <c r="P1332" s="13" t="str">
        <f t="shared" si="40"/>
        <v>P</v>
      </c>
      <c r="Q1332" s="13">
        <f>IFERROR(VLOOKUP($A1332, 'Fielding Data'!$A$1:$H$12056, 5, 0), 0)</f>
        <v>2</v>
      </c>
      <c r="R1332" s="13">
        <f>IFERROR(VLOOKUP($A1332, 'Fielding Data'!$A$1:$H$12056, 6, 0), 0)</f>
        <v>11</v>
      </c>
      <c r="S1332" s="13">
        <f>IFERROR(VLOOKUP($A1332, 'Fielding Data'!$A$1:$H$12056, 7, 0), 0)</f>
        <v>1</v>
      </c>
      <c r="T1332" s="13">
        <f>IFERROR(VLOOKUP($A1332, 'Fielding Data'!$A$1:$H$12056, 8, 0), 0)</f>
        <v>0</v>
      </c>
      <c r="U1332" s="13">
        <f>SUMIFS('Fielding Data'!E:E, 'Fielding Data'!$A:$A, $A1332)</f>
        <v>2</v>
      </c>
      <c r="V1332" s="13">
        <f>SUMIFS('Fielding Data'!F:F, 'Fielding Data'!$A:$A, $A1332)</f>
        <v>11</v>
      </c>
      <c r="W1332" s="13">
        <f>SUMIFS('Fielding Data'!G:G, 'Fielding Data'!$A:$A, $A1332)</f>
        <v>1</v>
      </c>
      <c r="X1332" s="13">
        <f>SUMIFS('Fielding Data'!H:H, 'Fielding Data'!$A:$A, $A1332)</f>
        <v>0</v>
      </c>
    </row>
    <row r="1333" spans="1:24" x14ac:dyDescent="0.3">
      <c r="A1333" s="13" t="str">
        <f t="shared" si="41"/>
        <v>cedajo012011</v>
      </c>
      <c r="B1333" s="16" t="s">
        <v>1244</v>
      </c>
      <c r="C1333" s="16">
        <v>2011</v>
      </c>
      <c r="D1333" s="16">
        <v>17</v>
      </c>
      <c r="E1333" s="16">
        <v>0</v>
      </c>
      <c r="F1333" s="16">
        <v>0</v>
      </c>
      <c r="G1333" s="16">
        <v>0</v>
      </c>
      <c r="H1333" s="16">
        <v>0</v>
      </c>
      <c r="I1333" s="16">
        <v>0</v>
      </c>
      <c r="J1333" s="16">
        <v>0</v>
      </c>
      <c r="K1333" s="16">
        <v>0</v>
      </c>
      <c r="L1333" s="16">
        <v>0</v>
      </c>
      <c r="M1333" s="16">
        <v>0</v>
      </c>
      <c r="N1333" s="16">
        <v>0</v>
      </c>
      <c r="O1333" s="16">
        <v>0</v>
      </c>
      <c r="P1333" s="13" t="str">
        <f t="shared" si="40"/>
        <v>P</v>
      </c>
      <c r="Q1333" s="13">
        <f>IFERROR(VLOOKUP($A1333, 'Fielding Data'!$A$1:$H$12056, 5, 0), 0)</f>
        <v>2</v>
      </c>
      <c r="R1333" s="13">
        <f>IFERROR(VLOOKUP($A1333, 'Fielding Data'!$A$1:$H$12056, 6, 0), 0)</f>
        <v>0</v>
      </c>
      <c r="S1333" s="13">
        <f>IFERROR(VLOOKUP($A1333, 'Fielding Data'!$A$1:$H$12056, 7, 0), 0)</f>
        <v>0</v>
      </c>
      <c r="T1333" s="13">
        <f>IFERROR(VLOOKUP($A1333, 'Fielding Data'!$A$1:$H$12056, 8, 0), 0)</f>
        <v>0</v>
      </c>
      <c r="U1333" s="13">
        <f>SUMIFS('Fielding Data'!E:E, 'Fielding Data'!$A:$A, $A1333)</f>
        <v>2</v>
      </c>
      <c r="V1333" s="13">
        <f>SUMIFS('Fielding Data'!F:F, 'Fielding Data'!$A:$A, $A1333)</f>
        <v>0</v>
      </c>
      <c r="W1333" s="13">
        <f>SUMIFS('Fielding Data'!G:G, 'Fielding Data'!$A:$A, $A1333)</f>
        <v>0</v>
      </c>
      <c r="X1333" s="13">
        <f>SUMIFS('Fielding Data'!H:H, 'Fielding Data'!$A:$A, $A1333)</f>
        <v>0</v>
      </c>
    </row>
    <row r="1334" spans="1:24" x14ac:dyDescent="0.3">
      <c r="A1334" s="13" t="str">
        <f t="shared" si="41"/>
        <v>cedenro022011</v>
      </c>
      <c r="B1334" s="16" t="s">
        <v>525</v>
      </c>
      <c r="C1334" s="16">
        <v>2011</v>
      </c>
      <c r="D1334" s="16">
        <v>128</v>
      </c>
      <c r="E1334" s="16">
        <v>413</v>
      </c>
      <c r="F1334" s="16">
        <v>43</v>
      </c>
      <c r="G1334" s="16">
        <v>103</v>
      </c>
      <c r="H1334" s="16">
        <v>25</v>
      </c>
      <c r="I1334" s="16">
        <v>3</v>
      </c>
      <c r="J1334" s="16">
        <v>2</v>
      </c>
      <c r="K1334" s="16">
        <v>32</v>
      </c>
      <c r="L1334" s="16">
        <v>2</v>
      </c>
      <c r="M1334" s="16">
        <v>5</v>
      </c>
      <c r="N1334" s="16">
        <v>30</v>
      </c>
      <c r="O1334" s="16">
        <v>93</v>
      </c>
      <c r="P1334" s="13" t="str">
        <f t="shared" si="40"/>
        <v>2B</v>
      </c>
      <c r="Q1334" s="13">
        <f>IFERROR(VLOOKUP($A1334, 'Fielding Data'!$A$1:$H$12056, 5, 0), 0)</f>
        <v>0</v>
      </c>
      <c r="R1334" s="13">
        <f>IFERROR(VLOOKUP($A1334, 'Fielding Data'!$A$1:$H$12056, 6, 0), 0)</f>
        <v>3</v>
      </c>
      <c r="S1334" s="13">
        <f>IFERROR(VLOOKUP($A1334, 'Fielding Data'!$A$1:$H$12056, 7, 0), 0)</f>
        <v>0</v>
      </c>
      <c r="T1334" s="13">
        <f>IFERROR(VLOOKUP($A1334, 'Fielding Data'!$A$1:$H$12056, 8, 0), 0)</f>
        <v>0</v>
      </c>
      <c r="U1334" s="13">
        <f>SUMIFS('Fielding Data'!E:E, 'Fielding Data'!$A:$A, $A1334)</f>
        <v>191</v>
      </c>
      <c r="V1334" s="13">
        <f>SUMIFS('Fielding Data'!F:F, 'Fielding Data'!$A:$A, $A1334)</f>
        <v>400</v>
      </c>
      <c r="W1334" s="13">
        <f>SUMIFS('Fielding Data'!G:G, 'Fielding Data'!$A:$A, $A1334)</f>
        <v>13</v>
      </c>
      <c r="X1334" s="13">
        <f>SUMIFS('Fielding Data'!H:H, 'Fielding Data'!$A:$A, $A1334)</f>
        <v>72</v>
      </c>
    </row>
    <row r="1335" spans="1:24" x14ac:dyDescent="0.3">
      <c r="A1335" s="13" t="str">
        <f t="shared" si="41"/>
        <v>cedenxa012011</v>
      </c>
      <c r="B1335" s="16" t="s">
        <v>1451</v>
      </c>
      <c r="C1335" s="16">
        <v>2011</v>
      </c>
      <c r="D1335" s="16">
        <v>3</v>
      </c>
      <c r="E1335" s="16">
        <v>0</v>
      </c>
      <c r="F1335" s="16">
        <v>0</v>
      </c>
      <c r="G1335" s="16">
        <v>0</v>
      </c>
      <c r="H1335" s="16">
        <v>0</v>
      </c>
      <c r="I1335" s="16">
        <v>0</v>
      </c>
      <c r="J1335" s="16">
        <v>0</v>
      </c>
      <c r="K1335" s="16">
        <v>0</v>
      </c>
      <c r="L1335" s="16">
        <v>0</v>
      </c>
      <c r="M1335" s="16">
        <v>0</v>
      </c>
      <c r="N1335" s="16">
        <v>0</v>
      </c>
      <c r="O1335" s="16">
        <v>0</v>
      </c>
      <c r="P1335" s="13" t="str">
        <f t="shared" si="40"/>
        <v>P</v>
      </c>
      <c r="Q1335" s="13">
        <f>IFERROR(VLOOKUP($A1335, 'Fielding Data'!$A$1:$H$12056, 5, 0), 0)</f>
        <v>0</v>
      </c>
      <c r="R1335" s="13">
        <f>IFERROR(VLOOKUP($A1335, 'Fielding Data'!$A$1:$H$12056, 6, 0), 0)</f>
        <v>0</v>
      </c>
      <c r="S1335" s="13">
        <f>IFERROR(VLOOKUP($A1335, 'Fielding Data'!$A$1:$H$12056, 7, 0), 0)</f>
        <v>0</v>
      </c>
      <c r="T1335" s="13">
        <f>IFERROR(VLOOKUP($A1335, 'Fielding Data'!$A$1:$H$12056, 8, 0), 0)</f>
        <v>0</v>
      </c>
      <c r="U1335" s="13">
        <f>SUMIFS('Fielding Data'!E:E, 'Fielding Data'!$A:$A, $A1335)</f>
        <v>0</v>
      </c>
      <c r="V1335" s="13">
        <f>SUMIFS('Fielding Data'!F:F, 'Fielding Data'!$A:$A, $A1335)</f>
        <v>0</v>
      </c>
      <c r="W1335" s="13">
        <f>SUMIFS('Fielding Data'!G:G, 'Fielding Data'!$A:$A, $A1335)</f>
        <v>0</v>
      </c>
      <c r="X1335" s="13">
        <f>SUMIFS('Fielding Data'!H:H, 'Fielding Data'!$A:$A, $A1335)</f>
        <v>0</v>
      </c>
    </row>
    <row r="1336" spans="1:24" x14ac:dyDescent="0.3">
      <c r="A1336" s="13" t="str">
        <f t="shared" si="41"/>
        <v>cervefr012011</v>
      </c>
      <c r="B1336" s="16" t="s">
        <v>899</v>
      </c>
      <c r="C1336" s="16">
        <v>2011</v>
      </c>
      <c r="D1336" s="16">
        <v>43</v>
      </c>
      <c r="E1336" s="16">
        <v>124</v>
      </c>
      <c r="F1336" s="16">
        <v>17</v>
      </c>
      <c r="G1336" s="16">
        <v>33</v>
      </c>
      <c r="H1336" s="16">
        <v>4</v>
      </c>
      <c r="I1336" s="16">
        <v>0</v>
      </c>
      <c r="J1336" s="16">
        <v>4</v>
      </c>
      <c r="K1336" s="16">
        <v>22</v>
      </c>
      <c r="L1336" s="16">
        <v>4</v>
      </c>
      <c r="M1336" s="16">
        <v>1</v>
      </c>
      <c r="N1336" s="16">
        <v>9</v>
      </c>
      <c r="O1336" s="16">
        <v>29</v>
      </c>
      <c r="P1336" s="13" t="str">
        <f t="shared" si="40"/>
        <v>2B</v>
      </c>
      <c r="Q1336" s="13">
        <f>IFERROR(VLOOKUP($A1336, 'Fielding Data'!$A$1:$H$12056, 5, 0), 0)</f>
        <v>0</v>
      </c>
      <c r="R1336" s="13">
        <f>IFERROR(VLOOKUP($A1336, 'Fielding Data'!$A$1:$H$12056, 6, 0), 0)</f>
        <v>1</v>
      </c>
      <c r="S1336" s="13">
        <f>IFERROR(VLOOKUP($A1336, 'Fielding Data'!$A$1:$H$12056, 7, 0), 0)</f>
        <v>0</v>
      </c>
      <c r="T1336" s="13">
        <f>IFERROR(VLOOKUP($A1336, 'Fielding Data'!$A$1:$H$12056, 8, 0), 0)</f>
        <v>0</v>
      </c>
      <c r="U1336" s="13">
        <f>SUMIFS('Fielding Data'!E:E, 'Fielding Data'!$A:$A, $A1336)</f>
        <v>278</v>
      </c>
      <c r="V1336" s="13">
        <f>SUMIFS('Fielding Data'!F:F, 'Fielding Data'!$A:$A, $A1336)</f>
        <v>19</v>
      </c>
      <c r="W1336" s="13">
        <f>SUMIFS('Fielding Data'!G:G, 'Fielding Data'!$A:$A, $A1336)</f>
        <v>6</v>
      </c>
      <c r="X1336" s="13">
        <f>SUMIFS('Fielding Data'!H:H, 'Fielding Data'!$A:$A, $A1336)</f>
        <v>1</v>
      </c>
    </row>
    <row r="1337" spans="1:24" x14ac:dyDescent="0.3">
      <c r="A1337" s="13" t="str">
        <f t="shared" si="41"/>
        <v>chacijh012011</v>
      </c>
      <c r="B1337" s="16" t="s">
        <v>1065</v>
      </c>
      <c r="C1337" s="16">
        <v>2011</v>
      </c>
      <c r="D1337" s="16">
        <v>33</v>
      </c>
      <c r="E1337" s="16">
        <v>61</v>
      </c>
      <c r="F1337" s="16">
        <v>3</v>
      </c>
      <c r="G1337" s="16">
        <v>10</v>
      </c>
      <c r="H1337" s="16">
        <v>1</v>
      </c>
      <c r="I1337" s="16">
        <v>0</v>
      </c>
      <c r="J1337" s="16">
        <v>0</v>
      </c>
      <c r="K1337" s="16">
        <v>4</v>
      </c>
      <c r="L1337" s="16">
        <v>0</v>
      </c>
      <c r="M1337" s="16">
        <v>0</v>
      </c>
      <c r="N1337" s="16">
        <v>1</v>
      </c>
      <c r="O1337" s="16">
        <v>12</v>
      </c>
      <c r="P1337" s="13" t="str">
        <f t="shared" si="40"/>
        <v>P</v>
      </c>
      <c r="Q1337" s="13">
        <f>IFERROR(VLOOKUP($A1337, 'Fielding Data'!$A$1:$H$12056, 5, 0), 0)</f>
        <v>26</v>
      </c>
      <c r="R1337" s="13">
        <f>IFERROR(VLOOKUP($A1337, 'Fielding Data'!$A$1:$H$12056, 6, 0), 0)</f>
        <v>39</v>
      </c>
      <c r="S1337" s="13">
        <f>IFERROR(VLOOKUP($A1337, 'Fielding Data'!$A$1:$H$12056, 7, 0), 0)</f>
        <v>4</v>
      </c>
      <c r="T1337" s="13">
        <f>IFERROR(VLOOKUP($A1337, 'Fielding Data'!$A$1:$H$12056, 8, 0), 0)</f>
        <v>1</v>
      </c>
      <c r="U1337" s="13">
        <f>SUMIFS('Fielding Data'!E:E, 'Fielding Data'!$A:$A, $A1337)</f>
        <v>26</v>
      </c>
      <c r="V1337" s="13">
        <f>SUMIFS('Fielding Data'!F:F, 'Fielding Data'!$A:$A, $A1337)</f>
        <v>39</v>
      </c>
      <c r="W1337" s="13">
        <f>SUMIFS('Fielding Data'!G:G, 'Fielding Data'!$A:$A, $A1337)</f>
        <v>4</v>
      </c>
      <c r="X1337" s="13">
        <f>SUMIFS('Fielding Data'!H:H, 'Fielding Data'!$A:$A, $A1337)</f>
        <v>1</v>
      </c>
    </row>
    <row r="1338" spans="1:24" x14ac:dyDescent="0.3">
      <c r="A1338" s="13" t="str">
        <f t="shared" si="41"/>
        <v>chambad012011</v>
      </c>
      <c r="B1338" s="16" t="s">
        <v>1452</v>
      </c>
      <c r="C1338" s="16">
        <v>2011</v>
      </c>
      <c r="D1338" s="16">
        <v>18</v>
      </c>
      <c r="E1338" s="16">
        <v>8</v>
      </c>
      <c r="F1338" s="16">
        <v>2</v>
      </c>
      <c r="G1338" s="16">
        <v>3</v>
      </c>
      <c r="H1338" s="16">
        <v>0</v>
      </c>
      <c r="I1338" s="16">
        <v>1</v>
      </c>
      <c r="J1338" s="16">
        <v>0</v>
      </c>
      <c r="K1338" s="16">
        <v>4</v>
      </c>
      <c r="L1338" s="16">
        <v>0</v>
      </c>
      <c r="M1338" s="16">
        <v>0</v>
      </c>
      <c r="N1338" s="16">
        <v>0</v>
      </c>
      <c r="O1338" s="16">
        <v>1</v>
      </c>
      <c r="P1338" s="13" t="str">
        <f t="shared" si="40"/>
        <v>CF</v>
      </c>
      <c r="Q1338" s="13">
        <f>IFERROR(VLOOKUP($A1338, 'Fielding Data'!$A$1:$H$12056, 5, 0), 0)</f>
        <v>0</v>
      </c>
      <c r="R1338" s="13">
        <f>IFERROR(VLOOKUP($A1338, 'Fielding Data'!$A$1:$H$12056, 6, 0), 0)</f>
        <v>0</v>
      </c>
      <c r="S1338" s="13">
        <f>IFERROR(VLOOKUP($A1338, 'Fielding Data'!$A$1:$H$12056, 7, 0), 0)</f>
        <v>0</v>
      </c>
      <c r="T1338" s="13">
        <f>IFERROR(VLOOKUP($A1338, 'Fielding Data'!$A$1:$H$12056, 8, 0), 0)</f>
        <v>0</v>
      </c>
      <c r="U1338" s="13">
        <f>SUMIFS('Fielding Data'!E:E, 'Fielding Data'!$A:$A, $A1338)</f>
        <v>7</v>
      </c>
      <c r="V1338" s="13">
        <f>SUMIFS('Fielding Data'!F:F, 'Fielding Data'!$A:$A, $A1338)</f>
        <v>0</v>
      </c>
      <c r="W1338" s="13">
        <f>SUMIFS('Fielding Data'!G:G, 'Fielding Data'!$A:$A, $A1338)</f>
        <v>1</v>
      </c>
      <c r="X1338" s="13">
        <f>SUMIFS('Fielding Data'!H:H, 'Fielding Data'!$A:$A, $A1338)</f>
        <v>0</v>
      </c>
    </row>
    <row r="1339" spans="1:24" x14ac:dyDescent="0.3">
      <c r="A1339" s="13" t="str">
        <f t="shared" si="41"/>
        <v>chambjo032011</v>
      </c>
      <c r="B1339" s="16" t="s">
        <v>769</v>
      </c>
      <c r="C1339" s="16">
        <v>2011</v>
      </c>
      <c r="D1339" s="16">
        <v>27</v>
      </c>
      <c r="E1339" s="16">
        <v>0</v>
      </c>
      <c r="F1339" s="16">
        <v>0</v>
      </c>
      <c r="G1339" s="16">
        <v>0</v>
      </c>
      <c r="H1339" s="16">
        <v>0</v>
      </c>
      <c r="I1339" s="16">
        <v>0</v>
      </c>
      <c r="J1339" s="16">
        <v>0</v>
      </c>
      <c r="K1339" s="16">
        <v>0</v>
      </c>
      <c r="L1339" s="16">
        <v>0</v>
      </c>
      <c r="M1339" s="16">
        <v>0</v>
      </c>
      <c r="N1339" s="16">
        <v>0</v>
      </c>
      <c r="O1339" s="16">
        <v>0</v>
      </c>
      <c r="P1339" s="13" t="str">
        <f t="shared" si="40"/>
        <v>P</v>
      </c>
      <c r="Q1339" s="13">
        <f>IFERROR(VLOOKUP($A1339, 'Fielding Data'!$A$1:$H$12056, 5, 0), 0)</f>
        <v>4</v>
      </c>
      <c r="R1339" s="13">
        <f>IFERROR(VLOOKUP($A1339, 'Fielding Data'!$A$1:$H$12056, 6, 0), 0)</f>
        <v>3</v>
      </c>
      <c r="S1339" s="13">
        <f>IFERROR(VLOOKUP($A1339, 'Fielding Data'!$A$1:$H$12056, 7, 0), 0)</f>
        <v>0</v>
      </c>
      <c r="T1339" s="13">
        <f>IFERROR(VLOOKUP($A1339, 'Fielding Data'!$A$1:$H$12056, 8, 0), 0)</f>
        <v>1</v>
      </c>
      <c r="U1339" s="13">
        <f>SUMIFS('Fielding Data'!E:E, 'Fielding Data'!$A:$A, $A1339)</f>
        <v>4</v>
      </c>
      <c r="V1339" s="13">
        <f>SUMIFS('Fielding Data'!F:F, 'Fielding Data'!$A:$A, $A1339)</f>
        <v>3</v>
      </c>
      <c r="W1339" s="13">
        <f>SUMIFS('Fielding Data'!G:G, 'Fielding Data'!$A:$A, $A1339)</f>
        <v>0</v>
      </c>
      <c r="X1339" s="13">
        <f>SUMIFS('Fielding Data'!H:H, 'Fielding Data'!$A:$A, $A1339)</f>
        <v>1</v>
      </c>
    </row>
    <row r="1340" spans="1:24" x14ac:dyDescent="0.3">
      <c r="A1340" s="13" t="str">
        <f t="shared" si="41"/>
        <v>chapmar012011</v>
      </c>
      <c r="B1340" s="16" t="s">
        <v>1245</v>
      </c>
      <c r="C1340" s="16">
        <v>2011</v>
      </c>
      <c r="D1340" s="16">
        <v>54</v>
      </c>
      <c r="E1340" s="16">
        <v>0</v>
      </c>
      <c r="F1340" s="16">
        <v>0</v>
      </c>
      <c r="G1340" s="16">
        <v>0</v>
      </c>
      <c r="H1340" s="16">
        <v>0</v>
      </c>
      <c r="I1340" s="16">
        <v>0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3" t="str">
        <f t="shared" si="40"/>
        <v>P</v>
      </c>
      <c r="Q1340" s="13">
        <f>IFERROR(VLOOKUP($A1340, 'Fielding Data'!$A$1:$H$12056, 5, 0), 0)</f>
        <v>3</v>
      </c>
      <c r="R1340" s="13">
        <f>IFERROR(VLOOKUP($A1340, 'Fielding Data'!$A$1:$H$12056, 6, 0), 0)</f>
        <v>8</v>
      </c>
      <c r="S1340" s="13">
        <f>IFERROR(VLOOKUP($A1340, 'Fielding Data'!$A$1:$H$12056, 7, 0), 0)</f>
        <v>4</v>
      </c>
      <c r="T1340" s="13">
        <f>IFERROR(VLOOKUP($A1340, 'Fielding Data'!$A$1:$H$12056, 8, 0), 0)</f>
        <v>1</v>
      </c>
      <c r="U1340" s="13">
        <f>SUMIFS('Fielding Data'!E:E, 'Fielding Data'!$A:$A, $A1340)</f>
        <v>3</v>
      </c>
      <c r="V1340" s="13">
        <f>SUMIFS('Fielding Data'!F:F, 'Fielding Data'!$A:$A, $A1340)</f>
        <v>8</v>
      </c>
      <c r="W1340" s="13">
        <f>SUMIFS('Fielding Data'!G:G, 'Fielding Data'!$A:$A, $A1340)</f>
        <v>4</v>
      </c>
      <c r="X1340" s="13">
        <f>SUMIFS('Fielding Data'!H:H, 'Fielding Data'!$A:$A, $A1340)</f>
        <v>1</v>
      </c>
    </row>
    <row r="1341" spans="1:24" x14ac:dyDescent="0.3">
      <c r="A1341" s="13" t="str">
        <f t="shared" si="41"/>
        <v>chatwty012011</v>
      </c>
      <c r="B1341" s="16" t="s">
        <v>1453</v>
      </c>
      <c r="C1341" s="16">
        <v>2011</v>
      </c>
      <c r="D1341" s="16">
        <v>27</v>
      </c>
      <c r="E1341" s="16">
        <v>3</v>
      </c>
      <c r="F1341" s="16">
        <v>1</v>
      </c>
      <c r="G1341" s="16">
        <v>2</v>
      </c>
      <c r="H1341" s="16">
        <v>0</v>
      </c>
      <c r="I1341" s="16">
        <v>0</v>
      </c>
      <c r="J1341" s="16">
        <v>0</v>
      </c>
      <c r="K1341" s="16">
        <v>0</v>
      </c>
      <c r="L1341" s="16">
        <v>0</v>
      </c>
      <c r="M1341" s="16">
        <v>0</v>
      </c>
      <c r="N1341" s="16">
        <v>0</v>
      </c>
      <c r="O1341" s="16">
        <v>0</v>
      </c>
      <c r="P1341" s="13" t="str">
        <f t="shared" si="40"/>
        <v>P</v>
      </c>
      <c r="Q1341" s="13">
        <f>IFERROR(VLOOKUP($A1341, 'Fielding Data'!$A$1:$H$12056, 5, 0), 0)</f>
        <v>11</v>
      </c>
      <c r="R1341" s="13">
        <f>IFERROR(VLOOKUP($A1341, 'Fielding Data'!$A$1:$H$12056, 6, 0), 0)</f>
        <v>20</v>
      </c>
      <c r="S1341" s="13">
        <f>IFERROR(VLOOKUP($A1341, 'Fielding Data'!$A$1:$H$12056, 7, 0), 0)</f>
        <v>0</v>
      </c>
      <c r="T1341" s="13">
        <f>IFERROR(VLOOKUP($A1341, 'Fielding Data'!$A$1:$H$12056, 8, 0), 0)</f>
        <v>2</v>
      </c>
      <c r="U1341" s="13">
        <f>SUMIFS('Fielding Data'!E:E, 'Fielding Data'!$A:$A, $A1341)</f>
        <v>11</v>
      </c>
      <c r="V1341" s="13">
        <f>SUMIFS('Fielding Data'!F:F, 'Fielding Data'!$A:$A, $A1341)</f>
        <v>20</v>
      </c>
      <c r="W1341" s="13">
        <f>SUMIFS('Fielding Data'!G:G, 'Fielding Data'!$A:$A, $A1341)</f>
        <v>0</v>
      </c>
      <c r="X1341" s="13">
        <f>SUMIFS('Fielding Data'!H:H, 'Fielding Data'!$A:$A, $A1341)</f>
        <v>2</v>
      </c>
    </row>
    <row r="1342" spans="1:24" x14ac:dyDescent="0.3">
      <c r="A1342" s="13" t="str">
        <f t="shared" si="41"/>
        <v>chaveen012011</v>
      </c>
      <c r="B1342" s="16" t="s">
        <v>233</v>
      </c>
      <c r="C1342" s="16">
        <v>2011</v>
      </c>
      <c r="D1342" s="16">
        <v>83</v>
      </c>
      <c r="E1342" s="16">
        <v>256</v>
      </c>
      <c r="F1342" s="16">
        <v>37</v>
      </c>
      <c r="G1342" s="16">
        <v>77</v>
      </c>
      <c r="H1342" s="16">
        <v>11</v>
      </c>
      <c r="I1342" s="16">
        <v>3</v>
      </c>
      <c r="J1342" s="16">
        <v>5</v>
      </c>
      <c r="K1342" s="16">
        <v>27</v>
      </c>
      <c r="L1342" s="16">
        <v>10</v>
      </c>
      <c r="M1342" s="16">
        <v>5</v>
      </c>
      <c r="N1342" s="16">
        <v>10</v>
      </c>
      <c r="O1342" s="16">
        <v>30</v>
      </c>
      <c r="P1342" s="13" t="str">
        <f t="shared" si="40"/>
        <v>CF</v>
      </c>
      <c r="Q1342" s="13">
        <f>IFERROR(VLOOKUP($A1342, 'Fielding Data'!$A$1:$H$12056, 5, 0), 0)</f>
        <v>0</v>
      </c>
      <c r="R1342" s="13">
        <f>IFERROR(VLOOKUP($A1342, 'Fielding Data'!$A$1:$H$12056, 6, 0), 0)</f>
        <v>0</v>
      </c>
      <c r="S1342" s="13">
        <f>IFERROR(VLOOKUP($A1342, 'Fielding Data'!$A$1:$H$12056, 7, 0), 0)</f>
        <v>0</v>
      </c>
      <c r="T1342" s="13">
        <f>IFERROR(VLOOKUP($A1342, 'Fielding Data'!$A$1:$H$12056, 8, 0), 0)</f>
        <v>0</v>
      </c>
      <c r="U1342" s="13">
        <f>SUMIFS('Fielding Data'!E:E, 'Fielding Data'!$A:$A, $A1342)</f>
        <v>133</v>
      </c>
      <c r="V1342" s="13">
        <f>SUMIFS('Fielding Data'!F:F, 'Fielding Data'!$A:$A, $A1342)</f>
        <v>3</v>
      </c>
      <c r="W1342" s="13">
        <f>SUMIFS('Fielding Data'!G:G, 'Fielding Data'!$A:$A, $A1342)</f>
        <v>1</v>
      </c>
      <c r="X1342" s="13">
        <f>SUMIFS('Fielding Data'!H:H, 'Fielding Data'!$A:$A, $A1342)</f>
        <v>0</v>
      </c>
    </row>
    <row r="1343" spans="1:24" x14ac:dyDescent="0.3">
      <c r="A1343" s="13" t="str">
        <f t="shared" si="41"/>
        <v>chaveer012011</v>
      </c>
      <c r="B1343" s="16" t="s">
        <v>76</v>
      </c>
      <c r="C1343" s="16">
        <v>2011</v>
      </c>
      <c r="D1343" s="16">
        <v>58</v>
      </c>
      <c r="E1343" s="16">
        <v>160</v>
      </c>
      <c r="F1343" s="16">
        <v>16</v>
      </c>
      <c r="G1343" s="16">
        <v>42</v>
      </c>
      <c r="H1343" s="16">
        <v>7</v>
      </c>
      <c r="I1343" s="16">
        <v>1</v>
      </c>
      <c r="J1343" s="16">
        <v>2</v>
      </c>
      <c r="K1343" s="16">
        <v>26</v>
      </c>
      <c r="L1343" s="16">
        <v>0</v>
      </c>
      <c r="M1343" s="16">
        <v>0</v>
      </c>
      <c r="N1343" s="16">
        <v>14</v>
      </c>
      <c r="O1343" s="16">
        <v>34</v>
      </c>
      <c r="P1343" s="13" t="str">
        <f t="shared" si="40"/>
        <v>1B</v>
      </c>
      <c r="Q1343" s="13">
        <f>IFERROR(VLOOKUP($A1343, 'Fielding Data'!$A$1:$H$12056, 5, 0), 0)</f>
        <v>12</v>
      </c>
      <c r="R1343" s="13">
        <f>IFERROR(VLOOKUP($A1343, 'Fielding Data'!$A$1:$H$12056, 6, 0), 0)</f>
        <v>1</v>
      </c>
      <c r="S1343" s="13">
        <f>IFERROR(VLOOKUP($A1343, 'Fielding Data'!$A$1:$H$12056, 7, 0), 0)</f>
        <v>0</v>
      </c>
      <c r="T1343" s="13">
        <f>IFERROR(VLOOKUP($A1343, 'Fielding Data'!$A$1:$H$12056, 8, 0), 0)</f>
        <v>0</v>
      </c>
      <c r="U1343" s="13">
        <f>SUMIFS('Fielding Data'!E:E, 'Fielding Data'!$A:$A, $A1343)</f>
        <v>38</v>
      </c>
      <c r="V1343" s="13">
        <f>SUMIFS('Fielding Data'!F:F, 'Fielding Data'!$A:$A, $A1343)</f>
        <v>61</v>
      </c>
      <c r="W1343" s="13">
        <f>SUMIFS('Fielding Data'!G:G, 'Fielding Data'!$A:$A, $A1343)</f>
        <v>0</v>
      </c>
      <c r="X1343" s="13">
        <f>SUMIFS('Fielding Data'!H:H, 'Fielding Data'!$A:$A, $A1343)</f>
        <v>9</v>
      </c>
    </row>
    <row r="1344" spans="1:24" x14ac:dyDescent="0.3">
      <c r="A1344" s="13" t="str">
        <f t="shared" si="41"/>
        <v>chaveje012011</v>
      </c>
      <c r="B1344" s="16" t="s">
        <v>900</v>
      </c>
      <c r="C1344" s="16">
        <v>2011</v>
      </c>
      <c r="D1344" s="16">
        <v>4</v>
      </c>
      <c r="E1344" s="16">
        <v>0</v>
      </c>
      <c r="F1344" s="16">
        <v>0</v>
      </c>
      <c r="G1344" s="16">
        <v>0</v>
      </c>
      <c r="H1344" s="16">
        <v>0</v>
      </c>
      <c r="I1344" s="16">
        <v>0</v>
      </c>
      <c r="J1344" s="16">
        <v>0</v>
      </c>
      <c r="K1344" s="16">
        <v>0</v>
      </c>
      <c r="L1344" s="16">
        <v>0</v>
      </c>
      <c r="M1344" s="16">
        <v>0</v>
      </c>
      <c r="N1344" s="16">
        <v>0</v>
      </c>
      <c r="O1344" s="16">
        <v>0</v>
      </c>
      <c r="P1344" s="13" t="str">
        <f t="shared" si="40"/>
        <v>P</v>
      </c>
      <c r="Q1344" s="13">
        <f>IFERROR(VLOOKUP($A1344, 'Fielding Data'!$A$1:$H$12056, 5, 0), 0)</f>
        <v>0</v>
      </c>
      <c r="R1344" s="13">
        <f>IFERROR(VLOOKUP($A1344, 'Fielding Data'!$A$1:$H$12056, 6, 0), 0)</f>
        <v>0</v>
      </c>
      <c r="S1344" s="13">
        <f>IFERROR(VLOOKUP($A1344, 'Fielding Data'!$A$1:$H$12056, 7, 0), 0)</f>
        <v>0</v>
      </c>
      <c r="T1344" s="13">
        <f>IFERROR(VLOOKUP($A1344, 'Fielding Data'!$A$1:$H$12056, 8, 0), 0)</f>
        <v>0</v>
      </c>
      <c r="U1344" s="13">
        <f>SUMIFS('Fielding Data'!E:E, 'Fielding Data'!$A:$A, $A1344)</f>
        <v>0</v>
      </c>
      <c r="V1344" s="13">
        <f>SUMIFS('Fielding Data'!F:F, 'Fielding Data'!$A:$A, $A1344)</f>
        <v>0</v>
      </c>
      <c r="W1344" s="13">
        <f>SUMIFS('Fielding Data'!G:G, 'Fielding Data'!$A:$A, $A1344)</f>
        <v>0</v>
      </c>
      <c r="X1344" s="13">
        <f>SUMIFS('Fielding Data'!H:H, 'Fielding Data'!$A:$A, $A1344)</f>
        <v>0</v>
      </c>
    </row>
    <row r="1345" spans="1:24" x14ac:dyDescent="0.3">
      <c r="A1345" s="13" t="str">
        <f t="shared" si="41"/>
        <v>chenbr012011</v>
      </c>
      <c r="B1345" s="16" t="s">
        <v>77</v>
      </c>
      <c r="C1345" s="16">
        <v>2011</v>
      </c>
      <c r="D1345" s="16">
        <v>25</v>
      </c>
      <c r="E1345" s="16">
        <v>1</v>
      </c>
      <c r="F1345" s="16">
        <v>0</v>
      </c>
      <c r="G1345" s="16">
        <v>0</v>
      </c>
      <c r="H1345" s="16">
        <v>0</v>
      </c>
      <c r="I1345" s="16">
        <v>0</v>
      </c>
      <c r="J1345" s="16">
        <v>0</v>
      </c>
      <c r="K1345" s="16">
        <v>0</v>
      </c>
      <c r="L1345" s="16">
        <v>0</v>
      </c>
      <c r="M1345" s="16">
        <v>0</v>
      </c>
      <c r="N1345" s="16">
        <v>0</v>
      </c>
      <c r="O1345" s="16">
        <v>1</v>
      </c>
      <c r="P1345" s="13" t="str">
        <f t="shared" si="40"/>
        <v>P</v>
      </c>
      <c r="Q1345" s="13">
        <f>IFERROR(VLOOKUP($A1345, 'Fielding Data'!$A$1:$H$12056, 5, 0), 0)</f>
        <v>8</v>
      </c>
      <c r="R1345" s="13">
        <f>IFERROR(VLOOKUP($A1345, 'Fielding Data'!$A$1:$H$12056, 6, 0), 0)</f>
        <v>24</v>
      </c>
      <c r="S1345" s="13">
        <f>IFERROR(VLOOKUP($A1345, 'Fielding Data'!$A$1:$H$12056, 7, 0), 0)</f>
        <v>0</v>
      </c>
      <c r="T1345" s="13">
        <f>IFERROR(VLOOKUP($A1345, 'Fielding Data'!$A$1:$H$12056, 8, 0), 0)</f>
        <v>1</v>
      </c>
      <c r="U1345" s="13">
        <f>SUMIFS('Fielding Data'!E:E, 'Fielding Data'!$A:$A, $A1345)</f>
        <v>8</v>
      </c>
      <c r="V1345" s="13">
        <f>SUMIFS('Fielding Data'!F:F, 'Fielding Data'!$A:$A, $A1345)</f>
        <v>24</v>
      </c>
      <c r="W1345" s="13">
        <f>SUMIFS('Fielding Data'!G:G, 'Fielding Data'!$A:$A, $A1345)</f>
        <v>0</v>
      </c>
      <c r="X1345" s="13">
        <f>SUMIFS('Fielding Data'!H:H, 'Fielding Data'!$A:$A, $A1345)</f>
        <v>1</v>
      </c>
    </row>
    <row r="1346" spans="1:24" x14ac:dyDescent="0.3">
      <c r="A1346" s="13" t="str">
        <f t="shared" si="41"/>
        <v>chiriro012011</v>
      </c>
      <c r="B1346" s="16" t="s">
        <v>1454</v>
      </c>
      <c r="C1346" s="16">
        <v>2011</v>
      </c>
      <c r="D1346" s="16">
        <v>20</v>
      </c>
      <c r="E1346" s="16">
        <v>55</v>
      </c>
      <c r="F1346" s="16">
        <v>4</v>
      </c>
      <c r="G1346" s="16">
        <v>12</v>
      </c>
      <c r="H1346" s="16">
        <v>2</v>
      </c>
      <c r="I1346" s="16">
        <v>0</v>
      </c>
      <c r="J1346" s="16">
        <v>1</v>
      </c>
      <c r="K1346" s="16">
        <v>7</v>
      </c>
      <c r="L1346" s="16">
        <v>0</v>
      </c>
      <c r="M1346" s="16">
        <v>0</v>
      </c>
      <c r="N1346" s="16">
        <v>5</v>
      </c>
      <c r="O1346" s="16">
        <v>13</v>
      </c>
      <c r="P1346" s="13" t="str">
        <f t="shared" ref="P1346:P1409" si="42">IFERROR(VLOOKUP($A1346, Fielding, 4, 0), "Other")</f>
        <v>1B</v>
      </c>
      <c r="Q1346" s="13">
        <f>IFERROR(VLOOKUP($A1346, 'Fielding Data'!$A$1:$H$12056, 5, 0), 0)</f>
        <v>2</v>
      </c>
      <c r="R1346" s="13">
        <f>IFERROR(VLOOKUP($A1346, 'Fielding Data'!$A$1:$H$12056, 6, 0), 0)</f>
        <v>1</v>
      </c>
      <c r="S1346" s="13">
        <f>IFERROR(VLOOKUP($A1346, 'Fielding Data'!$A$1:$H$12056, 7, 0), 0)</f>
        <v>0</v>
      </c>
      <c r="T1346" s="13">
        <f>IFERROR(VLOOKUP($A1346, 'Fielding Data'!$A$1:$H$12056, 8, 0), 0)</f>
        <v>1</v>
      </c>
      <c r="U1346" s="13">
        <f>SUMIFS('Fielding Data'!E:E, 'Fielding Data'!$A:$A, $A1346)</f>
        <v>117</v>
      </c>
      <c r="V1346" s="13">
        <f>SUMIFS('Fielding Data'!F:F, 'Fielding Data'!$A:$A, $A1346)</f>
        <v>9</v>
      </c>
      <c r="W1346" s="13">
        <f>SUMIFS('Fielding Data'!G:G, 'Fielding Data'!$A:$A, $A1346)</f>
        <v>0</v>
      </c>
      <c r="X1346" s="13">
        <f>SUMIFS('Fielding Data'!H:H, 'Fielding Data'!$A:$A, $A1346)</f>
        <v>2</v>
      </c>
    </row>
    <row r="1347" spans="1:24" x14ac:dyDescent="0.3">
      <c r="A1347" s="13" t="str">
        <f t="shared" ref="A1347:A1410" si="43">B1347&amp;C1347</f>
        <v>chiselo012011</v>
      </c>
      <c r="B1347" s="16" t="s">
        <v>1455</v>
      </c>
      <c r="C1347" s="16">
        <v>2011</v>
      </c>
      <c r="D1347" s="16">
        <v>66</v>
      </c>
      <c r="E1347" s="16">
        <v>212</v>
      </c>
      <c r="F1347" s="16">
        <v>27</v>
      </c>
      <c r="G1347" s="16">
        <v>54</v>
      </c>
      <c r="H1347" s="16">
        <v>13</v>
      </c>
      <c r="I1347" s="16">
        <v>0</v>
      </c>
      <c r="J1347" s="16">
        <v>7</v>
      </c>
      <c r="K1347" s="16">
        <v>22</v>
      </c>
      <c r="L1347" s="16">
        <v>1</v>
      </c>
      <c r="M1347" s="16">
        <v>0</v>
      </c>
      <c r="N1347" s="16">
        <v>8</v>
      </c>
      <c r="O1347" s="16">
        <v>49</v>
      </c>
      <c r="P1347" s="13" t="str">
        <f t="shared" si="42"/>
        <v>3B</v>
      </c>
      <c r="Q1347" s="13">
        <f>IFERROR(VLOOKUP($A1347, 'Fielding Data'!$A$1:$H$12056, 5, 0), 0)</f>
        <v>44</v>
      </c>
      <c r="R1347" s="13">
        <f>IFERROR(VLOOKUP($A1347, 'Fielding Data'!$A$1:$H$12056, 6, 0), 0)</f>
        <v>114</v>
      </c>
      <c r="S1347" s="13">
        <f>IFERROR(VLOOKUP($A1347, 'Fielding Data'!$A$1:$H$12056, 7, 0), 0)</f>
        <v>10</v>
      </c>
      <c r="T1347" s="13">
        <f>IFERROR(VLOOKUP($A1347, 'Fielding Data'!$A$1:$H$12056, 8, 0), 0)</f>
        <v>8</v>
      </c>
      <c r="U1347" s="13">
        <f>SUMIFS('Fielding Data'!E:E, 'Fielding Data'!$A:$A, $A1347)</f>
        <v>44</v>
      </c>
      <c r="V1347" s="13">
        <f>SUMIFS('Fielding Data'!F:F, 'Fielding Data'!$A:$A, $A1347)</f>
        <v>114</v>
      </c>
      <c r="W1347" s="13">
        <f>SUMIFS('Fielding Data'!G:G, 'Fielding Data'!$A:$A, $A1347)</f>
        <v>10</v>
      </c>
      <c r="X1347" s="13">
        <f>SUMIFS('Fielding Data'!H:H, 'Fielding Data'!$A:$A, $A1347)</f>
        <v>8</v>
      </c>
    </row>
    <row r="1348" spans="1:24" x14ac:dyDescent="0.3">
      <c r="A1348" s="13" t="str">
        <f t="shared" si="43"/>
        <v>choatra012011</v>
      </c>
      <c r="B1348" s="16" t="s">
        <v>78</v>
      </c>
      <c r="C1348" s="16">
        <v>2011</v>
      </c>
      <c r="D1348" s="16">
        <v>54</v>
      </c>
      <c r="E1348" s="16">
        <v>0</v>
      </c>
      <c r="F1348" s="16">
        <v>0</v>
      </c>
      <c r="G1348" s="16">
        <v>0</v>
      </c>
      <c r="H1348" s="16">
        <v>0</v>
      </c>
      <c r="I1348" s="16">
        <v>0</v>
      </c>
      <c r="J1348" s="16">
        <v>0</v>
      </c>
      <c r="K1348" s="16">
        <v>0</v>
      </c>
      <c r="L1348" s="16">
        <v>0</v>
      </c>
      <c r="M1348" s="16">
        <v>0</v>
      </c>
      <c r="N1348" s="16">
        <v>0</v>
      </c>
      <c r="O1348" s="16">
        <v>0</v>
      </c>
      <c r="P1348" s="13" t="str">
        <f t="shared" si="42"/>
        <v>P</v>
      </c>
      <c r="Q1348" s="13">
        <f>IFERROR(VLOOKUP($A1348, 'Fielding Data'!$A$1:$H$12056, 5, 0), 0)</f>
        <v>5</v>
      </c>
      <c r="R1348" s="13">
        <f>IFERROR(VLOOKUP($A1348, 'Fielding Data'!$A$1:$H$12056, 6, 0), 0)</f>
        <v>6</v>
      </c>
      <c r="S1348" s="13">
        <f>IFERROR(VLOOKUP($A1348, 'Fielding Data'!$A$1:$H$12056, 7, 0), 0)</f>
        <v>1</v>
      </c>
      <c r="T1348" s="13">
        <f>IFERROR(VLOOKUP($A1348, 'Fielding Data'!$A$1:$H$12056, 8, 0), 0)</f>
        <v>1</v>
      </c>
      <c r="U1348" s="13">
        <f>SUMIFS('Fielding Data'!E:E, 'Fielding Data'!$A:$A, $A1348)</f>
        <v>5</v>
      </c>
      <c r="V1348" s="13">
        <f>SUMIFS('Fielding Data'!F:F, 'Fielding Data'!$A:$A, $A1348)</f>
        <v>6</v>
      </c>
      <c r="W1348" s="13">
        <f>SUMIFS('Fielding Data'!G:G, 'Fielding Data'!$A:$A, $A1348)</f>
        <v>1</v>
      </c>
      <c r="X1348" s="13">
        <f>SUMIFS('Fielding Data'!H:H, 'Fielding Data'!$A:$A, $A1348)</f>
        <v>1</v>
      </c>
    </row>
    <row r="1349" spans="1:24" x14ac:dyDescent="0.3">
      <c r="A1349" s="13" t="str">
        <f t="shared" si="43"/>
        <v>choosh012011</v>
      </c>
      <c r="B1349" s="16" t="s">
        <v>526</v>
      </c>
      <c r="C1349" s="16">
        <v>2011</v>
      </c>
      <c r="D1349" s="16">
        <v>85</v>
      </c>
      <c r="E1349" s="16">
        <v>313</v>
      </c>
      <c r="F1349" s="16">
        <v>37</v>
      </c>
      <c r="G1349" s="16">
        <v>81</v>
      </c>
      <c r="H1349" s="16">
        <v>11</v>
      </c>
      <c r="I1349" s="16">
        <v>3</v>
      </c>
      <c r="J1349" s="16">
        <v>8</v>
      </c>
      <c r="K1349" s="16">
        <v>36</v>
      </c>
      <c r="L1349" s="16">
        <v>12</v>
      </c>
      <c r="M1349" s="16">
        <v>5</v>
      </c>
      <c r="N1349" s="16">
        <v>36</v>
      </c>
      <c r="O1349" s="16">
        <v>78</v>
      </c>
      <c r="P1349" s="13" t="str">
        <f t="shared" si="42"/>
        <v>OF</v>
      </c>
      <c r="Q1349" s="13">
        <f>IFERROR(VLOOKUP($A1349, 'Fielding Data'!$A$1:$H$12056, 5, 0), 0)</f>
        <v>172</v>
      </c>
      <c r="R1349" s="13">
        <f>IFERROR(VLOOKUP($A1349, 'Fielding Data'!$A$1:$H$12056, 6, 0), 0)</f>
        <v>9</v>
      </c>
      <c r="S1349" s="13">
        <f>IFERROR(VLOOKUP($A1349, 'Fielding Data'!$A$1:$H$12056, 7, 0), 0)</f>
        <v>4</v>
      </c>
      <c r="T1349" s="13">
        <f>IFERROR(VLOOKUP($A1349, 'Fielding Data'!$A$1:$H$12056, 8, 0), 0)</f>
        <v>2</v>
      </c>
      <c r="U1349" s="13">
        <f>SUMIFS('Fielding Data'!E:E, 'Fielding Data'!$A:$A, $A1349)</f>
        <v>172</v>
      </c>
      <c r="V1349" s="13">
        <f>SUMIFS('Fielding Data'!F:F, 'Fielding Data'!$A:$A, $A1349)</f>
        <v>9</v>
      </c>
      <c r="W1349" s="13">
        <f>SUMIFS('Fielding Data'!G:G, 'Fielding Data'!$A:$A, $A1349)</f>
        <v>4</v>
      </c>
      <c r="X1349" s="13">
        <f>SUMIFS('Fielding Data'!H:H, 'Fielding Data'!$A:$A, $A1349)</f>
        <v>2</v>
      </c>
    </row>
    <row r="1350" spans="1:24" x14ac:dyDescent="0.3">
      <c r="A1350" s="13" t="str">
        <f t="shared" si="43"/>
        <v>chrisju012011</v>
      </c>
      <c r="B1350" s="16" t="s">
        <v>901</v>
      </c>
      <c r="C1350" s="16">
        <v>2011</v>
      </c>
      <c r="D1350" s="16">
        <v>18</v>
      </c>
      <c r="E1350" s="16">
        <v>47</v>
      </c>
      <c r="F1350" s="16">
        <v>6</v>
      </c>
      <c r="G1350" s="16">
        <v>12</v>
      </c>
      <c r="H1350" s="16">
        <v>5</v>
      </c>
      <c r="I1350" s="16">
        <v>0</v>
      </c>
      <c r="J1350" s="16">
        <v>0</v>
      </c>
      <c r="K1350" s="16">
        <v>4</v>
      </c>
      <c r="L1350" s="16">
        <v>3</v>
      </c>
      <c r="M1350" s="16">
        <v>2</v>
      </c>
      <c r="N1350" s="16">
        <v>2</v>
      </c>
      <c r="O1350" s="16">
        <v>8</v>
      </c>
      <c r="P1350" s="13" t="str">
        <f t="shared" si="42"/>
        <v>CF</v>
      </c>
      <c r="Q1350" s="13">
        <f>IFERROR(VLOOKUP($A1350, 'Fielding Data'!$A$1:$H$12056, 5, 0), 0)</f>
        <v>0</v>
      </c>
      <c r="R1350" s="13">
        <f>IFERROR(VLOOKUP($A1350, 'Fielding Data'!$A$1:$H$12056, 6, 0), 0)</f>
        <v>0</v>
      </c>
      <c r="S1350" s="13">
        <f>IFERROR(VLOOKUP($A1350, 'Fielding Data'!$A$1:$H$12056, 7, 0), 0)</f>
        <v>0</v>
      </c>
      <c r="T1350" s="13">
        <f>IFERROR(VLOOKUP($A1350, 'Fielding Data'!$A$1:$H$12056, 8, 0), 0)</f>
        <v>0</v>
      </c>
      <c r="U1350" s="13">
        <f>SUMIFS('Fielding Data'!E:E, 'Fielding Data'!$A:$A, $A1350)</f>
        <v>27</v>
      </c>
      <c r="V1350" s="13">
        <f>SUMIFS('Fielding Data'!F:F, 'Fielding Data'!$A:$A, $A1350)</f>
        <v>1</v>
      </c>
      <c r="W1350" s="13">
        <f>SUMIFS('Fielding Data'!G:G, 'Fielding Data'!$A:$A, $A1350)</f>
        <v>0</v>
      </c>
      <c r="X1350" s="13">
        <f>SUMIFS('Fielding Data'!H:H, 'Fielding Data'!$A:$A, $A1350)</f>
        <v>0</v>
      </c>
    </row>
    <row r="1351" spans="1:24" x14ac:dyDescent="0.3">
      <c r="A1351" s="13" t="str">
        <f t="shared" si="43"/>
        <v>ciriape012011</v>
      </c>
      <c r="B1351" s="16" t="s">
        <v>1246</v>
      </c>
      <c r="C1351" s="16">
        <v>2011</v>
      </c>
      <c r="D1351" s="16">
        <v>23</v>
      </c>
      <c r="E1351" s="16">
        <v>33</v>
      </c>
      <c r="F1351" s="16">
        <v>4</v>
      </c>
      <c r="G1351" s="16">
        <v>10</v>
      </c>
      <c r="H1351" s="16">
        <v>2</v>
      </c>
      <c r="I1351" s="16">
        <v>1</v>
      </c>
      <c r="J1351" s="16">
        <v>0</v>
      </c>
      <c r="K1351" s="16">
        <v>6</v>
      </c>
      <c r="L1351" s="16">
        <v>2</v>
      </c>
      <c r="M1351" s="16">
        <v>1</v>
      </c>
      <c r="N1351" s="16">
        <v>1</v>
      </c>
      <c r="O1351" s="16">
        <v>6</v>
      </c>
      <c r="P1351" s="13" t="str">
        <f t="shared" si="42"/>
        <v>3B</v>
      </c>
      <c r="Q1351" s="13">
        <f>IFERROR(VLOOKUP($A1351, 'Fielding Data'!$A$1:$H$12056, 5, 0), 0)</f>
        <v>1</v>
      </c>
      <c r="R1351" s="13">
        <f>IFERROR(VLOOKUP($A1351, 'Fielding Data'!$A$1:$H$12056, 6, 0), 0)</f>
        <v>2</v>
      </c>
      <c r="S1351" s="13">
        <f>IFERROR(VLOOKUP($A1351, 'Fielding Data'!$A$1:$H$12056, 7, 0), 0)</f>
        <v>0</v>
      </c>
      <c r="T1351" s="13">
        <f>IFERROR(VLOOKUP($A1351, 'Fielding Data'!$A$1:$H$12056, 8, 0), 0)</f>
        <v>1</v>
      </c>
      <c r="U1351" s="13">
        <f>SUMIFS('Fielding Data'!E:E, 'Fielding Data'!$A:$A, $A1351)</f>
        <v>11</v>
      </c>
      <c r="V1351" s="13">
        <f>SUMIFS('Fielding Data'!F:F, 'Fielding Data'!$A:$A, $A1351)</f>
        <v>21</v>
      </c>
      <c r="W1351" s="13">
        <f>SUMIFS('Fielding Data'!G:G, 'Fielding Data'!$A:$A, $A1351)</f>
        <v>1</v>
      </c>
      <c r="X1351" s="13">
        <f>SUMIFS('Fielding Data'!H:H, 'Fielding Data'!$A:$A, $A1351)</f>
        <v>3</v>
      </c>
    </row>
    <row r="1352" spans="1:24" x14ac:dyDescent="0.3">
      <c r="A1352" s="13" t="str">
        <f t="shared" si="43"/>
        <v>cishest012011</v>
      </c>
      <c r="B1352" s="16" t="s">
        <v>1247</v>
      </c>
      <c r="C1352" s="16">
        <v>2011</v>
      </c>
      <c r="D1352" s="16">
        <v>45</v>
      </c>
      <c r="E1352" s="16">
        <v>0</v>
      </c>
      <c r="F1352" s="16">
        <v>0</v>
      </c>
      <c r="G1352" s="16">
        <v>0</v>
      </c>
      <c r="H1352" s="16">
        <v>0</v>
      </c>
      <c r="I1352" s="16">
        <v>0</v>
      </c>
      <c r="J1352" s="16">
        <v>0</v>
      </c>
      <c r="K1352" s="16">
        <v>0</v>
      </c>
      <c r="L1352" s="16">
        <v>0</v>
      </c>
      <c r="M1352" s="16">
        <v>0</v>
      </c>
      <c r="N1352" s="16">
        <v>0</v>
      </c>
      <c r="O1352" s="16">
        <v>0</v>
      </c>
      <c r="P1352" s="13" t="str">
        <f t="shared" si="42"/>
        <v>P</v>
      </c>
      <c r="Q1352" s="13">
        <f>IFERROR(VLOOKUP($A1352, 'Fielding Data'!$A$1:$H$12056, 5, 0), 0)</f>
        <v>4</v>
      </c>
      <c r="R1352" s="13">
        <f>IFERROR(VLOOKUP($A1352, 'Fielding Data'!$A$1:$H$12056, 6, 0), 0)</f>
        <v>5</v>
      </c>
      <c r="S1352" s="13">
        <f>IFERROR(VLOOKUP($A1352, 'Fielding Data'!$A$1:$H$12056, 7, 0), 0)</f>
        <v>4</v>
      </c>
      <c r="T1352" s="13">
        <f>IFERROR(VLOOKUP($A1352, 'Fielding Data'!$A$1:$H$12056, 8, 0), 0)</f>
        <v>0</v>
      </c>
      <c r="U1352" s="13">
        <f>SUMIFS('Fielding Data'!E:E, 'Fielding Data'!$A:$A, $A1352)</f>
        <v>4</v>
      </c>
      <c r="V1352" s="13">
        <f>SUMIFS('Fielding Data'!F:F, 'Fielding Data'!$A:$A, $A1352)</f>
        <v>5</v>
      </c>
      <c r="W1352" s="13">
        <f>SUMIFS('Fielding Data'!G:G, 'Fielding Data'!$A:$A, $A1352)</f>
        <v>4</v>
      </c>
      <c r="X1352" s="13">
        <f>SUMIFS('Fielding Data'!H:H, 'Fielding Data'!$A:$A, $A1352)</f>
        <v>0</v>
      </c>
    </row>
    <row r="1353" spans="1:24" x14ac:dyDescent="0.3">
      <c r="A1353" s="13" t="str">
        <f t="shared" si="43"/>
        <v>cletoma012011</v>
      </c>
      <c r="B1353" s="16" t="s">
        <v>1456</v>
      </c>
      <c r="C1353" s="16">
        <v>2011</v>
      </c>
      <c r="D1353" s="16">
        <v>3</v>
      </c>
      <c r="E1353" s="16">
        <v>1</v>
      </c>
      <c r="F1353" s="16">
        <v>0</v>
      </c>
      <c r="G1353" s="16">
        <v>0</v>
      </c>
      <c r="H1353" s="16">
        <v>0</v>
      </c>
      <c r="I1353" s="16">
        <v>0</v>
      </c>
      <c r="J1353" s="16">
        <v>0</v>
      </c>
      <c r="K1353" s="16">
        <v>0</v>
      </c>
      <c r="L1353" s="16">
        <v>0</v>
      </c>
      <c r="M1353" s="16">
        <v>0</v>
      </c>
      <c r="N1353" s="16">
        <v>0</v>
      </c>
      <c r="O1353" s="16">
        <v>1</v>
      </c>
      <c r="P1353" s="13" t="str">
        <f t="shared" si="42"/>
        <v>P</v>
      </c>
      <c r="Q1353" s="13">
        <f>IFERROR(VLOOKUP($A1353, 'Fielding Data'!$A$1:$H$12056, 5, 0), 0)</f>
        <v>0</v>
      </c>
      <c r="R1353" s="13">
        <f>IFERROR(VLOOKUP($A1353, 'Fielding Data'!$A$1:$H$12056, 6, 0), 0)</f>
        <v>0</v>
      </c>
      <c r="S1353" s="13">
        <f>IFERROR(VLOOKUP($A1353, 'Fielding Data'!$A$1:$H$12056, 7, 0), 0)</f>
        <v>0</v>
      </c>
      <c r="T1353" s="13">
        <f>IFERROR(VLOOKUP($A1353, 'Fielding Data'!$A$1:$H$12056, 8, 0), 0)</f>
        <v>0</v>
      </c>
      <c r="U1353" s="13">
        <f>SUMIFS('Fielding Data'!E:E, 'Fielding Data'!$A:$A, $A1353)</f>
        <v>0</v>
      </c>
      <c r="V1353" s="13">
        <f>SUMIFS('Fielding Data'!F:F, 'Fielding Data'!$A:$A, $A1353)</f>
        <v>0</v>
      </c>
      <c r="W1353" s="13">
        <f>SUMIFS('Fielding Data'!G:G, 'Fielding Data'!$A:$A, $A1353)</f>
        <v>0</v>
      </c>
      <c r="X1353" s="13">
        <f>SUMIFS('Fielding Data'!H:H, 'Fielding Data'!$A:$A, $A1353)</f>
        <v>0</v>
      </c>
    </row>
    <row r="1354" spans="1:24" x14ac:dyDescent="0.3">
      <c r="A1354" s="13" t="str">
        <f t="shared" si="43"/>
        <v>clevest012011</v>
      </c>
      <c r="B1354" s="16" t="s">
        <v>1457</v>
      </c>
      <c r="C1354" s="16">
        <v>2011</v>
      </c>
      <c r="D1354" s="16">
        <v>2</v>
      </c>
      <c r="E1354" s="16">
        <v>4</v>
      </c>
      <c r="F1354" s="16">
        <v>1</v>
      </c>
      <c r="G1354" s="16">
        <v>1</v>
      </c>
      <c r="H1354" s="16">
        <v>1</v>
      </c>
      <c r="I1354" s="16">
        <v>0</v>
      </c>
      <c r="J1354" s="16">
        <v>0</v>
      </c>
      <c r="K1354" s="16">
        <v>0</v>
      </c>
      <c r="L1354" s="16">
        <v>0</v>
      </c>
      <c r="M1354" s="16">
        <v>0</v>
      </c>
      <c r="N1354" s="16">
        <v>0</v>
      </c>
      <c r="O1354" s="16">
        <v>0</v>
      </c>
      <c r="P1354" s="13" t="str">
        <f t="shared" si="42"/>
        <v>C</v>
      </c>
      <c r="Q1354" s="13">
        <f>IFERROR(VLOOKUP($A1354, 'Fielding Data'!$A$1:$H$12056, 5, 0), 0)</f>
        <v>13</v>
      </c>
      <c r="R1354" s="13">
        <f>IFERROR(VLOOKUP($A1354, 'Fielding Data'!$A$1:$H$12056, 6, 0), 0)</f>
        <v>0</v>
      </c>
      <c r="S1354" s="13">
        <f>IFERROR(VLOOKUP($A1354, 'Fielding Data'!$A$1:$H$12056, 7, 0), 0)</f>
        <v>0</v>
      </c>
      <c r="T1354" s="13">
        <f>IFERROR(VLOOKUP($A1354, 'Fielding Data'!$A$1:$H$12056, 8, 0), 0)</f>
        <v>0</v>
      </c>
      <c r="U1354" s="13">
        <f>SUMIFS('Fielding Data'!E:E, 'Fielding Data'!$A:$A, $A1354)</f>
        <v>13</v>
      </c>
      <c r="V1354" s="13">
        <f>SUMIFS('Fielding Data'!F:F, 'Fielding Data'!$A:$A, $A1354)</f>
        <v>0</v>
      </c>
      <c r="W1354" s="13">
        <f>SUMIFS('Fielding Data'!G:G, 'Fielding Data'!$A:$A, $A1354)</f>
        <v>0</v>
      </c>
      <c r="X1354" s="13">
        <f>SUMIFS('Fielding Data'!H:H, 'Fielding Data'!$A:$A, $A1354)</f>
        <v>0</v>
      </c>
    </row>
    <row r="1355" spans="1:24" x14ac:dyDescent="0.3">
      <c r="A1355" s="13" t="str">
        <f t="shared" si="43"/>
        <v>clippty012011</v>
      </c>
      <c r="B1355" s="16" t="s">
        <v>772</v>
      </c>
      <c r="C1355" s="16">
        <v>2011</v>
      </c>
      <c r="D1355" s="16">
        <v>72</v>
      </c>
      <c r="E1355" s="16">
        <v>2</v>
      </c>
      <c r="F1355" s="16">
        <v>0</v>
      </c>
      <c r="G1355" s="16">
        <v>0</v>
      </c>
      <c r="H1355" s="16">
        <v>0</v>
      </c>
      <c r="I1355" s="16">
        <v>0</v>
      </c>
      <c r="J1355" s="16">
        <v>0</v>
      </c>
      <c r="K1355" s="16">
        <v>0</v>
      </c>
      <c r="L1355" s="16">
        <v>0</v>
      </c>
      <c r="M1355" s="16">
        <v>0</v>
      </c>
      <c r="N1355" s="16">
        <v>0</v>
      </c>
      <c r="O1355" s="16">
        <v>0</v>
      </c>
      <c r="P1355" s="13" t="str">
        <f t="shared" si="42"/>
        <v>P</v>
      </c>
      <c r="Q1355" s="13">
        <f>IFERROR(VLOOKUP($A1355, 'Fielding Data'!$A$1:$H$12056, 5, 0), 0)</f>
        <v>0</v>
      </c>
      <c r="R1355" s="13">
        <f>IFERROR(VLOOKUP($A1355, 'Fielding Data'!$A$1:$H$12056, 6, 0), 0)</f>
        <v>8</v>
      </c>
      <c r="S1355" s="13">
        <f>IFERROR(VLOOKUP($A1355, 'Fielding Data'!$A$1:$H$12056, 7, 0), 0)</f>
        <v>0</v>
      </c>
      <c r="T1355" s="13">
        <f>IFERROR(VLOOKUP($A1355, 'Fielding Data'!$A$1:$H$12056, 8, 0), 0)</f>
        <v>1</v>
      </c>
      <c r="U1355" s="13">
        <f>SUMIFS('Fielding Data'!E:E, 'Fielding Data'!$A:$A, $A1355)</f>
        <v>0</v>
      </c>
      <c r="V1355" s="13">
        <f>SUMIFS('Fielding Data'!F:F, 'Fielding Data'!$A:$A, $A1355)</f>
        <v>8</v>
      </c>
      <c r="W1355" s="13">
        <f>SUMIFS('Fielding Data'!G:G, 'Fielding Data'!$A:$A, $A1355)</f>
        <v>0</v>
      </c>
      <c r="X1355" s="13">
        <f>SUMIFS('Fielding Data'!H:H, 'Fielding Data'!$A:$A, $A1355)</f>
        <v>1</v>
      </c>
    </row>
    <row r="1356" spans="1:24" x14ac:dyDescent="0.3">
      <c r="A1356" s="13" t="str">
        <f t="shared" si="43"/>
        <v>cobbal012011</v>
      </c>
      <c r="B1356" s="16" t="s">
        <v>1458</v>
      </c>
      <c r="C1356" s="16">
        <v>2011</v>
      </c>
      <c r="D1356" s="16">
        <v>9</v>
      </c>
      <c r="E1356" s="16">
        <v>0</v>
      </c>
      <c r="F1356" s="16">
        <v>0</v>
      </c>
      <c r="G1356" s="16">
        <v>0</v>
      </c>
      <c r="H1356" s="16">
        <v>0</v>
      </c>
      <c r="I1356" s="16">
        <v>0</v>
      </c>
      <c r="J1356" s="16">
        <v>0</v>
      </c>
      <c r="K1356" s="16">
        <v>0</v>
      </c>
      <c r="L1356" s="16">
        <v>0</v>
      </c>
      <c r="M1356" s="16">
        <v>0</v>
      </c>
      <c r="N1356" s="16">
        <v>0</v>
      </c>
      <c r="O1356" s="16">
        <v>0</v>
      </c>
      <c r="P1356" s="13" t="str">
        <f t="shared" si="42"/>
        <v>P</v>
      </c>
      <c r="Q1356" s="13">
        <f>IFERROR(VLOOKUP($A1356, 'Fielding Data'!$A$1:$H$12056, 5, 0), 0)</f>
        <v>5</v>
      </c>
      <c r="R1356" s="13">
        <f>IFERROR(VLOOKUP($A1356, 'Fielding Data'!$A$1:$H$12056, 6, 0), 0)</f>
        <v>6</v>
      </c>
      <c r="S1356" s="13">
        <f>IFERROR(VLOOKUP($A1356, 'Fielding Data'!$A$1:$H$12056, 7, 0), 0)</f>
        <v>1</v>
      </c>
      <c r="T1356" s="13">
        <f>IFERROR(VLOOKUP($A1356, 'Fielding Data'!$A$1:$H$12056, 8, 0), 0)</f>
        <v>0</v>
      </c>
      <c r="U1356" s="13">
        <f>SUMIFS('Fielding Data'!E:E, 'Fielding Data'!$A:$A, $A1356)</f>
        <v>5</v>
      </c>
      <c r="V1356" s="13">
        <f>SUMIFS('Fielding Data'!F:F, 'Fielding Data'!$A:$A, $A1356)</f>
        <v>6</v>
      </c>
      <c r="W1356" s="13">
        <f>SUMIFS('Fielding Data'!G:G, 'Fielding Data'!$A:$A, $A1356)</f>
        <v>1</v>
      </c>
      <c r="X1356" s="13">
        <f>SUMIFS('Fielding Data'!H:H, 'Fielding Data'!$A:$A, $A1356)</f>
        <v>0</v>
      </c>
    </row>
    <row r="1357" spans="1:24" x14ac:dyDescent="0.3">
      <c r="A1357" s="13" t="str">
        <f t="shared" si="43"/>
        <v>coffeto012011</v>
      </c>
      <c r="B1357" s="16" t="s">
        <v>527</v>
      </c>
      <c r="C1357" s="16">
        <v>2011</v>
      </c>
      <c r="D1357" s="16">
        <v>69</v>
      </c>
      <c r="E1357" s="16">
        <v>0</v>
      </c>
      <c r="F1357" s="16">
        <v>0</v>
      </c>
      <c r="G1357" s="16">
        <v>0</v>
      </c>
      <c r="H1357" s="16">
        <v>0</v>
      </c>
      <c r="I1357" s="16">
        <v>0</v>
      </c>
      <c r="J1357" s="16">
        <v>0</v>
      </c>
      <c r="K1357" s="16">
        <v>0</v>
      </c>
      <c r="L1357" s="16">
        <v>0</v>
      </c>
      <c r="M1357" s="16">
        <v>0</v>
      </c>
      <c r="N1357" s="16">
        <v>0</v>
      </c>
      <c r="O1357" s="16">
        <v>0</v>
      </c>
      <c r="P1357" s="13" t="str">
        <f t="shared" si="42"/>
        <v>P</v>
      </c>
      <c r="Q1357" s="13">
        <f>IFERROR(VLOOKUP($A1357, 'Fielding Data'!$A$1:$H$12056, 5, 0), 0)</f>
        <v>1</v>
      </c>
      <c r="R1357" s="13">
        <f>IFERROR(VLOOKUP($A1357, 'Fielding Data'!$A$1:$H$12056, 6, 0), 0)</f>
        <v>6</v>
      </c>
      <c r="S1357" s="13">
        <f>IFERROR(VLOOKUP($A1357, 'Fielding Data'!$A$1:$H$12056, 7, 0), 0)</f>
        <v>1</v>
      </c>
      <c r="T1357" s="13">
        <f>IFERROR(VLOOKUP($A1357, 'Fielding Data'!$A$1:$H$12056, 8, 0), 0)</f>
        <v>0</v>
      </c>
      <c r="U1357" s="13">
        <f>SUMIFS('Fielding Data'!E:E, 'Fielding Data'!$A:$A, $A1357)</f>
        <v>1</v>
      </c>
      <c r="V1357" s="13">
        <f>SUMIFS('Fielding Data'!F:F, 'Fielding Data'!$A:$A, $A1357)</f>
        <v>6</v>
      </c>
      <c r="W1357" s="13">
        <f>SUMIFS('Fielding Data'!G:G, 'Fielding Data'!$A:$A, $A1357)</f>
        <v>1</v>
      </c>
      <c r="X1357" s="13">
        <f>SUMIFS('Fielding Data'!H:H, 'Fielding Data'!$A:$A, $A1357)</f>
        <v>0</v>
      </c>
    </row>
    <row r="1358" spans="1:24" x14ac:dyDescent="0.3">
      <c r="A1358" s="13" t="str">
        <f t="shared" si="43"/>
        <v>coghlch012011</v>
      </c>
      <c r="B1358" s="16" t="s">
        <v>1066</v>
      </c>
      <c r="C1358" s="16">
        <v>2011</v>
      </c>
      <c r="D1358" s="16">
        <v>65</v>
      </c>
      <c r="E1358" s="16">
        <v>269</v>
      </c>
      <c r="F1358" s="16">
        <v>33</v>
      </c>
      <c r="G1358" s="16">
        <v>62</v>
      </c>
      <c r="H1358" s="16">
        <v>20</v>
      </c>
      <c r="I1358" s="16">
        <v>1</v>
      </c>
      <c r="J1358" s="16">
        <v>5</v>
      </c>
      <c r="K1358" s="16">
        <v>22</v>
      </c>
      <c r="L1358" s="16">
        <v>7</v>
      </c>
      <c r="M1358" s="16">
        <v>6</v>
      </c>
      <c r="N1358" s="16">
        <v>22</v>
      </c>
      <c r="O1358" s="16">
        <v>49</v>
      </c>
      <c r="P1358" s="13" t="str">
        <f t="shared" si="42"/>
        <v>CF</v>
      </c>
      <c r="Q1358" s="13">
        <f>IFERROR(VLOOKUP($A1358, 'Fielding Data'!$A$1:$H$12056, 5, 0), 0)</f>
        <v>0</v>
      </c>
      <c r="R1358" s="13">
        <f>IFERROR(VLOOKUP($A1358, 'Fielding Data'!$A$1:$H$12056, 6, 0), 0)</f>
        <v>0</v>
      </c>
      <c r="S1358" s="13">
        <f>IFERROR(VLOOKUP($A1358, 'Fielding Data'!$A$1:$H$12056, 7, 0), 0)</f>
        <v>0</v>
      </c>
      <c r="T1358" s="13">
        <f>IFERROR(VLOOKUP($A1358, 'Fielding Data'!$A$1:$H$12056, 8, 0), 0)</f>
        <v>0</v>
      </c>
      <c r="U1358" s="13">
        <f>SUMIFS('Fielding Data'!E:E, 'Fielding Data'!$A:$A, $A1358)</f>
        <v>157</v>
      </c>
      <c r="V1358" s="13">
        <f>SUMIFS('Fielding Data'!F:F, 'Fielding Data'!$A:$A, $A1358)</f>
        <v>3</v>
      </c>
      <c r="W1358" s="13">
        <f>SUMIFS('Fielding Data'!G:G, 'Fielding Data'!$A:$A, $A1358)</f>
        <v>0</v>
      </c>
      <c r="X1358" s="13">
        <f>SUMIFS('Fielding Data'!H:H, 'Fielding Data'!$A:$A, $A1358)</f>
        <v>1</v>
      </c>
    </row>
    <row r="1359" spans="1:24" x14ac:dyDescent="0.3">
      <c r="A1359" s="13" t="str">
        <f t="shared" si="43"/>
        <v>cokeph012011</v>
      </c>
      <c r="B1359" s="16" t="s">
        <v>902</v>
      </c>
      <c r="C1359" s="16">
        <v>2011</v>
      </c>
      <c r="D1359" s="16">
        <v>48</v>
      </c>
      <c r="E1359" s="16">
        <v>2</v>
      </c>
      <c r="F1359" s="16">
        <v>0</v>
      </c>
      <c r="G1359" s="16">
        <v>0</v>
      </c>
      <c r="H1359" s="16">
        <v>0</v>
      </c>
      <c r="I1359" s="16">
        <v>0</v>
      </c>
      <c r="J1359" s="16">
        <v>0</v>
      </c>
      <c r="K1359" s="16">
        <v>0</v>
      </c>
      <c r="L1359" s="16">
        <v>0</v>
      </c>
      <c r="M1359" s="16">
        <v>0</v>
      </c>
      <c r="N1359" s="16">
        <v>0</v>
      </c>
      <c r="O1359" s="16">
        <v>2</v>
      </c>
      <c r="P1359" s="13" t="str">
        <f t="shared" si="42"/>
        <v>P</v>
      </c>
      <c r="Q1359" s="13">
        <f>IFERROR(VLOOKUP($A1359, 'Fielding Data'!$A$1:$H$12056, 5, 0), 0)</f>
        <v>4</v>
      </c>
      <c r="R1359" s="13">
        <f>IFERROR(VLOOKUP($A1359, 'Fielding Data'!$A$1:$H$12056, 6, 0), 0)</f>
        <v>15</v>
      </c>
      <c r="S1359" s="13">
        <f>IFERROR(VLOOKUP($A1359, 'Fielding Data'!$A$1:$H$12056, 7, 0), 0)</f>
        <v>2</v>
      </c>
      <c r="T1359" s="13">
        <f>IFERROR(VLOOKUP($A1359, 'Fielding Data'!$A$1:$H$12056, 8, 0), 0)</f>
        <v>1</v>
      </c>
      <c r="U1359" s="13">
        <f>SUMIFS('Fielding Data'!E:E, 'Fielding Data'!$A:$A, $A1359)</f>
        <v>4</v>
      </c>
      <c r="V1359" s="13">
        <f>SUMIFS('Fielding Data'!F:F, 'Fielding Data'!$A:$A, $A1359)</f>
        <v>15</v>
      </c>
      <c r="W1359" s="13">
        <f>SUMIFS('Fielding Data'!G:G, 'Fielding Data'!$A:$A, $A1359)</f>
        <v>2</v>
      </c>
      <c r="X1359" s="13">
        <f>SUMIFS('Fielding Data'!H:H, 'Fielding Data'!$A:$A, $A1359)</f>
        <v>1</v>
      </c>
    </row>
    <row r="1360" spans="1:24" x14ac:dyDescent="0.3">
      <c r="A1360" s="13" t="str">
        <f t="shared" si="43"/>
        <v>colemca012011</v>
      </c>
      <c r="B1360" s="16" t="s">
        <v>1249</v>
      </c>
      <c r="C1360" s="16">
        <v>2011</v>
      </c>
      <c r="D1360" s="16">
        <v>21</v>
      </c>
      <c r="E1360" s="16">
        <v>25</v>
      </c>
      <c r="F1360" s="16">
        <v>1</v>
      </c>
      <c r="G1360" s="16">
        <v>4</v>
      </c>
      <c r="H1360" s="16">
        <v>1</v>
      </c>
      <c r="I1360" s="16">
        <v>1</v>
      </c>
      <c r="J1360" s="16">
        <v>0</v>
      </c>
      <c r="K1360" s="16">
        <v>0</v>
      </c>
      <c r="L1360" s="16">
        <v>0</v>
      </c>
      <c r="M1360" s="16">
        <v>0</v>
      </c>
      <c r="N1360" s="16">
        <v>0</v>
      </c>
      <c r="O1360" s="16">
        <v>6</v>
      </c>
      <c r="P1360" s="13" t="str">
        <f t="shared" si="42"/>
        <v>P</v>
      </c>
      <c r="Q1360" s="13">
        <f>IFERROR(VLOOKUP($A1360, 'Fielding Data'!$A$1:$H$12056, 5, 0), 0)</f>
        <v>7</v>
      </c>
      <c r="R1360" s="13">
        <f>IFERROR(VLOOKUP($A1360, 'Fielding Data'!$A$1:$H$12056, 6, 0), 0)</f>
        <v>13</v>
      </c>
      <c r="S1360" s="13">
        <f>IFERROR(VLOOKUP($A1360, 'Fielding Data'!$A$1:$H$12056, 7, 0), 0)</f>
        <v>0</v>
      </c>
      <c r="T1360" s="13">
        <f>IFERROR(VLOOKUP($A1360, 'Fielding Data'!$A$1:$H$12056, 8, 0), 0)</f>
        <v>0</v>
      </c>
      <c r="U1360" s="13">
        <f>SUMIFS('Fielding Data'!E:E, 'Fielding Data'!$A:$A, $A1360)</f>
        <v>7</v>
      </c>
      <c r="V1360" s="13">
        <f>SUMIFS('Fielding Data'!F:F, 'Fielding Data'!$A:$A, $A1360)</f>
        <v>13</v>
      </c>
      <c r="W1360" s="13">
        <f>SUMIFS('Fielding Data'!G:G, 'Fielding Data'!$A:$A, $A1360)</f>
        <v>0</v>
      </c>
      <c r="X1360" s="13">
        <f>SUMIFS('Fielding Data'!H:H, 'Fielding Data'!$A:$A, $A1360)</f>
        <v>0</v>
      </c>
    </row>
    <row r="1361" spans="1:24" x14ac:dyDescent="0.3">
      <c r="A1361" s="13" t="str">
        <f t="shared" si="43"/>
        <v>colemlo012011</v>
      </c>
      <c r="B1361" s="16" t="s">
        <v>1459</v>
      </c>
      <c r="C1361" s="16">
        <v>2011</v>
      </c>
      <c r="D1361" s="16">
        <v>48</v>
      </c>
      <c r="E1361" s="16">
        <v>1</v>
      </c>
      <c r="F1361" s="16">
        <v>0</v>
      </c>
      <c r="G1361" s="16">
        <v>0</v>
      </c>
      <c r="H1361" s="16">
        <v>0</v>
      </c>
      <c r="I1361" s="16">
        <v>0</v>
      </c>
      <c r="J1361" s="16">
        <v>0</v>
      </c>
      <c r="K1361" s="16">
        <v>0</v>
      </c>
      <c r="L1361" s="16">
        <v>0</v>
      </c>
      <c r="M1361" s="16">
        <v>0</v>
      </c>
      <c r="N1361" s="16">
        <v>0</v>
      </c>
      <c r="O1361" s="16">
        <v>1</v>
      </c>
      <c r="P1361" s="13" t="str">
        <f t="shared" si="42"/>
        <v>P</v>
      </c>
      <c r="Q1361" s="13">
        <f>IFERROR(VLOOKUP($A1361, 'Fielding Data'!$A$1:$H$12056, 5, 0), 0)</f>
        <v>3</v>
      </c>
      <c r="R1361" s="13">
        <f>IFERROR(VLOOKUP($A1361, 'Fielding Data'!$A$1:$H$12056, 6, 0), 0)</f>
        <v>3</v>
      </c>
      <c r="S1361" s="13">
        <f>IFERROR(VLOOKUP($A1361, 'Fielding Data'!$A$1:$H$12056, 7, 0), 0)</f>
        <v>1</v>
      </c>
      <c r="T1361" s="13">
        <f>IFERROR(VLOOKUP($A1361, 'Fielding Data'!$A$1:$H$12056, 8, 0), 0)</f>
        <v>0</v>
      </c>
      <c r="U1361" s="13">
        <f>SUMIFS('Fielding Data'!E:E, 'Fielding Data'!$A:$A, $A1361)</f>
        <v>3</v>
      </c>
      <c r="V1361" s="13">
        <f>SUMIFS('Fielding Data'!F:F, 'Fielding Data'!$A:$A, $A1361)</f>
        <v>3</v>
      </c>
      <c r="W1361" s="13">
        <f>SUMIFS('Fielding Data'!G:G, 'Fielding Data'!$A:$A, $A1361)</f>
        <v>1</v>
      </c>
      <c r="X1361" s="13">
        <f>SUMIFS('Fielding Data'!H:H, 'Fielding Data'!$A:$A, $A1361)</f>
        <v>0</v>
      </c>
    </row>
    <row r="1362" spans="1:24" x14ac:dyDescent="0.3">
      <c r="A1362" s="13" t="str">
        <f t="shared" si="43"/>
        <v>colliti012011</v>
      </c>
      <c r="B1362" s="16" t="s">
        <v>1460</v>
      </c>
      <c r="C1362" s="16">
        <v>2011</v>
      </c>
      <c r="D1362" s="16">
        <v>68</v>
      </c>
      <c r="E1362" s="16">
        <v>0</v>
      </c>
      <c r="F1362" s="16">
        <v>0</v>
      </c>
      <c r="G1362" s="16">
        <v>0</v>
      </c>
      <c r="H1362" s="16">
        <v>0</v>
      </c>
      <c r="I1362" s="16">
        <v>0</v>
      </c>
      <c r="J1362" s="16">
        <v>0</v>
      </c>
      <c r="K1362" s="16">
        <v>0</v>
      </c>
      <c r="L1362" s="16">
        <v>0</v>
      </c>
      <c r="M1362" s="16">
        <v>0</v>
      </c>
      <c r="N1362" s="16">
        <v>0</v>
      </c>
      <c r="O1362" s="16">
        <v>0</v>
      </c>
      <c r="P1362" s="13" t="str">
        <f t="shared" si="42"/>
        <v>P</v>
      </c>
      <c r="Q1362" s="13">
        <f>IFERROR(VLOOKUP($A1362, 'Fielding Data'!$A$1:$H$12056, 5, 0), 0)</f>
        <v>0</v>
      </c>
      <c r="R1362" s="13">
        <f>IFERROR(VLOOKUP($A1362, 'Fielding Data'!$A$1:$H$12056, 6, 0), 0)</f>
        <v>10</v>
      </c>
      <c r="S1362" s="13">
        <f>IFERROR(VLOOKUP($A1362, 'Fielding Data'!$A$1:$H$12056, 7, 0), 0)</f>
        <v>0</v>
      </c>
      <c r="T1362" s="13">
        <f>IFERROR(VLOOKUP($A1362, 'Fielding Data'!$A$1:$H$12056, 8, 0), 0)</f>
        <v>0</v>
      </c>
      <c r="U1362" s="13">
        <f>SUMIFS('Fielding Data'!E:E, 'Fielding Data'!$A:$A, $A1362)</f>
        <v>0</v>
      </c>
      <c r="V1362" s="13">
        <f>SUMIFS('Fielding Data'!F:F, 'Fielding Data'!$A:$A, $A1362)</f>
        <v>10</v>
      </c>
      <c r="W1362" s="13">
        <f>SUMIFS('Fielding Data'!G:G, 'Fielding Data'!$A:$A, $A1362)</f>
        <v>0</v>
      </c>
      <c r="X1362" s="13">
        <f>SUMIFS('Fielding Data'!H:H, 'Fielding Data'!$A:$A, $A1362)</f>
        <v>0</v>
      </c>
    </row>
    <row r="1363" spans="1:24" x14ac:dyDescent="0.3">
      <c r="A1363" s="13" t="str">
        <f t="shared" si="43"/>
        <v>collmjo012011</v>
      </c>
      <c r="B1363" s="16" t="s">
        <v>1461</v>
      </c>
      <c r="C1363" s="16">
        <v>2011</v>
      </c>
      <c r="D1363" s="16">
        <v>31</v>
      </c>
      <c r="E1363" s="16">
        <v>40</v>
      </c>
      <c r="F1363" s="16">
        <v>2</v>
      </c>
      <c r="G1363" s="16">
        <v>6</v>
      </c>
      <c r="H1363" s="16">
        <v>0</v>
      </c>
      <c r="I1363" s="16">
        <v>0</v>
      </c>
      <c r="J1363" s="16">
        <v>0</v>
      </c>
      <c r="K1363" s="16">
        <v>1</v>
      </c>
      <c r="L1363" s="16">
        <v>0</v>
      </c>
      <c r="M1363" s="16">
        <v>0</v>
      </c>
      <c r="N1363" s="16">
        <v>2</v>
      </c>
      <c r="O1363" s="16">
        <v>16</v>
      </c>
      <c r="P1363" s="13" t="str">
        <f t="shared" si="42"/>
        <v>P</v>
      </c>
      <c r="Q1363" s="13">
        <f>IFERROR(VLOOKUP($A1363, 'Fielding Data'!$A$1:$H$12056, 5, 0), 0)</f>
        <v>6</v>
      </c>
      <c r="R1363" s="13">
        <f>IFERROR(VLOOKUP($A1363, 'Fielding Data'!$A$1:$H$12056, 6, 0), 0)</f>
        <v>18</v>
      </c>
      <c r="S1363" s="13">
        <f>IFERROR(VLOOKUP($A1363, 'Fielding Data'!$A$1:$H$12056, 7, 0), 0)</f>
        <v>0</v>
      </c>
      <c r="T1363" s="13">
        <f>IFERROR(VLOOKUP($A1363, 'Fielding Data'!$A$1:$H$12056, 8, 0), 0)</f>
        <v>1</v>
      </c>
      <c r="U1363" s="13">
        <f>SUMIFS('Fielding Data'!E:E, 'Fielding Data'!$A:$A, $A1363)</f>
        <v>6</v>
      </c>
      <c r="V1363" s="13">
        <f>SUMIFS('Fielding Data'!F:F, 'Fielding Data'!$A:$A, $A1363)</f>
        <v>18</v>
      </c>
      <c r="W1363" s="13">
        <f>SUMIFS('Fielding Data'!G:G, 'Fielding Data'!$A:$A, $A1363)</f>
        <v>0</v>
      </c>
      <c r="X1363" s="13">
        <f>SUMIFS('Fielding Data'!H:H, 'Fielding Data'!$A:$A, $A1363)</f>
        <v>1</v>
      </c>
    </row>
    <row r="1364" spans="1:24" x14ac:dyDescent="0.3">
      <c r="A1364" s="13" t="str">
        <f t="shared" si="43"/>
        <v>colonba012011</v>
      </c>
      <c r="B1364" s="16" t="s">
        <v>79</v>
      </c>
      <c r="C1364" s="16">
        <v>2011</v>
      </c>
      <c r="D1364" s="16">
        <v>29</v>
      </c>
      <c r="E1364" s="16">
        <v>1</v>
      </c>
      <c r="F1364" s="16">
        <v>0</v>
      </c>
      <c r="G1364" s="16">
        <v>0</v>
      </c>
      <c r="H1364" s="16">
        <v>0</v>
      </c>
      <c r="I1364" s="16">
        <v>0</v>
      </c>
      <c r="J1364" s="16">
        <v>0</v>
      </c>
      <c r="K1364" s="16">
        <v>0</v>
      </c>
      <c r="L1364" s="16">
        <v>0</v>
      </c>
      <c r="M1364" s="16">
        <v>0</v>
      </c>
      <c r="N1364" s="16">
        <v>0</v>
      </c>
      <c r="O1364" s="16">
        <v>1</v>
      </c>
      <c r="P1364" s="13" t="str">
        <f t="shared" si="42"/>
        <v>P</v>
      </c>
      <c r="Q1364" s="13">
        <f>IFERROR(VLOOKUP($A1364, 'Fielding Data'!$A$1:$H$12056, 5, 0), 0)</f>
        <v>10</v>
      </c>
      <c r="R1364" s="13">
        <f>IFERROR(VLOOKUP($A1364, 'Fielding Data'!$A$1:$H$12056, 6, 0), 0)</f>
        <v>18</v>
      </c>
      <c r="S1364" s="13">
        <f>IFERROR(VLOOKUP($A1364, 'Fielding Data'!$A$1:$H$12056, 7, 0), 0)</f>
        <v>1</v>
      </c>
      <c r="T1364" s="13">
        <f>IFERROR(VLOOKUP($A1364, 'Fielding Data'!$A$1:$H$12056, 8, 0), 0)</f>
        <v>1</v>
      </c>
      <c r="U1364" s="13">
        <f>SUMIFS('Fielding Data'!E:E, 'Fielding Data'!$A:$A, $A1364)</f>
        <v>10</v>
      </c>
      <c r="V1364" s="13">
        <f>SUMIFS('Fielding Data'!F:F, 'Fielding Data'!$A:$A, $A1364)</f>
        <v>18</v>
      </c>
      <c r="W1364" s="13">
        <f>SUMIFS('Fielding Data'!G:G, 'Fielding Data'!$A:$A, $A1364)</f>
        <v>1</v>
      </c>
      <c r="X1364" s="13">
        <f>SUMIFS('Fielding Data'!H:H, 'Fielding Data'!$A:$A, $A1364)</f>
        <v>1</v>
      </c>
    </row>
    <row r="1365" spans="1:24" x14ac:dyDescent="0.3">
      <c r="A1365" s="13" t="str">
        <f t="shared" si="43"/>
        <v>colvity012011</v>
      </c>
      <c r="B1365" s="16" t="s">
        <v>1067</v>
      </c>
      <c r="C1365" s="16">
        <v>2011</v>
      </c>
      <c r="D1365" s="16">
        <v>80</v>
      </c>
      <c r="E1365" s="16">
        <v>206</v>
      </c>
      <c r="F1365" s="16">
        <v>17</v>
      </c>
      <c r="G1365" s="16">
        <v>31</v>
      </c>
      <c r="H1365" s="16">
        <v>8</v>
      </c>
      <c r="I1365" s="16">
        <v>3</v>
      </c>
      <c r="J1365" s="16">
        <v>6</v>
      </c>
      <c r="K1365" s="16">
        <v>20</v>
      </c>
      <c r="L1365" s="16">
        <v>0</v>
      </c>
      <c r="M1365" s="16">
        <v>0</v>
      </c>
      <c r="N1365" s="16">
        <v>14</v>
      </c>
      <c r="O1365" s="16">
        <v>58</v>
      </c>
      <c r="P1365" s="13" t="str">
        <f t="shared" si="42"/>
        <v>1B</v>
      </c>
      <c r="Q1365" s="13">
        <f>IFERROR(VLOOKUP($A1365, 'Fielding Data'!$A$1:$H$12056, 5, 0), 0)</f>
        <v>21</v>
      </c>
      <c r="R1365" s="13">
        <f>IFERROR(VLOOKUP($A1365, 'Fielding Data'!$A$1:$H$12056, 6, 0), 0)</f>
        <v>2</v>
      </c>
      <c r="S1365" s="13">
        <f>IFERROR(VLOOKUP($A1365, 'Fielding Data'!$A$1:$H$12056, 7, 0), 0)</f>
        <v>0</v>
      </c>
      <c r="T1365" s="13">
        <f>IFERROR(VLOOKUP($A1365, 'Fielding Data'!$A$1:$H$12056, 8, 0), 0)</f>
        <v>1</v>
      </c>
      <c r="U1365" s="13">
        <f>SUMIFS('Fielding Data'!E:E, 'Fielding Data'!$A:$A, $A1365)</f>
        <v>126</v>
      </c>
      <c r="V1365" s="13">
        <f>SUMIFS('Fielding Data'!F:F, 'Fielding Data'!$A:$A, $A1365)</f>
        <v>4</v>
      </c>
      <c r="W1365" s="13">
        <f>SUMIFS('Fielding Data'!G:G, 'Fielding Data'!$A:$A, $A1365)</f>
        <v>1</v>
      </c>
      <c r="X1365" s="13">
        <f>SUMIFS('Fielding Data'!H:H, 'Fielding Data'!$A:$A, $A1365)</f>
        <v>2</v>
      </c>
    </row>
    <row r="1366" spans="1:24" x14ac:dyDescent="0.3">
      <c r="A1366" s="13" t="str">
        <f t="shared" si="43"/>
        <v>congeha012011</v>
      </c>
      <c r="B1366" s="16" t="s">
        <v>1250</v>
      </c>
      <c r="C1366" s="16">
        <v>2011</v>
      </c>
      <c r="D1366" s="16">
        <v>59</v>
      </c>
      <c r="E1366" s="16">
        <v>177</v>
      </c>
      <c r="F1366" s="16">
        <v>14</v>
      </c>
      <c r="G1366" s="16">
        <v>37</v>
      </c>
      <c r="H1366" s="16">
        <v>8</v>
      </c>
      <c r="I1366" s="16">
        <v>0</v>
      </c>
      <c r="J1366" s="16">
        <v>6</v>
      </c>
      <c r="K1366" s="16">
        <v>19</v>
      </c>
      <c r="L1366" s="16">
        <v>0</v>
      </c>
      <c r="M1366" s="16">
        <v>0</v>
      </c>
      <c r="N1366" s="16">
        <v>17</v>
      </c>
      <c r="O1366" s="16">
        <v>37</v>
      </c>
      <c r="P1366" s="13" t="str">
        <f t="shared" si="42"/>
        <v>C</v>
      </c>
      <c r="Q1366" s="13">
        <f>IFERROR(VLOOKUP($A1366, 'Fielding Data'!$A$1:$H$12056, 5, 0), 0)</f>
        <v>322</v>
      </c>
      <c r="R1366" s="13">
        <f>IFERROR(VLOOKUP($A1366, 'Fielding Data'!$A$1:$H$12056, 6, 0), 0)</f>
        <v>27</v>
      </c>
      <c r="S1366" s="13">
        <f>IFERROR(VLOOKUP($A1366, 'Fielding Data'!$A$1:$H$12056, 7, 0), 0)</f>
        <v>6</v>
      </c>
      <c r="T1366" s="13">
        <f>IFERROR(VLOOKUP($A1366, 'Fielding Data'!$A$1:$H$12056, 8, 0), 0)</f>
        <v>5</v>
      </c>
      <c r="U1366" s="13">
        <f>SUMIFS('Fielding Data'!E:E, 'Fielding Data'!$A:$A, $A1366)</f>
        <v>322</v>
      </c>
      <c r="V1366" s="13">
        <f>SUMIFS('Fielding Data'!F:F, 'Fielding Data'!$A:$A, $A1366)</f>
        <v>27</v>
      </c>
      <c r="W1366" s="13">
        <f>SUMIFS('Fielding Data'!G:G, 'Fielding Data'!$A:$A, $A1366)</f>
        <v>6</v>
      </c>
      <c r="X1366" s="13">
        <f>SUMIFS('Fielding Data'!H:H, 'Fielding Data'!$A:$A, $A1366)</f>
        <v>5</v>
      </c>
    </row>
    <row r="1367" spans="1:24" x14ac:dyDescent="0.3">
      <c r="A1367" s="13" t="str">
        <f t="shared" si="43"/>
        <v>conrabr012011</v>
      </c>
      <c r="B1367" s="16" t="s">
        <v>903</v>
      </c>
      <c r="C1367" s="16">
        <v>2011</v>
      </c>
      <c r="D1367" s="16">
        <v>92</v>
      </c>
      <c r="E1367" s="16">
        <v>103</v>
      </c>
      <c r="F1367" s="16">
        <v>11</v>
      </c>
      <c r="G1367" s="16">
        <v>23</v>
      </c>
      <c r="H1367" s="16">
        <v>5</v>
      </c>
      <c r="I1367" s="16">
        <v>0</v>
      </c>
      <c r="J1367" s="16">
        <v>4</v>
      </c>
      <c r="K1367" s="16">
        <v>13</v>
      </c>
      <c r="L1367" s="16">
        <v>2</v>
      </c>
      <c r="M1367" s="16">
        <v>0</v>
      </c>
      <c r="N1367" s="16">
        <v>15</v>
      </c>
      <c r="O1367" s="16">
        <v>41</v>
      </c>
      <c r="P1367" s="13" t="str">
        <f t="shared" si="42"/>
        <v>1B</v>
      </c>
      <c r="Q1367" s="13">
        <f>IFERROR(VLOOKUP($A1367, 'Fielding Data'!$A$1:$H$12056, 5, 0), 0)</f>
        <v>3</v>
      </c>
      <c r="R1367" s="13">
        <f>IFERROR(VLOOKUP($A1367, 'Fielding Data'!$A$1:$H$12056, 6, 0), 0)</f>
        <v>0</v>
      </c>
      <c r="S1367" s="13">
        <f>IFERROR(VLOOKUP($A1367, 'Fielding Data'!$A$1:$H$12056, 7, 0), 0)</f>
        <v>0</v>
      </c>
      <c r="T1367" s="13">
        <f>IFERROR(VLOOKUP($A1367, 'Fielding Data'!$A$1:$H$12056, 8, 0), 0)</f>
        <v>0</v>
      </c>
      <c r="U1367" s="13">
        <f>SUMIFS('Fielding Data'!E:E, 'Fielding Data'!$A:$A, $A1367)</f>
        <v>17</v>
      </c>
      <c r="V1367" s="13">
        <f>SUMIFS('Fielding Data'!F:F, 'Fielding Data'!$A:$A, $A1367)</f>
        <v>26</v>
      </c>
      <c r="W1367" s="13">
        <f>SUMIFS('Fielding Data'!G:G, 'Fielding Data'!$A:$A, $A1367)</f>
        <v>1</v>
      </c>
      <c r="X1367" s="13">
        <f>SUMIFS('Fielding Data'!H:H, 'Fielding Data'!$A:$A, $A1367)</f>
        <v>4</v>
      </c>
    </row>
    <row r="1368" spans="1:24" x14ac:dyDescent="0.3">
      <c r="A1368" s="13" t="str">
        <f t="shared" si="43"/>
        <v>constjo012011</v>
      </c>
      <c r="B1368" s="16" t="s">
        <v>1462</v>
      </c>
      <c r="C1368" s="16">
        <v>2011</v>
      </c>
      <c r="D1368" s="16">
        <v>42</v>
      </c>
      <c r="E1368" s="16">
        <v>109</v>
      </c>
      <c r="F1368" s="16">
        <v>21</v>
      </c>
      <c r="G1368" s="16">
        <v>33</v>
      </c>
      <c r="H1368" s="16">
        <v>1</v>
      </c>
      <c r="I1368" s="16">
        <v>1</v>
      </c>
      <c r="J1368" s="16">
        <v>2</v>
      </c>
      <c r="K1368" s="16">
        <v>10</v>
      </c>
      <c r="L1368" s="16">
        <v>7</v>
      </c>
      <c r="M1368" s="16">
        <v>4</v>
      </c>
      <c r="N1368" s="16">
        <v>6</v>
      </c>
      <c r="O1368" s="16">
        <v>14</v>
      </c>
      <c r="P1368" s="13" t="str">
        <f t="shared" si="42"/>
        <v>CF</v>
      </c>
      <c r="Q1368" s="13">
        <f>IFERROR(VLOOKUP($A1368, 'Fielding Data'!$A$1:$H$12056, 5, 0), 0)</f>
        <v>0</v>
      </c>
      <c r="R1368" s="13">
        <f>IFERROR(VLOOKUP($A1368, 'Fielding Data'!$A$1:$H$12056, 6, 0), 0)</f>
        <v>0</v>
      </c>
      <c r="S1368" s="13">
        <f>IFERROR(VLOOKUP($A1368, 'Fielding Data'!$A$1:$H$12056, 7, 0), 0)</f>
        <v>0</v>
      </c>
      <c r="T1368" s="13">
        <f>IFERROR(VLOOKUP($A1368, 'Fielding Data'!$A$1:$H$12056, 8, 0), 0)</f>
        <v>0</v>
      </c>
      <c r="U1368" s="13">
        <f>SUMIFS('Fielding Data'!E:E, 'Fielding Data'!$A:$A, $A1368)</f>
        <v>67</v>
      </c>
      <c r="V1368" s="13">
        <f>SUMIFS('Fielding Data'!F:F, 'Fielding Data'!$A:$A, $A1368)</f>
        <v>0</v>
      </c>
      <c r="W1368" s="13">
        <f>SUMIFS('Fielding Data'!G:G, 'Fielding Data'!$A:$A, $A1368)</f>
        <v>1</v>
      </c>
      <c r="X1368" s="13">
        <f>SUMIFS('Fielding Data'!H:H, 'Fielding Data'!$A:$A, $A1368)</f>
        <v>0</v>
      </c>
    </row>
    <row r="1369" spans="1:24" x14ac:dyDescent="0.3">
      <c r="A1369" s="13" t="str">
        <f t="shared" si="43"/>
        <v>contrjo012011</v>
      </c>
      <c r="B1369" s="16" t="s">
        <v>360</v>
      </c>
      <c r="C1369" s="16">
        <v>2011</v>
      </c>
      <c r="D1369" s="16">
        <v>17</v>
      </c>
      <c r="E1369" s="16">
        <v>0</v>
      </c>
      <c r="F1369" s="16">
        <v>0</v>
      </c>
      <c r="G1369" s="16">
        <v>0</v>
      </c>
      <c r="H1369" s="16">
        <v>0</v>
      </c>
      <c r="I1369" s="16">
        <v>0</v>
      </c>
      <c r="J1369" s="16">
        <v>0</v>
      </c>
      <c r="K1369" s="16">
        <v>0</v>
      </c>
      <c r="L1369" s="16">
        <v>0</v>
      </c>
      <c r="M1369" s="16">
        <v>0</v>
      </c>
      <c r="N1369" s="16">
        <v>0</v>
      </c>
      <c r="O1369" s="16">
        <v>0</v>
      </c>
      <c r="P1369" s="13" t="str">
        <f t="shared" si="42"/>
        <v>P</v>
      </c>
      <c r="Q1369" s="13">
        <f>IFERROR(VLOOKUP($A1369, 'Fielding Data'!$A$1:$H$12056, 5, 0), 0)</f>
        <v>0</v>
      </c>
      <c r="R1369" s="13">
        <f>IFERROR(VLOOKUP($A1369, 'Fielding Data'!$A$1:$H$12056, 6, 0), 0)</f>
        <v>0</v>
      </c>
      <c r="S1369" s="13">
        <f>IFERROR(VLOOKUP($A1369, 'Fielding Data'!$A$1:$H$12056, 7, 0), 0)</f>
        <v>0</v>
      </c>
      <c r="T1369" s="13">
        <f>IFERROR(VLOOKUP($A1369, 'Fielding Data'!$A$1:$H$12056, 8, 0), 0)</f>
        <v>0</v>
      </c>
      <c r="U1369" s="13">
        <f>SUMIFS('Fielding Data'!E:E, 'Fielding Data'!$A:$A, $A1369)</f>
        <v>0</v>
      </c>
      <c r="V1369" s="13">
        <f>SUMIFS('Fielding Data'!F:F, 'Fielding Data'!$A:$A, $A1369)</f>
        <v>0</v>
      </c>
      <c r="W1369" s="13">
        <f>SUMIFS('Fielding Data'!G:G, 'Fielding Data'!$A:$A, $A1369)</f>
        <v>0</v>
      </c>
      <c r="X1369" s="13">
        <f>SUMIFS('Fielding Data'!H:H, 'Fielding Data'!$A:$A, $A1369)</f>
        <v>0</v>
      </c>
    </row>
    <row r="1370" spans="1:24" x14ac:dyDescent="0.3">
      <c r="A1370" s="13" t="str">
        <f t="shared" si="43"/>
        <v>cookaa012011</v>
      </c>
      <c r="B1370" s="16" t="s">
        <v>292</v>
      </c>
      <c r="C1370" s="16">
        <v>2011</v>
      </c>
      <c r="D1370" s="16">
        <v>23</v>
      </c>
      <c r="E1370" s="16">
        <v>34</v>
      </c>
      <c r="F1370" s="16">
        <v>1</v>
      </c>
      <c r="G1370" s="16">
        <v>5</v>
      </c>
      <c r="H1370" s="16">
        <v>0</v>
      </c>
      <c r="I1370" s="16">
        <v>0</v>
      </c>
      <c r="J1370" s="16">
        <v>0</v>
      </c>
      <c r="K1370" s="16">
        <v>2</v>
      </c>
      <c r="L1370" s="16">
        <v>0</v>
      </c>
      <c r="M1370" s="16">
        <v>0</v>
      </c>
      <c r="N1370" s="16">
        <v>0</v>
      </c>
      <c r="O1370" s="16">
        <v>11</v>
      </c>
      <c r="P1370" s="13" t="str">
        <f t="shared" si="42"/>
        <v>P</v>
      </c>
      <c r="Q1370" s="13">
        <f>IFERROR(VLOOKUP($A1370, 'Fielding Data'!$A$1:$H$12056, 5, 0), 0)</f>
        <v>14</v>
      </c>
      <c r="R1370" s="13">
        <f>IFERROR(VLOOKUP($A1370, 'Fielding Data'!$A$1:$H$12056, 6, 0), 0)</f>
        <v>26</v>
      </c>
      <c r="S1370" s="13">
        <f>IFERROR(VLOOKUP($A1370, 'Fielding Data'!$A$1:$H$12056, 7, 0), 0)</f>
        <v>3</v>
      </c>
      <c r="T1370" s="13">
        <f>IFERROR(VLOOKUP($A1370, 'Fielding Data'!$A$1:$H$12056, 8, 0), 0)</f>
        <v>4</v>
      </c>
      <c r="U1370" s="13">
        <f>SUMIFS('Fielding Data'!E:E, 'Fielding Data'!$A:$A, $A1370)</f>
        <v>14</v>
      </c>
      <c r="V1370" s="13">
        <f>SUMIFS('Fielding Data'!F:F, 'Fielding Data'!$A:$A, $A1370)</f>
        <v>26</v>
      </c>
      <c r="W1370" s="13">
        <f>SUMIFS('Fielding Data'!G:G, 'Fielding Data'!$A:$A, $A1370)</f>
        <v>3</v>
      </c>
      <c r="X1370" s="13">
        <f>SUMIFS('Fielding Data'!H:H, 'Fielding Data'!$A:$A, $A1370)</f>
        <v>4</v>
      </c>
    </row>
    <row r="1371" spans="1:24" x14ac:dyDescent="0.3">
      <c r="A1371" s="13" t="str">
        <f t="shared" si="43"/>
        <v>cookry012011</v>
      </c>
      <c r="B1371" s="16" t="s">
        <v>1463</v>
      </c>
      <c r="C1371" s="16">
        <v>2011</v>
      </c>
      <c r="D1371" s="16">
        <v>12</v>
      </c>
      <c r="E1371" s="16">
        <v>0</v>
      </c>
      <c r="F1371" s="16">
        <v>0</v>
      </c>
      <c r="G1371" s="16">
        <v>0</v>
      </c>
      <c r="H1371" s="16">
        <v>0</v>
      </c>
      <c r="I1371" s="16">
        <v>0</v>
      </c>
      <c r="J1371" s="16">
        <v>0</v>
      </c>
      <c r="K1371" s="16">
        <v>0</v>
      </c>
      <c r="L1371" s="16">
        <v>0</v>
      </c>
      <c r="M1371" s="16">
        <v>0</v>
      </c>
      <c r="N1371" s="16">
        <v>0</v>
      </c>
      <c r="O1371" s="16">
        <v>0</v>
      </c>
      <c r="P1371" s="13" t="str">
        <f t="shared" si="42"/>
        <v>P</v>
      </c>
      <c r="Q1371" s="13">
        <f>IFERROR(VLOOKUP($A1371, 'Fielding Data'!$A$1:$H$12056, 5, 0), 0)</f>
        <v>1</v>
      </c>
      <c r="R1371" s="13">
        <f>IFERROR(VLOOKUP($A1371, 'Fielding Data'!$A$1:$H$12056, 6, 0), 0)</f>
        <v>2</v>
      </c>
      <c r="S1371" s="13">
        <f>IFERROR(VLOOKUP($A1371, 'Fielding Data'!$A$1:$H$12056, 7, 0), 0)</f>
        <v>0</v>
      </c>
      <c r="T1371" s="13">
        <f>IFERROR(VLOOKUP($A1371, 'Fielding Data'!$A$1:$H$12056, 8, 0), 0)</f>
        <v>0</v>
      </c>
      <c r="U1371" s="13">
        <f>SUMIFS('Fielding Data'!E:E, 'Fielding Data'!$A:$A, $A1371)</f>
        <v>1</v>
      </c>
      <c r="V1371" s="13">
        <f>SUMIFS('Fielding Data'!F:F, 'Fielding Data'!$A:$A, $A1371)</f>
        <v>2</v>
      </c>
      <c r="W1371" s="13">
        <f>SUMIFS('Fielding Data'!G:G, 'Fielding Data'!$A:$A, $A1371)</f>
        <v>0</v>
      </c>
      <c r="X1371" s="13">
        <f>SUMIFS('Fielding Data'!H:H, 'Fielding Data'!$A:$A, $A1371)</f>
        <v>0</v>
      </c>
    </row>
    <row r="1372" spans="1:24" x14ac:dyDescent="0.3">
      <c r="A1372" s="13" t="str">
        <f t="shared" si="43"/>
        <v>coopeda012011</v>
      </c>
      <c r="B1372" s="16" t="s">
        <v>1464</v>
      </c>
      <c r="C1372" s="16">
        <v>2011</v>
      </c>
      <c r="D1372" s="16">
        <v>27</v>
      </c>
      <c r="E1372" s="16">
        <v>71</v>
      </c>
      <c r="F1372" s="16">
        <v>9</v>
      </c>
      <c r="G1372" s="16">
        <v>15</v>
      </c>
      <c r="H1372" s="16">
        <v>7</v>
      </c>
      <c r="I1372" s="16">
        <v>0</v>
      </c>
      <c r="J1372" s="16">
        <v>2</v>
      </c>
      <c r="K1372" s="16">
        <v>12</v>
      </c>
      <c r="L1372" s="16">
        <v>0</v>
      </c>
      <c r="M1372" s="16">
        <v>0</v>
      </c>
      <c r="N1372" s="16">
        <v>7</v>
      </c>
      <c r="O1372" s="16">
        <v>14</v>
      </c>
      <c r="P1372" s="13" t="str">
        <f t="shared" si="42"/>
        <v>1B</v>
      </c>
      <c r="Q1372" s="13">
        <f>IFERROR(VLOOKUP($A1372, 'Fielding Data'!$A$1:$H$12056, 5, 0), 0)</f>
        <v>99</v>
      </c>
      <c r="R1372" s="13">
        <f>IFERROR(VLOOKUP($A1372, 'Fielding Data'!$A$1:$H$12056, 6, 0), 0)</f>
        <v>7</v>
      </c>
      <c r="S1372" s="13">
        <f>IFERROR(VLOOKUP($A1372, 'Fielding Data'!$A$1:$H$12056, 7, 0), 0)</f>
        <v>4</v>
      </c>
      <c r="T1372" s="13">
        <f>IFERROR(VLOOKUP($A1372, 'Fielding Data'!$A$1:$H$12056, 8, 0), 0)</f>
        <v>9</v>
      </c>
      <c r="U1372" s="13">
        <f>SUMIFS('Fielding Data'!E:E, 'Fielding Data'!$A:$A, $A1372)</f>
        <v>99</v>
      </c>
      <c r="V1372" s="13">
        <f>SUMIFS('Fielding Data'!F:F, 'Fielding Data'!$A:$A, $A1372)</f>
        <v>7</v>
      </c>
      <c r="W1372" s="13">
        <f>SUMIFS('Fielding Data'!G:G, 'Fielding Data'!$A:$A, $A1372)</f>
        <v>4</v>
      </c>
      <c r="X1372" s="13">
        <f>SUMIFS('Fielding Data'!H:H, 'Fielding Data'!$A:$A, $A1372)</f>
        <v>9</v>
      </c>
    </row>
    <row r="1373" spans="1:24" x14ac:dyDescent="0.3">
      <c r="A1373" s="13" t="str">
        <f t="shared" si="43"/>
        <v>coraal012011</v>
      </c>
      <c r="B1373" s="16" t="s">
        <v>80</v>
      </c>
      <c r="C1373" s="16">
        <v>2011</v>
      </c>
      <c r="D1373" s="16">
        <v>91</v>
      </c>
      <c r="E1373" s="16">
        <v>156</v>
      </c>
      <c r="F1373" s="16">
        <v>12</v>
      </c>
      <c r="G1373" s="16">
        <v>35</v>
      </c>
      <c r="H1373" s="16">
        <v>6</v>
      </c>
      <c r="I1373" s="16">
        <v>1</v>
      </c>
      <c r="J1373" s="16">
        <v>0</v>
      </c>
      <c r="K1373" s="16">
        <v>6</v>
      </c>
      <c r="L1373" s="16">
        <v>2</v>
      </c>
      <c r="M1373" s="16">
        <v>0</v>
      </c>
      <c r="N1373" s="16">
        <v>12</v>
      </c>
      <c r="O1373" s="16">
        <v>23</v>
      </c>
      <c r="P1373" s="13" t="str">
        <f t="shared" si="42"/>
        <v>1B</v>
      </c>
      <c r="Q1373" s="13">
        <f>IFERROR(VLOOKUP($A1373, 'Fielding Data'!$A$1:$H$12056, 5, 0), 0)</f>
        <v>14</v>
      </c>
      <c r="R1373" s="13">
        <f>IFERROR(VLOOKUP($A1373, 'Fielding Data'!$A$1:$H$12056, 6, 0), 0)</f>
        <v>0</v>
      </c>
      <c r="S1373" s="13">
        <f>IFERROR(VLOOKUP($A1373, 'Fielding Data'!$A$1:$H$12056, 7, 0), 0)</f>
        <v>2</v>
      </c>
      <c r="T1373" s="13">
        <f>IFERROR(VLOOKUP($A1373, 'Fielding Data'!$A$1:$H$12056, 8, 0), 0)</f>
        <v>2</v>
      </c>
      <c r="U1373" s="13">
        <f>SUMIFS('Fielding Data'!E:E, 'Fielding Data'!$A:$A, $A1373)</f>
        <v>49</v>
      </c>
      <c r="V1373" s="13">
        <f>SUMIFS('Fielding Data'!F:F, 'Fielding Data'!$A:$A, $A1373)</f>
        <v>88</v>
      </c>
      <c r="W1373" s="13">
        <f>SUMIFS('Fielding Data'!G:G, 'Fielding Data'!$A:$A, $A1373)</f>
        <v>4</v>
      </c>
      <c r="X1373" s="13">
        <f>SUMIFS('Fielding Data'!H:H, 'Fielding Data'!$A:$A, $A1373)</f>
        <v>17</v>
      </c>
    </row>
    <row r="1374" spans="1:24" x14ac:dyDescent="0.3">
      <c r="A1374" s="13" t="str">
        <f t="shared" si="43"/>
        <v>cordefr012011</v>
      </c>
      <c r="B1374" s="16" t="s">
        <v>81</v>
      </c>
      <c r="C1374" s="16">
        <v>2011</v>
      </c>
      <c r="D1374" s="16">
        <v>68</v>
      </c>
      <c r="E1374" s="16">
        <v>0</v>
      </c>
      <c r="F1374" s="16">
        <v>0</v>
      </c>
      <c r="G1374" s="16">
        <v>0</v>
      </c>
      <c r="H1374" s="16">
        <v>0</v>
      </c>
      <c r="I1374" s="16">
        <v>0</v>
      </c>
      <c r="J1374" s="16">
        <v>0</v>
      </c>
      <c r="K1374" s="16">
        <v>0</v>
      </c>
      <c r="L1374" s="16">
        <v>0</v>
      </c>
      <c r="M1374" s="16">
        <v>0</v>
      </c>
      <c r="N1374" s="16">
        <v>0</v>
      </c>
      <c r="O1374" s="16">
        <v>0</v>
      </c>
      <c r="P1374" s="13" t="str">
        <f t="shared" si="42"/>
        <v>P</v>
      </c>
      <c r="Q1374" s="13">
        <f>IFERROR(VLOOKUP($A1374, 'Fielding Data'!$A$1:$H$12056, 5, 0), 0)</f>
        <v>8</v>
      </c>
      <c r="R1374" s="13">
        <f>IFERROR(VLOOKUP($A1374, 'Fielding Data'!$A$1:$H$12056, 6, 0), 0)</f>
        <v>8</v>
      </c>
      <c r="S1374" s="13">
        <f>IFERROR(VLOOKUP($A1374, 'Fielding Data'!$A$1:$H$12056, 7, 0), 0)</f>
        <v>1</v>
      </c>
      <c r="T1374" s="13">
        <f>IFERROR(VLOOKUP($A1374, 'Fielding Data'!$A$1:$H$12056, 8, 0), 0)</f>
        <v>2</v>
      </c>
      <c r="U1374" s="13">
        <f>SUMIFS('Fielding Data'!E:E, 'Fielding Data'!$A:$A, $A1374)</f>
        <v>8</v>
      </c>
      <c r="V1374" s="13">
        <f>SUMIFS('Fielding Data'!F:F, 'Fielding Data'!$A:$A, $A1374)</f>
        <v>8</v>
      </c>
      <c r="W1374" s="13">
        <f>SUMIFS('Fielding Data'!G:G, 'Fielding Data'!$A:$A, $A1374)</f>
        <v>1</v>
      </c>
      <c r="X1374" s="13">
        <f>SUMIFS('Fielding Data'!H:H, 'Fielding Data'!$A:$A, $A1374)</f>
        <v>2</v>
      </c>
    </row>
    <row r="1375" spans="1:24" x14ac:dyDescent="0.3">
      <c r="A1375" s="13" t="str">
        <f t="shared" si="43"/>
        <v>cormila012011</v>
      </c>
      <c r="B1375" s="16" t="s">
        <v>433</v>
      </c>
      <c r="C1375" s="16">
        <v>2011</v>
      </c>
      <c r="D1375" s="16">
        <v>9</v>
      </c>
      <c r="E1375" s="16">
        <v>1</v>
      </c>
      <c r="F1375" s="16">
        <v>0</v>
      </c>
      <c r="G1375" s="16">
        <v>0</v>
      </c>
      <c r="H1375" s="16">
        <v>0</v>
      </c>
      <c r="I1375" s="16">
        <v>0</v>
      </c>
      <c r="J1375" s="16">
        <v>0</v>
      </c>
      <c r="K1375" s="16">
        <v>0</v>
      </c>
      <c r="L1375" s="16">
        <v>0</v>
      </c>
      <c r="M1375" s="16">
        <v>0</v>
      </c>
      <c r="N1375" s="16">
        <v>0</v>
      </c>
      <c r="O1375" s="16">
        <v>0</v>
      </c>
      <c r="P1375" s="13" t="str">
        <f t="shared" si="42"/>
        <v>P</v>
      </c>
      <c r="Q1375" s="13">
        <f>IFERROR(VLOOKUP($A1375, 'Fielding Data'!$A$1:$H$12056, 5, 0), 0)</f>
        <v>1</v>
      </c>
      <c r="R1375" s="13">
        <f>IFERROR(VLOOKUP($A1375, 'Fielding Data'!$A$1:$H$12056, 6, 0), 0)</f>
        <v>5</v>
      </c>
      <c r="S1375" s="13">
        <f>IFERROR(VLOOKUP($A1375, 'Fielding Data'!$A$1:$H$12056, 7, 0), 0)</f>
        <v>1</v>
      </c>
      <c r="T1375" s="13">
        <f>IFERROR(VLOOKUP($A1375, 'Fielding Data'!$A$1:$H$12056, 8, 0), 0)</f>
        <v>0</v>
      </c>
      <c r="U1375" s="13">
        <f>SUMIFS('Fielding Data'!E:E, 'Fielding Data'!$A:$A, $A1375)</f>
        <v>1</v>
      </c>
      <c r="V1375" s="13">
        <f>SUMIFS('Fielding Data'!F:F, 'Fielding Data'!$A:$A, $A1375)</f>
        <v>5</v>
      </c>
      <c r="W1375" s="13">
        <f>SUMIFS('Fielding Data'!G:G, 'Fielding Data'!$A:$A, $A1375)</f>
        <v>1</v>
      </c>
      <c r="X1375" s="13">
        <f>SUMIFS('Fielding Data'!H:H, 'Fielding Data'!$A:$A, $A1375)</f>
        <v>0</v>
      </c>
    </row>
    <row r="1376" spans="1:24" x14ac:dyDescent="0.3">
      <c r="A1376" s="13" t="str">
        <f t="shared" si="43"/>
        <v>corpoca012011</v>
      </c>
      <c r="B1376" s="16" t="s">
        <v>1068</v>
      </c>
      <c r="C1376" s="16">
        <v>2011</v>
      </c>
      <c r="D1376" s="16">
        <v>52</v>
      </c>
      <c r="E1376" s="16">
        <v>154</v>
      </c>
      <c r="F1376" s="16">
        <v>9</v>
      </c>
      <c r="G1376" s="16">
        <v>29</v>
      </c>
      <c r="H1376" s="16">
        <v>8</v>
      </c>
      <c r="I1376" s="16">
        <v>1</v>
      </c>
      <c r="J1376" s="16">
        <v>0</v>
      </c>
      <c r="K1376" s="16">
        <v>11</v>
      </c>
      <c r="L1376" s="16">
        <v>0</v>
      </c>
      <c r="M1376" s="16">
        <v>0</v>
      </c>
      <c r="N1376" s="16">
        <v>10</v>
      </c>
      <c r="O1376" s="16">
        <v>49</v>
      </c>
      <c r="P1376" s="13" t="str">
        <f t="shared" si="42"/>
        <v>C</v>
      </c>
      <c r="Q1376" s="13">
        <f>IFERROR(VLOOKUP($A1376, 'Fielding Data'!$A$1:$H$12056, 5, 0), 0)</f>
        <v>371</v>
      </c>
      <c r="R1376" s="13">
        <f>IFERROR(VLOOKUP($A1376, 'Fielding Data'!$A$1:$H$12056, 6, 0), 0)</f>
        <v>30</v>
      </c>
      <c r="S1376" s="13">
        <f>IFERROR(VLOOKUP($A1376, 'Fielding Data'!$A$1:$H$12056, 7, 0), 0)</f>
        <v>6</v>
      </c>
      <c r="T1376" s="13">
        <f>IFERROR(VLOOKUP($A1376, 'Fielding Data'!$A$1:$H$12056, 8, 0), 0)</f>
        <v>5</v>
      </c>
      <c r="U1376" s="13">
        <f>SUMIFS('Fielding Data'!E:E, 'Fielding Data'!$A:$A, $A1376)</f>
        <v>371</v>
      </c>
      <c r="V1376" s="13">
        <f>SUMIFS('Fielding Data'!F:F, 'Fielding Data'!$A:$A, $A1376)</f>
        <v>30</v>
      </c>
      <c r="W1376" s="13">
        <f>SUMIFS('Fielding Data'!G:G, 'Fielding Data'!$A:$A, $A1376)</f>
        <v>6</v>
      </c>
      <c r="X1376" s="13">
        <f>SUMIFS('Fielding Data'!H:H, 'Fielding Data'!$A:$A, $A1376)</f>
        <v>5</v>
      </c>
    </row>
    <row r="1377" spans="1:24" x14ac:dyDescent="0.3">
      <c r="A1377" s="13" t="str">
        <f t="shared" si="43"/>
        <v>correke012011</v>
      </c>
      <c r="B1377" s="16" t="s">
        <v>362</v>
      </c>
      <c r="C1377" s="16">
        <v>2011</v>
      </c>
      <c r="D1377" s="16">
        <v>27</v>
      </c>
      <c r="E1377" s="16">
        <v>46</v>
      </c>
      <c r="F1377" s="16">
        <v>0</v>
      </c>
      <c r="G1377" s="16">
        <v>4</v>
      </c>
      <c r="H1377" s="16">
        <v>2</v>
      </c>
      <c r="I1377" s="16">
        <v>0</v>
      </c>
      <c r="J1377" s="16">
        <v>0</v>
      </c>
      <c r="K1377" s="16">
        <v>3</v>
      </c>
      <c r="L1377" s="16">
        <v>0</v>
      </c>
      <c r="M1377" s="16">
        <v>0</v>
      </c>
      <c r="N1377" s="16">
        <v>1</v>
      </c>
      <c r="O1377" s="16">
        <v>19</v>
      </c>
      <c r="P1377" s="13" t="str">
        <f t="shared" si="42"/>
        <v>P</v>
      </c>
      <c r="Q1377" s="13">
        <f>IFERROR(VLOOKUP($A1377, 'Fielding Data'!$A$1:$H$12056, 5, 0), 0)</f>
        <v>10</v>
      </c>
      <c r="R1377" s="13">
        <f>IFERROR(VLOOKUP($A1377, 'Fielding Data'!$A$1:$H$12056, 6, 0), 0)</f>
        <v>23</v>
      </c>
      <c r="S1377" s="13">
        <f>IFERROR(VLOOKUP($A1377, 'Fielding Data'!$A$1:$H$12056, 7, 0), 0)</f>
        <v>0</v>
      </c>
      <c r="T1377" s="13">
        <f>IFERROR(VLOOKUP($A1377, 'Fielding Data'!$A$1:$H$12056, 8, 0), 0)</f>
        <v>2</v>
      </c>
      <c r="U1377" s="13">
        <f>SUMIFS('Fielding Data'!E:E, 'Fielding Data'!$A:$A, $A1377)</f>
        <v>10</v>
      </c>
      <c r="V1377" s="13">
        <f>SUMIFS('Fielding Data'!F:F, 'Fielding Data'!$A:$A, $A1377)</f>
        <v>23</v>
      </c>
      <c r="W1377" s="13">
        <f>SUMIFS('Fielding Data'!G:G, 'Fielding Data'!$A:$A, $A1377)</f>
        <v>0</v>
      </c>
      <c r="X1377" s="13">
        <f>SUMIFS('Fielding Data'!H:H, 'Fielding Data'!$A:$A, $A1377)</f>
        <v>2</v>
      </c>
    </row>
    <row r="1378" spans="1:24" x14ac:dyDescent="0.3">
      <c r="A1378" s="13" t="str">
        <f t="shared" si="43"/>
        <v>corteda022011</v>
      </c>
      <c r="B1378" s="16" t="s">
        <v>1251</v>
      </c>
      <c r="C1378" s="16">
        <v>2011</v>
      </c>
      <c r="D1378" s="16">
        <v>10</v>
      </c>
      <c r="E1378" s="16">
        <v>0</v>
      </c>
      <c r="F1378" s="16">
        <v>0</v>
      </c>
      <c r="G1378" s="16">
        <v>0</v>
      </c>
      <c r="H1378" s="16">
        <v>0</v>
      </c>
      <c r="I1378" s="16">
        <v>0</v>
      </c>
      <c r="J1378" s="16">
        <v>0</v>
      </c>
      <c r="K1378" s="16">
        <v>0</v>
      </c>
      <c r="L1378" s="16">
        <v>0</v>
      </c>
      <c r="M1378" s="16">
        <v>0</v>
      </c>
      <c r="N1378" s="16">
        <v>0</v>
      </c>
      <c r="O1378" s="16">
        <v>0</v>
      </c>
      <c r="P1378" s="13" t="str">
        <f t="shared" si="42"/>
        <v>P</v>
      </c>
      <c r="Q1378" s="13">
        <f>IFERROR(VLOOKUP($A1378, 'Fielding Data'!$A$1:$H$12056, 5, 0), 0)</f>
        <v>2</v>
      </c>
      <c r="R1378" s="13">
        <f>IFERROR(VLOOKUP($A1378, 'Fielding Data'!$A$1:$H$12056, 6, 0), 0)</f>
        <v>2</v>
      </c>
      <c r="S1378" s="13">
        <f>IFERROR(VLOOKUP($A1378, 'Fielding Data'!$A$1:$H$12056, 7, 0), 0)</f>
        <v>0</v>
      </c>
      <c r="T1378" s="13">
        <f>IFERROR(VLOOKUP($A1378, 'Fielding Data'!$A$1:$H$12056, 8, 0), 0)</f>
        <v>0</v>
      </c>
      <c r="U1378" s="13">
        <f>SUMIFS('Fielding Data'!E:E, 'Fielding Data'!$A:$A, $A1378)</f>
        <v>2</v>
      </c>
      <c r="V1378" s="13">
        <f>SUMIFS('Fielding Data'!F:F, 'Fielding Data'!$A:$A, $A1378)</f>
        <v>2</v>
      </c>
      <c r="W1378" s="13">
        <f>SUMIFS('Fielding Data'!G:G, 'Fielding Data'!$A:$A, $A1378)</f>
        <v>0</v>
      </c>
      <c r="X1378" s="13">
        <f>SUMIFS('Fielding Data'!H:H, 'Fielding Data'!$A:$A, $A1378)</f>
        <v>0</v>
      </c>
    </row>
    <row r="1379" spans="1:24" x14ac:dyDescent="0.3">
      <c r="A1379" s="13" t="str">
        <f t="shared" si="43"/>
        <v>counscr012011</v>
      </c>
      <c r="B1379" s="16" t="s">
        <v>82</v>
      </c>
      <c r="C1379" s="16">
        <v>2011</v>
      </c>
      <c r="D1379" s="16">
        <v>107</v>
      </c>
      <c r="E1379" s="16">
        <v>157</v>
      </c>
      <c r="F1379" s="16">
        <v>19</v>
      </c>
      <c r="G1379" s="16">
        <v>28</v>
      </c>
      <c r="H1379" s="16">
        <v>2</v>
      </c>
      <c r="I1379" s="16">
        <v>1</v>
      </c>
      <c r="J1379" s="16">
        <v>1</v>
      </c>
      <c r="K1379" s="16">
        <v>9</v>
      </c>
      <c r="L1379" s="16">
        <v>2</v>
      </c>
      <c r="M1379" s="16">
        <v>1</v>
      </c>
      <c r="N1379" s="16">
        <v>20</v>
      </c>
      <c r="O1379" s="16">
        <v>21</v>
      </c>
      <c r="P1379" s="13" t="str">
        <f t="shared" si="42"/>
        <v>2B</v>
      </c>
      <c r="Q1379" s="13">
        <f>IFERROR(VLOOKUP($A1379, 'Fielding Data'!$A$1:$H$12056, 5, 0), 0)</f>
        <v>18</v>
      </c>
      <c r="R1379" s="13">
        <f>IFERROR(VLOOKUP($A1379, 'Fielding Data'!$A$1:$H$12056, 6, 0), 0)</f>
        <v>37</v>
      </c>
      <c r="S1379" s="13">
        <f>IFERROR(VLOOKUP($A1379, 'Fielding Data'!$A$1:$H$12056, 7, 0), 0)</f>
        <v>0</v>
      </c>
      <c r="T1379" s="13">
        <f>IFERROR(VLOOKUP($A1379, 'Fielding Data'!$A$1:$H$12056, 8, 0), 0)</f>
        <v>9</v>
      </c>
      <c r="U1379" s="13">
        <f>SUMIFS('Fielding Data'!E:E, 'Fielding Data'!$A:$A, $A1379)</f>
        <v>42</v>
      </c>
      <c r="V1379" s="13">
        <f>SUMIFS('Fielding Data'!F:F, 'Fielding Data'!$A:$A, $A1379)</f>
        <v>86</v>
      </c>
      <c r="W1379" s="13">
        <f>SUMIFS('Fielding Data'!G:G, 'Fielding Data'!$A:$A, $A1379)</f>
        <v>2</v>
      </c>
      <c r="X1379" s="13">
        <f>SUMIFS('Fielding Data'!H:H, 'Fielding Data'!$A:$A, $A1379)</f>
        <v>16</v>
      </c>
    </row>
    <row r="1380" spans="1:24" x14ac:dyDescent="0.3">
      <c r="A1380" s="13" t="str">
        <f t="shared" si="43"/>
        <v>cousisc012011</v>
      </c>
      <c r="B1380" s="16" t="s">
        <v>1252</v>
      </c>
      <c r="C1380" s="16">
        <v>2011</v>
      </c>
      <c r="D1380" s="16">
        <v>48</v>
      </c>
      <c r="E1380" s="16">
        <v>52</v>
      </c>
      <c r="F1380" s="16">
        <v>5</v>
      </c>
      <c r="G1380" s="16">
        <v>7</v>
      </c>
      <c r="H1380" s="16">
        <v>1</v>
      </c>
      <c r="I1380" s="16">
        <v>0</v>
      </c>
      <c r="J1380" s="16">
        <v>1</v>
      </c>
      <c r="K1380" s="16">
        <v>4</v>
      </c>
      <c r="L1380" s="16">
        <v>1</v>
      </c>
      <c r="M1380" s="16">
        <v>1</v>
      </c>
      <c r="N1380" s="16">
        <v>6</v>
      </c>
      <c r="O1380" s="16">
        <v>21</v>
      </c>
      <c r="P1380" s="13" t="str">
        <f t="shared" si="42"/>
        <v>CF</v>
      </c>
      <c r="Q1380" s="13">
        <f>IFERROR(VLOOKUP($A1380, 'Fielding Data'!$A$1:$H$12056, 5, 0), 0)</f>
        <v>0</v>
      </c>
      <c r="R1380" s="13">
        <f>IFERROR(VLOOKUP($A1380, 'Fielding Data'!$A$1:$H$12056, 6, 0), 0)</f>
        <v>0</v>
      </c>
      <c r="S1380" s="13">
        <f>IFERROR(VLOOKUP($A1380, 'Fielding Data'!$A$1:$H$12056, 7, 0), 0)</f>
        <v>0</v>
      </c>
      <c r="T1380" s="13">
        <f>IFERROR(VLOOKUP($A1380, 'Fielding Data'!$A$1:$H$12056, 8, 0), 0)</f>
        <v>0</v>
      </c>
      <c r="U1380" s="13">
        <f>SUMIFS('Fielding Data'!E:E, 'Fielding Data'!$A:$A, $A1380)</f>
        <v>20</v>
      </c>
      <c r="V1380" s="13">
        <f>SUMIFS('Fielding Data'!F:F, 'Fielding Data'!$A:$A, $A1380)</f>
        <v>3</v>
      </c>
      <c r="W1380" s="13">
        <f>SUMIFS('Fielding Data'!G:G, 'Fielding Data'!$A:$A, $A1380)</f>
        <v>0</v>
      </c>
      <c r="X1380" s="13">
        <f>SUMIFS('Fielding Data'!H:H, 'Fielding Data'!$A:$A, $A1380)</f>
        <v>1</v>
      </c>
    </row>
    <row r="1381" spans="1:24" x14ac:dyDescent="0.3">
      <c r="A1381" s="13" t="str">
        <f t="shared" si="43"/>
        <v>cowgico012011</v>
      </c>
      <c r="B1381" s="16" t="s">
        <v>1465</v>
      </c>
      <c r="C1381" s="16">
        <v>2011</v>
      </c>
      <c r="D1381" s="16">
        <v>36</v>
      </c>
      <c r="E1381" s="16">
        <v>92</v>
      </c>
      <c r="F1381" s="16">
        <v>8</v>
      </c>
      <c r="G1381" s="16">
        <v>22</v>
      </c>
      <c r="H1381" s="16">
        <v>3</v>
      </c>
      <c r="I1381" s="16">
        <v>0</v>
      </c>
      <c r="J1381" s="16">
        <v>1</v>
      </c>
      <c r="K1381" s="16">
        <v>9</v>
      </c>
      <c r="L1381" s="16">
        <v>4</v>
      </c>
      <c r="M1381" s="16">
        <v>2</v>
      </c>
      <c r="N1381" s="16">
        <v>8</v>
      </c>
      <c r="O1381" s="16">
        <v>28</v>
      </c>
      <c r="P1381" s="13" t="str">
        <f t="shared" si="42"/>
        <v>CF</v>
      </c>
      <c r="Q1381" s="13">
        <f>IFERROR(VLOOKUP($A1381, 'Fielding Data'!$A$1:$H$12056, 5, 0), 0)</f>
        <v>0</v>
      </c>
      <c r="R1381" s="13">
        <f>IFERROR(VLOOKUP($A1381, 'Fielding Data'!$A$1:$H$12056, 6, 0), 0)</f>
        <v>0</v>
      </c>
      <c r="S1381" s="13">
        <f>IFERROR(VLOOKUP($A1381, 'Fielding Data'!$A$1:$H$12056, 7, 0), 0)</f>
        <v>0</v>
      </c>
      <c r="T1381" s="13">
        <f>IFERROR(VLOOKUP($A1381, 'Fielding Data'!$A$1:$H$12056, 8, 0), 0)</f>
        <v>0</v>
      </c>
      <c r="U1381" s="13">
        <f>SUMIFS('Fielding Data'!E:E, 'Fielding Data'!$A:$A, $A1381)</f>
        <v>58</v>
      </c>
      <c r="V1381" s="13">
        <f>SUMIFS('Fielding Data'!F:F, 'Fielding Data'!$A:$A, $A1381)</f>
        <v>2</v>
      </c>
      <c r="W1381" s="13">
        <f>SUMIFS('Fielding Data'!G:G, 'Fielding Data'!$A:$A, $A1381)</f>
        <v>0</v>
      </c>
      <c r="X1381" s="13">
        <f>SUMIFS('Fielding Data'!H:H, 'Fielding Data'!$A:$A, $A1381)</f>
        <v>1</v>
      </c>
    </row>
    <row r="1382" spans="1:24" x14ac:dyDescent="0.3">
      <c r="A1382" s="13" t="str">
        <f t="shared" si="43"/>
        <v>cozarza012011</v>
      </c>
      <c r="B1382" s="16" t="s">
        <v>1466</v>
      </c>
      <c r="C1382" s="16">
        <v>2011</v>
      </c>
      <c r="D1382" s="16">
        <v>11</v>
      </c>
      <c r="E1382" s="16">
        <v>37</v>
      </c>
      <c r="F1382" s="16">
        <v>6</v>
      </c>
      <c r="G1382" s="16">
        <v>12</v>
      </c>
      <c r="H1382" s="16">
        <v>0</v>
      </c>
      <c r="I1382" s="16">
        <v>0</v>
      </c>
      <c r="J1382" s="16">
        <v>2</v>
      </c>
      <c r="K1382" s="16">
        <v>3</v>
      </c>
      <c r="L1382" s="16">
        <v>0</v>
      </c>
      <c r="M1382" s="16">
        <v>0</v>
      </c>
      <c r="N1382" s="16">
        <v>0</v>
      </c>
      <c r="O1382" s="16">
        <v>6</v>
      </c>
      <c r="P1382" s="13" t="str">
        <f t="shared" si="42"/>
        <v>SS</v>
      </c>
      <c r="Q1382" s="13">
        <f>IFERROR(VLOOKUP($A1382, 'Fielding Data'!$A$1:$H$12056, 5, 0), 0)</f>
        <v>22</v>
      </c>
      <c r="R1382" s="13">
        <f>IFERROR(VLOOKUP($A1382, 'Fielding Data'!$A$1:$H$12056, 6, 0), 0)</f>
        <v>41</v>
      </c>
      <c r="S1382" s="13">
        <f>IFERROR(VLOOKUP($A1382, 'Fielding Data'!$A$1:$H$12056, 7, 0), 0)</f>
        <v>0</v>
      </c>
      <c r="T1382" s="13">
        <f>IFERROR(VLOOKUP($A1382, 'Fielding Data'!$A$1:$H$12056, 8, 0), 0)</f>
        <v>7</v>
      </c>
      <c r="U1382" s="13">
        <f>SUMIFS('Fielding Data'!E:E, 'Fielding Data'!$A:$A, $A1382)</f>
        <v>22</v>
      </c>
      <c r="V1382" s="13">
        <f>SUMIFS('Fielding Data'!F:F, 'Fielding Data'!$A:$A, $A1382)</f>
        <v>41</v>
      </c>
      <c r="W1382" s="13">
        <f>SUMIFS('Fielding Data'!G:G, 'Fielding Data'!$A:$A, $A1382)</f>
        <v>0</v>
      </c>
      <c r="X1382" s="13">
        <f>SUMIFS('Fielding Data'!H:H, 'Fielding Data'!$A:$A, $A1382)</f>
        <v>7</v>
      </c>
    </row>
    <row r="1383" spans="1:24" x14ac:dyDescent="0.3">
      <c r="A1383" s="13" t="str">
        <f t="shared" si="43"/>
        <v>craigal012011</v>
      </c>
      <c r="B1383" s="16" t="s">
        <v>1253</v>
      </c>
      <c r="C1383" s="16">
        <v>2011</v>
      </c>
      <c r="D1383" s="16">
        <v>75</v>
      </c>
      <c r="E1383" s="16">
        <v>200</v>
      </c>
      <c r="F1383" s="16">
        <v>33</v>
      </c>
      <c r="G1383" s="16">
        <v>63</v>
      </c>
      <c r="H1383" s="16">
        <v>15</v>
      </c>
      <c r="I1383" s="16">
        <v>0</v>
      </c>
      <c r="J1383" s="16">
        <v>11</v>
      </c>
      <c r="K1383" s="16">
        <v>40</v>
      </c>
      <c r="L1383" s="16">
        <v>5</v>
      </c>
      <c r="M1383" s="16">
        <v>0</v>
      </c>
      <c r="N1383" s="16">
        <v>15</v>
      </c>
      <c r="O1383" s="16">
        <v>40</v>
      </c>
      <c r="P1383" s="13" t="str">
        <f t="shared" si="42"/>
        <v>1B</v>
      </c>
      <c r="Q1383" s="13">
        <f>IFERROR(VLOOKUP($A1383, 'Fielding Data'!$A$1:$H$12056, 5, 0), 0)</f>
        <v>6</v>
      </c>
      <c r="R1383" s="13">
        <f>IFERROR(VLOOKUP($A1383, 'Fielding Data'!$A$1:$H$12056, 6, 0), 0)</f>
        <v>0</v>
      </c>
      <c r="S1383" s="13">
        <f>IFERROR(VLOOKUP($A1383, 'Fielding Data'!$A$1:$H$12056, 7, 0), 0)</f>
        <v>0</v>
      </c>
      <c r="T1383" s="13">
        <f>IFERROR(VLOOKUP($A1383, 'Fielding Data'!$A$1:$H$12056, 8, 0), 0)</f>
        <v>0</v>
      </c>
      <c r="U1383" s="13">
        <f>SUMIFS('Fielding Data'!E:E, 'Fielding Data'!$A:$A, $A1383)</f>
        <v>87</v>
      </c>
      <c r="V1383" s="13">
        <f>SUMIFS('Fielding Data'!F:F, 'Fielding Data'!$A:$A, $A1383)</f>
        <v>15</v>
      </c>
      <c r="W1383" s="13">
        <f>SUMIFS('Fielding Data'!G:G, 'Fielding Data'!$A:$A, $A1383)</f>
        <v>0</v>
      </c>
      <c r="X1383" s="13">
        <f>SUMIFS('Fielding Data'!H:H, 'Fielding Data'!$A:$A, $A1383)</f>
        <v>1</v>
      </c>
    </row>
    <row r="1384" spans="1:24" x14ac:dyDescent="0.3">
      <c r="A1384" s="13" t="str">
        <f t="shared" si="43"/>
        <v>crainje012011</v>
      </c>
      <c r="B1384" s="16" t="s">
        <v>434</v>
      </c>
      <c r="C1384" s="16">
        <v>2011</v>
      </c>
      <c r="D1384" s="16">
        <v>67</v>
      </c>
      <c r="E1384" s="16">
        <v>0</v>
      </c>
      <c r="F1384" s="16">
        <v>0</v>
      </c>
      <c r="G1384" s="16">
        <v>0</v>
      </c>
      <c r="H1384" s="16">
        <v>0</v>
      </c>
      <c r="I1384" s="16">
        <v>0</v>
      </c>
      <c r="J1384" s="16">
        <v>0</v>
      </c>
      <c r="K1384" s="16">
        <v>0</v>
      </c>
      <c r="L1384" s="16">
        <v>0</v>
      </c>
      <c r="M1384" s="16">
        <v>0</v>
      </c>
      <c r="N1384" s="16">
        <v>0</v>
      </c>
      <c r="O1384" s="16">
        <v>0</v>
      </c>
      <c r="P1384" s="13" t="str">
        <f t="shared" si="42"/>
        <v>P</v>
      </c>
      <c r="Q1384" s="13">
        <f>IFERROR(VLOOKUP($A1384, 'Fielding Data'!$A$1:$H$12056, 5, 0), 0)</f>
        <v>3</v>
      </c>
      <c r="R1384" s="13">
        <f>IFERROR(VLOOKUP($A1384, 'Fielding Data'!$A$1:$H$12056, 6, 0), 0)</f>
        <v>11</v>
      </c>
      <c r="S1384" s="13">
        <f>IFERROR(VLOOKUP($A1384, 'Fielding Data'!$A$1:$H$12056, 7, 0), 0)</f>
        <v>1</v>
      </c>
      <c r="T1384" s="13">
        <f>IFERROR(VLOOKUP($A1384, 'Fielding Data'!$A$1:$H$12056, 8, 0), 0)</f>
        <v>1</v>
      </c>
      <c r="U1384" s="13">
        <f>SUMIFS('Fielding Data'!E:E, 'Fielding Data'!$A:$A, $A1384)</f>
        <v>3</v>
      </c>
      <c r="V1384" s="13">
        <f>SUMIFS('Fielding Data'!F:F, 'Fielding Data'!$A:$A, $A1384)</f>
        <v>11</v>
      </c>
      <c r="W1384" s="13">
        <f>SUMIFS('Fielding Data'!G:G, 'Fielding Data'!$A:$A, $A1384)</f>
        <v>1</v>
      </c>
      <c r="X1384" s="13">
        <f>SUMIFS('Fielding Data'!H:H, 'Fielding Data'!$A:$A, $A1384)</f>
        <v>1</v>
      </c>
    </row>
    <row r="1385" spans="1:24" x14ac:dyDescent="0.3">
      <c r="A1385" s="13" t="str">
        <f t="shared" si="43"/>
        <v>cramebo012011</v>
      </c>
      <c r="B1385" s="16" t="s">
        <v>1254</v>
      </c>
      <c r="C1385" s="16">
        <v>2011</v>
      </c>
      <c r="D1385" s="16">
        <v>5</v>
      </c>
      <c r="E1385" s="16">
        <v>0</v>
      </c>
      <c r="F1385" s="16">
        <v>0</v>
      </c>
      <c r="G1385" s="16">
        <v>0</v>
      </c>
      <c r="H1385" s="16">
        <v>0</v>
      </c>
      <c r="I1385" s="16">
        <v>0</v>
      </c>
      <c r="J1385" s="16">
        <v>0</v>
      </c>
      <c r="K1385" s="16">
        <v>0</v>
      </c>
      <c r="L1385" s="16">
        <v>0</v>
      </c>
      <c r="M1385" s="16">
        <v>0</v>
      </c>
      <c r="N1385" s="16">
        <v>0</v>
      </c>
      <c r="O1385" s="16">
        <v>0</v>
      </c>
      <c r="P1385" s="13" t="str">
        <f t="shared" si="42"/>
        <v>P</v>
      </c>
      <c r="Q1385" s="13">
        <f>IFERROR(VLOOKUP($A1385, 'Fielding Data'!$A$1:$H$12056, 5, 0), 0)</f>
        <v>0</v>
      </c>
      <c r="R1385" s="13">
        <f>IFERROR(VLOOKUP($A1385, 'Fielding Data'!$A$1:$H$12056, 6, 0), 0)</f>
        <v>0</v>
      </c>
      <c r="S1385" s="13">
        <f>IFERROR(VLOOKUP($A1385, 'Fielding Data'!$A$1:$H$12056, 7, 0), 0)</f>
        <v>0</v>
      </c>
      <c r="T1385" s="13">
        <f>IFERROR(VLOOKUP($A1385, 'Fielding Data'!$A$1:$H$12056, 8, 0), 0)</f>
        <v>0</v>
      </c>
      <c r="U1385" s="13">
        <f>SUMIFS('Fielding Data'!E:E, 'Fielding Data'!$A:$A, $A1385)</f>
        <v>0</v>
      </c>
      <c r="V1385" s="13">
        <f>SUMIFS('Fielding Data'!F:F, 'Fielding Data'!$A:$A, $A1385)</f>
        <v>0</v>
      </c>
      <c r="W1385" s="13">
        <f>SUMIFS('Fielding Data'!G:G, 'Fielding Data'!$A:$A, $A1385)</f>
        <v>0</v>
      </c>
      <c r="X1385" s="13">
        <f>SUMIFS('Fielding Data'!H:H, 'Fielding Data'!$A:$A, $A1385)</f>
        <v>0</v>
      </c>
    </row>
    <row r="1386" spans="1:24" x14ac:dyDescent="0.3">
      <c r="A1386" s="13" t="str">
        <f t="shared" si="43"/>
        <v>crawfbr012011</v>
      </c>
      <c r="B1386" s="16" t="s">
        <v>1467</v>
      </c>
      <c r="C1386" s="16">
        <v>2011</v>
      </c>
      <c r="D1386" s="16">
        <v>66</v>
      </c>
      <c r="E1386" s="16">
        <v>196</v>
      </c>
      <c r="F1386" s="16">
        <v>22</v>
      </c>
      <c r="G1386" s="16">
        <v>40</v>
      </c>
      <c r="H1386" s="16">
        <v>5</v>
      </c>
      <c r="I1386" s="16">
        <v>2</v>
      </c>
      <c r="J1386" s="16">
        <v>3</v>
      </c>
      <c r="K1386" s="16">
        <v>21</v>
      </c>
      <c r="L1386" s="16">
        <v>1</v>
      </c>
      <c r="M1386" s="16">
        <v>3</v>
      </c>
      <c r="N1386" s="16">
        <v>23</v>
      </c>
      <c r="O1386" s="16">
        <v>31</v>
      </c>
      <c r="P1386" s="13" t="str">
        <f t="shared" si="42"/>
        <v>SS</v>
      </c>
      <c r="Q1386" s="13">
        <f>IFERROR(VLOOKUP($A1386, 'Fielding Data'!$A$1:$H$12056, 5, 0), 0)</f>
        <v>74</v>
      </c>
      <c r="R1386" s="13">
        <f>IFERROR(VLOOKUP($A1386, 'Fielding Data'!$A$1:$H$12056, 6, 0), 0)</f>
        <v>167</v>
      </c>
      <c r="S1386" s="13">
        <f>IFERROR(VLOOKUP($A1386, 'Fielding Data'!$A$1:$H$12056, 7, 0), 0)</f>
        <v>7</v>
      </c>
      <c r="T1386" s="13">
        <f>IFERROR(VLOOKUP($A1386, 'Fielding Data'!$A$1:$H$12056, 8, 0), 0)</f>
        <v>29</v>
      </c>
      <c r="U1386" s="13">
        <f>SUMIFS('Fielding Data'!E:E, 'Fielding Data'!$A:$A, $A1386)</f>
        <v>74</v>
      </c>
      <c r="V1386" s="13">
        <f>SUMIFS('Fielding Data'!F:F, 'Fielding Data'!$A:$A, $A1386)</f>
        <v>167</v>
      </c>
      <c r="W1386" s="13">
        <f>SUMIFS('Fielding Data'!G:G, 'Fielding Data'!$A:$A, $A1386)</f>
        <v>7</v>
      </c>
      <c r="X1386" s="13">
        <f>SUMIFS('Fielding Data'!H:H, 'Fielding Data'!$A:$A, $A1386)</f>
        <v>29</v>
      </c>
    </row>
    <row r="1387" spans="1:24" x14ac:dyDescent="0.3">
      <c r="A1387" s="13" t="str">
        <f t="shared" si="43"/>
        <v>crawfca022011</v>
      </c>
      <c r="B1387" s="16" t="s">
        <v>293</v>
      </c>
      <c r="C1387" s="16">
        <v>2011</v>
      </c>
      <c r="D1387" s="16">
        <v>130</v>
      </c>
      <c r="E1387" s="16">
        <v>506</v>
      </c>
      <c r="F1387" s="16">
        <v>65</v>
      </c>
      <c r="G1387" s="16">
        <v>129</v>
      </c>
      <c r="H1387" s="16">
        <v>29</v>
      </c>
      <c r="I1387" s="16">
        <v>7</v>
      </c>
      <c r="J1387" s="16">
        <v>11</v>
      </c>
      <c r="K1387" s="16">
        <v>56</v>
      </c>
      <c r="L1387" s="16">
        <v>18</v>
      </c>
      <c r="M1387" s="16">
        <v>6</v>
      </c>
      <c r="N1387" s="16">
        <v>23</v>
      </c>
      <c r="O1387" s="16">
        <v>104</v>
      </c>
      <c r="P1387" s="13" t="str">
        <f t="shared" si="42"/>
        <v>LF</v>
      </c>
      <c r="Q1387" s="13">
        <f>IFERROR(VLOOKUP($A1387, 'Fielding Data'!$A$1:$H$12056, 5, 0), 0)</f>
        <v>0</v>
      </c>
      <c r="R1387" s="13">
        <f>IFERROR(VLOOKUP($A1387, 'Fielding Data'!$A$1:$H$12056, 6, 0), 0)</f>
        <v>0</v>
      </c>
      <c r="S1387" s="13">
        <f>IFERROR(VLOOKUP($A1387, 'Fielding Data'!$A$1:$H$12056, 7, 0), 0)</f>
        <v>0</v>
      </c>
      <c r="T1387" s="13">
        <f>IFERROR(VLOOKUP($A1387, 'Fielding Data'!$A$1:$H$12056, 8, 0), 0)</f>
        <v>0</v>
      </c>
      <c r="U1387" s="13">
        <f>SUMIFS('Fielding Data'!E:E, 'Fielding Data'!$A:$A, $A1387)</f>
        <v>235</v>
      </c>
      <c r="V1387" s="13">
        <f>SUMIFS('Fielding Data'!F:F, 'Fielding Data'!$A:$A, $A1387)</f>
        <v>1</v>
      </c>
      <c r="W1387" s="13">
        <f>SUMIFS('Fielding Data'!G:G, 'Fielding Data'!$A:$A, $A1387)</f>
        <v>3</v>
      </c>
      <c r="X1387" s="13">
        <f>SUMIFS('Fielding Data'!H:H, 'Fielding Data'!$A:$A, $A1387)</f>
        <v>0</v>
      </c>
    </row>
    <row r="1388" spans="1:24" x14ac:dyDescent="0.3">
      <c r="A1388" s="13" t="str">
        <f t="shared" si="43"/>
        <v>crispco012011</v>
      </c>
      <c r="B1388" s="16" t="s">
        <v>294</v>
      </c>
      <c r="C1388" s="16">
        <v>2011</v>
      </c>
      <c r="D1388" s="16">
        <v>136</v>
      </c>
      <c r="E1388" s="16">
        <v>531</v>
      </c>
      <c r="F1388" s="16">
        <v>69</v>
      </c>
      <c r="G1388" s="16">
        <v>140</v>
      </c>
      <c r="H1388" s="16">
        <v>27</v>
      </c>
      <c r="I1388" s="16">
        <v>5</v>
      </c>
      <c r="J1388" s="16">
        <v>8</v>
      </c>
      <c r="K1388" s="16">
        <v>54</v>
      </c>
      <c r="L1388" s="16">
        <v>49</v>
      </c>
      <c r="M1388" s="16">
        <v>9</v>
      </c>
      <c r="N1388" s="16">
        <v>41</v>
      </c>
      <c r="O1388" s="16">
        <v>65</v>
      </c>
      <c r="P1388" s="13" t="str">
        <f t="shared" si="42"/>
        <v>CF</v>
      </c>
      <c r="Q1388" s="13">
        <f>IFERROR(VLOOKUP($A1388, 'Fielding Data'!$A$1:$H$12056, 5, 0), 0)</f>
        <v>0</v>
      </c>
      <c r="R1388" s="13">
        <f>IFERROR(VLOOKUP($A1388, 'Fielding Data'!$A$1:$H$12056, 6, 0), 0)</f>
        <v>0</v>
      </c>
      <c r="S1388" s="13">
        <f>IFERROR(VLOOKUP($A1388, 'Fielding Data'!$A$1:$H$12056, 7, 0), 0)</f>
        <v>0</v>
      </c>
      <c r="T1388" s="13">
        <f>IFERROR(VLOOKUP($A1388, 'Fielding Data'!$A$1:$H$12056, 8, 0), 0)</f>
        <v>0</v>
      </c>
      <c r="U1388" s="13">
        <f>SUMIFS('Fielding Data'!E:E, 'Fielding Data'!$A:$A, $A1388)</f>
        <v>321</v>
      </c>
      <c r="V1388" s="13">
        <f>SUMIFS('Fielding Data'!F:F, 'Fielding Data'!$A:$A, $A1388)</f>
        <v>2</v>
      </c>
      <c r="W1388" s="13">
        <f>SUMIFS('Fielding Data'!G:G, 'Fielding Data'!$A:$A, $A1388)</f>
        <v>1</v>
      </c>
      <c r="X1388" s="13">
        <f>SUMIFS('Fielding Data'!H:H, 'Fielding Data'!$A:$A, $A1388)</f>
        <v>1</v>
      </c>
    </row>
    <row r="1389" spans="1:24" x14ac:dyDescent="0.3">
      <c r="A1389" s="13" t="str">
        <f t="shared" si="43"/>
        <v>crottmi012011</v>
      </c>
      <c r="B1389" s="16" t="s">
        <v>1468</v>
      </c>
      <c r="C1389" s="16">
        <v>2011</v>
      </c>
      <c r="D1389" s="16">
        <v>15</v>
      </c>
      <c r="E1389" s="16">
        <v>0</v>
      </c>
      <c r="F1389" s="16">
        <v>0</v>
      </c>
      <c r="G1389" s="16">
        <v>0</v>
      </c>
      <c r="H1389" s="16">
        <v>0</v>
      </c>
      <c r="I1389" s="16">
        <v>0</v>
      </c>
      <c r="J1389" s="16">
        <v>0</v>
      </c>
      <c r="K1389" s="16">
        <v>0</v>
      </c>
      <c r="L1389" s="16">
        <v>0</v>
      </c>
      <c r="M1389" s="16">
        <v>0</v>
      </c>
      <c r="N1389" s="16">
        <v>0</v>
      </c>
      <c r="O1389" s="16">
        <v>0</v>
      </c>
      <c r="P1389" s="13" t="str">
        <f t="shared" si="42"/>
        <v>P</v>
      </c>
      <c r="Q1389" s="13">
        <f>IFERROR(VLOOKUP($A1389, 'Fielding Data'!$A$1:$H$12056, 5, 0), 0)</f>
        <v>0</v>
      </c>
      <c r="R1389" s="13">
        <f>IFERROR(VLOOKUP($A1389, 'Fielding Data'!$A$1:$H$12056, 6, 0), 0)</f>
        <v>1</v>
      </c>
      <c r="S1389" s="13">
        <f>IFERROR(VLOOKUP($A1389, 'Fielding Data'!$A$1:$H$12056, 7, 0), 0)</f>
        <v>0</v>
      </c>
      <c r="T1389" s="13">
        <f>IFERROR(VLOOKUP($A1389, 'Fielding Data'!$A$1:$H$12056, 8, 0), 0)</f>
        <v>0</v>
      </c>
      <c r="U1389" s="13">
        <f>SUMIFS('Fielding Data'!E:E, 'Fielding Data'!$A:$A, $A1389)</f>
        <v>0</v>
      </c>
      <c r="V1389" s="13">
        <f>SUMIFS('Fielding Data'!F:F, 'Fielding Data'!$A:$A, $A1389)</f>
        <v>1</v>
      </c>
      <c r="W1389" s="13">
        <f>SUMIFS('Fielding Data'!G:G, 'Fielding Data'!$A:$A, $A1389)</f>
        <v>0</v>
      </c>
      <c r="X1389" s="13">
        <f>SUMIFS('Fielding Data'!H:H, 'Fielding Data'!$A:$A, $A1389)</f>
        <v>0</v>
      </c>
    </row>
    <row r="1390" spans="1:24" x14ac:dyDescent="0.3">
      <c r="A1390" s="13" t="str">
        <f t="shared" si="43"/>
        <v>crowaa012011</v>
      </c>
      <c r="B1390" s="16" t="s">
        <v>1469</v>
      </c>
      <c r="C1390" s="16">
        <v>2011</v>
      </c>
      <c r="D1390" s="16">
        <v>57</v>
      </c>
      <c r="E1390" s="16">
        <v>0</v>
      </c>
      <c r="F1390" s="16">
        <v>0</v>
      </c>
      <c r="G1390" s="16">
        <v>0</v>
      </c>
      <c r="H1390" s="16">
        <v>0</v>
      </c>
      <c r="I1390" s="16">
        <v>0</v>
      </c>
      <c r="J1390" s="16">
        <v>0</v>
      </c>
      <c r="K1390" s="16">
        <v>0</v>
      </c>
      <c r="L1390" s="16">
        <v>0</v>
      </c>
      <c r="M1390" s="16">
        <v>0</v>
      </c>
      <c r="N1390" s="16">
        <v>0</v>
      </c>
      <c r="O1390" s="16">
        <v>0</v>
      </c>
      <c r="P1390" s="13" t="str">
        <f t="shared" si="42"/>
        <v>P</v>
      </c>
      <c r="Q1390" s="13">
        <f>IFERROR(VLOOKUP($A1390, 'Fielding Data'!$A$1:$H$12056, 5, 0), 0)</f>
        <v>5</v>
      </c>
      <c r="R1390" s="13">
        <f>IFERROR(VLOOKUP($A1390, 'Fielding Data'!$A$1:$H$12056, 6, 0), 0)</f>
        <v>7</v>
      </c>
      <c r="S1390" s="13">
        <f>IFERROR(VLOOKUP($A1390, 'Fielding Data'!$A$1:$H$12056, 7, 0), 0)</f>
        <v>1</v>
      </c>
      <c r="T1390" s="13">
        <f>IFERROR(VLOOKUP($A1390, 'Fielding Data'!$A$1:$H$12056, 8, 0), 0)</f>
        <v>1</v>
      </c>
      <c r="U1390" s="13">
        <f>SUMIFS('Fielding Data'!E:E, 'Fielding Data'!$A:$A, $A1390)</f>
        <v>5</v>
      </c>
      <c r="V1390" s="13">
        <f>SUMIFS('Fielding Data'!F:F, 'Fielding Data'!$A:$A, $A1390)</f>
        <v>7</v>
      </c>
      <c r="W1390" s="13">
        <f>SUMIFS('Fielding Data'!G:G, 'Fielding Data'!$A:$A, $A1390)</f>
        <v>1</v>
      </c>
      <c r="X1390" s="13">
        <f>SUMIFS('Fielding Data'!H:H, 'Fielding Data'!$A:$A, $A1390)</f>
        <v>1</v>
      </c>
    </row>
    <row r="1391" spans="1:24" x14ac:dyDescent="0.3">
      <c r="A1391" s="13" t="str">
        <f t="shared" si="43"/>
        <v>crowetr012011</v>
      </c>
      <c r="B1391" s="16" t="s">
        <v>1069</v>
      </c>
      <c r="C1391" s="16">
        <v>2011</v>
      </c>
      <c r="D1391" s="16">
        <v>15</v>
      </c>
      <c r="E1391" s="16">
        <v>28</v>
      </c>
      <c r="F1391" s="16">
        <v>6</v>
      </c>
      <c r="G1391" s="16">
        <v>6</v>
      </c>
      <c r="H1391" s="16">
        <v>1</v>
      </c>
      <c r="I1391" s="16">
        <v>0</v>
      </c>
      <c r="J1391" s="16">
        <v>0</v>
      </c>
      <c r="K1391" s="16">
        <v>2</v>
      </c>
      <c r="L1391" s="16">
        <v>3</v>
      </c>
      <c r="M1391" s="16">
        <v>0</v>
      </c>
      <c r="N1391" s="16">
        <v>4</v>
      </c>
      <c r="O1391" s="16">
        <v>9</v>
      </c>
      <c r="P1391" s="13" t="str">
        <f t="shared" si="42"/>
        <v>CF</v>
      </c>
      <c r="Q1391" s="13">
        <f>IFERROR(VLOOKUP($A1391, 'Fielding Data'!$A$1:$H$12056, 5, 0), 0)</f>
        <v>0</v>
      </c>
      <c r="R1391" s="13">
        <f>IFERROR(VLOOKUP($A1391, 'Fielding Data'!$A$1:$H$12056, 6, 0), 0)</f>
        <v>0</v>
      </c>
      <c r="S1391" s="13">
        <f>IFERROR(VLOOKUP($A1391, 'Fielding Data'!$A$1:$H$12056, 7, 0), 0)</f>
        <v>0</v>
      </c>
      <c r="T1391" s="13">
        <f>IFERROR(VLOOKUP($A1391, 'Fielding Data'!$A$1:$H$12056, 8, 0), 0)</f>
        <v>0</v>
      </c>
      <c r="U1391" s="13">
        <f>SUMIFS('Fielding Data'!E:E, 'Fielding Data'!$A:$A, $A1391)</f>
        <v>15</v>
      </c>
      <c r="V1391" s="13">
        <f>SUMIFS('Fielding Data'!F:F, 'Fielding Data'!$A:$A, $A1391)</f>
        <v>0</v>
      </c>
      <c r="W1391" s="13">
        <f>SUMIFS('Fielding Data'!G:G, 'Fielding Data'!$A:$A, $A1391)</f>
        <v>0</v>
      </c>
      <c r="X1391" s="13">
        <f>SUMIFS('Fielding Data'!H:H, 'Fielding Data'!$A:$A, $A1391)</f>
        <v>0</v>
      </c>
    </row>
    <row r="1392" spans="1:24" x14ac:dyDescent="0.3">
      <c r="A1392" s="13" t="str">
        <f t="shared" si="43"/>
        <v>cruzju022011</v>
      </c>
      <c r="B1392" s="16" t="s">
        <v>235</v>
      </c>
      <c r="C1392" s="16">
        <v>2011</v>
      </c>
      <c r="D1392" s="16">
        <v>56</v>
      </c>
      <c r="E1392" s="16">
        <v>0</v>
      </c>
      <c r="F1392" s="16">
        <v>0</v>
      </c>
      <c r="G1392" s="16">
        <v>0</v>
      </c>
      <c r="H1392" s="16">
        <v>0</v>
      </c>
      <c r="I1392" s="16">
        <v>0</v>
      </c>
      <c r="J1392" s="16">
        <v>0</v>
      </c>
      <c r="K1392" s="16">
        <v>0</v>
      </c>
      <c r="L1392" s="16">
        <v>0</v>
      </c>
      <c r="M1392" s="16">
        <v>0</v>
      </c>
      <c r="N1392" s="16">
        <v>0</v>
      </c>
      <c r="O1392" s="16">
        <v>0</v>
      </c>
      <c r="P1392" s="13" t="str">
        <f t="shared" si="42"/>
        <v>P</v>
      </c>
      <c r="Q1392" s="13">
        <f>IFERROR(VLOOKUP($A1392, 'Fielding Data'!$A$1:$H$12056, 5, 0), 0)</f>
        <v>1</v>
      </c>
      <c r="R1392" s="13">
        <f>IFERROR(VLOOKUP($A1392, 'Fielding Data'!$A$1:$H$12056, 6, 0), 0)</f>
        <v>6</v>
      </c>
      <c r="S1392" s="13">
        <f>IFERROR(VLOOKUP($A1392, 'Fielding Data'!$A$1:$H$12056, 7, 0), 0)</f>
        <v>0</v>
      </c>
      <c r="T1392" s="13">
        <f>IFERROR(VLOOKUP($A1392, 'Fielding Data'!$A$1:$H$12056, 8, 0), 0)</f>
        <v>0</v>
      </c>
      <c r="U1392" s="13">
        <f>SUMIFS('Fielding Data'!E:E, 'Fielding Data'!$A:$A, $A1392)</f>
        <v>1</v>
      </c>
      <c r="V1392" s="13">
        <f>SUMIFS('Fielding Data'!F:F, 'Fielding Data'!$A:$A, $A1392)</f>
        <v>6</v>
      </c>
      <c r="W1392" s="13">
        <f>SUMIFS('Fielding Data'!G:G, 'Fielding Data'!$A:$A, $A1392)</f>
        <v>0</v>
      </c>
      <c r="X1392" s="13">
        <f>SUMIFS('Fielding Data'!H:H, 'Fielding Data'!$A:$A, $A1392)</f>
        <v>0</v>
      </c>
    </row>
    <row r="1393" spans="1:24" x14ac:dyDescent="0.3">
      <c r="A1393" s="13" t="str">
        <f t="shared" si="43"/>
        <v>cruzne022011</v>
      </c>
      <c r="B1393" s="16" t="s">
        <v>528</v>
      </c>
      <c r="C1393" s="16">
        <v>2011</v>
      </c>
      <c r="D1393" s="16">
        <v>124</v>
      </c>
      <c r="E1393" s="16">
        <v>475</v>
      </c>
      <c r="F1393" s="16">
        <v>64</v>
      </c>
      <c r="G1393" s="16">
        <v>125</v>
      </c>
      <c r="H1393" s="16">
        <v>28</v>
      </c>
      <c r="I1393" s="16">
        <v>1</v>
      </c>
      <c r="J1393" s="16">
        <v>29</v>
      </c>
      <c r="K1393" s="16">
        <v>87</v>
      </c>
      <c r="L1393" s="16">
        <v>9</v>
      </c>
      <c r="M1393" s="16">
        <v>5</v>
      </c>
      <c r="N1393" s="16">
        <v>33</v>
      </c>
      <c r="O1393" s="16">
        <v>116</v>
      </c>
      <c r="P1393" s="13" t="str">
        <f t="shared" si="42"/>
        <v>LF</v>
      </c>
      <c r="Q1393" s="13">
        <f>IFERROR(VLOOKUP($A1393, 'Fielding Data'!$A$1:$H$12056, 5, 0), 0)</f>
        <v>0</v>
      </c>
      <c r="R1393" s="13">
        <f>IFERROR(VLOOKUP($A1393, 'Fielding Data'!$A$1:$H$12056, 6, 0), 0)</f>
        <v>0</v>
      </c>
      <c r="S1393" s="13">
        <f>IFERROR(VLOOKUP($A1393, 'Fielding Data'!$A$1:$H$12056, 7, 0), 0)</f>
        <v>0</v>
      </c>
      <c r="T1393" s="13">
        <f>IFERROR(VLOOKUP($A1393, 'Fielding Data'!$A$1:$H$12056, 8, 0), 0)</f>
        <v>0</v>
      </c>
      <c r="U1393" s="13">
        <f>SUMIFS('Fielding Data'!E:E, 'Fielding Data'!$A:$A, $A1393)</f>
        <v>244</v>
      </c>
      <c r="V1393" s="13">
        <f>SUMIFS('Fielding Data'!F:F, 'Fielding Data'!$A:$A, $A1393)</f>
        <v>6</v>
      </c>
      <c r="W1393" s="13">
        <f>SUMIFS('Fielding Data'!G:G, 'Fielding Data'!$A:$A, $A1393)</f>
        <v>6</v>
      </c>
      <c r="X1393" s="13">
        <f>SUMIFS('Fielding Data'!H:H, 'Fielding Data'!$A:$A, $A1393)</f>
        <v>1</v>
      </c>
    </row>
    <row r="1394" spans="1:24" x14ac:dyDescent="0.3">
      <c r="A1394" s="13" t="str">
        <f t="shared" si="43"/>
        <v>cruzto032011</v>
      </c>
      <c r="B1394" s="16" t="s">
        <v>1470</v>
      </c>
      <c r="C1394" s="16">
        <v>2011</v>
      </c>
      <c r="D1394" s="16">
        <v>38</v>
      </c>
      <c r="E1394" s="16">
        <v>65</v>
      </c>
      <c r="F1394" s="16">
        <v>8</v>
      </c>
      <c r="G1394" s="16">
        <v>17</v>
      </c>
      <c r="H1394" s="16">
        <v>5</v>
      </c>
      <c r="I1394" s="16">
        <v>0</v>
      </c>
      <c r="J1394" s="16">
        <v>0</v>
      </c>
      <c r="K1394" s="16">
        <v>6</v>
      </c>
      <c r="L1394" s="16">
        <v>0</v>
      </c>
      <c r="M1394" s="16">
        <v>1</v>
      </c>
      <c r="N1394" s="16">
        <v>6</v>
      </c>
      <c r="O1394" s="16">
        <v>13</v>
      </c>
      <c r="P1394" s="13" t="str">
        <f t="shared" si="42"/>
        <v>1B</v>
      </c>
      <c r="Q1394" s="13">
        <f>IFERROR(VLOOKUP($A1394, 'Fielding Data'!$A$1:$H$12056, 5, 0), 0)</f>
        <v>8</v>
      </c>
      <c r="R1394" s="13">
        <f>IFERROR(VLOOKUP($A1394, 'Fielding Data'!$A$1:$H$12056, 6, 0), 0)</f>
        <v>0</v>
      </c>
      <c r="S1394" s="13">
        <f>IFERROR(VLOOKUP($A1394, 'Fielding Data'!$A$1:$H$12056, 7, 0), 0)</f>
        <v>0</v>
      </c>
      <c r="T1394" s="13">
        <f>IFERROR(VLOOKUP($A1394, 'Fielding Data'!$A$1:$H$12056, 8, 0), 0)</f>
        <v>4</v>
      </c>
      <c r="U1394" s="13">
        <f>SUMIFS('Fielding Data'!E:E, 'Fielding Data'!$A:$A, $A1394)</f>
        <v>99</v>
      </c>
      <c r="V1394" s="13">
        <f>SUMIFS('Fielding Data'!F:F, 'Fielding Data'!$A:$A, $A1394)</f>
        <v>8</v>
      </c>
      <c r="W1394" s="13">
        <f>SUMIFS('Fielding Data'!G:G, 'Fielding Data'!$A:$A, $A1394)</f>
        <v>0</v>
      </c>
      <c r="X1394" s="13">
        <f>SUMIFS('Fielding Data'!H:H, 'Fielding Data'!$A:$A, $A1394)</f>
        <v>5</v>
      </c>
    </row>
    <row r="1395" spans="1:24" x14ac:dyDescent="0.3">
      <c r="A1395" s="13" t="str">
        <f t="shared" si="43"/>
        <v>cuddymi012011</v>
      </c>
      <c r="B1395" s="16" t="s">
        <v>236</v>
      </c>
      <c r="C1395" s="16">
        <v>2011</v>
      </c>
      <c r="D1395" s="16">
        <v>139</v>
      </c>
      <c r="E1395" s="16">
        <v>529</v>
      </c>
      <c r="F1395" s="16">
        <v>70</v>
      </c>
      <c r="G1395" s="16">
        <v>150</v>
      </c>
      <c r="H1395" s="16">
        <v>29</v>
      </c>
      <c r="I1395" s="16">
        <v>2</v>
      </c>
      <c r="J1395" s="16">
        <v>20</v>
      </c>
      <c r="K1395" s="16">
        <v>70</v>
      </c>
      <c r="L1395" s="16">
        <v>11</v>
      </c>
      <c r="M1395" s="16">
        <v>1</v>
      </c>
      <c r="N1395" s="16">
        <v>48</v>
      </c>
      <c r="O1395" s="16">
        <v>95</v>
      </c>
      <c r="P1395" s="13" t="str">
        <f t="shared" si="42"/>
        <v>1B</v>
      </c>
      <c r="Q1395" s="13">
        <f>IFERROR(VLOOKUP($A1395, 'Fielding Data'!$A$1:$H$12056, 5, 0), 0)</f>
        <v>355</v>
      </c>
      <c r="R1395" s="13">
        <f>IFERROR(VLOOKUP($A1395, 'Fielding Data'!$A$1:$H$12056, 6, 0), 0)</f>
        <v>23</v>
      </c>
      <c r="S1395" s="13">
        <f>IFERROR(VLOOKUP($A1395, 'Fielding Data'!$A$1:$H$12056, 7, 0), 0)</f>
        <v>2</v>
      </c>
      <c r="T1395" s="13">
        <f>IFERROR(VLOOKUP($A1395, 'Fielding Data'!$A$1:$H$12056, 8, 0), 0)</f>
        <v>31</v>
      </c>
      <c r="U1395" s="13">
        <f>SUMIFS('Fielding Data'!E:E, 'Fielding Data'!$A:$A, $A1395)</f>
        <v>532</v>
      </c>
      <c r="V1395" s="13">
        <f>SUMIFS('Fielding Data'!F:F, 'Fielding Data'!$A:$A, $A1395)</f>
        <v>81</v>
      </c>
      <c r="W1395" s="13">
        <f>SUMIFS('Fielding Data'!G:G, 'Fielding Data'!$A:$A, $A1395)</f>
        <v>7</v>
      </c>
      <c r="X1395" s="13">
        <f>SUMIFS('Fielding Data'!H:H, 'Fielding Data'!$A:$A, $A1395)</f>
        <v>39</v>
      </c>
    </row>
    <row r="1396" spans="1:24" x14ac:dyDescent="0.3">
      <c r="A1396" s="13" t="str">
        <f t="shared" si="43"/>
        <v>cuetojo012011</v>
      </c>
      <c r="B1396" s="16" t="s">
        <v>905</v>
      </c>
      <c r="C1396" s="16">
        <v>2011</v>
      </c>
      <c r="D1396" s="16">
        <v>24</v>
      </c>
      <c r="E1396" s="16">
        <v>47</v>
      </c>
      <c r="F1396" s="16">
        <v>3</v>
      </c>
      <c r="G1396" s="16">
        <v>3</v>
      </c>
      <c r="H1396" s="16">
        <v>0</v>
      </c>
      <c r="I1396" s="16">
        <v>0</v>
      </c>
      <c r="J1396" s="16">
        <v>0</v>
      </c>
      <c r="K1396" s="16">
        <v>0</v>
      </c>
      <c r="L1396" s="16">
        <v>0</v>
      </c>
      <c r="M1396" s="16">
        <v>0</v>
      </c>
      <c r="N1396" s="16">
        <v>2</v>
      </c>
      <c r="O1396" s="16">
        <v>11</v>
      </c>
      <c r="P1396" s="13" t="str">
        <f t="shared" si="42"/>
        <v>P</v>
      </c>
      <c r="Q1396" s="13">
        <f>IFERROR(VLOOKUP($A1396, 'Fielding Data'!$A$1:$H$12056, 5, 0), 0)</f>
        <v>17</v>
      </c>
      <c r="R1396" s="13">
        <f>IFERROR(VLOOKUP($A1396, 'Fielding Data'!$A$1:$H$12056, 6, 0), 0)</f>
        <v>24</v>
      </c>
      <c r="S1396" s="13">
        <f>IFERROR(VLOOKUP($A1396, 'Fielding Data'!$A$1:$H$12056, 7, 0), 0)</f>
        <v>5</v>
      </c>
      <c r="T1396" s="13">
        <f>IFERROR(VLOOKUP($A1396, 'Fielding Data'!$A$1:$H$12056, 8, 0), 0)</f>
        <v>1</v>
      </c>
      <c r="U1396" s="13">
        <f>SUMIFS('Fielding Data'!E:E, 'Fielding Data'!$A:$A, $A1396)</f>
        <v>17</v>
      </c>
      <c r="V1396" s="13">
        <f>SUMIFS('Fielding Data'!F:F, 'Fielding Data'!$A:$A, $A1396)</f>
        <v>24</v>
      </c>
      <c r="W1396" s="13">
        <f>SUMIFS('Fielding Data'!G:G, 'Fielding Data'!$A:$A, $A1396)</f>
        <v>5</v>
      </c>
      <c r="X1396" s="13">
        <f>SUMIFS('Fielding Data'!H:H, 'Fielding Data'!$A:$A, $A1396)</f>
        <v>1</v>
      </c>
    </row>
    <row r="1397" spans="1:24" x14ac:dyDescent="0.3">
      <c r="A1397" s="13" t="str">
        <f t="shared" si="43"/>
        <v>cunniaa012011</v>
      </c>
      <c r="B1397" s="16" t="s">
        <v>906</v>
      </c>
      <c r="C1397" s="16">
        <v>2011</v>
      </c>
      <c r="D1397" s="16">
        <v>52</v>
      </c>
      <c r="E1397" s="16">
        <v>90</v>
      </c>
      <c r="F1397" s="16">
        <v>12</v>
      </c>
      <c r="G1397" s="16">
        <v>16</v>
      </c>
      <c r="H1397" s="16">
        <v>6</v>
      </c>
      <c r="I1397" s="16">
        <v>1</v>
      </c>
      <c r="J1397" s="16">
        <v>3</v>
      </c>
      <c r="K1397" s="16">
        <v>9</v>
      </c>
      <c r="L1397" s="16">
        <v>1</v>
      </c>
      <c r="M1397" s="16">
        <v>0</v>
      </c>
      <c r="N1397" s="16">
        <v>9</v>
      </c>
      <c r="O1397" s="16">
        <v>17</v>
      </c>
      <c r="P1397" s="13" t="str">
        <f t="shared" si="42"/>
        <v>LF</v>
      </c>
      <c r="Q1397" s="13">
        <f>IFERROR(VLOOKUP($A1397, 'Fielding Data'!$A$1:$H$12056, 5, 0), 0)</f>
        <v>0</v>
      </c>
      <c r="R1397" s="13">
        <f>IFERROR(VLOOKUP($A1397, 'Fielding Data'!$A$1:$H$12056, 6, 0), 0)</f>
        <v>0</v>
      </c>
      <c r="S1397" s="13">
        <f>IFERROR(VLOOKUP($A1397, 'Fielding Data'!$A$1:$H$12056, 7, 0), 0)</f>
        <v>0</v>
      </c>
      <c r="T1397" s="13">
        <f>IFERROR(VLOOKUP($A1397, 'Fielding Data'!$A$1:$H$12056, 8, 0), 0)</f>
        <v>0</v>
      </c>
      <c r="U1397" s="13">
        <f>SUMIFS('Fielding Data'!E:E, 'Fielding Data'!$A:$A, $A1397)</f>
        <v>35</v>
      </c>
      <c r="V1397" s="13">
        <f>SUMIFS('Fielding Data'!F:F, 'Fielding Data'!$A:$A, $A1397)</f>
        <v>1</v>
      </c>
      <c r="W1397" s="13">
        <f>SUMIFS('Fielding Data'!G:G, 'Fielding Data'!$A:$A, $A1397)</f>
        <v>0</v>
      </c>
      <c r="X1397" s="13">
        <f>SUMIFS('Fielding Data'!H:H, 'Fielding Data'!$A:$A, $A1397)</f>
        <v>0</v>
      </c>
    </row>
    <row r="1398" spans="1:24" x14ac:dyDescent="0.3">
      <c r="A1398" s="13" t="str">
        <f t="shared" si="43"/>
        <v>custja012011</v>
      </c>
      <c r="B1398" s="16" t="s">
        <v>237</v>
      </c>
      <c r="C1398" s="16">
        <v>2011</v>
      </c>
      <c r="D1398" s="16">
        <v>67</v>
      </c>
      <c r="E1398" s="16">
        <v>225</v>
      </c>
      <c r="F1398" s="16">
        <v>19</v>
      </c>
      <c r="G1398" s="16">
        <v>48</v>
      </c>
      <c r="H1398" s="16">
        <v>15</v>
      </c>
      <c r="I1398" s="16">
        <v>1</v>
      </c>
      <c r="J1398" s="16">
        <v>3</v>
      </c>
      <c r="K1398" s="16">
        <v>23</v>
      </c>
      <c r="L1398" s="16">
        <v>0</v>
      </c>
      <c r="M1398" s="16">
        <v>0</v>
      </c>
      <c r="N1398" s="16">
        <v>44</v>
      </c>
      <c r="O1398" s="16">
        <v>87</v>
      </c>
      <c r="P1398" s="13" t="str">
        <f t="shared" si="42"/>
        <v>Other</v>
      </c>
      <c r="Q1398" s="13">
        <f>IFERROR(VLOOKUP($A1398, 'Fielding Data'!$A$1:$H$12056, 5, 0), 0)</f>
        <v>0</v>
      </c>
      <c r="R1398" s="13">
        <f>IFERROR(VLOOKUP($A1398, 'Fielding Data'!$A$1:$H$12056, 6, 0), 0)</f>
        <v>0</v>
      </c>
      <c r="S1398" s="13">
        <f>IFERROR(VLOOKUP($A1398, 'Fielding Data'!$A$1:$H$12056, 7, 0), 0)</f>
        <v>0</v>
      </c>
      <c r="T1398" s="13">
        <f>IFERROR(VLOOKUP($A1398, 'Fielding Data'!$A$1:$H$12056, 8, 0), 0)</f>
        <v>0</v>
      </c>
      <c r="U1398" s="13">
        <f>SUMIFS('Fielding Data'!E:E, 'Fielding Data'!$A:$A, $A1398)</f>
        <v>0</v>
      </c>
      <c r="V1398" s="13">
        <f>SUMIFS('Fielding Data'!F:F, 'Fielding Data'!$A:$A, $A1398)</f>
        <v>0</v>
      </c>
      <c r="W1398" s="13">
        <f>SUMIFS('Fielding Data'!G:G, 'Fielding Data'!$A:$A, $A1398)</f>
        <v>0</v>
      </c>
      <c r="X1398" s="13">
        <f>SUMIFS('Fielding Data'!H:H, 'Fielding Data'!$A:$A, $A1398)</f>
        <v>0</v>
      </c>
    </row>
    <row r="1399" spans="1:24" x14ac:dyDescent="0.3">
      <c r="A1399" s="13" t="str">
        <f t="shared" si="43"/>
        <v>daleyma012011</v>
      </c>
      <c r="B1399" s="16" t="s">
        <v>1070</v>
      </c>
      <c r="C1399" s="16">
        <v>2011</v>
      </c>
      <c r="D1399" s="16">
        <v>7</v>
      </c>
      <c r="E1399" s="16">
        <v>0</v>
      </c>
      <c r="F1399" s="16">
        <v>0</v>
      </c>
      <c r="G1399" s="16">
        <v>0</v>
      </c>
      <c r="H1399" s="16">
        <v>0</v>
      </c>
      <c r="I1399" s="16">
        <v>0</v>
      </c>
      <c r="J1399" s="16">
        <v>0</v>
      </c>
      <c r="K1399" s="16">
        <v>0</v>
      </c>
      <c r="L1399" s="16">
        <v>0</v>
      </c>
      <c r="M1399" s="16">
        <v>0</v>
      </c>
      <c r="N1399" s="16">
        <v>0</v>
      </c>
      <c r="O1399" s="16">
        <v>0</v>
      </c>
      <c r="P1399" s="13" t="str">
        <f t="shared" si="42"/>
        <v>P</v>
      </c>
      <c r="Q1399" s="13">
        <f>IFERROR(VLOOKUP($A1399, 'Fielding Data'!$A$1:$H$12056, 5, 0), 0)</f>
        <v>1</v>
      </c>
      <c r="R1399" s="13">
        <f>IFERROR(VLOOKUP($A1399, 'Fielding Data'!$A$1:$H$12056, 6, 0), 0)</f>
        <v>0</v>
      </c>
      <c r="S1399" s="13">
        <f>IFERROR(VLOOKUP($A1399, 'Fielding Data'!$A$1:$H$12056, 7, 0), 0)</f>
        <v>0</v>
      </c>
      <c r="T1399" s="13">
        <f>IFERROR(VLOOKUP($A1399, 'Fielding Data'!$A$1:$H$12056, 8, 0), 0)</f>
        <v>0</v>
      </c>
      <c r="U1399" s="13">
        <f>SUMIFS('Fielding Data'!E:E, 'Fielding Data'!$A:$A, $A1399)</f>
        <v>1</v>
      </c>
      <c r="V1399" s="13">
        <f>SUMIFS('Fielding Data'!F:F, 'Fielding Data'!$A:$A, $A1399)</f>
        <v>0</v>
      </c>
      <c r="W1399" s="13">
        <f>SUMIFS('Fielding Data'!G:G, 'Fielding Data'!$A:$A, $A1399)</f>
        <v>0</v>
      </c>
      <c r="X1399" s="13">
        <f>SUMIFS('Fielding Data'!H:H, 'Fielding Data'!$A:$A, $A1399)</f>
        <v>0</v>
      </c>
    </row>
    <row r="1400" spans="1:24" x14ac:dyDescent="0.3">
      <c r="A1400" s="13" t="str">
        <f t="shared" si="43"/>
        <v>damonjo012011</v>
      </c>
      <c r="B1400" s="16" t="s">
        <v>83</v>
      </c>
      <c r="C1400" s="16">
        <v>2011</v>
      </c>
      <c r="D1400" s="16">
        <v>150</v>
      </c>
      <c r="E1400" s="16">
        <v>582</v>
      </c>
      <c r="F1400" s="16">
        <v>79</v>
      </c>
      <c r="G1400" s="16">
        <v>152</v>
      </c>
      <c r="H1400" s="16">
        <v>29</v>
      </c>
      <c r="I1400" s="16">
        <v>7</v>
      </c>
      <c r="J1400" s="16">
        <v>16</v>
      </c>
      <c r="K1400" s="16">
        <v>73</v>
      </c>
      <c r="L1400" s="16">
        <v>19</v>
      </c>
      <c r="M1400" s="16">
        <v>6</v>
      </c>
      <c r="N1400" s="16">
        <v>51</v>
      </c>
      <c r="O1400" s="16">
        <v>92</v>
      </c>
      <c r="P1400" s="13" t="str">
        <f t="shared" si="42"/>
        <v>1B</v>
      </c>
      <c r="Q1400" s="13">
        <f>IFERROR(VLOOKUP($A1400, 'Fielding Data'!$A$1:$H$12056, 5, 0), 0)</f>
        <v>2</v>
      </c>
      <c r="R1400" s="13">
        <f>IFERROR(VLOOKUP($A1400, 'Fielding Data'!$A$1:$H$12056, 6, 0), 0)</f>
        <v>0</v>
      </c>
      <c r="S1400" s="13">
        <f>IFERROR(VLOOKUP($A1400, 'Fielding Data'!$A$1:$H$12056, 7, 0), 0)</f>
        <v>0</v>
      </c>
      <c r="T1400" s="13">
        <f>IFERROR(VLOOKUP($A1400, 'Fielding Data'!$A$1:$H$12056, 8, 0), 0)</f>
        <v>0</v>
      </c>
      <c r="U1400" s="13">
        <f>SUMIFS('Fielding Data'!E:E, 'Fielding Data'!$A:$A, $A1400)</f>
        <v>21</v>
      </c>
      <c r="V1400" s="13">
        <f>SUMIFS('Fielding Data'!F:F, 'Fielding Data'!$A:$A, $A1400)</f>
        <v>0</v>
      </c>
      <c r="W1400" s="13">
        <f>SUMIFS('Fielding Data'!G:G, 'Fielding Data'!$A:$A, $A1400)</f>
        <v>0</v>
      </c>
      <c r="X1400" s="13">
        <f>SUMIFS('Fielding Data'!H:H, 'Fielding Data'!$A:$A, $A1400)</f>
        <v>0</v>
      </c>
    </row>
    <row r="1401" spans="1:24" x14ac:dyDescent="0.3">
      <c r="A1401" s="13" t="str">
        <f t="shared" si="43"/>
        <v>danksjo012011</v>
      </c>
      <c r="B1401" s="16" t="s">
        <v>773</v>
      </c>
      <c r="C1401" s="16">
        <v>2011</v>
      </c>
      <c r="D1401" s="16">
        <v>27</v>
      </c>
      <c r="E1401" s="16">
        <v>3</v>
      </c>
      <c r="F1401" s="16">
        <v>0</v>
      </c>
      <c r="G1401" s="16">
        <v>0</v>
      </c>
      <c r="H1401" s="16">
        <v>0</v>
      </c>
      <c r="I1401" s="16">
        <v>0</v>
      </c>
      <c r="J1401" s="16">
        <v>0</v>
      </c>
      <c r="K1401" s="16">
        <v>0</v>
      </c>
      <c r="L1401" s="16">
        <v>0</v>
      </c>
      <c r="M1401" s="16">
        <v>0</v>
      </c>
      <c r="N1401" s="16">
        <v>0</v>
      </c>
      <c r="O1401" s="16">
        <v>0</v>
      </c>
      <c r="P1401" s="13" t="str">
        <f t="shared" si="42"/>
        <v>P</v>
      </c>
      <c r="Q1401" s="13">
        <f>IFERROR(VLOOKUP($A1401, 'Fielding Data'!$A$1:$H$12056, 5, 0), 0)</f>
        <v>4</v>
      </c>
      <c r="R1401" s="13">
        <f>IFERROR(VLOOKUP($A1401, 'Fielding Data'!$A$1:$H$12056, 6, 0), 0)</f>
        <v>30</v>
      </c>
      <c r="S1401" s="13">
        <f>IFERROR(VLOOKUP($A1401, 'Fielding Data'!$A$1:$H$12056, 7, 0), 0)</f>
        <v>0</v>
      </c>
      <c r="T1401" s="13">
        <f>IFERROR(VLOOKUP($A1401, 'Fielding Data'!$A$1:$H$12056, 8, 0), 0)</f>
        <v>1</v>
      </c>
      <c r="U1401" s="13">
        <f>SUMIFS('Fielding Data'!E:E, 'Fielding Data'!$A:$A, $A1401)</f>
        <v>4</v>
      </c>
      <c r="V1401" s="13">
        <f>SUMIFS('Fielding Data'!F:F, 'Fielding Data'!$A:$A, $A1401)</f>
        <v>30</v>
      </c>
      <c r="W1401" s="13">
        <f>SUMIFS('Fielding Data'!G:G, 'Fielding Data'!$A:$A, $A1401)</f>
        <v>0</v>
      </c>
      <c r="X1401" s="13">
        <f>SUMIFS('Fielding Data'!H:H, 'Fielding Data'!$A:$A, $A1401)</f>
        <v>1</v>
      </c>
    </row>
    <row r="1402" spans="1:24" x14ac:dyDescent="0.3">
      <c r="A1402" s="13" t="str">
        <f t="shared" si="43"/>
        <v>darnach012011</v>
      </c>
      <c r="B1402" s="16" t="s">
        <v>1471</v>
      </c>
      <c r="C1402" s="16">
        <v>2011</v>
      </c>
      <c r="D1402" s="16">
        <v>48</v>
      </c>
      <c r="E1402" s="16">
        <v>143</v>
      </c>
      <c r="F1402" s="16">
        <v>17</v>
      </c>
      <c r="G1402" s="16">
        <v>31</v>
      </c>
      <c r="H1402" s="16">
        <v>6</v>
      </c>
      <c r="I1402" s="16">
        <v>2</v>
      </c>
      <c r="J1402" s="16">
        <v>0</v>
      </c>
      <c r="K1402" s="16">
        <v>6</v>
      </c>
      <c r="L1402" s="16">
        <v>12</v>
      </c>
      <c r="M1402" s="16">
        <v>2</v>
      </c>
      <c r="N1402" s="16">
        <v>4</v>
      </c>
      <c r="O1402" s="16">
        <v>36</v>
      </c>
      <c r="P1402" s="13" t="str">
        <f t="shared" si="42"/>
        <v>2B</v>
      </c>
      <c r="Q1402" s="13">
        <f>IFERROR(VLOOKUP($A1402, 'Fielding Data'!$A$1:$H$12056, 5, 0), 0)</f>
        <v>1</v>
      </c>
      <c r="R1402" s="13">
        <f>IFERROR(VLOOKUP($A1402, 'Fielding Data'!$A$1:$H$12056, 6, 0), 0)</f>
        <v>1</v>
      </c>
      <c r="S1402" s="13">
        <f>IFERROR(VLOOKUP($A1402, 'Fielding Data'!$A$1:$H$12056, 7, 0), 0)</f>
        <v>0</v>
      </c>
      <c r="T1402" s="13">
        <f>IFERROR(VLOOKUP($A1402, 'Fielding Data'!$A$1:$H$12056, 8, 0), 0)</f>
        <v>0</v>
      </c>
      <c r="U1402" s="13">
        <f>SUMIFS('Fielding Data'!E:E, 'Fielding Data'!$A:$A, $A1402)</f>
        <v>39</v>
      </c>
      <c r="V1402" s="13">
        <f>SUMIFS('Fielding Data'!F:F, 'Fielding Data'!$A:$A, $A1402)</f>
        <v>90</v>
      </c>
      <c r="W1402" s="13">
        <f>SUMIFS('Fielding Data'!G:G, 'Fielding Data'!$A:$A, $A1402)</f>
        <v>9</v>
      </c>
      <c r="X1402" s="13">
        <f>SUMIFS('Fielding Data'!H:H, 'Fielding Data'!$A:$A, $A1402)</f>
        <v>18</v>
      </c>
    </row>
    <row r="1403" spans="1:24" x14ac:dyDescent="0.3">
      <c r="A1403" s="13" t="str">
        <f t="shared" si="43"/>
        <v>darneja012011</v>
      </c>
      <c r="B1403" s="16" t="s">
        <v>1472</v>
      </c>
      <c r="C1403" s="16">
        <v>2011</v>
      </c>
      <c r="D1403" s="16">
        <v>18</v>
      </c>
      <c r="E1403" s="16">
        <v>45</v>
      </c>
      <c r="F1403" s="16">
        <v>2</v>
      </c>
      <c r="G1403" s="16">
        <v>10</v>
      </c>
      <c r="H1403" s="16">
        <v>2</v>
      </c>
      <c r="I1403" s="16">
        <v>0</v>
      </c>
      <c r="J1403" s="16">
        <v>1</v>
      </c>
      <c r="K1403" s="16">
        <v>7</v>
      </c>
      <c r="L1403" s="16">
        <v>1</v>
      </c>
      <c r="M1403" s="16">
        <v>0</v>
      </c>
      <c r="N1403" s="16">
        <v>5</v>
      </c>
      <c r="O1403" s="16">
        <v>7</v>
      </c>
      <c r="P1403" s="13" t="str">
        <f t="shared" si="42"/>
        <v>3B</v>
      </c>
      <c r="Q1403" s="13">
        <f>IFERROR(VLOOKUP($A1403, 'Fielding Data'!$A$1:$H$12056, 5, 0), 0)</f>
        <v>7</v>
      </c>
      <c r="R1403" s="13">
        <f>IFERROR(VLOOKUP($A1403, 'Fielding Data'!$A$1:$H$12056, 6, 0), 0)</f>
        <v>13</v>
      </c>
      <c r="S1403" s="13">
        <f>IFERROR(VLOOKUP($A1403, 'Fielding Data'!$A$1:$H$12056, 7, 0), 0)</f>
        <v>2</v>
      </c>
      <c r="T1403" s="13">
        <f>IFERROR(VLOOKUP($A1403, 'Fielding Data'!$A$1:$H$12056, 8, 0), 0)</f>
        <v>2</v>
      </c>
      <c r="U1403" s="13">
        <f>SUMIFS('Fielding Data'!E:E, 'Fielding Data'!$A:$A, $A1403)</f>
        <v>10</v>
      </c>
      <c r="V1403" s="13">
        <f>SUMIFS('Fielding Data'!F:F, 'Fielding Data'!$A:$A, $A1403)</f>
        <v>13</v>
      </c>
      <c r="W1403" s="13">
        <f>SUMIFS('Fielding Data'!G:G, 'Fielding Data'!$A:$A, $A1403)</f>
        <v>2</v>
      </c>
      <c r="X1403" s="13">
        <f>SUMIFS('Fielding Data'!H:H, 'Fielding Data'!$A:$A, $A1403)</f>
        <v>2</v>
      </c>
    </row>
    <row r="1404" spans="1:24" x14ac:dyDescent="0.3">
      <c r="A1404" s="13" t="str">
        <f t="shared" si="43"/>
        <v>davieky012011</v>
      </c>
      <c r="B1404" s="16" t="s">
        <v>529</v>
      </c>
      <c r="C1404" s="16">
        <v>2011</v>
      </c>
      <c r="D1404" s="16">
        <v>13</v>
      </c>
      <c r="E1404" s="16">
        <v>1</v>
      </c>
      <c r="F1404" s="16">
        <v>0</v>
      </c>
      <c r="G1404" s="16">
        <v>0</v>
      </c>
      <c r="H1404" s="16">
        <v>0</v>
      </c>
      <c r="I1404" s="16">
        <v>0</v>
      </c>
      <c r="J1404" s="16">
        <v>0</v>
      </c>
      <c r="K1404" s="16">
        <v>0</v>
      </c>
      <c r="L1404" s="16">
        <v>0</v>
      </c>
      <c r="M1404" s="16">
        <v>0</v>
      </c>
      <c r="N1404" s="16">
        <v>0</v>
      </c>
      <c r="O1404" s="16">
        <v>1</v>
      </c>
      <c r="P1404" s="13" t="str">
        <f t="shared" si="42"/>
        <v>P</v>
      </c>
      <c r="Q1404" s="13">
        <f>IFERROR(VLOOKUP($A1404, 'Fielding Data'!$A$1:$H$12056, 5, 0), 0)</f>
        <v>1</v>
      </c>
      <c r="R1404" s="13">
        <f>IFERROR(VLOOKUP($A1404, 'Fielding Data'!$A$1:$H$12056, 6, 0), 0)</f>
        <v>9</v>
      </c>
      <c r="S1404" s="13">
        <f>IFERROR(VLOOKUP($A1404, 'Fielding Data'!$A$1:$H$12056, 7, 0), 0)</f>
        <v>1</v>
      </c>
      <c r="T1404" s="13">
        <f>IFERROR(VLOOKUP($A1404, 'Fielding Data'!$A$1:$H$12056, 8, 0), 0)</f>
        <v>0</v>
      </c>
      <c r="U1404" s="13">
        <f>SUMIFS('Fielding Data'!E:E, 'Fielding Data'!$A:$A, $A1404)</f>
        <v>1</v>
      </c>
      <c r="V1404" s="13">
        <f>SUMIFS('Fielding Data'!F:F, 'Fielding Data'!$A:$A, $A1404)</f>
        <v>9</v>
      </c>
      <c r="W1404" s="13">
        <f>SUMIFS('Fielding Data'!G:G, 'Fielding Data'!$A:$A, $A1404)</f>
        <v>1</v>
      </c>
      <c r="X1404" s="13">
        <f>SUMIFS('Fielding Data'!H:H, 'Fielding Data'!$A:$A, $A1404)</f>
        <v>0</v>
      </c>
    </row>
    <row r="1405" spans="1:24" x14ac:dyDescent="0.3">
      <c r="A1405" s="13" t="str">
        <f t="shared" si="43"/>
        <v>davisbl012011</v>
      </c>
      <c r="B1405" s="16" t="s">
        <v>1473</v>
      </c>
      <c r="C1405" s="16">
        <v>2011</v>
      </c>
      <c r="D1405" s="16">
        <v>25</v>
      </c>
      <c r="E1405" s="16">
        <v>59</v>
      </c>
      <c r="F1405" s="16">
        <v>6</v>
      </c>
      <c r="G1405" s="16">
        <v>15</v>
      </c>
      <c r="H1405" s="16">
        <v>3</v>
      </c>
      <c r="I1405" s="16">
        <v>1</v>
      </c>
      <c r="J1405" s="16">
        <v>1</v>
      </c>
      <c r="K1405" s="16">
        <v>6</v>
      </c>
      <c r="L1405" s="16">
        <v>1</v>
      </c>
      <c r="M1405" s="16">
        <v>1</v>
      </c>
      <c r="N1405" s="16">
        <v>6</v>
      </c>
      <c r="O1405" s="16">
        <v>13</v>
      </c>
      <c r="P1405" s="13" t="str">
        <f t="shared" si="42"/>
        <v>2B</v>
      </c>
      <c r="Q1405" s="13">
        <f>IFERROR(VLOOKUP($A1405, 'Fielding Data'!$A$1:$H$12056, 5, 0), 0)</f>
        <v>24</v>
      </c>
      <c r="R1405" s="13">
        <f>IFERROR(VLOOKUP($A1405, 'Fielding Data'!$A$1:$H$12056, 6, 0), 0)</f>
        <v>36</v>
      </c>
      <c r="S1405" s="13">
        <f>IFERROR(VLOOKUP($A1405, 'Fielding Data'!$A$1:$H$12056, 7, 0), 0)</f>
        <v>2</v>
      </c>
      <c r="T1405" s="13">
        <f>IFERROR(VLOOKUP($A1405, 'Fielding Data'!$A$1:$H$12056, 8, 0), 0)</f>
        <v>7</v>
      </c>
      <c r="U1405" s="13">
        <f>SUMIFS('Fielding Data'!E:E, 'Fielding Data'!$A:$A, $A1405)</f>
        <v>26</v>
      </c>
      <c r="V1405" s="13">
        <f>SUMIFS('Fielding Data'!F:F, 'Fielding Data'!$A:$A, $A1405)</f>
        <v>39</v>
      </c>
      <c r="W1405" s="13">
        <f>SUMIFS('Fielding Data'!G:G, 'Fielding Data'!$A:$A, $A1405)</f>
        <v>4</v>
      </c>
      <c r="X1405" s="13">
        <f>SUMIFS('Fielding Data'!H:H, 'Fielding Data'!$A:$A, $A1405)</f>
        <v>9</v>
      </c>
    </row>
    <row r="1406" spans="1:24" x14ac:dyDescent="0.3">
      <c r="A1406" s="13" t="str">
        <f t="shared" si="43"/>
        <v>davisdo022011</v>
      </c>
      <c r="B1406" s="16" t="s">
        <v>84</v>
      </c>
      <c r="C1406" s="16">
        <v>2011</v>
      </c>
      <c r="D1406" s="16">
        <v>9</v>
      </c>
      <c r="E1406" s="16">
        <v>10</v>
      </c>
      <c r="F1406" s="16">
        <v>0</v>
      </c>
      <c r="G1406" s="16">
        <v>0</v>
      </c>
      <c r="H1406" s="16">
        <v>0</v>
      </c>
      <c r="I1406" s="16">
        <v>0</v>
      </c>
      <c r="J1406" s="16">
        <v>0</v>
      </c>
      <c r="K1406" s="16">
        <v>0</v>
      </c>
      <c r="L1406" s="16">
        <v>0</v>
      </c>
      <c r="M1406" s="16">
        <v>0</v>
      </c>
      <c r="N1406" s="16">
        <v>0</v>
      </c>
      <c r="O1406" s="16">
        <v>4</v>
      </c>
      <c r="P1406" s="13" t="str">
        <f t="shared" si="42"/>
        <v>P</v>
      </c>
      <c r="Q1406" s="13">
        <f>IFERROR(VLOOKUP($A1406, 'Fielding Data'!$A$1:$H$12056, 5, 0), 0)</f>
        <v>2</v>
      </c>
      <c r="R1406" s="13">
        <f>IFERROR(VLOOKUP($A1406, 'Fielding Data'!$A$1:$H$12056, 6, 0), 0)</f>
        <v>5</v>
      </c>
      <c r="S1406" s="13">
        <f>IFERROR(VLOOKUP($A1406, 'Fielding Data'!$A$1:$H$12056, 7, 0), 0)</f>
        <v>1</v>
      </c>
      <c r="T1406" s="13">
        <f>IFERROR(VLOOKUP($A1406, 'Fielding Data'!$A$1:$H$12056, 8, 0), 0)</f>
        <v>0</v>
      </c>
      <c r="U1406" s="13">
        <f>SUMIFS('Fielding Data'!E:E, 'Fielding Data'!$A:$A, $A1406)</f>
        <v>2</v>
      </c>
      <c r="V1406" s="13">
        <f>SUMIFS('Fielding Data'!F:F, 'Fielding Data'!$A:$A, $A1406)</f>
        <v>5</v>
      </c>
      <c r="W1406" s="13">
        <f>SUMIFS('Fielding Data'!G:G, 'Fielding Data'!$A:$A, $A1406)</f>
        <v>1</v>
      </c>
      <c r="X1406" s="13">
        <f>SUMIFS('Fielding Data'!H:H, 'Fielding Data'!$A:$A, $A1406)</f>
        <v>0</v>
      </c>
    </row>
    <row r="1407" spans="1:24" x14ac:dyDescent="0.3">
      <c r="A1407" s="13" t="str">
        <f t="shared" si="43"/>
        <v>davisik022011</v>
      </c>
      <c r="B1407" s="16" t="s">
        <v>1257</v>
      </c>
      <c r="C1407" s="16">
        <v>2011</v>
      </c>
      <c r="D1407" s="16">
        <v>36</v>
      </c>
      <c r="E1407" s="16">
        <v>129</v>
      </c>
      <c r="F1407" s="16">
        <v>20</v>
      </c>
      <c r="G1407" s="16">
        <v>39</v>
      </c>
      <c r="H1407" s="16">
        <v>8</v>
      </c>
      <c r="I1407" s="16">
        <v>1</v>
      </c>
      <c r="J1407" s="16">
        <v>7</v>
      </c>
      <c r="K1407" s="16">
        <v>25</v>
      </c>
      <c r="L1407" s="16">
        <v>0</v>
      </c>
      <c r="M1407" s="16">
        <v>0</v>
      </c>
      <c r="N1407" s="16">
        <v>17</v>
      </c>
      <c r="O1407" s="16">
        <v>31</v>
      </c>
      <c r="P1407" s="13" t="str">
        <f t="shared" si="42"/>
        <v>1B</v>
      </c>
      <c r="Q1407" s="13">
        <f>IFERROR(VLOOKUP($A1407, 'Fielding Data'!$A$1:$H$12056, 5, 0), 0)</f>
        <v>287</v>
      </c>
      <c r="R1407" s="13">
        <f>IFERROR(VLOOKUP($A1407, 'Fielding Data'!$A$1:$H$12056, 6, 0), 0)</f>
        <v>34</v>
      </c>
      <c r="S1407" s="13">
        <f>IFERROR(VLOOKUP($A1407, 'Fielding Data'!$A$1:$H$12056, 7, 0), 0)</f>
        <v>1</v>
      </c>
      <c r="T1407" s="13">
        <f>IFERROR(VLOOKUP($A1407, 'Fielding Data'!$A$1:$H$12056, 8, 0), 0)</f>
        <v>22</v>
      </c>
      <c r="U1407" s="13">
        <f>SUMIFS('Fielding Data'!E:E, 'Fielding Data'!$A:$A, $A1407)</f>
        <v>287</v>
      </c>
      <c r="V1407" s="13">
        <f>SUMIFS('Fielding Data'!F:F, 'Fielding Data'!$A:$A, $A1407)</f>
        <v>34</v>
      </c>
      <c r="W1407" s="13">
        <f>SUMIFS('Fielding Data'!G:G, 'Fielding Data'!$A:$A, $A1407)</f>
        <v>1</v>
      </c>
      <c r="X1407" s="13">
        <f>SUMIFS('Fielding Data'!H:H, 'Fielding Data'!$A:$A, $A1407)</f>
        <v>22</v>
      </c>
    </row>
    <row r="1408" spans="1:24" x14ac:dyDescent="0.3">
      <c r="A1408" s="13" t="str">
        <f t="shared" si="43"/>
        <v>davisra012011</v>
      </c>
      <c r="B1408" s="16" t="s">
        <v>637</v>
      </c>
      <c r="C1408" s="16">
        <v>2011</v>
      </c>
      <c r="D1408" s="16">
        <v>95</v>
      </c>
      <c r="E1408" s="16">
        <v>320</v>
      </c>
      <c r="F1408" s="16">
        <v>44</v>
      </c>
      <c r="G1408" s="16">
        <v>76</v>
      </c>
      <c r="H1408" s="16">
        <v>21</v>
      </c>
      <c r="I1408" s="16">
        <v>6</v>
      </c>
      <c r="J1408" s="16">
        <v>1</v>
      </c>
      <c r="K1408" s="16">
        <v>29</v>
      </c>
      <c r="L1408" s="16">
        <v>34</v>
      </c>
      <c r="M1408" s="16">
        <v>11</v>
      </c>
      <c r="N1408" s="16">
        <v>15</v>
      </c>
      <c r="O1408" s="16">
        <v>63</v>
      </c>
      <c r="P1408" s="13" t="str">
        <f t="shared" si="42"/>
        <v>CF</v>
      </c>
      <c r="Q1408" s="13">
        <f>IFERROR(VLOOKUP($A1408, 'Fielding Data'!$A$1:$H$12056, 5, 0), 0)</f>
        <v>0</v>
      </c>
      <c r="R1408" s="13">
        <f>IFERROR(VLOOKUP($A1408, 'Fielding Data'!$A$1:$H$12056, 6, 0), 0)</f>
        <v>0</v>
      </c>
      <c r="S1408" s="13">
        <f>IFERROR(VLOOKUP($A1408, 'Fielding Data'!$A$1:$H$12056, 7, 0), 0)</f>
        <v>0</v>
      </c>
      <c r="T1408" s="13">
        <f>IFERROR(VLOOKUP($A1408, 'Fielding Data'!$A$1:$H$12056, 8, 0), 0)</f>
        <v>0</v>
      </c>
      <c r="U1408" s="13">
        <f>SUMIFS('Fielding Data'!E:E, 'Fielding Data'!$A:$A, $A1408)</f>
        <v>197</v>
      </c>
      <c r="V1408" s="13">
        <f>SUMIFS('Fielding Data'!F:F, 'Fielding Data'!$A:$A, $A1408)</f>
        <v>2</v>
      </c>
      <c r="W1408" s="13">
        <f>SUMIFS('Fielding Data'!G:G, 'Fielding Data'!$A:$A, $A1408)</f>
        <v>2</v>
      </c>
      <c r="X1408" s="13">
        <f>SUMIFS('Fielding Data'!H:H, 'Fielding Data'!$A:$A, $A1408)</f>
        <v>0</v>
      </c>
    </row>
    <row r="1409" spans="1:24" x14ac:dyDescent="0.3">
      <c r="A1409" s="13" t="str">
        <f t="shared" si="43"/>
        <v>daviswa012011</v>
      </c>
      <c r="B1409" s="16" t="s">
        <v>1071</v>
      </c>
      <c r="C1409" s="16">
        <v>2011</v>
      </c>
      <c r="D1409" s="16">
        <v>30</v>
      </c>
      <c r="E1409" s="16">
        <v>2</v>
      </c>
      <c r="F1409" s="16">
        <v>0</v>
      </c>
      <c r="G1409" s="16">
        <v>1</v>
      </c>
      <c r="H1409" s="16">
        <v>0</v>
      </c>
      <c r="I1409" s="16">
        <v>0</v>
      </c>
      <c r="J1409" s="16">
        <v>0</v>
      </c>
      <c r="K1409" s="16">
        <v>0</v>
      </c>
      <c r="L1409" s="16">
        <v>0</v>
      </c>
      <c r="M1409" s="16">
        <v>0</v>
      </c>
      <c r="N1409" s="16">
        <v>0</v>
      </c>
      <c r="O1409" s="16">
        <v>1</v>
      </c>
      <c r="P1409" s="13" t="str">
        <f t="shared" si="42"/>
        <v>P</v>
      </c>
      <c r="Q1409" s="13">
        <f>IFERROR(VLOOKUP($A1409, 'Fielding Data'!$A$1:$H$12056, 5, 0), 0)</f>
        <v>11</v>
      </c>
      <c r="R1409" s="13">
        <f>IFERROR(VLOOKUP($A1409, 'Fielding Data'!$A$1:$H$12056, 6, 0), 0)</f>
        <v>18</v>
      </c>
      <c r="S1409" s="13">
        <f>IFERROR(VLOOKUP($A1409, 'Fielding Data'!$A$1:$H$12056, 7, 0), 0)</f>
        <v>0</v>
      </c>
      <c r="T1409" s="13">
        <f>IFERROR(VLOOKUP($A1409, 'Fielding Data'!$A$1:$H$12056, 8, 0), 0)</f>
        <v>4</v>
      </c>
      <c r="U1409" s="13">
        <f>SUMIFS('Fielding Data'!E:E, 'Fielding Data'!$A:$A, $A1409)</f>
        <v>11</v>
      </c>
      <c r="V1409" s="13">
        <f>SUMIFS('Fielding Data'!F:F, 'Fielding Data'!$A:$A, $A1409)</f>
        <v>18</v>
      </c>
      <c r="W1409" s="13">
        <f>SUMIFS('Fielding Data'!G:G, 'Fielding Data'!$A:$A, $A1409)</f>
        <v>0</v>
      </c>
      <c r="X1409" s="13">
        <f>SUMIFS('Fielding Data'!H:H, 'Fielding Data'!$A:$A, $A1409)</f>
        <v>4</v>
      </c>
    </row>
    <row r="1410" spans="1:24" x14ac:dyDescent="0.3">
      <c r="A1410" s="13" t="str">
        <f t="shared" si="43"/>
        <v>deazaal012011</v>
      </c>
      <c r="B1410" s="16" t="s">
        <v>774</v>
      </c>
      <c r="C1410" s="16">
        <v>2011</v>
      </c>
      <c r="D1410" s="16">
        <v>54</v>
      </c>
      <c r="E1410" s="16">
        <v>152</v>
      </c>
      <c r="F1410" s="16">
        <v>29</v>
      </c>
      <c r="G1410" s="16">
        <v>50</v>
      </c>
      <c r="H1410" s="16">
        <v>11</v>
      </c>
      <c r="I1410" s="16">
        <v>3</v>
      </c>
      <c r="J1410" s="16">
        <v>4</v>
      </c>
      <c r="K1410" s="16">
        <v>23</v>
      </c>
      <c r="L1410" s="16">
        <v>12</v>
      </c>
      <c r="M1410" s="16">
        <v>5</v>
      </c>
      <c r="N1410" s="16">
        <v>17</v>
      </c>
      <c r="O1410" s="16">
        <v>34</v>
      </c>
      <c r="P1410" s="13" t="str">
        <f t="shared" ref="P1410:P1473" si="44">IFERROR(VLOOKUP($A1410, Fielding, 4, 0), "Other")</f>
        <v>CF</v>
      </c>
      <c r="Q1410" s="13">
        <f>IFERROR(VLOOKUP($A1410, 'Fielding Data'!$A$1:$H$12056, 5, 0), 0)</f>
        <v>0</v>
      </c>
      <c r="R1410" s="13">
        <f>IFERROR(VLOOKUP($A1410, 'Fielding Data'!$A$1:$H$12056, 6, 0), 0)</f>
        <v>0</v>
      </c>
      <c r="S1410" s="13">
        <f>IFERROR(VLOOKUP($A1410, 'Fielding Data'!$A$1:$H$12056, 7, 0), 0)</f>
        <v>0</v>
      </c>
      <c r="T1410" s="13">
        <f>IFERROR(VLOOKUP($A1410, 'Fielding Data'!$A$1:$H$12056, 8, 0), 0)</f>
        <v>0</v>
      </c>
      <c r="U1410" s="13">
        <f>SUMIFS('Fielding Data'!E:E, 'Fielding Data'!$A:$A, $A1410)</f>
        <v>104</v>
      </c>
      <c r="V1410" s="13">
        <f>SUMIFS('Fielding Data'!F:F, 'Fielding Data'!$A:$A, $A1410)</f>
        <v>2</v>
      </c>
      <c r="W1410" s="13">
        <f>SUMIFS('Fielding Data'!G:G, 'Fielding Data'!$A:$A, $A1410)</f>
        <v>1</v>
      </c>
      <c r="X1410" s="13">
        <f>SUMIFS('Fielding Data'!H:H, 'Fielding Data'!$A:$A, $A1410)</f>
        <v>0</v>
      </c>
    </row>
    <row r="1411" spans="1:24" x14ac:dyDescent="0.3">
      <c r="A1411" s="13" t="str">
        <f t="shared" ref="A1411:A1474" si="45">B1411&amp;C1411</f>
        <v>dedunsa012011</v>
      </c>
      <c r="B1411" s="16" t="s">
        <v>1258</v>
      </c>
      <c r="C1411" s="16">
        <v>2011</v>
      </c>
      <c r="D1411" s="16">
        <v>2</v>
      </c>
      <c r="E1411" s="16">
        <v>0</v>
      </c>
      <c r="F1411" s="16">
        <v>0</v>
      </c>
      <c r="G1411" s="16">
        <v>0</v>
      </c>
      <c r="H1411" s="16">
        <v>0</v>
      </c>
      <c r="I1411" s="16">
        <v>0</v>
      </c>
      <c r="J1411" s="16">
        <v>0</v>
      </c>
      <c r="K1411" s="16">
        <v>0</v>
      </c>
      <c r="L1411" s="16">
        <v>0</v>
      </c>
      <c r="M1411" s="16">
        <v>0</v>
      </c>
      <c r="N1411" s="16">
        <v>0</v>
      </c>
      <c r="O1411" s="16">
        <v>0</v>
      </c>
      <c r="P1411" s="13" t="str">
        <f t="shared" si="44"/>
        <v>P</v>
      </c>
      <c r="Q1411" s="13">
        <f>IFERROR(VLOOKUP($A1411, 'Fielding Data'!$A$1:$H$12056, 5, 0), 0)</f>
        <v>1</v>
      </c>
      <c r="R1411" s="13">
        <f>IFERROR(VLOOKUP($A1411, 'Fielding Data'!$A$1:$H$12056, 6, 0), 0)</f>
        <v>1</v>
      </c>
      <c r="S1411" s="13">
        <f>IFERROR(VLOOKUP($A1411, 'Fielding Data'!$A$1:$H$12056, 7, 0), 0)</f>
        <v>0</v>
      </c>
      <c r="T1411" s="13">
        <f>IFERROR(VLOOKUP($A1411, 'Fielding Data'!$A$1:$H$12056, 8, 0), 0)</f>
        <v>0</v>
      </c>
      <c r="U1411" s="13">
        <f>SUMIFS('Fielding Data'!E:E, 'Fielding Data'!$A:$A, $A1411)</f>
        <v>1</v>
      </c>
      <c r="V1411" s="13">
        <f>SUMIFS('Fielding Data'!F:F, 'Fielding Data'!$A:$A, $A1411)</f>
        <v>1</v>
      </c>
      <c r="W1411" s="13">
        <f>SUMIFS('Fielding Data'!G:G, 'Fielding Data'!$A:$A, $A1411)</f>
        <v>0</v>
      </c>
      <c r="X1411" s="13">
        <f>SUMIFS('Fielding Data'!H:H, 'Fielding Data'!$A:$A, $A1411)</f>
        <v>0</v>
      </c>
    </row>
    <row r="1412" spans="1:24" x14ac:dyDescent="0.3">
      <c r="A1412" s="13" t="str">
        <f t="shared" si="45"/>
        <v>defraju012011</v>
      </c>
      <c r="B1412" s="16" t="s">
        <v>1474</v>
      </c>
      <c r="C1412" s="16">
        <v>2011</v>
      </c>
      <c r="D1412" s="16">
        <v>5</v>
      </c>
      <c r="E1412" s="16">
        <v>0</v>
      </c>
      <c r="F1412" s="16">
        <v>0</v>
      </c>
      <c r="G1412" s="16">
        <v>0</v>
      </c>
      <c r="H1412" s="16">
        <v>0</v>
      </c>
      <c r="I1412" s="16">
        <v>0</v>
      </c>
      <c r="J1412" s="16">
        <v>0</v>
      </c>
      <c r="K1412" s="16">
        <v>0</v>
      </c>
      <c r="L1412" s="16">
        <v>0</v>
      </c>
      <c r="M1412" s="16">
        <v>0</v>
      </c>
      <c r="N1412" s="16">
        <v>0</v>
      </c>
      <c r="O1412" s="16">
        <v>0</v>
      </c>
      <c r="P1412" s="13" t="str">
        <f t="shared" si="44"/>
        <v>P</v>
      </c>
      <c r="Q1412" s="13">
        <f>IFERROR(VLOOKUP($A1412, 'Fielding Data'!$A$1:$H$12056, 5, 0), 0)</f>
        <v>0</v>
      </c>
      <c r="R1412" s="13">
        <f>IFERROR(VLOOKUP($A1412, 'Fielding Data'!$A$1:$H$12056, 6, 0), 0)</f>
        <v>1</v>
      </c>
      <c r="S1412" s="13">
        <f>IFERROR(VLOOKUP($A1412, 'Fielding Data'!$A$1:$H$12056, 7, 0), 0)</f>
        <v>0</v>
      </c>
      <c r="T1412" s="13">
        <f>IFERROR(VLOOKUP($A1412, 'Fielding Data'!$A$1:$H$12056, 8, 0), 0)</f>
        <v>0</v>
      </c>
      <c r="U1412" s="13">
        <f>SUMIFS('Fielding Data'!E:E, 'Fielding Data'!$A:$A, $A1412)</f>
        <v>0</v>
      </c>
      <c r="V1412" s="13">
        <f>SUMIFS('Fielding Data'!F:F, 'Fielding Data'!$A:$A, $A1412)</f>
        <v>1</v>
      </c>
      <c r="W1412" s="13">
        <f>SUMIFS('Fielding Data'!G:G, 'Fielding Data'!$A:$A, $A1412)</f>
        <v>0</v>
      </c>
      <c r="X1412" s="13">
        <f>SUMIFS('Fielding Data'!H:H, 'Fielding Data'!$A:$A, $A1412)</f>
        <v>0</v>
      </c>
    </row>
    <row r="1413" spans="1:24" x14ac:dyDescent="0.3">
      <c r="A1413" s="13" t="str">
        <f t="shared" si="45"/>
        <v>dejesda012011</v>
      </c>
      <c r="B1413" s="16" t="s">
        <v>365</v>
      </c>
      <c r="C1413" s="16">
        <v>2011</v>
      </c>
      <c r="D1413" s="16">
        <v>131</v>
      </c>
      <c r="E1413" s="16">
        <v>442</v>
      </c>
      <c r="F1413" s="16">
        <v>60</v>
      </c>
      <c r="G1413" s="16">
        <v>106</v>
      </c>
      <c r="H1413" s="16">
        <v>20</v>
      </c>
      <c r="I1413" s="16">
        <v>5</v>
      </c>
      <c r="J1413" s="16">
        <v>10</v>
      </c>
      <c r="K1413" s="16">
        <v>46</v>
      </c>
      <c r="L1413" s="16">
        <v>4</v>
      </c>
      <c r="M1413" s="16">
        <v>3</v>
      </c>
      <c r="N1413" s="16">
        <v>45</v>
      </c>
      <c r="O1413" s="16">
        <v>86</v>
      </c>
      <c r="P1413" s="13" t="str">
        <f t="shared" si="44"/>
        <v>CF</v>
      </c>
      <c r="Q1413" s="13">
        <f>IFERROR(VLOOKUP($A1413, 'Fielding Data'!$A$1:$H$12056, 5, 0), 0)</f>
        <v>0</v>
      </c>
      <c r="R1413" s="13">
        <f>IFERROR(VLOOKUP($A1413, 'Fielding Data'!$A$1:$H$12056, 6, 0), 0)</f>
        <v>0</v>
      </c>
      <c r="S1413" s="13">
        <f>IFERROR(VLOOKUP($A1413, 'Fielding Data'!$A$1:$H$12056, 7, 0), 0)</f>
        <v>0</v>
      </c>
      <c r="T1413" s="13">
        <f>IFERROR(VLOOKUP($A1413, 'Fielding Data'!$A$1:$H$12056, 8, 0), 0)</f>
        <v>0</v>
      </c>
      <c r="U1413" s="13">
        <f>SUMIFS('Fielding Data'!E:E, 'Fielding Data'!$A:$A, $A1413)</f>
        <v>240</v>
      </c>
      <c r="V1413" s="13">
        <f>SUMIFS('Fielding Data'!F:F, 'Fielding Data'!$A:$A, $A1413)</f>
        <v>6</v>
      </c>
      <c r="W1413" s="13">
        <f>SUMIFS('Fielding Data'!G:G, 'Fielding Data'!$A:$A, $A1413)</f>
        <v>4</v>
      </c>
      <c r="X1413" s="13">
        <f>SUMIFS('Fielding Data'!H:H, 'Fielding Data'!$A:$A, $A1413)</f>
        <v>1</v>
      </c>
    </row>
    <row r="1414" spans="1:24" x14ac:dyDescent="0.3">
      <c r="A1414" s="13" t="str">
        <f t="shared" si="45"/>
        <v>dejesiv022011</v>
      </c>
      <c r="B1414" s="16" t="s">
        <v>1475</v>
      </c>
      <c r="C1414" s="16">
        <v>2011</v>
      </c>
      <c r="D1414" s="16">
        <v>17</v>
      </c>
      <c r="E1414" s="16">
        <v>32</v>
      </c>
      <c r="F1414" s="16">
        <v>2</v>
      </c>
      <c r="G1414" s="16">
        <v>6</v>
      </c>
      <c r="H1414" s="16">
        <v>0</v>
      </c>
      <c r="I1414" s="16">
        <v>0</v>
      </c>
      <c r="J1414" s="16">
        <v>0</v>
      </c>
      <c r="K1414" s="16">
        <v>1</v>
      </c>
      <c r="L1414" s="16">
        <v>0</v>
      </c>
      <c r="M1414" s="16">
        <v>0</v>
      </c>
      <c r="N1414" s="16">
        <v>2</v>
      </c>
      <c r="O1414" s="16">
        <v>11</v>
      </c>
      <c r="P1414" s="13" t="str">
        <f t="shared" si="44"/>
        <v>2B</v>
      </c>
      <c r="Q1414" s="13">
        <f>IFERROR(VLOOKUP($A1414, 'Fielding Data'!$A$1:$H$12056, 5, 0), 0)</f>
        <v>12</v>
      </c>
      <c r="R1414" s="13">
        <f>IFERROR(VLOOKUP($A1414, 'Fielding Data'!$A$1:$H$12056, 6, 0), 0)</f>
        <v>21</v>
      </c>
      <c r="S1414" s="13">
        <f>IFERROR(VLOOKUP($A1414, 'Fielding Data'!$A$1:$H$12056, 7, 0), 0)</f>
        <v>1</v>
      </c>
      <c r="T1414" s="13">
        <f>IFERROR(VLOOKUP($A1414, 'Fielding Data'!$A$1:$H$12056, 8, 0), 0)</f>
        <v>2</v>
      </c>
      <c r="U1414" s="13">
        <f>SUMIFS('Fielding Data'!E:E, 'Fielding Data'!$A:$A, $A1414)</f>
        <v>12</v>
      </c>
      <c r="V1414" s="13">
        <f>SUMIFS('Fielding Data'!F:F, 'Fielding Data'!$A:$A, $A1414)</f>
        <v>21</v>
      </c>
      <c r="W1414" s="13">
        <f>SUMIFS('Fielding Data'!G:G, 'Fielding Data'!$A:$A, $A1414)</f>
        <v>1</v>
      </c>
      <c r="X1414" s="13">
        <f>SUMIFS('Fielding Data'!H:H, 'Fielding Data'!$A:$A, $A1414)</f>
        <v>2</v>
      </c>
    </row>
    <row r="1415" spans="1:24" x14ac:dyDescent="0.3">
      <c r="A1415" s="13" t="str">
        <f t="shared" si="45"/>
        <v>delabst012011</v>
      </c>
      <c r="B1415" s="16" t="s">
        <v>1476</v>
      </c>
      <c r="C1415" s="16">
        <v>2011</v>
      </c>
      <c r="D1415" s="16">
        <v>6</v>
      </c>
      <c r="E1415" s="16">
        <v>0</v>
      </c>
      <c r="F1415" s="16">
        <v>0</v>
      </c>
      <c r="G1415" s="16">
        <v>0</v>
      </c>
      <c r="H1415" s="16">
        <v>0</v>
      </c>
      <c r="I1415" s="16">
        <v>0</v>
      </c>
      <c r="J1415" s="16">
        <v>0</v>
      </c>
      <c r="K1415" s="16">
        <v>0</v>
      </c>
      <c r="L1415" s="16">
        <v>0</v>
      </c>
      <c r="M1415" s="16">
        <v>0</v>
      </c>
      <c r="N1415" s="16">
        <v>0</v>
      </c>
      <c r="O1415" s="16">
        <v>0</v>
      </c>
      <c r="P1415" s="13" t="str">
        <f t="shared" si="44"/>
        <v>P</v>
      </c>
      <c r="Q1415" s="13">
        <f>IFERROR(VLOOKUP($A1415, 'Fielding Data'!$A$1:$H$12056, 5, 0), 0)</f>
        <v>0</v>
      </c>
      <c r="R1415" s="13">
        <f>IFERROR(VLOOKUP($A1415, 'Fielding Data'!$A$1:$H$12056, 6, 0), 0)</f>
        <v>0</v>
      </c>
      <c r="S1415" s="13">
        <f>IFERROR(VLOOKUP($A1415, 'Fielding Data'!$A$1:$H$12056, 7, 0), 0)</f>
        <v>0</v>
      </c>
      <c r="T1415" s="13">
        <f>IFERROR(VLOOKUP($A1415, 'Fielding Data'!$A$1:$H$12056, 8, 0), 0)</f>
        <v>0</v>
      </c>
      <c r="U1415" s="13">
        <f>SUMIFS('Fielding Data'!E:E, 'Fielding Data'!$A:$A, $A1415)</f>
        <v>0</v>
      </c>
      <c r="V1415" s="13">
        <f>SUMIFS('Fielding Data'!F:F, 'Fielding Data'!$A:$A, $A1415)</f>
        <v>0</v>
      </c>
      <c r="W1415" s="13">
        <f>SUMIFS('Fielding Data'!G:G, 'Fielding Data'!$A:$A, $A1415)</f>
        <v>0</v>
      </c>
      <c r="X1415" s="13">
        <f>SUMIFS('Fielding Data'!H:H, 'Fielding Data'!$A:$A, $A1415)</f>
        <v>0</v>
      </c>
    </row>
    <row r="1416" spans="1:24" x14ac:dyDescent="0.3">
      <c r="A1416" s="13" t="str">
        <f t="shared" si="45"/>
        <v>delaceu012011</v>
      </c>
      <c r="B1416" s="16" t="s">
        <v>775</v>
      </c>
      <c r="C1416" s="16">
        <v>2011</v>
      </c>
      <c r="D1416" s="16">
        <v>11</v>
      </c>
      <c r="E1416" s="16">
        <v>0</v>
      </c>
      <c r="F1416" s="16">
        <v>0</v>
      </c>
      <c r="G1416" s="16">
        <v>0</v>
      </c>
      <c r="H1416" s="16">
        <v>0</v>
      </c>
      <c r="I1416" s="16">
        <v>0</v>
      </c>
      <c r="J1416" s="16">
        <v>0</v>
      </c>
      <c r="K1416" s="16">
        <v>0</v>
      </c>
      <c r="L1416" s="16">
        <v>0</v>
      </c>
      <c r="M1416" s="16">
        <v>0</v>
      </c>
      <c r="N1416" s="16">
        <v>0</v>
      </c>
      <c r="O1416" s="16">
        <v>0</v>
      </c>
      <c r="P1416" s="13" t="str">
        <f t="shared" si="44"/>
        <v>P</v>
      </c>
      <c r="Q1416" s="13">
        <f>IFERROR(VLOOKUP($A1416, 'Fielding Data'!$A$1:$H$12056, 5, 0), 0)</f>
        <v>0</v>
      </c>
      <c r="R1416" s="13">
        <f>IFERROR(VLOOKUP($A1416, 'Fielding Data'!$A$1:$H$12056, 6, 0), 0)</f>
        <v>0</v>
      </c>
      <c r="S1416" s="13">
        <f>IFERROR(VLOOKUP($A1416, 'Fielding Data'!$A$1:$H$12056, 7, 0), 0)</f>
        <v>0</v>
      </c>
      <c r="T1416" s="13">
        <f>IFERROR(VLOOKUP($A1416, 'Fielding Data'!$A$1:$H$12056, 8, 0), 0)</f>
        <v>0</v>
      </c>
      <c r="U1416" s="13">
        <f>SUMIFS('Fielding Data'!E:E, 'Fielding Data'!$A:$A, $A1416)</f>
        <v>0</v>
      </c>
      <c r="V1416" s="13">
        <f>SUMIFS('Fielding Data'!F:F, 'Fielding Data'!$A:$A, $A1416)</f>
        <v>0</v>
      </c>
      <c r="W1416" s="13">
        <f>SUMIFS('Fielding Data'!G:G, 'Fielding Data'!$A:$A, $A1416)</f>
        <v>0</v>
      </c>
      <c r="X1416" s="13">
        <f>SUMIFS('Fielding Data'!H:H, 'Fielding Data'!$A:$A, $A1416)</f>
        <v>0</v>
      </c>
    </row>
    <row r="1417" spans="1:24" x14ac:dyDescent="0.3">
      <c r="A1417" s="13" t="str">
        <f t="shared" si="45"/>
        <v>delanro012011</v>
      </c>
      <c r="B1417" s="16" t="s">
        <v>1259</v>
      </c>
      <c r="C1417" s="16">
        <v>2011</v>
      </c>
      <c r="D1417" s="16">
        <v>4</v>
      </c>
      <c r="E1417" s="16">
        <v>0</v>
      </c>
      <c r="F1417" s="16">
        <v>0</v>
      </c>
      <c r="G1417" s="16">
        <v>0</v>
      </c>
      <c r="H1417" s="16">
        <v>0</v>
      </c>
      <c r="I1417" s="16">
        <v>0</v>
      </c>
      <c r="J1417" s="16">
        <v>0</v>
      </c>
      <c r="K1417" s="16">
        <v>0</v>
      </c>
      <c r="L1417" s="16">
        <v>0</v>
      </c>
      <c r="M1417" s="16">
        <v>0</v>
      </c>
      <c r="N1417" s="16">
        <v>0</v>
      </c>
      <c r="O1417" s="16">
        <v>0</v>
      </c>
      <c r="P1417" s="13" t="str">
        <f t="shared" si="44"/>
        <v>P</v>
      </c>
      <c r="Q1417" s="13">
        <f>IFERROR(VLOOKUP($A1417, 'Fielding Data'!$A$1:$H$12056, 5, 0), 0)</f>
        <v>1</v>
      </c>
      <c r="R1417" s="13">
        <f>IFERROR(VLOOKUP($A1417, 'Fielding Data'!$A$1:$H$12056, 6, 0), 0)</f>
        <v>0</v>
      </c>
      <c r="S1417" s="13">
        <f>IFERROR(VLOOKUP($A1417, 'Fielding Data'!$A$1:$H$12056, 7, 0), 0)</f>
        <v>0</v>
      </c>
      <c r="T1417" s="13">
        <f>IFERROR(VLOOKUP($A1417, 'Fielding Data'!$A$1:$H$12056, 8, 0), 0)</f>
        <v>0</v>
      </c>
      <c r="U1417" s="13">
        <f>SUMIFS('Fielding Data'!E:E, 'Fielding Data'!$A:$A, $A1417)</f>
        <v>1</v>
      </c>
      <c r="V1417" s="13">
        <f>SUMIFS('Fielding Data'!F:F, 'Fielding Data'!$A:$A, $A1417)</f>
        <v>0</v>
      </c>
      <c r="W1417" s="13">
        <f>SUMIFS('Fielding Data'!G:G, 'Fielding Data'!$A:$A, $A1417)</f>
        <v>0</v>
      </c>
      <c r="X1417" s="13">
        <f>SUMIFS('Fielding Data'!H:H, 'Fielding Data'!$A:$A, $A1417)</f>
        <v>0</v>
      </c>
    </row>
    <row r="1418" spans="1:24" x14ac:dyDescent="0.3">
      <c r="A1418" s="13" t="str">
        <f t="shared" si="45"/>
        <v>delarda012011</v>
      </c>
      <c r="B1418" s="16" t="s">
        <v>1477</v>
      </c>
      <c r="C1418" s="16">
        <v>2011</v>
      </c>
      <c r="D1418" s="16">
        <v>7</v>
      </c>
      <c r="E1418" s="16">
        <v>0</v>
      </c>
      <c r="F1418" s="16">
        <v>0</v>
      </c>
      <c r="G1418" s="16">
        <v>0</v>
      </c>
      <c r="H1418" s="16">
        <v>0</v>
      </c>
      <c r="I1418" s="16">
        <v>0</v>
      </c>
      <c r="J1418" s="16">
        <v>0</v>
      </c>
      <c r="K1418" s="16">
        <v>0</v>
      </c>
      <c r="L1418" s="16">
        <v>0</v>
      </c>
      <c r="M1418" s="16">
        <v>0</v>
      </c>
      <c r="N1418" s="16">
        <v>0</v>
      </c>
      <c r="O1418" s="16">
        <v>0</v>
      </c>
      <c r="P1418" s="13" t="str">
        <f t="shared" si="44"/>
        <v>P</v>
      </c>
      <c r="Q1418" s="13">
        <f>IFERROR(VLOOKUP($A1418, 'Fielding Data'!$A$1:$H$12056, 5, 0), 0)</f>
        <v>0</v>
      </c>
      <c r="R1418" s="13">
        <f>IFERROR(VLOOKUP($A1418, 'Fielding Data'!$A$1:$H$12056, 6, 0), 0)</f>
        <v>0</v>
      </c>
      <c r="S1418" s="13">
        <f>IFERROR(VLOOKUP($A1418, 'Fielding Data'!$A$1:$H$12056, 7, 0), 0)</f>
        <v>0</v>
      </c>
      <c r="T1418" s="13">
        <f>IFERROR(VLOOKUP($A1418, 'Fielding Data'!$A$1:$H$12056, 8, 0), 0)</f>
        <v>0</v>
      </c>
      <c r="U1418" s="13">
        <f>SUMIFS('Fielding Data'!E:E, 'Fielding Data'!$A:$A, $A1418)</f>
        <v>0</v>
      </c>
      <c r="V1418" s="13">
        <f>SUMIFS('Fielding Data'!F:F, 'Fielding Data'!$A:$A, $A1418)</f>
        <v>0</v>
      </c>
      <c r="W1418" s="13">
        <f>SUMIFS('Fielding Data'!G:G, 'Fielding Data'!$A:$A, $A1418)</f>
        <v>0</v>
      </c>
      <c r="X1418" s="13">
        <f>SUMIFS('Fielding Data'!H:H, 'Fielding Data'!$A:$A, $A1418)</f>
        <v>0</v>
      </c>
    </row>
    <row r="1419" spans="1:24" x14ac:dyDescent="0.3">
      <c r="A1419" s="13" t="str">
        <f t="shared" si="45"/>
        <v>delarjo012011</v>
      </c>
      <c r="B1419" s="16" t="s">
        <v>436</v>
      </c>
      <c r="C1419" s="16">
        <v>2011</v>
      </c>
      <c r="D1419" s="16">
        <v>10</v>
      </c>
      <c r="E1419" s="16">
        <v>21</v>
      </c>
      <c r="F1419" s="16">
        <v>1</v>
      </c>
      <c r="G1419" s="16">
        <v>5</v>
      </c>
      <c r="H1419" s="16">
        <v>0</v>
      </c>
      <c r="I1419" s="16">
        <v>0</v>
      </c>
      <c r="J1419" s="16">
        <v>0</v>
      </c>
      <c r="K1419" s="16">
        <v>3</v>
      </c>
      <c r="L1419" s="16">
        <v>0</v>
      </c>
      <c r="M1419" s="16">
        <v>0</v>
      </c>
      <c r="N1419" s="16">
        <v>0</v>
      </c>
      <c r="O1419" s="16">
        <v>10</v>
      </c>
      <c r="P1419" s="13" t="str">
        <f t="shared" si="44"/>
        <v>P</v>
      </c>
      <c r="Q1419" s="13">
        <f>IFERROR(VLOOKUP($A1419, 'Fielding Data'!$A$1:$H$12056, 5, 0), 0)</f>
        <v>4</v>
      </c>
      <c r="R1419" s="13">
        <f>IFERROR(VLOOKUP($A1419, 'Fielding Data'!$A$1:$H$12056, 6, 0), 0)</f>
        <v>8</v>
      </c>
      <c r="S1419" s="13">
        <f>IFERROR(VLOOKUP($A1419, 'Fielding Data'!$A$1:$H$12056, 7, 0), 0)</f>
        <v>0</v>
      </c>
      <c r="T1419" s="13">
        <f>IFERROR(VLOOKUP($A1419, 'Fielding Data'!$A$1:$H$12056, 8, 0), 0)</f>
        <v>0</v>
      </c>
      <c r="U1419" s="13">
        <f>SUMIFS('Fielding Data'!E:E, 'Fielding Data'!$A:$A, $A1419)</f>
        <v>4</v>
      </c>
      <c r="V1419" s="13">
        <f>SUMIFS('Fielding Data'!F:F, 'Fielding Data'!$A:$A, $A1419)</f>
        <v>8</v>
      </c>
      <c r="W1419" s="13">
        <f>SUMIFS('Fielding Data'!G:G, 'Fielding Data'!$A:$A, $A1419)</f>
        <v>0</v>
      </c>
      <c r="X1419" s="13">
        <f>SUMIFS('Fielding Data'!H:H, 'Fielding Data'!$A:$A, $A1419)</f>
        <v>0</v>
      </c>
    </row>
    <row r="1420" spans="1:24" x14ac:dyDescent="0.3">
      <c r="A1420" s="13" t="str">
        <f t="shared" si="45"/>
        <v>delarru012011</v>
      </c>
      <c r="B1420" s="16" t="s">
        <v>1478</v>
      </c>
      <c r="C1420" s="16">
        <v>2011</v>
      </c>
      <c r="D1420" s="16">
        <v>13</v>
      </c>
      <c r="E1420" s="16">
        <v>14</v>
      </c>
      <c r="F1420" s="16">
        <v>1</v>
      </c>
      <c r="G1420" s="16">
        <v>3</v>
      </c>
      <c r="H1420" s="16">
        <v>0</v>
      </c>
      <c r="I1420" s="16">
        <v>0</v>
      </c>
      <c r="J1420" s="16">
        <v>0</v>
      </c>
      <c r="K1420" s="16">
        <v>0</v>
      </c>
      <c r="L1420" s="16">
        <v>0</v>
      </c>
      <c r="M1420" s="16">
        <v>0</v>
      </c>
      <c r="N1420" s="16">
        <v>1</v>
      </c>
      <c r="O1420" s="16">
        <v>1</v>
      </c>
      <c r="P1420" s="13" t="str">
        <f t="shared" si="44"/>
        <v>P</v>
      </c>
      <c r="Q1420" s="13">
        <f>IFERROR(VLOOKUP($A1420, 'Fielding Data'!$A$1:$H$12056, 5, 0), 0)</f>
        <v>6</v>
      </c>
      <c r="R1420" s="13">
        <f>IFERROR(VLOOKUP($A1420, 'Fielding Data'!$A$1:$H$12056, 6, 0), 0)</f>
        <v>10</v>
      </c>
      <c r="S1420" s="13">
        <f>IFERROR(VLOOKUP($A1420, 'Fielding Data'!$A$1:$H$12056, 7, 0), 0)</f>
        <v>2</v>
      </c>
      <c r="T1420" s="13">
        <f>IFERROR(VLOOKUP($A1420, 'Fielding Data'!$A$1:$H$12056, 8, 0), 0)</f>
        <v>1</v>
      </c>
      <c r="U1420" s="13">
        <f>SUMIFS('Fielding Data'!E:E, 'Fielding Data'!$A:$A, $A1420)</f>
        <v>6</v>
      </c>
      <c r="V1420" s="13">
        <f>SUMIFS('Fielding Data'!F:F, 'Fielding Data'!$A:$A, $A1420)</f>
        <v>10</v>
      </c>
      <c r="W1420" s="13">
        <f>SUMIFS('Fielding Data'!G:G, 'Fielding Data'!$A:$A, $A1420)</f>
        <v>2</v>
      </c>
      <c r="X1420" s="13">
        <f>SUMIFS('Fielding Data'!H:H, 'Fielding Data'!$A:$A, $A1420)</f>
        <v>1</v>
      </c>
    </row>
    <row r="1421" spans="1:24" x14ac:dyDescent="0.3">
      <c r="A1421" s="13" t="str">
        <f t="shared" si="45"/>
        <v>delgara012011</v>
      </c>
      <c r="B1421" s="16" t="s">
        <v>1479</v>
      </c>
      <c r="C1421" s="16">
        <v>2011</v>
      </c>
      <c r="D1421" s="16">
        <v>7</v>
      </c>
      <c r="E1421" s="16">
        <v>10</v>
      </c>
      <c r="F1421" s="16">
        <v>0</v>
      </c>
      <c r="G1421" s="16">
        <v>0</v>
      </c>
      <c r="H1421" s="16">
        <v>0</v>
      </c>
      <c r="I1421" s="16">
        <v>0</v>
      </c>
      <c r="J1421" s="16">
        <v>0</v>
      </c>
      <c r="K1421" s="16">
        <v>0</v>
      </c>
      <c r="L1421" s="16">
        <v>0</v>
      </c>
      <c r="M1421" s="16">
        <v>0</v>
      </c>
      <c r="N1421" s="16">
        <v>0</v>
      </c>
      <c r="O1421" s="16">
        <v>6</v>
      </c>
      <c r="P1421" s="13" t="str">
        <f t="shared" si="44"/>
        <v>P</v>
      </c>
      <c r="Q1421" s="13">
        <f>IFERROR(VLOOKUP($A1421, 'Fielding Data'!$A$1:$H$12056, 5, 0), 0)</f>
        <v>2</v>
      </c>
      <c r="R1421" s="13">
        <f>IFERROR(VLOOKUP($A1421, 'Fielding Data'!$A$1:$H$12056, 6, 0), 0)</f>
        <v>8</v>
      </c>
      <c r="S1421" s="13">
        <f>IFERROR(VLOOKUP($A1421, 'Fielding Data'!$A$1:$H$12056, 7, 0), 0)</f>
        <v>0</v>
      </c>
      <c r="T1421" s="13">
        <f>IFERROR(VLOOKUP($A1421, 'Fielding Data'!$A$1:$H$12056, 8, 0), 0)</f>
        <v>0</v>
      </c>
      <c r="U1421" s="13">
        <f>SUMIFS('Fielding Data'!E:E, 'Fielding Data'!$A:$A, $A1421)</f>
        <v>2</v>
      </c>
      <c r="V1421" s="13">
        <f>SUMIFS('Fielding Data'!F:F, 'Fielding Data'!$A:$A, $A1421)</f>
        <v>8</v>
      </c>
      <c r="W1421" s="13">
        <f>SUMIFS('Fielding Data'!G:G, 'Fielding Data'!$A:$A, $A1421)</f>
        <v>0</v>
      </c>
      <c r="X1421" s="13">
        <f>SUMIFS('Fielding Data'!H:H, 'Fielding Data'!$A:$A, $A1421)</f>
        <v>0</v>
      </c>
    </row>
    <row r="1422" spans="1:24" x14ac:dyDescent="0.3">
      <c r="A1422" s="13" t="str">
        <f t="shared" si="45"/>
        <v>delosfa012011</v>
      </c>
      <c r="B1422" s="16" t="s">
        <v>1480</v>
      </c>
      <c r="C1422" s="16">
        <v>2011</v>
      </c>
      <c r="D1422" s="16">
        <v>34</v>
      </c>
      <c r="E1422" s="16">
        <v>0</v>
      </c>
      <c r="F1422" s="16">
        <v>0</v>
      </c>
      <c r="G1422" s="16">
        <v>0</v>
      </c>
      <c r="H1422" s="16">
        <v>0</v>
      </c>
      <c r="I1422" s="16">
        <v>0</v>
      </c>
      <c r="J1422" s="16">
        <v>0</v>
      </c>
      <c r="K1422" s="16">
        <v>0</v>
      </c>
      <c r="L1422" s="16">
        <v>0</v>
      </c>
      <c r="M1422" s="16">
        <v>0</v>
      </c>
      <c r="N1422" s="16">
        <v>0</v>
      </c>
      <c r="O1422" s="16">
        <v>0</v>
      </c>
      <c r="P1422" s="13" t="str">
        <f t="shared" si="44"/>
        <v>P</v>
      </c>
      <c r="Q1422" s="13">
        <f>IFERROR(VLOOKUP($A1422, 'Fielding Data'!$A$1:$H$12056, 5, 0), 0)</f>
        <v>3</v>
      </c>
      <c r="R1422" s="13">
        <f>IFERROR(VLOOKUP($A1422, 'Fielding Data'!$A$1:$H$12056, 6, 0), 0)</f>
        <v>2</v>
      </c>
      <c r="S1422" s="13">
        <f>IFERROR(VLOOKUP($A1422, 'Fielding Data'!$A$1:$H$12056, 7, 0), 0)</f>
        <v>0</v>
      </c>
      <c r="T1422" s="13">
        <f>IFERROR(VLOOKUP($A1422, 'Fielding Data'!$A$1:$H$12056, 8, 0), 0)</f>
        <v>0</v>
      </c>
      <c r="U1422" s="13">
        <f>SUMIFS('Fielding Data'!E:E, 'Fielding Data'!$A:$A, $A1422)</f>
        <v>3</v>
      </c>
      <c r="V1422" s="13">
        <f>SUMIFS('Fielding Data'!F:F, 'Fielding Data'!$A:$A, $A1422)</f>
        <v>2</v>
      </c>
      <c r="W1422" s="13">
        <f>SUMIFS('Fielding Data'!G:G, 'Fielding Data'!$A:$A, $A1422)</f>
        <v>0</v>
      </c>
      <c r="X1422" s="13">
        <f>SUMIFS('Fielding Data'!H:H, 'Fielding Data'!$A:$A, $A1422)</f>
        <v>0</v>
      </c>
    </row>
    <row r="1423" spans="1:24" x14ac:dyDescent="0.3">
      <c r="A1423" s="13" t="str">
        <f t="shared" si="45"/>
        <v>delroen012011</v>
      </c>
      <c r="B1423" s="16" t="s">
        <v>1260</v>
      </c>
      <c r="C1423" s="16">
        <v>2011</v>
      </c>
      <c r="D1423" s="16">
        <v>54</v>
      </c>
      <c r="E1423" s="16">
        <v>0</v>
      </c>
      <c r="F1423" s="16">
        <v>0</v>
      </c>
      <c r="G1423" s="16">
        <v>0</v>
      </c>
      <c r="H1423" s="16">
        <v>0</v>
      </c>
      <c r="I1423" s="16">
        <v>0</v>
      </c>
      <c r="J1423" s="16">
        <v>0</v>
      </c>
      <c r="K1423" s="16">
        <v>0</v>
      </c>
      <c r="L1423" s="16">
        <v>0</v>
      </c>
      <c r="M1423" s="16">
        <v>0</v>
      </c>
      <c r="N1423" s="16">
        <v>0</v>
      </c>
      <c r="O1423" s="16">
        <v>0</v>
      </c>
      <c r="P1423" s="13" t="str">
        <f t="shared" si="44"/>
        <v>P</v>
      </c>
      <c r="Q1423" s="13">
        <f>IFERROR(VLOOKUP($A1423, 'Fielding Data'!$A$1:$H$12056, 5, 0), 0)</f>
        <v>7</v>
      </c>
      <c r="R1423" s="13">
        <f>IFERROR(VLOOKUP($A1423, 'Fielding Data'!$A$1:$H$12056, 6, 0), 0)</f>
        <v>6</v>
      </c>
      <c r="S1423" s="13">
        <f>IFERROR(VLOOKUP($A1423, 'Fielding Data'!$A$1:$H$12056, 7, 0), 0)</f>
        <v>0</v>
      </c>
      <c r="T1423" s="13">
        <f>IFERROR(VLOOKUP($A1423, 'Fielding Data'!$A$1:$H$12056, 8, 0), 0)</f>
        <v>0</v>
      </c>
      <c r="U1423" s="13">
        <f>SUMIFS('Fielding Data'!E:E, 'Fielding Data'!$A:$A, $A1423)</f>
        <v>7</v>
      </c>
      <c r="V1423" s="13">
        <f>SUMIFS('Fielding Data'!F:F, 'Fielding Data'!$A:$A, $A1423)</f>
        <v>6</v>
      </c>
      <c r="W1423" s="13">
        <f>SUMIFS('Fielding Data'!G:G, 'Fielding Data'!$A:$A, $A1423)</f>
        <v>0</v>
      </c>
      <c r="X1423" s="13">
        <f>SUMIFS('Fielding Data'!H:H, 'Fielding Data'!$A:$A, $A1423)</f>
        <v>0</v>
      </c>
    </row>
    <row r="1424" spans="1:24" x14ac:dyDescent="0.3">
      <c r="A1424" s="13" t="str">
        <f t="shared" si="45"/>
        <v>demelsa012011</v>
      </c>
      <c r="B1424" s="16" t="s">
        <v>1261</v>
      </c>
      <c r="C1424" s="16">
        <v>2011</v>
      </c>
      <c r="D1424" s="16">
        <v>34</v>
      </c>
      <c r="E1424" s="16">
        <v>0</v>
      </c>
      <c r="F1424" s="16">
        <v>0</v>
      </c>
      <c r="G1424" s="16">
        <v>0</v>
      </c>
      <c r="H1424" s="16">
        <v>0</v>
      </c>
      <c r="I1424" s="16">
        <v>0</v>
      </c>
      <c r="J1424" s="16">
        <v>0</v>
      </c>
      <c r="K1424" s="16">
        <v>0</v>
      </c>
      <c r="L1424" s="16">
        <v>0</v>
      </c>
      <c r="M1424" s="16">
        <v>0</v>
      </c>
      <c r="N1424" s="16">
        <v>0</v>
      </c>
      <c r="O1424" s="16">
        <v>0</v>
      </c>
      <c r="P1424" s="13" t="str">
        <f t="shared" si="44"/>
        <v>P</v>
      </c>
      <c r="Q1424" s="13">
        <f>IFERROR(VLOOKUP($A1424, 'Fielding Data'!$A$1:$H$12056, 5, 0), 0)</f>
        <v>1</v>
      </c>
      <c r="R1424" s="13">
        <f>IFERROR(VLOOKUP($A1424, 'Fielding Data'!$A$1:$H$12056, 6, 0), 0)</f>
        <v>2</v>
      </c>
      <c r="S1424" s="13">
        <f>IFERROR(VLOOKUP($A1424, 'Fielding Data'!$A$1:$H$12056, 7, 0), 0)</f>
        <v>0</v>
      </c>
      <c r="T1424" s="13">
        <f>IFERROR(VLOOKUP($A1424, 'Fielding Data'!$A$1:$H$12056, 8, 0), 0)</f>
        <v>0</v>
      </c>
      <c r="U1424" s="13">
        <f>SUMIFS('Fielding Data'!E:E, 'Fielding Data'!$A:$A, $A1424)</f>
        <v>1</v>
      </c>
      <c r="V1424" s="13">
        <f>SUMIFS('Fielding Data'!F:F, 'Fielding Data'!$A:$A, $A1424)</f>
        <v>2</v>
      </c>
      <c r="W1424" s="13">
        <f>SUMIFS('Fielding Data'!G:G, 'Fielding Data'!$A:$A, $A1424)</f>
        <v>0</v>
      </c>
      <c r="X1424" s="13">
        <f>SUMIFS('Fielding Data'!H:H, 'Fielding Data'!$A:$A, $A1424)</f>
        <v>0</v>
      </c>
    </row>
    <row r="1425" spans="1:24" x14ac:dyDescent="0.3">
      <c r="A1425" s="13" t="str">
        <f t="shared" si="45"/>
        <v>dempsry012011</v>
      </c>
      <c r="B1425" s="16" t="s">
        <v>85</v>
      </c>
      <c r="C1425" s="16">
        <v>2011</v>
      </c>
      <c r="D1425" s="16">
        <v>35</v>
      </c>
      <c r="E1425" s="16">
        <v>58</v>
      </c>
      <c r="F1425" s="16">
        <v>1</v>
      </c>
      <c r="G1425" s="16">
        <v>5</v>
      </c>
      <c r="H1425" s="16">
        <v>0</v>
      </c>
      <c r="I1425" s="16">
        <v>0</v>
      </c>
      <c r="J1425" s="16">
        <v>0</v>
      </c>
      <c r="K1425" s="16">
        <v>0</v>
      </c>
      <c r="L1425" s="16">
        <v>0</v>
      </c>
      <c r="M1425" s="16">
        <v>0</v>
      </c>
      <c r="N1425" s="16">
        <v>1</v>
      </c>
      <c r="O1425" s="16">
        <v>19</v>
      </c>
      <c r="P1425" s="13" t="str">
        <f t="shared" si="44"/>
        <v>P</v>
      </c>
      <c r="Q1425" s="13">
        <f>IFERROR(VLOOKUP($A1425, 'Fielding Data'!$A$1:$H$12056, 5, 0), 0)</f>
        <v>13</v>
      </c>
      <c r="R1425" s="13">
        <f>IFERROR(VLOOKUP($A1425, 'Fielding Data'!$A$1:$H$12056, 6, 0), 0)</f>
        <v>36</v>
      </c>
      <c r="S1425" s="13">
        <f>IFERROR(VLOOKUP($A1425, 'Fielding Data'!$A$1:$H$12056, 7, 0), 0)</f>
        <v>3</v>
      </c>
      <c r="T1425" s="13">
        <f>IFERROR(VLOOKUP($A1425, 'Fielding Data'!$A$1:$H$12056, 8, 0), 0)</f>
        <v>3</v>
      </c>
      <c r="U1425" s="13">
        <f>SUMIFS('Fielding Data'!E:E, 'Fielding Data'!$A:$A, $A1425)</f>
        <v>13</v>
      </c>
      <c r="V1425" s="13">
        <f>SUMIFS('Fielding Data'!F:F, 'Fielding Data'!$A:$A, $A1425)</f>
        <v>36</v>
      </c>
      <c r="W1425" s="13">
        <f>SUMIFS('Fielding Data'!G:G, 'Fielding Data'!$A:$A, $A1425)</f>
        <v>3</v>
      </c>
      <c r="X1425" s="13">
        <f>SUMIFS('Fielding Data'!H:H, 'Fielding Data'!$A:$A, $A1425)</f>
        <v>3</v>
      </c>
    </row>
    <row r="1426" spans="1:24" x14ac:dyDescent="0.3">
      <c r="A1426" s="13" t="str">
        <f t="shared" si="45"/>
        <v>denorch012011</v>
      </c>
      <c r="B1426" s="16" t="s">
        <v>531</v>
      </c>
      <c r="C1426" s="16">
        <v>2011</v>
      </c>
      <c r="D1426" s="16">
        <v>111</v>
      </c>
      <c r="E1426" s="16">
        <v>307</v>
      </c>
      <c r="F1426" s="16">
        <v>38</v>
      </c>
      <c r="G1426" s="16">
        <v>85</v>
      </c>
      <c r="H1426" s="16">
        <v>13</v>
      </c>
      <c r="I1426" s="16">
        <v>2</v>
      </c>
      <c r="J1426" s="16">
        <v>5</v>
      </c>
      <c r="K1426" s="16">
        <v>19</v>
      </c>
      <c r="L1426" s="16">
        <v>11</v>
      </c>
      <c r="M1426" s="16">
        <v>6</v>
      </c>
      <c r="N1426" s="16">
        <v>28</v>
      </c>
      <c r="O1426" s="16">
        <v>49</v>
      </c>
      <c r="P1426" s="13" t="str">
        <f t="shared" si="44"/>
        <v>CF</v>
      </c>
      <c r="Q1426" s="13">
        <f>IFERROR(VLOOKUP($A1426, 'Fielding Data'!$A$1:$H$12056, 5, 0), 0)</f>
        <v>0</v>
      </c>
      <c r="R1426" s="13">
        <f>IFERROR(VLOOKUP($A1426, 'Fielding Data'!$A$1:$H$12056, 6, 0), 0)</f>
        <v>0</v>
      </c>
      <c r="S1426" s="13">
        <f>IFERROR(VLOOKUP($A1426, 'Fielding Data'!$A$1:$H$12056, 7, 0), 0)</f>
        <v>0</v>
      </c>
      <c r="T1426" s="13">
        <f>IFERROR(VLOOKUP($A1426, 'Fielding Data'!$A$1:$H$12056, 8, 0), 0)</f>
        <v>0</v>
      </c>
      <c r="U1426" s="13">
        <f>SUMIFS('Fielding Data'!E:E, 'Fielding Data'!$A:$A, $A1426)</f>
        <v>162</v>
      </c>
      <c r="V1426" s="13">
        <f>SUMIFS('Fielding Data'!F:F, 'Fielding Data'!$A:$A, $A1426)</f>
        <v>6</v>
      </c>
      <c r="W1426" s="13">
        <f>SUMIFS('Fielding Data'!G:G, 'Fielding Data'!$A:$A, $A1426)</f>
        <v>3</v>
      </c>
      <c r="X1426" s="13">
        <f>SUMIFS('Fielding Data'!H:H, 'Fielding Data'!$A:$A, $A1426)</f>
        <v>2</v>
      </c>
    </row>
    <row r="1427" spans="1:24" x14ac:dyDescent="0.3">
      <c r="A1427" s="13" t="str">
        <f t="shared" si="45"/>
        <v>derosma012011</v>
      </c>
      <c r="B1427" s="16" t="s">
        <v>86</v>
      </c>
      <c r="C1427" s="16">
        <v>2011</v>
      </c>
      <c r="D1427" s="16">
        <v>47</v>
      </c>
      <c r="E1427" s="16">
        <v>86</v>
      </c>
      <c r="F1427" s="16">
        <v>9</v>
      </c>
      <c r="G1427" s="16">
        <v>24</v>
      </c>
      <c r="H1427" s="16">
        <v>2</v>
      </c>
      <c r="I1427" s="16">
        <v>0</v>
      </c>
      <c r="J1427" s="16">
        <v>0</v>
      </c>
      <c r="K1427" s="16">
        <v>12</v>
      </c>
      <c r="L1427" s="16">
        <v>1</v>
      </c>
      <c r="M1427" s="16">
        <v>1</v>
      </c>
      <c r="N1427" s="16">
        <v>8</v>
      </c>
      <c r="O1427" s="16">
        <v>18</v>
      </c>
      <c r="P1427" s="13" t="str">
        <f t="shared" si="44"/>
        <v>1B</v>
      </c>
      <c r="Q1427" s="13">
        <f>IFERROR(VLOOKUP($A1427, 'Fielding Data'!$A$1:$H$12056, 5, 0), 0)</f>
        <v>33</v>
      </c>
      <c r="R1427" s="13">
        <f>IFERROR(VLOOKUP($A1427, 'Fielding Data'!$A$1:$H$12056, 6, 0), 0)</f>
        <v>3</v>
      </c>
      <c r="S1427" s="13">
        <f>IFERROR(VLOOKUP($A1427, 'Fielding Data'!$A$1:$H$12056, 7, 0), 0)</f>
        <v>0</v>
      </c>
      <c r="T1427" s="13">
        <f>IFERROR(VLOOKUP($A1427, 'Fielding Data'!$A$1:$H$12056, 8, 0), 0)</f>
        <v>3</v>
      </c>
      <c r="U1427" s="13">
        <f>SUMIFS('Fielding Data'!E:E, 'Fielding Data'!$A:$A, $A1427)</f>
        <v>44</v>
      </c>
      <c r="V1427" s="13">
        <f>SUMIFS('Fielding Data'!F:F, 'Fielding Data'!$A:$A, $A1427)</f>
        <v>26</v>
      </c>
      <c r="W1427" s="13">
        <f>SUMIFS('Fielding Data'!G:G, 'Fielding Data'!$A:$A, $A1427)</f>
        <v>2</v>
      </c>
      <c r="X1427" s="13">
        <f>SUMIFS('Fielding Data'!H:H, 'Fielding Data'!$A:$A, $A1427)</f>
        <v>5</v>
      </c>
    </row>
    <row r="1428" spans="1:24" x14ac:dyDescent="0.3">
      <c r="A1428" s="13" t="str">
        <f t="shared" si="45"/>
        <v>descada012011</v>
      </c>
      <c r="B1428" s="16" t="s">
        <v>1262</v>
      </c>
      <c r="C1428" s="16">
        <v>2011</v>
      </c>
      <c r="D1428" s="16">
        <v>148</v>
      </c>
      <c r="E1428" s="16">
        <v>326</v>
      </c>
      <c r="F1428" s="16">
        <v>35</v>
      </c>
      <c r="G1428" s="16">
        <v>86</v>
      </c>
      <c r="H1428" s="16">
        <v>20</v>
      </c>
      <c r="I1428" s="16">
        <v>3</v>
      </c>
      <c r="J1428" s="16">
        <v>1</v>
      </c>
      <c r="K1428" s="16">
        <v>28</v>
      </c>
      <c r="L1428" s="16">
        <v>2</v>
      </c>
      <c r="M1428" s="16">
        <v>2</v>
      </c>
      <c r="N1428" s="16">
        <v>33</v>
      </c>
      <c r="O1428" s="16">
        <v>65</v>
      </c>
      <c r="P1428" s="13" t="str">
        <f t="shared" si="44"/>
        <v>2B</v>
      </c>
      <c r="Q1428" s="13">
        <f>IFERROR(VLOOKUP($A1428, 'Fielding Data'!$A$1:$H$12056, 5, 0), 0)</f>
        <v>24</v>
      </c>
      <c r="R1428" s="13">
        <f>IFERROR(VLOOKUP($A1428, 'Fielding Data'!$A$1:$H$12056, 6, 0), 0)</f>
        <v>34</v>
      </c>
      <c r="S1428" s="13">
        <f>IFERROR(VLOOKUP($A1428, 'Fielding Data'!$A$1:$H$12056, 7, 0), 0)</f>
        <v>0</v>
      </c>
      <c r="T1428" s="13">
        <f>IFERROR(VLOOKUP($A1428, 'Fielding Data'!$A$1:$H$12056, 8, 0), 0)</f>
        <v>6</v>
      </c>
      <c r="U1428" s="13">
        <f>SUMIFS('Fielding Data'!E:E, 'Fielding Data'!$A:$A, $A1428)</f>
        <v>92</v>
      </c>
      <c r="V1428" s="13">
        <f>SUMIFS('Fielding Data'!F:F, 'Fielding Data'!$A:$A, $A1428)</f>
        <v>194</v>
      </c>
      <c r="W1428" s="13">
        <f>SUMIFS('Fielding Data'!G:G, 'Fielding Data'!$A:$A, $A1428)</f>
        <v>8</v>
      </c>
      <c r="X1428" s="13">
        <f>SUMIFS('Fielding Data'!H:H, 'Fielding Data'!$A:$A, $A1428)</f>
        <v>33</v>
      </c>
    </row>
    <row r="1429" spans="1:24" x14ac:dyDescent="0.3">
      <c r="A1429" s="13" t="str">
        <f t="shared" si="45"/>
        <v>desmoia012011</v>
      </c>
      <c r="B1429" s="16" t="s">
        <v>1072</v>
      </c>
      <c r="C1429" s="16">
        <v>2011</v>
      </c>
      <c r="D1429" s="16">
        <v>154</v>
      </c>
      <c r="E1429" s="16">
        <v>584</v>
      </c>
      <c r="F1429" s="16">
        <v>65</v>
      </c>
      <c r="G1429" s="16">
        <v>148</v>
      </c>
      <c r="H1429" s="16">
        <v>27</v>
      </c>
      <c r="I1429" s="16">
        <v>5</v>
      </c>
      <c r="J1429" s="16">
        <v>8</v>
      </c>
      <c r="K1429" s="16">
        <v>49</v>
      </c>
      <c r="L1429" s="16">
        <v>25</v>
      </c>
      <c r="M1429" s="16">
        <v>10</v>
      </c>
      <c r="N1429" s="16">
        <v>35</v>
      </c>
      <c r="O1429" s="16">
        <v>139</v>
      </c>
      <c r="P1429" s="13" t="str">
        <f t="shared" si="44"/>
        <v>SS</v>
      </c>
      <c r="Q1429" s="13">
        <f>IFERROR(VLOOKUP($A1429, 'Fielding Data'!$A$1:$H$12056, 5, 0), 0)</f>
        <v>226</v>
      </c>
      <c r="R1429" s="13">
        <f>IFERROR(VLOOKUP($A1429, 'Fielding Data'!$A$1:$H$12056, 6, 0), 0)</f>
        <v>437</v>
      </c>
      <c r="S1429" s="13">
        <f>IFERROR(VLOOKUP($A1429, 'Fielding Data'!$A$1:$H$12056, 7, 0), 0)</f>
        <v>23</v>
      </c>
      <c r="T1429" s="13">
        <f>IFERROR(VLOOKUP($A1429, 'Fielding Data'!$A$1:$H$12056, 8, 0), 0)</f>
        <v>85</v>
      </c>
      <c r="U1429" s="13">
        <f>SUMIFS('Fielding Data'!E:E, 'Fielding Data'!$A:$A, $A1429)</f>
        <v>226</v>
      </c>
      <c r="V1429" s="13">
        <f>SUMIFS('Fielding Data'!F:F, 'Fielding Data'!$A:$A, $A1429)</f>
        <v>437</v>
      </c>
      <c r="W1429" s="13">
        <f>SUMIFS('Fielding Data'!G:G, 'Fielding Data'!$A:$A, $A1429)</f>
        <v>23</v>
      </c>
      <c r="X1429" s="13">
        <f>SUMIFS('Fielding Data'!H:H, 'Fielding Data'!$A:$A, $A1429)</f>
        <v>85</v>
      </c>
    </row>
    <row r="1430" spans="1:24" x14ac:dyDescent="0.3">
      <c r="A1430" s="13" t="str">
        <f t="shared" si="45"/>
        <v>detwiro012011</v>
      </c>
      <c r="B1430" s="16" t="s">
        <v>776</v>
      </c>
      <c r="C1430" s="16">
        <v>2011</v>
      </c>
      <c r="D1430" s="16">
        <v>15</v>
      </c>
      <c r="E1430" s="16">
        <v>19</v>
      </c>
      <c r="F1430" s="16">
        <v>0</v>
      </c>
      <c r="G1430" s="16">
        <v>2</v>
      </c>
      <c r="H1430" s="16">
        <v>0</v>
      </c>
      <c r="I1430" s="16">
        <v>0</v>
      </c>
      <c r="J1430" s="16">
        <v>0</v>
      </c>
      <c r="K1430" s="16">
        <v>1</v>
      </c>
      <c r="L1430" s="16">
        <v>0</v>
      </c>
      <c r="M1430" s="16">
        <v>0</v>
      </c>
      <c r="N1430" s="16">
        <v>0</v>
      </c>
      <c r="O1430" s="16">
        <v>3</v>
      </c>
      <c r="P1430" s="13" t="str">
        <f t="shared" si="44"/>
        <v>P</v>
      </c>
      <c r="Q1430" s="13">
        <f>IFERROR(VLOOKUP($A1430, 'Fielding Data'!$A$1:$H$12056, 5, 0), 0)</f>
        <v>3</v>
      </c>
      <c r="R1430" s="13">
        <f>IFERROR(VLOOKUP($A1430, 'Fielding Data'!$A$1:$H$12056, 6, 0), 0)</f>
        <v>5</v>
      </c>
      <c r="S1430" s="13">
        <f>IFERROR(VLOOKUP($A1430, 'Fielding Data'!$A$1:$H$12056, 7, 0), 0)</f>
        <v>1</v>
      </c>
      <c r="T1430" s="13">
        <f>IFERROR(VLOOKUP($A1430, 'Fielding Data'!$A$1:$H$12056, 8, 0), 0)</f>
        <v>0</v>
      </c>
      <c r="U1430" s="13">
        <f>SUMIFS('Fielding Data'!E:E, 'Fielding Data'!$A:$A, $A1430)</f>
        <v>3</v>
      </c>
      <c r="V1430" s="13">
        <f>SUMIFS('Fielding Data'!F:F, 'Fielding Data'!$A:$A, $A1430)</f>
        <v>5</v>
      </c>
      <c r="W1430" s="13">
        <f>SUMIFS('Fielding Data'!G:G, 'Fielding Data'!$A:$A, $A1430)</f>
        <v>1</v>
      </c>
      <c r="X1430" s="13">
        <f>SUMIFS('Fielding Data'!H:H, 'Fielding Data'!$A:$A, $A1430)</f>
        <v>0</v>
      </c>
    </row>
    <row r="1431" spans="1:24" x14ac:dyDescent="0.3">
      <c r="A1431" s="13" t="str">
        <f t="shared" si="45"/>
        <v>devinjo012011</v>
      </c>
      <c r="B1431" s="16" t="s">
        <v>532</v>
      </c>
      <c r="C1431" s="16">
        <v>2011</v>
      </c>
      <c r="D1431" s="16">
        <v>26</v>
      </c>
      <c r="E1431" s="16">
        <v>0</v>
      </c>
      <c r="F1431" s="16">
        <v>0</v>
      </c>
      <c r="G1431" s="16">
        <v>0</v>
      </c>
      <c r="H1431" s="16">
        <v>0</v>
      </c>
      <c r="I1431" s="16">
        <v>0</v>
      </c>
      <c r="J1431" s="16">
        <v>0</v>
      </c>
      <c r="K1431" s="16">
        <v>0</v>
      </c>
      <c r="L1431" s="16">
        <v>0</v>
      </c>
      <c r="M1431" s="16">
        <v>0</v>
      </c>
      <c r="N1431" s="16">
        <v>0</v>
      </c>
      <c r="O1431" s="16">
        <v>0</v>
      </c>
      <c r="P1431" s="13" t="str">
        <f t="shared" si="44"/>
        <v>P</v>
      </c>
      <c r="Q1431" s="13">
        <f>IFERROR(VLOOKUP($A1431, 'Fielding Data'!$A$1:$H$12056, 5, 0), 0)</f>
        <v>0</v>
      </c>
      <c r="R1431" s="13">
        <f>IFERROR(VLOOKUP($A1431, 'Fielding Data'!$A$1:$H$12056, 6, 0), 0)</f>
        <v>0</v>
      </c>
      <c r="S1431" s="13">
        <f>IFERROR(VLOOKUP($A1431, 'Fielding Data'!$A$1:$H$12056, 7, 0), 0)</f>
        <v>0</v>
      </c>
      <c r="T1431" s="13">
        <f>IFERROR(VLOOKUP($A1431, 'Fielding Data'!$A$1:$H$12056, 8, 0), 0)</f>
        <v>0</v>
      </c>
      <c r="U1431" s="13">
        <f>SUMIFS('Fielding Data'!E:E, 'Fielding Data'!$A:$A, $A1431)</f>
        <v>0</v>
      </c>
      <c r="V1431" s="13">
        <f>SUMIFS('Fielding Data'!F:F, 'Fielding Data'!$A:$A, $A1431)</f>
        <v>0</v>
      </c>
      <c r="W1431" s="13">
        <f>SUMIFS('Fielding Data'!G:G, 'Fielding Data'!$A:$A, $A1431)</f>
        <v>0</v>
      </c>
      <c r="X1431" s="13">
        <f>SUMIFS('Fielding Data'!H:H, 'Fielding Data'!$A:$A, $A1431)</f>
        <v>0</v>
      </c>
    </row>
    <row r="1432" spans="1:24" x14ac:dyDescent="0.3">
      <c r="A1432" s="13" t="str">
        <f t="shared" si="45"/>
        <v>dewitbl012011</v>
      </c>
      <c r="B1432" s="16" t="s">
        <v>908</v>
      </c>
      <c r="C1432" s="16">
        <v>2011</v>
      </c>
      <c r="D1432" s="16">
        <v>121</v>
      </c>
      <c r="E1432" s="16">
        <v>230</v>
      </c>
      <c r="F1432" s="16">
        <v>21</v>
      </c>
      <c r="G1432" s="16">
        <v>61</v>
      </c>
      <c r="H1432" s="16">
        <v>11</v>
      </c>
      <c r="I1432" s="16">
        <v>4</v>
      </c>
      <c r="J1432" s="16">
        <v>5</v>
      </c>
      <c r="K1432" s="16">
        <v>26</v>
      </c>
      <c r="L1432" s="16">
        <v>1</v>
      </c>
      <c r="M1432" s="16">
        <v>0</v>
      </c>
      <c r="N1432" s="16">
        <v>12</v>
      </c>
      <c r="O1432" s="16">
        <v>31</v>
      </c>
      <c r="P1432" s="13" t="str">
        <f t="shared" si="44"/>
        <v>2B</v>
      </c>
      <c r="Q1432" s="13">
        <f>IFERROR(VLOOKUP($A1432, 'Fielding Data'!$A$1:$H$12056, 5, 0), 0)</f>
        <v>38</v>
      </c>
      <c r="R1432" s="13">
        <f>IFERROR(VLOOKUP($A1432, 'Fielding Data'!$A$1:$H$12056, 6, 0), 0)</f>
        <v>40</v>
      </c>
      <c r="S1432" s="13">
        <f>IFERROR(VLOOKUP($A1432, 'Fielding Data'!$A$1:$H$12056, 7, 0), 0)</f>
        <v>2</v>
      </c>
      <c r="T1432" s="13">
        <f>IFERROR(VLOOKUP($A1432, 'Fielding Data'!$A$1:$H$12056, 8, 0), 0)</f>
        <v>9</v>
      </c>
      <c r="U1432" s="13">
        <f>SUMIFS('Fielding Data'!E:E, 'Fielding Data'!$A:$A, $A1432)</f>
        <v>77</v>
      </c>
      <c r="V1432" s="13">
        <f>SUMIFS('Fielding Data'!F:F, 'Fielding Data'!$A:$A, $A1432)</f>
        <v>63</v>
      </c>
      <c r="W1432" s="13">
        <f>SUMIFS('Fielding Data'!G:G, 'Fielding Data'!$A:$A, $A1432)</f>
        <v>7</v>
      </c>
      <c r="X1432" s="13">
        <f>SUMIFS('Fielding Data'!H:H, 'Fielding Data'!$A:$A, $A1432)</f>
        <v>12</v>
      </c>
    </row>
    <row r="1433" spans="1:24" x14ac:dyDescent="0.3">
      <c r="A1433" s="13" t="str">
        <f t="shared" si="45"/>
        <v>diamosc012011</v>
      </c>
      <c r="B1433" s="16" t="s">
        <v>1481</v>
      </c>
      <c r="C1433" s="16">
        <v>2011</v>
      </c>
      <c r="D1433" s="16">
        <v>7</v>
      </c>
      <c r="E1433" s="16">
        <v>0</v>
      </c>
      <c r="F1433" s="16">
        <v>0</v>
      </c>
      <c r="G1433" s="16">
        <v>0</v>
      </c>
      <c r="H1433" s="16">
        <v>0</v>
      </c>
      <c r="I1433" s="16">
        <v>0</v>
      </c>
      <c r="J1433" s="16">
        <v>0</v>
      </c>
      <c r="K1433" s="16">
        <v>0</v>
      </c>
      <c r="L1433" s="16">
        <v>0</v>
      </c>
      <c r="M1433" s="16">
        <v>0</v>
      </c>
      <c r="N1433" s="16">
        <v>0</v>
      </c>
      <c r="O1433" s="16">
        <v>0</v>
      </c>
      <c r="P1433" s="13" t="str">
        <f t="shared" si="44"/>
        <v>P</v>
      </c>
      <c r="Q1433" s="13">
        <f>IFERROR(VLOOKUP($A1433, 'Fielding Data'!$A$1:$H$12056, 5, 0), 0)</f>
        <v>1</v>
      </c>
      <c r="R1433" s="13">
        <f>IFERROR(VLOOKUP($A1433, 'Fielding Data'!$A$1:$H$12056, 6, 0), 0)</f>
        <v>3</v>
      </c>
      <c r="S1433" s="13">
        <f>IFERROR(VLOOKUP($A1433, 'Fielding Data'!$A$1:$H$12056, 7, 0), 0)</f>
        <v>0</v>
      </c>
      <c r="T1433" s="13">
        <f>IFERROR(VLOOKUP($A1433, 'Fielding Data'!$A$1:$H$12056, 8, 0), 0)</f>
        <v>0</v>
      </c>
      <c r="U1433" s="13">
        <f>SUMIFS('Fielding Data'!E:E, 'Fielding Data'!$A:$A, $A1433)</f>
        <v>1</v>
      </c>
      <c r="V1433" s="13">
        <f>SUMIFS('Fielding Data'!F:F, 'Fielding Data'!$A:$A, $A1433)</f>
        <v>3</v>
      </c>
      <c r="W1433" s="13">
        <f>SUMIFS('Fielding Data'!G:G, 'Fielding Data'!$A:$A, $A1433)</f>
        <v>0</v>
      </c>
      <c r="X1433" s="13">
        <f>SUMIFS('Fielding Data'!H:H, 'Fielding Data'!$A:$A, $A1433)</f>
        <v>0</v>
      </c>
    </row>
    <row r="1434" spans="1:24" x14ac:dyDescent="0.3">
      <c r="A1434" s="13" t="str">
        <f t="shared" si="45"/>
        <v>dickech012011</v>
      </c>
      <c r="B1434" s="16" t="s">
        <v>909</v>
      </c>
      <c r="C1434" s="16">
        <v>2011</v>
      </c>
      <c r="D1434" s="16">
        <v>60</v>
      </c>
      <c r="E1434" s="16">
        <v>50</v>
      </c>
      <c r="F1434" s="16">
        <v>9</v>
      </c>
      <c r="G1434" s="16">
        <v>13</v>
      </c>
      <c r="H1434" s="16">
        <v>2</v>
      </c>
      <c r="I1434" s="16">
        <v>0</v>
      </c>
      <c r="J1434" s="16">
        <v>1</v>
      </c>
      <c r="K1434" s="16">
        <v>7</v>
      </c>
      <c r="L1434" s="16">
        <v>4</v>
      </c>
      <c r="M1434" s="16">
        <v>0</v>
      </c>
      <c r="N1434" s="16">
        <v>2</v>
      </c>
      <c r="O1434" s="16">
        <v>17</v>
      </c>
      <c r="P1434" s="13" t="str">
        <f t="shared" si="44"/>
        <v>LF</v>
      </c>
      <c r="Q1434" s="13">
        <f>IFERROR(VLOOKUP($A1434, 'Fielding Data'!$A$1:$H$12056, 5, 0), 0)</f>
        <v>0</v>
      </c>
      <c r="R1434" s="13">
        <f>IFERROR(VLOOKUP($A1434, 'Fielding Data'!$A$1:$H$12056, 6, 0), 0)</f>
        <v>0</v>
      </c>
      <c r="S1434" s="13">
        <f>IFERROR(VLOOKUP($A1434, 'Fielding Data'!$A$1:$H$12056, 7, 0), 0)</f>
        <v>0</v>
      </c>
      <c r="T1434" s="13">
        <f>IFERROR(VLOOKUP($A1434, 'Fielding Data'!$A$1:$H$12056, 8, 0), 0)</f>
        <v>0</v>
      </c>
      <c r="U1434" s="13">
        <f>SUMIFS('Fielding Data'!E:E, 'Fielding Data'!$A:$A, $A1434)</f>
        <v>34</v>
      </c>
      <c r="V1434" s="13">
        <f>SUMIFS('Fielding Data'!F:F, 'Fielding Data'!$A:$A, $A1434)</f>
        <v>0</v>
      </c>
      <c r="W1434" s="13">
        <f>SUMIFS('Fielding Data'!G:G, 'Fielding Data'!$A:$A, $A1434)</f>
        <v>2</v>
      </c>
      <c r="X1434" s="13">
        <f>SUMIFS('Fielding Data'!H:H, 'Fielding Data'!$A:$A, $A1434)</f>
        <v>0</v>
      </c>
    </row>
    <row r="1435" spans="1:24" x14ac:dyDescent="0.3">
      <c r="A1435" s="13" t="str">
        <f t="shared" si="45"/>
        <v>dickera012011</v>
      </c>
      <c r="B1435" s="16" t="s">
        <v>238</v>
      </c>
      <c r="C1435" s="16">
        <v>2011</v>
      </c>
      <c r="D1435" s="16">
        <v>33</v>
      </c>
      <c r="E1435" s="16">
        <v>59</v>
      </c>
      <c r="F1435" s="16">
        <v>0</v>
      </c>
      <c r="G1435" s="16">
        <v>8</v>
      </c>
      <c r="H1435" s="16">
        <v>0</v>
      </c>
      <c r="I1435" s="16">
        <v>0</v>
      </c>
      <c r="J1435" s="16">
        <v>0</v>
      </c>
      <c r="K1435" s="16">
        <v>2</v>
      </c>
      <c r="L1435" s="16">
        <v>0</v>
      </c>
      <c r="M1435" s="16">
        <v>0</v>
      </c>
      <c r="N1435" s="16">
        <v>1</v>
      </c>
      <c r="O1435" s="16">
        <v>11</v>
      </c>
      <c r="P1435" s="13" t="str">
        <f t="shared" si="44"/>
        <v>P</v>
      </c>
      <c r="Q1435" s="13">
        <f>IFERROR(VLOOKUP($A1435, 'Fielding Data'!$A$1:$H$12056, 5, 0), 0)</f>
        <v>7</v>
      </c>
      <c r="R1435" s="13">
        <f>IFERROR(VLOOKUP($A1435, 'Fielding Data'!$A$1:$H$12056, 6, 0), 0)</f>
        <v>58</v>
      </c>
      <c r="S1435" s="13">
        <f>IFERROR(VLOOKUP($A1435, 'Fielding Data'!$A$1:$H$12056, 7, 0), 0)</f>
        <v>2</v>
      </c>
      <c r="T1435" s="13">
        <f>IFERROR(VLOOKUP($A1435, 'Fielding Data'!$A$1:$H$12056, 8, 0), 0)</f>
        <v>5</v>
      </c>
      <c r="U1435" s="13">
        <f>SUMIFS('Fielding Data'!E:E, 'Fielding Data'!$A:$A, $A1435)</f>
        <v>7</v>
      </c>
      <c r="V1435" s="13">
        <f>SUMIFS('Fielding Data'!F:F, 'Fielding Data'!$A:$A, $A1435)</f>
        <v>58</v>
      </c>
      <c r="W1435" s="13">
        <f>SUMIFS('Fielding Data'!G:G, 'Fielding Data'!$A:$A, $A1435)</f>
        <v>2</v>
      </c>
      <c r="X1435" s="13">
        <f>SUMIFS('Fielding Data'!H:H, 'Fielding Data'!$A:$A, $A1435)</f>
        <v>5</v>
      </c>
    </row>
    <row r="1436" spans="1:24" x14ac:dyDescent="0.3">
      <c r="A1436" s="13" t="str">
        <f t="shared" si="45"/>
        <v>dicksbr012011</v>
      </c>
      <c r="B1436" s="16" t="s">
        <v>1482</v>
      </c>
      <c r="C1436" s="16">
        <v>2011</v>
      </c>
      <c r="D1436" s="16">
        <v>4</v>
      </c>
      <c r="E1436" s="16">
        <v>3</v>
      </c>
      <c r="F1436" s="16">
        <v>2</v>
      </c>
      <c r="G1436" s="16">
        <v>2</v>
      </c>
      <c r="H1436" s="16">
        <v>0</v>
      </c>
      <c r="I1436" s="16">
        <v>0</v>
      </c>
      <c r="J1436" s="16">
        <v>0</v>
      </c>
      <c r="K1436" s="16">
        <v>0</v>
      </c>
      <c r="L1436" s="16">
        <v>0</v>
      </c>
      <c r="M1436" s="16">
        <v>0</v>
      </c>
      <c r="N1436" s="16">
        <v>0</v>
      </c>
      <c r="O1436" s="16">
        <v>1</v>
      </c>
      <c r="P1436" s="13" t="str">
        <f t="shared" si="44"/>
        <v>P</v>
      </c>
      <c r="Q1436" s="13">
        <f>IFERROR(VLOOKUP($A1436, 'Fielding Data'!$A$1:$H$12056, 5, 0), 0)</f>
        <v>0</v>
      </c>
      <c r="R1436" s="13">
        <f>IFERROR(VLOOKUP($A1436, 'Fielding Data'!$A$1:$H$12056, 6, 0), 0)</f>
        <v>0</v>
      </c>
      <c r="S1436" s="13">
        <f>IFERROR(VLOOKUP($A1436, 'Fielding Data'!$A$1:$H$12056, 7, 0), 0)</f>
        <v>0</v>
      </c>
      <c r="T1436" s="13">
        <f>IFERROR(VLOOKUP($A1436, 'Fielding Data'!$A$1:$H$12056, 8, 0), 0)</f>
        <v>0</v>
      </c>
      <c r="U1436" s="13">
        <f>SUMIFS('Fielding Data'!E:E, 'Fielding Data'!$A:$A, $A1436)</f>
        <v>0</v>
      </c>
      <c r="V1436" s="13">
        <f>SUMIFS('Fielding Data'!F:F, 'Fielding Data'!$A:$A, $A1436)</f>
        <v>0</v>
      </c>
      <c r="W1436" s="13">
        <f>SUMIFS('Fielding Data'!G:G, 'Fielding Data'!$A:$A, $A1436)</f>
        <v>0</v>
      </c>
      <c r="X1436" s="13">
        <f>SUMIFS('Fielding Data'!H:H, 'Fielding Data'!$A:$A, $A1436)</f>
        <v>0</v>
      </c>
    </row>
    <row r="1437" spans="1:24" x14ac:dyDescent="0.3">
      <c r="A1437" s="13" t="str">
        <f t="shared" si="45"/>
        <v>difelma012011</v>
      </c>
      <c r="B1437" s="16" t="s">
        <v>910</v>
      </c>
      <c r="C1437" s="16">
        <v>2011</v>
      </c>
      <c r="D1437" s="16">
        <v>3</v>
      </c>
      <c r="E1437" s="16">
        <v>0</v>
      </c>
      <c r="F1437" s="16">
        <v>0</v>
      </c>
      <c r="G1437" s="16">
        <v>0</v>
      </c>
      <c r="H1437" s="16">
        <v>0</v>
      </c>
      <c r="I1437" s="16">
        <v>0</v>
      </c>
      <c r="J1437" s="16">
        <v>0</v>
      </c>
      <c r="K1437" s="16">
        <v>0</v>
      </c>
      <c r="L1437" s="16">
        <v>0</v>
      </c>
      <c r="M1437" s="16">
        <v>0</v>
      </c>
      <c r="N1437" s="16">
        <v>0</v>
      </c>
      <c r="O1437" s="16">
        <v>0</v>
      </c>
      <c r="P1437" s="13" t="str">
        <f t="shared" si="44"/>
        <v>P</v>
      </c>
      <c r="Q1437" s="13">
        <f>IFERROR(VLOOKUP($A1437, 'Fielding Data'!$A$1:$H$12056, 5, 0), 0)</f>
        <v>0</v>
      </c>
      <c r="R1437" s="13">
        <f>IFERROR(VLOOKUP($A1437, 'Fielding Data'!$A$1:$H$12056, 6, 0), 0)</f>
        <v>1</v>
      </c>
      <c r="S1437" s="13">
        <f>IFERROR(VLOOKUP($A1437, 'Fielding Data'!$A$1:$H$12056, 7, 0), 0)</f>
        <v>0</v>
      </c>
      <c r="T1437" s="13">
        <f>IFERROR(VLOOKUP($A1437, 'Fielding Data'!$A$1:$H$12056, 8, 0), 0)</f>
        <v>0</v>
      </c>
      <c r="U1437" s="13">
        <f>SUMIFS('Fielding Data'!E:E, 'Fielding Data'!$A:$A, $A1437)</f>
        <v>0</v>
      </c>
      <c r="V1437" s="13">
        <f>SUMIFS('Fielding Data'!F:F, 'Fielding Data'!$A:$A, $A1437)</f>
        <v>1</v>
      </c>
      <c r="W1437" s="13">
        <f>SUMIFS('Fielding Data'!G:G, 'Fielding Data'!$A:$A, $A1437)</f>
        <v>0</v>
      </c>
      <c r="X1437" s="13">
        <f>SUMIFS('Fielding Data'!H:H, 'Fielding Data'!$A:$A, $A1437)</f>
        <v>0</v>
      </c>
    </row>
    <row r="1438" spans="1:24" x14ac:dyDescent="0.3">
      <c r="A1438" s="13" t="str">
        <f t="shared" si="45"/>
        <v>dillati012011</v>
      </c>
      <c r="B1438" s="16" t="s">
        <v>911</v>
      </c>
      <c r="C1438" s="16">
        <v>2011</v>
      </c>
      <c r="D1438" s="16">
        <v>24</v>
      </c>
      <c r="E1438" s="16">
        <v>0</v>
      </c>
      <c r="F1438" s="16">
        <v>0</v>
      </c>
      <c r="G1438" s="16">
        <v>0</v>
      </c>
      <c r="H1438" s="16">
        <v>0</v>
      </c>
      <c r="I1438" s="16">
        <v>0</v>
      </c>
      <c r="J1438" s="16">
        <v>0</v>
      </c>
      <c r="K1438" s="16">
        <v>0</v>
      </c>
      <c r="L1438" s="16">
        <v>0</v>
      </c>
      <c r="M1438" s="16">
        <v>0</v>
      </c>
      <c r="N1438" s="16">
        <v>0</v>
      </c>
      <c r="O1438" s="16">
        <v>0</v>
      </c>
      <c r="P1438" s="13" t="str">
        <f t="shared" si="44"/>
        <v>P</v>
      </c>
      <c r="Q1438" s="13">
        <f>IFERROR(VLOOKUP($A1438, 'Fielding Data'!$A$1:$H$12056, 5, 0), 0)</f>
        <v>1</v>
      </c>
      <c r="R1438" s="13">
        <f>IFERROR(VLOOKUP($A1438, 'Fielding Data'!$A$1:$H$12056, 6, 0), 0)</f>
        <v>9</v>
      </c>
      <c r="S1438" s="13">
        <f>IFERROR(VLOOKUP($A1438, 'Fielding Data'!$A$1:$H$12056, 7, 0), 0)</f>
        <v>0</v>
      </c>
      <c r="T1438" s="13">
        <f>IFERROR(VLOOKUP($A1438, 'Fielding Data'!$A$1:$H$12056, 8, 0), 0)</f>
        <v>0</v>
      </c>
      <c r="U1438" s="13">
        <f>SUMIFS('Fielding Data'!E:E, 'Fielding Data'!$A:$A, $A1438)</f>
        <v>1</v>
      </c>
      <c r="V1438" s="13">
        <f>SUMIFS('Fielding Data'!F:F, 'Fielding Data'!$A:$A, $A1438)</f>
        <v>9</v>
      </c>
      <c r="W1438" s="13">
        <f>SUMIFS('Fielding Data'!G:G, 'Fielding Data'!$A:$A, $A1438)</f>
        <v>0</v>
      </c>
      <c r="X1438" s="13">
        <f>SUMIFS('Fielding Data'!H:H, 'Fielding Data'!$A:$A, $A1438)</f>
        <v>0</v>
      </c>
    </row>
    <row r="1439" spans="1:24" x14ac:dyDescent="0.3">
      <c r="A1439" s="13" t="str">
        <f t="shared" si="45"/>
        <v>dinkebr012011</v>
      </c>
      <c r="B1439" s="16" t="s">
        <v>1483</v>
      </c>
      <c r="C1439" s="16">
        <v>2011</v>
      </c>
      <c r="D1439" s="16">
        <v>23</v>
      </c>
      <c r="E1439" s="16">
        <v>73</v>
      </c>
      <c r="F1439" s="16">
        <v>5</v>
      </c>
      <c r="G1439" s="16">
        <v>22</v>
      </c>
      <c r="H1439" s="16">
        <v>1</v>
      </c>
      <c r="I1439" s="16">
        <v>0</v>
      </c>
      <c r="J1439" s="16">
        <v>0</v>
      </c>
      <c r="K1439" s="16">
        <v>4</v>
      </c>
      <c r="L1439" s="16">
        <v>2</v>
      </c>
      <c r="M1439" s="16">
        <v>0</v>
      </c>
      <c r="N1439" s="16">
        <v>4</v>
      </c>
      <c r="O1439" s="16">
        <v>14</v>
      </c>
      <c r="P1439" s="13" t="str">
        <f t="shared" si="44"/>
        <v>2B</v>
      </c>
      <c r="Q1439" s="13">
        <f>IFERROR(VLOOKUP($A1439, 'Fielding Data'!$A$1:$H$12056, 5, 0), 0)</f>
        <v>24</v>
      </c>
      <c r="R1439" s="13">
        <f>IFERROR(VLOOKUP($A1439, 'Fielding Data'!$A$1:$H$12056, 6, 0), 0)</f>
        <v>32</v>
      </c>
      <c r="S1439" s="13">
        <f>IFERROR(VLOOKUP($A1439, 'Fielding Data'!$A$1:$H$12056, 7, 0), 0)</f>
        <v>0</v>
      </c>
      <c r="T1439" s="13">
        <f>IFERROR(VLOOKUP($A1439, 'Fielding Data'!$A$1:$H$12056, 8, 0), 0)</f>
        <v>8</v>
      </c>
      <c r="U1439" s="13">
        <f>SUMIFS('Fielding Data'!E:E, 'Fielding Data'!$A:$A, $A1439)</f>
        <v>44</v>
      </c>
      <c r="V1439" s="13">
        <f>SUMIFS('Fielding Data'!F:F, 'Fielding Data'!$A:$A, $A1439)</f>
        <v>32</v>
      </c>
      <c r="W1439" s="13">
        <f>SUMIFS('Fielding Data'!G:G, 'Fielding Data'!$A:$A, $A1439)</f>
        <v>0</v>
      </c>
      <c r="X1439" s="13">
        <f>SUMIFS('Fielding Data'!H:H, 'Fielding Data'!$A:$A, $A1439)</f>
        <v>8</v>
      </c>
    </row>
    <row r="1440" spans="1:24" x14ac:dyDescent="0.3">
      <c r="A1440" s="13" t="str">
        <f t="shared" si="45"/>
        <v>dirksan012011</v>
      </c>
      <c r="B1440" s="16" t="s">
        <v>1484</v>
      </c>
      <c r="C1440" s="16">
        <v>2011</v>
      </c>
      <c r="D1440" s="16">
        <v>78</v>
      </c>
      <c r="E1440" s="16">
        <v>219</v>
      </c>
      <c r="F1440" s="16">
        <v>34</v>
      </c>
      <c r="G1440" s="16">
        <v>55</v>
      </c>
      <c r="H1440" s="16">
        <v>13</v>
      </c>
      <c r="I1440" s="16">
        <v>0</v>
      </c>
      <c r="J1440" s="16">
        <v>7</v>
      </c>
      <c r="K1440" s="16">
        <v>28</v>
      </c>
      <c r="L1440" s="16">
        <v>5</v>
      </c>
      <c r="M1440" s="16">
        <v>2</v>
      </c>
      <c r="N1440" s="16">
        <v>11</v>
      </c>
      <c r="O1440" s="16">
        <v>36</v>
      </c>
      <c r="P1440" s="13" t="str">
        <f t="shared" si="44"/>
        <v>CF</v>
      </c>
      <c r="Q1440" s="13">
        <f>IFERROR(VLOOKUP($A1440, 'Fielding Data'!$A$1:$H$12056, 5, 0), 0)</f>
        <v>0</v>
      </c>
      <c r="R1440" s="13">
        <f>IFERROR(VLOOKUP($A1440, 'Fielding Data'!$A$1:$H$12056, 6, 0), 0)</f>
        <v>0</v>
      </c>
      <c r="S1440" s="13">
        <f>IFERROR(VLOOKUP($A1440, 'Fielding Data'!$A$1:$H$12056, 7, 0), 0)</f>
        <v>0</v>
      </c>
      <c r="T1440" s="13">
        <f>IFERROR(VLOOKUP($A1440, 'Fielding Data'!$A$1:$H$12056, 8, 0), 0)</f>
        <v>0</v>
      </c>
      <c r="U1440" s="13">
        <f>SUMIFS('Fielding Data'!E:E, 'Fielding Data'!$A:$A, $A1440)</f>
        <v>127</v>
      </c>
      <c r="V1440" s="13">
        <f>SUMIFS('Fielding Data'!F:F, 'Fielding Data'!$A:$A, $A1440)</f>
        <v>4</v>
      </c>
      <c r="W1440" s="13">
        <f>SUMIFS('Fielding Data'!G:G, 'Fielding Data'!$A:$A, $A1440)</f>
        <v>2</v>
      </c>
      <c r="X1440" s="13">
        <f>SUMIFS('Fielding Data'!H:H, 'Fielding Data'!$A:$A, $A1440)</f>
        <v>0</v>
      </c>
    </row>
    <row r="1441" spans="1:24" x14ac:dyDescent="0.3">
      <c r="A1441" s="13" t="str">
        <f t="shared" si="45"/>
        <v>dobbsgr012011</v>
      </c>
      <c r="B1441" s="16" t="s">
        <v>437</v>
      </c>
      <c r="C1441" s="16">
        <v>2011</v>
      </c>
      <c r="D1441" s="16">
        <v>134</v>
      </c>
      <c r="E1441" s="16">
        <v>411</v>
      </c>
      <c r="F1441" s="16">
        <v>38</v>
      </c>
      <c r="G1441" s="16">
        <v>113</v>
      </c>
      <c r="H1441" s="16">
        <v>23</v>
      </c>
      <c r="I1441" s="16">
        <v>0</v>
      </c>
      <c r="J1441" s="16">
        <v>8</v>
      </c>
      <c r="K1441" s="16">
        <v>49</v>
      </c>
      <c r="L1441" s="16">
        <v>0</v>
      </c>
      <c r="M1441" s="16">
        <v>0</v>
      </c>
      <c r="N1441" s="16">
        <v>22</v>
      </c>
      <c r="O1441" s="16">
        <v>83</v>
      </c>
      <c r="P1441" s="13" t="str">
        <f t="shared" si="44"/>
        <v>1B</v>
      </c>
      <c r="Q1441" s="13">
        <f>IFERROR(VLOOKUP($A1441, 'Fielding Data'!$A$1:$H$12056, 5, 0), 0)</f>
        <v>21</v>
      </c>
      <c r="R1441" s="13">
        <f>IFERROR(VLOOKUP($A1441, 'Fielding Data'!$A$1:$H$12056, 6, 0), 0)</f>
        <v>3</v>
      </c>
      <c r="S1441" s="13">
        <f>IFERROR(VLOOKUP($A1441, 'Fielding Data'!$A$1:$H$12056, 7, 0), 0)</f>
        <v>0</v>
      </c>
      <c r="T1441" s="13">
        <f>IFERROR(VLOOKUP($A1441, 'Fielding Data'!$A$1:$H$12056, 8, 0), 0)</f>
        <v>2</v>
      </c>
      <c r="U1441" s="13">
        <f>SUMIFS('Fielding Data'!E:E, 'Fielding Data'!$A:$A, $A1441)</f>
        <v>82</v>
      </c>
      <c r="V1441" s="13">
        <f>SUMIFS('Fielding Data'!F:F, 'Fielding Data'!$A:$A, $A1441)</f>
        <v>135</v>
      </c>
      <c r="W1441" s="13">
        <f>SUMIFS('Fielding Data'!G:G, 'Fielding Data'!$A:$A, $A1441)</f>
        <v>11</v>
      </c>
      <c r="X1441" s="13">
        <f>SUMIFS('Fielding Data'!H:H, 'Fielding Data'!$A:$A, $A1441)</f>
        <v>10</v>
      </c>
    </row>
    <row r="1442" spans="1:24" x14ac:dyDescent="0.3">
      <c r="A1442" s="13" t="str">
        <f t="shared" si="45"/>
        <v>dolisra012011</v>
      </c>
      <c r="B1442" s="16" t="s">
        <v>1485</v>
      </c>
      <c r="C1442" s="16">
        <v>2011</v>
      </c>
      <c r="D1442" s="16">
        <v>1</v>
      </c>
      <c r="E1442" s="16">
        <v>0</v>
      </c>
      <c r="F1442" s="16">
        <v>0</v>
      </c>
      <c r="G1442" s="16">
        <v>0</v>
      </c>
      <c r="H1442" s="16">
        <v>0</v>
      </c>
      <c r="I1442" s="16">
        <v>0</v>
      </c>
      <c r="J1442" s="16">
        <v>0</v>
      </c>
      <c r="K1442" s="16">
        <v>0</v>
      </c>
      <c r="L1442" s="16">
        <v>0</v>
      </c>
      <c r="M1442" s="16">
        <v>0</v>
      </c>
      <c r="N1442" s="16">
        <v>0</v>
      </c>
      <c r="O1442" s="16">
        <v>0</v>
      </c>
      <c r="P1442" s="13" t="str">
        <f t="shared" si="44"/>
        <v>P</v>
      </c>
      <c r="Q1442" s="13">
        <f>IFERROR(VLOOKUP($A1442, 'Fielding Data'!$A$1:$H$12056, 5, 0), 0)</f>
        <v>1</v>
      </c>
      <c r="R1442" s="13">
        <f>IFERROR(VLOOKUP($A1442, 'Fielding Data'!$A$1:$H$12056, 6, 0), 0)</f>
        <v>0</v>
      </c>
      <c r="S1442" s="13">
        <f>IFERROR(VLOOKUP($A1442, 'Fielding Data'!$A$1:$H$12056, 7, 0), 0)</f>
        <v>0</v>
      </c>
      <c r="T1442" s="13">
        <f>IFERROR(VLOOKUP($A1442, 'Fielding Data'!$A$1:$H$12056, 8, 0), 0)</f>
        <v>0</v>
      </c>
      <c r="U1442" s="13">
        <f>SUMIFS('Fielding Data'!E:E, 'Fielding Data'!$A:$A, $A1442)</f>
        <v>1</v>
      </c>
      <c r="V1442" s="13">
        <f>SUMIFS('Fielding Data'!F:F, 'Fielding Data'!$A:$A, $A1442)</f>
        <v>0</v>
      </c>
      <c r="W1442" s="13">
        <f>SUMIFS('Fielding Data'!G:G, 'Fielding Data'!$A:$A, $A1442)</f>
        <v>0</v>
      </c>
      <c r="X1442" s="13">
        <f>SUMIFS('Fielding Data'!H:H, 'Fielding Data'!$A:$A, $A1442)</f>
        <v>0</v>
      </c>
    </row>
    <row r="1443" spans="1:24" x14ac:dyDescent="0.3">
      <c r="A1443" s="13" t="str">
        <f t="shared" si="45"/>
        <v>dominma012011</v>
      </c>
      <c r="B1443" s="16" t="s">
        <v>1486</v>
      </c>
      <c r="C1443" s="16">
        <v>2011</v>
      </c>
      <c r="D1443" s="16">
        <v>17</v>
      </c>
      <c r="E1443" s="16">
        <v>45</v>
      </c>
      <c r="F1443" s="16">
        <v>2</v>
      </c>
      <c r="G1443" s="16">
        <v>11</v>
      </c>
      <c r="H1443" s="16">
        <v>4</v>
      </c>
      <c r="I1443" s="16">
        <v>0</v>
      </c>
      <c r="J1443" s="16">
        <v>0</v>
      </c>
      <c r="K1443" s="16">
        <v>2</v>
      </c>
      <c r="L1443" s="16">
        <v>0</v>
      </c>
      <c r="M1443" s="16">
        <v>0</v>
      </c>
      <c r="N1443" s="16">
        <v>2</v>
      </c>
      <c r="O1443" s="16">
        <v>8</v>
      </c>
      <c r="P1443" s="13" t="str">
        <f t="shared" si="44"/>
        <v>3B</v>
      </c>
      <c r="Q1443" s="13">
        <f>IFERROR(VLOOKUP($A1443, 'Fielding Data'!$A$1:$H$12056, 5, 0), 0)</f>
        <v>6</v>
      </c>
      <c r="R1443" s="13">
        <f>IFERROR(VLOOKUP($A1443, 'Fielding Data'!$A$1:$H$12056, 6, 0), 0)</f>
        <v>21</v>
      </c>
      <c r="S1443" s="13">
        <f>IFERROR(VLOOKUP($A1443, 'Fielding Data'!$A$1:$H$12056, 7, 0), 0)</f>
        <v>2</v>
      </c>
      <c r="T1443" s="13">
        <f>IFERROR(VLOOKUP($A1443, 'Fielding Data'!$A$1:$H$12056, 8, 0), 0)</f>
        <v>1</v>
      </c>
      <c r="U1443" s="13">
        <f>SUMIFS('Fielding Data'!E:E, 'Fielding Data'!$A:$A, $A1443)</f>
        <v>6</v>
      </c>
      <c r="V1443" s="13">
        <f>SUMIFS('Fielding Data'!F:F, 'Fielding Data'!$A:$A, $A1443)</f>
        <v>21</v>
      </c>
      <c r="W1443" s="13">
        <f>SUMIFS('Fielding Data'!G:G, 'Fielding Data'!$A:$A, $A1443)</f>
        <v>2</v>
      </c>
      <c r="X1443" s="13">
        <f>SUMIFS('Fielding Data'!H:H, 'Fielding Data'!$A:$A, $A1443)</f>
        <v>1</v>
      </c>
    </row>
    <row r="1444" spans="1:24" x14ac:dyDescent="0.3">
      <c r="A1444" s="13" t="str">
        <f t="shared" si="45"/>
        <v>donalja012011</v>
      </c>
      <c r="B1444" s="16" t="s">
        <v>1265</v>
      </c>
      <c r="C1444" s="16">
        <v>2011</v>
      </c>
      <c r="D1444" s="16">
        <v>39</v>
      </c>
      <c r="E1444" s="16">
        <v>132</v>
      </c>
      <c r="F1444" s="16">
        <v>13</v>
      </c>
      <c r="G1444" s="16">
        <v>42</v>
      </c>
      <c r="H1444" s="16">
        <v>6</v>
      </c>
      <c r="I1444" s="16">
        <v>1</v>
      </c>
      <c r="J1444" s="16">
        <v>1</v>
      </c>
      <c r="K1444" s="16">
        <v>8</v>
      </c>
      <c r="L1444" s="16">
        <v>3</v>
      </c>
      <c r="M1444" s="16">
        <v>2</v>
      </c>
      <c r="N1444" s="16">
        <v>7</v>
      </c>
      <c r="O1444" s="16">
        <v>35</v>
      </c>
      <c r="P1444" s="13" t="str">
        <f t="shared" si="44"/>
        <v>2B</v>
      </c>
      <c r="Q1444" s="13">
        <f>IFERROR(VLOOKUP($A1444, 'Fielding Data'!$A$1:$H$12056, 5, 0), 0)</f>
        <v>35</v>
      </c>
      <c r="R1444" s="13">
        <f>IFERROR(VLOOKUP($A1444, 'Fielding Data'!$A$1:$H$12056, 6, 0), 0)</f>
        <v>51</v>
      </c>
      <c r="S1444" s="13">
        <f>IFERROR(VLOOKUP($A1444, 'Fielding Data'!$A$1:$H$12056, 7, 0), 0)</f>
        <v>1</v>
      </c>
      <c r="T1444" s="13">
        <f>IFERROR(VLOOKUP($A1444, 'Fielding Data'!$A$1:$H$12056, 8, 0), 0)</f>
        <v>10</v>
      </c>
      <c r="U1444" s="13">
        <f>SUMIFS('Fielding Data'!E:E, 'Fielding Data'!$A:$A, $A1444)</f>
        <v>53</v>
      </c>
      <c r="V1444" s="13">
        <f>SUMIFS('Fielding Data'!F:F, 'Fielding Data'!$A:$A, $A1444)</f>
        <v>88</v>
      </c>
      <c r="W1444" s="13">
        <f>SUMIFS('Fielding Data'!G:G, 'Fielding Data'!$A:$A, $A1444)</f>
        <v>4</v>
      </c>
      <c r="X1444" s="13">
        <f>SUMIFS('Fielding Data'!H:H, 'Fielding Data'!$A:$A, $A1444)</f>
        <v>16</v>
      </c>
    </row>
    <row r="1445" spans="1:24" x14ac:dyDescent="0.3">
      <c r="A1445" s="13" t="str">
        <f t="shared" si="45"/>
        <v>doubrfe012011</v>
      </c>
      <c r="B1445" s="16" t="s">
        <v>1267</v>
      </c>
      <c r="C1445" s="16">
        <v>2011</v>
      </c>
      <c r="D1445" s="16">
        <v>11</v>
      </c>
      <c r="E1445" s="16">
        <v>0</v>
      </c>
      <c r="F1445" s="16">
        <v>0</v>
      </c>
      <c r="G1445" s="16">
        <v>0</v>
      </c>
      <c r="H1445" s="16">
        <v>0</v>
      </c>
      <c r="I1445" s="16">
        <v>0</v>
      </c>
      <c r="J1445" s="16">
        <v>0</v>
      </c>
      <c r="K1445" s="16">
        <v>0</v>
      </c>
      <c r="L1445" s="16">
        <v>0</v>
      </c>
      <c r="M1445" s="16">
        <v>0</v>
      </c>
      <c r="N1445" s="16">
        <v>0</v>
      </c>
      <c r="O1445" s="16">
        <v>0</v>
      </c>
      <c r="P1445" s="13" t="str">
        <f t="shared" si="44"/>
        <v>P</v>
      </c>
      <c r="Q1445" s="13">
        <f>IFERROR(VLOOKUP($A1445, 'Fielding Data'!$A$1:$H$12056, 5, 0), 0)</f>
        <v>0</v>
      </c>
      <c r="R1445" s="13">
        <f>IFERROR(VLOOKUP($A1445, 'Fielding Data'!$A$1:$H$12056, 6, 0), 0)</f>
        <v>2</v>
      </c>
      <c r="S1445" s="13">
        <f>IFERROR(VLOOKUP($A1445, 'Fielding Data'!$A$1:$H$12056, 7, 0), 0)</f>
        <v>0</v>
      </c>
      <c r="T1445" s="13">
        <f>IFERROR(VLOOKUP($A1445, 'Fielding Data'!$A$1:$H$12056, 8, 0), 0)</f>
        <v>0</v>
      </c>
      <c r="U1445" s="13">
        <f>SUMIFS('Fielding Data'!E:E, 'Fielding Data'!$A:$A, $A1445)</f>
        <v>0</v>
      </c>
      <c r="V1445" s="13">
        <f>SUMIFS('Fielding Data'!F:F, 'Fielding Data'!$A:$A, $A1445)</f>
        <v>2</v>
      </c>
      <c r="W1445" s="13">
        <f>SUMIFS('Fielding Data'!G:G, 'Fielding Data'!$A:$A, $A1445)</f>
        <v>0</v>
      </c>
      <c r="X1445" s="13">
        <f>SUMIFS('Fielding Data'!H:H, 'Fielding Data'!$A:$A, $A1445)</f>
        <v>0</v>
      </c>
    </row>
    <row r="1446" spans="1:24" x14ac:dyDescent="0.3">
      <c r="A1446" s="13" t="str">
        <f t="shared" si="45"/>
        <v>doumiry012011</v>
      </c>
      <c r="B1446" s="16" t="s">
        <v>533</v>
      </c>
      <c r="C1446" s="16">
        <v>2011</v>
      </c>
      <c r="D1446" s="16">
        <v>77</v>
      </c>
      <c r="E1446" s="16">
        <v>218</v>
      </c>
      <c r="F1446" s="16">
        <v>17</v>
      </c>
      <c r="G1446" s="16">
        <v>66</v>
      </c>
      <c r="H1446" s="16">
        <v>12</v>
      </c>
      <c r="I1446" s="16">
        <v>1</v>
      </c>
      <c r="J1446" s="16">
        <v>8</v>
      </c>
      <c r="K1446" s="16">
        <v>30</v>
      </c>
      <c r="L1446" s="16">
        <v>0</v>
      </c>
      <c r="M1446" s="16">
        <v>1</v>
      </c>
      <c r="N1446" s="16">
        <v>16</v>
      </c>
      <c r="O1446" s="16">
        <v>35</v>
      </c>
      <c r="P1446" s="13" t="str">
        <f t="shared" si="44"/>
        <v>C</v>
      </c>
      <c r="Q1446" s="13">
        <f>IFERROR(VLOOKUP($A1446, 'Fielding Data'!$A$1:$H$12056, 5, 0), 0)</f>
        <v>321</v>
      </c>
      <c r="R1446" s="13">
        <f>IFERROR(VLOOKUP($A1446, 'Fielding Data'!$A$1:$H$12056, 6, 0), 0)</f>
        <v>26</v>
      </c>
      <c r="S1446" s="13">
        <f>IFERROR(VLOOKUP($A1446, 'Fielding Data'!$A$1:$H$12056, 7, 0), 0)</f>
        <v>6</v>
      </c>
      <c r="T1446" s="13">
        <f>IFERROR(VLOOKUP($A1446, 'Fielding Data'!$A$1:$H$12056, 8, 0), 0)</f>
        <v>1</v>
      </c>
      <c r="U1446" s="13">
        <f>SUMIFS('Fielding Data'!E:E, 'Fielding Data'!$A:$A, $A1446)</f>
        <v>321</v>
      </c>
      <c r="V1446" s="13">
        <f>SUMIFS('Fielding Data'!F:F, 'Fielding Data'!$A:$A, $A1446)</f>
        <v>26</v>
      </c>
      <c r="W1446" s="13">
        <f>SUMIFS('Fielding Data'!G:G, 'Fielding Data'!$A:$A, $A1446)</f>
        <v>6</v>
      </c>
      <c r="X1446" s="13">
        <f>SUMIFS('Fielding Data'!H:H, 'Fielding Data'!$A:$A, $A1446)</f>
        <v>1</v>
      </c>
    </row>
    <row r="1447" spans="1:24" x14ac:dyDescent="0.3">
      <c r="A1447" s="13" t="str">
        <f t="shared" si="45"/>
        <v>downsma012011</v>
      </c>
      <c r="B1447" s="16" t="s">
        <v>1073</v>
      </c>
      <c r="C1447" s="16">
        <v>2011</v>
      </c>
      <c r="D1447" s="16">
        <v>106</v>
      </c>
      <c r="E1447" s="16">
        <v>199</v>
      </c>
      <c r="F1447" s="16">
        <v>29</v>
      </c>
      <c r="G1447" s="16">
        <v>55</v>
      </c>
      <c r="H1447" s="16">
        <v>18</v>
      </c>
      <c r="I1447" s="16">
        <v>0</v>
      </c>
      <c r="J1447" s="16">
        <v>10</v>
      </c>
      <c r="K1447" s="16">
        <v>41</v>
      </c>
      <c r="L1447" s="16">
        <v>0</v>
      </c>
      <c r="M1447" s="16">
        <v>0</v>
      </c>
      <c r="N1447" s="16">
        <v>17</v>
      </c>
      <c r="O1447" s="16">
        <v>47</v>
      </c>
      <c r="P1447" s="13" t="str">
        <f t="shared" si="44"/>
        <v>1B</v>
      </c>
      <c r="Q1447" s="13">
        <f>IFERROR(VLOOKUP($A1447, 'Fielding Data'!$A$1:$H$12056, 5, 0), 0)</f>
        <v>37</v>
      </c>
      <c r="R1447" s="13">
        <f>IFERROR(VLOOKUP($A1447, 'Fielding Data'!$A$1:$H$12056, 6, 0), 0)</f>
        <v>4</v>
      </c>
      <c r="S1447" s="13">
        <f>IFERROR(VLOOKUP($A1447, 'Fielding Data'!$A$1:$H$12056, 7, 0), 0)</f>
        <v>0</v>
      </c>
      <c r="T1447" s="13">
        <f>IFERROR(VLOOKUP($A1447, 'Fielding Data'!$A$1:$H$12056, 8, 0), 0)</f>
        <v>4</v>
      </c>
      <c r="U1447" s="13">
        <f>SUMIFS('Fielding Data'!E:E, 'Fielding Data'!$A:$A, $A1447)</f>
        <v>85</v>
      </c>
      <c r="V1447" s="13">
        <f>SUMIFS('Fielding Data'!F:F, 'Fielding Data'!$A:$A, $A1447)</f>
        <v>70</v>
      </c>
      <c r="W1447" s="13">
        <f>SUMIFS('Fielding Data'!G:G, 'Fielding Data'!$A:$A, $A1447)</f>
        <v>6</v>
      </c>
      <c r="X1447" s="13">
        <f>SUMIFS('Fielding Data'!H:H, 'Fielding Data'!$A:$A, $A1447)</f>
        <v>17</v>
      </c>
    </row>
    <row r="1448" spans="1:24" x14ac:dyDescent="0.3">
      <c r="A1448" s="13" t="str">
        <f t="shared" si="45"/>
        <v>downssc012011</v>
      </c>
      <c r="B1448" s="16" t="s">
        <v>89</v>
      </c>
      <c r="C1448" s="16">
        <v>2011</v>
      </c>
      <c r="D1448" s="16">
        <v>60</v>
      </c>
      <c r="E1448" s="16">
        <v>0</v>
      </c>
      <c r="F1448" s="16">
        <v>0</v>
      </c>
      <c r="G1448" s="16">
        <v>0</v>
      </c>
      <c r="H1448" s="16">
        <v>0</v>
      </c>
      <c r="I1448" s="16">
        <v>0</v>
      </c>
      <c r="J1448" s="16">
        <v>0</v>
      </c>
      <c r="K1448" s="16">
        <v>0</v>
      </c>
      <c r="L1448" s="16">
        <v>0</v>
      </c>
      <c r="M1448" s="16">
        <v>0</v>
      </c>
      <c r="N1448" s="16">
        <v>0</v>
      </c>
      <c r="O1448" s="16">
        <v>0</v>
      </c>
      <c r="P1448" s="13" t="str">
        <f t="shared" si="44"/>
        <v>P</v>
      </c>
      <c r="Q1448" s="13">
        <f>IFERROR(VLOOKUP($A1448, 'Fielding Data'!$A$1:$H$12056, 5, 0), 0)</f>
        <v>6</v>
      </c>
      <c r="R1448" s="13">
        <f>IFERROR(VLOOKUP($A1448, 'Fielding Data'!$A$1:$H$12056, 6, 0), 0)</f>
        <v>13</v>
      </c>
      <c r="S1448" s="13">
        <f>IFERROR(VLOOKUP($A1448, 'Fielding Data'!$A$1:$H$12056, 7, 0), 0)</f>
        <v>0</v>
      </c>
      <c r="T1448" s="13">
        <f>IFERROR(VLOOKUP($A1448, 'Fielding Data'!$A$1:$H$12056, 8, 0), 0)</f>
        <v>0</v>
      </c>
      <c r="U1448" s="13">
        <f>SUMIFS('Fielding Data'!E:E, 'Fielding Data'!$A:$A, $A1448)</f>
        <v>6</v>
      </c>
      <c r="V1448" s="13">
        <f>SUMIFS('Fielding Data'!F:F, 'Fielding Data'!$A:$A, $A1448)</f>
        <v>13</v>
      </c>
      <c r="W1448" s="13">
        <f>SUMIFS('Fielding Data'!G:G, 'Fielding Data'!$A:$A, $A1448)</f>
        <v>0</v>
      </c>
      <c r="X1448" s="13">
        <f>SUMIFS('Fielding Data'!H:H, 'Fielding Data'!$A:$A, $A1448)</f>
        <v>0</v>
      </c>
    </row>
    <row r="1449" spans="1:24" x14ac:dyDescent="0.3">
      <c r="A1449" s="13" t="str">
        <f t="shared" si="45"/>
        <v>drabeky012011</v>
      </c>
      <c r="B1449" s="16" t="s">
        <v>1268</v>
      </c>
      <c r="C1449" s="16">
        <v>2011</v>
      </c>
      <c r="D1449" s="16">
        <v>18</v>
      </c>
      <c r="E1449" s="16">
        <v>0</v>
      </c>
      <c r="F1449" s="16">
        <v>0</v>
      </c>
      <c r="G1449" s="16">
        <v>0</v>
      </c>
      <c r="H1449" s="16">
        <v>0</v>
      </c>
      <c r="I1449" s="16">
        <v>0</v>
      </c>
      <c r="J1449" s="16">
        <v>0</v>
      </c>
      <c r="K1449" s="16">
        <v>0</v>
      </c>
      <c r="L1449" s="16">
        <v>0</v>
      </c>
      <c r="M1449" s="16">
        <v>0</v>
      </c>
      <c r="N1449" s="16">
        <v>0</v>
      </c>
      <c r="O1449" s="16">
        <v>0</v>
      </c>
      <c r="P1449" s="13" t="str">
        <f t="shared" si="44"/>
        <v>P</v>
      </c>
      <c r="Q1449" s="13">
        <f>IFERROR(VLOOKUP($A1449, 'Fielding Data'!$A$1:$H$12056, 5, 0), 0)</f>
        <v>6</v>
      </c>
      <c r="R1449" s="13">
        <f>IFERROR(VLOOKUP($A1449, 'Fielding Data'!$A$1:$H$12056, 6, 0), 0)</f>
        <v>17</v>
      </c>
      <c r="S1449" s="13">
        <f>IFERROR(VLOOKUP($A1449, 'Fielding Data'!$A$1:$H$12056, 7, 0), 0)</f>
        <v>0</v>
      </c>
      <c r="T1449" s="13">
        <f>IFERROR(VLOOKUP($A1449, 'Fielding Data'!$A$1:$H$12056, 8, 0), 0)</f>
        <v>1</v>
      </c>
      <c r="U1449" s="13">
        <f>SUMIFS('Fielding Data'!E:E, 'Fielding Data'!$A:$A, $A1449)</f>
        <v>6</v>
      </c>
      <c r="V1449" s="13">
        <f>SUMIFS('Fielding Data'!F:F, 'Fielding Data'!$A:$A, $A1449)</f>
        <v>17</v>
      </c>
      <c r="W1449" s="13">
        <f>SUMIFS('Fielding Data'!G:G, 'Fielding Data'!$A:$A, $A1449)</f>
        <v>0</v>
      </c>
      <c r="X1449" s="13">
        <f>SUMIFS('Fielding Data'!H:H, 'Fielding Data'!$A:$A, $A1449)</f>
        <v>1</v>
      </c>
    </row>
    <row r="1450" spans="1:24" x14ac:dyDescent="0.3">
      <c r="A1450" s="13" t="str">
        <f t="shared" si="45"/>
        <v>drewjd012011</v>
      </c>
      <c r="B1450" s="16" t="s">
        <v>90</v>
      </c>
      <c r="C1450" s="16">
        <v>2011</v>
      </c>
      <c r="D1450" s="16">
        <v>81</v>
      </c>
      <c r="E1450" s="16">
        <v>248</v>
      </c>
      <c r="F1450" s="16">
        <v>23</v>
      </c>
      <c r="G1450" s="16">
        <v>55</v>
      </c>
      <c r="H1450" s="16">
        <v>6</v>
      </c>
      <c r="I1450" s="16">
        <v>1</v>
      </c>
      <c r="J1450" s="16">
        <v>4</v>
      </c>
      <c r="K1450" s="16">
        <v>22</v>
      </c>
      <c r="L1450" s="16">
        <v>0</v>
      </c>
      <c r="M1450" s="16">
        <v>1</v>
      </c>
      <c r="N1450" s="16">
        <v>33</v>
      </c>
      <c r="O1450" s="16">
        <v>58</v>
      </c>
      <c r="P1450" s="13" t="str">
        <f t="shared" si="44"/>
        <v>OF</v>
      </c>
      <c r="Q1450" s="13">
        <f>IFERROR(VLOOKUP($A1450, 'Fielding Data'!$A$1:$H$12056, 5, 0), 0)</f>
        <v>146</v>
      </c>
      <c r="R1450" s="13">
        <f>IFERROR(VLOOKUP($A1450, 'Fielding Data'!$A$1:$H$12056, 6, 0), 0)</f>
        <v>3</v>
      </c>
      <c r="S1450" s="13">
        <f>IFERROR(VLOOKUP($A1450, 'Fielding Data'!$A$1:$H$12056, 7, 0), 0)</f>
        <v>0</v>
      </c>
      <c r="T1450" s="13">
        <f>IFERROR(VLOOKUP($A1450, 'Fielding Data'!$A$1:$H$12056, 8, 0), 0)</f>
        <v>0</v>
      </c>
      <c r="U1450" s="13">
        <f>SUMIFS('Fielding Data'!E:E, 'Fielding Data'!$A:$A, $A1450)</f>
        <v>146</v>
      </c>
      <c r="V1450" s="13">
        <f>SUMIFS('Fielding Data'!F:F, 'Fielding Data'!$A:$A, $A1450)</f>
        <v>3</v>
      </c>
      <c r="W1450" s="13">
        <f>SUMIFS('Fielding Data'!G:G, 'Fielding Data'!$A:$A, $A1450)</f>
        <v>0</v>
      </c>
      <c r="X1450" s="13">
        <f>SUMIFS('Fielding Data'!H:H, 'Fielding Data'!$A:$A, $A1450)</f>
        <v>0</v>
      </c>
    </row>
    <row r="1451" spans="1:24" x14ac:dyDescent="0.3">
      <c r="A1451" s="13" t="str">
        <f t="shared" si="45"/>
        <v>drewst012011</v>
      </c>
      <c r="B1451" s="16" t="s">
        <v>638</v>
      </c>
      <c r="C1451" s="16">
        <v>2011</v>
      </c>
      <c r="D1451" s="16">
        <v>86</v>
      </c>
      <c r="E1451" s="16">
        <v>321</v>
      </c>
      <c r="F1451" s="16">
        <v>44</v>
      </c>
      <c r="G1451" s="16">
        <v>81</v>
      </c>
      <c r="H1451" s="16">
        <v>21</v>
      </c>
      <c r="I1451" s="16">
        <v>5</v>
      </c>
      <c r="J1451" s="16">
        <v>5</v>
      </c>
      <c r="K1451" s="16">
        <v>45</v>
      </c>
      <c r="L1451" s="16">
        <v>4</v>
      </c>
      <c r="M1451" s="16">
        <v>4</v>
      </c>
      <c r="N1451" s="16">
        <v>30</v>
      </c>
      <c r="O1451" s="16">
        <v>74</v>
      </c>
      <c r="P1451" s="13" t="str">
        <f t="shared" si="44"/>
        <v>SS</v>
      </c>
      <c r="Q1451" s="13">
        <f>IFERROR(VLOOKUP($A1451, 'Fielding Data'!$A$1:$H$12056, 5, 0), 0)</f>
        <v>119</v>
      </c>
      <c r="R1451" s="13">
        <f>IFERROR(VLOOKUP($A1451, 'Fielding Data'!$A$1:$H$12056, 6, 0), 0)</f>
        <v>219</v>
      </c>
      <c r="S1451" s="13">
        <f>IFERROR(VLOOKUP($A1451, 'Fielding Data'!$A$1:$H$12056, 7, 0), 0)</f>
        <v>7</v>
      </c>
      <c r="T1451" s="13">
        <f>IFERROR(VLOOKUP($A1451, 'Fielding Data'!$A$1:$H$12056, 8, 0), 0)</f>
        <v>48</v>
      </c>
      <c r="U1451" s="13">
        <f>SUMIFS('Fielding Data'!E:E, 'Fielding Data'!$A:$A, $A1451)</f>
        <v>119</v>
      </c>
      <c r="V1451" s="13">
        <f>SUMIFS('Fielding Data'!F:F, 'Fielding Data'!$A:$A, $A1451)</f>
        <v>219</v>
      </c>
      <c r="W1451" s="13">
        <f>SUMIFS('Fielding Data'!G:G, 'Fielding Data'!$A:$A, $A1451)</f>
        <v>7</v>
      </c>
      <c r="X1451" s="13">
        <f>SUMIFS('Fielding Data'!H:H, 'Fielding Data'!$A:$A, $A1451)</f>
        <v>48</v>
      </c>
    </row>
    <row r="1452" spans="1:24" x14ac:dyDescent="0.3">
      <c r="A1452" s="13" t="str">
        <f t="shared" si="45"/>
        <v>dudalu012011</v>
      </c>
      <c r="B1452" s="16" t="s">
        <v>1269</v>
      </c>
      <c r="C1452" s="16">
        <v>2011</v>
      </c>
      <c r="D1452" s="16">
        <v>100</v>
      </c>
      <c r="E1452" s="16">
        <v>301</v>
      </c>
      <c r="F1452" s="16">
        <v>38</v>
      </c>
      <c r="G1452" s="16">
        <v>88</v>
      </c>
      <c r="H1452" s="16">
        <v>21</v>
      </c>
      <c r="I1452" s="16">
        <v>3</v>
      </c>
      <c r="J1452" s="16">
        <v>10</v>
      </c>
      <c r="K1452" s="16">
        <v>50</v>
      </c>
      <c r="L1452" s="16">
        <v>1</v>
      </c>
      <c r="M1452" s="16">
        <v>0</v>
      </c>
      <c r="N1452" s="16">
        <v>33</v>
      </c>
      <c r="O1452" s="16">
        <v>57</v>
      </c>
      <c r="P1452" s="13" t="str">
        <f t="shared" si="44"/>
        <v>1B</v>
      </c>
      <c r="Q1452" s="13">
        <f>IFERROR(VLOOKUP($A1452, 'Fielding Data'!$A$1:$H$12056, 5, 0), 0)</f>
        <v>350</v>
      </c>
      <c r="R1452" s="13">
        <f>IFERROR(VLOOKUP($A1452, 'Fielding Data'!$A$1:$H$12056, 6, 0), 0)</f>
        <v>15</v>
      </c>
      <c r="S1452" s="13">
        <f>IFERROR(VLOOKUP($A1452, 'Fielding Data'!$A$1:$H$12056, 7, 0), 0)</f>
        <v>2</v>
      </c>
      <c r="T1452" s="13">
        <f>IFERROR(VLOOKUP($A1452, 'Fielding Data'!$A$1:$H$12056, 8, 0), 0)</f>
        <v>30</v>
      </c>
      <c r="U1452" s="13">
        <f>SUMIFS('Fielding Data'!E:E, 'Fielding Data'!$A:$A, $A1452)</f>
        <v>425</v>
      </c>
      <c r="V1452" s="13">
        <f>SUMIFS('Fielding Data'!F:F, 'Fielding Data'!$A:$A, $A1452)</f>
        <v>16</v>
      </c>
      <c r="W1452" s="13">
        <f>SUMIFS('Fielding Data'!G:G, 'Fielding Data'!$A:$A, $A1452)</f>
        <v>3</v>
      </c>
      <c r="X1452" s="13">
        <f>SUMIFS('Fielding Data'!H:H, 'Fielding Data'!$A:$A, $A1452)</f>
        <v>30</v>
      </c>
    </row>
    <row r="1453" spans="1:24" x14ac:dyDescent="0.3">
      <c r="A1453" s="13" t="str">
        <f t="shared" si="45"/>
        <v>duensbr012011</v>
      </c>
      <c r="B1453" s="16" t="s">
        <v>1074</v>
      </c>
      <c r="C1453" s="16">
        <v>2011</v>
      </c>
      <c r="D1453" s="16">
        <v>33</v>
      </c>
      <c r="E1453" s="16">
        <v>4</v>
      </c>
      <c r="F1453" s="16">
        <v>0</v>
      </c>
      <c r="G1453" s="16">
        <v>0</v>
      </c>
      <c r="H1453" s="16">
        <v>0</v>
      </c>
      <c r="I1453" s="16">
        <v>0</v>
      </c>
      <c r="J1453" s="16">
        <v>0</v>
      </c>
      <c r="K1453" s="16">
        <v>0</v>
      </c>
      <c r="L1453" s="16">
        <v>0</v>
      </c>
      <c r="M1453" s="16">
        <v>0</v>
      </c>
      <c r="N1453" s="16">
        <v>0</v>
      </c>
      <c r="O1453" s="16">
        <v>2</v>
      </c>
      <c r="P1453" s="13" t="str">
        <f t="shared" si="44"/>
        <v>P</v>
      </c>
      <c r="Q1453" s="13">
        <f>IFERROR(VLOOKUP($A1453, 'Fielding Data'!$A$1:$H$12056, 5, 0), 0)</f>
        <v>10</v>
      </c>
      <c r="R1453" s="13">
        <f>IFERROR(VLOOKUP($A1453, 'Fielding Data'!$A$1:$H$12056, 6, 0), 0)</f>
        <v>18</v>
      </c>
      <c r="S1453" s="13">
        <f>IFERROR(VLOOKUP($A1453, 'Fielding Data'!$A$1:$H$12056, 7, 0), 0)</f>
        <v>4</v>
      </c>
      <c r="T1453" s="13">
        <f>IFERROR(VLOOKUP($A1453, 'Fielding Data'!$A$1:$H$12056, 8, 0), 0)</f>
        <v>0</v>
      </c>
      <c r="U1453" s="13">
        <f>SUMIFS('Fielding Data'!E:E, 'Fielding Data'!$A:$A, $A1453)</f>
        <v>10</v>
      </c>
      <c r="V1453" s="13">
        <f>SUMIFS('Fielding Data'!F:F, 'Fielding Data'!$A:$A, $A1453)</f>
        <v>18</v>
      </c>
      <c r="W1453" s="13">
        <f>SUMIFS('Fielding Data'!G:G, 'Fielding Data'!$A:$A, $A1453)</f>
        <v>4</v>
      </c>
      <c r="X1453" s="13">
        <f>SUMIFS('Fielding Data'!H:H, 'Fielding Data'!$A:$A, $A1453)</f>
        <v>0</v>
      </c>
    </row>
    <row r="1454" spans="1:24" x14ac:dyDescent="0.3">
      <c r="A1454" s="13" t="str">
        <f t="shared" si="45"/>
        <v>duffyda012011</v>
      </c>
      <c r="B1454" s="16" t="s">
        <v>1487</v>
      </c>
      <c r="C1454" s="16">
        <v>2011</v>
      </c>
      <c r="D1454" s="16">
        <v>20</v>
      </c>
      <c r="E1454" s="16">
        <v>3</v>
      </c>
      <c r="F1454" s="16">
        <v>0</v>
      </c>
      <c r="G1454" s="16">
        <v>0</v>
      </c>
      <c r="H1454" s="16">
        <v>0</v>
      </c>
      <c r="I1454" s="16">
        <v>0</v>
      </c>
      <c r="J1454" s="16">
        <v>0</v>
      </c>
      <c r="K1454" s="16">
        <v>0</v>
      </c>
      <c r="L1454" s="16">
        <v>0</v>
      </c>
      <c r="M1454" s="16">
        <v>0</v>
      </c>
      <c r="N1454" s="16">
        <v>0</v>
      </c>
      <c r="O1454" s="16">
        <v>2</v>
      </c>
      <c r="P1454" s="13" t="str">
        <f t="shared" si="44"/>
        <v>P</v>
      </c>
      <c r="Q1454" s="13">
        <f>IFERROR(VLOOKUP($A1454, 'Fielding Data'!$A$1:$H$12056, 5, 0), 0)</f>
        <v>2</v>
      </c>
      <c r="R1454" s="13">
        <f>IFERROR(VLOOKUP($A1454, 'Fielding Data'!$A$1:$H$12056, 6, 0), 0)</f>
        <v>15</v>
      </c>
      <c r="S1454" s="13">
        <f>IFERROR(VLOOKUP($A1454, 'Fielding Data'!$A$1:$H$12056, 7, 0), 0)</f>
        <v>0</v>
      </c>
      <c r="T1454" s="13">
        <f>IFERROR(VLOOKUP($A1454, 'Fielding Data'!$A$1:$H$12056, 8, 0), 0)</f>
        <v>0</v>
      </c>
      <c r="U1454" s="13">
        <f>SUMIFS('Fielding Data'!E:E, 'Fielding Data'!$A:$A, $A1454)</f>
        <v>2</v>
      </c>
      <c r="V1454" s="13">
        <f>SUMIFS('Fielding Data'!F:F, 'Fielding Data'!$A:$A, $A1454)</f>
        <v>15</v>
      </c>
      <c r="W1454" s="13">
        <f>SUMIFS('Fielding Data'!G:G, 'Fielding Data'!$A:$A, $A1454)</f>
        <v>0</v>
      </c>
      <c r="X1454" s="13">
        <f>SUMIFS('Fielding Data'!H:H, 'Fielding Data'!$A:$A, $A1454)</f>
        <v>0</v>
      </c>
    </row>
    <row r="1455" spans="1:24" x14ac:dyDescent="0.3">
      <c r="A1455" s="13" t="str">
        <f t="shared" si="45"/>
        <v>dukeza012011</v>
      </c>
      <c r="B1455" s="16" t="s">
        <v>534</v>
      </c>
      <c r="C1455" s="16">
        <v>2011</v>
      </c>
      <c r="D1455" s="16">
        <v>21</v>
      </c>
      <c r="E1455" s="16">
        <v>20</v>
      </c>
      <c r="F1455" s="16">
        <v>3</v>
      </c>
      <c r="G1455" s="16">
        <v>6</v>
      </c>
      <c r="H1455" s="16">
        <v>0</v>
      </c>
      <c r="I1455" s="16">
        <v>0</v>
      </c>
      <c r="J1455" s="16">
        <v>2</v>
      </c>
      <c r="K1455" s="16">
        <v>6</v>
      </c>
      <c r="L1455" s="16">
        <v>0</v>
      </c>
      <c r="M1455" s="16">
        <v>0</v>
      </c>
      <c r="N1455" s="16">
        <v>1</v>
      </c>
      <c r="O1455" s="16">
        <v>7</v>
      </c>
      <c r="P1455" s="13" t="str">
        <f t="shared" si="44"/>
        <v>P</v>
      </c>
      <c r="Q1455" s="13">
        <f>IFERROR(VLOOKUP($A1455, 'Fielding Data'!$A$1:$H$12056, 5, 0), 0)</f>
        <v>6</v>
      </c>
      <c r="R1455" s="13">
        <f>IFERROR(VLOOKUP($A1455, 'Fielding Data'!$A$1:$H$12056, 6, 0), 0)</f>
        <v>10</v>
      </c>
      <c r="S1455" s="13">
        <f>IFERROR(VLOOKUP($A1455, 'Fielding Data'!$A$1:$H$12056, 7, 0), 0)</f>
        <v>0</v>
      </c>
      <c r="T1455" s="13">
        <f>IFERROR(VLOOKUP($A1455, 'Fielding Data'!$A$1:$H$12056, 8, 0), 0)</f>
        <v>0</v>
      </c>
      <c r="U1455" s="13">
        <f>SUMIFS('Fielding Data'!E:E, 'Fielding Data'!$A:$A, $A1455)</f>
        <v>6</v>
      </c>
      <c r="V1455" s="13">
        <f>SUMIFS('Fielding Data'!F:F, 'Fielding Data'!$A:$A, $A1455)</f>
        <v>10</v>
      </c>
      <c r="W1455" s="13">
        <f>SUMIFS('Fielding Data'!G:G, 'Fielding Data'!$A:$A, $A1455)</f>
        <v>0</v>
      </c>
      <c r="X1455" s="13">
        <f>SUMIFS('Fielding Data'!H:H, 'Fielding Data'!$A:$A, $A1455)</f>
        <v>0</v>
      </c>
    </row>
    <row r="1456" spans="1:24" x14ac:dyDescent="0.3">
      <c r="A1456" s="13" t="str">
        <f t="shared" si="45"/>
        <v>dumatph012011</v>
      </c>
      <c r="B1456" s="16" t="s">
        <v>777</v>
      </c>
      <c r="C1456" s="16">
        <v>2011</v>
      </c>
      <c r="D1456" s="16">
        <v>45</v>
      </c>
      <c r="E1456" s="16">
        <v>0</v>
      </c>
      <c r="F1456" s="16">
        <v>0</v>
      </c>
      <c r="G1456" s="16">
        <v>0</v>
      </c>
      <c r="H1456" s="16">
        <v>0</v>
      </c>
      <c r="I1456" s="16">
        <v>0</v>
      </c>
      <c r="J1456" s="16">
        <v>0</v>
      </c>
      <c r="K1456" s="16">
        <v>0</v>
      </c>
      <c r="L1456" s="16">
        <v>0</v>
      </c>
      <c r="M1456" s="16">
        <v>0</v>
      </c>
      <c r="N1456" s="16">
        <v>0</v>
      </c>
      <c r="O1456" s="16">
        <v>0</v>
      </c>
      <c r="P1456" s="13" t="str">
        <f t="shared" si="44"/>
        <v>P</v>
      </c>
      <c r="Q1456" s="13">
        <f>IFERROR(VLOOKUP($A1456, 'Fielding Data'!$A$1:$H$12056, 5, 0), 0)</f>
        <v>2</v>
      </c>
      <c r="R1456" s="13">
        <f>IFERROR(VLOOKUP($A1456, 'Fielding Data'!$A$1:$H$12056, 6, 0), 0)</f>
        <v>7</v>
      </c>
      <c r="S1456" s="13">
        <f>IFERROR(VLOOKUP($A1456, 'Fielding Data'!$A$1:$H$12056, 7, 0), 0)</f>
        <v>0</v>
      </c>
      <c r="T1456" s="13">
        <f>IFERROR(VLOOKUP($A1456, 'Fielding Data'!$A$1:$H$12056, 8, 0), 0)</f>
        <v>0</v>
      </c>
      <c r="U1456" s="13">
        <f>SUMIFS('Fielding Data'!E:E, 'Fielding Data'!$A:$A, $A1456)</f>
        <v>2</v>
      </c>
      <c r="V1456" s="13">
        <f>SUMIFS('Fielding Data'!F:F, 'Fielding Data'!$A:$A, $A1456)</f>
        <v>7</v>
      </c>
      <c r="W1456" s="13">
        <f>SUMIFS('Fielding Data'!G:G, 'Fielding Data'!$A:$A, $A1456)</f>
        <v>0</v>
      </c>
      <c r="X1456" s="13">
        <f>SUMIFS('Fielding Data'!H:H, 'Fielding Data'!$A:$A, $A1456)</f>
        <v>0</v>
      </c>
    </row>
    <row r="1457" spans="1:24" x14ac:dyDescent="0.3">
      <c r="A1457" s="13" t="str">
        <f t="shared" si="45"/>
        <v>duncash012011</v>
      </c>
      <c r="B1457" s="16" t="s">
        <v>778</v>
      </c>
      <c r="C1457" s="16">
        <v>2011</v>
      </c>
      <c r="D1457" s="16">
        <v>76</v>
      </c>
      <c r="E1457" s="16">
        <v>223</v>
      </c>
      <c r="F1457" s="16">
        <v>29</v>
      </c>
      <c r="G1457" s="16">
        <v>58</v>
      </c>
      <c r="H1457" s="16">
        <v>17</v>
      </c>
      <c r="I1457" s="16">
        <v>0</v>
      </c>
      <c r="J1457" s="16">
        <v>11</v>
      </c>
      <c r="K1457" s="16">
        <v>47</v>
      </c>
      <c r="L1457" s="16">
        <v>0</v>
      </c>
      <c r="M1457" s="16">
        <v>1</v>
      </c>
      <c r="N1457" s="16">
        <v>19</v>
      </c>
      <c r="O1457" s="16">
        <v>56</v>
      </c>
      <c r="P1457" s="13" t="str">
        <f t="shared" si="44"/>
        <v>1B</v>
      </c>
      <c r="Q1457" s="13">
        <f>IFERROR(VLOOKUP($A1457, 'Fielding Data'!$A$1:$H$12056, 5, 0), 0)</f>
        <v>44</v>
      </c>
      <c r="R1457" s="13">
        <f>IFERROR(VLOOKUP($A1457, 'Fielding Data'!$A$1:$H$12056, 6, 0), 0)</f>
        <v>6</v>
      </c>
      <c r="S1457" s="13">
        <f>IFERROR(VLOOKUP($A1457, 'Fielding Data'!$A$1:$H$12056, 7, 0), 0)</f>
        <v>1</v>
      </c>
      <c r="T1457" s="13">
        <f>IFERROR(VLOOKUP($A1457, 'Fielding Data'!$A$1:$H$12056, 8, 0), 0)</f>
        <v>4</v>
      </c>
      <c r="U1457" s="13">
        <f>SUMIFS('Fielding Data'!E:E, 'Fielding Data'!$A:$A, $A1457)</f>
        <v>103</v>
      </c>
      <c r="V1457" s="13">
        <f>SUMIFS('Fielding Data'!F:F, 'Fielding Data'!$A:$A, $A1457)</f>
        <v>8</v>
      </c>
      <c r="W1457" s="13">
        <f>SUMIFS('Fielding Data'!G:G, 'Fielding Data'!$A:$A, $A1457)</f>
        <v>2</v>
      </c>
      <c r="X1457" s="13">
        <f>SUMIFS('Fielding Data'!H:H, 'Fielding Data'!$A:$A, $A1457)</f>
        <v>4</v>
      </c>
    </row>
    <row r="1458" spans="1:24" x14ac:dyDescent="0.3">
      <c r="A1458" s="13" t="str">
        <f t="shared" si="45"/>
        <v>dunnad012011</v>
      </c>
      <c r="B1458" s="16" t="s">
        <v>240</v>
      </c>
      <c r="C1458" s="16">
        <v>2011</v>
      </c>
      <c r="D1458" s="16">
        <v>122</v>
      </c>
      <c r="E1458" s="16">
        <v>415</v>
      </c>
      <c r="F1458" s="16">
        <v>36</v>
      </c>
      <c r="G1458" s="16">
        <v>66</v>
      </c>
      <c r="H1458" s="16">
        <v>16</v>
      </c>
      <c r="I1458" s="16">
        <v>0</v>
      </c>
      <c r="J1458" s="16">
        <v>11</v>
      </c>
      <c r="K1458" s="16">
        <v>42</v>
      </c>
      <c r="L1458" s="16">
        <v>0</v>
      </c>
      <c r="M1458" s="16">
        <v>1</v>
      </c>
      <c r="N1458" s="16">
        <v>75</v>
      </c>
      <c r="O1458" s="16">
        <v>177</v>
      </c>
      <c r="P1458" s="13" t="str">
        <f t="shared" si="44"/>
        <v>1B</v>
      </c>
      <c r="Q1458" s="13">
        <f>IFERROR(VLOOKUP($A1458, 'Fielding Data'!$A$1:$H$12056, 5, 0), 0)</f>
        <v>259</v>
      </c>
      <c r="R1458" s="13">
        <f>IFERROR(VLOOKUP($A1458, 'Fielding Data'!$A$1:$H$12056, 6, 0), 0)</f>
        <v>24</v>
      </c>
      <c r="S1458" s="13">
        <f>IFERROR(VLOOKUP($A1458, 'Fielding Data'!$A$1:$H$12056, 7, 0), 0)</f>
        <v>4</v>
      </c>
      <c r="T1458" s="13">
        <f>IFERROR(VLOOKUP($A1458, 'Fielding Data'!$A$1:$H$12056, 8, 0), 0)</f>
        <v>21</v>
      </c>
      <c r="U1458" s="13">
        <f>SUMIFS('Fielding Data'!E:E, 'Fielding Data'!$A:$A, $A1458)</f>
        <v>260</v>
      </c>
      <c r="V1458" s="13">
        <f>SUMIFS('Fielding Data'!F:F, 'Fielding Data'!$A:$A, $A1458)</f>
        <v>24</v>
      </c>
      <c r="W1458" s="13">
        <f>SUMIFS('Fielding Data'!G:G, 'Fielding Data'!$A:$A, $A1458)</f>
        <v>4</v>
      </c>
      <c r="X1458" s="13">
        <f>SUMIFS('Fielding Data'!H:H, 'Fielding Data'!$A:$A, $A1458)</f>
        <v>21</v>
      </c>
    </row>
    <row r="1459" spans="1:24" x14ac:dyDescent="0.3">
      <c r="A1459" s="13" t="str">
        <f t="shared" si="45"/>
        <v>dunnmi012011</v>
      </c>
      <c r="B1459" s="16" t="s">
        <v>1075</v>
      </c>
      <c r="C1459" s="16">
        <v>2011</v>
      </c>
      <c r="D1459" s="16">
        <v>72</v>
      </c>
      <c r="E1459" s="16">
        <v>1</v>
      </c>
      <c r="F1459" s="16">
        <v>0</v>
      </c>
      <c r="G1459" s="16">
        <v>0</v>
      </c>
      <c r="H1459" s="16">
        <v>0</v>
      </c>
      <c r="I1459" s="16">
        <v>0</v>
      </c>
      <c r="J1459" s="16">
        <v>0</v>
      </c>
      <c r="K1459" s="16">
        <v>0</v>
      </c>
      <c r="L1459" s="16">
        <v>0</v>
      </c>
      <c r="M1459" s="16">
        <v>0</v>
      </c>
      <c r="N1459" s="16">
        <v>0</v>
      </c>
      <c r="O1459" s="16">
        <v>0</v>
      </c>
      <c r="P1459" s="13" t="str">
        <f t="shared" si="44"/>
        <v>P</v>
      </c>
      <c r="Q1459" s="13">
        <f>IFERROR(VLOOKUP($A1459, 'Fielding Data'!$A$1:$H$12056, 5, 0), 0)</f>
        <v>3</v>
      </c>
      <c r="R1459" s="13">
        <f>IFERROR(VLOOKUP($A1459, 'Fielding Data'!$A$1:$H$12056, 6, 0), 0)</f>
        <v>7</v>
      </c>
      <c r="S1459" s="13">
        <f>IFERROR(VLOOKUP($A1459, 'Fielding Data'!$A$1:$H$12056, 7, 0), 0)</f>
        <v>1</v>
      </c>
      <c r="T1459" s="13">
        <f>IFERROR(VLOOKUP($A1459, 'Fielding Data'!$A$1:$H$12056, 8, 0), 0)</f>
        <v>0</v>
      </c>
      <c r="U1459" s="13">
        <f>SUMIFS('Fielding Data'!E:E, 'Fielding Data'!$A:$A, $A1459)</f>
        <v>3</v>
      </c>
      <c r="V1459" s="13">
        <f>SUMIFS('Fielding Data'!F:F, 'Fielding Data'!$A:$A, $A1459)</f>
        <v>7</v>
      </c>
      <c r="W1459" s="13">
        <f>SUMIFS('Fielding Data'!G:G, 'Fielding Data'!$A:$A, $A1459)</f>
        <v>1</v>
      </c>
      <c r="X1459" s="13">
        <f>SUMIFS('Fielding Data'!H:H, 'Fielding Data'!$A:$A, $A1459)</f>
        <v>0</v>
      </c>
    </row>
    <row r="1460" spans="1:24" x14ac:dyDescent="0.3">
      <c r="A1460" s="13" t="str">
        <f t="shared" si="45"/>
        <v>duranlu012011</v>
      </c>
      <c r="B1460" s="16" t="s">
        <v>1076</v>
      </c>
      <c r="C1460" s="16">
        <v>2011</v>
      </c>
      <c r="D1460" s="16">
        <v>2</v>
      </c>
      <c r="E1460" s="16">
        <v>6</v>
      </c>
      <c r="F1460" s="16">
        <v>0</v>
      </c>
      <c r="G1460" s="16">
        <v>1</v>
      </c>
      <c r="H1460" s="16">
        <v>0</v>
      </c>
      <c r="I1460" s="16">
        <v>0</v>
      </c>
      <c r="J1460" s="16">
        <v>0</v>
      </c>
      <c r="K1460" s="16">
        <v>1</v>
      </c>
      <c r="L1460" s="16">
        <v>0</v>
      </c>
      <c r="M1460" s="16">
        <v>0</v>
      </c>
      <c r="N1460" s="16">
        <v>1</v>
      </c>
      <c r="O1460" s="16">
        <v>1</v>
      </c>
      <c r="P1460" s="13" t="str">
        <f t="shared" si="44"/>
        <v>CF</v>
      </c>
      <c r="Q1460" s="13">
        <f>IFERROR(VLOOKUP($A1460, 'Fielding Data'!$A$1:$H$12056, 5, 0), 0)</f>
        <v>0</v>
      </c>
      <c r="R1460" s="13">
        <f>IFERROR(VLOOKUP($A1460, 'Fielding Data'!$A$1:$H$12056, 6, 0), 0)</f>
        <v>0</v>
      </c>
      <c r="S1460" s="13">
        <f>IFERROR(VLOOKUP($A1460, 'Fielding Data'!$A$1:$H$12056, 7, 0), 0)</f>
        <v>0</v>
      </c>
      <c r="T1460" s="13">
        <f>IFERROR(VLOOKUP($A1460, 'Fielding Data'!$A$1:$H$12056, 8, 0), 0)</f>
        <v>0</v>
      </c>
      <c r="U1460" s="13">
        <f>SUMIFS('Fielding Data'!E:E, 'Fielding Data'!$A:$A, $A1460)</f>
        <v>3</v>
      </c>
      <c r="V1460" s="13">
        <f>SUMIFS('Fielding Data'!F:F, 'Fielding Data'!$A:$A, $A1460)</f>
        <v>0</v>
      </c>
      <c r="W1460" s="13">
        <f>SUMIFS('Fielding Data'!G:G, 'Fielding Data'!$A:$A, $A1460)</f>
        <v>0</v>
      </c>
      <c r="X1460" s="13">
        <f>SUMIFS('Fielding Data'!H:H, 'Fielding Data'!$A:$A, $A1460)</f>
        <v>0</v>
      </c>
    </row>
    <row r="1461" spans="1:24" x14ac:dyDescent="0.3">
      <c r="A1461" s="13" t="str">
        <f t="shared" si="45"/>
        <v>durbich012011</v>
      </c>
      <c r="B1461" s="16" t="s">
        <v>91</v>
      </c>
      <c r="C1461" s="16">
        <v>2011</v>
      </c>
      <c r="D1461" s="16">
        <v>56</v>
      </c>
      <c r="E1461" s="16">
        <v>0</v>
      </c>
      <c r="F1461" s="16">
        <v>0</v>
      </c>
      <c r="G1461" s="16">
        <v>0</v>
      </c>
      <c r="H1461" s="16">
        <v>0</v>
      </c>
      <c r="I1461" s="16">
        <v>0</v>
      </c>
      <c r="J1461" s="16">
        <v>0</v>
      </c>
      <c r="K1461" s="16">
        <v>0</v>
      </c>
      <c r="L1461" s="16">
        <v>0</v>
      </c>
      <c r="M1461" s="16">
        <v>0</v>
      </c>
      <c r="N1461" s="16">
        <v>0</v>
      </c>
      <c r="O1461" s="16">
        <v>0</v>
      </c>
      <c r="P1461" s="13" t="str">
        <f t="shared" si="44"/>
        <v>P</v>
      </c>
      <c r="Q1461" s="13">
        <f>IFERROR(VLOOKUP($A1461, 'Fielding Data'!$A$1:$H$12056, 5, 0), 0)</f>
        <v>3</v>
      </c>
      <c r="R1461" s="13">
        <f>IFERROR(VLOOKUP($A1461, 'Fielding Data'!$A$1:$H$12056, 6, 0), 0)</f>
        <v>7</v>
      </c>
      <c r="S1461" s="13">
        <f>IFERROR(VLOOKUP($A1461, 'Fielding Data'!$A$1:$H$12056, 7, 0), 0)</f>
        <v>0</v>
      </c>
      <c r="T1461" s="13">
        <f>IFERROR(VLOOKUP($A1461, 'Fielding Data'!$A$1:$H$12056, 8, 0), 0)</f>
        <v>0</v>
      </c>
      <c r="U1461" s="13">
        <f>SUMIFS('Fielding Data'!E:E, 'Fielding Data'!$A:$A, $A1461)</f>
        <v>3</v>
      </c>
      <c r="V1461" s="13">
        <f>SUMIFS('Fielding Data'!F:F, 'Fielding Data'!$A:$A, $A1461)</f>
        <v>7</v>
      </c>
      <c r="W1461" s="13">
        <f>SUMIFS('Fielding Data'!G:G, 'Fielding Data'!$A:$A, $A1461)</f>
        <v>0</v>
      </c>
      <c r="X1461" s="13">
        <f>SUMIFS('Fielding Data'!H:H, 'Fielding Data'!$A:$A, $A1461)</f>
        <v>0</v>
      </c>
    </row>
    <row r="1462" spans="1:24" x14ac:dyDescent="0.3">
      <c r="A1462" s="13" t="str">
        <f t="shared" si="45"/>
        <v>dysonja012011</v>
      </c>
      <c r="B1462" s="16" t="s">
        <v>1270</v>
      </c>
      <c r="C1462" s="16">
        <v>2011</v>
      </c>
      <c r="D1462" s="16">
        <v>26</v>
      </c>
      <c r="E1462" s="16">
        <v>44</v>
      </c>
      <c r="F1462" s="16">
        <v>8</v>
      </c>
      <c r="G1462" s="16">
        <v>9</v>
      </c>
      <c r="H1462" s="16">
        <v>1</v>
      </c>
      <c r="I1462" s="16">
        <v>0</v>
      </c>
      <c r="J1462" s="16">
        <v>0</v>
      </c>
      <c r="K1462" s="16">
        <v>3</v>
      </c>
      <c r="L1462" s="16">
        <v>11</v>
      </c>
      <c r="M1462" s="16">
        <v>1</v>
      </c>
      <c r="N1462" s="16">
        <v>7</v>
      </c>
      <c r="O1462" s="16">
        <v>14</v>
      </c>
      <c r="P1462" s="13" t="str">
        <f t="shared" si="44"/>
        <v>CF</v>
      </c>
      <c r="Q1462" s="13">
        <f>IFERROR(VLOOKUP($A1462, 'Fielding Data'!$A$1:$H$12056, 5, 0), 0)</f>
        <v>0</v>
      </c>
      <c r="R1462" s="13">
        <f>IFERROR(VLOOKUP($A1462, 'Fielding Data'!$A$1:$H$12056, 6, 0), 0)</f>
        <v>0</v>
      </c>
      <c r="S1462" s="13">
        <f>IFERROR(VLOOKUP($A1462, 'Fielding Data'!$A$1:$H$12056, 7, 0), 0)</f>
        <v>0</v>
      </c>
      <c r="T1462" s="13">
        <f>IFERROR(VLOOKUP($A1462, 'Fielding Data'!$A$1:$H$12056, 8, 0), 0)</f>
        <v>0</v>
      </c>
      <c r="U1462" s="13">
        <f>SUMIFS('Fielding Data'!E:E, 'Fielding Data'!$A:$A, $A1462)</f>
        <v>31</v>
      </c>
      <c r="V1462" s="13">
        <f>SUMIFS('Fielding Data'!F:F, 'Fielding Data'!$A:$A, $A1462)</f>
        <v>0</v>
      </c>
      <c r="W1462" s="13">
        <f>SUMIFS('Fielding Data'!G:G, 'Fielding Data'!$A:$A, $A1462)</f>
        <v>0</v>
      </c>
      <c r="X1462" s="13">
        <f>SUMIFS('Fielding Data'!H:H, 'Fielding Data'!$A:$A, $A1462)</f>
        <v>0</v>
      </c>
    </row>
    <row r="1463" spans="1:24" x14ac:dyDescent="0.3">
      <c r="A1463" s="13" t="str">
        <f t="shared" si="45"/>
        <v>edlefst012011</v>
      </c>
      <c r="B1463" s="16" t="s">
        <v>1488</v>
      </c>
      <c r="C1463" s="16">
        <v>2011</v>
      </c>
      <c r="D1463" s="16">
        <v>13</v>
      </c>
      <c r="E1463" s="16">
        <v>1</v>
      </c>
      <c r="F1463" s="16">
        <v>0</v>
      </c>
      <c r="G1463" s="16">
        <v>0</v>
      </c>
      <c r="H1463" s="16">
        <v>0</v>
      </c>
      <c r="I1463" s="16">
        <v>0</v>
      </c>
      <c r="J1463" s="16">
        <v>0</v>
      </c>
      <c r="K1463" s="16">
        <v>0</v>
      </c>
      <c r="L1463" s="16">
        <v>0</v>
      </c>
      <c r="M1463" s="16">
        <v>0</v>
      </c>
      <c r="N1463" s="16">
        <v>0</v>
      </c>
      <c r="O1463" s="16">
        <v>1</v>
      </c>
      <c r="P1463" s="13" t="str">
        <f t="shared" si="44"/>
        <v>P</v>
      </c>
      <c r="Q1463" s="13">
        <f>IFERROR(VLOOKUP($A1463, 'Fielding Data'!$A$1:$H$12056, 5, 0), 0)</f>
        <v>4</v>
      </c>
      <c r="R1463" s="13">
        <f>IFERROR(VLOOKUP($A1463, 'Fielding Data'!$A$1:$H$12056, 6, 0), 0)</f>
        <v>0</v>
      </c>
      <c r="S1463" s="13">
        <f>IFERROR(VLOOKUP($A1463, 'Fielding Data'!$A$1:$H$12056, 7, 0), 0)</f>
        <v>0</v>
      </c>
      <c r="T1463" s="13">
        <f>IFERROR(VLOOKUP($A1463, 'Fielding Data'!$A$1:$H$12056, 8, 0), 0)</f>
        <v>1</v>
      </c>
      <c r="U1463" s="13">
        <f>SUMIFS('Fielding Data'!E:E, 'Fielding Data'!$A:$A, $A1463)</f>
        <v>4</v>
      </c>
      <c r="V1463" s="13">
        <f>SUMIFS('Fielding Data'!F:F, 'Fielding Data'!$A:$A, $A1463)</f>
        <v>0</v>
      </c>
      <c r="W1463" s="13">
        <f>SUMIFS('Fielding Data'!G:G, 'Fielding Data'!$A:$A, $A1463)</f>
        <v>0</v>
      </c>
      <c r="X1463" s="13">
        <f>SUMIFS('Fielding Data'!H:H, 'Fielding Data'!$A:$A, $A1463)</f>
        <v>1</v>
      </c>
    </row>
    <row r="1464" spans="1:24" x14ac:dyDescent="0.3">
      <c r="A1464" s="13" t="str">
        <f t="shared" si="45"/>
        <v>ekstrmi012011</v>
      </c>
      <c r="B1464" s="16" t="s">
        <v>912</v>
      </c>
      <c r="C1464" s="16">
        <v>2011</v>
      </c>
      <c r="D1464" s="16">
        <v>1</v>
      </c>
      <c r="E1464" s="16">
        <v>0</v>
      </c>
      <c r="F1464" s="16">
        <v>0</v>
      </c>
      <c r="G1464" s="16">
        <v>0</v>
      </c>
      <c r="H1464" s="16">
        <v>0</v>
      </c>
      <c r="I1464" s="16">
        <v>0</v>
      </c>
      <c r="J1464" s="16">
        <v>0</v>
      </c>
      <c r="K1464" s="16">
        <v>0</v>
      </c>
      <c r="L1464" s="16">
        <v>0</v>
      </c>
      <c r="M1464" s="16">
        <v>0</v>
      </c>
      <c r="N1464" s="16">
        <v>0</v>
      </c>
      <c r="O1464" s="16">
        <v>0</v>
      </c>
      <c r="P1464" s="13" t="str">
        <f t="shared" si="44"/>
        <v>P</v>
      </c>
      <c r="Q1464" s="13">
        <f>IFERROR(VLOOKUP($A1464, 'Fielding Data'!$A$1:$H$12056, 5, 0), 0)</f>
        <v>0</v>
      </c>
      <c r="R1464" s="13">
        <f>IFERROR(VLOOKUP($A1464, 'Fielding Data'!$A$1:$H$12056, 6, 0), 0)</f>
        <v>0</v>
      </c>
      <c r="S1464" s="13">
        <f>IFERROR(VLOOKUP($A1464, 'Fielding Data'!$A$1:$H$12056, 7, 0), 0)</f>
        <v>0</v>
      </c>
      <c r="T1464" s="13">
        <f>IFERROR(VLOOKUP($A1464, 'Fielding Data'!$A$1:$H$12056, 8, 0), 0)</f>
        <v>0</v>
      </c>
      <c r="U1464" s="13">
        <f>SUMIFS('Fielding Data'!E:E, 'Fielding Data'!$A:$A, $A1464)</f>
        <v>0</v>
      </c>
      <c r="V1464" s="13">
        <f>SUMIFS('Fielding Data'!F:F, 'Fielding Data'!$A:$A, $A1464)</f>
        <v>0</v>
      </c>
      <c r="W1464" s="13">
        <f>SUMIFS('Fielding Data'!G:G, 'Fielding Data'!$A:$A, $A1464)</f>
        <v>0</v>
      </c>
      <c r="X1464" s="13">
        <f>SUMIFS('Fielding Data'!H:H, 'Fielding Data'!$A:$A, $A1464)</f>
        <v>0</v>
      </c>
    </row>
    <row r="1465" spans="1:24" x14ac:dyDescent="0.3">
      <c r="A1465" s="13" t="str">
        <f t="shared" si="45"/>
        <v>elbersc012011</v>
      </c>
      <c r="B1465" s="16" t="s">
        <v>913</v>
      </c>
      <c r="C1465" s="16">
        <v>2011</v>
      </c>
      <c r="D1465" s="16">
        <v>47</v>
      </c>
      <c r="E1465" s="16">
        <v>0</v>
      </c>
      <c r="F1465" s="16">
        <v>0</v>
      </c>
      <c r="G1465" s="16">
        <v>0</v>
      </c>
      <c r="H1465" s="16">
        <v>0</v>
      </c>
      <c r="I1465" s="16">
        <v>0</v>
      </c>
      <c r="J1465" s="16">
        <v>0</v>
      </c>
      <c r="K1465" s="16">
        <v>0</v>
      </c>
      <c r="L1465" s="16">
        <v>0</v>
      </c>
      <c r="M1465" s="16">
        <v>0</v>
      </c>
      <c r="N1465" s="16">
        <v>0</v>
      </c>
      <c r="O1465" s="16">
        <v>0</v>
      </c>
      <c r="P1465" s="13" t="str">
        <f t="shared" si="44"/>
        <v>P</v>
      </c>
      <c r="Q1465" s="13">
        <f>IFERROR(VLOOKUP($A1465, 'Fielding Data'!$A$1:$H$12056, 5, 0), 0)</f>
        <v>1</v>
      </c>
      <c r="R1465" s="13">
        <f>IFERROR(VLOOKUP($A1465, 'Fielding Data'!$A$1:$H$12056, 6, 0), 0)</f>
        <v>1</v>
      </c>
      <c r="S1465" s="13">
        <f>IFERROR(VLOOKUP($A1465, 'Fielding Data'!$A$1:$H$12056, 7, 0), 0)</f>
        <v>0</v>
      </c>
      <c r="T1465" s="13">
        <f>IFERROR(VLOOKUP($A1465, 'Fielding Data'!$A$1:$H$12056, 8, 0), 0)</f>
        <v>0</v>
      </c>
      <c r="U1465" s="13">
        <f>SUMIFS('Fielding Data'!E:E, 'Fielding Data'!$A:$A, $A1465)</f>
        <v>1</v>
      </c>
      <c r="V1465" s="13">
        <f>SUMIFS('Fielding Data'!F:F, 'Fielding Data'!$A:$A, $A1465)</f>
        <v>1</v>
      </c>
      <c r="W1465" s="13">
        <f>SUMIFS('Fielding Data'!G:G, 'Fielding Data'!$A:$A, $A1465)</f>
        <v>0</v>
      </c>
      <c r="X1465" s="13">
        <f>SUMIFS('Fielding Data'!H:H, 'Fielding Data'!$A:$A, $A1465)</f>
        <v>0</v>
      </c>
    </row>
    <row r="1466" spans="1:24" x14ac:dyDescent="0.3">
      <c r="A1466" s="13" t="str">
        <f t="shared" si="45"/>
        <v>ellisaj012011</v>
      </c>
      <c r="B1466" s="16" t="s">
        <v>914</v>
      </c>
      <c r="C1466" s="16">
        <v>2011</v>
      </c>
      <c r="D1466" s="16">
        <v>31</v>
      </c>
      <c r="E1466" s="16">
        <v>85</v>
      </c>
      <c r="F1466" s="16">
        <v>8</v>
      </c>
      <c r="G1466" s="16">
        <v>23</v>
      </c>
      <c r="H1466" s="16">
        <v>1</v>
      </c>
      <c r="I1466" s="16">
        <v>1</v>
      </c>
      <c r="J1466" s="16">
        <v>2</v>
      </c>
      <c r="K1466" s="16">
        <v>11</v>
      </c>
      <c r="L1466" s="16">
        <v>0</v>
      </c>
      <c r="M1466" s="16">
        <v>1</v>
      </c>
      <c r="N1466" s="16">
        <v>14</v>
      </c>
      <c r="O1466" s="16">
        <v>16</v>
      </c>
      <c r="P1466" s="13" t="str">
        <f t="shared" si="44"/>
        <v>C</v>
      </c>
      <c r="Q1466" s="13">
        <f>IFERROR(VLOOKUP($A1466, 'Fielding Data'!$A$1:$H$12056, 5, 0), 0)</f>
        <v>167</v>
      </c>
      <c r="R1466" s="13">
        <f>IFERROR(VLOOKUP($A1466, 'Fielding Data'!$A$1:$H$12056, 6, 0), 0)</f>
        <v>11</v>
      </c>
      <c r="S1466" s="13">
        <f>IFERROR(VLOOKUP($A1466, 'Fielding Data'!$A$1:$H$12056, 7, 0), 0)</f>
        <v>0</v>
      </c>
      <c r="T1466" s="13">
        <f>IFERROR(VLOOKUP($A1466, 'Fielding Data'!$A$1:$H$12056, 8, 0), 0)</f>
        <v>2</v>
      </c>
      <c r="U1466" s="13">
        <f>SUMIFS('Fielding Data'!E:E, 'Fielding Data'!$A:$A, $A1466)</f>
        <v>167</v>
      </c>
      <c r="V1466" s="13">
        <f>SUMIFS('Fielding Data'!F:F, 'Fielding Data'!$A:$A, $A1466)</f>
        <v>11</v>
      </c>
      <c r="W1466" s="13">
        <f>SUMIFS('Fielding Data'!G:G, 'Fielding Data'!$A:$A, $A1466)</f>
        <v>0</v>
      </c>
      <c r="X1466" s="13">
        <f>SUMIFS('Fielding Data'!H:H, 'Fielding Data'!$A:$A, $A1466)</f>
        <v>2</v>
      </c>
    </row>
    <row r="1467" spans="1:24" x14ac:dyDescent="0.3">
      <c r="A1467" s="13" t="str">
        <f t="shared" si="45"/>
        <v>ellsbja012011</v>
      </c>
      <c r="B1467" s="16" t="s">
        <v>779</v>
      </c>
      <c r="C1467" s="16">
        <v>2011</v>
      </c>
      <c r="D1467" s="16">
        <v>158</v>
      </c>
      <c r="E1467" s="16">
        <v>660</v>
      </c>
      <c r="F1467" s="16">
        <v>119</v>
      </c>
      <c r="G1467" s="16">
        <v>212</v>
      </c>
      <c r="H1467" s="16">
        <v>46</v>
      </c>
      <c r="I1467" s="16">
        <v>5</v>
      </c>
      <c r="J1467" s="16">
        <v>32</v>
      </c>
      <c r="K1467" s="16">
        <v>105</v>
      </c>
      <c r="L1467" s="16">
        <v>39</v>
      </c>
      <c r="M1467" s="16">
        <v>15</v>
      </c>
      <c r="N1467" s="16">
        <v>52</v>
      </c>
      <c r="O1467" s="16">
        <v>98</v>
      </c>
      <c r="P1467" s="13" t="str">
        <f t="shared" si="44"/>
        <v>CF</v>
      </c>
      <c r="Q1467" s="13">
        <f>IFERROR(VLOOKUP($A1467, 'Fielding Data'!$A$1:$H$12056, 5, 0), 0)</f>
        <v>0</v>
      </c>
      <c r="R1467" s="13">
        <f>IFERROR(VLOOKUP($A1467, 'Fielding Data'!$A$1:$H$12056, 6, 0), 0)</f>
        <v>0</v>
      </c>
      <c r="S1467" s="13">
        <f>IFERROR(VLOOKUP($A1467, 'Fielding Data'!$A$1:$H$12056, 7, 0), 0)</f>
        <v>0</v>
      </c>
      <c r="T1467" s="13">
        <f>IFERROR(VLOOKUP($A1467, 'Fielding Data'!$A$1:$H$12056, 8, 0), 0)</f>
        <v>0</v>
      </c>
      <c r="U1467" s="13">
        <f>SUMIFS('Fielding Data'!E:E, 'Fielding Data'!$A:$A, $A1467)</f>
        <v>388</v>
      </c>
      <c r="V1467" s="13">
        <f>SUMIFS('Fielding Data'!F:F, 'Fielding Data'!$A:$A, $A1467)</f>
        <v>6</v>
      </c>
      <c r="W1467" s="13">
        <f>SUMIFS('Fielding Data'!G:G, 'Fielding Data'!$A:$A, $A1467)</f>
        <v>0</v>
      </c>
      <c r="X1467" s="13">
        <f>SUMIFS('Fielding Data'!H:H, 'Fielding Data'!$A:$A, $A1467)</f>
        <v>3</v>
      </c>
    </row>
    <row r="1468" spans="1:24" x14ac:dyDescent="0.3">
      <c r="A1468" s="13" t="str">
        <f t="shared" si="45"/>
        <v>elyjo012011</v>
      </c>
      <c r="B1468" s="16" t="s">
        <v>1271</v>
      </c>
      <c r="C1468" s="16">
        <v>2011</v>
      </c>
      <c r="D1468" s="16">
        <v>5</v>
      </c>
      <c r="E1468" s="16">
        <v>3</v>
      </c>
      <c r="F1468" s="16">
        <v>0</v>
      </c>
      <c r="G1468" s="16">
        <v>0</v>
      </c>
      <c r="H1468" s="16">
        <v>0</v>
      </c>
      <c r="I1468" s="16">
        <v>0</v>
      </c>
      <c r="J1468" s="16">
        <v>0</v>
      </c>
      <c r="K1468" s="16">
        <v>0</v>
      </c>
      <c r="L1468" s="16">
        <v>0</v>
      </c>
      <c r="M1468" s="16">
        <v>1</v>
      </c>
      <c r="N1468" s="16">
        <v>1</v>
      </c>
      <c r="O1468" s="16">
        <v>2</v>
      </c>
      <c r="P1468" s="13" t="str">
        <f t="shared" si="44"/>
        <v>P</v>
      </c>
      <c r="Q1468" s="13">
        <f>IFERROR(VLOOKUP($A1468, 'Fielding Data'!$A$1:$H$12056, 5, 0), 0)</f>
        <v>0</v>
      </c>
      <c r="R1468" s="13">
        <f>IFERROR(VLOOKUP($A1468, 'Fielding Data'!$A$1:$H$12056, 6, 0), 0)</f>
        <v>1</v>
      </c>
      <c r="S1468" s="13">
        <f>IFERROR(VLOOKUP($A1468, 'Fielding Data'!$A$1:$H$12056, 7, 0), 0)</f>
        <v>1</v>
      </c>
      <c r="T1468" s="13">
        <f>IFERROR(VLOOKUP($A1468, 'Fielding Data'!$A$1:$H$12056, 8, 0), 0)</f>
        <v>0</v>
      </c>
      <c r="U1468" s="13">
        <f>SUMIFS('Fielding Data'!E:E, 'Fielding Data'!$A:$A, $A1468)</f>
        <v>0</v>
      </c>
      <c r="V1468" s="13">
        <f>SUMIFS('Fielding Data'!F:F, 'Fielding Data'!$A:$A, $A1468)</f>
        <v>1</v>
      </c>
      <c r="W1468" s="13">
        <f>SUMIFS('Fielding Data'!G:G, 'Fielding Data'!$A:$A, $A1468)</f>
        <v>1</v>
      </c>
      <c r="X1468" s="13">
        <f>SUMIFS('Fielding Data'!H:H, 'Fielding Data'!$A:$A, $A1468)</f>
        <v>0</v>
      </c>
    </row>
    <row r="1469" spans="1:24" x14ac:dyDescent="0.3">
      <c r="A1469" s="13" t="str">
        <f t="shared" si="45"/>
        <v>emausbr012011</v>
      </c>
      <c r="B1469" s="16" t="s">
        <v>1489</v>
      </c>
      <c r="C1469" s="16">
        <v>2011</v>
      </c>
      <c r="D1469" s="16">
        <v>14</v>
      </c>
      <c r="E1469" s="16">
        <v>37</v>
      </c>
      <c r="F1469" s="16">
        <v>2</v>
      </c>
      <c r="G1469" s="16">
        <v>6</v>
      </c>
      <c r="H1469" s="16">
        <v>0</v>
      </c>
      <c r="I1469" s="16">
        <v>0</v>
      </c>
      <c r="J1469" s="16">
        <v>0</v>
      </c>
      <c r="K1469" s="16">
        <v>1</v>
      </c>
      <c r="L1469" s="16">
        <v>0</v>
      </c>
      <c r="M1469" s="16">
        <v>0</v>
      </c>
      <c r="N1469" s="16">
        <v>4</v>
      </c>
      <c r="O1469" s="16">
        <v>9</v>
      </c>
      <c r="P1469" s="13" t="str">
        <f t="shared" si="44"/>
        <v>2B</v>
      </c>
      <c r="Q1469" s="13">
        <f>IFERROR(VLOOKUP($A1469, 'Fielding Data'!$A$1:$H$12056, 5, 0), 0)</f>
        <v>16</v>
      </c>
      <c r="R1469" s="13">
        <f>IFERROR(VLOOKUP($A1469, 'Fielding Data'!$A$1:$H$12056, 6, 0), 0)</f>
        <v>37</v>
      </c>
      <c r="S1469" s="13">
        <f>IFERROR(VLOOKUP($A1469, 'Fielding Data'!$A$1:$H$12056, 7, 0), 0)</f>
        <v>0</v>
      </c>
      <c r="T1469" s="13">
        <f>IFERROR(VLOOKUP($A1469, 'Fielding Data'!$A$1:$H$12056, 8, 0), 0)</f>
        <v>5</v>
      </c>
      <c r="U1469" s="13">
        <f>SUMIFS('Fielding Data'!E:E, 'Fielding Data'!$A:$A, $A1469)</f>
        <v>16</v>
      </c>
      <c r="V1469" s="13">
        <f>SUMIFS('Fielding Data'!F:F, 'Fielding Data'!$A:$A, $A1469)</f>
        <v>37</v>
      </c>
      <c r="W1469" s="13">
        <f>SUMIFS('Fielding Data'!G:G, 'Fielding Data'!$A:$A, $A1469)</f>
        <v>0</v>
      </c>
      <c r="X1469" s="13">
        <f>SUMIFS('Fielding Data'!H:H, 'Fielding Data'!$A:$A, $A1469)</f>
        <v>5</v>
      </c>
    </row>
    <row r="1470" spans="1:24" x14ac:dyDescent="0.3">
      <c r="A1470" s="13" t="str">
        <f t="shared" si="45"/>
        <v>encared012011</v>
      </c>
      <c r="B1470" s="16" t="s">
        <v>536</v>
      </c>
      <c r="C1470" s="16">
        <v>2011</v>
      </c>
      <c r="D1470" s="16">
        <v>134</v>
      </c>
      <c r="E1470" s="16">
        <v>481</v>
      </c>
      <c r="F1470" s="16">
        <v>70</v>
      </c>
      <c r="G1470" s="16">
        <v>131</v>
      </c>
      <c r="H1470" s="16">
        <v>36</v>
      </c>
      <c r="I1470" s="16">
        <v>0</v>
      </c>
      <c r="J1470" s="16">
        <v>17</v>
      </c>
      <c r="K1470" s="16">
        <v>55</v>
      </c>
      <c r="L1470" s="16">
        <v>8</v>
      </c>
      <c r="M1470" s="16">
        <v>2</v>
      </c>
      <c r="N1470" s="16">
        <v>43</v>
      </c>
      <c r="O1470" s="16">
        <v>77</v>
      </c>
      <c r="P1470" s="13" t="str">
        <f t="shared" si="44"/>
        <v>1B</v>
      </c>
      <c r="Q1470" s="13">
        <f>IFERROR(VLOOKUP($A1470, 'Fielding Data'!$A$1:$H$12056, 5, 0), 0)</f>
        <v>192</v>
      </c>
      <c r="R1470" s="13">
        <f>IFERROR(VLOOKUP($A1470, 'Fielding Data'!$A$1:$H$12056, 6, 0), 0)</f>
        <v>9</v>
      </c>
      <c r="S1470" s="13">
        <f>IFERROR(VLOOKUP($A1470, 'Fielding Data'!$A$1:$H$12056, 7, 0), 0)</f>
        <v>4</v>
      </c>
      <c r="T1470" s="13">
        <f>IFERROR(VLOOKUP($A1470, 'Fielding Data'!$A$1:$H$12056, 8, 0), 0)</f>
        <v>16</v>
      </c>
      <c r="U1470" s="13">
        <f>SUMIFS('Fielding Data'!E:E, 'Fielding Data'!$A:$A, $A1470)</f>
        <v>215</v>
      </c>
      <c r="V1470" s="13">
        <f>SUMIFS('Fielding Data'!F:F, 'Fielding Data'!$A:$A, $A1470)</f>
        <v>52</v>
      </c>
      <c r="W1470" s="13">
        <f>SUMIFS('Fielding Data'!G:G, 'Fielding Data'!$A:$A, $A1470)</f>
        <v>12</v>
      </c>
      <c r="X1470" s="13">
        <f>SUMIFS('Fielding Data'!H:H, 'Fielding Data'!$A:$A, $A1470)</f>
        <v>18</v>
      </c>
    </row>
    <row r="1471" spans="1:24" x14ac:dyDescent="0.3">
      <c r="A1471" s="13" t="str">
        <f t="shared" si="45"/>
        <v>enrigba012011</v>
      </c>
      <c r="B1471" s="16" t="s">
        <v>1273</v>
      </c>
      <c r="C1471" s="16">
        <v>2011</v>
      </c>
      <c r="D1471" s="16">
        <v>8</v>
      </c>
      <c r="E1471" s="16">
        <v>12</v>
      </c>
      <c r="F1471" s="16">
        <v>1</v>
      </c>
      <c r="G1471" s="16">
        <v>2</v>
      </c>
      <c r="H1471" s="16">
        <v>0</v>
      </c>
      <c r="I1471" s="16">
        <v>0</v>
      </c>
      <c r="J1471" s="16">
        <v>1</v>
      </c>
      <c r="K1471" s="16">
        <v>2</v>
      </c>
      <c r="L1471" s="16">
        <v>0</v>
      </c>
      <c r="M1471" s="16">
        <v>0</v>
      </c>
      <c r="N1471" s="16">
        <v>2</v>
      </c>
      <c r="O1471" s="16">
        <v>2</v>
      </c>
      <c r="P1471" s="13" t="str">
        <f t="shared" si="44"/>
        <v>P</v>
      </c>
      <c r="Q1471" s="13">
        <f>IFERROR(VLOOKUP($A1471, 'Fielding Data'!$A$1:$H$12056, 5, 0), 0)</f>
        <v>1</v>
      </c>
      <c r="R1471" s="13">
        <f>IFERROR(VLOOKUP($A1471, 'Fielding Data'!$A$1:$H$12056, 6, 0), 0)</f>
        <v>6</v>
      </c>
      <c r="S1471" s="13">
        <f>IFERROR(VLOOKUP($A1471, 'Fielding Data'!$A$1:$H$12056, 7, 0), 0)</f>
        <v>0</v>
      </c>
      <c r="T1471" s="13">
        <f>IFERROR(VLOOKUP($A1471, 'Fielding Data'!$A$1:$H$12056, 8, 0), 0)</f>
        <v>0</v>
      </c>
      <c r="U1471" s="13">
        <f>SUMIFS('Fielding Data'!E:E, 'Fielding Data'!$A:$A, $A1471)</f>
        <v>1</v>
      </c>
      <c r="V1471" s="13">
        <f>SUMIFS('Fielding Data'!F:F, 'Fielding Data'!$A:$A, $A1471)</f>
        <v>6</v>
      </c>
      <c r="W1471" s="13">
        <f>SUMIFS('Fielding Data'!G:G, 'Fielding Data'!$A:$A, $A1471)</f>
        <v>0</v>
      </c>
      <c r="X1471" s="13">
        <f>SUMIFS('Fielding Data'!H:H, 'Fielding Data'!$A:$A, $A1471)</f>
        <v>0</v>
      </c>
    </row>
    <row r="1472" spans="1:24" x14ac:dyDescent="0.3">
      <c r="A1472" s="13" t="str">
        <f t="shared" si="45"/>
        <v>eovalna012011</v>
      </c>
      <c r="B1472" s="16" t="s">
        <v>1490</v>
      </c>
      <c r="C1472" s="16">
        <v>2011</v>
      </c>
      <c r="D1472" s="16">
        <v>10</v>
      </c>
      <c r="E1472" s="16">
        <v>11</v>
      </c>
      <c r="F1472" s="16">
        <v>1</v>
      </c>
      <c r="G1472" s="16">
        <v>1</v>
      </c>
      <c r="H1472" s="16">
        <v>0</v>
      </c>
      <c r="I1472" s="16">
        <v>0</v>
      </c>
      <c r="J1472" s="16">
        <v>0</v>
      </c>
      <c r="K1472" s="16">
        <v>0</v>
      </c>
      <c r="L1472" s="16">
        <v>0</v>
      </c>
      <c r="M1472" s="16">
        <v>0</v>
      </c>
      <c r="N1472" s="16">
        <v>1</v>
      </c>
      <c r="O1472" s="16">
        <v>9</v>
      </c>
      <c r="P1472" s="13" t="str">
        <f t="shared" si="44"/>
        <v>P</v>
      </c>
      <c r="Q1472" s="13">
        <f>IFERROR(VLOOKUP($A1472, 'Fielding Data'!$A$1:$H$12056, 5, 0), 0)</f>
        <v>1</v>
      </c>
      <c r="R1472" s="13">
        <f>IFERROR(VLOOKUP($A1472, 'Fielding Data'!$A$1:$H$12056, 6, 0), 0)</f>
        <v>7</v>
      </c>
      <c r="S1472" s="13">
        <f>IFERROR(VLOOKUP($A1472, 'Fielding Data'!$A$1:$H$12056, 7, 0), 0)</f>
        <v>0</v>
      </c>
      <c r="T1472" s="13">
        <f>IFERROR(VLOOKUP($A1472, 'Fielding Data'!$A$1:$H$12056, 8, 0), 0)</f>
        <v>0</v>
      </c>
      <c r="U1472" s="13">
        <f>SUMIFS('Fielding Data'!E:E, 'Fielding Data'!$A:$A, $A1472)</f>
        <v>1</v>
      </c>
      <c r="V1472" s="13">
        <f>SUMIFS('Fielding Data'!F:F, 'Fielding Data'!$A:$A, $A1472)</f>
        <v>7</v>
      </c>
      <c r="W1472" s="13">
        <f>SUMIFS('Fielding Data'!G:G, 'Fielding Data'!$A:$A, $A1472)</f>
        <v>0</v>
      </c>
      <c r="X1472" s="13">
        <f>SUMIFS('Fielding Data'!H:H, 'Fielding Data'!$A:$A, $A1472)</f>
        <v>0</v>
      </c>
    </row>
    <row r="1473" spans="1:24" x14ac:dyDescent="0.3">
      <c r="A1473" s="13" t="str">
        <f t="shared" si="45"/>
        <v>eppleco012011</v>
      </c>
      <c r="B1473" s="16" t="s">
        <v>1491</v>
      </c>
      <c r="C1473" s="16">
        <v>2011</v>
      </c>
      <c r="D1473" s="16">
        <v>10</v>
      </c>
      <c r="E1473" s="16">
        <v>0</v>
      </c>
      <c r="F1473" s="16">
        <v>0</v>
      </c>
      <c r="G1473" s="16">
        <v>0</v>
      </c>
      <c r="H1473" s="16">
        <v>0</v>
      </c>
      <c r="I1473" s="16">
        <v>0</v>
      </c>
      <c r="J1473" s="16">
        <v>0</v>
      </c>
      <c r="K1473" s="16">
        <v>0</v>
      </c>
      <c r="L1473" s="16">
        <v>0</v>
      </c>
      <c r="M1473" s="16">
        <v>0</v>
      </c>
      <c r="N1473" s="16">
        <v>0</v>
      </c>
      <c r="O1473" s="16">
        <v>0</v>
      </c>
      <c r="P1473" s="13" t="str">
        <f t="shared" si="44"/>
        <v>P</v>
      </c>
      <c r="Q1473" s="13">
        <f>IFERROR(VLOOKUP($A1473, 'Fielding Data'!$A$1:$H$12056, 5, 0), 0)</f>
        <v>0</v>
      </c>
      <c r="R1473" s="13">
        <f>IFERROR(VLOOKUP($A1473, 'Fielding Data'!$A$1:$H$12056, 6, 0), 0)</f>
        <v>5</v>
      </c>
      <c r="S1473" s="13">
        <f>IFERROR(VLOOKUP($A1473, 'Fielding Data'!$A$1:$H$12056, 7, 0), 0)</f>
        <v>0</v>
      </c>
      <c r="T1473" s="13">
        <f>IFERROR(VLOOKUP($A1473, 'Fielding Data'!$A$1:$H$12056, 8, 0), 0)</f>
        <v>0</v>
      </c>
      <c r="U1473" s="13">
        <f>SUMIFS('Fielding Data'!E:E, 'Fielding Data'!$A:$A, $A1473)</f>
        <v>0</v>
      </c>
      <c r="V1473" s="13">
        <f>SUMIFS('Fielding Data'!F:F, 'Fielding Data'!$A:$A, $A1473)</f>
        <v>5</v>
      </c>
      <c r="W1473" s="13">
        <f>SUMIFS('Fielding Data'!G:G, 'Fielding Data'!$A:$A, $A1473)</f>
        <v>0</v>
      </c>
      <c r="X1473" s="13">
        <f>SUMIFS('Fielding Data'!H:H, 'Fielding Data'!$A:$A, $A1473)</f>
        <v>0</v>
      </c>
    </row>
    <row r="1474" spans="1:24" x14ac:dyDescent="0.3">
      <c r="A1474" s="13" t="str">
        <f t="shared" si="45"/>
        <v>escaled012011</v>
      </c>
      <c r="B1474" s="16" t="s">
        <v>1274</v>
      </c>
      <c r="C1474" s="16">
        <v>2011</v>
      </c>
      <c r="D1474" s="16">
        <v>14</v>
      </c>
      <c r="E1474" s="16">
        <v>3</v>
      </c>
      <c r="F1474" s="16">
        <v>0</v>
      </c>
      <c r="G1474" s="16">
        <v>0</v>
      </c>
      <c r="H1474" s="16">
        <v>0</v>
      </c>
      <c r="I1474" s="16">
        <v>0</v>
      </c>
      <c r="J1474" s="16">
        <v>0</v>
      </c>
      <c r="K1474" s="16">
        <v>0</v>
      </c>
      <c r="L1474" s="16">
        <v>0</v>
      </c>
      <c r="M1474" s="16">
        <v>0</v>
      </c>
      <c r="N1474" s="16">
        <v>0</v>
      </c>
      <c r="O1474" s="16">
        <v>3</v>
      </c>
      <c r="P1474" s="13" t="str">
        <f t="shared" ref="P1474:P1537" si="46">IFERROR(VLOOKUP($A1474, Fielding, 4, 0), "Other")</f>
        <v>P</v>
      </c>
      <c r="Q1474" s="13">
        <f>IFERROR(VLOOKUP($A1474, 'Fielding Data'!$A$1:$H$12056, 5, 0), 0)</f>
        <v>2</v>
      </c>
      <c r="R1474" s="13">
        <f>IFERROR(VLOOKUP($A1474, 'Fielding Data'!$A$1:$H$12056, 6, 0), 0)</f>
        <v>4</v>
      </c>
      <c r="S1474" s="13">
        <f>IFERROR(VLOOKUP($A1474, 'Fielding Data'!$A$1:$H$12056, 7, 0), 0)</f>
        <v>0</v>
      </c>
      <c r="T1474" s="13">
        <f>IFERROR(VLOOKUP($A1474, 'Fielding Data'!$A$1:$H$12056, 8, 0), 0)</f>
        <v>1</v>
      </c>
      <c r="U1474" s="13">
        <f>SUMIFS('Fielding Data'!E:E, 'Fielding Data'!$A:$A, $A1474)</f>
        <v>2</v>
      </c>
      <c r="V1474" s="13">
        <f>SUMIFS('Fielding Data'!F:F, 'Fielding Data'!$A:$A, $A1474)</f>
        <v>4</v>
      </c>
      <c r="W1474" s="13">
        <f>SUMIFS('Fielding Data'!G:G, 'Fielding Data'!$A:$A, $A1474)</f>
        <v>0</v>
      </c>
      <c r="X1474" s="13">
        <f>SUMIFS('Fielding Data'!H:H, 'Fielding Data'!$A:$A, $A1474)</f>
        <v>1</v>
      </c>
    </row>
    <row r="1475" spans="1:24" x14ac:dyDescent="0.3">
      <c r="A1475" s="13" t="str">
        <f t="shared" ref="A1475:A1538" si="47">B1475&amp;C1475</f>
        <v>escalse012011</v>
      </c>
      <c r="B1475" s="16" t="s">
        <v>1078</v>
      </c>
      <c r="C1475" s="16">
        <v>2011</v>
      </c>
      <c r="D1475" s="16">
        <v>49</v>
      </c>
      <c r="E1475" s="16">
        <v>0</v>
      </c>
      <c r="F1475" s="16">
        <v>0</v>
      </c>
      <c r="G1475" s="16">
        <v>0</v>
      </c>
      <c r="H1475" s="16">
        <v>0</v>
      </c>
      <c r="I1475" s="16">
        <v>0</v>
      </c>
      <c r="J1475" s="16">
        <v>0</v>
      </c>
      <c r="K1475" s="16">
        <v>0</v>
      </c>
      <c r="L1475" s="16">
        <v>0</v>
      </c>
      <c r="M1475" s="16">
        <v>0</v>
      </c>
      <c r="N1475" s="16">
        <v>0</v>
      </c>
      <c r="O1475" s="16">
        <v>0</v>
      </c>
      <c r="P1475" s="13" t="str">
        <f t="shared" si="46"/>
        <v>P</v>
      </c>
      <c r="Q1475" s="13">
        <f>IFERROR(VLOOKUP($A1475, 'Fielding Data'!$A$1:$H$12056, 5, 0), 0)</f>
        <v>4</v>
      </c>
      <c r="R1475" s="13">
        <f>IFERROR(VLOOKUP($A1475, 'Fielding Data'!$A$1:$H$12056, 6, 0), 0)</f>
        <v>4</v>
      </c>
      <c r="S1475" s="13">
        <f>IFERROR(VLOOKUP($A1475, 'Fielding Data'!$A$1:$H$12056, 7, 0), 0)</f>
        <v>1</v>
      </c>
      <c r="T1475" s="13">
        <f>IFERROR(VLOOKUP($A1475, 'Fielding Data'!$A$1:$H$12056, 8, 0), 0)</f>
        <v>1</v>
      </c>
      <c r="U1475" s="13">
        <f>SUMIFS('Fielding Data'!E:E, 'Fielding Data'!$A:$A, $A1475)</f>
        <v>4</v>
      </c>
      <c r="V1475" s="13">
        <f>SUMIFS('Fielding Data'!F:F, 'Fielding Data'!$A:$A, $A1475)</f>
        <v>4</v>
      </c>
      <c r="W1475" s="13">
        <f>SUMIFS('Fielding Data'!G:G, 'Fielding Data'!$A:$A, $A1475)</f>
        <v>1</v>
      </c>
      <c r="X1475" s="13">
        <f>SUMIFS('Fielding Data'!H:H, 'Fielding Data'!$A:$A, $A1475)</f>
        <v>1</v>
      </c>
    </row>
    <row r="1476" spans="1:24" x14ac:dyDescent="0.3">
      <c r="A1476" s="13" t="str">
        <f t="shared" si="47"/>
        <v>escobal022011</v>
      </c>
      <c r="B1476" s="16" t="s">
        <v>915</v>
      </c>
      <c r="C1476" s="16">
        <v>2011</v>
      </c>
      <c r="D1476" s="16">
        <v>158</v>
      </c>
      <c r="E1476" s="16">
        <v>548</v>
      </c>
      <c r="F1476" s="16">
        <v>69</v>
      </c>
      <c r="G1476" s="16">
        <v>139</v>
      </c>
      <c r="H1476" s="16">
        <v>21</v>
      </c>
      <c r="I1476" s="16">
        <v>8</v>
      </c>
      <c r="J1476" s="16">
        <v>4</v>
      </c>
      <c r="K1476" s="16">
        <v>46</v>
      </c>
      <c r="L1476" s="16">
        <v>26</v>
      </c>
      <c r="M1476" s="16">
        <v>9</v>
      </c>
      <c r="N1476" s="16">
        <v>25</v>
      </c>
      <c r="O1476" s="16">
        <v>73</v>
      </c>
      <c r="P1476" s="13" t="str">
        <f t="shared" si="46"/>
        <v>SS</v>
      </c>
      <c r="Q1476" s="13">
        <f>IFERROR(VLOOKUP($A1476, 'Fielding Data'!$A$1:$H$12056, 5, 0), 0)</f>
        <v>271</v>
      </c>
      <c r="R1476" s="13">
        <f>IFERROR(VLOOKUP($A1476, 'Fielding Data'!$A$1:$H$12056, 6, 0), 0)</f>
        <v>459</v>
      </c>
      <c r="S1476" s="13">
        <f>IFERROR(VLOOKUP($A1476, 'Fielding Data'!$A$1:$H$12056, 7, 0), 0)</f>
        <v>15</v>
      </c>
      <c r="T1476" s="13">
        <f>IFERROR(VLOOKUP($A1476, 'Fielding Data'!$A$1:$H$12056, 8, 0), 0)</f>
        <v>98</v>
      </c>
      <c r="U1476" s="13">
        <f>SUMIFS('Fielding Data'!E:E, 'Fielding Data'!$A:$A, $A1476)</f>
        <v>271</v>
      </c>
      <c r="V1476" s="13">
        <f>SUMIFS('Fielding Data'!F:F, 'Fielding Data'!$A:$A, $A1476)</f>
        <v>459</v>
      </c>
      <c r="W1476" s="13">
        <f>SUMIFS('Fielding Data'!G:G, 'Fielding Data'!$A:$A, $A1476)</f>
        <v>15</v>
      </c>
      <c r="X1476" s="13">
        <f>SUMIFS('Fielding Data'!H:H, 'Fielding Data'!$A:$A, $A1476)</f>
        <v>98</v>
      </c>
    </row>
    <row r="1477" spans="1:24" x14ac:dyDescent="0.3">
      <c r="A1477" s="13" t="str">
        <f t="shared" si="47"/>
        <v>escobed012011</v>
      </c>
      <c r="B1477" s="16" t="s">
        <v>1492</v>
      </c>
      <c r="C1477" s="16">
        <v>2011</v>
      </c>
      <c r="D1477" s="16">
        <v>9</v>
      </c>
      <c r="E1477" s="16">
        <v>7</v>
      </c>
      <c r="F1477" s="16">
        <v>0</v>
      </c>
      <c r="G1477" s="16">
        <v>2</v>
      </c>
      <c r="H1477" s="16">
        <v>0</v>
      </c>
      <c r="I1477" s="16">
        <v>0</v>
      </c>
      <c r="J1477" s="16">
        <v>0</v>
      </c>
      <c r="K1477" s="16">
        <v>0</v>
      </c>
      <c r="L1477" s="16">
        <v>0</v>
      </c>
      <c r="M1477" s="16">
        <v>0</v>
      </c>
      <c r="N1477" s="16">
        <v>0</v>
      </c>
      <c r="O1477" s="16">
        <v>1</v>
      </c>
      <c r="P1477" s="13" t="str">
        <f t="shared" si="46"/>
        <v>2B</v>
      </c>
      <c r="Q1477" s="13">
        <f>IFERROR(VLOOKUP($A1477, 'Fielding Data'!$A$1:$H$12056, 5, 0), 0)</f>
        <v>2</v>
      </c>
      <c r="R1477" s="13">
        <f>IFERROR(VLOOKUP($A1477, 'Fielding Data'!$A$1:$H$12056, 6, 0), 0)</f>
        <v>1</v>
      </c>
      <c r="S1477" s="13">
        <f>IFERROR(VLOOKUP($A1477, 'Fielding Data'!$A$1:$H$12056, 7, 0), 0)</f>
        <v>0</v>
      </c>
      <c r="T1477" s="13">
        <f>IFERROR(VLOOKUP($A1477, 'Fielding Data'!$A$1:$H$12056, 8, 0), 0)</f>
        <v>1</v>
      </c>
      <c r="U1477" s="13">
        <f>SUMIFS('Fielding Data'!E:E, 'Fielding Data'!$A:$A, $A1477)</f>
        <v>2</v>
      </c>
      <c r="V1477" s="13">
        <f>SUMIFS('Fielding Data'!F:F, 'Fielding Data'!$A:$A, $A1477)</f>
        <v>5</v>
      </c>
      <c r="W1477" s="13">
        <f>SUMIFS('Fielding Data'!G:G, 'Fielding Data'!$A:$A, $A1477)</f>
        <v>0</v>
      </c>
      <c r="X1477" s="13">
        <f>SUMIFS('Fielding Data'!H:H, 'Fielding Data'!$A:$A, $A1477)</f>
        <v>1</v>
      </c>
    </row>
    <row r="1478" spans="1:24" x14ac:dyDescent="0.3">
      <c r="A1478" s="13" t="str">
        <f t="shared" si="47"/>
        <v>escobyu012011</v>
      </c>
      <c r="B1478" s="16" t="s">
        <v>780</v>
      </c>
      <c r="C1478" s="16">
        <v>2011</v>
      </c>
      <c r="D1478" s="16">
        <v>133</v>
      </c>
      <c r="E1478" s="16">
        <v>513</v>
      </c>
      <c r="F1478" s="16">
        <v>77</v>
      </c>
      <c r="G1478" s="16">
        <v>149</v>
      </c>
      <c r="H1478" s="16">
        <v>24</v>
      </c>
      <c r="I1478" s="16">
        <v>3</v>
      </c>
      <c r="J1478" s="16">
        <v>11</v>
      </c>
      <c r="K1478" s="16">
        <v>48</v>
      </c>
      <c r="L1478" s="16">
        <v>3</v>
      </c>
      <c r="M1478" s="16">
        <v>3</v>
      </c>
      <c r="N1478" s="16">
        <v>61</v>
      </c>
      <c r="O1478" s="16">
        <v>70</v>
      </c>
      <c r="P1478" s="13" t="str">
        <f t="shared" si="46"/>
        <v>SS</v>
      </c>
      <c r="Q1478" s="13">
        <f>IFERROR(VLOOKUP($A1478, 'Fielding Data'!$A$1:$H$12056, 5, 0), 0)</f>
        <v>182</v>
      </c>
      <c r="R1478" s="13">
        <f>IFERROR(VLOOKUP($A1478, 'Fielding Data'!$A$1:$H$12056, 6, 0), 0)</f>
        <v>343</v>
      </c>
      <c r="S1478" s="13">
        <f>IFERROR(VLOOKUP($A1478, 'Fielding Data'!$A$1:$H$12056, 7, 0), 0)</f>
        <v>14</v>
      </c>
      <c r="T1478" s="13">
        <f>IFERROR(VLOOKUP($A1478, 'Fielding Data'!$A$1:$H$12056, 8, 0), 0)</f>
        <v>73</v>
      </c>
      <c r="U1478" s="13">
        <f>SUMIFS('Fielding Data'!E:E, 'Fielding Data'!$A:$A, $A1478)</f>
        <v>182</v>
      </c>
      <c r="V1478" s="13">
        <f>SUMIFS('Fielding Data'!F:F, 'Fielding Data'!$A:$A, $A1478)</f>
        <v>343</v>
      </c>
      <c r="W1478" s="13">
        <f>SUMIFS('Fielding Data'!G:G, 'Fielding Data'!$A:$A, $A1478)</f>
        <v>14</v>
      </c>
      <c r="X1478" s="13">
        <f>SUMIFS('Fielding Data'!H:H, 'Fielding Data'!$A:$A, $A1478)</f>
        <v>73</v>
      </c>
    </row>
    <row r="1479" spans="1:24" x14ac:dyDescent="0.3">
      <c r="A1479" s="13" t="str">
        <f t="shared" si="47"/>
        <v>espinda012011</v>
      </c>
      <c r="B1479" s="16" t="s">
        <v>1275</v>
      </c>
      <c r="C1479" s="16">
        <v>2011</v>
      </c>
      <c r="D1479" s="16">
        <v>158</v>
      </c>
      <c r="E1479" s="16">
        <v>573</v>
      </c>
      <c r="F1479" s="16">
        <v>72</v>
      </c>
      <c r="G1479" s="16">
        <v>135</v>
      </c>
      <c r="H1479" s="16">
        <v>29</v>
      </c>
      <c r="I1479" s="16">
        <v>5</v>
      </c>
      <c r="J1479" s="16">
        <v>21</v>
      </c>
      <c r="K1479" s="16">
        <v>66</v>
      </c>
      <c r="L1479" s="16">
        <v>17</v>
      </c>
      <c r="M1479" s="16">
        <v>6</v>
      </c>
      <c r="N1479" s="16">
        <v>57</v>
      </c>
      <c r="O1479" s="16">
        <v>166</v>
      </c>
      <c r="P1479" s="13" t="str">
        <f t="shared" si="46"/>
        <v>2B</v>
      </c>
      <c r="Q1479" s="13">
        <f>IFERROR(VLOOKUP($A1479, 'Fielding Data'!$A$1:$H$12056, 5, 0), 0)</f>
        <v>305</v>
      </c>
      <c r="R1479" s="13">
        <f>IFERROR(VLOOKUP($A1479, 'Fielding Data'!$A$1:$H$12056, 6, 0), 0)</f>
        <v>464</v>
      </c>
      <c r="S1479" s="13">
        <f>IFERROR(VLOOKUP($A1479, 'Fielding Data'!$A$1:$H$12056, 7, 0), 0)</f>
        <v>14</v>
      </c>
      <c r="T1479" s="13">
        <f>IFERROR(VLOOKUP($A1479, 'Fielding Data'!$A$1:$H$12056, 8, 0), 0)</f>
        <v>101</v>
      </c>
      <c r="U1479" s="13">
        <f>SUMIFS('Fielding Data'!E:E, 'Fielding Data'!$A:$A, $A1479)</f>
        <v>305</v>
      </c>
      <c r="V1479" s="13">
        <f>SUMIFS('Fielding Data'!F:F, 'Fielding Data'!$A:$A, $A1479)</f>
        <v>464</v>
      </c>
      <c r="W1479" s="13">
        <f>SUMIFS('Fielding Data'!G:G, 'Fielding Data'!$A:$A, $A1479)</f>
        <v>14</v>
      </c>
      <c r="X1479" s="13">
        <f>SUMIFS('Fielding Data'!H:H, 'Fielding Data'!$A:$A, $A1479)</f>
        <v>101</v>
      </c>
    </row>
    <row r="1480" spans="1:24" x14ac:dyDescent="0.3">
      <c r="A1480" s="13" t="str">
        <f t="shared" si="47"/>
        <v>estrama012011</v>
      </c>
      <c r="B1480" s="16" t="s">
        <v>916</v>
      </c>
      <c r="C1480" s="16">
        <v>2011</v>
      </c>
      <c r="D1480" s="16">
        <v>43</v>
      </c>
      <c r="E1480" s="16">
        <v>12</v>
      </c>
      <c r="F1480" s="16">
        <v>1</v>
      </c>
      <c r="G1480" s="16">
        <v>3</v>
      </c>
      <c r="H1480" s="16">
        <v>1</v>
      </c>
      <c r="I1480" s="16">
        <v>0</v>
      </c>
      <c r="J1480" s="16">
        <v>0</v>
      </c>
      <c r="K1480" s="16">
        <v>0</v>
      </c>
      <c r="L1480" s="16">
        <v>0</v>
      </c>
      <c r="M1480" s="16">
        <v>0</v>
      </c>
      <c r="N1480" s="16">
        <v>0</v>
      </c>
      <c r="O1480" s="16">
        <v>5</v>
      </c>
      <c r="P1480" s="13" t="str">
        <f t="shared" si="46"/>
        <v>P</v>
      </c>
      <c r="Q1480" s="13">
        <f>IFERROR(VLOOKUP($A1480, 'Fielding Data'!$A$1:$H$12056, 5, 0), 0)</f>
        <v>4</v>
      </c>
      <c r="R1480" s="13">
        <f>IFERROR(VLOOKUP($A1480, 'Fielding Data'!$A$1:$H$12056, 6, 0), 0)</f>
        <v>12</v>
      </c>
      <c r="S1480" s="13">
        <f>IFERROR(VLOOKUP($A1480, 'Fielding Data'!$A$1:$H$12056, 7, 0), 0)</f>
        <v>0</v>
      </c>
      <c r="T1480" s="13">
        <f>IFERROR(VLOOKUP($A1480, 'Fielding Data'!$A$1:$H$12056, 8, 0), 0)</f>
        <v>0</v>
      </c>
      <c r="U1480" s="13">
        <f>SUMIFS('Fielding Data'!E:E, 'Fielding Data'!$A:$A, $A1480)</f>
        <v>4</v>
      </c>
      <c r="V1480" s="13">
        <f>SUMIFS('Fielding Data'!F:F, 'Fielding Data'!$A:$A, $A1480)</f>
        <v>12</v>
      </c>
      <c r="W1480" s="13">
        <f>SUMIFS('Fielding Data'!G:G, 'Fielding Data'!$A:$A, $A1480)</f>
        <v>0</v>
      </c>
      <c r="X1480" s="13">
        <f>SUMIFS('Fielding Data'!H:H, 'Fielding Data'!$A:$A, $A1480)</f>
        <v>0</v>
      </c>
    </row>
    <row r="1481" spans="1:24" x14ac:dyDescent="0.3">
      <c r="A1481" s="13" t="str">
        <f t="shared" si="47"/>
        <v>ethiean012011</v>
      </c>
      <c r="B1481" s="16" t="s">
        <v>639</v>
      </c>
      <c r="C1481" s="16">
        <v>2011</v>
      </c>
      <c r="D1481" s="16">
        <v>135</v>
      </c>
      <c r="E1481" s="16">
        <v>487</v>
      </c>
      <c r="F1481" s="16">
        <v>67</v>
      </c>
      <c r="G1481" s="16">
        <v>142</v>
      </c>
      <c r="H1481" s="16">
        <v>30</v>
      </c>
      <c r="I1481" s="16">
        <v>0</v>
      </c>
      <c r="J1481" s="16">
        <v>11</v>
      </c>
      <c r="K1481" s="16">
        <v>62</v>
      </c>
      <c r="L1481" s="16">
        <v>0</v>
      </c>
      <c r="M1481" s="16">
        <v>1</v>
      </c>
      <c r="N1481" s="16">
        <v>58</v>
      </c>
      <c r="O1481" s="16">
        <v>103</v>
      </c>
      <c r="P1481" s="13" t="str">
        <f t="shared" si="46"/>
        <v>OF</v>
      </c>
      <c r="Q1481" s="13">
        <f>IFERROR(VLOOKUP($A1481, 'Fielding Data'!$A$1:$H$12056, 5, 0), 0)</f>
        <v>243</v>
      </c>
      <c r="R1481" s="13">
        <f>IFERROR(VLOOKUP($A1481, 'Fielding Data'!$A$1:$H$12056, 6, 0), 0)</f>
        <v>8</v>
      </c>
      <c r="S1481" s="13">
        <f>IFERROR(VLOOKUP($A1481, 'Fielding Data'!$A$1:$H$12056, 7, 0), 0)</f>
        <v>0</v>
      </c>
      <c r="T1481" s="13">
        <f>IFERROR(VLOOKUP($A1481, 'Fielding Data'!$A$1:$H$12056, 8, 0), 0)</f>
        <v>0</v>
      </c>
      <c r="U1481" s="13">
        <f>SUMIFS('Fielding Data'!E:E, 'Fielding Data'!$A:$A, $A1481)</f>
        <v>243</v>
      </c>
      <c r="V1481" s="13">
        <f>SUMIFS('Fielding Data'!F:F, 'Fielding Data'!$A:$A, $A1481)</f>
        <v>8</v>
      </c>
      <c r="W1481" s="13">
        <f>SUMIFS('Fielding Data'!G:G, 'Fielding Data'!$A:$A, $A1481)</f>
        <v>0</v>
      </c>
      <c r="X1481" s="13">
        <f>SUMIFS('Fielding Data'!H:H, 'Fielding Data'!$A:$A, $A1481)</f>
        <v>0</v>
      </c>
    </row>
    <row r="1482" spans="1:24" x14ac:dyDescent="0.3">
      <c r="A1482" s="13" t="str">
        <f t="shared" si="47"/>
        <v>evansni012011</v>
      </c>
      <c r="B1482" s="16" t="s">
        <v>917</v>
      </c>
      <c r="C1482" s="16">
        <v>2011</v>
      </c>
      <c r="D1482" s="16">
        <v>59</v>
      </c>
      <c r="E1482" s="16">
        <v>176</v>
      </c>
      <c r="F1482" s="16">
        <v>26</v>
      </c>
      <c r="G1482" s="16">
        <v>45</v>
      </c>
      <c r="H1482" s="16">
        <v>10</v>
      </c>
      <c r="I1482" s="16">
        <v>2</v>
      </c>
      <c r="J1482" s="16">
        <v>4</v>
      </c>
      <c r="K1482" s="16">
        <v>25</v>
      </c>
      <c r="L1482" s="16">
        <v>0</v>
      </c>
      <c r="M1482" s="16">
        <v>1</v>
      </c>
      <c r="N1482" s="16">
        <v>15</v>
      </c>
      <c r="O1482" s="16">
        <v>48</v>
      </c>
      <c r="P1482" s="13" t="str">
        <f t="shared" si="46"/>
        <v>1B</v>
      </c>
      <c r="Q1482" s="13">
        <f>IFERROR(VLOOKUP($A1482, 'Fielding Data'!$A$1:$H$12056, 5, 0), 0)</f>
        <v>360</v>
      </c>
      <c r="R1482" s="13">
        <f>IFERROR(VLOOKUP($A1482, 'Fielding Data'!$A$1:$H$12056, 6, 0), 0)</f>
        <v>35</v>
      </c>
      <c r="S1482" s="13">
        <f>IFERROR(VLOOKUP($A1482, 'Fielding Data'!$A$1:$H$12056, 7, 0), 0)</f>
        <v>3</v>
      </c>
      <c r="T1482" s="13">
        <f>IFERROR(VLOOKUP($A1482, 'Fielding Data'!$A$1:$H$12056, 8, 0), 0)</f>
        <v>23</v>
      </c>
      <c r="U1482" s="13">
        <f>SUMIFS('Fielding Data'!E:E, 'Fielding Data'!$A:$A, $A1482)</f>
        <v>369</v>
      </c>
      <c r="V1482" s="13">
        <f>SUMIFS('Fielding Data'!F:F, 'Fielding Data'!$A:$A, $A1482)</f>
        <v>36</v>
      </c>
      <c r="W1482" s="13">
        <f>SUMIFS('Fielding Data'!G:G, 'Fielding Data'!$A:$A, $A1482)</f>
        <v>3</v>
      </c>
      <c r="X1482" s="13">
        <f>SUMIFS('Fielding Data'!H:H, 'Fielding Data'!$A:$A, $A1482)</f>
        <v>23</v>
      </c>
    </row>
    <row r="1483" spans="1:24" x14ac:dyDescent="0.3">
      <c r="A1483" s="13" t="str">
        <f t="shared" si="47"/>
        <v>evelada012011</v>
      </c>
      <c r="B1483" s="16" t="s">
        <v>537</v>
      </c>
      <c r="C1483" s="16">
        <v>2011</v>
      </c>
      <c r="D1483" s="16">
        <v>5</v>
      </c>
      <c r="E1483" s="16">
        <v>9</v>
      </c>
      <c r="F1483" s="16">
        <v>0</v>
      </c>
      <c r="G1483" s="16">
        <v>0</v>
      </c>
      <c r="H1483" s="16">
        <v>0</v>
      </c>
      <c r="I1483" s="16">
        <v>0</v>
      </c>
      <c r="J1483" s="16">
        <v>0</v>
      </c>
      <c r="K1483" s="16">
        <v>0</v>
      </c>
      <c r="L1483" s="16">
        <v>0</v>
      </c>
      <c r="M1483" s="16">
        <v>0</v>
      </c>
      <c r="N1483" s="16">
        <v>1</v>
      </c>
      <c r="O1483" s="16">
        <v>7</v>
      </c>
      <c r="P1483" s="13" t="str">
        <f t="shared" si="46"/>
        <v>P</v>
      </c>
      <c r="Q1483" s="13">
        <f>IFERROR(VLOOKUP($A1483, 'Fielding Data'!$A$1:$H$12056, 5, 0), 0)</f>
        <v>3</v>
      </c>
      <c r="R1483" s="13">
        <f>IFERROR(VLOOKUP($A1483, 'Fielding Data'!$A$1:$H$12056, 6, 0), 0)</f>
        <v>5</v>
      </c>
      <c r="S1483" s="13">
        <f>IFERROR(VLOOKUP($A1483, 'Fielding Data'!$A$1:$H$12056, 7, 0), 0)</f>
        <v>0</v>
      </c>
      <c r="T1483" s="13">
        <f>IFERROR(VLOOKUP($A1483, 'Fielding Data'!$A$1:$H$12056, 8, 0), 0)</f>
        <v>0</v>
      </c>
      <c r="U1483" s="13">
        <f>SUMIFS('Fielding Data'!E:E, 'Fielding Data'!$A:$A, $A1483)</f>
        <v>3</v>
      </c>
      <c r="V1483" s="13">
        <f>SUMIFS('Fielding Data'!F:F, 'Fielding Data'!$A:$A, $A1483)</f>
        <v>5</v>
      </c>
      <c r="W1483" s="13">
        <f>SUMIFS('Fielding Data'!G:G, 'Fielding Data'!$A:$A, $A1483)</f>
        <v>0</v>
      </c>
      <c r="X1483" s="13">
        <f>SUMIFS('Fielding Data'!H:H, 'Fielding Data'!$A:$A, $A1483)</f>
        <v>0</v>
      </c>
    </row>
    <row r="1484" spans="1:24" x14ac:dyDescent="0.3">
      <c r="A1484" s="13" t="str">
        <f t="shared" si="47"/>
        <v>everead012011</v>
      </c>
      <c r="B1484" s="16" t="s">
        <v>242</v>
      </c>
      <c r="C1484" s="16">
        <v>2011</v>
      </c>
      <c r="D1484" s="16">
        <v>34</v>
      </c>
      <c r="E1484" s="16">
        <v>60</v>
      </c>
      <c r="F1484" s="16">
        <v>9</v>
      </c>
      <c r="G1484" s="16">
        <v>13</v>
      </c>
      <c r="H1484" s="16">
        <v>1</v>
      </c>
      <c r="I1484" s="16">
        <v>0</v>
      </c>
      <c r="J1484" s="16">
        <v>0</v>
      </c>
      <c r="K1484" s="16">
        <v>1</v>
      </c>
      <c r="L1484" s="16">
        <v>1</v>
      </c>
      <c r="M1484" s="16">
        <v>0</v>
      </c>
      <c r="N1484" s="16">
        <v>5</v>
      </c>
      <c r="O1484" s="16">
        <v>14</v>
      </c>
      <c r="P1484" s="13" t="str">
        <f t="shared" si="46"/>
        <v>2B</v>
      </c>
      <c r="Q1484" s="13">
        <f>IFERROR(VLOOKUP($A1484, 'Fielding Data'!$A$1:$H$12056, 5, 0), 0)</f>
        <v>8</v>
      </c>
      <c r="R1484" s="13">
        <f>IFERROR(VLOOKUP($A1484, 'Fielding Data'!$A$1:$H$12056, 6, 0), 0)</f>
        <v>17</v>
      </c>
      <c r="S1484" s="13">
        <f>IFERROR(VLOOKUP($A1484, 'Fielding Data'!$A$1:$H$12056, 7, 0), 0)</f>
        <v>3</v>
      </c>
      <c r="T1484" s="13">
        <f>IFERROR(VLOOKUP($A1484, 'Fielding Data'!$A$1:$H$12056, 8, 0), 0)</f>
        <v>5</v>
      </c>
      <c r="U1484" s="13">
        <f>SUMIFS('Fielding Data'!E:E, 'Fielding Data'!$A:$A, $A1484)</f>
        <v>14</v>
      </c>
      <c r="V1484" s="13">
        <f>SUMIFS('Fielding Data'!F:F, 'Fielding Data'!$A:$A, $A1484)</f>
        <v>45</v>
      </c>
      <c r="W1484" s="13">
        <f>SUMIFS('Fielding Data'!G:G, 'Fielding Data'!$A:$A, $A1484)</f>
        <v>4</v>
      </c>
      <c r="X1484" s="13">
        <f>SUMIFS('Fielding Data'!H:H, 'Fielding Data'!$A:$A, $A1484)</f>
        <v>9</v>
      </c>
    </row>
    <row r="1485" spans="1:24" x14ac:dyDescent="0.3">
      <c r="A1485" s="13" t="str">
        <f t="shared" si="47"/>
        <v>eyrewi012011</v>
      </c>
      <c r="B1485" s="16" t="s">
        <v>640</v>
      </c>
      <c r="C1485" s="16">
        <v>2011</v>
      </c>
      <c r="D1485" s="16">
        <v>19</v>
      </c>
      <c r="E1485" s="16">
        <v>0</v>
      </c>
      <c r="F1485" s="16">
        <v>0</v>
      </c>
      <c r="G1485" s="16">
        <v>0</v>
      </c>
      <c r="H1485" s="16">
        <v>0</v>
      </c>
      <c r="I1485" s="16">
        <v>0</v>
      </c>
      <c r="J1485" s="16">
        <v>0</v>
      </c>
      <c r="K1485" s="16">
        <v>0</v>
      </c>
      <c r="L1485" s="16">
        <v>0</v>
      </c>
      <c r="M1485" s="16">
        <v>0</v>
      </c>
      <c r="N1485" s="16">
        <v>0</v>
      </c>
      <c r="O1485" s="16">
        <v>0</v>
      </c>
      <c r="P1485" s="13" t="str">
        <f t="shared" si="46"/>
        <v>P</v>
      </c>
      <c r="Q1485" s="13">
        <f>IFERROR(VLOOKUP($A1485, 'Fielding Data'!$A$1:$H$12056, 5, 0), 0)</f>
        <v>1</v>
      </c>
      <c r="R1485" s="13">
        <f>IFERROR(VLOOKUP($A1485, 'Fielding Data'!$A$1:$H$12056, 6, 0), 0)</f>
        <v>3</v>
      </c>
      <c r="S1485" s="13">
        <f>IFERROR(VLOOKUP($A1485, 'Fielding Data'!$A$1:$H$12056, 7, 0), 0)</f>
        <v>0</v>
      </c>
      <c r="T1485" s="13">
        <f>IFERROR(VLOOKUP($A1485, 'Fielding Data'!$A$1:$H$12056, 8, 0), 0)</f>
        <v>0</v>
      </c>
      <c r="U1485" s="13">
        <f>SUMIFS('Fielding Data'!E:E, 'Fielding Data'!$A:$A, $A1485)</f>
        <v>1</v>
      </c>
      <c r="V1485" s="13">
        <f>SUMIFS('Fielding Data'!F:F, 'Fielding Data'!$A:$A, $A1485)</f>
        <v>3</v>
      </c>
      <c r="W1485" s="13">
        <f>SUMIFS('Fielding Data'!G:G, 'Fielding Data'!$A:$A, $A1485)</f>
        <v>0</v>
      </c>
      <c r="X1485" s="13">
        <f>SUMIFS('Fielding Data'!H:H, 'Fielding Data'!$A:$A, $A1485)</f>
        <v>0</v>
      </c>
    </row>
    <row r="1486" spans="1:24" x14ac:dyDescent="0.3">
      <c r="A1486" s="13" t="str">
        <f t="shared" si="47"/>
        <v>farnsky012011</v>
      </c>
      <c r="B1486" s="16" t="s">
        <v>93</v>
      </c>
      <c r="C1486" s="16">
        <v>2011</v>
      </c>
      <c r="D1486" s="16">
        <v>63</v>
      </c>
      <c r="E1486" s="16">
        <v>0</v>
      </c>
      <c r="F1486" s="16">
        <v>0</v>
      </c>
      <c r="G1486" s="16">
        <v>0</v>
      </c>
      <c r="H1486" s="16">
        <v>0</v>
      </c>
      <c r="I1486" s="16">
        <v>0</v>
      </c>
      <c r="J1486" s="16">
        <v>0</v>
      </c>
      <c r="K1486" s="16">
        <v>0</v>
      </c>
      <c r="L1486" s="16">
        <v>0</v>
      </c>
      <c r="M1486" s="16">
        <v>0</v>
      </c>
      <c r="N1486" s="16">
        <v>0</v>
      </c>
      <c r="O1486" s="16">
        <v>0</v>
      </c>
      <c r="P1486" s="13" t="str">
        <f t="shared" si="46"/>
        <v>P</v>
      </c>
      <c r="Q1486" s="13">
        <f>IFERROR(VLOOKUP($A1486, 'Fielding Data'!$A$1:$H$12056, 5, 0), 0)</f>
        <v>7</v>
      </c>
      <c r="R1486" s="13">
        <f>IFERROR(VLOOKUP($A1486, 'Fielding Data'!$A$1:$H$12056, 6, 0), 0)</f>
        <v>7</v>
      </c>
      <c r="S1486" s="13">
        <f>IFERROR(VLOOKUP($A1486, 'Fielding Data'!$A$1:$H$12056, 7, 0), 0)</f>
        <v>1</v>
      </c>
      <c r="T1486" s="13">
        <f>IFERROR(VLOOKUP($A1486, 'Fielding Data'!$A$1:$H$12056, 8, 0), 0)</f>
        <v>1</v>
      </c>
      <c r="U1486" s="13">
        <f>SUMIFS('Fielding Data'!E:E, 'Fielding Data'!$A:$A, $A1486)</f>
        <v>7</v>
      </c>
      <c r="V1486" s="13">
        <f>SUMIFS('Fielding Data'!F:F, 'Fielding Data'!$A:$A, $A1486)</f>
        <v>7</v>
      </c>
      <c r="W1486" s="13">
        <f>SUMIFS('Fielding Data'!G:G, 'Fielding Data'!$A:$A, $A1486)</f>
        <v>1</v>
      </c>
      <c r="X1486" s="13">
        <f>SUMIFS('Fielding Data'!H:H, 'Fielding Data'!$A:$A, $A1486)</f>
        <v>1</v>
      </c>
    </row>
    <row r="1487" spans="1:24" x14ac:dyDescent="0.3">
      <c r="A1487" s="13" t="str">
        <f t="shared" si="47"/>
        <v>farquda012011</v>
      </c>
      <c r="B1487" s="16" t="s">
        <v>1493</v>
      </c>
      <c r="C1487" s="16">
        <v>2011</v>
      </c>
      <c r="D1487" s="16">
        <v>3</v>
      </c>
      <c r="E1487" s="16">
        <v>0</v>
      </c>
      <c r="F1487" s="16">
        <v>0</v>
      </c>
      <c r="G1487" s="16">
        <v>0</v>
      </c>
      <c r="H1487" s="16">
        <v>0</v>
      </c>
      <c r="I1487" s="16">
        <v>0</v>
      </c>
      <c r="J1487" s="16">
        <v>0</v>
      </c>
      <c r="K1487" s="16">
        <v>0</v>
      </c>
      <c r="L1487" s="16">
        <v>0</v>
      </c>
      <c r="M1487" s="16">
        <v>0</v>
      </c>
      <c r="N1487" s="16">
        <v>0</v>
      </c>
      <c r="O1487" s="16">
        <v>0</v>
      </c>
      <c r="P1487" s="13" t="str">
        <f t="shared" si="46"/>
        <v>P</v>
      </c>
      <c r="Q1487" s="13">
        <f>IFERROR(VLOOKUP($A1487, 'Fielding Data'!$A$1:$H$12056, 5, 0), 0)</f>
        <v>0</v>
      </c>
      <c r="R1487" s="13">
        <f>IFERROR(VLOOKUP($A1487, 'Fielding Data'!$A$1:$H$12056, 6, 0), 0)</f>
        <v>0</v>
      </c>
      <c r="S1487" s="13">
        <f>IFERROR(VLOOKUP($A1487, 'Fielding Data'!$A$1:$H$12056, 7, 0), 0)</f>
        <v>0</v>
      </c>
      <c r="T1487" s="13">
        <f>IFERROR(VLOOKUP($A1487, 'Fielding Data'!$A$1:$H$12056, 8, 0), 0)</f>
        <v>0</v>
      </c>
      <c r="U1487" s="13">
        <f>SUMIFS('Fielding Data'!E:E, 'Fielding Data'!$A:$A, $A1487)</f>
        <v>0</v>
      </c>
      <c r="V1487" s="13">
        <f>SUMIFS('Fielding Data'!F:F, 'Fielding Data'!$A:$A, $A1487)</f>
        <v>0</v>
      </c>
      <c r="W1487" s="13">
        <f>SUMIFS('Fielding Data'!G:G, 'Fielding Data'!$A:$A, $A1487)</f>
        <v>0</v>
      </c>
      <c r="X1487" s="13">
        <f>SUMIFS('Fielding Data'!H:H, 'Fielding Data'!$A:$A, $A1487)</f>
        <v>0</v>
      </c>
    </row>
    <row r="1488" spans="1:24" x14ac:dyDescent="0.3">
      <c r="A1488" s="13" t="str">
        <f t="shared" si="47"/>
        <v>farrier012011</v>
      </c>
      <c r="B1488" s="16" t="s">
        <v>1494</v>
      </c>
      <c r="C1488" s="16">
        <v>2011</v>
      </c>
      <c r="D1488" s="16">
        <v>1</v>
      </c>
      <c r="E1488" s="16">
        <v>1</v>
      </c>
      <c r="F1488" s="16">
        <v>0</v>
      </c>
      <c r="G1488" s="16">
        <v>0</v>
      </c>
      <c r="H1488" s="16">
        <v>0</v>
      </c>
      <c r="I1488" s="16">
        <v>0</v>
      </c>
      <c r="J1488" s="16">
        <v>0</v>
      </c>
      <c r="K1488" s="16">
        <v>0</v>
      </c>
      <c r="L1488" s="16">
        <v>0</v>
      </c>
      <c r="M1488" s="16">
        <v>0</v>
      </c>
      <c r="N1488" s="16">
        <v>0</v>
      </c>
      <c r="O1488" s="16">
        <v>0</v>
      </c>
      <c r="P1488" s="13" t="str">
        <f t="shared" si="46"/>
        <v>Other</v>
      </c>
      <c r="Q1488" s="13">
        <f>IFERROR(VLOOKUP($A1488, 'Fielding Data'!$A$1:$H$12056, 5, 0), 0)</f>
        <v>0</v>
      </c>
      <c r="R1488" s="13">
        <f>IFERROR(VLOOKUP($A1488, 'Fielding Data'!$A$1:$H$12056, 6, 0), 0)</f>
        <v>0</v>
      </c>
      <c r="S1488" s="13">
        <f>IFERROR(VLOOKUP($A1488, 'Fielding Data'!$A$1:$H$12056, 7, 0), 0)</f>
        <v>0</v>
      </c>
      <c r="T1488" s="13">
        <f>IFERROR(VLOOKUP($A1488, 'Fielding Data'!$A$1:$H$12056, 8, 0), 0)</f>
        <v>0</v>
      </c>
      <c r="U1488" s="13">
        <f>SUMIFS('Fielding Data'!E:E, 'Fielding Data'!$A:$A, $A1488)</f>
        <v>0</v>
      </c>
      <c r="V1488" s="13">
        <f>SUMIFS('Fielding Data'!F:F, 'Fielding Data'!$A:$A, $A1488)</f>
        <v>0</v>
      </c>
      <c r="W1488" s="13">
        <f>SUMIFS('Fielding Data'!G:G, 'Fielding Data'!$A:$A, $A1488)</f>
        <v>0</v>
      </c>
      <c r="X1488" s="13">
        <f>SUMIFS('Fielding Data'!H:H, 'Fielding Data'!$A:$A, $A1488)</f>
        <v>0</v>
      </c>
    </row>
    <row r="1489" spans="1:24" x14ac:dyDescent="0.3">
      <c r="A1489" s="13" t="str">
        <f t="shared" si="47"/>
        <v>federti012011</v>
      </c>
      <c r="B1489" s="16" t="s">
        <v>1495</v>
      </c>
      <c r="C1489" s="16">
        <v>2011</v>
      </c>
      <c r="D1489" s="16">
        <v>7</v>
      </c>
      <c r="E1489" s="16">
        <v>13</v>
      </c>
      <c r="F1489" s="16">
        <v>0</v>
      </c>
      <c r="G1489" s="16">
        <v>2</v>
      </c>
      <c r="H1489" s="16">
        <v>0</v>
      </c>
      <c r="I1489" s="16">
        <v>0</v>
      </c>
      <c r="J1489" s="16">
        <v>0</v>
      </c>
      <c r="K1489" s="16">
        <v>1</v>
      </c>
      <c r="L1489" s="16">
        <v>0</v>
      </c>
      <c r="M1489" s="16">
        <v>0</v>
      </c>
      <c r="N1489" s="16">
        <v>2</v>
      </c>
      <c r="O1489" s="16">
        <v>4</v>
      </c>
      <c r="P1489" s="13" t="str">
        <f t="shared" si="46"/>
        <v>C</v>
      </c>
      <c r="Q1489" s="13">
        <f>IFERROR(VLOOKUP($A1489, 'Fielding Data'!$A$1:$H$12056, 5, 0), 0)</f>
        <v>37</v>
      </c>
      <c r="R1489" s="13">
        <f>IFERROR(VLOOKUP($A1489, 'Fielding Data'!$A$1:$H$12056, 6, 0), 0)</f>
        <v>6</v>
      </c>
      <c r="S1489" s="13">
        <f>IFERROR(VLOOKUP($A1489, 'Fielding Data'!$A$1:$H$12056, 7, 0), 0)</f>
        <v>1</v>
      </c>
      <c r="T1489" s="13">
        <f>IFERROR(VLOOKUP($A1489, 'Fielding Data'!$A$1:$H$12056, 8, 0), 0)</f>
        <v>0</v>
      </c>
      <c r="U1489" s="13">
        <f>SUMIFS('Fielding Data'!E:E, 'Fielding Data'!$A:$A, $A1489)</f>
        <v>37</v>
      </c>
      <c r="V1489" s="13">
        <f>SUMIFS('Fielding Data'!F:F, 'Fielding Data'!$A:$A, $A1489)</f>
        <v>6</v>
      </c>
      <c r="W1489" s="13">
        <f>SUMIFS('Fielding Data'!G:G, 'Fielding Data'!$A:$A, $A1489)</f>
        <v>1</v>
      </c>
      <c r="X1489" s="13">
        <f>SUMIFS('Fielding Data'!H:H, 'Fielding Data'!$A:$A, $A1489)</f>
        <v>0</v>
      </c>
    </row>
    <row r="1490" spans="1:24" x14ac:dyDescent="0.3">
      <c r="A1490" s="13" t="str">
        <f t="shared" si="47"/>
        <v>feldmsc012011</v>
      </c>
      <c r="B1490" s="16" t="s">
        <v>538</v>
      </c>
      <c r="C1490" s="16">
        <v>2011</v>
      </c>
      <c r="D1490" s="16">
        <v>11</v>
      </c>
      <c r="E1490" s="16">
        <v>0</v>
      </c>
      <c r="F1490" s="16">
        <v>0</v>
      </c>
      <c r="G1490" s="16">
        <v>0</v>
      </c>
      <c r="H1490" s="16">
        <v>0</v>
      </c>
      <c r="I1490" s="16">
        <v>0</v>
      </c>
      <c r="J1490" s="16">
        <v>0</v>
      </c>
      <c r="K1490" s="16">
        <v>0</v>
      </c>
      <c r="L1490" s="16">
        <v>0</v>
      </c>
      <c r="M1490" s="16">
        <v>0</v>
      </c>
      <c r="N1490" s="16">
        <v>0</v>
      </c>
      <c r="O1490" s="16">
        <v>0</v>
      </c>
      <c r="P1490" s="13" t="str">
        <f t="shared" si="46"/>
        <v>P</v>
      </c>
      <c r="Q1490" s="13">
        <f>IFERROR(VLOOKUP($A1490, 'Fielding Data'!$A$1:$H$12056, 5, 0), 0)</f>
        <v>3</v>
      </c>
      <c r="R1490" s="13">
        <f>IFERROR(VLOOKUP($A1490, 'Fielding Data'!$A$1:$H$12056, 6, 0), 0)</f>
        <v>7</v>
      </c>
      <c r="S1490" s="13">
        <f>IFERROR(VLOOKUP($A1490, 'Fielding Data'!$A$1:$H$12056, 7, 0), 0)</f>
        <v>0</v>
      </c>
      <c r="T1490" s="13">
        <f>IFERROR(VLOOKUP($A1490, 'Fielding Data'!$A$1:$H$12056, 8, 0), 0)</f>
        <v>0</v>
      </c>
      <c r="U1490" s="13">
        <f>SUMIFS('Fielding Data'!E:E, 'Fielding Data'!$A:$A, $A1490)</f>
        <v>3</v>
      </c>
      <c r="V1490" s="13">
        <f>SUMIFS('Fielding Data'!F:F, 'Fielding Data'!$A:$A, $A1490)</f>
        <v>7</v>
      </c>
      <c r="W1490" s="13">
        <f>SUMIFS('Fielding Data'!G:G, 'Fielding Data'!$A:$A, $A1490)</f>
        <v>0</v>
      </c>
      <c r="X1490" s="13">
        <f>SUMIFS('Fielding Data'!H:H, 'Fielding Data'!$A:$A, $A1490)</f>
        <v>0</v>
      </c>
    </row>
    <row r="1491" spans="1:24" x14ac:dyDescent="0.3">
      <c r="A1491" s="13" t="str">
        <f t="shared" si="47"/>
        <v>felizne012011</v>
      </c>
      <c r="B1491" s="16" t="s">
        <v>1079</v>
      </c>
      <c r="C1491" s="16">
        <v>2011</v>
      </c>
      <c r="D1491" s="16">
        <v>64</v>
      </c>
      <c r="E1491" s="16">
        <v>0</v>
      </c>
      <c r="F1491" s="16">
        <v>0</v>
      </c>
      <c r="G1491" s="16">
        <v>0</v>
      </c>
      <c r="H1491" s="16">
        <v>0</v>
      </c>
      <c r="I1491" s="16">
        <v>0</v>
      </c>
      <c r="J1491" s="16">
        <v>0</v>
      </c>
      <c r="K1491" s="16">
        <v>0</v>
      </c>
      <c r="L1491" s="16">
        <v>0</v>
      </c>
      <c r="M1491" s="16">
        <v>0</v>
      </c>
      <c r="N1491" s="16">
        <v>0</v>
      </c>
      <c r="O1491" s="16">
        <v>0</v>
      </c>
      <c r="P1491" s="13" t="str">
        <f t="shared" si="46"/>
        <v>P</v>
      </c>
      <c r="Q1491" s="13">
        <f>IFERROR(VLOOKUP($A1491, 'Fielding Data'!$A$1:$H$12056, 5, 0), 0)</f>
        <v>9</v>
      </c>
      <c r="R1491" s="13">
        <f>IFERROR(VLOOKUP($A1491, 'Fielding Data'!$A$1:$H$12056, 6, 0), 0)</f>
        <v>4</v>
      </c>
      <c r="S1491" s="13">
        <f>IFERROR(VLOOKUP($A1491, 'Fielding Data'!$A$1:$H$12056, 7, 0), 0)</f>
        <v>1</v>
      </c>
      <c r="T1491" s="13">
        <f>IFERROR(VLOOKUP($A1491, 'Fielding Data'!$A$1:$H$12056, 8, 0), 0)</f>
        <v>0</v>
      </c>
      <c r="U1491" s="13">
        <f>SUMIFS('Fielding Data'!E:E, 'Fielding Data'!$A:$A, $A1491)</f>
        <v>9</v>
      </c>
      <c r="V1491" s="13">
        <f>SUMIFS('Fielding Data'!F:F, 'Fielding Data'!$A:$A, $A1491)</f>
        <v>4</v>
      </c>
      <c r="W1491" s="13">
        <f>SUMIFS('Fielding Data'!G:G, 'Fielding Data'!$A:$A, $A1491)</f>
        <v>1</v>
      </c>
      <c r="X1491" s="13">
        <f>SUMIFS('Fielding Data'!H:H, 'Fielding Data'!$A:$A, $A1491)</f>
        <v>0</v>
      </c>
    </row>
    <row r="1492" spans="1:24" x14ac:dyDescent="0.3">
      <c r="A1492" s="13" t="str">
        <f t="shared" si="47"/>
        <v>fieldpr012011</v>
      </c>
      <c r="B1492" s="16" t="s">
        <v>539</v>
      </c>
      <c r="C1492" s="16">
        <v>2011</v>
      </c>
      <c r="D1492" s="16">
        <v>162</v>
      </c>
      <c r="E1492" s="16">
        <v>569</v>
      </c>
      <c r="F1492" s="16">
        <v>95</v>
      </c>
      <c r="G1492" s="16">
        <v>170</v>
      </c>
      <c r="H1492" s="16">
        <v>36</v>
      </c>
      <c r="I1492" s="16">
        <v>1</v>
      </c>
      <c r="J1492" s="16">
        <v>38</v>
      </c>
      <c r="K1492" s="16">
        <v>120</v>
      </c>
      <c r="L1492" s="16">
        <v>1</v>
      </c>
      <c r="M1492" s="16">
        <v>1</v>
      </c>
      <c r="N1492" s="16">
        <v>107</v>
      </c>
      <c r="O1492" s="16">
        <v>106</v>
      </c>
      <c r="P1492" s="13" t="str">
        <f t="shared" si="46"/>
        <v>1B</v>
      </c>
      <c r="Q1492" s="13">
        <f>IFERROR(VLOOKUP($A1492, 'Fielding Data'!$A$1:$H$12056, 5, 0), 0)</f>
        <v>1332</v>
      </c>
      <c r="R1492" s="13">
        <f>IFERROR(VLOOKUP($A1492, 'Fielding Data'!$A$1:$H$12056, 6, 0), 0)</f>
        <v>84</v>
      </c>
      <c r="S1492" s="13">
        <f>IFERROR(VLOOKUP($A1492, 'Fielding Data'!$A$1:$H$12056, 7, 0), 0)</f>
        <v>15</v>
      </c>
      <c r="T1492" s="13">
        <f>IFERROR(VLOOKUP($A1492, 'Fielding Data'!$A$1:$H$12056, 8, 0), 0)</f>
        <v>113</v>
      </c>
      <c r="U1492" s="13">
        <f>SUMIFS('Fielding Data'!E:E, 'Fielding Data'!$A:$A, $A1492)</f>
        <v>1332</v>
      </c>
      <c r="V1492" s="13">
        <f>SUMIFS('Fielding Data'!F:F, 'Fielding Data'!$A:$A, $A1492)</f>
        <v>84</v>
      </c>
      <c r="W1492" s="13">
        <f>SUMIFS('Fielding Data'!G:G, 'Fielding Data'!$A:$A, $A1492)</f>
        <v>15</v>
      </c>
      <c r="X1492" s="13">
        <f>SUMIFS('Fielding Data'!H:H, 'Fielding Data'!$A:$A, $A1492)</f>
        <v>113</v>
      </c>
    </row>
    <row r="1493" spans="1:24" x14ac:dyDescent="0.3">
      <c r="A1493" s="13" t="str">
        <f t="shared" si="47"/>
        <v>fieldth012011</v>
      </c>
      <c r="B1493" s="16" t="s">
        <v>1496</v>
      </c>
      <c r="C1493" s="16">
        <v>2011</v>
      </c>
      <c r="D1493" s="16">
        <v>16</v>
      </c>
      <c r="E1493" s="16">
        <v>48</v>
      </c>
      <c r="F1493" s="16">
        <v>4</v>
      </c>
      <c r="G1493" s="16">
        <v>13</v>
      </c>
      <c r="H1493" s="16">
        <v>0</v>
      </c>
      <c r="I1493" s="16">
        <v>0</v>
      </c>
      <c r="J1493" s="16">
        <v>0</v>
      </c>
      <c r="K1493" s="16">
        <v>3</v>
      </c>
      <c r="L1493" s="16">
        <v>0</v>
      </c>
      <c r="M1493" s="16">
        <v>0</v>
      </c>
      <c r="N1493" s="16">
        <v>3</v>
      </c>
      <c r="O1493" s="16">
        <v>14</v>
      </c>
      <c r="P1493" s="13" t="str">
        <f t="shared" si="46"/>
        <v>OF</v>
      </c>
      <c r="Q1493" s="13">
        <f>IFERROR(VLOOKUP($A1493, 'Fielding Data'!$A$1:$H$12056, 5, 0), 0)</f>
        <v>1</v>
      </c>
      <c r="R1493" s="13">
        <f>IFERROR(VLOOKUP($A1493, 'Fielding Data'!$A$1:$H$12056, 6, 0), 0)</f>
        <v>0</v>
      </c>
      <c r="S1493" s="13">
        <f>IFERROR(VLOOKUP($A1493, 'Fielding Data'!$A$1:$H$12056, 7, 0), 0)</f>
        <v>0</v>
      </c>
      <c r="T1493" s="13">
        <f>IFERROR(VLOOKUP($A1493, 'Fielding Data'!$A$1:$H$12056, 8, 0), 0)</f>
        <v>0</v>
      </c>
      <c r="U1493" s="13">
        <f>SUMIFS('Fielding Data'!E:E, 'Fielding Data'!$A:$A, $A1493)</f>
        <v>19</v>
      </c>
      <c r="V1493" s="13">
        <f>SUMIFS('Fielding Data'!F:F, 'Fielding Data'!$A:$A, $A1493)</f>
        <v>47</v>
      </c>
      <c r="W1493" s="13">
        <f>SUMIFS('Fielding Data'!G:G, 'Fielding Data'!$A:$A, $A1493)</f>
        <v>1</v>
      </c>
      <c r="X1493" s="13">
        <f>SUMIFS('Fielding Data'!H:H, 'Fielding Data'!$A:$A, $A1493)</f>
        <v>8</v>
      </c>
    </row>
    <row r="1494" spans="1:24" x14ac:dyDescent="0.3">
      <c r="A1494" s="13" t="str">
        <f t="shared" si="47"/>
        <v>fiersmi012011</v>
      </c>
      <c r="B1494" s="16" t="s">
        <v>1497</v>
      </c>
      <c r="C1494" s="16">
        <v>2011</v>
      </c>
      <c r="D1494" s="16">
        <v>2</v>
      </c>
      <c r="E1494" s="16">
        <v>0</v>
      </c>
      <c r="F1494" s="16">
        <v>0</v>
      </c>
      <c r="G1494" s="16">
        <v>0</v>
      </c>
      <c r="H1494" s="16">
        <v>0</v>
      </c>
      <c r="I1494" s="16">
        <v>0</v>
      </c>
      <c r="J1494" s="16">
        <v>0</v>
      </c>
      <c r="K1494" s="16">
        <v>0</v>
      </c>
      <c r="L1494" s="16">
        <v>0</v>
      </c>
      <c r="M1494" s="16">
        <v>0</v>
      </c>
      <c r="N1494" s="16">
        <v>0</v>
      </c>
      <c r="O1494" s="16">
        <v>0</v>
      </c>
      <c r="P1494" s="13" t="str">
        <f t="shared" si="46"/>
        <v>P</v>
      </c>
      <c r="Q1494" s="13">
        <f>IFERROR(VLOOKUP($A1494, 'Fielding Data'!$A$1:$H$12056, 5, 0), 0)</f>
        <v>0</v>
      </c>
      <c r="R1494" s="13">
        <f>IFERROR(VLOOKUP($A1494, 'Fielding Data'!$A$1:$H$12056, 6, 0), 0)</f>
        <v>2</v>
      </c>
      <c r="S1494" s="13">
        <f>IFERROR(VLOOKUP($A1494, 'Fielding Data'!$A$1:$H$12056, 7, 0), 0)</f>
        <v>0</v>
      </c>
      <c r="T1494" s="13">
        <f>IFERROR(VLOOKUP($A1494, 'Fielding Data'!$A$1:$H$12056, 8, 0), 0)</f>
        <v>0</v>
      </c>
      <c r="U1494" s="13">
        <f>SUMIFS('Fielding Data'!E:E, 'Fielding Data'!$A:$A, $A1494)</f>
        <v>0</v>
      </c>
      <c r="V1494" s="13">
        <f>SUMIFS('Fielding Data'!F:F, 'Fielding Data'!$A:$A, $A1494)</f>
        <v>2</v>
      </c>
      <c r="W1494" s="13">
        <f>SUMIFS('Fielding Data'!G:G, 'Fielding Data'!$A:$A, $A1494)</f>
        <v>0</v>
      </c>
      <c r="X1494" s="13">
        <f>SUMIFS('Fielding Data'!H:H, 'Fielding Data'!$A:$A, $A1494)</f>
        <v>0</v>
      </c>
    </row>
    <row r="1495" spans="1:24" x14ac:dyDescent="0.3">
      <c r="A1495" s="13" t="str">
        <f t="shared" si="47"/>
        <v>figgich012011</v>
      </c>
      <c r="B1495" s="16" t="s">
        <v>298</v>
      </c>
      <c r="C1495" s="16">
        <v>2011</v>
      </c>
      <c r="D1495" s="16">
        <v>81</v>
      </c>
      <c r="E1495" s="16">
        <v>288</v>
      </c>
      <c r="F1495" s="16">
        <v>24</v>
      </c>
      <c r="G1495" s="16">
        <v>54</v>
      </c>
      <c r="H1495" s="16">
        <v>11</v>
      </c>
      <c r="I1495" s="16">
        <v>1</v>
      </c>
      <c r="J1495" s="16">
        <v>1</v>
      </c>
      <c r="K1495" s="16">
        <v>15</v>
      </c>
      <c r="L1495" s="16">
        <v>11</v>
      </c>
      <c r="M1495" s="16">
        <v>6</v>
      </c>
      <c r="N1495" s="16">
        <v>21</v>
      </c>
      <c r="O1495" s="16">
        <v>42</v>
      </c>
      <c r="P1495" s="13" t="str">
        <f t="shared" si="46"/>
        <v>3B</v>
      </c>
      <c r="Q1495" s="13">
        <f>IFERROR(VLOOKUP($A1495, 'Fielding Data'!$A$1:$H$12056, 5, 0), 0)</f>
        <v>40</v>
      </c>
      <c r="R1495" s="13">
        <f>IFERROR(VLOOKUP($A1495, 'Fielding Data'!$A$1:$H$12056, 6, 0), 0)</f>
        <v>134</v>
      </c>
      <c r="S1495" s="13">
        <f>IFERROR(VLOOKUP($A1495, 'Fielding Data'!$A$1:$H$12056, 7, 0), 0)</f>
        <v>11</v>
      </c>
      <c r="T1495" s="13">
        <f>IFERROR(VLOOKUP($A1495, 'Fielding Data'!$A$1:$H$12056, 8, 0), 0)</f>
        <v>11</v>
      </c>
      <c r="U1495" s="13">
        <f>SUMIFS('Fielding Data'!E:E, 'Fielding Data'!$A:$A, $A1495)</f>
        <v>42</v>
      </c>
      <c r="V1495" s="13">
        <f>SUMIFS('Fielding Data'!F:F, 'Fielding Data'!$A:$A, $A1495)</f>
        <v>134</v>
      </c>
      <c r="W1495" s="13">
        <f>SUMIFS('Fielding Data'!G:G, 'Fielding Data'!$A:$A, $A1495)</f>
        <v>11</v>
      </c>
      <c r="X1495" s="13">
        <f>SUMIFS('Fielding Data'!H:H, 'Fielding Data'!$A:$A, $A1495)</f>
        <v>11</v>
      </c>
    </row>
    <row r="1496" spans="1:24" x14ac:dyDescent="0.3">
      <c r="A1496" s="13" t="str">
        <f t="shared" si="47"/>
        <v>figuene012011</v>
      </c>
      <c r="B1496" s="16" t="s">
        <v>95</v>
      </c>
      <c r="C1496" s="16">
        <v>2011</v>
      </c>
      <c r="D1496" s="16">
        <v>8</v>
      </c>
      <c r="E1496" s="16">
        <v>9</v>
      </c>
      <c r="F1496" s="16">
        <v>0</v>
      </c>
      <c r="G1496" s="16">
        <v>2</v>
      </c>
      <c r="H1496" s="16">
        <v>0</v>
      </c>
      <c r="I1496" s="16">
        <v>0</v>
      </c>
      <c r="J1496" s="16">
        <v>0</v>
      </c>
      <c r="K1496" s="16">
        <v>0</v>
      </c>
      <c r="L1496" s="16">
        <v>0</v>
      </c>
      <c r="M1496" s="16">
        <v>0</v>
      </c>
      <c r="N1496" s="16">
        <v>0</v>
      </c>
      <c r="O1496" s="16">
        <v>2</v>
      </c>
      <c r="P1496" s="13" t="str">
        <f t="shared" si="46"/>
        <v>P</v>
      </c>
      <c r="Q1496" s="13">
        <f>IFERROR(VLOOKUP($A1496, 'Fielding Data'!$A$1:$H$12056, 5, 0), 0)</f>
        <v>2</v>
      </c>
      <c r="R1496" s="13">
        <f>IFERROR(VLOOKUP($A1496, 'Fielding Data'!$A$1:$H$12056, 6, 0), 0)</f>
        <v>2</v>
      </c>
      <c r="S1496" s="13">
        <f>IFERROR(VLOOKUP($A1496, 'Fielding Data'!$A$1:$H$12056, 7, 0), 0)</f>
        <v>3</v>
      </c>
      <c r="T1496" s="13">
        <f>IFERROR(VLOOKUP($A1496, 'Fielding Data'!$A$1:$H$12056, 8, 0), 0)</f>
        <v>0</v>
      </c>
      <c r="U1496" s="13">
        <f>SUMIFS('Fielding Data'!E:E, 'Fielding Data'!$A:$A, $A1496)</f>
        <v>2</v>
      </c>
      <c r="V1496" s="13">
        <f>SUMIFS('Fielding Data'!F:F, 'Fielding Data'!$A:$A, $A1496)</f>
        <v>2</v>
      </c>
      <c r="W1496" s="13">
        <f>SUMIFS('Fielding Data'!G:G, 'Fielding Data'!$A:$A, $A1496)</f>
        <v>3</v>
      </c>
      <c r="X1496" s="13">
        <f>SUMIFS('Fielding Data'!H:H, 'Fielding Data'!$A:$A, $A1496)</f>
        <v>0</v>
      </c>
    </row>
    <row r="1497" spans="1:24" x14ac:dyDescent="0.3">
      <c r="A1497" s="13" t="str">
        <f t="shared" si="47"/>
        <v>fisheca012011</v>
      </c>
      <c r="B1497" s="16" t="s">
        <v>1082</v>
      </c>
      <c r="C1497" s="16">
        <v>2011</v>
      </c>
      <c r="D1497" s="16">
        <v>17</v>
      </c>
      <c r="E1497" s="16">
        <v>2</v>
      </c>
      <c r="F1497" s="16">
        <v>0</v>
      </c>
      <c r="G1497" s="16">
        <v>0</v>
      </c>
      <c r="H1497" s="16">
        <v>0</v>
      </c>
      <c r="I1497" s="16">
        <v>0</v>
      </c>
      <c r="J1497" s="16">
        <v>0</v>
      </c>
      <c r="K1497" s="16">
        <v>0</v>
      </c>
      <c r="L1497" s="16">
        <v>0</v>
      </c>
      <c r="M1497" s="16">
        <v>0</v>
      </c>
      <c r="N1497" s="16">
        <v>0</v>
      </c>
      <c r="O1497" s="16">
        <v>1</v>
      </c>
      <c r="P1497" s="13" t="str">
        <f t="shared" si="46"/>
        <v>P</v>
      </c>
      <c r="Q1497" s="13">
        <f>IFERROR(VLOOKUP($A1497, 'Fielding Data'!$A$1:$H$12056, 5, 0), 0)</f>
        <v>0</v>
      </c>
      <c r="R1497" s="13">
        <f>IFERROR(VLOOKUP($A1497, 'Fielding Data'!$A$1:$H$12056, 6, 0), 0)</f>
        <v>5</v>
      </c>
      <c r="S1497" s="13">
        <f>IFERROR(VLOOKUP($A1497, 'Fielding Data'!$A$1:$H$12056, 7, 0), 0)</f>
        <v>1</v>
      </c>
      <c r="T1497" s="13">
        <f>IFERROR(VLOOKUP($A1497, 'Fielding Data'!$A$1:$H$12056, 8, 0), 0)</f>
        <v>0</v>
      </c>
      <c r="U1497" s="13">
        <f>SUMIFS('Fielding Data'!E:E, 'Fielding Data'!$A:$A, $A1497)</f>
        <v>0</v>
      </c>
      <c r="V1497" s="13">
        <f>SUMIFS('Fielding Data'!F:F, 'Fielding Data'!$A:$A, $A1497)</f>
        <v>5</v>
      </c>
      <c r="W1497" s="13">
        <f>SUMIFS('Fielding Data'!G:G, 'Fielding Data'!$A:$A, $A1497)</f>
        <v>1</v>
      </c>
      <c r="X1497" s="13">
        <f>SUMIFS('Fielding Data'!H:H, 'Fielding Data'!$A:$A, $A1497)</f>
        <v>0</v>
      </c>
    </row>
    <row r="1498" spans="1:24" x14ac:dyDescent="0.3">
      <c r="A1498" s="13" t="str">
        <f t="shared" si="47"/>
        <v>floreje022011</v>
      </c>
      <c r="B1498" s="16" t="s">
        <v>783</v>
      </c>
      <c r="C1498" s="16">
        <v>2011</v>
      </c>
      <c r="D1498" s="16">
        <v>30</v>
      </c>
      <c r="E1498" s="16">
        <v>86</v>
      </c>
      <c r="F1498" s="16">
        <v>5</v>
      </c>
      <c r="G1498" s="16">
        <v>18</v>
      </c>
      <c r="H1498" s="16">
        <v>6</v>
      </c>
      <c r="I1498" s="16">
        <v>0</v>
      </c>
      <c r="J1498" s="16">
        <v>1</v>
      </c>
      <c r="K1498" s="16">
        <v>2</v>
      </c>
      <c r="L1498" s="16">
        <v>0</v>
      </c>
      <c r="M1498" s="16">
        <v>0</v>
      </c>
      <c r="N1498" s="16">
        <v>5</v>
      </c>
      <c r="O1498" s="16">
        <v>27</v>
      </c>
      <c r="P1498" s="13" t="str">
        <f t="shared" si="46"/>
        <v>C</v>
      </c>
      <c r="Q1498" s="13">
        <f>IFERROR(VLOOKUP($A1498, 'Fielding Data'!$A$1:$H$12056, 5, 0), 0)</f>
        <v>140</v>
      </c>
      <c r="R1498" s="13">
        <f>IFERROR(VLOOKUP($A1498, 'Fielding Data'!$A$1:$H$12056, 6, 0), 0)</f>
        <v>10</v>
      </c>
      <c r="S1498" s="13">
        <f>IFERROR(VLOOKUP($A1498, 'Fielding Data'!$A$1:$H$12056, 7, 0), 0)</f>
        <v>1</v>
      </c>
      <c r="T1498" s="13">
        <f>IFERROR(VLOOKUP($A1498, 'Fielding Data'!$A$1:$H$12056, 8, 0), 0)</f>
        <v>0</v>
      </c>
      <c r="U1498" s="13">
        <f>SUMIFS('Fielding Data'!E:E, 'Fielding Data'!$A:$A, $A1498)</f>
        <v>140</v>
      </c>
      <c r="V1498" s="13">
        <f>SUMIFS('Fielding Data'!F:F, 'Fielding Data'!$A:$A, $A1498)</f>
        <v>10</v>
      </c>
      <c r="W1498" s="13">
        <f>SUMIFS('Fielding Data'!G:G, 'Fielding Data'!$A:$A, $A1498)</f>
        <v>1</v>
      </c>
      <c r="X1498" s="13">
        <f>SUMIFS('Fielding Data'!H:H, 'Fielding Data'!$A:$A, $A1498)</f>
        <v>0</v>
      </c>
    </row>
    <row r="1499" spans="1:24" x14ac:dyDescent="0.3">
      <c r="A1499" s="13" t="str">
        <f t="shared" si="47"/>
        <v>floripe012011</v>
      </c>
      <c r="B1499" s="16" t="s">
        <v>1498</v>
      </c>
      <c r="C1499" s="16">
        <v>2011</v>
      </c>
      <c r="D1499" s="16">
        <v>4</v>
      </c>
      <c r="E1499" s="16">
        <v>8</v>
      </c>
      <c r="F1499" s="16">
        <v>1</v>
      </c>
      <c r="G1499" s="16">
        <v>1</v>
      </c>
      <c r="H1499" s="16">
        <v>1</v>
      </c>
      <c r="I1499" s="16">
        <v>0</v>
      </c>
      <c r="J1499" s="16">
        <v>0</v>
      </c>
      <c r="K1499" s="16">
        <v>2</v>
      </c>
      <c r="L1499" s="16">
        <v>0</v>
      </c>
      <c r="M1499" s="16">
        <v>0</v>
      </c>
      <c r="N1499" s="16">
        <v>1</v>
      </c>
      <c r="O1499" s="16">
        <v>6</v>
      </c>
      <c r="P1499" s="13" t="str">
        <f t="shared" si="46"/>
        <v>SS</v>
      </c>
      <c r="Q1499" s="13">
        <f>IFERROR(VLOOKUP($A1499, 'Fielding Data'!$A$1:$H$12056, 5, 0), 0)</f>
        <v>3</v>
      </c>
      <c r="R1499" s="13">
        <f>IFERROR(VLOOKUP($A1499, 'Fielding Data'!$A$1:$H$12056, 6, 0), 0)</f>
        <v>6</v>
      </c>
      <c r="S1499" s="13">
        <f>IFERROR(VLOOKUP($A1499, 'Fielding Data'!$A$1:$H$12056, 7, 0), 0)</f>
        <v>1</v>
      </c>
      <c r="T1499" s="13">
        <f>IFERROR(VLOOKUP($A1499, 'Fielding Data'!$A$1:$H$12056, 8, 0), 0)</f>
        <v>1</v>
      </c>
      <c r="U1499" s="13">
        <f>SUMIFS('Fielding Data'!E:E, 'Fielding Data'!$A:$A, $A1499)</f>
        <v>3</v>
      </c>
      <c r="V1499" s="13">
        <f>SUMIFS('Fielding Data'!F:F, 'Fielding Data'!$A:$A, $A1499)</f>
        <v>6</v>
      </c>
      <c r="W1499" s="13">
        <f>SUMIFS('Fielding Data'!G:G, 'Fielding Data'!$A:$A, $A1499)</f>
        <v>1</v>
      </c>
      <c r="X1499" s="13">
        <f>SUMIFS('Fielding Data'!H:H, 'Fielding Data'!$A:$A, $A1499)</f>
        <v>1</v>
      </c>
    </row>
    <row r="1500" spans="1:24" x14ac:dyDescent="0.3">
      <c r="A1500" s="13" t="str">
        <f t="shared" si="47"/>
        <v>flowety012011</v>
      </c>
      <c r="B1500" s="16" t="s">
        <v>1084</v>
      </c>
      <c r="C1500" s="16">
        <v>2011</v>
      </c>
      <c r="D1500" s="16">
        <v>38</v>
      </c>
      <c r="E1500" s="16">
        <v>110</v>
      </c>
      <c r="F1500" s="16">
        <v>13</v>
      </c>
      <c r="G1500" s="16">
        <v>23</v>
      </c>
      <c r="H1500" s="16">
        <v>5</v>
      </c>
      <c r="I1500" s="16">
        <v>1</v>
      </c>
      <c r="J1500" s="16">
        <v>5</v>
      </c>
      <c r="K1500" s="16">
        <v>16</v>
      </c>
      <c r="L1500" s="16">
        <v>0</v>
      </c>
      <c r="M1500" s="16">
        <v>1</v>
      </c>
      <c r="N1500" s="16">
        <v>14</v>
      </c>
      <c r="O1500" s="16">
        <v>38</v>
      </c>
      <c r="P1500" s="13" t="str">
        <f t="shared" si="46"/>
        <v>1B</v>
      </c>
      <c r="Q1500" s="13">
        <f>IFERROR(VLOOKUP($A1500, 'Fielding Data'!$A$1:$H$12056, 5, 0), 0)</f>
        <v>17</v>
      </c>
      <c r="R1500" s="13">
        <f>IFERROR(VLOOKUP($A1500, 'Fielding Data'!$A$1:$H$12056, 6, 0), 0)</f>
        <v>4</v>
      </c>
      <c r="S1500" s="13">
        <f>IFERROR(VLOOKUP($A1500, 'Fielding Data'!$A$1:$H$12056, 7, 0), 0)</f>
        <v>0</v>
      </c>
      <c r="T1500" s="13">
        <f>IFERROR(VLOOKUP($A1500, 'Fielding Data'!$A$1:$H$12056, 8, 0), 0)</f>
        <v>2</v>
      </c>
      <c r="U1500" s="13">
        <f>SUMIFS('Fielding Data'!E:E, 'Fielding Data'!$A:$A, $A1500)</f>
        <v>260</v>
      </c>
      <c r="V1500" s="13">
        <f>SUMIFS('Fielding Data'!F:F, 'Fielding Data'!$A:$A, $A1500)</f>
        <v>19</v>
      </c>
      <c r="W1500" s="13">
        <f>SUMIFS('Fielding Data'!G:G, 'Fielding Data'!$A:$A, $A1500)</f>
        <v>2</v>
      </c>
      <c r="X1500" s="13">
        <f>SUMIFS('Fielding Data'!H:H, 'Fielding Data'!$A:$A, $A1500)</f>
        <v>3</v>
      </c>
    </row>
    <row r="1501" spans="1:24" x14ac:dyDescent="0.3">
      <c r="A1501" s="13" t="str">
        <f t="shared" si="47"/>
        <v>floydga012011</v>
      </c>
      <c r="B1501" s="16" t="s">
        <v>438</v>
      </c>
      <c r="C1501" s="16">
        <v>2011</v>
      </c>
      <c r="D1501" s="16">
        <v>31</v>
      </c>
      <c r="E1501" s="16">
        <v>3</v>
      </c>
      <c r="F1501" s="16">
        <v>0</v>
      </c>
      <c r="G1501" s="16">
        <v>0</v>
      </c>
      <c r="H1501" s="16">
        <v>0</v>
      </c>
      <c r="I1501" s="16">
        <v>0</v>
      </c>
      <c r="J1501" s="16">
        <v>0</v>
      </c>
      <c r="K1501" s="16">
        <v>0</v>
      </c>
      <c r="L1501" s="16">
        <v>0</v>
      </c>
      <c r="M1501" s="16">
        <v>0</v>
      </c>
      <c r="N1501" s="16">
        <v>1</v>
      </c>
      <c r="O1501" s="16">
        <v>1</v>
      </c>
      <c r="P1501" s="13" t="str">
        <f t="shared" si="46"/>
        <v>P</v>
      </c>
      <c r="Q1501" s="13">
        <f>IFERROR(VLOOKUP($A1501, 'Fielding Data'!$A$1:$H$12056, 5, 0), 0)</f>
        <v>13</v>
      </c>
      <c r="R1501" s="13">
        <f>IFERROR(VLOOKUP($A1501, 'Fielding Data'!$A$1:$H$12056, 6, 0), 0)</f>
        <v>21</v>
      </c>
      <c r="S1501" s="13">
        <f>IFERROR(VLOOKUP($A1501, 'Fielding Data'!$A$1:$H$12056, 7, 0), 0)</f>
        <v>1</v>
      </c>
      <c r="T1501" s="13">
        <f>IFERROR(VLOOKUP($A1501, 'Fielding Data'!$A$1:$H$12056, 8, 0), 0)</f>
        <v>6</v>
      </c>
      <c r="U1501" s="13">
        <f>SUMIFS('Fielding Data'!E:E, 'Fielding Data'!$A:$A, $A1501)</f>
        <v>13</v>
      </c>
      <c r="V1501" s="13">
        <f>SUMIFS('Fielding Data'!F:F, 'Fielding Data'!$A:$A, $A1501)</f>
        <v>21</v>
      </c>
      <c r="W1501" s="13">
        <f>SUMIFS('Fielding Data'!G:G, 'Fielding Data'!$A:$A, $A1501)</f>
        <v>1</v>
      </c>
      <c r="X1501" s="13">
        <f>SUMIFS('Fielding Data'!H:H, 'Fielding Data'!$A:$A, $A1501)</f>
        <v>6</v>
      </c>
    </row>
    <row r="1502" spans="1:24" x14ac:dyDescent="0.3">
      <c r="A1502" s="13" t="str">
        <f t="shared" si="47"/>
        <v>fontemi012011</v>
      </c>
      <c r="B1502" s="16" t="s">
        <v>540</v>
      </c>
      <c r="C1502" s="16">
        <v>2011</v>
      </c>
      <c r="D1502" s="16">
        <v>85</v>
      </c>
      <c r="E1502" s="16">
        <v>220</v>
      </c>
      <c r="F1502" s="16">
        <v>22</v>
      </c>
      <c r="G1502" s="16">
        <v>50</v>
      </c>
      <c r="H1502" s="16">
        <v>15</v>
      </c>
      <c r="I1502" s="16">
        <v>3</v>
      </c>
      <c r="J1502" s="16">
        <v>4</v>
      </c>
      <c r="K1502" s="16">
        <v>21</v>
      </c>
      <c r="L1502" s="16">
        <v>5</v>
      </c>
      <c r="M1502" s="16">
        <v>1</v>
      </c>
      <c r="N1502" s="16">
        <v>25</v>
      </c>
      <c r="O1502" s="16">
        <v>48</v>
      </c>
      <c r="P1502" s="13" t="str">
        <f t="shared" si="46"/>
        <v>2B</v>
      </c>
      <c r="Q1502" s="13">
        <f>IFERROR(VLOOKUP($A1502, 'Fielding Data'!$A$1:$H$12056, 5, 0), 0)</f>
        <v>32</v>
      </c>
      <c r="R1502" s="13">
        <f>IFERROR(VLOOKUP($A1502, 'Fielding Data'!$A$1:$H$12056, 6, 0), 0)</f>
        <v>47</v>
      </c>
      <c r="S1502" s="13">
        <f>IFERROR(VLOOKUP($A1502, 'Fielding Data'!$A$1:$H$12056, 7, 0), 0)</f>
        <v>3</v>
      </c>
      <c r="T1502" s="13">
        <f>IFERROR(VLOOKUP($A1502, 'Fielding Data'!$A$1:$H$12056, 8, 0), 0)</f>
        <v>7</v>
      </c>
      <c r="U1502" s="13">
        <f>SUMIFS('Fielding Data'!E:E, 'Fielding Data'!$A:$A, $A1502)</f>
        <v>70</v>
      </c>
      <c r="V1502" s="13">
        <f>SUMIFS('Fielding Data'!F:F, 'Fielding Data'!$A:$A, $A1502)</f>
        <v>137</v>
      </c>
      <c r="W1502" s="13">
        <f>SUMIFS('Fielding Data'!G:G, 'Fielding Data'!$A:$A, $A1502)</f>
        <v>7</v>
      </c>
      <c r="X1502" s="13">
        <f>SUMIFS('Fielding Data'!H:H, 'Fielding Data'!$A:$A, $A1502)</f>
        <v>26</v>
      </c>
    </row>
    <row r="1503" spans="1:24" x14ac:dyDescent="0.3">
      <c r="A1503" s="13" t="str">
        <f t="shared" si="47"/>
        <v>fordda032011</v>
      </c>
      <c r="B1503" s="16" t="s">
        <v>1277</v>
      </c>
      <c r="C1503" s="16">
        <v>2011</v>
      </c>
      <c r="D1503" s="16">
        <v>26</v>
      </c>
      <c r="E1503" s="16">
        <v>14</v>
      </c>
      <c r="F1503" s="16">
        <v>7</v>
      </c>
      <c r="G1503" s="16">
        <v>4</v>
      </c>
      <c r="H1503" s="16">
        <v>0</v>
      </c>
      <c r="I1503" s="16">
        <v>0</v>
      </c>
      <c r="J1503" s="16">
        <v>0</v>
      </c>
      <c r="K1503" s="16">
        <v>0</v>
      </c>
      <c r="L1503" s="16">
        <v>7</v>
      </c>
      <c r="M1503" s="16">
        <v>5</v>
      </c>
      <c r="N1503" s="16">
        <v>1</v>
      </c>
      <c r="O1503" s="16">
        <v>5</v>
      </c>
      <c r="P1503" s="13" t="str">
        <f t="shared" si="46"/>
        <v>CF</v>
      </c>
      <c r="Q1503" s="13">
        <f>IFERROR(VLOOKUP($A1503, 'Fielding Data'!$A$1:$H$12056, 5, 0), 0)</f>
        <v>0</v>
      </c>
      <c r="R1503" s="13">
        <f>IFERROR(VLOOKUP($A1503, 'Fielding Data'!$A$1:$H$12056, 6, 0), 0)</f>
        <v>0</v>
      </c>
      <c r="S1503" s="13">
        <f>IFERROR(VLOOKUP($A1503, 'Fielding Data'!$A$1:$H$12056, 7, 0), 0)</f>
        <v>0</v>
      </c>
      <c r="T1503" s="13">
        <f>IFERROR(VLOOKUP($A1503, 'Fielding Data'!$A$1:$H$12056, 8, 0), 0)</f>
        <v>0</v>
      </c>
      <c r="U1503" s="13">
        <f>SUMIFS('Fielding Data'!E:E, 'Fielding Data'!$A:$A, $A1503)</f>
        <v>11</v>
      </c>
      <c r="V1503" s="13">
        <f>SUMIFS('Fielding Data'!F:F, 'Fielding Data'!$A:$A, $A1503)</f>
        <v>0</v>
      </c>
      <c r="W1503" s="13">
        <f>SUMIFS('Fielding Data'!G:G, 'Fielding Data'!$A:$A, $A1503)</f>
        <v>0</v>
      </c>
      <c r="X1503" s="13">
        <f>SUMIFS('Fielding Data'!H:H, 'Fielding Data'!$A:$A, $A1503)</f>
        <v>0</v>
      </c>
    </row>
    <row r="1504" spans="1:24" x14ac:dyDescent="0.3">
      <c r="A1504" s="13" t="str">
        <f t="shared" si="47"/>
        <v>forsylo012011</v>
      </c>
      <c r="B1504" s="16" t="s">
        <v>1499</v>
      </c>
      <c r="C1504" s="16">
        <v>2011</v>
      </c>
      <c r="D1504" s="16">
        <v>62</v>
      </c>
      <c r="E1504" s="16">
        <v>150</v>
      </c>
      <c r="F1504" s="16">
        <v>12</v>
      </c>
      <c r="G1504" s="16">
        <v>32</v>
      </c>
      <c r="H1504" s="16">
        <v>9</v>
      </c>
      <c r="I1504" s="16">
        <v>1</v>
      </c>
      <c r="J1504" s="16">
        <v>0</v>
      </c>
      <c r="K1504" s="16">
        <v>12</v>
      </c>
      <c r="L1504" s="16">
        <v>3</v>
      </c>
      <c r="M1504" s="16">
        <v>1</v>
      </c>
      <c r="N1504" s="16">
        <v>12</v>
      </c>
      <c r="O1504" s="16">
        <v>33</v>
      </c>
      <c r="P1504" s="13" t="str">
        <f t="shared" si="46"/>
        <v>2B</v>
      </c>
      <c r="Q1504" s="13">
        <f>IFERROR(VLOOKUP($A1504, 'Fielding Data'!$A$1:$H$12056, 5, 0), 0)</f>
        <v>40</v>
      </c>
      <c r="R1504" s="13">
        <f>IFERROR(VLOOKUP($A1504, 'Fielding Data'!$A$1:$H$12056, 6, 0), 0)</f>
        <v>40</v>
      </c>
      <c r="S1504" s="13">
        <f>IFERROR(VLOOKUP($A1504, 'Fielding Data'!$A$1:$H$12056, 7, 0), 0)</f>
        <v>4</v>
      </c>
      <c r="T1504" s="13">
        <f>IFERROR(VLOOKUP($A1504, 'Fielding Data'!$A$1:$H$12056, 8, 0), 0)</f>
        <v>12</v>
      </c>
      <c r="U1504" s="13">
        <f>SUMIFS('Fielding Data'!E:E, 'Fielding Data'!$A:$A, $A1504)</f>
        <v>59</v>
      </c>
      <c r="V1504" s="13">
        <f>SUMIFS('Fielding Data'!F:F, 'Fielding Data'!$A:$A, $A1504)</f>
        <v>87</v>
      </c>
      <c r="W1504" s="13">
        <f>SUMIFS('Fielding Data'!G:G, 'Fielding Data'!$A:$A, $A1504)</f>
        <v>5</v>
      </c>
      <c r="X1504" s="13">
        <f>SUMIFS('Fielding Data'!H:H, 'Fielding Data'!$A:$A, $A1504)</f>
        <v>17</v>
      </c>
    </row>
    <row r="1505" spans="1:24" x14ac:dyDescent="0.3">
      <c r="A1505" s="13" t="str">
        <f t="shared" si="47"/>
        <v>fowlede012011</v>
      </c>
      <c r="B1505" s="16" t="s">
        <v>918</v>
      </c>
      <c r="C1505" s="16">
        <v>2011</v>
      </c>
      <c r="D1505" s="16">
        <v>125</v>
      </c>
      <c r="E1505" s="16">
        <v>481</v>
      </c>
      <c r="F1505" s="16">
        <v>84</v>
      </c>
      <c r="G1505" s="16">
        <v>128</v>
      </c>
      <c r="H1505" s="16">
        <v>35</v>
      </c>
      <c r="I1505" s="16">
        <v>15</v>
      </c>
      <c r="J1505" s="16">
        <v>5</v>
      </c>
      <c r="K1505" s="16">
        <v>45</v>
      </c>
      <c r="L1505" s="16">
        <v>12</v>
      </c>
      <c r="M1505" s="16">
        <v>9</v>
      </c>
      <c r="N1505" s="16">
        <v>68</v>
      </c>
      <c r="O1505" s="16">
        <v>130</v>
      </c>
      <c r="P1505" s="13" t="str">
        <f t="shared" si="46"/>
        <v>CF</v>
      </c>
      <c r="Q1505" s="13">
        <f>IFERROR(VLOOKUP($A1505, 'Fielding Data'!$A$1:$H$12056, 5, 0), 0)</f>
        <v>0</v>
      </c>
      <c r="R1505" s="13">
        <f>IFERROR(VLOOKUP($A1505, 'Fielding Data'!$A$1:$H$12056, 6, 0), 0)</f>
        <v>0</v>
      </c>
      <c r="S1505" s="13">
        <f>IFERROR(VLOOKUP($A1505, 'Fielding Data'!$A$1:$H$12056, 7, 0), 0)</f>
        <v>0</v>
      </c>
      <c r="T1505" s="13">
        <f>IFERROR(VLOOKUP($A1505, 'Fielding Data'!$A$1:$H$12056, 8, 0), 0)</f>
        <v>0</v>
      </c>
      <c r="U1505" s="13">
        <f>SUMIFS('Fielding Data'!E:E, 'Fielding Data'!$A:$A, $A1505)</f>
        <v>309</v>
      </c>
      <c r="V1505" s="13">
        <f>SUMIFS('Fielding Data'!F:F, 'Fielding Data'!$A:$A, $A1505)</f>
        <v>6</v>
      </c>
      <c r="W1505" s="13">
        <f>SUMIFS('Fielding Data'!G:G, 'Fielding Data'!$A:$A, $A1505)</f>
        <v>8</v>
      </c>
      <c r="X1505" s="13">
        <f>SUMIFS('Fielding Data'!H:H, 'Fielding Data'!$A:$A, $A1505)</f>
        <v>2</v>
      </c>
    </row>
    <row r="1506" spans="1:24" x14ac:dyDescent="0.3">
      <c r="A1506" s="13" t="str">
        <f t="shared" si="47"/>
        <v>foxja022011</v>
      </c>
      <c r="B1506" s="16" t="s">
        <v>784</v>
      </c>
      <c r="C1506" s="16">
        <v>2011</v>
      </c>
      <c r="D1506" s="16">
        <v>27</v>
      </c>
      <c r="E1506" s="16">
        <v>61</v>
      </c>
      <c r="F1506" s="16">
        <v>8</v>
      </c>
      <c r="G1506" s="16">
        <v>15</v>
      </c>
      <c r="H1506" s="16">
        <v>4</v>
      </c>
      <c r="I1506" s="16">
        <v>1</v>
      </c>
      <c r="J1506" s="16">
        <v>2</v>
      </c>
      <c r="K1506" s="16">
        <v>6</v>
      </c>
      <c r="L1506" s="16">
        <v>0</v>
      </c>
      <c r="M1506" s="16">
        <v>0</v>
      </c>
      <c r="N1506" s="16">
        <v>4</v>
      </c>
      <c r="O1506" s="16">
        <v>8</v>
      </c>
      <c r="P1506" s="13" t="str">
        <f t="shared" si="46"/>
        <v>1B</v>
      </c>
      <c r="Q1506" s="13">
        <f>IFERROR(VLOOKUP($A1506, 'Fielding Data'!$A$1:$H$12056, 5, 0), 0)</f>
        <v>25</v>
      </c>
      <c r="R1506" s="13">
        <f>IFERROR(VLOOKUP($A1506, 'Fielding Data'!$A$1:$H$12056, 6, 0), 0)</f>
        <v>1</v>
      </c>
      <c r="S1506" s="13">
        <f>IFERROR(VLOOKUP($A1506, 'Fielding Data'!$A$1:$H$12056, 7, 0), 0)</f>
        <v>0</v>
      </c>
      <c r="T1506" s="13">
        <f>IFERROR(VLOOKUP($A1506, 'Fielding Data'!$A$1:$H$12056, 8, 0), 0)</f>
        <v>3</v>
      </c>
      <c r="U1506" s="13">
        <f>SUMIFS('Fielding Data'!E:E, 'Fielding Data'!$A:$A, $A1506)</f>
        <v>68</v>
      </c>
      <c r="V1506" s="13">
        <f>SUMIFS('Fielding Data'!F:F, 'Fielding Data'!$A:$A, $A1506)</f>
        <v>2</v>
      </c>
      <c r="W1506" s="13">
        <f>SUMIFS('Fielding Data'!G:G, 'Fielding Data'!$A:$A, $A1506)</f>
        <v>0</v>
      </c>
      <c r="X1506" s="13">
        <f>SUMIFS('Fielding Data'!H:H, 'Fielding Data'!$A:$A, $A1506)</f>
        <v>3</v>
      </c>
    </row>
    <row r="1507" spans="1:24" x14ac:dyDescent="0.3">
      <c r="A1507" s="13" t="str">
        <f t="shared" si="47"/>
        <v>francbe012011</v>
      </c>
      <c r="B1507" s="16" t="s">
        <v>785</v>
      </c>
      <c r="C1507" s="16">
        <v>2011</v>
      </c>
      <c r="D1507" s="16">
        <v>100</v>
      </c>
      <c r="E1507" s="16">
        <v>250</v>
      </c>
      <c r="F1507" s="16">
        <v>24</v>
      </c>
      <c r="G1507" s="16">
        <v>61</v>
      </c>
      <c r="H1507" s="16">
        <v>10</v>
      </c>
      <c r="I1507" s="16">
        <v>1</v>
      </c>
      <c r="J1507" s="16">
        <v>6</v>
      </c>
      <c r="K1507" s="16">
        <v>34</v>
      </c>
      <c r="L1507" s="16">
        <v>4</v>
      </c>
      <c r="M1507" s="16">
        <v>4</v>
      </c>
      <c r="N1507" s="16">
        <v>33</v>
      </c>
      <c r="O1507" s="16">
        <v>42</v>
      </c>
      <c r="P1507" s="13" t="str">
        <f t="shared" si="46"/>
        <v>LF</v>
      </c>
      <c r="Q1507" s="13">
        <f>IFERROR(VLOOKUP($A1507, 'Fielding Data'!$A$1:$H$12056, 5, 0), 0)</f>
        <v>0</v>
      </c>
      <c r="R1507" s="13">
        <f>IFERROR(VLOOKUP($A1507, 'Fielding Data'!$A$1:$H$12056, 6, 0), 0)</f>
        <v>0</v>
      </c>
      <c r="S1507" s="13">
        <f>IFERROR(VLOOKUP($A1507, 'Fielding Data'!$A$1:$H$12056, 7, 0), 0)</f>
        <v>0</v>
      </c>
      <c r="T1507" s="13">
        <f>IFERROR(VLOOKUP($A1507, 'Fielding Data'!$A$1:$H$12056, 8, 0), 0)</f>
        <v>0</v>
      </c>
      <c r="U1507" s="13">
        <f>SUMIFS('Fielding Data'!E:E, 'Fielding Data'!$A:$A, $A1507)</f>
        <v>103</v>
      </c>
      <c r="V1507" s="13">
        <f>SUMIFS('Fielding Data'!F:F, 'Fielding Data'!$A:$A, $A1507)</f>
        <v>4</v>
      </c>
      <c r="W1507" s="13">
        <f>SUMIFS('Fielding Data'!G:G, 'Fielding Data'!$A:$A, $A1507)</f>
        <v>3</v>
      </c>
      <c r="X1507" s="13">
        <f>SUMIFS('Fielding Data'!H:H, 'Fielding Data'!$A:$A, $A1507)</f>
        <v>0</v>
      </c>
    </row>
    <row r="1508" spans="1:24" x14ac:dyDescent="0.3">
      <c r="A1508" s="13" t="str">
        <f t="shared" si="47"/>
        <v>francfr012011</v>
      </c>
      <c r="B1508" s="16" t="s">
        <v>439</v>
      </c>
      <c r="C1508" s="16">
        <v>2011</v>
      </c>
      <c r="D1508" s="16">
        <v>54</v>
      </c>
      <c r="E1508" s="16">
        <v>0</v>
      </c>
      <c r="F1508" s="16">
        <v>0</v>
      </c>
      <c r="G1508" s="16">
        <v>0</v>
      </c>
      <c r="H1508" s="16">
        <v>0</v>
      </c>
      <c r="I1508" s="16">
        <v>0</v>
      </c>
      <c r="J1508" s="16">
        <v>0</v>
      </c>
      <c r="K1508" s="16">
        <v>0</v>
      </c>
      <c r="L1508" s="16">
        <v>0</v>
      </c>
      <c r="M1508" s="16">
        <v>0</v>
      </c>
      <c r="N1508" s="16">
        <v>0</v>
      </c>
      <c r="O1508" s="16">
        <v>0</v>
      </c>
      <c r="P1508" s="13" t="str">
        <f t="shared" si="46"/>
        <v>P</v>
      </c>
      <c r="Q1508" s="13">
        <f>IFERROR(VLOOKUP($A1508, 'Fielding Data'!$A$1:$H$12056, 5, 0), 0)</f>
        <v>2</v>
      </c>
      <c r="R1508" s="13">
        <f>IFERROR(VLOOKUP($A1508, 'Fielding Data'!$A$1:$H$12056, 6, 0), 0)</f>
        <v>2</v>
      </c>
      <c r="S1508" s="13">
        <f>IFERROR(VLOOKUP($A1508, 'Fielding Data'!$A$1:$H$12056, 7, 0), 0)</f>
        <v>1</v>
      </c>
      <c r="T1508" s="13">
        <f>IFERROR(VLOOKUP($A1508, 'Fielding Data'!$A$1:$H$12056, 8, 0), 0)</f>
        <v>0</v>
      </c>
      <c r="U1508" s="13">
        <f>SUMIFS('Fielding Data'!E:E, 'Fielding Data'!$A:$A, $A1508)</f>
        <v>2</v>
      </c>
      <c r="V1508" s="13">
        <f>SUMIFS('Fielding Data'!F:F, 'Fielding Data'!$A:$A, $A1508)</f>
        <v>2</v>
      </c>
      <c r="W1508" s="13">
        <f>SUMIFS('Fielding Data'!G:G, 'Fielding Data'!$A:$A, $A1508)</f>
        <v>1</v>
      </c>
      <c r="X1508" s="13">
        <f>SUMIFS('Fielding Data'!H:H, 'Fielding Data'!$A:$A, $A1508)</f>
        <v>0</v>
      </c>
    </row>
    <row r="1509" spans="1:24" x14ac:dyDescent="0.3">
      <c r="A1509" s="13" t="str">
        <f t="shared" si="47"/>
        <v>francje012011</v>
      </c>
      <c r="B1509" s="16" t="s">
        <v>440</v>
      </c>
      <c r="C1509" s="16">
        <v>2011</v>
      </c>
      <c r="D1509" s="16">
        <v>31</v>
      </c>
      <c r="E1509" s="16">
        <v>2</v>
      </c>
      <c r="F1509" s="16">
        <v>0</v>
      </c>
      <c r="G1509" s="16">
        <v>0</v>
      </c>
      <c r="H1509" s="16">
        <v>0</v>
      </c>
      <c r="I1509" s="16">
        <v>0</v>
      </c>
      <c r="J1509" s="16">
        <v>0</v>
      </c>
      <c r="K1509" s="16">
        <v>0</v>
      </c>
      <c r="L1509" s="16">
        <v>0</v>
      </c>
      <c r="M1509" s="16">
        <v>0</v>
      </c>
      <c r="N1509" s="16">
        <v>0</v>
      </c>
      <c r="O1509" s="16">
        <v>1</v>
      </c>
      <c r="P1509" s="13" t="str">
        <f t="shared" si="46"/>
        <v>P</v>
      </c>
      <c r="Q1509" s="13">
        <f>IFERROR(VLOOKUP($A1509, 'Fielding Data'!$A$1:$H$12056, 5, 0), 0)</f>
        <v>4</v>
      </c>
      <c r="R1509" s="13">
        <f>IFERROR(VLOOKUP($A1509, 'Fielding Data'!$A$1:$H$12056, 6, 0), 0)</f>
        <v>31</v>
      </c>
      <c r="S1509" s="13">
        <f>IFERROR(VLOOKUP($A1509, 'Fielding Data'!$A$1:$H$12056, 7, 0), 0)</f>
        <v>0</v>
      </c>
      <c r="T1509" s="13">
        <f>IFERROR(VLOOKUP($A1509, 'Fielding Data'!$A$1:$H$12056, 8, 0), 0)</f>
        <v>3</v>
      </c>
      <c r="U1509" s="13">
        <f>SUMIFS('Fielding Data'!E:E, 'Fielding Data'!$A:$A, $A1509)</f>
        <v>4</v>
      </c>
      <c r="V1509" s="13">
        <f>SUMIFS('Fielding Data'!F:F, 'Fielding Data'!$A:$A, $A1509)</f>
        <v>31</v>
      </c>
      <c r="W1509" s="13">
        <f>SUMIFS('Fielding Data'!G:G, 'Fielding Data'!$A:$A, $A1509)</f>
        <v>0</v>
      </c>
      <c r="X1509" s="13">
        <f>SUMIFS('Fielding Data'!H:H, 'Fielding Data'!$A:$A, $A1509)</f>
        <v>3</v>
      </c>
    </row>
    <row r="1510" spans="1:24" x14ac:dyDescent="0.3">
      <c r="A1510" s="13" t="str">
        <f t="shared" si="47"/>
        <v>francje022011</v>
      </c>
      <c r="B1510" s="16" t="s">
        <v>541</v>
      </c>
      <c r="C1510" s="16">
        <v>2011</v>
      </c>
      <c r="D1510" s="16">
        <v>153</v>
      </c>
      <c r="E1510" s="16">
        <v>601</v>
      </c>
      <c r="F1510" s="16">
        <v>77</v>
      </c>
      <c r="G1510" s="16">
        <v>171</v>
      </c>
      <c r="H1510" s="16">
        <v>47</v>
      </c>
      <c r="I1510" s="16">
        <v>4</v>
      </c>
      <c r="J1510" s="16">
        <v>20</v>
      </c>
      <c r="K1510" s="16">
        <v>87</v>
      </c>
      <c r="L1510" s="16">
        <v>22</v>
      </c>
      <c r="M1510" s="16">
        <v>10</v>
      </c>
      <c r="N1510" s="16">
        <v>37</v>
      </c>
      <c r="O1510" s="16">
        <v>123</v>
      </c>
      <c r="P1510" s="13" t="str">
        <f t="shared" si="46"/>
        <v>OF</v>
      </c>
      <c r="Q1510" s="13">
        <f>IFERROR(VLOOKUP($A1510, 'Fielding Data'!$A$1:$H$12056, 5, 0), 0)</f>
        <v>327</v>
      </c>
      <c r="R1510" s="13">
        <f>IFERROR(VLOOKUP($A1510, 'Fielding Data'!$A$1:$H$12056, 6, 0), 0)</f>
        <v>16</v>
      </c>
      <c r="S1510" s="13">
        <f>IFERROR(VLOOKUP($A1510, 'Fielding Data'!$A$1:$H$12056, 7, 0), 0)</f>
        <v>5</v>
      </c>
      <c r="T1510" s="13">
        <f>IFERROR(VLOOKUP($A1510, 'Fielding Data'!$A$1:$H$12056, 8, 0), 0)</f>
        <v>4</v>
      </c>
      <c r="U1510" s="13">
        <f>SUMIFS('Fielding Data'!E:E, 'Fielding Data'!$A:$A, $A1510)</f>
        <v>327</v>
      </c>
      <c r="V1510" s="13">
        <f>SUMIFS('Fielding Data'!F:F, 'Fielding Data'!$A:$A, $A1510)</f>
        <v>16</v>
      </c>
      <c r="W1510" s="13">
        <f>SUMIFS('Fielding Data'!G:G, 'Fielding Data'!$A:$A, $A1510)</f>
        <v>5</v>
      </c>
      <c r="X1510" s="13">
        <f>SUMIFS('Fielding Data'!H:H, 'Fielding Data'!$A:$A, $A1510)</f>
        <v>4</v>
      </c>
    </row>
    <row r="1511" spans="1:24" x14ac:dyDescent="0.3">
      <c r="A1511" s="13" t="str">
        <f t="shared" si="47"/>
        <v>francju022011</v>
      </c>
      <c r="B1511" s="16" t="s">
        <v>1085</v>
      </c>
      <c r="C1511" s="16">
        <v>2011</v>
      </c>
      <c r="D1511" s="16">
        <v>31</v>
      </c>
      <c r="E1511" s="16">
        <v>93</v>
      </c>
      <c r="F1511" s="16">
        <v>10</v>
      </c>
      <c r="G1511" s="16">
        <v>24</v>
      </c>
      <c r="H1511" s="16">
        <v>7</v>
      </c>
      <c r="I1511" s="16">
        <v>1</v>
      </c>
      <c r="J1511" s="16">
        <v>3</v>
      </c>
      <c r="K1511" s="16">
        <v>15</v>
      </c>
      <c r="L1511" s="16">
        <v>1</v>
      </c>
      <c r="M1511" s="16">
        <v>0</v>
      </c>
      <c r="N1511" s="16">
        <v>4</v>
      </c>
      <c r="O1511" s="16">
        <v>24</v>
      </c>
      <c r="P1511" s="13" t="str">
        <f t="shared" si="46"/>
        <v>3B</v>
      </c>
      <c r="Q1511" s="13">
        <f>IFERROR(VLOOKUP($A1511, 'Fielding Data'!$A$1:$H$12056, 5, 0), 0)</f>
        <v>14</v>
      </c>
      <c r="R1511" s="13">
        <f>IFERROR(VLOOKUP($A1511, 'Fielding Data'!$A$1:$H$12056, 6, 0), 0)</f>
        <v>36</v>
      </c>
      <c r="S1511" s="13">
        <f>IFERROR(VLOOKUP($A1511, 'Fielding Data'!$A$1:$H$12056, 7, 0), 0)</f>
        <v>2</v>
      </c>
      <c r="T1511" s="13">
        <f>IFERROR(VLOOKUP($A1511, 'Fielding Data'!$A$1:$H$12056, 8, 0), 0)</f>
        <v>1</v>
      </c>
      <c r="U1511" s="13">
        <f>SUMIFS('Fielding Data'!E:E, 'Fielding Data'!$A:$A, $A1511)</f>
        <v>14</v>
      </c>
      <c r="V1511" s="13">
        <f>SUMIFS('Fielding Data'!F:F, 'Fielding Data'!$A:$A, $A1511)</f>
        <v>36</v>
      </c>
      <c r="W1511" s="13">
        <f>SUMIFS('Fielding Data'!G:G, 'Fielding Data'!$A:$A, $A1511)</f>
        <v>2</v>
      </c>
      <c r="X1511" s="13">
        <f>SUMIFS('Fielding Data'!H:H, 'Fielding Data'!$A:$A, $A1511)</f>
        <v>1</v>
      </c>
    </row>
    <row r="1512" spans="1:24" x14ac:dyDescent="0.3">
      <c r="A1512" s="13" t="str">
        <f t="shared" si="47"/>
        <v>frankry012011</v>
      </c>
      <c r="B1512" s="16" t="s">
        <v>243</v>
      </c>
      <c r="C1512" s="16">
        <v>2011</v>
      </c>
      <c r="D1512" s="16">
        <v>21</v>
      </c>
      <c r="E1512" s="16">
        <v>2</v>
      </c>
      <c r="F1512" s="16">
        <v>0</v>
      </c>
      <c r="G1512" s="16">
        <v>0</v>
      </c>
      <c r="H1512" s="16">
        <v>0</v>
      </c>
      <c r="I1512" s="16">
        <v>0</v>
      </c>
      <c r="J1512" s="16">
        <v>0</v>
      </c>
      <c r="K1512" s="16">
        <v>0</v>
      </c>
      <c r="L1512" s="16">
        <v>0</v>
      </c>
      <c r="M1512" s="16">
        <v>0</v>
      </c>
      <c r="N1512" s="16">
        <v>0</v>
      </c>
      <c r="O1512" s="16">
        <v>1</v>
      </c>
      <c r="P1512" s="13" t="str">
        <f t="shared" si="46"/>
        <v>P</v>
      </c>
      <c r="Q1512" s="13">
        <f>IFERROR(VLOOKUP($A1512, 'Fielding Data'!$A$1:$H$12056, 5, 0), 0)</f>
        <v>5</v>
      </c>
      <c r="R1512" s="13">
        <f>IFERROR(VLOOKUP($A1512, 'Fielding Data'!$A$1:$H$12056, 6, 0), 0)</f>
        <v>6</v>
      </c>
      <c r="S1512" s="13">
        <f>IFERROR(VLOOKUP($A1512, 'Fielding Data'!$A$1:$H$12056, 7, 0), 0)</f>
        <v>0</v>
      </c>
      <c r="T1512" s="13">
        <f>IFERROR(VLOOKUP($A1512, 'Fielding Data'!$A$1:$H$12056, 8, 0), 0)</f>
        <v>0</v>
      </c>
      <c r="U1512" s="13">
        <f>SUMIFS('Fielding Data'!E:E, 'Fielding Data'!$A:$A, $A1512)</f>
        <v>5</v>
      </c>
      <c r="V1512" s="13">
        <f>SUMIFS('Fielding Data'!F:F, 'Fielding Data'!$A:$A, $A1512)</f>
        <v>6</v>
      </c>
      <c r="W1512" s="13">
        <f>SUMIFS('Fielding Data'!G:G, 'Fielding Data'!$A:$A, $A1512)</f>
        <v>0</v>
      </c>
      <c r="X1512" s="13">
        <f>SUMIFS('Fielding Data'!H:H, 'Fielding Data'!$A:$A, $A1512)</f>
        <v>0</v>
      </c>
    </row>
    <row r="1513" spans="1:24" x14ac:dyDescent="0.3">
      <c r="A1513" s="13" t="str">
        <f t="shared" si="47"/>
        <v>frazito012011</v>
      </c>
      <c r="B1513" s="16" t="s">
        <v>1500</v>
      </c>
      <c r="C1513" s="16">
        <v>2011</v>
      </c>
      <c r="D1513" s="16">
        <v>41</v>
      </c>
      <c r="E1513" s="16">
        <v>112</v>
      </c>
      <c r="F1513" s="16">
        <v>17</v>
      </c>
      <c r="G1513" s="16">
        <v>26</v>
      </c>
      <c r="H1513" s="16">
        <v>5</v>
      </c>
      <c r="I1513" s="16">
        <v>0</v>
      </c>
      <c r="J1513" s="16">
        <v>6</v>
      </c>
      <c r="K1513" s="16">
        <v>15</v>
      </c>
      <c r="L1513" s="16">
        <v>1</v>
      </c>
      <c r="M1513" s="16">
        <v>0</v>
      </c>
      <c r="N1513" s="16">
        <v>7</v>
      </c>
      <c r="O1513" s="16">
        <v>27</v>
      </c>
      <c r="P1513" s="13" t="str">
        <f t="shared" si="46"/>
        <v>1B</v>
      </c>
      <c r="Q1513" s="13">
        <f>IFERROR(VLOOKUP($A1513, 'Fielding Data'!$A$1:$H$12056, 5, 0), 0)</f>
        <v>11</v>
      </c>
      <c r="R1513" s="13">
        <f>IFERROR(VLOOKUP($A1513, 'Fielding Data'!$A$1:$H$12056, 6, 0), 0)</f>
        <v>0</v>
      </c>
      <c r="S1513" s="13">
        <f>IFERROR(VLOOKUP($A1513, 'Fielding Data'!$A$1:$H$12056, 7, 0), 0)</f>
        <v>0</v>
      </c>
      <c r="T1513" s="13">
        <f>IFERROR(VLOOKUP($A1513, 'Fielding Data'!$A$1:$H$12056, 8, 0), 0)</f>
        <v>1</v>
      </c>
      <c r="U1513" s="13">
        <f>SUMIFS('Fielding Data'!E:E, 'Fielding Data'!$A:$A, $A1513)</f>
        <v>37</v>
      </c>
      <c r="V1513" s="13">
        <f>SUMIFS('Fielding Data'!F:F, 'Fielding Data'!$A:$A, $A1513)</f>
        <v>46</v>
      </c>
      <c r="W1513" s="13">
        <f>SUMIFS('Fielding Data'!G:G, 'Fielding Data'!$A:$A, $A1513)</f>
        <v>2</v>
      </c>
      <c r="X1513" s="13">
        <f>SUMIFS('Fielding Data'!H:H, 'Fielding Data'!$A:$A, $A1513)</f>
        <v>4</v>
      </c>
    </row>
    <row r="1514" spans="1:24" x14ac:dyDescent="0.3">
      <c r="A1514" s="13" t="str">
        <f t="shared" si="47"/>
        <v>freemfr012011</v>
      </c>
      <c r="B1514" s="16" t="s">
        <v>1280</v>
      </c>
      <c r="C1514" s="16">
        <v>2011</v>
      </c>
      <c r="D1514" s="16">
        <v>157</v>
      </c>
      <c r="E1514" s="16">
        <v>571</v>
      </c>
      <c r="F1514" s="16">
        <v>67</v>
      </c>
      <c r="G1514" s="16">
        <v>161</v>
      </c>
      <c r="H1514" s="16">
        <v>32</v>
      </c>
      <c r="I1514" s="16">
        <v>0</v>
      </c>
      <c r="J1514" s="16">
        <v>21</v>
      </c>
      <c r="K1514" s="16">
        <v>76</v>
      </c>
      <c r="L1514" s="16">
        <v>4</v>
      </c>
      <c r="M1514" s="16">
        <v>4</v>
      </c>
      <c r="N1514" s="16">
        <v>53</v>
      </c>
      <c r="O1514" s="16">
        <v>142</v>
      </c>
      <c r="P1514" s="13" t="str">
        <f t="shared" si="46"/>
        <v>1B</v>
      </c>
      <c r="Q1514" s="13">
        <f>IFERROR(VLOOKUP($A1514, 'Fielding Data'!$A$1:$H$12056, 5, 0), 0)</f>
        <v>1317</v>
      </c>
      <c r="R1514" s="13">
        <f>IFERROR(VLOOKUP($A1514, 'Fielding Data'!$A$1:$H$12056, 6, 0), 0)</f>
        <v>92</v>
      </c>
      <c r="S1514" s="13">
        <f>IFERROR(VLOOKUP($A1514, 'Fielding Data'!$A$1:$H$12056, 7, 0), 0)</f>
        <v>6</v>
      </c>
      <c r="T1514" s="13">
        <f>IFERROR(VLOOKUP($A1514, 'Fielding Data'!$A$1:$H$12056, 8, 0), 0)</f>
        <v>106</v>
      </c>
      <c r="U1514" s="13">
        <f>SUMIFS('Fielding Data'!E:E, 'Fielding Data'!$A:$A, $A1514)</f>
        <v>1317</v>
      </c>
      <c r="V1514" s="13">
        <f>SUMIFS('Fielding Data'!F:F, 'Fielding Data'!$A:$A, $A1514)</f>
        <v>92</v>
      </c>
      <c r="W1514" s="13">
        <f>SUMIFS('Fielding Data'!G:G, 'Fielding Data'!$A:$A, $A1514)</f>
        <v>6</v>
      </c>
      <c r="X1514" s="13">
        <f>SUMIFS('Fielding Data'!H:H, 'Fielding Data'!$A:$A, $A1514)</f>
        <v>106</v>
      </c>
    </row>
    <row r="1515" spans="1:24" x14ac:dyDescent="0.3">
      <c r="A1515" s="13" t="str">
        <f t="shared" si="47"/>
        <v>freesda012011</v>
      </c>
      <c r="B1515" s="16" t="s">
        <v>1086</v>
      </c>
      <c r="C1515" s="16">
        <v>2011</v>
      </c>
      <c r="D1515" s="16">
        <v>97</v>
      </c>
      <c r="E1515" s="16">
        <v>333</v>
      </c>
      <c r="F1515" s="16">
        <v>41</v>
      </c>
      <c r="G1515" s="16">
        <v>99</v>
      </c>
      <c r="H1515" s="16">
        <v>16</v>
      </c>
      <c r="I1515" s="16">
        <v>1</v>
      </c>
      <c r="J1515" s="16">
        <v>10</v>
      </c>
      <c r="K1515" s="16">
        <v>55</v>
      </c>
      <c r="L1515" s="16">
        <v>1</v>
      </c>
      <c r="M1515" s="16">
        <v>0</v>
      </c>
      <c r="N1515" s="16">
        <v>24</v>
      </c>
      <c r="O1515" s="16">
        <v>75</v>
      </c>
      <c r="P1515" s="13" t="str">
        <f t="shared" si="46"/>
        <v>1B</v>
      </c>
      <c r="Q1515" s="13">
        <f>IFERROR(VLOOKUP($A1515, 'Fielding Data'!$A$1:$H$12056, 5, 0), 0)</f>
        <v>8</v>
      </c>
      <c r="R1515" s="13">
        <f>IFERROR(VLOOKUP($A1515, 'Fielding Data'!$A$1:$H$12056, 6, 0), 0)</f>
        <v>0</v>
      </c>
      <c r="S1515" s="13">
        <f>IFERROR(VLOOKUP($A1515, 'Fielding Data'!$A$1:$H$12056, 7, 0), 0)</f>
        <v>0</v>
      </c>
      <c r="T1515" s="13">
        <f>IFERROR(VLOOKUP($A1515, 'Fielding Data'!$A$1:$H$12056, 8, 0), 0)</f>
        <v>2</v>
      </c>
      <c r="U1515" s="13">
        <f>SUMIFS('Fielding Data'!E:E, 'Fielding Data'!$A:$A, $A1515)</f>
        <v>41</v>
      </c>
      <c r="V1515" s="13">
        <f>SUMIFS('Fielding Data'!F:F, 'Fielding Data'!$A:$A, $A1515)</f>
        <v>159</v>
      </c>
      <c r="W1515" s="13">
        <f>SUMIFS('Fielding Data'!G:G, 'Fielding Data'!$A:$A, $A1515)</f>
        <v>12</v>
      </c>
      <c r="X1515" s="13">
        <f>SUMIFS('Fielding Data'!H:H, 'Fielding Data'!$A:$A, $A1515)</f>
        <v>25</v>
      </c>
    </row>
    <row r="1516" spans="1:24" x14ac:dyDescent="0.3">
      <c r="A1516" s="13" t="str">
        <f t="shared" si="47"/>
        <v>frierer012011</v>
      </c>
      <c r="B1516" s="16" t="s">
        <v>1088</v>
      </c>
      <c r="C1516" s="16">
        <v>2011</v>
      </c>
      <c r="D1516" s="16">
        <v>59</v>
      </c>
      <c r="E1516" s="16">
        <v>0</v>
      </c>
      <c r="F1516" s="16">
        <v>0</v>
      </c>
      <c r="G1516" s="16">
        <v>0</v>
      </c>
      <c r="H1516" s="16">
        <v>0</v>
      </c>
      <c r="I1516" s="16">
        <v>0</v>
      </c>
      <c r="J1516" s="16">
        <v>0</v>
      </c>
      <c r="K1516" s="16">
        <v>0</v>
      </c>
      <c r="L1516" s="16">
        <v>0</v>
      </c>
      <c r="M1516" s="16">
        <v>0</v>
      </c>
      <c r="N1516" s="16">
        <v>0</v>
      </c>
      <c r="O1516" s="16">
        <v>0</v>
      </c>
      <c r="P1516" s="13" t="str">
        <f t="shared" si="46"/>
        <v>P</v>
      </c>
      <c r="Q1516" s="13">
        <f>IFERROR(VLOOKUP($A1516, 'Fielding Data'!$A$1:$H$12056, 5, 0), 0)</f>
        <v>2</v>
      </c>
      <c r="R1516" s="13">
        <f>IFERROR(VLOOKUP($A1516, 'Fielding Data'!$A$1:$H$12056, 6, 0), 0)</f>
        <v>3</v>
      </c>
      <c r="S1516" s="13">
        <f>IFERROR(VLOOKUP($A1516, 'Fielding Data'!$A$1:$H$12056, 7, 0), 0)</f>
        <v>0</v>
      </c>
      <c r="T1516" s="13">
        <f>IFERROR(VLOOKUP($A1516, 'Fielding Data'!$A$1:$H$12056, 8, 0), 0)</f>
        <v>1</v>
      </c>
      <c r="U1516" s="13">
        <f>SUMIFS('Fielding Data'!E:E, 'Fielding Data'!$A:$A, $A1516)</f>
        <v>2</v>
      </c>
      <c r="V1516" s="13">
        <f>SUMIFS('Fielding Data'!F:F, 'Fielding Data'!$A:$A, $A1516)</f>
        <v>3</v>
      </c>
      <c r="W1516" s="13">
        <f>SUMIFS('Fielding Data'!G:G, 'Fielding Data'!$A:$A, $A1516)</f>
        <v>0</v>
      </c>
      <c r="X1516" s="13">
        <f>SUMIFS('Fielding Data'!H:H, 'Fielding Data'!$A:$A, $A1516)</f>
        <v>1</v>
      </c>
    </row>
    <row r="1517" spans="1:24" x14ac:dyDescent="0.3">
      <c r="A1517" s="13" t="str">
        <f t="shared" si="47"/>
        <v>fryerer012011</v>
      </c>
      <c r="B1517" s="16" t="s">
        <v>1501</v>
      </c>
      <c r="C1517" s="16">
        <v>2011</v>
      </c>
      <c r="D1517" s="16">
        <v>10</v>
      </c>
      <c r="E1517" s="16">
        <v>26</v>
      </c>
      <c r="F1517" s="16">
        <v>5</v>
      </c>
      <c r="G1517" s="16">
        <v>7</v>
      </c>
      <c r="H1517" s="16">
        <v>0</v>
      </c>
      <c r="I1517" s="16">
        <v>0</v>
      </c>
      <c r="J1517" s="16">
        <v>0</v>
      </c>
      <c r="K1517" s="16">
        <v>0</v>
      </c>
      <c r="L1517" s="16">
        <v>1</v>
      </c>
      <c r="M1517" s="16">
        <v>1</v>
      </c>
      <c r="N1517" s="16">
        <v>3</v>
      </c>
      <c r="O1517" s="16">
        <v>7</v>
      </c>
      <c r="P1517" s="13" t="str">
        <f t="shared" si="46"/>
        <v>C</v>
      </c>
      <c r="Q1517" s="13">
        <f>IFERROR(VLOOKUP($A1517, 'Fielding Data'!$A$1:$H$12056, 5, 0), 0)</f>
        <v>42</v>
      </c>
      <c r="R1517" s="13">
        <f>IFERROR(VLOOKUP($A1517, 'Fielding Data'!$A$1:$H$12056, 6, 0), 0)</f>
        <v>5</v>
      </c>
      <c r="S1517" s="13">
        <f>IFERROR(VLOOKUP($A1517, 'Fielding Data'!$A$1:$H$12056, 7, 0), 0)</f>
        <v>1</v>
      </c>
      <c r="T1517" s="13">
        <f>IFERROR(VLOOKUP($A1517, 'Fielding Data'!$A$1:$H$12056, 8, 0), 0)</f>
        <v>0</v>
      </c>
      <c r="U1517" s="13">
        <f>SUMIFS('Fielding Data'!E:E, 'Fielding Data'!$A:$A, $A1517)</f>
        <v>42</v>
      </c>
      <c r="V1517" s="13">
        <f>SUMIFS('Fielding Data'!F:F, 'Fielding Data'!$A:$A, $A1517)</f>
        <v>5</v>
      </c>
      <c r="W1517" s="13">
        <f>SUMIFS('Fielding Data'!G:G, 'Fielding Data'!$A:$A, $A1517)</f>
        <v>1</v>
      </c>
      <c r="X1517" s="13">
        <f>SUMIFS('Fielding Data'!H:H, 'Fielding Data'!$A:$A, $A1517)</f>
        <v>0</v>
      </c>
    </row>
    <row r="1518" spans="1:24" x14ac:dyDescent="0.3">
      <c r="A1518" s="13" t="str">
        <f t="shared" si="47"/>
        <v>fuentbr012011</v>
      </c>
      <c r="B1518" s="16" t="s">
        <v>244</v>
      </c>
      <c r="C1518" s="16">
        <v>2011</v>
      </c>
      <c r="D1518" s="16">
        <v>67</v>
      </c>
      <c r="E1518" s="16">
        <v>0</v>
      </c>
      <c r="F1518" s="16">
        <v>0</v>
      </c>
      <c r="G1518" s="16">
        <v>0</v>
      </c>
      <c r="H1518" s="16">
        <v>0</v>
      </c>
      <c r="I1518" s="16">
        <v>0</v>
      </c>
      <c r="J1518" s="16">
        <v>0</v>
      </c>
      <c r="K1518" s="16">
        <v>0</v>
      </c>
      <c r="L1518" s="16">
        <v>0</v>
      </c>
      <c r="M1518" s="16">
        <v>0</v>
      </c>
      <c r="N1518" s="16">
        <v>0</v>
      </c>
      <c r="O1518" s="16">
        <v>0</v>
      </c>
      <c r="P1518" s="13" t="str">
        <f t="shared" si="46"/>
        <v>P</v>
      </c>
      <c r="Q1518" s="13">
        <f>IFERROR(VLOOKUP($A1518, 'Fielding Data'!$A$1:$H$12056, 5, 0), 0)</f>
        <v>1</v>
      </c>
      <c r="R1518" s="13">
        <f>IFERROR(VLOOKUP($A1518, 'Fielding Data'!$A$1:$H$12056, 6, 0), 0)</f>
        <v>9</v>
      </c>
      <c r="S1518" s="13">
        <f>IFERROR(VLOOKUP($A1518, 'Fielding Data'!$A$1:$H$12056, 7, 0), 0)</f>
        <v>1</v>
      </c>
      <c r="T1518" s="13">
        <f>IFERROR(VLOOKUP($A1518, 'Fielding Data'!$A$1:$H$12056, 8, 0), 0)</f>
        <v>0</v>
      </c>
      <c r="U1518" s="13">
        <f>SUMIFS('Fielding Data'!E:E, 'Fielding Data'!$A:$A, $A1518)</f>
        <v>1</v>
      </c>
      <c r="V1518" s="13">
        <f>SUMIFS('Fielding Data'!F:F, 'Fielding Data'!$A:$A, $A1518)</f>
        <v>9</v>
      </c>
      <c r="W1518" s="13">
        <f>SUMIFS('Fielding Data'!G:G, 'Fielding Data'!$A:$A, $A1518)</f>
        <v>1</v>
      </c>
      <c r="X1518" s="13">
        <f>SUMIFS('Fielding Data'!H:H, 'Fielding Data'!$A:$A, $A1518)</f>
        <v>0</v>
      </c>
    </row>
    <row r="1519" spans="1:24" x14ac:dyDescent="0.3">
      <c r="A1519" s="13" t="str">
        <f t="shared" si="47"/>
        <v>fuldsa012011</v>
      </c>
      <c r="B1519" s="16" t="s">
        <v>786</v>
      </c>
      <c r="C1519" s="16">
        <v>2011</v>
      </c>
      <c r="D1519" s="16">
        <v>105</v>
      </c>
      <c r="E1519" s="16">
        <v>308</v>
      </c>
      <c r="F1519" s="16">
        <v>41</v>
      </c>
      <c r="G1519" s="16">
        <v>74</v>
      </c>
      <c r="H1519" s="16">
        <v>18</v>
      </c>
      <c r="I1519" s="16">
        <v>5</v>
      </c>
      <c r="J1519" s="16">
        <v>3</v>
      </c>
      <c r="K1519" s="16">
        <v>27</v>
      </c>
      <c r="L1519" s="16">
        <v>20</v>
      </c>
      <c r="M1519" s="16">
        <v>8</v>
      </c>
      <c r="N1519" s="16">
        <v>32</v>
      </c>
      <c r="O1519" s="16">
        <v>49</v>
      </c>
      <c r="P1519" s="13" t="str">
        <f t="shared" si="46"/>
        <v>CF</v>
      </c>
      <c r="Q1519" s="13">
        <f>IFERROR(VLOOKUP($A1519, 'Fielding Data'!$A$1:$H$12056, 5, 0), 0)</f>
        <v>0</v>
      </c>
      <c r="R1519" s="13">
        <f>IFERROR(VLOOKUP($A1519, 'Fielding Data'!$A$1:$H$12056, 6, 0), 0)</f>
        <v>0</v>
      </c>
      <c r="S1519" s="13">
        <f>IFERROR(VLOOKUP($A1519, 'Fielding Data'!$A$1:$H$12056, 7, 0), 0)</f>
        <v>0</v>
      </c>
      <c r="T1519" s="13">
        <f>IFERROR(VLOOKUP($A1519, 'Fielding Data'!$A$1:$H$12056, 8, 0), 0)</f>
        <v>0</v>
      </c>
      <c r="U1519" s="13">
        <f>SUMIFS('Fielding Data'!E:E, 'Fielding Data'!$A:$A, $A1519)</f>
        <v>190</v>
      </c>
      <c r="V1519" s="13">
        <f>SUMIFS('Fielding Data'!F:F, 'Fielding Data'!$A:$A, $A1519)</f>
        <v>5</v>
      </c>
      <c r="W1519" s="13">
        <f>SUMIFS('Fielding Data'!G:G, 'Fielding Data'!$A:$A, $A1519)</f>
        <v>3</v>
      </c>
      <c r="X1519" s="13">
        <f>SUMIFS('Fielding Data'!H:H, 'Fielding Data'!$A:$A, $A1519)</f>
        <v>0</v>
      </c>
    </row>
    <row r="1520" spans="1:24" x14ac:dyDescent="0.3">
      <c r="A1520" s="13" t="str">
        <f t="shared" si="47"/>
        <v>galarar012011</v>
      </c>
      <c r="B1520" s="16" t="s">
        <v>787</v>
      </c>
      <c r="C1520" s="16">
        <v>2011</v>
      </c>
      <c r="D1520" s="16">
        <v>8</v>
      </c>
      <c r="E1520" s="16">
        <v>15</v>
      </c>
      <c r="F1520" s="16">
        <v>0</v>
      </c>
      <c r="G1520" s="16">
        <v>0</v>
      </c>
      <c r="H1520" s="16">
        <v>0</v>
      </c>
      <c r="I1520" s="16">
        <v>0</v>
      </c>
      <c r="J1520" s="16">
        <v>0</v>
      </c>
      <c r="K1520" s="16">
        <v>1</v>
      </c>
      <c r="L1520" s="16">
        <v>0</v>
      </c>
      <c r="M1520" s="16">
        <v>0</v>
      </c>
      <c r="N1520" s="16">
        <v>0</v>
      </c>
      <c r="O1520" s="16">
        <v>7</v>
      </c>
      <c r="P1520" s="13" t="str">
        <f t="shared" si="46"/>
        <v>P</v>
      </c>
      <c r="Q1520" s="13">
        <f>IFERROR(VLOOKUP($A1520, 'Fielding Data'!$A$1:$H$12056, 5, 0), 0)</f>
        <v>0</v>
      </c>
      <c r="R1520" s="13">
        <f>IFERROR(VLOOKUP($A1520, 'Fielding Data'!$A$1:$H$12056, 6, 0), 0)</f>
        <v>7</v>
      </c>
      <c r="S1520" s="13">
        <f>IFERROR(VLOOKUP($A1520, 'Fielding Data'!$A$1:$H$12056, 7, 0), 0)</f>
        <v>0</v>
      </c>
      <c r="T1520" s="13">
        <f>IFERROR(VLOOKUP($A1520, 'Fielding Data'!$A$1:$H$12056, 8, 0), 0)</f>
        <v>1</v>
      </c>
      <c r="U1520" s="13">
        <f>SUMIFS('Fielding Data'!E:E, 'Fielding Data'!$A:$A, $A1520)</f>
        <v>0</v>
      </c>
      <c r="V1520" s="13">
        <f>SUMIFS('Fielding Data'!F:F, 'Fielding Data'!$A:$A, $A1520)</f>
        <v>7</v>
      </c>
      <c r="W1520" s="13">
        <f>SUMIFS('Fielding Data'!G:G, 'Fielding Data'!$A:$A, $A1520)</f>
        <v>0</v>
      </c>
      <c r="X1520" s="13">
        <f>SUMIFS('Fielding Data'!H:H, 'Fielding Data'!$A:$A, $A1520)</f>
        <v>1</v>
      </c>
    </row>
    <row r="1521" spans="1:24" x14ac:dyDescent="0.3">
      <c r="A1521" s="13" t="str">
        <f t="shared" si="47"/>
        <v>gallayo012011</v>
      </c>
      <c r="B1521" s="16" t="s">
        <v>789</v>
      </c>
      <c r="C1521" s="16">
        <v>2011</v>
      </c>
      <c r="D1521" s="16">
        <v>33</v>
      </c>
      <c r="E1521" s="16">
        <v>68</v>
      </c>
      <c r="F1521" s="16">
        <v>10</v>
      </c>
      <c r="G1521" s="16">
        <v>15</v>
      </c>
      <c r="H1521" s="16">
        <v>4</v>
      </c>
      <c r="I1521" s="16">
        <v>0</v>
      </c>
      <c r="J1521" s="16">
        <v>1</v>
      </c>
      <c r="K1521" s="16">
        <v>4</v>
      </c>
      <c r="L1521" s="16">
        <v>0</v>
      </c>
      <c r="M1521" s="16">
        <v>0</v>
      </c>
      <c r="N1521" s="16">
        <v>3</v>
      </c>
      <c r="O1521" s="16">
        <v>24</v>
      </c>
      <c r="P1521" s="13" t="str">
        <f t="shared" si="46"/>
        <v>P</v>
      </c>
      <c r="Q1521" s="13">
        <f>IFERROR(VLOOKUP($A1521, 'Fielding Data'!$A$1:$H$12056, 5, 0), 0)</f>
        <v>12</v>
      </c>
      <c r="R1521" s="13">
        <f>IFERROR(VLOOKUP($A1521, 'Fielding Data'!$A$1:$H$12056, 6, 0), 0)</f>
        <v>30</v>
      </c>
      <c r="S1521" s="13">
        <f>IFERROR(VLOOKUP($A1521, 'Fielding Data'!$A$1:$H$12056, 7, 0), 0)</f>
        <v>2</v>
      </c>
      <c r="T1521" s="13">
        <f>IFERROR(VLOOKUP($A1521, 'Fielding Data'!$A$1:$H$12056, 8, 0), 0)</f>
        <v>3</v>
      </c>
      <c r="U1521" s="13">
        <f>SUMIFS('Fielding Data'!E:E, 'Fielding Data'!$A:$A, $A1521)</f>
        <v>12</v>
      </c>
      <c r="V1521" s="13">
        <f>SUMIFS('Fielding Data'!F:F, 'Fielding Data'!$A:$A, $A1521)</f>
        <v>30</v>
      </c>
      <c r="W1521" s="13">
        <f>SUMIFS('Fielding Data'!G:G, 'Fielding Data'!$A:$A, $A1521)</f>
        <v>2</v>
      </c>
      <c r="X1521" s="13">
        <f>SUMIFS('Fielding Data'!H:H, 'Fielding Data'!$A:$A, $A1521)</f>
        <v>3</v>
      </c>
    </row>
    <row r="1522" spans="1:24" x14ac:dyDescent="0.3">
      <c r="A1522" s="13" t="str">
        <f t="shared" si="47"/>
        <v>gamelma012011</v>
      </c>
      <c r="B1522" s="16" t="s">
        <v>920</v>
      </c>
      <c r="C1522" s="16">
        <v>2011</v>
      </c>
      <c r="D1522" s="16">
        <v>10</v>
      </c>
      <c r="E1522" s="16">
        <v>26</v>
      </c>
      <c r="F1522" s="16">
        <v>1</v>
      </c>
      <c r="G1522" s="16">
        <v>3</v>
      </c>
      <c r="H1522" s="16">
        <v>1</v>
      </c>
      <c r="I1522" s="16">
        <v>0</v>
      </c>
      <c r="J1522" s="16">
        <v>0</v>
      </c>
      <c r="K1522" s="16">
        <v>2</v>
      </c>
      <c r="L1522" s="16">
        <v>0</v>
      </c>
      <c r="M1522" s="16">
        <v>0</v>
      </c>
      <c r="N1522" s="16">
        <v>1</v>
      </c>
      <c r="O1522" s="16">
        <v>4</v>
      </c>
      <c r="P1522" s="13" t="str">
        <f t="shared" si="46"/>
        <v>1B</v>
      </c>
      <c r="Q1522" s="13">
        <f>IFERROR(VLOOKUP($A1522, 'Fielding Data'!$A$1:$H$12056, 5, 0), 0)</f>
        <v>18</v>
      </c>
      <c r="R1522" s="13">
        <f>IFERROR(VLOOKUP($A1522, 'Fielding Data'!$A$1:$H$12056, 6, 0), 0)</f>
        <v>1</v>
      </c>
      <c r="S1522" s="13">
        <f>IFERROR(VLOOKUP($A1522, 'Fielding Data'!$A$1:$H$12056, 7, 0), 0)</f>
        <v>0</v>
      </c>
      <c r="T1522" s="13">
        <f>IFERROR(VLOOKUP($A1522, 'Fielding Data'!$A$1:$H$12056, 8, 0), 0)</f>
        <v>1</v>
      </c>
      <c r="U1522" s="13">
        <f>SUMIFS('Fielding Data'!E:E, 'Fielding Data'!$A:$A, $A1522)</f>
        <v>22</v>
      </c>
      <c r="V1522" s="13">
        <f>SUMIFS('Fielding Data'!F:F, 'Fielding Data'!$A:$A, $A1522)</f>
        <v>3</v>
      </c>
      <c r="W1522" s="13">
        <f>SUMIFS('Fielding Data'!G:G, 'Fielding Data'!$A:$A, $A1522)</f>
        <v>1</v>
      </c>
      <c r="X1522" s="13">
        <f>SUMIFS('Fielding Data'!H:H, 'Fielding Data'!$A:$A, $A1522)</f>
        <v>1</v>
      </c>
    </row>
    <row r="1523" spans="1:24" x14ac:dyDescent="0.3">
      <c r="A1523" s="13" t="str">
        <f t="shared" si="47"/>
        <v>garcifr022011</v>
      </c>
      <c r="B1523" s="16" t="s">
        <v>97</v>
      </c>
      <c r="C1523" s="16">
        <v>2011</v>
      </c>
      <c r="D1523" s="16">
        <v>26</v>
      </c>
      <c r="E1523" s="16">
        <v>5</v>
      </c>
      <c r="F1523" s="16">
        <v>0</v>
      </c>
      <c r="G1523" s="16">
        <v>0</v>
      </c>
      <c r="H1523" s="16">
        <v>0</v>
      </c>
      <c r="I1523" s="16">
        <v>0</v>
      </c>
      <c r="J1523" s="16">
        <v>0</v>
      </c>
      <c r="K1523" s="16">
        <v>0</v>
      </c>
      <c r="L1523" s="16">
        <v>0</v>
      </c>
      <c r="M1523" s="16">
        <v>0</v>
      </c>
      <c r="N1523" s="16">
        <v>0</v>
      </c>
      <c r="O1523" s="16">
        <v>0</v>
      </c>
      <c r="P1523" s="13" t="str">
        <f t="shared" si="46"/>
        <v>P</v>
      </c>
      <c r="Q1523" s="13">
        <f>IFERROR(VLOOKUP($A1523, 'Fielding Data'!$A$1:$H$12056, 5, 0), 0)</f>
        <v>11</v>
      </c>
      <c r="R1523" s="13">
        <f>IFERROR(VLOOKUP($A1523, 'Fielding Data'!$A$1:$H$12056, 6, 0), 0)</f>
        <v>19</v>
      </c>
      <c r="S1523" s="13">
        <f>IFERROR(VLOOKUP($A1523, 'Fielding Data'!$A$1:$H$12056, 7, 0), 0)</f>
        <v>1</v>
      </c>
      <c r="T1523" s="13">
        <f>IFERROR(VLOOKUP($A1523, 'Fielding Data'!$A$1:$H$12056, 8, 0), 0)</f>
        <v>1</v>
      </c>
      <c r="U1523" s="13">
        <f>SUMIFS('Fielding Data'!E:E, 'Fielding Data'!$A:$A, $A1523)</f>
        <v>11</v>
      </c>
      <c r="V1523" s="13">
        <f>SUMIFS('Fielding Data'!F:F, 'Fielding Data'!$A:$A, $A1523)</f>
        <v>19</v>
      </c>
      <c r="W1523" s="13">
        <f>SUMIFS('Fielding Data'!G:G, 'Fielding Data'!$A:$A, $A1523)</f>
        <v>1</v>
      </c>
      <c r="X1523" s="13">
        <f>SUMIFS('Fielding Data'!H:H, 'Fielding Data'!$A:$A, $A1523)</f>
        <v>1</v>
      </c>
    </row>
    <row r="1524" spans="1:24" x14ac:dyDescent="0.3">
      <c r="A1524" s="13" t="str">
        <f t="shared" si="47"/>
        <v>garcija012011</v>
      </c>
      <c r="B1524" s="16" t="s">
        <v>442</v>
      </c>
      <c r="C1524" s="16">
        <v>2011</v>
      </c>
      <c r="D1524" s="16">
        <v>49</v>
      </c>
      <c r="E1524" s="16">
        <v>0</v>
      </c>
      <c r="F1524" s="16">
        <v>0</v>
      </c>
      <c r="G1524" s="16">
        <v>0</v>
      </c>
      <c r="H1524" s="16">
        <v>0</v>
      </c>
      <c r="I1524" s="16">
        <v>0</v>
      </c>
      <c r="J1524" s="16">
        <v>0</v>
      </c>
      <c r="K1524" s="16">
        <v>0</v>
      </c>
      <c r="L1524" s="16">
        <v>0</v>
      </c>
      <c r="M1524" s="16">
        <v>0</v>
      </c>
      <c r="N1524" s="16">
        <v>1</v>
      </c>
      <c r="O1524" s="16">
        <v>0</v>
      </c>
      <c r="P1524" s="13" t="str">
        <f t="shared" si="46"/>
        <v>P</v>
      </c>
      <c r="Q1524" s="13">
        <f>IFERROR(VLOOKUP($A1524, 'Fielding Data'!$A$1:$H$12056, 5, 0), 0)</f>
        <v>0</v>
      </c>
      <c r="R1524" s="13">
        <f>IFERROR(VLOOKUP($A1524, 'Fielding Data'!$A$1:$H$12056, 6, 0), 0)</f>
        <v>6</v>
      </c>
      <c r="S1524" s="13">
        <f>IFERROR(VLOOKUP($A1524, 'Fielding Data'!$A$1:$H$12056, 7, 0), 0)</f>
        <v>0</v>
      </c>
      <c r="T1524" s="13">
        <f>IFERROR(VLOOKUP($A1524, 'Fielding Data'!$A$1:$H$12056, 8, 0), 0)</f>
        <v>0</v>
      </c>
      <c r="U1524" s="13">
        <f>SUMIFS('Fielding Data'!E:E, 'Fielding Data'!$A:$A, $A1524)</f>
        <v>0</v>
      </c>
      <c r="V1524" s="13">
        <f>SUMIFS('Fielding Data'!F:F, 'Fielding Data'!$A:$A, $A1524)</f>
        <v>6</v>
      </c>
      <c r="W1524" s="13">
        <f>SUMIFS('Fielding Data'!G:G, 'Fielding Data'!$A:$A, $A1524)</f>
        <v>0</v>
      </c>
      <c r="X1524" s="13">
        <f>SUMIFS('Fielding Data'!H:H, 'Fielding Data'!$A:$A, $A1524)</f>
        <v>0</v>
      </c>
    </row>
    <row r="1525" spans="1:24" x14ac:dyDescent="0.3">
      <c r="A1525" s="13" t="str">
        <f t="shared" si="47"/>
        <v>garcija022011</v>
      </c>
      <c r="B1525" s="16" t="s">
        <v>921</v>
      </c>
      <c r="C1525" s="16">
        <v>2011</v>
      </c>
      <c r="D1525" s="16">
        <v>32</v>
      </c>
      <c r="E1525" s="16">
        <v>62</v>
      </c>
      <c r="F1525" s="16">
        <v>3</v>
      </c>
      <c r="G1525" s="16">
        <v>6</v>
      </c>
      <c r="H1525" s="16">
        <v>0</v>
      </c>
      <c r="I1525" s="16">
        <v>0</v>
      </c>
      <c r="J1525" s="16">
        <v>1</v>
      </c>
      <c r="K1525" s="16">
        <v>6</v>
      </c>
      <c r="L1525" s="16">
        <v>0</v>
      </c>
      <c r="M1525" s="16">
        <v>0</v>
      </c>
      <c r="N1525" s="16">
        <v>1</v>
      </c>
      <c r="O1525" s="16">
        <v>18</v>
      </c>
      <c r="P1525" s="13" t="str">
        <f t="shared" si="46"/>
        <v>P</v>
      </c>
      <c r="Q1525" s="13">
        <f>IFERROR(VLOOKUP($A1525, 'Fielding Data'!$A$1:$H$12056, 5, 0), 0)</f>
        <v>3</v>
      </c>
      <c r="R1525" s="13">
        <f>IFERROR(VLOOKUP($A1525, 'Fielding Data'!$A$1:$H$12056, 6, 0), 0)</f>
        <v>22</v>
      </c>
      <c r="S1525" s="13">
        <f>IFERROR(VLOOKUP($A1525, 'Fielding Data'!$A$1:$H$12056, 7, 0), 0)</f>
        <v>2</v>
      </c>
      <c r="T1525" s="13">
        <f>IFERROR(VLOOKUP($A1525, 'Fielding Data'!$A$1:$H$12056, 8, 0), 0)</f>
        <v>2</v>
      </c>
      <c r="U1525" s="13">
        <f>SUMIFS('Fielding Data'!E:E, 'Fielding Data'!$A:$A, $A1525)</f>
        <v>3</v>
      </c>
      <c r="V1525" s="13">
        <f>SUMIFS('Fielding Data'!F:F, 'Fielding Data'!$A:$A, $A1525)</f>
        <v>22</v>
      </c>
      <c r="W1525" s="13">
        <f>SUMIFS('Fielding Data'!G:G, 'Fielding Data'!$A:$A, $A1525)</f>
        <v>2</v>
      </c>
      <c r="X1525" s="13">
        <f>SUMIFS('Fielding Data'!H:H, 'Fielding Data'!$A:$A, $A1525)</f>
        <v>2</v>
      </c>
    </row>
    <row r="1526" spans="1:24" x14ac:dyDescent="0.3">
      <c r="A1526" s="13" t="str">
        <f t="shared" si="47"/>
        <v>gardnbr012011</v>
      </c>
      <c r="B1526" s="16" t="s">
        <v>922</v>
      </c>
      <c r="C1526" s="16">
        <v>2011</v>
      </c>
      <c r="D1526" s="16">
        <v>159</v>
      </c>
      <c r="E1526" s="16">
        <v>510</v>
      </c>
      <c r="F1526" s="16">
        <v>87</v>
      </c>
      <c r="G1526" s="16">
        <v>132</v>
      </c>
      <c r="H1526" s="16">
        <v>19</v>
      </c>
      <c r="I1526" s="16">
        <v>8</v>
      </c>
      <c r="J1526" s="16">
        <v>7</v>
      </c>
      <c r="K1526" s="16">
        <v>36</v>
      </c>
      <c r="L1526" s="16">
        <v>49</v>
      </c>
      <c r="M1526" s="16">
        <v>13</v>
      </c>
      <c r="N1526" s="16">
        <v>60</v>
      </c>
      <c r="O1526" s="16">
        <v>93</v>
      </c>
      <c r="P1526" s="13" t="str">
        <f t="shared" si="46"/>
        <v>CF</v>
      </c>
      <c r="Q1526" s="13">
        <f>IFERROR(VLOOKUP($A1526, 'Fielding Data'!$A$1:$H$12056, 5, 0), 0)</f>
        <v>0</v>
      </c>
      <c r="R1526" s="13">
        <f>IFERROR(VLOOKUP($A1526, 'Fielding Data'!$A$1:$H$12056, 6, 0), 0)</f>
        <v>0</v>
      </c>
      <c r="S1526" s="13">
        <f>IFERROR(VLOOKUP($A1526, 'Fielding Data'!$A$1:$H$12056, 7, 0), 0)</f>
        <v>0</v>
      </c>
      <c r="T1526" s="13">
        <f>IFERROR(VLOOKUP($A1526, 'Fielding Data'!$A$1:$H$12056, 8, 0), 0)</f>
        <v>0</v>
      </c>
      <c r="U1526" s="13">
        <f>SUMIFS('Fielding Data'!E:E, 'Fielding Data'!$A:$A, $A1526)</f>
        <v>322</v>
      </c>
      <c r="V1526" s="13">
        <f>SUMIFS('Fielding Data'!F:F, 'Fielding Data'!$A:$A, $A1526)</f>
        <v>7</v>
      </c>
      <c r="W1526" s="13">
        <f>SUMIFS('Fielding Data'!G:G, 'Fielding Data'!$A:$A, $A1526)</f>
        <v>5</v>
      </c>
      <c r="X1526" s="13">
        <f>SUMIFS('Fielding Data'!H:H, 'Fielding Data'!$A:$A, $A1526)</f>
        <v>3</v>
      </c>
    </row>
    <row r="1527" spans="1:24" x14ac:dyDescent="0.3">
      <c r="A1527" s="13" t="str">
        <f t="shared" si="47"/>
        <v>garlajo012011</v>
      </c>
      <c r="B1527" s="16" t="s">
        <v>98</v>
      </c>
      <c r="C1527" s="16">
        <v>2011</v>
      </c>
      <c r="D1527" s="16">
        <v>9</v>
      </c>
      <c r="E1527" s="16">
        <v>11</v>
      </c>
      <c r="F1527" s="16">
        <v>1</v>
      </c>
      <c r="G1527" s="16">
        <v>0</v>
      </c>
      <c r="H1527" s="16">
        <v>0</v>
      </c>
      <c r="I1527" s="16">
        <v>0</v>
      </c>
      <c r="J1527" s="16">
        <v>0</v>
      </c>
      <c r="K1527" s="16">
        <v>0</v>
      </c>
      <c r="L1527" s="16">
        <v>0</v>
      </c>
      <c r="M1527" s="16">
        <v>0</v>
      </c>
      <c r="N1527" s="16">
        <v>1</v>
      </c>
      <c r="O1527" s="16">
        <v>3</v>
      </c>
      <c r="P1527" s="13" t="str">
        <f t="shared" si="46"/>
        <v>P</v>
      </c>
      <c r="Q1527" s="13">
        <f>IFERROR(VLOOKUP($A1527, 'Fielding Data'!$A$1:$H$12056, 5, 0), 0)</f>
        <v>1</v>
      </c>
      <c r="R1527" s="13">
        <f>IFERROR(VLOOKUP($A1527, 'Fielding Data'!$A$1:$H$12056, 6, 0), 0)</f>
        <v>15</v>
      </c>
      <c r="S1527" s="13">
        <f>IFERROR(VLOOKUP($A1527, 'Fielding Data'!$A$1:$H$12056, 7, 0), 0)</f>
        <v>0</v>
      </c>
      <c r="T1527" s="13">
        <f>IFERROR(VLOOKUP($A1527, 'Fielding Data'!$A$1:$H$12056, 8, 0), 0)</f>
        <v>1</v>
      </c>
      <c r="U1527" s="13">
        <f>SUMIFS('Fielding Data'!E:E, 'Fielding Data'!$A:$A, $A1527)</f>
        <v>1</v>
      </c>
      <c r="V1527" s="13">
        <f>SUMIFS('Fielding Data'!F:F, 'Fielding Data'!$A:$A, $A1527)</f>
        <v>15</v>
      </c>
      <c r="W1527" s="13">
        <f>SUMIFS('Fielding Data'!G:G, 'Fielding Data'!$A:$A, $A1527)</f>
        <v>0</v>
      </c>
      <c r="X1527" s="13">
        <f>SUMIFS('Fielding Data'!H:H, 'Fielding Data'!$A:$A, $A1527)</f>
        <v>1</v>
      </c>
    </row>
    <row r="1528" spans="1:24" x14ac:dyDescent="0.3">
      <c r="A1528" s="13" t="str">
        <f t="shared" si="47"/>
        <v>garneco012011</v>
      </c>
      <c r="B1528" s="16" t="s">
        <v>1503</v>
      </c>
      <c r="C1528" s="16">
        <v>2011</v>
      </c>
      <c r="D1528" s="16">
        <v>4</v>
      </c>
      <c r="E1528" s="16">
        <v>9</v>
      </c>
      <c r="F1528" s="16">
        <v>1</v>
      </c>
      <c r="G1528" s="16">
        <v>2</v>
      </c>
      <c r="H1528" s="16">
        <v>0</v>
      </c>
      <c r="I1528" s="16">
        <v>0</v>
      </c>
      <c r="J1528" s="16">
        <v>0</v>
      </c>
      <c r="K1528" s="16">
        <v>3</v>
      </c>
      <c r="L1528" s="16">
        <v>0</v>
      </c>
      <c r="M1528" s="16">
        <v>0</v>
      </c>
      <c r="N1528" s="16">
        <v>1</v>
      </c>
      <c r="O1528" s="16">
        <v>6</v>
      </c>
      <c r="P1528" s="13" t="str">
        <f t="shared" si="46"/>
        <v>LF</v>
      </c>
      <c r="Q1528" s="13">
        <f>IFERROR(VLOOKUP($A1528, 'Fielding Data'!$A$1:$H$12056, 5, 0), 0)</f>
        <v>0</v>
      </c>
      <c r="R1528" s="13">
        <f>IFERROR(VLOOKUP($A1528, 'Fielding Data'!$A$1:$H$12056, 6, 0), 0)</f>
        <v>0</v>
      </c>
      <c r="S1528" s="13">
        <f>IFERROR(VLOOKUP($A1528, 'Fielding Data'!$A$1:$H$12056, 7, 0), 0)</f>
        <v>0</v>
      </c>
      <c r="T1528" s="13">
        <f>IFERROR(VLOOKUP($A1528, 'Fielding Data'!$A$1:$H$12056, 8, 0), 0)</f>
        <v>0</v>
      </c>
      <c r="U1528" s="13">
        <f>SUMIFS('Fielding Data'!E:E, 'Fielding Data'!$A:$A, $A1528)</f>
        <v>6</v>
      </c>
      <c r="V1528" s="13">
        <f>SUMIFS('Fielding Data'!F:F, 'Fielding Data'!$A:$A, $A1528)</f>
        <v>0</v>
      </c>
      <c r="W1528" s="13">
        <f>SUMIFS('Fielding Data'!G:G, 'Fielding Data'!$A:$A, $A1528)</f>
        <v>0</v>
      </c>
      <c r="X1528" s="13">
        <f>SUMIFS('Fielding Data'!H:H, 'Fielding Data'!$A:$A, $A1528)</f>
        <v>0</v>
      </c>
    </row>
    <row r="1529" spans="1:24" x14ac:dyDescent="0.3">
      <c r="A1529" s="13" t="str">
        <f t="shared" si="47"/>
        <v>garrist012011</v>
      </c>
      <c r="B1529" s="16" t="s">
        <v>1504</v>
      </c>
      <c r="C1529" s="16">
        <v>2011</v>
      </c>
      <c r="D1529" s="16">
        <v>1</v>
      </c>
      <c r="E1529" s="16">
        <v>0</v>
      </c>
      <c r="F1529" s="16">
        <v>0</v>
      </c>
      <c r="G1529" s="16">
        <v>0</v>
      </c>
      <c r="H1529" s="16">
        <v>0</v>
      </c>
      <c r="I1529" s="16">
        <v>0</v>
      </c>
      <c r="J1529" s="16">
        <v>0</v>
      </c>
      <c r="K1529" s="16">
        <v>0</v>
      </c>
      <c r="L1529" s="16">
        <v>0</v>
      </c>
      <c r="M1529" s="16">
        <v>0</v>
      </c>
      <c r="N1529" s="16">
        <v>0</v>
      </c>
      <c r="O1529" s="16">
        <v>0</v>
      </c>
      <c r="P1529" s="13" t="str">
        <f t="shared" si="46"/>
        <v>P</v>
      </c>
      <c r="Q1529" s="13">
        <f>IFERROR(VLOOKUP($A1529, 'Fielding Data'!$A$1:$H$12056, 5, 0), 0)</f>
        <v>0</v>
      </c>
      <c r="R1529" s="13">
        <f>IFERROR(VLOOKUP($A1529, 'Fielding Data'!$A$1:$H$12056, 6, 0), 0)</f>
        <v>0</v>
      </c>
      <c r="S1529" s="13">
        <f>IFERROR(VLOOKUP($A1529, 'Fielding Data'!$A$1:$H$12056, 7, 0), 0)</f>
        <v>0</v>
      </c>
      <c r="T1529" s="13">
        <f>IFERROR(VLOOKUP($A1529, 'Fielding Data'!$A$1:$H$12056, 8, 0), 0)</f>
        <v>0</v>
      </c>
      <c r="U1529" s="13">
        <f>SUMIFS('Fielding Data'!E:E, 'Fielding Data'!$A:$A, $A1529)</f>
        <v>0</v>
      </c>
      <c r="V1529" s="13">
        <f>SUMIFS('Fielding Data'!F:F, 'Fielding Data'!$A:$A, $A1529)</f>
        <v>0</v>
      </c>
      <c r="W1529" s="13">
        <f>SUMIFS('Fielding Data'!G:G, 'Fielding Data'!$A:$A, $A1529)</f>
        <v>0</v>
      </c>
      <c r="X1529" s="13">
        <f>SUMIFS('Fielding Data'!H:H, 'Fielding Data'!$A:$A, $A1529)</f>
        <v>0</v>
      </c>
    </row>
    <row r="1530" spans="1:24" x14ac:dyDescent="0.3">
      <c r="A1530" s="13" t="str">
        <f t="shared" si="47"/>
        <v>garzama012011</v>
      </c>
      <c r="B1530" s="16" t="s">
        <v>645</v>
      </c>
      <c r="C1530" s="16">
        <v>2011</v>
      </c>
      <c r="D1530" s="16">
        <v>31</v>
      </c>
      <c r="E1530" s="16">
        <v>64</v>
      </c>
      <c r="F1530" s="16">
        <v>2</v>
      </c>
      <c r="G1530" s="16">
        <v>6</v>
      </c>
      <c r="H1530" s="16">
        <v>0</v>
      </c>
      <c r="I1530" s="16">
        <v>0</v>
      </c>
      <c r="J1530" s="16">
        <v>0</v>
      </c>
      <c r="K1530" s="16">
        <v>1</v>
      </c>
      <c r="L1530" s="16">
        <v>0</v>
      </c>
      <c r="M1530" s="16">
        <v>0</v>
      </c>
      <c r="N1530" s="16">
        <v>1</v>
      </c>
      <c r="O1530" s="16">
        <v>42</v>
      </c>
      <c r="P1530" s="13" t="str">
        <f t="shared" si="46"/>
        <v>P</v>
      </c>
      <c r="Q1530" s="13">
        <f>IFERROR(VLOOKUP($A1530, 'Fielding Data'!$A$1:$H$12056, 5, 0), 0)</f>
        <v>10</v>
      </c>
      <c r="R1530" s="13">
        <f>IFERROR(VLOOKUP($A1530, 'Fielding Data'!$A$1:$H$12056, 6, 0), 0)</f>
        <v>16</v>
      </c>
      <c r="S1530" s="13">
        <f>IFERROR(VLOOKUP($A1530, 'Fielding Data'!$A$1:$H$12056, 7, 0), 0)</f>
        <v>7</v>
      </c>
      <c r="T1530" s="13">
        <f>IFERROR(VLOOKUP($A1530, 'Fielding Data'!$A$1:$H$12056, 8, 0), 0)</f>
        <v>1</v>
      </c>
      <c r="U1530" s="13">
        <f>SUMIFS('Fielding Data'!E:E, 'Fielding Data'!$A:$A, $A1530)</f>
        <v>10</v>
      </c>
      <c r="V1530" s="13">
        <f>SUMIFS('Fielding Data'!F:F, 'Fielding Data'!$A:$A, $A1530)</f>
        <v>16</v>
      </c>
      <c r="W1530" s="13">
        <f>SUMIFS('Fielding Data'!G:G, 'Fielding Data'!$A:$A, $A1530)</f>
        <v>7</v>
      </c>
      <c r="X1530" s="13">
        <f>SUMIFS('Fielding Data'!H:H, 'Fielding Data'!$A:$A, $A1530)</f>
        <v>1</v>
      </c>
    </row>
    <row r="1531" spans="1:24" x14ac:dyDescent="0.3">
      <c r="A1531" s="13" t="str">
        <f t="shared" si="47"/>
        <v>gathrjo012011</v>
      </c>
      <c r="B1531" s="16" t="s">
        <v>443</v>
      </c>
      <c r="C1531" s="16">
        <v>2011</v>
      </c>
      <c r="D1531" s="16">
        <v>7</v>
      </c>
      <c r="E1531" s="16">
        <v>0</v>
      </c>
      <c r="F1531" s="16">
        <v>1</v>
      </c>
      <c r="G1531" s="16">
        <v>0</v>
      </c>
      <c r="H1531" s="16">
        <v>0</v>
      </c>
      <c r="I1531" s="16">
        <v>0</v>
      </c>
      <c r="J1531" s="16">
        <v>0</v>
      </c>
      <c r="K1531" s="16">
        <v>0</v>
      </c>
      <c r="L1531" s="16">
        <v>1</v>
      </c>
      <c r="M1531" s="16">
        <v>1</v>
      </c>
      <c r="N1531" s="16">
        <v>1</v>
      </c>
      <c r="O1531" s="16">
        <v>0</v>
      </c>
      <c r="P1531" s="13" t="str">
        <f t="shared" si="46"/>
        <v>LF</v>
      </c>
      <c r="Q1531" s="13">
        <f>IFERROR(VLOOKUP($A1531, 'Fielding Data'!$A$1:$H$12056, 5, 0), 0)</f>
        <v>0</v>
      </c>
      <c r="R1531" s="13">
        <f>IFERROR(VLOOKUP($A1531, 'Fielding Data'!$A$1:$H$12056, 6, 0), 0)</f>
        <v>0</v>
      </c>
      <c r="S1531" s="13">
        <f>IFERROR(VLOOKUP($A1531, 'Fielding Data'!$A$1:$H$12056, 7, 0), 0)</f>
        <v>0</v>
      </c>
      <c r="T1531" s="13">
        <f>IFERROR(VLOOKUP($A1531, 'Fielding Data'!$A$1:$H$12056, 8, 0), 0)</f>
        <v>0</v>
      </c>
      <c r="U1531" s="13">
        <f>SUMIFS('Fielding Data'!E:E, 'Fielding Data'!$A:$A, $A1531)</f>
        <v>2</v>
      </c>
      <c r="V1531" s="13">
        <f>SUMIFS('Fielding Data'!F:F, 'Fielding Data'!$A:$A, $A1531)</f>
        <v>0</v>
      </c>
      <c r="W1531" s="13">
        <f>SUMIFS('Fielding Data'!G:G, 'Fielding Data'!$A:$A, $A1531)</f>
        <v>0</v>
      </c>
      <c r="X1531" s="13">
        <f>SUMIFS('Fielding Data'!H:H, 'Fielding Data'!$A:$A, $A1531)</f>
        <v>0</v>
      </c>
    </row>
    <row r="1532" spans="1:24" x14ac:dyDescent="0.3">
      <c r="A1532" s="13" t="str">
        <f t="shared" si="47"/>
        <v>gaubjo012011</v>
      </c>
      <c r="B1532" s="16" t="s">
        <v>1505</v>
      </c>
      <c r="C1532" s="16">
        <v>2011</v>
      </c>
      <c r="D1532" s="16">
        <v>4</v>
      </c>
      <c r="E1532" s="16">
        <v>0</v>
      </c>
      <c r="F1532" s="16">
        <v>0</v>
      </c>
      <c r="G1532" s="16">
        <v>0</v>
      </c>
      <c r="H1532" s="16">
        <v>0</v>
      </c>
      <c r="I1532" s="16">
        <v>0</v>
      </c>
      <c r="J1532" s="16">
        <v>0</v>
      </c>
      <c r="K1532" s="16">
        <v>0</v>
      </c>
      <c r="L1532" s="16">
        <v>0</v>
      </c>
      <c r="M1532" s="16">
        <v>0</v>
      </c>
      <c r="N1532" s="16">
        <v>0</v>
      </c>
      <c r="O1532" s="16">
        <v>0</v>
      </c>
      <c r="P1532" s="13" t="str">
        <f t="shared" si="46"/>
        <v>P</v>
      </c>
      <c r="Q1532" s="13">
        <f>IFERROR(VLOOKUP($A1532, 'Fielding Data'!$A$1:$H$12056, 5, 0), 0)</f>
        <v>1</v>
      </c>
      <c r="R1532" s="13">
        <f>IFERROR(VLOOKUP($A1532, 'Fielding Data'!$A$1:$H$12056, 6, 0), 0)</f>
        <v>0</v>
      </c>
      <c r="S1532" s="13">
        <f>IFERROR(VLOOKUP($A1532, 'Fielding Data'!$A$1:$H$12056, 7, 0), 0)</f>
        <v>0</v>
      </c>
      <c r="T1532" s="13">
        <f>IFERROR(VLOOKUP($A1532, 'Fielding Data'!$A$1:$H$12056, 8, 0), 0)</f>
        <v>0</v>
      </c>
      <c r="U1532" s="13">
        <f>SUMIFS('Fielding Data'!E:E, 'Fielding Data'!$A:$A, $A1532)</f>
        <v>1</v>
      </c>
      <c r="V1532" s="13">
        <f>SUMIFS('Fielding Data'!F:F, 'Fielding Data'!$A:$A, $A1532)</f>
        <v>0</v>
      </c>
      <c r="W1532" s="13">
        <f>SUMIFS('Fielding Data'!G:G, 'Fielding Data'!$A:$A, $A1532)</f>
        <v>0</v>
      </c>
      <c r="X1532" s="13">
        <f>SUMIFS('Fielding Data'!H:H, 'Fielding Data'!$A:$A, $A1532)</f>
        <v>0</v>
      </c>
    </row>
    <row r="1533" spans="1:24" x14ac:dyDescent="0.3">
      <c r="A1533" s="13" t="str">
        <f t="shared" si="47"/>
        <v>gaudich012011</v>
      </c>
      <c r="B1533" s="16" t="s">
        <v>368</v>
      </c>
      <c r="C1533" s="16">
        <v>2011</v>
      </c>
      <c r="D1533" s="16">
        <v>10</v>
      </c>
      <c r="E1533" s="16">
        <v>0</v>
      </c>
      <c r="F1533" s="16">
        <v>0</v>
      </c>
      <c r="G1533" s="16">
        <v>0</v>
      </c>
      <c r="H1533" s="16">
        <v>0</v>
      </c>
      <c r="I1533" s="16">
        <v>0</v>
      </c>
      <c r="J1533" s="16">
        <v>0</v>
      </c>
      <c r="K1533" s="16">
        <v>0</v>
      </c>
      <c r="L1533" s="16">
        <v>0</v>
      </c>
      <c r="M1533" s="16">
        <v>0</v>
      </c>
      <c r="N1533" s="16">
        <v>0</v>
      </c>
      <c r="O1533" s="16">
        <v>0</v>
      </c>
      <c r="P1533" s="13" t="str">
        <f t="shared" si="46"/>
        <v>P</v>
      </c>
      <c r="Q1533" s="13">
        <f>IFERROR(VLOOKUP($A1533, 'Fielding Data'!$A$1:$H$12056, 5, 0), 0)</f>
        <v>0</v>
      </c>
      <c r="R1533" s="13">
        <f>IFERROR(VLOOKUP($A1533, 'Fielding Data'!$A$1:$H$12056, 6, 0), 0)</f>
        <v>0</v>
      </c>
      <c r="S1533" s="13">
        <f>IFERROR(VLOOKUP($A1533, 'Fielding Data'!$A$1:$H$12056, 7, 0), 0)</f>
        <v>0</v>
      </c>
      <c r="T1533" s="13">
        <f>IFERROR(VLOOKUP($A1533, 'Fielding Data'!$A$1:$H$12056, 8, 0), 0)</f>
        <v>0</v>
      </c>
      <c r="U1533" s="13">
        <f>SUMIFS('Fielding Data'!E:E, 'Fielding Data'!$A:$A, $A1533)</f>
        <v>0</v>
      </c>
      <c r="V1533" s="13">
        <f>SUMIFS('Fielding Data'!F:F, 'Fielding Data'!$A:$A, $A1533)</f>
        <v>0</v>
      </c>
      <c r="W1533" s="13">
        <f>SUMIFS('Fielding Data'!G:G, 'Fielding Data'!$A:$A, $A1533)</f>
        <v>0</v>
      </c>
      <c r="X1533" s="13">
        <f>SUMIFS('Fielding Data'!H:H, 'Fielding Data'!$A:$A, $A1533)</f>
        <v>0</v>
      </c>
    </row>
    <row r="1534" spans="1:24" x14ac:dyDescent="0.3">
      <c r="A1534" s="13" t="str">
        <f t="shared" si="47"/>
        <v>gearrco012011</v>
      </c>
      <c r="B1534" s="16" t="s">
        <v>1506</v>
      </c>
      <c r="C1534" s="16">
        <v>2011</v>
      </c>
      <c r="D1534" s="16">
        <v>18</v>
      </c>
      <c r="E1534" s="16">
        <v>0</v>
      </c>
      <c r="F1534" s="16">
        <v>0</v>
      </c>
      <c r="G1534" s="16">
        <v>0</v>
      </c>
      <c r="H1534" s="16">
        <v>0</v>
      </c>
      <c r="I1534" s="16">
        <v>0</v>
      </c>
      <c r="J1534" s="16">
        <v>0</v>
      </c>
      <c r="K1534" s="16">
        <v>0</v>
      </c>
      <c r="L1534" s="16">
        <v>0</v>
      </c>
      <c r="M1534" s="16">
        <v>0</v>
      </c>
      <c r="N1534" s="16">
        <v>0</v>
      </c>
      <c r="O1534" s="16">
        <v>0</v>
      </c>
      <c r="P1534" s="13" t="str">
        <f t="shared" si="46"/>
        <v>P</v>
      </c>
      <c r="Q1534" s="13">
        <f>IFERROR(VLOOKUP($A1534, 'Fielding Data'!$A$1:$H$12056, 5, 0), 0)</f>
        <v>0</v>
      </c>
      <c r="R1534" s="13">
        <f>IFERROR(VLOOKUP($A1534, 'Fielding Data'!$A$1:$H$12056, 6, 0), 0)</f>
        <v>1</v>
      </c>
      <c r="S1534" s="13">
        <f>IFERROR(VLOOKUP($A1534, 'Fielding Data'!$A$1:$H$12056, 7, 0), 0)</f>
        <v>0</v>
      </c>
      <c r="T1534" s="13">
        <f>IFERROR(VLOOKUP($A1534, 'Fielding Data'!$A$1:$H$12056, 8, 0), 0)</f>
        <v>0</v>
      </c>
      <c r="U1534" s="13">
        <f>SUMIFS('Fielding Data'!E:E, 'Fielding Data'!$A:$A, $A1534)</f>
        <v>0</v>
      </c>
      <c r="V1534" s="13">
        <f>SUMIFS('Fielding Data'!F:F, 'Fielding Data'!$A:$A, $A1534)</f>
        <v>1</v>
      </c>
      <c r="W1534" s="13">
        <f>SUMIFS('Fielding Data'!G:G, 'Fielding Data'!$A:$A, $A1534)</f>
        <v>0</v>
      </c>
      <c r="X1534" s="13">
        <f>SUMIFS('Fielding Data'!H:H, 'Fielding Data'!$A:$A, $A1534)</f>
        <v>0</v>
      </c>
    </row>
    <row r="1535" spans="1:24" x14ac:dyDescent="0.3">
      <c r="A1535" s="13" t="str">
        <f t="shared" si="47"/>
        <v>geedi012011</v>
      </c>
      <c r="B1535" s="16" t="s">
        <v>1281</v>
      </c>
      <c r="C1535" s="16">
        <v>2011</v>
      </c>
      <c r="D1535" s="16">
        <v>30</v>
      </c>
      <c r="E1535" s="16">
        <v>46</v>
      </c>
      <c r="F1535" s="16">
        <v>3</v>
      </c>
      <c r="G1535" s="16">
        <v>5</v>
      </c>
      <c r="H1535" s="16">
        <v>0</v>
      </c>
      <c r="I1535" s="16">
        <v>0</v>
      </c>
      <c r="J1535" s="16">
        <v>0</v>
      </c>
      <c r="K1535" s="16">
        <v>4</v>
      </c>
      <c r="L1535" s="16">
        <v>0</v>
      </c>
      <c r="M1535" s="16">
        <v>0</v>
      </c>
      <c r="N1535" s="16">
        <v>2</v>
      </c>
      <c r="O1535" s="16">
        <v>22</v>
      </c>
      <c r="P1535" s="13" t="str">
        <f t="shared" si="46"/>
        <v>P</v>
      </c>
      <c r="Q1535" s="13">
        <f>IFERROR(VLOOKUP($A1535, 'Fielding Data'!$A$1:$H$12056, 5, 0), 0)</f>
        <v>8</v>
      </c>
      <c r="R1535" s="13">
        <f>IFERROR(VLOOKUP($A1535, 'Fielding Data'!$A$1:$H$12056, 6, 0), 0)</f>
        <v>21</v>
      </c>
      <c r="S1535" s="13">
        <f>IFERROR(VLOOKUP($A1535, 'Fielding Data'!$A$1:$H$12056, 7, 0), 0)</f>
        <v>1</v>
      </c>
      <c r="T1535" s="13">
        <f>IFERROR(VLOOKUP($A1535, 'Fielding Data'!$A$1:$H$12056, 8, 0), 0)</f>
        <v>2</v>
      </c>
      <c r="U1535" s="13">
        <f>SUMIFS('Fielding Data'!E:E, 'Fielding Data'!$A:$A, $A1535)</f>
        <v>8</v>
      </c>
      <c r="V1535" s="13">
        <f>SUMIFS('Fielding Data'!F:F, 'Fielding Data'!$A:$A, $A1535)</f>
        <v>21</v>
      </c>
      <c r="W1535" s="13">
        <f>SUMIFS('Fielding Data'!G:G, 'Fielding Data'!$A:$A, $A1535)</f>
        <v>1</v>
      </c>
      <c r="X1535" s="13">
        <f>SUMIFS('Fielding Data'!H:H, 'Fielding Data'!$A:$A, $A1535)</f>
        <v>2</v>
      </c>
    </row>
    <row r="1536" spans="1:24" x14ac:dyDescent="0.3">
      <c r="A1536" s="13" t="str">
        <f t="shared" si="47"/>
        <v>gentrcr012011</v>
      </c>
      <c r="B1536" s="16" t="s">
        <v>1090</v>
      </c>
      <c r="C1536" s="16">
        <v>2011</v>
      </c>
      <c r="D1536" s="16">
        <v>64</v>
      </c>
      <c r="E1536" s="16">
        <v>133</v>
      </c>
      <c r="F1536" s="16">
        <v>26</v>
      </c>
      <c r="G1536" s="16">
        <v>36</v>
      </c>
      <c r="H1536" s="16">
        <v>5</v>
      </c>
      <c r="I1536" s="16">
        <v>1</v>
      </c>
      <c r="J1536" s="16">
        <v>1</v>
      </c>
      <c r="K1536" s="16">
        <v>13</v>
      </c>
      <c r="L1536" s="16">
        <v>18</v>
      </c>
      <c r="M1536" s="16">
        <v>0</v>
      </c>
      <c r="N1536" s="16">
        <v>10</v>
      </c>
      <c r="O1536" s="16">
        <v>27</v>
      </c>
      <c r="P1536" s="13" t="str">
        <f t="shared" si="46"/>
        <v>CF</v>
      </c>
      <c r="Q1536" s="13">
        <f>IFERROR(VLOOKUP($A1536, 'Fielding Data'!$A$1:$H$12056, 5, 0), 0)</f>
        <v>0</v>
      </c>
      <c r="R1536" s="13">
        <f>IFERROR(VLOOKUP($A1536, 'Fielding Data'!$A$1:$H$12056, 6, 0), 0)</f>
        <v>0</v>
      </c>
      <c r="S1536" s="13">
        <f>IFERROR(VLOOKUP($A1536, 'Fielding Data'!$A$1:$H$12056, 7, 0), 0)</f>
        <v>0</v>
      </c>
      <c r="T1536" s="13">
        <f>IFERROR(VLOOKUP($A1536, 'Fielding Data'!$A$1:$H$12056, 8, 0), 0)</f>
        <v>0</v>
      </c>
      <c r="U1536" s="13">
        <f>SUMIFS('Fielding Data'!E:E, 'Fielding Data'!$A:$A, $A1536)</f>
        <v>109</v>
      </c>
      <c r="V1536" s="13">
        <f>SUMIFS('Fielding Data'!F:F, 'Fielding Data'!$A:$A, $A1536)</f>
        <v>0</v>
      </c>
      <c r="W1536" s="13">
        <f>SUMIFS('Fielding Data'!G:G, 'Fielding Data'!$A:$A, $A1536)</f>
        <v>2</v>
      </c>
      <c r="X1536" s="13">
        <f>SUMIFS('Fielding Data'!H:H, 'Fielding Data'!$A:$A, $A1536)</f>
        <v>0</v>
      </c>
    </row>
    <row r="1537" spans="1:24" x14ac:dyDescent="0.3">
      <c r="A1537" s="13" t="str">
        <f t="shared" si="47"/>
        <v>germaes012011</v>
      </c>
      <c r="B1537" s="16" t="s">
        <v>300</v>
      </c>
      <c r="C1537" s="16">
        <v>2011</v>
      </c>
      <c r="D1537" s="16">
        <v>11</v>
      </c>
      <c r="E1537" s="16">
        <v>11</v>
      </c>
      <c r="F1537" s="16">
        <v>6</v>
      </c>
      <c r="G1537" s="16">
        <v>5</v>
      </c>
      <c r="H1537" s="16">
        <v>1</v>
      </c>
      <c r="I1537" s="16">
        <v>0</v>
      </c>
      <c r="J1537" s="16">
        <v>1</v>
      </c>
      <c r="K1537" s="16">
        <v>4</v>
      </c>
      <c r="L1537" s="16">
        <v>1</v>
      </c>
      <c r="M1537" s="16">
        <v>0</v>
      </c>
      <c r="N1537" s="16">
        <v>1</v>
      </c>
      <c r="O1537" s="16">
        <v>1</v>
      </c>
      <c r="P1537" s="13" t="str">
        <f t="shared" si="46"/>
        <v>2B</v>
      </c>
      <c r="Q1537" s="13">
        <f>IFERROR(VLOOKUP($A1537, 'Fielding Data'!$A$1:$H$12056, 5, 0), 0)</f>
        <v>0</v>
      </c>
      <c r="R1537" s="13">
        <f>IFERROR(VLOOKUP($A1537, 'Fielding Data'!$A$1:$H$12056, 6, 0), 0)</f>
        <v>3</v>
      </c>
      <c r="S1537" s="13">
        <f>IFERROR(VLOOKUP($A1537, 'Fielding Data'!$A$1:$H$12056, 7, 0), 0)</f>
        <v>0</v>
      </c>
      <c r="T1537" s="13">
        <f>IFERROR(VLOOKUP($A1537, 'Fielding Data'!$A$1:$H$12056, 8, 0), 0)</f>
        <v>1</v>
      </c>
      <c r="U1537" s="13">
        <f>SUMIFS('Fielding Data'!E:E, 'Fielding Data'!$A:$A, $A1537)</f>
        <v>0</v>
      </c>
      <c r="V1537" s="13">
        <f>SUMIFS('Fielding Data'!F:F, 'Fielding Data'!$A:$A, $A1537)</f>
        <v>6</v>
      </c>
      <c r="W1537" s="13">
        <f>SUMIFS('Fielding Data'!G:G, 'Fielding Data'!$A:$A, $A1537)</f>
        <v>0</v>
      </c>
      <c r="X1537" s="13">
        <f>SUMIFS('Fielding Data'!H:H, 'Fielding Data'!$A:$A, $A1537)</f>
        <v>1</v>
      </c>
    </row>
    <row r="1538" spans="1:24" x14ac:dyDescent="0.3">
      <c r="A1538" s="13" t="str">
        <f t="shared" si="47"/>
        <v>germaju012011</v>
      </c>
      <c r="B1538" s="16" t="s">
        <v>444</v>
      </c>
      <c r="C1538" s="16">
        <v>2011</v>
      </c>
      <c r="D1538" s="16">
        <v>9</v>
      </c>
      <c r="E1538" s="16">
        <v>0</v>
      </c>
      <c r="F1538" s="16">
        <v>0</v>
      </c>
      <c r="G1538" s="16">
        <v>0</v>
      </c>
      <c r="H1538" s="16">
        <v>0</v>
      </c>
      <c r="I1538" s="16">
        <v>0</v>
      </c>
      <c r="J1538" s="16">
        <v>0</v>
      </c>
      <c r="K1538" s="16">
        <v>0</v>
      </c>
      <c r="L1538" s="16">
        <v>0</v>
      </c>
      <c r="M1538" s="16">
        <v>0</v>
      </c>
      <c r="N1538" s="16">
        <v>0</v>
      </c>
      <c r="O1538" s="16">
        <v>0</v>
      </c>
      <c r="P1538" s="13" t="str">
        <f t="shared" ref="P1538:P1601" si="48">IFERROR(VLOOKUP($A1538, Fielding, 4, 0), "Other")</f>
        <v>P</v>
      </c>
      <c r="Q1538" s="13">
        <f>IFERROR(VLOOKUP($A1538, 'Fielding Data'!$A$1:$H$12056, 5, 0), 0)</f>
        <v>0</v>
      </c>
      <c r="R1538" s="13">
        <f>IFERROR(VLOOKUP($A1538, 'Fielding Data'!$A$1:$H$12056, 6, 0), 0)</f>
        <v>5</v>
      </c>
      <c r="S1538" s="13">
        <f>IFERROR(VLOOKUP($A1538, 'Fielding Data'!$A$1:$H$12056, 7, 0), 0)</f>
        <v>0</v>
      </c>
      <c r="T1538" s="13">
        <f>IFERROR(VLOOKUP($A1538, 'Fielding Data'!$A$1:$H$12056, 8, 0), 0)</f>
        <v>0</v>
      </c>
      <c r="U1538" s="13">
        <f>SUMIFS('Fielding Data'!E:E, 'Fielding Data'!$A:$A, $A1538)</f>
        <v>0</v>
      </c>
      <c r="V1538" s="13">
        <f>SUMIFS('Fielding Data'!F:F, 'Fielding Data'!$A:$A, $A1538)</f>
        <v>5</v>
      </c>
      <c r="W1538" s="13">
        <f>SUMIFS('Fielding Data'!G:G, 'Fielding Data'!$A:$A, $A1538)</f>
        <v>0</v>
      </c>
      <c r="X1538" s="13">
        <f>SUMIFS('Fielding Data'!H:H, 'Fielding Data'!$A:$A, $A1538)</f>
        <v>0</v>
      </c>
    </row>
    <row r="1539" spans="1:24" x14ac:dyDescent="0.3">
      <c r="A1539" s="13" t="str">
        <f t="shared" ref="A1539:A1602" si="49">B1539&amp;C1539</f>
        <v>getzch012011</v>
      </c>
      <c r="B1539" s="16" t="s">
        <v>923</v>
      </c>
      <c r="C1539" s="16">
        <v>2011</v>
      </c>
      <c r="D1539" s="16">
        <v>118</v>
      </c>
      <c r="E1539" s="16">
        <v>380</v>
      </c>
      <c r="F1539" s="16">
        <v>50</v>
      </c>
      <c r="G1539" s="16">
        <v>97</v>
      </c>
      <c r="H1539" s="16">
        <v>6</v>
      </c>
      <c r="I1539" s="16">
        <v>3</v>
      </c>
      <c r="J1539" s="16">
        <v>0</v>
      </c>
      <c r="K1539" s="16">
        <v>26</v>
      </c>
      <c r="L1539" s="16">
        <v>21</v>
      </c>
      <c r="M1539" s="16">
        <v>7</v>
      </c>
      <c r="N1539" s="16">
        <v>30</v>
      </c>
      <c r="O1539" s="16">
        <v>45</v>
      </c>
      <c r="P1539" s="13" t="str">
        <f t="shared" si="48"/>
        <v>2B</v>
      </c>
      <c r="Q1539" s="13">
        <f>IFERROR(VLOOKUP($A1539, 'Fielding Data'!$A$1:$H$12056, 5, 0), 0)</f>
        <v>189</v>
      </c>
      <c r="R1539" s="13">
        <f>IFERROR(VLOOKUP($A1539, 'Fielding Data'!$A$1:$H$12056, 6, 0), 0)</f>
        <v>299</v>
      </c>
      <c r="S1539" s="13">
        <f>IFERROR(VLOOKUP($A1539, 'Fielding Data'!$A$1:$H$12056, 7, 0), 0)</f>
        <v>6</v>
      </c>
      <c r="T1539" s="13">
        <f>IFERROR(VLOOKUP($A1539, 'Fielding Data'!$A$1:$H$12056, 8, 0), 0)</f>
        <v>69</v>
      </c>
      <c r="U1539" s="13">
        <f>SUMIFS('Fielding Data'!E:E, 'Fielding Data'!$A:$A, $A1539)</f>
        <v>194</v>
      </c>
      <c r="V1539" s="13">
        <f>SUMIFS('Fielding Data'!F:F, 'Fielding Data'!$A:$A, $A1539)</f>
        <v>309</v>
      </c>
      <c r="W1539" s="13">
        <f>SUMIFS('Fielding Data'!G:G, 'Fielding Data'!$A:$A, $A1539)</f>
        <v>7</v>
      </c>
      <c r="X1539" s="13">
        <f>SUMIFS('Fielding Data'!H:H, 'Fielding Data'!$A:$A, $A1539)</f>
        <v>71</v>
      </c>
    </row>
    <row r="1540" spans="1:24" x14ac:dyDescent="0.3">
      <c r="A1540" s="13" t="str">
        <f t="shared" si="49"/>
        <v>giambja012011</v>
      </c>
      <c r="B1540" s="16" t="s">
        <v>99</v>
      </c>
      <c r="C1540" s="16">
        <v>2011</v>
      </c>
      <c r="D1540" s="16">
        <v>64</v>
      </c>
      <c r="E1540" s="16">
        <v>131</v>
      </c>
      <c r="F1540" s="16">
        <v>20</v>
      </c>
      <c r="G1540" s="16">
        <v>34</v>
      </c>
      <c r="H1540" s="16">
        <v>6</v>
      </c>
      <c r="I1540" s="16">
        <v>0</v>
      </c>
      <c r="J1540" s="16">
        <v>13</v>
      </c>
      <c r="K1540" s="16">
        <v>32</v>
      </c>
      <c r="L1540" s="16">
        <v>0</v>
      </c>
      <c r="M1540" s="16">
        <v>0</v>
      </c>
      <c r="N1540" s="16">
        <v>17</v>
      </c>
      <c r="O1540" s="16">
        <v>45</v>
      </c>
      <c r="P1540" s="13" t="str">
        <f t="shared" si="48"/>
        <v>1B</v>
      </c>
      <c r="Q1540" s="13">
        <f>IFERROR(VLOOKUP($A1540, 'Fielding Data'!$A$1:$H$12056, 5, 0), 0)</f>
        <v>203</v>
      </c>
      <c r="R1540" s="13">
        <f>IFERROR(VLOOKUP($A1540, 'Fielding Data'!$A$1:$H$12056, 6, 0), 0)</f>
        <v>10</v>
      </c>
      <c r="S1540" s="13">
        <f>IFERROR(VLOOKUP($A1540, 'Fielding Data'!$A$1:$H$12056, 7, 0), 0)</f>
        <v>1</v>
      </c>
      <c r="T1540" s="13">
        <f>IFERROR(VLOOKUP($A1540, 'Fielding Data'!$A$1:$H$12056, 8, 0), 0)</f>
        <v>13</v>
      </c>
      <c r="U1540" s="13">
        <f>SUMIFS('Fielding Data'!E:E, 'Fielding Data'!$A:$A, $A1540)</f>
        <v>203</v>
      </c>
      <c r="V1540" s="13">
        <f>SUMIFS('Fielding Data'!F:F, 'Fielding Data'!$A:$A, $A1540)</f>
        <v>10</v>
      </c>
      <c r="W1540" s="13">
        <f>SUMIFS('Fielding Data'!G:G, 'Fielding Data'!$A:$A, $A1540)</f>
        <v>1</v>
      </c>
      <c r="X1540" s="13">
        <f>SUMIFS('Fielding Data'!H:H, 'Fielding Data'!$A:$A, $A1540)</f>
        <v>13</v>
      </c>
    </row>
    <row r="1541" spans="1:24" x14ac:dyDescent="0.3">
      <c r="A1541" s="13" t="str">
        <f t="shared" si="49"/>
        <v>giavojo012011</v>
      </c>
      <c r="B1541" s="16" t="s">
        <v>1507</v>
      </c>
      <c r="C1541" s="16">
        <v>2011</v>
      </c>
      <c r="D1541" s="16">
        <v>46</v>
      </c>
      <c r="E1541" s="16">
        <v>178</v>
      </c>
      <c r="F1541" s="16">
        <v>20</v>
      </c>
      <c r="G1541" s="16">
        <v>44</v>
      </c>
      <c r="H1541" s="16">
        <v>9</v>
      </c>
      <c r="I1541" s="16">
        <v>4</v>
      </c>
      <c r="J1541" s="16">
        <v>2</v>
      </c>
      <c r="K1541" s="16">
        <v>21</v>
      </c>
      <c r="L1541" s="16">
        <v>5</v>
      </c>
      <c r="M1541" s="16">
        <v>2</v>
      </c>
      <c r="N1541" s="16">
        <v>6</v>
      </c>
      <c r="O1541" s="16">
        <v>32</v>
      </c>
      <c r="P1541" s="13" t="str">
        <f t="shared" si="48"/>
        <v>2B</v>
      </c>
      <c r="Q1541" s="13">
        <f>IFERROR(VLOOKUP($A1541, 'Fielding Data'!$A$1:$H$12056, 5, 0), 0)</f>
        <v>56</v>
      </c>
      <c r="R1541" s="13">
        <f>IFERROR(VLOOKUP($A1541, 'Fielding Data'!$A$1:$H$12056, 6, 0), 0)</f>
        <v>117</v>
      </c>
      <c r="S1541" s="13">
        <f>IFERROR(VLOOKUP($A1541, 'Fielding Data'!$A$1:$H$12056, 7, 0), 0)</f>
        <v>5</v>
      </c>
      <c r="T1541" s="13">
        <f>IFERROR(VLOOKUP($A1541, 'Fielding Data'!$A$1:$H$12056, 8, 0), 0)</f>
        <v>17</v>
      </c>
      <c r="U1541" s="13">
        <f>SUMIFS('Fielding Data'!E:E, 'Fielding Data'!$A:$A, $A1541)</f>
        <v>56</v>
      </c>
      <c r="V1541" s="13">
        <f>SUMIFS('Fielding Data'!F:F, 'Fielding Data'!$A:$A, $A1541)</f>
        <v>117</v>
      </c>
      <c r="W1541" s="13">
        <f>SUMIFS('Fielding Data'!G:G, 'Fielding Data'!$A:$A, $A1541)</f>
        <v>5</v>
      </c>
      <c r="X1541" s="13">
        <f>SUMIFS('Fielding Data'!H:H, 'Fielding Data'!$A:$A, $A1541)</f>
        <v>17</v>
      </c>
    </row>
    <row r="1542" spans="1:24" x14ac:dyDescent="0.3">
      <c r="A1542" s="13" t="str">
        <f t="shared" si="49"/>
        <v>gibboja012011</v>
      </c>
      <c r="B1542" s="16" t="s">
        <v>245</v>
      </c>
      <c r="C1542" s="16">
        <v>2011</v>
      </c>
      <c r="D1542" s="16">
        <v>24</v>
      </c>
      <c r="E1542" s="16">
        <v>55</v>
      </c>
      <c r="F1542" s="16">
        <v>5</v>
      </c>
      <c r="G1542" s="16">
        <v>14</v>
      </c>
      <c r="H1542" s="16">
        <v>2</v>
      </c>
      <c r="I1542" s="16">
        <v>0</v>
      </c>
      <c r="J1542" s="16">
        <v>1</v>
      </c>
      <c r="K1542" s="16">
        <v>5</v>
      </c>
      <c r="L1542" s="16">
        <v>0</v>
      </c>
      <c r="M1542" s="16">
        <v>0</v>
      </c>
      <c r="N1542" s="16">
        <v>5</v>
      </c>
      <c r="O1542" s="16">
        <v>14</v>
      </c>
      <c r="P1542" s="13" t="str">
        <f t="shared" si="48"/>
        <v>LF</v>
      </c>
      <c r="Q1542" s="13">
        <f>IFERROR(VLOOKUP($A1542, 'Fielding Data'!$A$1:$H$12056, 5, 0), 0)</f>
        <v>0</v>
      </c>
      <c r="R1542" s="13">
        <f>IFERROR(VLOOKUP($A1542, 'Fielding Data'!$A$1:$H$12056, 6, 0), 0)</f>
        <v>0</v>
      </c>
      <c r="S1542" s="13">
        <f>IFERROR(VLOOKUP($A1542, 'Fielding Data'!$A$1:$H$12056, 7, 0), 0)</f>
        <v>0</v>
      </c>
      <c r="T1542" s="13">
        <f>IFERROR(VLOOKUP($A1542, 'Fielding Data'!$A$1:$H$12056, 8, 0), 0)</f>
        <v>0</v>
      </c>
      <c r="U1542" s="13">
        <f>SUMIFS('Fielding Data'!E:E, 'Fielding Data'!$A:$A, $A1542)</f>
        <v>16</v>
      </c>
      <c r="V1542" s="13">
        <f>SUMIFS('Fielding Data'!F:F, 'Fielding Data'!$A:$A, $A1542)</f>
        <v>1</v>
      </c>
      <c r="W1542" s="13">
        <f>SUMIFS('Fielding Data'!G:G, 'Fielding Data'!$A:$A, $A1542)</f>
        <v>0</v>
      </c>
      <c r="X1542" s="13">
        <f>SUMIFS('Fielding Data'!H:H, 'Fielding Data'!$A:$A, $A1542)</f>
        <v>0</v>
      </c>
    </row>
    <row r="1543" spans="1:24" x14ac:dyDescent="0.3">
      <c r="A1543" s="13" t="str">
        <f t="shared" si="49"/>
        <v>gillaco012011</v>
      </c>
      <c r="B1543" s="16" t="s">
        <v>924</v>
      </c>
      <c r="C1543" s="16">
        <v>2011</v>
      </c>
      <c r="D1543" s="16">
        <v>15</v>
      </c>
      <c r="E1543" s="16">
        <v>19</v>
      </c>
      <c r="F1543" s="16">
        <v>2</v>
      </c>
      <c r="G1543" s="16">
        <v>5</v>
      </c>
      <c r="H1543" s="16">
        <v>0</v>
      </c>
      <c r="I1543" s="16">
        <v>0</v>
      </c>
      <c r="J1543" s="16">
        <v>1</v>
      </c>
      <c r="K1543" s="16">
        <v>2</v>
      </c>
      <c r="L1543" s="16">
        <v>0</v>
      </c>
      <c r="M1543" s="16">
        <v>0</v>
      </c>
      <c r="N1543" s="16">
        <v>2</v>
      </c>
      <c r="O1543" s="16">
        <v>1</v>
      </c>
      <c r="P1543" s="13" t="str">
        <f t="shared" si="48"/>
        <v>3B</v>
      </c>
      <c r="Q1543" s="13">
        <f>IFERROR(VLOOKUP($A1543, 'Fielding Data'!$A$1:$H$12056, 5, 0), 0)</f>
        <v>2</v>
      </c>
      <c r="R1543" s="13">
        <f>IFERROR(VLOOKUP($A1543, 'Fielding Data'!$A$1:$H$12056, 6, 0), 0)</f>
        <v>1</v>
      </c>
      <c r="S1543" s="13">
        <f>IFERROR(VLOOKUP($A1543, 'Fielding Data'!$A$1:$H$12056, 7, 0), 0)</f>
        <v>0</v>
      </c>
      <c r="T1543" s="13">
        <f>IFERROR(VLOOKUP($A1543, 'Fielding Data'!$A$1:$H$12056, 8, 0), 0)</f>
        <v>0</v>
      </c>
      <c r="U1543" s="13">
        <f>SUMIFS('Fielding Data'!E:E, 'Fielding Data'!$A:$A, $A1543)</f>
        <v>2</v>
      </c>
      <c r="V1543" s="13">
        <f>SUMIFS('Fielding Data'!F:F, 'Fielding Data'!$A:$A, $A1543)</f>
        <v>1</v>
      </c>
      <c r="W1543" s="13">
        <f>SUMIFS('Fielding Data'!G:G, 'Fielding Data'!$A:$A, $A1543)</f>
        <v>0</v>
      </c>
      <c r="X1543" s="13">
        <f>SUMIFS('Fielding Data'!H:H, 'Fielding Data'!$A:$A, $A1543)</f>
        <v>0</v>
      </c>
    </row>
    <row r="1544" spans="1:24" x14ac:dyDescent="0.3">
      <c r="A1544" s="13" t="str">
        <f t="shared" si="49"/>
        <v>gilleco012011</v>
      </c>
      <c r="B1544" s="16" t="s">
        <v>1282</v>
      </c>
      <c r="C1544" s="16">
        <v>2011</v>
      </c>
      <c r="D1544" s="16">
        <v>5</v>
      </c>
      <c r="E1544" s="16">
        <v>6</v>
      </c>
      <c r="F1544" s="16">
        <v>2</v>
      </c>
      <c r="G1544" s="16">
        <v>2</v>
      </c>
      <c r="H1544" s="16">
        <v>0</v>
      </c>
      <c r="I1544" s="16">
        <v>0</v>
      </c>
      <c r="J1544" s="16">
        <v>1</v>
      </c>
      <c r="K1544" s="16">
        <v>4</v>
      </c>
      <c r="L1544" s="16">
        <v>0</v>
      </c>
      <c r="M1544" s="16">
        <v>0</v>
      </c>
      <c r="N1544" s="16">
        <v>1</v>
      </c>
      <c r="O1544" s="16">
        <v>1</v>
      </c>
      <c r="P1544" s="13" t="str">
        <f t="shared" si="48"/>
        <v>LF</v>
      </c>
      <c r="Q1544" s="13">
        <f>IFERROR(VLOOKUP($A1544, 'Fielding Data'!$A$1:$H$12056, 5, 0), 0)</f>
        <v>0</v>
      </c>
      <c r="R1544" s="13">
        <f>IFERROR(VLOOKUP($A1544, 'Fielding Data'!$A$1:$H$12056, 6, 0), 0)</f>
        <v>0</v>
      </c>
      <c r="S1544" s="13">
        <f>IFERROR(VLOOKUP($A1544, 'Fielding Data'!$A$1:$H$12056, 7, 0), 0)</f>
        <v>0</v>
      </c>
      <c r="T1544" s="13">
        <f>IFERROR(VLOOKUP($A1544, 'Fielding Data'!$A$1:$H$12056, 8, 0), 0)</f>
        <v>0</v>
      </c>
      <c r="U1544" s="13">
        <f>SUMIFS('Fielding Data'!E:E, 'Fielding Data'!$A:$A, $A1544)</f>
        <v>3</v>
      </c>
      <c r="V1544" s="13">
        <f>SUMIFS('Fielding Data'!F:F, 'Fielding Data'!$A:$A, $A1544)</f>
        <v>0</v>
      </c>
      <c r="W1544" s="13">
        <f>SUMIFS('Fielding Data'!G:G, 'Fielding Data'!$A:$A, $A1544)</f>
        <v>0</v>
      </c>
      <c r="X1544" s="13">
        <f>SUMIFS('Fielding Data'!H:H, 'Fielding Data'!$A:$A, $A1544)</f>
        <v>0</v>
      </c>
    </row>
    <row r="1545" spans="1:24" x14ac:dyDescent="0.3">
      <c r="A1545" s="13" t="str">
        <f t="shared" si="49"/>
        <v>gimench012011</v>
      </c>
      <c r="B1545" s="16" t="s">
        <v>1092</v>
      </c>
      <c r="C1545" s="16">
        <v>2011</v>
      </c>
      <c r="D1545" s="16">
        <v>24</v>
      </c>
      <c r="E1545" s="16">
        <v>59</v>
      </c>
      <c r="F1545" s="16">
        <v>6</v>
      </c>
      <c r="G1545" s="16">
        <v>12</v>
      </c>
      <c r="H1545" s="16">
        <v>1</v>
      </c>
      <c r="I1545" s="16">
        <v>0</v>
      </c>
      <c r="J1545" s="16">
        <v>1</v>
      </c>
      <c r="K1545" s="16">
        <v>6</v>
      </c>
      <c r="L1545" s="16">
        <v>0</v>
      </c>
      <c r="M1545" s="16">
        <v>1</v>
      </c>
      <c r="N1545" s="16">
        <v>10</v>
      </c>
      <c r="O1545" s="16">
        <v>13</v>
      </c>
      <c r="P1545" s="13" t="str">
        <f t="shared" si="48"/>
        <v>1B</v>
      </c>
      <c r="Q1545" s="13">
        <f>IFERROR(VLOOKUP($A1545, 'Fielding Data'!$A$1:$H$12056, 5, 0), 0)</f>
        <v>15</v>
      </c>
      <c r="R1545" s="13">
        <f>IFERROR(VLOOKUP($A1545, 'Fielding Data'!$A$1:$H$12056, 6, 0), 0)</f>
        <v>1</v>
      </c>
      <c r="S1545" s="13">
        <f>IFERROR(VLOOKUP($A1545, 'Fielding Data'!$A$1:$H$12056, 7, 0), 0)</f>
        <v>0</v>
      </c>
      <c r="T1545" s="13">
        <f>IFERROR(VLOOKUP($A1545, 'Fielding Data'!$A$1:$H$12056, 8, 0), 0)</f>
        <v>5</v>
      </c>
      <c r="U1545" s="13">
        <f>SUMIFS('Fielding Data'!E:E, 'Fielding Data'!$A:$A, $A1545)</f>
        <v>126</v>
      </c>
      <c r="V1545" s="13">
        <f>SUMIFS('Fielding Data'!F:F, 'Fielding Data'!$A:$A, $A1545)</f>
        <v>10</v>
      </c>
      <c r="W1545" s="13">
        <f>SUMIFS('Fielding Data'!G:G, 'Fielding Data'!$A:$A, $A1545)</f>
        <v>0</v>
      </c>
      <c r="X1545" s="13">
        <f>SUMIFS('Fielding Data'!H:H, 'Fielding Data'!$A:$A, $A1545)</f>
        <v>7</v>
      </c>
    </row>
    <row r="1546" spans="1:24" x14ac:dyDescent="0.3">
      <c r="A1546" s="13" t="str">
        <f t="shared" si="49"/>
        <v>gimenhe012011</v>
      </c>
      <c r="B1546" s="16" t="s">
        <v>646</v>
      </c>
      <c r="C1546" s="16">
        <v>2011</v>
      </c>
      <c r="D1546" s="16">
        <v>4</v>
      </c>
      <c r="E1546" s="16">
        <v>7</v>
      </c>
      <c r="F1546" s="16">
        <v>0</v>
      </c>
      <c r="G1546" s="16">
        <v>1</v>
      </c>
      <c r="H1546" s="16">
        <v>0</v>
      </c>
      <c r="I1546" s="16">
        <v>0</v>
      </c>
      <c r="J1546" s="16">
        <v>0</v>
      </c>
      <c r="K1546" s="16">
        <v>0</v>
      </c>
      <c r="L1546" s="16">
        <v>0</v>
      </c>
      <c r="M1546" s="16">
        <v>0</v>
      </c>
      <c r="N1546" s="16">
        <v>0</v>
      </c>
      <c r="O1546" s="16">
        <v>3</v>
      </c>
      <c r="P1546" s="13" t="str">
        <f t="shared" si="48"/>
        <v>C</v>
      </c>
      <c r="Q1546" s="13">
        <f>IFERROR(VLOOKUP($A1546, 'Fielding Data'!$A$1:$H$12056, 5, 0), 0)</f>
        <v>8</v>
      </c>
      <c r="R1546" s="13">
        <f>IFERROR(VLOOKUP($A1546, 'Fielding Data'!$A$1:$H$12056, 6, 0), 0)</f>
        <v>0</v>
      </c>
      <c r="S1546" s="13">
        <f>IFERROR(VLOOKUP($A1546, 'Fielding Data'!$A$1:$H$12056, 7, 0), 0)</f>
        <v>0</v>
      </c>
      <c r="T1546" s="13">
        <f>IFERROR(VLOOKUP($A1546, 'Fielding Data'!$A$1:$H$12056, 8, 0), 0)</f>
        <v>0</v>
      </c>
      <c r="U1546" s="13">
        <f>SUMIFS('Fielding Data'!E:E, 'Fielding Data'!$A:$A, $A1546)</f>
        <v>8</v>
      </c>
      <c r="V1546" s="13">
        <f>SUMIFS('Fielding Data'!F:F, 'Fielding Data'!$A:$A, $A1546)</f>
        <v>0</v>
      </c>
      <c r="W1546" s="13">
        <f>SUMIFS('Fielding Data'!G:G, 'Fielding Data'!$A:$A, $A1546)</f>
        <v>0</v>
      </c>
      <c r="X1546" s="13">
        <f>SUMIFS('Fielding Data'!H:H, 'Fielding Data'!$A:$A, $A1546)</f>
        <v>0</v>
      </c>
    </row>
    <row r="1547" spans="1:24" x14ac:dyDescent="0.3">
      <c r="A1547" s="13" t="str">
        <f t="shared" si="49"/>
        <v>gloadro012011</v>
      </c>
      <c r="B1547" s="16" t="s">
        <v>101</v>
      </c>
      <c r="C1547" s="16">
        <v>2011</v>
      </c>
      <c r="D1547" s="16">
        <v>93</v>
      </c>
      <c r="E1547" s="16">
        <v>113</v>
      </c>
      <c r="F1547" s="16">
        <v>3</v>
      </c>
      <c r="G1547" s="16">
        <v>29</v>
      </c>
      <c r="H1547" s="16">
        <v>8</v>
      </c>
      <c r="I1547" s="16">
        <v>0</v>
      </c>
      <c r="J1547" s="16">
        <v>0</v>
      </c>
      <c r="K1547" s="16">
        <v>8</v>
      </c>
      <c r="L1547" s="16">
        <v>0</v>
      </c>
      <c r="M1547" s="16">
        <v>0</v>
      </c>
      <c r="N1547" s="16">
        <v>3</v>
      </c>
      <c r="O1547" s="16">
        <v>23</v>
      </c>
      <c r="P1547" s="13" t="str">
        <f t="shared" si="48"/>
        <v>1B</v>
      </c>
      <c r="Q1547" s="13">
        <f>IFERROR(VLOOKUP($A1547, 'Fielding Data'!$A$1:$H$12056, 5, 0), 0)</f>
        <v>70</v>
      </c>
      <c r="R1547" s="13">
        <f>IFERROR(VLOOKUP($A1547, 'Fielding Data'!$A$1:$H$12056, 6, 0), 0)</f>
        <v>3</v>
      </c>
      <c r="S1547" s="13">
        <f>IFERROR(VLOOKUP($A1547, 'Fielding Data'!$A$1:$H$12056, 7, 0), 0)</f>
        <v>1</v>
      </c>
      <c r="T1547" s="13">
        <f>IFERROR(VLOOKUP($A1547, 'Fielding Data'!$A$1:$H$12056, 8, 0), 0)</f>
        <v>7</v>
      </c>
      <c r="U1547" s="13">
        <f>SUMIFS('Fielding Data'!E:E, 'Fielding Data'!$A:$A, $A1547)</f>
        <v>74</v>
      </c>
      <c r="V1547" s="13">
        <f>SUMIFS('Fielding Data'!F:F, 'Fielding Data'!$A:$A, $A1547)</f>
        <v>4</v>
      </c>
      <c r="W1547" s="13">
        <f>SUMIFS('Fielding Data'!G:G, 'Fielding Data'!$A:$A, $A1547)</f>
        <v>1</v>
      </c>
      <c r="X1547" s="13">
        <f>SUMIFS('Fielding Data'!H:H, 'Fielding Data'!$A:$A, $A1547)</f>
        <v>7</v>
      </c>
    </row>
    <row r="1548" spans="1:24" x14ac:dyDescent="0.3">
      <c r="A1548" s="13" t="str">
        <f t="shared" si="49"/>
        <v>godfrgr012011</v>
      </c>
      <c r="B1548" s="16" t="s">
        <v>1508</v>
      </c>
      <c r="C1548" s="16">
        <v>2011</v>
      </c>
      <c r="D1548" s="16">
        <v>5</v>
      </c>
      <c r="E1548" s="16">
        <v>2</v>
      </c>
      <c r="F1548" s="16">
        <v>0</v>
      </c>
      <c r="G1548" s="16">
        <v>0</v>
      </c>
      <c r="H1548" s="16">
        <v>0</v>
      </c>
      <c r="I1548" s="16">
        <v>0</v>
      </c>
      <c r="J1548" s="16">
        <v>0</v>
      </c>
      <c r="K1548" s="16">
        <v>0</v>
      </c>
      <c r="L1548" s="16">
        <v>0</v>
      </c>
      <c r="M1548" s="16">
        <v>0</v>
      </c>
      <c r="N1548" s="16">
        <v>0</v>
      </c>
      <c r="O1548" s="16">
        <v>1</v>
      </c>
      <c r="P1548" s="13" t="str">
        <f t="shared" si="48"/>
        <v>P</v>
      </c>
      <c r="Q1548" s="13">
        <f>IFERROR(VLOOKUP($A1548, 'Fielding Data'!$A$1:$H$12056, 5, 0), 0)</f>
        <v>3</v>
      </c>
      <c r="R1548" s="13">
        <f>IFERROR(VLOOKUP($A1548, 'Fielding Data'!$A$1:$H$12056, 6, 0), 0)</f>
        <v>4</v>
      </c>
      <c r="S1548" s="13">
        <f>IFERROR(VLOOKUP($A1548, 'Fielding Data'!$A$1:$H$12056, 7, 0), 0)</f>
        <v>0</v>
      </c>
      <c r="T1548" s="13">
        <f>IFERROR(VLOOKUP($A1548, 'Fielding Data'!$A$1:$H$12056, 8, 0), 0)</f>
        <v>0</v>
      </c>
      <c r="U1548" s="13">
        <f>SUMIFS('Fielding Data'!E:E, 'Fielding Data'!$A:$A, $A1548)</f>
        <v>3</v>
      </c>
      <c r="V1548" s="13">
        <f>SUMIFS('Fielding Data'!F:F, 'Fielding Data'!$A:$A, $A1548)</f>
        <v>4</v>
      </c>
      <c r="W1548" s="13">
        <f>SUMIFS('Fielding Data'!G:G, 'Fielding Data'!$A:$A, $A1548)</f>
        <v>0</v>
      </c>
      <c r="X1548" s="13">
        <f>SUMIFS('Fielding Data'!H:H, 'Fielding Data'!$A:$A, $A1548)</f>
        <v>0</v>
      </c>
    </row>
    <row r="1549" spans="1:24" x14ac:dyDescent="0.3">
      <c r="A1549" s="13" t="str">
        <f t="shared" si="49"/>
        <v>goldspa012011</v>
      </c>
      <c r="B1549" s="16" t="s">
        <v>1509</v>
      </c>
      <c r="C1549" s="16">
        <v>2011</v>
      </c>
      <c r="D1549" s="16">
        <v>48</v>
      </c>
      <c r="E1549" s="16">
        <v>156</v>
      </c>
      <c r="F1549" s="16">
        <v>28</v>
      </c>
      <c r="G1549" s="16">
        <v>39</v>
      </c>
      <c r="H1549" s="16">
        <v>9</v>
      </c>
      <c r="I1549" s="16">
        <v>1</v>
      </c>
      <c r="J1549" s="16">
        <v>8</v>
      </c>
      <c r="K1549" s="16">
        <v>26</v>
      </c>
      <c r="L1549" s="16">
        <v>4</v>
      </c>
      <c r="M1549" s="16">
        <v>0</v>
      </c>
      <c r="N1549" s="16">
        <v>20</v>
      </c>
      <c r="O1549" s="16">
        <v>53</v>
      </c>
      <c r="P1549" s="13" t="str">
        <f t="shared" si="48"/>
        <v>1B</v>
      </c>
      <c r="Q1549" s="13">
        <f>IFERROR(VLOOKUP($A1549, 'Fielding Data'!$A$1:$H$12056, 5, 0), 0)</f>
        <v>351</v>
      </c>
      <c r="R1549" s="13">
        <f>IFERROR(VLOOKUP($A1549, 'Fielding Data'!$A$1:$H$12056, 6, 0), 0)</f>
        <v>22</v>
      </c>
      <c r="S1549" s="13">
        <f>IFERROR(VLOOKUP($A1549, 'Fielding Data'!$A$1:$H$12056, 7, 0), 0)</f>
        <v>0</v>
      </c>
      <c r="T1549" s="13">
        <f>IFERROR(VLOOKUP($A1549, 'Fielding Data'!$A$1:$H$12056, 8, 0), 0)</f>
        <v>22</v>
      </c>
      <c r="U1549" s="13">
        <f>SUMIFS('Fielding Data'!E:E, 'Fielding Data'!$A:$A, $A1549)</f>
        <v>351</v>
      </c>
      <c r="V1549" s="13">
        <f>SUMIFS('Fielding Data'!F:F, 'Fielding Data'!$A:$A, $A1549)</f>
        <v>22</v>
      </c>
      <c r="W1549" s="13">
        <f>SUMIFS('Fielding Data'!G:G, 'Fielding Data'!$A:$A, $A1549)</f>
        <v>0</v>
      </c>
      <c r="X1549" s="13">
        <f>SUMIFS('Fielding Data'!H:H, 'Fielding Data'!$A:$A, $A1549)</f>
        <v>22</v>
      </c>
    </row>
    <row r="1550" spans="1:24" x14ac:dyDescent="0.3">
      <c r="A1550" s="13" t="str">
        <f t="shared" si="49"/>
        <v>golsogr012011</v>
      </c>
      <c r="B1550" s="16" t="s">
        <v>925</v>
      </c>
      <c r="C1550" s="16">
        <v>2011</v>
      </c>
      <c r="D1550" s="16">
        <v>9</v>
      </c>
      <c r="E1550" s="16">
        <v>11</v>
      </c>
      <c r="F1550" s="16">
        <v>1</v>
      </c>
      <c r="G1550" s="16">
        <v>2</v>
      </c>
      <c r="H1550" s="16">
        <v>0</v>
      </c>
      <c r="I1550" s="16">
        <v>0</v>
      </c>
      <c r="J1550" s="16">
        <v>0</v>
      </c>
      <c r="K1550" s="16">
        <v>0</v>
      </c>
      <c r="L1550" s="16">
        <v>1</v>
      </c>
      <c r="M1550" s="16">
        <v>0</v>
      </c>
      <c r="N1550" s="16">
        <v>1</v>
      </c>
      <c r="O1550" s="16">
        <v>2</v>
      </c>
      <c r="P1550" s="13" t="str">
        <f t="shared" si="48"/>
        <v>CF</v>
      </c>
      <c r="Q1550" s="13">
        <f>IFERROR(VLOOKUP($A1550, 'Fielding Data'!$A$1:$H$12056, 5, 0), 0)</f>
        <v>0</v>
      </c>
      <c r="R1550" s="13">
        <f>IFERROR(VLOOKUP($A1550, 'Fielding Data'!$A$1:$H$12056, 6, 0), 0)</f>
        <v>0</v>
      </c>
      <c r="S1550" s="13">
        <f>IFERROR(VLOOKUP($A1550, 'Fielding Data'!$A$1:$H$12056, 7, 0), 0)</f>
        <v>0</v>
      </c>
      <c r="T1550" s="13">
        <f>IFERROR(VLOOKUP($A1550, 'Fielding Data'!$A$1:$H$12056, 8, 0), 0)</f>
        <v>0</v>
      </c>
      <c r="U1550" s="13">
        <f>SUMIFS('Fielding Data'!E:E, 'Fielding Data'!$A:$A, $A1550)</f>
        <v>7</v>
      </c>
      <c r="V1550" s="13">
        <f>SUMIFS('Fielding Data'!F:F, 'Fielding Data'!$A:$A, $A1550)</f>
        <v>0</v>
      </c>
      <c r="W1550" s="13">
        <f>SUMIFS('Fielding Data'!G:G, 'Fielding Data'!$A:$A, $A1550)</f>
        <v>0</v>
      </c>
      <c r="X1550" s="13">
        <f>SUMIFS('Fielding Data'!H:H, 'Fielding Data'!$A:$A, $A1550)</f>
        <v>0</v>
      </c>
    </row>
    <row r="1551" spans="1:24" x14ac:dyDescent="0.3">
      <c r="A1551" s="13" t="str">
        <f t="shared" si="49"/>
        <v>gomesbr012011</v>
      </c>
      <c r="B1551" s="16" t="s">
        <v>1510</v>
      </c>
      <c r="C1551" s="16">
        <v>2011</v>
      </c>
      <c r="D1551" s="16">
        <v>40</v>
      </c>
      <c r="E1551" s="16">
        <v>0</v>
      </c>
      <c r="F1551" s="16">
        <v>0</v>
      </c>
      <c r="G1551" s="16">
        <v>0</v>
      </c>
      <c r="H1551" s="16">
        <v>0</v>
      </c>
      <c r="I1551" s="16">
        <v>0</v>
      </c>
      <c r="J1551" s="16">
        <v>0</v>
      </c>
      <c r="K1551" s="16">
        <v>0</v>
      </c>
      <c r="L1551" s="16">
        <v>0</v>
      </c>
      <c r="M1551" s="16">
        <v>0</v>
      </c>
      <c r="N1551" s="16">
        <v>0</v>
      </c>
      <c r="O1551" s="16">
        <v>0</v>
      </c>
      <c r="P1551" s="13" t="str">
        <f t="shared" si="48"/>
        <v>P</v>
      </c>
      <c r="Q1551" s="13">
        <f>IFERROR(VLOOKUP($A1551, 'Fielding Data'!$A$1:$H$12056, 5, 0), 0)</f>
        <v>3</v>
      </c>
      <c r="R1551" s="13">
        <f>IFERROR(VLOOKUP($A1551, 'Fielding Data'!$A$1:$H$12056, 6, 0), 0)</f>
        <v>3</v>
      </c>
      <c r="S1551" s="13">
        <f>IFERROR(VLOOKUP($A1551, 'Fielding Data'!$A$1:$H$12056, 7, 0), 0)</f>
        <v>0</v>
      </c>
      <c r="T1551" s="13">
        <f>IFERROR(VLOOKUP($A1551, 'Fielding Data'!$A$1:$H$12056, 8, 0), 0)</f>
        <v>0</v>
      </c>
      <c r="U1551" s="13">
        <f>SUMIFS('Fielding Data'!E:E, 'Fielding Data'!$A:$A, $A1551)</f>
        <v>3</v>
      </c>
      <c r="V1551" s="13">
        <f>SUMIFS('Fielding Data'!F:F, 'Fielding Data'!$A:$A, $A1551)</f>
        <v>3</v>
      </c>
      <c r="W1551" s="13">
        <f>SUMIFS('Fielding Data'!G:G, 'Fielding Data'!$A:$A, $A1551)</f>
        <v>0</v>
      </c>
      <c r="X1551" s="13">
        <f>SUMIFS('Fielding Data'!H:H, 'Fielding Data'!$A:$A, $A1551)</f>
        <v>0</v>
      </c>
    </row>
    <row r="1552" spans="1:24" x14ac:dyDescent="0.3">
      <c r="A1552" s="13" t="str">
        <f t="shared" si="49"/>
        <v>gomezca012011</v>
      </c>
      <c r="B1552" s="16" t="s">
        <v>790</v>
      </c>
      <c r="C1552" s="16">
        <v>2011</v>
      </c>
      <c r="D1552" s="16">
        <v>94</v>
      </c>
      <c r="E1552" s="16">
        <v>231</v>
      </c>
      <c r="F1552" s="16">
        <v>37</v>
      </c>
      <c r="G1552" s="16">
        <v>52</v>
      </c>
      <c r="H1552" s="16">
        <v>11</v>
      </c>
      <c r="I1552" s="16">
        <v>3</v>
      </c>
      <c r="J1552" s="16">
        <v>8</v>
      </c>
      <c r="K1552" s="16">
        <v>24</v>
      </c>
      <c r="L1552" s="16">
        <v>16</v>
      </c>
      <c r="M1552" s="16">
        <v>2</v>
      </c>
      <c r="N1552" s="16">
        <v>15</v>
      </c>
      <c r="O1552" s="16">
        <v>64</v>
      </c>
      <c r="P1552" s="13" t="str">
        <f t="shared" si="48"/>
        <v>CF</v>
      </c>
      <c r="Q1552" s="13">
        <f>IFERROR(VLOOKUP($A1552, 'Fielding Data'!$A$1:$H$12056, 5, 0), 0)</f>
        <v>0</v>
      </c>
      <c r="R1552" s="13">
        <f>IFERROR(VLOOKUP($A1552, 'Fielding Data'!$A$1:$H$12056, 6, 0), 0)</f>
        <v>0</v>
      </c>
      <c r="S1552" s="13">
        <f>IFERROR(VLOOKUP($A1552, 'Fielding Data'!$A$1:$H$12056, 7, 0), 0)</f>
        <v>0</v>
      </c>
      <c r="T1552" s="13">
        <f>IFERROR(VLOOKUP($A1552, 'Fielding Data'!$A$1:$H$12056, 8, 0), 0)</f>
        <v>0</v>
      </c>
      <c r="U1552" s="13">
        <f>SUMIFS('Fielding Data'!E:E, 'Fielding Data'!$A:$A, $A1552)</f>
        <v>183</v>
      </c>
      <c r="V1552" s="13">
        <f>SUMIFS('Fielding Data'!F:F, 'Fielding Data'!$A:$A, $A1552)</f>
        <v>5</v>
      </c>
      <c r="W1552" s="13">
        <f>SUMIFS('Fielding Data'!G:G, 'Fielding Data'!$A:$A, $A1552)</f>
        <v>0</v>
      </c>
      <c r="X1552" s="13">
        <f>SUMIFS('Fielding Data'!H:H, 'Fielding Data'!$A:$A, $A1552)</f>
        <v>1</v>
      </c>
    </row>
    <row r="1553" spans="1:24" x14ac:dyDescent="0.3">
      <c r="A1553" s="13" t="str">
        <f t="shared" si="49"/>
        <v>gomezhe012011</v>
      </c>
      <c r="B1553" s="16" t="s">
        <v>1511</v>
      </c>
      <c r="C1553" s="16">
        <v>2011</v>
      </c>
      <c r="D1553" s="16">
        <v>2</v>
      </c>
      <c r="E1553" s="16">
        <v>6</v>
      </c>
      <c r="F1553" s="16">
        <v>1</v>
      </c>
      <c r="G1553" s="16">
        <v>2</v>
      </c>
      <c r="H1553" s="16">
        <v>0</v>
      </c>
      <c r="I1553" s="16">
        <v>0</v>
      </c>
      <c r="J1553" s="16">
        <v>0</v>
      </c>
      <c r="K1553" s="16">
        <v>0</v>
      </c>
      <c r="L1553" s="16">
        <v>0</v>
      </c>
      <c r="M1553" s="16">
        <v>0</v>
      </c>
      <c r="N1553" s="16">
        <v>1</v>
      </c>
      <c r="O1553" s="16">
        <v>2</v>
      </c>
      <c r="P1553" s="13" t="str">
        <f t="shared" si="48"/>
        <v>SS</v>
      </c>
      <c r="Q1553" s="13">
        <f>IFERROR(VLOOKUP($A1553, 'Fielding Data'!$A$1:$H$12056, 5, 0), 0)</f>
        <v>1</v>
      </c>
      <c r="R1553" s="13">
        <f>IFERROR(VLOOKUP($A1553, 'Fielding Data'!$A$1:$H$12056, 6, 0), 0)</f>
        <v>4</v>
      </c>
      <c r="S1553" s="13">
        <f>IFERROR(VLOOKUP($A1553, 'Fielding Data'!$A$1:$H$12056, 7, 0), 0)</f>
        <v>1</v>
      </c>
      <c r="T1553" s="13">
        <f>IFERROR(VLOOKUP($A1553, 'Fielding Data'!$A$1:$H$12056, 8, 0), 0)</f>
        <v>0</v>
      </c>
      <c r="U1553" s="13">
        <f>SUMIFS('Fielding Data'!E:E, 'Fielding Data'!$A:$A, $A1553)</f>
        <v>1</v>
      </c>
      <c r="V1553" s="13">
        <f>SUMIFS('Fielding Data'!F:F, 'Fielding Data'!$A:$A, $A1553)</f>
        <v>4</v>
      </c>
      <c r="W1553" s="13">
        <f>SUMIFS('Fielding Data'!G:G, 'Fielding Data'!$A:$A, $A1553)</f>
        <v>1</v>
      </c>
      <c r="X1553" s="13">
        <f>SUMIFS('Fielding Data'!H:H, 'Fielding Data'!$A:$A, $A1553)</f>
        <v>0</v>
      </c>
    </row>
    <row r="1554" spans="1:24" x14ac:dyDescent="0.3">
      <c r="A1554" s="13" t="str">
        <f t="shared" si="49"/>
        <v>gomezje012011</v>
      </c>
      <c r="B1554" s="16" t="s">
        <v>1283</v>
      </c>
      <c r="C1554" s="16">
        <v>2011</v>
      </c>
      <c r="D1554" s="16">
        <v>11</v>
      </c>
      <c r="E1554" s="16">
        <v>0</v>
      </c>
      <c r="F1554" s="16">
        <v>0</v>
      </c>
      <c r="G1554" s="16">
        <v>0</v>
      </c>
      <c r="H1554" s="16">
        <v>0</v>
      </c>
      <c r="I1554" s="16">
        <v>0</v>
      </c>
      <c r="J1554" s="16">
        <v>0</v>
      </c>
      <c r="K1554" s="16">
        <v>0</v>
      </c>
      <c r="L1554" s="16">
        <v>0</v>
      </c>
      <c r="M1554" s="16">
        <v>0</v>
      </c>
      <c r="N1554" s="16">
        <v>0</v>
      </c>
      <c r="O1554" s="16">
        <v>0</v>
      </c>
      <c r="P1554" s="13" t="str">
        <f t="shared" si="48"/>
        <v>P</v>
      </c>
      <c r="Q1554" s="13">
        <f>IFERROR(VLOOKUP($A1554, 'Fielding Data'!$A$1:$H$12056, 5, 0), 0)</f>
        <v>4</v>
      </c>
      <c r="R1554" s="13">
        <f>IFERROR(VLOOKUP($A1554, 'Fielding Data'!$A$1:$H$12056, 6, 0), 0)</f>
        <v>12</v>
      </c>
      <c r="S1554" s="13">
        <f>IFERROR(VLOOKUP($A1554, 'Fielding Data'!$A$1:$H$12056, 7, 0), 0)</f>
        <v>1</v>
      </c>
      <c r="T1554" s="13">
        <f>IFERROR(VLOOKUP($A1554, 'Fielding Data'!$A$1:$H$12056, 8, 0), 0)</f>
        <v>1</v>
      </c>
      <c r="U1554" s="13">
        <f>SUMIFS('Fielding Data'!E:E, 'Fielding Data'!$A:$A, $A1554)</f>
        <v>4</v>
      </c>
      <c r="V1554" s="13">
        <f>SUMIFS('Fielding Data'!F:F, 'Fielding Data'!$A:$A, $A1554)</f>
        <v>12</v>
      </c>
      <c r="W1554" s="13">
        <f>SUMIFS('Fielding Data'!G:G, 'Fielding Data'!$A:$A, $A1554)</f>
        <v>1</v>
      </c>
      <c r="X1554" s="13">
        <f>SUMIFS('Fielding Data'!H:H, 'Fielding Data'!$A:$A, $A1554)</f>
        <v>1</v>
      </c>
    </row>
    <row r="1555" spans="1:24" x14ac:dyDescent="0.3">
      <c r="A1555" s="13" t="str">
        <f t="shared" si="49"/>
        <v>gonzaad012011</v>
      </c>
      <c r="B1555" s="16" t="s">
        <v>445</v>
      </c>
      <c r="C1555" s="16">
        <v>2011</v>
      </c>
      <c r="D1555" s="16">
        <v>159</v>
      </c>
      <c r="E1555" s="16">
        <v>630</v>
      </c>
      <c r="F1555" s="16">
        <v>108</v>
      </c>
      <c r="G1555" s="16">
        <v>213</v>
      </c>
      <c r="H1555" s="16">
        <v>45</v>
      </c>
      <c r="I1555" s="16">
        <v>3</v>
      </c>
      <c r="J1555" s="16">
        <v>27</v>
      </c>
      <c r="K1555" s="16">
        <v>117</v>
      </c>
      <c r="L1555" s="16">
        <v>1</v>
      </c>
      <c r="M1555" s="16">
        <v>0</v>
      </c>
      <c r="N1555" s="16">
        <v>74</v>
      </c>
      <c r="O1555" s="16">
        <v>119</v>
      </c>
      <c r="P1555" s="13" t="str">
        <f t="shared" si="48"/>
        <v>1B</v>
      </c>
      <c r="Q1555" s="13">
        <f>IFERROR(VLOOKUP($A1555, 'Fielding Data'!$A$1:$H$12056, 5, 0), 0)</f>
        <v>1222</v>
      </c>
      <c r="R1555" s="13">
        <f>IFERROR(VLOOKUP($A1555, 'Fielding Data'!$A$1:$H$12056, 6, 0), 0)</f>
        <v>125</v>
      </c>
      <c r="S1555" s="13">
        <f>IFERROR(VLOOKUP($A1555, 'Fielding Data'!$A$1:$H$12056, 7, 0), 0)</f>
        <v>4</v>
      </c>
      <c r="T1555" s="13">
        <f>IFERROR(VLOOKUP($A1555, 'Fielding Data'!$A$1:$H$12056, 8, 0), 0)</f>
        <v>106</v>
      </c>
      <c r="U1555" s="13">
        <f>SUMIFS('Fielding Data'!E:E, 'Fielding Data'!$A:$A, $A1555)</f>
        <v>1222</v>
      </c>
      <c r="V1555" s="13">
        <f>SUMIFS('Fielding Data'!F:F, 'Fielding Data'!$A:$A, $A1555)</f>
        <v>125</v>
      </c>
      <c r="W1555" s="13">
        <f>SUMIFS('Fielding Data'!G:G, 'Fielding Data'!$A:$A, $A1555)</f>
        <v>4</v>
      </c>
      <c r="X1555" s="13">
        <f>SUMIFS('Fielding Data'!H:H, 'Fielding Data'!$A:$A, $A1555)</f>
        <v>106</v>
      </c>
    </row>
    <row r="1556" spans="1:24" x14ac:dyDescent="0.3">
      <c r="A1556" s="13" t="str">
        <f t="shared" si="49"/>
        <v>gonzaal022011</v>
      </c>
      <c r="B1556" s="16" t="s">
        <v>102</v>
      </c>
      <c r="C1556" s="16">
        <v>2011</v>
      </c>
      <c r="D1556" s="16">
        <v>149</v>
      </c>
      <c r="E1556" s="16">
        <v>564</v>
      </c>
      <c r="F1556" s="16">
        <v>59</v>
      </c>
      <c r="G1556" s="16">
        <v>136</v>
      </c>
      <c r="H1556" s="16">
        <v>27</v>
      </c>
      <c r="I1556" s="16">
        <v>1</v>
      </c>
      <c r="J1556" s="16">
        <v>15</v>
      </c>
      <c r="K1556" s="16">
        <v>56</v>
      </c>
      <c r="L1556" s="16">
        <v>2</v>
      </c>
      <c r="M1556" s="16">
        <v>0</v>
      </c>
      <c r="N1556" s="16">
        <v>22</v>
      </c>
      <c r="O1556" s="16">
        <v>126</v>
      </c>
      <c r="P1556" s="13" t="str">
        <f t="shared" si="48"/>
        <v>SS</v>
      </c>
      <c r="Q1556" s="13">
        <f>IFERROR(VLOOKUP($A1556, 'Fielding Data'!$A$1:$H$12056, 5, 0), 0)</f>
        <v>187</v>
      </c>
      <c r="R1556" s="13">
        <f>IFERROR(VLOOKUP($A1556, 'Fielding Data'!$A$1:$H$12056, 6, 0), 0)</f>
        <v>434</v>
      </c>
      <c r="S1556" s="13">
        <f>IFERROR(VLOOKUP($A1556, 'Fielding Data'!$A$1:$H$12056, 7, 0), 0)</f>
        <v>12</v>
      </c>
      <c r="T1556" s="13">
        <f>IFERROR(VLOOKUP($A1556, 'Fielding Data'!$A$1:$H$12056, 8, 0), 0)</f>
        <v>79</v>
      </c>
      <c r="U1556" s="13">
        <f>SUMIFS('Fielding Data'!E:E, 'Fielding Data'!$A:$A, $A1556)</f>
        <v>187</v>
      </c>
      <c r="V1556" s="13">
        <f>SUMIFS('Fielding Data'!F:F, 'Fielding Data'!$A:$A, $A1556)</f>
        <v>434</v>
      </c>
      <c r="W1556" s="13">
        <f>SUMIFS('Fielding Data'!G:G, 'Fielding Data'!$A:$A, $A1556)</f>
        <v>12</v>
      </c>
      <c r="X1556" s="13">
        <f>SUMIFS('Fielding Data'!H:H, 'Fielding Data'!$A:$A, $A1556)</f>
        <v>79</v>
      </c>
    </row>
    <row r="1557" spans="1:24" x14ac:dyDescent="0.3">
      <c r="A1557" s="13" t="str">
        <f t="shared" si="49"/>
        <v>gonzaal032011</v>
      </c>
      <c r="B1557" s="16" t="s">
        <v>791</v>
      </c>
      <c r="C1557" s="16">
        <v>2011</v>
      </c>
      <c r="D1557" s="16">
        <v>102</v>
      </c>
      <c r="E1557" s="16">
        <v>247</v>
      </c>
      <c r="F1557" s="16">
        <v>18</v>
      </c>
      <c r="G1557" s="16">
        <v>53</v>
      </c>
      <c r="H1557" s="16">
        <v>10</v>
      </c>
      <c r="I1557" s="16">
        <v>2</v>
      </c>
      <c r="J1557" s="16">
        <v>1</v>
      </c>
      <c r="K1557" s="16">
        <v>32</v>
      </c>
      <c r="L1557" s="16">
        <v>1</v>
      </c>
      <c r="M1557" s="16">
        <v>2</v>
      </c>
      <c r="N1557" s="16">
        <v>13</v>
      </c>
      <c r="O1557" s="16">
        <v>37</v>
      </c>
      <c r="P1557" s="13" t="str">
        <f t="shared" si="48"/>
        <v>1B</v>
      </c>
      <c r="Q1557" s="13">
        <f>IFERROR(VLOOKUP($A1557, 'Fielding Data'!$A$1:$H$12056, 5, 0), 0)</f>
        <v>17</v>
      </c>
      <c r="R1557" s="13">
        <f>IFERROR(VLOOKUP($A1557, 'Fielding Data'!$A$1:$H$12056, 6, 0), 0)</f>
        <v>1</v>
      </c>
      <c r="S1557" s="13">
        <f>IFERROR(VLOOKUP($A1557, 'Fielding Data'!$A$1:$H$12056, 7, 0), 0)</f>
        <v>0</v>
      </c>
      <c r="T1557" s="13">
        <f>IFERROR(VLOOKUP($A1557, 'Fielding Data'!$A$1:$H$12056, 8, 0), 0)</f>
        <v>3</v>
      </c>
      <c r="U1557" s="13">
        <f>SUMIFS('Fielding Data'!E:E, 'Fielding Data'!$A:$A, $A1557)</f>
        <v>119</v>
      </c>
      <c r="V1557" s="13">
        <f>SUMIFS('Fielding Data'!F:F, 'Fielding Data'!$A:$A, $A1557)</f>
        <v>149</v>
      </c>
      <c r="W1557" s="13">
        <f>SUMIFS('Fielding Data'!G:G, 'Fielding Data'!$A:$A, $A1557)</f>
        <v>4</v>
      </c>
      <c r="X1557" s="13">
        <f>SUMIFS('Fielding Data'!H:H, 'Fielding Data'!$A:$A, $A1557)</f>
        <v>29</v>
      </c>
    </row>
    <row r="1558" spans="1:24" x14ac:dyDescent="0.3">
      <c r="A1558" s="13" t="str">
        <f t="shared" si="49"/>
        <v>gonzaca012011</v>
      </c>
      <c r="B1558" s="16" t="s">
        <v>926</v>
      </c>
      <c r="C1558" s="16">
        <v>2011</v>
      </c>
      <c r="D1558" s="16">
        <v>127</v>
      </c>
      <c r="E1558" s="16">
        <v>481</v>
      </c>
      <c r="F1558" s="16">
        <v>92</v>
      </c>
      <c r="G1558" s="16">
        <v>142</v>
      </c>
      <c r="H1558" s="16">
        <v>27</v>
      </c>
      <c r="I1558" s="16">
        <v>3</v>
      </c>
      <c r="J1558" s="16">
        <v>26</v>
      </c>
      <c r="K1558" s="16">
        <v>92</v>
      </c>
      <c r="L1558" s="16">
        <v>20</v>
      </c>
      <c r="M1558" s="16">
        <v>5</v>
      </c>
      <c r="N1558" s="16">
        <v>48</v>
      </c>
      <c r="O1558" s="16">
        <v>105</v>
      </c>
      <c r="P1558" s="13" t="str">
        <f t="shared" si="48"/>
        <v>CF</v>
      </c>
      <c r="Q1558" s="13">
        <f>IFERROR(VLOOKUP($A1558, 'Fielding Data'!$A$1:$H$12056, 5, 0), 0)</f>
        <v>0</v>
      </c>
      <c r="R1558" s="13">
        <f>IFERROR(VLOOKUP($A1558, 'Fielding Data'!$A$1:$H$12056, 6, 0), 0)</f>
        <v>0</v>
      </c>
      <c r="S1558" s="13">
        <f>IFERROR(VLOOKUP($A1558, 'Fielding Data'!$A$1:$H$12056, 7, 0), 0)</f>
        <v>0</v>
      </c>
      <c r="T1558" s="13">
        <f>IFERROR(VLOOKUP($A1558, 'Fielding Data'!$A$1:$H$12056, 8, 0), 0)</f>
        <v>0</v>
      </c>
      <c r="U1558" s="13">
        <f>SUMIFS('Fielding Data'!E:E, 'Fielding Data'!$A:$A, $A1558)</f>
        <v>219</v>
      </c>
      <c r="V1558" s="13">
        <f>SUMIFS('Fielding Data'!F:F, 'Fielding Data'!$A:$A, $A1558)</f>
        <v>12</v>
      </c>
      <c r="W1558" s="13">
        <f>SUMIFS('Fielding Data'!G:G, 'Fielding Data'!$A:$A, $A1558)</f>
        <v>1</v>
      </c>
      <c r="X1558" s="13">
        <f>SUMIFS('Fielding Data'!H:H, 'Fielding Data'!$A:$A, $A1558)</f>
        <v>2</v>
      </c>
    </row>
    <row r="1559" spans="1:24" x14ac:dyDescent="0.3">
      <c r="A1559" s="13" t="str">
        <f t="shared" si="49"/>
        <v>gonzaed012011</v>
      </c>
      <c r="B1559" s="16" t="s">
        <v>371</v>
      </c>
      <c r="C1559" s="16">
        <v>2011</v>
      </c>
      <c r="D1559" s="16">
        <v>1</v>
      </c>
      <c r="E1559" s="16">
        <v>0</v>
      </c>
      <c r="F1559" s="16">
        <v>0</v>
      </c>
      <c r="G1559" s="16">
        <v>0</v>
      </c>
      <c r="H1559" s="16">
        <v>0</v>
      </c>
      <c r="I1559" s="16">
        <v>0</v>
      </c>
      <c r="J1559" s="16">
        <v>0</v>
      </c>
      <c r="K1559" s="16">
        <v>0</v>
      </c>
      <c r="L1559" s="16">
        <v>0</v>
      </c>
      <c r="M1559" s="16">
        <v>0</v>
      </c>
      <c r="N1559" s="16">
        <v>0</v>
      </c>
      <c r="O1559" s="16">
        <v>0</v>
      </c>
      <c r="P1559" s="13" t="str">
        <f t="shared" si="48"/>
        <v>P</v>
      </c>
      <c r="Q1559" s="13">
        <f>IFERROR(VLOOKUP($A1559, 'Fielding Data'!$A$1:$H$12056, 5, 0), 0)</f>
        <v>0</v>
      </c>
      <c r="R1559" s="13">
        <f>IFERROR(VLOOKUP($A1559, 'Fielding Data'!$A$1:$H$12056, 6, 0), 0)</f>
        <v>1</v>
      </c>
      <c r="S1559" s="13">
        <f>IFERROR(VLOOKUP($A1559, 'Fielding Data'!$A$1:$H$12056, 7, 0), 0)</f>
        <v>0</v>
      </c>
      <c r="T1559" s="13">
        <f>IFERROR(VLOOKUP($A1559, 'Fielding Data'!$A$1:$H$12056, 8, 0), 0)</f>
        <v>0</v>
      </c>
      <c r="U1559" s="13">
        <f>SUMIFS('Fielding Data'!E:E, 'Fielding Data'!$A:$A, $A1559)</f>
        <v>0</v>
      </c>
      <c r="V1559" s="13">
        <f>SUMIFS('Fielding Data'!F:F, 'Fielding Data'!$A:$A, $A1559)</f>
        <v>1</v>
      </c>
      <c r="W1559" s="13">
        <f>SUMIFS('Fielding Data'!G:G, 'Fielding Data'!$A:$A, $A1559)</f>
        <v>0</v>
      </c>
      <c r="X1559" s="13">
        <f>SUMIFS('Fielding Data'!H:H, 'Fielding Data'!$A:$A, $A1559)</f>
        <v>0</v>
      </c>
    </row>
    <row r="1560" spans="1:24" x14ac:dyDescent="0.3">
      <c r="A1560" s="13" t="str">
        <f t="shared" si="49"/>
        <v>gonzaen012011</v>
      </c>
      <c r="B1560" s="16" t="s">
        <v>647</v>
      </c>
      <c r="C1560" s="16">
        <v>2011</v>
      </c>
      <c r="D1560" s="16">
        <v>8</v>
      </c>
      <c r="E1560" s="16">
        <v>0</v>
      </c>
      <c r="F1560" s="16">
        <v>0</v>
      </c>
      <c r="G1560" s="16">
        <v>0</v>
      </c>
      <c r="H1560" s="16">
        <v>0</v>
      </c>
      <c r="I1560" s="16">
        <v>0</v>
      </c>
      <c r="J1560" s="16">
        <v>0</v>
      </c>
      <c r="K1560" s="16">
        <v>0</v>
      </c>
      <c r="L1560" s="16">
        <v>0</v>
      </c>
      <c r="M1560" s="16">
        <v>0</v>
      </c>
      <c r="N1560" s="16">
        <v>0</v>
      </c>
      <c r="O1560" s="16">
        <v>0</v>
      </c>
      <c r="P1560" s="13" t="str">
        <f t="shared" si="48"/>
        <v>P</v>
      </c>
      <c r="Q1560" s="13">
        <f>IFERROR(VLOOKUP($A1560, 'Fielding Data'!$A$1:$H$12056, 5, 0), 0)</f>
        <v>2</v>
      </c>
      <c r="R1560" s="13">
        <f>IFERROR(VLOOKUP($A1560, 'Fielding Data'!$A$1:$H$12056, 6, 0), 0)</f>
        <v>0</v>
      </c>
      <c r="S1560" s="13">
        <f>IFERROR(VLOOKUP($A1560, 'Fielding Data'!$A$1:$H$12056, 7, 0), 0)</f>
        <v>0</v>
      </c>
      <c r="T1560" s="13">
        <f>IFERROR(VLOOKUP($A1560, 'Fielding Data'!$A$1:$H$12056, 8, 0), 0)</f>
        <v>0</v>
      </c>
      <c r="U1560" s="13">
        <f>SUMIFS('Fielding Data'!E:E, 'Fielding Data'!$A:$A, $A1560)</f>
        <v>2</v>
      </c>
      <c r="V1560" s="13">
        <f>SUMIFS('Fielding Data'!F:F, 'Fielding Data'!$A:$A, $A1560)</f>
        <v>0</v>
      </c>
      <c r="W1560" s="13">
        <f>SUMIFS('Fielding Data'!G:G, 'Fielding Data'!$A:$A, $A1560)</f>
        <v>0</v>
      </c>
      <c r="X1560" s="13">
        <f>SUMIFS('Fielding Data'!H:H, 'Fielding Data'!$A:$A, $A1560)</f>
        <v>0</v>
      </c>
    </row>
    <row r="1561" spans="1:24" x14ac:dyDescent="0.3">
      <c r="A1561" s="13" t="str">
        <f t="shared" si="49"/>
        <v>gonzagi012011</v>
      </c>
      <c r="B1561" s="16" t="s">
        <v>927</v>
      </c>
      <c r="C1561" s="16">
        <v>2011</v>
      </c>
      <c r="D1561" s="16">
        <v>32</v>
      </c>
      <c r="E1561" s="16">
        <v>3</v>
      </c>
      <c r="F1561" s="16">
        <v>0</v>
      </c>
      <c r="G1561" s="16">
        <v>0</v>
      </c>
      <c r="H1561" s="16">
        <v>0</v>
      </c>
      <c r="I1561" s="16">
        <v>0</v>
      </c>
      <c r="J1561" s="16">
        <v>0</v>
      </c>
      <c r="K1561" s="16">
        <v>0</v>
      </c>
      <c r="L1561" s="16">
        <v>0</v>
      </c>
      <c r="M1561" s="16">
        <v>0</v>
      </c>
      <c r="N1561" s="16">
        <v>0</v>
      </c>
      <c r="O1561" s="16">
        <v>1</v>
      </c>
      <c r="P1561" s="13" t="str">
        <f t="shared" si="48"/>
        <v>P</v>
      </c>
      <c r="Q1561" s="13">
        <f>IFERROR(VLOOKUP($A1561, 'Fielding Data'!$A$1:$H$12056, 5, 0), 0)</f>
        <v>10</v>
      </c>
      <c r="R1561" s="13">
        <f>IFERROR(VLOOKUP($A1561, 'Fielding Data'!$A$1:$H$12056, 6, 0), 0)</f>
        <v>23</v>
      </c>
      <c r="S1561" s="13">
        <f>IFERROR(VLOOKUP($A1561, 'Fielding Data'!$A$1:$H$12056, 7, 0), 0)</f>
        <v>1</v>
      </c>
      <c r="T1561" s="13">
        <f>IFERROR(VLOOKUP($A1561, 'Fielding Data'!$A$1:$H$12056, 8, 0), 0)</f>
        <v>3</v>
      </c>
      <c r="U1561" s="13">
        <f>SUMIFS('Fielding Data'!E:E, 'Fielding Data'!$A:$A, $A1561)</f>
        <v>10</v>
      </c>
      <c r="V1561" s="13">
        <f>SUMIFS('Fielding Data'!F:F, 'Fielding Data'!$A:$A, $A1561)</f>
        <v>23</v>
      </c>
      <c r="W1561" s="13">
        <f>SUMIFS('Fielding Data'!G:G, 'Fielding Data'!$A:$A, $A1561)</f>
        <v>1</v>
      </c>
      <c r="X1561" s="13">
        <f>SUMIFS('Fielding Data'!H:H, 'Fielding Data'!$A:$A, $A1561)</f>
        <v>3</v>
      </c>
    </row>
    <row r="1562" spans="1:24" x14ac:dyDescent="0.3">
      <c r="A1562" s="13" t="str">
        <f t="shared" si="49"/>
        <v>gordoal012011</v>
      </c>
      <c r="B1562" s="16" t="s">
        <v>792</v>
      </c>
      <c r="C1562" s="16">
        <v>2011</v>
      </c>
      <c r="D1562" s="16">
        <v>151</v>
      </c>
      <c r="E1562" s="16">
        <v>611</v>
      </c>
      <c r="F1562" s="16">
        <v>101</v>
      </c>
      <c r="G1562" s="16">
        <v>185</v>
      </c>
      <c r="H1562" s="16">
        <v>45</v>
      </c>
      <c r="I1562" s="16">
        <v>4</v>
      </c>
      <c r="J1562" s="16">
        <v>23</v>
      </c>
      <c r="K1562" s="16">
        <v>87</v>
      </c>
      <c r="L1562" s="16">
        <v>17</v>
      </c>
      <c r="M1562" s="16">
        <v>8</v>
      </c>
      <c r="N1562" s="16">
        <v>67</v>
      </c>
      <c r="O1562" s="16">
        <v>139</v>
      </c>
      <c r="P1562" s="13" t="str">
        <f t="shared" si="48"/>
        <v>1B</v>
      </c>
      <c r="Q1562" s="13">
        <f>IFERROR(VLOOKUP($A1562, 'Fielding Data'!$A$1:$H$12056, 5, 0), 0)</f>
        <v>24</v>
      </c>
      <c r="R1562" s="13">
        <f>IFERROR(VLOOKUP($A1562, 'Fielding Data'!$A$1:$H$12056, 6, 0), 0)</f>
        <v>3</v>
      </c>
      <c r="S1562" s="13">
        <f>IFERROR(VLOOKUP($A1562, 'Fielding Data'!$A$1:$H$12056, 7, 0), 0)</f>
        <v>1</v>
      </c>
      <c r="T1562" s="13">
        <f>IFERROR(VLOOKUP($A1562, 'Fielding Data'!$A$1:$H$12056, 8, 0), 0)</f>
        <v>3</v>
      </c>
      <c r="U1562" s="13">
        <f>SUMIFS('Fielding Data'!E:E, 'Fielding Data'!$A:$A, $A1562)</f>
        <v>336</v>
      </c>
      <c r="V1562" s="13">
        <f>SUMIFS('Fielding Data'!F:F, 'Fielding Data'!$A:$A, $A1562)</f>
        <v>23</v>
      </c>
      <c r="W1562" s="13">
        <f>SUMIFS('Fielding Data'!G:G, 'Fielding Data'!$A:$A, $A1562)</f>
        <v>4</v>
      </c>
      <c r="X1562" s="13">
        <f>SUMIFS('Fielding Data'!H:H, 'Fielding Data'!$A:$A, $A1562)</f>
        <v>5</v>
      </c>
    </row>
    <row r="1563" spans="1:24" x14ac:dyDescent="0.3">
      <c r="A1563" s="13" t="str">
        <f t="shared" si="49"/>
        <v>gordobr012011</v>
      </c>
      <c r="B1563" s="16" t="s">
        <v>928</v>
      </c>
      <c r="C1563" s="16">
        <v>2011</v>
      </c>
      <c r="D1563" s="16">
        <v>2</v>
      </c>
      <c r="E1563" s="16">
        <v>1</v>
      </c>
      <c r="F1563" s="16">
        <v>0</v>
      </c>
      <c r="G1563" s="16">
        <v>0</v>
      </c>
      <c r="H1563" s="16">
        <v>0</v>
      </c>
      <c r="I1563" s="16">
        <v>0</v>
      </c>
      <c r="J1563" s="16">
        <v>0</v>
      </c>
      <c r="K1563" s="16">
        <v>0</v>
      </c>
      <c r="L1563" s="16">
        <v>0</v>
      </c>
      <c r="M1563" s="16">
        <v>0</v>
      </c>
      <c r="N1563" s="16">
        <v>1</v>
      </c>
      <c r="O1563" s="16">
        <v>1</v>
      </c>
      <c r="P1563" s="13" t="str">
        <f t="shared" si="48"/>
        <v>P</v>
      </c>
      <c r="Q1563" s="13">
        <f>IFERROR(VLOOKUP($A1563, 'Fielding Data'!$A$1:$H$12056, 5, 0), 0)</f>
        <v>0</v>
      </c>
      <c r="R1563" s="13">
        <f>IFERROR(VLOOKUP($A1563, 'Fielding Data'!$A$1:$H$12056, 6, 0), 0)</f>
        <v>1</v>
      </c>
      <c r="S1563" s="13">
        <f>IFERROR(VLOOKUP($A1563, 'Fielding Data'!$A$1:$H$12056, 7, 0), 0)</f>
        <v>0</v>
      </c>
      <c r="T1563" s="13">
        <f>IFERROR(VLOOKUP($A1563, 'Fielding Data'!$A$1:$H$12056, 8, 0), 0)</f>
        <v>0</v>
      </c>
      <c r="U1563" s="13">
        <f>SUMIFS('Fielding Data'!E:E, 'Fielding Data'!$A:$A, $A1563)</f>
        <v>0</v>
      </c>
      <c r="V1563" s="13">
        <f>SUMIFS('Fielding Data'!F:F, 'Fielding Data'!$A:$A, $A1563)</f>
        <v>1</v>
      </c>
      <c r="W1563" s="13">
        <f>SUMIFS('Fielding Data'!G:G, 'Fielding Data'!$A:$A, $A1563)</f>
        <v>0</v>
      </c>
      <c r="X1563" s="13">
        <f>SUMIFS('Fielding Data'!H:H, 'Fielding Data'!$A:$A, $A1563)</f>
        <v>0</v>
      </c>
    </row>
    <row r="1564" spans="1:24" x14ac:dyDescent="0.3">
      <c r="A1564" s="13" t="str">
        <f t="shared" si="49"/>
        <v>gordode012011</v>
      </c>
      <c r="B1564" s="16" t="s">
        <v>1512</v>
      </c>
      <c r="C1564" s="16">
        <v>2011</v>
      </c>
      <c r="D1564" s="16">
        <v>56</v>
      </c>
      <c r="E1564" s="16">
        <v>224</v>
      </c>
      <c r="F1564" s="16">
        <v>34</v>
      </c>
      <c r="G1564" s="16">
        <v>68</v>
      </c>
      <c r="H1564" s="16">
        <v>9</v>
      </c>
      <c r="I1564" s="16">
        <v>2</v>
      </c>
      <c r="J1564" s="16">
        <v>0</v>
      </c>
      <c r="K1564" s="16">
        <v>11</v>
      </c>
      <c r="L1564" s="16">
        <v>24</v>
      </c>
      <c r="M1564" s="16">
        <v>7</v>
      </c>
      <c r="N1564" s="16">
        <v>7</v>
      </c>
      <c r="O1564" s="16">
        <v>27</v>
      </c>
      <c r="P1564" s="13" t="str">
        <f t="shared" si="48"/>
        <v>SS</v>
      </c>
      <c r="Q1564" s="13">
        <f>IFERROR(VLOOKUP($A1564, 'Fielding Data'!$A$1:$H$12056, 5, 0), 0)</f>
        <v>80</v>
      </c>
      <c r="R1564" s="13">
        <f>IFERROR(VLOOKUP($A1564, 'Fielding Data'!$A$1:$H$12056, 6, 0), 0)</f>
        <v>128</v>
      </c>
      <c r="S1564" s="13">
        <f>IFERROR(VLOOKUP($A1564, 'Fielding Data'!$A$1:$H$12056, 7, 0), 0)</f>
        <v>10</v>
      </c>
      <c r="T1564" s="13">
        <f>IFERROR(VLOOKUP($A1564, 'Fielding Data'!$A$1:$H$12056, 8, 0), 0)</f>
        <v>25</v>
      </c>
      <c r="U1564" s="13">
        <f>SUMIFS('Fielding Data'!E:E, 'Fielding Data'!$A:$A, $A1564)</f>
        <v>80</v>
      </c>
      <c r="V1564" s="13">
        <f>SUMIFS('Fielding Data'!F:F, 'Fielding Data'!$A:$A, $A1564)</f>
        <v>128</v>
      </c>
      <c r="W1564" s="13">
        <f>SUMIFS('Fielding Data'!G:G, 'Fielding Data'!$A:$A, $A1564)</f>
        <v>10</v>
      </c>
      <c r="X1564" s="13">
        <f>SUMIFS('Fielding Data'!H:H, 'Fielding Data'!$A:$A, $A1564)</f>
        <v>25</v>
      </c>
    </row>
    <row r="1565" spans="1:24" x14ac:dyDescent="0.3">
      <c r="A1565" s="13" t="str">
        <f t="shared" si="49"/>
        <v>gorzeto012011</v>
      </c>
      <c r="B1565" s="16" t="s">
        <v>543</v>
      </c>
      <c r="C1565" s="16">
        <v>2011</v>
      </c>
      <c r="D1565" s="16">
        <v>30</v>
      </c>
      <c r="E1565" s="16">
        <v>28</v>
      </c>
      <c r="F1565" s="16">
        <v>2</v>
      </c>
      <c r="G1565" s="16">
        <v>3</v>
      </c>
      <c r="H1565" s="16">
        <v>0</v>
      </c>
      <c r="I1565" s="16">
        <v>0</v>
      </c>
      <c r="J1565" s="16">
        <v>0</v>
      </c>
      <c r="K1565" s="16">
        <v>1</v>
      </c>
      <c r="L1565" s="16">
        <v>0</v>
      </c>
      <c r="M1565" s="16">
        <v>0</v>
      </c>
      <c r="N1565" s="16">
        <v>2</v>
      </c>
      <c r="O1565" s="16">
        <v>13</v>
      </c>
      <c r="P1565" s="13" t="str">
        <f t="shared" si="48"/>
        <v>P</v>
      </c>
      <c r="Q1565" s="13">
        <f>IFERROR(VLOOKUP($A1565, 'Fielding Data'!$A$1:$H$12056, 5, 0), 0)</f>
        <v>4</v>
      </c>
      <c r="R1565" s="13">
        <f>IFERROR(VLOOKUP($A1565, 'Fielding Data'!$A$1:$H$12056, 6, 0), 0)</f>
        <v>7</v>
      </c>
      <c r="S1565" s="13">
        <f>IFERROR(VLOOKUP($A1565, 'Fielding Data'!$A$1:$H$12056, 7, 0), 0)</f>
        <v>2</v>
      </c>
      <c r="T1565" s="13">
        <f>IFERROR(VLOOKUP($A1565, 'Fielding Data'!$A$1:$H$12056, 8, 0), 0)</f>
        <v>0</v>
      </c>
      <c r="U1565" s="13">
        <f>SUMIFS('Fielding Data'!E:E, 'Fielding Data'!$A:$A, $A1565)</f>
        <v>4</v>
      </c>
      <c r="V1565" s="13">
        <f>SUMIFS('Fielding Data'!F:F, 'Fielding Data'!$A:$A, $A1565)</f>
        <v>7</v>
      </c>
      <c r="W1565" s="13">
        <f>SUMIFS('Fielding Data'!G:G, 'Fielding Data'!$A:$A, $A1565)</f>
        <v>2</v>
      </c>
      <c r="X1565" s="13">
        <f>SUMIFS('Fielding Data'!H:H, 'Fielding Data'!$A:$A, $A1565)</f>
        <v>0</v>
      </c>
    </row>
    <row r="1566" spans="1:24" x14ac:dyDescent="0.3">
      <c r="A1566" s="13" t="str">
        <f t="shared" si="49"/>
        <v>grabojo022011</v>
      </c>
      <c r="B1566" s="16" t="s">
        <v>373</v>
      </c>
      <c r="C1566" s="16">
        <v>2011</v>
      </c>
      <c r="D1566" s="16">
        <v>58</v>
      </c>
      <c r="E1566" s="16">
        <v>0</v>
      </c>
      <c r="F1566" s="16">
        <v>0</v>
      </c>
      <c r="G1566" s="16">
        <v>0</v>
      </c>
      <c r="H1566" s="16">
        <v>0</v>
      </c>
      <c r="I1566" s="16">
        <v>0</v>
      </c>
      <c r="J1566" s="16">
        <v>0</v>
      </c>
      <c r="K1566" s="16">
        <v>0</v>
      </c>
      <c r="L1566" s="16">
        <v>0</v>
      </c>
      <c r="M1566" s="16">
        <v>0</v>
      </c>
      <c r="N1566" s="16">
        <v>0</v>
      </c>
      <c r="O1566" s="16">
        <v>0</v>
      </c>
      <c r="P1566" s="13" t="str">
        <f t="shared" si="48"/>
        <v>P</v>
      </c>
      <c r="Q1566" s="13">
        <f>IFERROR(VLOOKUP($A1566, 'Fielding Data'!$A$1:$H$12056, 5, 0), 0)</f>
        <v>3</v>
      </c>
      <c r="R1566" s="13">
        <f>IFERROR(VLOOKUP($A1566, 'Fielding Data'!$A$1:$H$12056, 6, 0), 0)</f>
        <v>4</v>
      </c>
      <c r="S1566" s="13">
        <f>IFERROR(VLOOKUP($A1566, 'Fielding Data'!$A$1:$H$12056, 7, 0), 0)</f>
        <v>1</v>
      </c>
      <c r="T1566" s="13">
        <f>IFERROR(VLOOKUP($A1566, 'Fielding Data'!$A$1:$H$12056, 8, 0), 0)</f>
        <v>0</v>
      </c>
      <c r="U1566" s="13">
        <f>SUMIFS('Fielding Data'!E:E, 'Fielding Data'!$A:$A, $A1566)</f>
        <v>3</v>
      </c>
      <c r="V1566" s="13">
        <f>SUMIFS('Fielding Data'!F:F, 'Fielding Data'!$A:$A, $A1566)</f>
        <v>4</v>
      </c>
      <c r="W1566" s="13">
        <f>SUMIFS('Fielding Data'!G:G, 'Fielding Data'!$A:$A, $A1566)</f>
        <v>1</v>
      </c>
      <c r="X1566" s="13">
        <f>SUMIFS('Fielding Data'!H:H, 'Fielding Data'!$A:$A, $A1566)</f>
        <v>0</v>
      </c>
    </row>
    <row r="1567" spans="1:24" x14ac:dyDescent="0.3">
      <c r="A1567" s="13" t="str">
        <f t="shared" si="49"/>
        <v>grandcu012011</v>
      </c>
      <c r="B1567" s="16" t="s">
        <v>446</v>
      </c>
      <c r="C1567" s="16">
        <v>2011</v>
      </c>
      <c r="D1567" s="16">
        <v>156</v>
      </c>
      <c r="E1567" s="16">
        <v>583</v>
      </c>
      <c r="F1567" s="16">
        <v>136</v>
      </c>
      <c r="G1567" s="16">
        <v>153</v>
      </c>
      <c r="H1567" s="16">
        <v>26</v>
      </c>
      <c r="I1567" s="16">
        <v>10</v>
      </c>
      <c r="J1567" s="16">
        <v>41</v>
      </c>
      <c r="K1567" s="16">
        <v>119</v>
      </c>
      <c r="L1567" s="16">
        <v>25</v>
      </c>
      <c r="M1567" s="16">
        <v>10</v>
      </c>
      <c r="N1567" s="16">
        <v>85</v>
      </c>
      <c r="O1567" s="16">
        <v>169</v>
      </c>
      <c r="P1567" s="13" t="str">
        <f t="shared" si="48"/>
        <v>CF</v>
      </c>
      <c r="Q1567" s="13">
        <f>IFERROR(VLOOKUP($A1567, 'Fielding Data'!$A$1:$H$12056, 5, 0), 0)</f>
        <v>0</v>
      </c>
      <c r="R1567" s="13">
        <f>IFERROR(VLOOKUP($A1567, 'Fielding Data'!$A$1:$H$12056, 6, 0), 0)</f>
        <v>0</v>
      </c>
      <c r="S1567" s="13">
        <f>IFERROR(VLOOKUP($A1567, 'Fielding Data'!$A$1:$H$12056, 7, 0), 0)</f>
        <v>0</v>
      </c>
      <c r="T1567" s="13">
        <f>IFERROR(VLOOKUP($A1567, 'Fielding Data'!$A$1:$H$12056, 8, 0), 0)</f>
        <v>0</v>
      </c>
      <c r="U1567" s="13">
        <f>SUMIFS('Fielding Data'!E:E, 'Fielding Data'!$A:$A, $A1567)</f>
        <v>354</v>
      </c>
      <c r="V1567" s="13">
        <f>SUMIFS('Fielding Data'!F:F, 'Fielding Data'!$A:$A, $A1567)</f>
        <v>11</v>
      </c>
      <c r="W1567" s="13">
        <f>SUMIFS('Fielding Data'!G:G, 'Fielding Data'!$A:$A, $A1567)</f>
        <v>3</v>
      </c>
      <c r="X1567" s="13">
        <f>SUMIFS('Fielding Data'!H:H, 'Fielding Data'!$A:$A, $A1567)</f>
        <v>1</v>
      </c>
    </row>
    <row r="1568" spans="1:24" x14ac:dyDescent="0.3">
      <c r="A1568" s="13" t="str">
        <f t="shared" si="49"/>
        <v>greense012011</v>
      </c>
      <c r="B1568" s="16" t="s">
        <v>648</v>
      </c>
      <c r="C1568" s="16">
        <v>2011</v>
      </c>
      <c r="D1568" s="16">
        <v>14</v>
      </c>
      <c r="E1568" s="16">
        <v>0</v>
      </c>
      <c r="F1568" s="16">
        <v>0</v>
      </c>
      <c r="G1568" s="16">
        <v>0</v>
      </c>
      <c r="H1568" s="16">
        <v>0</v>
      </c>
      <c r="I1568" s="16">
        <v>0</v>
      </c>
      <c r="J1568" s="16">
        <v>0</v>
      </c>
      <c r="K1568" s="16">
        <v>0</v>
      </c>
      <c r="L1568" s="16">
        <v>0</v>
      </c>
      <c r="M1568" s="16">
        <v>0</v>
      </c>
      <c r="N1568" s="16">
        <v>0</v>
      </c>
      <c r="O1568" s="16">
        <v>0</v>
      </c>
      <c r="P1568" s="13" t="str">
        <f t="shared" si="48"/>
        <v>P</v>
      </c>
      <c r="Q1568" s="13">
        <f>IFERROR(VLOOKUP($A1568, 'Fielding Data'!$A$1:$H$12056, 5, 0), 0)</f>
        <v>0</v>
      </c>
      <c r="R1568" s="13">
        <f>IFERROR(VLOOKUP($A1568, 'Fielding Data'!$A$1:$H$12056, 6, 0), 0)</f>
        <v>1</v>
      </c>
      <c r="S1568" s="13">
        <f>IFERROR(VLOOKUP($A1568, 'Fielding Data'!$A$1:$H$12056, 7, 0), 0)</f>
        <v>0</v>
      </c>
      <c r="T1568" s="13">
        <f>IFERROR(VLOOKUP($A1568, 'Fielding Data'!$A$1:$H$12056, 8, 0), 0)</f>
        <v>0</v>
      </c>
      <c r="U1568" s="13">
        <f>SUMIFS('Fielding Data'!E:E, 'Fielding Data'!$A:$A, $A1568)</f>
        <v>0</v>
      </c>
      <c r="V1568" s="13">
        <f>SUMIFS('Fielding Data'!F:F, 'Fielding Data'!$A:$A, $A1568)</f>
        <v>1</v>
      </c>
      <c r="W1568" s="13">
        <f>SUMIFS('Fielding Data'!G:G, 'Fielding Data'!$A:$A, $A1568)</f>
        <v>0</v>
      </c>
      <c r="X1568" s="13">
        <f>SUMIFS('Fielding Data'!H:H, 'Fielding Data'!$A:$A, $A1568)</f>
        <v>0</v>
      </c>
    </row>
    <row r="1569" spans="1:24" x14ac:dyDescent="0.3">
      <c r="A1569" s="13" t="str">
        <f t="shared" si="49"/>
        <v>greenta012011</v>
      </c>
      <c r="B1569" s="16" t="s">
        <v>1513</v>
      </c>
      <c r="C1569" s="16">
        <v>2011</v>
      </c>
      <c r="D1569" s="16">
        <v>20</v>
      </c>
      <c r="E1569" s="16">
        <v>37</v>
      </c>
      <c r="F1569" s="16">
        <v>2</v>
      </c>
      <c r="G1569" s="16">
        <v>10</v>
      </c>
      <c r="H1569" s="16">
        <v>3</v>
      </c>
      <c r="I1569" s="16">
        <v>0</v>
      </c>
      <c r="J1569" s="16">
        <v>0</v>
      </c>
      <c r="K1569" s="16">
        <v>1</v>
      </c>
      <c r="L1569" s="16">
        <v>0</v>
      </c>
      <c r="M1569" s="16">
        <v>0</v>
      </c>
      <c r="N1569" s="16">
        <v>0</v>
      </c>
      <c r="O1569" s="16">
        <v>6</v>
      </c>
      <c r="P1569" s="13" t="str">
        <f t="shared" si="48"/>
        <v>2B</v>
      </c>
      <c r="Q1569" s="13">
        <f>IFERROR(VLOOKUP($A1569, 'Fielding Data'!$A$1:$H$12056, 5, 0), 0)</f>
        <v>6</v>
      </c>
      <c r="R1569" s="13">
        <f>IFERROR(VLOOKUP($A1569, 'Fielding Data'!$A$1:$H$12056, 6, 0), 0)</f>
        <v>9</v>
      </c>
      <c r="S1569" s="13">
        <f>IFERROR(VLOOKUP($A1569, 'Fielding Data'!$A$1:$H$12056, 7, 0), 0)</f>
        <v>0</v>
      </c>
      <c r="T1569" s="13">
        <f>IFERROR(VLOOKUP($A1569, 'Fielding Data'!$A$1:$H$12056, 8, 0), 0)</f>
        <v>0</v>
      </c>
      <c r="U1569" s="13">
        <f>SUMIFS('Fielding Data'!E:E, 'Fielding Data'!$A:$A, $A1569)</f>
        <v>8</v>
      </c>
      <c r="V1569" s="13">
        <f>SUMIFS('Fielding Data'!F:F, 'Fielding Data'!$A:$A, $A1569)</f>
        <v>16</v>
      </c>
      <c r="W1569" s="13">
        <f>SUMIFS('Fielding Data'!G:G, 'Fielding Data'!$A:$A, $A1569)</f>
        <v>0</v>
      </c>
      <c r="X1569" s="13">
        <f>SUMIFS('Fielding Data'!H:H, 'Fielding Data'!$A:$A, $A1569)</f>
        <v>2</v>
      </c>
    </row>
    <row r="1570" spans="1:24" x14ac:dyDescent="0.3">
      <c r="A1570" s="13" t="str">
        <f t="shared" si="49"/>
        <v>greenty022011</v>
      </c>
      <c r="B1570" s="16" t="s">
        <v>1093</v>
      </c>
      <c r="C1570" s="16">
        <v>2011</v>
      </c>
      <c r="D1570" s="16">
        <v>58</v>
      </c>
      <c r="E1570" s="16">
        <v>104</v>
      </c>
      <c r="F1570" s="16">
        <v>22</v>
      </c>
      <c r="G1570" s="16">
        <v>22</v>
      </c>
      <c r="H1570" s="16">
        <v>5</v>
      </c>
      <c r="I1570" s="16">
        <v>0</v>
      </c>
      <c r="J1570" s="16">
        <v>1</v>
      </c>
      <c r="K1570" s="16">
        <v>11</v>
      </c>
      <c r="L1570" s="16">
        <v>11</v>
      </c>
      <c r="M1570" s="16">
        <v>0</v>
      </c>
      <c r="N1570" s="16">
        <v>13</v>
      </c>
      <c r="O1570" s="16">
        <v>31</v>
      </c>
      <c r="P1570" s="13" t="str">
        <f t="shared" si="48"/>
        <v>2B</v>
      </c>
      <c r="Q1570" s="13">
        <f>IFERROR(VLOOKUP($A1570, 'Fielding Data'!$A$1:$H$12056, 5, 0), 0)</f>
        <v>18</v>
      </c>
      <c r="R1570" s="13">
        <f>IFERROR(VLOOKUP($A1570, 'Fielding Data'!$A$1:$H$12056, 6, 0), 0)</f>
        <v>39</v>
      </c>
      <c r="S1570" s="13">
        <f>IFERROR(VLOOKUP($A1570, 'Fielding Data'!$A$1:$H$12056, 7, 0), 0)</f>
        <v>3</v>
      </c>
      <c r="T1570" s="13">
        <f>IFERROR(VLOOKUP($A1570, 'Fielding Data'!$A$1:$H$12056, 8, 0), 0)</f>
        <v>8</v>
      </c>
      <c r="U1570" s="13">
        <f>SUMIFS('Fielding Data'!E:E, 'Fielding Data'!$A:$A, $A1570)</f>
        <v>37</v>
      </c>
      <c r="V1570" s="13">
        <f>SUMIFS('Fielding Data'!F:F, 'Fielding Data'!$A:$A, $A1570)</f>
        <v>81</v>
      </c>
      <c r="W1570" s="13">
        <f>SUMIFS('Fielding Data'!G:G, 'Fielding Data'!$A:$A, $A1570)</f>
        <v>5</v>
      </c>
      <c r="X1570" s="13">
        <f>SUMIFS('Fielding Data'!H:H, 'Fielding Data'!$A:$A, $A1570)</f>
        <v>15</v>
      </c>
    </row>
    <row r="1571" spans="1:24" x14ac:dyDescent="0.3">
      <c r="A1571" s="13" t="str">
        <f t="shared" si="49"/>
        <v>gregelu012011</v>
      </c>
      <c r="B1571" s="16" t="s">
        <v>1094</v>
      </c>
      <c r="C1571" s="16">
        <v>2011</v>
      </c>
      <c r="D1571" s="16">
        <v>61</v>
      </c>
      <c r="E1571" s="16">
        <v>0</v>
      </c>
      <c r="F1571" s="16">
        <v>0</v>
      </c>
      <c r="G1571" s="16">
        <v>0</v>
      </c>
      <c r="H1571" s="16">
        <v>0</v>
      </c>
      <c r="I1571" s="16">
        <v>0</v>
      </c>
      <c r="J1571" s="16">
        <v>0</v>
      </c>
      <c r="K1571" s="16">
        <v>0</v>
      </c>
      <c r="L1571" s="16">
        <v>0</v>
      </c>
      <c r="M1571" s="16">
        <v>0</v>
      </c>
      <c r="N1571" s="16">
        <v>0</v>
      </c>
      <c r="O1571" s="16">
        <v>0</v>
      </c>
      <c r="P1571" s="13" t="str">
        <f t="shared" si="48"/>
        <v>P</v>
      </c>
      <c r="Q1571" s="13">
        <f>IFERROR(VLOOKUP($A1571, 'Fielding Data'!$A$1:$H$12056, 5, 0), 0)</f>
        <v>6</v>
      </c>
      <c r="R1571" s="13">
        <f>IFERROR(VLOOKUP($A1571, 'Fielding Data'!$A$1:$H$12056, 6, 0), 0)</f>
        <v>16</v>
      </c>
      <c r="S1571" s="13">
        <f>IFERROR(VLOOKUP($A1571, 'Fielding Data'!$A$1:$H$12056, 7, 0), 0)</f>
        <v>2</v>
      </c>
      <c r="T1571" s="13">
        <f>IFERROR(VLOOKUP($A1571, 'Fielding Data'!$A$1:$H$12056, 8, 0), 0)</f>
        <v>0</v>
      </c>
      <c r="U1571" s="13">
        <f>SUMIFS('Fielding Data'!E:E, 'Fielding Data'!$A:$A, $A1571)</f>
        <v>6</v>
      </c>
      <c r="V1571" s="13">
        <f>SUMIFS('Fielding Data'!F:F, 'Fielding Data'!$A:$A, $A1571)</f>
        <v>16</v>
      </c>
      <c r="W1571" s="13">
        <f>SUMIFS('Fielding Data'!G:G, 'Fielding Data'!$A:$A, $A1571)</f>
        <v>2</v>
      </c>
      <c r="X1571" s="13">
        <f>SUMIFS('Fielding Data'!H:H, 'Fielding Data'!$A:$A, $A1571)</f>
        <v>0</v>
      </c>
    </row>
    <row r="1572" spans="1:24" x14ac:dyDescent="0.3">
      <c r="A1572" s="13" t="str">
        <f t="shared" si="49"/>
        <v>greggke012011</v>
      </c>
      <c r="B1572" s="16" t="s">
        <v>374</v>
      </c>
      <c r="C1572" s="16">
        <v>2011</v>
      </c>
      <c r="D1572" s="16">
        <v>63</v>
      </c>
      <c r="E1572" s="16">
        <v>0</v>
      </c>
      <c r="F1572" s="16">
        <v>0</v>
      </c>
      <c r="G1572" s="16">
        <v>0</v>
      </c>
      <c r="H1572" s="16">
        <v>0</v>
      </c>
      <c r="I1572" s="16">
        <v>0</v>
      </c>
      <c r="J1572" s="16">
        <v>0</v>
      </c>
      <c r="K1572" s="16">
        <v>0</v>
      </c>
      <c r="L1572" s="16">
        <v>0</v>
      </c>
      <c r="M1572" s="16">
        <v>0</v>
      </c>
      <c r="N1572" s="16">
        <v>0</v>
      </c>
      <c r="O1572" s="16">
        <v>0</v>
      </c>
      <c r="P1572" s="13" t="str">
        <f t="shared" si="48"/>
        <v>P</v>
      </c>
      <c r="Q1572" s="13">
        <f>IFERROR(VLOOKUP($A1572, 'Fielding Data'!$A$1:$H$12056, 5, 0), 0)</f>
        <v>0</v>
      </c>
      <c r="R1572" s="13">
        <f>IFERROR(VLOOKUP($A1572, 'Fielding Data'!$A$1:$H$12056, 6, 0), 0)</f>
        <v>11</v>
      </c>
      <c r="S1572" s="13">
        <f>IFERROR(VLOOKUP($A1572, 'Fielding Data'!$A$1:$H$12056, 7, 0), 0)</f>
        <v>0</v>
      </c>
      <c r="T1572" s="13">
        <f>IFERROR(VLOOKUP($A1572, 'Fielding Data'!$A$1:$H$12056, 8, 0), 0)</f>
        <v>0</v>
      </c>
      <c r="U1572" s="13">
        <f>SUMIFS('Fielding Data'!E:E, 'Fielding Data'!$A:$A, $A1572)</f>
        <v>0</v>
      </c>
      <c r="V1572" s="13">
        <f>SUMIFS('Fielding Data'!F:F, 'Fielding Data'!$A:$A, $A1572)</f>
        <v>11</v>
      </c>
      <c r="W1572" s="13">
        <f>SUMIFS('Fielding Data'!G:G, 'Fielding Data'!$A:$A, $A1572)</f>
        <v>0</v>
      </c>
      <c r="X1572" s="13">
        <f>SUMIFS('Fielding Data'!H:H, 'Fielding Data'!$A:$A, $A1572)</f>
        <v>0</v>
      </c>
    </row>
    <row r="1573" spans="1:24" x14ac:dyDescent="0.3">
      <c r="A1573" s="13" t="str">
        <f t="shared" si="49"/>
        <v>greinza012011</v>
      </c>
      <c r="B1573" s="16" t="s">
        <v>448</v>
      </c>
      <c r="C1573" s="16">
        <v>2011</v>
      </c>
      <c r="D1573" s="16">
        <v>29</v>
      </c>
      <c r="E1573" s="16">
        <v>49</v>
      </c>
      <c r="F1573" s="16">
        <v>6</v>
      </c>
      <c r="G1573" s="16">
        <v>7</v>
      </c>
      <c r="H1573" s="16">
        <v>0</v>
      </c>
      <c r="I1573" s="16">
        <v>0</v>
      </c>
      <c r="J1573" s="16">
        <v>1</v>
      </c>
      <c r="K1573" s="16">
        <v>1</v>
      </c>
      <c r="L1573" s="16">
        <v>1</v>
      </c>
      <c r="M1573" s="16">
        <v>0</v>
      </c>
      <c r="N1573" s="16">
        <v>3</v>
      </c>
      <c r="O1573" s="16">
        <v>9</v>
      </c>
      <c r="P1573" s="13" t="str">
        <f t="shared" si="48"/>
        <v>P</v>
      </c>
      <c r="Q1573" s="13">
        <f>IFERROR(VLOOKUP($A1573, 'Fielding Data'!$A$1:$H$12056, 5, 0), 0)</f>
        <v>13</v>
      </c>
      <c r="R1573" s="13">
        <f>IFERROR(VLOOKUP($A1573, 'Fielding Data'!$A$1:$H$12056, 6, 0), 0)</f>
        <v>22</v>
      </c>
      <c r="S1573" s="13">
        <f>IFERROR(VLOOKUP($A1573, 'Fielding Data'!$A$1:$H$12056, 7, 0), 0)</f>
        <v>0</v>
      </c>
      <c r="T1573" s="13">
        <f>IFERROR(VLOOKUP($A1573, 'Fielding Data'!$A$1:$H$12056, 8, 0), 0)</f>
        <v>3</v>
      </c>
      <c r="U1573" s="13">
        <f>SUMIFS('Fielding Data'!E:E, 'Fielding Data'!$A:$A, $A1573)</f>
        <v>13</v>
      </c>
      <c r="V1573" s="13">
        <f>SUMIFS('Fielding Data'!F:F, 'Fielding Data'!$A:$A, $A1573)</f>
        <v>22</v>
      </c>
      <c r="W1573" s="13">
        <f>SUMIFS('Fielding Data'!G:G, 'Fielding Data'!$A:$A, $A1573)</f>
        <v>0</v>
      </c>
      <c r="X1573" s="13">
        <f>SUMIFS('Fielding Data'!H:H, 'Fielding Data'!$A:$A, $A1573)</f>
        <v>3</v>
      </c>
    </row>
    <row r="1574" spans="1:24" x14ac:dyDescent="0.3">
      <c r="A1574" s="13" t="str">
        <f t="shared" si="49"/>
        <v>grillja012011</v>
      </c>
      <c r="B1574" s="16" t="s">
        <v>104</v>
      </c>
      <c r="C1574" s="16">
        <v>2011</v>
      </c>
      <c r="D1574" s="16">
        <v>28</v>
      </c>
      <c r="E1574" s="16">
        <v>1</v>
      </c>
      <c r="F1574" s="16">
        <v>0</v>
      </c>
      <c r="G1574" s="16">
        <v>0</v>
      </c>
      <c r="H1574" s="16">
        <v>0</v>
      </c>
      <c r="I1574" s="16">
        <v>0</v>
      </c>
      <c r="J1574" s="16">
        <v>0</v>
      </c>
      <c r="K1574" s="16">
        <v>0</v>
      </c>
      <c r="L1574" s="16">
        <v>0</v>
      </c>
      <c r="M1574" s="16">
        <v>0</v>
      </c>
      <c r="N1574" s="16">
        <v>0</v>
      </c>
      <c r="O1574" s="16">
        <v>1</v>
      </c>
      <c r="P1574" s="13" t="str">
        <f t="shared" si="48"/>
        <v>P</v>
      </c>
      <c r="Q1574" s="13">
        <f>IFERROR(VLOOKUP($A1574, 'Fielding Data'!$A$1:$H$12056, 5, 0), 0)</f>
        <v>1</v>
      </c>
      <c r="R1574" s="13">
        <f>IFERROR(VLOOKUP($A1574, 'Fielding Data'!$A$1:$H$12056, 6, 0), 0)</f>
        <v>9</v>
      </c>
      <c r="S1574" s="13">
        <f>IFERROR(VLOOKUP($A1574, 'Fielding Data'!$A$1:$H$12056, 7, 0), 0)</f>
        <v>0</v>
      </c>
      <c r="T1574" s="13">
        <f>IFERROR(VLOOKUP($A1574, 'Fielding Data'!$A$1:$H$12056, 8, 0), 0)</f>
        <v>1</v>
      </c>
      <c r="U1574" s="13">
        <f>SUMIFS('Fielding Data'!E:E, 'Fielding Data'!$A:$A, $A1574)</f>
        <v>1</v>
      </c>
      <c r="V1574" s="13">
        <f>SUMIFS('Fielding Data'!F:F, 'Fielding Data'!$A:$A, $A1574)</f>
        <v>9</v>
      </c>
      <c r="W1574" s="13">
        <f>SUMIFS('Fielding Data'!G:G, 'Fielding Data'!$A:$A, $A1574)</f>
        <v>0</v>
      </c>
      <c r="X1574" s="13">
        <f>SUMIFS('Fielding Data'!H:H, 'Fielding Data'!$A:$A, $A1574)</f>
        <v>1</v>
      </c>
    </row>
    <row r="1575" spans="1:24" x14ac:dyDescent="0.3">
      <c r="A1575" s="13" t="str">
        <f t="shared" si="49"/>
        <v>guerrja012011</v>
      </c>
      <c r="B1575" s="16" t="s">
        <v>1514</v>
      </c>
      <c r="C1575" s="16">
        <v>2011</v>
      </c>
      <c r="D1575" s="16">
        <v>47</v>
      </c>
      <c r="E1575" s="16">
        <v>0</v>
      </c>
      <c r="F1575" s="16">
        <v>0</v>
      </c>
      <c r="G1575" s="16">
        <v>0</v>
      </c>
      <c r="H1575" s="16">
        <v>0</v>
      </c>
      <c r="I1575" s="16">
        <v>0</v>
      </c>
      <c r="J1575" s="16">
        <v>0</v>
      </c>
      <c r="K1575" s="16">
        <v>0</v>
      </c>
      <c r="L1575" s="16">
        <v>0</v>
      </c>
      <c r="M1575" s="16">
        <v>0</v>
      </c>
      <c r="N1575" s="16">
        <v>1</v>
      </c>
      <c r="O1575" s="16">
        <v>0</v>
      </c>
      <c r="P1575" s="13" t="str">
        <f t="shared" si="48"/>
        <v>P</v>
      </c>
      <c r="Q1575" s="13">
        <f>IFERROR(VLOOKUP($A1575, 'Fielding Data'!$A$1:$H$12056, 5, 0), 0)</f>
        <v>4</v>
      </c>
      <c r="R1575" s="13">
        <f>IFERROR(VLOOKUP($A1575, 'Fielding Data'!$A$1:$H$12056, 6, 0), 0)</f>
        <v>7</v>
      </c>
      <c r="S1575" s="13">
        <f>IFERROR(VLOOKUP($A1575, 'Fielding Data'!$A$1:$H$12056, 7, 0), 0)</f>
        <v>1</v>
      </c>
      <c r="T1575" s="13">
        <f>IFERROR(VLOOKUP($A1575, 'Fielding Data'!$A$1:$H$12056, 8, 0), 0)</f>
        <v>1</v>
      </c>
      <c r="U1575" s="13">
        <f>SUMIFS('Fielding Data'!E:E, 'Fielding Data'!$A:$A, $A1575)</f>
        <v>4</v>
      </c>
      <c r="V1575" s="13">
        <f>SUMIFS('Fielding Data'!F:F, 'Fielding Data'!$A:$A, $A1575)</f>
        <v>7</v>
      </c>
      <c r="W1575" s="13">
        <f>SUMIFS('Fielding Data'!G:G, 'Fielding Data'!$A:$A, $A1575)</f>
        <v>1</v>
      </c>
      <c r="X1575" s="13">
        <f>SUMIFS('Fielding Data'!H:H, 'Fielding Data'!$A:$A, $A1575)</f>
        <v>1</v>
      </c>
    </row>
    <row r="1576" spans="1:24" x14ac:dyDescent="0.3">
      <c r="A1576" s="13" t="str">
        <f t="shared" si="49"/>
        <v>guerrma022011</v>
      </c>
      <c r="B1576" s="16" t="s">
        <v>450</v>
      </c>
      <c r="C1576" s="16">
        <v>2011</v>
      </c>
      <c r="D1576" s="16">
        <v>70</v>
      </c>
      <c r="E1576" s="16">
        <v>0</v>
      </c>
      <c r="F1576" s="16">
        <v>0</v>
      </c>
      <c r="G1576" s="16">
        <v>0</v>
      </c>
      <c r="H1576" s="16">
        <v>0</v>
      </c>
      <c r="I1576" s="16">
        <v>0</v>
      </c>
      <c r="J1576" s="16">
        <v>0</v>
      </c>
      <c r="K1576" s="16">
        <v>1</v>
      </c>
      <c r="L1576" s="16">
        <v>0</v>
      </c>
      <c r="M1576" s="16">
        <v>0</v>
      </c>
      <c r="N1576" s="16">
        <v>1</v>
      </c>
      <c r="O1576" s="16">
        <v>0</v>
      </c>
      <c r="P1576" s="13" t="str">
        <f t="shared" si="48"/>
        <v>P</v>
      </c>
      <c r="Q1576" s="13">
        <f>IFERROR(VLOOKUP($A1576, 'Fielding Data'!$A$1:$H$12056, 5, 0), 0)</f>
        <v>1</v>
      </c>
      <c r="R1576" s="13">
        <f>IFERROR(VLOOKUP($A1576, 'Fielding Data'!$A$1:$H$12056, 6, 0), 0)</f>
        <v>8</v>
      </c>
      <c r="S1576" s="13">
        <f>IFERROR(VLOOKUP($A1576, 'Fielding Data'!$A$1:$H$12056, 7, 0), 0)</f>
        <v>0</v>
      </c>
      <c r="T1576" s="13">
        <f>IFERROR(VLOOKUP($A1576, 'Fielding Data'!$A$1:$H$12056, 8, 0), 0)</f>
        <v>0</v>
      </c>
      <c r="U1576" s="13">
        <f>SUMIFS('Fielding Data'!E:E, 'Fielding Data'!$A:$A, $A1576)</f>
        <v>1</v>
      </c>
      <c r="V1576" s="13">
        <f>SUMIFS('Fielding Data'!F:F, 'Fielding Data'!$A:$A, $A1576)</f>
        <v>8</v>
      </c>
      <c r="W1576" s="13">
        <f>SUMIFS('Fielding Data'!G:G, 'Fielding Data'!$A:$A, $A1576)</f>
        <v>0</v>
      </c>
      <c r="X1576" s="13">
        <f>SUMIFS('Fielding Data'!H:H, 'Fielding Data'!$A:$A, $A1576)</f>
        <v>0</v>
      </c>
    </row>
    <row r="1577" spans="1:24" x14ac:dyDescent="0.3">
      <c r="A1577" s="13" t="str">
        <f t="shared" si="49"/>
        <v>guerrvl012011</v>
      </c>
      <c r="B1577" s="16" t="s">
        <v>106</v>
      </c>
      <c r="C1577" s="16">
        <v>2011</v>
      </c>
      <c r="D1577" s="16">
        <v>145</v>
      </c>
      <c r="E1577" s="16">
        <v>562</v>
      </c>
      <c r="F1577" s="16">
        <v>60</v>
      </c>
      <c r="G1577" s="16">
        <v>163</v>
      </c>
      <c r="H1577" s="16">
        <v>30</v>
      </c>
      <c r="I1577" s="16">
        <v>1</v>
      </c>
      <c r="J1577" s="16">
        <v>13</v>
      </c>
      <c r="K1577" s="16">
        <v>63</v>
      </c>
      <c r="L1577" s="16">
        <v>2</v>
      </c>
      <c r="M1577" s="16">
        <v>2</v>
      </c>
      <c r="N1577" s="16">
        <v>17</v>
      </c>
      <c r="O1577" s="16">
        <v>56</v>
      </c>
      <c r="P1577" s="13" t="str">
        <f t="shared" si="48"/>
        <v>Other</v>
      </c>
      <c r="Q1577" s="13">
        <f>IFERROR(VLOOKUP($A1577, 'Fielding Data'!$A$1:$H$12056, 5, 0), 0)</f>
        <v>0</v>
      </c>
      <c r="R1577" s="13">
        <f>IFERROR(VLOOKUP($A1577, 'Fielding Data'!$A$1:$H$12056, 6, 0), 0)</f>
        <v>0</v>
      </c>
      <c r="S1577" s="13">
        <f>IFERROR(VLOOKUP($A1577, 'Fielding Data'!$A$1:$H$12056, 7, 0), 0)</f>
        <v>0</v>
      </c>
      <c r="T1577" s="13">
        <f>IFERROR(VLOOKUP($A1577, 'Fielding Data'!$A$1:$H$12056, 8, 0), 0)</f>
        <v>0</v>
      </c>
      <c r="U1577" s="13">
        <f>SUMIFS('Fielding Data'!E:E, 'Fielding Data'!$A:$A, $A1577)</f>
        <v>0</v>
      </c>
      <c r="V1577" s="13">
        <f>SUMIFS('Fielding Data'!F:F, 'Fielding Data'!$A:$A, $A1577)</f>
        <v>0</v>
      </c>
      <c r="W1577" s="13">
        <f>SUMIFS('Fielding Data'!G:G, 'Fielding Data'!$A:$A, $A1577)</f>
        <v>0</v>
      </c>
      <c r="X1577" s="13">
        <f>SUMIFS('Fielding Data'!H:H, 'Fielding Data'!$A:$A, $A1577)</f>
        <v>0</v>
      </c>
    </row>
    <row r="1578" spans="1:24" x14ac:dyDescent="0.3">
      <c r="A1578" s="13" t="str">
        <f t="shared" si="49"/>
        <v>guillca012011</v>
      </c>
      <c r="B1578" s="16" t="s">
        <v>107</v>
      </c>
      <c r="C1578" s="16">
        <v>2011</v>
      </c>
      <c r="D1578" s="16">
        <v>28</v>
      </c>
      <c r="E1578" s="16">
        <v>95</v>
      </c>
      <c r="F1578" s="16">
        <v>8</v>
      </c>
      <c r="G1578" s="16">
        <v>22</v>
      </c>
      <c r="H1578" s="16">
        <v>2</v>
      </c>
      <c r="I1578" s="16">
        <v>1</v>
      </c>
      <c r="J1578" s="16">
        <v>3</v>
      </c>
      <c r="K1578" s="16">
        <v>13</v>
      </c>
      <c r="L1578" s="16">
        <v>1</v>
      </c>
      <c r="M1578" s="16">
        <v>1</v>
      </c>
      <c r="N1578" s="16">
        <v>5</v>
      </c>
      <c r="O1578" s="16">
        <v>16</v>
      </c>
      <c r="P1578" s="13" t="str">
        <f t="shared" si="48"/>
        <v>1B</v>
      </c>
      <c r="Q1578" s="13">
        <f>IFERROR(VLOOKUP($A1578, 'Fielding Data'!$A$1:$H$12056, 5, 0), 0)</f>
        <v>2</v>
      </c>
      <c r="R1578" s="13">
        <f>IFERROR(VLOOKUP($A1578, 'Fielding Data'!$A$1:$H$12056, 6, 0), 0)</f>
        <v>0</v>
      </c>
      <c r="S1578" s="13">
        <f>IFERROR(VLOOKUP($A1578, 'Fielding Data'!$A$1:$H$12056, 7, 0), 0)</f>
        <v>0</v>
      </c>
      <c r="T1578" s="13">
        <f>IFERROR(VLOOKUP($A1578, 'Fielding Data'!$A$1:$H$12056, 8, 0), 0)</f>
        <v>0</v>
      </c>
      <c r="U1578" s="13">
        <f>SUMIFS('Fielding Data'!E:E, 'Fielding Data'!$A:$A, $A1578)</f>
        <v>50</v>
      </c>
      <c r="V1578" s="13">
        <f>SUMIFS('Fielding Data'!F:F, 'Fielding Data'!$A:$A, $A1578)</f>
        <v>69</v>
      </c>
      <c r="W1578" s="13">
        <f>SUMIFS('Fielding Data'!G:G, 'Fielding Data'!$A:$A, $A1578)</f>
        <v>2</v>
      </c>
      <c r="X1578" s="13">
        <f>SUMIFS('Fielding Data'!H:H, 'Fielding Data'!$A:$A, $A1578)</f>
        <v>20</v>
      </c>
    </row>
    <row r="1579" spans="1:24" x14ac:dyDescent="0.3">
      <c r="A1579" s="13" t="str">
        <f t="shared" si="49"/>
        <v>guthrje012011</v>
      </c>
      <c r="B1579" s="16" t="s">
        <v>451</v>
      </c>
      <c r="C1579" s="16">
        <v>2011</v>
      </c>
      <c r="D1579" s="16">
        <v>35</v>
      </c>
      <c r="E1579" s="16">
        <v>5</v>
      </c>
      <c r="F1579" s="16">
        <v>0</v>
      </c>
      <c r="G1579" s="16">
        <v>1</v>
      </c>
      <c r="H1579" s="16">
        <v>1</v>
      </c>
      <c r="I1579" s="16">
        <v>0</v>
      </c>
      <c r="J1579" s="16">
        <v>0</v>
      </c>
      <c r="K1579" s="16">
        <v>0</v>
      </c>
      <c r="L1579" s="16">
        <v>0</v>
      </c>
      <c r="M1579" s="16">
        <v>0</v>
      </c>
      <c r="N1579" s="16">
        <v>0</v>
      </c>
      <c r="O1579" s="16">
        <v>2</v>
      </c>
      <c r="P1579" s="13" t="str">
        <f t="shared" si="48"/>
        <v>P</v>
      </c>
      <c r="Q1579" s="13">
        <f>IFERROR(VLOOKUP($A1579, 'Fielding Data'!$A$1:$H$12056, 5, 0), 0)</f>
        <v>11</v>
      </c>
      <c r="R1579" s="13">
        <f>IFERROR(VLOOKUP($A1579, 'Fielding Data'!$A$1:$H$12056, 6, 0), 0)</f>
        <v>35</v>
      </c>
      <c r="S1579" s="13">
        <f>IFERROR(VLOOKUP($A1579, 'Fielding Data'!$A$1:$H$12056, 7, 0), 0)</f>
        <v>3</v>
      </c>
      <c r="T1579" s="13">
        <f>IFERROR(VLOOKUP($A1579, 'Fielding Data'!$A$1:$H$12056, 8, 0), 0)</f>
        <v>5</v>
      </c>
      <c r="U1579" s="13">
        <f>SUMIFS('Fielding Data'!E:E, 'Fielding Data'!$A:$A, $A1579)</f>
        <v>11</v>
      </c>
      <c r="V1579" s="13">
        <f>SUMIFS('Fielding Data'!F:F, 'Fielding Data'!$A:$A, $A1579)</f>
        <v>35</v>
      </c>
      <c r="W1579" s="13">
        <f>SUMIFS('Fielding Data'!G:G, 'Fielding Data'!$A:$A, $A1579)</f>
        <v>3</v>
      </c>
      <c r="X1579" s="13">
        <f>SUMIFS('Fielding Data'!H:H, 'Fielding Data'!$A:$A, $A1579)</f>
        <v>5</v>
      </c>
    </row>
    <row r="1580" spans="1:24" x14ac:dyDescent="0.3">
      <c r="A1580" s="13" t="str">
        <f t="shared" si="49"/>
        <v>gutiefr012011</v>
      </c>
      <c r="B1580" s="16" t="s">
        <v>545</v>
      </c>
      <c r="C1580" s="16">
        <v>2011</v>
      </c>
      <c r="D1580" s="16">
        <v>92</v>
      </c>
      <c r="E1580" s="16">
        <v>322</v>
      </c>
      <c r="F1580" s="16">
        <v>26</v>
      </c>
      <c r="G1580" s="16">
        <v>72</v>
      </c>
      <c r="H1580" s="16">
        <v>13</v>
      </c>
      <c r="I1580" s="16">
        <v>0</v>
      </c>
      <c r="J1580" s="16">
        <v>1</v>
      </c>
      <c r="K1580" s="16">
        <v>19</v>
      </c>
      <c r="L1580" s="16">
        <v>13</v>
      </c>
      <c r="M1580" s="16">
        <v>2</v>
      </c>
      <c r="N1580" s="16">
        <v>16</v>
      </c>
      <c r="O1580" s="16">
        <v>56</v>
      </c>
      <c r="P1580" s="13" t="str">
        <f t="shared" si="48"/>
        <v>CF</v>
      </c>
      <c r="Q1580" s="13">
        <f>IFERROR(VLOOKUP($A1580, 'Fielding Data'!$A$1:$H$12056, 5, 0), 0)</f>
        <v>0</v>
      </c>
      <c r="R1580" s="13">
        <f>IFERROR(VLOOKUP($A1580, 'Fielding Data'!$A$1:$H$12056, 6, 0), 0)</f>
        <v>0</v>
      </c>
      <c r="S1580" s="13">
        <f>IFERROR(VLOOKUP($A1580, 'Fielding Data'!$A$1:$H$12056, 7, 0), 0)</f>
        <v>0</v>
      </c>
      <c r="T1580" s="13">
        <f>IFERROR(VLOOKUP($A1580, 'Fielding Data'!$A$1:$H$12056, 8, 0), 0)</f>
        <v>0</v>
      </c>
      <c r="U1580" s="13">
        <f>SUMIFS('Fielding Data'!E:E, 'Fielding Data'!$A:$A, $A1580)</f>
        <v>237</v>
      </c>
      <c r="V1580" s="13">
        <f>SUMIFS('Fielding Data'!F:F, 'Fielding Data'!$A:$A, $A1580)</f>
        <v>7</v>
      </c>
      <c r="W1580" s="13">
        <f>SUMIFS('Fielding Data'!G:G, 'Fielding Data'!$A:$A, $A1580)</f>
        <v>0</v>
      </c>
      <c r="X1580" s="13">
        <f>SUMIFS('Fielding Data'!H:H, 'Fielding Data'!$A:$A, $A1580)</f>
        <v>3</v>
      </c>
    </row>
    <row r="1581" spans="1:24" x14ac:dyDescent="0.3">
      <c r="A1581" s="13" t="str">
        <f t="shared" si="49"/>
        <v>gutieju012011</v>
      </c>
      <c r="B1581" s="16" t="s">
        <v>793</v>
      </c>
      <c r="C1581" s="16">
        <v>2011</v>
      </c>
      <c r="D1581" s="16">
        <v>20</v>
      </c>
      <c r="E1581" s="16">
        <v>0</v>
      </c>
      <c r="F1581" s="16">
        <v>0</v>
      </c>
      <c r="G1581" s="16">
        <v>0</v>
      </c>
      <c r="H1581" s="16">
        <v>0</v>
      </c>
      <c r="I1581" s="16">
        <v>0</v>
      </c>
      <c r="J1581" s="16">
        <v>0</v>
      </c>
      <c r="K1581" s="16">
        <v>0</v>
      </c>
      <c r="L1581" s="16">
        <v>0</v>
      </c>
      <c r="M1581" s="16">
        <v>0</v>
      </c>
      <c r="N1581" s="16">
        <v>0</v>
      </c>
      <c r="O1581" s="16">
        <v>0</v>
      </c>
      <c r="P1581" s="13" t="str">
        <f t="shared" si="48"/>
        <v>P</v>
      </c>
      <c r="Q1581" s="13">
        <f>IFERROR(VLOOKUP($A1581, 'Fielding Data'!$A$1:$H$12056, 5, 0), 0)</f>
        <v>1</v>
      </c>
      <c r="R1581" s="13">
        <f>IFERROR(VLOOKUP($A1581, 'Fielding Data'!$A$1:$H$12056, 6, 0), 0)</f>
        <v>0</v>
      </c>
      <c r="S1581" s="13">
        <f>IFERROR(VLOOKUP($A1581, 'Fielding Data'!$A$1:$H$12056, 7, 0), 0)</f>
        <v>2</v>
      </c>
      <c r="T1581" s="13">
        <f>IFERROR(VLOOKUP($A1581, 'Fielding Data'!$A$1:$H$12056, 8, 0), 0)</f>
        <v>0</v>
      </c>
      <c r="U1581" s="13">
        <f>SUMIFS('Fielding Data'!E:E, 'Fielding Data'!$A:$A, $A1581)</f>
        <v>1</v>
      </c>
      <c r="V1581" s="13">
        <f>SUMIFS('Fielding Data'!F:F, 'Fielding Data'!$A:$A, $A1581)</f>
        <v>0</v>
      </c>
      <c r="W1581" s="13">
        <f>SUMIFS('Fielding Data'!G:G, 'Fielding Data'!$A:$A, $A1581)</f>
        <v>2</v>
      </c>
      <c r="X1581" s="13">
        <f>SUMIFS('Fielding Data'!H:H, 'Fielding Data'!$A:$A, $A1581)</f>
        <v>0</v>
      </c>
    </row>
    <row r="1582" spans="1:24" x14ac:dyDescent="0.3">
      <c r="A1582" s="13" t="str">
        <f t="shared" si="49"/>
        <v>guyerbr012011</v>
      </c>
      <c r="B1582" s="16" t="s">
        <v>1515</v>
      </c>
      <c r="C1582" s="16">
        <v>2011</v>
      </c>
      <c r="D1582" s="16">
        <v>15</v>
      </c>
      <c r="E1582" s="16">
        <v>41</v>
      </c>
      <c r="F1582" s="16">
        <v>7</v>
      </c>
      <c r="G1582" s="16">
        <v>8</v>
      </c>
      <c r="H1582" s="16">
        <v>1</v>
      </c>
      <c r="I1582" s="16">
        <v>0</v>
      </c>
      <c r="J1582" s="16">
        <v>2</v>
      </c>
      <c r="K1582" s="16">
        <v>3</v>
      </c>
      <c r="L1582" s="16">
        <v>0</v>
      </c>
      <c r="M1582" s="16">
        <v>0</v>
      </c>
      <c r="N1582" s="16">
        <v>1</v>
      </c>
      <c r="O1582" s="16">
        <v>9</v>
      </c>
      <c r="P1582" s="13" t="str">
        <f t="shared" si="48"/>
        <v>LF</v>
      </c>
      <c r="Q1582" s="13">
        <f>IFERROR(VLOOKUP($A1582, 'Fielding Data'!$A$1:$H$12056, 5, 0), 0)</f>
        <v>0</v>
      </c>
      <c r="R1582" s="13">
        <f>IFERROR(VLOOKUP($A1582, 'Fielding Data'!$A$1:$H$12056, 6, 0), 0)</f>
        <v>0</v>
      </c>
      <c r="S1582" s="13">
        <f>IFERROR(VLOOKUP($A1582, 'Fielding Data'!$A$1:$H$12056, 7, 0), 0)</f>
        <v>0</v>
      </c>
      <c r="T1582" s="13">
        <f>IFERROR(VLOOKUP($A1582, 'Fielding Data'!$A$1:$H$12056, 8, 0), 0)</f>
        <v>0</v>
      </c>
      <c r="U1582" s="13">
        <f>SUMIFS('Fielding Data'!E:E, 'Fielding Data'!$A:$A, $A1582)</f>
        <v>20</v>
      </c>
      <c r="V1582" s="13">
        <f>SUMIFS('Fielding Data'!F:F, 'Fielding Data'!$A:$A, $A1582)</f>
        <v>0</v>
      </c>
      <c r="W1582" s="13">
        <f>SUMIFS('Fielding Data'!G:G, 'Fielding Data'!$A:$A, $A1582)</f>
        <v>0</v>
      </c>
      <c r="X1582" s="13">
        <f>SUMIFS('Fielding Data'!H:H, 'Fielding Data'!$A:$A, $A1582)</f>
        <v>0</v>
      </c>
    </row>
    <row r="1583" spans="1:24" x14ac:dyDescent="0.3">
      <c r="A1583" s="13" t="str">
        <f t="shared" si="49"/>
        <v>guzmaje012011</v>
      </c>
      <c r="B1583" s="16" t="s">
        <v>1095</v>
      </c>
      <c r="C1583" s="16">
        <v>2011</v>
      </c>
      <c r="D1583" s="16">
        <v>76</v>
      </c>
      <c r="E1583" s="16">
        <v>247</v>
      </c>
      <c r="F1583" s="16">
        <v>33</v>
      </c>
      <c r="G1583" s="16">
        <v>77</v>
      </c>
      <c r="H1583" s="16">
        <v>22</v>
      </c>
      <c r="I1583" s="16">
        <v>2</v>
      </c>
      <c r="J1583" s="16">
        <v>5</v>
      </c>
      <c r="K1583" s="16">
        <v>44</v>
      </c>
      <c r="L1583" s="16">
        <v>9</v>
      </c>
      <c r="M1583" s="16">
        <v>2</v>
      </c>
      <c r="N1583" s="16">
        <v>22</v>
      </c>
      <c r="O1583" s="16">
        <v>43</v>
      </c>
      <c r="P1583" s="13" t="str">
        <f t="shared" si="48"/>
        <v>1B</v>
      </c>
      <c r="Q1583" s="13">
        <f>IFERROR(VLOOKUP($A1583, 'Fielding Data'!$A$1:$H$12056, 5, 0), 0)</f>
        <v>380</v>
      </c>
      <c r="R1583" s="13">
        <f>IFERROR(VLOOKUP($A1583, 'Fielding Data'!$A$1:$H$12056, 6, 0), 0)</f>
        <v>35</v>
      </c>
      <c r="S1583" s="13">
        <f>IFERROR(VLOOKUP($A1583, 'Fielding Data'!$A$1:$H$12056, 7, 0), 0)</f>
        <v>4</v>
      </c>
      <c r="T1583" s="13">
        <f>IFERROR(VLOOKUP($A1583, 'Fielding Data'!$A$1:$H$12056, 8, 0), 0)</f>
        <v>28</v>
      </c>
      <c r="U1583" s="13">
        <f>SUMIFS('Fielding Data'!E:E, 'Fielding Data'!$A:$A, $A1583)</f>
        <v>393</v>
      </c>
      <c r="V1583" s="13">
        <f>SUMIFS('Fielding Data'!F:F, 'Fielding Data'!$A:$A, $A1583)</f>
        <v>35</v>
      </c>
      <c r="W1583" s="13">
        <f>SUMIFS('Fielding Data'!G:G, 'Fielding Data'!$A:$A, $A1583)</f>
        <v>4</v>
      </c>
      <c r="X1583" s="13">
        <f>SUMIFS('Fielding Data'!H:H, 'Fielding Data'!$A:$A, $A1583)</f>
        <v>28</v>
      </c>
    </row>
    <row r="1584" spans="1:24" x14ac:dyDescent="0.3">
      <c r="A1584" s="13" t="str">
        <f t="shared" si="49"/>
        <v>gwynnto022011</v>
      </c>
      <c r="B1584" s="16" t="s">
        <v>649</v>
      </c>
      <c r="C1584" s="16">
        <v>2011</v>
      </c>
      <c r="D1584" s="16">
        <v>136</v>
      </c>
      <c r="E1584" s="16">
        <v>312</v>
      </c>
      <c r="F1584" s="16">
        <v>37</v>
      </c>
      <c r="G1584" s="16">
        <v>80</v>
      </c>
      <c r="H1584" s="16">
        <v>12</v>
      </c>
      <c r="I1584" s="16">
        <v>6</v>
      </c>
      <c r="J1584" s="16">
        <v>2</v>
      </c>
      <c r="K1584" s="16">
        <v>22</v>
      </c>
      <c r="L1584" s="16">
        <v>22</v>
      </c>
      <c r="M1584" s="16">
        <v>6</v>
      </c>
      <c r="N1584" s="16">
        <v>23</v>
      </c>
      <c r="O1584" s="16">
        <v>61</v>
      </c>
      <c r="P1584" s="13" t="str">
        <f t="shared" si="48"/>
        <v>CF</v>
      </c>
      <c r="Q1584" s="13">
        <f>IFERROR(VLOOKUP($A1584, 'Fielding Data'!$A$1:$H$12056, 5, 0), 0)</f>
        <v>0</v>
      </c>
      <c r="R1584" s="13">
        <f>IFERROR(VLOOKUP($A1584, 'Fielding Data'!$A$1:$H$12056, 6, 0), 0)</f>
        <v>0</v>
      </c>
      <c r="S1584" s="13">
        <f>IFERROR(VLOOKUP($A1584, 'Fielding Data'!$A$1:$H$12056, 7, 0), 0)</f>
        <v>0</v>
      </c>
      <c r="T1584" s="13">
        <f>IFERROR(VLOOKUP($A1584, 'Fielding Data'!$A$1:$H$12056, 8, 0), 0)</f>
        <v>0</v>
      </c>
      <c r="U1584" s="13">
        <f>SUMIFS('Fielding Data'!E:E, 'Fielding Data'!$A:$A, $A1584)</f>
        <v>140</v>
      </c>
      <c r="V1584" s="13">
        <f>SUMIFS('Fielding Data'!F:F, 'Fielding Data'!$A:$A, $A1584)</f>
        <v>8</v>
      </c>
      <c r="W1584" s="13">
        <f>SUMIFS('Fielding Data'!G:G, 'Fielding Data'!$A:$A, $A1584)</f>
        <v>1</v>
      </c>
      <c r="X1584" s="13">
        <f>SUMIFS('Fielding Data'!H:H, 'Fielding Data'!$A:$A, $A1584)</f>
        <v>2</v>
      </c>
    </row>
    <row r="1585" spans="1:24" x14ac:dyDescent="0.3">
      <c r="A1585" s="13" t="str">
        <f t="shared" si="49"/>
        <v>hackeer012011</v>
      </c>
      <c r="B1585" s="16" t="s">
        <v>1096</v>
      </c>
      <c r="C1585" s="16">
        <v>2011</v>
      </c>
      <c r="D1585" s="16">
        <v>2</v>
      </c>
      <c r="E1585" s="16">
        <v>0</v>
      </c>
      <c r="F1585" s="16">
        <v>0</v>
      </c>
      <c r="G1585" s="16">
        <v>0</v>
      </c>
      <c r="H1585" s="16">
        <v>0</v>
      </c>
      <c r="I1585" s="16">
        <v>0</v>
      </c>
      <c r="J1585" s="16">
        <v>0</v>
      </c>
      <c r="K1585" s="16">
        <v>0</v>
      </c>
      <c r="L1585" s="16">
        <v>0</v>
      </c>
      <c r="M1585" s="16">
        <v>0</v>
      </c>
      <c r="N1585" s="16">
        <v>0</v>
      </c>
      <c r="O1585" s="16">
        <v>0</v>
      </c>
      <c r="P1585" s="13" t="str">
        <f t="shared" si="48"/>
        <v>P</v>
      </c>
      <c r="Q1585" s="13">
        <f>IFERROR(VLOOKUP($A1585, 'Fielding Data'!$A$1:$H$12056, 5, 0), 0)</f>
        <v>0</v>
      </c>
      <c r="R1585" s="13">
        <f>IFERROR(VLOOKUP($A1585, 'Fielding Data'!$A$1:$H$12056, 6, 0), 0)</f>
        <v>1</v>
      </c>
      <c r="S1585" s="13">
        <f>IFERROR(VLOOKUP($A1585, 'Fielding Data'!$A$1:$H$12056, 7, 0), 0)</f>
        <v>0</v>
      </c>
      <c r="T1585" s="13">
        <f>IFERROR(VLOOKUP($A1585, 'Fielding Data'!$A$1:$H$12056, 8, 0), 0)</f>
        <v>0</v>
      </c>
      <c r="U1585" s="13">
        <f>SUMIFS('Fielding Data'!E:E, 'Fielding Data'!$A:$A, $A1585)</f>
        <v>0</v>
      </c>
      <c r="V1585" s="13">
        <f>SUMIFS('Fielding Data'!F:F, 'Fielding Data'!$A:$A, $A1585)</f>
        <v>1</v>
      </c>
      <c r="W1585" s="13">
        <f>SUMIFS('Fielding Data'!G:G, 'Fielding Data'!$A:$A, $A1585)</f>
        <v>0</v>
      </c>
      <c r="X1585" s="13">
        <f>SUMIFS('Fielding Data'!H:H, 'Fielding Data'!$A:$A, $A1585)</f>
        <v>0</v>
      </c>
    </row>
    <row r="1586" spans="1:24" x14ac:dyDescent="0.3">
      <c r="A1586" s="13" t="str">
        <f t="shared" si="49"/>
        <v>hafnetr012011</v>
      </c>
      <c r="B1586" s="16" t="s">
        <v>301</v>
      </c>
      <c r="C1586" s="16">
        <v>2011</v>
      </c>
      <c r="D1586" s="16">
        <v>94</v>
      </c>
      <c r="E1586" s="16">
        <v>325</v>
      </c>
      <c r="F1586" s="16">
        <v>41</v>
      </c>
      <c r="G1586" s="16">
        <v>91</v>
      </c>
      <c r="H1586" s="16">
        <v>16</v>
      </c>
      <c r="I1586" s="16">
        <v>0</v>
      </c>
      <c r="J1586" s="16">
        <v>13</v>
      </c>
      <c r="K1586" s="16">
        <v>57</v>
      </c>
      <c r="L1586" s="16">
        <v>0</v>
      </c>
      <c r="M1586" s="16">
        <v>0</v>
      </c>
      <c r="N1586" s="16">
        <v>36</v>
      </c>
      <c r="O1586" s="16">
        <v>78</v>
      </c>
      <c r="P1586" s="13" t="str">
        <f t="shared" si="48"/>
        <v>Other</v>
      </c>
      <c r="Q1586" s="13">
        <f>IFERROR(VLOOKUP($A1586, 'Fielding Data'!$A$1:$H$12056, 5, 0), 0)</f>
        <v>0</v>
      </c>
      <c r="R1586" s="13">
        <f>IFERROR(VLOOKUP($A1586, 'Fielding Data'!$A$1:$H$12056, 6, 0), 0)</f>
        <v>0</v>
      </c>
      <c r="S1586" s="13">
        <f>IFERROR(VLOOKUP($A1586, 'Fielding Data'!$A$1:$H$12056, 7, 0), 0)</f>
        <v>0</v>
      </c>
      <c r="T1586" s="13">
        <f>IFERROR(VLOOKUP($A1586, 'Fielding Data'!$A$1:$H$12056, 8, 0), 0)</f>
        <v>0</v>
      </c>
      <c r="U1586" s="13">
        <f>SUMIFS('Fielding Data'!E:E, 'Fielding Data'!$A:$A, $A1586)</f>
        <v>0</v>
      </c>
      <c r="V1586" s="13">
        <f>SUMIFS('Fielding Data'!F:F, 'Fielding Data'!$A:$A, $A1586)</f>
        <v>0</v>
      </c>
      <c r="W1586" s="13">
        <f>SUMIFS('Fielding Data'!G:G, 'Fielding Data'!$A:$A, $A1586)</f>
        <v>0</v>
      </c>
      <c r="X1586" s="13">
        <f>SUMIFS('Fielding Data'!H:H, 'Fielding Data'!$A:$A, $A1586)</f>
        <v>0</v>
      </c>
    </row>
    <row r="1587" spans="1:24" x14ac:dyDescent="0.3">
      <c r="A1587" s="13" t="str">
        <f t="shared" si="49"/>
        <v>hagadni012011</v>
      </c>
      <c r="B1587" s="16" t="s">
        <v>1516</v>
      </c>
      <c r="C1587" s="16">
        <v>2011</v>
      </c>
      <c r="D1587" s="16">
        <v>9</v>
      </c>
      <c r="E1587" s="16">
        <v>0</v>
      </c>
      <c r="F1587" s="16">
        <v>0</v>
      </c>
      <c r="G1587" s="16">
        <v>0</v>
      </c>
      <c r="H1587" s="16">
        <v>0</v>
      </c>
      <c r="I1587" s="16">
        <v>0</v>
      </c>
      <c r="J1587" s="16">
        <v>0</v>
      </c>
      <c r="K1587" s="16">
        <v>0</v>
      </c>
      <c r="L1587" s="16">
        <v>0</v>
      </c>
      <c r="M1587" s="16">
        <v>0</v>
      </c>
      <c r="N1587" s="16">
        <v>0</v>
      </c>
      <c r="O1587" s="16">
        <v>0</v>
      </c>
      <c r="P1587" s="13" t="str">
        <f t="shared" si="48"/>
        <v>P</v>
      </c>
      <c r="Q1587" s="13">
        <f>IFERROR(VLOOKUP($A1587, 'Fielding Data'!$A$1:$H$12056, 5, 0), 0)</f>
        <v>0</v>
      </c>
      <c r="R1587" s="13">
        <f>IFERROR(VLOOKUP($A1587, 'Fielding Data'!$A$1:$H$12056, 6, 0), 0)</f>
        <v>1</v>
      </c>
      <c r="S1587" s="13">
        <f>IFERROR(VLOOKUP($A1587, 'Fielding Data'!$A$1:$H$12056, 7, 0), 0)</f>
        <v>0</v>
      </c>
      <c r="T1587" s="13">
        <f>IFERROR(VLOOKUP($A1587, 'Fielding Data'!$A$1:$H$12056, 8, 0), 0)</f>
        <v>0</v>
      </c>
      <c r="U1587" s="13">
        <f>SUMIFS('Fielding Data'!E:E, 'Fielding Data'!$A:$A, $A1587)</f>
        <v>0</v>
      </c>
      <c r="V1587" s="13">
        <f>SUMIFS('Fielding Data'!F:F, 'Fielding Data'!$A:$A, $A1587)</f>
        <v>1</v>
      </c>
      <c r="W1587" s="13">
        <f>SUMIFS('Fielding Data'!G:G, 'Fielding Data'!$A:$A, $A1587)</f>
        <v>0</v>
      </c>
      <c r="X1587" s="13">
        <f>SUMIFS('Fielding Data'!H:H, 'Fielding Data'!$A:$A, $A1587)</f>
        <v>0</v>
      </c>
    </row>
    <row r="1588" spans="1:24" x14ac:dyDescent="0.3">
      <c r="A1588" s="13" t="str">
        <f t="shared" si="49"/>
        <v>hairssc012011</v>
      </c>
      <c r="B1588" s="16" t="s">
        <v>453</v>
      </c>
      <c r="C1588" s="16">
        <v>2011</v>
      </c>
      <c r="D1588" s="16">
        <v>79</v>
      </c>
      <c r="E1588" s="16">
        <v>132</v>
      </c>
      <c r="F1588" s="16">
        <v>20</v>
      </c>
      <c r="G1588" s="16">
        <v>31</v>
      </c>
      <c r="H1588" s="16">
        <v>8</v>
      </c>
      <c r="I1588" s="16">
        <v>1</v>
      </c>
      <c r="J1588" s="16">
        <v>7</v>
      </c>
      <c r="K1588" s="16">
        <v>24</v>
      </c>
      <c r="L1588" s="16">
        <v>1</v>
      </c>
      <c r="M1588" s="16">
        <v>1</v>
      </c>
      <c r="N1588" s="16">
        <v>11</v>
      </c>
      <c r="O1588" s="16">
        <v>34</v>
      </c>
      <c r="P1588" s="13" t="str">
        <f t="shared" si="48"/>
        <v>2B</v>
      </c>
      <c r="Q1588" s="13">
        <f>IFERROR(VLOOKUP($A1588, 'Fielding Data'!$A$1:$H$12056, 5, 0), 0)</f>
        <v>0</v>
      </c>
      <c r="R1588" s="13">
        <f>IFERROR(VLOOKUP($A1588, 'Fielding Data'!$A$1:$H$12056, 6, 0), 0)</f>
        <v>0</v>
      </c>
      <c r="S1588" s="13">
        <f>IFERROR(VLOOKUP($A1588, 'Fielding Data'!$A$1:$H$12056, 7, 0), 0)</f>
        <v>0</v>
      </c>
      <c r="T1588" s="13">
        <f>IFERROR(VLOOKUP($A1588, 'Fielding Data'!$A$1:$H$12056, 8, 0), 0)</f>
        <v>0</v>
      </c>
      <c r="U1588" s="13">
        <f>SUMIFS('Fielding Data'!E:E, 'Fielding Data'!$A:$A, $A1588)</f>
        <v>44</v>
      </c>
      <c r="V1588" s="13">
        <f>SUMIFS('Fielding Data'!F:F, 'Fielding Data'!$A:$A, $A1588)</f>
        <v>0</v>
      </c>
      <c r="W1588" s="13">
        <f>SUMIFS('Fielding Data'!G:G, 'Fielding Data'!$A:$A, $A1588)</f>
        <v>2</v>
      </c>
      <c r="X1588" s="13">
        <f>SUMIFS('Fielding Data'!H:H, 'Fielding Data'!$A:$A, $A1588)</f>
        <v>0</v>
      </c>
    </row>
    <row r="1589" spans="1:24" x14ac:dyDescent="0.3">
      <c r="A1589" s="13" t="str">
        <f t="shared" si="49"/>
        <v>hallaro012011</v>
      </c>
      <c r="B1589" s="16" t="s">
        <v>111</v>
      </c>
      <c r="C1589" s="16">
        <v>2011</v>
      </c>
      <c r="D1589" s="16">
        <v>32</v>
      </c>
      <c r="E1589" s="16">
        <v>74</v>
      </c>
      <c r="F1589" s="16">
        <v>3</v>
      </c>
      <c r="G1589" s="16">
        <v>9</v>
      </c>
      <c r="H1589" s="16">
        <v>2</v>
      </c>
      <c r="I1589" s="16">
        <v>0</v>
      </c>
      <c r="J1589" s="16">
        <v>0</v>
      </c>
      <c r="K1589" s="16">
        <v>3</v>
      </c>
      <c r="L1589" s="16">
        <v>0</v>
      </c>
      <c r="M1589" s="16">
        <v>0</v>
      </c>
      <c r="N1589" s="16">
        <v>2</v>
      </c>
      <c r="O1589" s="16">
        <v>35</v>
      </c>
      <c r="P1589" s="13" t="str">
        <f t="shared" si="48"/>
        <v>P</v>
      </c>
      <c r="Q1589" s="13">
        <f>IFERROR(VLOOKUP($A1589, 'Fielding Data'!$A$1:$H$12056, 5, 0), 0)</f>
        <v>12</v>
      </c>
      <c r="R1589" s="13">
        <f>IFERROR(VLOOKUP($A1589, 'Fielding Data'!$A$1:$H$12056, 6, 0), 0)</f>
        <v>30</v>
      </c>
      <c r="S1589" s="13">
        <f>IFERROR(VLOOKUP($A1589, 'Fielding Data'!$A$1:$H$12056, 7, 0), 0)</f>
        <v>1</v>
      </c>
      <c r="T1589" s="13">
        <f>IFERROR(VLOOKUP($A1589, 'Fielding Data'!$A$1:$H$12056, 8, 0), 0)</f>
        <v>0</v>
      </c>
      <c r="U1589" s="13">
        <f>SUMIFS('Fielding Data'!E:E, 'Fielding Data'!$A:$A, $A1589)</f>
        <v>12</v>
      </c>
      <c r="V1589" s="13">
        <f>SUMIFS('Fielding Data'!F:F, 'Fielding Data'!$A:$A, $A1589)</f>
        <v>30</v>
      </c>
      <c r="W1589" s="13">
        <f>SUMIFS('Fielding Data'!G:G, 'Fielding Data'!$A:$A, $A1589)</f>
        <v>1</v>
      </c>
      <c r="X1589" s="13">
        <f>SUMIFS('Fielding Data'!H:H, 'Fielding Data'!$A:$A, $A1589)</f>
        <v>0</v>
      </c>
    </row>
    <row r="1590" spans="1:24" x14ac:dyDescent="0.3">
      <c r="A1590" s="13" t="str">
        <f t="shared" si="49"/>
        <v>halmagr012011</v>
      </c>
      <c r="B1590" s="16" t="s">
        <v>1284</v>
      </c>
      <c r="C1590" s="16">
        <v>2011</v>
      </c>
      <c r="D1590" s="16">
        <v>35</v>
      </c>
      <c r="E1590" s="16">
        <v>87</v>
      </c>
      <c r="F1590" s="16">
        <v>7</v>
      </c>
      <c r="G1590" s="16">
        <v>20</v>
      </c>
      <c r="H1590" s="16">
        <v>2</v>
      </c>
      <c r="I1590" s="16">
        <v>1</v>
      </c>
      <c r="J1590" s="16">
        <v>2</v>
      </c>
      <c r="K1590" s="16">
        <v>6</v>
      </c>
      <c r="L1590" s="16">
        <v>5</v>
      </c>
      <c r="M1590" s="16">
        <v>1</v>
      </c>
      <c r="N1590" s="16">
        <v>2</v>
      </c>
      <c r="O1590" s="16">
        <v>32</v>
      </c>
      <c r="P1590" s="13" t="str">
        <f t="shared" si="48"/>
        <v>CF</v>
      </c>
      <c r="Q1590" s="13">
        <f>IFERROR(VLOOKUP($A1590, 'Fielding Data'!$A$1:$H$12056, 5, 0), 0)</f>
        <v>0</v>
      </c>
      <c r="R1590" s="13">
        <f>IFERROR(VLOOKUP($A1590, 'Fielding Data'!$A$1:$H$12056, 6, 0), 0)</f>
        <v>0</v>
      </c>
      <c r="S1590" s="13">
        <f>IFERROR(VLOOKUP($A1590, 'Fielding Data'!$A$1:$H$12056, 7, 0), 0)</f>
        <v>0</v>
      </c>
      <c r="T1590" s="13">
        <f>IFERROR(VLOOKUP($A1590, 'Fielding Data'!$A$1:$H$12056, 8, 0), 0)</f>
        <v>0</v>
      </c>
      <c r="U1590" s="13">
        <f>SUMIFS('Fielding Data'!E:E, 'Fielding Data'!$A:$A, $A1590)</f>
        <v>59</v>
      </c>
      <c r="V1590" s="13">
        <f>SUMIFS('Fielding Data'!F:F, 'Fielding Data'!$A:$A, $A1590)</f>
        <v>0</v>
      </c>
      <c r="W1590" s="13">
        <f>SUMIFS('Fielding Data'!G:G, 'Fielding Data'!$A:$A, $A1590)</f>
        <v>0</v>
      </c>
      <c r="X1590" s="13">
        <f>SUMIFS('Fielding Data'!H:H, 'Fielding Data'!$A:$A, $A1590)</f>
        <v>0</v>
      </c>
    </row>
    <row r="1591" spans="1:24" x14ac:dyDescent="0.3">
      <c r="A1591" s="13" t="str">
        <f t="shared" si="49"/>
        <v>hambuma012011</v>
      </c>
      <c r="B1591" s="16" t="s">
        <v>1517</v>
      </c>
      <c r="C1591" s="16">
        <v>2011</v>
      </c>
      <c r="D1591" s="16">
        <v>5</v>
      </c>
      <c r="E1591" s="16">
        <v>0</v>
      </c>
      <c r="F1591" s="16">
        <v>0</v>
      </c>
      <c r="G1591" s="16">
        <v>0</v>
      </c>
      <c r="H1591" s="16">
        <v>0</v>
      </c>
      <c r="I1591" s="16">
        <v>0</v>
      </c>
      <c r="J1591" s="16">
        <v>0</v>
      </c>
      <c r="K1591" s="16">
        <v>0</v>
      </c>
      <c r="L1591" s="16">
        <v>0</v>
      </c>
      <c r="M1591" s="16">
        <v>0</v>
      </c>
      <c r="N1591" s="16">
        <v>0</v>
      </c>
      <c r="O1591" s="16">
        <v>0</v>
      </c>
      <c r="P1591" s="13" t="str">
        <f t="shared" si="48"/>
        <v>P</v>
      </c>
      <c r="Q1591" s="13">
        <f>IFERROR(VLOOKUP($A1591, 'Fielding Data'!$A$1:$H$12056, 5, 0), 0)</f>
        <v>0</v>
      </c>
      <c r="R1591" s="13">
        <f>IFERROR(VLOOKUP($A1591, 'Fielding Data'!$A$1:$H$12056, 6, 0), 0)</f>
        <v>0</v>
      </c>
      <c r="S1591" s="13">
        <f>IFERROR(VLOOKUP($A1591, 'Fielding Data'!$A$1:$H$12056, 7, 0), 0)</f>
        <v>0</v>
      </c>
      <c r="T1591" s="13">
        <f>IFERROR(VLOOKUP($A1591, 'Fielding Data'!$A$1:$H$12056, 8, 0), 0)</f>
        <v>0</v>
      </c>
      <c r="U1591" s="13">
        <f>SUMIFS('Fielding Data'!E:E, 'Fielding Data'!$A:$A, $A1591)</f>
        <v>0</v>
      </c>
      <c r="V1591" s="13">
        <f>SUMIFS('Fielding Data'!F:F, 'Fielding Data'!$A:$A, $A1591)</f>
        <v>0</v>
      </c>
      <c r="W1591" s="13">
        <f>SUMIFS('Fielding Data'!G:G, 'Fielding Data'!$A:$A, $A1591)</f>
        <v>0</v>
      </c>
      <c r="X1591" s="13">
        <f>SUMIFS('Fielding Data'!H:H, 'Fielding Data'!$A:$A, $A1591)</f>
        <v>0</v>
      </c>
    </row>
    <row r="1592" spans="1:24" x14ac:dyDescent="0.3">
      <c r="A1592" s="13" t="str">
        <f t="shared" si="49"/>
        <v>hamelco012011</v>
      </c>
      <c r="B1592" s="16" t="s">
        <v>651</v>
      </c>
      <c r="C1592" s="16">
        <v>2011</v>
      </c>
      <c r="D1592" s="16">
        <v>33</v>
      </c>
      <c r="E1592" s="16">
        <v>69</v>
      </c>
      <c r="F1592" s="16">
        <v>2</v>
      </c>
      <c r="G1592" s="16">
        <v>11</v>
      </c>
      <c r="H1592" s="16">
        <v>0</v>
      </c>
      <c r="I1592" s="16">
        <v>1</v>
      </c>
      <c r="J1592" s="16">
        <v>0</v>
      </c>
      <c r="K1592" s="16">
        <v>3</v>
      </c>
      <c r="L1592" s="16">
        <v>0</v>
      </c>
      <c r="M1592" s="16">
        <v>1</v>
      </c>
      <c r="N1592" s="16">
        <v>3</v>
      </c>
      <c r="O1592" s="16">
        <v>33</v>
      </c>
      <c r="P1592" s="13" t="str">
        <f t="shared" si="48"/>
        <v>P</v>
      </c>
      <c r="Q1592" s="13">
        <f>IFERROR(VLOOKUP($A1592, 'Fielding Data'!$A$1:$H$12056, 5, 0), 0)</f>
        <v>11</v>
      </c>
      <c r="R1592" s="13">
        <f>IFERROR(VLOOKUP($A1592, 'Fielding Data'!$A$1:$H$12056, 6, 0), 0)</f>
        <v>22</v>
      </c>
      <c r="S1592" s="13">
        <f>IFERROR(VLOOKUP($A1592, 'Fielding Data'!$A$1:$H$12056, 7, 0), 0)</f>
        <v>1</v>
      </c>
      <c r="T1592" s="13">
        <f>IFERROR(VLOOKUP($A1592, 'Fielding Data'!$A$1:$H$12056, 8, 0), 0)</f>
        <v>4</v>
      </c>
      <c r="U1592" s="13">
        <f>SUMIFS('Fielding Data'!E:E, 'Fielding Data'!$A:$A, $A1592)</f>
        <v>11</v>
      </c>
      <c r="V1592" s="13">
        <f>SUMIFS('Fielding Data'!F:F, 'Fielding Data'!$A:$A, $A1592)</f>
        <v>22</v>
      </c>
      <c r="W1592" s="13">
        <f>SUMIFS('Fielding Data'!G:G, 'Fielding Data'!$A:$A, $A1592)</f>
        <v>1</v>
      </c>
      <c r="X1592" s="13">
        <f>SUMIFS('Fielding Data'!H:H, 'Fielding Data'!$A:$A, $A1592)</f>
        <v>4</v>
      </c>
    </row>
    <row r="1593" spans="1:24" x14ac:dyDescent="0.3">
      <c r="A1593" s="13" t="str">
        <f t="shared" si="49"/>
        <v>hamiljo032011</v>
      </c>
      <c r="B1593" s="16" t="s">
        <v>794</v>
      </c>
      <c r="C1593" s="16">
        <v>2011</v>
      </c>
      <c r="D1593" s="16">
        <v>121</v>
      </c>
      <c r="E1593" s="16">
        <v>487</v>
      </c>
      <c r="F1593" s="16">
        <v>80</v>
      </c>
      <c r="G1593" s="16">
        <v>145</v>
      </c>
      <c r="H1593" s="16">
        <v>31</v>
      </c>
      <c r="I1593" s="16">
        <v>5</v>
      </c>
      <c r="J1593" s="16">
        <v>25</v>
      </c>
      <c r="K1593" s="16">
        <v>94</v>
      </c>
      <c r="L1593" s="16">
        <v>8</v>
      </c>
      <c r="M1593" s="16">
        <v>1</v>
      </c>
      <c r="N1593" s="16">
        <v>39</v>
      </c>
      <c r="O1593" s="16">
        <v>93</v>
      </c>
      <c r="P1593" s="13" t="str">
        <f t="shared" si="48"/>
        <v>CF</v>
      </c>
      <c r="Q1593" s="13">
        <f>IFERROR(VLOOKUP($A1593, 'Fielding Data'!$A$1:$H$12056, 5, 0), 0)</f>
        <v>0</v>
      </c>
      <c r="R1593" s="13">
        <f>IFERROR(VLOOKUP($A1593, 'Fielding Data'!$A$1:$H$12056, 6, 0), 0)</f>
        <v>0</v>
      </c>
      <c r="S1593" s="13">
        <f>IFERROR(VLOOKUP($A1593, 'Fielding Data'!$A$1:$H$12056, 7, 0), 0)</f>
        <v>0</v>
      </c>
      <c r="T1593" s="13">
        <f>IFERROR(VLOOKUP($A1593, 'Fielding Data'!$A$1:$H$12056, 8, 0), 0)</f>
        <v>0</v>
      </c>
      <c r="U1593" s="13">
        <f>SUMIFS('Fielding Data'!E:E, 'Fielding Data'!$A:$A, $A1593)</f>
        <v>224</v>
      </c>
      <c r="V1593" s="13">
        <f>SUMIFS('Fielding Data'!F:F, 'Fielding Data'!$A:$A, $A1593)</f>
        <v>5</v>
      </c>
      <c r="W1593" s="13">
        <f>SUMIFS('Fielding Data'!G:G, 'Fielding Data'!$A:$A, $A1593)</f>
        <v>5</v>
      </c>
      <c r="X1593" s="13">
        <f>SUMIFS('Fielding Data'!H:H, 'Fielding Data'!$A:$A, $A1593)</f>
        <v>1</v>
      </c>
    </row>
    <row r="1594" spans="1:24" x14ac:dyDescent="0.3">
      <c r="A1594" s="13" t="str">
        <f t="shared" si="49"/>
        <v>hamilma012011</v>
      </c>
      <c r="B1594" s="16" t="s">
        <v>1285</v>
      </c>
      <c r="C1594" s="16">
        <v>2011</v>
      </c>
      <c r="D1594" s="16">
        <v>38</v>
      </c>
      <c r="E1594" s="16">
        <v>47</v>
      </c>
      <c r="F1594" s="16">
        <v>5</v>
      </c>
      <c r="G1594" s="16">
        <v>10</v>
      </c>
      <c r="H1594" s="16">
        <v>3</v>
      </c>
      <c r="I1594" s="16">
        <v>0</v>
      </c>
      <c r="J1594" s="16">
        <v>0</v>
      </c>
      <c r="K1594" s="16">
        <v>4</v>
      </c>
      <c r="L1594" s="16">
        <v>0</v>
      </c>
      <c r="M1594" s="16">
        <v>0</v>
      </c>
      <c r="N1594" s="16">
        <v>4</v>
      </c>
      <c r="O1594" s="16">
        <v>16</v>
      </c>
      <c r="P1594" s="13" t="str">
        <f t="shared" si="48"/>
        <v>1B</v>
      </c>
      <c r="Q1594" s="13">
        <f>IFERROR(VLOOKUP($A1594, 'Fielding Data'!$A$1:$H$12056, 5, 0), 0)</f>
        <v>24</v>
      </c>
      <c r="R1594" s="13">
        <f>IFERROR(VLOOKUP($A1594, 'Fielding Data'!$A$1:$H$12056, 6, 0), 0)</f>
        <v>0</v>
      </c>
      <c r="S1594" s="13">
        <f>IFERROR(VLOOKUP($A1594, 'Fielding Data'!$A$1:$H$12056, 7, 0), 0)</f>
        <v>0</v>
      </c>
      <c r="T1594" s="13">
        <f>IFERROR(VLOOKUP($A1594, 'Fielding Data'!$A$1:$H$12056, 8, 0), 0)</f>
        <v>1</v>
      </c>
      <c r="U1594" s="13">
        <f>SUMIFS('Fielding Data'!E:E, 'Fielding Data'!$A:$A, $A1594)</f>
        <v>24</v>
      </c>
      <c r="V1594" s="13">
        <f>SUMIFS('Fielding Data'!F:F, 'Fielding Data'!$A:$A, $A1594)</f>
        <v>0</v>
      </c>
      <c r="W1594" s="13">
        <f>SUMIFS('Fielding Data'!G:G, 'Fielding Data'!$A:$A, $A1594)</f>
        <v>0</v>
      </c>
      <c r="X1594" s="13">
        <f>SUMIFS('Fielding Data'!H:H, 'Fielding Data'!$A:$A, $A1594)</f>
        <v>1</v>
      </c>
    </row>
    <row r="1595" spans="1:24" x14ac:dyDescent="0.3">
      <c r="A1595" s="13" t="str">
        <f t="shared" si="49"/>
        <v>hammeja012011</v>
      </c>
      <c r="B1595" s="16" t="s">
        <v>652</v>
      </c>
      <c r="C1595" s="16">
        <v>2011</v>
      </c>
      <c r="D1595" s="16">
        <v>33</v>
      </c>
      <c r="E1595" s="16">
        <v>46</v>
      </c>
      <c r="F1595" s="16">
        <v>3</v>
      </c>
      <c r="G1595" s="16">
        <v>7</v>
      </c>
      <c r="H1595" s="16">
        <v>1</v>
      </c>
      <c r="I1595" s="16">
        <v>0</v>
      </c>
      <c r="J1595" s="16">
        <v>1</v>
      </c>
      <c r="K1595" s="16">
        <v>4</v>
      </c>
      <c r="L1595" s="16">
        <v>0</v>
      </c>
      <c r="M1595" s="16">
        <v>0</v>
      </c>
      <c r="N1595" s="16">
        <v>1</v>
      </c>
      <c r="O1595" s="16">
        <v>15</v>
      </c>
      <c r="P1595" s="13" t="str">
        <f t="shared" si="48"/>
        <v>P</v>
      </c>
      <c r="Q1595" s="13">
        <f>IFERROR(VLOOKUP($A1595, 'Fielding Data'!$A$1:$H$12056, 5, 0), 0)</f>
        <v>11</v>
      </c>
      <c r="R1595" s="13">
        <f>IFERROR(VLOOKUP($A1595, 'Fielding Data'!$A$1:$H$12056, 6, 0), 0)</f>
        <v>27</v>
      </c>
      <c r="S1595" s="13">
        <f>IFERROR(VLOOKUP($A1595, 'Fielding Data'!$A$1:$H$12056, 7, 0), 0)</f>
        <v>1</v>
      </c>
      <c r="T1595" s="13">
        <f>IFERROR(VLOOKUP($A1595, 'Fielding Data'!$A$1:$H$12056, 8, 0), 0)</f>
        <v>0</v>
      </c>
      <c r="U1595" s="13">
        <f>SUMIFS('Fielding Data'!E:E, 'Fielding Data'!$A:$A, $A1595)</f>
        <v>11</v>
      </c>
      <c r="V1595" s="13">
        <f>SUMIFS('Fielding Data'!F:F, 'Fielding Data'!$A:$A, $A1595)</f>
        <v>27</v>
      </c>
      <c r="W1595" s="13">
        <f>SUMIFS('Fielding Data'!G:G, 'Fielding Data'!$A:$A, $A1595)</f>
        <v>1</v>
      </c>
      <c r="X1595" s="13">
        <f>SUMIFS('Fielding Data'!H:H, 'Fielding Data'!$A:$A, $A1595)</f>
        <v>0</v>
      </c>
    </row>
    <row r="1596" spans="1:24" x14ac:dyDescent="0.3">
      <c r="A1596" s="13" t="str">
        <f t="shared" si="49"/>
        <v>hammoro012011</v>
      </c>
      <c r="B1596" s="16" t="s">
        <v>375</v>
      </c>
      <c r="C1596" s="16">
        <v>2011</v>
      </c>
      <c r="D1596" s="16">
        <v>2</v>
      </c>
      <c r="E1596" s="16">
        <v>2</v>
      </c>
      <c r="F1596" s="16">
        <v>0</v>
      </c>
      <c r="G1596" s="16">
        <v>0</v>
      </c>
      <c r="H1596" s="16">
        <v>0</v>
      </c>
      <c r="I1596" s="16">
        <v>0</v>
      </c>
      <c r="J1596" s="16">
        <v>0</v>
      </c>
      <c r="K1596" s="16">
        <v>0</v>
      </c>
      <c r="L1596" s="16">
        <v>0</v>
      </c>
      <c r="M1596" s="16">
        <v>0</v>
      </c>
      <c r="N1596" s="16">
        <v>0</v>
      </c>
      <c r="O1596" s="16">
        <v>0</v>
      </c>
      <c r="P1596" s="13" t="str">
        <f t="shared" si="48"/>
        <v>LF</v>
      </c>
      <c r="Q1596" s="13">
        <f>IFERROR(VLOOKUP($A1596, 'Fielding Data'!$A$1:$H$12056, 5, 0), 0)</f>
        <v>0</v>
      </c>
      <c r="R1596" s="13">
        <f>IFERROR(VLOOKUP($A1596, 'Fielding Data'!$A$1:$H$12056, 6, 0), 0)</f>
        <v>0</v>
      </c>
      <c r="S1596" s="13">
        <f>IFERROR(VLOOKUP($A1596, 'Fielding Data'!$A$1:$H$12056, 7, 0), 0)</f>
        <v>0</v>
      </c>
      <c r="T1596" s="13">
        <f>IFERROR(VLOOKUP($A1596, 'Fielding Data'!$A$1:$H$12056, 8, 0), 0)</f>
        <v>0</v>
      </c>
      <c r="U1596" s="13">
        <f>SUMIFS('Fielding Data'!E:E, 'Fielding Data'!$A:$A, $A1596)</f>
        <v>0</v>
      </c>
      <c r="V1596" s="13">
        <f>SUMIFS('Fielding Data'!F:F, 'Fielding Data'!$A:$A, $A1596)</f>
        <v>0</v>
      </c>
      <c r="W1596" s="13">
        <f>SUMIFS('Fielding Data'!G:G, 'Fielding Data'!$A:$A, $A1596)</f>
        <v>0</v>
      </c>
      <c r="X1596" s="13">
        <f>SUMIFS('Fielding Data'!H:H, 'Fielding Data'!$A:$A, $A1596)</f>
        <v>0</v>
      </c>
    </row>
    <row r="1597" spans="1:24" x14ac:dyDescent="0.3">
      <c r="A1597" s="13" t="str">
        <f t="shared" si="49"/>
        <v>hamreer012011</v>
      </c>
      <c r="B1597" s="16" t="s">
        <v>1518</v>
      </c>
      <c r="C1597" s="16">
        <v>2011</v>
      </c>
      <c r="D1597" s="16">
        <v>14</v>
      </c>
      <c r="E1597" s="16">
        <v>0</v>
      </c>
      <c r="F1597" s="16">
        <v>0</v>
      </c>
      <c r="G1597" s="16">
        <v>0</v>
      </c>
      <c r="H1597" s="16">
        <v>0</v>
      </c>
      <c r="I1597" s="16">
        <v>0</v>
      </c>
      <c r="J1597" s="16">
        <v>0</v>
      </c>
      <c r="K1597" s="16">
        <v>0</v>
      </c>
      <c r="L1597" s="16">
        <v>0</v>
      </c>
      <c r="M1597" s="16">
        <v>0</v>
      </c>
      <c r="N1597" s="16">
        <v>0</v>
      </c>
      <c r="O1597" s="16">
        <v>0</v>
      </c>
      <c r="P1597" s="13" t="str">
        <f t="shared" si="48"/>
        <v>P</v>
      </c>
      <c r="Q1597" s="13">
        <f>IFERROR(VLOOKUP($A1597, 'Fielding Data'!$A$1:$H$12056, 5, 0), 0)</f>
        <v>1</v>
      </c>
      <c r="R1597" s="13">
        <f>IFERROR(VLOOKUP($A1597, 'Fielding Data'!$A$1:$H$12056, 6, 0), 0)</f>
        <v>2</v>
      </c>
      <c r="S1597" s="13">
        <f>IFERROR(VLOOKUP($A1597, 'Fielding Data'!$A$1:$H$12056, 7, 0), 0)</f>
        <v>1</v>
      </c>
      <c r="T1597" s="13">
        <f>IFERROR(VLOOKUP($A1597, 'Fielding Data'!$A$1:$H$12056, 8, 0), 0)</f>
        <v>0</v>
      </c>
      <c r="U1597" s="13">
        <f>SUMIFS('Fielding Data'!E:E, 'Fielding Data'!$A:$A, $A1597)</f>
        <v>1</v>
      </c>
      <c r="V1597" s="13">
        <f>SUMIFS('Fielding Data'!F:F, 'Fielding Data'!$A:$A, $A1597)</f>
        <v>2</v>
      </c>
      <c r="W1597" s="13">
        <f>SUMIFS('Fielding Data'!G:G, 'Fielding Data'!$A:$A, $A1597)</f>
        <v>1</v>
      </c>
      <c r="X1597" s="13">
        <f>SUMIFS('Fielding Data'!H:H, 'Fielding Data'!$A:$A, $A1597)</f>
        <v>0</v>
      </c>
    </row>
    <row r="1598" spans="1:24" x14ac:dyDescent="0.3">
      <c r="A1598" s="13" t="str">
        <f t="shared" si="49"/>
        <v>handbr012011</v>
      </c>
      <c r="B1598" s="16" t="s">
        <v>1519</v>
      </c>
      <c r="C1598" s="16">
        <v>2011</v>
      </c>
      <c r="D1598" s="16">
        <v>12</v>
      </c>
      <c r="E1598" s="16">
        <v>17</v>
      </c>
      <c r="F1598" s="16">
        <v>1</v>
      </c>
      <c r="G1598" s="16">
        <v>2</v>
      </c>
      <c r="H1598" s="16">
        <v>0</v>
      </c>
      <c r="I1598" s="16">
        <v>0</v>
      </c>
      <c r="J1598" s="16">
        <v>0</v>
      </c>
      <c r="K1598" s="16">
        <v>1</v>
      </c>
      <c r="L1598" s="16">
        <v>0</v>
      </c>
      <c r="M1598" s="16">
        <v>0</v>
      </c>
      <c r="N1598" s="16">
        <v>0</v>
      </c>
      <c r="O1598" s="16">
        <v>7</v>
      </c>
      <c r="P1598" s="13" t="str">
        <f t="shared" si="48"/>
        <v>P</v>
      </c>
      <c r="Q1598" s="13">
        <f>IFERROR(VLOOKUP($A1598, 'Fielding Data'!$A$1:$H$12056, 5, 0), 0)</f>
        <v>2</v>
      </c>
      <c r="R1598" s="13">
        <f>IFERROR(VLOOKUP($A1598, 'Fielding Data'!$A$1:$H$12056, 6, 0), 0)</f>
        <v>10</v>
      </c>
      <c r="S1598" s="13">
        <f>IFERROR(VLOOKUP($A1598, 'Fielding Data'!$A$1:$H$12056, 7, 0), 0)</f>
        <v>1</v>
      </c>
      <c r="T1598" s="13">
        <f>IFERROR(VLOOKUP($A1598, 'Fielding Data'!$A$1:$H$12056, 8, 0), 0)</f>
        <v>0</v>
      </c>
      <c r="U1598" s="13">
        <f>SUMIFS('Fielding Data'!E:E, 'Fielding Data'!$A:$A, $A1598)</f>
        <v>2</v>
      </c>
      <c r="V1598" s="13">
        <f>SUMIFS('Fielding Data'!F:F, 'Fielding Data'!$A:$A, $A1598)</f>
        <v>10</v>
      </c>
      <c r="W1598" s="13">
        <f>SUMIFS('Fielding Data'!G:G, 'Fielding Data'!$A:$A, $A1598)</f>
        <v>1</v>
      </c>
      <c r="X1598" s="13">
        <f>SUMIFS('Fielding Data'!H:H, 'Fielding Data'!$A:$A, $A1598)</f>
        <v>0</v>
      </c>
    </row>
    <row r="1599" spans="1:24" x14ac:dyDescent="0.3">
      <c r="A1599" s="13" t="str">
        <f t="shared" si="49"/>
        <v>hanigry012011</v>
      </c>
      <c r="B1599" s="16" t="s">
        <v>795</v>
      </c>
      <c r="C1599" s="16">
        <v>2011</v>
      </c>
      <c r="D1599" s="16">
        <v>91</v>
      </c>
      <c r="E1599" s="16">
        <v>266</v>
      </c>
      <c r="F1599" s="16">
        <v>27</v>
      </c>
      <c r="G1599" s="16">
        <v>71</v>
      </c>
      <c r="H1599" s="16">
        <v>6</v>
      </c>
      <c r="I1599" s="16">
        <v>0</v>
      </c>
      <c r="J1599" s="16">
        <v>6</v>
      </c>
      <c r="K1599" s="16">
        <v>31</v>
      </c>
      <c r="L1599" s="16">
        <v>0</v>
      </c>
      <c r="M1599" s="16">
        <v>0</v>
      </c>
      <c r="N1599" s="16">
        <v>35</v>
      </c>
      <c r="O1599" s="16">
        <v>32</v>
      </c>
      <c r="P1599" s="13" t="str">
        <f t="shared" si="48"/>
        <v>C</v>
      </c>
      <c r="Q1599" s="13">
        <f>IFERROR(VLOOKUP($A1599, 'Fielding Data'!$A$1:$H$12056, 5, 0), 0)</f>
        <v>541</v>
      </c>
      <c r="R1599" s="13">
        <f>IFERROR(VLOOKUP($A1599, 'Fielding Data'!$A$1:$H$12056, 6, 0), 0)</f>
        <v>29</v>
      </c>
      <c r="S1599" s="13">
        <f>IFERROR(VLOOKUP($A1599, 'Fielding Data'!$A$1:$H$12056, 7, 0), 0)</f>
        <v>4</v>
      </c>
      <c r="T1599" s="13">
        <f>IFERROR(VLOOKUP($A1599, 'Fielding Data'!$A$1:$H$12056, 8, 0), 0)</f>
        <v>6</v>
      </c>
      <c r="U1599" s="13">
        <f>SUMIFS('Fielding Data'!E:E, 'Fielding Data'!$A:$A, $A1599)</f>
        <v>541</v>
      </c>
      <c r="V1599" s="13">
        <f>SUMIFS('Fielding Data'!F:F, 'Fielding Data'!$A:$A, $A1599)</f>
        <v>29</v>
      </c>
      <c r="W1599" s="13">
        <f>SUMIFS('Fielding Data'!G:G, 'Fielding Data'!$A:$A, $A1599)</f>
        <v>4</v>
      </c>
      <c r="X1599" s="13">
        <f>SUMIFS('Fielding Data'!H:H, 'Fielding Data'!$A:$A, $A1599)</f>
        <v>6</v>
      </c>
    </row>
    <row r="1600" spans="1:24" x14ac:dyDescent="0.3">
      <c r="A1600" s="13" t="str">
        <f t="shared" si="49"/>
        <v>hannaja012011</v>
      </c>
      <c r="B1600" s="16" t="s">
        <v>654</v>
      </c>
      <c r="C1600" s="16">
        <v>2011</v>
      </c>
      <c r="D1600" s="16">
        <v>110</v>
      </c>
      <c r="E1600" s="16">
        <v>320</v>
      </c>
      <c r="F1600" s="16">
        <v>38</v>
      </c>
      <c r="G1600" s="16">
        <v>80</v>
      </c>
      <c r="H1600" s="16">
        <v>16</v>
      </c>
      <c r="I1600" s="16">
        <v>2</v>
      </c>
      <c r="J1600" s="16">
        <v>8</v>
      </c>
      <c r="K1600" s="16">
        <v>40</v>
      </c>
      <c r="L1600" s="16">
        <v>2</v>
      </c>
      <c r="M1600" s="16">
        <v>1</v>
      </c>
      <c r="N1600" s="16">
        <v>38</v>
      </c>
      <c r="O1600" s="16">
        <v>80</v>
      </c>
      <c r="P1600" s="13" t="str">
        <f t="shared" si="48"/>
        <v>1B</v>
      </c>
      <c r="Q1600" s="13">
        <f>IFERROR(VLOOKUP($A1600, 'Fielding Data'!$A$1:$H$12056, 5, 0), 0)</f>
        <v>30</v>
      </c>
      <c r="R1600" s="13">
        <f>IFERROR(VLOOKUP($A1600, 'Fielding Data'!$A$1:$H$12056, 6, 0), 0)</f>
        <v>2</v>
      </c>
      <c r="S1600" s="13">
        <f>IFERROR(VLOOKUP($A1600, 'Fielding Data'!$A$1:$H$12056, 7, 0), 0)</f>
        <v>0</v>
      </c>
      <c r="T1600" s="13">
        <f>IFERROR(VLOOKUP($A1600, 'Fielding Data'!$A$1:$H$12056, 8, 0), 0)</f>
        <v>1</v>
      </c>
      <c r="U1600" s="13">
        <f>SUMIFS('Fielding Data'!E:E, 'Fielding Data'!$A:$A, $A1600)</f>
        <v>113</v>
      </c>
      <c r="V1600" s="13">
        <f>SUMIFS('Fielding Data'!F:F, 'Fielding Data'!$A:$A, $A1600)</f>
        <v>210</v>
      </c>
      <c r="W1600" s="13">
        <f>SUMIFS('Fielding Data'!G:G, 'Fielding Data'!$A:$A, $A1600)</f>
        <v>5</v>
      </c>
      <c r="X1600" s="13">
        <f>SUMIFS('Fielding Data'!H:H, 'Fielding Data'!$A:$A, $A1600)</f>
        <v>22</v>
      </c>
    </row>
    <row r="1601" spans="1:24" x14ac:dyDescent="0.3">
      <c r="A1601" s="13" t="str">
        <f t="shared" si="49"/>
        <v>hanrajo012011</v>
      </c>
      <c r="B1601" s="16" t="s">
        <v>796</v>
      </c>
      <c r="C1601" s="16">
        <v>2011</v>
      </c>
      <c r="D1601" s="16">
        <v>70</v>
      </c>
      <c r="E1601" s="16">
        <v>0</v>
      </c>
      <c r="F1601" s="16">
        <v>0</v>
      </c>
      <c r="G1601" s="16">
        <v>0</v>
      </c>
      <c r="H1601" s="16">
        <v>0</v>
      </c>
      <c r="I1601" s="16">
        <v>0</v>
      </c>
      <c r="J1601" s="16">
        <v>0</v>
      </c>
      <c r="K1601" s="16">
        <v>0</v>
      </c>
      <c r="L1601" s="16">
        <v>0</v>
      </c>
      <c r="M1601" s="16">
        <v>0</v>
      </c>
      <c r="N1601" s="16">
        <v>0</v>
      </c>
      <c r="O1601" s="16">
        <v>0</v>
      </c>
      <c r="P1601" s="13" t="str">
        <f t="shared" si="48"/>
        <v>P</v>
      </c>
      <c r="Q1601" s="13">
        <f>IFERROR(VLOOKUP($A1601, 'Fielding Data'!$A$1:$H$12056, 5, 0), 0)</f>
        <v>4</v>
      </c>
      <c r="R1601" s="13">
        <f>IFERROR(VLOOKUP($A1601, 'Fielding Data'!$A$1:$H$12056, 6, 0), 0)</f>
        <v>7</v>
      </c>
      <c r="S1601" s="13">
        <f>IFERROR(VLOOKUP($A1601, 'Fielding Data'!$A$1:$H$12056, 7, 0), 0)</f>
        <v>2</v>
      </c>
      <c r="T1601" s="13">
        <f>IFERROR(VLOOKUP($A1601, 'Fielding Data'!$A$1:$H$12056, 8, 0), 0)</f>
        <v>0</v>
      </c>
      <c r="U1601" s="13">
        <f>SUMIFS('Fielding Data'!E:E, 'Fielding Data'!$A:$A, $A1601)</f>
        <v>4</v>
      </c>
      <c r="V1601" s="13">
        <f>SUMIFS('Fielding Data'!F:F, 'Fielding Data'!$A:$A, $A1601)</f>
        <v>7</v>
      </c>
      <c r="W1601" s="13">
        <f>SUMIFS('Fielding Data'!G:G, 'Fielding Data'!$A:$A, $A1601)</f>
        <v>2</v>
      </c>
      <c r="X1601" s="13">
        <f>SUMIFS('Fielding Data'!H:H, 'Fielding Data'!$A:$A, $A1601)</f>
        <v>0</v>
      </c>
    </row>
    <row r="1602" spans="1:24" x14ac:dyDescent="0.3">
      <c r="A1602" s="13" t="str">
        <f t="shared" si="49"/>
        <v>hansoto012011</v>
      </c>
      <c r="B1602" s="16" t="s">
        <v>1097</v>
      </c>
      <c r="C1602" s="16">
        <v>2011</v>
      </c>
      <c r="D1602" s="16">
        <v>22</v>
      </c>
      <c r="E1602" s="16">
        <v>39</v>
      </c>
      <c r="F1602" s="16">
        <v>0</v>
      </c>
      <c r="G1602" s="16">
        <v>2</v>
      </c>
      <c r="H1602" s="16">
        <v>0</v>
      </c>
      <c r="I1602" s="16">
        <v>0</v>
      </c>
      <c r="J1602" s="16">
        <v>0</v>
      </c>
      <c r="K1602" s="16">
        <v>0</v>
      </c>
      <c r="L1602" s="16">
        <v>0</v>
      </c>
      <c r="M1602" s="16">
        <v>0</v>
      </c>
      <c r="N1602" s="16">
        <v>0</v>
      </c>
      <c r="O1602" s="16">
        <v>15</v>
      </c>
      <c r="P1602" s="13" t="str">
        <f t="shared" ref="P1602:P1665" si="50">IFERROR(VLOOKUP($A1602, Fielding, 4, 0), "Other")</f>
        <v>P</v>
      </c>
      <c r="Q1602" s="13">
        <f>IFERROR(VLOOKUP($A1602, 'Fielding Data'!$A$1:$H$12056, 5, 0), 0)</f>
        <v>2</v>
      </c>
      <c r="R1602" s="13">
        <f>IFERROR(VLOOKUP($A1602, 'Fielding Data'!$A$1:$H$12056, 6, 0), 0)</f>
        <v>14</v>
      </c>
      <c r="S1602" s="13">
        <f>IFERROR(VLOOKUP($A1602, 'Fielding Data'!$A$1:$H$12056, 7, 0), 0)</f>
        <v>2</v>
      </c>
      <c r="T1602" s="13">
        <f>IFERROR(VLOOKUP($A1602, 'Fielding Data'!$A$1:$H$12056, 8, 0), 0)</f>
        <v>0</v>
      </c>
      <c r="U1602" s="13">
        <f>SUMIFS('Fielding Data'!E:E, 'Fielding Data'!$A:$A, $A1602)</f>
        <v>2</v>
      </c>
      <c r="V1602" s="13">
        <f>SUMIFS('Fielding Data'!F:F, 'Fielding Data'!$A:$A, $A1602)</f>
        <v>14</v>
      </c>
      <c r="W1602" s="13">
        <f>SUMIFS('Fielding Data'!G:G, 'Fielding Data'!$A:$A, $A1602)</f>
        <v>2</v>
      </c>
      <c r="X1602" s="13">
        <f>SUMIFS('Fielding Data'!H:H, 'Fielding Data'!$A:$A, $A1602)</f>
        <v>0</v>
      </c>
    </row>
    <row r="1603" spans="1:24" x14ac:dyDescent="0.3">
      <c r="A1603" s="13" t="str">
        <f t="shared" ref="A1603:A1666" si="51">B1603&amp;C1603</f>
        <v>happja012011</v>
      </c>
      <c r="B1603" s="16" t="s">
        <v>797</v>
      </c>
      <c r="C1603" s="16">
        <v>2011</v>
      </c>
      <c r="D1603" s="16">
        <v>29</v>
      </c>
      <c r="E1603" s="16">
        <v>43</v>
      </c>
      <c r="F1603" s="16">
        <v>3</v>
      </c>
      <c r="G1603" s="16">
        <v>7</v>
      </c>
      <c r="H1603" s="16">
        <v>1</v>
      </c>
      <c r="I1603" s="16">
        <v>0</v>
      </c>
      <c r="J1603" s="16">
        <v>1</v>
      </c>
      <c r="K1603" s="16">
        <v>4</v>
      </c>
      <c r="L1603" s="16">
        <v>0</v>
      </c>
      <c r="M1603" s="16">
        <v>0</v>
      </c>
      <c r="N1603" s="16">
        <v>3</v>
      </c>
      <c r="O1603" s="16">
        <v>17</v>
      </c>
      <c r="P1603" s="13" t="str">
        <f t="shared" si="50"/>
        <v>P</v>
      </c>
      <c r="Q1603" s="13">
        <f>IFERROR(VLOOKUP($A1603, 'Fielding Data'!$A$1:$H$12056, 5, 0), 0)</f>
        <v>4</v>
      </c>
      <c r="R1603" s="13">
        <f>IFERROR(VLOOKUP($A1603, 'Fielding Data'!$A$1:$H$12056, 6, 0), 0)</f>
        <v>13</v>
      </c>
      <c r="S1603" s="13">
        <f>IFERROR(VLOOKUP($A1603, 'Fielding Data'!$A$1:$H$12056, 7, 0), 0)</f>
        <v>0</v>
      </c>
      <c r="T1603" s="13">
        <f>IFERROR(VLOOKUP($A1603, 'Fielding Data'!$A$1:$H$12056, 8, 0), 0)</f>
        <v>0</v>
      </c>
      <c r="U1603" s="13">
        <f>SUMIFS('Fielding Data'!E:E, 'Fielding Data'!$A:$A, $A1603)</f>
        <v>4</v>
      </c>
      <c r="V1603" s="13">
        <f>SUMIFS('Fielding Data'!F:F, 'Fielding Data'!$A:$A, $A1603)</f>
        <v>13</v>
      </c>
      <c r="W1603" s="13">
        <f>SUMIFS('Fielding Data'!G:G, 'Fielding Data'!$A:$A, $A1603)</f>
        <v>0</v>
      </c>
      <c r="X1603" s="13">
        <f>SUMIFS('Fielding Data'!H:H, 'Fielding Data'!$A:$A, $A1603)</f>
        <v>0</v>
      </c>
    </row>
    <row r="1604" spans="1:24" x14ac:dyDescent="0.3">
      <c r="A1604" s="13" t="str">
        <f t="shared" si="51"/>
        <v>haranaa012011</v>
      </c>
      <c r="B1604" s="16" t="s">
        <v>303</v>
      </c>
      <c r="C1604" s="16">
        <v>2011</v>
      </c>
      <c r="D1604" s="16">
        <v>28</v>
      </c>
      <c r="E1604" s="16">
        <v>56</v>
      </c>
      <c r="F1604" s="16">
        <v>3</v>
      </c>
      <c r="G1604" s="16">
        <v>5</v>
      </c>
      <c r="H1604" s="16">
        <v>1</v>
      </c>
      <c r="I1604" s="16">
        <v>0</v>
      </c>
      <c r="J1604" s="16">
        <v>0</v>
      </c>
      <c r="K1604" s="16">
        <v>1</v>
      </c>
      <c r="L1604" s="16">
        <v>0</v>
      </c>
      <c r="M1604" s="16">
        <v>0</v>
      </c>
      <c r="N1604" s="16">
        <v>0</v>
      </c>
      <c r="O1604" s="16">
        <v>23</v>
      </c>
      <c r="P1604" s="13" t="str">
        <f t="shared" si="50"/>
        <v>P</v>
      </c>
      <c r="Q1604" s="13">
        <f>IFERROR(VLOOKUP($A1604, 'Fielding Data'!$A$1:$H$12056, 5, 0), 0)</f>
        <v>8</v>
      </c>
      <c r="R1604" s="13">
        <f>IFERROR(VLOOKUP($A1604, 'Fielding Data'!$A$1:$H$12056, 6, 0), 0)</f>
        <v>17</v>
      </c>
      <c r="S1604" s="13">
        <f>IFERROR(VLOOKUP($A1604, 'Fielding Data'!$A$1:$H$12056, 7, 0), 0)</f>
        <v>4</v>
      </c>
      <c r="T1604" s="13">
        <f>IFERROR(VLOOKUP($A1604, 'Fielding Data'!$A$1:$H$12056, 8, 0), 0)</f>
        <v>1</v>
      </c>
      <c r="U1604" s="13">
        <f>SUMIFS('Fielding Data'!E:E, 'Fielding Data'!$A:$A, $A1604)</f>
        <v>8</v>
      </c>
      <c r="V1604" s="13">
        <f>SUMIFS('Fielding Data'!F:F, 'Fielding Data'!$A:$A, $A1604)</f>
        <v>17</v>
      </c>
      <c r="W1604" s="13">
        <f>SUMIFS('Fielding Data'!G:G, 'Fielding Data'!$A:$A, $A1604)</f>
        <v>4</v>
      </c>
      <c r="X1604" s="13">
        <f>SUMIFS('Fielding Data'!H:H, 'Fielding Data'!$A:$A, $A1604)</f>
        <v>1</v>
      </c>
    </row>
    <row r="1605" spans="1:24" x14ac:dyDescent="0.3">
      <c r="A1605" s="13" t="str">
        <f t="shared" si="51"/>
        <v>harderi012011</v>
      </c>
      <c r="B1605" s="16" t="s">
        <v>376</v>
      </c>
      <c r="C1605" s="16">
        <v>2011</v>
      </c>
      <c r="D1605" s="16">
        <v>15</v>
      </c>
      <c r="E1605" s="16">
        <v>0</v>
      </c>
      <c r="F1605" s="16">
        <v>0</v>
      </c>
      <c r="G1605" s="16">
        <v>0</v>
      </c>
      <c r="H1605" s="16">
        <v>0</v>
      </c>
      <c r="I1605" s="16">
        <v>0</v>
      </c>
      <c r="J1605" s="16">
        <v>0</v>
      </c>
      <c r="K1605" s="16">
        <v>0</v>
      </c>
      <c r="L1605" s="16">
        <v>0</v>
      </c>
      <c r="M1605" s="16">
        <v>0</v>
      </c>
      <c r="N1605" s="16">
        <v>0</v>
      </c>
      <c r="O1605" s="16">
        <v>0</v>
      </c>
      <c r="P1605" s="13" t="str">
        <f t="shared" si="50"/>
        <v>P</v>
      </c>
      <c r="Q1605" s="13">
        <f>IFERROR(VLOOKUP($A1605, 'Fielding Data'!$A$1:$H$12056, 5, 0), 0)</f>
        <v>4</v>
      </c>
      <c r="R1605" s="13">
        <f>IFERROR(VLOOKUP($A1605, 'Fielding Data'!$A$1:$H$12056, 6, 0), 0)</f>
        <v>9</v>
      </c>
      <c r="S1605" s="13">
        <f>IFERROR(VLOOKUP($A1605, 'Fielding Data'!$A$1:$H$12056, 7, 0), 0)</f>
        <v>2</v>
      </c>
      <c r="T1605" s="13">
        <f>IFERROR(VLOOKUP($A1605, 'Fielding Data'!$A$1:$H$12056, 8, 0), 0)</f>
        <v>1</v>
      </c>
      <c r="U1605" s="13">
        <f>SUMIFS('Fielding Data'!E:E, 'Fielding Data'!$A:$A, $A1605)</f>
        <v>4</v>
      </c>
      <c r="V1605" s="13">
        <f>SUMIFS('Fielding Data'!F:F, 'Fielding Data'!$A:$A, $A1605)</f>
        <v>9</v>
      </c>
      <c r="W1605" s="13">
        <f>SUMIFS('Fielding Data'!G:G, 'Fielding Data'!$A:$A, $A1605)</f>
        <v>2</v>
      </c>
      <c r="X1605" s="13">
        <f>SUMIFS('Fielding Data'!H:H, 'Fielding Data'!$A:$A, $A1605)</f>
        <v>1</v>
      </c>
    </row>
    <row r="1606" spans="1:24" x14ac:dyDescent="0.3">
      <c r="A1606" s="13" t="str">
        <f t="shared" si="51"/>
        <v>hardyjj012011</v>
      </c>
      <c r="B1606" s="16" t="s">
        <v>546</v>
      </c>
      <c r="C1606" s="16">
        <v>2011</v>
      </c>
      <c r="D1606" s="16">
        <v>129</v>
      </c>
      <c r="E1606" s="16">
        <v>527</v>
      </c>
      <c r="F1606" s="16">
        <v>76</v>
      </c>
      <c r="G1606" s="16">
        <v>142</v>
      </c>
      <c r="H1606" s="16">
        <v>27</v>
      </c>
      <c r="I1606" s="16">
        <v>0</v>
      </c>
      <c r="J1606" s="16">
        <v>30</v>
      </c>
      <c r="K1606" s="16">
        <v>80</v>
      </c>
      <c r="L1606" s="16">
        <v>0</v>
      </c>
      <c r="M1606" s="16">
        <v>0</v>
      </c>
      <c r="N1606" s="16">
        <v>31</v>
      </c>
      <c r="O1606" s="16">
        <v>92</v>
      </c>
      <c r="P1606" s="13" t="str">
        <f t="shared" si="50"/>
        <v>SS</v>
      </c>
      <c r="Q1606" s="13">
        <f>IFERROR(VLOOKUP($A1606, 'Fielding Data'!$A$1:$H$12056, 5, 0), 0)</f>
        <v>211</v>
      </c>
      <c r="R1606" s="13">
        <f>IFERROR(VLOOKUP($A1606, 'Fielding Data'!$A$1:$H$12056, 6, 0), 0)</f>
        <v>403</v>
      </c>
      <c r="S1606" s="13">
        <f>IFERROR(VLOOKUP($A1606, 'Fielding Data'!$A$1:$H$12056, 7, 0), 0)</f>
        <v>6</v>
      </c>
      <c r="T1606" s="13">
        <f>IFERROR(VLOOKUP($A1606, 'Fielding Data'!$A$1:$H$12056, 8, 0), 0)</f>
        <v>79</v>
      </c>
      <c r="U1606" s="13">
        <f>SUMIFS('Fielding Data'!E:E, 'Fielding Data'!$A:$A, $A1606)</f>
        <v>211</v>
      </c>
      <c r="V1606" s="13">
        <f>SUMIFS('Fielding Data'!F:F, 'Fielding Data'!$A:$A, $A1606)</f>
        <v>403</v>
      </c>
      <c r="W1606" s="13">
        <f>SUMIFS('Fielding Data'!G:G, 'Fielding Data'!$A:$A, $A1606)</f>
        <v>6</v>
      </c>
      <c r="X1606" s="13">
        <f>SUMIFS('Fielding Data'!H:H, 'Fielding Data'!$A:$A, $A1606)</f>
        <v>79</v>
      </c>
    </row>
    <row r="1607" spans="1:24" x14ac:dyDescent="0.3">
      <c r="A1607" s="13" t="str">
        <f t="shared" si="51"/>
        <v>harenda012011</v>
      </c>
      <c r="B1607" s="16" t="s">
        <v>377</v>
      </c>
      <c r="C1607" s="16">
        <v>2011</v>
      </c>
      <c r="D1607" s="16">
        <v>35</v>
      </c>
      <c r="E1607" s="16">
        <v>3</v>
      </c>
      <c r="F1607" s="16">
        <v>0</v>
      </c>
      <c r="G1607" s="16">
        <v>1</v>
      </c>
      <c r="H1607" s="16">
        <v>0</v>
      </c>
      <c r="I1607" s="16">
        <v>0</v>
      </c>
      <c r="J1607" s="16">
        <v>0</v>
      </c>
      <c r="K1607" s="16">
        <v>1</v>
      </c>
      <c r="L1607" s="16">
        <v>0</v>
      </c>
      <c r="M1607" s="16">
        <v>0</v>
      </c>
      <c r="N1607" s="16">
        <v>0</v>
      </c>
      <c r="O1607" s="16">
        <v>1</v>
      </c>
      <c r="P1607" s="13" t="str">
        <f t="shared" si="50"/>
        <v>P</v>
      </c>
      <c r="Q1607" s="13">
        <f>IFERROR(VLOOKUP($A1607, 'Fielding Data'!$A$1:$H$12056, 5, 0), 0)</f>
        <v>13</v>
      </c>
      <c r="R1607" s="13">
        <f>IFERROR(VLOOKUP($A1607, 'Fielding Data'!$A$1:$H$12056, 6, 0), 0)</f>
        <v>35</v>
      </c>
      <c r="S1607" s="13">
        <f>IFERROR(VLOOKUP($A1607, 'Fielding Data'!$A$1:$H$12056, 7, 0), 0)</f>
        <v>0</v>
      </c>
      <c r="T1607" s="13">
        <f>IFERROR(VLOOKUP($A1607, 'Fielding Data'!$A$1:$H$12056, 8, 0), 0)</f>
        <v>3</v>
      </c>
      <c r="U1607" s="13">
        <f>SUMIFS('Fielding Data'!E:E, 'Fielding Data'!$A:$A, $A1607)</f>
        <v>13</v>
      </c>
      <c r="V1607" s="13">
        <f>SUMIFS('Fielding Data'!F:F, 'Fielding Data'!$A:$A, $A1607)</f>
        <v>35</v>
      </c>
      <c r="W1607" s="13">
        <f>SUMIFS('Fielding Data'!G:G, 'Fielding Data'!$A:$A, $A1607)</f>
        <v>0</v>
      </c>
      <c r="X1607" s="13">
        <f>SUMIFS('Fielding Data'!H:H, 'Fielding Data'!$A:$A, $A1607)</f>
        <v>3</v>
      </c>
    </row>
    <row r="1608" spans="1:24" x14ac:dyDescent="0.3">
      <c r="A1608" s="13" t="str">
        <f t="shared" si="51"/>
        <v>harrijo052011</v>
      </c>
      <c r="B1608" s="16" t="s">
        <v>1520</v>
      </c>
      <c r="C1608" s="16">
        <v>2011</v>
      </c>
      <c r="D1608" s="16">
        <v>65</v>
      </c>
      <c r="E1608" s="16">
        <v>195</v>
      </c>
      <c r="F1608" s="16">
        <v>21</v>
      </c>
      <c r="G1608" s="16">
        <v>53</v>
      </c>
      <c r="H1608" s="16">
        <v>13</v>
      </c>
      <c r="I1608" s="16">
        <v>2</v>
      </c>
      <c r="J1608" s="16">
        <v>1</v>
      </c>
      <c r="K1608" s="16">
        <v>16</v>
      </c>
      <c r="L1608" s="16">
        <v>4</v>
      </c>
      <c r="M1608" s="16">
        <v>1</v>
      </c>
      <c r="N1608" s="16">
        <v>3</v>
      </c>
      <c r="O1608" s="16">
        <v>24</v>
      </c>
      <c r="P1608" s="13" t="str">
        <f t="shared" si="50"/>
        <v>2B</v>
      </c>
      <c r="Q1608" s="13">
        <f>IFERROR(VLOOKUP($A1608, 'Fielding Data'!$A$1:$H$12056, 5, 0), 0)</f>
        <v>8</v>
      </c>
      <c r="R1608" s="13">
        <f>IFERROR(VLOOKUP($A1608, 'Fielding Data'!$A$1:$H$12056, 6, 0), 0)</f>
        <v>16</v>
      </c>
      <c r="S1608" s="13">
        <f>IFERROR(VLOOKUP($A1608, 'Fielding Data'!$A$1:$H$12056, 7, 0), 0)</f>
        <v>2</v>
      </c>
      <c r="T1608" s="13">
        <f>IFERROR(VLOOKUP($A1608, 'Fielding Data'!$A$1:$H$12056, 8, 0), 0)</f>
        <v>5</v>
      </c>
      <c r="U1608" s="13">
        <f>SUMIFS('Fielding Data'!E:E, 'Fielding Data'!$A:$A, $A1608)</f>
        <v>39</v>
      </c>
      <c r="V1608" s="13">
        <f>SUMIFS('Fielding Data'!F:F, 'Fielding Data'!$A:$A, $A1608)</f>
        <v>116</v>
      </c>
      <c r="W1608" s="13">
        <f>SUMIFS('Fielding Data'!G:G, 'Fielding Data'!$A:$A, $A1608)</f>
        <v>8</v>
      </c>
      <c r="X1608" s="13">
        <f>SUMIFS('Fielding Data'!H:H, 'Fielding Data'!$A:$A, $A1608)</f>
        <v>12</v>
      </c>
    </row>
    <row r="1609" spans="1:24" x14ac:dyDescent="0.3">
      <c r="A1609" s="13" t="str">
        <f t="shared" si="51"/>
        <v>harrima012011</v>
      </c>
      <c r="B1609" s="16" t="s">
        <v>930</v>
      </c>
      <c r="C1609" s="16">
        <v>2011</v>
      </c>
      <c r="D1609" s="16">
        <v>31</v>
      </c>
      <c r="E1609" s="16">
        <v>9</v>
      </c>
      <c r="F1609" s="16">
        <v>0</v>
      </c>
      <c r="G1609" s="16">
        <v>0</v>
      </c>
      <c r="H1609" s="16">
        <v>0</v>
      </c>
      <c r="I1609" s="16">
        <v>0</v>
      </c>
      <c r="J1609" s="16">
        <v>0</v>
      </c>
      <c r="K1609" s="16">
        <v>0</v>
      </c>
      <c r="L1609" s="16">
        <v>0</v>
      </c>
      <c r="M1609" s="16">
        <v>0</v>
      </c>
      <c r="N1609" s="16">
        <v>0</v>
      </c>
      <c r="O1609" s="16">
        <v>6</v>
      </c>
      <c r="P1609" s="13" t="str">
        <f t="shared" si="50"/>
        <v>P</v>
      </c>
      <c r="Q1609" s="13">
        <f>IFERROR(VLOOKUP($A1609, 'Fielding Data'!$A$1:$H$12056, 5, 0), 0)</f>
        <v>4</v>
      </c>
      <c r="R1609" s="13">
        <f>IFERROR(VLOOKUP($A1609, 'Fielding Data'!$A$1:$H$12056, 6, 0), 0)</f>
        <v>32</v>
      </c>
      <c r="S1609" s="13">
        <f>IFERROR(VLOOKUP($A1609, 'Fielding Data'!$A$1:$H$12056, 7, 0), 0)</f>
        <v>4</v>
      </c>
      <c r="T1609" s="13">
        <f>IFERROR(VLOOKUP($A1609, 'Fielding Data'!$A$1:$H$12056, 8, 0), 0)</f>
        <v>3</v>
      </c>
      <c r="U1609" s="13">
        <f>SUMIFS('Fielding Data'!E:E, 'Fielding Data'!$A:$A, $A1609)</f>
        <v>4</v>
      </c>
      <c r="V1609" s="13">
        <f>SUMIFS('Fielding Data'!F:F, 'Fielding Data'!$A:$A, $A1609)</f>
        <v>32</v>
      </c>
      <c r="W1609" s="13">
        <f>SUMIFS('Fielding Data'!G:G, 'Fielding Data'!$A:$A, $A1609)</f>
        <v>4</v>
      </c>
      <c r="X1609" s="13">
        <f>SUMIFS('Fielding Data'!H:H, 'Fielding Data'!$A:$A, $A1609)</f>
        <v>3</v>
      </c>
    </row>
    <row r="1610" spans="1:24" x14ac:dyDescent="0.3">
      <c r="A1610" s="13" t="str">
        <f t="shared" si="51"/>
        <v>harriwi012011</v>
      </c>
      <c r="B1610" s="16" t="s">
        <v>246</v>
      </c>
      <c r="C1610" s="16">
        <v>2011</v>
      </c>
      <c r="D1610" s="16">
        <v>126</v>
      </c>
      <c r="E1610" s="16">
        <v>240</v>
      </c>
      <c r="F1610" s="16">
        <v>36</v>
      </c>
      <c r="G1610" s="16">
        <v>59</v>
      </c>
      <c r="H1610" s="16">
        <v>11</v>
      </c>
      <c r="I1610" s="16">
        <v>0</v>
      </c>
      <c r="J1610" s="16">
        <v>2</v>
      </c>
      <c r="K1610" s="16">
        <v>23</v>
      </c>
      <c r="L1610" s="16">
        <v>5</v>
      </c>
      <c r="M1610" s="16">
        <v>4</v>
      </c>
      <c r="N1610" s="16">
        <v>36</v>
      </c>
      <c r="O1610" s="16">
        <v>62</v>
      </c>
      <c r="P1610" s="13" t="str">
        <f t="shared" si="50"/>
        <v>2B</v>
      </c>
      <c r="Q1610" s="13">
        <f>IFERROR(VLOOKUP($A1610, 'Fielding Data'!$A$1:$H$12056, 5, 0), 0)</f>
        <v>10</v>
      </c>
      <c r="R1610" s="13">
        <f>IFERROR(VLOOKUP($A1610, 'Fielding Data'!$A$1:$H$12056, 6, 0), 0)</f>
        <v>22</v>
      </c>
      <c r="S1610" s="13">
        <f>IFERROR(VLOOKUP($A1610, 'Fielding Data'!$A$1:$H$12056, 7, 0), 0)</f>
        <v>0</v>
      </c>
      <c r="T1610" s="13">
        <f>IFERROR(VLOOKUP($A1610, 'Fielding Data'!$A$1:$H$12056, 8, 0), 0)</f>
        <v>2</v>
      </c>
      <c r="U1610" s="13">
        <f>SUMIFS('Fielding Data'!E:E, 'Fielding Data'!$A:$A, $A1610)</f>
        <v>77</v>
      </c>
      <c r="V1610" s="13">
        <f>SUMIFS('Fielding Data'!F:F, 'Fielding Data'!$A:$A, $A1610)</f>
        <v>33</v>
      </c>
      <c r="W1610" s="13">
        <f>SUMIFS('Fielding Data'!G:G, 'Fielding Data'!$A:$A, $A1610)</f>
        <v>1</v>
      </c>
      <c r="X1610" s="13">
        <f>SUMIFS('Fielding Data'!H:H, 'Fielding Data'!$A:$A, $A1610)</f>
        <v>2</v>
      </c>
    </row>
    <row r="1611" spans="1:24" x14ac:dyDescent="0.3">
      <c r="A1611" s="13" t="str">
        <f t="shared" si="51"/>
        <v>hartco012011</v>
      </c>
      <c r="B1611" s="16" t="s">
        <v>455</v>
      </c>
      <c r="C1611" s="16">
        <v>2011</v>
      </c>
      <c r="D1611" s="16">
        <v>130</v>
      </c>
      <c r="E1611" s="16">
        <v>492</v>
      </c>
      <c r="F1611" s="16">
        <v>80</v>
      </c>
      <c r="G1611" s="16">
        <v>140</v>
      </c>
      <c r="H1611" s="16">
        <v>25</v>
      </c>
      <c r="I1611" s="16">
        <v>4</v>
      </c>
      <c r="J1611" s="16">
        <v>26</v>
      </c>
      <c r="K1611" s="16">
        <v>63</v>
      </c>
      <c r="L1611" s="16">
        <v>7</v>
      </c>
      <c r="M1611" s="16">
        <v>6</v>
      </c>
      <c r="N1611" s="16">
        <v>51</v>
      </c>
      <c r="O1611" s="16">
        <v>114</v>
      </c>
      <c r="P1611" s="13" t="str">
        <f t="shared" si="50"/>
        <v>OF</v>
      </c>
      <c r="Q1611" s="13">
        <f>IFERROR(VLOOKUP($A1611, 'Fielding Data'!$A$1:$H$12056, 5, 0), 0)</f>
        <v>251</v>
      </c>
      <c r="R1611" s="13">
        <f>IFERROR(VLOOKUP($A1611, 'Fielding Data'!$A$1:$H$12056, 6, 0), 0)</f>
        <v>3</v>
      </c>
      <c r="S1611" s="13">
        <f>IFERROR(VLOOKUP($A1611, 'Fielding Data'!$A$1:$H$12056, 7, 0), 0)</f>
        <v>2</v>
      </c>
      <c r="T1611" s="13">
        <f>IFERROR(VLOOKUP($A1611, 'Fielding Data'!$A$1:$H$12056, 8, 0), 0)</f>
        <v>1</v>
      </c>
      <c r="U1611" s="13">
        <f>SUMIFS('Fielding Data'!E:E, 'Fielding Data'!$A:$A, $A1611)</f>
        <v>251</v>
      </c>
      <c r="V1611" s="13">
        <f>SUMIFS('Fielding Data'!F:F, 'Fielding Data'!$A:$A, $A1611)</f>
        <v>3</v>
      </c>
      <c r="W1611" s="13">
        <f>SUMIFS('Fielding Data'!G:G, 'Fielding Data'!$A:$A, $A1611)</f>
        <v>2</v>
      </c>
      <c r="X1611" s="13">
        <f>SUMIFS('Fielding Data'!H:H, 'Fielding Data'!$A:$A, $A1611)</f>
        <v>1</v>
      </c>
    </row>
    <row r="1612" spans="1:24" x14ac:dyDescent="0.3">
      <c r="A1612" s="13" t="str">
        <f t="shared" si="51"/>
        <v>hatchch022011</v>
      </c>
      <c r="B1612" s="16" t="s">
        <v>1287</v>
      </c>
      <c r="C1612" s="16">
        <v>2011</v>
      </c>
      <c r="D1612" s="16">
        <v>12</v>
      </c>
      <c r="E1612" s="16">
        <v>0</v>
      </c>
      <c r="F1612" s="16">
        <v>0</v>
      </c>
      <c r="G1612" s="16">
        <v>0</v>
      </c>
      <c r="H1612" s="16">
        <v>0</v>
      </c>
      <c r="I1612" s="16">
        <v>0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 s="16">
        <v>0</v>
      </c>
      <c r="P1612" s="13" t="str">
        <f t="shared" si="50"/>
        <v>P</v>
      </c>
      <c r="Q1612" s="13">
        <f>IFERROR(VLOOKUP($A1612, 'Fielding Data'!$A$1:$H$12056, 5, 0), 0)</f>
        <v>0</v>
      </c>
      <c r="R1612" s="13">
        <f>IFERROR(VLOOKUP($A1612, 'Fielding Data'!$A$1:$H$12056, 6, 0), 0)</f>
        <v>0</v>
      </c>
      <c r="S1612" s="13">
        <f>IFERROR(VLOOKUP($A1612, 'Fielding Data'!$A$1:$H$12056, 7, 0), 0)</f>
        <v>0</v>
      </c>
      <c r="T1612" s="13">
        <f>IFERROR(VLOOKUP($A1612, 'Fielding Data'!$A$1:$H$12056, 8, 0), 0)</f>
        <v>0</v>
      </c>
      <c r="U1612" s="13">
        <f>SUMIFS('Fielding Data'!E:E, 'Fielding Data'!$A:$A, $A1612)</f>
        <v>0</v>
      </c>
      <c r="V1612" s="13">
        <f>SUMIFS('Fielding Data'!F:F, 'Fielding Data'!$A:$A, $A1612)</f>
        <v>0</v>
      </c>
      <c r="W1612" s="13">
        <f>SUMIFS('Fielding Data'!G:G, 'Fielding Data'!$A:$A, $A1612)</f>
        <v>0</v>
      </c>
      <c r="X1612" s="13">
        <f>SUMIFS('Fielding Data'!H:H, 'Fielding Data'!$A:$A, $A1612)</f>
        <v>0</v>
      </c>
    </row>
    <row r="1613" spans="1:24" x14ac:dyDescent="0.3">
      <c r="A1613" s="13" t="str">
        <f t="shared" si="51"/>
        <v>hawkila012011</v>
      </c>
      <c r="B1613" s="16" t="s">
        <v>113</v>
      </c>
      <c r="C1613" s="16">
        <v>2011</v>
      </c>
      <c r="D1613" s="16">
        <v>52</v>
      </c>
      <c r="E1613" s="16">
        <v>0</v>
      </c>
      <c r="F1613" s="16">
        <v>0</v>
      </c>
      <c r="G1613" s="16">
        <v>0</v>
      </c>
      <c r="H1613" s="16">
        <v>0</v>
      </c>
      <c r="I1613" s="16">
        <v>0</v>
      </c>
      <c r="J1613" s="16">
        <v>0</v>
      </c>
      <c r="K1613" s="16">
        <v>0</v>
      </c>
      <c r="L1613" s="16">
        <v>0</v>
      </c>
      <c r="M1613" s="16">
        <v>0</v>
      </c>
      <c r="N1613" s="16">
        <v>0</v>
      </c>
      <c r="O1613" s="16">
        <v>0</v>
      </c>
      <c r="P1613" s="13" t="str">
        <f t="shared" si="50"/>
        <v>P</v>
      </c>
      <c r="Q1613" s="13">
        <f>IFERROR(VLOOKUP($A1613, 'Fielding Data'!$A$1:$H$12056, 5, 0), 0)</f>
        <v>1</v>
      </c>
      <c r="R1613" s="13">
        <f>IFERROR(VLOOKUP($A1613, 'Fielding Data'!$A$1:$H$12056, 6, 0), 0)</f>
        <v>10</v>
      </c>
      <c r="S1613" s="13">
        <f>IFERROR(VLOOKUP($A1613, 'Fielding Data'!$A$1:$H$12056, 7, 0), 0)</f>
        <v>1</v>
      </c>
      <c r="T1613" s="13">
        <f>IFERROR(VLOOKUP($A1613, 'Fielding Data'!$A$1:$H$12056, 8, 0), 0)</f>
        <v>0</v>
      </c>
      <c r="U1613" s="13">
        <f>SUMIFS('Fielding Data'!E:E, 'Fielding Data'!$A:$A, $A1613)</f>
        <v>1</v>
      </c>
      <c r="V1613" s="13">
        <f>SUMIFS('Fielding Data'!F:F, 'Fielding Data'!$A:$A, $A1613)</f>
        <v>10</v>
      </c>
      <c r="W1613" s="13">
        <f>SUMIFS('Fielding Data'!G:G, 'Fielding Data'!$A:$A, $A1613)</f>
        <v>1</v>
      </c>
      <c r="X1613" s="13">
        <f>SUMIFS('Fielding Data'!H:H, 'Fielding Data'!$A:$A, $A1613)</f>
        <v>0</v>
      </c>
    </row>
    <row r="1614" spans="1:24" x14ac:dyDescent="0.3">
      <c r="A1614" s="13" t="str">
        <f t="shared" si="51"/>
        <v>hawksbl012011</v>
      </c>
      <c r="B1614" s="16" t="s">
        <v>1098</v>
      </c>
      <c r="C1614" s="16">
        <v>2011</v>
      </c>
      <c r="D1614" s="16">
        <v>49</v>
      </c>
      <c r="E1614" s="16">
        <v>1</v>
      </c>
      <c r="F1614" s="16">
        <v>0</v>
      </c>
      <c r="G1614" s="16">
        <v>0</v>
      </c>
      <c r="H1614" s="16">
        <v>0</v>
      </c>
      <c r="I1614" s="16">
        <v>0</v>
      </c>
      <c r="J1614" s="16">
        <v>0</v>
      </c>
      <c r="K1614" s="16">
        <v>0</v>
      </c>
      <c r="L1614" s="16">
        <v>0</v>
      </c>
      <c r="M1614" s="16">
        <v>0</v>
      </c>
      <c r="N1614" s="16">
        <v>0</v>
      </c>
      <c r="O1614" s="16">
        <v>1</v>
      </c>
      <c r="P1614" s="13" t="str">
        <f t="shared" si="50"/>
        <v>P</v>
      </c>
      <c r="Q1614" s="13">
        <f>IFERROR(VLOOKUP($A1614, 'Fielding Data'!$A$1:$H$12056, 5, 0), 0)</f>
        <v>1</v>
      </c>
      <c r="R1614" s="13">
        <f>IFERROR(VLOOKUP($A1614, 'Fielding Data'!$A$1:$H$12056, 6, 0), 0)</f>
        <v>8</v>
      </c>
      <c r="S1614" s="13">
        <f>IFERROR(VLOOKUP($A1614, 'Fielding Data'!$A$1:$H$12056, 7, 0), 0)</f>
        <v>0</v>
      </c>
      <c r="T1614" s="13">
        <f>IFERROR(VLOOKUP($A1614, 'Fielding Data'!$A$1:$H$12056, 8, 0), 0)</f>
        <v>1</v>
      </c>
      <c r="U1614" s="13">
        <f>SUMIFS('Fielding Data'!E:E, 'Fielding Data'!$A:$A, $A1614)</f>
        <v>1</v>
      </c>
      <c r="V1614" s="13">
        <f>SUMIFS('Fielding Data'!F:F, 'Fielding Data'!$A:$A, $A1614)</f>
        <v>8</v>
      </c>
      <c r="W1614" s="13">
        <f>SUMIFS('Fielding Data'!G:G, 'Fielding Data'!$A:$A, $A1614)</f>
        <v>0</v>
      </c>
      <c r="X1614" s="13">
        <f>SUMIFS('Fielding Data'!H:H, 'Fielding Data'!$A:$A, $A1614)</f>
        <v>1</v>
      </c>
    </row>
    <row r="1615" spans="1:24" x14ac:dyDescent="0.3">
      <c r="A1615" s="13" t="str">
        <f t="shared" si="51"/>
        <v>hawpebr012011</v>
      </c>
      <c r="B1615" s="16" t="s">
        <v>456</v>
      </c>
      <c r="C1615" s="16">
        <v>2011</v>
      </c>
      <c r="D1615" s="16">
        <v>62</v>
      </c>
      <c r="E1615" s="16">
        <v>195</v>
      </c>
      <c r="F1615" s="16">
        <v>19</v>
      </c>
      <c r="G1615" s="16">
        <v>45</v>
      </c>
      <c r="H1615" s="16">
        <v>10</v>
      </c>
      <c r="I1615" s="16">
        <v>0</v>
      </c>
      <c r="J1615" s="16">
        <v>4</v>
      </c>
      <c r="K1615" s="16">
        <v>19</v>
      </c>
      <c r="L1615" s="16">
        <v>0</v>
      </c>
      <c r="M1615" s="16">
        <v>0</v>
      </c>
      <c r="N1615" s="16">
        <v>19</v>
      </c>
      <c r="O1615" s="16">
        <v>68</v>
      </c>
      <c r="P1615" s="13" t="str">
        <f t="shared" si="50"/>
        <v>1B</v>
      </c>
      <c r="Q1615" s="13">
        <f>IFERROR(VLOOKUP($A1615, 'Fielding Data'!$A$1:$H$12056, 5, 0), 0)</f>
        <v>368</v>
      </c>
      <c r="R1615" s="13">
        <f>IFERROR(VLOOKUP($A1615, 'Fielding Data'!$A$1:$H$12056, 6, 0), 0)</f>
        <v>32</v>
      </c>
      <c r="S1615" s="13">
        <f>IFERROR(VLOOKUP($A1615, 'Fielding Data'!$A$1:$H$12056, 7, 0), 0)</f>
        <v>4</v>
      </c>
      <c r="T1615" s="13">
        <f>IFERROR(VLOOKUP($A1615, 'Fielding Data'!$A$1:$H$12056, 8, 0), 0)</f>
        <v>46</v>
      </c>
      <c r="U1615" s="13">
        <f>SUMIFS('Fielding Data'!E:E, 'Fielding Data'!$A:$A, $A1615)</f>
        <v>379</v>
      </c>
      <c r="V1615" s="13">
        <f>SUMIFS('Fielding Data'!F:F, 'Fielding Data'!$A:$A, $A1615)</f>
        <v>32</v>
      </c>
      <c r="W1615" s="13">
        <f>SUMIFS('Fielding Data'!G:G, 'Fielding Data'!$A:$A, $A1615)</f>
        <v>4</v>
      </c>
      <c r="X1615" s="13">
        <f>SUMIFS('Fielding Data'!H:H, 'Fielding Data'!$A:$A, $A1615)</f>
        <v>46</v>
      </c>
    </row>
    <row r="1616" spans="1:24" x14ac:dyDescent="0.3">
      <c r="A1616" s="13" t="str">
        <f t="shared" si="51"/>
        <v>hayesbr012011</v>
      </c>
      <c r="B1616" s="16" t="s">
        <v>1099</v>
      </c>
      <c r="C1616" s="16">
        <v>2011</v>
      </c>
      <c r="D1616" s="16">
        <v>64</v>
      </c>
      <c r="E1616" s="16">
        <v>130</v>
      </c>
      <c r="F1616" s="16">
        <v>19</v>
      </c>
      <c r="G1616" s="16">
        <v>30</v>
      </c>
      <c r="H1616" s="16">
        <v>9</v>
      </c>
      <c r="I1616" s="16">
        <v>0</v>
      </c>
      <c r="J1616" s="16">
        <v>5</v>
      </c>
      <c r="K1616" s="16">
        <v>16</v>
      </c>
      <c r="L1616" s="16">
        <v>0</v>
      </c>
      <c r="M1616" s="16">
        <v>0</v>
      </c>
      <c r="N1616" s="16">
        <v>11</v>
      </c>
      <c r="O1616" s="16">
        <v>39</v>
      </c>
      <c r="P1616" s="13" t="str">
        <f t="shared" si="50"/>
        <v>1B</v>
      </c>
      <c r="Q1616" s="13">
        <f>IFERROR(VLOOKUP($A1616, 'Fielding Data'!$A$1:$H$12056, 5, 0), 0)</f>
        <v>3</v>
      </c>
      <c r="R1616" s="13">
        <f>IFERROR(VLOOKUP($A1616, 'Fielding Data'!$A$1:$H$12056, 6, 0), 0)</f>
        <v>0</v>
      </c>
      <c r="S1616" s="13">
        <f>IFERROR(VLOOKUP($A1616, 'Fielding Data'!$A$1:$H$12056, 7, 0), 0)</f>
        <v>0</v>
      </c>
      <c r="T1616" s="13">
        <f>IFERROR(VLOOKUP($A1616, 'Fielding Data'!$A$1:$H$12056, 8, 0), 0)</f>
        <v>1</v>
      </c>
      <c r="U1616" s="13">
        <f>SUMIFS('Fielding Data'!E:E, 'Fielding Data'!$A:$A, $A1616)</f>
        <v>257</v>
      </c>
      <c r="V1616" s="13">
        <f>SUMIFS('Fielding Data'!F:F, 'Fielding Data'!$A:$A, $A1616)</f>
        <v>20</v>
      </c>
      <c r="W1616" s="13">
        <f>SUMIFS('Fielding Data'!G:G, 'Fielding Data'!$A:$A, $A1616)</f>
        <v>0</v>
      </c>
      <c r="X1616" s="13">
        <f>SUMIFS('Fielding Data'!H:H, 'Fielding Data'!$A:$A, $A1616)</f>
        <v>3</v>
      </c>
    </row>
    <row r="1617" spans="1:24" x14ac:dyDescent="0.3">
      <c r="A1617" s="13" t="str">
        <f t="shared" si="51"/>
        <v>headje012011</v>
      </c>
      <c r="B1617" s="16" t="s">
        <v>1521</v>
      </c>
      <c r="C1617" s="16">
        <v>2011</v>
      </c>
      <c r="D1617" s="16">
        <v>10</v>
      </c>
      <c r="E1617" s="16">
        <v>24</v>
      </c>
      <c r="F1617" s="16">
        <v>2</v>
      </c>
      <c r="G1617" s="16">
        <v>3</v>
      </c>
      <c r="H1617" s="16">
        <v>1</v>
      </c>
      <c r="I1617" s="16">
        <v>0</v>
      </c>
      <c r="J1617" s="16">
        <v>0</v>
      </c>
      <c r="K1617" s="16">
        <v>1</v>
      </c>
      <c r="L1617" s="16">
        <v>1</v>
      </c>
      <c r="M1617" s="16">
        <v>0</v>
      </c>
      <c r="N1617" s="16">
        <v>0</v>
      </c>
      <c r="O1617" s="16">
        <v>5</v>
      </c>
      <c r="P1617" s="13" t="str">
        <f t="shared" si="50"/>
        <v>LF</v>
      </c>
      <c r="Q1617" s="13">
        <f>IFERROR(VLOOKUP($A1617, 'Fielding Data'!$A$1:$H$12056, 5, 0), 0)</f>
        <v>0</v>
      </c>
      <c r="R1617" s="13">
        <f>IFERROR(VLOOKUP($A1617, 'Fielding Data'!$A$1:$H$12056, 6, 0), 0)</f>
        <v>0</v>
      </c>
      <c r="S1617" s="13">
        <f>IFERROR(VLOOKUP($A1617, 'Fielding Data'!$A$1:$H$12056, 7, 0), 0)</f>
        <v>0</v>
      </c>
      <c r="T1617" s="13">
        <f>IFERROR(VLOOKUP($A1617, 'Fielding Data'!$A$1:$H$12056, 8, 0), 0)</f>
        <v>0</v>
      </c>
      <c r="U1617" s="13">
        <f>SUMIFS('Fielding Data'!E:E, 'Fielding Data'!$A:$A, $A1617)</f>
        <v>15</v>
      </c>
      <c r="V1617" s="13">
        <f>SUMIFS('Fielding Data'!F:F, 'Fielding Data'!$A:$A, $A1617)</f>
        <v>0</v>
      </c>
      <c r="W1617" s="13">
        <f>SUMIFS('Fielding Data'!G:G, 'Fielding Data'!$A:$A, $A1617)</f>
        <v>1</v>
      </c>
      <c r="X1617" s="13">
        <f>SUMIFS('Fielding Data'!H:H, 'Fielding Data'!$A:$A, $A1617)</f>
        <v>0</v>
      </c>
    </row>
    <row r="1618" spans="1:24" x14ac:dyDescent="0.3">
      <c r="A1618" s="13" t="str">
        <f t="shared" si="51"/>
        <v>headlch012011</v>
      </c>
      <c r="B1618" s="16" t="s">
        <v>798</v>
      </c>
      <c r="C1618" s="16">
        <v>2011</v>
      </c>
      <c r="D1618" s="16">
        <v>113</v>
      </c>
      <c r="E1618" s="16">
        <v>381</v>
      </c>
      <c r="F1618" s="16">
        <v>43</v>
      </c>
      <c r="G1618" s="16">
        <v>110</v>
      </c>
      <c r="H1618" s="16">
        <v>28</v>
      </c>
      <c r="I1618" s="16">
        <v>1</v>
      </c>
      <c r="J1618" s="16">
        <v>4</v>
      </c>
      <c r="K1618" s="16">
        <v>44</v>
      </c>
      <c r="L1618" s="16">
        <v>13</v>
      </c>
      <c r="M1618" s="16">
        <v>2</v>
      </c>
      <c r="N1618" s="16">
        <v>52</v>
      </c>
      <c r="O1618" s="16">
        <v>92</v>
      </c>
      <c r="P1618" s="13" t="str">
        <f t="shared" si="50"/>
        <v>3B</v>
      </c>
      <c r="Q1618" s="13">
        <f>IFERROR(VLOOKUP($A1618, 'Fielding Data'!$A$1:$H$12056, 5, 0), 0)</f>
        <v>95</v>
      </c>
      <c r="R1618" s="13">
        <f>IFERROR(VLOOKUP($A1618, 'Fielding Data'!$A$1:$H$12056, 6, 0), 0)</f>
        <v>166</v>
      </c>
      <c r="S1618" s="13">
        <f>IFERROR(VLOOKUP($A1618, 'Fielding Data'!$A$1:$H$12056, 7, 0), 0)</f>
        <v>11</v>
      </c>
      <c r="T1618" s="13">
        <f>IFERROR(VLOOKUP($A1618, 'Fielding Data'!$A$1:$H$12056, 8, 0), 0)</f>
        <v>16</v>
      </c>
      <c r="U1618" s="13">
        <f>SUMIFS('Fielding Data'!E:E, 'Fielding Data'!$A:$A, $A1618)</f>
        <v>95</v>
      </c>
      <c r="V1618" s="13">
        <f>SUMIFS('Fielding Data'!F:F, 'Fielding Data'!$A:$A, $A1618)</f>
        <v>166</v>
      </c>
      <c r="W1618" s="13">
        <f>SUMIFS('Fielding Data'!G:G, 'Fielding Data'!$A:$A, $A1618)</f>
        <v>11</v>
      </c>
      <c r="X1618" s="13">
        <f>SUMIFS('Fielding Data'!H:H, 'Fielding Data'!$A:$A, $A1618)</f>
        <v>16</v>
      </c>
    </row>
    <row r="1619" spans="1:24" x14ac:dyDescent="0.3">
      <c r="A1619" s="13" t="str">
        <f t="shared" si="51"/>
        <v>heilmaa012011</v>
      </c>
      <c r="B1619" s="16" t="s">
        <v>378</v>
      </c>
      <c r="C1619" s="16">
        <v>2011</v>
      </c>
      <c r="D1619" s="16">
        <v>32</v>
      </c>
      <c r="E1619" s="16">
        <v>1</v>
      </c>
      <c r="F1619" s="16">
        <v>0</v>
      </c>
      <c r="G1619" s="16">
        <v>0</v>
      </c>
      <c r="H1619" s="16">
        <v>0</v>
      </c>
      <c r="I1619" s="16">
        <v>0</v>
      </c>
      <c r="J1619" s="16">
        <v>0</v>
      </c>
      <c r="K1619" s="16">
        <v>0</v>
      </c>
      <c r="L1619" s="16">
        <v>0</v>
      </c>
      <c r="M1619" s="16">
        <v>0</v>
      </c>
      <c r="N1619" s="16">
        <v>0</v>
      </c>
      <c r="O1619" s="16">
        <v>0</v>
      </c>
      <c r="P1619" s="13" t="str">
        <f t="shared" si="50"/>
        <v>P</v>
      </c>
      <c r="Q1619" s="13">
        <f>IFERROR(VLOOKUP($A1619, 'Fielding Data'!$A$1:$H$12056, 5, 0), 0)</f>
        <v>0</v>
      </c>
      <c r="R1619" s="13">
        <f>IFERROR(VLOOKUP($A1619, 'Fielding Data'!$A$1:$H$12056, 6, 0), 0)</f>
        <v>7</v>
      </c>
      <c r="S1619" s="13">
        <f>IFERROR(VLOOKUP($A1619, 'Fielding Data'!$A$1:$H$12056, 7, 0), 0)</f>
        <v>1</v>
      </c>
      <c r="T1619" s="13">
        <f>IFERROR(VLOOKUP($A1619, 'Fielding Data'!$A$1:$H$12056, 8, 0), 0)</f>
        <v>0</v>
      </c>
      <c r="U1619" s="13">
        <f>SUMIFS('Fielding Data'!E:E, 'Fielding Data'!$A:$A, $A1619)</f>
        <v>0</v>
      </c>
      <c r="V1619" s="13">
        <f>SUMIFS('Fielding Data'!F:F, 'Fielding Data'!$A:$A, $A1619)</f>
        <v>7</v>
      </c>
      <c r="W1619" s="13">
        <f>SUMIFS('Fielding Data'!G:G, 'Fielding Data'!$A:$A, $A1619)</f>
        <v>1</v>
      </c>
      <c r="X1619" s="13">
        <f>SUMIFS('Fielding Data'!H:H, 'Fielding Data'!$A:$A, $A1619)</f>
        <v>0</v>
      </c>
    </row>
    <row r="1620" spans="1:24" x14ac:dyDescent="0.3">
      <c r="A1620" s="13" t="str">
        <f t="shared" si="51"/>
        <v>heisech012011</v>
      </c>
      <c r="B1620" s="16" t="s">
        <v>1288</v>
      </c>
      <c r="C1620" s="16">
        <v>2011</v>
      </c>
      <c r="D1620" s="16">
        <v>120</v>
      </c>
      <c r="E1620" s="16">
        <v>279</v>
      </c>
      <c r="F1620" s="16">
        <v>44</v>
      </c>
      <c r="G1620" s="16">
        <v>71</v>
      </c>
      <c r="H1620" s="16">
        <v>9</v>
      </c>
      <c r="I1620" s="16">
        <v>1</v>
      </c>
      <c r="J1620" s="16">
        <v>18</v>
      </c>
      <c r="K1620" s="16">
        <v>50</v>
      </c>
      <c r="L1620" s="16">
        <v>6</v>
      </c>
      <c r="M1620" s="16">
        <v>1</v>
      </c>
      <c r="N1620" s="16">
        <v>19</v>
      </c>
      <c r="O1620" s="16">
        <v>78</v>
      </c>
      <c r="P1620" s="13" t="str">
        <f t="shared" si="50"/>
        <v>CF</v>
      </c>
      <c r="Q1620" s="13">
        <f>IFERROR(VLOOKUP($A1620, 'Fielding Data'!$A$1:$H$12056, 5, 0), 0)</f>
        <v>0</v>
      </c>
      <c r="R1620" s="13">
        <f>IFERROR(VLOOKUP($A1620, 'Fielding Data'!$A$1:$H$12056, 6, 0), 0)</f>
        <v>0</v>
      </c>
      <c r="S1620" s="13">
        <f>IFERROR(VLOOKUP($A1620, 'Fielding Data'!$A$1:$H$12056, 7, 0), 0)</f>
        <v>0</v>
      </c>
      <c r="T1620" s="13">
        <f>IFERROR(VLOOKUP($A1620, 'Fielding Data'!$A$1:$H$12056, 8, 0), 0)</f>
        <v>0</v>
      </c>
      <c r="U1620" s="13">
        <f>SUMIFS('Fielding Data'!E:E, 'Fielding Data'!$A:$A, $A1620)</f>
        <v>134</v>
      </c>
      <c r="V1620" s="13">
        <f>SUMIFS('Fielding Data'!F:F, 'Fielding Data'!$A:$A, $A1620)</f>
        <v>2</v>
      </c>
      <c r="W1620" s="13">
        <f>SUMIFS('Fielding Data'!G:G, 'Fielding Data'!$A:$A, $A1620)</f>
        <v>3</v>
      </c>
      <c r="X1620" s="13">
        <f>SUMIFS('Fielding Data'!H:H, 'Fielding Data'!$A:$A, $A1620)</f>
        <v>0</v>
      </c>
    </row>
    <row r="1621" spans="1:24" x14ac:dyDescent="0.3">
      <c r="A1621" s="13" t="str">
        <f t="shared" si="51"/>
        <v>hellije012011</v>
      </c>
      <c r="B1621" s="16" t="s">
        <v>1289</v>
      </c>
      <c r="C1621" s="16">
        <v>2011</v>
      </c>
      <c r="D1621" s="16">
        <v>29</v>
      </c>
      <c r="E1621" s="16">
        <v>2</v>
      </c>
      <c r="F1621" s="16">
        <v>0</v>
      </c>
      <c r="G1621" s="16">
        <v>0</v>
      </c>
      <c r="H1621" s="16">
        <v>0</v>
      </c>
      <c r="I1621" s="16">
        <v>0</v>
      </c>
      <c r="J1621" s="16">
        <v>0</v>
      </c>
      <c r="K1621" s="16">
        <v>0</v>
      </c>
      <c r="L1621" s="16">
        <v>0</v>
      </c>
      <c r="M1621" s="16">
        <v>0</v>
      </c>
      <c r="N1621" s="16">
        <v>0</v>
      </c>
      <c r="O1621" s="16">
        <v>2</v>
      </c>
      <c r="P1621" s="13" t="str">
        <f t="shared" si="50"/>
        <v>P</v>
      </c>
      <c r="Q1621" s="13">
        <f>IFERROR(VLOOKUP($A1621, 'Fielding Data'!$A$1:$H$12056, 5, 0), 0)</f>
        <v>15</v>
      </c>
      <c r="R1621" s="13">
        <f>IFERROR(VLOOKUP($A1621, 'Fielding Data'!$A$1:$H$12056, 6, 0), 0)</f>
        <v>16</v>
      </c>
      <c r="S1621" s="13">
        <f>IFERROR(VLOOKUP($A1621, 'Fielding Data'!$A$1:$H$12056, 7, 0), 0)</f>
        <v>0</v>
      </c>
      <c r="T1621" s="13">
        <f>IFERROR(VLOOKUP($A1621, 'Fielding Data'!$A$1:$H$12056, 8, 0), 0)</f>
        <v>0</v>
      </c>
      <c r="U1621" s="13">
        <f>SUMIFS('Fielding Data'!E:E, 'Fielding Data'!$A:$A, $A1621)</f>
        <v>15</v>
      </c>
      <c r="V1621" s="13">
        <f>SUMIFS('Fielding Data'!F:F, 'Fielding Data'!$A:$A, $A1621)</f>
        <v>16</v>
      </c>
      <c r="W1621" s="13">
        <f>SUMIFS('Fielding Data'!G:G, 'Fielding Data'!$A:$A, $A1621)</f>
        <v>0</v>
      </c>
      <c r="X1621" s="13">
        <f>SUMIFS('Fielding Data'!H:H, 'Fielding Data'!$A:$A, $A1621)</f>
        <v>0</v>
      </c>
    </row>
    <row r="1622" spans="1:24" x14ac:dyDescent="0.3">
      <c r="A1622" s="13" t="str">
        <f t="shared" si="51"/>
        <v>helmswe012011</v>
      </c>
      <c r="B1622" s="16" t="s">
        <v>114</v>
      </c>
      <c r="C1622" s="16">
        <v>2011</v>
      </c>
      <c r="D1622" s="16">
        <v>69</v>
      </c>
      <c r="E1622" s="16">
        <v>110</v>
      </c>
      <c r="F1622" s="16">
        <v>10</v>
      </c>
      <c r="G1622" s="16">
        <v>21</v>
      </c>
      <c r="H1622" s="16">
        <v>5</v>
      </c>
      <c r="I1622" s="16">
        <v>0</v>
      </c>
      <c r="J1622" s="16">
        <v>0</v>
      </c>
      <c r="K1622" s="16">
        <v>6</v>
      </c>
      <c r="L1622" s="16">
        <v>0</v>
      </c>
      <c r="M1622" s="16">
        <v>0</v>
      </c>
      <c r="N1622" s="16">
        <v>11</v>
      </c>
      <c r="O1622" s="16">
        <v>35</v>
      </c>
      <c r="P1622" s="13" t="str">
        <f t="shared" si="50"/>
        <v>1B</v>
      </c>
      <c r="Q1622" s="13">
        <f>IFERROR(VLOOKUP($A1622, 'Fielding Data'!$A$1:$H$12056, 5, 0), 0)</f>
        <v>7</v>
      </c>
      <c r="R1622" s="13">
        <f>IFERROR(VLOOKUP($A1622, 'Fielding Data'!$A$1:$H$12056, 6, 0), 0)</f>
        <v>0</v>
      </c>
      <c r="S1622" s="13">
        <f>IFERROR(VLOOKUP($A1622, 'Fielding Data'!$A$1:$H$12056, 7, 0), 0)</f>
        <v>0</v>
      </c>
      <c r="T1622" s="13">
        <f>IFERROR(VLOOKUP($A1622, 'Fielding Data'!$A$1:$H$12056, 8, 0), 0)</f>
        <v>1</v>
      </c>
      <c r="U1622" s="13">
        <f>SUMIFS('Fielding Data'!E:E, 'Fielding Data'!$A:$A, $A1622)</f>
        <v>22</v>
      </c>
      <c r="V1622" s="13">
        <f>SUMIFS('Fielding Data'!F:F, 'Fielding Data'!$A:$A, $A1622)</f>
        <v>32</v>
      </c>
      <c r="W1622" s="13">
        <f>SUMIFS('Fielding Data'!G:G, 'Fielding Data'!$A:$A, $A1622)</f>
        <v>3</v>
      </c>
      <c r="X1622" s="13">
        <f>SUMIFS('Fielding Data'!H:H, 'Fielding Data'!$A:$A, $A1622)</f>
        <v>4</v>
      </c>
    </row>
    <row r="1623" spans="1:24" x14ac:dyDescent="0.3">
      <c r="A1623" s="13" t="str">
        <f t="shared" si="51"/>
        <v>heltoto012011</v>
      </c>
      <c r="B1623" s="16" t="s">
        <v>115</v>
      </c>
      <c r="C1623" s="16">
        <v>2011</v>
      </c>
      <c r="D1623" s="16">
        <v>124</v>
      </c>
      <c r="E1623" s="16">
        <v>421</v>
      </c>
      <c r="F1623" s="16">
        <v>59</v>
      </c>
      <c r="G1623" s="16">
        <v>127</v>
      </c>
      <c r="H1623" s="16">
        <v>27</v>
      </c>
      <c r="I1623" s="16">
        <v>0</v>
      </c>
      <c r="J1623" s="16">
        <v>14</v>
      </c>
      <c r="K1623" s="16">
        <v>69</v>
      </c>
      <c r="L1623" s="16">
        <v>0</v>
      </c>
      <c r="M1623" s="16">
        <v>1</v>
      </c>
      <c r="N1623" s="16">
        <v>59</v>
      </c>
      <c r="O1623" s="16">
        <v>71</v>
      </c>
      <c r="P1623" s="13" t="str">
        <f t="shared" si="50"/>
        <v>1B</v>
      </c>
      <c r="Q1623" s="13">
        <f>IFERROR(VLOOKUP($A1623, 'Fielding Data'!$A$1:$H$12056, 5, 0), 0)</f>
        <v>985</v>
      </c>
      <c r="R1623" s="13">
        <f>IFERROR(VLOOKUP($A1623, 'Fielding Data'!$A$1:$H$12056, 6, 0), 0)</f>
        <v>104</v>
      </c>
      <c r="S1623" s="13">
        <f>IFERROR(VLOOKUP($A1623, 'Fielding Data'!$A$1:$H$12056, 7, 0), 0)</f>
        <v>3</v>
      </c>
      <c r="T1623" s="13">
        <f>IFERROR(VLOOKUP($A1623, 'Fielding Data'!$A$1:$H$12056, 8, 0), 0)</f>
        <v>110</v>
      </c>
      <c r="U1623" s="13">
        <f>SUMIFS('Fielding Data'!E:E, 'Fielding Data'!$A:$A, $A1623)</f>
        <v>985</v>
      </c>
      <c r="V1623" s="13">
        <f>SUMIFS('Fielding Data'!F:F, 'Fielding Data'!$A:$A, $A1623)</f>
        <v>104</v>
      </c>
      <c r="W1623" s="13">
        <f>SUMIFS('Fielding Data'!G:G, 'Fielding Data'!$A:$A, $A1623)</f>
        <v>3</v>
      </c>
      <c r="X1623" s="13">
        <f>SUMIFS('Fielding Data'!H:H, 'Fielding Data'!$A:$A, $A1623)</f>
        <v>110</v>
      </c>
    </row>
    <row r="1624" spans="1:24" x14ac:dyDescent="0.3">
      <c r="A1624" s="13" t="str">
        <f t="shared" si="51"/>
        <v>hendrli012011</v>
      </c>
      <c r="B1624" s="16" t="s">
        <v>1522</v>
      </c>
      <c r="C1624" s="16">
        <v>2011</v>
      </c>
      <c r="D1624" s="16">
        <v>4</v>
      </c>
      <c r="E1624" s="16">
        <v>0</v>
      </c>
      <c r="F1624" s="16">
        <v>0</v>
      </c>
      <c r="G1624" s="16">
        <v>0</v>
      </c>
      <c r="H1624" s="16">
        <v>0</v>
      </c>
      <c r="I1624" s="16">
        <v>0</v>
      </c>
      <c r="J1624" s="16">
        <v>0</v>
      </c>
      <c r="K1624" s="16">
        <v>0</v>
      </c>
      <c r="L1624" s="16">
        <v>0</v>
      </c>
      <c r="M1624" s="16">
        <v>0</v>
      </c>
      <c r="N1624" s="16">
        <v>0</v>
      </c>
      <c r="O1624" s="16">
        <v>0</v>
      </c>
      <c r="P1624" s="13" t="str">
        <f t="shared" si="50"/>
        <v>P</v>
      </c>
      <c r="Q1624" s="13">
        <f>IFERROR(VLOOKUP($A1624, 'Fielding Data'!$A$1:$H$12056, 5, 0), 0)</f>
        <v>0</v>
      </c>
      <c r="R1624" s="13">
        <f>IFERROR(VLOOKUP($A1624, 'Fielding Data'!$A$1:$H$12056, 6, 0), 0)</f>
        <v>6</v>
      </c>
      <c r="S1624" s="13">
        <f>IFERROR(VLOOKUP($A1624, 'Fielding Data'!$A$1:$H$12056, 7, 0), 0)</f>
        <v>0</v>
      </c>
      <c r="T1624" s="13">
        <f>IFERROR(VLOOKUP($A1624, 'Fielding Data'!$A$1:$H$12056, 8, 0), 0)</f>
        <v>0</v>
      </c>
      <c r="U1624" s="13">
        <f>SUMIFS('Fielding Data'!E:E, 'Fielding Data'!$A:$A, $A1624)</f>
        <v>0</v>
      </c>
      <c r="V1624" s="13">
        <f>SUMIFS('Fielding Data'!F:F, 'Fielding Data'!$A:$A, $A1624)</f>
        <v>6</v>
      </c>
      <c r="W1624" s="13">
        <f>SUMIFS('Fielding Data'!G:G, 'Fielding Data'!$A:$A, $A1624)</f>
        <v>0</v>
      </c>
      <c r="X1624" s="13">
        <f>SUMIFS('Fielding Data'!H:H, 'Fielding Data'!$A:$A, $A1624)</f>
        <v>0</v>
      </c>
    </row>
    <row r="1625" spans="1:24" x14ac:dyDescent="0.3">
      <c r="A1625" s="13" t="str">
        <f t="shared" si="51"/>
        <v>hendrma012011</v>
      </c>
      <c r="B1625" s="16" t="s">
        <v>304</v>
      </c>
      <c r="C1625" s="16">
        <v>2011</v>
      </c>
      <c r="D1625" s="16">
        <v>8</v>
      </c>
      <c r="E1625" s="16">
        <v>0</v>
      </c>
      <c r="F1625" s="16">
        <v>0</v>
      </c>
      <c r="G1625" s="16">
        <v>0</v>
      </c>
      <c r="H1625" s="16">
        <v>0</v>
      </c>
      <c r="I1625" s="16">
        <v>0</v>
      </c>
      <c r="J1625" s="16">
        <v>0</v>
      </c>
      <c r="K1625" s="16">
        <v>0</v>
      </c>
      <c r="L1625" s="16">
        <v>0</v>
      </c>
      <c r="M1625" s="16">
        <v>0</v>
      </c>
      <c r="N1625" s="16">
        <v>0</v>
      </c>
      <c r="O1625" s="16">
        <v>0</v>
      </c>
      <c r="P1625" s="13" t="str">
        <f t="shared" si="50"/>
        <v>P</v>
      </c>
      <c r="Q1625" s="13">
        <f>IFERROR(VLOOKUP($A1625, 'Fielding Data'!$A$1:$H$12056, 5, 0), 0)</f>
        <v>4</v>
      </c>
      <c r="R1625" s="13">
        <f>IFERROR(VLOOKUP($A1625, 'Fielding Data'!$A$1:$H$12056, 6, 0), 0)</f>
        <v>2</v>
      </c>
      <c r="S1625" s="13">
        <f>IFERROR(VLOOKUP($A1625, 'Fielding Data'!$A$1:$H$12056, 7, 0), 0)</f>
        <v>0</v>
      </c>
      <c r="T1625" s="13">
        <f>IFERROR(VLOOKUP($A1625, 'Fielding Data'!$A$1:$H$12056, 8, 0), 0)</f>
        <v>2</v>
      </c>
      <c r="U1625" s="13">
        <f>SUMIFS('Fielding Data'!E:E, 'Fielding Data'!$A:$A, $A1625)</f>
        <v>4</v>
      </c>
      <c r="V1625" s="13">
        <f>SUMIFS('Fielding Data'!F:F, 'Fielding Data'!$A:$A, $A1625)</f>
        <v>2</v>
      </c>
      <c r="W1625" s="13">
        <f>SUMIFS('Fielding Data'!G:G, 'Fielding Data'!$A:$A, $A1625)</f>
        <v>0</v>
      </c>
      <c r="X1625" s="13">
        <f>SUMIFS('Fielding Data'!H:H, 'Fielding Data'!$A:$A, $A1625)</f>
        <v>2</v>
      </c>
    </row>
    <row r="1626" spans="1:24" x14ac:dyDescent="0.3">
      <c r="A1626" s="13" t="str">
        <f t="shared" si="51"/>
        <v>henslcl012011</v>
      </c>
      <c r="B1626" s="16" t="s">
        <v>548</v>
      </c>
      <c r="C1626" s="16">
        <v>2011</v>
      </c>
      <c r="D1626" s="16">
        <v>37</v>
      </c>
      <c r="E1626" s="16">
        <v>14</v>
      </c>
      <c r="F1626" s="16">
        <v>0</v>
      </c>
      <c r="G1626" s="16">
        <v>0</v>
      </c>
      <c r="H1626" s="16">
        <v>0</v>
      </c>
      <c r="I1626" s="16">
        <v>0</v>
      </c>
      <c r="J1626" s="16">
        <v>0</v>
      </c>
      <c r="K1626" s="16">
        <v>0</v>
      </c>
      <c r="L1626" s="16">
        <v>0</v>
      </c>
      <c r="M1626" s="16">
        <v>0</v>
      </c>
      <c r="N1626" s="16">
        <v>1</v>
      </c>
      <c r="O1626" s="16">
        <v>5</v>
      </c>
      <c r="P1626" s="13" t="str">
        <f t="shared" si="50"/>
        <v>P</v>
      </c>
      <c r="Q1626" s="13">
        <f>IFERROR(VLOOKUP($A1626, 'Fielding Data'!$A$1:$H$12056, 5, 0), 0)</f>
        <v>4</v>
      </c>
      <c r="R1626" s="13">
        <f>IFERROR(VLOOKUP($A1626, 'Fielding Data'!$A$1:$H$12056, 6, 0), 0)</f>
        <v>8</v>
      </c>
      <c r="S1626" s="13">
        <f>IFERROR(VLOOKUP($A1626, 'Fielding Data'!$A$1:$H$12056, 7, 0), 0)</f>
        <v>0</v>
      </c>
      <c r="T1626" s="13">
        <f>IFERROR(VLOOKUP($A1626, 'Fielding Data'!$A$1:$H$12056, 8, 0), 0)</f>
        <v>0</v>
      </c>
      <c r="U1626" s="13">
        <f>SUMIFS('Fielding Data'!E:E, 'Fielding Data'!$A:$A, $A1626)</f>
        <v>4</v>
      </c>
      <c r="V1626" s="13">
        <f>SUMIFS('Fielding Data'!F:F, 'Fielding Data'!$A:$A, $A1626)</f>
        <v>8</v>
      </c>
      <c r="W1626" s="13">
        <f>SUMIFS('Fielding Data'!G:G, 'Fielding Data'!$A:$A, $A1626)</f>
        <v>0</v>
      </c>
      <c r="X1626" s="13">
        <f>SUMIFS('Fielding Data'!H:H, 'Fielding Data'!$A:$A, $A1626)</f>
        <v>0</v>
      </c>
    </row>
    <row r="1627" spans="1:24" x14ac:dyDescent="0.3">
      <c r="A1627" s="13" t="str">
        <f t="shared" si="51"/>
        <v>hernada012011</v>
      </c>
      <c r="B1627" s="16" t="s">
        <v>1100</v>
      </c>
      <c r="C1627" s="16">
        <v>2011</v>
      </c>
      <c r="D1627" s="16">
        <v>74</v>
      </c>
      <c r="E1627" s="16">
        <v>0</v>
      </c>
      <c r="F1627" s="16">
        <v>0</v>
      </c>
      <c r="G1627" s="16">
        <v>0</v>
      </c>
      <c r="H1627" s="16">
        <v>0</v>
      </c>
      <c r="I1627" s="16">
        <v>0</v>
      </c>
      <c r="J1627" s="16">
        <v>0</v>
      </c>
      <c r="K1627" s="16">
        <v>0</v>
      </c>
      <c r="L1627" s="16">
        <v>0</v>
      </c>
      <c r="M1627" s="16">
        <v>0</v>
      </c>
      <c r="N1627" s="16">
        <v>0</v>
      </c>
      <c r="O1627" s="16">
        <v>0</v>
      </c>
      <c r="P1627" s="13" t="str">
        <f t="shared" si="50"/>
        <v>P</v>
      </c>
      <c r="Q1627" s="13">
        <f>IFERROR(VLOOKUP($A1627, 'Fielding Data'!$A$1:$H$12056, 5, 0), 0)</f>
        <v>3</v>
      </c>
      <c r="R1627" s="13">
        <f>IFERROR(VLOOKUP($A1627, 'Fielding Data'!$A$1:$H$12056, 6, 0), 0)</f>
        <v>6</v>
      </c>
      <c r="S1627" s="13">
        <f>IFERROR(VLOOKUP($A1627, 'Fielding Data'!$A$1:$H$12056, 7, 0), 0)</f>
        <v>1</v>
      </c>
      <c r="T1627" s="13">
        <f>IFERROR(VLOOKUP($A1627, 'Fielding Data'!$A$1:$H$12056, 8, 0), 0)</f>
        <v>0</v>
      </c>
      <c r="U1627" s="13">
        <f>SUMIFS('Fielding Data'!E:E, 'Fielding Data'!$A:$A, $A1627)</f>
        <v>3</v>
      </c>
      <c r="V1627" s="13">
        <f>SUMIFS('Fielding Data'!F:F, 'Fielding Data'!$A:$A, $A1627)</f>
        <v>6</v>
      </c>
      <c r="W1627" s="13">
        <f>SUMIFS('Fielding Data'!G:G, 'Fielding Data'!$A:$A, $A1627)</f>
        <v>1</v>
      </c>
      <c r="X1627" s="13">
        <f>SUMIFS('Fielding Data'!H:H, 'Fielding Data'!$A:$A, $A1627)</f>
        <v>0</v>
      </c>
    </row>
    <row r="1628" spans="1:24" x14ac:dyDescent="0.3">
      <c r="A1628" s="13" t="str">
        <f t="shared" si="51"/>
        <v>hernadi012011</v>
      </c>
      <c r="B1628" s="16" t="s">
        <v>1101</v>
      </c>
      <c r="C1628" s="16">
        <v>2011</v>
      </c>
      <c r="D1628" s="16">
        <v>22</v>
      </c>
      <c r="E1628" s="16">
        <v>33</v>
      </c>
      <c r="F1628" s="16">
        <v>4</v>
      </c>
      <c r="G1628" s="16">
        <v>7</v>
      </c>
      <c r="H1628" s="16">
        <v>1</v>
      </c>
      <c r="I1628" s="16">
        <v>0</v>
      </c>
      <c r="J1628" s="16">
        <v>1</v>
      </c>
      <c r="K1628" s="16">
        <v>4</v>
      </c>
      <c r="L1628" s="16">
        <v>0</v>
      </c>
      <c r="M1628" s="16">
        <v>0</v>
      </c>
      <c r="N1628" s="16">
        <v>0</v>
      </c>
      <c r="O1628" s="16">
        <v>5</v>
      </c>
      <c r="P1628" s="13" t="str">
        <f t="shared" si="50"/>
        <v>1B</v>
      </c>
      <c r="Q1628" s="13">
        <f>IFERROR(VLOOKUP($A1628, 'Fielding Data'!$A$1:$H$12056, 5, 0), 0)</f>
        <v>1</v>
      </c>
      <c r="R1628" s="13">
        <f>IFERROR(VLOOKUP($A1628, 'Fielding Data'!$A$1:$H$12056, 6, 0), 0)</f>
        <v>0</v>
      </c>
      <c r="S1628" s="13">
        <f>IFERROR(VLOOKUP($A1628, 'Fielding Data'!$A$1:$H$12056, 7, 0), 0)</f>
        <v>0</v>
      </c>
      <c r="T1628" s="13">
        <f>IFERROR(VLOOKUP($A1628, 'Fielding Data'!$A$1:$H$12056, 8, 0), 0)</f>
        <v>0</v>
      </c>
      <c r="U1628" s="13">
        <f>SUMIFS('Fielding Data'!E:E, 'Fielding Data'!$A:$A, $A1628)</f>
        <v>2</v>
      </c>
      <c r="V1628" s="13">
        <f>SUMIFS('Fielding Data'!F:F, 'Fielding Data'!$A:$A, $A1628)</f>
        <v>9</v>
      </c>
      <c r="W1628" s="13">
        <f>SUMIFS('Fielding Data'!G:G, 'Fielding Data'!$A:$A, $A1628)</f>
        <v>2</v>
      </c>
      <c r="X1628" s="13">
        <f>SUMIFS('Fielding Data'!H:H, 'Fielding Data'!$A:$A, $A1628)</f>
        <v>1</v>
      </c>
    </row>
    <row r="1629" spans="1:24" x14ac:dyDescent="0.3">
      <c r="A1629" s="13" t="str">
        <f t="shared" si="51"/>
        <v>hernafe022011</v>
      </c>
      <c r="B1629" s="16" t="s">
        <v>551</v>
      </c>
      <c r="C1629" s="16">
        <v>2011</v>
      </c>
      <c r="D1629" s="16">
        <v>33</v>
      </c>
      <c r="E1629" s="16">
        <v>7</v>
      </c>
      <c r="F1629" s="16">
        <v>0</v>
      </c>
      <c r="G1629" s="16">
        <v>1</v>
      </c>
      <c r="H1629" s="16">
        <v>0</v>
      </c>
      <c r="I1629" s="16">
        <v>0</v>
      </c>
      <c r="J1629" s="16">
        <v>0</v>
      </c>
      <c r="K1629" s="16">
        <v>0</v>
      </c>
      <c r="L1629" s="16">
        <v>0</v>
      </c>
      <c r="M1629" s="16">
        <v>0</v>
      </c>
      <c r="N1629" s="16">
        <v>0</v>
      </c>
      <c r="O1629" s="16">
        <v>2</v>
      </c>
      <c r="P1629" s="13" t="str">
        <f t="shared" si="50"/>
        <v>P</v>
      </c>
      <c r="Q1629" s="13">
        <f>IFERROR(VLOOKUP($A1629, 'Fielding Data'!$A$1:$H$12056, 5, 0), 0)</f>
        <v>27</v>
      </c>
      <c r="R1629" s="13">
        <f>IFERROR(VLOOKUP($A1629, 'Fielding Data'!$A$1:$H$12056, 6, 0), 0)</f>
        <v>28</v>
      </c>
      <c r="S1629" s="13">
        <f>IFERROR(VLOOKUP($A1629, 'Fielding Data'!$A$1:$H$12056, 7, 0), 0)</f>
        <v>2</v>
      </c>
      <c r="T1629" s="13">
        <f>IFERROR(VLOOKUP($A1629, 'Fielding Data'!$A$1:$H$12056, 8, 0), 0)</f>
        <v>4</v>
      </c>
      <c r="U1629" s="13">
        <f>SUMIFS('Fielding Data'!E:E, 'Fielding Data'!$A:$A, $A1629)</f>
        <v>27</v>
      </c>
      <c r="V1629" s="13">
        <f>SUMIFS('Fielding Data'!F:F, 'Fielding Data'!$A:$A, $A1629)</f>
        <v>28</v>
      </c>
      <c r="W1629" s="13">
        <f>SUMIFS('Fielding Data'!G:G, 'Fielding Data'!$A:$A, $A1629)</f>
        <v>2</v>
      </c>
      <c r="X1629" s="13">
        <f>SUMIFS('Fielding Data'!H:H, 'Fielding Data'!$A:$A, $A1629)</f>
        <v>4</v>
      </c>
    </row>
    <row r="1630" spans="1:24" x14ac:dyDescent="0.3">
      <c r="A1630" s="13" t="str">
        <f t="shared" si="51"/>
        <v>hernali012011</v>
      </c>
      <c r="B1630" s="16" t="s">
        <v>116</v>
      </c>
      <c r="C1630" s="16">
        <v>2011</v>
      </c>
      <c r="D1630" s="16">
        <v>31</v>
      </c>
      <c r="E1630" s="16">
        <v>46</v>
      </c>
      <c r="F1630" s="16">
        <v>3</v>
      </c>
      <c r="G1630" s="16">
        <v>10</v>
      </c>
      <c r="H1630" s="16">
        <v>1</v>
      </c>
      <c r="I1630" s="16">
        <v>0</v>
      </c>
      <c r="J1630" s="16">
        <v>0</v>
      </c>
      <c r="K1630" s="16">
        <v>7</v>
      </c>
      <c r="L1630" s="16">
        <v>0</v>
      </c>
      <c r="M1630" s="16">
        <v>0</v>
      </c>
      <c r="N1630" s="16">
        <v>0</v>
      </c>
      <c r="O1630" s="16">
        <v>2</v>
      </c>
      <c r="P1630" s="13" t="str">
        <f t="shared" si="50"/>
        <v>P</v>
      </c>
      <c r="Q1630" s="13">
        <f>IFERROR(VLOOKUP($A1630, 'Fielding Data'!$A$1:$H$12056, 5, 0), 0)</f>
        <v>11</v>
      </c>
      <c r="R1630" s="13">
        <f>IFERROR(VLOOKUP($A1630, 'Fielding Data'!$A$1:$H$12056, 6, 0), 0)</f>
        <v>33</v>
      </c>
      <c r="S1630" s="13">
        <f>IFERROR(VLOOKUP($A1630, 'Fielding Data'!$A$1:$H$12056, 7, 0), 0)</f>
        <v>1</v>
      </c>
      <c r="T1630" s="13">
        <f>IFERROR(VLOOKUP($A1630, 'Fielding Data'!$A$1:$H$12056, 8, 0), 0)</f>
        <v>7</v>
      </c>
      <c r="U1630" s="13">
        <f>SUMIFS('Fielding Data'!E:E, 'Fielding Data'!$A:$A, $A1630)</f>
        <v>11</v>
      </c>
      <c r="V1630" s="13">
        <f>SUMIFS('Fielding Data'!F:F, 'Fielding Data'!$A:$A, $A1630)</f>
        <v>33</v>
      </c>
      <c r="W1630" s="13">
        <f>SUMIFS('Fielding Data'!G:G, 'Fielding Data'!$A:$A, $A1630)</f>
        <v>1</v>
      </c>
      <c r="X1630" s="13">
        <f>SUMIFS('Fielding Data'!H:H, 'Fielding Data'!$A:$A, $A1630)</f>
        <v>7</v>
      </c>
    </row>
    <row r="1631" spans="1:24" x14ac:dyDescent="0.3">
      <c r="A1631" s="13" t="str">
        <f t="shared" si="51"/>
        <v>hernara022011</v>
      </c>
      <c r="B1631" s="16" t="s">
        <v>117</v>
      </c>
      <c r="C1631" s="16">
        <v>2011</v>
      </c>
      <c r="D1631" s="16">
        <v>91</v>
      </c>
      <c r="E1631" s="16">
        <v>298</v>
      </c>
      <c r="F1631" s="16">
        <v>28</v>
      </c>
      <c r="G1631" s="16">
        <v>84</v>
      </c>
      <c r="H1631" s="16">
        <v>13</v>
      </c>
      <c r="I1631" s="16">
        <v>0</v>
      </c>
      <c r="J1631" s="16">
        <v>12</v>
      </c>
      <c r="K1631" s="16">
        <v>36</v>
      </c>
      <c r="L1631" s="16">
        <v>0</v>
      </c>
      <c r="M1631" s="16">
        <v>0</v>
      </c>
      <c r="N1631" s="16">
        <v>23</v>
      </c>
      <c r="O1631" s="16">
        <v>41</v>
      </c>
      <c r="P1631" s="13" t="str">
        <f t="shared" si="50"/>
        <v>1B</v>
      </c>
      <c r="Q1631" s="13">
        <f>IFERROR(VLOOKUP($A1631, 'Fielding Data'!$A$1:$H$12056, 5, 0), 0)</f>
        <v>8</v>
      </c>
      <c r="R1631" s="13">
        <f>IFERROR(VLOOKUP($A1631, 'Fielding Data'!$A$1:$H$12056, 6, 0), 0)</f>
        <v>0</v>
      </c>
      <c r="S1631" s="13">
        <f>IFERROR(VLOOKUP($A1631, 'Fielding Data'!$A$1:$H$12056, 7, 0), 0)</f>
        <v>0</v>
      </c>
      <c r="T1631" s="13">
        <f>IFERROR(VLOOKUP($A1631, 'Fielding Data'!$A$1:$H$12056, 8, 0), 0)</f>
        <v>1</v>
      </c>
      <c r="U1631" s="13">
        <f>SUMIFS('Fielding Data'!E:E, 'Fielding Data'!$A:$A, $A1631)</f>
        <v>515</v>
      </c>
      <c r="V1631" s="13">
        <f>SUMIFS('Fielding Data'!F:F, 'Fielding Data'!$A:$A, $A1631)</f>
        <v>41</v>
      </c>
      <c r="W1631" s="13">
        <f>SUMIFS('Fielding Data'!G:G, 'Fielding Data'!$A:$A, $A1631)</f>
        <v>1</v>
      </c>
      <c r="X1631" s="13">
        <f>SUMIFS('Fielding Data'!H:H, 'Fielding Data'!$A:$A, $A1631)</f>
        <v>7</v>
      </c>
    </row>
    <row r="1632" spans="1:24" x14ac:dyDescent="0.3">
      <c r="A1632" s="13" t="str">
        <f t="shared" si="51"/>
        <v>herndda012011</v>
      </c>
      <c r="B1632" s="16" t="s">
        <v>1290</v>
      </c>
      <c r="C1632" s="16">
        <v>2011</v>
      </c>
      <c r="D1632" s="16">
        <v>45</v>
      </c>
      <c r="E1632" s="16">
        <v>4</v>
      </c>
      <c r="F1632" s="16">
        <v>0</v>
      </c>
      <c r="G1632" s="16">
        <v>0</v>
      </c>
      <c r="H1632" s="16">
        <v>0</v>
      </c>
      <c r="I1632" s="16">
        <v>0</v>
      </c>
      <c r="J1632" s="16">
        <v>0</v>
      </c>
      <c r="K1632" s="16">
        <v>0</v>
      </c>
      <c r="L1632" s="16">
        <v>0</v>
      </c>
      <c r="M1632" s="16">
        <v>0</v>
      </c>
      <c r="N1632" s="16">
        <v>0</v>
      </c>
      <c r="O1632" s="16">
        <v>3</v>
      </c>
      <c r="P1632" s="13" t="str">
        <f t="shared" si="50"/>
        <v>P</v>
      </c>
      <c r="Q1632" s="13">
        <f>IFERROR(VLOOKUP($A1632, 'Fielding Data'!$A$1:$H$12056, 5, 0), 0)</f>
        <v>4</v>
      </c>
      <c r="R1632" s="13">
        <f>IFERROR(VLOOKUP($A1632, 'Fielding Data'!$A$1:$H$12056, 6, 0), 0)</f>
        <v>10</v>
      </c>
      <c r="S1632" s="13">
        <f>IFERROR(VLOOKUP($A1632, 'Fielding Data'!$A$1:$H$12056, 7, 0), 0)</f>
        <v>0</v>
      </c>
      <c r="T1632" s="13">
        <f>IFERROR(VLOOKUP($A1632, 'Fielding Data'!$A$1:$H$12056, 8, 0), 0)</f>
        <v>1</v>
      </c>
      <c r="U1632" s="13">
        <f>SUMIFS('Fielding Data'!E:E, 'Fielding Data'!$A:$A, $A1632)</f>
        <v>4</v>
      </c>
      <c r="V1632" s="13">
        <f>SUMIFS('Fielding Data'!F:F, 'Fielding Data'!$A:$A, $A1632)</f>
        <v>10</v>
      </c>
      <c r="W1632" s="13">
        <f>SUMIFS('Fielding Data'!G:G, 'Fielding Data'!$A:$A, $A1632)</f>
        <v>0</v>
      </c>
      <c r="X1632" s="13">
        <f>SUMIFS('Fielding Data'!H:H, 'Fielding Data'!$A:$A, $A1632)</f>
        <v>1</v>
      </c>
    </row>
    <row r="1633" spans="1:24" x14ac:dyDescent="0.3">
      <c r="A1633" s="13" t="str">
        <f t="shared" si="51"/>
        <v>herrejo032011</v>
      </c>
      <c r="B1633" s="16" t="s">
        <v>932</v>
      </c>
      <c r="C1633" s="16">
        <v>2011</v>
      </c>
      <c r="D1633" s="16">
        <v>104</v>
      </c>
      <c r="E1633" s="16">
        <v>281</v>
      </c>
      <c r="F1633" s="16">
        <v>28</v>
      </c>
      <c r="G1633" s="16">
        <v>68</v>
      </c>
      <c r="H1633" s="16">
        <v>5</v>
      </c>
      <c r="I1633" s="16">
        <v>1</v>
      </c>
      <c r="J1633" s="16">
        <v>3</v>
      </c>
      <c r="K1633" s="16">
        <v>14</v>
      </c>
      <c r="L1633" s="16">
        <v>4</v>
      </c>
      <c r="M1633" s="16">
        <v>4</v>
      </c>
      <c r="N1633" s="16">
        <v>28</v>
      </c>
      <c r="O1633" s="16">
        <v>40</v>
      </c>
      <c r="P1633" s="13" t="str">
        <f t="shared" si="50"/>
        <v>2B</v>
      </c>
      <c r="Q1633" s="13">
        <f>IFERROR(VLOOKUP($A1633, 'Fielding Data'!$A$1:$H$12056, 5, 0), 0)</f>
        <v>94</v>
      </c>
      <c r="R1633" s="13">
        <f>IFERROR(VLOOKUP($A1633, 'Fielding Data'!$A$1:$H$12056, 6, 0), 0)</f>
        <v>151</v>
      </c>
      <c r="S1633" s="13">
        <f>IFERROR(VLOOKUP($A1633, 'Fielding Data'!$A$1:$H$12056, 7, 0), 0)</f>
        <v>2</v>
      </c>
      <c r="T1633" s="13">
        <f>IFERROR(VLOOKUP($A1633, 'Fielding Data'!$A$1:$H$12056, 8, 0), 0)</f>
        <v>30</v>
      </c>
      <c r="U1633" s="13">
        <f>SUMIFS('Fielding Data'!E:E, 'Fielding Data'!$A:$A, $A1633)</f>
        <v>106</v>
      </c>
      <c r="V1633" s="13">
        <f>SUMIFS('Fielding Data'!F:F, 'Fielding Data'!$A:$A, $A1633)</f>
        <v>178</v>
      </c>
      <c r="W1633" s="13">
        <f>SUMIFS('Fielding Data'!G:G, 'Fielding Data'!$A:$A, $A1633)</f>
        <v>3</v>
      </c>
      <c r="X1633" s="13">
        <f>SUMIFS('Fielding Data'!H:H, 'Fielding Data'!$A:$A, $A1633)</f>
        <v>35</v>
      </c>
    </row>
    <row r="1634" spans="1:24" x14ac:dyDescent="0.3">
      <c r="A1634" s="13" t="str">
        <f t="shared" si="51"/>
        <v>herreke012011</v>
      </c>
      <c r="B1634" s="16" t="s">
        <v>1523</v>
      </c>
      <c r="C1634" s="16">
        <v>2011</v>
      </c>
      <c r="D1634" s="16">
        <v>2</v>
      </c>
      <c r="E1634" s="16">
        <v>0</v>
      </c>
      <c r="F1634" s="16">
        <v>0</v>
      </c>
      <c r="G1634" s="16">
        <v>0</v>
      </c>
      <c r="H1634" s="16">
        <v>0</v>
      </c>
      <c r="I1634" s="16">
        <v>0</v>
      </c>
      <c r="J1634" s="16">
        <v>0</v>
      </c>
      <c r="K1634" s="16">
        <v>0</v>
      </c>
      <c r="L1634" s="16">
        <v>0</v>
      </c>
      <c r="M1634" s="16">
        <v>0</v>
      </c>
      <c r="N1634" s="16">
        <v>0</v>
      </c>
      <c r="O1634" s="16">
        <v>0</v>
      </c>
      <c r="P1634" s="13" t="str">
        <f t="shared" si="50"/>
        <v>P</v>
      </c>
      <c r="Q1634" s="13">
        <f>IFERROR(VLOOKUP($A1634, 'Fielding Data'!$A$1:$H$12056, 5, 0), 0)</f>
        <v>0</v>
      </c>
      <c r="R1634" s="13">
        <f>IFERROR(VLOOKUP($A1634, 'Fielding Data'!$A$1:$H$12056, 6, 0), 0)</f>
        <v>2</v>
      </c>
      <c r="S1634" s="13">
        <f>IFERROR(VLOOKUP($A1634, 'Fielding Data'!$A$1:$H$12056, 7, 0), 0)</f>
        <v>0</v>
      </c>
      <c r="T1634" s="13">
        <f>IFERROR(VLOOKUP($A1634, 'Fielding Data'!$A$1:$H$12056, 8, 0), 0)</f>
        <v>0</v>
      </c>
      <c r="U1634" s="13">
        <f>SUMIFS('Fielding Data'!E:E, 'Fielding Data'!$A:$A, $A1634)</f>
        <v>0</v>
      </c>
      <c r="V1634" s="13">
        <f>SUMIFS('Fielding Data'!F:F, 'Fielding Data'!$A:$A, $A1634)</f>
        <v>2</v>
      </c>
      <c r="W1634" s="13">
        <f>SUMIFS('Fielding Data'!G:G, 'Fielding Data'!$A:$A, $A1634)</f>
        <v>0</v>
      </c>
      <c r="X1634" s="13">
        <f>SUMIFS('Fielding Data'!H:H, 'Fielding Data'!$A:$A, $A1634)</f>
        <v>0</v>
      </c>
    </row>
    <row r="1635" spans="1:24" x14ac:dyDescent="0.3">
      <c r="A1635" s="13" t="str">
        <f t="shared" si="51"/>
        <v>herrmfr012011</v>
      </c>
      <c r="B1635" s="16" t="s">
        <v>1291</v>
      </c>
      <c r="C1635" s="16">
        <v>2011</v>
      </c>
      <c r="D1635" s="16">
        <v>40</v>
      </c>
      <c r="E1635" s="16">
        <v>1</v>
      </c>
      <c r="F1635" s="16">
        <v>0</v>
      </c>
      <c r="G1635" s="16">
        <v>0</v>
      </c>
      <c r="H1635" s="16">
        <v>0</v>
      </c>
      <c r="I1635" s="16">
        <v>0</v>
      </c>
      <c r="J1635" s="16">
        <v>0</v>
      </c>
      <c r="K1635" s="16">
        <v>0</v>
      </c>
      <c r="L1635" s="16">
        <v>0</v>
      </c>
      <c r="M1635" s="16">
        <v>0</v>
      </c>
      <c r="N1635" s="16">
        <v>0</v>
      </c>
      <c r="O1635" s="16">
        <v>0</v>
      </c>
      <c r="P1635" s="13" t="str">
        <f t="shared" si="50"/>
        <v>P</v>
      </c>
      <c r="Q1635" s="13">
        <f>IFERROR(VLOOKUP($A1635, 'Fielding Data'!$A$1:$H$12056, 5, 0), 0)</f>
        <v>0</v>
      </c>
      <c r="R1635" s="13">
        <f>IFERROR(VLOOKUP($A1635, 'Fielding Data'!$A$1:$H$12056, 6, 0), 0)</f>
        <v>3</v>
      </c>
      <c r="S1635" s="13">
        <f>IFERROR(VLOOKUP($A1635, 'Fielding Data'!$A$1:$H$12056, 7, 0), 0)</f>
        <v>0</v>
      </c>
      <c r="T1635" s="13">
        <f>IFERROR(VLOOKUP($A1635, 'Fielding Data'!$A$1:$H$12056, 8, 0), 0)</f>
        <v>0</v>
      </c>
      <c r="U1635" s="13">
        <f>SUMIFS('Fielding Data'!E:E, 'Fielding Data'!$A:$A, $A1635)</f>
        <v>0</v>
      </c>
      <c r="V1635" s="13">
        <f>SUMIFS('Fielding Data'!F:F, 'Fielding Data'!$A:$A, $A1635)</f>
        <v>3</v>
      </c>
      <c r="W1635" s="13">
        <f>SUMIFS('Fielding Data'!G:G, 'Fielding Data'!$A:$A, $A1635)</f>
        <v>0</v>
      </c>
      <c r="X1635" s="13">
        <f>SUMIFS('Fielding Data'!H:H, 'Fielding Data'!$A:$A, $A1635)</f>
        <v>0</v>
      </c>
    </row>
    <row r="1636" spans="1:24" x14ac:dyDescent="0.3">
      <c r="A1636" s="13" t="str">
        <f t="shared" si="51"/>
        <v>heywaja012011</v>
      </c>
      <c r="B1636" s="16" t="s">
        <v>1292</v>
      </c>
      <c r="C1636" s="16">
        <v>2011</v>
      </c>
      <c r="D1636" s="16">
        <v>128</v>
      </c>
      <c r="E1636" s="16">
        <v>396</v>
      </c>
      <c r="F1636" s="16">
        <v>50</v>
      </c>
      <c r="G1636" s="16">
        <v>90</v>
      </c>
      <c r="H1636" s="16">
        <v>18</v>
      </c>
      <c r="I1636" s="16">
        <v>2</v>
      </c>
      <c r="J1636" s="16">
        <v>14</v>
      </c>
      <c r="K1636" s="16">
        <v>42</v>
      </c>
      <c r="L1636" s="16">
        <v>9</v>
      </c>
      <c r="M1636" s="16">
        <v>2</v>
      </c>
      <c r="N1636" s="16">
        <v>51</v>
      </c>
      <c r="O1636" s="16">
        <v>93</v>
      </c>
      <c r="P1636" s="13" t="str">
        <f t="shared" si="50"/>
        <v>OF</v>
      </c>
      <c r="Q1636" s="13">
        <f>IFERROR(VLOOKUP($A1636, 'Fielding Data'!$A$1:$H$12056, 5, 0), 0)</f>
        <v>218</v>
      </c>
      <c r="R1636" s="13">
        <f>IFERROR(VLOOKUP($A1636, 'Fielding Data'!$A$1:$H$12056, 6, 0), 0)</f>
        <v>4</v>
      </c>
      <c r="S1636" s="13">
        <f>IFERROR(VLOOKUP($A1636, 'Fielding Data'!$A$1:$H$12056, 7, 0), 0)</f>
        <v>6</v>
      </c>
      <c r="T1636" s="13">
        <f>IFERROR(VLOOKUP($A1636, 'Fielding Data'!$A$1:$H$12056, 8, 0), 0)</f>
        <v>0</v>
      </c>
      <c r="U1636" s="13">
        <f>SUMIFS('Fielding Data'!E:E, 'Fielding Data'!$A:$A, $A1636)</f>
        <v>218</v>
      </c>
      <c r="V1636" s="13">
        <f>SUMIFS('Fielding Data'!F:F, 'Fielding Data'!$A:$A, $A1636)</f>
        <v>4</v>
      </c>
      <c r="W1636" s="13">
        <f>SUMIFS('Fielding Data'!G:G, 'Fielding Data'!$A:$A, $A1636)</f>
        <v>6</v>
      </c>
      <c r="X1636" s="13">
        <f>SUMIFS('Fielding Data'!H:H, 'Fielding Data'!$A:$A, $A1636)</f>
        <v>0</v>
      </c>
    </row>
    <row r="1637" spans="1:24" x14ac:dyDescent="0.3">
      <c r="A1637" s="13" t="str">
        <f t="shared" si="51"/>
        <v>hicksbr012011</v>
      </c>
      <c r="B1637" s="16" t="s">
        <v>1293</v>
      </c>
      <c r="C1637" s="16">
        <v>2011</v>
      </c>
      <c r="D1637" s="16">
        <v>17</v>
      </c>
      <c r="E1637" s="16">
        <v>21</v>
      </c>
      <c r="F1637" s="16">
        <v>1</v>
      </c>
      <c r="G1637" s="16">
        <v>1</v>
      </c>
      <c r="H1637" s="16">
        <v>0</v>
      </c>
      <c r="I1637" s="16">
        <v>0</v>
      </c>
      <c r="J1637" s="16">
        <v>0</v>
      </c>
      <c r="K1637" s="16">
        <v>1</v>
      </c>
      <c r="L1637" s="16">
        <v>0</v>
      </c>
      <c r="M1637" s="16">
        <v>0</v>
      </c>
      <c r="N1637" s="16">
        <v>1</v>
      </c>
      <c r="O1637" s="16">
        <v>9</v>
      </c>
      <c r="P1637" s="13" t="str">
        <f t="shared" si="50"/>
        <v>3B</v>
      </c>
      <c r="Q1637" s="13">
        <f>IFERROR(VLOOKUP($A1637, 'Fielding Data'!$A$1:$H$12056, 5, 0), 0)</f>
        <v>0</v>
      </c>
      <c r="R1637" s="13">
        <f>IFERROR(VLOOKUP($A1637, 'Fielding Data'!$A$1:$H$12056, 6, 0), 0)</f>
        <v>2</v>
      </c>
      <c r="S1637" s="13">
        <f>IFERROR(VLOOKUP($A1637, 'Fielding Data'!$A$1:$H$12056, 7, 0), 0)</f>
        <v>1</v>
      </c>
      <c r="T1637" s="13">
        <f>IFERROR(VLOOKUP($A1637, 'Fielding Data'!$A$1:$H$12056, 8, 0), 0)</f>
        <v>0</v>
      </c>
      <c r="U1637" s="13">
        <f>SUMIFS('Fielding Data'!E:E, 'Fielding Data'!$A:$A, $A1637)</f>
        <v>3</v>
      </c>
      <c r="V1637" s="13">
        <f>SUMIFS('Fielding Data'!F:F, 'Fielding Data'!$A:$A, $A1637)</f>
        <v>9</v>
      </c>
      <c r="W1637" s="13">
        <f>SUMIFS('Fielding Data'!G:G, 'Fielding Data'!$A:$A, $A1637)</f>
        <v>2</v>
      </c>
      <c r="X1637" s="13">
        <f>SUMIFS('Fielding Data'!H:H, 'Fielding Data'!$A:$A, $A1637)</f>
        <v>2</v>
      </c>
    </row>
    <row r="1638" spans="1:24" x14ac:dyDescent="0.3">
      <c r="A1638" s="13" t="str">
        <f t="shared" si="51"/>
        <v>hillko012011</v>
      </c>
      <c r="B1638" s="16" t="s">
        <v>380</v>
      </c>
      <c r="C1638" s="16">
        <v>2011</v>
      </c>
      <c r="D1638" s="16">
        <v>46</v>
      </c>
      <c r="E1638" s="16">
        <v>134</v>
      </c>
      <c r="F1638" s="16">
        <v>15</v>
      </c>
      <c r="G1638" s="16">
        <v>26</v>
      </c>
      <c r="H1638" s="16">
        <v>3</v>
      </c>
      <c r="I1638" s="16">
        <v>1</v>
      </c>
      <c r="J1638" s="16">
        <v>2</v>
      </c>
      <c r="K1638" s="16">
        <v>9</v>
      </c>
      <c r="L1638" s="16">
        <v>1</v>
      </c>
      <c r="M1638" s="16">
        <v>0</v>
      </c>
      <c r="N1638" s="16">
        <v>14</v>
      </c>
      <c r="O1638" s="16">
        <v>40</v>
      </c>
      <c r="P1638" s="13" t="str">
        <f t="shared" si="50"/>
        <v>C</v>
      </c>
      <c r="Q1638" s="13">
        <f>IFERROR(VLOOKUP($A1638, 'Fielding Data'!$A$1:$H$12056, 5, 0), 0)</f>
        <v>319</v>
      </c>
      <c r="R1638" s="13">
        <f>IFERROR(VLOOKUP($A1638, 'Fielding Data'!$A$1:$H$12056, 6, 0), 0)</f>
        <v>15</v>
      </c>
      <c r="S1638" s="13">
        <f>IFERROR(VLOOKUP($A1638, 'Fielding Data'!$A$1:$H$12056, 7, 0), 0)</f>
        <v>6</v>
      </c>
      <c r="T1638" s="13">
        <f>IFERROR(VLOOKUP($A1638, 'Fielding Data'!$A$1:$H$12056, 8, 0), 0)</f>
        <v>5</v>
      </c>
      <c r="U1638" s="13">
        <f>SUMIFS('Fielding Data'!E:E, 'Fielding Data'!$A:$A, $A1638)</f>
        <v>319</v>
      </c>
      <c r="V1638" s="13">
        <f>SUMIFS('Fielding Data'!F:F, 'Fielding Data'!$A:$A, $A1638)</f>
        <v>15</v>
      </c>
      <c r="W1638" s="13">
        <f>SUMIFS('Fielding Data'!G:G, 'Fielding Data'!$A:$A, $A1638)</f>
        <v>6</v>
      </c>
      <c r="X1638" s="13">
        <f>SUMIFS('Fielding Data'!H:H, 'Fielding Data'!$A:$A, $A1638)</f>
        <v>5</v>
      </c>
    </row>
    <row r="1639" spans="1:24" x14ac:dyDescent="0.3">
      <c r="A1639" s="13" t="str">
        <f t="shared" si="51"/>
        <v>hillri012011</v>
      </c>
      <c r="B1639" s="16" t="s">
        <v>553</v>
      </c>
      <c r="C1639" s="16">
        <v>2011</v>
      </c>
      <c r="D1639" s="16">
        <v>9</v>
      </c>
      <c r="E1639" s="16">
        <v>0</v>
      </c>
      <c r="F1639" s="16">
        <v>0</v>
      </c>
      <c r="G1639" s="16">
        <v>0</v>
      </c>
      <c r="H1639" s="16">
        <v>0</v>
      </c>
      <c r="I1639" s="16">
        <v>0</v>
      </c>
      <c r="J1639" s="16">
        <v>0</v>
      </c>
      <c r="K1639" s="16">
        <v>0</v>
      </c>
      <c r="L1639" s="16">
        <v>0</v>
      </c>
      <c r="M1639" s="16">
        <v>0</v>
      </c>
      <c r="N1639" s="16">
        <v>0</v>
      </c>
      <c r="O1639" s="16">
        <v>0</v>
      </c>
      <c r="P1639" s="13" t="str">
        <f t="shared" si="50"/>
        <v>P</v>
      </c>
      <c r="Q1639" s="13">
        <f>IFERROR(VLOOKUP($A1639, 'Fielding Data'!$A$1:$H$12056, 5, 0), 0)</f>
        <v>1</v>
      </c>
      <c r="R1639" s="13">
        <f>IFERROR(VLOOKUP($A1639, 'Fielding Data'!$A$1:$H$12056, 6, 0), 0)</f>
        <v>0</v>
      </c>
      <c r="S1639" s="13">
        <f>IFERROR(VLOOKUP($A1639, 'Fielding Data'!$A$1:$H$12056, 7, 0), 0)</f>
        <v>0</v>
      </c>
      <c r="T1639" s="13">
        <f>IFERROR(VLOOKUP($A1639, 'Fielding Data'!$A$1:$H$12056, 8, 0), 0)</f>
        <v>1</v>
      </c>
      <c r="U1639" s="13">
        <f>SUMIFS('Fielding Data'!E:E, 'Fielding Data'!$A:$A, $A1639)</f>
        <v>1</v>
      </c>
      <c r="V1639" s="13">
        <f>SUMIFS('Fielding Data'!F:F, 'Fielding Data'!$A:$A, $A1639)</f>
        <v>0</v>
      </c>
      <c r="W1639" s="13">
        <f>SUMIFS('Fielding Data'!G:G, 'Fielding Data'!$A:$A, $A1639)</f>
        <v>0</v>
      </c>
      <c r="X1639" s="13">
        <f>SUMIFS('Fielding Data'!H:H, 'Fielding Data'!$A:$A, $A1639)</f>
        <v>1</v>
      </c>
    </row>
    <row r="1640" spans="1:24" x14ac:dyDescent="0.3">
      <c r="A1640" s="13" t="str">
        <f t="shared" si="51"/>
        <v>hinsker012011</v>
      </c>
      <c r="B1640" s="16" t="s">
        <v>305</v>
      </c>
      <c r="C1640" s="16">
        <v>2011</v>
      </c>
      <c r="D1640" s="16">
        <v>117</v>
      </c>
      <c r="E1640" s="16">
        <v>236</v>
      </c>
      <c r="F1640" s="16">
        <v>24</v>
      </c>
      <c r="G1640" s="16">
        <v>55</v>
      </c>
      <c r="H1640" s="16">
        <v>10</v>
      </c>
      <c r="I1640" s="16">
        <v>0</v>
      </c>
      <c r="J1640" s="16">
        <v>10</v>
      </c>
      <c r="K1640" s="16">
        <v>28</v>
      </c>
      <c r="L1640" s="16">
        <v>0</v>
      </c>
      <c r="M1640" s="16">
        <v>1</v>
      </c>
      <c r="N1640" s="16">
        <v>26</v>
      </c>
      <c r="O1640" s="16">
        <v>71</v>
      </c>
      <c r="P1640" s="13" t="str">
        <f t="shared" si="50"/>
        <v>1B</v>
      </c>
      <c r="Q1640" s="13">
        <f>IFERROR(VLOOKUP($A1640, 'Fielding Data'!$A$1:$H$12056, 5, 0), 0)</f>
        <v>81</v>
      </c>
      <c r="R1640" s="13">
        <f>IFERROR(VLOOKUP($A1640, 'Fielding Data'!$A$1:$H$12056, 6, 0), 0)</f>
        <v>8</v>
      </c>
      <c r="S1640" s="13">
        <f>IFERROR(VLOOKUP($A1640, 'Fielding Data'!$A$1:$H$12056, 7, 0), 0)</f>
        <v>0</v>
      </c>
      <c r="T1640" s="13">
        <f>IFERROR(VLOOKUP($A1640, 'Fielding Data'!$A$1:$H$12056, 8, 0), 0)</f>
        <v>6</v>
      </c>
      <c r="U1640" s="13">
        <f>SUMIFS('Fielding Data'!E:E, 'Fielding Data'!$A:$A, $A1640)</f>
        <v>146</v>
      </c>
      <c r="V1640" s="13">
        <f>SUMIFS('Fielding Data'!F:F, 'Fielding Data'!$A:$A, $A1640)</f>
        <v>10</v>
      </c>
      <c r="W1640" s="13">
        <f>SUMIFS('Fielding Data'!G:G, 'Fielding Data'!$A:$A, $A1640)</f>
        <v>0</v>
      </c>
      <c r="X1640" s="13">
        <f>SUMIFS('Fielding Data'!H:H, 'Fielding Data'!$A:$A, $A1640)</f>
        <v>6</v>
      </c>
    </row>
    <row r="1641" spans="1:24" x14ac:dyDescent="0.3">
      <c r="A1641" s="13" t="str">
        <f t="shared" si="51"/>
        <v>hochelu012011</v>
      </c>
      <c r="B1641" s="16" t="s">
        <v>800</v>
      </c>
      <c r="C1641" s="16">
        <v>2011</v>
      </c>
      <c r="D1641" s="16">
        <v>31</v>
      </c>
      <c r="E1641" s="16">
        <v>2</v>
      </c>
      <c r="F1641" s="16">
        <v>0</v>
      </c>
      <c r="G1641" s="16">
        <v>0</v>
      </c>
      <c r="H1641" s="16">
        <v>0</v>
      </c>
      <c r="I1641" s="16">
        <v>0</v>
      </c>
      <c r="J1641" s="16">
        <v>0</v>
      </c>
      <c r="K1641" s="16">
        <v>0</v>
      </c>
      <c r="L1641" s="16">
        <v>0</v>
      </c>
      <c r="M1641" s="16">
        <v>0</v>
      </c>
      <c r="N1641" s="16">
        <v>0</v>
      </c>
      <c r="O1641" s="16">
        <v>1</v>
      </c>
      <c r="P1641" s="13" t="str">
        <f t="shared" si="50"/>
        <v>P</v>
      </c>
      <c r="Q1641" s="13">
        <f>IFERROR(VLOOKUP($A1641, 'Fielding Data'!$A$1:$H$12056, 5, 0), 0)</f>
        <v>17</v>
      </c>
      <c r="R1641" s="13">
        <f>IFERROR(VLOOKUP($A1641, 'Fielding Data'!$A$1:$H$12056, 6, 0), 0)</f>
        <v>22</v>
      </c>
      <c r="S1641" s="13">
        <f>IFERROR(VLOOKUP($A1641, 'Fielding Data'!$A$1:$H$12056, 7, 0), 0)</f>
        <v>3</v>
      </c>
      <c r="T1641" s="13">
        <f>IFERROR(VLOOKUP($A1641, 'Fielding Data'!$A$1:$H$12056, 8, 0), 0)</f>
        <v>1</v>
      </c>
      <c r="U1641" s="13">
        <f>SUMIFS('Fielding Data'!E:E, 'Fielding Data'!$A:$A, $A1641)</f>
        <v>17</v>
      </c>
      <c r="V1641" s="13">
        <f>SUMIFS('Fielding Data'!F:F, 'Fielding Data'!$A:$A, $A1641)</f>
        <v>22</v>
      </c>
      <c r="W1641" s="13">
        <f>SUMIFS('Fielding Data'!G:G, 'Fielding Data'!$A:$A, $A1641)</f>
        <v>3</v>
      </c>
      <c r="X1641" s="13">
        <f>SUMIFS('Fielding Data'!H:H, 'Fielding Data'!$A:$A, $A1641)</f>
        <v>1</v>
      </c>
    </row>
    <row r="1642" spans="1:24" x14ac:dyDescent="0.3">
      <c r="A1642" s="13" t="str">
        <f t="shared" si="51"/>
        <v>hoeyja022011</v>
      </c>
      <c r="B1642" s="16" t="s">
        <v>655</v>
      </c>
      <c r="C1642" s="16">
        <v>2011</v>
      </c>
      <c r="D1642" s="16">
        <v>26</v>
      </c>
      <c r="E1642" s="16">
        <v>0</v>
      </c>
      <c r="F1642" s="16">
        <v>0</v>
      </c>
      <c r="G1642" s="16">
        <v>0</v>
      </c>
      <c r="H1642" s="16">
        <v>0</v>
      </c>
      <c r="I1642" s="16">
        <v>0</v>
      </c>
      <c r="J1642" s="16">
        <v>0</v>
      </c>
      <c r="K1642" s="16">
        <v>0</v>
      </c>
      <c r="L1642" s="16">
        <v>0</v>
      </c>
      <c r="M1642" s="16">
        <v>0</v>
      </c>
      <c r="N1642" s="16">
        <v>0</v>
      </c>
      <c r="O1642" s="16">
        <v>0</v>
      </c>
      <c r="P1642" s="13" t="str">
        <f t="shared" si="50"/>
        <v>P</v>
      </c>
      <c r="Q1642" s="13">
        <f>IFERROR(VLOOKUP($A1642, 'Fielding Data'!$A$1:$H$12056, 5, 0), 0)</f>
        <v>2</v>
      </c>
      <c r="R1642" s="13">
        <f>IFERROR(VLOOKUP($A1642, 'Fielding Data'!$A$1:$H$12056, 6, 0), 0)</f>
        <v>2</v>
      </c>
      <c r="S1642" s="13">
        <f>IFERROR(VLOOKUP($A1642, 'Fielding Data'!$A$1:$H$12056, 7, 0), 0)</f>
        <v>0</v>
      </c>
      <c r="T1642" s="13">
        <f>IFERROR(VLOOKUP($A1642, 'Fielding Data'!$A$1:$H$12056, 8, 0), 0)</f>
        <v>0</v>
      </c>
      <c r="U1642" s="13">
        <f>SUMIFS('Fielding Data'!E:E, 'Fielding Data'!$A:$A, $A1642)</f>
        <v>2</v>
      </c>
      <c r="V1642" s="13">
        <f>SUMIFS('Fielding Data'!F:F, 'Fielding Data'!$A:$A, $A1642)</f>
        <v>2</v>
      </c>
      <c r="W1642" s="13">
        <f>SUMIFS('Fielding Data'!G:G, 'Fielding Data'!$A:$A, $A1642)</f>
        <v>0</v>
      </c>
      <c r="X1642" s="13">
        <f>SUMIFS('Fielding Data'!H:H, 'Fielding Data'!$A:$A, $A1642)</f>
        <v>0</v>
      </c>
    </row>
    <row r="1643" spans="1:24" x14ac:dyDescent="0.3">
      <c r="A1643" s="13" t="str">
        <f t="shared" si="51"/>
        <v>hoffmja012011</v>
      </c>
      <c r="B1643" s="16" t="s">
        <v>1103</v>
      </c>
      <c r="C1643" s="16">
        <v>2011</v>
      </c>
      <c r="D1643" s="16">
        <v>2</v>
      </c>
      <c r="E1643" s="16">
        <v>4</v>
      </c>
      <c r="F1643" s="16">
        <v>0</v>
      </c>
      <c r="G1643" s="16">
        <v>0</v>
      </c>
      <c r="H1643" s="16">
        <v>0</v>
      </c>
      <c r="I1643" s="16">
        <v>0</v>
      </c>
      <c r="J1643" s="16">
        <v>0</v>
      </c>
      <c r="K1643" s="16">
        <v>0</v>
      </c>
      <c r="L1643" s="16">
        <v>0</v>
      </c>
      <c r="M1643" s="16">
        <v>0</v>
      </c>
      <c r="N1643" s="16">
        <v>0</v>
      </c>
      <c r="O1643" s="16">
        <v>1</v>
      </c>
      <c r="P1643" s="13" t="str">
        <f t="shared" si="50"/>
        <v>LF</v>
      </c>
      <c r="Q1643" s="13">
        <f>IFERROR(VLOOKUP($A1643, 'Fielding Data'!$A$1:$H$12056, 5, 0), 0)</f>
        <v>0</v>
      </c>
      <c r="R1643" s="13">
        <f>IFERROR(VLOOKUP($A1643, 'Fielding Data'!$A$1:$H$12056, 6, 0), 0)</f>
        <v>0</v>
      </c>
      <c r="S1643" s="13">
        <f>IFERROR(VLOOKUP($A1643, 'Fielding Data'!$A$1:$H$12056, 7, 0), 0)</f>
        <v>0</v>
      </c>
      <c r="T1643" s="13">
        <f>IFERROR(VLOOKUP($A1643, 'Fielding Data'!$A$1:$H$12056, 8, 0), 0)</f>
        <v>0</v>
      </c>
      <c r="U1643" s="13">
        <f>SUMIFS('Fielding Data'!E:E, 'Fielding Data'!$A:$A, $A1643)</f>
        <v>3</v>
      </c>
      <c r="V1643" s="13">
        <f>SUMIFS('Fielding Data'!F:F, 'Fielding Data'!$A:$A, $A1643)</f>
        <v>0</v>
      </c>
      <c r="W1643" s="13">
        <f>SUMIFS('Fielding Data'!G:G, 'Fielding Data'!$A:$A, $A1643)</f>
        <v>0</v>
      </c>
      <c r="X1643" s="13">
        <f>SUMIFS('Fielding Data'!H:H, 'Fielding Data'!$A:$A, $A1643)</f>
        <v>0</v>
      </c>
    </row>
    <row r="1644" spans="1:24" x14ac:dyDescent="0.3">
      <c r="A1644" s="13" t="str">
        <f t="shared" si="51"/>
        <v>hollade012011</v>
      </c>
      <c r="B1644" s="16" t="s">
        <v>1105</v>
      </c>
      <c r="C1644" s="16">
        <v>2011</v>
      </c>
      <c r="D1644" s="16">
        <v>32</v>
      </c>
      <c r="E1644" s="16">
        <v>0</v>
      </c>
      <c r="F1644" s="16">
        <v>0</v>
      </c>
      <c r="G1644" s="16">
        <v>0</v>
      </c>
      <c r="H1644" s="16">
        <v>0</v>
      </c>
      <c r="I1644" s="16">
        <v>0</v>
      </c>
      <c r="J1644" s="16">
        <v>0</v>
      </c>
      <c r="K1644" s="16">
        <v>0</v>
      </c>
      <c r="L1644" s="16">
        <v>0</v>
      </c>
      <c r="M1644" s="16">
        <v>0</v>
      </c>
      <c r="N1644" s="16">
        <v>0</v>
      </c>
      <c r="O1644" s="16">
        <v>0</v>
      </c>
      <c r="P1644" s="13" t="str">
        <f t="shared" si="50"/>
        <v>P</v>
      </c>
      <c r="Q1644" s="13">
        <f>IFERROR(VLOOKUP($A1644, 'Fielding Data'!$A$1:$H$12056, 5, 0), 0)</f>
        <v>7</v>
      </c>
      <c r="R1644" s="13">
        <f>IFERROR(VLOOKUP($A1644, 'Fielding Data'!$A$1:$H$12056, 6, 0), 0)</f>
        <v>31</v>
      </c>
      <c r="S1644" s="13">
        <f>IFERROR(VLOOKUP($A1644, 'Fielding Data'!$A$1:$H$12056, 7, 0), 0)</f>
        <v>3</v>
      </c>
      <c r="T1644" s="13">
        <f>IFERROR(VLOOKUP($A1644, 'Fielding Data'!$A$1:$H$12056, 8, 0), 0)</f>
        <v>2</v>
      </c>
      <c r="U1644" s="13">
        <f>SUMIFS('Fielding Data'!E:E, 'Fielding Data'!$A:$A, $A1644)</f>
        <v>7</v>
      </c>
      <c r="V1644" s="13">
        <f>SUMIFS('Fielding Data'!F:F, 'Fielding Data'!$A:$A, $A1644)</f>
        <v>31</v>
      </c>
      <c r="W1644" s="13">
        <f>SUMIFS('Fielding Data'!G:G, 'Fielding Data'!$A:$A, $A1644)</f>
        <v>3</v>
      </c>
      <c r="X1644" s="13">
        <f>SUMIFS('Fielding Data'!H:H, 'Fielding Data'!$A:$A, $A1644)</f>
        <v>2</v>
      </c>
    </row>
    <row r="1645" spans="1:24" x14ac:dyDescent="0.3">
      <c r="A1645" s="13" t="str">
        <f t="shared" si="51"/>
        <v>hollagr012011</v>
      </c>
      <c r="B1645" s="16" t="s">
        <v>1295</v>
      </c>
      <c r="C1645" s="16">
        <v>2011</v>
      </c>
      <c r="D1645" s="16">
        <v>46</v>
      </c>
      <c r="E1645" s="16">
        <v>0</v>
      </c>
      <c r="F1645" s="16">
        <v>0</v>
      </c>
      <c r="G1645" s="16">
        <v>0</v>
      </c>
      <c r="H1645" s="16">
        <v>0</v>
      </c>
      <c r="I1645" s="16">
        <v>0</v>
      </c>
      <c r="J1645" s="16">
        <v>0</v>
      </c>
      <c r="K1645" s="16">
        <v>0</v>
      </c>
      <c r="L1645" s="16">
        <v>0</v>
      </c>
      <c r="M1645" s="16">
        <v>0</v>
      </c>
      <c r="N1645" s="16">
        <v>0</v>
      </c>
      <c r="O1645" s="16">
        <v>0</v>
      </c>
      <c r="P1645" s="13" t="str">
        <f t="shared" si="50"/>
        <v>P</v>
      </c>
      <c r="Q1645" s="13">
        <f>IFERROR(VLOOKUP($A1645, 'Fielding Data'!$A$1:$H$12056, 5, 0), 0)</f>
        <v>1</v>
      </c>
      <c r="R1645" s="13">
        <f>IFERROR(VLOOKUP($A1645, 'Fielding Data'!$A$1:$H$12056, 6, 0), 0)</f>
        <v>3</v>
      </c>
      <c r="S1645" s="13">
        <f>IFERROR(VLOOKUP($A1645, 'Fielding Data'!$A$1:$H$12056, 7, 0), 0)</f>
        <v>0</v>
      </c>
      <c r="T1645" s="13">
        <f>IFERROR(VLOOKUP($A1645, 'Fielding Data'!$A$1:$H$12056, 8, 0), 0)</f>
        <v>0</v>
      </c>
      <c r="U1645" s="13">
        <f>SUMIFS('Fielding Data'!E:E, 'Fielding Data'!$A:$A, $A1645)</f>
        <v>1</v>
      </c>
      <c r="V1645" s="13">
        <f>SUMIFS('Fielding Data'!F:F, 'Fielding Data'!$A:$A, $A1645)</f>
        <v>3</v>
      </c>
      <c r="W1645" s="13">
        <f>SUMIFS('Fielding Data'!G:G, 'Fielding Data'!$A:$A, $A1645)</f>
        <v>0</v>
      </c>
      <c r="X1645" s="13">
        <f>SUMIFS('Fielding Data'!H:H, 'Fielding Data'!$A:$A, $A1645)</f>
        <v>0</v>
      </c>
    </row>
    <row r="1646" spans="1:24" x14ac:dyDescent="0.3">
      <c r="A1646" s="13" t="str">
        <f t="shared" si="51"/>
        <v>hollima012011</v>
      </c>
      <c r="B1646" s="16" t="s">
        <v>458</v>
      </c>
      <c r="C1646" s="16">
        <v>2011</v>
      </c>
      <c r="D1646" s="16">
        <v>124</v>
      </c>
      <c r="E1646" s="16">
        <v>446</v>
      </c>
      <c r="F1646" s="16">
        <v>83</v>
      </c>
      <c r="G1646" s="16">
        <v>132</v>
      </c>
      <c r="H1646" s="16">
        <v>36</v>
      </c>
      <c r="I1646" s="16">
        <v>0</v>
      </c>
      <c r="J1646" s="16">
        <v>22</v>
      </c>
      <c r="K1646" s="16">
        <v>75</v>
      </c>
      <c r="L1646" s="16">
        <v>2</v>
      </c>
      <c r="M1646" s="16">
        <v>1</v>
      </c>
      <c r="N1646" s="16">
        <v>60</v>
      </c>
      <c r="O1646" s="16">
        <v>93</v>
      </c>
      <c r="P1646" s="13" t="str">
        <f t="shared" si="50"/>
        <v>LF</v>
      </c>
      <c r="Q1646" s="13">
        <f>IFERROR(VLOOKUP($A1646, 'Fielding Data'!$A$1:$H$12056, 5, 0), 0)</f>
        <v>0</v>
      </c>
      <c r="R1646" s="13">
        <f>IFERROR(VLOOKUP($A1646, 'Fielding Data'!$A$1:$H$12056, 6, 0), 0)</f>
        <v>0</v>
      </c>
      <c r="S1646" s="13">
        <f>IFERROR(VLOOKUP($A1646, 'Fielding Data'!$A$1:$H$12056, 7, 0), 0)</f>
        <v>0</v>
      </c>
      <c r="T1646" s="13">
        <f>IFERROR(VLOOKUP($A1646, 'Fielding Data'!$A$1:$H$12056, 8, 0), 0)</f>
        <v>0</v>
      </c>
      <c r="U1646" s="13">
        <f>SUMIFS('Fielding Data'!E:E, 'Fielding Data'!$A:$A, $A1646)</f>
        <v>196</v>
      </c>
      <c r="V1646" s="13">
        <f>SUMIFS('Fielding Data'!F:F, 'Fielding Data'!$A:$A, $A1646)</f>
        <v>4</v>
      </c>
      <c r="W1646" s="13">
        <f>SUMIFS('Fielding Data'!G:G, 'Fielding Data'!$A:$A, $A1646)</f>
        <v>3</v>
      </c>
      <c r="X1646" s="13">
        <f>SUMIFS('Fielding Data'!H:H, 'Fielding Data'!$A:$A, $A1646)</f>
        <v>0</v>
      </c>
    </row>
    <row r="1647" spans="1:24" x14ac:dyDescent="0.3">
      <c r="A1647" s="13" t="str">
        <f t="shared" si="51"/>
        <v>holmst012011</v>
      </c>
      <c r="B1647" s="16" t="s">
        <v>936</v>
      </c>
      <c r="C1647" s="16">
        <v>2011</v>
      </c>
      <c r="D1647" s="16">
        <v>6</v>
      </c>
      <c r="E1647" s="16">
        <v>17</v>
      </c>
      <c r="F1647" s="16">
        <v>1</v>
      </c>
      <c r="G1647" s="16">
        <v>2</v>
      </c>
      <c r="H1647" s="16">
        <v>1</v>
      </c>
      <c r="I1647" s="16">
        <v>0</v>
      </c>
      <c r="J1647" s="16">
        <v>0</v>
      </c>
      <c r="K1647" s="16">
        <v>0</v>
      </c>
      <c r="L1647" s="16">
        <v>0</v>
      </c>
      <c r="M1647" s="16">
        <v>0</v>
      </c>
      <c r="N1647" s="16">
        <v>1</v>
      </c>
      <c r="O1647" s="16">
        <v>4</v>
      </c>
      <c r="P1647" s="13" t="str">
        <f t="shared" si="50"/>
        <v>C</v>
      </c>
      <c r="Q1647" s="13">
        <f>IFERROR(VLOOKUP($A1647, 'Fielding Data'!$A$1:$H$12056, 5, 0), 0)</f>
        <v>33</v>
      </c>
      <c r="R1647" s="13">
        <f>IFERROR(VLOOKUP($A1647, 'Fielding Data'!$A$1:$H$12056, 6, 0), 0)</f>
        <v>1</v>
      </c>
      <c r="S1647" s="13">
        <f>IFERROR(VLOOKUP($A1647, 'Fielding Data'!$A$1:$H$12056, 7, 0), 0)</f>
        <v>0</v>
      </c>
      <c r="T1647" s="13">
        <f>IFERROR(VLOOKUP($A1647, 'Fielding Data'!$A$1:$H$12056, 8, 0), 0)</f>
        <v>1</v>
      </c>
      <c r="U1647" s="13">
        <f>SUMIFS('Fielding Data'!E:E, 'Fielding Data'!$A:$A, $A1647)</f>
        <v>33</v>
      </c>
      <c r="V1647" s="13">
        <f>SUMIFS('Fielding Data'!F:F, 'Fielding Data'!$A:$A, $A1647)</f>
        <v>1</v>
      </c>
      <c r="W1647" s="13">
        <f>SUMIFS('Fielding Data'!G:G, 'Fielding Data'!$A:$A, $A1647)</f>
        <v>0</v>
      </c>
      <c r="X1647" s="13">
        <f>SUMIFS('Fielding Data'!H:H, 'Fielding Data'!$A:$A, $A1647)</f>
        <v>1</v>
      </c>
    </row>
    <row r="1648" spans="1:24" x14ac:dyDescent="0.3">
      <c r="A1648" s="13" t="str">
        <f t="shared" si="51"/>
        <v>horstje012011</v>
      </c>
      <c r="B1648" s="16" t="s">
        <v>1524</v>
      </c>
      <c r="C1648" s="16">
        <v>2011</v>
      </c>
      <c r="D1648" s="16">
        <v>12</v>
      </c>
      <c r="E1648" s="16">
        <v>1</v>
      </c>
      <c r="F1648" s="16">
        <v>0</v>
      </c>
      <c r="G1648" s="16">
        <v>1</v>
      </c>
      <c r="H1648" s="16">
        <v>0</v>
      </c>
      <c r="I1648" s="16">
        <v>0</v>
      </c>
      <c r="J1648" s="16">
        <v>0</v>
      </c>
      <c r="K1648" s="16">
        <v>1</v>
      </c>
      <c r="L1648" s="16">
        <v>0</v>
      </c>
      <c r="M1648" s="16">
        <v>0</v>
      </c>
      <c r="N1648" s="16">
        <v>0</v>
      </c>
      <c r="O1648" s="16">
        <v>0</v>
      </c>
      <c r="P1648" s="13" t="str">
        <f t="shared" si="50"/>
        <v>P</v>
      </c>
      <c r="Q1648" s="13">
        <f>IFERROR(VLOOKUP($A1648, 'Fielding Data'!$A$1:$H$12056, 5, 0), 0)</f>
        <v>1</v>
      </c>
      <c r="R1648" s="13">
        <f>IFERROR(VLOOKUP($A1648, 'Fielding Data'!$A$1:$H$12056, 6, 0), 0)</f>
        <v>1</v>
      </c>
      <c r="S1648" s="13">
        <f>IFERROR(VLOOKUP($A1648, 'Fielding Data'!$A$1:$H$12056, 7, 0), 0)</f>
        <v>0</v>
      </c>
      <c r="T1648" s="13">
        <f>IFERROR(VLOOKUP($A1648, 'Fielding Data'!$A$1:$H$12056, 8, 0), 0)</f>
        <v>0</v>
      </c>
      <c r="U1648" s="13">
        <f>SUMIFS('Fielding Data'!E:E, 'Fielding Data'!$A:$A, $A1648)</f>
        <v>1</v>
      </c>
      <c r="V1648" s="13">
        <f>SUMIFS('Fielding Data'!F:F, 'Fielding Data'!$A:$A, $A1648)</f>
        <v>1</v>
      </c>
      <c r="W1648" s="13">
        <f>SUMIFS('Fielding Data'!G:G, 'Fielding Data'!$A:$A, $A1648)</f>
        <v>0</v>
      </c>
      <c r="X1648" s="13">
        <f>SUMIFS('Fielding Data'!H:H, 'Fielding Data'!$A:$A, $A1648)</f>
        <v>0</v>
      </c>
    </row>
    <row r="1649" spans="1:24" x14ac:dyDescent="0.3">
      <c r="A1649" s="13" t="str">
        <f t="shared" si="51"/>
        <v>hosmeer012011</v>
      </c>
      <c r="B1649" s="16" t="s">
        <v>1525</v>
      </c>
      <c r="C1649" s="16">
        <v>2011</v>
      </c>
      <c r="D1649" s="16">
        <v>128</v>
      </c>
      <c r="E1649" s="16">
        <v>523</v>
      </c>
      <c r="F1649" s="16">
        <v>66</v>
      </c>
      <c r="G1649" s="16">
        <v>153</v>
      </c>
      <c r="H1649" s="16">
        <v>27</v>
      </c>
      <c r="I1649" s="16">
        <v>3</v>
      </c>
      <c r="J1649" s="16">
        <v>19</v>
      </c>
      <c r="K1649" s="16">
        <v>78</v>
      </c>
      <c r="L1649" s="16">
        <v>11</v>
      </c>
      <c r="M1649" s="16">
        <v>5</v>
      </c>
      <c r="N1649" s="16">
        <v>34</v>
      </c>
      <c r="O1649" s="16">
        <v>82</v>
      </c>
      <c r="P1649" s="13" t="str">
        <f t="shared" si="50"/>
        <v>1B</v>
      </c>
      <c r="Q1649" s="13">
        <f>IFERROR(VLOOKUP($A1649, 'Fielding Data'!$A$1:$H$12056, 5, 0), 0)</f>
        <v>1096</v>
      </c>
      <c r="R1649" s="13">
        <f>IFERROR(VLOOKUP($A1649, 'Fielding Data'!$A$1:$H$12056, 6, 0), 0)</f>
        <v>78</v>
      </c>
      <c r="S1649" s="13">
        <f>IFERROR(VLOOKUP($A1649, 'Fielding Data'!$A$1:$H$12056, 7, 0), 0)</f>
        <v>8</v>
      </c>
      <c r="T1649" s="13">
        <f>IFERROR(VLOOKUP($A1649, 'Fielding Data'!$A$1:$H$12056, 8, 0), 0)</f>
        <v>101</v>
      </c>
      <c r="U1649" s="13">
        <f>SUMIFS('Fielding Data'!E:E, 'Fielding Data'!$A:$A, $A1649)</f>
        <v>1096</v>
      </c>
      <c r="V1649" s="13">
        <f>SUMIFS('Fielding Data'!F:F, 'Fielding Data'!$A:$A, $A1649)</f>
        <v>78</v>
      </c>
      <c r="W1649" s="13">
        <f>SUMIFS('Fielding Data'!G:G, 'Fielding Data'!$A:$A, $A1649)</f>
        <v>8</v>
      </c>
      <c r="X1649" s="13">
        <f>SUMIFS('Fielding Data'!H:H, 'Fielding Data'!$A:$A, $A1649)</f>
        <v>101</v>
      </c>
    </row>
    <row r="1650" spans="1:24" x14ac:dyDescent="0.3">
      <c r="A1650" s="13" t="str">
        <f t="shared" si="51"/>
        <v>hottoto012011</v>
      </c>
      <c r="B1650" s="16" t="s">
        <v>1526</v>
      </c>
      <c r="C1650" s="16">
        <v>2011</v>
      </c>
      <c r="D1650" s="16">
        <v>8</v>
      </c>
      <c r="E1650" s="16">
        <v>0</v>
      </c>
      <c r="F1650" s="16">
        <v>0</v>
      </c>
      <c r="G1650" s="16">
        <v>0</v>
      </c>
      <c r="H1650" s="16">
        <v>0</v>
      </c>
      <c r="I1650" s="16">
        <v>0</v>
      </c>
      <c r="J1650" s="16">
        <v>0</v>
      </c>
      <c r="K1650" s="16">
        <v>0</v>
      </c>
      <c r="L1650" s="16">
        <v>0</v>
      </c>
      <c r="M1650" s="16">
        <v>0</v>
      </c>
      <c r="N1650" s="16">
        <v>0</v>
      </c>
      <c r="O1650" s="16">
        <v>0</v>
      </c>
      <c r="P1650" s="13" t="str">
        <f t="shared" si="50"/>
        <v>P</v>
      </c>
      <c r="Q1650" s="13">
        <f>IFERROR(VLOOKUP($A1650, 'Fielding Data'!$A$1:$H$12056, 5, 0), 0)</f>
        <v>0</v>
      </c>
      <c r="R1650" s="13">
        <f>IFERROR(VLOOKUP($A1650, 'Fielding Data'!$A$1:$H$12056, 6, 0), 0)</f>
        <v>0</v>
      </c>
      <c r="S1650" s="13">
        <f>IFERROR(VLOOKUP($A1650, 'Fielding Data'!$A$1:$H$12056, 7, 0), 0)</f>
        <v>0</v>
      </c>
      <c r="T1650" s="13">
        <f>IFERROR(VLOOKUP($A1650, 'Fielding Data'!$A$1:$H$12056, 8, 0), 0)</f>
        <v>0</v>
      </c>
      <c r="U1650" s="13">
        <f>SUMIFS('Fielding Data'!E:E, 'Fielding Data'!$A:$A, $A1650)</f>
        <v>0</v>
      </c>
      <c r="V1650" s="13">
        <f>SUMIFS('Fielding Data'!F:F, 'Fielding Data'!$A:$A, $A1650)</f>
        <v>0</v>
      </c>
      <c r="W1650" s="13">
        <f>SUMIFS('Fielding Data'!G:G, 'Fielding Data'!$A:$A, $A1650)</f>
        <v>0</v>
      </c>
      <c r="X1650" s="13">
        <f>SUMIFS('Fielding Data'!H:H, 'Fielding Data'!$A:$A, $A1650)</f>
        <v>0</v>
      </c>
    </row>
    <row r="1651" spans="1:24" x14ac:dyDescent="0.3">
      <c r="A1651" s="13" t="str">
        <f t="shared" si="51"/>
        <v>howarry012011</v>
      </c>
      <c r="B1651" s="16" t="s">
        <v>459</v>
      </c>
      <c r="C1651" s="16">
        <v>2011</v>
      </c>
      <c r="D1651" s="16">
        <v>152</v>
      </c>
      <c r="E1651" s="16">
        <v>557</v>
      </c>
      <c r="F1651" s="16">
        <v>81</v>
      </c>
      <c r="G1651" s="16">
        <v>141</v>
      </c>
      <c r="H1651" s="16">
        <v>30</v>
      </c>
      <c r="I1651" s="16">
        <v>1</v>
      </c>
      <c r="J1651" s="16">
        <v>33</v>
      </c>
      <c r="K1651" s="16">
        <v>116</v>
      </c>
      <c r="L1651" s="16">
        <v>1</v>
      </c>
      <c r="M1651" s="16">
        <v>0</v>
      </c>
      <c r="N1651" s="16">
        <v>75</v>
      </c>
      <c r="O1651" s="16">
        <v>172</v>
      </c>
      <c r="P1651" s="13" t="str">
        <f t="shared" si="50"/>
        <v>1B</v>
      </c>
      <c r="Q1651" s="13">
        <f>IFERROR(VLOOKUP($A1651, 'Fielding Data'!$A$1:$H$12056, 5, 0), 0)</f>
        <v>1282</v>
      </c>
      <c r="R1651" s="13">
        <f>IFERROR(VLOOKUP($A1651, 'Fielding Data'!$A$1:$H$12056, 6, 0), 0)</f>
        <v>70</v>
      </c>
      <c r="S1651" s="13">
        <f>IFERROR(VLOOKUP($A1651, 'Fielding Data'!$A$1:$H$12056, 7, 0), 0)</f>
        <v>9</v>
      </c>
      <c r="T1651" s="13">
        <f>IFERROR(VLOOKUP($A1651, 'Fielding Data'!$A$1:$H$12056, 8, 0), 0)</f>
        <v>110</v>
      </c>
      <c r="U1651" s="13">
        <f>SUMIFS('Fielding Data'!E:E, 'Fielding Data'!$A:$A, $A1651)</f>
        <v>1282</v>
      </c>
      <c r="V1651" s="13">
        <f>SUMIFS('Fielding Data'!F:F, 'Fielding Data'!$A:$A, $A1651)</f>
        <v>70</v>
      </c>
      <c r="W1651" s="13">
        <f>SUMIFS('Fielding Data'!G:G, 'Fielding Data'!$A:$A, $A1651)</f>
        <v>9</v>
      </c>
      <c r="X1651" s="13">
        <f>SUMIFS('Fielding Data'!H:H, 'Fielding Data'!$A:$A, $A1651)</f>
        <v>110</v>
      </c>
    </row>
    <row r="1652" spans="1:24" x14ac:dyDescent="0.3">
      <c r="A1652" s="13" t="str">
        <f t="shared" si="51"/>
        <v>howeljp012011</v>
      </c>
      <c r="B1652" s="16" t="s">
        <v>554</v>
      </c>
      <c r="C1652" s="16">
        <v>2011</v>
      </c>
      <c r="D1652" s="16">
        <v>46</v>
      </c>
      <c r="E1652" s="16">
        <v>0</v>
      </c>
      <c r="F1652" s="16">
        <v>0</v>
      </c>
      <c r="G1652" s="16">
        <v>0</v>
      </c>
      <c r="H1652" s="16">
        <v>0</v>
      </c>
      <c r="I1652" s="16">
        <v>0</v>
      </c>
      <c r="J1652" s="16">
        <v>0</v>
      </c>
      <c r="K1652" s="16">
        <v>0</v>
      </c>
      <c r="L1652" s="16">
        <v>0</v>
      </c>
      <c r="M1652" s="16">
        <v>0</v>
      </c>
      <c r="N1652" s="16">
        <v>0</v>
      </c>
      <c r="O1652" s="16">
        <v>0</v>
      </c>
      <c r="P1652" s="13" t="str">
        <f t="shared" si="50"/>
        <v>P</v>
      </c>
      <c r="Q1652" s="13">
        <f>IFERROR(VLOOKUP($A1652, 'Fielding Data'!$A$1:$H$12056, 5, 0), 0)</f>
        <v>2</v>
      </c>
      <c r="R1652" s="13">
        <f>IFERROR(VLOOKUP($A1652, 'Fielding Data'!$A$1:$H$12056, 6, 0), 0)</f>
        <v>3</v>
      </c>
      <c r="S1652" s="13">
        <f>IFERROR(VLOOKUP($A1652, 'Fielding Data'!$A$1:$H$12056, 7, 0), 0)</f>
        <v>0</v>
      </c>
      <c r="T1652" s="13">
        <f>IFERROR(VLOOKUP($A1652, 'Fielding Data'!$A$1:$H$12056, 8, 0), 0)</f>
        <v>1</v>
      </c>
      <c r="U1652" s="13">
        <f>SUMIFS('Fielding Data'!E:E, 'Fielding Data'!$A:$A, $A1652)</f>
        <v>2</v>
      </c>
      <c r="V1652" s="13">
        <f>SUMIFS('Fielding Data'!F:F, 'Fielding Data'!$A:$A, $A1652)</f>
        <v>3</v>
      </c>
      <c r="W1652" s="13">
        <f>SUMIFS('Fielding Data'!G:G, 'Fielding Data'!$A:$A, $A1652)</f>
        <v>0</v>
      </c>
      <c r="X1652" s="13">
        <f>SUMIFS('Fielding Data'!H:H, 'Fielding Data'!$A:$A, $A1652)</f>
        <v>1</v>
      </c>
    </row>
    <row r="1653" spans="1:24" x14ac:dyDescent="0.3">
      <c r="A1653" s="13" t="str">
        <f t="shared" si="51"/>
        <v>huch012011</v>
      </c>
      <c r="B1653" s="16" t="s">
        <v>801</v>
      </c>
      <c r="C1653" s="16">
        <v>2011</v>
      </c>
      <c r="D1653" s="16">
        <v>22</v>
      </c>
      <c r="E1653" s="16">
        <v>20</v>
      </c>
      <c r="F1653" s="16">
        <v>2</v>
      </c>
      <c r="G1653" s="16">
        <v>1</v>
      </c>
      <c r="H1653" s="16">
        <v>0</v>
      </c>
      <c r="I1653" s="16">
        <v>0</v>
      </c>
      <c r="J1653" s="16">
        <v>0</v>
      </c>
      <c r="K1653" s="16">
        <v>1</v>
      </c>
      <c r="L1653" s="16">
        <v>1</v>
      </c>
      <c r="M1653" s="16">
        <v>0</v>
      </c>
      <c r="N1653" s="16">
        <v>1</v>
      </c>
      <c r="O1653" s="16">
        <v>11</v>
      </c>
      <c r="P1653" s="13" t="str">
        <f t="shared" si="50"/>
        <v>2B</v>
      </c>
      <c r="Q1653" s="13">
        <f>IFERROR(VLOOKUP($A1653, 'Fielding Data'!$A$1:$H$12056, 5, 0), 0)</f>
        <v>9</v>
      </c>
      <c r="R1653" s="13">
        <f>IFERROR(VLOOKUP($A1653, 'Fielding Data'!$A$1:$H$12056, 6, 0), 0)</f>
        <v>7</v>
      </c>
      <c r="S1653" s="13">
        <f>IFERROR(VLOOKUP($A1653, 'Fielding Data'!$A$1:$H$12056, 7, 0), 0)</f>
        <v>1</v>
      </c>
      <c r="T1653" s="13">
        <f>IFERROR(VLOOKUP($A1653, 'Fielding Data'!$A$1:$H$12056, 8, 0), 0)</f>
        <v>1</v>
      </c>
      <c r="U1653" s="13">
        <f>SUMIFS('Fielding Data'!E:E, 'Fielding Data'!$A:$A, $A1653)</f>
        <v>10</v>
      </c>
      <c r="V1653" s="13">
        <f>SUMIFS('Fielding Data'!F:F, 'Fielding Data'!$A:$A, $A1653)</f>
        <v>7</v>
      </c>
      <c r="W1653" s="13">
        <f>SUMIFS('Fielding Data'!G:G, 'Fielding Data'!$A:$A, $A1653)</f>
        <v>1</v>
      </c>
      <c r="X1653" s="13">
        <f>SUMIFS('Fielding Data'!H:H, 'Fielding Data'!$A:$A, $A1653)</f>
        <v>1</v>
      </c>
    </row>
    <row r="1654" spans="1:24" x14ac:dyDescent="0.3">
      <c r="A1654" s="13" t="str">
        <f t="shared" si="51"/>
        <v>hudsoda012011</v>
      </c>
      <c r="B1654" s="16" t="s">
        <v>1106</v>
      </c>
      <c r="C1654" s="16">
        <v>2011</v>
      </c>
      <c r="D1654" s="16">
        <v>33</v>
      </c>
      <c r="E1654" s="16">
        <v>65</v>
      </c>
      <c r="F1654" s="16">
        <v>5</v>
      </c>
      <c r="G1654" s="16">
        <v>18</v>
      </c>
      <c r="H1654" s="16">
        <v>3</v>
      </c>
      <c r="I1654" s="16">
        <v>0</v>
      </c>
      <c r="J1654" s="16">
        <v>1</v>
      </c>
      <c r="K1654" s="16">
        <v>14</v>
      </c>
      <c r="L1654" s="16">
        <v>0</v>
      </c>
      <c r="M1654" s="16">
        <v>0</v>
      </c>
      <c r="N1654" s="16">
        <v>3</v>
      </c>
      <c r="O1654" s="16">
        <v>21</v>
      </c>
      <c r="P1654" s="13" t="str">
        <f t="shared" si="50"/>
        <v>P</v>
      </c>
      <c r="Q1654" s="13">
        <f>IFERROR(VLOOKUP($A1654, 'Fielding Data'!$A$1:$H$12056, 5, 0), 0)</f>
        <v>7</v>
      </c>
      <c r="R1654" s="13">
        <f>IFERROR(VLOOKUP($A1654, 'Fielding Data'!$A$1:$H$12056, 6, 0), 0)</f>
        <v>22</v>
      </c>
      <c r="S1654" s="13">
        <f>IFERROR(VLOOKUP($A1654, 'Fielding Data'!$A$1:$H$12056, 7, 0), 0)</f>
        <v>2</v>
      </c>
      <c r="T1654" s="13">
        <f>IFERROR(VLOOKUP($A1654, 'Fielding Data'!$A$1:$H$12056, 8, 0), 0)</f>
        <v>3</v>
      </c>
      <c r="U1654" s="13">
        <f>SUMIFS('Fielding Data'!E:E, 'Fielding Data'!$A:$A, $A1654)</f>
        <v>7</v>
      </c>
      <c r="V1654" s="13">
        <f>SUMIFS('Fielding Data'!F:F, 'Fielding Data'!$A:$A, $A1654)</f>
        <v>22</v>
      </c>
      <c r="W1654" s="13">
        <f>SUMIFS('Fielding Data'!G:G, 'Fielding Data'!$A:$A, $A1654)</f>
        <v>2</v>
      </c>
      <c r="X1654" s="13">
        <f>SUMIFS('Fielding Data'!H:H, 'Fielding Data'!$A:$A, $A1654)</f>
        <v>3</v>
      </c>
    </row>
    <row r="1655" spans="1:24" x14ac:dyDescent="0.3">
      <c r="A1655" s="13" t="str">
        <f t="shared" si="51"/>
        <v>hudsoky012011</v>
      </c>
      <c r="B1655" s="16" t="s">
        <v>1527</v>
      </c>
      <c r="C1655" s="16">
        <v>2011</v>
      </c>
      <c r="D1655" s="16">
        <v>14</v>
      </c>
      <c r="E1655" s="16">
        <v>28</v>
      </c>
      <c r="F1655" s="16">
        <v>3</v>
      </c>
      <c r="G1655" s="16">
        <v>4</v>
      </c>
      <c r="H1655" s="16">
        <v>0</v>
      </c>
      <c r="I1655" s="16">
        <v>0</v>
      </c>
      <c r="J1655" s="16">
        <v>0</v>
      </c>
      <c r="K1655" s="16">
        <v>2</v>
      </c>
      <c r="L1655" s="16">
        <v>2</v>
      </c>
      <c r="M1655" s="16">
        <v>0</v>
      </c>
      <c r="N1655" s="16">
        <v>0</v>
      </c>
      <c r="O1655" s="16">
        <v>6</v>
      </c>
      <c r="P1655" s="13" t="str">
        <f t="shared" si="50"/>
        <v>CF</v>
      </c>
      <c r="Q1655" s="13">
        <f>IFERROR(VLOOKUP($A1655, 'Fielding Data'!$A$1:$H$12056, 5, 0), 0)</f>
        <v>0</v>
      </c>
      <c r="R1655" s="13">
        <f>IFERROR(VLOOKUP($A1655, 'Fielding Data'!$A$1:$H$12056, 6, 0), 0)</f>
        <v>0</v>
      </c>
      <c r="S1655" s="13">
        <f>IFERROR(VLOOKUP($A1655, 'Fielding Data'!$A$1:$H$12056, 7, 0), 0)</f>
        <v>0</v>
      </c>
      <c r="T1655" s="13">
        <f>IFERROR(VLOOKUP($A1655, 'Fielding Data'!$A$1:$H$12056, 8, 0), 0)</f>
        <v>0</v>
      </c>
      <c r="U1655" s="13">
        <f>SUMIFS('Fielding Data'!E:E, 'Fielding Data'!$A:$A, $A1655)</f>
        <v>13</v>
      </c>
      <c r="V1655" s="13">
        <f>SUMIFS('Fielding Data'!F:F, 'Fielding Data'!$A:$A, $A1655)</f>
        <v>0</v>
      </c>
      <c r="W1655" s="13">
        <f>SUMIFS('Fielding Data'!G:G, 'Fielding Data'!$A:$A, $A1655)</f>
        <v>1</v>
      </c>
      <c r="X1655" s="13">
        <f>SUMIFS('Fielding Data'!H:H, 'Fielding Data'!$A:$A, $A1655)</f>
        <v>0</v>
      </c>
    </row>
    <row r="1656" spans="1:24" x14ac:dyDescent="0.3">
      <c r="A1656" s="13" t="str">
        <f t="shared" si="51"/>
        <v>hudsoor012011</v>
      </c>
      <c r="B1656" s="16" t="s">
        <v>306</v>
      </c>
      <c r="C1656" s="16">
        <v>2011</v>
      </c>
      <c r="D1656" s="16">
        <v>119</v>
      </c>
      <c r="E1656" s="16">
        <v>398</v>
      </c>
      <c r="F1656" s="16">
        <v>54</v>
      </c>
      <c r="G1656" s="16">
        <v>98</v>
      </c>
      <c r="H1656" s="16">
        <v>15</v>
      </c>
      <c r="I1656" s="16">
        <v>3</v>
      </c>
      <c r="J1656" s="16">
        <v>7</v>
      </c>
      <c r="K1656" s="16">
        <v>43</v>
      </c>
      <c r="L1656" s="16">
        <v>19</v>
      </c>
      <c r="M1656" s="16">
        <v>3</v>
      </c>
      <c r="N1656" s="16">
        <v>49</v>
      </c>
      <c r="O1656" s="16">
        <v>84</v>
      </c>
      <c r="P1656" s="13" t="str">
        <f t="shared" si="50"/>
        <v>2B</v>
      </c>
      <c r="Q1656" s="13">
        <f>IFERROR(VLOOKUP($A1656, 'Fielding Data'!$A$1:$H$12056, 5, 0), 0)</f>
        <v>238</v>
      </c>
      <c r="R1656" s="13">
        <f>IFERROR(VLOOKUP($A1656, 'Fielding Data'!$A$1:$H$12056, 6, 0), 0)</f>
        <v>308</v>
      </c>
      <c r="S1656" s="13">
        <f>IFERROR(VLOOKUP($A1656, 'Fielding Data'!$A$1:$H$12056, 7, 0), 0)</f>
        <v>4</v>
      </c>
      <c r="T1656" s="13">
        <f>IFERROR(VLOOKUP($A1656, 'Fielding Data'!$A$1:$H$12056, 8, 0), 0)</f>
        <v>69</v>
      </c>
      <c r="U1656" s="13">
        <f>SUMIFS('Fielding Data'!E:E, 'Fielding Data'!$A:$A, $A1656)</f>
        <v>238</v>
      </c>
      <c r="V1656" s="13">
        <f>SUMIFS('Fielding Data'!F:F, 'Fielding Data'!$A:$A, $A1656)</f>
        <v>308</v>
      </c>
      <c r="W1656" s="13">
        <f>SUMIFS('Fielding Data'!G:G, 'Fielding Data'!$A:$A, $A1656)</f>
        <v>4</v>
      </c>
      <c r="X1656" s="13">
        <f>SUMIFS('Fielding Data'!H:H, 'Fielding Data'!$A:$A, $A1656)</f>
        <v>69</v>
      </c>
    </row>
    <row r="1657" spans="1:24" x14ac:dyDescent="0.3">
      <c r="A1657" s="13" t="str">
        <f t="shared" si="51"/>
        <v>hudsoti012011</v>
      </c>
      <c r="B1657" s="16" t="s">
        <v>120</v>
      </c>
      <c r="C1657" s="16">
        <v>2011</v>
      </c>
      <c r="D1657" s="16">
        <v>33</v>
      </c>
      <c r="E1657" s="16">
        <v>69</v>
      </c>
      <c r="F1657" s="16">
        <v>4</v>
      </c>
      <c r="G1657" s="16">
        <v>8</v>
      </c>
      <c r="H1657" s="16">
        <v>1</v>
      </c>
      <c r="I1657" s="16">
        <v>0</v>
      </c>
      <c r="J1657" s="16">
        <v>1</v>
      </c>
      <c r="K1657" s="16">
        <v>4</v>
      </c>
      <c r="L1657" s="16">
        <v>0</v>
      </c>
      <c r="M1657" s="16">
        <v>0</v>
      </c>
      <c r="N1657" s="16">
        <v>4</v>
      </c>
      <c r="O1657" s="16">
        <v>20</v>
      </c>
      <c r="P1657" s="13" t="str">
        <f t="shared" si="50"/>
        <v>P</v>
      </c>
      <c r="Q1657" s="13">
        <f>IFERROR(VLOOKUP($A1657, 'Fielding Data'!$A$1:$H$12056, 5, 0), 0)</f>
        <v>8</v>
      </c>
      <c r="R1657" s="13">
        <f>IFERROR(VLOOKUP($A1657, 'Fielding Data'!$A$1:$H$12056, 6, 0), 0)</f>
        <v>36</v>
      </c>
      <c r="S1657" s="13">
        <f>IFERROR(VLOOKUP($A1657, 'Fielding Data'!$A$1:$H$12056, 7, 0), 0)</f>
        <v>2</v>
      </c>
      <c r="T1657" s="13">
        <f>IFERROR(VLOOKUP($A1657, 'Fielding Data'!$A$1:$H$12056, 8, 0), 0)</f>
        <v>4</v>
      </c>
      <c r="U1657" s="13">
        <f>SUMIFS('Fielding Data'!E:E, 'Fielding Data'!$A:$A, $A1657)</f>
        <v>8</v>
      </c>
      <c r="V1657" s="13">
        <f>SUMIFS('Fielding Data'!F:F, 'Fielding Data'!$A:$A, $A1657)</f>
        <v>36</v>
      </c>
      <c r="W1657" s="13">
        <f>SUMIFS('Fielding Data'!G:G, 'Fielding Data'!$A:$A, $A1657)</f>
        <v>2</v>
      </c>
      <c r="X1657" s="13">
        <f>SUMIFS('Fielding Data'!H:H, 'Fielding Data'!$A:$A, $A1657)</f>
        <v>4</v>
      </c>
    </row>
    <row r="1658" spans="1:24" x14ac:dyDescent="0.3">
      <c r="A1658" s="13" t="str">
        <f t="shared" si="51"/>
        <v>huffau012011</v>
      </c>
      <c r="B1658" s="16" t="s">
        <v>121</v>
      </c>
      <c r="C1658" s="16">
        <v>2011</v>
      </c>
      <c r="D1658" s="16">
        <v>150</v>
      </c>
      <c r="E1658" s="16">
        <v>521</v>
      </c>
      <c r="F1658" s="16">
        <v>45</v>
      </c>
      <c r="G1658" s="16">
        <v>128</v>
      </c>
      <c r="H1658" s="16">
        <v>27</v>
      </c>
      <c r="I1658" s="16">
        <v>1</v>
      </c>
      <c r="J1658" s="16">
        <v>12</v>
      </c>
      <c r="K1658" s="16">
        <v>59</v>
      </c>
      <c r="L1658" s="16">
        <v>5</v>
      </c>
      <c r="M1658" s="16">
        <v>3</v>
      </c>
      <c r="N1658" s="16">
        <v>47</v>
      </c>
      <c r="O1658" s="16">
        <v>90</v>
      </c>
      <c r="P1658" s="13" t="str">
        <f t="shared" si="50"/>
        <v>1B</v>
      </c>
      <c r="Q1658" s="13">
        <f>IFERROR(VLOOKUP($A1658, 'Fielding Data'!$A$1:$H$12056, 5, 0), 0)</f>
        <v>990</v>
      </c>
      <c r="R1658" s="13">
        <f>IFERROR(VLOOKUP($A1658, 'Fielding Data'!$A$1:$H$12056, 6, 0), 0)</f>
        <v>72</v>
      </c>
      <c r="S1658" s="13">
        <f>IFERROR(VLOOKUP($A1658, 'Fielding Data'!$A$1:$H$12056, 7, 0), 0)</f>
        <v>5</v>
      </c>
      <c r="T1658" s="13">
        <f>IFERROR(VLOOKUP($A1658, 'Fielding Data'!$A$1:$H$12056, 8, 0), 0)</f>
        <v>86</v>
      </c>
      <c r="U1658" s="13">
        <f>SUMIFS('Fielding Data'!E:E, 'Fielding Data'!$A:$A, $A1658)</f>
        <v>1012</v>
      </c>
      <c r="V1658" s="13">
        <f>SUMIFS('Fielding Data'!F:F, 'Fielding Data'!$A:$A, $A1658)</f>
        <v>73</v>
      </c>
      <c r="W1658" s="13">
        <f>SUMIFS('Fielding Data'!G:G, 'Fielding Data'!$A:$A, $A1658)</f>
        <v>5</v>
      </c>
      <c r="X1658" s="13">
        <f>SUMIFS('Fielding Data'!H:H, 'Fielding Data'!$A:$A, $A1658)</f>
        <v>86</v>
      </c>
    </row>
    <row r="1659" spans="1:24" x14ac:dyDescent="0.3">
      <c r="A1659" s="13" t="str">
        <f t="shared" si="51"/>
        <v>huffda012011</v>
      </c>
      <c r="B1659" s="16" t="s">
        <v>1107</v>
      </c>
      <c r="C1659" s="16">
        <v>2011</v>
      </c>
      <c r="D1659" s="16">
        <v>11</v>
      </c>
      <c r="E1659" s="16">
        <v>0</v>
      </c>
      <c r="F1659" s="16">
        <v>0</v>
      </c>
      <c r="G1659" s="16">
        <v>0</v>
      </c>
      <c r="H1659" s="16">
        <v>0</v>
      </c>
      <c r="I1659" s="16">
        <v>0</v>
      </c>
      <c r="J1659" s="16">
        <v>0</v>
      </c>
      <c r="K1659" s="16">
        <v>0</v>
      </c>
      <c r="L1659" s="16">
        <v>0</v>
      </c>
      <c r="M1659" s="16">
        <v>0</v>
      </c>
      <c r="N1659" s="16">
        <v>0</v>
      </c>
      <c r="O1659" s="16">
        <v>0</v>
      </c>
      <c r="P1659" s="13" t="str">
        <f t="shared" si="50"/>
        <v>P</v>
      </c>
      <c r="Q1659" s="13">
        <f>IFERROR(VLOOKUP($A1659, 'Fielding Data'!$A$1:$H$12056, 5, 0), 0)</f>
        <v>0</v>
      </c>
      <c r="R1659" s="13">
        <f>IFERROR(VLOOKUP($A1659, 'Fielding Data'!$A$1:$H$12056, 6, 0), 0)</f>
        <v>4</v>
      </c>
      <c r="S1659" s="13">
        <f>IFERROR(VLOOKUP($A1659, 'Fielding Data'!$A$1:$H$12056, 7, 0), 0)</f>
        <v>0</v>
      </c>
      <c r="T1659" s="13">
        <f>IFERROR(VLOOKUP($A1659, 'Fielding Data'!$A$1:$H$12056, 8, 0), 0)</f>
        <v>0</v>
      </c>
      <c r="U1659" s="13">
        <f>SUMIFS('Fielding Data'!E:E, 'Fielding Data'!$A:$A, $A1659)</f>
        <v>0</v>
      </c>
      <c r="V1659" s="13">
        <f>SUMIFS('Fielding Data'!F:F, 'Fielding Data'!$A:$A, $A1659)</f>
        <v>4</v>
      </c>
      <c r="W1659" s="13">
        <f>SUMIFS('Fielding Data'!G:G, 'Fielding Data'!$A:$A, $A1659)</f>
        <v>0</v>
      </c>
      <c r="X1659" s="13">
        <f>SUMIFS('Fielding Data'!H:H, 'Fielding Data'!$A:$A, $A1659)</f>
        <v>0</v>
      </c>
    </row>
    <row r="1660" spans="1:24" x14ac:dyDescent="0.3">
      <c r="A1660" s="13" t="str">
        <f t="shared" si="51"/>
        <v>hughedu012011</v>
      </c>
      <c r="B1660" s="16" t="s">
        <v>1108</v>
      </c>
      <c r="C1660" s="16">
        <v>2011</v>
      </c>
      <c r="D1660" s="16">
        <v>15</v>
      </c>
      <c r="E1660" s="16">
        <v>0</v>
      </c>
      <c r="F1660" s="16">
        <v>0</v>
      </c>
      <c r="G1660" s="16">
        <v>0</v>
      </c>
      <c r="H1660" s="16">
        <v>0</v>
      </c>
      <c r="I1660" s="16">
        <v>0</v>
      </c>
      <c r="J1660" s="16">
        <v>0</v>
      </c>
      <c r="K1660" s="16">
        <v>0</v>
      </c>
      <c r="L1660" s="16">
        <v>0</v>
      </c>
      <c r="M1660" s="16">
        <v>0</v>
      </c>
      <c r="N1660" s="16">
        <v>0</v>
      </c>
      <c r="O1660" s="16">
        <v>0</v>
      </c>
      <c r="P1660" s="13" t="str">
        <f t="shared" si="50"/>
        <v>P</v>
      </c>
      <c r="Q1660" s="13">
        <f>IFERROR(VLOOKUP($A1660, 'Fielding Data'!$A$1:$H$12056, 5, 0), 0)</f>
        <v>1</v>
      </c>
      <c r="R1660" s="13">
        <f>IFERROR(VLOOKUP($A1660, 'Fielding Data'!$A$1:$H$12056, 6, 0), 0)</f>
        <v>1</v>
      </c>
      <c r="S1660" s="13">
        <f>IFERROR(VLOOKUP($A1660, 'Fielding Data'!$A$1:$H$12056, 7, 0), 0)</f>
        <v>0</v>
      </c>
      <c r="T1660" s="13">
        <f>IFERROR(VLOOKUP($A1660, 'Fielding Data'!$A$1:$H$12056, 8, 0), 0)</f>
        <v>0</v>
      </c>
      <c r="U1660" s="13">
        <f>SUMIFS('Fielding Data'!E:E, 'Fielding Data'!$A:$A, $A1660)</f>
        <v>1</v>
      </c>
      <c r="V1660" s="13">
        <f>SUMIFS('Fielding Data'!F:F, 'Fielding Data'!$A:$A, $A1660)</f>
        <v>1</v>
      </c>
      <c r="W1660" s="13">
        <f>SUMIFS('Fielding Data'!G:G, 'Fielding Data'!$A:$A, $A1660)</f>
        <v>0</v>
      </c>
      <c r="X1660" s="13">
        <f>SUMIFS('Fielding Data'!H:H, 'Fielding Data'!$A:$A, $A1660)</f>
        <v>0</v>
      </c>
    </row>
    <row r="1661" spans="1:24" x14ac:dyDescent="0.3">
      <c r="A1661" s="13" t="str">
        <f t="shared" si="51"/>
        <v>hugheja022011</v>
      </c>
      <c r="B1661" s="16" t="s">
        <v>1528</v>
      </c>
      <c r="C1661" s="16">
        <v>2011</v>
      </c>
      <c r="D1661" s="16">
        <v>12</v>
      </c>
      <c r="E1661" s="16">
        <v>0</v>
      </c>
      <c r="F1661" s="16">
        <v>0</v>
      </c>
      <c r="G1661" s="16">
        <v>0</v>
      </c>
      <c r="H1661" s="16">
        <v>0</v>
      </c>
      <c r="I1661" s="16">
        <v>0</v>
      </c>
      <c r="J1661" s="16">
        <v>0</v>
      </c>
      <c r="K1661" s="16">
        <v>0</v>
      </c>
      <c r="L1661" s="16">
        <v>0</v>
      </c>
      <c r="M1661" s="16">
        <v>0</v>
      </c>
      <c r="N1661" s="16">
        <v>0</v>
      </c>
      <c r="O1661" s="16">
        <v>0</v>
      </c>
      <c r="P1661" s="13" t="str">
        <f t="shared" si="50"/>
        <v>P</v>
      </c>
      <c r="Q1661" s="13">
        <f>IFERROR(VLOOKUP($A1661, 'Fielding Data'!$A$1:$H$12056, 5, 0), 0)</f>
        <v>0</v>
      </c>
      <c r="R1661" s="13">
        <f>IFERROR(VLOOKUP($A1661, 'Fielding Data'!$A$1:$H$12056, 6, 0), 0)</f>
        <v>4</v>
      </c>
      <c r="S1661" s="13">
        <f>IFERROR(VLOOKUP($A1661, 'Fielding Data'!$A$1:$H$12056, 7, 0), 0)</f>
        <v>0</v>
      </c>
      <c r="T1661" s="13">
        <f>IFERROR(VLOOKUP($A1661, 'Fielding Data'!$A$1:$H$12056, 8, 0), 0)</f>
        <v>0</v>
      </c>
      <c r="U1661" s="13">
        <f>SUMIFS('Fielding Data'!E:E, 'Fielding Data'!$A:$A, $A1661)</f>
        <v>0</v>
      </c>
      <c r="V1661" s="13">
        <f>SUMIFS('Fielding Data'!F:F, 'Fielding Data'!$A:$A, $A1661)</f>
        <v>4</v>
      </c>
      <c r="W1661" s="13">
        <f>SUMIFS('Fielding Data'!G:G, 'Fielding Data'!$A:$A, $A1661)</f>
        <v>0</v>
      </c>
      <c r="X1661" s="13">
        <f>SUMIFS('Fielding Data'!H:H, 'Fielding Data'!$A:$A, $A1661)</f>
        <v>0</v>
      </c>
    </row>
    <row r="1662" spans="1:24" x14ac:dyDescent="0.3">
      <c r="A1662" s="13" t="str">
        <f t="shared" si="51"/>
        <v>hughelu012011</v>
      </c>
      <c r="B1662" s="16" t="s">
        <v>1298</v>
      </c>
      <c r="C1662" s="16">
        <v>2011</v>
      </c>
      <c r="D1662" s="16">
        <v>96</v>
      </c>
      <c r="E1662" s="16">
        <v>287</v>
      </c>
      <c r="F1662" s="16">
        <v>31</v>
      </c>
      <c r="G1662" s="16">
        <v>64</v>
      </c>
      <c r="H1662" s="16">
        <v>12</v>
      </c>
      <c r="I1662" s="16">
        <v>0</v>
      </c>
      <c r="J1662" s="16">
        <v>7</v>
      </c>
      <c r="K1662" s="16">
        <v>30</v>
      </c>
      <c r="L1662" s="16">
        <v>3</v>
      </c>
      <c r="M1662" s="16">
        <v>2</v>
      </c>
      <c r="N1662" s="16">
        <v>24</v>
      </c>
      <c r="O1662" s="16">
        <v>79</v>
      </c>
      <c r="P1662" s="13" t="str">
        <f t="shared" si="50"/>
        <v>1B</v>
      </c>
      <c r="Q1662" s="13">
        <f>IFERROR(VLOOKUP($A1662, 'Fielding Data'!$A$1:$H$12056, 5, 0), 0)</f>
        <v>278</v>
      </c>
      <c r="R1662" s="13">
        <f>IFERROR(VLOOKUP($A1662, 'Fielding Data'!$A$1:$H$12056, 6, 0), 0)</f>
        <v>13</v>
      </c>
      <c r="S1662" s="13">
        <f>IFERROR(VLOOKUP($A1662, 'Fielding Data'!$A$1:$H$12056, 7, 0), 0)</f>
        <v>1</v>
      </c>
      <c r="T1662" s="13">
        <f>IFERROR(VLOOKUP($A1662, 'Fielding Data'!$A$1:$H$12056, 8, 0), 0)</f>
        <v>26</v>
      </c>
      <c r="U1662" s="13">
        <f>SUMIFS('Fielding Data'!E:E, 'Fielding Data'!$A:$A, $A1662)</f>
        <v>367</v>
      </c>
      <c r="V1662" s="13">
        <f>SUMIFS('Fielding Data'!F:F, 'Fielding Data'!$A:$A, $A1662)</f>
        <v>148</v>
      </c>
      <c r="W1662" s="13">
        <f>SUMIFS('Fielding Data'!G:G, 'Fielding Data'!$A:$A, $A1662)</f>
        <v>5</v>
      </c>
      <c r="X1662" s="13">
        <f>SUMIFS('Fielding Data'!H:H, 'Fielding Data'!$A:$A, $A1662)</f>
        <v>53</v>
      </c>
    </row>
    <row r="1663" spans="1:24" x14ac:dyDescent="0.3">
      <c r="A1663" s="13" t="str">
        <f t="shared" si="51"/>
        <v>hugheph012011</v>
      </c>
      <c r="B1663" s="16" t="s">
        <v>802</v>
      </c>
      <c r="C1663" s="16">
        <v>2011</v>
      </c>
      <c r="D1663" s="16">
        <v>17</v>
      </c>
      <c r="E1663" s="16">
        <v>0</v>
      </c>
      <c r="F1663" s="16">
        <v>0</v>
      </c>
      <c r="G1663" s="16">
        <v>0</v>
      </c>
      <c r="H1663" s="16">
        <v>0</v>
      </c>
      <c r="I1663" s="16">
        <v>0</v>
      </c>
      <c r="J1663" s="16">
        <v>0</v>
      </c>
      <c r="K1663" s="16">
        <v>0</v>
      </c>
      <c r="L1663" s="16">
        <v>0</v>
      </c>
      <c r="M1663" s="16">
        <v>0</v>
      </c>
      <c r="N1663" s="16">
        <v>0</v>
      </c>
      <c r="O1663" s="16">
        <v>0</v>
      </c>
      <c r="P1663" s="13" t="str">
        <f t="shared" si="50"/>
        <v>P</v>
      </c>
      <c r="Q1663" s="13">
        <f>IFERROR(VLOOKUP($A1663, 'Fielding Data'!$A$1:$H$12056, 5, 0), 0)</f>
        <v>2</v>
      </c>
      <c r="R1663" s="13">
        <f>IFERROR(VLOOKUP($A1663, 'Fielding Data'!$A$1:$H$12056, 6, 0), 0)</f>
        <v>6</v>
      </c>
      <c r="S1663" s="13">
        <f>IFERROR(VLOOKUP($A1663, 'Fielding Data'!$A$1:$H$12056, 7, 0), 0)</f>
        <v>0</v>
      </c>
      <c r="T1663" s="13">
        <f>IFERROR(VLOOKUP($A1663, 'Fielding Data'!$A$1:$H$12056, 8, 0), 0)</f>
        <v>0</v>
      </c>
      <c r="U1663" s="13">
        <f>SUMIFS('Fielding Data'!E:E, 'Fielding Data'!$A:$A, $A1663)</f>
        <v>2</v>
      </c>
      <c r="V1663" s="13">
        <f>SUMIFS('Fielding Data'!F:F, 'Fielding Data'!$A:$A, $A1663)</f>
        <v>6</v>
      </c>
      <c r="W1663" s="13">
        <f>SUMIFS('Fielding Data'!G:G, 'Fielding Data'!$A:$A, $A1663)</f>
        <v>0</v>
      </c>
      <c r="X1663" s="13">
        <f>SUMIFS('Fielding Data'!H:H, 'Fielding Data'!$A:$A, $A1663)</f>
        <v>0</v>
      </c>
    </row>
    <row r="1664" spans="1:24" x14ac:dyDescent="0.3">
      <c r="A1664" s="13" t="str">
        <f t="shared" si="51"/>
        <v>humbeph012011</v>
      </c>
      <c r="B1664" s="16" t="s">
        <v>656</v>
      </c>
      <c r="C1664" s="16">
        <v>2011</v>
      </c>
      <c r="D1664" s="16">
        <v>28</v>
      </c>
      <c r="E1664" s="16">
        <v>5</v>
      </c>
      <c r="F1664" s="16">
        <v>0</v>
      </c>
      <c r="G1664" s="16">
        <v>0</v>
      </c>
      <c r="H1664" s="16">
        <v>0</v>
      </c>
      <c r="I1664" s="16">
        <v>0</v>
      </c>
      <c r="J1664" s="16">
        <v>0</v>
      </c>
      <c r="K1664" s="16">
        <v>0</v>
      </c>
      <c r="L1664" s="16">
        <v>0</v>
      </c>
      <c r="M1664" s="16">
        <v>0</v>
      </c>
      <c r="N1664" s="16">
        <v>0</v>
      </c>
      <c r="O1664" s="16">
        <v>2</v>
      </c>
      <c r="P1664" s="13" t="str">
        <f t="shared" si="50"/>
        <v>P</v>
      </c>
      <c r="Q1664" s="13">
        <f>IFERROR(VLOOKUP($A1664, 'Fielding Data'!$A$1:$H$12056, 5, 0), 0)</f>
        <v>12</v>
      </c>
      <c r="R1664" s="13">
        <f>IFERROR(VLOOKUP($A1664, 'Fielding Data'!$A$1:$H$12056, 6, 0), 0)</f>
        <v>15</v>
      </c>
      <c r="S1664" s="13">
        <f>IFERROR(VLOOKUP($A1664, 'Fielding Data'!$A$1:$H$12056, 7, 0), 0)</f>
        <v>1</v>
      </c>
      <c r="T1664" s="13">
        <f>IFERROR(VLOOKUP($A1664, 'Fielding Data'!$A$1:$H$12056, 8, 0), 0)</f>
        <v>0</v>
      </c>
      <c r="U1664" s="13">
        <f>SUMIFS('Fielding Data'!E:E, 'Fielding Data'!$A:$A, $A1664)</f>
        <v>12</v>
      </c>
      <c r="V1664" s="13">
        <f>SUMIFS('Fielding Data'!F:F, 'Fielding Data'!$A:$A, $A1664)</f>
        <v>15</v>
      </c>
      <c r="W1664" s="13">
        <f>SUMIFS('Fielding Data'!G:G, 'Fielding Data'!$A:$A, $A1664)</f>
        <v>1</v>
      </c>
      <c r="X1664" s="13">
        <f>SUMIFS('Fielding Data'!H:H, 'Fielding Data'!$A:$A, $A1664)</f>
        <v>0</v>
      </c>
    </row>
    <row r="1665" spans="1:24" x14ac:dyDescent="0.3">
      <c r="A1665" s="13" t="str">
        <f t="shared" si="51"/>
        <v>hundlni012011</v>
      </c>
      <c r="B1665" s="16" t="s">
        <v>937</v>
      </c>
      <c r="C1665" s="16">
        <v>2011</v>
      </c>
      <c r="D1665" s="16">
        <v>82</v>
      </c>
      <c r="E1665" s="16">
        <v>281</v>
      </c>
      <c r="F1665" s="16">
        <v>34</v>
      </c>
      <c r="G1665" s="16">
        <v>81</v>
      </c>
      <c r="H1665" s="16">
        <v>16</v>
      </c>
      <c r="I1665" s="16">
        <v>5</v>
      </c>
      <c r="J1665" s="16">
        <v>9</v>
      </c>
      <c r="K1665" s="16">
        <v>29</v>
      </c>
      <c r="L1665" s="16">
        <v>1</v>
      </c>
      <c r="M1665" s="16">
        <v>1</v>
      </c>
      <c r="N1665" s="16">
        <v>22</v>
      </c>
      <c r="O1665" s="16">
        <v>74</v>
      </c>
      <c r="P1665" s="13" t="str">
        <f t="shared" si="50"/>
        <v>C</v>
      </c>
      <c r="Q1665" s="13">
        <f>IFERROR(VLOOKUP($A1665, 'Fielding Data'!$A$1:$H$12056, 5, 0), 0)</f>
        <v>501</v>
      </c>
      <c r="R1665" s="13">
        <f>IFERROR(VLOOKUP($A1665, 'Fielding Data'!$A$1:$H$12056, 6, 0), 0)</f>
        <v>60</v>
      </c>
      <c r="S1665" s="13">
        <f>IFERROR(VLOOKUP($A1665, 'Fielding Data'!$A$1:$H$12056, 7, 0), 0)</f>
        <v>6</v>
      </c>
      <c r="T1665" s="13">
        <f>IFERROR(VLOOKUP($A1665, 'Fielding Data'!$A$1:$H$12056, 8, 0), 0)</f>
        <v>8</v>
      </c>
      <c r="U1665" s="13">
        <f>SUMIFS('Fielding Data'!E:E, 'Fielding Data'!$A:$A, $A1665)</f>
        <v>501</v>
      </c>
      <c r="V1665" s="13">
        <f>SUMIFS('Fielding Data'!F:F, 'Fielding Data'!$A:$A, $A1665)</f>
        <v>60</v>
      </c>
      <c r="W1665" s="13">
        <f>SUMIFS('Fielding Data'!G:G, 'Fielding Data'!$A:$A, $A1665)</f>
        <v>6</v>
      </c>
      <c r="X1665" s="13">
        <f>SUMIFS('Fielding Data'!H:H, 'Fielding Data'!$A:$A, $A1665)</f>
        <v>8</v>
      </c>
    </row>
    <row r="1666" spans="1:24" x14ac:dyDescent="0.3">
      <c r="A1666" s="13" t="str">
        <f t="shared" si="51"/>
        <v>huntece012011</v>
      </c>
      <c r="B1666" s="16" t="s">
        <v>1529</v>
      </c>
      <c r="C1666" s="16">
        <v>2011</v>
      </c>
      <c r="D1666" s="16">
        <v>6</v>
      </c>
      <c r="E1666" s="16">
        <v>4</v>
      </c>
      <c r="F1666" s="16">
        <v>1</v>
      </c>
      <c r="G1666" s="16">
        <v>1</v>
      </c>
      <c r="H1666" s="16">
        <v>0</v>
      </c>
      <c r="I1666" s="16">
        <v>0</v>
      </c>
      <c r="J1666" s="16">
        <v>0</v>
      </c>
      <c r="K1666" s="16">
        <v>0</v>
      </c>
      <c r="L1666" s="16">
        <v>0</v>
      </c>
      <c r="M1666" s="16">
        <v>1</v>
      </c>
      <c r="N1666" s="16">
        <v>1</v>
      </c>
      <c r="O1666" s="16">
        <v>0</v>
      </c>
      <c r="P1666" s="13" t="str">
        <f t="shared" ref="P1666:P1729" si="52">IFERROR(VLOOKUP($A1666, Fielding, 4, 0), "Other")</f>
        <v>CF</v>
      </c>
      <c r="Q1666" s="13">
        <f>IFERROR(VLOOKUP($A1666, 'Fielding Data'!$A$1:$H$12056, 5, 0), 0)</f>
        <v>0</v>
      </c>
      <c r="R1666" s="13">
        <f>IFERROR(VLOOKUP($A1666, 'Fielding Data'!$A$1:$H$12056, 6, 0), 0)</f>
        <v>0</v>
      </c>
      <c r="S1666" s="13">
        <f>IFERROR(VLOOKUP($A1666, 'Fielding Data'!$A$1:$H$12056, 7, 0), 0)</f>
        <v>0</v>
      </c>
      <c r="T1666" s="13">
        <f>IFERROR(VLOOKUP($A1666, 'Fielding Data'!$A$1:$H$12056, 8, 0), 0)</f>
        <v>0</v>
      </c>
      <c r="U1666" s="13">
        <f>SUMIFS('Fielding Data'!E:E, 'Fielding Data'!$A:$A, $A1666)</f>
        <v>0</v>
      </c>
      <c r="V1666" s="13">
        <f>SUMIFS('Fielding Data'!F:F, 'Fielding Data'!$A:$A, $A1666)</f>
        <v>0</v>
      </c>
      <c r="W1666" s="13">
        <f>SUMIFS('Fielding Data'!G:G, 'Fielding Data'!$A:$A, $A1666)</f>
        <v>0</v>
      </c>
      <c r="X1666" s="13">
        <f>SUMIFS('Fielding Data'!H:H, 'Fielding Data'!$A:$A, $A1666)</f>
        <v>0</v>
      </c>
    </row>
    <row r="1667" spans="1:24" x14ac:dyDescent="0.3">
      <c r="A1667" s="13" t="str">
        <f t="shared" ref="A1667:A1730" si="53">B1667&amp;C1667</f>
        <v>hunteto012011</v>
      </c>
      <c r="B1667" s="16" t="s">
        <v>122</v>
      </c>
      <c r="C1667" s="16">
        <v>2011</v>
      </c>
      <c r="D1667" s="16">
        <v>156</v>
      </c>
      <c r="E1667" s="16">
        <v>580</v>
      </c>
      <c r="F1667" s="16">
        <v>80</v>
      </c>
      <c r="G1667" s="16">
        <v>152</v>
      </c>
      <c r="H1667" s="16">
        <v>24</v>
      </c>
      <c r="I1667" s="16">
        <v>2</v>
      </c>
      <c r="J1667" s="16">
        <v>23</v>
      </c>
      <c r="K1667" s="16">
        <v>82</v>
      </c>
      <c r="L1667" s="16">
        <v>5</v>
      </c>
      <c r="M1667" s="16">
        <v>7</v>
      </c>
      <c r="N1667" s="16">
        <v>62</v>
      </c>
      <c r="O1667" s="16">
        <v>125</v>
      </c>
      <c r="P1667" s="13" t="str">
        <f t="shared" si="52"/>
        <v>CF</v>
      </c>
      <c r="Q1667" s="13">
        <f>IFERROR(VLOOKUP($A1667, 'Fielding Data'!$A$1:$H$12056, 5, 0), 0)</f>
        <v>0</v>
      </c>
      <c r="R1667" s="13">
        <f>IFERROR(VLOOKUP($A1667, 'Fielding Data'!$A$1:$H$12056, 6, 0), 0)</f>
        <v>0</v>
      </c>
      <c r="S1667" s="13">
        <f>IFERROR(VLOOKUP($A1667, 'Fielding Data'!$A$1:$H$12056, 7, 0), 0)</f>
        <v>0</v>
      </c>
      <c r="T1667" s="13">
        <f>IFERROR(VLOOKUP($A1667, 'Fielding Data'!$A$1:$H$12056, 8, 0), 0)</f>
        <v>0</v>
      </c>
      <c r="U1667" s="13">
        <f>SUMIFS('Fielding Data'!E:E, 'Fielding Data'!$A:$A, $A1667)</f>
        <v>264</v>
      </c>
      <c r="V1667" s="13">
        <f>SUMIFS('Fielding Data'!F:F, 'Fielding Data'!$A:$A, $A1667)</f>
        <v>15</v>
      </c>
      <c r="W1667" s="13">
        <f>SUMIFS('Fielding Data'!G:G, 'Fielding Data'!$A:$A, $A1667)</f>
        <v>3</v>
      </c>
      <c r="X1667" s="13">
        <f>SUMIFS('Fielding Data'!H:H, 'Fielding Data'!$A:$A, $A1667)</f>
        <v>2</v>
      </c>
    </row>
    <row r="1668" spans="1:24" x14ac:dyDescent="0.3">
      <c r="A1668" s="13" t="str">
        <f t="shared" si="53"/>
        <v>iannech012011</v>
      </c>
      <c r="B1668" s="16" t="s">
        <v>657</v>
      </c>
      <c r="C1668" s="16">
        <v>2011</v>
      </c>
      <c r="D1668" s="16">
        <v>112</v>
      </c>
      <c r="E1668" s="16">
        <v>345</v>
      </c>
      <c r="F1668" s="16">
        <v>51</v>
      </c>
      <c r="G1668" s="16">
        <v>82</v>
      </c>
      <c r="H1668" s="16">
        <v>17</v>
      </c>
      <c r="I1668" s="16">
        <v>1</v>
      </c>
      <c r="J1668" s="16">
        <v>14</v>
      </c>
      <c r="K1668" s="16">
        <v>55</v>
      </c>
      <c r="L1668" s="16">
        <v>6</v>
      </c>
      <c r="M1668" s="16">
        <v>3</v>
      </c>
      <c r="N1668" s="16">
        <v>70</v>
      </c>
      <c r="O1668" s="16">
        <v>89</v>
      </c>
      <c r="P1668" s="13" t="str">
        <f t="shared" si="52"/>
        <v>1B</v>
      </c>
      <c r="Q1668" s="13">
        <f>IFERROR(VLOOKUP($A1668, 'Fielding Data'!$A$1:$H$12056, 5, 0), 0)</f>
        <v>4</v>
      </c>
      <c r="R1668" s="13">
        <f>IFERROR(VLOOKUP($A1668, 'Fielding Data'!$A$1:$H$12056, 6, 0), 0)</f>
        <v>0</v>
      </c>
      <c r="S1668" s="13">
        <f>IFERROR(VLOOKUP($A1668, 'Fielding Data'!$A$1:$H$12056, 7, 0), 0)</f>
        <v>0</v>
      </c>
      <c r="T1668" s="13">
        <f>IFERROR(VLOOKUP($A1668, 'Fielding Data'!$A$1:$H$12056, 8, 0), 0)</f>
        <v>0</v>
      </c>
      <c r="U1668" s="13">
        <f>SUMIFS('Fielding Data'!E:E, 'Fielding Data'!$A:$A, $A1668)</f>
        <v>737</v>
      </c>
      <c r="V1668" s="13">
        <f>SUMIFS('Fielding Data'!F:F, 'Fielding Data'!$A:$A, $A1668)</f>
        <v>82</v>
      </c>
      <c r="W1668" s="13">
        <f>SUMIFS('Fielding Data'!G:G, 'Fielding Data'!$A:$A, $A1668)</f>
        <v>2</v>
      </c>
      <c r="X1668" s="13">
        <f>SUMIFS('Fielding Data'!H:H, 'Fielding Data'!$A:$A, $A1668)</f>
        <v>7</v>
      </c>
    </row>
    <row r="1669" spans="1:24" x14ac:dyDescent="0.3">
      <c r="A1669" s="13" t="str">
        <f t="shared" si="53"/>
        <v>ibanera012011</v>
      </c>
      <c r="B1669" s="16" t="s">
        <v>123</v>
      </c>
      <c r="C1669" s="16">
        <v>2011</v>
      </c>
      <c r="D1669" s="16">
        <v>144</v>
      </c>
      <c r="E1669" s="16">
        <v>535</v>
      </c>
      <c r="F1669" s="16">
        <v>65</v>
      </c>
      <c r="G1669" s="16">
        <v>131</v>
      </c>
      <c r="H1669" s="16">
        <v>31</v>
      </c>
      <c r="I1669" s="16">
        <v>1</v>
      </c>
      <c r="J1669" s="16">
        <v>20</v>
      </c>
      <c r="K1669" s="16">
        <v>84</v>
      </c>
      <c r="L1669" s="16">
        <v>2</v>
      </c>
      <c r="M1669" s="16">
        <v>0</v>
      </c>
      <c r="N1669" s="16">
        <v>33</v>
      </c>
      <c r="O1669" s="16">
        <v>106</v>
      </c>
      <c r="P1669" s="13" t="str">
        <f t="shared" si="52"/>
        <v>LF</v>
      </c>
      <c r="Q1669" s="13">
        <f>IFERROR(VLOOKUP($A1669, 'Fielding Data'!$A$1:$H$12056, 5, 0), 0)</f>
        <v>0</v>
      </c>
      <c r="R1669" s="13">
        <f>IFERROR(VLOOKUP($A1669, 'Fielding Data'!$A$1:$H$12056, 6, 0), 0)</f>
        <v>0</v>
      </c>
      <c r="S1669" s="13">
        <f>IFERROR(VLOOKUP($A1669, 'Fielding Data'!$A$1:$H$12056, 7, 0), 0)</f>
        <v>0</v>
      </c>
      <c r="T1669" s="13">
        <f>IFERROR(VLOOKUP($A1669, 'Fielding Data'!$A$1:$H$12056, 8, 0), 0)</f>
        <v>0</v>
      </c>
      <c r="U1669" s="13">
        <f>SUMIFS('Fielding Data'!E:E, 'Fielding Data'!$A:$A, $A1669)</f>
        <v>208</v>
      </c>
      <c r="V1669" s="13">
        <f>SUMIFS('Fielding Data'!F:F, 'Fielding Data'!$A:$A, $A1669)</f>
        <v>5</v>
      </c>
      <c r="W1669" s="13">
        <f>SUMIFS('Fielding Data'!G:G, 'Fielding Data'!$A:$A, $A1669)</f>
        <v>1</v>
      </c>
      <c r="X1669" s="13">
        <f>SUMIFS('Fielding Data'!H:H, 'Fielding Data'!$A:$A, $A1669)</f>
        <v>0</v>
      </c>
    </row>
    <row r="1670" spans="1:24" x14ac:dyDescent="0.3">
      <c r="A1670" s="13" t="str">
        <f t="shared" si="53"/>
        <v>igarary012011</v>
      </c>
      <c r="B1670" s="16" t="s">
        <v>1300</v>
      </c>
      <c r="C1670" s="16">
        <v>2011</v>
      </c>
      <c r="D1670" s="16">
        <v>45</v>
      </c>
      <c r="E1670" s="16">
        <v>0</v>
      </c>
      <c r="F1670" s="16">
        <v>0</v>
      </c>
      <c r="G1670" s="16">
        <v>0</v>
      </c>
      <c r="H1670" s="16">
        <v>0</v>
      </c>
      <c r="I1670" s="16">
        <v>0</v>
      </c>
      <c r="J1670" s="16">
        <v>0</v>
      </c>
      <c r="K1670" s="16">
        <v>0</v>
      </c>
      <c r="L1670" s="16">
        <v>0</v>
      </c>
      <c r="M1670" s="16">
        <v>0</v>
      </c>
      <c r="N1670" s="16">
        <v>0</v>
      </c>
      <c r="O1670" s="16">
        <v>0</v>
      </c>
      <c r="P1670" s="13" t="str">
        <f t="shared" si="52"/>
        <v>P</v>
      </c>
      <c r="Q1670" s="13">
        <f>IFERROR(VLOOKUP($A1670, 'Fielding Data'!$A$1:$H$12056, 5, 0), 0)</f>
        <v>1</v>
      </c>
      <c r="R1670" s="13">
        <f>IFERROR(VLOOKUP($A1670, 'Fielding Data'!$A$1:$H$12056, 6, 0), 0)</f>
        <v>9</v>
      </c>
      <c r="S1670" s="13">
        <f>IFERROR(VLOOKUP($A1670, 'Fielding Data'!$A$1:$H$12056, 7, 0), 0)</f>
        <v>0</v>
      </c>
      <c r="T1670" s="13">
        <f>IFERROR(VLOOKUP($A1670, 'Fielding Data'!$A$1:$H$12056, 8, 0), 0)</f>
        <v>0</v>
      </c>
      <c r="U1670" s="13">
        <f>SUMIFS('Fielding Data'!E:E, 'Fielding Data'!$A:$A, $A1670)</f>
        <v>1</v>
      </c>
      <c r="V1670" s="13">
        <f>SUMIFS('Fielding Data'!F:F, 'Fielding Data'!$A:$A, $A1670)</f>
        <v>9</v>
      </c>
      <c r="W1670" s="13">
        <f>SUMIFS('Fielding Data'!G:G, 'Fielding Data'!$A:$A, $A1670)</f>
        <v>0</v>
      </c>
      <c r="X1670" s="13">
        <f>SUMIFS('Fielding Data'!H:H, 'Fielding Data'!$A:$A, $A1670)</f>
        <v>0</v>
      </c>
    </row>
    <row r="1671" spans="1:24" x14ac:dyDescent="0.3">
      <c r="A1671" s="13" t="str">
        <f t="shared" si="53"/>
        <v>iglesjo012011</v>
      </c>
      <c r="B1671" s="16" t="s">
        <v>1530</v>
      </c>
      <c r="C1671" s="16">
        <v>2011</v>
      </c>
      <c r="D1671" s="16">
        <v>10</v>
      </c>
      <c r="E1671" s="16">
        <v>6</v>
      </c>
      <c r="F1671" s="16">
        <v>3</v>
      </c>
      <c r="G1671" s="16">
        <v>2</v>
      </c>
      <c r="H1671" s="16">
        <v>0</v>
      </c>
      <c r="I1671" s="16">
        <v>0</v>
      </c>
      <c r="J1671" s="16">
        <v>0</v>
      </c>
      <c r="K1671" s="16">
        <v>0</v>
      </c>
      <c r="L1671" s="16">
        <v>0</v>
      </c>
      <c r="M1671" s="16">
        <v>0</v>
      </c>
      <c r="N1671" s="16">
        <v>0</v>
      </c>
      <c r="O1671" s="16">
        <v>2</v>
      </c>
      <c r="P1671" s="13" t="str">
        <f t="shared" si="52"/>
        <v>SS</v>
      </c>
      <c r="Q1671" s="13">
        <f>IFERROR(VLOOKUP($A1671, 'Fielding Data'!$A$1:$H$12056, 5, 0), 0)</f>
        <v>2</v>
      </c>
      <c r="R1671" s="13">
        <f>IFERROR(VLOOKUP($A1671, 'Fielding Data'!$A$1:$H$12056, 6, 0), 0)</f>
        <v>3</v>
      </c>
      <c r="S1671" s="13">
        <f>IFERROR(VLOOKUP($A1671, 'Fielding Data'!$A$1:$H$12056, 7, 0), 0)</f>
        <v>0</v>
      </c>
      <c r="T1671" s="13">
        <f>IFERROR(VLOOKUP($A1671, 'Fielding Data'!$A$1:$H$12056, 8, 0), 0)</f>
        <v>0</v>
      </c>
      <c r="U1671" s="13">
        <f>SUMIFS('Fielding Data'!E:E, 'Fielding Data'!$A:$A, $A1671)</f>
        <v>2</v>
      </c>
      <c r="V1671" s="13">
        <f>SUMIFS('Fielding Data'!F:F, 'Fielding Data'!$A:$A, $A1671)</f>
        <v>3</v>
      </c>
      <c r="W1671" s="13">
        <f>SUMIFS('Fielding Data'!G:G, 'Fielding Data'!$A:$A, $A1671)</f>
        <v>0</v>
      </c>
      <c r="X1671" s="13">
        <f>SUMIFS('Fielding Data'!H:H, 'Fielding Data'!$A:$A, $A1671)</f>
        <v>0</v>
      </c>
    </row>
    <row r="1672" spans="1:24" x14ac:dyDescent="0.3">
      <c r="A1672" s="13" t="str">
        <f t="shared" si="53"/>
        <v>infanom012011</v>
      </c>
      <c r="B1672" s="16" t="s">
        <v>307</v>
      </c>
      <c r="C1672" s="16">
        <v>2011</v>
      </c>
      <c r="D1672" s="16">
        <v>148</v>
      </c>
      <c r="E1672" s="16">
        <v>579</v>
      </c>
      <c r="F1672" s="16">
        <v>55</v>
      </c>
      <c r="G1672" s="16">
        <v>160</v>
      </c>
      <c r="H1672" s="16">
        <v>24</v>
      </c>
      <c r="I1672" s="16">
        <v>8</v>
      </c>
      <c r="J1672" s="16">
        <v>7</v>
      </c>
      <c r="K1672" s="16">
        <v>49</v>
      </c>
      <c r="L1672" s="16">
        <v>4</v>
      </c>
      <c r="M1672" s="16">
        <v>2</v>
      </c>
      <c r="N1672" s="16">
        <v>34</v>
      </c>
      <c r="O1672" s="16">
        <v>67</v>
      </c>
      <c r="P1672" s="13" t="str">
        <f t="shared" si="52"/>
        <v>2B</v>
      </c>
      <c r="Q1672" s="13">
        <f>IFERROR(VLOOKUP($A1672, 'Fielding Data'!$A$1:$H$12056, 5, 0), 0)</f>
        <v>260</v>
      </c>
      <c r="R1672" s="13">
        <f>IFERROR(VLOOKUP($A1672, 'Fielding Data'!$A$1:$H$12056, 6, 0), 0)</f>
        <v>466</v>
      </c>
      <c r="S1672" s="13">
        <f>IFERROR(VLOOKUP($A1672, 'Fielding Data'!$A$1:$H$12056, 7, 0), 0)</f>
        <v>8</v>
      </c>
      <c r="T1672" s="13">
        <f>IFERROR(VLOOKUP($A1672, 'Fielding Data'!$A$1:$H$12056, 8, 0), 0)</f>
        <v>75</v>
      </c>
      <c r="U1672" s="13">
        <f>SUMIFS('Fielding Data'!E:E, 'Fielding Data'!$A:$A, $A1672)</f>
        <v>260</v>
      </c>
      <c r="V1672" s="13">
        <f>SUMIFS('Fielding Data'!F:F, 'Fielding Data'!$A:$A, $A1672)</f>
        <v>466</v>
      </c>
      <c r="W1672" s="13">
        <f>SUMIFS('Fielding Data'!G:G, 'Fielding Data'!$A:$A, $A1672)</f>
        <v>8</v>
      </c>
      <c r="X1672" s="13">
        <f>SUMIFS('Fielding Data'!H:H, 'Fielding Data'!$A:$A, $A1672)</f>
        <v>75</v>
      </c>
    </row>
    <row r="1673" spans="1:24" x14ac:dyDescent="0.3">
      <c r="A1673" s="13" t="str">
        <f t="shared" si="53"/>
        <v>ingebr012011</v>
      </c>
      <c r="B1673" s="16" t="s">
        <v>248</v>
      </c>
      <c r="C1673" s="16">
        <v>2011</v>
      </c>
      <c r="D1673" s="16">
        <v>102</v>
      </c>
      <c r="E1673" s="16">
        <v>269</v>
      </c>
      <c r="F1673" s="16">
        <v>29</v>
      </c>
      <c r="G1673" s="16">
        <v>53</v>
      </c>
      <c r="H1673" s="16">
        <v>10</v>
      </c>
      <c r="I1673" s="16">
        <v>2</v>
      </c>
      <c r="J1673" s="16">
        <v>3</v>
      </c>
      <c r="K1673" s="16">
        <v>23</v>
      </c>
      <c r="L1673" s="16">
        <v>1</v>
      </c>
      <c r="M1673" s="16">
        <v>1</v>
      </c>
      <c r="N1673" s="16">
        <v>24</v>
      </c>
      <c r="O1673" s="16">
        <v>74</v>
      </c>
      <c r="P1673" s="13" t="str">
        <f t="shared" si="52"/>
        <v>3B</v>
      </c>
      <c r="Q1673" s="13">
        <f>IFERROR(VLOOKUP($A1673, 'Fielding Data'!$A$1:$H$12056, 5, 0), 0)</f>
        <v>76</v>
      </c>
      <c r="R1673" s="13">
        <f>IFERROR(VLOOKUP($A1673, 'Fielding Data'!$A$1:$H$12056, 6, 0), 0)</f>
        <v>163</v>
      </c>
      <c r="S1673" s="13">
        <f>IFERROR(VLOOKUP($A1673, 'Fielding Data'!$A$1:$H$12056, 7, 0), 0)</f>
        <v>9</v>
      </c>
      <c r="T1673" s="13">
        <f>IFERROR(VLOOKUP($A1673, 'Fielding Data'!$A$1:$H$12056, 8, 0), 0)</f>
        <v>12</v>
      </c>
      <c r="U1673" s="13">
        <f>SUMIFS('Fielding Data'!E:E, 'Fielding Data'!$A:$A, $A1673)</f>
        <v>76</v>
      </c>
      <c r="V1673" s="13">
        <f>SUMIFS('Fielding Data'!F:F, 'Fielding Data'!$A:$A, $A1673)</f>
        <v>163</v>
      </c>
      <c r="W1673" s="13">
        <f>SUMIFS('Fielding Data'!G:G, 'Fielding Data'!$A:$A, $A1673)</f>
        <v>9</v>
      </c>
      <c r="X1673" s="13">
        <f>SUMIFS('Fielding Data'!H:H, 'Fielding Data'!$A:$A, $A1673)</f>
        <v>12</v>
      </c>
    </row>
    <row r="1674" spans="1:24" x14ac:dyDescent="0.3">
      <c r="A1674" s="13" t="str">
        <f t="shared" si="53"/>
        <v>inglejo012011</v>
      </c>
      <c r="B1674" s="16" t="s">
        <v>658</v>
      </c>
      <c r="C1674" s="16">
        <v>2011</v>
      </c>
      <c r="D1674" s="16">
        <v>20</v>
      </c>
      <c r="E1674" s="16">
        <v>27</v>
      </c>
      <c r="F1674" s="16">
        <v>3</v>
      </c>
      <c r="G1674" s="16">
        <v>6</v>
      </c>
      <c r="H1674" s="16">
        <v>1</v>
      </c>
      <c r="I1674" s="16">
        <v>0</v>
      </c>
      <c r="J1674" s="16">
        <v>0</v>
      </c>
      <c r="K1674" s="16">
        <v>1</v>
      </c>
      <c r="L1674" s="16">
        <v>0</v>
      </c>
      <c r="M1674" s="16">
        <v>0</v>
      </c>
      <c r="N1674" s="16">
        <v>0</v>
      </c>
      <c r="O1674" s="16">
        <v>7</v>
      </c>
      <c r="P1674" s="13" t="str">
        <f t="shared" si="52"/>
        <v>2B</v>
      </c>
      <c r="Q1674" s="13">
        <f>IFERROR(VLOOKUP($A1674, 'Fielding Data'!$A$1:$H$12056, 5, 0), 0)</f>
        <v>8</v>
      </c>
      <c r="R1674" s="13">
        <f>IFERROR(VLOOKUP($A1674, 'Fielding Data'!$A$1:$H$12056, 6, 0), 0)</f>
        <v>7</v>
      </c>
      <c r="S1674" s="13">
        <f>IFERROR(VLOOKUP($A1674, 'Fielding Data'!$A$1:$H$12056, 7, 0), 0)</f>
        <v>0</v>
      </c>
      <c r="T1674" s="13">
        <f>IFERROR(VLOOKUP($A1674, 'Fielding Data'!$A$1:$H$12056, 8, 0), 0)</f>
        <v>4</v>
      </c>
      <c r="U1674" s="13">
        <f>SUMIFS('Fielding Data'!E:E, 'Fielding Data'!$A:$A, $A1674)</f>
        <v>8</v>
      </c>
      <c r="V1674" s="13">
        <f>SUMIFS('Fielding Data'!F:F, 'Fielding Data'!$A:$A, $A1674)</f>
        <v>8</v>
      </c>
      <c r="W1674" s="13">
        <f>SUMIFS('Fielding Data'!G:G, 'Fielding Data'!$A:$A, $A1674)</f>
        <v>0</v>
      </c>
      <c r="X1674" s="13">
        <f>SUMIFS('Fielding Data'!H:H, 'Fielding Data'!$A:$A, $A1674)</f>
        <v>4</v>
      </c>
    </row>
    <row r="1675" spans="1:24" x14ac:dyDescent="0.3">
      <c r="A1675" s="13" t="str">
        <f t="shared" si="53"/>
        <v>isrinja012011</v>
      </c>
      <c r="B1675" s="16" t="s">
        <v>124</v>
      </c>
      <c r="C1675" s="16">
        <v>2011</v>
      </c>
      <c r="D1675" s="16">
        <v>53</v>
      </c>
      <c r="E1675" s="16">
        <v>0</v>
      </c>
      <c r="F1675" s="16">
        <v>0</v>
      </c>
      <c r="G1675" s="16">
        <v>0</v>
      </c>
      <c r="H1675" s="16">
        <v>0</v>
      </c>
      <c r="I1675" s="16">
        <v>0</v>
      </c>
      <c r="J1675" s="16">
        <v>0</v>
      </c>
      <c r="K1675" s="16">
        <v>0</v>
      </c>
      <c r="L1675" s="16">
        <v>0</v>
      </c>
      <c r="M1675" s="16">
        <v>0</v>
      </c>
      <c r="N1675" s="16">
        <v>0</v>
      </c>
      <c r="O1675" s="16">
        <v>0</v>
      </c>
      <c r="P1675" s="13" t="str">
        <f t="shared" si="52"/>
        <v>P</v>
      </c>
      <c r="Q1675" s="13">
        <f>IFERROR(VLOOKUP($A1675, 'Fielding Data'!$A$1:$H$12056, 5, 0), 0)</f>
        <v>1</v>
      </c>
      <c r="R1675" s="13">
        <f>IFERROR(VLOOKUP($A1675, 'Fielding Data'!$A$1:$H$12056, 6, 0), 0)</f>
        <v>6</v>
      </c>
      <c r="S1675" s="13">
        <f>IFERROR(VLOOKUP($A1675, 'Fielding Data'!$A$1:$H$12056, 7, 0), 0)</f>
        <v>0</v>
      </c>
      <c r="T1675" s="13">
        <f>IFERROR(VLOOKUP($A1675, 'Fielding Data'!$A$1:$H$12056, 8, 0), 0)</f>
        <v>0</v>
      </c>
      <c r="U1675" s="13">
        <f>SUMIFS('Fielding Data'!E:E, 'Fielding Data'!$A:$A, $A1675)</f>
        <v>1</v>
      </c>
      <c r="V1675" s="13">
        <f>SUMIFS('Fielding Data'!F:F, 'Fielding Data'!$A:$A, $A1675)</f>
        <v>6</v>
      </c>
      <c r="W1675" s="13">
        <f>SUMIFS('Fielding Data'!G:G, 'Fielding Data'!$A:$A, $A1675)</f>
        <v>0</v>
      </c>
      <c r="X1675" s="13">
        <f>SUMIFS('Fielding Data'!H:H, 'Fielding Data'!$A:$A, $A1675)</f>
        <v>0</v>
      </c>
    </row>
    <row r="1676" spans="1:24" x14ac:dyDescent="0.3">
      <c r="A1676" s="13" t="str">
        <f t="shared" si="53"/>
        <v>izturce012011</v>
      </c>
      <c r="B1676" s="16" t="s">
        <v>249</v>
      </c>
      <c r="C1676" s="16">
        <v>2011</v>
      </c>
      <c r="D1676" s="16">
        <v>18</v>
      </c>
      <c r="E1676" s="16">
        <v>30</v>
      </c>
      <c r="F1676" s="16">
        <v>4</v>
      </c>
      <c r="G1676" s="16">
        <v>6</v>
      </c>
      <c r="H1676" s="16">
        <v>0</v>
      </c>
      <c r="I1676" s="16">
        <v>0</v>
      </c>
      <c r="J1676" s="16">
        <v>0</v>
      </c>
      <c r="K1676" s="16">
        <v>1</v>
      </c>
      <c r="L1676" s="16">
        <v>0</v>
      </c>
      <c r="M1676" s="16">
        <v>0</v>
      </c>
      <c r="N1676" s="16">
        <v>2</v>
      </c>
      <c r="O1676" s="16">
        <v>10</v>
      </c>
      <c r="P1676" s="13" t="str">
        <f t="shared" si="52"/>
        <v>2B</v>
      </c>
      <c r="Q1676" s="13">
        <f>IFERROR(VLOOKUP($A1676, 'Fielding Data'!$A$1:$H$12056, 5, 0), 0)</f>
        <v>3</v>
      </c>
      <c r="R1676" s="13">
        <f>IFERROR(VLOOKUP($A1676, 'Fielding Data'!$A$1:$H$12056, 6, 0), 0)</f>
        <v>7</v>
      </c>
      <c r="S1676" s="13">
        <f>IFERROR(VLOOKUP($A1676, 'Fielding Data'!$A$1:$H$12056, 7, 0), 0)</f>
        <v>1</v>
      </c>
      <c r="T1676" s="13">
        <f>IFERROR(VLOOKUP($A1676, 'Fielding Data'!$A$1:$H$12056, 8, 0), 0)</f>
        <v>0</v>
      </c>
      <c r="U1676" s="13">
        <f>SUMIFS('Fielding Data'!E:E, 'Fielding Data'!$A:$A, $A1676)</f>
        <v>20</v>
      </c>
      <c r="V1676" s="13">
        <f>SUMIFS('Fielding Data'!F:F, 'Fielding Data'!$A:$A, $A1676)</f>
        <v>39</v>
      </c>
      <c r="W1676" s="13">
        <f>SUMIFS('Fielding Data'!G:G, 'Fielding Data'!$A:$A, $A1676)</f>
        <v>1</v>
      </c>
      <c r="X1676" s="13">
        <f>SUMIFS('Fielding Data'!H:H, 'Fielding Data'!$A:$A, $A1676)</f>
        <v>11</v>
      </c>
    </row>
    <row r="1677" spans="1:24" x14ac:dyDescent="0.3">
      <c r="A1677" s="13" t="str">
        <f t="shared" si="53"/>
        <v>izturma012011</v>
      </c>
      <c r="B1677" s="16" t="s">
        <v>460</v>
      </c>
      <c r="C1677" s="16">
        <v>2011</v>
      </c>
      <c r="D1677" s="16">
        <v>122</v>
      </c>
      <c r="E1677" s="16">
        <v>449</v>
      </c>
      <c r="F1677" s="16">
        <v>51</v>
      </c>
      <c r="G1677" s="16">
        <v>124</v>
      </c>
      <c r="H1677" s="16">
        <v>35</v>
      </c>
      <c r="I1677" s="16">
        <v>0</v>
      </c>
      <c r="J1677" s="16">
        <v>5</v>
      </c>
      <c r="K1677" s="16">
        <v>38</v>
      </c>
      <c r="L1677" s="16">
        <v>9</v>
      </c>
      <c r="M1677" s="16">
        <v>6</v>
      </c>
      <c r="N1677" s="16">
        <v>33</v>
      </c>
      <c r="O1677" s="16">
        <v>65</v>
      </c>
      <c r="P1677" s="13" t="str">
        <f t="shared" si="52"/>
        <v>2B</v>
      </c>
      <c r="Q1677" s="13">
        <f>IFERROR(VLOOKUP($A1677, 'Fielding Data'!$A$1:$H$12056, 5, 0), 0)</f>
        <v>87</v>
      </c>
      <c r="R1677" s="13">
        <f>IFERROR(VLOOKUP($A1677, 'Fielding Data'!$A$1:$H$12056, 6, 0), 0)</f>
        <v>158</v>
      </c>
      <c r="S1677" s="13">
        <f>IFERROR(VLOOKUP($A1677, 'Fielding Data'!$A$1:$H$12056, 7, 0), 0)</f>
        <v>4</v>
      </c>
      <c r="T1677" s="13">
        <f>IFERROR(VLOOKUP($A1677, 'Fielding Data'!$A$1:$H$12056, 8, 0), 0)</f>
        <v>33</v>
      </c>
      <c r="U1677" s="13">
        <f>SUMIFS('Fielding Data'!E:E, 'Fielding Data'!$A:$A, $A1677)</f>
        <v>138</v>
      </c>
      <c r="V1677" s="13">
        <f>SUMIFS('Fielding Data'!F:F, 'Fielding Data'!$A:$A, $A1677)</f>
        <v>256</v>
      </c>
      <c r="W1677" s="13">
        <f>SUMIFS('Fielding Data'!G:G, 'Fielding Data'!$A:$A, $A1677)</f>
        <v>8</v>
      </c>
      <c r="X1677" s="13">
        <f>SUMIFS('Fielding Data'!H:H, 'Fielding Data'!$A:$A, $A1677)</f>
        <v>44</v>
      </c>
    </row>
    <row r="1678" spans="1:24" x14ac:dyDescent="0.3">
      <c r="A1678" s="13" t="str">
        <f t="shared" si="53"/>
        <v>jacksau012011</v>
      </c>
      <c r="B1678" s="16" t="s">
        <v>1302</v>
      </c>
      <c r="C1678" s="16">
        <v>2011</v>
      </c>
      <c r="D1678" s="16">
        <v>153</v>
      </c>
      <c r="E1678" s="16">
        <v>591</v>
      </c>
      <c r="F1678" s="16">
        <v>90</v>
      </c>
      <c r="G1678" s="16">
        <v>147</v>
      </c>
      <c r="H1678" s="16">
        <v>22</v>
      </c>
      <c r="I1678" s="16">
        <v>11</v>
      </c>
      <c r="J1678" s="16">
        <v>10</v>
      </c>
      <c r="K1678" s="16">
        <v>45</v>
      </c>
      <c r="L1678" s="16">
        <v>22</v>
      </c>
      <c r="M1678" s="16">
        <v>5</v>
      </c>
      <c r="N1678" s="16">
        <v>56</v>
      </c>
      <c r="O1678" s="16">
        <v>181</v>
      </c>
      <c r="P1678" s="13" t="str">
        <f t="shared" si="52"/>
        <v>CF</v>
      </c>
      <c r="Q1678" s="13">
        <f>IFERROR(VLOOKUP($A1678, 'Fielding Data'!$A$1:$H$12056, 5, 0), 0)</f>
        <v>0</v>
      </c>
      <c r="R1678" s="13">
        <f>IFERROR(VLOOKUP($A1678, 'Fielding Data'!$A$1:$H$12056, 6, 0), 0)</f>
        <v>0</v>
      </c>
      <c r="S1678" s="13">
        <f>IFERROR(VLOOKUP($A1678, 'Fielding Data'!$A$1:$H$12056, 7, 0), 0)</f>
        <v>0</v>
      </c>
      <c r="T1678" s="13">
        <f>IFERROR(VLOOKUP($A1678, 'Fielding Data'!$A$1:$H$12056, 8, 0), 0)</f>
        <v>0</v>
      </c>
      <c r="U1678" s="13">
        <f>SUMIFS('Fielding Data'!E:E, 'Fielding Data'!$A:$A, $A1678)</f>
        <v>379</v>
      </c>
      <c r="V1678" s="13">
        <f>SUMIFS('Fielding Data'!F:F, 'Fielding Data'!$A:$A, $A1678)</f>
        <v>8</v>
      </c>
      <c r="W1678" s="13">
        <f>SUMIFS('Fielding Data'!G:G, 'Fielding Data'!$A:$A, $A1678)</f>
        <v>3</v>
      </c>
      <c r="X1678" s="13">
        <f>SUMIFS('Fielding Data'!H:H, 'Fielding Data'!$A:$A, $A1678)</f>
        <v>3</v>
      </c>
    </row>
    <row r="1679" spans="1:24" x14ac:dyDescent="0.3">
      <c r="A1679" s="13" t="str">
        <f t="shared" si="53"/>
        <v>jakubch012011</v>
      </c>
      <c r="B1679" s="16" t="s">
        <v>1110</v>
      </c>
      <c r="C1679" s="16">
        <v>2011</v>
      </c>
      <c r="D1679" s="16">
        <v>34</v>
      </c>
      <c r="E1679" s="16">
        <v>3</v>
      </c>
      <c r="F1679" s="16">
        <v>0</v>
      </c>
      <c r="G1679" s="16">
        <v>2</v>
      </c>
      <c r="H1679" s="16">
        <v>0</v>
      </c>
      <c r="I1679" s="16">
        <v>0</v>
      </c>
      <c r="J1679" s="16">
        <v>0</v>
      </c>
      <c r="K1679" s="16">
        <v>0</v>
      </c>
      <c r="L1679" s="16">
        <v>0</v>
      </c>
      <c r="M1679" s="16">
        <v>0</v>
      </c>
      <c r="N1679" s="16">
        <v>0</v>
      </c>
      <c r="O1679" s="16">
        <v>0</v>
      </c>
      <c r="P1679" s="13" t="str">
        <f t="shared" si="52"/>
        <v>P</v>
      </c>
      <c r="Q1679" s="13">
        <f>IFERROR(VLOOKUP($A1679, 'Fielding Data'!$A$1:$H$12056, 5, 0), 0)</f>
        <v>2</v>
      </c>
      <c r="R1679" s="13">
        <f>IFERROR(VLOOKUP($A1679, 'Fielding Data'!$A$1:$H$12056, 6, 0), 0)</f>
        <v>7</v>
      </c>
      <c r="S1679" s="13">
        <f>IFERROR(VLOOKUP($A1679, 'Fielding Data'!$A$1:$H$12056, 7, 0), 0)</f>
        <v>0</v>
      </c>
      <c r="T1679" s="13">
        <f>IFERROR(VLOOKUP($A1679, 'Fielding Data'!$A$1:$H$12056, 8, 0), 0)</f>
        <v>1</v>
      </c>
      <c r="U1679" s="13">
        <f>SUMIFS('Fielding Data'!E:E, 'Fielding Data'!$A:$A, $A1679)</f>
        <v>2</v>
      </c>
      <c r="V1679" s="13">
        <f>SUMIFS('Fielding Data'!F:F, 'Fielding Data'!$A:$A, $A1679)</f>
        <v>7</v>
      </c>
      <c r="W1679" s="13">
        <f>SUMIFS('Fielding Data'!G:G, 'Fielding Data'!$A:$A, $A1679)</f>
        <v>0</v>
      </c>
      <c r="X1679" s="13">
        <f>SUMIFS('Fielding Data'!H:H, 'Fielding Data'!$A:$A, $A1679)</f>
        <v>1</v>
      </c>
    </row>
    <row r="1680" spans="1:24" x14ac:dyDescent="0.3">
      <c r="A1680" s="13" t="str">
        <f t="shared" si="53"/>
        <v>jamesch032011</v>
      </c>
      <c r="B1680" s="16" t="s">
        <v>557</v>
      </c>
      <c r="C1680" s="16">
        <v>2011</v>
      </c>
      <c r="D1680" s="16">
        <v>8</v>
      </c>
      <c r="E1680" s="16">
        <v>0</v>
      </c>
      <c r="F1680" s="16">
        <v>0</v>
      </c>
      <c r="G1680" s="16">
        <v>0</v>
      </c>
      <c r="H1680" s="16">
        <v>0</v>
      </c>
      <c r="I1680" s="16">
        <v>0</v>
      </c>
      <c r="J1680" s="16">
        <v>0</v>
      </c>
      <c r="K1680" s="16">
        <v>0</v>
      </c>
      <c r="L1680" s="16">
        <v>0</v>
      </c>
      <c r="M1680" s="16">
        <v>0</v>
      </c>
      <c r="N1680" s="16">
        <v>0</v>
      </c>
      <c r="O1680" s="16">
        <v>0</v>
      </c>
      <c r="P1680" s="13" t="str">
        <f t="shared" si="52"/>
        <v>P</v>
      </c>
      <c r="Q1680" s="13">
        <f>IFERROR(VLOOKUP($A1680, 'Fielding Data'!$A$1:$H$12056, 5, 0), 0)</f>
        <v>0</v>
      </c>
      <c r="R1680" s="13">
        <f>IFERROR(VLOOKUP($A1680, 'Fielding Data'!$A$1:$H$12056, 6, 0), 0)</f>
        <v>2</v>
      </c>
      <c r="S1680" s="13">
        <f>IFERROR(VLOOKUP($A1680, 'Fielding Data'!$A$1:$H$12056, 7, 0), 0)</f>
        <v>0</v>
      </c>
      <c r="T1680" s="13">
        <f>IFERROR(VLOOKUP($A1680, 'Fielding Data'!$A$1:$H$12056, 8, 0), 0)</f>
        <v>0</v>
      </c>
      <c r="U1680" s="13">
        <f>SUMIFS('Fielding Data'!E:E, 'Fielding Data'!$A:$A, $A1680)</f>
        <v>0</v>
      </c>
      <c r="V1680" s="13">
        <f>SUMIFS('Fielding Data'!F:F, 'Fielding Data'!$A:$A, $A1680)</f>
        <v>2</v>
      </c>
      <c r="W1680" s="13">
        <f>SUMIFS('Fielding Data'!G:G, 'Fielding Data'!$A:$A, $A1680)</f>
        <v>0</v>
      </c>
      <c r="X1680" s="13">
        <f>SUMIFS('Fielding Data'!H:H, 'Fielding Data'!$A:$A, $A1680)</f>
        <v>0</v>
      </c>
    </row>
    <row r="1681" spans="1:24" x14ac:dyDescent="0.3">
      <c r="A1681" s="13" t="str">
        <f t="shared" si="53"/>
        <v>janispa012011</v>
      </c>
      <c r="B1681" s="16" t="s">
        <v>939</v>
      </c>
      <c r="C1681" s="16">
        <v>2011</v>
      </c>
      <c r="D1681" s="16">
        <v>114</v>
      </c>
      <c r="E1681" s="16">
        <v>336</v>
      </c>
      <c r="F1681" s="16">
        <v>27</v>
      </c>
      <c r="G1681" s="16">
        <v>72</v>
      </c>
      <c r="H1681" s="16">
        <v>14</v>
      </c>
      <c r="I1681" s="16">
        <v>1</v>
      </c>
      <c r="J1681" s="16">
        <v>0</v>
      </c>
      <c r="K1681" s="16">
        <v>23</v>
      </c>
      <c r="L1681" s="16">
        <v>3</v>
      </c>
      <c r="M1681" s="16">
        <v>2</v>
      </c>
      <c r="N1681" s="16">
        <v>18</v>
      </c>
      <c r="O1681" s="16">
        <v>46</v>
      </c>
      <c r="P1681" s="13" t="str">
        <f t="shared" si="52"/>
        <v>2B</v>
      </c>
      <c r="Q1681" s="13">
        <f>IFERROR(VLOOKUP($A1681, 'Fielding Data'!$A$1:$H$12056, 5, 0), 0)</f>
        <v>12</v>
      </c>
      <c r="R1681" s="13">
        <f>IFERROR(VLOOKUP($A1681, 'Fielding Data'!$A$1:$H$12056, 6, 0), 0)</f>
        <v>9</v>
      </c>
      <c r="S1681" s="13">
        <f>IFERROR(VLOOKUP($A1681, 'Fielding Data'!$A$1:$H$12056, 7, 0), 0)</f>
        <v>1</v>
      </c>
      <c r="T1681" s="13">
        <f>IFERROR(VLOOKUP($A1681, 'Fielding Data'!$A$1:$H$12056, 8, 0), 0)</f>
        <v>4</v>
      </c>
      <c r="U1681" s="13">
        <f>SUMIFS('Fielding Data'!E:E, 'Fielding Data'!$A:$A, $A1681)</f>
        <v>139</v>
      </c>
      <c r="V1681" s="13">
        <f>SUMIFS('Fielding Data'!F:F, 'Fielding Data'!$A:$A, $A1681)</f>
        <v>272</v>
      </c>
      <c r="W1681" s="13">
        <f>SUMIFS('Fielding Data'!G:G, 'Fielding Data'!$A:$A, $A1681)</f>
        <v>12</v>
      </c>
      <c r="X1681" s="13">
        <f>SUMIFS('Fielding Data'!H:H, 'Fielding Data'!$A:$A, $A1681)</f>
        <v>49</v>
      </c>
    </row>
    <row r="1682" spans="1:24" x14ac:dyDescent="0.3">
      <c r="A1682" s="13" t="str">
        <f t="shared" si="53"/>
        <v>janseke012011</v>
      </c>
      <c r="B1682" s="16" t="s">
        <v>1304</v>
      </c>
      <c r="C1682" s="16">
        <v>2011</v>
      </c>
      <c r="D1682" s="16">
        <v>51</v>
      </c>
      <c r="E1682" s="16">
        <v>0</v>
      </c>
      <c r="F1682" s="16">
        <v>0</v>
      </c>
      <c r="G1682" s="16">
        <v>0</v>
      </c>
      <c r="H1682" s="16">
        <v>0</v>
      </c>
      <c r="I1682" s="16">
        <v>0</v>
      </c>
      <c r="J1682" s="16">
        <v>0</v>
      </c>
      <c r="K1682" s="16">
        <v>0</v>
      </c>
      <c r="L1682" s="16">
        <v>0</v>
      </c>
      <c r="M1682" s="16">
        <v>0</v>
      </c>
      <c r="N1682" s="16">
        <v>0</v>
      </c>
      <c r="O1682" s="16">
        <v>0</v>
      </c>
      <c r="P1682" s="13" t="str">
        <f t="shared" si="52"/>
        <v>P</v>
      </c>
      <c r="Q1682" s="13">
        <f>IFERROR(VLOOKUP($A1682, 'Fielding Data'!$A$1:$H$12056, 5, 0), 0)</f>
        <v>2</v>
      </c>
      <c r="R1682" s="13">
        <f>IFERROR(VLOOKUP($A1682, 'Fielding Data'!$A$1:$H$12056, 6, 0), 0)</f>
        <v>3</v>
      </c>
      <c r="S1682" s="13">
        <f>IFERROR(VLOOKUP($A1682, 'Fielding Data'!$A$1:$H$12056, 7, 0), 0)</f>
        <v>0</v>
      </c>
      <c r="T1682" s="13">
        <f>IFERROR(VLOOKUP($A1682, 'Fielding Data'!$A$1:$H$12056, 8, 0), 0)</f>
        <v>1</v>
      </c>
      <c r="U1682" s="13">
        <f>SUMIFS('Fielding Data'!E:E, 'Fielding Data'!$A:$A, $A1682)</f>
        <v>2</v>
      </c>
      <c r="V1682" s="13">
        <f>SUMIFS('Fielding Data'!F:F, 'Fielding Data'!$A:$A, $A1682)</f>
        <v>3</v>
      </c>
      <c r="W1682" s="13">
        <f>SUMIFS('Fielding Data'!G:G, 'Fielding Data'!$A:$A, $A1682)</f>
        <v>0</v>
      </c>
      <c r="X1682" s="13">
        <f>SUMIFS('Fielding Data'!H:H, 'Fielding Data'!$A:$A, $A1682)</f>
        <v>1</v>
      </c>
    </row>
    <row r="1683" spans="1:24" x14ac:dyDescent="0.3">
      <c r="A1683" s="13" t="str">
        <f t="shared" si="53"/>
        <v>janssca012011</v>
      </c>
      <c r="B1683" s="16" t="s">
        <v>660</v>
      </c>
      <c r="C1683" s="16">
        <v>2011</v>
      </c>
      <c r="D1683" s="16">
        <v>55</v>
      </c>
      <c r="E1683" s="16">
        <v>0</v>
      </c>
      <c r="F1683" s="16">
        <v>0</v>
      </c>
      <c r="G1683" s="16">
        <v>0</v>
      </c>
      <c r="H1683" s="16">
        <v>0</v>
      </c>
      <c r="I1683" s="16">
        <v>0</v>
      </c>
      <c r="J1683" s="16">
        <v>0</v>
      </c>
      <c r="K1683" s="16">
        <v>0</v>
      </c>
      <c r="L1683" s="16">
        <v>0</v>
      </c>
      <c r="M1683" s="16">
        <v>0</v>
      </c>
      <c r="N1683" s="16">
        <v>0</v>
      </c>
      <c r="O1683" s="16">
        <v>0</v>
      </c>
      <c r="P1683" s="13" t="str">
        <f t="shared" si="52"/>
        <v>P</v>
      </c>
      <c r="Q1683" s="13">
        <f>IFERROR(VLOOKUP($A1683, 'Fielding Data'!$A$1:$H$12056, 5, 0), 0)</f>
        <v>6</v>
      </c>
      <c r="R1683" s="13">
        <f>IFERROR(VLOOKUP($A1683, 'Fielding Data'!$A$1:$H$12056, 6, 0), 0)</f>
        <v>9</v>
      </c>
      <c r="S1683" s="13">
        <f>IFERROR(VLOOKUP($A1683, 'Fielding Data'!$A$1:$H$12056, 7, 0), 0)</f>
        <v>2</v>
      </c>
      <c r="T1683" s="13">
        <f>IFERROR(VLOOKUP($A1683, 'Fielding Data'!$A$1:$H$12056, 8, 0), 0)</f>
        <v>1</v>
      </c>
      <c r="U1683" s="13">
        <f>SUMIFS('Fielding Data'!E:E, 'Fielding Data'!$A:$A, $A1683)</f>
        <v>6</v>
      </c>
      <c r="V1683" s="13">
        <f>SUMIFS('Fielding Data'!F:F, 'Fielding Data'!$A:$A, $A1683)</f>
        <v>9</v>
      </c>
      <c r="W1683" s="13">
        <f>SUMIFS('Fielding Data'!G:G, 'Fielding Data'!$A:$A, $A1683)</f>
        <v>2</v>
      </c>
      <c r="X1683" s="13">
        <f>SUMIFS('Fielding Data'!H:H, 'Fielding Data'!$A:$A, $A1683)</f>
        <v>1</v>
      </c>
    </row>
    <row r="1684" spans="1:24" x14ac:dyDescent="0.3">
      <c r="A1684" s="13" t="str">
        <f t="shared" si="53"/>
        <v>jaramja012011</v>
      </c>
      <c r="B1684" s="16" t="s">
        <v>1111</v>
      </c>
      <c r="C1684" s="16">
        <v>2011</v>
      </c>
      <c r="D1684" s="16">
        <v>23</v>
      </c>
      <c r="E1684" s="16">
        <v>43</v>
      </c>
      <c r="F1684" s="16">
        <v>1</v>
      </c>
      <c r="G1684" s="16">
        <v>14</v>
      </c>
      <c r="H1684" s="16">
        <v>3</v>
      </c>
      <c r="I1684" s="16">
        <v>0</v>
      </c>
      <c r="J1684" s="16">
        <v>0</v>
      </c>
      <c r="K1684" s="16">
        <v>6</v>
      </c>
      <c r="L1684" s="16">
        <v>1</v>
      </c>
      <c r="M1684" s="16">
        <v>0</v>
      </c>
      <c r="N1684" s="16">
        <v>2</v>
      </c>
      <c r="O1684" s="16">
        <v>12</v>
      </c>
      <c r="P1684" s="13" t="str">
        <f t="shared" si="52"/>
        <v>C</v>
      </c>
      <c r="Q1684" s="13">
        <f>IFERROR(VLOOKUP($A1684, 'Fielding Data'!$A$1:$H$12056, 5, 0), 0)</f>
        <v>65</v>
      </c>
      <c r="R1684" s="13">
        <f>IFERROR(VLOOKUP($A1684, 'Fielding Data'!$A$1:$H$12056, 6, 0), 0)</f>
        <v>2</v>
      </c>
      <c r="S1684" s="13">
        <f>IFERROR(VLOOKUP($A1684, 'Fielding Data'!$A$1:$H$12056, 7, 0), 0)</f>
        <v>0</v>
      </c>
      <c r="T1684" s="13">
        <f>IFERROR(VLOOKUP($A1684, 'Fielding Data'!$A$1:$H$12056, 8, 0), 0)</f>
        <v>0</v>
      </c>
      <c r="U1684" s="13">
        <f>SUMIFS('Fielding Data'!E:E, 'Fielding Data'!$A:$A, $A1684)</f>
        <v>65</v>
      </c>
      <c r="V1684" s="13">
        <f>SUMIFS('Fielding Data'!F:F, 'Fielding Data'!$A:$A, $A1684)</f>
        <v>2</v>
      </c>
      <c r="W1684" s="13">
        <f>SUMIFS('Fielding Data'!G:G, 'Fielding Data'!$A:$A, $A1684)</f>
        <v>0</v>
      </c>
      <c r="X1684" s="13">
        <f>SUMIFS('Fielding Data'!H:H, 'Fielding Data'!$A:$A, $A1684)</f>
        <v>0</v>
      </c>
    </row>
    <row r="1685" spans="1:24" x14ac:dyDescent="0.3">
      <c r="A1685" s="13" t="str">
        <f t="shared" si="53"/>
        <v>jasojo012011</v>
      </c>
      <c r="B1685" s="16" t="s">
        <v>940</v>
      </c>
      <c r="C1685" s="16">
        <v>2011</v>
      </c>
      <c r="D1685" s="16">
        <v>89</v>
      </c>
      <c r="E1685" s="16">
        <v>246</v>
      </c>
      <c r="F1685" s="16">
        <v>26</v>
      </c>
      <c r="G1685" s="16">
        <v>55</v>
      </c>
      <c r="H1685" s="16">
        <v>15</v>
      </c>
      <c r="I1685" s="16">
        <v>1</v>
      </c>
      <c r="J1685" s="16">
        <v>5</v>
      </c>
      <c r="K1685" s="16">
        <v>27</v>
      </c>
      <c r="L1685" s="16">
        <v>1</v>
      </c>
      <c r="M1685" s="16">
        <v>2</v>
      </c>
      <c r="N1685" s="16">
        <v>25</v>
      </c>
      <c r="O1685" s="16">
        <v>36</v>
      </c>
      <c r="P1685" s="13" t="str">
        <f t="shared" si="52"/>
        <v>C</v>
      </c>
      <c r="Q1685" s="13">
        <f>IFERROR(VLOOKUP($A1685, 'Fielding Data'!$A$1:$H$12056, 5, 0), 0)</f>
        <v>479</v>
      </c>
      <c r="R1685" s="13">
        <f>IFERROR(VLOOKUP($A1685, 'Fielding Data'!$A$1:$H$12056, 6, 0), 0)</f>
        <v>26</v>
      </c>
      <c r="S1685" s="13">
        <f>IFERROR(VLOOKUP($A1685, 'Fielding Data'!$A$1:$H$12056, 7, 0), 0)</f>
        <v>4</v>
      </c>
      <c r="T1685" s="13">
        <f>IFERROR(VLOOKUP($A1685, 'Fielding Data'!$A$1:$H$12056, 8, 0), 0)</f>
        <v>4</v>
      </c>
      <c r="U1685" s="13">
        <f>SUMIFS('Fielding Data'!E:E, 'Fielding Data'!$A:$A, $A1685)</f>
        <v>479</v>
      </c>
      <c r="V1685" s="13">
        <f>SUMIFS('Fielding Data'!F:F, 'Fielding Data'!$A:$A, $A1685)</f>
        <v>26</v>
      </c>
      <c r="W1685" s="13">
        <f>SUMIFS('Fielding Data'!G:G, 'Fielding Data'!$A:$A, $A1685)</f>
        <v>4</v>
      </c>
      <c r="X1685" s="13">
        <f>SUMIFS('Fielding Data'!H:H, 'Fielding Data'!$A:$A, $A1685)</f>
        <v>4</v>
      </c>
    </row>
    <row r="1686" spans="1:24" x14ac:dyDescent="0.3">
      <c r="A1686" s="13" t="str">
        <f t="shared" si="53"/>
        <v>jayjo022011</v>
      </c>
      <c r="B1686" s="16" t="s">
        <v>1305</v>
      </c>
      <c r="C1686" s="16">
        <v>2011</v>
      </c>
      <c r="D1686" s="16">
        <v>159</v>
      </c>
      <c r="E1686" s="16">
        <v>455</v>
      </c>
      <c r="F1686" s="16">
        <v>56</v>
      </c>
      <c r="G1686" s="16">
        <v>135</v>
      </c>
      <c r="H1686" s="16">
        <v>24</v>
      </c>
      <c r="I1686" s="16">
        <v>2</v>
      </c>
      <c r="J1686" s="16">
        <v>10</v>
      </c>
      <c r="K1686" s="16">
        <v>37</v>
      </c>
      <c r="L1686" s="16">
        <v>6</v>
      </c>
      <c r="M1686" s="16">
        <v>7</v>
      </c>
      <c r="N1686" s="16">
        <v>28</v>
      </c>
      <c r="O1686" s="16">
        <v>81</v>
      </c>
      <c r="P1686" s="13" t="str">
        <f t="shared" si="52"/>
        <v>CF</v>
      </c>
      <c r="Q1686" s="13">
        <f>IFERROR(VLOOKUP($A1686, 'Fielding Data'!$A$1:$H$12056, 5, 0), 0)</f>
        <v>0</v>
      </c>
      <c r="R1686" s="13">
        <f>IFERROR(VLOOKUP($A1686, 'Fielding Data'!$A$1:$H$12056, 6, 0), 0)</f>
        <v>0</v>
      </c>
      <c r="S1686" s="13">
        <f>IFERROR(VLOOKUP($A1686, 'Fielding Data'!$A$1:$H$12056, 7, 0), 0)</f>
        <v>0</v>
      </c>
      <c r="T1686" s="13">
        <f>IFERROR(VLOOKUP($A1686, 'Fielding Data'!$A$1:$H$12056, 8, 0), 0)</f>
        <v>0</v>
      </c>
      <c r="U1686" s="13">
        <f>SUMIFS('Fielding Data'!E:E, 'Fielding Data'!$A:$A, $A1686)</f>
        <v>273</v>
      </c>
      <c r="V1686" s="13">
        <f>SUMIFS('Fielding Data'!F:F, 'Fielding Data'!$A:$A, $A1686)</f>
        <v>5</v>
      </c>
      <c r="W1686" s="13">
        <f>SUMIFS('Fielding Data'!G:G, 'Fielding Data'!$A:$A, $A1686)</f>
        <v>3</v>
      </c>
      <c r="X1686" s="13">
        <f>SUMIFS('Fielding Data'!H:H, 'Fielding Data'!$A:$A, $A1686)</f>
        <v>4</v>
      </c>
    </row>
    <row r="1687" spans="1:24" x14ac:dyDescent="0.3">
      <c r="A1687" s="13" t="str">
        <f t="shared" si="53"/>
        <v>jeffrje012011</v>
      </c>
      <c r="B1687" s="16" t="s">
        <v>1306</v>
      </c>
      <c r="C1687" s="16">
        <v>2011</v>
      </c>
      <c r="D1687" s="16">
        <v>14</v>
      </c>
      <c r="E1687" s="16">
        <v>0</v>
      </c>
      <c r="F1687" s="16">
        <v>0</v>
      </c>
      <c r="G1687" s="16">
        <v>0</v>
      </c>
      <c r="H1687" s="16">
        <v>0</v>
      </c>
      <c r="I1687" s="16">
        <v>0</v>
      </c>
      <c r="J1687" s="16">
        <v>0</v>
      </c>
      <c r="K1687" s="16">
        <v>0</v>
      </c>
      <c r="L1687" s="16">
        <v>0</v>
      </c>
      <c r="M1687" s="16">
        <v>0</v>
      </c>
      <c r="N1687" s="16">
        <v>0</v>
      </c>
      <c r="O1687" s="16">
        <v>0</v>
      </c>
      <c r="P1687" s="13" t="str">
        <f t="shared" si="52"/>
        <v>P</v>
      </c>
      <c r="Q1687" s="13">
        <f>IFERROR(VLOOKUP($A1687, 'Fielding Data'!$A$1:$H$12056, 5, 0), 0)</f>
        <v>1</v>
      </c>
      <c r="R1687" s="13">
        <f>IFERROR(VLOOKUP($A1687, 'Fielding Data'!$A$1:$H$12056, 6, 0), 0)</f>
        <v>3</v>
      </c>
      <c r="S1687" s="13">
        <f>IFERROR(VLOOKUP($A1687, 'Fielding Data'!$A$1:$H$12056, 7, 0), 0)</f>
        <v>1</v>
      </c>
      <c r="T1687" s="13">
        <f>IFERROR(VLOOKUP($A1687, 'Fielding Data'!$A$1:$H$12056, 8, 0), 0)</f>
        <v>0</v>
      </c>
      <c r="U1687" s="13">
        <f>SUMIFS('Fielding Data'!E:E, 'Fielding Data'!$A:$A, $A1687)</f>
        <v>1</v>
      </c>
      <c r="V1687" s="13">
        <f>SUMIFS('Fielding Data'!F:F, 'Fielding Data'!$A:$A, $A1687)</f>
        <v>3</v>
      </c>
      <c r="W1687" s="13">
        <f>SUMIFS('Fielding Data'!G:G, 'Fielding Data'!$A:$A, $A1687)</f>
        <v>1</v>
      </c>
      <c r="X1687" s="13">
        <f>SUMIFS('Fielding Data'!H:H, 'Fielding Data'!$A:$A, $A1687)</f>
        <v>0</v>
      </c>
    </row>
    <row r="1688" spans="1:24" x14ac:dyDescent="0.3">
      <c r="A1688" s="13" t="str">
        <f t="shared" si="53"/>
        <v>jenksbo012011</v>
      </c>
      <c r="B1688" s="16" t="s">
        <v>558</v>
      </c>
      <c r="C1688" s="16">
        <v>2011</v>
      </c>
      <c r="D1688" s="16">
        <v>19</v>
      </c>
      <c r="E1688" s="16">
        <v>0</v>
      </c>
      <c r="F1688" s="16">
        <v>0</v>
      </c>
      <c r="G1688" s="16">
        <v>0</v>
      </c>
      <c r="H1688" s="16">
        <v>0</v>
      </c>
      <c r="I1688" s="16">
        <v>0</v>
      </c>
      <c r="J1688" s="16">
        <v>0</v>
      </c>
      <c r="K1688" s="16">
        <v>0</v>
      </c>
      <c r="L1688" s="16">
        <v>0</v>
      </c>
      <c r="M1688" s="16">
        <v>0</v>
      </c>
      <c r="N1688" s="16">
        <v>0</v>
      </c>
      <c r="O1688" s="16">
        <v>0</v>
      </c>
      <c r="P1688" s="13" t="str">
        <f t="shared" si="52"/>
        <v>P</v>
      </c>
      <c r="Q1688" s="13">
        <f>IFERROR(VLOOKUP($A1688, 'Fielding Data'!$A$1:$H$12056, 5, 0), 0)</f>
        <v>1</v>
      </c>
      <c r="R1688" s="13">
        <f>IFERROR(VLOOKUP($A1688, 'Fielding Data'!$A$1:$H$12056, 6, 0), 0)</f>
        <v>3</v>
      </c>
      <c r="S1688" s="13">
        <f>IFERROR(VLOOKUP($A1688, 'Fielding Data'!$A$1:$H$12056, 7, 0), 0)</f>
        <v>0</v>
      </c>
      <c r="T1688" s="13">
        <f>IFERROR(VLOOKUP($A1688, 'Fielding Data'!$A$1:$H$12056, 8, 0), 0)</f>
        <v>1</v>
      </c>
      <c r="U1688" s="13">
        <f>SUMIFS('Fielding Data'!E:E, 'Fielding Data'!$A:$A, $A1688)</f>
        <v>1</v>
      </c>
      <c r="V1688" s="13">
        <f>SUMIFS('Fielding Data'!F:F, 'Fielding Data'!$A:$A, $A1688)</f>
        <v>3</v>
      </c>
      <c r="W1688" s="13">
        <f>SUMIFS('Fielding Data'!G:G, 'Fielding Data'!$A:$A, $A1688)</f>
        <v>0</v>
      </c>
      <c r="X1688" s="13">
        <f>SUMIFS('Fielding Data'!H:H, 'Fielding Data'!$A:$A, $A1688)</f>
        <v>1</v>
      </c>
    </row>
    <row r="1689" spans="1:24" x14ac:dyDescent="0.3">
      <c r="A1689" s="13" t="str">
        <f t="shared" si="53"/>
        <v>jennide012011</v>
      </c>
      <c r="B1689" s="16" t="s">
        <v>1307</v>
      </c>
      <c r="C1689" s="16">
        <v>2011</v>
      </c>
      <c r="D1689" s="16">
        <v>63</v>
      </c>
      <c r="E1689" s="16">
        <v>247</v>
      </c>
      <c r="F1689" s="16">
        <v>44</v>
      </c>
      <c r="G1689" s="16">
        <v>64</v>
      </c>
      <c r="H1689" s="16">
        <v>9</v>
      </c>
      <c r="I1689" s="16">
        <v>4</v>
      </c>
      <c r="J1689" s="16">
        <v>10</v>
      </c>
      <c r="K1689" s="16">
        <v>25</v>
      </c>
      <c r="L1689" s="16">
        <v>20</v>
      </c>
      <c r="M1689" s="16">
        <v>6</v>
      </c>
      <c r="N1689" s="16">
        <v>31</v>
      </c>
      <c r="O1689" s="16">
        <v>59</v>
      </c>
      <c r="P1689" s="13" t="str">
        <f t="shared" si="52"/>
        <v>CF</v>
      </c>
      <c r="Q1689" s="13">
        <f>IFERROR(VLOOKUP($A1689, 'Fielding Data'!$A$1:$H$12056, 5, 0), 0)</f>
        <v>0</v>
      </c>
      <c r="R1689" s="13">
        <f>IFERROR(VLOOKUP($A1689, 'Fielding Data'!$A$1:$H$12056, 6, 0), 0)</f>
        <v>0</v>
      </c>
      <c r="S1689" s="13">
        <f>IFERROR(VLOOKUP($A1689, 'Fielding Data'!$A$1:$H$12056, 7, 0), 0)</f>
        <v>0</v>
      </c>
      <c r="T1689" s="13">
        <f>IFERROR(VLOOKUP($A1689, 'Fielding Data'!$A$1:$H$12056, 8, 0), 0)</f>
        <v>0</v>
      </c>
      <c r="U1689" s="13">
        <f>SUMIFS('Fielding Data'!E:E, 'Fielding Data'!$A:$A, $A1689)</f>
        <v>118</v>
      </c>
      <c r="V1689" s="13">
        <f>SUMIFS('Fielding Data'!F:F, 'Fielding Data'!$A:$A, $A1689)</f>
        <v>3</v>
      </c>
      <c r="W1689" s="13">
        <f>SUMIFS('Fielding Data'!G:G, 'Fielding Data'!$A:$A, $A1689)</f>
        <v>1</v>
      </c>
      <c r="X1689" s="13">
        <f>SUMIFS('Fielding Data'!H:H, 'Fielding Data'!$A:$A, $A1689)</f>
        <v>0</v>
      </c>
    </row>
    <row r="1690" spans="1:24" x14ac:dyDescent="0.3">
      <c r="A1690" s="13" t="str">
        <f t="shared" si="53"/>
        <v>jepseke012011</v>
      </c>
      <c r="B1690" s="16" t="s">
        <v>941</v>
      </c>
      <c r="C1690" s="16">
        <v>2011</v>
      </c>
      <c r="D1690" s="16">
        <v>16</v>
      </c>
      <c r="E1690" s="16">
        <v>0</v>
      </c>
      <c r="F1690" s="16">
        <v>0</v>
      </c>
      <c r="G1690" s="16">
        <v>0</v>
      </c>
      <c r="H1690" s="16">
        <v>0</v>
      </c>
      <c r="I1690" s="16">
        <v>0</v>
      </c>
      <c r="J1690" s="16">
        <v>0</v>
      </c>
      <c r="K1690" s="16">
        <v>0</v>
      </c>
      <c r="L1690" s="16">
        <v>0</v>
      </c>
      <c r="M1690" s="16">
        <v>0</v>
      </c>
      <c r="N1690" s="16">
        <v>0</v>
      </c>
      <c r="O1690" s="16">
        <v>0</v>
      </c>
      <c r="P1690" s="13" t="str">
        <f t="shared" si="52"/>
        <v>P</v>
      </c>
      <c r="Q1690" s="13">
        <f>IFERROR(VLOOKUP($A1690, 'Fielding Data'!$A$1:$H$12056, 5, 0), 0)</f>
        <v>1</v>
      </c>
      <c r="R1690" s="13">
        <f>IFERROR(VLOOKUP($A1690, 'Fielding Data'!$A$1:$H$12056, 6, 0), 0)</f>
        <v>2</v>
      </c>
      <c r="S1690" s="13">
        <f>IFERROR(VLOOKUP($A1690, 'Fielding Data'!$A$1:$H$12056, 7, 0), 0)</f>
        <v>0</v>
      </c>
      <c r="T1690" s="13">
        <f>IFERROR(VLOOKUP($A1690, 'Fielding Data'!$A$1:$H$12056, 8, 0), 0)</f>
        <v>0</v>
      </c>
      <c r="U1690" s="13">
        <f>SUMIFS('Fielding Data'!E:E, 'Fielding Data'!$A:$A, $A1690)</f>
        <v>1</v>
      </c>
      <c r="V1690" s="13">
        <f>SUMIFS('Fielding Data'!F:F, 'Fielding Data'!$A:$A, $A1690)</f>
        <v>2</v>
      </c>
      <c r="W1690" s="13">
        <f>SUMIFS('Fielding Data'!G:G, 'Fielding Data'!$A:$A, $A1690)</f>
        <v>0</v>
      </c>
      <c r="X1690" s="13">
        <f>SUMIFS('Fielding Data'!H:H, 'Fielding Data'!$A:$A, $A1690)</f>
        <v>0</v>
      </c>
    </row>
    <row r="1691" spans="1:24" x14ac:dyDescent="0.3">
      <c r="A1691" s="13" t="str">
        <f t="shared" si="53"/>
        <v>jeterde012011</v>
      </c>
      <c r="B1691" s="16" t="s">
        <v>125</v>
      </c>
      <c r="C1691" s="16">
        <v>2011</v>
      </c>
      <c r="D1691" s="16">
        <v>131</v>
      </c>
      <c r="E1691" s="16">
        <v>546</v>
      </c>
      <c r="F1691" s="16">
        <v>84</v>
      </c>
      <c r="G1691" s="16">
        <v>162</v>
      </c>
      <c r="H1691" s="16">
        <v>24</v>
      </c>
      <c r="I1691" s="16">
        <v>4</v>
      </c>
      <c r="J1691" s="16">
        <v>6</v>
      </c>
      <c r="K1691" s="16">
        <v>61</v>
      </c>
      <c r="L1691" s="16">
        <v>16</v>
      </c>
      <c r="M1691" s="16">
        <v>6</v>
      </c>
      <c r="N1691" s="16">
        <v>46</v>
      </c>
      <c r="O1691" s="16">
        <v>81</v>
      </c>
      <c r="P1691" s="13" t="str">
        <f t="shared" si="52"/>
        <v>SS</v>
      </c>
      <c r="Q1691" s="13">
        <f>IFERROR(VLOOKUP($A1691, 'Fielding Data'!$A$1:$H$12056, 5, 0), 0)</f>
        <v>140</v>
      </c>
      <c r="R1691" s="13">
        <f>IFERROR(VLOOKUP($A1691, 'Fielding Data'!$A$1:$H$12056, 6, 0), 0)</f>
        <v>280</v>
      </c>
      <c r="S1691" s="13">
        <f>IFERROR(VLOOKUP($A1691, 'Fielding Data'!$A$1:$H$12056, 7, 0), 0)</f>
        <v>12</v>
      </c>
      <c r="T1691" s="13">
        <f>IFERROR(VLOOKUP($A1691, 'Fielding Data'!$A$1:$H$12056, 8, 0), 0)</f>
        <v>60</v>
      </c>
      <c r="U1691" s="13">
        <f>SUMIFS('Fielding Data'!E:E, 'Fielding Data'!$A:$A, $A1691)</f>
        <v>140</v>
      </c>
      <c r="V1691" s="13">
        <f>SUMIFS('Fielding Data'!F:F, 'Fielding Data'!$A:$A, $A1691)</f>
        <v>280</v>
      </c>
      <c r="W1691" s="13">
        <f>SUMIFS('Fielding Data'!G:G, 'Fielding Data'!$A:$A, $A1691)</f>
        <v>12</v>
      </c>
      <c r="X1691" s="13">
        <f>SUMIFS('Fielding Data'!H:H, 'Fielding Data'!$A:$A, $A1691)</f>
        <v>60</v>
      </c>
    </row>
    <row r="1692" spans="1:24" x14ac:dyDescent="0.3">
      <c r="A1692" s="13" t="str">
        <f t="shared" si="53"/>
        <v>jimence012011</v>
      </c>
      <c r="B1692" s="16" t="s">
        <v>661</v>
      </c>
      <c r="C1692" s="16">
        <v>2011</v>
      </c>
      <c r="D1692" s="16">
        <v>8</v>
      </c>
      <c r="E1692" s="16">
        <v>0</v>
      </c>
      <c r="F1692" s="16">
        <v>0</v>
      </c>
      <c r="G1692" s="16">
        <v>0</v>
      </c>
      <c r="H1692" s="16">
        <v>0</v>
      </c>
      <c r="I1692" s="16">
        <v>0</v>
      </c>
      <c r="J1692" s="16">
        <v>0</v>
      </c>
      <c r="K1692" s="16">
        <v>0</v>
      </c>
      <c r="L1692" s="16">
        <v>0</v>
      </c>
      <c r="M1692" s="16">
        <v>0</v>
      </c>
      <c r="N1692" s="16">
        <v>0</v>
      </c>
      <c r="O1692" s="16">
        <v>0</v>
      </c>
      <c r="P1692" s="13" t="str">
        <f t="shared" si="52"/>
        <v>P</v>
      </c>
      <c r="Q1692" s="13">
        <f>IFERROR(VLOOKUP($A1692, 'Fielding Data'!$A$1:$H$12056, 5, 0), 0)</f>
        <v>0</v>
      </c>
      <c r="R1692" s="13">
        <f>IFERROR(VLOOKUP($A1692, 'Fielding Data'!$A$1:$H$12056, 6, 0), 0)</f>
        <v>1</v>
      </c>
      <c r="S1692" s="13">
        <f>IFERROR(VLOOKUP($A1692, 'Fielding Data'!$A$1:$H$12056, 7, 0), 0)</f>
        <v>0</v>
      </c>
      <c r="T1692" s="13">
        <f>IFERROR(VLOOKUP($A1692, 'Fielding Data'!$A$1:$H$12056, 8, 0), 0)</f>
        <v>0</v>
      </c>
      <c r="U1692" s="13">
        <f>SUMIFS('Fielding Data'!E:E, 'Fielding Data'!$A:$A, $A1692)</f>
        <v>0</v>
      </c>
      <c r="V1692" s="13">
        <f>SUMIFS('Fielding Data'!F:F, 'Fielding Data'!$A:$A, $A1692)</f>
        <v>1</v>
      </c>
      <c r="W1692" s="13">
        <f>SUMIFS('Fielding Data'!G:G, 'Fielding Data'!$A:$A, $A1692)</f>
        <v>0</v>
      </c>
      <c r="X1692" s="13">
        <f>SUMIFS('Fielding Data'!H:H, 'Fielding Data'!$A:$A, $A1692)</f>
        <v>0</v>
      </c>
    </row>
    <row r="1693" spans="1:24" x14ac:dyDescent="0.3">
      <c r="A1693" s="13" t="str">
        <f t="shared" si="53"/>
        <v>joaquwa012011</v>
      </c>
      <c r="B1693" s="16" t="s">
        <v>1112</v>
      </c>
      <c r="C1693" s="16">
        <v>2011</v>
      </c>
      <c r="D1693" s="16">
        <v>5</v>
      </c>
      <c r="E1693" s="16">
        <v>0</v>
      </c>
      <c r="F1693" s="16">
        <v>0</v>
      </c>
      <c r="G1693" s="16">
        <v>0</v>
      </c>
      <c r="H1693" s="16">
        <v>0</v>
      </c>
      <c r="I1693" s="16">
        <v>0</v>
      </c>
      <c r="J1693" s="16">
        <v>0</v>
      </c>
      <c r="K1693" s="16">
        <v>0</v>
      </c>
      <c r="L1693" s="16">
        <v>0</v>
      </c>
      <c r="M1693" s="16">
        <v>0</v>
      </c>
      <c r="N1693" s="16">
        <v>0</v>
      </c>
      <c r="O1693" s="16">
        <v>0</v>
      </c>
      <c r="P1693" s="13" t="str">
        <f t="shared" si="52"/>
        <v>P</v>
      </c>
      <c r="Q1693" s="13">
        <f>IFERROR(VLOOKUP($A1693, 'Fielding Data'!$A$1:$H$12056, 5, 0), 0)</f>
        <v>0</v>
      </c>
      <c r="R1693" s="13">
        <f>IFERROR(VLOOKUP($A1693, 'Fielding Data'!$A$1:$H$12056, 6, 0), 0)</f>
        <v>0</v>
      </c>
      <c r="S1693" s="13">
        <f>IFERROR(VLOOKUP($A1693, 'Fielding Data'!$A$1:$H$12056, 7, 0), 0)</f>
        <v>0</v>
      </c>
      <c r="T1693" s="13">
        <f>IFERROR(VLOOKUP($A1693, 'Fielding Data'!$A$1:$H$12056, 8, 0), 0)</f>
        <v>0</v>
      </c>
      <c r="U1693" s="13">
        <f>SUMIFS('Fielding Data'!E:E, 'Fielding Data'!$A:$A, $A1693)</f>
        <v>0</v>
      </c>
      <c r="V1693" s="13">
        <f>SUMIFS('Fielding Data'!F:F, 'Fielding Data'!$A:$A, $A1693)</f>
        <v>0</v>
      </c>
      <c r="W1693" s="13">
        <f>SUMIFS('Fielding Data'!G:G, 'Fielding Data'!$A:$A, $A1693)</f>
        <v>0</v>
      </c>
      <c r="X1693" s="13">
        <f>SUMIFS('Fielding Data'!H:H, 'Fielding Data'!$A:$A, $A1693)</f>
        <v>0</v>
      </c>
    </row>
    <row r="1694" spans="1:24" x14ac:dyDescent="0.3">
      <c r="A1694" s="13" t="str">
        <f t="shared" si="53"/>
        <v>johnsal022011</v>
      </c>
      <c r="B1694" s="16" t="s">
        <v>1531</v>
      </c>
      <c r="C1694" s="16">
        <v>2011</v>
      </c>
      <c r="D1694" s="16">
        <v>1</v>
      </c>
      <c r="E1694" s="16">
        <v>1</v>
      </c>
      <c r="F1694" s="16">
        <v>0</v>
      </c>
      <c r="G1694" s="16">
        <v>0</v>
      </c>
      <c r="H1694" s="16">
        <v>0</v>
      </c>
      <c r="I1694" s="16">
        <v>0</v>
      </c>
      <c r="J1694" s="16">
        <v>0</v>
      </c>
      <c r="K1694" s="16">
        <v>0</v>
      </c>
      <c r="L1694" s="16">
        <v>0</v>
      </c>
      <c r="M1694" s="16">
        <v>0</v>
      </c>
      <c r="N1694" s="16">
        <v>0</v>
      </c>
      <c r="O1694" s="16">
        <v>1</v>
      </c>
      <c r="P1694" s="13" t="str">
        <f t="shared" si="52"/>
        <v>P</v>
      </c>
      <c r="Q1694" s="13">
        <f>IFERROR(VLOOKUP($A1694, 'Fielding Data'!$A$1:$H$12056, 5, 0), 0)</f>
        <v>1</v>
      </c>
      <c r="R1694" s="13">
        <f>IFERROR(VLOOKUP($A1694, 'Fielding Data'!$A$1:$H$12056, 6, 0), 0)</f>
        <v>1</v>
      </c>
      <c r="S1694" s="13">
        <f>IFERROR(VLOOKUP($A1694, 'Fielding Data'!$A$1:$H$12056, 7, 0), 0)</f>
        <v>0</v>
      </c>
      <c r="T1694" s="13">
        <f>IFERROR(VLOOKUP($A1694, 'Fielding Data'!$A$1:$H$12056, 8, 0), 0)</f>
        <v>0</v>
      </c>
      <c r="U1694" s="13">
        <f>SUMIFS('Fielding Data'!E:E, 'Fielding Data'!$A:$A, $A1694)</f>
        <v>1</v>
      </c>
      <c r="V1694" s="13">
        <f>SUMIFS('Fielding Data'!F:F, 'Fielding Data'!$A:$A, $A1694)</f>
        <v>1</v>
      </c>
      <c r="W1694" s="13">
        <f>SUMIFS('Fielding Data'!G:G, 'Fielding Data'!$A:$A, $A1694)</f>
        <v>0</v>
      </c>
      <c r="X1694" s="13">
        <f>SUMIFS('Fielding Data'!H:H, 'Fielding Data'!$A:$A, $A1694)</f>
        <v>0</v>
      </c>
    </row>
    <row r="1695" spans="1:24" x14ac:dyDescent="0.3">
      <c r="A1695" s="13" t="str">
        <f t="shared" si="53"/>
        <v>johnsch052011</v>
      </c>
      <c r="B1695" s="16" t="s">
        <v>1113</v>
      </c>
      <c r="C1695" s="16">
        <v>2011</v>
      </c>
      <c r="D1695" s="16">
        <v>107</v>
      </c>
      <c r="E1695" s="16">
        <v>378</v>
      </c>
      <c r="F1695" s="16">
        <v>32</v>
      </c>
      <c r="G1695" s="16">
        <v>95</v>
      </c>
      <c r="H1695" s="16">
        <v>21</v>
      </c>
      <c r="I1695" s="16">
        <v>3</v>
      </c>
      <c r="J1695" s="16">
        <v>7</v>
      </c>
      <c r="K1695" s="16">
        <v>42</v>
      </c>
      <c r="L1695" s="16">
        <v>2</v>
      </c>
      <c r="M1695" s="16">
        <v>2</v>
      </c>
      <c r="N1695" s="16">
        <v>16</v>
      </c>
      <c r="O1695" s="16">
        <v>97</v>
      </c>
      <c r="P1695" s="13" t="str">
        <f t="shared" si="52"/>
        <v>3B</v>
      </c>
      <c r="Q1695" s="13">
        <f>IFERROR(VLOOKUP($A1695, 'Fielding Data'!$A$1:$H$12056, 5, 0), 0)</f>
        <v>65</v>
      </c>
      <c r="R1695" s="13">
        <f>IFERROR(VLOOKUP($A1695, 'Fielding Data'!$A$1:$H$12056, 6, 0), 0)</f>
        <v>157</v>
      </c>
      <c r="S1695" s="13">
        <f>IFERROR(VLOOKUP($A1695, 'Fielding Data'!$A$1:$H$12056, 7, 0), 0)</f>
        <v>15</v>
      </c>
      <c r="T1695" s="13">
        <f>IFERROR(VLOOKUP($A1695, 'Fielding Data'!$A$1:$H$12056, 8, 0), 0)</f>
        <v>20</v>
      </c>
      <c r="U1695" s="13">
        <f>SUMIFS('Fielding Data'!E:E, 'Fielding Data'!$A:$A, $A1695)</f>
        <v>65</v>
      </c>
      <c r="V1695" s="13">
        <f>SUMIFS('Fielding Data'!F:F, 'Fielding Data'!$A:$A, $A1695)</f>
        <v>157</v>
      </c>
      <c r="W1695" s="13">
        <f>SUMIFS('Fielding Data'!G:G, 'Fielding Data'!$A:$A, $A1695)</f>
        <v>15</v>
      </c>
      <c r="X1695" s="13">
        <f>SUMIFS('Fielding Data'!H:H, 'Fielding Data'!$A:$A, $A1695)</f>
        <v>20</v>
      </c>
    </row>
    <row r="1696" spans="1:24" x14ac:dyDescent="0.3">
      <c r="A1696" s="13" t="str">
        <f t="shared" si="53"/>
        <v>johnsda062011</v>
      </c>
      <c r="B1696" s="16" t="s">
        <v>559</v>
      </c>
      <c r="C1696" s="16">
        <v>2011</v>
      </c>
      <c r="D1696" s="16">
        <v>31</v>
      </c>
      <c r="E1696" s="16">
        <v>84</v>
      </c>
      <c r="F1696" s="16">
        <v>7</v>
      </c>
      <c r="G1696" s="16">
        <v>10</v>
      </c>
      <c r="H1696" s="16">
        <v>1</v>
      </c>
      <c r="I1696" s="16">
        <v>0</v>
      </c>
      <c r="J1696" s="16">
        <v>2</v>
      </c>
      <c r="K1696" s="16">
        <v>4</v>
      </c>
      <c r="L1696" s="16">
        <v>0</v>
      </c>
      <c r="M1696" s="16">
        <v>0</v>
      </c>
      <c r="N1696" s="16">
        <v>6</v>
      </c>
      <c r="O1696" s="16">
        <v>18</v>
      </c>
      <c r="P1696" s="13" t="str">
        <f t="shared" si="52"/>
        <v>1B</v>
      </c>
      <c r="Q1696" s="13">
        <f>IFERROR(VLOOKUP($A1696, 'Fielding Data'!$A$1:$H$12056, 5, 0), 0)</f>
        <v>151</v>
      </c>
      <c r="R1696" s="13">
        <f>IFERROR(VLOOKUP($A1696, 'Fielding Data'!$A$1:$H$12056, 6, 0), 0)</f>
        <v>13</v>
      </c>
      <c r="S1696" s="13">
        <f>IFERROR(VLOOKUP($A1696, 'Fielding Data'!$A$1:$H$12056, 7, 0), 0)</f>
        <v>1</v>
      </c>
      <c r="T1696" s="13">
        <f>IFERROR(VLOOKUP($A1696, 'Fielding Data'!$A$1:$H$12056, 8, 0), 0)</f>
        <v>10</v>
      </c>
      <c r="U1696" s="13">
        <f>SUMIFS('Fielding Data'!E:E, 'Fielding Data'!$A:$A, $A1696)</f>
        <v>151</v>
      </c>
      <c r="V1696" s="13">
        <f>SUMIFS('Fielding Data'!F:F, 'Fielding Data'!$A:$A, $A1696)</f>
        <v>15</v>
      </c>
      <c r="W1696" s="13">
        <f>SUMIFS('Fielding Data'!G:G, 'Fielding Data'!$A:$A, $A1696)</f>
        <v>1</v>
      </c>
      <c r="X1696" s="13">
        <f>SUMIFS('Fielding Data'!H:H, 'Fielding Data'!$A:$A, $A1696)</f>
        <v>10</v>
      </c>
    </row>
    <row r="1697" spans="1:24" x14ac:dyDescent="0.3">
      <c r="A1697" s="13" t="str">
        <f t="shared" si="53"/>
        <v>johnsel022011</v>
      </c>
      <c r="B1697" s="16" t="s">
        <v>942</v>
      </c>
      <c r="C1697" s="16">
        <v>2011</v>
      </c>
      <c r="D1697" s="16">
        <v>70</v>
      </c>
      <c r="E1697" s="16">
        <v>160</v>
      </c>
      <c r="F1697" s="16">
        <v>20</v>
      </c>
      <c r="G1697" s="16">
        <v>31</v>
      </c>
      <c r="H1697" s="16">
        <v>7</v>
      </c>
      <c r="I1697" s="16">
        <v>2</v>
      </c>
      <c r="J1697" s="16">
        <v>4</v>
      </c>
      <c r="K1697" s="16">
        <v>17</v>
      </c>
      <c r="L1697" s="16">
        <v>6</v>
      </c>
      <c r="M1697" s="16">
        <v>7</v>
      </c>
      <c r="N1697" s="16">
        <v>14</v>
      </c>
      <c r="O1697" s="16">
        <v>53</v>
      </c>
      <c r="P1697" s="13" t="str">
        <f t="shared" si="52"/>
        <v>1B</v>
      </c>
      <c r="Q1697" s="13">
        <f>IFERROR(VLOOKUP($A1697, 'Fielding Data'!$A$1:$H$12056, 5, 0), 0)</f>
        <v>1</v>
      </c>
      <c r="R1697" s="13">
        <f>IFERROR(VLOOKUP($A1697, 'Fielding Data'!$A$1:$H$12056, 6, 0), 0)</f>
        <v>0</v>
      </c>
      <c r="S1697" s="13">
        <f>IFERROR(VLOOKUP($A1697, 'Fielding Data'!$A$1:$H$12056, 7, 0), 0)</f>
        <v>0</v>
      </c>
      <c r="T1697" s="13">
        <f>IFERROR(VLOOKUP($A1697, 'Fielding Data'!$A$1:$H$12056, 8, 0), 0)</f>
        <v>1</v>
      </c>
      <c r="U1697" s="13">
        <f>SUMIFS('Fielding Data'!E:E, 'Fielding Data'!$A:$A, $A1697)</f>
        <v>55</v>
      </c>
      <c r="V1697" s="13">
        <f>SUMIFS('Fielding Data'!F:F, 'Fielding Data'!$A:$A, $A1697)</f>
        <v>111</v>
      </c>
      <c r="W1697" s="13">
        <f>SUMIFS('Fielding Data'!G:G, 'Fielding Data'!$A:$A, $A1697)</f>
        <v>2</v>
      </c>
      <c r="X1697" s="13">
        <f>SUMIFS('Fielding Data'!H:H, 'Fielding Data'!$A:$A, $A1697)</f>
        <v>16</v>
      </c>
    </row>
    <row r="1698" spans="1:24" x14ac:dyDescent="0.3">
      <c r="A1698" s="13" t="str">
        <f t="shared" si="53"/>
        <v>johnsji042011</v>
      </c>
      <c r="B1698" s="16" t="s">
        <v>663</v>
      </c>
      <c r="C1698" s="16">
        <v>2011</v>
      </c>
      <c r="D1698" s="16">
        <v>69</v>
      </c>
      <c r="E1698" s="16">
        <v>0</v>
      </c>
      <c r="F1698" s="16">
        <v>0</v>
      </c>
      <c r="G1698" s="16">
        <v>0</v>
      </c>
      <c r="H1698" s="16">
        <v>0</v>
      </c>
      <c r="I1698" s="16">
        <v>0</v>
      </c>
      <c r="J1698" s="16">
        <v>0</v>
      </c>
      <c r="K1698" s="16">
        <v>0</v>
      </c>
      <c r="L1698" s="16">
        <v>0</v>
      </c>
      <c r="M1698" s="16">
        <v>0</v>
      </c>
      <c r="N1698" s="16">
        <v>0</v>
      </c>
      <c r="O1698" s="16">
        <v>0</v>
      </c>
      <c r="P1698" s="13" t="str">
        <f t="shared" si="52"/>
        <v>P</v>
      </c>
      <c r="Q1698" s="13">
        <f>IFERROR(VLOOKUP($A1698, 'Fielding Data'!$A$1:$H$12056, 5, 0), 0)</f>
        <v>8</v>
      </c>
      <c r="R1698" s="13">
        <f>IFERROR(VLOOKUP($A1698, 'Fielding Data'!$A$1:$H$12056, 6, 0), 0)</f>
        <v>16</v>
      </c>
      <c r="S1698" s="13">
        <f>IFERROR(VLOOKUP($A1698, 'Fielding Data'!$A$1:$H$12056, 7, 0), 0)</f>
        <v>1</v>
      </c>
      <c r="T1698" s="13">
        <f>IFERROR(VLOOKUP($A1698, 'Fielding Data'!$A$1:$H$12056, 8, 0), 0)</f>
        <v>2</v>
      </c>
      <c r="U1698" s="13">
        <f>SUMIFS('Fielding Data'!E:E, 'Fielding Data'!$A:$A, $A1698)</f>
        <v>8</v>
      </c>
      <c r="V1698" s="13">
        <f>SUMIFS('Fielding Data'!F:F, 'Fielding Data'!$A:$A, $A1698)</f>
        <v>16</v>
      </c>
      <c r="W1698" s="13">
        <f>SUMIFS('Fielding Data'!G:G, 'Fielding Data'!$A:$A, $A1698)</f>
        <v>1</v>
      </c>
      <c r="X1698" s="13">
        <f>SUMIFS('Fielding Data'!H:H, 'Fielding Data'!$A:$A, $A1698)</f>
        <v>2</v>
      </c>
    </row>
    <row r="1699" spans="1:24" x14ac:dyDescent="0.3">
      <c r="A1699" s="13" t="str">
        <f t="shared" si="53"/>
        <v>johnsjo092011</v>
      </c>
      <c r="B1699" s="16" t="s">
        <v>560</v>
      </c>
      <c r="C1699" s="16">
        <v>2011</v>
      </c>
      <c r="D1699" s="16">
        <v>9</v>
      </c>
      <c r="E1699" s="16">
        <v>19</v>
      </c>
      <c r="F1699" s="16">
        <v>1</v>
      </c>
      <c r="G1699" s="16">
        <v>3</v>
      </c>
      <c r="H1699" s="16">
        <v>0</v>
      </c>
      <c r="I1699" s="16">
        <v>0</v>
      </c>
      <c r="J1699" s="16">
        <v>0</v>
      </c>
      <c r="K1699" s="16">
        <v>4</v>
      </c>
      <c r="L1699" s="16">
        <v>0</v>
      </c>
      <c r="M1699" s="16">
        <v>0</v>
      </c>
      <c r="N1699" s="16">
        <v>2</v>
      </c>
      <c r="O1699" s="16">
        <v>10</v>
      </c>
      <c r="P1699" s="13" t="str">
        <f t="shared" si="52"/>
        <v>P</v>
      </c>
      <c r="Q1699" s="13">
        <f>IFERROR(VLOOKUP($A1699, 'Fielding Data'!$A$1:$H$12056, 5, 0), 0)</f>
        <v>8</v>
      </c>
      <c r="R1699" s="13">
        <f>IFERROR(VLOOKUP($A1699, 'Fielding Data'!$A$1:$H$12056, 6, 0), 0)</f>
        <v>7</v>
      </c>
      <c r="S1699" s="13">
        <f>IFERROR(VLOOKUP($A1699, 'Fielding Data'!$A$1:$H$12056, 7, 0), 0)</f>
        <v>0</v>
      </c>
      <c r="T1699" s="13">
        <f>IFERROR(VLOOKUP($A1699, 'Fielding Data'!$A$1:$H$12056, 8, 0), 0)</f>
        <v>1</v>
      </c>
      <c r="U1699" s="13">
        <f>SUMIFS('Fielding Data'!E:E, 'Fielding Data'!$A:$A, $A1699)</f>
        <v>8</v>
      </c>
      <c r="V1699" s="13">
        <f>SUMIFS('Fielding Data'!F:F, 'Fielding Data'!$A:$A, $A1699)</f>
        <v>7</v>
      </c>
      <c r="W1699" s="13">
        <f>SUMIFS('Fielding Data'!G:G, 'Fielding Data'!$A:$A, $A1699)</f>
        <v>0</v>
      </c>
      <c r="X1699" s="13">
        <f>SUMIFS('Fielding Data'!H:H, 'Fielding Data'!$A:$A, $A1699)</f>
        <v>1</v>
      </c>
    </row>
    <row r="1700" spans="1:24" x14ac:dyDescent="0.3">
      <c r="A1700" s="13" t="str">
        <f t="shared" si="53"/>
        <v>johnsre022011</v>
      </c>
      <c r="B1700" s="16" t="s">
        <v>382</v>
      </c>
      <c r="C1700" s="16">
        <v>2011</v>
      </c>
      <c r="D1700" s="16">
        <v>111</v>
      </c>
      <c r="E1700" s="16">
        <v>246</v>
      </c>
      <c r="F1700" s="16">
        <v>33</v>
      </c>
      <c r="G1700" s="16">
        <v>76</v>
      </c>
      <c r="H1700" s="16">
        <v>22</v>
      </c>
      <c r="I1700" s="16">
        <v>1</v>
      </c>
      <c r="J1700" s="16">
        <v>5</v>
      </c>
      <c r="K1700" s="16">
        <v>28</v>
      </c>
      <c r="L1700" s="16">
        <v>2</v>
      </c>
      <c r="M1700" s="16">
        <v>1</v>
      </c>
      <c r="N1700" s="16">
        <v>5</v>
      </c>
      <c r="O1700" s="16">
        <v>63</v>
      </c>
      <c r="P1700" s="13" t="str">
        <f t="shared" si="52"/>
        <v>CF</v>
      </c>
      <c r="Q1700" s="13">
        <f>IFERROR(VLOOKUP($A1700, 'Fielding Data'!$A$1:$H$12056, 5, 0), 0)</f>
        <v>0</v>
      </c>
      <c r="R1700" s="13">
        <f>IFERROR(VLOOKUP($A1700, 'Fielding Data'!$A$1:$H$12056, 6, 0), 0)</f>
        <v>0</v>
      </c>
      <c r="S1700" s="13">
        <f>IFERROR(VLOOKUP($A1700, 'Fielding Data'!$A$1:$H$12056, 7, 0), 0)</f>
        <v>0</v>
      </c>
      <c r="T1700" s="13">
        <f>IFERROR(VLOOKUP($A1700, 'Fielding Data'!$A$1:$H$12056, 8, 0), 0)</f>
        <v>0</v>
      </c>
      <c r="U1700" s="13">
        <f>SUMIFS('Fielding Data'!E:E, 'Fielding Data'!$A:$A, $A1700)</f>
        <v>116</v>
      </c>
      <c r="V1700" s="13">
        <f>SUMIFS('Fielding Data'!F:F, 'Fielding Data'!$A:$A, $A1700)</f>
        <v>5</v>
      </c>
      <c r="W1700" s="13">
        <f>SUMIFS('Fielding Data'!G:G, 'Fielding Data'!$A:$A, $A1700)</f>
        <v>3</v>
      </c>
      <c r="X1700" s="13">
        <f>SUMIFS('Fielding Data'!H:H, 'Fielding Data'!$A:$A, $A1700)</f>
        <v>2</v>
      </c>
    </row>
    <row r="1701" spans="1:24" x14ac:dyDescent="0.3">
      <c r="A1701" s="13" t="str">
        <f t="shared" si="53"/>
        <v>johnsro072011</v>
      </c>
      <c r="B1701" s="16" t="s">
        <v>804</v>
      </c>
      <c r="C1701" s="16">
        <v>2011</v>
      </c>
      <c r="D1701" s="16">
        <v>67</v>
      </c>
      <c r="E1701" s="16">
        <v>179</v>
      </c>
      <c r="F1701" s="16">
        <v>9</v>
      </c>
      <c r="G1701" s="16">
        <v>34</v>
      </c>
      <c r="H1701" s="16">
        <v>6</v>
      </c>
      <c r="I1701" s="16">
        <v>1</v>
      </c>
      <c r="J1701" s="16">
        <v>3</v>
      </c>
      <c r="K1701" s="16">
        <v>16</v>
      </c>
      <c r="L1701" s="16">
        <v>3</v>
      </c>
      <c r="M1701" s="16">
        <v>0</v>
      </c>
      <c r="N1701" s="16">
        <v>14</v>
      </c>
      <c r="O1701" s="16">
        <v>58</v>
      </c>
      <c r="P1701" s="13" t="str">
        <f t="shared" si="52"/>
        <v>C</v>
      </c>
      <c r="Q1701" s="13">
        <f>IFERROR(VLOOKUP($A1701, 'Fielding Data'!$A$1:$H$12056, 5, 0), 0)</f>
        <v>362</v>
      </c>
      <c r="R1701" s="13">
        <f>IFERROR(VLOOKUP($A1701, 'Fielding Data'!$A$1:$H$12056, 6, 0), 0)</f>
        <v>65</v>
      </c>
      <c r="S1701" s="13">
        <f>IFERROR(VLOOKUP($A1701, 'Fielding Data'!$A$1:$H$12056, 7, 0), 0)</f>
        <v>2</v>
      </c>
      <c r="T1701" s="13">
        <f>IFERROR(VLOOKUP($A1701, 'Fielding Data'!$A$1:$H$12056, 8, 0), 0)</f>
        <v>3</v>
      </c>
      <c r="U1701" s="13">
        <f>SUMIFS('Fielding Data'!E:E, 'Fielding Data'!$A:$A, $A1701)</f>
        <v>362</v>
      </c>
      <c r="V1701" s="13">
        <f>SUMIFS('Fielding Data'!F:F, 'Fielding Data'!$A:$A, $A1701)</f>
        <v>65</v>
      </c>
      <c r="W1701" s="13">
        <f>SUMIFS('Fielding Data'!G:G, 'Fielding Data'!$A:$A, $A1701)</f>
        <v>2</v>
      </c>
      <c r="X1701" s="13">
        <f>SUMIFS('Fielding Data'!H:H, 'Fielding Data'!$A:$A, $A1701)</f>
        <v>3</v>
      </c>
    </row>
    <row r="1702" spans="1:24" x14ac:dyDescent="0.3">
      <c r="A1702" s="13" t="str">
        <f t="shared" si="53"/>
        <v>jonesad012011</v>
      </c>
      <c r="B1702" s="16" t="s">
        <v>664</v>
      </c>
      <c r="C1702" s="16">
        <v>2011</v>
      </c>
      <c r="D1702" s="16">
        <v>151</v>
      </c>
      <c r="E1702" s="16">
        <v>567</v>
      </c>
      <c r="F1702" s="16">
        <v>68</v>
      </c>
      <c r="G1702" s="16">
        <v>159</v>
      </c>
      <c r="H1702" s="16">
        <v>26</v>
      </c>
      <c r="I1702" s="16">
        <v>2</v>
      </c>
      <c r="J1702" s="16">
        <v>25</v>
      </c>
      <c r="K1702" s="16">
        <v>83</v>
      </c>
      <c r="L1702" s="16">
        <v>12</v>
      </c>
      <c r="M1702" s="16">
        <v>4</v>
      </c>
      <c r="N1702" s="16">
        <v>29</v>
      </c>
      <c r="O1702" s="16">
        <v>113</v>
      </c>
      <c r="P1702" s="13" t="str">
        <f t="shared" si="52"/>
        <v>CF</v>
      </c>
      <c r="Q1702" s="13">
        <f>IFERROR(VLOOKUP($A1702, 'Fielding Data'!$A$1:$H$12056, 5, 0), 0)</f>
        <v>0</v>
      </c>
      <c r="R1702" s="13">
        <f>IFERROR(VLOOKUP($A1702, 'Fielding Data'!$A$1:$H$12056, 6, 0), 0)</f>
        <v>0</v>
      </c>
      <c r="S1702" s="13">
        <f>IFERROR(VLOOKUP($A1702, 'Fielding Data'!$A$1:$H$12056, 7, 0), 0)</f>
        <v>0</v>
      </c>
      <c r="T1702" s="13">
        <f>IFERROR(VLOOKUP($A1702, 'Fielding Data'!$A$1:$H$12056, 8, 0), 0)</f>
        <v>0</v>
      </c>
      <c r="U1702" s="13">
        <f>SUMIFS('Fielding Data'!E:E, 'Fielding Data'!$A:$A, $A1702)</f>
        <v>379</v>
      </c>
      <c r="V1702" s="13">
        <f>SUMIFS('Fielding Data'!F:F, 'Fielding Data'!$A:$A, $A1702)</f>
        <v>16</v>
      </c>
      <c r="W1702" s="13">
        <f>SUMIFS('Fielding Data'!G:G, 'Fielding Data'!$A:$A, $A1702)</f>
        <v>8</v>
      </c>
      <c r="X1702" s="13">
        <f>SUMIFS('Fielding Data'!H:H, 'Fielding Data'!$A:$A, $A1702)</f>
        <v>5</v>
      </c>
    </row>
    <row r="1703" spans="1:24" x14ac:dyDescent="0.3">
      <c r="A1703" s="13" t="str">
        <f t="shared" si="53"/>
        <v>jonesan012011</v>
      </c>
      <c r="B1703" s="16" t="s">
        <v>126</v>
      </c>
      <c r="C1703" s="16">
        <v>2011</v>
      </c>
      <c r="D1703" s="16">
        <v>77</v>
      </c>
      <c r="E1703" s="16">
        <v>190</v>
      </c>
      <c r="F1703" s="16">
        <v>27</v>
      </c>
      <c r="G1703" s="16">
        <v>47</v>
      </c>
      <c r="H1703" s="16">
        <v>8</v>
      </c>
      <c r="I1703" s="16">
        <v>0</v>
      </c>
      <c r="J1703" s="16">
        <v>13</v>
      </c>
      <c r="K1703" s="16">
        <v>33</v>
      </c>
      <c r="L1703" s="16">
        <v>0</v>
      </c>
      <c r="M1703" s="16">
        <v>0</v>
      </c>
      <c r="N1703" s="16">
        <v>29</v>
      </c>
      <c r="O1703" s="16">
        <v>62</v>
      </c>
      <c r="P1703" s="13" t="str">
        <f t="shared" si="52"/>
        <v>LF</v>
      </c>
      <c r="Q1703" s="13">
        <f>IFERROR(VLOOKUP($A1703, 'Fielding Data'!$A$1:$H$12056, 5, 0), 0)</f>
        <v>0</v>
      </c>
      <c r="R1703" s="13">
        <f>IFERROR(VLOOKUP($A1703, 'Fielding Data'!$A$1:$H$12056, 6, 0), 0)</f>
        <v>0</v>
      </c>
      <c r="S1703" s="13">
        <f>IFERROR(VLOOKUP($A1703, 'Fielding Data'!$A$1:$H$12056, 7, 0), 0)</f>
        <v>0</v>
      </c>
      <c r="T1703" s="13">
        <f>IFERROR(VLOOKUP($A1703, 'Fielding Data'!$A$1:$H$12056, 8, 0), 0)</f>
        <v>0</v>
      </c>
      <c r="U1703" s="13">
        <f>SUMIFS('Fielding Data'!E:E, 'Fielding Data'!$A:$A, $A1703)</f>
        <v>88</v>
      </c>
      <c r="V1703" s="13">
        <f>SUMIFS('Fielding Data'!F:F, 'Fielding Data'!$A:$A, $A1703)</f>
        <v>1</v>
      </c>
      <c r="W1703" s="13">
        <f>SUMIFS('Fielding Data'!G:G, 'Fielding Data'!$A:$A, $A1703)</f>
        <v>1</v>
      </c>
      <c r="X1703" s="13">
        <f>SUMIFS('Fielding Data'!H:H, 'Fielding Data'!$A:$A, $A1703)</f>
        <v>1</v>
      </c>
    </row>
    <row r="1704" spans="1:24" x14ac:dyDescent="0.3">
      <c r="A1704" s="13" t="str">
        <f t="shared" si="53"/>
        <v>jonesch062011</v>
      </c>
      <c r="B1704" s="16" t="s">
        <v>127</v>
      </c>
      <c r="C1704" s="16">
        <v>2011</v>
      </c>
      <c r="D1704" s="16">
        <v>126</v>
      </c>
      <c r="E1704" s="16">
        <v>455</v>
      </c>
      <c r="F1704" s="16">
        <v>56</v>
      </c>
      <c r="G1704" s="16">
        <v>125</v>
      </c>
      <c r="H1704" s="16">
        <v>33</v>
      </c>
      <c r="I1704" s="16">
        <v>1</v>
      </c>
      <c r="J1704" s="16">
        <v>18</v>
      </c>
      <c r="K1704" s="16">
        <v>70</v>
      </c>
      <c r="L1704" s="16">
        <v>2</v>
      </c>
      <c r="M1704" s="16">
        <v>2</v>
      </c>
      <c r="N1704" s="16">
        <v>51</v>
      </c>
      <c r="O1704" s="16">
        <v>80</v>
      </c>
      <c r="P1704" s="13" t="str">
        <f t="shared" si="52"/>
        <v>3B</v>
      </c>
      <c r="Q1704" s="13">
        <f>IFERROR(VLOOKUP($A1704, 'Fielding Data'!$A$1:$H$12056, 5, 0), 0)</f>
        <v>65</v>
      </c>
      <c r="R1704" s="13">
        <f>IFERROR(VLOOKUP($A1704, 'Fielding Data'!$A$1:$H$12056, 6, 0), 0)</f>
        <v>177</v>
      </c>
      <c r="S1704" s="13">
        <f>IFERROR(VLOOKUP($A1704, 'Fielding Data'!$A$1:$H$12056, 7, 0), 0)</f>
        <v>6</v>
      </c>
      <c r="T1704" s="13">
        <f>IFERROR(VLOOKUP($A1704, 'Fielding Data'!$A$1:$H$12056, 8, 0), 0)</f>
        <v>19</v>
      </c>
      <c r="U1704" s="13">
        <f>SUMIFS('Fielding Data'!E:E, 'Fielding Data'!$A:$A, $A1704)</f>
        <v>65</v>
      </c>
      <c r="V1704" s="13">
        <f>SUMIFS('Fielding Data'!F:F, 'Fielding Data'!$A:$A, $A1704)</f>
        <v>177</v>
      </c>
      <c r="W1704" s="13">
        <f>SUMIFS('Fielding Data'!G:G, 'Fielding Data'!$A:$A, $A1704)</f>
        <v>6</v>
      </c>
      <c r="X1704" s="13">
        <f>SUMIFS('Fielding Data'!H:H, 'Fielding Data'!$A:$A, $A1704)</f>
        <v>19</v>
      </c>
    </row>
    <row r="1705" spans="1:24" x14ac:dyDescent="0.3">
      <c r="A1705" s="13" t="str">
        <f t="shared" si="53"/>
        <v>jonesga022011</v>
      </c>
      <c r="B1705" s="16" t="s">
        <v>805</v>
      </c>
      <c r="C1705" s="16">
        <v>2011</v>
      </c>
      <c r="D1705" s="16">
        <v>148</v>
      </c>
      <c r="E1705" s="16">
        <v>423</v>
      </c>
      <c r="F1705" s="16">
        <v>51</v>
      </c>
      <c r="G1705" s="16">
        <v>103</v>
      </c>
      <c r="H1705" s="16">
        <v>30</v>
      </c>
      <c r="I1705" s="16">
        <v>1</v>
      </c>
      <c r="J1705" s="16">
        <v>16</v>
      </c>
      <c r="K1705" s="16">
        <v>58</v>
      </c>
      <c r="L1705" s="16">
        <v>6</v>
      </c>
      <c r="M1705" s="16">
        <v>3</v>
      </c>
      <c r="N1705" s="16">
        <v>48</v>
      </c>
      <c r="O1705" s="16">
        <v>104</v>
      </c>
      <c r="P1705" s="13" t="str">
        <f t="shared" si="52"/>
        <v>1B</v>
      </c>
      <c r="Q1705" s="13">
        <f>IFERROR(VLOOKUP($A1705, 'Fielding Data'!$A$1:$H$12056, 5, 0), 0)</f>
        <v>257</v>
      </c>
      <c r="R1705" s="13">
        <f>IFERROR(VLOOKUP($A1705, 'Fielding Data'!$A$1:$H$12056, 6, 0), 0)</f>
        <v>17</v>
      </c>
      <c r="S1705" s="13">
        <f>IFERROR(VLOOKUP($A1705, 'Fielding Data'!$A$1:$H$12056, 7, 0), 0)</f>
        <v>3</v>
      </c>
      <c r="T1705" s="13">
        <f>IFERROR(VLOOKUP($A1705, 'Fielding Data'!$A$1:$H$12056, 8, 0), 0)</f>
        <v>27</v>
      </c>
      <c r="U1705" s="13">
        <f>SUMIFS('Fielding Data'!E:E, 'Fielding Data'!$A:$A, $A1705)</f>
        <v>412</v>
      </c>
      <c r="V1705" s="13">
        <f>SUMIFS('Fielding Data'!F:F, 'Fielding Data'!$A:$A, $A1705)</f>
        <v>19</v>
      </c>
      <c r="W1705" s="13">
        <f>SUMIFS('Fielding Data'!G:G, 'Fielding Data'!$A:$A, $A1705)</f>
        <v>4</v>
      </c>
      <c r="X1705" s="13">
        <f>SUMIFS('Fielding Data'!H:H, 'Fielding Data'!$A:$A, $A1705)</f>
        <v>28</v>
      </c>
    </row>
    <row r="1706" spans="1:24" x14ac:dyDescent="0.3">
      <c r="A1706" s="13" t="str">
        <f t="shared" si="53"/>
        <v>joycema012011</v>
      </c>
      <c r="B1706" s="16" t="s">
        <v>943</v>
      </c>
      <c r="C1706" s="16">
        <v>2011</v>
      </c>
      <c r="D1706" s="16">
        <v>141</v>
      </c>
      <c r="E1706" s="16">
        <v>462</v>
      </c>
      <c r="F1706" s="16">
        <v>69</v>
      </c>
      <c r="G1706" s="16">
        <v>128</v>
      </c>
      <c r="H1706" s="16">
        <v>32</v>
      </c>
      <c r="I1706" s="16">
        <v>2</v>
      </c>
      <c r="J1706" s="16">
        <v>19</v>
      </c>
      <c r="K1706" s="16">
        <v>75</v>
      </c>
      <c r="L1706" s="16">
        <v>13</v>
      </c>
      <c r="M1706" s="16">
        <v>1</v>
      </c>
      <c r="N1706" s="16">
        <v>49</v>
      </c>
      <c r="O1706" s="16">
        <v>106</v>
      </c>
      <c r="P1706" s="13" t="str">
        <f t="shared" si="52"/>
        <v>LF</v>
      </c>
      <c r="Q1706" s="13">
        <f>IFERROR(VLOOKUP($A1706, 'Fielding Data'!$A$1:$H$12056, 5, 0), 0)</f>
        <v>0</v>
      </c>
      <c r="R1706" s="13">
        <f>IFERROR(VLOOKUP($A1706, 'Fielding Data'!$A$1:$H$12056, 6, 0), 0)</f>
        <v>0</v>
      </c>
      <c r="S1706" s="13">
        <f>IFERROR(VLOOKUP($A1706, 'Fielding Data'!$A$1:$H$12056, 7, 0), 0)</f>
        <v>0</v>
      </c>
      <c r="T1706" s="13">
        <f>IFERROR(VLOOKUP($A1706, 'Fielding Data'!$A$1:$H$12056, 8, 0), 0)</f>
        <v>0</v>
      </c>
      <c r="U1706" s="13">
        <f>SUMIFS('Fielding Data'!E:E, 'Fielding Data'!$A:$A, $A1706)</f>
        <v>231</v>
      </c>
      <c r="V1706" s="13">
        <f>SUMIFS('Fielding Data'!F:F, 'Fielding Data'!$A:$A, $A1706)</f>
        <v>8</v>
      </c>
      <c r="W1706" s="13">
        <f>SUMIFS('Fielding Data'!G:G, 'Fielding Data'!$A:$A, $A1706)</f>
        <v>3</v>
      </c>
      <c r="X1706" s="13">
        <f>SUMIFS('Fielding Data'!H:H, 'Fielding Data'!$A:$A, $A1706)</f>
        <v>3</v>
      </c>
    </row>
    <row r="1707" spans="1:24" x14ac:dyDescent="0.3">
      <c r="A1707" s="13" t="str">
        <f t="shared" si="53"/>
        <v>judyjo012011</v>
      </c>
      <c r="B1707" s="16" t="s">
        <v>1532</v>
      </c>
      <c r="C1707" s="16">
        <v>2011</v>
      </c>
      <c r="D1707" s="16">
        <v>12</v>
      </c>
      <c r="E1707" s="16">
        <v>0</v>
      </c>
      <c r="F1707" s="16">
        <v>0</v>
      </c>
      <c r="G1707" s="16">
        <v>0</v>
      </c>
      <c r="H1707" s="16">
        <v>0</v>
      </c>
      <c r="I1707" s="16">
        <v>0</v>
      </c>
      <c r="J1707" s="16">
        <v>0</v>
      </c>
      <c r="K1707" s="16">
        <v>0</v>
      </c>
      <c r="L1707" s="16">
        <v>0</v>
      </c>
      <c r="M1707" s="16">
        <v>0</v>
      </c>
      <c r="N1707" s="16">
        <v>0</v>
      </c>
      <c r="O1707" s="16">
        <v>0</v>
      </c>
      <c r="P1707" s="13" t="str">
        <f t="shared" si="52"/>
        <v>P</v>
      </c>
      <c r="Q1707" s="13">
        <f>IFERROR(VLOOKUP($A1707, 'Fielding Data'!$A$1:$H$12056, 5, 0), 0)</f>
        <v>0</v>
      </c>
      <c r="R1707" s="13">
        <f>IFERROR(VLOOKUP($A1707, 'Fielding Data'!$A$1:$H$12056, 6, 0), 0)</f>
        <v>1</v>
      </c>
      <c r="S1707" s="13">
        <f>IFERROR(VLOOKUP($A1707, 'Fielding Data'!$A$1:$H$12056, 7, 0), 0)</f>
        <v>0</v>
      </c>
      <c r="T1707" s="13">
        <f>IFERROR(VLOOKUP($A1707, 'Fielding Data'!$A$1:$H$12056, 8, 0), 0)</f>
        <v>0</v>
      </c>
      <c r="U1707" s="13">
        <f>SUMIFS('Fielding Data'!E:E, 'Fielding Data'!$A:$A, $A1707)</f>
        <v>0</v>
      </c>
      <c r="V1707" s="13">
        <f>SUMIFS('Fielding Data'!F:F, 'Fielding Data'!$A:$A, $A1707)</f>
        <v>1</v>
      </c>
      <c r="W1707" s="13">
        <f>SUMIFS('Fielding Data'!G:G, 'Fielding Data'!$A:$A, $A1707)</f>
        <v>0</v>
      </c>
      <c r="X1707" s="13">
        <f>SUMIFS('Fielding Data'!H:H, 'Fielding Data'!$A:$A, $A1707)</f>
        <v>0</v>
      </c>
    </row>
    <row r="1708" spans="1:24" x14ac:dyDescent="0.3">
      <c r="A1708" s="13" t="str">
        <f t="shared" si="53"/>
        <v>jurrjja012011</v>
      </c>
      <c r="B1708" s="16" t="s">
        <v>806</v>
      </c>
      <c r="C1708" s="16">
        <v>2011</v>
      </c>
      <c r="D1708" s="16">
        <v>23</v>
      </c>
      <c r="E1708" s="16">
        <v>47</v>
      </c>
      <c r="F1708" s="16">
        <v>0</v>
      </c>
      <c r="G1708" s="16">
        <v>5</v>
      </c>
      <c r="H1708" s="16">
        <v>0</v>
      </c>
      <c r="I1708" s="16">
        <v>0</v>
      </c>
      <c r="J1708" s="16">
        <v>0</v>
      </c>
      <c r="K1708" s="16">
        <v>1</v>
      </c>
      <c r="L1708" s="16">
        <v>0</v>
      </c>
      <c r="M1708" s="16">
        <v>0</v>
      </c>
      <c r="N1708" s="16">
        <v>1</v>
      </c>
      <c r="O1708" s="16">
        <v>13</v>
      </c>
      <c r="P1708" s="13" t="str">
        <f t="shared" si="52"/>
        <v>P</v>
      </c>
      <c r="Q1708" s="13">
        <f>IFERROR(VLOOKUP($A1708, 'Fielding Data'!$A$1:$H$12056, 5, 0), 0)</f>
        <v>9</v>
      </c>
      <c r="R1708" s="13">
        <f>IFERROR(VLOOKUP($A1708, 'Fielding Data'!$A$1:$H$12056, 6, 0), 0)</f>
        <v>29</v>
      </c>
      <c r="S1708" s="13">
        <f>IFERROR(VLOOKUP($A1708, 'Fielding Data'!$A$1:$H$12056, 7, 0), 0)</f>
        <v>0</v>
      </c>
      <c r="T1708" s="13">
        <f>IFERROR(VLOOKUP($A1708, 'Fielding Data'!$A$1:$H$12056, 8, 0), 0)</f>
        <v>2</v>
      </c>
      <c r="U1708" s="13">
        <f>SUMIFS('Fielding Data'!E:E, 'Fielding Data'!$A:$A, $A1708)</f>
        <v>9</v>
      </c>
      <c r="V1708" s="13">
        <f>SUMIFS('Fielding Data'!F:F, 'Fielding Data'!$A:$A, $A1708)</f>
        <v>29</v>
      </c>
      <c r="W1708" s="13">
        <f>SUMIFS('Fielding Data'!G:G, 'Fielding Data'!$A:$A, $A1708)</f>
        <v>0</v>
      </c>
      <c r="X1708" s="13">
        <f>SUMIFS('Fielding Data'!H:H, 'Fielding Data'!$A:$A, $A1708)</f>
        <v>2</v>
      </c>
    </row>
    <row r="1709" spans="1:24" x14ac:dyDescent="0.3">
      <c r="A1709" s="13" t="str">
        <f t="shared" si="53"/>
        <v>kaaihki012011</v>
      </c>
      <c r="B1709" s="16" t="s">
        <v>944</v>
      </c>
      <c r="C1709" s="16">
        <v>2011</v>
      </c>
      <c r="D1709" s="16">
        <v>23</v>
      </c>
      <c r="E1709" s="16">
        <v>82</v>
      </c>
      <c r="F1709" s="16">
        <v>6</v>
      </c>
      <c r="G1709" s="16">
        <v>16</v>
      </c>
      <c r="H1709" s="16">
        <v>4</v>
      </c>
      <c r="I1709" s="16">
        <v>0</v>
      </c>
      <c r="J1709" s="16">
        <v>2</v>
      </c>
      <c r="K1709" s="16">
        <v>6</v>
      </c>
      <c r="L1709" s="16">
        <v>0</v>
      </c>
      <c r="M1709" s="16">
        <v>0</v>
      </c>
      <c r="N1709" s="16">
        <v>12</v>
      </c>
      <c r="O1709" s="16">
        <v>26</v>
      </c>
      <c r="P1709" s="13" t="str">
        <f t="shared" si="52"/>
        <v>1B</v>
      </c>
      <c r="Q1709" s="13">
        <f>IFERROR(VLOOKUP($A1709, 'Fielding Data'!$A$1:$H$12056, 5, 0), 0)</f>
        <v>181</v>
      </c>
      <c r="R1709" s="13">
        <f>IFERROR(VLOOKUP($A1709, 'Fielding Data'!$A$1:$H$12056, 6, 0), 0)</f>
        <v>15</v>
      </c>
      <c r="S1709" s="13">
        <f>IFERROR(VLOOKUP($A1709, 'Fielding Data'!$A$1:$H$12056, 7, 0), 0)</f>
        <v>2</v>
      </c>
      <c r="T1709" s="13">
        <f>IFERROR(VLOOKUP($A1709, 'Fielding Data'!$A$1:$H$12056, 8, 0), 0)</f>
        <v>14</v>
      </c>
      <c r="U1709" s="13">
        <f>SUMIFS('Fielding Data'!E:E, 'Fielding Data'!$A:$A, $A1709)</f>
        <v>181</v>
      </c>
      <c r="V1709" s="13">
        <f>SUMIFS('Fielding Data'!F:F, 'Fielding Data'!$A:$A, $A1709)</f>
        <v>15</v>
      </c>
      <c r="W1709" s="13">
        <f>SUMIFS('Fielding Data'!G:G, 'Fielding Data'!$A:$A, $A1709)</f>
        <v>2</v>
      </c>
      <c r="X1709" s="13">
        <f>SUMIFS('Fielding Data'!H:H, 'Fielding Data'!$A:$A, $A1709)</f>
        <v>14</v>
      </c>
    </row>
    <row r="1710" spans="1:24" x14ac:dyDescent="0.3">
      <c r="A1710" s="13" t="str">
        <f t="shared" si="53"/>
        <v>karstje012011</v>
      </c>
      <c r="B1710" s="16" t="s">
        <v>665</v>
      </c>
      <c r="C1710" s="16">
        <v>2011</v>
      </c>
      <c r="D1710" s="16">
        <v>30</v>
      </c>
      <c r="E1710" s="16">
        <v>48</v>
      </c>
      <c r="F1710" s="16">
        <v>2</v>
      </c>
      <c r="G1710" s="16">
        <v>5</v>
      </c>
      <c r="H1710" s="16">
        <v>1</v>
      </c>
      <c r="I1710" s="16">
        <v>0</v>
      </c>
      <c r="J1710" s="16">
        <v>0</v>
      </c>
      <c r="K1710" s="16">
        <v>2</v>
      </c>
      <c r="L1710" s="16">
        <v>0</v>
      </c>
      <c r="M1710" s="16">
        <v>0</v>
      </c>
      <c r="N1710" s="16">
        <v>3</v>
      </c>
      <c r="O1710" s="16">
        <v>28</v>
      </c>
      <c r="P1710" s="13" t="str">
        <f t="shared" si="52"/>
        <v>P</v>
      </c>
      <c r="Q1710" s="13">
        <f>IFERROR(VLOOKUP($A1710, 'Fielding Data'!$A$1:$H$12056, 5, 0), 0)</f>
        <v>15</v>
      </c>
      <c r="R1710" s="13">
        <f>IFERROR(VLOOKUP($A1710, 'Fielding Data'!$A$1:$H$12056, 6, 0), 0)</f>
        <v>19</v>
      </c>
      <c r="S1710" s="13">
        <f>IFERROR(VLOOKUP($A1710, 'Fielding Data'!$A$1:$H$12056, 7, 0), 0)</f>
        <v>2</v>
      </c>
      <c r="T1710" s="13">
        <f>IFERROR(VLOOKUP($A1710, 'Fielding Data'!$A$1:$H$12056, 8, 0), 0)</f>
        <v>2</v>
      </c>
      <c r="U1710" s="13">
        <f>SUMIFS('Fielding Data'!E:E, 'Fielding Data'!$A:$A, $A1710)</f>
        <v>15</v>
      </c>
      <c r="V1710" s="13">
        <f>SUMIFS('Fielding Data'!F:F, 'Fielding Data'!$A:$A, $A1710)</f>
        <v>19</v>
      </c>
      <c r="W1710" s="13">
        <f>SUMIFS('Fielding Data'!G:G, 'Fielding Data'!$A:$A, $A1710)</f>
        <v>2</v>
      </c>
      <c r="X1710" s="13">
        <f>SUMIFS('Fielding Data'!H:H, 'Fielding Data'!$A:$A, $A1710)</f>
        <v>2</v>
      </c>
    </row>
    <row r="1711" spans="1:24" x14ac:dyDescent="0.3">
      <c r="A1711" s="13" t="str">
        <f t="shared" si="53"/>
        <v>kazmisc012011</v>
      </c>
      <c r="B1711" s="16" t="s">
        <v>461</v>
      </c>
      <c r="C1711" s="16">
        <v>2011</v>
      </c>
      <c r="D1711" s="16">
        <v>1</v>
      </c>
      <c r="E1711" s="16">
        <v>0</v>
      </c>
      <c r="F1711" s="16">
        <v>0</v>
      </c>
      <c r="G1711" s="16">
        <v>0</v>
      </c>
      <c r="H1711" s="16">
        <v>0</v>
      </c>
      <c r="I1711" s="16">
        <v>0</v>
      </c>
      <c r="J1711" s="16">
        <v>0</v>
      </c>
      <c r="K1711" s="16">
        <v>0</v>
      </c>
      <c r="L1711" s="16">
        <v>0</v>
      </c>
      <c r="M1711" s="16">
        <v>0</v>
      </c>
      <c r="N1711" s="16">
        <v>0</v>
      </c>
      <c r="O1711" s="16">
        <v>0</v>
      </c>
      <c r="P1711" s="13" t="str">
        <f t="shared" si="52"/>
        <v>P</v>
      </c>
      <c r="Q1711" s="13">
        <f>IFERROR(VLOOKUP($A1711, 'Fielding Data'!$A$1:$H$12056, 5, 0), 0)</f>
        <v>0</v>
      </c>
      <c r="R1711" s="13">
        <f>IFERROR(VLOOKUP($A1711, 'Fielding Data'!$A$1:$H$12056, 6, 0), 0)</f>
        <v>1</v>
      </c>
      <c r="S1711" s="13">
        <f>IFERROR(VLOOKUP($A1711, 'Fielding Data'!$A$1:$H$12056, 7, 0), 0)</f>
        <v>0</v>
      </c>
      <c r="T1711" s="13">
        <f>IFERROR(VLOOKUP($A1711, 'Fielding Data'!$A$1:$H$12056, 8, 0), 0)</f>
        <v>0</v>
      </c>
      <c r="U1711" s="13">
        <f>SUMIFS('Fielding Data'!E:E, 'Fielding Data'!$A:$A, $A1711)</f>
        <v>0</v>
      </c>
      <c r="V1711" s="13">
        <f>SUMIFS('Fielding Data'!F:F, 'Fielding Data'!$A:$A, $A1711)</f>
        <v>1</v>
      </c>
      <c r="W1711" s="13">
        <f>SUMIFS('Fielding Data'!G:G, 'Fielding Data'!$A:$A, $A1711)</f>
        <v>0</v>
      </c>
      <c r="X1711" s="13">
        <f>SUMIFS('Fielding Data'!H:H, 'Fielding Data'!$A:$A, $A1711)</f>
        <v>0</v>
      </c>
    </row>
    <row r="1712" spans="1:24" x14ac:dyDescent="0.3">
      <c r="A1712" s="13" t="str">
        <f t="shared" si="53"/>
        <v>kearnau012011</v>
      </c>
      <c r="B1712" s="16" t="s">
        <v>308</v>
      </c>
      <c r="C1712" s="16">
        <v>2011</v>
      </c>
      <c r="D1712" s="16">
        <v>57</v>
      </c>
      <c r="E1712" s="16">
        <v>150</v>
      </c>
      <c r="F1712" s="16">
        <v>18</v>
      </c>
      <c r="G1712" s="16">
        <v>30</v>
      </c>
      <c r="H1712" s="16">
        <v>5</v>
      </c>
      <c r="I1712" s="16">
        <v>1</v>
      </c>
      <c r="J1712" s="16">
        <v>2</v>
      </c>
      <c r="K1712" s="16">
        <v>7</v>
      </c>
      <c r="L1712" s="16">
        <v>0</v>
      </c>
      <c r="M1712" s="16">
        <v>4</v>
      </c>
      <c r="N1712" s="16">
        <v>18</v>
      </c>
      <c r="O1712" s="16">
        <v>48</v>
      </c>
      <c r="P1712" s="13" t="str">
        <f t="shared" si="52"/>
        <v>LF</v>
      </c>
      <c r="Q1712" s="13">
        <f>IFERROR(VLOOKUP($A1712, 'Fielding Data'!$A$1:$H$12056, 5, 0), 0)</f>
        <v>0</v>
      </c>
      <c r="R1712" s="13">
        <f>IFERROR(VLOOKUP($A1712, 'Fielding Data'!$A$1:$H$12056, 6, 0), 0)</f>
        <v>0</v>
      </c>
      <c r="S1712" s="13">
        <f>IFERROR(VLOOKUP($A1712, 'Fielding Data'!$A$1:$H$12056, 7, 0), 0)</f>
        <v>0</v>
      </c>
      <c r="T1712" s="13">
        <f>IFERROR(VLOOKUP($A1712, 'Fielding Data'!$A$1:$H$12056, 8, 0), 0)</f>
        <v>0</v>
      </c>
      <c r="U1712" s="13">
        <f>SUMIFS('Fielding Data'!E:E, 'Fielding Data'!$A:$A, $A1712)</f>
        <v>105</v>
      </c>
      <c r="V1712" s="13">
        <f>SUMIFS('Fielding Data'!F:F, 'Fielding Data'!$A:$A, $A1712)</f>
        <v>1</v>
      </c>
      <c r="W1712" s="13">
        <f>SUMIFS('Fielding Data'!G:G, 'Fielding Data'!$A:$A, $A1712)</f>
        <v>1</v>
      </c>
      <c r="X1712" s="13">
        <f>SUMIFS('Fielding Data'!H:H, 'Fielding Data'!$A:$A, $A1712)</f>
        <v>0</v>
      </c>
    </row>
    <row r="1713" spans="1:24" x14ac:dyDescent="0.3">
      <c r="A1713" s="13" t="str">
        <f t="shared" si="53"/>
        <v>kellesh012011</v>
      </c>
      <c r="B1713" s="16" t="s">
        <v>1116</v>
      </c>
      <c r="C1713" s="16">
        <v>2011</v>
      </c>
      <c r="D1713" s="16">
        <v>10</v>
      </c>
      <c r="E1713" s="16">
        <v>0</v>
      </c>
      <c r="F1713" s="16">
        <v>0</v>
      </c>
      <c r="G1713" s="16">
        <v>0</v>
      </c>
      <c r="H1713" s="16">
        <v>0</v>
      </c>
      <c r="I1713" s="16">
        <v>0</v>
      </c>
      <c r="J1713" s="16">
        <v>0</v>
      </c>
      <c r="K1713" s="16">
        <v>0</v>
      </c>
      <c r="L1713" s="16">
        <v>0</v>
      </c>
      <c r="M1713" s="16">
        <v>0</v>
      </c>
      <c r="N1713" s="16">
        <v>0</v>
      </c>
      <c r="O1713" s="16">
        <v>0</v>
      </c>
      <c r="P1713" s="13" t="str">
        <f t="shared" si="52"/>
        <v>P</v>
      </c>
      <c r="Q1713" s="13">
        <f>IFERROR(VLOOKUP($A1713, 'Fielding Data'!$A$1:$H$12056, 5, 0), 0)</f>
        <v>0</v>
      </c>
      <c r="R1713" s="13">
        <f>IFERROR(VLOOKUP($A1713, 'Fielding Data'!$A$1:$H$12056, 6, 0), 0)</f>
        <v>0</v>
      </c>
      <c r="S1713" s="13">
        <f>IFERROR(VLOOKUP($A1713, 'Fielding Data'!$A$1:$H$12056, 7, 0), 0)</f>
        <v>1</v>
      </c>
      <c r="T1713" s="13">
        <f>IFERROR(VLOOKUP($A1713, 'Fielding Data'!$A$1:$H$12056, 8, 0), 0)</f>
        <v>0</v>
      </c>
      <c r="U1713" s="13">
        <f>SUMIFS('Fielding Data'!E:E, 'Fielding Data'!$A:$A, $A1713)</f>
        <v>0</v>
      </c>
      <c r="V1713" s="13">
        <f>SUMIFS('Fielding Data'!F:F, 'Fielding Data'!$A:$A, $A1713)</f>
        <v>0</v>
      </c>
      <c r="W1713" s="13">
        <f>SUMIFS('Fielding Data'!G:G, 'Fielding Data'!$A:$A, $A1713)</f>
        <v>1</v>
      </c>
      <c r="X1713" s="13">
        <f>SUMIFS('Fielding Data'!H:H, 'Fielding Data'!$A:$A, $A1713)</f>
        <v>0</v>
      </c>
    </row>
    <row r="1714" spans="1:24" x14ac:dyDescent="0.3">
      <c r="A1714" s="13" t="str">
        <f t="shared" si="53"/>
        <v>kellydo012011</v>
      </c>
      <c r="B1714" s="16" t="s">
        <v>807</v>
      </c>
      <c r="C1714" s="16">
        <v>2011</v>
      </c>
      <c r="D1714" s="16">
        <v>113</v>
      </c>
      <c r="E1714" s="16">
        <v>257</v>
      </c>
      <c r="F1714" s="16">
        <v>35</v>
      </c>
      <c r="G1714" s="16">
        <v>63</v>
      </c>
      <c r="H1714" s="16">
        <v>8</v>
      </c>
      <c r="I1714" s="16">
        <v>3</v>
      </c>
      <c r="J1714" s="16">
        <v>7</v>
      </c>
      <c r="K1714" s="16">
        <v>28</v>
      </c>
      <c r="L1714" s="16">
        <v>2</v>
      </c>
      <c r="M1714" s="16">
        <v>1</v>
      </c>
      <c r="N1714" s="16">
        <v>14</v>
      </c>
      <c r="O1714" s="16">
        <v>32</v>
      </c>
      <c r="P1714" s="13" t="str">
        <f t="shared" si="52"/>
        <v>1B</v>
      </c>
      <c r="Q1714" s="13">
        <f>IFERROR(VLOOKUP($A1714, 'Fielding Data'!$A$1:$H$12056, 5, 0), 0)</f>
        <v>48</v>
      </c>
      <c r="R1714" s="13">
        <f>IFERROR(VLOOKUP($A1714, 'Fielding Data'!$A$1:$H$12056, 6, 0), 0)</f>
        <v>7</v>
      </c>
      <c r="S1714" s="13">
        <f>IFERROR(VLOOKUP($A1714, 'Fielding Data'!$A$1:$H$12056, 7, 0), 0)</f>
        <v>0</v>
      </c>
      <c r="T1714" s="13">
        <f>IFERROR(VLOOKUP($A1714, 'Fielding Data'!$A$1:$H$12056, 8, 0), 0)</f>
        <v>8</v>
      </c>
      <c r="U1714" s="13">
        <f>SUMIFS('Fielding Data'!E:E, 'Fielding Data'!$A:$A, $A1714)</f>
        <v>140</v>
      </c>
      <c r="V1714" s="13">
        <f>SUMIFS('Fielding Data'!F:F, 'Fielding Data'!$A:$A, $A1714)</f>
        <v>77</v>
      </c>
      <c r="W1714" s="13">
        <f>SUMIFS('Fielding Data'!G:G, 'Fielding Data'!$A:$A, $A1714)</f>
        <v>5</v>
      </c>
      <c r="X1714" s="13">
        <f>SUMIFS('Fielding Data'!H:H, 'Fielding Data'!$A:$A, $A1714)</f>
        <v>15</v>
      </c>
    </row>
    <row r="1715" spans="1:24" x14ac:dyDescent="0.3">
      <c r="A1715" s="13" t="str">
        <f t="shared" si="53"/>
        <v>kempma012011</v>
      </c>
      <c r="B1715" s="16" t="s">
        <v>666</v>
      </c>
      <c r="C1715" s="16">
        <v>2011</v>
      </c>
      <c r="D1715" s="16">
        <v>161</v>
      </c>
      <c r="E1715" s="16">
        <v>602</v>
      </c>
      <c r="F1715" s="16">
        <v>115</v>
      </c>
      <c r="G1715" s="16">
        <v>195</v>
      </c>
      <c r="H1715" s="16">
        <v>33</v>
      </c>
      <c r="I1715" s="16">
        <v>4</v>
      </c>
      <c r="J1715" s="16">
        <v>39</v>
      </c>
      <c r="K1715" s="16">
        <v>126</v>
      </c>
      <c r="L1715" s="16">
        <v>40</v>
      </c>
      <c r="M1715" s="16">
        <v>11</v>
      </c>
      <c r="N1715" s="16">
        <v>74</v>
      </c>
      <c r="O1715" s="16">
        <v>159</v>
      </c>
      <c r="P1715" s="13" t="str">
        <f t="shared" si="52"/>
        <v>CF</v>
      </c>
      <c r="Q1715" s="13">
        <f>IFERROR(VLOOKUP($A1715, 'Fielding Data'!$A$1:$H$12056, 5, 0), 0)</f>
        <v>0</v>
      </c>
      <c r="R1715" s="13">
        <f>IFERROR(VLOOKUP($A1715, 'Fielding Data'!$A$1:$H$12056, 6, 0), 0)</f>
        <v>0</v>
      </c>
      <c r="S1715" s="13">
        <f>IFERROR(VLOOKUP($A1715, 'Fielding Data'!$A$1:$H$12056, 7, 0), 0)</f>
        <v>0</v>
      </c>
      <c r="T1715" s="13">
        <f>IFERROR(VLOOKUP($A1715, 'Fielding Data'!$A$1:$H$12056, 8, 0), 0)</f>
        <v>0</v>
      </c>
      <c r="U1715" s="13">
        <f>SUMIFS('Fielding Data'!E:E, 'Fielding Data'!$A:$A, $A1715)</f>
        <v>345</v>
      </c>
      <c r="V1715" s="13">
        <f>SUMIFS('Fielding Data'!F:F, 'Fielding Data'!$A:$A, $A1715)</f>
        <v>11</v>
      </c>
      <c r="W1715" s="13">
        <f>SUMIFS('Fielding Data'!G:G, 'Fielding Data'!$A:$A, $A1715)</f>
        <v>5</v>
      </c>
      <c r="X1715" s="13">
        <f>SUMIFS('Fielding Data'!H:H, 'Fielding Data'!$A:$A, $A1715)</f>
        <v>5</v>
      </c>
    </row>
    <row r="1716" spans="1:24" x14ac:dyDescent="0.3">
      <c r="A1716" s="13" t="str">
        <f t="shared" si="53"/>
        <v>kendrho012011</v>
      </c>
      <c r="B1716" s="16" t="s">
        <v>667</v>
      </c>
      <c r="C1716" s="16">
        <v>2011</v>
      </c>
      <c r="D1716" s="16">
        <v>140</v>
      </c>
      <c r="E1716" s="16">
        <v>537</v>
      </c>
      <c r="F1716" s="16">
        <v>86</v>
      </c>
      <c r="G1716" s="16">
        <v>153</v>
      </c>
      <c r="H1716" s="16">
        <v>30</v>
      </c>
      <c r="I1716" s="16">
        <v>6</v>
      </c>
      <c r="J1716" s="16">
        <v>18</v>
      </c>
      <c r="K1716" s="16">
        <v>63</v>
      </c>
      <c r="L1716" s="16">
        <v>14</v>
      </c>
      <c r="M1716" s="16">
        <v>6</v>
      </c>
      <c r="N1716" s="16">
        <v>33</v>
      </c>
      <c r="O1716" s="16">
        <v>119</v>
      </c>
      <c r="P1716" s="13" t="str">
        <f t="shared" si="52"/>
        <v>1B</v>
      </c>
      <c r="Q1716" s="13">
        <f>IFERROR(VLOOKUP($A1716, 'Fielding Data'!$A$1:$H$12056, 5, 0), 0)</f>
        <v>119</v>
      </c>
      <c r="R1716" s="13">
        <f>IFERROR(VLOOKUP($A1716, 'Fielding Data'!$A$1:$H$12056, 6, 0), 0)</f>
        <v>10</v>
      </c>
      <c r="S1716" s="13">
        <f>IFERROR(VLOOKUP($A1716, 'Fielding Data'!$A$1:$H$12056, 7, 0), 0)</f>
        <v>1</v>
      </c>
      <c r="T1716" s="13">
        <f>IFERROR(VLOOKUP($A1716, 'Fielding Data'!$A$1:$H$12056, 8, 0), 0)</f>
        <v>15</v>
      </c>
      <c r="U1716" s="13">
        <f>SUMIFS('Fielding Data'!E:E, 'Fielding Data'!$A:$A, $A1716)</f>
        <v>313</v>
      </c>
      <c r="V1716" s="13">
        <f>SUMIFS('Fielding Data'!F:F, 'Fielding Data'!$A:$A, $A1716)</f>
        <v>328</v>
      </c>
      <c r="W1716" s="13">
        <f>SUMIFS('Fielding Data'!G:G, 'Fielding Data'!$A:$A, $A1716)</f>
        <v>5</v>
      </c>
      <c r="X1716" s="13">
        <f>SUMIFS('Fielding Data'!H:H, 'Fielding Data'!$A:$A, $A1716)</f>
        <v>78</v>
      </c>
    </row>
    <row r="1717" spans="1:24" x14ac:dyDescent="0.3">
      <c r="A1717" s="13" t="str">
        <f t="shared" si="53"/>
        <v>kendrky012011</v>
      </c>
      <c r="B1717" s="16" t="s">
        <v>808</v>
      </c>
      <c r="C1717" s="16">
        <v>2011</v>
      </c>
      <c r="D1717" s="16">
        <v>35</v>
      </c>
      <c r="E1717" s="16">
        <v>24</v>
      </c>
      <c r="F1717" s="16">
        <v>1</v>
      </c>
      <c r="G1717" s="16">
        <v>5</v>
      </c>
      <c r="H1717" s="16">
        <v>0</v>
      </c>
      <c r="I1717" s="16">
        <v>0</v>
      </c>
      <c r="J1717" s="16">
        <v>0</v>
      </c>
      <c r="K1717" s="16">
        <v>0</v>
      </c>
      <c r="L1717" s="16">
        <v>0</v>
      </c>
      <c r="M1717" s="16">
        <v>0</v>
      </c>
      <c r="N1717" s="16">
        <v>2</v>
      </c>
      <c r="O1717" s="16">
        <v>9</v>
      </c>
      <c r="P1717" s="13" t="str">
        <f t="shared" si="52"/>
        <v>P</v>
      </c>
      <c r="Q1717" s="13">
        <f>IFERROR(VLOOKUP($A1717, 'Fielding Data'!$A$1:$H$12056, 5, 0), 0)</f>
        <v>7</v>
      </c>
      <c r="R1717" s="13">
        <f>IFERROR(VLOOKUP($A1717, 'Fielding Data'!$A$1:$H$12056, 6, 0), 0)</f>
        <v>17</v>
      </c>
      <c r="S1717" s="13">
        <f>IFERROR(VLOOKUP($A1717, 'Fielding Data'!$A$1:$H$12056, 7, 0), 0)</f>
        <v>1</v>
      </c>
      <c r="T1717" s="13">
        <f>IFERROR(VLOOKUP($A1717, 'Fielding Data'!$A$1:$H$12056, 8, 0), 0)</f>
        <v>0</v>
      </c>
      <c r="U1717" s="13">
        <f>SUMIFS('Fielding Data'!E:E, 'Fielding Data'!$A:$A, $A1717)</f>
        <v>7</v>
      </c>
      <c r="V1717" s="13">
        <f>SUMIFS('Fielding Data'!F:F, 'Fielding Data'!$A:$A, $A1717)</f>
        <v>17</v>
      </c>
      <c r="W1717" s="13">
        <f>SUMIFS('Fielding Data'!G:G, 'Fielding Data'!$A:$A, $A1717)</f>
        <v>1</v>
      </c>
      <c r="X1717" s="13">
        <f>SUMIFS('Fielding Data'!H:H, 'Fielding Data'!$A:$A, $A1717)</f>
        <v>0</v>
      </c>
    </row>
    <row r="1718" spans="1:24" x14ac:dyDescent="0.3">
      <c r="A1718" s="13" t="str">
        <f t="shared" si="53"/>
        <v>kennead012011</v>
      </c>
      <c r="B1718" s="16" t="s">
        <v>130</v>
      </c>
      <c r="C1718" s="16">
        <v>2011</v>
      </c>
      <c r="D1718" s="16">
        <v>114</v>
      </c>
      <c r="E1718" s="16">
        <v>380</v>
      </c>
      <c r="F1718" s="16">
        <v>36</v>
      </c>
      <c r="G1718" s="16">
        <v>89</v>
      </c>
      <c r="H1718" s="16">
        <v>23</v>
      </c>
      <c r="I1718" s="16">
        <v>1</v>
      </c>
      <c r="J1718" s="16">
        <v>7</v>
      </c>
      <c r="K1718" s="16">
        <v>38</v>
      </c>
      <c r="L1718" s="16">
        <v>8</v>
      </c>
      <c r="M1718" s="16">
        <v>2</v>
      </c>
      <c r="N1718" s="16">
        <v>22</v>
      </c>
      <c r="O1718" s="16">
        <v>67</v>
      </c>
      <c r="P1718" s="13" t="str">
        <f t="shared" si="52"/>
        <v>1B</v>
      </c>
      <c r="Q1718" s="13">
        <f>IFERROR(VLOOKUP($A1718, 'Fielding Data'!$A$1:$H$12056, 5, 0), 0)</f>
        <v>217</v>
      </c>
      <c r="R1718" s="13">
        <f>IFERROR(VLOOKUP($A1718, 'Fielding Data'!$A$1:$H$12056, 6, 0), 0)</f>
        <v>24</v>
      </c>
      <c r="S1718" s="13">
        <f>IFERROR(VLOOKUP($A1718, 'Fielding Data'!$A$1:$H$12056, 7, 0), 0)</f>
        <v>2</v>
      </c>
      <c r="T1718" s="13">
        <f>IFERROR(VLOOKUP($A1718, 'Fielding Data'!$A$1:$H$12056, 8, 0), 0)</f>
        <v>21</v>
      </c>
      <c r="U1718" s="13">
        <f>SUMIFS('Fielding Data'!E:E, 'Fielding Data'!$A:$A, $A1718)</f>
        <v>282</v>
      </c>
      <c r="V1718" s="13">
        <f>SUMIFS('Fielding Data'!F:F, 'Fielding Data'!$A:$A, $A1718)</f>
        <v>161</v>
      </c>
      <c r="W1718" s="13">
        <f>SUMIFS('Fielding Data'!G:G, 'Fielding Data'!$A:$A, $A1718)</f>
        <v>5</v>
      </c>
      <c r="X1718" s="13">
        <f>SUMIFS('Fielding Data'!H:H, 'Fielding Data'!$A:$A, $A1718)</f>
        <v>44</v>
      </c>
    </row>
    <row r="1719" spans="1:24" x14ac:dyDescent="0.3">
      <c r="A1719" s="13" t="str">
        <f t="shared" si="53"/>
        <v>kenneia012011</v>
      </c>
      <c r="B1719" s="16" t="s">
        <v>809</v>
      </c>
      <c r="C1719" s="16">
        <v>2011</v>
      </c>
      <c r="D1719" s="16">
        <v>34</v>
      </c>
      <c r="E1719" s="16">
        <v>61</v>
      </c>
      <c r="F1719" s="16">
        <v>3</v>
      </c>
      <c r="G1719" s="16">
        <v>8</v>
      </c>
      <c r="H1719" s="16">
        <v>3</v>
      </c>
      <c r="I1719" s="16">
        <v>0</v>
      </c>
      <c r="J1719" s="16">
        <v>0</v>
      </c>
      <c r="K1719" s="16">
        <v>4</v>
      </c>
      <c r="L1719" s="16">
        <v>0</v>
      </c>
      <c r="M1719" s="16">
        <v>0</v>
      </c>
      <c r="N1719" s="16">
        <v>4</v>
      </c>
      <c r="O1719" s="16">
        <v>24</v>
      </c>
      <c r="P1719" s="13" t="str">
        <f t="shared" si="52"/>
        <v>P</v>
      </c>
      <c r="Q1719" s="13">
        <f>IFERROR(VLOOKUP($A1719, 'Fielding Data'!$A$1:$H$12056, 5, 0), 0)</f>
        <v>14</v>
      </c>
      <c r="R1719" s="13">
        <f>IFERROR(VLOOKUP($A1719, 'Fielding Data'!$A$1:$H$12056, 6, 0), 0)</f>
        <v>22</v>
      </c>
      <c r="S1719" s="13">
        <f>IFERROR(VLOOKUP($A1719, 'Fielding Data'!$A$1:$H$12056, 7, 0), 0)</f>
        <v>0</v>
      </c>
      <c r="T1719" s="13">
        <f>IFERROR(VLOOKUP($A1719, 'Fielding Data'!$A$1:$H$12056, 8, 0), 0)</f>
        <v>1</v>
      </c>
      <c r="U1719" s="13">
        <f>SUMIFS('Fielding Data'!E:E, 'Fielding Data'!$A:$A, $A1719)</f>
        <v>14</v>
      </c>
      <c r="V1719" s="13">
        <f>SUMIFS('Fielding Data'!F:F, 'Fielding Data'!$A:$A, $A1719)</f>
        <v>22</v>
      </c>
      <c r="W1719" s="13">
        <f>SUMIFS('Fielding Data'!G:G, 'Fielding Data'!$A:$A, $A1719)</f>
        <v>0</v>
      </c>
      <c r="X1719" s="13">
        <f>SUMIFS('Fielding Data'!H:H, 'Fielding Data'!$A:$A, $A1719)</f>
        <v>1</v>
      </c>
    </row>
    <row r="1720" spans="1:24" x14ac:dyDescent="0.3">
      <c r="A1720" s="13" t="str">
        <f t="shared" si="53"/>
        <v>kershcl012011</v>
      </c>
      <c r="B1720" s="16" t="s">
        <v>945</v>
      </c>
      <c r="C1720" s="16">
        <v>2011</v>
      </c>
      <c r="D1720" s="16">
        <v>33</v>
      </c>
      <c r="E1720" s="16">
        <v>71</v>
      </c>
      <c r="F1720" s="16">
        <v>10</v>
      </c>
      <c r="G1720" s="16">
        <v>16</v>
      </c>
      <c r="H1720" s="16">
        <v>0</v>
      </c>
      <c r="I1720" s="16">
        <v>0</v>
      </c>
      <c r="J1720" s="16">
        <v>0</v>
      </c>
      <c r="K1720" s="16">
        <v>4</v>
      </c>
      <c r="L1720" s="16">
        <v>0</v>
      </c>
      <c r="M1720" s="16">
        <v>0</v>
      </c>
      <c r="N1720" s="16">
        <v>3</v>
      </c>
      <c r="O1720" s="16">
        <v>13</v>
      </c>
      <c r="P1720" s="13" t="str">
        <f t="shared" si="52"/>
        <v>P</v>
      </c>
      <c r="Q1720" s="13">
        <f>IFERROR(VLOOKUP($A1720, 'Fielding Data'!$A$1:$H$12056, 5, 0), 0)</f>
        <v>9</v>
      </c>
      <c r="R1720" s="13">
        <f>IFERROR(VLOOKUP($A1720, 'Fielding Data'!$A$1:$H$12056, 6, 0), 0)</f>
        <v>38</v>
      </c>
      <c r="S1720" s="13">
        <f>IFERROR(VLOOKUP($A1720, 'Fielding Data'!$A$1:$H$12056, 7, 0), 0)</f>
        <v>0</v>
      </c>
      <c r="T1720" s="13">
        <f>IFERROR(VLOOKUP($A1720, 'Fielding Data'!$A$1:$H$12056, 8, 0), 0)</f>
        <v>2</v>
      </c>
      <c r="U1720" s="13">
        <f>SUMIFS('Fielding Data'!E:E, 'Fielding Data'!$A:$A, $A1720)</f>
        <v>9</v>
      </c>
      <c r="V1720" s="13">
        <f>SUMIFS('Fielding Data'!F:F, 'Fielding Data'!$A:$A, $A1720)</f>
        <v>38</v>
      </c>
      <c r="W1720" s="13">
        <f>SUMIFS('Fielding Data'!G:G, 'Fielding Data'!$A:$A, $A1720)</f>
        <v>0</v>
      </c>
      <c r="X1720" s="13">
        <f>SUMIFS('Fielding Data'!H:H, 'Fielding Data'!$A:$A, $A1720)</f>
        <v>2</v>
      </c>
    </row>
    <row r="1721" spans="1:24" x14ac:dyDescent="0.3">
      <c r="A1721" s="13" t="str">
        <f t="shared" si="53"/>
        <v>kimbaco012011</v>
      </c>
      <c r="B1721" s="16" t="s">
        <v>1533</v>
      </c>
      <c r="C1721" s="16">
        <v>2011</v>
      </c>
      <c r="D1721" s="16">
        <v>12</v>
      </c>
      <c r="E1721" s="16">
        <v>1</v>
      </c>
      <c r="F1721" s="16">
        <v>1</v>
      </c>
      <c r="G1721" s="16">
        <v>0</v>
      </c>
      <c r="H1721" s="16">
        <v>0</v>
      </c>
      <c r="I1721" s="16">
        <v>0</v>
      </c>
      <c r="J1721" s="16">
        <v>0</v>
      </c>
      <c r="K1721" s="16">
        <v>0</v>
      </c>
      <c r="L1721" s="16">
        <v>0</v>
      </c>
      <c r="M1721" s="16">
        <v>0</v>
      </c>
      <c r="N1721" s="16">
        <v>1</v>
      </c>
      <c r="O1721" s="16">
        <v>1</v>
      </c>
      <c r="P1721" s="13" t="str">
        <f t="shared" si="52"/>
        <v>P</v>
      </c>
      <c r="Q1721" s="13">
        <f>IFERROR(VLOOKUP($A1721, 'Fielding Data'!$A$1:$H$12056, 5, 0), 0)</f>
        <v>2</v>
      </c>
      <c r="R1721" s="13">
        <f>IFERROR(VLOOKUP($A1721, 'Fielding Data'!$A$1:$H$12056, 6, 0), 0)</f>
        <v>0</v>
      </c>
      <c r="S1721" s="13">
        <f>IFERROR(VLOOKUP($A1721, 'Fielding Data'!$A$1:$H$12056, 7, 0), 0)</f>
        <v>0</v>
      </c>
      <c r="T1721" s="13">
        <f>IFERROR(VLOOKUP($A1721, 'Fielding Data'!$A$1:$H$12056, 8, 0), 0)</f>
        <v>1</v>
      </c>
      <c r="U1721" s="13">
        <f>SUMIFS('Fielding Data'!E:E, 'Fielding Data'!$A:$A, $A1721)</f>
        <v>2</v>
      </c>
      <c r="V1721" s="13">
        <f>SUMIFS('Fielding Data'!F:F, 'Fielding Data'!$A:$A, $A1721)</f>
        <v>0</v>
      </c>
      <c r="W1721" s="13">
        <f>SUMIFS('Fielding Data'!G:G, 'Fielding Data'!$A:$A, $A1721)</f>
        <v>0</v>
      </c>
      <c r="X1721" s="13">
        <f>SUMIFS('Fielding Data'!H:H, 'Fielding Data'!$A:$A, $A1721)</f>
        <v>1</v>
      </c>
    </row>
    <row r="1722" spans="1:24" x14ac:dyDescent="0.3">
      <c r="A1722" s="13" t="str">
        <f t="shared" si="53"/>
        <v>kimbrcr012011</v>
      </c>
      <c r="B1722" s="16" t="s">
        <v>1309</v>
      </c>
      <c r="C1722" s="16">
        <v>2011</v>
      </c>
      <c r="D1722" s="16">
        <v>79</v>
      </c>
      <c r="E1722" s="16">
        <v>0</v>
      </c>
      <c r="F1722" s="16">
        <v>0</v>
      </c>
      <c r="G1722" s="16">
        <v>0</v>
      </c>
      <c r="H1722" s="16">
        <v>0</v>
      </c>
      <c r="I1722" s="16">
        <v>0</v>
      </c>
      <c r="J1722" s="16">
        <v>0</v>
      </c>
      <c r="K1722" s="16">
        <v>0</v>
      </c>
      <c r="L1722" s="16">
        <v>0</v>
      </c>
      <c r="M1722" s="16">
        <v>0</v>
      </c>
      <c r="N1722" s="16">
        <v>0</v>
      </c>
      <c r="O1722" s="16">
        <v>0</v>
      </c>
      <c r="P1722" s="13" t="str">
        <f t="shared" si="52"/>
        <v>P</v>
      </c>
      <c r="Q1722" s="13">
        <f>IFERROR(VLOOKUP($A1722, 'Fielding Data'!$A$1:$H$12056, 5, 0), 0)</f>
        <v>4</v>
      </c>
      <c r="R1722" s="13">
        <f>IFERROR(VLOOKUP($A1722, 'Fielding Data'!$A$1:$H$12056, 6, 0), 0)</f>
        <v>7</v>
      </c>
      <c r="S1722" s="13">
        <f>IFERROR(VLOOKUP($A1722, 'Fielding Data'!$A$1:$H$12056, 7, 0), 0)</f>
        <v>0</v>
      </c>
      <c r="T1722" s="13">
        <f>IFERROR(VLOOKUP($A1722, 'Fielding Data'!$A$1:$H$12056, 8, 0), 0)</f>
        <v>0</v>
      </c>
      <c r="U1722" s="13">
        <f>SUMIFS('Fielding Data'!E:E, 'Fielding Data'!$A:$A, $A1722)</f>
        <v>4</v>
      </c>
      <c r="V1722" s="13">
        <f>SUMIFS('Fielding Data'!F:F, 'Fielding Data'!$A:$A, $A1722)</f>
        <v>7</v>
      </c>
      <c r="W1722" s="13">
        <f>SUMIFS('Fielding Data'!G:G, 'Fielding Data'!$A:$A, $A1722)</f>
        <v>0</v>
      </c>
      <c r="X1722" s="13">
        <f>SUMIFS('Fielding Data'!H:H, 'Fielding Data'!$A:$A, $A1722)</f>
        <v>0</v>
      </c>
    </row>
    <row r="1723" spans="1:24" x14ac:dyDescent="0.3">
      <c r="A1723" s="13" t="str">
        <f t="shared" si="53"/>
        <v>kinnejo012011</v>
      </c>
      <c r="B1723" s="16" t="s">
        <v>668</v>
      </c>
      <c r="C1723" s="16">
        <v>2011</v>
      </c>
      <c r="D1723" s="16">
        <v>13</v>
      </c>
      <c r="E1723" s="16">
        <v>0</v>
      </c>
      <c r="F1723" s="16">
        <v>0</v>
      </c>
      <c r="G1723" s="16">
        <v>0</v>
      </c>
      <c r="H1723" s="16">
        <v>0</v>
      </c>
      <c r="I1723" s="16">
        <v>0</v>
      </c>
      <c r="J1723" s="16">
        <v>0</v>
      </c>
      <c r="K1723" s="16">
        <v>0</v>
      </c>
      <c r="L1723" s="16">
        <v>0</v>
      </c>
      <c r="M1723" s="16">
        <v>0</v>
      </c>
      <c r="N1723" s="16">
        <v>0</v>
      </c>
      <c r="O1723" s="16">
        <v>0</v>
      </c>
      <c r="P1723" s="13" t="str">
        <f t="shared" si="52"/>
        <v>P</v>
      </c>
      <c r="Q1723" s="13">
        <f>IFERROR(VLOOKUP($A1723, 'Fielding Data'!$A$1:$H$12056, 5, 0), 0)</f>
        <v>0</v>
      </c>
      <c r="R1723" s="13">
        <f>IFERROR(VLOOKUP($A1723, 'Fielding Data'!$A$1:$H$12056, 6, 0), 0)</f>
        <v>4</v>
      </c>
      <c r="S1723" s="13">
        <f>IFERROR(VLOOKUP($A1723, 'Fielding Data'!$A$1:$H$12056, 7, 0), 0)</f>
        <v>0</v>
      </c>
      <c r="T1723" s="13">
        <f>IFERROR(VLOOKUP($A1723, 'Fielding Data'!$A$1:$H$12056, 8, 0), 0)</f>
        <v>1</v>
      </c>
      <c r="U1723" s="13">
        <f>SUMIFS('Fielding Data'!E:E, 'Fielding Data'!$A:$A, $A1723)</f>
        <v>0</v>
      </c>
      <c r="V1723" s="13">
        <f>SUMIFS('Fielding Data'!F:F, 'Fielding Data'!$A:$A, $A1723)</f>
        <v>4</v>
      </c>
      <c r="W1723" s="13">
        <f>SUMIFS('Fielding Data'!G:G, 'Fielding Data'!$A:$A, $A1723)</f>
        <v>0</v>
      </c>
      <c r="X1723" s="13">
        <f>SUMIFS('Fielding Data'!H:H, 'Fielding Data'!$A:$A, $A1723)</f>
        <v>1</v>
      </c>
    </row>
    <row r="1724" spans="1:24" x14ac:dyDescent="0.3">
      <c r="A1724" s="13" t="str">
        <f t="shared" si="53"/>
        <v>kinslia012011</v>
      </c>
      <c r="B1724" s="16" t="s">
        <v>669</v>
      </c>
      <c r="C1724" s="16">
        <v>2011</v>
      </c>
      <c r="D1724" s="16">
        <v>155</v>
      </c>
      <c r="E1724" s="16">
        <v>620</v>
      </c>
      <c r="F1724" s="16">
        <v>121</v>
      </c>
      <c r="G1724" s="16">
        <v>158</v>
      </c>
      <c r="H1724" s="16">
        <v>34</v>
      </c>
      <c r="I1724" s="16">
        <v>4</v>
      </c>
      <c r="J1724" s="16">
        <v>32</v>
      </c>
      <c r="K1724" s="16">
        <v>77</v>
      </c>
      <c r="L1724" s="16">
        <v>30</v>
      </c>
      <c r="M1724" s="16">
        <v>4</v>
      </c>
      <c r="N1724" s="16">
        <v>89</v>
      </c>
      <c r="O1724" s="16">
        <v>71</v>
      </c>
      <c r="P1724" s="13" t="str">
        <f t="shared" si="52"/>
        <v>2B</v>
      </c>
      <c r="Q1724" s="13">
        <f>IFERROR(VLOOKUP($A1724, 'Fielding Data'!$A$1:$H$12056, 5, 0), 0)</f>
        <v>268</v>
      </c>
      <c r="R1724" s="13">
        <f>IFERROR(VLOOKUP($A1724, 'Fielding Data'!$A$1:$H$12056, 6, 0), 0)</f>
        <v>398</v>
      </c>
      <c r="S1724" s="13">
        <f>IFERROR(VLOOKUP($A1724, 'Fielding Data'!$A$1:$H$12056, 7, 0), 0)</f>
        <v>11</v>
      </c>
      <c r="T1724" s="13">
        <f>IFERROR(VLOOKUP($A1724, 'Fielding Data'!$A$1:$H$12056, 8, 0), 0)</f>
        <v>103</v>
      </c>
      <c r="U1724" s="13">
        <f>SUMIFS('Fielding Data'!E:E, 'Fielding Data'!$A:$A, $A1724)</f>
        <v>268</v>
      </c>
      <c r="V1724" s="13">
        <f>SUMIFS('Fielding Data'!F:F, 'Fielding Data'!$A:$A, $A1724)</f>
        <v>398</v>
      </c>
      <c r="W1724" s="13">
        <f>SUMIFS('Fielding Data'!G:G, 'Fielding Data'!$A:$A, $A1724)</f>
        <v>11</v>
      </c>
      <c r="X1724" s="13">
        <f>SUMIFS('Fielding Data'!H:H, 'Fielding Data'!$A:$A, $A1724)</f>
        <v>103</v>
      </c>
    </row>
    <row r="1725" spans="1:24" x14ac:dyDescent="0.3">
      <c r="A1725" s="13" t="str">
        <f t="shared" si="53"/>
        <v>kintzbr012011</v>
      </c>
      <c r="B1725" s="16" t="s">
        <v>1310</v>
      </c>
      <c r="C1725" s="16">
        <v>2011</v>
      </c>
      <c r="D1725" s="16">
        <v>9</v>
      </c>
      <c r="E1725" s="16">
        <v>1</v>
      </c>
      <c r="F1725" s="16">
        <v>0</v>
      </c>
      <c r="G1725" s="16">
        <v>0</v>
      </c>
      <c r="H1725" s="16">
        <v>0</v>
      </c>
      <c r="I1725" s="16">
        <v>0</v>
      </c>
      <c r="J1725" s="16">
        <v>0</v>
      </c>
      <c r="K1725" s="16">
        <v>0</v>
      </c>
      <c r="L1725" s="16">
        <v>0</v>
      </c>
      <c r="M1725" s="16">
        <v>0</v>
      </c>
      <c r="N1725" s="16">
        <v>0</v>
      </c>
      <c r="O1725" s="16">
        <v>1</v>
      </c>
      <c r="P1725" s="13" t="str">
        <f t="shared" si="52"/>
        <v>P</v>
      </c>
      <c r="Q1725" s="13">
        <f>IFERROR(VLOOKUP($A1725, 'Fielding Data'!$A$1:$H$12056, 5, 0), 0)</f>
        <v>0</v>
      </c>
      <c r="R1725" s="13">
        <f>IFERROR(VLOOKUP($A1725, 'Fielding Data'!$A$1:$H$12056, 6, 0), 0)</f>
        <v>3</v>
      </c>
      <c r="S1725" s="13">
        <f>IFERROR(VLOOKUP($A1725, 'Fielding Data'!$A$1:$H$12056, 7, 0), 0)</f>
        <v>0</v>
      </c>
      <c r="T1725" s="13">
        <f>IFERROR(VLOOKUP($A1725, 'Fielding Data'!$A$1:$H$12056, 8, 0), 0)</f>
        <v>0</v>
      </c>
      <c r="U1725" s="13">
        <f>SUMIFS('Fielding Data'!E:E, 'Fielding Data'!$A:$A, $A1725)</f>
        <v>0</v>
      </c>
      <c r="V1725" s="13">
        <f>SUMIFS('Fielding Data'!F:F, 'Fielding Data'!$A:$A, $A1725)</f>
        <v>3</v>
      </c>
      <c r="W1725" s="13">
        <f>SUMIFS('Fielding Data'!G:G, 'Fielding Data'!$A:$A, $A1725)</f>
        <v>0</v>
      </c>
      <c r="X1725" s="13">
        <f>SUMIFS('Fielding Data'!H:H, 'Fielding Data'!$A:$A, $A1725)</f>
        <v>0</v>
      </c>
    </row>
    <row r="1726" spans="1:24" x14ac:dyDescent="0.3">
      <c r="A1726" s="13" t="str">
        <f t="shared" si="53"/>
        <v>kipnija012011</v>
      </c>
      <c r="B1726" s="16" t="s">
        <v>1534</v>
      </c>
      <c r="C1726" s="16">
        <v>2011</v>
      </c>
      <c r="D1726" s="16">
        <v>36</v>
      </c>
      <c r="E1726" s="16">
        <v>136</v>
      </c>
      <c r="F1726" s="16">
        <v>24</v>
      </c>
      <c r="G1726" s="16">
        <v>37</v>
      </c>
      <c r="H1726" s="16">
        <v>9</v>
      </c>
      <c r="I1726" s="16">
        <v>1</v>
      </c>
      <c r="J1726" s="16">
        <v>7</v>
      </c>
      <c r="K1726" s="16">
        <v>19</v>
      </c>
      <c r="L1726" s="16">
        <v>5</v>
      </c>
      <c r="M1726" s="16">
        <v>0</v>
      </c>
      <c r="N1726" s="16">
        <v>11</v>
      </c>
      <c r="O1726" s="16">
        <v>34</v>
      </c>
      <c r="P1726" s="13" t="str">
        <f t="shared" si="52"/>
        <v>2B</v>
      </c>
      <c r="Q1726" s="13">
        <f>IFERROR(VLOOKUP($A1726, 'Fielding Data'!$A$1:$H$12056, 5, 0), 0)</f>
        <v>58</v>
      </c>
      <c r="R1726" s="13">
        <f>IFERROR(VLOOKUP($A1726, 'Fielding Data'!$A$1:$H$12056, 6, 0), 0)</f>
        <v>100</v>
      </c>
      <c r="S1726" s="13">
        <f>IFERROR(VLOOKUP($A1726, 'Fielding Data'!$A$1:$H$12056, 7, 0), 0)</f>
        <v>6</v>
      </c>
      <c r="T1726" s="13">
        <f>IFERROR(VLOOKUP($A1726, 'Fielding Data'!$A$1:$H$12056, 8, 0), 0)</f>
        <v>16</v>
      </c>
      <c r="U1726" s="13">
        <f>SUMIFS('Fielding Data'!E:E, 'Fielding Data'!$A:$A, $A1726)</f>
        <v>58</v>
      </c>
      <c r="V1726" s="13">
        <f>SUMIFS('Fielding Data'!F:F, 'Fielding Data'!$A:$A, $A1726)</f>
        <v>100</v>
      </c>
      <c r="W1726" s="13">
        <f>SUMIFS('Fielding Data'!G:G, 'Fielding Data'!$A:$A, $A1726)</f>
        <v>6</v>
      </c>
      <c r="X1726" s="13">
        <f>SUMIFS('Fielding Data'!H:H, 'Fielding Data'!$A:$A, $A1726)</f>
        <v>16</v>
      </c>
    </row>
    <row r="1727" spans="1:24" x14ac:dyDescent="0.3">
      <c r="A1727" s="13" t="str">
        <f t="shared" si="53"/>
        <v>kirkmmi012011</v>
      </c>
      <c r="B1727" s="16" t="s">
        <v>1311</v>
      </c>
      <c r="C1727" s="16">
        <v>2011</v>
      </c>
      <c r="D1727" s="16">
        <v>15</v>
      </c>
      <c r="E1727" s="16">
        <v>0</v>
      </c>
      <c r="F1727" s="16">
        <v>0</v>
      </c>
      <c r="G1727" s="16">
        <v>0</v>
      </c>
      <c r="H1727" s="16">
        <v>0</v>
      </c>
      <c r="I1727" s="16">
        <v>0</v>
      </c>
      <c r="J1727" s="16">
        <v>0</v>
      </c>
      <c r="K1727" s="16">
        <v>0</v>
      </c>
      <c r="L1727" s="16">
        <v>0</v>
      </c>
      <c r="M1727" s="16">
        <v>0</v>
      </c>
      <c r="N1727" s="16">
        <v>0</v>
      </c>
      <c r="O1727" s="16">
        <v>0</v>
      </c>
      <c r="P1727" s="13" t="str">
        <f t="shared" si="52"/>
        <v>P</v>
      </c>
      <c r="Q1727" s="13">
        <f>IFERROR(VLOOKUP($A1727, 'Fielding Data'!$A$1:$H$12056, 5, 0), 0)</f>
        <v>2</v>
      </c>
      <c r="R1727" s="13">
        <f>IFERROR(VLOOKUP($A1727, 'Fielding Data'!$A$1:$H$12056, 6, 0), 0)</f>
        <v>4</v>
      </c>
      <c r="S1727" s="13">
        <f>IFERROR(VLOOKUP($A1727, 'Fielding Data'!$A$1:$H$12056, 7, 0), 0)</f>
        <v>0</v>
      </c>
      <c r="T1727" s="13">
        <f>IFERROR(VLOOKUP($A1727, 'Fielding Data'!$A$1:$H$12056, 8, 0), 0)</f>
        <v>0</v>
      </c>
      <c r="U1727" s="13">
        <f>SUMIFS('Fielding Data'!E:E, 'Fielding Data'!$A:$A, $A1727)</f>
        <v>2</v>
      </c>
      <c r="V1727" s="13">
        <f>SUMIFS('Fielding Data'!F:F, 'Fielding Data'!$A:$A, $A1727)</f>
        <v>4</v>
      </c>
      <c r="W1727" s="13">
        <f>SUMIFS('Fielding Data'!G:G, 'Fielding Data'!$A:$A, $A1727)</f>
        <v>0</v>
      </c>
      <c r="X1727" s="13">
        <f>SUMIFS('Fielding Data'!H:H, 'Fielding Data'!$A:$A, $A1727)</f>
        <v>0</v>
      </c>
    </row>
    <row r="1728" spans="1:24" x14ac:dyDescent="0.3">
      <c r="A1728" s="13" t="str">
        <f t="shared" si="53"/>
        <v>klubeco012011</v>
      </c>
      <c r="B1728" s="16" t="s">
        <v>1535</v>
      </c>
      <c r="C1728" s="16">
        <v>2011</v>
      </c>
      <c r="D1728" s="16">
        <v>3</v>
      </c>
      <c r="E1728" s="16">
        <v>0</v>
      </c>
      <c r="F1728" s="16">
        <v>0</v>
      </c>
      <c r="G1728" s="16">
        <v>0</v>
      </c>
      <c r="H1728" s="16">
        <v>0</v>
      </c>
      <c r="I1728" s="16">
        <v>0</v>
      </c>
      <c r="J1728" s="16">
        <v>0</v>
      </c>
      <c r="K1728" s="16">
        <v>0</v>
      </c>
      <c r="L1728" s="16">
        <v>0</v>
      </c>
      <c r="M1728" s="16">
        <v>0</v>
      </c>
      <c r="N1728" s="16">
        <v>0</v>
      </c>
      <c r="O1728" s="16">
        <v>0</v>
      </c>
      <c r="P1728" s="13" t="str">
        <f t="shared" si="52"/>
        <v>P</v>
      </c>
      <c r="Q1728" s="13">
        <f>IFERROR(VLOOKUP($A1728, 'Fielding Data'!$A$1:$H$12056, 5, 0), 0)</f>
        <v>0</v>
      </c>
      <c r="R1728" s="13">
        <f>IFERROR(VLOOKUP($A1728, 'Fielding Data'!$A$1:$H$12056, 6, 0), 0)</f>
        <v>0</v>
      </c>
      <c r="S1728" s="13">
        <f>IFERROR(VLOOKUP($A1728, 'Fielding Data'!$A$1:$H$12056, 7, 0), 0)</f>
        <v>0</v>
      </c>
      <c r="T1728" s="13">
        <f>IFERROR(VLOOKUP($A1728, 'Fielding Data'!$A$1:$H$12056, 8, 0), 0)</f>
        <v>0</v>
      </c>
      <c r="U1728" s="13">
        <f>SUMIFS('Fielding Data'!E:E, 'Fielding Data'!$A:$A, $A1728)</f>
        <v>0</v>
      </c>
      <c r="V1728" s="13">
        <f>SUMIFS('Fielding Data'!F:F, 'Fielding Data'!$A:$A, $A1728)</f>
        <v>0</v>
      </c>
      <c r="W1728" s="13">
        <f>SUMIFS('Fielding Data'!G:G, 'Fielding Data'!$A:$A, $A1728)</f>
        <v>0</v>
      </c>
      <c r="X1728" s="13">
        <f>SUMIFS('Fielding Data'!H:H, 'Fielding Data'!$A:$A, $A1728)</f>
        <v>0</v>
      </c>
    </row>
    <row r="1729" spans="1:24" x14ac:dyDescent="0.3">
      <c r="A1729" s="13" t="str">
        <f t="shared" si="53"/>
        <v>kohnmi012011</v>
      </c>
      <c r="B1729" s="16" t="s">
        <v>1312</v>
      </c>
      <c r="C1729" s="16">
        <v>2011</v>
      </c>
      <c r="D1729" s="16">
        <v>14</v>
      </c>
      <c r="E1729" s="16">
        <v>0</v>
      </c>
      <c r="F1729" s="16">
        <v>0</v>
      </c>
      <c r="G1729" s="16">
        <v>0</v>
      </c>
      <c r="H1729" s="16">
        <v>0</v>
      </c>
      <c r="I1729" s="16">
        <v>0</v>
      </c>
      <c r="J1729" s="16">
        <v>0</v>
      </c>
      <c r="K1729" s="16">
        <v>0</v>
      </c>
      <c r="L1729" s="16">
        <v>0</v>
      </c>
      <c r="M1729" s="16">
        <v>0</v>
      </c>
      <c r="N1729" s="16">
        <v>0</v>
      </c>
      <c r="O1729" s="16">
        <v>0</v>
      </c>
      <c r="P1729" s="13" t="str">
        <f t="shared" si="52"/>
        <v>P</v>
      </c>
      <c r="Q1729" s="13">
        <f>IFERROR(VLOOKUP($A1729, 'Fielding Data'!$A$1:$H$12056, 5, 0), 0)</f>
        <v>1</v>
      </c>
      <c r="R1729" s="13">
        <f>IFERROR(VLOOKUP($A1729, 'Fielding Data'!$A$1:$H$12056, 6, 0), 0)</f>
        <v>1</v>
      </c>
      <c r="S1729" s="13">
        <f>IFERROR(VLOOKUP($A1729, 'Fielding Data'!$A$1:$H$12056, 7, 0), 0)</f>
        <v>1</v>
      </c>
      <c r="T1729" s="13">
        <f>IFERROR(VLOOKUP($A1729, 'Fielding Data'!$A$1:$H$12056, 8, 0), 0)</f>
        <v>0</v>
      </c>
      <c r="U1729" s="13">
        <f>SUMIFS('Fielding Data'!E:E, 'Fielding Data'!$A:$A, $A1729)</f>
        <v>1</v>
      </c>
      <c r="V1729" s="13">
        <f>SUMIFS('Fielding Data'!F:F, 'Fielding Data'!$A:$A, $A1729)</f>
        <v>1</v>
      </c>
      <c r="W1729" s="13">
        <f>SUMIFS('Fielding Data'!G:G, 'Fielding Data'!$A:$A, $A1729)</f>
        <v>1</v>
      </c>
      <c r="X1729" s="13">
        <f>SUMIFS('Fielding Data'!H:H, 'Fielding Data'!$A:$A, $A1729)</f>
        <v>0</v>
      </c>
    </row>
    <row r="1730" spans="1:24" x14ac:dyDescent="0.3">
      <c r="A1730" s="13" t="str">
        <f t="shared" si="53"/>
        <v>konerpa012011</v>
      </c>
      <c r="B1730" s="16" t="s">
        <v>131</v>
      </c>
      <c r="C1730" s="16">
        <v>2011</v>
      </c>
      <c r="D1730" s="16">
        <v>149</v>
      </c>
      <c r="E1730" s="16">
        <v>543</v>
      </c>
      <c r="F1730" s="16">
        <v>69</v>
      </c>
      <c r="G1730" s="16">
        <v>163</v>
      </c>
      <c r="H1730" s="16">
        <v>25</v>
      </c>
      <c r="I1730" s="16">
        <v>0</v>
      </c>
      <c r="J1730" s="16">
        <v>31</v>
      </c>
      <c r="K1730" s="16">
        <v>105</v>
      </c>
      <c r="L1730" s="16">
        <v>1</v>
      </c>
      <c r="M1730" s="16">
        <v>1</v>
      </c>
      <c r="N1730" s="16">
        <v>77</v>
      </c>
      <c r="O1730" s="16">
        <v>89</v>
      </c>
      <c r="P1730" s="13" t="str">
        <f t="shared" ref="P1730:P1793" si="54">IFERROR(VLOOKUP($A1730, Fielding, 4, 0), "Other")</f>
        <v>1B</v>
      </c>
      <c r="Q1730" s="13">
        <f>IFERROR(VLOOKUP($A1730, 'Fielding Data'!$A$1:$H$12056, 5, 0), 0)</f>
        <v>975</v>
      </c>
      <c r="R1730" s="13">
        <f>IFERROR(VLOOKUP($A1730, 'Fielding Data'!$A$1:$H$12056, 6, 0), 0)</f>
        <v>68</v>
      </c>
      <c r="S1730" s="13">
        <f>IFERROR(VLOOKUP($A1730, 'Fielding Data'!$A$1:$H$12056, 7, 0), 0)</f>
        <v>5</v>
      </c>
      <c r="T1730" s="13">
        <f>IFERROR(VLOOKUP($A1730, 'Fielding Data'!$A$1:$H$12056, 8, 0), 0)</f>
        <v>89</v>
      </c>
      <c r="U1730" s="13">
        <f>SUMIFS('Fielding Data'!E:E, 'Fielding Data'!$A:$A, $A1730)</f>
        <v>975</v>
      </c>
      <c r="V1730" s="13">
        <f>SUMIFS('Fielding Data'!F:F, 'Fielding Data'!$A:$A, $A1730)</f>
        <v>68</v>
      </c>
      <c r="W1730" s="13">
        <f>SUMIFS('Fielding Data'!G:G, 'Fielding Data'!$A:$A, $A1730)</f>
        <v>5</v>
      </c>
      <c r="X1730" s="13">
        <f>SUMIFS('Fielding Data'!H:H, 'Fielding Data'!$A:$A, $A1730)</f>
        <v>89</v>
      </c>
    </row>
    <row r="1731" spans="1:24" x14ac:dyDescent="0.3">
      <c r="A1731" s="13" t="str">
        <f t="shared" ref="A1731:A1794" si="55">B1731&amp;C1731</f>
        <v>kontoge012011</v>
      </c>
      <c r="B1731" s="16" t="s">
        <v>1536</v>
      </c>
      <c r="C1731" s="16">
        <v>2011</v>
      </c>
      <c r="D1731" s="16">
        <v>7</v>
      </c>
      <c r="E1731" s="16">
        <v>0</v>
      </c>
      <c r="F1731" s="16">
        <v>0</v>
      </c>
      <c r="G1731" s="16">
        <v>0</v>
      </c>
      <c r="H1731" s="16">
        <v>0</v>
      </c>
      <c r="I1731" s="16">
        <v>0</v>
      </c>
      <c r="J1731" s="16">
        <v>0</v>
      </c>
      <c r="K1731" s="16">
        <v>0</v>
      </c>
      <c r="L1731" s="16">
        <v>0</v>
      </c>
      <c r="M1731" s="16">
        <v>0</v>
      </c>
      <c r="N1731" s="16">
        <v>0</v>
      </c>
      <c r="O1731" s="16">
        <v>0</v>
      </c>
      <c r="P1731" s="13" t="str">
        <f t="shared" si="54"/>
        <v>P</v>
      </c>
      <c r="Q1731" s="13">
        <f>IFERROR(VLOOKUP($A1731, 'Fielding Data'!$A$1:$H$12056, 5, 0), 0)</f>
        <v>0</v>
      </c>
      <c r="R1731" s="13">
        <f>IFERROR(VLOOKUP($A1731, 'Fielding Data'!$A$1:$H$12056, 6, 0), 0)</f>
        <v>0</v>
      </c>
      <c r="S1731" s="13">
        <f>IFERROR(VLOOKUP($A1731, 'Fielding Data'!$A$1:$H$12056, 7, 0), 0)</f>
        <v>0</v>
      </c>
      <c r="T1731" s="13">
        <f>IFERROR(VLOOKUP($A1731, 'Fielding Data'!$A$1:$H$12056, 8, 0), 0)</f>
        <v>0</v>
      </c>
      <c r="U1731" s="13">
        <f>SUMIFS('Fielding Data'!E:E, 'Fielding Data'!$A:$A, $A1731)</f>
        <v>0</v>
      </c>
      <c r="V1731" s="13">
        <f>SUMIFS('Fielding Data'!F:F, 'Fielding Data'!$A:$A, $A1731)</f>
        <v>0</v>
      </c>
      <c r="W1731" s="13">
        <f>SUMIFS('Fielding Data'!G:G, 'Fielding Data'!$A:$A, $A1731)</f>
        <v>0</v>
      </c>
      <c r="X1731" s="13">
        <f>SUMIFS('Fielding Data'!H:H, 'Fielding Data'!$A:$A, $A1731)</f>
        <v>0</v>
      </c>
    </row>
    <row r="1732" spans="1:24" x14ac:dyDescent="0.3">
      <c r="A1732" s="13" t="str">
        <f t="shared" si="55"/>
        <v>kotchca012011</v>
      </c>
      <c r="B1732" s="16" t="s">
        <v>464</v>
      </c>
      <c r="C1732" s="16">
        <v>2011</v>
      </c>
      <c r="D1732" s="16">
        <v>146</v>
      </c>
      <c r="E1732" s="16">
        <v>500</v>
      </c>
      <c r="F1732" s="16">
        <v>44</v>
      </c>
      <c r="G1732" s="16">
        <v>153</v>
      </c>
      <c r="H1732" s="16">
        <v>24</v>
      </c>
      <c r="I1732" s="16">
        <v>2</v>
      </c>
      <c r="J1732" s="16">
        <v>10</v>
      </c>
      <c r="K1732" s="16">
        <v>48</v>
      </c>
      <c r="L1732" s="16">
        <v>2</v>
      </c>
      <c r="M1732" s="16">
        <v>2</v>
      </c>
      <c r="N1732" s="16">
        <v>48</v>
      </c>
      <c r="O1732" s="16">
        <v>66</v>
      </c>
      <c r="P1732" s="13" t="str">
        <f t="shared" si="54"/>
        <v>1B</v>
      </c>
      <c r="Q1732" s="13">
        <f>IFERROR(VLOOKUP($A1732, 'Fielding Data'!$A$1:$H$12056, 5, 0), 0)</f>
        <v>1119</v>
      </c>
      <c r="R1732" s="13">
        <f>IFERROR(VLOOKUP($A1732, 'Fielding Data'!$A$1:$H$12056, 6, 0), 0)</f>
        <v>80</v>
      </c>
      <c r="S1732" s="13">
        <f>IFERROR(VLOOKUP($A1732, 'Fielding Data'!$A$1:$H$12056, 7, 0), 0)</f>
        <v>2</v>
      </c>
      <c r="T1732" s="13">
        <f>IFERROR(VLOOKUP($A1732, 'Fielding Data'!$A$1:$H$12056, 8, 0), 0)</f>
        <v>109</v>
      </c>
      <c r="U1732" s="13">
        <f>SUMIFS('Fielding Data'!E:E, 'Fielding Data'!$A:$A, $A1732)</f>
        <v>1119</v>
      </c>
      <c r="V1732" s="13">
        <f>SUMIFS('Fielding Data'!F:F, 'Fielding Data'!$A:$A, $A1732)</f>
        <v>80</v>
      </c>
      <c r="W1732" s="13">
        <f>SUMIFS('Fielding Data'!G:G, 'Fielding Data'!$A:$A, $A1732)</f>
        <v>2</v>
      </c>
      <c r="X1732" s="13">
        <f>SUMIFS('Fielding Data'!H:H, 'Fielding Data'!$A:$A, $A1732)</f>
        <v>109</v>
      </c>
    </row>
    <row r="1733" spans="1:24" x14ac:dyDescent="0.3">
      <c r="A1733" s="13" t="str">
        <f t="shared" si="55"/>
        <v>kotsama012011</v>
      </c>
      <c r="B1733" s="16" t="s">
        <v>132</v>
      </c>
      <c r="C1733" s="16">
        <v>2011</v>
      </c>
      <c r="D1733" s="16">
        <v>104</v>
      </c>
      <c r="E1733" s="16">
        <v>233</v>
      </c>
      <c r="F1733" s="16">
        <v>18</v>
      </c>
      <c r="G1733" s="16">
        <v>63</v>
      </c>
      <c r="H1733" s="16">
        <v>13</v>
      </c>
      <c r="I1733" s="16">
        <v>1</v>
      </c>
      <c r="J1733" s="16">
        <v>3</v>
      </c>
      <c r="K1733" s="16">
        <v>31</v>
      </c>
      <c r="L1733" s="16">
        <v>3</v>
      </c>
      <c r="M1733" s="16">
        <v>0</v>
      </c>
      <c r="N1733" s="16">
        <v>21</v>
      </c>
      <c r="O1733" s="16">
        <v>27</v>
      </c>
      <c r="P1733" s="13" t="str">
        <f t="shared" si="54"/>
        <v>1B</v>
      </c>
      <c r="Q1733" s="13">
        <f>IFERROR(VLOOKUP($A1733, 'Fielding Data'!$A$1:$H$12056, 5, 0), 0)</f>
        <v>27</v>
      </c>
      <c r="R1733" s="13">
        <f>IFERROR(VLOOKUP($A1733, 'Fielding Data'!$A$1:$H$12056, 6, 0), 0)</f>
        <v>1</v>
      </c>
      <c r="S1733" s="13">
        <f>IFERROR(VLOOKUP($A1733, 'Fielding Data'!$A$1:$H$12056, 7, 0), 0)</f>
        <v>0</v>
      </c>
      <c r="T1733" s="13">
        <f>IFERROR(VLOOKUP($A1733, 'Fielding Data'!$A$1:$H$12056, 8, 0), 0)</f>
        <v>4</v>
      </c>
      <c r="U1733" s="13">
        <f>SUMIFS('Fielding Data'!E:E, 'Fielding Data'!$A:$A, $A1733)</f>
        <v>106</v>
      </c>
      <c r="V1733" s="13">
        <f>SUMIFS('Fielding Data'!F:F, 'Fielding Data'!$A:$A, $A1733)</f>
        <v>3</v>
      </c>
      <c r="W1733" s="13">
        <f>SUMIFS('Fielding Data'!G:G, 'Fielding Data'!$A:$A, $A1733)</f>
        <v>5</v>
      </c>
      <c r="X1733" s="13">
        <f>SUMIFS('Fielding Data'!H:H, 'Fielding Data'!$A:$A, $A1733)</f>
        <v>4</v>
      </c>
    </row>
    <row r="1734" spans="1:24" x14ac:dyDescent="0.3">
      <c r="A1734" s="13" t="str">
        <f t="shared" si="55"/>
        <v>kottage012011</v>
      </c>
      <c r="B1734" s="16" t="s">
        <v>947</v>
      </c>
      <c r="C1734" s="16">
        <v>2011</v>
      </c>
      <c r="D1734" s="16">
        <v>49</v>
      </c>
      <c r="E1734" s="16">
        <v>111</v>
      </c>
      <c r="F1734" s="16">
        <v>15</v>
      </c>
      <c r="G1734" s="16">
        <v>28</v>
      </c>
      <c r="H1734" s="16">
        <v>6</v>
      </c>
      <c r="I1734" s="16">
        <v>1</v>
      </c>
      <c r="J1734" s="16">
        <v>5</v>
      </c>
      <c r="K1734" s="16">
        <v>17</v>
      </c>
      <c r="L1734" s="16">
        <v>0</v>
      </c>
      <c r="M1734" s="16">
        <v>1</v>
      </c>
      <c r="N1734" s="16">
        <v>10</v>
      </c>
      <c r="O1734" s="16">
        <v>26</v>
      </c>
      <c r="P1734" s="13" t="str">
        <f t="shared" si="54"/>
        <v>C</v>
      </c>
      <c r="Q1734" s="13">
        <f>IFERROR(VLOOKUP($A1734, 'Fielding Data'!$A$1:$H$12056, 5, 0), 0)</f>
        <v>171</v>
      </c>
      <c r="R1734" s="13">
        <f>IFERROR(VLOOKUP($A1734, 'Fielding Data'!$A$1:$H$12056, 6, 0), 0)</f>
        <v>8</v>
      </c>
      <c r="S1734" s="13">
        <f>IFERROR(VLOOKUP($A1734, 'Fielding Data'!$A$1:$H$12056, 7, 0), 0)</f>
        <v>0</v>
      </c>
      <c r="T1734" s="13">
        <f>IFERROR(VLOOKUP($A1734, 'Fielding Data'!$A$1:$H$12056, 8, 0), 0)</f>
        <v>0</v>
      </c>
      <c r="U1734" s="13">
        <f>SUMIFS('Fielding Data'!E:E, 'Fielding Data'!$A:$A, $A1734)</f>
        <v>171</v>
      </c>
      <c r="V1734" s="13">
        <f>SUMIFS('Fielding Data'!F:F, 'Fielding Data'!$A:$A, $A1734)</f>
        <v>8</v>
      </c>
      <c r="W1734" s="13">
        <f>SUMIFS('Fielding Data'!G:G, 'Fielding Data'!$A:$A, $A1734)</f>
        <v>0</v>
      </c>
      <c r="X1734" s="13">
        <f>SUMIFS('Fielding Data'!H:H, 'Fielding Data'!$A:$A, $A1734)</f>
        <v>0</v>
      </c>
    </row>
    <row r="1735" spans="1:24" x14ac:dyDescent="0.3">
      <c r="A1735" s="13" t="str">
        <f t="shared" si="55"/>
        <v>kozmape012011</v>
      </c>
      <c r="B1735" s="16" t="s">
        <v>1537</v>
      </c>
      <c r="C1735" s="16">
        <v>2011</v>
      </c>
      <c r="D1735" s="16">
        <v>16</v>
      </c>
      <c r="E1735" s="16">
        <v>17</v>
      </c>
      <c r="F1735" s="16">
        <v>2</v>
      </c>
      <c r="G1735" s="16">
        <v>3</v>
      </c>
      <c r="H1735" s="16">
        <v>1</v>
      </c>
      <c r="I1735" s="16">
        <v>0</v>
      </c>
      <c r="J1735" s="16">
        <v>0</v>
      </c>
      <c r="K1735" s="16">
        <v>1</v>
      </c>
      <c r="L1735" s="16">
        <v>0</v>
      </c>
      <c r="M1735" s="16">
        <v>0</v>
      </c>
      <c r="N1735" s="16">
        <v>4</v>
      </c>
      <c r="O1735" s="16">
        <v>4</v>
      </c>
      <c r="P1735" s="13" t="str">
        <f t="shared" si="54"/>
        <v>2B</v>
      </c>
      <c r="Q1735" s="13">
        <f>IFERROR(VLOOKUP($A1735, 'Fielding Data'!$A$1:$H$12056, 5, 0), 0)</f>
        <v>7</v>
      </c>
      <c r="R1735" s="13">
        <f>IFERROR(VLOOKUP($A1735, 'Fielding Data'!$A$1:$H$12056, 6, 0), 0)</f>
        <v>12</v>
      </c>
      <c r="S1735" s="13">
        <f>IFERROR(VLOOKUP($A1735, 'Fielding Data'!$A$1:$H$12056, 7, 0), 0)</f>
        <v>0</v>
      </c>
      <c r="T1735" s="13">
        <f>IFERROR(VLOOKUP($A1735, 'Fielding Data'!$A$1:$H$12056, 8, 0), 0)</f>
        <v>5</v>
      </c>
      <c r="U1735" s="13">
        <f>SUMIFS('Fielding Data'!E:E, 'Fielding Data'!$A:$A, $A1735)</f>
        <v>9</v>
      </c>
      <c r="V1735" s="13">
        <f>SUMIFS('Fielding Data'!F:F, 'Fielding Data'!$A:$A, $A1735)</f>
        <v>13</v>
      </c>
      <c r="W1735" s="13">
        <f>SUMIFS('Fielding Data'!G:G, 'Fielding Data'!$A:$A, $A1735)</f>
        <v>0</v>
      </c>
      <c r="X1735" s="13">
        <f>SUMIFS('Fielding Data'!H:H, 'Fielding Data'!$A:$A, $A1735)</f>
        <v>5</v>
      </c>
    </row>
    <row r="1736" spans="1:24" x14ac:dyDescent="0.3">
      <c r="A1736" s="13" t="str">
        <f t="shared" si="55"/>
        <v>kratzer012011</v>
      </c>
      <c r="B1736" s="16" t="s">
        <v>1313</v>
      </c>
      <c r="C1736" s="16">
        <v>2011</v>
      </c>
      <c r="D1736" s="16">
        <v>2</v>
      </c>
      <c r="E1736" s="16">
        <v>6</v>
      </c>
      <c r="F1736" s="16">
        <v>0</v>
      </c>
      <c r="G1736" s="16">
        <v>2</v>
      </c>
      <c r="H1736" s="16">
        <v>1</v>
      </c>
      <c r="I1736" s="16">
        <v>0</v>
      </c>
      <c r="J1736" s="16">
        <v>0</v>
      </c>
      <c r="K1736" s="16">
        <v>0</v>
      </c>
      <c r="L1736" s="16">
        <v>0</v>
      </c>
      <c r="M1736" s="16">
        <v>0</v>
      </c>
      <c r="N1736" s="16">
        <v>0</v>
      </c>
      <c r="O1736" s="16">
        <v>1</v>
      </c>
      <c r="P1736" s="13" t="str">
        <f t="shared" si="54"/>
        <v>C</v>
      </c>
      <c r="Q1736" s="13">
        <f>IFERROR(VLOOKUP($A1736, 'Fielding Data'!$A$1:$H$12056, 5, 0), 0)</f>
        <v>10</v>
      </c>
      <c r="R1736" s="13">
        <f>IFERROR(VLOOKUP($A1736, 'Fielding Data'!$A$1:$H$12056, 6, 0), 0)</f>
        <v>0</v>
      </c>
      <c r="S1736" s="13">
        <f>IFERROR(VLOOKUP($A1736, 'Fielding Data'!$A$1:$H$12056, 7, 0), 0)</f>
        <v>0</v>
      </c>
      <c r="T1736" s="13">
        <f>IFERROR(VLOOKUP($A1736, 'Fielding Data'!$A$1:$H$12056, 8, 0), 0)</f>
        <v>0</v>
      </c>
      <c r="U1736" s="13">
        <f>SUMIFS('Fielding Data'!E:E, 'Fielding Data'!$A:$A, $A1736)</f>
        <v>10</v>
      </c>
      <c r="V1736" s="13">
        <f>SUMIFS('Fielding Data'!F:F, 'Fielding Data'!$A:$A, $A1736)</f>
        <v>0</v>
      </c>
      <c r="W1736" s="13">
        <f>SUMIFS('Fielding Data'!G:G, 'Fielding Data'!$A:$A, $A1736)</f>
        <v>0</v>
      </c>
      <c r="X1736" s="13">
        <f>SUMIFS('Fielding Data'!H:H, 'Fielding Data'!$A:$A, $A1736)</f>
        <v>0</v>
      </c>
    </row>
    <row r="1737" spans="1:24" x14ac:dyDescent="0.3">
      <c r="A1737" s="13" t="str">
        <f t="shared" si="55"/>
        <v>kroenza012011</v>
      </c>
      <c r="B1737" s="16" t="s">
        <v>1314</v>
      </c>
      <c r="C1737" s="16">
        <v>2011</v>
      </c>
      <c r="D1737" s="16">
        <v>4</v>
      </c>
      <c r="E1737" s="16">
        <v>0</v>
      </c>
      <c r="F1737" s="16">
        <v>0</v>
      </c>
      <c r="G1737" s="16">
        <v>0</v>
      </c>
      <c r="H1737" s="16">
        <v>0</v>
      </c>
      <c r="I1737" s="16">
        <v>0</v>
      </c>
      <c r="J1737" s="16">
        <v>0</v>
      </c>
      <c r="K1737" s="16">
        <v>0</v>
      </c>
      <c r="L1737" s="16">
        <v>0</v>
      </c>
      <c r="M1737" s="16">
        <v>0</v>
      </c>
      <c r="N1737" s="16">
        <v>0</v>
      </c>
      <c r="O1737" s="16">
        <v>0</v>
      </c>
      <c r="P1737" s="13" t="str">
        <f t="shared" si="54"/>
        <v>P</v>
      </c>
      <c r="Q1737" s="13">
        <f>IFERROR(VLOOKUP($A1737, 'Fielding Data'!$A$1:$H$12056, 5, 0), 0)</f>
        <v>0</v>
      </c>
      <c r="R1737" s="13">
        <f>IFERROR(VLOOKUP($A1737, 'Fielding Data'!$A$1:$H$12056, 6, 0), 0)</f>
        <v>1</v>
      </c>
      <c r="S1737" s="13">
        <f>IFERROR(VLOOKUP($A1737, 'Fielding Data'!$A$1:$H$12056, 7, 0), 0)</f>
        <v>0</v>
      </c>
      <c r="T1737" s="13">
        <f>IFERROR(VLOOKUP($A1737, 'Fielding Data'!$A$1:$H$12056, 8, 0), 0)</f>
        <v>0</v>
      </c>
      <c r="U1737" s="13">
        <f>SUMIFS('Fielding Data'!E:E, 'Fielding Data'!$A:$A, $A1737)</f>
        <v>0</v>
      </c>
      <c r="V1737" s="13">
        <f>SUMIFS('Fielding Data'!F:F, 'Fielding Data'!$A:$A, $A1737)</f>
        <v>1</v>
      </c>
      <c r="W1737" s="13">
        <f>SUMIFS('Fielding Data'!G:G, 'Fielding Data'!$A:$A, $A1737)</f>
        <v>0</v>
      </c>
      <c r="X1737" s="13">
        <f>SUMIFS('Fielding Data'!H:H, 'Fielding Data'!$A:$A, $A1737)</f>
        <v>0</v>
      </c>
    </row>
    <row r="1738" spans="1:24" x14ac:dyDescent="0.3">
      <c r="A1738" s="13" t="str">
        <f t="shared" si="55"/>
        <v>kubelja012011</v>
      </c>
      <c r="B1738" s="16" t="s">
        <v>465</v>
      </c>
      <c r="C1738" s="16">
        <v>2011</v>
      </c>
      <c r="D1738" s="16">
        <v>99</v>
      </c>
      <c r="E1738" s="16">
        <v>366</v>
      </c>
      <c r="F1738" s="16">
        <v>37</v>
      </c>
      <c r="G1738" s="16">
        <v>100</v>
      </c>
      <c r="H1738" s="16">
        <v>21</v>
      </c>
      <c r="I1738" s="16">
        <v>1</v>
      </c>
      <c r="J1738" s="16">
        <v>12</v>
      </c>
      <c r="K1738" s="16">
        <v>58</v>
      </c>
      <c r="L1738" s="16">
        <v>1</v>
      </c>
      <c r="M1738" s="16">
        <v>1</v>
      </c>
      <c r="N1738" s="16">
        <v>32</v>
      </c>
      <c r="O1738" s="16">
        <v>86</v>
      </c>
      <c r="P1738" s="13" t="str">
        <f t="shared" si="54"/>
        <v>LF</v>
      </c>
      <c r="Q1738" s="13">
        <f>IFERROR(VLOOKUP($A1738, 'Fielding Data'!$A$1:$H$12056, 5, 0), 0)</f>
        <v>0</v>
      </c>
      <c r="R1738" s="13">
        <f>IFERROR(VLOOKUP($A1738, 'Fielding Data'!$A$1:$H$12056, 6, 0), 0)</f>
        <v>0</v>
      </c>
      <c r="S1738" s="13">
        <f>IFERROR(VLOOKUP($A1738, 'Fielding Data'!$A$1:$H$12056, 7, 0), 0)</f>
        <v>0</v>
      </c>
      <c r="T1738" s="13">
        <f>IFERROR(VLOOKUP($A1738, 'Fielding Data'!$A$1:$H$12056, 8, 0), 0)</f>
        <v>0</v>
      </c>
      <c r="U1738" s="13">
        <f>SUMIFS('Fielding Data'!E:E, 'Fielding Data'!$A:$A, $A1738)</f>
        <v>110</v>
      </c>
      <c r="V1738" s="13">
        <f>SUMIFS('Fielding Data'!F:F, 'Fielding Data'!$A:$A, $A1738)</f>
        <v>9</v>
      </c>
      <c r="W1738" s="13">
        <f>SUMIFS('Fielding Data'!G:G, 'Fielding Data'!$A:$A, $A1738)</f>
        <v>1</v>
      </c>
      <c r="X1738" s="13">
        <f>SUMIFS('Fielding Data'!H:H, 'Fielding Data'!$A:$A, $A1738)</f>
        <v>3</v>
      </c>
    </row>
    <row r="1739" spans="1:24" x14ac:dyDescent="0.3">
      <c r="A1739" s="13" t="str">
        <f t="shared" si="55"/>
        <v>kuoho012011</v>
      </c>
      <c r="B1739" s="16" t="s">
        <v>562</v>
      </c>
      <c r="C1739" s="16">
        <v>2011</v>
      </c>
      <c r="D1739" s="16">
        <v>40</v>
      </c>
      <c r="E1739" s="16">
        <v>0</v>
      </c>
      <c r="F1739" s="16">
        <v>0</v>
      </c>
      <c r="G1739" s="16">
        <v>0</v>
      </c>
      <c r="H1739" s="16">
        <v>0</v>
      </c>
      <c r="I1739" s="16">
        <v>0</v>
      </c>
      <c r="J1739" s="16">
        <v>0</v>
      </c>
      <c r="K1739" s="16">
        <v>0</v>
      </c>
      <c r="L1739" s="16">
        <v>0</v>
      </c>
      <c r="M1739" s="16">
        <v>0</v>
      </c>
      <c r="N1739" s="16">
        <v>0</v>
      </c>
      <c r="O1739" s="16">
        <v>0</v>
      </c>
      <c r="P1739" s="13" t="str">
        <f t="shared" si="54"/>
        <v>P</v>
      </c>
      <c r="Q1739" s="13">
        <f>IFERROR(VLOOKUP($A1739, 'Fielding Data'!$A$1:$H$12056, 5, 0), 0)</f>
        <v>1</v>
      </c>
      <c r="R1739" s="13">
        <f>IFERROR(VLOOKUP($A1739, 'Fielding Data'!$A$1:$H$12056, 6, 0), 0)</f>
        <v>0</v>
      </c>
      <c r="S1739" s="13">
        <f>IFERROR(VLOOKUP($A1739, 'Fielding Data'!$A$1:$H$12056, 7, 0), 0)</f>
        <v>1</v>
      </c>
      <c r="T1739" s="13">
        <f>IFERROR(VLOOKUP($A1739, 'Fielding Data'!$A$1:$H$12056, 8, 0), 0)</f>
        <v>0</v>
      </c>
      <c r="U1739" s="13">
        <f>SUMIFS('Fielding Data'!E:E, 'Fielding Data'!$A:$A, $A1739)</f>
        <v>1</v>
      </c>
      <c r="V1739" s="13">
        <f>SUMIFS('Fielding Data'!F:F, 'Fielding Data'!$A:$A, $A1739)</f>
        <v>0</v>
      </c>
      <c r="W1739" s="13">
        <f>SUMIFS('Fielding Data'!G:G, 'Fielding Data'!$A:$A, $A1739)</f>
        <v>1</v>
      </c>
      <c r="X1739" s="13">
        <f>SUMIFS('Fielding Data'!H:H, 'Fielding Data'!$A:$A, $A1739)</f>
        <v>0</v>
      </c>
    </row>
    <row r="1740" spans="1:24" x14ac:dyDescent="0.3">
      <c r="A1740" s="13" t="str">
        <f t="shared" si="55"/>
        <v>kurodhi012011</v>
      </c>
      <c r="B1740" s="16" t="s">
        <v>948</v>
      </c>
      <c r="C1740" s="16">
        <v>2011</v>
      </c>
      <c r="D1740" s="16">
        <v>32</v>
      </c>
      <c r="E1740" s="16">
        <v>61</v>
      </c>
      <c r="F1740" s="16">
        <v>2</v>
      </c>
      <c r="G1740" s="16">
        <v>7</v>
      </c>
      <c r="H1740" s="16">
        <v>0</v>
      </c>
      <c r="I1740" s="16">
        <v>0</v>
      </c>
      <c r="J1740" s="16">
        <v>0</v>
      </c>
      <c r="K1740" s="16">
        <v>1</v>
      </c>
      <c r="L1740" s="16">
        <v>0</v>
      </c>
      <c r="M1740" s="16">
        <v>0</v>
      </c>
      <c r="N1740" s="16">
        <v>4</v>
      </c>
      <c r="O1740" s="16">
        <v>20</v>
      </c>
      <c r="P1740" s="13" t="str">
        <f t="shared" si="54"/>
        <v>P</v>
      </c>
      <c r="Q1740" s="13">
        <f>IFERROR(VLOOKUP($A1740, 'Fielding Data'!$A$1:$H$12056, 5, 0), 0)</f>
        <v>15</v>
      </c>
      <c r="R1740" s="13">
        <f>IFERROR(VLOOKUP($A1740, 'Fielding Data'!$A$1:$H$12056, 6, 0), 0)</f>
        <v>36</v>
      </c>
      <c r="S1740" s="13">
        <f>IFERROR(VLOOKUP($A1740, 'Fielding Data'!$A$1:$H$12056, 7, 0), 0)</f>
        <v>0</v>
      </c>
      <c r="T1740" s="13">
        <f>IFERROR(VLOOKUP($A1740, 'Fielding Data'!$A$1:$H$12056, 8, 0), 0)</f>
        <v>5</v>
      </c>
      <c r="U1740" s="13">
        <f>SUMIFS('Fielding Data'!E:E, 'Fielding Data'!$A:$A, $A1740)</f>
        <v>15</v>
      </c>
      <c r="V1740" s="13">
        <f>SUMIFS('Fielding Data'!F:F, 'Fielding Data'!$A:$A, $A1740)</f>
        <v>36</v>
      </c>
      <c r="W1740" s="13">
        <f>SUMIFS('Fielding Data'!G:G, 'Fielding Data'!$A:$A, $A1740)</f>
        <v>0</v>
      </c>
      <c r="X1740" s="13">
        <f>SUMIFS('Fielding Data'!H:H, 'Fielding Data'!$A:$A, $A1740)</f>
        <v>5</v>
      </c>
    </row>
    <row r="1741" spans="1:24" x14ac:dyDescent="0.3">
      <c r="A1741" s="13" t="str">
        <f t="shared" si="55"/>
        <v>lackejo012011</v>
      </c>
      <c r="B1741" s="16" t="s">
        <v>309</v>
      </c>
      <c r="C1741" s="16">
        <v>2011</v>
      </c>
      <c r="D1741" s="16">
        <v>28</v>
      </c>
      <c r="E1741" s="16">
        <v>3</v>
      </c>
      <c r="F1741" s="16">
        <v>0</v>
      </c>
      <c r="G1741" s="16">
        <v>1</v>
      </c>
      <c r="H1741" s="16">
        <v>1</v>
      </c>
      <c r="I1741" s="16">
        <v>0</v>
      </c>
      <c r="J1741" s="16">
        <v>0</v>
      </c>
      <c r="K1741" s="16">
        <v>1</v>
      </c>
      <c r="L1741" s="16">
        <v>0</v>
      </c>
      <c r="M1741" s="16">
        <v>0</v>
      </c>
      <c r="N1741" s="16">
        <v>0</v>
      </c>
      <c r="O1741" s="16">
        <v>1</v>
      </c>
      <c r="P1741" s="13" t="str">
        <f t="shared" si="54"/>
        <v>P</v>
      </c>
      <c r="Q1741" s="13">
        <f>IFERROR(VLOOKUP($A1741, 'Fielding Data'!$A$1:$H$12056, 5, 0), 0)</f>
        <v>19</v>
      </c>
      <c r="R1741" s="13">
        <f>IFERROR(VLOOKUP($A1741, 'Fielding Data'!$A$1:$H$12056, 6, 0), 0)</f>
        <v>16</v>
      </c>
      <c r="S1741" s="13">
        <f>IFERROR(VLOOKUP($A1741, 'Fielding Data'!$A$1:$H$12056, 7, 0), 0)</f>
        <v>3</v>
      </c>
      <c r="T1741" s="13">
        <f>IFERROR(VLOOKUP($A1741, 'Fielding Data'!$A$1:$H$12056, 8, 0), 0)</f>
        <v>4</v>
      </c>
      <c r="U1741" s="13">
        <f>SUMIFS('Fielding Data'!E:E, 'Fielding Data'!$A:$A, $A1741)</f>
        <v>19</v>
      </c>
      <c r="V1741" s="13">
        <f>SUMIFS('Fielding Data'!F:F, 'Fielding Data'!$A:$A, $A1741)</f>
        <v>16</v>
      </c>
      <c r="W1741" s="13">
        <f>SUMIFS('Fielding Data'!G:G, 'Fielding Data'!$A:$A, $A1741)</f>
        <v>3</v>
      </c>
      <c r="X1741" s="13">
        <f>SUMIFS('Fielding Data'!H:H, 'Fielding Data'!$A:$A, $A1741)</f>
        <v>4</v>
      </c>
    </row>
    <row r="1742" spans="1:24" x14ac:dyDescent="0.3">
      <c r="A1742" s="13" t="str">
        <f t="shared" si="55"/>
        <v>lahaibr012011</v>
      </c>
      <c r="B1742" s="16" t="s">
        <v>949</v>
      </c>
      <c r="C1742" s="16">
        <v>2011</v>
      </c>
      <c r="D1742" s="16">
        <v>20</v>
      </c>
      <c r="E1742" s="16">
        <v>59</v>
      </c>
      <c r="F1742" s="16">
        <v>9</v>
      </c>
      <c r="G1742" s="16">
        <v>17</v>
      </c>
      <c r="H1742" s="16">
        <v>5</v>
      </c>
      <c r="I1742" s="16">
        <v>1</v>
      </c>
      <c r="J1742" s="16">
        <v>2</v>
      </c>
      <c r="K1742" s="16">
        <v>6</v>
      </c>
      <c r="L1742" s="16">
        <v>0</v>
      </c>
      <c r="M1742" s="16">
        <v>0</v>
      </c>
      <c r="N1742" s="16">
        <v>9</v>
      </c>
      <c r="O1742" s="16">
        <v>18</v>
      </c>
      <c r="P1742" s="13" t="str">
        <f t="shared" si="54"/>
        <v>1B</v>
      </c>
      <c r="Q1742" s="13">
        <f>IFERROR(VLOOKUP($A1742, 'Fielding Data'!$A$1:$H$12056, 5, 0), 0)</f>
        <v>15</v>
      </c>
      <c r="R1742" s="13">
        <f>IFERROR(VLOOKUP($A1742, 'Fielding Data'!$A$1:$H$12056, 6, 0), 0)</f>
        <v>0</v>
      </c>
      <c r="S1742" s="13">
        <f>IFERROR(VLOOKUP($A1742, 'Fielding Data'!$A$1:$H$12056, 7, 0), 0)</f>
        <v>0</v>
      </c>
      <c r="T1742" s="13">
        <f>IFERROR(VLOOKUP($A1742, 'Fielding Data'!$A$1:$H$12056, 8, 0), 0)</f>
        <v>3</v>
      </c>
      <c r="U1742" s="13">
        <f>SUMIFS('Fielding Data'!E:E, 'Fielding Data'!$A:$A, $A1742)</f>
        <v>38</v>
      </c>
      <c r="V1742" s="13">
        <f>SUMIFS('Fielding Data'!F:F, 'Fielding Data'!$A:$A, $A1742)</f>
        <v>0</v>
      </c>
      <c r="W1742" s="13">
        <f>SUMIFS('Fielding Data'!G:G, 'Fielding Data'!$A:$A, $A1742)</f>
        <v>1</v>
      </c>
      <c r="X1742" s="13">
        <f>SUMIFS('Fielding Data'!H:H, 'Fielding Data'!$A:$A, $A1742)</f>
        <v>3</v>
      </c>
    </row>
    <row r="1743" spans="1:24" x14ac:dyDescent="0.3">
      <c r="A1743" s="13" t="str">
        <f t="shared" si="55"/>
        <v>lairdbr012011</v>
      </c>
      <c r="B1743" s="16" t="s">
        <v>1538</v>
      </c>
      <c r="C1743" s="16">
        <v>2011</v>
      </c>
      <c r="D1743" s="16">
        <v>11</v>
      </c>
      <c r="E1743" s="16">
        <v>21</v>
      </c>
      <c r="F1743" s="16">
        <v>3</v>
      </c>
      <c r="G1743" s="16">
        <v>4</v>
      </c>
      <c r="H1743" s="16">
        <v>0</v>
      </c>
      <c r="I1743" s="16">
        <v>0</v>
      </c>
      <c r="J1743" s="16">
        <v>0</v>
      </c>
      <c r="K1743" s="16">
        <v>1</v>
      </c>
      <c r="L1743" s="16">
        <v>0</v>
      </c>
      <c r="M1743" s="16">
        <v>0</v>
      </c>
      <c r="N1743" s="16">
        <v>3</v>
      </c>
      <c r="O1743" s="16">
        <v>4</v>
      </c>
      <c r="P1743" s="13" t="str">
        <f t="shared" si="54"/>
        <v>1B</v>
      </c>
      <c r="Q1743" s="13">
        <f>IFERROR(VLOOKUP($A1743, 'Fielding Data'!$A$1:$H$12056, 5, 0), 0)</f>
        <v>16</v>
      </c>
      <c r="R1743" s="13">
        <f>IFERROR(VLOOKUP($A1743, 'Fielding Data'!$A$1:$H$12056, 6, 0), 0)</f>
        <v>5</v>
      </c>
      <c r="S1743" s="13">
        <f>IFERROR(VLOOKUP($A1743, 'Fielding Data'!$A$1:$H$12056, 7, 0), 0)</f>
        <v>1</v>
      </c>
      <c r="T1743" s="13">
        <f>IFERROR(VLOOKUP($A1743, 'Fielding Data'!$A$1:$H$12056, 8, 0), 0)</f>
        <v>3</v>
      </c>
      <c r="U1743" s="13">
        <f>SUMIFS('Fielding Data'!E:E, 'Fielding Data'!$A:$A, $A1743)</f>
        <v>19</v>
      </c>
      <c r="V1743" s="13">
        <f>SUMIFS('Fielding Data'!F:F, 'Fielding Data'!$A:$A, $A1743)</f>
        <v>12</v>
      </c>
      <c r="W1743" s="13">
        <f>SUMIFS('Fielding Data'!G:G, 'Fielding Data'!$A:$A, $A1743)</f>
        <v>1</v>
      </c>
      <c r="X1743" s="13">
        <f>SUMIFS('Fielding Data'!H:H, 'Fielding Data'!$A:$A, $A1743)</f>
        <v>4</v>
      </c>
    </row>
    <row r="1744" spans="1:24" x14ac:dyDescent="0.3">
      <c r="A1744" s="13" t="str">
        <f t="shared" si="55"/>
        <v>lairdge012011</v>
      </c>
      <c r="B1744" s="16" t="s">
        <v>383</v>
      </c>
      <c r="C1744" s="16">
        <v>2011</v>
      </c>
      <c r="D1744" s="16">
        <v>37</v>
      </c>
      <c r="E1744" s="16">
        <v>95</v>
      </c>
      <c r="F1744" s="16">
        <v>11</v>
      </c>
      <c r="G1744" s="16">
        <v>22</v>
      </c>
      <c r="H1744" s="16">
        <v>7</v>
      </c>
      <c r="I1744" s="16">
        <v>1</v>
      </c>
      <c r="J1744" s="16">
        <v>1</v>
      </c>
      <c r="K1744" s="16">
        <v>12</v>
      </c>
      <c r="L1744" s="16">
        <v>1</v>
      </c>
      <c r="M1744" s="16">
        <v>1</v>
      </c>
      <c r="N1744" s="16">
        <v>9</v>
      </c>
      <c r="O1744" s="16">
        <v>19</v>
      </c>
      <c r="P1744" s="13" t="str">
        <f t="shared" si="54"/>
        <v>1B</v>
      </c>
      <c r="Q1744" s="13">
        <f>IFERROR(VLOOKUP($A1744, 'Fielding Data'!$A$1:$H$12056, 5, 0), 0)</f>
        <v>1</v>
      </c>
      <c r="R1744" s="13">
        <f>IFERROR(VLOOKUP($A1744, 'Fielding Data'!$A$1:$H$12056, 6, 0), 0)</f>
        <v>0</v>
      </c>
      <c r="S1744" s="13">
        <f>IFERROR(VLOOKUP($A1744, 'Fielding Data'!$A$1:$H$12056, 7, 0), 0)</f>
        <v>0</v>
      </c>
      <c r="T1744" s="13">
        <f>IFERROR(VLOOKUP($A1744, 'Fielding Data'!$A$1:$H$12056, 8, 0), 0)</f>
        <v>0</v>
      </c>
      <c r="U1744" s="13">
        <f>SUMIFS('Fielding Data'!E:E, 'Fielding Data'!$A:$A, $A1744)</f>
        <v>183</v>
      </c>
      <c r="V1744" s="13">
        <f>SUMIFS('Fielding Data'!F:F, 'Fielding Data'!$A:$A, $A1744)</f>
        <v>12</v>
      </c>
      <c r="W1744" s="13">
        <f>SUMIFS('Fielding Data'!G:G, 'Fielding Data'!$A:$A, $A1744)</f>
        <v>3</v>
      </c>
      <c r="X1744" s="13">
        <f>SUMIFS('Fielding Data'!H:H, 'Fielding Data'!$A:$A, $A1744)</f>
        <v>1</v>
      </c>
    </row>
    <row r="1745" spans="1:24" x14ac:dyDescent="0.3">
      <c r="A1745" s="13" t="str">
        <f t="shared" si="55"/>
        <v>langery012011</v>
      </c>
      <c r="B1745" s="16" t="s">
        <v>311</v>
      </c>
      <c r="C1745" s="16">
        <v>2011</v>
      </c>
      <c r="D1745" s="16">
        <v>19</v>
      </c>
      <c r="E1745" s="16">
        <v>52</v>
      </c>
      <c r="F1745" s="16">
        <v>6</v>
      </c>
      <c r="G1745" s="16">
        <v>9</v>
      </c>
      <c r="H1745" s="16">
        <v>0</v>
      </c>
      <c r="I1745" s="16">
        <v>0</v>
      </c>
      <c r="J1745" s="16">
        <v>3</v>
      </c>
      <c r="K1745" s="16">
        <v>6</v>
      </c>
      <c r="L1745" s="16">
        <v>0</v>
      </c>
      <c r="M1745" s="16">
        <v>1</v>
      </c>
      <c r="N1745" s="16">
        <v>11</v>
      </c>
      <c r="O1745" s="16">
        <v>22</v>
      </c>
      <c r="P1745" s="13" t="str">
        <f t="shared" si="54"/>
        <v>CF</v>
      </c>
      <c r="Q1745" s="13">
        <f>IFERROR(VLOOKUP($A1745, 'Fielding Data'!$A$1:$H$12056, 5, 0), 0)</f>
        <v>0</v>
      </c>
      <c r="R1745" s="13">
        <f>IFERROR(VLOOKUP($A1745, 'Fielding Data'!$A$1:$H$12056, 6, 0), 0)</f>
        <v>0</v>
      </c>
      <c r="S1745" s="13">
        <f>IFERROR(VLOOKUP($A1745, 'Fielding Data'!$A$1:$H$12056, 7, 0), 0)</f>
        <v>0</v>
      </c>
      <c r="T1745" s="13">
        <f>IFERROR(VLOOKUP($A1745, 'Fielding Data'!$A$1:$H$12056, 8, 0), 0)</f>
        <v>0</v>
      </c>
      <c r="U1745" s="13">
        <f>SUMIFS('Fielding Data'!E:E, 'Fielding Data'!$A:$A, $A1745)</f>
        <v>33</v>
      </c>
      <c r="V1745" s="13">
        <f>SUMIFS('Fielding Data'!F:F, 'Fielding Data'!$A:$A, $A1745)</f>
        <v>0</v>
      </c>
      <c r="W1745" s="13">
        <f>SUMIFS('Fielding Data'!G:G, 'Fielding Data'!$A:$A, $A1745)</f>
        <v>0</v>
      </c>
      <c r="X1745" s="13">
        <f>SUMIFS('Fielding Data'!H:H, 'Fielding Data'!$A:$A, $A1745)</f>
        <v>0</v>
      </c>
    </row>
    <row r="1746" spans="1:24" x14ac:dyDescent="0.3">
      <c r="A1746" s="13" t="str">
        <f t="shared" si="55"/>
        <v>lannajo012011</v>
      </c>
      <c r="B1746" s="16" t="s">
        <v>811</v>
      </c>
      <c r="C1746" s="16">
        <v>2011</v>
      </c>
      <c r="D1746" s="16">
        <v>33</v>
      </c>
      <c r="E1746" s="16">
        <v>57</v>
      </c>
      <c r="F1746" s="16">
        <v>3</v>
      </c>
      <c r="G1746" s="16">
        <v>5</v>
      </c>
      <c r="H1746" s="16">
        <v>0</v>
      </c>
      <c r="I1746" s="16">
        <v>0</v>
      </c>
      <c r="J1746" s="16">
        <v>1</v>
      </c>
      <c r="K1746" s="16">
        <v>5</v>
      </c>
      <c r="L1746" s="16">
        <v>0</v>
      </c>
      <c r="M1746" s="16">
        <v>0</v>
      </c>
      <c r="N1746" s="16">
        <v>3</v>
      </c>
      <c r="O1746" s="16">
        <v>24</v>
      </c>
      <c r="P1746" s="13" t="str">
        <f t="shared" si="54"/>
        <v>P</v>
      </c>
      <c r="Q1746" s="13">
        <f>IFERROR(VLOOKUP($A1746, 'Fielding Data'!$A$1:$H$12056, 5, 0), 0)</f>
        <v>10</v>
      </c>
      <c r="R1746" s="13">
        <f>IFERROR(VLOOKUP($A1746, 'Fielding Data'!$A$1:$H$12056, 6, 0), 0)</f>
        <v>31</v>
      </c>
      <c r="S1746" s="13">
        <f>IFERROR(VLOOKUP($A1746, 'Fielding Data'!$A$1:$H$12056, 7, 0), 0)</f>
        <v>2</v>
      </c>
      <c r="T1746" s="13">
        <f>IFERROR(VLOOKUP($A1746, 'Fielding Data'!$A$1:$H$12056, 8, 0), 0)</f>
        <v>4</v>
      </c>
      <c r="U1746" s="13">
        <f>SUMIFS('Fielding Data'!E:E, 'Fielding Data'!$A:$A, $A1746)</f>
        <v>10</v>
      </c>
      <c r="V1746" s="13">
        <f>SUMIFS('Fielding Data'!F:F, 'Fielding Data'!$A:$A, $A1746)</f>
        <v>31</v>
      </c>
      <c r="W1746" s="13">
        <f>SUMIFS('Fielding Data'!G:G, 'Fielding Data'!$A:$A, $A1746)</f>
        <v>2</v>
      </c>
      <c r="X1746" s="13">
        <f>SUMIFS('Fielding Data'!H:H, 'Fielding Data'!$A:$A, $A1746)</f>
        <v>4</v>
      </c>
    </row>
    <row r="1747" spans="1:24" x14ac:dyDescent="0.3">
      <c r="A1747" s="13" t="str">
        <f t="shared" si="55"/>
        <v>laporma012011</v>
      </c>
      <c r="B1747" s="16" t="s">
        <v>1118</v>
      </c>
      <c r="C1747" s="16">
        <v>2011</v>
      </c>
      <c r="D1747" s="16">
        <v>107</v>
      </c>
      <c r="E1747" s="16">
        <v>352</v>
      </c>
      <c r="F1747" s="16">
        <v>34</v>
      </c>
      <c r="G1747" s="16">
        <v>87</v>
      </c>
      <c r="H1747" s="16">
        <v>23</v>
      </c>
      <c r="I1747" s="16">
        <v>1</v>
      </c>
      <c r="J1747" s="16">
        <v>11</v>
      </c>
      <c r="K1747" s="16">
        <v>53</v>
      </c>
      <c r="L1747" s="16">
        <v>1</v>
      </c>
      <c r="M1747" s="16">
        <v>0</v>
      </c>
      <c r="N1747" s="16">
        <v>23</v>
      </c>
      <c r="O1747" s="16">
        <v>87</v>
      </c>
      <c r="P1747" s="13" t="str">
        <f t="shared" si="54"/>
        <v>1B</v>
      </c>
      <c r="Q1747" s="13">
        <f>IFERROR(VLOOKUP($A1747, 'Fielding Data'!$A$1:$H$12056, 5, 0), 0)</f>
        <v>807</v>
      </c>
      <c r="R1747" s="13">
        <f>IFERROR(VLOOKUP($A1747, 'Fielding Data'!$A$1:$H$12056, 6, 0), 0)</f>
        <v>41</v>
      </c>
      <c r="S1747" s="13">
        <f>IFERROR(VLOOKUP($A1747, 'Fielding Data'!$A$1:$H$12056, 7, 0), 0)</f>
        <v>7</v>
      </c>
      <c r="T1747" s="13">
        <f>IFERROR(VLOOKUP($A1747, 'Fielding Data'!$A$1:$H$12056, 8, 0), 0)</f>
        <v>69</v>
      </c>
      <c r="U1747" s="13">
        <f>SUMIFS('Fielding Data'!E:E, 'Fielding Data'!$A:$A, $A1747)</f>
        <v>807</v>
      </c>
      <c r="V1747" s="13">
        <f>SUMIFS('Fielding Data'!F:F, 'Fielding Data'!$A:$A, $A1747)</f>
        <v>41</v>
      </c>
      <c r="W1747" s="13">
        <f>SUMIFS('Fielding Data'!G:G, 'Fielding Data'!$A:$A, $A1747)</f>
        <v>7</v>
      </c>
      <c r="X1747" s="13">
        <f>SUMIFS('Fielding Data'!H:H, 'Fielding Data'!$A:$A, $A1747)</f>
        <v>69</v>
      </c>
    </row>
    <row r="1748" spans="1:24" x14ac:dyDescent="0.3">
      <c r="A1748" s="13" t="str">
        <f t="shared" si="55"/>
        <v>larocad012011</v>
      </c>
      <c r="B1748" s="16" t="s">
        <v>466</v>
      </c>
      <c r="C1748" s="16">
        <v>2011</v>
      </c>
      <c r="D1748" s="16">
        <v>43</v>
      </c>
      <c r="E1748" s="16">
        <v>151</v>
      </c>
      <c r="F1748" s="16">
        <v>15</v>
      </c>
      <c r="G1748" s="16">
        <v>26</v>
      </c>
      <c r="H1748" s="16">
        <v>4</v>
      </c>
      <c r="I1748" s="16">
        <v>0</v>
      </c>
      <c r="J1748" s="16">
        <v>3</v>
      </c>
      <c r="K1748" s="16">
        <v>15</v>
      </c>
      <c r="L1748" s="16">
        <v>1</v>
      </c>
      <c r="M1748" s="16">
        <v>0</v>
      </c>
      <c r="N1748" s="16">
        <v>25</v>
      </c>
      <c r="O1748" s="16">
        <v>37</v>
      </c>
      <c r="P1748" s="13" t="str">
        <f t="shared" si="54"/>
        <v>1B</v>
      </c>
      <c r="Q1748" s="13">
        <f>IFERROR(VLOOKUP($A1748, 'Fielding Data'!$A$1:$H$12056, 5, 0), 0)</f>
        <v>380</v>
      </c>
      <c r="R1748" s="13">
        <f>IFERROR(VLOOKUP($A1748, 'Fielding Data'!$A$1:$H$12056, 6, 0), 0)</f>
        <v>32</v>
      </c>
      <c r="S1748" s="13">
        <f>IFERROR(VLOOKUP($A1748, 'Fielding Data'!$A$1:$H$12056, 7, 0), 0)</f>
        <v>0</v>
      </c>
      <c r="T1748" s="13">
        <f>IFERROR(VLOOKUP($A1748, 'Fielding Data'!$A$1:$H$12056, 8, 0), 0)</f>
        <v>34</v>
      </c>
      <c r="U1748" s="13">
        <f>SUMIFS('Fielding Data'!E:E, 'Fielding Data'!$A:$A, $A1748)</f>
        <v>380</v>
      </c>
      <c r="V1748" s="13">
        <f>SUMIFS('Fielding Data'!F:F, 'Fielding Data'!$A:$A, $A1748)</f>
        <v>32</v>
      </c>
      <c r="W1748" s="13">
        <f>SUMIFS('Fielding Data'!G:G, 'Fielding Data'!$A:$A, $A1748)</f>
        <v>0</v>
      </c>
      <c r="X1748" s="13">
        <f>SUMIFS('Fielding Data'!H:H, 'Fielding Data'!$A:$A, $A1748)</f>
        <v>34</v>
      </c>
    </row>
    <row r="1749" spans="1:24" x14ac:dyDescent="0.3">
      <c r="A1749" s="13" t="str">
        <f t="shared" si="55"/>
        <v>larocan012011</v>
      </c>
      <c r="B1749" s="16" t="s">
        <v>812</v>
      </c>
      <c r="C1749" s="16">
        <v>2011</v>
      </c>
      <c r="D1749" s="16">
        <v>40</v>
      </c>
      <c r="E1749" s="16">
        <v>93</v>
      </c>
      <c r="F1749" s="16">
        <v>10</v>
      </c>
      <c r="G1749" s="16">
        <v>23</v>
      </c>
      <c r="H1749" s="16">
        <v>6</v>
      </c>
      <c r="I1749" s="16">
        <v>1</v>
      </c>
      <c r="J1749" s="16">
        <v>0</v>
      </c>
      <c r="K1749" s="16">
        <v>5</v>
      </c>
      <c r="L1749" s="16">
        <v>0</v>
      </c>
      <c r="M1749" s="16">
        <v>0</v>
      </c>
      <c r="N1749" s="16">
        <v>8</v>
      </c>
      <c r="O1749" s="16">
        <v>19</v>
      </c>
      <c r="P1749" s="13" t="str">
        <f t="shared" si="54"/>
        <v>1B</v>
      </c>
      <c r="Q1749" s="13">
        <f>IFERROR(VLOOKUP($A1749, 'Fielding Data'!$A$1:$H$12056, 5, 0), 0)</f>
        <v>13</v>
      </c>
      <c r="R1749" s="13">
        <f>IFERROR(VLOOKUP($A1749, 'Fielding Data'!$A$1:$H$12056, 6, 0), 0)</f>
        <v>2</v>
      </c>
      <c r="S1749" s="13">
        <f>IFERROR(VLOOKUP($A1749, 'Fielding Data'!$A$1:$H$12056, 7, 0), 0)</f>
        <v>0</v>
      </c>
      <c r="T1749" s="13">
        <f>IFERROR(VLOOKUP($A1749, 'Fielding Data'!$A$1:$H$12056, 8, 0), 0)</f>
        <v>0</v>
      </c>
      <c r="U1749" s="13">
        <f>SUMIFS('Fielding Data'!E:E, 'Fielding Data'!$A:$A, $A1749)</f>
        <v>33</v>
      </c>
      <c r="V1749" s="13">
        <f>SUMIFS('Fielding Data'!F:F, 'Fielding Data'!$A:$A, $A1749)</f>
        <v>64</v>
      </c>
      <c r="W1749" s="13">
        <f>SUMIFS('Fielding Data'!G:G, 'Fielding Data'!$A:$A, $A1749)</f>
        <v>5</v>
      </c>
      <c r="X1749" s="13">
        <f>SUMIFS('Fielding Data'!H:H, 'Fielding Data'!$A:$A, $A1749)</f>
        <v>9</v>
      </c>
    </row>
    <row r="1750" spans="1:24" x14ac:dyDescent="0.3">
      <c r="A1750" s="13" t="str">
        <f t="shared" si="55"/>
        <v>latosma012011</v>
      </c>
      <c r="B1750" s="16" t="s">
        <v>1119</v>
      </c>
      <c r="C1750" s="16">
        <v>2011</v>
      </c>
      <c r="D1750" s="16">
        <v>31</v>
      </c>
      <c r="E1750" s="16">
        <v>56</v>
      </c>
      <c r="F1750" s="16">
        <v>3</v>
      </c>
      <c r="G1750" s="16">
        <v>4</v>
      </c>
      <c r="H1750" s="16">
        <v>1</v>
      </c>
      <c r="I1750" s="16">
        <v>0</v>
      </c>
      <c r="J1750" s="16">
        <v>1</v>
      </c>
      <c r="K1750" s="16">
        <v>1</v>
      </c>
      <c r="L1750" s="16">
        <v>0</v>
      </c>
      <c r="M1750" s="16">
        <v>0</v>
      </c>
      <c r="N1750" s="16">
        <v>1</v>
      </c>
      <c r="O1750" s="16">
        <v>28</v>
      </c>
      <c r="P1750" s="13" t="str">
        <f t="shared" si="54"/>
        <v>P</v>
      </c>
      <c r="Q1750" s="13">
        <f>IFERROR(VLOOKUP($A1750, 'Fielding Data'!$A$1:$H$12056, 5, 0), 0)</f>
        <v>10</v>
      </c>
      <c r="R1750" s="13">
        <f>IFERROR(VLOOKUP($A1750, 'Fielding Data'!$A$1:$H$12056, 6, 0), 0)</f>
        <v>28</v>
      </c>
      <c r="S1750" s="13">
        <f>IFERROR(VLOOKUP($A1750, 'Fielding Data'!$A$1:$H$12056, 7, 0), 0)</f>
        <v>1</v>
      </c>
      <c r="T1750" s="13">
        <f>IFERROR(VLOOKUP($A1750, 'Fielding Data'!$A$1:$H$12056, 8, 0), 0)</f>
        <v>2</v>
      </c>
      <c r="U1750" s="13">
        <f>SUMIFS('Fielding Data'!E:E, 'Fielding Data'!$A:$A, $A1750)</f>
        <v>10</v>
      </c>
      <c r="V1750" s="13">
        <f>SUMIFS('Fielding Data'!F:F, 'Fielding Data'!$A:$A, $A1750)</f>
        <v>28</v>
      </c>
      <c r="W1750" s="13">
        <f>SUMIFS('Fielding Data'!G:G, 'Fielding Data'!$A:$A, $A1750)</f>
        <v>1</v>
      </c>
      <c r="X1750" s="13">
        <f>SUMIFS('Fielding Data'!H:H, 'Fielding Data'!$A:$A, $A1750)</f>
        <v>2</v>
      </c>
    </row>
    <row r="1751" spans="1:24" x14ac:dyDescent="0.3">
      <c r="A1751" s="13" t="str">
        <f t="shared" si="55"/>
        <v>lavarry012011</v>
      </c>
      <c r="B1751" s="16" t="s">
        <v>1539</v>
      </c>
      <c r="C1751" s="16">
        <v>2011</v>
      </c>
      <c r="D1751" s="16">
        <v>17</v>
      </c>
      <c r="E1751" s="16">
        <v>39</v>
      </c>
      <c r="F1751" s="16">
        <v>5</v>
      </c>
      <c r="G1751" s="16">
        <v>9</v>
      </c>
      <c r="H1751" s="16">
        <v>2</v>
      </c>
      <c r="I1751" s="16">
        <v>0</v>
      </c>
      <c r="J1751" s="16">
        <v>2</v>
      </c>
      <c r="K1751" s="16">
        <v>8</v>
      </c>
      <c r="L1751" s="16">
        <v>0</v>
      </c>
      <c r="M1751" s="16">
        <v>0</v>
      </c>
      <c r="N1751" s="16">
        <v>4</v>
      </c>
      <c r="O1751" s="16">
        <v>10</v>
      </c>
      <c r="P1751" s="13" t="str">
        <f t="shared" si="54"/>
        <v>C</v>
      </c>
      <c r="Q1751" s="13">
        <f>IFERROR(VLOOKUP($A1751, 'Fielding Data'!$A$1:$H$12056, 5, 0), 0)</f>
        <v>22</v>
      </c>
      <c r="R1751" s="13">
        <f>IFERROR(VLOOKUP($A1751, 'Fielding Data'!$A$1:$H$12056, 6, 0), 0)</f>
        <v>3</v>
      </c>
      <c r="S1751" s="13">
        <f>IFERROR(VLOOKUP($A1751, 'Fielding Data'!$A$1:$H$12056, 7, 0), 0)</f>
        <v>0</v>
      </c>
      <c r="T1751" s="13">
        <f>IFERROR(VLOOKUP($A1751, 'Fielding Data'!$A$1:$H$12056, 8, 0), 0)</f>
        <v>0</v>
      </c>
      <c r="U1751" s="13">
        <f>SUMIFS('Fielding Data'!E:E, 'Fielding Data'!$A:$A, $A1751)</f>
        <v>22</v>
      </c>
      <c r="V1751" s="13">
        <f>SUMIFS('Fielding Data'!F:F, 'Fielding Data'!$A:$A, $A1751)</f>
        <v>3</v>
      </c>
      <c r="W1751" s="13">
        <f>SUMIFS('Fielding Data'!G:G, 'Fielding Data'!$A:$A, $A1751)</f>
        <v>0</v>
      </c>
      <c r="X1751" s="13">
        <f>SUMIFS('Fielding Data'!H:H, 'Fielding Data'!$A:$A, $A1751)</f>
        <v>0</v>
      </c>
    </row>
    <row r="1752" spans="1:24" x14ac:dyDescent="0.3">
      <c r="A1752" s="13" t="str">
        <f t="shared" si="55"/>
        <v>lawribr012011</v>
      </c>
      <c r="B1752" s="16" t="s">
        <v>1540</v>
      </c>
      <c r="C1752" s="16">
        <v>2011</v>
      </c>
      <c r="D1752" s="16">
        <v>43</v>
      </c>
      <c r="E1752" s="16">
        <v>150</v>
      </c>
      <c r="F1752" s="16">
        <v>26</v>
      </c>
      <c r="G1752" s="16">
        <v>44</v>
      </c>
      <c r="H1752" s="16">
        <v>8</v>
      </c>
      <c r="I1752" s="16">
        <v>4</v>
      </c>
      <c r="J1752" s="16">
        <v>9</v>
      </c>
      <c r="K1752" s="16">
        <v>25</v>
      </c>
      <c r="L1752" s="16">
        <v>7</v>
      </c>
      <c r="M1752" s="16">
        <v>1</v>
      </c>
      <c r="N1752" s="16">
        <v>16</v>
      </c>
      <c r="O1752" s="16">
        <v>31</v>
      </c>
      <c r="P1752" s="13" t="str">
        <f t="shared" si="54"/>
        <v>3B</v>
      </c>
      <c r="Q1752" s="13">
        <f>IFERROR(VLOOKUP($A1752, 'Fielding Data'!$A$1:$H$12056, 5, 0), 0)</f>
        <v>38</v>
      </c>
      <c r="R1752" s="13">
        <f>IFERROR(VLOOKUP($A1752, 'Fielding Data'!$A$1:$H$12056, 6, 0), 0)</f>
        <v>120</v>
      </c>
      <c r="S1752" s="13">
        <f>IFERROR(VLOOKUP($A1752, 'Fielding Data'!$A$1:$H$12056, 7, 0), 0)</f>
        <v>6</v>
      </c>
      <c r="T1752" s="13">
        <f>IFERROR(VLOOKUP($A1752, 'Fielding Data'!$A$1:$H$12056, 8, 0), 0)</f>
        <v>10</v>
      </c>
      <c r="U1752" s="13">
        <f>SUMIFS('Fielding Data'!E:E, 'Fielding Data'!$A:$A, $A1752)</f>
        <v>38</v>
      </c>
      <c r="V1752" s="13">
        <f>SUMIFS('Fielding Data'!F:F, 'Fielding Data'!$A:$A, $A1752)</f>
        <v>120</v>
      </c>
      <c r="W1752" s="13">
        <f>SUMIFS('Fielding Data'!G:G, 'Fielding Data'!$A:$A, $A1752)</f>
        <v>6</v>
      </c>
      <c r="X1752" s="13">
        <f>SUMIFS('Fielding Data'!H:H, 'Fielding Data'!$A:$A, $A1752)</f>
        <v>10</v>
      </c>
    </row>
    <row r="1753" spans="1:24" x14ac:dyDescent="0.3">
      <c r="A1753" s="13" t="str">
        <f t="shared" si="55"/>
        <v>leagubr012011</v>
      </c>
      <c r="B1753" s="16" t="s">
        <v>467</v>
      </c>
      <c r="C1753" s="16">
        <v>2011</v>
      </c>
      <c r="D1753" s="16">
        <v>65</v>
      </c>
      <c r="E1753" s="16">
        <v>0</v>
      </c>
      <c r="F1753" s="16">
        <v>0</v>
      </c>
      <c r="G1753" s="16">
        <v>0</v>
      </c>
      <c r="H1753" s="16">
        <v>0</v>
      </c>
      <c r="I1753" s="16">
        <v>0</v>
      </c>
      <c r="J1753" s="16">
        <v>0</v>
      </c>
      <c r="K1753" s="16">
        <v>0</v>
      </c>
      <c r="L1753" s="16">
        <v>0</v>
      </c>
      <c r="M1753" s="16">
        <v>0</v>
      </c>
      <c r="N1753" s="16">
        <v>0</v>
      </c>
      <c r="O1753" s="16">
        <v>0</v>
      </c>
      <c r="P1753" s="13" t="str">
        <f t="shared" si="54"/>
        <v>P</v>
      </c>
      <c r="Q1753" s="13">
        <f>IFERROR(VLOOKUP($A1753, 'Fielding Data'!$A$1:$H$12056, 5, 0), 0)</f>
        <v>1</v>
      </c>
      <c r="R1753" s="13">
        <f>IFERROR(VLOOKUP($A1753, 'Fielding Data'!$A$1:$H$12056, 6, 0), 0)</f>
        <v>4</v>
      </c>
      <c r="S1753" s="13">
        <f>IFERROR(VLOOKUP($A1753, 'Fielding Data'!$A$1:$H$12056, 7, 0), 0)</f>
        <v>3</v>
      </c>
      <c r="T1753" s="13">
        <f>IFERROR(VLOOKUP($A1753, 'Fielding Data'!$A$1:$H$12056, 8, 0), 0)</f>
        <v>0</v>
      </c>
      <c r="U1753" s="13">
        <f>SUMIFS('Fielding Data'!E:E, 'Fielding Data'!$A:$A, $A1753)</f>
        <v>1</v>
      </c>
      <c r="V1753" s="13">
        <f>SUMIFS('Fielding Data'!F:F, 'Fielding Data'!$A:$A, $A1753)</f>
        <v>4</v>
      </c>
      <c r="W1753" s="13">
        <f>SUMIFS('Fielding Data'!G:G, 'Fielding Data'!$A:$A, $A1753)</f>
        <v>3</v>
      </c>
      <c r="X1753" s="13">
        <f>SUMIFS('Fielding Data'!H:H, 'Fielding Data'!$A:$A, $A1753)</f>
        <v>0</v>
      </c>
    </row>
    <row r="1754" spans="1:24" x14ac:dyDescent="0.3">
      <c r="A1754" s="13" t="str">
        <f t="shared" si="55"/>
        <v>leakemi012011</v>
      </c>
      <c r="B1754" s="16" t="s">
        <v>1315</v>
      </c>
      <c r="C1754" s="16">
        <v>2011</v>
      </c>
      <c r="D1754" s="16">
        <v>38</v>
      </c>
      <c r="E1754" s="16">
        <v>55</v>
      </c>
      <c r="F1754" s="16">
        <v>7</v>
      </c>
      <c r="G1754" s="16">
        <v>11</v>
      </c>
      <c r="H1754" s="16">
        <v>2</v>
      </c>
      <c r="I1754" s="16">
        <v>0</v>
      </c>
      <c r="J1754" s="16">
        <v>0</v>
      </c>
      <c r="K1754" s="16">
        <v>2</v>
      </c>
      <c r="L1754" s="16">
        <v>0</v>
      </c>
      <c r="M1754" s="16">
        <v>0</v>
      </c>
      <c r="N1754" s="16">
        <v>1</v>
      </c>
      <c r="O1754" s="16">
        <v>23</v>
      </c>
      <c r="P1754" s="13" t="str">
        <f t="shared" si="54"/>
        <v>P</v>
      </c>
      <c r="Q1754" s="13">
        <f>IFERROR(VLOOKUP($A1754, 'Fielding Data'!$A$1:$H$12056, 5, 0), 0)</f>
        <v>18</v>
      </c>
      <c r="R1754" s="13">
        <f>IFERROR(VLOOKUP($A1754, 'Fielding Data'!$A$1:$H$12056, 6, 0), 0)</f>
        <v>22</v>
      </c>
      <c r="S1754" s="13">
        <f>IFERROR(VLOOKUP($A1754, 'Fielding Data'!$A$1:$H$12056, 7, 0), 0)</f>
        <v>0</v>
      </c>
      <c r="T1754" s="13">
        <f>IFERROR(VLOOKUP($A1754, 'Fielding Data'!$A$1:$H$12056, 8, 0), 0)</f>
        <v>3</v>
      </c>
      <c r="U1754" s="13">
        <f>SUMIFS('Fielding Data'!E:E, 'Fielding Data'!$A:$A, $A1754)</f>
        <v>18</v>
      </c>
      <c r="V1754" s="13">
        <f>SUMIFS('Fielding Data'!F:F, 'Fielding Data'!$A:$A, $A1754)</f>
        <v>22</v>
      </c>
      <c r="W1754" s="13">
        <f>SUMIFS('Fielding Data'!G:G, 'Fielding Data'!$A:$A, $A1754)</f>
        <v>0</v>
      </c>
      <c r="X1754" s="13">
        <f>SUMIFS('Fielding Data'!H:H, 'Fielding Data'!$A:$A, $A1754)</f>
        <v>3</v>
      </c>
    </row>
    <row r="1755" spans="1:24" x14ac:dyDescent="0.3">
      <c r="A1755" s="13" t="str">
        <f t="shared" si="55"/>
        <v>leblawa012011</v>
      </c>
      <c r="B1755" s="16" t="s">
        <v>951</v>
      </c>
      <c r="C1755" s="16">
        <v>2011</v>
      </c>
      <c r="D1755" s="16">
        <v>14</v>
      </c>
      <c r="E1755" s="16">
        <v>22</v>
      </c>
      <c r="F1755" s="16">
        <v>3</v>
      </c>
      <c r="G1755" s="16">
        <v>8</v>
      </c>
      <c r="H1755" s="16">
        <v>0</v>
      </c>
      <c r="I1755" s="16">
        <v>0</v>
      </c>
      <c r="J1755" s="16">
        <v>0</v>
      </c>
      <c r="K1755" s="16">
        <v>1</v>
      </c>
      <c r="L1755" s="16">
        <v>0</v>
      </c>
      <c r="M1755" s="16">
        <v>0</v>
      </c>
      <c r="N1755" s="16">
        <v>1</v>
      </c>
      <c r="O1755" s="16">
        <v>4</v>
      </c>
      <c r="P1755" s="13" t="str">
        <f t="shared" si="54"/>
        <v>P</v>
      </c>
      <c r="Q1755" s="13">
        <f>IFERROR(VLOOKUP($A1755, 'Fielding Data'!$A$1:$H$12056, 5, 0), 0)</f>
        <v>6</v>
      </c>
      <c r="R1755" s="13">
        <f>IFERROR(VLOOKUP($A1755, 'Fielding Data'!$A$1:$H$12056, 6, 0), 0)</f>
        <v>13</v>
      </c>
      <c r="S1755" s="13">
        <f>IFERROR(VLOOKUP($A1755, 'Fielding Data'!$A$1:$H$12056, 7, 0), 0)</f>
        <v>0</v>
      </c>
      <c r="T1755" s="13">
        <f>IFERROR(VLOOKUP($A1755, 'Fielding Data'!$A$1:$H$12056, 8, 0), 0)</f>
        <v>1</v>
      </c>
      <c r="U1755" s="13">
        <f>SUMIFS('Fielding Data'!E:E, 'Fielding Data'!$A:$A, $A1755)</f>
        <v>6</v>
      </c>
      <c r="V1755" s="13">
        <f>SUMIFS('Fielding Data'!F:F, 'Fielding Data'!$A:$A, $A1755)</f>
        <v>13</v>
      </c>
      <c r="W1755" s="13">
        <f>SUMIFS('Fielding Data'!G:G, 'Fielding Data'!$A:$A, $A1755)</f>
        <v>0</v>
      </c>
      <c r="X1755" s="13">
        <f>SUMIFS('Fielding Data'!H:H, 'Fielding Data'!$A:$A, $A1755)</f>
        <v>1</v>
      </c>
    </row>
    <row r="1756" spans="1:24" x14ac:dyDescent="0.3">
      <c r="A1756" s="13" t="str">
        <f t="shared" si="55"/>
        <v>lecursa012011</v>
      </c>
      <c r="B1756" s="16" t="s">
        <v>1316</v>
      </c>
      <c r="C1756" s="16">
        <v>2011</v>
      </c>
      <c r="D1756" s="16">
        <v>43</v>
      </c>
      <c r="E1756" s="16">
        <v>9</v>
      </c>
      <c r="F1756" s="16">
        <v>0</v>
      </c>
      <c r="G1756" s="16">
        <v>1</v>
      </c>
      <c r="H1756" s="16">
        <v>1</v>
      </c>
      <c r="I1756" s="16">
        <v>0</v>
      </c>
      <c r="J1756" s="16">
        <v>0</v>
      </c>
      <c r="K1756" s="16">
        <v>0</v>
      </c>
      <c r="L1756" s="16">
        <v>0</v>
      </c>
      <c r="M1756" s="16">
        <v>0</v>
      </c>
      <c r="N1756" s="16">
        <v>1</v>
      </c>
      <c r="O1756" s="16">
        <v>5</v>
      </c>
      <c r="P1756" s="13" t="str">
        <f t="shared" si="54"/>
        <v>P</v>
      </c>
      <c r="Q1756" s="13">
        <f>IFERROR(VLOOKUP($A1756, 'Fielding Data'!$A$1:$H$12056, 5, 0), 0)</f>
        <v>12</v>
      </c>
      <c r="R1756" s="13">
        <f>IFERROR(VLOOKUP($A1756, 'Fielding Data'!$A$1:$H$12056, 6, 0), 0)</f>
        <v>10</v>
      </c>
      <c r="S1756" s="13">
        <f>IFERROR(VLOOKUP($A1756, 'Fielding Data'!$A$1:$H$12056, 7, 0), 0)</f>
        <v>0</v>
      </c>
      <c r="T1756" s="13">
        <f>IFERROR(VLOOKUP($A1756, 'Fielding Data'!$A$1:$H$12056, 8, 0), 0)</f>
        <v>2</v>
      </c>
      <c r="U1756" s="13">
        <f>SUMIFS('Fielding Data'!E:E, 'Fielding Data'!$A:$A, $A1756)</f>
        <v>12</v>
      </c>
      <c r="V1756" s="13">
        <f>SUMIFS('Fielding Data'!F:F, 'Fielding Data'!$A:$A, $A1756)</f>
        <v>10</v>
      </c>
      <c r="W1756" s="13">
        <f>SUMIFS('Fielding Data'!G:G, 'Fielding Data'!$A:$A, $A1756)</f>
        <v>0</v>
      </c>
      <c r="X1756" s="13">
        <f>SUMIFS('Fielding Data'!H:H, 'Fielding Data'!$A:$A, $A1756)</f>
        <v>2</v>
      </c>
    </row>
    <row r="1757" spans="1:24" x14ac:dyDescent="0.3">
      <c r="A1757" s="13" t="str">
        <f t="shared" si="55"/>
        <v>ledezwi012011</v>
      </c>
      <c r="B1757" s="16" t="s">
        <v>384</v>
      </c>
      <c r="C1757" s="16">
        <v>2011</v>
      </c>
      <c r="D1757" s="16">
        <v>5</v>
      </c>
      <c r="E1757" s="16">
        <v>0</v>
      </c>
      <c r="F1757" s="16">
        <v>0</v>
      </c>
      <c r="G1757" s="16">
        <v>0</v>
      </c>
      <c r="H1757" s="16">
        <v>0</v>
      </c>
      <c r="I1757" s="16">
        <v>0</v>
      </c>
      <c r="J1757" s="16">
        <v>0</v>
      </c>
      <c r="K1757" s="16">
        <v>0</v>
      </c>
      <c r="L1757" s="16">
        <v>0</v>
      </c>
      <c r="M1757" s="16">
        <v>0</v>
      </c>
      <c r="N1757" s="16">
        <v>0</v>
      </c>
      <c r="O1757" s="16">
        <v>0</v>
      </c>
      <c r="P1757" s="13" t="str">
        <f t="shared" si="54"/>
        <v>P</v>
      </c>
      <c r="Q1757" s="13">
        <f>IFERROR(VLOOKUP($A1757, 'Fielding Data'!$A$1:$H$12056, 5, 0), 0)</f>
        <v>0</v>
      </c>
      <c r="R1757" s="13">
        <f>IFERROR(VLOOKUP($A1757, 'Fielding Data'!$A$1:$H$12056, 6, 0), 0)</f>
        <v>0</v>
      </c>
      <c r="S1757" s="13">
        <f>IFERROR(VLOOKUP($A1757, 'Fielding Data'!$A$1:$H$12056, 7, 0), 0)</f>
        <v>0</v>
      </c>
      <c r="T1757" s="13">
        <f>IFERROR(VLOOKUP($A1757, 'Fielding Data'!$A$1:$H$12056, 8, 0), 0)</f>
        <v>0</v>
      </c>
      <c r="U1757" s="13">
        <f>SUMIFS('Fielding Data'!E:E, 'Fielding Data'!$A:$A, $A1757)</f>
        <v>0</v>
      </c>
      <c r="V1757" s="13">
        <f>SUMIFS('Fielding Data'!F:F, 'Fielding Data'!$A:$A, $A1757)</f>
        <v>0</v>
      </c>
      <c r="W1757" s="13">
        <f>SUMIFS('Fielding Data'!G:G, 'Fielding Data'!$A:$A, $A1757)</f>
        <v>0</v>
      </c>
      <c r="X1757" s="13">
        <f>SUMIFS('Fielding Data'!H:H, 'Fielding Data'!$A:$A, $A1757)</f>
        <v>0</v>
      </c>
    </row>
    <row r="1758" spans="1:24" x14ac:dyDescent="0.3">
      <c r="A1758" s="13" t="str">
        <f t="shared" si="55"/>
        <v>leeca012011</v>
      </c>
      <c r="B1758" s="16" t="s">
        <v>135</v>
      </c>
      <c r="C1758" s="16">
        <v>2011</v>
      </c>
      <c r="D1758" s="16">
        <v>155</v>
      </c>
      <c r="E1758" s="16">
        <v>585</v>
      </c>
      <c r="F1758" s="16">
        <v>66</v>
      </c>
      <c r="G1758" s="16">
        <v>161</v>
      </c>
      <c r="H1758" s="16">
        <v>38</v>
      </c>
      <c r="I1758" s="16">
        <v>4</v>
      </c>
      <c r="J1758" s="16">
        <v>18</v>
      </c>
      <c r="K1758" s="16">
        <v>94</v>
      </c>
      <c r="L1758" s="16">
        <v>4</v>
      </c>
      <c r="M1758" s="16">
        <v>3</v>
      </c>
      <c r="N1758" s="16">
        <v>59</v>
      </c>
      <c r="O1758" s="16">
        <v>60</v>
      </c>
      <c r="P1758" s="13" t="str">
        <f t="shared" si="54"/>
        <v>1B</v>
      </c>
      <c r="Q1758" s="13">
        <f>IFERROR(VLOOKUP($A1758, 'Fielding Data'!$A$1:$H$12056, 5, 0), 0)</f>
        <v>578</v>
      </c>
      <c r="R1758" s="13">
        <f>IFERROR(VLOOKUP($A1758, 'Fielding Data'!$A$1:$H$12056, 6, 0), 0)</f>
        <v>75</v>
      </c>
      <c r="S1758" s="13">
        <f>IFERROR(VLOOKUP($A1758, 'Fielding Data'!$A$1:$H$12056, 7, 0), 0)</f>
        <v>5</v>
      </c>
      <c r="T1758" s="13">
        <f>IFERROR(VLOOKUP($A1758, 'Fielding Data'!$A$1:$H$12056, 8, 0), 0)</f>
        <v>59</v>
      </c>
      <c r="U1758" s="13">
        <f>SUMIFS('Fielding Data'!E:E, 'Fielding Data'!$A:$A, $A1758)</f>
        <v>697</v>
      </c>
      <c r="V1758" s="13">
        <f>SUMIFS('Fielding Data'!F:F, 'Fielding Data'!$A:$A, $A1758)</f>
        <v>85</v>
      </c>
      <c r="W1758" s="13">
        <f>SUMIFS('Fielding Data'!G:G, 'Fielding Data'!$A:$A, $A1758)</f>
        <v>7</v>
      </c>
      <c r="X1758" s="13">
        <f>SUMIFS('Fielding Data'!H:H, 'Fielding Data'!$A:$A, $A1758)</f>
        <v>62</v>
      </c>
    </row>
    <row r="1759" spans="1:24" x14ac:dyDescent="0.3">
      <c r="A1759" s="13" t="str">
        <f t="shared" si="55"/>
        <v>leecl022011</v>
      </c>
      <c r="B1759" s="16" t="s">
        <v>312</v>
      </c>
      <c r="C1759" s="16">
        <v>2011</v>
      </c>
      <c r="D1759" s="16">
        <v>35</v>
      </c>
      <c r="E1759" s="16">
        <v>75</v>
      </c>
      <c r="F1759" s="16">
        <v>6</v>
      </c>
      <c r="G1759" s="16">
        <v>15</v>
      </c>
      <c r="H1759" s="16">
        <v>2</v>
      </c>
      <c r="I1759" s="16">
        <v>0</v>
      </c>
      <c r="J1759" s="16">
        <v>2</v>
      </c>
      <c r="K1759" s="16">
        <v>7</v>
      </c>
      <c r="L1759" s="16">
        <v>1</v>
      </c>
      <c r="M1759" s="16">
        <v>0</v>
      </c>
      <c r="N1759" s="16">
        <v>1</v>
      </c>
      <c r="O1759" s="16">
        <v>26</v>
      </c>
      <c r="P1759" s="13" t="str">
        <f t="shared" si="54"/>
        <v>P</v>
      </c>
      <c r="Q1759" s="13">
        <f>IFERROR(VLOOKUP($A1759, 'Fielding Data'!$A$1:$H$12056, 5, 0), 0)</f>
        <v>7</v>
      </c>
      <c r="R1759" s="13">
        <f>IFERROR(VLOOKUP($A1759, 'Fielding Data'!$A$1:$H$12056, 6, 0), 0)</f>
        <v>26</v>
      </c>
      <c r="S1759" s="13">
        <f>IFERROR(VLOOKUP($A1759, 'Fielding Data'!$A$1:$H$12056, 7, 0), 0)</f>
        <v>1</v>
      </c>
      <c r="T1759" s="13">
        <f>IFERROR(VLOOKUP($A1759, 'Fielding Data'!$A$1:$H$12056, 8, 0), 0)</f>
        <v>1</v>
      </c>
      <c r="U1759" s="13">
        <f>SUMIFS('Fielding Data'!E:E, 'Fielding Data'!$A:$A, $A1759)</f>
        <v>7</v>
      </c>
      <c r="V1759" s="13">
        <f>SUMIFS('Fielding Data'!F:F, 'Fielding Data'!$A:$A, $A1759)</f>
        <v>26</v>
      </c>
      <c r="W1759" s="13">
        <f>SUMIFS('Fielding Data'!G:G, 'Fielding Data'!$A:$A, $A1759)</f>
        <v>1</v>
      </c>
      <c r="X1759" s="13">
        <f>SUMIFS('Fielding Data'!H:H, 'Fielding Data'!$A:$A, $A1759)</f>
        <v>1</v>
      </c>
    </row>
    <row r="1760" spans="1:24" x14ac:dyDescent="0.3">
      <c r="A1760" s="13" t="str">
        <f t="shared" si="55"/>
        <v>lemahdj012011</v>
      </c>
      <c r="B1760" s="16" t="s">
        <v>1541</v>
      </c>
      <c r="C1760" s="16">
        <v>2011</v>
      </c>
      <c r="D1760" s="16">
        <v>37</v>
      </c>
      <c r="E1760" s="16">
        <v>60</v>
      </c>
      <c r="F1760" s="16">
        <v>3</v>
      </c>
      <c r="G1760" s="16">
        <v>15</v>
      </c>
      <c r="H1760" s="16">
        <v>2</v>
      </c>
      <c r="I1760" s="16">
        <v>0</v>
      </c>
      <c r="J1760" s="16">
        <v>0</v>
      </c>
      <c r="K1760" s="16">
        <v>4</v>
      </c>
      <c r="L1760" s="16">
        <v>0</v>
      </c>
      <c r="M1760" s="16">
        <v>0</v>
      </c>
      <c r="N1760" s="16">
        <v>1</v>
      </c>
      <c r="O1760" s="16">
        <v>12</v>
      </c>
      <c r="P1760" s="13" t="str">
        <f t="shared" si="54"/>
        <v>1B</v>
      </c>
      <c r="Q1760" s="13">
        <f>IFERROR(VLOOKUP($A1760, 'Fielding Data'!$A$1:$H$12056, 5, 0), 0)</f>
        <v>8</v>
      </c>
      <c r="R1760" s="13">
        <f>IFERROR(VLOOKUP($A1760, 'Fielding Data'!$A$1:$H$12056, 6, 0), 0)</f>
        <v>0</v>
      </c>
      <c r="S1760" s="13">
        <f>IFERROR(VLOOKUP($A1760, 'Fielding Data'!$A$1:$H$12056, 7, 0), 0)</f>
        <v>0</v>
      </c>
      <c r="T1760" s="13">
        <f>IFERROR(VLOOKUP($A1760, 'Fielding Data'!$A$1:$H$12056, 8, 0), 0)</f>
        <v>1</v>
      </c>
      <c r="U1760" s="13">
        <f>SUMIFS('Fielding Data'!E:E, 'Fielding Data'!$A:$A, $A1760)</f>
        <v>30</v>
      </c>
      <c r="V1760" s="13">
        <f>SUMIFS('Fielding Data'!F:F, 'Fielding Data'!$A:$A, $A1760)</f>
        <v>34</v>
      </c>
      <c r="W1760" s="13">
        <f>SUMIFS('Fielding Data'!G:G, 'Fielding Data'!$A:$A, $A1760)</f>
        <v>4</v>
      </c>
      <c r="X1760" s="13">
        <f>SUMIFS('Fielding Data'!H:H, 'Fielding Data'!$A:$A, $A1760)</f>
        <v>11</v>
      </c>
    </row>
    <row r="1761" spans="1:24" x14ac:dyDescent="0.3">
      <c r="A1761" s="13" t="str">
        <f t="shared" si="55"/>
        <v>lerouch012011</v>
      </c>
      <c r="B1761" s="16" t="s">
        <v>1120</v>
      </c>
      <c r="C1761" s="16">
        <v>2011</v>
      </c>
      <c r="D1761" s="16">
        <v>23</v>
      </c>
      <c r="E1761" s="16">
        <v>0</v>
      </c>
      <c r="F1761" s="16">
        <v>0</v>
      </c>
      <c r="G1761" s="16">
        <v>0</v>
      </c>
      <c r="H1761" s="16">
        <v>0</v>
      </c>
      <c r="I1761" s="16">
        <v>0</v>
      </c>
      <c r="J1761" s="16">
        <v>0</v>
      </c>
      <c r="K1761" s="16">
        <v>0</v>
      </c>
      <c r="L1761" s="16">
        <v>0</v>
      </c>
      <c r="M1761" s="16">
        <v>0</v>
      </c>
      <c r="N1761" s="16">
        <v>0</v>
      </c>
      <c r="O1761" s="16">
        <v>0</v>
      </c>
      <c r="P1761" s="13" t="str">
        <f t="shared" si="54"/>
        <v>P</v>
      </c>
      <c r="Q1761" s="13">
        <f>IFERROR(VLOOKUP($A1761, 'Fielding Data'!$A$1:$H$12056, 5, 0), 0)</f>
        <v>2</v>
      </c>
      <c r="R1761" s="13">
        <f>IFERROR(VLOOKUP($A1761, 'Fielding Data'!$A$1:$H$12056, 6, 0), 0)</f>
        <v>2</v>
      </c>
      <c r="S1761" s="13">
        <f>IFERROR(VLOOKUP($A1761, 'Fielding Data'!$A$1:$H$12056, 7, 0), 0)</f>
        <v>0</v>
      </c>
      <c r="T1761" s="13">
        <f>IFERROR(VLOOKUP($A1761, 'Fielding Data'!$A$1:$H$12056, 8, 0), 0)</f>
        <v>0</v>
      </c>
      <c r="U1761" s="13">
        <f>SUMIFS('Fielding Data'!E:E, 'Fielding Data'!$A:$A, $A1761)</f>
        <v>2</v>
      </c>
      <c r="V1761" s="13">
        <f>SUMIFS('Fielding Data'!F:F, 'Fielding Data'!$A:$A, $A1761)</f>
        <v>2</v>
      </c>
      <c r="W1761" s="13">
        <f>SUMIFS('Fielding Data'!G:G, 'Fielding Data'!$A:$A, $A1761)</f>
        <v>0</v>
      </c>
      <c r="X1761" s="13">
        <f>SUMIFS('Fielding Data'!H:H, 'Fielding Data'!$A:$A, $A1761)</f>
        <v>0</v>
      </c>
    </row>
    <row r="1762" spans="1:24" x14ac:dyDescent="0.3">
      <c r="A1762" s="13" t="str">
        <f t="shared" si="55"/>
        <v>lestejo012011</v>
      </c>
      <c r="B1762" s="16" t="s">
        <v>671</v>
      </c>
      <c r="C1762" s="16">
        <v>2011</v>
      </c>
      <c r="D1762" s="16">
        <v>31</v>
      </c>
      <c r="E1762" s="16">
        <v>5</v>
      </c>
      <c r="F1762" s="16">
        <v>0</v>
      </c>
      <c r="G1762" s="16">
        <v>0</v>
      </c>
      <c r="H1762" s="16">
        <v>0</v>
      </c>
      <c r="I1762" s="16">
        <v>0</v>
      </c>
      <c r="J1762" s="16">
        <v>0</v>
      </c>
      <c r="K1762" s="16">
        <v>0</v>
      </c>
      <c r="L1762" s="16">
        <v>0</v>
      </c>
      <c r="M1762" s="16">
        <v>0</v>
      </c>
      <c r="N1762" s="16">
        <v>0</v>
      </c>
      <c r="O1762" s="16">
        <v>3</v>
      </c>
      <c r="P1762" s="13" t="str">
        <f t="shared" si="54"/>
        <v>P</v>
      </c>
      <c r="Q1762" s="13">
        <f>IFERROR(VLOOKUP($A1762, 'Fielding Data'!$A$1:$H$12056, 5, 0), 0)</f>
        <v>9</v>
      </c>
      <c r="R1762" s="13">
        <f>IFERROR(VLOOKUP($A1762, 'Fielding Data'!$A$1:$H$12056, 6, 0), 0)</f>
        <v>19</v>
      </c>
      <c r="S1762" s="13">
        <f>IFERROR(VLOOKUP($A1762, 'Fielding Data'!$A$1:$H$12056, 7, 0), 0)</f>
        <v>1</v>
      </c>
      <c r="T1762" s="13">
        <f>IFERROR(VLOOKUP($A1762, 'Fielding Data'!$A$1:$H$12056, 8, 0), 0)</f>
        <v>2</v>
      </c>
      <c r="U1762" s="13">
        <f>SUMIFS('Fielding Data'!E:E, 'Fielding Data'!$A:$A, $A1762)</f>
        <v>9</v>
      </c>
      <c r="V1762" s="13">
        <f>SUMIFS('Fielding Data'!F:F, 'Fielding Data'!$A:$A, $A1762)</f>
        <v>19</v>
      </c>
      <c r="W1762" s="13">
        <f>SUMIFS('Fielding Data'!G:G, 'Fielding Data'!$A:$A, $A1762)</f>
        <v>1</v>
      </c>
      <c r="X1762" s="13">
        <f>SUMIFS('Fielding Data'!H:H, 'Fielding Data'!$A:$A, $A1762)</f>
        <v>2</v>
      </c>
    </row>
    <row r="1763" spans="1:24" x14ac:dyDescent="0.3">
      <c r="A1763" s="13" t="str">
        <f t="shared" si="55"/>
        <v>lewisco012011</v>
      </c>
      <c r="B1763" s="16" t="s">
        <v>313</v>
      </c>
      <c r="C1763" s="16">
        <v>2011</v>
      </c>
      <c r="D1763" s="16">
        <v>32</v>
      </c>
      <c r="E1763" s="16">
        <v>8</v>
      </c>
      <c r="F1763" s="16">
        <v>0</v>
      </c>
      <c r="G1763" s="16">
        <v>1</v>
      </c>
      <c r="H1763" s="16">
        <v>1</v>
      </c>
      <c r="I1763" s="16">
        <v>0</v>
      </c>
      <c r="J1763" s="16">
        <v>0</v>
      </c>
      <c r="K1763" s="16">
        <v>0</v>
      </c>
      <c r="L1763" s="16">
        <v>0</v>
      </c>
      <c r="M1763" s="16">
        <v>0</v>
      </c>
      <c r="N1763" s="16">
        <v>0</v>
      </c>
      <c r="O1763" s="16">
        <v>2</v>
      </c>
      <c r="P1763" s="13" t="str">
        <f t="shared" si="54"/>
        <v>P</v>
      </c>
      <c r="Q1763" s="13">
        <f>IFERROR(VLOOKUP($A1763, 'Fielding Data'!$A$1:$H$12056, 5, 0), 0)</f>
        <v>3</v>
      </c>
      <c r="R1763" s="13">
        <f>IFERROR(VLOOKUP($A1763, 'Fielding Data'!$A$1:$H$12056, 6, 0), 0)</f>
        <v>13</v>
      </c>
      <c r="S1763" s="13">
        <f>IFERROR(VLOOKUP($A1763, 'Fielding Data'!$A$1:$H$12056, 7, 0), 0)</f>
        <v>4</v>
      </c>
      <c r="T1763" s="13">
        <f>IFERROR(VLOOKUP($A1763, 'Fielding Data'!$A$1:$H$12056, 8, 0), 0)</f>
        <v>1</v>
      </c>
      <c r="U1763" s="13">
        <f>SUMIFS('Fielding Data'!E:E, 'Fielding Data'!$A:$A, $A1763)</f>
        <v>3</v>
      </c>
      <c r="V1763" s="13">
        <f>SUMIFS('Fielding Data'!F:F, 'Fielding Data'!$A:$A, $A1763)</f>
        <v>13</v>
      </c>
      <c r="W1763" s="13">
        <f>SUMIFS('Fielding Data'!G:G, 'Fielding Data'!$A:$A, $A1763)</f>
        <v>4</v>
      </c>
      <c r="X1763" s="13">
        <f>SUMIFS('Fielding Data'!H:H, 'Fielding Data'!$A:$A, $A1763)</f>
        <v>1</v>
      </c>
    </row>
    <row r="1764" spans="1:24" x14ac:dyDescent="0.3">
      <c r="A1764" s="13" t="str">
        <f t="shared" si="55"/>
        <v>lewisfr022011</v>
      </c>
      <c r="B1764" s="16" t="s">
        <v>672</v>
      </c>
      <c r="C1764" s="16">
        <v>2011</v>
      </c>
      <c r="D1764" s="16">
        <v>81</v>
      </c>
      <c r="E1764" s="16">
        <v>183</v>
      </c>
      <c r="F1764" s="16">
        <v>20</v>
      </c>
      <c r="G1764" s="16">
        <v>42</v>
      </c>
      <c r="H1764" s="16">
        <v>7</v>
      </c>
      <c r="I1764" s="16">
        <v>0</v>
      </c>
      <c r="J1764" s="16">
        <v>3</v>
      </c>
      <c r="K1764" s="16">
        <v>19</v>
      </c>
      <c r="L1764" s="16">
        <v>2</v>
      </c>
      <c r="M1764" s="16">
        <v>5</v>
      </c>
      <c r="N1764" s="16">
        <v>22</v>
      </c>
      <c r="O1764" s="16">
        <v>38</v>
      </c>
      <c r="P1764" s="13" t="str">
        <f t="shared" si="54"/>
        <v>LF</v>
      </c>
      <c r="Q1764" s="13">
        <f>IFERROR(VLOOKUP($A1764, 'Fielding Data'!$A$1:$H$12056, 5, 0), 0)</f>
        <v>0</v>
      </c>
      <c r="R1764" s="13">
        <f>IFERROR(VLOOKUP($A1764, 'Fielding Data'!$A$1:$H$12056, 6, 0), 0)</f>
        <v>0</v>
      </c>
      <c r="S1764" s="13">
        <f>IFERROR(VLOOKUP($A1764, 'Fielding Data'!$A$1:$H$12056, 7, 0), 0)</f>
        <v>0</v>
      </c>
      <c r="T1764" s="13">
        <f>IFERROR(VLOOKUP($A1764, 'Fielding Data'!$A$1:$H$12056, 8, 0), 0)</f>
        <v>0</v>
      </c>
      <c r="U1764" s="13">
        <f>SUMIFS('Fielding Data'!E:E, 'Fielding Data'!$A:$A, $A1764)</f>
        <v>81</v>
      </c>
      <c r="V1764" s="13">
        <f>SUMIFS('Fielding Data'!F:F, 'Fielding Data'!$A:$A, $A1764)</f>
        <v>3</v>
      </c>
      <c r="W1764" s="13">
        <f>SUMIFS('Fielding Data'!G:G, 'Fielding Data'!$A:$A, $A1764)</f>
        <v>1</v>
      </c>
      <c r="X1764" s="13">
        <f>SUMIFS('Fielding Data'!H:H, 'Fielding Data'!$A:$A, $A1764)</f>
        <v>2</v>
      </c>
    </row>
    <row r="1765" spans="1:24" x14ac:dyDescent="0.3">
      <c r="A1765" s="13" t="str">
        <f t="shared" si="55"/>
        <v>lewisro012011</v>
      </c>
      <c r="B1765" s="16" t="s">
        <v>1317</v>
      </c>
      <c r="C1765" s="16">
        <v>2011</v>
      </c>
      <c r="D1765" s="16">
        <v>6</v>
      </c>
      <c r="E1765" s="16">
        <v>0</v>
      </c>
      <c r="F1765" s="16">
        <v>0</v>
      </c>
      <c r="G1765" s="16">
        <v>0</v>
      </c>
      <c r="H1765" s="16">
        <v>0</v>
      </c>
      <c r="I1765" s="16">
        <v>0</v>
      </c>
      <c r="J1765" s="16">
        <v>0</v>
      </c>
      <c r="K1765" s="16">
        <v>0</v>
      </c>
      <c r="L1765" s="16">
        <v>0</v>
      </c>
      <c r="M1765" s="16">
        <v>0</v>
      </c>
      <c r="N1765" s="16">
        <v>0</v>
      </c>
      <c r="O1765" s="16">
        <v>0</v>
      </c>
      <c r="P1765" s="13" t="str">
        <f t="shared" si="54"/>
        <v>P</v>
      </c>
      <c r="Q1765" s="13">
        <f>IFERROR(VLOOKUP($A1765, 'Fielding Data'!$A$1:$H$12056, 5, 0), 0)</f>
        <v>0</v>
      </c>
      <c r="R1765" s="13">
        <f>IFERROR(VLOOKUP($A1765, 'Fielding Data'!$A$1:$H$12056, 6, 0), 0)</f>
        <v>1</v>
      </c>
      <c r="S1765" s="13">
        <f>IFERROR(VLOOKUP($A1765, 'Fielding Data'!$A$1:$H$12056, 7, 0), 0)</f>
        <v>0</v>
      </c>
      <c r="T1765" s="13">
        <f>IFERROR(VLOOKUP($A1765, 'Fielding Data'!$A$1:$H$12056, 8, 0), 0)</f>
        <v>0</v>
      </c>
      <c r="U1765" s="13">
        <f>SUMIFS('Fielding Data'!E:E, 'Fielding Data'!$A:$A, $A1765)</f>
        <v>0</v>
      </c>
      <c r="V1765" s="13">
        <f>SUMIFS('Fielding Data'!F:F, 'Fielding Data'!$A:$A, $A1765)</f>
        <v>1</v>
      </c>
      <c r="W1765" s="13">
        <f>SUMIFS('Fielding Data'!G:G, 'Fielding Data'!$A:$A, $A1765)</f>
        <v>0</v>
      </c>
      <c r="X1765" s="13">
        <f>SUMIFS('Fielding Data'!H:H, 'Fielding Data'!$A:$A, $A1765)</f>
        <v>0</v>
      </c>
    </row>
    <row r="1766" spans="1:24" x14ac:dyDescent="0.3">
      <c r="A1766" s="13" t="str">
        <f t="shared" si="55"/>
        <v>liddial012011</v>
      </c>
      <c r="B1766" s="16" t="s">
        <v>1542</v>
      </c>
      <c r="C1766" s="16">
        <v>2011</v>
      </c>
      <c r="D1766" s="16">
        <v>15</v>
      </c>
      <c r="E1766" s="16">
        <v>40</v>
      </c>
      <c r="F1766" s="16">
        <v>7</v>
      </c>
      <c r="G1766" s="16">
        <v>9</v>
      </c>
      <c r="H1766" s="16">
        <v>3</v>
      </c>
      <c r="I1766" s="16">
        <v>0</v>
      </c>
      <c r="J1766" s="16">
        <v>3</v>
      </c>
      <c r="K1766" s="16">
        <v>6</v>
      </c>
      <c r="L1766" s="16">
        <v>1</v>
      </c>
      <c r="M1766" s="16">
        <v>0</v>
      </c>
      <c r="N1766" s="16">
        <v>3</v>
      </c>
      <c r="O1766" s="16">
        <v>17</v>
      </c>
      <c r="P1766" s="13" t="str">
        <f t="shared" si="54"/>
        <v>3B</v>
      </c>
      <c r="Q1766" s="13">
        <f>IFERROR(VLOOKUP($A1766, 'Fielding Data'!$A$1:$H$12056, 5, 0), 0)</f>
        <v>9</v>
      </c>
      <c r="R1766" s="13">
        <f>IFERROR(VLOOKUP($A1766, 'Fielding Data'!$A$1:$H$12056, 6, 0), 0)</f>
        <v>25</v>
      </c>
      <c r="S1766" s="13">
        <f>IFERROR(VLOOKUP($A1766, 'Fielding Data'!$A$1:$H$12056, 7, 0), 0)</f>
        <v>1</v>
      </c>
      <c r="T1766" s="13">
        <f>IFERROR(VLOOKUP($A1766, 'Fielding Data'!$A$1:$H$12056, 8, 0), 0)</f>
        <v>2</v>
      </c>
      <c r="U1766" s="13">
        <f>SUMIFS('Fielding Data'!E:E, 'Fielding Data'!$A:$A, $A1766)</f>
        <v>9</v>
      </c>
      <c r="V1766" s="13">
        <f>SUMIFS('Fielding Data'!F:F, 'Fielding Data'!$A:$A, $A1766)</f>
        <v>25</v>
      </c>
      <c r="W1766" s="13">
        <f>SUMIFS('Fielding Data'!G:G, 'Fielding Data'!$A:$A, $A1766)</f>
        <v>1</v>
      </c>
      <c r="X1766" s="13">
        <f>SUMIFS('Fielding Data'!H:H, 'Fielding Data'!$A:$A, $A1766)</f>
        <v>2</v>
      </c>
    </row>
    <row r="1767" spans="1:24" x14ac:dyDescent="0.3">
      <c r="A1767" s="13" t="str">
        <f t="shared" si="55"/>
        <v>lidgebr012011</v>
      </c>
      <c r="B1767" s="16" t="s">
        <v>314</v>
      </c>
      <c r="C1767" s="16">
        <v>2011</v>
      </c>
      <c r="D1767" s="16">
        <v>25</v>
      </c>
      <c r="E1767" s="16">
        <v>0</v>
      </c>
      <c r="F1767" s="16">
        <v>0</v>
      </c>
      <c r="G1767" s="16">
        <v>0</v>
      </c>
      <c r="H1767" s="16">
        <v>0</v>
      </c>
      <c r="I1767" s="16">
        <v>0</v>
      </c>
      <c r="J1767" s="16">
        <v>0</v>
      </c>
      <c r="K1767" s="16">
        <v>0</v>
      </c>
      <c r="L1767" s="16">
        <v>0</v>
      </c>
      <c r="M1767" s="16">
        <v>0</v>
      </c>
      <c r="N1767" s="16">
        <v>0</v>
      </c>
      <c r="O1767" s="16">
        <v>0</v>
      </c>
      <c r="P1767" s="13" t="str">
        <f t="shared" si="54"/>
        <v>P</v>
      </c>
      <c r="Q1767" s="13">
        <f>IFERROR(VLOOKUP($A1767, 'Fielding Data'!$A$1:$H$12056, 5, 0), 0)</f>
        <v>1</v>
      </c>
      <c r="R1767" s="13">
        <f>IFERROR(VLOOKUP($A1767, 'Fielding Data'!$A$1:$H$12056, 6, 0), 0)</f>
        <v>2</v>
      </c>
      <c r="S1767" s="13">
        <f>IFERROR(VLOOKUP($A1767, 'Fielding Data'!$A$1:$H$12056, 7, 0), 0)</f>
        <v>0</v>
      </c>
      <c r="T1767" s="13">
        <f>IFERROR(VLOOKUP($A1767, 'Fielding Data'!$A$1:$H$12056, 8, 0), 0)</f>
        <v>0</v>
      </c>
      <c r="U1767" s="13">
        <f>SUMIFS('Fielding Data'!E:E, 'Fielding Data'!$A:$A, $A1767)</f>
        <v>1</v>
      </c>
      <c r="V1767" s="13">
        <f>SUMIFS('Fielding Data'!F:F, 'Fielding Data'!$A:$A, $A1767)</f>
        <v>2</v>
      </c>
      <c r="W1767" s="13">
        <f>SUMIFS('Fielding Data'!G:G, 'Fielding Data'!$A:$A, $A1767)</f>
        <v>0</v>
      </c>
      <c r="X1767" s="13">
        <f>SUMIFS('Fielding Data'!H:H, 'Fielding Data'!$A:$A, $A1767)</f>
        <v>0</v>
      </c>
    </row>
    <row r="1768" spans="1:24" x14ac:dyDescent="0.3">
      <c r="A1768" s="13" t="str">
        <f t="shared" si="55"/>
        <v>lillibr012011</v>
      </c>
      <c r="B1768" s="16" t="s">
        <v>952</v>
      </c>
      <c r="C1768" s="16">
        <v>2011</v>
      </c>
      <c r="D1768" s="16">
        <v>97</v>
      </c>
      <c r="E1768" s="16">
        <v>186</v>
      </c>
      <c r="F1768" s="16">
        <v>38</v>
      </c>
      <c r="G1768" s="16">
        <v>48</v>
      </c>
      <c r="H1768" s="16">
        <v>5</v>
      </c>
      <c r="I1768" s="16">
        <v>1</v>
      </c>
      <c r="J1768" s="16">
        <v>13</v>
      </c>
      <c r="K1768" s="16">
        <v>29</v>
      </c>
      <c r="L1768" s="16">
        <v>10</v>
      </c>
      <c r="M1768" s="16">
        <v>6</v>
      </c>
      <c r="N1768" s="16">
        <v>17</v>
      </c>
      <c r="O1768" s="16">
        <v>62</v>
      </c>
      <c r="P1768" s="13" t="str">
        <f t="shared" si="54"/>
        <v>1B</v>
      </c>
      <c r="Q1768" s="13">
        <f>IFERROR(VLOOKUP($A1768, 'Fielding Data'!$A$1:$H$12056, 5, 0), 0)</f>
        <v>114</v>
      </c>
      <c r="R1768" s="13">
        <f>IFERROR(VLOOKUP($A1768, 'Fielding Data'!$A$1:$H$12056, 6, 0), 0)</f>
        <v>11</v>
      </c>
      <c r="S1768" s="13">
        <f>IFERROR(VLOOKUP($A1768, 'Fielding Data'!$A$1:$H$12056, 7, 0), 0)</f>
        <v>2</v>
      </c>
      <c r="T1768" s="13">
        <f>IFERROR(VLOOKUP($A1768, 'Fielding Data'!$A$1:$H$12056, 8, 0), 0)</f>
        <v>9</v>
      </c>
      <c r="U1768" s="13">
        <f>SUMIFS('Fielding Data'!E:E, 'Fielding Data'!$A:$A, $A1768)</f>
        <v>206</v>
      </c>
      <c r="V1768" s="13">
        <f>SUMIFS('Fielding Data'!F:F, 'Fielding Data'!$A:$A, $A1768)</f>
        <v>15</v>
      </c>
      <c r="W1768" s="13">
        <f>SUMIFS('Fielding Data'!G:G, 'Fielding Data'!$A:$A, $A1768)</f>
        <v>2</v>
      </c>
      <c r="X1768" s="13">
        <f>SUMIFS('Fielding Data'!H:H, 'Fielding Data'!$A:$A, $A1768)</f>
        <v>11</v>
      </c>
    </row>
    <row r="1769" spans="1:24" x14ac:dyDescent="0.3">
      <c r="A1769" s="13" t="str">
        <f t="shared" si="55"/>
        <v>lillyte012011</v>
      </c>
      <c r="B1769" s="16" t="s">
        <v>137</v>
      </c>
      <c r="C1769" s="16">
        <v>2011</v>
      </c>
      <c r="D1769" s="16">
        <v>34</v>
      </c>
      <c r="E1769" s="16">
        <v>58</v>
      </c>
      <c r="F1769" s="16">
        <v>0</v>
      </c>
      <c r="G1769" s="16">
        <v>5</v>
      </c>
      <c r="H1769" s="16">
        <v>2</v>
      </c>
      <c r="I1769" s="16">
        <v>0</v>
      </c>
      <c r="J1769" s="16">
        <v>0</v>
      </c>
      <c r="K1769" s="16">
        <v>4</v>
      </c>
      <c r="L1769" s="16">
        <v>1</v>
      </c>
      <c r="M1769" s="16">
        <v>1</v>
      </c>
      <c r="N1769" s="16">
        <v>0</v>
      </c>
      <c r="O1769" s="16">
        <v>13</v>
      </c>
      <c r="P1769" s="13" t="str">
        <f t="shared" si="54"/>
        <v>P</v>
      </c>
      <c r="Q1769" s="13">
        <f>IFERROR(VLOOKUP($A1769, 'Fielding Data'!$A$1:$H$12056, 5, 0), 0)</f>
        <v>7</v>
      </c>
      <c r="R1769" s="13">
        <f>IFERROR(VLOOKUP($A1769, 'Fielding Data'!$A$1:$H$12056, 6, 0), 0)</f>
        <v>25</v>
      </c>
      <c r="S1769" s="13">
        <f>IFERROR(VLOOKUP($A1769, 'Fielding Data'!$A$1:$H$12056, 7, 0), 0)</f>
        <v>2</v>
      </c>
      <c r="T1769" s="13">
        <f>IFERROR(VLOOKUP($A1769, 'Fielding Data'!$A$1:$H$12056, 8, 0), 0)</f>
        <v>0</v>
      </c>
      <c r="U1769" s="13">
        <f>SUMIFS('Fielding Data'!E:E, 'Fielding Data'!$A:$A, $A1769)</f>
        <v>7</v>
      </c>
      <c r="V1769" s="13">
        <f>SUMIFS('Fielding Data'!F:F, 'Fielding Data'!$A:$A, $A1769)</f>
        <v>25</v>
      </c>
      <c r="W1769" s="13">
        <f>SUMIFS('Fielding Data'!G:G, 'Fielding Data'!$A:$A, $A1769)</f>
        <v>2</v>
      </c>
      <c r="X1769" s="13">
        <f>SUMIFS('Fielding Data'!H:H, 'Fielding Data'!$A:$A, $A1769)</f>
        <v>0</v>
      </c>
    </row>
    <row r="1770" spans="1:24" x14ac:dyDescent="0.3">
      <c r="A1770" s="13" t="str">
        <f t="shared" si="55"/>
        <v>linceti012011</v>
      </c>
      <c r="B1770" s="16" t="s">
        <v>814</v>
      </c>
      <c r="C1770" s="16">
        <v>2011</v>
      </c>
      <c r="D1770" s="16">
        <v>33</v>
      </c>
      <c r="E1770" s="16">
        <v>61</v>
      </c>
      <c r="F1770" s="16">
        <v>0</v>
      </c>
      <c r="G1770" s="16">
        <v>5</v>
      </c>
      <c r="H1770" s="16">
        <v>0</v>
      </c>
      <c r="I1770" s="16">
        <v>0</v>
      </c>
      <c r="J1770" s="16">
        <v>0</v>
      </c>
      <c r="K1770" s="16">
        <v>1</v>
      </c>
      <c r="L1770" s="16">
        <v>0</v>
      </c>
      <c r="M1770" s="16">
        <v>0</v>
      </c>
      <c r="N1770" s="16">
        <v>3</v>
      </c>
      <c r="O1770" s="16">
        <v>30</v>
      </c>
      <c r="P1770" s="13" t="str">
        <f t="shared" si="54"/>
        <v>P</v>
      </c>
      <c r="Q1770" s="13">
        <f>IFERROR(VLOOKUP($A1770, 'Fielding Data'!$A$1:$H$12056, 5, 0), 0)</f>
        <v>12</v>
      </c>
      <c r="R1770" s="13">
        <f>IFERROR(VLOOKUP($A1770, 'Fielding Data'!$A$1:$H$12056, 6, 0), 0)</f>
        <v>27</v>
      </c>
      <c r="S1770" s="13">
        <f>IFERROR(VLOOKUP($A1770, 'Fielding Data'!$A$1:$H$12056, 7, 0), 0)</f>
        <v>1</v>
      </c>
      <c r="T1770" s="13">
        <f>IFERROR(VLOOKUP($A1770, 'Fielding Data'!$A$1:$H$12056, 8, 0), 0)</f>
        <v>0</v>
      </c>
      <c r="U1770" s="13">
        <f>SUMIFS('Fielding Data'!E:E, 'Fielding Data'!$A:$A, $A1770)</f>
        <v>12</v>
      </c>
      <c r="V1770" s="13">
        <f>SUMIFS('Fielding Data'!F:F, 'Fielding Data'!$A:$A, $A1770)</f>
        <v>27</v>
      </c>
      <c r="W1770" s="13">
        <f>SUMIFS('Fielding Data'!G:G, 'Fielding Data'!$A:$A, $A1770)</f>
        <v>1</v>
      </c>
      <c r="X1770" s="13">
        <f>SUMIFS('Fielding Data'!H:H, 'Fielding Data'!$A:$A, $A1770)</f>
        <v>0</v>
      </c>
    </row>
    <row r="1771" spans="1:24" x14ac:dyDescent="0.3">
      <c r="A1771" s="13" t="str">
        <f t="shared" si="55"/>
        <v>lincobr012011</v>
      </c>
      <c r="B1771" s="16" t="s">
        <v>1318</v>
      </c>
      <c r="C1771" s="16">
        <v>2011</v>
      </c>
      <c r="D1771" s="16">
        <v>13</v>
      </c>
      <c r="E1771" s="16">
        <v>12</v>
      </c>
      <c r="F1771" s="16">
        <v>1</v>
      </c>
      <c r="G1771" s="16">
        <v>1</v>
      </c>
      <c r="H1771" s="16">
        <v>1</v>
      </c>
      <c r="I1771" s="16">
        <v>0</v>
      </c>
      <c r="J1771" s="16">
        <v>0</v>
      </c>
      <c r="K1771" s="16">
        <v>1</v>
      </c>
      <c r="L1771" s="16">
        <v>0</v>
      </c>
      <c r="M1771" s="16">
        <v>0</v>
      </c>
      <c r="N1771" s="16">
        <v>1</v>
      </c>
      <c r="O1771" s="16">
        <v>5</v>
      </c>
      <c r="P1771" s="13" t="str">
        <f t="shared" si="54"/>
        <v>P</v>
      </c>
      <c r="Q1771" s="13">
        <f>IFERROR(VLOOKUP($A1771, 'Fielding Data'!$A$1:$H$12056, 5, 0), 0)</f>
        <v>9</v>
      </c>
      <c r="R1771" s="13">
        <f>IFERROR(VLOOKUP($A1771, 'Fielding Data'!$A$1:$H$12056, 6, 0), 0)</f>
        <v>7</v>
      </c>
      <c r="S1771" s="13">
        <f>IFERROR(VLOOKUP($A1771, 'Fielding Data'!$A$1:$H$12056, 7, 0), 0)</f>
        <v>0</v>
      </c>
      <c r="T1771" s="13">
        <f>IFERROR(VLOOKUP($A1771, 'Fielding Data'!$A$1:$H$12056, 8, 0), 0)</f>
        <v>1</v>
      </c>
      <c r="U1771" s="13">
        <f>SUMIFS('Fielding Data'!E:E, 'Fielding Data'!$A:$A, $A1771)</f>
        <v>9</v>
      </c>
      <c r="V1771" s="13">
        <f>SUMIFS('Fielding Data'!F:F, 'Fielding Data'!$A:$A, $A1771)</f>
        <v>7</v>
      </c>
      <c r="W1771" s="13">
        <f>SUMIFS('Fielding Data'!G:G, 'Fielding Data'!$A:$A, $A1771)</f>
        <v>0</v>
      </c>
      <c r="X1771" s="13">
        <f>SUMIFS('Fielding Data'!H:H, 'Fielding Data'!$A:$A, $A1771)</f>
        <v>1</v>
      </c>
    </row>
    <row r="1772" spans="1:24" x14ac:dyDescent="0.3">
      <c r="A1772" s="13" t="str">
        <f t="shared" si="55"/>
        <v>lindad012011</v>
      </c>
      <c r="B1772" s="16" t="s">
        <v>673</v>
      </c>
      <c r="C1772" s="16">
        <v>2011</v>
      </c>
      <c r="D1772" s="16">
        <v>125</v>
      </c>
      <c r="E1772" s="16">
        <v>499</v>
      </c>
      <c r="F1772" s="16">
        <v>56</v>
      </c>
      <c r="G1772" s="16">
        <v>125</v>
      </c>
      <c r="H1772" s="16">
        <v>16</v>
      </c>
      <c r="I1772" s="16">
        <v>0</v>
      </c>
      <c r="J1772" s="16">
        <v>26</v>
      </c>
      <c r="K1772" s="16">
        <v>87</v>
      </c>
      <c r="L1772" s="16">
        <v>1</v>
      </c>
      <c r="M1772" s="16">
        <v>1</v>
      </c>
      <c r="N1772" s="16">
        <v>32</v>
      </c>
      <c r="O1772" s="16">
        <v>107</v>
      </c>
      <c r="P1772" s="13" t="str">
        <f t="shared" si="54"/>
        <v>1B</v>
      </c>
      <c r="Q1772" s="13">
        <f>IFERROR(VLOOKUP($A1772, 'Fielding Data'!$A$1:$H$12056, 5, 0), 0)</f>
        <v>952</v>
      </c>
      <c r="R1772" s="13">
        <f>IFERROR(VLOOKUP($A1772, 'Fielding Data'!$A$1:$H$12056, 6, 0), 0)</f>
        <v>64</v>
      </c>
      <c r="S1772" s="13">
        <f>IFERROR(VLOOKUP($A1772, 'Fielding Data'!$A$1:$H$12056, 7, 0), 0)</f>
        <v>4</v>
      </c>
      <c r="T1772" s="13">
        <f>IFERROR(VLOOKUP($A1772, 'Fielding Data'!$A$1:$H$12056, 8, 0), 0)</f>
        <v>88</v>
      </c>
      <c r="U1772" s="13">
        <f>SUMIFS('Fielding Data'!E:E, 'Fielding Data'!$A:$A, $A1772)</f>
        <v>952</v>
      </c>
      <c r="V1772" s="13">
        <f>SUMIFS('Fielding Data'!F:F, 'Fielding Data'!$A:$A, $A1772)</f>
        <v>64</v>
      </c>
      <c r="W1772" s="13">
        <f>SUMIFS('Fielding Data'!G:G, 'Fielding Data'!$A:$A, $A1772)</f>
        <v>4</v>
      </c>
      <c r="X1772" s="13">
        <f>SUMIFS('Fielding Data'!H:H, 'Fielding Data'!$A:$A, $A1772)</f>
        <v>88</v>
      </c>
    </row>
    <row r="1773" spans="1:24" x14ac:dyDescent="0.3">
      <c r="A1773" s="13" t="str">
        <f t="shared" si="55"/>
        <v>lindbjo012011</v>
      </c>
      <c r="B1773" s="16" t="s">
        <v>1543</v>
      </c>
      <c r="C1773" s="16">
        <v>2011</v>
      </c>
      <c r="D1773" s="16">
        <v>27</v>
      </c>
      <c r="E1773" s="16">
        <v>1</v>
      </c>
      <c r="F1773" s="16">
        <v>0</v>
      </c>
      <c r="G1773" s="16">
        <v>0</v>
      </c>
      <c r="H1773" s="16">
        <v>0</v>
      </c>
      <c r="I1773" s="16">
        <v>0</v>
      </c>
      <c r="J1773" s="16">
        <v>0</v>
      </c>
      <c r="K1773" s="16">
        <v>0</v>
      </c>
      <c r="L1773" s="16">
        <v>0</v>
      </c>
      <c r="M1773" s="16">
        <v>0</v>
      </c>
      <c r="N1773" s="16">
        <v>0</v>
      </c>
      <c r="O1773" s="16">
        <v>1</v>
      </c>
      <c r="P1773" s="13" t="str">
        <f t="shared" si="54"/>
        <v>P</v>
      </c>
      <c r="Q1773" s="13">
        <f>IFERROR(VLOOKUP($A1773, 'Fielding Data'!$A$1:$H$12056, 5, 0), 0)</f>
        <v>1</v>
      </c>
      <c r="R1773" s="13">
        <f>IFERROR(VLOOKUP($A1773, 'Fielding Data'!$A$1:$H$12056, 6, 0), 0)</f>
        <v>4</v>
      </c>
      <c r="S1773" s="13">
        <f>IFERROR(VLOOKUP($A1773, 'Fielding Data'!$A$1:$H$12056, 7, 0), 0)</f>
        <v>0</v>
      </c>
      <c r="T1773" s="13">
        <f>IFERROR(VLOOKUP($A1773, 'Fielding Data'!$A$1:$H$12056, 8, 0), 0)</f>
        <v>0</v>
      </c>
      <c r="U1773" s="13">
        <f>SUMIFS('Fielding Data'!E:E, 'Fielding Data'!$A:$A, $A1773)</f>
        <v>1</v>
      </c>
      <c r="V1773" s="13">
        <f>SUMIFS('Fielding Data'!F:F, 'Fielding Data'!$A:$A, $A1773)</f>
        <v>4</v>
      </c>
      <c r="W1773" s="13">
        <f>SUMIFS('Fielding Data'!G:G, 'Fielding Data'!$A:$A, $A1773)</f>
        <v>0</v>
      </c>
      <c r="X1773" s="13">
        <f>SUMIFS('Fielding Data'!H:H, 'Fielding Data'!$A:$A, $A1773)</f>
        <v>0</v>
      </c>
    </row>
    <row r="1774" spans="1:24" x14ac:dyDescent="0.3">
      <c r="A1774" s="13" t="str">
        <f t="shared" si="55"/>
        <v>lindsma012011</v>
      </c>
      <c r="B1774" s="16" t="s">
        <v>815</v>
      </c>
      <c r="C1774" s="16">
        <v>2011</v>
      </c>
      <c r="D1774" s="16">
        <v>63</v>
      </c>
      <c r="E1774" s="16">
        <v>0</v>
      </c>
      <c r="F1774" s="16">
        <v>0</v>
      </c>
      <c r="G1774" s="16">
        <v>0</v>
      </c>
      <c r="H1774" s="16">
        <v>0</v>
      </c>
      <c r="I1774" s="16">
        <v>0</v>
      </c>
      <c r="J1774" s="16">
        <v>0</v>
      </c>
      <c r="K1774" s="16">
        <v>0</v>
      </c>
      <c r="L1774" s="16">
        <v>0</v>
      </c>
      <c r="M1774" s="16">
        <v>0</v>
      </c>
      <c r="N1774" s="16">
        <v>0</v>
      </c>
      <c r="O1774" s="16">
        <v>0</v>
      </c>
      <c r="P1774" s="13" t="str">
        <f t="shared" si="54"/>
        <v>P</v>
      </c>
      <c r="Q1774" s="13">
        <f>IFERROR(VLOOKUP($A1774, 'Fielding Data'!$A$1:$H$12056, 5, 0), 0)</f>
        <v>4</v>
      </c>
      <c r="R1774" s="13">
        <f>IFERROR(VLOOKUP($A1774, 'Fielding Data'!$A$1:$H$12056, 6, 0), 0)</f>
        <v>11</v>
      </c>
      <c r="S1774" s="13">
        <f>IFERROR(VLOOKUP($A1774, 'Fielding Data'!$A$1:$H$12056, 7, 0), 0)</f>
        <v>1</v>
      </c>
      <c r="T1774" s="13">
        <f>IFERROR(VLOOKUP($A1774, 'Fielding Data'!$A$1:$H$12056, 8, 0), 0)</f>
        <v>1</v>
      </c>
      <c r="U1774" s="13">
        <f>SUMIFS('Fielding Data'!E:E, 'Fielding Data'!$A:$A, $A1774)</f>
        <v>4</v>
      </c>
      <c r="V1774" s="13">
        <f>SUMIFS('Fielding Data'!F:F, 'Fielding Data'!$A:$A, $A1774)</f>
        <v>11</v>
      </c>
      <c r="W1774" s="13">
        <f>SUMIFS('Fielding Data'!G:G, 'Fielding Data'!$A:$A, $A1774)</f>
        <v>1</v>
      </c>
      <c r="X1774" s="13">
        <f>SUMIFS('Fielding Data'!H:H, 'Fielding Data'!$A:$A, $A1774)</f>
        <v>1</v>
      </c>
    </row>
    <row r="1775" spans="1:24" x14ac:dyDescent="0.3">
      <c r="A1775" s="13" t="str">
        <f t="shared" si="55"/>
        <v>lindssh012011</v>
      </c>
      <c r="B1775" s="16" t="s">
        <v>1544</v>
      </c>
      <c r="C1775" s="16">
        <v>2011</v>
      </c>
      <c r="D1775" s="16">
        <v>4</v>
      </c>
      <c r="E1775" s="16">
        <v>0</v>
      </c>
      <c r="F1775" s="16">
        <v>0</v>
      </c>
      <c r="G1775" s="16">
        <v>0</v>
      </c>
      <c r="H1775" s="16">
        <v>0</v>
      </c>
      <c r="I1775" s="16">
        <v>0</v>
      </c>
      <c r="J1775" s="16">
        <v>0</v>
      </c>
      <c r="K1775" s="16">
        <v>0</v>
      </c>
      <c r="L1775" s="16">
        <v>0</v>
      </c>
      <c r="M1775" s="16">
        <v>0</v>
      </c>
      <c r="N1775" s="16">
        <v>0</v>
      </c>
      <c r="O1775" s="16">
        <v>0</v>
      </c>
      <c r="P1775" s="13" t="str">
        <f t="shared" si="54"/>
        <v>P</v>
      </c>
      <c r="Q1775" s="13">
        <f>IFERROR(VLOOKUP($A1775, 'Fielding Data'!$A$1:$H$12056, 5, 0), 0)</f>
        <v>1</v>
      </c>
      <c r="R1775" s="13">
        <f>IFERROR(VLOOKUP($A1775, 'Fielding Data'!$A$1:$H$12056, 6, 0), 0)</f>
        <v>1</v>
      </c>
      <c r="S1775" s="13">
        <f>IFERROR(VLOOKUP($A1775, 'Fielding Data'!$A$1:$H$12056, 7, 0), 0)</f>
        <v>0</v>
      </c>
      <c r="T1775" s="13">
        <f>IFERROR(VLOOKUP($A1775, 'Fielding Data'!$A$1:$H$12056, 8, 0), 0)</f>
        <v>0</v>
      </c>
      <c r="U1775" s="13">
        <f>SUMIFS('Fielding Data'!E:E, 'Fielding Data'!$A:$A, $A1775)</f>
        <v>1</v>
      </c>
      <c r="V1775" s="13">
        <f>SUMIFS('Fielding Data'!F:F, 'Fielding Data'!$A:$A, $A1775)</f>
        <v>1</v>
      </c>
      <c r="W1775" s="13">
        <f>SUMIFS('Fielding Data'!G:G, 'Fielding Data'!$A:$A, $A1775)</f>
        <v>0</v>
      </c>
      <c r="X1775" s="13">
        <f>SUMIFS('Fielding Data'!H:H, 'Fielding Data'!$A:$A, $A1775)</f>
        <v>0</v>
      </c>
    </row>
    <row r="1776" spans="1:24" x14ac:dyDescent="0.3">
      <c r="A1776" s="13" t="str">
        <f t="shared" si="55"/>
        <v>linebsc012011</v>
      </c>
      <c r="B1776" s="16" t="s">
        <v>139</v>
      </c>
      <c r="C1776" s="16">
        <v>2011</v>
      </c>
      <c r="D1776" s="16">
        <v>64</v>
      </c>
      <c r="E1776" s="16">
        <v>0</v>
      </c>
      <c r="F1776" s="16">
        <v>0</v>
      </c>
      <c r="G1776" s="16">
        <v>0</v>
      </c>
      <c r="H1776" s="16">
        <v>0</v>
      </c>
      <c r="I1776" s="16">
        <v>0</v>
      </c>
      <c r="J1776" s="16">
        <v>0</v>
      </c>
      <c r="K1776" s="16">
        <v>0</v>
      </c>
      <c r="L1776" s="16">
        <v>0</v>
      </c>
      <c r="M1776" s="16">
        <v>0</v>
      </c>
      <c r="N1776" s="16">
        <v>0</v>
      </c>
      <c r="O1776" s="16">
        <v>0</v>
      </c>
      <c r="P1776" s="13" t="str">
        <f t="shared" si="54"/>
        <v>P</v>
      </c>
      <c r="Q1776" s="13">
        <f>IFERROR(VLOOKUP($A1776, 'Fielding Data'!$A$1:$H$12056, 5, 0), 0)</f>
        <v>3</v>
      </c>
      <c r="R1776" s="13">
        <f>IFERROR(VLOOKUP($A1776, 'Fielding Data'!$A$1:$H$12056, 6, 0), 0)</f>
        <v>5</v>
      </c>
      <c r="S1776" s="13">
        <f>IFERROR(VLOOKUP($A1776, 'Fielding Data'!$A$1:$H$12056, 7, 0), 0)</f>
        <v>2</v>
      </c>
      <c r="T1776" s="13">
        <f>IFERROR(VLOOKUP($A1776, 'Fielding Data'!$A$1:$H$12056, 8, 0), 0)</f>
        <v>0</v>
      </c>
      <c r="U1776" s="13">
        <f>SUMIFS('Fielding Data'!E:E, 'Fielding Data'!$A:$A, $A1776)</f>
        <v>3</v>
      </c>
      <c r="V1776" s="13">
        <f>SUMIFS('Fielding Data'!F:F, 'Fielding Data'!$A:$A, $A1776)</f>
        <v>5</v>
      </c>
      <c r="W1776" s="13">
        <f>SUMIFS('Fielding Data'!G:G, 'Fielding Data'!$A:$A, $A1776)</f>
        <v>2</v>
      </c>
      <c r="X1776" s="13">
        <f>SUMIFS('Fielding Data'!H:H, 'Fielding Data'!$A:$A, $A1776)</f>
        <v>0</v>
      </c>
    </row>
    <row r="1777" spans="1:24" x14ac:dyDescent="0.3">
      <c r="A1777" s="13" t="str">
        <f t="shared" si="55"/>
        <v>liriafr012011</v>
      </c>
      <c r="B1777" s="16" t="s">
        <v>564</v>
      </c>
      <c r="C1777" s="16">
        <v>2011</v>
      </c>
      <c r="D1777" s="16">
        <v>26</v>
      </c>
      <c r="E1777" s="16">
        <v>2</v>
      </c>
      <c r="F1777" s="16">
        <v>0</v>
      </c>
      <c r="G1777" s="16">
        <v>1</v>
      </c>
      <c r="H1777" s="16">
        <v>0</v>
      </c>
      <c r="I1777" s="16">
        <v>0</v>
      </c>
      <c r="J1777" s="16">
        <v>0</v>
      </c>
      <c r="K1777" s="16">
        <v>1</v>
      </c>
      <c r="L1777" s="16">
        <v>0</v>
      </c>
      <c r="M1777" s="16">
        <v>0</v>
      </c>
      <c r="N1777" s="16">
        <v>1</v>
      </c>
      <c r="O1777" s="16">
        <v>0</v>
      </c>
      <c r="P1777" s="13" t="str">
        <f t="shared" si="54"/>
        <v>P</v>
      </c>
      <c r="Q1777" s="13">
        <f>IFERROR(VLOOKUP($A1777, 'Fielding Data'!$A$1:$H$12056, 5, 0), 0)</f>
        <v>5</v>
      </c>
      <c r="R1777" s="13">
        <f>IFERROR(VLOOKUP($A1777, 'Fielding Data'!$A$1:$H$12056, 6, 0), 0)</f>
        <v>17</v>
      </c>
      <c r="S1777" s="13">
        <f>IFERROR(VLOOKUP($A1777, 'Fielding Data'!$A$1:$H$12056, 7, 0), 0)</f>
        <v>0</v>
      </c>
      <c r="T1777" s="13">
        <f>IFERROR(VLOOKUP($A1777, 'Fielding Data'!$A$1:$H$12056, 8, 0), 0)</f>
        <v>1</v>
      </c>
      <c r="U1777" s="13">
        <f>SUMIFS('Fielding Data'!E:E, 'Fielding Data'!$A:$A, $A1777)</f>
        <v>5</v>
      </c>
      <c r="V1777" s="13">
        <f>SUMIFS('Fielding Data'!F:F, 'Fielding Data'!$A:$A, $A1777)</f>
        <v>17</v>
      </c>
      <c r="W1777" s="13">
        <f>SUMIFS('Fielding Data'!G:G, 'Fielding Data'!$A:$A, $A1777)</f>
        <v>0</v>
      </c>
      <c r="X1777" s="13">
        <f>SUMIFS('Fielding Data'!H:H, 'Fielding Data'!$A:$A, $A1777)</f>
        <v>1</v>
      </c>
    </row>
    <row r="1778" spans="1:24" x14ac:dyDescent="0.3">
      <c r="A1778" s="13" t="str">
        <f t="shared" si="55"/>
        <v>litscje012011</v>
      </c>
      <c r="B1778" s="16" t="s">
        <v>816</v>
      </c>
      <c r="C1778" s="16">
        <v>2011</v>
      </c>
      <c r="D1778" s="16">
        <v>28</v>
      </c>
      <c r="E1778" s="16">
        <v>0</v>
      </c>
      <c r="F1778" s="16">
        <v>0</v>
      </c>
      <c r="G1778" s="16">
        <v>0</v>
      </c>
      <c r="H1778" s="16">
        <v>0</v>
      </c>
      <c r="I1778" s="16">
        <v>0</v>
      </c>
      <c r="J1778" s="16">
        <v>0</v>
      </c>
      <c r="K1778" s="16">
        <v>0</v>
      </c>
      <c r="L1778" s="16">
        <v>0</v>
      </c>
      <c r="M1778" s="16">
        <v>0</v>
      </c>
      <c r="N1778" s="16">
        <v>0</v>
      </c>
      <c r="O1778" s="16">
        <v>0</v>
      </c>
      <c r="P1778" s="13" t="str">
        <f t="shared" si="54"/>
        <v>P</v>
      </c>
      <c r="Q1778" s="13">
        <f>IFERROR(VLOOKUP($A1778, 'Fielding Data'!$A$1:$H$12056, 5, 0), 0)</f>
        <v>11</v>
      </c>
      <c r="R1778" s="13">
        <f>IFERROR(VLOOKUP($A1778, 'Fielding Data'!$A$1:$H$12056, 6, 0), 0)</f>
        <v>12</v>
      </c>
      <c r="S1778" s="13">
        <f>IFERROR(VLOOKUP($A1778, 'Fielding Data'!$A$1:$H$12056, 7, 0), 0)</f>
        <v>3</v>
      </c>
      <c r="T1778" s="13">
        <f>IFERROR(VLOOKUP($A1778, 'Fielding Data'!$A$1:$H$12056, 8, 0), 0)</f>
        <v>2</v>
      </c>
      <c r="U1778" s="13">
        <f>SUMIFS('Fielding Data'!E:E, 'Fielding Data'!$A:$A, $A1778)</f>
        <v>11</v>
      </c>
      <c r="V1778" s="13">
        <f>SUMIFS('Fielding Data'!F:F, 'Fielding Data'!$A:$A, $A1778)</f>
        <v>12</v>
      </c>
      <c r="W1778" s="13">
        <f>SUMIFS('Fielding Data'!G:G, 'Fielding Data'!$A:$A, $A1778)</f>
        <v>3</v>
      </c>
      <c r="X1778" s="13">
        <f>SUMIFS('Fielding Data'!H:H, 'Fielding Data'!$A:$A, $A1778)</f>
        <v>2</v>
      </c>
    </row>
    <row r="1779" spans="1:24" x14ac:dyDescent="0.3">
      <c r="A1779" s="13" t="str">
        <f t="shared" si="55"/>
        <v>lobatjo012011</v>
      </c>
      <c r="B1779" s="16" t="s">
        <v>1121</v>
      </c>
      <c r="C1779" s="16">
        <v>2011</v>
      </c>
      <c r="D1779" s="16">
        <v>15</v>
      </c>
      <c r="E1779" s="16">
        <v>34</v>
      </c>
      <c r="F1779" s="16">
        <v>2</v>
      </c>
      <c r="G1779" s="16">
        <v>4</v>
      </c>
      <c r="H1779" s="16">
        <v>1</v>
      </c>
      <c r="I1779" s="16">
        <v>0</v>
      </c>
      <c r="J1779" s="16">
        <v>0</v>
      </c>
      <c r="K1779" s="16">
        <v>0</v>
      </c>
      <c r="L1779" s="16">
        <v>0</v>
      </c>
      <c r="M1779" s="16">
        <v>0</v>
      </c>
      <c r="N1779" s="16">
        <v>4</v>
      </c>
      <c r="O1779" s="16">
        <v>8</v>
      </c>
      <c r="P1779" s="13" t="str">
        <f t="shared" si="54"/>
        <v>C</v>
      </c>
      <c r="Q1779" s="13">
        <f>IFERROR(VLOOKUP($A1779, 'Fielding Data'!$A$1:$H$12056, 5, 0), 0)</f>
        <v>90</v>
      </c>
      <c r="R1779" s="13">
        <f>IFERROR(VLOOKUP($A1779, 'Fielding Data'!$A$1:$H$12056, 6, 0), 0)</f>
        <v>3</v>
      </c>
      <c r="S1779" s="13">
        <f>IFERROR(VLOOKUP($A1779, 'Fielding Data'!$A$1:$H$12056, 7, 0), 0)</f>
        <v>1</v>
      </c>
      <c r="T1779" s="13">
        <f>IFERROR(VLOOKUP($A1779, 'Fielding Data'!$A$1:$H$12056, 8, 0), 0)</f>
        <v>0</v>
      </c>
      <c r="U1779" s="13">
        <f>SUMIFS('Fielding Data'!E:E, 'Fielding Data'!$A:$A, $A1779)</f>
        <v>90</v>
      </c>
      <c r="V1779" s="13">
        <f>SUMIFS('Fielding Data'!F:F, 'Fielding Data'!$A:$A, $A1779)</f>
        <v>3</v>
      </c>
      <c r="W1779" s="13">
        <f>SUMIFS('Fielding Data'!G:G, 'Fielding Data'!$A:$A, $A1779)</f>
        <v>1</v>
      </c>
      <c r="X1779" s="13">
        <f>SUMIFS('Fielding Data'!H:H, 'Fielding Data'!$A:$A, $A1779)</f>
        <v>0</v>
      </c>
    </row>
    <row r="1780" spans="1:24" x14ac:dyDescent="0.3">
      <c r="A1780" s="13" t="str">
        <f t="shared" si="55"/>
        <v>lockeje012011</v>
      </c>
      <c r="B1780" s="16" t="s">
        <v>1545</v>
      </c>
      <c r="C1780" s="16">
        <v>2011</v>
      </c>
      <c r="D1780" s="16">
        <v>4</v>
      </c>
      <c r="E1780" s="16">
        <v>5</v>
      </c>
      <c r="F1780" s="16">
        <v>0</v>
      </c>
      <c r="G1780" s="16">
        <v>0</v>
      </c>
      <c r="H1780" s="16">
        <v>0</v>
      </c>
      <c r="I1780" s="16">
        <v>0</v>
      </c>
      <c r="J1780" s="16">
        <v>0</v>
      </c>
      <c r="K1780" s="16">
        <v>0</v>
      </c>
      <c r="L1780" s="16">
        <v>0</v>
      </c>
      <c r="M1780" s="16">
        <v>0</v>
      </c>
      <c r="N1780" s="16">
        <v>0</v>
      </c>
      <c r="O1780" s="16">
        <v>4</v>
      </c>
      <c r="P1780" s="13" t="str">
        <f t="shared" si="54"/>
        <v>P</v>
      </c>
      <c r="Q1780" s="13">
        <f>IFERROR(VLOOKUP($A1780, 'Fielding Data'!$A$1:$H$12056, 5, 0), 0)</f>
        <v>0</v>
      </c>
      <c r="R1780" s="13">
        <f>IFERROR(VLOOKUP($A1780, 'Fielding Data'!$A$1:$H$12056, 6, 0), 0)</f>
        <v>5</v>
      </c>
      <c r="S1780" s="13">
        <f>IFERROR(VLOOKUP($A1780, 'Fielding Data'!$A$1:$H$12056, 7, 0), 0)</f>
        <v>0</v>
      </c>
      <c r="T1780" s="13">
        <f>IFERROR(VLOOKUP($A1780, 'Fielding Data'!$A$1:$H$12056, 8, 0), 0)</f>
        <v>0</v>
      </c>
      <c r="U1780" s="13">
        <f>SUMIFS('Fielding Data'!E:E, 'Fielding Data'!$A:$A, $A1780)</f>
        <v>0</v>
      </c>
      <c r="V1780" s="13">
        <f>SUMIFS('Fielding Data'!F:F, 'Fielding Data'!$A:$A, $A1780)</f>
        <v>5</v>
      </c>
      <c r="W1780" s="13">
        <f>SUMIFS('Fielding Data'!G:G, 'Fielding Data'!$A:$A, $A1780)</f>
        <v>0</v>
      </c>
      <c r="X1780" s="13">
        <f>SUMIFS('Fielding Data'!H:H, 'Fielding Data'!$A:$A, $A1780)</f>
        <v>0</v>
      </c>
    </row>
    <row r="1781" spans="1:24" x14ac:dyDescent="0.3">
      <c r="A1781" s="13" t="str">
        <f t="shared" si="55"/>
        <v>loeka012011</v>
      </c>
      <c r="B1781" s="16" t="s">
        <v>468</v>
      </c>
      <c r="C1781" s="16">
        <v>2011</v>
      </c>
      <c r="D1781" s="16">
        <v>72</v>
      </c>
      <c r="E1781" s="16">
        <v>1</v>
      </c>
      <c r="F1781" s="16">
        <v>0</v>
      </c>
      <c r="G1781" s="16">
        <v>0</v>
      </c>
      <c r="H1781" s="16">
        <v>0</v>
      </c>
      <c r="I1781" s="16">
        <v>0</v>
      </c>
      <c r="J1781" s="16">
        <v>0</v>
      </c>
      <c r="K1781" s="16">
        <v>0</v>
      </c>
      <c r="L1781" s="16">
        <v>0</v>
      </c>
      <c r="M1781" s="16">
        <v>0</v>
      </c>
      <c r="N1781" s="16">
        <v>0</v>
      </c>
      <c r="O1781" s="16">
        <v>1</v>
      </c>
      <c r="P1781" s="13" t="str">
        <f t="shared" si="54"/>
        <v>P</v>
      </c>
      <c r="Q1781" s="13">
        <f>IFERROR(VLOOKUP($A1781, 'Fielding Data'!$A$1:$H$12056, 5, 0), 0)</f>
        <v>3</v>
      </c>
      <c r="R1781" s="13">
        <f>IFERROR(VLOOKUP($A1781, 'Fielding Data'!$A$1:$H$12056, 6, 0), 0)</f>
        <v>9</v>
      </c>
      <c r="S1781" s="13">
        <f>IFERROR(VLOOKUP($A1781, 'Fielding Data'!$A$1:$H$12056, 7, 0), 0)</f>
        <v>1</v>
      </c>
      <c r="T1781" s="13">
        <f>IFERROR(VLOOKUP($A1781, 'Fielding Data'!$A$1:$H$12056, 8, 0), 0)</f>
        <v>0</v>
      </c>
      <c r="U1781" s="13">
        <f>SUMIFS('Fielding Data'!E:E, 'Fielding Data'!$A:$A, $A1781)</f>
        <v>3</v>
      </c>
      <c r="V1781" s="13">
        <f>SUMIFS('Fielding Data'!F:F, 'Fielding Data'!$A:$A, $A1781)</f>
        <v>9</v>
      </c>
      <c r="W1781" s="13">
        <f>SUMIFS('Fielding Data'!G:G, 'Fielding Data'!$A:$A, $A1781)</f>
        <v>1</v>
      </c>
      <c r="X1781" s="13">
        <f>SUMIFS('Fielding Data'!H:H, 'Fielding Data'!$A:$A, $A1781)</f>
        <v>0</v>
      </c>
    </row>
    <row r="1782" spans="1:24" x14ac:dyDescent="0.3">
      <c r="A1782" s="13" t="str">
        <f t="shared" si="55"/>
        <v>loewead012011</v>
      </c>
      <c r="B1782" s="16" t="s">
        <v>674</v>
      </c>
      <c r="C1782" s="16">
        <v>2011</v>
      </c>
      <c r="D1782" s="16">
        <v>14</v>
      </c>
      <c r="E1782" s="16">
        <v>32</v>
      </c>
      <c r="F1782" s="16">
        <v>4</v>
      </c>
      <c r="G1782" s="16">
        <v>6</v>
      </c>
      <c r="H1782" s="16">
        <v>1</v>
      </c>
      <c r="I1782" s="16">
        <v>0</v>
      </c>
      <c r="J1782" s="16">
        <v>1</v>
      </c>
      <c r="K1782" s="16">
        <v>4</v>
      </c>
      <c r="L1782" s="16">
        <v>0</v>
      </c>
      <c r="M1782" s="16">
        <v>0</v>
      </c>
      <c r="N1782" s="16">
        <v>3</v>
      </c>
      <c r="O1782" s="16">
        <v>13</v>
      </c>
      <c r="P1782" s="13" t="str">
        <f t="shared" si="54"/>
        <v>CF</v>
      </c>
      <c r="Q1782" s="13">
        <f>IFERROR(VLOOKUP($A1782, 'Fielding Data'!$A$1:$H$12056, 5, 0), 0)</f>
        <v>0</v>
      </c>
      <c r="R1782" s="13">
        <f>IFERROR(VLOOKUP($A1782, 'Fielding Data'!$A$1:$H$12056, 6, 0), 0)</f>
        <v>0</v>
      </c>
      <c r="S1782" s="13">
        <f>IFERROR(VLOOKUP($A1782, 'Fielding Data'!$A$1:$H$12056, 7, 0), 0)</f>
        <v>0</v>
      </c>
      <c r="T1782" s="13">
        <f>IFERROR(VLOOKUP($A1782, 'Fielding Data'!$A$1:$H$12056, 8, 0), 0)</f>
        <v>0</v>
      </c>
      <c r="U1782" s="13">
        <f>SUMIFS('Fielding Data'!E:E, 'Fielding Data'!$A:$A, $A1782)</f>
        <v>19</v>
      </c>
      <c r="V1782" s="13">
        <f>SUMIFS('Fielding Data'!F:F, 'Fielding Data'!$A:$A, $A1782)</f>
        <v>0</v>
      </c>
      <c r="W1782" s="13">
        <f>SUMIFS('Fielding Data'!G:G, 'Fielding Data'!$A:$A, $A1782)</f>
        <v>3</v>
      </c>
      <c r="X1782" s="13">
        <f>SUMIFS('Fielding Data'!H:H, 'Fielding Data'!$A:$A, $A1782)</f>
        <v>0</v>
      </c>
    </row>
    <row r="1783" spans="1:24" x14ac:dyDescent="0.3">
      <c r="A1783" s="13" t="str">
        <f t="shared" si="55"/>
        <v>loganbo022011</v>
      </c>
      <c r="B1783" s="16" t="s">
        <v>675</v>
      </c>
      <c r="C1783" s="16">
        <v>2011</v>
      </c>
      <c r="D1783" s="16">
        <v>64</v>
      </c>
      <c r="E1783" s="16">
        <v>0</v>
      </c>
      <c r="F1783" s="16">
        <v>0</v>
      </c>
      <c r="G1783" s="16">
        <v>0</v>
      </c>
      <c r="H1783" s="16">
        <v>0</v>
      </c>
      <c r="I1783" s="16">
        <v>0</v>
      </c>
      <c r="J1783" s="16">
        <v>0</v>
      </c>
      <c r="K1783" s="16">
        <v>0</v>
      </c>
      <c r="L1783" s="16">
        <v>0</v>
      </c>
      <c r="M1783" s="16">
        <v>0</v>
      </c>
      <c r="N1783" s="16">
        <v>0</v>
      </c>
      <c r="O1783" s="16">
        <v>0</v>
      </c>
      <c r="P1783" s="13" t="str">
        <f t="shared" si="54"/>
        <v>P</v>
      </c>
      <c r="Q1783" s="13">
        <f>IFERROR(VLOOKUP($A1783, 'Fielding Data'!$A$1:$H$12056, 5, 0), 0)</f>
        <v>2</v>
      </c>
      <c r="R1783" s="13">
        <f>IFERROR(VLOOKUP($A1783, 'Fielding Data'!$A$1:$H$12056, 6, 0), 0)</f>
        <v>9</v>
      </c>
      <c r="S1783" s="13">
        <f>IFERROR(VLOOKUP($A1783, 'Fielding Data'!$A$1:$H$12056, 7, 0), 0)</f>
        <v>1</v>
      </c>
      <c r="T1783" s="13">
        <f>IFERROR(VLOOKUP($A1783, 'Fielding Data'!$A$1:$H$12056, 8, 0), 0)</f>
        <v>1</v>
      </c>
      <c r="U1783" s="13">
        <f>SUMIFS('Fielding Data'!E:E, 'Fielding Data'!$A:$A, $A1783)</f>
        <v>2</v>
      </c>
      <c r="V1783" s="13">
        <f>SUMIFS('Fielding Data'!F:F, 'Fielding Data'!$A:$A, $A1783)</f>
        <v>9</v>
      </c>
      <c r="W1783" s="13">
        <f>SUMIFS('Fielding Data'!G:G, 'Fielding Data'!$A:$A, $A1783)</f>
        <v>1</v>
      </c>
      <c r="X1783" s="13">
        <f>SUMIFS('Fielding Data'!H:H, 'Fielding Data'!$A:$A, $A1783)</f>
        <v>1</v>
      </c>
    </row>
    <row r="1784" spans="1:24" x14ac:dyDescent="0.3">
      <c r="A1784" s="13" t="str">
        <f t="shared" si="55"/>
        <v>lohseky012011</v>
      </c>
      <c r="B1784" s="16" t="s">
        <v>251</v>
      </c>
      <c r="C1784" s="16">
        <v>2011</v>
      </c>
      <c r="D1784" s="16">
        <v>35</v>
      </c>
      <c r="E1784" s="16">
        <v>63</v>
      </c>
      <c r="F1784" s="16">
        <v>3</v>
      </c>
      <c r="G1784" s="16">
        <v>11</v>
      </c>
      <c r="H1784" s="16">
        <v>2</v>
      </c>
      <c r="I1784" s="16">
        <v>0</v>
      </c>
      <c r="J1784" s="16">
        <v>0</v>
      </c>
      <c r="K1784" s="16">
        <v>3</v>
      </c>
      <c r="L1784" s="16">
        <v>0</v>
      </c>
      <c r="M1784" s="16">
        <v>0</v>
      </c>
      <c r="N1784" s="16">
        <v>1</v>
      </c>
      <c r="O1784" s="16">
        <v>17</v>
      </c>
      <c r="P1784" s="13" t="str">
        <f t="shared" si="54"/>
        <v>P</v>
      </c>
      <c r="Q1784" s="13">
        <f>IFERROR(VLOOKUP($A1784, 'Fielding Data'!$A$1:$H$12056, 5, 0), 0)</f>
        <v>24</v>
      </c>
      <c r="R1784" s="13">
        <f>IFERROR(VLOOKUP($A1784, 'Fielding Data'!$A$1:$H$12056, 6, 0), 0)</f>
        <v>27</v>
      </c>
      <c r="S1784" s="13">
        <f>IFERROR(VLOOKUP($A1784, 'Fielding Data'!$A$1:$H$12056, 7, 0), 0)</f>
        <v>0</v>
      </c>
      <c r="T1784" s="13">
        <f>IFERROR(VLOOKUP($A1784, 'Fielding Data'!$A$1:$H$12056, 8, 0), 0)</f>
        <v>1</v>
      </c>
      <c r="U1784" s="13">
        <f>SUMIFS('Fielding Data'!E:E, 'Fielding Data'!$A:$A, $A1784)</f>
        <v>24</v>
      </c>
      <c r="V1784" s="13">
        <f>SUMIFS('Fielding Data'!F:F, 'Fielding Data'!$A:$A, $A1784)</f>
        <v>27</v>
      </c>
      <c r="W1784" s="13">
        <f>SUMIFS('Fielding Data'!G:G, 'Fielding Data'!$A:$A, $A1784)</f>
        <v>0</v>
      </c>
      <c r="X1784" s="13">
        <f>SUMIFS('Fielding Data'!H:H, 'Fielding Data'!$A:$A, $A1784)</f>
        <v>1</v>
      </c>
    </row>
    <row r="1785" spans="1:24" x14ac:dyDescent="0.3">
      <c r="A1785" s="13" t="str">
        <f t="shared" si="55"/>
        <v>lombast022011</v>
      </c>
      <c r="B1785" s="16" t="s">
        <v>1546</v>
      </c>
      <c r="C1785" s="16">
        <v>2011</v>
      </c>
      <c r="D1785" s="16">
        <v>13</v>
      </c>
      <c r="E1785" s="16">
        <v>31</v>
      </c>
      <c r="F1785" s="16">
        <v>3</v>
      </c>
      <c r="G1785" s="16">
        <v>6</v>
      </c>
      <c r="H1785" s="16">
        <v>1</v>
      </c>
      <c r="I1785" s="16">
        <v>0</v>
      </c>
      <c r="J1785" s="16">
        <v>0</v>
      </c>
      <c r="K1785" s="16">
        <v>1</v>
      </c>
      <c r="L1785" s="16">
        <v>0</v>
      </c>
      <c r="M1785" s="16">
        <v>0</v>
      </c>
      <c r="N1785" s="16">
        <v>1</v>
      </c>
      <c r="O1785" s="16">
        <v>4</v>
      </c>
      <c r="P1785" s="13" t="str">
        <f t="shared" si="54"/>
        <v>2B</v>
      </c>
      <c r="Q1785" s="13">
        <f>IFERROR(VLOOKUP($A1785, 'Fielding Data'!$A$1:$H$12056, 5, 0), 0)</f>
        <v>6</v>
      </c>
      <c r="R1785" s="13">
        <f>IFERROR(VLOOKUP($A1785, 'Fielding Data'!$A$1:$H$12056, 6, 0), 0)</f>
        <v>5</v>
      </c>
      <c r="S1785" s="13">
        <f>IFERROR(VLOOKUP($A1785, 'Fielding Data'!$A$1:$H$12056, 7, 0), 0)</f>
        <v>0</v>
      </c>
      <c r="T1785" s="13">
        <f>IFERROR(VLOOKUP($A1785, 'Fielding Data'!$A$1:$H$12056, 8, 0), 0)</f>
        <v>0</v>
      </c>
      <c r="U1785" s="13">
        <f>SUMIFS('Fielding Data'!E:E, 'Fielding Data'!$A:$A, $A1785)</f>
        <v>9</v>
      </c>
      <c r="V1785" s="13">
        <f>SUMIFS('Fielding Data'!F:F, 'Fielding Data'!$A:$A, $A1785)</f>
        <v>15</v>
      </c>
      <c r="W1785" s="13">
        <f>SUMIFS('Fielding Data'!G:G, 'Fielding Data'!$A:$A, $A1785)</f>
        <v>1</v>
      </c>
      <c r="X1785" s="13">
        <f>SUMIFS('Fielding Data'!H:H, 'Fielding Data'!$A:$A, $A1785)</f>
        <v>0</v>
      </c>
    </row>
    <row r="1786" spans="1:24" x14ac:dyDescent="0.3">
      <c r="A1786" s="13" t="str">
        <f t="shared" si="55"/>
        <v>loneyja012011</v>
      </c>
      <c r="B1786" s="16" t="s">
        <v>676</v>
      </c>
      <c r="C1786" s="16">
        <v>2011</v>
      </c>
      <c r="D1786" s="16">
        <v>158</v>
      </c>
      <c r="E1786" s="16">
        <v>531</v>
      </c>
      <c r="F1786" s="16">
        <v>56</v>
      </c>
      <c r="G1786" s="16">
        <v>153</v>
      </c>
      <c r="H1786" s="16">
        <v>30</v>
      </c>
      <c r="I1786" s="16">
        <v>1</v>
      </c>
      <c r="J1786" s="16">
        <v>12</v>
      </c>
      <c r="K1786" s="16">
        <v>65</v>
      </c>
      <c r="L1786" s="16">
        <v>4</v>
      </c>
      <c r="M1786" s="16">
        <v>0</v>
      </c>
      <c r="N1786" s="16">
        <v>42</v>
      </c>
      <c r="O1786" s="16">
        <v>67</v>
      </c>
      <c r="P1786" s="13" t="str">
        <f t="shared" si="54"/>
        <v>1B</v>
      </c>
      <c r="Q1786" s="13">
        <f>IFERROR(VLOOKUP($A1786, 'Fielding Data'!$A$1:$H$12056, 5, 0), 0)</f>
        <v>1129</v>
      </c>
      <c r="R1786" s="13">
        <f>IFERROR(VLOOKUP($A1786, 'Fielding Data'!$A$1:$H$12056, 6, 0), 0)</f>
        <v>74</v>
      </c>
      <c r="S1786" s="13">
        <f>IFERROR(VLOOKUP($A1786, 'Fielding Data'!$A$1:$H$12056, 7, 0), 0)</f>
        <v>5</v>
      </c>
      <c r="T1786" s="13">
        <f>IFERROR(VLOOKUP($A1786, 'Fielding Data'!$A$1:$H$12056, 8, 0), 0)</f>
        <v>90</v>
      </c>
      <c r="U1786" s="13">
        <f>SUMIFS('Fielding Data'!E:E, 'Fielding Data'!$A:$A, $A1786)</f>
        <v>1129</v>
      </c>
      <c r="V1786" s="13">
        <f>SUMIFS('Fielding Data'!F:F, 'Fielding Data'!$A:$A, $A1786)</f>
        <v>74</v>
      </c>
      <c r="W1786" s="13">
        <f>SUMIFS('Fielding Data'!G:G, 'Fielding Data'!$A:$A, $A1786)</f>
        <v>5</v>
      </c>
      <c r="X1786" s="13">
        <f>SUMIFS('Fielding Data'!H:H, 'Fielding Data'!$A:$A, $A1786)</f>
        <v>90</v>
      </c>
    </row>
    <row r="1787" spans="1:24" x14ac:dyDescent="0.3">
      <c r="A1787" s="13" t="str">
        <f t="shared" si="55"/>
        <v>longoev012011</v>
      </c>
      <c r="B1787" s="16" t="s">
        <v>953</v>
      </c>
      <c r="C1787" s="16">
        <v>2011</v>
      </c>
      <c r="D1787" s="16">
        <v>133</v>
      </c>
      <c r="E1787" s="16">
        <v>483</v>
      </c>
      <c r="F1787" s="16">
        <v>78</v>
      </c>
      <c r="G1787" s="16">
        <v>118</v>
      </c>
      <c r="H1787" s="16">
        <v>26</v>
      </c>
      <c r="I1787" s="16">
        <v>1</v>
      </c>
      <c r="J1787" s="16">
        <v>31</v>
      </c>
      <c r="K1787" s="16">
        <v>99</v>
      </c>
      <c r="L1787" s="16">
        <v>3</v>
      </c>
      <c r="M1787" s="16">
        <v>2</v>
      </c>
      <c r="N1787" s="16">
        <v>80</v>
      </c>
      <c r="O1787" s="16">
        <v>93</v>
      </c>
      <c r="P1787" s="13" t="str">
        <f t="shared" si="54"/>
        <v>3B</v>
      </c>
      <c r="Q1787" s="13">
        <f>IFERROR(VLOOKUP($A1787, 'Fielding Data'!$A$1:$H$12056, 5, 0), 0)</f>
        <v>124</v>
      </c>
      <c r="R1787" s="13">
        <f>IFERROR(VLOOKUP($A1787, 'Fielding Data'!$A$1:$H$12056, 6, 0), 0)</f>
        <v>229</v>
      </c>
      <c r="S1787" s="13">
        <f>IFERROR(VLOOKUP($A1787, 'Fielding Data'!$A$1:$H$12056, 7, 0), 0)</f>
        <v>14</v>
      </c>
      <c r="T1787" s="13">
        <f>IFERROR(VLOOKUP($A1787, 'Fielding Data'!$A$1:$H$12056, 8, 0), 0)</f>
        <v>35</v>
      </c>
      <c r="U1787" s="13">
        <f>SUMIFS('Fielding Data'!E:E, 'Fielding Data'!$A:$A, $A1787)</f>
        <v>124</v>
      </c>
      <c r="V1787" s="13">
        <f>SUMIFS('Fielding Data'!F:F, 'Fielding Data'!$A:$A, $A1787)</f>
        <v>229</v>
      </c>
      <c r="W1787" s="13">
        <f>SUMIFS('Fielding Data'!G:G, 'Fielding Data'!$A:$A, $A1787)</f>
        <v>14</v>
      </c>
      <c r="X1787" s="13">
        <f>SUMIFS('Fielding Data'!H:H, 'Fielding Data'!$A:$A, $A1787)</f>
        <v>35</v>
      </c>
    </row>
    <row r="1788" spans="1:24" x14ac:dyDescent="0.3">
      <c r="A1788" s="13" t="str">
        <f t="shared" si="55"/>
        <v>lopezja022011</v>
      </c>
      <c r="B1788" s="16" t="s">
        <v>385</v>
      </c>
      <c r="C1788" s="16">
        <v>2011</v>
      </c>
      <c r="D1788" s="16">
        <v>70</v>
      </c>
      <c r="E1788" s="16">
        <v>2</v>
      </c>
      <c r="F1788" s="16">
        <v>0</v>
      </c>
      <c r="G1788" s="16">
        <v>0</v>
      </c>
      <c r="H1788" s="16">
        <v>0</v>
      </c>
      <c r="I1788" s="16">
        <v>0</v>
      </c>
      <c r="J1788" s="16">
        <v>0</v>
      </c>
      <c r="K1788" s="16">
        <v>0</v>
      </c>
      <c r="L1788" s="16">
        <v>0</v>
      </c>
      <c r="M1788" s="16">
        <v>0</v>
      </c>
      <c r="N1788" s="16">
        <v>0</v>
      </c>
      <c r="O1788" s="16">
        <v>1</v>
      </c>
      <c r="P1788" s="13" t="str">
        <f t="shared" si="54"/>
        <v>P</v>
      </c>
      <c r="Q1788" s="13">
        <f>IFERROR(VLOOKUP($A1788, 'Fielding Data'!$A$1:$H$12056, 5, 0), 0)</f>
        <v>3</v>
      </c>
      <c r="R1788" s="13">
        <f>IFERROR(VLOOKUP($A1788, 'Fielding Data'!$A$1:$H$12056, 6, 0), 0)</f>
        <v>17</v>
      </c>
      <c r="S1788" s="13">
        <f>IFERROR(VLOOKUP($A1788, 'Fielding Data'!$A$1:$H$12056, 7, 0), 0)</f>
        <v>1</v>
      </c>
      <c r="T1788" s="13">
        <f>IFERROR(VLOOKUP($A1788, 'Fielding Data'!$A$1:$H$12056, 8, 0), 0)</f>
        <v>2</v>
      </c>
      <c r="U1788" s="13">
        <f>SUMIFS('Fielding Data'!E:E, 'Fielding Data'!$A:$A, $A1788)</f>
        <v>3</v>
      </c>
      <c r="V1788" s="13">
        <f>SUMIFS('Fielding Data'!F:F, 'Fielding Data'!$A:$A, $A1788)</f>
        <v>17</v>
      </c>
      <c r="W1788" s="13">
        <f>SUMIFS('Fielding Data'!G:G, 'Fielding Data'!$A:$A, $A1788)</f>
        <v>1</v>
      </c>
      <c r="X1788" s="13">
        <f>SUMIFS('Fielding Data'!H:H, 'Fielding Data'!$A:$A, $A1788)</f>
        <v>2</v>
      </c>
    </row>
    <row r="1789" spans="1:24" x14ac:dyDescent="0.3">
      <c r="A1789" s="13" t="str">
        <f t="shared" si="55"/>
        <v>lopezro012011</v>
      </c>
      <c r="B1789" s="16" t="s">
        <v>140</v>
      </c>
      <c r="C1789" s="16">
        <v>2011</v>
      </c>
      <c r="D1789" s="16">
        <v>26</v>
      </c>
      <c r="E1789" s="16">
        <v>30</v>
      </c>
      <c r="F1789" s="16">
        <v>1</v>
      </c>
      <c r="G1789" s="16">
        <v>2</v>
      </c>
      <c r="H1789" s="16">
        <v>0</v>
      </c>
      <c r="I1789" s="16">
        <v>0</v>
      </c>
      <c r="J1789" s="16">
        <v>0</v>
      </c>
      <c r="K1789" s="16">
        <v>0</v>
      </c>
      <c r="L1789" s="16">
        <v>0</v>
      </c>
      <c r="M1789" s="16">
        <v>0</v>
      </c>
      <c r="N1789" s="16">
        <v>1</v>
      </c>
      <c r="O1789" s="16">
        <v>11</v>
      </c>
      <c r="P1789" s="13" t="str">
        <f t="shared" si="54"/>
        <v>P</v>
      </c>
      <c r="Q1789" s="13">
        <f>IFERROR(VLOOKUP($A1789, 'Fielding Data'!$A$1:$H$12056, 5, 0), 0)</f>
        <v>7</v>
      </c>
      <c r="R1789" s="13">
        <f>IFERROR(VLOOKUP($A1789, 'Fielding Data'!$A$1:$H$12056, 6, 0), 0)</f>
        <v>17</v>
      </c>
      <c r="S1789" s="13">
        <f>IFERROR(VLOOKUP($A1789, 'Fielding Data'!$A$1:$H$12056, 7, 0), 0)</f>
        <v>0</v>
      </c>
      <c r="T1789" s="13">
        <f>IFERROR(VLOOKUP($A1789, 'Fielding Data'!$A$1:$H$12056, 8, 0), 0)</f>
        <v>2</v>
      </c>
      <c r="U1789" s="13">
        <f>SUMIFS('Fielding Data'!E:E, 'Fielding Data'!$A:$A, $A1789)</f>
        <v>7</v>
      </c>
      <c r="V1789" s="13">
        <f>SUMIFS('Fielding Data'!F:F, 'Fielding Data'!$A:$A, $A1789)</f>
        <v>17</v>
      </c>
      <c r="W1789" s="13">
        <f>SUMIFS('Fielding Data'!G:G, 'Fielding Data'!$A:$A, $A1789)</f>
        <v>0</v>
      </c>
      <c r="X1789" s="13">
        <f>SUMIFS('Fielding Data'!H:H, 'Fielding Data'!$A:$A, $A1789)</f>
        <v>2</v>
      </c>
    </row>
    <row r="1790" spans="1:24" x14ac:dyDescent="0.3">
      <c r="A1790" s="13" t="str">
        <f t="shared" si="55"/>
        <v>lopezwi012011</v>
      </c>
      <c r="B1790" s="16" t="s">
        <v>1122</v>
      </c>
      <c r="C1790" s="16">
        <v>2011</v>
      </c>
      <c r="D1790" s="16">
        <v>73</v>
      </c>
      <c r="E1790" s="16">
        <v>0</v>
      </c>
      <c r="F1790" s="16">
        <v>0</v>
      </c>
      <c r="G1790" s="16">
        <v>0</v>
      </c>
      <c r="H1790" s="16">
        <v>0</v>
      </c>
      <c r="I1790" s="16">
        <v>0</v>
      </c>
      <c r="J1790" s="16">
        <v>0</v>
      </c>
      <c r="K1790" s="16">
        <v>0</v>
      </c>
      <c r="L1790" s="16">
        <v>0</v>
      </c>
      <c r="M1790" s="16">
        <v>0</v>
      </c>
      <c r="N1790" s="16">
        <v>0</v>
      </c>
      <c r="O1790" s="16">
        <v>0</v>
      </c>
      <c r="P1790" s="13" t="str">
        <f t="shared" si="54"/>
        <v>P</v>
      </c>
      <c r="Q1790" s="13">
        <f>IFERROR(VLOOKUP($A1790, 'Fielding Data'!$A$1:$H$12056, 5, 0), 0)</f>
        <v>4</v>
      </c>
      <c r="R1790" s="13">
        <f>IFERROR(VLOOKUP($A1790, 'Fielding Data'!$A$1:$H$12056, 6, 0), 0)</f>
        <v>16</v>
      </c>
      <c r="S1790" s="13">
        <f>IFERROR(VLOOKUP($A1790, 'Fielding Data'!$A$1:$H$12056, 7, 0), 0)</f>
        <v>2</v>
      </c>
      <c r="T1790" s="13">
        <f>IFERROR(VLOOKUP($A1790, 'Fielding Data'!$A$1:$H$12056, 8, 0), 0)</f>
        <v>0</v>
      </c>
      <c r="U1790" s="13">
        <f>SUMIFS('Fielding Data'!E:E, 'Fielding Data'!$A:$A, $A1790)</f>
        <v>4</v>
      </c>
      <c r="V1790" s="13">
        <f>SUMIFS('Fielding Data'!F:F, 'Fielding Data'!$A:$A, $A1790)</f>
        <v>16</v>
      </c>
      <c r="W1790" s="13">
        <f>SUMIFS('Fielding Data'!G:G, 'Fielding Data'!$A:$A, $A1790)</f>
        <v>2</v>
      </c>
      <c r="X1790" s="13">
        <f>SUMIFS('Fielding Data'!H:H, 'Fielding Data'!$A:$A, $A1790)</f>
        <v>0</v>
      </c>
    </row>
    <row r="1791" spans="1:24" x14ac:dyDescent="0.3">
      <c r="A1791" s="13" t="str">
        <f t="shared" si="55"/>
        <v>lowede012011</v>
      </c>
      <c r="B1791" s="16" t="s">
        <v>141</v>
      </c>
      <c r="C1791" s="16">
        <v>2011</v>
      </c>
      <c r="D1791" s="16">
        <v>34</v>
      </c>
      <c r="E1791" s="16">
        <v>52</v>
      </c>
      <c r="F1791" s="16">
        <v>4</v>
      </c>
      <c r="G1791" s="16">
        <v>9</v>
      </c>
      <c r="H1791" s="16">
        <v>4</v>
      </c>
      <c r="I1791" s="16">
        <v>0</v>
      </c>
      <c r="J1791" s="16">
        <v>1</v>
      </c>
      <c r="K1791" s="16">
        <v>7</v>
      </c>
      <c r="L1791" s="16">
        <v>0</v>
      </c>
      <c r="M1791" s="16">
        <v>0</v>
      </c>
      <c r="N1791" s="16">
        <v>4</v>
      </c>
      <c r="O1791" s="16">
        <v>18</v>
      </c>
      <c r="P1791" s="13" t="str">
        <f t="shared" si="54"/>
        <v>P</v>
      </c>
      <c r="Q1791" s="13">
        <f>IFERROR(VLOOKUP($A1791, 'Fielding Data'!$A$1:$H$12056, 5, 0), 0)</f>
        <v>12</v>
      </c>
      <c r="R1791" s="13">
        <f>IFERROR(VLOOKUP($A1791, 'Fielding Data'!$A$1:$H$12056, 6, 0), 0)</f>
        <v>32</v>
      </c>
      <c r="S1791" s="13">
        <f>IFERROR(VLOOKUP($A1791, 'Fielding Data'!$A$1:$H$12056, 7, 0), 0)</f>
        <v>0</v>
      </c>
      <c r="T1791" s="13">
        <f>IFERROR(VLOOKUP($A1791, 'Fielding Data'!$A$1:$H$12056, 8, 0), 0)</f>
        <v>1</v>
      </c>
      <c r="U1791" s="13">
        <f>SUMIFS('Fielding Data'!E:E, 'Fielding Data'!$A:$A, $A1791)</f>
        <v>12</v>
      </c>
      <c r="V1791" s="13">
        <f>SUMIFS('Fielding Data'!F:F, 'Fielding Data'!$A:$A, $A1791)</f>
        <v>32</v>
      </c>
      <c r="W1791" s="13">
        <f>SUMIFS('Fielding Data'!G:G, 'Fielding Data'!$A:$A, $A1791)</f>
        <v>0</v>
      </c>
      <c r="X1791" s="13">
        <f>SUMIFS('Fielding Data'!H:H, 'Fielding Data'!$A:$A, $A1791)</f>
        <v>1</v>
      </c>
    </row>
    <row r="1792" spans="1:24" x14ac:dyDescent="0.3">
      <c r="A1792" s="13" t="str">
        <f t="shared" si="55"/>
        <v>lowema012011</v>
      </c>
      <c r="B1792" s="16" t="s">
        <v>677</v>
      </c>
      <c r="C1792" s="16">
        <v>2011</v>
      </c>
      <c r="D1792" s="16">
        <v>52</v>
      </c>
      <c r="E1792" s="16">
        <v>0</v>
      </c>
      <c r="F1792" s="16">
        <v>0</v>
      </c>
      <c r="G1792" s="16">
        <v>0</v>
      </c>
      <c r="H1792" s="16">
        <v>0</v>
      </c>
      <c r="I1792" s="16">
        <v>0</v>
      </c>
      <c r="J1792" s="16">
        <v>0</v>
      </c>
      <c r="K1792" s="16">
        <v>0</v>
      </c>
      <c r="L1792" s="16">
        <v>0</v>
      </c>
      <c r="M1792" s="16">
        <v>0</v>
      </c>
      <c r="N1792" s="16">
        <v>0</v>
      </c>
      <c r="O1792" s="16">
        <v>0</v>
      </c>
      <c r="P1792" s="13" t="str">
        <f t="shared" si="54"/>
        <v>P</v>
      </c>
      <c r="Q1792" s="13">
        <f>IFERROR(VLOOKUP($A1792, 'Fielding Data'!$A$1:$H$12056, 5, 0), 0)</f>
        <v>3</v>
      </c>
      <c r="R1792" s="13">
        <f>IFERROR(VLOOKUP($A1792, 'Fielding Data'!$A$1:$H$12056, 6, 0), 0)</f>
        <v>3</v>
      </c>
      <c r="S1792" s="13">
        <f>IFERROR(VLOOKUP($A1792, 'Fielding Data'!$A$1:$H$12056, 7, 0), 0)</f>
        <v>0</v>
      </c>
      <c r="T1792" s="13">
        <f>IFERROR(VLOOKUP($A1792, 'Fielding Data'!$A$1:$H$12056, 8, 0), 0)</f>
        <v>0</v>
      </c>
      <c r="U1792" s="13">
        <f>SUMIFS('Fielding Data'!E:E, 'Fielding Data'!$A:$A, $A1792)</f>
        <v>3</v>
      </c>
      <c r="V1792" s="13">
        <f>SUMIFS('Fielding Data'!F:F, 'Fielding Data'!$A:$A, $A1792)</f>
        <v>3</v>
      </c>
      <c r="W1792" s="13">
        <f>SUMIFS('Fielding Data'!G:G, 'Fielding Data'!$A:$A, $A1792)</f>
        <v>0</v>
      </c>
      <c r="X1792" s="13">
        <f>SUMIFS('Fielding Data'!H:H, 'Fielding Data'!$A:$A, $A1792)</f>
        <v>0</v>
      </c>
    </row>
    <row r="1793" spans="1:24" x14ac:dyDescent="0.3">
      <c r="A1793" s="13" t="str">
        <f t="shared" si="55"/>
        <v>lowrije012011</v>
      </c>
      <c r="B1793" s="16" t="s">
        <v>954</v>
      </c>
      <c r="C1793" s="16">
        <v>2011</v>
      </c>
      <c r="D1793" s="16">
        <v>88</v>
      </c>
      <c r="E1793" s="16">
        <v>309</v>
      </c>
      <c r="F1793" s="16">
        <v>40</v>
      </c>
      <c r="G1793" s="16">
        <v>78</v>
      </c>
      <c r="H1793" s="16">
        <v>14</v>
      </c>
      <c r="I1793" s="16">
        <v>4</v>
      </c>
      <c r="J1793" s="16">
        <v>6</v>
      </c>
      <c r="K1793" s="16">
        <v>36</v>
      </c>
      <c r="L1793" s="16">
        <v>1</v>
      </c>
      <c r="M1793" s="16">
        <v>1</v>
      </c>
      <c r="N1793" s="16">
        <v>23</v>
      </c>
      <c r="O1793" s="16">
        <v>60</v>
      </c>
      <c r="P1793" s="13" t="str">
        <f t="shared" si="54"/>
        <v>1B</v>
      </c>
      <c r="Q1793" s="13">
        <f>IFERROR(VLOOKUP($A1793, 'Fielding Data'!$A$1:$H$12056, 5, 0), 0)</f>
        <v>12</v>
      </c>
      <c r="R1793" s="13">
        <f>IFERROR(VLOOKUP($A1793, 'Fielding Data'!$A$1:$H$12056, 6, 0), 0)</f>
        <v>0</v>
      </c>
      <c r="S1793" s="13">
        <f>IFERROR(VLOOKUP($A1793, 'Fielding Data'!$A$1:$H$12056, 7, 0), 0)</f>
        <v>0</v>
      </c>
      <c r="T1793" s="13">
        <f>IFERROR(VLOOKUP($A1793, 'Fielding Data'!$A$1:$H$12056, 8, 0), 0)</f>
        <v>0</v>
      </c>
      <c r="U1793" s="13">
        <f>SUMIFS('Fielding Data'!E:E, 'Fielding Data'!$A:$A, $A1793)</f>
        <v>99</v>
      </c>
      <c r="V1793" s="13">
        <f>SUMIFS('Fielding Data'!F:F, 'Fielding Data'!$A:$A, $A1793)</f>
        <v>178</v>
      </c>
      <c r="W1793" s="13">
        <f>SUMIFS('Fielding Data'!G:G, 'Fielding Data'!$A:$A, $A1793)</f>
        <v>15</v>
      </c>
      <c r="X1793" s="13">
        <f>SUMIFS('Fielding Data'!H:H, 'Fielding Data'!$A:$A, $A1793)</f>
        <v>27</v>
      </c>
    </row>
    <row r="1794" spans="1:24" x14ac:dyDescent="0.3">
      <c r="A1794" s="13" t="str">
        <f t="shared" si="55"/>
        <v>lucrojo012011</v>
      </c>
      <c r="B1794" s="16" t="s">
        <v>1321</v>
      </c>
      <c r="C1794" s="16">
        <v>2011</v>
      </c>
      <c r="D1794" s="16">
        <v>136</v>
      </c>
      <c r="E1794" s="16">
        <v>430</v>
      </c>
      <c r="F1794" s="16">
        <v>45</v>
      </c>
      <c r="G1794" s="16">
        <v>114</v>
      </c>
      <c r="H1794" s="16">
        <v>16</v>
      </c>
      <c r="I1794" s="16">
        <v>1</v>
      </c>
      <c r="J1794" s="16">
        <v>12</v>
      </c>
      <c r="K1794" s="16">
        <v>59</v>
      </c>
      <c r="L1794" s="16">
        <v>2</v>
      </c>
      <c r="M1794" s="16">
        <v>1</v>
      </c>
      <c r="N1794" s="16">
        <v>29</v>
      </c>
      <c r="O1794" s="16">
        <v>99</v>
      </c>
      <c r="P1794" s="13" t="str">
        <f t="shared" ref="P1794:P1857" si="56">IFERROR(VLOOKUP($A1794, Fielding, 4, 0), "Other")</f>
        <v>C</v>
      </c>
      <c r="Q1794" s="13">
        <f>IFERROR(VLOOKUP($A1794, 'Fielding Data'!$A$1:$H$12056, 5, 0), 0)</f>
        <v>976</v>
      </c>
      <c r="R1794" s="13">
        <f>IFERROR(VLOOKUP($A1794, 'Fielding Data'!$A$1:$H$12056, 6, 0), 0)</f>
        <v>63</v>
      </c>
      <c r="S1794" s="13">
        <f>IFERROR(VLOOKUP($A1794, 'Fielding Data'!$A$1:$H$12056, 7, 0), 0)</f>
        <v>7</v>
      </c>
      <c r="T1794" s="13">
        <f>IFERROR(VLOOKUP($A1794, 'Fielding Data'!$A$1:$H$12056, 8, 0), 0)</f>
        <v>6</v>
      </c>
      <c r="U1794" s="13">
        <f>SUMIFS('Fielding Data'!E:E, 'Fielding Data'!$A:$A, $A1794)</f>
        <v>976</v>
      </c>
      <c r="V1794" s="13">
        <f>SUMIFS('Fielding Data'!F:F, 'Fielding Data'!$A:$A, $A1794)</f>
        <v>63</v>
      </c>
      <c r="W1794" s="13">
        <f>SUMIFS('Fielding Data'!G:G, 'Fielding Data'!$A:$A, $A1794)</f>
        <v>7</v>
      </c>
      <c r="X1794" s="13">
        <f>SUMIFS('Fielding Data'!H:H, 'Fielding Data'!$A:$A, $A1794)</f>
        <v>6</v>
      </c>
    </row>
    <row r="1795" spans="1:24" x14ac:dyDescent="0.3">
      <c r="A1795" s="13" t="str">
        <f t="shared" ref="A1795:A1858" si="57">B1795&amp;C1795</f>
        <v>lucydo012011</v>
      </c>
      <c r="B1795" s="16" t="s">
        <v>817</v>
      </c>
      <c r="C1795" s="16">
        <v>2011</v>
      </c>
      <c r="D1795" s="16">
        <v>6</v>
      </c>
      <c r="E1795" s="16">
        <v>10</v>
      </c>
      <c r="F1795" s="16">
        <v>1</v>
      </c>
      <c r="G1795" s="16">
        <v>2</v>
      </c>
      <c r="H1795" s="16">
        <v>1</v>
      </c>
      <c r="I1795" s="16">
        <v>0</v>
      </c>
      <c r="J1795" s="16">
        <v>0</v>
      </c>
      <c r="K1795" s="16">
        <v>1</v>
      </c>
      <c r="L1795" s="16">
        <v>0</v>
      </c>
      <c r="M1795" s="16">
        <v>0</v>
      </c>
      <c r="N1795" s="16">
        <v>1</v>
      </c>
      <c r="O1795" s="16">
        <v>5</v>
      </c>
      <c r="P1795" s="13" t="str">
        <f t="shared" si="56"/>
        <v>C</v>
      </c>
      <c r="Q1795" s="13">
        <f>IFERROR(VLOOKUP($A1795, 'Fielding Data'!$A$1:$H$12056, 5, 0), 0)</f>
        <v>23</v>
      </c>
      <c r="R1795" s="13">
        <f>IFERROR(VLOOKUP($A1795, 'Fielding Data'!$A$1:$H$12056, 6, 0), 0)</f>
        <v>1</v>
      </c>
      <c r="S1795" s="13">
        <f>IFERROR(VLOOKUP($A1795, 'Fielding Data'!$A$1:$H$12056, 7, 0), 0)</f>
        <v>0</v>
      </c>
      <c r="T1795" s="13">
        <f>IFERROR(VLOOKUP($A1795, 'Fielding Data'!$A$1:$H$12056, 8, 0), 0)</f>
        <v>1</v>
      </c>
      <c r="U1795" s="13">
        <f>SUMIFS('Fielding Data'!E:E, 'Fielding Data'!$A:$A, $A1795)</f>
        <v>23</v>
      </c>
      <c r="V1795" s="13">
        <f>SUMIFS('Fielding Data'!F:F, 'Fielding Data'!$A:$A, $A1795)</f>
        <v>1</v>
      </c>
      <c r="W1795" s="13">
        <f>SUMIFS('Fielding Data'!G:G, 'Fielding Data'!$A:$A, $A1795)</f>
        <v>0</v>
      </c>
      <c r="X1795" s="13">
        <f>SUMIFS('Fielding Data'!H:H, 'Fielding Data'!$A:$A, $A1795)</f>
        <v>1</v>
      </c>
    </row>
    <row r="1796" spans="1:24" x14ac:dyDescent="0.3">
      <c r="A1796" s="13" t="str">
        <f t="shared" si="57"/>
        <v>luebkco012011</v>
      </c>
      <c r="B1796" s="16" t="s">
        <v>1322</v>
      </c>
      <c r="C1796" s="16">
        <v>2011</v>
      </c>
      <c r="D1796" s="16">
        <v>47</v>
      </c>
      <c r="E1796" s="16">
        <v>33</v>
      </c>
      <c r="F1796" s="16">
        <v>3</v>
      </c>
      <c r="G1796" s="16">
        <v>7</v>
      </c>
      <c r="H1796" s="16">
        <v>0</v>
      </c>
      <c r="I1796" s="16">
        <v>0</v>
      </c>
      <c r="J1796" s="16">
        <v>0</v>
      </c>
      <c r="K1796" s="16">
        <v>0</v>
      </c>
      <c r="L1796" s="16">
        <v>0</v>
      </c>
      <c r="M1796" s="16">
        <v>0</v>
      </c>
      <c r="N1796" s="16">
        <v>2</v>
      </c>
      <c r="O1796" s="16">
        <v>16</v>
      </c>
      <c r="P1796" s="13" t="str">
        <f t="shared" si="56"/>
        <v>P</v>
      </c>
      <c r="Q1796" s="13">
        <f>IFERROR(VLOOKUP($A1796, 'Fielding Data'!$A$1:$H$12056, 5, 0), 0)</f>
        <v>6</v>
      </c>
      <c r="R1796" s="13">
        <f>IFERROR(VLOOKUP($A1796, 'Fielding Data'!$A$1:$H$12056, 6, 0), 0)</f>
        <v>26</v>
      </c>
      <c r="S1796" s="13">
        <f>IFERROR(VLOOKUP($A1796, 'Fielding Data'!$A$1:$H$12056, 7, 0), 0)</f>
        <v>0</v>
      </c>
      <c r="T1796" s="13">
        <f>IFERROR(VLOOKUP($A1796, 'Fielding Data'!$A$1:$H$12056, 8, 0), 0)</f>
        <v>2</v>
      </c>
      <c r="U1796" s="13">
        <f>SUMIFS('Fielding Data'!E:E, 'Fielding Data'!$A:$A, $A1796)</f>
        <v>6</v>
      </c>
      <c r="V1796" s="13">
        <f>SUMIFS('Fielding Data'!F:F, 'Fielding Data'!$A:$A, $A1796)</f>
        <v>26</v>
      </c>
      <c r="W1796" s="13">
        <f>SUMIFS('Fielding Data'!G:G, 'Fielding Data'!$A:$A, $A1796)</f>
        <v>0</v>
      </c>
      <c r="X1796" s="13">
        <f>SUMIFS('Fielding Data'!H:H, 'Fielding Data'!$A:$A, $A1796)</f>
        <v>2</v>
      </c>
    </row>
    <row r="1797" spans="1:24" x14ac:dyDescent="0.3">
      <c r="A1797" s="13" t="str">
        <f t="shared" si="57"/>
        <v>luekejo012011</v>
      </c>
      <c r="B1797" s="16" t="s">
        <v>1547</v>
      </c>
      <c r="C1797" s="16">
        <v>2011</v>
      </c>
      <c r="D1797" s="16">
        <v>25</v>
      </c>
      <c r="E1797" s="16">
        <v>0</v>
      </c>
      <c r="F1797" s="16">
        <v>0</v>
      </c>
      <c r="G1797" s="16">
        <v>0</v>
      </c>
      <c r="H1797" s="16">
        <v>0</v>
      </c>
      <c r="I1797" s="16">
        <v>0</v>
      </c>
      <c r="J1797" s="16">
        <v>0</v>
      </c>
      <c r="K1797" s="16">
        <v>0</v>
      </c>
      <c r="L1797" s="16">
        <v>0</v>
      </c>
      <c r="M1797" s="16">
        <v>0</v>
      </c>
      <c r="N1797" s="16">
        <v>0</v>
      </c>
      <c r="O1797" s="16">
        <v>0</v>
      </c>
      <c r="P1797" s="13" t="str">
        <f t="shared" si="56"/>
        <v>P</v>
      </c>
      <c r="Q1797" s="13">
        <f>IFERROR(VLOOKUP($A1797, 'Fielding Data'!$A$1:$H$12056, 5, 0), 0)</f>
        <v>0</v>
      </c>
      <c r="R1797" s="13">
        <f>IFERROR(VLOOKUP($A1797, 'Fielding Data'!$A$1:$H$12056, 6, 0), 0)</f>
        <v>3</v>
      </c>
      <c r="S1797" s="13">
        <f>IFERROR(VLOOKUP($A1797, 'Fielding Data'!$A$1:$H$12056, 7, 0), 0)</f>
        <v>0</v>
      </c>
      <c r="T1797" s="13">
        <f>IFERROR(VLOOKUP($A1797, 'Fielding Data'!$A$1:$H$12056, 8, 0), 0)</f>
        <v>0</v>
      </c>
      <c r="U1797" s="13">
        <f>SUMIFS('Fielding Data'!E:E, 'Fielding Data'!$A:$A, $A1797)</f>
        <v>0</v>
      </c>
      <c r="V1797" s="13">
        <f>SUMIFS('Fielding Data'!F:F, 'Fielding Data'!$A:$A, $A1797)</f>
        <v>3</v>
      </c>
      <c r="W1797" s="13">
        <f>SUMIFS('Fielding Data'!G:G, 'Fielding Data'!$A:$A, $A1797)</f>
        <v>0</v>
      </c>
      <c r="X1797" s="13">
        <f>SUMIFS('Fielding Data'!H:H, 'Fielding Data'!$A:$A, $A1797)</f>
        <v>0</v>
      </c>
    </row>
    <row r="1798" spans="1:24" x14ac:dyDescent="0.3">
      <c r="A1798" s="13" t="str">
        <f t="shared" si="57"/>
        <v>lugoju012011</v>
      </c>
      <c r="B1798" s="16" t="s">
        <v>143</v>
      </c>
      <c r="C1798" s="16">
        <v>2011</v>
      </c>
      <c r="D1798" s="16">
        <v>22</v>
      </c>
      <c r="E1798" s="16">
        <v>44</v>
      </c>
      <c r="F1798" s="16">
        <v>3</v>
      </c>
      <c r="G1798" s="16">
        <v>6</v>
      </c>
      <c r="H1798" s="16">
        <v>0</v>
      </c>
      <c r="I1798" s="16">
        <v>0</v>
      </c>
      <c r="J1798" s="16">
        <v>0</v>
      </c>
      <c r="K1798" s="16">
        <v>3</v>
      </c>
      <c r="L1798" s="16">
        <v>0</v>
      </c>
      <c r="M1798" s="16">
        <v>0</v>
      </c>
      <c r="N1798" s="16">
        <v>4</v>
      </c>
      <c r="O1798" s="16">
        <v>11</v>
      </c>
      <c r="P1798" s="13" t="str">
        <f t="shared" si="56"/>
        <v>2B</v>
      </c>
      <c r="Q1798" s="13">
        <f>IFERROR(VLOOKUP($A1798, 'Fielding Data'!$A$1:$H$12056, 5, 0), 0)</f>
        <v>0</v>
      </c>
      <c r="R1798" s="13">
        <f>IFERROR(VLOOKUP($A1798, 'Fielding Data'!$A$1:$H$12056, 6, 0), 0)</f>
        <v>0</v>
      </c>
      <c r="S1798" s="13">
        <f>IFERROR(VLOOKUP($A1798, 'Fielding Data'!$A$1:$H$12056, 7, 0), 0)</f>
        <v>0</v>
      </c>
      <c r="T1798" s="13">
        <f>IFERROR(VLOOKUP($A1798, 'Fielding Data'!$A$1:$H$12056, 8, 0), 0)</f>
        <v>0</v>
      </c>
      <c r="U1798" s="13">
        <f>SUMIFS('Fielding Data'!E:E, 'Fielding Data'!$A:$A, $A1798)</f>
        <v>10</v>
      </c>
      <c r="V1798" s="13">
        <f>SUMIFS('Fielding Data'!F:F, 'Fielding Data'!$A:$A, $A1798)</f>
        <v>19</v>
      </c>
      <c r="W1798" s="13">
        <f>SUMIFS('Fielding Data'!G:G, 'Fielding Data'!$A:$A, $A1798)</f>
        <v>0</v>
      </c>
      <c r="X1798" s="13">
        <f>SUMIFS('Fielding Data'!H:H, 'Fielding Data'!$A:$A, $A1798)</f>
        <v>1</v>
      </c>
    </row>
    <row r="1799" spans="1:24" x14ac:dyDescent="0.3">
      <c r="A1799" s="13" t="str">
        <f t="shared" si="57"/>
        <v>lylesjo012011</v>
      </c>
      <c r="B1799" s="16" t="s">
        <v>1548</v>
      </c>
      <c r="C1799" s="16">
        <v>2011</v>
      </c>
      <c r="D1799" s="16">
        <v>20</v>
      </c>
      <c r="E1799" s="16">
        <v>25</v>
      </c>
      <c r="F1799" s="16">
        <v>2</v>
      </c>
      <c r="G1799" s="16">
        <v>3</v>
      </c>
      <c r="H1799" s="16">
        <v>0</v>
      </c>
      <c r="I1799" s="16">
        <v>0</v>
      </c>
      <c r="J1799" s="16">
        <v>0</v>
      </c>
      <c r="K1799" s="16">
        <v>0</v>
      </c>
      <c r="L1799" s="16">
        <v>0</v>
      </c>
      <c r="M1799" s="16">
        <v>0</v>
      </c>
      <c r="N1799" s="16">
        <v>2</v>
      </c>
      <c r="O1799" s="16">
        <v>9</v>
      </c>
      <c r="P1799" s="13" t="str">
        <f t="shared" si="56"/>
        <v>P</v>
      </c>
      <c r="Q1799" s="13">
        <f>IFERROR(VLOOKUP($A1799, 'Fielding Data'!$A$1:$H$12056, 5, 0), 0)</f>
        <v>5</v>
      </c>
      <c r="R1799" s="13">
        <f>IFERROR(VLOOKUP($A1799, 'Fielding Data'!$A$1:$H$12056, 6, 0), 0)</f>
        <v>18</v>
      </c>
      <c r="S1799" s="13">
        <f>IFERROR(VLOOKUP($A1799, 'Fielding Data'!$A$1:$H$12056, 7, 0), 0)</f>
        <v>1</v>
      </c>
      <c r="T1799" s="13">
        <f>IFERROR(VLOOKUP($A1799, 'Fielding Data'!$A$1:$H$12056, 8, 0), 0)</f>
        <v>0</v>
      </c>
      <c r="U1799" s="13">
        <f>SUMIFS('Fielding Data'!E:E, 'Fielding Data'!$A:$A, $A1799)</f>
        <v>5</v>
      </c>
      <c r="V1799" s="13">
        <f>SUMIFS('Fielding Data'!F:F, 'Fielding Data'!$A:$A, $A1799)</f>
        <v>18</v>
      </c>
      <c r="W1799" s="13">
        <f>SUMIFS('Fielding Data'!G:G, 'Fielding Data'!$A:$A, $A1799)</f>
        <v>1</v>
      </c>
      <c r="X1799" s="13">
        <f>SUMIFS('Fielding Data'!H:H, 'Fielding Data'!$A:$A, $A1799)</f>
        <v>0</v>
      </c>
    </row>
    <row r="1800" spans="1:24" x14ac:dyDescent="0.3">
      <c r="A1800" s="13" t="str">
        <f t="shared" si="57"/>
        <v>lynnla012011</v>
      </c>
      <c r="B1800" s="16" t="s">
        <v>1549</v>
      </c>
      <c r="C1800" s="16">
        <v>2011</v>
      </c>
      <c r="D1800" s="16">
        <v>18</v>
      </c>
      <c r="E1800" s="16">
        <v>4</v>
      </c>
      <c r="F1800" s="16">
        <v>0</v>
      </c>
      <c r="G1800" s="16">
        <v>0</v>
      </c>
      <c r="H1800" s="16">
        <v>0</v>
      </c>
      <c r="I1800" s="16">
        <v>0</v>
      </c>
      <c r="J1800" s="16">
        <v>0</v>
      </c>
      <c r="K1800" s="16">
        <v>0</v>
      </c>
      <c r="L1800" s="16">
        <v>0</v>
      </c>
      <c r="M1800" s="16">
        <v>0</v>
      </c>
      <c r="N1800" s="16">
        <v>1</v>
      </c>
      <c r="O1800" s="16">
        <v>1</v>
      </c>
      <c r="P1800" s="13" t="str">
        <f t="shared" si="56"/>
        <v>P</v>
      </c>
      <c r="Q1800" s="13">
        <f>IFERROR(VLOOKUP($A1800, 'Fielding Data'!$A$1:$H$12056, 5, 0), 0)</f>
        <v>2</v>
      </c>
      <c r="R1800" s="13">
        <f>IFERROR(VLOOKUP($A1800, 'Fielding Data'!$A$1:$H$12056, 6, 0), 0)</f>
        <v>2</v>
      </c>
      <c r="S1800" s="13">
        <f>IFERROR(VLOOKUP($A1800, 'Fielding Data'!$A$1:$H$12056, 7, 0), 0)</f>
        <v>0</v>
      </c>
      <c r="T1800" s="13">
        <f>IFERROR(VLOOKUP($A1800, 'Fielding Data'!$A$1:$H$12056, 8, 0), 0)</f>
        <v>0</v>
      </c>
      <c r="U1800" s="13">
        <f>SUMIFS('Fielding Data'!E:E, 'Fielding Data'!$A:$A, $A1800)</f>
        <v>2</v>
      </c>
      <c r="V1800" s="13">
        <f>SUMIFS('Fielding Data'!F:F, 'Fielding Data'!$A:$A, $A1800)</f>
        <v>2</v>
      </c>
      <c r="W1800" s="13">
        <f>SUMIFS('Fielding Data'!G:G, 'Fielding Data'!$A:$A, $A1800)</f>
        <v>0</v>
      </c>
      <c r="X1800" s="13">
        <f>SUMIFS('Fielding Data'!H:H, 'Fielding Data'!$A:$A, $A1800)</f>
        <v>0</v>
      </c>
    </row>
    <row r="1801" spans="1:24" x14ac:dyDescent="0.3">
      <c r="A1801" s="13" t="str">
        <f t="shared" si="57"/>
        <v>lyonbr012011</v>
      </c>
      <c r="B1801" s="16" t="s">
        <v>253</v>
      </c>
      <c r="C1801" s="16">
        <v>2011</v>
      </c>
      <c r="D1801" s="16">
        <v>15</v>
      </c>
      <c r="E1801" s="16">
        <v>1</v>
      </c>
      <c r="F1801" s="16">
        <v>0</v>
      </c>
      <c r="G1801" s="16">
        <v>1</v>
      </c>
      <c r="H1801" s="16">
        <v>1</v>
      </c>
      <c r="I1801" s="16">
        <v>0</v>
      </c>
      <c r="J1801" s="16">
        <v>0</v>
      </c>
      <c r="K1801" s="16">
        <v>1</v>
      </c>
      <c r="L1801" s="16">
        <v>0</v>
      </c>
      <c r="M1801" s="16">
        <v>0</v>
      </c>
      <c r="N1801" s="16">
        <v>0</v>
      </c>
      <c r="O1801" s="16">
        <v>0</v>
      </c>
      <c r="P1801" s="13" t="str">
        <f t="shared" si="56"/>
        <v>P</v>
      </c>
      <c r="Q1801" s="13">
        <f>IFERROR(VLOOKUP($A1801, 'Fielding Data'!$A$1:$H$12056, 5, 0), 0)</f>
        <v>4</v>
      </c>
      <c r="R1801" s="13">
        <f>IFERROR(VLOOKUP($A1801, 'Fielding Data'!$A$1:$H$12056, 6, 0), 0)</f>
        <v>3</v>
      </c>
      <c r="S1801" s="13">
        <f>IFERROR(VLOOKUP($A1801, 'Fielding Data'!$A$1:$H$12056, 7, 0), 0)</f>
        <v>0</v>
      </c>
      <c r="T1801" s="13">
        <f>IFERROR(VLOOKUP($A1801, 'Fielding Data'!$A$1:$H$12056, 8, 0), 0)</f>
        <v>1</v>
      </c>
      <c r="U1801" s="13">
        <f>SUMIFS('Fielding Data'!E:E, 'Fielding Data'!$A:$A, $A1801)</f>
        <v>4</v>
      </c>
      <c r="V1801" s="13">
        <f>SUMIFS('Fielding Data'!F:F, 'Fielding Data'!$A:$A, $A1801)</f>
        <v>3</v>
      </c>
      <c r="W1801" s="13">
        <f>SUMIFS('Fielding Data'!G:G, 'Fielding Data'!$A:$A, $A1801)</f>
        <v>0</v>
      </c>
      <c r="X1801" s="13">
        <f>SUMIFS('Fielding Data'!H:H, 'Fielding Data'!$A:$A, $A1801)</f>
        <v>1</v>
      </c>
    </row>
    <row r="1802" spans="1:24" x14ac:dyDescent="0.3">
      <c r="A1802" s="13" t="str">
        <f t="shared" si="57"/>
        <v>macdomi012011</v>
      </c>
      <c r="B1802" s="16" t="s">
        <v>254</v>
      </c>
      <c r="C1802" s="16">
        <v>2011</v>
      </c>
      <c r="D1802" s="16">
        <v>69</v>
      </c>
      <c r="E1802" s="16">
        <v>0</v>
      </c>
      <c r="F1802" s="16">
        <v>0</v>
      </c>
      <c r="G1802" s="16">
        <v>0</v>
      </c>
      <c r="H1802" s="16">
        <v>0</v>
      </c>
      <c r="I1802" s="16">
        <v>0</v>
      </c>
      <c r="J1802" s="16">
        <v>0</v>
      </c>
      <c r="K1802" s="16">
        <v>0</v>
      </c>
      <c r="L1802" s="16">
        <v>0</v>
      </c>
      <c r="M1802" s="16">
        <v>0</v>
      </c>
      <c r="N1802" s="16">
        <v>0</v>
      </c>
      <c r="O1802" s="16">
        <v>0</v>
      </c>
      <c r="P1802" s="13" t="str">
        <f t="shared" si="56"/>
        <v>P</v>
      </c>
      <c r="Q1802" s="13">
        <f>IFERROR(VLOOKUP($A1802, 'Fielding Data'!$A$1:$H$12056, 5, 0), 0)</f>
        <v>1</v>
      </c>
      <c r="R1802" s="13">
        <f>IFERROR(VLOOKUP($A1802, 'Fielding Data'!$A$1:$H$12056, 6, 0), 0)</f>
        <v>9</v>
      </c>
      <c r="S1802" s="13">
        <f>IFERROR(VLOOKUP($A1802, 'Fielding Data'!$A$1:$H$12056, 7, 0), 0)</f>
        <v>3</v>
      </c>
      <c r="T1802" s="13">
        <f>IFERROR(VLOOKUP($A1802, 'Fielding Data'!$A$1:$H$12056, 8, 0), 0)</f>
        <v>0</v>
      </c>
      <c r="U1802" s="13">
        <f>SUMIFS('Fielding Data'!E:E, 'Fielding Data'!$A:$A, $A1802)</f>
        <v>1</v>
      </c>
      <c r="V1802" s="13">
        <f>SUMIFS('Fielding Data'!F:F, 'Fielding Data'!$A:$A, $A1802)</f>
        <v>9</v>
      </c>
      <c r="W1802" s="13">
        <f>SUMIFS('Fielding Data'!G:G, 'Fielding Data'!$A:$A, $A1802)</f>
        <v>3</v>
      </c>
      <c r="X1802" s="13">
        <f>SUMIFS('Fielding Data'!H:H, 'Fielding Data'!$A:$A, $A1802)</f>
        <v>0</v>
      </c>
    </row>
    <row r="1803" spans="1:24" x14ac:dyDescent="0.3">
      <c r="A1803" s="13" t="str">
        <f t="shared" si="57"/>
        <v>madsory012011</v>
      </c>
      <c r="B1803" s="16" t="s">
        <v>386</v>
      </c>
      <c r="C1803" s="16">
        <v>2011</v>
      </c>
      <c r="D1803" s="16">
        <v>62</v>
      </c>
      <c r="E1803" s="16">
        <v>0</v>
      </c>
      <c r="F1803" s="16">
        <v>0</v>
      </c>
      <c r="G1803" s="16">
        <v>0</v>
      </c>
      <c r="H1803" s="16">
        <v>0</v>
      </c>
      <c r="I1803" s="16">
        <v>0</v>
      </c>
      <c r="J1803" s="16">
        <v>0</v>
      </c>
      <c r="K1803" s="16">
        <v>0</v>
      </c>
      <c r="L1803" s="16">
        <v>0</v>
      </c>
      <c r="M1803" s="16">
        <v>0</v>
      </c>
      <c r="N1803" s="16">
        <v>0</v>
      </c>
      <c r="O1803" s="16">
        <v>0</v>
      </c>
      <c r="P1803" s="13" t="str">
        <f t="shared" si="56"/>
        <v>P</v>
      </c>
      <c r="Q1803" s="13">
        <f>IFERROR(VLOOKUP($A1803, 'Fielding Data'!$A$1:$H$12056, 5, 0), 0)</f>
        <v>1</v>
      </c>
      <c r="R1803" s="13">
        <f>IFERROR(VLOOKUP($A1803, 'Fielding Data'!$A$1:$H$12056, 6, 0), 0)</f>
        <v>5</v>
      </c>
      <c r="S1803" s="13">
        <f>IFERROR(VLOOKUP($A1803, 'Fielding Data'!$A$1:$H$12056, 7, 0), 0)</f>
        <v>1</v>
      </c>
      <c r="T1803" s="13">
        <f>IFERROR(VLOOKUP($A1803, 'Fielding Data'!$A$1:$H$12056, 8, 0), 0)</f>
        <v>0</v>
      </c>
      <c r="U1803" s="13">
        <f>SUMIFS('Fielding Data'!E:E, 'Fielding Data'!$A:$A, $A1803)</f>
        <v>1</v>
      </c>
      <c r="V1803" s="13">
        <f>SUMIFS('Fielding Data'!F:F, 'Fielding Data'!$A:$A, $A1803)</f>
        <v>5</v>
      </c>
      <c r="W1803" s="13">
        <f>SUMIFS('Fielding Data'!G:G, 'Fielding Data'!$A:$A, $A1803)</f>
        <v>1</v>
      </c>
      <c r="X1803" s="13">
        <f>SUMIFS('Fielding Data'!H:H, 'Fielding Data'!$A:$A, $A1803)</f>
        <v>0</v>
      </c>
    </row>
    <row r="1804" spans="1:24" x14ac:dyDescent="0.3">
      <c r="A1804" s="13" t="str">
        <f t="shared" si="57"/>
        <v>magnutr012011</v>
      </c>
      <c r="B1804" s="16" t="s">
        <v>1550</v>
      </c>
      <c r="C1804" s="16">
        <v>2011</v>
      </c>
      <c r="D1804" s="16">
        <v>9</v>
      </c>
      <c r="E1804" s="16">
        <v>0</v>
      </c>
      <c r="F1804" s="16">
        <v>0</v>
      </c>
      <c r="G1804" s="16">
        <v>0</v>
      </c>
      <c r="H1804" s="16">
        <v>0</v>
      </c>
      <c r="I1804" s="16">
        <v>0</v>
      </c>
      <c r="J1804" s="16">
        <v>0</v>
      </c>
      <c r="K1804" s="16">
        <v>0</v>
      </c>
      <c r="L1804" s="16">
        <v>0</v>
      </c>
      <c r="M1804" s="16">
        <v>0</v>
      </c>
      <c r="N1804" s="16">
        <v>0</v>
      </c>
      <c r="O1804" s="16">
        <v>0</v>
      </c>
      <c r="P1804" s="13" t="str">
        <f t="shared" si="56"/>
        <v>P</v>
      </c>
      <c r="Q1804" s="13">
        <f>IFERROR(VLOOKUP($A1804, 'Fielding Data'!$A$1:$H$12056, 5, 0), 0)</f>
        <v>2</v>
      </c>
      <c r="R1804" s="13">
        <f>IFERROR(VLOOKUP($A1804, 'Fielding Data'!$A$1:$H$12056, 6, 0), 0)</f>
        <v>3</v>
      </c>
      <c r="S1804" s="13">
        <f>IFERROR(VLOOKUP($A1804, 'Fielding Data'!$A$1:$H$12056, 7, 0), 0)</f>
        <v>0</v>
      </c>
      <c r="T1804" s="13">
        <f>IFERROR(VLOOKUP($A1804, 'Fielding Data'!$A$1:$H$12056, 8, 0), 0)</f>
        <v>0</v>
      </c>
      <c r="U1804" s="13">
        <f>SUMIFS('Fielding Data'!E:E, 'Fielding Data'!$A:$A, $A1804)</f>
        <v>2</v>
      </c>
      <c r="V1804" s="13">
        <f>SUMIFS('Fielding Data'!F:F, 'Fielding Data'!$A:$A, $A1804)</f>
        <v>3</v>
      </c>
      <c r="W1804" s="13">
        <f>SUMIFS('Fielding Data'!G:G, 'Fielding Data'!$A:$A, $A1804)</f>
        <v>0</v>
      </c>
      <c r="X1804" s="13">
        <f>SUMIFS('Fielding Data'!H:H, 'Fielding Data'!$A:$A, $A1804)</f>
        <v>0</v>
      </c>
    </row>
    <row r="1805" spans="1:24" x14ac:dyDescent="0.3">
      <c r="A1805" s="13" t="str">
        <f t="shared" si="57"/>
        <v>maholpa012011</v>
      </c>
      <c r="B1805" s="16" t="s">
        <v>565</v>
      </c>
      <c r="C1805" s="16">
        <v>2011</v>
      </c>
      <c r="D1805" s="16">
        <v>26</v>
      </c>
      <c r="E1805" s="16">
        <v>46</v>
      </c>
      <c r="F1805" s="16">
        <v>1</v>
      </c>
      <c r="G1805" s="16">
        <v>5</v>
      </c>
      <c r="H1805" s="16">
        <v>0</v>
      </c>
      <c r="I1805" s="16">
        <v>0</v>
      </c>
      <c r="J1805" s="16">
        <v>0</v>
      </c>
      <c r="K1805" s="16">
        <v>1</v>
      </c>
      <c r="L1805" s="16">
        <v>0</v>
      </c>
      <c r="M1805" s="16">
        <v>0</v>
      </c>
      <c r="N1805" s="16">
        <v>3</v>
      </c>
      <c r="O1805" s="16">
        <v>22</v>
      </c>
      <c r="P1805" s="13" t="str">
        <f t="shared" si="56"/>
        <v>P</v>
      </c>
      <c r="Q1805" s="13">
        <f>IFERROR(VLOOKUP($A1805, 'Fielding Data'!$A$1:$H$12056, 5, 0), 0)</f>
        <v>9</v>
      </c>
      <c r="R1805" s="13">
        <f>IFERROR(VLOOKUP($A1805, 'Fielding Data'!$A$1:$H$12056, 6, 0), 0)</f>
        <v>28</v>
      </c>
      <c r="S1805" s="13">
        <f>IFERROR(VLOOKUP($A1805, 'Fielding Data'!$A$1:$H$12056, 7, 0), 0)</f>
        <v>1</v>
      </c>
      <c r="T1805" s="13">
        <f>IFERROR(VLOOKUP($A1805, 'Fielding Data'!$A$1:$H$12056, 8, 0), 0)</f>
        <v>2</v>
      </c>
      <c r="U1805" s="13">
        <f>SUMIFS('Fielding Data'!E:E, 'Fielding Data'!$A:$A, $A1805)</f>
        <v>9</v>
      </c>
      <c r="V1805" s="13">
        <f>SUMIFS('Fielding Data'!F:F, 'Fielding Data'!$A:$A, $A1805)</f>
        <v>28</v>
      </c>
      <c r="W1805" s="13">
        <f>SUMIFS('Fielding Data'!G:G, 'Fielding Data'!$A:$A, $A1805)</f>
        <v>1</v>
      </c>
      <c r="X1805" s="13">
        <f>SUMIFS('Fielding Data'!H:H, 'Fielding Data'!$A:$A, $A1805)</f>
        <v>2</v>
      </c>
    </row>
    <row r="1806" spans="1:24" x14ac:dyDescent="0.3">
      <c r="A1806" s="13" t="str">
        <f t="shared" si="57"/>
        <v>maiermi012011</v>
      </c>
      <c r="B1806" s="16" t="s">
        <v>678</v>
      </c>
      <c r="C1806" s="16">
        <v>2011</v>
      </c>
      <c r="D1806" s="16">
        <v>45</v>
      </c>
      <c r="E1806" s="16">
        <v>95</v>
      </c>
      <c r="F1806" s="16">
        <v>19</v>
      </c>
      <c r="G1806" s="16">
        <v>22</v>
      </c>
      <c r="H1806" s="16">
        <v>4</v>
      </c>
      <c r="I1806" s="16">
        <v>3</v>
      </c>
      <c r="J1806" s="16">
        <v>0</v>
      </c>
      <c r="K1806" s="16">
        <v>7</v>
      </c>
      <c r="L1806" s="16">
        <v>1</v>
      </c>
      <c r="M1806" s="16">
        <v>0</v>
      </c>
      <c r="N1806" s="16">
        <v>16</v>
      </c>
      <c r="O1806" s="16">
        <v>32</v>
      </c>
      <c r="P1806" s="13" t="str">
        <f t="shared" si="56"/>
        <v>CF</v>
      </c>
      <c r="Q1806" s="13">
        <f>IFERROR(VLOOKUP($A1806, 'Fielding Data'!$A$1:$H$12056, 5, 0), 0)</f>
        <v>0</v>
      </c>
      <c r="R1806" s="13">
        <f>IFERROR(VLOOKUP($A1806, 'Fielding Data'!$A$1:$H$12056, 6, 0), 0)</f>
        <v>0</v>
      </c>
      <c r="S1806" s="13">
        <f>IFERROR(VLOOKUP($A1806, 'Fielding Data'!$A$1:$H$12056, 7, 0), 0)</f>
        <v>0</v>
      </c>
      <c r="T1806" s="13">
        <f>IFERROR(VLOOKUP($A1806, 'Fielding Data'!$A$1:$H$12056, 8, 0), 0)</f>
        <v>0</v>
      </c>
      <c r="U1806" s="13">
        <f>SUMIFS('Fielding Data'!E:E, 'Fielding Data'!$A:$A, $A1806)</f>
        <v>65</v>
      </c>
      <c r="V1806" s="13">
        <f>SUMIFS('Fielding Data'!F:F, 'Fielding Data'!$A:$A, $A1806)</f>
        <v>2</v>
      </c>
      <c r="W1806" s="13">
        <f>SUMIFS('Fielding Data'!G:G, 'Fielding Data'!$A:$A, $A1806)</f>
        <v>0</v>
      </c>
      <c r="X1806" s="13">
        <f>SUMIFS('Fielding Data'!H:H, 'Fielding Data'!$A:$A, $A1806)</f>
        <v>0</v>
      </c>
    </row>
    <row r="1807" spans="1:24" x14ac:dyDescent="0.3">
      <c r="A1807" s="13" t="str">
        <f t="shared" si="57"/>
        <v>mainesc012011</v>
      </c>
      <c r="B1807" s="16" t="s">
        <v>1324</v>
      </c>
      <c r="C1807" s="16">
        <v>2011</v>
      </c>
      <c r="D1807" s="16">
        <v>7</v>
      </c>
      <c r="E1807" s="16">
        <v>0</v>
      </c>
      <c r="F1807" s="16">
        <v>0</v>
      </c>
      <c r="G1807" s="16">
        <v>0</v>
      </c>
      <c r="H1807" s="16">
        <v>0</v>
      </c>
      <c r="I1807" s="16">
        <v>0</v>
      </c>
      <c r="J1807" s="16">
        <v>0</v>
      </c>
      <c r="K1807" s="16">
        <v>0</v>
      </c>
      <c r="L1807" s="16">
        <v>0</v>
      </c>
      <c r="M1807" s="16">
        <v>0</v>
      </c>
      <c r="N1807" s="16">
        <v>0</v>
      </c>
      <c r="O1807" s="16">
        <v>0</v>
      </c>
      <c r="P1807" s="13" t="str">
        <f t="shared" si="56"/>
        <v>P</v>
      </c>
      <c r="Q1807" s="13">
        <f>IFERROR(VLOOKUP($A1807, 'Fielding Data'!$A$1:$H$12056, 5, 0), 0)</f>
        <v>0</v>
      </c>
      <c r="R1807" s="13">
        <f>IFERROR(VLOOKUP($A1807, 'Fielding Data'!$A$1:$H$12056, 6, 0), 0)</f>
        <v>0</v>
      </c>
      <c r="S1807" s="13">
        <f>IFERROR(VLOOKUP($A1807, 'Fielding Data'!$A$1:$H$12056, 7, 0), 0)</f>
        <v>0</v>
      </c>
      <c r="T1807" s="13">
        <f>IFERROR(VLOOKUP($A1807, 'Fielding Data'!$A$1:$H$12056, 8, 0), 0)</f>
        <v>0</v>
      </c>
      <c r="U1807" s="13">
        <f>SUMIFS('Fielding Data'!E:E, 'Fielding Data'!$A:$A, $A1807)</f>
        <v>0</v>
      </c>
      <c r="V1807" s="13">
        <f>SUMIFS('Fielding Data'!F:F, 'Fielding Data'!$A:$A, $A1807)</f>
        <v>0</v>
      </c>
      <c r="W1807" s="13">
        <f>SUMIFS('Fielding Data'!G:G, 'Fielding Data'!$A:$A, $A1807)</f>
        <v>0</v>
      </c>
      <c r="X1807" s="13">
        <f>SUMIFS('Fielding Data'!H:H, 'Fielding Data'!$A:$A, $A1807)</f>
        <v>0</v>
      </c>
    </row>
    <row r="1808" spans="1:24" x14ac:dyDescent="0.3">
      <c r="A1808" s="13" t="str">
        <f t="shared" si="57"/>
        <v>maldoma012011</v>
      </c>
      <c r="B1808" s="16" t="s">
        <v>1551</v>
      </c>
      <c r="C1808" s="16">
        <v>2011</v>
      </c>
      <c r="D1808" s="16">
        <v>3</v>
      </c>
      <c r="E1808" s="16">
        <v>1</v>
      </c>
      <c r="F1808" s="16">
        <v>0</v>
      </c>
      <c r="G1808" s="16">
        <v>0</v>
      </c>
      <c r="H1808" s="16">
        <v>0</v>
      </c>
      <c r="I1808" s="16">
        <v>0</v>
      </c>
      <c r="J1808" s="16">
        <v>0</v>
      </c>
      <c r="K1808" s="16">
        <v>0</v>
      </c>
      <c r="L1808" s="16">
        <v>0</v>
      </c>
      <c r="M1808" s="16">
        <v>0</v>
      </c>
      <c r="N1808" s="16">
        <v>0</v>
      </c>
      <c r="O1808" s="16">
        <v>1</v>
      </c>
      <c r="P1808" s="13" t="str">
        <f t="shared" si="56"/>
        <v>C</v>
      </c>
      <c r="Q1808" s="13">
        <f>IFERROR(VLOOKUP($A1808, 'Fielding Data'!$A$1:$H$12056, 5, 0), 0)</f>
        <v>4</v>
      </c>
      <c r="R1808" s="13">
        <f>IFERROR(VLOOKUP($A1808, 'Fielding Data'!$A$1:$H$12056, 6, 0), 0)</f>
        <v>0</v>
      </c>
      <c r="S1808" s="13">
        <f>IFERROR(VLOOKUP($A1808, 'Fielding Data'!$A$1:$H$12056, 7, 0), 0)</f>
        <v>0</v>
      </c>
      <c r="T1808" s="13">
        <f>IFERROR(VLOOKUP($A1808, 'Fielding Data'!$A$1:$H$12056, 8, 0), 0)</f>
        <v>0</v>
      </c>
      <c r="U1808" s="13">
        <f>SUMIFS('Fielding Data'!E:E, 'Fielding Data'!$A:$A, $A1808)</f>
        <v>4</v>
      </c>
      <c r="V1808" s="13">
        <f>SUMIFS('Fielding Data'!F:F, 'Fielding Data'!$A:$A, $A1808)</f>
        <v>0</v>
      </c>
      <c r="W1808" s="13">
        <f>SUMIFS('Fielding Data'!G:G, 'Fielding Data'!$A:$A, $A1808)</f>
        <v>0</v>
      </c>
      <c r="X1808" s="13">
        <f>SUMIFS('Fielding Data'!H:H, 'Fielding Data'!$A:$A, $A1808)</f>
        <v>0</v>
      </c>
    </row>
    <row r="1809" spans="1:24" x14ac:dyDescent="0.3">
      <c r="A1809" s="13" t="str">
        <f t="shared" si="57"/>
        <v>malonma022011</v>
      </c>
      <c r="B1809" s="16" t="s">
        <v>1123</v>
      </c>
      <c r="C1809" s="16">
        <v>2011</v>
      </c>
      <c r="D1809" s="16">
        <v>8</v>
      </c>
      <c r="E1809" s="16">
        <v>4</v>
      </c>
      <c r="F1809" s="16">
        <v>0</v>
      </c>
      <c r="G1809" s="16">
        <v>0</v>
      </c>
      <c r="H1809" s="16">
        <v>0</v>
      </c>
      <c r="I1809" s="16">
        <v>0</v>
      </c>
      <c r="J1809" s="16">
        <v>0</v>
      </c>
      <c r="K1809" s="16">
        <v>0</v>
      </c>
      <c r="L1809" s="16">
        <v>0</v>
      </c>
      <c r="M1809" s="16">
        <v>0</v>
      </c>
      <c r="N1809" s="16">
        <v>0</v>
      </c>
      <c r="O1809" s="16">
        <v>0</v>
      </c>
      <c r="P1809" s="13" t="str">
        <f t="shared" si="56"/>
        <v>P</v>
      </c>
      <c r="Q1809" s="13">
        <f>IFERROR(VLOOKUP($A1809, 'Fielding Data'!$A$1:$H$12056, 5, 0), 0)</f>
        <v>1</v>
      </c>
      <c r="R1809" s="13">
        <f>IFERROR(VLOOKUP($A1809, 'Fielding Data'!$A$1:$H$12056, 6, 0), 0)</f>
        <v>6</v>
      </c>
      <c r="S1809" s="13">
        <f>IFERROR(VLOOKUP($A1809, 'Fielding Data'!$A$1:$H$12056, 7, 0), 0)</f>
        <v>0</v>
      </c>
      <c r="T1809" s="13">
        <f>IFERROR(VLOOKUP($A1809, 'Fielding Data'!$A$1:$H$12056, 8, 0), 0)</f>
        <v>1</v>
      </c>
      <c r="U1809" s="13">
        <f>SUMIFS('Fielding Data'!E:E, 'Fielding Data'!$A:$A, $A1809)</f>
        <v>1</v>
      </c>
      <c r="V1809" s="13">
        <f>SUMIFS('Fielding Data'!F:F, 'Fielding Data'!$A:$A, $A1809)</f>
        <v>6</v>
      </c>
      <c r="W1809" s="13">
        <f>SUMIFS('Fielding Data'!G:G, 'Fielding Data'!$A:$A, $A1809)</f>
        <v>0</v>
      </c>
      <c r="X1809" s="13">
        <f>SUMIFS('Fielding Data'!H:H, 'Fielding Data'!$A:$A, $A1809)</f>
        <v>1</v>
      </c>
    </row>
    <row r="1810" spans="1:24" x14ac:dyDescent="0.3">
      <c r="A1810" s="13" t="str">
        <f t="shared" si="57"/>
        <v>manshje012011</v>
      </c>
      <c r="B1810" s="16" t="s">
        <v>1124</v>
      </c>
      <c r="C1810" s="16">
        <v>2011</v>
      </c>
      <c r="D1810" s="16">
        <v>5</v>
      </c>
      <c r="E1810" s="16">
        <v>0</v>
      </c>
      <c r="F1810" s="16">
        <v>0</v>
      </c>
      <c r="G1810" s="16">
        <v>0</v>
      </c>
      <c r="H1810" s="16">
        <v>0</v>
      </c>
      <c r="I1810" s="16">
        <v>0</v>
      </c>
      <c r="J1810" s="16">
        <v>0</v>
      </c>
      <c r="K1810" s="16">
        <v>0</v>
      </c>
      <c r="L1810" s="16">
        <v>0</v>
      </c>
      <c r="M1810" s="16">
        <v>0</v>
      </c>
      <c r="N1810" s="16">
        <v>0</v>
      </c>
      <c r="O1810" s="16">
        <v>0</v>
      </c>
      <c r="P1810" s="13" t="str">
        <f t="shared" si="56"/>
        <v>P</v>
      </c>
      <c r="Q1810" s="13">
        <f>IFERROR(VLOOKUP($A1810, 'Fielding Data'!$A$1:$H$12056, 5, 0), 0)</f>
        <v>1</v>
      </c>
      <c r="R1810" s="13">
        <f>IFERROR(VLOOKUP($A1810, 'Fielding Data'!$A$1:$H$12056, 6, 0), 0)</f>
        <v>0</v>
      </c>
      <c r="S1810" s="13">
        <f>IFERROR(VLOOKUP($A1810, 'Fielding Data'!$A$1:$H$12056, 7, 0), 0)</f>
        <v>0</v>
      </c>
      <c r="T1810" s="13">
        <f>IFERROR(VLOOKUP($A1810, 'Fielding Data'!$A$1:$H$12056, 8, 0), 0)</f>
        <v>0</v>
      </c>
      <c r="U1810" s="13">
        <f>SUMIFS('Fielding Data'!E:E, 'Fielding Data'!$A:$A, $A1810)</f>
        <v>1</v>
      </c>
      <c r="V1810" s="13">
        <f>SUMIFS('Fielding Data'!F:F, 'Fielding Data'!$A:$A, $A1810)</f>
        <v>0</v>
      </c>
      <c r="W1810" s="13">
        <f>SUMIFS('Fielding Data'!G:G, 'Fielding Data'!$A:$A, $A1810)</f>
        <v>0</v>
      </c>
      <c r="X1810" s="13">
        <f>SUMIFS('Fielding Data'!H:H, 'Fielding Data'!$A:$A, $A1810)</f>
        <v>0</v>
      </c>
    </row>
    <row r="1811" spans="1:24" x14ac:dyDescent="0.3">
      <c r="A1811" s="13" t="str">
        <f t="shared" si="57"/>
        <v>marcush012011</v>
      </c>
      <c r="B1811" s="16" t="s">
        <v>566</v>
      </c>
      <c r="C1811" s="16">
        <v>2011</v>
      </c>
      <c r="D1811" s="16">
        <v>33</v>
      </c>
      <c r="E1811" s="16">
        <v>59</v>
      </c>
      <c r="F1811" s="16">
        <v>4</v>
      </c>
      <c r="G1811" s="16">
        <v>9</v>
      </c>
      <c r="H1811" s="16">
        <v>2</v>
      </c>
      <c r="I1811" s="16">
        <v>0</v>
      </c>
      <c r="J1811" s="16">
        <v>1</v>
      </c>
      <c r="K1811" s="16">
        <v>6</v>
      </c>
      <c r="L1811" s="16">
        <v>0</v>
      </c>
      <c r="M1811" s="16">
        <v>0</v>
      </c>
      <c r="N1811" s="16">
        <v>4</v>
      </c>
      <c r="O1811" s="16">
        <v>21</v>
      </c>
      <c r="P1811" s="13" t="str">
        <f t="shared" si="56"/>
        <v>P</v>
      </c>
      <c r="Q1811" s="13">
        <f>IFERROR(VLOOKUP($A1811, 'Fielding Data'!$A$1:$H$12056, 5, 0), 0)</f>
        <v>13</v>
      </c>
      <c r="R1811" s="13">
        <f>IFERROR(VLOOKUP($A1811, 'Fielding Data'!$A$1:$H$12056, 6, 0), 0)</f>
        <v>26</v>
      </c>
      <c r="S1811" s="13">
        <f>IFERROR(VLOOKUP($A1811, 'Fielding Data'!$A$1:$H$12056, 7, 0), 0)</f>
        <v>1</v>
      </c>
      <c r="T1811" s="13">
        <f>IFERROR(VLOOKUP($A1811, 'Fielding Data'!$A$1:$H$12056, 8, 0), 0)</f>
        <v>4</v>
      </c>
      <c r="U1811" s="13">
        <f>SUMIFS('Fielding Data'!E:E, 'Fielding Data'!$A:$A, $A1811)</f>
        <v>13</v>
      </c>
      <c r="V1811" s="13">
        <f>SUMIFS('Fielding Data'!F:F, 'Fielding Data'!$A:$A, $A1811)</f>
        <v>26</v>
      </c>
      <c r="W1811" s="13">
        <f>SUMIFS('Fielding Data'!G:G, 'Fielding Data'!$A:$A, $A1811)</f>
        <v>1</v>
      </c>
      <c r="X1811" s="13">
        <f>SUMIFS('Fielding Data'!H:H, 'Fielding Data'!$A:$A, $A1811)</f>
        <v>4</v>
      </c>
    </row>
    <row r="1812" spans="1:24" x14ac:dyDescent="0.3">
      <c r="A1812" s="13" t="str">
        <f t="shared" si="57"/>
        <v>markani012011</v>
      </c>
      <c r="B1812" s="16" t="s">
        <v>680</v>
      </c>
      <c r="C1812" s="16">
        <v>2011</v>
      </c>
      <c r="D1812" s="16">
        <v>160</v>
      </c>
      <c r="E1812" s="16">
        <v>641</v>
      </c>
      <c r="F1812" s="16">
        <v>72</v>
      </c>
      <c r="G1812" s="16">
        <v>182</v>
      </c>
      <c r="H1812" s="16">
        <v>31</v>
      </c>
      <c r="I1812" s="16">
        <v>1</v>
      </c>
      <c r="J1812" s="16">
        <v>15</v>
      </c>
      <c r="K1812" s="16">
        <v>73</v>
      </c>
      <c r="L1812" s="16">
        <v>12</v>
      </c>
      <c r="M1812" s="16">
        <v>3</v>
      </c>
      <c r="N1812" s="16">
        <v>62</v>
      </c>
      <c r="O1812" s="16">
        <v>75</v>
      </c>
      <c r="P1812" s="13" t="str">
        <f t="shared" si="56"/>
        <v>1B</v>
      </c>
      <c r="Q1812" s="13">
        <f>IFERROR(VLOOKUP($A1812, 'Fielding Data'!$A$1:$H$12056, 5, 0), 0)</f>
        <v>15</v>
      </c>
      <c r="R1812" s="13">
        <f>IFERROR(VLOOKUP($A1812, 'Fielding Data'!$A$1:$H$12056, 6, 0), 0)</f>
        <v>1</v>
      </c>
      <c r="S1812" s="13">
        <f>IFERROR(VLOOKUP($A1812, 'Fielding Data'!$A$1:$H$12056, 7, 0), 0)</f>
        <v>0</v>
      </c>
      <c r="T1812" s="13">
        <f>IFERROR(VLOOKUP($A1812, 'Fielding Data'!$A$1:$H$12056, 8, 0), 0)</f>
        <v>2</v>
      </c>
      <c r="U1812" s="13">
        <f>SUMIFS('Fielding Data'!E:E, 'Fielding Data'!$A:$A, $A1812)</f>
        <v>326</v>
      </c>
      <c r="V1812" s="13">
        <f>SUMIFS('Fielding Data'!F:F, 'Fielding Data'!$A:$A, $A1812)</f>
        <v>15</v>
      </c>
      <c r="W1812" s="13">
        <f>SUMIFS('Fielding Data'!G:G, 'Fielding Data'!$A:$A, $A1812)</f>
        <v>0</v>
      </c>
      <c r="X1812" s="13">
        <f>SUMIFS('Fielding Data'!H:H, 'Fielding Data'!$A:$A, $A1812)</f>
        <v>5</v>
      </c>
    </row>
    <row r="1813" spans="1:24" x14ac:dyDescent="0.3">
      <c r="A1813" s="13" t="str">
        <f t="shared" si="57"/>
        <v>marmoca012011</v>
      </c>
      <c r="B1813" s="16" t="s">
        <v>681</v>
      </c>
      <c r="C1813" s="16">
        <v>2011</v>
      </c>
      <c r="D1813" s="16">
        <v>75</v>
      </c>
      <c r="E1813" s="16">
        <v>0</v>
      </c>
      <c r="F1813" s="16">
        <v>0</v>
      </c>
      <c r="G1813" s="16">
        <v>0</v>
      </c>
      <c r="H1813" s="16">
        <v>0</v>
      </c>
      <c r="I1813" s="16">
        <v>0</v>
      </c>
      <c r="J1813" s="16">
        <v>0</v>
      </c>
      <c r="K1813" s="16">
        <v>0</v>
      </c>
      <c r="L1813" s="16">
        <v>0</v>
      </c>
      <c r="M1813" s="16">
        <v>0</v>
      </c>
      <c r="N1813" s="16">
        <v>0</v>
      </c>
      <c r="O1813" s="16">
        <v>0</v>
      </c>
      <c r="P1813" s="13" t="str">
        <f t="shared" si="56"/>
        <v>P</v>
      </c>
      <c r="Q1813" s="13">
        <f>IFERROR(VLOOKUP($A1813, 'Fielding Data'!$A$1:$H$12056, 5, 0), 0)</f>
        <v>6</v>
      </c>
      <c r="R1813" s="13">
        <f>IFERROR(VLOOKUP($A1813, 'Fielding Data'!$A$1:$H$12056, 6, 0), 0)</f>
        <v>9</v>
      </c>
      <c r="S1813" s="13">
        <f>IFERROR(VLOOKUP($A1813, 'Fielding Data'!$A$1:$H$12056, 7, 0), 0)</f>
        <v>0</v>
      </c>
      <c r="T1813" s="13">
        <f>IFERROR(VLOOKUP($A1813, 'Fielding Data'!$A$1:$H$12056, 8, 0), 0)</f>
        <v>1</v>
      </c>
      <c r="U1813" s="13">
        <f>SUMIFS('Fielding Data'!E:E, 'Fielding Data'!$A:$A, $A1813)</f>
        <v>6</v>
      </c>
      <c r="V1813" s="13">
        <f>SUMIFS('Fielding Data'!F:F, 'Fielding Data'!$A:$A, $A1813)</f>
        <v>9</v>
      </c>
      <c r="W1813" s="13">
        <f>SUMIFS('Fielding Data'!G:G, 'Fielding Data'!$A:$A, $A1813)</f>
        <v>0</v>
      </c>
      <c r="X1813" s="13">
        <f>SUMIFS('Fielding Data'!H:H, 'Fielding Data'!$A:$A, $A1813)</f>
        <v>1</v>
      </c>
    </row>
    <row r="1814" spans="1:24" x14ac:dyDescent="0.3">
      <c r="A1814" s="13" t="str">
        <f t="shared" si="57"/>
        <v>marquje012011</v>
      </c>
      <c r="B1814" s="16" t="s">
        <v>1327</v>
      </c>
      <c r="C1814" s="16">
        <v>2011</v>
      </c>
      <c r="D1814" s="16">
        <v>3</v>
      </c>
      <c r="E1814" s="16">
        <v>0</v>
      </c>
      <c r="F1814" s="16">
        <v>0</v>
      </c>
      <c r="G1814" s="16">
        <v>0</v>
      </c>
      <c r="H1814" s="16">
        <v>0</v>
      </c>
      <c r="I1814" s="16">
        <v>0</v>
      </c>
      <c r="J1814" s="16">
        <v>0</v>
      </c>
      <c r="K1814" s="16">
        <v>0</v>
      </c>
      <c r="L1814" s="16">
        <v>0</v>
      </c>
      <c r="M1814" s="16">
        <v>0</v>
      </c>
      <c r="N1814" s="16">
        <v>0</v>
      </c>
      <c r="O1814" s="16">
        <v>0</v>
      </c>
      <c r="P1814" s="13" t="str">
        <f t="shared" si="56"/>
        <v>P</v>
      </c>
      <c r="Q1814" s="13">
        <f>IFERROR(VLOOKUP($A1814, 'Fielding Data'!$A$1:$H$12056, 5, 0), 0)</f>
        <v>0</v>
      </c>
      <c r="R1814" s="13">
        <f>IFERROR(VLOOKUP($A1814, 'Fielding Data'!$A$1:$H$12056, 6, 0), 0)</f>
        <v>0</v>
      </c>
      <c r="S1814" s="13">
        <f>IFERROR(VLOOKUP($A1814, 'Fielding Data'!$A$1:$H$12056, 7, 0), 0)</f>
        <v>1</v>
      </c>
      <c r="T1814" s="13">
        <f>IFERROR(VLOOKUP($A1814, 'Fielding Data'!$A$1:$H$12056, 8, 0), 0)</f>
        <v>0</v>
      </c>
      <c r="U1814" s="13">
        <f>SUMIFS('Fielding Data'!E:E, 'Fielding Data'!$A:$A, $A1814)</f>
        <v>0</v>
      </c>
      <c r="V1814" s="13">
        <f>SUMIFS('Fielding Data'!F:F, 'Fielding Data'!$A:$A, $A1814)</f>
        <v>0</v>
      </c>
      <c r="W1814" s="13">
        <f>SUMIFS('Fielding Data'!G:G, 'Fielding Data'!$A:$A, $A1814)</f>
        <v>1</v>
      </c>
      <c r="X1814" s="13">
        <f>SUMIFS('Fielding Data'!H:H, 'Fielding Data'!$A:$A, $A1814)</f>
        <v>0</v>
      </c>
    </row>
    <row r="1815" spans="1:24" x14ac:dyDescent="0.3">
      <c r="A1815" s="13" t="str">
        <f t="shared" si="57"/>
        <v>marrech012011</v>
      </c>
      <c r="B1815" s="16" t="s">
        <v>1552</v>
      </c>
      <c r="C1815" s="16">
        <v>2011</v>
      </c>
      <c r="D1815" s="16">
        <v>31</v>
      </c>
      <c r="E1815" s="16">
        <v>109</v>
      </c>
      <c r="F1815" s="16">
        <v>6</v>
      </c>
      <c r="G1815" s="16">
        <v>27</v>
      </c>
      <c r="H1815" s="16">
        <v>5</v>
      </c>
      <c r="I1815" s="16">
        <v>0</v>
      </c>
      <c r="J1815" s="16">
        <v>0</v>
      </c>
      <c r="K1815" s="16">
        <v>10</v>
      </c>
      <c r="L1815" s="16">
        <v>0</v>
      </c>
      <c r="M1815" s="16">
        <v>0</v>
      </c>
      <c r="N1815" s="16">
        <v>4</v>
      </c>
      <c r="O1815" s="16">
        <v>27</v>
      </c>
      <c r="P1815" s="13" t="str">
        <f t="shared" si="56"/>
        <v>1B</v>
      </c>
      <c r="Q1815" s="13">
        <f>IFERROR(VLOOKUP($A1815, 'Fielding Data'!$A$1:$H$12056, 5, 0), 0)</f>
        <v>254</v>
      </c>
      <c r="R1815" s="13">
        <f>IFERROR(VLOOKUP($A1815, 'Fielding Data'!$A$1:$H$12056, 6, 0), 0)</f>
        <v>14</v>
      </c>
      <c r="S1815" s="13">
        <f>IFERROR(VLOOKUP($A1815, 'Fielding Data'!$A$1:$H$12056, 7, 0), 0)</f>
        <v>2</v>
      </c>
      <c r="T1815" s="13">
        <f>IFERROR(VLOOKUP($A1815, 'Fielding Data'!$A$1:$H$12056, 8, 0), 0)</f>
        <v>17</v>
      </c>
      <c r="U1815" s="13">
        <f>SUMIFS('Fielding Data'!E:E, 'Fielding Data'!$A:$A, $A1815)</f>
        <v>254</v>
      </c>
      <c r="V1815" s="13">
        <f>SUMIFS('Fielding Data'!F:F, 'Fielding Data'!$A:$A, $A1815)</f>
        <v>14</v>
      </c>
      <c r="W1815" s="13">
        <f>SUMIFS('Fielding Data'!G:G, 'Fielding Data'!$A:$A, $A1815)</f>
        <v>2</v>
      </c>
      <c r="X1815" s="13">
        <f>SUMIFS('Fielding Data'!H:H, 'Fielding Data'!$A:$A, $A1815)</f>
        <v>17</v>
      </c>
    </row>
    <row r="1816" spans="1:24" x14ac:dyDescent="0.3">
      <c r="A1816" s="13" t="str">
        <f t="shared" si="57"/>
        <v>marshse012011</v>
      </c>
      <c r="B1816" s="16" t="s">
        <v>682</v>
      </c>
      <c r="C1816" s="16">
        <v>2011</v>
      </c>
      <c r="D1816" s="16">
        <v>78</v>
      </c>
      <c r="E1816" s="16">
        <v>0</v>
      </c>
      <c r="F1816" s="16">
        <v>0</v>
      </c>
      <c r="G1816" s="16">
        <v>0</v>
      </c>
      <c r="H1816" s="16">
        <v>0</v>
      </c>
      <c r="I1816" s="16">
        <v>0</v>
      </c>
      <c r="J1816" s="16">
        <v>0</v>
      </c>
      <c r="K1816" s="16">
        <v>0</v>
      </c>
      <c r="L1816" s="16">
        <v>0</v>
      </c>
      <c r="M1816" s="16">
        <v>0</v>
      </c>
      <c r="N1816" s="16">
        <v>0</v>
      </c>
      <c r="O1816" s="16">
        <v>0</v>
      </c>
      <c r="P1816" s="13" t="str">
        <f t="shared" si="56"/>
        <v>P</v>
      </c>
      <c r="Q1816" s="13">
        <f>IFERROR(VLOOKUP($A1816, 'Fielding Data'!$A$1:$H$12056, 5, 0), 0)</f>
        <v>5</v>
      </c>
      <c r="R1816" s="13">
        <f>IFERROR(VLOOKUP($A1816, 'Fielding Data'!$A$1:$H$12056, 6, 0), 0)</f>
        <v>11</v>
      </c>
      <c r="S1816" s="13">
        <f>IFERROR(VLOOKUP($A1816, 'Fielding Data'!$A$1:$H$12056, 7, 0), 0)</f>
        <v>1</v>
      </c>
      <c r="T1816" s="13">
        <f>IFERROR(VLOOKUP($A1816, 'Fielding Data'!$A$1:$H$12056, 8, 0), 0)</f>
        <v>0</v>
      </c>
      <c r="U1816" s="13">
        <f>SUMIFS('Fielding Data'!E:E, 'Fielding Data'!$A:$A, $A1816)</f>
        <v>5</v>
      </c>
      <c r="V1816" s="13">
        <f>SUMIFS('Fielding Data'!F:F, 'Fielding Data'!$A:$A, $A1816)</f>
        <v>11</v>
      </c>
      <c r="W1816" s="13">
        <f>SUMIFS('Fielding Data'!G:G, 'Fielding Data'!$A:$A, $A1816)</f>
        <v>1</v>
      </c>
      <c r="X1816" s="13">
        <f>SUMIFS('Fielding Data'!H:H, 'Fielding Data'!$A:$A, $A1816)</f>
        <v>0</v>
      </c>
    </row>
    <row r="1817" spans="1:24" x14ac:dyDescent="0.3">
      <c r="A1817" s="13" t="str">
        <f t="shared" si="57"/>
        <v>marsolo012011</v>
      </c>
      <c r="B1817" s="16" t="s">
        <v>955</v>
      </c>
      <c r="C1817" s="16">
        <v>2011</v>
      </c>
      <c r="D1817" s="16">
        <v>79</v>
      </c>
      <c r="E1817" s="16">
        <v>243</v>
      </c>
      <c r="F1817" s="16">
        <v>26</v>
      </c>
      <c r="G1817" s="16">
        <v>56</v>
      </c>
      <c r="H1817" s="16">
        <v>9</v>
      </c>
      <c r="I1817" s="16">
        <v>2</v>
      </c>
      <c r="J1817" s="16">
        <v>1</v>
      </c>
      <c r="K1817" s="16">
        <v>19</v>
      </c>
      <c r="L1817" s="16">
        <v>4</v>
      </c>
      <c r="M1817" s="16">
        <v>2</v>
      </c>
      <c r="N1817" s="16">
        <v>24</v>
      </c>
      <c r="O1817" s="16">
        <v>68</v>
      </c>
      <c r="P1817" s="13" t="str">
        <f t="shared" si="56"/>
        <v>C</v>
      </c>
      <c r="Q1817" s="13">
        <f>IFERROR(VLOOKUP($A1817, 'Fielding Data'!$A$1:$H$12056, 5, 0), 0)</f>
        <v>476</v>
      </c>
      <c r="R1817" s="13">
        <f>IFERROR(VLOOKUP($A1817, 'Fielding Data'!$A$1:$H$12056, 6, 0), 0)</f>
        <v>43</v>
      </c>
      <c r="S1817" s="13">
        <f>IFERROR(VLOOKUP($A1817, 'Fielding Data'!$A$1:$H$12056, 7, 0), 0)</f>
        <v>5</v>
      </c>
      <c r="T1817" s="13">
        <f>IFERROR(VLOOKUP($A1817, 'Fielding Data'!$A$1:$H$12056, 8, 0), 0)</f>
        <v>6</v>
      </c>
      <c r="U1817" s="13">
        <f>SUMIFS('Fielding Data'!E:E, 'Fielding Data'!$A:$A, $A1817)</f>
        <v>476</v>
      </c>
      <c r="V1817" s="13">
        <f>SUMIFS('Fielding Data'!F:F, 'Fielding Data'!$A:$A, $A1817)</f>
        <v>43</v>
      </c>
      <c r="W1817" s="13">
        <f>SUMIFS('Fielding Data'!G:G, 'Fielding Data'!$A:$A, $A1817)</f>
        <v>5</v>
      </c>
      <c r="X1817" s="13">
        <f>SUMIFS('Fielding Data'!H:H, 'Fielding Data'!$A:$A, $A1817)</f>
        <v>6</v>
      </c>
    </row>
    <row r="1818" spans="1:24" x14ac:dyDescent="0.3">
      <c r="A1818" s="13" t="str">
        <f t="shared" si="57"/>
        <v>martelu012011</v>
      </c>
      <c r="B1818" s="16" t="s">
        <v>1553</v>
      </c>
      <c r="C1818" s="16">
        <v>2011</v>
      </c>
      <c r="D1818" s="16">
        <v>4</v>
      </c>
      <c r="E1818" s="16">
        <v>0</v>
      </c>
      <c r="F1818" s="16">
        <v>0</v>
      </c>
      <c r="G1818" s="16">
        <v>0</v>
      </c>
      <c r="H1818" s="16">
        <v>0</v>
      </c>
      <c r="I1818" s="16">
        <v>0</v>
      </c>
      <c r="J1818" s="16">
        <v>0</v>
      </c>
      <c r="K1818" s="16">
        <v>0</v>
      </c>
      <c r="L1818" s="16">
        <v>0</v>
      </c>
      <c r="M1818" s="16">
        <v>0</v>
      </c>
      <c r="N1818" s="16">
        <v>0</v>
      </c>
      <c r="O1818" s="16">
        <v>0</v>
      </c>
      <c r="P1818" s="13" t="str">
        <f t="shared" si="56"/>
        <v>P</v>
      </c>
      <c r="Q1818" s="13">
        <f>IFERROR(VLOOKUP($A1818, 'Fielding Data'!$A$1:$H$12056, 5, 0), 0)</f>
        <v>0</v>
      </c>
      <c r="R1818" s="13">
        <f>IFERROR(VLOOKUP($A1818, 'Fielding Data'!$A$1:$H$12056, 6, 0), 0)</f>
        <v>0</v>
      </c>
      <c r="S1818" s="13">
        <f>IFERROR(VLOOKUP($A1818, 'Fielding Data'!$A$1:$H$12056, 7, 0), 0)</f>
        <v>0</v>
      </c>
      <c r="T1818" s="13">
        <f>IFERROR(VLOOKUP($A1818, 'Fielding Data'!$A$1:$H$12056, 8, 0), 0)</f>
        <v>0</v>
      </c>
      <c r="U1818" s="13">
        <f>SUMIFS('Fielding Data'!E:E, 'Fielding Data'!$A:$A, $A1818)</f>
        <v>0</v>
      </c>
      <c r="V1818" s="13">
        <f>SUMIFS('Fielding Data'!F:F, 'Fielding Data'!$A:$A, $A1818)</f>
        <v>0</v>
      </c>
      <c r="W1818" s="13">
        <f>SUMIFS('Fielding Data'!G:G, 'Fielding Data'!$A:$A, $A1818)</f>
        <v>0</v>
      </c>
      <c r="X1818" s="13">
        <f>SUMIFS('Fielding Data'!H:H, 'Fielding Data'!$A:$A, $A1818)</f>
        <v>0</v>
      </c>
    </row>
    <row r="1819" spans="1:24" x14ac:dyDescent="0.3">
      <c r="A1819" s="13" t="str">
        <f t="shared" si="57"/>
        <v>marticr012011</v>
      </c>
      <c r="B1819" s="16" t="s">
        <v>1128</v>
      </c>
      <c r="C1819" s="16">
        <v>2011</v>
      </c>
      <c r="D1819" s="16">
        <v>46</v>
      </c>
      <c r="E1819" s="16">
        <v>6</v>
      </c>
      <c r="F1819" s="16">
        <v>0</v>
      </c>
      <c r="G1819" s="16">
        <v>2</v>
      </c>
      <c r="H1819" s="16">
        <v>1</v>
      </c>
      <c r="I1819" s="16">
        <v>0</v>
      </c>
      <c r="J1819" s="16">
        <v>0</v>
      </c>
      <c r="K1819" s="16">
        <v>2</v>
      </c>
      <c r="L1819" s="16">
        <v>0</v>
      </c>
      <c r="M1819" s="16">
        <v>0</v>
      </c>
      <c r="N1819" s="16">
        <v>0</v>
      </c>
      <c r="O1819" s="16">
        <v>1</v>
      </c>
      <c r="P1819" s="13" t="str">
        <f t="shared" si="56"/>
        <v>P</v>
      </c>
      <c r="Q1819" s="13">
        <f>IFERROR(VLOOKUP($A1819, 'Fielding Data'!$A$1:$H$12056, 5, 0), 0)</f>
        <v>9</v>
      </c>
      <c r="R1819" s="13">
        <f>IFERROR(VLOOKUP($A1819, 'Fielding Data'!$A$1:$H$12056, 6, 0), 0)</f>
        <v>9</v>
      </c>
      <c r="S1819" s="13">
        <f>IFERROR(VLOOKUP($A1819, 'Fielding Data'!$A$1:$H$12056, 7, 0), 0)</f>
        <v>0</v>
      </c>
      <c r="T1819" s="13">
        <f>IFERROR(VLOOKUP($A1819, 'Fielding Data'!$A$1:$H$12056, 8, 0), 0)</f>
        <v>1</v>
      </c>
      <c r="U1819" s="13">
        <f>SUMIFS('Fielding Data'!E:E, 'Fielding Data'!$A:$A, $A1819)</f>
        <v>9</v>
      </c>
      <c r="V1819" s="13">
        <f>SUMIFS('Fielding Data'!F:F, 'Fielding Data'!$A:$A, $A1819)</f>
        <v>9</v>
      </c>
      <c r="W1819" s="13">
        <f>SUMIFS('Fielding Data'!G:G, 'Fielding Data'!$A:$A, $A1819)</f>
        <v>0</v>
      </c>
      <c r="X1819" s="13">
        <f>SUMIFS('Fielding Data'!H:H, 'Fielding Data'!$A:$A, $A1819)</f>
        <v>1</v>
      </c>
    </row>
    <row r="1820" spans="1:24" x14ac:dyDescent="0.3">
      <c r="A1820" s="13" t="str">
        <f t="shared" si="57"/>
        <v>martife022011</v>
      </c>
      <c r="B1820" s="16" t="s">
        <v>1129</v>
      </c>
      <c r="C1820" s="16">
        <v>2011</v>
      </c>
      <c r="D1820" s="16">
        <v>11</v>
      </c>
      <c r="E1820" s="16">
        <v>22</v>
      </c>
      <c r="F1820" s="16">
        <v>3</v>
      </c>
      <c r="G1820" s="16">
        <v>5</v>
      </c>
      <c r="H1820" s="16">
        <v>2</v>
      </c>
      <c r="I1820" s="16">
        <v>0</v>
      </c>
      <c r="J1820" s="16">
        <v>1</v>
      </c>
      <c r="K1820" s="16">
        <v>2</v>
      </c>
      <c r="L1820" s="16">
        <v>0</v>
      </c>
      <c r="M1820" s="16">
        <v>0</v>
      </c>
      <c r="N1820" s="16">
        <v>1</v>
      </c>
      <c r="O1820" s="16">
        <v>7</v>
      </c>
      <c r="P1820" s="13" t="str">
        <f t="shared" si="56"/>
        <v>LF</v>
      </c>
      <c r="Q1820" s="13">
        <f>IFERROR(VLOOKUP($A1820, 'Fielding Data'!$A$1:$H$12056, 5, 0), 0)</f>
        <v>0</v>
      </c>
      <c r="R1820" s="13">
        <f>IFERROR(VLOOKUP($A1820, 'Fielding Data'!$A$1:$H$12056, 6, 0), 0)</f>
        <v>0</v>
      </c>
      <c r="S1820" s="13">
        <f>IFERROR(VLOOKUP($A1820, 'Fielding Data'!$A$1:$H$12056, 7, 0), 0)</f>
        <v>0</v>
      </c>
      <c r="T1820" s="13">
        <f>IFERROR(VLOOKUP($A1820, 'Fielding Data'!$A$1:$H$12056, 8, 0), 0)</f>
        <v>0</v>
      </c>
      <c r="U1820" s="13">
        <f>SUMIFS('Fielding Data'!E:E, 'Fielding Data'!$A:$A, $A1820)</f>
        <v>4</v>
      </c>
      <c r="V1820" s="13">
        <f>SUMIFS('Fielding Data'!F:F, 'Fielding Data'!$A:$A, $A1820)</f>
        <v>0</v>
      </c>
      <c r="W1820" s="13">
        <f>SUMIFS('Fielding Data'!G:G, 'Fielding Data'!$A:$A, $A1820)</f>
        <v>1</v>
      </c>
      <c r="X1820" s="13">
        <f>SUMIFS('Fielding Data'!H:H, 'Fielding Data'!$A:$A, $A1820)</f>
        <v>0</v>
      </c>
    </row>
    <row r="1821" spans="1:24" x14ac:dyDescent="0.3">
      <c r="A1821" s="13" t="str">
        <f t="shared" si="57"/>
        <v>martijd022011</v>
      </c>
      <c r="B1821" s="16" t="s">
        <v>1554</v>
      </c>
      <c r="C1821" s="16">
        <v>2011</v>
      </c>
      <c r="D1821" s="16">
        <v>53</v>
      </c>
      <c r="E1821" s="16">
        <v>208</v>
      </c>
      <c r="F1821" s="16">
        <v>29</v>
      </c>
      <c r="G1821" s="16">
        <v>57</v>
      </c>
      <c r="H1821" s="16">
        <v>13</v>
      </c>
      <c r="I1821" s="16">
        <v>0</v>
      </c>
      <c r="J1821" s="16">
        <v>6</v>
      </c>
      <c r="K1821" s="16">
        <v>35</v>
      </c>
      <c r="L1821" s="16">
        <v>0</v>
      </c>
      <c r="M1821" s="16">
        <v>1</v>
      </c>
      <c r="N1821" s="16">
        <v>13</v>
      </c>
      <c r="O1821" s="16">
        <v>48</v>
      </c>
      <c r="P1821" s="13" t="str">
        <f t="shared" si="56"/>
        <v>LF</v>
      </c>
      <c r="Q1821" s="13">
        <f>IFERROR(VLOOKUP($A1821, 'Fielding Data'!$A$1:$H$12056, 5, 0), 0)</f>
        <v>0</v>
      </c>
      <c r="R1821" s="13">
        <f>IFERROR(VLOOKUP($A1821, 'Fielding Data'!$A$1:$H$12056, 6, 0), 0)</f>
        <v>0</v>
      </c>
      <c r="S1821" s="13">
        <f>IFERROR(VLOOKUP($A1821, 'Fielding Data'!$A$1:$H$12056, 7, 0), 0)</f>
        <v>0</v>
      </c>
      <c r="T1821" s="13">
        <f>IFERROR(VLOOKUP($A1821, 'Fielding Data'!$A$1:$H$12056, 8, 0), 0)</f>
        <v>0</v>
      </c>
      <c r="U1821" s="13">
        <f>SUMIFS('Fielding Data'!E:E, 'Fielding Data'!$A:$A, $A1821)</f>
        <v>93</v>
      </c>
      <c r="V1821" s="13">
        <f>SUMIFS('Fielding Data'!F:F, 'Fielding Data'!$A:$A, $A1821)</f>
        <v>5</v>
      </c>
      <c r="W1821" s="13">
        <f>SUMIFS('Fielding Data'!G:G, 'Fielding Data'!$A:$A, $A1821)</f>
        <v>1</v>
      </c>
      <c r="X1821" s="13">
        <f>SUMIFS('Fielding Data'!H:H, 'Fielding Data'!$A:$A, $A1821)</f>
        <v>2</v>
      </c>
    </row>
    <row r="1822" spans="1:24" x14ac:dyDescent="0.3">
      <c r="A1822" s="13" t="str">
        <f t="shared" si="57"/>
        <v>martile012011</v>
      </c>
      <c r="B1822" s="16" t="s">
        <v>1555</v>
      </c>
      <c r="C1822" s="16">
        <v>2011</v>
      </c>
      <c r="D1822" s="16">
        <v>8</v>
      </c>
      <c r="E1822" s="16">
        <v>8</v>
      </c>
      <c r="F1822" s="16">
        <v>2</v>
      </c>
      <c r="G1822" s="16">
        <v>3</v>
      </c>
      <c r="H1822" s="16">
        <v>1</v>
      </c>
      <c r="I1822" s="16">
        <v>0</v>
      </c>
      <c r="J1822" s="16">
        <v>0</v>
      </c>
      <c r="K1822" s="16">
        <v>0</v>
      </c>
      <c r="L1822" s="16">
        <v>0</v>
      </c>
      <c r="M1822" s="16">
        <v>0</v>
      </c>
      <c r="N1822" s="16">
        <v>0</v>
      </c>
      <c r="O1822" s="16">
        <v>1</v>
      </c>
      <c r="P1822" s="13" t="str">
        <f t="shared" si="56"/>
        <v>CF</v>
      </c>
      <c r="Q1822" s="13">
        <f>IFERROR(VLOOKUP($A1822, 'Fielding Data'!$A$1:$H$12056, 5, 0), 0)</f>
        <v>0</v>
      </c>
      <c r="R1822" s="13">
        <f>IFERROR(VLOOKUP($A1822, 'Fielding Data'!$A$1:$H$12056, 6, 0), 0)</f>
        <v>0</v>
      </c>
      <c r="S1822" s="13">
        <f>IFERROR(VLOOKUP($A1822, 'Fielding Data'!$A$1:$H$12056, 7, 0), 0)</f>
        <v>0</v>
      </c>
      <c r="T1822" s="13">
        <f>IFERROR(VLOOKUP($A1822, 'Fielding Data'!$A$1:$H$12056, 8, 0), 0)</f>
        <v>0</v>
      </c>
      <c r="U1822" s="13">
        <f>SUMIFS('Fielding Data'!E:E, 'Fielding Data'!$A:$A, $A1822)</f>
        <v>7</v>
      </c>
      <c r="V1822" s="13">
        <f>SUMIFS('Fielding Data'!F:F, 'Fielding Data'!$A:$A, $A1822)</f>
        <v>0</v>
      </c>
      <c r="W1822" s="13">
        <f>SUMIFS('Fielding Data'!G:G, 'Fielding Data'!$A:$A, $A1822)</f>
        <v>0</v>
      </c>
      <c r="X1822" s="13">
        <f>SUMIFS('Fielding Data'!H:H, 'Fielding Data'!$A:$A, $A1822)</f>
        <v>0</v>
      </c>
    </row>
    <row r="1823" spans="1:24" x14ac:dyDescent="0.3">
      <c r="A1823" s="13" t="str">
        <f t="shared" si="57"/>
        <v>martilu022011</v>
      </c>
      <c r="B1823" s="16" t="s">
        <v>1556</v>
      </c>
      <c r="C1823" s="16">
        <v>2011</v>
      </c>
      <c r="D1823" s="16">
        <v>22</v>
      </c>
      <c r="E1823" s="16">
        <v>59</v>
      </c>
      <c r="F1823" s="16">
        <v>7</v>
      </c>
      <c r="G1823" s="16">
        <v>12</v>
      </c>
      <c r="H1823" s="16">
        <v>1</v>
      </c>
      <c r="I1823" s="16">
        <v>1</v>
      </c>
      <c r="J1823" s="16">
        <v>1</v>
      </c>
      <c r="K1823" s="16">
        <v>10</v>
      </c>
      <c r="L1823" s="16">
        <v>1</v>
      </c>
      <c r="M1823" s="16">
        <v>0</v>
      </c>
      <c r="N1823" s="16">
        <v>8</v>
      </c>
      <c r="O1823" s="16">
        <v>14</v>
      </c>
      <c r="P1823" s="13" t="str">
        <f t="shared" si="56"/>
        <v>C</v>
      </c>
      <c r="Q1823" s="13">
        <f>IFERROR(VLOOKUP($A1823, 'Fielding Data'!$A$1:$H$12056, 5, 0), 0)</f>
        <v>122</v>
      </c>
      <c r="R1823" s="13">
        <f>IFERROR(VLOOKUP($A1823, 'Fielding Data'!$A$1:$H$12056, 6, 0), 0)</f>
        <v>7</v>
      </c>
      <c r="S1823" s="13">
        <f>IFERROR(VLOOKUP($A1823, 'Fielding Data'!$A$1:$H$12056, 7, 0), 0)</f>
        <v>0</v>
      </c>
      <c r="T1823" s="13">
        <f>IFERROR(VLOOKUP($A1823, 'Fielding Data'!$A$1:$H$12056, 8, 0), 0)</f>
        <v>1</v>
      </c>
      <c r="U1823" s="13">
        <f>SUMIFS('Fielding Data'!E:E, 'Fielding Data'!$A:$A, $A1823)</f>
        <v>122</v>
      </c>
      <c r="V1823" s="13">
        <f>SUMIFS('Fielding Data'!F:F, 'Fielding Data'!$A:$A, $A1823)</f>
        <v>7</v>
      </c>
      <c r="W1823" s="13">
        <f>SUMIFS('Fielding Data'!G:G, 'Fielding Data'!$A:$A, $A1823)</f>
        <v>0</v>
      </c>
      <c r="X1823" s="13">
        <f>SUMIFS('Fielding Data'!H:H, 'Fielding Data'!$A:$A, $A1823)</f>
        <v>1</v>
      </c>
    </row>
    <row r="1824" spans="1:24" x14ac:dyDescent="0.3">
      <c r="A1824" s="13" t="str">
        <f t="shared" si="57"/>
        <v>martimi022011</v>
      </c>
      <c r="B1824" s="16" t="s">
        <v>1557</v>
      </c>
      <c r="C1824" s="16">
        <v>2011</v>
      </c>
      <c r="D1824" s="16">
        <v>88</v>
      </c>
      <c r="E1824" s="16">
        <v>209</v>
      </c>
      <c r="F1824" s="16">
        <v>25</v>
      </c>
      <c r="G1824" s="16">
        <v>41</v>
      </c>
      <c r="H1824" s="16">
        <v>5</v>
      </c>
      <c r="I1824" s="16">
        <v>2</v>
      </c>
      <c r="J1824" s="16">
        <v>3</v>
      </c>
      <c r="K1824" s="16">
        <v>24</v>
      </c>
      <c r="L1824" s="16">
        <v>3</v>
      </c>
      <c r="M1824" s="16">
        <v>0</v>
      </c>
      <c r="N1824" s="16">
        <v>18</v>
      </c>
      <c r="O1824" s="16">
        <v>35</v>
      </c>
      <c r="P1824" s="13" t="str">
        <f t="shared" si="56"/>
        <v>2B</v>
      </c>
      <c r="Q1824" s="13">
        <f>IFERROR(VLOOKUP($A1824, 'Fielding Data'!$A$1:$H$12056, 5, 0), 0)</f>
        <v>21</v>
      </c>
      <c r="R1824" s="13">
        <f>IFERROR(VLOOKUP($A1824, 'Fielding Data'!$A$1:$H$12056, 6, 0), 0)</f>
        <v>26</v>
      </c>
      <c r="S1824" s="13">
        <f>IFERROR(VLOOKUP($A1824, 'Fielding Data'!$A$1:$H$12056, 7, 0), 0)</f>
        <v>1</v>
      </c>
      <c r="T1824" s="13">
        <f>IFERROR(VLOOKUP($A1824, 'Fielding Data'!$A$1:$H$12056, 8, 0), 0)</f>
        <v>6</v>
      </c>
      <c r="U1824" s="13">
        <f>SUMIFS('Fielding Data'!E:E, 'Fielding Data'!$A:$A, $A1824)</f>
        <v>79</v>
      </c>
      <c r="V1824" s="13">
        <f>SUMIFS('Fielding Data'!F:F, 'Fielding Data'!$A:$A, $A1824)</f>
        <v>91</v>
      </c>
      <c r="W1824" s="13">
        <f>SUMIFS('Fielding Data'!G:G, 'Fielding Data'!$A:$A, $A1824)</f>
        <v>6</v>
      </c>
      <c r="X1824" s="13">
        <f>SUMIFS('Fielding Data'!H:H, 'Fielding Data'!$A:$A, $A1824)</f>
        <v>13</v>
      </c>
    </row>
    <row r="1825" spans="1:24" x14ac:dyDescent="0.3">
      <c r="A1825" s="13" t="str">
        <f t="shared" si="57"/>
        <v>martios012011</v>
      </c>
      <c r="B1825" s="16" t="s">
        <v>1328</v>
      </c>
      <c r="C1825" s="16">
        <v>2011</v>
      </c>
      <c r="D1825" s="16">
        <v>20</v>
      </c>
      <c r="E1825" s="16">
        <v>23</v>
      </c>
      <c r="F1825" s="16">
        <v>0</v>
      </c>
      <c r="G1825" s="16">
        <v>3</v>
      </c>
      <c r="H1825" s="16">
        <v>0</v>
      </c>
      <c r="I1825" s="16">
        <v>0</v>
      </c>
      <c r="J1825" s="16">
        <v>0</v>
      </c>
      <c r="K1825" s="16">
        <v>1</v>
      </c>
      <c r="L1825" s="16">
        <v>0</v>
      </c>
      <c r="M1825" s="16">
        <v>0</v>
      </c>
      <c r="N1825" s="16">
        <v>0</v>
      </c>
      <c r="O1825" s="16">
        <v>9</v>
      </c>
      <c r="P1825" s="13" t="str">
        <f t="shared" si="56"/>
        <v>3B</v>
      </c>
      <c r="Q1825" s="13">
        <f>IFERROR(VLOOKUP($A1825, 'Fielding Data'!$A$1:$H$12056, 5, 0), 0)</f>
        <v>0</v>
      </c>
      <c r="R1825" s="13">
        <f>IFERROR(VLOOKUP($A1825, 'Fielding Data'!$A$1:$H$12056, 6, 0), 0)</f>
        <v>0</v>
      </c>
      <c r="S1825" s="13">
        <f>IFERROR(VLOOKUP($A1825, 'Fielding Data'!$A$1:$H$12056, 7, 0), 0)</f>
        <v>0</v>
      </c>
      <c r="T1825" s="13">
        <f>IFERROR(VLOOKUP($A1825, 'Fielding Data'!$A$1:$H$12056, 8, 0), 0)</f>
        <v>0</v>
      </c>
      <c r="U1825" s="13">
        <f>SUMIFS('Fielding Data'!E:E, 'Fielding Data'!$A:$A, $A1825)</f>
        <v>0</v>
      </c>
      <c r="V1825" s="13">
        <f>SUMIFS('Fielding Data'!F:F, 'Fielding Data'!$A:$A, $A1825)</f>
        <v>3</v>
      </c>
      <c r="W1825" s="13">
        <f>SUMIFS('Fielding Data'!G:G, 'Fielding Data'!$A:$A, $A1825)</f>
        <v>1</v>
      </c>
      <c r="X1825" s="13">
        <f>SUMIFS('Fielding Data'!H:H, 'Fielding Data'!$A:$A, $A1825)</f>
        <v>0</v>
      </c>
    </row>
    <row r="1826" spans="1:24" x14ac:dyDescent="0.3">
      <c r="A1826" s="13" t="str">
        <f t="shared" si="57"/>
        <v>martiru012011</v>
      </c>
      <c r="B1826" s="16" t="s">
        <v>683</v>
      </c>
      <c r="C1826" s="16">
        <v>2011</v>
      </c>
      <c r="D1826" s="16">
        <v>125</v>
      </c>
      <c r="E1826" s="16">
        <v>417</v>
      </c>
      <c r="F1826" s="16">
        <v>57</v>
      </c>
      <c r="G1826" s="16">
        <v>99</v>
      </c>
      <c r="H1826" s="16">
        <v>17</v>
      </c>
      <c r="I1826" s="16">
        <v>0</v>
      </c>
      <c r="J1826" s="16">
        <v>18</v>
      </c>
      <c r="K1826" s="16">
        <v>65</v>
      </c>
      <c r="L1826" s="16">
        <v>8</v>
      </c>
      <c r="M1826" s="16">
        <v>2</v>
      </c>
      <c r="N1826" s="16">
        <v>50</v>
      </c>
      <c r="O1826" s="16">
        <v>81</v>
      </c>
      <c r="P1826" s="13" t="str">
        <f t="shared" si="56"/>
        <v>2B</v>
      </c>
      <c r="Q1826" s="13">
        <f>IFERROR(VLOOKUP($A1826, 'Fielding Data'!$A$1:$H$12056, 5, 0), 0)</f>
        <v>1</v>
      </c>
      <c r="R1826" s="13">
        <f>IFERROR(VLOOKUP($A1826, 'Fielding Data'!$A$1:$H$12056, 6, 0), 0)</f>
        <v>0</v>
      </c>
      <c r="S1826" s="13">
        <f>IFERROR(VLOOKUP($A1826, 'Fielding Data'!$A$1:$H$12056, 7, 0), 0)</f>
        <v>0</v>
      </c>
      <c r="T1826" s="13">
        <f>IFERROR(VLOOKUP($A1826, 'Fielding Data'!$A$1:$H$12056, 8, 0), 0)</f>
        <v>0</v>
      </c>
      <c r="U1826" s="13">
        <f>SUMIFS('Fielding Data'!E:E, 'Fielding Data'!$A:$A, $A1826)</f>
        <v>867</v>
      </c>
      <c r="V1826" s="13">
        <f>SUMIFS('Fielding Data'!F:F, 'Fielding Data'!$A:$A, $A1826)</f>
        <v>97</v>
      </c>
      <c r="W1826" s="13">
        <f>SUMIFS('Fielding Data'!G:G, 'Fielding Data'!$A:$A, $A1826)</f>
        <v>11</v>
      </c>
      <c r="X1826" s="13">
        <f>SUMIFS('Fielding Data'!H:H, 'Fielding Data'!$A:$A, $A1826)</f>
        <v>8</v>
      </c>
    </row>
    <row r="1827" spans="1:24" x14ac:dyDescent="0.3">
      <c r="A1827" s="13" t="str">
        <f t="shared" si="57"/>
        <v>martivi012011</v>
      </c>
      <c r="B1827" s="16" t="s">
        <v>317</v>
      </c>
      <c r="C1827" s="16">
        <v>2011</v>
      </c>
      <c r="D1827" s="16">
        <v>145</v>
      </c>
      <c r="E1827" s="16">
        <v>540</v>
      </c>
      <c r="F1827" s="16">
        <v>76</v>
      </c>
      <c r="G1827" s="16">
        <v>178</v>
      </c>
      <c r="H1827" s="16">
        <v>40</v>
      </c>
      <c r="I1827" s="16">
        <v>0</v>
      </c>
      <c r="J1827" s="16">
        <v>12</v>
      </c>
      <c r="K1827" s="16">
        <v>103</v>
      </c>
      <c r="L1827" s="16">
        <v>1</v>
      </c>
      <c r="M1827" s="16">
        <v>0</v>
      </c>
      <c r="N1827" s="16">
        <v>46</v>
      </c>
      <c r="O1827" s="16">
        <v>51</v>
      </c>
      <c r="P1827" s="13" t="str">
        <f t="shared" si="56"/>
        <v>1B</v>
      </c>
      <c r="Q1827" s="13">
        <f>IFERROR(VLOOKUP($A1827, 'Fielding Data'!$A$1:$H$12056, 5, 0), 0)</f>
        <v>38</v>
      </c>
      <c r="R1827" s="13">
        <f>IFERROR(VLOOKUP($A1827, 'Fielding Data'!$A$1:$H$12056, 6, 0), 0)</f>
        <v>10</v>
      </c>
      <c r="S1827" s="13">
        <f>IFERROR(VLOOKUP($A1827, 'Fielding Data'!$A$1:$H$12056, 7, 0), 0)</f>
        <v>0</v>
      </c>
      <c r="T1827" s="13">
        <f>IFERROR(VLOOKUP($A1827, 'Fielding Data'!$A$1:$H$12056, 8, 0), 0)</f>
        <v>4</v>
      </c>
      <c r="U1827" s="13">
        <f>SUMIFS('Fielding Data'!E:E, 'Fielding Data'!$A:$A, $A1827)</f>
        <v>179</v>
      </c>
      <c r="V1827" s="13">
        <f>SUMIFS('Fielding Data'!F:F, 'Fielding Data'!$A:$A, $A1827)</f>
        <v>27</v>
      </c>
      <c r="W1827" s="13">
        <f>SUMIFS('Fielding Data'!G:G, 'Fielding Data'!$A:$A, $A1827)</f>
        <v>2</v>
      </c>
      <c r="X1827" s="13">
        <f>SUMIFS('Fielding Data'!H:H, 'Fielding Data'!$A:$A, $A1827)</f>
        <v>7</v>
      </c>
    </row>
    <row r="1828" spans="1:24" x14ac:dyDescent="0.3">
      <c r="A1828" s="13" t="str">
        <f t="shared" si="57"/>
        <v>masseni012011</v>
      </c>
      <c r="B1828" s="16" t="s">
        <v>684</v>
      </c>
      <c r="C1828" s="16">
        <v>2011</v>
      </c>
      <c r="D1828" s="16">
        <v>75</v>
      </c>
      <c r="E1828" s="16">
        <v>0</v>
      </c>
      <c r="F1828" s="16">
        <v>0</v>
      </c>
      <c r="G1828" s="16">
        <v>0</v>
      </c>
      <c r="H1828" s="16">
        <v>0</v>
      </c>
      <c r="I1828" s="16">
        <v>0</v>
      </c>
      <c r="J1828" s="16">
        <v>0</v>
      </c>
      <c r="K1828" s="16">
        <v>0</v>
      </c>
      <c r="L1828" s="16">
        <v>0</v>
      </c>
      <c r="M1828" s="16">
        <v>0</v>
      </c>
      <c r="N1828" s="16">
        <v>0</v>
      </c>
      <c r="O1828" s="16">
        <v>0</v>
      </c>
      <c r="P1828" s="13" t="str">
        <f t="shared" si="56"/>
        <v>P</v>
      </c>
      <c r="Q1828" s="13">
        <f>IFERROR(VLOOKUP($A1828, 'Fielding Data'!$A$1:$H$12056, 5, 0), 0)</f>
        <v>7</v>
      </c>
      <c r="R1828" s="13">
        <f>IFERROR(VLOOKUP($A1828, 'Fielding Data'!$A$1:$H$12056, 6, 0), 0)</f>
        <v>13</v>
      </c>
      <c r="S1828" s="13">
        <f>IFERROR(VLOOKUP($A1828, 'Fielding Data'!$A$1:$H$12056, 7, 0), 0)</f>
        <v>1</v>
      </c>
      <c r="T1828" s="13">
        <f>IFERROR(VLOOKUP($A1828, 'Fielding Data'!$A$1:$H$12056, 8, 0), 0)</f>
        <v>1</v>
      </c>
      <c r="U1828" s="13">
        <f>SUMIFS('Fielding Data'!E:E, 'Fielding Data'!$A:$A, $A1828)</f>
        <v>7</v>
      </c>
      <c r="V1828" s="13">
        <f>SUMIFS('Fielding Data'!F:F, 'Fielding Data'!$A:$A, $A1828)</f>
        <v>13</v>
      </c>
      <c r="W1828" s="13">
        <f>SUMIFS('Fielding Data'!G:G, 'Fielding Data'!$A:$A, $A1828)</f>
        <v>1</v>
      </c>
      <c r="X1828" s="13">
        <f>SUMIFS('Fielding Data'!H:H, 'Fielding Data'!$A:$A, $A1828)</f>
        <v>1</v>
      </c>
    </row>
    <row r="1829" spans="1:24" x14ac:dyDescent="0.3">
      <c r="A1829" s="13" t="str">
        <f t="shared" si="57"/>
        <v>masteju012011</v>
      </c>
      <c r="B1829" s="16" t="s">
        <v>957</v>
      </c>
      <c r="C1829" s="16">
        <v>2011</v>
      </c>
      <c r="D1829" s="16">
        <v>34</v>
      </c>
      <c r="E1829" s="16">
        <v>6</v>
      </c>
      <c r="F1829" s="16">
        <v>0</v>
      </c>
      <c r="G1829" s="16">
        <v>1</v>
      </c>
      <c r="H1829" s="16">
        <v>0</v>
      </c>
      <c r="I1829" s="16">
        <v>0</v>
      </c>
      <c r="J1829" s="16">
        <v>0</v>
      </c>
      <c r="K1829" s="16">
        <v>0</v>
      </c>
      <c r="L1829" s="16">
        <v>0</v>
      </c>
      <c r="M1829" s="16">
        <v>0</v>
      </c>
      <c r="N1829" s="16">
        <v>0</v>
      </c>
      <c r="O1829" s="16">
        <v>2</v>
      </c>
      <c r="P1829" s="13" t="str">
        <f t="shared" si="56"/>
        <v>P</v>
      </c>
      <c r="Q1829" s="13">
        <f>IFERROR(VLOOKUP($A1829, 'Fielding Data'!$A$1:$H$12056, 5, 0), 0)</f>
        <v>15</v>
      </c>
      <c r="R1829" s="13">
        <f>IFERROR(VLOOKUP($A1829, 'Fielding Data'!$A$1:$H$12056, 6, 0), 0)</f>
        <v>32</v>
      </c>
      <c r="S1829" s="13">
        <f>IFERROR(VLOOKUP($A1829, 'Fielding Data'!$A$1:$H$12056, 7, 0), 0)</f>
        <v>2</v>
      </c>
      <c r="T1829" s="13">
        <f>IFERROR(VLOOKUP($A1829, 'Fielding Data'!$A$1:$H$12056, 8, 0), 0)</f>
        <v>4</v>
      </c>
      <c r="U1829" s="13">
        <f>SUMIFS('Fielding Data'!E:E, 'Fielding Data'!$A:$A, $A1829)</f>
        <v>15</v>
      </c>
      <c r="V1829" s="13">
        <f>SUMIFS('Fielding Data'!F:F, 'Fielding Data'!$A:$A, $A1829)</f>
        <v>32</v>
      </c>
      <c r="W1829" s="13">
        <f>SUMIFS('Fielding Data'!G:G, 'Fielding Data'!$A:$A, $A1829)</f>
        <v>2</v>
      </c>
      <c r="X1829" s="13">
        <f>SUMIFS('Fielding Data'!H:H, 'Fielding Data'!$A:$A, $A1829)</f>
        <v>4</v>
      </c>
    </row>
    <row r="1830" spans="1:24" x14ac:dyDescent="0.3">
      <c r="A1830" s="13" t="str">
        <f t="shared" si="57"/>
        <v>mastrda012011</v>
      </c>
      <c r="B1830" s="16" t="s">
        <v>1558</v>
      </c>
      <c r="C1830" s="16">
        <v>2011</v>
      </c>
      <c r="D1830" s="16">
        <v>1</v>
      </c>
      <c r="E1830" s="16">
        <v>2</v>
      </c>
      <c r="F1830" s="16">
        <v>0</v>
      </c>
      <c r="G1830" s="16">
        <v>0</v>
      </c>
      <c r="H1830" s="16">
        <v>0</v>
      </c>
      <c r="I1830" s="16">
        <v>0</v>
      </c>
      <c r="J1830" s="16">
        <v>0</v>
      </c>
      <c r="K1830" s="16">
        <v>0</v>
      </c>
      <c r="L1830" s="16">
        <v>0</v>
      </c>
      <c r="M1830" s="16">
        <v>0</v>
      </c>
      <c r="N1830" s="16">
        <v>0</v>
      </c>
      <c r="O1830" s="16">
        <v>1</v>
      </c>
      <c r="P1830" s="13" t="str">
        <f t="shared" si="56"/>
        <v>CF</v>
      </c>
      <c r="Q1830" s="13">
        <f>IFERROR(VLOOKUP($A1830, 'Fielding Data'!$A$1:$H$12056, 5, 0), 0)</f>
        <v>0</v>
      </c>
      <c r="R1830" s="13">
        <f>IFERROR(VLOOKUP($A1830, 'Fielding Data'!$A$1:$H$12056, 6, 0), 0)</f>
        <v>0</v>
      </c>
      <c r="S1830" s="13">
        <f>IFERROR(VLOOKUP($A1830, 'Fielding Data'!$A$1:$H$12056, 7, 0), 0)</f>
        <v>0</v>
      </c>
      <c r="T1830" s="13">
        <f>IFERROR(VLOOKUP($A1830, 'Fielding Data'!$A$1:$H$12056, 8, 0), 0)</f>
        <v>0</v>
      </c>
      <c r="U1830" s="13">
        <f>SUMIFS('Fielding Data'!E:E, 'Fielding Data'!$A:$A, $A1830)</f>
        <v>2</v>
      </c>
      <c r="V1830" s="13">
        <f>SUMIFS('Fielding Data'!F:F, 'Fielding Data'!$A:$A, $A1830)</f>
        <v>0</v>
      </c>
      <c r="W1830" s="13">
        <f>SUMIFS('Fielding Data'!G:G, 'Fielding Data'!$A:$A, $A1830)</f>
        <v>0</v>
      </c>
      <c r="X1830" s="13">
        <f>SUMIFS('Fielding Data'!H:H, 'Fielding Data'!$A:$A, $A1830)</f>
        <v>0</v>
      </c>
    </row>
    <row r="1831" spans="1:24" x14ac:dyDescent="0.3">
      <c r="A1831" s="13" t="str">
        <f t="shared" si="57"/>
        <v>mateoma012011</v>
      </c>
      <c r="B1831" s="16" t="s">
        <v>1330</v>
      </c>
      <c r="C1831" s="16">
        <v>2011</v>
      </c>
      <c r="D1831" s="16">
        <v>23</v>
      </c>
      <c r="E1831" s="16">
        <v>1</v>
      </c>
      <c r="F1831" s="16">
        <v>0</v>
      </c>
      <c r="G1831" s="16">
        <v>0</v>
      </c>
      <c r="H1831" s="16">
        <v>0</v>
      </c>
      <c r="I1831" s="16">
        <v>0</v>
      </c>
      <c r="J1831" s="16">
        <v>0</v>
      </c>
      <c r="K1831" s="16">
        <v>0</v>
      </c>
      <c r="L1831" s="16">
        <v>0</v>
      </c>
      <c r="M1831" s="16">
        <v>0</v>
      </c>
      <c r="N1831" s="16">
        <v>0</v>
      </c>
      <c r="O1831" s="16">
        <v>0</v>
      </c>
      <c r="P1831" s="13" t="str">
        <f t="shared" si="56"/>
        <v>P</v>
      </c>
      <c r="Q1831" s="13">
        <f>IFERROR(VLOOKUP($A1831, 'Fielding Data'!$A$1:$H$12056, 5, 0), 0)</f>
        <v>0</v>
      </c>
      <c r="R1831" s="13">
        <f>IFERROR(VLOOKUP($A1831, 'Fielding Data'!$A$1:$H$12056, 6, 0), 0)</f>
        <v>1</v>
      </c>
      <c r="S1831" s="13">
        <f>IFERROR(VLOOKUP($A1831, 'Fielding Data'!$A$1:$H$12056, 7, 0), 0)</f>
        <v>0</v>
      </c>
      <c r="T1831" s="13">
        <f>IFERROR(VLOOKUP($A1831, 'Fielding Data'!$A$1:$H$12056, 8, 0), 0)</f>
        <v>0</v>
      </c>
      <c r="U1831" s="13">
        <f>SUMIFS('Fielding Data'!E:E, 'Fielding Data'!$A:$A, $A1831)</f>
        <v>0</v>
      </c>
      <c r="V1831" s="13">
        <f>SUMIFS('Fielding Data'!F:F, 'Fielding Data'!$A:$A, $A1831)</f>
        <v>1</v>
      </c>
      <c r="W1831" s="13">
        <f>SUMIFS('Fielding Data'!G:G, 'Fielding Data'!$A:$A, $A1831)</f>
        <v>0</v>
      </c>
      <c r="X1831" s="13">
        <f>SUMIFS('Fielding Data'!H:H, 'Fielding Data'!$A:$A, $A1831)</f>
        <v>0</v>
      </c>
    </row>
    <row r="1832" spans="1:24" x14ac:dyDescent="0.3">
      <c r="A1832" s="13" t="str">
        <f t="shared" si="57"/>
        <v>mathejo022011</v>
      </c>
      <c r="B1832" s="16" t="s">
        <v>958</v>
      </c>
      <c r="C1832" s="16">
        <v>2011</v>
      </c>
      <c r="D1832" s="16">
        <v>36</v>
      </c>
      <c r="E1832" s="16">
        <v>75</v>
      </c>
      <c r="F1832" s="16">
        <v>4</v>
      </c>
      <c r="G1832" s="16">
        <v>16</v>
      </c>
      <c r="H1832" s="16">
        <v>4</v>
      </c>
      <c r="I1832" s="16">
        <v>0</v>
      </c>
      <c r="J1832" s="16">
        <v>1</v>
      </c>
      <c r="K1832" s="16">
        <v>9</v>
      </c>
      <c r="L1832" s="16">
        <v>0</v>
      </c>
      <c r="M1832" s="16">
        <v>1</v>
      </c>
      <c r="N1832" s="16">
        <v>6</v>
      </c>
      <c r="O1832" s="16">
        <v>23</v>
      </c>
      <c r="P1832" s="13" t="str">
        <f t="shared" si="56"/>
        <v>1B</v>
      </c>
      <c r="Q1832" s="13">
        <f>IFERROR(VLOOKUP($A1832, 'Fielding Data'!$A$1:$H$12056, 5, 0), 0)</f>
        <v>11</v>
      </c>
      <c r="R1832" s="13">
        <f>IFERROR(VLOOKUP($A1832, 'Fielding Data'!$A$1:$H$12056, 6, 0), 0)</f>
        <v>0</v>
      </c>
      <c r="S1832" s="13">
        <f>IFERROR(VLOOKUP($A1832, 'Fielding Data'!$A$1:$H$12056, 7, 0), 0)</f>
        <v>0</v>
      </c>
      <c r="T1832" s="13">
        <f>IFERROR(VLOOKUP($A1832, 'Fielding Data'!$A$1:$H$12056, 8, 0), 0)</f>
        <v>2</v>
      </c>
      <c r="U1832" s="13">
        <f>SUMIFS('Fielding Data'!E:E, 'Fielding Data'!$A:$A, $A1832)</f>
        <v>43</v>
      </c>
      <c r="V1832" s="13">
        <f>SUMIFS('Fielding Data'!F:F, 'Fielding Data'!$A:$A, $A1832)</f>
        <v>1</v>
      </c>
      <c r="W1832" s="13">
        <f>SUMIFS('Fielding Data'!G:G, 'Fielding Data'!$A:$A, $A1832)</f>
        <v>1</v>
      </c>
      <c r="X1832" s="13">
        <f>SUMIFS('Fielding Data'!H:H, 'Fielding Data'!$A:$A, $A1832)</f>
        <v>2</v>
      </c>
    </row>
    <row r="1833" spans="1:24" x14ac:dyDescent="0.3">
      <c r="A1833" s="13" t="str">
        <f t="shared" si="57"/>
        <v>mathije012011</v>
      </c>
      <c r="B1833" s="16" t="s">
        <v>568</v>
      </c>
      <c r="C1833" s="16">
        <v>2011</v>
      </c>
      <c r="D1833" s="16">
        <v>93</v>
      </c>
      <c r="E1833" s="16">
        <v>247</v>
      </c>
      <c r="F1833" s="16">
        <v>18</v>
      </c>
      <c r="G1833" s="16">
        <v>43</v>
      </c>
      <c r="H1833" s="16">
        <v>12</v>
      </c>
      <c r="I1833" s="16">
        <v>0</v>
      </c>
      <c r="J1833" s="16">
        <v>3</v>
      </c>
      <c r="K1833" s="16">
        <v>22</v>
      </c>
      <c r="L1833" s="16">
        <v>1</v>
      </c>
      <c r="M1833" s="16">
        <v>2</v>
      </c>
      <c r="N1833" s="16">
        <v>15</v>
      </c>
      <c r="O1833" s="16">
        <v>75</v>
      </c>
      <c r="P1833" s="13" t="str">
        <f t="shared" si="56"/>
        <v>C</v>
      </c>
      <c r="Q1833" s="13">
        <f>IFERROR(VLOOKUP($A1833, 'Fielding Data'!$A$1:$H$12056, 5, 0), 0)</f>
        <v>512</v>
      </c>
      <c r="R1833" s="13">
        <f>IFERROR(VLOOKUP($A1833, 'Fielding Data'!$A$1:$H$12056, 6, 0), 0)</f>
        <v>53</v>
      </c>
      <c r="S1833" s="13">
        <f>IFERROR(VLOOKUP($A1833, 'Fielding Data'!$A$1:$H$12056, 7, 0), 0)</f>
        <v>3</v>
      </c>
      <c r="T1833" s="13">
        <f>IFERROR(VLOOKUP($A1833, 'Fielding Data'!$A$1:$H$12056, 8, 0), 0)</f>
        <v>4</v>
      </c>
      <c r="U1833" s="13">
        <f>SUMIFS('Fielding Data'!E:E, 'Fielding Data'!$A:$A, $A1833)</f>
        <v>512</v>
      </c>
      <c r="V1833" s="13">
        <f>SUMIFS('Fielding Data'!F:F, 'Fielding Data'!$A:$A, $A1833)</f>
        <v>53</v>
      </c>
      <c r="W1833" s="13">
        <f>SUMIFS('Fielding Data'!G:G, 'Fielding Data'!$A:$A, $A1833)</f>
        <v>3</v>
      </c>
      <c r="X1833" s="13">
        <f>SUMIFS('Fielding Data'!H:H, 'Fielding Data'!$A:$A, $A1833)</f>
        <v>4</v>
      </c>
    </row>
    <row r="1834" spans="1:24" x14ac:dyDescent="0.3">
      <c r="A1834" s="13" t="str">
        <f t="shared" si="57"/>
        <v>mathisc012011</v>
      </c>
      <c r="B1834" s="16" t="s">
        <v>685</v>
      </c>
      <c r="C1834" s="16">
        <v>2011</v>
      </c>
      <c r="D1834" s="16">
        <v>4</v>
      </c>
      <c r="E1834" s="16">
        <v>0</v>
      </c>
      <c r="F1834" s="16">
        <v>0</v>
      </c>
      <c r="G1834" s="16">
        <v>0</v>
      </c>
      <c r="H1834" s="16">
        <v>0</v>
      </c>
      <c r="I1834" s="16">
        <v>0</v>
      </c>
      <c r="J1834" s="16">
        <v>0</v>
      </c>
      <c r="K1834" s="16">
        <v>0</v>
      </c>
      <c r="L1834" s="16">
        <v>0</v>
      </c>
      <c r="M1834" s="16">
        <v>0</v>
      </c>
      <c r="N1834" s="16">
        <v>0</v>
      </c>
      <c r="O1834" s="16">
        <v>0</v>
      </c>
      <c r="P1834" s="13" t="str">
        <f t="shared" si="56"/>
        <v>P</v>
      </c>
      <c r="Q1834" s="13">
        <f>IFERROR(VLOOKUP($A1834, 'Fielding Data'!$A$1:$H$12056, 5, 0), 0)</f>
        <v>0</v>
      </c>
      <c r="R1834" s="13">
        <f>IFERROR(VLOOKUP($A1834, 'Fielding Data'!$A$1:$H$12056, 6, 0), 0)</f>
        <v>1</v>
      </c>
      <c r="S1834" s="13">
        <f>IFERROR(VLOOKUP($A1834, 'Fielding Data'!$A$1:$H$12056, 7, 0), 0)</f>
        <v>0</v>
      </c>
      <c r="T1834" s="13">
        <f>IFERROR(VLOOKUP($A1834, 'Fielding Data'!$A$1:$H$12056, 8, 0), 0)</f>
        <v>0</v>
      </c>
      <c r="U1834" s="13">
        <f>SUMIFS('Fielding Data'!E:E, 'Fielding Data'!$A:$A, $A1834)</f>
        <v>0</v>
      </c>
      <c r="V1834" s="13">
        <f>SUMIFS('Fielding Data'!F:F, 'Fielding Data'!$A:$A, $A1834)</f>
        <v>1</v>
      </c>
      <c r="W1834" s="13">
        <f>SUMIFS('Fielding Data'!G:G, 'Fielding Data'!$A:$A, $A1834)</f>
        <v>0</v>
      </c>
      <c r="X1834" s="13">
        <f>SUMIFS('Fielding Data'!H:H, 'Fielding Data'!$A:$A, $A1834)</f>
        <v>0</v>
      </c>
    </row>
    <row r="1835" spans="1:24" x14ac:dyDescent="0.3">
      <c r="A1835" s="13" t="str">
        <f t="shared" si="57"/>
        <v>matsuda012011</v>
      </c>
      <c r="B1835" s="16" t="s">
        <v>818</v>
      </c>
      <c r="C1835" s="16">
        <v>2011</v>
      </c>
      <c r="D1835" s="16">
        <v>8</v>
      </c>
      <c r="E1835" s="16">
        <v>0</v>
      </c>
      <c r="F1835" s="16">
        <v>0</v>
      </c>
      <c r="G1835" s="16">
        <v>0</v>
      </c>
      <c r="H1835" s="16">
        <v>0</v>
      </c>
      <c r="I1835" s="16">
        <v>0</v>
      </c>
      <c r="J1835" s="16">
        <v>0</v>
      </c>
      <c r="K1835" s="16">
        <v>0</v>
      </c>
      <c r="L1835" s="16">
        <v>0</v>
      </c>
      <c r="M1835" s="16">
        <v>0</v>
      </c>
      <c r="N1835" s="16">
        <v>0</v>
      </c>
      <c r="O1835" s="16">
        <v>0</v>
      </c>
      <c r="P1835" s="13" t="str">
        <f t="shared" si="56"/>
        <v>P</v>
      </c>
      <c r="Q1835" s="13">
        <f>IFERROR(VLOOKUP($A1835, 'Fielding Data'!$A$1:$H$12056, 5, 0), 0)</f>
        <v>0</v>
      </c>
      <c r="R1835" s="13">
        <f>IFERROR(VLOOKUP($A1835, 'Fielding Data'!$A$1:$H$12056, 6, 0), 0)</f>
        <v>2</v>
      </c>
      <c r="S1835" s="13">
        <f>IFERROR(VLOOKUP($A1835, 'Fielding Data'!$A$1:$H$12056, 7, 0), 0)</f>
        <v>0</v>
      </c>
      <c r="T1835" s="13">
        <f>IFERROR(VLOOKUP($A1835, 'Fielding Data'!$A$1:$H$12056, 8, 0), 0)</f>
        <v>0</v>
      </c>
      <c r="U1835" s="13">
        <f>SUMIFS('Fielding Data'!E:E, 'Fielding Data'!$A:$A, $A1835)</f>
        <v>0</v>
      </c>
      <c r="V1835" s="13">
        <f>SUMIFS('Fielding Data'!F:F, 'Fielding Data'!$A:$A, $A1835)</f>
        <v>2</v>
      </c>
      <c r="W1835" s="13">
        <f>SUMIFS('Fielding Data'!G:G, 'Fielding Data'!$A:$A, $A1835)</f>
        <v>0</v>
      </c>
      <c r="X1835" s="13">
        <f>SUMIFS('Fielding Data'!H:H, 'Fielding Data'!$A:$A, $A1835)</f>
        <v>0</v>
      </c>
    </row>
    <row r="1836" spans="1:24" x14ac:dyDescent="0.3">
      <c r="A1836" s="13" t="str">
        <f t="shared" si="57"/>
        <v>matsuhi012011</v>
      </c>
      <c r="B1836" s="16" t="s">
        <v>387</v>
      </c>
      <c r="C1836" s="16">
        <v>2011</v>
      </c>
      <c r="D1836" s="16">
        <v>141</v>
      </c>
      <c r="E1836" s="16">
        <v>517</v>
      </c>
      <c r="F1836" s="16">
        <v>58</v>
      </c>
      <c r="G1836" s="16">
        <v>130</v>
      </c>
      <c r="H1836" s="16">
        <v>28</v>
      </c>
      <c r="I1836" s="16">
        <v>0</v>
      </c>
      <c r="J1836" s="16">
        <v>12</v>
      </c>
      <c r="K1836" s="16">
        <v>72</v>
      </c>
      <c r="L1836" s="16">
        <v>1</v>
      </c>
      <c r="M1836" s="16">
        <v>1</v>
      </c>
      <c r="N1836" s="16">
        <v>56</v>
      </c>
      <c r="O1836" s="16">
        <v>84</v>
      </c>
      <c r="P1836" s="13" t="str">
        <f t="shared" si="56"/>
        <v>LF</v>
      </c>
      <c r="Q1836" s="13">
        <f>IFERROR(VLOOKUP($A1836, 'Fielding Data'!$A$1:$H$12056, 5, 0), 0)</f>
        <v>0</v>
      </c>
      <c r="R1836" s="13">
        <f>IFERROR(VLOOKUP($A1836, 'Fielding Data'!$A$1:$H$12056, 6, 0), 0)</f>
        <v>0</v>
      </c>
      <c r="S1836" s="13">
        <f>IFERROR(VLOOKUP($A1836, 'Fielding Data'!$A$1:$H$12056, 7, 0), 0)</f>
        <v>0</v>
      </c>
      <c r="T1836" s="13">
        <f>IFERROR(VLOOKUP($A1836, 'Fielding Data'!$A$1:$H$12056, 8, 0), 0)</f>
        <v>0</v>
      </c>
      <c r="U1836" s="13">
        <f>SUMIFS('Fielding Data'!E:E, 'Fielding Data'!$A:$A, $A1836)</f>
        <v>53</v>
      </c>
      <c r="V1836" s="13">
        <f>SUMIFS('Fielding Data'!F:F, 'Fielding Data'!$A:$A, $A1836)</f>
        <v>3</v>
      </c>
      <c r="W1836" s="13">
        <f>SUMIFS('Fielding Data'!G:G, 'Fielding Data'!$A:$A, $A1836)</f>
        <v>1</v>
      </c>
      <c r="X1836" s="13">
        <f>SUMIFS('Fielding Data'!H:H, 'Fielding Data'!$A:$A, $A1836)</f>
        <v>2</v>
      </c>
    </row>
    <row r="1837" spans="1:24" x14ac:dyDescent="0.3">
      <c r="A1837" s="13" t="str">
        <f t="shared" si="57"/>
        <v>matthry012011</v>
      </c>
      <c r="B1837" s="16" t="s">
        <v>1559</v>
      </c>
      <c r="C1837" s="16">
        <v>2011</v>
      </c>
      <c r="D1837" s="16">
        <v>35</v>
      </c>
      <c r="E1837" s="16">
        <v>0</v>
      </c>
      <c r="F1837" s="16">
        <v>0</v>
      </c>
      <c r="G1837" s="16">
        <v>0</v>
      </c>
      <c r="H1837" s="16">
        <v>0</v>
      </c>
      <c r="I1837" s="16">
        <v>0</v>
      </c>
      <c r="J1837" s="16">
        <v>0</v>
      </c>
      <c r="K1837" s="16">
        <v>0</v>
      </c>
      <c r="L1837" s="16">
        <v>0</v>
      </c>
      <c r="M1837" s="16">
        <v>0</v>
      </c>
      <c r="N1837" s="16">
        <v>0</v>
      </c>
      <c r="O1837" s="16">
        <v>0</v>
      </c>
      <c r="P1837" s="13" t="str">
        <f t="shared" si="56"/>
        <v>P</v>
      </c>
      <c r="Q1837" s="13">
        <f>IFERROR(VLOOKUP($A1837, 'Fielding Data'!$A$1:$H$12056, 5, 0), 0)</f>
        <v>0</v>
      </c>
      <c r="R1837" s="13">
        <f>IFERROR(VLOOKUP($A1837, 'Fielding Data'!$A$1:$H$12056, 6, 0), 0)</f>
        <v>2</v>
      </c>
      <c r="S1837" s="13">
        <f>IFERROR(VLOOKUP($A1837, 'Fielding Data'!$A$1:$H$12056, 7, 0), 0)</f>
        <v>0</v>
      </c>
      <c r="T1837" s="13">
        <f>IFERROR(VLOOKUP($A1837, 'Fielding Data'!$A$1:$H$12056, 8, 0), 0)</f>
        <v>0</v>
      </c>
      <c r="U1837" s="13">
        <f>SUMIFS('Fielding Data'!E:E, 'Fielding Data'!$A:$A, $A1837)</f>
        <v>0</v>
      </c>
      <c r="V1837" s="13">
        <f>SUMIFS('Fielding Data'!F:F, 'Fielding Data'!$A:$A, $A1837)</f>
        <v>2</v>
      </c>
      <c r="W1837" s="13">
        <f>SUMIFS('Fielding Data'!G:G, 'Fielding Data'!$A:$A, $A1837)</f>
        <v>0</v>
      </c>
      <c r="X1837" s="13">
        <f>SUMIFS('Fielding Data'!H:H, 'Fielding Data'!$A:$A, $A1837)</f>
        <v>0</v>
      </c>
    </row>
    <row r="1838" spans="1:24" x14ac:dyDescent="0.3">
      <c r="A1838" s="13" t="str">
        <f t="shared" si="57"/>
        <v>matusbr012011</v>
      </c>
      <c r="B1838" s="16" t="s">
        <v>1132</v>
      </c>
      <c r="C1838" s="16">
        <v>2011</v>
      </c>
      <c r="D1838" s="16">
        <v>12</v>
      </c>
      <c r="E1838" s="16">
        <v>2</v>
      </c>
      <c r="F1838" s="16">
        <v>0</v>
      </c>
      <c r="G1838" s="16">
        <v>0</v>
      </c>
      <c r="H1838" s="16">
        <v>0</v>
      </c>
      <c r="I1838" s="16">
        <v>0</v>
      </c>
      <c r="J1838" s="16">
        <v>0</v>
      </c>
      <c r="K1838" s="16">
        <v>0</v>
      </c>
      <c r="L1838" s="16">
        <v>0</v>
      </c>
      <c r="M1838" s="16">
        <v>0</v>
      </c>
      <c r="N1838" s="16">
        <v>0</v>
      </c>
      <c r="O1838" s="16">
        <v>0</v>
      </c>
      <c r="P1838" s="13" t="str">
        <f t="shared" si="56"/>
        <v>P</v>
      </c>
      <c r="Q1838" s="13">
        <f>IFERROR(VLOOKUP($A1838, 'Fielding Data'!$A$1:$H$12056, 5, 0), 0)</f>
        <v>1</v>
      </c>
      <c r="R1838" s="13">
        <f>IFERROR(VLOOKUP($A1838, 'Fielding Data'!$A$1:$H$12056, 6, 0), 0)</f>
        <v>2</v>
      </c>
      <c r="S1838" s="13">
        <f>IFERROR(VLOOKUP($A1838, 'Fielding Data'!$A$1:$H$12056, 7, 0), 0)</f>
        <v>0</v>
      </c>
      <c r="T1838" s="13">
        <f>IFERROR(VLOOKUP($A1838, 'Fielding Data'!$A$1:$H$12056, 8, 0), 0)</f>
        <v>0</v>
      </c>
      <c r="U1838" s="13">
        <f>SUMIFS('Fielding Data'!E:E, 'Fielding Data'!$A:$A, $A1838)</f>
        <v>1</v>
      </c>
      <c r="V1838" s="13">
        <f>SUMIFS('Fielding Data'!F:F, 'Fielding Data'!$A:$A, $A1838)</f>
        <v>2</v>
      </c>
      <c r="W1838" s="13">
        <f>SUMIFS('Fielding Data'!G:G, 'Fielding Data'!$A:$A, $A1838)</f>
        <v>0</v>
      </c>
      <c r="X1838" s="13">
        <f>SUMIFS('Fielding Data'!H:H, 'Fielding Data'!$A:$A, $A1838)</f>
        <v>0</v>
      </c>
    </row>
    <row r="1839" spans="1:24" x14ac:dyDescent="0.3">
      <c r="A1839" s="13" t="str">
        <f t="shared" si="57"/>
        <v>mauerjo012011</v>
      </c>
      <c r="B1839" s="16" t="s">
        <v>474</v>
      </c>
      <c r="C1839" s="16">
        <v>2011</v>
      </c>
      <c r="D1839" s="16">
        <v>82</v>
      </c>
      <c r="E1839" s="16">
        <v>296</v>
      </c>
      <c r="F1839" s="16">
        <v>38</v>
      </c>
      <c r="G1839" s="16">
        <v>85</v>
      </c>
      <c r="H1839" s="16">
        <v>15</v>
      </c>
      <c r="I1839" s="16">
        <v>0</v>
      </c>
      <c r="J1839" s="16">
        <v>3</v>
      </c>
      <c r="K1839" s="16">
        <v>30</v>
      </c>
      <c r="L1839" s="16">
        <v>0</v>
      </c>
      <c r="M1839" s="16">
        <v>0</v>
      </c>
      <c r="N1839" s="16">
        <v>32</v>
      </c>
      <c r="O1839" s="16">
        <v>38</v>
      </c>
      <c r="P1839" s="13" t="str">
        <f t="shared" si="56"/>
        <v>1B</v>
      </c>
      <c r="Q1839" s="13">
        <f>IFERROR(VLOOKUP($A1839, 'Fielding Data'!$A$1:$H$12056, 5, 0), 0)</f>
        <v>158</v>
      </c>
      <c r="R1839" s="13">
        <f>IFERROR(VLOOKUP($A1839, 'Fielding Data'!$A$1:$H$12056, 6, 0), 0)</f>
        <v>11</v>
      </c>
      <c r="S1839" s="13">
        <f>IFERROR(VLOOKUP($A1839, 'Fielding Data'!$A$1:$H$12056, 7, 0), 0)</f>
        <v>1</v>
      </c>
      <c r="T1839" s="13">
        <f>IFERROR(VLOOKUP($A1839, 'Fielding Data'!$A$1:$H$12056, 8, 0), 0)</f>
        <v>15</v>
      </c>
      <c r="U1839" s="13">
        <f>SUMIFS('Fielding Data'!E:E, 'Fielding Data'!$A:$A, $A1839)</f>
        <v>452</v>
      </c>
      <c r="V1839" s="13">
        <f>SUMIFS('Fielding Data'!F:F, 'Fielding Data'!$A:$A, $A1839)</f>
        <v>29</v>
      </c>
      <c r="W1839" s="13">
        <f>SUMIFS('Fielding Data'!G:G, 'Fielding Data'!$A:$A, $A1839)</f>
        <v>5</v>
      </c>
      <c r="X1839" s="13">
        <f>SUMIFS('Fielding Data'!H:H, 'Fielding Data'!$A:$A, $A1839)</f>
        <v>17</v>
      </c>
    </row>
    <row r="1840" spans="1:24" x14ac:dyDescent="0.3">
      <c r="A1840" s="13" t="str">
        <f t="shared" si="57"/>
        <v>mayayu012011</v>
      </c>
      <c r="B1840" s="16" t="s">
        <v>1331</v>
      </c>
      <c r="C1840" s="16">
        <v>2011</v>
      </c>
      <c r="D1840" s="16">
        <v>10</v>
      </c>
      <c r="E1840" s="16">
        <v>8</v>
      </c>
      <c r="F1840" s="16">
        <v>0</v>
      </c>
      <c r="G1840" s="16">
        <v>0</v>
      </c>
      <c r="H1840" s="16">
        <v>0</v>
      </c>
      <c r="I1840" s="16">
        <v>0</v>
      </c>
      <c r="J1840" s="16">
        <v>0</v>
      </c>
      <c r="K1840" s="16">
        <v>0</v>
      </c>
      <c r="L1840" s="16">
        <v>0</v>
      </c>
      <c r="M1840" s="16">
        <v>0</v>
      </c>
      <c r="N1840" s="16">
        <v>0</v>
      </c>
      <c r="O1840" s="16">
        <v>5</v>
      </c>
      <c r="P1840" s="13" t="str">
        <f t="shared" si="56"/>
        <v>P</v>
      </c>
      <c r="Q1840" s="13">
        <f>IFERROR(VLOOKUP($A1840, 'Fielding Data'!$A$1:$H$12056, 5, 0), 0)</f>
        <v>2</v>
      </c>
      <c r="R1840" s="13">
        <f>IFERROR(VLOOKUP($A1840, 'Fielding Data'!$A$1:$H$12056, 6, 0), 0)</f>
        <v>5</v>
      </c>
      <c r="S1840" s="13">
        <f>IFERROR(VLOOKUP($A1840, 'Fielding Data'!$A$1:$H$12056, 7, 0), 0)</f>
        <v>0</v>
      </c>
      <c r="T1840" s="13">
        <f>IFERROR(VLOOKUP($A1840, 'Fielding Data'!$A$1:$H$12056, 8, 0), 0)</f>
        <v>1</v>
      </c>
      <c r="U1840" s="13">
        <f>SUMIFS('Fielding Data'!E:E, 'Fielding Data'!$A:$A, $A1840)</f>
        <v>2</v>
      </c>
      <c r="V1840" s="13">
        <f>SUMIFS('Fielding Data'!F:F, 'Fielding Data'!$A:$A, $A1840)</f>
        <v>5</v>
      </c>
      <c r="W1840" s="13">
        <f>SUMIFS('Fielding Data'!G:G, 'Fielding Data'!$A:$A, $A1840)</f>
        <v>0</v>
      </c>
      <c r="X1840" s="13">
        <f>SUMIFS('Fielding Data'!H:H, 'Fielding Data'!$A:$A, $A1840)</f>
        <v>1</v>
      </c>
    </row>
    <row r="1841" spans="1:24" x14ac:dyDescent="0.3">
      <c r="A1841" s="13" t="str">
        <f t="shared" si="57"/>
        <v>maybejo022011</v>
      </c>
      <c r="B1841" s="16" t="s">
        <v>1133</v>
      </c>
      <c r="C1841" s="16">
        <v>2011</v>
      </c>
      <c r="D1841" s="16">
        <v>104</v>
      </c>
      <c r="E1841" s="16">
        <v>267</v>
      </c>
      <c r="F1841" s="16">
        <v>37</v>
      </c>
      <c r="G1841" s="16">
        <v>73</v>
      </c>
      <c r="H1841" s="16">
        <v>17</v>
      </c>
      <c r="I1841" s="16">
        <v>1</v>
      </c>
      <c r="J1841" s="16">
        <v>15</v>
      </c>
      <c r="K1841" s="16">
        <v>49</v>
      </c>
      <c r="L1841" s="16">
        <v>8</v>
      </c>
      <c r="M1841" s="16">
        <v>3</v>
      </c>
      <c r="N1841" s="16">
        <v>26</v>
      </c>
      <c r="O1841" s="16">
        <v>55</v>
      </c>
      <c r="P1841" s="13" t="str">
        <f t="shared" si="56"/>
        <v>1B</v>
      </c>
      <c r="Q1841" s="13">
        <f>IFERROR(VLOOKUP($A1841, 'Fielding Data'!$A$1:$H$12056, 5, 0), 0)</f>
        <v>89</v>
      </c>
      <c r="R1841" s="13">
        <f>IFERROR(VLOOKUP($A1841, 'Fielding Data'!$A$1:$H$12056, 6, 0), 0)</f>
        <v>6</v>
      </c>
      <c r="S1841" s="13">
        <f>IFERROR(VLOOKUP($A1841, 'Fielding Data'!$A$1:$H$12056, 7, 0), 0)</f>
        <v>1</v>
      </c>
      <c r="T1841" s="13">
        <f>IFERROR(VLOOKUP($A1841, 'Fielding Data'!$A$1:$H$12056, 8, 0), 0)</f>
        <v>9</v>
      </c>
      <c r="U1841" s="13">
        <f>SUMIFS('Fielding Data'!E:E, 'Fielding Data'!$A:$A, $A1841)</f>
        <v>193</v>
      </c>
      <c r="V1841" s="13">
        <f>SUMIFS('Fielding Data'!F:F, 'Fielding Data'!$A:$A, $A1841)</f>
        <v>8</v>
      </c>
      <c r="W1841" s="13">
        <f>SUMIFS('Fielding Data'!G:G, 'Fielding Data'!$A:$A, $A1841)</f>
        <v>3</v>
      </c>
      <c r="X1841" s="13">
        <f>SUMIFS('Fielding Data'!H:H, 'Fielding Data'!$A:$A, $A1841)</f>
        <v>9</v>
      </c>
    </row>
    <row r="1842" spans="1:24" x14ac:dyDescent="0.3">
      <c r="A1842" s="13" t="str">
        <f t="shared" si="57"/>
        <v>maybica012011</v>
      </c>
      <c r="B1842" s="16" t="s">
        <v>820</v>
      </c>
      <c r="C1842" s="16">
        <v>2011</v>
      </c>
      <c r="D1842" s="16">
        <v>137</v>
      </c>
      <c r="E1842" s="16">
        <v>516</v>
      </c>
      <c r="F1842" s="16">
        <v>82</v>
      </c>
      <c r="G1842" s="16">
        <v>136</v>
      </c>
      <c r="H1842" s="16">
        <v>24</v>
      </c>
      <c r="I1842" s="16">
        <v>8</v>
      </c>
      <c r="J1842" s="16">
        <v>9</v>
      </c>
      <c r="K1842" s="16">
        <v>40</v>
      </c>
      <c r="L1842" s="16">
        <v>40</v>
      </c>
      <c r="M1842" s="16">
        <v>8</v>
      </c>
      <c r="N1842" s="16">
        <v>44</v>
      </c>
      <c r="O1842" s="16">
        <v>125</v>
      </c>
      <c r="P1842" s="13" t="str">
        <f t="shared" si="56"/>
        <v>CF</v>
      </c>
      <c r="Q1842" s="13">
        <f>IFERROR(VLOOKUP($A1842, 'Fielding Data'!$A$1:$H$12056, 5, 0), 0)</f>
        <v>0</v>
      </c>
      <c r="R1842" s="13">
        <f>IFERROR(VLOOKUP($A1842, 'Fielding Data'!$A$1:$H$12056, 6, 0), 0)</f>
        <v>0</v>
      </c>
      <c r="S1842" s="13">
        <f>IFERROR(VLOOKUP($A1842, 'Fielding Data'!$A$1:$H$12056, 7, 0), 0)</f>
        <v>0</v>
      </c>
      <c r="T1842" s="13">
        <f>IFERROR(VLOOKUP($A1842, 'Fielding Data'!$A$1:$H$12056, 8, 0), 0)</f>
        <v>0</v>
      </c>
      <c r="U1842" s="13">
        <f>SUMIFS('Fielding Data'!E:E, 'Fielding Data'!$A:$A, $A1842)</f>
        <v>342</v>
      </c>
      <c r="V1842" s="13">
        <f>SUMIFS('Fielding Data'!F:F, 'Fielding Data'!$A:$A, $A1842)</f>
        <v>2</v>
      </c>
      <c r="W1842" s="13">
        <f>SUMIFS('Fielding Data'!G:G, 'Fielding Data'!$A:$A, $A1842)</f>
        <v>5</v>
      </c>
      <c r="X1842" s="13">
        <f>SUMIFS('Fielding Data'!H:H, 'Fielding Data'!$A:$A, $A1842)</f>
        <v>1</v>
      </c>
    </row>
    <row r="1843" spans="1:24" x14ac:dyDescent="0.3">
      <c r="A1843" s="13" t="str">
        <f t="shared" si="57"/>
        <v>mazzavi012011</v>
      </c>
      <c r="B1843" s="16" t="s">
        <v>1134</v>
      </c>
      <c r="C1843" s="16">
        <v>2011</v>
      </c>
      <c r="D1843" s="16">
        <v>7</v>
      </c>
      <c r="E1843" s="16">
        <v>2</v>
      </c>
      <c r="F1843" s="16">
        <v>0</v>
      </c>
      <c r="G1843" s="16">
        <v>0</v>
      </c>
      <c r="H1843" s="16">
        <v>0</v>
      </c>
      <c r="I1843" s="16">
        <v>0</v>
      </c>
      <c r="J1843" s="16">
        <v>0</v>
      </c>
      <c r="K1843" s="16">
        <v>0</v>
      </c>
      <c r="L1843" s="16">
        <v>0</v>
      </c>
      <c r="M1843" s="16">
        <v>0</v>
      </c>
      <c r="N1843" s="16">
        <v>0</v>
      </c>
      <c r="O1843" s="16">
        <v>2</v>
      </c>
      <c r="P1843" s="13" t="str">
        <f t="shared" si="56"/>
        <v>P</v>
      </c>
      <c r="Q1843" s="13">
        <f>IFERROR(VLOOKUP($A1843, 'Fielding Data'!$A$1:$H$12056, 5, 0), 0)</f>
        <v>1</v>
      </c>
      <c r="R1843" s="13">
        <f>IFERROR(VLOOKUP($A1843, 'Fielding Data'!$A$1:$H$12056, 6, 0), 0)</f>
        <v>3</v>
      </c>
      <c r="S1843" s="13">
        <f>IFERROR(VLOOKUP($A1843, 'Fielding Data'!$A$1:$H$12056, 7, 0), 0)</f>
        <v>0</v>
      </c>
      <c r="T1843" s="13">
        <f>IFERROR(VLOOKUP($A1843, 'Fielding Data'!$A$1:$H$12056, 8, 0), 0)</f>
        <v>0</v>
      </c>
      <c r="U1843" s="13">
        <f>SUMIFS('Fielding Data'!E:E, 'Fielding Data'!$A:$A, $A1843)</f>
        <v>1</v>
      </c>
      <c r="V1843" s="13">
        <f>SUMIFS('Fielding Data'!F:F, 'Fielding Data'!$A:$A, $A1843)</f>
        <v>3</v>
      </c>
      <c r="W1843" s="13">
        <f>SUMIFS('Fielding Data'!G:G, 'Fielding Data'!$A:$A, $A1843)</f>
        <v>0</v>
      </c>
      <c r="X1843" s="13">
        <f>SUMIFS('Fielding Data'!H:H, 'Fielding Data'!$A:$A, $A1843)</f>
        <v>0</v>
      </c>
    </row>
    <row r="1844" spans="1:24" x14ac:dyDescent="0.3">
      <c r="A1844" s="13" t="str">
        <f t="shared" si="57"/>
        <v>mcallza012011</v>
      </c>
      <c r="B1844" s="16" t="s">
        <v>1560</v>
      </c>
      <c r="C1844" s="16">
        <v>2011</v>
      </c>
      <c r="D1844" s="16">
        <v>4</v>
      </c>
      <c r="E1844" s="16">
        <v>0</v>
      </c>
      <c r="F1844" s="16">
        <v>0</v>
      </c>
      <c r="G1844" s="16">
        <v>0</v>
      </c>
      <c r="H1844" s="16">
        <v>0</v>
      </c>
      <c r="I1844" s="16">
        <v>0</v>
      </c>
      <c r="J1844" s="16">
        <v>0</v>
      </c>
      <c r="K1844" s="16">
        <v>0</v>
      </c>
      <c r="L1844" s="16">
        <v>0</v>
      </c>
      <c r="M1844" s="16">
        <v>0</v>
      </c>
      <c r="N1844" s="16">
        <v>0</v>
      </c>
      <c r="O1844" s="16">
        <v>0</v>
      </c>
      <c r="P1844" s="13" t="str">
        <f t="shared" si="56"/>
        <v>P</v>
      </c>
      <c r="Q1844" s="13">
        <f>IFERROR(VLOOKUP($A1844, 'Fielding Data'!$A$1:$H$12056, 5, 0), 0)</f>
        <v>0</v>
      </c>
      <c r="R1844" s="13">
        <f>IFERROR(VLOOKUP($A1844, 'Fielding Data'!$A$1:$H$12056, 6, 0), 0)</f>
        <v>1</v>
      </c>
      <c r="S1844" s="13">
        <f>IFERROR(VLOOKUP($A1844, 'Fielding Data'!$A$1:$H$12056, 7, 0), 0)</f>
        <v>1</v>
      </c>
      <c r="T1844" s="13">
        <f>IFERROR(VLOOKUP($A1844, 'Fielding Data'!$A$1:$H$12056, 8, 0), 0)</f>
        <v>0</v>
      </c>
      <c r="U1844" s="13">
        <f>SUMIFS('Fielding Data'!E:E, 'Fielding Data'!$A:$A, $A1844)</f>
        <v>0</v>
      </c>
      <c r="V1844" s="13">
        <f>SUMIFS('Fielding Data'!F:F, 'Fielding Data'!$A:$A, $A1844)</f>
        <v>1</v>
      </c>
      <c r="W1844" s="13">
        <f>SUMIFS('Fielding Data'!G:G, 'Fielding Data'!$A:$A, $A1844)</f>
        <v>1</v>
      </c>
      <c r="X1844" s="13">
        <f>SUMIFS('Fielding Data'!H:H, 'Fielding Data'!$A:$A, $A1844)</f>
        <v>0</v>
      </c>
    </row>
    <row r="1845" spans="1:24" x14ac:dyDescent="0.3">
      <c r="A1845" s="13" t="str">
        <f t="shared" si="57"/>
        <v>mccanbr012011</v>
      </c>
      <c r="B1845" s="16" t="s">
        <v>570</v>
      </c>
      <c r="C1845" s="16">
        <v>2011</v>
      </c>
      <c r="D1845" s="16">
        <v>128</v>
      </c>
      <c r="E1845" s="16">
        <v>466</v>
      </c>
      <c r="F1845" s="16">
        <v>51</v>
      </c>
      <c r="G1845" s="16">
        <v>126</v>
      </c>
      <c r="H1845" s="16">
        <v>19</v>
      </c>
      <c r="I1845" s="16">
        <v>0</v>
      </c>
      <c r="J1845" s="16">
        <v>24</v>
      </c>
      <c r="K1845" s="16">
        <v>71</v>
      </c>
      <c r="L1845" s="16">
        <v>3</v>
      </c>
      <c r="M1845" s="16">
        <v>2</v>
      </c>
      <c r="N1845" s="16">
        <v>57</v>
      </c>
      <c r="O1845" s="16">
        <v>89</v>
      </c>
      <c r="P1845" s="13" t="str">
        <f t="shared" si="56"/>
        <v>C</v>
      </c>
      <c r="Q1845" s="13">
        <f>IFERROR(VLOOKUP($A1845, 'Fielding Data'!$A$1:$H$12056, 5, 0), 0)</f>
        <v>978</v>
      </c>
      <c r="R1845" s="13">
        <f>IFERROR(VLOOKUP($A1845, 'Fielding Data'!$A$1:$H$12056, 6, 0), 0)</f>
        <v>78</v>
      </c>
      <c r="S1845" s="13">
        <f>IFERROR(VLOOKUP($A1845, 'Fielding Data'!$A$1:$H$12056, 7, 0), 0)</f>
        <v>5</v>
      </c>
      <c r="T1845" s="13">
        <f>IFERROR(VLOOKUP($A1845, 'Fielding Data'!$A$1:$H$12056, 8, 0), 0)</f>
        <v>14</v>
      </c>
      <c r="U1845" s="13">
        <f>SUMIFS('Fielding Data'!E:E, 'Fielding Data'!$A:$A, $A1845)</f>
        <v>978</v>
      </c>
      <c r="V1845" s="13">
        <f>SUMIFS('Fielding Data'!F:F, 'Fielding Data'!$A:$A, $A1845)</f>
        <v>78</v>
      </c>
      <c r="W1845" s="13">
        <f>SUMIFS('Fielding Data'!G:G, 'Fielding Data'!$A:$A, $A1845)</f>
        <v>5</v>
      </c>
      <c r="X1845" s="13">
        <f>SUMIFS('Fielding Data'!H:H, 'Fielding Data'!$A:$A, $A1845)</f>
        <v>14</v>
      </c>
    </row>
    <row r="1846" spans="1:24" x14ac:dyDescent="0.3">
      <c r="A1846" s="13" t="str">
        <f t="shared" si="57"/>
        <v>mccarbr012011</v>
      </c>
      <c r="B1846" s="16" t="s">
        <v>571</v>
      </c>
      <c r="C1846" s="16">
        <v>2011</v>
      </c>
      <c r="D1846" s="16">
        <v>25</v>
      </c>
      <c r="E1846" s="16">
        <v>0</v>
      </c>
      <c r="F1846" s="16">
        <v>0</v>
      </c>
      <c r="G1846" s="16">
        <v>0</v>
      </c>
      <c r="H1846" s="16">
        <v>0</v>
      </c>
      <c r="I1846" s="16">
        <v>0</v>
      </c>
      <c r="J1846" s="16">
        <v>0</v>
      </c>
      <c r="K1846" s="16">
        <v>0</v>
      </c>
      <c r="L1846" s="16">
        <v>0</v>
      </c>
      <c r="M1846" s="16">
        <v>0</v>
      </c>
      <c r="N1846" s="16">
        <v>0</v>
      </c>
      <c r="O1846" s="16">
        <v>0</v>
      </c>
      <c r="P1846" s="13" t="str">
        <f t="shared" si="56"/>
        <v>P</v>
      </c>
      <c r="Q1846" s="13">
        <f>IFERROR(VLOOKUP($A1846, 'Fielding Data'!$A$1:$H$12056, 5, 0), 0)</f>
        <v>12</v>
      </c>
      <c r="R1846" s="13">
        <f>IFERROR(VLOOKUP($A1846, 'Fielding Data'!$A$1:$H$12056, 6, 0), 0)</f>
        <v>22</v>
      </c>
      <c r="S1846" s="13">
        <f>IFERROR(VLOOKUP($A1846, 'Fielding Data'!$A$1:$H$12056, 7, 0), 0)</f>
        <v>4</v>
      </c>
      <c r="T1846" s="13">
        <f>IFERROR(VLOOKUP($A1846, 'Fielding Data'!$A$1:$H$12056, 8, 0), 0)</f>
        <v>1</v>
      </c>
      <c r="U1846" s="13">
        <f>SUMIFS('Fielding Data'!E:E, 'Fielding Data'!$A:$A, $A1846)</f>
        <v>12</v>
      </c>
      <c r="V1846" s="13">
        <f>SUMIFS('Fielding Data'!F:F, 'Fielding Data'!$A:$A, $A1846)</f>
        <v>22</v>
      </c>
      <c r="W1846" s="13">
        <f>SUMIFS('Fielding Data'!G:G, 'Fielding Data'!$A:$A, $A1846)</f>
        <v>4</v>
      </c>
      <c r="X1846" s="13">
        <f>SUMIFS('Fielding Data'!H:H, 'Fielding Data'!$A:$A, $A1846)</f>
        <v>1</v>
      </c>
    </row>
    <row r="1847" spans="1:24" x14ac:dyDescent="0.3">
      <c r="A1847" s="13" t="str">
        <f t="shared" si="57"/>
        <v>mccleky012011</v>
      </c>
      <c r="B1847" s="16" t="s">
        <v>961</v>
      </c>
      <c r="C1847" s="16">
        <v>2011</v>
      </c>
      <c r="D1847" s="16">
        <v>44</v>
      </c>
      <c r="E1847" s="16">
        <v>35</v>
      </c>
      <c r="F1847" s="16">
        <v>3</v>
      </c>
      <c r="G1847" s="16">
        <v>5</v>
      </c>
      <c r="H1847" s="16">
        <v>1</v>
      </c>
      <c r="I1847" s="16">
        <v>0</v>
      </c>
      <c r="J1847" s="16">
        <v>0</v>
      </c>
      <c r="K1847" s="16">
        <v>4</v>
      </c>
      <c r="L1847" s="16">
        <v>0</v>
      </c>
      <c r="M1847" s="16">
        <v>0</v>
      </c>
      <c r="N1847" s="16">
        <v>1</v>
      </c>
      <c r="O1847" s="16">
        <v>12</v>
      </c>
      <c r="P1847" s="13" t="str">
        <f t="shared" si="56"/>
        <v>P</v>
      </c>
      <c r="Q1847" s="13">
        <f>IFERROR(VLOOKUP($A1847, 'Fielding Data'!$A$1:$H$12056, 5, 0), 0)</f>
        <v>14</v>
      </c>
      <c r="R1847" s="13">
        <f>IFERROR(VLOOKUP($A1847, 'Fielding Data'!$A$1:$H$12056, 6, 0), 0)</f>
        <v>20</v>
      </c>
      <c r="S1847" s="13">
        <f>IFERROR(VLOOKUP($A1847, 'Fielding Data'!$A$1:$H$12056, 7, 0), 0)</f>
        <v>1</v>
      </c>
      <c r="T1847" s="13">
        <f>IFERROR(VLOOKUP($A1847, 'Fielding Data'!$A$1:$H$12056, 8, 0), 0)</f>
        <v>3</v>
      </c>
      <c r="U1847" s="13">
        <f>SUMIFS('Fielding Data'!E:E, 'Fielding Data'!$A:$A, $A1847)</f>
        <v>14</v>
      </c>
      <c r="V1847" s="13">
        <f>SUMIFS('Fielding Data'!F:F, 'Fielding Data'!$A:$A, $A1847)</f>
        <v>20</v>
      </c>
      <c r="W1847" s="13">
        <f>SUMIFS('Fielding Data'!G:G, 'Fielding Data'!$A:$A, $A1847)</f>
        <v>1</v>
      </c>
      <c r="X1847" s="13">
        <f>SUMIFS('Fielding Data'!H:H, 'Fielding Data'!$A:$A, $A1847)</f>
        <v>3</v>
      </c>
    </row>
    <row r="1848" spans="1:24" x14ac:dyDescent="0.3">
      <c r="A1848" s="13" t="str">
        <f t="shared" si="57"/>
        <v>mcclemi012011</v>
      </c>
      <c r="B1848" s="16" t="s">
        <v>1333</v>
      </c>
      <c r="C1848" s="16">
        <v>2011</v>
      </c>
      <c r="D1848" s="16">
        <v>9</v>
      </c>
      <c r="E1848" s="16">
        <v>0</v>
      </c>
      <c r="F1848" s="16">
        <v>0</v>
      </c>
      <c r="G1848" s="16">
        <v>0</v>
      </c>
      <c r="H1848" s="16">
        <v>0</v>
      </c>
      <c r="I1848" s="16">
        <v>0</v>
      </c>
      <c r="J1848" s="16">
        <v>0</v>
      </c>
      <c r="K1848" s="16">
        <v>0</v>
      </c>
      <c r="L1848" s="16">
        <v>0</v>
      </c>
      <c r="M1848" s="16">
        <v>0</v>
      </c>
      <c r="N1848" s="16">
        <v>0</v>
      </c>
      <c r="O1848" s="16">
        <v>0</v>
      </c>
      <c r="P1848" s="13" t="str">
        <f t="shared" si="56"/>
        <v>P</v>
      </c>
      <c r="Q1848" s="13">
        <f>IFERROR(VLOOKUP($A1848, 'Fielding Data'!$A$1:$H$12056, 5, 0), 0)</f>
        <v>1</v>
      </c>
      <c r="R1848" s="13">
        <f>IFERROR(VLOOKUP($A1848, 'Fielding Data'!$A$1:$H$12056, 6, 0), 0)</f>
        <v>3</v>
      </c>
      <c r="S1848" s="13">
        <f>IFERROR(VLOOKUP($A1848, 'Fielding Data'!$A$1:$H$12056, 7, 0), 0)</f>
        <v>0</v>
      </c>
      <c r="T1848" s="13">
        <f>IFERROR(VLOOKUP($A1848, 'Fielding Data'!$A$1:$H$12056, 8, 0), 0)</f>
        <v>0</v>
      </c>
      <c r="U1848" s="13">
        <f>SUMIFS('Fielding Data'!E:E, 'Fielding Data'!$A:$A, $A1848)</f>
        <v>1</v>
      </c>
      <c r="V1848" s="13">
        <f>SUMIFS('Fielding Data'!F:F, 'Fielding Data'!$A:$A, $A1848)</f>
        <v>3</v>
      </c>
      <c r="W1848" s="13">
        <f>SUMIFS('Fielding Data'!G:G, 'Fielding Data'!$A:$A, $A1848)</f>
        <v>0</v>
      </c>
      <c r="X1848" s="13">
        <f>SUMIFS('Fielding Data'!H:H, 'Fielding Data'!$A:$A, $A1848)</f>
        <v>0</v>
      </c>
    </row>
    <row r="1849" spans="1:24" x14ac:dyDescent="0.3">
      <c r="A1849" s="13" t="str">
        <f t="shared" si="57"/>
        <v>mccoymi012011</v>
      </c>
      <c r="B1849" s="16" t="s">
        <v>1135</v>
      </c>
      <c r="C1849" s="16">
        <v>2011</v>
      </c>
      <c r="D1849" s="16">
        <v>80</v>
      </c>
      <c r="E1849" s="16">
        <v>197</v>
      </c>
      <c r="F1849" s="16">
        <v>26</v>
      </c>
      <c r="G1849" s="16">
        <v>39</v>
      </c>
      <c r="H1849" s="16">
        <v>8</v>
      </c>
      <c r="I1849" s="16">
        <v>0</v>
      </c>
      <c r="J1849" s="16">
        <v>2</v>
      </c>
      <c r="K1849" s="16">
        <v>10</v>
      </c>
      <c r="L1849" s="16">
        <v>12</v>
      </c>
      <c r="M1849" s="16">
        <v>2</v>
      </c>
      <c r="N1849" s="16">
        <v>25</v>
      </c>
      <c r="O1849" s="16">
        <v>41</v>
      </c>
      <c r="P1849" s="13" t="str">
        <f t="shared" si="56"/>
        <v>2B</v>
      </c>
      <c r="Q1849" s="13">
        <f>IFERROR(VLOOKUP($A1849, 'Fielding Data'!$A$1:$H$12056, 5, 0), 0)</f>
        <v>16</v>
      </c>
      <c r="R1849" s="13">
        <f>IFERROR(VLOOKUP($A1849, 'Fielding Data'!$A$1:$H$12056, 6, 0), 0)</f>
        <v>32</v>
      </c>
      <c r="S1849" s="13">
        <f>IFERROR(VLOOKUP($A1849, 'Fielding Data'!$A$1:$H$12056, 7, 0), 0)</f>
        <v>1</v>
      </c>
      <c r="T1849" s="13">
        <f>IFERROR(VLOOKUP($A1849, 'Fielding Data'!$A$1:$H$12056, 8, 0), 0)</f>
        <v>4</v>
      </c>
      <c r="U1849" s="13">
        <f>SUMIFS('Fielding Data'!E:E, 'Fielding Data'!$A:$A, $A1849)</f>
        <v>100</v>
      </c>
      <c r="V1849" s="13">
        <f>SUMIFS('Fielding Data'!F:F, 'Fielding Data'!$A:$A, $A1849)</f>
        <v>120</v>
      </c>
      <c r="W1849" s="13">
        <f>SUMIFS('Fielding Data'!G:G, 'Fielding Data'!$A:$A, $A1849)</f>
        <v>5</v>
      </c>
      <c r="X1849" s="13">
        <f>SUMIFS('Fielding Data'!H:H, 'Fielding Data'!$A:$A, $A1849)</f>
        <v>18</v>
      </c>
    </row>
    <row r="1850" spans="1:24" x14ac:dyDescent="0.3">
      <c r="A1850" s="13" t="str">
        <f t="shared" si="57"/>
        <v>mccutan012011</v>
      </c>
      <c r="B1850" s="16" t="s">
        <v>1136</v>
      </c>
      <c r="C1850" s="16">
        <v>2011</v>
      </c>
      <c r="D1850" s="16">
        <v>158</v>
      </c>
      <c r="E1850" s="16">
        <v>572</v>
      </c>
      <c r="F1850" s="16">
        <v>87</v>
      </c>
      <c r="G1850" s="16">
        <v>148</v>
      </c>
      <c r="H1850" s="16">
        <v>34</v>
      </c>
      <c r="I1850" s="16">
        <v>5</v>
      </c>
      <c r="J1850" s="16">
        <v>23</v>
      </c>
      <c r="K1850" s="16">
        <v>89</v>
      </c>
      <c r="L1850" s="16">
        <v>23</v>
      </c>
      <c r="M1850" s="16">
        <v>10</v>
      </c>
      <c r="N1850" s="16">
        <v>89</v>
      </c>
      <c r="O1850" s="16">
        <v>126</v>
      </c>
      <c r="P1850" s="13" t="str">
        <f t="shared" si="56"/>
        <v>CF</v>
      </c>
      <c r="Q1850" s="13">
        <f>IFERROR(VLOOKUP($A1850, 'Fielding Data'!$A$1:$H$12056, 5, 0), 0)</f>
        <v>0</v>
      </c>
      <c r="R1850" s="13">
        <f>IFERROR(VLOOKUP($A1850, 'Fielding Data'!$A$1:$H$12056, 6, 0), 0)</f>
        <v>0</v>
      </c>
      <c r="S1850" s="13">
        <f>IFERROR(VLOOKUP($A1850, 'Fielding Data'!$A$1:$H$12056, 7, 0), 0)</f>
        <v>0</v>
      </c>
      <c r="T1850" s="13">
        <f>IFERROR(VLOOKUP($A1850, 'Fielding Data'!$A$1:$H$12056, 8, 0), 0)</f>
        <v>0</v>
      </c>
      <c r="U1850" s="13">
        <f>SUMIFS('Fielding Data'!E:E, 'Fielding Data'!$A:$A, $A1850)</f>
        <v>414</v>
      </c>
      <c r="V1850" s="13">
        <f>SUMIFS('Fielding Data'!F:F, 'Fielding Data'!$A:$A, $A1850)</f>
        <v>9</v>
      </c>
      <c r="W1850" s="13">
        <f>SUMIFS('Fielding Data'!G:G, 'Fielding Data'!$A:$A, $A1850)</f>
        <v>7</v>
      </c>
      <c r="X1850" s="13">
        <f>SUMIFS('Fielding Data'!H:H, 'Fielding Data'!$A:$A, $A1850)</f>
        <v>5</v>
      </c>
    </row>
    <row r="1851" spans="1:24" x14ac:dyDescent="0.3">
      <c r="A1851" s="13" t="str">
        <f t="shared" si="57"/>
        <v>mccutda012011</v>
      </c>
      <c r="B1851" s="16" t="s">
        <v>1137</v>
      </c>
      <c r="C1851" s="16">
        <v>2011</v>
      </c>
      <c r="D1851" s="16">
        <v>73</v>
      </c>
      <c r="E1851" s="16">
        <v>5</v>
      </c>
      <c r="F1851" s="16">
        <v>0</v>
      </c>
      <c r="G1851" s="16">
        <v>0</v>
      </c>
      <c r="H1851" s="16">
        <v>0</v>
      </c>
      <c r="I1851" s="16">
        <v>0</v>
      </c>
      <c r="J1851" s="16">
        <v>0</v>
      </c>
      <c r="K1851" s="16">
        <v>0</v>
      </c>
      <c r="L1851" s="16">
        <v>0</v>
      </c>
      <c r="M1851" s="16">
        <v>0</v>
      </c>
      <c r="N1851" s="16">
        <v>0</v>
      </c>
      <c r="O1851" s="16">
        <v>0</v>
      </c>
      <c r="P1851" s="13" t="str">
        <f t="shared" si="56"/>
        <v>P</v>
      </c>
      <c r="Q1851" s="13">
        <f>IFERROR(VLOOKUP($A1851, 'Fielding Data'!$A$1:$H$12056, 5, 0), 0)</f>
        <v>7</v>
      </c>
      <c r="R1851" s="13">
        <f>IFERROR(VLOOKUP($A1851, 'Fielding Data'!$A$1:$H$12056, 6, 0), 0)</f>
        <v>6</v>
      </c>
      <c r="S1851" s="13">
        <f>IFERROR(VLOOKUP($A1851, 'Fielding Data'!$A$1:$H$12056, 7, 0), 0)</f>
        <v>2</v>
      </c>
      <c r="T1851" s="13">
        <f>IFERROR(VLOOKUP($A1851, 'Fielding Data'!$A$1:$H$12056, 8, 0), 0)</f>
        <v>0</v>
      </c>
      <c r="U1851" s="13">
        <f>SUMIFS('Fielding Data'!E:E, 'Fielding Data'!$A:$A, $A1851)</f>
        <v>7</v>
      </c>
      <c r="V1851" s="13">
        <f>SUMIFS('Fielding Data'!F:F, 'Fielding Data'!$A:$A, $A1851)</f>
        <v>6</v>
      </c>
      <c r="W1851" s="13">
        <f>SUMIFS('Fielding Data'!G:G, 'Fielding Data'!$A:$A, $A1851)</f>
        <v>2</v>
      </c>
      <c r="X1851" s="13">
        <f>SUMIFS('Fielding Data'!H:H, 'Fielding Data'!$A:$A, $A1851)</f>
        <v>0</v>
      </c>
    </row>
    <row r="1852" spans="1:24" x14ac:dyDescent="0.3">
      <c r="A1852" s="13" t="str">
        <f t="shared" si="57"/>
        <v>mcdonda022011</v>
      </c>
      <c r="B1852" s="16" t="s">
        <v>475</v>
      </c>
      <c r="C1852" s="16">
        <v>2011</v>
      </c>
      <c r="D1852" s="16">
        <v>79</v>
      </c>
      <c r="E1852" s="16">
        <v>157</v>
      </c>
      <c r="F1852" s="16">
        <v>26</v>
      </c>
      <c r="G1852" s="16">
        <v>37</v>
      </c>
      <c r="H1852" s="16">
        <v>6</v>
      </c>
      <c r="I1852" s="16">
        <v>1</v>
      </c>
      <c r="J1852" s="16">
        <v>6</v>
      </c>
      <c r="K1852" s="16">
        <v>24</v>
      </c>
      <c r="L1852" s="16">
        <v>2</v>
      </c>
      <c r="M1852" s="16">
        <v>3</v>
      </c>
      <c r="N1852" s="16">
        <v>14</v>
      </c>
      <c r="O1852" s="16">
        <v>33</v>
      </c>
      <c r="P1852" s="13" t="str">
        <f t="shared" si="56"/>
        <v>CF</v>
      </c>
      <c r="Q1852" s="13">
        <f>IFERROR(VLOOKUP($A1852, 'Fielding Data'!$A$1:$H$12056, 5, 0), 0)</f>
        <v>0</v>
      </c>
      <c r="R1852" s="13">
        <f>IFERROR(VLOOKUP($A1852, 'Fielding Data'!$A$1:$H$12056, 6, 0), 0)</f>
        <v>0</v>
      </c>
      <c r="S1852" s="13">
        <f>IFERROR(VLOOKUP($A1852, 'Fielding Data'!$A$1:$H$12056, 7, 0), 0)</f>
        <v>0</v>
      </c>
      <c r="T1852" s="13">
        <f>IFERROR(VLOOKUP($A1852, 'Fielding Data'!$A$1:$H$12056, 8, 0), 0)</f>
        <v>0</v>
      </c>
      <c r="U1852" s="13">
        <f>SUMIFS('Fielding Data'!E:E, 'Fielding Data'!$A:$A, $A1852)</f>
        <v>90</v>
      </c>
      <c r="V1852" s="13">
        <f>SUMIFS('Fielding Data'!F:F, 'Fielding Data'!$A:$A, $A1852)</f>
        <v>3</v>
      </c>
      <c r="W1852" s="13">
        <f>SUMIFS('Fielding Data'!G:G, 'Fielding Data'!$A:$A, $A1852)</f>
        <v>3</v>
      </c>
      <c r="X1852" s="13">
        <f>SUMIFS('Fielding Data'!H:H, 'Fielding Data'!$A:$A, $A1852)</f>
        <v>0</v>
      </c>
    </row>
    <row r="1853" spans="1:24" x14ac:dyDescent="0.3">
      <c r="A1853" s="13" t="str">
        <f t="shared" si="57"/>
        <v>mcdonja032011</v>
      </c>
      <c r="B1853" s="16" t="s">
        <v>962</v>
      </c>
      <c r="C1853" s="16">
        <v>2011</v>
      </c>
      <c r="D1853" s="16">
        <v>31</v>
      </c>
      <c r="E1853" s="16">
        <v>55</v>
      </c>
      <c r="F1853" s="16">
        <v>3</v>
      </c>
      <c r="G1853" s="16">
        <v>5</v>
      </c>
      <c r="H1853" s="16">
        <v>1</v>
      </c>
      <c r="I1853" s="16">
        <v>0</v>
      </c>
      <c r="J1853" s="16">
        <v>0</v>
      </c>
      <c r="K1853" s="16">
        <v>3</v>
      </c>
      <c r="L1853" s="16">
        <v>0</v>
      </c>
      <c r="M1853" s="16">
        <v>0</v>
      </c>
      <c r="N1853" s="16">
        <v>3</v>
      </c>
      <c r="O1853" s="16">
        <v>29</v>
      </c>
      <c r="P1853" s="13" t="str">
        <f t="shared" si="56"/>
        <v>P</v>
      </c>
      <c r="Q1853" s="13">
        <f>IFERROR(VLOOKUP($A1853, 'Fielding Data'!$A$1:$H$12056, 5, 0), 0)</f>
        <v>8</v>
      </c>
      <c r="R1853" s="13">
        <f>IFERROR(VLOOKUP($A1853, 'Fielding Data'!$A$1:$H$12056, 6, 0), 0)</f>
        <v>19</v>
      </c>
      <c r="S1853" s="13">
        <f>IFERROR(VLOOKUP($A1853, 'Fielding Data'!$A$1:$H$12056, 7, 0), 0)</f>
        <v>1</v>
      </c>
      <c r="T1853" s="13">
        <f>IFERROR(VLOOKUP($A1853, 'Fielding Data'!$A$1:$H$12056, 8, 0), 0)</f>
        <v>0</v>
      </c>
      <c r="U1853" s="13">
        <f>SUMIFS('Fielding Data'!E:E, 'Fielding Data'!$A:$A, $A1853)</f>
        <v>8</v>
      </c>
      <c r="V1853" s="13">
        <f>SUMIFS('Fielding Data'!F:F, 'Fielding Data'!$A:$A, $A1853)</f>
        <v>19</v>
      </c>
      <c r="W1853" s="13">
        <f>SUMIFS('Fielding Data'!G:G, 'Fielding Data'!$A:$A, $A1853)</f>
        <v>1</v>
      </c>
      <c r="X1853" s="13">
        <f>SUMIFS('Fielding Data'!H:H, 'Fielding Data'!$A:$A, $A1853)</f>
        <v>0</v>
      </c>
    </row>
    <row r="1854" spans="1:24" x14ac:dyDescent="0.3">
      <c r="A1854" s="13" t="str">
        <f t="shared" si="57"/>
        <v>mcgeeja012011</v>
      </c>
      <c r="B1854" s="16" t="s">
        <v>1334</v>
      </c>
      <c r="C1854" s="16">
        <v>2011</v>
      </c>
      <c r="D1854" s="16">
        <v>37</v>
      </c>
      <c r="E1854" s="16">
        <v>0</v>
      </c>
      <c r="F1854" s="16">
        <v>0</v>
      </c>
      <c r="G1854" s="16">
        <v>0</v>
      </c>
      <c r="H1854" s="16">
        <v>0</v>
      </c>
      <c r="I1854" s="16">
        <v>0</v>
      </c>
      <c r="J1854" s="16">
        <v>0</v>
      </c>
      <c r="K1854" s="16">
        <v>0</v>
      </c>
      <c r="L1854" s="16">
        <v>0</v>
      </c>
      <c r="M1854" s="16">
        <v>0</v>
      </c>
      <c r="N1854" s="16">
        <v>0</v>
      </c>
      <c r="O1854" s="16">
        <v>0</v>
      </c>
      <c r="P1854" s="13" t="str">
        <f t="shared" si="56"/>
        <v>P</v>
      </c>
      <c r="Q1854" s="13">
        <f>IFERROR(VLOOKUP($A1854, 'Fielding Data'!$A$1:$H$12056, 5, 0), 0)</f>
        <v>0</v>
      </c>
      <c r="R1854" s="13">
        <f>IFERROR(VLOOKUP($A1854, 'Fielding Data'!$A$1:$H$12056, 6, 0), 0)</f>
        <v>3</v>
      </c>
      <c r="S1854" s="13">
        <f>IFERROR(VLOOKUP($A1854, 'Fielding Data'!$A$1:$H$12056, 7, 0), 0)</f>
        <v>0</v>
      </c>
      <c r="T1854" s="13">
        <f>IFERROR(VLOOKUP($A1854, 'Fielding Data'!$A$1:$H$12056, 8, 0), 0)</f>
        <v>0</v>
      </c>
      <c r="U1854" s="13">
        <f>SUMIFS('Fielding Data'!E:E, 'Fielding Data'!$A:$A, $A1854)</f>
        <v>0</v>
      </c>
      <c r="V1854" s="13">
        <f>SUMIFS('Fielding Data'!F:F, 'Fielding Data'!$A:$A, $A1854)</f>
        <v>3</v>
      </c>
      <c r="W1854" s="13">
        <f>SUMIFS('Fielding Data'!G:G, 'Fielding Data'!$A:$A, $A1854)</f>
        <v>0</v>
      </c>
      <c r="X1854" s="13">
        <f>SUMIFS('Fielding Data'!H:H, 'Fielding Data'!$A:$A, $A1854)</f>
        <v>0</v>
      </c>
    </row>
    <row r="1855" spans="1:24" x14ac:dyDescent="0.3">
      <c r="A1855" s="13" t="str">
        <f t="shared" si="57"/>
        <v>mcgehca012011</v>
      </c>
      <c r="B1855" s="16" t="s">
        <v>963</v>
      </c>
      <c r="C1855" s="16">
        <v>2011</v>
      </c>
      <c r="D1855" s="16">
        <v>155</v>
      </c>
      <c r="E1855" s="16">
        <v>546</v>
      </c>
      <c r="F1855" s="16">
        <v>46</v>
      </c>
      <c r="G1855" s="16">
        <v>122</v>
      </c>
      <c r="H1855" s="16">
        <v>24</v>
      </c>
      <c r="I1855" s="16">
        <v>2</v>
      </c>
      <c r="J1855" s="16">
        <v>13</v>
      </c>
      <c r="K1855" s="16">
        <v>67</v>
      </c>
      <c r="L1855" s="16">
        <v>0</v>
      </c>
      <c r="M1855" s="16">
        <v>3</v>
      </c>
      <c r="N1855" s="16">
        <v>45</v>
      </c>
      <c r="O1855" s="16">
        <v>104</v>
      </c>
      <c r="P1855" s="13" t="str">
        <f t="shared" si="56"/>
        <v>1B</v>
      </c>
      <c r="Q1855" s="13">
        <f>IFERROR(VLOOKUP($A1855, 'Fielding Data'!$A$1:$H$12056, 5, 0), 0)</f>
        <v>6</v>
      </c>
      <c r="R1855" s="13">
        <f>IFERROR(VLOOKUP($A1855, 'Fielding Data'!$A$1:$H$12056, 6, 0), 0)</f>
        <v>0</v>
      </c>
      <c r="S1855" s="13">
        <f>IFERROR(VLOOKUP($A1855, 'Fielding Data'!$A$1:$H$12056, 7, 0), 0)</f>
        <v>0</v>
      </c>
      <c r="T1855" s="13">
        <f>IFERROR(VLOOKUP($A1855, 'Fielding Data'!$A$1:$H$12056, 8, 0), 0)</f>
        <v>1</v>
      </c>
      <c r="U1855" s="13">
        <f>SUMIFS('Fielding Data'!E:E, 'Fielding Data'!$A:$A, $A1855)</f>
        <v>78</v>
      </c>
      <c r="V1855" s="13">
        <f>SUMIFS('Fielding Data'!F:F, 'Fielding Data'!$A:$A, $A1855)</f>
        <v>255</v>
      </c>
      <c r="W1855" s="13">
        <f>SUMIFS('Fielding Data'!G:G, 'Fielding Data'!$A:$A, $A1855)</f>
        <v>20</v>
      </c>
      <c r="X1855" s="13">
        <f>SUMIFS('Fielding Data'!H:H, 'Fielding Data'!$A:$A, $A1855)</f>
        <v>18</v>
      </c>
    </row>
    <row r="1856" spans="1:24" x14ac:dyDescent="0.3">
      <c r="A1856" s="13" t="str">
        <f t="shared" si="57"/>
        <v>mcgowdu012011</v>
      </c>
      <c r="B1856" s="16" t="s">
        <v>572</v>
      </c>
      <c r="C1856" s="16">
        <v>2011</v>
      </c>
      <c r="D1856" s="16">
        <v>5</v>
      </c>
      <c r="E1856" s="16">
        <v>0</v>
      </c>
      <c r="F1856" s="16">
        <v>0</v>
      </c>
      <c r="G1856" s="16">
        <v>0</v>
      </c>
      <c r="H1856" s="16">
        <v>0</v>
      </c>
      <c r="I1856" s="16">
        <v>0</v>
      </c>
      <c r="J1856" s="16">
        <v>0</v>
      </c>
      <c r="K1856" s="16">
        <v>0</v>
      </c>
      <c r="L1856" s="16">
        <v>0</v>
      </c>
      <c r="M1856" s="16">
        <v>0</v>
      </c>
      <c r="N1856" s="16">
        <v>0</v>
      </c>
      <c r="O1856" s="16">
        <v>0</v>
      </c>
      <c r="P1856" s="13" t="str">
        <f t="shared" si="56"/>
        <v>P</v>
      </c>
      <c r="Q1856" s="13">
        <f>IFERROR(VLOOKUP($A1856, 'Fielding Data'!$A$1:$H$12056, 5, 0), 0)</f>
        <v>1</v>
      </c>
      <c r="R1856" s="13">
        <f>IFERROR(VLOOKUP($A1856, 'Fielding Data'!$A$1:$H$12056, 6, 0), 0)</f>
        <v>1</v>
      </c>
      <c r="S1856" s="13">
        <f>IFERROR(VLOOKUP($A1856, 'Fielding Data'!$A$1:$H$12056, 7, 0), 0)</f>
        <v>0</v>
      </c>
      <c r="T1856" s="13">
        <f>IFERROR(VLOOKUP($A1856, 'Fielding Data'!$A$1:$H$12056, 8, 0), 0)</f>
        <v>0</v>
      </c>
      <c r="U1856" s="13">
        <f>SUMIFS('Fielding Data'!E:E, 'Fielding Data'!$A:$A, $A1856)</f>
        <v>1</v>
      </c>
      <c r="V1856" s="13">
        <f>SUMIFS('Fielding Data'!F:F, 'Fielding Data'!$A:$A, $A1856)</f>
        <v>1</v>
      </c>
      <c r="W1856" s="13">
        <f>SUMIFS('Fielding Data'!G:G, 'Fielding Data'!$A:$A, $A1856)</f>
        <v>0</v>
      </c>
      <c r="X1856" s="13">
        <f>SUMIFS('Fielding Data'!H:H, 'Fielding Data'!$A:$A, $A1856)</f>
        <v>0</v>
      </c>
    </row>
    <row r="1857" spans="1:24" x14ac:dyDescent="0.3">
      <c r="A1857" s="13" t="str">
        <f t="shared" si="57"/>
        <v>mckenmi012011</v>
      </c>
      <c r="B1857" s="16" t="s">
        <v>1335</v>
      </c>
      <c r="C1857" s="16">
        <v>2011</v>
      </c>
      <c r="D1857" s="16">
        <v>58</v>
      </c>
      <c r="E1857" s="16">
        <v>180</v>
      </c>
      <c r="F1857" s="16">
        <v>17</v>
      </c>
      <c r="G1857" s="16">
        <v>40</v>
      </c>
      <c r="H1857" s="16">
        <v>12</v>
      </c>
      <c r="I1857" s="16">
        <v>0</v>
      </c>
      <c r="J1857" s="16">
        <v>2</v>
      </c>
      <c r="K1857" s="16">
        <v>11</v>
      </c>
      <c r="L1857" s="16">
        <v>0</v>
      </c>
      <c r="M1857" s="16">
        <v>1</v>
      </c>
      <c r="N1857" s="16">
        <v>14</v>
      </c>
      <c r="O1857" s="16">
        <v>49</v>
      </c>
      <c r="P1857" s="13" t="str">
        <f t="shared" si="56"/>
        <v>3B</v>
      </c>
      <c r="Q1857" s="13">
        <f>IFERROR(VLOOKUP($A1857, 'Fielding Data'!$A$1:$H$12056, 5, 0), 0)</f>
        <v>0</v>
      </c>
      <c r="R1857" s="13">
        <f>IFERROR(VLOOKUP($A1857, 'Fielding Data'!$A$1:$H$12056, 6, 0), 0)</f>
        <v>0</v>
      </c>
      <c r="S1857" s="13">
        <f>IFERROR(VLOOKUP($A1857, 'Fielding Data'!$A$1:$H$12056, 7, 0), 0)</f>
        <v>0</v>
      </c>
      <c r="T1857" s="13">
        <f>IFERROR(VLOOKUP($A1857, 'Fielding Data'!$A$1:$H$12056, 8, 0), 0)</f>
        <v>0</v>
      </c>
      <c r="U1857" s="13">
        <f>SUMIFS('Fielding Data'!E:E, 'Fielding Data'!$A:$A, $A1857)</f>
        <v>359</v>
      </c>
      <c r="V1857" s="13">
        <f>SUMIFS('Fielding Data'!F:F, 'Fielding Data'!$A:$A, $A1857)</f>
        <v>24</v>
      </c>
      <c r="W1857" s="13">
        <f>SUMIFS('Fielding Data'!G:G, 'Fielding Data'!$A:$A, $A1857)</f>
        <v>5</v>
      </c>
      <c r="X1857" s="13">
        <f>SUMIFS('Fielding Data'!H:H, 'Fielding Data'!$A:$A, $A1857)</f>
        <v>2</v>
      </c>
    </row>
    <row r="1858" spans="1:24" x14ac:dyDescent="0.3">
      <c r="A1858" s="13" t="str">
        <f t="shared" si="57"/>
        <v>mclouna012011</v>
      </c>
      <c r="B1858" s="16" t="s">
        <v>573</v>
      </c>
      <c r="C1858" s="16">
        <v>2011</v>
      </c>
      <c r="D1858" s="16">
        <v>81</v>
      </c>
      <c r="E1858" s="16">
        <v>267</v>
      </c>
      <c r="F1858" s="16">
        <v>35</v>
      </c>
      <c r="G1858" s="16">
        <v>61</v>
      </c>
      <c r="H1858" s="16">
        <v>12</v>
      </c>
      <c r="I1858" s="16">
        <v>2</v>
      </c>
      <c r="J1858" s="16">
        <v>4</v>
      </c>
      <c r="K1858" s="16">
        <v>16</v>
      </c>
      <c r="L1858" s="16">
        <v>4</v>
      </c>
      <c r="M1858" s="16">
        <v>2</v>
      </c>
      <c r="N1858" s="16">
        <v>44</v>
      </c>
      <c r="O1858" s="16">
        <v>52</v>
      </c>
      <c r="P1858" s="13" t="str">
        <f t="shared" ref="P1858:P1921" si="58">IFERROR(VLOOKUP($A1858, Fielding, 4, 0), "Other")</f>
        <v>CF</v>
      </c>
      <c r="Q1858" s="13">
        <f>IFERROR(VLOOKUP($A1858, 'Fielding Data'!$A$1:$H$12056, 5, 0), 0)</f>
        <v>0</v>
      </c>
      <c r="R1858" s="13">
        <f>IFERROR(VLOOKUP($A1858, 'Fielding Data'!$A$1:$H$12056, 6, 0), 0)</f>
        <v>0</v>
      </c>
      <c r="S1858" s="13">
        <f>IFERROR(VLOOKUP($A1858, 'Fielding Data'!$A$1:$H$12056, 7, 0), 0)</f>
        <v>0</v>
      </c>
      <c r="T1858" s="13">
        <f>IFERROR(VLOOKUP($A1858, 'Fielding Data'!$A$1:$H$12056, 8, 0), 0)</f>
        <v>0</v>
      </c>
      <c r="U1858" s="13">
        <f>SUMIFS('Fielding Data'!E:E, 'Fielding Data'!$A:$A, $A1858)</f>
        <v>169</v>
      </c>
      <c r="V1858" s="13">
        <f>SUMIFS('Fielding Data'!F:F, 'Fielding Data'!$A:$A, $A1858)</f>
        <v>0</v>
      </c>
      <c r="W1858" s="13">
        <f>SUMIFS('Fielding Data'!G:G, 'Fielding Data'!$A:$A, $A1858)</f>
        <v>2</v>
      </c>
      <c r="X1858" s="13">
        <f>SUMIFS('Fielding Data'!H:H, 'Fielding Data'!$A:$A, $A1858)</f>
        <v>0</v>
      </c>
    </row>
    <row r="1859" spans="1:24" x14ac:dyDescent="0.3">
      <c r="A1859" s="13" t="str">
        <f t="shared" ref="A1859:A1922" si="59">B1859&amp;C1859</f>
        <v>mcpheda012011</v>
      </c>
      <c r="B1859" s="16" t="s">
        <v>476</v>
      </c>
      <c r="C1859" s="16">
        <v>2011</v>
      </c>
      <c r="D1859" s="16">
        <v>11</v>
      </c>
      <c r="E1859" s="16">
        <v>15</v>
      </c>
      <c r="F1859" s="16">
        <v>1</v>
      </c>
      <c r="G1859" s="16">
        <v>2</v>
      </c>
      <c r="H1859" s="16">
        <v>0</v>
      </c>
      <c r="I1859" s="16">
        <v>0</v>
      </c>
      <c r="J1859" s="16">
        <v>0</v>
      </c>
      <c r="K1859" s="16">
        <v>0</v>
      </c>
      <c r="L1859" s="16">
        <v>0</v>
      </c>
      <c r="M1859" s="16">
        <v>0</v>
      </c>
      <c r="N1859" s="16">
        <v>0</v>
      </c>
      <c r="O1859" s="16">
        <v>7</v>
      </c>
      <c r="P1859" s="13" t="str">
        <f t="shared" si="58"/>
        <v>1B</v>
      </c>
      <c r="Q1859" s="13">
        <f>IFERROR(VLOOKUP($A1859, 'Fielding Data'!$A$1:$H$12056, 5, 0), 0)</f>
        <v>7</v>
      </c>
      <c r="R1859" s="13">
        <f>IFERROR(VLOOKUP($A1859, 'Fielding Data'!$A$1:$H$12056, 6, 0), 0)</f>
        <v>0</v>
      </c>
      <c r="S1859" s="13">
        <f>IFERROR(VLOOKUP($A1859, 'Fielding Data'!$A$1:$H$12056, 7, 0), 0)</f>
        <v>0</v>
      </c>
      <c r="T1859" s="13">
        <f>IFERROR(VLOOKUP($A1859, 'Fielding Data'!$A$1:$H$12056, 8, 0), 0)</f>
        <v>0</v>
      </c>
      <c r="U1859" s="13">
        <f>SUMIFS('Fielding Data'!E:E, 'Fielding Data'!$A:$A, $A1859)</f>
        <v>9</v>
      </c>
      <c r="V1859" s="13">
        <f>SUMIFS('Fielding Data'!F:F, 'Fielding Data'!$A:$A, $A1859)</f>
        <v>9</v>
      </c>
      <c r="W1859" s="13">
        <f>SUMIFS('Fielding Data'!G:G, 'Fielding Data'!$A:$A, $A1859)</f>
        <v>0</v>
      </c>
      <c r="X1859" s="13">
        <f>SUMIFS('Fielding Data'!H:H, 'Fielding Data'!$A:$A, $A1859)</f>
        <v>0</v>
      </c>
    </row>
    <row r="1860" spans="1:24" x14ac:dyDescent="0.3">
      <c r="A1860" s="13" t="str">
        <f t="shared" si="59"/>
        <v>medlekr012011</v>
      </c>
      <c r="B1860" s="16" t="s">
        <v>1138</v>
      </c>
      <c r="C1860" s="16">
        <v>2011</v>
      </c>
      <c r="D1860" s="16">
        <v>2</v>
      </c>
      <c r="E1860" s="16">
        <v>0</v>
      </c>
      <c r="F1860" s="16">
        <v>0</v>
      </c>
      <c r="G1860" s="16">
        <v>0</v>
      </c>
      <c r="H1860" s="16">
        <v>0</v>
      </c>
      <c r="I1860" s="16">
        <v>0</v>
      </c>
      <c r="J1860" s="16">
        <v>0</v>
      </c>
      <c r="K1860" s="16">
        <v>0</v>
      </c>
      <c r="L1860" s="16">
        <v>0</v>
      </c>
      <c r="M1860" s="16">
        <v>0</v>
      </c>
      <c r="N1860" s="16">
        <v>0</v>
      </c>
      <c r="O1860" s="16">
        <v>0</v>
      </c>
      <c r="P1860" s="13" t="str">
        <f t="shared" si="58"/>
        <v>P</v>
      </c>
      <c r="Q1860" s="13">
        <f>IFERROR(VLOOKUP($A1860, 'Fielding Data'!$A$1:$H$12056, 5, 0), 0)</f>
        <v>0</v>
      </c>
      <c r="R1860" s="13">
        <f>IFERROR(VLOOKUP($A1860, 'Fielding Data'!$A$1:$H$12056, 6, 0), 0)</f>
        <v>2</v>
      </c>
      <c r="S1860" s="13">
        <f>IFERROR(VLOOKUP($A1860, 'Fielding Data'!$A$1:$H$12056, 7, 0), 0)</f>
        <v>0</v>
      </c>
      <c r="T1860" s="13">
        <f>IFERROR(VLOOKUP($A1860, 'Fielding Data'!$A$1:$H$12056, 8, 0), 0)</f>
        <v>0</v>
      </c>
      <c r="U1860" s="13">
        <f>SUMIFS('Fielding Data'!E:E, 'Fielding Data'!$A:$A, $A1860)</f>
        <v>0</v>
      </c>
      <c r="V1860" s="13">
        <f>SUMIFS('Fielding Data'!F:F, 'Fielding Data'!$A:$A, $A1860)</f>
        <v>2</v>
      </c>
      <c r="W1860" s="13">
        <f>SUMIFS('Fielding Data'!G:G, 'Fielding Data'!$A:$A, $A1860)</f>
        <v>0</v>
      </c>
      <c r="X1860" s="13">
        <f>SUMIFS('Fielding Data'!H:H, 'Fielding Data'!$A:$A, $A1860)</f>
        <v>0</v>
      </c>
    </row>
    <row r="1861" spans="1:24" x14ac:dyDescent="0.3">
      <c r="A1861" s="13" t="str">
        <f t="shared" si="59"/>
        <v>meekev012011</v>
      </c>
      <c r="B1861" s="16" t="s">
        <v>964</v>
      </c>
      <c r="C1861" s="16">
        <v>2011</v>
      </c>
      <c r="D1861" s="16">
        <v>24</v>
      </c>
      <c r="E1861" s="16">
        <v>0</v>
      </c>
      <c r="F1861" s="16">
        <v>0</v>
      </c>
      <c r="G1861" s="16">
        <v>0</v>
      </c>
      <c r="H1861" s="16">
        <v>0</v>
      </c>
      <c r="I1861" s="16">
        <v>0</v>
      </c>
      <c r="J1861" s="16">
        <v>0</v>
      </c>
      <c r="K1861" s="16">
        <v>0</v>
      </c>
      <c r="L1861" s="16">
        <v>0</v>
      </c>
      <c r="M1861" s="16">
        <v>0</v>
      </c>
      <c r="N1861" s="16">
        <v>0</v>
      </c>
      <c r="O1861" s="16">
        <v>0</v>
      </c>
      <c r="P1861" s="13" t="str">
        <f t="shared" si="58"/>
        <v>P</v>
      </c>
      <c r="Q1861" s="13">
        <f>IFERROR(VLOOKUP($A1861, 'Fielding Data'!$A$1:$H$12056, 5, 0), 0)</f>
        <v>2</v>
      </c>
      <c r="R1861" s="13">
        <f>IFERROR(VLOOKUP($A1861, 'Fielding Data'!$A$1:$H$12056, 6, 0), 0)</f>
        <v>7</v>
      </c>
      <c r="S1861" s="13">
        <f>IFERROR(VLOOKUP($A1861, 'Fielding Data'!$A$1:$H$12056, 7, 0), 0)</f>
        <v>0</v>
      </c>
      <c r="T1861" s="13">
        <f>IFERROR(VLOOKUP($A1861, 'Fielding Data'!$A$1:$H$12056, 8, 0), 0)</f>
        <v>0</v>
      </c>
      <c r="U1861" s="13">
        <f>SUMIFS('Fielding Data'!E:E, 'Fielding Data'!$A:$A, $A1861)</f>
        <v>2</v>
      </c>
      <c r="V1861" s="13">
        <f>SUMIFS('Fielding Data'!F:F, 'Fielding Data'!$A:$A, $A1861)</f>
        <v>7</v>
      </c>
      <c r="W1861" s="13">
        <f>SUMIFS('Fielding Data'!G:G, 'Fielding Data'!$A:$A, $A1861)</f>
        <v>0</v>
      </c>
      <c r="X1861" s="13">
        <f>SUMIFS('Fielding Data'!H:H, 'Fielding Data'!$A:$A, $A1861)</f>
        <v>0</v>
      </c>
    </row>
    <row r="1862" spans="1:24" x14ac:dyDescent="0.3">
      <c r="A1862" s="13" t="str">
        <f t="shared" si="59"/>
        <v>melanma012011</v>
      </c>
      <c r="B1862" s="16" t="s">
        <v>1139</v>
      </c>
      <c r="C1862" s="16">
        <v>2011</v>
      </c>
      <c r="D1862" s="16">
        <v>71</v>
      </c>
      <c r="E1862" s="16">
        <v>0</v>
      </c>
      <c r="F1862" s="16">
        <v>0</v>
      </c>
      <c r="G1862" s="16">
        <v>0</v>
      </c>
      <c r="H1862" s="16">
        <v>0</v>
      </c>
      <c r="I1862" s="16">
        <v>0</v>
      </c>
      <c r="J1862" s="16">
        <v>0</v>
      </c>
      <c r="K1862" s="16">
        <v>0</v>
      </c>
      <c r="L1862" s="16">
        <v>0</v>
      </c>
      <c r="M1862" s="16">
        <v>0</v>
      </c>
      <c r="N1862" s="16">
        <v>1</v>
      </c>
      <c r="O1862" s="16">
        <v>0</v>
      </c>
      <c r="P1862" s="13" t="str">
        <f t="shared" si="58"/>
        <v>P</v>
      </c>
      <c r="Q1862" s="13">
        <f>IFERROR(VLOOKUP($A1862, 'Fielding Data'!$A$1:$H$12056, 5, 0), 0)</f>
        <v>12</v>
      </c>
      <c r="R1862" s="13">
        <f>IFERROR(VLOOKUP($A1862, 'Fielding Data'!$A$1:$H$12056, 6, 0), 0)</f>
        <v>5</v>
      </c>
      <c r="S1862" s="13">
        <f>IFERROR(VLOOKUP($A1862, 'Fielding Data'!$A$1:$H$12056, 7, 0), 0)</f>
        <v>1</v>
      </c>
      <c r="T1862" s="13">
        <f>IFERROR(VLOOKUP($A1862, 'Fielding Data'!$A$1:$H$12056, 8, 0), 0)</f>
        <v>0</v>
      </c>
      <c r="U1862" s="13">
        <f>SUMIFS('Fielding Data'!E:E, 'Fielding Data'!$A:$A, $A1862)</f>
        <v>12</v>
      </c>
      <c r="V1862" s="13">
        <f>SUMIFS('Fielding Data'!F:F, 'Fielding Data'!$A:$A, $A1862)</f>
        <v>5</v>
      </c>
      <c r="W1862" s="13">
        <f>SUMIFS('Fielding Data'!G:G, 'Fielding Data'!$A:$A, $A1862)</f>
        <v>1</v>
      </c>
      <c r="X1862" s="13">
        <f>SUMIFS('Fielding Data'!H:H, 'Fielding Data'!$A:$A, $A1862)</f>
        <v>0</v>
      </c>
    </row>
    <row r="1863" spans="1:24" x14ac:dyDescent="0.3">
      <c r="A1863" s="13" t="str">
        <f t="shared" si="59"/>
        <v>mendolu012011</v>
      </c>
      <c r="B1863" s="16" t="s">
        <v>821</v>
      </c>
      <c r="C1863" s="16">
        <v>2011</v>
      </c>
      <c r="D1863" s="16">
        <v>2</v>
      </c>
      <c r="E1863" s="16">
        <v>0</v>
      </c>
      <c r="F1863" s="16">
        <v>0</v>
      </c>
      <c r="G1863" s="16">
        <v>0</v>
      </c>
      <c r="H1863" s="16">
        <v>0</v>
      </c>
      <c r="I1863" s="16">
        <v>0</v>
      </c>
      <c r="J1863" s="16">
        <v>0</v>
      </c>
      <c r="K1863" s="16">
        <v>0</v>
      </c>
      <c r="L1863" s="16">
        <v>0</v>
      </c>
      <c r="M1863" s="16">
        <v>0</v>
      </c>
      <c r="N1863" s="16">
        <v>0</v>
      </c>
      <c r="O1863" s="16">
        <v>0</v>
      </c>
      <c r="P1863" s="13" t="str">
        <f t="shared" si="58"/>
        <v>P</v>
      </c>
      <c r="Q1863" s="13">
        <f>IFERROR(VLOOKUP($A1863, 'Fielding Data'!$A$1:$H$12056, 5, 0), 0)</f>
        <v>2</v>
      </c>
      <c r="R1863" s="13">
        <f>IFERROR(VLOOKUP($A1863, 'Fielding Data'!$A$1:$H$12056, 6, 0), 0)</f>
        <v>3</v>
      </c>
      <c r="S1863" s="13">
        <f>IFERROR(VLOOKUP($A1863, 'Fielding Data'!$A$1:$H$12056, 7, 0), 0)</f>
        <v>0</v>
      </c>
      <c r="T1863" s="13">
        <f>IFERROR(VLOOKUP($A1863, 'Fielding Data'!$A$1:$H$12056, 8, 0), 0)</f>
        <v>0</v>
      </c>
      <c r="U1863" s="13">
        <f>SUMIFS('Fielding Data'!E:E, 'Fielding Data'!$A:$A, $A1863)</f>
        <v>2</v>
      </c>
      <c r="V1863" s="13">
        <f>SUMIFS('Fielding Data'!F:F, 'Fielding Data'!$A:$A, $A1863)</f>
        <v>3</v>
      </c>
      <c r="W1863" s="13">
        <f>SUMIFS('Fielding Data'!G:G, 'Fielding Data'!$A:$A, $A1863)</f>
        <v>0</v>
      </c>
      <c r="X1863" s="13">
        <f>SUMIFS('Fielding Data'!H:H, 'Fielding Data'!$A:$A, $A1863)</f>
        <v>0</v>
      </c>
    </row>
    <row r="1864" spans="1:24" x14ac:dyDescent="0.3">
      <c r="A1864" s="13" t="str">
        <f t="shared" si="59"/>
        <v>mesorde012011</v>
      </c>
      <c r="B1864" s="16" t="s">
        <v>1561</v>
      </c>
      <c r="C1864" s="16">
        <v>2011</v>
      </c>
      <c r="D1864" s="16">
        <v>18</v>
      </c>
      <c r="E1864" s="16">
        <v>50</v>
      </c>
      <c r="F1864" s="16">
        <v>5</v>
      </c>
      <c r="G1864" s="16">
        <v>9</v>
      </c>
      <c r="H1864" s="16">
        <v>3</v>
      </c>
      <c r="I1864" s="16">
        <v>0</v>
      </c>
      <c r="J1864" s="16">
        <v>2</v>
      </c>
      <c r="K1864" s="16">
        <v>6</v>
      </c>
      <c r="L1864" s="16">
        <v>0</v>
      </c>
      <c r="M1864" s="16">
        <v>0</v>
      </c>
      <c r="N1864" s="16">
        <v>3</v>
      </c>
      <c r="O1864" s="16">
        <v>10</v>
      </c>
      <c r="P1864" s="13" t="str">
        <f t="shared" si="58"/>
        <v>C</v>
      </c>
      <c r="Q1864" s="13">
        <f>IFERROR(VLOOKUP($A1864, 'Fielding Data'!$A$1:$H$12056, 5, 0), 0)</f>
        <v>103</v>
      </c>
      <c r="R1864" s="13">
        <f>IFERROR(VLOOKUP($A1864, 'Fielding Data'!$A$1:$H$12056, 6, 0), 0)</f>
        <v>6</v>
      </c>
      <c r="S1864" s="13">
        <f>IFERROR(VLOOKUP($A1864, 'Fielding Data'!$A$1:$H$12056, 7, 0), 0)</f>
        <v>3</v>
      </c>
      <c r="T1864" s="13">
        <f>IFERROR(VLOOKUP($A1864, 'Fielding Data'!$A$1:$H$12056, 8, 0), 0)</f>
        <v>1</v>
      </c>
      <c r="U1864" s="13">
        <f>SUMIFS('Fielding Data'!E:E, 'Fielding Data'!$A:$A, $A1864)</f>
        <v>103</v>
      </c>
      <c r="V1864" s="13">
        <f>SUMIFS('Fielding Data'!F:F, 'Fielding Data'!$A:$A, $A1864)</f>
        <v>6</v>
      </c>
      <c r="W1864" s="13">
        <f>SUMIFS('Fielding Data'!G:G, 'Fielding Data'!$A:$A, $A1864)</f>
        <v>3</v>
      </c>
      <c r="X1864" s="13">
        <f>SUMIFS('Fielding Data'!H:H, 'Fielding Data'!$A:$A, $A1864)</f>
        <v>1</v>
      </c>
    </row>
    <row r="1865" spans="1:24" x14ac:dyDescent="0.3">
      <c r="A1865" s="13" t="str">
        <f t="shared" si="59"/>
        <v>michaja012011</v>
      </c>
      <c r="B1865" s="16" t="s">
        <v>256</v>
      </c>
      <c r="C1865" s="16">
        <v>2011</v>
      </c>
      <c r="D1865" s="16">
        <v>89</v>
      </c>
      <c r="E1865" s="16">
        <v>156</v>
      </c>
      <c r="F1865" s="16">
        <v>10</v>
      </c>
      <c r="G1865" s="16">
        <v>31</v>
      </c>
      <c r="H1865" s="16">
        <v>9</v>
      </c>
      <c r="I1865" s="16">
        <v>0</v>
      </c>
      <c r="J1865" s="16">
        <v>2</v>
      </c>
      <c r="K1865" s="16">
        <v>10</v>
      </c>
      <c r="L1865" s="16">
        <v>1</v>
      </c>
      <c r="M1865" s="16">
        <v>0</v>
      </c>
      <c r="N1865" s="16">
        <v>11</v>
      </c>
      <c r="O1865" s="16">
        <v>31</v>
      </c>
      <c r="P1865" s="13" t="str">
        <f t="shared" si="58"/>
        <v>LF</v>
      </c>
      <c r="Q1865" s="13">
        <f>IFERROR(VLOOKUP($A1865, 'Fielding Data'!$A$1:$H$12056, 5, 0), 0)</f>
        <v>0</v>
      </c>
      <c r="R1865" s="13">
        <f>IFERROR(VLOOKUP($A1865, 'Fielding Data'!$A$1:$H$12056, 6, 0), 0)</f>
        <v>0</v>
      </c>
      <c r="S1865" s="13">
        <f>IFERROR(VLOOKUP($A1865, 'Fielding Data'!$A$1:$H$12056, 7, 0), 0)</f>
        <v>0</v>
      </c>
      <c r="T1865" s="13">
        <f>IFERROR(VLOOKUP($A1865, 'Fielding Data'!$A$1:$H$12056, 8, 0), 0)</f>
        <v>0</v>
      </c>
      <c r="U1865" s="13">
        <f>SUMIFS('Fielding Data'!E:E, 'Fielding Data'!$A:$A, $A1865)</f>
        <v>59</v>
      </c>
      <c r="V1865" s="13">
        <f>SUMIFS('Fielding Data'!F:F, 'Fielding Data'!$A:$A, $A1865)</f>
        <v>1</v>
      </c>
      <c r="W1865" s="13">
        <f>SUMIFS('Fielding Data'!G:G, 'Fielding Data'!$A:$A, $A1865)</f>
        <v>0</v>
      </c>
      <c r="X1865" s="13">
        <f>SUMIFS('Fielding Data'!H:H, 'Fielding Data'!$A:$A, $A1865)</f>
        <v>0</v>
      </c>
    </row>
    <row r="1866" spans="1:24" x14ac:dyDescent="0.3">
      <c r="A1866" s="13" t="str">
        <f t="shared" si="59"/>
        <v>mickoka012011</v>
      </c>
      <c r="B1866" s="16" t="s">
        <v>965</v>
      </c>
      <c r="C1866" s="16">
        <v>2011</v>
      </c>
      <c r="D1866" s="16">
        <v>6</v>
      </c>
      <c r="E1866" s="16">
        <v>1</v>
      </c>
      <c r="F1866" s="16">
        <v>0</v>
      </c>
      <c r="G1866" s="16">
        <v>0</v>
      </c>
      <c r="H1866" s="16">
        <v>0</v>
      </c>
      <c r="I1866" s="16">
        <v>0</v>
      </c>
      <c r="J1866" s="16">
        <v>0</v>
      </c>
      <c r="K1866" s="16">
        <v>0</v>
      </c>
      <c r="L1866" s="16">
        <v>0</v>
      </c>
      <c r="M1866" s="16">
        <v>0</v>
      </c>
      <c r="N1866" s="16">
        <v>0</v>
      </c>
      <c r="O1866" s="16">
        <v>0</v>
      </c>
      <c r="P1866" s="13" t="str">
        <f t="shared" si="58"/>
        <v>P</v>
      </c>
      <c r="Q1866" s="13">
        <f>IFERROR(VLOOKUP($A1866, 'Fielding Data'!$A$1:$H$12056, 5, 0), 0)</f>
        <v>0</v>
      </c>
      <c r="R1866" s="13">
        <f>IFERROR(VLOOKUP($A1866, 'Fielding Data'!$A$1:$H$12056, 6, 0), 0)</f>
        <v>1</v>
      </c>
      <c r="S1866" s="13">
        <f>IFERROR(VLOOKUP($A1866, 'Fielding Data'!$A$1:$H$12056, 7, 0), 0)</f>
        <v>0</v>
      </c>
      <c r="T1866" s="13">
        <f>IFERROR(VLOOKUP($A1866, 'Fielding Data'!$A$1:$H$12056, 8, 0), 0)</f>
        <v>0</v>
      </c>
      <c r="U1866" s="13">
        <f>SUMIFS('Fielding Data'!E:E, 'Fielding Data'!$A:$A, $A1866)</f>
        <v>0</v>
      </c>
      <c r="V1866" s="13">
        <f>SUMIFS('Fielding Data'!F:F, 'Fielding Data'!$A:$A, $A1866)</f>
        <v>1</v>
      </c>
      <c r="W1866" s="13">
        <f>SUMIFS('Fielding Data'!G:G, 'Fielding Data'!$A:$A, $A1866)</f>
        <v>0</v>
      </c>
      <c r="X1866" s="13">
        <f>SUMIFS('Fielding Data'!H:H, 'Fielding Data'!$A:$A, $A1866)</f>
        <v>0</v>
      </c>
    </row>
    <row r="1867" spans="1:24" x14ac:dyDescent="0.3">
      <c r="A1867" s="13" t="str">
        <f t="shared" si="59"/>
        <v>mijarjo012011</v>
      </c>
      <c r="B1867" s="16" t="s">
        <v>966</v>
      </c>
      <c r="C1867" s="16">
        <v>2011</v>
      </c>
      <c r="D1867" s="16">
        <v>58</v>
      </c>
      <c r="E1867" s="16">
        <v>0</v>
      </c>
      <c r="F1867" s="16">
        <v>0</v>
      </c>
      <c r="G1867" s="16">
        <v>0</v>
      </c>
      <c r="H1867" s="16">
        <v>0</v>
      </c>
      <c r="I1867" s="16">
        <v>0</v>
      </c>
      <c r="J1867" s="16">
        <v>0</v>
      </c>
      <c r="K1867" s="16">
        <v>0</v>
      </c>
      <c r="L1867" s="16">
        <v>0</v>
      </c>
      <c r="M1867" s="16">
        <v>0</v>
      </c>
      <c r="N1867" s="16">
        <v>0</v>
      </c>
      <c r="O1867" s="16">
        <v>0</v>
      </c>
      <c r="P1867" s="13" t="str">
        <f t="shared" si="58"/>
        <v>P</v>
      </c>
      <c r="Q1867" s="13">
        <f>IFERROR(VLOOKUP($A1867, 'Fielding Data'!$A$1:$H$12056, 5, 0), 0)</f>
        <v>2</v>
      </c>
      <c r="R1867" s="13">
        <f>IFERROR(VLOOKUP($A1867, 'Fielding Data'!$A$1:$H$12056, 6, 0), 0)</f>
        <v>4</v>
      </c>
      <c r="S1867" s="13">
        <f>IFERROR(VLOOKUP($A1867, 'Fielding Data'!$A$1:$H$12056, 7, 0), 0)</f>
        <v>1</v>
      </c>
      <c r="T1867" s="13">
        <f>IFERROR(VLOOKUP($A1867, 'Fielding Data'!$A$1:$H$12056, 8, 0), 0)</f>
        <v>0</v>
      </c>
      <c r="U1867" s="13">
        <f>SUMIFS('Fielding Data'!E:E, 'Fielding Data'!$A:$A, $A1867)</f>
        <v>2</v>
      </c>
      <c r="V1867" s="13">
        <f>SUMIFS('Fielding Data'!F:F, 'Fielding Data'!$A:$A, $A1867)</f>
        <v>4</v>
      </c>
      <c r="W1867" s="13">
        <f>SUMIFS('Fielding Data'!G:G, 'Fielding Data'!$A:$A, $A1867)</f>
        <v>1</v>
      </c>
      <c r="X1867" s="13">
        <f>SUMIFS('Fielding Data'!H:H, 'Fielding Data'!$A:$A, $A1867)</f>
        <v>0</v>
      </c>
    </row>
    <row r="1868" spans="1:24" x14ac:dyDescent="0.3">
      <c r="A1868" s="13" t="str">
        <f t="shared" si="59"/>
        <v>milesaa012011</v>
      </c>
      <c r="B1868" s="16" t="s">
        <v>388</v>
      </c>
      <c r="C1868" s="16">
        <v>2011</v>
      </c>
      <c r="D1868" s="16">
        <v>136</v>
      </c>
      <c r="E1868" s="16">
        <v>454</v>
      </c>
      <c r="F1868" s="16">
        <v>49</v>
      </c>
      <c r="G1868" s="16">
        <v>125</v>
      </c>
      <c r="H1868" s="16">
        <v>17</v>
      </c>
      <c r="I1868" s="16">
        <v>3</v>
      </c>
      <c r="J1868" s="16">
        <v>3</v>
      </c>
      <c r="K1868" s="16">
        <v>45</v>
      </c>
      <c r="L1868" s="16">
        <v>4</v>
      </c>
      <c r="M1868" s="16">
        <v>3</v>
      </c>
      <c r="N1868" s="16">
        <v>25</v>
      </c>
      <c r="O1868" s="16">
        <v>49</v>
      </c>
      <c r="P1868" s="13" t="str">
        <f t="shared" si="58"/>
        <v>2B</v>
      </c>
      <c r="Q1868" s="13">
        <f>IFERROR(VLOOKUP($A1868, 'Fielding Data'!$A$1:$H$12056, 5, 0), 0)</f>
        <v>119</v>
      </c>
      <c r="R1868" s="13">
        <f>IFERROR(VLOOKUP($A1868, 'Fielding Data'!$A$1:$H$12056, 6, 0), 0)</f>
        <v>139</v>
      </c>
      <c r="S1868" s="13">
        <f>IFERROR(VLOOKUP($A1868, 'Fielding Data'!$A$1:$H$12056, 7, 0), 0)</f>
        <v>2</v>
      </c>
      <c r="T1868" s="13">
        <f>IFERROR(VLOOKUP($A1868, 'Fielding Data'!$A$1:$H$12056, 8, 0), 0)</f>
        <v>28</v>
      </c>
      <c r="U1868" s="13">
        <f>SUMIFS('Fielding Data'!E:E, 'Fielding Data'!$A:$A, $A1868)</f>
        <v>140</v>
      </c>
      <c r="V1868" s="13">
        <f>SUMIFS('Fielding Data'!F:F, 'Fielding Data'!$A:$A, $A1868)</f>
        <v>221</v>
      </c>
      <c r="W1868" s="13">
        <f>SUMIFS('Fielding Data'!G:G, 'Fielding Data'!$A:$A, $A1868)</f>
        <v>10</v>
      </c>
      <c r="X1868" s="13">
        <f>SUMIFS('Fielding Data'!H:H, 'Fielding Data'!$A:$A, $A1868)</f>
        <v>36</v>
      </c>
    </row>
    <row r="1869" spans="1:24" x14ac:dyDescent="0.3">
      <c r="A1869" s="13" t="str">
        <f t="shared" si="59"/>
        <v>mileywa012011</v>
      </c>
      <c r="B1869" s="16" t="s">
        <v>1562</v>
      </c>
      <c r="C1869" s="16">
        <v>2011</v>
      </c>
      <c r="D1869" s="16">
        <v>8</v>
      </c>
      <c r="E1869" s="16">
        <v>13</v>
      </c>
      <c r="F1869" s="16">
        <v>1</v>
      </c>
      <c r="G1869" s="16">
        <v>1</v>
      </c>
      <c r="H1869" s="16">
        <v>0</v>
      </c>
      <c r="I1869" s="16">
        <v>0</v>
      </c>
      <c r="J1869" s="16">
        <v>0</v>
      </c>
      <c r="K1869" s="16">
        <v>1</v>
      </c>
      <c r="L1869" s="16">
        <v>0</v>
      </c>
      <c r="M1869" s="16">
        <v>0</v>
      </c>
      <c r="N1869" s="16">
        <v>2</v>
      </c>
      <c r="O1869" s="16">
        <v>2</v>
      </c>
      <c r="P1869" s="13" t="str">
        <f t="shared" si="58"/>
        <v>P</v>
      </c>
      <c r="Q1869" s="13">
        <f>IFERROR(VLOOKUP($A1869, 'Fielding Data'!$A$1:$H$12056, 5, 0), 0)</f>
        <v>1</v>
      </c>
      <c r="R1869" s="13">
        <f>IFERROR(VLOOKUP($A1869, 'Fielding Data'!$A$1:$H$12056, 6, 0), 0)</f>
        <v>4</v>
      </c>
      <c r="S1869" s="13">
        <f>IFERROR(VLOOKUP($A1869, 'Fielding Data'!$A$1:$H$12056, 7, 0), 0)</f>
        <v>1</v>
      </c>
      <c r="T1869" s="13">
        <f>IFERROR(VLOOKUP($A1869, 'Fielding Data'!$A$1:$H$12056, 8, 0), 0)</f>
        <v>1</v>
      </c>
      <c r="U1869" s="13">
        <f>SUMIFS('Fielding Data'!E:E, 'Fielding Data'!$A:$A, $A1869)</f>
        <v>1</v>
      </c>
      <c r="V1869" s="13">
        <f>SUMIFS('Fielding Data'!F:F, 'Fielding Data'!$A:$A, $A1869)</f>
        <v>4</v>
      </c>
      <c r="W1869" s="13">
        <f>SUMIFS('Fielding Data'!G:G, 'Fielding Data'!$A:$A, $A1869)</f>
        <v>1</v>
      </c>
      <c r="X1869" s="13">
        <f>SUMIFS('Fielding Data'!H:H, 'Fielding Data'!$A:$A, $A1869)</f>
        <v>1</v>
      </c>
    </row>
    <row r="1870" spans="1:24" x14ac:dyDescent="0.3">
      <c r="A1870" s="13" t="str">
        <f t="shared" si="59"/>
        <v>millean012011</v>
      </c>
      <c r="B1870" s="16" t="s">
        <v>686</v>
      </c>
      <c r="C1870" s="16">
        <v>2011</v>
      </c>
      <c r="D1870" s="16">
        <v>17</v>
      </c>
      <c r="E1870" s="16">
        <v>4</v>
      </c>
      <c r="F1870" s="16">
        <v>0</v>
      </c>
      <c r="G1870" s="16">
        <v>0</v>
      </c>
      <c r="H1870" s="16">
        <v>0</v>
      </c>
      <c r="I1870" s="16">
        <v>0</v>
      </c>
      <c r="J1870" s="16">
        <v>0</v>
      </c>
      <c r="K1870" s="16">
        <v>0</v>
      </c>
      <c r="L1870" s="16">
        <v>0</v>
      </c>
      <c r="M1870" s="16">
        <v>0</v>
      </c>
      <c r="N1870" s="16">
        <v>0</v>
      </c>
      <c r="O1870" s="16">
        <v>4</v>
      </c>
      <c r="P1870" s="13" t="str">
        <f t="shared" si="58"/>
        <v>P</v>
      </c>
      <c r="Q1870" s="13">
        <f>IFERROR(VLOOKUP($A1870, 'Fielding Data'!$A$1:$H$12056, 5, 0), 0)</f>
        <v>2</v>
      </c>
      <c r="R1870" s="13">
        <f>IFERROR(VLOOKUP($A1870, 'Fielding Data'!$A$1:$H$12056, 6, 0), 0)</f>
        <v>9</v>
      </c>
      <c r="S1870" s="13">
        <f>IFERROR(VLOOKUP($A1870, 'Fielding Data'!$A$1:$H$12056, 7, 0), 0)</f>
        <v>2</v>
      </c>
      <c r="T1870" s="13">
        <f>IFERROR(VLOOKUP($A1870, 'Fielding Data'!$A$1:$H$12056, 8, 0), 0)</f>
        <v>0</v>
      </c>
      <c r="U1870" s="13">
        <f>SUMIFS('Fielding Data'!E:E, 'Fielding Data'!$A:$A, $A1870)</f>
        <v>2</v>
      </c>
      <c r="V1870" s="13">
        <f>SUMIFS('Fielding Data'!F:F, 'Fielding Data'!$A:$A, $A1870)</f>
        <v>9</v>
      </c>
      <c r="W1870" s="13">
        <f>SUMIFS('Fielding Data'!G:G, 'Fielding Data'!$A:$A, $A1870)</f>
        <v>2</v>
      </c>
      <c r="X1870" s="13">
        <f>SUMIFS('Fielding Data'!H:H, 'Fielding Data'!$A:$A, $A1870)</f>
        <v>0</v>
      </c>
    </row>
    <row r="1871" spans="1:24" x14ac:dyDescent="0.3">
      <c r="A1871" s="13" t="str">
        <f t="shared" si="59"/>
        <v>milleja042011</v>
      </c>
      <c r="B1871" s="16" t="s">
        <v>967</v>
      </c>
      <c r="C1871" s="16">
        <v>2011</v>
      </c>
      <c r="D1871" s="16">
        <v>7</v>
      </c>
      <c r="E1871" s="16">
        <v>12</v>
      </c>
      <c r="F1871" s="16">
        <v>2</v>
      </c>
      <c r="G1871" s="16">
        <v>3</v>
      </c>
      <c r="H1871" s="16">
        <v>0</v>
      </c>
      <c r="I1871" s="16">
        <v>0</v>
      </c>
      <c r="J1871" s="16">
        <v>1</v>
      </c>
      <c r="K1871" s="16">
        <v>2</v>
      </c>
      <c r="L1871" s="16">
        <v>0</v>
      </c>
      <c r="M1871" s="16">
        <v>0</v>
      </c>
      <c r="N1871" s="16">
        <v>0</v>
      </c>
      <c r="O1871" s="16">
        <v>5</v>
      </c>
      <c r="P1871" s="13" t="str">
        <f t="shared" si="58"/>
        <v>CF</v>
      </c>
      <c r="Q1871" s="13">
        <f>IFERROR(VLOOKUP($A1871, 'Fielding Data'!$A$1:$H$12056, 5, 0), 0)</f>
        <v>0</v>
      </c>
      <c r="R1871" s="13">
        <f>IFERROR(VLOOKUP($A1871, 'Fielding Data'!$A$1:$H$12056, 6, 0), 0)</f>
        <v>0</v>
      </c>
      <c r="S1871" s="13">
        <f>IFERROR(VLOOKUP($A1871, 'Fielding Data'!$A$1:$H$12056, 7, 0), 0)</f>
        <v>0</v>
      </c>
      <c r="T1871" s="13">
        <f>IFERROR(VLOOKUP($A1871, 'Fielding Data'!$A$1:$H$12056, 8, 0), 0)</f>
        <v>0</v>
      </c>
      <c r="U1871" s="13">
        <f>SUMIFS('Fielding Data'!E:E, 'Fielding Data'!$A:$A, $A1871)</f>
        <v>2</v>
      </c>
      <c r="V1871" s="13">
        <f>SUMIFS('Fielding Data'!F:F, 'Fielding Data'!$A:$A, $A1871)</f>
        <v>0</v>
      </c>
      <c r="W1871" s="13">
        <f>SUMIFS('Fielding Data'!G:G, 'Fielding Data'!$A:$A, $A1871)</f>
        <v>0</v>
      </c>
      <c r="X1871" s="13">
        <f>SUMIFS('Fielding Data'!H:H, 'Fielding Data'!$A:$A, $A1871)</f>
        <v>0</v>
      </c>
    </row>
    <row r="1872" spans="1:24" x14ac:dyDescent="0.3">
      <c r="A1872" s="13" t="str">
        <f t="shared" si="59"/>
        <v>milleji022011</v>
      </c>
      <c r="B1872" s="16" t="s">
        <v>968</v>
      </c>
      <c r="C1872" s="16">
        <v>2011</v>
      </c>
      <c r="D1872" s="16">
        <v>6</v>
      </c>
      <c r="E1872" s="16">
        <v>0</v>
      </c>
      <c r="F1872" s="16">
        <v>0</v>
      </c>
      <c r="G1872" s="16">
        <v>0</v>
      </c>
      <c r="H1872" s="16">
        <v>0</v>
      </c>
      <c r="I1872" s="16">
        <v>0</v>
      </c>
      <c r="J1872" s="16">
        <v>0</v>
      </c>
      <c r="K1872" s="16">
        <v>0</v>
      </c>
      <c r="L1872" s="16">
        <v>0</v>
      </c>
      <c r="M1872" s="16">
        <v>0</v>
      </c>
      <c r="N1872" s="16">
        <v>0</v>
      </c>
      <c r="O1872" s="16">
        <v>0</v>
      </c>
      <c r="P1872" s="13" t="str">
        <f t="shared" si="58"/>
        <v>P</v>
      </c>
      <c r="Q1872" s="13">
        <f>IFERROR(VLOOKUP($A1872, 'Fielding Data'!$A$1:$H$12056, 5, 0), 0)</f>
        <v>0</v>
      </c>
      <c r="R1872" s="13">
        <f>IFERROR(VLOOKUP($A1872, 'Fielding Data'!$A$1:$H$12056, 6, 0), 0)</f>
        <v>0</v>
      </c>
      <c r="S1872" s="13">
        <f>IFERROR(VLOOKUP($A1872, 'Fielding Data'!$A$1:$H$12056, 7, 0), 0)</f>
        <v>0</v>
      </c>
      <c r="T1872" s="13">
        <f>IFERROR(VLOOKUP($A1872, 'Fielding Data'!$A$1:$H$12056, 8, 0), 0)</f>
        <v>0</v>
      </c>
      <c r="U1872" s="13">
        <f>SUMIFS('Fielding Data'!E:E, 'Fielding Data'!$A:$A, $A1872)</f>
        <v>0</v>
      </c>
      <c r="V1872" s="13">
        <f>SUMIFS('Fielding Data'!F:F, 'Fielding Data'!$A:$A, $A1872)</f>
        <v>0</v>
      </c>
      <c r="W1872" s="13">
        <f>SUMIFS('Fielding Data'!G:G, 'Fielding Data'!$A:$A, $A1872)</f>
        <v>0</v>
      </c>
      <c r="X1872" s="13">
        <f>SUMIFS('Fielding Data'!H:H, 'Fielding Data'!$A:$A, $A1872)</f>
        <v>0</v>
      </c>
    </row>
    <row r="1873" spans="1:24" x14ac:dyDescent="0.3">
      <c r="A1873" s="13" t="str">
        <f t="shared" si="59"/>
        <v>millela022011</v>
      </c>
      <c r="B1873" s="16" t="s">
        <v>687</v>
      </c>
      <c r="C1873" s="16">
        <v>2011</v>
      </c>
      <c r="D1873" s="16">
        <v>2</v>
      </c>
      <c r="E1873" s="16">
        <v>4</v>
      </c>
      <c r="F1873" s="16">
        <v>1</v>
      </c>
      <c r="G1873" s="16">
        <v>1</v>
      </c>
      <c r="H1873" s="16">
        <v>1</v>
      </c>
      <c r="I1873" s="16">
        <v>0</v>
      </c>
      <c r="J1873" s="16">
        <v>0</v>
      </c>
      <c r="K1873" s="16">
        <v>0</v>
      </c>
      <c r="L1873" s="16">
        <v>0</v>
      </c>
      <c r="M1873" s="16">
        <v>0</v>
      </c>
      <c r="N1873" s="16">
        <v>0</v>
      </c>
      <c r="O1873" s="16">
        <v>1</v>
      </c>
      <c r="P1873" s="13" t="str">
        <f t="shared" si="58"/>
        <v>LF</v>
      </c>
      <c r="Q1873" s="13">
        <f>IFERROR(VLOOKUP($A1873, 'Fielding Data'!$A$1:$H$12056, 5, 0), 0)</f>
        <v>0</v>
      </c>
      <c r="R1873" s="13">
        <f>IFERROR(VLOOKUP($A1873, 'Fielding Data'!$A$1:$H$12056, 6, 0), 0)</f>
        <v>0</v>
      </c>
      <c r="S1873" s="13">
        <f>IFERROR(VLOOKUP($A1873, 'Fielding Data'!$A$1:$H$12056, 7, 0), 0)</f>
        <v>0</v>
      </c>
      <c r="T1873" s="13">
        <f>IFERROR(VLOOKUP($A1873, 'Fielding Data'!$A$1:$H$12056, 8, 0), 0)</f>
        <v>0</v>
      </c>
      <c r="U1873" s="13">
        <f>SUMIFS('Fielding Data'!E:E, 'Fielding Data'!$A:$A, $A1873)</f>
        <v>7</v>
      </c>
      <c r="V1873" s="13">
        <f>SUMIFS('Fielding Data'!F:F, 'Fielding Data'!$A:$A, $A1873)</f>
        <v>0</v>
      </c>
      <c r="W1873" s="13">
        <f>SUMIFS('Fielding Data'!G:G, 'Fielding Data'!$A:$A, $A1873)</f>
        <v>0</v>
      </c>
      <c r="X1873" s="13">
        <f>SUMIFS('Fielding Data'!H:H, 'Fielding Data'!$A:$A, $A1873)</f>
        <v>0</v>
      </c>
    </row>
    <row r="1874" spans="1:24" x14ac:dyDescent="0.3">
      <c r="A1874" s="13" t="str">
        <f t="shared" si="59"/>
        <v>millsbr022011</v>
      </c>
      <c r="B1874" s="16" t="s">
        <v>1140</v>
      </c>
      <c r="C1874" s="16">
        <v>2011</v>
      </c>
      <c r="D1874" s="16">
        <v>5</v>
      </c>
      <c r="E1874" s="16">
        <v>0</v>
      </c>
      <c r="F1874" s="16">
        <v>0</v>
      </c>
      <c r="G1874" s="16">
        <v>0</v>
      </c>
      <c r="H1874" s="16">
        <v>0</v>
      </c>
      <c r="I1874" s="16">
        <v>0</v>
      </c>
      <c r="J1874" s="16">
        <v>0</v>
      </c>
      <c r="K1874" s="16">
        <v>0</v>
      </c>
      <c r="L1874" s="16">
        <v>0</v>
      </c>
      <c r="M1874" s="16">
        <v>0</v>
      </c>
      <c r="N1874" s="16">
        <v>0</v>
      </c>
      <c r="O1874" s="16">
        <v>0</v>
      </c>
      <c r="P1874" s="13" t="str">
        <f t="shared" si="58"/>
        <v>P</v>
      </c>
      <c r="Q1874" s="13">
        <f>IFERROR(VLOOKUP($A1874, 'Fielding Data'!$A$1:$H$12056, 5, 0), 0)</f>
        <v>1</v>
      </c>
      <c r="R1874" s="13">
        <f>IFERROR(VLOOKUP($A1874, 'Fielding Data'!$A$1:$H$12056, 6, 0), 0)</f>
        <v>2</v>
      </c>
      <c r="S1874" s="13">
        <f>IFERROR(VLOOKUP($A1874, 'Fielding Data'!$A$1:$H$12056, 7, 0), 0)</f>
        <v>0</v>
      </c>
      <c r="T1874" s="13">
        <f>IFERROR(VLOOKUP($A1874, 'Fielding Data'!$A$1:$H$12056, 8, 0), 0)</f>
        <v>0</v>
      </c>
      <c r="U1874" s="13">
        <f>SUMIFS('Fielding Data'!E:E, 'Fielding Data'!$A:$A, $A1874)</f>
        <v>1</v>
      </c>
      <c r="V1874" s="13">
        <f>SUMIFS('Fielding Data'!F:F, 'Fielding Data'!$A:$A, $A1874)</f>
        <v>2</v>
      </c>
      <c r="W1874" s="13">
        <f>SUMIFS('Fielding Data'!G:G, 'Fielding Data'!$A:$A, $A1874)</f>
        <v>0</v>
      </c>
      <c r="X1874" s="13">
        <f>SUMIFS('Fielding Data'!H:H, 'Fielding Data'!$A:$A, $A1874)</f>
        <v>0</v>
      </c>
    </row>
    <row r="1875" spans="1:24" x14ac:dyDescent="0.3">
      <c r="A1875" s="13" t="str">
        <f t="shared" si="59"/>
        <v>millwke012011</v>
      </c>
      <c r="B1875" s="16" t="s">
        <v>150</v>
      </c>
      <c r="C1875" s="16">
        <v>2011</v>
      </c>
      <c r="D1875" s="16">
        <v>9</v>
      </c>
      <c r="E1875" s="16">
        <v>19</v>
      </c>
      <c r="F1875" s="16">
        <v>3</v>
      </c>
      <c r="G1875" s="16">
        <v>3</v>
      </c>
      <c r="H1875" s="16">
        <v>0</v>
      </c>
      <c r="I1875" s="16">
        <v>0</v>
      </c>
      <c r="J1875" s="16">
        <v>2</v>
      </c>
      <c r="K1875" s="16">
        <v>3</v>
      </c>
      <c r="L1875" s="16">
        <v>0</v>
      </c>
      <c r="M1875" s="16">
        <v>0</v>
      </c>
      <c r="N1875" s="16">
        <v>1</v>
      </c>
      <c r="O1875" s="16">
        <v>8</v>
      </c>
      <c r="P1875" s="13" t="str">
        <f t="shared" si="58"/>
        <v>P</v>
      </c>
      <c r="Q1875" s="13">
        <f>IFERROR(VLOOKUP($A1875, 'Fielding Data'!$A$1:$H$12056, 5, 0), 0)</f>
        <v>7</v>
      </c>
      <c r="R1875" s="13">
        <f>IFERROR(VLOOKUP($A1875, 'Fielding Data'!$A$1:$H$12056, 6, 0), 0)</f>
        <v>4</v>
      </c>
      <c r="S1875" s="13">
        <f>IFERROR(VLOOKUP($A1875, 'Fielding Data'!$A$1:$H$12056, 7, 0), 0)</f>
        <v>1</v>
      </c>
      <c r="T1875" s="13">
        <f>IFERROR(VLOOKUP($A1875, 'Fielding Data'!$A$1:$H$12056, 8, 0), 0)</f>
        <v>1</v>
      </c>
      <c r="U1875" s="13">
        <f>SUMIFS('Fielding Data'!E:E, 'Fielding Data'!$A:$A, $A1875)</f>
        <v>7</v>
      </c>
      <c r="V1875" s="13">
        <f>SUMIFS('Fielding Data'!F:F, 'Fielding Data'!$A:$A, $A1875)</f>
        <v>4</v>
      </c>
      <c r="W1875" s="13">
        <f>SUMIFS('Fielding Data'!G:G, 'Fielding Data'!$A:$A, $A1875)</f>
        <v>1</v>
      </c>
      <c r="X1875" s="13">
        <f>SUMIFS('Fielding Data'!H:H, 'Fielding Data'!$A:$A, $A1875)</f>
        <v>1</v>
      </c>
    </row>
    <row r="1876" spans="1:24" x14ac:dyDescent="0.3">
      <c r="A1876" s="13" t="str">
        <f t="shared" si="59"/>
        <v>milonto012011</v>
      </c>
      <c r="B1876" s="16" t="s">
        <v>1563</v>
      </c>
      <c r="C1876" s="16">
        <v>2011</v>
      </c>
      <c r="D1876" s="16">
        <v>5</v>
      </c>
      <c r="E1876" s="16">
        <v>6</v>
      </c>
      <c r="F1876" s="16">
        <v>1</v>
      </c>
      <c r="G1876" s="16">
        <v>1</v>
      </c>
      <c r="H1876" s="16">
        <v>0</v>
      </c>
      <c r="I1876" s="16">
        <v>0</v>
      </c>
      <c r="J1876" s="16">
        <v>1</v>
      </c>
      <c r="K1876" s="16">
        <v>3</v>
      </c>
      <c r="L1876" s="16">
        <v>0</v>
      </c>
      <c r="M1876" s="16">
        <v>0</v>
      </c>
      <c r="N1876" s="16">
        <v>0</v>
      </c>
      <c r="O1876" s="16">
        <v>1</v>
      </c>
      <c r="P1876" s="13" t="str">
        <f t="shared" si="58"/>
        <v>P</v>
      </c>
      <c r="Q1876" s="13">
        <f>IFERROR(VLOOKUP($A1876, 'Fielding Data'!$A$1:$H$12056, 5, 0), 0)</f>
        <v>1</v>
      </c>
      <c r="R1876" s="13">
        <f>IFERROR(VLOOKUP($A1876, 'Fielding Data'!$A$1:$H$12056, 6, 0), 0)</f>
        <v>4</v>
      </c>
      <c r="S1876" s="13">
        <f>IFERROR(VLOOKUP($A1876, 'Fielding Data'!$A$1:$H$12056, 7, 0), 0)</f>
        <v>0</v>
      </c>
      <c r="T1876" s="13">
        <f>IFERROR(VLOOKUP($A1876, 'Fielding Data'!$A$1:$H$12056, 8, 0), 0)</f>
        <v>1</v>
      </c>
      <c r="U1876" s="13">
        <f>SUMIFS('Fielding Data'!E:E, 'Fielding Data'!$A:$A, $A1876)</f>
        <v>1</v>
      </c>
      <c r="V1876" s="13">
        <f>SUMIFS('Fielding Data'!F:F, 'Fielding Data'!$A:$A, $A1876)</f>
        <v>4</v>
      </c>
      <c r="W1876" s="13">
        <f>SUMIFS('Fielding Data'!G:G, 'Fielding Data'!$A:$A, $A1876)</f>
        <v>0</v>
      </c>
      <c r="X1876" s="13">
        <f>SUMIFS('Fielding Data'!H:H, 'Fielding Data'!$A:$A, $A1876)</f>
        <v>1</v>
      </c>
    </row>
    <row r="1877" spans="1:24" x14ac:dyDescent="0.3">
      <c r="A1877" s="13" t="str">
        <f t="shared" si="59"/>
        <v>minormi012011</v>
      </c>
      <c r="B1877" s="16" t="s">
        <v>1338</v>
      </c>
      <c r="C1877" s="16">
        <v>2011</v>
      </c>
      <c r="D1877" s="16">
        <v>15</v>
      </c>
      <c r="E1877" s="16">
        <v>27</v>
      </c>
      <c r="F1877" s="16">
        <v>1</v>
      </c>
      <c r="G1877" s="16">
        <v>3</v>
      </c>
      <c r="H1877" s="16">
        <v>2</v>
      </c>
      <c r="I1877" s="16">
        <v>0</v>
      </c>
      <c r="J1877" s="16">
        <v>0</v>
      </c>
      <c r="K1877" s="16">
        <v>0</v>
      </c>
      <c r="L1877" s="16">
        <v>0</v>
      </c>
      <c r="M1877" s="16">
        <v>0</v>
      </c>
      <c r="N1877" s="16">
        <v>3</v>
      </c>
      <c r="O1877" s="16">
        <v>15</v>
      </c>
      <c r="P1877" s="13" t="str">
        <f t="shared" si="58"/>
        <v>P</v>
      </c>
      <c r="Q1877" s="13">
        <f>IFERROR(VLOOKUP($A1877, 'Fielding Data'!$A$1:$H$12056, 5, 0), 0)</f>
        <v>1</v>
      </c>
      <c r="R1877" s="13">
        <f>IFERROR(VLOOKUP($A1877, 'Fielding Data'!$A$1:$H$12056, 6, 0), 0)</f>
        <v>11</v>
      </c>
      <c r="S1877" s="13">
        <f>IFERROR(VLOOKUP($A1877, 'Fielding Data'!$A$1:$H$12056, 7, 0), 0)</f>
        <v>0</v>
      </c>
      <c r="T1877" s="13">
        <f>IFERROR(VLOOKUP($A1877, 'Fielding Data'!$A$1:$H$12056, 8, 0), 0)</f>
        <v>0</v>
      </c>
      <c r="U1877" s="13">
        <f>SUMIFS('Fielding Data'!E:E, 'Fielding Data'!$A:$A, $A1877)</f>
        <v>1</v>
      </c>
      <c r="V1877" s="13">
        <f>SUMIFS('Fielding Data'!F:F, 'Fielding Data'!$A:$A, $A1877)</f>
        <v>11</v>
      </c>
      <c r="W1877" s="13">
        <f>SUMIFS('Fielding Data'!G:G, 'Fielding Data'!$A:$A, $A1877)</f>
        <v>0</v>
      </c>
      <c r="X1877" s="13">
        <f>SUMIFS('Fielding Data'!H:H, 'Fielding Data'!$A:$A, $A1877)</f>
        <v>0</v>
      </c>
    </row>
    <row r="1878" spans="1:24" x14ac:dyDescent="0.3">
      <c r="A1878" s="13" t="str">
        <f t="shared" si="59"/>
        <v>miranju012011</v>
      </c>
      <c r="B1878" s="16" t="s">
        <v>969</v>
      </c>
      <c r="C1878" s="16">
        <v>2011</v>
      </c>
      <c r="D1878" s="16">
        <v>65</v>
      </c>
      <c r="E1878" s="16">
        <v>174</v>
      </c>
      <c r="F1878" s="16">
        <v>18</v>
      </c>
      <c r="G1878" s="16">
        <v>37</v>
      </c>
      <c r="H1878" s="16">
        <v>8</v>
      </c>
      <c r="I1878" s="16">
        <v>2</v>
      </c>
      <c r="J1878" s="16">
        <v>7</v>
      </c>
      <c r="K1878" s="16">
        <v>23</v>
      </c>
      <c r="L1878" s="16">
        <v>0</v>
      </c>
      <c r="M1878" s="16">
        <v>1</v>
      </c>
      <c r="N1878" s="16">
        <v>23</v>
      </c>
      <c r="O1878" s="16">
        <v>48</v>
      </c>
      <c r="P1878" s="13" t="str">
        <f t="shared" si="58"/>
        <v>1B</v>
      </c>
      <c r="Q1878" s="13">
        <f>IFERROR(VLOOKUP($A1878, 'Fielding Data'!$A$1:$H$12056, 5, 0), 0)</f>
        <v>367</v>
      </c>
      <c r="R1878" s="13">
        <f>IFERROR(VLOOKUP($A1878, 'Fielding Data'!$A$1:$H$12056, 6, 0), 0)</f>
        <v>24</v>
      </c>
      <c r="S1878" s="13">
        <f>IFERROR(VLOOKUP($A1878, 'Fielding Data'!$A$1:$H$12056, 7, 0), 0)</f>
        <v>4</v>
      </c>
      <c r="T1878" s="13">
        <f>IFERROR(VLOOKUP($A1878, 'Fielding Data'!$A$1:$H$12056, 8, 0), 0)</f>
        <v>36</v>
      </c>
      <c r="U1878" s="13">
        <f>SUMIFS('Fielding Data'!E:E, 'Fielding Data'!$A:$A, $A1878)</f>
        <v>367</v>
      </c>
      <c r="V1878" s="13">
        <f>SUMIFS('Fielding Data'!F:F, 'Fielding Data'!$A:$A, $A1878)</f>
        <v>24</v>
      </c>
      <c r="W1878" s="13">
        <f>SUMIFS('Fielding Data'!G:G, 'Fielding Data'!$A:$A, $A1878)</f>
        <v>4</v>
      </c>
      <c r="X1878" s="13">
        <f>SUMIFS('Fielding Data'!H:H, 'Fielding Data'!$A:$A, $A1878)</f>
        <v>36</v>
      </c>
    </row>
    <row r="1879" spans="1:24" x14ac:dyDescent="0.3">
      <c r="A1879" s="13" t="str">
        <f t="shared" si="59"/>
        <v>mischpa012011</v>
      </c>
      <c r="B1879" s="16" t="s">
        <v>689</v>
      </c>
      <c r="C1879" s="16">
        <v>2011</v>
      </c>
      <c r="D1879" s="16">
        <v>6</v>
      </c>
      <c r="E1879" s="16">
        <v>0</v>
      </c>
      <c r="F1879" s="16">
        <v>0</v>
      </c>
      <c r="G1879" s="16">
        <v>0</v>
      </c>
      <c r="H1879" s="16">
        <v>0</v>
      </c>
      <c r="I1879" s="16">
        <v>0</v>
      </c>
      <c r="J1879" s="16">
        <v>0</v>
      </c>
      <c r="K1879" s="16">
        <v>0</v>
      </c>
      <c r="L1879" s="16">
        <v>0</v>
      </c>
      <c r="M1879" s="16">
        <v>0</v>
      </c>
      <c r="N1879" s="16">
        <v>0</v>
      </c>
      <c r="O1879" s="16">
        <v>0</v>
      </c>
      <c r="P1879" s="13" t="str">
        <f t="shared" si="58"/>
        <v>P</v>
      </c>
      <c r="Q1879" s="13">
        <f>IFERROR(VLOOKUP($A1879, 'Fielding Data'!$A$1:$H$12056, 5, 0), 0)</f>
        <v>3</v>
      </c>
      <c r="R1879" s="13">
        <f>IFERROR(VLOOKUP($A1879, 'Fielding Data'!$A$1:$H$12056, 6, 0), 0)</f>
        <v>0</v>
      </c>
      <c r="S1879" s="13">
        <f>IFERROR(VLOOKUP($A1879, 'Fielding Data'!$A$1:$H$12056, 7, 0), 0)</f>
        <v>0</v>
      </c>
      <c r="T1879" s="13">
        <f>IFERROR(VLOOKUP($A1879, 'Fielding Data'!$A$1:$H$12056, 8, 0), 0)</f>
        <v>0</v>
      </c>
      <c r="U1879" s="13">
        <f>SUMIFS('Fielding Data'!E:E, 'Fielding Data'!$A:$A, $A1879)</f>
        <v>3</v>
      </c>
      <c r="V1879" s="13">
        <f>SUMIFS('Fielding Data'!F:F, 'Fielding Data'!$A:$A, $A1879)</f>
        <v>0</v>
      </c>
      <c r="W1879" s="13">
        <f>SUMIFS('Fielding Data'!G:G, 'Fielding Data'!$A:$A, $A1879)</f>
        <v>0</v>
      </c>
      <c r="X1879" s="13">
        <f>SUMIFS('Fielding Data'!H:H, 'Fielding Data'!$A:$A, $A1879)</f>
        <v>0</v>
      </c>
    </row>
    <row r="1880" spans="1:24" x14ac:dyDescent="0.3">
      <c r="A1880" s="13" t="str">
        <f t="shared" si="59"/>
        <v>mitchru012011</v>
      </c>
      <c r="B1880" s="16" t="s">
        <v>1339</v>
      </c>
      <c r="C1880" s="16">
        <v>2011</v>
      </c>
      <c r="D1880" s="16">
        <v>25</v>
      </c>
      <c r="E1880" s="16">
        <v>51</v>
      </c>
      <c r="F1880" s="16">
        <v>5</v>
      </c>
      <c r="G1880" s="16">
        <v>8</v>
      </c>
      <c r="H1880" s="16">
        <v>1</v>
      </c>
      <c r="I1880" s="16">
        <v>0</v>
      </c>
      <c r="J1880" s="16">
        <v>2</v>
      </c>
      <c r="K1880" s="16">
        <v>3</v>
      </c>
      <c r="L1880" s="16">
        <v>0</v>
      </c>
      <c r="M1880" s="16">
        <v>0</v>
      </c>
      <c r="N1880" s="16">
        <v>7</v>
      </c>
      <c r="O1880" s="16">
        <v>10</v>
      </c>
      <c r="P1880" s="13" t="str">
        <f t="shared" si="58"/>
        <v>1B</v>
      </c>
      <c r="Q1880" s="13">
        <f>IFERROR(VLOOKUP($A1880, 'Fielding Data'!$A$1:$H$12056, 5, 0), 0)</f>
        <v>30</v>
      </c>
      <c r="R1880" s="13">
        <f>IFERROR(VLOOKUP($A1880, 'Fielding Data'!$A$1:$H$12056, 6, 0), 0)</f>
        <v>1</v>
      </c>
      <c r="S1880" s="13">
        <f>IFERROR(VLOOKUP($A1880, 'Fielding Data'!$A$1:$H$12056, 7, 0), 0)</f>
        <v>1</v>
      </c>
      <c r="T1880" s="13">
        <f>IFERROR(VLOOKUP($A1880, 'Fielding Data'!$A$1:$H$12056, 8, 0), 0)</f>
        <v>1</v>
      </c>
      <c r="U1880" s="13">
        <f>SUMIFS('Fielding Data'!E:E, 'Fielding Data'!$A:$A, $A1880)</f>
        <v>37</v>
      </c>
      <c r="V1880" s="13">
        <f>SUMIFS('Fielding Data'!F:F, 'Fielding Data'!$A:$A, $A1880)</f>
        <v>24</v>
      </c>
      <c r="W1880" s="13">
        <f>SUMIFS('Fielding Data'!G:G, 'Fielding Data'!$A:$A, $A1880)</f>
        <v>1</v>
      </c>
      <c r="X1880" s="13">
        <f>SUMIFS('Fielding Data'!H:H, 'Fielding Data'!$A:$A, $A1880)</f>
        <v>1</v>
      </c>
    </row>
    <row r="1881" spans="1:24" x14ac:dyDescent="0.3">
      <c r="A1881" s="13" t="str">
        <f t="shared" si="59"/>
        <v>molingu012011</v>
      </c>
      <c r="B1881" s="16" t="s">
        <v>822</v>
      </c>
      <c r="C1881" s="16">
        <v>2011</v>
      </c>
      <c r="D1881" s="16">
        <v>3</v>
      </c>
      <c r="E1881" s="16">
        <v>6</v>
      </c>
      <c r="F1881" s="16">
        <v>0</v>
      </c>
      <c r="G1881" s="16">
        <v>1</v>
      </c>
      <c r="H1881" s="16">
        <v>1</v>
      </c>
      <c r="I1881" s="16">
        <v>0</v>
      </c>
      <c r="J1881" s="16">
        <v>0</v>
      </c>
      <c r="K1881" s="16">
        <v>0</v>
      </c>
      <c r="L1881" s="16">
        <v>0</v>
      </c>
      <c r="M1881" s="16">
        <v>0</v>
      </c>
      <c r="N1881" s="16">
        <v>0</v>
      </c>
      <c r="O1881" s="16">
        <v>0</v>
      </c>
      <c r="P1881" s="13" t="str">
        <f t="shared" si="58"/>
        <v>C</v>
      </c>
      <c r="Q1881" s="13">
        <f>IFERROR(VLOOKUP($A1881, 'Fielding Data'!$A$1:$H$12056, 5, 0), 0)</f>
        <v>9</v>
      </c>
      <c r="R1881" s="13">
        <f>IFERROR(VLOOKUP($A1881, 'Fielding Data'!$A$1:$H$12056, 6, 0), 0)</f>
        <v>1</v>
      </c>
      <c r="S1881" s="13">
        <f>IFERROR(VLOOKUP($A1881, 'Fielding Data'!$A$1:$H$12056, 7, 0), 0)</f>
        <v>0</v>
      </c>
      <c r="T1881" s="13">
        <f>IFERROR(VLOOKUP($A1881, 'Fielding Data'!$A$1:$H$12056, 8, 0), 0)</f>
        <v>0</v>
      </c>
      <c r="U1881" s="13">
        <f>SUMIFS('Fielding Data'!E:E, 'Fielding Data'!$A:$A, $A1881)</f>
        <v>9</v>
      </c>
      <c r="V1881" s="13">
        <f>SUMIFS('Fielding Data'!F:F, 'Fielding Data'!$A:$A, $A1881)</f>
        <v>1</v>
      </c>
      <c r="W1881" s="13">
        <f>SUMIFS('Fielding Data'!G:G, 'Fielding Data'!$A:$A, $A1881)</f>
        <v>0</v>
      </c>
      <c r="X1881" s="13">
        <f>SUMIFS('Fielding Data'!H:H, 'Fielding Data'!$A:$A, $A1881)</f>
        <v>0</v>
      </c>
    </row>
    <row r="1882" spans="1:24" x14ac:dyDescent="0.3">
      <c r="A1882" s="13" t="str">
        <f t="shared" si="59"/>
        <v>molinjo012011</v>
      </c>
      <c r="B1882" s="16" t="s">
        <v>258</v>
      </c>
      <c r="C1882" s="16">
        <v>2011</v>
      </c>
      <c r="D1882" s="16">
        <v>55</v>
      </c>
      <c r="E1882" s="16">
        <v>171</v>
      </c>
      <c r="F1882" s="16">
        <v>19</v>
      </c>
      <c r="G1882" s="16">
        <v>48</v>
      </c>
      <c r="H1882" s="16">
        <v>12</v>
      </c>
      <c r="I1882" s="16">
        <v>1</v>
      </c>
      <c r="J1882" s="16">
        <v>3</v>
      </c>
      <c r="K1882" s="16">
        <v>15</v>
      </c>
      <c r="L1882" s="16">
        <v>2</v>
      </c>
      <c r="M1882" s="16">
        <v>1</v>
      </c>
      <c r="N1882" s="16">
        <v>15</v>
      </c>
      <c r="O1882" s="16">
        <v>44</v>
      </c>
      <c r="P1882" s="13" t="str">
        <f t="shared" si="58"/>
        <v>C</v>
      </c>
      <c r="Q1882" s="13">
        <f>IFERROR(VLOOKUP($A1882, 'Fielding Data'!$A$1:$H$12056, 5, 0), 0)</f>
        <v>342</v>
      </c>
      <c r="R1882" s="13">
        <f>IFERROR(VLOOKUP($A1882, 'Fielding Data'!$A$1:$H$12056, 6, 0), 0)</f>
        <v>24</v>
      </c>
      <c r="S1882" s="13">
        <f>IFERROR(VLOOKUP($A1882, 'Fielding Data'!$A$1:$H$12056, 7, 0), 0)</f>
        <v>1</v>
      </c>
      <c r="T1882" s="13">
        <f>IFERROR(VLOOKUP($A1882, 'Fielding Data'!$A$1:$H$12056, 8, 0), 0)</f>
        <v>3</v>
      </c>
      <c r="U1882" s="13">
        <f>SUMIFS('Fielding Data'!E:E, 'Fielding Data'!$A:$A, $A1882)</f>
        <v>342</v>
      </c>
      <c r="V1882" s="13">
        <f>SUMIFS('Fielding Data'!F:F, 'Fielding Data'!$A:$A, $A1882)</f>
        <v>24</v>
      </c>
      <c r="W1882" s="13">
        <f>SUMIFS('Fielding Data'!G:G, 'Fielding Data'!$A:$A, $A1882)</f>
        <v>1</v>
      </c>
      <c r="X1882" s="13">
        <f>SUMIFS('Fielding Data'!H:H, 'Fielding Data'!$A:$A, $A1882)</f>
        <v>3</v>
      </c>
    </row>
    <row r="1883" spans="1:24" x14ac:dyDescent="0.3">
      <c r="A1883" s="13" t="str">
        <f t="shared" si="59"/>
        <v>molinya012011</v>
      </c>
      <c r="B1883" s="16" t="s">
        <v>478</v>
      </c>
      <c r="C1883" s="16">
        <v>2011</v>
      </c>
      <c r="D1883" s="16">
        <v>139</v>
      </c>
      <c r="E1883" s="16">
        <v>475</v>
      </c>
      <c r="F1883" s="16">
        <v>55</v>
      </c>
      <c r="G1883" s="16">
        <v>145</v>
      </c>
      <c r="H1883" s="16">
        <v>32</v>
      </c>
      <c r="I1883" s="16">
        <v>1</v>
      </c>
      <c r="J1883" s="16">
        <v>14</v>
      </c>
      <c r="K1883" s="16">
        <v>65</v>
      </c>
      <c r="L1883" s="16">
        <v>4</v>
      </c>
      <c r="M1883" s="16">
        <v>5</v>
      </c>
      <c r="N1883" s="16">
        <v>33</v>
      </c>
      <c r="O1883" s="16">
        <v>44</v>
      </c>
      <c r="P1883" s="13" t="str">
        <f t="shared" si="58"/>
        <v>1B</v>
      </c>
      <c r="Q1883" s="13">
        <f>IFERROR(VLOOKUP($A1883, 'Fielding Data'!$A$1:$H$12056, 5, 0), 0)</f>
        <v>3</v>
      </c>
      <c r="R1883" s="13">
        <f>IFERROR(VLOOKUP($A1883, 'Fielding Data'!$A$1:$H$12056, 6, 0), 0)</f>
        <v>0</v>
      </c>
      <c r="S1883" s="13">
        <f>IFERROR(VLOOKUP($A1883, 'Fielding Data'!$A$1:$H$12056, 7, 0), 0)</f>
        <v>1</v>
      </c>
      <c r="T1883" s="13">
        <f>IFERROR(VLOOKUP($A1883, 'Fielding Data'!$A$1:$H$12056, 8, 0), 0)</f>
        <v>0</v>
      </c>
      <c r="U1883" s="13">
        <f>SUMIFS('Fielding Data'!E:E, 'Fielding Data'!$A:$A, $A1883)</f>
        <v>860</v>
      </c>
      <c r="V1883" s="13">
        <f>SUMIFS('Fielding Data'!F:F, 'Fielding Data'!$A:$A, $A1883)</f>
        <v>67</v>
      </c>
      <c r="W1883" s="13">
        <f>SUMIFS('Fielding Data'!G:G, 'Fielding Data'!$A:$A, $A1883)</f>
        <v>6</v>
      </c>
      <c r="X1883" s="13">
        <f>SUMIFS('Fielding Data'!H:H, 'Fielding Data'!$A:$A, $A1883)</f>
        <v>5</v>
      </c>
    </row>
    <row r="1884" spans="1:24" x14ac:dyDescent="0.3">
      <c r="A1884" s="13" t="str">
        <f t="shared" si="59"/>
        <v>montalu012011</v>
      </c>
      <c r="B1884" s="16" t="s">
        <v>971</v>
      </c>
      <c r="C1884" s="16">
        <v>2011</v>
      </c>
      <c r="D1884" s="16">
        <v>36</v>
      </c>
      <c r="E1884" s="16">
        <v>54</v>
      </c>
      <c r="F1884" s="16">
        <v>6</v>
      </c>
      <c r="G1884" s="16">
        <v>12</v>
      </c>
      <c r="H1884" s="16">
        <v>4</v>
      </c>
      <c r="I1884" s="16">
        <v>0</v>
      </c>
      <c r="J1884" s="16">
        <v>1</v>
      </c>
      <c r="K1884" s="16">
        <v>9</v>
      </c>
      <c r="L1884" s="16">
        <v>0</v>
      </c>
      <c r="M1884" s="16">
        <v>1</v>
      </c>
      <c r="N1884" s="16">
        <v>2</v>
      </c>
      <c r="O1884" s="16">
        <v>9</v>
      </c>
      <c r="P1884" s="13" t="str">
        <f t="shared" si="58"/>
        <v>CF</v>
      </c>
      <c r="Q1884" s="13">
        <f>IFERROR(VLOOKUP($A1884, 'Fielding Data'!$A$1:$H$12056, 5, 0), 0)</f>
        <v>0</v>
      </c>
      <c r="R1884" s="13">
        <f>IFERROR(VLOOKUP($A1884, 'Fielding Data'!$A$1:$H$12056, 6, 0), 0)</f>
        <v>0</v>
      </c>
      <c r="S1884" s="13">
        <f>IFERROR(VLOOKUP($A1884, 'Fielding Data'!$A$1:$H$12056, 7, 0), 0)</f>
        <v>0</v>
      </c>
      <c r="T1884" s="13">
        <f>IFERROR(VLOOKUP($A1884, 'Fielding Data'!$A$1:$H$12056, 8, 0), 0)</f>
        <v>0</v>
      </c>
      <c r="U1884" s="13">
        <f>SUMIFS('Fielding Data'!E:E, 'Fielding Data'!$A:$A, $A1884)</f>
        <v>25</v>
      </c>
      <c r="V1884" s="13">
        <f>SUMIFS('Fielding Data'!F:F, 'Fielding Data'!$A:$A, $A1884)</f>
        <v>1</v>
      </c>
      <c r="W1884" s="13">
        <f>SUMIFS('Fielding Data'!G:G, 'Fielding Data'!$A:$A, $A1884)</f>
        <v>0</v>
      </c>
      <c r="X1884" s="13">
        <f>SUMIFS('Fielding Data'!H:H, 'Fielding Data'!$A:$A, $A1884)</f>
        <v>0</v>
      </c>
    </row>
    <row r="1885" spans="1:24" x14ac:dyDescent="0.3">
      <c r="A1885" s="13" t="str">
        <f t="shared" si="59"/>
        <v>monteje012011</v>
      </c>
      <c r="B1885" s="16" t="s">
        <v>1564</v>
      </c>
      <c r="C1885" s="16">
        <v>2011</v>
      </c>
      <c r="D1885" s="16">
        <v>18</v>
      </c>
      <c r="E1885" s="16">
        <v>61</v>
      </c>
      <c r="F1885" s="16">
        <v>9</v>
      </c>
      <c r="G1885" s="16">
        <v>20</v>
      </c>
      <c r="H1885" s="16">
        <v>4</v>
      </c>
      <c r="I1885" s="16">
        <v>0</v>
      </c>
      <c r="J1885" s="16">
        <v>4</v>
      </c>
      <c r="K1885" s="16">
        <v>12</v>
      </c>
      <c r="L1885" s="16">
        <v>0</v>
      </c>
      <c r="M1885" s="16">
        <v>0</v>
      </c>
      <c r="N1885" s="16">
        <v>7</v>
      </c>
      <c r="O1885" s="16">
        <v>17</v>
      </c>
      <c r="P1885" s="13" t="str">
        <f t="shared" si="58"/>
        <v>C</v>
      </c>
      <c r="Q1885" s="13">
        <f>IFERROR(VLOOKUP($A1885, 'Fielding Data'!$A$1:$H$12056, 5, 0), 0)</f>
        <v>12</v>
      </c>
      <c r="R1885" s="13">
        <f>IFERROR(VLOOKUP($A1885, 'Fielding Data'!$A$1:$H$12056, 6, 0), 0)</f>
        <v>1</v>
      </c>
      <c r="S1885" s="13">
        <f>IFERROR(VLOOKUP($A1885, 'Fielding Data'!$A$1:$H$12056, 7, 0), 0)</f>
        <v>0</v>
      </c>
      <c r="T1885" s="13">
        <f>IFERROR(VLOOKUP($A1885, 'Fielding Data'!$A$1:$H$12056, 8, 0), 0)</f>
        <v>0</v>
      </c>
      <c r="U1885" s="13">
        <f>SUMIFS('Fielding Data'!E:E, 'Fielding Data'!$A:$A, $A1885)</f>
        <v>12</v>
      </c>
      <c r="V1885" s="13">
        <f>SUMIFS('Fielding Data'!F:F, 'Fielding Data'!$A:$A, $A1885)</f>
        <v>1</v>
      </c>
      <c r="W1885" s="13">
        <f>SUMIFS('Fielding Data'!G:G, 'Fielding Data'!$A:$A, $A1885)</f>
        <v>0</v>
      </c>
      <c r="X1885" s="13">
        <f>SUMIFS('Fielding Data'!H:H, 'Fielding Data'!$A:$A, $A1885)</f>
        <v>0</v>
      </c>
    </row>
    <row r="1886" spans="1:24" x14ac:dyDescent="0.3">
      <c r="A1886" s="13" t="str">
        <f t="shared" si="59"/>
        <v>montemi012011</v>
      </c>
      <c r="B1886" s="16" t="s">
        <v>690</v>
      </c>
      <c r="C1886" s="16">
        <v>2011</v>
      </c>
      <c r="D1886" s="16">
        <v>140</v>
      </c>
      <c r="E1886" s="16">
        <v>493</v>
      </c>
      <c r="F1886" s="16">
        <v>65</v>
      </c>
      <c r="G1886" s="16">
        <v>139</v>
      </c>
      <c r="H1886" s="16">
        <v>36</v>
      </c>
      <c r="I1886" s="16">
        <v>1</v>
      </c>
      <c r="J1886" s="16">
        <v>18</v>
      </c>
      <c r="K1886" s="16">
        <v>86</v>
      </c>
      <c r="L1886" s="16">
        <v>1</v>
      </c>
      <c r="M1886" s="16">
        <v>1</v>
      </c>
      <c r="N1886" s="16">
        <v>47</v>
      </c>
      <c r="O1886" s="16">
        <v>97</v>
      </c>
      <c r="P1886" s="13" t="str">
        <f t="shared" si="58"/>
        <v>C</v>
      </c>
      <c r="Q1886" s="13">
        <f>IFERROR(VLOOKUP($A1886, 'Fielding Data'!$A$1:$H$12056, 5, 0), 0)</f>
        <v>908</v>
      </c>
      <c r="R1886" s="13">
        <f>IFERROR(VLOOKUP($A1886, 'Fielding Data'!$A$1:$H$12056, 6, 0), 0)</f>
        <v>78</v>
      </c>
      <c r="S1886" s="13">
        <f>IFERROR(VLOOKUP($A1886, 'Fielding Data'!$A$1:$H$12056, 7, 0), 0)</f>
        <v>11</v>
      </c>
      <c r="T1886" s="13">
        <f>IFERROR(VLOOKUP($A1886, 'Fielding Data'!$A$1:$H$12056, 8, 0), 0)</f>
        <v>9</v>
      </c>
      <c r="U1886" s="13">
        <f>SUMIFS('Fielding Data'!E:E, 'Fielding Data'!$A:$A, $A1886)</f>
        <v>908</v>
      </c>
      <c r="V1886" s="13">
        <f>SUMIFS('Fielding Data'!F:F, 'Fielding Data'!$A:$A, $A1886)</f>
        <v>78</v>
      </c>
      <c r="W1886" s="13">
        <f>SUMIFS('Fielding Data'!G:G, 'Fielding Data'!$A:$A, $A1886)</f>
        <v>11</v>
      </c>
      <c r="X1886" s="13">
        <f>SUMIFS('Fielding Data'!H:H, 'Fielding Data'!$A:$A, $A1886)</f>
        <v>9</v>
      </c>
    </row>
    <row r="1887" spans="1:24" x14ac:dyDescent="0.3">
      <c r="A1887" s="13" t="str">
        <f t="shared" si="59"/>
        <v>mooread012011</v>
      </c>
      <c r="B1887" s="16" t="s">
        <v>1141</v>
      </c>
      <c r="C1887" s="16">
        <v>2011</v>
      </c>
      <c r="D1887" s="16">
        <v>2</v>
      </c>
      <c r="E1887" s="16">
        <v>6</v>
      </c>
      <c r="F1887" s="16">
        <v>0</v>
      </c>
      <c r="G1887" s="16">
        <v>1</v>
      </c>
      <c r="H1887" s="16">
        <v>1</v>
      </c>
      <c r="I1887" s="16">
        <v>0</v>
      </c>
      <c r="J1887" s="16">
        <v>0</v>
      </c>
      <c r="K1887" s="16">
        <v>0</v>
      </c>
      <c r="L1887" s="16">
        <v>0</v>
      </c>
      <c r="M1887" s="16">
        <v>0</v>
      </c>
      <c r="N1887" s="16">
        <v>0</v>
      </c>
      <c r="O1887" s="16">
        <v>2</v>
      </c>
      <c r="P1887" s="13" t="str">
        <f t="shared" si="58"/>
        <v>C</v>
      </c>
      <c r="Q1887" s="13">
        <f>IFERROR(VLOOKUP($A1887, 'Fielding Data'!$A$1:$H$12056, 5, 0), 0)</f>
        <v>11</v>
      </c>
      <c r="R1887" s="13">
        <f>IFERROR(VLOOKUP($A1887, 'Fielding Data'!$A$1:$H$12056, 6, 0), 0)</f>
        <v>1</v>
      </c>
      <c r="S1887" s="13">
        <f>IFERROR(VLOOKUP($A1887, 'Fielding Data'!$A$1:$H$12056, 7, 0), 0)</f>
        <v>0</v>
      </c>
      <c r="T1887" s="13">
        <f>IFERROR(VLOOKUP($A1887, 'Fielding Data'!$A$1:$H$12056, 8, 0), 0)</f>
        <v>0</v>
      </c>
      <c r="U1887" s="13">
        <f>SUMIFS('Fielding Data'!E:E, 'Fielding Data'!$A:$A, $A1887)</f>
        <v>11</v>
      </c>
      <c r="V1887" s="13">
        <f>SUMIFS('Fielding Data'!F:F, 'Fielding Data'!$A:$A, $A1887)</f>
        <v>1</v>
      </c>
      <c r="W1887" s="13">
        <f>SUMIFS('Fielding Data'!G:G, 'Fielding Data'!$A:$A, $A1887)</f>
        <v>0</v>
      </c>
      <c r="X1887" s="13">
        <f>SUMIFS('Fielding Data'!H:H, 'Fielding Data'!$A:$A, $A1887)</f>
        <v>0</v>
      </c>
    </row>
    <row r="1888" spans="1:24" x14ac:dyDescent="0.3">
      <c r="A1888" s="13" t="str">
        <f t="shared" si="59"/>
        <v>mooreje022011</v>
      </c>
      <c r="B1888" s="16" t="s">
        <v>1565</v>
      </c>
      <c r="C1888" s="16">
        <v>2011</v>
      </c>
      <c r="D1888" s="16">
        <v>8</v>
      </c>
      <c r="E1888" s="16">
        <v>8</v>
      </c>
      <c r="F1888" s="16">
        <v>3</v>
      </c>
      <c r="G1888" s="16">
        <v>1</v>
      </c>
      <c r="H1888" s="16">
        <v>0</v>
      </c>
      <c r="I1888" s="16">
        <v>0</v>
      </c>
      <c r="J1888" s="16">
        <v>0</v>
      </c>
      <c r="K1888" s="16">
        <v>0</v>
      </c>
      <c r="L1888" s="16">
        <v>0</v>
      </c>
      <c r="M1888" s="16">
        <v>0</v>
      </c>
      <c r="N1888" s="16">
        <v>0</v>
      </c>
      <c r="O1888" s="16">
        <v>2</v>
      </c>
      <c r="P1888" s="13" t="str">
        <f t="shared" si="58"/>
        <v>LF</v>
      </c>
      <c r="Q1888" s="13">
        <f>IFERROR(VLOOKUP($A1888, 'Fielding Data'!$A$1:$H$12056, 5, 0), 0)</f>
        <v>0</v>
      </c>
      <c r="R1888" s="13">
        <f>IFERROR(VLOOKUP($A1888, 'Fielding Data'!$A$1:$H$12056, 6, 0), 0)</f>
        <v>0</v>
      </c>
      <c r="S1888" s="13">
        <f>IFERROR(VLOOKUP($A1888, 'Fielding Data'!$A$1:$H$12056, 7, 0), 0)</f>
        <v>0</v>
      </c>
      <c r="T1888" s="13">
        <f>IFERROR(VLOOKUP($A1888, 'Fielding Data'!$A$1:$H$12056, 8, 0), 0)</f>
        <v>0</v>
      </c>
      <c r="U1888" s="13">
        <f>SUMIFS('Fielding Data'!E:E, 'Fielding Data'!$A:$A, $A1888)</f>
        <v>4</v>
      </c>
      <c r="V1888" s="13">
        <f>SUMIFS('Fielding Data'!F:F, 'Fielding Data'!$A:$A, $A1888)</f>
        <v>1</v>
      </c>
      <c r="W1888" s="13">
        <f>SUMIFS('Fielding Data'!G:G, 'Fielding Data'!$A:$A, $A1888)</f>
        <v>0</v>
      </c>
      <c r="X1888" s="13">
        <f>SUMIFS('Fielding Data'!H:H, 'Fielding Data'!$A:$A, $A1888)</f>
        <v>0</v>
      </c>
    </row>
    <row r="1889" spans="1:24" x14ac:dyDescent="0.3">
      <c r="A1889" s="13" t="str">
        <f t="shared" si="59"/>
        <v>moorema022011</v>
      </c>
      <c r="B1889" s="16" t="s">
        <v>1566</v>
      </c>
      <c r="C1889" s="16">
        <v>2011</v>
      </c>
      <c r="D1889" s="16">
        <v>3</v>
      </c>
      <c r="E1889" s="16">
        <v>0</v>
      </c>
      <c r="F1889" s="16">
        <v>0</v>
      </c>
      <c r="G1889" s="16">
        <v>0</v>
      </c>
      <c r="H1889" s="16">
        <v>0</v>
      </c>
      <c r="I1889" s="16">
        <v>0</v>
      </c>
      <c r="J1889" s="16">
        <v>0</v>
      </c>
      <c r="K1889" s="16">
        <v>0</v>
      </c>
      <c r="L1889" s="16">
        <v>0</v>
      </c>
      <c r="M1889" s="16">
        <v>0</v>
      </c>
      <c r="N1889" s="16">
        <v>0</v>
      </c>
      <c r="O1889" s="16">
        <v>0</v>
      </c>
      <c r="P1889" s="13" t="str">
        <f t="shared" si="58"/>
        <v>P</v>
      </c>
      <c r="Q1889" s="13">
        <f>IFERROR(VLOOKUP($A1889, 'Fielding Data'!$A$1:$H$12056, 5, 0), 0)</f>
        <v>1</v>
      </c>
      <c r="R1889" s="13">
        <f>IFERROR(VLOOKUP($A1889, 'Fielding Data'!$A$1:$H$12056, 6, 0), 0)</f>
        <v>1</v>
      </c>
      <c r="S1889" s="13">
        <f>IFERROR(VLOOKUP($A1889, 'Fielding Data'!$A$1:$H$12056, 7, 0), 0)</f>
        <v>0</v>
      </c>
      <c r="T1889" s="13">
        <f>IFERROR(VLOOKUP($A1889, 'Fielding Data'!$A$1:$H$12056, 8, 0), 0)</f>
        <v>0</v>
      </c>
      <c r="U1889" s="13">
        <f>SUMIFS('Fielding Data'!E:E, 'Fielding Data'!$A:$A, $A1889)</f>
        <v>1</v>
      </c>
      <c r="V1889" s="13">
        <f>SUMIFS('Fielding Data'!F:F, 'Fielding Data'!$A:$A, $A1889)</f>
        <v>1</v>
      </c>
      <c r="W1889" s="13">
        <f>SUMIFS('Fielding Data'!G:G, 'Fielding Data'!$A:$A, $A1889)</f>
        <v>0</v>
      </c>
      <c r="X1889" s="13">
        <f>SUMIFS('Fielding Data'!H:H, 'Fielding Data'!$A:$A, $A1889)</f>
        <v>0</v>
      </c>
    </row>
    <row r="1890" spans="1:24" x14ac:dyDescent="0.3">
      <c r="A1890" s="13" t="str">
        <f t="shared" si="59"/>
        <v>moraljo022011</v>
      </c>
      <c r="B1890" s="16" t="s">
        <v>824</v>
      </c>
      <c r="C1890" s="16">
        <v>2011</v>
      </c>
      <c r="D1890" s="16">
        <v>22</v>
      </c>
      <c r="E1890" s="16">
        <v>60</v>
      </c>
      <c r="F1890" s="16">
        <v>6</v>
      </c>
      <c r="G1890" s="16">
        <v>16</v>
      </c>
      <c r="H1890" s="16">
        <v>3</v>
      </c>
      <c r="I1890" s="16">
        <v>0</v>
      </c>
      <c r="J1890" s="16">
        <v>0</v>
      </c>
      <c r="K1890" s="16">
        <v>7</v>
      </c>
      <c r="L1890" s="16">
        <v>0</v>
      </c>
      <c r="M1890" s="16">
        <v>1</v>
      </c>
      <c r="N1890" s="16">
        <v>9</v>
      </c>
      <c r="O1890" s="16">
        <v>12</v>
      </c>
      <c r="P1890" s="13" t="str">
        <f t="shared" si="58"/>
        <v>2B</v>
      </c>
      <c r="Q1890" s="13">
        <f>IFERROR(VLOOKUP($A1890, 'Fielding Data'!$A$1:$H$12056, 5, 0), 0)</f>
        <v>0</v>
      </c>
      <c r="R1890" s="13">
        <f>IFERROR(VLOOKUP($A1890, 'Fielding Data'!$A$1:$H$12056, 6, 0), 0)</f>
        <v>2</v>
      </c>
      <c r="S1890" s="13">
        <f>IFERROR(VLOOKUP($A1890, 'Fielding Data'!$A$1:$H$12056, 7, 0), 0)</f>
        <v>0</v>
      </c>
      <c r="T1890" s="13">
        <f>IFERROR(VLOOKUP($A1890, 'Fielding Data'!$A$1:$H$12056, 8, 0), 0)</f>
        <v>0</v>
      </c>
      <c r="U1890" s="13">
        <f>SUMIFS('Fielding Data'!E:E, 'Fielding Data'!$A:$A, $A1890)</f>
        <v>117</v>
      </c>
      <c r="V1890" s="13">
        <f>SUMIFS('Fielding Data'!F:F, 'Fielding Data'!$A:$A, $A1890)</f>
        <v>10</v>
      </c>
      <c r="W1890" s="13">
        <f>SUMIFS('Fielding Data'!G:G, 'Fielding Data'!$A:$A, $A1890)</f>
        <v>5</v>
      </c>
      <c r="X1890" s="13">
        <f>SUMIFS('Fielding Data'!H:H, 'Fielding Data'!$A:$A, $A1890)</f>
        <v>0</v>
      </c>
    </row>
    <row r="1891" spans="1:24" x14ac:dyDescent="0.3">
      <c r="A1891" s="13" t="str">
        <f t="shared" si="59"/>
        <v>morame012011</v>
      </c>
      <c r="B1891" s="16" t="s">
        <v>154</v>
      </c>
      <c r="C1891" s="16">
        <v>2011</v>
      </c>
      <c r="D1891" s="16">
        <v>42</v>
      </c>
      <c r="E1891" s="16">
        <v>127</v>
      </c>
      <c r="F1891" s="16">
        <v>5</v>
      </c>
      <c r="G1891" s="16">
        <v>29</v>
      </c>
      <c r="H1891" s="16">
        <v>6</v>
      </c>
      <c r="I1891" s="16">
        <v>0</v>
      </c>
      <c r="J1891" s="16">
        <v>0</v>
      </c>
      <c r="K1891" s="16">
        <v>16</v>
      </c>
      <c r="L1891" s="16">
        <v>0</v>
      </c>
      <c r="M1891" s="16">
        <v>1</v>
      </c>
      <c r="N1891" s="16">
        <v>2</v>
      </c>
      <c r="O1891" s="16">
        <v>24</v>
      </c>
      <c r="P1891" s="13" t="str">
        <f t="shared" si="58"/>
        <v>1B</v>
      </c>
      <c r="Q1891" s="13">
        <f>IFERROR(VLOOKUP($A1891, 'Fielding Data'!$A$1:$H$12056, 5, 0), 0)</f>
        <v>2</v>
      </c>
      <c r="R1891" s="13">
        <f>IFERROR(VLOOKUP($A1891, 'Fielding Data'!$A$1:$H$12056, 6, 0), 0)</f>
        <v>1</v>
      </c>
      <c r="S1891" s="13">
        <f>IFERROR(VLOOKUP($A1891, 'Fielding Data'!$A$1:$H$12056, 7, 0), 0)</f>
        <v>0</v>
      </c>
      <c r="T1891" s="13">
        <f>IFERROR(VLOOKUP($A1891, 'Fielding Data'!$A$1:$H$12056, 8, 0), 0)</f>
        <v>0</v>
      </c>
      <c r="U1891" s="13">
        <f>SUMIFS('Fielding Data'!E:E, 'Fielding Data'!$A:$A, $A1891)</f>
        <v>22</v>
      </c>
      <c r="V1891" s="13">
        <f>SUMIFS('Fielding Data'!F:F, 'Fielding Data'!$A:$A, $A1891)</f>
        <v>64</v>
      </c>
      <c r="W1891" s="13">
        <f>SUMIFS('Fielding Data'!G:G, 'Fielding Data'!$A:$A, $A1891)</f>
        <v>3</v>
      </c>
      <c r="X1891" s="13">
        <f>SUMIFS('Fielding Data'!H:H, 'Fielding Data'!$A:$A, $A1891)</f>
        <v>2</v>
      </c>
    </row>
    <row r="1892" spans="1:24" x14ac:dyDescent="0.3">
      <c r="A1892" s="13" t="str">
        <f t="shared" si="59"/>
        <v>morelbr012011</v>
      </c>
      <c r="B1892" s="16" t="s">
        <v>1341</v>
      </c>
      <c r="C1892" s="16">
        <v>2011</v>
      </c>
      <c r="D1892" s="16">
        <v>126</v>
      </c>
      <c r="E1892" s="16">
        <v>413</v>
      </c>
      <c r="F1892" s="16">
        <v>44</v>
      </c>
      <c r="G1892" s="16">
        <v>101</v>
      </c>
      <c r="H1892" s="16">
        <v>18</v>
      </c>
      <c r="I1892" s="16">
        <v>1</v>
      </c>
      <c r="J1892" s="16">
        <v>10</v>
      </c>
      <c r="K1892" s="16">
        <v>41</v>
      </c>
      <c r="L1892" s="16">
        <v>5</v>
      </c>
      <c r="M1892" s="16">
        <v>4</v>
      </c>
      <c r="N1892" s="16">
        <v>22</v>
      </c>
      <c r="O1892" s="16">
        <v>57</v>
      </c>
      <c r="P1892" s="13" t="str">
        <f t="shared" si="58"/>
        <v>3B</v>
      </c>
      <c r="Q1892" s="13">
        <f>IFERROR(VLOOKUP($A1892, 'Fielding Data'!$A$1:$H$12056, 5, 0), 0)</f>
        <v>72</v>
      </c>
      <c r="R1892" s="13">
        <f>IFERROR(VLOOKUP($A1892, 'Fielding Data'!$A$1:$H$12056, 6, 0), 0)</f>
        <v>211</v>
      </c>
      <c r="S1892" s="13">
        <f>IFERROR(VLOOKUP($A1892, 'Fielding Data'!$A$1:$H$12056, 7, 0), 0)</f>
        <v>14</v>
      </c>
      <c r="T1892" s="13">
        <f>IFERROR(VLOOKUP($A1892, 'Fielding Data'!$A$1:$H$12056, 8, 0), 0)</f>
        <v>13</v>
      </c>
      <c r="U1892" s="13">
        <f>SUMIFS('Fielding Data'!E:E, 'Fielding Data'!$A:$A, $A1892)</f>
        <v>72</v>
      </c>
      <c r="V1892" s="13">
        <f>SUMIFS('Fielding Data'!F:F, 'Fielding Data'!$A:$A, $A1892)</f>
        <v>211</v>
      </c>
      <c r="W1892" s="13">
        <f>SUMIFS('Fielding Data'!G:G, 'Fielding Data'!$A:$A, $A1892)</f>
        <v>14</v>
      </c>
      <c r="X1892" s="13">
        <f>SUMIFS('Fielding Data'!H:H, 'Fielding Data'!$A:$A, $A1892)</f>
        <v>13</v>
      </c>
    </row>
    <row r="1893" spans="1:24" x14ac:dyDescent="0.3">
      <c r="A1893" s="13" t="str">
        <f t="shared" si="59"/>
        <v>morelmi012011</v>
      </c>
      <c r="B1893" s="16" t="s">
        <v>1342</v>
      </c>
      <c r="C1893" s="16">
        <v>2011</v>
      </c>
      <c r="D1893" s="16">
        <v>134</v>
      </c>
      <c r="E1893" s="16">
        <v>464</v>
      </c>
      <c r="F1893" s="16">
        <v>60</v>
      </c>
      <c r="G1893" s="16">
        <v>120</v>
      </c>
      <c r="H1893" s="16">
        <v>22</v>
      </c>
      <c r="I1893" s="16">
        <v>1</v>
      </c>
      <c r="J1893" s="16">
        <v>16</v>
      </c>
      <c r="K1893" s="16">
        <v>51</v>
      </c>
      <c r="L1893" s="16">
        <v>2</v>
      </c>
      <c r="M1893" s="16">
        <v>2</v>
      </c>
      <c r="N1893" s="16">
        <v>39</v>
      </c>
      <c r="O1893" s="16">
        <v>92</v>
      </c>
      <c r="P1893" s="13" t="str">
        <f t="shared" si="58"/>
        <v>1B</v>
      </c>
      <c r="Q1893" s="13">
        <f>IFERROR(VLOOKUP($A1893, 'Fielding Data'!$A$1:$H$12056, 5, 0), 0)</f>
        <v>731</v>
      </c>
      <c r="R1893" s="13">
        <f>IFERROR(VLOOKUP($A1893, 'Fielding Data'!$A$1:$H$12056, 6, 0), 0)</f>
        <v>54</v>
      </c>
      <c r="S1893" s="13">
        <f>IFERROR(VLOOKUP($A1893, 'Fielding Data'!$A$1:$H$12056, 7, 0), 0)</f>
        <v>4</v>
      </c>
      <c r="T1893" s="13">
        <f>IFERROR(VLOOKUP($A1893, 'Fielding Data'!$A$1:$H$12056, 8, 0), 0)</f>
        <v>88</v>
      </c>
      <c r="U1893" s="13">
        <f>SUMIFS('Fielding Data'!E:E, 'Fielding Data'!$A:$A, $A1893)</f>
        <v>786</v>
      </c>
      <c r="V1893" s="13">
        <f>SUMIFS('Fielding Data'!F:F, 'Fielding Data'!$A:$A, $A1893)</f>
        <v>54</v>
      </c>
      <c r="W1893" s="13">
        <f>SUMIFS('Fielding Data'!G:G, 'Fielding Data'!$A:$A, $A1893)</f>
        <v>5</v>
      </c>
      <c r="X1893" s="13">
        <f>SUMIFS('Fielding Data'!H:H, 'Fielding Data'!$A:$A, $A1893)</f>
        <v>88</v>
      </c>
    </row>
    <row r="1894" spans="1:24" x14ac:dyDescent="0.3">
      <c r="A1894" s="13" t="str">
        <f t="shared" si="59"/>
        <v>morgany012011</v>
      </c>
      <c r="B1894" s="16" t="s">
        <v>825</v>
      </c>
      <c r="C1894" s="16">
        <v>2011</v>
      </c>
      <c r="D1894" s="16">
        <v>119</v>
      </c>
      <c r="E1894" s="16">
        <v>378</v>
      </c>
      <c r="F1894" s="16">
        <v>61</v>
      </c>
      <c r="G1894" s="16">
        <v>115</v>
      </c>
      <c r="H1894" s="16">
        <v>20</v>
      </c>
      <c r="I1894" s="16">
        <v>6</v>
      </c>
      <c r="J1894" s="16">
        <v>4</v>
      </c>
      <c r="K1894" s="16">
        <v>37</v>
      </c>
      <c r="L1894" s="16">
        <v>13</v>
      </c>
      <c r="M1894" s="16">
        <v>4</v>
      </c>
      <c r="N1894" s="16">
        <v>19</v>
      </c>
      <c r="O1894" s="16">
        <v>70</v>
      </c>
      <c r="P1894" s="13" t="str">
        <f t="shared" si="58"/>
        <v>CF</v>
      </c>
      <c r="Q1894" s="13">
        <f>IFERROR(VLOOKUP($A1894, 'Fielding Data'!$A$1:$H$12056, 5, 0), 0)</f>
        <v>0</v>
      </c>
      <c r="R1894" s="13">
        <f>IFERROR(VLOOKUP($A1894, 'Fielding Data'!$A$1:$H$12056, 6, 0), 0)</f>
        <v>0</v>
      </c>
      <c r="S1894" s="13">
        <f>IFERROR(VLOOKUP($A1894, 'Fielding Data'!$A$1:$H$12056, 7, 0), 0)</f>
        <v>0</v>
      </c>
      <c r="T1894" s="13">
        <f>IFERROR(VLOOKUP($A1894, 'Fielding Data'!$A$1:$H$12056, 8, 0), 0)</f>
        <v>0</v>
      </c>
      <c r="U1894" s="13">
        <f>SUMIFS('Fielding Data'!E:E, 'Fielding Data'!$A:$A, $A1894)</f>
        <v>244</v>
      </c>
      <c r="V1894" s="13">
        <f>SUMIFS('Fielding Data'!F:F, 'Fielding Data'!$A:$A, $A1894)</f>
        <v>5</v>
      </c>
      <c r="W1894" s="13">
        <f>SUMIFS('Fielding Data'!G:G, 'Fielding Data'!$A:$A, $A1894)</f>
        <v>2</v>
      </c>
      <c r="X1894" s="13">
        <f>SUMIFS('Fielding Data'!H:H, 'Fielding Data'!$A:$A, $A1894)</f>
        <v>1</v>
      </c>
    </row>
    <row r="1895" spans="1:24" x14ac:dyDescent="0.3">
      <c r="A1895" s="13" t="str">
        <f t="shared" si="59"/>
        <v>morneju012011</v>
      </c>
      <c r="B1895" s="16" t="s">
        <v>390</v>
      </c>
      <c r="C1895" s="16">
        <v>2011</v>
      </c>
      <c r="D1895" s="16">
        <v>69</v>
      </c>
      <c r="E1895" s="16">
        <v>264</v>
      </c>
      <c r="F1895" s="16">
        <v>19</v>
      </c>
      <c r="G1895" s="16">
        <v>60</v>
      </c>
      <c r="H1895" s="16">
        <v>16</v>
      </c>
      <c r="I1895" s="16">
        <v>0</v>
      </c>
      <c r="J1895" s="16">
        <v>4</v>
      </c>
      <c r="K1895" s="16">
        <v>30</v>
      </c>
      <c r="L1895" s="16">
        <v>0</v>
      </c>
      <c r="M1895" s="16">
        <v>0</v>
      </c>
      <c r="N1895" s="16">
        <v>19</v>
      </c>
      <c r="O1895" s="16">
        <v>44</v>
      </c>
      <c r="P1895" s="13" t="str">
        <f t="shared" si="58"/>
        <v>1B</v>
      </c>
      <c r="Q1895" s="13">
        <f>IFERROR(VLOOKUP($A1895, 'Fielding Data'!$A$1:$H$12056, 5, 0), 0)</f>
        <v>440</v>
      </c>
      <c r="R1895" s="13">
        <f>IFERROR(VLOOKUP($A1895, 'Fielding Data'!$A$1:$H$12056, 6, 0), 0)</f>
        <v>44</v>
      </c>
      <c r="S1895" s="13">
        <f>IFERROR(VLOOKUP($A1895, 'Fielding Data'!$A$1:$H$12056, 7, 0), 0)</f>
        <v>1</v>
      </c>
      <c r="T1895" s="13">
        <f>IFERROR(VLOOKUP($A1895, 'Fielding Data'!$A$1:$H$12056, 8, 0), 0)</f>
        <v>52</v>
      </c>
      <c r="U1895" s="13">
        <f>SUMIFS('Fielding Data'!E:E, 'Fielding Data'!$A:$A, $A1895)</f>
        <v>440</v>
      </c>
      <c r="V1895" s="13">
        <f>SUMIFS('Fielding Data'!F:F, 'Fielding Data'!$A:$A, $A1895)</f>
        <v>44</v>
      </c>
      <c r="W1895" s="13">
        <f>SUMIFS('Fielding Data'!G:G, 'Fielding Data'!$A:$A, $A1895)</f>
        <v>1</v>
      </c>
      <c r="X1895" s="13">
        <f>SUMIFS('Fielding Data'!H:H, 'Fielding Data'!$A:$A, $A1895)</f>
        <v>52</v>
      </c>
    </row>
    <row r="1896" spans="1:24" x14ac:dyDescent="0.3">
      <c r="A1896" s="13" t="str">
        <f t="shared" si="59"/>
        <v>morrilo012011</v>
      </c>
      <c r="B1896" s="16" t="s">
        <v>1343</v>
      </c>
      <c r="C1896" s="16">
        <v>2011</v>
      </c>
      <c r="D1896" s="16">
        <v>123</v>
      </c>
      <c r="E1896" s="16">
        <v>462</v>
      </c>
      <c r="F1896" s="16">
        <v>54</v>
      </c>
      <c r="G1896" s="16">
        <v>114</v>
      </c>
      <c r="H1896" s="16">
        <v>25</v>
      </c>
      <c r="I1896" s="16">
        <v>4</v>
      </c>
      <c r="J1896" s="16">
        <v>23</v>
      </c>
      <c r="K1896" s="16">
        <v>72</v>
      </c>
      <c r="L1896" s="16">
        <v>2</v>
      </c>
      <c r="M1896" s="16">
        <v>1</v>
      </c>
      <c r="N1896" s="16">
        <v>54</v>
      </c>
      <c r="O1896" s="16">
        <v>99</v>
      </c>
      <c r="P1896" s="13" t="str">
        <f t="shared" si="58"/>
        <v>1B</v>
      </c>
      <c r="Q1896" s="13">
        <f>IFERROR(VLOOKUP($A1896, 'Fielding Data'!$A$1:$H$12056, 5, 0), 0)</f>
        <v>6</v>
      </c>
      <c r="R1896" s="13">
        <f>IFERROR(VLOOKUP($A1896, 'Fielding Data'!$A$1:$H$12056, 6, 0), 0)</f>
        <v>0</v>
      </c>
      <c r="S1896" s="13">
        <f>IFERROR(VLOOKUP($A1896, 'Fielding Data'!$A$1:$H$12056, 7, 0), 0)</f>
        <v>0</v>
      </c>
      <c r="T1896" s="13">
        <f>IFERROR(VLOOKUP($A1896, 'Fielding Data'!$A$1:$H$12056, 8, 0), 0)</f>
        <v>0</v>
      </c>
      <c r="U1896" s="13">
        <f>SUMIFS('Fielding Data'!E:E, 'Fielding Data'!$A:$A, $A1896)</f>
        <v>213</v>
      </c>
      <c r="V1896" s="13">
        <f>SUMIFS('Fielding Data'!F:F, 'Fielding Data'!$A:$A, $A1896)</f>
        <v>6</v>
      </c>
      <c r="W1896" s="13">
        <f>SUMIFS('Fielding Data'!G:G, 'Fielding Data'!$A:$A, $A1896)</f>
        <v>5</v>
      </c>
      <c r="X1896" s="13">
        <f>SUMIFS('Fielding Data'!H:H, 'Fielding Data'!$A:$A, $A1896)</f>
        <v>0</v>
      </c>
    </row>
    <row r="1897" spans="1:24" x14ac:dyDescent="0.3">
      <c r="A1897" s="13" t="str">
        <f t="shared" si="59"/>
        <v>morrobr012011</v>
      </c>
      <c r="B1897" s="16" t="s">
        <v>826</v>
      </c>
      <c r="C1897" s="16">
        <v>2011</v>
      </c>
      <c r="D1897" s="16">
        <v>30</v>
      </c>
      <c r="E1897" s="16">
        <v>6</v>
      </c>
      <c r="F1897" s="16">
        <v>0</v>
      </c>
      <c r="G1897" s="16">
        <v>0</v>
      </c>
      <c r="H1897" s="16">
        <v>0</v>
      </c>
      <c r="I1897" s="16">
        <v>0</v>
      </c>
      <c r="J1897" s="16">
        <v>0</v>
      </c>
      <c r="K1897" s="16">
        <v>0</v>
      </c>
      <c r="L1897" s="16">
        <v>0</v>
      </c>
      <c r="M1897" s="16">
        <v>0</v>
      </c>
      <c r="N1897" s="16">
        <v>0</v>
      </c>
      <c r="O1897" s="16">
        <v>2</v>
      </c>
      <c r="P1897" s="13" t="str">
        <f t="shared" si="58"/>
        <v>P</v>
      </c>
      <c r="Q1897" s="13">
        <f>IFERROR(VLOOKUP($A1897, 'Fielding Data'!$A$1:$H$12056, 5, 0), 0)</f>
        <v>8</v>
      </c>
      <c r="R1897" s="13">
        <f>IFERROR(VLOOKUP($A1897, 'Fielding Data'!$A$1:$H$12056, 6, 0), 0)</f>
        <v>13</v>
      </c>
      <c r="S1897" s="13">
        <f>IFERROR(VLOOKUP($A1897, 'Fielding Data'!$A$1:$H$12056, 7, 0), 0)</f>
        <v>3</v>
      </c>
      <c r="T1897" s="13">
        <f>IFERROR(VLOOKUP($A1897, 'Fielding Data'!$A$1:$H$12056, 8, 0), 0)</f>
        <v>0</v>
      </c>
      <c r="U1897" s="13">
        <f>SUMIFS('Fielding Data'!E:E, 'Fielding Data'!$A:$A, $A1897)</f>
        <v>8</v>
      </c>
      <c r="V1897" s="13">
        <f>SUMIFS('Fielding Data'!F:F, 'Fielding Data'!$A:$A, $A1897)</f>
        <v>13</v>
      </c>
      <c r="W1897" s="13">
        <f>SUMIFS('Fielding Data'!G:G, 'Fielding Data'!$A:$A, $A1897)</f>
        <v>3</v>
      </c>
      <c r="X1897" s="13">
        <f>SUMIFS('Fielding Data'!H:H, 'Fielding Data'!$A:$A, $A1897)</f>
        <v>0</v>
      </c>
    </row>
    <row r="1898" spans="1:24" x14ac:dyDescent="0.3">
      <c r="A1898" s="13" t="str">
        <f t="shared" si="59"/>
        <v>morsemi012011</v>
      </c>
      <c r="B1898" s="16" t="s">
        <v>576</v>
      </c>
      <c r="C1898" s="16">
        <v>2011</v>
      </c>
      <c r="D1898" s="16">
        <v>146</v>
      </c>
      <c r="E1898" s="16">
        <v>522</v>
      </c>
      <c r="F1898" s="16">
        <v>73</v>
      </c>
      <c r="G1898" s="16">
        <v>158</v>
      </c>
      <c r="H1898" s="16">
        <v>36</v>
      </c>
      <c r="I1898" s="16">
        <v>0</v>
      </c>
      <c r="J1898" s="16">
        <v>31</v>
      </c>
      <c r="K1898" s="16">
        <v>95</v>
      </c>
      <c r="L1898" s="16">
        <v>2</v>
      </c>
      <c r="M1898" s="16">
        <v>3</v>
      </c>
      <c r="N1898" s="16">
        <v>36</v>
      </c>
      <c r="O1898" s="16">
        <v>126</v>
      </c>
      <c r="P1898" s="13" t="str">
        <f t="shared" si="58"/>
        <v>1B</v>
      </c>
      <c r="Q1898" s="13">
        <f>IFERROR(VLOOKUP($A1898, 'Fielding Data'!$A$1:$H$12056, 5, 0), 0)</f>
        <v>732</v>
      </c>
      <c r="R1898" s="13">
        <f>IFERROR(VLOOKUP($A1898, 'Fielding Data'!$A$1:$H$12056, 6, 0), 0)</f>
        <v>55</v>
      </c>
      <c r="S1898" s="13">
        <f>IFERROR(VLOOKUP($A1898, 'Fielding Data'!$A$1:$H$12056, 7, 0), 0)</f>
        <v>6</v>
      </c>
      <c r="T1898" s="13">
        <f>IFERROR(VLOOKUP($A1898, 'Fielding Data'!$A$1:$H$12056, 8, 0), 0)</f>
        <v>63</v>
      </c>
      <c r="U1898" s="13">
        <f>SUMIFS('Fielding Data'!E:E, 'Fielding Data'!$A:$A, $A1898)</f>
        <v>821</v>
      </c>
      <c r="V1898" s="13">
        <f>SUMIFS('Fielding Data'!F:F, 'Fielding Data'!$A:$A, $A1898)</f>
        <v>59</v>
      </c>
      <c r="W1898" s="13">
        <f>SUMIFS('Fielding Data'!G:G, 'Fielding Data'!$A:$A, $A1898)</f>
        <v>7</v>
      </c>
      <c r="X1898" s="13">
        <f>SUMIFS('Fielding Data'!H:H, 'Fielding Data'!$A:$A, $A1898)</f>
        <v>64</v>
      </c>
    </row>
    <row r="1899" spans="1:24" x14ac:dyDescent="0.3">
      <c r="A1899" s="13" t="str">
        <f t="shared" si="59"/>
        <v>mortecl012011</v>
      </c>
      <c r="B1899" s="16" t="s">
        <v>1142</v>
      </c>
      <c r="C1899" s="16">
        <v>2011</v>
      </c>
      <c r="D1899" s="16">
        <v>16</v>
      </c>
      <c r="E1899" s="16">
        <v>13</v>
      </c>
      <c r="F1899" s="16">
        <v>1</v>
      </c>
      <c r="G1899" s="16">
        <v>0</v>
      </c>
      <c r="H1899" s="16">
        <v>0</v>
      </c>
      <c r="I1899" s="16">
        <v>0</v>
      </c>
      <c r="J1899" s="16">
        <v>0</v>
      </c>
      <c r="K1899" s="16">
        <v>1</v>
      </c>
      <c r="L1899" s="16">
        <v>0</v>
      </c>
      <c r="M1899" s="16">
        <v>0</v>
      </c>
      <c r="N1899" s="16">
        <v>1</v>
      </c>
      <c r="O1899" s="16">
        <v>9</v>
      </c>
      <c r="P1899" s="13" t="str">
        <f t="shared" si="58"/>
        <v>P</v>
      </c>
      <c r="Q1899" s="13">
        <f>IFERROR(VLOOKUP($A1899, 'Fielding Data'!$A$1:$H$12056, 5, 0), 0)</f>
        <v>3</v>
      </c>
      <c r="R1899" s="13">
        <f>IFERROR(VLOOKUP($A1899, 'Fielding Data'!$A$1:$H$12056, 6, 0), 0)</f>
        <v>9</v>
      </c>
      <c r="S1899" s="13">
        <f>IFERROR(VLOOKUP($A1899, 'Fielding Data'!$A$1:$H$12056, 7, 0), 0)</f>
        <v>1</v>
      </c>
      <c r="T1899" s="13">
        <f>IFERROR(VLOOKUP($A1899, 'Fielding Data'!$A$1:$H$12056, 8, 0), 0)</f>
        <v>1</v>
      </c>
      <c r="U1899" s="13">
        <f>SUMIFS('Fielding Data'!E:E, 'Fielding Data'!$A:$A, $A1899)</f>
        <v>3</v>
      </c>
      <c r="V1899" s="13">
        <f>SUMIFS('Fielding Data'!F:F, 'Fielding Data'!$A:$A, $A1899)</f>
        <v>9</v>
      </c>
      <c r="W1899" s="13">
        <f>SUMIFS('Fielding Data'!G:G, 'Fielding Data'!$A:$A, $A1899)</f>
        <v>1</v>
      </c>
      <c r="X1899" s="13">
        <f>SUMIFS('Fielding Data'!H:H, 'Fielding Data'!$A:$A, $A1899)</f>
        <v>1</v>
      </c>
    </row>
    <row r="1900" spans="1:24" x14ac:dyDescent="0.3">
      <c r="A1900" s="13" t="str">
        <f t="shared" si="59"/>
        <v>mortoch022011</v>
      </c>
      <c r="B1900" s="16" t="s">
        <v>973</v>
      </c>
      <c r="C1900" s="16">
        <v>2011</v>
      </c>
      <c r="D1900" s="16">
        <v>29</v>
      </c>
      <c r="E1900" s="16">
        <v>50</v>
      </c>
      <c r="F1900" s="16">
        <v>0</v>
      </c>
      <c r="G1900" s="16">
        <v>4</v>
      </c>
      <c r="H1900" s="16">
        <v>3</v>
      </c>
      <c r="I1900" s="16">
        <v>0</v>
      </c>
      <c r="J1900" s="16">
        <v>0</v>
      </c>
      <c r="K1900" s="16">
        <v>2</v>
      </c>
      <c r="L1900" s="16">
        <v>0</v>
      </c>
      <c r="M1900" s="16">
        <v>0</v>
      </c>
      <c r="N1900" s="16">
        <v>1</v>
      </c>
      <c r="O1900" s="16">
        <v>29</v>
      </c>
      <c r="P1900" s="13" t="str">
        <f t="shared" si="58"/>
        <v>P</v>
      </c>
      <c r="Q1900" s="13">
        <f>IFERROR(VLOOKUP($A1900, 'Fielding Data'!$A$1:$H$12056, 5, 0), 0)</f>
        <v>7</v>
      </c>
      <c r="R1900" s="13">
        <f>IFERROR(VLOOKUP($A1900, 'Fielding Data'!$A$1:$H$12056, 6, 0), 0)</f>
        <v>31</v>
      </c>
      <c r="S1900" s="13">
        <f>IFERROR(VLOOKUP($A1900, 'Fielding Data'!$A$1:$H$12056, 7, 0), 0)</f>
        <v>1</v>
      </c>
      <c r="T1900" s="13">
        <f>IFERROR(VLOOKUP($A1900, 'Fielding Data'!$A$1:$H$12056, 8, 0), 0)</f>
        <v>1</v>
      </c>
      <c r="U1900" s="13">
        <f>SUMIFS('Fielding Data'!E:E, 'Fielding Data'!$A:$A, $A1900)</f>
        <v>7</v>
      </c>
      <c r="V1900" s="13">
        <f>SUMIFS('Fielding Data'!F:F, 'Fielding Data'!$A:$A, $A1900)</f>
        <v>31</v>
      </c>
      <c r="W1900" s="13">
        <f>SUMIFS('Fielding Data'!G:G, 'Fielding Data'!$A:$A, $A1900)</f>
        <v>1</v>
      </c>
      <c r="X1900" s="13">
        <f>SUMIFS('Fielding Data'!H:H, 'Fielding Data'!$A:$A, $A1900)</f>
        <v>1</v>
      </c>
    </row>
    <row r="1901" spans="1:24" x14ac:dyDescent="0.3">
      <c r="A1901" s="13" t="str">
        <f t="shared" si="59"/>
        <v>moscogu012011</v>
      </c>
      <c r="B1901" s="16" t="s">
        <v>1143</v>
      </c>
      <c r="C1901" s="16">
        <v>2011</v>
      </c>
      <c r="D1901" s="16">
        <v>23</v>
      </c>
      <c r="E1901" s="16">
        <v>2</v>
      </c>
      <c r="F1901" s="16">
        <v>0</v>
      </c>
      <c r="G1901" s="16">
        <v>0</v>
      </c>
      <c r="H1901" s="16">
        <v>0</v>
      </c>
      <c r="I1901" s="16">
        <v>0</v>
      </c>
      <c r="J1901" s="16">
        <v>0</v>
      </c>
      <c r="K1901" s="16">
        <v>0</v>
      </c>
      <c r="L1901" s="16">
        <v>0</v>
      </c>
      <c r="M1901" s="16">
        <v>0</v>
      </c>
      <c r="N1901" s="16">
        <v>0</v>
      </c>
      <c r="O1901" s="16">
        <v>2</v>
      </c>
      <c r="P1901" s="13" t="str">
        <f t="shared" si="58"/>
        <v>P</v>
      </c>
      <c r="Q1901" s="13">
        <f>IFERROR(VLOOKUP($A1901, 'Fielding Data'!$A$1:$H$12056, 5, 0), 0)</f>
        <v>7</v>
      </c>
      <c r="R1901" s="13">
        <f>IFERROR(VLOOKUP($A1901, 'Fielding Data'!$A$1:$H$12056, 6, 0), 0)</f>
        <v>6</v>
      </c>
      <c r="S1901" s="13">
        <f>IFERROR(VLOOKUP($A1901, 'Fielding Data'!$A$1:$H$12056, 7, 0), 0)</f>
        <v>2</v>
      </c>
      <c r="T1901" s="13">
        <f>IFERROR(VLOOKUP($A1901, 'Fielding Data'!$A$1:$H$12056, 8, 0), 0)</f>
        <v>1</v>
      </c>
      <c r="U1901" s="13">
        <f>SUMIFS('Fielding Data'!E:E, 'Fielding Data'!$A:$A, $A1901)</f>
        <v>7</v>
      </c>
      <c r="V1901" s="13">
        <f>SUMIFS('Fielding Data'!F:F, 'Fielding Data'!$A:$A, $A1901)</f>
        <v>6</v>
      </c>
      <c r="W1901" s="13">
        <f>SUMIFS('Fielding Data'!G:G, 'Fielding Data'!$A:$A, $A1901)</f>
        <v>2</v>
      </c>
      <c r="X1901" s="13">
        <f>SUMIFS('Fielding Data'!H:H, 'Fielding Data'!$A:$A, $A1901)</f>
        <v>1</v>
      </c>
    </row>
    <row r="1902" spans="1:24" x14ac:dyDescent="0.3">
      <c r="A1902" s="13" t="str">
        <f t="shared" si="59"/>
        <v>moseldu012011</v>
      </c>
      <c r="B1902" s="16" t="s">
        <v>693</v>
      </c>
      <c r="C1902" s="16">
        <v>2011</v>
      </c>
      <c r="D1902" s="16">
        <v>20</v>
      </c>
      <c r="E1902" s="16">
        <v>29</v>
      </c>
      <c r="F1902" s="16">
        <v>0</v>
      </c>
      <c r="G1902" s="16">
        <v>4</v>
      </c>
      <c r="H1902" s="16">
        <v>0</v>
      </c>
      <c r="I1902" s="16">
        <v>0</v>
      </c>
      <c r="J1902" s="16">
        <v>0</v>
      </c>
      <c r="K1902" s="16">
        <v>0</v>
      </c>
      <c r="L1902" s="16">
        <v>0</v>
      </c>
      <c r="M1902" s="16">
        <v>0</v>
      </c>
      <c r="N1902" s="16">
        <v>1</v>
      </c>
      <c r="O1902" s="16">
        <v>11</v>
      </c>
      <c r="P1902" s="13" t="str">
        <f t="shared" si="58"/>
        <v>P</v>
      </c>
      <c r="Q1902" s="13">
        <f>IFERROR(VLOOKUP($A1902, 'Fielding Data'!$A$1:$H$12056, 5, 0), 0)</f>
        <v>8</v>
      </c>
      <c r="R1902" s="13">
        <f>IFERROR(VLOOKUP($A1902, 'Fielding Data'!$A$1:$H$12056, 6, 0), 0)</f>
        <v>25</v>
      </c>
      <c r="S1902" s="13">
        <f>IFERROR(VLOOKUP($A1902, 'Fielding Data'!$A$1:$H$12056, 7, 0), 0)</f>
        <v>0</v>
      </c>
      <c r="T1902" s="13">
        <f>IFERROR(VLOOKUP($A1902, 'Fielding Data'!$A$1:$H$12056, 8, 0), 0)</f>
        <v>1</v>
      </c>
      <c r="U1902" s="13">
        <f>SUMIFS('Fielding Data'!E:E, 'Fielding Data'!$A:$A, $A1902)</f>
        <v>8</v>
      </c>
      <c r="V1902" s="13">
        <f>SUMIFS('Fielding Data'!F:F, 'Fielding Data'!$A:$A, $A1902)</f>
        <v>25</v>
      </c>
      <c r="W1902" s="13">
        <f>SUMIFS('Fielding Data'!G:G, 'Fielding Data'!$A:$A, $A1902)</f>
        <v>0</v>
      </c>
      <c r="X1902" s="13">
        <f>SUMIFS('Fielding Data'!H:H, 'Fielding Data'!$A:$A, $A1902)</f>
        <v>1</v>
      </c>
    </row>
    <row r="1903" spans="1:24" x14ac:dyDescent="0.3">
      <c r="A1903" s="13" t="str">
        <f t="shared" si="59"/>
        <v>moskoda012011</v>
      </c>
      <c r="B1903" s="16" t="s">
        <v>1567</v>
      </c>
      <c r="C1903" s="16">
        <v>2011</v>
      </c>
      <c r="D1903" s="16">
        <v>31</v>
      </c>
      <c r="E1903" s="16">
        <v>0</v>
      </c>
      <c r="F1903" s="16">
        <v>0</v>
      </c>
      <c r="G1903" s="16">
        <v>0</v>
      </c>
      <c r="H1903" s="16">
        <v>0</v>
      </c>
      <c r="I1903" s="16">
        <v>0</v>
      </c>
      <c r="J1903" s="16">
        <v>0</v>
      </c>
      <c r="K1903" s="16">
        <v>0</v>
      </c>
      <c r="L1903" s="16">
        <v>0</v>
      </c>
      <c r="M1903" s="16">
        <v>0</v>
      </c>
      <c r="N1903" s="16">
        <v>0</v>
      </c>
      <c r="O1903" s="16">
        <v>0</v>
      </c>
      <c r="P1903" s="13" t="str">
        <f t="shared" si="58"/>
        <v>P</v>
      </c>
      <c r="Q1903" s="13">
        <f>IFERROR(VLOOKUP($A1903, 'Fielding Data'!$A$1:$H$12056, 5, 0), 0)</f>
        <v>0</v>
      </c>
      <c r="R1903" s="13">
        <f>IFERROR(VLOOKUP($A1903, 'Fielding Data'!$A$1:$H$12056, 6, 0), 0)</f>
        <v>4</v>
      </c>
      <c r="S1903" s="13">
        <f>IFERROR(VLOOKUP($A1903, 'Fielding Data'!$A$1:$H$12056, 7, 0), 0)</f>
        <v>2</v>
      </c>
      <c r="T1903" s="13">
        <f>IFERROR(VLOOKUP($A1903, 'Fielding Data'!$A$1:$H$12056, 8, 0), 0)</f>
        <v>1</v>
      </c>
      <c r="U1903" s="13">
        <f>SUMIFS('Fielding Data'!E:E, 'Fielding Data'!$A:$A, $A1903)</f>
        <v>0</v>
      </c>
      <c r="V1903" s="13">
        <f>SUMIFS('Fielding Data'!F:F, 'Fielding Data'!$A:$A, $A1903)</f>
        <v>4</v>
      </c>
      <c r="W1903" s="13">
        <f>SUMIFS('Fielding Data'!G:G, 'Fielding Data'!$A:$A, $A1903)</f>
        <v>2</v>
      </c>
      <c r="X1903" s="13">
        <f>SUMIFS('Fielding Data'!H:H, 'Fielding Data'!$A:$A, $A1903)</f>
        <v>1</v>
      </c>
    </row>
    <row r="1904" spans="1:24" x14ac:dyDescent="0.3">
      <c r="A1904" s="13" t="str">
        <f t="shared" si="59"/>
        <v>mossbr012011</v>
      </c>
      <c r="B1904" s="16" t="s">
        <v>827</v>
      </c>
      <c r="C1904" s="16">
        <v>2011</v>
      </c>
      <c r="D1904" s="16">
        <v>5</v>
      </c>
      <c r="E1904" s="16">
        <v>6</v>
      </c>
      <c r="F1904" s="16">
        <v>0</v>
      </c>
      <c r="G1904" s="16">
        <v>0</v>
      </c>
      <c r="H1904" s="16">
        <v>0</v>
      </c>
      <c r="I1904" s="16">
        <v>0</v>
      </c>
      <c r="J1904" s="16">
        <v>0</v>
      </c>
      <c r="K1904" s="16">
        <v>0</v>
      </c>
      <c r="L1904" s="16">
        <v>0</v>
      </c>
      <c r="M1904" s="16">
        <v>0</v>
      </c>
      <c r="N1904" s="16">
        <v>0</v>
      </c>
      <c r="O1904" s="16">
        <v>2</v>
      </c>
      <c r="P1904" s="13" t="str">
        <f t="shared" si="58"/>
        <v>OF</v>
      </c>
      <c r="Q1904" s="13">
        <f>IFERROR(VLOOKUP($A1904, 'Fielding Data'!$A$1:$H$12056, 5, 0), 0)</f>
        <v>2</v>
      </c>
      <c r="R1904" s="13">
        <f>IFERROR(VLOOKUP($A1904, 'Fielding Data'!$A$1:$H$12056, 6, 0), 0)</f>
        <v>0</v>
      </c>
      <c r="S1904" s="13">
        <f>IFERROR(VLOOKUP($A1904, 'Fielding Data'!$A$1:$H$12056, 7, 0), 0)</f>
        <v>0</v>
      </c>
      <c r="T1904" s="13">
        <f>IFERROR(VLOOKUP($A1904, 'Fielding Data'!$A$1:$H$12056, 8, 0), 0)</f>
        <v>0</v>
      </c>
      <c r="U1904" s="13">
        <f>SUMIFS('Fielding Data'!E:E, 'Fielding Data'!$A:$A, $A1904)</f>
        <v>2</v>
      </c>
      <c r="V1904" s="13">
        <f>SUMIFS('Fielding Data'!F:F, 'Fielding Data'!$A:$A, $A1904)</f>
        <v>0</v>
      </c>
      <c r="W1904" s="13">
        <f>SUMIFS('Fielding Data'!G:G, 'Fielding Data'!$A:$A, $A1904)</f>
        <v>0</v>
      </c>
      <c r="X1904" s="13">
        <f>SUMIFS('Fielding Data'!H:H, 'Fielding Data'!$A:$A, $A1904)</f>
        <v>0</v>
      </c>
    </row>
    <row r="1905" spans="1:24" x14ac:dyDescent="0.3">
      <c r="A1905" s="13" t="str">
        <f t="shared" si="59"/>
        <v>motagu012011</v>
      </c>
      <c r="B1905" s="16" t="s">
        <v>155</v>
      </c>
      <c r="C1905" s="16">
        <v>2011</v>
      </c>
      <c r="D1905" s="16">
        <v>52</v>
      </c>
      <c r="E1905" s="16">
        <v>10</v>
      </c>
      <c r="F1905" s="16">
        <v>0</v>
      </c>
      <c r="G1905" s="16">
        <v>1</v>
      </c>
      <c r="H1905" s="16">
        <v>1</v>
      </c>
      <c r="I1905" s="16">
        <v>0</v>
      </c>
      <c r="J1905" s="16">
        <v>0</v>
      </c>
      <c r="K1905" s="16">
        <v>0</v>
      </c>
      <c r="L1905" s="16">
        <v>0</v>
      </c>
      <c r="M1905" s="16">
        <v>0</v>
      </c>
      <c r="N1905" s="16">
        <v>0</v>
      </c>
      <c r="O1905" s="16">
        <v>2</v>
      </c>
      <c r="P1905" s="13" t="str">
        <f t="shared" si="58"/>
        <v>P</v>
      </c>
      <c r="Q1905" s="13">
        <f>IFERROR(VLOOKUP($A1905, 'Fielding Data'!$A$1:$H$12056, 5, 0), 0)</f>
        <v>4</v>
      </c>
      <c r="R1905" s="13">
        <f>IFERROR(VLOOKUP($A1905, 'Fielding Data'!$A$1:$H$12056, 6, 0), 0)</f>
        <v>10</v>
      </c>
      <c r="S1905" s="13">
        <f>IFERROR(VLOOKUP($A1905, 'Fielding Data'!$A$1:$H$12056, 7, 0), 0)</f>
        <v>0</v>
      </c>
      <c r="T1905" s="13">
        <f>IFERROR(VLOOKUP($A1905, 'Fielding Data'!$A$1:$H$12056, 8, 0), 0)</f>
        <v>0</v>
      </c>
      <c r="U1905" s="13">
        <f>SUMIFS('Fielding Data'!E:E, 'Fielding Data'!$A:$A, $A1905)</f>
        <v>4</v>
      </c>
      <c r="V1905" s="13">
        <f>SUMIFS('Fielding Data'!F:F, 'Fielding Data'!$A:$A, $A1905)</f>
        <v>10</v>
      </c>
      <c r="W1905" s="13">
        <f>SUMIFS('Fielding Data'!G:G, 'Fielding Data'!$A:$A, $A1905)</f>
        <v>0</v>
      </c>
      <c r="X1905" s="13">
        <f>SUMIFS('Fielding Data'!H:H, 'Fielding Data'!$A:$A, $A1905)</f>
        <v>0</v>
      </c>
    </row>
    <row r="1906" spans="1:24" x14ac:dyDescent="0.3">
      <c r="A1906" s="13" t="str">
        <f t="shared" si="59"/>
        <v>motteja012011</v>
      </c>
      <c r="B1906" s="16" t="s">
        <v>974</v>
      </c>
      <c r="C1906" s="16">
        <v>2011</v>
      </c>
      <c r="D1906" s="16">
        <v>78</v>
      </c>
      <c r="E1906" s="16">
        <v>1</v>
      </c>
      <c r="F1906" s="16">
        <v>0</v>
      </c>
      <c r="G1906" s="16">
        <v>0</v>
      </c>
      <c r="H1906" s="16">
        <v>0</v>
      </c>
      <c r="I1906" s="16">
        <v>0</v>
      </c>
      <c r="J1906" s="16">
        <v>0</v>
      </c>
      <c r="K1906" s="16">
        <v>0</v>
      </c>
      <c r="L1906" s="16">
        <v>0</v>
      </c>
      <c r="M1906" s="16">
        <v>0</v>
      </c>
      <c r="N1906" s="16">
        <v>0</v>
      </c>
      <c r="O1906" s="16">
        <v>1</v>
      </c>
      <c r="P1906" s="13" t="str">
        <f t="shared" si="58"/>
        <v>P</v>
      </c>
      <c r="Q1906" s="13">
        <f>IFERROR(VLOOKUP($A1906, 'Fielding Data'!$A$1:$H$12056, 5, 0), 0)</f>
        <v>11</v>
      </c>
      <c r="R1906" s="13">
        <f>IFERROR(VLOOKUP($A1906, 'Fielding Data'!$A$1:$H$12056, 6, 0), 0)</f>
        <v>12</v>
      </c>
      <c r="S1906" s="13">
        <f>IFERROR(VLOOKUP($A1906, 'Fielding Data'!$A$1:$H$12056, 7, 0), 0)</f>
        <v>0</v>
      </c>
      <c r="T1906" s="13">
        <f>IFERROR(VLOOKUP($A1906, 'Fielding Data'!$A$1:$H$12056, 8, 0), 0)</f>
        <v>2</v>
      </c>
      <c r="U1906" s="13">
        <f>SUMIFS('Fielding Data'!E:E, 'Fielding Data'!$A:$A, $A1906)</f>
        <v>11</v>
      </c>
      <c r="V1906" s="13">
        <f>SUMIFS('Fielding Data'!F:F, 'Fielding Data'!$A:$A, $A1906)</f>
        <v>12</v>
      </c>
      <c r="W1906" s="13">
        <f>SUMIFS('Fielding Data'!G:G, 'Fielding Data'!$A:$A, $A1906)</f>
        <v>0</v>
      </c>
      <c r="X1906" s="13">
        <f>SUMIFS('Fielding Data'!H:H, 'Fielding Data'!$A:$A, $A1906)</f>
        <v>2</v>
      </c>
    </row>
    <row r="1907" spans="1:24" x14ac:dyDescent="0.3">
      <c r="A1907" s="13" t="str">
        <f t="shared" si="59"/>
        <v>moustmi012011</v>
      </c>
      <c r="B1907" s="16" t="s">
        <v>1568</v>
      </c>
      <c r="C1907" s="16">
        <v>2011</v>
      </c>
      <c r="D1907" s="16">
        <v>89</v>
      </c>
      <c r="E1907" s="16">
        <v>338</v>
      </c>
      <c r="F1907" s="16">
        <v>26</v>
      </c>
      <c r="G1907" s="16">
        <v>89</v>
      </c>
      <c r="H1907" s="16">
        <v>18</v>
      </c>
      <c r="I1907" s="16">
        <v>1</v>
      </c>
      <c r="J1907" s="16">
        <v>5</v>
      </c>
      <c r="K1907" s="16">
        <v>30</v>
      </c>
      <c r="L1907" s="16">
        <v>2</v>
      </c>
      <c r="M1907" s="16">
        <v>0</v>
      </c>
      <c r="N1907" s="16">
        <v>22</v>
      </c>
      <c r="O1907" s="16">
        <v>51</v>
      </c>
      <c r="P1907" s="13" t="str">
        <f t="shared" si="58"/>
        <v>3B</v>
      </c>
      <c r="Q1907" s="13">
        <f>IFERROR(VLOOKUP($A1907, 'Fielding Data'!$A$1:$H$12056, 5, 0), 0)</f>
        <v>60</v>
      </c>
      <c r="R1907" s="13">
        <f>IFERROR(VLOOKUP($A1907, 'Fielding Data'!$A$1:$H$12056, 6, 0), 0)</f>
        <v>169</v>
      </c>
      <c r="S1907" s="13">
        <f>IFERROR(VLOOKUP($A1907, 'Fielding Data'!$A$1:$H$12056, 7, 0), 0)</f>
        <v>11</v>
      </c>
      <c r="T1907" s="13">
        <f>IFERROR(VLOOKUP($A1907, 'Fielding Data'!$A$1:$H$12056, 8, 0), 0)</f>
        <v>14</v>
      </c>
      <c r="U1907" s="13">
        <f>SUMIFS('Fielding Data'!E:E, 'Fielding Data'!$A:$A, $A1907)</f>
        <v>60</v>
      </c>
      <c r="V1907" s="13">
        <f>SUMIFS('Fielding Data'!F:F, 'Fielding Data'!$A:$A, $A1907)</f>
        <v>169</v>
      </c>
      <c r="W1907" s="13">
        <f>SUMIFS('Fielding Data'!G:G, 'Fielding Data'!$A:$A, $A1907)</f>
        <v>11</v>
      </c>
      <c r="X1907" s="13">
        <f>SUMIFS('Fielding Data'!H:H, 'Fielding Data'!$A:$A, $A1907)</f>
        <v>14</v>
      </c>
    </row>
    <row r="1908" spans="1:24" x14ac:dyDescent="0.3">
      <c r="A1908" s="13" t="str">
        <f t="shared" si="59"/>
        <v>moylape012011</v>
      </c>
      <c r="B1908" s="16" t="s">
        <v>694</v>
      </c>
      <c r="C1908" s="16">
        <v>2011</v>
      </c>
      <c r="D1908" s="16">
        <v>13</v>
      </c>
      <c r="E1908" s="16">
        <v>0</v>
      </c>
      <c r="F1908" s="16">
        <v>0</v>
      </c>
      <c r="G1908" s="16">
        <v>0</v>
      </c>
      <c r="H1908" s="16">
        <v>0</v>
      </c>
      <c r="I1908" s="16">
        <v>0</v>
      </c>
      <c r="J1908" s="16">
        <v>0</v>
      </c>
      <c r="K1908" s="16">
        <v>0</v>
      </c>
      <c r="L1908" s="16">
        <v>0</v>
      </c>
      <c r="M1908" s="16">
        <v>0</v>
      </c>
      <c r="N1908" s="16">
        <v>0</v>
      </c>
      <c r="O1908" s="16">
        <v>0</v>
      </c>
      <c r="P1908" s="13" t="str">
        <f t="shared" si="58"/>
        <v>P</v>
      </c>
      <c r="Q1908" s="13">
        <f>IFERROR(VLOOKUP($A1908, 'Fielding Data'!$A$1:$H$12056, 5, 0), 0)</f>
        <v>1</v>
      </c>
      <c r="R1908" s="13">
        <f>IFERROR(VLOOKUP($A1908, 'Fielding Data'!$A$1:$H$12056, 6, 0), 0)</f>
        <v>1</v>
      </c>
      <c r="S1908" s="13">
        <f>IFERROR(VLOOKUP($A1908, 'Fielding Data'!$A$1:$H$12056, 7, 0), 0)</f>
        <v>0</v>
      </c>
      <c r="T1908" s="13">
        <f>IFERROR(VLOOKUP($A1908, 'Fielding Data'!$A$1:$H$12056, 8, 0), 0)</f>
        <v>0</v>
      </c>
      <c r="U1908" s="13">
        <f>SUMIFS('Fielding Data'!E:E, 'Fielding Data'!$A:$A, $A1908)</f>
        <v>1</v>
      </c>
      <c r="V1908" s="13">
        <f>SUMIFS('Fielding Data'!F:F, 'Fielding Data'!$A:$A, $A1908)</f>
        <v>1</v>
      </c>
      <c r="W1908" s="13">
        <f>SUMIFS('Fielding Data'!G:G, 'Fielding Data'!$A:$A, $A1908)</f>
        <v>0</v>
      </c>
      <c r="X1908" s="13">
        <f>SUMIFS('Fielding Data'!H:H, 'Fielding Data'!$A:$A, $A1908)</f>
        <v>0</v>
      </c>
    </row>
    <row r="1909" spans="1:24" x14ac:dyDescent="0.3">
      <c r="A1909" s="13" t="str">
        <f t="shared" si="59"/>
        <v>mujiced012011</v>
      </c>
      <c r="B1909" s="16" t="s">
        <v>695</v>
      </c>
      <c r="C1909" s="16">
        <v>2011</v>
      </c>
      <c r="D1909" s="16">
        <v>67</v>
      </c>
      <c r="E1909" s="16">
        <v>1</v>
      </c>
      <c r="F1909" s="16">
        <v>0</v>
      </c>
      <c r="G1909" s="16">
        <v>0</v>
      </c>
      <c r="H1909" s="16">
        <v>0</v>
      </c>
      <c r="I1909" s="16">
        <v>0</v>
      </c>
      <c r="J1909" s="16">
        <v>0</v>
      </c>
      <c r="K1909" s="16">
        <v>0</v>
      </c>
      <c r="L1909" s="16">
        <v>0</v>
      </c>
      <c r="M1909" s="16">
        <v>0</v>
      </c>
      <c r="N1909" s="16">
        <v>0</v>
      </c>
      <c r="O1909" s="16">
        <v>0</v>
      </c>
      <c r="P1909" s="13" t="str">
        <f t="shared" si="58"/>
        <v>P</v>
      </c>
      <c r="Q1909" s="13">
        <f>IFERROR(VLOOKUP($A1909, 'Fielding Data'!$A$1:$H$12056, 5, 0), 0)</f>
        <v>3</v>
      </c>
      <c r="R1909" s="13">
        <f>IFERROR(VLOOKUP($A1909, 'Fielding Data'!$A$1:$H$12056, 6, 0), 0)</f>
        <v>17</v>
      </c>
      <c r="S1909" s="13">
        <f>IFERROR(VLOOKUP($A1909, 'Fielding Data'!$A$1:$H$12056, 7, 0), 0)</f>
        <v>2</v>
      </c>
      <c r="T1909" s="13">
        <f>IFERROR(VLOOKUP($A1909, 'Fielding Data'!$A$1:$H$12056, 8, 0), 0)</f>
        <v>3</v>
      </c>
      <c r="U1909" s="13">
        <f>SUMIFS('Fielding Data'!E:E, 'Fielding Data'!$A:$A, $A1909)</f>
        <v>3</v>
      </c>
      <c r="V1909" s="13">
        <f>SUMIFS('Fielding Data'!F:F, 'Fielding Data'!$A:$A, $A1909)</f>
        <v>17</v>
      </c>
      <c r="W1909" s="13">
        <f>SUMIFS('Fielding Data'!G:G, 'Fielding Data'!$A:$A, $A1909)</f>
        <v>2</v>
      </c>
      <c r="X1909" s="13">
        <f>SUMIFS('Fielding Data'!H:H, 'Fielding Data'!$A:$A, $A1909)</f>
        <v>3</v>
      </c>
    </row>
    <row r="1910" spans="1:24" x14ac:dyDescent="0.3">
      <c r="A1910" s="13" t="str">
        <f t="shared" si="59"/>
        <v>murphda072011</v>
      </c>
      <c r="B1910" s="16" t="s">
        <v>696</v>
      </c>
      <c r="C1910" s="16">
        <v>2011</v>
      </c>
      <c r="D1910" s="16">
        <v>120</v>
      </c>
      <c r="E1910" s="16">
        <v>404</v>
      </c>
      <c r="F1910" s="16">
        <v>46</v>
      </c>
      <c r="G1910" s="16">
        <v>111</v>
      </c>
      <c r="H1910" s="16">
        <v>14</v>
      </c>
      <c r="I1910" s="16">
        <v>2</v>
      </c>
      <c r="J1910" s="16">
        <v>11</v>
      </c>
      <c r="K1910" s="16">
        <v>46</v>
      </c>
      <c r="L1910" s="16">
        <v>11</v>
      </c>
      <c r="M1910" s="16">
        <v>6</v>
      </c>
      <c r="N1910" s="16">
        <v>33</v>
      </c>
      <c r="O1910" s="16">
        <v>61</v>
      </c>
      <c r="P1910" s="13" t="str">
        <f t="shared" si="58"/>
        <v>CF</v>
      </c>
      <c r="Q1910" s="13">
        <f>IFERROR(VLOOKUP($A1910, 'Fielding Data'!$A$1:$H$12056, 5, 0), 0)</f>
        <v>0</v>
      </c>
      <c r="R1910" s="13">
        <f>IFERROR(VLOOKUP($A1910, 'Fielding Data'!$A$1:$H$12056, 6, 0), 0)</f>
        <v>0</v>
      </c>
      <c r="S1910" s="13">
        <f>IFERROR(VLOOKUP($A1910, 'Fielding Data'!$A$1:$H$12056, 7, 0), 0)</f>
        <v>0</v>
      </c>
      <c r="T1910" s="13">
        <f>IFERROR(VLOOKUP($A1910, 'Fielding Data'!$A$1:$H$12056, 8, 0), 0)</f>
        <v>0</v>
      </c>
      <c r="U1910" s="13">
        <f>SUMIFS('Fielding Data'!E:E, 'Fielding Data'!$A:$A, $A1910)</f>
        <v>191</v>
      </c>
      <c r="V1910" s="13">
        <f>SUMIFS('Fielding Data'!F:F, 'Fielding Data'!$A:$A, $A1910)</f>
        <v>5</v>
      </c>
      <c r="W1910" s="13">
        <f>SUMIFS('Fielding Data'!G:G, 'Fielding Data'!$A:$A, $A1910)</f>
        <v>4</v>
      </c>
      <c r="X1910" s="13">
        <f>SUMIFS('Fielding Data'!H:H, 'Fielding Data'!$A:$A, $A1910)</f>
        <v>2</v>
      </c>
    </row>
    <row r="1911" spans="1:24" x14ac:dyDescent="0.3">
      <c r="A1911" s="13" t="str">
        <f t="shared" si="59"/>
        <v>murphda082011</v>
      </c>
      <c r="B1911" s="16" t="s">
        <v>975</v>
      </c>
      <c r="C1911" s="16">
        <v>2011</v>
      </c>
      <c r="D1911" s="16">
        <v>109</v>
      </c>
      <c r="E1911" s="16">
        <v>391</v>
      </c>
      <c r="F1911" s="16">
        <v>49</v>
      </c>
      <c r="G1911" s="16">
        <v>125</v>
      </c>
      <c r="H1911" s="16">
        <v>28</v>
      </c>
      <c r="I1911" s="16">
        <v>2</v>
      </c>
      <c r="J1911" s="16">
        <v>6</v>
      </c>
      <c r="K1911" s="16">
        <v>49</v>
      </c>
      <c r="L1911" s="16">
        <v>5</v>
      </c>
      <c r="M1911" s="16">
        <v>5</v>
      </c>
      <c r="N1911" s="16">
        <v>24</v>
      </c>
      <c r="O1911" s="16">
        <v>42</v>
      </c>
      <c r="P1911" s="13" t="str">
        <f t="shared" si="58"/>
        <v>1B</v>
      </c>
      <c r="Q1911" s="13">
        <f>IFERROR(VLOOKUP($A1911, 'Fielding Data'!$A$1:$H$12056, 5, 0), 0)</f>
        <v>419</v>
      </c>
      <c r="R1911" s="13">
        <f>IFERROR(VLOOKUP($A1911, 'Fielding Data'!$A$1:$H$12056, 6, 0), 0)</f>
        <v>36</v>
      </c>
      <c r="S1911" s="13">
        <f>IFERROR(VLOOKUP($A1911, 'Fielding Data'!$A$1:$H$12056, 7, 0), 0)</f>
        <v>4</v>
      </c>
      <c r="T1911" s="13">
        <f>IFERROR(VLOOKUP($A1911, 'Fielding Data'!$A$1:$H$12056, 8, 0), 0)</f>
        <v>36</v>
      </c>
      <c r="U1911" s="13">
        <f>SUMIFS('Fielding Data'!E:E, 'Fielding Data'!$A:$A, $A1911)</f>
        <v>469</v>
      </c>
      <c r="V1911" s="13">
        <f>SUMIFS('Fielding Data'!F:F, 'Fielding Data'!$A:$A, $A1911)</f>
        <v>134</v>
      </c>
      <c r="W1911" s="13">
        <f>SUMIFS('Fielding Data'!G:G, 'Fielding Data'!$A:$A, $A1911)</f>
        <v>10</v>
      </c>
      <c r="X1911" s="13">
        <f>SUMIFS('Fielding Data'!H:H, 'Fielding Data'!$A:$A, $A1911)</f>
        <v>45</v>
      </c>
    </row>
    <row r="1912" spans="1:24" x14ac:dyDescent="0.3">
      <c r="A1912" s="13" t="str">
        <f t="shared" si="59"/>
        <v>murphdo012011</v>
      </c>
      <c r="B1912" s="16" t="s">
        <v>479</v>
      </c>
      <c r="C1912" s="16">
        <v>2011</v>
      </c>
      <c r="D1912" s="16">
        <v>36</v>
      </c>
      <c r="E1912" s="16">
        <v>92</v>
      </c>
      <c r="F1912" s="16">
        <v>10</v>
      </c>
      <c r="G1912" s="16">
        <v>17</v>
      </c>
      <c r="H1912" s="16">
        <v>4</v>
      </c>
      <c r="I1912" s="16">
        <v>1</v>
      </c>
      <c r="J1912" s="16">
        <v>2</v>
      </c>
      <c r="K1912" s="16">
        <v>9</v>
      </c>
      <c r="L1912" s="16">
        <v>0</v>
      </c>
      <c r="M1912" s="16">
        <v>0</v>
      </c>
      <c r="N1912" s="16">
        <v>4</v>
      </c>
      <c r="O1912" s="16">
        <v>21</v>
      </c>
      <c r="P1912" s="13" t="str">
        <f t="shared" si="58"/>
        <v>2B</v>
      </c>
      <c r="Q1912" s="13">
        <f>IFERROR(VLOOKUP($A1912, 'Fielding Data'!$A$1:$H$12056, 5, 0), 0)</f>
        <v>0</v>
      </c>
      <c r="R1912" s="13">
        <f>IFERROR(VLOOKUP($A1912, 'Fielding Data'!$A$1:$H$12056, 6, 0), 0)</f>
        <v>0</v>
      </c>
      <c r="S1912" s="13">
        <f>IFERROR(VLOOKUP($A1912, 'Fielding Data'!$A$1:$H$12056, 7, 0), 0)</f>
        <v>0</v>
      </c>
      <c r="T1912" s="13">
        <f>IFERROR(VLOOKUP($A1912, 'Fielding Data'!$A$1:$H$12056, 8, 0), 0)</f>
        <v>0</v>
      </c>
      <c r="U1912" s="13">
        <f>SUMIFS('Fielding Data'!E:E, 'Fielding Data'!$A:$A, $A1912)</f>
        <v>36</v>
      </c>
      <c r="V1912" s="13">
        <f>SUMIFS('Fielding Data'!F:F, 'Fielding Data'!$A:$A, $A1912)</f>
        <v>63</v>
      </c>
      <c r="W1912" s="13">
        <f>SUMIFS('Fielding Data'!G:G, 'Fielding Data'!$A:$A, $A1912)</f>
        <v>2</v>
      </c>
      <c r="X1912" s="13">
        <f>SUMIFS('Fielding Data'!H:H, 'Fielding Data'!$A:$A, $A1912)</f>
        <v>10</v>
      </c>
    </row>
    <row r="1913" spans="1:24" x14ac:dyDescent="0.3">
      <c r="A1913" s="13" t="str">
        <f t="shared" si="59"/>
        <v>myersbr012011</v>
      </c>
      <c r="B1913" s="16" t="s">
        <v>320</v>
      </c>
      <c r="C1913" s="16">
        <v>2011</v>
      </c>
      <c r="D1913" s="16">
        <v>34</v>
      </c>
      <c r="E1913" s="16">
        <v>63</v>
      </c>
      <c r="F1913" s="16">
        <v>3</v>
      </c>
      <c r="G1913" s="16">
        <v>10</v>
      </c>
      <c r="H1913" s="16">
        <v>1</v>
      </c>
      <c r="I1913" s="16">
        <v>0</v>
      </c>
      <c r="J1913" s="16">
        <v>0</v>
      </c>
      <c r="K1913" s="16">
        <v>0</v>
      </c>
      <c r="L1913" s="16">
        <v>0</v>
      </c>
      <c r="M1913" s="16">
        <v>0</v>
      </c>
      <c r="N1913" s="16">
        <v>4</v>
      </c>
      <c r="O1913" s="16">
        <v>22</v>
      </c>
      <c r="P1913" s="13" t="str">
        <f t="shared" si="58"/>
        <v>P</v>
      </c>
      <c r="Q1913" s="13">
        <f>IFERROR(VLOOKUP($A1913, 'Fielding Data'!$A$1:$H$12056, 5, 0), 0)</f>
        <v>33</v>
      </c>
      <c r="R1913" s="13">
        <f>IFERROR(VLOOKUP($A1913, 'Fielding Data'!$A$1:$H$12056, 6, 0), 0)</f>
        <v>19</v>
      </c>
      <c r="S1913" s="13">
        <f>IFERROR(VLOOKUP($A1913, 'Fielding Data'!$A$1:$H$12056, 7, 0), 0)</f>
        <v>4</v>
      </c>
      <c r="T1913" s="13">
        <f>IFERROR(VLOOKUP($A1913, 'Fielding Data'!$A$1:$H$12056, 8, 0), 0)</f>
        <v>2</v>
      </c>
      <c r="U1913" s="13">
        <f>SUMIFS('Fielding Data'!E:E, 'Fielding Data'!$A:$A, $A1913)</f>
        <v>33</v>
      </c>
      <c r="V1913" s="13">
        <f>SUMIFS('Fielding Data'!F:F, 'Fielding Data'!$A:$A, $A1913)</f>
        <v>19</v>
      </c>
      <c r="W1913" s="13">
        <f>SUMIFS('Fielding Data'!G:G, 'Fielding Data'!$A:$A, $A1913)</f>
        <v>4</v>
      </c>
      <c r="X1913" s="13">
        <f>SUMIFS('Fielding Data'!H:H, 'Fielding Data'!$A:$A, $A1913)</f>
        <v>2</v>
      </c>
    </row>
    <row r="1914" spans="1:24" x14ac:dyDescent="0.3">
      <c r="A1914" s="13" t="str">
        <f t="shared" si="59"/>
        <v>nadyxa012011</v>
      </c>
      <c r="B1914" s="16" t="s">
        <v>157</v>
      </c>
      <c r="C1914" s="16">
        <v>2011</v>
      </c>
      <c r="D1914" s="16">
        <v>82</v>
      </c>
      <c r="E1914" s="16">
        <v>206</v>
      </c>
      <c r="F1914" s="16">
        <v>26</v>
      </c>
      <c r="G1914" s="16">
        <v>51</v>
      </c>
      <c r="H1914" s="16">
        <v>11</v>
      </c>
      <c r="I1914" s="16">
        <v>0</v>
      </c>
      <c r="J1914" s="16">
        <v>4</v>
      </c>
      <c r="K1914" s="16">
        <v>35</v>
      </c>
      <c r="L1914" s="16">
        <v>2</v>
      </c>
      <c r="M1914" s="16">
        <v>0</v>
      </c>
      <c r="N1914" s="16">
        <v>10</v>
      </c>
      <c r="O1914" s="16">
        <v>46</v>
      </c>
      <c r="P1914" s="13" t="str">
        <f t="shared" si="58"/>
        <v>1B</v>
      </c>
      <c r="Q1914" s="13">
        <f>IFERROR(VLOOKUP($A1914, 'Fielding Data'!$A$1:$H$12056, 5, 0), 0)</f>
        <v>372</v>
      </c>
      <c r="R1914" s="13">
        <f>IFERROR(VLOOKUP($A1914, 'Fielding Data'!$A$1:$H$12056, 6, 0), 0)</f>
        <v>32</v>
      </c>
      <c r="S1914" s="13">
        <f>IFERROR(VLOOKUP($A1914, 'Fielding Data'!$A$1:$H$12056, 7, 0), 0)</f>
        <v>3</v>
      </c>
      <c r="T1914" s="13">
        <f>IFERROR(VLOOKUP($A1914, 'Fielding Data'!$A$1:$H$12056, 8, 0), 0)</f>
        <v>36</v>
      </c>
      <c r="U1914" s="13">
        <f>SUMIFS('Fielding Data'!E:E, 'Fielding Data'!$A:$A, $A1914)</f>
        <v>382</v>
      </c>
      <c r="V1914" s="13">
        <f>SUMIFS('Fielding Data'!F:F, 'Fielding Data'!$A:$A, $A1914)</f>
        <v>33</v>
      </c>
      <c r="W1914" s="13">
        <f>SUMIFS('Fielding Data'!G:G, 'Fielding Data'!$A:$A, $A1914)</f>
        <v>3</v>
      </c>
      <c r="X1914" s="13">
        <f>SUMIFS('Fielding Data'!H:H, 'Fielding Data'!$A:$A, $A1914)</f>
        <v>36</v>
      </c>
    </row>
    <row r="1915" spans="1:24" x14ac:dyDescent="0.3">
      <c r="A1915" s="13" t="str">
        <f t="shared" si="59"/>
        <v>napolmi012011</v>
      </c>
      <c r="B1915" s="16" t="s">
        <v>697</v>
      </c>
      <c r="C1915" s="16">
        <v>2011</v>
      </c>
      <c r="D1915" s="16">
        <v>113</v>
      </c>
      <c r="E1915" s="16">
        <v>369</v>
      </c>
      <c r="F1915" s="16">
        <v>72</v>
      </c>
      <c r="G1915" s="16">
        <v>118</v>
      </c>
      <c r="H1915" s="16">
        <v>25</v>
      </c>
      <c r="I1915" s="16">
        <v>0</v>
      </c>
      <c r="J1915" s="16">
        <v>30</v>
      </c>
      <c r="K1915" s="16">
        <v>75</v>
      </c>
      <c r="L1915" s="16">
        <v>4</v>
      </c>
      <c r="M1915" s="16">
        <v>2</v>
      </c>
      <c r="N1915" s="16">
        <v>58</v>
      </c>
      <c r="O1915" s="16">
        <v>85</v>
      </c>
      <c r="P1915" s="13" t="str">
        <f t="shared" si="58"/>
        <v>1B</v>
      </c>
      <c r="Q1915" s="13">
        <f>IFERROR(VLOOKUP($A1915, 'Fielding Data'!$A$1:$H$12056, 5, 0), 0)</f>
        <v>223</v>
      </c>
      <c r="R1915" s="13">
        <f>IFERROR(VLOOKUP($A1915, 'Fielding Data'!$A$1:$H$12056, 6, 0), 0)</f>
        <v>19</v>
      </c>
      <c r="S1915" s="13">
        <f>IFERROR(VLOOKUP($A1915, 'Fielding Data'!$A$1:$H$12056, 7, 0), 0)</f>
        <v>1</v>
      </c>
      <c r="T1915" s="13">
        <f>IFERROR(VLOOKUP($A1915, 'Fielding Data'!$A$1:$H$12056, 8, 0), 0)</f>
        <v>21</v>
      </c>
      <c r="U1915" s="13">
        <f>SUMIFS('Fielding Data'!E:E, 'Fielding Data'!$A:$A, $A1915)</f>
        <v>654</v>
      </c>
      <c r="V1915" s="13">
        <f>SUMIFS('Fielding Data'!F:F, 'Fielding Data'!$A:$A, $A1915)</f>
        <v>44</v>
      </c>
      <c r="W1915" s="13">
        <f>SUMIFS('Fielding Data'!G:G, 'Fielding Data'!$A:$A, $A1915)</f>
        <v>3</v>
      </c>
      <c r="X1915" s="13">
        <f>SUMIFS('Fielding Data'!H:H, 'Fielding Data'!$A:$A, $A1915)</f>
        <v>25</v>
      </c>
    </row>
    <row r="1916" spans="1:24" x14ac:dyDescent="0.3">
      <c r="A1916" s="13" t="str">
        <f t="shared" si="59"/>
        <v>narvech012011</v>
      </c>
      <c r="B1916" s="16" t="s">
        <v>698</v>
      </c>
      <c r="C1916" s="16">
        <v>2011</v>
      </c>
      <c r="D1916" s="16">
        <v>30</v>
      </c>
      <c r="E1916" s="16">
        <v>49</v>
      </c>
      <c r="F1916" s="16">
        <v>2</v>
      </c>
      <c r="G1916" s="16">
        <v>8</v>
      </c>
      <c r="H1916" s="16">
        <v>2</v>
      </c>
      <c r="I1916" s="16">
        <v>0</v>
      </c>
      <c r="J1916" s="16">
        <v>0</v>
      </c>
      <c r="K1916" s="16">
        <v>5</v>
      </c>
      <c r="L1916" s="16">
        <v>0</v>
      </c>
      <c r="M1916" s="16">
        <v>0</v>
      </c>
      <c r="N1916" s="16">
        <v>3</v>
      </c>
      <c r="O1916" s="16">
        <v>19</v>
      </c>
      <c r="P1916" s="13" t="str">
        <f t="shared" si="58"/>
        <v>P</v>
      </c>
      <c r="Q1916" s="13">
        <f>IFERROR(VLOOKUP($A1916, 'Fielding Data'!$A$1:$H$12056, 5, 0), 0)</f>
        <v>7</v>
      </c>
      <c r="R1916" s="13">
        <f>IFERROR(VLOOKUP($A1916, 'Fielding Data'!$A$1:$H$12056, 6, 0), 0)</f>
        <v>25</v>
      </c>
      <c r="S1916" s="13">
        <f>IFERROR(VLOOKUP($A1916, 'Fielding Data'!$A$1:$H$12056, 7, 0), 0)</f>
        <v>1</v>
      </c>
      <c r="T1916" s="13">
        <f>IFERROR(VLOOKUP($A1916, 'Fielding Data'!$A$1:$H$12056, 8, 0), 0)</f>
        <v>0</v>
      </c>
      <c r="U1916" s="13">
        <f>SUMIFS('Fielding Data'!E:E, 'Fielding Data'!$A:$A, $A1916)</f>
        <v>7</v>
      </c>
      <c r="V1916" s="13">
        <f>SUMIFS('Fielding Data'!F:F, 'Fielding Data'!$A:$A, $A1916)</f>
        <v>25</v>
      </c>
      <c r="W1916" s="13">
        <f>SUMIFS('Fielding Data'!G:G, 'Fielding Data'!$A:$A, $A1916)</f>
        <v>1</v>
      </c>
      <c r="X1916" s="13">
        <f>SUMIFS('Fielding Data'!H:H, 'Fielding Data'!$A:$A, $A1916)</f>
        <v>0</v>
      </c>
    </row>
    <row r="1917" spans="1:24" x14ac:dyDescent="0.3">
      <c r="A1917" s="13" t="str">
        <f t="shared" si="59"/>
        <v>nathajo012011</v>
      </c>
      <c r="B1917" s="16" t="s">
        <v>158</v>
      </c>
      <c r="C1917" s="16">
        <v>2011</v>
      </c>
      <c r="D1917" s="16">
        <v>48</v>
      </c>
      <c r="E1917" s="16">
        <v>0</v>
      </c>
      <c r="F1917" s="16">
        <v>0</v>
      </c>
      <c r="G1917" s="16">
        <v>0</v>
      </c>
      <c r="H1917" s="16">
        <v>0</v>
      </c>
      <c r="I1917" s="16">
        <v>0</v>
      </c>
      <c r="J1917" s="16">
        <v>0</v>
      </c>
      <c r="K1917" s="16">
        <v>0</v>
      </c>
      <c r="L1917" s="16">
        <v>0</v>
      </c>
      <c r="M1917" s="16">
        <v>0</v>
      </c>
      <c r="N1917" s="16">
        <v>0</v>
      </c>
      <c r="O1917" s="16">
        <v>0</v>
      </c>
      <c r="P1917" s="13" t="str">
        <f t="shared" si="58"/>
        <v>P</v>
      </c>
      <c r="Q1917" s="13">
        <f>IFERROR(VLOOKUP($A1917, 'Fielding Data'!$A$1:$H$12056, 5, 0), 0)</f>
        <v>5</v>
      </c>
      <c r="R1917" s="13">
        <f>IFERROR(VLOOKUP($A1917, 'Fielding Data'!$A$1:$H$12056, 6, 0), 0)</f>
        <v>4</v>
      </c>
      <c r="S1917" s="13">
        <f>IFERROR(VLOOKUP($A1917, 'Fielding Data'!$A$1:$H$12056, 7, 0), 0)</f>
        <v>0</v>
      </c>
      <c r="T1917" s="13">
        <f>IFERROR(VLOOKUP($A1917, 'Fielding Data'!$A$1:$H$12056, 8, 0), 0)</f>
        <v>0</v>
      </c>
      <c r="U1917" s="13">
        <f>SUMIFS('Fielding Data'!E:E, 'Fielding Data'!$A:$A, $A1917)</f>
        <v>5</v>
      </c>
      <c r="V1917" s="13">
        <f>SUMIFS('Fielding Data'!F:F, 'Fielding Data'!$A:$A, $A1917)</f>
        <v>4</v>
      </c>
      <c r="W1917" s="13">
        <f>SUMIFS('Fielding Data'!G:G, 'Fielding Data'!$A:$A, $A1917)</f>
        <v>0</v>
      </c>
      <c r="X1917" s="13">
        <f>SUMIFS('Fielding Data'!H:H, 'Fielding Data'!$A:$A, $A1917)</f>
        <v>0</v>
      </c>
    </row>
    <row r="1918" spans="1:24" x14ac:dyDescent="0.3">
      <c r="A1918" s="13" t="str">
        <f t="shared" si="59"/>
        <v>navardi012011</v>
      </c>
      <c r="B1918" s="16" t="s">
        <v>480</v>
      </c>
      <c r="C1918" s="16">
        <v>2011</v>
      </c>
      <c r="D1918" s="16">
        <v>64</v>
      </c>
      <c r="E1918" s="16">
        <v>176</v>
      </c>
      <c r="F1918" s="16">
        <v>13</v>
      </c>
      <c r="G1918" s="16">
        <v>34</v>
      </c>
      <c r="H1918" s="16">
        <v>6</v>
      </c>
      <c r="I1918" s="16">
        <v>1</v>
      </c>
      <c r="J1918" s="16">
        <v>5</v>
      </c>
      <c r="K1918" s="16">
        <v>17</v>
      </c>
      <c r="L1918" s="16">
        <v>0</v>
      </c>
      <c r="M1918" s="16">
        <v>0</v>
      </c>
      <c r="N1918" s="16">
        <v>20</v>
      </c>
      <c r="O1918" s="16">
        <v>35</v>
      </c>
      <c r="P1918" s="13" t="str">
        <f t="shared" si="58"/>
        <v>C</v>
      </c>
      <c r="Q1918" s="13">
        <f>IFERROR(VLOOKUP($A1918, 'Fielding Data'!$A$1:$H$12056, 5, 0), 0)</f>
        <v>421</v>
      </c>
      <c r="R1918" s="13">
        <f>IFERROR(VLOOKUP($A1918, 'Fielding Data'!$A$1:$H$12056, 6, 0), 0)</f>
        <v>27</v>
      </c>
      <c r="S1918" s="13">
        <f>IFERROR(VLOOKUP($A1918, 'Fielding Data'!$A$1:$H$12056, 7, 0), 0)</f>
        <v>7</v>
      </c>
      <c r="T1918" s="13">
        <f>IFERROR(VLOOKUP($A1918, 'Fielding Data'!$A$1:$H$12056, 8, 0), 0)</f>
        <v>5</v>
      </c>
      <c r="U1918" s="13">
        <f>SUMIFS('Fielding Data'!E:E, 'Fielding Data'!$A:$A, $A1918)</f>
        <v>421</v>
      </c>
      <c r="V1918" s="13">
        <f>SUMIFS('Fielding Data'!F:F, 'Fielding Data'!$A:$A, $A1918)</f>
        <v>27</v>
      </c>
      <c r="W1918" s="13">
        <f>SUMIFS('Fielding Data'!G:G, 'Fielding Data'!$A:$A, $A1918)</f>
        <v>7</v>
      </c>
      <c r="X1918" s="13">
        <f>SUMIFS('Fielding Data'!H:H, 'Fielding Data'!$A:$A, $A1918)</f>
        <v>5</v>
      </c>
    </row>
    <row r="1919" spans="1:24" x14ac:dyDescent="0.3">
      <c r="A1919" s="13" t="str">
        <f t="shared" si="59"/>
        <v>navaref012011</v>
      </c>
      <c r="B1919" s="16" t="s">
        <v>1569</v>
      </c>
      <c r="C1919" s="16">
        <v>2011</v>
      </c>
      <c r="D1919" s="16">
        <v>8</v>
      </c>
      <c r="E1919" s="16">
        <v>10</v>
      </c>
      <c r="F1919" s="16">
        <v>1</v>
      </c>
      <c r="G1919" s="16">
        <v>2</v>
      </c>
      <c r="H1919" s="16">
        <v>1</v>
      </c>
      <c r="I1919" s="16">
        <v>0</v>
      </c>
      <c r="J1919" s="16">
        <v>0</v>
      </c>
      <c r="K1919" s="16">
        <v>0</v>
      </c>
      <c r="L1919" s="16">
        <v>0</v>
      </c>
      <c r="M1919" s="16">
        <v>0</v>
      </c>
      <c r="N1919" s="16">
        <v>1</v>
      </c>
      <c r="O1919" s="16">
        <v>1</v>
      </c>
      <c r="P1919" s="13" t="str">
        <f t="shared" si="58"/>
        <v>1B</v>
      </c>
      <c r="Q1919" s="13">
        <f>IFERROR(VLOOKUP($A1919, 'Fielding Data'!$A$1:$H$12056, 5, 0), 0)</f>
        <v>41</v>
      </c>
      <c r="R1919" s="13">
        <f>IFERROR(VLOOKUP($A1919, 'Fielding Data'!$A$1:$H$12056, 6, 0), 0)</f>
        <v>0</v>
      </c>
      <c r="S1919" s="13">
        <f>IFERROR(VLOOKUP($A1919, 'Fielding Data'!$A$1:$H$12056, 7, 0), 0)</f>
        <v>0</v>
      </c>
      <c r="T1919" s="13">
        <f>IFERROR(VLOOKUP($A1919, 'Fielding Data'!$A$1:$H$12056, 8, 0), 0)</f>
        <v>2</v>
      </c>
      <c r="U1919" s="13">
        <f>SUMIFS('Fielding Data'!E:E, 'Fielding Data'!$A:$A, $A1919)</f>
        <v>41</v>
      </c>
      <c r="V1919" s="13">
        <f>SUMIFS('Fielding Data'!F:F, 'Fielding Data'!$A:$A, $A1919)</f>
        <v>0</v>
      </c>
      <c r="W1919" s="13">
        <f>SUMIFS('Fielding Data'!G:G, 'Fielding Data'!$A:$A, $A1919)</f>
        <v>0</v>
      </c>
      <c r="X1919" s="13">
        <f>SUMIFS('Fielding Data'!H:H, 'Fielding Data'!$A:$A, $A1919)</f>
        <v>2</v>
      </c>
    </row>
    <row r="1920" spans="1:24" x14ac:dyDescent="0.3">
      <c r="A1920" s="13" t="str">
        <f t="shared" si="59"/>
        <v>nelsoch012011</v>
      </c>
      <c r="B1920" s="16" t="s">
        <v>1346</v>
      </c>
      <c r="C1920" s="16">
        <v>2011</v>
      </c>
      <c r="D1920" s="16">
        <v>63</v>
      </c>
      <c r="E1920" s="16">
        <v>180</v>
      </c>
      <c r="F1920" s="16">
        <v>20</v>
      </c>
      <c r="G1920" s="16">
        <v>45</v>
      </c>
      <c r="H1920" s="16">
        <v>10</v>
      </c>
      <c r="I1920" s="16">
        <v>1</v>
      </c>
      <c r="J1920" s="16">
        <v>4</v>
      </c>
      <c r="K1920" s="16">
        <v>16</v>
      </c>
      <c r="L1920" s="16">
        <v>3</v>
      </c>
      <c r="M1920" s="16">
        <v>1</v>
      </c>
      <c r="N1920" s="16">
        <v>7</v>
      </c>
      <c r="O1920" s="16">
        <v>35</v>
      </c>
      <c r="P1920" s="13" t="str">
        <f t="shared" si="58"/>
        <v>2B</v>
      </c>
      <c r="Q1920" s="13">
        <f>IFERROR(VLOOKUP($A1920, 'Fielding Data'!$A$1:$H$12056, 5, 0), 0)</f>
        <v>36</v>
      </c>
      <c r="R1920" s="13">
        <f>IFERROR(VLOOKUP($A1920, 'Fielding Data'!$A$1:$H$12056, 6, 0), 0)</f>
        <v>58</v>
      </c>
      <c r="S1920" s="13">
        <f>IFERROR(VLOOKUP($A1920, 'Fielding Data'!$A$1:$H$12056, 7, 0), 0)</f>
        <v>3</v>
      </c>
      <c r="T1920" s="13">
        <f>IFERROR(VLOOKUP($A1920, 'Fielding Data'!$A$1:$H$12056, 8, 0), 0)</f>
        <v>15</v>
      </c>
      <c r="U1920" s="13">
        <f>SUMIFS('Fielding Data'!E:E, 'Fielding Data'!$A:$A, $A1920)</f>
        <v>45</v>
      </c>
      <c r="V1920" s="13">
        <f>SUMIFS('Fielding Data'!F:F, 'Fielding Data'!$A:$A, $A1920)</f>
        <v>99</v>
      </c>
      <c r="W1920" s="13">
        <f>SUMIFS('Fielding Data'!G:G, 'Fielding Data'!$A:$A, $A1920)</f>
        <v>8</v>
      </c>
      <c r="X1920" s="13">
        <f>SUMIFS('Fielding Data'!H:H, 'Fielding Data'!$A:$A, $A1920)</f>
        <v>17</v>
      </c>
    </row>
    <row r="1921" spans="1:24" x14ac:dyDescent="0.3">
      <c r="A1921" s="13" t="str">
        <f t="shared" si="59"/>
        <v>neshepa012011</v>
      </c>
      <c r="B1921" s="16" t="s">
        <v>700</v>
      </c>
      <c r="C1921" s="16">
        <v>2011</v>
      </c>
      <c r="D1921" s="16">
        <v>25</v>
      </c>
      <c r="E1921" s="16">
        <v>0</v>
      </c>
      <c r="F1921" s="16">
        <v>0</v>
      </c>
      <c r="G1921" s="16">
        <v>0</v>
      </c>
      <c r="H1921" s="16">
        <v>0</v>
      </c>
      <c r="I1921" s="16">
        <v>0</v>
      </c>
      <c r="J1921" s="16">
        <v>0</v>
      </c>
      <c r="K1921" s="16">
        <v>0</v>
      </c>
      <c r="L1921" s="16">
        <v>0</v>
      </c>
      <c r="M1921" s="16">
        <v>0</v>
      </c>
      <c r="N1921" s="16">
        <v>0</v>
      </c>
      <c r="O1921" s="16">
        <v>0</v>
      </c>
      <c r="P1921" s="13" t="str">
        <f t="shared" si="58"/>
        <v>P</v>
      </c>
      <c r="Q1921" s="13">
        <f>IFERROR(VLOOKUP($A1921, 'Fielding Data'!$A$1:$H$12056, 5, 0), 0)</f>
        <v>0</v>
      </c>
      <c r="R1921" s="13">
        <f>IFERROR(VLOOKUP($A1921, 'Fielding Data'!$A$1:$H$12056, 6, 0), 0)</f>
        <v>2</v>
      </c>
      <c r="S1921" s="13">
        <f>IFERROR(VLOOKUP($A1921, 'Fielding Data'!$A$1:$H$12056, 7, 0), 0)</f>
        <v>0</v>
      </c>
      <c r="T1921" s="13">
        <f>IFERROR(VLOOKUP($A1921, 'Fielding Data'!$A$1:$H$12056, 8, 0), 0)</f>
        <v>0</v>
      </c>
      <c r="U1921" s="13">
        <f>SUMIFS('Fielding Data'!E:E, 'Fielding Data'!$A:$A, $A1921)</f>
        <v>0</v>
      </c>
      <c r="V1921" s="13">
        <f>SUMIFS('Fielding Data'!F:F, 'Fielding Data'!$A:$A, $A1921)</f>
        <v>2</v>
      </c>
      <c r="W1921" s="13">
        <f>SUMIFS('Fielding Data'!G:G, 'Fielding Data'!$A:$A, $A1921)</f>
        <v>0</v>
      </c>
      <c r="X1921" s="13">
        <f>SUMIFS('Fielding Data'!H:H, 'Fielding Data'!$A:$A, $A1921)</f>
        <v>0</v>
      </c>
    </row>
    <row r="1922" spans="1:24" x14ac:dyDescent="0.3">
      <c r="A1922" s="13" t="str">
        <f t="shared" si="59"/>
        <v>nicasju012011</v>
      </c>
      <c r="B1922" s="16" t="s">
        <v>1570</v>
      </c>
      <c r="C1922" s="16">
        <v>2011</v>
      </c>
      <c r="D1922" s="16">
        <v>13</v>
      </c>
      <c r="E1922" s="16">
        <v>22</v>
      </c>
      <c r="F1922" s="16">
        <v>0</v>
      </c>
      <c r="G1922" s="16">
        <v>3</v>
      </c>
      <c r="H1922" s="16">
        <v>2</v>
      </c>
      <c r="I1922" s="16">
        <v>0</v>
      </c>
      <c r="J1922" s="16">
        <v>0</v>
      </c>
      <c r="K1922" s="16">
        <v>0</v>
      </c>
      <c r="L1922" s="16">
        <v>0</v>
      </c>
      <c r="M1922" s="16">
        <v>0</v>
      </c>
      <c r="N1922" s="16">
        <v>0</v>
      </c>
      <c r="O1922" s="16">
        <v>16</v>
      </c>
      <c r="P1922" s="13" t="str">
        <f t="shared" ref="P1922:P1985" si="60">IFERROR(VLOOKUP($A1922, Fielding, 4, 0), "Other")</f>
        <v>P</v>
      </c>
      <c r="Q1922" s="13">
        <f>IFERROR(VLOOKUP($A1922, 'Fielding Data'!$A$1:$H$12056, 5, 0), 0)</f>
        <v>5</v>
      </c>
      <c r="R1922" s="13">
        <f>IFERROR(VLOOKUP($A1922, 'Fielding Data'!$A$1:$H$12056, 6, 0), 0)</f>
        <v>15</v>
      </c>
      <c r="S1922" s="13">
        <f>IFERROR(VLOOKUP($A1922, 'Fielding Data'!$A$1:$H$12056, 7, 0), 0)</f>
        <v>1</v>
      </c>
      <c r="T1922" s="13">
        <f>IFERROR(VLOOKUP($A1922, 'Fielding Data'!$A$1:$H$12056, 8, 0), 0)</f>
        <v>1</v>
      </c>
      <c r="U1922" s="13">
        <f>SUMIFS('Fielding Data'!E:E, 'Fielding Data'!$A:$A, $A1922)</f>
        <v>5</v>
      </c>
      <c r="V1922" s="13">
        <f>SUMIFS('Fielding Data'!F:F, 'Fielding Data'!$A:$A, $A1922)</f>
        <v>15</v>
      </c>
      <c r="W1922" s="13">
        <f>SUMIFS('Fielding Data'!G:G, 'Fielding Data'!$A:$A, $A1922)</f>
        <v>1</v>
      </c>
      <c r="X1922" s="13">
        <f>SUMIFS('Fielding Data'!H:H, 'Fielding Data'!$A:$A, $A1922)</f>
        <v>1</v>
      </c>
    </row>
    <row r="1923" spans="1:24" x14ac:dyDescent="0.3">
      <c r="A1923" s="13" t="str">
        <f t="shared" ref="A1923:A1986" si="61">B1923&amp;C1923</f>
        <v>nickemi012011</v>
      </c>
      <c r="B1923" s="16" t="s">
        <v>1347</v>
      </c>
      <c r="C1923" s="16">
        <v>2011</v>
      </c>
      <c r="D1923" s="16">
        <v>21</v>
      </c>
      <c r="E1923" s="16">
        <v>53</v>
      </c>
      <c r="F1923" s="16">
        <v>4</v>
      </c>
      <c r="G1923" s="16">
        <v>10</v>
      </c>
      <c r="H1923" s="16">
        <v>1</v>
      </c>
      <c r="I1923" s="16">
        <v>0</v>
      </c>
      <c r="J1923" s="16">
        <v>1</v>
      </c>
      <c r="K1923" s="16">
        <v>6</v>
      </c>
      <c r="L1923" s="16">
        <v>0</v>
      </c>
      <c r="M1923" s="16">
        <v>1</v>
      </c>
      <c r="N1923" s="16">
        <v>4</v>
      </c>
      <c r="O1923" s="16">
        <v>11</v>
      </c>
      <c r="P1923" s="13" t="str">
        <f t="shared" si="60"/>
        <v>C</v>
      </c>
      <c r="Q1923" s="13">
        <f>IFERROR(VLOOKUP($A1923, 'Fielding Data'!$A$1:$H$12056, 5, 0), 0)</f>
        <v>118</v>
      </c>
      <c r="R1923" s="13">
        <f>IFERROR(VLOOKUP($A1923, 'Fielding Data'!$A$1:$H$12056, 6, 0), 0)</f>
        <v>6</v>
      </c>
      <c r="S1923" s="13">
        <f>IFERROR(VLOOKUP($A1923, 'Fielding Data'!$A$1:$H$12056, 7, 0), 0)</f>
        <v>0</v>
      </c>
      <c r="T1923" s="13">
        <f>IFERROR(VLOOKUP($A1923, 'Fielding Data'!$A$1:$H$12056, 8, 0), 0)</f>
        <v>0</v>
      </c>
      <c r="U1923" s="13">
        <f>SUMIFS('Fielding Data'!E:E, 'Fielding Data'!$A:$A, $A1923)</f>
        <v>118</v>
      </c>
      <c r="V1923" s="13">
        <f>SUMIFS('Fielding Data'!F:F, 'Fielding Data'!$A:$A, $A1923)</f>
        <v>6</v>
      </c>
      <c r="W1923" s="13">
        <f>SUMIFS('Fielding Data'!G:G, 'Fielding Data'!$A:$A, $A1923)</f>
        <v>0</v>
      </c>
      <c r="X1923" s="13">
        <f>SUMIFS('Fielding Data'!H:H, 'Fielding Data'!$A:$A, $A1923)</f>
        <v>0</v>
      </c>
    </row>
    <row r="1924" spans="1:24" x14ac:dyDescent="0.3">
      <c r="A1924" s="13" t="str">
        <f t="shared" si="61"/>
        <v>niemaje012011</v>
      </c>
      <c r="B1924" s="16" t="s">
        <v>976</v>
      </c>
      <c r="C1924" s="16">
        <v>2011</v>
      </c>
      <c r="D1924" s="16">
        <v>23</v>
      </c>
      <c r="E1924" s="16">
        <v>3</v>
      </c>
      <c r="F1924" s="16">
        <v>0</v>
      </c>
      <c r="G1924" s="16">
        <v>1</v>
      </c>
      <c r="H1924" s="16">
        <v>0</v>
      </c>
      <c r="I1924" s="16">
        <v>0</v>
      </c>
      <c r="J1924" s="16">
        <v>0</v>
      </c>
      <c r="K1924" s="16">
        <v>0</v>
      </c>
      <c r="L1924" s="16">
        <v>0</v>
      </c>
      <c r="M1924" s="16">
        <v>0</v>
      </c>
      <c r="N1924" s="16">
        <v>0</v>
      </c>
      <c r="O1924" s="16">
        <v>2</v>
      </c>
      <c r="P1924" s="13" t="str">
        <f t="shared" si="60"/>
        <v>P</v>
      </c>
      <c r="Q1924" s="13">
        <f>IFERROR(VLOOKUP($A1924, 'Fielding Data'!$A$1:$H$12056, 5, 0), 0)</f>
        <v>10</v>
      </c>
      <c r="R1924" s="13">
        <f>IFERROR(VLOOKUP($A1924, 'Fielding Data'!$A$1:$H$12056, 6, 0), 0)</f>
        <v>21</v>
      </c>
      <c r="S1924" s="13">
        <f>IFERROR(VLOOKUP($A1924, 'Fielding Data'!$A$1:$H$12056, 7, 0), 0)</f>
        <v>0</v>
      </c>
      <c r="T1924" s="13">
        <f>IFERROR(VLOOKUP($A1924, 'Fielding Data'!$A$1:$H$12056, 8, 0), 0)</f>
        <v>1</v>
      </c>
      <c r="U1924" s="13">
        <f>SUMIFS('Fielding Data'!E:E, 'Fielding Data'!$A:$A, $A1924)</f>
        <v>10</v>
      </c>
      <c r="V1924" s="13">
        <f>SUMIFS('Fielding Data'!F:F, 'Fielding Data'!$A:$A, $A1924)</f>
        <v>21</v>
      </c>
      <c r="W1924" s="13">
        <f>SUMIFS('Fielding Data'!G:G, 'Fielding Data'!$A:$A, $A1924)</f>
        <v>0</v>
      </c>
      <c r="X1924" s="13">
        <f>SUMIFS('Fielding Data'!H:H, 'Fielding Data'!$A:$A, $A1924)</f>
        <v>1</v>
      </c>
    </row>
    <row r="1925" spans="1:24" x14ac:dyDescent="0.3">
      <c r="A1925" s="13" t="str">
        <f t="shared" si="61"/>
        <v>niesejo012011</v>
      </c>
      <c r="B1925" s="16" t="s">
        <v>977</v>
      </c>
      <c r="C1925" s="16">
        <v>2011</v>
      </c>
      <c r="D1925" s="16">
        <v>29</v>
      </c>
      <c r="E1925" s="16">
        <v>49</v>
      </c>
      <c r="F1925" s="16">
        <v>1</v>
      </c>
      <c r="G1925" s="16">
        <v>3</v>
      </c>
      <c r="H1925" s="16">
        <v>0</v>
      </c>
      <c r="I1925" s="16">
        <v>1</v>
      </c>
      <c r="J1925" s="16">
        <v>0</v>
      </c>
      <c r="K1925" s="16">
        <v>0</v>
      </c>
      <c r="L1925" s="16">
        <v>0</v>
      </c>
      <c r="M1925" s="16">
        <v>0</v>
      </c>
      <c r="N1925" s="16">
        <v>4</v>
      </c>
      <c r="O1925" s="16">
        <v>33</v>
      </c>
      <c r="P1925" s="13" t="str">
        <f t="shared" si="60"/>
        <v>P</v>
      </c>
      <c r="Q1925" s="13">
        <f>IFERROR(VLOOKUP($A1925, 'Fielding Data'!$A$1:$H$12056, 5, 0), 0)</f>
        <v>4</v>
      </c>
      <c r="R1925" s="13">
        <f>IFERROR(VLOOKUP($A1925, 'Fielding Data'!$A$1:$H$12056, 6, 0), 0)</f>
        <v>36</v>
      </c>
      <c r="S1925" s="13">
        <f>IFERROR(VLOOKUP($A1925, 'Fielding Data'!$A$1:$H$12056, 7, 0), 0)</f>
        <v>0</v>
      </c>
      <c r="T1925" s="13">
        <f>IFERROR(VLOOKUP($A1925, 'Fielding Data'!$A$1:$H$12056, 8, 0), 0)</f>
        <v>1</v>
      </c>
      <c r="U1925" s="13">
        <f>SUMIFS('Fielding Data'!E:E, 'Fielding Data'!$A:$A, $A1925)</f>
        <v>4</v>
      </c>
      <c r="V1925" s="13">
        <f>SUMIFS('Fielding Data'!F:F, 'Fielding Data'!$A:$A, $A1925)</f>
        <v>36</v>
      </c>
      <c r="W1925" s="13">
        <f>SUMIFS('Fielding Data'!G:G, 'Fielding Data'!$A:$A, $A1925)</f>
        <v>0</v>
      </c>
      <c r="X1925" s="13">
        <f>SUMIFS('Fielding Data'!H:H, 'Fielding Data'!$A:$A, $A1925)</f>
        <v>1</v>
      </c>
    </row>
    <row r="1926" spans="1:24" x14ac:dyDescent="0.3">
      <c r="A1926" s="13" t="str">
        <f t="shared" si="61"/>
        <v>nievewi012011</v>
      </c>
      <c r="B1926" s="16" t="s">
        <v>321</v>
      </c>
      <c r="C1926" s="16">
        <v>2011</v>
      </c>
      <c r="D1926" s="16">
        <v>20</v>
      </c>
      <c r="E1926" s="16">
        <v>50</v>
      </c>
      <c r="F1926" s="16">
        <v>2</v>
      </c>
      <c r="G1926" s="16">
        <v>7</v>
      </c>
      <c r="H1926" s="16">
        <v>2</v>
      </c>
      <c r="I1926" s="16">
        <v>0</v>
      </c>
      <c r="J1926" s="16">
        <v>0</v>
      </c>
      <c r="K1926" s="16">
        <v>0</v>
      </c>
      <c r="L1926" s="16">
        <v>0</v>
      </c>
      <c r="M1926" s="16">
        <v>0</v>
      </c>
      <c r="N1926" s="16">
        <v>3</v>
      </c>
      <c r="O1926" s="16">
        <v>12</v>
      </c>
      <c r="P1926" s="13" t="str">
        <f t="shared" si="60"/>
        <v>C</v>
      </c>
      <c r="Q1926" s="13">
        <f>IFERROR(VLOOKUP($A1926, 'Fielding Data'!$A$1:$H$12056, 5, 0), 0)</f>
        <v>109</v>
      </c>
      <c r="R1926" s="13">
        <f>IFERROR(VLOOKUP($A1926, 'Fielding Data'!$A$1:$H$12056, 6, 0), 0)</f>
        <v>8</v>
      </c>
      <c r="S1926" s="13">
        <f>IFERROR(VLOOKUP($A1926, 'Fielding Data'!$A$1:$H$12056, 7, 0), 0)</f>
        <v>1</v>
      </c>
      <c r="T1926" s="13">
        <f>IFERROR(VLOOKUP($A1926, 'Fielding Data'!$A$1:$H$12056, 8, 0), 0)</f>
        <v>0</v>
      </c>
      <c r="U1926" s="13">
        <f>SUMIFS('Fielding Data'!E:E, 'Fielding Data'!$A:$A, $A1926)</f>
        <v>109</v>
      </c>
      <c r="V1926" s="13">
        <f>SUMIFS('Fielding Data'!F:F, 'Fielding Data'!$A:$A, $A1926)</f>
        <v>8</v>
      </c>
      <c r="W1926" s="13">
        <f>SUMIFS('Fielding Data'!G:G, 'Fielding Data'!$A:$A, $A1926)</f>
        <v>1</v>
      </c>
      <c r="X1926" s="13">
        <f>SUMIFS('Fielding Data'!H:H, 'Fielding Data'!$A:$A, $A1926)</f>
        <v>0</v>
      </c>
    </row>
    <row r="1927" spans="1:24" x14ac:dyDescent="0.3">
      <c r="A1927" s="13" t="str">
        <f t="shared" si="61"/>
        <v>nishits012011</v>
      </c>
      <c r="B1927" s="16" t="s">
        <v>1571</v>
      </c>
      <c r="C1927" s="16">
        <v>2011</v>
      </c>
      <c r="D1927" s="16">
        <v>68</v>
      </c>
      <c r="E1927" s="16">
        <v>221</v>
      </c>
      <c r="F1927" s="16">
        <v>14</v>
      </c>
      <c r="G1927" s="16">
        <v>50</v>
      </c>
      <c r="H1927" s="16">
        <v>5</v>
      </c>
      <c r="I1927" s="16">
        <v>0</v>
      </c>
      <c r="J1927" s="16">
        <v>0</v>
      </c>
      <c r="K1927" s="16">
        <v>19</v>
      </c>
      <c r="L1927" s="16">
        <v>2</v>
      </c>
      <c r="M1927" s="16">
        <v>4</v>
      </c>
      <c r="N1927" s="16">
        <v>15</v>
      </c>
      <c r="O1927" s="16">
        <v>43</v>
      </c>
      <c r="P1927" s="13" t="str">
        <f t="shared" si="60"/>
        <v>2B</v>
      </c>
      <c r="Q1927" s="13">
        <f>IFERROR(VLOOKUP($A1927, 'Fielding Data'!$A$1:$H$12056, 5, 0), 0)</f>
        <v>10</v>
      </c>
      <c r="R1927" s="13">
        <f>IFERROR(VLOOKUP($A1927, 'Fielding Data'!$A$1:$H$12056, 6, 0), 0)</f>
        <v>14</v>
      </c>
      <c r="S1927" s="13">
        <f>IFERROR(VLOOKUP($A1927, 'Fielding Data'!$A$1:$H$12056, 7, 0), 0)</f>
        <v>2</v>
      </c>
      <c r="T1927" s="13">
        <f>IFERROR(VLOOKUP($A1927, 'Fielding Data'!$A$1:$H$12056, 8, 0), 0)</f>
        <v>8</v>
      </c>
      <c r="U1927" s="13">
        <f>SUMIFS('Fielding Data'!E:E, 'Fielding Data'!$A:$A, $A1927)</f>
        <v>106</v>
      </c>
      <c r="V1927" s="13">
        <f>SUMIFS('Fielding Data'!F:F, 'Fielding Data'!$A:$A, $A1927)</f>
        <v>186</v>
      </c>
      <c r="W1927" s="13">
        <f>SUMIFS('Fielding Data'!G:G, 'Fielding Data'!$A:$A, $A1927)</f>
        <v>12</v>
      </c>
      <c r="X1927" s="13">
        <f>SUMIFS('Fielding Data'!H:H, 'Fielding Data'!$A:$A, $A1927)</f>
        <v>42</v>
      </c>
    </row>
    <row r="1928" spans="1:24" x14ac:dyDescent="0.3">
      <c r="A1928" s="13" t="str">
        <f t="shared" si="61"/>
        <v>nixja012011</v>
      </c>
      <c r="B1928" s="16" t="s">
        <v>978</v>
      </c>
      <c r="C1928" s="16">
        <v>2011</v>
      </c>
      <c r="D1928" s="16">
        <v>46</v>
      </c>
      <c r="E1928" s="16">
        <v>136</v>
      </c>
      <c r="F1928" s="16">
        <v>15</v>
      </c>
      <c r="G1928" s="16">
        <v>23</v>
      </c>
      <c r="H1928" s="16">
        <v>5</v>
      </c>
      <c r="I1928" s="16">
        <v>1</v>
      </c>
      <c r="J1928" s="16">
        <v>4</v>
      </c>
      <c r="K1928" s="16">
        <v>16</v>
      </c>
      <c r="L1928" s="16">
        <v>4</v>
      </c>
      <c r="M1928" s="16">
        <v>1</v>
      </c>
      <c r="N1928" s="16">
        <v>12</v>
      </c>
      <c r="O1928" s="16">
        <v>42</v>
      </c>
      <c r="P1928" s="13" t="str">
        <f t="shared" si="60"/>
        <v>2B</v>
      </c>
      <c r="Q1928" s="13">
        <f>IFERROR(VLOOKUP($A1928, 'Fielding Data'!$A$1:$H$12056, 5, 0), 0)</f>
        <v>4</v>
      </c>
      <c r="R1928" s="13">
        <f>IFERROR(VLOOKUP($A1928, 'Fielding Data'!$A$1:$H$12056, 6, 0), 0)</f>
        <v>6</v>
      </c>
      <c r="S1928" s="13">
        <f>IFERROR(VLOOKUP($A1928, 'Fielding Data'!$A$1:$H$12056, 7, 0), 0)</f>
        <v>0</v>
      </c>
      <c r="T1928" s="13">
        <f>IFERROR(VLOOKUP($A1928, 'Fielding Data'!$A$1:$H$12056, 8, 0), 0)</f>
        <v>1</v>
      </c>
      <c r="U1928" s="13">
        <f>SUMIFS('Fielding Data'!E:E, 'Fielding Data'!$A:$A, $A1928)</f>
        <v>36</v>
      </c>
      <c r="V1928" s="13">
        <f>SUMIFS('Fielding Data'!F:F, 'Fielding Data'!$A:$A, $A1928)</f>
        <v>89</v>
      </c>
      <c r="W1928" s="13">
        <f>SUMIFS('Fielding Data'!G:G, 'Fielding Data'!$A:$A, $A1928)</f>
        <v>3</v>
      </c>
      <c r="X1928" s="13">
        <f>SUMIFS('Fielding Data'!H:H, 'Fielding Data'!$A:$A, $A1928)</f>
        <v>9</v>
      </c>
    </row>
    <row r="1929" spans="1:24" x14ac:dyDescent="0.3">
      <c r="A1929" s="13" t="str">
        <f t="shared" si="61"/>
        <v>nixla012011</v>
      </c>
      <c r="B1929" s="16" t="s">
        <v>391</v>
      </c>
      <c r="C1929" s="16">
        <v>2011</v>
      </c>
      <c r="D1929" s="16">
        <v>124</v>
      </c>
      <c r="E1929" s="16">
        <v>324</v>
      </c>
      <c r="F1929" s="16">
        <v>38</v>
      </c>
      <c r="G1929" s="16">
        <v>81</v>
      </c>
      <c r="H1929" s="16">
        <v>15</v>
      </c>
      <c r="I1929" s="16">
        <v>1</v>
      </c>
      <c r="J1929" s="16">
        <v>16</v>
      </c>
      <c r="K1929" s="16">
        <v>44</v>
      </c>
      <c r="L1929" s="16">
        <v>2</v>
      </c>
      <c r="M1929" s="16">
        <v>2</v>
      </c>
      <c r="N1929" s="16">
        <v>23</v>
      </c>
      <c r="O1929" s="16">
        <v>82</v>
      </c>
      <c r="P1929" s="13" t="str">
        <f t="shared" si="60"/>
        <v>1B</v>
      </c>
      <c r="Q1929" s="13">
        <f>IFERROR(VLOOKUP($A1929, 'Fielding Data'!$A$1:$H$12056, 5, 0), 0)</f>
        <v>44</v>
      </c>
      <c r="R1929" s="13">
        <f>IFERROR(VLOOKUP($A1929, 'Fielding Data'!$A$1:$H$12056, 6, 0), 0)</f>
        <v>4</v>
      </c>
      <c r="S1929" s="13">
        <f>IFERROR(VLOOKUP($A1929, 'Fielding Data'!$A$1:$H$12056, 7, 0), 0)</f>
        <v>0</v>
      </c>
      <c r="T1929" s="13">
        <f>IFERROR(VLOOKUP($A1929, 'Fielding Data'!$A$1:$H$12056, 8, 0), 0)</f>
        <v>5</v>
      </c>
      <c r="U1929" s="13">
        <f>SUMIFS('Fielding Data'!E:E, 'Fielding Data'!$A:$A, $A1929)</f>
        <v>166</v>
      </c>
      <c r="V1929" s="13">
        <f>SUMIFS('Fielding Data'!F:F, 'Fielding Data'!$A:$A, $A1929)</f>
        <v>11</v>
      </c>
      <c r="W1929" s="13">
        <f>SUMIFS('Fielding Data'!G:G, 'Fielding Data'!$A:$A, $A1929)</f>
        <v>2</v>
      </c>
      <c r="X1929" s="13">
        <f>SUMIFS('Fielding Data'!H:H, 'Fielding Data'!$A:$A, $A1929)</f>
        <v>8</v>
      </c>
    </row>
    <row r="1930" spans="1:24" x14ac:dyDescent="0.3">
      <c r="A1930" s="13" t="str">
        <f t="shared" si="61"/>
        <v>noesihe012011</v>
      </c>
      <c r="B1930" s="16" t="s">
        <v>1572</v>
      </c>
      <c r="C1930" s="16">
        <v>2011</v>
      </c>
      <c r="D1930" s="16">
        <v>30</v>
      </c>
      <c r="E1930" s="16">
        <v>0</v>
      </c>
      <c r="F1930" s="16">
        <v>0</v>
      </c>
      <c r="G1930" s="16">
        <v>0</v>
      </c>
      <c r="H1930" s="16">
        <v>0</v>
      </c>
      <c r="I1930" s="16">
        <v>0</v>
      </c>
      <c r="J1930" s="16">
        <v>0</v>
      </c>
      <c r="K1930" s="16">
        <v>0</v>
      </c>
      <c r="L1930" s="16">
        <v>0</v>
      </c>
      <c r="M1930" s="16">
        <v>0</v>
      </c>
      <c r="N1930" s="16">
        <v>0</v>
      </c>
      <c r="O1930" s="16">
        <v>0</v>
      </c>
      <c r="P1930" s="13" t="str">
        <f t="shared" si="60"/>
        <v>P</v>
      </c>
      <c r="Q1930" s="13">
        <f>IFERROR(VLOOKUP($A1930, 'Fielding Data'!$A$1:$H$12056, 5, 0), 0)</f>
        <v>1</v>
      </c>
      <c r="R1930" s="13">
        <f>IFERROR(VLOOKUP($A1930, 'Fielding Data'!$A$1:$H$12056, 6, 0), 0)</f>
        <v>7</v>
      </c>
      <c r="S1930" s="13">
        <f>IFERROR(VLOOKUP($A1930, 'Fielding Data'!$A$1:$H$12056, 7, 0), 0)</f>
        <v>0</v>
      </c>
      <c r="T1930" s="13">
        <f>IFERROR(VLOOKUP($A1930, 'Fielding Data'!$A$1:$H$12056, 8, 0), 0)</f>
        <v>1</v>
      </c>
      <c r="U1930" s="13">
        <f>SUMIFS('Fielding Data'!E:E, 'Fielding Data'!$A:$A, $A1930)</f>
        <v>1</v>
      </c>
      <c r="V1930" s="13">
        <f>SUMIFS('Fielding Data'!F:F, 'Fielding Data'!$A:$A, $A1930)</f>
        <v>7</v>
      </c>
      <c r="W1930" s="13">
        <f>SUMIFS('Fielding Data'!G:G, 'Fielding Data'!$A:$A, $A1930)</f>
        <v>0</v>
      </c>
      <c r="X1930" s="13">
        <f>SUMIFS('Fielding Data'!H:H, 'Fielding Data'!$A:$A, $A1930)</f>
        <v>1</v>
      </c>
    </row>
    <row r="1931" spans="1:24" x14ac:dyDescent="0.3">
      <c r="A1931" s="13" t="str">
        <f t="shared" si="61"/>
        <v>nolasri012011</v>
      </c>
      <c r="B1931" s="16" t="s">
        <v>702</v>
      </c>
      <c r="C1931" s="16">
        <v>2011</v>
      </c>
      <c r="D1931" s="16">
        <v>33</v>
      </c>
      <c r="E1931" s="16">
        <v>56</v>
      </c>
      <c r="F1931" s="16">
        <v>5</v>
      </c>
      <c r="G1931" s="16">
        <v>5</v>
      </c>
      <c r="H1931" s="16">
        <v>2</v>
      </c>
      <c r="I1931" s="16">
        <v>0</v>
      </c>
      <c r="J1931" s="16">
        <v>0</v>
      </c>
      <c r="K1931" s="16">
        <v>1</v>
      </c>
      <c r="L1931" s="16">
        <v>0</v>
      </c>
      <c r="M1931" s="16">
        <v>0</v>
      </c>
      <c r="N1931" s="16">
        <v>3</v>
      </c>
      <c r="O1931" s="16">
        <v>22</v>
      </c>
      <c r="P1931" s="13" t="str">
        <f t="shared" si="60"/>
        <v>P</v>
      </c>
      <c r="Q1931" s="13">
        <f>IFERROR(VLOOKUP($A1931, 'Fielding Data'!$A$1:$H$12056, 5, 0), 0)</f>
        <v>10</v>
      </c>
      <c r="R1931" s="13">
        <f>IFERROR(VLOOKUP($A1931, 'Fielding Data'!$A$1:$H$12056, 6, 0), 0)</f>
        <v>23</v>
      </c>
      <c r="S1931" s="13">
        <f>IFERROR(VLOOKUP($A1931, 'Fielding Data'!$A$1:$H$12056, 7, 0), 0)</f>
        <v>1</v>
      </c>
      <c r="T1931" s="13">
        <f>IFERROR(VLOOKUP($A1931, 'Fielding Data'!$A$1:$H$12056, 8, 0), 0)</f>
        <v>2</v>
      </c>
      <c r="U1931" s="13">
        <f>SUMIFS('Fielding Data'!E:E, 'Fielding Data'!$A:$A, $A1931)</f>
        <v>10</v>
      </c>
      <c r="V1931" s="13">
        <f>SUMIFS('Fielding Data'!F:F, 'Fielding Data'!$A:$A, $A1931)</f>
        <v>23</v>
      </c>
      <c r="W1931" s="13">
        <f>SUMIFS('Fielding Data'!G:G, 'Fielding Data'!$A:$A, $A1931)</f>
        <v>1</v>
      </c>
      <c r="X1931" s="13">
        <f>SUMIFS('Fielding Data'!H:H, 'Fielding Data'!$A:$A, $A1931)</f>
        <v>2</v>
      </c>
    </row>
    <row r="1932" spans="1:24" x14ac:dyDescent="0.3">
      <c r="A1932" s="13" t="str">
        <f t="shared" si="61"/>
        <v>norbejo012011</v>
      </c>
      <c r="B1932" s="16" t="s">
        <v>1348</v>
      </c>
      <c r="C1932" s="16">
        <v>2011</v>
      </c>
      <c r="D1932" s="16">
        <v>6</v>
      </c>
      <c r="E1932" s="16">
        <v>0</v>
      </c>
      <c r="F1932" s="16">
        <v>0</v>
      </c>
      <c r="G1932" s="16">
        <v>0</v>
      </c>
      <c r="H1932" s="16">
        <v>0</v>
      </c>
      <c r="I1932" s="16">
        <v>0</v>
      </c>
      <c r="J1932" s="16">
        <v>0</v>
      </c>
      <c r="K1932" s="16">
        <v>0</v>
      </c>
      <c r="L1932" s="16">
        <v>0</v>
      </c>
      <c r="M1932" s="16">
        <v>0</v>
      </c>
      <c r="N1932" s="16">
        <v>0</v>
      </c>
      <c r="O1932" s="16">
        <v>0</v>
      </c>
      <c r="P1932" s="13" t="str">
        <f t="shared" si="60"/>
        <v>P</v>
      </c>
      <c r="Q1932" s="13">
        <f>IFERROR(VLOOKUP($A1932, 'Fielding Data'!$A$1:$H$12056, 5, 0), 0)</f>
        <v>0</v>
      </c>
      <c r="R1932" s="13">
        <f>IFERROR(VLOOKUP($A1932, 'Fielding Data'!$A$1:$H$12056, 6, 0), 0)</f>
        <v>0</v>
      </c>
      <c r="S1932" s="13">
        <f>IFERROR(VLOOKUP($A1932, 'Fielding Data'!$A$1:$H$12056, 7, 0), 0)</f>
        <v>1</v>
      </c>
      <c r="T1932" s="13">
        <f>IFERROR(VLOOKUP($A1932, 'Fielding Data'!$A$1:$H$12056, 8, 0), 0)</f>
        <v>0</v>
      </c>
      <c r="U1932" s="13">
        <f>SUMIFS('Fielding Data'!E:E, 'Fielding Data'!$A:$A, $A1932)</f>
        <v>0</v>
      </c>
      <c r="V1932" s="13">
        <f>SUMIFS('Fielding Data'!F:F, 'Fielding Data'!$A:$A, $A1932)</f>
        <v>0</v>
      </c>
      <c r="W1932" s="13">
        <f>SUMIFS('Fielding Data'!G:G, 'Fielding Data'!$A:$A, $A1932)</f>
        <v>1</v>
      </c>
      <c r="X1932" s="13">
        <f>SUMIFS('Fielding Data'!H:H, 'Fielding Data'!$A:$A, $A1932)</f>
        <v>0</v>
      </c>
    </row>
    <row r="1933" spans="1:24" x14ac:dyDescent="0.3">
      <c r="A1933" s="13" t="str">
        <f t="shared" si="61"/>
        <v>norribu012011</v>
      </c>
      <c r="B1933" s="16" t="s">
        <v>1146</v>
      </c>
      <c r="C1933" s="16">
        <v>2011</v>
      </c>
      <c r="D1933" s="16">
        <v>31</v>
      </c>
      <c r="E1933" s="16">
        <v>53</v>
      </c>
      <c r="F1933" s="16">
        <v>3</v>
      </c>
      <c r="G1933" s="16">
        <v>7</v>
      </c>
      <c r="H1933" s="16">
        <v>2</v>
      </c>
      <c r="I1933" s="16">
        <v>0</v>
      </c>
      <c r="J1933" s="16">
        <v>0</v>
      </c>
      <c r="K1933" s="16">
        <v>5</v>
      </c>
      <c r="L1933" s="16">
        <v>0</v>
      </c>
      <c r="M1933" s="16">
        <v>0</v>
      </c>
      <c r="N1933" s="16">
        <v>1</v>
      </c>
      <c r="O1933" s="16">
        <v>25</v>
      </c>
      <c r="P1933" s="13" t="str">
        <f t="shared" si="60"/>
        <v>P</v>
      </c>
      <c r="Q1933" s="13">
        <f>IFERROR(VLOOKUP($A1933, 'Fielding Data'!$A$1:$H$12056, 5, 0), 0)</f>
        <v>22</v>
      </c>
      <c r="R1933" s="13">
        <f>IFERROR(VLOOKUP($A1933, 'Fielding Data'!$A$1:$H$12056, 6, 0), 0)</f>
        <v>29</v>
      </c>
      <c r="S1933" s="13">
        <f>IFERROR(VLOOKUP($A1933, 'Fielding Data'!$A$1:$H$12056, 7, 0), 0)</f>
        <v>3</v>
      </c>
      <c r="T1933" s="13">
        <f>IFERROR(VLOOKUP($A1933, 'Fielding Data'!$A$1:$H$12056, 8, 0), 0)</f>
        <v>0</v>
      </c>
      <c r="U1933" s="13">
        <f>SUMIFS('Fielding Data'!E:E, 'Fielding Data'!$A:$A, $A1933)</f>
        <v>22</v>
      </c>
      <c r="V1933" s="13">
        <f>SUMIFS('Fielding Data'!F:F, 'Fielding Data'!$A:$A, $A1933)</f>
        <v>29</v>
      </c>
      <c r="W1933" s="13">
        <f>SUMIFS('Fielding Data'!G:G, 'Fielding Data'!$A:$A, $A1933)</f>
        <v>3</v>
      </c>
      <c r="X1933" s="13">
        <f>SUMIFS('Fielding Data'!H:H, 'Fielding Data'!$A:$A, $A1933)</f>
        <v>0</v>
      </c>
    </row>
    <row r="1934" spans="1:24" x14ac:dyDescent="0.3">
      <c r="A1934" s="13" t="str">
        <f t="shared" si="61"/>
        <v>novaiv012011</v>
      </c>
      <c r="B1934" s="16" t="s">
        <v>1349</v>
      </c>
      <c r="C1934" s="16">
        <v>2011</v>
      </c>
      <c r="D1934" s="16">
        <v>28</v>
      </c>
      <c r="E1934" s="16">
        <v>4</v>
      </c>
      <c r="F1934" s="16">
        <v>0</v>
      </c>
      <c r="G1934" s="16">
        <v>0</v>
      </c>
      <c r="H1934" s="16">
        <v>0</v>
      </c>
      <c r="I1934" s="16">
        <v>0</v>
      </c>
      <c r="J1934" s="16">
        <v>0</v>
      </c>
      <c r="K1934" s="16">
        <v>0</v>
      </c>
      <c r="L1934" s="16">
        <v>0</v>
      </c>
      <c r="M1934" s="16">
        <v>0</v>
      </c>
      <c r="N1934" s="16">
        <v>0</v>
      </c>
      <c r="O1934" s="16">
        <v>4</v>
      </c>
      <c r="P1934" s="13" t="str">
        <f t="shared" si="60"/>
        <v>P</v>
      </c>
      <c r="Q1934" s="13">
        <f>IFERROR(VLOOKUP($A1934, 'Fielding Data'!$A$1:$H$12056, 5, 0), 0)</f>
        <v>16</v>
      </c>
      <c r="R1934" s="13">
        <f>IFERROR(VLOOKUP($A1934, 'Fielding Data'!$A$1:$H$12056, 6, 0), 0)</f>
        <v>21</v>
      </c>
      <c r="S1934" s="13">
        <f>IFERROR(VLOOKUP($A1934, 'Fielding Data'!$A$1:$H$12056, 7, 0), 0)</f>
        <v>0</v>
      </c>
      <c r="T1934" s="13">
        <f>IFERROR(VLOOKUP($A1934, 'Fielding Data'!$A$1:$H$12056, 8, 0), 0)</f>
        <v>0</v>
      </c>
      <c r="U1934" s="13">
        <f>SUMIFS('Fielding Data'!E:E, 'Fielding Data'!$A:$A, $A1934)</f>
        <v>16</v>
      </c>
      <c r="V1934" s="13">
        <f>SUMIFS('Fielding Data'!F:F, 'Fielding Data'!$A:$A, $A1934)</f>
        <v>21</v>
      </c>
      <c r="W1934" s="13">
        <f>SUMIFS('Fielding Data'!G:G, 'Fielding Data'!$A:$A, $A1934)</f>
        <v>0</v>
      </c>
      <c r="X1934" s="13">
        <f>SUMIFS('Fielding Data'!H:H, 'Fielding Data'!$A:$A, $A1934)</f>
        <v>0</v>
      </c>
    </row>
    <row r="1935" spans="1:24" x14ac:dyDescent="0.3">
      <c r="A1935" s="13" t="str">
        <f t="shared" si="61"/>
        <v>nunezed022011</v>
      </c>
      <c r="B1935" s="16" t="s">
        <v>1350</v>
      </c>
      <c r="C1935" s="16">
        <v>2011</v>
      </c>
      <c r="D1935" s="16">
        <v>112</v>
      </c>
      <c r="E1935" s="16">
        <v>309</v>
      </c>
      <c r="F1935" s="16">
        <v>38</v>
      </c>
      <c r="G1935" s="16">
        <v>82</v>
      </c>
      <c r="H1935" s="16">
        <v>18</v>
      </c>
      <c r="I1935" s="16">
        <v>2</v>
      </c>
      <c r="J1935" s="16">
        <v>5</v>
      </c>
      <c r="K1935" s="16">
        <v>30</v>
      </c>
      <c r="L1935" s="16">
        <v>22</v>
      </c>
      <c r="M1935" s="16">
        <v>6</v>
      </c>
      <c r="N1935" s="16">
        <v>22</v>
      </c>
      <c r="O1935" s="16">
        <v>37</v>
      </c>
      <c r="P1935" s="13" t="str">
        <f t="shared" si="60"/>
        <v>2B</v>
      </c>
      <c r="Q1935" s="13">
        <f>IFERROR(VLOOKUP($A1935, 'Fielding Data'!$A$1:$H$12056, 5, 0), 0)</f>
        <v>12</v>
      </c>
      <c r="R1935" s="13">
        <f>IFERROR(VLOOKUP($A1935, 'Fielding Data'!$A$1:$H$12056, 6, 0), 0)</f>
        <v>28</v>
      </c>
      <c r="S1935" s="13">
        <f>IFERROR(VLOOKUP($A1935, 'Fielding Data'!$A$1:$H$12056, 7, 0), 0)</f>
        <v>0</v>
      </c>
      <c r="T1935" s="13">
        <f>IFERROR(VLOOKUP($A1935, 'Fielding Data'!$A$1:$H$12056, 8, 0), 0)</f>
        <v>3</v>
      </c>
      <c r="U1935" s="13">
        <f>SUMIFS('Fielding Data'!E:E, 'Fielding Data'!$A:$A, $A1935)</f>
        <v>84</v>
      </c>
      <c r="V1935" s="13">
        <f>SUMIFS('Fielding Data'!F:F, 'Fielding Data'!$A:$A, $A1935)</f>
        <v>175</v>
      </c>
      <c r="W1935" s="13">
        <f>SUMIFS('Fielding Data'!G:G, 'Fielding Data'!$A:$A, $A1935)</f>
        <v>20</v>
      </c>
      <c r="X1935" s="13">
        <f>SUMIFS('Fielding Data'!H:H, 'Fielding Data'!$A:$A, $A1935)</f>
        <v>27</v>
      </c>
    </row>
    <row r="1936" spans="1:24" x14ac:dyDescent="0.3">
      <c r="A1936" s="13" t="str">
        <f t="shared" si="61"/>
        <v>nunezle012011</v>
      </c>
      <c r="B1936" s="16" t="s">
        <v>578</v>
      </c>
      <c r="C1936" s="16">
        <v>2011</v>
      </c>
      <c r="D1936" s="16">
        <v>68</v>
      </c>
      <c r="E1936" s="16">
        <v>1</v>
      </c>
      <c r="F1936" s="16">
        <v>0</v>
      </c>
      <c r="G1936" s="16">
        <v>0</v>
      </c>
      <c r="H1936" s="16">
        <v>0</v>
      </c>
      <c r="I1936" s="16">
        <v>0</v>
      </c>
      <c r="J1936" s="16">
        <v>0</v>
      </c>
      <c r="K1936" s="16">
        <v>0</v>
      </c>
      <c r="L1936" s="16">
        <v>0</v>
      </c>
      <c r="M1936" s="16">
        <v>0</v>
      </c>
      <c r="N1936" s="16">
        <v>0</v>
      </c>
      <c r="O1936" s="16">
        <v>0</v>
      </c>
      <c r="P1936" s="13" t="str">
        <f t="shared" si="60"/>
        <v>P</v>
      </c>
      <c r="Q1936" s="13">
        <f>IFERROR(VLOOKUP($A1936, 'Fielding Data'!$A$1:$H$12056, 5, 0), 0)</f>
        <v>5</v>
      </c>
      <c r="R1936" s="13">
        <f>IFERROR(VLOOKUP($A1936, 'Fielding Data'!$A$1:$H$12056, 6, 0), 0)</f>
        <v>6</v>
      </c>
      <c r="S1936" s="13">
        <f>IFERROR(VLOOKUP($A1936, 'Fielding Data'!$A$1:$H$12056, 7, 0), 0)</f>
        <v>0</v>
      </c>
      <c r="T1936" s="13">
        <f>IFERROR(VLOOKUP($A1936, 'Fielding Data'!$A$1:$H$12056, 8, 0), 0)</f>
        <v>1</v>
      </c>
      <c r="U1936" s="13">
        <f>SUMIFS('Fielding Data'!E:E, 'Fielding Data'!$A:$A, $A1936)</f>
        <v>5</v>
      </c>
      <c r="V1936" s="13">
        <f>SUMIFS('Fielding Data'!F:F, 'Fielding Data'!$A:$A, $A1936)</f>
        <v>6</v>
      </c>
      <c r="W1936" s="13">
        <f>SUMIFS('Fielding Data'!G:G, 'Fielding Data'!$A:$A, $A1936)</f>
        <v>0</v>
      </c>
      <c r="X1936" s="13">
        <f>SUMIFS('Fielding Data'!H:H, 'Fielding Data'!$A:$A, $A1936)</f>
        <v>1</v>
      </c>
    </row>
    <row r="1937" spans="1:24" x14ac:dyDescent="0.3">
      <c r="A1937" s="13" t="str">
        <f t="shared" si="61"/>
        <v>oconnmi012011</v>
      </c>
      <c r="B1937" s="16" t="s">
        <v>703</v>
      </c>
      <c r="C1937" s="16">
        <v>2011</v>
      </c>
      <c r="D1937" s="16">
        <v>9</v>
      </c>
      <c r="E1937" s="16">
        <v>0</v>
      </c>
      <c r="F1937" s="16">
        <v>0</v>
      </c>
      <c r="G1937" s="16">
        <v>0</v>
      </c>
      <c r="H1937" s="16">
        <v>0</v>
      </c>
      <c r="I1937" s="16">
        <v>0</v>
      </c>
      <c r="J1937" s="16">
        <v>0</v>
      </c>
      <c r="K1937" s="16">
        <v>0</v>
      </c>
      <c r="L1937" s="16">
        <v>0</v>
      </c>
      <c r="M1937" s="16">
        <v>0</v>
      </c>
      <c r="N1937" s="16">
        <v>0</v>
      </c>
      <c r="O1937" s="16">
        <v>0</v>
      </c>
      <c r="P1937" s="13" t="str">
        <f t="shared" si="60"/>
        <v>P</v>
      </c>
      <c r="Q1937" s="13">
        <f>IFERROR(VLOOKUP($A1937, 'Fielding Data'!$A$1:$H$12056, 5, 0), 0)</f>
        <v>0</v>
      </c>
      <c r="R1937" s="13">
        <f>IFERROR(VLOOKUP($A1937, 'Fielding Data'!$A$1:$H$12056, 6, 0), 0)</f>
        <v>0</v>
      </c>
      <c r="S1937" s="13">
        <f>IFERROR(VLOOKUP($A1937, 'Fielding Data'!$A$1:$H$12056, 7, 0), 0)</f>
        <v>0</v>
      </c>
      <c r="T1937" s="13">
        <f>IFERROR(VLOOKUP($A1937, 'Fielding Data'!$A$1:$H$12056, 8, 0), 0)</f>
        <v>0</v>
      </c>
      <c r="U1937" s="13">
        <f>SUMIFS('Fielding Data'!E:E, 'Fielding Data'!$A:$A, $A1937)</f>
        <v>0</v>
      </c>
      <c r="V1937" s="13">
        <f>SUMIFS('Fielding Data'!F:F, 'Fielding Data'!$A:$A, $A1937)</f>
        <v>0</v>
      </c>
      <c r="W1937" s="13">
        <f>SUMIFS('Fielding Data'!G:G, 'Fielding Data'!$A:$A, $A1937)</f>
        <v>0</v>
      </c>
      <c r="X1937" s="13">
        <f>SUMIFS('Fielding Data'!H:H, 'Fielding Data'!$A:$A, $A1937)</f>
        <v>0</v>
      </c>
    </row>
    <row r="1938" spans="1:24" x14ac:dyDescent="0.3">
      <c r="A1938" s="13" t="str">
        <f t="shared" si="61"/>
        <v>odayda012011</v>
      </c>
      <c r="B1938" s="16" t="s">
        <v>979</v>
      </c>
      <c r="C1938" s="16">
        <v>2011</v>
      </c>
      <c r="D1938" s="16">
        <v>16</v>
      </c>
      <c r="E1938" s="16">
        <v>0</v>
      </c>
      <c r="F1938" s="16">
        <v>0</v>
      </c>
      <c r="G1938" s="16">
        <v>0</v>
      </c>
      <c r="H1938" s="16">
        <v>0</v>
      </c>
      <c r="I1938" s="16">
        <v>0</v>
      </c>
      <c r="J1938" s="16">
        <v>0</v>
      </c>
      <c r="K1938" s="16">
        <v>0</v>
      </c>
      <c r="L1938" s="16">
        <v>0</v>
      </c>
      <c r="M1938" s="16">
        <v>0</v>
      </c>
      <c r="N1938" s="16">
        <v>0</v>
      </c>
      <c r="O1938" s="16">
        <v>0</v>
      </c>
      <c r="P1938" s="13" t="str">
        <f t="shared" si="60"/>
        <v>P</v>
      </c>
      <c r="Q1938" s="13">
        <f>IFERROR(VLOOKUP($A1938, 'Fielding Data'!$A$1:$H$12056, 5, 0), 0)</f>
        <v>2</v>
      </c>
      <c r="R1938" s="13">
        <f>IFERROR(VLOOKUP($A1938, 'Fielding Data'!$A$1:$H$12056, 6, 0), 0)</f>
        <v>2</v>
      </c>
      <c r="S1938" s="13">
        <f>IFERROR(VLOOKUP($A1938, 'Fielding Data'!$A$1:$H$12056, 7, 0), 0)</f>
        <v>1</v>
      </c>
      <c r="T1938" s="13">
        <f>IFERROR(VLOOKUP($A1938, 'Fielding Data'!$A$1:$H$12056, 8, 0), 0)</f>
        <v>0</v>
      </c>
      <c r="U1938" s="13">
        <f>SUMIFS('Fielding Data'!E:E, 'Fielding Data'!$A:$A, $A1938)</f>
        <v>2</v>
      </c>
      <c r="V1938" s="13">
        <f>SUMIFS('Fielding Data'!F:F, 'Fielding Data'!$A:$A, $A1938)</f>
        <v>2</v>
      </c>
      <c r="W1938" s="13">
        <f>SUMIFS('Fielding Data'!G:G, 'Fielding Data'!$A:$A, $A1938)</f>
        <v>1</v>
      </c>
      <c r="X1938" s="13">
        <f>SUMIFS('Fielding Data'!H:H, 'Fielding Data'!$A:$A, $A1938)</f>
        <v>0</v>
      </c>
    </row>
    <row r="1939" spans="1:24" x14ac:dyDescent="0.3">
      <c r="A1939" s="13" t="str">
        <f t="shared" si="61"/>
        <v>oeltjtr012011</v>
      </c>
      <c r="B1939" s="16" t="s">
        <v>1147</v>
      </c>
      <c r="C1939" s="16">
        <v>2011</v>
      </c>
      <c r="D1939" s="16">
        <v>61</v>
      </c>
      <c r="E1939" s="16">
        <v>71</v>
      </c>
      <c r="F1939" s="16">
        <v>10</v>
      </c>
      <c r="G1939" s="16">
        <v>14</v>
      </c>
      <c r="H1939" s="16">
        <v>1</v>
      </c>
      <c r="I1939" s="16">
        <v>1</v>
      </c>
      <c r="J1939" s="16">
        <v>2</v>
      </c>
      <c r="K1939" s="16">
        <v>6</v>
      </c>
      <c r="L1939" s="16">
        <v>6</v>
      </c>
      <c r="M1939" s="16">
        <v>0</v>
      </c>
      <c r="N1939" s="16">
        <v>13</v>
      </c>
      <c r="O1939" s="16">
        <v>30</v>
      </c>
      <c r="P1939" s="13" t="str">
        <f t="shared" si="60"/>
        <v>CF</v>
      </c>
      <c r="Q1939" s="13">
        <f>IFERROR(VLOOKUP($A1939, 'Fielding Data'!$A$1:$H$12056, 5, 0), 0)</f>
        <v>0</v>
      </c>
      <c r="R1939" s="13">
        <f>IFERROR(VLOOKUP($A1939, 'Fielding Data'!$A$1:$H$12056, 6, 0), 0)</f>
        <v>0</v>
      </c>
      <c r="S1939" s="13">
        <f>IFERROR(VLOOKUP($A1939, 'Fielding Data'!$A$1:$H$12056, 7, 0), 0)</f>
        <v>0</v>
      </c>
      <c r="T1939" s="13">
        <f>IFERROR(VLOOKUP($A1939, 'Fielding Data'!$A$1:$H$12056, 8, 0), 0)</f>
        <v>0</v>
      </c>
      <c r="U1939" s="13">
        <f>SUMIFS('Fielding Data'!E:E, 'Fielding Data'!$A:$A, $A1939)</f>
        <v>25</v>
      </c>
      <c r="V1939" s="13">
        <f>SUMIFS('Fielding Data'!F:F, 'Fielding Data'!$A:$A, $A1939)</f>
        <v>0</v>
      </c>
      <c r="W1939" s="13">
        <f>SUMIFS('Fielding Data'!G:G, 'Fielding Data'!$A:$A, $A1939)</f>
        <v>1</v>
      </c>
      <c r="X1939" s="13">
        <f>SUMIFS('Fielding Data'!H:H, 'Fielding Data'!$A:$A, $A1939)</f>
        <v>0</v>
      </c>
    </row>
    <row r="1940" spans="1:24" x14ac:dyDescent="0.3">
      <c r="A1940" s="13" t="str">
        <f t="shared" si="61"/>
        <v>oflaher012011</v>
      </c>
      <c r="B1940" s="16" t="s">
        <v>704</v>
      </c>
      <c r="C1940" s="16">
        <v>2011</v>
      </c>
      <c r="D1940" s="16">
        <v>78</v>
      </c>
      <c r="E1940" s="16">
        <v>0</v>
      </c>
      <c r="F1940" s="16">
        <v>0</v>
      </c>
      <c r="G1940" s="16">
        <v>0</v>
      </c>
      <c r="H1940" s="16">
        <v>0</v>
      </c>
      <c r="I1940" s="16">
        <v>0</v>
      </c>
      <c r="J1940" s="16">
        <v>0</v>
      </c>
      <c r="K1940" s="16">
        <v>0</v>
      </c>
      <c r="L1940" s="16">
        <v>0</v>
      </c>
      <c r="M1940" s="16">
        <v>0</v>
      </c>
      <c r="N1940" s="16">
        <v>0</v>
      </c>
      <c r="O1940" s="16">
        <v>0</v>
      </c>
      <c r="P1940" s="13" t="str">
        <f t="shared" si="60"/>
        <v>P</v>
      </c>
      <c r="Q1940" s="13">
        <f>IFERROR(VLOOKUP($A1940, 'Fielding Data'!$A$1:$H$12056, 5, 0), 0)</f>
        <v>3</v>
      </c>
      <c r="R1940" s="13">
        <f>IFERROR(VLOOKUP($A1940, 'Fielding Data'!$A$1:$H$12056, 6, 0), 0)</f>
        <v>13</v>
      </c>
      <c r="S1940" s="13">
        <f>IFERROR(VLOOKUP($A1940, 'Fielding Data'!$A$1:$H$12056, 7, 0), 0)</f>
        <v>0</v>
      </c>
      <c r="T1940" s="13">
        <f>IFERROR(VLOOKUP($A1940, 'Fielding Data'!$A$1:$H$12056, 8, 0), 0)</f>
        <v>0</v>
      </c>
      <c r="U1940" s="13">
        <f>SUMIFS('Fielding Data'!E:E, 'Fielding Data'!$A:$A, $A1940)</f>
        <v>3</v>
      </c>
      <c r="V1940" s="13">
        <f>SUMIFS('Fielding Data'!F:F, 'Fielding Data'!$A:$A, $A1940)</f>
        <v>13</v>
      </c>
      <c r="W1940" s="13">
        <f>SUMIFS('Fielding Data'!G:G, 'Fielding Data'!$A:$A, $A1940)</f>
        <v>0</v>
      </c>
      <c r="X1940" s="13">
        <f>SUMIFS('Fielding Data'!H:H, 'Fielding Data'!$A:$A, $A1940)</f>
        <v>0</v>
      </c>
    </row>
    <row r="1941" spans="1:24" x14ac:dyDescent="0.3">
      <c r="A1941" s="13" t="str">
        <f t="shared" si="61"/>
        <v>ogandal012011</v>
      </c>
      <c r="B1941" s="16" t="s">
        <v>1351</v>
      </c>
      <c r="C1941" s="16">
        <v>2011</v>
      </c>
      <c r="D1941" s="16">
        <v>31</v>
      </c>
      <c r="E1941" s="16">
        <v>2</v>
      </c>
      <c r="F1941" s="16">
        <v>0</v>
      </c>
      <c r="G1941" s="16">
        <v>1</v>
      </c>
      <c r="H1941" s="16">
        <v>0</v>
      </c>
      <c r="I1941" s="16">
        <v>0</v>
      </c>
      <c r="J1941" s="16">
        <v>0</v>
      </c>
      <c r="K1941" s="16">
        <v>0</v>
      </c>
      <c r="L1941" s="16">
        <v>0</v>
      </c>
      <c r="M1941" s="16">
        <v>0</v>
      </c>
      <c r="N1941" s="16">
        <v>0</v>
      </c>
      <c r="O1941" s="16">
        <v>1</v>
      </c>
      <c r="P1941" s="13" t="str">
        <f t="shared" si="60"/>
        <v>P</v>
      </c>
      <c r="Q1941" s="13">
        <f>IFERROR(VLOOKUP($A1941, 'Fielding Data'!$A$1:$H$12056, 5, 0), 0)</f>
        <v>8</v>
      </c>
      <c r="R1941" s="13">
        <f>IFERROR(VLOOKUP($A1941, 'Fielding Data'!$A$1:$H$12056, 6, 0), 0)</f>
        <v>12</v>
      </c>
      <c r="S1941" s="13">
        <f>IFERROR(VLOOKUP($A1941, 'Fielding Data'!$A$1:$H$12056, 7, 0), 0)</f>
        <v>0</v>
      </c>
      <c r="T1941" s="13">
        <f>IFERROR(VLOOKUP($A1941, 'Fielding Data'!$A$1:$H$12056, 8, 0), 0)</f>
        <v>0</v>
      </c>
      <c r="U1941" s="13">
        <f>SUMIFS('Fielding Data'!E:E, 'Fielding Data'!$A:$A, $A1941)</f>
        <v>8</v>
      </c>
      <c r="V1941" s="13">
        <f>SUMIFS('Fielding Data'!F:F, 'Fielding Data'!$A:$A, $A1941)</f>
        <v>12</v>
      </c>
      <c r="W1941" s="13">
        <f>SUMIFS('Fielding Data'!G:G, 'Fielding Data'!$A:$A, $A1941)</f>
        <v>0</v>
      </c>
      <c r="X1941" s="13">
        <f>SUMIFS('Fielding Data'!H:H, 'Fielding Data'!$A:$A, $A1941)</f>
        <v>0</v>
      </c>
    </row>
    <row r="1942" spans="1:24" x14ac:dyDescent="0.3">
      <c r="A1942" s="13" t="str">
        <f t="shared" si="61"/>
        <v>ohlenro012011</v>
      </c>
      <c r="B1942" s="16" t="s">
        <v>828</v>
      </c>
      <c r="C1942" s="16">
        <v>2011</v>
      </c>
      <c r="D1942" s="16">
        <v>9</v>
      </c>
      <c r="E1942" s="16">
        <v>14</v>
      </c>
      <c r="F1942" s="16">
        <v>2</v>
      </c>
      <c r="G1942" s="16">
        <v>3</v>
      </c>
      <c r="H1942" s="16">
        <v>0</v>
      </c>
      <c r="I1942" s="16">
        <v>0</v>
      </c>
      <c r="J1942" s="16">
        <v>1</v>
      </c>
      <c r="K1942" s="16">
        <v>4</v>
      </c>
      <c r="L1942" s="16">
        <v>0</v>
      </c>
      <c r="M1942" s="16">
        <v>0</v>
      </c>
      <c r="N1942" s="16">
        <v>0</v>
      </c>
      <c r="O1942" s="16">
        <v>7</v>
      </c>
      <c r="P1942" s="13" t="str">
        <f t="shared" si="60"/>
        <v>P</v>
      </c>
      <c r="Q1942" s="13">
        <f>IFERROR(VLOOKUP($A1942, 'Fielding Data'!$A$1:$H$12056, 5, 0), 0)</f>
        <v>1</v>
      </c>
      <c r="R1942" s="13">
        <f>IFERROR(VLOOKUP($A1942, 'Fielding Data'!$A$1:$H$12056, 6, 0), 0)</f>
        <v>4</v>
      </c>
      <c r="S1942" s="13">
        <f>IFERROR(VLOOKUP($A1942, 'Fielding Data'!$A$1:$H$12056, 7, 0), 0)</f>
        <v>0</v>
      </c>
      <c r="T1942" s="13">
        <f>IFERROR(VLOOKUP($A1942, 'Fielding Data'!$A$1:$H$12056, 8, 0), 0)</f>
        <v>0</v>
      </c>
      <c r="U1942" s="13">
        <f>SUMIFS('Fielding Data'!E:E, 'Fielding Data'!$A:$A, $A1942)</f>
        <v>1</v>
      </c>
      <c r="V1942" s="13">
        <f>SUMIFS('Fielding Data'!F:F, 'Fielding Data'!$A:$A, $A1942)</f>
        <v>4</v>
      </c>
      <c r="W1942" s="13">
        <f>SUMIFS('Fielding Data'!G:G, 'Fielding Data'!$A:$A, $A1942)</f>
        <v>0</v>
      </c>
      <c r="X1942" s="13">
        <f>SUMIFS('Fielding Data'!H:H, 'Fielding Data'!$A:$A, $A1942)</f>
        <v>0</v>
      </c>
    </row>
    <row r="1943" spans="1:24" x14ac:dyDescent="0.3">
      <c r="A1943" s="13" t="str">
        <f t="shared" si="61"/>
        <v>ohmanwi012011</v>
      </c>
      <c r="B1943" s="16" t="s">
        <v>159</v>
      </c>
      <c r="C1943" s="16">
        <v>2011</v>
      </c>
      <c r="D1943" s="16">
        <v>59</v>
      </c>
      <c r="E1943" s="16">
        <v>0</v>
      </c>
      <c r="F1943" s="16">
        <v>0</v>
      </c>
      <c r="G1943" s="16">
        <v>0</v>
      </c>
      <c r="H1943" s="16">
        <v>0</v>
      </c>
      <c r="I1943" s="16">
        <v>0</v>
      </c>
      <c r="J1943" s="16">
        <v>0</v>
      </c>
      <c r="K1943" s="16">
        <v>0</v>
      </c>
      <c r="L1943" s="16">
        <v>0</v>
      </c>
      <c r="M1943" s="16">
        <v>0</v>
      </c>
      <c r="N1943" s="16">
        <v>0</v>
      </c>
      <c r="O1943" s="16">
        <v>0</v>
      </c>
      <c r="P1943" s="13" t="str">
        <f t="shared" si="60"/>
        <v>P</v>
      </c>
      <c r="Q1943" s="13">
        <f>IFERROR(VLOOKUP($A1943, 'Fielding Data'!$A$1:$H$12056, 5, 0), 0)</f>
        <v>1</v>
      </c>
      <c r="R1943" s="13">
        <f>IFERROR(VLOOKUP($A1943, 'Fielding Data'!$A$1:$H$12056, 6, 0), 0)</f>
        <v>6</v>
      </c>
      <c r="S1943" s="13">
        <f>IFERROR(VLOOKUP($A1943, 'Fielding Data'!$A$1:$H$12056, 7, 0), 0)</f>
        <v>0</v>
      </c>
      <c r="T1943" s="13">
        <f>IFERROR(VLOOKUP($A1943, 'Fielding Data'!$A$1:$H$12056, 8, 0), 0)</f>
        <v>0</v>
      </c>
      <c r="U1943" s="13">
        <f>SUMIFS('Fielding Data'!E:E, 'Fielding Data'!$A:$A, $A1943)</f>
        <v>1</v>
      </c>
      <c r="V1943" s="13">
        <f>SUMIFS('Fielding Data'!F:F, 'Fielding Data'!$A:$A, $A1943)</f>
        <v>6</v>
      </c>
      <c r="W1943" s="13">
        <f>SUMIFS('Fielding Data'!G:G, 'Fielding Data'!$A:$A, $A1943)</f>
        <v>0</v>
      </c>
      <c r="X1943" s="13">
        <f>SUMIFS('Fielding Data'!H:H, 'Fielding Data'!$A:$A, $A1943)</f>
        <v>0</v>
      </c>
    </row>
    <row r="1944" spans="1:24" x14ac:dyDescent="0.3">
      <c r="A1944" s="13" t="str">
        <f t="shared" si="61"/>
        <v>okajihi012011</v>
      </c>
      <c r="B1944" s="16" t="s">
        <v>829</v>
      </c>
      <c r="C1944" s="16">
        <v>2011</v>
      </c>
      <c r="D1944" s="16">
        <v>7</v>
      </c>
      <c r="E1944" s="16">
        <v>0</v>
      </c>
      <c r="F1944" s="16">
        <v>0</v>
      </c>
      <c r="G1944" s="16">
        <v>0</v>
      </c>
      <c r="H1944" s="16">
        <v>0</v>
      </c>
      <c r="I1944" s="16">
        <v>0</v>
      </c>
      <c r="J1944" s="16">
        <v>0</v>
      </c>
      <c r="K1944" s="16">
        <v>0</v>
      </c>
      <c r="L1944" s="16">
        <v>0</v>
      </c>
      <c r="M1944" s="16">
        <v>0</v>
      </c>
      <c r="N1944" s="16">
        <v>0</v>
      </c>
      <c r="O1944" s="16">
        <v>0</v>
      </c>
      <c r="P1944" s="13" t="str">
        <f t="shared" si="60"/>
        <v>P</v>
      </c>
      <c r="Q1944" s="13">
        <f>IFERROR(VLOOKUP($A1944, 'Fielding Data'!$A$1:$H$12056, 5, 0), 0)</f>
        <v>2</v>
      </c>
      <c r="R1944" s="13">
        <f>IFERROR(VLOOKUP($A1944, 'Fielding Data'!$A$1:$H$12056, 6, 0), 0)</f>
        <v>3</v>
      </c>
      <c r="S1944" s="13">
        <f>IFERROR(VLOOKUP($A1944, 'Fielding Data'!$A$1:$H$12056, 7, 0), 0)</f>
        <v>0</v>
      </c>
      <c r="T1944" s="13">
        <f>IFERROR(VLOOKUP($A1944, 'Fielding Data'!$A$1:$H$12056, 8, 0), 0)</f>
        <v>0</v>
      </c>
      <c r="U1944" s="13">
        <f>SUMIFS('Fielding Data'!E:E, 'Fielding Data'!$A:$A, $A1944)</f>
        <v>2</v>
      </c>
      <c r="V1944" s="13">
        <f>SUMIFS('Fielding Data'!F:F, 'Fielding Data'!$A:$A, $A1944)</f>
        <v>3</v>
      </c>
      <c r="W1944" s="13">
        <f>SUMIFS('Fielding Data'!G:G, 'Fielding Data'!$A:$A, $A1944)</f>
        <v>0</v>
      </c>
      <c r="X1944" s="13">
        <f>SUMIFS('Fielding Data'!H:H, 'Fielding Data'!$A:$A, $A1944)</f>
        <v>0</v>
      </c>
    </row>
    <row r="1945" spans="1:24" x14ac:dyDescent="0.3">
      <c r="A1945" s="13" t="str">
        <f t="shared" si="61"/>
        <v>olivean012011</v>
      </c>
      <c r="B1945" s="16" t="s">
        <v>1352</v>
      </c>
      <c r="C1945" s="16">
        <v>2011</v>
      </c>
      <c r="D1945" s="16">
        <v>2</v>
      </c>
      <c r="E1945" s="16">
        <v>0</v>
      </c>
      <c r="F1945" s="16">
        <v>0</v>
      </c>
      <c r="G1945" s="16">
        <v>0</v>
      </c>
      <c r="H1945" s="16">
        <v>0</v>
      </c>
      <c r="I1945" s="16">
        <v>0</v>
      </c>
      <c r="J1945" s="16">
        <v>0</v>
      </c>
      <c r="K1945" s="16">
        <v>0</v>
      </c>
      <c r="L1945" s="16">
        <v>0</v>
      </c>
      <c r="M1945" s="16">
        <v>0</v>
      </c>
      <c r="N1945" s="16">
        <v>0</v>
      </c>
      <c r="O1945" s="16">
        <v>0</v>
      </c>
      <c r="P1945" s="13" t="str">
        <f t="shared" si="60"/>
        <v>P</v>
      </c>
      <c r="Q1945" s="13">
        <f>IFERROR(VLOOKUP($A1945, 'Fielding Data'!$A$1:$H$12056, 5, 0), 0)</f>
        <v>0</v>
      </c>
      <c r="R1945" s="13">
        <f>IFERROR(VLOOKUP($A1945, 'Fielding Data'!$A$1:$H$12056, 6, 0), 0)</f>
        <v>1</v>
      </c>
      <c r="S1945" s="13">
        <f>IFERROR(VLOOKUP($A1945, 'Fielding Data'!$A$1:$H$12056, 7, 0), 0)</f>
        <v>0</v>
      </c>
      <c r="T1945" s="13">
        <f>IFERROR(VLOOKUP($A1945, 'Fielding Data'!$A$1:$H$12056, 8, 0), 0)</f>
        <v>0</v>
      </c>
      <c r="U1945" s="13">
        <f>SUMIFS('Fielding Data'!E:E, 'Fielding Data'!$A:$A, $A1945)</f>
        <v>0</v>
      </c>
      <c r="V1945" s="13">
        <f>SUMIFS('Fielding Data'!F:F, 'Fielding Data'!$A:$A, $A1945)</f>
        <v>1</v>
      </c>
      <c r="W1945" s="13">
        <f>SUMIFS('Fielding Data'!G:G, 'Fielding Data'!$A:$A, $A1945)</f>
        <v>0</v>
      </c>
      <c r="X1945" s="13">
        <f>SUMIFS('Fielding Data'!H:H, 'Fielding Data'!$A:$A, $A1945)</f>
        <v>0</v>
      </c>
    </row>
    <row r="1946" spans="1:24" x14ac:dyDescent="0.3">
      <c r="A1946" s="13" t="str">
        <f t="shared" si="61"/>
        <v>oliveda022011</v>
      </c>
      <c r="B1946" s="16" t="s">
        <v>161</v>
      </c>
      <c r="C1946" s="16">
        <v>2011</v>
      </c>
      <c r="D1946" s="16">
        <v>61</v>
      </c>
      <c r="E1946" s="16">
        <v>0</v>
      </c>
      <c r="F1946" s="16">
        <v>0</v>
      </c>
      <c r="G1946" s="16">
        <v>0</v>
      </c>
      <c r="H1946" s="16">
        <v>0</v>
      </c>
      <c r="I1946" s="16">
        <v>0</v>
      </c>
      <c r="J1946" s="16">
        <v>0</v>
      </c>
      <c r="K1946" s="16">
        <v>0</v>
      </c>
      <c r="L1946" s="16">
        <v>0</v>
      </c>
      <c r="M1946" s="16">
        <v>0</v>
      </c>
      <c r="N1946" s="16">
        <v>0</v>
      </c>
      <c r="O1946" s="16">
        <v>0</v>
      </c>
      <c r="P1946" s="13" t="str">
        <f t="shared" si="60"/>
        <v>P</v>
      </c>
      <c r="Q1946" s="13">
        <f>IFERROR(VLOOKUP($A1946, 'Fielding Data'!$A$1:$H$12056, 5, 0), 0)</f>
        <v>1</v>
      </c>
      <c r="R1946" s="13">
        <f>IFERROR(VLOOKUP($A1946, 'Fielding Data'!$A$1:$H$12056, 6, 0), 0)</f>
        <v>6</v>
      </c>
      <c r="S1946" s="13">
        <f>IFERROR(VLOOKUP($A1946, 'Fielding Data'!$A$1:$H$12056, 7, 0), 0)</f>
        <v>2</v>
      </c>
      <c r="T1946" s="13">
        <f>IFERROR(VLOOKUP($A1946, 'Fielding Data'!$A$1:$H$12056, 8, 0), 0)</f>
        <v>0</v>
      </c>
      <c r="U1946" s="13">
        <f>SUMIFS('Fielding Data'!E:E, 'Fielding Data'!$A:$A, $A1946)</f>
        <v>1</v>
      </c>
      <c r="V1946" s="13">
        <f>SUMIFS('Fielding Data'!F:F, 'Fielding Data'!$A:$A, $A1946)</f>
        <v>6</v>
      </c>
      <c r="W1946" s="13">
        <f>SUMIFS('Fielding Data'!G:G, 'Fielding Data'!$A:$A, $A1946)</f>
        <v>2</v>
      </c>
      <c r="X1946" s="13">
        <f>SUMIFS('Fielding Data'!H:H, 'Fielding Data'!$A:$A, $A1946)</f>
        <v>0</v>
      </c>
    </row>
    <row r="1947" spans="1:24" x14ac:dyDescent="0.3">
      <c r="A1947" s="13" t="str">
        <f t="shared" si="61"/>
        <v>olivomi012011</v>
      </c>
      <c r="B1947" s="16" t="s">
        <v>322</v>
      </c>
      <c r="C1947" s="16">
        <v>2011</v>
      </c>
      <c r="D1947" s="16">
        <v>130</v>
      </c>
      <c r="E1947" s="16">
        <v>477</v>
      </c>
      <c r="F1947" s="16">
        <v>54</v>
      </c>
      <c r="G1947" s="16">
        <v>107</v>
      </c>
      <c r="H1947" s="16">
        <v>19</v>
      </c>
      <c r="I1947" s="16">
        <v>1</v>
      </c>
      <c r="J1947" s="16">
        <v>19</v>
      </c>
      <c r="K1947" s="16">
        <v>62</v>
      </c>
      <c r="L1947" s="16">
        <v>6</v>
      </c>
      <c r="M1947" s="16">
        <v>5</v>
      </c>
      <c r="N1947" s="16">
        <v>20</v>
      </c>
      <c r="O1947" s="16">
        <v>140</v>
      </c>
      <c r="P1947" s="13" t="str">
        <f t="shared" si="60"/>
        <v>C</v>
      </c>
      <c r="Q1947" s="13">
        <f>IFERROR(VLOOKUP($A1947, 'Fielding Data'!$A$1:$H$12056, 5, 0), 0)</f>
        <v>835</v>
      </c>
      <c r="R1947" s="13">
        <f>IFERROR(VLOOKUP($A1947, 'Fielding Data'!$A$1:$H$12056, 6, 0), 0)</f>
        <v>71</v>
      </c>
      <c r="S1947" s="13">
        <f>IFERROR(VLOOKUP($A1947, 'Fielding Data'!$A$1:$H$12056, 7, 0), 0)</f>
        <v>11</v>
      </c>
      <c r="T1947" s="13">
        <f>IFERROR(VLOOKUP($A1947, 'Fielding Data'!$A$1:$H$12056, 8, 0), 0)</f>
        <v>7</v>
      </c>
      <c r="U1947" s="13">
        <f>SUMIFS('Fielding Data'!E:E, 'Fielding Data'!$A:$A, $A1947)</f>
        <v>835</v>
      </c>
      <c r="V1947" s="13">
        <f>SUMIFS('Fielding Data'!F:F, 'Fielding Data'!$A:$A, $A1947)</f>
        <v>71</v>
      </c>
      <c r="W1947" s="13">
        <f>SUMIFS('Fielding Data'!G:G, 'Fielding Data'!$A:$A, $A1947)</f>
        <v>11</v>
      </c>
      <c r="X1947" s="13">
        <f>SUMIFS('Fielding Data'!H:H, 'Fielding Data'!$A:$A, $A1947)</f>
        <v>7</v>
      </c>
    </row>
    <row r="1948" spans="1:24" x14ac:dyDescent="0.3">
      <c r="A1948" s="13" t="str">
        <f t="shared" si="61"/>
        <v>olsonga012011</v>
      </c>
      <c r="B1948" s="16" t="s">
        <v>830</v>
      </c>
      <c r="C1948" s="16">
        <v>2011</v>
      </c>
      <c r="D1948" s="16">
        <v>4</v>
      </c>
      <c r="E1948" s="16">
        <v>0</v>
      </c>
      <c r="F1948" s="16">
        <v>0</v>
      </c>
      <c r="G1948" s="16">
        <v>0</v>
      </c>
      <c r="H1948" s="16">
        <v>0</v>
      </c>
      <c r="I1948" s="16">
        <v>0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3" t="str">
        <f t="shared" si="60"/>
        <v>P</v>
      </c>
      <c r="Q1948" s="13">
        <f>IFERROR(VLOOKUP($A1948, 'Fielding Data'!$A$1:$H$12056, 5, 0), 0)</f>
        <v>0</v>
      </c>
      <c r="R1948" s="13">
        <f>IFERROR(VLOOKUP($A1948, 'Fielding Data'!$A$1:$H$12056, 6, 0), 0)</f>
        <v>0</v>
      </c>
      <c r="S1948" s="13">
        <f>IFERROR(VLOOKUP($A1948, 'Fielding Data'!$A$1:$H$12056, 7, 0), 0)</f>
        <v>1</v>
      </c>
      <c r="T1948" s="13">
        <f>IFERROR(VLOOKUP($A1948, 'Fielding Data'!$A$1:$H$12056, 8, 0), 0)</f>
        <v>0</v>
      </c>
      <c r="U1948" s="13">
        <f>SUMIFS('Fielding Data'!E:E, 'Fielding Data'!$A:$A, $A1948)</f>
        <v>0</v>
      </c>
      <c r="V1948" s="13">
        <f>SUMIFS('Fielding Data'!F:F, 'Fielding Data'!$A:$A, $A1948)</f>
        <v>0</v>
      </c>
      <c r="W1948" s="13">
        <f>SUMIFS('Fielding Data'!G:G, 'Fielding Data'!$A:$A, $A1948)</f>
        <v>1</v>
      </c>
      <c r="X1948" s="13">
        <f>SUMIFS('Fielding Data'!H:H, 'Fielding Data'!$A:$A, $A1948)</f>
        <v>0</v>
      </c>
    </row>
    <row r="1949" spans="1:24" x14ac:dyDescent="0.3">
      <c r="A1949" s="13" t="str">
        <f t="shared" si="61"/>
        <v>ondrulo012011</v>
      </c>
      <c r="B1949" s="16" t="s">
        <v>1353</v>
      </c>
      <c r="C1949" s="16">
        <v>2011</v>
      </c>
      <c r="D1949" s="16">
        <v>66</v>
      </c>
      <c r="E1949" s="16">
        <v>0</v>
      </c>
      <c r="F1949" s="16">
        <v>0</v>
      </c>
      <c r="G1949" s="16">
        <v>0</v>
      </c>
      <c r="H1949" s="16">
        <v>0</v>
      </c>
      <c r="I1949" s="16">
        <v>0</v>
      </c>
      <c r="J1949" s="16">
        <v>0</v>
      </c>
      <c r="K1949" s="16">
        <v>0</v>
      </c>
      <c r="L1949" s="16">
        <v>0</v>
      </c>
      <c r="M1949" s="16">
        <v>0</v>
      </c>
      <c r="N1949" s="16">
        <v>0</v>
      </c>
      <c r="O1949" s="16">
        <v>0</v>
      </c>
      <c r="P1949" s="13" t="str">
        <f t="shared" si="60"/>
        <v>P</v>
      </c>
      <c r="Q1949" s="13">
        <f>IFERROR(VLOOKUP($A1949, 'Fielding Data'!$A$1:$H$12056, 5, 0), 0)</f>
        <v>4</v>
      </c>
      <c r="R1949" s="13">
        <f>IFERROR(VLOOKUP($A1949, 'Fielding Data'!$A$1:$H$12056, 6, 0), 0)</f>
        <v>14</v>
      </c>
      <c r="S1949" s="13">
        <f>IFERROR(VLOOKUP($A1949, 'Fielding Data'!$A$1:$H$12056, 7, 0), 0)</f>
        <v>1</v>
      </c>
      <c r="T1949" s="13">
        <f>IFERROR(VLOOKUP($A1949, 'Fielding Data'!$A$1:$H$12056, 8, 0), 0)</f>
        <v>2</v>
      </c>
      <c r="U1949" s="13">
        <f>SUMIFS('Fielding Data'!E:E, 'Fielding Data'!$A:$A, $A1949)</f>
        <v>4</v>
      </c>
      <c r="V1949" s="13">
        <f>SUMIFS('Fielding Data'!F:F, 'Fielding Data'!$A:$A, $A1949)</f>
        <v>14</v>
      </c>
      <c r="W1949" s="13">
        <f>SUMIFS('Fielding Data'!G:G, 'Fielding Data'!$A:$A, $A1949)</f>
        <v>1</v>
      </c>
      <c r="X1949" s="13">
        <f>SUMIFS('Fielding Data'!H:H, 'Fielding Data'!$A:$A, $A1949)</f>
        <v>2</v>
      </c>
    </row>
    <row r="1950" spans="1:24" x14ac:dyDescent="0.3">
      <c r="A1950" s="13" t="str">
        <f t="shared" si="61"/>
        <v>ordonma012011</v>
      </c>
      <c r="B1950" s="16" t="s">
        <v>162</v>
      </c>
      <c r="C1950" s="16">
        <v>2011</v>
      </c>
      <c r="D1950" s="16">
        <v>92</v>
      </c>
      <c r="E1950" s="16">
        <v>329</v>
      </c>
      <c r="F1950" s="16">
        <v>33</v>
      </c>
      <c r="G1950" s="16">
        <v>84</v>
      </c>
      <c r="H1950" s="16">
        <v>10</v>
      </c>
      <c r="I1950" s="16">
        <v>0</v>
      </c>
      <c r="J1950" s="16">
        <v>5</v>
      </c>
      <c r="K1950" s="16">
        <v>32</v>
      </c>
      <c r="L1950" s="16">
        <v>2</v>
      </c>
      <c r="M1950" s="16">
        <v>1</v>
      </c>
      <c r="N1950" s="16">
        <v>23</v>
      </c>
      <c r="O1950" s="16">
        <v>41</v>
      </c>
      <c r="P1950" s="13" t="str">
        <f t="shared" si="60"/>
        <v>OF</v>
      </c>
      <c r="Q1950" s="13">
        <f>IFERROR(VLOOKUP($A1950, 'Fielding Data'!$A$1:$H$12056, 5, 0), 0)</f>
        <v>85</v>
      </c>
      <c r="R1950" s="13">
        <f>IFERROR(VLOOKUP($A1950, 'Fielding Data'!$A$1:$H$12056, 6, 0), 0)</f>
        <v>7</v>
      </c>
      <c r="S1950" s="13">
        <f>IFERROR(VLOOKUP($A1950, 'Fielding Data'!$A$1:$H$12056, 7, 0), 0)</f>
        <v>0</v>
      </c>
      <c r="T1950" s="13">
        <f>IFERROR(VLOOKUP($A1950, 'Fielding Data'!$A$1:$H$12056, 8, 0), 0)</f>
        <v>3</v>
      </c>
      <c r="U1950" s="13">
        <f>SUMIFS('Fielding Data'!E:E, 'Fielding Data'!$A:$A, $A1950)</f>
        <v>85</v>
      </c>
      <c r="V1950" s="13">
        <f>SUMIFS('Fielding Data'!F:F, 'Fielding Data'!$A:$A, $A1950)</f>
        <v>7</v>
      </c>
      <c r="W1950" s="13">
        <f>SUMIFS('Fielding Data'!G:G, 'Fielding Data'!$A:$A, $A1950)</f>
        <v>0</v>
      </c>
      <c r="X1950" s="13">
        <f>SUMIFS('Fielding Data'!H:H, 'Fielding Data'!$A:$A, $A1950)</f>
        <v>3</v>
      </c>
    </row>
    <row r="1951" spans="1:24" x14ac:dyDescent="0.3">
      <c r="A1951" s="13" t="str">
        <f t="shared" si="61"/>
        <v>orrpe012011</v>
      </c>
      <c r="B1951" s="16" t="s">
        <v>580</v>
      </c>
      <c r="C1951" s="16">
        <v>2011</v>
      </c>
      <c r="D1951" s="16">
        <v>46</v>
      </c>
      <c r="E1951" s="16">
        <v>96</v>
      </c>
      <c r="F1951" s="16">
        <v>7</v>
      </c>
      <c r="G1951" s="16">
        <v>21</v>
      </c>
      <c r="H1951" s="16">
        <v>3</v>
      </c>
      <c r="I1951" s="16">
        <v>0</v>
      </c>
      <c r="J1951" s="16">
        <v>0</v>
      </c>
      <c r="K1951" s="16">
        <v>4</v>
      </c>
      <c r="L1951" s="16">
        <v>3</v>
      </c>
      <c r="M1951" s="16">
        <v>0</v>
      </c>
      <c r="N1951" s="16">
        <v>6</v>
      </c>
      <c r="O1951" s="16">
        <v>19</v>
      </c>
      <c r="P1951" s="13" t="str">
        <f t="shared" si="60"/>
        <v>2B</v>
      </c>
      <c r="Q1951" s="13">
        <f>IFERROR(VLOOKUP($A1951, 'Fielding Data'!$A$1:$H$12056, 5, 0), 0)</f>
        <v>51</v>
      </c>
      <c r="R1951" s="13">
        <f>IFERROR(VLOOKUP($A1951, 'Fielding Data'!$A$1:$H$12056, 6, 0), 0)</f>
        <v>61</v>
      </c>
      <c r="S1951" s="13">
        <f>IFERROR(VLOOKUP($A1951, 'Fielding Data'!$A$1:$H$12056, 7, 0), 0)</f>
        <v>2</v>
      </c>
      <c r="T1951" s="13">
        <f>IFERROR(VLOOKUP($A1951, 'Fielding Data'!$A$1:$H$12056, 8, 0), 0)</f>
        <v>16</v>
      </c>
      <c r="U1951" s="13">
        <f>SUMIFS('Fielding Data'!E:E, 'Fielding Data'!$A:$A, $A1951)</f>
        <v>53</v>
      </c>
      <c r="V1951" s="13">
        <f>SUMIFS('Fielding Data'!F:F, 'Fielding Data'!$A:$A, $A1951)</f>
        <v>66</v>
      </c>
      <c r="W1951" s="13">
        <f>SUMIFS('Fielding Data'!G:G, 'Fielding Data'!$A:$A, $A1951)</f>
        <v>2</v>
      </c>
      <c r="X1951" s="13">
        <f>SUMIFS('Fielding Data'!H:H, 'Fielding Data'!$A:$A, $A1951)</f>
        <v>16</v>
      </c>
    </row>
    <row r="1952" spans="1:24" x14ac:dyDescent="0.3">
      <c r="A1952" s="13" t="str">
        <f t="shared" si="61"/>
        <v>ortizda012011</v>
      </c>
      <c r="B1952" s="16" t="s">
        <v>163</v>
      </c>
      <c r="C1952" s="16">
        <v>2011</v>
      </c>
      <c r="D1952" s="16">
        <v>146</v>
      </c>
      <c r="E1952" s="16">
        <v>525</v>
      </c>
      <c r="F1952" s="16">
        <v>84</v>
      </c>
      <c r="G1952" s="16">
        <v>162</v>
      </c>
      <c r="H1952" s="16">
        <v>40</v>
      </c>
      <c r="I1952" s="16">
        <v>1</v>
      </c>
      <c r="J1952" s="16">
        <v>29</v>
      </c>
      <c r="K1952" s="16">
        <v>96</v>
      </c>
      <c r="L1952" s="16">
        <v>1</v>
      </c>
      <c r="M1952" s="16">
        <v>1</v>
      </c>
      <c r="N1952" s="16">
        <v>78</v>
      </c>
      <c r="O1952" s="16">
        <v>83</v>
      </c>
      <c r="P1952" s="13" t="str">
        <f t="shared" si="60"/>
        <v>1B</v>
      </c>
      <c r="Q1952" s="13">
        <f>IFERROR(VLOOKUP($A1952, 'Fielding Data'!$A$1:$H$12056, 5, 0), 0)</f>
        <v>18</v>
      </c>
      <c r="R1952" s="13">
        <f>IFERROR(VLOOKUP($A1952, 'Fielding Data'!$A$1:$H$12056, 6, 0), 0)</f>
        <v>0</v>
      </c>
      <c r="S1952" s="13">
        <f>IFERROR(VLOOKUP($A1952, 'Fielding Data'!$A$1:$H$12056, 7, 0), 0)</f>
        <v>0</v>
      </c>
      <c r="T1952" s="13">
        <f>IFERROR(VLOOKUP($A1952, 'Fielding Data'!$A$1:$H$12056, 8, 0), 0)</f>
        <v>4</v>
      </c>
      <c r="U1952" s="13">
        <f>SUMIFS('Fielding Data'!E:E, 'Fielding Data'!$A:$A, $A1952)</f>
        <v>18</v>
      </c>
      <c r="V1952" s="13">
        <f>SUMIFS('Fielding Data'!F:F, 'Fielding Data'!$A:$A, $A1952)</f>
        <v>0</v>
      </c>
      <c r="W1952" s="13">
        <f>SUMIFS('Fielding Data'!G:G, 'Fielding Data'!$A:$A, $A1952)</f>
        <v>0</v>
      </c>
      <c r="X1952" s="13">
        <f>SUMIFS('Fielding Data'!H:H, 'Fielding Data'!$A:$A, $A1952)</f>
        <v>4</v>
      </c>
    </row>
    <row r="1953" spans="1:24" x14ac:dyDescent="0.3">
      <c r="A1953" s="13" t="str">
        <f t="shared" si="61"/>
        <v>ortizra012011</v>
      </c>
      <c r="B1953" s="16" t="s">
        <v>164</v>
      </c>
      <c r="C1953" s="16">
        <v>2011</v>
      </c>
      <c r="D1953" s="16">
        <v>22</v>
      </c>
      <c r="E1953" s="16">
        <v>2</v>
      </c>
      <c r="F1953" s="16">
        <v>0</v>
      </c>
      <c r="G1953" s="16">
        <v>0</v>
      </c>
      <c r="H1953" s="16">
        <v>0</v>
      </c>
      <c r="I1953" s="16">
        <v>0</v>
      </c>
      <c r="J1953" s="16">
        <v>0</v>
      </c>
      <c r="K1953" s="16">
        <v>0</v>
      </c>
      <c r="L1953" s="16">
        <v>0</v>
      </c>
      <c r="M1953" s="16">
        <v>0</v>
      </c>
      <c r="N1953" s="16">
        <v>0</v>
      </c>
      <c r="O1953" s="16">
        <v>2</v>
      </c>
      <c r="P1953" s="13" t="str">
        <f t="shared" si="60"/>
        <v>P</v>
      </c>
      <c r="Q1953" s="13">
        <f>IFERROR(VLOOKUP($A1953, 'Fielding Data'!$A$1:$H$12056, 5, 0), 0)</f>
        <v>2</v>
      </c>
      <c r="R1953" s="13">
        <f>IFERROR(VLOOKUP($A1953, 'Fielding Data'!$A$1:$H$12056, 6, 0), 0)</f>
        <v>6</v>
      </c>
      <c r="S1953" s="13">
        <f>IFERROR(VLOOKUP($A1953, 'Fielding Data'!$A$1:$H$12056, 7, 0), 0)</f>
        <v>0</v>
      </c>
      <c r="T1953" s="13">
        <f>IFERROR(VLOOKUP($A1953, 'Fielding Data'!$A$1:$H$12056, 8, 0), 0)</f>
        <v>0</v>
      </c>
      <c r="U1953" s="13">
        <f>SUMIFS('Fielding Data'!E:E, 'Fielding Data'!$A:$A, $A1953)</f>
        <v>2</v>
      </c>
      <c r="V1953" s="13">
        <f>SUMIFS('Fielding Data'!F:F, 'Fielding Data'!$A:$A, $A1953)</f>
        <v>6</v>
      </c>
      <c r="W1953" s="13">
        <f>SUMIFS('Fielding Data'!G:G, 'Fielding Data'!$A:$A, $A1953)</f>
        <v>0</v>
      </c>
      <c r="X1953" s="13">
        <f>SUMIFS('Fielding Data'!H:H, 'Fielding Data'!$A:$A, $A1953)</f>
        <v>0</v>
      </c>
    </row>
    <row r="1954" spans="1:24" x14ac:dyDescent="0.3">
      <c r="A1954" s="13" t="str">
        <f t="shared" si="61"/>
        <v>osullse012011</v>
      </c>
      <c r="B1954" s="16" t="s">
        <v>1148</v>
      </c>
      <c r="C1954" s="16">
        <v>2011</v>
      </c>
      <c r="D1954" s="16">
        <v>12</v>
      </c>
      <c r="E1954" s="16">
        <v>0</v>
      </c>
      <c r="F1954" s="16">
        <v>0</v>
      </c>
      <c r="G1954" s="16">
        <v>0</v>
      </c>
      <c r="H1954" s="16">
        <v>0</v>
      </c>
      <c r="I1954" s="16">
        <v>0</v>
      </c>
      <c r="J1954" s="16">
        <v>0</v>
      </c>
      <c r="K1954" s="16">
        <v>0</v>
      </c>
      <c r="L1954" s="16">
        <v>0</v>
      </c>
      <c r="M1954" s="16">
        <v>0</v>
      </c>
      <c r="N1954" s="16">
        <v>0</v>
      </c>
      <c r="O1954" s="16">
        <v>0</v>
      </c>
      <c r="P1954" s="13" t="str">
        <f t="shared" si="60"/>
        <v>P</v>
      </c>
      <c r="Q1954" s="13">
        <f>IFERROR(VLOOKUP($A1954, 'Fielding Data'!$A$1:$H$12056, 5, 0), 0)</f>
        <v>4</v>
      </c>
      <c r="R1954" s="13">
        <f>IFERROR(VLOOKUP($A1954, 'Fielding Data'!$A$1:$H$12056, 6, 0), 0)</f>
        <v>7</v>
      </c>
      <c r="S1954" s="13">
        <f>IFERROR(VLOOKUP($A1954, 'Fielding Data'!$A$1:$H$12056, 7, 0), 0)</f>
        <v>1</v>
      </c>
      <c r="T1954" s="13">
        <f>IFERROR(VLOOKUP($A1954, 'Fielding Data'!$A$1:$H$12056, 8, 0), 0)</f>
        <v>0</v>
      </c>
      <c r="U1954" s="13">
        <f>SUMIFS('Fielding Data'!E:E, 'Fielding Data'!$A:$A, $A1954)</f>
        <v>4</v>
      </c>
      <c r="V1954" s="13">
        <f>SUMIFS('Fielding Data'!F:F, 'Fielding Data'!$A:$A, $A1954)</f>
        <v>7</v>
      </c>
      <c r="W1954" s="13">
        <f>SUMIFS('Fielding Data'!G:G, 'Fielding Data'!$A:$A, $A1954)</f>
        <v>1</v>
      </c>
      <c r="X1954" s="13">
        <f>SUMIFS('Fielding Data'!H:H, 'Fielding Data'!$A:$A, $A1954)</f>
        <v>0</v>
      </c>
    </row>
    <row r="1955" spans="1:24" x14ac:dyDescent="0.3">
      <c r="A1955" s="13" t="str">
        <f t="shared" si="61"/>
        <v>oswalro012011</v>
      </c>
      <c r="B1955" s="16" t="s">
        <v>260</v>
      </c>
      <c r="C1955" s="16">
        <v>2011</v>
      </c>
      <c r="D1955" s="16">
        <v>24</v>
      </c>
      <c r="E1955" s="16">
        <v>38</v>
      </c>
      <c r="F1955" s="16">
        <v>2</v>
      </c>
      <c r="G1955" s="16">
        <v>3</v>
      </c>
      <c r="H1955" s="16">
        <v>0</v>
      </c>
      <c r="I1955" s="16">
        <v>0</v>
      </c>
      <c r="J1955" s="16">
        <v>0</v>
      </c>
      <c r="K1955" s="16">
        <v>2</v>
      </c>
      <c r="L1955" s="16">
        <v>0</v>
      </c>
      <c r="M1955" s="16">
        <v>0</v>
      </c>
      <c r="N1955" s="16">
        <v>4</v>
      </c>
      <c r="O1955" s="16">
        <v>14</v>
      </c>
      <c r="P1955" s="13" t="str">
        <f t="shared" si="60"/>
        <v>P</v>
      </c>
      <c r="Q1955" s="13">
        <f>IFERROR(VLOOKUP($A1955, 'Fielding Data'!$A$1:$H$12056, 5, 0), 0)</f>
        <v>5</v>
      </c>
      <c r="R1955" s="13">
        <f>IFERROR(VLOOKUP($A1955, 'Fielding Data'!$A$1:$H$12056, 6, 0), 0)</f>
        <v>18</v>
      </c>
      <c r="S1955" s="13">
        <f>IFERROR(VLOOKUP($A1955, 'Fielding Data'!$A$1:$H$12056, 7, 0), 0)</f>
        <v>1</v>
      </c>
      <c r="T1955" s="13">
        <f>IFERROR(VLOOKUP($A1955, 'Fielding Data'!$A$1:$H$12056, 8, 0), 0)</f>
        <v>5</v>
      </c>
      <c r="U1955" s="13">
        <f>SUMIFS('Fielding Data'!E:E, 'Fielding Data'!$A:$A, $A1955)</f>
        <v>5</v>
      </c>
      <c r="V1955" s="13">
        <f>SUMIFS('Fielding Data'!F:F, 'Fielding Data'!$A:$A, $A1955)</f>
        <v>18</v>
      </c>
      <c r="W1955" s="13">
        <f>SUMIFS('Fielding Data'!G:G, 'Fielding Data'!$A:$A, $A1955)</f>
        <v>1</v>
      </c>
      <c r="X1955" s="13">
        <f>SUMIFS('Fielding Data'!H:H, 'Fielding Data'!$A:$A, $A1955)</f>
        <v>5</v>
      </c>
    </row>
    <row r="1956" spans="1:24" x14ac:dyDescent="0.3">
      <c r="A1956" s="13" t="str">
        <f t="shared" si="61"/>
        <v>outmajo012011</v>
      </c>
      <c r="B1956" s="16" t="s">
        <v>980</v>
      </c>
      <c r="C1956" s="16">
        <v>2011</v>
      </c>
      <c r="D1956" s="16">
        <v>13</v>
      </c>
      <c r="E1956" s="16">
        <v>5</v>
      </c>
      <c r="F1956" s="16">
        <v>0</v>
      </c>
      <c r="G1956" s="16">
        <v>0</v>
      </c>
      <c r="H1956" s="16">
        <v>0</v>
      </c>
      <c r="I1956" s="16">
        <v>0</v>
      </c>
      <c r="J1956" s="16">
        <v>0</v>
      </c>
      <c r="K1956" s="16">
        <v>0</v>
      </c>
      <c r="L1956" s="16">
        <v>0</v>
      </c>
      <c r="M1956" s="16">
        <v>0</v>
      </c>
      <c r="N1956" s="16">
        <v>0</v>
      </c>
      <c r="O1956" s="16">
        <v>1</v>
      </c>
      <c r="P1956" s="13" t="str">
        <f t="shared" si="60"/>
        <v>P</v>
      </c>
      <c r="Q1956" s="13">
        <f>IFERROR(VLOOKUP($A1956, 'Fielding Data'!$A$1:$H$12056, 5, 0), 0)</f>
        <v>2</v>
      </c>
      <c r="R1956" s="13">
        <f>IFERROR(VLOOKUP($A1956, 'Fielding Data'!$A$1:$H$12056, 6, 0), 0)</f>
        <v>11</v>
      </c>
      <c r="S1956" s="13">
        <f>IFERROR(VLOOKUP($A1956, 'Fielding Data'!$A$1:$H$12056, 7, 0), 0)</f>
        <v>1</v>
      </c>
      <c r="T1956" s="13">
        <f>IFERROR(VLOOKUP($A1956, 'Fielding Data'!$A$1:$H$12056, 8, 0), 0)</f>
        <v>1</v>
      </c>
      <c r="U1956" s="13">
        <f>SUMIFS('Fielding Data'!E:E, 'Fielding Data'!$A:$A, $A1956)</f>
        <v>2</v>
      </c>
      <c r="V1956" s="13">
        <f>SUMIFS('Fielding Data'!F:F, 'Fielding Data'!$A:$A, $A1956)</f>
        <v>11</v>
      </c>
      <c r="W1956" s="13">
        <f>SUMIFS('Fielding Data'!G:G, 'Fielding Data'!$A:$A, $A1956)</f>
        <v>1</v>
      </c>
      <c r="X1956" s="13">
        <f>SUMIFS('Fielding Data'!H:H, 'Fielding Data'!$A:$A, $A1956)</f>
        <v>1</v>
      </c>
    </row>
    <row r="1957" spans="1:24" x14ac:dyDescent="0.3">
      <c r="A1957" s="13" t="str">
        <f t="shared" si="61"/>
        <v>owingmi012011</v>
      </c>
      <c r="B1957" s="16" t="s">
        <v>831</v>
      </c>
      <c r="C1957" s="16">
        <v>2011</v>
      </c>
      <c r="D1957" s="16">
        <v>34</v>
      </c>
      <c r="E1957" s="16">
        <v>19</v>
      </c>
      <c r="F1957" s="16">
        <v>2</v>
      </c>
      <c r="G1957" s="16">
        <v>4</v>
      </c>
      <c r="H1957" s="16">
        <v>0</v>
      </c>
      <c r="I1957" s="16">
        <v>0</v>
      </c>
      <c r="J1957" s="16">
        <v>0</v>
      </c>
      <c r="K1957" s="16">
        <v>1</v>
      </c>
      <c r="L1957" s="16">
        <v>0</v>
      </c>
      <c r="M1957" s="16">
        <v>0</v>
      </c>
      <c r="N1957" s="16">
        <v>0</v>
      </c>
      <c r="O1957" s="16">
        <v>8</v>
      </c>
      <c r="P1957" s="13" t="str">
        <f t="shared" si="60"/>
        <v>P</v>
      </c>
      <c r="Q1957" s="13">
        <f>IFERROR(VLOOKUP($A1957, 'Fielding Data'!$A$1:$H$12056, 5, 0), 0)</f>
        <v>3</v>
      </c>
      <c r="R1957" s="13">
        <f>IFERROR(VLOOKUP($A1957, 'Fielding Data'!$A$1:$H$12056, 6, 0), 0)</f>
        <v>8</v>
      </c>
      <c r="S1957" s="13">
        <f>IFERROR(VLOOKUP($A1957, 'Fielding Data'!$A$1:$H$12056, 7, 0), 0)</f>
        <v>1</v>
      </c>
      <c r="T1957" s="13">
        <f>IFERROR(VLOOKUP($A1957, 'Fielding Data'!$A$1:$H$12056, 8, 0), 0)</f>
        <v>2</v>
      </c>
      <c r="U1957" s="13">
        <f>SUMIFS('Fielding Data'!E:E, 'Fielding Data'!$A:$A, $A1957)</f>
        <v>3</v>
      </c>
      <c r="V1957" s="13">
        <f>SUMIFS('Fielding Data'!F:F, 'Fielding Data'!$A:$A, $A1957)</f>
        <v>8</v>
      </c>
      <c r="W1957" s="13">
        <f>SUMIFS('Fielding Data'!G:G, 'Fielding Data'!$A:$A, $A1957)</f>
        <v>1</v>
      </c>
      <c r="X1957" s="13">
        <f>SUMIFS('Fielding Data'!H:H, 'Fielding Data'!$A:$A, $A1957)</f>
        <v>2</v>
      </c>
    </row>
    <row r="1958" spans="1:24" x14ac:dyDescent="0.3">
      <c r="A1958" s="13" t="str">
        <f t="shared" si="61"/>
        <v>pachejo012011</v>
      </c>
      <c r="B1958" s="16" t="s">
        <v>1574</v>
      </c>
      <c r="C1958" s="16">
        <v>2011</v>
      </c>
      <c r="D1958" s="16">
        <v>21</v>
      </c>
      <c r="E1958" s="16">
        <v>84</v>
      </c>
      <c r="F1958" s="16">
        <v>5</v>
      </c>
      <c r="G1958" s="16">
        <v>24</v>
      </c>
      <c r="H1958" s="16">
        <v>1</v>
      </c>
      <c r="I1958" s="16">
        <v>0</v>
      </c>
      <c r="J1958" s="16">
        <v>2</v>
      </c>
      <c r="K1958" s="16">
        <v>14</v>
      </c>
      <c r="L1958" s="16">
        <v>0</v>
      </c>
      <c r="M1958" s="16">
        <v>0</v>
      </c>
      <c r="N1958" s="16">
        <v>3</v>
      </c>
      <c r="O1958" s="16">
        <v>9</v>
      </c>
      <c r="P1958" s="13" t="str">
        <f t="shared" si="60"/>
        <v>1B</v>
      </c>
      <c r="Q1958" s="13">
        <f>IFERROR(VLOOKUP($A1958, 'Fielding Data'!$A$1:$H$12056, 5, 0), 0)</f>
        <v>106</v>
      </c>
      <c r="R1958" s="13">
        <f>IFERROR(VLOOKUP($A1958, 'Fielding Data'!$A$1:$H$12056, 6, 0), 0)</f>
        <v>2</v>
      </c>
      <c r="S1958" s="13">
        <f>IFERROR(VLOOKUP($A1958, 'Fielding Data'!$A$1:$H$12056, 7, 0), 0)</f>
        <v>1</v>
      </c>
      <c r="T1958" s="13">
        <f>IFERROR(VLOOKUP($A1958, 'Fielding Data'!$A$1:$H$12056, 8, 0), 0)</f>
        <v>8</v>
      </c>
      <c r="U1958" s="13">
        <f>SUMIFS('Fielding Data'!E:E, 'Fielding Data'!$A:$A, $A1958)</f>
        <v>122</v>
      </c>
      <c r="V1958" s="13">
        <f>SUMIFS('Fielding Data'!F:F, 'Fielding Data'!$A:$A, $A1958)</f>
        <v>18</v>
      </c>
      <c r="W1958" s="13">
        <f>SUMIFS('Fielding Data'!G:G, 'Fielding Data'!$A:$A, $A1958)</f>
        <v>3</v>
      </c>
      <c r="X1958" s="13">
        <f>SUMIFS('Fielding Data'!H:H, 'Fielding Data'!$A:$A, $A1958)</f>
        <v>9</v>
      </c>
    </row>
    <row r="1959" spans="1:24" x14ac:dyDescent="0.3">
      <c r="A1959" s="13" t="str">
        <f t="shared" si="61"/>
        <v>padilvi012011</v>
      </c>
      <c r="B1959" s="16" t="s">
        <v>166</v>
      </c>
      <c r="C1959" s="16">
        <v>2011</v>
      </c>
      <c r="D1959" s="16">
        <v>9</v>
      </c>
      <c r="E1959" s="16">
        <v>0</v>
      </c>
      <c r="F1959" s="16">
        <v>0</v>
      </c>
      <c r="G1959" s="16">
        <v>0</v>
      </c>
      <c r="H1959" s="16">
        <v>0</v>
      </c>
      <c r="I1959" s="16">
        <v>0</v>
      </c>
      <c r="J1959" s="16">
        <v>0</v>
      </c>
      <c r="K1959" s="16">
        <v>0</v>
      </c>
      <c r="L1959" s="16">
        <v>0</v>
      </c>
      <c r="M1959" s="16">
        <v>0</v>
      </c>
      <c r="N1959" s="16">
        <v>0</v>
      </c>
      <c r="O1959" s="16">
        <v>0</v>
      </c>
      <c r="P1959" s="13" t="str">
        <f t="shared" si="60"/>
        <v>P</v>
      </c>
      <c r="Q1959" s="13">
        <f>IFERROR(VLOOKUP($A1959, 'Fielding Data'!$A$1:$H$12056, 5, 0), 0)</f>
        <v>0</v>
      </c>
      <c r="R1959" s="13">
        <f>IFERROR(VLOOKUP($A1959, 'Fielding Data'!$A$1:$H$12056, 6, 0), 0)</f>
        <v>1</v>
      </c>
      <c r="S1959" s="13">
        <f>IFERROR(VLOOKUP($A1959, 'Fielding Data'!$A$1:$H$12056, 7, 0), 0)</f>
        <v>0</v>
      </c>
      <c r="T1959" s="13">
        <f>IFERROR(VLOOKUP($A1959, 'Fielding Data'!$A$1:$H$12056, 8, 0), 0)</f>
        <v>0</v>
      </c>
      <c r="U1959" s="13">
        <f>SUMIFS('Fielding Data'!E:E, 'Fielding Data'!$A:$A, $A1959)</f>
        <v>0</v>
      </c>
      <c r="V1959" s="13">
        <f>SUMIFS('Fielding Data'!F:F, 'Fielding Data'!$A:$A, $A1959)</f>
        <v>1</v>
      </c>
      <c r="W1959" s="13">
        <f>SUMIFS('Fielding Data'!G:G, 'Fielding Data'!$A:$A, $A1959)</f>
        <v>0</v>
      </c>
      <c r="X1959" s="13">
        <f>SUMIFS('Fielding Data'!H:H, 'Fielding Data'!$A:$A, $A1959)</f>
        <v>0</v>
      </c>
    </row>
    <row r="1960" spans="1:24" x14ac:dyDescent="0.3">
      <c r="A1960" s="13" t="str">
        <f t="shared" si="61"/>
        <v>paganan012011</v>
      </c>
      <c r="B1960" s="16" t="s">
        <v>705</v>
      </c>
      <c r="C1960" s="16">
        <v>2011</v>
      </c>
      <c r="D1960" s="16">
        <v>123</v>
      </c>
      <c r="E1960" s="16">
        <v>478</v>
      </c>
      <c r="F1960" s="16">
        <v>68</v>
      </c>
      <c r="G1960" s="16">
        <v>125</v>
      </c>
      <c r="H1960" s="16">
        <v>24</v>
      </c>
      <c r="I1960" s="16">
        <v>4</v>
      </c>
      <c r="J1960" s="16">
        <v>7</v>
      </c>
      <c r="K1960" s="16">
        <v>56</v>
      </c>
      <c r="L1960" s="16">
        <v>32</v>
      </c>
      <c r="M1960" s="16">
        <v>7</v>
      </c>
      <c r="N1960" s="16">
        <v>44</v>
      </c>
      <c r="O1960" s="16">
        <v>62</v>
      </c>
      <c r="P1960" s="13" t="str">
        <f t="shared" si="60"/>
        <v>CF</v>
      </c>
      <c r="Q1960" s="13">
        <f>IFERROR(VLOOKUP($A1960, 'Fielding Data'!$A$1:$H$12056, 5, 0), 0)</f>
        <v>0</v>
      </c>
      <c r="R1960" s="13">
        <f>IFERROR(VLOOKUP($A1960, 'Fielding Data'!$A$1:$H$12056, 6, 0), 0)</f>
        <v>0</v>
      </c>
      <c r="S1960" s="13">
        <f>IFERROR(VLOOKUP($A1960, 'Fielding Data'!$A$1:$H$12056, 7, 0), 0)</f>
        <v>0</v>
      </c>
      <c r="T1960" s="13">
        <f>IFERROR(VLOOKUP($A1960, 'Fielding Data'!$A$1:$H$12056, 8, 0), 0)</f>
        <v>0</v>
      </c>
      <c r="U1960" s="13">
        <f>SUMIFS('Fielding Data'!E:E, 'Fielding Data'!$A:$A, $A1960)</f>
        <v>302</v>
      </c>
      <c r="V1960" s="13">
        <f>SUMIFS('Fielding Data'!F:F, 'Fielding Data'!$A:$A, $A1960)</f>
        <v>5</v>
      </c>
      <c r="W1960" s="13">
        <f>SUMIFS('Fielding Data'!G:G, 'Fielding Data'!$A:$A, $A1960)</f>
        <v>10</v>
      </c>
      <c r="X1960" s="13">
        <f>SUMIFS('Fielding Data'!H:H, 'Fielding Data'!$A:$A, $A1960)</f>
        <v>1</v>
      </c>
    </row>
    <row r="1961" spans="1:24" x14ac:dyDescent="0.3">
      <c r="A1961" s="13" t="str">
        <f t="shared" si="61"/>
        <v>palmema012011</v>
      </c>
      <c r="B1961" s="16" t="s">
        <v>981</v>
      </c>
      <c r="C1961" s="16">
        <v>2011</v>
      </c>
      <c r="D1961" s="16">
        <v>3</v>
      </c>
      <c r="E1961" s="16">
        <v>0</v>
      </c>
      <c r="F1961" s="16">
        <v>0</v>
      </c>
      <c r="G1961" s="16">
        <v>0</v>
      </c>
      <c r="H1961" s="16">
        <v>0</v>
      </c>
      <c r="I1961" s="16">
        <v>0</v>
      </c>
      <c r="J1961" s="16">
        <v>0</v>
      </c>
      <c r="K1961" s="16">
        <v>0</v>
      </c>
      <c r="L1961" s="16">
        <v>0</v>
      </c>
      <c r="M1961" s="16">
        <v>0</v>
      </c>
      <c r="N1961" s="16">
        <v>0</v>
      </c>
      <c r="O1961" s="16">
        <v>0</v>
      </c>
      <c r="P1961" s="13" t="str">
        <f t="shared" si="60"/>
        <v>P</v>
      </c>
      <c r="Q1961" s="13">
        <f>IFERROR(VLOOKUP($A1961, 'Fielding Data'!$A$1:$H$12056, 5, 0), 0)</f>
        <v>1</v>
      </c>
      <c r="R1961" s="13">
        <f>IFERROR(VLOOKUP($A1961, 'Fielding Data'!$A$1:$H$12056, 6, 0), 0)</f>
        <v>4</v>
      </c>
      <c r="S1961" s="13">
        <f>IFERROR(VLOOKUP($A1961, 'Fielding Data'!$A$1:$H$12056, 7, 0), 0)</f>
        <v>0</v>
      </c>
      <c r="T1961" s="13">
        <f>IFERROR(VLOOKUP($A1961, 'Fielding Data'!$A$1:$H$12056, 8, 0), 0)</f>
        <v>0</v>
      </c>
      <c r="U1961" s="13">
        <f>SUMIFS('Fielding Data'!E:E, 'Fielding Data'!$A:$A, $A1961)</f>
        <v>1</v>
      </c>
      <c r="V1961" s="13">
        <f>SUMIFS('Fielding Data'!F:F, 'Fielding Data'!$A:$A, $A1961)</f>
        <v>4</v>
      </c>
      <c r="W1961" s="13">
        <f>SUMIFS('Fielding Data'!G:G, 'Fielding Data'!$A:$A, $A1961)</f>
        <v>0</v>
      </c>
      <c r="X1961" s="13">
        <f>SUMIFS('Fielding Data'!H:H, 'Fielding Data'!$A:$A, $A1961)</f>
        <v>0</v>
      </c>
    </row>
    <row r="1962" spans="1:24" x14ac:dyDescent="0.3">
      <c r="A1962" s="13" t="str">
        <f t="shared" si="61"/>
        <v>papeljo012011</v>
      </c>
      <c r="B1962" s="16" t="s">
        <v>581</v>
      </c>
      <c r="C1962" s="16">
        <v>2011</v>
      </c>
      <c r="D1962" s="16">
        <v>63</v>
      </c>
      <c r="E1962" s="16">
        <v>0</v>
      </c>
      <c r="F1962" s="16">
        <v>0</v>
      </c>
      <c r="G1962" s="16">
        <v>0</v>
      </c>
      <c r="H1962" s="16">
        <v>0</v>
      </c>
      <c r="I1962" s="16">
        <v>0</v>
      </c>
      <c r="J1962" s="16">
        <v>0</v>
      </c>
      <c r="K1962" s="16">
        <v>0</v>
      </c>
      <c r="L1962" s="16">
        <v>0</v>
      </c>
      <c r="M1962" s="16">
        <v>0</v>
      </c>
      <c r="N1962" s="16">
        <v>0</v>
      </c>
      <c r="O1962" s="16">
        <v>0</v>
      </c>
      <c r="P1962" s="13" t="str">
        <f t="shared" si="60"/>
        <v>P</v>
      </c>
      <c r="Q1962" s="13">
        <f>IFERROR(VLOOKUP($A1962, 'Fielding Data'!$A$1:$H$12056, 5, 0), 0)</f>
        <v>3</v>
      </c>
      <c r="R1962" s="13">
        <f>IFERROR(VLOOKUP($A1962, 'Fielding Data'!$A$1:$H$12056, 6, 0), 0)</f>
        <v>2</v>
      </c>
      <c r="S1962" s="13">
        <f>IFERROR(VLOOKUP($A1962, 'Fielding Data'!$A$1:$H$12056, 7, 0), 0)</f>
        <v>1</v>
      </c>
      <c r="T1962" s="13">
        <f>IFERROR(VLOOKUP($A1962, 'Fielding Data'!$A$1:$H$12056, 8, 0), 0)</f>
        <v>0</v>
      </c>
      <c r="U1962" s="13">
        <f>SUMIFS('Fielding Data'!E:E, 'Fielding Data'!$A:$A, $A1962)</f>
        <v>3</v>
      </c>
      <c r="V1962" s="13">
        <f>SUMIFS('Fielding Data'!F:F, 'Fielding Data'!$A:$A, $A1962)</f>
        <v>2</v>
      </c>
      <c r="W1962" s="13">
        <f>SUMIFS('Fielding Data'!G:G, 'Fielding Data'!$A:$A, $A1962)</f>
        <v>1</v>
      </c>
      <c r="X1962" s="13">
        <f>SUMIFS('Fielding Data'!H:H, 'Fielding Data'!$A:$A, $A1962)</f>
        <v>0</v>
      </c>
    </row>
    <row r="1963" spans="1:24" x14ac:dyDescent="0.3">
      <c r="A1963" s="13" t="str">
        <f t="shared" si="61"/>
        <v>paredji012011</v>
      </c>
      <c r="B1963" s="16" t="s">
        <v>1575</v>
      </c>
      <c r="C1963" s="16">
        <v>2011</v>
      </c>
      <c r="D1963" s="16">
        <v>46</v>
      </c>
      <c r="E1963" s="16">
        <v>168</v>
      </c>
      <c r="F1963" s="16">
        <v>16</v>
      </c>
      <c r="G1963" s="16">
        <v>48</v>
      </c>
      <c r="H1963" s="16">
        <v>8</v>
      </c>
      <c r="I1963" s="16">
        <v>2</v>
      </c>
      <c r="J1963" s="16">
        <v>2</v>
      </c>
      <c r="K1963" s="16">
        <v>18</v>
      </c>
      <c r="L1963" s="16">
        <v>5</v>
      </c>
      <c r="M1963" s="16">
        <v>4</v>
      </c>
      <c r="N1963" s="16">
        <v>9</v>
      </c>
      <c r="O1963" s="16">
        <v>47</v>
      </c>
      <c r="P1963" s="13" t="str">
        <f t="shared" si="60"/>
        <v>3B</v>
      </c>
      <c r="Q1963" s="13">
        <f>IFERROR(VLOOKUP($A1963, 'Fielding Data'!$A$1:$H$12056, 5, 0), 0)</f>
        <v>31</v>
      </c>
      <c r="R1963" s="13">
        <f>IFERROR(VLOOKUP($A1963, 'Fielding Data'!$A$1:$H$12056, 6, 0), 0)</f>
        <v>71</v>
      </c>
      <c r="S1963" s="13">
        <f>IFERROR(VLOOKUP($A1963, 'Fielding Data'!$A$1:$H$12056, 7, 0), 0)</f>
        <v>5</v>
      </c>
      <c r="T1963" s="13">
        <f>IFERROR(VLOOKUP($A1963, 'Fielding Data'!$A$1:$H$12056, 8, 0), 0)</f>
        <v>6</v>
      </c>
      <c r="U1963" s="13">
        <f>SUMIFS('Fielding Data'!E:E, 'Fielding Data'!$A:$A, $A1963)</f>
        <v>31</v>
      </c>
      <c r="V1963" s="13">
        <f>SUMIFS('Fielding Data'!F:F, 'Fielding Data'!$A:$A, $A1963)</f>
        <v>71</v>
      </c>
      <c r="W1963" s="13">
        <f>SUMIFS('Fielding Data'!G:G, 'Fielding Data'!$A:$A, $A1963)</f>
        <v>5</v>
      </c>
      <c r="X1963" s="13">
        <f>SUMIFS('Fielding Data'!H:H, 'Fielding Data'!$A:$A, $A1963)</f>
        <v>6</v>
      </c>
    </row>
    <row r="1964" spans="1:24" x14ac:dyDescent="0.3">
      <c r="A1964" s="13" t="str">
        <f t="shared" si="61"/>
        <v>parkeja022011</v>
      </c>
      <c r="B1964" s="16" t="s">
        <v>1576</v>
      </c>
      <c r="C1964" s="16">
        <v>2011</v>
      </c>
      <c r="D1964" s="16">
        <v>1</v>
      </c>
      <c r="E1964" s="16">
        <v>2</v>
      </c>
      <c r="F1964" s="16">
        <v>0</v>
      </c>
      <c r="G1964" s="16">
        <v>1</v>
      </c>
      <c r="H1964" s="16">
        <v>1</v>
      </c>
      <c r="I1964" s="16">
        <v>0</v>
      </c>
      <c r="J1964" s="16">
        <v>0</v>
      </c>
      <c r="K1964" s="16">
        <v>0</v>
      </c>
      <c r="L1964" s="16">
        <v>0</v>
      </c>
      <c r="M1964" s="16">
        <v>0</v>
      </c>
      <c r="N1964" s="16">
        <v>0</v>
      </c>
      <c r="O1964" s="16">
        <v>1</v>
      </c>
      <c r="P1964" s="13" t="str">
        <f t="shared" si="60"/>
        <v>P</v>
      </c>
      <c r="Q1964" s="13">
        <f>IFERROR(VLOOKUP($A1964, 'Fielding Data'!$A$1:$H$12056, 5, 0), 0)</f>
        <v>0</v>
      </c>
      <c r="R1964" s="13">
        <f>IFERROR(VLOOKUP($A1964, 'Fielding Data'!$A$1:$H$12056, 6, 0), 0)</f>
        <v>1</v>
      </c>
      <c r="S1964" s="13">
        <f>IFERROR(VLOOKUP($A1964, 'Fielding Data'!$A$1:$H$12056, 7, 0), 0)</f>
        <v>0</v>
      </c>
      <c r="T1964" s="13">
        <f>IFERROR(VLOOKUP($A1964, 'Fielding Data'!$A$1:$H$12056, 8, 0), 0)</f>
        <v>0</v>
      </c>
      <c r="U1964" s="13">
        <f>SUMIFS('Fielding Data'!E:E, 'Fielding Data'!$A:$A, $A1964)</f>
        <v>0</v>
      </c>
      <c r="V1964" s="13">
        <f>SUMIFS('Fielding Data'!F:F, 'Fielding Data'!$A:$A, $A1964)</f>
        <v>1</v>
      </c>
      <c r="W1964" s="13">
        <f>SUMIFS('Fielding Data'!G:G, 'Fielding Data'!$A:$A, $A1964)</f>
        <v>0</v>
      </c>
      <c r="X1964" s="13">
        <f>SUMIFS('Fielding Data'!H:H, 'Fielding Data'!$A:$A, $A1964)</f>
        <v>0</v>
      </c>
    </row>
    <row r="1965" spans="1:24" x14ac:dyDescent="0.3">
      <c r="A1965" s="13" t="str">
        <f t="shared" si="61"/>
        <v>parmech012011</v>
      </c>
      <c r="B1965" s="16" t="s">
        <v>1577</v>
      </c>
      <c r="C1965" s="16">
        <v>2011</v>
      </c>
      <c r="D1965" s="16">
        <v>21</v>
      </c>
      <c r="E1965" s="16">
        <v>76</v>
      </c>
      <c r="F1965" s="16">
        <v>8</v>
      </c>
      <c r="G1965" s="16">
        <v>27</v>
      </c>
      <c r="H1965" s="16">
        <v>6</v>
      </c>
      <c r="I1965" s="16">
        <v>0</v>
      </c>
      <c r="J1965" s="16">
        <v>4</v>
      </c>
      <c r="K1965" s="16">
        <v>14</v>
      </c>
      <c r="L1965" s="16">
        <v>0</v>
      </c>
      <c r="M1965" s="16">
        <v>0</v>
      </c>
      <c r="N1965" s="16">
        <v>12</v>
      </c>
      <c r="O1965" s="16">
        <v>13</v>
      </c>
      <c r="P1965" s="13" t="str">
        <f t="shared" si="60"/>
        <v>1B</v>
      </c>
      <c r="Q1965" s="13">
        <f>IFERROR(VLOOKUP($A1965, 'Fielding Data'!$A$1:$H$12056, 5, 0), 0)</f>
        <v>164</v>
      </c>
      <c r="R1965" s="13">
        <f>IFERROR(VLOOKUP($A1965, 'Fielding Data'!$A$1:$H$12056, 6, 0), 0)</f>
        <v>12</v>
      </c>
      <c r="S1965" s="13">
        <f>IFERROR(VLOOKUP($A1965, 'Fielding Data'!$A$1:$H$12056, 7, 0), 0)</f>
        <v>2</v>
      </c>
      <c r="T1965" s="13">
        <f>IFERROR(VLOOKUP($A1965, 'Fielding Data'!$A$1:$H$12056, 8, 0), 0)</f>
        <v>19</v>
      </c>
      <c r="U1965" s="13">
        <f>SUMIFS('Fielding Data'!E:E, 'Fielding Data'!$A:$A, $A1965)</f>
        <v>164</v>
      </c>
      <c r="V1965" s="13">
        <f>SUMIFS('Fielding Data'!F:F, 'Fielding Data'!$A:$A, $A1965)</f>
        <v>12</v>
      </c>
      <c r="W1965" s="13">
        <f>SUMIFS('Fielding Data'!G:G, 'Fielding Data'!$A:$A, $A1965)</f>
        <v>2</v>
      </c>
      <c r="X1965" s="13">
        <f>SUMIFS('Fielding Data'!H:H, 'Fielding Data'!$A:$A, $A1965)</f>
        <v>19</v>
      </c>
    </row>
    <row r="1966" spans="1:24" x14ac:dyDescent="0.3">
      <c r="A1966" s="13" t="str">
        <f t="shared" si="61"/>
        <v>parnebo012011</v>
      </c>
      <c r="B1966" s="16" t="s">
        <v>982</v>
      </c>
      <c r="C1966" s="16">
        <v>2011</v>
      </c>
      <c r="D1966" s="16">
        <v>60</v>
      </c>
      <c r="E1966" s="16">
        <v>0</v>
      </c>
      <c r="F1966" s="16">
        <v>0</v>
      </c>
      <c r="G1966" s="16">
        <v>0</v>
      </c>
      <c r="H1966" s="16">
        <v>0</v>
      </c>
      <c r="I1966" s="16">
        <v>0</v>
      </c>
      <c r="J1966" s="16">
        <v>0</v>
      </c>
      <c r="K1966" s="16">
        <v>0</v>
      </c>
      <c r="L1966" s="16">
        <v>0</v>
      </c>
      <c r="M1966" s="16">
        <v>0</v>
      </c>
      <c r="N1966" s="16">
        <v>0</v>
      </c>
      <c r="O1966" s="16">
        <v>0</v>
      </c>
      <c r="P1966" s="13" t="str">
        <f t="shared" si="60"/>
        <v>P</v>
      </c>
      <c r="Q1966" s="13">
        <f>IFERROR(VLOOKUP($A1966, 'Fielding Data'!$A$1:$H$12056, 5, 0), 0)</f>
        <v>2</v>
      </c>
      <c r="R1966" s="13">
        <f>IFERROR(VLOOKUP($A1966, 'Fielding Data'!$A$1:$H$12056, 6, 0), 0)</f>
        <v>10</v>
      </c>
      <c r="S1966" s="13">
        <f>IFERROR(VLOOKUP($A1966, 'Fielding Data'!$A$1:$H$12056, 7, 0), 0)</f>
        <v>1</v>
      </c>
      <c r="T1966" s="13">
        <f>IFERROR(VLOOKUP($A1966, 'Fielding Data'!$A$1:$H$12056, 8, 0), 0)</f>
        <v>0</v>
      </c>
      <c r="U1966" s="13">
        <f>SUMIFS('Fielding Data'!E:E, 'Fielding Data'!$A:$A, $A1966)</f>
        <v>2</v>
      </c>
      <c r="V1966" s="13">
        <f>SUMIFS('Fielding Data'!F:F, 'Fielding Data'!$A:$A, $A1966)</f>
        <v>10</v>
      </c>
      <c r="W1966" s="13">
        <f>SUMIFS('Fielding Data'!G:G, 'Fielding Data'!$A:$A, $A1966)</f>
        <v>1</v>
      </c>
      <c r="X1966" s="13">
        <f>SUMIFS('Fielding Data'!H:H, 'Fielding Data'!$A:$A, $A1966)</f>
        <v>0</v>
      </c>
    </row>
    <row r="1967" spans="1:24" x14ac:dyDescent="0.3">
      <c r="A1967" s="13" t="str">
        <f t="shared" si="61"/>
        <v>parrage012011</v>
      </c>
      <c r="B1967" s="16" t="s">
        <v>1150</v>
      </c>
      <c r="C1967" s="16">
        <v>2011</v>
      </c>
      <c r="D1967" s="16">
        <v>141</v>
      </c>
      <c r="E1967" s="16">
        <v>445</v>
      </c>
      <c r="F1967" s="16">
        <v>55</v>
      </c>
      <c r="G1967" s="16">
        <v>130</v>
      </c>
      <c r="H1967" s="16">
        <v>20</v>
      </c>
      <c r="I1967" s="16">
        <v>8</v>
      </c>
      <c r="J1967" s="16">
        <v>8</v>
      </c>
      <c r="K1967" s="16">
        <v>46</v>
      </c>
      <c r="L1967" s="16">
        <v>15</v>
      </c>
      <c r="M1967" s="16">
        <v>1</v>
      </c>
      <c r="N1967" s="16">
        <v>43</v>
      </c>
      <c r="O1967" s="16">
        <v>82</v>
      </c>
      <c r="P1967" s="13" t="str">
        <f t="shared" si="60"/>
        <v>CF</v>
      </c>
      <c r="Q1967" s="13">
        <f>IFERROR(VLOOKUP($A1967, 'Fielding Data'!$A$1:$H$12056, 5, 0), 0)</f>
        <v>0</v>
      </c>
      <c r="R1967" s="13">
        <f>IFERROR(VLOOKUP($A1967, 'Fielding Data'!$A$1:$H$12056, 6, 0), 0)</f>
        <v>0</v>
      </c>
      <c r="S1967" s="13">
        <f>IFERROR(VLOOKUP($A1967, 'Fielding Data'!$A$1:$H$12056, 7, 0), 0)</f>
        <v>0</v>
      </c>
      <c r="T1967" s="13">
        <f>IFERROR(VLOOKUP($A1967, 'Fielding Data'!$A$1:$H$12056, 8, 0), 0)</f>
        <v>0</v>
      </c>
      <c r="U1967" s="13">
        <f>SUMIFS('Fielding Data'!E:E, 'Fielding Data'!$A:$A, $A1967)</f>
        <v>288</v>
      </c>
      <c r="V1967" s="13">
        <f>SUMIFS('Fielding Data'!F:F, 'Fielding Data'!$A:$A, $A1967)</f>
        <v>12</v>
      </c>
      <c r="W1967" s="13">
        <f>SUMIFS('Fielding Data'!G:G, 'Fielding Data'!$A:$A, $A1967)</f>
        <v>3</v>
      </c>
      <c r="X1967" s="13">
        <f>SUMIFS('Fielding Data'!H:H, 'Fielding Data'!$A:$A, $A1967)</f>
        <v>5</v>
      </c>
    </row>
    <row r="1968" spans="1:24" x14ac:dyDescent="0.3">
      <c r="A1968" s="13" t="str">
        <f t="shared" si="61"/>
        <v>parrian012011</v>
      </c>
      <c r="B1968" s="16" t="s">
        <v>1578</v>
      </c>
      <c r="C1968" s="16">
        <v>2011</v>
      </c>
      <c r="D1968" s="16">
        <v>24</v>
      </c>
      <c r="E1968" s="16">
        <v>44</v>
      </c>
      <c r="F1968" s="16">
        <v>3</v>
      </c>
      <c r="G1968" s="16">
        <v>8</v>
      </c>
      <c r="H1968" s="16">
        <v>1</v>
      </c>
      <c r="I1968" s="16">
        <v>0</v>
      </c>
      <c r="J1968" s="16">
        <v>0</v>
      </c>
      <c r="K1968" s="16">
        <v>4</v>
      </c>
      <c r="L1968" s="16">
        <v>1</v>
      </c>
      <c r="M1968" s="16">
        <v>0</v>
      </c>
      <c r="N1968" s="16">
        <v>9</v>
      </c>
      <c r="O1968" s="16">
        <v>17</v>
      </c>
      <c r="P1968" s="13" t="str">
        <f t="shared" si="60"/>
        <v>2B</v>
      </c>
      <c r="Q1968" s="13">
        <f>IFERROR(VLOOKUP($A1968, 'Fielding Data'!$A$1:$H$12056, 5, 0), 0)</f>
        <v>6</v>
      </c>
      <c r="R1968" s="13">
        <f>IFERROR(VLOOKUP($A1968, 'Fielding Data'!$A$1:$H$12056, 6, 0), 0)</f>
        <v>9</v>
      </c>
      <c r="S1968" s="13">
        <f>IFERROR(VLOOKUP($A1968, 'Fielding Data'!$A$1:$H$12056, 7, 0), 0)</f>
        <v>0</v>
      </c>
      <c r="T1968" s="13">
        <f>IFERROR(VLOOKUP($A1968, 'Fielding Data'!$A$1:$H$12056, 8, 0), 0)</f>
        <v>2</v>
      </c>
      <c r="U1968" s="13">
        <f>SUMIFS('Fielding Data'!E:E, 'Fielding Data'!$A:$A, $A1968)</f>
        <v>18</v>
      </c>
      <c r="V1968" s="13">
        <f>SUMIFS('Fielding Data'!F:F, 'Fielding Data'!$A:$A, $A1968)</f>
        <v>35</v>
      </c>
      <c r="W1968" s="13">
        <f>SUMIFS('Fielding Data'!G:G, 'Fielding Data'!$A:$A, $A1968)</f>
        <v>0</v>
      </c>
      <c r="X1968" s="13">
        <f>SUMIFS('Fielding Data'!H:H, 'Fielding Data'!$A:$A, $A1968)</f>
        <v>6</v>
      </c>
    </row>
    <row r="1969" spans="1:24" x14ac:dyDescent="0.3">
      <c r="A1969" s="13" t="str">
        <f t="shared" si="61"/>
        <v>pascuva012011</v>
      </c>
      <c r="B1969" s="16" t="s">
        <v>481</v>
      </c>
      <c r="C1969" s="16">
        <v>2011</v>
      </c>
      <c r="D1969" s="16">
        <v>10</v>
      </c>
      <c r="E1969" s="16">
        <v>11</v>
      </c>
      <c r="F1969" s="16">
        <v>1</v>
      </c>
      <c r="G1969" s="16">
        <v>3</v>
      </c>
      <c r="H1969" s="16">
        <v>0</v>
      </c>
      <c r="I1969" s="16">
        <v>0</v>
      </c>
      <c r="J1969" s="16">
        <v>1</v>
      </c>
      <c r="K1969" s="16">
        <v>2</v>
      </c>
      <c r="L1969" s="16">
        <v>0</v>
      </c>
      <c r="M1969" s="16">
        <v>0</v>
      </c>
      <c r="N1969" s="16">
        <v>0</v>
      </c>
      <c r="O1969" s="16">
        <v>3</v>
      </c>
      <c r="P1969" s="13" t="str">
        <f t="shared" si="60"/>
        <v>1B</v>
      </c>
      <c r="Q1969" s="13">
        <f>IFERROR(VLOOKUP($A1969, 'Fielding Data'!$A$1:$H$12056, 5, 0), 0)</f>
        <v>4</v>
      </c>
      <c r="R1969" s="13">
        <f>IFERROR(VLOOKUP($A1969, 'Fielding Data'!$A$1:$H$12056, 6, 0), 0)</f>
        <v>0</v>
      </c>
      <c r="S1969" s="13">
        <f>IFERROR(VLOOKUP($A1969, 'Fielding Data'!$A$1:$H$12056, 7, 0), 0)</f>
        <v>1</v>
      </c>
      <c r="T1969" s="13">
        <f>IFERROR(VLOOKUP($A1969, 'Fielding Data'!$A$1:$H$12056, 8, 0), 0)</f>
        <v>1</v>
      </c>
      <c r="U1969" s="13">
        <f>SUMIFS('Fielding Data'!E:E, 'Fielding Data'!$A:$A, $A1969)</f>
        <v>4</v>
      </c>
      <c r="V1969" s="13">
        <f>SUMIFS('Fielding Data'!F:F, 'Fielding Data'!$A:$A, $A1969)</f>
        <v>0</v>
      </c>
      <c r="W1969" s="13">
        <f>SUMIFS('Fielding Data'!G:G, 'Fielding Data'!$A:$A, $A1969)</f>
        <v>1</v>
      </c>
      <c r="X1969" s="13">
        <f>SUMIFS('Fielding Data'!H:H, 'Fielding Data'!$A:$A, $A1969)</f>
        <v>1</v>
      </c>
    </row>
    <row r="1970" spans="1:24" x14ac:dyDescent="0.3">
      <c r="A1970" s="13" t="str">
        <f t="shared" si="61"/>
        <v>paterjo012011</v>
      </c>
      <c r="B1970" s="16" t="s">
        <v>1579</v>
      </c>
      <c r="C1970" s="16">
        <v>2011</v>
      </c>
      <c r="D1970" s="16">
        <v>62</v>
      </c>
      <c r="E1970" s="16">
        <v>0</v>
      </c>
      <c r="F1970" s="16">
        <v>0</v>
      </c>
      <c r="G1970" s="16">
        <v>0</v>
      </c>
      <c r="H1970" s="16">
        <v>0</v>
      </c>
      <c r="I1970" s="16">
        <v>0</v>
      </c>
      <c r="J1970" s="16">
        <v>0</v>
      </c>
      <c r="K1970" s="16">
        <v>0</v>
      </c>
      <c r="L1970" s="16">
        <v>0</v>
      </c>
      <c r="M1970" s="16">
        <v>0</v>
      </c>
      <c r="N1970" s="16">
        <v>0</v>
      </c>
      <c r="O1970" s="16">
        <v>0</v>
      </c>
      <c r="P1970" s="13" t="str">
        <f t="shared" si="60"/>
        <v>P</v>
      </c>
      <c r="Q1970" s="13">
        <f>IFERROR(VLOOKUP($A1970, 'Fielding Data'!$A$1:$H$12056, 5, 0), 0)</f>
        <v>3</v>
      </c>
      <c r="R1970" s="13">
        <f>IFERROR(VLOOKUP($A1970, 'Fielding Data'!$A$1:$H$12056, 6, 0), 0)</f>
        <v>10</v>
      </c>
      <c r="S1970" s="13">
        <f>IFERROR(VLOOKUP($A1970, 'Fielding Data'!$A$1:$H$12056, 7, 0), 0)</f>
        <v>1</v>
      </c>
      <c r="T1970" s="13">
        <f>IFERROR(VLOOKUP($A1970, 'Fielding Data'!$A$1:$H$12056, 8, 0), 0)</f>
        <v>0</v>
      </c>
      <c r="U1970" s="13">
        <f>SUMIFS('Fielding Data'!E:E, 'Fielding Data'!$A:$A, $A1970)</f>
        <v>3</v>
      </c>
      <c r="V1970" s="13">
        <f>SUMIFS('Fielding Data'!F:F, 'Fielding Data'!$A:$A, $A1970)</f>
        <v>10</v>
      </c>
      <c r="W1970" s="13">
        <f>SUMIFS('Fielding Data'!G:G, 'Fielding Data'!$A:$A, $A1970)</f>
        <v>1</v>
      </c>
      <c r="X1970" s="13">
        <f>SUMIFS('Fielding Data'!H:H, 'Fielding Data'!$A:$A, $A1970)</f>
        <v>0</v>
      </c>
    </row>
    <row r="1971" spans="1:24" x14ac:dyDescent="0.3">
      <c r="A1971" s="13" t="str">
        <f t="shared" si="61"/>
        <v>patteer012011</v>
      </c>
      <c r="B1971" s="16" t="s">
        <v>833</v>
      </c>
      <c r="C1971" s="16">
        <v>2011</v>
      </c>
      <c r="D1971" s="16">
        <v>47</v>
      </c>
      <c r="E1971" s="16">
        <v>89</v>
      </c>
      <c r="F1971" s="16">
        <v>8</v>
      </c>
      <c r="G1971" s="16">
        <v>16</v>
      </c>
      <c r="H1971" s="16">
        <v>2</v>
      </c>
      <c r="I1971" s="16">
        <v>1</v>
      </c>
      <c r="J1971" s="16">
        <v>2</v>
      </c>
      <c r="K1971" s="16">
        <v>8</v>
      </c>
      <c r="L1971" s="16">
        <v>8</v>
      </c>
      <c r="M1971" s="16">
        <v>2</v>
      </c>
      <c r="N1971" s="16">
        <v>12</v>
      </c>
      <c r="O1971" s="16">
        <v>22</v>
      </c>
      <c r="P1971" s="13" t="str">
        <f t="shared" si="60"/>
        <v>2B</v>
      </c>
      <c r="Q1971" s="13">
        <f>IFERROR(VLOOKUP($A1971, 'Fielding Data'!$A$1:$H$12056, 5, 0), 0)</f>
        <v>20</v>
      </c>
      <c r="R1971" s="13">
        <f>IFERROR(VLOOKUP($A1971, 'Fielding Data'!$A$1:$H$12056, 6, 0), 0)</f>
        <v>19</v>
      </c>
      <c r="S1971" s="13">
        <f>IFERROR(VLOOKUP($A1971, 'Fielding Data'!$A$1:$H$12056, 7, 0), 0)</f>
        <v>2</v>
      </c>
      <c r="T1971" s="13">
        <f>IFERROR(VLOOKUP($A1971, 'Fielding Data'!$A$1:$H$12056, 8, 0), 0)</f>
        <v>8</v>
      </c>
      <c r="U1971" s="13">
        <f>SUMIFS('Fielding Data'!E:E, 'Fielding Data'!$A:$A, $A1971)</f>
        <v>54</v>
      </c>
      <c r="V1971" s="13">
        <f>SUMIFS('Fielding Data'!F:F, 'Fielding Data'!$A:$A, $A1971)</f>
        <v>19</v>
      </c>
      <c r="W1971" s="13">
        <f>SUMIFS('Fielding Data'!G:G, 'Fielding Data'!$A:$A, $A1971)</f>
        <v>2</v>
      </c>
      <c r="X1971" s="13">
        <f>SUMIFS('Fielding Data'!H:H, 'Fielding Data'!$A:$A, $A1971)</f>
        <v>8</v>
      </c>
    </row>
    <row r="1972" spans="1:24" x14ac:dyDescent="0.3">
      <c r="A1972" s="13" t="str">
        <f t="shared" si="61"/>
        <v>pattotr012011</v>
      </c>
      <c r="B1972" s="16" t="s">
        <v>834</v>
      </c>
      <c r="C1972" s="16">
        <v>2011</v>
      </c>
      <c r="D1972" s="16">
        <v>20</v>
      </c>
      <c r="E1972" s="16">
        <v>0</v>
      </c>
      <c r="F1972" s="16">
        <v>0</v>
      </c>
      <c r="G1972" s="16">
        <v>0</v>
      </c>
      <c r="H1972" s="16">
        <v>0</v>
      </c>
      <c r="I1972" s="16">
        <v>0</v>
      </c>
      <c r="J1972" s="16">
        <v>0</v>
      </c>
      <c r="K1972" s="16">
        <v>0</v>
      </c>
      <c r="L1972" s="16">
        <v>0</v>
      </c>
      <c r="M1972" s="16">
        <v>0</v>
      </c>
      <c r="N1972" s="16">
        <v>0</v>
      </c>
      <c r="O1972" s="16">
        <v>0</v>
      </c>
      <c r="P1972" s="13" t="str">
        <f t="shared" si="60"/>
        <v>P</v>
      </c>
      <c r="Q1972" s="13">
        <f>IFERROR(VLOOKUP($A1972, 'Fielding Data'!$A$1:$H$12056, 5, 0), 0)</f>
        <v>2</v>
      </c>
      <c r="R1972" s="13">
        <f>IFERROR(VLOOKUP($A1972, 'Fielding Data'!$A$1:$H$12056, 6, 0), 0)</f>
        <v>2</v>
      </c>
      <c r="S1972" s="13">
        <f>IFERROR(VLOOKUP($A1972, 'Fielding Data'!$A$1:$H$12056, 7, 0), 0)</f>
        <v>0</v>
      </c>
      <c r="T1972" s="13">
        <f>IFERROR(VLOOKUP($A1972, 'Fielding Data'!$A$1:$H$12056, 8, 0), 0)</f>
        <v>0</v>
      </c>
      <c r="U1972" s="13">
        <f>SUMIFS('Fielding Data'!E:E, 'Fielding Data'!$A:$A, $A1972)</f>
        <v>2</v>
      </c>
      <c r="V1972" s="13">
        <f>SUMIFS('Fielding Data'!F:F, 'Fielding Data'!$A:$A, $A1972)</f>
        <v>2</v>
      </c>
      <c r="W1972" s="13">
        <f>SUMIFS('Fielding Data'!G:G, 'Fielding Data'!$A:$A, $A1972)</f>
        <v>0</v>
      </c>
      <c r="X1972" s="13">
        <f>SUMIFS('Fielding Data'!H:H, 'Fielding Data'!$A:$A, $A1972)</f>
        <v>0</v>
      </c>
    </row>
    <row r="1973" spans="1:24" x14ac:dyDescent="0.3">
      <c r="A1973" s="13" t="str">
        <f t="shared" si="61"/>
        <v>pauliro012011</v>
      </c>
      <c r="B1973" s="16" t="s">
        <v>582</v>
      </c>
      <c r="C1973" s="16">
        <v>2011</v>
      </c>
      <c r="D1973" s="16">
        <v>78</v>
      </c>
      <c r="E1973" s="16">
        <v>228</v>
      </c>
      <c r="F1973" s="16">
        <v>19</v>
      </c>
      <c r="G1973" s="16">
        <v>61</v>
      </c>
      <c r="H1973" s="16">
        <v>13</v>
      </c>
      <c r="I1973" s="16">
        <v>0</v>
      </c>
      <c r="J1973" s="16">
        <v>2</v>
      </c>
      <c r="K1973" s="16">
        <v>19</v>
      </c>
      <c r="L1973" s="16">
        <v>0</v>
      </c>
      <c r="M1973" s="16">
        <v>0</v>
      </c>
      <c r="N1973" s="16">
        <v>15</v>
      </c>
      <c r="O1973" s="16">
        <v>38</v>
      </c>
      <c r="P1973" s="13" t="str">
        <f t="shared" si="60"/>
        <v>C</v>
      </c>
      <c r="Q1973" s="13">
        <f>IFERROR(VLOOKUP($A1973, 'Fielding Data'!$A$1:$H$12056, 5, 0), 0)</f>
        <v>375</v>
      </c>
      <c r="R1973" s="13">
        <f>IFERROR(VLOOKUP($A1973, 'Fielding Data'!$A$1:$H$12056, 6, 0), 0)</f>
        <v>30</v>
      </c>
      <c r="S1973" s="13">
        <f>IFERROR(VLOOKUP($A1973, 'Fielding Data'!$A$1:$H$12056, 7, 0), 0)</f>
        <v>7</v>
      </c>
      <c r="T1973" s="13">
        <f>IFERROR(VLOOKUP($A1973, 'Fielding Data'!$A$1:$H$12056, 8, 0), 0)</f>
        <v>3</v>
      </c>
      <c r="U1973" s="13">
        <f>SUMIFS('Fielding Data'!E:E, 'Fielding Data'!$A:$A, $A1973)</f>
        <v>375</v>
      </c>
      <c r="V1973" s="13">
        <f>SUMIFS('Fielding Data'!F:F, 'Fielding Data'!$A:$A, $A1973)</f>
        <v>30</v>
      </c>
      <c r="W1973" s="13">
        <f>SUMIFS('Fielding Data'!G:G, 'Fielding Data'!$A:$A, $A1973)</f>
        <v>7</v>
      </c>
      <c r="X1973" s="13">
        <f>SUMIFS('Fielding Data'!H:H, 'Fielding Data'!$A:$A, $A1973)</f>
        <v>3</v>
      </c>
    </row>
    <row r="1974" spans="1:24" x14ac:dyDescent="0.3">
      <c r="A1974" s="13" t="str">
        <f t="shared" si="61"/>
        <v>pavanca012011</v>
      </c>
      <c r="B1974" s="16" t="s">
        <v>170</v>
      </c>
      <c r="C1974" s="16">
        <v>2011</v>
      </c>
      <c r="D1974" s="16">
        <v>33</v>
      </c>
      <c r="E1974" s="16">
        <v>6</v>
      </c>
      <c r="F1974" s="16">
        <v>0</v>
      </c>
      <c r="G1974" s="16">
        <v>0</v>
      </c>
      <c r="H1974" s="16">
        <v>0</v>
      </c>
      <c r="I1974" s="16">
        <v>0</v>
      </c>
      <c r="J1974" s="16">
        <v>0</v>
      </c>
      <c r="K1974" s="16">
        <v>0</v>
      </c>
      <c r="L1974" s="16">
        <v>0</v>
      </c>
      <c r="M1974" s="16">
        <v>0</v>
      </c>
      <c r="N1974" s="16">
        <v>0</v>
      </c>
      <c r="O1974" s="16">
        <v>4</v>
      </c>
      <c r="P1974" s="13" t="str">
        <f t="shared" si="60"/>
        <v>P</v>
      </c>
      <c r="Q1974" s="13">
        <f>IFERROR(VLOOKUP($A1974, 'Fielding Data'!$A$1:$H$12056, 5, 0), 0)</f>
        <v>16</v>
      </c>
      <c r="R1974" s="13">
        <f>IFERROR(VLOOKUP($A1974, 'Fielding Data'!$A$1:$H$12056, 6, 0), 0)</f>
        <v>39</v>
      </c>
      <c r="S1974" s="13">
        <f>IFERROR(VLOOKUP($A1974, 'Fielding Data'!$A$1:$H$12056, 7, 0), 0)</f>
        <v>2</v>
      </c>
      <c r="T1974" s="13">
        <f>IFERROR(VLOOKUP($A1974, 'Fielding Data'!$A$1:$H$12056, 8, 0), 0)</f>
        <v>4</v>
      </c>
      <c r="U1974" s="13">
        <f>SUMIFS('Fielding Data'!E:E, 'Fielding Data'!$A:$A, $A1974)</f>
        <v>16</v>
      </c>
      <c r="V1974" s="13">
        <f>SUMIFS('Fielding Data'!F:F, 'Fielding Data'!$A:$A, $A1974)</f>
        <v>39</v>
      </c>
      <c r="W1974" s="13">
        <f>SUMIFS('Fielding Data'!G:G, 'Fielding Data'!$A:$A, $A1974)</f>
        <v>2</v>
      </c>
      <c r="X1974" s="13">
        <f>SUMIFS('Fielding Data'!H:H, 'Fielding Data'!$A:$A, $A1974)</f>
        <v>4</v>
      </c>
    </row>
    <row r="1975" spans="1:24" x14ac:dyDescent="0.3">
      <c r="A1975" s="13" t="str">
        <f t="shared" si="61"/>
        <v>peacobr012011</v>
      </c>
      <c r="B1975" s="16" t="s">
        <v>1580</v>
      </c>
      <c r="C1975" s="16">
        <v>2011</v>
      </c>
      <c r="D1975" s="16">
        <v>3</v>
      </c>
      <c r="E1975" s="16">
        <v>4</v>
      </c>
      <c r="F1975" s="16">
        <v>0</v>
      </c>
      <c r="G1975" s="16">
        <v>0</v>
      </c>
      <c r="H1975" s="16">
        <v>0</v>
      </c>
      <c r="I1975" s="16">
        <v>0</v>
      </c>
      <c r="J1975" s="16">
        <v>0</v>
      </c>
      <c r="K1975" s="16">
        <v>0</v>
      </c>
      <c r="L1975" s="16">
        <v>0</v>
      </c>
      <c r="M1975" s="16">
        <v>0</v>
      </c>
      <c r="N1975" s="16">
        <v>0</v>
      </c>
      <c r="O1975" s="16">
        <v>2</v>
      </c>
      <c r="P1975" s="13" t="str">
        <f t="shared" si="60"/>
        <v>P</v>
      </c>
      <c r="Q1975" s="13">
        <f>IFERROR(VLOOKUP($A1975, 'Fielding Data'!$A$1:$H$12056, 5, 0), 0)</f>
        <v>1</v>
      </c>
      <c r="R1975" s="13">
        <f>IFERROR(VLOOKUP($A1975, 'Fielding Data'!$A$1:$H$12056, 6, 0), 0)</f>
        <v>0</v>
      </c>
      <c r="S1975" s="13">
        <f>IFERROR(VLOOKUP($A1975, 'Fielding Data'!$A$1:$H$12056, 7, 0), 0)</f>
        <v>0</v>
      </c>
      <c r="T1975" s="13">
        <f>IFERROR(VLOOKUP($A1975, 'Fielding Data'!$A$1:$H$12056, 8, 0), 0)</f>
        <v>0</v>
      </c>
      <c r="U1975" s="13">
        <f>SUMIFS('Fielding Data'!E:E, 'Fielding Data'!$A:$A, $A1975)</f>
        <v>1</v>
      </c>
      <c r="V1975" s="13">
        <f>SUMIFS('Fielding Data'!F:F, 'Fielding Data'!$A:$A, $A1975)</f>
        <v>0</v>
      </c>
      <c r="W1975" s="13">
        <f>SUMIFS('Fielding Data'!G:G, 'Fielding Data'!$A:$A, $A1975)</f>
        <v>0</v>
      </c>
      <c r="X1975" s="13">
        <f>SUMIFS('Fielding Data'!H:H, 'Fielding Data'!$A:$A, $A1975)</f>
        <v>0</v>
      </c>
    </row>
    <row r="1976" spans="1:24" x14ac:dyDescent="0.3">
      <c r="A1976" s="13" t="str">
        <f t="shared" si="61"/>
        <v>pearcst012011</v>
      </c>
      <c r="B1976" s="16" t="s">
        <v>836</v>
      </c>
      <c r="C1976" s="16">
        <v>2011</v>
      </c>
      <c r="D1976" s="16">
        <v>50</v>
      </c>
      <c r="E1976" s="16">
        <v>94</v>
      </c>
      <c r="F1976" s="16">
        <v>8</v>
      </c>
      <c r="G1976" s="16">
        <v>19</v>
      </c>
      <c r="H1976" s="16">
        <v>2</v>
      </c>
      <c r="I1976" s="16">
        <v>0</v>
      </c>
      <c r="J1976" s="16">
        <v>1</v>
      </c>
      <c r="K1976" s="16">
        <v>10</v>
      </c>
      <c r="L1976" s="16">
        <v>0</v>
      </c>
      <c r="M1976" s="16">
        <v>0</v>
      </c>
      <c r="N1976" s="16">
        <v>7</v>
      </c>
      <c r="O1976" s="16">
        <v>21</v>
      </c>
      <c r="P1976" s="13" t="str">
        <f t="shared" si="60"/>
        <v>1B</v>
      </c>
      <c r="Q1976" s="13">
        <f>IFERROR(VLOOKUP($A1976, 'Fielding Data'!$A$1:$H$12056, 5, 0), 0)</f>
        <v>81</v>
      </c>
      <c r="R1976" s="13">
        <f>IFERROR(VLOOKUP($A1976, 'Fielding Data'!$A$1:$H$12056, 6, 0), 0)</f>
        <v>9</v>
      </c>
      <c r="S1976" s="13">
        <f>IFERROR(VLOOKUP($A1976, 'Fielding Data'!$A$1:$H$12056, 7, 0), 0)</f>
        <v>1</v>
      </c>
      <c r="T1976" s="13">
        <f>IFERROR(VLOOKUP($A1976, 'Fielding Data'!$A$1:$H$12056, 8, 0), 0)</f>
        <v>9</v>
      </c>
      <c r="U1976" s="13">
        <f>SUMIFS('Fielding Data'!E:E, 'Fielding Data'!$A:$A, $A1976)</f>
        <v>91</v>
      </c>
      <c r="V1976" s="13">
        <f>SUMIFS('Fielding Data'!F:F, 'Fielding Data'!$A:$A, $A1976)</f>
        <v>20</v>
      </c>
      <c r="W1976" s="13">
        <f>SUMIFS('Fielding Data'!G:G, 'Fielding Data'!$A:$A, $A1976)</f>
        <v>4</v>
      </c>
      <c r="X1976" s="13">
        <f>SUMIFS('Fielding Data'!H:H, 'Fielding Data'!$A:$A, $A1976)</f>
        <v>10</v>
      </c>
    </row>
    <row r="1977" spans="1:24" x14ac:dyDescent="0.3">
      <c r="A1977" s="13" t="str">
        <f t="shared" si="61"/>
        <v>peavyja012011</v>
      </c>
      <c r="B1977" s="16" t="s">
        <v>323</v>
      </c>
      <c r="C1977" s="16">
        <v>2011</v>
      </c>
      <c r="D1977" s="16">
        <v>19</v>
      </c>
      <c r="E1977" s="16">
        <v>1</v>
      </c>
      <c r="F1977" s="16">
        <v>0</v>
      </c>
      <c r="G1977" s="16">
        <v>0</v>
      </c>
      <c r="H1977" s="16">
        <v>0</v>
      </c>
      <c r="I1977" s="16">
        <v>0</v>
      </c>
      <c r="J1977" s="16">
        <v>0</v>
      </c>
      <c r="K1977" s="16">
        <v>0</v>
      </c>
      <c r="L1977" s="16">
        <v>0</v>
      </c>
      <c r="M1977" s="16">
        <v>0</v>
      </c>
      <c r="N1977" s="16">
        <v>1</v>
      </c>
      <c r="O1977" s="16">
        <v>0</v>
      </c>
      <c r="P1977" s="13" t="str">
        <f t="shared" si="60"/>
        <v>P</v>
      </c>
      <c r="Q1977" s="13">
        <f>IFERROR(VLOOKUP($A1977, 'Fielding Data'!$A$1:$H$12056, 5, 0), 0)</f>
        <v>9</v>
      </c>
      <c r="R1977" s="13">
        <f>IFERROR(VLOOKUP($A1977, 'Fielding Data'!$A$1:$H$12056, 6, 0), 0)</f>
        <v>6</v>
      </c>
      <c r="S1977" s="13">
        <f>IFERROR(VLOOKUP($A1977, 'Fielding Data'!$A$1:$H$12056, 7, 0), 0)</f>
        <v>1</v>
      </c>
      <c r="T1977" s="13">
        <f>IFERROR(VLOOKUP($A1977, 'Fielding Data'!$A$1:$H$12056, 8, 0), 0)</f>
        <v>0</v>
      </c>
      <c r="U1977" s="13">
        <f>SUMIFS('Fielding Data'!E:E, 'Fielding Data'!$A:$A, $A1977)</f>
        <v>9</v>
      </c>
      <c r="V1977" s="13">
        <f>SUMIFS('Fielding Data'!F:F, 'Fielding Data'!$A:$A, $A1977)</f>
        <v>6</v>
      </c>
      <c r="W1977" s="13">
        <f>SUMIFS('Fielding Data'!G:G, 'Fielding Data'!$A:$A, $A1977)</f>
        <v>1</v>
      </c>
      <c r="X1977" s="13">
        <f>SUMIFS('Fielding Data'!H:H, 'Fielding Data'!$A:$A, $A1977)</f>
        <v>0</v>
      </c>
    </row>
    <row r="1978" spans="1:24" x14ac:dyDescent="0.3">
      <c r="A1978" s="13" t="str">
        <f t="shared" si="61"/>
        <v>pedrodu012011</v>
      </c>
      <c r="B1978" s="16" t="s">
        <v>707</v>
      </c>
      <c r="C1978" s="16">
        <v>2011</v>
      </c>
      <c r="D1978" s="16">
        <v>159</v>
      </c>
      <c r="E1978" s="16">
        <v>635</v>
      </c>
      <c r="F1978" s="16">
        <v>102</v>
      </c>
      <c r="G1978" s="16">
        <v>195</v>
      </c>
      <c r="H1978" s="16">
        <v>37</v>
      </c>
      <c r="I1978" s="16">
        <v>3</v>
      </c>
      <c r="J1978" s="16">
        <v>21</v>
      </c>
      <c r="K1978" s="16">
        <v>91</v>
      </c>
      <c r="L1978" s="16">
        <v>26</v>
      </c>
      <c r="M1978" s="16">
        <v>8</v>
      </c>
      <c r="N1978" s="16">
        <v>86</v>
      </c>
      <c r="O1978" s="16">
        <v>85</v>
      </c>
      <c r="P1978" s="13" t="str">
        <f t="shared" si="60"/>
        <v>2B</v>
      </c>
      <c r="Q1978" s="13">
        <f>IFERROR(VLOOKUP($A1978, 'Fielding Data'!$A$1:$H$12056, 5, 0), 0)</f>
        <v>290</v>
      </c>
      <c r="R1978" s="13">
        <f>IFERROR(VLOOKUP($A1978, 'Fielding Data'!$A$1:$H$12056, 6, 0), 0)</f>
        <v>425</v>
      </c>
      <c r="S1978" s="13">
        <f>IFERROR(VLOOKUP($A1978, 'Fielding Data'!$A$1:$H$12056, 7, 0), 0)</f>
        <v>7</v>
      </c>
      <c r="T1978" s="13">
        <f>IFERROR(VLOOKUP($A1978, 'Fielding Data'!$A$1:$H$12056, 8, 0), 0)</f>
        <v>81</v>
      </c>
      <c r="U1978" s="13">
        <f>SUMIFS('Fielding Data'!E:E, 'Fielding Data'!$A:$A, $A1978)</f>
        <v>290</v>
      </c>
      <c r="V1978" s="13">
        <f>SUMIFS('Fielding Data'!F:F, 'Fielding Data'!$A:$A, $A1978)</f>
        <v>425</v>
      </c>
      <c r="W1978" s="13">
        <f>SUMIFS('Fielding Data'!G:G, 'Fielding Data'!$A:$A, $A1978)</f>
        <v>7</v>
      </c>
      <c r="X1978" s="13">
        <f>SUMIFS('Fielding Data'!H:H, 'Fielding Data'!$A:$A, $A1978)</f>
        <v>81</v>
      </c>
    </row>
    <row r="1979" spans="1:24" x14ac:dyDescent="0.3">
      <c r="A1979" s="13" t="str">
        <f t="shared" si="61"/>
        <v>pegueca012011</v>
      </c>
      <c r="B1979" s="16" t="s">
        <v>1581</v>
      </c>
      <c r="C1979" s="16">
        <v>2011</v>
      </c>
      <c r="D1979" s="16">
        <v>46</v>
      </c>
      <c r="E1979" s="16">
        <v>143</v>
      </c>
      <c r="F1979" s="16">
        <v>14</v>
      </c>
      <c r="G1979" s="16">
        <v>28</v>
      </c>
      <c r="H1979" s="16">
        <v>3</v>
      </c>
      <c r="I1979" s="16">
        <v>2</v>
      </c>
      <c r="J1979" s="16">
        <v>6</v>
      </c>
      <c r="K1979" s="16">
        <v>19</v>
      </c>
      <c r="L1979" s="16">
        <v>0</v>
      </c>
      <c r="M1979" s="16">
        <v>1</v>
      </c>
      <c r="N1979" s="16">
        <v>8</v>
      </c>
      <c r="O1979" s="16">
        <v>54</v>
      </c>
      <c r="P1979" s="13" t="str">
        <f t="shared" si="60"/>
        <v>LF</v>
      </c>
      <c r="Q1979" s="13">
        <f>IFERROR(VLOOKUP($A1979, 'Fielding Data'!$A$1:$H$12056, 5, 0), 0)</f>
        <v>0</v>
      </c>
      <c r="R1979" s="13">
        <f>IFERROR(VLOOKUP($A1979, 'Fielding Data'!$A$1:$H$12056, 6, 0), 0)</f>
        <v>0</v>
      </c>
      <c r="S1979" s="13">
        <f>IFERROR(VLOOKUP($A1979, 'Fielding Data'!$A$1:$H$12056, 7, 0), 0)</f>
        <v>0</v>
      </c>
      <c r="T1979" s="13">
        <f>IFERROR(VLOOKUP($A1979, 'Fielding Data'!$A$1:$H$12056, 8, 0), 0)</f>
        <v>0</v>
      </c>
      <c r="U1979" s="13">
        <f>SUMIFS('Fielding Data'!E:E, 'Fielding Data'!$A:$A, $A1979)</f>
        <v>82</v>
      </c>
      <c r="V1979" s="13">
        <f>SUMIFS('Fielding Data'!F:F, 'Fielding Data'!$A:$A, $A1979)</f>
        <v>3</v>
      </c>
      <c r="W1979" s="13">
        <f>SUMIFS('Fielding Data'!G:G, 'Fielding Data'!$A:$A, $A1979)</f>
        <v>1</v>
      </c>
      <c r="X1979" s="13">
        <f>SUMIFS('Fielding Data'!H:H, 'Fielding Data'!$A:$A, $A1979)</f>
        <v>2</v>
      </c>
    </row>
    <row r="1980" spans="1:24" x14ac:dyDescent="0.3">
      <c r="A1980" s="13" t="str">
        <f t="shared" si="61"/>
        <v>pelfrmi012011</v>
      </c>
      <c r="B1980" s="16" t="s">
        <v>708</v>
      </c>
      <c r="C1980" s="16">
        <v>2011</v>
      </c>
      <c r="D1980" s="16">
        <v>34</v>
      </c>
      <c r="E1980" s="16">
        <v>55</v>
      </c>
      <c r="F1980" s="16">
        <v>1</v>
      </c>
      <c r="G1980" s="16">
        <v>6</v>
      </c>
      <c r="H1980" s="16">
        <v>2</v>
      </c>
      <c r="I1980" s="16">
        <v>0</v>
      </c>
      <c r="J1980" s="16">
        <v>0</v>
      </c>
      <c r="K1980" s="16">
        <v>4</v>
      </c>
      <c r="L1980" s="16">
        <v>0</v>
      </c>
      <c r="M1980" s="16">
        <v>0</v>
      </c>
      <c r="N1980" s="16">
        <v>4</v>
      </c>
      <c r="O1980" s="16">
        <v>14</v>
      </c>
      <c r="P1980" s="13" t="str">
        <f t="shared" si="60"/>
        <v>P</v>
      </c>
      <c r="Q1980" s="13">
        <f>IFERROR(VLOOKUP($A1980, 'Fielding Data'!$A$1:$H$12056, 5, 0), 0)</f>
        <v>15</v>
      </c>
      <c r="R1980" s="13">
        <f>IFERROR(VLOOKUP($A1980, 'Fielding Data'!$A$1:$H$12056, 6, 0), 0)</f>
        <v>25</v>
      </c>
      <c r="S1980" s="13">
        <f>IFERROR(VLOOKUP($A1980, 'Fielding Data'!$A$1:$H$12056, 7, 0), 0)</f>
        <v>1</v>
      </c>
      <c r="T1980" s="13">
        <f>IFERROR(VLOOKUP($A1980, 'Fielding Data'!$A$1:$H$12056, 8, 0), 0)</f>
        <v>1</v>
      </c>
      <c r="U1980" s="13">
        <f>SUMIFS('Fielding Data'!E:E, 'Fielding Data'!$A:$A, $A1980)</f>
        <v>15</v>
      </c>
      <c r="V1980" s="13">
        <f>SUMIFS('Fielding Data'!F:F, 'Fielding Data'!$A:$A, $A1980)</f>
        <v>25</v>
      </c>
      <c r="W1980" s="13">
        <f>SUMIFS('Fielding Data'!G:G, 'Fielding Data'!$A:$A, $A1980)</f>
        <v>1</v>
      </c>
      <c r="X1980" s="13">
        <f>SUMIFS('Fielding Data'!H:H, 'Fielding Data'!$A:$A, $A1980)</f>
        <v>1</v>
      </c>
    </row>
    <row r="1981" spans="1:24" x14ac:dyDescent="0.3">
      <c r="A1981" s="13" t="str">
        <f t="shared" si="61"/>
        <v>penabr012011</v>
      </c>
      <c r="B1981" s="16" t="s">
        <v>583</v>
      </c>
      <c r="C1981" s="16">
        <v>2011</v>
      </c>
      <c r="D1981" s="16">
        <v>72</v>
      </c>
      <c r="E1981" s="16">
        <v>222</v>
      </c>
      <c r="F1981" s="16">
        <v>17</v>
      </c>
      <c r="G1981" s="16">
        <v>55</v>
      </c>
      <c r="H1981" s="16">
        <v>11</v>
      </c>
      <c r="I1981" s="16">
        <v>0</v>
      </c>
      <c r="J1981" s="16">
        <v>3</v>
      </c>
      <c r="K1981" s="16">
        <v>24</v>
      </c>
      <c r="L1981" s="16">
        <v>0</v>
      </c>
      <c r="M1981" s="16">
        <v>0</v>
      </c>
      <c r="N1981" s="16">
        <v>12</v>
      </c>
      <c r="O1981" s="16">
        <v>24</v>
      </c>
      <c r="P1981" s="13" t="str">
        <f t="shared" si="60"/>
        <v>C</v>
      </c>
      <c r="Q1981" s="13">
        <f>IFERROR(VLOOKUP($A1981, 'Fielding Data'!$A$1:$H$12056, 5, 0), 0)</f>
        <v>417</v>
      </c>
      <c r="R1981" s="13">
        <f>IFERROR(VLOOKUP($A1981, 'Fielding Data'!$A$1:$H$12056, 6, 0), 0)</f>
        <v>25</v>
      </c>
      <c r="S1981" s="13">
        <f>IFERROR(VLOOKUP($A1981, 'Fielding Data'!$A$1:$H$12056, 7, 0), 0)</f>
        <v>2</v>
      </c>
      <c r="T1981" s="13">
        <f>IFERROR(VLOOKUP($A1981, 'Fielding Data'!$A$1:$H$12056, 8, 0), 0)</f>
        <v>6</v>
      </c>
      <c r="U1981" s="13">
        <f>SUMIFS('Fielding Data'!E:E, 'Fielding Data'!$A:$A, $A1981)</f>
        <v>417</v>
      </c>
      <c r="V1981" s="13">
        <f>SUMIFS('Fielding Data'!F:F, 'Fielding Data'!$A:$A, $A1981)</f>
        <v>25</v>
      </c>
      <c r="W1981" s="13">
        <f>SUMIFS('Fielding Data'!G:G, 'Fielding Data'!$A:$A, $A1981)</f>
        <v>2</v>
      </c>
      <c r="X1981" s="13">
        <f>SUMIFS('Fielding Data'!H:H, 'Fielding Data'!$A:$A, $A1981)</f>
        <v>6</v>
      </c>
    </row>
    <row r="1982" spans="1:24" x14ac:dyDescent="0.3">
      <c r="A1982" s="13" t="str">
        <f t="shared" si="61"/>
        <v>penaca012011</v>
      </c>
      <c r="B1982" s="16" t="s">
        <v>262</v>
      </c>
      <c r="C1982" s="16">
        <v>2011</v>
      </c>
      <c r="D1982" s="16">
        <v>153</v>
      </c>
      <c r="E1982" s="16">
        <v>493</v>
      </c>
      <c r="F1982" s="16">
        <v>72</v>
      </c>
      <c r="G1982" s="16">
        <v>111</v>
      </c>
      <c r="H1982" s="16">
        <v>27</v>
      </c>
      <c r="I1982" s="16">
        <v>3</v>
      </c>
      <c r="J1982" s="16">
        <v>28</v>
      </c>
      <c r="K1982" s="16">
        <v>80</v>
      </c>
      <c r="L1982" s="16">
        <v>2</v>
      </c>
      <c r="M1982" s="16">
        <v>2</v>
      </c>
      <c r="N1982" s="16">
        <v>101</v>
      </c>
      <c r="O1982" s="16">
        <v>161</v>
      </c>
      <c r="P1982" s="13" t="str">
        <f t="shared" si="60"/>
        <v>1B</v>
      </c>
      <c r="Q1982" s="13">
        <f>IFERROR(VLOOKUP($A1982, 'Fielding Data'!$A$1:$H$12056, 5, 0), 0)</f>
        <v>1116</v>
      </c>
      <c r="R1982" s="13">
        <f>IFERROR(VLOOKUP($A1982, 'Fielding Data'!$A$1:$H$12056, 6, 0), 0)</f>
        <v>88</v>
      </c>
      <c r="S1982" s="13">
        <f>IFERROR(VLOOKUP($A1982, 'Fielding Data'!$A$1:$H$12056, 7, 0), 0)</f>
        <v>8</v>
      </c>
      <c r="T1982" s="13">
        <f>IFERROR(VLOOKUP($A1982, 'Fielding Data'!$A$1:$H$12056, 8, 0), 0)</f>
        <v>104</v>
      </c>
      <c r="U1982" s="13">
        <f>SUMIFS('Fielding Data'!E:E, 'Fielding Data'!$A:$A, $A1982)</f>
        <v>1116</v>
      </c>
      <c r="V1982" s="13">
        <f>SUMIFS('Fielding Data'!F:F, 'Fielding Data'!$A:$A, $A1982)</f>
        <v>88</v>
      </c>
      <c r="W1982" s="13">
        <f>SUMIFS('Fielding Data'!G:G, 'Fielding Data'!$A:$A, $A1982)</f>
        <v>8</v>
      </c>
      <c r="X1982" s="13">
        <f>SUMIFS('Fielding Data'!H:H, 'Fielding Data'!$A:$A, $A1982)</f>
        <v>104</v>
      </c>
    </row>
    <row r="1983" spans="1:24" x14ac:dyDescent="0.3">
      <c r="A1983" s="13" t="str">
        <f t="shared" si="61"/>
        <v>penara022011</v>
      </c>
      <c r="B1983" s="16" t="s">
        <v>1152</v>
      </c>
      <c r="C1983" s="16">
        <v>2011</v>
      </c>
      <c r="D1983" s="16">
        <v>23</v>
      </c>
      <c r="E1983" s="16">
        <v>40</v>
      </c>
      <c r="F1983" s="16">
        <v>5</v>
      </c>
      <c r="G1983" s="16">
        <v>4</v>
      </c>
      <c r="H1983" s="16">
        <v>0</v>
      </c>
      <c r="I1983" s="16">
        <v>0</v>
      </c>
      <c r="J1983" s="16">
        <v>1</v>
      </c>
      <c r="K1983" s="16">
        <v>4</v>
      </c>
      <c r="L1983" s="16">
        <v>0</v>
      </c>
      <c r="M1983" s="16">
        <v>0</v>
      </c>
      <c r="N1983" s="16">
        <v>2</v>
      </c>
      <c r="O1983" s="16">
        <v>11</v>
      </c>
      <c r="P1983" s="13" t="str">
        <f t="shared" si="60"/>
        <v>2B</v>
      </c>
      <c r="Q1983" s="13">
        <f>IFERROR(VLOOKUP($A1983, 'Fielding Data'!$A$1:$H$12056, 5, 0), 0)</f>
        <v>7</v>
      </c>
      <c r="R1983" s="13">
        <f>IFERROR(VLOOKUP($A1983, 'Fielding Data'!$A$1:$H$12056, 6, 0), 0)</f>
        <v>9</v>
      </c>
      <c r="S1983" s="13">
        <f>IFERROR(VLOOKUP($A1983, 'Fielding Data'!$A$1:$H$12056, 7, 0), 0)</f>
        <v>0</v>
      </c>
      <c r="T1983" s="13">
        <f>IFERROR(VLOOKUP($A1983, 'Fielding Data'!$A$1:$H$12056, 8, 0), 0)</f>
        <v>2</v>
      </c>
      <c r="U1983" s="13">
        <f>SUMIFS('Fielding Data'!E:E, 'Fielding Data'!$A:$A, $A1983)</f>
        <v>20</v>
      </c>
      <c r="V1983" s="13">
        <f>SUMIFS('Fielding Data'!F:F, 'Fielding Data'!$A:$A, $A1983)</f>
        <v>31</v>
      </c>
      <c r="W1983" s="13">
        <f>SUMIFS('Fielding Data'!G:G, 'Fielding Data'!$A:$A, $A1983)</f>
        <v>5</v>
      </c>
      <c r="X1983" s="13">
        <f>SUMIFS('Fielding Data'!H:H, 'Fielding Data'!$A:$A, $A1983)</f>
        <v>7</v>
      </c>
    </row>
    <row r="1984" spans="1:24" x14ac:dyDescent="0.3">
      <c r="A1984" s="13" t="str">
        <f t="shared" si="61"/>
        <v>penato032011</v>
      </c>
      <c r="B1984" s="16" t="s">
        <v>709</v>
      </c>
      <c r="C1984" s="16">
        <v>2011</v>
      </c>
      <c r="D1984" s="16">
        <v>17</v>
      </c>
      <c r="E1984" s="16">
        <v>0</v>
      </c>
      <c r="F1984" s="16">
        <v>0</v>
      </c>
      <c r="G1984" s="16">
        <v>0</v>
      </c>
      <c r="H1984" s="16">
        <v>0</v>
      </c>
      <c r="I1984" s="16">
        <v>0</v>
      </c>
      <c r="J1984" s="16">
        <v>0</v>
      </c>
      <c r="K1984" s="16">
        <v>0</v>
      </c>
      <c r="L1984" s="16">
        <v>0</v>
      </c>
      <c r="M1984" s="16">
        <v>0</v>
      </c>
      <c r="N1984" s="16">
        <v>0</v>
      </c>
      <c r="O1984" s="16">
        <v>0</v>
      </c>
      <c r="P1984" s="13" t="str">
        <f t="shared" si="60"/>
        <v>P</v>
      </c>
      <c r="Q1984" s="13">
        <f>IFERROR(VLOOKUP($A1984, 'Fielding Data'!$A$1:$H$12056, 5, 0), 0)</f>
        <v>0</v>
      </c>
      <c r="R1984" s="13">
        <f>IFERROR(VLOOKUP($A1984, 'Fielding Data'!$A$1:$H$12056, 6, 0), 0)</f>
        <v>2</v>
      </c>
      <c r="S1984" s="13">
        <f>IFERROR(VLOOKUP($A1984, 'Fielding Data'!$A$1:$H$12056, 7, 0), 0)</f>
        <v>0</v>
      </c>
      <c r="T1984" s="13">
        <f>IFERROR(VLOOKUP($A1984, 'Fielding Data'!$A$1:$H$12056, 8, 0), 0)</f>
        <v>0</v>
      </c>
      <c r="U1984" s="13">
        <f>SUMIFS('Fielding Data'!E:E, 'Fielding Data'!$A:$A, $A1984)</f>
        <v>0</v>
      </c>
      <c r="V1984" s="13">
        <f>SUMIFS('Fielding Data'!F:F, 'Fielding Data'!$A:$A, $A1984)</f>
        <v>2</v>
      </c>
      <c r="W1984" s="13">
        <f>SUMIFS('Fielding Data'!G:G, 'Fielding Data'!$A:$A, $A1984)</f>
        <v>0</v>
      </c>
      <c r="X1984" s="13">
        <f>SUMIFS('Fielding Data'!H:H, 'Fielding Data'!$A:$A, $A1984)</f>
        <v>0</v>
      </c>
    </row>
    <row r="1985" spans="1:24" x14ac:dyDescent="0.3">
      <c r="A1985" s="13" t="str">
        <f t="shared" si="61"/>
        <v>pennicl012011</v>
      </c>
      <c r="B1985" s="16" t="s">
        <v>983</v>
      </c>
      <c r="C1985" s="16">
        <v>2011</v>
      </c>
      <c r="D1985" s="16">
        <v>148</v>
      </c>
      <c r="E1985" s="16">
        <v>515</v>
      </c>
      <c r="F1985" s="16">
        <v>57</v>
      </c>
      <c r="G1985" s="16">
        <v>136</v>
      </c>
      <c r="H1985" s="16">
        <v>26</v>
      </c>
      <c r="I1985" s="16">
        <v>2</v>
      </c>
      <c r="J1985" s="16">
        <v>8</v>
      </c>
      <c r="K1985" s="16">
        <v>58</v>
      </c>
      <c r="L1985" s="16">
        <v>14</v>
      </c>
      <c r="M1985" s="16">
        <v>9</v>
      </c>
      <c r="N1985" s="16">
        <v>42</v>
      </c>
      <c r="O1985" s="16">
        <v>104</v>
      </c>
      <c r="P1985" s="13" t="str">
        <f t="shared" si="60"/>
        <v>SS</v>
      </c>
      <c r="Q1985" s="13">
        <f>IFERROR(VLOOKUP($A1985, 'Fielding Data'!$A$1:$H$12056, 5, 0), 0)</f>
        <v>216</v>
      </c>
      <c r="R1985" s="13">
        <f>IFERROR(VLOOKUP($A1985, 'Fielding Data'!$A$1:$H$12056, 6, 0), 0)</f>
        <v>374</v>
      </c>
      <c r="S1985" s="13">
        <f>IFERROR(VLOOKUP($A1985, 'Fielding Data'!$A$1:$H$12056, 7, 0), 0)</f>
        <v>22</v>
      </c>
      <c r="T1985" s="13">
        <f>IFERROR(VLOOKUP($A1985, 'Fielding Data'!$A$1:$H$12056, 8, 0), 0)</f>
        <v>90</v>
      </c>
      <c r="U1985" s="13">
        <f>SUMIFS('Fielding Data'!E:E, 'Fielding Data'!$A:$A, $A1985)</f>
        <v>216</v>
      </c>
      <c r="V1985" s="13">
        <f>SUMIFS('Fielding Data'!F:F, 'Fielding Data'!$A:$A, $A1985)</f>
        <v>374</v>
      </c>
      <c r="W1985" s="13">
        <f>SUMIFS('Fielding Data'!G:G, 'Fielding Data'!$A:$A, $A1985)</f>
        <v>22</v>
      </c>
      <c r="X1985" s="13">
        <f>SUMIFS('Fielding Data'!H:H, 'Fielding Data'!$A:$A, $A1985)</f>
        <v>90</v>
      </c>
    </row>
    <row r="1986" spans="1:24" x14ac:dyDescent="0.3">
      <c r="A1986" s="13" t="str">
        <f t="shared" si="61"/>
        <v>pennybr012011</v>
      </c>
      <c r="B1986" s="16" t="s">
        <v>172</v>
      </c>
      <c r="C1986" s="16">
        <v>2011</v>
      </c>
      <c r="D1986" s="16">
        <v>31</v>
      </c>
      <c r="E1986" s="16">
        <v>4</v>
      </c>
      <c r="F1986" s="16">
        <v>0</v>
      </c>
      <c r="G1986" s="16">
        <v>0</v>
      </c>
      <c r="H1986" s="16">
        <v>0</v>
      </c>
      <c r="I1986" s="16">
        <v>0</v>
      </c>
      <c r="J1986" s="16">
        <v>0</v>
      </c>
      <c r="K1986" s="16">
        <v>0</v>
      </c>
      <c r="L1986" s="16">
        <v>0</v>
      </c>
      <c r="M1986" s="16">
        <v>0</v>
      </c>
      <c r="N1986" s="16">
        <v>0</v>
      </c>
      <c r="O1986" s="16">
        <v>3</v>
      </c>
      <c r="P1986" s="13" t="str">
        <f t="shared" ref="P1986:P2049" si="62">IFERROR(VLOOKUP($A1986, Fielding, 4, 0), "Other")</f>
        <v>P</v>
      </c>
      <c r="Q1986" s="13">
        <f>IFERROR(VLOOKUP($A1986, 'Fielding Data'!$A$1:$H$12056, 5, 0), 0)</f>
        <v>8</v>
      </c>
      <c r="R1986" s="13">
        <f>IFERROR(VLOOKUP($A1986, 'Fielding Data'!$A$1:$H$12056, 6, 0), 0)</f>
        <v>26</v>
      </c>
      <c r="S1986" s="13">
        <f>IFERROR(VLOOKUP($A1986, 'Fielding Data'!$A$1:$H$12056, 7, 0), 0)</f>
        <v>1</v>
      </c>
      <c r="T1986" s="13">
        <f>IFERROR(VLOOKUP($A1986, 'Fielding Data'!$A$1:$H$12056, 8, 0), 0)</f>
        <v>1</v>
      </c>
      <c r="U1986" s="13">
        <f>SUMIFS('Fielding Data'!E:E, 'Fielding Data'!$A:$A, $A1986)</f>
        <v>8</v>
      </c>
      <c r="V1986" s="13">
        <f>SUMIFS('Fielding Data'!F:F, 'Fielding Data'!$A:$A, $A1986)</f>
        <v>26</v>
      </c>
      <c r="W1986" s="13">
        <f>SUMIFS('Fielding Data'!G:G, 'Fielding Data'!$A:$A, $A1986)</f>
        <v>1</v>
      </c>
      <c r="X1986" s="13">
        <f>SUMIFS('Fielding Data'!H:H, 'Fielding Data'!$A:$A, $A1986)</f>
        <v>1</v>
      </c>
    </row>
    <row r="1987" spans="1:24" x14ac:dyDescent="0.3">
      <c r="A1987" s="13" t="str">
        <f t="shared" ref="A1987:A2050" si="63">B1987&amp;C1987</f>
        <v>peraljh012011</v>
      </c>
      <c r="B1987" s="16" t="s">
        <v>393</v>
      </c>
      <c r="C1987" s="16">
        <v>2011</v>
      </c>
      <c r="D1987" s="16">
        <v>146</v>
      </c>
      <c r="E1987" s="16">
        <v>525</v>
      </c>
      <c r="F1987" s="16">
        <v>68</v>
      </c>
      <c r="G1987" s="16">
        <v>157</v>
      </c>
      <c r="H1987" s="16">
        <v>25</v>
      </c>
      <c r="I1987" s="16">
        <v>3</v>
      </c>
      <c r="J1987" s="16">
        <v>21</v>
      </c>
      <c r="K1987" s="16">
        <v>86</v>
      </c>
      <c r="L1987" s="16">
        <v>0</v>
      </c>
      <c r="M1987" s="16">
        <v>2</v>
      </c>
      <c r="N1987" s="16">
        <v>40</v>
      </c>
      <c r="O1987" s="16">
        <v>95</v>
      </c>
      <c r="P1987" s="13" t="str">
        <f t="shared" si="62"/>
        <v>1B</v>
      </c>
      <c r="Q1987" s="13">
        <f>IFERROR(VLOOKUP($A1987, 'Fielding Data'!$A$1:$H$12056, 5, 0), 0)</f>
        <v>1</v>
      </c>
      <c r="R1987" s="13">
        <f>IFERROR(VLOOKUP($A1987, 'Fielding Data'!$A$1:$H$12056, 6, 0), 0)</f>
        <v>0</v>
      </c>
      <c r="S1987" s="13">
        <f>IFERROR(VLOOKUP($A1987, 'Fielding Data'!$A$1:$H$12056, 7, 0), 0)</f>
        <v>0</v>
      </c>
      <c r="T1987" s="13">
        <f>IFERROR(VLOOKUP($A1987, 'Fielding Data'!$A$1:$H$12056, 8, 0), 0)</f>
        <v>0</v>
      </c>
      <c r="U1987" s="13">
        <f>SUMIFS('Fielding Data'!E:E, 'Fielding Data'!$A:$A, $A1987)</f>
        <v>219</v>
      </c>
      <c r="V1987" s="13">
        <f>SUMIFS('Fielding Data'!F:F, 'Fielding Data'!$A:$A, $A1987)</f>
        <v>383</v>
      </c>
      <c r="W1987" s="13">
        <f>SUMIFS('Fielding Data'!G:G, 'Fielding Data'!$A:$A, $A1987)</f>
        <v>7</v>
      </c>
      <c r="X1987" s="13">
        <f>SUMIFS('Fielding Data'!H:H, 'Fielding Data'!$A:$A, $A1987)</f>
        <v>83</v>
      </c>
    </row>
    <row r="1988" spans="1:24" x14ac:dyDescent="0.3">
      <c r="A1988" s="13" t="str">
        <f t="shared" si="63"/>
        <v>peraljo012011</v>
      </c>
      <c r="B1988" s="16" t="s">
        <v>585</v>
      </c>
      <c r="C1988" s="16">
        <v>2011</v>
      </c>
      <c r="D1988" s="16">
        <v>71</v>
      </c>
      <c r="E1988" s="16">
        <v>0</v>
      </c>
      <c r="F1988" s="16">
        <v>0</v>
      </c>
      <c r="G1988" s="16">
        <v>0</v>
      </c>
      <c r="H1988" s="16">
        <v>0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3" t="str">
        <f t="shared" si="62"/>
        <v>P</v>
      </c>
      <c r="Q1988" s="13">
        <f>IFERROR(VLOOKUP($A1988, 'Fielding Data'!$A$1:$H$12056, 5, 0), 0)</f>
        <v>7</v>
      </c>
      <c r="R1988" s="13">
        <f>IFERROR(VLOOKUP($A1988, 'Fielding Data'!$A$1:$H$12056, 6, 0), 0)</f>
        <v>2</v>
      </c>
      <c r="S1988" s="13">
        <f>IFERROR(VLOOKUP($A1988, 'Fielding Data'!$A$1:$H$12056, 7, 0), 0)</f>
        <v>0</v>
      </c>
      <c r="T1988" s="13">
        <f>IFERROR(VLOOKUP($A1988, 'Fielding Data'!$A$1:$H$12056, 8, 0), 0)</f>
        <v>1</v>
      </c>
      <c r="U1988" s="13">
        <f>SUMIFS('Fielding Data'!E:E, 'Fielding Data'!$A:$A, $A1988)</f>
        <v>7</v>
      </c>
      <c r="V1988" s="13">
        <f>SUMIFS('Fielding Data'!F:F, 'Fielding Data'!$A:$A, $A1988)</f>
        <v>2</v>
      </c>
      <c r="W1988" s="13">
        <f>SUMIFS('Fielding Data'!G:G, 'Fielding Data'!$A:$A, $A1988)</f>
        <v>0</v>
      </c>
      <c r="X1988" s="13">
        <f>SUMIFS('Fielding Data'!H:H, 'Fielding Data'!$A:$A, $A1988)</f>
        <v>1</v>
      </c>
    </row>
    <row r="1989" spans="1:24" x14ac:dyDescent="0.3">
      <c r="A1989" s="13" t="str">
        <f t="shared" si="63"/>
        <v>perezch012011</v>
      </c>
      <c r="B1989" s="16" t="s">
        <v>984</v>
      </c>
      <c r="C1989" s="16">
        <v>2011</v>
      </c>
      <c r="D1989" s="16">
        <v>64</v>
      </c>
      <c r="E1989" s="16">
        <v>0</v>
      </c>
      <c r="F1989" s="16">
        <v>0</v>
      </c>
      <c r="G1989" s="16">
        <v>0</v>
      </c>
      <c r="H1989" s="16">
        <v>0</v>
      </c>
      <c r="I1989" s="16">
        <v>0</v>
      </c>
      <c r="J1989" s="16">
        <v>0</v>
      </c>
      <c r="K1989" s="16">
        <v>0</v>
      </c>
      <c r="L1989" s="16">
        <v>0</v>
      </c>
      <c r="M1989" s="16">
        <v>0</v>
      </c>
      <c r="N1989" s="16">
        <v>0</v>
      </c>
      <c r="O1989" s="16">
        <v>0</v>
      </c>
      <c r="P1989" s="13" t="str">
        <f t="shared" si="62"/>
        <v>P</v>
      </c>
      <c r="Q1989" s="13">
        <f>IFERROR(VLOOKUP($A1989, 'Fielding Data'!$A$1:$H$12056, 5, 0), 0)</f>
        <v>2</v>
      </c>
      <c r="R1989" s="13">
        <f>IFERROR(VLOOKUP($A1989, 'Fielding Data'!$A$1:$H$12056, 6, 0), 0)</f>
        <v>11</v>
      </c>
      <c r="S1989" s="13">
        <f>IFERROR(VLOOKUP($A1989, 'Fielding Data'!$A$1:$H$12056, 7, 0), 0)</f>
        <v>1</v>
      </c>
      <c r="T1989" s="13">
        <f>IFERROR(VLOOKUP($A1989, 'Fielding Data'!$A$1:$H$12056, 8, 0), 0)</f>
        <v>1</v>
      </c>
      <c r="U1989" s="13">
        <f>SUMIFS('Fielding Data'!E:E, 'Fielding Data'!$A:$A, $A1989)</f>
        <v>2</v>
      </c>
      <c r="V1989" s="13">
        <f>SUMIFS('Fielding Data'!F:F, 'Fielding Data'!$A:$A, $A1989)</f>
        <v>11</v>
      </c>
      <c r="W1989" s="13">
        <f>SUMIFS('Fielding Data'!G:G, 'Fielding Data'!$A:$A, $A1989)</f>
        <v>1</v>
      </c>
      <c r="X1989" s="13">
        <f>SUMIFS('Fielding Data'!H:H, 'Fielding Data'!$A:$A, $A1989)</f>
        <v>1</v>
      </c>
    </row>
    <row r="1990" spans="1:24" x14ac:dyDescent="0.3">
      <c r="A1990" s="13" t="str">
        <f t="shared" si="63"/>
        <v>perezju012011</v>
      </c>
      <c r="B1990" s="16" t="s">
        <v>710</v>
      </c>
      <c r="C1990" s="16">
        <v>2011</v>
      </c>
      <c r="D1990" s="16">
        <v>8</v>
      </c>
      <c r="E1990" s="16">
        <v>0</v>
      </c>
      <c r="F1990" s="16">
        <v>0</v>
      </c>
      <c r="G1990" s="16">
        <v>0</v>
      </c>
      <c r="H1990" s="16">
        <v>0</v>
      </c>
      <c r="I1990" s="16">
        <v>0</v>
      </c>
      <c r="J1990" s="16">
        <v>0</v>
      </c>
      <c r="K1990" s="16">
        <v>0</v>
      </c>
      <c r="L1990" s="16">
        <v>0</v>
      </c>
      <c r="M1990" s="16">
        <v>0</v>
      </c>
      <c r="N1990" s="16">
        <v>0</v>
      </c>
      <c r="O1990" s="16">
        <v>0</v>
      </c>
      <c r="P1990" s="13" t="str">
        <f t="shared" si="62"/>
        <v>P</v>
      </c>
      <c r="Q1990" s="13">
        <f>IFERROR(VLOOKUP($A1990, 'Fielding Data'!$A$1:$H$12056, 5, 0), 0)</f>
        <v>0</v>
      </c>
      <c r="R1990" s="13">
        <f>IFERROR(VLOOKUP($A1990, 'Fielding Data'!$A$1:$H$12056, 6, 0), 0)</f>
        <v>0</v>
      </c>
      <c r="S1990" s="13">
        <f>IFERROR(VLOOKUP($A1990, 'Fielding Data'!$A$1:$H$12056, 7, 0), 0)</f>
        <v>0</v>
      </c>
      <c r="T1990" s="13">
        <f>IFERROR(VLOOKUP($A1990, 'Fielding Data'!$A$1:$H$12056, 8, 0), 0)</f>
        <v>0</v>
      </c>
      <c r="U1990" s="13">
        <f>SUMIFS('Fielding Data'!E:E, 'Fielding Data'!$A:$A, $A1990)</f>
        <v>0</v>
      </c>
      <c r="V1990" s="13">
        <f>SUMIFS('Fielding Data'!F:F, 'Fielding Data'!$A:$A, $A1990)</f>
        <v>0</v>
      </c>
      <c r="W1990" s="13">
        <f>SUMIFS('Fielding Data'!G:G, 'Fielding Data'!$A:$A, $A1990)</f>
        <v>0</v>
      </c>
      <c r="X1990" s="13">
        <f>SUMIFS('Fielding Data'!H:H, 'Fielding Data'!$A:$A, $A1990)</f>
        <v>0</v>
      </c>
    </row>
    <row r="1991" spans="1:24" x14ac:dyDescent="0.3">
      <c r="A1991" s="13" t="str">
        <f t="shared" si="63"/>
        <v>perezlu012011</v>
      </c>
      <c r="B1991" s="16" t="s">
        <v>1583</v>
      </c>
      <c r="C1991" s="16">
        <v>2011</v>
      </c>
      <c r="D1991" s="16">
        <v>37</v>
      </c>
      <c r="E1991" s="16">
        <v>0</v>
      </c>
      <c r="F1991" s="16">
        <v>0</v>
      </c>
      <c r="G1991" s="16">
        <v>0</v>
      </c>
      <c r="H1991" s="16">
        <v>0</v>
      </c>
      <c r="I1991" s="16">
        <v>0</v>
      </c>
      <c r="J1991" s="16">
        <v>0</v>
      </c>
      <c r="K1991" s="16">
        <v>0</v>
      </c>
      <c r="L1991" s="16">
        <v>0</v>
      </c>
      <c r="M1991" s="16">
        <v>0</v>
      </c>
      <c r="N1991" s="16">
        <v>0</v>
      </c>
      <c r="O1991" s="16">
        <v>0</v>
      </c>
      <c r="P1991" s="13" t="str">
        <f t="shared" si="62"/>
        <v>P</v>
      </c>
      <c r="Q1991" s="13">
        <f>IFERROR(VLOOKUP($A1991, 'Fielding Data'!$A$1:$H$12056, 5, 0), 0)</f>
        <v>2</v>
      </c>
      <c r="R1991" s="13">
        <f>IFERROR(VLOOKUP($A1991, 'Fielding Data'!$A$1:$H$12056, 6, 0), 0)</f>
        <v>6</v>
      </c>
      <c r="S1991" s="13">
        <f>IFERROR(VLOOKUP($A1991, 'Fielding Data'!$A$1:$H$12056, 7, 0), 0)</f>
        <v>2</v>
      </c>
      <c r="T1991" s="13">
        <f>IFERROR(VLOOKUP($A1991, 'Fielding Data'!$A$1:$H$12056, 8, 0), 0)</f>
        <v>1</v>
      </c>
      <c r="U1991" s="13">
        <f>SUMIFS('Fielding Data'!E:E, 'Fielding Data'!$A:$A, $A1991)</f>
        <v>2</v>
      </c>
      <c r="V1991" s="13">
        <f>SUMIFS('Fielding Data'!F:F, 'Fielding Data'!$A:$A, $A1991)</f>
        <v>6</v>
      </c>
      <c r="W1991" s="13">
        <f>SUMIFS('Fielding Data'!G:G, 'Fielding Data'!$A:$A, $A1991)</f>
        <v>2</v>
      </c>
      <c r="X1991" s="13">
        <f>SUMIFS('Fielding Data'!H:H, 'Fielding Data'!$A:$A, $A1991)</f>
        <v>1</v>
      </c>
    </row>
    <row r="1992" spans="1:24" x14ac:dyDescent="0.3">
      <c r="A1992" s="13" t="str">
        <f t="shared" si="63"/>
        <v>perezra012011</v>
      </c>
      <c r="B1992" s="16" t="s">
        <v>711</v>
      </c>
      <c r="C1992" s="16">
        <v>2011</v>
      </c>
      <c r="D1992" s="16">
        <v>71</v>
      </c>
      <c r="E1992" s="16">
        <v>0</v>
      </c>
      <c r="F1992" s="16">
        <v>0</v>
      </c>
      <c r="G1992" s="16">
        <v>0</v>
      </c>
      <c r="H1992" s="16">
        <v>0</v>
      </c>
      <c r="I1992" s="16">
        <v>0</v>
      </c>
      <c r="J1992" s="16">
        <v>0</v>
      </c>
      <c r="K1992" s="16">
        <v>0</v>
      </c>
      <c r="L1992" s="16">
        <v>0</v>
      </c>
      <c r="M1992" s="16">
        <v>0</v>
      </c>
      <c r="N1992" s="16">
        <v>0</v>
      </c>
      <c r="O1992" s="16">
        <v>0</v>
      </c>
      <c r="P1992" s="13" t="str">
        <f t="shared" si="62"/>
        <v>P</v>
      </c>
      <c r="Q1992" s="13">
        <f>IFERROR(VLOOKUP($A1992, 'Fielding Data'!$A$1:$H$12056, 5, 0), 0)</f>
        <v>6</v>
      </c>
      <c r="R1992" s="13">
        <f>IFERROR(VLOOKUP($A1992, 'Fielding Data'!$A$1:$H$12056, 6, 0), 0)</f>
        <v>15</v>
      </c>
      <c r="S1992" s="13">
        <f>IFERROR(VLOOKUP($A1992, 'Fielding Data'!$A$1:$H$12056, 7, 0), 0)</f>
        <v>3</v>
      </c>
      <c r="T1992" s="13">
        <f>IFERROR(VLOOKUP($A1992, 'Fielding Data'!$A$1:$H$12056, 8, 0), 0)</f>
        <v>1</v>
      </c>
      <c r="U1992" s="13">
        <f>SUMIFS('Fielding Data'!E:E, 'Fielding Data'!$A:$A, $A1992)</f>
        <v>6</v>
      </c>
      <c r="V1992" s="13">
        <f>SUMIFS('Fielding Data'!F:F, 'Fielding Data'!$A:$A, $A1992)</f>
        <v>15</v>
      </c>
      <c r="W1992" s="13">
        <f>SUMIFS('Fielding Data'!G:G, 'Fielding Data'!$A:$A, $A1992)</f>
        <v>3</v>
      </c>
      <c r="X1992" s="13">
        <f>SUMIFS('Fielding Data'!H:H, 'Fielding Data'!$A:$A, $A1992)</f>
        <v>1</v>
      </c>
    </row>
    <row r="1993" spans="1:24" x14ac:dyDescent="0.3">
      <c r="A1993" s="13" t="str">
        <f t="shared" si="63"/>
        <v>perezsa022011</v>
      </c>
      <c r="B1993" s="16" t="s">
        <v>1584</v>
      </c>
      <c r="C1993" s="16">
        <v>2011</v>
      </c>
      <c r="D1993" s="16">
        <v>39</v>
      </c>
      <c r="E1993" s="16">
        <v>148</v>
      </c>
      <c r="F1993" s="16">
        <v>20</v>
      </c>
      <c r="G1993" s="16">
        <v>49</v>
      </c>
      <c r="H1993" s="16">
        <v>8</v>
      </c>
      <c r="I1993" s="16">
        <v>2</v>
      </c>
      <c r="J1993" s="16">
        <v>3</v>
      </c>
      <c r="K1993" s="16">
        <v>21</v>
      </c>
      <c r="L1993" s="16">
        <v>0</v>
      </c>
      <c r="M1993" s="16">
        <v>0</v>
      </c>
      <c r="N1993" s="16">
        <v>7</v>
      </c>
      <c r="O1993" s="16">
        <v>20</v>
      </c>
      <c r="P1993" s="13" t="str">
        <f t="shared" si="62"/>
        <v>C</v>
      </c>
      <c r="Q1993" s="13">
        <f>IFERROR(VLOOKUP($A1993, 'Fielding Data'!$A$1:$H$12056, 5, 0), 0)</f>
        <v>290</v>
      </c>
      <c r="R1993" s="13">
        <f>IFERROR(VLOOKUP($A1993, 'Fielding Data'!$A$1:$H$12056, 6, 0), 0)</f>
        <v>21</v>
      </c>
      <c r="S1993" s="13">
        <f>IFERROR(VLOOKUP($A1993, 'Fielding Data'!$A$1:$H$12056, 7, 0), 0)</f>
        <v>3</v>
      </c>
      <c r="T1993" s="13">
        <f>IFERROR(VLOOKUP($A1993, 'Fielding Data'!$A$1:$H$12056, 8, 0), 0)</f>
        <v>2</v>
      </c>
      <c r="U1993" s="13">
        <f>SUMIFS('Fielding Data'!E:E, 'Fielding Data'!$A:$A, $A1993)</f>
        <v>290</v>
      </c>
      <c r="V1993" s="13">
        <f>SUMIFS('Fielding Data'!F:F, 'Fielding Data'!$A:$A, $A1993)</f>
        <v>21</v>
      </c>
      <c r="W1993" s="13">
        <f>SUMIFS('Fielding Data'!G:G, 'Fielding Data'!$A:$A, $A1993)</f>
        <v>3</v>
      </c>
      <c r="X1993" s="13">
        <f>SUMIFS('Fielding Data'!H:H, 'Fielding Data'!$A:$A, $A1993)</f>
        <v>2</v>
      </c>
    </row>
    <row r="1994" spans="1:24" x14ac:dyDescent="0.3">
      <c r="A1994" s="13" t="str">
        <f t="shared" si="63"/>
        <v>perkigl012011</v>
      </c>
      <c r="B1994" s="16" t="s">
        <v>712</v>
      </c>
      <c r="C1994" s="16">
        <v>2011</v>
      </c>
      <c r="D1994" s="16">
        <v>65</v>
      </c>
      <c r="E1994" s="16">
        <v>0</v>
      </c>
      <c r="F1994" s="16">
        <v>0</v>
      </c>
      <c r="G1994" s="16">
        <v>0</v>
      </c>
      <c r="H1994" s="16">
        <v>0</v>
      </c>
      <c r="I1994" s="16">
        <v>0</v>
      </c>
      <c r="J1994" s="16">
        <v>0</v>
      </c>
      <c r="K1994" s="16">
        <v>0</v>
      </c>
      <c r="L1994" s="16">
        <v>0</v>
      </c>
      <c r="M1994" s="16">
        <v>0</v>
      </c>
      <c r="N1994" s="16">
        <v>0</v>
      </c>
      <c r="O1994" s="16">
        <v>0</v>
      </c>
      <c r="P1994" s="13" t="str">
        <f t="shared" si="62"/>
        <v>P</v>
      </c>
      <c r="Q1994" s="13">
        <f>IFERROR(VLOOKUP($A1994, 'Fielding Data'!$A$1:$H$12056, 5, 0), 0)</f>
        <v>3</v>
      </c>
      <c r="R1994" s="13">
        <f>IFERROR(VLOOKUP($A1994, 'Fielding Data'!$A$1:$H$12056, 6, 0), 0)</f>
        <v>7</v>
      </c>
      <c r="S1994" s="13">
        <f>IFERROR(VLOOKUP($A1994, 'Fielding Data'!$A$1:$H$12056, 7, 0), 0)</f>
        <v>1</v>
      </c>
      <c r="T1994" s="13">
        <f>IFERROR(VLOOKUP($A1994, 'Fielding Data'!$A$1:$H$12056, 8, 0), 0)</f>
        <v>0</v>
      </c>
      <c r="U1994" s="13">
        <f>SUMIFS('Fielding Data'!E:E, 'Fielding Data'!$A:$A, $A1994)</f>
        <v>3</v>
      </c>
      <c r="V1994" s="13">
        <f>SUMIFS('Fielding Data'!F:F, 'Fielding Data'!$A:$A, $A1994)</f>
        <v>7</v>
      </c>
      <c r="W1994" s="13">
        <f>SUMIFS('Fielding Data'!G:G, 'Fielding Data'!$A:$A, $A1994)</f>
        <v>1</v>
      </c>
      <c r="X1994" s="13">
        <f>SUMIFS('Fielding Data'!H:H, 'Fielding Data'!$A:$A, $A1994)</f>
        <v>0</v>
      </c>
    </row>
    <row r="1995" spans="1:24" x14ac:dyDescent="0.3">
      <c r="A1995" s="13" t="str">
        <f t="shared" si="63"/>
        <v>perryry012011</v>
      </c>
      <c r="B1995" s="16" t="s">
        <v>1154</v>
      </c>
      <c r="C1995" s="16">
        <v>2011</v>
      </c>
      <c r="D1995" s="16">
        <v>36</v>
      </c>
      <c r="E1995" s="16">
        <v>0</v>
      </c>
      <c r="F1995" s="16">
        <v>0</v>
      </c>
      <c r="G1995" s="16">
        <v>0</v>
      </c>
      <c r="H1995" s="16">
        <v>0</v>
      </c>
      <c r="I1995" s="16">
        <v>0</v>
      </c>
      <c r="J1995" s="16">
        <v>0</v>
      </c>
      <c r="K1995" s="16">
        <v>0</v>
      </c>
      <c r="L1995" s="16">
        <v>0</v>
      </c>
      <c r="M1995" s="16">
        <v>0</v>
      </c>
      <c r="N1995" s="16">
        <v>0</v>
      </c>
      <c r="O1995" s="16">
        <v>0</v>
      </c>
      <c r="P1995" s="13" t="str">
        <f t="shared" si="62"/>
        <v>P</v>
      </c>
      <c r="Q1995" s="13">
        <f>IFERROR(VLOOKUP($A1995, 'Fielding Data'!$A$1:$H$12056, 5, 0), 0)</f>
        <v>3</v>
      </c>
      <c r="R1995" s="13">
        <f>IFERROR(VLOOKUP($A1995, 'Fielding Data'!$A$1:$H$12056, 6, 0), 0)</f>
        <v>2</v>
      </c>
      <c r="S1995" s="13">
        <f>IFERROR(VLOOKUP($A1995, 'Fielding Data'!$A$1:$H$12056, 7, 0), 0)</f>
        <v>0</v>
      </c>
      <c r="T1995" s="13">
        <f>IFERROR(VLOOKUP($A1995, 'Fielding Data'!$A$1:$H$12056, 8, 0), 0)</f>
        <v>1</v>
      </c>
      <c r="U1995" s="13">
        <f>SUMIFS('Fielding Data'!E:E, 'Fielding Data'!$A:$A, $A1995)</f>
        <v>3</v>
      </c>
      <c r="V1995" s="13">
        <f>SUMIFS('Fielding Data'!F:F, 'Fielding Data'!$A:$A, $A1995)</f>
        <v>2</v>
      </c>
      <c r="W1995" s="13">
        <f>SUMIFS('Fielding Data'!G:G, 'Fielding Data'!$A:$A, $A1995)</f>
        <v>0</v>
      </c>
      <c r="X1995" s="13">
        <f>SUMIFS('Fielding Data'!H:H, 'Fielding Data'!$A:$A, $A1995)</f>
        <v>1</v>
      </c>
    </row>
    <row r="1996" spans="1:24" x14ac:dyDescent="0.3">
      <c r="A1996" s="13" t="str">
        <f t="shared" si="63"/>
        <v>pestavi012011</v>
      </c>
      <c r="B1996" s="16" t="s">
        <v>1355</v>
      </c>
      <c r="C1996" s="16">
        <v>2011</v>
      </c>
      <c r="D1996" s="16">
        <v>68</v>
      </c>
      <c r="E1996" s="16">
        <v>0</v>
      </c>
      <c r="F1996" s="16">
        <v>0</v>
      </c>
      <c r="G1996" s="16">
        <v>0</v>
      </c>
      <c r="H1996" s="16">
        <v>0</v>
      </c>
      <c r="I1996" s="16">
        <v>0</v>
      </c>
      <c r="J1996" s="16">
        <v>0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3" t="str">
        <f t="shared" si="62"/>
        <v>P</v>
      </c>
      <c r="Q1996" s="13">
        <f>IFERROR(VLOOKUP($A1996, 'Fielding Data'!$A$1:$H$12056, 5, 0), 0)</f>
        <v>2</v>
      </c>
      <c r="R1996" s="13">
        <f>IFERROR(VLOOKUP($A1996, 'Fielding Data'!$A$1:$H$12056, 6, 0), 0)</f>
        <v>3</v>
      </c>
      <c r="S1996" s="13">
        <f>IFERROR(VLOOKUP($A1996, 'Fielding Data'!$A$1:$H$12056, 7, 0), 0)</f>
        <v>0</v>
      </c>
      <c r="T1996" s="13">
        <f>IFERROR(VLOOKUP($A1996, 'Fielding Data'!$A$1:$H$12056, 8, 0), 0)</f>
        <v>0</v>
      </c>
      <c r="U1996" s="13">
        <f>SUMIFS('Fielding Data'!E:E, 'Fielding Data'!$A:$A, $A1996)</f>
        <v>2</v>
      </c>
      <c r="V1996" s="13">
        <f>SUMIFS('Fielding Data'!F:F, 'Fielding Data'!$A:$A, $A1996)</f>
        <v>3</v>
      </c>
      <c r="W1996" s="13">
        <f>SUMIFS('Fielding Data'!G:G, 'Fielding Data'!$A:$A, $A1996)</f>
        <v>0</v>
      </c>
      <c r="X1996" s="13">
        <f>SUMIFS('Fielding Data'!H:H, 'Fielding Data'!$A:$A, $A1996)</f>
        <v>0</v>
      </c>
    </row>
    <row r="1997" spans="1:24" x14ac:dyDescent="0.3">
      <c r="A1997" s="13" t="str">
        <f t="shared" si="63"/>
        <v>peterbr012011</v>
      </c>
      <c r="B1997" s="16" t="s">
        <v>1356</v>
      </c>
      <c r="C1997" s="16">
        <v>2011</v>
      </c>
      <c r="D1997" s="16">
        <v>74</v>
      </c>
      <c r="E1997" s="16">
        <v>204</v>
      </c>
      <c r="F1997" s="16">
        <v>18</v>
      </c>
      <c r="G1997" s="16">
        <v>54</v>
      </c>
      <c r="H1997" s="16">
        <v>13</v>
      </c>
      <c r="I1997" s="16">
        <v>3</v>
      </c>
      <c r="J1997" s="16">
        <v>2</v>
      </c>
      <c r="K1997" s="16">
        <v>10</v>
      </c>
      <c r="L1997" s="16">
        <v>7</v>
      </c>
      <c r="M1997" s="16">
        <v>1</v>
      </c>
      <c r="N1997" s="16">
        <v>26</v>
      </c>
      <c r="O1997" s="16">
        <v>49</v>
      </c>
      <c r="P1997" s="13" t="str">
        <f t="shared" si="62"/>
        <v>CF</v>
      </c>
      <c r="Q1997" s="13">
        <f>IFERROR(VLOOKUP($A1997, 'Fielding Data'!$A$1:$H$12056, 5, 0), 0)</f>
        <v>0</v>
      </c>
      <c r="R1997" s="13">
        <f>IFERROR(VLOOKUP($A1997, 'Fielding Data'!$A$1:$H$12056, 6, 0), 0)</f>
        <v>0</v>
      </c>
      <c r="S1997" s="13">
        <f>IFERROR(VLOOKUP($A1997, 'Fielding Data'!$A$1:$H$12056, 7, 0), 0)</f>
        <v>0</v>
      </c>
      <c r="T1997" s="13">
        <f>IFERROR(VLOOKUP($A1997, 'Fielding Data'!$A$1:$H$12056, 8, 0), 0)</f>
        <v>0</v>
      </c>
      <c r="U1997" s="13">
        <f>SUMIFS('Fielding Data'!E:E, 'Fielding Data'!$A:$A, $A1997)</f>
        <v>106</v>
      </c>
      <c r="V1997" s="13">
        <f>SUMIFS('Fielding Data'!F:F, 'Fielding Data'!$A:$A, $A1997)</f>
        <v>5</v>
      </c>
      <c r="W1997" s="13">
        <f>SUMIFS('Fielding Data'!G:G, 'Fielding Data'!$A:$A, $A1997)</f>
        <v>2</v>
      </c>
      <c r="X1997" s="13">
        <f>SUMIFS('Fielding Data'!H:H, 'Fielding Data'!$A:$A, $A1997)</f>
        <v>2</v>
      </c>
    </row>
    <row r="1998" spans="1:24" x14ac:dyDescent="0.3">
      <c r="A1998" s="13" t="str">
        <f t="shared" si="63"/>
        <v>pettich012011</v>
      </c>
      <c r="B1998" s="16" t="s">
        <v>1155</v>
      </c>
      <c r="C1998" s="16">
        <v>2011</v>
      </c>
      <c r="D1998" s="16">
        <v>1</v>
      </c>
      <c r="E1998" s="16">
        <v>0</v>
      </c>
      <c r="F1998" s="16">
        <v>0</v>
      </c>
      <c r="G1998" s="16">
        <v>0</v>
      </c>
      <c r="H1998" s="16">
        <v>0</v>
      </c>
      <c r="I1998" s="16">
        <v>0</v>
      </c>
      <c r="J1998" s="16">
        <v>0</v>
      </c>
      <c r="K1998" s="16">
        <v>0</v>
      </c>
      <c r="L1998" s="16">
        <v>0</v>
      </c>
      <c r="M1998" s="16">
        <v>0</v>
      </c>
      <c r="N1998" s="16">
        <v>0</v>
      </c>
      <c r="O1998" s="16">
        <v>0</v>
      </c>
      <c r="P1998" s="13" t="str">
        <f t="shared" si="62"/>
        <v>Other</v>
      </c>
      <c r="Q1998" s="13">
        <f>IFERROR(VLOOKUP($A1998, 'Fielding Data'!$A$1:$H$12056, 5, 0), 0)</f>
        <v>0</v>
      </c>
      <c r="R1998" s="13">
        <f>IFERROR(VLOOKUP($A1998, 'Fielding Data'!$A$1:$H$12056, 6, 0), 0)</f>
        <v>0</v>
      </c>
      <c r="S1998" s="13">
        <f>IFERROR(VLOOKUP($A1998, 'Fielding Data'!$A$1:$H$12056, 7, 0), 0)</f>
        <v>0</v>
      </c>
      <c r="T1998" s="13">
        <f>IFERROR(VLOOKUP($A1998, 'Fielding Data'!$A$1:$H$12056, 8, 0), 0)</f>
        <v>0</v>
      </c>
      <c r="U1998" s="13">
        <f>SUMIFS('Fielding Data'!E:E, 'Fielding Data'!$A:$A, $A1998)</f>
        <v>0</v>
      </c>
      <c r="V1998" s="13">
        <f>SUMIFS('Fielding Data'!F:F, 'Fielding Data'!$A:$A, $A1998)</f>
        <v>0</v>
      </c>
      <c r="W1998" s="13">
        <f>SUMIFS('Fielding Data'!G:G, 'Fielding Data'!$A:$A, $A1998)</f>
        <v>0</v>
      </c>
      <c r="X1998" s="13">
        <f>SUMIFS('Fielding Data'!H:H, 'Fielding Data'!$A:$A, $A1998)</f>
        <v>0</v>
      </c>
    </row>
    <row r="1999" spans="1:24" x14ac:dyDescent="0.3">
      <c r="A1999" s="13" t="str">
        <f t="shared" si="63"/>
        <v>phelpco012011</v>
      </c>
      <c r="B1999" s="16" t="s">
        <v>1585</v>
      </c>
      <c r="C1999" s="16">
        <v>2011</v>
      </c>
      <c r="D1999" s="16">
        <v>35</v>
      </c>
      <c r="E1999" s="16">
        <v>71</v>
      </c>
      <c r="F1999" s="16">
        <v>10</v>
      </c>
      <c r="G1999" s="16">
        <v>11</v>
      </c>
      <c r="H1999" s="16">
        <v>2</v>
      </c>
      <c r="I1999" s="16">
        <v>1</v>
      </c>
      <c r="J1999" s="16">
        <v>1</v>
      </c>
      <c r="K1999" s="16">
        <v>6</v>
      </c>
      <c r="L1999" s="16">
        <v>1</v>
      </c>
      <c r="M1999" s="16">
        <v>0</v>
      </c>
      <c r="N1999" s="16">
        <v>8</v>
      </c>
      <c r="O1999" s="16">
        <v>17</v>
      </c>
      <c r="P1999" s="13" t="str">
        <f t="shared" si="62"/>
        <v>2B</v>
      </c>
      <c r="Q1999" s="13">
        <f>IFERROR(VLOOKUP($A1999, 'Fielding Data'!$A$1:$H$12056, 5, 0), 0)</f>
        <v>28</v>
      </c>
      <c r="R1999" s="13">
        <f>IFERROR(VLOOKUP($A1999, 'Fielding Data'!$A$1:$H$12056, 6, 0), 0)</f>
        <v>42</v>
      </c>
      <c r="S1999" s="13">
        <f>IFERROR(VLOOKUP($A1999, 'Fielding Data'!$A$1:$H$12056, 7, 0), 0)</f>
        <v>5</v>
      </c>
      <c r="T1999" s="13">
        <f>IFERROR(VLOOKUP($A1999, 'Fielding Data'!$A$1:$H$12056, 8, 0), 0)</f>
        <v>10</v>
      </c>
      <c r="U1999" s="13">
        <f>SUMIFS('Fielding Data'!E:E, 'Fielding Data'!$A:$A, $A1999)</f>
        <v>28</v>
      </c>
      <c r="V1999" s="13">
        <f>SUMIFS('Fielding Data'!F:F, 'Fielding Data'!$A:$A, $A1999)</f>
        <v>42</v>
      </c>
      <c r="W1999" s="13">
        <f>SUMIFS('Fielding Data'!G:G, 'Fielding Data'!$A:$A, $A1999)</f>
        <v>5</v>
      </c>
      <c r="X1999" s="13">
        <f>SUMIFS('Fielding Data'!H:H, 'Fielding Data'!$A:$A, $A1999)</f>
        <v>10</v>
      </c>
    </row>
    <row r="2000" spans="1:24" x14ac:dyDescent="0.3">
      <c r="A2000" s="13" t="str">
        <f t="shared" si="63"/>
        <v>phillbr012011</v>
      </c>
      <c r="B2000" s="16" t="s">
        <v>326</v>
      </c>
      <c r="C2000" s="16">
        <v>2011</v>
      </c>
      <c r="D2000" s="16">
        <v>150</v>
      </c>
      <c r="E2000" s="16">
        <v>610</v>
      </c>
      <c r="F2000" s="16">
        <v>94</v>
      </c>
      <c r="G2000" s="16">
        <v>183</v>
      </c>
      <c r="H2000" s="16">
        <v>38</v>
      </c>
      <c r="I2000" s="16">
        <v>2</v>
      </c>
      <c r="J2000" s="16">
        <v>18</v>
      </c>
      <c r="K2000" s="16">
        <v>82</v>
      </c>
      <c r="L2000" s="16">
        <v>14</v>
      </c>
      <c r="M2000" s="16">
        <v>9</v>
      </c>
      <c r="N2000" s="16">
        <v>44</v>
      </c>
      <c r="O2000" s="16">
        <v>85</v>
      </c>
      <c r="P2000" s="13" t="str">
        <f t="shared" si="62"/>
        <v>2B</v>
      </c>
      <c r="Q2000" s="13">
        <f>IFERROR(VLOOKUP($A2000, 'Fielding Data'!$A$1:$H$12056, 5, 0), 0)</f>
        <v>306</v>
      </c>
      <c r="R2000" s="13">
        <f>IFERROR(VLOOKUP($A2000, 'Fielding Data'!$A$1:$H$12056, 6, 0), 0)</f>
        <v>409</v>
      </c>
      <c r="S2000" s="13">
        <f>IFERROR(VLOOKUP($A2000, 'Fielding Data'!$A$1:$H$12056, 7, 0), 0)</f>
        <v>6</v>
      </c>
      <c r="T2000" s="13">
        <f>IFERROR(VLOOKUP($A2000, 'Fielding Data'!$A$1:$H$12056, 8, 0), 0)</f>
        <v>94</v>
      </c>
      <c r="U2000" s="13">
        <f>SUMIFS('Fielding Data'!E:E, 'Fielding Data'!$A:$A, $A2000)</f>
        <v>306</v>
      </c>
      <c r="V2000" s="13">
        <f>SUMIFS('Fielding Data'!F:F, 'Fielding Data'!$A:$A, $A2000)</f>
        <v>409</v>
      </c>
      <c r="W2000" s="13">
        <f>SUMIFS('Fielding Data'!G:G, 'Fielding Data'!$A:$A, $A2000)</f>
        <v>6</v>
      </c>
      <c r="X2000" s="13">
        <f>SUMIFS('Fielding Data'!H:H, 'Fielding Data'!$A:$A, $A2000)</f>
        <v>94</v>
      </c>
    </row>
    <row r="2001" spans="1:24" x14ac:dyDescent="0.3">
      <c r="A2001" s="13" t="str">
        <f t="shared" si="63"/>
        <v>phillky012011</v>
      </c>
      <c r="B2001" s="16" t="s">
        <v>1156</v>
      </c>
      <c r="C2001" s="16">
        <v>2011</v>
      </c>
      <c r="D2001" s="16">
        <v>36</v>
      </c>
      <c r="E2001" s="16">
        <v>76</v>
      </c>
      <c r="F2001" s="16">
        <v>9</v>
      </c>
      <c r="G2001" s="16">
        <v>13</v>
      </c>
      <c r="H2001" s="16">
        <v>3</v>
      </c>
      <c r="I2001" s="16">
        <v>0</v>
      </c>
      <c r="J2001" s="16">
        <v>2</v>
      </c>
      <c r="K2001" s="16">
        <v>10</v>
      </c>
      <c r="L2001" s="16">
        <v>0</v>
      </c>
      <c r="M2001" s="16">
        <v>0</v>
      </c>
      <c r="N2001" s="16">
        <v>8</v>
      </c>
      <c r="O2001" s="16">
        <v>19</v>
      </c>
      <c r="P2001" s="13" t="str">
        <f t="shared" si="62"/>
        <v>C</v>
      </c>
      <c r="Q2001" s="13">
        <f>IFERROR(VLOOKUP($A2001, 'Fielding Data'!$A$1:$H$12056, 5, 0), 0)</f>
        <v>140</v>
      </c>
      <c r="R2001" s="13">
        <f>IFERROR(VLOOKUP($A2001, 'Fielding Data'!$A$1:$H$12056, 6, 0), 0)</f>
        <v>12</v>
      </c>
      <c r="S2001" s="13">
        <f>IFERROR(VLOOKUP($A2001, 'Fielding Data'!$A$1:$H$12056, 7, 0), 0)</f>
        <v>3</v>
      </c>
      <c r="T2001" s="13">
        <f>IFERROR(VLOOKUP($A2001, 'Fielding Data'!$A$1:$H$12056, 8, 0), 0)</f>
        <v>1</v>
      </c>
      <c r="U2001" s="13">
        <f>SUMIFS('Fielding Data'!E:E, 'Fielding Data'!$A:$A, $A2001)</f>
        <v>140</v>
      </c>
      <c r="V2001" s="13">
        <f>SUMIFS('Fielding Data'!F:F, 'Fielding Data'!$A:$A, $A2001)</f>
        <v>12</v>
      </c>
      <c r="W2001" s="13">
        <f>SUMIFS('Fielding Data'!G:G, 'Fielding Data'!$A:$A, $A2001)</f>
        <v>3</v>
      </c>
      <c r="X2001" s="13">
        <f>SUMIFS('Fielding Data'!H:H, 'Fielding Data'!$A:$A, $A2001)</f>
        <v>1</v>
      </c>
    </row>
    <row r="2002" spans="1:24" x14ac:dyDescent="0.3">
      <c r="A2002" s="13" t="str">
        <f t="shared" si="63"/>
        <v>phillza012011</v>
      </c>
      <c r="B2002" s="16" t="s">
        <v>1586</v>
      </c>
      <c r="C2002" s="16">
        <v>2011</v>
      </c>
      <c r="D2002" s="16">
        <v>10</v>
      </c>
      <c r="E2002" s="16">
        <v>0</v>
      </c>
      <c r="F2002" s="16">
        <v>0</v>
      </c>
      <c r="G2002" s="16">
        <v>0</v>
      </c>
      <c r="H2002" s="16">
        <v>0</v>
      </c>
      <c r="I2002" s="16">
        <v>0</v>
      </c>
      <c r="J2002" s="16">
        <v>0</v>
      </c>
      <c r="K2002" s="16">
        <v>0</v>
      </c>
      <c r="L2002" s="16">
        <v>0</v>
      </c>
      <c r="M2002" s="16">
        <v>0</v>
      </c>
      <c r="N2002" s="16">
        <v>0</v>
      </c>
      <c r="O2002" s="16">
        <v>0</v>
      </c>
      <c r="P2002" s="13" t="str">
        <f t="shared" si="62"/>
        <v>P</v>
      </c>
      <c r="Q2002" s="13">
        <f>IFERROR(VLOOKUP($A2002, 'Fielding Data'!$A$1:$H$12056, 5, 0), 0)</f>
        <v>0</v>
      </c>
      <c r="R2002" s="13">
        <f>IFERROR(VLOOKUP($A2002, 'Fielding Data'!$A$1:$H$12056, 6, 0), 0)</f>
        <v>1</v>
      </c>
      <c r="S2002" s="13">
        <f>IFERROR(VLOOKUP($A2002, 'Fielding Data'!$A$1:$H$12056, 7, 0), 0)</f>
        <v>0</v>
      </c>
      <c r="T2002" s="13">
        <f>IFERROR(VLOOKUP($A2002, 'Fielding Data'!$A$1:$H$12056, 8, 0), 0)</f>
        <v>0</v>
      </c>
      <c r="U2002" s="13">
        <f>SUMIFS('Fielding Data'!E:E, 'Fielding Data'!$A:$A, $A2002)</f>
        <v>0</v>
      </c>
      <c r="V2002" s="13">
        <f>SUMIFS('Fielding Data'!F:F, 'Fielding Data'!$A:$A, $A2002)</f>
        <v>1</v>
      </c>
      <c r="W2002" s="13">
        <f>SUMIFS('Fielding Data'!G:G, 'Fielding Data'!$A:$A, $A2002)</f>
        <v>0</v>
      </c>
      <c r="X2002" s="13">
        <f>SUMIFS('Fielding Data'!H:H, 'Fielding Data'!$A:$A, $A2002)</f>
        <v>0</v>
      </c>
    </row>
    <row r="2003" spans="1:24" x14ac:dyDescent="0.3">
      <c r="A2003" s="13" t="str">
        <f t="shared" si="63"/>
        <v>piefe012011</v>
      </c>
      <c r="B2003" s="16" t="s">
        <v>838</v>
      </c>
      <c r="C2003" s="16">
        <v>2011</v>
      </c>
      <c r="D2003" s="16">
        <v>85</v>
      </c>
      <c r="E2003" s="16">
        <v>164</v>
      </c>
      <c r="F2003" s="16">
        <v>15</v>
      </c>
      <c r="G2003" s="16">
        <v>36</v>
      </c>
      <c r="H2003" s="16">
        <v>8</v>
      </c>
      <c r="I2003" s="16">
        <v>1</v>
      </c>
      <c r="J2003" s="16">
        <v>0</v>
      </c>
      <c r="K2003" s="16">
        <v>7</v>
      </c>
      <c r="L2003" s="16">
        <v>3</v>
      </c>
      <c r="M2003" s="16">
        <v>2</v>
      </c>
      <c r="N2003" s="16">
        <v>10</v>
      </c>
      <c r="O2003" s="16">
        <v>32</v>
      </c>
      <c r="P2003" s="13" t="str">
        <f t="shared" si="62"/>
        <v>CF</v>
      </c>
      <c r="Q2003" s="13">
        <f>IFERROR(VLOOKUP($A2003, 'Fielding Data'!$A$1:$H$12056, 5, 0), 0)</f>
        <v>0</v>
      </c>
      <c r="R2003" s="13">
        <f>IFERROR(VLOOKUP($A2003, 'Fielding Data'!$A$1:$H$12056, 6, 0), 0)</f>
        <v>0</v>
      </c>
      <c r="S2003" s="13">
        <f>IFERROR(VLOOKUP($A2003, 'Fielding Data'!$A$1:$H$12056, 7, 0), 0)</f>
        <v>0</v>
      </c>
      <c r="T2003" s="13">
        <f>IFERROR(VLOOKUP($A2003, 'Fielding Data'!$A$1:$H$12056, 8, 0), 0)</f>
        <v>0</v>
      </c>
      <c r="U2003" s="13">
        <f>SUMIFS('Fielding Data'!E:E, 'Fielding Data'!$A:$A, $A2003)</f>
        <v>100</v>
      </c>
      <c r="V2003" s="13">
        <f>SUMIFS('Fielding Data'!F:F, 'Fielding Data'!$A:$A, $A2003)</f>
        <v>1</v>
      </c>
      <c r="W2003" s="13">
        <f>SUMIFS('Fielding Data'!G:G, 'Fielding Data'!$A:$A, $A2003)</f>
        <v>0</v>
      </c>
      <c r="X2003" s="13">
        <f>SUMIFS('Fielding Data'!H:H, 'Fielding Data'!$A:$A, $A2003)</f>
        <v>0</v>
      </c>
    </row>
    <row r="2004" spans="1:24" x14ac:dyDescent="0.3">
      <c r="A2004" s="13" t="str">
        <f t="shared" si="63"/>
        <v>pierrju012011</v>
      </c>
      <c r="B2004" s="16" t="s">
        <v>174</v>
      </c>
      <c r="C2004" s="16">
        <v>2011</v>
      </c>
      <c r="D2004" s="16">
        <v>158</v>
      </c>
      <c r="E2004" s="16">
        <v>639</v>
      </c>
      <c r="F2004" s="16">
        <v>80</v>
      </c>
      <c r="G2004" s="16">
        <v>178</v>
      </c>
      <c r="H2004" s="16">
        <v>17</v>
      </c>
      <c r="I2004" s="16">
        <v>4</v>
      </c>
      <c r="J2004" s="16">
        <v>2</v>
      </c>
      <c r="K2004" s="16">
        <v>50</v>
      </c>
      <c r="L2004" s="16">
        <v>27</v>
      </c>
      <c r="M2004" s="16">
        <v>17</v>
      </c>
      <c r="N2004" s="16">
        <v>43</v>
      </c>
      <c r="O2004" s="16">
        <v>41</v>
      </c>
      <c r="P2004" s="13" t="str">
        <f t="shared" si="62"/>
        <v>LF</v>
      </c>
      <c r="Q2004" s="13">
        <f>IFERROR(VLOOKUP($A2004, 'Fielding Data'!$A$1:$H$12056, 5, 0), 0)</f>
        <v>0</v>
      </c>
      <c r="R2004" s="13">
        <f>IFERROR(VLOOKUP($A2004, 'Fielding Data'!$A$1:$H$12056, 6, 0), 0)</f>
        <v>0</v>
      </c>
      <c r="S2004" s="13">
        <f>IFERROR(VLOOKUP($A2004, 'Fielding Data'!$A$1:$H$12056, 7, 0), 0)</f>
        <v>0</v>
      </c>
      <c r="T2004" s="13">
        <f>IFERROR(VLOOKUP($A2004, 'Fielding Data'!$A$1:$H$12056, 8, 0), 0)</f>
        <v>0</v>
      </c>
      <c r="U2004" s="13">
        <f>SUMIFS('Fielding Data'!E:E, 'Fielding Data'!$A:$A, $A2004)</f>
        <v>278</v>
      </c>
      <c r="V2004" s="13">
        <f>SUMIFS('Fielding Data'!F:F, 'Fielding Data'!$A:$A, $A2004)</f>
        <v>5</v>
      </c>
      <c r="W2004" s="13">
        <f>SUMIFS('Fielding Data'!G:G, 'Fielding Data'!$A:$A, $A2004)</f>
        <v>7</v>
      </c>
      <c r="X2004" s="13">
        <f>SUMIFS('Fielding Data'!H:H, 'Fielding Data'!$A:$A, $A2004)</f>
        <v>1</v>
      </c>
    </row>
    <row r="2005" spans="1:24" x14ac:dyDescent="0.3">
      <c r="A2005" s="13" t="str">
        <f t="shared" si="63"/>
        <v>pierzaj012011</v>
      </c>
      <c r="B2005" s="16" t="s">
        <v>175</v>
      </c>
      <c r="C2005" s="16">
        <v>2011</v>
      </c>
      <c r="D2005" s="16">
        <v>129</v>
      </c>
      <c r="E2005" s="16">
        <v>464</v>
      </c>
      <c r="F2005" s="16">
        <v>38</v>
      </c>
      <c r="G2005" s="16">
        <v>133</v>
      </c>
      <c r="H2005" s="16">
        <v>29</v>
      </c>
      <c r="I2005" s="16">
        <v>1</v>
      </c>
      <c r="J2005" s="16">
        <v>8</v>
      </c>
      <c r="K2005" s="16">
        <v>48</v>
      </c>
      <c r="L2005" s="16">
        <v>0</v>
      </c>
      <c r="M2005" s="16">
        <v>0</v>
      </c>
      <c r="N2005" s="16">
        <v>23</v>
      </c>
      <c r="O2005" s="16">
        <v>33</v>
      </c>
      <c r="P2005" s="13" t="str">
        <f t="shared" si="62"/>
        <v>C</v>
      </c>
      <c r="Q2005" s="13">
        <f>IFERROR(VLOOKUP($A2005, 'Fielding Data'!$A$1:$H$12056, 5, 0), 0)</f>
        <v>817</v>
      </c>
      <c r="R2005" s="13">
        <f>IFERROR(VLOOKUP($A2005, 'Fielding Data'!$A$1:$H$12056, 6, 0), 0)</f>
        <v>65</v>
      </c>
      <c r="S2005" s="13">
        <f>IFERROR(VLOOKUP($A2005, 'Fielding Data'!$A$1:$H$12056, 7, 0), 0)</f>
        <v>4</v>
      </c>
      <c r="T2005" s="13">
        <f>IFERROR(VLOOKUP($A2005, 'Fielding Data'!$A$1:$H$12056, 8, 0), 0)</f>
        <v>4</v>
      </c>
      <c r="U2005" s="13">
        <f>SUMIFS('Fielding Data'!E:E, 'Fielding Data'!$A:$A, $A2005)</f>
        <v>817</v>
      </c>
      <c r="V2005" s="13">
        <f>SUMIFS('Fielding Data'!F:F, 'Fielding Data'!$A:$A, $A2005)</f>
        <v>65</v>
      </c>
      <c r="W2005" s="13">
        <f>SUMIFS('Fielding Data'!G:G, 'Fielding Data'!$A:$A, $A2005)</f>
        <v>4</v>
      </c>
      <c r="X2005" s="13">
        <f>SUMIFS('Fielding Data'!H:H, 'Fielding Data'!$A:$A, $A2005)</f>
        <v>4</v>
      </c>
    </row>
    <row r="2006" spans="1:24" x14ac:dyDescent="0.3">
      <c r="A2006" s="13" t="str">
        <f t="shared" si="63"/>
        <v>pillbr012011</v>
      </c>
      <c r="B2006" s="16" t="s">
        <v>1587</v>
      </c>
      <c r="C2006" s="16">
        <v>2011</v>
      </c>
      <c r="D2006" s="16">
        <v>15</v>
      </c>
      <c r="E2006" s="16">
        <v>50</v>
      </c>
      <c r="F2006" s="16">
        <v>7</v>
      </c>
      <c r="G2006" s="16">
        <v>15</v>
      </c>
      <c r="H2006" s="16">
        <v>3</v>
      </c>
      <c r="I2006" s="16">
        <v>2</v>
      </c>
      <c r="J2006" s="16">
        <v>2</v>
      </c>
      <c r="K2006" s="16">
        <v>9</v>
      </c>
      <c r="L2006" s="16">
        <v>0</v>
      </c>
      <c r="M2006" s="16">
        <v>1</v>
      </c>
      <c r="N2006" s="16">
        <v>2</v>
      </c>
      <c r="O2006" s="16">
        <v>8</v>
      </c>
      <c r="P2006" s="13" t="str">
        <f t="shared" si="62"/>
        <v>1B</v>
      </c>
      <c r="Q2006" s="13">
        <f>IFERROR(VLOOKUP($A2006, 'Fielding Data'!$A$1:$H$12056, 5, 0), 0)</f>
        <v>105</v>
      </c>
      <c r="R2006" s="13">
        <f>IFERROR(VLOOKUP($A2006, 'Fielding Data'!$A$1:$H$12056, 6, 0), 0)</f>
        <v>10</v>
      </c>
      <c r="S2006" s="13">
        <f>IFERROR(VLOOKUP($A2006, 'Fielding Data'!$A$1:$H$12056, 7, 0), 0)</f>
        <v>0</v>
      </c>
      <c r="T2006" s="13">
        <f>IFERROR(VLOOKUP($A2006, 'Fielding Data'!$A$1:$H$12056, 8, 0), 0)</f>
        <v>5</v>
      </c>
      <c r="U2006" s="13">
        <f>SUMIFS('Fielding Data'!E:E, 'Fielding Data'!$A:$A, $A2006)</f>
        <v>105</v>
      </c>
      <c r="V2006" s="13">
        <f>SUMIFS('Fielding Data'!F:F, 'Fielding Data'!$A:$A, $A2006)</f>
        <v>10</v>
      </c>
      <c r="W2006" s="13">
        <f>SUMIFS('Fielding Data'!G:G, 'Fielding Data'!$A:$A, $A2006)</f>
        <v>0</v>
      </c>
      <c r="X2006" s="13">
        <f>SUMIFS('Fielding Data'!H:H, 'Fielding Data'!$A:$A, $A2006)</f>
        <v>5</v>
      </c>
    </row>
    <row r="2007" spans="1:24" x14ac:dyDescent="0.3">
      <c r="A2007" s="13" t="str">
        <f t="shared" si="63"/>
        <v>pinama012011</v>
      </c>
      <c r="B2007" s="16" t="s">
        <v>1588</v>
      </c>
      <c r="C2007" s="16">
        <v>2011</v>
      </c>
      <c r="D2007" s="16">
        <v>4</v>
      </c>
      <c r="E2007" s="16">
        <v>14</v>
      </c>
      <c r="F2007" s="16">
        <v>2</v>
      </c>
      <c r="G2007" s="16">
        <v>3</v>
      </c>
      <c r="H2007" s="16">
        <v>2</v>
      </c>
      <c r="I2007" s="16">
        <v>0</v>
      </c>
      <c r="J2007" s="16">
        <v>0</v>
      </c>
      <c r="K2007" s="16">
        <v>0</v>
      </c>
      <c r="L2007" s="16">
        <v>0</v>
      </c>
      <c r="M2007" s="16">
        <v>0</v>
      </c>
      <c r="N2007" s="16">
        <v>1</v>
      </c>
      <c r="O2007" s="16">
        <v>2</v>
      </c>
      <c r="P2007" s="13" t="str">
        <f t="shared" si="62"/>
        <v>C</v>
      </c>
      <c r="Q2007" s="13">
        <f>IFERROR(VLOOKUP($A2007, 'Fielding Data'!$A$1:$H$12056, 5, 0), 0)</f>
        <v>33</v>
      </c>
      <c r="R2007" s="13">
        <f>IFERROR(VLOOKUP($A2007, 'Fielding Data'!$A$1:$H$12056, 6, 0), 0)</f>
        <v>1</v>
      </c>
      <c r="S2007" s="13">
        <f>IFERROR(VLOOKUP($A2007, 'Fielding Data'!$A$1:$H$12056, 7, 0), 0)</f>
        <v>0</v>
      </c>
      <c r="T2007" s="13">
        <f>IFERROR(VLOOKUP($A2007, 'Fielding Data'!$A$1:$H$12056, 8, 0), 0)</f>
        <v>0</v>
      </c>
      <c r="U2007" s="13">
        <f>SUMIFS('Fielding Data'!E:E, 'Fielding Data'!$A:$A, $A2007)</f>
        <v>33</v>
      </c>
      <c r="V2007" s="13">
        <f>SUMIFS('Fielding Data'!F:F, 'Fielding Data'!$A:$A, $A2007)</f>
        <v>1</v>
      </c>
      <c r="W2007" s="13">
        <f>SUMIFS('Fielding Data'!G:G, 'Fielding Data'!$A:$A, $A2007)</f>
        <v>0</v>
      </c>
      <c r="X2007" s="13">
        <f>SUMIFS('Fielding Data'!H:H, 'Fielding Data'!$A:$A, $A2007)</f>
        <v>0</v>
      </c>
    </row>
    <row r="2008" spans="1:24" x14ac:dyDescent="0.3">
      <c r="A2008" s="13" t="str">
        <f t="shared" si="63"/>
        <v>pinedmi012011</v>
      </c>
      <c r="B2008" s="16" t="s">
        <v>1589</v>
      </c>
      <c r="C2008" s="16">
        <v>2011</v>
      </c>
      <c r="D2008" s="16">
        <v>28</v>
      </c>
      <c r="E2008" s="16">
        <v>5</v>
      </c>
      <c r="F2008" s="16">
        <v>0</v>
      </c>
      <c r="G2008" s="16">
        <v>1</v>
      </c>
      <c r="H2008" s="16">
        <v>0</v>
      </c>
      <c r="I2008" s="16">
        <v>0</v>
      </c>
      <c r="J2008" s="16">
        <v>0</v>
      </c>
      <c r="K2008" s="16">
        <v>0</v>
      </c>
      <c r="L2008" s="16">
        <v>0</v>
      </c>
      <c r="M2008" s="16">
        <v>0</v>
      </c>
      <c r="N2008" s="16">
        <v>0</v>
      </c>
      <c r="O2008" s="16">
        <v>2</v>
      </c>
      <c r="P2008" s="13" t="str">
        <f t="shared" si="62"/>
        <v>P</v>
      </c>
      <c r="Q2008" s="13">
        <f>IFERROR(VLOOKUP($A2008, 'Fielding Data'!$A$1:$H$12056, 5, 0), 0)</f>
        <v>8</v>
      </c>
      <c r="R2008" s="13">
        <f>IFERROR(VLOOKUP($A2008, 'Fielding Data'!$A$1:$H$12056, 6, 0), 0)</f>
        <v>17</v>
      </c>
      <c r="S2008" s="13">
        <f>IFERROR(VLOOKUP($A2008, 'Fielding Data'!$A$1:$H$12056, 7, 0), 0)</f>
        <v>1</v>
      </c>
      <c r="T2008" s="13">
        <f>IFERROR(VLOOKUP($A2008, 'Fielding Data'!$A$1:$H$12056, 8, 0), 0)</f>
        <v>1</v>
      </c>
      <c r="U2008" s="13">
        <f>SUMIFS('Fielding Data'!E:E, 'Fielding Data'!$A:$A, $A2008)</f>
        <v>8</v>
      </c>
      <c r="V2008" s="13">
        <f>SUMIFS('Fielding Data'!F:F, 'Fielding Data'!$A:$A, $A2008)</f>
        <v>17</v>
      </c>
      <c r="W2008" s="13">
        <f>SUMIFS('Fielding Data'!G:G, 'Fielding Data'!$A:$A, $A2008)</f>
        <v>1</v>
      </c>
      <c r="X2008" s="13">
        <f>SUMIFS('Fielding Data'!H:H, 'Fielding Data'!$A:$A, $A2008)</f>
        <v>1</v>
      </c>
    </row>
    <row r="2009" spans="1:24" x14ac:dyDescent="0.3">
      <c r="A2009" s="13" t="str">
        <f t="shared" si="63"/>
        <v>pineijo012011</v>
      </c>
      <c r="B2009" s="16" t="s">
        <v>176</v>
      </c>
      <c r="C2009" s="16">
        <v>2011</v>
      </c>
      <c r="D2009" s="16">
        <v>27</v>
      </c>
      <c r="E2009" s="16">
        <v>5</v>
      </c>
      <c r="F2009" s="16">
        <v>0</v>
      </c>
      <c r="G2009" s="16">
        <v>0</v>
      </c>
      <c r="H2009" s="16">
        <v>0</v>
      </c>
      <c r="I2009" s="16">
        <v>0</v>
      </c>
      <c r="J2009" s="16">
        <v>0</v>
      </c>
      <c r="K2009" s="16">
        <v>0</v>
      </c>
      <c r="L2009" s="16">
        <v>0</v>
      </c>
      <c r="M2009" s="16">
        <v>0</v>
      </c>
      <c r="N2009" s="16">
        <v>0</v>
      </c>
      <c r="O2009" s="16">
        <v>4</v>
      </c>
      <c r="P2009" s="13" t="str">
        <f t="shared" si="62"/>
        <v>P</v>
      </c>
      <c r="Q2009" s="13">
        <f>IFERROR(VLOOKUP($A2009, 'Fielding Data'!$A$1:$H$12056, 5, 0), 0)</f>
        <v>4</v>
      </c>
      <c r="R2009" s="13">
        <f>IFERROR(VLOOKUP($A2009, 'Fielding Data'!$A$1:$H$12056, 6, 0), 0)</f>
        <v>17</v>
      </c>
      <c r="S2009" s="13">
        <f>IFERROR(VLOOKUP($A2009, 'Fielding Data'!$A$1:$H$12056, 7, 0), 0)</f>
        <v>1</v>
      </c>
      <c r="T2009" s="13">
        <f>IFERROR(VLOOKUP($A2009, 'Fielding Data'!$A$1:$H$12056, 8, 0), 0)</f>
        <v>2</v>
      </c>
      <c r="U2009" s="13">
        <f>SUMIFS('Fielding Data'!E:E, 'Fielding Data'!$A:$A, $A2009)</f>
        <v>4</v>
      </c>
      <c r="V2009" s="13">
        <f>SUMIFS('Fielding Data'!F:F, 'Fielding Data'!$A:$A, $A2009)</f>
        <v>17</v>
      </c>
      <c r="W2009" s="13">
        <f>SUMIFS('Fielding Data'!G:G, 'Fielding Data'!$A:$A, $A2009)</f>
        <v>1</v>
      </c>
      <c r="X2009" s="13">
        <f>SUMIFS('Fielding Data'!H:H, 'Fielding Data'!$A:$A, $A2009)</f>
        <v>2</v>
      </c>
    </row>
    <row r="2010" spans="1:24" x14ac:dyDescent="0.3">
      <c r="A2010" s="13" t="str">
        <f t="shared" si="63"/>
        <v>plouftr012011</v>
      </c>
      <c r="B2010" s="16" t="s">
        <v>1357</v>
      </c>
      <c r="C2010" s="16">
        <v>2011</v>
      </c>
      <c r="D2010" s="16">
        <v>81</v>
      </c>
      <c r="E2010" s="16">
        <v>286</v>
      </c>
      <c r="F2010" s="16">
        <v>47</v>
      </c>
      <c r="G2010" s="16">
        <v>68</v>
      </c>
      <c r="H2010" s="16">
        <v>18</v>
      </c>
      <c r="I2010" s="16">
        <v>1</v>
      </c>
      <c r="J2010" s="16">
        <v>8</v>
      </c>
      <c r="K2010" s="16">
        <v>31</v>
      </c>
      <c r="L2010" s="16">
        <v>3</v>
      </c>
      <c r="M2010" s="16">
        <v>3</v>
      </c>
      <c r="N2010" s="16">
        <v>25</v>
      </c>
      <c r="O2010" s="16">
        <v>71</v>
      </c>
      <c r="P2010" s="13" t="str">
        <f t="shared" si="62"/>
        <v>1B</v>
      </c>
      <c r="Q2010" s="13">
        <f>IFERROR(VLOOKUP($A2010, 'Fielding Data'!$A$1:$H$12056, 5, 0), 0)</f>
        <v>0</v>
      </c>
      <c r="R2010" s="13">
        <f>IFERROR(VLOOKUP($A2010, 'Fielding Data'!$A$1:$H$12056, 6, 0), 0)</f>
        <v>0</v>
      </c>
      <c r="S2010" s="13">
        <f>IFERROR(VLOOKUP($A2010, 'Fielding Data'!$A$1:$H$12056, 7, 0), 0)</f>
        <v>0</v>
      </c>
      <c r="T2010" s="13">
        <f>IFERROR(VLOOKUP($A2010, 'Fielding Data'!$A$1:$H$12056, 8, 0), 0)</f>
        <v>0</v>
      </c>
      <c r="U2010" s="13">
        <f>SUMIFS('Fielding Data'!E:E, 'Fielding Data'!$A:$A, $A2010)</f>
        <v>124</v>
      </c>
      <c r="V2010" s="13">
        <f>SUMIFS('Fielding Data'!F:F, 'Fielding Data'!$A:$A, $A2010)</f>
        <v>148</v>
      </c>
      <c r="W2010" s="13">
        <f>SUMIFS('Fielding Data'!G:G, 'Fielding Data'!$A:$A, $A2010)</f>
        <v>12</v>
      </c>
      <c r="X2010" s="13">
        <f>SUMIFS('Fielding Data'!H:H, 'Fielding Data'!$A:$A, $A2010)</f>
        <v>44</v>
      </c>
    </row>
    <row r="2011" spans="1:24" x14ac:dyDescent="0.3">
      <c r="A2011" s="13" t="str">
        <f t="shared" si="63"/>
        <v>polanpl012011</v>
      </c>
      <c r="B2011" s="16" t="s">
        <v>177</v>
      </c>
      <c r="C2011" s="16">
        <v>2011</v>
      </c>
      <c r="D2011" s="16">
        <v>122</v>
      </c>
      <c r="E2011" s="16">
        <v>469</v>
      </c>
      <c r="F2011" s="16">
        <v>46</v>
      </c>
      <c r="G2011" s="16">
        <v>130</v>
      </c>
      <c r="H2011" s="16">
        <v>14</v>
      </c>
      <c r="I2011" s="16">
        <v>0</v>
      </c>
      <c r="J2011" s="16">
        <v>5</v>
      </c>
      <c r="K2011" s="16">
        <v>50</v>
      </c>
      <c r="L2011" s="16">
        <v>3</v>
      </c>
      <c r="M2011" s="16">
        <v>0</v>
      </c>
      <c r="N2011" s="16">
        <v>42</v>
      </c>
      <c r="O2011" s="16">
        <v>44</v>
      </c>
      <c r="P2011" s="13" t="str">
        <f t="shared" si="62"/>
        <v>2B</v>
      </c>
      <c r="Q2011" s="13">
        <f>IFERROR(VLOOKUP($A2011, 'Fielding Data'!$A$1:$H$12056, 5, 0), 0)</f>
        <v>1</v>
      </c>
      <c r="R2011" s="13">
        <f>IFERROR(VLOOKUP($A2011, 'Fielding Data'!$A$1:$H$12056, 6, 0), 0)</f>
        <v>0</v>
      </c>
      <c r="S2011" s="13">
        <f>IFERROR(VLOOKUP($A2011, 'Fielding Data'!$A$1:$H$12056, 7, 0), 0)</f>
        <v>0</v>
      </c>
      <c r="T2011" s="13">
        <f>IFERROR(VLOOKUP($A2011, 'Fielding Data'!$A$1:$H$12056, 8, 0), 0)</f>
        <v>0</v>
      </c>
      <c r="U2011" s="13">
        <f>SUMIFS('Fielding Data'!E:E, 'Fielding Data'!$A:$A, $A2011)</f>
        <v>79</v>
      </c>
      <c r="V2011" s="13">
        <f>SUMIFS('Fielding Data'!F:F, 'Fielding Data'!$A:$A, $A2011)</f>
        <v>259</v>
      </c>
      <c r="W2011" s="13">
        <f>SUMIFS('Fielding Data'!G:G, 'Fielding Data'!$A:$A, $A2011)</f>
        <v>8</v>
      </c>
      <c r="X2011" s="13">
        <f>SUMIFS('Fielding Data'!H:H, 'Fielding Data'!$A:$A, $A2011)</f>
        <v>15</v>
      </c>
    </row>
    <row r="2012" spans="1:24" x14ac:dyDescent="0.3">
      <c r="A2012" s="13" t="str">
        <f t="shared" si="63"/>
        <v>pomerdr012011</v>
      </c>
      <c r="B2012" s="16" t="s">
        <v>1590</v>
      </c>
      <c r="C2012" s="16">
        <v>2011</v>
      </c>
      <c r="D2012" s="16">
        <v>4</v>
      </c>
      <c r="E2012" s="16">
        <v>5</v>
      </c>
      <c r="F2012" s="16">
        <v>0</v>
      </c>
      <c r="G2012" s="16">
        <v>1</v>
      </c>
      <c r="H2012" s="16">
        <v>0</v>
      </c>
      <c r="I2012" s="16">
        <v>0</v>
      </c>
      <c r="J2012" s="16">
        <v>0</v>
      </c>
      <c r="K2012" s="16">
        <v>0</v>
      </c>
      <c r="L2012" s="16">
        <v>0</v>
      </c>
      <c r="M2012" s="16">
        <v>0</v>
      </c>
      <c r="N2012" s="16">
        <v>0</v>
      </c>
      <c r="O2012" s="16">
        <v>3</v>
      </c>
      <c r="P2012" s="13" t="str">
        <f t="shared" si="62"/>
        <v>P</v>
      </c>
      <c r="Q2012" s="13">
        <f>IFERROR(VLOOKUP($A2012, 'Fielding Data'!$A$1:$H$12056, 5, 0), 0)</f>
        <v>0</v>
      </c>
      <c r="R2012" s="13">
        <f>IFERROR(VLOOKUP($A2012, 'Fielding Data'!$A$1:$H$12056, 6, 0), 0)</f>
        <v>1</v>
      </c>
      <c r="S2012" s="13">
        <f>IFERROR(VLOOKUP($A2012, 'Fielding Data'!$A$1:$H$12056, 7, 0), 0)</f>
        <v>0</v>
      </c>
      <c r="T2012" s="13">
        <f>IFERROR(VLOOKUP($A2012, 'Fielding Data'!$A$1:$H$12056, 8, 0), 0)</f>
        <v>0</v>
      </c>
      <c r="U2012" s="13">
        <f>SUMIFS('Fielding Data'!E:E, 'Fielding Data'!$A:$A, $A2012)</f>
        <v>0</v>
      </c>
      <c r="V2012" s="13">
        <f>SUMIFS('Fielding Data'!F:F, 'Fielding Data'!$A:$A, $A2012)</f>
        <v>1</v>
      </c>
      <c r="W2012" s="13">
        <f>SUMIFS('Fielding Data'!G:G, 'Fielding Data'!$A:$A, $A2012)</f>
        <v>0</v>
      </c>
      <c r="X2012" s="13">
        <f>SUMIFS('Fielding Data'!H:H, 'Fielding Data'!$A:$A, $A2012)</f>
        <v>0</v>
      </c>
    </row>
    <row r="2013" spans="1:24" x14ac:dyDescent="0.3">
      <c r="A2013" s="13" t="str">
        <f t="shared" si="63"/>
        <v>porceri012011</v>
      </c>
      <c r="B2013" s="16" t="s">
        <v>1157</v>
      </c>
      <c r="C2013" s="16">
        <v>2011</v>
      </c>
      <c r="D2013" s="16">
        <v>31</v>
      </c>
      <c r="E2013" s="16">
        <v>6</v>
      </c>
      <c r="F2013" s="16">
        <v>0</v>
      </c>
      <c r="G2013" s="16">
        <v>1</v>
      </c>
      <c r="H2013" s="16">
        <v>0</v>
      </c>
      <c r="I2013" s="16">
        <v>0</v>
      </c>
      <c r="J2013" s="16">
        <v>0</v>
      </c>
      <c r="K2013" s="16">
        <v>0</v>
      </c>
      <c r="L2013" s="16">
        <v>0</v>
      </c>
      <c r="M2013" s="16">
        <v>0</v>
      </c>
      <c r="N2013" s="16">
        <v>0</v>
      </c>
      <c r="O2013" s="16">
        <v>3</v>
      </c>
      <c r="P2013" s="13" t="str">
        <f t="shared" si="62"/>
        <v>P</v>
      </c>
      <c r="Q2013" s="13">
        <f>IFERROR(VLOOKUP($A2013, 'Fielding Data'!$A$1:$H$12056, 5, 0), 0)</f>
        <v>15</v>
      </c>
      <c r="R2013" s="13">
        <f>IFERROR(VLOOKUP($A2013, 'Fielding Data'!$A$1:$H$12056, 6, 0), 0)</f>
        <v>21</v>
      </c>
      <c r="S2013" s="13">
        <f>IFERROR(VLOOKUP($A2013, 'Fielding Data'!$A$1:$H$12056, 7, 0), 0)</f>
        <v>2</v>
      </c>
      <c r="T2013" s="13">
        <f>IFERROR(VLOOKUP($A2013, 'Fielding Data'!$A$1:$H$12056, 8, 0), 0)</f>
        <v>4</v>
      </c>
      <c r="U2013" s="13">
        <f>SUMIFS('Fielding Data'!E:E, 'Fielding Data'!$A:$A, $A2013)</f>
        <v>15</v>
      </c>
      <c r="V2013" s="13">
        <f>SUMIFS('Fielding Data'!F:F, 'Fielding Data'!$A:$A, $A2013)</f>
        <v>21</v>
      </c>
      <c r="W2013" s="13">
        <f>SUMIFS('Fielding Data'!G:G, 'Fielding Data'!$A:$A, $A2013)</f>
        <v>2</v>
      </c>
      <c r="X2013" s="13">
        <f>SUMIFS('Fielding Data'!H:H, 'Fielding Data'!$A:$A, $A2013)</f>
        <v>4</v>
      </c>
    </row>
    <row r="2014" spans="1:24" x14ac:dyDescent="0.3">
      <c r="A2014" s="13" t="str">
        <f t="shared" si="63"/>
        <v>posadjo012011</v>
      </c>
      <c r="B2014" s="16" t="s">
        <v>178</v>
      </c>
      <c r="C2014" s="16">
        <v>2011</v>
      </c>
      <c r="D2014" s="16">
        <v>115</v>
      </c>
      <c r="E2014" s="16">
        <v>344</v>
      </c>
      <c r="F2014" s="16">
        <v>34</v>
      </c>
      <c r="G2014" s="16">
        <v>81</v>
      </c>
      <c r="H2014" s="16">
        <v>14</v>
      </c>
      <c r="I2014" s="16">
        <v>0</v>
      </c>
      <c r="J2014" s="16">
        <v>14</v>
      </c>
      <c r="K2014" s="16">
        <v>44</v>
      </c>
      <c r="L2014" s="16">
        <v>0</v>
      </c>
      <c r="M2014" s="16">
        <v>2</v>
      </c>
      <c r="N2014" s="16">
        <v>39</v>
      </c>
      <c r="O2014" s="16">
        <v>76</v>
      </c>
      <c r="P2014" s="13" t="str">
        <f t="shared" si="62"/>
        <v>1B</v>
      </c>
      <c r="Q2014" s="13">
        <f>IFERROR(VLOOKUP($A2014, 'Fielding Data'!$A$1:$H$12056, 5, 0), 0)</f>
        <v>74</v>
      </c>
      <c r="R2014" s="13">
        <f>IFERROR(VLOOKUP($A2014, 'Fielding Data'!$A$1:$H$12056, 6, 0), 0)</f>
        <v>6</v>
      </c>
      <c r="S2014" s="13">
        <f>IFERROR(VLOOKUP($A2014, 'Fielding Data'!$A$1:$H$12056, 7, 0), 0)</f>
        <v>1</v>
      </c>
      <c r="T2014" s="13">
        <f>IFERROR(VLOOKUP($A2014, 'Fielding Data'!$A$1:$H$12056, 8, 0), 0)</f>
        <v>8</v>
      </c>
      <c r="U2014" s="13">
        <f>SUMIFS('Fielding Data'!E:E, 'Fielding Data'!$A:$A, $A2014)</f>
        <v>81</v>
      </c>
      <c r="V2014" s="13">
        <f>SUMIFS('Fielding Data'!F:F, 'Fielding Data'!$A:$A, $A2014)</f>
        <v>9</v>
      </c>
      <c r="W2014" s="13">
        <f>SUMIFS('Fielding Data'!G:G, 'Fielding Data'!$A:$A, $A2014)</f>
        <v>1</v>
      </c>
      <c r="X2014" s="13">
        <f>SUMIFS('Fielding Data'!H:H, 'Fielding Data'!$A:$A, $A2014)</f>
        <v>8</v>
      </c>
    </row>
    <row r="2015" spans="1:24" x14ac:dyDescent="0.3">
      <c r="A2015" s="13" t="str">
        <f t="shared" si="63"/>
        <v>poseybu012011</v>
      </c>
      <c r="B2015" s="16" t="s">
        <v>1159</v>
      </c>
      <c r="C2015" s="16">
        <v>2011</v>
      </c>
      <c r="D2015" s="16">
        <v>45</v>
      </c>
      <c r="E2015" s="16">
        <v>162</v>
      </c>
      <c r="F2015" s="16">
        <v>17</v>
      </c>
      <c r="G2015" s="16">
        <v>46</v>
      </c>
      <c r="H2015" s="16">
        <v>5</v>
      </c>
      <c r="I2015" s="16">
        <v>0</v>
      </c>
      <c r="J2015" s="16">
        <v>4</v>
      </c>
      <c r="K2015" s="16">
        <v>21</v>
      </c>
      <c r="L2015" s="16">
        <v>3</v>
      </c>
      <c r="M2015" s="16">
        <v>0</v>
      </c>
      <c r="N2015" s="16">
        <v>18</v>
      </c>
      <c r="O2015" s="16">
        <v>30</v>
      </c>
      <c r="P2015" s="13" t="str">
        <f t="shared" si="62"/>
        <v>1B</v>
      </c>
      <c r="Q2015" s="13">
        <f>IFERROR(VLOOKUP($A2015, 'Fielding Data'!$A$1:$H$12056, 5, 0), 0)</f>
        <v>16</v>
      </c>
      <c r="R2015" s="13">
        <f>IFERROR(VLOOKUP($A2015, 'Fielding Data'!$A$1:$H$12056, 6, 0), 0)</f>
        <v>2</v>
      </c>
      <c r="S2015" s="13">
        <f>IFERROR(VLOOKUP($A2015, 'Fielding Data'!$A$1:$H$12056, 7, 0), 0)</f>
        <v>0</v>
      </c>
      <c r="T2015" s="13">
        <f>IFERROR(VLOOKUP($A2015, 'Fielding Data'!$A$1:$H$12056, 8, 0), 0)</f>
        <v>2</v>
      </c>
      <c r="U2015" s="13">
        <f>SUMIFS('Fielding Data'!E:E, 'Fielding Data'!$A:$A, $A2015)</f>
        <v>349</v>
      </c>
      <c r="V2015" s="13">
        <f>SUMIFS('Fielding Data'!F:F, 'Fielding Data'!$A:$A, $A2015)</f>
        <v>26</v>
      </c>
      <c r="W2015" s="13">
        <f>SUMIFS('Fielding Data'!G:G, 'Fielding Data'!$A:$A, $A2015)</f>
        <v>2</v>
      </c>
      <c r="X2015" s="13">
        <f>SUMIFS('Fielding Data'!H:H, 'Fielding Data'!$A:$A, $A2015)</f>
        <v>6</v>
      </c>
    </row>
    <row r="2016" spans="1:24" x14ac:dyDescent="0.3">
      <c r="A2016" s="13" t="str">
        <f t="shared" si="63"/>
        <v>powella012011</v>
      </c>
      <c r="B2016" s="16" t="s">
        <v>1160</v>
      </c>
      <c r="C2016" s="16">
        <v>2011</v>
      </c>
      <c r="D2016" s="16">
        <v>36</v>
      </c>
      <c r="E2016" s="16">
        <v>111</v>
      </c>
      <c r="F2016" s="16">
        <v>10</v>
      </c>
      <c r="G2016" s="16">
        <v>19</v>
      </c>
      <c r="H2016" s="16">
        <v>3</v>
      </c>
      <c r="I2016" s="16">
        <v>0</v>
      </c>
      <c r="J2016" s="16">
        <v>1</v>
      </c>
      <c r="K2016" s="16">
        <v>4</v>
      </c>
      <c r="L2016" s="16">
        <v>0</v>
      </c>
      <c r="M2016" s="16">
        <v>0</v>
      </c>
      <c r="N2016" s="16">
        <v>11</v>
      </c>
      <c r="O2016" s="16">
        <v>32</v>
      </c>
      <c r="P2016" s="13" t="str">
        <f t="shared" si="62"/>
        <v>1B</v>
      </c>
      <c r="Q2016" s="13">
        <f>IFERROR(VLOOKUP($A2016, 'Fielding Data'!$A$1:$H$12056, 5, 0), 0)</f>
        <v>8</v>
      </c>
      <c r="R2016" s="13">
        <f>IFERROR(VLOOKUP($A2016, 'Fielding Data'!$A$1:$H$12056, 6, 0), 0)</f>
        <v>2</v>
      </c>
      <c r="S2016" s="13">
        <f>IFERROR(VLOOKUP($A2016, 'Fielding Data'!$A$1:$H$12056, 7, 0), 0)</f>
        <v>0</v>
      </c>
      <c r="T2016" s="13">
        <f>IFERROR(VLOOKUP($A2016, 'Fielding Data'!$A$1:$H$12056, 8, 0), 0)</f>
        <v>1</v>
      </c>
      <c r="U2016" s="13">
        <f>SUMIFS('Fielding Data'!E:E, 'Fielding Data'!$A:$A, $A2016)</f>
        <v>245</v>
      </c>
      <c r="V2016" s="13">
        <f>SUMIFS('Fielding Data'!F:F, 'Fielding Data'!$A:$A, $A2016)</f>
        <v>17</v>
      </c>
      <c r="W2016" s="13">
        <f>SUMIFS('Fielding Data'!G:G, 'Fielding Data'!$A:$A, $A2016)</f>
        <v>2</v>
      </c>
      <c r="X2016" s="13">
        <f>SUMIFS('Fielding Data'!H:H, 'Fielding Data'!$A:$A, $A2016)</f>
        <v>3</v>
      </c>
    </row>
    <row r="2017" spans="1:24" x14ac:dyDescent="0.3">
      <c r="A2017" s="13" t="str">
        <f t="shared" si="63"/>
        <v>pradoma012011</v>
      </c>
      <c r="B2017" s="16" t="s">
        <v>715</v>
      </c>
      <c r="C2017" s="16">
        <v>2011</v>
      </c>
      <c r="D2017" s="16">
        <v>129</v>
      </c>
      <c r="E2017" s="16">
        <v>551</v>
      </c>
      <c r="F2017" s="16">
        <v>66</v>
      </c>
      <c r="G2017" s="16">
        <v>143</v>
      </c>
      <c r="H2017" s="16">
        <v>26</v>
      </c>
      <c r="I2017" s="16">
        <v>2</v>
      </c>
      <c r="J2017" s="16">
        <v>13</v>
      </c>
      <c r="K2017" s="16">
        <v>57</v>
      </c>
      <c r="L2017" s="16">
        <v>4</v>
      </c>
      <c r="M2017" s="16">
        <v>8</v>
      </c>
      <c r="N2017" s="16">
        <v>34</v>
      </c>
      <c r="O2017" s="16">
        <v>52</v>
      </c>
      <c r="P2017" s="13" t="str">
        <f t="shared" si="62"/>
        <v>1B</v>
      </c>
      <c r="Q2017" s="13">
        <f>IFERROR(VLOOKUP($A2017, 'Fielding Data'!$A$1:$H$12056, 5, 0), 0)</f>
        <v>13</v>
      </c>
      <c r="R2017" s="13">
        <f>IFERROR(VLOOKUP($A2017, 'Fielding Data'!$A$1:$H$12056, 6, 0), 0)</f>
        <v>0</v>
      </c>
      <c r="S2017" s="13">
        <f>IFERROR(VLOOKUP($A2017, 'Fielding Data'!$A$1:$H$12056, 7, 0), 0)</f>
        <v>0</v>
      </c>
      <c r="T2017" s="13">
        <f>IFERROR(VLOOKUP($A2017, 'Fielding Data'!$A$1:$H$12056, 8, 0), 0)</f>
        <v>1</v>
      </c>
      <c r="U2017" s="13">
        <f>SUMIFS('Fielding Data'!E:E, 'Fielding Data'!$A:$A, $A2017)</f>
        <v>196</v>
      </c>
      <c r="V2017" s="13">
        <f>SUMIFS('Fielding Data'!F:F, 'Fielding Data'!$A:$A, $A2017)</f>
        <v>90</v>
      </c>
      <c r="W2017" s="13">
        <f>SUMIFS('Fielding Data'!G:G, 'Fielding Data'!$A:$A, $A2017)</f>
        <v>8</v>
      </c>
      <c r="X2017" s="13">
        <f>SUMIFS('Fielding Data'!H:H, 'Fielding Data'!$A:$A, $A2017)</f>
        <v>8</v>
      </c>
    </row>
    <row r="2018" spans="1:24" x14ac:dyDescent="0.3">
      <c r="A2018" s="13" t="str">
        <f t="shared" si="63"/>
        <v>preslal012011</v>
      </c>
      <c r="B2018" s="16" t="s">
        <v>1358</v>
      </c>
      <c r="C2018" s="16">
        <v>2011</v>
      </c>
      <c r="D2018" s="16">
        <v>52</v>
      </c>
      <c r="E2018" s="16">
        <v>215</v>
      </c>
      <c r="F2018" s="16">
        <v>27</v>
      </c>
      <c r="G2018" s="16">
        <v>64</v>
      </c>
      <c r="H2018" s="16">
        <v>12</v>
      </c>
      <c r="I2018" s="16">
        <v>6</v>
      </c>
      <c r="J2018" s="16">
        <v>4</v>
      </c>
      <c r="K2018" s="16">
        <v>20</v>
      </c>
      <c r="L2018" s="16">
        <v>9</v>
      </c>
      <c r="M2018" s="16">
        <v>3</v>
      </c>
      <c r="N2018" s="16">
        <v>13</v>
      </c>
      <c r="O2018" s="16">
        <v>40</v>
      </c>
      <c r="P2018" s="13" t="str">
        <f t="shared" si="62"/>
        <v>CF</v>
      </c>
      <c r="Q2018" s="13">
        <f>IFERROR(VLOOKUP($A2018, 'Fielding Data'!$A$1:$H$12056, 5, 0), 0)</f>
        <v>0</v>
      </c>
      <c r="R2018" s="13">
        <f>IFERROR(VLOOKUP($A2018, 'Fielding Data'!$A$1:$H$12056, 6, 0), 0)</f>
        <v>0</v>
      </c>
      <c r="S2018" s="13">
        <f>IFERROR(VLOOKUP($A2018, 'Fielding Data'!$A$1:$H$12056, 7, 0), 0)</f>
        <v>0</v>
      </c>
      <c r="T2018" s="13">
        <f>IFERROR(VLOOKUP($A2018, 'Fielding Data'!$A$1:$H$12056, 8, 0), 0)</f>
        <v>0</v>
      </c>
      <c r="U2018" s="13">
        <f>SUMIFS('Fielding Data'!E:E, 'Fielding Data'!$A:$A, $A2018)</f>
        <v>77</v>
      </c>
      <c r="V2018" s="13">
        <f>SUMIFS('Fielding Data'!F:F, 'Fielding Data'!$A:$A, $A2018)</f>
        <v>2</v>
      </c>
      <c r="W2018" s="13">
        <f>SUMIFS('Fielding Data'!G:G, 'Fielding Data'!$A:$A, $A2018)</f>
        <v>1</v>
      </c>
      <c r="X2018" s="13">
        <f>SUMIFS('Fielding Data'!H:H, 'Fielding Data'!$A:$A, $A2018)</f>
        <v>1</v>
      </c>
    </row>
    <row r="2019" spans="1:24" x14ac:dyDescent="0.3">
      <c r="A2019" s="13" t="str">
        <f t="shared" si="63"/>
        <v>priceda012011</v>
      </c>
      <c r="B2019" s="16" t="s">
        <v>986</v>
      </c>
      <c r="C2019" s="16">
        <v>2011</v>
      </c>
      <c r="D2019" s="16">
        <v>34</v>
      </c>
      <c r="E2019" s="16">
        <v>4</v>
      </c>
      <c r="F2019" s="16">
        <v>0</v>
      </c>
      <c r="G2019" s="16">
        <v>0</v>
      </c>
      <c r="H2019" s="16">
        <v>0</v>
      </c>
      <c r="I2019" s="16">
        <v>0</v>
      </c>
      <c r="J2019" s="16">
        <v>0</v>
      </c>
      <c r="K2019" s="16">
        <v>0</v>
      </c>
      <c r="L2019" s="16">
        <v>0</v>
      </c>
      <c r="M2019" s="16">
        <v>0</v>
      </c>
      <c r="N2019" s="16">
        <v>1</v>
      </c>
      <c r="O2019" s="16">
        <v>2</v>
      </c>
      <c r="P2019" s="13" t="str">
        <f t="shared" si="62"/>
        <v>P</v>
      </c>
      <c r="Q2019" s="13">
        <f>IFERROR(VLOOKUP($A2019, 'Fielding Data'!$A$1:$H$12056, 5, 0), 0)</f>
        <v>13</v>
      </c>
      <c r="R2019" s="13">
        <f>IFERROR(VLOOKUP($A2019, 'Fielding Data'!$A$1:$H$12056, 6, 0), 0)</f>
        <v>23</v>
      </c>
      <c r="S2019" s="13">
        <f>IFERROR(VLOOKUP($A2019, 'Fielding Data'!$A$1:$H$12056, 7, 0), 0)</f>
        <v>4</v>
      </c>
      <c r="T2019" s="13">
        <f>IFERROR(VLOOKUP($A2019, 'Fielding Data'!$A$1:$H$12056, 8, 0), 0)</f>
        <v>2</v>
      </c>
      <c r="U2019" s="13">
        <f>SUMIFS('Fielding Data'!E:E, 'Fielding Data'!$A:$A, $A2019)</f>
        <v>13</v>
      </c>
      <c r="V2019" s="13">
        <f>SUMIFS('Fielding Data'!F:F, 'Fielding Data'!$A:$A, $A2019)</f>
        <v>23</v>
      </c>
      <c r="W2019" s="13">
        <f>SUMIFS('Fielding Data'!G:G, 'Fielding Data'!$A:$A, $A2019)</f>
        <v>4</v>
      </c>
      <c r="X2019" s="13">
        <f>SUMIFS('Fielding Data'!H:H, 'Fielding Data'!$A:$A, $A2019)</f>
        <v>2</v>
      </c>
    </row>
    <row r="2020" spans="1:24" x14ac:dyDescent="0.3">
      <c r="A2020" s="13" t="str">
        <f t="shared" si="63"/>
        <v>pridija012011</v>
      </c>
      <c r="B2020" s="16" t="s">
        <v>987</v>
      </c>
      <c r="C2020" s="16">
        <v>2011</v>
      </c>
      <c r="D2020" s="16">
        <v>101</v>
      </c>
      <c r="E2020" s="16">
        <v>208</v>
      </c>
      <c r="F2020" s="16">
        <v>28</v>
      </c>
      <c r="G2020" s="16">
        <v>48</v>
      </c>
      <c r="H2020" s="16">
        <v>11</v>
      </c>
      <c r="I2020" s="16">
        <v>3</v>
      </c>
      <c r="J2020" s="16">
        <v>4</v>
      </c>
      <c r="K2020" s="16">
        <v>20</v>
      </c>
      <c r="L2020" s="16">
        <v>7</v>
      </c>
      <c r="M2020" s="16">
        <v>1</v>
      </c>
      <c r="N2020" s="16">
        <v>24</v>
      </c>
      <c r="O2020" s="16">
        <v>64</v>
      </c>
      <c r="P2020" s="13" t="str">
        <f t="shared" si="62"/>
        <v>CF</v>
      </c>
      <c r="Q2020" s="13">
        <f>IFERROR(VLOOKUP($A2020, 'Fielding Data'!$A$1:$H$12056, 5, 0), 0)</f>
        <v>0</v>
      </c>
      <c r="R2020" s="13">
        <f>IFERROR(VLOOKUP($A2020, 'Fielding Data'!$A$1:$H$12056, 6, 0), 0)</f>
        <v>0</v>
      </c>
      <c r="S2020" s="13">
        <f>IFERROR(VLOOKUP($A2020, 'Fielding Data'!$A$1:$H$12056, 7, 0), 0)</f>
        <v>0</v>
      </c>
      <c r="T2020" s="13">
        <f>IFERROR(VLOOKUP($A2020, 'Fielding Data'!$A$1:$H$12056, 8, 0), 0)</f>
        <v>0</v>
      </c>
      <c r="U2020" s="13">
        <f>SUMIFS('Fielding Data'!E:E, 'Fielding Data'!$A:$A, $A2020)</f>
        <v>120</v>
      </c>
      <c r="V2020" s="13">
        <f>SUMIFS('Fielding Data'!F:F, 'Fielding Data'!$A:$A, $A2020)</f>
        <v>2</v>
      </c>
      <c r="W2020" s="13">
        <f>SUMIFS('Fielding Data'!G:G, 'Fielding Data'!$A:$A, $A2020)</f>
        <v>2</v>
      </c>
      <c r="X2020" s="13">
        <f>SUMIFS('Fielding Data'!H:H, 'Fielding Data'!$A:$A, $A2020)</f>
        <v>0</v>
      </c>
    </row>
    <row r="2021" spans="1:24" x14ac:dyDescent="0.3">
      <c r="A2021" s="13" t="str">
        <f t="shared" si="63"/>
        <v>pujolal012011</v>
      </c>
      <c r="B2021" s="16" t="s">
        <v>264</v>
      </c>
      <c r="C2021" s="16">
        <v>2011</v>
      </c>
      <c r="D2021" s="16">
        <v>147</v>
      </c>
      <c r="E2021" s="16">
        <v>579</v>
      </c>
      <c r="F2021" s="16">
        <v>105</v>
      </c>
      <c r="G2021" s="16">
        <v>173</v>
      </c>
      <c r="H2021" s="16">
        <v>29</v>
      </c>
      <c r="I2021" s="16">
        <v>0</v>
      </c>
      <c r="J2021" s="16">
        <v>37</v>
      </c>
      <c r="K2021" s="16">
        <v>99</v>
      </c>
      <c r="L2021" s="16">
        <v>9</v>
      </c>
      <c r="M2021" s="16">
        <v>1</v>
      </c>
      <c r="N2021" s="16">
        <v>61</v>
      </c>
      <c r="O2021" s="16">
        <v>58</v>
      </c>
      <c r="P2021" s="13" t="str">
        <f t="shared" si="62"/>
        <v>1B</v>
      </c>
      <c r="Q2021" s="13">
        <f>IFERROR(VLOOKUP($A2021, 'Fielding Data'!$A$1:$H$12056, 5, 0), 0)</f>
        <v>1254</v>
      </c>
      <c r="R2021" s="13">
        <f>IFERROR(VLOOKUP($A2021, 'Fielding Data'!$A$1:$H$12056, 6, 0), 0)</f>
        <v>165</v>
      </c>
      <c r="S2021" s="13">
        <f>IFERROR(VLOOKUP($A2021, 'Fielding Data'!$A$1:$H$12056, 7, 0), 0)</f>
        <v>11</v>
      </c>
      <c r="T2021" s="13">
        <f>IFERROR(VLOOKUP($A2021, 'Fielding Data'!$A$1:$H$12056, 8, 0), 0)</f>
        <v>134</v>
      </c>
      <c r="U2021" s="13">
        <f>SUMIFS('Fielding Data'!E:E, 'Fielding Data'!$A:$A, $A2021)</f>
        <v>1256</v>
      </c>
      <c r="V2021" s="13">
        <f>SUMIFS('Fielding Data'!F:F, 'Fielding Data'!$A:$A, $A2021)</f>
        <v>177</v>
      </c>
      <c r="W2021" s="13">
        <f>SUMIFS('Fielding Data'!G:G, 'Fielding Data'!$A:$A, $A2021)</f>
        <v>14</v>
      </c>
      <c r="X2021" s="13">
        <f>SUMIFS('Fielding Data'!H:H, 'Fielding Data'!$A:$A, $A2021)</f>
        <v>136</v>
      </c>
    </row>
    <row r="2022" spans="1:24" x14ac:dyDescent="0.3">
      <c r="A2022" s="13" t="str">
        <f t="shared" si="63"/>
        <v>puntoni012011</v>
      </c>
      <c r="B2022" s="16" t="s">
        <v>265</v>
      </c>
      <c r="C2022" s="16">
        <v>2011</v>
      </c>
      <c r="D2022" s="16">
        <v>63</v>
      </c>
      <c r="E2022" s="16">
        <v>133</v>
      </c>
      <c r="F2022" s="16">
        <v>21</v>
      </c>
      <c r="G2022" s="16">
        <v>37</v>
      </c>
      <c r="H2022" s="16">
        <v>8</v>
      </c>
      <c r="I2022" s="16">
        <v>4</v>
      </c>
      <c r="J2022" s="16">
        <v>1</v>
      </c>
      <c r="K2022" s="16">
        <v>20</v>
      </c>
      <c r="L2022" s="16">
        <v>1</v>
      </c>
      <c r="M2022" s="16">
        <v>1</v>
      </c>
      <c r="N2022" s="16">
        <v>25</v>
      </c>
      <c r="O2022" s="16">
        <v>21</v>
      </c>
      <c r="P2022" s="13" t="str">
        <f t="shared" si="62"/>
        <v>2B</v>
      </c>
      <c r="Q2022" s="13">
        <f>IFERROR(VLOOKUP($A2022, 'Fielding Data'!$A$1:$H$12056, 5, 0), 0)</f>
        <v>58</v>
      </c>
      <c r="R2022" s="13">
        <f>IFERROR(VLOOKUP($A2022, 'Fielding Data'!$A$1:$H$12056, 6, 0), 0)</f>
        <v>91</v>
      </c>
      <c r="S2022" s="13">
        <f>IFERROR(VLOOKUP($A2022, 'Fielding Data'!$A$1:$H$12056, 7, 0), 0)</f>
        <v>2</v>
      </c>
      <c r="T2022" s="13">
        <f>IFERROR(VLOOKUP($A2022, 'Fielding Data'!$A$1:$H$12056, 8, 0), 0)</f>
        <v>26</v>
      </c>
      <c r="U2022" s="13">
        <f>SUMIFS('Fielding Data'!E:E, 'Fielding Data'!$A:$A, $A2022)</f>
        <v>68</v>
      </c>
      <c r="V2022" s="13">
        <f>SUMIFS('Fielding Data'!F:F, 'Fielding Data'!$A:$A, $A2022)</f>
        <v>116</v>
      </c>
      <c r="W2022" s="13">
        <f>SUMIFS('Fielding Data'!G:G, 'Fielding Data'!$A:$A, $A2022)</f>
        <v>3</v>
      </c>
      <c r="X2022" s="13">
        <f>SUMIFS('Fielding Data'!H:H, 'Fielding Data'!$A:$A, $A2022)</f>
        <v>28</v>
      </c>
    </row>
    <row r="2023" spans="1:24" x14ac:dyDescent="0.3">
      <c r="A2023" s="13" t="str">
        <f t="shared" si="63"/>
        <v>putnaza012011</v>
      </c>
      <c r="B2023" s="16" t="s">
        <v>1591</v>
      </c>
      <c r="C2023" s="16">
        <v>2011</v>
      </c>
      <c r="D2023" s="16">
        <v>8</v>
      </c>
      <c r="E2023" s="16">
        <v>0</v>
      </c>
      <c r="F2023" s="16">
        <v>0</v>
      </c>
      <c r="G2023" s="16">
        <v>0</v>
      </c>
      <c r="H2023" s="16">
        <v>0</v>
      </c>
      <c r="I2023" s="16">
        <v>0</v>
      </c>
      <c r="J2023" s="16">
        <v>0</v>
      </c>
      <c r="K2023" s="16">
        <v>0</v>
      </c>
      <c r="L2023" s="16">
        <v>0</v>
      </c>
      <c r="M2023" s="16">
        <v>0</v>
      </c>
      <c r="N2023" s="16">
        <v>0</v>
      </c>
      <c r="O2023" s="16">
        <v>0</v>
      </c>
      <c r="P2023" s="13" t="str">
        <f t="shared" si="62"/>
        <v>P</v>
      </c>
      <c r="Q2023" s="13">
        <f>IFERROR(VLOOKUP($A2023, 'Fielding Data'!$A$1:$H$12056, 5, 0), 0)</f>
        <v>0</v>
      </c>
      <c r="R2023" s="13">
        <f>IFERROR(VLOOKUP($A2023, 'Fielding Data'!$A$1:$H$12056, 6, 0), 0)</f>
        <v>0</v>
      </c>
      <c r="S2023" s="13">
        <f>IFERROR(VLOOKUP($A2023, 'Fielding Data'!$A$1:$H$12056, 7, 0), 0)</f>
        <v>0</v>
      </c>
      <c r="T2023" s="13">
        <f>IFERROR(VLOOKUP($A2023, 'Fielding Data'!$A$1:$H$12056, 8, 0), 0)</f>
        <v>0</v>
      </c>
      <c r="U2023" s="13">
        <f>SUMIFS('Fielding Data'!E:E, 'Fielding Data'!$A:$A, $A2023)</f>
        <v>0</v>
      </c>
      <c r="V2023" s="13">
        <f>SUMIFS('Fielding Data'!F:F, 'Fielding Data'!$A:$A, $A2023)</f>
        <v>0</v>
      </c>
      <c r="W2023" s="13">
        <f>SUMIFS('Fielding Data'!G:G, 'Fielding Data'!$A:$A, $A2023)</f>
        <v>0</v>
      </c>
      <c r="X2023" s="13">
        <f>SUMIFS('Fielding Data'!H:H, 'Fielding Data'!$A:$A, $A2023)</f>
        <v>0</v>
      </c>
    </row>
    <row r="2024" spans="1:24" x14ac:dyDescent="0.3">
      <c r="A2024" s="13" t="str">
        <f t="shared" si="63"/>
        <v>putzjj012011</v>
      </c>
      <c r="B2024" s="16" t="s">
        <v>394</v>
      </c>
      <c r="C2024" s="16">
        <v>2011</v>
      </c>
      <c r="D2024" s="16">
        <v>60</v>
      </c>
      <c r="E2024" s="16">
        <v>0</v>
      </c>
      <c r="F2024" s="16">
        <v>0</v>
      </c>
      <c r="G2024" s="16">
        <v>0</v>
      </c>
      <c r="H2024" s="16">
        <v>0</v>
      </c>
      <c r="I2024" s="16">
        <v>0</v>
      </c>
      <c r="J2024" s="16">
        <v>0</v>
      </c>
      <c r="K2024" s="16">
        <v>0</v>
      </c>
      <c r="L2024" s="16">
        <v>0</v>
      </c>
      <c r="M2024" s="16">
        <v>0</v>
      </c>
      <c r="N2024" s="16">
        <v>0</v>
      </c>
      <c r="O2024" s="16">
        <v>0</v>
      </c>
      <c r="P2024" s="13" t="str">
        <f t="shared" si="62"/>
        <v>P</v>
      </c>
      <c r="Q2024" s="13">
        <f>IFERROR(VLOOKUP($A2024, 'Fielding Data'!$A$1:$H$12056, 5, 0), 0)</f>
        <v>4</v>
      </c>
      <c r="R2024" s="13">
        <f>IFERROR(VLOOKUP($A2024, 'Fielding Data'!$A$1:$H$12056, 6, 0), 0)</f>
        <v>9</v>
      </c>
      <c r="S2024" s="13">
        <f>IFERROR(VLOOKUP($A2024, 'Fielding Data'!$A$1:$H$12056, 7, 0), 0)</f>
        <v>0</v>
      </c>
      <c r="T2024" s="13">
        <f>IFERROR(VLOOKUP($A2024, 'Fielding Data'!$A$1:$H$12056, 8, 0), 0)</f>
        <v>0</v>
      </c>
      <c r="U2024" s="13">
        <f>SUMIFS('Fielding Data'!E:E, 'Fielding Data'!$A:$A, $A2024)</f>
        <v>4</v>
      </c>
      <c r="V2024" s="13">
        <f>SUMIFS('Fielding Data'!F:F, 'Fielding Data'!$A:$A, $A2024)</f>
        <v>9</v>
      </c>
      <c r="W2024" s="13">
        <f>SUMIFS('Fielding Data'!G:G, 'Fielding Data'!$A:$A, $A2024)</f>
        <v>0</v>
      </c>
      <c r="X2024" s="13">
        <f>SUMIFS('Fielding Data'!H:H, 'Fielding Data'!$A:$A, $A2024)</f>
        <v>0</v>
      </c>
    </row>
    <row r="2025" spans="1:24" x14ac:dyDescent="0.3">
      <c r="A2025" s="13" t="str">
        <f t="shared" si="63"/>
        <v>quallch012011</v>
      </c>
      <c r="B2025" s="16" t="s">
        <v>484</v>
      </c>
      <c r="C2025" s="16">
        <v>2011</v>
      </c>
      <c r="D2025" s="16">
        <v>77</v>
      </c>
      <c r="E2025" s="16">
        <v>0</v>
      </c>
      <c r="F2025" s="16">
        <v>0</v>
      </c>
      <c r="G2025" s="16">
        <v>0</v>
      </c>
      <c r="H2025" s="16">
        <v>0</v>
      </c>
      <c r="I2025" s="16">
        <v>0</v>
      </c>
      <c r="J2025" s="16">
        <v>0</v>
      </c>
      <c r="K2025" s="16">
        <v>0</v>
      </c>
      <c r="L2025" s="16">
        <v>0</v>
      </c>
      <c r="M2025" s="16">
        <v>0</v>
      </c>
      <c r="N2025" s="16">
        <v>0</v>
      </c>
      <c r="O2025" s="16">
        <v>0</v>
      </c>
      <c r="P2025" s="13" t="str">
        <f t="shared" si="62"/>
        <v>P</v>
      </c>
      <c r="Q2025" s="13">
        <f>IFERROR(VLOOKUP($A2025, 'Fielding Data'!$A$1:$H$12056, 5, 0), 0)</f>
        <v>4</v>
      </c>
      <c r="R2025" s="13">
        <f>IFERROR(VLOOKUP($A2025, 'Fielding Data'!$A$1:$H$12056, 6, 0), 0)</f>
        <v>14</v>
      </c>
      <c r="S2025" s="13">
        <f>IFERROR(VLOOKUP($A2025, 'Fielding Data'!$A$1:$H$12056, 7, 0), 0)</f>
        <v>0</v>
      </c>
      <c r="T2025" s="13">
        <f>IFERROR(VLOOKUP($A2025, 'Fielding Data'!$A$1:$H$12056, 8, 0), 0)</f>
        <v>1</v>
      </c>
      <c r="U2025" s="13">
        <f>SUMIFS('Fielding Data'!E:E, 'Fielding Data'!$A:$A, $A2025)</f>
        <v>4</v>
      </c>
      <c r="V2025" s="13">
        <f>SUMIFS('Fielding Data'!F:F, 'Fielding Data'!$A:$A, $A2025)</f>
        <v>14</v>
      </c>
      <c r="W2025" s="13">
        <f>SUMIFS('Fielding Data'!G:G, 'Fielding Data'!$A:$A, $A2025)</f>
        <v>0</v>
      </c>
      <c r="X2025" s="13">
        <f>SUMIFS('Fielding Data'!H:H, 'Fielding Data'!$A:$A, $A2025)</f>
        <v>1</v>
      </c>
    </row>
    <row r="2026" spans="1:24" x14ac:dyDescent="0.3">
      <c r="A2026" s="13" t="str">
        <f t="shared" si="63"/>
        <v>quentca012011</v>
      </c>
      <c r="B2026" s="16" t="s">
        <v>716</v>
      </c>
      <c r="C2026" s="16">
        <v>2011</v>
      </c>
      <c r="D2026" s="16">
        <v>118</v>
      </c>
      <c r="E2026" s="16">
        <v>421</v>
      </c>
      <c r="F2026" s="16">
        <v>53</v>
      </c>
      <c r="G2026" s="16">
        <v>107</v>
      </c>
      <c r="H2026" s="16">
        <v>31</v>
      </c>
      <c r="I2026" s="16">
        <v>0</v>
      </c>
      <c r="J2026" s="16">
        <v>24</v>
      </c>
      <c r="K2026" s="16">
        <v>77</v>
      </c>
      <c r="L2026" s="16">
        <v>1</v>
      </c>
      <c r="M2026" s="16">
        <v>1</v>
      </c>
      <c r="N2026" s="16">
        <v>34</v>
      </c>
      <c r="O2026" s="16">
        <v>84</v>
      </c>
      <c r="P2026" s="13" t="str">
        <f t="shared" si="62"/>
        <v>OF</v>
      </c>
      <c r="Q2026" s="13">
        <f>IFERROR(VLOOKUP($A2026, 'Fielding Data'!$A$1:$H$12056, 5, 0), 0)</f>
        <v>177</v>
      </c>
      <c r="R2026" s="13">
        <f>IFERROR(VLOOKUP($A2026, 'Fielding Data'!$A$1:$H$12056, 6, 0), 0)</f>
        <v>2</v>
      </c>
      <c r="S2026" s="13">
        <f>IFERROR(VLOOKUP($A2026, 'Fielding Data'!$A$1:$H$12056, 7, 0), 0)</f>
        <v>1</v>
      </c>
      <c r="T2026" s="13">
        <f>IFERROR(VLOOKUP($A2026, 'Fielding Data'!$A$1:$H$12056, 8, 0), 0)</f>
        <v>0</v>
      </c>
      <c r="U2026" s="13">
        <f>SUMIFS('Fielding Data'!E:E, 'Fielding Data'!$A:$A, $A2026)</f>
        <v>177</v>
      </c>
      <c r="V2026" s="13">
        <f>SUMIFS('Fielding Data'!F:F, 'Fielding Data'!$A:$A, $A2026)</f>
        <v>2</v>
      </c>
      <c r="W2026" s="13">
        <f>SUMIFS('Fielding Data'!G:G, 'Fielding Data'!$A:$A, $A2026)</f>
        <v>1</v>
      </c>
      <c r="X2026" s="13">
        <f>SUMIFS('Fielding Data'!H:H, 'Fielding Data'!$A:$A, $A2026)</f>
        <v>0</v>
      </c>
    </row>
    <row r="2027" spans="1:24" x14ac:dyDescent="0.3">
      <c r="A2027" s="13" t="str">
        <f t="shared" si="63"/>
        <v>quinthu012011</v>
      </c>
      <c r="B2027" s="16" t="s">
        <v>396</v>
      </c>
      <c r="C2027" s="16">
        <v>2011</v>
      </c>
      <c r="D2027" s="16">
        <v>79</v>
      </c>
      <c r="E2027" s="16">
        <v>262</v>
      </c>
      <c r="F2027" s="16">
        <v>22</v>
      </c>
      <c r="G2027" s="16">
        <v>63</v>
      </c>
      <c r="H2027" s="16">
        <v>12</v>
      </c>
      <c r="I2027" s="16">
        <v>1</v>
      </c>
      <c r="J2027" s="16">
        <v>2</v>
      </c>
      <c r="K2027" s="16">
        <v>25</v>
      </c>
      <c r="L2027" s="16">
        <v>1</v>
      </c>
      <c r="M2027" s="16">
        <v>0</v>
      </c>
      <c r="N2027" s="16">
        <v>6</v>
      </c>
      <c r="O2027" s="16">
        <v>53</v>
      </c>
      <c r="P2027" s="13" t="str">
        <f t="shared" si="62"/>
        <v>C</v>
      </c>
      <c r="Q2027" s="13">
        <f>IFERROR(VLOOKUP($A2027, 'Fielding Data'!$A$1:$H$12056, 5, 0), 0)</f>
        <v>541</v>
      </c>
      <c r="R2027" s="13">
        <f>IFERROR(VLOOKUP($A2027, 'Fielding Data'!$A$1:$H$12056, 6, 0), 0)</f>
        <v>43</v>
      </c>
      <c r="S2027" s="13">
        <f>IFERROR(VLOOKUP($A2027, 'Fielding Data'!$A$1:$H$12056, 7, 0), 0)</f>
        <v>5</v>
      </c>
      <c r="T2027" s="13">
        <f>IFERROR(VLOOKUP($A2027, 'Fielding Data'!$A$1:$H$12056, 8, 0), 0)</f>
        <v>9</v>
      </c>
      <c r="U2027" s="13">
        <f>SUMIFS('Fielding Data'!E:E, 'Fielding Data'!$A:$A, $A2027)</f>
        <v>541</v>
      </c>
      <c r="V2027" s="13">
        <f>SUMIFS('Fielding Data'!F:F, 'Fielding Data'!$A:$A, $A2027)</f>
        <v>43</v>
      </c>
      <c r="W2027" s="13">
        <f>SUMIFS('Fielding Data'!G:G, 'Fielding Data'!$A:$A, $A2027)</f>
        <v>5</v>
      </c>
      <c r="X2027" s="13">
        <f>SUMIFS('Fielding Data'!H:H, 'Fielding Data'!$A:$A, $A2027)</f>
        <v>9</v>
      </c>
    </row>
    <row r="2028" spans="1:24" x14ac:dyDescent="0.3">
      <c r="A2028" s="13" t="str">
        <f t="shared" si="63"/>
        <v>quintom012011</v>
      </c>
      <c r="B2028" s="16" t="s">
        <v>586</v>
      </c>
      <c r="C2028" s="16">
        <v>2011</v>
      </c>
      <c r="D2028" s="16">
        <v>11</v>
      </c>
      <c r="E2028" s="16">
        <v>22</v>
      </c>
      <c r="F2028" s="16">
        <v>3</v>
      </c>
      <c r="G2028" s="16">
        <v>1</v>
      </c>
      <c r="H2028" s="16">
        <v>0</v>
      </c>
      <c r="I2028" s="16">
        <v>1</v>
      </c>
      <c r="J2028" s="16">
        <v>0</v>
      </c>
      <c r="K2028" s="16">
        <v>2</v>
      </c>
      <c r="L2028" s="16">
        <v>0</v>
      </c>
      <c r="M2028" s="16">
        <v>0</v>
      </c>
      <c r="N2028" s="16">
        <v>0</v>
      </c>
      <c r="O2028" s="16">
        <v>9</v>
      </c>
      <c r="P2028" s="13" t="str">
        <f t="shared" si="62"/>
        <v>2B</v>
      </c>
      <c r="Q2028" s="13">
        <f>IFERROR(VLOOKUP($A2028, 'Fielding Data'!$A$1:$H$12056, 5, 0), 0)</f>
        <v>5</v>
      </c>
      <c r="R2028" s="13">
        <f>IFERROR(VLOOKUP($A2028, 'Fielding Data'!$A$1:$H$12056, 6, 0), 0)</f>
        <v>6</v>
      </c>
      <c r="S2028" s="13">
        <f>IFERROR(VLOOKUP($A2028, 'Fielding Data'!$A$1:$H$12056, 7, 0), 0)</f>
        <v>0</v>
      </c>
      <c r="T2028" s="13">
        <f>IFERROR(VLOOKUP($A2028, 'Fielding Data'!$A$1:$H$12056, 8, 0), 0)</f>
        <v>2</v>
      </c>
      <c r="U2028" s="13">
        <f>SUMIFS('Fielding Data'!E:E, 'Fielding Data'!$A:$A, $A2028)</f>
        <v>13</v>
      </c>
      <c r="V2028" s="13">
        <f>SUMIFS('Fielding Data'!F:F, 'Fielding Data'!$A:$A, $A2028)</f>
        <v>21</v>
      </c>
      <c r="W2028" s="13">
        <f>SUMIFS('Fielding Data'!G:G, 'Fielding Data'!$A:$A, $A2028)</f>
        <v>0</v>
      </c>
      <c r="X2028" s="13">
        <f>SUMIFS('Fielding Data'!H:H, 'Fielding Data'!$A:$A, $A2028)</f>
        <v>4</v>
      </c>
    </row>
    <row r="2029" spans="1:24" x14ac:dyDescent="0.3">
      <c r="A2029" s="13" t="str">
        <f t="shared" si="63"/>
        <v>raburry012011</v>
      </c>
      <c r="B2029" s="16" t="s">
        <v>486</v>
      </c>
      <c r="C2029" s="16">
        <v>2011</v>
      </c>
      <c r="D2029" s="16">
        <v>121</v>
      </c>
      <c r="E2029" s="16">
        <v>387</v>
      </c>
      <c r="F2029" s="16">
        <v>53</v>
      </c>
      <c r="G2029" s="16">
        <v>99</v>
      </c>
      <c r="H2029" s="16">
        <v>22</v>
      </c>
      <c r="I2029" s="16">
        <v>2</v>
      </c>
      <c r="J2029" s="16">
        <v>14</v>
      </c>
      <c r="K2029" s="16">
        <v>49</v>
      </c>
      <c r="L2029" s="16">
        <v>1</v>
      </c>
      <c r="M2029" s="16">
        <v>1</v>
      </c>
      <c r="N2029" s="16">
        <v>21</v>
      </c>
      <c r="O2029" s="16">
        <v>114</v>
      </c>
      <c r="P2029" s="13" t="str">
        <f t="shared" si="62"/>
        <v>1B</v>
      </c>
      <c r="Q2029" s="13">
        <f>IFERROR(VLOOKUP($A2029, 'Fielding Data'!$A$1:$H$12056, 5, 0), 0)</f>
        <v>6</v>
      </c>
      <c r="R2029" s="13">
        <f>IFERROR(VLOOKUP($A2029, 'Fielding Data'!$A$1:$H$12056, 6, 0), 0)</f>
        <v>0</v>
      </c>
      <c r="S2029" s="13">
        <f>IFERROR(VLOOKUP($A2029, 'Fielding Data'!$A$1:$H$12056, 7, 0), 0)</f>
        <v>0</v>
      </c>
      <c r="T2029" s="13">
        <f>IFERROR(VLOOKUP($A2029, 'Fielding Data'!$A$1:$H$12056, 8, 0), 0)</f>
        <v>2</v>
      </c>
      <c r="U2029" s="13">
        <f>SUMIFS('Fielding Data'!E:E, 'Fielding Data'!$A:$A, $A2029)</f>
        <v>184</v>
      </c>
      <c r="V2029" s="13">
        <f>SUMIFS('Fielding Data'!F:F, 'Fielding Data'!$A:$A, $A2029)</f>
        <v>133</v>
      </c>
      <c r="W2029" s="13">
        <f>SUMIFS('Fielding Data'!G:G, 'Fielding Data'!$A:$A, $A2029)</f>
        <v>17</v>
      </c>
      <c r="X2029" s="13">
        <f>SUMIFS('Fielding Data'!H:H, 'Fielding Data'!$A:$A, $A2029)</f>
        <v>28</v>
      </c>
    </row>
    <row r="2030" spans="1:24" x14ac:dyDescent="0.3">
      <c r="A2030" s="13" t="str">
        <f t="shared" si="63"/>
        <v>ramiral032011</v>
      </c>
      <c r="B2030" s="16" t="s">
        <v>989</v>
      </c>
      <c r="C2030" s="16">
        <v>2011</v>
      </c>
      <c r="D2030" s="16">
        <v>158</v>
      </c>
      <c r="E2030" s="16">
        <v>614</v>
      </c>
      <c r="F2030" s="16">
        <v>81</v>
      </c>
      <c r="G2030" s="16">
        <v>165</v>
      </c>
      <c r="H2030" s="16">
        <v>31</v>
      </c>
      <c r="I2030" s="16">
        <v>2</v>
      </c>
      <c r="J2030" s="16">
        <v>15</v>
      </c>
      <c r="K2030" s="16">
        <v>70</v>
      </c>
      <c r="L2030" s="16">
        <v>7</v>
      </c>
      <c r="M2030" s="16">
        <v>5</v>
      </c>
      <c r="N2030" s="16">
        <v>51</v>
      </c>
      <c r="O2030" s="16">
        <v>84</v>
      </c>
      <c r="P2030" s="13" t="str">
        <f t="shared" si="62"/>
        <v>SS</v>
      </c>
      <c r="Q2030" s="13">
        <f>IFERROR(VLOOKUP($A2030, 'Fielding Data'!$A$1:$H$12056, 5, 0), 0)</f>
        <v>217</v>
      </c>
      <c r="R2030" s="13">
        <f>IFERROR(VLOOKUP($A2030, 'Fielding Data'!$A$1:$H$12056, 6, 0), 0)</f>
        <v>457</v>
      </c>
      <c r="S2030" s="13">
        <f>IFERROR(VLOOKUP($A2030, 'Fielding Data'!$A$1:$H$12056, 7, 0), 0)</f>
        <v>16</v>
      </c>
      <c r="T2030" s="13">
        <f>IFERROR(VLOOKUP($A2030, 'Fielding Data'!$A$1:$H$12056, 8, 0), 0)</f>
        <v>99</v>
      </c>
      <c r="U2030" s="13">
        <f>SUMIFS('Fielding Data'!E:E, 'Fielding Data'!$A:$A, $A2030)</f>
        <v>217</v>
      </c>
      <c r="V2030" s="13">
        <f>SUMIFS('Fielding Data'!F:F, 'Fielding Data'!$A:$A, $A2030)</f>
        <v>457</v>
      </c>
      <c r="W2030" s="13">
        <f>SUMIFS('Fielding Data'!G:G, 'Fielding Data'!$A:$A, $A2030)</f>
        <v>16</v>
      </c>
      <c r="X2030" s="13">
        <f>SUMIFS('Fielding Data'!H:H, 'Fielding Data'!$A:$A, $A2030)</f>
        <v>99</v>
      </c>
    </row>
    <row r="2031" spans="1:24" x14ac:dyDescent="0.3">
      <c r="A2031" s="13" t="str">
        <f t="shared" si="63"/>
        <v>ramirar012011</v>
      </c>
      <c r="B2031" s="16" t="s">
        <v>179</v>
      </c>
      <c r="C2031" s="16">
        <v>2011</v>
      </c>
      <c r="D2031" s="16">
        <v>149</v>
      </c>
      <c r="E2031" s="16">
        <v>565</v>
      </c>
      <c r="F2031" s="16">
        <v>80</v>
      </c>
      <c r="G2031" s="16">
        <v>173</v>
      </c>
      <c r="H2031" s="16">
        <v>35</v>
      </c>
      <c r="I2031" s="16">
        <v>1</v>
      </c>
      <c r="J2031" s="16">
        <v>26</v>
      </c>
      <c r="K2031" s="16">
        <v>93</v>
      </c>
      <c r="L2031" s="16">
        <v>1</v>
      </c>
      <c r="M2031" s="16">
        <v>1</v>
      </c>
      <c r="N2031" s="16">
        <v>43</v>
      </c>
      <c r="O2031" s="16">
        <v>69</v>
      </c>
      <c r="P2031" s="13" t="str">
        <f t="shared" si="62"/>
        <v>3B</v>
      </c>
      <c r="Q2031" s="13">
        <f>IFERROR(VLOOKUP($A2031, 'Fielding Data'!$A$1:$H$12056, 5, 0), 0)</f>
        <v>68</v>
      </c>
      <c r="R2031" s="13">
        <f>IFERROR(VLOOKUP($A2031, 'Fielding Data'!$A$1:$H$12056, 6, 0), 0)</f>
        <v>216</v>
      </c>
      <c r="S2031" s="13">
        <f>IFERROR(VLOOKUP($A2031, 'Fielding Data'!$A$1:$H$12056, 7, 0), 0)</f>
        <v>14</v>
      </c>
      <c r="T2031" s="13">
        <f>IFERROR(VLOOKUP($A2031, 'Fielding Data'!$A$1:$H$12056, 8, 0), 0)</f>
        <v>18</v>
      </c>
      <c r="U2031" s="13">
        <f>SUMIFS('Fielding Data'!E:E, 'Fielding Data'!$A:$A, $A2031)</f>
        <v>68</v>
      </c>
      <c r="V2031" s="13">
        <f>SUMIFS('Fielding Data'!F:F, 'Fielding Data'!$A:$A, $A2031)</f>
        <v>216</v>
      </c>
      <c r="W2031" s="13">
        <f>SUMIFS('Fielding Data'!G:G, 'Fielding Data'!$A:$A, $A2031)</f>
        <v>14</v>
      </c>
      <c r="X2031" s="13">
        <f>SUMIFS('Fielding Data'!H:H, 'Fielding Data'!$A:$A, $A2031)</f>
        <v>18</v>
      </c>
    </row>
    <row r="2032" spans="1:24" x14ac:dyDescent="0.3">
      <c r="A2032" s="13" t="str">
        <f t="shared" si="63"/>
        <v>ramirha012011</v>
      </c>
      <c r="B2032" s="16" t="s">
        <v>587</v>
      </c>
      <c r="C2032" s="16">
        <v>2011</v>
      </c>
      <c r="D2032" s="16">
        <v>92</v>
      </c>
      <c r="E2032" s="16">
        <v>338</v>
      </c>
      <c r="F2032" s="16">
        <v>55</v>
      </c>
      <c r="G2032" s="16">
        <v>82</v>
      </c>
      <c r="H2032" s="16">
        <v>16</v>
      </c>
      <c r="I2032" s="16">
        <v>0</v>
      </c>
      <c r="J2032" s="16">
        <v>10</v>
      </c>
      <c r="K2032" s="16">
        <v>45</v>
      </c>
      <c r="L2032" s="16">
        <v>20</v>
      </c>
      <c r="M2032" s="16">
        <v>10</v>
      </c>
      <c r="N2032" s="16">
        <v>44</v>
      </c>
      <c r="O2032" s="16">
        <v>66</v>
      </c>
      <c r="P2032" s="13" t="str">
        <f t="shared" si="62"/>
        <v>SS</v>
      </c>
      <c r="Q2032" s="13">
        <f>IFERROR(VLOOKUP($A2032, 'Fielding Data'!$A$1:$H$12056, 5, 0), 0)</f>
        <v>127</v>
      </c>
      <c r="R2032" s="13">
        <f>IFERROR(VLOOKUP($A2032, 'Fielding Data'!$A$1:$H$12056, 6, 0), 0)</f>
        <v>188</v>
      </c>
      <c r="S2032" s="13">
        <f>IFERROR(VLOOKUP($A2032, 'Fielding Data'!$A$1:$H$12056, 7, 0), 0)</f>
        <v>14</v>
      </c>
      <c r="T2032" s="13">
        <f>IFERROR(VLOOKUP($A2032, 'Fielding Data'!$A$1:$H$12056, 8, 0), 0)</f>
        <v>38</v>
      </c>
      <c r="U2032" s="13">
        <f>SUMIFS('Fielding Data'!E:E, 'Fielding Data'!$A:$A, $A2032)</f>
        <v>127</v>
      </c>
      <c r="V2032" s="13">
        <f>SUMIFS('Fielding Data'!F:F, 'Fielding Data'!$A:$A, $A2032)</f>
        <v>188</v>
      </c>
      <c r="W2032" s="13">
        <f>SUMIFS('Fielding Data'!G:G, 'Fielding Data'!$A:$A, $A2032)</f>
        <v>14</v>
      </c>
      <c r="X2032" s="13">
        <f>SUMIFS('Fielding Data'!H:H, 'Fielding Data'!$A:$A, $A2032)</f>
        <v>38</v>
      </c>
    </row>
    <row r="2033" spans="1:24" x14ac:dyDescent="0.3">
      <c r="A2033" s="13" t="str">
        <f t="shared" si="63"/>
        <v>ramirho012011</v>
      </c>
      <c r="B2033" s="16" t="s">
        <v>397</v>
      </c>
      <c r="C2033" s="16">
        <v>2011</v>
      </c>
      <c r="D2033" s="16">
        <v>12</v>
      </c>
      <c r="E2033" s="16">
        <v>0</v>
      </c>
      <c r="F2033" s="16">
        <v>0</v>
      </c>
      <c r="G2033" s="16">
        <v>0</v>
      </c>
      <c r="H2033" s="16">
        <v>0</v>
      </c>
      <c r="I2033" s="16">
        <v>0</v>
      </c>
      <c r="J2033" s="16">
        <v>0</v>
      </c>
      <c r="K2033" s="16">
        <v>0</v>
      </c>
      <c r="L2033" s="16">
        <v>0</v>
      </c>
      <c r="M2033" s="16">
        <v>0</v>
      </c>
      <c r="N2033" s="16">
        <v>0</v>
      </c>
      <c r="O2033" s="16">
        <v>0</v>
      </c>
      <c r="P2033" s="13" t="str">
        <f t="shared" si="62"/>
        <v>P</v>
      </c>
      <c r="Q2033" s="13">
        <f>IFERROR(VLOOKUP($A2033, 'Fielding Data'!$A$1:$H$12056, 5, 0), 0)</f>
        <v>0</v>
      </c>
      <c r="R2033" s="13">
        <f>IFERROR(VLOOKUP($A2033, 'Fielding Data'!$A$1:$H$12056, 6, 0), 0)</f>
        <v>4</v>
      </c>
      <c r="S2033" s="13">
        <f>IFERROR(VLOOKUP($A2033, 'Fielding Data'!$A$1:$H$12056, 7, 0), 0)</f>
        <v>0</v>
      </c>
      <c r="T2033" s="13">
        <f>IFERROR(VLOOKUP($A2033, 'Fielding Data'!$A$1:$H$12056, 8, 0), 0)</f>
        <v>0</v>
      </c>
      <c r="U2033" s="13">
        <f>SUMIFS('Fielding Data'!E:E, 'Fielding Data'!$A:$A, $A2033)</f>
        <v>0</v>
      </c>
      <c r="V2033" s="13">
        <f>SUMIFS('Fielding Data'!F:F, 'Fielding Data'!$A:$A, $A2033)</f>
        <v>4</v>
      </c>
      <c r="W2033" s="13">
        <f>SUMIFS('Fielding Data'!G:G, 'Fielding Data'!$A:$A, $A2033)</f>
        <v>0</v>
      </c>
      <c r="X2033" s="13">
        <f>SUMIFS('Fielding Data'!H:H, 'Fielding Data'!$A:$A, $A2033)</f>
        <v>0</v>
      </c>
    </row>
    <row r="2034" spans="1:24" x14ac:dyDescent="0.3">
      <c r="A2034" s="13" t="str">
        <f t="shared" si="63"/>
        <v>ramirma022011</v>
      </c>
      <c r="B2034" s="16" t="s">
        <v>180</v>
      </c>
      <c r="C2034" s="16">
        <v>2011</v>
      </c>
      <c r="D2034" s="16">
        <v>5</v>
      </c>
      <c r="E2034" s="16">
        <v>17</v>
      </c>
      <c r="F2034" s="16">
        <v>0</v>
      </c>
      <c r="G2034" s="16">
        <v>1</v>
      </c>
      <c r="H2034" s="16">
        <v>0</v>
      </c>
      <c r="I2034" s="16">
        <v>0</v>
      </c>
      <c r="J2034" s="16">
        <v>0</v>
      </c>
      <c r="K2034" s="16">
        <v>1</v>
      </c>
      <c r="L2034" s="16">
        <v>0</v>
      </c>
      <c r="M2034" s="16">
        <v>0</v>
      </c>
      <c r="N2034" s="16">
        <v>0</v>
      </c>
      <c r="O2034" s="16">
        <v>4</v>
      </c>
      <c r="P2034" s="13" t="str">
        <f t="shared" si="62"/>
        <v>Other</v>
      </c>
      <c r="Q2034" s="13">
        <f>IFERROR(VLOOKUP($A2034, 'Fielding Data'!$A$1:$H$12056, 5, 0), 0)</f>
        <v>0</v>
      </c>
      <c r="R2034" s="13">
        <f>IFERROR(VLOOKUP($A2034, 'Fielding Data'!$A$1:$H$12056, 6, 0), 0)</f>
        <v>0</v>
      </c>
      <c r="S2034" s="13">
        <f>IFERROR(VLOOKUP($A2034, 'Fielding Data'!$A$1:$H$12056, 7, 0), 0)</f>
        <v>0</v>
      </c>
      <c r="T2034" s="13">
        <f>IFERROR(VLOOKUP($A2034, 'Fielding Data'!$A$1:$H$12056, 8, 0), 0)</f>
        <v>0</v>
      </c>
      <c r="U2034" s="13">
        <f>SUMIFS('Fielding Data'!E:E, 'Fielding Data'!$A:$A, $A2034)</f>
        <v>0</v>
      </c>
      <c r="V2034" s="13">
        <f>SUMIFS('Fielding Data'!F:F, 'Fielding Data'!$A:$A, $A2034)</f>
        <v>0</v>
      </c>
      <c r="W2034" s="13">
        <f>SUMIFS('Fielding Data'!G:G, 'Fielding Data'!$A:$A, $A2034)</f>
        <v>0</v>
      </c>
      <c r="X2034" s="13">
        <f>SUMIFS('Fielding Data'!H:H, 'Fielding Data'!$A:$A, $A2034)</f>
        <v>0</v>
      </c>
    </row>
    <row r="2035" spans="1:24" x14ac:dyDescent="0.3">
      <c r="A2035" s="13" t="str">
        <f t="shared" si="63"/>
        <v>ramirra022011</v>
      </c>
      <c r="B2035" s="16" t="s">
        <v>717</v>
      </c>
      <c r="C2035" s="16">
        <v>2011</v>
      </c>
      <c r="D2035" s="16">
        <v>66</v>
      </c>
      <c r="E2035" s="16">
        <v>1</v>
      </c>
      <c r="F2035" s="16">
        <v>0</v>
      </c>
      <c r="G2035" s="16">
        <v>0</v>
      </c>
      <c r="H2035" s="16">
        <v>0</v>
      </c>
      <c r="I2035" s="16">
        <v>0</v>
      </c>
      <c r="J2035" s="16">
        <v>0</v>
      </c>
      <c r="K2035" s="16">
        <v>0</v>
      </c>
      <c r="L2035" s="16">
        <v>0</v>
      </c>
      <c r="M2035" s="16">
        <v>0</v>
      </c>
      <c r="N2035" s="16">
        <v>0</v>
      </c>
      <c r="O2035" s="16">
        <v>0</v>
      </c>
      <c r="P2035" s="13" t="str">
        <f t="shared" si="62"/>
        <v>P</v>
      </c>
      <c r="Q2035" s="13">
        <f>IFERROR(VLOOKUP($A2035, 'Fielding Data'!$A$1:$H$12056, 5, 0), 0)</f>
        <v>4</v>
      </c>
      <c r="R2035" s="13">
        <f>IFERROR(VLOOKUP($A2035, 'Fielding Data'!$A$1:$H$12056, 6, 0), 0)</f>
        <v>6</v>
      </c>
      <c r="S2035" s="13">
        <f>IFERROR(VLOOKUP($A2035, 'Fielding Data'!$A$1:$H$12056, 7, 0), 0)</f>
        <v>2</v>
      </c>
      <c r="T2035" s="13">
        <f>IFERROR(VLOOKUP($A2035, 'Fielding Data'!$A$1:$H$12056, 8, 0), 0)</f>
        <v>1</v>
      </c>
      <c r="U2035" s="13">
        <f>SUMIFS('Fielding Data'!E:E, 'Fielding Data'!$A:$A, $A2035)</f>
        <v>4</v>
      </c>
      <c r="V2035" s="13">
        <f>SUMIFS('Fielding Data'!F:F, 'Fielding Data'!$A:$A, $A2035)</f>
        <v>6</v>
      </c>
      <c r="W2035" s="13">
        <f>SUMIFS('Fielding Data'!G:G, 'Fielding Data'!$A:$A, $A2035)</f>
        <v>2</v>
      </c>
      <c r="X2035" s="13">
        <f>SUMIFS('Fielding Data'!H:H, 'Fielding Data'!$A:$A, $A2035)</f>
        <v>1</v>
      </c>
    </row>
    <row r="2036" spans="1:24" x14ac:dyDescent="0.3">
      <c r="A2036" s="13" t="str">
        <f t="shared" si="63"/>
        <v>ramirwi012011</v>
      </c>
      <c r="B2036" s="16" t="s">
        <v>1161</v>
      </c>
      <c r="C2036" s="16">
        <v>2011</v>
      </c>
      <c r="D2036" s="16">
        <v>20</v>
      </c>
      <c r="E2036" s="16">
        <v>26</v>
      </c>
      <c r="F2036" s="16">
        <v>5</v>
      </c>
      <c r="G2036" s="16">
        <v>6</v>
      </c>
      <c r="H2036" s="16">
        <v>2</v>
      </c>
      <c r="I2036" s="16">
        <v>0</v>
      </c>
      <c r="J2036" s="16">
        <v>0</v>
      </c>
      <c r="K2036" s="16">
        <v>2</v>
      </c>
      <c r="L2036" s="16">
        <v>0</v>
      </c>
      <c r="M2036" s="16">
        <v>2</v>
      </c>
      <c r="N2036" s="16">
        <v>4</v>
      </c>
      <c r="O2036" s="16">
        <v>11</v>
      </c>
      <c r="P2036" s="13" t="str">
        <f t="shared" si="62"/>
        <v>LF</v>
      </c>
      <c r="Q2036" s="13">
        <f>IFERROR(VLOOKUP($A2036, 'Fielding Data'!$A$1:$H$12056, 5, 0), 0)</f>
        <v>0</v>
      </c>
      <c r="R2036" s="13">
        <f>IFERROR(VLOOKUP($A2036, 'Fielding Data'!$A$1:$H$12056, 6, 0), 0)</f>
        <v>0</v>
      </c>
      <c r="S2036" s="13">
        <f>IFERROR(VLOOKUP($A2036, 'Fielding Data'!$A$1:$H$12056, 7, 0), 0)</f>
        <v>0</v>
      </c>
      <c r="T2036" s="13">
        <f>IFERROR(VLOOKUP($A2036, 'Fielding Data'!$A$1:$H$12056, 8, 0), 0)</f>
        <v>0</v>
      </c>
      <c r="U2036" s="13">
        <f>SUMIFS('Fielding Data'!E:E, 'Fielding Data'!$A:$A, $A2036)</f>
        <v>7</v>
      </c>
      <c r="V2036" s="13">
        <f>SUMIFS('Fielding Data'!F:F, 'Fielding Data'!$A:$A, $A2036)</f>
        <v>0</v>
      </c>
      <c r="W2036" s="13">
        <f>SUMIFS('Fielding Data'!G:G, 'Fielding Data'!$A:$A, $A2036)</f>
        <v>1</v>
      </c>
      <c r="X2036" s="13">
        <f>SUMIFS('Fielding Data'!H:H, 'Fielding Data'!$A:$A, $A2036)</f>
        <v>0</v>
      </c>
    </row>
    <row r="2037" spans="1:24" x14ac:dyDescent="0.3">
      <c r="A2037" s="13" t="str">
        <f t="shared" si="63"/>
        <v>ramosce012011</v>
      </c>
      <c r="B2037" s="16" t="s">
        <v>1162</v>
      </c>
      <c r="C2037" s="16">
        <v>2011</v>
      </c>
      <c r="D2037" s="16">
        <v>59</v>
      </c>
      <c r="E2037" s="16">
        <v>0</v>
      </c>
      <c r="F2037" s="16">
        <v>0</v>
      </c>
      <c r="G2037" s="16">
        <v>0</v>
      </c>
      <c r="H2037" s="16">
        <v>0</v>
      </c>
      <c r="I2037" s="16">
        <v>0</v>
      </c>
      <c r="J2037" s="16">
        <v>0</v>
      </c>
      <c r="K2037" s="16">
        <v>0</v>
      </c>
      <c r="L2037" s="16">
        <v>0</v>
      </c>
      <c r="M2037" s="16">
        <v>0</v>
      </c>
      <c r="N2037" s="16">
        <v>0</v>
      </c>
      <c r="O2037" s="16">
        <v>0</v>
      </c>
      <c r="P2037" s="13" t="str">
        <f t="shared" si="62"/>
        <v>P</v>
      </c>
      <c r="Q2037" s="13">
        <f>IFERROR(VLOOKUP($A2037, 'Fielding Data'!$A$1:$H$12056, 5, 0), 0)</f>
        <v>3</v>
      </c>
      <c r="R2037" s="13">
        <f>IFERROR(VLOOKUP($A2037, 'Fielding Data'!$A$1:$H$12056, 6, 0), 0)</f>
        <v>9</v>
      </c>
      <c r="S2037" s="13">
        <f>IFERROR(VLOOKUP($A2037, 'Fielding Data'!$A$1:$H$12056, 7, 0), 0)</f>
        <v>0</v>
      </c>
      <c r="T2037" s="13">
        <f>IFERROR(VLOOKUP($A2037, 'Fielding Data'!$A$1:$H$12056, 8, 0), 0)</f>
        <v>1</v>
      </c>
      <c r="U2037" s="13">
        <f>SUMIFS('Fielding Data'!E:E, 'Fielding Data'!$A:$A, $A2037)</f>
        <v>3</v>
      </c>
      <c r="V2037" s="13">
        <f>SUMIFS('Fielding Data'!F:F, 'Fielding Data'!$A:$A, $A2037)</f>
        <v>9</v>
      </c>
      <c r="W2037" s="13">
        <f>SUMIFS('Fielding Data'!G:G, 'Fielding Data'!$A:$A, $A2037)</f>
        <v>0</v>
      </c>
      <c r="X2037" s="13">
        <f>SUMIFS('Fielding Data'!H:H, 'Fielding Data'!$A:$A, $A2037)</f>
        <v>1</v>
      </c>
    </row>
    <row r="2038" spans="1:24" x14ac:dyDescent="0.3">
      <c r="A2038" s="13" t="str">
        <f t="shared" si="63"/>
        <v>ramoswi012011</v>
      </c>
      <c r="B2038" s="16" t="s">
        <v>1359</v>
      </c>
      <c r="C2038" s="16">
        <v>2011</v>
      </c>
      <c r="D2038" s="16">
        <v>113</v>
      </c>
      <c r="E2038" s="16">
        <v>389</v>
      </c>
      <c r="F2038" s="16">
        <v>48</v>
      </c>
      <c r="G2038" s="16">
        <v>104</v>
      </c>
      <c r="H2038" s="16">
        <v>22</v>
      </c>
      <c r="I2038" s="16">
        <v>1</v>
      </c>
      <c r="J2038" s="16">
        <v>15</v>
      </c>
      <c r="K2038" s="16">
        <v>52</v>
      </c>
      <c r="L2038" s="16">
        <v>0</v>
      </c>
      <c r="M2038" s="16">
        <v>2</v>
      </c>
      <c r="N2038" s="16">
        <v>38</v>
      </c>
      <c r="O2038" s="16">
        <v>76</v>
      </c>
      <c r="P2038" s="13" t="str">
        <f t="shared" si="62"/>
        <v>C</v>
      </c>
      <c r="Q2038" s="13">
        <f>IFERROR(VLOOKUP($A2038, 'Fielding Data'!$A$1:$H$12056, 5, 0), 0)</f>
        <v>684</v>
      </c>
      <c r="R2038" s="13">
        <f>IFERROR(VLOOKUP($A2038, 'Fielding Data'!$A$1:$H$12056, 6, 0), 0)</f>
        <v>55</v>
      </c>
      <c r="S2038" s="13">
        <f>IFERROR(VLOOKUP($A2038, 'Fielding Data'!$A$1:$H$12056, 7, 0), 0)</f>
        <v>5</v>
      </c>
      <c r="T2038" s="13">
        <f>IFERROR(VLOOKUP($A2038, 'Fielding Data'!$A$1:$H$12056, 8, 0), 0)</f>
        <v>7</v>
      </c>
      <c r="U2038" s="13">
        <f>SUMIFS('Fielding Data'!E:E, 'Fielding Data'!$A:$A, $A2038)</f>
        <v>684</v>
      </c>
      <c r="V2038" s="13">
        <f>SUMIFS('Fielding Data'!F:F, 'Fielding Data'!$A:$A, $A2038)</f>
        <v>55</v>
      </c>
      <c r="W2038" s="13">
        <f>SUMIFS('Fielding Data'!G:G, 'Fielding Data'!$A:$A, $A2038)</f>
        <v>5</v>
      </c>
      <c r="X2038" s="13">
        <f>SUMIFS('Fielding Data'!H:H, 'Fielding Data'!$A:$A, $A2038)</f>
        <v>7</v>
      </c>
    </row>
    <row r="2039" spans="1:24" x14ac:dyDescent="0.3">
      <c r="A2039" s="13" t="str">
        <f t="shared" si="63"/>
        <v>ransoco012011</v>
      </c>
      <c r="B2039" s="16" t="s">
        <v>266</v>
      </c>
      <c r="C2039" s="16">
        <v>2011</v>
      </c>
      <c r="D2039" s="16">
        <v>12</v>
      </c>
      <c r="E2039" s="16">
        <v>33</v>
      </c>
      <c r="F2039" s="16">
        <v>3</v>
      </c>
      <c r="G2039" s="16">
        <v>5</v>
      </c>
      <c r="H2039" s="16">
        <v>2</v>
      </c>
      <c r="I2039" s="16">
        <v>0</v>
      </c>
      <c r="J2039" s="16">
        <v>1</v>
      </c>
      <c r="K2039" s="16">
        <v>4</v>
      </c>
      <c r="L2039" s="16">
        <v>1</v>
      </c>
      <c r="M2039" s="16">
        <v>0</v>
      </c>
      <c r="N2039" s="16">
        <v>3</v>
      </c>
      <c r="O2039" s="16">
        <v>9</v>
      </c>
      <c r="P2039" s="13" t="str">
        <f t="shared" si="62"/>
        <v>3B</v>
      </c>
      <c r="Q2039" s="13">
        <f>IFERROR(VLOOKUP($A2039, 'Fielding Data'!$A$1:$H$12056, 5, 0), 0)</f>
        <v>8</v>
      </c>
      <c r="R2039" s="13">
        <f>IFERROR(VLOOKUP($A2039, 'Fielding Data'!$A$1:$H$12056, 6, 0), 0)</f>
        <v>11</v>
      </c>
      <c r="S2039" s="13">
        <f>IFERROR(VLOOKUP($A2039, 'Fielding Data'!$A$1:$H$12056, 7, 0), 0)</f>
        <v>2</v>
      </c>
      <c r="T2039" s="13">
        <f>IFERROR(VLOOKUP($A2039, 'Fielding Data'!$A$1:$H$12056, 8, 0), 0)</f>
        <v>1</v>
      </c>
      <c r="U2039" s="13">
        <f>SUMIFS('Fielding Data'!E:E, 'Fielding Data'!$A:$A, $A2039)</f>
        <v>12</v>
      </c>
      <c r="V2039" s="13">
        <f>SUMIFS('Fielding Data'!F:F, 'Fielding Data'!$A:$A, $A2039)</f>
        <v>30</v>
      </c>
      <c r="W2039" s="13">
        <f>SUMIFS('Fielding Data'!G:G, 'Fielding Data'!$A:$A, $A2039)</f>
        <v>3</v>
      </c>
      <c r="X2039" s="13">
        <f>SUMIFS('Fielding Data'!H:H, 'Fielding Data'!$A:$A, $A2039)</f>
        <v>3</v>
      </c>
    </row>
    <row r="2040" spans="1:24" x14ac:dyDescent="0.3">
      <c r="A2040" s="13" t="str">
        <f t="shared" si="63"/>
        <v>rapadcl012011</v>
      </c>
      <c r="B2040" s="16" t="s">
        <v>840</v>
      </c>
      <c r="C2040" s="16">
        <v>2011</v>
      </c>
      <c r="D2040" s="16">
        <v>32</v>
      </c>
      <c r="E2040" s="16">
        <v>0</v>
      </c>
      <c r="F2040" s="16">
        <v>0</v>
      </c>
      <c r="G2040" s="16">
        <v>0</v>
      </c>
      <c r="H2040" s="16">
        <v>0</v>
      </c>
      <c r="I2040" s="16">
        <v>0</v>
      </c>
      <c r="J2040" s="16">
        <v>0</v>
      </c>
      <c r="K2040" s="16">
        <v>0</v>
      </c>
      <c r="L2040" s="16">
        <v>0</v>
      </c>
      <c r="M2040" s="16">
        <v>0</v>
      </c>
      <c r="N2040" s="16">
        <v>0</v>
      </c>
      <c r="O2040" s="16">
        <v>0</v>
      </c>
      <c r="P2040" s="13" t="str">
        <f t="shared" si="62"/>
        <v>P</v>
      </c>
      <c r="Q2040" s="13">
        <f>IFERROR(VLOOKUP($A2040, 'Fielding Data'!$A$1:$H$12056, 5, 0), 0)</f>
        <v>1</v>
      </c>
      <c r="R2040" s="13">
        <f>IFERROR(VLOOKUP($A2040, 'Fielding Data'!$A$1:$H$12056, 6, 0), 0)</f>
        <v>2</v>
      </c>
      <c r="S2040" s="13">
        <f>IFERROR(VLOOKUP($A2040, 'Fielding Data'!$A$1:$H$12056, 7, 0), 0)</f>
        <v>0</v>
      </c>
      <c r="T2040" s="13">
        <f>IFERROR(VLOOKUP($A2040, 'Fielding Data'!$A$1:$H$12056, 8, 0), 0)</f>
        <v>0</v>
      </c>
      <c r="U2040" s="13">
        <f>SUMIFS('Fielding Data'!E:E, 'Fielding Data'!$A:$A, $A2040)</f>
        <v>1</v>
      </c>
      <c r="V2040" s="13">
        <f>SUMIFS('Fielding Data'!F:F, 'Fielding Data'!$A:$A, $A2040)</f>
        <v>2</v>
      </c>
      <c r="W2040" s="13">
        <f>SUMIFS('Fielding Data'!G:G, 'Fielding Data'!$A:$A, $A2040)</f>
        <v>0</v>
      </c>
      <c r="X2040" s="13">
        <f>SUMIFS('Fielding Data'!H:H, 'Fielding Data'!$A:$A, $A2040)</f>
        <v>0</v>
      </c>
    </row>
    <row r="2041" spans="1:24" x14ac:dyDescent="0.3">
      <c r="A2041" s="13" t="str">
        <f t="shared" si="63"/>
        <v>rauchjo012011</v>
      </c>
      <c r="B2041" s="16" t="s">
        <v>327</v>
      </c>
      <c r="C2041" s="16">
        <v>2011</v>
      </c>
      <c r="D2041" s="16">
        <v>53</v>
      </c>
      <c r="E2041" s="16">
        <v>0</v>
      </c>
      <c r="F2041" s="16">
        <v>0</v>
      </c>
      <c r="G2041" s="16">
        <v>0</v>
      </c>
      <c r="H2041" s="16">
        <v>0</v>
      </c>
      <c r="I2041" s="16">
        <v>0</v>
      </c>
      <c r="J2041" s="16">
        <v>0</v>
      </c>
      <c r="K2041" s="16">
        <v>0</v>
      </c>
      <c r="L2041" s="16">
        <v>0</v>
      </c>
      <c r="M2041" s="16">
        <v>0</v>
      </c>
      <c r="N2041" s="16">
        <v>0</v>
      </c>
      <c r="O2041" s="16">
        <v>0</v>
      </c>
      <c r="P2041" s="13" t="str">
        <f t="shared" si="62"/>
        <v>P</v>
      </c>
      <c r="Q2041" s="13">
        <f>IFERROR(VLOOKUP($A2041, 'Fielding Data'!$A$1:$H$12056, 5, 0), 0)</f>
        <v>3</v>
      </c>
      <c r="R2041" s="13">
        <f>IFERROR(VLOOKUP($A2041, 'Fielding Data'!$A$1:$H$12056, 6, 0), 0)</f>
        <v>6</v>
      </c>
      <c r="S2041" s="13">
        <f>IFERROR(VLOOKUP($A2041, 'Fielding Data'!$A$1:$H$12056, 7, 0), 0)</f>
        <v>0</v>
      </c>
      <c r="T2041" s="13">
        <f>IFERROR(VLOOKUP($A2041, 'Fielding Data'!$A$1:$H$12056, 8, 0), 0)</f>
        <v>1</v>
      </c>
      <c r="U2041" s="13">
        <f>SUMIFS('Fielding Data'!E:E, 'Fielding Data'!$A:$A, $A2041)</f>
        <v>3</v>
      </c>
      <c r="V2041" s="13">
        <f>SUMIFS('Fielding Data'!F:F, 'Fielding Data'!$A:$A, $A2041)</f>
        <v>6</v>
      </c>
      <c r="W2041" s="13">
        <f>SUMIFS('Fielding Data'!G:G, 'Fielding Data'!$A:$A, $A2041)</f>
        <v>0</v>
      </c>
      <c r="X2041" s="13">
        <f>SUMIFS('Fielding Data'!H:H, 'Fielding Data'!$A:$A, $A2041)</f>
        <v>1</v>
      </c>
    </row>
    <row r="2042" spans="1:24" x14ac:dyDescent="0.3">
      <c r="A2042" s="13" t="str">
        <f t="shared" si="63"/>
        <v>raych012011</v>
      </c>
      <c r="B2042" s="16" t="s">
        <v>588</v>
      </c>
      <c r="C2042" s="16">
        <v>2011</v>
      </c>
      <c r="D2042" s="16">
        <v>29</v>
      </c>
      <c r="E2042" s="16">
        <v>0</v>
      </c>
      <c r="F2042" s="16">
        <v>0</v>
      </c>
      <c r="G2042" s="16">
        <v>0</v>
      </c>
      <c r="H2042" s="16">
        <v>0</v>
      </c>
      <c r="I2042" s="16">
        <v>0</v>
      </c>
      <c r="J2042" s="16">
        <v>0</v>
      </c>
      <c r="K2042" s="16">
        <v>0</v>
      </c>
      <c r="L2042" s="16">
        <v>0</v>
      </c>
      <c r="M2042" s="16">
        <v>0</v>
      </c>
      <c r="N2042" s="16">
        <v>0</v>
      </c>
      <c r="O2042" s="16">
        <v>0</v>
      </c>
      <c r="P2042" s="13" t="str">
        <f t="shared" si="62"/>
        <v>P</v>
      </c>
      <c r="Q2042" s="13">
        <f>IFERROR(VLOOKUP($A2042, 'Fielding Data'!$A$1:$H$12056, 5, 0), 0)</f>
        <v>2</v>
      </c>
      <c r="R2042" s="13">
        <f>IFERROR(VLOOKUP($A2042, 'Fielding Data'!$A$1:$H$12056, 6, 0), 0)</f>
        <v>4</v>
      </c>
      <c r="S2042" s="13">
        <f>IFERROR(VLOOKUP($A2042, 'Fielding Data'!$A$1:$H$12056, 7, 0), 0)</f>
        <v>0</v>
      </c>
      <c r="T2042" s="13">
        <f>IFERROR(VLOOKUP($A2042, 'Fielding Data'!$A$1:$H$12056, 8, 0), 0)</f>
        <v>1</v>
      </c>
      <c r="U2042" s="13">
        <f>SUMIFS('Fielding Data'!E:E, 'Fielding Data'!$A:$A, $A2042)</f>
        <v>2</v>
      </c>
      <c r="V2042" s="13">
        <f>SUMIFS('Fielding Data'!F:F, 'Fielding Data'!$A:$A, $A2042)</f>
        <v>4</v>
      </c>
      <c r="W2042" s="13">
        <f>SUMIFS('Fielding Data'!G:G, 'Fielding Data'!$A:$A, $A2042)</f>
        <v>0</v>
      </c>
      <c r="X2042" s="13">
        <f>SUMIFS('Fielding Data'!H:H, 'Fielding Data'!$A:$A, $A2042)</f>
        <v>1</v>
      </c>
    </row>
    <row r="2043" spans="1:24" x14ac:dyDescent="0.3">
      <c r="A2043" s="13" t="str">
        <f t="shared" si="63"/>
        <v>reckean012011</v>
      </c>
      <c r="B2043" s="16" t="s">
        <v>1592</v>
      </c>
      <c r="C2043" s="16">
        <v>2011</v>
      </c>
      <c r="D2043" s="16">
        <v>5</v>
      </c>
      <c r="E2043" s="16">
        <v>17</v>
      </c>
      <c r="F2043" s="16">
        <v>3</v>
      </c>
      <c r="G2043" s="16">
        <v>3</v>
      </c>
      <c r="H2043" s="16">
        <v>1</v>
      </c>
      <c r="I2043" s="16">
        <v>0</v>
      </c>
      <c r="J2043" s="16">
        <v>0</v>
      </c>
      <c r="K2043" s="16">
        <v>0</v>
      </c>
      <c r="L2043" s="16">
        <v>0</v>
      </c>
      <c r="M2043" s="16">
        <v>0</v>
      </c>
      <c r="N2043" s="16">
        <v>4</v>
      </c>
      <c r="O2043" s="16">
        <v>7</v>
      </c>
      <c r="P2043" s="13" t="str">
        <f t="shared" si="62"/>
        <v>C</v>
      </c>
      <c r="Q2043" s="13">
        <f>IFERROR(VLOOKUP($A2043, 'Fielding Data'!$A$1:$H$12056, 5, 0), 0)</f>
        <v>44</v>
      </c>
      <c r="R2043" s="13">
        <f>IFERROR(VLOOKUP($A2043, 'Fielding Data'!$A$1:$H$12056, 6, 0), 0)</f>
        <v>1</v>
      </c>
      <c r="S2043" s="13">
        <f>IFERROR(VLOOKUP($A2043, 'Fielding Data'!$A$1:$H$12056, 7, 0), 0)</f>
        <v>1</v>
      </c>
      <c r="T2043" s="13">
        <f>IFERROR(VLOOKUP($A2043, 'Fielding Data'!$A$1:$H$12056, 8, 0), 0)</f>
        <v>0</v>
      </c>
      <c r="U2043" s="13">
        <f>SUMIFS('Fielding Data'!E:E, 'Fielding Data'!$A:$A, $A2043)</f>
        <v>44</v>
      </c>
      <c r="V2043" s="13">
        <f>SUMIFS('Fielding Data'!F:F, 'Fielding Data'!$A:$A, $A2043)</f>
        <v>1</v>
      </c>
      <c r="W2043" s="13">
        <f>SUMIFS('Fielding Data'!G:G, 'Fielding Data'!$A:$A, $A2043)</f>
        <v>1</v>
      </c>
      <c r="X2043" s="13">
        <f>SUMIFS('Fielding Data'!H:H, 'Fielding Data'!$A:$A, $A2043)</f>
        <v>0</v>
      </c>
    </row>
    <row r="2044" spans="1:24" x14ac:dyDescent="0.3">
      <c r="A2044" s="13" t="str">
        <f t="shared" si="63"/>
        <v>reddijo012011</v>
      </c>
      <c r="B2044" s="16" t="s">
        <v>1165</v>
      </c>
      <c r="C2044" s="16">
        <v>2011</v>
      </c>
      <c r="D2044" s="16">
        <v>87</v>
      </c>
      <c r="E2044" s="16">
        <v>254</v>
      </c>
      <c r="F2044" s="16">
        <v>41</v>
      </c>
      <c r="G2044" s="16">
        <v>71</v>
      </c>
      <c r="H2044" s="16">
        <v>18</v>
      </c>
      <c r="I2044" s="16">
        <v>3</v>
      </c>
      <c r="J2044" s="16">
        <v>7</v>
      </c>
      <c r="K2044" s="16">
        <v>28</v>
      </c>
      <c r="L2044" s="16">
        <v>1</v>
      </c>
      <c r="M2044" s="16">
        <v>2</v>
      </c>
      <c r="N2044" s="16">
        <v>19</v>
      </c>
      <c r="O2044" s="16">
        <v>50</v>
      </c>
      <c r="P2044" s="13" t="str">
        <f t="shared" si="62"/>
        <v>CF</v>
      </c>
      <c r="Q2044" s="13">
        <f>IFERROR(VLOOKUP($A2044, 'Fielding Data'!$A$1:$H$12056, 5, 0), 0)</f>
        <v>0</v>
      </c>
      <c r="R2044" s="13">
        <f>IFERROR(VLOOKUP($A2044, 'Fielding Data'!$A$1:$H$12056, 6, 0), 0)</f>
        <v>0</v>
      </c>
      <c r="S2044" s="13">
        <f>IFERROR(VLOOKUP($A2044, 'Fielding Data'!$A$1:$H$12056, 7, 0), 0)</f>
        <v>0</v>
      </c>
      <c r="T2044" s="13">
        <f>IFERROR(VLOOKUP($A2044, 'Fielding Data'!$A$1:$H$12056, 8, 0), 0)</f>
        <v>0</v>
      </c>
      <c r="U2044" s="13">
        <f>SUMIFS('Fielding Data'!E:E, 'Fielding Data'!$A:$A, $A2044)</f>
        <v>145</v>
      </c>
      <c r="V2044" s="13">
        <f>SUMIFS('Fielding Data'!F:F, 'Fielding Data'!$A:$A, $A2044)</f>
        <v>5</v>
      </c>
      <c r="W2044" s="13">
        <f>SUMIFS('Fielding Data'!G:G, 'Fielding Data'!$A:$A, $A2044)</f>
        <v>5</v>
      </c>
      <c r="X2044" s="13">
        <f>SUMIFS('Fielding Data'!H:H, 'Fielding Data'!$A:$A, $A2044)</f>
        <v>1</v>
      </c>
    </row>
    <row r="2045" spans="1:24" x14ac:dyDescent="0.3">
      <c r="A2045" s="13" t="str">
        <f t="shared" si="63"/>
        <v>reedad012011</v>
      </c>
      <c r="B2045" s="16" t="s">
        <v>1593</v>
      </c>
      <c r="C2045" s="16">
        <v>2011</v>
      </c>
      <c r="D2045" s="16">
        <v>6</v>
      </c>
      <c r="E2045" s="16">
        <v>0</v>
      </c>
      <c r="F2045" s="16">
        <v>0</v>
      </c>
      <c r="G2045" s="16">
        <v>0</v>
      </c>
      <c r="H2045" s="16">
        <v>0</v>
      </c>
      <c r="I2045" s="16">
        <v>0</v>
      </c>
      <c r="J2045" s="16">
        <v>0</v>
      </c>
      <c r="K2045" s="16">
        <v>0</v>
      </c>
      <c r="L2045" s="16">
        <v>0</v>
      </c>
      <c r="M2045" s="16">
        <v>0</v>
      </c>
      <c r="N2045" s="16">
        <v>0</v>
      </c>
      <c r="O2045" s="16">
        <v>0</v>
      </c>
      <c r="P2045" s="13" t="str">
        <f t="shared" si="62"/>
        <v>P</v>
      </c>
      <c r="Q2045" s="13">
        <f>IFERROR(VLOOKUP($A2045, 'Fielding Data'!$A$1:$H$12056, 5, 0), 0)</f>
        <v>0</v>
      </c>
      <c r="R2045" s="13">
        <f>IFERROR(VLOOKUP($A2045, 'Fielding Data'!$A$1:$H$12056, 6, 0), 0)</f>
        <v>0</v>
      </c>
      <c r="S2045" s="13">
        <f>IFERROR(VLOOKUP($A2045, 'Fielding Data'!$A$1:$H$12056, 7, 0), 0)</f>
        <v>0</v>
      </c>
      <c r="T2045" s="13">
        <f>IFERROR(VLOOKUP($A2045, 'Fielding Data'!$A$1:$H$12056, 8, 0), 0)</f>
        <v>0</v>
      </c>
      <c r="U2045" s="13">
        <f>SUMIFS('Fielding Data'!E:E, 'Fielding Data'!$A:$A, $A2045)</f>
        <v>0</v>
      </c>
      <c r="V2045" s="13">
        <f>SUMIFS('Fielding Data'!F:F, 'Fielding Data'!$A:$A, $A2045)</f>
        <v>0</v>
      </c>
      <c r="W2045" s="13">
        <f>SUMIFS('Fielding Data'!G:G, 'Fielding Data'!$A:$A, $A2045)</f>
        <v>0</v>
      </c>
      <c r="X2045" s="13">
        <f>SUMIFS('Fielding Data'!H:H, 'Fielding Data'!$A:$A, $A2045)</f>
        <v>0</v>
      </c>
    </row>
    <row r="2046" spans="1:24" x14ac:dyDescent="0.3">
      <c r="A2046" s="13" t="str">
        <f t="shared" si="63"/>
        <v>reedje032011</v>
      </c>
      <c r="B2046" s="16" t="s">
        <v>487</v>
      </c>
      <c r="C2046" s="16">
        <v>2011</v>
      </c>
      <c r="D2046" s="16">
        <v>7</v>
      </c>
      <c r="E2046" s="16">
        <v>7</v>
      </c>
      <c r="F2046" s="16">
        <v>0</v>
      </c>
      <c r="G2046" s="16">
        <v>0</v>
      </c>
      <c r="H2046" s="16">
        <v>0</v>
      </c>
      <c r="I2046" s="16">
        <v>0</v>
      </c>
      <c r="J2046" s="16">
        <v>0</v>
      </c>
      <c r="K2046" s="16">
        <v>0</v>
      </c>
      <c r="L2046" s="16">
        <v>0</v>
      </c>
      <c r="M2046" s="16">
        <v>0</v>
      </c>
      <c r="N2046" s="16">
        <v>0</v>
      </c>
      <c r="O2046" s="16">
        <v>2</v>
      </c>
      <c r="P2046" s="13" t="str">
        <f t="shared" si="62"/>
        <v>Other</v>
      </c>
      <c r="Q2046" s="13">
        <f>IFERROR(VLOOKUP($A2046, 'Fielding Data'!$A$1:$H$12056, 5, 0), 0)</f>
        <v>0</v>
      </c>
      <c r="R2046" s="13">
        <f>IFERROR(VLOOKUP($A2046, 'Fielding Data'!$A$1:$H$12056, 6, 0), 0)</f>
        <v>0</v>
      </c>
      <c r="S2046" s="13">
        <f>IFERROR(VLOOKUP($A2046, 'Fielding Data'!$A$1:$H$12056, 7, 0), 0)</f>
        <v>0</v>
      </c>
      <c r="T2046" s="13">
        <f>IFERROR(VLOOKUP($A2046, 'Fielding Data'!$A$1:$H$12056, 8, 0), 0)</f>
        <v>0</v>
      </c>
      <c r="U2046" s="13">
        <f>SUMIFS('Fielding Data'!E:E, 'Fielding Data'!$A:$A, $A2046)</f>
        <v>0</v>
      </c>
      <c r="V2046" s="13">
        <f>SUMIFS('Fielding Data'!F:F, 'Fielding Data'!$A:$A, $A2046)</f>
        <v>0</v>
      </c>
      <c r="W2046" s="13">
        <f>SUMIFS('Fielding Data'!G:G, 'Fielding Data'!$A:$A, $A2046)</f>
        <v>0</v>
      </c>
      <c r="X2046" s="13">
        <f>SUMIFS('Fielding Data'!H:H, 'Fielding Data'!$A:$A, $A2046)</f>
        <v>0</v>
      </c>
    </row>
    <row r="2047" spans="1:24" x14ac:dyDescent="0.3">
      <c r="A2047" s="13" t="str">
        <f t="shared" si="63"/>
        <v>reimono012011</v>
      </c>
      <c r="B2047" s="16" t="s">
        <v>1166</v>
      </c>
      <c r="C2047" s="16">
        <v>2011</v>
      </c>
      <c r="D2047" s="16">
        <v>87</v>
      </c>
      <c r="E2047" s="16">
        <v>267</v>
      </c>
      <c r="F2047" s="16">
        <v>40</v>
      </c>
      <c r="G2047" s="16">
        <v>66</v>
      </c>
      <c r="H2047" s="16">
        <v>10</v>
      </c>
      <c r="I2047" s="16">
        <v>3</v>
      </c>
      <c r="J2047" s="16">
        <v>13</v>
      </c>
      <c r="K2047" s="16">
        <v>45</v>
      </c>
      <c r="L2047" s="16">
        <v>7</v>
      </c>
      <c r="M2047" s="16">
        <v>2</v>
      </c>
      <c r="N2047" s="16">
        <v>28</v>
      </c>
      <c r="O2047" s="16">
        <v>57</v>
      </c>
      <c r="P2047" s="13" t="str">
        <f t="shared" si="62"/>
        <v>LF</v>
      </c>
      <c r="Q2047" s="13">
        <f>IFERROR(VLOOKUP($A2047, 'Fielding Data'!$A$1:$H$12056, 5, 0), 0)</f>
        <v>0</v>
      </c>
      <c r="R2047" s="13">
        <f>IFERROR(VLOOKUP($A2047, 'Fielding Data'!$A$1:$H$12056, 6, 0), 0)</f>
        <v>0</v>
      </c>
      <c r="S2047" s="13">
        <f>IFERROR(VLOOKUP($A2047, 'Fielding Data'!$A$1:$H$12056, 7, 0), 0)</f>
        <v>0</v>
      </c>
      <c r="T2047" s="13">
        <f>IFERROR(VLOOKUP($A2047, 'Fielding Data'!$A$1:$H$12056, 8, 0), 0)</f>
        <v>0</v>
      </c>
      <c r="U2047" s="13">
        <f>SUMIFS('Fielding Data'!E:E, 'Fielding Data'!$A:$A, $A2047)</f>
        <v>150</v>
      </c>
      <c r="V2047" s="13">
        <f>SUMIFS('Fielding Data'!F:F, 'Fielding Data'!$A:$A, $A2047)</f>
        <v>5</v>
      </c>
      <c r="W2047" s="13">
        <f>SUMIFS('Fielding Data'!G:G, 'Fielding Data'!$A:$A, $A2047)</f>
        <v>3</v>
      </c>
      <c r="X2047" s="13">
        <f>SUMIFS('Fielding Data'!H:H, 'Fielding Data'!$A:$A, $A2047)</f>
        <v>0</v>
      </c>
    </row>
    <row r="2048" spans="1:24" x14ac:dyDescent="0.3">
      <c r="A2048" s="13" t="str">
        <f t="shared" si="63"/>
        <v>reinech012011</v>
      </c>
      <c r="B2048" s="16" t="s">
        <v>991</v>
      </c>
      <c r="C2048" s="16">
        <v>2011</v>
      </c>
      <c r="D2048" s="16">
        <v>2</v>
      </c>
      <c r="E2048" s="16">
        <v>2</v>
      </c>
      <c r="F2048" s="16">
        <v>0</v>
      </c>
      <c r="G2048" s="16">
        <v>0</v>
      </c>
      <c r="H2048" s="16">
        <v>0</v>
      </c>
      <c r="I2048" s="16">
        <v>0</v>
      </c>
      <c r="J2048" s="16">
        <v>0</v>
      </c>
      <c r="K2048" s="16">
        <v>0</v>
      </c>
      <c r="L2048" s="16">
        <v>0</v>
      </c>
      <c r="M2048" s="16">
        <v>0</v>
      </c>
      <c r="N2048" s="16">
        <v>0</v>
      </c>
      <c r="O2048" s="16">
        <v>1</v>
      </c>
      <c r="P2048" s="13" t="str">
        <f t="shared" si="62"/>
        <v>P</v>
      </c>
      <c r="Q2048" s="13">
        <f>IFERROR(VLOOKUP($A2048, 'Fielding Data'!$A$1:$H$12056, 5, 0), 0)</f>
        <v>0</v>
      </c>
      <c r="R2048" s="13">
        <f>IFERROR(VLOOKUP($A2048, 'Fielding Data'!$A$1:$H$12056, 6, 0), 0)</f>
        <v>0</v>
      </c>
      <c r="S2048" s="13">
        <f>IFERROR(VLOOKUP($A2048, 'Fielding Data'!$A$1:$H$12056, 7, 0), 0)</f>
        <v>0</v>
      </c>
      <c r="T2048" s="13">
        <f>IFERROR(VLOOKUP($A2048, 'Fielding Data'!$A$1:$H$12056, 8, 0), 0)</f>
        <v>0</v>
      </c>
      <c r="U2048" s="13">
        <f>SUMIFS('Fielding Data'!E:E, 'Fielding Data'!$A:$A, $A2048)</f>
        <v>0</v>
      </c>
      <c r="V2048" s="13">
        <f>SUMIFS('Fielding Data'!F:F, 'Fielding Data'!$A:$A, $A2048)</f>
        <v>0</v>
      </c>
      <c r="W2048" s="13">
        <f>SUMIFS('Fielding Data'!G:G, 'Fielding Data'!$A:$A, $A2048)</f>
        <v>0</v>
      </c>
      <c r="X2048" s="13">
        <f>SUMIFS('Fielding Data'!H:H, 'Fielding Data'!$A:$A, $A2048)</f>
        <v>0</v>
      </c>
    </row>
    <row r="2049" spans="1:24" x14ac:dyDescent="0.3">
      <c r="A2049" s="13" t="str">
        <f t="shared" si="63"/>
        <v>renteed012011</v>
      </c>
      <c r="B2049" s="16" t="s">
        <v>182</v>
      </c>
      <c r="C2049" s="16">
        <v>2011</v>
      </c>
      <c r="D2049" s="16">
        <v>96</v>
      </c>
      <c r="E2049" s="16">
        <v>299</v>
      </c>
      <c r="F2049" s="16">
        <v>34</v>
      </c>
      <c r="G2049" s="16">
        <v>75</v>
      </c>
      <c r="H2049" s="16">
        <v>14</v>
      </c>
      <c r="I2049" s="16">
        <v>0</v>
      </c>
      <c r="J2049" s="16">
        <v>5</v>
      </c>
      <c r="K2049" s="16">
        <v>36</v>
      </c>
      <c r="L2049" s="16">
        <v>4</v>
      </c>
      <c r="M2049" s="16">
        <v>2</v>
      </c>
      <c r="N2049" s="16">
        <v>24</v>
      </c>
      <c r="O2049" s="16">
        <v>65</v>
      </c>
      <c r="P2049" s="13" t="str">
        <f t="shared" si="62"/>
        <v>2B</v>
      </c>
      <c r="Q2049" s="13">
        <f>IFERROR(VLOOKUP($A2049, 'Fielding Data'!$A$1:$H$12056, 5, 0), 0)</f>
        <v>1</v>
      </c>
      <c r="R2049" s="13">
        <f>IFERROR(VLOOKUP($A2049, 'Fielding Data'!$A$1:$H$12056, 6, 0), 0)</f>
        <v>5</v>
      </c>
      <c r="S2049" s="13">
        <f>IFERROR(VLOOKUP($A2049, 'Fielding Data'!$A$1:$H$12056, 7, 0), 0)</f>
        <v>0</v>
      </c>
      <c r="T2049" s="13">
        <f>IFERROR(VLOOKUP($A2049, 'Fielding Data'!$A$1:$H$12056, 8, 0), 0)</f>
        <v>0</v>
      </c>
      <c r="U2049" s="13">
        <f>SUMIFS('Fielding Data'!E:E, 'Fielding Data'!$A:$A, $A2049)</f>
        <v>96</v>
      </c>
      <c r="V2049" s="13">
        <f>SUMIFS('Fielding Data'!F:F, 'Fielding Data'!$A:$A, $A2049)</f>
        <v>213</v>
      </c>
      <c r="W2049" s="13">
        <f>SUMIFS('Fielding Data'!G:G, 'Fielding Data'!$A:$A, $A2049)</f>
        <v>13</v>
      </c>
      <c r="X2049" s="13">
        <f>SUMIFS('Fielding Data'!H:H, 'Fielding Data'!$A:$A, $A2049)</f>
        <v>36</v>
      </c>
    </row>
    <row r="2050" spans="1:24" x14ac:dyDescent="0.3">
      <c r="A2050" s="13" t="str">
        <f t="shared" si="63"/>
        <v>repkoja012011</v>
      </c>
      <c r="B2050" s="16" t="s">
        <v>589</v>
      </c>
      <c r="C2050" s="16">
        <v>2011</v>
      </c>
      <c r="D2050" s="16">
        <v>67</v>
      </c>
      <c r="E2050" s="16">
        <v>133</v>
      </c>
      <c r="F2050" s="16">
        <v>21</v>
      </c>
      <c r="G2050" s="16">
        <v>30</v>
      </c>
      <c r="H2050" s="16">
        <v>2</v>
      </c>
      <c r="I2050" s="16">
        <v>0</v>
      </c>
      <c r="J2050" s="16">
        <v>2</v>
      </c>
      <c r="K2050" s="16">
        <v>11</v>
      </c>
      <c r="L2050" s="16">
        <v>7</v>
      </c>
      <c r="M2050" s="16">
        <v>2</v>
      </c>
      <c r="N2050" s="16">
        <v>6</v>
      </c>
      <c r="O2050" s="16">
        <v>38</v>
      </c>
      <c r="P2050" s="13" t="str">
        <f t="shared" ref="P2050:P2113" si="64">IFERROR(VLOOKUP($A2050, Fielding, 4, 0), "Other")</f>
        <v>CF</v>
      </c>
      <c r="Q2050" s="13">
        <f>IFERROR(VLOOKUP($A2050, 'Fielding Data'!$A$1:$H$12056, 5, 0), 0)</f>
        <v>0</v>
      </c>
      <c r="R2050" s="13">
        <f>IFERROR(VLOOKUP($A2050, 'Fielding Data'!$A$1:$H$12056, 6, 0), 0)</f>
        <v>0</v>
      </c>
      <c r="S2050" s="13">
        <f>IFERROR(VLOOKUP($A2050, 'Fielding Data'!$A$1:$H$12056, 7, 0), 0)</f>
        <v>0</v>
      </c>
      <c r="T2050" s="13">
        <f>IFERROR(VLOOKUP($A2050, 'Fielding Data'!$A$1:$H$12056, 8, 0), 0)</f>
        <v>0</v>
      </c>
      <c r="U2050" s="13">
        <f>SUMIFS('Fielding Data'!E:E, 'Fielding Data'!$A:$A, $A2050)</f>
        <v>78</v>
      </c>
      <c r="V2050" s="13">
        <f>SUMIFS('Fielding Data'!F:F, 'Fielding Data'!$A:$A, $A2050)</f>
        <v>2</v>
      </c>
      <c r="W2050" s="13">
        <f>SUMIFS('Fielding Data'!G:G, 'Fielding Data'!$A:$A, $A2050)</f>
        <v>1</v>
      </c>
      <c r="X2050" s="13">
        <f>SUMIFS('Fielding Data'!H:H, 'Fielding Data'!$A:$A, $A2050)</f>
        <v>0</v>
      </c>
    </row>
    <row r="2051" spans="1:24" x14ac:dyDescent="0.3">
      <c r="A2051" s="13" t="str">
        <f t="shared" ref="A2051:A2114" si="65">B2051&amp;C2051</f>
        <v>resopch012011</v>
      </c>
      <c r="B2051" s="16" t="s">
        <v>590</v>
      </c>
      <c r="C2051" s="16">
        <v>2011</v>
      </c>
      <c r="D2051" s="16">
        <v>76</v>
      </c>
      <c r="E2051" s="16">
        <v>0</v>
      </c>
      <c r="F2051" s="16">
        <v>0</v>
      </c>
      <c r="G2051" s="16">
        <v>0</v>
      </c>
      <c r="H2051" s="16">
        <v>0</v>
      </c>
      <c r="I2051" s="16">
        <v>0</v>
      </c>
      <c r="J2051" s="16">
        <v>0</v>
      </c>
      <c r="K2051" s="16">
        <v>0</v>
      </c>
      <c r="L2051" s="16">
        <v>0</v>
      </c>
      <c r="M2051" s="16">
        <v>0</v>
      </c>
      <c r="N2051" s="16">
        <v>0</v>
      </c>
      <c r="O2051" s="16">
        <v>0</v>
      </c>
      <c r="P2051" s="13" t="str">
        <f t="shared" si="64"/>
        <v>P</v>
      </c>
      <c r="Q2051" s="13">
        <f>IFERROR(VLOOKUP($A2051, 'Fielding Data'!$A$1:$H$12056, 5, 0), 0)</f>
        <v>1</v>
      </c>
      <c r="R2051" s="13">
        <f>IFERROR(VLOOKUP($A2051, 'Fielding Data'!$A$1:$H$12056, 6, 0), 0)</f>
        <v>4</v>
      </c>
      <c r="S2051" s="13">
        <f>IFERROR(VLOOKUP($A2051, 'Fielding Data'!$A$1:$H$12056, 7, 0), 0)</f>
        <v>1</v>
      </c>
      <c r="T2051" s="13">
        <f>IFERROR(VLOOKUP($A2051, 'Fielding Data'!$A$1:$H$12056, 8, 0), 0)</f>
        <v>0</v>
      </c>
      <c r="U2051" s="13">
        <f>SUMIFS('Fielding Data'!E:E, 'Fielding Data'!$A:$A, $A2051)</f>
        <v>1</v>
      </c>
      <c r="V2051" s="13">
        <f>SUMIFS('Fielding Data'!F:F, 'Fielding Data'!$A:$A, $A2051)</f>
        <v>4</v>
      </c>
      <c r="W2051" s="13">
        <f>SUMIFS('Fielding Data'!G:G, 'Fielding Data'!$A:$A, $A2051)</f>
        <v>1</v>
      </c>
      <c r="X2051" s="13">
        <f>SUMIFS('Fielding Data'!H:H, 'Fielding Data'!$A:$A, $A2051)</f>
        <v>0</v>
      </c>
    </row>
    <row r="2052" spans="1:24" x14ac:dyDescent="0.3">
      <c r="A2052" s="13" t="str">
        <f t="shared" si="65"/>
        <v>reverbe012011</v>
      </c>
      <c r="B2052" s="16" t="s">
        <v>1361</v>
      </c>
      <c r="C2052" s="16">
        <v>2011</v>
      </c>
      <c r="D2052" s="16">
        <v>117</v>
      </c>
      <c r="E2052" s="16">
        <v>450</v>
      </c>
      <c r="F2052" s="16">
        <v>56</v>
      </c>
      <c r="G2052" s="16">
        <v>120</v>
      </c>
      <c r="H2052" s="16">
        <v>9</v>
      </c>
      <c r="I2052" s="16">
        <v>5</v>
      </c>
      <c r="J2052" s="16">
        <v>0</v>
      </c>
      <c r="K2052" s="16">
        <v>30</v>
      </c>
      <c r="L2052" s="16">
        <v>34</v>
      </c>
      <c r="M2052" s="16">
        <v>9</v>
      </c>
      <c r="N2052" s="16">
        <v>26</v>
      </c>
      <c r="O2052" s="16">
        <v>41</v>
      </c>
      <c r="P2052" s="13" t="str">
        <f t="shared" si="64"/>
        <v>CF</v>
      </c>
      <c r="Q2052" s="13">
        <f>IFERROR(VLOOKUP($A2052, 'Fielding Data'!$A$1:$H$12056, 5, 0), 0)</f>
        <v>0</v>
      </c>
      <c r="R2052" s="13">
        <f>IFERROR(VLOOKUP($A2052, 'Fielding Data'!$A$1:$H$12056, 6, 0), 0)</f>
        <v>0</v>
      </c>
      <c r="S2052" s="13">
        <f>IFERROR(VLOOKUP($A2052, 'Fielding Data'!$A$1:$H$12056, 7, 0), 0)</f>
        <v>0</v>
      </c>
      <c r="T2052" s="13">
        <f>IFERROR(VLOOKUP($A2052, 'Fielding Data'!$A$1:$H$12056, 8, 0), 0)</f>
        <v>0</v>
      </c>
      <c r="U2052" s="13">
        <f>SUMIFS('Fielding Data'!E:E, 'Fielding Data'!$A:$A, $A2052)</f>
        <v>285</v>
      </c>
      <c r="V2052" s="13">
        <f>SUMIFS('Fielding Data'!F:F, 'Fielding Data'!$A:$A, $A2052)</f>
        <v>3</v>
      </c>
      <c r="W2052" s="13">
        <f>SUMIFS('Fielding Data'!G:G, 'Fielding Data'!$A:$A, $A2052)</f>
        <v>7</v>
      </c>
      <c r="X2052" s="13">
        <f>SUMIFS('Fielding Data'!H:H, 'Fielding Data'!$A:$A, $A2052)</f>
        <v>0</v>
      </c>
    </row>
    <row r="2053" spans="1:24" x14ac:dyDescent="0.3">
      <c r="A2053" s="13" t="str">
        <f t="shared" si="65"/>
        <v>reyesde012011</v>
      </c>
      <c r="B2053" s="16" t="s">
        <v>183</v>
      </c>
      <c r="C2053" s="16">
        <v>2011</v>
      </c>
      <c r="D2053" s="16">
        <v>4</v>
      </c>
      <c r="E2053" s="16">
        <v>0</v>
      </c>
      <c r="F2053" s="16">
        <v>0</v>
      </c>
      <c r="G2053" s="16">
        <v>0</v>
      </c>
      <c r="H2053" s="16">
        <v>0</v>
      </c>
      <c r="I2053" s="16">
        <v>0</v>
      </c>
      <c r="J2053" s="16">
        <v>0</v>
      </c>
      <c r="K2053" s="16">
        <v>0</v>
      </c>
      <c r="L2053" s="16">
        <v>0</v>
      </c>
      <c r="M2053" s="16">
        <v>0</v>
      </c>
      <c r="N2053" s="16">
        <v>0</v>
      </c>
      <c r="O2053" s="16">
        <v>0</v>
      </c>
      <c r="P2053" s="13" t="str">
        <f t="shared" si="64"/>
        <v>P</v>
      </c>
      <c r="Q2053" s="13">
        <f>IFERROR(VLOOKUP($A2053, 'Fielding Data'!$A$1:$H$12056, 5, 0), 0)</f>
        <v>0</v>
      </c>
      <c r="R2053" s="13">
        <f>IFERROR(VLOOKUP($A2053, 'Fielding Data'!$A$1:$H$12056, 6, 0), 0)</f>
        <v>1</v>
      </c>
      <c r="S2053" s="13">
        <f>IFERROR(VLOOKUP($A2053, 'Fielding Data'!$A$1:$H$12056, 7, 0), 0)</f>
        <v>0</v>
      </c>
      <c r="T2053" s="13">
        <f>IFERROR(VLOOKUP($A2053, 'Fielding Data'!$A$1:$H$12056, 8, 0), 0)</f>
        <v>0</v>
      </c>
      <c r="U2053" s="13">
        <f>SUMIFS('Fielding Data'!E:E, 'Fielding Data'!$A:$A, $A2053)</f>
        <v>0</v>
      </c>
      <c r="V2053" s="13">
        <f>SUMIFS('Fielding Data'!F:F, 'Fielding Data'!$A:$A, $A2053)</f>
        <v>1</v>
      </c>
      <c r="W2053" s="13">
        <f>SUMIFS('Fielding Data'!G:G, 'Fielding Data'!$A:$A, $A2053)</f>
        <v>0</v>
      </c>
      <c r="X2053" s="13">
        <f>SUMIFS('Fielding Data'!H:H, 'Fielding Data'!$A:$A, $A2053)</f>
        <v>0</v>
      </c>
    </row>
    <row r="2054" spans="1:24" x14ac:dyDescent="0.3">
      <c r="A2054" s="13" t="str">
        <f t="shared" si="65"/>
        <v>reyesjo012011</v>
      </c>
      <c r="B2054" s="16" t="s">
        <v>398</v>
      </c>
      <c r="C2054" s="16">
        <v>2011</v>
      </c>
      <c r="D2054" s="16">
        <v>126</v>
      </c>
      <c r="E2054" s="16">
        <v>537</v>
      </c>
      <c r="F2054" s="16">
        <v>101</v>
      </c>
      <c r="G2054" s="16">
        <v>181</v>
      </c>
      <c r="H2054" s="16">
        <v>31</v>
      </c>
      <c r="I2054" s="16">
        <v>16</v>
      </c>
      <c r="J2054" s="16">
        <v>7</v>
      </c>
      <c r="K2054" s="16">
        <v>44</v>
      </c>
      <c r="L2054" s="16">
        <v>39</v>
      </c>
      <c r="M2054" s="16">
        <v>7</v>
      </c>
      <c r="N2054" s="16">
        <v>43</v>
      </c>
      <c r="O2054" s="16">
        <v>41</v>
      </c>
      <c r="P2054" s="13" t="str">
        <f t="shared" si="64"/>
        <v>SS</v>
      </c>
      <c r="Q2054" s="13">
        <f>IFERROR(VLOOKUP($A2054, 'Fielding Data'!$A$1:$H$12056, 5, 0), 0)</f>
        <v>175</v>
      </c>
      <c r="R2054" s="13">
        <f>IFERROR(VLOOKUP($A2054, 'Fielding Data'!$A$1:$H$12056, 6, 0), 0)</f>
        <v>361</v>
      </c>
      <c r="S2054" s="13">
        <f>IFERROR(VLOOKUP($A2054, 'Fielding Data'!$A$1:$H$12056, 7, 0), 0)</f>
        <v>18</v>
      </c>
      <c r="T2054" s="13">
        <f>IFERROR(VLOOKUP($A2054, 'Fielding Data'!$A$1:$H$12056, 8, 0), 0)</f>
        <v>75</v>
      </c>
      <c r="U2054" s="13">
        <f>SUMIFS('Fielding Data'!E:E, 'Fielding Data'!$A:$A, $A2054)</f>
        <v>175</v>
      </c>
      <c r="V2054" s="13">
        <f>SUMIFS('Fielding Data'!F:F, 'Fielding Data'!$A:$A, $A2054)</f>
        <v>361</v>
      </c>
      <c r="W2054" s="13">
        <f>SUMIFS('Fielding Data'!G:G, 'Fielding Data'!$A:$A, $A2054)</f>
        <v>18</v>
      </c>
      <c r="X2054" s="13">
        <f>SUMIFS('Fielding Data'!H:H, 'Fielding Data'!$A:$A, $A2054)</f>
        <v>75</v>
      </c>
    </row>
    <row r="2055" spans="1:24" x14ac:dyDescent="0.3">
      <c r="A2055" s="13" t="str">
        <f t="shared" si="65"/>
        <v>reynogr012011</v>
      </c>
      <c r="B2055" s="16" t="s">
        <v>992</v>
      </c>
      <c r="C2055" s="16">
        <v>2011</v>
      </c>
      <c r="D2055" s="16">
        <v>13</v>
      </c>
      <c r="E2055" s="16">
        <v>8</v>
      </c>
      <c r="F2055" s="16">
        <v>0</v>
      </c>
      <c r="G2055" s="16">
        <v>1</v>
      </c>
      <c r="H2055" s="16">
        <v>0</v>
      </c>
      <c r="I2055" s="16">
        <v>0</v>
      </c>
      <c r="J2055" s="16">
        <v>0</v>
      </c>
      <c r="K2055" s="16">
        <v>0</v>
      </c>
      <c r="L2055" s="16">
        <v>0</v>
      </c>
      <c r="M2055" s="16">
        <v>0</v>
      </c>
      <c r="N2055" s="16">
        <v>0</v>
      </c>
      <c r="O2055" s="16">
        <v>4</v>
      </c>
      <c r="P2055" s="13" t="str">
        <f t="shared" si="64"/>
        <v>P</v>
      </c>
      <c r="Q2055" s="13">
        <f>IFERROR(VLOOKUP($A2055, 'Fielding Data'!$A$1:$H$12056, 5, 0), 0)</f>
        <v>3</v>
      </c>
      <c r="R2055" s="13">
        <f>IFERROR(VLOOKUP($A2055, 'Fielding Data'!$A$1:$H$12056, 6, 0), 0)</f>
        <v>5</v>
      </c>
      <c r="S2055" s="13">
        <f>IFERROR(VLOOKUP($A2055, 'Fielding Data'!$A$1:$H$12056, 7, 0), 0)</f>
        <v>0</v>
      </c>
      <c r="T2055" s="13">
        <f>IFERROR(VLOOKUP($A2055, 'Fielding Data'!$A$1:$H$12056, 8, 0), 0)</f>
        <v>0</v>
      </c>
      <c r="U2055" s="13">
        <f>SUMIFS('Fielding Data'!E:E, 'Fielding Data'!$A:$A, $A2055)</f>
        <v>3</v>
      </c>
      <c r="V2055" s="13">
        <f>SUMIFS('Fielding Data'!F:F, 'Fielding Data'!$A:$A, $A2055)</f>
        <v>5</v>
      </c>
      <c r="W2055" s="13">
        <f>SUMIFS('Fielding Data'!G:G, 'Fielding Data'!$A:$A, $A2055)</f>
        <v>0</v>
      </c>
      <c r="X2055" s="13">
        <f>SUMIFS('Fielding Data'!H:H, 'Fielding Data'!$A:$A, $A2055)</f>
        <v>0</v>
      </c>
    </row>
    <row r="2056" spans="1:24" x14ac:dyDescent="0.3">
      <c r="A2056" s="13" t="str">
        <f t="shared" si="65"/>
        <v>reynoma012011</v>
      </c>
      <c r="B2056" s="16" t="s">
        <v>842</v>
      </c>
      <c r="C2056" s="16">
        <v>2011</v>
      </c>
      <c r="D2056" s="16">
        <v>155</v>
      </c>
      <c r="E2056" s="16">
        <v>534</v>
      </c>
      <c r="F2056" s="16">
        <v>84</v>
      </c>
      <c r="G2056" s="16">
        <v>118</v>
      </c>
      <c r="H2056" s="16">
        <v>27</v>
      </c>
      <c r="I2056" s="16">
        <v>1</v>
      </c>
      <c r="J2056" s="16">
        <v>37</v>
      </c>
      <c r="K2056" s="16">
        <v>86</v>
      </c>
      <c r="L2056" s="16">
        <v>6</v>
      </c>
      <c r="M2056" s="16">
        <v>4</v>
      </c>
      <c r="N2056" s="16">
        <v>75</v>
      </c>
      <c r="O2056" s="16">
        <v>196</v>
      </c>
      <c r="P2056" s="13" t="str">
        <f t="shared" si="64"/>
        <v>1B</v>
      </c>
      <c r="Q2056" s="13">
        <f>IFERROR(VLOOKUP($A2056, 'Fielding Data'!$A$1:$H$12056, 5, 0), 0)</f>
        <v>370</v>
      </c>
      <c r="R2056" s="13">
        <f>IFERROR(VLOOKUP($A2056, 'Fielding Data'!$A$1:$H$12056, 6, 0), 0)</f>
        <v>17</v>
      </c>
      <c r="S2056" s="13">
        <f>IFERROR(VLOOKUP($A2056, 'Fielding Data'!$A$1:$H$12056, 7, 0), 0)</f>
        <v>5</v>
      </c>
      <c r="T2056" s="13">
        <f>IFERROR(VLOOKUP($A2056, 'Fielding Data'!$A$1:$H$12056, 8, 0), 0)</f>
        <v>45</v>
      </c>
      <c r="U2056" s="13">
        <f>SUMIFS('Fielding Data'!E:E, 'Fielding Data'!$A:$A, $A2056)</f>
        <v>428</v>
      </c>
      <c r="V2056" s="13">
        <f>SUMIFS('Fielding Data'!F:F, 'Fielding Data'!$A:$A, $A2056)</f>
        <v>186</v>
      </c>
      <c r="W2056" s="13">
        <f>SUMIFS('Fielding Data'!G:G, 'Fielding Data'!$A:$A, $A2056)</f>
        <v>31</v>
      </c>
      <c r="X2056" s="13">
        <f>SUMIFS('Fielding Data'!H:H, 'Fielding Data'!$A:$A, $A2056)</f>
        <v>64</v>
      </c>
    </row>
    <row r="2057" spans="1:24" x14ac:dyDescent="0.3">
      <c r="A2057" s="13" t="str">
        <f t="shared" si="65"/>
        <v>reynoma022011</v>
      </c>
      <c r="B2057" s="16" t="s">
        <v>1362</v>
      </c>
      <c r="C2057" s="16">
        <v>2011</v>
      </c>
      <c r="D2057" s="16">
        <v>73</v>
      </c>
      <c r="E2057" s="16">
        <v>2</v>
      </c>
      <c r="F2057" s="16">
        <v>0</v>
      </c>
      <c r="G2057" s="16">
        <v>0</v>
      </c>
      <c r="H2057" s="16">
        <v>0</v>
      </c>
      <c r="I2057" s="16">
        <v>0</v>
      </c>
      <c r="J2057" s="16">
        <v>0</v>
      </c>
      <c r="K2057" s="16">
        <v>0</v>
      </c>
      <c r="L2057" s="16">
        <v>0</v>
      </c>
      <c r="M2057" s="16">
        <v>0</v>
      </c>
      <c r="N2057" s="16">
        <v>0</v>
      </c>
      <c r="O2057" s="16">
        <v>1</v>
      </c>
      <c r="P2057" s="13" t="str">
        <f t="shared" si="64"/>
        <v>P</v>
      </c>
      <c r="Q2057" s="13">
        <f>IFERROR(VLOOKUP($A2057, 'Fielding Data'!$A$1:$H$12056, 5, 0), 0)</f>
        <v>0</v>
      </c>
      <c r="R2057" s="13">
        <f>IFERROR(VLOOKUP($A2057, 'Fielding Data'!$A$1:$H$12056, 6, 0), 0)</f>
        <v>7</v>
      </c>
      <c r="S2057" s="13">
        <f>IFERROR(VLOOKUP($A2057, 'Fielding Data'!$A$1:$H$12056, 7, 0), 0)</f>
        <v>0</v>
      </c>
      <c r="T2057" s="13">
        <f>IFERROR(VLOOKUP($A2057, 'Fielding Data'!$A$1:$H$12056, 8, 0), 0)</f>
        <v>0</v>
      </c>
      <c r="U2057" s="13">
        <f>SUMIFS('Fielding Data'!E:E, 'Fielding Data'!$A:$A, $A2057)</f>
        <v>0</v>
      </c>
      <c r="V2057" s="13">
        <f>SUMIFS('Fielding Data'!F:F, 'Fielding Data'!$A:$A, $A2057)</f>
        <v>7</v>
      </c>
      <c r="W2057" s="13">
        <f>SUMIFS('Fielding Data'!G:G, 'Fielding Data'!$A:$A, $A2057)</f>
        <v>0</v>
      </c>
      <c r="X2057" s="13">
        <f>SUMIFS('Fielding Data'!H:H, 'Fielding Data'!$A:$A, $A2057)</f>
        <v>0</v>
      </c>
    </row>
    <row r="2058" spans="1:24" x14ac:dyDescent="0.3">
      <c r="A2058" s="13" t="str">
        <f t="shared" si="65"/>
        <v>rhymewi012011</v>
      </c>
      <c r="B2058" s="16" t="s">
        <v>1363</v>
      </c>
      <c r="C2058" s="16">
        <v>2011</v>
      </c>
      <c r="D2058" s="16">
        <v>29</v>
      </c>
      <c r="E2058" s="16">
        <v>85</v>
      </c>
      <c r="F2058" s="16">
        <v>13</v>
      </c>
      <c r="G2058" s="16">
        <v>20</v>
      </c>
      <c r="H2058" s="16">
        <v>3</v>
      </c>
      <c r="I2058" s="16">
        <v>0</v>
      </c>
      <c r="J2058" s="16">
        <v>0</v>
      </c>
      <c r="K2058" s="16">
        <v>2</v>
      </c>
      <c r="L2058" s="16">
        <v>1</v>
      </c>
      <c r="M2058" s="16">
        <v>0</v>
      </c>
      <c r="N2058" s="16">
        <v>11</v>
      </c>
      <c r="O2058" s="16">
        <v>12</v>
      </c>
      <c r="P2058" s="13" t="str">
        <f t="shared" si="64"/>
        <v>2B</v>
      </c>
      <c r="Q2058" s="13">
        <f>IFERROR(VLOOKUP($A2058, 'Fielding Data'!$A$1:$H$12056, 5, 0), 0)</f>
        <v>31</v>
      </c>
      <c r="R2058" s="13">
        <f>IFERROR(VLOOKUP($A2058, 'Fielding Data'!$A$1:$H$12056, 6, 0), 0)</f>
        <v>58</v>
      </c>
      <c r="S2058" s="13">
        <f>IFERROR(VLOOKUP($A2058, 'Fielding Data'!$A$1:$H$12056, 7, 0), 0)</f>
        <v>2</v>
      </c>
      <c r="T2058" s="13">
        <f>IFERROR(VLOOKUP($A2058, 'Fielding Data'!$A$1:$H$12056, 8, 0), 0)</f>
        <v>12</v>
      </c>
      <c r="U2058" s="13">
        <f>SUMIFS('Fielding Data'!E:E, 'Fielding Data'!$A:$A, $A2058)</f>
        <v>31</v>
      </c>
      <c r="V2058" s="13">
        <f>SUMIFS('Fielding Data'!F:F, 'Fielding Data'!$A:$A, $A2058)</f>
        <v>58</v>
      </c>
      <c r="W2058" s="13">
        <f>SUMIFS('Fielding Data'!G:G, 'Fielding Data'!$A:$A, $A2058)</f>
        <v>2</v>
      </c>
      <c r="X2058" s="13">
        <f>SUMIFS('Fielding Data'!H:H, 'Fielding Data'!$A:$A, $A2058)</f>
        <v>12</v>
      </c>
    </row>
    <row r="2059" spans="1:24" x14ac:dyDescent="0.3">
      <c r="A2059" s="13" t="str">
        <f t="shared" si="65"/>
        <v>richaan012011</v>
      </c>
      <c r="B2059" s="16" t="s">
        <v>1594</v>
      </c>
      <c r="C2059" s="16">
        <v>2011</v>
      </c>
      <c r="D2059" s="16">
        <v>9</v>
      </c>
      <c r="E2059" s="16">
        <v>4</v>
      </c>
      <c r="F2059" s="16">
        <v>2</v>
      </c>
      <c r="G2059" s="16">
        <v>2</v>
      </c>
      <c r="H2059" s="16">
        <v>0</v>
      </c>
      <c r="I2059" s="16">
        <v>0</v>
      </c>
      <c r="J2059" s="16">
        <v>0</v>
      </c>
      <c r="K2059" s="16">
        <v>0</v>
      </c>
      <c r="L2059" s="16">
        <v>1</v>
      </c>
      <c r="M2059" s="16">
        <v>0</v>
      </c>
      <c r="N2059" s="16">
        <v>0</v>
      </c>
      <c r="O2059" s="16">
        <v>0</v>
      </c>
      <c r="P2059" s="13" t="str">
        <f t="shared" si="64"/>
        <v>Other</v>
      </c>
      <c r="Q2059" s="13">
        <f>IFERROR(VLOOKUP($A2059, 'Fielding Data'!$A$1:$H$12056, 5, 0), 0)</f>
        <v>0</v>
      </c>
      <c r="R2059" s="13">
        <f>IFERROR(VLOOKUP($A2059, 'Fielding Data'!$A$1:$H$12056, 6, 0), 0)</f>
        <v>0</v>
      </c>
      <c r="S2059" s="13">
        <f>IFERROR(VLOOKUP($A2059, 'Fielding Data'!$A$1:$H$12056, 7, 0), 0)</f>
        <v>0</v>
      </c>
      <c r="T2059" s="13">
        <f>IFERROR(VLOOKUP($A2059, 'Fielding Data'!$A$1:$H$12056, 8, 0), 0)</f>
        <v>0</v>
      </c>
      <c r="U2059" s="13">
        <f>SUMIFS('Fielding Data'!E:E, 'Fielding Data'!$A:$A, $A2059)</f>
        <v>0</v>
      </c>
      <c r="V2059" s="13">
        <f>SUMIFS('Fielding Data'!F:F, 'Fielding Data'!$A:$A, $A2059)</f>
        <v>0</v>
      </c>
      <c r="W2059" s="13">
        <f>SUMIFS('Fielding Data'!G:G, 'Fielding Data'!$A:$A, $A2059)</f>
        <v>0</v>
      </c>
      <c r="X2059" s="13">
        <f>SUMIFS('Fielding Data'!H:H, 'Fielding Data'!$A:$A, $A2059)</f>
        <v>0</v>
      </c>
    </row>
    <row r="2060" spans="1:24" x14ac:dyDescent="0.3">
      <c r="A2060" s="13" t="str">
        <f t="shared" si="65"/>
        <v>richacl012011</v>
      </c>
      <c r="B2060" s="16" t="s">
        <v>993</v>
      </c>
      <c r="C2060" s="16">
        <v>2011</v>
      </c>
      <c r="D2060" s="16">
        <v>20</v>
      </c>
      <c r="E2060" s="16">
        <v>28</v>
      </c>
      <c r="F2060" s="16">
        <v>0</v>
      </c>
      <c r="G2060" s="16">
        <v>3</v>
      </c>
      <c r="H2060" s="16">
        <v>1</v>
      </c>
      <c r="I2060" s="16">
        <v>0</v>
      </c>
      <c r="J2060" s="16">
        <v>0</v>
      </c>
      <c r="K2060" s="16">
        <v>2</v>
      </c>
      <c r="L2060" s="16">
        <v>0</v>
      </c>
      <c r="M2060" s="16">
        <v>0</v>
      </c>
      <c r="N2060" s="16">
        <v>1</v>
      </c>
      <c r="O2060" s="16">
        <v>12</v>
      </c>
      <c r="P2060" s="13" t="str">
        <f t="shared" si="64"/>
        <v>P</v>
      </c>
      <c r="Q2060" s="13">
        <f>IFERROR(VLOOKUP($A2060, 'Fielding Data'!$A$1:$H$12056, 5, 0), 0)</f>
        <v>5</v>
      </c>
      <c r="R2060" s="13">
        <f>IFERROR(VLOOKUP($A2060, 'Fielding Data'!$A$1:$H$12056, 6, 0), 0)</f>
        <v>21</v>
      </c>
      <c r="S2060" s="13">
        <f>IFERROR(VLOOKUP($A2060, 'Fielding Data'!$A$1:$H$12056, 7, 0), 0)</f>
        <v>3</v>
      </c>
      <c r="T2060" s="13">
        <f>IFERROR(VLOOKUP($A2060, 'Fielding Data'!$A$1:$H$12056, 8, 0), 0)</f>
        <v>1</v>
      </c>
      <c r="U2060" s="13">
        <f>SUMIFS('Fielding Data'!E:E, 'Fielding Data'!$A:$A, $A2060)</f>
        <v>5</v>
      </c>
      <c r="V2060" s="13">
        <f>SUMIFS('Fielding Data'!F:F, 'Fielding Data'!$A:$A, $A2060)</f>
        <v>21</v>
      </c>
      <c r="W2060" s="13">
        <f>SUMIFS('Fielding Data'!G:G, 'Fielding Data'!$A:$A, $A2060)</f>
        <v>3</v>
      </c>
      <c r="X2060" s="13">
        <f>SUMIFS('Fielding Data'!H:H, 'Fielding Data'!$A:$A, $A2060)</f>
        <v>1</v>
      </c>
    </row>
    <row r="2061" spans="1:24" x14ac:dyDescent="0.3">
      <c r="A2061" s="13" t="str">
        <f t="shared" si="65"/>
        <v>richaga012011</v>
      </c>
      <c r="B2061" s="16" t="s">
        <v>1595</v>
      </c>
      <c r="C2061" s="16">
        <v>2011</v>
      </c>
      <c r="D2061" s="16">
        <v>7</v>
      </c>
      <c r="E2061" s="16">
        <v>0</v>
      </c>
      <c r="F2061" s="16">
        <v>0</v>
      </c>
      <c r="G2061" s="16">
        <v>0</v>
      </c>
      <c r="H2061" s="16">
        <v>0</v>
      </c>
      <c r="I2061" s="16">
        <v>0</v>
      </c>
      <c r="J2061" s="16">
        <v>0</v>
      </c>
      <c r="K2061" s="16">
        <v>0</v>
      </c>
      <c r="L2061" s="16">
        <v>0</v>
      </c>
      <c r="M2061" s="16">
        <v>0</v>
      </c>
      <c r="N2061" s="16">
        <v>0</v>
      </c>
      <c r="O2061" s="16">
        <v>0</v>
      </c>
      <c r="P2061" s="13" t="str">
        <f t="shared" si="64"/>
        <v>P</v>
      </c>
      <c r="Q2061" s="13">
        <f>IFERROR(VLOOKUP($A2061, 'Fielding Data'!$A$1:$H$12056, 5, 0), 0)</f>
        <v>2</v>
      </c>
      <c r="R2061" s="13">
        <f>IFERROR(VLOOKUP($A2061, 'Fielding Data'!$A$1:$H$12056, 6, 0), 0)</f>
        <v>3</v>
      </c>
      <c r="S2061" s="13">
        <f>IFERROR(VLOOKUP($A2061, 'Fielding Data'!$A$1:$H$12056, 7, 0), 0)</f>
        <v>0</v>
      </c>
      <c r="T2061" s="13">
        <f>IFERROR(VLOOKUP($A2061, 'Fielding Data'!$A$1:$H$12056, 8, 0), 0)</f>
        <v>0</v>
      </c>
      <c r="U2061" s="13">
        <f>SUMIFS('Fielding Data'!E:E, 'Fielding Data'!$A:$A, $A2061)</f>
        <v>2</v>
      </c>
      <c r="V2061" s="13">
        <f>SUMIFS('Fielding Data'!F:F, 'Fielding Data'!$A:$A, $A2061)</f>
        <v>3</v>
      </c>
      <c r="W2061" s="13">
        <f>SUMIFS('Fielding Data'!G:G, 'Fielding Data'!$A:$A, $A2061)</f>
        <v>0</v>
      </c>
      <c r="X2061" s="13">
        <f>SUMIFS('Fielding Data'!H:H, 'Fielding Data'!$A:$A, $A2061)</f>
        <v>0</v>
      </c>
    </row>
    <row r="2062" spans="1:24" x14ac:dyDescent="0.3">
      <c r="A2062" s="13" t="str">
        <f t="shared" si="65"/>
        <v>richmsc012011</v>
      </c>
      <c r="B2062" s="16" t="s">
        <v>994</v>
      </c>
      <c r="C2062" s="16">
        <v>2011</v>
      </c>
      <c r="D2062" s="16">
        <v>1</v>
      </c>
      <c r="E2062" s="16">
        <v>0</v>
      </c>
      <c r="F2062" s="16">
        <v>0</v>
      </c>
      <c r="G2062" s="16">
        <v>0</v>
      </c>
      <c r="H2062" s="16">
        <v>0</v>
      </c>
      <c r="I2062" s="16">
        <v>0</v>
      </c>
      <c r="J2062" s="16">
        <v>0</v>
      </c>
      <c r="K2062" s="16">
        <v>0</v>
      </c>
      <c r="L2062" s="16">
        <v>0</v>
      </c>
      <c r="M2062" s="16">
        <v>0</v>
      </c>
      <c r="N2062" s="16">
        <v>0</v>
      </c>
      <c r="O2062" s="16">
        <v>0</v>
      </c>
      <c r="P2062" s="13" t="str">
        <f t="shared" si="64"/>
        <v>P</v>
      </c>
      <c r="Q2062" s="13">
        <f>IFERROR(VLOOKUP($A2062, 'Fielding Data'!$A$1:$H$12056, 5, 0), 0)</f>
        <v>0</v>
      </c>
      <c r="R2062" s="13">
        <f>IFERROR(VLOOKUP($A2062, 'Fielding Data'!$A$1:$H$12056, 6, 0), 0)</f>
        <v>0</v>
      </c>
      <c r="S2062" s="13">
        <f>IFERROR(VLOOKUP($A2062, 'Fielding Data'!$A$1:$H$12056, 7, 0), 0)</f>
        <v>0</v>
      </c>
      <c r="T2062" s="13">
        <f>IFERROR(VLOOKUP($A2062, 'Fielding Data'!$A$1:$H$12056, 8, 0), 0)</f>
        <v>0</v>
      </c>
      <c r="U2062" s="13">
        <f>SUMIFS('Fielding Data'!E:E, 'Fielding Data'!$A:$A, $A2062)</f>
        <v>0</v>
      </c>
      <c r="V2062" s="13">
        <f>SUMIFS('Fielding Data'!F:F, 'Fielding Data'!$A:$A, $A2062)</f>
        <v>0</v>
      </c>
      <c r="W2062" s="13">
        <f>SUMIFS('Fielding Data'!G:G, 'Fielding Data'!$A:$A, $A2062)</f>
        <v>0</v>
      </c>
      <c r="X2062" s="13">
        <f>SUMIFS('Fielding Data'!H:H, 'Fielding Data'!$A:$A, $A2062)</f>
        <v>0</v>
      </c>
    </row>
    <row r="2063" spans="1:24" x14ac:dyDescent="0.3">
      <c r="A2063" s="13" t="str">
        <f t="shared" si="65"/>
        <v>riosal012011</v>
      </c>
      <c r="B2063" s="16" t="s">
        <v>488</v>
      </c>
      <c r="C2063" s="16">
        <v>2011</v>
      </c>
      <c r="D2063" s="16">
        <v>145</v>
      </c>
      <c r="E2063" s="16">
        <v>537</v>
      </c>
      <c r="F2063" s="16">
        <v>64</v>
      </c>
      <c r="G2063" s="16">
        <v>122</v>
      </c>
      <c r="H2063" s="16">
        <v>22</v>
      </c>
      <c r="I2063" s="16">
        <v>2</v>
      </c>
      <c r="J2063" s="16">
        <v>13</v>
      </c>
      <c r="K2063" s="16">
        <v>44</v>
      </c>
      <c r="L2063" s="16">
        <v>11</v>
      </c>
      <c r="M2063" s="16">
        <v>6</v>
      </c>
      <c r="N2063" s="16">
        <v>27</v>
      </c>
      <c r="O2063" s="16">
        <v>68</v>
      </c>
      <c r="P2063" s="13" t="str">
        <f t="shared" si="64"/>
        <v>CF</v>
      </c>
      <c r="Q2063" s="13">
        <f>IFERROR(VLOOKUP($A2063, 'Fielding Data'!$A$1:$H$12056, 5, 0), 0)</f>
        <v>0</v>
      </c>
      <c r="R2063" s="13">
        <f>IFERROR(VLOOKUP($A2063, 'Fielding Data'!$A$1:$H$12056, 6, 0), 0)</f>
        <v>0</v>
      </c>
      <c r="S2063" s="13">
        <f>IFERROR(VLOOKUP($A2063, 'Fielding Data'!$A$1:$H$12056, 7, 0), 0)</f>
        <v>0</v>
      </c>
      <c r="T2063" s="13">
        <f>IFERROR(VLOOKUP($A2063, 'Fielding Data'!$A$1:$H$12056, 8, 0), 0)</f>
        <v>0</v>
      </c>
      <c r="U2063" s="13">
        <f>SUMIFS('Fielding Data'!E:E, 'Fielding Data'!$A:$A, $A2063)</f>
        <v>349</v>
      </c>
      <c r="V2063" s="13">
        <f>SUMIFS('Fielding Data'!F:F, 'Fielding Data'!$A:$A, $A2063)</f>
        <v>5</v>
      </c>
      <c r="W2063" s="13">
        <f>SUMIFS('Fielding Data'!G:G, 'Fielding Data'!$A:$A, $A2063)</f>
        <v>3</v>
      </c>
      <c r="X2063" s="13">
        <f>SUMIFS('Fielding Data'!H:H, 'Fielding Data'!$A:$A, $A2063)</f>
        <v>3</v>
      </c>
    </row>
    <row r="2064" spans="1:24" x14ac:dyDescent="0.3">
      <c r="A2064" s="13" t="str">
        <f t="shared" si="65"/>
        <v>riverma012011</v>
      </c>
      <c r="B2064" s="16" t="s">
        <v>185</v>
      </c>
      <c r="C2064" s="16">
        <v>2011</v>
      </c>
      <c r="D2064" s="16">
        <v>64</v>
      </c>
      <c r="E2064" s="16">
        <v>0</v>
      </c>
      <c r="F2064" s="16">
        <v>0</v>
      </c>
      <c r="G2064" s="16">
        <v>0</v>
      </c>
      <c r="H2064" s="16">
        <v>0</v>
      </c>
      <c r="I2064" s="16">
        <v>0</v>
      </c>
      <c r="J2064" s="16">
        <v>0</v>
      </c>
      <c r="K2064" s="16">
        <v>0</v>
      </c>
      <c r="L2064" s="16">
        <v>0</v>
      </c>
      <c r="M2064" s="16">
        <v>0</v>
      </c>
      <c r="N2064" s="16">
        <v>0</v>
      </c>
      <c r="O2064" s="16">
        <v>0</v>
      </c>
      <c r="P2064" s="13" t="str">
        <f t="shared" si="64"/>
        <v>P</v>
      </c>
      <c r="Q2064" s="13">
        <f>IFERROR(VLOOKUP($A2064, 'Fielding Data'!$A$1:$H$12056, 5, 0), 0)</f>
        <v>1</v>
      </c>
      <c r="R2064" s="13">
        <f>IFERROR(VLOOKUP($A2064, 'Fielding Data'!$A$1:$H$12056, 6, 0), 0)</f>
        <v>12</v>
      </c>
      <c r="S2064" s="13">
        <f>IFERROR(VLOOKUP($A2064, 'Fielding Data'!$A$1:$H$12056, 7, 0), 0)</f>
        <v>0</v>
      </c>
      <c r="T2064" s="13">
        <f>IFERROR(VLOOKUP($A2064, 'Fielding Data'!$A$1:$H$12056, 8, 0), 0)</f>
        <v>1</v>
      </c>
      <c r="U2064" s="13">
        <f>SUMIFS('Fielding Data'!E:E, 'Fielding Data'!$A:$A, $A2064)</f>
        <v>1</v>
      </c>
      <c r="V2064" s="13">
        <f>SUMIFS('Fielding Data'!F:F, 'Fielding Data'!$A:$A, $A2064)</f>
        <v>12</v>
      </c>
      <c r="W2064" s="13">
        <f>SUMIFS('Fielding Data'!G:G, 'Fielding Data'!$A:$A, $A2064)</f>
        <v>0</v>
      </c>
      <c r="X2064" s="13">
        <f>SUMIFS('Fielding Data'!H:H, 'Fielding Data'!$A:$A, $A2064)</f>
        <v>1</v>
      </c>
    </row>
    <row r="2065" spans="1:24" x14ac:dyDescent="0.3">
      <c r="A2065" s="13" t="str">
        <f t="shared" si="65"/>
        <v>rivermi022011</v>
      </c>
      <c r="B2065" s="16" t="s">
        <v>270</v>
      </c>
      <c r="C2065" s="16">
        <v>2011</v>
      </c>
      <c r="D2065" s="16">
        <v>1</v>
      </c>
      <c r="E2065" s="16">
        <v>6</v>
      </c>
      <c r="F2065" s="16">
        <v>0</v>
      </c>
      <c r="G2065" s="16">
        <v>2</v>
      </c>
      <c r="H2065" s="16">
        <v>0</v>
      </c>
      <c r="I2065" s="16">
        <v>0</v>
      </c>
      <c r="J2065" s="16">
        <v>0</v>
      </c>
      <c r="K2065" s="16">
        <v>0</v>
      </c>
      <c r="L2065" s="16">
        <v>0</v>
      </c>
      <c r="M2065" s="16">
        <v>0</v>
      </c>
      <c r="N2065" s="16">
        <v>0</v>
      </c>
      <c r="O2065" s="16">
        <v>1</v>
      </c>
      <c r="P2065" s="13" t="str">
        <f t="shared" si="64"/>
        <v>C</v>
      </c>
      <c r="Q2065" s="13">
        <f>IFERROR(VLOOKUP($A2065, 'Fielding Data'!$A$1:$H$12056, 5, 0), 0)</f>
        <v>13</v>
      </c>
      <c r="R2065" s="13">
        <f>IFERROR(VLOOKUP($A2065, 'Fielding Data'!$A$1:$H$12056, 6, 0), 0)</f>
        <v>2</v>
      </c>
      <c r="S2065" s="13">
        <f>IFERROR(VLOOKUP($A2065, 'Fielding Data'!$A$1:$H$12056, 7, 0), 0)</f>
        <v>0</v>
      </c>
      <c r="T2065" s="13">
        <f>IFERROR(VLOOKUP($A2065, 'Fielding Data'!$A$1:$H$12056, 8, 0), 0)</f>
        <v>1</v>
      </c>
      <c r="U2065" s="13">
        <f>SUMIFS('Fielding Data'!E:E, 'Fielding Data'!$A:$A, $A2065)</f>
        <v>13</v>
      </c>
      <c r="V2065" s="13">
        <f>SUMIFS('Fielding Data'!F:F, 'Fielding Data'!$A:$A, $A2065)</f>
        <v>2</v>
      </c>
      <c r="W2065" s="13">
        <f>SUMIFS('Fielding Data'!G:G, 'Fielding Data'!$A:$A, $A2065)</f>
        <v>0</v>
      </c>
      <c r="X2065" s="13">
        <f>SUMIFS('Fielding Data'!H:H, 'Fielding Data'!$A:$A, $A2065)</f>
        <v>1</v>
      </c>
    </row>
    <row r="2066" spans="1:24" x14ac:dyDescent="0.3">
      <c r="A2066" s="13" t="str">
        <f t="shared" si="65"/>
        <v>riverre012011</v>
      </c>
      <c r="B2066" s="16" t="s">
        <v>489</v>
      </c>
      <c r="C2066" s="16">
        <v>2011</v>
      </c>
      <c r="D2066" s="16">
        <v>45</v>
      </c>
      <c r="E2066" s="16">
        <v>104</v>
      </c>
      <c r="F2066" s="16">
        <v>9</v>
      </c>
      <c r="G2066" s="16">
        <v>15</v>
      </c>
      <c r="H2066" s="16">
        <v>3</v>
      </c>
      <c r="I2066" s="16">
        <v>0</v>
      </c>
      <c r="J2066" s="16">
        <v>1</v>
      </c>
      <c r="K2066" s="16">
        <v>5</v>
      </c>
      <c r="L2066" s="16">
        <v>0</v>
      </c>
      <c r="M2066" s="16">
        <v>0</v>
      </c>
      <c r="N2066" s="16">
        <v>8</v>
      </c>
      <c r="O2066" s="16">
        <v>32</v>
      </c>
      <c r="P2066" s="13" t="str">
        <f t="shared" si="64"/>
        <v>C</v>
      </c>
      <c r="Q2066" s="13">
        <f>IFERROR(VLOOKUP($A2066, 'Fielding Data'!$A$1:$H$12056, 5, 0), 0)</f>
        <v>231</v>
      </c>
      <c r="R2066" s="13">
        <f>IFERROR(VLOOKUP($A2066, 'Fielding Data'!$A$1:$H$12056, 6, 0), 0)</f>
        <v>16</v>
      </c>
      <c r="S2066" s="13">
        <f>IFERROR(VLOOKUP($A2066, 'Fielding Data'!$A$1:$H$12056, 7, 0), 0)</f>
        <v>3</v>
      </c>
      <c r="T2066" s="13">
        <f>IFERROR(VLOOKUP($A2066, 'Fielding Data'!$A$1:$H$12056, 8, 0), 0)</f>
        <v>1</v>
      </c>
      <c r="U2066" s="13">
        <f>SUMIFS('Fielding Data'!E:E, 'Fielding Data'!$A:$A, $A2066)</f>
        <v>231</v>
      </c>
      <c r="V2066" s="13">
        <f>SUMIFS('Fielding Data'!F:F, 'Fielding Data'!$A:$A, $A2066)</f>
        <v>16</v>
      </c>
      <c r="W2066" s="13">
        <f>SUMIFS('Fielding Data'!G:G, 'Fielding Data'!$A:$A, $A2066)</f>
        <v>3</v>
      </c>
      <c r="X2066" s="13">
        <f>SUMIFS('Fielding Data'!H:H, 'Fielding Data'!$A:$A, $A2066)</f>
        <v>1</v>
      </c>
    </row>
    <row r="2067" spans="1:24" x14ac:dyDescent="0.3">
      <c r="A2067" s="13" t="str">
        <f t="shared" si="65"/>
        <v>rizzoan012011</v>
      </c>
      <c r="B2067" s="16" t="s">
        <v>1596</v>
      </c>
      <c r="C2067" s="16">
        <v>2011</v>
      </c>
      <c r="D2067" s="16">
        <v>49</v>
      </c>
      <c r="E2067" s="16">
        <v>128</v>
      </c>
      <c r="F2067" s="16">
        <v>9</v>
      </c>
      <c r="G2067" s="16">
        <v>18</v>
      </c>
      <c r="H2067" s="16">
        <v>8</v>
      </c>
      <c r="I2067" s="16">
        <v>1</v>
      </c>
      <c r="J2067" s="16">
        <v>1</v>
      </c>
      <c r="K2067" s="16">
        <v>9</v>
      </c>
      <c r="L2067" s="16">
        <v>2</v>
      </c>
      <c r="M2067" s="16">
        <v>1</v>
      </c>
      <c r="N2067" s="16">
        <v>21</v>
      </c>
      <c r="O2067" s="16">
        <v>46</v>
      </c>
      <c r="P2067" s="13" t="str">
        <f t="shared" si="64"/>
        <v>1B</v>
      </c>
      <c r="Q2067" s="13">
        <f>IFERROR(VLOOKUP($A2067, 'Fielding Data'!$A$1:$H$12056, 5, 0), 0)</f>
        <v>316</v>
      </c>
      <c r="R2067" s="13">
        <f>IFERROR(VLOOKUP($A2067, 'Fielding Data'!$A$1:$H$12056, 6, 0), 0)</f>
        <v>26</v>
      </c>
      <c r="S2067" s="13">
        <f>IFERROR(VLOOKUP($A2067, 'Fielding Data'!$A$1:$H$12056, 7, 0), 0)</f>
        <v>2</v>
      </c>
      <c r="T2067" s="13">
        <f>IFERROR(VLOOKUP($A2067, 'Fielding Data'!$A$1:$H$12056, 8, 0), 0)</f>
        <v>28</v>
      </c>
      <c r="U2067" s="13">
        <f>SUMIFS('Fielding Data'!E:E, 'Fielding Data'!$A:$A, $A2067)</f>
        <v>316</v>
      </c>
      <c r="V2067" s="13">
        <f>SUMIFS('Fielding Data'!F:F, 'Fielding Data'!$A:$A, $A2067)</f>
        <v>26</v>
      </c>
      <c r="W2067" s="13">
        <f>SUMIFS('Fielding Data'!G:G, 'Fielding Data'!$A:$A, $A2067)</f>
        <v>2</v>
      </c>
      <c r="X2067" s="13">
        <f>SUMIFS('Fielding Data'!H:H, 'Fielding Data'!$A:$A, $A2067)</f>
        <v>28</v>
      </c>
    </row>
    <row r="2068" spans="1:24" x14ac:dyDescent="0.3">
      <c r="A2068" s="13" t="str">
        <f t="shared" si="65"/>
        <v>roberbr012011</v>
      </c>
      <c r="B2068" s="16" t="s">
        <v>271</v>
      </c>
      <c r="C2068" s="16">
        <v>2011</v>
      </c>
      <c r="D2068" s="16">
        <v>39</v>
      </c>
      <c r="E2068" s="16">
        <v>163</v>
      </c>
      <c r="F2068" s="16">
        <v>18</v>
      </c>
      <c r="G2068" s="16">
        <v>36</v>
      </c>
      <c r="H2068" s="16">
        <v>7</v>
      </c>
      <c r="I2068" s="16">
        <v>1</v>
      </c>
      <c r="J2068" s="16">
        <v>3</v>
      </c>
      <c r="K2068" s="16">
        <v>19</v>
      </c>
      <c r="L2068" s="16">
        <v>6</v>
      </c>
      <c r="M2068" s="16">
        <v>1</v>
      </c>
      <c r="N2068" s="16">
        <v>12</v>
      </c>
      <c r="O2068" s="16">
        <v>21</v>
      </c>
      <c r="P2068" s="13" t="str">
        <f t="shared" si="64"/>
        <v>2B</v>
      </c>
      <c r="Q2068" s="13">
        <f>IFERROR(VLOOKUP($A2068, 'Fielding Data'!$A$1:$H$12056, 5, 0), 0)</f>
        <v>65</v>
      </c>
      <c r="R2068" s="13">
        <f>IFERROR(VLOOKUP($A2068, 'Fielding Data'!$A$1:$H$12056, 6, 0), 0)</f>
        <v>123</v>
      </c>
      <c r="S2068" s="13">
        <f>IFERROR(VLOOKUP($A2068, 'Fielding Data'!$A$1:$H$12056, 7, 0), 0)</f>
        <v>3</v>
      </c>
      <c r="T2068" s="13">
        <f>IFERROR(VLOOKUP($A2068, 'Fielding Data'!$A$1:$H$12056, 8, 0), 0)</f>
        <v>24</v>
      </c>
      <c r="U2068" s="13">
        <f>SUMIFS('Fielding Data'!E:E, 'Fielding Data'!$A:$A, $A2068)</f>
        <v>65</v>
      </c>
      <c r="V2068" s="13">
        <f>SUMIFS('Fielding Data'!F:F, 'Fielding Data'!$A:$A, $A2068)</f>
        <v>123</v>
      </c>
      <c r="W2068" s="13">
        <f>SUMIFS('Fielding Data'!G:G, 'Fielding Data'!$A:$A, $A2068)</f>
        <v>3</v>
      </c>
      <c r="X2068" s="13">
        <f>SUMIFS('Fielding Data'!H:H, 'Fielding Data'!$A:$A, $A2068)</f>
        <v>24</v>
      </c>
    </row>
    <row r="2069" spans="1:24" x14ac:dyDescent="0.3">
      <c r="A2069" s="13" t="str">
        <f t="shared" si="65"/>
        <v>roberda082011</v>
      </c>
      <c r="B2069" s="16" t="s">
        <v>995</v>
      </c>
      <c r="C2069" s="16">
        <v>2011</v>
      </c>
      <c r="D2069" s="16">
        <v>70</v>
      </c>
      <c r="E2069" s="16">
        <v>0</v>
      </c>
      <c r="F2069" s="16">
        <v>0</v>
      </c>
      <c r="G2069" s="16">
        <v>0</v>
      </c>
      <c r="H2069" s="16">
        <v>0</v>
      </c>
      <c r="I2069" s="16">
        <v>0</v>
      </c>
      <c r="J2069" s="16">
        <v>0</v>
      </c>
      <c r="K2069" s="16">
        <v>0</v>
      </c>
      <c r="L2069" s="16">
        <v>0</v>
      </c>
      <c r="M2069" s="16">
        <v>0</v>
      </c>
      <c r="N2069" s="16">
        <v>0</v>
      </c>
      <c r="O2069" s="16">
        <v>0</v>
      </c>
      <c r="P2069" s="13" t="str">
        <f t="shared" si="64"/>
        <v>P</v>
      </c>
      <c r="Q2069" s="13">
        <f>IFERROR(VLOOKUP($A2069, 'Fielding Data'!$A$1:$H$12056, 5, 0), 0)</f>
        <v>3</v>
      </c>
      <c r="R2069" s="13">
        <f>IFERROR(VLOOKUP($A2069, 'Fielding Data'!$A$1:$H$12056, 6, 0), 0)</f>
        <v>3</v>
      </c>
      <c r="S2069" s="13">
        <f>IFERROR(VLOOKUP($A2069, 'Fielding Data'!$A$1:$H$12056, 7, 0), 0)</f>
        <v>1</v>
      </c>
      <c r="T2069" s="13">
        <f>IFERROR(VLOOKUP($A2069, 'Fielding Data'!$A$1:$H$12056, 8, 0), 0)</f>
        <v>0</v>
      </c>
      <c r="U2069" s="13">
        <f>SUMIFS('Fielding Data'!E:E, 'Fielding Data'!$A:$A, $A2069)</f>
        <v>3</v>
      </c>
      <c r="V2069" s="13">
        <f>SUMIFS('Fielding Data'!F:F, 'Fielding Data'!$A:$A, $A2069)</f>
        <v>3</v>
      </c>
      <c r="W2069" s="13">
        <f>SUMIFS('Fielding Data'!G:G, 'Fielding Data'!$A:$A, $A2069)</f>
        <v>1</v>
      </c>
      <c r="X2069" s="13">
        <f>SUMIFS('Fielding Data'!H:H, 'Fielding Data'!$A:$A, $A2069)</f>
        <v>0</v>
      </c>
    </row>
    <row r="2070" spans="1:24" x14ac:dyDescent="0.3">
      <c r="A2070" s="13" t="str">
        <f t="shared" si="65"/>
        <v>roberry012011</v>
      </c>
      <c r="B2070" s="16" t="s">
        <v>719</v>
      </c>
      <c r="C2070" s="16">
        <v>2011</v>
      </c>
      <c r="D2070" s="16">
        <v>143</v>
      </c>
      <c r="E2070" s="16">
        <v>482</v>
      </c>
      <c r="F2070" s="16">
        <v>86</v>
      </c>
      <c r="G2070" s="16">
        <v>120</v>
      </c>
      <c r="H2070" s="16">
        <v>25</v>
      </c>
      <c r="I2070" s="16">
        <v>2</v>
      </c>
      <c r="J2070" s="16">
        <v>19</v>
      </c>
      <c r="K2070" s="16">
        <v>65</v>
      </c>
      <c r="L2070" s="16">
        <v>18</v>
      </c>
      <c r="M2070" s="16">
        <v>9</v>
      </c>
      <c r="N2070" s="16">
        <v>66</v>
      </c>
      <c r="O2070" s="16">
        <v>98</v>
      </c>
      <c r="P2070" s="13" t="str">
        <f t="shared" si="64"/>
        <v>2B</v>
      </c>
      <c r="Q2070" s="13">
        <f>IFERROR(VLOOKUP($A2070, 'Fielding Data'!$A$1:$H$12056, 5, 0), 0)</f>
        <v>48</v>
      </c>
      <c r="R2070" s="13">
        <f>IFERROR(VLOOKUP($A2070, 'Fielding Data'!$A$1:$H$12056, 6, 0), 0)</f>
        <v>73</v>
      </c>
      <c r="S2070" s="13">
        <f>IFERROR(VLOOKUP($A2070, 'Fielding Data'!$A$1:$H$12056, 7, 0), 0)</f>
        <v>4</v>
      </c>
      <c r="T2070" s="13">
        <f>IFERROR(VLOOKUP($A2070, 'Fielding Data'!$A$1:$H$12056, 8, 0), 0)</f>
        <v>17</v>
      </c>
      <c r="U2070" s="13">
        <f>SUMIFS('Fielding Data'!E:E, 'Fielding Data'!$A:$A, $A2070)</f>
        <v>126</v>
      </c>
      <c r="V2070" s="13">
        <f>SUMIFS('Fielding Data'!F:F, 'Fielding Data'!$A:$A, $A2070)</f>
        <v>270</v>
      </c>
      <c r="W2070" s="13">
        <f>SUMIFS('Fielding Data'!G:G, 'Fielding Data'!$A:$A, $A2070)</f>
        <v>14</v>
      </c>
      <c r="X2070" s="13">
        <f>SUMIFS('Fielding Data'!H:H, 'Fielding Data'!$A:$A, $A2070)</f>
        <v>32</v>
      </c>
    </row>
    <row r="2071" spans="1:24" x14ac:dyDescent="0.3">
      <c r="A2071" s="13" t="str">
        <f t="shared" si="65"/>
        <v>robinsh012011</v>
      </c>
      <c r="B2071" s="16" t="s">
        <v>1168</v>
      </c>
      <c r="C2071" s="16">
        <v>2011</v>
      </c>
      <c r="D2071" s="16">
        <v>9</v>
      </c>
      <c r="E2071" s="16">
        <v>7</v>
      </c>
      <c r="F2071" s="16">
        <v>0</v>
      </c>
      <c r="G2071" s="16">
        <v>0</v>
      </c>
      <c r="H2071" s="16">
        <v>0</v>
      </c>
      <c r="I2071" s="16">
        <v>0</v>
      </c>
      <c r="J2071" s="16">
        <v>0</v>
      </c>
      <c r="K2071" s="16">
        <v>0</v>
      </c>
      <c r="L2071" s="16">
        <v>0</v>
      </c>
      <c r="M2071" s="16">
        <v>0</v>
      </c>
      <c r="N2071" s="16">
        <v>1</v>
      </c>
      <c r="O2071" s="16">
        <v>2</v>
      </c>
      <c r="P2071" s="13" t="str">
        <f t="shared" si="64"/>
        <v>CF</v>
      </c>
      <c r="Q2071" s="13">
        <f>IFERROR(VLOOKUP($A2071, 'Fielding Data'!$A$1:$H$12056, 5, 0), 0)</f>
        <v>0</v>
      </c>
      <c r="R2071" s="13">
        <f>IFERROR(VLOOKUP($A2071, 'Fielding Data'!$A$1:$H$12056, 6, 0), 0)</f>
        <v>0</v>
      </c>
      <c r="S2071" s="13">
        <f>IFERROR(VLOOKUP($A2071, 'Fielding Data'!$A$1:$H$12056, 7, 0), 0)</f>
        <v>0</v>
      </c>
      <c r="T2071" s="13">
        <f>IFERROR(VLOOKUP($A2071, 'Fielding Data'!$A$1:$H$12056, 8, 0), 0)</f>
        <v>0</v>
      </c>
      <c r="U2071" s="13">
        <f>SUMIFS('Fielding Data'!E:E, 'Fielding Data'!$A:$A, $A2071)</f>
        <v>2</v>
      </c>
      <c r="V2071" s="13">
        <f>SUMIFS('Fielding Data'!F:F, 'Fielding Data'!$A:$A, $A2071)</f>
        <v>0</v>
      </c>
      <c r="W2071" s="13">
        <f>SUMIFS('Fielding Data'!G:G, 'Fielding Data'!$A:$A, $A2071)</f>
        <v>0</v>
      </c>
      <c r="X2071" s="13">
        <f>SUMIFS('Fielding Data'!H:H, 'Fielding Data'!$A:$A, $A2071)</f>
        <v>0</v>
      </c>
    </row>
    <row r="2072" spans="1:24" x14ac:dyDescent="0.3">
      <c r="A2072" s="13" t="str">
        <f t="shared" si="65"/>
        <v>robintr012011</v>
      </c>
      <c r="B2072" s="16" t="s">
        <v>1597</v>
      </c>
      <c r="C2072" s="16">
        <v>2011</v>
      </c>
      <c r="D2072" s="16">
        <v>44</v>
      </c>
      <c r="E2072" s="16">
        <v>143</v>
      </c>
      <c r="F2072" s="16">
        <v>12</v>
      </c>
      <c r="G2072" s="16">
        <v>30</v>
      </c>
      <c r="H2072" s="16">
        <v>12</v>
      </c>
      <c r="I2072" s="16">
        <v>0</v>
      </c>
      <c r="J2072" s="16">
        <v>2</v>
      </c>
      <c r="K2072" s="16">
        <v>14</v>
      </c>
      <c r="L2072" s="16">
        <v>1</v>
      </c>
      <c r="M2072" s="16">
        <v>0</v>
      </c>
      <c r="N2072" s="16">
        <v>8</v>
      </c>
      <c r="O2072" s="16">
        <v>61</v>
      </c>
      <c r="P2072" s="13" t="str">
        <f t="shared" si="64"/>
        <v>CF</v>
      </c>
      <c r="Q2072" s="13">
        <f>IFERROR(VLOOKUP($A2072, 'Fielding Data'!$A$1:$H$12056, 5, 0), 0)</f>
        <v>0</v>
      </c>
      <c r="R2072" s="13">
        <f>IFERROR(VLOOKUP($A2072, 'Fielding Data'!$A$1:$H$12056, 6, 0), 0)</f>
        <v>0</v>
      </c>
      <c r="S2072" s="13">
        <f>IFERROR(VLOOKUP($A2072, 'Fielding Data'!$A$1:$H$12056, 7, 0), 0)</f>
        <v>0</v>
      </c>
      <c r="T2072" s="13">
        <f>IFERROR(VLOOKUP($A2072, 'Fielding Data'!$A$1:$H$12056, 8, 0), 0)</f>
        <v>0</v>
      </c>
      <c r="U2072" s="13">
        <f>SUMIFS('Fielding Data'!E:E, 'Fielding Data'!$A:$A, $A2072)</f>
        <v>80</v>
      </c>
      <c r="V2072" s="13">
        <f>SUMIFS('Fielding Data'!F:F, 'Fielding Data'!$A:$A, $A2072)</f>
        <v>3</v>
      </c>
      <c r="W2072" s="13">
        <f>SUMIFS('Fielding Data'!G:G, 'Fielding Data'!$A:$A, $A2072)</f>
        <v>6</v>
      </c>
      <c r="X2072" s="13">
        <f>SUMIFS('Fielding Data'!H:H, 'Fielding Data'!$A:$A, $A2072)</f>
        <v>0</v>
      </c>
    </row>
    <row r="2073" spans="1:24" x14ac:dyDescent="0.3">
      <c r="A2073" s="13" t="str">
        <f t="shared" si="65"/>
        <v>rodnefe012011</v>
      </c>
      <c r="B2073" s="16" t="s">
        <v>329</v>
      </c>
      <c r="C2073" s="16">
        <v>2011</v>
      </c>
      <c r="D2073" s="16">
        <v>39</v>
      </c>
      <c r="E2073" s="16">
        <v>0</v>
      </c>
      <c r="F2073" s="16">
        <v>0</v>
      </c>
      <c r="G2073" s="16">
        <v>0</v>
      </c>
      <c r="H2073" s="16">
        <v>0</v>
      </c>
      <c r="I2073" s="16">
        <v>0</v>
      </c>
      <c r="J2073" s="16">
        <v>0</v>
      </c>
      <c r="K2073" s="16">
        <v>0</v>
      </c>
      <c r="L2073" s="16">
        <v>0</v>
      </c>
      <c r="M2073" s="16">
        <v>0</v>
      </c>
      <c r="N2073" s="16">
        <v>0</v>
      </c>
      <c r="O2073" s="16">
        <v>0</v>
      </c>
      <c r="P2073" s="13" t="str">
        <f t="shared" si="64"/>
        <v>P</v>
      </c>
      <c r="Q2073" s="13">
        <f>IFERROR(VLOOKUP($A2073, 'Fielding Data'!$A$1:$H$12056, 5, 0), 0)</f>
        <v>2</v>
      </c>
      <c r="R2073" s="13">
        <f>IFERROR(VLOOKUP($A2073, 'Fielding Data'!$A$1:$H$12056, 6, 0), 0)</f>
        <v>3</v>
      </c>
      <c r="S2073" s="13">
        <f>IFERROR(VLOOKUP($A2073, 'Fielding Data'!$A$1:$H$12056, 7, 0), 0)</f>
        <v>1</v>
      </c>
      <c r="T2073" s="13">
        <f>IFERROR(VLOOKUP($A2073, 'Fielding Data'!$A$1:$H$12056, 8, 0), 0)</f>
        <v>1</v>
      </c>
      <c r="U2073" s="13">
        <f>SUMIFS('Fielding Data'!E:E, 'Fielding Data'!$A:$A, $A2073)</f>
        <v>2</v>
      </c>
      <c r="V2073" s="13">
        <f>SUMIFS('Fielding Data'!F:F, 'Fielding Data'!$A:$A, $A2073)</f>
        <v>3</v>
      </c>
      <c r="W2073" s="13">
        <f>SUMIFS('Fielding Data'!G:G, 'Fielding Data'!$A:$A, $A2073)</f>
        <v>1</v>
      </c>
      <c r="X2073" s="13">
        <f>SUMIFS('Fielding Data'!H:H, 'Fielding Data'!$A:$A, $A2073)</f>
        <v>1</v>
      </c>
    </row>
    <row r="2074" spans="1:24" x14ac:dyDescent="0.3">
      <c r="A2074" s="13" t="str">
        <f t="shared" si="65"/>
        <v>rodrial012011</v>
      </c>
      <c r="B2074" s="16" t="s">
        <v>186</v>
      </c>
      <c r="C2074" s="16">
        <v>2011</v>
      </c>
      <c r="D2074" s="16">
        <v>99</v>
      </c>
      <c r="E2074" s="16">
        <v>373</v>
      </c>
      <c r="F2074" s="16">
        <v>67</v>
      </c>
      <c r="G2074" s="16">
        <v>103</v>
      </c>
      <c r="H2074" s="16">
        <v>21</v>
      </c>
      <c r="I2074" s="16">
        <v>0</v>
      </c>
      <c r="J2074" s="16">
        <v>16</v>
      </c>
      <c r="K2074" s="16">
        <v>62</v>
      </c>
      <c r="L2074" s="16">
        <v>4</v>
      </c>
      <c r="M2074" s="16">
        <v>1</v>
      </c>
      <c r="N2074" s="16">
        <v>47</v>
      </c>
      <c r="O2074" s="16">
        <v>80</v>
      </c>
      <c r="P2074" s="13" t="str">
        <f t="shared" si="64"/>
        <v>3B</v>
      </c>
      <c r="Q2074" s="13">
        <f>IFERROR(VLOOKUP($A2074, 'Fielding Data'!$A$1:$H$12056, 5, 0), 0)</f>
        <v>54</v>
      </c>
      <c r="R2074" s="13">
        <f>IFERROR(VLOOKUP($A2074, 'Fielding Data'!$A$1:$H$12056, 6, 0), 0)</f>
        <v>165</v>
      </c>
      <c r="S2074" s="13">
        <f>IFERROR(VLOOKUP($A2074, 'Fielding Data'!$A$1:$H$12056, 7, 0), 0)</f>
        <v>6</v>
      </c>
      <c r="T2074" s="13">
        <f>IFERROR(VLOOKUP($A2074, 'Fielding Data'!$A$1:$H$12056, 8, 0), 0)</f>
        <v>13</v>
      </c>
      <c r="U2074" s="13">
        <f>SUMIFS('Fielding Data'!E:E, 'Fielding Data'!$A:$A, $A2074)</f>
        <v>54</v>
      </c>
      <c r="V2074" s="13">
        <f>SUMIFS('Fielding Data'!F:F, 'Fielding Data'!$A:$A, $A2074)</f>
        <v>165</v>
      </c>
      <c r="W2074" s="13">
        <f>SUMIFS('Fielding Data'!G:G, 'Fielding Data'!$A:$A, $A2074)</f>
        <v>6</v>
      </c>
      <c r="X2074" s="13">
        <f>SUMIFS('Fielding Data'!H:H, 'Fielding Data'!$A:$A, $A2074)</f>
        <v>13</v>
      </c>
    </row>
    <row r="2075" spans="1:24" x14ac:dyDescent="0.3">
      <c r="A2075" s="13" t="str">
        <f t="shared" si="65"/>
        <v>rodrian012011</v>
      </c>
      <c r="B2075" s="16" t="s">
        <v>1598</v>
      </c>
      <c r="C2075" s="16">
        <v>2011</v>
      </c>
      <c r="D2075" s="16">
        <v>43</v>
      </c>
      <c r="E2075" s="16">
        <v>9</v>
      </c>
      <c r="F2075" s="16">
        <v>0</v>
      </c>
      <c r="G2075" s="16">
        <v>0</v>
      </c>
      <c r="H2075" s="16">
        <v>0</v>
      </c>
      <c r="I2075" s="16">
        <v>0</v>
      </c>
      <c r="J2075" s="16">
        <v>0</v>
      </c>
      <c r="K2075" s="16">
        <v>0</v>
      </c>
      <c r="L2075" s="16">
        <v>0</v>
      </c>
      <c r="M2075" s="16">
        <v>0</v>
      </c>
      <c r="N2075" s="16">
        <v>0</v>
      </c>
      <c r="O2075" s="16">
        <v>5</v>
      </c>
      <c r="P2075" s="13" t="str">
        <f t="shared" si="64"/>
        <v>P</v>
      </c>
      <c r="Q2075" s="13">
        <f>IFERROR(VLOOKUP($A2075, 'Fielding Data'!$A$1:$H$12056, 5, 0), 0)</f>
        <v>6</v>
      </c>
      <c r="R2075" s="13">
        <f>IFERROR(VLOOKUP($A2075, 'Fielding Data'!$A$1:$H$12056, 6, 0), 0)</f>
        <v>7</v>
      </c>
      <c r="S2075" s="13">
        <f>IFERROR(VLOOKUP($A2075, 'Fielding Data'!$A$1:$H$12056, 7, 0), 0)</f>
        <v>2</v>
      </c>
      <c r="T2075" s="13">
        <f>IFERROR(VLOOKUP($A2075, 'Fielding Data'!$A$1:$H$12056, 8, 0), 0)</f>
        <v>1</v>
      </c>
      <c r="U2075" s="13">
        <f>SUMIFS('Fielding Data'!E:E, 'Fielding Data'!$A:$A, $A2075)</f>
        <v>6</v>
      </c>
      <c r="V2075" s="13">
        <f>SUMIFS('Fielding Data'!F:F, 'Fielding Data'!$A:$A, $A2075)</f>
        <v>7</v>
      </c>
      <c r="W2075" s="13">
        <f>SUMIFS('Fielding Data'!G:G, 'Fielding Data'!$A:$A, $A2075)</f>
        <v>2</v>
      </c>
      <c r="X2075" s="13">
        <f>SUMIFS('Fielding Data'!H:H, 'Fielding Data'!$A:$A, $A2075)</f>
        <v>1</v>
      </c>
    </row>
    <row r="2076" spans="1:24" x14ac:dyDescent="0.3">
      <c r="A2076" s="13" t="str">
        <f t="shared" si="65"/>
        <v>rodrife022011</v>
      </c>
      <c r="B2076" s="16" t="s">
        <v>1169</v>
      </c>
      <c r="C2076" s="16">
        <v>2011</v>
      </c>
      <c r="D2076" s="16">
        <v>47</v>
      </c>
      <c r="E2076" s="16">
        <v>1</v>
      </c>
      <c r="F2076" s="16">
        <v>0</v>
      </c>
      <c r="G2076" s="16">
        <v>0</v>
      </c>
      <c r="H2076" s="16">
        <v>0</v>
      </c>
      <c r="I2076" s="16">
        <v>0</v>
      </c>
      <c r="J2076" s="16">
        <v>0</v>
      </c>
      <c r="K2076" s="16">
        <v>0</v>
      </c>
      <c r="L2076" s="16">
        <v>0</v>
      </c>
      <c r="M2076" s="16">
        <v>0</v>
      </c>
      <c r="N2076" s="16">
        <v>0</v>
      </c>
      <c r="O2076" s="16">
        <v>1</v>
      </c>
      <c r="P2076" s="13" t="str">
        <f t="shared" si="64"/>
        <v>P</v>
      </c>
      <c r="Q2076" s="13">
        <f>IFERROR(VLOOKUP($A2076, 'Fielding Data'!$A$1:$H$12056, 5, 0), 0)</f>
        <v>2</v>
      </c>
      <c r="R2076" s="13">
        <f>IFERROR(VLOOKUP($A2076, 'Fielding Data'!$A$1:$H$12056, 6, 0), 0)</f>
        <v>7</v>
      </c>
      <c r="S2076" s="13">
        <f>IFERROR(VLOOKUP($A2076, 'Fielding Data'!$A$1:$H$12056, 7, 0), 0)</f>
        <v>0</v>
      </c>
      <c r="T2076" s="13">
        <f>IFERROR(VLOOKUP($A2076, 'Fielding Data'!$A$1:$H$12056, 8, 0), 0)</f>
        <v>0</v>
      </c>
      <c r="U2076" s="13">
        <f>SUMIFS('Fielding Data'!E:E, 'Fielding Data'!$A:$A, $A2076)</f>
        <v>2</v>
      </c>
      <c r="V2076" s="13">
        <f>SUMIFS('Fielding Data'!F:F, 'Fielding Data'!$A:$A, $A2076)</f>
        <v>7</v>
      </c>
      <c r="W2076" s="13">
        <f>SUMIFS('Fielding Data'!G:G, 'Fielding Data'!$A:$A, $A2076)</f>
        <v>0</v>
      </c>
      <c r="X2076" s="13">
        <f>SUMIFS('Fielding Data'!H:H, 'Fielding Data'!$A:$A, $A2076)</f>
        <v>0</v>
      </c>
    </row>
    <row r="2077" spans="1:24" x14ac:dyDescent="0.3">
      <c r="A2077" s="13" t="str">
        <f t="shared" si="65"/>
        <v>rodrifr042011</v>
      </c>
      <c r="B2077" s="16" t="s">
        <v>1364</v>
      </c>
      <c r="C2077" s="16">
        <v>2011</v>
      </c>
      <c r="D2077" s="16">
        <v>10</v>
      </c>
      <c r="E2077" s="16">
        <v>0</v>
      </c>
      <c r="F2077" s="16">
        <v>0</v>
      </c>
      <c r="G2077" s="16">
        <v>0</v>
      </c>
      <c r="H2077" s="16">
        <v>0</v>
      </c>
      <c r="I2077" s="16">
        <v>0</v>
      </c>
      <c r="J2077" s="16">
        <v>0</v>
      </c>
      <c r="K2077" s="16">
        <v>0</v>
      </c>
      <c r="L2077" s="16">
        <v>0</v>
      </c>
      <c r="M2077" s="16">
        <v>0</v>
      </c>
      <c r="N2077" s="16">
        <v>0</v>
      </c>
      <c r="O2077" s="16">
        <v>0</v>
      </c>
      <c r="P2077" s="13" t="str">
        <f t="shared" si="64"/>
        <v>P</v>
      </c>
      <c r="Q2077" s="13">
        <f>IFERROR(VLOOKUP($A2077, 'Fielding Data'!$A$1:$H$12056, 5, 0), 0)</f>
        <v>1</v>
      </c>
      <c r="R2077" s="13">
        <f>IFERROR(VLOOKUP($A2077, 'Fielding Data'!$A$1:$H$12056, 6, 0), 0)</f>
        <v>1</v>
      </c>
      <c r="S2077" s="13">
        <f>IFERROR(VLOOKUP($A2077, 'Fielding Data'!$A$1:$H$12056, 7, 0), 0)</f>
        <v>0</v>
      </c>
      <c r="T2077" s="13">
        <f>IFERROR(VLOOKUP($A2077, 'Fielding Data'!$A$1:$H$12056, 8, 0), 0)</f>
        <v>0</v>
      </c>
      <c r="U2077" s="13">
        <f>SUMIFS('Fielding Data'!E:E, 'Fielding Data'!$A:$A, $A2077)</f>
        <v>1</v>
      </c>
      <c r="V2077" s="13">
        <f>SUMIFS('Fielding Data'!F:F, 'Fielding Data'!$A:$A, $A2077)</f>
        <v>1</v>
      </c>
      <c r="W2077" s="13">
        <f>SUMIFS('Fielding Data'!G:G, 'Fielding Data'!$A:$A, $A2077)</f>
        <v>0</v>
      </c>
      <c r="X2077" s="13">
        <f>SUMIFS('Fielding Data'!H:H, 'Fielding Data'!$A:$A, $A2077)</f>
        <v>0</v>
      </c>
    </row>
    <row r="2078" spans="1:24" x14ac:dyDescent="0.3">
      <c r="A2078" s="13" t="str">
        <f t="shared" si="65"/>
        <v>rodrihe032011</v>
      </c>
      <c r="B2078" s="16" t="s">
        <v>1170</v>
      </c>
      <c r="C2078" s="16">
        <v>2011</v>
      </c>
      <c r="D2078" s="16">
        <v>59</v>
      </c>
      <c r="E2078" s="16">
        <v>2</v>
      </c>
      <c r="F2078" s="16">
        <v>0</v>
      </c>
      <c r="G2078" s="16">
        <v>0</v>
      </c>
      <c r="H2078" s="16">
        <v>0</v>
      </c>
      <c r="I2078" s="16">
        <v>0</v>
      </c>
      <c r="J2078" s="16">
        <v>0</v>
      </c>
      <c r="K2078" s="16">
        <v>0</v>
      </c>
      <c r="L2078" s="16">
        <v>0</v>
      </c>
      <c r="M2078" s="16">
        <v>0</v>
      </c>
      <c r="N2078" s="16">
        <v>0</v>
      </c>
      <c r="O2078" s="16">
        <v>2</v>
      </c>
      <c r="P2078" s="13" t="str">
        <f t="shared" si="64"/>
        <v>P</v>
      </c>
      <c r="Q2078" s="13">
        <f>IFERROR(VLOOKUP($A2078, 'Fielding Data'!$A$1:$H$12056, 5, 0), 0)</f>
        <v>2</v>
      </c>
      <c r="R2078" s="13">
        <f>IFERROR(VLOOKUP($A2078, 'Fielding Data'!$A$1:$H$12056, 6, 0), 0)</f>
        <v>7</v>
      </c>
      <c r="S2078" s="13">
        <f>IFERROR(VLOOKUP($A2078, 'Fielding Data'!$A$1:$H$12056, 7, 0), 0)</f>
        <v>0</v>
      </c>
      <c r="T2078" s="13">
        <f>IFERROR(VLOOKUP($A2078, 'Fielding Data'!$A$1:$H$12056, 8, 0), 0)</f>
        <v>0</v>
      </c>
      <c r="U2078" s="13">
        <f>SUMIFS('Fielding Data'!E:E, 'Fielding Data'!$A:$A, $A2078)</f>
        <v>2</v>
      </c>
      <c r="V2078" s="13">
        <f>SUMIFS('Fielding Data'!F:F, 'Fielding Data'!$A:$A, $A2078)</f>
        <v>7</v>
      </c>
      <c r="W2078" s="13">
        <f>SUMIFS('Fielding Data'!G:G, 'Fielding Data'!$A:$A, $A2078)</f>
        <v>0</v>
      </c>
      <c r="X2078" s="13">
        <f>SUMIFS('Fielding Data'!H:H, 'Fielding Data'!$A:$A, $A2078)</f>
        <v>0</v>
      </c>
    </row>
    <row r="2079" spans="1:24" x14ac:dyDescent="0.3">
      <c r="A2079" s="13" t="str">
        <f t="shared" si="65"/>
        <v>rodriiv012011</v>
      </c>
      <c r="B2079" s="16" t="s">
        <v>187</v>
      </c>
      <c r="C2079" s="16">
        <v>2011</v>
      </c>
      <c r="D2079" s="16">
        <v>44</v>
      </c>
      <c r="E2079" s="16">
        <v>124</v>
      </c>
      <c r="F2079" s="16">
        <v>14</v>
      </c>
      <c r="G2079" s="16">
        <v>27</v>
      </c>
      <c r="H2079" s="16">
        <v>7</v>
      </c>
      <c r="I2079" s="16">
        <v>0</v>
      </c>
      <c r="J2079" s="16">
        <v>2</v>
      </c>
      <c r="K2079" s="16">
        <v>19</v>
      </c>
      <c r="L2079" s="16">
        <v>0</v>
      </c>
      <c r="M2079" s="16">
        <v>0</v>
      </c>
      <c r="N2079" s="16">
        <v>10</v>
      </c>
      <c r="O2079" s="16">
        <v>28</v>
      </c>
      <c r="P2079" s="13" t="str">
        <f t="shared" si="64"/>
        <v>1B</v>
      </c>
      <c r="Q2079" s="13">
        <f>IFERROR(VLOOKUP($A2079, 'Fielding Data'!$A$1:$H$12056, 5, 0), 0)</f>
        <v>1</v>
      </c>
      <c r="R2079" s="13">
        <f>IFERROR(VLOOKUP($A2079, 'Fielding Data'!$A$1:$H$12056, 6, 0), 0)</f>
        <v>0</v>
      </c>
      <c r="S2079" s="13">
        <f>IFERROR(VLOOKUP($A2079, 'Fielding Data'!$A$1:$H$12056, 7, 0), 0)</f>
        <v>0</v>
      </c>
      <c r="T2079" s="13">
        <f>IFERROR(VLOOKUP($A2079, 'Fielding Data'!$A$1:$H$12056, 8, 0), 0)</f>
        <v>0</v>
      </c>
      <c r="U2079" s="13">
        <f>SUMIFS('Fielding Data'!E:E, 'Fielding Data'!$A:$A, $A2079)</f>
        <v>246</v>
      </c>
      <c r="V2079" s="13">
        <f>SUMIFS('Fielding Data'!F:F, 'Fielding Data'!$A:$A, $A2079)</f>
        <v>18</v>
      </c>
      <c r="W2079" s="13">
        <f>SUMIFS('Fielding Data'!G:G, 'Fielding Data'!$A:$A, $A2079)</f>
        <v>3</v>
      </c>
      <c r="X2079" s="13">
        <f>SUMIFS('Fielding Data'!H:H, 'Fielding Data'!$A:$A, $A2079)</f>
        <v>4</v>
      </c>
    </row>
    <row r="2080" spans="1:24" x14ac:dyDescent="0.3">
      <c r="A2080" s="13" t="str">
        <f t="shared" si="65"/>
        <v>rodrijo052011</v>
      </c>
      <c r="B2080" s="16" t="s">
        <v>1599</v>
      </c>
      <c r="C2080" s="16">
        <v>2011</v>
      </c>
      <c r="D2080" s="16">
        <v>7</v>
      </c>
      <c r="E2080" s="16">
        <v>12</v>
      </c>
      <c r="F2080" s="16">
        <v>1</v>
      </c>
      <c r="G2080" s="16">
        <v>1</v>
      </c>
      <c r="H2080" s="16">
        <v>0</v>
      </c>
      <c r="I2080" s="16">
        <v>0</v>
      </c>
      <c r="J2080" s="16">
        <v>0</v>
      </c>
      <c r="K2080" s="16">
        <v>1</v>
      </c>
      <c r="L2080" s="16">
        <v>0</v>
      </c>
      <c r="M2080" s="16">
        <v>0</v>
      </c>
      <c r="N2080" s="16">
        <v>1</v>
      </c>
      <c r="O2080" s="16">
        <v>8</v>
      </c>
      <c r="P2080" s="13" t="str">
        <f t="shared" si="64"/>
        <v>2B</v>
      </c>
      <c r="Q2080" s="13">
        <f>IFERROR(VLOOKUP($A2080, 'Fielding Data'!$A$1:$H$12056, 5, 0), 0)</f>
        <v>1</v>
      </c>
      <c r="R2080" s="13">
        <f>IFERROR(VLOOKUP($A2080, 'Fielding Data'!$A$1:$H$12056, 6, 0), 0)</f>
        <v>3</v>
      </c>
      <c r="S2080" s="13">
        <f>IFERROR(VLOOKUP($A2080, 'Fielding Data'!$A$1:$H$12056, 7, 0), 0)</f>
        <v>0</v>
      </c>
      <c r="T2080" s="13">
        <f>IFERROR(VLOOKUP($A2080, 'Fielding Data'!$A$1:$H$12056, 8, 0), 0)</f>
        <v>0</v>
      </c>
      <c r="U2080" s="13">
        <f>SUMIFS('Fielding Data'!E:E, 'Fielding Data'!$A:$A, $A2080)</f>
        <v>6</v>
      </c>
      <c r="V2080" s="13">
        <f>SUMIFS('Fielding Data'!F:F, 'Fielding Data'!$A:$A, $A2080)</f>
        <v>9</v>
      </c>
      <c r="W2080" s="13">
        <f>SUMIFS('Fielding Data'!G:G, 'Fielding Data'!$A:$A, $A2080)</f>
        <v>0</v>
      </c>
      <c r="X2080" s="13">
        <f>SUMIFS('Fielding Data'!H:H, 'Fielding Data'!$A:$A, $A2080)</f>
        <v>2</v>
      </c>
    </row>
    <row r="2081" spans="1:24" x14ac:dyDescent="0.3">
      <c r="A2081" s="13" t="str">
        <f t="shared" si="65"/>
        <v>rodrilu012011</v>
      </c>
      <c r="B2081" s="16" t="s">
        <v>592</v>
      </c>
      <c r="C2081" s="16">
        <v>2011</v>
      </c>
      <c r="D2081" s="16">
        <v>44</v>
      </c>
      <c r="E2081" s="16">
        <v>117</v>
      </c>
      <c r="F2081" s="16">
        <v>10</v>
      </c>
      <c r="G2081" s="16">
        <v>23</v>
      </c>
      <c r="H2081" s="16">
        <v>10</v>
      </c>
      <c r="I2081" s="16">
        <v>0</v>
      </c>
      <c r="J2081" s="16">
        <v>2</v>
      </c>
      <c r="K2081" s="16">
        <v>14</v>
      </c>
      <c r="L2081" s="16">
        <v>1</v>
      </c>
      <c r="M2081" s="16">
        <v>2</v>
      </c>
      <c r="N2081" s="16">
        <v>16</v>
      </c>
      <c r="O2081" s="16">
        <v>21</v>
      </c>
      <c r="P2081" s="13" t="str">
        <f t="shared" si="64"/>
        <v>1B</v>
      </c>
      <c r="Q2081" s="13">
        <f>IFERROR(VLOOKUP($A2081, 'Fielding Data'!$A$1:$H$12056, 5, 0), 0)</f>
        <v>3</v>
      </c>
      <c r="R2081" s="13">
        <f>IFERROR(VLOOKUP($A2081, 'Fielding Data'!$A$1:$H$12056, 6, 0), 0)</f>
        <v>0</v>
      </c>
      <c r="S2081" s="13">
        <f>IFERROR(VLOOKUP($A2081, 'Fielding Data'!$A$1:$H$12056, 7, 0), 0)</f>
        <v>0</v>
      </c>
      <c r="T2081" s="13">
        <f>IFERROR(VLOOKUP($A2081, 'Fielding Data'!$A$1:$H$12056, 8, 0), 0)</f>
        <v>0</v>
      </c>
      <c r="U2081" s="13">
        <f>SUMIFS('Fielding Data'!E:E, 'Fielding Data'!$A:$A, $A2081)</f>
        <v>56</v>
      </c>
      <c r="V2081" s="13">
        <f>SUMIFS('Fielding Data'!F:F, 'Fielding Data'!$A:$A, $A2081)</f>
        <v>76</v>
      </c>
      <c r="W2081" s="13">
        <f>SUMIFS('Fielding Data'!G:G, 'Fielding Data'!$A:$A, $A2081)</f>
        <v>4</v>
      </c>
      <c r="X2081" s="13">
        <f>SUMIFS('Fielding Data'!H:H, 'Fielding Data'!$A:$A, $A2081)</f>
        <v>21</v>
      </c>
    </row>
    <row r="2082" spans="1:24" x14ac:dyDescent="0.3">
      <c r="A2082" s="13" t="str">
        <f t="shared" si="65"/>
        <v>rodrise012011</v>
      </c>
      <c r="B2082" s="16" t="s">
        <v>996</v>
      </c>
      <c r="C2082" s="16">
        <v>2011</v>
      </c>
      <c r="D2082" s="16">
        <v>131</v>
      </c>
      <c r="E2082" s="16">
        <v>373</v>
      </c>
      <c r="F2082" s="16">
        <v>45</v>
      </c>
      <c r="G2082" s="16">
        <v>83</v>
      </c>
      <c r="H2082" s="16">
        <v>20</v>
      </c>
      <c r="I2082" s="16">
        <v>3</v>
      </c>
      <c r="J2082" s="16">
        <v>8</v>
      </c>
      <c r="K2082" s="16">
        <v>36</v>
      </c>
      <c r="L2082" s="16">
        <v>11</v>
      </c>
      <c r="M2082" s="16">
        <v>7</v>
      </c>
      <c r="N2082" s="16">
        <v>38</v>
      </c>
      <c r="O2082" s="16">
        <v>87</v>
      </c>
      <c r="P2082" s="13" t="str">
        <f t="shared" si="64"/>
        <v>1B</v>
      </c>
      <c r="Q2082" s="13">
        <f>IFERROR(VLOOKUP($A2082, 'Fielding Data'!$A$1:$H$12056, 5, 0), 0)</f>
        <v>24</v>
      </c>
      <c r="R2082" s="13">
        <f>IFERROR(VLOOKUP($A2082, 'Fielding Data'!$A$1:$H$12056, 6, 0), 0)</f>
        <v>1</v>
      </c>
      <c r="S2082" s="13">
        <f>IFERROR(VLOOKUP($A2082, 'Fielding Data'!$A$1:$H$12056, 7, 0), 0)</f>
        <v>0</v>
      </c>
      <c r="T2082" s="13">
        <f>IFERROR(VLOOKUP($A2082, 'Fielding Data'!$A$1:$H$12056, 8, 0), 0)</f>
        <v>1</v>
      </c>
      <c r="U2082" s="13">
        <f>SUMIFS('Fielding Data'!E:E, 'Fielding Data'!$A:$A, $A2082)</f>
        <v>161</v>
      </c>
      <c r="V2082" s="13">
        <f>SUMIFS('Fielding Data'!F:F, 'Fielding Data'!$A:$A, $A2082)</f>
        <v>263</v>
      </c>
      <c r="W2082" s="13">
        <f>SUMIFS('Fielding Data'!G:G, 'Fielding Data'!$A:$A, $A2082)</f>
        <v>11</v>
      </c>
      <c r="X2082" s="13">
        <f>SUMIFS('Fielding Data'!H:H, 'Fielding Data'!$A:$A, $A2082)</f>
        <v>54</v>
      </c>
    </row>
    <row r="2083" spans="1:24" x14ac:dyDescent="0.3">
      <c r="A2083" s="13" t="str">
        <f t="shared" si="65"/>
        <v>rodriwa012011</v>
      </c>
      <c r="B2083" s="16" t="s">
        <v>593</v>
      </c>
      <c r="C2083" s="16">
        <v>2011</v>
      </c>
      <c r="D2083" s="16">
        <v>30</v>
      </c>
      <c r="E2083" s="16">
        <v>61</v>
      </c>
      <c r="F2083" s="16">
        <v>1</v>
      </c>
      <c r="G2083" s="16">
        <v>11</v>
      </c>
      <c r="H2083" s="16">
        <v>3</v>
      </c>
      <c r="I2083" s="16">
        <v>0</v>
      </c>
      <c r="J2083" s="16">
        <v>0</v>
      </c>
      <c r="K2083" s="16">
        <v>5</v>
      </c>
      <c r="L2083" s="16">
        <v>0</v>
      </c>
      <c r="M2083" s="16">
        <v>0</v>
      </c>
      <c r="N2083" s="16">
        <v>0</v>
      </c>
      <c r="O2083" s="16">
        <v>12</v>
      </c>
      <c r="P2083" s="13" t="str">
        <f t="shared" si="64"/>
        <v>P</v>
      </c>
      <c r="Q2083" s="13">
        <f>IFERROR(VLOOKUP($A2083, 'Fielding Data'!$A$1:$H$12056, 5, 0), 0)</f>
        <v>15</v>
      </c>
      <c r="R2083" s="13">
        <f>IFERROR(VLOOKUP($A2083, 'Fielding Data'!$A$1:$H$12056, 6, 0), 0)</f>
        <v>22</v>
      </c>
      <c r="S2083" s="13">
        <f>IFERROR(VLOOKUP($A2083, 'Fielding Data'!$A$1:$H$12056, 7, 0), 0)</f>
        <v>0</v>
      </c>
      <c r="T2083" s="13">
        <f>IFERROR(VLOOKUP($A2083, 'Fielding Data'!$A$1:$H$12056, 8, 0), 0)</f>
        <v>3</v>
      </c>
      <c r="U2083" s="13">
        <f>SUMIFS('Fielding Data'!E:E, 'Fielding Data'!$A:$A, $A2083)</f>
        <v>15</v>
      </c>
      <c r="V2083" s="13">
        <f>SUMIFS('Fielding Data'!F:F, 'Fielding Data'!$A:$A, $A2083)</f>
        <v>22</v>
      </c>
      <c r="W2083" s="13">
        <f>SUMIFS('Fielding Data'!G:G, 'Fielding Data'!$A:$A, $A2083)</f>
        <v>0</v>
      </c>
      <c r="X2083" s="13">
        <f>SUMIFS('Fielding Data'!H:H, 'Fielding Data'!$A:$A, $A2083)</f>
        <v>3</v>
      </c>
    </row>
    <row r="2084" spans="1:24" x14ac:dyDescent="0.3">
      <c r="A2084" s="13" t="str">
        <f t="shared" si="65"/>
        <v>roenijo012011</v>
      </c>
      <c r="B2084" s="16" t="s">
        <v>997</v>
      </c>
      <c r="C2084" s="16">
        <v>2011</v>
      </c>
      <c r="D2084" s="16">
        <v>19</v>
      </c>
      <c r="E2084" s="16">
        <v>0</v>
      </c>
      <c r="F2084" s="16">
        <v>0</v>
      </c>
      <c r="G2084" s="16">
        <v>0</v>
      </c>
      <c r="H2084" s="16">
        <v>0</v>
      </c>
      <c r="I2084" s="16">
        <v>0</v>
      </c>
      <c r="J2084" s="16">
        <v>0</v>
      </c>
      <c r="K2084" s="16">
        <v>0</v>
      </c>
      <c r="L2084" s="16">
        <v>0</v>
      </c>
      <c r="M2084" s="16">
        <v>0</v>
      </c>
      <c r="N2084" s="16">
        <v>0</v>
      </c>
      <c r="O2084" s="16">
        <v>0</v>
      </c>
      <c r="P2084" s="13" t="str">
        <f t="shared" si="64"/>
        <v>P</v>
      </c>
      <c r="Q2084" s="13">
        <f>IFERROR(VLOOKUP($A2084, 'Fielding Data'!$A$1:$H$12056, 5, 0), 0)</f>
        <v>0</v>
      </c>
      <c r="R2084" s="13">
        <f>IFERROR(VLOOKUP($A2084, 'Fielding Data'!$A$1:$H$12056, 6, 0), 0)</f>
        <v>1</v>
      </c>
      <c r="S2084" s="13">
        <f>IFERROR(VLOOKUP($A2084, 'Fielding Data'!$A$1:$H$12056, 7, 0), 0)</f>
        <v>0</v>
      </c>
      <c r="T2084" s="13">
        <f>IFERROR(VLOOKUP($A2084, 'Fielding Data'!$A$1:$H$12056, 8, 0), 0)</f>
        <v>0</v>
      </c>
      <c r="U2084" s="13">
        <f>SUMIFS('Fielding Data'!E:E, 'Fielding Data'!$A:$A, $A2084)</f>
        <v>0</v>
      </c>
      <c r="V2084" s="13">
        <f>SUMIFS('Fielding Data'!F:F, 'Fielding Data'!$A:$A, $A2084)</f>
        <v>1</v>
      </c>
      <c r="W2084" s="13">
        <f>SUMIFS('Fielding Data'!G:G, 'Fielding Data'!$A:$A, $A2084)</f>
        <v>0</v>
      </c>
      <c r="X2084" s="13">
        <f>SUMIFS('Fielding Data'!H:H, 'Fielding Data'!$A:$A, $A2084)</f>
        <v>0</v>
      </c>
    </row>
    <row r="2085" spans="1:24" x14ac:dyDescent="0.3">
      <c r="A2085" s="13" t="str">
        <f t="shared" si="65"/>
        <v>rogeres012011</v>
      </c>
      <c r="B2085" s="16" t="s">
        <v>1172</v>
      </c>
      <c r="C2085" s="16">
        <v>2011</v>
      </c>
      <c r="D2085" s="16">
        <v>22</v>
      </c>
      <c r="E2085" s="16">
        <v>27</v>
      </c>
      <c r="F2085" s="16">
        <v>2</v>
      </c>
      <c r="G2085" s="16">
        <v>7</v>
      </c>
      <c r="H2085" s="16">
        <v>1</v>
      </c>
      <c r="I2085" s="16">
        <v>0</v>
      </c>
      <c r="J2085" s="16">
        <v>0</v>
      </c>
      <c r="K2085" s="16">
        <v>0</v>
      </c>
      <c r="L2085" s="16">
        <v>0</v>
      </c>
      <c r="M2085" s="16">
        <v>0</v>
      </c>
      <c r="N2085" s="16">
        <v>0</v>
      </c>
      <c r="O2085" s="16">
        <v>12</v>
      </c>
      <c r="P2085" s="13" t="str">
        <f t="shared" si="64"/>
        <v>P</v>
      </c>
      <c r="Q2085" s="13">
        <f>IFERROR(VLOOKUP($A2085, 'Fielding Data'!$A$1:$H$12056, 5, 0), 0)</f>
        <v>9</v>
      </c>
      <c r="R2085" s="13">
        <f>IFERROR(VLOOKUP($A2085, 'Fielding Data'!$A$1:$H$12056, 6, 0), 0)</f>
        <v>12</v>
      </c>
      <c r="S2085" s="13">
        <f>IFERROR(VLOOKUP($A2085, 'Fielding Data'!$A$1:$H$12056, 7, 0), 0)</f>
        <v>0</v>
      </c>
      <c r="T2085" s="13">
        <f>IFERROR(VLOOKUP($A2085, 'Fielding Data'!$A$1:$H$12056, 8, 0), 0)</f>
        <v>1</v>
      </c>
      <c r="U2085" s="13">
        <f>SUMIFS('Fielding Data'!E:E, 'Fielding Data'!$A:$A, $A2085)</f>
        <v>9</v>
      </c>
      <c r="V2085" s="13">
        <f>SUMIFS('Fielding Data'!F:F, 'Fielding Data'!$A:$A, $A2085)</f>
        <v>12</v>
      </c>
      <c r="W2085" s="13">
        <f>SUMIFS('Fielding Data'!G:G, 'Fielding Data'!$A:$A, $A2085)</f>
        <v>0</v>
      </c>
      <c r="X2085" s="13">
        <f>SUMIFS('Fielding Data'!H:H, 'Fielding Data'!$A:$A, $A2085)</f>
        <v>1</v>
      </c>
    </row>
    <row r="2086" spans="1:24" x14ac:dyDescent="0.3">
      <c r="A2086" s="13" t="str">
        <f t="shared" si="65"/>
        <v>rohliry012011</v>
      </c>
      <c r="B2086" s="16" t="s">
        <v>998</v>
      </c>
      <c r="C2086" s="16">
        <v>2011</v>
      </c>
      <c r="D2086" s="16">
        <v>1</v>
      </c>
      <c r="E2086" s="16">
        <v>1</v>
      </c>
      <c r="F2086" s="16">
        <v>0</v>
      </c>
      <c r="G2086" s="16">
        <v>0</v>
      </c>
      <c r="H2086" s="16">
        <v>0</v>
      </c>
      <c r="I2086" s="16">
        <v>0</v>
      </c>
      <c r="J2086" s="16">
        <v>0</v>
      </c>
      <c r="K2086" s="16">
        <v>0</v>
      </c>
      <c r="L2086" s="16">
        <v>0</v>
      </c>
      <c r="M2086" s="16">
        <v>0</v>
      </c>
      <c r="N2086" s="16">
        <v>0</v>
      </c>
      <c r="O2086" s="16">
        <v>1</v>
      </c>
      <c r="P2086" s="13" t="str">
        <f t="shared" si="64"/>
        <v>Other</v>
      </c>
      <c r="Q2086" s="13">
        <f>IFERROR(VLOOKUP($A2086, 'Fielding Data'!$A$1:$H$12056, 5, 0), 0)</f>
        <v>0</v>
      </c>
      <c r="R2086" s="13">
        <f>IFERROR(VLOOKUP($A2086, 'Fielding Data'!$A$1:$H$12056, 6, 0), 0)</f>
        <v>0</v>
      </c>
      <c r="S2086" s="13">
        <f>IFERROR(VLOOKUP($A2086, 'Fielding Data'!$A$1:$H$12056, 7, 0), 0)</f>
        <v>0</v>
      </c>
      <c r="T2086" s="13">
        <f>IFERROR(VLOOKUP($A2086, 'Fielding Data'!$A$1:$H$12056, 8, 0), 0)</f>
        <v>0</v>
      </c>
      <c r="U2086" s="13">
        <f>SUMIFS('Fielding Data'!E:E, 'Fielding Data'!$A:$A, $A2086)</f>
        <v>0</v>
      </c>
      <c r="V2086" s="13">
        <f>SUMIFS('Fielding Data'!F:F, 'Fielding Data'!$A:$A, $A2086)</f>
        <v>0</v>
      </c>
      <c r="W2086" s="13">
        <f>SUMIFS('Fielding Data'!G:G, 'Fielding Data'!$A:$A, $A2086)</f>
        <v>0</v>
      </c>
      <c r="X2086" s="13">
        <f>SUMIFS('Fielding Data'!H:H, 'Fielding Data'!$A:$A, $A2086)</f>
        <v>0</v>
      </c>
    </row>
    <row r="2087" spans="1:24" x14ac:dyDescent="0.3">
      <c r="A2087" s="13" t="str">
        <f t="shared" si="65"/>
        <v>rolensc012011</v>
      </c>
      <c r="B2087" s="16" t="s">
        <v>188</v>
      </c>
      <c r="C2087" s="16">
        <v>2011</v>
      </c>
      <c r="D2087" s="16">
        <v>65</v>
      </c>
      <c r="E2087" s="16">
        <v>252</v>
      </c>
      <c r="F2087" s="16">
        <v>31</v>
      </c>
      <c r="G2087" s="16">
        <v>61</v>
      </c>
      <c r="H2087" s="16">
        <v>20</v>
      </c>
      <c r="I2087" s="16">
        <v>2</v>
      </c>
      <c r="J2087" s="16">
        <v>5</v>
      </c>
      <c r="K2087" s="16">
        <v>36</v>
      </c>
      <c r="L2087" s="16">
        <v>1</v>
      </c>
      <c r="M2087" s="16">
        <v>0</v>
      </c>
      <c r="N2087" s="16">
        <v>10</v>
      </c>
      <c r="O2087" s="16">
        <v>36</v>
      </c>
      <c r="P2087" s="13" t="str">
        <f t="shared" si="64"/>
        <v>3B</v>
      </c>
      <c r="Q2087" s="13">
        <f>IFERROR(VLOOKUP($A2087, 'Fielding Data'!$A$1:$H$12056, 5, 0), 0)</f>
        <v>38</v>
      </c>
      <c r="R2087" s="13">
        <f>IFERROR(VLOOKUP($A2087, 'Fielding Data'!$A$1:$H$12056, 6, 0), 0)</f>
        <v>119</v>
      </c>
      <c r="S2087" s="13">
        <f>IFERROR(VLOOKUP($A2087, 'Fielding Data'!$A$1:$H$12056, 7, 0), 0)</f>
        <v>4</v>
      </c>
      <c r="T2087" s="13">
        <f>IFERROR(VLOOKUP($A2087, 'Fielding Data'!$A$1:$H$12056, 8, 0), 0)</f>
        <v>11</v>
      </c>
      <c r="U2087" s="13">
        <f>SUMIFS('Fielding Data'!E:E, 'Fielding Data'!$A:$A, $A2087)</f>
        <v>38</v>
      </c>
      <c r="V2087" s="13">
        <f>SUMIFS('Fielding Data'!F:F, 'Fielding Data'!$A:$A, $A2087)</f>
        <v>119</v>
      </c>
      <c r="W2087" s="13">
        <f>SUMIFS('Fielding Data'!G:G, 'Fielding Data'!$A:$A, $A2087)</f>
        <v>4</v>
      </c>
      <c r="X2087" s="13">
        <f>SUMIFS('Fielding Data'!H:H, 'Fielding Data'!$A:$A, $A2087)</f>
        <v>11</v>
      </c>
    </row>
    <row r="2088" spans="1:24" x14ac:dyDescent="0.3">
      <c r="A2088" s="13" t="str">
        <f t="shared" si="65"/>
        <v>rolliji012011</v>
      </c>
      <c r="B2088" s="16" t="s">
        <v>189</v>
      </c>
      <c r="C2088" s="16">
        <v>2011</v>
      </c>
      <c r="D2088" s="16">
        <v>142</v>
      </c>
      <c r="E2088" s="16">
        <v>567</v>
      </c>
      <c r="F2088" s="16">
        <v>87</v>
      </c>
      <c r="G2088" s="16">
        <v>152</v>
      </c>
      <c r="H2088" s="16">
        <v>22</v>
      </c>
      <c r="I2088" s="16">
        <v>2</v>
      </c>
      <c r="J2088" s="16">
        <v>16</v>
      </c>
      <c r="K2088" s="16">
        <v>63</v>
      </c>
      <c r="L2088" s="16">
        <v>30</v>
      </c>
      <c r="M2088" s="16">
        <v>8</v>
      </c>
      <c r="N2088" s="16">
        <v>58</v>
      </c>
      <c r="O2088" s="16">
        <v>59</v>
      </c>
      <c r="P2088" s="13" t="str">
        <f t="shared" si="64"/>
        <v>SS</v>
      </c>
      <c r="Q2088" s="13">
        <f>IFERROR(VLOOKUP($A2088, 'Fielding Data'!$A$1:$H$12056, 5, 0), 0)</f>
        <v>181</v>
      </c>
      <c r="R2088" s="13">
        <f>IFERROR(VLOOKUP($A2088, 'Fielding Data'!$A$1:$H$12056, 6, 0), 0)</f>
        <v>393</v>
      </c>
      <c r="S2088" s="13">
        <f>IFERROR(VLOOKUP($A2088, 'Fielding Data'!$A$1:$H$12056, 7, 0), 0)</f>
        <v>7</v>
      </c>
      <c r="T2088" s="13">
        <f>IFERROR(VLOOKUP($A2088, 'Fielding Data'!$A$1:$H$12056, 8, 0), 0)</f>
        <v>79</v>
      </c>
      <c r="U2088" s="13">
        <f>SUMIFS('Fielding Data'!E:E, 'Fielding Data'!$A:$A, $A2088)</f>
        <v>181</v>
      </c>
      <c r="V2088" s="13">
        <f>SUMIFS('Fielding Data'!F:F, 'Fielding Data'!$A:$A, $A2088)</f>
        <v>393</v>
      </c>
      <c r="W2088" s="13">
        <f>SUMIFS('Fielding Data'!G:G, 'Fielding Data'!$A:$A, $A2088)</f>
        <v>7</v>
      </c>
      <c r="X2088" s="13">
        <f>SUMIFS('Fielding Data'!H:H, 'Fielding Data'!$A:$A, $A2088)</f>
        <v>79</v>
      </c>
    </row>
    <row r="2089" spans="1:24" x14ac:dyDescent="0.3">
      <c r="A2089" s="13" t="str">
        <f t="shared" si="65"/>
        <v>romerri012011</v>
      </c>
      <c r="B2089" s="16" t="s">
        <v>1174</v>
      </c>
      <c r="C2089" s="16">
        <v>2011</v>
      </c>
      <c r="D2089" s="16">
        <v>32</v>
      </c>
      <c r="E2089" s="16">
        <v>6</v>
      </c>
      <c r="F2089" s="16">
        <v>0</v>
      </c>
      <c r="G2089" s="16">
        <v>1</v>
      </c>
      <c r="H2089" s="16">
        <v>0</v>
      </c>
      <c r="I2089" s="16">
        <v>0</v>
      </c>
      <c r="J2089" s="16">
        <v>0</v>
      </c>
      <c r="K2089" s="16">
        <v>2</v>
      </c>
      <c r="L2089" s="16">
        <v>0</v>
      </c>
      <c r="M2089" s="16">
        <v>0</v>
      </c>
      <c r="N2089" s="16">
        <v>0</v>
      </c>
      <c r="O2089" s="16">
        <v>2</v>
      </c>
      <c r="P2089" s="13" t="str">
        <f t="shared" si="64"/>
        <v>P</v>
      </c>
      <c r="Q2089" s="13">
        <f>IFERROR(VLOOKUP($A2089, 'Fielding Data'!$A$1:$H$12056, 5, 0), 0)</f>
        <v>11</v>
      </c>
      <c r="R2089" s="13">
        <f>IFERROR(VLOOKUP($A2089, 'Fielding Data'!$A$1:$H$12056, 6, 0), 0)</f>
        <v>41</v>
      </c>
      <c r="S2089" s="13">
        <f>IFERROR(VLOOKUP($A2089, 'Fielding Data'!$A$1:$H$12056, 7, 0), 0)</f>
        <v>1</v>
      </c>
      <c r="T2089" s="13">
        <f>IFERROR(VLOOKUP($A2089, 'Fielding Data'!$A$1:$H$12056, 8, 0), 0)</f>
        <v>1</v>
      </c>
      <c r="U2089" s="13">
        <f>SUMIFS('Fielding Data'!E:E, 'Fielding Data'!$A:$A, $A2089)</f>
        <v>11</v>
      </c>
      <c r="V2089" s="13">
        <f>SUMIFS('Fielding Data'!F:F, 'Fielding Data'!$A:$A, $A2089)</f>
        <v>41</v>
      </c>
      <c r="W2089" s="13">
        <f>SUMIFS('Fielding Data'!G:G, 'Fielding Data'!$A:$A, $A2089)</f>
        <v>1</v>
      </c>
      <c r="X2089" s="13">
        <f>SUMIFS('Fielding Data'!H:H, 'Fielding Data'!$A:$A, $A2089)</f>
        <v>1</v>
      </c>
    </row>
    <row r="2090" spans="1:24" x14ac:dyDescent="0.3">
      <c r="A2090" s="13" t="str">
        <f t="shared" si="65"/>
        <v>rominan012011</v>
      </c>
      <c r="B2090" s="16" t="s">
        <v>1366</v>
      </c>
      <c r="C2090" s="16">
        <v>2011</v>
      </c>
      <c r="D2090" s="16">
        <v>10</v>
      </c>
      <c r="E2090" s="16">
        <v>16</v>
      </c>
      <c r="F2090" s="16">
        <v>2</v>
      </c>
      <c r="G2090" s="16">
        <v>2</v>
      </c>
      <c r="H2090" s="16">
        <v>0</v>
      </c>
      <c r="I2090" s="16">
        <v>0</v>
      </c>
      <c r="J2090" s="16">
        <v>0</v>
      </c>
      <c r="K2090" s="16">
        <v>0</v>
      </c>
      <c r="L2090" s="16">
        <v>1</v>
      </c>
      <c r="M2090" s="16">
        <v>0</v>
      </c>
      <c r="N2090" s="16">
        <v>1</v>
      </c>
      <c r="O2090" s="16">
        <v>6</v>
      </c>
      <c r="P2090" s="13" t="str">
        <f t="shared" si="64"/>
        <v>3B</v>
      </c>
      <c r="Q2090" s="13">
        <f>IFERROR(VLOOKUP($A2090, 'Fielding Data'!$A$1:$H$12056, 5, 0), 0)</f>
        <v>1</v>
      </c>
      <c r="R2090" s="13">
        <f>IFERROR(VLOOKUP($A2090, 'Fielding Data'!$A$1:$H$12056, 6, 0), 0)</f>
        <v>2</v>
      </c>
      <c r="S2090" s="13">
        <f>IFERROR(VLOOKUP($A2090, 'Fielding Data'!$A$1:$H$12056, 7, 0), 0)</f>
        <v>0</v>
      </c>
      <c r="T2090" s="13">
        <f>IFERROR(VLOOKUP($A2090, 'Fielding Data'!$A$1:$H$12056, 8, 0), 0)</f>
        <v>1</v>
      </c>
      <c r="U2090" s="13">
        <f>SUMIFS('Fielding Data'!E:E, 'Fielding Data'!$A:$A, $A2090)</f>
        <v>5</v>
      </c>
      <c r="V2090" s="13">
        <f>SUMIFS('Fielding Data'!F:F, 'Fielding Data'!$A:$A, $A2090)</f>
        <v>17</v>
      </c>
      <c r="W2090" s="13">
        <f>SUMIFS('Fielding Data'!G:G, 'Fielding Data'!$A:$A, $A2090)</f>
        <v>1</v>
      </c>
      <c r="X2090" s="13">
        <f>SUMIFS('Fielding Data'!H:H, 'Fielding Data'!$A:$A, $A2090)</f>
        <v>3</v>
      </c>
    </row>
    <row r="2091" spans="1:24" x14ac:dyDescent="0.3">
      <c r="A2091" s="13" t="str">
        <f t="shared" si="65"/>
        <v>rominau012011</v>
      </c>
      <c r="B2091" s="16" t="s">
        <v>1600</v>
      </c>
      <c r="C2091" s="16">
        <v>2011</v>
      </c>
      <c r="D2091" s="16">
        <v>9</v>
      </c>
      <c r="E2091" s="16">
        <v>19</v>
      </c>
      <c r="F2091" s="16">
        <v>2</v>
      </c>
      <c r="G2091" s="16">
        <v>3</v>
      </c>
      <c r="H2091" s="16">
        <v>0</v>
      </c>
      <c r="I2091" s="16">
        <v>0</v>
      </c>
      <c r="J2091" s="16">
        <v>0</v>
      </c>
      <c r="K2091" s="16">
        <v>0</v>
      </c>
      <c r="L2091" s="16">
        <v>0</v>
      </c>
      <c r="M2091" s="16">
        <v>0</v>
      </c>
      <c r="N2091" s="16">
        <v>1</v>
      </c>
      <c r="O2091" s="16">
        <v>5</v>
      </c>
      <c r="P2091" s="13" t="str">
        <f t="shared" si="64"/>
        <v>C</v>
      </c>
      <c r="Q2091" s="13">
        <f>IFERROR(VLOOKUP($A2091, 'Fielding Data'!$A$1:$H$12056, 5, 0), 0)</f>
        <v>46</v>
      </c>
      <c r="R2091" s="13">
        <f>IFERROR(VLOOKUP($A2091, 'Fielding Data'!$A$1:$H$12056, 6, 0), 0)</f>
        <v>3</v>
      </c>
      <c r="S2091" s="13">
        <f>IFERROR(VLOOKUP($A2091, 'Fielding Data'!$A$1:$H$12056, 7, 0), 0)</f>
        <v>1</v>
      </c>
      <c r="T2091" s="13">
        <f>IFERROR(VLOOKUP($A2091, 'Fielding Data'!$A$1:$H$12056, 8, 0), 0)</f>
        <v>0</v>
      </c>
      <c r="U2091" s="13">
        <f>SUMIFS('Fielding Data'!E:E, 'Fielding Data'!$A:$A, $A2091)</f>
        <v>46</v>
      </c>
      <c r="V2091" s="13">
        <f>SUMIFS('Fielding Data'!F:F, 'Fielding Data'!$A:$A, $A2091)</f>
        <v>3</v>
      </c>
      <c r="W2091" s="13">
        <f>SUMIFS('Fielding Data'!G:G, 'Fielding Data'!$A:$A, $A2091)</f>
        <v>1</v>
      </c>
      <c r="X2091" s="13">
        <f>SUMIFS('Fielding Data'!H:H, 'Fielding Data'!$A:$A, $A2091)</f>
        <v>0</v>
      </c>
    </row>
    <row r="2092" spans="1:24" x14ac:dyDescent="0.3">
      <c r="A2092" s="13" t="str">
        <f t="shared" si="65"/>
        <v>romose012011</v>
      </c>
      <c r="B2092" s="16" t="s">
        <v>999</v>
      </c>
      <c r="C2092" s="16">
        <v>2011</v>
      </c>
      <c r="D2092" s="16">
        <v>65</v>
      </c>
      <c r="E2092" s="16">
        <v>0</v>
      </c>
      <c r="F2092" s="16">
        <v>0</v>
      </c>
      <c r="G2092" s="16">
        <v>0</v>
      </c>
      <c r="H2092" s="16">
        <v>0</v>
      </c>
      <c r="I2092" s="16">
        <v>0</v>
      </c>
      <c r="J2092" s="16">
        <v>0</v>
      </c>
      <c r="K2092" s="16">
        <v>0</v>
      </c>
      <c r="L2092" s="16">
        <v>0</v>
      </c>
      <c r="M2092" s="16">
        <v>0</v>
      </c>
      <c r="N2092" s="16">
        <v>0</v>
      </c>
      <c r="O2092" s="16">
        <v>0</v>
      </c>
      <c r="P2092" s="13" t="str">
        <f t="shared" si="64"/>
        <v>P</v>
      </c>
      <c r="Q2092" s="13">
        <f>IFERROR(VLOOKUP($A2092, 'Fielding Data'!$A$1:$H$12056, 5, 0), 0)</f>
        <v>0</v>
      </c>
      <c r="R2092" s="13">
        <f>IFERROR(VLOOKUP($A2092, 'Fielding Data'!$A$1:$H$12056, 6, 0), 0)</f>
        <v>3</v>
      </c>
      <c r="S2092" s="13">
        <f>IFERROR(VLOOKUP($A2092, 'Fielding Data'!$A$1:$H$12056, 7, 0), 0)</f>
        <v>0</v>
      </c>
      <c r="T2092" s="13">
        <f>IFERROR(VLOOKUP($A2092, 'Fielding Data'!$A$1:$H$12056, 8, 0), 0)</f>
        <v>0</v>
      </c>
      <c r="U2092" s="13">
        <f>SUMIFS('Fielding Data'!E:E, 'Fielding Data'!$A:$A, $A2092)</f>
        <v>0</v>
      </c>
      <c r="V2092" s="13">
        <f>SUMIFS('Fielding Data'!F:F, 'Fielding Data'!$A:$A, $A2092)</f>
        <v>3</v>
      </c>
      <c r="W2092" s="13">
        <f>SUMIFS('Fielding Data'!G:G, 'Fielding Data'!$A:$A, $A2092)</f>
        <v>0</v>
      </c>
      <c r="X2092" s="13">
        <f>SUMIFS('Fielding Data'!H:H, 'Fielding Data'!$A:$A, $A2092)</f>
        <v>0</v>
      </c>
    </row>
    <row r="2093" spans="1:24" x14ac:dyDescent="0.3">
      <c r="A2093" s="13" t="str">
        <f t="shared" si="65"/>
        <v>rosalad012011</v>
      </c>
      <c r="B2093" s="16" t="s">
        <v>1001</v>
      </c>
      <c r="C2093" s="16">
        <v>2011</v>
      </c>
      <c r="D2093" s="16">
        <v>24</v>
      </c>
      <c r="E2093" s="16">
        <v>61</v>
      </c>
      <c r="F2093" s="16">
        <v>5</v>
      </c>
      <c r="G2093" s="16">
        <v>6</v>
      </c>
      <c r="H2093" s="16">
        <v>0</v>
      </c>
      <c r="I2093" s="16">
        <v>0</v>
      </c>
      <c r="J2093" s="16">
        <v>2</v>
      </c>
      <c r="K2093" s="16">
        <v>8</v>
      </c>
      <c r="L2093" s="16">
        <v>0</v>
      </c>
      <c r="M2093" s="16">
        <v>0</v>
      </c>
      <c r="N2093" s="16">
        <v>4</v>
      </c>
      <c r="O2093" s="16">
        <v>13</v>
      </c>
      <c r="P2093" s="13" t="str">
        <f t="shared" si="64"/>
        <v>1B</v>
      </c>
      <c r="Q2093" s="13">
        <f>IFERROR(VLOOKUP($A2093, 'Fielding Data'!$A$1:$H$12056, 5, 0), 0)</f>
        <v>36</v>
      </c>
      <c r="R2093" s="13">
        <f>IFERROR(VLOOKUP($A2093, 'Fielding Data'!$A$1:$H$12056, 6, 0), 0)</f>
        <v>2</v>
      </c>
      <c r="S2093" s="13">
        <f>IFERROR(VLOOKUP($A2093, 'Fielding Data'!$A$1:$H$12056, 7, 0), 0)</f>
        <v>0</v>
      </c>
      <c r="T2093" s="13">
        <f>IFERROR(VLOOKUP($A2093, 'Fielding Data'!$A$1:$H$12056, 8, 0), 0)</f>
        <v>2</v>
      </c>
      <c r="U2093" s="13">
        <f>SUMIFS('Fielding Data'!E:E, 'Fielding Data'!$A:$A, $A2093)</f>
        <v>56</v>
      </c>
      <c r="V2093" s="13">
        <f>SUMIFS('Fielding Data'!F:F, 'Fielding Data'!$A:$A, $A2093)</f>
        <v>24</v>
      </c>
      <c r="W2093" s="13">
        <f>SUMIFS('Fielding Data'!G:G, 'Fielding Data'!$A:$A, $A2093)</f>
        <v>4</v>
      </c>
      <c r="X2093" s="13">
        <f>SUMIFS('Fielding Data'!H:H, 'Fielding Data'!$A:$A, $A2093)</f>
        <v>7</v>
      </c>
    </row>
    <row r="2094" spans="1:24" x14ac:dyDescent="0.3">
      <c r="A2094" s="13" t="str">
        <f t="shared" si="65"/>
        <v>rosarsa022011</v>
      </c>
      <c r="B2094" s="16" t="s">
        <v>1367</v>
      </c>
      <c r="C2094" s="16">
        <v>2011</v>
      </c>
      <c r="D2094" s="16">
        <v>4</v>
      </c>
      <c r="E2094" s="16">
        <v>0</v>
      </c>
      <c r="F2094" s="16">
        <v>0</v>
      </c>
      <c r="G2094" s="16">
        <v>0</v>
      </c>
      <c r="H2094" s="16">
        <v>0</v>
      </c>
      <c r="I2094" s="16">
        <v>0</v>
      </c>
      <c r="J2094" s="16">
        <v>0</v>
      </c>
      <c r="K2094" s="16">
        <v>0</v>
      </c>
      <c r="L2094" s="16">
        <v>0</v>
      </c>
      <c r="M2094" s="16">
        <v>0</v>
      </c>
      <c r="N2094" s="16">
        <v>0</v>
      </c>
      <c r="O2094" s="16">
        <v>0</v>
      </c>
      <c r="P2094" s="13" t="str">
        <f t="shared" si="64"/>
        <v>P</v>
      </c>
      <c r="Q2094" s="13">
        <f>IFERROR(VLOOKUP($A2094, 'Fielding Data'!$A$1:$H$12056, 5, 0), 0)</f>
        <v>0</v>
      </c>
      <c r="R2094" s="13">
        <f>IFERROR(VLOOKUP($A2094, 'Fielding Data'!$A$1:$H$12056, 6, 0), 0)</f>
        <v>1</v>
      </c>
      <c r="S2094" s="13">
        <f>IFERROR(VLOOKUP($A2094, 'Fielding Data'!$A$1:$H$12056, 7, 0), 0)</f>
        <v>0</v>
      </c>
      <c r="T2094" s="13">
        <f>IFERROR(VLOOKUP($A2094, 'Fielding Data'!$A$1:$H$12056, 8, 0), 0)</f>
        <v>0</v>
      </c>
      <c r="U2094" s="13">
        <f>SUMIFS('Fielding Data'!E:E, 'Fielding Data'!$A:$A, $A2094)</f>
        <v>0</v>
      </c>
      <c r="V2094" s="13">
        <f>SUMIFS('Fielding Data'!F:F, 'Fielding Data'!$A:$A, $A2094)</f>
        <v>1</v>
      </c>
      <c r="W2094" s="13">
        <f>SUMIFS('Fielding Data'!G:G, 'Fielding Data'!$A:$A, $A2094)</f>
        <v>0</v>
      </c>
      <c r="X2094" s="13">
        <f>SUMIFS('Fielding Data'!H:H, 'Fielding Data'!$A:$A, $A2094)</f>
        <v>0</v>
      </c>
    </row>
    <row r="2095" spans="1:24" x14ac:dyDescent="0.3">
      <c r="A2095" s="13" t="str">
        <f t="shared" si="65"/>
        <v>rosarwi012011</v>
      </c>
      <c r="B2095" s="16" t="s">
        <v>1601</v>
      </c>
      <c r="C2095" s="16">
        <v>2011</v>
      </c>
      <c r="D2095" s="16">
        <v>16</v>
      </c>
      <c r="E2095" s="16">
        <v>54</v>
      </c>
      <c r="F2095" s="16">
        <v>6</v>
      </c>
      <c r="G2095" s="16">
        <v>11</v>
      </c>
      <c r="H2095" s="16">
        <v>3</v>
      </c>
      <c r="I2095" s="16">
        <v>1</v>
      </c>
      <c r="J2095" s="16">
        <v>3</v>
      </c>
      <c r="K2095" s="16">
        <v>8</v>
      </c>
      <c r="L2095" s="16">
        <v>0</v>
      </c>
      <c r="M2095" s="16">
        <v>0</v>
      </c>
      <c r="N2095" s="16">
        <v>2</v>
      </c>
      <c r="O2095" s="16">
        <v>20</v>
      </c>
      <c r="P2095" s="13" t="str">
        <f t="shared" si="64"/>
        <v>C</v>
      </c>
      <c r="Q2095" s="13">
        <f>IFERROR(VLOOKUP($A2095, 'Fielding Data'!$A$1:$H$12056, 5, 0), 0)</f>
        <v>87</v>
      </c>
      <c r="R2095" s="13">
        <f>IFERROR(VLOOKUP($A2095, 'Fielding Data'!$A$1:$H$12056, 6, 0), 0)</f>
        <v>16</v>
      </c>
      <c r="S2095" s="13">
        <f>IFERROR(VLOOKUP($A2095, 'Fielding Data'!$A$1:$H$12056, 7, 0), 0)</f>
        <v>1</v>
      </c>
      <c r="T2095" s="13">
        <f>IFERROR(VLOOKUP($A2095, 'Fielding Data'!$A$1:$H$12056, 8, 0), 0)</f>
        <v>1</v>
      </c>
      <c r="U2095" s="13">
        <f>SUMIFS('Fielding Data'!E:E, 'Fielding Data'!$A:$A, $A2095)</f>
        <v>87</v>
      </c>
      <c r="V2095" s="13">
        <f>SUMIFS('Fielding Data'!F:F, 'Fielding Data'!$A:$A, $A2095)</f>
        <v>16</v>
      </c>
      <c r="W2095" s="13">
        <f>SUMIFS('Fielding Data'!G:G, 'Fielding Data'!$A:$A, $A2095)</f>
        <v>1</v>
      </c>
      <c r="X2095" s="13">
        <f>SUMIFS('Fielding Data'!H:H, 'Fielding Data'!$A:$A, $A2095)</f>
        <v>1</v>
      </c>
    </row>
    <row r="2096" spans="1:24" x14ac:dyDescent="0.3">
      <c r="A2096" s="13" t="str">
        <f t="shared" si="65"/>
        <v>rossco012011</v>
      </c>
      <c r="B2096" s="16" t="s">
        <v>399</v>
      </c>
      <c r="C2096" s="16">
        <v>2011</v>
      </c>
      <c r="D2096" s="16">
        <v>121</v>
      </c>
      <c r="E2096" s="16">
        <v>405</v>
      </c>
      <c r="F2096" s="16">
        <v>54</v>
      </c>
      <c r="G2096" s="16">
        <v>97</v>
      </c>
      <c r="H2096" s="16">
        <v>25</v>
      </c>
      <c r="I2096" s="16">
        <v>0</v>
      </c>
      <c r="J2096" s="16">
        <v>14</v>
      </c>
      <c r="K2096" s="16">
        <v>52</v>
      </c>
      <c r="L2096" s="16">
        <v>5</v>
      </c>
      <c r="M2096" s="16">
        <v>2</v>
      </c>
      <c r="N2096" s="16">
        <v>49</v>
      </c>
      <c r="O2096" s="16">
        <v>96</v>
      </c>
      <c r="P2096" s="13" t="str">
        <f t="shared" si="64"/>
        <v>CF</v>
      </c>
      <c r="Q2096" s="13">
        <f>IFERROR(VLOOKUP($A2096, 'Fielding Data'!$A$1:$H$12056, 5, 0), 0)</f>
        <v>0</v>
      </c>
      <c r="R2096" s="13">
        <f>IFERROR(VLOOKUP($A2096, 'Fielding Data'!$A$1:$H$12056, 6, 0), 0)</f>
        <v>0</v>
      </c>
      <c r="S2096" s="13">
        <f>IFERROR(VLOOKUP($A2096, 'Fielding Data'!$A$1:$H$12056, 7, 0), 0)</f>
        <v>0</v>
      </c>
      <c r="T2096" s="13">
        <f>IFERROR(VLOOKUP($A2096, 'Fielding Data'!$A$1:$H$12056, 8, 0), 0)</f>
        <v>0</v>
      </c>
      <c r="U2096" s="13">
        <f>SUMIFS('Fielding Data'!E:E, 'Fielding Data'!$A:$A, $A2096)</f>
        <v>183</v>
      </c>
      <c r="V2096" s="13">
        <f>SUMIFS('Fielding Data'!F:F, 'Fielding Data'!$A:$A, $A2096)</f>
        <v>8</v>
      </c>
      <c r="W2096" s="13">
        <f>SUMIFS('Fielding Data'!G:G, 'Fielding Data'!$A:$A, $A2096)</f>
        <v>1</v>
      </c>
      <c r="X2096" s="13">
        <f>SUMIFS('Fielding Data'!H:H, 'Fielding Data'!$A:$A, $A2096)</f>
        <v>1</v>
      </c>
    </row>
    <row r="2097" spans="1:24" x14ac:dyDescent="0.3">
      <c r="A2097" s="13" t="str">
        <f t="shared" si="65"/>
        <v>rossda012011</v>
      </c>
      <c r="B2097" s="16" t="s">
        <v>331</v>
      </c>
      <c r="C2097" s="16">
        <v>2011</v>
      </c>
      <c r="D2097" s="16">
        <v>52</v>
      </c>
      <c r="E2097" s="16">
        <v>152</v>
      </c>
      <c r="F2097" s="16">
        <v>14</v>
      </c>
      <c r="G2097" s="16">
        <v>40</v>
      </c>
      <c r="H2097" s="16">
        <v>7</v>
      </c>
      <c r="I2097" s="16">
        <v>0</v>
      </c>
      <c r="J2097" s="16">
        <v>6</v>
      </c>
      <c r="K2097" s="16">
        <v>23</v>
      </c>
      <c r="L2097" s="16">
        <v>0</v>
      </c>
      <c r="M2097" s="16">
        <v>1</v>
      </c>
      <c r="N2097" s="16">
        <v>16</v>
      </c>
      <c r="O2097" s="16">
        <v>51</v>
      </c>
      <c r="P2097" s="13" t="str">
        <f t="shared" si="64"/>
        <v>C</v>
      </c>
      <c r="Q2097" s="13">
        <f>IFERROR(VLOOKUP($A2097, 'Fielding Data'!$A$1:$H$12056, 5, 0), 0)</f>
        <v>337</v>
      </c>
      <c r="R2097" s="13">
        <f>IFERROR(VLOOKUP($A2097, 'Fielding Data'!$A$1:$H$12056, 6, 0), 0)</f>
        <v>32</v>
      </c>
      <c r="S2097" s="13">
        <f>IFERROR(VLOOKUP($A2097, 'Fielding Data'!$A$1:$H$12056, 7, 0), 0)</f>
        <v>3</v>
      </c>
      <c r="T2097" s="13">
        <f>IFERROR(VLOOKUP($A2097, 'Fielding Data'!$A$1:$H$12056, 8, 0), 0)</f>
        <v>2</v>
      </c>
      <c r="U2097" s="13">
        <f>SUMIFS('Fielding Data'!E:E, 'Fielding Data'!$A:$A, $A2097)</f>
        <v>337</v>
      </c>
      <c r="V2097" s="13">
        <f>SUMIFS('Fielding Data'!F:F, 'Fielding Data'!$A:$A, $A2097)</f>
        <v>32</v>
      </c>
      <c r="W2097" s="13">
        <f>SUMIFS('Fielding Data'!G:G, 'Fielding Data'!$A:$A, $A2097)</f>
        <v>3</v>
      </c>
      <c r="X2097" s="13">
        <f>SUMIFS('Fielding Data'!H:H, 'Fielding Data'!$A:$A, $A2097)</f>
        <v>2</v>
      </c>
    </row>
    <row r="2098" spans="1:24" x14ac:dyDescent="0.3">
      <c r="A2098" s="13" t="str">
        <f t="shared" si="65"/>
        <v>rossty012011</v>
      </c>
      <c r="B2098" s="16" t="s">
        <v>1368</v>
      </c>
      <c r="C2098" s="16">
        <v>2011</v>
      </c>
      <c r="D2098" s="16">
        <v>9</v>
      </c>
      <c r="E2098" s="16">
        <v>0</v>
      </c>
      <c r="F2098" s="16">
        <v>0</v>
      </c>
      <c r="G2098" s="16">
        <v>0</v>
      </c>
      <c r="H2098" s="16">
        <v>0</v>
      </c>
      <c r="I2098" s="16">
        <v>0</v>
      </c>
      <c r="J2098" s="16">
        <v>0</v>
      </c>
      <c r="K2098" s="16">
        <v>0</v>
      </c>
      <c r="L2098" s="16">
        <v>0</v>
      </c>
      <c r="M2098" s="16">
        <v>0</v>
      </c>
      <c r="N2098" s="16">
        <v>0</v>
      </c>
      <c r="O2098" s="16">
        <v>0</v>
      </c>
      <c r="P2098" s="13" t="str">
        <f t="shared" si="64"/>
        <v>P</v>
      </c>
      <c r="Q2098" s="13">
        <f>IFERROR(VLOOKUP($A2098, 'Fielding Data'!$A$1:$H$12056, 5, 0), 0)</f>
        <v>2</v>
      </c>
      <c r="R2098" s="13">
        <f>IFERROR(VLOOKUP($A2098, 'Fielding Data'!$A$1:$H$12056, 6, 0), 0)</f>
        <v>4</v>
      </c>
      <c r="S2098" s="13">
        <f>IFERROR(VLOOKUP($A2098, 'Fielding Data'!$A$1:$H$12056, 7, 0), 0)</f>
        <v>1</v>
      </c>
      <c r="T2098" s="13">
        <f>IFERROR(VLOOKUP($A2098, 'Fielding Data'!$A$1:$H$12056, 8, 0), 0)</f>
        <v>0</v>
      </c>
      <c r="U2098" s="13">
        <f>SUMIFS('Fielding Data'!E:E, 'Fielding Data'!$A:$A, $A2098)</f>
        <v>2</v>
      </c>
      <c r="V2098" s="13">
        <f>SUMIFS('Fielding Data'!F:F, 'Fielding Data'!$A:$A, $A2098)</f>
        <v>4</v>
      </c>
      <c r="W2098" s="13">
        <f>SUMIFS('Fielding Data'!G:G, 'Fielding Data'!$A:$A, $A2098)</f>
        <v>1</v>
      </c>
      <c r="X2098" s="13">
        <f>SUMIFS('Fielding Data'!H:H, 'Fielding Data'!$A:$A, $A2098)</f>
        <v>0</v>
      </c>
    </row>
    <row r="2099" spans="1:24" x14ac:dyDescent="0.3">
      <c r="A2099" s="13" t="str">
        <f t="shared" si="65"/>
        <v>rottivi012011</v>
      </c>
      <c r="B2099" s="16" t="s">
        <v>720</v>
      </c>
      <c r="C2099" s="16">
        <v>2011</v>
      </c>
      <c r="D2099" s="16">
        <v>8</v>
      </c>
      <c r="E2099" s="16">
        <v>12</v>
      </c>
      <c r="F2099" s="16">
        <v>1</v>
      </c>
      <c r="G2099" s="16">
        <v>2</v>
      </c>
      <c r="H2099" s="16">
        <v>0</v>
      </c>
      <c r="I2099" s="16">
        <v>0</v>
      </c>
      <c r="J2099" s="16">
        <v>0</v>
      </c>
      <c r="K2099" s="16">
        <v>0</v>
      </c>
      <c r="L2099" s="16">
        <v>0</v>
      </c>
      <c r="M2099" s="16">
        <v>0</v>
      </c>
      <c r="N2099" s="16">
        <v>2</v>
      </c>
      <c r="O2099" s="16">
        <v>4</v>
      </c>
      <c r="P2099" s="13" t="str">
        <f t="shared" si="64"/>
        <v>LF</v>
      </c>
      <c r="Q2099" s="13">
        <f>IFERROR(VLOOKUP($A2099, 'Fielding Data'!$A$1:$H$12056, 5, 0), 0)</f>
        <v>0</v>
      </c>
      <c r="R2099" s="13">
        <f>IFERROR(VLOOKUP($A2099, 'Fielding Data'!$A$1:$H$12056, 6, 0), 0)</f>
        <v>0</v>
      </c>
      <c r="S2099" s="13">
        <f>IFERROR(VLOOKUP($A2099, 'Fielding Data'!$A$1:$H$12056, 7, 0), 0)</f>
        <v>0</v>
      </c>
      <c r="T2099" s="13">
        <f>IFERROR(VLOOKUP($A2099, 'Fielding Data'!$A$1:$H$12056, 8, 0), 0)</f>
        <v>0</v>
      </c>
      <c r="U2099" s="13">
        <f>SUMIFS('Fielding Data'!E:E, 'Fielding Data'!$A:$A, $A2099)</f>
        <v>1</v>
      </c>
      <c r="V2099" s="13">
        <f>SUMIFS('Fielding Data'!F:F, 'Fielding Data'!$A:$A, $A2099)</f>
        <v>1</v>
      </c>
      <c r="W2099" s="13">
        <f>SUMIFS('Fielding Data'!G:G, 'Fielding Data'!$A:$A, $A2099)</f>
        <v>0</v>
      </c>
      <c r="X2099" s="13">
        <f>SUMIFS('Fielding Data'!H:H, 'Fielding Data'!$A:$A, $A2099)</f>
        <v>0</v>
      </c>
    </row>
    <row r="2100" spans="1:24" x14ac:dyDescent="0.3">
      <c r="A2100" s="13" t="str">
        <f t="shared" si="65"/>
        <v>rowanaa012011</v>
      </c>
      <c r="B2100" s="16" t="s">
        <v>272</v>
      </c>
      <c r="C2100" s="16">
        <v>2011</v>
      </c>
      <c r="D2100" s="16">
        <v>108</v>
      </c>
      <c r="E2100" s="16">
        <v>331</v>
      </c>
      <c r="F2100" s="16">
        <v>34</v>
      </c>
      <c r="G2100" s="16">
        <v>77</v>
      </c>
      <c r="H2100" s="16">
        <v>22</v>
      </c>
      <c r="I2100" s="16">
        <v>2</v>
      </c>
      <c r="J2100" s="16">
        <v>4</v>
      </c>
      <c r="K2100" s="16">
        <v>21</v>
      </c>
      <c r="L2100" s="16">
        <v>2</v>
      </c>
      <c r="M2100" s="16">
        <v>3</v>
      </c>
      <c r="N2100" s="16">
        <v>10</v>
      </c>
      <c r="O2100" s="16">
        <v>84</v>
      </c>
      <c r="P2100" s="13" t="str">
        <f t="shared" si="64"/>
        <v>CF</v>
      </c>
      <c r="Q2100" s="13">
        <f>IFERROR(VLOOKUP($A2100, 'Fielding Data'!$A$1:$H$12056, 5, 0), 0)</f>
        <v>0</v>
      </c>
      <c r="R2100" s="13">
        <f>IFERROR(VLOOKUP($A2100, 'Fielding Data'!$A$1:$H$12056, 6, 0), 0)</f>
        <v>0</v>
      </c>
      <c r="S2100" s="13">
        <f>IFERROR(VLOOKUP($A2100, 'Fielding Data'!$A$1:$H$12056, 7, 0), 0)</f>
        <v>0</v>
      </c>
      <c r="T2100" s="13">
        <f>IFERROR(VLOOKUP($A2100, 'Fielding Data'!$A$1:$H$12056, 8, 0), 0)</f>
        <v>0</v>
      </c>
      <c r="U2100" s="13">
        <f>SUMIFS('Fielding Data'!E:E, 'Fielding Data'!$A:$A, $A2100)</f>
        <v>157</v>
      </c>
      <c r="V2100" s="13">
        <f>SUMIFS('Fielding Data'!F:F, 'Fielding Data'!$A:$A, $A2100)</f>
        <v>3</v>
      </c>
      <c r="W2100" s="13">
        <f>SUMIFS('Fielding Data'!G:G, 'Fielding Data'!$A:$A, $A2100)</f>
        <v>1</v>
      </c>
      <c r="X2100" s="13">
        <f>SUMIFS('Fielding Data'!H:H, 'Fielding Data'!$A:$A, $A2100)</f>
        <v>0</v>
      </c>
    </row>
    <row r="2101" spans="1:24" x14ac:dyDescent="0.3">
      <c r="A2101" s="13" t="str">
        <f t="shared" si="65"/>
        <v>ruggiju012011</v>
      </c>
      <c r="B2101" s="16" t="s">
        <v>844</v>
      </c>
      <c r="C2101" s="16">
        <v>2011</v>
      </c>
      <c r="D2101" s="16">
        <v>46</v>
      </c>
      <c r="E2101" s="16">
        <v>105</v>
      </c>
      <c r="F2101" s="16">
        <v>11</v>
      </c>
      <c r="G2101" s="16">
        <v>26</v>
      </c>
      <c r="H2101" s="16">
        <v>4</v>
      </c>
      <c r="I2101" s="16">
        <v>0</v>
      </c>
      <c r="J2101" s="16">
        <v>4</v>
      </c>
      <c r="K2101" s="16">
        <v>13</v>
      </c>
      <c r="L2101" s="16">
        <v>1</v>
      </c>
      <c r="M2101" s="16">
        <v>1</v>
      </c>
      <c r="N2101" s="16">
        <v>4</v>
      </c>
      <c r="O2101" s="16">
        <v>26</v>
      </c>
      <c r="P2101" s="13" t="str">
        <f t="shared" si="64"/>
        <v>CF</v>
      </c>
      <c r="Q2101" s="13">
        <f>IFERROR(VLOOKUP($A2101, 'Fielding Data'!$A$1:$H$12056, 5, 0), 0)</f>
        <v>0</v>
      </c>
      <c r="R2101" s="13">
        <f>IFERROR(VLOOKUP($A2101, 'Fielding Data'!$A$1:$H$12056, 6, 0), 0)</f>
        <v>0</v>
      </c>
      <c r="S2101" s="13">
        <f>IFERROR(VLOOKUP($A2101, 'Fielding Data'!$A$1:$H$12056, 7, 0), 0)</f>
        <v>0</v>
      </c>
      <c r="T2101" s="13">
        <f>IFERROR(VLOOKUP($A2101, 'Fielding Data'!$A$1:$H$12056, 8, 0), 0)</f>
        <v>0</v>
      </c>
      <c r="U2101" s="13">
        <f>SUMIFS('Fielding Data'!E:E, 'Fielding Data'!$A:$A, $A2101)</f>
        <v>64</v>
      </c>
      <c r="V2101" s="13">
        <f>SUMIFS('Fielding Data'!F:F, 'Fielding Data'!$A:$A, $A2101)</f>
        <v>1</v>
      </c>
      <c r="W2101" s="13">
        <f>SUMIFS('Fielding Data'!G:G, 'Fielding Data'!$A:$A, $A2101)</f>
        <v>0</v>
      </c>
      <c r="X2101" s="13">
        <f>SUMIFS('Fielding Data'!H:H, 'Fielding Data'!$A:$A, $A2101)</f>
        <v>0</v>
      </c>
    </row>
    <row r="2102" spans="1:24" x14ac:dyDescent="0.3">
      <c r="A2102" s="13" t="str">
        <f t="shared" si="65"/>
        <v>ruizca012011</v>
      </c>
      <c r="B2102" s="16" t="s">
        <v>721</v>
      </c>
      <c r="C2102" s="16">
        <v>2011</v>
      </c>
      <c r="D2102" s="16">
        <v>132</v>
      </c>
      <c r="E2102" s="16">
        <v>410</v>
      </c>
      <c r="F2102" s="16">
        <v>49</v>
      </c>
      <c r="G2102" s="16">
        <v>116</v>
      </c>
      <c r="H2102" s="16">
        <v>23</v>
      </c>
      <c r="I2102" s="16">
        <v>0</v>
      </c>
      <c r="J2102" s="16">
        <v>6</v>
      </c>
      <c r="K2102" s="16">
        <v>40</v>
      </c>
      <c r="L2102" s="16">
        <v>1</v>
      </c>
      <c r="M2102" s="16">
        <v>0</v>
      </c>
      <c r="N2102" s="16">
        <v>48</v>
      </c>
      <c r="O2102" s="16">
        <v>48</v>
      </c>
      <c r="P2102" s="13" t="str">
        <f t="shared" si="64"/>
        <v>3B</v>
      </c>
      <c r="Q2102" s="13">
        <f>IFERROR(VLOOKUP($A2102, 'Fielding Data'!$A$1:$H$12056, 5, 0), 0)</f>
        <v>0</v>
      </c>
      <c r="R2102" s="13">
        <f>IFERROR(VLOOKUP($A2102, 'Fielding Data'!$A$1:$H$12056, 6, 0), 0)</f>
        <v>0</v>
      </c>
      <c r="S2102" s="13">
        <f>IFERROR(VLOOKUP($A2102, 'Fielding Data'!$A$1:$H$12056, 7, 0), 0)</f>
        <v>0</v>
      </c>
      <c r="T2102" s="13">
        <f>IFERROR(VLOOKUP($A2102, 'Fielding Data'!$A$1:$H$12056, 8, 0), 0)</f>
        <v>0</v>
      </c>
      <c r="U2102" s="13">
        <f>SUMIFS('Fielding Data'!E:E, 'Fielding Data'!$A:$A, $A2102)</f>
        <v>950</v>
      </c>
      <c r="V2102" s="13">
        <f>SUMIFS('Fielding Data'!F:F, 'Fielding Data'!$A:$A, $A2102)</f>
        <v>68</v>
      </c>
      <c r="W2102" s="13">
        <f>SUMIFS('Fielding Data'!G:G, 'Fielding Data'!$A:$A, $A2102)</f>
        <v>4</v>
      </c>
      <c r="X2102" s="13">
        <f>SUMIFS('Fielding Data'!H:H, 'Fielding Data'!$A:$A, $A2102)</f>
        <v>4</v>
      </c>
    </row>
    <row r="2103" spans="1:24" x14ac:dyDescent="0.3">
      <c r="A2103" s="13" t="str">
        <f t="shared" si="65"/>
        <v>runzlda012011</v>
      </c>
      <c r="B2103" s="16" t="s">
        <v>1175</v>
      </c>
      <c r="C2103" s="16">
        <v>2011</v>
      </c>
      <c r="D2103" s="16">
        <v>31</v>
      </c>
      <c r="E2103" s="16">
        <v>0</v>
      </c>
      <c r="F2103" s="16">
        <v>0</v>
      </c>
      <c r="G2103" s="16">
        <v>0</v>
      </c>
      <c r="H2103" s="16">
        <v>0</v>
      </c>
      <c r="I2103" s="16">
        <v>0</v>
      </c>
      <c r="J2103" s="16">
        <v>0</v>
      </c>
      <c r="K2103" s="16">
        <v>0</v>
      </c>
      <c r="L2103" s="16">
        <v>0</v>
      </c>
      <c r="M2103" s="16">
        <v>0</v>
      </c>
      <c r="N2103" s="16">
        <v>1</v>
      </c>
      <c r="O2103" s="16">
        <v>0</v>
      </c>
      <c r="P2103" s="13" t="str">
        <f t="shared" si="64"/>
        <v>P</v>
      </c>
      <c r="Q2103" s="13">
        <f>IFERROR(VLOOKUP($A2103, 'Fielding Data'!$A$1:$H$12056, 5, 0), 0)</f>
        <v>0</v>
      </c>
      <c r="R2103" s="13">
        <f>IFERROR(VLOOKUP($A2103, 'Fielding Data'!$A$1:$H$12056, 6, 0), 0)</f>
        <v>6</v>
      </c>
      <c r="S2103" s="13">
        <f>IFERROR(VLOOKUP($A2103, 'Fielding Data'!$A$1:$H$12056, 7, 0), 0)</f>
        <v>1</v>
      </c>
      <c r="T2103" s="13">
        <f>IFERROR(VLOOKUP($A2103, 'Fielding Data'!$A$1:$H$12056, 8, 0), 0)</f>
        <v>0</v>
      </c>
      <c r="U2103" s="13">
        <f>SUMIFS('Fielding Data'!E:E, 'Fielding Data'!$A:$A, $A2103)</f>
        <v>0</v>
      </c>
      <c r="V2103" s="13">
        <f>SUMIFS('Fielding Data'!F:F, 'Fielding Data'!$A:$A, $A2103)</f>
        <v>6</v>
      </c>
      <c r="W2103" s="13">
        <f>SUMIFS('Fielding Data'!G:G, 'Fielding Data'!$A:$A, $A2103)</f>
        <v>1</v>
      </c>
      <c r="X2103" s="13">
        <f>SUMIFS('Fielding Data'!H:H, 'Fielding Data'!$A:$A, $A2103)</f>
        <v>0</v>
      </c>
    </row>
    <row r="2104" spans="1:24" x14ac:dyDescent="0.3">
      <c r="A2104" s="13" t="str">
        <f t="shared" si="65"/>
        <v>rupejo012011</v>
      </c>
      <c r="B2104" s="16" t="s">
        <v>594</v>
      </c>
      <c r="C2104" s="16">
        <v>2011</v>
      </c>
      <c r="D2104" s="16">
        <v>9</v>
      </c>
      <c r="E2104" s="16">
        <v>0</v>
      </c>
      <c r="F2104" s="16">
        <v>0</v>
      </c>
      <c r="G2104" s="16">
        <v>0</v>
      </c>
      <c r="H2104" s="16">
        <v>0</v>
      </c>
      <c r="I2104" s="16">
        <v>0</v>
      </c>
      <c r="J2104" s="16">
        <v>0</v>
      </c>
      <c r="K2104" s="16">
        <v>0</v>
      </c>
      <c r="L2104" s="16">
        <v>0</v>
      </c>
      <c r="M2104" s="16">
        <v>0</v>
      </c>
      <c r="N2104" s="16">
        <v>0</v>
      </c>
      <c r="O2104" s="16">
        <v>0</v>
      </c>
      <c r="P2104" s="13" t="str">
        <f t="shared" si="64"/>
        <v>P</v>
      </c>
      <c r="Q2104" s="13">
        <f>IFERROR(VLOOKUP($A2104, 'Fielding Data'!$A$1:$H$12056, 5, 0), 0)</f>
        <v>1</v>
      </c>
      <c r="R2104" s="13">
        <f>IFERROR(VLOOKUP($A2104, 'Fielding Data'!$A$1:$H$12056, 6, 0), 0)</f>
        <v>0</v>
      </c>
      <c r="S2104" s="13">
        <f>IFERROR(VLOOKUP($A2104, 'Fielding Data'!$A$1:$H$12056, 7, 0), 0)</f>
        <v>0</v>
      </c>
      <c r="T2104" s="13">
        <f>IFERROR(VLOOKUP($A2104, 'Fielding Data'!$A$1:$H$12056, 8, 0), 0)</f>
        <v>0</v>
      </c>
      <c r="U2104" s="13">
        <f>SUMIFS('Fielding Data'!E:E, 'Fielding Data'!$A:$A, $A2104)</f>
        <v>1</v>
      </c>
      <c r="V2104" s="13">
        <f>SUMIFS('Fielding Data'!F:F, 'Fielding Data'!$A:$A, $A2104)</f>
        <v>0</v>
      </c>
      <c r="W2104" s="13">
        <f>SUMIFS('Fielding Data'!G:G, 'Fielding Data'!$A:$A, $A2104)</f>
        <v>0</v>
      </c>
      <c r="X2104" s="13">
        <f>SUMIFS('Fielding Data'!H:H, 'Fielding Data'!$A:$A, $A2104)</f>
        <v>0</v>
      </c>
    </row>
    <row r="2105" spans="1:24" x14ac:dyDescent="0.3">
      <c r="A2105" s="13" t="str">
        <f t="shared" si="65"/>
        <v>russead012011</v>
      </c>
      <c r="B2105" s="16" t="s">
        <v>1004</v>
      </c>
      <c r="C2105" s="16">
        <v>2011</v>
      </c>
      <c r="D2105" s="16">
        <v>36</v>
      </c>
      <c r="E2105" s="16">
        <v>0</v>
      </c>
      <c r="F2105" s="16">
        <v>0</v>
      </c>
      <c r="G2105" s="16">
        <v>0</v>
      </c>
      <c r="H2105" s="16">
        <v>0</v>
      </c>
      <c r="I2105" s="16">
        <v>0</v>
      </c>
      <c r="J2105" s="16">
        <v>0</v>
      </c>
      <c r="K2105" s="16">
        <v>0</v>
      </c>
      <c r="L2105" s="16">
        <v>0</v>
      </c>
      <c r="M2105" s="16">
        <v>0</v>
      </c>
      <c r="N2105" s="16">
        <v>0</v>
      </c>
      <c r="O2105" s="16">
        <v>0</v>
      </c>
      <c r="P2105" s="13" t="str">
        <f t="shared" si="64"/>
        <v>P</v>
      </c>
      <c r="Q2105" s="13">
        <f>IFERROR(VLOOKUP($A2105, 'Fielding Data'!$A$1:$H$12056, 5, 0), 0)</f>
        <v>1</v>
      </c>
      <c r="R2105" s="13">
        <f>IFERROR(VLOOKUP($A2105, 'Fielding Data'!$A$1:$H$12056, 6, 0), 0)</f>
        <v>4</v>
      </c>
      <c r="S2105" s="13">
        <f>IFERROR(VLOOKUP($A2105, 'Fielding Data'!$A$1:$H$12056, 7, 0), 0)</f>
        <v>0</v>
      </c>
      <c r="T2105" s="13">
        <f>IFERROR(VLOOKUP($A2105, 'Fielding Data'!$A$1:$H$12056, 8, 0), 0)</f>
        <v>0</v>
      </c>
      <c r="U2105" s="13">
        <f>SUMIFS('Fielding Data'!E:E, 'Fielding Data'!$A:$A, $A2105)</f>
        <v>1</v>
      </c>
      <c r="V2105" s="13">
        <f>SUMIFS('Fielding Data'!F:F, 'Fielding Data'!$A:$A, $A2105)</f>
        <v>4</v>
      </c>
      <c r="W2105" s="13">
        <f>SUMIFS('Fielding Data'!G:G, 'Fielding Data'!$A:$A, $A2105)</f>
        <v>0</v>
      </c>
      <c r="X2105" s="13">
        <f>SUMIFS('Fielding Data'!H:H, 'Fielding Data'!$A:$A, $A2105)</f>
        <v>0</v>
      </c>
    </row>
    <row r="2106" spans="1:24" x14ac:dyDescent="0.3">
      <c r="A2106" s="13" t="str">
        <f t="shared" si="65"/>
        <v>russeja022011</v>
      </c>
      <c r="B2106" s="16" t="s">
        <v>1369</v>
      </c>
      <c r="C2106" s="16">
        <v>2011</v>
      </c>
      <c r="D2106" s="16">
        <v>64</v>
      </c>
      <c r="E2106" s="16">
        <v>8</v>
      </c>
      <c r="F2106" s="16">
        <v>0</v>
      </c>
      <c r="G2106" s="16">
        <v>1</v>
      </c>
      <c r="H2106" s="16">
        <v>0</v>
      </c>
      <c r="I2106" s="16">
        <v>0</v>
      </c>
      <c r="J2106" s="16">
        <v>0</v>
      </c>
      <c r="K2106" s="16">
        <v>0</v>
      </c>
      <c r="L2106" s="16">
        <v>0</v>
      </c>
      <c r="M2106" s="16">
        <v>0</v>
      </c>
      <c r="N2106" s="16">
        <v>0</v>
      </c>
      <c r="O2106" s="16">
        <v>3</v>
      </c>
      <c r="P2106" s="13" t="str">
        <f t="shared" si="64"/>
        <v>P</v>
      </c>
      <c r="Q2106" s="13">
        <f>IFERROR(VLOOKUP($A2106, 'Fielding Data'!$A$1:$H$12056, 5, 0), 0)</f>
        <v>3</v>
      </c>
      <c r="R2106" s="13">
        <f>IFERROR(VLOOKUP($A2106, 'Fielding Data'!$A$1:$H$12056, 6, 0), 0)</f>
        <v>8</v>
      </c>
      <c r="S2106" s="13">
        <f>IFERROR(VLOOKUP($A2106, 'Fielding Data'!$A$1:$H$12056, 7, 0), 0)</f>
        <v>1</v>
      </c>
      <c r="T2106" s="13">
        <f>IFERROR(VLOOKUP($A2106, 'Fielding Data'!$A$1:$H$12056, 8, 0), 0)</f>
        <v>1</v>
      </c>
      <c r="U2106" s="13">
        <f>SUMIFS('Fielding Data'!E:E, 'Fielding Data'!$A:$A, $A2106)</f>
        <v>3</v>
      </c>
      <c r="V2106" s="13">
        <f>SUMIFS('Fielding Data'!F:F, 'Fielding Data'!$A:$A, $A2106)</f>
        <v>8</v>
      </c>
      <c r="W2106" s="13">
        <f>SUMIFS('Fielding Data'!G:G, 'Fielding Data'!$A:$A, $A2106)</f>
        <v>1</v>
      </c>
      <c r="X2106" s="13">
        <f>SUMIFS('Fielding Data'!H:H, 'Fielding Data'!$A:$A, $A2106)</f>
        <v>1</v>
      </c>
    </row>
    <row r="2107" spans="1:24" x14ac:dyDescent="0.3">
      <c r="A2107" s="13" t="str">
        <f t="shared" si="65"/>
        <v>ryanbr012011</v>
      </c>
      <c r="B2107" s="16" t="s">
        <v>845</v>
      </c>
      <c r="C2107" s="16">
        <v>2011</v>
      </c>
      <c r="D2107" s="16">
        <v>123</v>
      </c>
      <c r="E2107" s="16">
        <v>436</v>
      </c>
      <c r="F2107" s="16">
        <v>51</v>
      </c>
      <c r="G2107" s="16">
        <v>108</v>
      </c>
      <c r="H2107" s="16">
        <v>19</v>
      </c>
      <c r="I2107" s="16">
        <v>3</v>
      </c>
      <c r="J2107" s="16">
        <v>3</v>
      </c>
      <c r="K2107" s="16">
        <v>39</v>
      </c>
      <c r="L2107" s="16">
        <v>13</v>
      </c>
      <c r="M2107" s="16">
        <v>3</v>
      </c>
      <c r="N2107" s="16">
        <v>34</v>
      </c>
      <c r="O2107" s="16">
        <v>87</v>
      </c>
      <c r="P2107" s="13" t="str">
        <f t="shared" si="64"/>
        <v>SS</v>
      </c>
      <c r="Q2107" s="13">
        <f>IFERROR(VLOOKUP($A2107, 'Fielding Data'!$A$1:$H$12056, 5, 0), 0)</f>
        <v>186</v>
      </c>
      <c r="R2107" s="13">
        <f>IFERROR(VLOOKUP($A2107, 'Fielding Data'!$A$1:$H$12056, 6, 0), 0)</f>
        <v>371</v>
      </c>
      <c r="S2107" s="13">
        <f>IFERROR(VLOOKUP($A2107, 'Fielding Data'!$A$1:$H$12056, 7, 0), 0)</f>
        <v>15</v>
      </c>
      <c r="T2107" s="13">
        <f>IFERROR(VLOOKUP($A2107, 'Fielding Data'!$A$1:$H$12056, 8, 0), 0)</f>
        <v>79</v>
      </c>
      <c r="U2107" s="13">
        <f>SUMIFS('Fielding Data'!E:E, 'Fielding Data'!$A:$A, $A2107)</f>
        <v>186</v>
      </c>
      <c r="V2107" s="13">
        <f>SUMIFS('Fielding Data'!F:F, 'Fielding Data'!$A:$A, $A2107)</f>
        <v>371</v>
      </c>
      <c r="W2107" s="13">
        <f>SUMIFS('Fielding Data'!G:G, 'Fielding Data'!$A:$A, $A2107)</f>
        <v>15</v>
      </c>
      <c r="X2107" s="13">
        <f>SUMIFS('Fielding Data'!H:H, 'Fielding Data'!$A:$A, $A2107)</f>
        <v>79</v>
      </c>
    </row>
    <row r="2108" spans="1:24" x14ac:dyDescent="0.3">
      <c r="A2108" s="13" t="str">
        <f t="shared" si="65"/>
        <v>sabatcc012011</v>
      </c>
      <c r="B2108" s="16" t="s">
        <v>273</v>
      </c>
      <c r="C2108" s="16">
        <v>2011</v>
      </c>
      <c r="D2108" s="16">
        <v>33</v>
      </c>
      <c r="E2108" s="16">
        <v>3</v>
      </c>
      <c r="F2108" s="16">
        <v>0</v>
      </c>
      <c r="G2108" s="16">
        <v>0</v>
      </c>
      <c r="H2108" s="16">
        <v>0</v>
      </c>
      <c r="I2108" s="16">
        <v>0</v>
      </c>
      <c r="J2108" s="16">
        <v>0</v>
      </c>
      <c r="K2108" s="16">
        <v>0</v>
      </c>
      <c r="L2108" s="16">
        <v>0</v>
      </c>
      <c r="M2108" s="16">
        <v>0</v>
      </c>
      <c r="N2108" s="16">
        <v>0</v>
      </c>
      <c r="O2108" s="16">
        <v>1</v>
      </c>
      <c r="P2108" s="13" t="str">
        <f t="shared" si="64"/>
        <v>P</v>
      </c>
      <c r="Q2108" s="13">
        <f>IFERROR(VLOOKUP($A2108, 'Fielding Data'!$A$1:$H$12056, 5, 0), 0)</f>
        <v>3</v>
      </c>
      <c r="R2108" s="13">
        <f>IFERROR(VLOOKUP($A2108, 'Fielding Data'!$A$1:$H$12056, 6, 0), 0)</f>
        <v>21</v>
      </c>
      <c r="S2108" s="13">
        <f>IFERROR(VLOOKUP($A2108, 'Fielding Data'!$A$1:$H$12056, 7, 0), 0)</f>
        <v>3</v>
      </c>
      <c r="T2108" s="13">
        <f>IFERROR(VLOOKUP($A2108, 'Fielding Data'!$A$1:$H$12056, 8, 0), 0)</f>
        <v>2</v>
      </c>
      <c r="U2108" s="13">
        <f>SUMIFS('Fielding Data'!E:E, 'Fielding Data'!$A:$A, $A2108)</f>
        <v>3</v>
      </c>
      <c r="V2108" s="13">
        <f>SUMIFS('Fielding Data'!F:F, 'Fielding Data'!$A:$A, $A2108)</f>
        <v>21</v>
      </c>
      <c r="W2108" s="13">
        <f>SUMIFS('Fielding Data'!G:G, 'Fielding Data'!$A:$A, $A2108)</f>
        <v>3</v>
      </c>
      <c r="X2108" s="13">
        <f>SUMIFS('Fielding Data'!H:H, 'Fielding Data'!$A:$A, $A2108)</f>
        <v>2</v>
      </c>
    </row>
    <row r="2109" spans="1:24" x14ac:dyDescent="0.3">
      <c r="A2109" s="13" t="str">
        <f t="shared" si="65"/>
        <v>saitota012011</v>
      </c>
      <c r="B2109" s="16" t="s">
        <v>722</v>
      </c>
      <c r="C2109" s="16">
        <v>2011</v>
      </c>
      <c r="D2109" s="16">
        <v>30</v>
      </c>
      <c r="E2109" s="16">
        <v>0</v>
      </c>
      <c r="F2109" s="16">
        <v>0</v>
      </c>
      <c r="G2109" s="16">
        <v>0</v>
      </c>
      <c r="H2109" s="16">
        <v>0</v>
      </c>
      <c r="I2109" s="16">
        <v>0</v>
      </c>
      <c r="J2109" s="16">
        <v>0</v>
      </c>
      <c r="K2109" s="16">
        <v>0</v>
      </c>
      <c r="L2109" s="16">
        <v>0</v>
      </c>
      <c r="M2109" s="16">
        <v>0</v>
      </c>
      <c r="N2109" s="16">
        <v>0</v>
      </c>
      <c r="O2109" s="16">
        <v>0</v>
      </c>
      <c r="P2109" s="13" t="str">
        <f t="shared" si="64"/>
        <v>P</v>
      </c>
      <c r="Q2109" s="13">
        <f>IFERROR(VLOOKUP($A2109, 'Fielding Data'!$A$1:$H$12056, 5, 0), 0)</f>
        <v>0</v>
      </c>
      <c r="R2109" s="13">
        <f>IFERROR(VLOOKUP($A2109, 'Fielding Data'!$A$1:$H$12056, 6, 0), 0)</f>
        <v>2</v>
      </c>
      <c r="S2109" s="13">
        <f>IFERROR(VLOOKUP($A2109, 'Fielding Data'!$A$1:$H$12056, 7, 0), 0)</f>
        <v>0</v>
      </c>
      <c r="T2109" s="13">
        <f>IFERROR(VLOOKUP($A2109, 'Fielding Data'!$A$1:$H$12056, 8, 0), 0)</f>
        <v>0</v>
      </c>
      <c r="U2109" s="13">
        <f>SUMIFS('Fielding Data'!E:E, 'Fielding Data'!$A:$A, $A2109)</f>
        <v>0</v>
      </c>
      <c r="V2109" s="13">
        <f>SUMIFS('Fielding Data'!F:F, 'Fielding Data'!$A:$A, $A2109)</f>
        <v>2</v>
      </c>
      <c r="W2109" s="13">
        <f>SUMIFS('Fielding Data'!G:G, 'Fielding Data'!$A:$A, $A2109)</f>
        <v>0</v>
      </c>
      <c r="X2109" s="13">
        <f>SUMIFS('Fielding Data'!H:H, 'Fielding Data'!$A:$A, $A2109)</f>
        <v>0</v>
      </c>
    </row>
    <row r="2110" spans="1:24" x14ac:dyDescent="0.3">
      <c r="A2110" s="13" t="str">
        <f t="shared" si="65"/>
        <v>salasfe012011</v>
      </c>
      <c r="B2110" s="16" t="s">
        <v>1371</v>
      </c>
      <c r="C2110" s="16">
        <v>2011</v>
      </c>
      <c r="D2110" s="16">
        <v>68</v>
      </c>
      <c r="E2110" s="16">
        <v>1</v>
      </c>
      <c r="F2110" s="16">
        <v>0</v>
      </c>
      <c r="G2110" s="16">
        <v>0</v>
      </c>
      <c r="H2110" s="16">
        <v>0</v>
      </c>
      <c r="I2110" s="16">
        <v>0</v>
      </c>
      <c r="J2110" s="16">
        <v>0</v>
      </c>
      <c r="K2110" s="16">
        <v>0</v>
      </c>
      <c r="L2110" s="16">
        <v>0</v>
      </c>
      <c r="M2110" s="16">
        <v>0</v>
      </c>
      <c r="N2110" s="16">
        <v>0</v>
      </c>
      <c r="O2110" s="16">
        <v>0</v>
      </c>
      <c r="P2110" s="13" t="str">
        <f t="shared" si="64"/>
        <v>P</v>
      </c>
      <c r="Q2110" s="13">
        <f>IFERROR(VLOOKUP($A2110, 'Fielding Data'!$A$1:$H$12056, 5, 0), 0)</f>
        <v>5</v>
      </c>
      <c r="R2110" s="13">
        <f>IFERROR(VLOOKUP($A2110, 'Fielding Data'!$A$1:$H$12056, 6, 0), 0)</f>
        <v>8</v>
      </c>
      <c r="S2110" s="13">
        <f>IFERROR(VLOOKUP($A2110, 'Fielding Data'!$A$1:$H$12056, 7, 0), 0)</f>
        <v>0</v>
      </c>
      <c r="T2110" s="13">
        <f>IFERROR(VLOOKUP($A2110, 'Fielding Data'!$A$1:$H$12056, 8, 0), 0)</f>
        <v>1</v>
      </c>
      <c r="U2110" s="13">
        <f>SUMIFS('Fielding Data'!E:E, 'Fielding Data'!$A:$A, $A2110)</f>
        <v>5</v>
      </c>
      <c r="V2110" s="13">
        <f>SUMIFS('Fielding Data'!F:F, 'Fielding Data'!$A:$A, $A2110)</f>
        <v>8</v>
      </c>
      <c r="W2110" s="13">
        <f>SUMIFS('Fielding Data'!G:G, 'Fielding Data'!$A:$A, $A2110)</f>
        <v>0</v>
      </c>
      <c r="X2110" s="13">
        <f>SUMIFS('Fielding Data'!H:H, 'Fielding Data'!$A:$A, $A2110)</f>
        <v>1</v>
      </c>
    </row>
    <row r="2111" spans="1:24" x14ac:dyDescent="0.3">
      <c r="A2111" s="13" t="str">
        <f t="shared" si="65"/>
        <v>salech012011</v>
      </c>
      <c r="B2111" s="16" t="s">
        <v>1372</v>
      </c>
      <c r="C2111" s="16">
        <v>2011</v>
      </c>
      <c r="D2111" s="16">
        <v>58</v>
      </c>
      <c r="E2111" s="16">
        <v>0</v>
      </c>
      <c r="F2111" s="16">
        <v>0</v>
      </c>
      <c r="G2111" s="16">
        <v>0</v>
      </c>
      <c r="H2111" s="16">
        <v>0</v>
      </c>
      <c r="I2111" s="16">
        <v>0</v>
      </c>
      <c r="J2111" s="16">
        <v>0</v>
      </c>
      <c r="K2111" s="16">
        <v>0</v>
      </c>
      <c r="L2111" s="16">
        <v>0</v>
      </c>
      <c r="M2111" s="16">
        <v>0</v>
      </c>
      <c r="N2111" s="16">
        <v>0</v>
      </c>
      <c r="O2111" s="16">
        <v>0</v>
      </c>
      <c r="P2111" s="13" t="str">
        <f t="shared" si="64"/>
        <v>P</v>
      </c>
      <c r="Q2111" s="13">
        <f>IFERROR(VLOOKUP($A2111, 'Fielding Data'!$A$1:$H$12056, 5, 0), 0)</f>
        <v>5</v>
      </c>
      <c r="R2111" s="13">
        <f>IFERROR(VLOOKUP($A2111, 'Fielding Data'!$A$1:$H$12056, 6, 0), 0)</f>
        <v>15</v>
      </c>
      <c r="S2111" s="13">
        <f>IFERROR(VLOOKUP($A2111, 'Fielding Data'!$A$1:$H$12056, 7, 0), 0)</f>
        <v>0</v>
      </c>
      <c r="T2111" s="13">
        <f>IFERROR(VLOOKUP($A2111, 'Fielding Data'!$A$1:$H$12056, 8, 0), 0)</f>
        <v>0</v>
      </c>
      <c r="U2111" s="13">
        <f>SUMIFS('Fielding Data'!E:E, 'Fielding Data'!$A:$A, $A2111)</f>
        <v>5</v>
      </c>
      <c r="V2111" s="13">
        <f>SUMIFS('Fielding Data'!F:F, 'Fielding Data'!$A:$A, $A2111)</f>
        <v>15</v>
      </c>
      <c r="W2111" s="13">
        <f>SUMIFS('Fielding Data'!G:G, 'Fielding Data'!$A:$A, $A2111)</f>
        <v>0</v>
      </c>
      <c r="X2111" s="13">
        <f>SUMIFS('Fielding Data'!H:H, 'Fielding Data'!$A:$A, $A2111)</f>
        <v>0</v>
      </c>
    </row>
    <row r="2112" spans="1:24" x14ac:dyDescent="0.3">
      <c r="A2112" s="13" t="str">
        <f t="shared" si="65"/>
        <v>saltaja012011</v>
      </c>
      <c r="B2112" s="16" t="s">
        <v>846</v>
      </c>
      <c r="C2112" s="16">
        <v>2011</v>
      </c>
      <c r="D2112" s="16">
        <v>103</v>
      </c>
      <c r="E2112" s="16">
        <v>358</v>
      </c>
      <c r="F2112" s="16">
        <v>52</v>
      </c>
      <c r="G2112" s="16">
        <v>84</v>
      </c>
      <c r="H2112" s="16">
        <v>23</v>
      </c>
      <c r="I2112" s="16">
        <v>3</v>
      </c>
      <c r="J2112" s="16">
        <v>16</v>
      </c>
      <c r="K2112" s="16">
        <v>56</v>
      </c>
      <c r="L2112" s="16">
        <v>1</v>
      </c>
      <c r="M2112" s="16">
        <v>0</v>
      </c>
      <c r="N2112" s="16">
        <v>24</v>
      </c>
      <c r="O2112" s="16">
        <v>119</v>
      </c>
      <c r="P2112" s="13" t="str">
        <f t="shared" si="64"/>
        <v>C</v>
      </c>
      <c r="Q2112" s="13">
        <f>IFERROR(VLOOKUP($A2112, 'Fielding Data'!$A$1:$H$12056, 5, 0), 0)</f>
        <v>678</v>
      </c>
      <c r="R2112" s="13">
        <f>IFERROR(VLOOKUP($A2112, 'Fielding Data'!$A$1:$H$12056, 6, 0), 0)</f>
        <v>56</v>
      </c>
      <c r="S2112" s="13">
        <f>IFERROR(VLOOKUP($A2112, 'Fielding Data'!$A$1:$H$12056, 7, 0), 0)</f>
        <v>6</v>
      </c>
      <c r="T2112" s="13">
        <f>IFERROR(VLOOKUP($A2112, 'Fielding Data'!$A$1:$H$12056, 8, 0), 0)</f>
        <v>3</v>
      </c>
      <c r="U2112" s="13">
        <f>SUMIFS('Fielding Data'!E:E, 'Fielding Data'!$A:$A, $A2112)</f>
        <v>678</v>
      </c>
      <c r="V2112" s="13">
        <f>SUMIFS('Fielding Data'!F:F, 'Fielding Data'!$A:$A, $A2112)</f>
        <v>56</v>
      </c>
      <c r="W2112" s="13">
        <f>SUMIFS('Fielding Data'!G:G, 'Fielding Data'!$A:$A, $A2112)</f>
        <v>6</v>
      </c>
      <c r="X2112" s="13">
        <f>SUMIFS('Fielding Data'!H:H, 'Fielding Data'!$A:$A, $A2112)</f>
        <v>3</v>
      </c>
    </row>
    <row r="2113" spans="1:24" x14ac:dyDescent="0.3">
      <c r="A2113" s="13" t="str">
        <f t="shared" si="65"/>
        <v>samarje012011</v>
      </c>
      <c r="B2113" s="16" t="s">
        <v>1005</v>
      </c>
      <c r="C2113" s="16">
        <v>2011</v>
      </c>
      <c r="D2113" s="16">
        <v>75</v>
      </c>
      <c r="E2113" s="16">
        <v>4</v>
      </c>
      <c r="F2113" s="16">
        <v>0</v>
      </c>
      <c r="G2113" s="16">
        <v>0</v>
      </c>
      <c r="H2113" s="16">
        <v>0</v>
      </c>
      <c r="I2113" s="16">
        <v>0</v>
      </c>
      <c r="J2113" s="16">
        <v>0</v>
      </c>
      <c r="K2113" s="16">
        <v>0</v>
      </c>
      <c r="L2113" s="16">
        <v>0</v>
      </c>
      <c r="M2113" s="16">
        <v>0</v>
      </c>
      <c r="N2113" s="16">
        <v>0</v>
      </c>
      <c r="O2113" s="16">
        <v>3</v>
      </c>
      <c r="P2113" s="13" t="str">
        <f t="shared" si="64"/>
        <v>P</v>
      </c>
      <c r="Q2113" s="13">
        <f>IFERROR(VLOOKUP($A2113, 'Fielding Data'!$A$1:$H$12056, 5, 0), 0)</f>
        <v>2</v>
      </c>
      <c r="R2113" s="13">
        <f>IFERROR(VLOOKUP($A2113, 'Fielding Data'!$A$1:$H$12056, 6, 0), 0)</f>
        <v>12</v>
      </c>
      <c r="S2113" s="13">
        <f>IFERROR(VLOOKUP($A2113, 'Fielding Data'!$A$1:$H$12056, 7, 0), 0)</f>
        <v>1</v>
      </c>
      <c r="T2113" s="13">
        <f>IFERROR(VLOOKUP($A2113, 'Fielding Data'!$A$1:$H$12056, 8, 0), 0)</f>
        <v>1</v>
      </c>
      <c r="U2113" s="13">
        <f>SUMIFS('Fielding Data'!E:E, 'Fielding Data'!$A:$A, $A2113)</f>
        <v>2</v>
      </c>
      <c r="V2113" s="13">
        <f>SUMIFS('Fielding Data'!F:F, 'Fielding Data'!$A:$A, $A2113)</f>
        <v>12</v>
      </c>
      <c r="W2113" s="13">
        <f>SUMIFS('Fielding Data'!G:G, 'Fielding Data'!$A:$A, $A2113)</f>
        <v>1</v>
      </c>
      <c r="X2113" s="13">
        <f>SUMIFS('Fielding Data'!H:H, 'Fielding Data'!$A:$A, $A2113)</f>
        <v>1</v>
      </c>
    </row>
    <row r="2114" spans="1:24" x14ac:dyDescent="0.3">
      <c r="A2114" s="13" t="str">
        <f t="shared" si="65"/>
        <v>sanabal012011</v>
      </c>
      <c r="B2114" s="16" t="s">
        <v>1373</v>
      </c>
      <c r="C2114" s="16">
        <v>2011</v>
      </c>
      <c r="D2114" s="16">
        <v>3</v>
      </c>
      <c r="E2114" s="16">
        <v>3</v>
      </c>
      <c r="F2114" s="16">
        <v>0</v>
      </c>
      <c r="G2114" s="16">
        <v>0</v>
      </c>
      <c r="H2114" s="16">
        <v>0</v>
      </c>
      <c r="I2114" s="16">
        <v>0</v>
      </c>
      <c r="J2114" s="16">
        <v>0</v>
      </c>
      <c r="K2114" s="16">
        <v>0</v>
      </c>
      <c r="L2114" s="16">
        <v>0</v>
      </c>
      <c r="M2114" s="16">
        <v>0</v>
      </c>
      <c r="N2114" s="16">
        <v>0</v>
      </c>
      <c r="O2114" s="16">
        <v>3</v>
      </c>
      <c r="P2114" s="13" t="str">
        <f t="shared" ref="P2114:P2177" si="66">IFERROR(VLOOKUP($A2114, Fielding, 4, 0), "Other")</f>
        <v>P</v>
      </c>
      <c r="Q2114" s="13">
        <f>IFERROR(VLOOKUP($A2114, 'Fielding Data'!$A$1:$H$12056, 5, 0), 0)</f>
        <v>0</v>
      </c>
      <c r="R2114" s="13">
        <f>IFERROR(VLOOKUP($A2114, 'Fielding Data'!$A$1:$H$12056, 6, 0), 0)</f>
        <v>1</v>
      </c>
      <c r="S2114" s="13">
        <f>IFERROR(VLOOKUP($A2114, 'Fielding Data'!$A$1:$H$12056, 7, 0), 0)</f>
        <v>0</v>
      </c>
      <c r="T2114" s="13">
        <f>IFERROR(VLOOKUP($A2114, 'Fielding Data'!$A$1:$H$12056, 8, 0), 0)</f>
        <v>0</v>
      </c>
      <c r="U2114" s="13">
        <f>SUMIFS('Fielding Data'!E:E, 'Fielding Data'!$A:$A, $A2114)</f>
        <v>0</v>
      </c>
      <c r="V2114" s="13">
        <f>SUMIFS('Fielding Data'!F:F, 'Fielding Data'!$A:$A, $A2114)</f>
        <v>1</v>
      </c>
      <c r="W2114" s="13">
        <f>SUMIFS('Fielding Data'!G:G, 'Fielding Data'!$A:$A, $A2114)</f>
        <v>0</v>
      </c>
      <c r="X2114" s="13">
        <f>SUMIFS('Fielding Data'!H:H, 'Fielding Data'!$A:$A, $A2114)</f>
        <v>0</v>
      </c>
    </row>
    <row r="2115" spans="1:24" x14ac:dyDescent="0.3">
      <c r="A2115" s="13" t="str">
        <f t="shared" ref="A2115:A2178" si="67">B2115&amp;C2115</f>
        <v>sanchan012011</v>
      </c>
      <c r="B2115" s="16" t="s">
        <v>724</v>
      </c>
      <c r="C2115" s="16">
        <v>2011</v>
      </c>
      <c r="D2115" s="16">
        <v>32</v>
      </c>
      <c r="E2115" s="16">
        <v>57</v>
      </c>
      <c r="F2115" s="16">
        <v>1</v>
      </c>
      <c r="G2115" s="16">
        <v>7</v>
      </c>
      <c r="H2115" s="16">
        <v>0</v>
      </c>
      <c r="I2115" s="16">
        <v>0</v>
      </c>
      <c r="J2115" s="16">
        <v>0</v>
      </c>
      <c r="K2115" s="16">
        <v>3</v>
      </c>
      <c r="L2115" s="16">
        <v>0</v>
      </c>
      <c r="M2115" s="16">
        <v>0</v>
      </c>
      <c r="N2115" s="16">
        <v>4</v>
      </c>
      <c r="O2115" s="16">
        <v>23</v>
      </c>
      <c r="P2115" s="13" t="str">
        <f t="shared" si="66"/>
        <v>P</v>
      </c>
      <c r="Q2115" s="13">
        <f>IFERROR(VLOOKUP($A2115, 'Fielding Data'!$A$1:$H$12056, 5, 0), 0)</f>
        <v>18</v>
      </c>
      <c r="R2115" s="13">
        <f>IFERROR(VLOOKUP($A2115, 'Fielding Data'!$A$1:$H$12056, 6, 0), 0)</f>
        <v>26</v>
      </c>
      <c r="S2115" s="13">
        <f>IFERROR(VLOOKUP($A2115, 'Fielding Data'!$A$1:$H$12056, 7, 0), 0)</f>
        <v>1</v>
      </c>
      <c r="T2115" s="13">
        <f>IFERROR(VLOOKUP($A2115, 'Fielding Data'!$A$1:$H$12056, 8, 0), 0)</f>
        <v>1</v>
      </c>
      <c r="U2115" s="13">
        <f>SUMIFS('Fielding Data'!E:E, 'Fielding Data'!$A:$A, $A2115)</f>
        <v>18</v>
      </c>
      <c r="V2115" s="13">
        <f>SUMIFS('Fielding Data'!F:F, 'Fielding Data'!$A:$A, $A2115)</f>
        <v>26</v>
      </c>
      <c r="W2115" s="13">
        <f>SUMIFS('Fielding Data'!G:G, 'Fielding Data'!$A:$A, $A2115)</f>
        <v>1</v>
      </c>
      <c r="X2115" s="13">
        <f>SUMIFS('Fielding Data'!H:H, 'Fielding Data'!$A:$A, $A2115)</f>
        <v>1</v>
      </c>
    </row>
    <row r="2116" spans="1:24" x14ac:dyDescent="0.3">
      <c r="A2116" s="13" t="str">
        <f t="shared" si="67"/>
        <v>sanchan022011</v>
      </c>
      <c r="B2116" s="16" t="s">
        <v>725</v>
      </c>
      <c r="C2116" s="16">
        <v>2011</v>
      </c>
      <c r="D2116" s="16">
        <v>110</v>
      </c>
      <c r="E2116" s="16">
        <v>288</v>
      </c>
      <c r="F2116" s="16">
        <v>35</v>
      </c>
      <c r="G2116" s="16">
        <v>69</v>
      </c>
      <c r="H2116" s="16">
        <v>10</v>
      </c>
      <c r="I2116" s="16">
        <v>0</v>
      </c>
      <c r="J2116" s="16">
        <v>1</v>
      </c>
      <c r="K2116" s="16">
        <v>28</v>
      </c>
      <c r="L2116" s="16">
        <v>3</v>
      </c>
      <c r="M2116" s="16">
        <v>0</v>
      </c>
      <c r="N2116" s="16">
        <v>27</v>
      </c>
      <c r="O2116" s="16">
        <v>44</v>
      </c>
      <c r="P2116" s="13" t="str">
        <f t="shared" si="66"/>
        <v>2B</v>
      </c>
      <c r="Q2116" s="13">
        <f>IFERROR(VLOOKUP($A2116, 'Fielding Data'!$A$1:$H$12056, 5, 0), 0)</f>
        <v>31</v>
      </c>
      <c r="R2116" s="13">
        <f>IFERROR(VLOOKUP($A2116, 'Fielding Data'!$A$1:$H$12056, 6, 0), 0)</f>
        <v>48</v>
      </c>
      <c r="S2116" s="13">
        <f>IFERROR(VLOOKUP($A2116, 'Fielding Data'!$A$1:$H$12056, 7, 0), 0)</f>
        <v>0</v>
      </c>
      <c r="T2116" s="13">
        <f>IFERROR(VLOOKUP($A2116, 'Fielding Data'!$A$1:$H$12056, 8, 0), 0)</f>
        <v>20</v>
      </c>
      <c r="U2116" s="13">
        <f>SUMIFS('Fielding Data'!E:E, 'Fielding Data'!$A:$A, $A2116)</f>
        <v>93</v>
      </c>
      <c r="V2116" s="13">
        <f>SUMIFS('Fielding Data'!F:F, 'Fielding Data'!$A:$A, $A2116)</f>
        <v>193</v>
      </c>
      <c r="W2116" s="13">
        <f>SUMIFS('Fielding Data'!G:G, 'Fielding Data'!$A:$A, $A2116)</f>
        <v>7</v>
      </c>
      <c r="X2116" s="13">
        <f>SUMIFS('Fielding Data'!H:H, 'Fielding Data'!$A:$A, $A2116)</f>
        <v>44</v>
      </c>
    </row>
    <row r="2117" spans="1:24" x14ac:dyDescent="0.3">
      <c r="A2117" s="13" t="str">
        <f t="shared" si="67"/>
        <v>sanchbr012011</v>
      </c>
      <c r="B2117" s="16" t="s">
        <v>726</v>
      </c>
      <c r="C2117" s="16">
        <v>2011</v>
      </c>
      <c r="D2117" s="16">
        <v>39</v>
      </c>
      <c r="E2117" s="16">
        <v>5</v>
      </c>
      <c r="F2117" s="16">
        <v>0</v>
      </c>
      <c r="G2117" s="16">
        <v>1</v>
      </c>
      <c r="H2117" s="16">
        <v>0</v>
      </c>
      <c r="I2117" s="16">
        <v>0</v>
      </c>
      <c r="J2117" s="16">
        <v>0</v>
      </c>
      <c r="K2117" s="16">
        <v>0</v>
      </c>
      <c r="L2117" s="16">
        <v>0</v>
      </c>
      <c r="M2117" s="16">
        <v>0</v>
      </c>
      <c r="N2117" s="16">
        <v>0</v>
      </c>
      <c r="O2117" s="16">
        <v>2</v>
      </c>
      <c r="P2117" s="13" t="str">
        <f t="shared" si="66"/>
        <v>P</v>
      </c>
      <c r="Q2117" s="13">
        <f>IFERROR(VLOOKUP($A2117, 'Fielding Data'!$A$1:$H$12056, 5, 0), 0)</f>
        <v>3</v>
      </c>
      <c r="R2117" s="13">
        <f>IFERROR(VLOOKUP($A2117, 'Fielding Data'!$A$1:$H$12056, 6, 0), 0)</f>
        <v>3</v>
      </c>
      <c r="S2117" s="13">
        <f>IFERROR(VLOOKUP($A2117, 'Fielding Data'!$A$1:$H$12056, 7, 0), 0)</f>
        <v>0</v>
      </c>
      <c r="T2117" s="13">
        <f>IFERROR(VLOOKUP($A2117, 'Fielding Data'!$A$1:$H$12056, 8, 0), 0)</f>
        <v>0</v>
      </c>
      <c r="U2117" s="13">
        <f>SUMIFS('Fielding Data'!E:E, 'Fielding Data'!$A:$A, $A2117)</f>
        <v>3</v>
      </c>
      <c r="V2117" s="13">
        <f>SUMIFS('Fielding Data'!F:F, 'Fielding Data'!$A:$A, $A2117)</f>
        <v>3</v>
      </c>
      <c r="W2117" s="13">
        <f>SUMIFS('Fielding Data'!G:G, 'Fielding Data'!$A:$A, $A2117)</f>
        <v>0</v>
      </c>
      <c r="X2117" s="13">
        <f>SUMIFS('Fielding Data'!H:H, 'Fielding Data'!$A:$A, $A2117)</f>
        <v>0</v>
      </c>
    </row>
    <row r="2118" spans="1:24" x14ac:dyDescent="0.3">
      <c r="A2118" s="13" t="str">
        <f t="shared" si="67"/>
        <v>sanched012011</v>
      </c>
      <c r="B2118" s="16" t="s">
        <v>1603</v>
      </c>
      <c r="C2118" s="16">
        <v>2011</v>
      </c>
      <c r="D2118" s="16">
        <v>26</v>
      </c>
      <c r="E2118" s="16">
        <v>2</v>
      </c>
      <c r="F2118" s="16">
        <v>0</v>
      </c>
      <c r="G2118" s="16">
        <v>0</v>
      </c>
      <c r="H2118" s="16">
        <v>0</v>
      </c>
      <c r="I2118" s="16">
        <v>0</v>
      </c>
      <c r="J2118" s="16">
        <v>0</v>
      </c>
      <c r="K2118" s="16">
        <v>0</v>
      </c>
      <c r="L2118" s="16">
        <v>0</v>
      </c>
      <c r="M2118" s="16">
        <v>0</v>
      </c>
      <c r="N2118" s="16">
        <v>0</v>
      </c>
      <c r="O2118" s="16">
        <v>1</v>
      </c>
      <c r="P2118" s="13" t="str">
        <f t="shared" si="66"/>
        <v>P</v>
      </c>
      <c r="Q2118" s="13">
        <f>IFERROR(VLOOKUP($A2118, 'Fielding Data'!$A$1:$H$12056, 5, 0), 0)</f>
        <v>2</v>
      </c>
      <c r="R2118" s="13">
        <f>IFERROR(VLOOKUP($A2118, 'Fielding Data'!$A$1:$H$12056, 6, 0), 0)</f>
        <v>1</v>
      </c>
      <c r="S2118" s="13">
        <f>IFERROR(VLOOKUP($A2118, 'Fielding Data'!$A$1:$H$12056, 7, 0), 0)</f>
        <v>0</v>
      </c>
      <c r="T2118" s="13">
        <f>IFERROR(VLOOKUP($A2118, 'Fielding Data'!$A$1:$H$12056, 8, 0), 0)</f>
        <v>0</v>
      </c>
      <c r="U2118" s="13">
        <f>SUMIFS('Fielding Data'!E:E, 'Fielding Data'!$A:$A, $A2118)</f>
        <v>2</v>
      </c>
      <c r="V2118" s="13">
        <f>SUMIFS('Fielding Data'!F:F, 'Fielding Data'!$A:$A, $A2118)</f>
        <v>1</v>
      </c>
      <c r="W2118" s="13">
        <f>SUMIFS('Fielding Data'!G:G, 'Fielding Data'!$A:$A, $A2118)</f>
        <v>0</v>
      </c>
      <c r="X2118" s="13">
        <f>SUMIFS('Fielding Data'!H:H, 'Fielding Data'!$A:$A, $A2118)</f>
        <v>0</v>
      </c>
    </row>
    <row r="2119" spans="1:24" x14ac:dyDescent="0.3">
      <c r="A2119" s="13" t="str">
        <f t="shared" si="67"/>
        <v>sanchfr012011</v>
      </c>
      <c r="B2119" s="16" t="s">
        <v>334</v>
      </c>
      <c r="C2119" s="16">
        <v>2011</v>
      </c>
      <c r="D2119" s="16">
        <v>60</v>
      </c>
      <c r="E2119" s="16">
        <v>239</v>
      </c>
      <c r="F2119" s="16">
        <v>21</v>
      </c>
      <c r="G2119" s="16">
        <v>69</v>
      </c>
      <c r="H2119" s="16">
        <v>15</v>
      </c>
      <c r="I2119" s="16">
        <v>1</v>
      </c>
      <c r="J2119" s="16">
        <v>3</v>
      </c>
      <c r="K2119" s="16">
        <v>24</v>
      </c>
      <c r="L2119" s="16">
        <v>0</v>
      </c>
      <c r="M2119" s="16">
        <v>1</v>
      </c>
      <c r="N2119" s="16">
        <v>13</v>
      </c>
      <c r="O2119" s="16">
        <v>35</v>
      </c>
      <c r="P2119" s="13" t="str">
        <f t="shared" si="66"/>
        <v>2B</v>
      </c>
      <c r="Q2119" s="13">
        <f>IFERROR(VLOOKUP($A2119, 'Fielding Data'!$A$1:$H$12056, 5, 0), 0)</f>
        <v>105</v>
      </c>
      <c r="R2119" s="13">
        <f>IFERROR(VLOOKUP($A2119, 'Fielding Data'!$A$1:$H$12056, 6, 0), 0)</f>
        <v>136</v>
      </c>
      <c r="S2119" s="13">
        <f>IFERROR(VLOOKUP($A2119, 'Fielding Data'!$A$1:$H$12056, 7, 0), 0)</f>
        <v>3</v>
      </c>
      <c r="T2119" s="13">
        <f>IFERROR(VLOOKUP($A2119, 'Fielding Data'!$A$1:$H$12056, 8, 0), 0)</f>
        <v>30</v>
      </c>
      <c r="U2119" s="13">
        <f>SUMIFS('Fielding Data'!E:E, 'Fielding Data'!$A:$A, $A2119)</f>
        <v>105</v>
      </c>
      <c r="V2119" s="13">
        <f>SUMIFS('Fielding Data'!F:F, 'Fielding Data'!$A:$A, $A2119)</f>
        <v>136</v>
      </c>
      <c r="W2119" s="13">
        <f>SUMIFS('Fielding Data'!G:G, 'Fielding Data'!$A:$A, $A2119)</f>
        <v>3</v>
      </c>
      <c r="X2119" s="13">
        <f>SUMIFS('Fielding Data'!H:H, 'Fielding Data'!$A:$A, $A2119)</f>
        <v>30</v>
      </c>
    </row>
    <row r="2120" spans="1:24" x14ac:dyDescent="0.3">
      <c r="A2120" s="13" t="str">
        <f t="shared" si="67"/>
        <v>sanchga012011</v>
      </c>
      <c r="B2120" s="16" t="s">
        <v>1006</v>
      </c>
      <c r="C2120" s="16">
        <v>2011</v>
      </c>
      <c r="D2120" s="16">
        <v>159</v>
      </c>
      <c r="E2120" s="16">
        <v>572</v>
      </c>
      <c r="F2120" s="16">
        <v>72</v>
      </c>
      <c r="G2120" s="16">
        <v>152</v>
      </c>
      <c r="H2120" s="16">
        <v>35</v>
      </c>
      <c r="I2120" s="16">
        <v>0</v>
      </c>
      <c r="J2120" s="16">
        <v>19</v>
      </c>
      <c r="K2120" s="16">
        <v>78</v>
      </c>
      <c r="L2120" s="16">
        <v>3</v>
      </c>
      <c r="M2120" s="16">
        <v>1</v>
      </c>
      <c r="N2120" s="16">
        <v>74</v>
      </c>
      <c r="O2120" s="16">
        <v>97</v>
      </c>
      <c r="P2120" s="13" t="str">
        <f t="shared" si="66"/>
        <v>1B</v>
      </c>
      <c r="Q2120" s="13">
        <f>IFERROR(VLOOKUP($A2120, 'Fielding Data'!$A$1:$H$12056, 5, 0), 0)</f>
        <v>1262</v>
      </c>
      <c r="R2120" s="13">
        <f>IFERROR(VLOOKUP($A2120, 'Fielding Data'!$A$1:$H$12056, 6, 0), 0)</f>
        <v>101</v>
      </c>
      <c r="S2120" s="13">
        <f>IFERROR(VLOOKUP($A2120, 'Fielding Data'!$A$1:$H$12056, 7, 0), 0)</f>
        <v>5</v>
      </c>
      <c r="T2120" s="13">
        <f>IFERROR(VLOOKUP($A2120, 'Fielding Data'!$A$1:$H$12056, 8, 0), 0)</f>
        <v>109</v>
      </c>
      <c r="U2120" s="13">
        <f>SUMIFS('Fielding Data'!E:E, 'Fielding Data'!$A:$A, $A2120)</f>
        <v>1262</v>
      </c>
      <c r="V2120" s="13">
        <f>SUMIFS('Fielding Data'!F:F, 'Fielding Data'!$A:$A, $A2120)</f>
        <v>101</v>
      </c>
      <c r="W2120" s="13">
        <f>SUMIFS('Fielding Data'!G:G, 'Fielding Data'!$A:$A, $A2120)</f>
        <v>5</v>
      </c>
      <c r="X2120" s="13">
        <f>SUMIFS('Fielding Data'!H:H, 'Fielding Data'!$A:$A, $A2120)</f>
        <v>109</v>
      </c>
    </row>
    <row r="2121" spans="1:24" x14ac:dyDescent="0.3">
      <c r="A2121" s="13" t="str">
        <f t="shared" si="67"/>
        <v>sanchhe012011</v>
      </c>
      <c r="B2121" s="16" t="s">
        <v>1604</v>
      </c>
      <c r="C2121" s="16">
        <v>2011</v>
      </c>
      <c r="D2121" s="16">
        <v>13</v>
      </c>
      <c r="E2121" s="16">
        <v>31</v>
      </c>
      <c r="F2121" s="16">
        <v>0</v>
      </c>
      <c r="G2121" s="16">
        <v>8</v>
      </c>
      <c r="H2121" s="16">
        <v>2</v>
      </c>
      <c r="I2121" s="16">
        <v>0</v>
      </c>
      <c r="J2121" s="16">
        <v>0</v>
      </c>
      <c r="K2121" s="16">
        <v>1</v>
      </c>
      <c r="L2121" s="16">
        <v>0</v>
      </c>
      <c r="M2121" s="16">
        <v>0</v>
      </c>
      <c r="N2121" s="16">
        <v>3</v>
      </c>
      <c r="O2121" s="16">
        <v>6</v>
      </c>
      <c r="P2121" s="13" t="str">
        <f t="shared" si="66"/>
        <v>C</v>
      </c>
      <c r="Q2121" s="13">
        <f>IFERROR(VLOOKUP($A2121, 'Fielding Data'!$A$1:$H$12056, 5, 0), 0)</f>
        <v>51</v>
      </c>
      <c r="R2121" s="13">
        <f>IFERROR(VLOOKUP($A2121, 'Fielding Data'!$A$1:$H$12056, 6, 0), 0)</f>
        <v>3</v>
      </c>
      <c r="S2121" s="13">
        <f>IFERROR(VLOOKUP($A2121, 'Fielding Data'!$A$1:$H$12056, 7, 0), 0)</f>
        <v>0</v>
      </c>
      <c r="T2121" s="13">
        <f>IFERROR(VLOOKUP($A2121, 'Fielding Data'!$A$1:$H$12056, 8, 0), 0)</f>
        <v>1</v>
      </c>
      <c r="U2121" s="13">
        <f>SUMIFS('Fielding Data'!E:E, 'Fielding Data'!$A:$A, $A2121)</f>
        <v>51</v>
      </c>
      <c r="V2121" s="13">
        <f>SUMIFS('Fielding Data'!F:F, 'Fielding Data'!$A:$A, $A2121)</f>
        <v>3</v>
      </c>
      <c r="W2121" s="13">
        <f>SUMIFS('Fielding Data'!G:G, 'Fielding Data'!$A:$A, $A2121)</f>
        <v>0</v>
      </c>
      <c r="X2121" s="13">
        <f>SUMIFS('Fielding Data'!H:H, 'Fielding Data'!$A:$A, $A2121)</f>
        <v>1</v>
      </c>
    </row>
    <row r="2122" spans="1:24" x14ac:dyDescent="0.3">
      <c r="A2122" s="13" t="str">
        <f t="shared" si="67"/>
        <v>sanchjo012011</v>
      </c>
      <c r="B2122" s="16" t="s">
        <v>727</v>
      </c>
      <c r="C2122" s="16">
        <v>2011</v>
      </c>
      <c r="D2122" s="16">
        <v>19</v>
      </c>
      <c r="E2122" s="16">
        <v>29</v>
      </c>
      <c r="F2122" s="16">
        <v>2</v>
      </c>
      <c r="G2122" s="16">
        <v>6</v>
      </c>
      <c r="H2122" s="16">
        <v>4</v>
      </c>
      <c r="I2122" s="16">
        <v>0</v>
      </c>
      <c r="J2122" s="16">
        <v>0</v>
      </c>
      <c r="K2122" s="16">
        <v>1</v>
      </c>
      <c r="L2122" s="16">
        <v>0</v>
      </c>
      <c r="M2122" s="16">
        <v>0</v>
      </c>
      <c r="N2122" s="16">
        <v>1</v>
      </c>
      <c r="O2122" s="16">
        <v>12</v>
      </c>
      <c r="P2122" s="13" t="str">
        <f t="shared" si="66"/>
        <v>P</v>
      </c>
      <c r="Q2122" s="13">
        <f>IFERROR(VLOOKUP($A2122, 'Fielding Data'!$A$1:$H$12056, 5, 0), 0)</f>
        <v>5</v>
      </c>
      <c r="R2122" s="13">
        <f>IFERROR(VLOOKUP($A2122, 'Fielding Data'!$A$1:$H$12056, 6, 0), 0)</f>
        <v>14</v>
      </c>
      <c r="S2122" s="13">
        <f>IFERROR(VLOOKUP($A2122, 'Fielding Data'!$A$1:$H$12056, 7, 0), 0)</f>
        <v>2</v>
      </c>
      <c r="T2122" s="13">
        <f>IFERROR(VLOOKUP($A2122, 'Fielding Data'!$A$1:$H$12056, 8, 0), 0)</f>
        <v>1</v>
      </c>
      <c r="U2122" s="13">
        <f>SUMIFS('Fielding Data'!E:E, 'Fielding Data'!$A:$A, $A2122)</f>
        <v>5</v>
      </c>
      <c r="V2122" s="13">
        <f>SUMIFS('Fielding Data'!F:F, 'Fielding Data'!$A:$A, $A2122)</f>
        <v>14</v>
      </c>
      <c r="W2122" s="13">
        <f>SUMIFS('Fielding Data'!G:G, 'Fielding Data'!$A:$A, $A2122)</f>
        <v>2</v>
      </c>
      <c r="X2122" s="13">
        <f>SUMIFS('Fielding Data'!H:H, 'Fielding Data'!$A:$A, $A2122)</f>
        <v>1</v>
      </c>
    </row>
    <row r="2123" spans="1:24" x14ac:dyDescent="0.3">
      <c r="A2123" s="13" t="str">
        <f t="shared" si="67"/>
        <v>sandopa012011</v>
      </c>
      <c r="B2123" s="16" t="s">
        <v>1007</v>
      </c>
      <c r="C2123" s="16">
        <v>2011</v>
      </c>
      <c r="D2123" s="16">
        <v>117</v>
      </c>
      <c r="E2123" s="16">
        <v>426</v>
      </c>
      <c r="F2123" s="16">
        <v>55</v>
      </c>
      <c r="G2123" s="16">
        <v>134</v>
      </c>
      <c r="H2123" s="16">
        <v>26</v>
      </c>
      <c r="I2123" s="16">
        <v>3</v>
      </c>
      <c r="J2123" s="16">
        <v>23</v>
      </c>
      <c r="K2123" s="16">
        <v>70</v>
      </c>
      <c r="L2123" s="16">
        <v>2</v>
      </c>
      <c r="M2123" s="16">
        <v>4</v>
      </c>
      <c r="N2123" s="16">
        <v>32</v>
      </c>
      <c r="O2123" s="16">
        <v>63</v>
      </c>
      <c r="P2123" s="13" t="str">
        <f t="shared" si="66"/>
        <v>1B</v>
      </c>
      <c r="Q2123" s="13">
        <f>IFERROR(VLOOKUP($A2123, 'Fielding Data'!$A$1:$H$12056, 5, 0), 0)</f>
        <v>54</v>
      </c>
      <c r="R2123" s="13">
        <f>IFERROR(VLOOKUP($A2123, 'Fielding Data'!$A$1:$H$12056, 6, 0), 0)</f>
        <v>6</v>
      </c>
      <c r="S2123" s="13">
        <f>IFERROR(VLOOKUP($A2123, 'Fielding Data'!$A$1:$H$12056, 7, 0), 0)</f>
        <v>0</v>
      </c>
      <c r="T2123" s="13">
        <f>IFERROR(VLOOKUP($A2123, 'Fielding Data'!$A$1:$H$12056, 8, 0), 0)</f>
        <v>3</v>
      </c>
      <c r="U2123" s="13">
        <f>SUMIFS('Fielding Data'!E:E, 'Fielding Data'!$A:$A, $A2123)</f>
        <v>125</v>
      </c>
      <c r="V2123" s="13">
        <f>SUMIFS('Fielding Data'!F:F, 'Fielding Data'!$A:$A, $A2123)</f>
        <v>220</v>
      </c>
      <c r="W2123" s="13">
        <f>SUMIFS('Fielding Data'!G:G, 'Fielding Data'!$A:$A, $A2123)</f>
        <v>10</v>
      </c>
      <c r="X2123" s="13">
        <f>SUMIFS('Fielding Data'!H:H, 'Fielding Data'!$A:$A, $A2123)</f>
        <v>19</v>
      </c>
    </row>
    <row r="2124" spans="1:24" x14ac:dyDescent="0.3">
      <c r="A2124" s="13" t="str">
        <f t="shared" si="67"/>
        <v>sandsje012011</v>
      </c>
      <c r="B2124" s="16" t="s">
        <v>1605</v>
      </c>
      <c r="C2124" s="16">
        <v>2011</v>
      </c>
      <c r="D2124" s="16">
        <v>61</v>
      </c>
      <c r="E2124" s="16">
        <v>198</v>
      </c>
      <c r="F2124" s="16">
        <v>20</v>
      </c>
      <c r="G2124" s="16">
        <v>50</v>
      </c>
      <c r="H2124" s="16">
        <v>15</v>
      </c>
      <c r="I2124" s="16">
        <v>0</v>
      </c>
      <c r="J2124" s="16">
        <v>4</v>
      </c>
      <c r="K2124" s="16">
        <v>26</v>
      </c>
      <c r="L2124" s="16">
        <v>3</v>
      </c>
      <c r="M2124" s="16">
        <v>3</v>
      </c>
      <c r="N2124" s="16">
        <v>25</v>
      </c>
      <c r="O2124" s="16">
        <v>51</v>
      </c>
      <c r="P2124" s="13" t="str">
        <f t="shared" si="66"/>
        <v>1B</v>
      </c>
      <c r="Q2124" s="13">
        <f>IFERROR(VLOOKUP($A2124, 'Fielding Data'!$A$1:$H$12056, 5, 0), 0)</f>
        <v>28</v>
      </c>
      <c r="R2124" s="13">
        <f>IFERROR(VLOOKUP($A2124, 'Fielding Data'!$A$1:$H$12056, 6, 0), 0)</f>
        <v>0</v>
      </c>
      <c r="S2124" s="13">
        <f>IFERROR(VLOOKUP($A2124, 'Fielding Data'!$A$1:$H$12056, 7, 0), 0)</f>
        <v>0</v>
      </c>
      <c r="T2124" s="13">
        <f>IFERROR(VLOOKUP($A2124, 'Fielding Data'!$A$1:$H$12056, 8, 0), 0)</f>
        <v>3</v>
      </c>
      <c r="U2124" s="13">
        <f>SUMIFS('Fielding Data'!E:E, 'Fielding Data'!$A:$A, $A2124)</f>
        <v>117</v>
      </c>
      <c r="V2124" s="13">
        <f>SUMIFS('Fielding Data'!F:F, 'Fielding Data'!$A:$A, $A2124)</f>
        <v>6</v>
      </c>
      <c r="W2124" s="13">
        <f>SUMIFS('Fielding Data'!G:G, 'Fielding Data'!$A:$A, $A2124)</f>
        <v>0</v>
      </c>
      <c r="X2124" s="13">
        <f>SUMIFS('Fielding Data'!H:H, 'Fielding Data'!$A:$A, $A2124)</f>
        <v>4</v>
      </c>
    </row>
    <row r="2125" spans="1:24" x14ac:dyDescent="0.3">
      <c r="A2125" s="13" t="str">
        <f t="shared" si="67"/>
        <v>sanitam012011</v>
      </c>
      <c r="B2125" s="16" t="s">
        <v>1606</v>
      </c>
      <c r="C2125" s="16">
        <v>2011</v>
      </c>
      <c r="D2125" s="16">
        <v>4</v>
      </c>
      <c r="E2125" s="16">
        <v>0</v>
      </c>
      <c r="F2125" s="16">
        <v>0</v>
      </c>
      <c r="G2125" s="16">
        <v>0</v>
      </c>
      <c r="H2125" s="16">
        <v>0</v>
      </c>
      <c r="I2125" s="16">
        <v>0</v>
      </c>
      <c r="J2125" s="16">
        <v>0</v>
      </c>
      <c r="K2125" s="16">
        <v>0</v>
      </c>
      <c r="L2125" s="16">
        <v>0</v>
      </c>
      <c r="M2125" s="16">
        <v>0</v>
      </c>
      <c r="N2125" s="16">
        <v>0</v>
      </c>
      <c r="O2125" s="16">
        <v>0</v>
      </c>
      <c r="P2125" s="13" t="str">
        <f t="shared" si="66"/>
        <v>P</v>
      </c>
      <c r="Q2125" s="13">
        <f>IFERROR(VLOOKUP($A2125, 'Fielding Data'!$A$1:$H$12056, 5, 0), 0)</f>
        <v>1</v>
      </c>
      <c r="R2125" s="13">
        <f>IFERROR(VLOOKUP($A2125, 'Fielding Data'!$A$1:$H$12056, 6, 0), 0)</f>
        <v>1</v>
      </c>
      <c r="S2125" s="13">
        <f>IFERROR(VLOOKUP($A2125, 'Fielding Data'!$A$1:$H$12056, 7, 0), 0)</f>
        <v>0</v>
      </c>
      <c r="T2125" s="13">
        <f>IFERROR(VLOOKUP($A2125, 'Fielding Data'!$A$1:$H$12056, 8, 0), 0)</f>
        <v>0</v>
      </c>
      <c r="U2125" s="13">
        <f>SUMIFS('Fielding Data'!E:E, 'Fielding Data'!$A:$A, $A2125)</f>
        <v>1</v>
      </c>
      <c r="V2125" s="13">
        <f>SUMIFS('Fielding Data'!F:F, 'Fielding Data'!$A:$A, $A2125)</f>
        <v>1</v>
      </c>
      <c r="W2125" s="13">
        <f>SUMIFS('Fielding Data'!G:G, 'Fielding Data'!$A:$A, $A2125)</f>
        <v>0</v>
      </c>
      <c r="X2125" s="13">
        <f>SUMIFS('Fielding Data'!H:H, 'Fielding Data'!$A:$A, $A2125)</f>
        <v>0</v>
      </c>
    </row>
    <row r="2126" spans="1:24" x14ac:dyDescent="0.3">
      <c r="A2126" s="13" t="str">
        <f t="shared" si="67"/>
        <v>santaca012011</v>
      </c>
      <c r="B2126" s="16" t="s">
        <v>1374</v>
      </c>
      <c r="C2126" s="16">
        <v>2011</v>
      </c>
      <c r="D2126" s="16">
        <v>155</v>
      </c>
      <c r="E2126" s="16">
        <v>552</v>
      </c>
      <c r="F2126" s="16">
        <v>84</v>
      </c>
      <c r="G2126" s="16">
        <v>132</v>
      </c>
      <c r="H2126" s="16">
        <v>35</v>
      </c>
      <c r="I2126" s="16">
        <v>2</v>
      </c>
      <c r="J2126" s="16">
        <v>27</v>
      </c>
      <c r="K2126" s="16">
        <v>79</v>
      </c>
      <c r="L2126" s="16">
        <v>5</v>
      </c>
      <c r="M2126" s="16">
        <v>3</v>
      </c>
      <c r="N2126" s="16">
        <v>97</v>
      </c>
      <c r="O2126" s="16">
        <v>133</v>
      </c>
      <c r="P2126" s="13" t="str">
        <f t="shared" si="66"/>
        <v>1B</v>
      </c>
      <c r="Q2126" s="13">
        <f>IFERROR(VLOOKUP($A2126, 'Fielding Data'!$A$1:$H$12056, 5, 0), 0)</f>
        <v>622</v>
      </c>
      <c r="R2126" s="13">
        <f>IFERROR(VLOOKUP($A2126, 'Fielding Data'!$A$1:$H$12056, 6, 0), 0)</f>
        <v>43</v>
      </c>
      <c r="S2126" s="13">
        <f>IFERROR(VLOOKUP($A2126, 'Fielding Data'!$A$1:$H$12056, 7, 0), 0)</f>
        <v>4</v>
      </c>
      <c r="T2126" s="13">
        <f>IFERROR(VLOOKUP($A2126, 'Fielding Data'!$A$1:$H$12056, 8, 0), 0)</f>
        <v>43</v>
      </c>
      <c r="U2126" s="13">
        <f>SUMIFS('Fielding Data'!E:E, 'Fielding Data'!$A:$A, $A2126)</f>
        <v>1202</v>
      </c>
      <c r="V2126" s="13">
        <f>SUMIFS('Fielding Data'!F:F, 'Fielding Data'!$A:$A, $A2126)</f>
        <v>86</v>
      </c>
      <c r="W2126" s="13">
        <f>SUMIFS('Fielding Data'!G:G, 'Fielding Data'!$A:$A, $A2126)</f>
        <v>11</v>
      </c>
      <c r="X2126" s="13">
        <f>SUMIFS('Fielding Data'!H:H, 'Fielding Data'!$A:$A, $A2126)</f>
        <v>47</v>
      </c>
    </row>
    <row r="2127" spans="1:24" x14ac:dyDescent="0.3">
      <c r="A2127" s="13" t="str">
        <f t="shared" si="67"/>
        <v>santaer012011</v>
      </c>
      <c r="B2127" s="16" t="s">
        <v>595</v>
      </c>
      <c r="C2127" s="16">
        <v>2011</v>
      </c>
      <c r="D2127" s="16">
        <v>33</v>
      </c>
      <c r="E2127" s="16">
        <v>2</v>
      </c>
      <c r="F2127" s="16">
        <v>0</v>
      </c>
      <c r="G2127" s="16">
        <v>1</v>
      </c>
      <c r="H2127" s="16">
        <v>0</v>
      </c>
      <c r="I2127" s="16">
        <v>0</v>
      </c>
      <c r="J2127" s="16">
        <v>0</v>
      </c>
      <c r="K2127" s="16">
        <v>0</v>
      </c>
      <c r="L2127" s="16">
        <v>0</v>
      </c>
      <c r="M2127" s="16">
        <v>0</v>
      </c>
      <c r="N2127" s="16">
        <v>0</v>
      </c>
      <c r="O2127" s="16">
        <v>1</v>
      </c>
      <c r="P2127" s="13" t="str">
        <f t="shared" si="66"/>
        <v>P</v>
      </c>
      <c r="Q2127" s="13">
        <f>IFERROR(VLOOKUP($A2127, 'Fielding Data'!$A$1:$H$12056, 5, 0), 0)</f>
        <v>11</v>
      </c>
      <c r="R2127" s="13">
        <f>IFERROR(VLOOKUP($A2127, 'Fielding Data'!$A$1:$H$12056, 6, 0), 0)</f>
        <v>20</v>
      </c>
      <c r="S2127" s="13">
        <f>IFERROR(VLOOKUP($A2127, 'Fielding Data'!$A$1:$H$12056, 7, 0), 0)</f>
        <v>5</v>
      </c>
      <c r="T2127" s="13">
        <f>IFERROR(VLOOKUP($A2127, 'Fielding Data'!$A$1:$H$12056, 8, 0), 0)</f>
        <v>3</v>
      </c>
      <c r="U2127" s="13">
        <f>SUMIFS('Fielding Data'!E:E, 'Fielding Data'!$A:$A, $A2127)</f>
        <v>11</v>
      </c>
      <c r="V2127" s="13">
        <f>SUMIFS('Fielding Data'!F:F, 'Fielding Data'!$A:$A, $A2127)</f>
        <v>20</v>
      </c>
      <c r="W2127" s="13">
        <f>SUMIFS('Fielding Data'!G:G, 'Fielding Data'!$A:$A, $A2127)</f>
        <v>5</v>
      </c>
      <c r="X2127" s="13">
        <f>SUMIFS('Fielding Data'!H:H, 'Fielding Data'!$A:$A, $A2127)</f>
        <v>3</v>
      </c>
    </row>
    <row r="2128" spans="1:24" x14ac:dyDescent="0.3">
      <c r="A2128" s="13" t="str">
        <f t="shared" si="67"/>
        <v>santihe012011</v>
      </c>
      <c r="B2128" s="16" t="s">
        <v>1607</v>
      </c>
      <c r="C2128" s="16">
        <v>2011</v>
      </c>
      <c r="D2128" s="16">
        <v>2</v>
      </c>
      <c r="E2128" s="16">
        <v>0</v>
      </c>
      <c r="F2128" s="16">
        <v>0</v>
      </c>
      <c r="G2128" s="16">
        <v>0</v>
      </c>
      <c r="H2128" s="16">
        <v>0</v>
      </c>
      <c r="I2128" s="16">
        <v>0</v>
      </c>
      <c r="J2128" s="16">
        <v>0</v>
      </c>
      <c r="K2128" s="16">
        <v>0</v>
      </c>
      <c r="L2128" s="16">
        <v>0</v>
      </c>
      <c r="M2128" s="16">
        <v>0</v>
      </c>
      <c r="N2128" s="16">
        <v>0</v>
      </c>
      <c r="O2128" s="16">
        <v>0</v>
      </c>
      <c r="P2128" s="13" t="str">
        <f t="shared" si="66"/>
        <v>P</v>
      </c>
      <c r="Q2128" s="13">
        <f>IFERROR(VLOOKUP($A2128, 'Fielding Data'!$A$1:$H$12056, 5, 0), 0)</f>
        <v>0</v>
      </c>
      <c r="R2128" s="13">
        <f>IFERROR(VLOOKUP($A2128, 'Fielding Data'!$A$1:$H$12056, 6, 0), 0)</f>
        <v>1</v>
      </c>
      <c r="S2128" s="13">
        <f>IFERROR(VLOOKUP($A2128, 'Fielding Data'!$A$1:$H$12056, 7, 0), 0)</f>
        <v>0</v>
      </c>
      <c r="T2128" s="13">
        <f>IFERROR(VLOOKUP($A2128, 'Fielding Data'!$A$1:$H$12056, 8, 0), 0)</f>
        <v>0</v>
      </c>
      <c r="U2128" s="13">
        <f>SUMIFS('Fielding Data'!E:E, 'Fielding Data'!$A:$A, $A2128)</f>
        <v>0</v>
      </c>
      <c r="V2128" s="13">
        <f>SUMIFS('Fielding Data'!F:F, 'Fielding Data'!$A:$A, $A2128)</f>
        <v>1</v>
      </c>
      <c r="W2128" s="13">
        <f>SUMIFS('Fielding Data'!G:G, 'Fielding Data'!$A:$A, $A2128)</f>
        <v>0</v>
      </c>
      <c r="X2128" s="13">
        <f>SUMIFS('Fielding Data'!H:H, 'Fielding Data'!$A:$A, $A2128)</f>
        <v>0</v>
      </c>
    </row>
    <row r="2129" spans="1:24" x14ac:dyDescent="0.3">
      <c r="A2129" s="13" t="str">
        <f t="shared" si="67"/>
        <v>santira012011</v>
      </c>
      <c r="B2129" s="16" t="s">
        <v>335</v>
      </c>
      <c r="C2129" s="16">
        <v>2011</v>
      </c>
      <c r="D2129" s="16">
        <v>101</v>
      </c>
      <c r="E2129" s="16">
        <v>258</v>
      </c>
      <c r="F2129" s="16">
        <v>29</v>
      </c>
      <c r="G2129" s="16">
        <v>67</v>
      </c>
      <c r="H2129" s="16">
        <v>11</v>
      </c>
      <c r="I2129" s="16">
        <v>3</v>
      </c>
      <c r="J2129" s="16">
        <v>5</v>
      </c>
      <c r="K2129" s="16">
        <v>30</v>
      </c>
      <c r="L2129" s="16">
        <v>0</v>
      </c>
      <c r="M2129" s="16">
        <v>0</v>
      </c>
      <c r="N2129" s="16">
        <v>17</v>
      </c>
      <c r="O2129" s="16">
        <v>38</v>
      </c>
      <c r="P2129" s="13" t="str">
        <f t="shared" si="66"/>
        <v>2B</v>
      </c>
      <c r="Q2129" s="13">
        <f>IFERROR(VLOOKUP($A2129, 'Fielding Data'!$A$1:$H$12056, 5, 0), 0)</f>
        <v>93</v>
      </c>
      <c r="R2129" s="13">
        <f>IFERROR(VLOOKUP($A2129, 'Fielding Data'!$A$1:$H$12056, 6, 0), 0)</f>
        <v>143</v>
      </c>
      <c r="S2129" s="13">
        <f>IFERROR(VLOOKUP($A2129, 'Fielding Data'!$A$1:$H$12056, 7, 0), 0)</f>
        <v>1</v>
      </c>
      <c r="T2129" s="13">
        <f>IFERROR(VLOOKUP($A2129, 'Fielding Data'!$A$1:$H$12056, 8, 0), 0)</f>
        <v>28</v>
      </c>
      <c r="U2129" s="13">
        <f>SUMIFS('Fielding Data'!E:E, 'Fielding Data'!$A:$A, $A2129)</f>
        <v>128</v>
      </c>
      <c r="V2129" s="13">
        <f>SUMIFS('Fielding Data'!F:F, 'Fielding Data'!$A:$A, $A2129)</f>
        <v>226</v>
      </c>
      <c r="W2129" s="13">
        <f>SUMIFS('Fielding Data'!G:G, 'Fielding Data'!$A:$A, $A2129)</f>
        <v>3</v>
      </c>
      <c r="X2129" s="13">
        <f>SUMIFS('Fielding Data'!H:H, 'Fielding Data'!$A:$A, $A2129)</f>
        <v>43</v>
      </c>
    </row>
    <row r="2130" spans="1:24" x14ac:dyDescent="0.3">
      <c r="A2130" s="13" t="str">
        <f t="shared" si="67"/>
        <v>santoom012011</v>
      </c>
      <c r="B2130" s="16" t="s">
        <v>1008</v>
      </c>
      <c r="C2130" s="16">
        <v>2011</v>
      </c>
      <c r="D2130" s="16">
        <v>11</v>
      </c>
      <c r="E2130" s="16">
        <v>22</v>
      </c>
      <c r="F2130" s="16">
        <v>1</v>
      </c>
      <c r="G2130" s="16">
        <v>5</v>
      </c>
      <c r="H2130" s="16">
        <v>0</v>
      </c>
      <c r="I2130" s="16">
        <v>0</v>
      </c>
      <c r="J2130" s="16">
        <v>0</v>
      </c>
      <c r="K2130" s="16">
        <v>0</v>
      </c>
      <c r="L2130" s="16">
        <v>0</v>
      </c>
      <c r="M2130" s="16">
        <v>0</v>
      </c>
      <c r="N2130" s="16">
        <v>0</v>
      </c>
      <c r="O2130" s="16">
        <v>4</v>
      </c>
      <c r="P2130" s="13" t="str">
        <f t="shared" si="66"/>
        <v>C</v>
      </c>
      <c r="Q2130" s="13">
        <f>IFERROR(VLOOKUP($A2130, 'Fielding Data'!$A$1:$H$12056, 5, 0), 0)</f>
        <v>48</v>
      </c>
      <c r="R2130" s="13">
        <f>IFERROR(VLOOKUP($A2130, 'Fielding Data'!$A$1:$H$12056, 6, 0), 0)</f>
        <v>3</v>
      </c>
      <c r="S2130" s="13">
        <f>IFERROR(VLOOKUP($A2130, 'Fielding Data'!$A$1:$H$12056, 7, 0), 0)</f>
        <v>0</v>
      </c>
      <c r="T2130" s="13">
        <f>IFERROR(VLOOKUP($A2130, 'Fielding Data'!$A$1:$H$12056, 8, 0), 0)</f>
        <v>0</v>
      </c>
      <c r="U2130" s="13">
        <f>SUMIFS('Fielding Data'!E:E, 'Fielding Data'!$A:$A, $A2130)</f>
        <v>48</v>
      </c>
      <c r="V2130" s="13">
        <f>SUMIFS('Fielding Data'!F:F, 'Fielding Data'!$A:$A, $A2130)</f>
        <v>3</v>
      </c>
      <c r="W2130" s="13">
        <f>SUMIFS('Fielding Data'!G:G, 'Fielding Data'!$A:$A, $A2130)</f>
        <v>0</v>
      </c>
      <c r="X2130" s="13">
        <f>SUMIFS('Fielding Data'!H:H, 'Fielding Data'!$A:$A, $A2130)</f>
        <v>0</v>
      </c>
    </row>
    <row r="2131" spans="1:24" x14ac:dyDescent="0.3">
      <c r="A2131" s="13" t="str">
        <f t="shared" si="67"/>
        <v>santose012011</v>
      </c>
      <c r="B2131" s="16" t="s">
        <v>1375</v>
      </c>
      <c r="C2131" s="16">
        <v>2011</v>
      </c>
      <c r="D2131" s="16">
        <v>63</v>
      </c>
      <c r="E2131" s="16">
        <v>0</v>
      </c>
      <c r="F2131" s="16">
        <v>0</v>
      </c>
      <c r="G2131" s="16">
        <v>0</v>
      </c>
      <c r="H2131" s="16">
        <v>0</v>
      </c>
      <c r="I2131" s="16">
        <v>0</v>
      </c>
      <c r="J2131" s="16">
        <v>0</v>
      </c>
      <c r="K2131" s="16">
        <v>0</v>
      </c>
      <c r="L2131" s="16">
        <v>0</v>
      </c>
      <c r="M2131" s="16">
        <v>0</v>
      </c>
      <c r="N2131" s="16">
        <v>0</v>
      </c>
      <c r="O2131" s="16">
        <v>0</v>
      </c>
      <c r="P2131" s="13" t="str">
        <f t="shared" si="66"/>
        <v>P</v>
      </c>
      <c r="Q2131" s="13">
        <f>IFERROR(VLOOKUP($A2131, 'Fielding Data'!$A$1:$H$12056, 5, 0), 0)</f>
        <v>5</v>
      </c>
      <c r="R2131" s="13">
        <f>IFERROR(VLOOKUP($A2131, 'Fielding Data'!$A$1:$H$12056, 6, 0), 0)</f>
        <v>4</v>
      </c>
      <c r="S2131" s="13">
        <f>IFERROR(VLOOKUP($A2131, 'Fielding Data'!$A$1:$H$12056, 7, 0), 0)</f>
        <v>0</v>
      </c>
      <c r="T2131" s="13">
        <f>IFERROR(VLOOKUP($A2131, 'Fielding Data'!$A$1:$H$12056, 8, 0), 0)</f>
        <v>3</v>
      </c>
      <c r="U2131" s="13">
        <f>SUMIFS('Fielding Data'!E:E, 'Fielding Data'!$A:$A, $A2131)</f>
        <v>5</v>
      </c>
      <c r="V2131" s="13">
        <f>SUMIFS('Fielding Data'!F:F, 'Fielding Data'!$A:$A, $A2131)</f>
        <v>4</v>
      </c>
      <c r="W2131" s="13">
        <f>SUMIFS('Fielding Data'!G:G, 'Fielding Data'!$A:$A, $A2131)</f>
        <v>0</v>
      </c>
      <c r="X2131" s="13">
        <f>SUMIFS('Fielding Data'!H:H, 'Fielding Data'!$A:$A, $A2131)</f>
        <v>3</v>
      </c>
    </row>
    <row r="2132" spans="1:24" x14ac:dyDescent="0.3">
      <c r="A2132" s="13" t="str">
        <f t="shared" si="67"/>
        <v>sappeda012011</v>
      </c>
      <c r="B2132" s="16" t="s">
        <v>1608</v>
      </c>
      <c r="C2132" s="16">
        <v>2011</v>
      </c>
      <c r="D2132" s="16">
        <v>38</v>
      </c>
      <c r="E2132" s="16">
        <v>107</v>
      </c>
      <c r="F2132" s="16">
        <v>14</v>
      </c>
      <c r="G2132" s="16">
        <v>26</v>
      </c>
      <c r="H2132" s="16">
        <v>8</v>
      </c>
      <c r="I2132" s="16">
        <v>0</v>
      </c>
      <c r="J2132" s="16">
        <v>0</v>
      </c>
      <c r="K2132" s="16">
        <v>5</v>
      </c>
      <c r="L2132" s="16">
        <v>1</v>
      </c>
      <c r="M2132" s="16">
        <v>1</v>
      </c>
      <c r="N2132" s="16">
        <v>7</v>
      </c>
      <c r="O2132" s="16">
        <v>17</v>
      </c>
      <c r="P2132" s="13" t="str">
        <f t="shared" si="66"/>
        <v>CF</v>
      </c>
      <c r="Q2132" s="13">
        <f>IFERROR(VLOOKUP($A2132, 'Fielding Data'!$A$1:$H$12056, 5, 0), 0)</f>
        <v>0</v>
      </c>
      <c r="R2132" s="13">
        <f>IFERROR(VLOOKUP($A2132, 'Fielding Data'!$A$1:$H$12056, 6, 0), 0)</f>
        <v>0</v>
      </c>
      <c r="S2132" s="13">
        <f>IFERROR(VLOOKUP($A2132, 'Fielding Data'!$A$1:$H$12056, 7, 0), 0)</f>
        <v>0</v>
      </c>
      <c r="T2132" s="13">
        <f>IFERROR(VLOOKUP($A2132, 'Fielding Data'!$A$1:$H$12056, 8, 0), 0)</f>
        <v>0</v>
      </c>
      <c r="U2132" s="13">
        <f>SUMIFS('Fielding Data'!E:E, 'Fielding Data'!$A:$A, $A2132)</f>
        <v>51</v>
      </c>
      <c r="V2132" s="13">
        <f>SUMIFS('Fielding Data'!F:F, 'Fielding Data'!$A:$A, $A2132)</f>
        <v>2</v>
      </c>
      <c r="W2132" s="13">
        <f>SUMIFS('Fielding Data'!G:G, 'Fielding Data'!$A:$A, $A2132)</f>
        <v>0</v>
      </c>
      <c r="X2132" s="13">
        <f>SUMIFS('Fielding Data'!H:H, 'Fielding Data'!$A:$A, $A2132)</f>
        <v>1</v>
      </c>
    </row>
    <row r="2133" spans="1:24" x14ac:dyDescent="0.3">
      <c r="A2133" s="13" t="str">
        <f t="shared" si="67"/>
        <v>sardida012011</v>
      </c>
      <c r="B2133" s="16" t="s">
        <v>400</v>
      </c>
      <c r="C2133" s="16">
        <v>2011</v>
      </c>
      <c r="D2133" s="16">
        <v>15</v>
      </c>
      <c r="E2133" s="16">
        <v>32</v>
      </c>
      <c r="F2133" s="16">
        <v>8</v>
      </c>
      <c r="G2133" s="16">
        <v>7</v>
      </c>
      <c r="H2133" s="16">
        <v>1</v>
      </c>
      <c r="I2133" s="16">
        <v>0</v>
      </c>
      <c r="J2133" s="16">
        <v>0</v>
      </c>
      <c r="K2133" s="16">
        <v>1</v>
      </c>
      <c r="L2133" s="16">
        <v>0</v>
      </c>
      <c r="M2133" s="16">
        <v>0</v>
      </c>
      <c r="N2133" s="16">
        <v>10</v>
      </c>
      <c r="O2133" s="16">
        <v>13</v>
      </c>
      <c r="P2133" s="13" t="str">
        <f t="shared" si="66"/>
        <v>C</v>
      </c>
      <c r="Q2133" s="13">
        <f>IFERROR(VLOOKUP($A2133, 'Fielding Data'!$A$1:$H$12056, 5, 0), 0)</f>
        <v>86</v>
      </c>
      <c r="R2133" s="13">
        <f>IFERROR(VLOOKUP($A2133, 'Fielding Data'!$A$1:$H$12056, 6, 0), 0)</f>
        <v>6</v>
      </c>
      <c r="S2133" s="13">
        <f>IFERROR(VLOOKUP($A2133, 'Fielding Data'!$A$1:$H$12056, 7, 0), 0)</f>
        <v>0</v>
      </c>
      <c r="T2133" s="13">
        <f>IFERROR(VLOOKUP($A2133, 'Fielding Data'!$A$1:$H$12056, 8, 0), 0)</f>
        <v>3</v>
      </c>
      <c r="U2133" s="13">
        <f>SUMIFS('Fielding Data'!E:E, 'Fielding Data'!$A:$A, $A2133)</f>
        <v>86</v>
      </c>
      <c r="V2133" s="13">
        <f>SUMIFS('Fielding Data'!F:F, 'Fielding Data'!$A:$A, $A2133)</f>
        <v>6</v>
      </c>
      <c r="W2133" s="13">
        <f>SUMIFS('Fielding Data'!G:G, 'Fielding Data'!$A:$A, $A2133)</f>
        <v>0</v>
      </c>
      <c r="X2133" s="13">
        <f>SUMIFS('Fielding Data'!H:H, 'Fielding Data'!$A:$A, $A2133)</f>
        <v>3</v>
      </c>
    </row>
    <row r="2134" spans="1:24" x14ac:dyDescent="0.3">
      <c r="A2134" s="13" t="str">
        <f t="shared" si="67"/>
        <v>satinjo012011</v>
      </c>
      <c r="B2134" s="16" t="s">
        <v>1609</v>
      </c>
      <c r="C2134" s="16">
        <v>2011</v>
      </c>
      <c r="D2134" s="16">
        <v>15</v>
      </c>
      <c r="E2134" s="16">
        <v>25</v>
      </c>
      <c r="F2134" s="16">
        <v>3</v>
      </c>
      <c r="G2134" s="16">
        <v>5</v>
      </c>
      <c r="H2134" s="16">
        <v>1</v>
      </c>
      <c r="I2134" s="16">
        <v>0</v>
      </c>
      <c r="J2134" s="16">
        <v>0</v>
      </c>
      <c r="K2134" s="16">
        <v>2</v>
      </c>
      <c r="L2134" s="16">
        <v>0</v>
      </c>
      <c r="M2134" s="16">
        <v>0</v>
      </c>
      <c r="N2134" s="16">
        <v>1</v>
      </c>
      <c r="O2134" s="16">
        <v>11</v>
      </c>
      <c r="P2134" s="13" t="str">
        <f t="shared" si="66"/>
        <v>1B</v>
      </c>
      <c r="Q2134" s="13">
        <f>IFERROR(VLOOKUP($A2134, 'Fielding Data'!$A$1:$H$12056, 5, 0), 0)</f>
        <v>48</v>
      </c>
      <c r="R2134" s="13">
        <f>IFERROR(VLOOKUP($A2134, 'Fielding Data'!$A$1:$H$12056, 6, 0), 0)</f>
        <v>5</v>
      </c>
      <c r="S2134" s="13">
        <f>IFERROR(VLOOKUP($A2134, 'Fielding Data'!$A$1:$H$12056, 7, 0), 0)</f>
        <v>0</v>
      </c>
      <c r="T2134" s="13">
        <f>IFERROR(VLOOKUP($A2134, 'Fielding Data'!$A$1:$H$12056, 8, 0), 0)</f>
        <v>6</v>
      </c>
      <c r="U2134" s="13">
        <f>SUMIFS('Fielding Data'!E:E, 'Fielding Data'!$A:$A, $A2134)</f>
        <v>48</v>
      </c>
      <c r="V2134" s="13">
        <f>SUMIFS('Fielding Data'!F:F, 'Fielding Data'!$A:$A, $A2134)</f>
        <v>5</v>
      </c>
      <c r="W2134" s="13">
        <f>SUMIFS('Fielding Data'!G:G, 'Fielding Data'!$A:$A, $A2134)</f>
        <v>0</v>
      </c>
      <c r="X2134" s="13">
        <f>SUMIFS('Fielding Data'!H:H, 'Fielding Data'!$A:$A, $A2134)</f>
        <v>6</v>
      </c>
    </row>
    <row r="2135" spans="1:24" x14ac:dyDescent="0.3">
      <c r="A2135" s="13" t="str">
        <f t="shared" si="67"/>
        <v>saundjo012011</v>
      </c>
      <c r="B2135" s="16" t="s">
        <v>596</v>
      </c>
      <c r="C2135" s="16">
        <v>2011</v>
      </c>
      <c r="D2135" s="16">
        <v>33</v>
      </c>
      <c r="E2135" s="16">
        <v>61</v>
      </c>
      <c r="F2135" s="16">
        <v>2</v>
      </c>
      <c r="G2135" s="16">
        <v>12</v>
      </c>
      <c r="H2135" s="16">
        <v>1</v>
      </c>
      <c r="I2135" s="16">
        <v>0</v>
      </c>
      <c r="J2135" s="16">
        <v>0</v>
      </c>
      <c r="K2135" s="16">
        <v>4</v>
      </c>
      <c r="L2135" s="16">
        <v>0</v>
      </c>
      <c r="M2135" s="16">
        <v>0</v>
      </c>
      <c r="N2135" s="16">
        <v>2</v>
      </c>
      <c r="O2135" s="16">
        <v>15</v>
      </c>
      <c r="P2135" s="13" t="str">
        <f t="shared" si="66"/>
        <v>P</v>
      </c>
      <c r="Q2135" s="13">
        <f>IFERROR(VLOOKUP($A2135, 'Fielding Data'!$A$1:$H$12056, 5, 0), 0)</f>
        <v>13</v>
      </c>
      <c r="R2135" s="13">
        <f>IFERROR(VLOOKUP($A2135, 'Fielding Data'!$A$1:$H$12056, 6, 0), 0)</f>
        <v>36</v>
      </c>
      <c r="S2135" s="13">
        <f>IFERROR(VLOOKUP($A2135, 'Fielding Data'!$A$1:$H$12056, 7, 0), 0)</f>
        <v>0</v>
      </c>
      <c r="T2135" s="13">
        <f>IFERROR(VLOOKUP($A2135, 'Fielding Data'!$A$1:$H$12056, 8, 0), 0)</f>
        <v>2</v>
      </c>
      <c r="U2135" s="13">
        <f>SUMIFS('Fielding Data'!E:E, 'Fielding Data'!$A:$A, $A2135)</f>
        <v>13</v>
      </c>
      <c r="V2135" s="13">
        <f>SUMIFS('Fielding Data'!F:F, 'Fielding Data'!$A:$A, $A2135)</f>
        <v>36</v>
      </c>
      <c r="W2135" s="13">
        <f>SUMIFS('Fielding Data'!G:G, 'Fielding Data'!$A:$A, $A2135)</f>
        <v>0</v>
      </c>
      <c r="X2135" s="13">
        <f>SUMIFS('Fielding Data'!H:H, 'Fielding Data'!$A:$A, $A2135)</f>
        <v>2</v>
      </c>
    </row>
    <row r="2136" spans="1:24" x14ac:dyDescent="0.3">
      <c r="A2136" s="13" t="str">
        <f t="shared" si="67"/>
        <v>saundmi012011</v>
      </c>
      <c r="B2136" s="16" t="s">
        <v>1178</v>
      </c>
      <c r="C2136" s="16">
        <v>2011</v>
      </c>
      <c r="D2136" s="16">
        <v>58</v>
      </c>
      <c r="E2136" s="16">
        <v>161</v>
      </c>
      <c r="F2136" s="16">
        <v>16</v>
      </c>
      <c r="G2136" s="16">
        <v>24</v>
      </c>
      <c r="H2136" s="16">
        <v>5</v>
      </c>
      <c r="I2136" s="16">
        <v>0</v>
      </c>
      <c r="J2136" s="16">
        <v>2</v>
      </c>
      <c r="K2136" s="16">
        <v>8</v>
      </c>
      <c r="L2136" s="16">
        <v>6</v>
      </c>
      <c r="M2136" s="16">
        <v>2</v>
      </c>
      <c r="N2136" s="16">
        <v>12</v>
      </c>
      <c r="O2136" s="16">
        <v>56</v>
      </c>
      <c r="P2136" s="13" t="str">
        <f t="shared" si="66"/>
        <v>CF</v>
      </c>
      <c r="Q2136" s="13">
        <f>IFERROR(VLOOKUP($A2136, 'Fielding Data'!$A$1:$H$12056, 5, 0), 0)</f>
        <v>0</v>
      </c>
      <c r="R2136" s="13">
        <f>IFERROR(VLOOKUP($A2136, 'Fielding Data'!$A$1:$H$12056, 6, 0), 0)</f>
        <v>0</v>
      </c>
      <c r="S2136" s="13">
        <f>IFERROR(VLOOKUP($A2136, 'Fielding Data'!$A$1:$H$12056, 7, 0), 0)</f>
        <v>0</v>
      </c>
      <c r="T2136" s="13">
        <f>IFERROR(VLOOKUP($A2136, 'Fielding Data'!$A$1:$H$12056, 8, 0), 0)</f>
        <v>0</v>
      </c>
      <c r="U2136" s="13">
        <f>SUMIFS('Fielding Data'!E:E, 'Fielding Data'!$A:$A, $A2136)</f>
        <v>139</v>
      </c>
      <c r="V2136" s="13">
        <f>SUMIFS('Fielding Data'!F:F, 'Fielding Data'!$A:$A, $A2136)</f>
        <v>1</v>
      </c>
      <c r="W2136" s="13">
        <f>SUMIFS('Fielding Data'!G:G, 'Fielding Data'!$A:$A, $A2136)</f>
        <v>0</v>
      </c>
      <c r="X2136" s="13">
        <f>SUMIFS('Fielding Data'!H:H, 'Fielding Data'!$A:$A, $A2136)</f>
        <v>0</v>
      </c>
    </row>
    <row r="2137" spans="1:24" x14ac:dyDescent="0.3">
      <c r="A2137" s="13" t="str">
        <f t="shared" si="67"/>
        <v>saverjo012011</v>
      </c>
      <c r="B2137" s="16" t="s">
        <v>1610</v>
      </c>
      <c r="C2137" s="16">
        <v>2011</v>
      </c>
      <c r="D2137" s="16">
        <v>4</v>
      </c>
      <c r="E2137" s="16">
        <v>0</v>
      </c>
      <c r="F2137" s="16">
        <v>0</v>
      </c>
      <c r="G2137" s="16">
        <v>0</v>
      </c>
      <c r="H2137" s="16">
        <v>0</v>
      </c>
      <c r="I2137" s="16">
        <v>0</v>
      </c>
      <c r="J2137" s="16">
        <v>0</v>
      </c>
      <c r="K2137" s="16">
        <v>0</v>
      </c>
      <c r="L2137" s="16">
        <v>0</v>
      </c>
      <c r="M2137" s="16">
        <v>0</v>
      </c>
      <c r="N2137" s="16">
        <v>0</v>
      </c>
      <c r="O2137" s="16">
        <v>0</v>
      </c>
      <c r="P2137" s="13" t="str">
        <f t="shared" si="66"/>
        <v>P</v>
      </c>
      <c r="Q2137" s="13">
        <f>IFERROR(VLOOKUP($A2137, 'Fielding Data'!$A$1:$H$12056, 5, 0), 0)</f>
        <v>0</v>
      </c>
      <c r="R2137" s="13">
        <f>IFERROR(VLOOKUP($A2137, 'Fielding Data'!$A$1:$H$12056, 6, 0), 0)</f>
        <v>1</v>
      </c>
      <c r="S2137" s="13">
        <f>IFERROR(VLOOKUP($A2137, 'Fielding Data'!$A$1:$H$12056, 7, 0), 0)</f>
        <v>0</v>
      </c>
      <c r="T2137" s="13">
        <f>IFERROR(VLOOKUP($A2137, 'Fielding Data'!$A$1:$H$12056, 8, 0), 0)</f>
        <v>0</v>
      </c>
      <c r="U2137" s="13">
        <f>SUMIFS('Fielding Data'!E:E, 'Fielding Data'!$A:$A, $A2137)</f>
        <v>0</v>
      </c>
      <c r="V2137" s="13">
        <f>SUMIFS('Fielding Data'!F:F, 'Fielding Data'!$A:$A, $A2137)</f>
        <v>1</v>
      </c>
      <c r="W2137" s="13">
        <f>SUMIFS('Fielding Data'!G:G, 'Fielding Data'!$A:$A, $A2137)</f>
        <v>0</v>
      </c>
      <c r="X2137" s="13">
        <f>SUMIFS('Fielding Data'!H:H, 'Fielding Data'!$A:$A, $A2137)</f>
        <v>0</v>
      </c>
    </row>
    <row r="2138" spans="1:24" x14ac:dyDescent="0.3">
      <c r="A2138" s="13" t="str">
        <f t="shared" si="67"/>
        <v>schaflo012011</v>
      </c>
      <c r="B2138" s="16" t="s">
        <v>1611</v>
      </c>
      <c r="C2138" s="16">
        <v>2011</v>
      </c>
      <c r="D2138" s="16">
        <v>8</v>
      </c>
      <c r="E2138" s="16">
        <v>3</v>
      </c>
      <c r="F2138" s="16">
        <v>1</v>
      </c>
      <c r="G2138" s="16">
        <v>1</v>
      </c>
      <c r="H2138" s="16">
        <v>0</v>
      </c>
      <c r="I2138" s="16">
        <v>0</v>
      </c>
      <c r="J2138" s="16">
        <v>0</v>
      </c>
      <c r="K2138" s="16">
        <v>0</v>
      </c>
      <c r="L2138" s="16">
        <v>0</v>
      </c>
      <c r="M2138" s="16">
        <v>0</v>
      </c>
      <c r="N2138" s="16">
        <v>1</v>
      </c>
      <c r="O2138" s="16">
        <v>1</v>
      </c>
      <c r="P2138" s="13" t="str">
        <f t="shared" si="66"/>
        <v>CF</v>
      </c>
      <c r="Q2138" s="13">
        <f>IFERROR(VLOOKUP($A2138, 'Fielding Data'!$A$1:$H$12056, 5, 0), 0)</f>
        <v>0</v>
      </c>
      <c r="R2138" s="13">
        <f>IFERROR(VLOOKUP($A2138, 'Fielding Data'!$A$1:$H$12056, 6, 0), 0)</f>
        <v>0</v>
      </c>
      <c r="S2138" s="13">
        <f>IFERROR(VLOOKUP($A2138, 'Fielding Data'!$A$1:$H$12056, 7, 0), 0)</f>
        <v>0</v>
      </c>
      <c r="T2138" s="13">
        <f>IFERROR(VLOOKUP($A2138, 'Fielding Data'!$A$1:$H$12056, 8, 0), 0)</f>
        <v>0</v>
      </c>
      <c r="U2138" s="13">
        <f>SUMIFS('Fielding Data'!E:E, 'Fielding Data'!$A:$A, $A2138)</f>
        <v>0</v>
      </c>
      <c r="V2138" s="13">
        <f>SUMIFS('Fielding Data'!F:F, 'Fielding Data'!$A:$A, $A2138)</f>
        <v>0</v>
      </c>
      <c r="W2138" s="13">
        <f>SUMIFS('Fielding Data'!G:G, 'Fielding Data'!$A:$A, $A2138)</f>
        <v>0</v>
      </c>
      <c r="X2138" s="13">
        <f>SUMIFS('Fielding Data'!H:H, 'Fielding Data'!$A:$A, $A2138)</f>
        <v>0</v>
      </c>
    </row>
    <row r="2139" spans="1:24" x14ac:dyDescent="0.3">
      <c r="A2139" s="13" t="str">
        <f t="shared" si="67"/>
        <v>scherma012011</v>
      </c>
      <c r="B2139" s="16" t="s">
        <v>1009</v>
      </c>
      <c r="C2139" s="16">
        <v>2011</v>
      </c>
      <c r="D2139" s="16">
        <v>33</v>
      </c>
      <c r="E2139" s="16">
        <v>4</v>
      </c>
      <c r="F2139" s="16">
        <v>0</v>
      </c>
      <c r="G2139" s="16">
        <v>0</v>
      </c>
      <c r="H2139" s="16">
        <v>0</v>
      </c>
      <c r="I2139" s="16">
        <v>0</v>
      </c>
      <c r="J2139" s="16">
        <v>0</v>
      </c>
      <c r="K2139" s="16">
        <v>0</v>
      </c>
      <c r="L2139" s="16">
        <v>0</v>
      </c>
      <c r="M2139" s="16">
        <v>0</v>
      </c>
      <c r="N2139" s="16">
        <v>0</v>
      </c>
      <c r="O2139" s="16">
        <v>0</v>
      </c>
      <c r="P2139" s="13" t="str">
        <f t="shared" si="66"/>
        <v>P</v>
      </c>
      <c r="Q2139" s="13">
        <f>IFERROR(VLOOKUP($A2139, 'Fielding Data'!$A$1:$H$12056, 5, 0), 0)</f>
        <v>11</v>
      </c>
      <c r="R2139" s="13">
        <f>IFERROR(VLOOKUP($A2139, 'Fielding Data'!$A$1:$H$12056, 6, 0), 0)</f>
        <v>12</v>
      </c>
      <c r="S2139" s="13">
        <f>IFERROR(VLOOKUP($A2139, 'Fielding Data'!$A$1:$H$12056, 7, 0), 0)</f>
        <v>0</v>
      </c>
      <c r="T2139" s="13">
        <f>IFERROR(VLOOKUP($A2139, 'Fielding Data'!$A$1:$H$12056, 8, 0), 0)</f>
        <v>2</v>
      </c>
      <c r="U2139" s="13">
        <f>SUMIFS('Fielding Data'!E:E, 'Fielding Data'!$A:$A, $A2139)</f>
        <v>11</v>
      </c>
      <c r="V2139" s="13">
        <f>SUMIFS('Fielding Data'!F:F, 'Fielding Data'!$A:$A, $A2139)</f>
        <v>12</v>
      </c>
      <c r="W2139" s="13">
        <f>SUMIFS('Fielding Data'!G:G, 'Fielding Data'!$A:$A, $A2139)</f>
        <v>0</v>
      </c>
      <c r="X2139" s="13">
        <f>SUMIFS('Fielding Data'!H:H, 'Fielding Data'!$A:$A, $A2139)</f>
        <v>2</v>
      </c>
    </row>
    <row r="2140" spans="1:24" x14ac:dyDescent="0.3">
      <c r="A2140" s="13" t="str">
        <f t="shared" si="67"/>
        <v>schiena012011</v>
      </c>
      <c r="B2140" s="16" t="s">
        <v>848</v>
      </c>
      <c r="C2140" s="16">
        <v>2011</v>
      </c>
      <c r="D2140" s="16">
        <v>115</v>
      </c>
      <c r="E2140" s="16">
        <v>335</v>
      </c>
      <c r="F2140" s="16">
        <v>42</v>
      </c>
      <c r="G2140" s="16">
        <v>93</v>
      </c>
      <c r="H2140" s="16">
        <v>22</v>
      </c>
      <c r="I2140" s="16">
        <v>1</v>
      </c>
      <c r="J2140" s="16">
        <v>9</v>
      </c>
      <c r="K2140" s="16">
        <v>41</v>
      </c>
      <c r="L2140" s="16">
        <v>7</v>
      </c>
      <c r="M2140" s="16">
        <v>4</v>
      </c>
      <c r="N2140" s="16">
        <v>21</v>
      </c>
      <c r="O2140" s="16">
        <v>61</v>
      </c>
      <c r="P2140" s="13" t="str">
        <f t="shared" si="66"/>
        <v>LF</v>
      </c>
      <c r="Q2140" s="13">
        <f>IFERROR(VLOOKUP($A2140, 'Fielding Data'!$A$1:$H$12056, 5, 0), 0)</f>
        <v>0</v>
      </c>
      <c r="R2140" s="13">
        <f>IFERROR(VLOOKUP($A2140, 'Fielding Data'!$A$1:$H$12056, 6, 0), 0)</f>
        <v>0</v>
      </c>
      <c r="S2140" s="13">
        <f>IFERROR(VLOOKUP($A2140, 'Fielding Data'!$A$1:$H$12056, 7, 0), 0)</f>
        <v>0</v>
      </c>
      <c r="T2140" s="13">
        <f>IFERROR(VLOOKUP($A2140, 'Fielding Data'!$A$1:$H$12056, 8, 0), 0)</f>
        <v>0</v>
      </c>
      <c r="U2140" s="13">
        <f>SUMIFS('Fielding Data'!E:E, 'Fielding Data'!$A:$A, $A2140)</f>
        <v>157</v>
      </c>
      <c r="V2140" s="13">
        <f>SUMIFS('Fielding Data'!F:F, 'Fielding Data'!$A:$A, $A2140)</f>
        <v>9</v>
      </c>
      <c r="W2140" s="13">
        <f>SUMIFS('Fielding Data'!G:G, 'Fielding Data'!$A:$A, $A2140)</f>
        <v>3</v>
      </c>
      <c r="X2140" s="13">
        <f>SUMIFS('Fielding Data'!H:H, 'Fielding Data'!$A:$A, $A2140)</f>
        <v>4</v>
      </c>
    </row>
    <row r="2141" spans="1:24" x14ac:dyDescent="0.3">
      <c r="A2141" s="13" t="str">
        <f t="shared" si="67"/>
        <v>schleda012011</v>
      </c>
      <c r="B2141" s="16" t="s">
        <v>1181</v>
      </c>
      <c r="C2141" s="16">
        <v>2011</v>
      </c>
      <c r="D2141" s="16">
        <v>49</v>
      </c>
      <c r="E2141" s="16">
        <v>0</v>
      </c>
      <c r="F2141" s="16">
        <v>0</v>
      </c>
      <c r="G2141" s="16">
        <v>0</v>
      </c>
      <c r="H2141" s="16">
        <v>0</v>
      </c>
      <c r="I2141" s="16">
        <v>0</v>
      </c>
      <c r="J2141" s="16">
        <v>0</v>
      </c>
      <c r="K2141" s="16">
        <v>0</v>
      </c>
      <c r="L2141" s="16">
        <v>0</v>
      </c>
      <c r="M2141" s="16">
        <v>0</v>
      </c>
      <c r="N2141" s="16">
        <v>0</v>
      </c>
      <c r="O2141" s="16">
        <v>0</v>
      </c>
      <c r="P2141" s="13" t="str">
        <f t="shared" si="66"/>
        <v>P</v>
      </c>
      <c r="Q2141" s="13">
        <f>IFERROR(VLOOKUP($A2141, 'Fielding Data'!$A$1:$H$12056, 5, 0), 0)</f>
        <v>3</v>
      </c>
      <c r="R2141" s="13">
        <f>IFERROR(VLOOKUP($A2141, 'Fielding Data'!$A$1:$H$12056, 6, 0), 0)</f>
        <v>6</v>
      </c>
      <c r="S2141" s="13">
        <f>IFERROR(VLOOKUP($A2141, 'Fielding Data'!$A$1:$H$12056, 7, 0), 0)</f>
        <v>1</v>
      </c>
      <c r="T2141" s="13">
        <f>IFERROR(VLOOKUP($A2141, 'Fielding Data'!$A$1:$H$12056, 8, 0), 0)</f>
        <v>0</v>
      </c>
      <c r="U2141" s="13">
        <f>SUMIFS('Fielding Data'!E:E, 'Fielding Data'!$A:$A, $A2141)</f>
        <v>3</v>
      </c>
      <c r="V2141" s="13">
        <f>SUMIFS('Fielding Data'!F:F, 'Fielding Data'!$A:$A, $A2141)</f>
        <v>6</v>
      </c>
      <c r="W2141" s="13">
        <f>SUMIFS('Fielding Data'!G:G, 'Fielding Data'!$A:$A, $A2141)</f>
        <v>1</v>
      </c>
      <c r="X2141" s="13">
        <f>SUMIFS('Fielding Data'!H:H, 'Fielding Data'!$A:$A, $A2141)</f>
        <v>0</v>
      </c>
    </row>
    <row r="2142" spans="1:24" x14ac:dyDescent="0.3">
      <c r="A2142" s="13" t="str">
        <f t="shared" si="67"/>
        <v>schnebr012011</v>
      </c>
      <c r="B2142" s="16" t="s">
        <v>192</v>
      </c>
      <c r="C2142" s="16">
        <v>2011</v>
      </c>
      <c r="D2142" s="16">
        <v>41</v>
      </c>
      <c r="E2142" s="16">
        <v>125</v>
      </c>
      <c r="F2142" s="16">
        <v>11</v>
      </c>
      <c r="G2142" s="16">
        <v>22</v>
      </c>
      <c r="H2142" s="16">
        <v>4</v>
      </c>
      <c r="I2142" s="16">
        <v>0</v>
      </c>
      <c r="J2142" s="16">
        <v>2</v>
      </c>
      <c r="K2142" s="16">
        <v>9</v>
      </c>
      <c r="L2142" s="16">
        <v>0</v>
      </c>
      <c r="M2142" s="16">
        <v>0</v>
      </c>
      <c r="N2142" s="16">
        <v>11</v>
      </c>
      <c r="O2142" s="16">
        <v>35</v>
      </c>
      <c r="P2142" s="13" t="str">
        <f t="shared" si="66"/>
        <v>C</v>
      </c>
      <c r="Q2142" s="13">
        <f>IFERROR(VLOOKUP($A2142, 'Fielding Data'!$A$1:$H$12056, 5, 0), 0)</f>
        <v>277</v>
      </c>
      <c r="R2142" s="13">
        <f>IFERROR(VLOOKUP($A2142, 'Fielding Data'!$A$1:$H$12056, 6, 0), 0)</f>
        <v>9</v>
      </c>
      <c r="S2142" s="13">
        <f>IFERROR(VLOOKUP($A2142, 'Fielding Data'!$A$1:$H$12056, 7, 0), 0)</f>
        <v>1</v>
      </c>
      <c r="T2142" s="13">
        <f>IFERROR(VLOOKUP($A2142, 'Fielding Data'!$A$1:$H$12056, 8, 0), 0)</f>
        <v>0</v>
      </c>
      <c r="U2142" s="13">
        <f>SUMIFS('Fielding Data'!E:E, 'Fielding Data'!$A:$A, $A2142)</f>
        <v>277</v>
      </c>
      <c r="V2142" s="13">
        <f>SUMIFS('Fielding Data'!F:F, 'Fielding Data'!$A:$A, $A2142)</f>
        <v>9</v>
      </c>
      <c r="W2142" s="13">
        <f>SUMIFS('Fielding Data'!G:G, 'Fielding Data'!$A:$A, $A2142)</f>
        <v>1</v>
      </c>
      <c r="X2142" s="13">
        <f>SUMIFS('Fielding Data'!H:H, 'Fielding Data'!$A:$A, $A2142)</f>
        <v>0</v>
      </c>
    </row>
    <row r="2143" spans="1:24" x14ac:dyDescent="0.3">
      <c r="A2143" s="13" t="str">
        <f t="shared" si="67"/>
        <v>schumsk012011</v>
      </c>
      <c r="B2143" s="16" t="s">
        <v>597</v>
      </c>
      <c r="C2143" s="16">
        <v>2011</v>
      </c>
      <c r="D2143" s="16">
        <v>117</v>
      </c>
      <c r="E2143" s="16">
        <v>367</v>
      </c>
      <c r="F2143" s="16">
        <v>34</v>
      </c>
      <c r="G2143" s="16">
        <v>104</v>
      </c>
      <c r="H2143" s="16">
        <v>19</v>
      </c>
      <c r="I2143" s="16">
        <v>0</v>
      </c>
      <c r="J2143" s="16">
        <v>2</v>
      </c>
      <c r="K2143" s="16">
        <v>38</v>
      </c>
      <c r="L2143" s="16">
        <v>0</v>
      </c>
      <c r="M2143" s="16">
        <v>2</v>
      </c>
      <c r="N2143" s="16">
        <v>27</v>
      </c>
      <c r="O2143" s="16">
        <v>50</v>
      </c>
      <c r="P2143" s="13" t="str">
        <f t="shared" si="66"/>
        <v>2B</v>
      </c>
      <c r="Q2143" s="13">
        <f>IFERROR(VLOOKUP($A2143, 'Fielding Data'!$A$1:$H$12056, 5, 0), 0)</f>
        <v>139</v>
      </c>
      <c r="R2143" s="13">
        <f>IFERROR(VLOOKUP($A2143, 'Fielding Data'!$A$1:$H$12056, 6, 0), 0)</f>
        <v>251</v>
      </c>
      <c r="S2143" s="13">
        <f>IFERROR(VLOOKUP($A2143, 'Fielding Data'!$A$1:$H$12056, 7, 0), 0)</f>
        <v>7</v>
      </c>
      <c r="T2143" s="13">
        <f>IFERROR(VLOOKUP($A2143, 'Fielding Data'!$A$1:$H$12056, 8, 0), 0)</f>
        <v>47</v>
      </c>
      <c r="U2143" s="13">
        <f>SUMIFS('Fielding Data'!E:E, 'Fielding Data'!$A:$A, $A2143)</f>
        <v>161</v>
      </c>
      <c r="V2143" s="13">
        <f>SUMIFS('Fielding Data'!F:F, 'Fielding Data'!$A:$A, $A2143)</f>
        <v>252</v>
      </c>
      <c r="W2143" s="13">
        <f>SUMIFS('Fielding Data'!G:G, 'Fielding Data'!$A:$A, $A2143)</f>
        <v>8</v>
      </c>
      <c r="X2143" s="13">
        <f>SUMIFS('Fielding Data'!H:H, 'Fielding Data'!$A:$A, $A2143)</f>
        <v>47</v>
      </c>
    </row>
    <row r="2144" spans="1:24" x14ac:dyDescent="0.3">
      <c r="A2144" s="13" t="str">
        <f t="shared" si="67"/>
        <v>schwich012011</v>
      </c>
      <c r="B2144" s="16" t="s">
        <v>1612</v>
      </c>
      <c r="C2144" s="16">
        <v>2011</v>
      </c>
      <c r="D2144" s="16">
        <v>4</v>
      </c>
      <c r="E2144" s="16">
        <v>6</v>
      </c>
      <c r="F2144" s="16">
        <v>1</v>
      </c>
      <c r="G2144" s="16">
        <v>1</v>
      </c>
      <c r="H2144" s="16">
        <v>0</v>
      </c>
      <c r="I2144" s="16">
        <v>0</v>
      </c>
      <c r="J2144" s="16">
        <v>0</v>
      </c>
      <c r="K2144" s="16">
        <v>0</v>
      </c>
      <c r="L2144" s="16">
        <v>0</v>
      </c>
      <c r="M2144" s="16">
        <v>0</v>
      </c>
      <c r="N2144" s="16">
        <v>1</v>
      </c>
      <c r="O2144" s="16">
        <v>2</v>
      </c>
      <c r="P2144" s="13" t="str">
        <f t="shared" si="66"/>
        <v>P</v>
      </c>
      <c r="Q2144" s="13">
        <f>IFERROR(VLOOKUP($A2144, 'Fielding Data'!$A$1:$H$12056, 5, 0), 0)</f>
        <v>1</v>
      </c>
      <c r="R2144" s="13">
        <f>IFERROR(VLOOKUP($A2144, 'Fielding Data'!$A$1:$H$12056, 6, 0), 0)</f>
        <v>2</v>
      </c>
      <c r="S2144" s="13">
        <f>IFERROR(VLOOKUP($A2144, 'Fielding Data'!$A$1:$H$12056, 7, 0), 0)</f>
        <v>1</v>
      </c>
      <c r="T2144" s="13">
        <f>IFERROR(VLOOKUP($A2144, 'Fielding Data'!$A$1:$H$12056, 8, 0), 0)</f>
        <v>0</v>
      </c>
      <c r="U2144" s="13">
        <f>SUMIFS('Fielding Data'!E:E, 'Fielding Data'!$A:$A, $A2144)</f>
        <v>1</v>
      </c>
      <c r="V2144" s="13">
        <f>SUMIFS('Fielding Data'!F:F, 'Fielding Data'!$A:$A, $A2144)</f>
        <v>2</v>
      </c>
      <c r="W2144" s="13">
        <f>SUMIFS('Fielding Data'!G:G, 'Fielding Data'!$A:$A, $A2144)</f>
        <v>1</v>
      </c>
      <c r="X2144" s="13">
        <f>SUMIFS('Fielding Data'!H:H, 'Fielding Data'!$A:$A, $A2144)</f>
        <v>0</v>
      </c>
    </row>
    <row r="2145" spans="1:24" x14ac:dyDescent="0.3">
      <c r="A2145" s="13" t="str">
        <f t="shared" si="67"/>
        <v>schwimi012011</v>
      </c>
      <c r="B2145" s="16" t="s">
        <v>1613</v>
      </c>
      <c r="C2145" s="16">
        <v>2011</v>
      </c>
      <c r="D2145" s="16">
        <v>12</v>
      </c>
      <c r="E2145" s="16">
        <v>1</v>
      </c>
      <c r="F2145" s="16">
        <v>0</v>
      </c>
      <c r="G2145" s="16">
        <v>0</v>
      </c>
      <c r="H2145" s="16">
        <v>0</v>
      </c>
      <c r="I2145" s="16">
        <v>0</v>
      </c>
      <c r="J2145" s="16">
        <v>0</v>
      </c>
      <c r="K2145" s="16">
        <v>0</v>
      </c>
      <c r="L2145" s="16">
        <v>0</v>
      </c>
      <c r="M2145" s="16">
        <v>0</v>
      </c>
      <c r="N2145" s="16">
        <v>0</v>
      </c>
      <c r="O2145" s="16">
        <v>1</v>
      </c>
      <c r="P2145" s="13" t="str">
        <f t="shared" si="66"/>
        <v>P</v>
      </c>
      <c r="Q2145" s="13">
        <f>IFERROR(VLOOKUP($A2145, 'Fielding Data'!$A$1:$H$12056, 5, 0), 0)</f>
        <v>0</v>
      </c>
      <c r="R2145" s="13">
        <f>IFERROR(VLOOKUP($A2145, 'Fielding Data'!$A$1:$H$12056, 6, 0), 0)</f>
        <v>1</v>
      </c>
      <c r="S2145" s="13">
        <f>IFERROR(VLOOKUP($A2145, 'Fielding Data'!$A$1:$H$12056, 7, 0), 0)</f>
        <v>0</v>
      </c>
      <c r="T2145" s="13">
        <f>IFERROR(VLOOKUP($A2145, 'Fielding Data'!$A$1:$H$12056, 8, 0), 0)</f>
        <v>0</v>
      </c>
      <c r="U2145" s="13">
        <f>SUMIFS('Fielding Data'!E:E, 'Fielding Data'!$A:$A, $A2145)</f>
        <v>0</v>
      </c>
      <c r="V2145" s="13">
        <f>SUMIFS('Fielding Data'!F:F, 'Fielding Data'!$A:$A, $A2145)</f>
        <v>1</v>
      </c>
      <c r="W2145" s="13">
        <f>SUMIFS('Fielding Data'!G:G, 'Fielding Data'!$A:$A, $A2145)</f>
        <v>0</v>
      </c>
      <c r="X2145" s="13">
        <f>SUMIFS('Fielding Data'!H:H, 'Fielding Data'!$A:$A, $A2145)</f>
        <v>0</v>
      </c>
    </row>
    <row r="2146" spans="1:24" x14ac:dyDescent="0.3">
      <c r="A2146" s="13" t="str">
        <f t="shared" si="67"/>
        <v>scottlu012011</v>
      </c>
      <c r="B2146" s="16" t="s">
        <v>598</v>
      </c>
      <c r="C2146" s="16">
        <v>2011</v>
      </c>
      <c r="D2146" s="16">
        <v>64</v>
      </c>
      <c r="E2146" s="16">
        <v>209</v>
      </c>
      <c r="F2146" s="16">
        <v>24</v>
      </c>
      <c r="G2146" s="16">
        <v>46</v>
      </c>
      <c r="H2146" s="16">
        <v>11</v>
      </c>
      <c r="I2146" s="16">
        <v>0</v>
      </c>
      <c r="J2146" s="16">
        <v>9</v>
      </c>
      <c r="K2146" s="16">
        <v>22</v>
      </c>
      <c r="L2146" s="16">
        <v>1</v>
      </c>
      <c r="M2146" s="16">
        <v>1</v>
      </c>
      <c r="N2146" s="16">
        <v>24</v>
      </c>
      <c r="O2146" s="16">
        <v>54</v>
      </c>
      <c r="P2146" s="13" t="str">
        <f t="shared" si="66"/>
        <v>1B</v>
      </c>
      <c r="Q2146" s="13">
        <f>IFERROR(VLOOKUP($A2146, 'Fielding Data'!$A$1:$H$12056, 5, 0), 0)</f>
        <v>84</v>
      </c>
      <c r="R2146" s="13">
        <f>IFERROR(VLOOKUP($A2146, 'Fielding Data'!$A$1:$H$12056, 6, 0), 0)</f>
        <v>6</v>
      </c>
      <c r="S2146" s="13">
        <f>IFERROR(VLOOKUP($A2146, 'Fielding Data'!$A$1:$H$12056, 7, 0), 0)</f>
        <v>0</v>
      </c>
      <c r="T2146" s="13">
        <f>IFERROR(VLOOKUP($A2146, 'Fielding Data'!$A$1:$H$12056, 8, 0), 0)</f>
        <v>8</v>
      </c>
      <c r="U2146" s="13">
        <f>SUMIFS('Fielding Data'!E:E, 'Fielding Data'!$A:$A, $A2146)</f>
        <v>166</v>
      </c>
      <c r="V2146" s="13">
        <f>SUMIFS('Fielding Data'!F:F, 'Fielding Data'!$A:$A, $A2146)</f>
        <v>6</v>
      </c>
      <c r="W2146" s="13">
        <f>SUMIFS('Fielding Data'!G:G, 'Fielding Data'!$A:$A, $A2146)</f>
        <v>1</v>
      </c>
      <c r="X2146" s="13">
        <f>SUMIFS('Fielding Data'!H:H, 'Fielding Data'!$A:$A, $A2146)</f>
        <v>8</v>
      </c>
    </row>
    <row r="2147" spans="1:24" x14ac:dyDescent="0.3">
      <c r="A2147" s="13" t="str">
        <f t="shared" si="67"/>
        <v>scribev012011</v>
      </c>
      <c r="B2147" s="16" t="s">
        <v>1614</v>
      </c>
      <c r="C2147" s="16">
        <v>2011</v>
      </c>
      <c r="D2147" s="16">
        <v>10</v>
      </c>
      <c r="E2147" s="16">
        <v>0</v>
      </c>
      <c r="F2147" s="16">
        <v>0</v>
      </c>
      <c r="G2147" s="16">
        <v>0</v>
      </c>
      <c r="H2147" s="16">
        <v>0</v>
      </c>
      <c r="I2147" s="16">
        <v>0</v>
      </c>
      <c r="J2147" s="16">
        <v>0</v>
      </c>
      <c r="K2147" s="16">
        <v>0</v>
      </c>
      <c r="L2147" s="16">
        <v>0</v>
      </c>
      <c r="M2147" s="16">
        <v>0</v>
      </c>
      <c r="N2147" s="16">
        <v>0</v>
      </c>
      <c r="O2147" s="16">
        <v>0</v>
      </c>
      <c r="P2147" s="13" t="str">
        <f t="shared" si="66"/>
        <v>P</v>
      </c>
      <c r="Q2147" s="13">
        <f>IFERROR(VLOOKUP($A2147, 'Fielding Data'!$A$1:$H$12056, 5, 0), 0)</f>
        <v>1</v>
      </c>
      <c r="R2147" s="13">
        <f>IFERROR(VLOOKUP($A2147, 'Fielding Data'!$A$1:$H$12056, 6, 0), 0)</f>
        <v>2</v>
      </c>
      <c r="S2147" s="13">
        <f>IFERROR(VLOOKUP($A2147, 'Fielding Data'!$A$1:$H$12056, 7, 0), 0)</f>
        <v>0</v>
      </c>
      <c r="T2147" s="13">
        <f>IFERROR(VLOOKUP($A2147, 'Fielding Data'!$A$1:$H$12056, 8, 0), 0)</f>
        <v>0</v>
      </c>
      <c r="U2147" s="13">
        <f>SUMIFS('Fielding Data'!E:E, 'Fielding Data'!$A:$A, $A2147)</f>
        <v>1</v>
      </c>
      <c r="V2147" s="13">
        <f>SUMIFS('Fielding Data'!F:F, 'Fielding Data'!$A:$A, $A2147)</f>
        <v>2</v>
      </c>
      <c r="W2147" s="13">
        <f>SUMIFS('Fielding Data'!G:G, 'Fielding Data'!$A:$A, $A2147)</f>
        <v>0</v>
      </c>
      <c r="X2147" s="13">
        <f>SUMIFS('Fielding Data'!H:H, 'Fielding Data'!$A:$A, $A2147)</f>
        <v>0</v>
      </c>
    </row>
    <row r="2148" spans="1:24" x14ac:dyDescent="0.3">
      <c r="A2148" s="13" t="str">
        <f t="shared" si="67"/>
        <v>scutama012011</v>
      </c>
      <c r="B2148" s="16" t="s">
        <v>336</v>
      </c>
      <c r="C2148" s="16">
        <v>2011</v>
      </c>
      <c r="D2148" s="16">
        <v>113</v>
      </c>
      <c r="E2148" s="16">
        <v>395</v>
      </c>
      <c r="F2148" s="16">
        <v>59</v>
      </c>
      <c r="G2148" s="16">
        <v>118</v>
      </c>
      <c r="H2148" s="16">
        <v>26</v>
      </c>
      <c r="I2148" s="16">
        <v>1</v>
      </c>
      <c r="J2148" s="16">
        <v>7</v>
      </c>
      <c r="K2148" s="16">
        <v>54</v>
      </c>
      <c r="L2148" s="16">
        <v>4</v>
      </c>
      <c r="M2148" s="16">
        <v>2</v>
      </c>
      <c r="N2148" s="16">
        <v>38</v>
      </c>
      <c r="O2148" s="16">
        <v>36</v>
      </c>
      <c r="P2148" s="13" t="str">
        <f t="shared" si="66"/>
        <v>2B</v>
      </c>
      <c r="Q2148" s="13">
        <f>IFERROR(VLOOKUP($A2148, 'Fielding Data'!$A$1:$H$12056, 5, 0), 0)</f>
        <v>3</v>
      </c>
      <c r="R2148" s="13">
        <f>IFERROR(VLOOKUP($A2148, 'Fielding Data'!$A$1:$H$12056, 6, 0), 0)</f>
        <v>6</v>
      </c>
      <c r="S2148" s="13">
        <f>IFERROR(VLOOKUP($A2148, 'Fielding Data'!$A$1:$H$12056, 7, 0), 0)</f>
        <v>1</v>
      </c>
      <c r="T2148" s="13">
        <f>IFERROR(VLOOKUP($A2148, 'Fielding Data'!$A$1:$H$12056, 8, 0), 0)</f>
        <v>1</v>
      </c>
      <c r="U2148" s="13">
        <f>SUMIFS('Fielding Data'!E:E, 'Fielding Data'!$A:$A, $A2148)</f>
        <v>150</v>
      </c>
      <c r="V2148" s="13">
        <f>SUMIFS('Fielding Data'!F:F, 'Fielding Data'!$A:$A, $A2148)</f>
        <v>275</v>
      </c>
      <c r="W2148" s="13">
        <f>SUMIFS('Fielding Data'!G:G, 'Fielding Data'!$A:$A, $A2148)</f>
        <v>13</v>
      </c>
      <c r="X2148" s="13">
        <f>SUMIFS('Fielding Data'!H:H, 'Fielding Data'!$A:$A, $A2148)</f>
        <v>54</v>
      </c>
    </row>
    <row r="2149" spans="1:24" x14ac:dyDescent="0.3">
      <c r="A2149" s="13" t="str">
        <f t="shared" si="67"/>
        <v>seageky012011</v>
      </c>
      <c r="B2149" s="16" t="s">
        <v>1615</v>
      </c>
      <c r="C2149" s="16">
        <v>2011</v>
      </c>
      <c r="D2149" s="16">
        <v>53</v>
      </c>
      <c r="E2149" s="16">
        <v>182</v>
      </c>
      <c r="F2149" s="16">
        <v>22</v>
      </c>
      <c r="G2149" s="16">
        <v>47</v>
      </c>
      <c r="H2149" s="16">
        <v>13</v>
      </c>
      <c r="I2149" s="16">
        <v>0</v>
      </c>
      <c r="J2149" s="16">
        <v>3</v>
      </c>
      <c r="K2149" s="16">
        <v>13</v>
      </c>
      <c r="L2149" s="16">
        <v>3</v>
      </c>
      <c r="M2149" s="16">
        <v>1</v>
      </c>
      <c r="N2149" s="16">
        <v>13</v>
      </c>
      <c r="O2149" s="16">
        <v>36</v>
      </c>
      <c r="P2149" s="13" t="str">
        <f t="shared" si="66"/>
        <v>2B</v>
      </c>
      <c r="Q2149" s="13">
        <f>IFERROR(VLOOKUP($A2149, 'Fielding Data'!$A$1:$H$12056, 5, 0), 0)</f>
        <v>2</v>
      </c>
      <c r="R2149" s="13">
        <f>IFERROR(VLOOKUP($A2149, 'Fielding Data'!$A$1:$H$12056, 6, 0), 0)</f>
        <v>7</v>
      </c>
      <c r="S2149" s="13">
        <f>IFERROR(VLOOKUP($A2149, 'Fielding Data'!$A$1:$H$12056, 7, 0), 0)</f>
        <v>0</v>
      </c>
      <c r="T2149" s="13">
        <f>IFERROR(VLOOKUP($A2149, 'Fielding Data'!$A$1:$H$12056, 8, 0), 0)</f>
        <v>0</v>
      </c>
      <c r="U2149" s="13">
        <f>SUMIFS('Fielding Data'!E:E, 'Fielding Data'!$A:$A, $A2149)</f>
        <v>47</v>
      </c>
      <c r="V2149" s="13">
        <f>SUMIFS('Fielding Data'!F:F, 'Fielding Data'!$A:$A, $A2149)</f>
        <v>112</v>
      </c>
      <c r="W2149" s="13">
        <f>SUMIFS('Fielding Data'!G:G, 'Fielding Data'!$A:$A, $A2149)</f>
        <v>6</v>
      </c>
      <c r="X2149" s="13">
        <f>SUMIFS('Fielding Data'!H:H, 'Fielding Data'!$A:$A, $A2149)</f>
        <v>8</v>
      </c>
    </row>
    <row r="2150" spans="1:24" x14ac:dyDescent="0.3">
      <c r="A2150" s="13" t="str">
        <f t="shared" si="67"/>
        <v>selleju012011</v>
      </c>
      <c r="B2150" s="16" t="s">
        <v>1616</v>
      </c>
      <c r="C2150" s="16">
        <v>2011</v>
      </c>
      <c r="D2150" s="16">
        <v>36</v>
      </c>
      <c r="E2150" s="16">
        <v>123</v>
      </c>
      <c r="F2150" s="16">
        <v>20</v>
      </c>
      <c r="G2150" s="16">
        <v>25</v>
      </c>
      <c r="H2150" s="16">
        <v>9</v>
      </c>
      <c r="I2150" s="16">
        <v>0</v>
      </c>
      <c r="J2150" s="16">
        <v>1</v>
      </c>
      <c r="K2150" s="16">
        <v>13</v>
      </c>
      <c r="L2150" s="16">
        <v>1</v>
      </c>
      <c r="M2150" s="16">
        <v>0</v>
      </c>
      <c r="N2150" s="16">
        <v>12</v>
      </c>
      <c r="O2150" s="16">
        <v>21</v>
      </c>
      <c r="P2150" s="13" t="str">
        <f t="shared" si="66"/>
        <v>2B</v>
      </c>
      <c r="Q2150" s="13">
        <f>IFERROR(VLOOKUP($A2150, 'Fielding Data'!$A$1:$H$12056, 5, 0), 0)</f>
        <v>30</v>
      </c>
      <c r="R2150" s="13">
        <f>IFERROR(VLOOKUP($A2150, 'Fielding Data'!$A$1:$H$12056, 6, 0), 0)</f>
        <v>19</v>
      </c>
      <c r="S2150" s="13">
        <f>IFERROR(VLOOKUP($A2150, 'Fielding Data'!$A$1:$H$12056, 7, 0), 0)</f>
        <v>0</v>
      </c>
      <c r="T2150" s="13">
        <f>IFERROR(VLOOKUP($A2150, 'Fielding Data'!$A$1:$H$12056, 8, 0), 0)</f>
        <v>4</v>
      </c>
      <c r="U2150" s="13">
        <f>SUMIFS('Fielding Data'!E:E, 'Fielding Data'!$A:$A, $A2150)</f>
        <v>59</v>
      </c>
      <c r="V2150" s="13">
        <f>SUMIFS('Fielding Data'!F:F, 'Fielding Data'!$A:$A, $A2150)</f>
        <v>78</v>
      </c>
      <c r="W2150" s="13">
        <f>SUMIFS('Fielding Data'!G:G, 'Fielding Data'!$A:$A, $A2150)</f>
        <v>1</v>
      </c>
      <c r="X2150" s="13">
        <f>SUMIFS('Fielding Data'!H:H, 'Fielding Data'!$A:$A, $A2150)</f>
        <v>20</v>
      </c>
    </row>
    <row r="2151" spans="1:24" x14ac:dyDescent="0.3">
      <c r="A2151" s="13" t="str">
        <f t="shared" si="67"/>
        <v>severat012011</v>
      </c>
      <c r="B2151" s="16" t="s">
        <v>1617</v>
      </c>
      <c r="C2151" s="16">
        <v>2011</v>
      </c>
      <c r="D2151" s="16">
        <v>6</v>
      </c>
      <c r="E2151" s="16">
        <v>0</v>
      </c>
      <c r="F2151" s="16">
        <v>0</v>
      </c>
      <c r="G2151" s="16">
        <v>0</v>
      </c>
      <c r="H2151" s="16">
        <v>0</v>
      </c>
      <c r="I2151" s="16">
        <v>0</v>
      </c>
      <c r="J2151" s="16">
        <v>0</v>
      </c>
      <c r="K2151" s="16">
        <v>0</v>
      </c>
      <c r="L2151" s="16">
        <v>0</v>
      </c>
      <c r="M2151" s="16">
        <v>0</v>
      </c>
      <c r="N2151" s="16">
        <v>0</v>
      </c>
      <c r="O2151" s="16">
        <v>0</v>
      </c>
      <c r="P2151" s="13" t="str">
        <f t="shared" si="66"/>
        <v>P</v>
      </c>
      <c r="Q2151" s="13">
        <f>IFERROR(VLOOKUP($A2151, 'Fielding Data'!$A$1:$H$12056, 5, 0), 0)</f>
        <v>0</v>
      </c>
      <c r="R2151" s="13">
        <f>IFERROR(VLOOKUP($A2151, 'Fielding Data'!$A$1:$H$12056, 6, 0), 0)</f>
        <v>0</v>
      </c>
      <c r="S2151" s="13">
        <f>IFERROR(VLOOKUP($A2151, 'Fielding Data'!$A$1:$H$12056, 7, 0), 0)</f>
        <v>0</v>
      </c>
      <c r="T2151" s="13">
        <f>IFERROR(VLOOKUP($A2151, 'Fielding Data'!$A$1:$H$12056, 8, 0), 0)</f>
        <v>0</v>
      </c>
      <c r="U2151" s="13">
        <f>SUMIFS('Fielding Data'!E:E, 'Fielding Data'!$A:$A, $A2151)</f>
        <v>0</v>
      </c>
      <c r="V2151" s="13">
        <f>SUMIFS('Fielding Data'!F:F, 'Fielding Data'!$A:$A, $A2151)</f>
        <v>0</v>
      </c>
      <c r="W2151" s="13">
        <f>SUMIFS('Fielding Data'!G:G, 'Fielding Data'!$A:$A, $A2151)</f>
        <v>0</v>
      </c>
      <c r="X2151" s="13">
        <f>SUMIFS('Fielding Data'!H:H, 'Fielding Data'!$A:$A, $A2151)</f>
        <v>0</v>
      </c>
    </row>
    <row r="2152" spans="1:24" x14ac:dyDescent="0.3">
      <c r="A2152" s="13" t="str">
        <f t="shared" si="67"/>
        <v>shawbr012011</v>
      </c>
      <c r="B2152" s="16" t="s">
        <v>1618</v>
      </c>
      <c r="C2152" s="16">
        <v>2011</v>
      </c>
      <c r="D2152" s="16">
        <v>33</v>
      </c>
      <c r="E2152" s="16">
        <v>0</v>
      </c>
      <c r="F2152" s="16">
        <v>0</v>
      </c>
      <c r="G2152" s="16">
        <v>0</v>
      </c>
      <c r="H2152" s="16">
        <v>0</v>
      </c>
      <c r="I2152" s="16">
        <v>0</v>
      </c>
      <c r="J2152" s="16">
        <v>0</v>
      </c>
      <c r="K2152" s="16">
        <v>0</v>
      </c>
      <c r="L2152" s="16">
        <v>0</v>
      </c>
      <c r="M2152" s="16">
        <v>0</v>
      </c>
      <c r="N2152" s="16">
        <v>0</v>
      </c>
      <c r="O2152" s="16">
        <v>0</v>
      </c>
      <c r="P2152" s="13" t="str">
        <f t="shared" si="66"/>
        <v>P</v>
      </c>
      <c r="Q2152" s="13">
        <f>IFERROR(VLOOKUP($A2152, 'Fielding Data'!$A$1:$H$12056, 5, 0), 0)</f>
        <v>5</v>
      </c>
      <c r="R2152" s="13">
        <f>IFERROR(VLOOKUP($A2152, 'Fielding Data'!$A$1:$H$12056, 6, 0), 0)</f>
        <v>7</v>
      </c>
      <c r="S2152" s="13">
        <f>IFERROR(VLOOKUP($A2152, 'Fielding Data'!$A$1:$H$12056, 7, 0), 0)</f>
        <v>1</v>
      </c>
      <c r="T2152" s="13">
        <f>IFERROR(VLOOKUP($A2152, 'Fielding Data'!$A$1:$H$12056, 8, 0), 0)</f>
        <v>0</v>
      </c>
      <c r="U2152" s="13">
        <f>SUMIFS('Fielding Data'!E:E, 'Fielding Data'!$A:$A, $A2152)</f>
        <v>5</v>
      </c>
      <c r="V2152" s="13">
        <f>SUMIFS('Fielding Data'!F:F, 'Fielding Data'!$A:$A, $A2152)</f>
        <v>7</v>
      </c>
      <c r="W2152" s="13">
        <f>SUMIFS('Fielding Data'!G:G, 'Fielding Data'!$A:$A, $A2152)</f>
        <v>1</v>
      </c>
      <c r="X2152" s="13">
        <f>SUMIFS('Fielding Data'!H:H, 'Fielding Data'!$A:$A, $A2152)</f>
        <v>0</v>
      </c>
    </row>
    <row r="2153" spans="1:24" x14ac:dyDescent="0.3">
      <c r="A2153" s="13" t="str">
        <f t="shared" si="67"/>
        <v>sherrge012011</v>
      </c>
      <c r="B2153" s="16" t="s">
        <v>490</v>
      </c>
      <c r="C2153" s="16">
        <v>2011</v>
      </c>
      <c r="D2153" s="16">
        <v>51</v>
      </c>
      <c r="E2153" s="16">
        <v>0</v>
      </c>
      <c r="F2153" s="16">
        <v>0</v>
      </c>
      <c r="G2153" s="16">
        <v>0</v>
      </c>
      <c r="H2153" s="16">
        <v>0</v>
      </c>
      <c r="I2153" s="16">
        <v>0</v>
      </c>
      <c r="J2153" s="16">
        <v>0</v>
      </c>
      <c r="K2153" s="16">
        <v>0</v>
      </c>
      <c r="L2153" s="16">
        <v>0</v>
      </c>
      <c r="M2153" s="16">
        <v>0</v>
      </c>
      <c r="N2153" s="16">
        <v>0</v>
      </c>
      <c r="O2153" s="16">
        <v>0</v>
      </c>
      <c r="P2153" s="13" t="str">
        <f t="shared" si="66"/>
        <v>P</v>
      </c>
      <c r="Q2153" s="13">
        <f>IFERROR(VLOOKUP($A2153, 'Fielding Data'!$A$1:$H$12056, 5, 0), 0)</f>
        <v>2</v>
      </c>
      <c r="R2153" s="13">
        <f>IFERROR(VLOOKUP($A2153, 'Fielding Data'!$A$1:$H$12056, 6, 0), 0)</f>
        <v>6</v>
      </c>
      <c r="S2153" s="13">
        <f>IFERROR(VLOOKUP($A2153, 'Fielding Data'!$A$1:$H$12056, 7, 0), 0)</f>
        <v>0</v>
      </c>
      <c r="T2153" s="13">
        <f>IFERROR(VLOOKUP($A2153, 'Fielding Data'!$A$1:$H$12056, 8, 0), 0)</f>
        <v>1</v>
      </c>
      <c r="U2153" s="13">
        <f>SUMIFS('Fielding Data'!E:E, 'Fielding Data'!$A:$A, $A2153)</f>
        <v>2</v>
      </c>
      <c r="V2153" s="13">
        <f>SUMIFS('Fielding Data'!F:F, 'Fielding Data'!$A:$A, $A2153)</f>
        <v>6</v>
      </c>
      <c r="W2153" s="13">
        <f>SUMIFS('Fielding Data'!G:G, 'Fielding Data'!$A:$A, $A2153)</f>
        <v>0</v>
      </c>
      <c r="X2153" s="13">
        <f>SUMIFS('Fielding Data'!H:H, 'Fielding Data'!$A:$A, $A2153)</f>
        <v>1</v>
      </c>
    </row>
    <row r="2154" spans="1:24" x14ac:dyDescent="0.3">
      <c r="A2154" s="13" t="str">
        <f t="shared" si="67"/>
        <v>shielja022011</v>
      </c>
      <c r="B2154" s="16" t="s">
        <v>728</v>
      </c>
      <c r="C2154" s="16">
        <v>2011</v>
      </c>
      <c r="D2154" s="16">
        <v>33</v>
      </c>
      <c r="E2154" s="16">
        <v>8</v>
      </c>
      <c r="F2154" s="16">
        <v>0</v>
      </c>
      <c r="G2154" s="16">
        <v>0</v>
      </c>
      <c r="H2154" s="16">
        <v>0</v>
      </c>
      <c r="I2154" s="16">
        <v>0</v>
      </c>
      <c r="J2154" s="16">
        <v>0</v>
      </c>
      <c r="K2154" s="16">
        <v>1</v>
      </c>
      <c r="L2154" s="16">
        <v>0</v>
      </c>
      <c r="M2154" s="16">
        <v>0</v>
      </c>
      <c r="N2154" s="16">
        <v>0</v>
      </c>
      <c r="O2154" s="16">
        <v>5</v>
      </c>
      <c r="P2154" s="13" t="str">
        <f t="shared" si="66"/>
        <v>P</v>
      </c>
      <c r="Q2154" s="13">
        <f>IFERROR(VLOOKUP($A2154, 'Fielding Data'!$A$1:$H$12056, 5, 0), 0)</f>
        <v>19</v>
      </c>
      <c r="R2154" s="13">
        <f>IFERROR(VLOOKUP($A2154, 'Fielding Data'!$A$1:$H$12056, 6, 0), 0)</f>
        <v>32</v>
      </c>
      <c r="S2154" s="13">
        <f>IFERROR(VLOOKUP($A2154, 'Fielding Data'!$A$1:$H$12056, 7, 0), 0)</f>
        <v>3</v>
      </c>
      <c r="T2154" s="13">
        <f>IFERROR(VLOOKUP($A2154, 'Fielding Data'!$A$1:$H$12056, 8, 0), 0)</f>
        <v>2</v>
      </c>
      <c r="U2154" s="13">
        <f>SUMIFS('Fielding Data'!E:E, 'Fielding Data'!$A:$A, $A2154)</f>
        <v>19</v>
      </c>
      <c r="V2154" s="13">
        <f>SUMIFS('Fielding Data'!F:F, 'Fielding Data'!$A:$A, $A2154)</f>
        <v>32</v>
      </c>
      <c r="W2154" s="13">
        <f>SUMIFS('Fielding Data'!G:G, 'Fielding Data'!$A:$A, $A2154)</f>
        <v>3</v>
      </c>
      <c r="X2154" s="13">
        <f>SUMIFS('Fielding Data'!H:H, 'Fielding Data'!$A:$A, $A2154)</f>
        <v>2</v>
      </c>
    </row>
    <row r="2155" spans="1:24" x14ac:dyDescent="0.3">
      <c r="A2155" s="13" t="str">
        <f t="shared" si="67"/>
        <v>shoppke012011</v>
      </c>
      <c r="B2155" s="16" t="s">
        <v>600</v>
      </c>
      <c r="C2155" s="16">
        <v>2011</v>
      </c>
      <c r="D2155" s="16">
        <v>87</v>
      </c>
      <c r="E2155" s="16">
        <v>221</v>
      </c>
      <c r="F2155" s="16">
        <v>23</v>
      </c>
      <c r="G2155" s="16">
        <v>39</v>
      </c>
      <c r="H2155" s="16">
        <v>3</v>
      </c>
      <c r="I2155" s="16">
        <v>0</v>
      </c>
      <c r="J2155" s="16">
        <v>11</v>
      </c>
      <c r="K2155" s="16">
        <v>22</v>
      </c>
      <c r="L2155" s="16">
        <v>0</v>
      </c>
      <c r="M2155" s="16">
        <v>0</v>
      </c>
      <c r="N2155" s="16">
        <v>19</v>
      </c>
      <c r="O2155" s="16">
        <v>79</v>
      </c>
      <c r="P2155" s="13" t="str">
        <f t="shared" si="66"/>
        <v>C</v>
      </c>
      <c r="Q2155" s="13">
        <f>IFERROR(VLOOKUP($A2155, 'Fielding Data'!$A$1:$H$12056, 5, 0), 0)</f>
        <v>485</v>
      </c>
      <c r="R2155" s="13">
        <f>IFERROR(VLOOKUP($A2155, 'Fielding Data'!$A$1:$H$12056, 6, 0), 0)</f>
        <v>37</v>
      </c>
      <c r="S2155" s="13">
        <f>IFERROR(VLOOKUP($A2155, 'Fielding Data'!$A$1:$H$12056, 7, 0), 0)</f>
        <v>3</v>
      </c>
      <c r="T2155" s="13">
        <f>IFERROR(VLOOKUP($A2155, 'Fielding Data'!$A$1:$H$12056, 8, 0), 0)</f>
        <v>7</v>
      </c>
      <c r="U2155" s="13">
        <f>SUMIFS('Fielding Data'!E:E, 'Fielding Data'!$A:$A, $A2155)</f>
        <v>485</v>
      </c>
      <c r="V2155" s="13">
        <f>SUMIFS('Fielding Data'!F:F, 'Fielding Data'!$A:$A, $A2155)</f>
        <v>37</v>
      </c>
      <c r="W2155" s="13">
        <f>SUMIFS('Fielding Data'!G:G, 'Fielding Data'!$A:$A, $A2155)</f>
        <v>3</v>
      </c>
      <c r="X2155" s="13">
        <f>SUMIFS('Fielding Data'!H:H, 'Fielding Data'!$A:$A, $A2155)</f>
        <v>7</v>
      </c>
    </row>
    <row r="2156" spans="1:24" x14ac:dyDescent="0.3">
      <c r="A2156" s="13" t="str">
        <f t="shared" si="67"/>
        <v>shuckja012011</v>
      </c>
      <c r="B2156" s="16" t="s">
        <v>1619</v>
      </c>
      <c r="C2156" s="16">
        <v>2011</v>
      </c>
      <c r="D2156" s="16">
        <v>37</v>
      </c>
      <c r="E2156" s="16">
        <v>81</v>
      </c>
      <c r="F2156" s="16">
        <v>9</v>
      </c>
      <c r="G2156" s="16">
        <v>22</v>
      </c>
      <c r="H2156" s="16">
        <v>2</v>
      </c>
      <c r="I2156" s="16">
        <v>1</v>
      </c>
      <c r="J2156" s="16">
        <v>0</v>
      </c>
      <c r="K2156" s="16">
        <v>3</v>
      </c>
      <c r="L2156" s="16">
        <v>2</v>
      </c>
      <c r="M2156" s="16">
        <v>0</v>
      </c>
      <c r="N2156" s="16">
        <v>11</v>
      </c>
      <c r="O2156" s="16">
        <v>7</v>
      </c>
      <c r="P2156" s="13" t="str">
        <f t="shared" si="66"/>
        <v>CF</v>
      </c>
      <c r="Q2156" s="13">
        <f>IFERROR(VLOOKUP($A2156, 'Fielding Data'!$A$1:$H$12056, 5, 0), 0)</f>
        <v>0</v>
      </c>
      <c r="R2156" s="13">
        <f>IFERROR(VLOOKUP($A2156, 'Fielding Data'!$A$1:$H$12056, 6, 0), 0)</f>
        <v>0</v>
      </c>
      <c r="S2156" s="13">
        <f>IFERROR(VLOOKUP($A2156, 'Fielding Data'!$A$1:$H$12056, 7, 0), 0)</f>
        <v>0</v>
      </c>
      <c r="T2156" s="13">
        <f>IFERROR(VLOOKUP($A2156, 'Fielding Data'!$A$1:$H$12056, 8, 0), 0)</f>
        <v>0</v>
      </c>
      <c r="U2156" s="13">
        <f>SUMIFS('Fielding Data'!E:E, 'Fielding Data'!$A:$A, $A2156)</f>
        <v>44</v>
      </c>
      <c r="V2156" s="13">
        <f>SUMIFS('Fielding Data'!F:F, 'Fielding Data'!$A:$A, $A2156)</f>
        <v>1</v>
      </c>
      <c r="W2156" s="13">
        <f>SUMIFS('Fielding Data'!G:G, 'Fielding Data'!$A:$A, $A2156)</f>
        <v>1</v>
      </c>
      <c r="X2156" s="13">
        <f>SUMIFS('Fielding Data'!H:H, 'Fielding Data'!$A:$A, $A2156)</f>
        <v>0</v>
      </c>
    </row>
    <row r="2157" spans="1:24" x14ac:dyDescent="0.3">
      <c r="A2157" s="13" t="str">
        <f t="shared" si="67"/>
        <v>simonal012011</v>
      </c>
      <c r="B2157" s="16" t="s">
        <v>1010</v>
      </c>
      <c r="C2157" s="16">
        <v>2011</v>
      </c>
      <c r="D2157" s="16">
        <v>23</v>
      </c>
      <c r="E2157" s="16">
        <v>0</v>
      </c>
      <c r="F2157" s="16">
        <v>0</v>
      </c>
      <c r="G2157" s="16">
        <v>0</v>
      </c>
      <c r="H2157" s="16">
        <v>0</v>
      </c>
      <c r="I2157" s="16">
        <v>0</v>
      </c>
      <c r="J2157" s="16">
        <v>0</v>
      </c>
      <c r="K2157" s="16">
        <v>0</v>
      </c>
      <c r="L2157" s="16">
        <v>0</v>
      </c>
      <c r="M2157" s="16">
        <v>0</v>
      </c>
      <c r="N2157" s="16">
        <v>0</v>
      </c>
      <c r="O2157" s="16">
        <v>0</v>
      </c>
      <c r="P2157" s="13" t="str">
        <f t="shared" si="66"/>
        <v>P</v>
      </c>
      <c r="Q2157" s="13">
        <f>IFERROR(VLOOKUP($A2157, 'Fielding Data'!$A$1:$H$12056, 5, 0), 0)</f>
        <v>9</v>
      </c>
      <c r="R2157" s="13">
        <f>IFERROR(VLOOKUP($A2157, 'Fielding Data'!$A$1:$H$12056, 6, 0), 0)</f>
        <v>14</v>
      </c>
      <c r="S2157" s="13">
        <f>IFERROR(VLOOKUP($A2157, 'Fielding Data'!$A$1:$H$12056, 7, 0), 0)</f>
        <v>1</v>
      </c>
      <c r="T2157" s="13">
        <f>IFERROR(VLOOKUP($A2157, 'Fielding Data'!$A$1:$H$12056, 8, 0), 0)</f>
        <v>2</v>
      </c>
      <c r="U2157" s="13">
        <f>SUMIFS('Fielding Data'!E:E, 'Fielding Data'!$A:$A, $A2157)</f>
        <v>9</v>
      </c>
      <c r="V2157" s="13">
        <f>SUMIFS('Fielding Data'!F:F, 'Fielding Data'!$A:$A, $A2157)</f>
        <v>14</v>
      </c>
      <c r="W2157" s="13">
        <f>SUMIFS('Fielding Data'!G:G, 'Fielding Data'!$A:$A, $A2157)</f>
        <v>1</v>
      </c>
      <c r="X2157" s="13">
        <f>SUMIFS('Fielding Data'!H:H, 'Fielding Data'!$A:$A, $A2157)</f>
        <v>2</v>
      </c>
    </row>
    <row r="2158" spans="1:24" x14ac:dyDescent="0.3">
      <c r="A2158" s="13" t="str">
        <f t="shared" si="67"/>
        <v>sippto012011</v>
      </c>
      <c r="B2158" s="16" t="s">
        <v>1183</v>
      </c>
      <c r="C2158" s="16">
        <v>2011</v>
      </c>
      <c r="D2158" s="16">
        <v>69</v>
      </c>
      <c r="E2158" s="16">
        <v>0</v>
      </c>
      <c r="F2158" s="16">
        <v>0</v>
      </c>
      <c r="G2158" s="16">
        <v>0</v>
      </c>
      <c r="H2158" s="16">
        <v>0</v>
      </c>
      <c r="I2158" s="16">
        <v>0</v>
      </c>
      <c r="J2158" s="16">
        <v>0</v>
      </c>
      <c r="K2158" s="16">
        <v>0</v>
      </c>
      <c r="L2158" s="16">
        <v>0</v>
      </c>
      <c r="M2158" s="16">
        <v>0</v>
      </c>
      <c r="N2158" s="16">
        <v>0</v>
      </c>
      <c r="O2158" s="16">
        <v>0</v>
      </c>
      <c r="P2158" s="13" t="str">
        <f t="shared" si="66"/>
        <v>P</v>
      </c>
      <c r="Q2158" s="13">
        <f>IFERROR(VLOOKUP($A2158, 'Fielding Data'!$A$1:$H$12056, 5, 0), 0)</f>
        <v>5</v>
      </c>
      <c r="R2158" s="13">
        <f>IFERROR(VLOOKUP($A2158, 'Fielding Data'!$A$1:$H$12056, 6, 0), 0)</f>
        <v>9</v>
      </c>
      <c r="S2158" s="13">
        <f>IFERROR(VLOOKUP($A2158, 'Fielding Data'!$A$1:$H$12056, 7, 0), 0)</f>
        <v>1</v>
      </c>
      <c r="T2158" s="13">
        <f>IFERROR(VLOOKUP($A2158, 'Fielding Data'!$A$1:$H$12056, 8, 0), 0)</f>
        <v>2</v>
      </c>
      <c r="U2158" s="13">
        <f>SUMIFS('Fielding Data'!E:E, 'Fielding Data'!$A:$A, $A2158)</f>
        <v>5</v>
      </c>
      <c r="V2158" s="13">
        <f>SUMIFS('Fielding Data'!F:F, 'Fielding Data'!$A:$A, $A2158)</f>
        <v>9</v>
      </c>
      <c r="W2158" s="13">
        <f>SUMIFS('Fielding Data'!G:G, 'Fielding Data'!$A:$A, $A2158)</f>
        <v>1</v>
      </c>
      <c r="X2158" s="13">
        <f>SUMIFS('Fielding Data'!H:H, 'Fielding Data'!$A:$A, $A2158)</f>
        <v>2</v>
      </c>
    </row>
    <row r="2159" spans="1:24" x14ac:dyDescent="0.3">
      <c r="A2159" s="13" t="str">
        <f t="shared" si="67"/>
        <v>sizemgr012011</v>
      </c>
      <c r="B2159" s="16" t="s">
        <v>491</v>
      </c>
      <c r="C2159" s="16">
        <v>2011</v>
      </c>
      <c r="D2159" s="16">
        <v>71</v>
      </c>
      <c r="E2159" s="16">
        <v>268</v>
      </c>
      <c r="F2159" s="16">
        <v>34</v>
      </c>
      <c r="G2159" s="16">
        <v>60</v>
      </c>
      <c r="H2159" s="16">
        <v>21</v>
      </c>
      <c r="I2159" s="16">
        <v>1</v>
      </c>
      <c r="J2159" s="16">
        <v>10</v>
      </c>
      <c r="K2159" s="16">
        <v>32</v>
      </c>
      <c r="L2159" s="16">
        <v>0</v>
      </c>
      <c r="M2159" s="16">
        <v>2</v>
      </c>
      <c r="N2159" s="16">
        <v>18</v>
      </c>
      <c r="O2159" s="16">
        <v>85</v>
      </c>
      <c r="P2159" s="13" t="str">
        <f t="shared" si="66"/>
        <v>CF</v>
      </c>
      <c r="Q2159" s="13">
        <f>IFERROR(VLOOKUP($A2159, 'Fielding Data'!$A$1:$H$12056, 5, 0), 0)</f>
        <v>0</v>
      </c>
      <c r="R2159" s="13">
        <f>IFERROR(VLOOKUP($A2159, 'Fielding Data'!$A$1:$H$12056, 6, 0), 0)</f>
        <v>0</v>
      </c>
      <c r="S2159" s="13">
        <f>IFERROR(VLOOKUP($A2159, 'Fielding Data'!$A$1:$H$12056, 7, 0), 0)</f>
        <v>0</v>
      </c>
      <c r="T2159" s="13">
        <f>IFERROR(VLOOKUP($A2159, 'Fielding Data'!$A$1:$H$12056, 8, 0), 0)</f>
        <v>0</v>
      </c>
      <c r="U2159" s="13">
        <f>SUMIFS('Fielding Data'!E:E, 'Fielding Data'!$A:$A, $A2159)</f>
        <v>123</v>
      </c>
      <c r="V2159" s="13">
        <f>SUMIFS('Fielding Data'!F:F, 'Fielding Data'!$A:$A, $A2159)</f>
        <v>1</v>
      </c>
      <c r="W2159" s="13">
        <f>SUMIFS('Fielding Data'!G:G, 'Fielding Data'!$A:$A, $A2159)</f>
        <v>2</v>
      </c>
      <c r="X2159" s="13">
        <f>SUMIFS('Fielding Data'!H:H, 'Fielding Data'!$A:$A, $A2159)</f>
        <v>0</v>
      </c>
    </row>
    <row r="2160" spans="1:24" x14ac:dyDescent="0.3">
      <c r="A2160" s="13" t="str">
        <f t="shared" si="67"/>
        <v>slamaan012011</v>
      </c>
      <c r="B2160" s="16" t="s">
        <v>1381</v>
      </c>
      <c r="C2160" s="16">
        <v>2011</v>
      </c>
      <c r="D2160" s="16">
        <v>2</v>
      </c>
      <c r="E2160" s="16">
        <v>0</v>
      </c>
      <c r="F2160" s="16">
        <v>0</v>
      </c>
      <c r="G2160" s="16">
        <v>0</v>
      </c>
      <c r="H2160" s="16">
        <v>0</v>
      </c>
      <c r="I2160" s="16">
        <v>0</v>
      </c>
      <c r="J2160" s="16">
        <v>0</v>
      </c>
      <c r="K2160" s="16">
        <v>0</v>
      </c>
      <c r="L2160" s="16">
        <v>0</v>
      </c>
      <c r="M2160" s="16">
        <v>0</v>
      </c>
      <c r="N2160" s="16">
        <v>0</v>
      </c>
      <c r="O2160" s="16">
        <v>0</v>
      </c>
      <c r="P2160" s="13" t="str">
        <f t="shared" si="66"/>
        <v>P</v>
      </c>
      <c r="Q2160" s="13">
        <f>IFERROR(VLOOKUP($A2160, 'Fielding Data'!$A$1:$H$12056, 5, 0), 0)</f>
        <v>0</v>
      </c>
      <c r="R2160" s="13">
        <f>IFERROR(VLOOKUP($A2160, 'Fielding Data'!$A$1:$H$12056, 6, 0), 0)</f>
        <v>0</v>
      </c>
      <c r="S2160" s="13">
        <f>IFERROR(VLOOKUP($A2160, 'Fielding Data'!$A$1:$H$12056, 7, 0), 0)</f>
        <v>1</v>
      </c>
      <c r="T2160" s="13">
        <f>IFERROR(VLOOKUP($A2160, 'Fielding Data'!$A$1:$H$12056, 8, 0), 0)</f>
        <v>0</v>
      </c>
      <c r="U2160" s="13">
        <f>SUMIFS('Fielding Data'!E:E, 'Fielding Data'!$A:$A, $A2160)</f>
        <v>0</v>
      </c>
      <c r="V2160" s="13">
        <f>SUMIFS('Fielding Data'!F:F, 'Fielding Data'!$A:$A, $A2160)</f>
        <v>0</v>
      </c>
      <c r="W2160" s="13">
        <f>SUMIFS('Fielding Data'!G:G, 'Fielding Data'!$A:$A, $A2160)</f>
        <v>1</v>
      </c>
      <c r="X2160" s="13">
        <f>SUMIFS('Fielding Data'!H:H, 'Fielding Data'!$A:$A, $A2160)</f>
        <v>0</v>
      </c>
    </row>
    <row r="2161" spans="1:24" x14ac:dyDescent="0.3">
      <c r="A2161" s="13" t="str">
        <f t="shared" si="67"/>
        <v>slatedo012011</v>
      </c>
      <c r="B2161" s="16" t="s">
        <v>729</v>
      </c>
      <c r="C2161" s="16">
        <v>2011</v>
      </c>
      <c r="D2161" s="16">
        <v>31</v>
      </c>
      <c r="E2161" s="16">
        <v>0</v>
      </c>
      <c r="F2161" s="16">
        <v>0</v>
      </c>
      <c r="G2161" s="16">
        <v>0</v>
      </c>
      <c r="H2161" s="16">
        <v>0</v>
      </c>
      <c r="I2161" s="16">
        <v>0</v>
      </c>
      <c r="J2161" s="16">
        <v>0</v>
      </c>
      <c r="K2161" s="16">
        <v>0</v>
      </c>
      <c r="L2161" s="16">
        <v>0</v>
      </c>
      <c r="M2161" s="16">
        <v>0</v>
      </c>
      <c r="N2161" s="16">
        <v>0</v>
      </c>
      <c r="O2161" s="16">
        <v>0</v>
      </c>
      <c r="P2161" s="13" t="str">
        <f t="shared" si="66"/>
        <v>P</v>
      </c>
      <c r="Q2161" s="13">
        <f>IFERROR(VLOOKUP($A2161, 'Fielding Data'!$A$1:$H$12056, 5, 0), 0)</f>
        <v>2</v>
      </c>
      <c r="R2161" s="13">
        <f>IFERROR(VLOOKUP($A2161, 'Fielding Data'!$A$1:$H$12056, 6, 0), 0)</f>
        <v>3</v>
      </c>
      <c r="S2161" s="13">
        <f>IFERROR(VLOOKUP($A2161, 'Fielding Data'!$A$1:$H$12056, 7, 0), 0)</f>
        <v>0</v>
      </c>
      <c r="T2161" s="13">
        <f>IFERROR(VLOOKUP($A2161, 'Fielding Data'!$A$1:$H$12056, 8, 0), 0)</f>
        <v>1</v>
      </c>
      <c r="U2161" s="13">
        <f>SUMIFS('Fielding Data'!E:E, 'Fielding Data'!$A:$A, $A2161)</f>
        <v>2</v>
      </c>
      <c r="V2161" s="13">
        <f>SUMIFS('Fielding Data'!F:F, 'Fielding Data'!$A:$A, $A2161)</f>
        <v>3</v>
      </c>
      <c r="W2161" s="13">
        <f>SUMIFS('Fielding Data'!G:G, 'Fielding Data'!$A:$A, $A2161)</f>
        <v>0</v>
      </c>
      <c r="X2161" s="13">
        <f>SUMIFS('Fielding Data'!H:H, 'Fielding Data'!$A:$A, $A2161)</f>
        <v>1</v>
      </c>
    </row>
    <row r="2162" spans="1:24" x14ac:dyDescent="0.3">
      <c r="A2162" s="13" t="str">
        <f t="shared" si="67"/>
        <v>sloweke012011</v>
      </c>
      <c r="B2162" s="16" t="s">
        <v>850</v>
      </c>
      <c r="C2162" s="16">
        <v>2011</v>
      </c>
      <c r="D2162" s="16">
        <v>14</v>
      </c>
      <c r="E2162" s="16">
        <v>0</v>
      </c>
      <c r="F2162" s="16">
        <v>0</v>
      </c>
      <c r="G2162" s="16">
        <v>0</v>
      </c>
      <c r="H2162" s="16">
        <v>0</v>
      </c>
      <c r="I2162" s="16">
        <v>0</v>
      </c>
      <c r="J2162" s="16">
        <v>0</v>
      </c>
      <c r="K2162" s="16">
        <v>0</v>
      </c>
      <c r="L2162" s="16">
        <v>0</v>
      </c>
      <c r="M2162" s="16">
        <v>0</v>
      </c>
      <c r="N2162" s="16">
        <v>0</v>
      </c>
      <c r="O2162" s="16">
        <v>0</v>
      </c>
      <c r="P2162" s="13" t="str">
        <f t="shared" si="66"/>
        <v>P</v>
      </c>
      <c r="Q2162" s="13">
        <f>IFERROR(VLOOKUP($A2162, 'Fielding Data'!$A$1:$H$12056, 5, 0), 0)</f>
        <v>4</v>
      </c>
      <c r="R2162" s="13">
        <f>IFERROR(VLOOKUP($A2162, 'Fielding Data'!$A$1:$H$12056, 6, 0), 0)</f>
        <v>5</v>
      </c>
      <c r="S2162" s="13">
        <f>IFERROR(VLOOKUP($A2162, 'Fielding Data'!$A$1:$H$12056, 7, 0), 0)</f>
        <v>0</v>
      </c>
      <c r="T2162" s="13">
        <f>IFERROR(VLOOKUP($A2162, 'Fielding Data'!$A$1:$H$12056, 8, 0), 0)</f>
        <v>0</v>
      </c>
      <c r="U2162" s="13">
        <f>SUMIFS('Fielding Data'!E:E, 'Fielding Data'!$A:$A, $A2162)</f>
        <v>4</v>
      </c>
      <c r="V2162" s="13">
        <f>SUMIFS('Fielding Data'!F:F, 'Fielding Data'!$A:$A, $A2162)</f>
        <v>5</v>
      </c>
      <c r="W2162" s="13">
        <f>SUMIFS('Fielding Data'!G:G, 'Fielding Data'!$A:$A, $A2162)</f>
        <v>0</v>
      </c>
      <c r="X2162" s="13">
        <f>SUMIFS('Fielding Data'!H:H, 'Fielding Data'!$A:$A, $A2162)</f>
        <v>0</v>
      </c>
    </row>
    <row r="2163" spans="1:24" x14ac:dyDescent="0.3">
      <c r="A2163" s="13" t="str">
        <f t="shared" si="67"/>
        <v>smithjo052011</v>
      </c>
      <c r="B2163" s="16" t="s">
        <v>851</v>
      </c>
      <c r="C2163" s="16">
        <v>2011</v>
      </c>
      <c r="D2163" s="16">
        <v>71</v>
      </c>
      <c r="E2163" s="16">
        <v>0</v>
      </c>
      <c r="F2163" s="16">
        <v>0</v>
      </c>
      <c r="G2163" s="16">
        <v>0</v>
      </c>
      <c r="H2163" s="16">
        <v>0</v>
      </c>
      <c r="I2163" s="16">
        <v>0</v>
      </c>
      <c r="J2163" s="16">
        <v>0</v>
      </c>
      <c r="K2163" s="16">
        <v>0</v>
      </c>
      <c r="L2163" s="16">
        <v>0</v>
      </c>
      <c r="M2163" s="16">
        <v>0</v>
      </c>
      <c r="N2163" s="16">
        <v>0</v>
      </c>
      <c r="O2163" s="16">
        <v>0</v>
      </c>
      <c r="P2163" s="13" t="str">
        <f t="shared" si="66"/>
        <v>P</v>
      </c>
      <c r="Q2163" s="13">
        <f>IFERROR(VLOOKUP($A2163, 'Fielding Data'!$A$1:$H$12056, 5, 0), 0)</f>
        <v>1</v>
      </c>
      <c r="R2163" s="13">
        <f>IFERROR(VLOOKUP($A2163, 'Fielding Data'!$A$1:$H$12056, 6, 0), 0)</f>
        <v>24</v>
      </c>
      <c r="S2163" s="13">
        <f>IFERROR(VLOOKUP($A2163, 'Fielding Data'!$A$1:$H$12056, 7, 0), 0)</f>
        <v>1</v>
      </c>
      <c r="T2163" s="13">
        <f>IFERROR(VLOOKUP($A2163, 'Fielding Data'!$A$1:$H$12056, 8, 0), 0)</f>
        <v>1</v>
      </c>
      <c r="U2163" s="13">
        <f>SUMIFS('Fielding Data'!E:E, 'Fielding Data'!$A:$A, $A2163)</f>
        <v>1</v>
      </c>
      <c r="V2163" s="13">
        <f>SUMIFS('Fielding Data'!F:F, 'Fielding Data'!$A:$A, $A2163)</f>
        <v>24</v>
      </c>
      <c r="W2163" s="13">
        <f>SUMIFS('Fielding Data'!G:G, 'Fielding Data'!$A:$A, $A2163)</f>
        <v>1</v>
      </c>
      <c r="X2163" s="13">
        <f>SUMIFS('Fielding Data'!H:H, 'Fielding Data'!$A:$A, $A2163)</f>
        <v>1</v>
      </c>
    </row>
    <row r="2164" spans="1:24" x14ac:dyDescent="0.3">
      <c r="A2164" s="13" t="str">
        <f t="shared" si="67"/>
        <v>smithjo062011</v>
      </c>
      <c r="B2164" s="16" t="s">
        <v>1382</v>
      </c>
      <c r="C2164" s="16">
        <v>2011</v>
      </c>
      <c r="D2164" s="16">
        <v>17</v>
      </c>
      <c r="E2164" s="16">
        <v>2</v>
      </c>
      <c r="F2164" s="16">
        <v>0</v>
      </c>
      <c r="G2164" s="16">
        <v>0</v>
      </c>
      <c r="H2164" s="16">
        <v>0</v>
      </c>
      <c r="I2164" s="16">
        <v>0</v>
      </c>
      <c r="J2164" s="16">
        <v>0</v>
      </c>
      <c r="K2164" s="16">
        <v>0</v>
      </c>
      <c r="L2164" s="16">
        <v>0</v>
      </c>
      <c r="M2164" s="16">
        <v>0</v>
      </c>
      <c r="N2164" s="16">
        <v>0</v>
      </c>
      <c r="O2164" s="16">
        <v>0</v>
      </c>
      <c r="P2164" s="13" t="str">
        <f t="shared" si="66"/>
        <v>P</v>
      </c>
      <c r="Q2164" s="13">
        <f>IFERROR(VLOOKUP($A2164, 'Fielding Data'!$A$1:$H$12056, 5, 0), 0)</f>
        <v>0</v>
      </c>
      <c r="R2164" s="13">
        <f>IFERROR(VLOOKUP($A2164, 'Fielding Data'!$A$1:$H$12056, 6, 0), 0)</f>
        <v>0</v>
      </c>
      <c r="S2164" s="13">
        <f>IFERROR(VLOOKUP($A2164, 'Fielding Data'!$A$1:$H$12056, 7, 0), 0)</f>
        <v>0</v>
      </c>
      <c r="T2164" s="13">
        <f>IFERROR(VLOOKUP($A2164, 'Fielding Data'!$A$1:$H$12056, 8, 0), 0)</f>
        <v>0</v>
      </c>
      <c r="U2164" s="13">
        <f>SUMIFS('Fielding Data'!E:E, 'Fielding Data'!$A:$A, $A2164)</f>
        <v>0</v>
      </c>
      <c r="V2164" s="13">
        <f>SUMIFS('Fielding Data'!F:F, 'Fielding Data'!$A:$A, $A2164)</f>
        <v>0</v>
      </c>
      <c r="W2164" s="13">
        <f>SUMIFS('Fielding Data'!G:G, 'Fielding Data'!$A:$A, $A2164)</f>
        <v>0</v>
      </c>
      <c r="X2164" s="13">
        <f>SUMIFS('Fielding Data'!H:H, 'Fielding Data'!$A:$A, $A2164)</f>
        <v>0</v>
      </c>
    </row>
    <row r="2165" spans="1:24" x14ac:dyDescent="0.3">
      <c r="A2165" s="13" t="str">
        <f t="shared" si="67"/>
        <v>smithse012011</v>
      </c>
      <c r="B2165" s="16" t="s">
        <v>852</v>
      </c>
      <c r="C2165" s="16">
        <v>2011</v>
      </c>
      <c r="D2165" s="16">
        <v>147</v>
      </c>
      <c r="E2165" s="16">
        <v>476</v>
      </c>
      <c r="F2165" s="16">
        <v>67</v>
      </c>
      <c r="G2165" s="16">
        <v>135</v>
      </c>
      <c r="H2165" s="16">
        <v>32</v>
      </c>
      <c r="I2165" s="16">
        <v>9</v>
      </c>
      <c r="J2165" s="16">
        <v>15</v>
      </c>
      <c r="K2165" s="16">
        <v>59</v>
      </c>
      <c r="L2165" s="16">
        <v>10</v>
      </c>
      <c r="M2165" s="16">
        <v>2</v>
      </c>
      <c r="N2165" s="16">
        <v>46</v>
      </c>
      <c r="O2165" s="16">
        <v>93</v>
      </c>
      <c r="P2165" s="13" t="str">
        <f t="shared" si="66"/>
        <v>LF</v>
      </c>
      <c r="Q2165" s="13">
        <f>IFERROR(VLOOKUP($A2165, 'Fielding Data'!$A$1:$H$12056, 5, 0), 0)</f>
        <v>0</v>
      </c>
      <c r="R2165" s="13">
        <f>IFERROR(VLOOKUP($A2165, 'Fielding Data'!$A$1:$H$12056, 6, 0), 0)</f>
        <v>0</v>
      </c>
      <c r="S2165" s="13">
        <f>IFERROR(VLOOKUP($A2165, 'Fielding Data'!$A$1:$H$12056, 7, 0), 0)</f>
        <v>0</v>
      </c>
      <c r="T2165" s="13">
        <f>IFERROR(VLOOKUP($A2165, 'Fielding Data'!$A$1:$H$12056, 8, 0), 0)</f>
        <v>0</v>
      </c>
      <c r="U2165" s="13">
        <f>SUMIFS('Fielding Data'!E:E, 'Fielding Data'!$A:$A, $A2165)</f>
        <v>216</v>
      </c>
      <c r="V2165" s="13">
        <f>SUMIFS('Fielding Data'!F:F, 'Fielding Data'!$A:$A, $A2165)</f>
        <v>5</v>
      </c>
      <c r="W2165" s="13">
        <f>SUMIFS('Fielding Data'!G:G, 'Fielding Data'!$A:$A, $A2165)</f>
        <v>5</v>
      </c>
      <c r="X2165" s="13">
        <f>SUMIFS('Fielding Data'!H:H, 'Fielding Data'!$A:$A, $A2165)</f>
        <v>0</v>
      </c>
    </row>
    <row r="2166" spans="1:24" x14ac:dyDescent="0.3">
      <c r="A2166" s="13" t="str">
        <f t="shared" si="67"/>
        <v>smoakju012011</v>
      </c>
      <c r="B2166" s="16" t="s">
        <v>1383</v>
      </c>
      <c r="C2166" s="16">
        <v>2011</v>
      </c>
      <c r="D2166" s="16">
        <v>123</v>
      </c>
      <c r="E2166" s="16">
        <v>427</v>
      </c>
      <c r="F2166" s="16">
        <v>38</v>
      </c>
      <c r="G2166" s="16">
        <v>100</v>
      </c>
      <c r="H2166" s="16">
        <v>24</v>
      </c>
      <c r="I2166" s="16">
        <v>0</v>
      </c>
      <c r="J2166" s="16">
        <v>15</v>
      </c>
      <c r="K2166" s="16">
        <v>55</v>
      </c>
      <c r="L2166" s="16">
        <v>0</v>
      </c>
      <c r="M2166" s="16">
        <v>0</v>
      </c>
      <c r="N2166" s="16">
        <v>55</v>
      </c>
      <c r="O2166" s="16">
        <v>105</v>
      </c>
      <c r="P2166" s="13" t="str">
        <f t="shared" si="66"/>
        <v>1B</v>
      </c>
      <c r="Q2166" s="13">
        <f>IFERROR(VLOOKUP($A2166, 'Fielding Data'!$A$1:$H$12056, 5, 0), 0)</f>
        <v>884</v>
      </c>
      <c r="R2166" s="13">
        <f>IFERROR(VLOOKUP($A2166, 'Fielding Data'!$A$1:$H$12056, 6, 0), 0)</f>
        <v>59</v>
      </c>
      <c r="S2166" s="13">
        <f>IFERROR(VLOOKUP($A2166, 'Fielding Data'!$A$1:$H$12056, 7, 0), 0)</f>
        <v>7</v>
      </c>
      <c r="T2166" s="13">
        <f>IFERROR(VLOOKUP($A2166, 'Fielding Data'!$A$1:$H$12056, 8, 0), 0)</f>
        <v>87</v>
      </c>
      <c r="U2166" s="13">
        <f>SUMIFS('Fielding Data'!E:E, 'Fielding Data'!$A:$A, $A2166)</f>
        <v>884</v>
      </c>
      <c r="V2166" s="13">
        <f>SUMIFS('Fielding Data'!F:F, 'Fielding Data'!$A:$A, $A2166)</f>
        <v>59</v>
      </c>
      <c r="W2166" s="13">
        <f>SUMIFS('Fielding Data'!G:G, 'Fielding Data'!$A:$A, $A2166)</f>
        <v>7</v>
      </c>
      <c r="X2166" s="13">
        <f>SUMIFS('Fielding Data'!H:H, 'Fielding Data'!$A:$A, $A2166)</f>
        <v>87</v>
      </c>
    </row>
    <row r="2167" spans="1:24" x14ac:dyDescent="0.3">
      <c r="A2167" s="13" t="str">
        <f t="shared" si="67"/>
        <v>snidetr012011</v>
      </c>
      <c r="B2167" s="16" t="s">
        <v>1013</v>
      </c>
      <c r="C2167" s="16">
        <v>2011</v>
      </c>
      <c r="D2167" s="16">
        <v>49</v>
      </c>
      <c r="E2167" s="16">
        <v>187</v>
      </c>
      <c r="F2167" s="16">
        <v>23</v>
      </c>
      <c r="G2167" s="16">
        <v>42</v>
      </c>
      <c r="H2167" s="16">
        <v>14</v>
      </c>
      <c r="I2167" s="16">
        <v>0</v>
      </c>
      <c r="J2167" s="16">
        <v>3</v>
      </c>
      <c r="K2167" s="16">
        <v>30</v>
      </c>
      <c r="L2167" s="16">
        <v>9</v>
      </c>
      <c r="M2167" s="16">
        <v>3</v>
      </c>
      <c r="N2167" s="16">
        <v>11</v>
      </c>
      <c r="O2167" s="16">
        <v>56</v>
      </c>
      <c r="P2167" s="13" t="str">
        <f t="shared" si="66"/>
        <v>CF</v>
      </c>
      <c r="Q2167" s="13">
        <f>IFERROR(VLOOKUP($A2167, 'Fielding Data'!$A$1:$H$12056, 5, 0), 0)</f>
        <v>0</v>
      </c>
      <c r="R2167" s="13">
        <f>IFERROR(VLOOKUP($A2167, 'Fielding Data'!$A$1:$H$12056, 6, 0), 0)</f>
        <v>0</v>
      </c>
      <c r="S2167" s="13">
        <f>IFERROR(VLOOKUP($A2167, 'Fielding Data'!$A$1:$H$12056, 7, 0), 0)</f>
        <v>0</v>
      </c>
      <c r="T2167" s="13">
        <f>IFERROR(VLOOKUP($A2167, 'Fielding Data'!$A$1:$H$12056, 8, 0), 0)</f>
        <v>0</v>
      </c>
      <c r="U2167" s="13">
        <f>SUMIFS('Fielding Data'!E:E, 'Fielding Data'!$A:$A, $A2167)</f>
        <v>91</v>
      </c>
      <c r="V2167" s="13">
        <f>SUMIFS('Fielding Data'!F:F, 'Fielding Data'!$A:$A, $A2167)</f>
        <v>4</v>
      </c>
      <c r="W2167" s="13">
        <f>SUMIFS('Fielding Data'!G:G, 'Fielding Data'!$A:$A, $A2167)</f>
        <v>3</v>
      </c>
      <c r="X2167" s="13">
        <f>SUMIFS('Fielding Data'!H:H, 'Fielding Data'!$A:$A, $A2167)</f>
        <v>1</v>
      </c>
    </row>
    <row r="2168" spans="1:24" x14ac:dyDescent="0.3">
      <c r="A2168" s="13" t="str">
        <f t="shared" si="67"/>
        <v>snydebr022011</v>
      </c>
      <c r="B2168" s="16" t="s">
        <v>1384</v>
      </c>
      <c r="C2168" s="16">
        <v>2011</v>
      </c>
      <c r="D2168" s="16">
        <v>8</v>
      </c>
      <c r="E2168" s="16">
        <v>9</v>
      </c>
      <c r="F2168" s="16">
        <v>1</v>
      </c>
      <c r="G2168" s="16">
        <v>1</v>
      </c>
      <c r="H2168" s="16">
        <v>0</v>
      </c>
      <c r="I2168" s="16">
        <v>0</v>
      </c>
      <c r="J2168" s="16">
        <v>0</v>
      </c>
      <c r="K2168" s="16">
        <v>0</v>
      </c>
      <c r="L2168" s="16">
        <v>0</v>
      </c>
      <c r="M2168" s="16">
        <v>0</v>
      </c>
      <c r="N2168" s="16">
        <v>0</v>
      </c>
      <c r="O2168" s="16">
        <v>6</v>
      </c>
      <c r="P2168" s="13" t="str">
        <f t="shared" si="66"/>
        <v>LF</v>
      </c>
      <c r="Q2168" s="13">
        <f>IFERROR(VLOOKUP($A2168, 'Fielding Data'!$A$1:$H$12056, 5, 0), 0)</f>
        <v>0</v>
      </c>
      <c r="R2168" s="13">
        <f>IFERROR(VLOOKUP($A2168, 'Fielding Data'!$A$1:$H$12056, 6, 0), 0)</f>
        <v>0</v>
      </c>
      <c r="S2168" s="13">
        <f>IFERROR(VLOOKUP($A2168, 'Fielding Data'!$A$1:$H$12056, 7, 0), 0)</f>
        <v>0</v>
      </c>
      <c r="T2168" s="13">
        <f>IFERROR(VLOOKUP($A2168, 'Fielding Data'!$A$1:$H$12056, 8, 0), 0)</f>
        <v>0</v>
      </c>
      <c r="U2168" s="13">
        <f>SUMIFS('Fielding Data'!E:E, 'Fielding Data'!$A:$A, $A2168)</f>
        <v>0</v>
      </c>
      <c r="V2168" s="13">
        <f>SUMIFS('Fielding Data'!F:F, 'Fielding Data'!$A:$A, $A2168)</f>
        <v>0</v>
      </c>
      <c r="W2168" s="13">
        <f>SUMIFS('Fielding Data'!G:G, 'Fielding Data'!$A:$A, $A2168)</f>
        <v>0</v>
      </c>
      <c r="X2168" s="13">
        <f>SUMIFS('Fielding Data'!H:H, 'Fielding Data'!$A:$A, $A2168)</f>
        <v>0</v>
      </c>
    </row>
    <row r="2169" spans="1:24" x14ac:dyDescent="0.3">
      <c r="A2169" s="13" t="str">
        <f t="shared" si="67"/>
        <v>snydebr032011</v>
      </c>
      <c r="B2169" s="16" t="s">
        <v>1385</v>
      </c>
      <c r="C2169" s="16">
        <v>2011</v>
      </c>
      <c r="D2169" s="16">
        <v>6</v>
      </c>
      <c r="E2169" s="16">
        <v>13</v>
      </c>
      <c r="F2169" s="16">
        <v>2</v>
      </c>
      <c r="G2169" s="16">
        <v>3</v>
      </c>
      <c r="H2169" s="16">
        <v>1</v>
      </c>
      <c r="I2169" s="16">
        <v>0</v>
      </c>
      <c r="J2169" s="16">
        <v>0</v>
      </c>
      <c r="K2169" s="16">
        <v>1</v>
      </c>
      <c r="L2169" s="16">
        <v>0</v>
      </c>
      <c r="M2169" s="16">
        <v>0</v>
      </c>
      <c r="N2169" s="16">
        <v>3</v>
      </c>
      <c r="O2169" s="16">
        <v>4</v>
      </c>
      <c r="P2169" s="13" t="str">
        <f t="shared" si="66"/>
        <v>1B</v>
      </c>
      <c r="Q2169" s="13">
        <f>IFERROR(VLOOKUP($A2169, 'Fielding Data'!$A$1:$H$12056, 5, 0), 0)</f>
        <v>42</v>
      </c>
      <c r="R2169" s="13">
        <f>IFERROR(VLOOKUP($A2169, 'Fielding Data'!$A$1:$H$12056, 6, 0), 0)</f>
        <v>2</v>
      </c>
      <c r="S2169" s="13">
        <f>IFERROR(VLOOKUP($A2169, 'Fielding Data'!$A$1:$H$12056, 7, 0), 0)</f>
        <v>1</v>
      </c>
      <c r="T2169" s="13">
        <f>IFERROR(VLOOKUP($A2169, 'Fielding Data'!$A$1:$H$12056, 8, 0), 0)</f>
        <v>3</v>
      </c>
      <c r="U2169" s="13">
        <f>SUMIFS('Fielding Data'!E:E, 'Fielding Data'!$A:$A, $A2169)</f>
        <v>42</v>
      </c>
      <c r="V2169" s="13">
        <f>SUMIFS('Fielding Data'!F:F, 'Fielding Data'!$A:$A, $A2169)</f>
        <v>2</v>
      </c>
      <c r="W2169" s="13">
        <f>SUMIFS('Fielding Data'!G:G, 'Fielding Data'!$A:$A, $A2169)</f>
        <v>1</v>
      </c>
      <c r="X2169" s="13">
        <f>SUMIFS('Fielding Data'!H:H, 'Fielding Data'!$A:$A, $A2169)</f>
        <v>3</v>
      </c>
    </row>
    <row r="2170" spans="1:24" x14ac:dyDescent="0.3">
      <c r="A2170" s="13" t="str">
        <f t="shared" si="67"/>
        <v>snydech022011</v>
      </c>
      <c r="B2170" s="16" t="s">
        <v>493</v>
      </c>
      <c r="C2170" s="16">
        <v>2011</v>
      </c>
      <c r="D2170" s="16">
        <v>34</v>
      </c>
      <c r="E2170" s="16">
        <v>96</v>
      </c>
      <c r="F2170" s="16">
        <v>13</v>
      </c>
      <c r="G2170" s="16">
        <v>26</v>
      </c>
      <c r="H2170" s="16">
        <v>3</v>
      </c>
      <c r="I2170" s="16">
        <v>0</v>
      </c>
      <c r="J2170" s="16">
        <v>3</v>
      </c>
      <c r="K2170" s="16">
        <v>17</v>
      </c>
      <c r="L2170" s="16">
        <v>0</v>
      </c>
      <c r="M2170" s="16">
        <v>1</v>
      </c>
      <c r="N2170" s="16">
        <v>17</v>
      </c>
      <c r="O2170" s="16">
        <v>23</v>
      </c>
      <c r="P2170" s="13" t="str">
        <f t="shared" si="66"/>
        <v>C</v>
      </c>
      <c r="Q2170" s="13">
        <f>IFERROR(VLOOKUP($A2170, 'Fielding Data'!$A$1:$H$12056, 5, 0), 0)</f>
        <v>201</v>
      </c>
      <c r="R2170" s="13">
        <f>IFERROR(VLOOKUP($A2170, 'Fielding Data'!$A$1:$H$12056, 6, 0), 0)</f>
        <v>17</v>
      </c>
      <c r="S2170" s="13">
        <f>IFERROR(VLOOKUP($A2170, 'Fielding Data'!$A$1:$H$12056, 7, 0), 0)</f>
        <v>0</v>
      </c>
      <c r="T2170" s="13">
        <f>IFERROR(VLOOKUP($A2170, 'Fielding Data'!$A$1:$H$12056, 8, 0), 0)</f>
        <v>1</v>
      </c>
      <c r="U2170" s="13">
        <f>SUMIFS('Fielding Data'!E:E, 'Fielding Data'!$A:$A, $A2170)</f>
        <v>201</v>
      </c>
      <c r="V2170" s="13">
        <f>SUMIFS('Fielding Data'!F:F, 'Fielding Data'!$A:$A, $A2170)</f>
        <v>17</v>
      </c>
      <c r="W2170" s="13">
        <f>SUMIFS('Fielding Data'!G:G, 'Fielding Data'!$A:$A, $A2170)</f>
        <v>0</v>
      </c>
      <c r="X2170" s="13">
        <f>SUMIFS('Fielding Data'!H:H, 'Fielding Data'!$A:$A, $A2170)</f>
        <v>1</v>
      </c>
    </row>
    <row r="2171" spans="1:24" x14ac:dyDescent="0.3">
      <c r="A2171" s="13" t="str">
        <f t="shared" si="67"/>
        <v>sogarer012011</v>
      </c>
      <c r="B2171" s="16" t="s">
        <v>1386</v>
      </c>
      <c r="C2171" s="16">
        <v>2011</v>
      </c>
      <c r="D2171" s="16">
        <v>27</v>
      </c>
      <c r="E2171" s="16">
        <v>70</v>
      </c>
      <c r="F2171" s="16">
        <v>7</v>
      </c>
      <c r="G2171" s="16">
        <v>14</v>
      </c>
      <c r="H2171" s="16">
        <v>3</v>
      </c>
      <c r="I2171" s="16">
        <v>0</v>
      </c>
      <c r="J2171" s="16">
        <v>2</v>
      </c>
      <c r="K2171" s="16">
        <v>4</v>
      </c>
      <c r="L2171" s="16">
        <v>0</v>
      </c>
      <c r="M2171" s="16">
        <v>0</v>
      </c>
      <c r="N2171" s="16">
        <v>4</v>
      </c>
      <c r="O2171" s="16">
        <v>13</v>
      </c>
      <c r="P2171" s="13" t="str">
        <f t="shared" si="66"/>
        <v>2B</v>
      </c>
      <c r="Q2171" s="13">
        <f>IFERROR(VLOOKUP($A2171, 'Fielding Data'!$A$1:$H$12056, 5, 0), 0)</f>
        <v>5</v>
      </c>
      <c r="R2171" s="13">
        <f>IFERROR(VLOOKUP($A2171, 'Fielding Data'!$A$1:$H$12056, 6, 0), 0)</f>
        <v>9</v>
      </c>
      <c r="S2171" s="13">
        <f>IFERROR(VLOOKUP($A2171, 'Fielding Data'!$A$1:$H$12056, 7, 0), 0)</f>
        <v>1</v>
      </c>
      <c r="T2171" s="13">
        <f>IFERROR(VLOOKUP($A2171, 'Fielding Data'!$A$1:$H$12056, 8, 0), 0)</f>
        <v>2</v>
      </c>
      <c r="U2171" s="13">
        <f>SUMIFS('Fielding Data'!E:E, 'Fielding Data'!$A:$A, $A2171)</f>
        <v>25</v>
      </c>
      <c r="V2171" s="13">
        <f>SUMIFS('Fielding Data'!F:F, 'Fielding Data'!$A:$A, $A2171)</f>
        <v>44</v>
      </c>
      <c r="W2171" s="13">
        <f>SUMIFS('Fielding Data'!G:G, 'Fielding Data'!$A:$A, $A2171)</f>
        <v>2</v>
      </c>
      <c r="X2171" s="13">
        <f>SUMIFS('Fielding Data'!H:H, 'Fielding Data'!$A:$A, $A2171)</f>
        <v>4</v>
      </c>
    </row>
    <row r="2172" spans="1:24" x14ac:dyDescent="0.3">
      <c r="A2172" s="13" t="str">
        <f t="shared" si="67"/>
        <v>sonnaan012011</v>
      </c>
      <c r="B2172" s="16" t="s">
        <v>853</v>
      </c>
      <c r="C2172" s="16">
        <v>2011</v>
      </c>
      <c r="D2172" s="16">
        <v>15</v>
      </c>
      <c r="E2172" s="16">
        <v>2</v>
      </c>
      <c r="F2172" s="16">
        <v>0</v>
      </c>
      <c r="G2172" s="16">
        <v>0</v>
      </c>
      <c r="H2172" s="16">
        <v>0</v>
      </c>
      <c r="I2172" s="16">
        <v>0</v>
      </c>
      <c r="J2172" s="16">
        <v>0</v>
      </c>
      <c r="K2172" s="16">
        <v>0</v>
      </c>
      <c r="L2172" s="16">
        <v>0</v>
      </c>
      <c r="M2172" s="16">
        <v>0</v>
      </c>
      <c r="N2172" s="16">
        <v>0</v>
      </c>
      <c r="O2172" s="16">
        <v>2</v>
      </c>
      <c r="P2172" s="13" t="str">
        <f t="shared" si="66"/>
        <v>P</v>
      </c>
      <c r="Q2172" s="13">
        <f>IFERROR(VLOOKUP($A2172, 'Fielding Data'!$A$1:$H$12056, 5, 0), 0)</f>
        <v>5</v>
      </c>
      <c r="R2172" s="13">
        <f>IFERROR(VLOOKUP($A2172, 'Fielding Data'!$A$1:$H$12056, 6, 0), 0)</f>
        <v>4</v>
      </c>
      <c r="S2172" s="13">
        <f>IFERROR(VLOOKUP($A2172, 'Fielding Data'!$A$1:$H$12056, 7, 0), 0)</f>
        <v>0</v>
      </c>
      <c r="T2172" s="13">
        <f>IFERROR(VLOOKUP($A2172, 'Fielding Data'!$A$1:$H$12056, 8, 0), 0)</f>
        <v>2</v>
      </c>
      <c r="U2172" s="13">
        <f>SUMIFS('Fielding Data'!E:E, 'Fielding Data'!$A:$A, $A2172)</f>
        <v>5</v>
      </c>
      <c r="V2172" s="13">
        <f>SUMIFS('Fielding Data'!F:F, 'Fielding Data'!$A:$A, $A2172)</f>
        <v>4</v>
      </c>
      <c r="W2172" s="13">
        <f>SUMIFS('Fielding Data'!G:G, 'Fielding Data'!$A:$A, $A2172)</f>
        <v>0</v>
      </c>
      <c r="X2172" s="13">
        <f>SUMIFS('Fielding Data'!H:H, 'Fielding Data'!$A:$A, $A2172)</f>
        <v>2</v>
      </c>
    </row>
    <row r="2173" spans="1:24" x14ac:dyDescent="0.3">
      <c r="A2173" s="13" t="str">
        <f t="shared" si="67"/>
        <v>soriaal012011</v>
      </c>
      <c r="B2173" s="16" t="s">
        <v>194</v>
      </c>
      <c r="C2173" s="16">
        <v>2011</v>
      </c>
      <c r="D2173" s="16">
        <v>137</v>
      </c>
      <c r="E2173" s="16">
        <v>475</v>
      </c>
      <c r="F2173" s="16">
        <v>50</v>
      </c>
      <c r="G2173" s="16">
        <v>116</v>
      </c>
      <c r="H2173" s="16">
        <v>27</v>
      </c>
      <c r="I2173" s="16">
        <v>1</v>
      </c>
      <c r="J2173" s="16">
        <v>26</v>
      </c>
      <c r="K2173" s="16">
        <v>88</v>
      </c>
      <c r="L2173" s="16">
        <v>2</v>
      </c>
      <c r="M2173" s="16">
        <v>1</v>
      </c>
      <c r="N2173" s="16">
        <v>27</v>
      </c>
      <c r="O2173" s="16">
        <v>113</v>
      </c>
      <c r="P2173" s="13" t="str">
        <f t="shared" si="66"/>
        <v>LF</v>
      </c>
      <c r="Q2173" s="13">
        <f>IFERROR(VLOOKUP($A2173, 'Fielding Data'!$A$1:$H$12056, 5, 0), 0)</f>
        <v>0</v>
      </c>
      <c r="R2173" s="13">
        <f>IFERROR(VLOOKUP($A2173, 'Fielding Data'!$A$1:$H$12056, 6, 0), 0)</f>
        <v>0</v>
      </c>
      <c r="S2173" s="13">
        <f>IFERROR(VLOOKUP($A2173, 'Fielding Data'!$A$1:$H$12056, 7, 0), 0)</f>
        <v>0</v>
      </c>
      <c r="T2173" s="13">
        <f>IFERROR(VLOOKUP($A2173, 'Fielding Data'!$A$1:$H$12056, 8, 0), 0)</f>
        <v>0</v>
      </c>
      <c r="U2173" s="13">
        <f>SUMIFS('Fielding Data'!E:E, 'Fielding Data'!$A:$A, $A2173)</f>
        <v>187</v>
      </c>
      <c r="V2173" s="13">
        <f>SUMIFS('Fielding Data'!F:F, 'Fielding Data'!$A:$A, $A2173)</f>
        <v>8</v>
      </c>
      <c r="W2173" s="13">
        <f>SUMIFS('Fielding Data'!G:G, 'Fielding Data'!$A:$A, $A2173)</f>
        <v>7</v>
      </c>
      <c r="X2173" s="13">
        <f>SUMIFS('Fielding Data'!H:H, 'Fielding Data'!$A:$A, $A2173)</f>
        <v>2</v>
      </c>
    </row>
    <row r="2174" spans="1:24" x14ac:dyDescent="0.3">
      <c r="A2174" s="13" t="str">
        <f t="shared" si="67"/>
        <v>soriajo012011</v>
      </c>
      <c r="B2174" s="16" t="s">
        <v>854</v>
      </c>
      <c r="C2174" s="16">
        <v>2011</v>
      </c>
      <c r="D2174" s="16">
        <v>60</v>
      </c>
      <c r="E2174" s="16">
        <v>0</v>
      </c>
      <c r="F2174" s="16">
        <v>0</v>
      </c>
      <c r="G2174" s="16">
        <v>0</v>
      </c>
      <c r="H2174" s="16">
        <v>0</v>
      </c>
      <c r="I2174" s="16">
        <v>0</v>
      </c>
      <c r="J2174" s="16">
        <v>0</v>
      </c>
      <c r="K2174" s="16">
        <v>0</v>
      </c>
      <c r="L2174" s="16">
        <v>0</v>
      </c>
      <c r="M2174" s="16">
        <v>0</v>
      </c>
      <c r="N2174" s="16">
        <v>0</v>
      </c>
      <c r="O2174" s="16">
        <v>0</v>
      </c>
      <c r="P2174" s="13" t="str">
        <f t="shared" si="66"/>
        <v>P</v>
      </c>
      <c r="Q2174" s="13">
        <f>IFERROR(VLOOKUP($A2174, 'Fielding Data'!$A$1:$H$12056, 5, 0), 0)</f>
        <v>1</v>
      </c>
      <c r="R2174" s="13">
        <f>IFERROR(VLOOKUP($A2174, 'Fielding Data'!$A$1:$H$12056, 6, 0), 0)</f>
        <v>11</v>
      </c>
      <c r="S2174" s="13">
        <f>IFERROR(VLOOKUP($A2174, 'Fielding Data'!$A$1:$H$12056, 7, 0), 0)</f>
        <v>0</v>
      </c>
      <c r="T2174" s="13">
        <f>IFERROR(VLOOKUP($A2174, 'Fielding Data'!$A$1:$H$12056, 8, 0), 0)</f>
        <v>1</v>
      </c>
      <c r="U2174" s="13">
        <f>SUMIFS('Fielding Data'!E:E, 'Fielding Data'!$A:$A, $A2174)</f>
        <v>1</v>
      </c>
      <c r="V2174" s="13">
        <f>SUMIFS('Fielding Data'!F:F, 'Fielding Data'!$A:$A, $A2174)</f>
        <v>11</v>
      </c>
      <c r="W2174" s="13">
        <f>SUMIFS('Fielding Data'!G:G, 'Fielding Data'!$A:$A, $A2174)</f>
        <v>0</v>
      </c>
      <c r="X2174" s="13">
        <f>SUMIFS('Fielding Data'!H:H, 'Fielding Data'!$A:$A, $A2174)</f>
        <v>1</v>
      </c>
    </row>
    <row r="2175" spans="1:24" x14ac:dyDescent="0.3">
      <c r="A2175" s="13" t="str">
        <f t="shared" si="67"/>
        <v>soriara012011</v>
      </c>
      <c r="B2175" s="16" t="s">
        <v>338</v>
      </c>
      <c r="C2175" s="16">
        <v>2011</v>
      </c>
      <c r="D2175" s="16">
        <v>42</v>
      </c>
      <c r="E2175" s="16">
        <v>0</v>
      </c>
      <c r="F2175" s="16">
        <v>0</v>
      </c>
      <c r="G2175" s="16">
        <v>0</v>
      </c>
      <c r="H2175" s="16">
        <v>0</v>
      </c>
      <c r="I2175" s="16">
        <v>0</v>
      </c>
      <c r="J2175" s="16">
        <v>0</v>
      </c>
      <c r="K2175" s="16">
        <v>0</v>
      </c>
      <c r="L2175" s="16">
        <v>0</v>
      </c>
      <c r="M2175" s="16">
        <v>0</v>
      </c>
      <c r="N2175" s="16">
        <v>0</v>
      </c>
      <c r="O2175" s="16">
        <v>0</v>
      </c>
      <c r="P2175" s="13" t="str">
        <f t="shared" si="66"/>
        <v>P</v>
      </c>
      <c r="Q2175" s="13">
        <f>IFERROR(VLOOKUP($A2175, 'Fielding Data'!$A$1:$H$12056, 5, 0), 0)</f>
        <v>0</v>
      </c>
      <c r="R2175" s="13">
        <f>IFERROR(VLOOKUP($A2175, 'Fielding Data'!$A$1:$H$12056, 6, 0), 0)</f>
        <v>3</v>
      </c>
      <c r="S2175" s="13">
        <f>IFERROR(VLOOKUP($A2175, 'Fielding Data'!$A$1:$H$12056, 7, 0), 0)</f>
        <v>0</v>
      </c>
      <c r="T2175" s="13">
        <f>IFERROR(VLOOKUP($A2175, 'Fielding Data'!$A$1:$H$12056, 8, 0), 0)</f>
        <v>0</v>
      </c>
      <c r="U2175" s="13">
        <f>SUMIFS('Fielding Data'!E:E, 'Fielding Data'!$A:$A, $A2175)</f>
        <v>0</v>
      </c>
      <c r="V2175" s="13">
        <f>SUMIFS('Fielding Data'!F:F, 'Fielding Data'!$A:$A, $A2175)</f>
        <v>3</v>
      </c>
      <c r="W2175" s="13">
        <f>SUMIFS('Fielding Data'!G:G, 'Fielding Data'!$A:$A, $A2175)</f>
        <v>0</v>
      </c>
      <c r="X2175" s="13">
        <f>SUMIFS('Fielding Data'!H:H, 'Fielding Data'!$A:$A, $A2175)</f>
        <v>0</v>
      </c>
    </row>
    <row r="2176" spans="1:24" x14ac:dyDescent="0.3">
      <c r="A2176" s="13" t="str">
        <f t="shared" si="67"/>
        <v>sosahe012011</v>
      </c>
      <c r="B2176" s="16" t="s">
        <v>1620</v>
      </c>
      <c r="C2176" s="16">
        <v>2011</v>
      </c>
      <c r="D2176" s="16">
        <v>10</v>
      </c>
      <c r="E2176" s="16">
        <v>15</v>
      </c>
      <c r="F2176" s="16">
        <v>3</v>
      </c>
      <c r="G2176" s="16">
        <v>1</v>
      </c>
      <c r="H2176" s="16">
        <v>1</v>
      </c>
      <c r="I2176" s="16">
        <v>0</v>
      </c>
      <c r="J2176" s="16">
        <v>0</v>
      </c>
      <c r="K2176" s="16">
        <v>0</v>
      </c>
      <c r="L2176" s="16">
        <v>0</v>
      </c>
      <c r="M2176" s="16">
        <v>0</v>
      </c>
      <c r="N2176" s="16">
        <v>2</v>
      </c>
      <c r="O2176" s="16">
        <v>8</v>
      </c>
      <c r="P2176" s="13" t="str">
        <f t="shared" si="66"/>
        <v>P</v>
      </c>
      <c r="Q2176" s="13">
        <f>IFERROR(VLOOKUP($A2176, 'Fielding Data'!$A$1:$H$12056, 5, 0), 0)</f>
        <v>1</v>
      </c>
      <c r="R2176" s="13">
        <f>IFERROR(VLOOKUP($A2176, 'Fielding Data'!$A$1:$H$12056, 6, 0), 0)</f>
        <v>12</v>
      </c>
      <c r="S2176" s="13">
        <f>IFERROR(VLOOKUP($A2176, 'Fielding Data'!$A$1:$H$12056, 7, 0), 0)</f>
        <v>0</v>
      </c>
      <c r="T2176" s="13">
        <f>IFERROR(VLOOKUP($A2176, 'Fielding Data'!$A$1:$H$12056, 8, 0), 0)</f>
        <v>1</v>
      </c>
      <c r="U2176" s="13">
        <f>SUMIFS('Fielding Data'!E:E, 'Fielding Data'!$A:$A, $A2176)</f>
        <v>1</v>
      </c>
      <c r="V2176" s="13">
        <f>SUMIFS('Fielding Data'!F:F, 'Fielding Data'!$A:$A, $A2176)</f>
        <v>12</v>
      </c>
      <c r="W2176" s="13">
        <f>SUMIFS('Fielding Data'!G:G, 'Fielding Data'!$A:$A, $A2176)</f>
        <v>0</v>
      </c>
      <c r="X2176" s="13">
        <f>SUMIFS('Fielding Data'!H:H, 'Fielding Data'!$A:$A, $A2176)</f>
        <v>1</v>
      </c>
    </row>
    <row r="2177" spans="1:24" x14ac:dyDescent="0.3">
      <c r="A2177" s="13" t="str">
        <f t="shared" si="67"/>
        <v>sotoge012011</v>
      </c>
      <c r="B2177" s="16" t="s">
        <v>601</v>
      </c>
      <c r="C2177" s="16">
        <v>2011</v>
      </c>
      <c r="D2177" s="16">
        <v>125</v>
      </c>
      <c r="E2177" s="16">
        <v>421</v>
      </c>
      <c r="F2177" s="16">
        <v>46</v>
      </c>
      <c r="G2177" s="16">
        <v>96</v>
      </c>
      <c r="H2177" s="16">
        <v>26</v>
      </c>
      <c r="I2177" s="16">
        <v>0</v>
      </c>
      <c r="J2177" s="16">
        <v>17</v>
      </c>
      <c r="K2177" s="16">
        <v>54</v>
      </c>
      <c r="L2177" s="16">
        <v>0</v>
      </c>
      <c r="M2177" s="16">
        <v>0</v>
      </c>
      <c r="N2177" s="16">
        <v>45</v>
      </c>
      <c r="O2177" s="16">
        <v>124</v>
      </c>
      <c r="P2177" s="13" t="str">
        <f t="shared" si="66"/>
        <v>C</v>
      </c>
      <c r="Q2177" s="13">
        <f>IFERROR(VLOOKUP($A2177, 'Fielding Data'!$A$1:$H$12056, 5, 0), 0)</f>
        <v>899</v>
      </c>
      <c r="R2177" s="13">
        <f>IFERROR(VLOOKUP($A2177, 'Fielding Data'!$A$1:$H$12056, 6, 0), 0)</f>
        <v>82</v>
      </c>
      <c r="S2177" s="13">
        <f>IFERROR(VLOOKUP($A2177, 'Fielding Data'!$A$1:$H$12056, 7, 0), 0)</f>
        <v>13</v>
      </c>
      <c r="T2177" s="13">
        <f>IFERROR(VLOOKUP($A2177, 'Fielding Data'!$A$1:$H$12056, 8, 0), 0)</f>
        <v>7</v>
      </c>
      <c r="U2177" s="13">
        <f>SUMIFS('Fielding Data'!E:E, 'Fielding Data'!$A:$A, $A2177)</f>
        <v>899</v>
      </c>
      <c r="V2177" s="13">
        <f>SUMIFS('Fielding Data'!F:F, 'Fielding Data'!$A:$A, $A2177)</f>
        <v>82</v>
      </c>
      <c r="W2177" s="13">
        <f>SUMIFS('Fielding Data'!G:G, 'Fielding Data'!$A:$A, $A2177)</f>
        <v>13</v>
      </c>
      <c r="X2177" s="13">
        <f>SUMIFS('Fielding Data'!H:H, 'Fielding Data'!$A:$A, $A2177)</f>
        <v>7</v>
      </c>
    </row>
    <row r="2178" spans="1:24" x14ac:dyDescent="0.3">
      <c r="A2178" s="13" t="str">
        <f t="shared" si="67"/>
        <v>spande012011</v>
      </c>
      <c r="B2178" s="16" t="s">
        <v>1014</v>
      </c>
      <c r="C2178" s="16">
        <v>2011</v>
      </c>
      <c r="D2178" s="16">
        <v>70</v>
      </c>
      <c r="E2178" s="16">
        <v>284</v>
      </c>
      <c r="F2178" s="16">
        <v>37</v>
      </c>
      <c r="G2178" s="16">
        <v>75</v>
      </c>
      <c r="H2178" s="16">
        <v>11</v>
      </c>
      <c r="I2178" s="16">
        <v>5</v>
      </c>
      <c r="J2178" s="16">
        <v>2</v>
      </c>
      <c r="K2178" s="16">
        <v>16</v>
      </c>
      <c r="L2178" s="16">
        <v>6</v>
      </c>
      <c r="M2178" s="16">
        <v>1</v>
      </c>
      <c r="N2178" s="16">
        <v>27</v>
      </c>
      <c r="O2178" s="16">
        <v>36</v>
      </c>
      <c r="P2178" s="13" t="str">
        <f t="shared" ref="P2178:P2241" si="68">IFERROR(VLOOKUP($A2178, Fielding, 4, 0), "Other")</f>
        <v>CF</v>
      </c>
      <c r="Q2178" s="13">
        <f>IFERROR(VLOOKUP($A2178, 'Fielding Data'!$A$1:$H$12056, 5, 0), 0)</f>
        <v>0</v>
      </c>
      <c r="R2178" s="13">
        <f>IFERROR(VLOOKUP($A2178, 'Fielding Data'!$A$1:$H$12056, 6, 0), 0)</f>
        <v>0</v>
      </c>
      <c r="S2178" s="13">
        <f>IFERROR(VLOOKUP($A2178, 'Fielding Data'!$A$1:$H$12056, 7, 0), 0)</f>
        <v>0</v>
      </c>
      <c r="T2178" s="13">
        <f>IFERROR(VLOOKUP($A2178, 'Fielding Data'!$A$1:$H$12056, 8, 0), 0)</f>
        <v>0</v>
      </c>
      <c r="U2178" s="13">
        <f>SUMIFS('Fielding Data'!E:E, 'Fielding Data'!$A:$A, $A2178)</f>
        <v>206</v>
      </c>
      <c r="V2178" s="13">
        <f>SUMIFS('Fielding Data'!F:F, 'Fielding Data'!$A:$A, $A2178)</f>
        <v>1</v>
      </c>
      <c r="W2178" s="13">
        <f>SUMIFS('Fielding Data'!G:G, 'Fielding Data'!$A:$A, $A2178)</f>
        <v>1</v>
      </c>
      <c r="X2178" s="13">
        <f>SUMIFS('Fielding Data'!H:H, 'Fielding Data'!$A:$A, $A2178)</f>
        <v>0</v>
      </c>
    </row>
    <row r="2179" spans="1:24" x14ac:dyDescent="0.3">
      <c r="A2179" s="13" t="str">
        <f t="shared" ref="A2179:A2242" si="69">B2179&amp;C2179</f>
        <v>spearna012011</v>
      </c>
      <c r="B2179" s="16" t="s">
        <v>1621</v>
      </c>
      <c r="C2179" s="16">
        <v>2011</v>
      </c>
      <c r="D2179" s="16">
        <v>3</v>
      </c>
      <c r="E2179" s="16">
        <v>4</v>
      </c>
      <c r="F2179" s="16">
        <v>0</v>
      </c>
      <c r="G2179" s="16">
        <v>0</v>
      </c>
      <c r="H2179" s="16">
        <v>0</v>
      </c>
      <c r="I2179" s="16">
        <v>0</v>
      </c>
      <c r="J2179" s="16">
        <v>0</v>
      </c>
      <c r="K2179" s="16">
        <v>0</v>
      </c>
      <c r="L2179" s="16">
        <v>0</v>
      </c>
      <c r="M2179" s="16">
        <v>0</v>
      </c>
      <c r="N2179" s="16">
        <v>0</v>
      </c>
      <c r="O2179" s="16">
        <v>1</v>
      </c>
      <c r="P2179" s="13" t="str">
        <f t="shared" si="68"/>
        <v>2B</v>
      </c>
      <c r="Q2179" s="13">
        <f>IFERROR(VLOOKUP($A2179, 'Fielding Data'!$A$1:$H$12056, 5, 0), 0)</f>
        <v>0</v>
      </c>
      <c r="R2179" s="13">
        <f>IFERROR(VLOOKUP($A2179, 'Fielding Data'!$A$1:$H$12056, 6, 0), 0)</f>
        <v>0</v>
      </c>
      <c r="S2179" s="13">
        <f>IFERROR(VLOOKUP($A2179, 'Fielding Data'!$A$1:$H$12056, 7, 0), 0)</f>
        <v>0</v>
      </c>
      <c r="T2179" s="13">
        <f>IFERROR(VLOOKUP($A2179, 'Fielding Data'!$A$1:$H$12056, 8, 0), 0)</f>
        <v>0</v>
      </c>
      <c r="U2179" s="13">
        <f>SUMIFS('Fielding Data'!E:E, 'Fielding Data'!$A:$A, $A2179)</f>
        <v>1</v>
      </c>
      <c r="V2179" s="13">
        <f>SUMIFS('Fielding Data'!F:F, 'Fielding Data'!$A:$A, $A2179)</f>
        <v>0</v>
      </c>
      <c r="W2179" s="13">
        <f>SUMIFS('Fielding Data'!G:G, 'Fielding Data'!$A:$A, $A2179)</f>
        <v>0</v>
      </c>
      <c r="X2179" s="13">
        <f>SUMIFS('Fielding Data'!H:H, 'Fielding Data'!$A:$A, $A2179)</f>
        <v>0</v>
      </c>
    </row>
    <row r="2180" spans="1:24" x14ac:dyDescent="0.3">
      <c r="A2180" s="13" t="str">
        <f t="shared" si="69"/>
        <v>spencjo012011</v>
      </c>
      <c r="B2180" s="16" t="s">
        <v>1622</v>
      </c>
      <c r="C2180" s="16">
        <v>2011</v>
      </c>
      <c r="D2180" s="16">
        <v>40</v>
      </c>
      <c r="E2180" s="16">
        <v>0</v>
      </c>
      <c r="F2180" s="16">
        <v>0</v>
      </c>
      <c r="G2180" s="16">
        <v>0</v>
      </c>
      <c r="H2180" s="16">
        <v>0</v>
      </c>
      <c r="I2180" s="16">
        <v>0</v>
      </c>
      <c r="J2180" s="16">
        <v>0</v>
      </c>
      <c r="K2180" s="16">
        <v>0</v>
      </c>
      <c r="L2180" s="16">
        <v>0</v>
      </c>
      <c r="M2180" s="16">
        <v>0</v>
      </c>
      <c r="N2180" s="16">
        <v>0</v>
      </c>
      <c r="O2180" s="16">
        <v>0</v>
      </c>
      <c r="P2180" s="13" t="str">
        <f t="shared" si="68"/>
        <v>P</v>
      </c>
      <c r="Q2180" s="13">
        <f>IFERROR(VLOOKUP($A2180, 'Fielding Data'!$A$1:$H$12056, 5, 0), 0)</f>
        <v>2</v>
      </c>
      <c r="R2180" s="13">
        <f>IFERROR(VLOOKUP($A2180, 'Fielding Data'!$A$1:$H$12056, 6, 0), 0)</f>
        <v>2</v>
      </c>
      <c r="S2180" s="13">
        <f>IFERROR(VLOOKUP($A2180, 'Fielding Data'!$A$1:$H$12056, 7, 0), 0)</f>
        <v>0</v>
      </c>
      <c r="T2180" s="13">
        <f>IFERROR(VLOOKUP($A2180, 'Fielding Data'!$A$1:$H$12056, 8, 0), 0)</f>
        <v>0</v>
      </c>
      <c r="U2180" s="13">
        <f>SUMIFS('Fielding Data'!E:E, 'Fielding Data'!$A:$A, $A2180)</f>
        <v>2</v>
      </c>
      <c r="V2180" s="13">
        <f>SUMIFS('Fielding Data'!F:F, 'Fielding Data'!$A:$A, $A2180)</f>
        <v>2</v>
      </c>
      <c r="W2180" s="13">
        <f>SUMIFS('Fielding Data'!G:G, 'Fielding Data'!$A:$A, $A2180)</f>
        <v>0</v>
      </c>
      <c r="X2180" s="13">
        <f>SUMIFS('Fielding Data'!H:H, 'Fielding Data'!$A:$A, $A2180)</f>
        <v>0</v>
      </c>
    </row>
    <row r="2181" spans="1:24" x14ac:dyDescent="0.3">
      <c r="A2181" s="13" t="str">
        <f t="shared" si="69"/>
        <v>spilbry012011</v>
      </c>
      <c r="B2181" s="16" t="s">
        <v>602</v>
      </c>
      <c r="C2181" s="16">
        <v>2011</v>
      </c>
      <c r="D2181" s="16">
        <v>98</v>
      </c>
      <c r="E2181" s="16">
        <v>200</v>
      </c>
      <c r="F2181" s="16">
        <v>22</v>
      </c>
      <c r="G2181" s="16">
        <v>42</v>
      </c>
      <c r="H2181" s="16">
        <v>8</v>
      </c>
      <c r="I2181" s="16">
        <v>1</v>
      </c>
      <c r="J2181" s="16">
        <v>3</v>
      </c>
      <c r="K2181" s="16">
        <v>22</v>
      </c>
      <c r="L2181" s="16">
        <v>2</v>
      </c>
      <c r="M2181" s="16">
        <v>2</v>
      </c>
      <c r="N2181" s="16">
        <v>19</v>
      </c>
      <c r="O2181" s="16">
        <v>49</v>
      </c>
      <c r="P2181" s="13" t="str">
        <f t="shared" si="68"/>
        <v>CF</v>
      </c>
      <c r="Q2181" s="13">
        <f>IFERROR(VLOOKUP($A2181, 'Fielding Data'!$A$1:$H$12056, 5, 0), 0)</f>
        <v>0</v>
      </c>
      <c r="R2181" s="13">
        <f>IFERROR(VLOOKUP($A2181, 'Fielding Data'!$A$1:$H$12056, 6, 0), 0)</f>
        <v>0</v>
      </c>
      <c r="S2181" s="13">
        <f>IFERROR(VLOOKUP($A2181, 'Fielding Data'!$A$1:$H$12056, 7, 0), 0)</f>
        <v>0</v>
      </c>
      <c r="T2181" s="13">
        <f>IFERROR(VLOOKUP($A2181, 'Fielding Data'!$A$1:$H$12056, 8, 0), 0)</f>
        <v>0</v>
      </c>
      <c r="U2181" s="13">
        <f>SUMIFS('Fielding Data'!E:E, 'Fielding Data'!$A:$A, $A2181)</f>
        <v>78</v>
      </c>
      <c r="V2181" s="13">
        <f>SUMIFS('Fielding Data'!F:F, 'Fielding Data'!$A:$A, $A2181)</f>
        <v>4</v>
      </c>
      <c r="W2181" s="13">
        <f>SUMIFS('Fielding Data'!G:G, 'Fielding Data'!$A:$A, $A2181)</f>
        <v>0</v>
      </c>
      <c r="X2181" s="13">
        <f>SUMIFS('Fielding Data'!H:H, 'Fielding Data'!$A:$A, $A2181)</f>
        <v>0</v>
      </c>
    </row>
    <row r="2182" spans="1:24" x14ac:dyDescent="0.3">
      <c r="A2182" s="13" t="str">
        <f t="shared" si="69"/>
        <v>stairma012011</v>
      </c>
      <c r="B2182" s="16" t="s">
        <v>196</v>
      </c>
      <c r="C2182" s="16">
        <v>2011</v>
      </c>
      <c r="D2182" s="16">
        <v>56</v>
      </c>
      <c r="E2182" s="16">
        <v>65</v>
      </c>
      <c r="F2182" s="16">
        <v>4</v>
      </c>
      <c r="G2182" s="16">
        <v>10</v>
      </c>
      <c r="H2182" s="16">
        <v>1</v>
      </c>
      <c r="I2182" s="16">
        <v>0</v>
      </c>
      <c r="J2182" s="16">
        <v>0</v>
      </c>
      <c r="K2182" s="16">
        <v>2</v>
      </c>
      <c r="L2182" s="16">
        <v>0</v>
      </c>
      <c r="M2182" s="16">
        <v>0</v>
      </c>
      <c r="N2182" s="16">
        <v>9</v>
      </c>
      <c r="O2182" s="16">
        <v>23</v>
      </c>
      <c r="P2182" s="13" t="str">
        <f t="shared" si="68"/>
        <v>1B</v>
      </c>
      <c r="Q2182" s="13">
        <f>IFERROR(VLOOKUP($A2182, 'Fielding Data'!$A$1:$H$12056, 5, 0), 0)</f>
        <v>11</v>
      </c>
      <c r="R2182" s="13">
        <f>IFERROR(VLOOKUP($A2182, 'Fielding Data'!$A$1:$H$12056, 6, 0), 0)</f>
        <v>1</v>
      </c>
      <c r="S2182" s="13">
        <f>IFERROR(VLOOKUP($A2182, 'Fielding Data'!$A$1:$H$12056, 7, 0), 0)</f>
        <v>0</v>
      </c>
      <c r="T2182" s="13">
        <f>IFERROR(VLOOKUP($A2182, 'Fielding Data'!$A$1:$H$12056, 8, 0), 0)</f>
        <v>0</v>
      </c>
      <c r="U2182" s="13">
        <f>SUMIFS('Fielding Data'!E:E, 'Fielding Data'!$A:$A, $A2182)</f>
        <v>11</v>
      </c>
      <c r="V2182" s="13">
        <f>SUMIFS('Fielding Data'!F:F, 'Fielding Data'!$A:$A, $A2182)</f>
        <v>1</v>
      </c>
      <c r="W2182" s="13">
        <f>SUMIFS('Fielding Data'!G:G, 'Fielding Data'!$A:$A, $A2182)</f>
        <v>0</v>
      </c>
      <c r="X2182" s="13">
        <f>SUMIFS('Fielding Data'!H:H, 'Fielding Data'!$A:$A, $A2182)</f>
        <v>0</v>
      </c>
    </row>
    <row r="2183" spans="1:24" x14ac:dyDescent="0.3">
      <c r="A2183" s="13" t="str">
        <f t="shared" si="69"/>
        <v>stammcr012011</v>
      </c>
      <c r="B2183" s="16" t="s">
        <v>1184</v>
      </c>
      <c r="C2183" s="16">
        <v>2011</v>
      </c>
      <c r="D2183" s="16">
        <v>7</v>
      </c>
      <c r="E2183" s="16">
        <v>2</v>
      </c>
      <c r="F2183" s="16">
        <v>1</v>
      </c>
      <c r="G2183" s="16">
        <v>1</v>
      </c>
      <c r="H2183" s="16">
        <v>0</v>
      </c>
      <c r="I2183" s="16">
        <v>0</v>
      </c>
      <c r="J2183" s="16">
        <v>0</v>
      </c>
      <c r="K2183" s="16">
        <v>0</v>
      </c>
      <c r="L2183" s="16">
        <v>0</v>
      </c>
      <c r="M2183" s="16">
        <v>0</v>
      </c>
      <c r="N2183" s="16">
        <v>0</v>
      </c>
      <c r="O2183" s="16">
        <v>0</v>
      </c>
      <c r="P2183" s="13" t="str">
        <f t="shared" si="68"/>
        <v>P</v>
      </c>
      <c r="Q2183" s="13">
        <f>IFERROR(VLOOKUP($A2183, 'Fielding Data'!$A$1:$H$12056, 5, 0), 0)</f>
        <v>0</v>
      </c>
      <c r="R2183" s="13">
        <f>IFERROR(VLOOKUP($A2183, 'Fielding Data'!$A$1:$H$12056, 6, 0), 0)</f>
        <v>3</v>
      </c>
      <c r="S2183" s="13">
        <f>IFERROR(VLOOKUP($A2183, 'Fielding Data'!$A$1:$H$12056, 7, 0), 0)</f>
        <v>0</v>
      </c>
      <c r="T2183" s="13">
        <f>IFERROR(VLOOKUP($A2183, 'Fielding Data'!$A$1:$H$12056, 8, 0), 0)</f>
        <v>0</v>
      </c>
      <c r="U2183" s="13">
        <f>SUMIFS('Fielding Data'!E:E, 'Fielding Data'!$A:$A, $A2183)</f>
        <v>0</v>
      </c>
      <c r="V2183" s="13">
        <f>SUMIFS('Fielding Data'!F:F, 'Fielding Data'!$A:$A, $A2183)</f>
        <v>3</v>
      </c>
      <c r="W2183" s="13">
        <f>SUMIFS('Fielding Data'!G:G, 'Fielding Data'!$A:$A, $A2183)</f>
        <v>0</v>
      </c>
      <c r="X2183" s="13">
        <f>SUMIFS('Fielding Data'!H:H, 'Fielding Data'!$A:$A, $A2183)</f>
        <v>0</v>
      </c>
    </row>
    <row r="2184" spans="1:24" x14ac:dyDescent="0.3">
      <c r="A2184" s="13" t="str">
        <f t="shared" si="69"/>
        <v>stantmi032011</v>
      </c>
      <c r="B2184" s="16" t="s">
        <v>1388</v>
      </c>
      <c r="C2184" s="16">
        <v>2011</v>
      </c>
      <c r="D2184" s="16">
        <v>150</v>
      </c>
      <c r="E2184" s="16">
        <v>516</v>
      </c>
      <c r="F2184" s="16">
        <v>79</v>
      </c>
      <c r="G2184" s="16">
        <v>135</v>
      </c>
      <c r="H2184" s="16">
        <v>30</v>
      </c>
      <c r="I2184" s="16">
        <v>5</v>
      </c>
      <c r="J2184" s="16">
        <v>34</v>
      </c>
      <c r="K2184" s="16">
        <v>87</v>
      </c>
      <c r="L2184" s="16">
        <v>5</v>
      </c>
      <c r="M2184" s="16">
        <v>5</v>
      </c>
      <c r="N2184" s="16">
        <v>70</v>
      </c>
      <c r="O2184" s="16">
        <v>166</v>
      </c>
      <c r="P2184" s="13" t="str">
        <f t="shared" si="68"/>
        <v>CF</v>
      </c>
      <c r="Q2184" s="13">
        <f>IFERROR(VLOOKUP($A2184, 'Fielding Data'!$A$1:$H$12056, 5, 0), 0)</f>
        <v>0</v>
      </c>
      <c r="R2184" s="13">
        <f>IFERROR(VLOOKUP($A2184, 'Fielding Data'!$A$1:$H$12056, 6, 0), 0)</f>
        <v>0</v>
      </c>
      <c r="S2184" s="13">
        <f>IFERROR(VLOOKUP($A2184, 'Fielding Data'!$A$1:$H$12056, 7, 0), 0)</f>
        <v>0</v>
      </c>
      <c r="T2184" s="13">
        <f>IFERROR(VLOOKUP($A2184, 'Fielding Data'!$A$1:$H$12056, 8, 0), 0)</f>
        <v>0</v>
      </c>
      <c r="U2184" s="13">
        <f>SUMIFS('Fielding Data'!E:E, 'Fielding Data'!$A:$A, $A2184)</f>
        <v>282</v>
      </c>
      <c r="V2184" s="13">
        <f>SUMIFS('Fielding Data'!F:F, 'Fielding Data'!$A:$A, $A2184)</f>
        <v>10</v>
      </c>
      <c r="W2184" s="13">
        <f>SUMIFS('Fielding Data'!G:G, 'Fielding Data'!$A:$A, $A2184)</f>
        <v>6</v>
      </c>
      <c r="X2184" s="13">
        <f>SUMIFS('Fielding Data'!H:H, 'Fielding Data'!$A:$A, $A2184)</f>
        <v>2</v>
      </c>
    </row>
    <row r="2185" spans="1:24" x14ac:dyDescent="0.3">
      <c r="A2185" s="13" t="str">
        <f t="shared" si="69"/>
        <v>staufti012011</v>
      </c>
      <c r="B2185" s="16" t="s">
        <v>603</v>
      </c>
      <c r="C2185" s="16">
        <v>2011</v>
      </c>
      <c r="D2185" s="16">
        <v>32</v>
      </c>
      <c r="E2185" s="16">
        <v>54</v>
      </c>
      <c r="F2185" s="16">
        <v>2</v>
      </c>
      <c r="G2185" s="16">
        <v>8</v>
      </c>
      <c r="H2185" s="16">
        <v>0</v>
      </c>
      <c r="I2185" s="16">
        <v>0</v>
      </c>
      <c r="J2185" s="16">
        <v>0</v>
      </c>
      <c r="K2185" s="16">
        <v>6</v>
      </c>
      <c r="L2185" s="16">
        <v>0</v>
      </c>
      <c r="M2185" s="16">
        <v>0</v>
      </c>
      <c r="N2185" s="16">
        <v>1</v>
      </c>
      <c r="O2185" s="16">
        <v>19</v>
      </c>
      <c r="P2185" s="13" t="str">
        <f t="shared" si="68"/>
        <v>P</v>
      </c>
      <c r="Q2185" s="13">
        <f>IFERROR(VLOOKUP($A2185, 'Fielding Data'!$A$1:$H$12056, 5, 0), 0)</f>
        <v>21</v>
      </c>
      <c r="R2185" s="13">
        <f>IFERROR(VLOOKUP($A2185, 'Fielding Data'!$A$1:$H$12056, 6, 0), 0)</f>
        <v>43</v>
      </c>
      <c r="S2185" s="13">
        <f>IFERROR(VLOOKUP($A2185, 'Fielding Data'!$A$1:$H$12056, 7, 0), 0)</f>
        <v>1</v>
      </c>
      <c r="T2185" s="13">
        <f>IFERROR(VLOOKUP($A2185, 'Fielding Data'!$A$1:$H$12056, 8, 0), 0)</f>
        <v>1</v>
      </c>
      <c r="U2185" s="13">
        <f>SUMIFS('Fielding Data'!E:E, 'Fielding Data'!$A:$A, $A2185)</f>
        <v>21</v>
      </c>
      <c r="V2185" s="13">
        <f>SUMIFS('Fielding Data'!F:F, 'Fielding Data'!$A:$A, $A2185)</f>
        <v>43</v>
      </c>
      <c r="W2185" s="13">
        <f>SUMIFS('Fielding Data'!G:G, 'Fielding Data'!$A:$A, $A2185)</f>
        <v>1</v>
      </c>
      <c r="X2185" s="13">
        <f>SUMIFS('Fielding Data'!H:H, 'Fielding Data'!$A:$A, $A2185)</f>
        <v>1</v>
      </c>
    </row>
    <row r="2186" spans="1:24" x14ac:dyDescent="0.3">
      <c r="A2186" s="13" t="str">
        <f t="shared" si="69"/>
        <v>stettmi012011</v>
      </c>
      <c r="B2186" s="16" t="s">
        <v>855</v>
      </c>
      <c r="C2186" s="16">
        <v>2011</v>
      </c>
      <c r="D2186" s="16">
        <v>16</v>
      </c>
      <c r="E2186" s="16">
        <v>0</v>
      </c>
      <c r="F2186" s="16">
        <v>0</v>
      </c>
      <c r="G2186" s="16">
        <v>0</v>
      </c>
      <c r="H2186" s="16">
        <v>0</v>
      </c>
      <c r="I2186" s="16">
        <v>0</v>
      </c>
      <c r="J2186" s="16">
        <v>0</v>
      </c>
      <c r="K2186" s="16">
        <v>0</v>
      </c>
      <c r="L2186" s="16">
        <v>0</v>
      </c>
      <c r="M2186" s="16">
        <v>0</v>
      </c>
      <c r="N2186" s="16">
        <v>0</v>
      </c>
      <c r="O2186" s="16">
        <v>0</v>
      </c>
      <c r="P2186" s="13" t="str">
        <f t="shared" si="68"/>
        <v>P</v>
      </c>
      <c r="Q2186" s="13">
        <f>IFERROR(VLOOKUP($A2186, 'Fielding Data'!$A$1:$H$12056, 5, 0), 0)</f>
        <v>0</v>
      </c>
      <c r="R2186" s="13">
        <f>IFERROR(VLOOKUP($A2186, 'Fielding Data'!$A$1:$H$12056, 6, 0), 0)</f>
        <v>0</v>
      </c>
      <c r="S2186" s="13">
        <f>IFERROR(VLOOKUP($A2186, 'Fielding Data'!$A$1:$H$12056, 7, 0), 0)</f>
        <v>0</v>
      </c>
      <c r="T2186" s="13">
        <f>IFERROR(VLOOKUP($A2186, 'Fielding Data'!$A$1:$H$12056, 8, 0), 0)</f>
        <v>0</v>
      </c>
      <c r="U2186" s="13">
        <f>SUMIFS('Fielding Data'!E:E, 'Fielding Data'!$A:$A, $A2186)</f>
        <v>0</v>
      </c>
      <c r="V2186" s="13">
        <f>SUMIFS('Fielding Data'!F:F, 'Fielding Data'!$A:$A, $A2186)</f>
        <v>0</v>
      </c>
      <c r="W2186" s="13">
        <f>SUMIFS('Fielding Data'!G:G, 'Fielding Data'!$A:$A, $A2186)</f>
        <v>0</v>
      </c>
      <c r="X2186" s="13">
        <f>SUMIFS('Fielding Data'!H:H, 'Fielding Data'!$A:$A, $A2186)</f>
        <v>0</v>
      </c>
    </row>
    <row r="2187" spans="1:24" x14ac:dyDescent="0.3">
      <c r="A2187" s="13" t="str">
        <f t="shared" si="69"/>
        <v>steveje012011</v>
      </c>
      <c r="B2187" s="16" t="s">
        <v>1185</v>
      </c>
      <c r="C2187" s="16">
        <v>2011</v>
      </c>
      <c r="D2187" s="16">
        <v>4</v>
      </c>
      <c r="E2187" s="16">
        <v>2</v>
      </c>
      <c r="F2187" s="16">
        <v>0</v>
      </c>
      <c r="G2187" s="16">
        <v>0</v>
      </c>
      <c r="H2187" s="16">
        <v>0</v>
      </c>
      <c r="I2187" s="16">
        <v>0</v>
      </c>
      <c r="J2187" s="16">
        <v>0</v>
      </c>
      <c r="K2187" s="16">
        <v>0</v>
      </c>
      <c r="L2187" s="16">
        <v>0</v>
      </c>
      <c r="M2187" s="16">
        <v>0</v>
      </c>
      <c r="N2187" s="16">
        <v>0</v>
      </c>
      <c r="O2187" s="16">
        <v>1</v>
      </c>
      <c r="P2187" s="13" t="str">
        <f t="shared" si="68"/>
        <v>P</v>
      </c>
      <c r="Q2187" s="13">
        <f>IFERROR(VLOOKUP($A2187, 'Fielding Data'!$A$1:$H$12056, 5, 0), 0)</f>
        <v>2</v>
      </c>
      <c r="R2187" s="13">
        <f>IFERROR(VLOOKUP($A2187, 'Fielding Data'!$A$1:$H$12056, 6, 0), 0)</f>
        <v>0</v>
      </c>
      <c r="S2187" s="13">
        <f>IFERROR(VLOOKUP($A2187, 'Fielding Data'!$A$1:$H$12056, 7, 0), 0)</f>
        <v>0</v>
      </c>
      <c r="T2187" s="13">
        <f>IFERROR(VLOOKUP($A2187, 'Fielding Data'!$A$1:$H$12056, 8, 0), 0)</f>
        <v>0</v>
      </c>
      <c r="U2187" s="13">
        <f>SUMIFS('Fielding Data'!E:E, 'Fielding Data'!$A:$A, $A2187)</f>
        <v>2</v>
      </c>
      <c r="V2187" s="13">
        <f>SUMIFS('Fielding Data'!F:F, 'Fielding Data'!$A:$A, $A2187)</f>
        <v>0</v>
      </c>
      <c r="W2187" s="13">
        <f>SUMIFS('Fielding Data'!G:G, 'Fielding Data'!$A:$A, $A2187)</f>
        <v>0</v>
      </c>
      <c r="X2187" s="13">
        <f>SUMIFS('Fielding Data'!H:H, 'Fielding Data'!$A:$A, $A2187)</f>
        <v>0</v>
      </c>
    </row>
    <row r="2188" spans="1:24" x14ac:dyDescent="0.3">
      <c r="A2188" s="13" t="str">
        <f t="shared" si="69"/>
        <v>stewach012011</v>
      </c>
      <c r="B2188" s="16" t="s">
        <v>730</v>
      </c>
      <c r="C2188" s="16">
        <v>2011</v>
      </c>
      <c r="D2188" s="16">
        <v>67</v>
      </c>
      <c r="E2188" s="16">
        <v>162</v>
      </c>
      <c r="F2188" s="16">
        <v>20</v>
      </c>
      <c r="G2188" s="16">
        <v>33</v>
      </c>
      <c r="H2188" s="16">
        <v>8</v>
      </c>
      <c r="I2188" s="16">
        <v>0</v>
      </c>
      <c r="J2188" s="16">
        <v>3</v>
      </c>
      <c r="K2188" s="16">
        <v>10</v>
      </c>
      <c r="L2188" s="16">
        <v>0</v>
      </c>
      <c r="M2188" s="16">
        <v>0</v>
      </c>
      <c r="N2188" s="16">
        <v>16</v>
      </c>
      <c r="O2188" s="16">
        <v>18</v>
      </c>
      <c r="P2188" s="13" t="str">
        <f t="shared" si="68"/>
        <v>1B</v>
      </c>
      <c r="Q2188" s="13">
        <f>IFERROR(VLOOKUP($A2188, 'Fielding Data'!$A$1:$H$12056, 5, 0), 0)</f>
        <v>5</v>
      </c>
      <c r="R2188" s="13">
        <f>IFERROR(VLOOKUP($A2188, 'Fielding Data'!$A$1:$H$12056, 6, 0), 0)</f>
        <v>0</v>
      </c>
      <c r="S2188" s="13">
        <f>IFERROR(VLOOKUP($A2188, 'Fielding Data'!$A$1:$H$12056, 7, 0), 0)</f>
        <v>0</v>
      </c>
      <c r="T2188" s="13">
        <f>IFERROR(VLOOKUP($A2188, 'Fielding Data'!$A$1:$H$12056, 8, 0), 0)</f>
        <v>0</v>
      </c>
      <c r="U2188" s="13">
        <f>SUMIFS('Fielding Data'!E:E, 'Fielding Data'!$A:$A, $A2188)</f>
        <v>435</v>
      </c>
      <c r="V2188" s="13">
        <f>SUMIFS('Fielding Data'!F:F, 'Fielding Data'!$A:$A, $A2188)</f>
        <v>48</v>
      </c>
      <c r="W2188" s="13">
        <f>SUMIFS('Fielding Data'!G:G, 'Fielding Data'!$A:$A, $A2188)</f>
        <v>7</v>
      </c>
      <c r="X2188" s="13">
        <f>SUMIFS('Fielding Data'!H:H, 'Fielding Data'!$A:$A, $A2188)</f>
        <v>4</v>
      </c>
    </row>
    <row r="2189" spans="1:24" x14ac:dyDescent="0.3">
      <c r="A2189" s="13" t="str">
        <f t="shared" si="69"/>
        <v>stewaia012011</v>
      </c>
      <c r="B2189" s="16" t="s">
        <v>856</v>
      </c>
      <c r="C2189" s="16">
        <v>2011</v>
      </c>
      <c r="D2189" s="16">
        <v>48</v>
      </c>
      <c r="E2189" s="16">
        <v>122</v>
      </c>
      <c r="F2189" s="16">
        <v>14</v>
      </c>
      <c r="G2189" s="16">
        <v>19</v>
      </c>
      <c r="H2189" s="16">
        <v>6</v>
      </c>
      <c r="I2189" s="16">
        <v>1</v>
      </c>
      <c r="J2189" s="16">
        <v>0</v>
      </c>
      <c r="K2189" s="16">
        <v>6</v>
      </c>
      <c r="L2189" s="16">
        <v>3</v>
      </c>
      <c r="M2189" s="16">
        <v>2</v>
      </c>
      <c r="N2189" s="16">
        <v>14</v>
      </c>
      <c r="O2189" s="16">
        <v>37</v>
      </c>
      <c r="P2189" s="13" t="str">
        <f t="shared" si="68"/>
        <v>3B</v>
      </c>
      <c r="Q2189" s="13">
        <f>IFERROR(VLOOKUP($A2189, 'Fielding Data'!$A$1:$H$12056, 5, 0), 0)</f>
        <v>25</v>
      </c>
      <c r="R2189" s="13">
        <f>IFERROR(VLOOKUP($A2189, 'Fielding Data'!$A$1:$H$12056, 6, 0), 0)</f>
        <v>54</v>
      </c>
      <c r="S2189" s="13">
        <f>IFERROR(VLOOKUP($A2189, 'Fielding Data'!$A$1:$H$12056, 7, 0), 0)</f>
        <v>6</v>
      </c>
      <c r="T2189" s="13">
        <f>IFERROR(VLOOKUP($A2189, 'Fielding Data'!$A$1:$H$12056, 8, 0), 0)</f>
        <v>3</v>
      </c>
      <c r="U2189" s="13">
        <f>SUMIFS('Fielding Data'!E:E, 'Fielding Data'!$A:$A, $A2189)</f>
        <v>25</v>
      </c>
      <c r="V2189" s="13">
        <f>SUMIFS('Fielding Data'!F:F, 'Fielding Data'!$A:$A, $A2189)</f>
        <v>54</v>
      </c>
      <c r="W2189" s="13">
        <f>SUMIFS('Fielding Data'!G:G, 'Fielding Data'!$A:$A, $A2189)</f>
        <v>6</v>
      </c>
      <c r="X2189" s="13">
        <f>SUMIFS('Fielding Data'!H:H, 'Fielding Data'!$A:$A, $A2189)</f>
        <v>3</v>
      </c>
    </row>
    <row r="2190" spans="1:24" x14ac:dyDescent="0.3">
      <c r="A2190" s="13" t="str">
        <f t="shared" si="69"/>
        <v>stinsjo012011</v>
      </c>
      <c r="B2190" s="16" t="s">
        <v>1624</v>
      </c>
      <c r="C2190" s="16">
        <v>2011</v>
      </c>
      <c r="D2190" s="16">
        <v>14</v>
      </c>
      <c r="E2190" s="16">
        <v>0</v>
      </c>
      <c r="F2190" s="16">
        <v>0</v>
      </c>
      <c r="G2190" s="16">
        <v>0</v>
      </c>
      <c r="H2190" s="16">
        <v>0</v>
      </c>
      <c r="I2190" s="16">
        <v>0</v>
      </c>
      <c r="J2190" s="16">
        <v>0</v>
      </c>
      <c r="K2190" s="16">
        <v>0</v>
      </c>
      <c r="L2190" s="16">
        <v>0</v>
      </c>
      <c r="M2190" s="16">
        <v>0</v>
      </c>
      <c r="N2190" s="16">
        <v>1</v>
      </c>
      <c r="O2190" s="16">
        <v>0</v>
      </c>
      <c r="P2190" s="13" t="str">
        <f t="shared" si="68"/>
        <v>P</v>
      </c>
      <c r="Q2190" s="13">
        <f>IFERROR(VLOOKUP($A2190, 'Fielding Data'!$A$1:$H$12056, 5, 0), 0)</f>
        <v>0</v>
      </c>
      <c r="R2190" s="13">
        <f>IFERROR(VLOOKUP($A2190, 'Fielding Data'!$A$1:$H$12056, 6, 0), 0)</f>
        <v>0</v>
      </c>
      <c r="S2190" s="13">
        <f>IFERROR(VLOOKUP($A2190, 'Fielding Data'!$A$1:$H$12056, 7, 0), 0)</f>
        <v>0</v>
      </c>
      <c r="T2190" s="13">
        <f>IFERROR(VLOOKUP($A2190, 'Fielding Data'!$A$1:$H$12056, 8, 0), 0)</f>
        <v>0</v>
      </c>
      <c r="U2190" s="13">
        <f>SUMIFS('Fielding Data'!E:E, 'Fielding Data'!$A:$A, $A2190)</f>
        <v>0</v>
      </c>
      <c r="V2190" s="13">
        <f>SUMIFS('Fielding Data'!F:F, 'Fielding Data'!$A:$A, $A2190)</f>
        <v>0</v>
      </c>
      <c r="W2190" s="13">
        <f>SUMIFS('Fielding Data'!G:G, 'Fielding Data'!$A:$A, $A2190)</f>
        <v>0</v>
      </c>
      <c r="X2190" s="13">
        <f>SUMIFS('Fielding Data'!H:H, 'Fielding Data'!$A:$A, $A2190)</f>
        <v>0</v>
      </c>
    </row>
    <row r="2191" spans="1:24" x14ac:dyDescent="0.3">
      <c r="A2191" s="13" t="str">
        <f t="shared" si="69"/>
        <v>storedr012011</v>
      </c>
      <c r="B2191" s="16" t="s">
        <v>1389</v>
      </c>
      <c r="C2191" s="16">
        <v>2011</v>
      </c>
      <c r="D2191" s="16">
        <v>73</v>
      </c>
      <c r="E2191" s="16">
        <v>0</v>
      </c>
      <c r="F2191" s="16">
        <v>0</v>
      </c>
      <c r="G2191" s="16">
        <v>0</v>
      </c>
      <c r="H2191" s="16">
        <v>0</v>
      </c>
      <c r="I2191" s="16">
        <v>0</v>
      </c>
      <c r="J2191" s="16">
        <v>0</v>
      </c>
      <c r="K2191" s="16">
        <v>0</v>
      </c>
      <c r="L2191" s="16">
        <v>0</v>
      </c>
      <c r="M2191" s="16">
        <v>0</v>
      </c>
      <c r="N2191" s="16">
        <v>0</v>
      </c>
      <c r="O2191" s="16">
        <v>0</v>
      </c>
      <c r="P2191" s="13" t="str">
        <f t="shared" si="68"/>
        <v>P</v>
      </c>
      <c r="Q2191" s="13">
        <f>IFERROR(VLOOKUP($A2191, 'Fielding Data'!$A$1:$H$12056, 5, 0), 0)</f>
        <v>6</v>
      </c>
      <c r="R2191" s="13">
        <f>IFERROR(VLOOKUP($A2191, 'Fielding Data'!$A$1:$H$12056, 6, 0), 0)</f>
        <v>10</v>
      </c>
      <c r="S2191" s="13">
        <f>IFERROR(VLOOKUP($A2191, 'Fielding Data'!$A$1:$H$12056, 7, 0), 0)</f>
        <v>0</v>
      </c>
      <c r="T2191" s="13">
        <f>IFERROR(VLOOKUP($A2191, 'Fielding Data'!$A$1:$H$12056, 8, 0), 0)</f>
        <v>1</v>
      </c>
      <c r="U2191" s="13">
        <f>SUMIFS('Fielding Data'!E:E, 'Fielding Data'!$A:$A, $A2191)</f>
        <v>6</v>
      </c>
      <c r="V2191" s="13">
        <f>SUMIFS('Fielding Data'!F:F, 'Fielding Data'!$A:$A, $A2191)</f>
        <v>10</v>
      </c>
      <c r="W2191" s="13">
        <f>SUMIFS('Fielding Data'!G:G, 'Fielding Data'!$A:$A, $A2191)</f>
        <v>0</v>
      </c>
      <c r="X2191" s="13">
        <f>SUMIFS('Fielding Data'!H:H, 'Fielding Data'!$A:$A, $A2191)</f>
        <v>1</v>
      </c>
    </row>
    <row r="2192" spans="1:24" x14ac:dyDescent="0.3">
      <c r="A2192" s="13" t="str">
        <f t="shared" si="69"/>
        <v>strasst012011</v>
      </c>
      <c r="B2192" s="16" t="s">
        <v>1391</v>
      </c>
      <c r="C2192" s="16">
        <v>2011</v>
      </c>
      <c r="D2192" s="16">
        <v>5</v>
      </c>
      <c r="E2192" s="16">
        <v>6</v>
      </c>
      <c r="F2192" s="16">
        <v>1</v>
      </c>
      <c r="G2192" s="16">
        <v>0</v>
      </c>
      <c r="H2192" s="16">
        <v>0</v>
      </c>
      <c r="I2192" s="16">
        <v>0</v>
      </c>
      <c r="J2192" s="16">
        <v>0</v>
      </c>
      <c r="K2192" s="16">
        <v>0</v>
      </c>
      <c r="L2192" s="16">
        <v>0</v>
      </c>
      <c r="M2192" s="16">
        <v>0</v>
      </c>
      <c r="N2192" s="16">
        <v>0</v>
      </c>
      <c r="O2192" s="16">
        <v>3</v>
      </c>
      <c r="P2192" s="13" t="str">
        <f t="shared" si="68"/>
        <v>P</v>
      </c>
      <c r="Q2192" s="13">
        <f>IFERROR(VLOOKUP($A2192, 'Fielding Data'!$A$1:$H$12056, 5, 0), 0)</f>
        <v>0</v>
      </c>
      <c r="R2192" s="13">
        <f>IFERROR(VLOOKUP($A2192, 'Fielding Data'!$A$1:$H$12056, 6, 0), 0)</f>
        <v>3</v>
      </c>
      <c r="S2192" s="13">
        <f>IFERROR(VLOOKUP($A2192, 'Fielding Data'!$A$1:$H$12056, 7, 0), 0)</f>
        <v>0</v>
      </c>
      <c r="T2192" s="13">
        <f>IFERROR(VLOOKUP($A2192, 'Fielding Data'!$A$1:$H$12056, 8, 0), 0)</f>
        <v>0</v>
      </c>
      <c r="U2192" s="13">
        <f>SUMIFS('Fielding Data'!E:E, 'Fielding Data'!$A:$A, $A2192)</f>
        <v>0</v>
      </c>
      <c r="V2192" s="13">
        <f>SUMIFS('Fielding Data'!F:F, 'Fielding Data'!$A:$A, $A2192)</f>
        <v>3</v>
      </c>
      <c r="W2192" s="13">
        <f>SUMIFS('Fielding Data'!G:G, 'Fielding Data'!$A:$A, $A2192)</f>
        <v>0</v>
      </c>
      <c r="X2192" s="13">
        <f>SUMIFS('Fielding Data'!H:H, 'Fielding Data'!$A:$A, $A2192)</f>
        <v>0</v>
      </c>
    </row>
    <row r="2193" spans="1:24" x14ac:dyDescent="0.3">
      <c r="A2193" s="13" t="str">
        <f t="shared" si="69"/>
        <v>streehu012011</v>
      </c>
      <c r="B2193" s="16" t="s">
        <v>605</v>
      </c>
      <c r="C2193" s="16">
        <v>2011</v>
      </c>
      <c r="D2193" s="16">
        <v>62</v>
      </c>
      <c r="E2193" s="16">
        <v>1</v>
      </c>
      <c r="F2193" s="16">
        <v>0</v>
      </c>
      <c r="G2193" s="16">
        <v>0</v>
      </c>
      <c r="H2193" s="16">
        <v>0</v>
      </c>
      <c r="I2193" s="16">
        <v>0</v>
      </c>
      <c r="J2193" s="16">
        <v>0</v>
      </c>
      <c r="K2193" s="16">
        <v>0</v>
      </c>
      <c r="L2193" s="16">
        <v>0</v>
      </c>
      <c r="M2193" s="16">
        <v>0</v>
      </c>
      <c r="N2193" s="16">
        <v>0</v>
      </c>
      <c r="O2193" s="16">
        <v>0</v>
      </c>
      <c r="P2193" s="13" t="str">
        <f t="shared" si="68"/>
        <v>P</v>
      </c>
      <c r="Q2193" s="13">
        <f>IFERROR(VLOOKUP($A2193, 'Fielding Data'!$A$1:$H$12056, 5, 0), 0)</f>
        <v>2</v>
      </c>
      <c r="R2193" s="13">
        <f>IFERROR(VLOOKUP($A2193, 'Fielding Data'!$A$1:$H$12056, 6, 0), 0)</f>
        <v>13</v>
      </c>
      <c r="S2193" s="13">
        <f>IFERROR(VLOOKUP($A2193, 'Fielding Data'!$A$1:$H$12056, 7, 0), 0)</f>
        <v>1</v>
      </c>
      <c r="T2193" s="13">
        <f>IFERROR(VLOOKUP($A2193, 'Fielding Data'!$A$1:$H$12056, 8, 0), 0)</f>
        <v>2</v>
      </c>
      <c r="U2193" s="13">
        <f>SUMIFS('Fielding Data'!E:E, 'Fielding Data'!$A:$A, $A2193)</f>
        <v>2</v>
      </c>
      <c r="V2193" s="13">
        <f>SUMIFS('Fielding Data'!F:F, 'Fielding Data'!$A:$A, $A2193)</f>
        <v>13</v>
      </c>
      <c r="W2193" s="13">
        <f>SUMIFS('Fielding Data'!G:G, 'Fielding Data'!$A:$A, $A2193)</f>
        <v>1</v>
      </c>
      <c r="X2193" s="13">
        <f>SUMIFS('Fielding Data'!H:H, 'Fielding Data'!$A:$A, $A2193)</f>
        <v>2</v>
      </c>
    </row>
    <row r="2194" spans="1:24" x14ac:dyDescent="0.3">
      <c r="A2194" s="13" t="str">
        <f t="shared" si="69"/>
        <v>stubbdr012011</v>
      </c>
      <c r="B2194" s="16" t="s">
        <v>1188</v>
      </c>
      <c r="C2194" s="16">
        <v>2011</v>
      </c>
      <c r="D2194" s="16">
        <v>158</v>
      </c>
      <c r="E2194" s="16">
        <v>604</v>
      </c>
      <c r="F2194" s="16">
        <v>92</v>
      </c>
      <c r="G2194" s="16">
        <v>147</v>
      </c>
      <c r="H2194" s="16">
        <v>22</v>
      </c>
      <c r="I2194" s="16">
        <v>3</v>
      </c>
      <c r="J2194" s="16">
        <v>15</v>
      </c>
      <c r="K2194" s="16">
        <v>44</v>
      </c>
      <c r="L2194" s="16">
        <v>40</v>
      </c>
      <c r="M2194" s="16">
        <v>10</v>
      </c>
      <c r="N2194" s="16">
        <v>63</v>
      </c>
      <c r="O2194" s="16">
        <v>205</v>
      </c>
      <c r="P2194" s="13" t="str">
        <f t="shared" si="68"/>
        <v>CF</v>
      </c>
      <c r="Q2194" s="13">
        <f>IFERROR(VLOOKUP($A2194, 'Fielding Data'!$A$1:$H$12056, 5, 0), 0)</f>
        <v>0</v>
      </c>
      <c r="R2194" s="13">
        <f>IFERROR(VLOOKUP($A2194, 'Fielding Data'!$A$1:$H$12056, 6, 0), 0)</f>
        <v>0</v>
      </c>
      <c r="S2194" s="13">
        <f>IFERROR(VLOOKUP($A2194, 'Fielding Data'!$A$1:$H$12056, 7, 0), 0)</f>
        <v>0</v>
      </c>
      <c r="T2194" s="13">
        <f>IFERROR(VLOOKUP($A2194, 'Fielding Data'!$A$1:$H$12056, 8, 0), 0)</f>
        <v>0</v>
      </c>
      <c r="U2194" s="13">
        <f>SUMIFS('Fielding Data'!E:E, 'Fielding Data'!$A:$A, $A2194)</f>
        <v>366</v>
      </c>
      <c r="V2194" s="13">
        <f>SUMIFS('Fielding Data'!F:F, 'Fielding Data'!$A:$A, $A2194)</f>
        <v>8</v>
      </c>
      <c r="W2194" s="13">
        <f>SUMIFS('Fielding Data'!G:G, 'Fielding Data'!$A:$A, $A2194)</f>
        <v>3</v>
      </c>
      <c r="X2194" s="13">
        <f>SUMIFS('Fielding Data'!H:H, 'Fielding Data'!$A:$A, $A2194)</f>
        <v>2</v>
      </c>
    </row>
    <row r="2195" spans="1:24" x14ac:dyDescent="0.3">
      <c r="A2195" s="13" t="str">
        <f t="shared" si="69"/>
        <v>stulter012011</v>
      </c>
      <c r="B2195" s="16" t="s">
        <v>732</v>
      </c>
      <c r="C2195" s="16">
        <v>2011</v>
      </c>
      <c r="D2195" s="16">
        <v>6</v>
      </c>
      <c r="E2195" s="16">
        <v>2</v>
      </c>
      <c r="F2195" s="16">
        <v>0</v>
      </c>
      <c r="G2195" s="16">
        <v>1</v>
      </c>
      <c r="H2195" s="16">
        <v>1</v>
      </c>
      <c r="I2195" s="16">
        <v>0</v>
      </c>
      <c r="J2195" s="16">
        <v>0</v>
      </c>
      <c r="K2195" s="16">
        <v>0</v>
      </c>
      <c r="L2195" s="16">
        <v>0</v>
      </c>
      <c r="M2195" s="16">
        <v>0</v>
      </c>
      <c r="N2195" s="16">
        <v>0</v>
      </c>
      <c r="O2195" s="16">
        <v>0</v>
      </c>
      <c r="P2195" s="13" t="str">
        <f t="shared" si="68"/>
        <v>P</v>
      </c>
      <c r="Q2195" s="13">
        <f>IFERROR(VLOOKUP($A2195, 'Fielding Data'!$A$1:$H$12056, 5, 0), 0)</f>
        <v>1</v>
      </c>
      <c r="R2195" s="13">
        <f>IFERROR(VLOOKUP($A2195, 'Fielding Data'!$A$1:$H$12056, 6, 0), 0)</f>
        <v>0</v>
      </c>
      <c r="S2195" s="13">
        <f>IFERROR(VLOOKUP($A2195, 'Fielding Data'!$A$1:$H$12056, 7, 0), 0)</f>
        <v>0</v>
      </c>
      <c r="T2195" s="13">
        <f>IFERROR(VLOOKUP($A2195, 'Fielding Data'!$A$1:$H$12056, 8, 0), 0)</f>
        <v>0</v>
      </c>
      <c r="U2195" s="13">
        <f>SUMIFS('Fielding Data'!E:E, 'Fielding Data'!$A:$A, $A2195)</f>
        <v>1</v>
      </c>
      <c r="V2195" s="13">
        <f>SUMIFS('Fielding Data'!F:F, 'Fielding Data'!$A:$A, $A2195)</f>
        <v>0</v>
      </c>
      <c r="W2195" s="13">
        <f>SUMIFS('Fielding Data'!G:G, 'Fielding Data'!$A:$A, $A2195)</f>
        <v>0</v>
      </c>
      <c r="X2195" s="13">
        <f>SUMIFS('Fielding Data'!H:H, 'Fielding Data'!$A:$A, $A2195)</f>
        <v>0</v>
      </c>
    </row>
    <row r="2196" spans="1:24" x14ac:dyDescent="0.3">
      <c r="A2196" s="13" t="str">
        <f t="shared" si="69"/>
        <v>stutemi012011</v>
      </c>
      <c r="B2196" s="16" t="s">
        <v>1625</v>
      </c>
      <c r="C2196" s="16">
        <v>2011</v>
      </c>
      <c r="D2196" s="16">
        <v>57</v>
      </c>
      <c r="E2196" s="16">
        <v>0</v>
      </c>
      <c r="F2196" s="16">
        <v>0</v>
      </c>
      <c r="G2196" s="16">
        <v>0</v>
      </c>
      <c r="H2196" s="16">
        <v>0</v>
      </c>
      <c r="I2196" s="16">
        <v>0</v>
      </c>
      <c r="J2196" s="16">
        <v>0</v>
      </c>
      <c r="K2196" s="16">
        <v>0</v>
      </c>
      <c r="L2196" s="16">
        <v>0</v>
      </c>
      <c r="M2196" s="16">
        <v>0</v>
      </c>
      <c r="N2196" s="16">
        <v>0</v>
      </c>
      <c r="O2196" s="16">
        <v>0</v>
      </c>
      <c r="P2196" s="13" t="str">
        <f t="shared" si="68"/>
        <v>P</v>
      </c>
      <c r="Q2196" s="13">
        <f>IFERROR(VLOOKUP($A2196, 'Fielding Data'!$A$1:$H$12056, 5, 0), 0)</f>
        <v>3</v>
      </c>
      <c r="R2196" s="13">
        <f>IFERROR(VLOOKUP($A2196, 'Fielding Data'!$A$1:$H$12056, 6, 0), 0)</f>
        <v>5</v>
      </c>
      <c r="S2196" s="13">
        <f>IFERROR(VLOOKUP($A2196, 'Fielding Data'!$A$1:$H$12056, 7, 0), 0)</f>
        <v>3</v>
      </c>
      <c r="T2196" s="13">
        <f>IFERROR(VLOOKUP($A2196, 'Fielding Data'!$A$1:$H$12056, 8, 0), 0)</f>
        <v>0</v>
      </c>
      <c r="U2196" s="13">
        <f>SUMIFS('Fielding Data'!E:E, 'Fielding Data'!$A:$A, $A2196)</f>
        <v>3</v>
      </c>
      <c r="V2196" s="13">
        <f>SUMIFS('Fielding Data'!F:F, 'Fielding Data'!$A:$A, $A2196)</f>
        <v>5</v>
      </c>
      <c r="W2196" s="13">
        <f>SUMIFS('Fielding Data'!G:G, 'Fielding Data'!$A:$A, $A2196)</f>
        <v>3</v>
      </c>
      <c r="X2196" s="13">
        <f>SUMIFS('Fielding Data'!H:H, 'Fielding Data'!$A:$A, $A2196)</f>
        <v>0</v>
      </c>
    </row>
    <row r="2197" spans="1:24" x14ac:dyDescent="0.3">
      <c r="A2197" s="13" t="str">
        <f t="shared" si="69"/>
        <v>surkaer012011</v>
      </c>
      <c r="B2197" s="16" t="s">
        <v>1626</v>
      </c>
      <c r="C2197" s="16">
        <v>2011</v>
      </c>
      <c r="D2197" s="16">
        <v>6</v>
      </c>
      <c r="E2197" s="16">
        <v>8</v>
      </c>
      <c r="F2197" s="16">
        <v>0</v>
      </c>
      <c r="G2197" s="16">
        <v>1</v>
      </c>
      <c r="H2197" s="16">
        <v>0</v>
      </c>
      <c r="I2197" s="16">
        <v>0</v>
      </c>
      <c r="J2197" s="16">
        <v>0</v>
      </c>
      <c r="K2197" s="16">
        <v>1</v>
      </c>
      <c r="L2197" s="16">
        <v>0</v>
      </c>
      <c r="M2197" s="16">
        <v>0</v>
      </c>
      <c r="N2197" s="16">
        <v>1</v>
      </c>
      <c r="O2197" s="16">
        <v>5</v>
      </c>
      <c r="P2197" s="13" t="str">
        <f t="shared" si="68"/>
        <v>P</v>
      </c>
      <c r="Q2197" s="13">
        <f>IFERROR(VLOOKUP($A2197, 'Fielding Data'!$A$1:$H$12056, 5, 0), 0)</f>
        <v>1</v>
      </c>
      <c r="R2197" s="13">
        <f>IFERROR(VLOOKUP($A2197, 'Fielding Data'!$A$1:$H$12056, 6, 0), 0)</f>
        <v>6</v>
      </c>
      <c r="S2197" s="13">
        <f>IFERROR(VLOOKUP($A2197, 'Fielding Data'!$A$1:$H$12056, 7, 0), 0)</f>
        <v>2</v>
      </c>
      <c r="T2197" s="13">
        <f>IFERROR(VLOOKUP($A2197, 'Fielding Data'!$A$1:$H$12056, 8, 0), 0)</f>
        <v>0</v>
      </c>
      <c r="U2197" s="13">
        <f>SUMIFS('Fielding Data'!E:E, 'Fielding Data'!$A:$A, $A2197)</f>
        <v>1</v>
      </c>
      <c r="V2197" s="13">
        <f>SUMIFS('Fielding Data'!F:F, 'Fielding Data'!$A:$A, $A2197)</f>
        <v>6</v>
      </c>
      <c r="W2197" s="13">
        <f>SUMIFS('Fielding Data'!G:G, 'Fielding Data'!$A:$A, $A2197)</f>
        <v>2</v>
      </c>
      <c r="X2197" s="13">
        <f>SUMIFS('Fielding Data'!H:H, 'Fielding Data'!$A:$A, $A2197)</f>
        <v>0</v>
      </c>
    </row>
    <row r="2198" spans="1:24" x14ac:dyDescent="0.3">
      <c r="A2198" s="13" t="str">
        <f t="shared" si="69"/>
        <v>suttodr012011</v>
      </c>
      <c r="B2198" s="16" t="s">
        <v>1189</v>
      </c>
      <c r="C2198" s="16">
        <v>2011</v>
      </c>
      <c r="D2198" s="16">
        <v>31</v>
      </c>
      <c r="E2198" s="16">
        <v>54</v>
      </c>
      <c r="F2198" s="16">
        <v>11</v>
      </c>
      <c r="G2198" s="16">
        <v>17</v>
      </c>
      <c r="H2198" s="16">
        <v>7</v>
      </c>
      <c r="I2198" s="16">
        <v>0</v>
      </c>
      <c r="J2198" s="16">
        <v>0</v>
      </c>
      <c r="K2198" s="16">
        <v>7</v>
      </c>
      <c r="L2198" s="16">
        <v>0</v>
      </c>
      <c r="M2198" s="16">
        <v>0</v>
      </c>
      <c r="N2198" s="16">
        <v>3</v>
      </c>
      <c r="O2198" s="16">
        <v>13</v>
      </c>
      <c r="P2198" s="13" t="str">
        <f t="shared" si="68"/>
        <v>1B</v>
      </c>
      <c r="Q2198" s="13">
        <f>IFERROR(VLOOKUP($A2198, 'Fielding Data'!$A$1:$H$12056, 5, 0), 0)</f>
        <v>13</v>
      </c>
      <c r="R2198" s="13">
        <f>IFERROR(VLOOKUP($A2198, 'Fielding Data'!$A$1:$H$12056, 6, 0), 0)</f>
        <v>1</v>
      </c>
      <c r="S2198" s="13">
        <f>IFERROR(VLOOKUP($A2198, 'Fielding Data'!$A$1:$H$12056, 7, 0), 0)</f>
        <v>0</v>
      </c>
      <c r="T2198" s="13">
        <f>IFERROR(VLOOKUP($A2198, 'Fielding Data'!$A$1:$H$12056, 8, 0), 0)</f>
        <v>0</v>
      </c>
      <c r="U2198" s="13">
        <f>SUMIFS('Fielding Data'!E:E, 'Fielding Data'!$A:$A, $A2198)</f>
        <v>30</v>
      </c>
      <c r="V2198" s="13">
        <f>SUMIFS('Fielding Data'!F:F, 'Fielding Data'!$A:$A, $A2198)</f>
        <v>25</v>
      </c>
      <c r="W2198" s="13">
        <f>SUMIFS('Fielding Data'!G:G, 'Fielding Data'!$A:$A, $A2198)</f>
        <v>3</v>
      </c>
      <c r="X2198" s="13">
        <f>SUMIFS('Fielding Data'!H:H, 'Fielding Data'!$A:$A, $A2198)</f>
        <v>4</v>
      </c>
    </row>
    <row r="2199" spans="1:24" x14ac:dyDescent="0.3">
      <c r="A2199" s="13" t="str">
        <f t="shared" si="69"/>
        <v>suzukic012011</v>
      </c>
      <c r="B2199" s="16" t="s">
        <v>276</v>
      </c>
      <c r="C2199" s="16">
        <v>2011</v>
      </c>
      <c r="D2199" s="16">
        <v>161</v>
      </c>
      <c r="E2199" s="16">
        <v>677</v>
      </c>
      <c r="F2199" s="16">
        <v>80</v>
      </c>
      <c r="G2199" s="16">
        <v>184</v>
      </c>
      <c r="H2199" s="16">
        <v>22</v>
      </c>
      <c r="I2199" s="16">
        <v>3</v>
      </c>
      <c r="J2199" s="16">
        <v>5</v>
      </c>
      <c r="K2199" s="16">
        <v>47</v>
      </c>
      <c r="L2199" s="16">
        <v>40</v>
      </c>
      <c r="M2199" s="16">
        <v>7</v>
      </c>
      <c r="N2199" s="16">
        <v>39</v>
      </c>
      <c r="O2199" s="16">
        <v>69</v>
      </c>
      <c r="P2199" s="13" t="str">
        <f t="shared" si="68"/>
        <v>OF</v>
      </c>
      <c r="Q2199" s="13">
        <f>IFERROR(VLOOKUP($A2199, 'Fielding Data'!$A$1:$H$12056, 5, 0), 0)</f>
        <v>263</v>
      </c>
      <c r="R2199" s="13">
        <f>IFERROR(VLOOKUP($A2199, 'Fielding Data'!$A$1:$H$12056, 6, 0), 0)</f>
        <v>7</v>
      </c>
      <c r="S2199" s="13">
        <f>IFERROR(VLOOKUP($A2199, 'Fielding Data'!$A$1:$H$12056, 7, 0), 0)</f>
        <v>4</v>
      </c>
      <c r="T2199" s="13">
        <f>IFERROR(VLOOKUP($A2199, 'Fielding Data'!$A$1:$H$12056, 8, 0), 0)</f>
        <v>5</v>
      </c>
      <c r="U2199" s="13">
        <f>SUMIFS('Fielding Data'!E:E, 'Fielding Data'!$A:$A, $A2199)</f>
        <v>263</v>
      </c>
      <c r="V2199" s="13">
        <f>SUMIFS('Fielding Data'!F:F, 'Fielding Data'!$A:$A, $A2199)</f>
        <v>7</v>
      </c>
      <c r="W2199" s="13">
        <f>SUMIFS('Fielding Data'!G:G, 'Fielding Data'!$A:$A, $A2199)</f>
        <v>4</v>
      </c>
      <c r="X2199" s="13">
        <f>SUMIFS('Fielding Data'!H:H, 'Fielding Data'!$A:$A, $A2199)</f>
        <v>5</v>
      </c>
    </row>
    <row r="2200" spans="1:24" x14ac:dyDescent="0.3">
      <c r="A2200" s="13" t="str">
        <f t="shared" si="69"/>
        <v>suzukku012011</v>
      </c>
      <c r="B2200" s="16" t="s">
        <v>857</v>
      </c>
      <c r="C2200" s="16">
        <v>2011</v>
      </c>
      <c r="D2200" s="16">
        <v>134</v>
      </c>
      <c r="E2200" s="16">
        <v>460</v>
      </c>
      <c r="F2200" s="16">
        <v>54</v>
      </c>
      <c r="G2200" s="16">
        <v>109</v>
      </c>
      <c r="H2200" s="16">
        <v>26</v>
      </c>
      <c r="I2200" s="16">
        <v>0</v>
      </c>
      <c r="J2200" s="16">
        <v>14</v>
      </c>
      <c r="K2200" s="16">
        <v>44</v>
      </c>
      <c r="L2200" s="16">
        <v>2</v>
      </c>
      <c r="M2200" s="16">
        <v>2</v>
      </c>
      <c r="N2200" s="16">
        <v>38</v>
      </c>
      <c r="O2200" s="16">
        <v>64</v>
      </c>
      <c r="P2200" s="13" t="str">
        <f t="shared" si="68"/>
        <v>C</v>
      </c>
      <c r="Q2200" s="13">
        <f>IFERROR(VLOOKUP($A2200, 'Fielding Data'!$A$1:$H$12056, 5, 0), 0)</f>
        <v>914</v>
      </c>
      <c r="R2200" s="13">
        <f>IFERROR(VLOOKUP($A2200, 'Fielding Data'!$A$1:$H$12056, 6, 0), 0)</f>
        <v>55</v>
      </c>
      <c r="S2200" s="13">
        <f>IFERROR(VLOOKUP($A2200, 'Fielding Data'!$A$1:$H$12056, 7, 0), 0)</f>
        <v>7</v>
      </c>
      <c r="T2200" s="13">
        <f>IFERROR(VLOOKUP($A2200, 'Fielding Data'!$A$1:$H$12056, 8, 0), 0)</f>
        <v>7</v>
      </c>
      <c r="U2200" s="13">
        <f>SUMIFS('Fielding Data'!E:E, 'Fielding Data'!$A:$A, $A2200)</f>
        <v>914</v>
      </c>
      <c r="V2200" s="13">
        <f>SUMIFS('Fielding Data'!F:F, 'Fielding Data'!$A:$A, $A2200)</f>
        <v>55</v>
      </c>
      <c r="W2200" s="13">
        <f>SUMIFS('Fielding Data'!G:G, 'Fielding Data'!$A:$A, $A2200)</f>
        <v>7</v>
      </c>
      <c r="X2200" s="13">
        <f>SUMIFS('Fielding Data'!H:H, 'Fielding Data'!$A:$A, $A2200)</f>
        <v>7</v>
      </c>
    </row>
    <row r="2201" spans="1:24" x14ac:dyDescent="0.3">
      <c r="A2201" s="13" t="str">
        <f t="shared" si="69"/>
        <v>swarzan012011</v>
      </c>
      <c r="B2201" s="16" t="s">
        <v>1190</v>
      </c>
      <c r="C2201" s="16">
        <v>2011</v>
      </c>
      <c r="D2201" s="16">
        <v>27</v>
      </c>
      <c r="E2201" s="16">
        <v>0</v>
      </c>
      <c r="F2201" s="16">
        <v>0</v>
      </c>
      <c r="G2201" s="16">
        <v>0</v>
      </c>
      <c r="H2201" s="16">
        <v>0</v>
      </c>
      <c r="I2201" s="16">
        <v>0</v>
      </c>
      <c r="J2201" s="16">
        <v>0</v>
      </c>
      <c r="K2201" s="16">
        <v>0</v>
      </c>
      <c r="L2201" s="16">
        <v>0</v>
      </c>
      <c r="M2201" s="16">
        <v>0</v>
      </c>
      <c r="N2201" s="16">
        <v>0</v>
      </c>
      <c r="O2201" s="16">
        <v>0</v>
      </c>
      <c r="P2201" s="13" t="str">
        <f t="shared" si="68"/>
        <v>P</v>
      </c>
      <c r="Q2201" s="13">
        <f>IFERROR(VLOOKUP($A2201, 'Fielding Data'!$A$1:$H$12056, 5, 0), 0)</f>
        <v>3</v>
      </c>
      <c r="R2201" s="13">
        <f>IFERROR(VLOOKUP($A2201, 'Fielding Data'!$A$1:$H$12056, 6, 0), 0)</f>
        <v>7</v>
      </c>
      <c r="S2201" s="13">
        <f>IFERROR(VLOOKUP($A2201, 'Fielding Data'!$A$1:$H$12056, 7, 0), 0)</f>
        <v>0</v>
      </c>
      <c r="T2201" s="13">
        <f>IFERROR(VLOOKUP($A2201, 'Fielding Data'!$A$1:$H$12056, 8, 0), 0)</f>
        <v>1</v>
      </c>
      <c r="U2201" s="13">
        <f>SUMIFS('Fielding Data'!E:E, 'Fielding Data'!$A:$A, $A2201)</f>
        <v>3</v>
      </c>
      <c r="V2201" s="13">
        <f>SUMIFS('Fielding Data'!F:F, 'Fielding Data'!$A:$A, $A2201)</f>
        <v>7</v>
      </c>
      <c r="W2201" s="13">
        <f>SUMIFS('Fielding Data'!G:G, 'Fielding Data'!$A:$A, $A2201)</f>
        <v>0</v>
      </c>
      <c r="X2201" s="13">
        <f>SUMIFS('Fielding Data'!H:H, 'Fielding Data'!$A:$A, $A2201)</f>
        <v>1</v>
      </c>
    </row>
    <row r="2202" spans="1:24" x14ac:dyDescent="0.3">
      <c r="A2202" s="13" t="str">
        <f t="shared" si="69"/>
        <v>sweenry012011</v>
      </c>
      <c r="B2202" s="16" t="s">
        <v>733</v>
      </c>
      <c r="C2202" s="16">
        <v>2011</v>
      </c>
      <c r="D2202" s="16">
        <v>108</v>
      </c>
      <c r="E2202" s="16">
        <v>264</v>
      </c>
      <c r="F2202" s="16">
        <v>34</v>
      </c>
      <c r="G2202" s="16">
        <v>70</v>
      </c>
      <c r="H2202" s="16">
        <v>11</v>
      </c>
      <c r="I2202" s="16">
        <v>3</v>
      </c>
      <c r="J2202" s="16">
        <v>1</v>
      </c>
      <c r="K2202" s="16">
        <v>25</v>
      </c>
      <c r="L2202" s="16">
        <v>1</v>
      </c>
      <c r="M2202" s="16">
        <v>1</v>
      </c>
      <c r="N2202" s="16">
        <v>33</v>
      </c>
      <c r="O2202" s="16">
        <v>48</v>
      </c>
      <c r="P2202" s="13" t="str">
        <f t="shared" si="68"/>
        <v>CF</v>
      </c>
      <c r="Q2202" s="13">
        <f>IFERROR(VLOOKUP($A2202, 'Fielding Data'!$A$1:$H$12056, 5, 0), 0)</f>
        <v>0</v>
      </c>
      <c r="R2202" s="13">
        <f>IFERROR(VLOOKUP($A2202, 'Fielding Data'!$A$1:$H$12056, 6, 0), 0)</f>
        <v>0</v>
      </c>
      <c r="S2202" s="13">
        <f>IFERROR(VLOOKUP($A2202, 'Fielding Data'!$A$1:$H$12056, 7, 0), 0)</f>
        <v>0</v>
      </c>
      <c r="T2202" s="13">
        <f>IFERROR(VLOOKUP($A2202, 'Fielding Data'!$A$1:$H$12056, 8, 0), 0)</f>
        <v>0</v>
      </c>
      <c r="U2202" s="13">
        <f>SUMIFS('Fielding Data'!E:E, 'Fielding Data'!$A:$A, $A2202)</f>
        <v>150</v>
      </c>
      <c r="V2202" s="13">
        <f>SUMIFS('Fielding Data'!F:F, 'Fielding Data'!$A:$A, $A2202)</f>
        <v>3</v>
      </c>
      <c r="W2202" s="13">
        <f>SUMIFS('Fielding Data'!G:G, 'Fielding Data'!$A:$A, $A2202)</f>
        <v>0</v>
      </c>
      <c r="X2202" s="13">
        <f>SUMIFS('Fielding Data'!H:H, 'Fielding Data'!$A:$A, $A2202)</f>
        <v>0</v>
      </c>
    </row>
    <row r="2203" spans="1:24" x14ac:dyDescent="0.3">
      <c r="A2203" s="13" t="str">
        <f t="shared" si="69"/>
        <v>swishni012011</v>
      </c>
      <c r="B2203" s="16" t="s">
        <v>494</v>
      </c>
      <c r="C2203" s="16">
        <v>2011</v>
      </c>
      <c r="D2203" s="16">
        <v>150</v>
      </c>
      <c r="E2203" s="16">
        <v>526</v>
      </c>
      <c r="F2203" s="16">
        <v>81</v>
      </c>
      <c r="G2203" s="16">
        <v>137</v>
      </c>
      <c r="H2203" s="16">
        <v>30</v>
      </c>
      <c r="I2203" s="16">
        <v>0</v>
      </c>
      <c r="J2203" s="16">
        <v>23</v>
      </c>
      <c r="K2203" s="16">
        <v>85</v>
      </c>
      <c r="L2203" s="16">
        <v>2</v>
      </c>
      <c r="M2203" s="16">
        <v>2</v>
      </c>
      <c r="N2203" s="16">
        <v>95</v>
      </c>
      <c r="O2203" s="16">
        <v>125</v>
      </c>
      <c r="P2203" s="13" t="str">
        <f t="shared" si="68"/>
        <v>1B</v>
      </c>
      <c r="Q2203" s="13">
        <f>IFERROR(VLOOKUP($A2203, 'Fielding Data'!$A$1:$H$12056, 5, 0), 0)</f>
        <v>29</v>
      </c>
      <c r="R2203" s="13">
        <f>IFERROR(VLOOKUP($A2203, 'Fielding Data'!$A$1:$H$12056, 6, 0), 0)</f>
        <v>2</v>
      </c>
      <c r="S2203" s="13">
        <f>IFERROR(VLOOKUP($A2203, 'Fielding Data'!$A$1:$H$12056, 7, 0), 0)</f>
        <v>0</v>
      </c>
      <c r="T2203" s="13">
        <f>IFERROR(VLOOKUP($A2203, 'Fielding Data'!$A$1:$H$12056, 8, 0), 0)</f>
        <v>4</v>
      </c>
      <c r="U2203" s="13">
        <f>SUMIFS('Fielding Data'!E:E, 'Fielding Data'!$A:$A, $A2203)</f>
        <v>302</v>
      </c>
      <c r="V2203" s="13">
        <f>SUMIFS('Fielding Data'!F:F, 'Fielding Data'!$A:$A, $A2203)</f>
        <v>11</v>
      </c>
      <c r="W2203" s="13">
        <f>SUMIFS('Fielding Data'!G:G, 'Fielding Data'!$A:$A, $A2203)</f>
        <v>1</v>
      </c>
      <c r="X2203" s="13">
        <f>SUMIFS('Fielding Data'!H:H, 'Fielding Data'!$A:$A, $A2203)</f>
        <v>5</v>
      </c>
    </row>
    <row r="2204" spans="1:24" x14ac:dyDescent="0.3">
      <c r="A2204" s="13" t="str">
        <f t="shared" si="69"/>
        <v>tabatjo012011</v>
      </c>
      <c r="B2204" s="16" t="s">
        <v>1392</v>
      </c>
      <c r="C2204" s="16">
        <v>2011</v>
      </c>
      <c r="D2204" s="16">
        <v>91</v>
      </c>
      <c r="E2204" s="16">
        <v>334</v>
      </c>
      <c r="F2204" s="16">
        <v>53</v>
      </c>
      <c r="G2204" s="16">
        <v>89</v>
      </c>
      <c r="H2204" s="16">
        <v>18</v>
      </c>
      <c r="I2204" s="16">
        <v>1</v>
      </c>
      <c r="J2204" s="16">
        <v>4</v>
      </c>
      <c r="K2204" s="16">
        <v>21</v>
      </c>
      <c r="L2204" s="16">
        <v>16</v>
      </c>
      <c r="M2204" s="16">
        <v>7</v>
      </c>
      <c r="N2204" s="16">
        <v>40</v>
      </c>
      <c r="O2204" s="16">
        <v>61</v>
      </c>
      <c r="P2204" s="13" t="str">
        <f t="shared" si="68"/>
        <v>CF</v>
      </c>
      <c r="Q2204" s="13">
        <f>IFERROR(VLOOKUP($A2204, 'Fielding Data'!$A$1:$H$12056, 5, 0), 0)</f>
        <v>0</v>
      </c>
      <c r="R2204" s="13">
        <f>IFERROR(VLOOKUP($A2204, 'Fielding Data'!$A$1:$H$12056, 6, 0), 0)</f>
        <v>0</v>
      </c>
      <c r="S2204" s="13">
        <f>IFERROR(VLOOKUP($A2204, 'Fielding Data'!$A$1:$H$12056, 7, 0), 0)</f>
        <v>0</v>
      </c>
      <c r="T2204" s="13">
        <f>IFERROR(VLOOKUP($A2204, 'Fielding Data'!$A$1:$H$12056, 8, 0), 0)</f>
        <v>0</v>
      </c>
      <c r="U2204" s="13">
        <f>SUMIFS('Fielding Data'!E:E, 'Fielding Data'!$A:$A, $A2204)</f>
        <v>157</v>
      </c>
      <c r="V2204" s="13">
        <f>SUMIFS('Fielding Data'!F:F, 'Fielding Data'!$A:$A, $A2204)</f>
        <v>4</v>
      </c>
      <c r="W2204" s="13">
        <f>SUMIFS('Fielding Data'!G:G, 'Fielding Data'!$A:$A, $A2204)</f>
        <v>2</v>
      </c>
      <c r="X2204" s="13">
        <f>SUMIFS('Fielding Data'!H:H, 'Fielding Data'!$A:$A, $A2204)</f>
        <v>2</v>
      </c>
    </row>
    <row r="2205" spans="1:24" x14ac:dyDescent="0.3">
      <c r="A2205" s="13" t="str">
        <f t="shared" si="69"/>
        <v>takahhi012011</v>
      </c>
      <c r="B2205" s="16" t="s">
        <v>1393</v>
      </c>
      <c r="C2205" s="16">
        <v>2011</v>
      </c>
      <c r="D2205" s="16">
        <v>61</v>
      </c>
      <c r="E2205" s="16">
        <v>0</v>
      </c>
      <c r="F2205" s="16">
        <v>0</v>
      </c>
      <c r="G2205" s="16">
        <v>0</v>
      </c>
      <c r="H2205" s="16">
        <v>0</v>
      </c>
      <c r="I2205" s="16">
        <v>0</v>
      </c>
      <c r="J2205" s="16">
        <v>0</v>
      </c>
      <c r="K2205" s="16">
        <v>0</v>
      </c>
      <c r="L2205" s="16">
        <v>0</v>
      </c>
      <c r="M2205" s="16">
        <v>0</v>
      </c>
      <c r="N2205" s="16">
        <v>0</v>
      </c>
      <c r="O2205" s="16">
        <v>0</v>
      </c>
      <c r="P2205" s="13" t="str">
        <f t="shared" si="68"/>
        <v>P</v>
      </c>
      <c r="Q2205" s="13">
        <f>IFERROR(VLOOKUP($A2205, 'Fielding Data'!$A$1:$H$12056, 5, 0), 0)</f>
        <v>2</v>
      </c>
      <c r="R2205" s="13">
        <f>IFERROR(VLOOKUP($A2205, 'Fielding Data'!$A$1:$H$12056, 6, 0), 0)</f>
        <v>12</v>
      </c>
      <c r="S2205" s="13">
        <f>IFERROR(VLOOKUP($A2205, 'Fielding Data'!$A$1:$H$12056, 7, 0), 0)</f>
        <v>1</v>
      </c>
      <c r="T2205" s="13">
        <f>IFERROR(VLOOKUP($A2205, 'Fielding Data'!$A$1:$H$12056, 8, 0), 0)</f>
        <v>1</v>
      </c>
      <c r="U2205" s="13">
        <f>SUMIFS('Fielding Data'!E:E, 'Fielding Data'!$A:$A, $A2205)</f>
        <v>2</v>
      </c>
      <c r="V2205" s="13">
        <f>SUMIFS('Fielding Data'!F:F, 'Fielding Data'!$A:$A, $A2205)</f>
        <v>12</v>
      </c>
      <c r="W2205" s="13">
        <f>SUMIFS('Fielding Data'!G:G, 'Fielding Data'!$A:$A, $A2205)</f>
        <v>1</v>
      </c>
      <c r="X2205" s="13">
        <f>SUMIFS('Fielding Data'!H:H, 'Fielding Data'!$A:$A, $A2205)</f>
        <v>1</v>
      </c>
    </row>
    <row r="2206" spans="1:24" x14ac:dyDescent="0.3">
      <c r="A2206" s="13" t="str">
        <f t="shared" si="69"/>
        <v>talbomi012011</v>
      </c>
      <c r="B2206" s="16" t="s">
        <v>1016</v>
      </c>
      <c r="C2206" s="16">
        <v>2011</v>
      </c>
      <c r="D2206" s="16">
        <v>12</v>
      </c>
      <c r="E2206" s="16">
        <v>2</v>
      </c>
      <c r="F2206" s="16">
        <v>0</v>
      </c>
      <c r="G2206" s="16">
        <v>0</v>
      </c>
      <c r="H2206" s="16">
        <v>0</v>
      </c>
      <c r="I2206" s="16">
        <v>0</v>
      </c>
      <c r="J2206" s="16">
        <v>0</v>
      </c>
      <c r="K2206" s="16">
        <v>0</v>
      </c>
      <c r="L2206" s="16">
        <v>0</v>
      </c>
      <c r="M2206" s="16">
        <v>0</v>
      </c>
      <c r="N2206" s="16">
        <v>0</v>
      </c>
      <c r="O2206" s="16">
        <v>1</v>
      </c>
      <c r="P2206" s="13" t="str">
        <f t="shared" si="68"/>
        <v>P</v>
      </c>
      <c r="Q2206" s="13">
        <f>IFERROR(VLOOKUP($A2206, 'Fielding Data'!$A$1:$H$12056, 5, 0), 0)</f>
        <v>5</v>
      </c>
      <c r="R2206" s="13">
        <f>IFERROR(VLOOKUP($A2206, 'Fielding Data'!$A$1:$H$12056, 6, 0), 0)</f>
        <v>7</v>
      </c>
      <c r="S2206" s="13">
        <f>IFERROR(VLOOKUP($A2206, 'Fielding Data'!$A$1:$H$12056, 7, 0), 0)</f>
        <v>0</v>
      </c>
      <c r="T2206" s="13">
        <f>IFERROR(VLOOKUP($A2206, 'Fielding Data'!$A$1:$H$12056, 8, 0), 0)</f>
        <v>0</v>
      </c>
      <c r="U2206" s="13">
        <f>SUMIFS('Fielding Data'!E:E, 'Fielding Data'!$A:$A, $A2206)</f>
        <v>5</v>
      </c>
      <c r="V2206" s="13">
        <f>SUMIFS('Fielding Data'!F:F, 'Fielding Data'!$A:$A, $A2206)</f>
        <v>7</v>
      </c>
      <c r="W2206" s="13">
        <f>SUMIFS('Fielding Data'!G:G, 'Fielding Data'!$A:$A, $A2206)</f>
        <v>0</v>
      </c>
      <c r="X2206" s="13">
        <f>SUMIFS('Fielding Data'!H:H, 'Fielding Data'!$A:$A, $A2206)</f>
        <v>0</v>
      </c>
    </row>
    <row r="2207" spans="1:24" x14ac:dyDescent="0.3">
      <c r="A2207" s="13" t="str">
        <f t="shared" si="69"/>
        <v>tateyyo012011</v>
      </c>
      <c r="B2207" s="16" t="s">
        <v>1627</v>
      </c>
      <c r="C2207" s="16">
        <v>2011</v>
      </c>
      <c r="D2207" s="16">
        <v>39</v>
      </c>
      <c r="E2207" s="16">
        <v>0</v>
      </c>
      <c r="F2207" s="16">
        <v>0</v>
      </c>
      <c r="G2207" s="16">
        <v>0</v>
      </c>
      <c r="H2207" s="16">
        <v>0</v>
      </c>
      <c r="I2207" s="16">
        <v>0</v>
      </c>
      <c r="J2207" s="16">
        <v>0</v>
      </c>
      <c r="K2207" s="16">
        <v>0</v>
      </c>
      <c r="L2207" s="16">
        <v>0</v>
      </c>
      <c r="M2207" s="16">
        <v>0</v>
      </c>
      <c r="N2207" s="16">
        <v>0</v>
      </c>
      <c r="O2207" s="16">
        <v>0</v>
      </c>
      <c r="P2207" s="13" t="str">
        <f t="shared" si="68"/>
        <v>P</v>
      </c>
      <c r="Q2207" s="13">
        <f>IFERROR(VLOOKUP($A2207, 'Fielding Data'!$A$1:$H$12056, 5, 0), 0)</f>
        <v>3</v>
      </c>
      <c r="R2207" s="13">
        <f>IFERROR(VLOOKUP($A2207, 'Fielding Data'!$A$1:$H$12056, 6, 0), 0)</f>
        <v>4</v>
      </c>
      <c r="S2207" s="13">
        <f>IFERROR(VLOOKUP($A2207, 'Fielding Data'!$A$1:$H$12056, 7, 0), 0)</f>
        <v>0</v>
      </c>
      <c r="T2207" s="13">
        <f>IFERROR(VLOOKUP($A2207, 'Fielding Data'!$A$1:$H$12056, 8, 0), 0)</f>
        <v>0</v>
      </c>
      <c r="U2207" s="13">
        <f>SUMIFS('Fielding Data'!E:E, 'Fielding Data'!$A:$A, $A2207)</f>
        <v>3</v>
      </c>
      <c r="V2207" s="13">
        <f>SUMIFS('Fielding Data'!F:F, 'Fielding Data'!$A:$A, $A2207)</f>
        <v>4</v>
      </c>
      <c r="W2207" s="13">
        <f>SUMIFS('Fielding Data'!G:G, 'Fielding Data'!$A:$A, $A2207)</f>
        <v>0</v>
      </c>
      <c r="X2207" s="13">
        <f>SUMIFS('Fielding Data'!H:H, 'Fielding Data'!$A:$A, $A2207)</f>
        <v>0</v>
      </c>
    </row>
    <row r="2208" spans="1:24" x14ac:dyDescent="0.3">
      <c r="A2208" s="13" t="str">
        <f t="shared" si="69"/>
        <v>tatumcr012011</v>
      </c>
      <c r="B2208" s="16" t="s">
        <v>1191</v>
      </c>
      <c r="C2208" s="16">
        <v>2011</v>
      </c>
      <c r="D2208" s="16">
        <v>31</v>
      </c>
      <c r="E2208" s="16">
        <v>87</v>
      </c>
      <c r="F2208" s="16">
        <v>7</v>
      </c>
      <c r="G2208" s="16">
        <v>17</v>
      </c>
      <c r="H2208" s="16">
        <v>3</v>
      </c>
      <c r="I2208" s="16">
        <v>0</v>
      </c>
      <c r="J2208" s="16">
        <v>0</v>
      </c>
      <c r="K2208" s="16">
        <v>7</v>
      </c>
      <c r="L2208" s="16">
        <v>1</v>
      </c>
      <c r="M2208" s="16">
        <v>0</v>
      </c>
      <c r="N2208" s="16">
        <v>6</v>
      </c>
      <c r="O2208" s="16">
        <v>21</v>
      </c>
      <c r="P2208" s="13" t="str">
        <f t="shared" si="68"/>
        <v>1B</v>
      </c>
      <c r="Q2208" s="13">
        <f>IFERROR(VLOOKUP($A2208, 'Fielding Data'!$A$1:$H$12056, 5, 0), 0)</f>
        <v>1</v>
      </c>
      <c r="R2208" s="13">
        <f>IFERROR(VLOOKUP($A2208, 'Fielding Data'!$A$1:$H$12056, 6, 0), 0)</f>
        <v>0</v>
      </c>
      <c r="S2208" s="13">
        <f>IFERROR(VLOOKUP($A2208, 'Fielding Data'!$A$1:$H$12056, 7, 0), 0)</f>
        <v>0</v>
      </c>
      <c r="T2208" s="13">
        <f>IFERROR(VLOOKUP($A2208, 'Fielding Data'!$A$1:$H$12056, 8, 0), 0)</f>
        <v>1</v>
      </c>
      <c r="U2208" s="13">
        <f>SUMIFS('Fielding Data'!E:E, 'Fielding Data'!$A:$A, $A2208)</f>
        <v>208</v>
      </c>
      <c r="V2208" s="13">
        <f>SUMIFS('Fielding Data'!F:F, 'Fielding Data'!$A:$A, $A2208)</f>
        <v>16</v>
      </c>
      <c r="W2208" s="13">
        <f>SUMIFS('Fielding Data'!G:G, 'Fielding Data'!$A:$A, $A2208)</f>
        <v>3</v>
      </c>
      <c r="X2208" s="13">
        <f>SUMIFS('Fielding Data'!H:H, 'Fielding Data'!$A:$A, $A2208)</f>
        <v>3</v>
      </c>
    </row>
    <row r="2209" spans="1:24" x14ac:dyDescent="0.3">
      <c r="A2209" s="13" t="str">
        <f t="shared" si="69"/>
        <v>taylomi012011</v>
      </c>
      <c r="B2209" s="16" t="s">
        <v>1628</v>
      </c>
      <c r="C2209" s="16">
        <v>2011</v>
      </c>
      <c r="D2209" s="16">
        <v>11</v>
      </c>
      <c r="E2209" s="16">
        <v>30</v>
      </c>
      <c r="F2209" s="16">
        <v>4</v>
      </c>
      <c r="G2209" s="16">
        <v>6</v>
      </c>
      <c r="H2209" s="16">
        <v>0</v>
      </c>
      <c r="I2209" s="16">
        <v>0</v>
      </c>
      <c r="J2209" s="16">
        <v>1</v>
      </c>
      <c r="K2209" s="16">
        <v>1</v>
      </c>
      <c r="L2209" s="16">
        <v>0</v>
      </c>
      <c r="M2209" s="16">
        <v>0</v>
      </c>
      <c r="N2209" s="16">
        <v>5</v>
      </c>
      <c r="O2209" s="16">
        <v>11</v>
      </c>
      <c r="P2209" s="13" t="str">
        <f t="shared" si="68"/>
        <v>LF</v>
      </c>
      <c r="Q2209" s="13">
        <f>IFERROR(VLOOKUP($A2209, 'Fielding Data'!$A$1:$H$12056, 5, 0), 0)</f>
        <v>0</v>
      </c>
      <c r="R2209" s="13">
        <f>IFERROR(VLOOKUP($A2209, 'Fielding Data'!$A$1:$H$12056, 6, 0), 0)</f>
        <v>0</v>
      </c>
      <c r="S2209" s="13">
        <f>IFERROR(VLOOKUP($A2209, 'Fielding Data'!$A$1:$H$12056, 7, 0), 0)</f>
        <v>0</v>
      </c>
      <c r="T2209" s="13">
        <f>IFERROR(VLOOKUP($A2209, 'Fielding Data'!$A$1:$H$12056, 8, 0), 0)</f>
        <v>0</v>
      </c>
      <c r="U2209" s="13">
        <f>SUMIFS('Fielding Data'!E:E, 'Fielding Data'!$A:$A, $A2209)</f>
        <v>23</v>
      </c>
      <c r="V2209" s="13">
        <f>SUMIFS('Fielding Data'!F:F, 'Fielding Data'!$A:$A, $A2209)</f>
        <v>0</v>
      </c>
      <c r="W2209" s="13">
        <f>SUMIFS('Fielding Data'!G:G, 'Fielding Data'!$A:$A, $A2209)</f>
        <v>2</v>
      </c>
      <c r="X2209" s="13">
        <f>SUMIFS('Fielding Data'!H:H, 'Fielding Data'!$A:$A, $A2209)</f>
        <v>0</v>
      </c>
    </row>
    <row r="2210" spans="1:24" x14ac:dyDescent="0.3">
      <c r="A2210" s="13" t="str">
        <f t="shared" si="69"/>
        <v>tazawju012011</v>
      </c>
      <c r="B2210" s="16" t="s">
        <v>1192</v>
      </c>
      <c r="C2210" s="16">
        <v>2011</v>
      </c>
      <c r="D2210" s="16">
        <v>3</v>
      </c>
      <c r="E2210" s="16">
        <v>0</v>
      </c>
      <c r="F2210" s="16">
        <v>0</v>
      </c>
      <c r="G2210" s="16">
        <v>0</v>
      </c>
      <c r="H2210" s="16">
        <v>0</v>
      </c>
      <c r="I2210" s="16">
        <v>0</v>
      </c>
      <c r="J2210" s="16">
        <v>0</v>
      </c>
      <c r="K2210" s="16">
        <v>0</v>
      </c>
      <c r="L2210" s="16">
        <v>0</v>
      </c>
      <c r="M2210" s="16">
        <v>0</v>
      </c>
      <c r="N2210" s="16">
        <v>0</v>
      </c>
      <c r="O2210" s="16">
        <v>0</v>
      </c>
      <c r="P2210" s="13" t="str">
        <f t="shared" si="68"/>
        <v>P</v>
      </c>
      <c r="Q2210" s="13">
        <f>IFERROR(VLOOKUP($A2210, 'Fielding Data'!$A$1:$H$12056, 5, 0), 0)</f>
        <v>0</v>
      </c>
      <c r="R2210" s="13">
        <f>IFERROR(VLOOKUP($A2210, 'Fielding Data'!$A$1:$H$12056, 6, 0), 0)</f>
        <v>0</v>
      </c>
      <c r="S2210" s="13">
        <f>IFERROR(VLOOKUP($A2210, 'Fielding Data'!$A$1:$H$12056, 7, 0), 0)</f>
        <v>0</v>
      </c>
      <c r="T2210" s="13">
        <f>IFERROR(VLOOKUP($A2210, 'Fielding Data'!$A$1:$H$12056, 8, 0), 0)</f>
        <v>0</v>
      </c>
      <c r="U2210" s="13">
        <f>SUMIFS('Fielding Data'!E:E, 'Fielding Data'!$A:$A, $A2210)</f>
        <v>0</v>
      </c>
      <c r="V2210" s="13">
        <f>SUMIFS('Fielding Data'!F:F, 'Fielding Data'!$A:$A, $A2210)</f>
        <v>0</v>
      </c>
      <c r="W2210" s="13">
        <f>SUMIFS('Fielding Data'!G:G, 'Fielding Data'!$A:$A, $A2210)</f>
        <v>0</v>
      </c>
      <c r="X2210" s="13">
        <f>SUMIFS('Fielding Data'!H:H, 'Fielding Data'!$A:$A, $A2210)</f>
        <v>0</v>
      </c>
    </row>
    <row r="2211" spans="1:24" x14ac:dyDescent="0.3">
      <c r="A2211" s="13" t="str">
        <f t="shared" si="69"/>
        <v>teafoev012011</v>
      </c>
      <c r="B2211" s="16" t="s">
        <v>1629</v>
      </c>
      <c r="C2211" s="16">
        <v>2011</v>
      </c>
      <c r="D2211" s="16">
        <v>26</v>
      </c>
      <c r="E2211" s="16">
        <v>0</v>
      </c>
      <c r="F2211" s="16">
        <v>0</v>
      </c>
      <c r="G2211" s="16">
        <v>0</v>
      </c>
      <c r="H2211" s="16">
        <v>0</v>
      </c>
      <c r="I2211" s="16">
        <v>0</v>
      </c>
      <c r="J2211" s="16">
        <v>0</v>
      </c>
      <c r="K2211" s="16">
        <v>0</v>
      </c>
      <c r="L2211" s="16">
        <v>0</v>
      </c>
      <c r="M2211" s="16">
        <v>0</v>
      </c>
      <c r="N2211" s="16">
        <v>0</v>
      </c>
      <c r="O2211" s="16">
        <v>0</v>
      </c>
      <c r="P2211" s="13" t="str">
        <f t="shared" si="68"/>
        <v>P</v>
      </c>
      <c r="Q2211" s="13">
        <f>IFERROR(VLOOKUP($A2211, 'Fielding Data'!$A$1:$H$12056, 5, 0), 0)</f>
        <v>1</v>
      </c>
      <c r="R2211" s="13">
        <f>IFERROR(VLOOKUP($A2211, 'Fielding Data'!$A$1:$H$12056, 6, 0), 0)</f>
        <v>4</v>
      </c>
      <c r="S2211" s="13">
        <f>IFERROR(VLOOKUP($A2211, 'Fielding Data'!$A$1:$H$12056, 7, 0), 0)</f>
        <v>0</v>
      </c>
      <c r="T2211" s="13">
        <f>IFERROR(VLOOKUP($A2211, 'Fielding Data'!$A$1:$H$12056, 8, 0), 0)</f>
        <v>0</v>
      </c>
      <c r="U2211" s="13">
        <f>SUMIFS('Fielding Data'!E:E, 'Fielding Data'!$A:$A, $A2211)</f>
        <v>1</v>
      </c>
      <c r="V2211" s="13">
        <f>SUMIFS('Fielding Data'!F:F, 'Fielding Data'!$A:$A, $A2211)</f>
        <v>4</v>
      </c>
      <c r="W2211" s="13">
        <f>SUMIFS('Fielding Data'!G:G, 'Fielding Data'!$A:$A, $A2211)</f>
        <v>0</v>
      </c>
      <c r="X2211" s="13">
        <f>SUMIFS('Fielding Data'!H:H, 'Fielding Data'!$A:$A, $A2211)</f>
        <v>0</v>
      </c>
    </row>
    <row r="2212" spans="1:24" x14ac:dyDescent="0.3">
      <c r="A2212" s="13" t="str">
        <f t="shared" si="69"/>
        <v>teagata012011</v>
      </c>
      <c r="B2212" s="16" t="s">
        <v>1017</v>
      </c>
      <c r="C2212" s="16">
        <v>2011</v>
      </c>
      <c r="D2212" s="16">
        <v>14</v>
      </c>
      <c r="E2212" s="16">
        <v>34</v>
      </c>
      <c r="F2212" s="16">
        <v>3</v>
      </c>
      <c r="G2212" s="16">
        <v>8</v>
      </c>
      <c r="H2212" s="16">
        <v>2</v>
      </c>
      <c r="I2212" s="16">
        <v>0</v>
      </c>
      <c r="J2212" s="16">
        <v>0</v>
      </c>
      <c r="K2212" s="16">
        <v>2</v>
      </c>
      <c r="L2212" s="16">
        <v>0</v>
      </c>
      <c r="M2212" s="16">
        <v>0</v>
      </c>
      <c r="N2212" s="16">
        <v>2</v>
      </c>
      <c r="O2212" s="16">
        <v>13</v>
      </c>
      <c r="P2212" s="13" t="str">
        <f t="shared" si="68"/>
        <v>C</v>
      </c>
      <c r="Q2212" s="13">
        <f>IFERROR(VLOOKUP($A2212, 'Fielding Data'!$A$1:$H$12056, 5, 0), 0)</f>
        <v>63</v>
      </c>
      <c r="R2212" s="13">
        <f>IFERROR(VLOOKUP($A2212, 'Fielding Data'!$A$1:$H$12056, 6, 0), 0)</f>
        <v>5</v>
      </c>
      <c r="S2212" s="13">
        <f>IFERROR(VLOOKUP($A2212, 'Fielding Data'!$A$1:$H$12056, 7, 0), 0)</f>
        <v>0</v>
      </c>
      <c r="T2212" s="13">
        <f>IFERROR(VLOOKUP($A2212, 'Fielding Data'!$A$1:$H$12056, 8, 0), 0)</f>
        <v>0</v>
      </c>
      <c r="U2212" s="13">
        <f>SUMIFS('Fielding Data'!E:E, 'Fielding Data'!$A:$A, $A2212)</f>
        <v>63</v>
      </c>
      <c r="V2212" s="13">
        <f>SUMIFS('Fielding Data'!F:F, 'Fielding Data'!$A:$A, $A2212)</f>
        <v>5</v>
      </c>
      <c r="W2212" s="13">
        <f>SUMIFS('Fielding Data'!G:G, 'Fielding Data'!$A:$A, $A2212)</f>
        <v>0</v>
      </c>
      <c r="X2212" s="13">
        <f>SUMIFS('Fielding Data'!H:H, 'Fielding Data'!$A:$A, $A2212)</f>
        <v>0</v>
      </c>
    </row>
    <row r="2213" spans="1:24" x14ac:dyDescent="0.3">
      <c r="A2213" s="13" t="str">
        <f t="shared" si="69"/>
        <v>teherju012011</v>
      </c>
      <c r="B2213" s="16" t="s">
        <v>1630</v>
      </c>
      <c r="C2213" s="16">
        <v>2011</v>
      </c>
      <c r="D2213" s="16">
        <v>5</v>
      </c>
      <c r="E2213" s="16">
        <v>4</v>
      </c>
      <c r="F2213" s="16">
        <v>0</v>
      </c>
      <c r="G2213" s="16">
        <v>0</v>
      </c>
      <c r="H2213" s="16">
        <v>0</v>
      </c>
      <c r="I2213" s="16">
        <v>0</v>
      </c>
      <c r="J2213" s="16">
        <v>0</v>
      </c>
      <c r="K2213" s="16">
        <v>0</v>
      </c>
      <c r="L2213" s="16">
        <v>0</v>
      </c>
      <c r="M2213" s="16">
        <v>0</v>
      </c>
      <c r="N2213" s="16">
        <v>0</v>
      </c>
      <c r="O2213" s="16">
        <v>1</v>
      </c>
      <c r="P2213" s="13" t="str">
        <f t="shared" si="68"/>
        <v>P</v>
      </c>
      <c r="Q2213" s="13">
        <f>IFERROR(VLOOKUP($A2213, 'Fielding Data'!$A$1:$H$12056, 5, 0), 0)</f>
        <v>4</v>
      </c>
      <c r="R2213" s="13">
        <f>IFERROR(VLOOKUP($A2213, 'Fielding Data'!$A$1:$H$12056, 6, 0), 0)</f>
        <v>2</v>
      </c>
      <c r="S2213" s="13">
        <f>IFERROR(VLOOKUP($A2213, 'Fielding Data'!$A$1:$H$12056, 7, 0), 0)</f>
        <v>0</v>
      </c>
      <c r="T2213" s="13">
        <f>IFERROR(VLOOKUP($A2213, 'Fielding Data'!$A$1:$H$12056, 8, 0), 0)</f>
        <v>1</v>
      </c>
      <c r="U2213" s="13">
        <f>SUMIFS('Fielding Data'!E:E, 'Fielding Data'!$A:$A, $A2213)</f>
        <v>4</v>
      </c>
      <c r="V2213" s="13">
        <f>SUMIFS('Fielding Data'!F:F, 'Fielding Data'!$A:$A, $A2213)</f>
        <v>2</v>
      </c>
      <c r="W2213" s="13">
        <f>SUMIFS('Fielding Data'!G:G, 'Fielding Data'!$A:$A, $A2213)</f>
        <v>0</v>
      </c>
      <c r="X2213" s="13">
        <f>SUMIFS('Fielding Data'!H:H, 'Fielding Data'!$A:$A, $A2213)</f>
        <v>1</v>
      </c>
    </row>
    <row r="2214" spans="1:24" x14ac:dyDescent="0.3">
      <c r="A2214" s="13" t="str">
        <f t="shared" si="69"/>
        <v>teixema012011</v>
      </c>
      <c r="B2214" s="16" t="s">
        <v>402</v>
      </c>
      <c r="C2214" s="16">
        <v>2011</v>
      </c>
      <c r="D2214" s="16">
        <v>156</v>
      </c>
      <c r="E2214" s="16">
        <v>589</v>
      </c>
      <c r="F2214" s="16">
        <v>90</v>
      </c>
      <c r="G2214" s="16">
        <v>146</v>
      </c>
      <c r="H2214" s="16">
        <v>26</v>
      </c>
      <c r="I2214" s="16">
        <v>1</v>
      </c>
      <c r="J2214" s="16">
        <v>39</v>
      </c>
      <c r="K2214" s="16">
        <v>111</v>
      </c>
      <c r="L2214" s="16">
        <v>4</v>
      </c>
      <c r="M2214" s="16">
        <v>1</v>
      </c>
      <c r="N2214" s="16">
        <v>76</v>
      </c>
      <c r="O2214" s="16">
        <v>110</v>
      </c>
      <c r="P2214" s="13" t="str">
        <f t="shared" si="68"/>
        <v>1B</v>
      </c>
      <c r="Q2214" s="13">
        <f>IFERROR(VLOOKUP($A2214, 'Fielding Data'!$A$1:$H$12056, 5, 0), 0)</f>
        <v>1229</v>
      </c>
      <c r="R2214" s="13">
        <f>IFERROR(VLOOKUP($A2214, 'Fielding Data'!$A$1:$H$12056, 6, 0), 0)</f>
        <v>73</v>
      </c>
      <c r="S2214" s="13">
        <f>IFERROR(VLOOKUP($A2214, 'Fielding Data'!$A$1:$H$12056, 7, 0), 0)</f>
        <v>4</v>
      </c>
      <c r="T2214" s="13">
        <f>IFERROR(VLOOKUP($A2214, 'Fielding Data'!$A$1:$H$12056, 8, 0), 0)</f>
        <v>114</v>
      </c>
      <c r="U2214" s="13">
        <f>SUMIFS('Fielding Data'!E:E, 'Fielding Data'!$A:$A, $A2214)</f>
        <v>1229</v>
      </c>
      <c r="V2214" s="13">
        <f>SUMIFS('Fielding Data'!F:F, 'Fielding Data'!$A:$A, $A2214)</f>
        <v>73</v>
      </c>
      <c r="W2214" s="13">
        <f>SUMIFS('Fielding Data'!G:G, 'Fielding Data'!$A:$A, $A2214)</f>
        <v>4</v>
      </c>
      <c r="X2214" s="13">
        <f>SUMIFS('Fielding Data'!H:H, 'Fielding Data'!$A:$A, $A2214)</f>
        <v>114</v>
      </c>
    </row>
    <row r="2215" spans="1:24" x14ac:dyDescent="0.3">
      <c r="A2215" s="13" t="str">
        <f t="shared" si="69"/>
        <v>tejadmi012011</v>
      </c>
      <c r="B2215" s="16" t="s">
        <v>201</v>
      </c>
      <c r="C2215" s="16">
        <v>2011</v>
      </c>
      <c r="D2215" s="16">
        <v>91</v>
      </c>
      <c r="E2215" s="16">
        <v>322</v>
      </c>
      <c r="F2215" s="16">
        <v>28</v>
      </c>
      <c r="G2215" s="16">
        <v>77</v>
      </c>
      <c r="H2215" s="16">
        <v>16</v>
      </c>
      <c r="I2215" s="16">
        <v>0</v>
      </c>
      <c r="J2215" s="16">
        <v>4</v>
      </c>
      <c r="K2215" s="16">
        <v>26</v>
      </c>
      <c r="L2215" s="16">
        <v>4</v>
      </c>
      <c r="M2215" s="16">
        <v>4</v>
      </c>
      <c r="N2215" s="16">
        <v>12</v>
      </c>
      <c r="O2215" s="16">
        <v>35</v>
      </c>
      <c r="P2215" s="13" t="str">
        <f t="shared" si="68"/>
        <v>2B</v>
      </c>
      <c r="Q2215" s="13">
        <f>IFERROR(VLOOKUP($A2215, 'Fielding Data'!$A$1:$H$12056, 5, 0), 0)</f>
        <v>5</v>
      </c>
      <c r="R2215" s="13">
        <f>IFERROR(VLOOKUP($A2215, 'Fielding Data'!$A$1:$H$12056, 6, 0), 0)</f>
        <v>13</v>
      </c>
      <c r="S2215" s="13">
        <f>IFERROR(VLOOKUP($A2215, 'Fielding Data'!$A$1:$H$12056, 7, 0), 0)</f>
        <v>0</v>
      </c>
      <c r="T2215" s="13">
        <f>IFERROR(VLOOKUP($A2215, 'Fielding Data'!$A$1:$H$12056, 8, 0), 0)</f>
        <v>2</v>
      </c>
      <c r="U2215" s="13">
        <f>SUMIFS('Fielding Data'!E:E, 'Fielding Data'!$A:$A, $A2215)</f>
        <v>78</v>
      </c>
      <c r="V2215" s="13">
        <f>SUMIFS('Fielding Data'!F:F, 'Fielding Data'!$A:$A, $A2215)</f>
        <v>222</v>
      </c>
      <c r="W2215" s="13">
        <f>SUMIFS('Fielding Data'!G:G, 'Fielding Data'!$A:$A, $A2215)</f>
        <v>10</v>
      </c>
      <c r="X2215" s="13">
        <f>SUMIFS('Fielding Data'!H:H, 'Fielding Data'!$A:$A, $A2215)</f>
        <v>26</v>
      </c>
    </row>
    <row r="2216" spans="1:24" x14ac:dyDescent="0.3">
      <c r="A2216" s="13" t="str">
        <f t="shared" si="69"/>
        <v>tejadru012011</v>
      </c>
      <c r="B2216" s="16" t="s">
        <v>1394</v>
      </c>
      <c r="C2216" s="16">
        <v>2011</v>
      </c>
      <c r="D2216" s="16">
        <v>96</v>
      </c>
      <c r="E2216" s="16">
        <v>328</v>
      </c>
      <c r="F2216" s="16">
        <v>31</v>
      </c>
      <c r="G2216" s="16">
        <v>93</v>
      </c>
      <c r="H2216" s="16">
        <v>15</v>
      </c>
      <c r="I2216" s="16">
        <v>1</v>
      </c>
      <c r="J2216" s="16">
        <v>0</v>
      </c>
      <c r="K2216" s="16">
        <v>36</v>
      </c>
      <c r="L2216" s="16">
        <v>5</v>
      </c>
      <c r="M2216" s="16">
        <v>1</v>
      </c>
      <c r="N2216" s="16">
        <v>35</v>
      </c>
      <c r="O2216" s="16">
        <v>50</v>
      </c>
      <c r="P2216" s="13" t="str">
        <f t="shared" si="68"/>
        <v>2B</v>
      </c>
      <c r="Q2216" s="13">
        <f>IFERROR(VLOOKUP($A2216, 'Fielding Data'!$A$1:$H$12056, 5, 0), 0)</f>
        <v>95</v>
      </c>
      <c r="R2216" s="13">
        <f>IFERROR(VLOOKUP($A2216, 'Fielding Data'!$A$1:$H$12056, 6, 0), 0)</f>
        <v>146</v>
      </c>
      <c r="S2216" s="13">
        <f>IFERROR(VLOOKUP($A2216, 'Fielding Data'!$A$1:$H$12056, 7, 0), 0)</f>
        <v>4</v>
      </c>
      <c r="T2216" s="13">
        <f>IFERROR(VLOOKUP($A2216, 'Fielding Data'!$A$1:$H$12056, 8, 0), 0)</f>
        <v>31</v>
      </c>
      <c r="U2216" s="13">
        <f>SUMIFS('Fielding Data'!E:E, 'Fielding Data'!$A:$A, $A2216)</f>
        <v>148</v>
      </c>
      <c r="V2216" s="13">
        <f>SUMIFS('Fielding Data'!F:F, 'Fielding Data'!$A:$A, $A2216)</f>
        <v>266</v>
      </c>
      <c r="W2216" s="13">
        <f>SUMIFS('Fielding Data'!G:G, 'Fielding Data'!$A:$A, $A2216)</f>
        <v>12</v>
      </c>
      <c r="X2216" s="13">
        <f>SUMIFS('Fielding Data'!H:H, 'Fielding Data'!$A:$A, $A2216)</f>
        <v>49</v>
      </c>
    </row>
    <row r="2217" spans="1:24" x14ac:dyDescent="0.3">
      <c r="A2217" s="13" t="str">
        <f t="shared" si="69"/>
        <v>tejedro012011</v>
      </c>
      <c r="B2217" s="16" t="s">
        <v>609</v>
      </c>
      <c r="C2217" s="16">
        <v>2011</v>
      </c>
      <c r="D2217" s="16">
        <v>9</v>
      </c>
      <c r="E2217" s="16">
        <v>0</v>
      </c>
      <c r="F2217" s="16">
        <v>0</v>
      </c>
      <c r="G2217" s="16">
        <v>0</v>
      </c>
      <c r="H2217" s="16">
        <v>0</v>
      </c>
      <c r="I2217" s="16">
        <v>0</v>
      </c>
      <c r="J2217" s="16">
        <v>0</v>
      </c>
      <c r="K2217" s="16">
        <v>0</v>
      </c>
      <c r="L2217" s="16">
        <v>0</v>
      </c>
      <c r="M2217" s="16">
        <v>0</v>
      </c>
      <c r="N2217" s="16">
        <v>0</v>
      </c>
      <c r="O2217" s="16">
        <v>0</v>
      </c>
      <c r="P2217" s="13" t="str">
        <f t="shared" si="68"/>
        <v>P</v>
      </c>
      <c r="Q2217" s="13">
        <f>IFERROR(VLOOKUP($A2217, 'Fielding Data'!$A$1:$H$12056, 5, 0), 0)</f>
        <v>0</v>
      </c>
      <c r="R2217" s="13">
        <f>IFERROR(VLOOKUP($A2217, 'Fielding Data'!$A$1:$H$12056, 6, 0), 0)</f>
        <v>0</v>
      </c>
      <c r="S2217" s="13">
        <f>IFERROR(VLOOKUP($A2217, 'Fielding Data'!$A$1:$H$12056, 7, 0), 0)</f>
        <v>0</v>
      </c>
      <c r="T2217" s="13">
        <f>IFERROR(VLOOKUP($A2217, 'Fielding Data'!$A$1:$H$12056, 8, 0), 0)</f>
        <v>0</v>
      </c>
      <c r="U2217" s="13">
        <f>SUMIFS('Fielding Data'!E:E, 'Fielding Data'!$A:$A, $A2217)</f>
        <v>0</v>
      </c>
      <c r="V2217" s="13">
        <f>SUMIFS('Fielding Data'!F:F, 'Fielding Data'!$A:$A, $A2217)</f>
        <v>0</v>
      </c>
      <c r="W2217" s="13">
        <f>SUMIFS('Fielding Data'!G:G, 'Fielding Data'!$A:$A, $A2217)</f>
        <v>0</v>
      </c>
      <c r="X2217" s="13">
        <f>SUMIFS('Fielding Data'!H:H, 'Fielding Data'!$A:$A, $A2217)</f>
        <v>0</v>
      </c>
    </row>
    <row r="2218" spans="1:24" x14ac:dyDescent="0.3">
      <c r="A2218" s="13" t="str">
        <f t="shared" si="69"/>
        <v>tekotbl012011</v>
      </c>
      <c r="B2218" s="16" t="s">
        <v>1631</v>
      </c>
      <c r="C2218" s="16">
        <v>2011</v>
      </c>
      <c r="D2218" s="16">
        <v>19</v>
      </c>
      <c r="E2218" s="16">
        <v>34</v>
      </c>
      <c r="F2218" s="16">
        <v>1</v>
      </c>
      <c r="G2218" s="16">
        <v>6</v>
      </c>
      <c r="H2218" s="16">
        <v>1</v>
      </c>
      <c r="I2218" s="16">
        <v>1</v>
      </c>
      <c r="J2218" s="16">
        <v>0</v>
      </c>
      <c r="K2218" s="16">
        <v>1</v>
      </c>
      <c r="L2218" s="16">
        <v>2</v>
      </c>
      <c r="M2218" s="16">
        <v>1</v>
      </c>
      <c r="N2218" s="16">
        <v>4</v>
      </c>
      <c r="O2218" s="16">
        <v>21</v>
      </c>
      <c r="P2218" s="13" t="str">
        <f t="shared" si="68"/>
        <v>CF</v>
      </c>
      <c r="Q2218" s="13">
        <f>IFERROR(VLOOKUP($A2218, 'Fielding Data'!$A$1:$H$12056, 5, 0), 0)</f>
        <v>0</v>
      </c>
      <c r="R2218" s="13">
        <f>IFERROR(VLOOKUP($A2218, 'Fielding Data'!$A$1:$H$12056, 6, 0), 0)</f>
        <v>0</v>
      </c>
      <c r="S2218" s="13">
        <f>IFERROR(VLOOKUP($A2218, 'Fielding Data'!$A$1:$H$12056, 7, 0), 0)</f>
        <v>0</v>
      </c>
      <c r="T2218" s="13">
        <f>IFERROR(VLOOKUP($A2218, 'Fielding Data'!$A$1:$H$12056, 8, 0), 0)</f>
        <v>0</v>
      </c>
      <c r="U2218" s="13">
        <f>SUMIFS('Fielding Data'!E:E, 'Fielding Data'!$A:$A, $A2218)</f>
        <v>10</v>
      </c>
      <c r="V2218" s="13">
        <f>SUMIFS('Fielding Data'!F:F, 'Fielding Data'!$A:$A, $A2218)</f>
        <v>0</v>
      </c>
      <c r="W2218" s="13">
        <f>SUMIFS('Fielding Data'!G:G, 'Fielding Data'!$A:$A, $A2218)</f>
        <v>0</v>
      </c>
      <c r="X2218" s="13">
        <f>SUMIFS('Fielding Data'!H:H, 'Fielding Data'!$A:$A, $A2218)</f>
        <v>0</v>
      </c>
    </row>
    <row r="2219" spans="1:24" x14ac:dyDescent="0.3">
      <c r="A2219" s="13" t="str">
        <f t="shared" si="69"/>
        <v>texeika012011</v>
      </c>
      <c r="B2219" s="16" t="s">
        <v>1395</v>
      </c>
      <c r="C2219" s="16">
        <v>2011</v>
      </c>
      <c r="D2219" s="16">
        <v>6</v>
      </c>
      <c r="E2219" s="16">
        <v>0</v>
      </c>
      <c r="F2219" s="16">
        <v>0</v>
      </c>
      <c r="G2219" s="16">
        <v>0</v>
      </c>
      <c r="H2219" s="16">
        <v>0</v>
      </c>
      <c r="I2219" s="16">
        <v>0</v>
      </c>
      <c r="J2219" s="16">
        <v>0</v>
      </c>
      <c r="K2219" s="16">
        <v>0</v>
      </c>
      <c r="L2219" s="16">
        <v>0</v>
      </c>
      <c r="M2219" s="16">
        <v>0</v>
      </c>
      <c r="N2219" s="16">
        <v>0</v>
      </c>
      <c r="O2219" s="16">
        <v>0</v>
      </c>
      <c r="P2219" s="13" t="str">
        <f t="shared" si="68"/>
        <v>P</v>
      </c>
      <c r="Q2219" s="13">
        <f>IFERROR(VLOOKUP($A2219, 'Fielding Data'!$A$1:$H$12056, 5, 0), 0)</f>
        <v>0</v>
      </c>
      <c r="R2219" s="13">
        <f>IFERROR(VLOOKUP($A2219, 'Fielding Data'!$A$1:$H$12056, 6, 0), 0)</f>
        <v>1</v>
      </c>
      <c r="S2219" s="13">
        <f>IFERROR(VLOOKUP($A2219, 'Fielding Data'!$A$1:$H$12056, 7, 0), 0)</f>
        <v>0</v>
      </c>
      <c r="T2219" s="13">
        <f>IFERROR(VLOOKUP($A2219, 'Fielding Data'!$A$1:$H$12056, 8, 0), 0)</f>
        <v>0</v>
      </c>
      <c r="U2219" s="13">
        <f>SUMIFS('Fielding Data'!E:E, 'Fielding Data'!$A:$A, $A2219)</f>
        <v>0</v>
      </c>
      <c r="V2219" s="13">
        <f>SUMIFS('Fielding Data'!F:F, 'Fielding Data'!$A:$A, $A2219)</f>
        <v>1</v>
      </c>
      <c r="W2219" s="13">
        <f>SUMIFS('Fielding Data'!G:G, 'Fielding Data'!$A:$A, $A2219)</f>
        <v>0</v>
      </c>
      <c r="X2219" s="13">
        <f>SUMIFS('Fielding Data'!H:H, 'Fielding Data'!$A:$A, $A2219)</f>
        <v>0</v>
      </c>
    </row>
    <row r="2220" spans="1:24" x14ac:dyDescent="0.3">
      <c r="A2220" s="13" t="str">
        <f t="shared" si="69"/>
        <v>thameer012011</v>
      </c>
      <c r="B2220" s="16" t="s">
        <v>1632</v>
      </c>
      <c r="C2220" s="16">
        <v>2011</v>
      </c>
      <c r="D2220" s="16">
        <v>95</v>
      </c>
      <c r="E2220" s="16">
        <v>362</v>
      </c>
      <c r="F2220" s="16">
        <v>58</v>
      </c>
      <c r="G2220" s="16">
        <v>95</v>
      </c>
      <c r="H2220" s="16">
        <v>24</v>
      </c>
      <c r="I2220" s="16">
        <v>5</v>
      </c>
      <c r="J2220" s="16">
        <v>12</v>
      </c>
      <c r="K2220" s="16">
        <v>37</v>
      </c>
      <c r="L2220" s="16">
        <v>2</v>
      </c>
      <c r="M2220" s="16">
        <v>1</v>
      </c>
      <c r="N2220" s="16">
        <v>23</v>
      </c>
      <c r="O2220" s="16">
        <v>88</v>
      </c>
      <c r="P2220" s="13" t="str">
        <f t="shared" si="68"/>
        <v>LF</v>
      </c>
      <c r="Q2220" s="13">
        <f>IFERROR(VLOOKUP($A2220, 'Fielding Data'!$A$1:$H$12056, 5, 0), 0)</f>
        <v>0</v>
      </c>
      <c r="R2220" s="13">
        <f>IFERROR(VLOOKUP($A2220, 'Fielding Data'!$A$1:$H$12056, 6, 0), 0)</f>
        <v>0</v>
      </c>
      <c r="S2220" s="13">
        <f>IFERROR(VLOOKUP($A2220, 'Fielding Data'!$A$1:$H$12056, 7, 0), 0)</f>
        <v>0</v>
      </c>
      <c r="T2220" s="13">
        <f>IFERROR(VLOOKUP($A2220, 'Fielding Data'!$A$1:$H$12056, 8, 0), 0)</f>
        <v>0</v>
      </c>
      <c r="U2220" s="13">
        <f>SUMIFS('Fielding Data'!E:E, 'Fielding Data'!$A:$A, $A2220)</f>
        <v>146</v>
      </c>
      <c r="V2220" s="13">
        <f>SUMIFS('Fielding Data'!F:F, 'Fielding Data'!$A:$A, $A2220)</f>
        <v>2</v>
      </c>
      <c r="W2220" s="13">
        <f>SUMIFS('Fielding Data'!G:G, 'Fielding Data'!$A:$A, $A2220)</f>
        <v>2</v>
      </c>
      <c r="X2220" s="13">
        <f>SUMIFS('Fielding Data'!H:H, 'Fielding Data'!$A:$A, $A2220)</f>
        <v>1</v>
      </c>
    </row>
    <row r="2221" spans="1:24" x14ac:dyDescent="0.3">
      <c r="A2221" s="13" t="str">
        <f t="shared" si="69"/>
        <v>thamema012011</v>
      </c>
      <c r="B2221" s="16" t="s">
        <v>341</v>
      </c>
      <c r="C2221" s="16">
        <v>2011</v>
      </c>
      <c r="D2221" s="16">
        <v>36</v>
      </c>
      <c r="E2221" s="16">
        <v>66</v>
      </c>
      <c r="F2221" s="16">
        <v>4</v>
      </c>
      <c r="G2221" s="16">
        <v>13</v>
      </c>
      <c r="H2221" s="16">
        <v>1</v>
      </c>
      <c r="I2221" s="16">
        <v>1</v>
      </c>
      <c r="J2221" s="16">
        <v>2</v>
      </c>
      <c r="K2221" s="16">
        <v>7</v>
      </c>
      <c r="L2221" s="16">
        <v>0</v>
      </c>
      <c r="M2221" s="16">
        <v>0</v>
      </c>
      <c r="N2221" s="16">
        <v>4</v>
      </c>
      <c r="O2221" s="16">
        <v>16</v>
      </c>
      <c r="P2221" s="13" t="str">
        <f t="shared" si="68"/>
        <v>LF</v>
      </c>
      <c r="Q2221" s="13">
        <f>IFERROR(VLOOKUP($A2221, 'Fielding Data'!$A$1:$H$12056, 5, 0), 0)</f>
        <v>0</v>
      </c>
      <c r="R2221" s="13">
        <f>IFERROR(VLOOKUP($A2221, 'Fielding Data'!$A$1:$H$12056, 6, 0), 0)</f>
        <v>0</v>
      </c>
      <c r="S2221" s="13">
        <f>IFERROR(VLOOKUP($A2221, 'Fielding Data'!$A$1:$H$12056, 7, 0), 0)</f>
        <v>0</v>
      </c>
      <c r="T2221" s="13">
        <f>IFERROR(VLOOKUP($A2221, 'Fielding Data'!$A$1:$H$12056, 8, 0), 0)</f>
        <v>0</v>
      </c>
      <c r="U2221" s="13">
        <f>SUMIFS('Fielding Data'!E:E, 'Fielding Data'!$A:$A, $A2221)</f>
        <v>26</v>
      </c>
      <c r="V2221" s="13">
        <f>SUMIFS('Fielding Data'!F:F, 'Fielding Data'!$A:$A, $A2221)</f>
        <v>0</v>
      </c>
      <c r="W2221" s="13">
        <f>SUMIFS('Fielding Data'!G:G, 'Fielding Data'!$A:$A, $A2221)</f>
        <v>1</v>
      </c>
      <c r="X2221" s="13">
        <f>SUMIFS('Fielding Data'!H:H, 'Fielding Data'!$A:$A, $A2221)</f>
        <v>0</v>
      </c>
    </row>
    <row r="2222" spans="1:24" x14ac:dyDescent="0.3">
      <c r="A2222" s="13" t="str">
        <f t="shared" si="69"/>
        <v>thatcjo012011</v>
      </c>
      <c r="B2222" s="16" t="s">
        <v>858</v>
      </c>
      <c r="C2222" s="16">
        <v>2011</v>
      </c>
      <c r="D2222" s="16">
        <v>18</v>
      </c>
      <c r="E2222" s="16">
        <v>0</v>
      </c>
      <c r="F2222" s="16">
        <v>0</v>
      </c>
      <c r="G2222" s="16">
        <v>0</v>
      </c>
      <c r="H2222" s="16">
        <v>0</v>
      </c>
      <c r="I2222" s="16">
        <v>0</v>
      </c>
      <c r="J2222" s="16">
        <v>0</v>
      </c>
      <c r="K2222" s="16">
        <v>0</v>
      </c>
      <c r="L2222" s="16">
        <v>0</v>
      </c>
      <c r="M2222" s="16">
        <v>0</v>
      </c>
      <c r="N2222" s="16">
        <v>0</v>
      </c>
      <c r="O2222" s="16">
        <v>0</v>
      </c>
      <c r="P2222" s="13" t="str">
        <f t="shared" si="68"/>
        <v>P</v>
      </c>
      <c r="Q2222" s="13">
        <f>IFERROR(VLOOKUP($A2222, 'Fielding Data'!$A$1:$H$12056, 5, 0), 0)</f>
        <v>0</v>
      </c>
      <c r="R2222" s="13">
        <f>IFERROR(VLOOKUP($A2222, 'Fielding Data'!$A$1:$H$12056, 6, 0), 0)</f>
        <v>1</v>
      </c>
      <c r="S2222" s="13">
        <f>IFERROR(VLOOKUP($A2222, 'Fielding Data'!$A$1:$H$12056, 7, 0), 0)</f>
        <v>0</v>
      </c>
      <c r="T2222" s="13">
        <f>IFERROR(VLOOKUP($A2222, 'Fielding Data'!$A$1:$H$12056, 8, 0), 0)</f>
        <v>0</v>
      </c>
      <c r="U2222" s="13">
        <f>SUMIFS('Fielding Data'!E:E, 'Fielding Data'!$A:$A, $A2222)</f>
        <v>0</v>
      </c>
      <c r="V2222" s="13">
        <f>SUMIFS('Fielding Data'!F:F, 'Fielding Data'!$A:$A, $A2222)</f>
        <v>1</v>
      </c>
      <c r="W2222" s="13">
        <f>SUMIFS('Fielding Data'!G:G, 'Fielding Data'!$A:$A, $A2222)</f>
        <v>0</v>
      </c>
      <c r="X2222" s="13">
        <f>SUMIFS('Fielding Data'!H:H, 'Fielding Data'!$A:$A, $A2222)</f>
        <v>0</v>
      </c>
    </row>
    <row r="2223" spans="1:24" x14ac:dyDescent="0.3">
      <c r="A2223" s="13" t="str">
        <f t="shared" si="69"/>
        <v>thayeda012011</v>
      </c>
      <c r="B2223" s="16" t="s">
        <v>1193</v>
      </c>
      <c r="C2223" s="16">
        <v>2011</v>
      </c>
      <c r="D2223" s="16">
        <v>11</v>
      </c>
      <c r="E2223" s="16">
        <v>0</v>
      </c>
      <c r="F2223" s="16">
        <v>0</v>
      </c>
      <c r="G2223" s="16">
        <v>0</v>
      </c>
      <c r="H2223" s="16">
        <v>0</v>
      </c>
      <c r="I2223" s="16">
        <v>0</v>
      </c>
      <c r="J2223" s="16">
        <v>0</v>
      </c>
      <c r="K2223" s="16">
        <v>0</v>
      </c>
      <c r="L2223" s="16">
        <v>0</v>
      </c>
      <c r="M2223" s="16">
        <v>0</v>
      </c>
      <c r="N2223" s="16">
        <v>0</v>
      </c>
      <c r="O2223" s="16">
        <v>0</v>
      </c>
      <c r="P2223" s="13" t="str">
        <f t="shared" si="68"/>
        <v>P</v>
      </c>
      <c r="Q2223" s="13">
        <f>IFERROR(VLOOKUP($A2223, 'Fielding Data'!$A$1:$H$12056, 5, 0), 0)</f>
        <v>3</v>
      </c>
      <c r="R2223" s="13">
        <f>IFERROR(VLOOKUP($A2223, 'Fielding Data'!$A$1:$H$12056, 6, 0), 0)</f>
        <v>1</v>
      </c>
      <c r="S2223" s="13">
        <f>IFERROR(VLOOKUP($A2223, 'Fielding Data'!$A$1:$H$12056, 7, 0), 0)</f>
        <v>0</v>
      </c>
      <c r="T2223" s="13">
        <f>IFERROR(VLOOKUP($A2223, 'Fielding Data'!$A$1:$H$12056, 8, 0), 0)</f>
        <v>0</v>
      </c>
      <c r="U2223" s="13">
        <f>SUMIFS('Fielding Data'!E:E, 'Fielding Data'!$A:$A, $A2223)</f>
        <v>3</v>
      </c>
      <c r="V2223" s="13">
        <f>SUMIFS('Fielding Data'!F:F, 'Fielding Data'!$A:$A, $A2223)</f>
        <v>1</v>
      </c>
      <c r="W2223" s="13">
        <f>SUMIFS('Fielding Data'!G:G, 'Fielding Data'!$A:$A, $A2223)</f>
        <v>0</v>
      </c>
      <c r="X2223" s="13">
        <f>SUMIFS('Fielding Data'!H:H, 'Fielding Data'!$A:$A, $A2223)</f>
        <v>0</v>
      </c>
    </row>
    <row r="2224" spans="1:24" x14ac:dyDescent="0.3">
      <c r="A2224" s="13" t="str">
        <f t="shared" si="69"/>
        <v>theriry012011</v>
      </c>
      <c r="B2224" s="16" t="s">
        <v>610</v>
      </c>
      <c r="C2224" s="16">
        <v>2011</v>
      </c>
      <c r="D2224" s="16">
        <v>132</v>
      </c>
      <c r="E2224" s="16">
        <v>442</v>
      </c>
      <c r="F2224" s="16">
        <v>46</v>
      </c>
      <c r="G2224" s="16">
        <v>120</v>
      </c>
      <c r="H2224" s="16">
        <v>26</v>
      </c>
      <c r="I2224" s="16">
        <v>1</v>
      </c>
      <c r="J2224" s="16">
        <v>1</v>
      </c>
      <c r="K2224" s="16">
        <v>47</v>
      </c>
      <c r="L2224" s="16">
        <v>4</v>
      </c>
      <c r="M2224" s="16">
        <v>6</v>
      </c>
      <c r="N2224" s="16">
        <v>29</v>
      </c>
      <c r="O2224" s="16">
        <v>41</v>
      </c>
      <c r="P2224" s="13" t="str">
        <f t="shared" si="68"/>
        <v>2B</v>
      </c>
      <c r="Q2224" s="13">
        <f>IFERROR(VLOOKUP($A2224, 'Fielding Data'!$A$1:$H$12056, 5, 0), 0)</f>
        <v>41</v>
      </c>
      <c r="R2224" s="13">
        <f>IFERROR(VLOOKUP($A2224, 'Fielding Data'!$A$1:$H$12056, 6, 0), 0)</f>
        <v>71</v>
      </c>
      <c r="S2224" s="13">
        <f>IFERROR(VLOOKUP($A2224, 'Fielding Data'!$A$1:$H$12056, 7, 0), 0)</f>
        <v>1</v>
      </c>
      <c r="T2224" s="13">
        <f>IFERROR(VLOOKUP($A2224, 'Fielding Data'!$A$1:$H$12056, 8, 0), 0)</f>
        <v>23</v>
      </c>
      <c r="U2224" s="13">
        <f>SUMIFS('Fielding Data'!E:E, 'Fielding Data'!$A:$A, $A2224)</f>
        <v>158</v>
      </c>
      <c r="V2224" s="13">
        <f>SUMIFS('Fielding Data'!F:F, 'Fielding Data'!$A:$A, $A2224)</f>
        <v>325</v>
      </c>
      <c r="W2224" s="13">
        <f>SUMIFS('Fielding Data'!G:G, 'Fielding Data'!$A:$A, $A2224)</f>
        <v>18</v>
      </c>
      <c r="X2224" s="13">
        <f>SUMIFS('Fielding Data'!H:H, 'Fielding Data'!$A:$A, $A2224)</f>
        <v>77</v>
      </c>
    </row>
    <row r="2225" spans="1:24" x14ac:dyDescent="0.3">
      <c r="A2225" s="13" t="str">
        <f t="shared" si="69"/>
        <v>tholejo012011</v>
      </c>
      <c r="B2225" s="16" t="s">
        <v>1194</v>
      </c>
      <c r="C2225" s="16">
        <v>2011</v>
      </c>
      <c r="D2225" s="16">
        <v>114</v>
      </c>
      <c r="E2225" s="16">
        <v>340</v>
      </c>
      <c r="F2225" s="16">
        <v>22</v>
      </c>
      <c r="G2225" s="16">
        <v>91</v>
      </c>
      <c r="H2225" s="16">
        <v>17</v>
      </c>
      <c r="I2225" s="16">
        <v>0</v>
      </c>
      <c r="J2225" s="16">
        <v>3</v>
      </c>
      <c r="K2225" s="16">
        <v>40</v>
      </c>
      <c r="L2225" s="16">
        <v>0</v>
      </c>
      <c r="M2225" s="16">
        <v>2</v>
      </c>
      <c r="N2225" s="16">
        <v>38</v>
      </c>
      <c r="O2225" s="16">
        <v>47</v>
      </c>
      <c r="P2225" s="13" t="str">
        <f t="shared" si="68"/>
        <v>C</v>
      </c>
      <c r="Q2225" s="13">
        <f>IFERROR(VLOOKUP($A2225, 'Fielding Data'!$A$1:$H$12056, 5, 0), 0)</f>
        <v>657</v>
      </c>
      <c r="R2225" s="13">
        <f>IFERROR(VLOOKUP($A2225, 'Fielding Data'!$A$1:$H$12056, 6, 0), 0)</f>
        <v>44</v>
      </c>
      <c r="S2225" s="13">
        <f>IFERROR(VLOOKUP($A2225, 'Fielding Data'!$A$1:$H$12056, 7, 0), 0)</f>
        <v>2</v>
      </c>
      <c r="T2225" s="13">
        <f>IFERROR(VLOOKUP($A2225, 'Fielding Data'!$A$1:$H$12056, 8, 0), 0)</f>
        <v>4</v>
      </c>
      <c r="U2225" s="13">
        <f>SUMIFS('Fielding Data'!E:E, 'Fielding Data'!$A:$A, $A2225)</f>
        <v>657</v>
      </c>
      <c r="V2225" s="13">
        <f>SUMIFS('Fielding Data'!F:F, 'Fielding Data'!$A:$A, $A2225)</f>
        <v>44</v>
      </c>
      <c r="W2225" s="13">
        <f>SUMIFS('Fielding Data'!G:G, 'Fielding Data'!$A:$A, $A2225)</f>
        <v>2</v>
      </c>
      <c r="X2225" s="13">
        <f>SUMIFS('Fielding Data'!H:H, 'Fielding Data'!$A:$A, $A2225)</f>
        <v>4</v>
      </c>
    </row>
    <row r="2226" spans="1:24" x14ac:dyDescent="0.3">
      <c r="A2226" s="13" t="str">
        <f t="shared" si="69"/>
        <v>thomabr012011</v>
      </c>
      <c r="B2226" s="16" t="s">
        <v>277</v>
      </c>
      <c r="C2226" s="16">
        <v>2011</v>
      </c>
      <c r="D2226" s="16">
        <v>12</v>
      </c>
      <c r="E2226" s="16">
        <v>0</v>
      </c>
      <c r="F2226" s="16">
        <v>0</v>
      </c>
      <c r="G2226" s="16">
        <v>0</v>
      </c>
      <c r="H2226" s="16">
        <v>0</v>
      </c>
      <c r="I2226" s="16">
        <v>0</v>
      </c>
      <c r="J2226" s="16">
        <v>0</v>
      </c>
      <c r="K2226" s="16">
        <v>0</v>
      </c>
      <c r="L2226" s="16">
        <v>0</v>
      </c>
      <c r="M2226" s="16">
        <v>0</v>
      </c>
      <c r="N2226" s="16">
        <v>0</v>
      </c>
      <c r="O2226" s="16">
        <v>0</v>
      </c>
      <c r="P2226" s="13" t="str">
        <f t="shared" si="68"/>
        <v>P</v>
      </c>
      <c r="Q2226" s="13">
        <f>IFERROR(VLOOKUP($A2226, 'Fielding Data'!$A$1:$H$12056, 5, 0), 0)</f>
        <v>0</v>
      </c>
      <c r="R2226" s="13">
        <f>IFERROR(VLOOKUP($A2226, 'Fielding Data'!$A$1:$H$12056, 6, 0), 0)</f>
        <v>1</v>
      </c>
      <c r="S2226" s="13">
        <f>IFERROR(VLOOKUP($A2226, 'Fielding Data'!$A$1:$H$12056, 7, 0), 0)</f>
        <v>0</v>
      </c>
      <c r="T2226" s="13">
        <f>IFERROR(VLOOKUP($A2226, 'Fielding Data'!$A$1:$H$12056, 8, 0), 0)</f>
        <v>0</v>
      </c>
      <c r="U2226" s="13">
        <f>SUMIFS('Fielding Data'!E:E, 'Fielding Data'!$A:$A, $A2226)</f>
        <v>0</v>
      </c>
      <c r="V2226" s="13">
        <f>SUMIFS('Fielding Data'!F:F, 'Fielding Data'!$A:$A, $A2226)</f>
        <v>1</v>
      </c>
      <c r="W2226" s="13">
        <f>SUMIFS('Fielding Data'!G:G, 'Fielding Data'!$A:$A, $A2226)</f>
        <v>0</v>
      </c>
      <c r="X2226" s="13">
        <f>SUMIFS('Fielding Data'!H:H, 'Fielding Data'!$A:$A, $A2226)</f>
        <v>0</v>
      </c>
    </row>
    <row r="2227" spans="1:24" x14ac:dyDescent="0.3">
      <c r="A2227" s="13" t="str">
        <f t="shared" si="69"/>
        <v>thompaa012011</v>
      </c>
      <c r="B2227" s="16" t="s">
        <v>1633</v>
      </c>
      <c r="C2227" s="16">
        <v>2011</v>
      </c>
      <c r="D2227" s="16">
        <v>4</v>
      </c>
      <c r="E2227" s="16">
        <v>0</v>
      </c>
      <c r="F2227" s="16">
        <v>0</v>
      </c>
      <c r="G2227" s="16">
        <v>0</v>
      </c>
      <c r="H2227" s="16">
        <v>0</v>
      </c>
      <c r="I2227" s="16">
        <v>0</v>
      </c>
      <c r="J2227" s="16">
        <v>0</v>
      </c>
      <c r="K2227" s="16">
        <v>0</v>
      </c>
      <c r="L2227" s="16">
        <v>0</v>
      </c>
      <c r="M2227" s="16">
        <v>0</v>
      </c>
      <c r="N2227" s="16">
        <v>1</v>
      </c>
      <c r="O2227" s="16">
        <v>0</v>
      </c>
      <c r="P2227" s="13" t="str">
        <f t="shared" si="68"/>
        <v>P</v>
      </c>
      <c r="Q2227" s="13">
        <f>IFERROR(VLOOKUP($A2227, 'Fielding Data'!$A$1:$H$12056, 5, 0), 0)</f>
        <v>0</v>
      </c>
      <c r="R2227" s="13">
        <f>IFERROR(VLOOKUP($A2227, 'Fielding Data'!$A$1:$H$12056, 6, 0), 0)</f>
        <v>2</v>
      </c>
      <c r="S2227" s="13">
        <f>IFERROR(VLOOKUP($A2227, 'Fielding Data'!$A$1:$H$12056, 7, 0), 0)</f>
        <v>0</v>
      </c>
      <c r="T2227" s="13">
        <f>IFERROR(VLOOKUP($A2227, 'Fielding Data'!$A$1:$H$12056, 8, 0), 0)</f>
        <v>0</v>
      </c>
      <c r="U2227" s="13">
        <f>SUMIFS('Fielding Data'!E:E, 'Fielding Data'!$A:$A, $A2227)</f>
        <v>0</v>
      </c>
      <c r="V2227" s="13">
        <f>SUMIFS('Fielding Data'!F:F, 'Fielding Data'!$A:$A, $A2227)</f>
        <v>2</v>
      </c>
      <c r="W2227" s="13">
        <f>SUMIFS('Fielding Data'!G:G, 'Fielding Data'!$A:$A, $A2227)</f>
        <v>0</v>
      </c>
      <c r="X2227" s="13">
        <f>SUMIFS('Fielding Data'!H:H, 'Fielding Data'!$A:$A, $A2227)</f>
        <v>0</v>
      </c>
    </row>
    <row r="2228" spans="1:24" x14ac:dyDescent="0.3">
      <c r="A2228" s="13" t="str">
        <f t="shared" si="69"/>
        <v>thompda022011</v>
      </c>
      <c r="B2228" s="16" t="s">
        <v>1020</v>
      </c>
      <c r="C2228" s="16">
        <v>2011</v>
      </c>
      <c r="D2228" s="16">
        <v>1</v>
      </c>
      <c r="E2228" s="16">
        <v>1</v>
      </c>
      <c r="F2228" s="16">
        <v>0</v>
      </c>
      <c r="G2228" s="16">
        <v>0</v>
      </c>
      <c r="H2228" s="16">
        <v>0</v>
      </c>
      <c r="I2228" s="16">
        <v>0</v>
      </c>
      <c r="J2228" s="16">
        <v>0</v>
      </c>
      <c r="K2228" s="16">
        <v>0</v>
      </c>
      <c r="L2228" s="16">
        <v>0</v>
      </c>
      <c r="M2228" s="16">
        <v>0</v>
      </c>
      <c r="N2228" s="16">
        <v>0</v>
      </c>
      <c r="O2228" s="16">
        <v>1</v>
      </c>
      <c r="P2228" s="13" t="str">
        <f t="shared" si="68"/>
        <v>P</v>
      </c>
      <c r="Q2228" s="13">
        <f>IFERROR(VLOOKUP($A2228, 'Fielding Data'!$A$1:$H$12056, 5, 0), 0)</f>
        <v>1</v>
      </c>
      <c r="R2228" s="13">
        <f>IFERROR(VLOOKUP($A2228, 'Fielding Data'!$A$1:$H$12056, 6, 0), 0)</f>
        <v>1</v>
      </c>
      <c r="S2228" s="13">
        <f>IFERROR(VLOOKUP($A2228, 'Fielding Data'!$A$1:$H$12056, 7, 0), 0)</f>
        <v>0</v>
      </c>
      <c r="T2228" s="13">
        <f>IFERROR(VLOOKUP($A2228, 'Fielding Data'!$A$1:$H$12056, 8, 0), 0)</f>
        <v>0</v>
      </c>
      <c r="U2228" s="13">
        <f>SUMIFS('Fielding Data'!E:E, 'Fielding Data'!$A:$A, $A2228)</f>
        <v>1</v>
      </c>
      <c r="V2228" s="13">
        <f>SUMIFS('Fielding Data'!F:F, 'Fielding Data'!$A:$A, $A2228)</f>
        <v>1</v>
      </c>
      <c r="W2228" s="13">
        <f>SUMIFS('Fielding Data'!G:G, 'Fielding Data'!$A:$A, $A2228)</f>
        <v>0</v>
      </c>
      <c r="X2228" s="13">
        <f>SUMIFS('Fielding Data'!H:H, 'Fielding Data'!$A:$A, $A2228)</f>
        <v>0</v>
      </c>
    </row>
    <row r="2229" spans="1:24" x14ac:dyDescent="0.3">
      <c r="A2229" s="13" t="str">
        <f t="shared" si="69"/>
        <v>thompri032011</v>
      </c>
      <c r="B2229" s="16" t="s">
        <v>859</v>
      </c>
      <c r="C2229" s="16">
        <v>2011</v>
      </c>
      <c r="D2229" s="16">
        <v>44</v>
      </c>
      <c r="E2229" s="16">
        <v>0</v>
      </c>
      <c r="F2229" s="16">
        <v>0</v>
      </c>
      <c r="G2229" s="16">
        <v>0</v>
      </c>
      <c r="H2229" s="16">
        <v>0</v>
      </c>
      <c r="I2229" s="16">
        <v>0</v>
      </c>
      <c r="J2229" s="16">
        <v>0</v>
      </c>
      <c r="K2229" s="16">
        <v>0</v>
      </c>
      <c r="L2229" s="16">
        <v>0</v>
      </c>
      <c r="M2229" s="16">
        <v>0</v>
      </c>
      <c r="N2229" s="16">
        <v>0</v>
      </c>
      <c r="O2229" s="16">
        <v>0</v>
      </c>
      <c r="P2229" s="13" t="str">
        <f t="shared" si="68"/>
        <v>P</v>
      </c>
      <c r="Q2229" s="13">
        <f>IFERROR(VLOOKUP($A2229, 'Fielding Data'!$A$1:$H$12056, 5, 0), 0)</f>
        <v>3</v>
      </c>
      <c r="R2229" s="13">
        <f>IFERROR(VLOOKUP($A2229, 'Fielding Data'!$A$1:$H$12056, 6, 0), 0)</f>
        <v>4</v>
      </c>
      <c r="S2229" s="13">
        <f>IFERROR(VLOOKUP($A2229, 'Fielding Data'!$A$1:$H$12056, 7, 0), 0)</f>
        <v>0</v>
      </c>
      <c r="T2229" s="13">
        <f>IFERROR(VLOOKUP($A2229, 'Fielding Data'!$A$1:$H$12056, 8, 0), 0)</f>
        <v>0</v>
      </c>
      <c r="U2229" s="13">
        <f>SUMIFS('Fielding Data'!E:E, 'Fielding Data'!$A:$A, $A2229)</f>
        <v>3</v>
      </c>
      <c r="V2229" s="13">
        <f>SUMIFS('Fielding Data'!F:F, 'Fielding Data'!$A:$A, $A2229)</f>
        <v>4</v>
      </c>
      <c r="W2229" s="13">
        <f>SUMIFS('Fielding Data'!G:G, 'Fielding Data'!$A:$A, $A2229)</f>
        <v>0</v>
      </c>
      <c r="X2229" s="13">
        <f>SUMIFS('Fielding Data'!H:H, 'Fielding Data'!$A:$A, $A2229)</f>
        <v>0</v>
      </c>
    </row>
    <row r="2230" spans="1:24" x14ac:dyDescent="0.3">
      <c r="A2230" s="13" t="str">
        <f t="shared" si="69"/>
        <v>thornma012011</v>
      </c>
      <c r="B2230" s="16" t="s">
        <v>497</v>
      </c>
      <c r="C2230" s="16">
        <v>2011</v>
      </c>
      <c r="D2230" s="16">
        <v>62</v>
      </c>
      <c r="E2230" s="16">
        <v>0</v>
      </c>
      <c r="F2230" s="16">
        <v>0</v>
      </c>
      <c r="G2230" s="16">
        <v>0</v>
      </c>
      <c r="H2230" s="16">
        <v>0</v>
      </c>
      <c r="I2230" s="16">
        <v>0</v>
      </c>
      <c r="J2230" s="16">
        <v>0</v>
      </c>
      <c r="K2230" s="16">
        <v>0</v>
      </c>
      <c r="L2230" s="16">
        <v>0</v>
      </c>
      <c r="M2230" s="16">
        <v>0</v>
      </c>
      <c r="N2230" s="16">
        <v>0</v>
      </c>
      <c r="O2230" s="16">
        <v>0</v>
      </c>
      <c r="P2230" s="13" t="str">
        <f t="shared" si="68"/>
        <v>P</v>
      </c>
      <c r="Q2230" s="13">
        <f>IFERROR(VLOOKUP($A2230, 'Fielding Data'!$A$1:$H$12056, 5, 0), 0)</f>
        <v>5</v>
      </c>
      <c r="R2230" s="13">
        <f>IFERROR(VLOOKUP($A2230, 'Fielding Data'!$A$1:$H$12056, 6, 0), 0)</f>
        <v>7</v>
      </c>
      <c r="S2230" s="13">
        <f>IFERROR(VLOOKUP($A2230, 'Fielding Data'!$A$1:$H$12056, 7, 0), 0)</f>
        <v>0</v>
      </c>
      <c r="T2230" s="13">
        <f>IFERROR(VLOOKUP($A2230, 'Fielding Data'!$A$1:$H$12056, 8, 0), 0)</f>
        <v>0</v>
      </c>
      <c r="U2230" s="13">
        <f>SUMIFS('Fielding Data'!E:E, 'Fielding Data'!$A:$A, $A2230)</f>
        <v>5</v>
      </c>
      <c r="V2230" s="13">
        <f>SUMIFS('Fielding Data'!F:F, 'Fielding Data'!$A:$A, $A2230)</f>
        <v>7</v>
      </c>
      <c r="W2230" s="13">
        <f>SUMIFS('Fielding Data'!G:G, 'Fielding Data'!$A:$A, $A2230)</f>
        <v>0</v>
      </c>
      <c r="X2230" s="13">
        <f>SUMIFS('Fielding Data'!H:H, 'Fielding Data'!$A:$A, $A2230)</f>
        <v>0</v>
      </c>
    </row>
    <row r="2231" spans="1:24" x14ac:dyDescent="0.3">
      <c r="A2231" s="13" t="str">
        <f t="shared" si="69"/>
        <v>thursjo012011</v>
      </c>
      <c r="B2231" s="16" t="s">
        <v>342</v>
      </c>
      <c r="C2231" s="16">
        <v>2011</v>
      </c>
      <c r="D2231" s="16">
        <v>1</v>
      </c>
      <c r="E2231" s="16">
        <v>4</v>
      </c>
      <c r="F2231" s="16">
        <v>0</v>
      </c>
      <c r="G2231" s="16">
        <v>1</v>
      </c>
      <c r="H2231" s="16">
        <v>0</v>
      </c>
      <c r="I2231" s="16">
        <v>0</v>
      </c>
      <c r="J2231" s="16">
        <v>0</v>
      </c>
      <c r="K2231" s="16">
        <v>0</v>
      </c>
      <c r="L2231" s="16">
        <v>1</v>
      </c>
      <c r="M2231" s="16">
        <v>0</v>
      </c>
      <c r="N2231" s="16">
        <v>0</v>
      </c>
      <c r="O2231" s="16">
        <v>1</v>
      </c>
      <c r="P2231" s="13" t="str">
        <f t="shared" si="68"/>
        <v>2B</v>
      </c>
      <c r="Q2231" s="13">
        <f>IFERROR(VLOOKUP($A2231, 'Fielding Data'!$A$1:$H$12056, 5, 0), 0)</f>
        <v>3</v>
      </c>
      <c r="R2231" s="13">
        <f>IFERROR(VLOOKUP($A2231, 'Fielding Data'!$A$1:$H$12056, 6, 0), 0)</f>
        <v>4</v>
      </c>
      <c r="S2231" s="13">
        <f>IFERROR(VLOOKUP($A2231, 'Fielding Data'!$A$1:$H$12056, 7, 0), 0)</f>
        <v>0</v>
      </c>
      <c r="T2231" s="13">
        <f>IFERROR(VLOOKUP($A2231, 'Fielding Data'!$A$1:$H$12056, 8, 0), 0)</f>
        <v>1</v>
      </c>
      <c r="U2231" s="13">
        <f>SUMIFS('Fielding Data'!E:E, 'Fielding Data'!$A:$A, $A2231)</f>
        <v>3</v>
      </c>
      <c r="V2231" s="13">
        <f>SUMIFS('Fielding Data'!F:F, 'Fielding Data'!$A:$A, $A2231)</f>
        <v>4</v>
      </c>
      <c r="W2231" s="13">
        <f>SUMIFS('Fielding Data'!G:G, 'Fielding Data'!$A:$A, $A2231)</f>
        <v>0</v>
      </c>
      <c r="X2231" s="13">
        <f>SUMIFS('Fielding Data'!H:H, 'Fielding Data'!$A:$A, $A2231)</f>
        <v>1</v>
      </c>
    </row>
    <row r="2232" spans="1:24" x14ac:dyDescent="0.3">
      <c r="A2232" s="13" t="str">
        <f t="shared" si="69"/>
        <v>tillmch012011</v>
      </c>
      <c r="B2232" s="16" t="s">
        <v>1195</v>
      </c>
      <c r="C2232" s="16">
        <v>2011</v>
      </c>
      <c r="D2232" s="16">
        <v>13</v>
      </c>
      <c r="E2232" s="16">
        <v>0</v>
      </c>
      <c r="F2232" s="16">
        <v>0</v>
      </c>
      <c r="G2232" s="16">
        <v>0</v>
      </c>
      <c r="H2232" s="16">
        <v>0</v>
      </c>
      <c r="I2232" s="16">
        <v>0</v>
      </c>
      <c r="J2232" s="16">
        <v>0</v>
      </c>
      <c r="K2232" s="16">
        <v>0</v>
      </c>
      <c r="L2232" s="16">
        <v>0</v>
      </c>
      <c r="M2232" s="16">
        <v>0</v>
      </c>
      <c r="N2232" s="16">
        <v>0</v>
      </c>
      <c r="O2232" s="16">
        <v>0</v>
      </c>
      <c r="P2232" s="13" t="str">
        <f t="shared" si="68"/>
        <v>P</v>
      </c>
      <c r="Q2232" s="13">
        <f>IFERROR(VLOOKUP($A2232, 'Fielding Data'!$A$1:$H$12056, 5, 0), 0)</f>
        <v>4</v>
      </c>
      <c r="R2232" s="13">
        <f>IFERROR(VLOOKUP($A2232, 'Fielding Data'!$A$1:$H$12056, 6, 0), 0)</f>
        <v>4</v>
      </c>
      <c r="S2232" s="13">
        <f>IFERROR(VLOOKUP($A2232, 'Fielding Data'!$A$1:$H$12056, 7, 0), 0)</f>
        <v>0</v>
      </c>
      <c r="T2232" s="13">
        <f>IFERROR(VLOOKUP($A2232, 'Fielding Data'!$A$1:$H$12056, 8, 0), 0)</f>
        <v>0</v>
      </c>
      <c r="U2232" s="13">
        <f>SUMIFS('Fielding Data'!E:E, 'Fielding Data'!$A:$A, $A2232)</f>
        <v>4</v>
      </c>
      <c r="V2232" s="13">
        <f>SUMIFS('Fielding Data'!F:F, 'Fielding Data'!$A:$A, $A2232)</f>
        <v>4</v>
      </c>
      <c r="W2232" s="13">
        <f>SUMIFS('Fielding Data'!G:G, 'Fielding Data'!$A:$A, $A2232)</f>
        <v>0</v>
      </c>
      <c r="X2232" s="13">
        <f>SUMIFS('Fielding Data'!H:H, 'Fielding Data'!$A:$A, $A2232)</f>
        <v>0</v>
      </c>
    </row>
    <row r="2233" spans="1:24" x14ac:dyDescent="0.3">
      <c r="A2233" s="13" t="str">
        <f t="shared" si="69"/>
        <v>tobinma012011</v>
      </c>
      <c r="B2233" s="16" t="s">
        <v>1634</v>
      </c>
      <c r="C2233" s="16">
        <v>2011</v>
      </c>
      <c r="D2233" s="16">
        <v>4</v>
      </c>
      <c r="E2233" s="16">
        <v>0</v>
      </c>
      <c r="F2233" s="16">
        <v>0</v>
      </c>
      <c r="G2233" s="16">
        <v>0</v>
      </c>
      <c r="H2233" s="16">
        <v>0</v>
      </c>
      <c r="I2233" s="16">
        <v>0</v>
      </c>
      <c r="J2233" s="16">
        <v>0</v>
      </c>
      <c r="K2233" s="16">
        <v>0</v>
      </c>
      <c r="L2233" s="16">
        <v>0</v>
      </c>
      <c r="M2233" s="16">
        <v>0</v>
      </c>
      <c r="N2233" s="16">
        <v>0</v>
      </c>
      <c r="O2233" s="16">
        <v>0</v>
      </c>
      <c r="P2233" s="13" t="str">
        <f t="shared" si="68"/>
        <v>P</v>
      </c>
      <c r="Q2233" s="13">
        <f>IFERROR(VLOOKUP($A2233, 'Fielding Data'!$A$1:$H$12056, 5, 0), 0)</f>
        <v>0</v>
      </c>
      <c r="R2233" s="13">
        <f>IFERROR(VLOOKUP($A2233, 'Fielding Data'!$A$1:$H$12056, 6, 0), 0)</f>
        <v>0</v>
      </c>
      <c r="S2233" s="13">
        <f>IFERROR(VLOOKUP($A2233, 'Fielding Data'!$A$1:$H$12056, 7, 0), 0)</f>
        <v>0</v>
      </c>
      <c r="T2233" s="13">
        <f>IFERROR(VLOOKUP($A2233, 'Fielding Data'!$A$1:$H$12056, 8, 0), 0)</f>
        <v>0</v>
      </c>
      <c r="U2233" s="13">
        <f>SUMIFS('Fielding Data'!E:E, 'Fielding Data'!$A:$A, $A2233)</f>
        <v>0</v>
      </c>
      <c r="V2233" s="13">
        <f>SUMIFS('Fielding Data'!F:F, 'Fielding Data'!$A:$A, $A2233)</f>
        <v>0</v>
      </c>
      <c r="W2233" s="13">
        <f>SUMIFS('Fielding Data'!G:G, 'Fielding Data'!$A:$A, $A2233)</f>
        <v>0</v>
      </c>
      <c r="X2233" s="13">
        <f>SUMIFS('Fielding Data'!H:H, 'Fielding Data'!$A:$A, $A2233)</f>
        <v>0</v>
      </c>
    </row>
    <row r="2234" spans="1:24" x14ac:dyDescent="0.3">
      <c r="A2234" s="13" t="str">
        <f t="shared" si="69"/>
        <v>tolbema012011</v>
      </c>
      <c r="B2234" s="16" t="s">
        <v>1021</v>
      </c>
      <c r="C2234" s="16">
        <v>2011</v>
      </c>
      <c r="D2234" s="16">
        <v>87</v>
      </c>
      <c r="E2234" s="16">
        <v>207</v>
      </c>
      <c r="F2234" s="16">
        <v>22</v>
      </c>
      <c r="G2234" s="16">
        <v>41</v>
      </c>
      <c r="H2234" s="16">
        <v>10</v>
      </c>
      <c r="I2234" s="16">
        <v>2</v>
      </c>
      <c r="J2234" s="16">
        <v>0</v>
      </c>
      <c r="K2234" s="16">
        <v>11</v>
      </c>
      <c r="L2234" s="16">
        <v>3</v>
      </c>
      <c r="M2234" s="16">
        <v>2</v>
      </c>
      <c r="N2234" s="16">
        <v>11</v>
      </c>
      <c r="O2234" s="16">
        <v>31</v>
      </c>
      <c r="P2234" s="13" t="str">
        <f t="shared" si="68"/>
        <v>2B</v>
      </c>
      <c r="Q2234" s="13">
        <f>IFERROR(VLOOKUP($A2234, 'Fielding Data'!$A$1:$H$12056, 5, 0), 0)</f>
        <v>61</v>
      </c>
      <c r="R2234" s="13">
        <f>IFERROR(VLOOKUP($A2234, 'Fielding Data'!$A$1:$H$12056, 6, 0), 0)</f>
        <v>78</v>
      </c>
      <c r="S2234" s="13">
        <f>IFERROR(VLOOKUP($A2234, 'Fielding Data'!$A$1:$H$12056, 7, 0), 0)</f>
        <v>3</v>
      </c>
      <c r="T2234" s="13">
        <f>IFERROR(VLOOKUP($A2234, 'Fielding Data'!$A$1:$H$12056, 8, 0), 0)</f>
        <v>23</v>
      </c>
      <c r="U2234" s="13">
        <f>SUMIFS('Fielding Data'!E:E, 'Fielding Data'!$A:$A, $A2234)</f>
        <v>104</v>
      </c>
      <c r="V2234" s="13">
        <f>SUMIFS('Fielding Data'!F:F, 'Fielding Data'!$A:$A, $A2234)</f>
        <v>147</v>
      </c>
      <c r="W2234" s="13">
        <f>SUMIFS('Fielding Data'!G:G, 'Fielding Data'!$A:$A, $A2234)</f>
        <v>6</v>
      </c>
      <c r="X2234" s="13">
        <f>SUMIFS('Fielding Data'!H:H, 'Fielding Data'!$A:$A, $A2234)</f>
        <v>43</v>
      </c>
    </row>
    <row r="2235" spans="1:24" x14ac:dyDescent="0.3">
      <c r="A2235" s="13" t="str">
        <f t="shared" si="69"/>
        <v>tomkobr012011</v>
      </c>
      <c r="B2235" s="16" t="s">
        <v>203</v>
      </c>
      <c r="C2235" s="16">
        <v>2011</v>
      </c>
      <c r="D2235" s="16">
        <v>8</v>
      </c>
      <c r="E2235" s="16">
        <v>0</v>
      </c>
      <c r="F2235" s="16">
        <v>0</v>
      </c>
      <c r="G2235" s="16">
        <v>0</v>
      </c>
      <c r="H2235" s="16">
        <v>0</v>
      </c>
      <c r="I2235" s="16">
        <v>0</v>
      </c>
      <c r="J2235" s="16">
        <v>0</v>
      </c>
      <c r="K2235" s="16">
        <v>0</v>
      </c>
      <c r="L2235" s="16">
        <v>0</v>
      </c>
      <c r="M2235" s="16">
        <v>0</v>
      </c>
      <c r="N2235" s="16">
        <v>0</v>
      </c>
      <c r="O2235" s="16">
        <v>0</v>
      </c>
      <c r="P2235" s="13" t="str">
        <f t="shared" si="68"/>
        <v>P</v>
      </c>
      <c r="Q2235" s="13">
        <f>IFERROR(VLOOKUP($A2235, 'Fielding Data'!$A$1:$H$12056, 5, 0), 0)</f>
        <v>0</v>
      </c>
      <c r="R2235" s="13">
        <f>IFERROR(VLOOKUP($A2235, 'Fielding Data'!$A$1:$H$12056, 6, 0), 0)</f>
        <v>1</v>
      </c>
      <c r="S2235" s="13">
        <f>IFERROR(VLOOKUP($A2235, 'Fielding Data'!$A$1:$H$12056, 7, 0), 0)</f>
        <v>0</v>
      </c>
      <c r="T2235" s="13">
        <f>IFERROR(VLOOKUP($A2235, 'Fielding Data'!$A$1:$H$12056, 8, 0), 0)</f>
        <v>0</v>
      </c>
      <c r="U2235" s="13">
        <f>SUMIFS('Fielding Data'!E:E, 'Fielding Data'!$A:$A, $A2235)</f>
        <v>0</v>
      </c>
      <c r="V2235" s="13">
        <f>SUMIFS('Fielding Data'!F:F, 'Fielding Data'!$A:$A, $A2235)</f>
        <v>1</v>
      </c>
      <c r="W2235" s="13">
        <f>SUMIFS('Fielding Data'!G:G, 'Fielding Data'!$A:$A, $A2235)</f>
        <v>0</v>
      </c>
      <c r="X2235" s="13">
        <f>SUMIFS('Fielding Data'!H:H, 'Fielding Data'!$A:$A, $A2235)</f>
        <v>0</v>
      </c>
    </row>
    <row r="2236" spans="1:24" x14ac:dyDescent="0.3">
      <c r="A2236" s="13" t="str">
        <f t="shared" si="69"/>
        <v>tomlijo012011</v>
      </c>
      <c r="B2236" s="16" t="s">
        <v>1397</v>
      </c>
      <c r="C2236" s="16">
        <v>2011</v>
      </c>
      <c r="D2236" s="16">
        <v>27</v>
      </c>
      <c r="E2236" s="16">
        <v>2</v>
      </c>
      <c r="F2236" s="16">
        <v>1</v>
      </c>
      <c r="G2236" s="16">
        <v>2</v>
      </c>
      <c r="H2236" s="16">
        <v>0</v>
      </c>
      <c r="I2236" s="16">
        <v>0</v>
      </c>
      <c r="J2236" s="16">
        <v>0</v>
      </c>
      <c r="K2236" s="16">
        <v>1</v>
      </c>
      <c r="L2236" s="16">
        <v>0</v>
      </c>
      <c r="M2236" s="16">
        <v>0</v>
      </c>
      <c r="N2236" s="16">
        <v>0</v>
      </c>
      <c r="O2236" s="16">
        <v>0</v>
      </c>
      <c r="P2236" s="13" t="str">
        <f t="shared" si="68"/>
        <v>P</v>
      </c>
      <c r="Q2236" s="13">
        <f>IFERROR(VLOOKUP($A2236, 'Fielding Data'!$A$1:$H$12056, 5, 0), 0)</f>
        <v>16</v>
      </c>
      <c r="R2236" s="13">
        <f>IFERROR(VLOOKUP($A2236, 'Fielding Data'!$A$1:$H$12056, 6, 0), 0)</f>
        <v>25</v>
      </c>
      <c r="S2236" s="13">
        <f>IFERROR(VLOOKUP($A2236, 'Fielding Data'!$A$1:$H$12056, 7, 0), 0)</f>
        <v>2</v>
      </c>
      <c r="T2236" s="13">
        <f>IFERROR(VLOOKUP($A2236, 'Fielding Data'!$A$1:$H$12056, 8, 0), 0)</f>
        <v>1</v>
      </c>
      <c r="U2236" s="13">
        <f>SUMIFS('Fielding Data'!E:E, 'Fielding Data'!$A:$A, $A2236)</f>
        <v>16</v>
      </c>
      <c r="V2236" s="13">
        <f>SUMIFS('Fielding Data'!F:F, 'Fielding Data'!$A:$A, $A2236)</f>
        <v>25</v>
      </c>
      <c r="W2236" s="13">
        <f>SUMIFS('Fielding Data'!G:G, 'Fielding Data'!$A:$A, $A2236)</f>
        <v>2</v>
      </c>
      <c r="X2236" s="13">
        <f>SUMIFS('Fielding Data'!H:H, 'Fielding Data'!$A:$A, $A2236)</f>
        <v>1</v>
      </c>
    </row>
    <row r="2237" spans="1:24" x14ac:dyDescent="0.3">
      <c r="A2237" s="13" t="str">
        <f t="shared" si="69"/>
        <v>toregwy012011</v>
      </c>
      <c r="B2237" s="16" t="s">
        <v>1197</v>
      </c>
      <c r="C2237" s="16">
        <v>2011</v>
      </c>
      <c r="D2237" s="16">
        <v>3</v>
      </c>
      <c r="E2237" s="16">
        <v>4</v>
      </c>
      <c r="F2237" s="16">
        <v>0</v>
      </c>
      <c r="G2237" s="16">
        <v>0</v>
      </c>
      <c r="H2237" s="16">
        <v>0</v>
      </c>
      <c r="I2237" s="16">
        <v>0</v>
      </c>
      <c r="J2237" s="16">
        <v>0</v>
      </c>
      <c r="K2237" s="16">
        <v>0</v>
      </c>
      <c r="L2237" s="16">
        <v>0</v>
      </c>
      <c r="M2237" s="16">
        <v>0</v>
      </c>
      <c r="N2237" s="16">
        <v>0</v>
      </c>
      <c r="O2237" s="16">
        <v>1</v>
      </c>
      <c r="P2237" s="13" t="str">
        <f t="shared" si="68"/>
        <v>C</v>
      </c>
      <c r="Q2237" s="13">
        <f>IFERROR(VLOOKUP($A2237, 'Fielding Data'!$A$1:$H$12056, 5, 0), 0)</f>
        <v>5</v>
      </c>
      <c r="R2237" s="13">
        <f>IFERROR(VLOOKUP($A2237, 'Fielding Data'!$A$1:$H$12056, 6, 0), 0)</f>
        <v>1</v>
      </c>
      <c r="S2237" s="13">
        <f>IFERROR(VLOOKUP($A2237, 'Fielding Data'!$A$1:$H$12056, 7, 0), 0)</f>
        <v>0</v>
      </c>
      <c r="T2237" s="13">
        <f>IFERROR(VLOOKUP($A2237, 'Fielding Data'!$A$1:$H$12056, 8, 0), 0)</f>
        <v>0</v>
      </c>
      <c r="U2237" s="13">
        <f>SUMIFS('Fielding Data'!E:E, 'Fielding Data'!$A:$A, $A2237)</f>
        <v>5</v>
      </c>
      <c r="V2237" s="13">
        <f>SUMIFS('Fielding Data'!F:F, 'Fielding Data'!$A:$A, $A2237)</f>
        <v>1</v>
      </c>
      <c r="W2237" s="13">
        <f>SUMIFS('Fielding Data'!G:G, 'Fielding Data'!$A:$A, $A2237)</f>
        <v>0</v>
      </c>
      <c r="X2237" s="13">
        <f>SUMIFS('Fielding Data'!H:H, 'Fielding Data'!$A:$A, $A2237)</f>
        <v>0</v>
      </c>
    </row>
    <row r="2238" spans="1:24" x14ac:dyDescent="0.3">
      <c r="A2238" s="13" t="str">
        <f t="shared" si="69"/>
        <v>torreal012011</v>
      </c>
      <c r="B2238" s="16" t="s">
        <v>1635</v>
      </c>
      <c r="C2238" s="16">
        <v>2011</v>
      </c>
      <c r="D2238" s="16">
        <v>4</v>
      </c>
      <c r="E2238" s="16">
        <v>0</v>
      </c>
      <c r="F2238" s="16">
        <v>0</v>
      </c>
      <c r="G2238" s="16">
        <v>0</v>
      </c>
      <c r="H2238" s="16">
        <v>0</v>
      </c>
      <c r="I2238" s="16">
        <v>0</v>
      </c>
      <c r="J2238" s="16">
        <v>0</v>
      </c>
      <c r="K2238" s="16">
        <v>0</v>
      </c>
      <c r="L2238" s="16">
        <v>0</v>
      </c>
      <c r="M2238" s="16">
        <v>0</v>
      </c>
      <c r="N2238" s="16">
        <v>0</v>
      </c>
      <c r="O2238" s="16">
        <v>0</v>
      </c>
      <c r="P2238" s="13" t="str">
        <f t="shared" si="68"/>
        <v>P</v>
      </c>
      <c r="Q2238" s="13">
        <f>IFERROR(VLOOKUP($A2238, 'Fielding Data'!$A$1:$H$12056, 5, 0), 0)</f>
        <v>0</v>
      </c>
      <c r="R2238" s="13">
        <f>IFERROR(VLOOKUP($A2238, 'Fielding Data'!$A$1:$H$12056, 6, 0), 0)</f>
        <v>0</v>
      </c>
      <c r="S2238" s="13">
        <f>IFERROR(VLOOKUP($A2238, 'Fielding Data'!$A$1:$H$12056, 7, 0), 0)</f>
        <v>0</v>
      </c>
      <c r="T2238" s="13">
        <f>IFERROR(VLOOKUP($A2238, 'Fielding Data'!$A$1:$H$12056, 8, 0), 0)</f>
        <v>0</v>
      </c>
      <c r="U2238" s="13">
        <f>SUMIFS('Fielding Data'!E:E, 'Fielding Data'!$A:$A, $A2238)</f>
        <v>0</v>
      </c>
      <c r="V2238" s="13">
        <f>SUMIFS('Fielding Data'!F:F, 'Fielding Data'!$A:$A, $A2238)</f>
        <v>0</v>
      </c>
      <c r="W2238" s="13">
        <f>SUMIFS('Fielding Data'!G:G, 'Fielding Data'!$A:$A, $A2238)</f>
        <v>0</v>
      </c>
      <c r="X2238" s="13">
        <f>SUMIFS('Fielding Data'!H:H, 'Fielding Data'!$A:$A, $A2238)</f>
        <v>0</v>
      </c>
    </row>
    <row r="2239" spans="1:24" x14ac:dyDescent="0.3">
      <c r="A2239" s="13" t="str">
        <f t="shared" si="69"/>
        <v>torrean022011</v>
      </c>
      <c r="B2239" s="16" t="s">
        <v>343</v>
      </c>
      <c r="C2239" s="16">
        <v>2011</v>
      </c>
      <c r="D2239" s="16">
        <v>112</v>
      </c>
      <c r="E2239" s="16">
        <v>348</v>
      </c>
      <c r="F2239" s="16">
        <v>50</v>
      </c>
      <c r="G2239" s="16">
        <v>77</v>
      </c>
      <c r="H2239" s="16">
        <v>24</v>
      </c>
      <c r="I2239" s="16">
        <v>1</v>
      </c>
      <c r="J2239" s="16">
        <v>4</v>
      </c>
      <c r="K2239" s="16">
        <v>19</v>
      </c>
      <c r="L2239" s="16">
        <v>19</v>
      </c>
      <c r="M2239" s="16">
        <v>6</v>
      </c>
      <c r="N2239" s="16">
        <v>42</v>
      </c>
      <c r="O2239" s="16">
        <v>95</v>
      </c>
      <c r="P2239" s="13" t="str">
        <f t="shared" si="68"/>
        <v>CF</v>
      </c>
      <c r="Q2239" s="13">
        <f>IFERROR(VLOOKUP($A2239, 'Fielding Data'!$A$1:$H$12056, 5, 0), 0)</f>
        <v>0</v>
      </c>
      <c r="R2239" s="13">
        <f>IFERROR(VLOOKUP($A2239, 'Fielding Data'!$A$1:$H$12056, 6, 0), 0)</f>
        <v>0</v>
      </c>
      <c r="S2239" s="13">
        <f>IFERROR(VLOOKUP($A2239, 'Fielding Data'!$A$1:$H$12056, 7, 0), 0)</f>
        <v>0</v>
      </c>
      <c r="T2239" s="13">
        <f>IFERROR(VLOOKUP($A2239, 'Fielding Data'!$A$1:$H$12056, 8, 0), 0)</f>
        <v>0</v>
      </c>
      <c r="U2239" s="13">
        <f>SUMIFS('Fielding Data'!E:E, 'Fielding Data'!$A:$A, $A2239)</f>
        <v>204</v>
      </c>
      <c r="V2239" s="13">
        <f>SUMIFS('Fielding Data'!F:F, 'Fielding Data'!$A:$A, $A2239)</f>
        <v>6</v>
      </c>
      <c r="W2239" s="13">
        <f>SUMIFS('Fielding Data'!G:G, 'Fielding Data'!$A:$A, $A2239)</f>
        <v>3</v>
      </c>
      <c r="X2239" s="13">
        <f>SUMIFS('Fielding Data'!H:H, 'Fielding Data'!$A:$A, $A2239)</f>
        <v>2</v>
      </c>
    </row>
    <row r="2240" spans="1:24" x14ac:dyDescent="0.3">
      <c r="A2240" s="13" t="str">
        <f t="shared" si="69"/>
        <v>torreyo012011</v>
      </c>
      <c r="B2240" s="16" t="s">
        <v>278</v>
      </c>
      <c r="C2240" s="16">
        <v>2011</v>
      </c>
      <c r="D2240" s="16">
        <v>113</v>
      </c>
      <c r="E2240" s="16">
        <v>396</v>
      </c>
      <c r="F2240" s="16">
        <v>40</v>
      </c>
      <c r="G2240" s="16">
        <v>108</v>
      </c>
      <c r="H2240" s="16">
        <v>27</v>
      </c>
      <c r="I2240" s="16">
        <v>1</v>
      </c>
      <c r="J2240" s="16">
        <v>7</v>
      </c>
      <c r="K2240" s="16">
        <v>37</v>
      </c>
      <c r="L2240" s="16">
        <v>0</v>
      </c>
      <c r="M2240" s="16">
        <v>2</v>
      </c>
      <c r="N2240" s="16">
        <v>20</v>
      </c>
      <c r="O2240" s="16">
        <v>65</v>
      </c>
      <c r="P2240" s="13" t="str">
        <f t="shared" si="68"/>
        <v>C</v>
      </c>
      <c r="Q2240" s="13">
        <f>IFERROR(VLOOKUP($A2240, 'Fielding Data'!$A$1:$H$12056, 5, 0), 0)</f>
        <v>685</v>
      </c>
      <c r="R2240" s="13">
        <f>IFERROR(VLOOKUP($A2240, 'Fielding Data'!$A$1:$H$12056, 6, 0), 0)</f>
        <v>38</v>
      </c>
      <c r="S2240" s="13">
        <f>IFERROR(VLOOKUP($A2240, 'Fielding Data'!$A$1:$H$12056, 7, 0), 0)</f>
        <v>9</v>
      </c>
      <c r="T2240" s="13">
        <f>IFERROR(VLOOKUP($A2240, 'Fielding Data'!$A$1:$H$12056, 8, 0), 0)</f>
        <v>4</v>
      </c>
      <c r="U2240" s="13">
        <f>SUMIFS('Fielding Data'!E:E, 'Fielding Data'!$A:$A, $A2240)</f>
        <v>685</v>
      </c>
      <c r="V2240" s="13">
        <f>SUMIFS('Fielding Data'!F:F, 'Fielding Data'!$A:$A, $A2240)</f>
        <v>38</v>
      </c>
      <c r="W2240" s="13">
        <f>SUMIFS('Fielding Data'!G:G, 'Fielding Data'!$A:$A, $A2240)</f>
        <v>9</v>
      </c>
      <c r="X2240" s="13">
        <f>SUMIFS('Fielding Data'!H:H, 'Fielding Data'!$A:$A, $A2240)</f>
        <v>4</v>
      </c>
    </row>
    <row r="2241" spans="1:24" x14ac:dyDescent="0.3">
      <c r="A2241" s="13" t="str">
        <f t="shared" si="69"/>
        <v>tosonre012011</v>
      </c>
      <c r="B2241" s="16" t="s">
        <v>1636</v>
      </c>
      <c r="C2241" s="16">
        <v>2011</v>
      </c>
      <c r="D2241" s="16">
        <v>60</v>
      </c>
      <c r="E2241" s="16">
        <v>172</v>
      </c>
      <c r="F2241" s="16">
        <v>20</v>
      </c>
      <c r="G2241" s="16">
        <v>35</v>
      </c>
      <c r="H2241" s="16">
        <v>7</v>
      </c>
      <c r="I2241" s="16">
        <v>1</v>
      </c>
      <c r="J2241" s="16">
        <v>5</v>
      </c>
      <c r="K2241" s="16">
        <v>22</v>
      </c>
      <c r="L2241" s="16">
        <v>0</v>
      </c>
      <c r="M2241" s="16">
        <v>2</v>
      </c>
      <c r="N2241" s="16">
        <v>14</v>
      </c>
      <c r="O2241" s="16">
        <v>42</v>
      </c>
      <c r="P2241" s="13" t="str">
        <f t="shared" si="68"/>
        <v>LF</v>
      </c>
      <c r="Q2241" s="13">
        <f>IFERROR(VLOOKUP($A2241, 'Fielding Data'!$A$1:$H$12056, 5, 0), 0)</f>
        <v>0</v>
      </c>
      <c r="R2241" s="13">
        <f>IFERROR(VLOOKUP($A2241, 'Fielding Data'!$A$1:$H$12056, 6, 0), 0)</f>
        <v>0</v>
      </c>
      <c r="S2241" s="13">
        <f>IFERROR(VLOOKUP($A2241, 'Fielding Data'!$A$1:$H$12056, 7, 0), 0)</f>
        <v>0</v>
      </c>
      <c r="T2241" s="13">
        <f>IFERROR(VLOOKUP($A2241, 'Fielding Data'!$A$1:$H$12056, 8, 0), 0)</f>
        <v>0</v>
      </c>
      <c r="U2241" s="13">
        <f>SUMIFS('Fielding Data'!E:E, 'Fielding Data'!$A:$A, $A2241)</f>
        <v>87</v>
      </c>
      <c r="V2241" s="13">
        <f>SUMIFS('Fielding Data'!F:F, 'Fielding Data'!$A:$A, $A2241)</f>
        <v>4</v>
      </c>
      <c r="W2241" s="13">
        <f>SUMIFS('Fielding Data'!G:G, 'Fielding Data'!$A:$A, $A2241)</f>
        <v>3</v>
      </c>
      <c r="X2241" s="13">
        <f>SUMIFS('Fielding Data'!H:H, 'Fielding Data'!$A:$A, $A2241)</f>
        <v>0</v>
      </c>
    </row>
    <row r="2242" spans="1:24" x14ac:dyDescent="0.3">
      <c r="A2242" s="13" t="str">
        <f t="shared" si="69"/>
        <v>towlejr012011</v>
      </c>
      <c r="B2242" s="16" t="s">
        <v>861</v>
      </c>
      <c r="C2242" s="16">
        <v>2011</v>
      </c>
      <c r="D2242" s="16">
        <v>54</v>
      </c>
      <c r="E2242" s="16">
        <v>147</v>
      </c>
      <c r="F2242" s="16">
        <v>11</v>
      </c>
      <c r="G2242" s="16">
        <v>27</v>
      </c>
      <c r="H2242" s="16">
        <v>7</v>
      </c>
      <c r="I2242" s="16">
        <v>0</v>
      </c>
      <c r="J2242" s="16">
        <v>3</v>
      </c>
      <c r="K2242" s="16">
        <v>11</v>
      </c>
      <c r="L2242" s="16">
        <v>0</v>
      </c>
      <c r="M2242" s="16">
        <v>0</v>
      </c>
      <c r="N2242" s="16">
        <v>13</v>
      </c>
      <c r="O2242" s="16">
        <v>26</v>
      </c>
      <c r="P2242" s="13" t="str">
        <f t="shared" ref="P2242:P2305" si="70">IFERROR(VLOOKUP($A2242, Fielding, 4, 0), "Other")</f>
        <v>C</v>
      </c>
      <c r="Q2242" s="13">
        <f>IFERROR(VLOOKUP($A2242, 'Fielding Data'!$A$1:$H$12056, 5, 0), 0)</f>
        <v>284</v>
      </c>
      <c r="R2242" s="13">
        <f>IFERROR(VLOOKUP($A2242, 'Fielding Data'!$A$1:$H$12056, 6, 0), 0)</f>
        <v>22</v>
      </c>
      <c r="S2242" s="13">
        <f>IFERROR(VLOOKUP($A2242, 'Fielding Data'!$A$1:$H$12056, 7, 0), 0)</f>
        <v>6</v>
      </c>
      <c r="T2242" s="13">
        <f>IFERROR(VLOOKUP($A2242, 'Fielding Data'!$A$1:$H$12056, 8, 0), 0)</f>
        <v>3</v>
      </c>
      <c r="U2242" s="13">
        <f>SUMIFS('Fielding Data'!E:E, 'Fielding Data'!$A:$A, $A2242)</f>
        <v>284</v>
      </c>
      <c r="V2242" s="13">
        <f>SUMIFS('Fielding Data'!F:F, 'Fielding Data'!$A:$A, $A2242)</f>
        <v>22</v>
      </c>
      <c r="W2242" s="13">
        <f>SUMIFS('Fielding Data'!G:G, 'Fielding Data'!$A:$A, $A2242)</f>
        <v>6</v>
      </c>
      <c r="X2242" s="13">
        <f>SUMIFS('Fielding Data'!H:H, 'Fielding Data'!$A:$A, $A2242)</f>
        <v>3</v>
      </c>
    </row>
    <row r="2243" spans="1:24" x14ac:dyDescent="0.3">
      <c r="A2243" s="13" t="str">
        <f t="shared" ref="A2243:A2306" si="71">B2243&amp;C2243</f>
        <v>troncra012011</v>
      </c>
      <c r="B2243" s="16" t="s">
        <v>1022</v>
      </c>
      <c r="C2243" s="16">
        <v>2011</v>
      </c>
      <c r="D2243" s="16">
        <v>18</v>
      </c>
      <c r="E2243" s="16">
        <v>1</v>
      </c>
      <c r="F2243" s="16">
        <v>0</v>
      </c>
      <c r="G2243" s="16">
        <v>0</v>
      </c>
      <c r="H2243" s="16">
        <v>0</v>
      </c>
      <c r="I2243" s="16">
        <v>0</v>
      </c>
      <c r="J2243" s="16">
        <v>0</v>
      </c>
      <c r="K2243" s="16">
        <v>0</v>
      </c>
      <c r="L2243" s="16">
        <v>0</v>
      </c>
      <c r="M2243" s="16">
        <v>0</v>
      </c>
      <c r="N2243" s="16">
        <v>0</v>
      </c>
      <c r="O2243" s="16">
        <v>1</v>
      </c>
      <c r="P2243" s="13" t="str">
        <f t="shared" si="70"/>
        <v>P</v>
      </c>
      <c r="Q2243" s="13">
        <f>IFERROR(VLOOKUP($A2243, 'Fielding Data'!$A$1:$H$12056, 5, 0), 0)</f>
        <v>1</v>
      </c>
      <c r="R2243" s="13">
        <f>IFERROR(VLOOKUP($A2243, 'Fielding Data'!$A$1:$H$12056, 6, 0), 0)</f>
        <v>1</v>
      </c>
      <c r="S2243" s="13">
        <f>IFERROR(VLOOKUP($A2243, 'Fielding Data'!$A$1:$H$12056, 7, 0), 0)</f>
        <v>0</v>
      </c>
      <c r="T2243" s="13">
        <f>IFERROR(VLOOKUP($A2243, 'Fielding Data'!$A$1:$H$12056, 8, 0), 0)</f>
        <v>1</v>
      </c>
      <c r="U2243" s="13">
        <f>SUMIFS('Fielding Data'!E:E, 'Fielding Data'!$A:$A, $A2243)</f>
        <v>1</v>
      </c>
      <c r="V2243" s="13">
        <f>SUMIFS('Fielding Data'!F:F, 'Fielding Data'!$A:$A, $A2243)</f>
        <v>1</v>
      </c>
      <c r="W2243" s="13">
        <f>SUMIFS('Fielding Data'!G:G, 'Fielding Data'!$A:$A, $A2243)</f>
        <v>0</v>
      </c>
      <c r="X2243" s="13">
        <f>SUMIFS('Fielding Data'!H:H, 'Fielding Data'!$A:$A, $A2243)</f>
        <v>1</v>
      </c>
    </row>
    <row r="2244" spans="1:24" x14ac:dyDescent="0.3">
      <c r="A2244" s="13" t="str">
        <f t="shared" si="71"/>
        <v>troutmi012011</v>
      </c>
      <c r="B2244" s="16" t="s">
        <v>1637</v>
      </c>
      <c r="C2244" s="16">
        <v>2011</v>
      </c>
      <c r="D2244" s="16">
        <v>40</v>
      </c>
      <c r="E2244" s="16">
        <v>123</v>
      </c>
      <c r="F2244" s="16">
        <v>20</v>
      </c>
      <c r="G2244" s="16">
        <v>27</v>
      </c>
      <c r="H2244" s="16">
        <v>6</v>
      </c>
      <c r="I2244" s="16">
        <v>0</v>
      </c>
      <c r="J2244" s="16">
        <v>5</v>
      </c>
      <c r="K2244" s="16">
        <v>16</v>
      </c>
      <c r="L2244" s="16">
        <v>4</v>
      </c>
      <c r="M2244" s="16">
        <v>0</v>
      </c>
      <c r="N2244" s="16">
        <v>9</v>
      </c>
      <c r="O2244" s="16">
        <v>30</v>
      </c>
      <c r="P2244" s="13" t="str">
        <f t="shared" si="70"/>
        <v>CF</v>
      </c>
      <c r="Q2244" s="13">
        <f>IFERROR(VLOOKUP($A2244, 'Fielding Data'!$A$1:$H$12056, 5, 0), 0)</f>
        <v>0</v>
      </c>
      <c r="R2244" s="13">
        <f>IFERROR(VLOOKUP($A2244, 'Fielding Data'!$A$1:$H$12056, 6, 0), 0)</f>
        <v>0</v>
      </c>
      <c r="S2244" s="13">
        <f>IFERROR(VLOOKUP($A2244, 'Fielding Data'!$A$1:$H$12056, 7, 0), 0)</f>
        <v>0</v>
      </c>
      <c r="T2244" s="13">
        <f>IFERROR(VLOOKUP($A2244, 'Fielding Data'!$A$1:$H$12056, 8, 0), 0)</f>
        <v>0</v>
      </c>
      <c r="U2244" s="13">
        <f>SUMIFS('Fielding Data'!E:E, 'Fielding Data'!$A:$A, $A2244)</f>
        <v>80</v>
      </c>
      <c r="V2244" s="13">
        <f>SUMIFS('Fielding Data'!F:F, 'Fielding Data'!$A:$A, $A2244)</f>
        <v>0</v>
      </c>
      <c r="W2244" s="13">
        <f>SUMIFS('Fielding Data'!G:G, 'Fielding Data'!$A:$A, $A2244)</f>
        <v>2</v>
      </c>
      <c r="X2244" s="13">
        <f>SUMIFS('Fielding Data'!H:H, 'Fielding Data'!$A:$A, $A2244)</f>
        <v>0</v>
      </c>
    </row>
    <row r="2245" spans="1:24" x14ac:dyDescent="0.3">
      <c r="A2245" s="13" t="str">
        <f t="shared" si="71"/>
        <v>trumbma012011</v>
      </c>
      <c r="B2245" s="16" t="s">
        <v>1398</v>
      </c>
      <c r="C2245" s="16">
        <v>2011</v>
      </c>
      <c r="D2245" s="16">
        <v>149</v>
      </c>
      <c r="E2245" s="16">
        <v>539</v>
      </c>
      <c r="F2245" s="16">
        <v>65</v>
      </c>
      <c r="G2245" s="16">
        <v>137</v>
      </c>
      <c r="H2245" s="16">
        <v>31</v>
      </c>
      <c r="I2245" s="16">
        <v>1</v>
      </c>
      <c r="J2245" s="16">
        <v>29</v>
      </c>
      <c r="K2245" s="16">
        <v>87</v>
      </c>
      <c r="L2245" s="16">
        <v>9</v>
      </c>
      <c r="M2245" s="16">
        <v>4</v>
      </c>
      <c r="N2245" s="16">
        <v>25</v>
      </c>
      <c r="O2245" s="16">
        <v>120</v>
      </c>
      <c r="P2245" s="13" t="str">
        <f t="shared" si="70"/>
        <v>1B</v>
      </c>
      <c r="Q2245" s="13">
        <f>IFERROR(VLOOKUP($A2245, 'Fielding Data'!$A$1:$H$12056, 5, 0), 0)</f>
        <v>1281</v>
      </c>
      <c r="R2245" s="13">
        <f>IFERROR(VLOOKUP($A2245, 'Fielding Data'!$A$1:$H$12056, 6, 0), 0)</f>
        <v>93</v>
      </c>
      <c r="S2245" s="13">
        <f>IFERROR(VLOOKUP($A2245, 'Fielding Data'!$A$1:$H$12056, 7, 0), 0)</f>
        <v>10</v>
      </c>
      <c r="T2245" s="13">
        <f>IFERROR(VLOOKUP($A2245, 'Fielding Data'!$A$1:$H$12056, 8, 0), 0)</f>
        <v>117</v>
      </c>
      <c r="U2245" s="13">
        <f>SUMIFS('Fielding Data'!E:E, 'Fielding Data'!$A:$A, $A2245)</f>
        <v>1284</v>
      </c>
      <c r="V2245" s="13">
        <f>SUMIFS('Fielding Data'!F:F, 'Fielding Data'!$A:$A, $A2245)</f>
        <v>93</v>
      </c>
      <c r="W2245" s="13">
        <f>SUMIFS('Fielding Data'!G:G, 'Fielding Data'!$A:$A, $A2245)</f>
        <v>10</v>
      </c>
      <c r="X2245" s="13">
        <f>SUMIFS('Fielding Data'!H:H, 'Fielding Data'!$A:$A, $A2245)</f>
        <v>117</v>
      </c>
    </row>
    <row r="2246" spans="1:24" x14ac:dyDescent="0.3">
      <c r="A2246" s="13" t="str">
        <f t="shared" si="71"/>
        <v>tuckery012011</v>
      </c>
      <c r="B2246" s="16" t="s">
        <v>1023</v>
      </c>
      <c r="C2246" s="16">
        <v>2011</v>
      </c>
      <c r="D2246" s="16">
        <v>5</v>
      </c>
      <c r="E2246" s="16">
        <v>0</v>
      </c>
      <c r="F2246" s="16">
        <v>0</v>
      </c>
      <c r="G2246" s="16">
        <v>0</v>
      </c>
      <c r="H2246" s="16">
        <v>0</v>
      </c>
      <c r="I2246" s="16">
        <v>0</v>
      </c>
      <c r="J2246" s="16">
        <v>0</v>
      </c>
      <c r="K2246" s="16">
        <v>0</v>
      </c>
      <c r="L2246" s="16">
        <v>0</v>
      </c>
      <c r="M2246" s="16">
        <v>0</v>
      </c>
      <c r="N2246" s="16">
        <v>0</v>
      </c>
      <c r="O2246" s="16">
        <v>0</v>
      </c>
      <c r="P2246" s="13" t="str">
        <f t="shared" si="70"/>
        <v>P</v>
      </c>
      <c r="Q2246" s="13">
        <f>IFERROR(VLOOKUP($A2246, 'Fielding Data'!$A$1:$H$12056, 5, 0), 0)</f>
        <v>0</v>
      </c>
      <c r="R2246" s="13">
        <f>IFERROR(VLOOKUP($A2246, 'Fielding Data'!$A$1:$H$12056, 6, 0), 0)</f>
        <v>0</v>
      </c>
      <c r="S2246" s="13">
        <f>IFERROR(VLOOKUP($A2246, 'Fielding Data'!$A$1:$H$12056, 7, 0), 0)</f>
        <v>0</v>
      </c>
      <c r="T2246" s="13">
        <f>IFERROR(VLOOKUP($A2246, 'Fielding Data'!$A$1:$H$12056, 8, 0), 0)</f>
        <v>0</v>
      </c>
      <c r="U2246" s="13">
        <f>SUMIFS('Fielding Data'!E:E, 'Fielding Data'!$A:$A, $A2246)</f>
        <v>0</v>
      </c>
      <c r="V2246" s="13">
        <f>SUMIFS('Fielding Data'!F:F, 'Fielding Data'!$A:$A, $A2246)</f>
        <v>0</v>
      </c>
      <c r="W2246" s="13">
        <f>SUMIFS('Fielding Data'!G:G, 'Fielding Data'!$A:$A, $A2246)</f>
        <v>0</v>
      </c>
      <c r="X2246" s="13">
        <f>SUMIFS('Fielding Data'!H:H, 'Fielding Data'!$A:$A, $A2246)</f>
        <v>0</v>
      </c>
    </row>
    <row r="2247" spans="1:24" x14ac:dyDescent="0.3">
      <c r="A2247" s="13" t="str">
        <f t="shared" si="71"/>
        <v>tulowtr012011</v>
      </c>
      <c r="B2247" s="16" t="s">
        <v>735</v>
      </c>
      <c r="C2247" s="16">
        <v>2011</v>
      </c>
      <c r="D2247" s="16">
        <v>143</v>
      </c>
      <c r="E2247" s="16">
        <v>537</v>
      </c>
      <c r="F2247" s="16">
        <v>81</v>
      </c>
      <c r="G2247" s="16">
        <v>162</v>
      </c>
      <c r="H2247" s="16">
        <v>36</v>
      </c>
      <c r="I2247" s="16">
        <v>2</v>
      </c>
      <c r="J2247" s="16">
        <v>30</v>
      </c>
      <c r="K2247" s="16">
        <v>105</v>
      </c>
      <c r="L2247" s="16">
        <v>9</v>
      </c>
      <c r="M2247" s="16">
        <v>3</v>
      </c>
      <c r="N2247" s="16">
        <v>59</v>
      </c>
      <c r="O2247" s="16">
        <v>79</v>
      </c>
      <c r="P2247" s="13" t="str">
        <f t="shared" si="70"/>
        <v>SS</v>
      </c>
      <c r="Q2247" s="13">
        <f>IFERROR(VLOOKUP($A2247, 'Fielding Data'!$A$1:$H$12056, 5, 0), 0)</f>
        <v>261</v>
      </c>
      <c r="R2247" s="13">
        <f>IFERROR(VLOOKUP($A2247, 'Fielding Data'!$A$1:$H$12056, 6, 0), 0)</f>
        <v>417</v>
      </c>
      <c r="S2247" s="13">
        <f>IFERROR(VLOOKUP($A2247, 'Fielding Data'!$A$1:$H$12056, 7, 0), 0)</f>
        <v>6</v>
      </c>
      <c r="T2247" s="13">
        <f>IFERROR(VLOOKUP($A2247, 'Fielding Data'!$A$1:$H$12056, 8, 0), 0)</f>
        <v>98</v>
      </c>
      <c r="U2247" s="13">
        <f>SUMIFS('Fielding Data'!E:E, 'Fielding Data'!$A:$A, $A2247)</f>
        <v>261</v>
      </c>
      <c r="V2247" s="13">
        <f>SUMIFS('Fielding Data'!F:F, 'Fielding Data'!$A:$A, $A2247)</f>
        <v>417</v>
      </c>
      <c r="W2247" s="13">
        <f>SUMIFS('Fielding Data'!G:G, 'Fielding Data'!$A:$A, $A2247)</f>
        <v>6</v>
      </c>
      <c r="X2247" s="13">
        <f>SUMIFS('Fielding Data'!H:H, 'Fielding Data'!$A:$A, $A2247)</f>
        <v>98</v>
      </c>
    </row>
    <row r="2248" spans="1:24" x14ac:dyDescent="0.3">
      <c r="A2248" s="13" t="str">
        <f t="shared" si="71"/>
        <v>turneja012011</v>
      </c>
      <c r="B2248" s="16" t="s">
        <v>1638</v>
      </c>
      <c r="C2248" s="16">
        <v>2011</v>
      </c>
      <c r="D2248" s="16">
        <v>3</v>
      </c>
      <c r="E2248" s="16">
        <v>0</v>
      </c>
      <c r="F2248" s="16">
        <v>0</v>
      </c>
      <c r="G2248" s="16">
        <v>0</v>
      </c>
      <c r="H2248" s="16">
        <v>0</v>
      </c>
      <c r="I2248" s="16">
        <v>0</v>
      </c>
      <c r="J2248" s="16">
        <v>0</v>
      </c>
      <c r="K2248" s="16">
        <v>0</v>
      </c>
      <c r="L2248" s="16">
        <v>0</v>
      </c>
      <c r="M2248" s="16">
        <v>0</v>
      </c>
      <c r="N2248" s="16">
        <v>0</v>
      </c>
      <c r="O2248" s="16">
        <v>0</v>
      </c>
      <c r="P2248" s="13" t="str">
        <f t="shared" si="70"/>
        <v>P</v>
      </c>
      <c r="Q2248" s="13">
        <f>IFERROR(VLOOKUP($A2248, 'Fielding Data'!$A$1:$H$12056, 5, 0), 0)</f>
        <v>0</v>
      </c>
      <c r="R2248" s="13">
        <f>IFERROR(VLOOKUP($A2248, 'Fielding Data'!$A$1:$H$12056, 6, 0), 0)</f>
        <v>1</v>
      </c>
      <c r="S2248" s="13">
        <f>IFERROR(VLOOKUP($A2248, 'Fielding Data'!$A$1:$H$12056, 7, 0), 0)</f>
        <v>0</v>
      </c>
      <c r="T2248" s="13">
        <f>IFERROR(VLOOKUP($A2248, 'Fielding Data'!$A$1:$H$12056, 8, 0), 0)</f>
        <v>1</v>
      </c>
      <c r="U2248" s="13">
        <f>SUMIFS('Fielding Data'!E:E, 'Fielding Data'!$A:$A, $A2248)</f>
        <v>0</v>
      </c>
      <c r="V2248" s="13">
        <f>SUMIFS('Fielding Data'!F:F, 'Fielding Data'!$A:$A, $A2248)</f>
        <v>1</v>
      </c>
      <c r="W2248" s="13">
        <f>SUMIFS('Fielding Data'!G:G, 'Fielding Data'!$A:$A, $A2248)</f>
        <v>0</v>
      </c>
      <c r="X2248" s="13">
        <f>SUMIFS('Fielding Data'!H:H, 'Fielding Data'!$A:$A, $A2248)</f>
        <v>1</v>
      </c>
    </row>
    <row r="2249" spans="1:24" x14ac:dyDescent="0.3">
      <c r="A2249" s="13" t="str">
        <f t="shared" si="71"/>
        <v>turneju012011</v>
      </c>
      <c r="B2249" s="16" t="s">
        <v>1199</v>
      </c>
      <c r="C2249" s="16">
        <v>2011</v>
      </c>
      <c r="D2249" s="16">
        <v>117</v>
      </c>
      <c r="E2249" s="16">
        <v>435</v>
      </c>
      <c r="F2249" s="16">
        <v>49</v>
      </c>
      <c r="G2249" s="16">
        <v>113</v>
      </c>
      <c r="H2249" s="16">
        <v>30</v>
      </c>
      <c r="I2249" s="16">
        <v>0</v>
      </c>
      <c r="J2249" s="16">
        <v>4</v>
      </c>
      <c r="K2249" s="16">
        <v>51</v>
      </c>
      <c r="L2249" s="16">
        <v>7</v>
      </c>
      <c r="M2249" s="16">
        <v>2</v>
      </c>
      <c r="N2249" s="16">
        <v>39</v>
      </c>
      <c r="O2249" s="16">
        <v>59</v>
      </c>
      <c r="P2249" s="13" t="str">
        <f t="shared" si="70"/>
        <v>2B</v>
      </c>
      <c r="Q2249" s="13">
        <f>IFERROR(VLOOKUP($A2249, 'Fielding Data'!$A$1:$H$12056, 5, 0), 0)</f>
        <v>144</v>
      </c>
      <c r="R2249" s="13">
        <f>IFERROR(VLOOKUP($A2249, 'Fielding Data'!$A$1:$H$12056, 6, 0), 0)</f>
        <v>206</v>
      </c>
      <c r="S2249" s="13">
        <f>IFERROR(VLOOKUP($A2249, 'Fielding Data'!$A$1:$H$12056, 7, 0), 0)</f>
        <v>8</v>
      </c>
      <c r="T2249" s="13">
        <f>IFERROR(VLOOKUP($A2249, 'Fielding Data'!$A$1:$H$12056, 8, 0), 0)</f>
        <v>36</v>
      </c>
      <c r="U2249" s="13">
        <f>SUMIFS('Fielding Data'!E:E, 'Fielding Data'!$A:$A, $A2249)</f>
        <v>171</v>
      </c>
      <c r="V2249" s="13">
        <f>SUMIFS('Fielding Data'!F:F, 'Fielding Data'!$A:$A, $A2249)</f>
        <v>258</v>
      </c>
      <c r="W2249" s="13">
        <f>SUMIFS('Fielding Data'!G:G, 'Fielding Data'!$A:$A, $A2249)</f>
        <v>13</v>
      </c>
      <c r="X2249" s="13">
        <f>SUMIFS('Fielding Data'!H:H, 'Fielding Data'!$A:$A, $A2249)</f>
        <v>39</v>
      </c>
    </row>
    <row r="2250" spans="1:24" x14ac:dyDescent="0.3">
      <c r="A2250" s="13" t="str">
        <f t="shared" si="71"/>
        <v>ugglada012011</v>
      </c>
      <c r="B2250" s="16" t="s">
        <v>736</v>
      </c>
      <c r="C2250" s="16">
        <v>2011</v>
      </c>
      <c r="D2250" s="16">
        <v>161</v>
      </c>
      <c r="E2250" s="16">
        <v>600</v>
      </c>
      <c r="F2250" s="16">
        <v>88</v>
      </c>
      <c r="G2250" s="16">
        <v>140</v>
      </c>
      <c r="H2250" s="16">
        <v>22</v>
      </c>
      <c r="I2250" s="16">
        <v>1</v>
      </c>
      <c r="J2250" s="16">
        <v>36</v>
      </c>
      <c r="K2250" s="16">
        <v>82</v>
      </c>
      <c r="L2250" s="16">
        <v>1</v>
      </c>
      <c r="M2250" s="16">
        <v>3</v>
      </c>
      <c r="N2250" s="16">
        <v>62</v>
      </c>
      <c r="O2250" s="16">
        <v>156</v>
      </c>
      <c r="P2250" s="13" t="str">
        <f t="shared" si="70"/>
        <v>2B</v>
      </c>
      <c r="Q2250" s="13">
        <f>IFERROR(VLOOKUP($A2250, 'Fielding Data'!$A$1:$H$12056, 5, 0), 0)</f>
        <v>294</v>
      </c>
      <c r="R2250" s="13">
        <f>IFERROR(VLOOKUP($A2250, 'Fielding Data'!$A$1:$H$12056, 6, 0), 0)</f>
        <v>440</v>
      </c>
      <c r="S2250" s="13">
        <f>IFERROR(VLOOKUP($A2250, 'Fielding Data'!$A$1:$H$12056, 7, 0), 0)</f>
        <v>15</v>
      </c>
      <c r="T2250" s="13">
        <f>IFERROR(VLOOKUP($A2250, 'Fielding Data'!$A$1:$H$12056, 8, 0), 0)</f>
        <v>86</v>
      </c>
      <c r="U2250" s="13">
        <f>SUMIFS('Fielding Data'!E:E, 'Fielding Data'!$A:$A, $A2250)</f>
        <v>294</v>
      </c>
      <c r="V2250" s="13">
        <f>SUMIFS('Fielding Data'!F:F, 'Fielding Data'!$A:$A, $A2250)</f>
        <v>440</v>
      </c>
      <c r="W2250" s="13">
        <f>SUMIFS('Fielding Data'!G:G, 'Fielding Data'!$A:$A, $A2250)</f>
        <v>15</v>
      </c>
      <c r="X2250" s="13">
        <f>SUMIFS('Fielding Data'!H:H, 'Fielding Data'!$A:$A, $A2250)</f>
        <v>86</v>
      </c>
    </row>
    <row r="2251" spans="1:24" x14ac:dyDescent="0.3">
      <c r="A2251" s="13" t="str">
        <f t="shared" si="71"/>
        <v>uptonbj012011</v>
      </c>
      <c r="B2251" s="16" t="s">
        <v>500</v>
      </c>
      <c r="C2251" s="16">
        <v>2011</v>
      </c>
      <c r="D2251" s="16">
        <v>153</v>
      </c>
      <c r="E2251" s="16">
        <v>560</v>
      </c>
      <c r="F2251" s="16">
        <v>82</v>
      </c>
      <c r="G2251" s="16">
        <v>136</v>
      </c>
      <c r="H2251" s="16">
        <v>27</v>
      </c>
      <c r="I2251" s="16">
        <v>4</v>
      </c>
      <c r="J2251" s="16">
        <v>23</v>
      </c>
      <c r="K2251" s="16">
        <v>81</v>
      </c>
      <c r="L2251" s="16">
        <v>36</v>
      </c>
      <c r="M2251" s="16">
        <v>12</v>
      </c>
      <c r="N2251" s="16">
        <v>71</v>
      </c>
      <c r="O2251" s="16">
        <v>161</v>
      </c>
      <c r="P2251" s="13" t="str">
        <f t="shared" si="70"/>
        <v>CF</v>
      </c>
      <c r="Q2251" s="13">
        <f>IFERROR(VLOOKUP($A2251, 'Fielding Data'!$A$1:$H$12056, 5, 0), 0)</f>
        <v>0</v>
      </c>
      <c r="R2251" s="13">
        <f>IFERROR(VLOOKUP($A2251, 'Fielding Data'!$A$1:$H$12056, 6, 0), 0)</f>
        <v>0</v>
      </c>
      <c r="S2251" s="13">
        <f>IFERROR(VLOOKUP($A2251, 'Fielding Data'!$A$1:$H$12056, 7, 0), 0)</f>
        <v>0</v>
      </c>
      <c r="T2251" s="13">
        <f>IFERROR(VLOOKUP($A2251, 'Fielding Data'!$A$1:$H$12056, 8, 0), 0)</f>
        <v>0</v>
      </c>
      <c r="U2251" s="13">
        <f>SUMIFS('Fielding Data'!E:E, 'Fielding Data'!$A:$A, $A2251)</f>
        <v>382</v>
      </c>
      <c r="V2251" s="13">
        <f>SUMIFS('Fielding Data'!F:F, 'Fielding Data'!$A:$A, $A2251)</f>
        <v>6</v>
      </c>
      <c r="W2251" s="13">
        <f>SUMIFS('Fielding Data'!G:G, 'Fielding Data'!$A:$A, $A2251)</f>
        <v>3</v>
      </c>
      <c r="X2251" s="13">
        <f>SUMIFS('Fielding Data'!H:H, 'Fielding Data'!$A:$A, $A2251)</f>
        <v>3</v>
      </c>
    </row>
    <row r="2252" spans="1:24" x14ac:dyDescent="0.3">
      <c r="A2252" s="13" t="str">
        <f t="shared" si="71"/>
        <v>uptonju012011</v>
      </c>
      <c r="B2252" s="16" t="s">
        <v>862</v>
      </c>
      <c r="C2252" s="16">
        <v>2011</v>
      </c>
      <c r="D2252" s="16">
        <v>159</v>
      </c>
      <c r="E2252" s="16">
        <v>592</v>
      </c>
      <c r="F2252" s="16">
        <v>105</v>
      </c>
      <c r="G2252" s="16">
        <v>171</v>
      </c>
      <c r="H2252" s="16">
        <v>39</v>
      </c>
      <c r="I2252" s="16">
        <v>5</v>
      </c>
      <c r="J2252" s="16">
        <v>31</v>
      </c>
      <c r="K2252" s="16">
        <v>88</v>
      </c>
      <c r="L2252" s="16">
        <v>21</v>
      </c>
      <c r="M2252" s="16">
        <v>9</v>
      </c>
      <c r="N2252" s="16">
        <v>59</v>
      </c>
      <c r="O2252" s="16">
        <v>126</v>
      </c>
      <c r="P2252" s="13" t="str">
        <f t="shared" si="70"/>
        <v>OF</v>
      </c>
      <c r="Q2252" s="13">
        <f>IFERROR(VLOOKUP($A2252, 'Fielding Data'!$A$1:$H$12056, 5, 0), 0)</f>
        <v>339</v>
      </c>
      <c r="R2252" s="13">
        <f>IFERROR(VLOOKUP($A2252, 'Fielding Data'!$A$1:$H$12056, 6, 0), 0)</f>
        <v>5</v>
      </c>
      <c r="S2252" s="13">
        <f>IFERROR(VLOOKUP($A2252, 'Fielding Data'!$A$1:$H$12056, 7, 0), 0)</f>
        <v>13</v>
      </c>
      <c r="T2252" s="13">
        <f>IFERROR(VLOOKUP($A2252, 'Fielding Data'!$A$1:$H$12056, 8, 0), 0)</f>
        <v>2</v>
      </c>
      <c r="U2252" s="13">
        <f>SUMIFS('Fielding Data'!E:E, 'Fielding Data'!$A:$A, $A2252)</f>
        <v>339</v>
      </c>
      <c r="V2252" s="13">
        <f>SUMIFS('Fielding Data'!F:F, 'Fielding Data'!$A:$A, $A2252)</f>
        <v>5</v>
      </c>
      <c r="W2252" s="13">
        <f>SUMIFS('Fielding Data'!G:G, 'Fielding Data'!$A:$A, $A2252)</f>
        <v>13</v>
      </c>
      <c r="X2252" s="13">
        <f>SUMIFS('Fielding Data'!H:H, 'Fielding Data'!$A:$A, $A2252)</f>
        <v>2</v>
      </c>
    </row>
    <row r="2253" spans="1:24" x14ac:dyDescent="0.3">
      <c r="A2253" s="13" t="str">
        <f t="shared" si="71"/>
        <v>uribeju012011</v>
      </c>
      <c r="B2253" s="16" t="s">
        <v>279</v>
      </c>
      <c r="C2253" s="16">
        <v>2011</v>
      </c>
      <c r="D2253" s="16">
        <v>77</v>
      </c>
      <c r="E2253" s="16">
        <v>270</v>
      </c>
      <c r="F2253" s="16">
        <v>21</v>
      </c>
      <c r="G2253" s="16">
        <v>55</v>
      </c>
      <c r="H2253" s="16">
        <v>12</v>
      </c>
      <c r="I2253" s="16">
        <v>0</v>
      </c>
      <c r="J2253" s="16">
        <v>4</v>
      </c>
      <c r="K2253" s="16">
        <v>28</v>
      </c>
      <c r="L2253" s="16">
        <v>2</v>
      </c>
      <c r="M2253" s="16">
        <v>0</v>
      </c>
      <c r="N2253" s="16">
        <v>17</v>
      </c>
      <c r="O2253" s="16">
        <v>60</v>
      </c>
      <c r="P2253" s="13" t="str">
        <f t="shared" si="70"/>
        <v>2B</v>
      </c>
      <c r="Q2253" s="13">
        <f>IFERROR(VLOOKUP($A2253, 'Fielding Data'!$A$1:$H$12056, 5, 0), 0)</f>
        <v>31</v>
      </c>
      <c r="R2253" s="13">
        <f>IFERROR(VLOOKUP($A2253, 'Fielding Data'!$A$1:$H$12056, 6, 0), 0)</f>
        <v>37</v>
      </c>
      <c r="S2253" s="13">
        <f>IFERROR(VLOOKUP($A2253, 'Fielding Data'!$A$1:$H$12056, 7, 0), 0)</f>
        <v>0</v>
      </c>
      <c r="T2253" s="13">
        <f>IFERROR(VLOOKUP($A2253, 'Fielding Data'!$A$1:$H$12056, 8, 0), 0)</f>
        <v>11</v>
      </c>
      <c r="U2253" s="13">
        <f>SUMIFS('Fielding Data'!E:E, 'Fielding Data'!$A:$A, $A2253)</f>
        <v>71</v>
      </c>
      <c r="V2253" s="13">
        <f>SUMIFS('Fielding Data'!F:F, 'Fielding Data'!$A:$A, $A2253)</f>
        <v>138</v>
      </c>
      <c r="W2253" s="13">
        <f>SUMIFS('Fielding Data'!G:G, 'Fielding Data'!$A:$A, $A2253)</f>
        <v>3</v>
      </c>
      <c r="X2253" s="13">
        <f>SUMIFS('Fielding Data'!H:H, 'Fielding Data'!$A:$A, $A2253)</f>
        <v>16</v>
      </c>
    </row>
    <row r="2254" spans="1:24" x14ac:dyDescent="0.3">
      <c r="A2254" s="13" t="str">
        <f t="shared" si="71"/>
        <v>utleych012011</v>
      </c>
      <c r="B2254" s="16" t="s">
        <v>403</v>
      </c>
      <c r="C2254" s="16">
        <v>2011</v>
      </c>
      <c r="D2254" s="16">
        <v>103</v>
      </c>
      <c r="E2254" s="16">
        <v>398</v>
      </c>
      <c r="F2254" s="16">
        <v>54</v>
      </c>
      <c r="G2254" s="16">
        <v>103</v>
      </c>
      <c r="H2254" s="16">
        <v>21</v>
      </c>
      <c r="I2254" s="16">
        <v>6</v>
      </c>
      <c r="J2254" s="16">
        <v>11</v>
      </c>
      <c r="K2254" s="16">
        <v>44</v>
      </c>
      <c r="L2254" s="16">
        <v>14</v>
      </c>
      <c r="M2254" s="16">
        <v>0</v>
      </c>
      <c r="N2254" s="16">
        <v>39</v>
      </c>
      <c r="O2254" s="16">
        <v>47</v>
      </c>
      <c r="P2254" s="13" t="str">
        <f t="shared" si="70"/>
        <v>2B</v>
      </c>
      <c r="Q2254" s="13">
        <f>IFERROR(VLOOKUP($A2254, 'Fielding Data'!$A$1:$H$12056, 5, 0), 0)</f>
        <v>208</v>
      </c>
      <c r="R2254" s="13">
        <f>IFERROR(VLOOKUP($A2254, 'Fielding Data'!$A$1:$H$12056, 6, 0), 0)</f>
        <v>275</v>
      </c>
      <c r="S2254" s="13">
        <f>IFERROR(VLOOKUP($A2254, 'Fielding Data'!$A$1:$H$12056, 7, 0), 0)</f>
        <v>5</v>
      </c>
      <c r="T2254" s="13">
        <f>IFERROR(VLOOKUP($A2254, 'Fielding Data'!$A$1:$H$12056, 8, 0), 0)</f>
        <v>48</v>
      </c>
      <c r="U2254" s="13">
        <f>SUMIFS('Fielding Data'!E:E, 'Fielding Data'!$A:$A, $A2254)</f>
        <v>208</v>
      </c>
      <c r="V2254" s="13">
        <f>SUMIFS('Fielding Data'!F:F, 'Fielding Data'!$A:$A, $A2254)</f>
        <v>275</v>
      </c>
      <c r="W2254" s="13">
        <f>SUMIFS('Fielding Data'!G:G, 'Fielding Data'!$A:$A, $A2254)</f>
        <v>5</v>
      </c>
      <c r="X2254" s="13">
        <f>SUMIFS('Fielding Data'!H:H, 'Fielding Data'!$A:$A, $A2254)</f>
        <v>48</v>
      </c>
    </row>
    <row r="2255" spans="1:24" x14ac:dyDescent="0.3">
      <c r="A2255" s="13" t="str">
        <f t="shared" si="71"/>
        <v>valaich012011</v>
      </c>
      <c r="B2255" s="16" t="s">
        <v>1399</v>
      </c>
      <c r="C2255" s="16">
        <v>2011</v>
      </c>
      <c r="D2255" s="16">
        <v>14</v>
      </c>
      <c r="E2255" s="16">
        <v>25</v>
      </c>
      <c r="F2255" s="16">
        <v>3</v>
      </c>
      <c r="G2255" s="16">
        <v>7</v>
      </c>
      <c r="H2255" s="16">
        <v>1</v>
      </c>
      <c r="I2255" s="16">
        <v>1</v>
      </c>
      <c r="J2255" s="16">
        <v>0</v>
      </c>
      <c r="K2255" s="16">
        <v>0</v>
      </c>
      <c r="L2255" s="16">
        <v>0</v>
      </c>
      <c r="M2255" s="16">
        <v>0</v>
      </c>
      <c r="N2255" s="16">
        <v>2</v>
      </c>
      <c r="O2255" s="16">
        <v>3</v>
      </c>
      <c r="P2255" s="13" t="str">
        <f t="shared" si="70"/>
        <v>2B</v>
      </c>
      <c r="Q2255" s="13">
        <f>IFERROR(VLOOKUP($A2255, 'Fielding Data'!$A$1:$H$12056, 5, 0), 0)</f>
        <v>3</v>
      </c>
      <c r="R2255" s="13">
        <f>IFERROR(VLOOKUP($A2255, 'Fielding Data'!$A$1:$H$12056, 6, 0), 0)</f>
        <v>1</v>
      </c>
      <c r="S2255" s="13">
        <f>IFERROR(VLOOKUP($A2255, 'Fielding Data'!$A$1:$H$12056, 7, 0), 0)</f>
        <v>0</v>
      </c>
      <c r="T2255" s="13">
        <f>IFERROR(VLOOKUP($A2255, 'Fielding Data'!$A$1:$H$12056, 8, 0), 0)</f>
        <v>0</v>
      </c>
      <c r="U2255" s="13">
        <f>SUMIFS('Fielding Data'!E:E, 'Fielding Data'!$A:$A, $A2255)</f>
        <v>8</v>
      </c>
      <c r="V2255" s="13">
        <f>SUMIFS('Fielding Data'!F:F, 'Fielding Data'!$A:$A, $A2255)</f>
        <v>16</v>
      </c>
      <c r="W2255" s="13">
        <f>SUMIFS('Fielding Data'!G:G, 'Fielding Data'!$A:$A, $A2255)</f>
        <v>0</v>
      </c>
      <c r="X2255" s="13">
        <f>SUMIFS('Fielding Data'!H:H, 'Fielding Data'!$A:$A, $A2255)</f>
        <v>3</v>
      </c>
    </row>
    <row r="2256" spans="1:24" x14ac:dyDescent="0.3">
      <c r="A2256" s="13" t="str">
        <f t="shared" si="71"/>
        <v>valbulu012011</v>
      </c>
      <c r="B2256" s="16" t="s">
        <v>1025</v>
      </c>
      <c r="C2256" s="16">
        <v>2011</v>
      </c>
      <c r="D2256" s="16">
        <v>17</v>
      </c>
      <c r="E2256" s="16">
        <v>43</v>
      </c>
      <c r="F2256" s="16">
        <v>4</v>
      </c>
      <c r="G2256" s="16">
        <v>9</v>
      </c>
      <c r="H2256" s="16">
        <v>0</v>
      </c>
      <c r="I2256" s="16">
        <v>0</v>
      </c>
      <c r="J2256" s="16">
        <v>1</v>
      </c>
      <c r="K2256" s="16">
        <v>1</v>
      </c>
      <c r="L2256" s="16">
        <v>1</v>
      </c>
      <c r="M2256" s="16">
        <v>0</v>
      </c>
      <c r="N2256" s="16">
        <v>1</v>
      </c>
      <c r="O2256" s="16">
        <v>9</v>
      </c>
      <c r="P2256" s="13" t="str">
        <f t="shared" si="70"/>
        <v>2B</v>
      </c>
      <c r="Q2256" s="13">
        <f>IFERROR(VLOOKUP($A2256, 'Fielding Data'!$A$1:$H$12056, 5, 0), 0)</f>
        <v>19</v>
      </c>
      <c r="R2256" s="13">
        <f>IFERROR(VLOOKUP($A2256, 'Fielding Data'!$A$1:$H$12056, 6, 0), 0)</f>
        <v>24</v>
      </c>
      <c r="S2256" s="13">
        <f>IFERROR(VLOOKUP($A2256, 'Fielding Data'!$A$1:$H$12056, 7, 0), 0)</f>
        <v>0</v>
      </c>
      <c r="T2256" s="13">
        <f>IFERROR(VLOOKUP($A2256, 'Fielding Data'!$A$1:$H$12056, 8, 0), 0)</f>
        <v>7</v>
      </c>
      <c r="U2256" s="13">
        <f>SUMIFS('Fielding Data'!E:E, 'Fielding Data'!$A:$A, $A2256)</f>
        <v>21</v>
      </c>
      <c r="V2256" s="13">
        <f>SUMIFS('Fielding Data'!F:F, 'Fielding Data'!$A:$A, $A2256)</f>
        <v>24</v>
      </c>
      <c r="W2256" s="13">
        <f>SUMIFS('Fielding Data'!G:G, 'Fielding Data'!$A:$A, $A2256)</f>
        <v>0</v>
      </c>
      <c r="X2256" s="13">
        <f>SUMIFS('Fielding Data'!H:H, 'Fielding Data'!$A:$A, $A2256)</f>
        <v>7</v>
      </c>
    </row>
    <row r="2257" spans="1:24" x14ac:dyDescent="0.3">
      <c r="A2257" s="13" t="str">
        <f t="shared" si="71"/>
        <v>valdejo012011</v>
      </c>
      <c r="B2257" s="16" t="s">
        <v>1639</v>
      </c>
      <c r="C2257" s="16">
        <v>2011</v>
      </c>
      <c r="D2257" s="16">
        <v>12</v>
      </c>
      <c r="E2257" s="16">
        <v>0</v>
      </c>
      <c r="F2257" s="16">
        <v>0</v>
      </c>
      <c r="G2257" s="16">
        <v>0</v>
      </c>
      <c r="H2257" s="16">
        <v>0</v>
      </c>
      <c r="I2257" s="16">
        <v>0</v>
      </c>
      <c r="J2257" s="16">
        <v>0</v>
      </c>
      <c r="K2257" s="16">
        <v>0</v>
      </c>
      <c r="L2257" s="16">
        <v>0</v>
      </c>
      <c r="M2257" s="16">
        <v>0</v>
      </c>
      <c r="N2257" s="16">
        <v>0</v>
      </c>
      <c r="O2257" s="16">
        <v>0</v>
      </c>
      <c r="P2257" s="13" t="str">
        <f t="shared" si="70"/>
        <v>P</v>
      </c>
      <c r="Q2257" s="13">
        <f>IFERROR(VLOOKUP($A2257, 'Fielding Data'!$A$1:$H$12056, 5, 0), 0)</f>
        <v>2</v>
      </c>
      <c r="R2257" s="13">
        <f>IFERROR(VLOOKUP($A2257, 'Fielding Data'!$A$1:$H$12056, 6, 0), 0)</f>
        <v>2</v>
      </c>
      <c r="S2257" s="13">
        <f>IFERROR(VLOOKUP($A2257, 'Fielding Data'!$A$1:$H$12056, 7, 0), 0)</f>
        <v>0</v>
      </c>
      <c r="T2257" s="13">
        <f>IFERROR(VLOOKUP($A2257, 'Fielding Data'!$A$1:$H$12056, 8, 0), 0)</f>
        <v>1</v>
      </c>
      <c r="U2257" s="13">
        <f>SUMIFS('Fielding Data'!E:E, 'Fielding Data'!$A:$A, $A2257)</f>
        <v>2</v>
      </c>
      <c r="V2257" s="13">
        <f>SUMIFS('Fielding Data'!F:F, 'Fielding Data'!$A:$A, $A2257)</f>
        <v>2</v>
      </c>
      <c r="W2257" s="13">
        <f>SUMIFS('Fielding Data'!G:G, 'Fielding Data'!$A:$A, $A2257)</f>
        <v>0</v>
      </c>
      <c r="X2257" s="13">
        <f>SUMIFS('Fielding Data'!H:H, 'Fielding Data'!$A:$A, $A2257)</f>
        <v>1</v>
      </c>
    </row>
    <row r="2258" spans="1:24" x14ac:dyDescent="0.3">
      <c r="A2258" s="13" t="str">
        <f t="shared" si="71"/>
        <v>valdelu012011</v>
      </c>
      <c r="B2258" s="16" t="s">
        <v>1201</v>
      </c>
      <c r="C2258" s="16">
        <v>2011</v>
      </c>
      <c r="D2258" s="16">
        <v>6</v>
      </c>
      <c r="E2258" s="16">
        <v>0</v>
      </c>
      <c r="F2258" s="16">
        <v>0</v>
      </c>
      <c r="G2258" s="16">
        <v>0</v>
      </c>
      <c r="H2258" s="16">
        <v>0</v>
      </c>
      <c r="I2258" s="16">
        <v>0</v>
      </c>
      <c r="J2258" s="16">
        <v>0</v>
      </c>
      <c r="K2258" s="16">
        <v>0</v>
      </c>
      <c r="L2258" s="16">
        <v>0</v>
      </c>
      <c r="M2258" s="16">
        <v>0</v>
      </c>
      <c r="N2258" s="16">
        <v>0</v>
      </c>
      <c r="O2258" s="16">
        <v>0</v>
      </c>
      <c r="P2258" s="13" t="str">
        <f t="shared" si="70"/>
        <v>P</v>
      </c>
      <c r="Q2258" s="13">
        <f>IFERROR(VLOOKUP($A2258, 'Fielding Data'!$A$1:$H$12056, 5, 0), 0)</f>
        <v>2</v>
      </c>
      <c r="R2258" s="13">
        <f>IFERROR(VLOOKUP($A2258, 'Fielding Data'!$A$1:$H$12056, 6, 0), 0)</f>
        <v>3</v>
      </c>
      <c r="S2258" s="13">
        <f>IFERROR(VLOOKUP($A2258, 'Fielding Data'!$A$1:$H$12056, 7, 0), 0)</f>
        <v>0</v>
      </c>
      <c r="T2258" s="13">
        <f>IFERROR(VLOOKUP($A2258, 'Fielding Data'!$A$1:$H$12056, 8, 0), 0)</f>
        <v>1</v>
      </c>
      <c r="U2258" s="13">
        <f>SUMIFS('Fielding Data'!E:E, 'Fielding Data'!$A:$A, $A2258)</f>
        <v>2</v>
      </c>
      <c r="V2258" s="13">
        <f>SUMIFS('Fielding Data'!F:F, 'Fielding Data'!$A:$A, $A2258)</f>
        <v>3</v>
      </c>
      <c r="W2258" s="13">
        <f>SUMIFS('Fielding Data'!G:G, 'Fielding Data'!$A:$A, $A2258)</f>
        <v>0</v>
      </c>
      <c r="X2258" s="13">
        <f>SUMIFS('Fielding Data'!H:H, 'Fielding Data'!$A:$A, $A2258)</f>
        <v>1</v>
      </c>
    </row>
    <row r="2259" spans="1:24" x14ac:dyDescent="0.3">
      <c r="A2259" s="13" t="str">
        <f t="shared" si="71"/>
        <v>valdeme012011</v>
      </c>
      <c r="B2259" s="16" t="s">
        <v>501</v>
      </c>
      <c r="C2259" s="16">
        <v>2011</v>
      </c>
      <c r="D2259" s="16">
        <v>5</v>
      </c>
      <c r="E2259" s="16">
        <v>0</v>
      </c>
      <c r="F2259" s="16">
        <v>0</v>
      </c>
      <c r="G2259" s="16">
        <v>0</v>
      </c>
      <c r="H2259" s="16">
        <v>0</v>
      </c>
      <c r="I2259" s="16">
        <v>0</v>
      </c>
      <c r="J2259" s="16">
        <v>0</v>
      </c>
      <c r="K2259" s="16">
        <v>0</v>
      </c>
      <c r="L2259" s="16">
        <v>0</v>
      </c>
      <c r="M2259" s="16">
        <v>0</v>
      </c>
      <c r="N2259" s="16">
        <v>0</v>
      </c>
      <c r="O2259" s="16">
        <v>0</v>
      </c>
      <c r="P2259" s="13" t="str">
        <f t="shared" si="70"/>
        <v>P</v>
      </c>
      <c r="Q2259" s="13">
        <f>IFERROR(VLOOKUP($A2259, 'Fielding Data'!$A$1:$H$12056, 5, 0), 0)</f>
        <v>0</v>
      </c>
      <c r="R2259" s="13">
        <f>IFERROR(VLOOKUP($A2259, 'Fielding Data'!$A$1:$H$12056, 6, 0), 0)</f>
        <v>0</v>
      </c>
      <c r="S2259" s="13">
        <f>IFERROR(VLOOKUP($A2259, 'Fielding Data'!$A$1:$H$12056, 7, 0), 0)</f>
        <v>0</v>
      </c>
      <c r="T2259" s="13">
        <f>IFERROR(VLOOKUP($A2259, 'Fielding Data'!$A$1:$H$12056, 8, 0), 0)</f>
        <v>0</v>
      </c>
      <c r="U2259" s="13">
        <f>SUMIFS('Fielding Data'!E:E, 'Fielding Data'!$A:$A, $A2259)</f>
        <v>0</v>
      </c>
      <c r="V2259" s="13">
        <f>SUMIFS('Fielding Data'!F:F, 'Fielding Data'!$A:$A, $A2259)</f>
        <v>0</v>
      </c>
      <c r="W2259" s="13">
        <f>SUMIFS('Fielding Data'!G:G, 'Fielding Data'!$A:$A, $A2259)</f>
        <v>0</v>
      </c>
      <c r="X2259" s="13">
        <f>SUMIFS('Fielding Data'!H:H, 'Fielding Data'!$A:$A, $A2259)</f>
        <v>0</v>
      </c>
    </row>
    <row r="2260" spans="1:24" x14ac:dyDescent="0.3">
      <c r="A2260" s="13" t="str">
        <f t="shared" si="71"/>
        <v>valdewi012011</v>
      </c>
      <c r="B2260" s="16" t="s">
        <v>502</v>
      </c>
      <c r="C2260" s="16">
        <v>2011</v>
      </c>
      <c r="D2260" s="16">
        <v>99</v>
      </c>
      <c r="E2260" s="16">
        <v>273</v>
      </c>
      <c r="F2260" s="16">
        <v>39</v>
      </c>
      <c r="G2260" s="16">
        <v>68</v>
      </c>
      <c r="H2260" s="16">
        <v>14</v>
      </c>
      <c r="I2260" s="16">
        <v>4</v>
      </c>
      <c r="J2260" s="16">
        <v>1</v>
      </c>
      <c r="K2260" s="16">
        <v>30</v>
      </c>
      <c r="L2260" s="16">
        <v>3</v>
      </c>
      <c r="M2260" s="16">
        <v>3</v>
      </c>
      <c r="N2260" s="16">
        <v>18</v>
      </c>
      <c r="O2260" s="16">
        <v>41</v>
      </c>
      <c r="P2260" s="13" t="str">
        <f t="shared" si="70"/>
        <v>2B</v>
      </c>
      <c r="Q2260" s="13">
        <f>IFERROR(VLOOKUP($A2260, 'Fielding Data'!$A$1:$H$12056, 5, 0), 0)</f>
        <v>78</v>
      </c>
      <c r="R2260" s="13">
        <f>IFERROR(VLOOKUP($A2260, 'Fielding Data'!$A$1:$H$12056, 6, 0), 0)</f>
        <v>95</v>
      </c>
      <c r="S2260" s="13">
        <f>IFERROR(VLOOKUP($A2260, 'Fielding Data'!$A$1:$H$12056, 7, 0), 0)</f>
        <v>2</v>
      </c>
      <c r="T2260" s="13">
        <f>IFERROR(VLOOKUP($A2260, 'Fielding Data'!$A$1:$H$12056, 8, 0), 0)</f>
        <v>20</v>
      </c>
      <c r="U2260" s="13">
        <f>SUMIFS('Fielding Data'!E:E, 'Fielding Data'!$A:$A, $A2260)</f>
        <v>121</v>
      </c>
      <c r="V2260" s="13">
        <f>SUMIFS('Fielding Data'!F:F, 'Fielding Data'!$A:$A, $A2260)</f>
        <v>185</v>
      </c>
      <c r="W2260" s="13">
        <f>SUMIFS('Fielding Data'!G:G, 'Fielding Data'!$A:$A, $A2260)</f>
        <v>9</v>
      </c>
      <c r="X2260" s="13">
        <f>SUMIFS('Fielding Data'!H:H, 'Fielding Data'!$A:$A, $A2260)</f>
        <v>39</v>
      </c>
    </row>
    <row r="2261" spans="1:24" x14ac:dyDescent="0.3">
      <c r="A2261" s="13" t="str">
        <f t="shared" si="71"/>
        <v>valenda012011</v>
      </c>
      <c r="B2261" s="16" t="s">
        <v>1402</v>
      </c>
      <c r="C2261" s="16">
        <v>2011</v>
      </c>
      <c r="D2261" s="16">
        <v>154</v>
      </c>
      <c r="E2261" s="16">
        <v>564</v>
      </c>
      <c r="F2261" s="16">
        <v>63</v>
      </c>
      <c r="G2261" s="16">
        <v>139</v>
      </c>
      <c r="H2261" s="16">
        <v>28</v>
      </c>
      <c r="I2261" s="16">
        <v>2</v>
      </c>
      <c r="J2261" s="16">
        <v>15</v>
      </c>
      <c r="K2261" s="16">
        <v>72</v>
      </c>
      <c r="L2261" s="16">
        <v>2</v>
      </c>
      <c r="M2261" s="16">
        <v>6</v>
      </c>
      <c r="N2261" s="16">
        <v>40</v>
      </c>
      <c r="O2261" s="16">
        <v>102</v>
      </c>
      <c r="P2261" s="13" t="str">
        <f t="shared" si="70"/>
        <v>3B</v>
      </c>
      <c r="Q2261" s="13">
        <f>IFERROR(VLOOKUP($A2261, 'Fielding Data'!$A$1:$H$12056, 5, 0), 0)</f>
        <v>73</v>
      </c>
      <c r="R2261" s="13">
        <f>IFERROR(VLOOKUP($A2261, 'Fielding Data'!$A$1:$H$12056, 6, 0), 0)</f>
        <v>260</v>
      </c>
      <c r="S2261" s="13">
        <f>IFERROR(VLOOKUP($A2261, 'Fielding Data'!$A$1:$H$12056, 7, 0), 0)</f>
        <v>18</v>
      </c>
      <c r="T2261" s="13">
        <f>IFERROR(VLOOKUP($A2261, 'Fielding Data'!$A$1:$H$12056, 8, 0), 0)</f>
        <v>20</v>
      </c>
      <c r="U2261" s="13">
        <f>SUMIFS('Fielding Data'!E:E, 'Fielding Data'!$A:$A, $A2261)</f>
        <v>73</v>
      </c>
      <c r="V2261" s="13">
        <f>SUMIFS('Fielding Data'!F:F, 'Fielding Data'!$A:$A, $A2261)</f>
        <v>260</v>
      </c>
      <c r="W2261" s="13">
        <f>SUMIFS('Fielding Data'!G:G, 'Fielding Data'!$A:$A, $A2261)</f>
        <v>18</v>
      </c>
      <c r="X2261" s="13">
        <f>SUMIFS('Fielding Data'!H:H, 'Fielding Data'!$A:$A, $A2261)</f>
        <v>20</v>
      </c>
    </row>
    <row r="2262" spans="1:24" x14ac:dyDescent="0.3">
      <c r="A2262" s="13" t="str">
        <f t="shared" si="71"/>
        <v>valvejo012011</v>
      </c>
      <c r="B2262" s="16" t="s">
        <v>404</v>
      </c>
      <c r="C2262" s="16">
        <v>2011</v>
      </c>
      <c r="D2262" s="16">
        <v>75</v>
      </c>
      <c r="E2262" s="16">
        <v>0</v>
      </c>
      <c r="F2262" s="16">
        <v>0</v>
      </c>
      <c r="G2262" s="16">
        <v>0</v>
      </c>
      <c r="H2262" s="16">
        <v>0</v>
      </c>
      <c r="I2262" s="16">
        <v>0</v>
      </c>
      <c r="J2262" s="16">
        <v>0</v>
      </c>
      <c r="K2262" s="16">
        <v>0</v>
      </c>
      <c r="L2262" s="16">
        <v>0</v>
      </c>
      <c r="M2262" s="16">
        <v>0</v>
      </c>
      <c r="N2262" s="16">
        <v>0</v>
      </c>
      <c r="O2262" s="16">
        <v>0</v>
      </c>
      <c r="P2262" s="13" t="str">
        <f t="shared" si="70"/>
        <v>P</v>
      </c>
      <c r="Q2262" s="13">
        <f>IFERROR(VLOOKUP($A2262, 'Fielding Data'!$A$1:$H$12056, 5, 0), 0)</f>
        <v>3</v>
      </c>
      <c r="R2262" s="13">
        <f>IFERROR(VLOOKUP($A2262, 'Fielding Data'!$A$1:$H$12056, 6, 0), 0)</f>
        <v>3</v>
      </c>
      <c r="S2262" s="13">
        <f>IFERROR(VLOOKUP($A2262, 'Fielding Data'!$A$1:$H$12056, 7, 0), 0)</f>
        <v>1</v>
      </c>
      <c r="T2262" s="13">
        <f>IFERROR(VLOOKUP($A2262, 'Fielding Data'!$A$1:$H$12056, 8, 0), 0)</f>
        <v>0</v>
      </c>
      <c r="U2262" s="13">
        <f>SUMIFS('Fielding Data'!E:E, 'Fielding Data'!$A:$A, $A2262)</f>
        <v>3</v>
      </c>
      <c r="V2262" s="13">
        <f>SUMIFS('Fielding Data'!F:F, 'Fielding Data'!$A:$A, $A2262)</f>
        <v>3</v>
      </c>
      <c r="W2262" s="13">
        <f>SUMIFS('Fielding Data'!G:G, 'Fielding Data'!$A:$A, $A2262)</f>
        <v>1</v>
      </c>
      <c r="X2262" s="13">
        <f>SUMIFS('Fielding Data'!H:H, 'Fielding Data'!$A:$A, $A2262)</f>
        <v>0</v>
      </c>
    </row>
    <row r="2263" spans="1:24" x14ac:dyDescent="0.3">
      <c r="A2263" s="13" t="str">
        <f t="shared" si="71"/>
        <v>vanderi012011</v>
      </c>
      <c r="B2263" s="16" t="s">
        <v>863</v>
      </c>
      <c r="C2263" s="16">
        <v>2011</v>
      </c>
      <c r="D2263" s="16">
        <v>4</v>
      </c>
      <c r="E2263" s="16">
        <v>0</v>
      </c>
      <c r="F2263" s="16">
        <v>0</v>
      </c>
      <c r="G2263" s="16">
        <v>0</v>
      </c>
      <c r="H2263" s="16">
        <v>0</v>
      </c>
      <c r="I2263" s="16">
        <v>0</v>
      </c>
      <c r="J2263" s="16">
        <v>0</v>
      </c>
      <c r="K2263" s="16">
        <v>0</v>
      </c>
      <c r="L2263" s="16">
        <v>0</v>
      </c>
      <c r="M2263" s="16">
        <v>0</v>
      </c>
      <c r="N2263" s="16">
        <v>0</v>
      </c>
      <c r="O2263" s="16">
        <v>0</v>
      </c>
      <c r="P2263" s="13" t="str">
        <f t="shared" si="70"/>
        <v>P</v>
      </c>
      <c r="Q2263" s="13">
        <f>IFERROR(VLOOKUP($A2263, 'Fielding Data'!$A$1:$H$12056, 5, 0), 0)</f>
        <v>0</v>
      </c>
      <c r="R2263" s="13">
        <f>IFERROR(VLOOKUP($A2263, 'Fielding Data'!$A$1:$H$12056, 6, 0), 0)</f>
        <v>0</v>
      </c>
      <c r="S2263" s="13">
        <f>IFERROR(VLOOKUP($A2263, 'Fielding Data'!$A$1:$H$12056, 7, 0), 0)</f>
        <v>0</v>
      </c>
      <c r="T2263" s="13">
        <f>IFERROR(VLOOKUP($A2263, 'Fielding Data'!$A$1:$H$12056, 8, 0), 0)</f>
        <v>0</v>
      </c>
      <c r="U2263" s="13">
        <f>SUMIFS('Fielding Data'!E:E, 'Fielding Data'!$A:$A, $A2263)</f>
        <v>0</v>
      </c>
      <c r="V2263" s="13">
        <f>SUMIFS('Fielding Data'!F:F, 'Fielding Data'!$A:$A, $A2263)</f>
        <v>0</v>
      </c>
      <c r="W2263" s="13">
        <f>SUMIFS('Fielding Data'!G:G, 'Fielding Data'!$A:$A, $A2263)</f>
        <v>0</v>
      </c>
      <c r="X2263" s="13">
        <f>SUMIFS('Fielding Data'!H:H, 'Fielding Data'!$A:$A, $A2263)</f>
        <v>0</v>
      </c>
    </row>
    <row r="2264" spans="1:24" x14ac:dyDescent="0.3">
      <c r="A2264" s="13" t="str">
        <f t="shared" si="71"/>
        <v>vargaja012011</v>
      </c>
      <c r="B2264" s="16" t="s">
        <v>612</v>
      </c>
      <c r="C2264" s="16">
        <v>2011</v>
      </c>
      <c r="D2264" s="16">
        <v>32</v>
      </c>
      <c r="E2264" s="16">
        <v>2</v>
      </c>
      <c r="F2264" s="16">
        <v>0</v>
      </c>
      <c r="G2264" s="16">
        <v>0</v>
      </c>
      <c r="H2264" s="16">
        <v>0</v>
      </c>
      <c r="I2264" s="16">
        <v>0</v>
      </c>
      <c r="J2264" s="16">
        <v>0</v>
      </c>
      <c r="K2264" s="16">
        <v>0</v>
      </c>
      <c r="L2264" s="16">
        <v>0</v>
      </c>
      <c r="M2264" s="16">
        <v>0</v>
      </c>
      <c r="N2264" s="16">
        <v>0</v>
      </c>
      <c r="O2264" s="16">
        <v>0</v>
      </c>
      <c r="P2264" s="13" t="str">
        <f t="shared" si="70"/>
        <v>P</v>
      </c>
      <c r="Q2264" s="13">
        <f>IFERROR(VLOOKUP($A2264, 'Fielding Data'!$A$1:$H$12056, 5, 0), 0)</f>
        <v>4</v>
      </c>
      <c r="R2264" s="13">
        <f>IFERROR(VLOOKUP($A2264, 'Fielding Data'!$A$1:$H$12056, 6, 0), 0)</f>
        <v>24</v>
      </c>
      <c r="S2264" s="13">
        <f>IFERROR(VLOOKUP($A2264, 'Fielding Data'!$A$1:$H$12056, 7, 0), 0)</f>
        <v>1</v>
      </c>
      <c r="T2264" s="13">
        <f>IFERROR(VLOOKUP($A2264, 'Fielding Data'!$A$1:$H$12056, 8, 0), 0)</f>
        <v>2</v>
      </c>
      <c r="U2264" s="13">
        <f>SUMIFS('Fielding Data'!E:E, 'Fielding Data'!$A:$A, $A2264)</f>
        <v>4</v>
      </c>
      <c r="V2264" s="13">
        <f>SUMIFS('Fielding Data'!F:F, 'Fielding Data'!$A:$A, $A2264)</f>
        <v>24</v>
      </c>
      <c r="W2264" s="13">
        <f>SUMIFS('Fielding Data'!G:G, 'Fielding Data'!$A:$A, $A2264)</f>
        <v>1</v>
      </c>
      <c r="X2264" s="13">
        <f>SUMIFS('Fielding Data'!H:H, 'Fielding Data'!$A:$A, $A2264)</f>
        <v>2</v>
      </c>
    </row>
    <row r="2265" spans="1:24" x14ac:dyDescent="0.3">
      <c r="A2265" s="13" t="str">
        <f t="shared" si="71"/>
        <v>varitja012011</v>
      </c>
      <c r="B2265" s="16" t="s">
        <v>204</v>
      </c>
      <c r="C2265" s="16">
        <v>2011</v>
      </c>
      <c r="D2265" s="16">
        <v>68</v>
      </c>
      <c r="E2265" s="16">
        <v>222</v>
      </c>
      <c r="F2265" s="16">
        <v>32</v>
      </c>
      <c r="G2265" s="16">
        <v>49</v>
      </c>
      <c r="H2265" s="16">
        <v>10</v>
      </c>
      <c r="I2265" s="16">
        <v>1</v>
      </c>
      <c r="J2265" s="16">
        <v>11</v>
      </c>
      <c r="K2265" s="16">
        <v>36</v>
      </c>
      <c r="L2265" s="16">
        <v>0</v>
      </c>
      <c r="M2265" s="16">
        <v>0</v>
      </c>
      <c r="N2265" s="16">
        <v>21</v>
      </c>
      <c r="O2265" s="16">
        <v>67</v>
      </c>
      <c r="P2265" s="13" t="str">
        <f t="shared" si="70"/>
        <v>C</v>
      </c>
      <c r="Q2265" s="13">
        <f>IFERROR(VLOOKUP($A2265, 'Fielding Data'!$A$1:$H$12056, 5, 0), 0)</f>
        <v>519</v>
      </c>
      <c r="R2265" s="13">
        <f>IFERROR(VLOOKUP($A2265, 'Fielding Data'!$A$1:$H$12056, 6, 0), 0)</f>
        <v>28</v>
      </c>
      <c r="S2265" s="13">
        <f>IFERROR(VLOOKUP($A2265, 'Fielding Data'!$A$1:$H$12056, 7, 0), 0)</f>
        <v>4</v>
      </c>
      <c r="T2265" s="13">
        <f>IFERROR(VLOOKUP($A2265, 'Fielding Data'!$A$1:$H$12056, 8, 0), 0)</f>
        <v>1</v>
      </c>
      <c r="U2265" s="13">
        <f>SUMIFS('Fielding Data'!E:E, 'Fielding Data'!$A:$A, $A2265)</f>
        <v>519</v>
      </c>
      <c r="V2265" s="13">
        <f>SUMIFS('Fielding Data'!F:F, 'Fielding Data'!$A:$A, $A2265)</f>
        <v>28</v>
      </c>
      <c r="W2265" s="13">
        <f>SUMIFS('Fielding Data'!G:G, 'Fielding Data'!$A:$A, $A2265)</f>
        <v>4</v>
      </c>
      <c r="X2265" s="13">
        <f>SUMIFS('Fielding Data'!H:H, 'Fielding Data'!$A:$A, $A2265)</f>
        <v>1</v>
      </c>
    </row>
    <row r="2266" spans="1:24" x14ac:dyDescent="0.3">
      <c r="A2266" s="13" t="str">
        <f t="shared" si="71"/>
        <v>varvaan012011</v>
      </c>
      <c r="B2266" s="16" t="s">
        <v>1403</v>
      </c>
      <c r="C2266" s="16">
        <v>2011</v>
      </c>
      <c r="D2266" s="16">
        <v>18</v>
      </c>
      <c r="E2266" s="16">
        <v>0</v>
      </c>
      <c r="F2266" s="16">
        <v>0</v>
      </c>
      <c r="G2266" s="16">
        <v>0</v>
      </c>
      <c r="H2266" s="16">
        <v>0</v>
      </c>
      <c r="I2266" s="16">
        <v>0</v>
      </c>
      <c r="J2266" s="16">
        <v>0</v>
      </c>
      <c r="K2266" s="16">
        <v>0</v>
      </c>
      <c r="L2266" s="16">
        <v>0</v>
      </c>
      <c r="M2266" s="16">
        <v>0</v>
      </c>
      <c r="N2266" s="16">
        <v>0</v>
      </c>
      <c r="O2266" s="16">
        <v>0</v>
      </c>
      <c r="P2266" s="13" t="str">
        <f t="shared" si="70"/>
        <v>P</v>
      </c>
      <c r="Q2266" s="13">
        <f>IFERROR(VLOOKUP($A2266, 'Fielding Data'!$A$1:$H$12056, 5, 0), 0)</f>
        <v>2</v>
      </c>
      <c r="R2266" s="13">
        <f>IFERROR(VLOOKUP($A2266, 'Fielding Data'!$A$1:$H$12056, 6, 0), 0)</f>
        <v>2</v>
      </c>
      <c r="S2266" s="13">
        <f>IFERROR(VLOOKUP($A2266, 'Fielding Data'!$A$1:$H$12056, 7, 0), 0)</f>
        <v>0</v>
      </c>
      <c r="T2266" s="13">
        <f>IFERROR(VLOOKUP($A2266, 'Fielding Data'!$A$1:$H$12056, 8, 0), 0)</f>
        <v>0</v>
      </c>
      <c r="U2266" s="13">
        <f>SUMIFS('Fielding Data'!E:E, 'Fielding Data'!$A:$A, $A2266)</f>
        <v>2</v>
      </c>
      <c r="V2266" s="13">
        <f>SUMIFS('Fielding Data'!F:F, 'Fielding Data'!$A:$A, $A2266)</f>
        <v>2</v>
      </c>
      <c r="W2266" s="13">
        <f>SUMIFS('Fielding Data'!G:G, 'Fielding Data'!$A:$A, $A2266)</f>
        <v>0</v>
      </c>
      <c r="X2266" s="13">
        <f>SUMIFS('Fielding Data'!H:H, 'Fielding Data'!$A:$A, $A2266)</f>
        <v>0</v>
      </c>
    </row>
    <row r="2267" spans="1:24" x14ac:dyDescent="0.3">
      <c r="A2267" s="13" t="str">
        <f t="shared" si="71"/>
        <v>vasquan012011</v>
      </c>
      <c r="B2267" s="16" t="s">
        <v>1640</v>
      </c>
      <c r="C2267" s="16">
        <v>2011</v>
      </c>
      <c r="D2267" s="16">
        <v>7</v>
      </c>
      <c r="E2267" s="16">
        <v>0</v>
      </c>
      <c r="F2267" s="16">
        <v>0</v>
      </c>
      <c r="G2267" s="16">
        <v>0</v>
      </c>
      <c r="H2267" s="16">
        <v>0</v>
      </c>
      <c r="I2267" s="16">
        <v>0</v>
      </c>
      <c r="J2267" s="16">
        <v>0</v>
      </c>
      <c r="K2267" s="16">
        <v>0</v>
      </c>
      <c r="L2267" s="16">
        <v>0</v>
      </c>
      <c r="M2267" s="16">
        <v>0</v>
      </c>
      <c r="N2267" s="16">
        <v>0</v>
      </c>
      <c r="O2267" s="16">
        <v>0</v>
      </c>
      <c r="P2267" s="13" t="str">
        <f t="shared" si="70"/>
        <v>P</v>
      </c>
      <c r="Q2267" s="13">
        <f>IFERROR(VLOOKUP($A2267, 'Fielding Data'!$A$1:$H$12056, 5, 0), 0)</f>
        <v>0</v>
      </c>
      <c r="R2267" s="13">
        <f>IFERROR(VLOOKUP($A2267, 'Fielding Data'!$A$1:$H$12056, 6, 0), 0)</f>
        <v>3</v>
      </c>
      <c r="S2267" s="13">
        <f>IFERROR(VLOOKUP($A2267, 'Fielding Data'!$A$1:$H$12056, 7, 0), 0)</f>
        <v>2</v>
      </c>
      <c r="T2267" s="13">
        <f>IFERROR(VLOOKUP($A2267, 'Fielding Data'!$A$1:$H$12056, 8, 0), 0)</f>
        <v>0</v>
      </c>
      <c r="U2267" s="13">
        <f>SUMIFS('Fielding Data'!E:E, 'Fielding Data'!$A:$A, $A2267)</f>
        <v>0</v>
      </c>
      <c r="V2267" s="13">
        <f>SUMIFS('Fielding Data'!F:F, 'Fielding Data'!$A:$A, $A2267)</f>
        <v>3</v>
      </c>
      <c r="W2267" s="13">
        <f>SUMIFS('Fielding Data'!G:G, 'Fielding Data'!$A:$A, $A2267)</f>
        <v>2</v>
      </c>
      <c r="X2267" s="13">
        <f>SUMIFS('Fielding Data'!H:H, 'Fielding Data'!$A:$A, $A2267)</f>
        <v>0</v>
      </c>
    </row>
    <row r="2268" spans="1:24" x14ac:dyDescent="0.3">
      <c r="A2268" s="13" t="str">
        <f t="shared" si="71"/>
        <v>vasques012011</v>
      </c>
      <c r="B2268" s="16" t="s">
        <v>1202</v>
      </c>
      <c r="C2268" s="16">
        <v>2011</v>
      </c>
      <c r="D2268" s="16">
        <v>31</v>
      </c>
      <c r="E2268" s="16">
        <v>0</v>
      </c>
      <c r="F2268" s="16">
        <v>0</v>
      </c>
      <c r="G2268" s="16">
        <v>0</v>
      </c>
      <c r="H2268" s="16">
        <v>0</v>
      </c>
      <c r="I2268" s="16">
        <v>0</v>
      </c>
      <c r="J2268" s="16">
        <v>0</v>
      </c>
      <c r="K2268" s="16">
        <v>0</v>
      </c>
      <c r="L2268" s="16">
        <v>0</v>
      </c>
      <c r="M2268" s="16">
        <v>0</v>
      </c>
      <c r="N2268" s="16">
        <v>0</v>
      </c>
      <c r="O2268" s="16">
        <v>0</v>
      </c>
      <c r="P2268" s="13" t="str">
        <f t="shared" si="70"/>
        <v>P</v>
      </c>
      <c r="Q2268" s="13">
        <f>IFERROR(VLOOKUP($A2268, 'Fielding Data'!$A$1:$H$12056, 5, 0), 0)</f>
        <v>0</v>
      </c>
      <c r="R2268" s="13">
        <f>IFERROR(VLOOKUP($A2268, 'Fielding Data'!$A$1:$H$12056, 6, 0), 0)</f>
        <v>7</v>
      </c>
      <c r="S2268" s="13">
        <f>IFERROR(VLOOKUP($A2268, 'Fielding Data'!$A$1:$H$12056, 7, 0), 0)</f>
        <v>1</v>
      </c>
      <c r="T2268" s="13">
        <f>IFERROR(VLOOKUP($A2268, 'Fielding Data'!$A$1:$H$12056, 8, 0), 0)</f>
        <v>0</v>
      </c>
      <c r="U2268" s="13">
        <f>SUMIFS('Fielding Data'!E:E, 'Fielding Data'!$A:$A, $A2268)</f>
        <v>0</v>
      </c>
      <c r="V2268" s="13">
        <f>SUMIFS('Fielding Data'!F:F, 'Fielding Data'!$A:$A, $A2268)</f>
        <v>7</v>
      </c>
      <c r="W2268" s="13">
        <f>SUMIFS('Fielding Data'!G:G, 'Fielding Data'!$A:$A, $A2268)</f>
        <v>1</v>
      </c>
      <c r="X2268" s="13">
        <f>SUMIFS('Fielding Data'!H:H, 'Fielding Data'!$A:$A, $A2268)</f>
        <v>0</v>
      </c>
    </row>
    <row r="2269" spans="1:24" x14ac:dyDescent="0.3">
      <c r="A2269" s="13" t="str">
        <f t="shared" si="71"/>
        <v>vazquja012011</v>
      </c>
      <c r="B2269" s="16" t="s">
        <v>205</v>
      </c>
      <c r="C2269" s="16">
        <v>2011</v>
      </c>
      <c r="D2269" s="16">
        <v>36</v>
      </c>
      <c r="E2269" s="16">
        <v>56</v>
      </c>
      <c r="F2269" s="16">
        <v>5</v>
      </c>
      <c r="G2269" s="16">
        <v>10</v>
      </c>
      <c r="H2269" s="16">
        <v>1</v>
      </c>
      <c r="I2269" s="16">
        <v>0</v>
      </c>
      <c r="J2269" s="16">
        <v>0</v>
      </c>
      <c r="K2269" s="16">
        <v>2</v>
      </c>
      <c r="L2269" s="16">
        <v>0</v>
      </c>
      <c r="M2269" s="16">
        <v>0</v>
      </c>
      <c r="N2269" s="16">
        <v>2</v>
      </c>
      <c r="O2269" s="16">
        <v>10</v>
      </c>
      <c r="P2269" s="13" t="str">
        <f t="shared" si="70"/>
        <v>P</v>
      </c>
      <c r="Q2269" s="13">
        <f>IFERROR(VLOOKUP($A2269, 'Fielding Data'!$A$1:$H$12056, 5, 0), 0)</f>
        <v>7</v>
      </c>
      <c r="R2269" s="13">
        <f>IFERROR(VLOOKUP($A2269, 'Fielding Data'!$A$1:$H$12056, 6, 0), 0)</f>
        <v>20</v>
      </c>
      <c r="S2269" s="13">
        <f>IFERROR(VLOOKUP($A2269, 'Fielding Data'!$A$1:$H$12056, 7, 0), 0)</f>
        <v>1</v>
      </c>
      <c r="T2269" s="13">
        <f>IFERROR(VLOOKUP($A2269, 'Fielding Data'!$A$1:$H$12056, 8, 0), 0)</f>
        <v>0</v>
      </c>
      <c r="U2269" s="13">
        <f>SUMIFS('Fielding Data'!E:E, 'Fielding Data'!$A:$A, $A2269)</f>
        <v>7</v>
      </c>
      <c r="V2269" s="13">
        <f>SUMIFS('Fielding Data'!F:F, 'Fielding Data'!$A:$A, $A2269)</f>
        <v>20</v>
      </c>
      <c r="W2269" s="13">
        <f>SUMIFS('Fielding Data'!G:G, 'Fielding Data'!$A:$A, $A2269)</f>
        <v>1</v>
      </c>
      <c r="X2269" s="13">
        <f>SUMIFS('Fielding Data'!H:H, 'Fielding Data'!$A:$A, $A2269)</f>
        <v>0</v>
      </c>
    </row>
    <row r="2270" spans="1:24" x14ac:dyDescent="0.3">
      <c r="A2270" s="13" t="str">
        <f t="shared" si="71"/>
        <v>velazgi012011</v>
      </c>
      <c r="B2270" s="16" t="s">
        <v>1027</v>
      </c>
      <c r="C2270" s="16">
        <v>2011</v>
      </c>
      <c r="D2270" s="16">
        <v>4</v>
      </c>
      <c r="E2270" s="16">
        <v>6</v>
      </c>
      <c r="F2270" s="16">
        <v>0</v>
      </c>
      <c r="G2270" s="16">
        <v>3</v>
      </c>
      <c r="H2270" s="16">
        <v>0</v>
      </c>
      <c r="I2270" s="16">
        <v>0</v>
      </c>
      <c r="J2270" s="16">
        <v>0</v>
      </c>
      <c r="K2270" s="16">
        <v>1</v>
      </c>
      <c r="L2270" s="16">
        <v>0</v>
      </c>
      <c r="M2270" s="16">
        <v>0</v>
      </c>
      <c r="N2270" s="16">
        <v>0</v>
      </c>
      <c r="O2270" s="16">
        <v>0</v>
      </c>
      <c r="P2270" s="13" t="str">
        <f t="shared" si="70"/>
        <v>2B</v>
      </c>
      <c r="Q2270" s="13">
        <f>IFERROR(VLOOKUP($A2270, 'Fielding Data'!$A$1:$H$12056, 5, 0), 0)</f>
        <v>2</v>
      </c>
      <c r="R2270" s="13">
        <f>IFERROR(VLOOKUP($A2270, 'Fielding Data'!$A$1:$H$12056, 6, 0), 0)</f>
        <v>5</v>
      </c>
      <c r="S2270" s="13">
        <f>IFERROR(VLOOKUP($A2270, 'Fielding Data'!$A$1:$H$12056, 7, 0), 0)</f>
        <v>0</v>
      </c>
      <c r="T2270" s="13">
        <f>IFERROR(VLOOKUP($A2270, 'Fielding Data'!$A$1:$H$12056, 8, 0), 0)</f>
        <v>1</v>
      </c>
      <c r="U2270" s="13">
        <f>SUMIFS('Fielding Data'!E:E, 'Fielding Data'!$A:$A, $A2270)</f>
        <v>2</v>
      </c>
      <c r="V2270" s="13">
        <f>SUMIFS('Fielding Data'!F:F, 'Fielding Data'!$A:$A, $A2270)</f>
        <v>7</v>
      </c>
      <c r="W2270" s="13">
        <f>SUMIFS('Fielding Data'!G:G, 'Fielding Data'!$A:$A, $A2270)</f>
        <v>0</v>
      </c>
      <c r="X2270" s="13">
        <f>SUMIFS('Fielding Data'!H:H, 'Fielding Data'!$A:$A, $A2270)</f>
        <v>1</v>
      </c>
    </row>
    <row r="2271" spans="1:24" x14ac:dyDescent="0.3">
      <c r="A2271" s="13" t="str">
        <f t="shared" si="71"/>
        <v>velezeu012011</v>
      </c>
      <c r="B2271" s="16" t="s">
        <v>864</v>
      </c>
      <c r="C2271" s="16">
        <v>2011</v>
      </c>
      <c r="D2271" s="16">
        <v>34</v>
      </c>
      <c r="E2271" s="16">
        <v>37</v>
      </c>
      <c r="F2271" s="16">
        <v>5</v>
      </c>
      <c r="G2271" s="16">
        <v>0</v>
      </c>
      <c r="H2271" s="16">
        <v>0</v>
      </c>
      <c r="I2271" s="16">
        <v>0</v>
      </c>
      <c r="J2271" s="16">
        <v>0</v>
      </c>
      <c r="K2271" s="16">
        <v>1</v>
      </c>
      <c r="L2271" s="16">
        <v>1</v>
      </c>
      <c r="M2271" s="16">
        <v>0</v>
      </c>
      <c r="N2271" s="16">
        <v>2</v>
      </c>
      <c r="O2271" s="16">
        <v>11</v>
      </c>
      <c r="P2271" s="13" t="str">
        <f t="shared" si="70"/>
        <v>2B</v>
      </c>
      <c r="Q2271" s="13">
        <f>IFERROR(VLOOKUP($A2271, 'Fielding Data'!$A$1:$H$12056, 5, 0), 0)</f>
        <v>10</v>
      </c>
      <c r="R2271" s="13">
        <f>IFERROR(VLOOKUP($A2271, 'Fielding Data'!$A$1:$H$12056, 6, 0), 0)</f>
        <v>13</v>
      </c>
      <c r="S2271" s="13">
        <f>IFERROR(VLOOKUP($A2271, 'Fielding Data'!$A$1:$H$12056, 7, 0), 0)</f>
        <v>0</v>
      </c>
      <c r="T2271" s="13">
        <f>IFERROR(VLOOKUP($A2271, 'Fielding Data'!$A$1:$H$12056, 8, 0), 0)</f>
        <v>2</v>
      </c>
      <c r="U2271" s="13">
        <f>SUMIFS('Fielding Data'!E:E, 'Fielding Data'!$A:$A, $A2271)</f>
        <v>14</v>
      </c>
      <c r="V2271" s="13">
        <f>SUMIFS('Fielding Data'!F:F, 'Fielding Data'!$A:$A, $A2271)</f>
        <v>13</v>
      </c>
      <c r="W2271" s="13">
        <f>SUMIFS('Fielding Data'!G:G, 'Fielding Data'!$A:$A, $A2271)</f>
        <v>1</v>
      </c>
      <c r="X2271" s="13">
        <f>SUMIFS('Fielding Data'!H:H, 'Fielding Data'!$A:$A, $A2271)</f>
        <v>2</v>
      </c>
    </row>
    <row r="2272" spans="1:24" x14ac:dyDescent="0.3">
      <c r="A2272" s="13" t="str">
        <f t="shared" si="71"/>
        <v>venabwi012011</v>
      </c>
      <c r="B2272" s="16" t="s">
        <v>1028</v>
      </c>
      <c r="C2272" s="16">
        <v>2011</v>
      </c>
      <c r="D2272" s="16">
        <v>121</v>
      </c>
      <c r="E2272" s="16">
        <v>370</v>
      </c>
      <c r="F2272" s="16">
        <v>49</v>
      </c>
      <c r="G2272" s="16">
        <v>91</v>
      </c>
      <c r="H2272" s="16">
        <v>14</v>
      </c>
      <c r="I2272" s="16">
        <v>7</v>
      </c>
      <c r="J2272" s="16">
        <v>9</v>
      </c>
      <c r="K2272" s="16">
        <v>44</v>
      </c>
      <c r="L2272" s="16">
        <v>26</v>
      </c>
      <c r="M2272" s="16">
        <v>3</v>
      </c>
      <c r="N2272" s="16">
        <v>31</v>
      </c>
      <c r="O2272" s="16">
        <v>92</v>
      </c>
      <c r="P2272" s="13" t="str">
        <f t="shared" si="70"/>
        <v>CF</v>
      </c>
      <c r="Q2272" s="13">
        <f>IFERROR(VLOOKUP($A2272, 'Fielding Data'!$A$1:$H$12056, 5, 0), 0)</f>
        <v>0</v>
      </c>
      <c r="R2272" s="13">
        <f>IFERROR(VLOOKUP($A2272, 'Fielding Data'!$A$1:$H$12056, 6, 0), 0)</f>
        <v>0</v>
      </c>
      <c r="S2272" s="13">
        <f>IFERROR(VLOOKUP($A2272, 'Fielding Data'!$A$1:$H$12056, 7, 0), 0)</f>
        <v>0</v>
      </c>
      <c r="T2272" s="13">
        <f>IFERROR(VLOOKUP($A2272, 'Fielding Data'!$A$1:$H$12056, 8, 0), 0)</f>
        <v>0</v>
      </c>
      <c r="U2272" s="13">
        <f>SUMIFS('Fielding Data'!E:E, 'Fielding Data'!$A:$A, $A2272)</f>
        <v>176</v>
      </c>
      <c r="V2272" s="13">
        <f>SUMIFS('Fielding Data'!F:F, 'Fielding Data'!$A:$A, $A2272)</f>
        <v>3</v>
      </c>
      <c r="W2272" s="13">
        <f>SUMIFS('Fielding Data'!G:G, 'Fielding Data'!$A:$A, $A2272)</f>
        <v>2</v>
      </c>
      <c r="X2272" s="13">
        <f>SUMIFS('Fielding Data'!H:H, 'Fielding Data'!$A:$A, $A2272)</f>
        <v>2</v>
      </c>
    </row>
    <row r="2273" spans="1:24" x14ac:dyDescent="0.3">
      <c r="A2273" s="13" t="str">
        <f t="shared" si="71"/>
        <v>ventejo012011</v>
      </c>
      <c r="B2273" s="16" t="s">
        <v>1404</v>
      </c>
      <c r="C2273" s="16">
        <v>2011</v>
      </c>
      <c r="D2273" s="16">
        <v>85</v>
      </c>
      <c r="E2273" s="16">
        <v>0</v>
      </c>
      <c r="F2273" s="16">
        <v>0</v>
      </c>
      <c r="G2273" s="16">
        <v>0</v>
      </c>
      <c r="H2273" s="16">
        <v>0</v>
      </c>
      <c r="I2273" s="16">
        <v>0</v>
      </c>
      <c r="J2273" s="16">
        <v>0</v>
      </c>
      <c r="K2273" s="16">
        <v>0</v>
      </c>
      <c r="L2273" s="16">
        <v>0</v>
      </c>
      <c r="M2273" s="16">
        <v>0</v>
      </c>
      <c r="N2273" s="16">
        <v>0</v>
      </c>
      <c r="O2273" s="16">
        <v>0</v>
      </c>
      <c r="P2273" s="13" t="str">
        <f t="shared" si="70"/>
        <v>P</v>
      </c>
      <c r="Q2273" s="13">
        <f>IFERROR(VLOOKUP($A2273, 'Fielding Data'!$A$1:$H$12056, 5, 0), 0)</f>
        <v>6</v>
      </c>
      <c r="R2273" s="13">
        <f>IFERROR(VLOOKUP($A2273, 'Fielding Data'!$A$1:$H$12056, 6, 0), 0)</f>
        <v>19</v>
      </c>
      <c r="S2273" s="13">
        <f>IFERROR(VLOOKUP($A2273, 'Fielding Data'!$A$1:$H$12056, 7, 0), 0)</f>
        <v>2</v>
      </c>
      <c r="T2273" s="13">
        <f>IFERROR(VLOOKUP($A2273, 'Fielding Data'!$A$1:$H$12056, 8, 0), 0)</f>
        <v>1</v>
      </c>
      <c r="U2273" s="13">
        <f>SUMIFS('Fielding Data'!E:E, 'Fielding Data'!$A:$A, $A2273)</f>
        <v>6</v>
      </c>
      <c r="V2273" s="13">
        <f>SUMIFS('Fielding Data'!F:F, 'Fielding Data'!$A:$A, $A2273)</f>
        <v>19</v>
      </c>
      <c r="W2273" s="13">
        <f>SUMIFS('Fielding Data'!G:G, 'Fielding Data'!$A:$A, $A2273)</f>
        <v>2</v>
      </c>
      <c r="X2273" s="13">
        <f>SUMIFS('Fielding Data'!H:H, 'Fielding Data'!$A:$A, $A2273)</f>
        <v>1</v>
      </c>
    </row>
    <row r="2274" spans="1:24" x14ac:dyDescent="0.3">
      <c r="A2274" s="13" t="str">
        <f t="shared" si="71"/>
        <v>verasjo012011</v>
      </c>
      <c r="B2274" s="16" t="s">
        <v>737</v>
      </c>
      <c r="C2274" s="16">
        <v>2011</v>
      </c>
      <c r="D2274" s="16">
        <v>79</v>
      </c>
      <c r="E2274" s="16">
        <v>0</v>
      </c>
      <c r="F2274" s="16">
        <v>1</v>
      </c>
      <c r="G2274" s="16">
        <v>0</v>
      </c>
      <c r="H2274" s="16">
        <v>0</v>
      </c>
      <c r="I2274" s="16">
        <v>0</v>
      </c>
      <c r="J2274" s="16">
        <v>0</v>
      </c>
      <c r="K2274" s="16">
        <v>0</v>
      </c>
      <c r="L2274" s="16">
        <v>0</v>
      </c>
      <c r="M2274" s="16">
        <v>0</v>
      </c>
      <c r="N2274" s="16">
        <v>1</v>
      </c>
      <c r="O2274" s="16">
        <v>0</v>
      </c>
      <c r="P2274" s="13" t="str">
        <f t="shared" si="70"/>
        <v>P</v>
      </c>
      <c r="Q2274" s="13">
        <f>IFERROR(VLOOKUP($A2274, 'Fielding Data'!$A$1:$H$12056, 5, 0), 0)</f>
        <v>3</v>
      </c>
      <c r="R2274" s="13">
        <f>IFERROR(VLOOKUP($A2274, 'Fielding Data'!$A$1:$H$12056, 6, 0), 0)</f>
        <v>5</v>
      </c>
      <c r="S2274" s="13">
        <f>IFERROR(VLOOKUP($A2274, 'Fielding Data'!$A$1:$H$12056, 7, 0), 0)</f>
        <v>0</v>
      </c>
      <c r="T2274" s="13">
        <f>IFERROR(VLOOKUP($A2274, 'Fielding Data'!$A$1:$H$12056, 8, 0), 0)</f>
        <v>0</v>
      </c>
      <c r="U2274" s="13">
        <f>SUMIFS('Fielding Data'!E:E, 'Fielding Data'!$A:$A, $A2274)</f>
        <v>3</v>
      </c>
      <c r="V2274" s="13">
        <f>SUMIFS('Fielding Data'!F:F, 'Fielding Data'!$A:$A, $A2274)</f>
        <v>5</v>
      </c>
      <c r="W2274" s="13">
        <f>SUMIFS('Fielding Data'!G:G, 'Fielding Data'!$A:$A, $A2274)</f>
        <v>0</v>
      </c>
      <c r="X2274" s="13">
        <f>SUMIFS('Fielding Data'!H:H, 'Fielding Data'!$A:$A, $A2274)</f>
        <v>0</v>
      </c>
    </row>
    <row r="2275" spans="1:24" x14ac:dyDescent="0.3">
      <c r="A2275" s="13" t="str">
        <f t="shared" si="71"/>
        <v>verlaju012011</v>
      </c>
      <c r="B2275" s="16" t="s">
        <v>613</v>
      </c>
      <c r="C2275" s="16">
        <v>2011</v>
      </c>
      <c r="D2275" s="16">
        <v>34</v>
      </c>
      <c r="E2275" s="16">
        <v>4</v>
      </c>
      <c r="F2275" s="16">
        <v>0</v>
      </c>
      <c r="G2275" s="16">
        <v>0</v>
      </c>
      <c r="H2275" s="16">
        <v>0</v>
      </c>
      <c r="I2275" s="16">
        <v>0</v>
      </c>
      <c r="J2275" s="16">
        <v>0</v>
      </c>
      <c r="K2275" s="16">
        <v>0</v>
      </c>
      <c r="L2275" s="16">
        <v>0</v>
      </c>
      <c r="M2275" s="16">
        <v>0</v>
      </c>
      <c r="N2275" s="16">
        <v>0</v>
      </c>
      <c r="O2275" s="16">
        <v>3</v>
      </c>
      <c r="P2275" s="13" t="str">
        <f t="shared" si="70"/>
        <v>P</v>
      </c>
      <c r="Q2275" s="13">
        <f>IFERROR(VLOOKUP($A2275, 'Fielding Data'!$A$1:$H$12056, 5, 0), 0)</f>
        <v>12</v>
      </c>
      <c r="R2275" s="13">
        <f>IFERROR(VLOOKUP($A2275, 'Fielding Data'!$A$1:$H$12056, 6, 0), 0)</f>
        <v>33</v>
      </c>
      <c r="S2275" s="13">
        <f>IFERROR(VLOOKUP($A2275, 'Fielding Data'!$A$1:$H$12056, 7, 0), 0)</f>
        <v>5</v>
      </c>
      <c r="T2275" s="13">
        <f>IFERROR(VLOOKUP($A2275, 'Fielding Data'!$A$1:$H$12056, 8, 0), 0)</f>
        <v>2</v>
      </c>
      <c r="U2275" s="13">
        <f>SUMIFS('Fielding Data'!E:E, 'Fielding Data'!$A:$A, $A2275)</f>
        <v>12</v>
      </c>
      <c r="V2275" s="13">
        <f>SUMIFS('Fielding Data'!F:F, 'Fielding Data'!$A:$A, $A2275)</f>
        <v>33</v>
      </c>
      <c r="W2275" s="13">
        <f>SUMIFS('Fielding Data'!G:G, 'Fielding Data'!$A:$A, $A2275)</f>
        <v>5</v>
      </c>
      <c r="X2275" s="13">
        <f>SUMIFS('Fielding Data'!H:H, 'Fielding Data'!$A:$A, $A2275)</f>
        <v>2</v>
      </c>
    </row>
    <row r="2276" spans="1:24" x14ac:dyDescent="0.3">
      <c r="A2276" s="13" t="str">
        <f t="shared" si="71"/>
        <v>vicieda012011</v>
      </c>
      <c r="B2276" s="16" t="s">
        <v>1405</v>
      </c>
      <c r="C2276" s="16">
        <v>2011</v>
      </c>
      <c r="D2276" s="16">
        <v>29</v>
      </c>
      <c r="E2276" s="16">
        <v>102</v>
      </c>
      <c r="F2276" s="16">
        <v>11</v>
      </c>
      <c r="G2276" s="16">
        <v>26</v>
      </c>
      <c r="H2276" s="16">
        <v>3</v>
      </c>
      <c r="I2276" s="16">
        <v>0</v>
      </c>
      <c r="J2276" s="16">
        <v>1</v>
      </c>
      <c r="K2276" s="16">
        <v>6</v>
      </c>
      <c r="L2276" s="16">
        <v>1</v>
      </c>
      <c r="M2276" s="16">
        <v>0</v>
      </c>
      <c r="N2276" s="16">
        <v>9</v>
      </c>
      <c r="O2276" s="16">
        <v>23</v>
      </c>
      <c r="P2276" s="13" t="str">
        <f t="shared" si="70"/>
        <v>1B</v>
      </c>
      <c r="Q2276" s="13">
        <f>IFERROR(VLOOKUP($A2276, 'Fielding Data'!$A$1:$H$12056, 5, 0), 0)</f>
        <v>18</v>
      </c>
      <c r="R2276" s="13">
        <f>IFERROR(VLOOKUP($A2276, 'Fielding Data'!$A$1:$H$12056, 6, 0), 0)</f>
        <v>1</v>
      </c>
      <c r="S2276" s="13">
        <f>IFERROR(VLOOKUP($A2276, 'Fielding Data'!$A$1:$H$12056, 7, 0), 0)</f>
        <v>0</v>
      </c>
      <c r="T2276" s="13">
        <f>IFERROR(VLOOKUP($A2276, 'Fielding Data'!$A$1:$H$12056, 8, 0), 0)</f>
        <v>1</v>
      </c>
      <c r="U2276" s="13">
        <f>SUMIFS('Fielding Data'!E:E, 'Fielding Data'!$A:$A, $A2276)</f>
        <v>44</v>
      </c>
      <c r="V2276" s="13">
        <f>SUMIFS('Fielding Data'!F:F, 'Fielding Data'!$A:$A, $A2276)</f>
        <v>3</v>
      </c>
      <c r="W2276" s="13">
        <f>SUMIFS('Fielding Data'!G:G, 'Fielding Data'!$A:$A, $A2276)</f>
        <v>0</v>
      </c>
      <c r="X2276" s="13">
        <f>SUMIFS('Fielding Data'!H:H, 'Fielding Data'!$A:$A, $A2276)</f>
        <v>2</v>
      </c>
    </row>
    <row r="2277" spans="1:24" x14ac:dyDescent="0.3">
      <c r="A2277" s="13" t="str">
        <f t="shared" si="71"/>
        <v>victosh012011</v>
      </c>
      <c r="B2277" s="16" t="s">
        <v>406</v>
      </c>
      <c r="C2277" s="16">
        <v>2011</v>
      </c>
      <c r="D2277" s="16">
        <v>132</v>
      </c>
      <c r="E2277" s="16">
        <v>519</v>
      </c>
      <c r="F2277" s="16">
        <v>95</v>
      </c>
      <c r="G2277" s="16">
        <v>145</v>
      </c>
      <c r="H2277" s="16">
        <v>27</v>
      </c>
      <c r="I2277" s="16">
        <v>16</v>
      </c>
      <c r="J2277" s="16">
        <v>17</v>
      </c>
      <c r="K2277" s="16">
        <v>61</v>
      </c>
      <c r="L2277" s="16">
        <v>19</v>
      </c>
      <c r="M2277" s="16">
        <v>3</v>
      </c>
      <c r="N2277" s="16">
        <v>55</v>
      </c>
      <c r="O2277" s="16">
        <v>63</v>
      </c>
      <c r="P2277" s="13" t="str">
        <f t="shared" si="70"/>
        <v>CF</v>
      </c>
      <c r="Q2277" s="13">
        <f>IFERROR(VLOOKUP($A2277, 'Fielding Data'!$A$1:$H$12056, 5, 0), 0)</f>
        <v>0</v>
      </c>
      <c r="R2277" s="13">
        <f>IFERROR(VLOOKUP($A2277, 'Fielding Data'!$A$1:$H$12056, 6, 0), 0)</f>
        <v>0</v>
      </c>
      <c r="S2277" s="13">
        <f>IFERROR(VLOOKUP($A2277, 'Fielding Data'!$A$1:$H$12056, 7, 0), 0)</f>
        <v>0</v>
      </c>
      <c r="T2277" s="13">
        <f>IFERROR(VLOOKUP($A2277, 'Fielding Data'!$A$1:$H$12056, 8, 0), 0)</f>
        <v>0</v>
      </c>
      <c r="U2277" s="13">
        <f>SUMIFS('Fielding Data'!E:E, 'Fielding Data'!$A:$A, $A2277)</f>
        <v>296</v>
      </c>
      <c r="V2277" s="13">
        <f>SUMIFS('Fielding Data'!F:F, 'Fielding Data'!$A:$A, $A2277)</f>
        <v>0</v>
      </c>
      <c r="W2277" s="13">
        <f>SUMIFS('Fielding Data'!G:G, 'Fielding Data'!$A:$A, $A2277)</f>
        <v>0</v>
      </c>
      <c r="X2277" s="13">
        <f>SUMIFS('Fielding Data'!H:H, 'Fielding Data'!$A:$A, $A2277)</f>
        <v>0</v>
      </c>
    </row>
    <row r="2278" spans="1:24" x14ac:dyDescent="0.3">
      <c r="A2278" s="13" t="str">
        <f t="shared" si="71"/>
        <v>villabr022011</v>
      </c>
      <c r="B2278" s="16" t="s">
        <v>1641</v>
      </c>
      <c r="C2278" s="16">
        <v>2011</v>
      </c>
      <c r="D2278" s="16">
        <v>16</v>
      </c>
      <c r="E2278" s="16">
        <v>0</v>
      </c>
      <c r="F2278" s="16">
        <v>0</v>
      </c>
      <c r="G2278" s="16">
        <v>0</v>
      </c>
      <c r="H2278" s="16">
        <v>0</v>
      </c>
      <c r="I2278" s="16">
        <v>0</v>
      </c>
      <c r="J2278" s="16">
        <v>0</v>
      </c>
      <c r="K2278" s="16">
        <v>0</v>
      </c>
      <c r="L2278" s="16">
        <v>0</v>
      </c>
      <c r="M2278" s="16">
        <v>0</v>
      </c>
      <c r="N2278" s="16">
        <v>0</v>
      </c>
      <c r="O2278" s="16">
        <v>0</v>
      </c>
      <c r="P2278" s="13" t="str">
        <f t="shared" si="70"/>
        <v>P</v>
      </c>
      <c r="Q2278" s="13">
        <f>IFERROR(VLOOKUP($A2278, 'Fielding Data'!$A$1:$H$12056, 5, 0), 0)</f>
        <v>0</v>
      </c>
      <c r="R2278" s="13">
        <f>IFERROR(VLOOKUP($A2278, 'Fielding Data'!$A$1:$H$12056, 6, 0), 0)</f>
        <v>6</v>
      </c>
      <c r="S2278" s="13">
        <f>IFERROR(VLOOKUP($A2278, 'Fielding Data'!$A$1:$H$12056, 7, 0), 0)</f>
        <v>2</v>
      </c>
      <c r="T2278" s="13">
        <f>IFERROR(VLOOKUP($A2278, 'Fielding Data'!$A$1:$H$12056, 8, 0), 0)</f>
        <v>0</v>
      </c>
      <c r="U2278" s="13">
        <f>SUMIFS('Fielding Data'!E:E, 'Fielding Data'!$A:$A, $A2278)</f>
        <v>0</v>
      </c>
      <c r="V2278" s="13">
        <f>SUMIFS('Fielding Data'!F:F, 'Fielding Data'!$A:$A, $A2278)</f>
        <v>6</v>
      </c>
      <c r="W2278" s="13">
        <f>SUMIFS('Fielding Data'!G:G, 'Fielding Data'!$A:$A, $A2278)</f>
        <v>2</v>
      </c>
      <c r="X2278" s="13">
        <f>SUMIFS('Fielding Data'!H:H, 'Fielding Data'!$A:$A, $A2278)</f>
        <v>0</v>
      </c>
    </row>
    <row r="2279" spans="1:24" x14ac:dyDescent="0.3">
      <c r="A2279" s="13" t="str">
        <f t="shared" si="71"/>
        <v>villaca012011</v>
      </c>
      <c r="B2279" s="16" t="s">
        <v>738</v>
      </c>
      <c r="C2279" s="16">
        <v>2011</v>
      </c>
      <c r="D2279" s="16">
        <v>33</v>
      </c>
      <c r="E2279" s="16">
        <v>4</v>
      </c>
      <c r="F2279" s="16">
        <v>1</v>
      </c>
      <c r="G2279" s="16">
        <v>0</v>
      </c>
      <c r="H2279" s="16">
        <v>0</v>
      </c>
      <c r="I2279" s="16">
        <v>0</v>
      </c>
      <c r="J2279" s="16">
        <v>0</v>
      </c>
      <c r="K2279" s="16">
        <v>0</v>
      </c>
      <c r="L2279" s="16">
        <v>0</v>
      </c>
      <c r="M2279" s="16">
        <v>0</v>
      </c>
      <c r="N2279" s="16">
        <v>1</v>
      </c>
      <c r="O2279" s="16">
        <v>2</v>
      </c>
      <c r="P2279" s="13" t="str">
        <f t="shared" si="70"/>
        <v>P</v>
      </c>
      <c r="Q2279" s="13">
        <f>IFERROR(VLOOKUP($A2279, 'Fielding Data'!$A$1:$H$12056, 5, 0), 0)</f>
        <v>8</v>
      </c>
      <c r="R2279" s="13">
        <f>IFERROR(VLOOKUP($A2279, 'Fielding Data'!$A$1:$H$12056, 6, 0), 0)</f>
        <v>8</v>
      </c>
      <c r="S2279" s="13">
        <f>IFERROR(VLOOKUP($A2279, 'Fielding Data'!$A$1:$H$12056, 7, 0), 0)</f>
        <v>1</v>
      </c>
      <c r="T2279" s="13">
        <f>IFERROR(VLOOKUP($A2279, 'Fielding Data'!$A$1:$H$12056, 8, 0), 0)</f>
        <v>2</v>
      </c>
      <c r="U2279" s="13">
        <f>SUMIFS('Fielding Data'!E:E, 'Fielding Data'!$A:$A, $A2279)</f>
        <v>8</v>
      </c>
      <c r="V2279" s="13">
        <f>SUMIFS('Fielding Data'!F:F, 'Fielding Data'!$A:$A, $A2279)</f>
        <v>8</v>
      </c>
      <c r="W2279" s="13">
        <f>SUMIFS('Fielding Data'!G:G, 'Fielding Data'!$A:$A, $A2279)</f>
        <v>1</v>
      </c>
      <c r="X2279" s="13">
        <f>SUMIFS('Fielding Data'!H:H, 'Fielding Data'!$A:$A, $A2279)</f>
        <v>2</v>
      </c>
    </row>
    <row r="2280" spans="1:24" x14ac:dyDescent="0.3">
      <c r="A2280" s="13" t="str">
        <f t="shared" si="71"/>
        <v>villael012011</v>
      </c>
      <c r="B2280" s="16" t="s">
        <v>1642</v>
      </c>
      <c r="C2280" s="16">
        <v>2011</v>
      </c>
      <c r="D2280" s="16">
        <v>1</v>
      </c>
      <c r="E2280" s="16">
        <v>1</v>
      </c>
      <c r="F2280" s="16">
        <v>0</v>
      </c>
      <c r="G2280" s="16">
        <v>0</v>
      </c>
      <c r="H2280" s="16">
        <v>0</v>
      </c>
      <c r="I2280" s="16">
        <v>0</v>
      </c>
      <c r="J2280" s="16">
        <v>0</v>
      </c>
      <c r="K2280" s="16">
        <v>0</v>
      </c>
      <c r="L2280" s="16">
        <v>0</v>
      </c>
      <c r="M2280" s="16">
        <v>0</v>
      </c>
      <c r="N2280" s="16">
        <v>0</v>
      </c>
      <c r="O2280" s="16">
        <v>1</v>
      </c>
      <c r="P2280" s="13" t="str">
        <f t="shared" si="70"/>
        <v>P</v>
      </c>
      <c r="Q2280" s="13">
        <f>IFERROR(VLOOKUP($A2280, 'Fielding Data'!$A$1:$H$12056, 5, 0), 0)</f>
        <v>0</v>
      </c>
      <c r="R2280" s="13">
        <f>IFERROR(VLOOKUP($A2280, 'Fielding Data'!$A$1:$H$12056, 6, 0), 0)</f>
        <v>0</v>
      </c>
      <c r="S2280" s="13">
        <f>IFERROR(VLOOKUP($A2280, 'Fielding Data'!$A$1:$H$12056, 7, 0), 0)</f>
        <v>0</v>
      </c>
      <c r="T2280" s="13">
        <f>IFERROR(VLOOKUP($A2280, 'Fielding Data'!$A$1:$H$12056, 8, 0), 0)</f>
        <v>0</v>
      </c>
      <c r="U2280" s="13">
        <f>SUMIFS('Fielding Data'!E:E, 'Fielding Data'!$A:$A, $A2280)</f>
        <v>0</v>
      </c>
      <c r="V2280" s="13">
        <f>SUMIFS('Fielding Data'!F:F, 'Fielding Data'!$A:$A, $A2280)</f>
        <v>0</v>
      </c>
      <c r="W2280" s="13">
        <f>SUMIFS('Fielding Data'!G:G, 'Fielding Data'!$A:$A, $A2280)</f>
        <v>0</v>
      </c>
      <c r="X2280" s="13">
        <f>SUMIFS('Fielding Data'!H:H, 'Fielding Data'!$A:$A, $A2280)</f>
        <v>0</v>
      </c>
    </row>
    <row r="2281" spans="1:24" x14ac:dyDescent="0.3">
      <c r="A2281" s="13" t="str">
        <f t="shared" si="71"/>
        <v>violape012011</v>
      </c>
      <c r="B2281" s="16" t="s">
        <v>1204</v>
      </c>
      <c r="C2281" s="16">
        <v>2011</v>
      </c>
      <c r="D2281" s="16">
        <v>4</v>
      </c>
      <c r="E2281" s="16">
        <v>0</v>
      </c>
      <c r="F2281" s="16">
        <v>0</v>
      </c>
      <c r="G2281" s="16">
        <v>0</v>
      </c>
      <c r="H2281" s="16">
        <v>0</v>
      </c>
      <c r="I2281" s="16">
        <v>0</v>
      </c>
      <c r="J2281" s="16">
        <v>0</v>
      </c>
      <c r="K2281" s="16">
        <v>0</v>
      </c>
      <c r="L2281" s="16">
        <v>0</v>
      </c>
      <c r="M2281" s="16">
        <v>0</v>
      </c>
      <c r="N2281" s="16">
        <v>0</v>
      </c>
      <c r="O2281" s="16">
        <v>0</v>
      </c>
      <c r="P2281" s="13" t="str">
        <f t="shared" si="70"/>
        <v>P</v>
      </c>
      <c r="Q2281" s="13">
        <f>IFERROR(VLOOKUP($A2281, 'Fielding Data'!$A$1:$H$12056, 5, 0), 0)</f>
        <v>0</v>
      </c>
      <c r="R2281" s="13">
        <f>IFERROR(VLOOKUP($A2281, 'Fielding Data'!$A$1:$H$12056, 6, 0), 0)</f>
        <v>0</v>
      </c>
      <c r="S2281" s="13">
        <f>IFERROR(VLOOKUP($A2281, 'Fielding Data'!$A$1:$H$12056, 7, 0), 0)</f>
        <v>0</v>
      </c>
      <c r="T2281" s="13">
        <f>IFERROR(VLOOKUP($A2281, 'Fielding Data'!$A$1:$H$12056, 8, 0), 0)</f>
        <v>0</v>
      </c>
      <c r="U2281" s="13">
        <f>SUMIFS('Fielding Data'!E:E, 'Fielding Data'!$A:$A, $A2281)</f>
        <v>0</v>
      </c>
      <c r="V2281" s="13">
        <f>SUMIFS('Fielding Data'!F:F, 'Fielding Data'!$A:$A, $A2281)</f>
        <v>0</v>
      </c>
      <c r="W2281" s="13">
        <f>SUMIFS('Fielding Data'!G:G, 'Fielding Data'!$A:$A, $A2281)</f>
        <v>0</v>
      </c>
      <c r="X2281" s="13">
        <f>SUMIFS('Fielding Data'!H:H, 'Fielding Data'!$A:$A, $A2281)</f>
        <v>0</v>
      </c>
    </row>
    <row r="2282" spans="1:24" x14ac:dyDescent="0.3">
      <c r="A2282" s="13" t="str">
        <f t="shared" si="71"/>
        <v>vizcaar012011</v>
      </c>
      <c r="B2282" s="16" t="s">
        <v>1643</v>
      </c>
      <c r="C2282" s="16">
        <v>2011</v>
      </c>
      <c r="D2282" s="16">
        <v>17</v>
      </c>
      <c r="E2282" s="16">
        <v>0</v>
      </c>
      <c r="F2282" s="16">
        <v>0</v>
      </c>
      <c r="G2282" s="16">
        <v>0</v>
      </c>
      <c r="H2282" s="16">
        <v>0</v>
      </c>
      <c r="I2282" s="16">
        <v>0</v>
      </c>
      <c r="J2282" s="16">
        <v>0</v>
      </c>
      <c r="K2282" s="16">
        <v>0</v>
      </c>
      <c r="L2282" s="16">
        <v>0</v>
      </c>
      <c r="M2282" s="16">
        <v>0</v>
      </c>
      <c r="N2282" s="16">
        <v>0</v>
      </c>
      <c r="O2282" s="16">
        <v>0</v>
      </c>
      <c r="P2282" s="13" t="str">
        <f t="shared" si="70"/>
        <v>P</v>
      </c>
      <c r="Q2282" s="13">
        <f>IFERROR(VLOOKUP($A2282, 'Fielding Data'!$A$1:$H$12056, 5, 0), 0)</f>
        <v>2</v>
      </c>
      <c r="R2282" s="13">
        <f>IFERROR(VLOOKUP($A2282, 'Fielding Data'!$A$1:$H$12056, 6, 0), 0)</f>
        <v>0</v>
      </c>
      <c r="S2282" s="13">
        <f>IFERROR(VLOOKUP($A2282, 'Fielding Data'!$A$1:$H$12056, 7, 0), 0)</f>
        <v>0</v>
      </c>
      <c r="T2282" s="13">
        <f>IFERROR(VLOOKUP($A2282, 'Fielding Data'!$A$1:$H$12056, 8, 0), 0)</f>
        <v>0</v>
      </c>
      <c r="U2282" s="13">
        <f>SUMIFS('Fielding Data'!E:E, 'Fielding Data'!$A:$A, $A2282)</f>
        <v>2</v>
      </c>
      <c r="V2282" s="13">
        <f>SUMIFS('Fielding Data'!F:F, 'Fielding Data'!$A:$A, $A2282)</f>
        <v>0</v>
      </c>
      <c r="W2282" s="13">
        <f>SUMIFS('Fielding Data'!G:G, 'Fielding Data'!$A:$A, $A2282)</f>
        <v>0</v>
      </c>
      <c r="X2282" s="13">
        <f>SUMIFS('Fielding Data'!H:H, 'Fielding Data'!$A:$A, $A2282)</f>
        <v>0</v>
      </c>
    </row>
    <row r="2283" spans="1:24" x14ac:dyDescent="0.3">
      <c r="A2283" s="13" t="str">
        <f t="shared" si="71"/>
        <v>vizquom012011</v>
      </c>
      <c r="B2283" s="16" t="s">
        <v>206</v>
      </c>
      <c r="C2283" s="16">
        <v>2011</v>
      </c>
      <c r="D2283" s="16">
        <v>58</v>
      </c>
      <c r="E2283" s="16">
        <v>167</v>
      </c>
      <c r="F2283" s="16">
        <v>18</v>
      </c>
      <c r="G2283" s="16">
        <v>42</v>
      </c>
      <c r="H2283" s="16">
        <v>7</v>
      </c>
      <c r="I2283" s="16">
        <v>1</v>
      </c>
      <c r="J2283" s="16">
        <v>0</v>
      </c>
      <c r="K2283" s="16">
        <v>8</v>
      </c>
      <c r="L2283" s="16">
        <v>1</v>
      </c>
      <c r="M2283" s="16">
        <v>2</v>
      </c>
      <c r="N2283" s="16">
        <v>9</v>
      </c>
      <c r="O2283" s="16">
        <v>18</v>
      </c>
      <c r="P2283" s="13" t="str">
        <f t="shared" si="70"/>
        <v>1B</v>
      </c>
      <c r="Q2283" s="13">
        <f>IFERROR(VLOOKUP($A2283, 'Fielding Data'!$A$1:$H$12056, 5, 0), 0)</f>
        <v>1</v>
      </c>
      <c r="R2283" s="13">
        <f>IFERROR(VLOOKUP($A2283, 'Fielding Data'!$A$1:$H$12056, 6, 0), 0)</f>
        <v>1</v>
      </c>
      <c r="S2283" s="13">
        <f>IFERROR(VLOOKUP($A2283, 'Fielding Data'!$A$1:$H$12056, 7, 0), 0)</f>
        <v>0</v>
      </c>
      <c r="T2283" s="13">
        <f>IFERROR(VLOOKUP($A2283, 'Fielding Data'!$A$1:$H$12056, 8, 0), 0)</f>
        <v>0</v>
      </c>
      <c r="U2283" s="13">
        <f>SUMIFS('Fielding Data'!E:E, 'Fielding Data'!$A:$A, $A2283)</f>
        <v>45</v>
      </c>
      <c r="V2283" s="13">
        <f>SUMIFS('Fielding Data'!F:F, 'Fielding Data'!$A:$A, $A2283)</f>
        <v>87</v>
      </c>
      <c r="W2283" s="13">
        <f>SUMIFS('Fielding Data'!G:G, 'Fielding Data'!$A:$A, $A2283)</f>
        <v>1</v>
      </c>
      <c r="X2283" s="13">
        <f>SUMIFS('Fielding Data'!H:H, 'Fielding Data'!$A:$A, $A2283)</f>
        <v>12</v>
      </c>
    </row>
    <row r="2284" spans="1:24" x14ac:dyDescent="0.3">
      <c r="A2284" s="13" t="str">
        <f t="shared" si="71"/>
        <v>vogelry012011</v>
      </c>
      <c r="B2284" s="16" t="s">
        <v>207</v>
      </c>
      <c r="C2284" s="16">
        <v>2011</v>
      </c>
      <c r="D2284" s="16">
        <v>31</v>
      </c>
      <c r="E2284" s="16">
        <v>53</v>
      </c>
      <c r="F2284" s="16">
        <v>7</v>
      </c>
      <c r="G2284" s="16">
        <v>12</v>
      </c>
      <c r="H2284" s="16">
        <v>1</v>
      </c>
      <c r="I2284" s="16">
        <v>0</v>
      </c>
      <c r="J2284" s="16">
        <v>0</v>
      </c>
      <c r="K2284" s="16">
        <v>2</v>
      </c>
      <c r="L2284" s="16">
        <v>0</v>
      </c>
      <c r="M2284" s="16">
        <v>0</v>
      </c>
      <c r="N2284" s="16">
        <v>2</v>
      </c>
      <c r="O2284" s="16">
        <v>15</v>
      </c>
      <c r="P2284" s="13" t="str">
        <f t="shared" si="70"/>
        <v>P</v>
      </c>
      <c r="Q2284" s="13">
        <f>IFERROR(VLOOKUP($A2284, 'Fielding Data'!$A$1:$H$12056, 5, 0), 0)</f>
        <v>9</v>
      </c>
      <c r="R2284" s="13">
        <f>IFERROR(VLOOKUP($A2284, 'Fielding Data'!$A$1:$H$12056, 6, 0), 0)</f>
        <v>23</v>
      </c>
      <c r="S2284" s="13">
        <f>IFERROR(VLOOKUP($A2284, 'Fielding Data'!$A$1:$H$12056, 7, 0), 0)</f>
        <v>0</v>
      </c>
      <c r="T2284" s="13">
        <f>IFERROR(VLOOKUP($A2284, 'Fielding Data'!$A$1:$H$12056, 8, 0), 0)</f>
        <v>4</v>
      </c>
      <c r="U2284" s="13">
        <f>SUMIFS('Fielding Data'!E:E, 'Fielding Data'!$A:$A, $A2284)</f>
        <v>9</v>
      </c>
      <c r="V2284" s="13">
        <f>SUMIFS('Fielding Data'!F:F, 'Fielding Data'!$A:$A, $A2284)</f>
        <v>23</v>
      </c>
      <c r="W2284" s="13">
        <f>SUMIFS('Fielding Data'!G:G, 'Fielding Data'!$A:$A, $A2284)</f>
        <v>0</v>
      </c>
      <c r="X2284" s="13">
        <f>SUMIFS('Fielding Data'!H:H, 'Fielding Data'!$A:$A, $A2284)</f>
        <v>4</v>
      </c>
    </row>
    <row r="2285" spans="1:24" x14ac:dyDescent="0.3">
      <c r="A2285" s="13" t="str">
        <f t="shared" si="71"/>
        <v>volqued012011</v>
      </c>
      <c r="B2285" s="16" t="s">
        <v>614</v>
      </c>
      <c r="C2285" s="16">
        <v>2011</v>
      </c>
      <c r="D2285" s="16">
        <v>21</v>
      </c>
      <c r="E2285" s="16">
        <v>26</v>
      </c>
      <c r="F2285" s="16">
        <v>2</v>
      </c>
      <c r="G2285" s="16">
        <v>3</v>
      </c>
      <c r="H2285" s="16">
        <v>0</v>
      </c>
      <c r="I2285" s="16">
        <v>0</v>
      </c>
      <c r="J2285" s="16">
        <v>0</v>
      </c>
      <c r="K2285" s="16">
        <v>0</v>
      </c>
      <c r="L2285" s="16">
        <v>0</v>
      </c>
      <c r="M2285" s="16">
        <v>0</v>
      </c>
      <c r="N2285" s="16">
        <v>1</v>
      </c>
      <c r="O2285" s="16">
        <v>13</v>
      </c>
      <c r="P2285" s="13" t="str">
        <f t="shared" si="70"/>
        <v>P</v>
      </c>
      <c r="Q2285" s="13">
        <f>IFERROR(VLOOKUP($A2285, 'Fielding Data'!$A$1:$H$12056, 5, 0), 0)</f>
        <v>9</v>
      </c>
      <c r="R2285" s="13">
        <f>IFERROR(VLOOKUP($A2285, 'Fielding Data'!$A$1:$H$12056, 6, 0), 0)</f>
        <v>5</v>
      </c>
      <c r="S2285" s="13">
        <f>IFERROR(VLOOKUP($A2285, 'Fielding Data'!$A$1:$H$12056, 7, 0), 0)</f>
        <v>2</v>
      </c>
      <c r="T2285" s="13">
        <f>IFERROR(VLOOKUP($A2285, 'Fielding Data'!$A$1:$H$12056, 8, 0), 0)</f>
        <v>0</v>
      </c>
      <c r="U2285" s="13">
        <f>SUMIFS('Fielding Data'!E:E, 'Fielding Data'!$A:$A, $A2285)</f>
        <v>9</v>
      </c>
      <c r="V2285" s="13">
        <f>SUMIFS('Fielding Data'!F:F, 'Fielding Data'!$A:$A, $A2285)</f>
        <v>5</v>
      </c>
      <c r="W2285" s="13">
        <f>SUMIFS('Fielding Data'!G:G, 'Fielding Data'!$A:$A, $A2285)</f>
        <v>2</v>
      </c>
      <c r="X2285" s="13">
        <f>SUMIFS('Fielding Data'!H:H, 'Fielding Data'!$A:$A, $A2285)</f>
        <v>0</v>
      </c>
    </row>
    <row r="2286" spans="1:24" x14ac:dyDescent="0.3">
      <c r="A2286" s="13" t="str">
        <f t="shared" si="71"/>
        <v>volstch012011</v>
      </c>
      <c r="B2286" s="16" t="s">
        <v>1029</v>
      </c>
      <c r="C2286" s="16">
        <v>2011</v>
      </c>
      <c r="D2286" s="16">
        <v>29</v>
      </c>
      <c r="E2286" s="16">
        <v>46</v>
      </c>
      <c r="F2286" s="16">
        <v>3</v>
      </c>
      <c r="G2286" s="16">
        <v>9</v>
      </c>
      <c r="H2286" s="16">
        <v>2</v>
      </c>
      <c r="I2286" s="16">
        <v>0</v>
      </c>
      <c r="J2286" s="16">
        <v>0</v>
      </c>
      <c r="K2286" s="16">
        <v>2</v>
      </c>
      <c r="L2286" s="16">
        <v>0</v>
      </c>
      <c r="M2286" s="16">
        <v>0</v>
      </c>
      <c r="N2286" s="16">
        <v>1</v>
      </c>
      <c r="O2286" s="16">
        <v>19</v>
      </c>
      <c r="P2286" s="13" t="str">
        <f t="shared" si="70"/>
        <v>P</v>
      </c>
      <c r="Q2286" s="13">
        <f>IFERROR(VLOOKUP($A2286, 'Fielding Data'!$A$1:$H$12056, 5, 0), 0)</f>
        <v>12</v>
      </c>
      <c r="R2286" s="13">
        <f>IFERROR(VLOOKUP($A2286, 'Fielding Data'!$A$1:$H$12056, 6, 0), 0)</f>
        <v>22</v>
      </c>
      <c r="S2286" s="13">
        <f>IFERROR(VLOOKUP($A2286, 'Fielding Data'!$A$1:$H$12056, 7, 0), 0)</f>
        <v>1</v>
      </c>
      <c r="T2286" s="13">
        <f>IFERROR(VLOOKUP($A2286, 'Fielding Data'!$A$1:$H$12056, 8, 0), 0)</f>
        <v>2</v>
      </c>
      <c r="U2286" s="13">
        <f>SUMIFS('Fielding Data'!E:E, 'Fielding Data'!$A:$A, $A2286)</f>
        <v>12</v>
      </c>
      <c r="V2286" s="13">
        <f>SUMIFS('Fielding Data'!F:F, 'Fielding Data'!$A:$A, $A2286)</f>
        <v>22</v>
      </c>
      <c r="W2286" s="13">
        <f>SUMIFS('Fielding Data'!G:G, 'Fielding Data'!$A:$A, $A2286)</f>
        <v>1</v>
      </c>
      <c r="X2286" s="13">
        <f>SUMIFS('Fielding Data'!H:H, 'Fielding Data'!$A:$A, $A2286)</f>
        <v>2</v>
      </c>
    </row>
    <row r="2287" spans="1:24" x14ac:dyDescent="0.3">
      <c r="A2287" s="13" t="str">
        <f t="shared" si="71"/>
        <v>vottojo012011</v>
      </c>
      <c r="B2287" s="16" t="s">
        <v>865</v>
      </c>
      <c r="C2287" s="16">
        <v>2011</v>
      </c>
      <c r="D2287" s="16">
        <v>161</v>
      </c>
      <c r="E2287" s="16">
        <v>599</v>
      </c>
      <c r="F2287" s="16">
        <v>101</v>
      </c>
      <c r="G2287" s="16">
        <v>185</v>
      </c>
      <c r="H2287" s="16">
        <v>40</v>
      </c>
      <c r="I2287" s="16">
        <v>3</v>
      </c>
      <c r="J2287" s="16">
        <v>29</v>
      </c>
      <c r="K2287" s="16">
        <v>103</v>
      </c>
      <c r="L2287" s="16">
        <v>8</v>
      </c>
      <c r="M2287" s="16">
        <v>6</v>
      </c>
      <c r="N2287" s="16">
        <v>110</v>
      </c>
      <c r="O2287" s="16">
        <v>129</v>
      </c>
      <c r="P2287" s="13" t="str">
        <f t="shared" si="70"/>
        <v>1B</v>
      </c>
      <c r="Q2287" s="13">
        <f>IFERROR(VLOOKUP($A2287, 'Fielding Data'!$A$1:$H$12056, 5, 0), 0)</f>
        <v>1341</v>
      </c>
      <c r="R2287" s="13">
        <f>IFERROR(VLOOKUP($A2287, 'Fielding Data'!$A$1:$H$12056, 6, 0), 0)</f>
        <v>173</v>
      </c>
      <c r="S2287" s="13">
        <f>IFERROR(VLOOKUP($A2287, 'Fielding Data'!$A$1:$H$12056, 7, 0), 0)</f>
        <v>6</v>
      </c>
      <c r="T2287" s="13">
        <f>IFERROR(VLOOKUP($A2287, 'Fielding Data'!$A$1:$H$12056, 8, 0), 0)</f>
        <v>127</v>
      </c>
      <c r="U2287" s="13">
        <f>SUMIFS('Fielding Data'!E:E, 'Fielding Data'!$A:$A, $A2287)</f>
        <v>1341</v>
      </c>
      <c r="V2287" s="13">
        <f>SUMIFS('Fielding Data'!F:F, 'Fielding Data'!$A:$A, $A2287)</f>
        <v>173</v>
      </c>
      <c r="W2287" s="13">
        <f>SUMIFS('Fielding Data'!G:G, 'Fielding Data'!$A:$A, $A2287)</f>
        <v>6</v>
      </c>
      <c r="X2287" s="13">
        <f>SUMIFS('Fielding Data'!H:H, 'Fielding Data'!$A:$A, $A2287)</f>
        <v>127</v>
      </c>
    </row>
    <row r="2288" spans="1:24" x14ac:dyDescent="0.3">
      <c r="A2288" s="13" t="str">
        <f t="shared" si="71"/>
        <v>wadeco012011</v>
      </c>
      <c r="B2288" s="16" t="s">
        <v>1030</v>
      </c>
      <c r="C2288" s="16">
        <v>2011</v>
      </c>
      <c r="D2288" s="16">
        <v>40</v>
      </c>
      <c r="E2288" s="16">
        <v>0</v>
      </c>
      <c r="F2288" s="16">
        <v>0</v>
      </c>
      <c r="G2288" s="16">
        <v>0</v>
      </c>
      <c r="H2288" s="16">
        <v>0</v>
      </c>
      <c r="I2288" s="16">
        <v>0</v>
      </c>
      <c r="J2288" s="16">
        <v>0</v>
      </c>
      <c r="K2288" s="16">
        <v>0</v>
      </c>
      <c r="L2288" s="16">
        <v>0</v>
      </c>
      <c r="M2288" s="16">
        <v>0</v>
      </c>
      <c r="N2288" s="16">
        <v>0</v>
      </c>
      <c r="O2288" s="16">
        <v>0</v>
      </c>
      <c r="P2288" s="13" t="str">
        <f t="shared" si="70"/>
        <v>P</v>
      </c>
      <c r="Q2288" s="13">
        <f>IFERROR(VLOOKUP($A2288, 'Fielding Data'!$A$1:$H$12056, 5, 0), 0)</f>
        <v>0</v>
      </c>
      <c r="R2288" s="13">
        <f>IFERROR(VLOOKUP($A2288, 'Fielding Data'!$A$1:$H$12056, 6, 0), 0)</f>
        <v>4</v>
      </c>
      <c r="S2288" s="13">
        <f>IFERROR(VLOOKUP($A2288, 'Fielding Data'!$A$1:$H$12056, 7, 0), 0)</f>
        <v>0</v>
      </c>
      <c r="T2288" s="13">
        <f>IFERROR(VLOOKUP($A2288, 'Fielding Data'!$A$1:$H$12056, 8, 0), 0)</f>
        <v>0</v>
      </c>
      <c r="U2288" s="13">
        <f>SUMIFS('Fielding Data'!E:E, 'Fielding Data'!$A:$A, $A2288)</f>
        <v>0</v>
      </c>
      <c r="V2288" s="13">
        <f>SUMIFS('Fielding Data'!F:F, 'Fielding Data'!$A:$A, $A2288)</f>
        <v>4</v>
      </c>
      <c r="W2288" s="13">
        <f>SUMIFS('Fielding Data'!G:G, 'Fielding Data'!$A:$A, $A2288)</f>
        <v>0</v>
      </c>
      <c r="X2288" s="13">
        <f>SUMIFS('Fielding Data'!H:H, 'Fielding Data'!$A:$A, $A2288)</f>
        <v>0</v>
      </c>
    </row>
    <row r="2289" spans="1:24" x14ac:dyDescent="0.3">
      <c r="A2289" s="13" t="str">
        <f t="shared" si="71"/>
        <v>wagnene012011</v>
      </c>
      <c r="B2289" s="16" t="s">
        <v>1644</v>
      </c>
      <c r="C2289" s="16">
        <v>2011</v>
      </c>
      <c r="D2289" s="16">
        <v>6</v>
      </c>
      <c r="E2289" s="16">
        <v>0</v>
      </c>
      <c r="F2289" s="16">
        <v>0</v>
      </c>
      <c r="G2289" s="16">
        <v>0</v>
      </c>
      <c r="H2289" s="16">
        <v>0</v>
      </c>
      <c r="I2289" s="16">
        <v>0</v>
      </c>
      <c r="J2289" s="16">
        <v>0</v>
      </c>
      <c r="K2289" s="16">
        <v>0</v>
      </c>
      <c r="L2289" s="16">
        <v>0</v>
      </c>
      <c r="M2289" s="16">
        <v>0</v>
      </c>
      <c r="N2289" s="16">
        <v>0</v>
      </c>
      <c r="O2289" s="16">
        <v>0</v>
      </c>
      <c r="P2289" s="13" t="str">
        <f t="shared" si="70"/>
        <v>P</v>
      </c>
      <c r="Q2289" s="13">
        <f>IFERROR(VLOOKUP($A2289, 'Fielding Data'!$A$1:$H$12056, 5, 0), 0)</f>
        <v>0</v>
      </c>
      <c r="R2289" s="13">
        <f>IFERROR(VLOOKUP($A2289, 'Fielding Data'!$A$1:$H$12056, 6, 0), 0)</f>
        <v>0</v>
      </c>
      <c r="S2289" s="13">
        <f>IFERROR(VLOOKUP($A2289, 'Fielding Data'!$A$1:$H$12056, 7, 0), 0)</f>
        <v>0</v>
      </c>
      <c r="T2289" s="13">
        <f>IFERROR(VLOOKUP($A2289, 'Fielding Data'!$A$1:$H$12056, 8, 0), 0)</f>
        <v>0</v>
      </c>
      <c r="U2289" s="13">
        <f>SUMIFS('Fielding Data'!E:E, 'Fielding Data'!$A:$A, $A2289)</f>
        <v>0</v>
      </c>
      <c r="V2289" s="13">
        <f>SUMIFS('Fielding Data'!F:F, 'Fielding Data'!$A:$A, $A2289)</f>
        <v>0</v>
      </c>
      <c r="W2289" s="13">
        <f>SUMIFS('Fielding Data'!G:G, 'Fielding Data'!$A:$A, $A2289)</f>
        <v>0</v>
      </c>
      <c r="X2289" s="13">
        <f>SUMIFS('Fielding Data'!H:H, 'Fielding Data'!$A:$A, $A2289)</f>
        <v>0</v>
      </c>
    </row>
    <row r="2290" spans="1:24" x14ac:dyDescent="0.3">
      <c r="A2290" s="13" t="str">
        <f t="shared" si="71"/>
        <v>wakefti012011</v>
      </c>
      <c r="B2290" s="16" t="s">
        <v>209</v>
      </c>
      <c r="C2290" s="16">
        <v>2011</v>
      </c>
      <c r="D2290" s="16">
        <v>33</v>
      </c>
      <c r="E2290" s="16">
        <v>4</v>
      </c>
      <c r="F2290" s="16">
        <v>0</v>
      </c>
      <c r="G2290" s="16">
        <v>0</v>
      </c>
      <c r="H2290" s="16">
        <v>0</v>
      </c>
      <c r="I2290" s="16">
        <v>0</v>
      </c>
      <c r="J2290" s="16">
        <v>0</v>
      </c>
      <c r="K2290" s="16">
        <v>0</v>
      </c>
      <c r="L2290" s="16">
        <v>0</v>
      </c>
      <c r="M2290" s="16">
        <v>0</v>
      </c>
      <c r="N2290" s="16">
        <v>0</v>
      </c>
      <c r="O2290" s="16">
        <v>4</v>
      </c>
      <c r="P2290" s="13" t="str">
        <f t="shared" si="70"/>
        <v>P</v>
      </c>
      <c r="Q2290" s="13">
        <f>IFERROR(VLOOKUP($A2290, 'Fielding Data'!$A$1:$H$12056, 5, 0), 0)</f>
        <v>7</v>
      </c>
      <c r="R2290" s="13">
        <f>IFERROR(VLOOKUP($A2290, 'Fielding Data'!$A$1:$H$12056, 6, 0), 0)</f>
        <v>19</v>
      </c>
      <c r="S2290" s="13">
        <f>IFERROR(VLOOKUP($A2290, 'Fielding Data'!$A$1:$H$12056, 7, 0), 0)</f>
        <v>0</v>
      </c>
      <c r="T2290" s="13">
        <f>IFERROR(VLOOKUP($A2290, 'Fielding Data'!$A$1:$H$12056, 8, 0), 0)</f>
        <v>0</v>
      </c>
      <c r="U2290" s="13">
        <f>SUMIFS('Fielding Data'!E:E, 'Fielding Data'!$A:$A, $A2290)</f>
        <v>7</v>
      </c>
      <c r="V2290" s="13">
        <f>SUMIFS('Fielding Data'!F:F, 'Fielding Data'!$A:$A, $A2290)</f>
        <v>19</v>
      </c>
      <c r="W2290" s="13">
        <f>SUMIFS('Fielding Data'!G:G, 'Fielding Data'!$A:$A, $A2290)</f>
        <v>0</v>
      </c>
      <c r="X2290" s="13">
        <f>SUMIFS('Fielding Data'!H:H, 'Fielding Data'!$A:$A, $A2290)</f>
        <v>0</v>
      </c>
    </row>
    <row r="2291" spans="1:24" x14ac:dyDescent="0.3">
      <c r="A2291" s="13" t="str">
        <f t="shared" si="71"/>
        <v>waldejo012011</v>
      </c>
      <c r="B2291" s="16" t="s">
        <v>1407</v>
      </c>
      <c r="C2291" s="16">
        <v>2011</v>
      </c>
      <c r="D2291" s="16">
        <v>62</v>
      </c>
      <c r="E2291" s="16">
        <v>0</v>
      </c>
      <c r="F2291" s="16">
        <v>0</v>
      </c>
      <c r="G2291" s="16">
        <v>0</v>
      </c>
      <c r="H2291" s="16">
        <v>0</v>
      </c>
      <c r="I2291" s="16">
        <v>0</v>
      </c>
      <c r="J2291" s="16">
        <v>0</v>
      </c>
      <c r="K2291" s="16">
        <v>0</v>
      </c>
      <c r="L2291" s="16">
        <v>0</v>
      </c>
      <c r="M2291" s="16">
        <v>0</v>
      </c>
      <c r="N2291" s="16">
        <v>0</v>
      </c>
      <c r="O2291" s="16">
        <v>0</v>
      </c>
      <c r="P2291" s="13" t="str">
        <f t="shared" si="70"/>
        <v>P</v>
      </c>
      <c r="Q2291" s="13">
        <f>IFERROR(VLOOKUP($A2291, 'Fielding Data'!$A$1:$H$12056, 5, 0), 0)</f>
        <v>3</v>
      </c>
      <c r="R2291" s="13">
        <f>IFERROR(VLOOKUP($A2291, 'Fielding Data'!$A$1:$H$12056, 6, 0), 0)</f>
        <v>6</v>
      </c>
      <c r="S2291" s="13">
        <f>IFERROR(VLOOKUP($A2291, 'Fielding Data'!$A$1:$H$12056, 7, 0), 0)</f>
        <v>1</v>
      </c>
      <c r="T2291" s="13">
        <f>IFERROR(VLOOKUP($A2291, 'Fielding Data'!$A$1:$H$12056, 8, 0), 0)</f>
        <v>0</v>
      </c>
      <c r="U2291" s="13">
        <f>SUMIFS('Fielding Data'!E:E, 'Fielding Data'!$A:$A, $A2291)</f>
        <v>3</v>
      </c>
      <c r="V2291" s="13">
        <f>SUMIFS('Fielding Data'!F:F, 'Fielding Data'!$A:$A, $A2291)</f>
        <v>6</v>
      </c>
      <c r="W2291" s="13">
        <f>SUMIFS('Fielding Data'!G:G, 'Fielding Data'!$A:$A, $A2291)</f>
        <v>1</v>
      </c>
      <c r="X2291" s="13">
        <f>SUMIFS('Fielding Data'!H:H, 'Fielding Data'!$A:$A, $A2291)</f>
        <v>0</v>
      </c>
    </row>
    <row r="2292" spans="1:24" x14ac:dyDescent="0.3">
      <c r="A2292" s="13" t="str">
        <f t="shared" si="71"/>
        <v>waldrky012011</v>
      </c>
      <c r="B2292" s="16" t="s">
        <v>1645</v>
      </c>
      <c r="C2292" s="16">
        <v>2011</v>
      </c>
      <c r="D2292" s="16">
        <v>7</v>
      </c>
      <c r="E2292" s="16">
        <v>0</v>
      </c>
      <c r="F2292" s="16">
        <v>0</v>
      </c>
      <c r="G2292" s="16">
        <v>0</v>
      </c>
      <c r="H2292" s="16">
        <v>0</v>
      </c>
      <c r="I2292" s="16">
        <v>0</v>
      </c>
      <c r="J2292" s="16">
        <v>0</v>
      </c>
      <c r="K2292" s="16">
        <v>0</v>
      </c>
      <c r="L2292" s="16">
        <v>0</v>
      </c>
      <c r="M2292" s="16">
        <v>0</v>
      </c>
      <c r="N2292" s="16">
        <v>0</v>
      </c>
      <c r="O2292" s="16">
        <v>0</v>
      </c>
      <c r="P2292" s="13" t="str">
        <f t="shared" si="70"/>
        <v>P</v>
      </c>
      <c r="Q2292" s="13">
        <f>IFERROR(VLOOKUP($A2292, 'Fielding Data'!$A$1:$H$12056, 5, 0), 0)</f>
        <v>0</v>
      </c>
      <c r="R2292" s="13">
        <f>IFERROR(VLOOKUP($A2292, 'Fielding Data'!$A$1:$H$12056, 6, 0), 0)</f>
        <v>2</v>
      </c>
      <c r="S2292" s="13">
        <f>IFERROR(VLOOKUP($A2292, 'Fielding Data'!$A$1:$H$12056, 7, 0), 0)</f>
        <v>0</v>
      </c>
      <c r="T2292" s="13">
        <f>IFERROR(VLOOKUP($A2292, 'Fielding Data'!$A$1:$H$12056, 8, 0), 0)</f>
        <v>0</v>
      </c>
      <c r="U2292" s="13">
        <f>SUMIFS('Fielding Data'!E:E, 'Fielding Data'!$A:$A, $A2292)</f>
        <v>0</v>
      </c>
      <c r="V2292" s="13">
        <f>SUMIFS('Fielding Data'!F:F, 'Fielding Data'!$A:$A, $A2292)</f>
        <v>2</v>
      </c>
      <c r="W2292" s="13">
        <f>SUMIFS('Fielding Data'!G:G, 'Fielding Data'!$A:$A, $A2292)</f>
        <v>0</v>
      </c>
      <c r="X2292" s="13">
        <f>SUMIFS('Fielding Data'!H:H, 'Fielding Data'!$A:$A, $A2292)</f>
        <v>0</v>
      </c>
    </row>
    <row r="2293" spans="1:24" x14ac:dyDescent="0.3">
      <c r="A2293" s="13" t="str">
        <f t="shared" si="71"/>
        <v>walkene012011</v>
      </c>
      <c r="B2293" s="16" t="s">
        <v>1205</v>
      </c>
      <c r="C2293" s="16">
        <v>2011</v>
      </c>
      <c r="D2293" s="16">
        <v>159</v>
      </c>
      <c r="E2293" s="16">
        <v>596</v>
      </c>
      <c r="F2293" s="16">
        <v>76</v>
      </c>
      <c r="G2293" s="16">
        <v>163</v>
      </c>
      <c r="H2293" s="16">
        <v>36</v>
      </c>
      <c r="I2293" s="16">
        <v>4</v>
      </c>
      <c r="J2293" s="16">
        <v>12</v>
      </c>
      <c r="K2293" s="16">
        <v>83</v>
      </c>
      <c r="L2293" s="16">
        <v>9</v>
      </c>
      <c r="M2293" s="16">
        <v>6</v>
      </c>
      <c r="N2293" s="16">
        <v>54</v>
      </c>
      <c r="O2293" s="16">
        <v>112</v>
      </c>
      <c r="P2293" s="13" t="str">
        <f t="shared" si="70"/>
        <v>2B</v>
      </c>
      <c r="Q2293" s="13">
        <f>IFERROR(VLOOKUP($A2293, 'Fielding Data'!$A$1:$H$12056, 5, 0), 0)</f>
        <v>333</v>
      </c>
      <c r="R2293" s="13">
        <f>IFERROR(VLOOKUP($A2293, 'Fielding Data'!$A$1:$H$12056, 6, 0), 0)</f>
        <v>442</v>
      </c>
      <c r="S2293" s="13">
        <f>IFERROR(VLOOKUP($A2293, 'Fielding Data'!$A$1:$H$12056, 7, 0), 0)</f>
        <v>6</v>
      </c>
      <c r="T2293" s="13">
        <f>IFERROR(VLOOKUP($A2293, 'Fielding Data'!$A$1:$H$12056, 8, 0), 0)</f>
        <v>108</v>
      </c>
      <c r="U2293" s="13">
        <f>SUMIFS('Fielding Data'!E:E, 'Fielding Data'!$A:$A, $A2293)</f>
        <v>333</v>
      </c>
      <c r="V2293" s="13">
        <f>SUMIFS('Fielding Data'!F:F, 'Fielding Data'!$A:$A, $A2293)</f>
        <v>442</v>
      </c>
      <c r="W2293" s="13">
        <f>SUMIFS('Fielding Data'!G:G, 'Fielding Data'!$A:$A, $A2293)</f>
        <v>6</v>
      </c>
      <c r="X2293" s="13">
        <f>SUMIFS('Fielding Data'!H:H, 'Fielding Data'!$A:$A, $A2293)</f>
        <v>108</v>
      </c>
    </row>
    <row r="2294" spans="1:24" x14ac:dyDescent="0.3">
      <c r="A2294" s="13" t="str">
        <f t="shared" si="71"/>
        <v>wallabr012011</v>
      </c>
      <c r="B2294" s="16" t="s">
        <v>1408</v>
      </c>
      <c r="C2294" s="16">
        <v>2011</v>
      </c>
      <c r="D2294" s="16">
        <v>115</v>
      </c>
      <c r="E2294" s="16">
        <v>336</v>
      </c>
      <c r="F2294" s="16">
        <v>37</v>
      </c>
      <c r="G2294" s="16">
        <v>87</v>
      </c>
      <c r="H2294" s="16">
        <v>22</v>
      </c>
      <c r="I2294" s="16">
        <v>0</v>
      </c>
      <c r="J2294" s="16">
        <v>5</v>
      </c>
      <c r="K2294" s="16">
        <v>29</v>
      </c>
      <c r="L2294" s="16">
        <v>1</v>
      </c>
      <c r="M2294" s="16">
        <v>1</v>
      </c>
      <c r="N2294" s="16">
        <v>36</v>
      </c>
      <c r="O2294" s="16">
        <v>91</v>
      </c>
      <c r="P2294" s="13" t="str">
        <f t="shared" si="70"/>
        <v>1B</v>
      </c>
      <c r="Q2294" s="13">
        <f>IFERROR(VLOOKUP($A2294, 'Fielding Data'!$A$1:$H$12056, 5, 0), 0)</f>
        <v>659</v>
      </c>
      <c r="R2294" s="13">
        <f>IFERROR(VLOOKUP($A2294, 'Fielding Data'!$A$1:$H$12056, 6, 0), 0)</f>
        <v>77</v>
      </c>
      <c r="S2294" s="13">
        <f>IFERROR(VLOOKUP($A2294, 'Fielding Data'!$A$1:$H$12056, 7, 0), 0)</f>
        <v>6</v>
      </c>
      <c r="T2294" s="13">
        <f>IFERROR(VLOOKUP($A2294, 'Fielding Data'!$A$1:$H$12056, 8, 0), 0)</f>
        <v>57</v>
      </c>
      <c r="U2294" s="13">
        <f>SUMIFS('Fielding Data'!E:E, 'Fielding Data'!$A:$A, $A2294)</f>
        <v>659</v>
      </c>
      <c r="V2294" s="13">
        <f>SUMIFS('Fielding Data'!F:F, 'Fielding Data'!$A:$A, $A2294)</f>
        <v>77</v>
      </c>
      <c r="W2294" s="13">
        <f>SUMIFS('Fielding Data'!G:G, 'Fielding Data'!$A:$A, $A2294)</f>
        <v>6</v>
      </c>
      <c r="X2294" s="13">
        <f>SUMIFS('Fielding Data'!H:H, 'Fielding Data'!$A:$A, $A2294)</f>
        <v>57</v>
      </c>
    </row>
    <row r="2295" spans="1:24" x14ac:dyDescent="0.3">
      <c r="A2295" s="13" t="str">
        <f t="shared" si="71"/>
        <v>wangch012011</v>
      </c>
      <c r="B2295" s="16" t="s">
        <v>616</v>
      </c>
      <c r="C2295" s="16">
        <v>2011</v>
      </c>
      <c r="D2295" s="16">
        <v>11</v>
      </c>
      <c r="E2295" s="16">
        <v>19</v>
      </c>
      <c r="F2295" s="16">
        <v>0</v>
      </c>
      <c r="G2295" s="16">
        <v>1</v>
      </c>
      <c r="H2295" s="16">
        <v>0</v>
      </c>
      <c r="I2295" s="16">
        <v>0</v>
      </c>
      <c r="J2295" s="16">
        <v>0</v>
      </c>
      <c r="K2295" s="16">
        <v>1</v>
      </c>
      <c r="L2295" s="16">
        <v>0</v>
      </c>
      <c r="M2295" s="16">
        <v>0</v>
      </c>
      <c r="N2295" s="16">
        <v>1</v>
      </c>
      <c r="O2295" s="16">
        <v>10</v>
      </c>
      <c r="P2295" s="13" t="str">
        <f t="shared" si="70"/>
        <v>P</v>
      </c>
      <c r="Q2295" s="13">
        <f>IFERROR(VLOOKUP($A2295, 'Fielding Data'!$A$1:$H$12056, 5, 0), 0)</f>
        <v>3</v>
      </c>
      <c r="R2295" s="13">
        <f>IFERROR(VLOOKUP($A2295, 'Fielding Data'!$A$1:$H$12056, 6, 0), 0)</f>
        <v>6</v>
      </c>
      <c r="S2295" s="13">
        <f>IFERROR(VLOOKUP($A2295, 'Fielding Data'!$A$1:$H$12056, 7, 0), 0)</f>
        <v>1</v>
      </c>
      <c r="T2295" s="13">
        <f>IFERROR(VLOOKUP($A2295, 'Fielding Data'!$A$1:$H$12056, 8, 0), 0)</f>
        <v>0</v>
      </c>
      <c r="U2295" s="13">
        <f>SUMIFS('Fielding Data'!E:E, 'Fielding Data'!$A:$A, $A2295)</f>
        <v>3</v>
      </c>
      <c r="V2295" s="13">
        <f>SUMIFS('Fielding Data'!F:F, 'Fielding Data'!$A:$A, $A2295)</f>
        <v>6</v>
      </c>
      <c r="W2295" s="13">
        <f>SUMIFS('Fielding Data'!G:G, 'Fielding Data'!$A:$A, $A2295)</f>
        <v>1</v>
      </c>
      <c r="X2295" s="13">
        <f>SUMIFS('Fielding Data'!H:H, 'Fielding Data'!$A:$A, $A2295)</f>
        <v>0</v>
      </c>
    </row>
    <row r="2296" spans="1:24" x14ac:dyDescent="0.3">
      <c r="A2296" s="13" t="str">
        <f t="shared" si="71"/>
        <v>watsoto012011</v>
      </c>
      <c r="B2296" s="16" t="s">
        <v>1646</v>
      </c>
      <c r="C2296" s="16">
        <v>2011</v>
      </c>
      <c r="D2296" s="16">
        <v>43</v>
      </c>
      <c r="E2296" s="16">
        <v>1</v>
      </c>
      <c r="F2296" s="16">
        <v>0</v>
      </c>
      <c r="G2296" s="16">
        <v>0</v>
      </c>
      <c r="H2296" s="16">
        <v>0</v>
      </c>
      <c r="I2296" s="16">
        <v>0</v>
      </c>
      <c r="J2296" s="16">
        <v>0</v>
      </c>
      <c r="K2296" s="16">
        <v>0</v>
      </c>
      <c r="L2296" s="16">
        <v>0</v>
      </c>
      <c r="M2296" s="16">
        <v>0</v>
      </c>
      <c r="N2296" s="16">
        <v>0</v>
      </c>
      <c r="O2296" s="16">
        <v>1</v>
      </c>
      <c r="P2296" s="13" t="str">
        <f t="shared" si="70"/>
        <v>P</v>
      </c>
      <c r="Q2296" s="13">
        <f>IFERROR(VLOOKUP($A2296, 'Fielding Data'!$A$1:$H$12056, 5, 0), 0)</f>
        <v>3</v>
      </c>
      <c r="R2296" s="13">
        <f>IFERROR(VLOOKUP($A2296, 'Fielding Data'!$A$1:$H$12056, 6, 0), 0)</f>
        <v>8</v>
      </c>
      <c r="S2296" s="13">
        <f>IFERROR(VLOOKUP($A2296, 'Fielding Data'!$A$1:$H$12056, 7, 0), 0)</f>
        <v>0</v>
      </c>
      <c r="T2296" s="13">
        <f>IFERROR(VLOOKUP($A2296, 'Fielding Data'!$A$1:$H$12056, 8, 0), 0)</f>
        <v>0</v>
      </c>
      <c r="U2296" s="13">
        <f>SUMIFS('Fielding Data'!E:E, 'Fielding Data'!$A:$A, $A2296)</f>
        <v>3</v>
      </c>
      <c r="V2296" s="13">
        <f>SUMIFS('Fielding Data'!F:F, 'Fielding Data'!$A:$A, $A2296)</f>
        <v>8</v>
      </c>
      <c r="W2296" s="13">
        <f>SUMIFS('Fielding Data'!G:G, 'Fielding Data'!$A:$A, $A2296)</f>
        <v>0</v>
      </c>
      <c r="X2296" s="13">
        <f>SUMIFS('Fielding Data'!H:H, 'Fielding Data'!$A:$A, $A2296)</f>
        <v>0</v>
      </c>
    </row>
    <row r="2297" spans="1:24" x14ac:dyDescent="0.3">
      <c r="A2297" s="13" t="str">
        <f t="shared" si="71"/>
        <v>weaveje022011</v>
      </c>
      <c r="B2297" s="16" t="s">
        <v>739</v>
      </c>
      <c r="C2297" s="16">
        <v>2011</v>
      </c>
      <c r="D2297" s="16">
        <v>33</v>
      </c>
      <c r="E2297" s="16">
        <v>4</v>
      </c>
      <c r="F2297" s="16">
        <v>0</v>
      </c>
      <c r="G2297" s="16">
        <v>0</v>
      </c>
      <c r="H2297" s="16">
        <v>0</v>
      </c>
      <c r="I2297" s="16">
        <v>0</v>
      </c>
      <c r="J2297" s="16">
        <v>0</v>
      </c>
      <c r="K2297" s="16">
        <v>0</v>
      </c>
      <c r="L2297" s="16">
        <v>0</v>
      </c>
      <c r="M2297" s="16">
        <v>0</v>
      </c>
      <c r="N2297" s="16">
        <v>0</v>
      </c>
      <c r="O2297" s="16">
        <v>1</v>
      </c>
      <c r="P2297" s="13" t="str">
        <f t="shared" si="70"/>
        <v>P</v>
      </c>
      <c r="Q2297" s="13">
        <f>IFERROR(VLOOKUP($A2297, 'Fielding Data'!$A$1:$H$12056, 5, 0), 0)</f>
        <v>8</v>
      </c>
      <c r="R2297" s="13">
        <f>IFERROR(VLOOKUP($A2297, 'Fielding Data'!$A$1:$H$12056, 6, 0), 0)</f>
        <v>24</v>
      </c>
      <c r="S2297" s="13">
        <f>IFERROR(VLOOKUP($A2297, 'Fielding Data'!$A$1:$H$12056, 7, 0), 0)</f>
        <v>2</v>
      </c>
      <c r="T2297" s="13">
        <f>IFERROR(VLOOKUP($A2297, 'Fielding Data'!$A$1:$H$12056, 8, 0), 0)</f>
        <v>1</v>
      </c>
      <c r="U2297" s="13">
        <f>SUMIFS('Fielding Data'!E:E, 'Fielding Data'!$A:$A, $A2297)</f>
        <v>8</v>
      </c>
      <c r="V2297" s="13">
        <f>SUMIFS('Fielding Data'!F:F, 'Fielding Data'!$A:$A, $A2297)</f>
        <v>24</v>
      </c>
      <c r="W2297" s="13">
        <f>SUMIFS('Fielding Data'!G:G, 'Fielding Data'!$A:$A, $A2297)</f>
        <v>2</v>
      </c>
      <c r="X2297" s="13">
        <f>SUMIFS('Fielding Data'!H:H, 'Fielding Data'!$A:$A, $A2297)</f>
        <v>1</v>
      </c>
    </row>
    <row r="2298" spans="1:24" x14ac:dyDescent="0.3">
      <c r="A2298" s="13" t="str">
        <f t="shared" si="71"/>
        <v>webbry012011</v>
      </c>
      <c r="B2298" s="16" t="s">
        <v>1207</v>
      </c>
      <c r="C2298" s="16">
        <v>2011</v>
      </c>
      <c r="D2298" s="16">
        <v>53</v>
      </c>
      <c r="E2298" s="16">
        <v>0</v>
      </c>
      <c r="F2298" s="16">
        <v>0</v>
      </c>
      <c r="G2298" s="16">
        <v>0</v>
      </c>
      <c r="H2298" s="16">
        <v>0</v>
      </c>
      <c r="I2298" s="16">
        <v>0</v>
      </c>
      <c r="J2298" s="16">
        <v>0</v>
      </c>
      <c r="K2298" s="16">
        <v>0</v>
      </c>
      <c r="L2298" s="16">
        <v>0</v>
      </c>
      <c r="M2298" s="16">
        <v>0</v>
      </c>
      <c r="N2298" s="16">
        <v>0</v>
      </c>
      <c r="O2298" s="16">
        <v>0</v>
      </c>
      <c r="P2298" s="13" t="str">
        <f t="shared" si="70"/>
        <v>P</v>
      </c>
      <c r="Q2298" s="13">
        <f>IFERROR(VLOOKUP($A2298, 'Fielding Data'!$A$1:$H$12056, 5, 0), 0)</f>
        <v>1</v>
      </c>
      <c r="R2298" s="13">
        <f>IFERROR(VLOOKUP($A2298, 'Fielding Data'!$A$1:$H$12056, 6, 0), 0)</f>
        <v>7</v>
      </c>
      <c r="S2298" s="13">
        <f>IFERROR(VLOOKUP($A2298, 'Fielding Data'!$A$1:$H$12056, 7, 0), 0)</f>
        <v>1</v>
      </c>
      <c r="T2298" s="13">
        <f>IFERROR(VLOOKUP($A2298, 'Fielding Data'!$A$1:$H$12056, 8, 0), 0)</f>
        <v>0</v>
      </c>
      <c r="U2298" s="13">
        <f>SUMIFS('Fielding Data'!E:E, 'Fielding Data'!$A:$A, $A2298)</f>
        <v>1</v>
      </c>
      <c r="V2298" s="13">
        <f>SUMIFS('Fielding Data'!F:F, 'Fielding Data'!$A:$A, $A2298)</f>
        <v>7</v>
      </c>
      <c r="W2298" s="13">
        <f>SUMIFS('Fielding Data'!G:G, 'Fielding Data'!$A:$A, $A2298)</f>
        <v>1</v>
      </c>
      <c r="X2298" s="13">
        <f>SUMIFS('Fielding Data'!H:H, 'Fielding Data'!$A:$A, $A2298)</f>
        <v>0</v>
      </c>
    </row>
    <row r="2299" spans="1:24" x14ac:dyDescent="0.3">
      <c r="A2299" s="13" t="str">
        <f t="shared" si="71"/>
        <v>weeksje012011</v>
      </c>
      <c r="B2299" s="16" t="s">
        <v>1647</v>
      </c>
      <c r="C2299" s="16">
        <v>2011</v>
      </c>
      <c r="D2299" s="16">
        <v>97</v>
      </c>
      <c r="E2299" s="16">
        <v>406</v>
      </c>
      <c r="F2299" s="16">
        <v>50</v>
      </c>
      <c r="G2299" s="16">
        <v>123</v>
      </c>
      <c r="H2299" s="16">
        <v>26</v>
      </c>
      <c r="I2299" s="16">
        <v>8</v>
      </c>
      <c r="J2299" s="16">
        <v>2</v>
      </c>
      <c r="K2299" s="16">
        <v>36</v>
      </c>
      <c r="L2299" s="16">
        <v>22</v>
      </c>
      <c r="M2299" s="16">
        <v>11</v>
      </c>
      <c r="N2299" s="16">
        <v>21</v>
      </c>
      <c r="O2299" s="16">
        <v>62</v>
      </c>
      <c r="P2299" s="13" t="str">
        <f t="shared" si="70"/>
        <v>2B</v>
      </c>
      <c r="Q2299" s="13">
        <f>IFERROR(VLOOKUP($A2299, 'Fielding Data'!$A$1:$H$12056, 5, 0), 0)</f>
        <v>148</v>
      </c>
      <c r="R2299" s="13">
        <f>IFERROR(VLOOKUP($A2299, 'Fielding Data'!$A$1:$H$12056, 6, 0), 0)</f>
        <v>261</v>
      </c>
      <c r="S2299" s="13">
        <f>IFERROR(VLOOKUP($A2299, 'Fielding Data'!$A$1:$H$12056, 7, 0), 0)</f>
        <v>13</v>
      </c>
      <c r="T2299" s="13">
        <f>IFERROR(VLOOKUP($A2299, 'Fielding Data'!$A$1:$H$12056, 8, 0), 0)</f>
        <v>49</v>
      </c>
      <c r="U2299" s="13">
        <f>SUMIFS('Fielding Data'!E:E, 'Fielding Data'!$A:$A, $A2299)</f>
        <v>148</v>
      </c>
      <c r="V2299" s="13">
        <f>SUMIFS('Fielding Data'!F:F, 'Fielding Data'!$A:$A, $A2299)</f>
        <v>261</v>
      </c>
      <c r="W2299" s="13">
        <f>SUMIFS('Fielding Data'!G:G, 'Fielding Data'!$A:$A, $A2299)</f>
        <v>13</v>
      </c>
      <c r="X2299" s="13">
        <f>SUMIFS('Fielding Data'!H:H, 'Fielding Data'!$A:$A, $A2299)</f>
        <v>49</v>
      </c>
    </row>
    <row r="2300" spans="1:24" x14ac:dyDescent="0.3">
      <c r="A2300" s="13" t="str">
        <f t="shared" si="71"/>
        <v>weeksri012011</v>
      </c>
      <c r="B2300" s="16" t="s">
        <v>408</v>
      </c>
      <c r="C2300" s="16">
        <v>2011</v>
      </c>
      <c r="D2300" s="16">
        <v>118</v>
      </c>
      <c r="E2300" s="16">
        <v>453</v>
      </c>
      <c r="F2300" s="16">
        <v>77</v>
      </c>
      <c r="G2300" s="16">
        <v>122</v>
      </c>
      <c r="H2300" s="16">
        <v>26</v>
      </c>
      <c r="I2300" s="16">
        <v>2</v>
      </c>
      <c r="J2300" s="16">
        <v>20</v>
      </c>
      <c r="K2300" s="16">
        <v>49</v>
      </c>
      <c r="L2300" s="16">
        <v>9</v>
      </c>
      <c r="M2300" s="16">
        <v>2</v>
      </c>
      <c r="N2300" s="16">
        <v>50</v>
      </c>
      <c r="O2300" s="16">
        <v>107</v>
      </c>
      <c r="P2300" s="13" t="str">
        <f t="shared" si="70"/>
        <v>2B</v>
      </c>
      <c r="Q2300" s="13">
        <f>IFERROR(VLOOKUP($A2300, 'Fielding Data'!$A$1:$H$12056, 5, 0), 0)</f>
        <v>175</v>
      </c>
      <c r="R2300" s="13">
        <f>IFERROR(VLOOKUP($A2300, 'Fielding Data'!$A$1:$H$12056, 6, 0), 0)</f>
        <v>291</v>
      </c>
      <c r="S2300" s="13">
        <f>IFERROR(VLOOKUP($A2300, 'Fielding Data'!$A$1:$H$12056, 7, 0), 0)</f>
        <v>15</v>
      </c>
      <c r="T2300" s="13">
        <f>IFERROR(VLOOKUP($A2300, 'Fielding Data'!$A$1:$H$12056, 8, 0), 0)</f>
        <v>65</v>
      </c>
      <c r="U2300" s="13">
        <f>SUMIFS('Fielding Data'!E:E, 'Fielding Data'!$A:$A, $A2300)</f>
        <v>175</v>
      </c>
      <c r="V2300" s="13">
        <f>SUMIFS('Fielding Data'!F:F, 'Fielding Data'!$A:$A, $A2300)</f>
        <v>291</v>
      </c>
      <c r="W2300" s="13">
        <f>SUMIFS('Fielding Data'!G:G, 'Fielding Data'!$A:$A, $A2300)</f>
        <v>15</v>
      </c>
      <c r="X2300" s="13">
        <f>SUMIFS('Fielding Data'!H:H, 'Fielding Data'!$A:$A, $A2300)</f>
        <v>65</v>
      </c>
    </row>
    <row r="2301" spans="1:24" x14ac:dyDescent="0.3">
      <c r="A2301" s="13" t="str">
        <f t="shared" si="71"/>
        <v>weilaky012011</v>
      </c>
      <c r="B2301" s="16" t="s">
        <v>1648</v>
      </c>
      <c r="C2301" s="16">
        <v>2011</v>
      </c>
      <c r="D2301" s="16">
        <v>7</v>
      </c>
      <c r="E2301" s="16">
        <v>0</v>
      </c>
      <c r="F2301" s="16">
        <v>0</v>
      </c>
      <c r="G2301" s="16">
        <v>0</v>
      </c>
      <c r="H2301" s="16">
        <v>0</v>
      </c>
      <c r="I2301" s="16">
        <v>0</v>
      </c>
      <c r="J2301" s="16">
        <v>0</v>
      </c>
      <c r="K2301" s="16">
        <v>0</v>
      </c>
      <c r="L2301" s="16">
        <v>0</v>
      </c>
      <c r="M2301" s="16">
        <v>0</v>
      </c>
      <c r="N2301" s="16">
        <v>0</v>
      </c>
      <c r="O2301" s="16">
        <v>0</v>
      </c>
      <c r="P2301" s="13" t="str">
        <f t="shared" si="70"/>
        <v>P</v>
      </c>
      <c r="Q2301" s="13">
        <f>IFERROR(VLOOKUP($A2301, 'Fielding Data'!$A$1:$H$12056, 5, 0), 0)</f>
        <v>1</v>
      </c>
      <c r="R2301" s="13">
        <f>IFERROR(VLOOKUP($A2301, 'Fielding Data'!$A$1:$H$12056, 6, 0), 0)</f>
        <v>1</v>
      </c>
      <c r="S2301" s="13">
        <f>IFERROR(VLOOKUP($A2301, 'Fielding Data'!$A$1:$H$12056, 7, 0), 0)</f>
        <v>0</v>
      </c>
      <c r="T2301" s="13">
        <f>IFERROR(VLOOKUP($A2301, 'Fielding Data'!$A$1:$H$12056, 8, 0), 0)</f>
        <v>0</v>
      </c>
      <c r="U2301" s="13">
        <f>SUMIFS('Fielding Data'!E:E, 'Fielding Data'!$A:$A, $A2301)</f>
        <v>1</v>
      </c>
      <c r="V2301" s="13">
        <f>SUMIFS('Fielding Data'!F:F, 'Fielding Data'!$A:$A, $A2301)</f>
        <v>1</v>
      </c>
      <c r="W2301" s="13">
        <f>SUMIFS('Fielding Data'!G:G, 'Fielding Data'!$A:$A, $A2301)</f>
        <v>0</v>
      </c>
      <c r="X2301" s="13">
        <f>SUMIFS('Fielding Data'!H:H, 'Fielding Data'!$A:$A, $A2301)</f>
        <v>0</v>
      </c>
    </row>
    <row r="2302" spans="1:24" x14ac:dyDescent="0.3">
      <c r="A2302" s="13" t="str">
        <f t="shared" si="71"/>
        <v>weinhro012011</v>
      </c>
      <c r="B2302" s="16" t="s">
        <v>1409</v>
      </c>
      <c r="C2302" s="16">
        <v>2011</v>
      </c>
      <c r="D2302" s="16">
        <v>2</v>
      </c>
      <c r="E2302" s="16">
        <v>0</v>
      </c>
      <c r="F2302" s="16">
        <v>0</v>
      </c>
      <c r="G2302" s="16">
        <v>0</v>
      </c>
      <c r="H2302" s="16">
        <v>0</v>
      </c>
      <c r="I2302" s="16">
        <v>0</v>
      </c>
      <c r="J2302" s="16">
        <v>0</v>
      </c>
      <c r="K2302" s="16">
        <v>0</v>
      </c>
      <c r="L2302" s="16">
        <v>0</v>
      </c>
      <c r="M2302" s="16">
        <v>0</v>
      </c>
      <c r="N2302" s="16">
        <v>0</v>
      </c>
      <c r="O2302" s="16">
        <v>0</v>
      </c>
      <c r="P2302" s="13" t="str">
        <f t="shared" si="70"/>
        <v>P</v>
      </c>
      <c r="Q2302" s="13">
        <f>IFERROR(VLOOKUP($A2302, 'Fielding Data'!$A$1:$H$12056, 5, 0), 0)</f>
        <v>0</v>
      </c>
      <c r="R2302" s="13">
        <f>IFERROR(VLOOKUP($A2302, 'Fielding Data'!$A$1:$H$12056, 6, 0), 0)</f>
        <v>0</v>
      </c>
      <c r="S2302" s="13">
        <f>IFERROR(VLOOKUP($A2302, 'Fielding Data'!$A$1:$H$12056, 7, 0), 0)</f>
        <v>0</v>
      </c>
      <c r="T2302" s="13">
        <f>IFERROR(VLOOKUP($A2302, 'Fielding Data'!$A$1:$H$12056, 8, 0), 0)</f>
        <v>0</v>
      </c>
      <c r="U2302" s="13">
        <f>SUMIFS('Fielding Data'!E:E, 'Fielding Data'!$A:$A, $A2302)</f>
        <v>0</v>
      </c>
      <c r="V2302" s="13">
        <f>SUMIFS('Fielding Data'!F:F, 'Fielding Data'!$A:$A, $A2302)</f>
        <v>0</v>
      </c>
      <c r="W2302" s="13">
        <f>SUMIFS('Fielding Data'!G:G, 'Fielding Data'!$A:$A, $A2302)</f>
        <v>0</v>
      </c>
      <c r="X2302" s="13">
        <f>SUMIFS('Fielding Data'!H:H, 'Fielding Data'!$A:$A, $A2302)</f>
        <v>0</v>
      </c>
    </row>
    <row r="2303" spans="1:24" x14ac:dyDescent="0.3">
      <c r="A2303" s="13" t="str">
        <f t="shared" si="71"/>
        <v>wellsra012011</v>
      </c>
      <c r="B2303" s="16" t="s">
        <v>1031</v>
      </c>
      <c r="C2303" s="16">
        <v>2011</v>
      </c>
      <c r="D2303" s="16">
        <v>23</v>
      </c>
      <c r="E2303" s="16">
        <v>43</v>
      </c>
      <c r="F2303" s="16">
        <v>2</v>
      </c>
      <c r="G2303" s="16">
        <v>6</v>
      </c>
      <c r="H2303" s="16">
        <v>0</v>
      </c>
      <c r="I2303" s="16">
        <v>0</v>
      </c>
      <c r="J2303" s="16">
        <v>0</v>
      </c>
      <c r="K2303" s="16">
        <v>1</v>
      </c>
      <c r="L2303" s="16">
        <v>0</v>
      </c>
      <c r="M2303" s="16">
        <v>0</v>
      </c>
      <c r="N2303" s="16">
        <v>1</v>
      </c>
      <c r="O2303" s="16">
        <v>13</v>
      </c>
      <c r="P2303" s="13" t="str">
        <f t="shared" si="70"/>
        <v>P</v>
      </c>
      <c r="Q2303" s="13">
        <f>IFERROR(VLOOKUP($A2303, 'Fielding Data'!$A$1:$H$12056, 5, 0), 0)</f>
        <v>5</v>
      </c>
      <c r="R2303" s="13">
        <f>IFERROR(VLOOKUP($A2303, 'Fielding Data'!$A$1:$H$12056, 6, 0), 0)</f>
        <v>12</v>
      </c>
      <c r="S2303" s="13">
        <f>IFERROR(VLOOKUP($A2303, 'Fielding Data'!$A$1:$H$12056, 7, 0), 0)</f>
        <v>2</v>
      </c>
      <c r="T2303" s="13">
        <f>IFERROR(VLOOKUP($A2303, 'Fielding Data'!$A$1:$H$12056, 8, 0), 0)</f>
        <v>1</v>
      </c>
      <c r="U2303" s="13">
        <f>SUMIFS('Fielding Data'!E:E, 'Fielding Data'!$A:$A, $A2303)</f>
        <v>5</v>
      </c>
      <c r="V2303" s="13">
        <f>SUMIFS('Fielding Data'!F:F, 'Fielding Data'!$A:$A, $A2303)</f>
        <v>12</v>
      </c>
      <c r="W2303" s="13">
        <f>SUMIFS('Fielding Data'!G:G, 'Fielding Data'!$A:$A, $A2303)</f>
        <v>2</v>
      </c>
      <c r="X2303" s="13">
        <f>SUMIFS('Fielding Data'!H:H, 'Fielding Data'!$A:$A, $A2303)</f>
        <v>1</v>
      </c>
    </row>
    <row r="2304" spans="1:24" x14ac:dyDescent="0.3">
      <c r="A2304" s="13" t="str">
        <f t="shared" si="71"/>
        <v>wellsve012011</v>
      </c>
      <c r="B2304" s="16" t="s">
        <v>212</v>
      </c>
      <c r="C2304" s="16">
        <v>2011</v>
      </c>
      <c r="D2304" s="16">
        <v>131</v>
      </c>
      <c r="E2304" s="16">
        <v>505</v>
      </c>
      <c r="F2304" s="16">
        <v>60</v>
      </c>
      <c r="G2304" s="16">
        <v>110</v>
      </c>
      <c r="H2304" s="16">
        <v>15</v>
      </c>
      <c r="I2304" s="16">
        <v>4</v>
      </c>
      <c r="J2304" s="16">
        <v>25</v>
      </c>
      <c r="K2304" s="16">
        <v>66</v>
      </c>
      <c r="L2304" s="16">
        <v>9</v>
      </c>
      <c r="M2304" s="16">
        <v>4</v>
      </c>
      <c r="N2304" s="16">
        <v>20</v>
      </c>
      <c r="O2304" s="16">
        <v>86</v>
      </c>
      <c r="P2304" s="13" t="str">
        <f t="shared" si="70"/>
        <v>CF</v>
      </c>
      <c r="Q2304" s="13">
        <f>IFERROR(VLOOKUP($A2304, 'Fielding Data'!$A$1:$H$12056, 5, 0), 0)</f>
        <v>0</v>
      </c>
      <c r="R2304" s="13">
        <f>IFERROR(VLOOKUP($A2304, 'Fielding Data'!$A$1:$H$12056, 6, 0), 0)</f>
        <v>0</v>
      </c>
      <c r="S2304" s="13">
        <f>IFERROR(VLOOKUP($A2304, 'Fielding Data'!$A$1:$H$12056, 7, 0), 0)</f>
        <v>0</v>
      </c>
      <c r="T2304" s="13">
        <f>IFERROR(VLOOKUP($A2304, 'Fielding Data'!$A$1:$H$12056, 8, 0), 0)</f>
        <v>0</v>
      </c>
      <c r="U2304" s="13">
        <f>SUMIFS('Fielding Data'!E:E, 'Fielding Data'!$A:$A, $A2304)</f>
        <v>281</v>
      </c>
      <c r="V2304" s="13">
        <f>SUMIFS('Fielding Data'!F:F, 'Fielding Data'!$A:$A, $A2304)</f>
        <v>4</v>
      </c>
      <c r="W2304" s="13">
        <f>SUMIFS('Fielding Data'!G:G, 'Fielding Data'!$A:$A, $A2304)</f>
        <v>3</v>
      </c>
      <c r="X2304" s="13">
        <f>SUMIFS('Fielding Data'!H:H, 'Fielding Data'!$A:$A, $A2304)</f>
        <v>0</v>
      </c>
    </row>
    <row r="2305" spans="1:24" x14ac:dyDescent="0.3">
      <c r="A2305" s="13" t="str">
        <f t="shared" si="71"/>
        <v>werthja012011</v>
      </c>
      <c r="B2305" s="16" t="s">
        <v>345</v>
      </c>
      <c r="C2305" s="16">
        <v>2011</v>
      </c>
      <c r="D2305" s="16">
        <v>150</v>
      </c>
      <c r="E2305" s="16">
        <v>561</v>
      </c>
      <c r="F2305" s="16">
        <v>69</v>
      </c>
      <c r="G2305" s="16">
        <v>130</v>
      </c>
      <c r="H2305" s="16">
        <v>26</v>
      </c>
      <c r="I2305" s="16">
        <v>1</v>
      </c>
      <c r="J2305" s="16">
        <v>20</v>
      </c>
      <c r="K2305" s="16">
        <v>58</v>
      </c>
      <c r="L2305" s="16">
        <v>19</v>
      </c>
      <c r="M2305" s="16">
        <v>3</v>
      </c>
      <c r="N2305" s="16">
        <v>74</v>
      </c>
      <c r="O2305" s="16">
        <v>160</v>
      </c>
      <c r="P2305" s="13" t="str">
        <f t="shared" si="70"/>
        <v>CF</v>
      </c>
      <c r="Q2305" s="13">
        <f>IFERROR(VLOOKUP($A2305, 'Fielding Data'!$A$1:$H$12056, 5, 0), 0)</f>
        <v>0</v>
      </c>
      <c r="R2305" s="13">
        <f>IFERROR(VLOOKUP($A2305, 'Fielding Data'!$A$1:$H$12056, 6, 0), 0)</f>
        <v>0</v>
      </c>
      <c r="S2305" s="13">
        <f>IFERROR(VLOOKUP($A2305, 'Fielding Data'!$A$1:$H$12056, 7, 0), 0)</f>
        <v>0</v>
      </c>
      <c r="T2305" s="13">
        <f>IFERROR(VLOOKUP($A2305, 'Fielding Data'!$A$1:$H$12056, 8, 0), 0)</f>
        <v>0</v>
      </c>
      <c r="U2305" s="13">
        <f>SUMIFS('Fielding Data'!E:E, 'Fielding Data'!$A:$A, $A2305)</f>
        <v>342</v>
      </c>
      <c r="V2305" s="13">
        <f>SUMIFS('Fielding Data'!F:F, 'Fielding Data'!$A:$A, $A2305)</f>
        <v>11</v>
      </c>
      <c r="W2305" s="13">
        <f>SUMIFS('Fielding Data'!G:G, 'Fielding Data'!$A:$A, $A2305)</f>
        <v>8</v>
      </c>
      <c r="X2305" s="13">
        <f>SUMIFS('Fielding Data'!H:H, 'Fielding Data'!$A:$A, $A2305)</f>
        <v>4</v>
      </c>
    </row>
    <row r="2306" spans="1:24" x14ac:dyDescent="0.3">
      <c r="A2306" s="13" t="str">
        <f t="shared" si="71"/>
        <v>westbja012011</v>
      </c>
      <c r="B2306" s="16" t="s">
        <v>213</v>
      </c>
      <c r="C2306" s="16">
        <v>2011</v>
      </c>
      <c r="D2306" s="16">
        <v>35</v>
      </c>
      <c r="E2306" s="16">
        <v>47</v>
      </c>
      <c r="F2306" s="16">
        <v>2</v>
      </c>
      <c r="G2306" s="16">
        <v>5</v>
      </c>
      <c r="H2306" s="16">
        <v>2</v>
      </c>
      <c r="I2306" s="16">
        <v>0</v>
      </c>
      <c r="J2306" s="16">
        <v>1</v>
      </c>
      <c r="K2306" s="16">
        <v>8</v>
      </c>
      <c r="L2306" s="16">
        <v>0</v>
      </c>
      <c r="M2306" s="16">
        <v>0</v>
      </c>
      <c r="N2306" s="16">
        <v>3</v>
      </c>
      <c r="O2306" s="16">
        <v>23</v>
      </c>
      <c r="P2306" s="13" t="str">
        <f t="shared" ref="P2306:P2369" si="72">IFERROR(VLOOKUP($A2306, Fielding, 4, 0), "Other")</f>
        <v>P</v>
      </c>
      <c r="Q2306" s="13">
        <f>IFERROR(VLOOKUP($A2306, 'Fielding Data'!$A$1:$H$12056, 5, 0), 0)</f>
        <v>29</v>
      </c>
      <c r="R2306" s="13">
        <f>IFERROR(VLOOKUP($A2306, 'Fielding Data'!$A$1:$H$12056, 6, 0), 0)</f>
        <v>43</v>
      </c>
      <c r="S2306" s="13">
        <f>IFERROR(VLOOKUP($A2306, 'Fielding Data'!$A$1:$H$12056, 7, 0), 0)</f>
        <v>2</v>
      </c>
      <c r="T2306" s="13">
        <f>IFERROR(VLOOKUP($A2306, 'Fielding Data'!$A$1:$H$12056, 8, 0), 0)</f>
        <v>5</v>
      </c>
      <c r="U2306" s="13">
        <f>SUMIFS('Fielding Data'!E:E, 'Fielding Data'!$A:$A, $A2306)</f>
        <v>29</v>
      </c>
      <c r="V2306" s="13">
        <f>SUMIFS('Fielding Data'!F:F, 'Fielding Data'!$A:$A, $A2306)</f>
        <v>43</v>
      </c>
      <c r="W2306" s="13">
        <f>SUMIFS('Fielding Data'!G:G, 'Fielding Data'!$A:$A, $A2306)</f>
        <v>2</v>
      </c>
      <c r="X2306" s="13">
        <f>SUMIFS('Fielding Data'!H:H, 'Fielding Data'!$A:$A, $A2306)</f>
        <v>5</v>
      </c>
    </row>
    <row r="2307" spans="1:24" x14ac:dyDescent="0.3">
      <c r="A2307" s="13" t="str">
        <f t="shared" ref="A2307:A2370" si="73">B2307&amp;C2307</f>
        <v>wheelda012011</v>
      </c>
      <c r="B2307" s="16" t="s">
        <v>214</v>
      </c>
      <c r="C2307" s="16">
        <v>2011</v>
      </c>
      <c r="D2307" s="16">
        <v>47</v>
      </c>
      <c r="E2307" s="16">
        <v>0</v>
      </c>
      <c r="F2307" s="16">
        <v>0</v>
      </c>
      <c r="G2307" s="16">
        <v>0</v>
      </c>
      <c r="H2307" s="16">
        <v>0</v>
      </c>
      <c r="I2307" s="16">
        <v>0</v>
      </c>
      <c r="J2307" s="16">
        <v>0</v>
      </c>
      <c r="K2307" s="16">
        <v>0</v>
      </c>
      <c r="L2307" s="16">
        <v>0</v>
      </c>
      <c r="M2307" s="16">
        <v>0</v>
      </c>
      <c r="N2307" s="16">
        <v>0</v>
      </c>
      <c r="O2307" s="16">
        <v>0</v>
      </c>
      <c r="P2307" s="13" t="str">
        <f t="shared" si="72"/>
        <v>P</v>
      </c>
      <c r="Q2307" s="13">
        <f>IFERROR(VLOOKUP($A2307, 'Fielding Data'!$A$1:$H$12056, 5, 0), 0)</f>
        <v>2</v>
      </c>
      <c r="R2307" s="13">
        <f>IFERROR(VLOOKUP($A2307, 'Fielding Data'!$A$1:$H$12056, 6, 0), 0)</f>
        <v>1</v>
      </c>
      <c r="S2307" s="13">
        <f>IFERROR(VLOOKUP($A2307, 'Fielding Data'!$A$1:$H$12056, 7, 0), 0)</f>
        <v>0</v>
      </c>
      <c r="T2307" s="13">
        <f>IFERROR(VLOOKUP($A2307, 'Fielding Data'!$A$1:$H$12056, 8, 0), 0)</f>
        <v>0</v>
      </c>
      <c r="U2307" s="13">
        <f>SUMIFS('Fielding Data'!E:E, 'Fielding Data'!$A:$A, $A2307)</f>
        <v>2</v>
      </c>
      <c r="V2307" s="13">
        <f>SUMIFS('Fielding Data'!F:F, 'Fielding Data'!$A:$A, $A2307)</f>
        <v>1</v>
      </c>
      <c r="W2307" s="13">
        <f>SUMIFS('Fielding Data'!G:G, 'Fielding Data'!$A:$A, $A2307)</f>
        <v>0</v>
      </c>
      <c r="X2307" s="13">
        <f>SUMIFS('Fielding Data'!H:H, 'Fielding Data'!$A:$A, $A2307)</f>
        <v>0</v>
      </c>
    </row>
    <row r="2308" spans="1:24" x14ac:dyDescent="0.3">
      <c r="A2308" s="13" t="str">
        <f t="shared" si="73"/>
        <v>whelake012011</v>
      </c>
      <c r="B2308" s="16" t="s">
        <v>1649</v>
      </c>
      <c r="C2308" s="16">
        <v>2011</v>
      </c>
      <c r="D2308" s="16">
        <v>2</v>
      </c>
      <c r="E2308" s="16">
        <v>0</v>
      </c>
      <c r="F2308" s="16">
        <v>0</v>
      </c>
      <c r="G2308" s="16">
        <v>0</v>
      </c>
      <c r="H2308" s="16">
        <v>0</v>
      </c>
      <c r="I2308" s="16">
        <v>0</v>
      </c>
      <c r="J2308" s="16">
        <v>0</v>
      </c>
      <c r="K2308" s="16">
        <v>0</v>
      </c>
      <c r="L2308" s="16">
        <v>0</v>
      </c>
      <c r="M2308" s="16">
        <v>0</v>
      </c>
      <c r="N2308" s="16">
        <v>0</v>
      </c>
      <c r="O2308" s="16">
        <v>0</v>
      </c>
      <c r="P2308" s="13" t="str">
        <f t="shared" si="72"/>
        <v>P</v>
      </c>
      <c r="Q2308" s="13">
        <f>IFERROR(VLOOKUP($A2308, 'Fielding Data'!$A$1:$H$12056, 5, 0), 0)</f>
        <v>1</v>
      </c>
      <c r="R2308" s="13">
        <f>IFERROR(VLOOKUP($A2308, 'Fielding Data'!$A$1:$H$12056, 6, 0), 0)</f>
        <v>0</v>
      </c>
      <c r="S2308" s="13">
        <f>IFERROR(VLOOKUP($A2308, 'Fielding Data'!$A$1:$H$12056, 7, 0), 0)</f>
        <v>0</v>
      </c>
      <c r="T2308" s="13">
        <f>IFERROR(VLOOKUP($A2308, 'Fielding Data'!$A$1:$H$12056, 8, 0), 0)</f>
        <v>0</v>
      </c>
      <c r="U2308" s="13">
        <f>SUMIFS('Fielding Data'!E:E, 'Fielding Data'!$A:$A, $A2308)</f>
        <v>1</v>
      </c>
      <c r="V2308" s="13">
        <f>SUMIFS('Fielding Data'!F:F, 'Fielding Data'!$A:$A, $A2308)</f>
        <v>0</v>
      </c>
      <c r="W2308" s="13">
        <f>SUMIFS('Fielding Data'!G:G, 'Fielding Data'!$A:$A, $A2308)</f>
        <v>0</v>
      </c>
      <c r="X2308" s="13">
        <f>SUMIFS('Fielding Data'!H:H, 'Fielding Data'!$A:$A, $A2308)</f>
        <v>0</v>
      </c>
    </row>
    <row r="2309" spans="1:24" x14ac:dyDescent="0.3">
      <c r="A2309" s="13" t="str">
        <f t="shared" si="73"/>
        <v>whiteel032011</v>
      </c>
      <c r="B2309" s="16" t="s">
        <v>617</v>
      </c>
      <c r="C2309" s="16">
        <v>2011</v>
      </c>
      <c r="D2309" s="16">
        <v>82</v>
      </c>
      <c r="E2309" s="16">
        <v>213</v>
      </c>
      <c r="F2309" s="16">
        <v>14</v>
      </c>
      <c r="G2309" s="16">
        <v>42</v>
      </c>
      <c r="H2309" s="16">
        <v>8</v>
      </c>
      <c r="I2309" s="16">
        <v>2</v>
      </c>
      <c r="J2309" s="16">
        <v>4</v>
      </c>
      <c r="K2309" s="16">
        <v>17</v>
      </c>
      <c r="L2309" s="16">
        <v>2</v>
      </c>
      <c r="M2309" s="16">
        <v>1</v>
      </c>
      <c r="N2309" s="16">
        <v>18</v>
      </c>
      <c r="O2309" s="16">
        <v>59</v>
      </c>
      <c r="P2309" s="13" t="str">
        <f t="shared" si="72"/>
        <v>C</v>
      </c>
      <c r="Q2309" s="13">
        <f>IFERROR(VLOOKUP($A2309, 'Fielding Data'!$A$1:$H$12056, 5, 0), 0)</f>
        <v>495</v>
      </c>
      <c r="R2309" s="13">
        <f>IFERROR(VLOOKUP($A2309, 'Fielding Data'!$A$1:$H$12056, 6, 0), 0)</f>
        <v>41</v>
      </c>
      <c r="S2309" s="13">
        <f>IFERROR(VLOOKUP($A2309, 'Fielding Data'!$A$1:$H$12056, 7, 0), 0)</f>
        <v>5</v>
      </c>
      <c r="T2309" s="13">
        <f>IFERROR(VLOOKUP($A2309, 'Fielding Data'!$A$1:$H$12056, 8, 0), 0)</f>
        <v>4</v>
      </c>
      <c r="U2309" s="13">
        <f>SUMIFS('Fielding Data'!E:E, 'Fielding Data'!$A:$A, $A2309)</f>
        <v>495</v>
      </c>
      <c r="V2309" s="13">
        <f>SUMIFS('Fielding Data'!F:F, 'Fielding Data'!$A:$A, $A2309)</f>
        <v>41</v>
      </c>
      <c r="W2309" s="13">
        <f>SUMIFS('Fielding Data'!G:G, 'Fielding Data'!$A:$A, $A2309)</f>
        <v>5</v>
      </c>
      <c r="X2309" s="13">
        <f>SUMIFS('Fielding Data'!H:H, 'Fielding Data'!$A:$A, $A2309)</f>
        <v>4</v>
      </c>
    </row>
    <row r="2310" spans="1:24" x14ac:dyDescent="0.3">
      <c r="A2310" s="13" t="str">
        <f t="shared" si="73"/>
        <v>wietema012011</v>
      </c>
      <c r="B2310" s="16" t="s">
        <v>1209</v>
      </c>
      <c r="C2310" s="16">
        <v>2011</v>
      </c>
      <c r="D2310" s="16">
        <v>139</v>
      </c>
      <c r="E2310" s="16">
        <v>500</v>
      </c>
      <c r="F2310" s="16">
        <v>72</v>
      </c>
      <c r="G2310" s="16">
        <v>131</v>
      </c>
      <c r="H2310" s="16">
        <v>28</v>
      </c>
      <c r="I2310" s="16">
        <v>0</v>
      </c>
      <c r="J2310" s="16">
        <v>22</v>
      </c>
      <c r="K2310" s="16">
        <v>68</v>
      </c>
      <c r="L2310" s="16">
        <v>1</v>
      </c>
      <c r="M2310" s="16">
        <v>0</v>
      </c>
      <c r="N2310" s="16">
        <v>48</v>
      </c>
      <c r="O2310" s="16">
        <v>84</v>
      </c>
      <c r="P2310" s="13" t="str">
        <f t="shared" si="72"/>
        <v>1B</v>
      </c>
      <c r="Q2310" s="13">
        <f>IFERROR(VLOOKUP($A2310, 'Fielding Data'!$A$1:$H$12056, 5, 0), 0)</f>
        <v>4</v>
      </c>
      <c r="R2310" s="13">
        <f>IFERROR(VLOOKUP($A2310, 'Fielding Data'!$A$1:$H$12056, 6, 0), 0)</f>
        <v>0</v>
      </c>
      <c r="S2310" s="13">
        <f>IFERROR(VLOOKUP($A2310, 'Fielding Data'!$A$1:$H$12056, 7, 0), 0)</f>
        <v>0</v>
      </c>
      <c r="T2310" s="13">
        <f>IFERROR(VLOOKUP($A2310, 'Fielding Data'!$A$1:$H$12056, 8, 0), 0)</f>
        <v>2</v>
      </c>
      <c r="U2310" s="13">
        <f>SUMIFS('Fielding Data'!E:E, 'Fielding Data'!$A:$A, $A2310)</f>
        <v>859</v>
      </c>
      <c r="V2310" s="13">
        <f>SUMIFS('Fielding Data'!F:F, 'Fielding Data'!$A:$A, $A2310)</f>
        <v>70</v>
      </c>
      <c r="W2310" s="13">
        <f>SUMIFS('Fielding Data'!G:G, 'Fielding Data'!$A:$A, $A2310)</f>
        <v>5</v>
      </c>
      <c r="X2310" s="13">
        <f>SUMIFS('Fielding Data'!H:H, 'Fielding Data'!$A:$A, $A2310)</f>
        <v>16</v>
      </c>
    </row>
    <row r="2311" spans="1:24" x14ac:dyDescent="0.3">
      <c r="A2311" s="13" t="str">
        <f t="shared" si="73"/>
        <v>wiggity012011</v>
      </c>
      <c r="B2311" s="16" t="s">
        <v>346</v>
      </c>
      <c r="C2311" s="16">
        <v>2011</v>
      </c>
      <c r="D2311" s="16">
        <v>130</v>
      </c>
      <c r="E2311" s="16">
        <v>401</v>
      </c>
      <c r="F2311" s="16">
        <v>52</v>
      </c>
      <c r="G2311" s="16">
        <v>97</v>
      </c>
      <c r="H2311" s="16">
        <v>21</v>
      </c>
      <c r="I2311" s="16">
        <v>2</v>
      </c>
      <c r="J2311" s="16">
        <v>15</v>
      </c>
      <c r="K2311" s="16">
        <v>47</v>
      </c>
      <c r="L2311" s="16">
        <v>8</v>
      </c>
      <c r="M2311" s="16">
        <v>1</v>
      </c>
      <c r="N2311" s="16">
        <v>38</v>
      </c>
      <c r="O2311" s="16">
        <v>84</v>
      </c>
      <c r="P2311" s="13" t="str">
        <f t="shared" si="72"/>
        <v>1B</v>
      </c>
      <c r="Q2311" s="13">
        <f>IFERROR(VLOOKUP($A2311, 'Fielding Data'!$A$1:$H$12056, 5, 0), 0)</f>
        <v>181</v>
      </c>
      <c r="R2311" s="13">
        <f>IFERROR(VLOOKUP($A2311, 'Fielding Data'!$A$1:$H$12056, 6, 0), 0)</f>
        <v>12</v>
      </c>
      <c r="S2311" s="13">
        <f>IFERROR(VLOOKUP($A2311, 'Fielding Data'!$A$1:$H$12056, 7, 0), 0)</f>
        <v>0</v>
      </c>
      <c r="T2311" s="13">
        <f>IFERROR(VLOOKUP($A2311, 'Fielding Data'!$A$1:$H$12056, 8, 0), 0)</f>
        <v>10</v>
      </c>
      <c r="U2311" s="13">
        <f>SUMIFS('Fielding Data'!E:E, 'Fielding Data'!$A:$A, $A2311)</f>
        <v>238</v>
      </c>
      <c r="V2311" s="13">
        <f>SUMIFS('Fielding Data'!F:F, 'Fielding Data'!$A:$A, $A2311)</f>
        <v>109</v>
      </c>
      <c r="W2311" s="13">
        <f>SUMIFS('Fielding Data'!G:G, 'Fielding Data'!$A:$A, $A2311)</f>
        <v>6</v>
      </c>
      <c r="X2311" s="13">
        <f>SUMIFS('Fielding Data'!H:H, 'Fielding Data'!$A:$A, $A2311)</f>
        <v>25</v>
      </c>
    </row>
    <row r="2312" spans="1:24" x14ac:dyDescent="0.3">
      <c r="A2312" s="13" t="str">
        <f t="shared" si="73"/>
        <v>wilheto012011</v>
      </c>
      <c r="B2312" s="16" t="s">
        <v>1651</v>
      </c>
      <c r="C2312" s="16">
        <v>2011</v>
      </c>
      <c r="D2312" s="16">
        <v>25</v>
      </c>
      <c r="E2312" s="16">
        <v>0</v>
      </c>
      <c r="F2312" s="16">
        <v>0</v>
      </c>
      <c r="G2312" s="16">
        <v>0</v>
      </c>
      <c r="H2312" s="16">
        <v>0</v>
      </c>
      <c r="I2312" s="16">
        <v>0</v>
      </c>
      <c r="J2312" s="16">
        <v>0</v>
      </c>
      <c r="K2312" s="16">
        <v>0</v>
      </c>
      <c r="L2312" s="16">
        <v>0</v>
      </c>
      <c r="M2312" s="16">
        <v>0</v>
      </c>
      <c r="N2312" s="16">
        <v>0</v>
      </c>
      <c r="O2312" s="16">
        <v>0</v>
      </c>
      <c r="P2312" s="13" t="str">
        <f t="shared" si="72"/>
        <v>P</v>
      </c>
      <c r="Q2312" s="13">
        <f>IFERROR(VLOOKUP($A2312, 'Fielding Data'!$A$1:$H$12056, 5, 0), 0)</f>
        <v>1</v>
      </c>
      <c r="R2312" s="13">
        <f>IFERROR(VLOOKUP($A2312, 'Fielding Data'!$A$1:$H$12056, 6, 0), 0)</f>
        <v>6</v>
      </c>
      <c r="S2312" s="13">
        <f>IFERROR(VLOOKUP($A2312, 'Fielding Data'!$A$1:$H$12056, 7, 0), 0)</f>
        <v>1</v>
      </c>
      <c r="T2312" s="13">
        <f>IFERROR(VLOOKUP($A2312, 'Fielding Data'!$A$1:$H$12056, 8, 0), 0)</f>
        <v>1</v>
      </c>
      <c r="U2312" s="13">
        <f>SUMIFS('Fielding Data'!E:E, 'Fielding Data'!$A:$A, $A2312)</f>
        <v>1</v>
      </c>
      <c r="V2312" s="13">
        <f>SUMIFS('Fielding Data'!F:F, 'Fielding Data'!$A:$A, $A2312)</f>
        <v>6</v>
      </c>
      <c r="W2312" s="13">
        <f>SUMIFS('Fielding Data'!G:G, 'Fielding Data'!$A:$A, $A2312)</f>
        <v>1</v>
      </c>
      <c r="X2312" s="13">
        <f>SUMIFS('Fielding Data'!H:H, 'Fielding Data'!$A:$A, $A2312)</f>
        <v>1</v>
      </c>
    </row>
    <row r="2313" spans="1:24" x14ac:dyDescent="0.3">
      <c r="A2313" s="13" t="str">
        <f t="shared" si="73"/>
        <v>wilkad012011</v>
      </c>
      <c r="B2313" s="16" t="s">
        <v>1652</v>
      </c>
      <c r="C2313" s="16">
        <v>2011</v>
      </c>
      <c r="D2313" s="16">
        <v>5</v>
      </c>
      <c r="E2313" s="16">
        <v>1</v>
      </c>
      <c r="F2313" s="16">
        <v>0</v>
      </c>
      <c r="G2313" s="16">
        <v>0</v>
      </c>
      <c r="H2313" s="16">
        <v>0</v>
      </c>
      <c r="I2313" s="16">
        <v>0</v>
      </c>
      <c r="J2313" s="16">
        <v>0</v>
      </c>
      <c r="K2313" s="16">
        <v>0</v>
      </c>
      <c r="L2313" s="16">
        <v>0</v>
      </c>
      <c r="M2313" s="16">
        <v>0</v>
      </c>
      <c r="N2313" s="16">
        <v>0</v>
      </c>
      <c r="O2313" s="16">
        <v>1</v>
      </c>
      <c r="P2313" s="13" t="str">
        <f t="shared" si="72"/>
        <v>P</v>
      </c>
      <c r="Q2313" s="13">
        <f>IFERROR(VLOOKUP($A2313, 'Fielding Data'!$A$1:$H$12056, 5, 0), 0)</f>
        <v>1</v>
      </c>
      <c r="R2313" s="13">
        <f>IFERROR(VLOOKUP($A2313, 'Fielding Data'!$A$1:$H$12056, 6, 0), 0)</f>
        <v>0</v>
      </c>
      <c r="S2313" s="13">
        <f>IFERROR(VLOOKUP($A2313, 'Fielding Data'!$A$1:$H$12056, 7, 0), 0)</f>
        <v>0</v>
      </c>
      <c r="T2313" s="13">
        <f>IFERROR(VLOOKUP($A2313, 'Fielding Data'!$A$1:$H$12056, 8, 0), 0)</f>
        <v>0</v>
      </c>
      <c r="U2313" s="13">
        <f>SUMIFS('Fielding Data'!E:E, 'Fielding Data'!$A:$A, $A2313)</f>
        <v>1</v>
      </c>
      <c r="V2313" s="13">
        <f>SUMIFS('Fielding Data'!F:F, 'Fielding Data'!$A:$A, $A2313)</f>
        <v>0</v>
      </c>
      <c r="W2313" s="13">
        <f>SUMIFS('Fielding Data'!G:G, 'Fielding Data'!$A:$A, $A2313)</f>
        <v>0</v>
      </c>
      <c r="X2313" s="13">
        <f>SUMIFS('Fielding Data'!H:H, 'Fielding Data'!$A:$A, $A2313)</f>
        <v>0</v>
      </c>
    </row>
    <row r="2314" spans="1:24" x14ac:dyDescent="0.3">
      <c r="A2314" s="13" t="str">
        <f t="shared" si="73"/>
        <v>willido032011</v>
      </c>
      <c r="B2314" s="16" t="s">
        <v>410</v>
      </c>
      <c r="C2314" s="16">
        <v>2011</v>
      </c>
      <c r="D2314" s="16">
        <v>16</v>
      </c>
      <c r="E2314" s="16">
        <v>31</v>
      </c>
      <c r="F2314" s="16">
        <v>2</v>
      </c>
      <c r="G2314" s="16">
        <v>12</v>
      </c>
      <c r="H2314" s="16">
        <v>3</v>
      </c>
      <c r="I2314" s="16">
        <v>1</v>
      </c>
      <c r="J2314" s="16">
        <v>1</v>
      </c>
      <c r="K2314" s="16">
        <v>4</v>
      </c>
      <c r="L2314" s="16">
        <v>0</v>
      </c>
      <c r="M2314" s="16">
        <v>0</v>
      </c>
      <c r="N2314" s="16">
        <v>0</v>
      </c>
      <c r="O2314" s="16">
        <v>4</v>
      </c>
      <c r="P2314" s="13" t="str">
        <f t="shared" si="72"/>
        <v>P</v>
      </c>
      <c r="Q2314" s="13">
        <f>IFERROR(VLOOKUP($A2314, 'Fielding Data'!$A$1:$H$12056, 5, 0), 0)</f>
        <v>3</v>
      </c>
      <c r="R2314" s="13">
        <f>IFERROR(VLOOKUP($A2314, 'Fielding Data'!$A$1:$H$12056, 6, 0), 0)</f>
        <v>15</v>
      </c>
      <c r="S2314" s="13">
        <f>IFERROR(VLOOKUP($A2314, 'Fielding Data'!$A$1:$H$12056, 7, 0), 0)</f>
        <v>0</v>
      </c>
      <c r="T2314" s="13">
        <f>IFERROR(VLOOKUP($A2314, 'Fielding Data'!$A$1:$H$12056, 8, 0), 0)</f>
        <v>1</v>
      </c>
      <c r="U2314" s="13">
        <f>SUMIFS('Fielding Data'!E:E, 'Fielding Data'!$A:$A, $A2314)</f>
        <v>3</v>
      </c>
      <c r="V2314" s="13">
        <f>SUMIFS('Fielding Data'!F:F, 'Fielding Data'!$A:$A, $A2314)</f>
        <v>15</v>
      </c>
      <c r="W2314" s="13">
        <f>SUMIFS('Fielding Data'!G:G, 'Fielding Data'!$A:$A, $A2314)</f>
        <v>0</v>
      </c>
      <c r="X2314" s="13">
        <f>SUMIFS('Fielding Data'!H:H, 'Fielding Data'!$A:$A, $A2314)</f>
        <v>1</v>
      </c>
    </row>
    <row r="2315" spans="1:24" x14ac:dyDescent="0.3">
      <c r="A2315" s="13" t="str">
        <f t="shared" si="73"/>
        <v>willije022011</v>
      </c>
      <c r="B2315" s="16" t="s">
        <v>411</v>
      </c>
      <c r="C2315" s="16">
        <v>2011</v>
      </c>
      <c r="D2315" s="16">
        <v>10</v>
      </c>
      <c r="E2315" s="16">
        <v>0</v>
      </c>
      <c r="F2315" s="16">
        <v>0</v>
      </c>
      <c r="G2315" s="16">
        <v>0</v>
      </c>
      <c r="H2315" s="16">
        <v>0</v>
      </c>
      <c r="I2315" s="16">
        <v>0</v>
      </c>
      <c r="J2315" s="16">
        <v>0</v>
      </c>
      <c r="K2315" s="16">
        <v>0</v>
      </c>
      <c r="L2315" s="16">
        <v>0</v>
      </c>
      <c r="M2315" s="16">
        <v>0</v>
      </c>
      <c r="N2315" s="16">
        <v>0</v>
      </c>
      <c r="O2315" s="16">
        <v>0</v>
      </c>
      <c r="P2315" s="13" t="str">
        <f t="shared" si="72"/>
        <v>P</v>
      </c>
      <c r="Q2315" s="13">
        <f>IFERROR(VLOOKUP($A2315, 'Fielding Data'!$A$1:$H$12056, 5, 0), 0)</f>
        <v>3</v>
      </c>
      <c r="R2315" s="13">
        <f>IFERROR(VLOOKUP($A2315, 'Fielding Data'!$A$1:$H$12056, 6, 0), 0)</f>
        <v>3</v>
      </c>
      <c r="S2315" s="13">
        <f>IFERROR(VLOOKUP($A2315, 'Fielding Data'!$A$1:$H$12056, 7, 0), 0)</f>
        <v>2</v>
      </c>
      <c r="T2315" s="13">
        <f>IFERROR(VLOOKUP($A2315, 'Fielding Data'!$A$1:$H$12056, 8, 0), 0)</f>
        <v>1</v>
      </c>
      <c r="U2315" s="13">
        <f>SUMIFS('Fielding Data'!E:E, 'Fielding Data'!$A:$A, $A2315)</f>
        <v>3</v>
      </c>
      <c r="V2315" s="13">
        <f>SUMIFS('Fielding Data'!F:F, 'Fielding Data'!$A:$A, $A2315)</f>
        <v>3</v>
      </c>
      <c r="W2315" s="13">
        <f>SUMIFS('Fielding Data'!G:G, 'Fielding Data'!$A:$A, $A2315)</f>
        <v>2</v>
      </c>
      <c r="X2315" s="13">
        <f>SUMIFS('Fielding Data'!H:H, 'Fielding Data'!$A:$A, $A2315)</f>
        <v>1</v>
      </c>
    </row>
    <row r="2316" spans="1:24" x14ac:dyDescent="0.3">
      <c r="A2316" s="13" t="str">
        <f t="shared" si="73"/>
        <v>willijo032011</v>
      </c>
      <c r="B2316" s="16" t="s">
        <v>503</v>
      </c>
      <c r="C2316" s="16">
        <v>2011</v>
      </c>
      <c r="D2316" s="16">
        <v>136</v>
      </c>
      <c r="E2316" s="16">
        <v>488</v>
      </c>
      <c r="F2316" s="16">
        <v>69</v>
      </c>
      <c r="G2316" s="16">
        <v>120</v>
      </c>
      <c r="H2316" s="16">
        <v>26</v>
      </c>
      <c r="I2316" s="16">
        <v>0</v>
      </c>
      <c r="J2316" s="16">
        <v>29</v>
      </c>
      <c r="K2316" s="16">
        <v>98</v>
      </c>
      <c r="L2316" s="16">
        <v>4</v>
      </c>
      <c r="M2316" s="16">
        <v>1</v>
      </c>
      <c r="N2316" s="16">
        <v>56</v>
      </c>
      <c r="O2316" s="16">
        <v>150</v>
      </c>
      <c r="P2316" s="13" t="str">
        <f t="shared" si="72"/>
        <v>LF</v>
      </c>
      <c r="Q2316" s="13">
        <f>IFERROR(VLOOKUP($A2316, 'Fielding Data'!$A$1:$H$12056, 5, 0), 0)</f>
        <v>0</v>
      </c>
      <c r="R2316" s="13">
        <f>IFERROR(VLOOKUP($A2316, 'Fielding Data'!$A$1:$H$12056, 6, 0), 0)</f>
        <v>0</v>
      </c>
      <c r="S2316" s="13">
        <f>IFERROR(VLOOKUP($A2316, 'Fielding Data'!$A$1:$H$12056, 7, 0), 0)</f>
        <v>0</v>
      </c>
      <c r="T2316" s="13">
        <f>IFERROR(VLOOKUP($A2316, 'Fielding Data'!$A$1:$H$12056, 8, 0), 0)</f>
        <v>0</v>
      </c>
      <c r="U2316" s="13">
        <f>SUMIFS('Fielding Data'!E:E, 'Fielding Data'!$A:$A, $A2316)</f>
        <v>159</v>
      </c>
      <c r="V2316" s="13">
        <f>SUMIFS('Fielding Data'!F:F, 'Fielding Data'!$A:$A, $A2316)</f>
        <v>3</v>
      </c>
      <c r="W2316" s="13">
        <f>SUMIFS('Fielding Data'!G:G, 'Fielding Data'!$A:$A, $A2316)</f>
        <v>2</v>
      </c>
      <c r="X2316" s="13">
        <f>SUMIFS('Fielding Data'!H:H, 'Fielding Data'!$A:$A, $A2316)</f>
        <v>1</v>
      </c>
    </row>
    <row r="2317" spans="1:24" x14ac:dyDescent="0.3">
      <c r="A2317" s="13" t="str">
        <f t="shared" si="73"/>
        <v>willira012011</v>
      </c>
      <c r="B2317" s="16" t="s">
        <v>504</v>
      </c>
      <c r="C2317" s="16">
        <v>2011</v>
      </c>
      <c r="D2317" s="16">
        <v>7</v>
      </c>
      <c r="E2317" s="16">
        <v>0</v>
      </c>
      <c r="F2317" s="16">
        <v>0</v>
      </c>
      <c r="G2317" s="16">
        <v>0</v>
      </c>
      <c r="H2317" s="16">
        <v>0</v>
      </c>
      <c r="I2317" s="16">
        <v>0</v>
      </c>
      <c r="J2317" s="16">
        <v>0</v>
      </c>
      <c r="K2317" s="16">
        <v>0</v>
      </c>
      <c r="L2317" s="16">
        <v>0</v>
      </c>
      <c r="M2317" s="16">
        <v>0</v>
      </c>
      <c r="N2317" s="16">
        <v>0</v>
      </c>
      <c r="O2317" s="16">
        <v>0</v>
      </c>
      <c r="P2317" s="13" t="str">
        <f t="shared" si="72"/>
        <v>P</v>
      </c>
      <c r="Q2317" s="13">
        <f>IFERROR(VLOOKUP($A2317, 'Fielding Data'!$A$1:$H$12056, 5, 0), 0)</f>
        <v>0</v>
      </c>
      <c r="R2317" s="13">
        <f>IFERROR(VLOOKUP($A2317, 'Fielding Data'!$A$1:$H$12056, 6, 0), 0)</f>
        <v>0</v>
      </c>
      <c r="S2317" s="13">
        <f>IFERROR(VLOOKUP($A2317, 'Fielding Data'!$A$1:$H$12056, 7, 0), 0)</f>
        <v>0</v>
      </c>
      <c r="T2317" s="13">
        <f>IFERROR(VLOOKUP($A2317, 'Fielding Data'!$A$1:$H$12056, 8, 0), 0)</f>
        <v>0</v>
      </c>
      <c r="U2317" s="13">
        <f>SUMIFS('Fielding Data'!E:E, 'Fielding Data'!$A:$A, $A2317)</f>
        <v>0</v>
      </c>
      <c r="V2317" s="13">
        <f>SUMIFS('Fielding Data'!F:F, 'Fielding Data'!$A:$A, $A2317)</f>
        <v>0</v>
      </c>
      <c r="W2317" s="13">
        <f>SUMIFS('Fielding Data'!G:G, 'Fielding Data'!$A:$A, $A2317)</f>
        <v>0</v>
      </c>
      <c r="X2317" s="13">
        <f>SUMIFS('Fielding Data'!H:H, 'Fielding Data'!$A:$A, $A2317)</f>
        <v>0</v>
      </c>
    </row>
    <row r="2318" spans="1:24" x14ac:dyDescent="0.3">
      <c r="A2318" s="13" t="str">
        <f t="shared" si="73"/>
        <v>willire032011</v>
      </c>
      <c r="B2318" s="16" t="s">
        <v>740</v>
      </c>
      <c r="C2318" s="16">
        <v>2011</v>
      </c>
      <c r="D2318" s="16">
        <v>22</v>
      </c>
      <c r="E2318" s="16">
        <v>22</v>
      </c>
      <c r="F2318" s="16">
        <v>0</v>
      </c>
      <c r="G2318" s="16">
        <v>1</v>
      </c>
      <c r="H2318" s="16">
        <v>1</v>
      </c>
      <c r="I2318" s="16">
        <v>0</v>
      </c>
      <c r="J2318" s="16">
        <v>0</v>
      </c>
      <c r="K2318" s="16">
        <v>1</v>
      </c>
      <c r="L2318" s="16">
        <v>0</v>
      </c>
      <c r="M2318" s="16">
        <v>0</v>
      </c>
      <c r="N2318" s="16">
        <v>4</v>
      </c>
      <c r="O2318" s="16">
        <v>7</v>
      </c>
      <c r="P2318" s="13" t="str">
        <f t="shared" si="72"/>
        <v>LF</v>
      </c>
      <c r="Q2318" s="13">
        <f>IFERROR(VLOOKUP($A2318, 'Fielding Data'!$A$1:$H$12056, 5, 0), 0)</f>
        <v>0</v>
      </c>
      <c r="R2318" s="13">
        <f>IFERROR(VLOOKUP($A2318, 'Fielding Data'!$A$1:$H$12056, 6, 0), 0)</f>
        <v>0</v>
      </c>
      <c r="S2318" s="13">
        <f>IFERROR(VLOOKUP($A2318, 'Fielding Data'!$A$1:$H$12056, 7, 0), 0)</f>
        <v>0</v>
      </c>
      <c r="T2318" s="13">
        <f>IFERROR(VLOOKUP($A2318, 'Fielding Data'!$A$1:$H$12056, 8, 0), 0)</f>
        <v>0</v>
      </c>
      <c r="U2318" s="13">
        <f>SUMIFS('Fielding Data'!E:E, 'Fielding Data'!$A:$A, $A2318)</f>
        <v>23</v>
      </c>
      <c r="V2318" s="13">
        <f>SUMIFS('Fielding Data'!F:F, 'Fielding Data'!$A:$A, $A2318)</f>
        <v>0</v>
      </c>
      <c r="W2318" s="13">
        <f>SUMIFS('Fielding Data'!G:G, 'Fielding Data'!$A:$A, $A2318)</f>
        <v>0</v>
      </c>
      <c r="X2318" s="13">
        <f>SUMIFS('Fielding Data'!H:H, 'Fielding Data'!$A:$A, $A2318)</f>
        <v>0</v>
      </c>
    </row>
    <row r="2319" spans="1:24" x14ac:dyDescent="0.3">
      <c r="A2319" s="13" t="str">
        <f t="shared" si="73"/>
        <v>wilsobo022011</v>
      </c>
      <c r="B2319" s="16" t="s">
        <v>1032</v>
      </c>
      <c r="C2319" s="16">
        <v>2011</v>
      </c>
      <c r="D2319" s="16">
        <v>57</v>
      </c>
      <c r="E2319" s="16">
        <v>111</v>
      </c>
      <c r="F2319" s="16">
        <v>5</v>
      </c>
      <c r="G2319" s="16">
        <v>21</v>
      </c>
      <c r="H2319" s="16">
        <v>8</v>
      </c>
      <c r="I2319" s="16">
        <v>0</v>
      </c>
      <c r="J2319" s="16">
        <v>1</v>
      </c>
      <c r="K2319" s="16">
        <v>8</v>
      </c>
      <c r="L2319" s="16">
        <v>0</v>
      </c>
      <c r="M2319" s="16">
        <v>2</v>
      </c>
      <c r="N2319" s="16">
        <v>10</v>
      </c>
      <c r="O2319" s="16">
        <v>16</v>
      </c>
      <c r="P2319" s="13" t="str">
        <f t="shared" si="72"/>
        <v>1B</v>
      </c>
      <c r="Q2319" s="13">
        <f>IFERROR(VLOOKUP($A2319, 'Fielding Data'!$A$1:$H$12056, 5, 0), 0)</f>
        <v>7</v>
      </c>
      <c r="R2319" s="13">
        <f>IFERROR(VLOOKUP($A2319, 'Fielding Data'!$A$1:$H$12056, 6, 0), 0)</f>
        <v>0</v>
      </c>
      <c r="S2319" s="13">
        <f>IFERROR(VLOOKUP($A2319, 'Fielding Data'!$A$1:$H$12056, 7, 0), 0)</f>
        <v>0</v>
      </c>
      <c r="T2319" s="13">
        <f>IFERROR(VLOOKUP($A2319, 'Fielding Data'!$A$1:$H$12056, 8, 0), 0)</f>
        <v>1</v>
      </c>
      <c r="U2319" s="13">
        <f>SUMIFS('Fielding Data'!E:E, 'Fielding Data'!$A:$A, $A2319)</f>
        <v>246</v>
      </c>
      <c r="V2319" s="13">
        <f>SUMIFS('Fielding Data'!F:F, 'Fielding Data'!$A:$A, $A2319)</f>
        <v>26</v>
      </c>
      <c r="W2319" s="13">
        <f>SUMIFS('Fielding Data'!G:G, 'Fielding Data'!$A:$A, $A2319)</f>
        <v>1</v>
      </c>
      <c r="X2319" s="13">
        <f>SUMIFS('Fielding Data'!H:H, 'Fielding Data'!$A:$A, $A2319)</f>
        <v>2</v>
      </c>
    </row>
    <row r="2320" spans="1:24" x14ac:dyDescent="0.3">
      <c r="A2320" s="13" t="str">
        <f t="shared" si="73"/>
        <v>wilsobr012011</v>
      </c>
      <c r="B2320" s="16" t="s">
        <v>741</v>
      </c>
      <c r="C2320" s="16">
        <v>2011</v>
      </c>
      <c r="D2320" s="16">
        <v>57</v>
      </c>
      <c r="E2320" s="16">
        <v>0</v>
      </c>
      <c r="F2320" s="16">
        <v>0</v>
      </c>
      <c r="G2320" s="16">
        <v>0</v>
      </c>
      <c r="H2320" s="16">
        <v>0</v>
      </c>
      <c r="I2320" s="16">
        <v>0</v>
      </c>
      <c r="J2320" s="16">
        <v>0</v>
      </c>
      <c r="K2320" s="16">
        <v>0</v>
      </c>
      <c r="L2320" s="16">
        <v>0</v>
      </c>
      <c r="M2320" s="16">
        <v>0</v>
      </c>
      <c r="N2320" s="16">
        <v>0</v>
      </c>
      <c r="O2320" s="16">
        <v>0</v>
      </c>
      <c r="P2320" s="13" t="str">
        <f t="shared" si="72"/>
        <v>P</v>
      </c>
      <c r="Q2320" s="13">
        <f>IFERROR(VLOOKUP($A2320, 'Fielding Data'!$A$1:$H$12056, 5, 0), 0)</f>
        <v>1</v>
      </c>
      <c r="R2320" s="13">
        <f>IFERROR(VLOOKUP($A2320, 'Fielding Data'!$A$1:$H$12056, 6, 0), 0)</f>
        <v>5</v>
      </c>
      <c r="S2320" s="13">
        <f>IFERROR(VLOOKUP($A2320, 'Fielding Data'!$A$1:$H$12056, 7, 0), 0)</f>
        <v>0</v>
      </c>
      <c r="T2320" s="13">
        <f>IFERROR(VLOOKUP($A2320, 'Fielding Data'!$A$1:$H$12056, 8, 0), 0)</f>
        <v>0</v>
      </c>
      <c r="U2320" s="13">
        <f>SUMIFS('Fielding Data'!E:E, 'Fielding Data'!$A:$A, $A2320)</f>
        <v>1</v>
      </c>
      <c r="V2320" s="13">
        <f>SUMIFS('Fielding Data'!F:F, 'Fielding Data'!$A:$A, $A2320)</f>
        <v>5</v>
      </c>
      <c r="W2320" s="13">
        <f>SUMIFS('Fielding Data'!G:G, 'Fielding Data'!$A:$A, $A2320)</f>
        <v>0</v>
      </c>
      <c r="X2320" s="13">
        <f>SUMIFS('Fielding Data'!H:H, 'Fielding Data'!$A:$A, $A2320)</f>
        <v>0</v>
      </c>
    </row>
    <row r="2321" spans="1:24" x14ac:dyDescent="0.3">
      <c r="A2321" s="13" t="str">
        <f t="shared" si="73"/>
        <v>wilsocj012011</v>
      </c>
      <c r="B2321" s="16" t="s">
        <v>618</v>
      </c>
      <c r="C2321" s="16">
        <v>2011</v>
      </c>
      <c r="D2321" s="16">
        <v>34</v>
      </c>
      <c r="E2321" s="16">
        <v>4</v>
      </c>
      <c r="F2321" s="16">
        <v>1</v>
      </c>
      <c r="G2321" s="16">
        <v>1</v>
      </c>
      <c r="H2321" s="16">
        <v>0</v>
      </c>
      <c r="I2321" s="16">
        <v>1</v>
      </c>
      <c r="J2321" s="16">
        <v>0</v>
      </c>
      <c r="K2321" s="16">
        <v>0</v>
      </c>
      <c r="L2321" s="16">
        <v>0</v>
      </c>
      <c r="M2321" s="16">
        <v>0</v>
      </c>
      <c r="N2321" s="16">
        <v>0</v>
      </c>
      <c r="O2321" s="16">
        <v>0</v>
      </c>
      <c r="P2321" s="13" t="str">
        <f t="shared" si="72"/>
        <v>P</v>
      </c>
      <c r="Q2321" s="13">
        <f>IFERROR(VLOOKUP($A2321, 'Fielding Data'!$A$1:$H$12056, 5, 0), 0)</f>
        <v>6</v>
      </c>
      <c r="R2321" s="13">
        <f>IFERROR(VLOOKUP($A2321, 'Fielding Data'!$A$1:$H$12056, 6, 0), 0)</f>
        <v>23</v>
      </c>
      <c r="S2321" s="13">
        <f>IFERROR(VLOOKUP($A2321, 'Fielding Data'!$A$1:$H$12056, 7, 0), 0)</f>
        <v>1</v>
      </c>
      <c r="T2321" s="13">
        <f>IFERROR(VLOOKUP($A2321, 'Fielding Data'!$A$1:$H$12056, 8, 0), 0)</f>
        <v>0</v>
      </c>
      <c r="U2321" s="13">
        <f>SUMIFS('Fielding Data'!E:E, 'Fielding Data'!$A:$A, $A2321)</f>
        <v>6</v>
      </c>
      <c r="V2321" s="13">
        <f>SUMIFS('Fielding Data'!F:F, 'Fielding Data'!$A:$A, $A2321)</f>
        <v>23</v>
      </c>
      <c r="W2321" s="13">
        <f>SUMIFS('Fielding Data'!G:G, 'Fielding Data'!$A:$A, $A2321)</f>
        <v>1</v>
      </c>
      <c r="X2321" s="13">
        <f>SUMIFS('Fielding Data'!H:H, 'Fielding Data'!$A:$A, $A2321)</f>
        <v>0</v>
      </c>
    </row>
    <row r="2322" spans="1:24" x14ac:dyDescent="0.3">
      <c r="A2322" s="13" t="str">
        <f t="shared" si="73"/>
        <v>wilsomi022011</v>
      </c>
      <c r="B2322" s="16" t="s">
        <v>1653</v>
      </c>
      <c r="C2322" s="16">
        <v>2011</v>
      </c>
      <c r="D2322" s="16">
        <v>8</v>
      </c>
      <c r="E2322" s="16">
        <v>27</v>
      </c>
      <c r="F2322" s="16">
        <v>0</v>
      </c>
      <c r="G2322" s="16">
        <v>4</v>
      </c>
      <c r="H2322" s="16">
        <v>1</v>
      </c>
      <c r="I2322" s="16">
        <v>0</v>
      </c>
      <c r="J2322" s="16">
        <v>0</v>
      </c>
      <c r="K2322" s="16">
        <v>3</v>
      </c>
      <c r="L2322" s="16">
        <v>0</v>
      </c>
      <c r="M2322" s="16">
        <v>0</v>
      </c>
      <c r="N2322" s="16">
        <v>1</v>
      </c>
      <c r="O2322" s="16">
        <v>7</v>
      </c>
      <c r="P2322" s="13" t="str">
        <f t="shared" si="72"/>
        <v>LF</v>
      </c>
      <c r="Q2322" s="13">
        <f>IFERROR(VLOOKUP($A2322, 'Fielding Data'!$A$1:$H$12056, 5, 0), 0)</f>
        <v>0</v>
      </c>
      <c r="R2322" s="13">
        <f>IFERROR(VLOOKUP($A2322, 'Fielding Data'!$A$1:$H$12056, 6, 0), 0)</f>
        <v>0</v>
      </c>
      <c r="S2322" s="13">
        <f>IFERROR(VLOOKUP($A2322, 'Fielding Data'!$A$1:$H$12056, 7, 0), 0)</f>
        <v>0</v>
      </c>
      <c r="T2322" s="13">
        <f>IFERROR(VLOOKUP($A2322, 'Fielding Data'!$A$1:$H$12056, 8, 0), 0)</f>
        <v>0</v>
      </c>
      <c r="U2322" s="13">
        <f>SUMIFS('Fielding Data'!E:E, 'Fielding Data'!$A:$A, $A2322)</f>
        <v>10</v>
      </c>
      <c r="V2322" s="13">
        <f>SUMIFS('Fielding Data'!F:F, 'Fielding Data'!$A:$A, $A2322)</f>
        <v>1</v>
      </c>
      <c r="W2322" s="13">
        <f>SUMIFS('Fielding Data'!G:G, 'Fielding Data'!$A:$A, $A2322)</f>
        <v>0</v>
      </c>
      <c r="X2322" s="13">
        <f>SUMIFS('Fielding Data'!H:H, 'Fielding Data'!$A:$A, $A2322)</f>
        <v>0</v>
      </c>
    </row>
    <row r="2323" spans="1:24" x14ac:dyDescent="0.3">
      <c r="A2323" s="13" t="str">
        <f t="shared" si="73"/>
        <v>wolfra022011</v>
      </c>
      <c r="B2323" s="16" t="s">
        <v>217</v>
      </c>
      <c r="C2323" s="16">
        <v>2011</v>
      </c>
      <c r="D2323" s="16">
        <v>33</v>
      </c>
      <c r="E2323" s="16">
        <v>61</v>
      </c>
      <c r="F2323" s="16">
        <v>2</v>
      </c>
      <c r="G2323" s="16">
        <v>10</v>
      </c>
      <c r="H2323" s="16">
        <v>3</v>
      </c>
      <c r="I2323" s="16">
        <v>0</v>
      </c>
      <c r="J2323" s="16">
        <v>0</v>
      </c>
      <c r="K2323" s="16">
        <v>0</v>
      </c>
      <c r="L2323" s="16">
        <v>0</v>
      </c>
      <c r="M2323" s="16">
        <v>0</v>
      </c>
      <c r="N2323" s="16">
        <v>0</v>
      </c>
      <c r="O2323" s="16">
        <v>25</v>
      </c>
      <c r="P2323" s="13" t="str">
        <f t="shared" si="72"/>
        <v>P</v>
      </c>
      <c r="Q2323" s="13">
        <f>IFERROR(VLOOKUP($A2323, 'Fielding Data'!$A$1:$H$12056, 5, 0), 0)</f>
        <v>8</v>
      </c>
      <c r="R2323" s="13">
        <f>IFERROR(VLOOKUP($A2323, 'Fielding Data'!$A$1:$H$12056, 6, 0), 0)</f>
        <v>32</v>
      </c>
      <c r="S2323" s="13">
        <f>IFERROR(VLOOKUP($A2323, 'Fielding Data'!$A$1:$H$12056, 7, 0), 0)</f>
        <v>4</v>
      </c>
      <c r="T2323" s="13">
        <f>IFERROR(VLOOKUP($A2323, 'Fielding Data'!$A$1:$H$12056, 8, 0), 0)</f>
        <v>3</v>
      </c>
      <c r="U2323" s="13">
        <f>SUMIFS('Fielding Data'!E:E, 'Fielding Data'!$A:$A, $A2323)</f>
        <v>8</v>
      </c>
      <c r="V2323" s="13">
        <f>SUMIFS('Fielding Data'!F:F, 'Fielding Data'!$A:$A, $A2323)</f>
        <v>32</v>
      </c>
      <c r="W2323" s="13">
        <f>SUMIFS('Fielding Data'!G:G, 'Fielding Data'!$A:$A, $A2323)</f>
        <v>4</v>
      </c>
      <c r="X2323" s="13">
        <f>SUMIFS('Fielding Data'!H:H, 'Fielding Data'!$A:$A, $A2323)</f>
        <v>3</v>
      </c>
    </row>
    <row r="2324" spans="1:24" x14ac:dyDescent="0.3">
      <c r="A2324" s="13" t="str">
        <f t="shared" si="73"/>
        <v>woodbl012011</v>
      </c>
      <c r="B2324" s="16" t="s">
        <v>1411</v>
      </c>
      <c r="C2324" s="16">
        <v>2011</v>
      </c>
      <c r="D2324" s="16">
        <v>55</v>
      </c>
      <c r="E2324" s="16">
        <v>1</v>
      </c>
      <c r="F2324" s="16">
        <v>0</v>
      </c>
      <c r="G2324" s="16">
        <v>0</v>
      </c>
      <c r="H2324" s="16">
        <v>0</v>
      </c>
      <c r="I2324" s="16">
        <v>0</v>
      </c>
      <c r="J2324" s="16">
        <v>0</v>
      </c>
      <c r="K2324" s="16">
        <v>0</v>
      </c>
      <c r="L2324" s="16">
        <v>0</v>
      </c>
      <c r="M2324" s="16">
        <v>0</v>
      </c>
      <c r="N2324" s="16">
        <v>0</v>
      </c>
      <c r="O2324" s="16">
        <v>1</v>
      </c>
      <c r="P2324" s="13" t="str">
        <f t="shared" si="72"/>
        <v>P</v>
      </c>
      <c r="Q2324" s="13">
        <f>IFERROR(VLOOKUP($A2324, 'Fielding Data'!$A$1:$H$12056, 5, 0), 0)</f>
        <v>4</v>
      </c>
      <c r="R2324" s="13">
        <f>IFERROR(VLOOKUP($A2324, 'Fielding Data'!$A$1:$H$12056, 6, 0), 0)</f>
        <v>12</v>
      </c>
      <c r="S2324" s="13">
        <f>IFERROR(VLOOKUP($A2324, 'Fielding Data'!$A$1:$H$12056, 7, 0), 0)</f>
        <v>0</v>
      </c>
      <c r="T2324" s="13">
        <f>IFERROR(VLOOKUP($A2324, 'Fielding Data'!$A$1:$H$12056, 8, 0), 0)</f>
        <v>1</v>
      </c>
      <c r="U2324" s="13">
        <f>SUMIFS('Fielding Data'!E:E, 'Fielding Data'!$A:$A, $A2324)</f>
        <v>4</v>
      </c>
      <c r="V2324" s="13">
        <f>SUMIFS('Fielding Data'!F:F, 'Fielding Data'!$A:$A, $A2324)</f>
        <v>12</v>
      </c>
      <c r="W2324" s="13">
        <f>SUMIFS('Fielding Data'!G:G, 'Fielding Data'!$A:$A, $A2324)</f>
        <v>0</v>
      </c>
      <c r="X2324" s="13">
        <f>SUMIFS('Fielding Data'!H:H, 'Fielding Data'!$A:$A, $A2324)</f>
        <v>1</v>
      </c>
    </row>
    <row r="2325" spans="1:24" x14ac:dyDescent="0.3">
      <c r="A2325" s="13" t="str">
        <f t="shared" si="73"/>
        <v>woodke022011</v>
      </c>
      <c r="B2325" s="16" t="s">
        <v>218</v>
      </c>
      <c r="C2325" s="16">
        <v>2011</v>
      </c>
      <c r="D2325" s="16">
        <v>55</v>
      </c>
      <c r="E2325" s="16">
        <v>0</v>
      </c>
      <c r="F2325" s="16">
        <v>0</v>
      </c>
      <c r="G2325" s="16">
        <v>0</v>
      </c>
      <c r="H2325" s="16">
        <v>0</v>
      </c>
      <c r="I2325" s="16">
        <v>0</v>
      </c>
      <c r="J2325" s="16">
        <v>0</v>
      </c>
      <c r="K2325" s="16">
        <v>0</v>
      </c>
      <c r="L2325" s="16">
        <v>0</v>
      </c>
      <c r="M2325" s="16">
        <v>0</v>
      </c>
      <c r="N2325" s="16">
        <v>0</v>
      </c>
      <c r="O2325" s="16">
        <v>0</v>
      </c>
      <c r="P2325" s="13" t="str">
        <f t="shared" si="72"/>
        <v>P</v>
      </c>
      <c r="Q2325" s="13">
        <f>IFERROR(VLOOKUP($A2325, 'Fielding Data'!$A$1:$H$12056, 5, 0), 0)</f>
        <v>1</v>
      </c>
      <c r="R2325" s="13">
        <f>IFERROR(VLOOKUP($A2325, 'Fielding Data'!$A$1:$H$12056, 6, 0), 0)</f>
        <v>6</v>
      </c>
      <c r="S2325" s="13">
        <f>IFERROR(VLOOKUP($A2325, 'Fielding Data'!$A$1:$H$12056, 7, 0), 0)</f>
        <v>1</v>
      </c>
      <c r="T2325" s="13">
        <f>IFERROR(VLOOKUP($A2325, 'Fielding Data'!$A$1:$H$12056, 8, 0), 0)</f>
        <v>2</v>
      </c>
      <c r="U2325" s="13">
        <f>SUMIFS('Fielding Data'!E:E, 'Fielding Data'!$A:$A, $A2325)</f>
        <v>1</v>
      </c>
      <c r="V2325" s="13">
        <f>SUMIFS('Fielding Data'!F:F, 'Fielding Data'!$A:$A, $A2325)</f>
        <v>6</v>
      </c>
      <c r="W2325" s="13">
        <f>SUMIFS('Fielding Data'!G:G, 'Fielding Data'!$A:$A, $A2325)</f>
        <v>1</v>
      </c>
      <c r="X2325" s="13">
        <f>SUMIFS('Fielding Data'!H:H, 'Fielding Data'!$A:$A, $A2325)</f>
        <v>2</v>
      </c>
    </row>
    <row r="2326" spans="1:24" x14ac:dyDescent="0.3">
      <c r="A2326" s="13" t="str">
        <f t="shared" si="73"/>
        <v>woodti012011</v>
      </c>
      <c r="B2326" s="16" t="s">
        <v>1210</v>
      </c>
      <c r="C2326" s="16">
        <v>2011</v>
      </c>
      <c r="D2326" s="16">
        <v>13</v>
      </c>
      <c r="E2326" s="16">
        <v>0</v>
      </c>
      <c r="F2326" s="16">
        <v>0</v>
      </c>
      <c r="G2326" s="16">
        <v>0</v>
      </c>
      <c r="H2326" s="16">
        <v>0</v>
      </c>
      <c r="I2326" s="16">
        <v>0</v>
      </c>
      <c r="J2326" s="16">
        <v>0</v>
      </c>
      <c r="K2326" s="16">
        <v>0</v>
      </c>
      <c r="L2326" s="16">
        <v>0</v>
      </c>
      <c r="M2326" s="16">
        <v>0</v>
      </c>
      <c r="N2326" s="16">
        <v>0</v>
      </c>
      <c r="O2326" s="16">
        <v>0</v>
      </c>
      <c r="P2326" s="13" t="str">
        <f t="shared" si="72"/>
        <v>P</v>
      </c>
      <c r="Q2326" s="13">
        <f>IFERROR(VLOOKUP($A2326, 'Fielding Data'!$A$1:$H$12056, 5, 0), 0)</f>
        <v>1</v>
      </c>
      <c r="R2326" s="13">
        <f>IFERROR(VLOOKUP($A2326, 'Fielding Data'!$A$1:$H$12056, 6, 0), 0)</f>
        <v>1</v>
      </c>
      <c r="S2326" s="13">
        <f>IFERROR(VLOOKUP($A2326, 'Fielding Data'!$A$1:$H$12056, 7, 0), 0)</f>
        <v>0</v>
      </c>
      <c r="T2326" s="13">
        <f>IFERROR(VLOOKUP($A2326, 'Fielding Data'!$A$1:$H$12056, 8, 0), 0)</f>
        <v>0</v>
      </c>
      <c r="U2326" s="13">
        <f>SUMIFS('Fielding Data'!E:E, 'Fielding Data'!$A:$A, $A2326)</f>
        <v>1</v>
      </c>
      <c r="V2326" s="13">
        <f>SUMIFS('Fielding Data'!F:F, 'Fielding Data'!$A:$A, $A2326)</f>
        <v>1</v>
      </c>
      <c r="W2326" s="13">
        <f>SUMIFS('Fielding Data'!G:G, 'Fielding Data'!$A:$A, $A2326)</f>
        <v>0</v>
      </c>
      <c r="X2326" s="13">
        <f>SUMIFS('Fielding Data'!H:H, 'Fielding Data'!$A:$A, $A2326)</f>
        <v>0</v>
      </c>
    </row>
    <row r="2327" spans="1:24" x14ac:dyDescent="0.3">
      <c r="A2327" s="13" t="str">
        <f t="shared" si="73"/>
        <v>woodtr012011</v>
      </c>
      <c r="B2327" s="16" t="s">
        <v>1412</v>
      </c>
      <c r="C2327" s="16">
        <v>2011</v>
      </c>
      <c r="D2327" s="16">
        <v>26</v>
      </c>
      <c r="E2327" s="16">
        <v>30</v>
      </c>
      <c r="F2327" s="16">
        <v>2</v>
      </c>
      <c r="G2327" s="16">
        <v>2</v>
      </c>
      <c r="H2327" s="16">
        <v>0</v>
      </c>
      <c r="I2327" s="16">
        <v>0</v>
      </c>
      <c r="J2327" s="16">
        <v>1</v>
      </c>
      <c r="K2327" s="16">
        <v>3</v>
      </c>
      <c r="L2327" s="16">
        <v>0</v>
      </c>
      <c r="M2327" s="16">
        <v>0</v>
      </c>
      <c r="N2327" s="16">
        <v>0</v>
      </c>
      <c r="O2327" s="16">
        <v>14</v>
      </c>
      <c r="P2327" s="13" t="str">
        <f t="shared" si="72"/>
        <v>P</v>
      </c>
      <c r="Q2327" s="13">
        <f>IFERROR(VLOOKUP($A2327, 'Fielding Data'!$A$1:$H$12056, 5, 0), 0)</f>
        <v>5</v>
      </c>
      <c r="R2327" s="13">
        <f>IFERROR(VLOOKUP($A2327, 'Fielding Data'!$A$1:$H$12056, 6, 0), 0)</f>
        <v>14</v>
      </c>
      <c r="S2327" s="13">
        <f>IFERROR(VLOOKUP($A2327, 'Fielding Data'!$A$1:$H$12056, 7, 0), 0)</f>
        <v>0</v>
      </c>
      <c r="T2327" s="13">
        <f>IFERROR(VLOOKUP($A2327, 'Fielding Data'!$A$1:$H$12056, 8, 0), 0)</f>
        <v>0</v>
      </c>
      <c r="U2327" s="13">
        <f>SUMIFS('Fielding Data'!E:E, 'Fielding Data'!$A:$A, $A2327)</f>
        <v>5</v>
      </c>
      <c r="V2327" s="13">
        <f>SUMIFS('Fielding Data'!F:F, 'Fielding Data'!$A:$A, $A2327)</f>
        <v>14</v>
      </c>
      <c r="W2327" s="13">
        <f>SUMIFS('Fielding Data'!G:G, 'Fielding Data'!$A:$A, $A2327)</f>
        <v>0</v>
      </c>
      <c r="X2327" s="13">
        <f>SUMIFS('Fielding Data'!H:H, 'Fielding Data'!$A:$A, $A2327)</f>
        <v>0</v>
      </c>
    </row>
    <row r="2328" spans="1:24" x14ac:dyDescent="0.3">
      <c r="A2328" s="13" t="str">
        <f t="shared" si="73"/>
        <v>woodwch012011</v>
      </c>
      <c r="B2328" s="16" t="s">
        <v>219</v>
      </c>
      <c r="C2328" s="16">
        <v>2011</v>
      </c>
      <c r="D2328" s="16">
        <v>11</v>
      </c>
      <c r="E2328" s="16">
        <v>10</v>
      </c>
      <c r="F2328" s="16">
        <v>3</v>
      </c>
      <c r="G2328" s="16">
        <v>0</v>
      </c>
      <c r="H2328" s="16">
        <v>0</v>
      </c>
      <c r="I2328" s="16">
        <v>0</v>
      </c>
      <c r="J2328" s="16">
        <v>0</v>
      </c>
      <c r="K2328" s="16">
        <v>0</v>
      </c>
      <c r="L2328" s="16">
        <v>0</v>
      </c>
      <c r="M2328" s="16">
        <v>0</v>
      </c>
      <c r="N2328" s="16">
        <v>0</v>
      </c>
      <c r="O2328" s="16">
        <v>4</v>
      </c>
      <c r="P2328" s="13" t="str">
        <f t="shared" si="72"/>
        <v>2B</v>
      </c>
      <c r="Q2328" s="13">
        <f>IFERROR(VLOOKUP($A2328, 'Fielding Data'!$A$1:$H$12056, 5, 0), 0)</f>
        <v>0</v>
      </c>
      <c r="R2328" s="13">
        <f>IFERROR(VLOOKUP($A2328, 'Fielding Data'!$A$1:$H$12056, 6, 0), 0)</f>
        <v>5</v>
      </c>
      <c r="S2328" s="13">
        <f>IFERROR(VLOOKUP($A2328, 'Fielding Data'!$A$1:$H$12056, 7, 0), 0)</f>
        <v>0</v>
      </c>
      <c r="T2328" s="13">
        <f>IFERROR(VLOOKUP($A2328, 'Fielding Data'!$A$1:$H$12056, 8, 0), 0)</f>
        <v>1</v>
      </c>
      <c r="U2328" s="13">
        <f>SUMIFS('Fielding Data'!E:E, 'Fielding Data'!$A:$A, $A2328)</f>
        <v>1</v>
      </c>
      <c r="V2328" s="13">
        <f>SUMIFS('Fielding Data'!F:F, 'Fielding Data'!$A:$A, $A2328)</f>
        <v>6</v>
      </c>
      <c r="W2328" s="13">
        <f>SUMIFS('Fielding Data'!G:G, 'Fielding Data'!$A:$A, $A2328)</f>
        <v>0</v>
      </c>
      <c r="X2328" s="13">
        <f>SUMIFS('Fielding Data'!H:H, 'Fielding Data'!$A:$A, $A2328)</f>
        <v>1</v>
      </c>
    </row>
    <row r="2329" spans="1:24" x14ac:dyDescent="0.3">
      <c r="A2329" s="13" t="str">
        <f t="shared" si="73"/>
        <v>worleva012011</v>
      </c>
      <c r="B2329" s="16" t="s">
        <v>1413</v>
      </c>
      <c r="C2329" s="16">
        <v>2011</v>
      </c>
      <c r="D2329" s="16">
        <v>25</v>
      </c>
      <c r="E2329" s="16">
        <v>45</v>
      </c>
      <c r="F2329" s="16">
        <v>4</v>
      </c>
      <c r="G2329" s="16">
        <v>10</v>
      </c>
      <c r="H2329" s="16">
        <v>1</v>
      </c>
      <c r="I2329" s="16">
        <v>0</v>
      </c>
      <c r="J2329" s="16">
        <v>0</v>
      </c>
      <c r="K2329" s="16">
        <v>5</v>
      </c>
      <c r="L2329" s="16">
        <v>0</v>
      </c>
      <c r="M2329" s="16">
        <v>0</v>
      </c>
      <c r="N2329" s="16">
        <v>1</v>
      </c>
      <c r="O2329" s="16">
        <v>14</v>
      </c>
      <c r="P2329" s="13" t="str">
        <f t="shared" si="72"/>
        <v>P</v>
      </c>
      <c r="Q2329" s="13">
        <f>IFERROR(VLOOKUP($A2329, 'Fielding Data'!$A$1:$H$12056, 5, 0), 0)</f>
        <v>8</v>
      </c>
      <c r="R2329" s="13">
        <f>IFERROR(VLOOKUP($A2329, 'Fielding Data'!$A$1:$H$12056, 6, 0), 0)</f>
        <v>16</v>
      </c>
      <c r="S2329" s="13">
        <f>IFERROR(VLOOKUP($A2329, 'Fielding Data'!$A$1:$H$12056, 7, 0), 0)</f>
        <v>0</v>
      </c>
      <c r="T2329" s="13">
        <f>IFERROR(VLOOKUP($A2329, 'Fielding Data'!$A$1:$H$12056, 8, 0), 0)</f>
        <v>2</v>
      </c>
      <c r="U2329" s="13">
        <f>SUMIFS('Fielding Data'!E:E, 'Fielding Data'!$A:$A, $A2329)</f>
        <v>8</v>
      </c>
      <c r="V2329" s="13">
        <f>SUMIFS('Fielding Data'!F:F, 'Fielding Data'!$A:$A, $A2329)</f>
        <v>16</v>
      </c>
      <c r="W2329" s="13">
        <f>SUMIFS('Fielding Data'!G:G, 'Fielding Data'!$A:$A, $A2329)</f>
        <v>0</v>
      </c>
      <c r="X2329" s="13">
        <f>SUMIFS('Fielding Data'!H:H, 'Fielding Data'!$A:$A, $A2329)</f>
        <v>2</v>
      </c>
    </row>
    <row r="2330" spans="1:24" x14ac:dyDescent="0.3">
      <c r="A2330" s="13" t="str">
        <f t="shared" si="73"/>
        <v>worrema012011</v>
      </c>
      <c r="B2330" s="16" t="s">
        <v>1033</v>
      </c>
      <c r="C2330" s="16">
        <v>2011</v>
      </c>
      <c r="D2330" s="16">
        <v>4</v>
      </c>
      <c r="E2330" s="16">
        <v>0</v>
      </c>
      <c r="F2330" s="16">
        <v>0</v>
      </c>
      <c r="G2330" s="16">
        <v>0</v>
      </c>
      <c r="H2330" s="16">
        <v>0</v>
      </c>
      <c r="I2330" s="16">
        <v>0</v>
      </c>
      <c r="J2330" s="16">
        <v>0</v>
      </c>
      <c r="K2330" s="16">
        <v>0</v>
      </c>
      <c r="L2330" s="16">
        <v>0</v>
      </c>
      <c r="M2330" s="16">
        <v>0</v>
      </c>
      <c r="N2330" s="16">
        <v>0</v>
      </c>
      <c r="O2330" s="16">
        <v>0</v>
      </c>
      <c r="P2330" s="13" t="str">
        <f t="shared" si="72"/>
        <v>P</v>
      </c>
      <c r="Q2330" s="13">
        <f>IFERROR(VLOOKUP($A2330, 'Fielding Data'!$A$1:$H$12056, 5, 0), 0)</f>
        <v>0</v>
      </c>
      <c r="R2330" s="13">
        <f>IFERROR(VLOOKUP($A2330, 'Fielding Data'!$A$1:$H$12056, 6, 0), 0)</f>
        <v>0</v>
      </c>
      <c r="S2330" s="13">
        <f>IFERROR(VLOOKUP($A2330, 'Fielding Data'!$A$1:$H$12056, 7, 0), 0)</f>
        <v>0</v>
      </c>
      <c r="T2330" s="13">
        <f>IFERROR(VLOOKUP($A2330, 'Fielding Data'!$A$1:$H$12056, 8, 0), 0)</f>
        <v>0</v>
      </c>
      <c r="U2330" s="13">
        <f>SUMIFS('Fielding Data'!E:E, 'Fielding Data'!$A:$A, $A2330)</f>
        <v>0</v>
      </c>
      <c r="V2330" s="13">
        <f>SUMIFS('Fielding Data'!F:F, 'Fielding Data'!$A:$A, $A2330)</f>
        <v>0</v>
      </c>
      <c r="W2330" s="13">
        <f>SUMIFS('Fielding Data'!G:G, 'Fielding Data'!$A:$A, $A2330)</f>
        <v>0</v>
      </c>
      <c r="X2330" s="13">
        <f>SUMIFS('Fielding Data'!H:H, 'Fielding Data'!$A:$A, $A2330)</f>
        <v>0</v>
      </c>
    </row>
    <row r="2331" spans="1:24" x14ac:dyDescent="0.3">
      <c r="A2331" s="13" t="str">
        <f t="shared" si="73"/>
        <v>worthda012011</v>
      </c>
      <c r="B2331" s="16" t="s">
        <v>1414</v>
      </c>
      <c r="C2331" s="16">
        <v>2011</v>
      </c>
      <c r="D2331" s="16">
        <v>30</v>
      </c>
      <c r="E2331" s="16">
        <v>37</v>
      </c>
      <c r="F2331" s="16">
        <v>6</v>
      </c>
      <c r="G2331" s="16">
        <v>10</v>
      </c>
      <c r="H2331" s="16">
        <v>2</v>
      </c>
      <c r="I2331" s="16">
        <v>0</v>
      </c>
      <c r="J2331" s="16">
        <v>0</v>
      </c>
      <c r="K2331" s="16">
        <v>3</v>
      </c>
      <c r="L2331" s="16">
        <v>0</v>
      </c>
      <c r="M2331" s="16">
        <v>0</v>
      </c>
      <c r="N2331" s="16">
        <v>2</v>
      </c>
      <c r="O2331" s="16">
        <v>9</v>
      </c>
      <c r="P2331" s="13" t="str">
        <f t="shared" si="72"/>
        <v>2B</v>
      </c>
      <c r="Q2331" s="13">
        <f>IFERROR(VLOOKUP($A2331, 'Fielding Data'!$A$1:$H$12056, 5, 0), 0)</f>
        <v>9</v>
      </c>
      <c r="R2331" s="13">
        <f>IFERROR(VLOOKUP($A2331, 'Fielding Data'!$A$1:$H$12056, 6, 0), 0)</f>
        <v>11</v>
      </c>
      <c r="S2331" s="13">
        <f>IFERROR(VLOOKUP($A2331, 'Fielding Data'!$A$1:$H$12056, 7, 0), 0)</f>
        <v>0</v>
      </c>
      <c r="T2331" s="13">
        <f>IFERROR(VLOOKUP($A2331, 'Fielding Data'!$A$1:$H$12056, 8, 0), 0)</f>
        <v>2</v>
      </c>
      <c r="U2331" s="13">
        <f>SUMIFS('Fielding Data'!E:E, 'Fielding Data'!$A:$A, $A2331)</f>
        <v>14</v>
      </c>
      <c r="V2331" s="13">
        <f>SUMIFS('Fielding Data'!F:F, 'Fielding Data'!$A:$A, $A2331)</f>
        <v>23</v>
      </c>
      <c r="W2331" s="13">
        <f>SUMIFS('Fielding Data'!G:G, 'Fielding Data'!$A:$A, $A2331)</f>
        <v>1</v>
      </c>
      <c r="X2331" s="13">
        <f>SUMIFS('Fielding Data'!H:H, 'Fielding Data'!$A:$A, $A2331)</f>
        <v>5</v>
      </c>
    </row>
    <row r="2332" spans="1:24" x14ac:dyDescent="0.3">
      <c r="A2332" s="13" t="str">
        <f t="shared" si="73"/>
        <v>wrighda032011</v>
      </c>
      <c r="B2332" s="16" t="s">
        <v>505</v>
      </c>
      <c r="C2332" s="16">
        <v>2011</v>
      </c>
      <c r="D2332" s="16">
        <v>102</v>
      </c>
      <c r="E2332" s="16">
        <v>389</v>
      </c>
      <c r="F2332" s="16">
        <v>60</v>
      </c>
      <c r="G2332" s="16">
        <v>99</v>
      </c>
      <c r="H2332" s="16">
        <v>23</v>
      </c>
      <c r="I2332" s="16">
        <v>1</v>
      </c>
      <c r="J2332" s="16">
        <v>14</v>
      </c>
      <c r="K2332" s="16">
        <v>61</v>
      </c>
      <c r="L2332" s="16">
        <v>13</v>
      </c>
      <c r="M2332" s="16">
        <v>2</v>
      </c>
      <c r="N2332" s="16">
        <v>52</v>
      </c>
      <c r="O2332" s="16">
        <v>97</v>
      </c>
      <c r="P2332" s="13" t="str">
        <f t="shared" si="72"/>
        <v>3B</v>
      </c>
      <c r="Q2332" s="13">
        <f>IFERROR(VLOOKUP($A2332, 'Fielding Data'!$A$1:$H$12056, 5, 0), 0)</f>
        <v>68</v>
      </c>
      <c r="R2332" s="13">
        <f>IFERROR(VLOOKUP($A2332, 'Fielding Data'!$A$1:$H$12056, 6, 0), 0)</f>
        <v>180</v>
      </c>
      <c r="S2332" s="13">
        <f>IFERROR(VLOOKUP($A2332, 'Fielding Data'!$A$1:$H$12056, 7, 0), 0)</f>
        <v>19</v>
      </c>
      <c r="T2332" s="13">
        <f>IFERROR(VLOOKUP($A2332, 'Fielding Data'!$A$1:$H$12056, 8, 0), 0)</f>
        <v>9</v>
      </c>
      <c r="U2332" s="13">
        <f>SUMIFS('Fielding Data'!E:E, 'Fielding Data'!$A:$A, $A2332)</f>
        <v>69</v>
      </c>
      <c r="V2332" s="13">
        <f>SUMIFS('Fielding Data'!F:F, 'Fielding Data'!$A:$A, $A2332)</f>
        <v>180</v>
      </c>
      <c r="W2332" s="13">
        <f>SUMIFS('Fielding Data'!G:G, 'Fielding Data'!$A:$A, $A2332)</f>
        <v>19</v>
      </c>
      <c r="X2332" s="13">
        <f>SUMIFS('Fielding Data'!H:H, 'Fielding Data'!$A:$A, $A2332)</f>
        <v>9</v>
      </c>
    </row>
    <row r="2333" spans="1:24" x14ac:dyDescent="0.3">
      <c r="A2333" s="13" t="str">
        <f t="shared" si="73"/>
        <v>wrighja012011</v>
      </c>
      <c r="B2333" s="16" t="s">
        <v>220</v>
      </c>
      <c r="C2333" s="16">
        <v>2011</v>
      </c>
      <c r="D2333" s="16">
        <v>60</v>
      </c>
      <c r="E2333" s="16">
        <v>0</v>
      </c>
      <c r="F2333" s="16">
        <v>0</v>
      </c>
      <c r="G2333" s="16">
        <v>0</v>
      </c>
      <c r="H2333" s="16">
        <v>0</v>
      </c>
      <c r="I2333" s="16">
        <v>0</v>
      </c>
      <c r="J2333" s="16">
        <v>0</v>
      </c>
      <c r="K2333" s="16">
        <v>0</v>
      </c>
      <c r="L2333" s="16">
        <v>0</v>
      </c>
      <c r="M2333" s="16">
        <v>0</v>
      </c>
      <c r="N2333" s="16">
        <v>0</v>
      </c>
      <c r="O2333" s="16">
        <v>0</v>
      </c>
      <c r="P2333" s="13" t="str">
        <f t="shared" si="72"/>
        <v>P</v>
      </c>
      <c r="Q2333" s="13">
        <f>IFERROR(VLOOKUP($A2333, 'Fielding Data'!$A$1:$H$12056, 5, 0), 0)</f>
        <v>10</v>
      </c>
      <c r="R2333" s="13">
        <f>IFERROR(VLOOKUP($A2333, 'Fielding Data'!$A$1:$H$12056, 6, 0), 0)</f>
        <v>7</v>
      </c>
      <c r="S2333" s="13">
        <f>IFERROR(VLOOKUP($A2333, 'Fielding Data'!$A$1:$H$12056, 7, 0), 0)</f>
        <v>1</v>
      </c>
      <c r="T2333" s="13">
        <f>IFERROR(VLOOKUP($A2333, 'Fielding Data'!$A$1:$H$12056, 8, 0), 0)</f>
        <v>2</v>
      </c>
      <c r="U2333" s="13">
        <f>SUMIFS('Fielding Data'!E:E, 'Fielding Data'!$A:$A, $A2333)</f>
        <v>10</v>
      </c>
      <c r="V2333" s="13">
        <f>SUMIFS('Fielding Data'!F:F, 'Fielding Data'!$A:$A, $A2333)</f>
        <v>7</v>
      </c>
      <c r="W2333" s="13">
        <f>SUMIFS('Fielding Data'!G:G, 'Fielding Data'!$A:$A, $A2333)</f>
        <v>1</v>
      </c>
      <c r="X2333" s="13">
        <f>SUMIFS('Fielding Data'!H:H, 'Fielding Data'!$A:$A, $A2333)</f>
        <v>2</v>
      </c>
    </row>
    <row r="2334" spans="1:24" x14ac:dyDescent="0.3">
      <c r="A2334" s="13" t="str">
        <f t="shared" si="73"/>
        <v>wrighwe012011</v>
      </c>
      <c r="B2334" s="16" t="s">
        <v>1034</v>
      </c>
      <c r="C2334" s="16">
        <v>2011</v>
      </c>
      <c r="D2334" s="16">
        <v>21</v>
      </c>
      <c r="E2334" s="16">
        <v>1</v>
      </c>
      <c r="F2334" s="16">
        <v>0</v>
      </c>
      <c r="G2334" s="16">
        <v>0</v>
      </c>
      <c r="H2334" s="16">
        <v>0</v>
      </c>
      <c r="I2334" s="16">
        <v>0</v>
      </c>
      <c r="J2334" s="16">
        <v>0</v>
      </c>
      <c r="K2334" s="16">
        <v>0</v>
      </c>
      <c r="L2334" s="16">
        <v>0</v>
      </c>
      <c r="M2334" s="16">
        <v>0</v>
      </c>
      <c r="N2334" s="16">
        <v>0</v>
      </c>
      <c r="O2334" s="16">
        <v>1</v>
      </c>
      <c r="P2334" s="13" t="str">
        <f t="shared" si="72"/>
        <v>OF</v>
      </c>
      <c r="Q2334" s="13">
        <f>IFERROR(VLOOKUP($A2334, 'Fielding Data'!$A$1:$H$12056, 5, 0), 0)</f>
        <v>0</v>
      </c>
      <c r="R2334" s="13">
        <f>IFERROR(VLOOKUP($A2334, 'Fielding Data'!$A$1:$H$12056, 6, 0), 0)</f>
        <v>0</v>
      </c>
      <c r="S2334" s="13">
        <f>IFERROR(VLOOKUP($A2334, 'Fielding Data'!$A$1:$H$12056, 7, 0), 0)</f>
        <v>0</v>
      </c>
      <c r="T2334" s="13">
        <f>IFERROR(VLOOKUP($A2334, 'Fielding Data'!$A$1:$H$12056, 8, 0), 0)</f>
        <v>0</v>
      </c>
      <c r="U2334" s="13">
        <f>SUMIFS('Fielding Data'!E:E, 'Fielding Data'!$A:$A, $A2334)</f>
        <v>0</v>
      </c>
      <c r="V2334" s="13">
        <f>SUMIFS('Fielding Data'!F:F, 'Fielding Data'!$A:$A, $A2334)</f>
        <v>2</v>
      </c>
      <c r="W2334" s="13">
        <f>SUMIFS('Fielding Data'!G:G, 'Fielding Data'!$A:$A, $A2334)</f>
        <v>0</v>
      </c>
      <c r="X2334" s="13">
        <f>SUMIFS('Fielding Data'!H:H, 'Fielding Data'!$A:$A, $A2334)</f>
        <v>0</v>
      </c>
    </row>
    <row r="2335" spans="1:24" x14ac:dyDescent="0.3">
      <c r="A2335" s="13" t="str">
        <f t="shared" si="73"/>
        <v>wuertmi012011</v>
      </c>
      <c r="B2335" s="16" t="s">
        <v>506</v>
      </c>
      <c r="C2335" s="16">
        <v>2011</v>
      </c>
      <c r="D2335" s="16">
        <v>39</v>
      </c>
      <c r="E2335" s="16">
        <v>0</v>
      </c>
      <c r="F2335" s="16">
        <v>0</v>
      </c>
      <c r="G2335" s="16">
        <v>0</v>
      </c>
      <c r="H2335" s="16">
        <v>0</v>
      </c>
      <c r="I2335" s="16">
        <v>0</v>
      </c>
      <c r="J2335" s="16">
        <v>0</v>
      </c>
      <c r="K2335" s="16">
        <v>0</v>
      </c>
      <c r="L2335" s="16">
        <v>0</v>
      </c>
      <c r="M2335" s="16">
        <v>0</v>
      </c>
      <c r="N2335" s="16">
        <v>0</v>
      </c>
      <c r="O2335" s="16">
        <v>0</v>
      </c>
      <c r="P2335" s="13" t="str">
        <f t="shared" si="72"/>
        <v>P</v>
      </c>
      <c r="Q2335" s="13">
        <f>IFERROR(VLOOKUP($A2335, 'Fielding Data'!$A$1:$H$12056, 5, 0), 0)</f>
        <v>1</v>
      </c>
      <c r="R2335" s="13">
        <f>IFERROR(VLOOKUP($A2335, 'Fielding Data'!$A$1:$H$12056, 6, 0), 0)</f>
        <v>2</v>
      </c>
      <c r="S2335" s="13">
        <f>IFERROR(VLOOKUP($A2335, 'Fielding Data'!$A$1:$H$12056, 7, 0), 0)</f>
        <v>0</v>
      </c>
      <c r="T2335" s="13">
        <f>IFERROR(VLOOKUP($A2335, 'Fielding Data'!$A$1:$H$12056, 8, 0), 0)</f>
        <v>0</v>
      </c>
      <c r="U2335" s="13">
        <f>SUMIFS('Fielding Data'!E:E, 'Fielding Data'!$A:$A, $A2335)</f>
        <v>1</v>
      </c>
      <c r="V2335" s="13">
        <f>SUMIFS('Fielding Data'!F:F, 'Fielding Data'!$A:$A, $A2335)</f>
        <v>2</v>
      </c>
      <c r="W2335" s="13">
        <f>SUMIFS('Fielding Data'!G:G, 'Fielding Data'!$A:$A, $A2335)</f>
        <v>0</v>
      </c>
      <c r="X2335" s="13">
        <f>SUMIFS('Fielding Data'!H:H, 'Fielding Data'!$A:$A, $A2335)</f>
        <v>0</v>
      </c>
    </row>
    <row r="2336" spans="1:24" x14ac:dyDescent="0.3">
      <c r="A2336" s="13" t="str">
        <f t="shared" si="73"/>
        <v>youklke012011</v>
      </c>
      <c r="B2336" s="16" t="s">
        <v>507</v>
      </c>
      <c r="C2336" s="16">
        <v>2011</v>
      </c>
      <c r="D2336" s="16">
        <v>120</v>
      </c>
      <c r="E2336" s="16">
        <v>431</v>
      </c>
      <c r="F2336" s="16">
        <v>68</v>
      </c>
      <c r="G2336" s="16">
        <v>111</v>
      </c>
      <c r="H2336" s="16">
        <v>32</v>
      </c>
      <c r="I2336" s="16">
        <v>2</v>
      </c>
      <c r="J2336" s="16">
        <v>17</v>
      </c>
      <c r="K2336" s="16">
        <v>80</v>
      </c>
      <c r="L2336" s="16">
        <v>3</v>
      </c>
      <c r="M2336" s="16">
        <v>0</v>
      </c>
      <c r="N2336" s="16">
        <v>68</v>
      </c>
      <c r="O2336" s="16">
        <v>100</v>
      </c>
      <c r="P2336" s="13" t="str">
        <f t="shared" si="72"/>
        <v>1B</v>
      </c>
      <c r="Q2336" s="13">
        <f>IFERROR(VLOOKUP($A2336, 'Fielding Data'!$A$1:$H$12056, 5, 0), 0)</f>
        <v>37</v>
      </c>
      <c r="R2336" s="13">
        <f>IFERROR(VLOOKUP($A2336, 'Fielding Data'!$A$1:$H$12056, 6, 0), 0)</f>
        <v>5</v>
      </c>
      <c r="S2336" s="13">
        <f>IFERROR(VLOOKUP($A2336, 'Fielding Data'!$A$1:$H$12056, 7, 0), 0)</f>
        <v>0</v>
      </c>
      <c r="T2336" s="13">
        <f>IFERROR(VLOOKUP($A2336, 'Fielding Data'!$A$1:$H$12056, 8, 0), 0)</f>
        <v>2</v>
      </c>
      <c r="U2336" s="13">
        <f>SUMIFS('Fielding Data'!E:E, 'Fielding Data'!$A:$A, $A2336)</f>
        <v>124</v>
      </c>
      <c r="V2336" s="13">
        <f>SUMIFS('Fielding Data'!F:F, 'Fielding Data'!$A:$A, $A2336)</f>
        <v>182</v>
      </c>
      <c r="W2336" s="13">
        <f>SUMIFS('Fielding Data'!G:G, 'Fielding Data'!$A:$A, $A2336)</f>
        <v>9</v>
      </c>
      <c r="X2336" s="13">
        <f>SUMIFS('Fielding Data'!H:H, 'Fielding Data'!$A:$A, $A2336)</f>
        <v>17</v>
      </c>
    </row>
    <row r="2337" spans="1:24" x14ac:dyDescent="0.3">
      <c r="A2337" s="13" t="str">
        <f t="shared" si="73"/>
        <v>youngch032011</v>
      </c>
      <c r="B2337" s="16" t="s">
        <v>508</v>
      </c>
      <c r="C2337" s="16">
        <v>2011</v>
      </c>
      <c r="D2337" s="16">
        <v>4</v>
      </c>
      <c r="E2337" s="16">
        <v>9</v>
      </c>
      <c r="F2337" s="16">
        <v>1</v>
      </c>
      <c r="G2337" s="16">
        <v>3</v>
      </c>
      <c r="H2337" s="16">
        <v>0</v>
      </c>
      <c r="I2337" s="16">
        <v>0</v>
      </c>
      <c r="J2337" s="16">
        <v>0</v>
      </c>
      <c r="K2337" s="16">
        <v>2</v>
      </c>
      <c r="L2337" s="16">
        <v>0</v>
      </c>
      <c r="M2337" s="16">
        <v>0</v>
      </c>
      <c r="N2337" s="16">
        <v>0</v>
      </c>
      <c r="O2337" s="16">
        <v>4</v>
      </c>
      <c r="P2337" s="13" t="str">
        <f t="shared" si="72"/>
        <v>P</v>
      </c>
      <c r="Q2337" s="13">
        <f>IFERROR(VLOOKUP($A2337, 'Fielding Data'!$A$1:$H$12056, 5, 0), 0)</f>
        <v>0</v>
      </c>
      <c r="R2337" s="13">
        <f>IFERROR(VLOOKUP($A2337, 'Fielding Data'!$A$1:$H$12056, 6, 0), 0)</f>
        <v>2</v>
      </c>
      <c r="S2337" s="13">
        <f>IFERROR(VLOOKUP($A2337, 'Fielding Data'!$A$1:$H$12056, 7, 0), 0)</f>
        <v>0</v>
      </c>
      <c r="T2337" s="13">
        <f>IFERROR(VLOOKUP($A2337, 'Fielding Data'!$A$1:$H$12056, 8, 0), 0)</f>
        <v>0</v>
      </c>
      <c r="U2337" s="13">
        <f>SUMIFS('Fielding Data'!E:E, 'Fielding Data'!$A:$A, $A2337)</f>
        <v>0</v>
      </c>
      <c r="V2337" s="13">
        <f>SUMIFS('Fielding Data'!F:F, 'Fielding Data'!$A:$A, $A2337)</f>
        <v>2</v>
      </c>
      <c r="W2337" s="13">
        <f>SUMIFS('Fielding Data'!G:G, 'Fielding Data'!$A:$A, $A2337)</f>
        <v>0</v>
      </c>
      <c r="X2337" s="13">
        <f>SUMIFS('Fielding Data'!H:H, 'Fielding Data'!$A:$A, $A2337)</f>
        <v>0</v>
      </c>
    </row>
    <row r="2338" spans="1:24" x14ac:dyDescent="0.3">
      <c r="A2338" s="13" t="str">
        <f t="shared" si="73"/>
        <v>youngch042011</v>
      </c>
      <c r="B2338" s="16" t="s">
        <v>742</v>
      </c>
      <c r="C2338" s="16">
        <v>2011</v>
      </c>
      <c r="D2338" s="16">
        <v>156</v>
      </c>
      <c r="E2338" s="16">
        <v>567</v>
      </c>
      <c r="F2338" s="16">
        <v>89</v>
      </c>
      <c r="G2338" s="16">
        <v>134</v>
      </c>
      <c r="H2338" s="16">
        <v>38</v>
      </c>
      <c r="I2338" s="16">
        <v>3</v>
      </c>
      <c r="J2338" s="16">
        <v>20</v>
      </c>
      <c r="K2338" s="16">
        <v>71</v>
      </c>
      <c r="L2338" s="16">
        <v>22</v>
      </c>
      <c r="M2338" s="16">
        <v>9</v>
      </c>
      <c r="N2338" s="16">
        <v>80</v>
      </c>
      <c r="O2338" s="16">
        <v>139</v>
      </c>
      <c r="P2338" s="13" t="str">
        <f t="shared" si="72"/>
        <v>CF</v>
      </c>
      <c r="Q2338" s="13">
        <f>IFERROR(VLOOKUP($A2338, 'Fielding Data'!$A$1:$H$12056, 5, 0), 0)</f>
        <v>0</v>
      </c>
      <c r="R2338" s="13">
        <f>IFERROR(VLOOKUP($A2338, 'Fielding Data'!$A$1:$H$12056, 6, 0), 0)</f>
        <v>0</v>
      </c>
      <c r="S2338" s="13">
        <f>IFERROR(VLOOKUP($A2338, 'Fielding Data'!$A$1:$H$12056, 7, 0), 0)</f>
        <v>0</v>
      </c>
      <c r="T2338" s="13">
        <f>IFERROR(VLOOKUP($A2338, 'Fielding Data'!$A$1:$H$12056, 8, 0), 0)</f>
        <v>0</v>
      </c>
      <c r="U2338" s="13">
        <f>SUMIFS('Fielding Data'!E:E, 'Fielding Data'!$A:$A, $A2338)</f>
        <v>394</v>
      </c>
      <c r="V2338" s="13">
        <f>SUMIFS('Fielding Data'!F:F, 'Fielding Data'!$A:$A, $A2338)</f>
        <v>4</v>
      </c>
      <c r="W2338" s="13">
        <f>SUMIFS('Fielding Data'!G:G, 'Fielding Data'!$A:$A, $A2338)</f>
        <v>3</v>
      </c>
      <c r="X2338" s="13">
        <f>SUMIFS('Fielding Data'!H:H, 'Fielding Data'!$A:$A, $A2338)</f>
        <v>2</v>
      </c>
    </row>
    <row r="2339" spans="1:24" x14ac:dyDescent="0.3">
      <c r="A2339" s="13" t="str">
        <f t="shared" si="73"/>
        <v>younger032011</v>
      </c>
      <c r="B2339" s="16" t="s">
        <v>1211</v>
      </c>
      <c r="C2339" s="16">
        <v>2011</v>
      </c>
      <c r="D2339" s="16">
        <v>77</v>
      </c>
      <c r="E2339" s="16">
        <v>198</v>
      </c>
      <c r="F2339" s="16">
        <v>34</v>
      </c>
      <c r="G2339" s="16">
        <v>49</v>
      </c>
      <c r="H2339" s="16">
        <v>4</v>
      </c>
      <c r="I2339" s="16">
        <v>3</v>
      </c>
      <c r="J2339" s="16">
        <v>0</v>
      </c>
      <c r="K2339" s="16">
        <v>10</v>
      </c>
      <c r="L2339" s="16">
        <v>27</v>
      </c>
      <c r="M2339" s="16">
        <v>4</v>
      </c>
      <c r="N2339" s="16">
        <v>26</v>
      </c>
      <c r="O2339" s="16">
        <v>38</v>
      </c>
      <c r="P2339" s="13" t="str">
        <f t="shared" si="72"/>
        <v>2B</v>
      </c>
      <c r="Q2339" s="13">
        <f>IFERROR(VLOOKUP($A2339, 'Fielding Data'!$A$1:$H$12056, 5, 0), 0)</f>
        <v>10</v>
      </c>
      <c r="R2339" s="13">
        <f>IFERROR(VLOOKUP($A2339, 'Fielding Data'!$A$1:$H$12056, 6, 0), 0)</f>
        <v>11</v>
      </c>
      <c r="S2339" s="13">
        <f>IFERROR(VLOOKUP($A2339, 'Fielding Data'!$A$1:$H$12056, 7, 0), 0)</f>
        <v>1</v>
      </c>
      <c r="T2339" s="13">
        <f>IFERROR(VLOOKUP($A2339, 'Fielding Data'!$A$1:$H$12056, 8, 0), 0)</f>
        <v>5</v>
      </c>
      <c r="U2339" s="13">
        <f>SUMIFS('Fielding Data'!E:E, 'Fielding Data'!$A:$A, $A2339)</f>
        <v>75</v>
      </c>
      <c r="V2339" s="13">
        <f>SUMIFS('Fielding Data'!F:F, 'Fielding Data'!$A:$A, $A2339)</f>
        <v>13</v>
      </c>
      <c r="W2339" s="13">
        <f>SUMIFS('Fielding Data'!G:G, 'Fielding Data'!$A:$A, $A2339)</f>
        <v>4</v>
      </c>
      <c r="X2339" s="13">
        <f>SUMIFS('Fielding Data'!H:H, 'Fielding Data'!$A:$A, $A2339)</f>
        <v>5</v>
      </c>
    </row>
    <row r="2340" spans="1:24" x14ac:dyDescent="0.3">
      <c r="A2340" s="13" t="str">
        <f t="shared" si="73"/>
        <v>youngma022011</v>
      </c>
      <c r="B2340" s="16" t="s">
        <v>1654</v>
      </c>
      <c r="C2340" s="16">
        <v>2011</v>
      </c>
      <c r="D2340" s="16">
        <v>20</v>
      </c>
      <c r="E2340" s="16">
        <v>48</v>
      </c>
      <c r="F2340" s="16">
        <v>4</v>
      </c>
      <c r="G2340" s="16">
        <v>10</v>
      </c>
      <c r="H2340" s="16">
        <v>1</v>
      </c>
      <c r="I2340" s="16">
        <v>0</v>
      </c>
      <c r="J2340" s="16">
        <v>0</v>
      </c>
      <c r="K2340" s="16">
        <v>1</v>
      </c>
      <c r="L2340" s="16">
        <v>0</v>
      </c>
      <c r="M2340" s="16">
        <v>1</v>
      </c>
      <c r="N2340" s="16">
        <v>4</v>
      </c>
      <c r="O2340" s="16">
        <v>6</v>
      </c>
      <c r="P2340" s="13" t="str">
        <f t="shared" si="72"/>
        <v>CF</v>
      </c>
      <c r="Q2340" s="13">
        <f>IFERROR(VLOOKUP($A2340, 'Fielding Data'!$A$1:$H$12056, 5, 0), 0)</f>
        <v>0</v>
      </c>
      <c r="R2340" s="13">
        <f>IFERROR(VLOOKUP($A2340, 'Fielding Data'!$A$1:$H$12056, 6, 0), 0)</f>
        <v>0</v>
      </c>
      <c r="S2340" s="13">
        <f>IFERROR(VLOOKUP($A2340, 'Fielding Data'!$A$1:$H$12056, 7, 0), 0)</f>
        <v>0</v>
      </c>
      <c r="T2340" s="13">
        <f>IFERROR(VLOOKUP($A2340, 'Fielding Data'!$A$1:$H$12056, 8, 0), 0)</f>
        <v>0</v>
      </c>
      <c r="U2340" s="13">
        <f>SUMIFS('Fielding Data'!E:E, 'Fielding Data'!$A:$A, $A2340)</f>
        <v>18</v>
      </c>
      <c r="V2340" s="13">
        <f>SUMIFS('Fielding Data'!F:F, 'Fielding Data'!$A:$A, $A2340)</f>
        <v>0</v>
      </c>
      <c r="W2340" s="13">
        <f>SUMIFS('Fielding Data'!G:G, 'Fielding Data'!$A:$A, $A2340)</f>
        <v>0</v>
      </c>
      <c r="X2340" s="13">
        <f>SUMIFS('Fielding Data'!H:H, 'Fielding Data'!$A:$A, $A2340)</f>
        <v>0</v>
      </c>
    </row>
    <row r="2341" spans="1:24" x14ac:dyDescent="0.3">
      <c r="A2341" s="13" t="str">
        <f t="shared" si="73"/>
        <v>youngmi022011</v>
      </c>
      <c r="B2341" s="16" t="s">
        <v>221</v>
      </c>
      <c r="C2341" s="16">
        <v>2011</v>
      </c>
      <c r="D2341" s="16">
        <v>159</v>
      </c>
      <c r="E2341" s="16">
        <v>631</v>
      </c>
      <c r="F2341" s="16">
        <v>88</v>
      </c>
      <c r="G2341" s="16">
        <v>213</v>
      </c>
      <c r="H2341" s="16">
        <v>41</v>
      </c>
      <c r="I2341" s="16">
        <v>6</v>
      </c>
      <c r="J2341" s="16">
        <v>11</v>
      </c>
      <c r="K2341" s="16">
        <v>106</v>
      </c>
      <c r="L2341" s="16">
        <v>6</v>
      </c>
      <c r="M2341" s="16">
        <v>2</v>
      </c>
      <c r="N2341" s="16">
        <v>47</v>
      </c>
      <c r="O2341" s="16">
        <v>78</v>
      </c>
      <c r="P2341" s="13" t="str">
        <f t="shared" si="72"/>
        <v>1B</v>
      </c>
      <c r="Q2341" s="13">
        <f>IFERROR(VLOOKUP($A2341, 'Fielding Data'!$A$1:$H$12056, 5, 0), 0)</f>
        <v>267</v>
      </c>
      <c r="R2341" s="13">
        <f>IFERROR(VLOOKUP($A2341, 'Fielding Data'!$A$1:$H$12056, 6, 0), 0)</f>
        <v>13</v>
      </c>
      <c r="S2341" s="13">
        <f>IFERROR(VLOOKUP($A2341, 'Fielding Data'!$A$1:$H$12056, 7, 0), 0)</f>
        <v>3</v>
      </c>
      <c r="T2341" s="13">
        <f>IFERROR(VLOOKUP($A2341, 'Fielding Data'!$A$1:$H$12056, 8, 0), 0)</f>
        <v>34</v>
      </c>
      <c r="U2341" s="13">
        <f>SUMIFS('Fielding Data'!E:E, 'Fielding Data'!$A:$A, $A2341)</f>
        <v>326</v>
      </c>
      <c r="V2341" s="13">
        <f>SUMIFS('Fielding Data'!F:F, 'Fielding Data'!$A:$A, $A2341)</f>
        <v>110</v>
      </c>
      <c r="W2341" s="13">
        <f>SUMIFS('Fielding Data'!G:G, 'Fielding Data'!$A:$A, $A2341)</f>
        <v>8</v>
      </c>
      <c r="X2341" s="13">
        <f>SUMIFS('Fielding Data'!H:H, 'Fielding Data'!$A:$A, $A2341)</f>
        <v>55</v>
      </c>
    </row>
    <row r="2342" spans="1:24" x14ac:dyDescent="0.3">
      <c r="A2342" s="13" t="str">
        <f t="shared" si="73"/>
        <v>zagurmi012011</v>
      </c>
      <c r="B2342" s="16" t="s">
        <v>869</v>
      </c>
      <c r="C2342" s="16">
        <v>2011</v>
      </c>
      <c r="D2342" s="16">
        <v>4</v>
      </c>
      <c r="E2342" s="16">
        <v>0</v>
      </c>
      <c r="F2342" s="16">
        <v>0</v>
      </c>
      <c r="G2342" s="16">
        <v>0</v>
      </c>
      <c r="H2342" s="16">
        <v>0</v>
      </c>
      <c r="I2342" s="16">
        <v>0</v>
      </c>
      <c r="J2342" s="16">
        <v>0</v>
      </c>
      <c r="K2342" s="16">
        <v>0</v>
      </c>
      <c r="L2342" s="16">
        <v>0</v>
      </c>
      <c r="M2342" s="16">
        <v>0</v>
      </c>
      <c r="N2342" s="16">
        <v>0</v>
      </c>
      <c r="O2342" s="16">
        <v>0</v>
      </c>
      <c r="P2342" s="13" t="str">
        <f t="shared" si="72"/>
        <v>P</v>
      </c>
      <c r="Q2342" s="13">
        <f>IFERROR(VLOOKUP($A2342, 'Fielding Data'!$A$1:$H$12056, 5, 0), 0)</f>
        <v>0</v>
      </c>
      <c r="R2342" s="13">
        <f>IFERROR(VLOOKUP($A2342, 'Fielding Data'!$A$1:$H$12056, 6, 0), 0)</f>
        <v>0</v>
      </c>
      <c r="S2342" s="13">
        <f>IFERROR(VLOOKUP($A2342, 'Fielding Data'!$A$1:$H$12056, 7, 0), 0)</f>
        <v>0</v>
      </c>
      <c r="T2342" s="13">
        <f>IFERROR(VLOOKUP($A2342, 'Fielding Data'!$A$1:$H$12056, 8, 0), 0)</f>
        <v>0</v>
      </c>
      <c r="U2342" s="13">
        <f>SUMIFS('Fielding Data'!E:E, 'Fielding Data'!$A:$A, $A2342)</f>
        <v>0</v>
      </c>
      <c r="V2342" s="13">
        <f>SUMIFS('Fielding Data'!F:F, 'Fielding Data'!$A:$A, $A2342)</f>
        <v>0</v>
      </c>
      <c r="W2342" s="13">
        <f>SUMIFS('Fielding Data'!G:G, 'Fielding Data'!$A:$A, $A2342)</f>
        <v>0</v>
      </c>
      <c r="X2342" s="13">
        <f>SUMIFS('Fielding Data'!H:H, 'Fielding Data'!$A:$A, $A2342)</f>
        <v>0</v>
      </c>
    </row>
    <row r="2343" spans="1:24" x14ac:dyDescent="0.3">
      <c r="A2343" s="13" t="str">
        <f t="shared" si="73"/>
        <v>zambrca012011</v>
      </c>
      <c r="B2343" s="16" t="s">
        <v>281</v>
      </c>
      <c r="C2343" s="16">
        <v>2011</v>
      </c>
      <c r="D2343" s="16">
        <v>25</v>
      </c>
      <c r="E2343" s="16">
        <v>44</v>
      </c>
      <c r="F2343" s="16">
        <v>8</v>
      </c>
      <c r="G2343" s="16">
        <v>14</v>
      </c>
      <c r="H2343" s="16">
        <v>2</v>
      </c>
      <c r="I2343" s="16">
        <v>0</v>
      </c>
      <c r="J2343" s="16">
        <v>2</v>
      </c>
      <c r="K2343" s="16">
        <v>5</v>
      </c>
      <c r="L2343" s="16">
        <v>0</v>
      </c>
      <c r="M2343" s="16">
        <v>0</v>
      </c>
      <c r="N2343" s="16">
        <v>2</v>
      </c>
      <c r="O2343" s="16">
        <v>14</v>
      </c>
      <c r="P2343" s="13" t="str">
        <f t="shared" si="72"/>
        <v>P</v>
      </c>
      <c r="Q2343" s="13">
        <f>IFERROR(VLOOKUP($A2343, 'Fielding Data'!$A$1:$H$12056, 5, 0), 0)</f>
        <v>8</v>
      </c>
      <c r="R2343" s="13">
        <f>IFERROR(VLOOKUP($A2343, 'Fielding Data'!$A$1:$H$12056, 6, 0), 0)</f>
        <v>12</v>
      </c>
      <c r="S2343" s="13">
        <f>IFERROR(VLOOKUP($A2343, 'Fielding Data'!$A$1:$H$12056, 7, 0), 0)</f>
        <v>1</v>
      </c>
      <c r="T2343" s="13">
        <f>IFERROR(VLOOKUP($A2343, 'Fielding Data'!$A$1:$H$12056, 8, 0), 0)</f>
        <v>5</v>
      </c>
      <c r="U2343" s="13">
        <f>SUMIFS('Fielding Data'!E:E, 'Fielding Data'!$A:$A, $A2343)</f>
        <v>8</v>
      </c>
      <c r="V2343" s="13">
        <f>SUMIFS('Fielding Data'!F:F, 'Fielding Data'!$A:$A, $A2343)</f>
        <v>12</v>
      </c>
      <c r="W2343" s="13">
        <f>SUMIFS('Fielding Data'!G:G, 'Fielding Data'!$A:$A, $A2343)</f>
        <v>1</v>
      </c>
      <c r="X2343" s="13">
        <f>SUMIFS('Fielding Data'!H:H, 'Fielding Data'!$A:$A, $A2343)</f>
        <v>5</v>
      </c>
    </row>
    <row r="2344" spans="1:24" x14ac:dyDescent="0.3">
      <c r="A2344" s="13" t="str">
        <f t="shared" si="73"/>
        <v>zimmejo022011</v>
      </c>
      <c r="B2344" s="16" t="s">
        <v>1212</v>
      </c>
      <c r="C2344" s="16">
        <v>2011</v>
      </c>
      <c r="D2344" s="16">
        <v>29</v>
      </c>
      <c r="E2344" s="16">
        <v>43</v>
      </c>
      <c r="F2344" s="16">
        <v>1</v>
      </c>
      <c r="G2344" s="16">
        <v>9</v>
      </c>
      <c r="H2344" s="16">
        <v>1</v>
      </c>
      <c r="I2344" s="16">
        <v>0</v>
      </c>
      <c r="J2344" s="16">
        <v>0</v>
      </c>
      <c r="K2344" s="16">
        <v>3</v>
      </c>
      <c r="L2344" s="16">
        <v>0</v>
      </c>
      <c r="M2344" s="16">
        <v>0</v>
      </c>
      <c r="N2344" s="16">
        <v>2</v>
      </c>
      <c r="O2344" s="16">
        <v>12</v>
      </c>
      <c r="P2344" s="13" t="str">
        <f t="shared" si="72"/>
        <v>P</v>
      </c>
      <c r="Q2344" s="13">
        <f>IFERROR(VLOOKUP($A2344, 'Fielding Data'!$A$1:$H$12056, 5, 0), 0)</f>
        <v>18</v>
      </c>
      <c r="R2344" s="13">
        <f>IFERROR(VLOOKUP($A2344, 'Fielding Data'!$A$1:$H$12056, 6, 0), 0)</f>
        <v>19</v>
      </c>
      <c r="S2344" s="13">
        <f>IFERROR(VLOOKUP($A2344, 'Fielding Data'!$A$1:$H$12056, 7, 0), 0)</f>
        <v>0</v>
      </c>
      <c r="T2344" s="13">
        <f>IFERROR(VLOOKUP($A2344, 'Fielding Data'!$A$1:$H$12056, 8, 0), 0)</f>
        <v>1</v>
      </c>
      <c r="U2344" s="13">
        <f>SUMIFS('Fielding Data'!E:E, 'Fielding Data'!$A:$A, $A2344)</f>
        <v>18</v>
      </c>
      <c r="V2344" s="13">
        <f>SUMIFS('Fielding Data'!F:F, 'Fielding Data'!$A:$A, $A2344)</f>
        <v>19</v>
      </c>
      <c r="W2344" s="13">
        <f>SUMIFS('Fielding Data'!G:G, 'Fielding Data'!$A:$A, $A2344)</f>
        <v>0</v>
      </c>
      <c r="X2344" s="13">
        <f>SUMIFS('Fielding Data'!H:H, 'Fielding Data'!$A:$A, $A2344)</f>
        <v>1</v>
      </c>
    </row>
    <row r="2345" spans="1:24" x14ac:dyDescent="0.3">
      <c r="A2345" s="13" t="str">
        <f t="shared" si="73"/>
        <v>zimmery012011</v>
      </c>
      <c r="B2345" s="16" t="s">
        <v>620</v>
      </c>
      <c r="C2345" s="16">
        <v>2011</v>
      </c>
      <c r="D2345" s="16">
        <v>101</v>
      </c>
      <c r="E2345" s="16">
        <v>395</v>
      </c>
      <c r="F2345" s="16">
        <v>52</v>
      </c>
      <c r="G2345" s="16">
        <v>114</v>
      </c>
      <c r="H2345" s="16">
        <v>21</v>
      </c>
      <c r="I2345" s="16">
        <v>2</v>
      </c>
      <c r="J2345" s="16">
        <v>12</v>
      </c>
      <c r="K2345" s="16">
        <v>49</v>
      </c>
      <c r="L2345" s="16">
        <v>3</v>
      </c>
      <c r="M2345" s="16">
        <v>1</v>
      </c>
      <c r="N2345" s="16">
        <v>41</v>
      </c>
      <c r="O2345" s="16">
        <v>73</v>
      </c>
      <c r="P2345" s="13" t="str">
        <f t="shared" si="72"/>
        <v>3B</v>
      </c>
      <c r="Q2345" s="13">
        <f>IFERROR(VLOOKUP($A2345, 'Fielding Data'!$A$1:$H$12056, 5, 0), 0)</f>
        <v>66</v>
      </c>
      <c r="R2345" s="13">
        <f>IFERROR(VLOOKUP($A2345, 'Fielding Data'!$A$1:$H$12056, 6, 0), 0)</f>
        <v>200</v>
      </c>
      <c r="S2345" s="13">
        <f>IFERROR(VLOOKUP($A2345, 'Fielding Data'!$A$1:$H$12056, 7, 0), 0)</f>
        <v>12</v>
      </c>
      <c r="T2345" s="13">
        <f>IFERROR(VLOOKUP($A2345, 'Fielding Data'!$A$1:$H$12056, 8, 0), 0)</f>
        <v>19</v>
      </c>
      <c r="U2345" s="13">
        <f>SUMIFS('Fielding Data'!E:E, 'Fielding Data'!$A:$A, $A2345)</f>
        <v>66</v>
      </c>
      <c r="V2345" s="13">
        <f>SUMIFS('Fielding Data'!F:F, 'Fielding Data'!$A:$A, $A2345)</f>
        <v>200</v>
      </c>
      <c r="W2345" s="13">
        <f>SUMIFS('Fielding Data'!G:G, 'Fielding Data'!$A:$A, $A2345)</f>
        <v>12</v>
      </c>
      <c r="X2345" s="13">
        <f>SUMIFS('Fielding Data'!H:H, 'Fielding Data'!$A:$A, $A2345)</f>
        <v>19</v>
      </c>
    </row>
    <row r="2346" spans="1:24" x14ac:dyDescent="0.3">
      <c r="A2346" s="13" t="str">
        <f t="shared" si="73"/>
        <v>zitoba012011</v>
      </c>
      <c r="B2346" s="16" t="s">
        <v>223</v>
      </c>
      <c r="C2346" s="16">
        <v>2011</v>
      </c>
      <c r="D2346" s="16">
        <v>13</v>
      </c>
      <c r="E2346" s="16">
        <v>13</v>
      </c>
      <c r="F2346" s="16">
        <v>0</v>
      </c>
      <c r="G2346" s="16">
        <v>0</v>
      </c>
      <c r="H2346" s="16">
        <v>0</v>
      </c>
      <c r="I2346" s="16">
        <v>0</v>
      </c>
      <c r="J2346" s="16">
        <v>0</v>
      </c>
      <c r="K2346" s="16">
        <v>0</v>
      </c>
      <c r="L2346" s="16">
        <v>0</v>
      </c>
      <c r="M2346" s="16">
        <v>0</v>
      </c>
      <c r="N2346" s="16">
        <v>1</v>
      </c>
      <c r="O2346" s="16">
        <v>5</v>
      </c>
      <c r="P2346" s="13" t="str">
        <f t="shared" si="72"/>
        <v>P</v>
      </c>
      <c r="Q2346" s="13">
        <f>IFERROR(VLOOKUP($A2346, 'Fielding Data'!$A$1:$H$12056, 5, 0), 0)</f>
        <v>2</v>
      </c>
      <c r="R2346" s="13">
        <f>IFERROR(VLOOKUP($A2346, 'Fielding Data'!$A$1:$H$12056, 6, 0), 0)</f>
        <v>9</v>
      </c>
      <c r="S2346" s="13">
        <f>IFERROR(VLOOKUP($A2346, 'Fielding Data'!$A$1:$H$12056, 7, 0), 0)</f>
        <v>1</v>
      </c>
      <c r="T2346" s="13">
        <f>IFERROR(VLOOKUP($A2346, 'Fielding Data'!$A$1:$H$12056, 8, 0), 0)</f>
        <v>0</v>
      </c>
      <c r="U2346" s="13">
        <f>SUMIFS('Fielding Data'!E:E, 'Fielding Data'!$A:$A, $A2346)</f>
        <v>2</v>
      </c>
      <c r="V2346" s="13">
        <f>SUMIFS('Fielding Data'!F:F, 'Fielding Data'!$A:$A, $A2346)</f>
        <v>9</v>
      </c>
      <c r="W2346" s="13">
        <f>SUMIFS('Fielding Data'!G:G, 'Fielding Data'!$A:$A, $A2346)</f>
        <v>1</v>
      </c>
      <c r="X2346" s="13">
        <f>SUMIFS('Fielding Data'!H:H, 'Fielding Data'!$A:$A, $A2346)</f>
        <v>0</v>
      </c>
    </row>
    <row r="2347" spans="1:24" x14ac:dyDescent="0.3">
      <c r="A2347" s="13" t="str">
        <f t="shared" si="73"/>
        <v>zobribe012011</v>
      </c>
      <c r="B2347" s="16" t="s">
        <v>745</v>
      </c>
      <c r="C2347" s="16">
        <v>2011</v>
      </c>
      <c r="D2347" s="16">
        <v>156</v>
      </c>
      <c r="E2347" s="16">
        <v>588</v>
      </c>
      <c r="F2347" s="16">
        <v>99</v>
      </c>
      <c r="G2347" s="16">
        <v>158</v>
      </c>
      <c r="H2347" s="16">
        <v>46</v>
      </c>
      <c r="I2347" s="16">
        <v>6</v>
      </c>
      <c r="J2347" s="16">
        <v>20</v>
      </c>
      <c r="K2347" s="16">
        <v>91</v>
      </c>
      <c r="L2347" s="16">
        <v>19</v>
      </c>
      <c r="M2347" s="16">
        <v>6</v>
      </c>
      <c r="N2347" s="16">
        <v>77</v>
      </c>
      <c r="O2347" s="16">
        <v>128</v>
      </c>
      <c r="P2347" s="13" t="str">
        <f t="shared" si="72"/>
        <v>2B</v>
      </c>
      <c r="Q2347" s="13">
        <f>IFERROR(VLOOKUP($A2347, 'Fielding Data'!$A$1:$H$12056, 5, 0), 0)</f>
        <v>213</v>
      </c>
      <c r="R2347" s="13">
        <f>IFERROR(VLOOKUP($A2347, 'Fielding Data'!$A$1:$H$12056, 6, 0), 0)</f>
        <v>316</v>
      </c>
      <c r="S2347" s="13">
        <f>IFERROR(VLOOKUP($A2347, 'Fielding Data'!$A$1:$H$12056, 7, 0), 0)</f>
        <v>6</v>
      </c>
      <c r="T2347" s="13">
        <f>IFERROR(VLOOKUP($A2347, 'Fielding Data'!$A$1:$H$12056, 8, 0), 0)</f>
        <v>68</v>
      </c>
      <c r="U2347" s="13">
        <f>SUMIFS('Fielding Data'!E:E, 'Fielding Data'!$A:$A, $A2347)</f>
        <v>278</v>
      </c>
      <c r="V2347" s="13">
        <f>SUMIFS('Fielding Data'!F:F, 'Fielding Data'!$A:$A, $A2347)</f>
        <v>317</v>
      </c>
      <c r="W2347" s="13">
        <f>SUMIFS('Fielding Data'!G:G, 'Fielding Data'!$A:$A, $A2347)</f>
        <v>6</v>
      </c>
      <c r="X2347" s="13">
        <f>SUMIFS('Fielding Data'!H:H, 'Fielding Data'!$A:$A, $A2347)</f>
        <v>68</v>
      </c>
    </row>
    <row r="2348" spans="1:24" x14ac:dyDescent="0.3">
      <c r="A2348" s="13" t="str">
        <f t="shared" si="73"/>
        <v>aardsda012012</v>
      </c>
      <c r="B2348" s="16" t="s">
        <v>412</v>
      </c>
      <c r="C2348" s="16">
        <v>2012</v>
      </c>
      <c r="D2348" s="16">
        <v>1</v>
      </c>
      <c r="E2348" s="16">
        <v>0</v>
      </c>
      <c r="F2348" s="16">
        <v>0</v>
      </c>
      <c r="G2348" s="16">
        <v>0</v>
      </c>
      <c r="H2348" s="16">
        <v>0</v>
      </c>
      <c r="I2348" s="16">
        <v>0</v>
      </c>
      <c r="J2348" s="16">
        <v>0</v>
      </c>
      <c r="K2348" s="16">
        <v>0</v>
      </c>
      <c r="L2348" s="16">
        <v>0</v>
      </c>
      <c r="M2348" s="16">
        <v>0</v>
      </c>
      <c r="N2348" s="16">
        <v>0</v>
      </c>
      <c r="O2348" s="16">
        <v>0</v>
      </c>
      <c r="P2348" s="13" t="str">
        <f t="shared" si="72"/>
        <v>P</v>
      </c>
      <c r="Q2348" s="13">
        <f>IFERROR(VLOOKUP($A2348, 'Fielding Data'!$A$1:$H$12056, 5, 0), 0)</f>
        <v>0</v>
      </c>
      <c r="R2348" s="13">
        <f>IFERROR(VLOOKUP($A2348, 'Fielding Data'!$A$1:$H$12056, 6, 0), 0)</f>
        <v>0</v>
      </c>
      <c r="S2348" s="13">
        <f>IFERROR(VLOOKUP($A2348, 'Fielding Data'!$A$1:$H$12056, 7, 0), 0)</f>
        <v>0</v>
      </c>
      <c r="T2348" s="13">
        <f>IFERROR(VLOOKUP($A2348, 'Fielding Data'!$A$1:$H$12056, 8, 0), 0)</f>
        <v>0</v>
      </c>
      <c r="U2348" s="13">
        <f>SUMIFS('Fielding Data'!E:E, 'Fielding Data'!$A:$A, $A2348)</f>
        <v>0</v>
      </c>
      <c r="V2348" s="13">
        <f>SUMIFS('Fielding Data'!F:F, 'Fielding Data'!$A:$A, $A2348)</f>
        <v>0</v>
      </c>
      <c r="W2348" s="13">
        <f>SUMIFS('Fielding Data'!G:G, 'Fielding Data'!$A:$A, $A2348)</f>
        <v>0</v>
      </c>
      <c r="X2348" s="13">
        <f>SUMIFS('Fielding Data'!H:H, 'Fielding Data'!$A:$A, $A2348)</f>
        <v>0</v>
      </c>
    </row>
    <row r="2349" spans="1:24" x14ac:dyDescent="0.3">
      <c r="A2349" s="13" t="str">
        <f t="shared" si="73"/>
        <v>abadfe012012</v>
      </c>
      <c r="B2349" s="16" t="s">
        <v>1213</v>
      </c>
      <c r="C2349" s="16">
        <v>2012</v>
      </c>
      <c r="D2349" s="16">
        <v>37</v>
      </c>
      <c r="E2349" s="16">
        <v>7</v>
      </c>
      <c r="F2349" s="16">
        <v>0</v>
      </c>
      <c r="G2349" s="16">
        <v>1</v>
      </c>
      <c r="H2349" s="16">
        <v>0</v>
      </c>
      <c r="I2349" s="16">
        <v>0</v>
      </c>
      <c r="J2349" s="16">
        <v>0</v>
      </c>
      <c r="K2349" s="16">
        <v>0</v>
      </c>
      <c r="L2349" s="16">
        <v>0</v>
      </c>
      <c r="M2349" s="16">
        <v>0</v>
      </c>
      <c r="N2349" s="16">
        <v>0</v>
      </c>
      <c r="O2349" s="16">
        <v>3</v>
      </c>
      <c r="P2349" s="13" t="str">
        <f t="shared" si="72"/>
        <v>P</v>
      </c>
      <c r="Q2349" s="13">
        <f>IFERROR(VLOOKUP($A2349, 'Fielding Data'!$A$1:$H$12056, 5, 0), 0)</f>
        <v>3</v>
      </c>
      <c r="R2349" s="13">
        <f>IFERROR(VLOOKUP($A2349, 'Fielding Data'!$A$1:$H$12056, 6, 0), 0)</f>
        <v>6</v>
      </c>
      <c r="S2349" s="13">
        <f>IFERROR(VLOOKUP($A2349, 'Fielding Data'!$A$1:$H$12056, 7, 0), 0)</f>
        <v>0</v>
      </c>
      <c r="T2349" s="13">
        <f>IFERROR(VLOOKUP($A2349, 'Fielding Data'!$A$1:$H$12056, 8, 0), 0)</f>
        <v>0</v>
      </c>
      <c r="U2349" s="13">
        <f>SUMIFS('Fielding Data'!E:E, 'Fielding Data'!$A:$A, $A2349)</f>
        <v>3</v>
      </c>
      <c r="V2349" s="13">
        <f>SUMIFS('Fielding Data'!F:F, 'Fielding Data'!$A:$A, $A2349)</f>
        <v>6</v>
      </c>
      <c r="W2349" s="13">
        <f>SUMIFS('Fielding Data'!G:G, 'Fielding Data'!$A:$A, $A2349)</f>
        <v>0</v>
      </c>
      <c r="X2349" s="13">
        <f>SUMIFS('Fielding Data'!H:H, 'Fielding Data'!$A:$A, $A2349)</f>
        <v>0</v>
      </c>
    </row>
    <row r="2350" spans="1:24" x14ac:dyDescent="0.3">
      <c r="A2350" s="13" t="str">
        <f t="shared" si="73"/>
        <v>abreuto012012</v>
      </c>
      <c r="B2350" s="16" t="s">
        <v>747</v>
      </c>
      <c r="C2350" s="16">
        <v>2012</v>
      </c>
      <c r="D2350" s="16">
        <v>22</v>
      </c>
      <c r="E2350" s="16">
        <v>70</v>
      </c>
      <c r="F2350" s="16">
        <v>5</v>
      </c>
      <c r="G2350" s="16">
        <v>18</v>
      </c>
      <c r="H2350" s="16">
        <v>2</v>
      </c>
      <c r="I2350" s="16">
        <v>1</v>
      </c>
      <c r="J2350" s="16">
        <v>1</v>
      </c>
      <c r="K2350" s="16">
        <v>15</v>
      </c>
      <c r="L2350" s="16">
        <v>0</v>
      </c>
      <c r="M2350" s="16">
        <v>0</v>
      </c>
      <c r="N2350" s="16">
        <v>2</v>
      </c>
      <c r="O2350" s="16">
        <v>13</v>
      </c>
      <c r="P2350" s="13" t="str">
        <f t="shared" si="72"/>
        <v>2B</v>
      </c>
      <c r="Q2350" s="13">
        <f>IFERROR(VLOOKUP($A2350, 'Fielding Data'!$A$1:$H$12056, 5, 0), 0)</f>
        <v>19</v>
      </c>
      <c r="R2350" s="13">
        <f>IFERROR(VLOOKUP($A2350, 'Fielding Data'!$A$1:$H$12056, 6, 0), 0)</f>
        <v>32</v>
      </c>
      <c r="S2350" s="13">
        <f>IFERROR(VLOOKUP($A2350, 'Fielding Data'!$A$1:$H$12056, 7, 0), 0)</f>
        <v>1</v>
      </c>
      <c r="T2350" s="13">
        <f>IFERROR(VLOOKUP($A2350, 'Fielding Data'!$A$1:$H$12056, 8, 0), 0)</f>
        <v>10</v>
      </c>
      <c r="U2350" s="13">
        <f>SUMIFS('Fielding Data'!E:E, 'Fielding Data'!$A:$A, $A2350)</f>
        <v>27</v>
      </c>
      <c r="V2350" s="13">
        <f>SUMIFS('Fielding Data'!F:F, 'Fielding Data'!$A:$A, $A2350)</f>
        <v>47</v>
      </c>
      <c r="W2350" s="13">
        <f>SUMIFS('Fielding Data'!G:G, 'Fielding Data'!$A:$A, $A2350)</f>
        <v>1</v>
      </c>
      <c r="X2350" s="13">
        <f>SUMIFS('Fielding Data'!H:H, 'Fielding Data'!$A:$A, $A2350)</f>
        <v>15</v>
      </c>
    </row>
    <row r="2351" spans="1:24" x14ac:dyDescent="0.3">
      <c r="A2351" s="13" t="str">
        <f t="shared" si="73"/>
        <v>aceveal012012</v>
      </c>
      <c r="B2351" s="16" t="s">
        <v>870</v>
      </c>
      <c r="C2351" s="16">
        <v>2012</v>
      </c>
      <c r="D2351" s="16">
        <v>69</v>
      </c>
      <c r="E2351" s="16">
        <v>0</v>
      </c>
      <c r="F2351" s="16">
        <v>0</v>
      </c>
      <c r="G2351" s="16">
        <v>0</v>
      </c>
      <c r="H2351" s="16">
        <v>0</v>
      </c>
      <c r="I2351" s="16">
        <v>0</v>
      </c>
      <c r="J2351" s="16">
        <v>0</v>
      </c>
      <c r="K2351" s="16">
        <v>0</v>
      </c>
      <c r="L2351" s="16">
        <v>0</v>
      </c>
      <c r="M2351" s="16">
        <v>0</v>
      </c>
      <c r="N2351" s="16">
        <v>0</v>
      </c>
      <c r="O2351" s="16">
        <v>0</v>
      </c>
      <c r="P2351" s="13" t="str">
        <f t="shared" si="72"/>
        <v>P</v>
      </c>
      <c r="Q2351" s="13">
        <f>IFERROR(VLOOKUP($A2351, 'Fielding Data'!$A$1:$H$12056, 5, 0), 0)</f>
        <v>9</v>
      </c>
      <c r="R2351" s="13">
        <f>IFERROR(VLOOKUP($A2351, 'Fielding Data'!$A$1:$H$12056, 6, 0), 0)</f>
        <v>12</v>
      </c>
      <c r="S2351" s="13">
        <f>IFERROR(VLOOKUP($A2351, 'Fielding Data'!$A$1:$H$12056, 7, 0), 0)</f>
        <v>2</v>
      </c>
      <c r="T2351" s="13">
        <f>IFERROR(VLOOKUP($A2351, 'Fielding Data'!$A$1:$H$12056, 8, 0), 0)</f>
        <v>1</v>
      </c>
      <c r="U2351" s="13">
        <f>SUMIFS('Fielding Data'!E:E, 'Fielding Data'!$A:$A, $A2351)</f>
        <v>9</v>
      </c>
      <c r="V2351" s="13">
        <f>SUMIFS('Fielding Data'!F:F, 'Fielding Data'!$A:$A, $A2351)</f>
        <v>12</v>
      </c>
      <c r="W2351" s="13">
        <f>SUMIFS('Fielding Data'!G:G, 'Fielding Data'!$A:$A, $A2351)</f>
        <v>2</v>
      </c>
      <c r="X2351" s="13">
        <f>SUMIFS('Fielding Data'!H:H, 'Fielding Data'!$A:$A, $A2351)</f>
        <v>1</v>
      </c>
    </row>
    <row r="2352" spans="1:24" x14ac:dyDescent="0.3">
      <c r="A2352" s="13" t="str">
        <f t="shared" si="73"/>
        <v>ackledu012012</v>
      </c>
      <c r="B2352" s="16" t="s">
        <v>1417</v>
      </c>
      <c r="C2352" s="16">
        <v>2012</v>
      </c>
      <c r="D2352" s="16">
        <v>153</v>
      </c>
      <c r="E2352" s="16">
        <v>607</v>
      </c>
      <c r="F2352" s="16">
        <v>84</v>
      </c>
      <c r="G2352" s="16">
        <v>137</v>
      </c>
      <c r="H2352" s="16">
        <v>22</v>
      </c>
      <c r="I2352" s="16">
        <v>2</v>
      </c>
      <c r="J2352" s="16">
        <v>12</v>
      </c>
      <c r="K2352" s="16">
        <v>50</v>
      </c>
      <c r="L2352" s="16">
        <v>13</v>
      </c>
      <c r="M2352" s="16">
        <v>3</v>
      </c>
      <c r="N2352" s="16">
        <v>59</v>
      </c>
      <c r="O2352" s="16">
        <v>124</v>
      </c>
      <c r="P2352" s="13" t="str">
        <f t="shared" si="72"/>
        <v>1B</v>
      </c>
      <c r="Q2352" s="13">
        <f>IFERROR(VLOOKUP($A2352, 'Fielding Data'!$A$1:$H$12056, 5, 0), 0)</f>
        <v>51</v>
      </c>
      <c r="R2352" s="13">
        <f>IFERROR(VLOOKUP($A2352, 'Fielding Data'!$A$1:$H$12056, 6, 0), 0)</f>
        <v>4</v>
      </c>
      <c r="S2352" s="13">
        <f>IFERROR(VLOOKUP($A2352, 'Fielding Data'!$A$1:$H$12056, 7, 0), 0)</f>
        <v>1</v>
      </c>
      <c r="T2352" s="13">
        <f>IFERROR(VLOOKUP($A2352, 'Fielding Data'!$A$1:$H$12056, 8, 0), 0)</f>
        <v>5</v>
      </c>
      <c r="U2352" s="13">
        <f>SUMIFS('Fielding Data'!E:E, 'Fielding Data'!$A:$A, $A2352)</f>
        <v>289</v>
      </c>
      <c r="V2352" s="13">
        <f>SUMIFS('Fielding Data'!F:F, 'Fielding Data'!$A:$A, $A2352)</f>
        <v>398</v>
      </c>
      <c r="W2352" s="13">
        <f>SUMIFS('Fielding Data'!G:G, 'Fielding Data'!$A:$A, $A2352)</f>
        <v>8</v>
      </c>
      <c r="X2352" s="13">
        <f>SUMIFS('Fielding Data'!H:H, 'Fielding Data'!$A:$A, $A2352)</f>
        <v>96</v>
      </c>
    </row>
    <row r="2353" spans="1:24" x14ac:dyDescent="0.3">
      <c r="A2353" s="13" t="str">
        <f t="shared" si="73"/>
        <v>acostma012012</v>
      </c>
      <c r="B2353" s="16" t="s">
        <v>748</v>
      </c>
      <c r="C2353" s="16">
        <v>2012</v>
      </c>
      <c r="D2353" s="16">
        <v>45</v>
      </c>
      <c r="E2353" s="16">
        <v>0</v>
      </c>
      <c r="F2353" s="16">
        <v>0</v>
      </c>
      <c r="G2353" s="16">
        <v>0</v>
      </c>
      <c r="H2353" s="16">
        <v>0</v>
      </c>
      <c r="I2353" s="16">
        <v>0</v>
      </c>
      <c r="J2353" s="16">
        <v>0</v>
      </c>
      <c r="K2353" s="16">
        <v>0</v>
      </c>
      <c r="L2353" s="16">
        <v>0</v>
      </c>
      <c r="M2353" s="16">
        <v>0</v>
      </c>
      <c r="N2353" s="16">
        <v>0</v>
      </c>
      <c r="O2353" s="16">
        <v>0</v>
      </c>
      <c r="P2353" s="13" t="str">
        <f t="shared" si="72"/>
        <v>P</v>
      </c>
      <c r="Q2353" s="13">
        <f>IFERROR(VLOOKUP($A2353, 'Fielding Data'!$A$1:$H$12056, 5, 0), 0)</f>
        <v>3</v>
      </c>
      <c r="R2353" s="13">
        <f>IFERROR(VLOOKUP($A2353, 'Fielding Data'!$A$1:$H$12056, 6, 0), 0)</f>
        <v>2</v>
      </c>
      <c r="S2353" s="13">
        <f>IFERROR(VLOOKUP($A2353, 'Fielding Data'!$A$1:$H$12056, 7, 0), 0)</f>
        <v>1</v>
      </c>
      <c r="T2353" s="13">
        <f>IFERROR(VLOOKUP($A2353, 'Fielding Data'!$A$1:$H$12056, 8, 0), 0)</f>
        <v>0</v>
      </c>
      <c r="U2353" s="13">
        <f>SUMIFS('Fielding Data'!E:E, 'Fielding Data'!$A:$A, $A2353)</f>
        <v>3</v>
      </c>
      <c r="V2353" s="13">
        <f>SUMIFS('Fielding Data'!F:F, 'Fielding Data'!$A:$A, $A2353)</f>
        <v>2</v>
      </c>
      <c r="W2353" s="13">
        <f>SUMIFS('Fielding Data'!G:G, 'Fielding Data'!$A:$A, $A2353)</f>
        <v>1</v>
      </c>
      <c r="X2353" s="13">
        <f>SUMIFS('Fielding Data'!H:H, 'Fielding Data'!$A:$A, $A2353)</f>
        <v>0</v>
      </c>
    </row>
    <row r="2354" spans="1:24" x14ac:dyDescent="0.3">
      <c r="A2354" s="13" t="str">
        <f t="shared" si="73"/>
        <v>adamsma012012</v>
      </c>
      <c r="B2354" s="16" t="s">
        <v>1655</v>
      </c>
      <c r="C2354" s="16">
        <v>2012</v>
      </c>
      <c r="D2354" s="16">
        <v>27</v>
      </c>
      <c r="E2354" s="16">
        <v>86</v>
      </c>
      <c r="F2354" s="16">
        <v>8</v>
      </c>
      <c r="G2354" s="16">
        <v>21</v>
      </c>
      <c r="H2354" s="16">
        <v>6</v>
      </c>
      <c r="I2354" s="16">
        <v>0</v>
      </c>
      <c r="J2354" s="16">
        <v>2</v>
      </c>
      <c r="K2354" s="16">
        <v>13</v>
      </c>
      <c r="L2354" s="16">
        <v>0</v>
      </c>
      <c r="M2354" s="16">
        <v>0</v>
      </c>
      <c r="N2354" s="16">
        <v>5</v>
      </c>
      <c r="O2354" s="16">
        <v>24</v>
      </c>
      <c r="P2354" s="13" t="str">
        <f t="shared" si="72"/>
        <v>1B</v>
      </c>
      <c r="Q2354" s="13">
        <f>IFERROR(VLOOKUP($A2354, 'Fielding Data'!$A$1:$H$12056, 5, 0), 0)</f>
        <v>210</v>
      </c>
      <c r="R2354" s="13">
        <f>IFERROR(VLOOKUP($A2354, 'Fielding Data'!$A$1:$H$12056, 6, 0), 0)</f>
        <v>12</v>
      </c>
      <c r="S2354" s="13">
        <f>IFERROR(VLOOKUP($A2354, 'Fielding Data'!$A$1:$H$12056, 7, 0), 0)</f>
        <v>3</v>
      </c>
      <c r="T2354" s="13">
        <f>IFERROR(VLOOKUP($A2354, 'Fielding Data'!$A$1:$H$12056, 8, 0), 0)</f>
        <v>13</v>
      </c>
      <c r="U2354" s="13">
        <f>SUMIFS('Fielding Data'!E:E, 'Fielding Data'!$A:$A, $A2354)</f>
        <v>210</v>
      </c>
      <c r="V2354" s="13">
        <f>SUMIFS('Fielding Data'!F:F, 'Fielding Data'!$A:$A, $A2354)</f>
        <v>12</v>
      </c>
      <c r="W2354" s="13">
        <f>SUMIFS('Fielding Data'!G:G, 'Fielding Data'!$A:$A, $A2354)</f>
        <v>3</v>
      </c>
      <c r="X2354" s="13">
        <f>SUMIFS('Fielding Data'!H:H, 'Fielding Data'!$A:$A, $A2354)</f>
        <v>13</v>
      </c>
    </row>
    <row r="2355" spans="1:24" x14ac:dyDescent="0.3">
      <c r="A2355" s="13" t="str">
        <f t="shared" si="73"/>
        <v>adamsmi032012</v>
      </c>
      <c r="B2355" s="16" t="s">
        <v>413</v>
      </c>
      <c r="C2355" s="16">
        <v>2012</v>
      </c>
      <c r="D2355" s="16">
        <v>61</v>
      </c>
      <c r="E2355" s="16">
        <v>0</v>
      </c>
      <c r="F2355" s="16">
        <v>0</v>
      </c>
      <c r="G2355" s="16">
        <v>0</v>
      </c>
      <c r="H2355" s="16">
        <v>0</v>
      </c>
      <c r="I2355" s="16">
        <v>0</v>
      </c>
      <c r="J2355" s="16">
        <v>0</v>
      </c>
      <c r="K2355" s="16">
        <v>0</v>
      </c>
      <c r="L2355" s="16">
        <v>0</v>
      </c>
      <c r="M2355" s="16">
        <v>0</v>
      </c>
      <c r="N2355" s="16">
        <v>0</v>
      </c>
      <c r="O2355" s="16">
        <v>0</v>
      </c>
      <c r="P2355" s="13" t="str">
        <f t="shared" si="72"/>
        <v>P</v>
      </c>
      <c r="Q2355" s="13">
        <f>IFERROR(VLOOKUP($A2355, 'Fielding Data'!$A$1:$H$12056, 5, 0), 0)</f>
        <v>5</v>
      </c>
      <c r="R2355" s="13">
        <f>IFERROR(VLOOKUP($A2355, 'Fielding Data'!$A$1:$H$12056, 6, 0), 0)</f>
        <v>12</v>
      </c>
      <c r="S2355" s="13">
        <f>IFERROR(VLOOKUP($A2355, 'Fielding Data'!$A$1:$H$12056, 7, 0), 0)</f>
        <v>0</v>
      </c>
      <c r="T2355" s="13">
        <f>IFERROR(VLOOKUP($A2355, 'Fielding Data'!$A$1:$H$12056, 8, 0), 0)</f>
        <v>2</v>
      </c>
      <c r="U2355" s="13">
        <f>SUMIFS('Fielding Data'!E:E, 'Fielding Data'!$A:$A, $A2355)</f>
        <v>5</v>
      </c>
      <c r="V2355" s="13">
        <f>SUMIFS('Fielding Data'!F:F, 'Fielding Data'!$A:$A, $A2355)</f>
        <v>12</v>
      </c>
      <c r="W2355" s="13">
        <f>SUMIFS('Fielding Data'!G:G, 'Fielding Data'!$A:$A, $A2355)</f>
        <v>0</v>
      </c>
      <c r="X2355" s="13">
        <f>SUMIFS('Fielding Data'!H:H, 'Fielding Data'!$A:$A, $A2355)</f>
        <v>2</v>
      </c>
    </row>
    <row r="2356" spans="1:24" x14ac:dyDescent="0.3">
      <c r="A2356" s="13" t="str">
        <f t="shared" si="73"/>
        <v>adcocna012012</v>
      </c>
      <c r="B2356" s="16" t="s">
        <v>1419</v>
      </c>
      <c r="C2356" s="16">
        <v>2012</v>
      </c>
      <c r="D2356" s="16">
        <v>12</v>
      </c>
      <c r="E2356" s="16">
        <v>1</v>
      </c>
      <c r="F2356" s="16">
        <v>0</v>
      </c>
      <c r="G2356" s="16">
        <v>0</v>
      </c>
      <c r="H2356" s="16">
        <v>0</v>
      </c>
      <c r="I2356" s="16">
        <v>0</v>
      </c>
      <c r="J2356" s="16">
        <v>0</v>
      </c>
      <c r="K2356" s="16">
        <v>0</v>
      </c>
      <c r="L2356" s="16">
        <v>0</v>
      </c>
      <c r="M2356" s="16">
        <v>0</v>
      </c>
      <c r="N2356" s="16">
        <v>0</v>
      </c>
      <c r="O2356" s="16">
        <v>1</v>
      </c>
      <c r="P2356" s="13" t="str">
        <f t="shared" si="72"/>
        <v>P</v>
      </c>
      <c r="Q2356" s="13">
        <f>IFERROR(VLOOKUP($A2356, 'Fielding Data'!$A$1:$H$12056, 5, 0), 0)</f>
        <v>1</v>
      </c>
      <c r="R2356" s="13">
        <f>IFERROR(VLOOKUP($A2356, 'Fielding Data'!$A$1:$H$12056, 6, 0), 0)</f>
        <v>5</v>
      </c>
      <c r="S2356" s="13">
        <f>IFERROR(VLOOKUP($A2356, 'Fielding Data'!$A$1:$H$12056, 7, 0), 0)</f>
        <v>2</v>
      </c>
      <c r="T2356" s="13">
        <f>IFERROR(VLOOKUP($A2356, 'Fielding Data'!$A$1:$H$12056, 8, 0), 0)</f>
        <v>0</v>
      </c>
      <c r="U2356" s="13">
        <f>SUMIFS('Fielding Data'!E:E, 'Fielding Data'!$A:$A, $A2356)</f>
        <v>1</v>
      </c>
      <c r="V2356" s="13">
        <f>SUMIFS('Fielding Data'!F:F, 'Fielding Data'!$A:$A, $A2356)</f>
        <v>5</v>
      </c>
      <c r="W2356" s="13">
        <f>SUMIFS('Fielding Data'!G:G, 'Fielding Data'!$A:$A, $A2356)</f>
        <v>2</v>
      </c>
      <c r="X2356" s="13">
        <f>SUMIFS('Fielding Data'!H:H, 'Fielding Data'!$A:$A, $A2356)</f>
        <v>0</v>
      </c>
    </row>
    <row r="2357" spans="1:24" x14ac:dyDescent="0.3">
      <c r="A2357" s="13" t="str">
        <f t="shared" si="73"/>
        <v>affelje012012</v>
      </c>
      <c r="B2357" s="16" t="s">
        <v>282</v>
      </c>
      <c r="C2357" s="16">
        <v>2012</v>
      </c>
      <c r="D2357" s="16">
        <v>67</v>
      </c>
      <c r="E2357" s="16">
        <v>1</v>
      </c>
      <c r="F2357" s="16">
        <v>0</v>
      </c>
      <c r="G2357" s="16">
        <v>0</v>
      </c>
      <c r="H2357" s="16">
        <v>0</v>
      </c>
      <c r="I2357" s="16">
        <v>0</v>
      </c>
      <c r="J2357" s="16">
        <v>0</v>
      </c>
      <c r="K2357" s="16">
        <v>0</v>
      </c>
      <c r="L2357" s="16">
        <v>0</v>
      </c>
      <c r="M2357" s="16">
        <v>0</v>
      </c>
      <c r="N2357" s="16">
        <v>0</v>
      </c>
      <c r="O2357" s="16">
        <v>0</v>
      </c>
      <c r="P2357" s="13" t="str">
        <f t="shared" si="72"/>
        <v>P</v>
      </c>
      <c r="Q2357" s="13">
        <f>IFERROR(VLOOKUP($A2357, 'Fielding Data'!$A$1:$H$12056, 5, 0), 0)</f>
        <v>5</v>
      </c>
      <c r="R2357" s="13">
        <f>IFERROR(VLOOKUP($A2357, 'Fielding Data'!$A$1:$H$12056, 6, 0), 0)</f>
        <v>13</v>
      </c>
      <c r="S2357" s="13">
        <f>IFERROR(VLOOKUP($A2357, 'Fielding Data'!$A$1:$H$12056, 7, 0), 0)</f>
        <v>1</v>
      </c>
      <c r="T2357" s="13">
        <f>IFERROR(VLOOKUP($A2357, 'Fielding Data'!$A$1:$H$12056, 8, 0), 0)</f>
        <v>1</v>
      </c>
      <c r="U2357" s="13">
        <f>SUMIFS('Fielding Data'!E:E, 'Fielding Data'!$A:$A, $A2357)</f>
        <v>5</v>
      </c>
      <c r="V2357" s="13">
        <f>SUMIFS('Fielding Data'!F:F, 'Fielding Data'!$A:$A, $A2357)</f>
        <v>13</v>
      </c>
      <c r="W2357" s="13">
        <f>SUMIFS('Fielding Data'!G:G, 'Fielding Data'!$A:$A, $A2357)</f>
        <v>1</v>
      </c>
      <c r="X2357" s="13">
        <f>SUMIFS('Fielding Data'!H:H, 'Fielding Data'!$A:$A, $A2357)</f>
        <v>1</v>
      </c>
    </row>
    <row r="2358" spans="1:24" x14ac:dyDescent="0.3">
      <c r="A2358" s="13" t="str">
        <f t="shared" si="73"/>
        <v>albaljo012012</v>
      </c>
      <c r="B2358" s="16" t="s">
        <v>749</v>
      </c>
      <c r="C2358" s="16">
        <v>2012</v>
      </c>
      <c r="D2358" s="16">
        <v>3</v>
      </c>
      <c r="E2358" s="16">
        <v>0</v>
      </c>
      <c r="F2358" s="16">
        <v>0</v>
      </c>
      <c r="G2358" s="16">
        <v>0</v>
      </c>
      <c r="H2358" s="16">
        <v>0</v>
      </c>
      <c r="I2358" s="16">
        <v>0</v>
      </c>
      <c r="J2358" s="16">
        <v>0</v>
      </c>
      <c r="K2358" s="16">
        <v>0</v>
      </c>
      <c r="L2358" s="16">
        <v>0</v>
      </c>
      <c r="M2358" s="16">
        <v>0</v>
      </c>
      <c r="N2358" s="16">
        <v>0</v>
      </c>
      <c r="O2358" s="16">
        <v>0</v>
      </c>
      <c r="P2358" s="13" t="str">
        <f t="shared" si="72"/>
        <v>P</v>
      </c>
      <c r="Q2358" s="13">
        <f>IFERROR(VLOOKUP($A2358, 'Fielding Data'!$A$1:$H$12056, 5, 0), 0)</f>
        <v>0</v>
      </c>
      <c r="R2358" s="13">
        <f>IFERROR(VLOOKUP($A2358, 'Fielding Data'!$A$1:$H$12056, 6, 0), 0)</f>
        <v>0</v>
      </c>
      <c r="S2358" s="13">
        <f>IFERROR(VLOOKUP($A2358, 'Fielding Data'!$A$1:$H$12056, 7, 0), 0)</f>
        <v>0</v>
      </c>
      <c r="T2358" s="13">
        <f>IFERROR(VLOOKUP($A2358, 'Fielding Data'!$A$1:$H$12056, 8, 0), 0)</f>
        <v>0</v>
      </c>
      <c r="U2358" s="13">
        <f>SUMIFS('Fielding Data'!E:E, 'Fielding Data'!$A:$A, $A2358)</f>
        <v>0</v>
      </c>
      <c r="V2358" s="13">
        <f>SUMIFS('Fielding Data'!F:F, 'Fielding Data'!$A:$A, $A2358)</f>
        <v>0</v>
      </c>
      <c r="W2358" s="13">
        <f>SUMIFS('Fielding Data'!G:G, 'Fielding Data'!$A:$A, $A2358)</f>
        <v>0</v>
      </c>
      <c r="X2358" s="13">
        <f>SUMIFS('Fielding Data'!H:H, 'Fielding Data'!$A:$A, $A2358)</f>
        <v>0</v>
      </c>
    </row>
    <row r="2359" spans="1:24" x14ac:dyDescent="0.3">
      <c r="A2359" s="13" t="str">
        <f t="shared" si="73"/>
        <v>albural012012</v>
      </c>
      <c r="B2359" s="16" t="s">
        <v>1420</v>
      </c>
      <c r="C2359" s="16">
        <v>2012</v>
      </c>
      <c r="D2359" s="16">
        <v>8</v>
      </c>
      <c r="E2359" s="16">
        <v>0</v>
      </c>
      <c r="F2359" s="16">
        <v>0</v>
      </c>
      <c r="G2359" s="16">
        <v>0</v>
      </c>
      <c r="H2359" s="16">
        <v>0</v>
      </c>
      <c r="I2359" s="16">
        <v>0</v>
      </c>
      <c r="J2359" s="16">
        <v>0</v>
      </c>
      <c r="K2359" s="16">
        <v>0</v>
      </c>
      <c r="L2359" s="16">
        <v>0</v>
      </c>
      <c r="M2359" s="16">
        <v>0</v>
      </c>
      <c r="N2359" s="16">
        <v>0</v>
      </c>
      <c r="O2359" s="16">
        <v>0</v>
      </c>
      <c r="P2359" s="13" t="str">
        <f t="shared" si="72"/>
        <v>P</v>
      </c>
      <c r="Q2359" s="13">
        <f>IFERROR(VLOOKUP($A2359, 'Fielding Data'!$A$1:$H$12056, 5, 0), 0)</f>
        <v>0</v>
      </c>
      <c r="R2359" s="13">
        <f>IFERROR(VLOOKUP($A2359, 'Fielding Data'!$A$1:$H$12056, 6, 0), 0)</f>
        <v>2</v>
      </c>
      <c r="S2359" s="13">
        <f>IFERROR(VLOOKUP($A2359, 'Fielding Data'!$A$1:$H$12056, 7, 0), 0)</f>
        <v>0</v>
      </c>
      <c r="T2359" s="13">
        <f>IFERROR(VLOOKUP($A2359, 'Fielding Data'!$A$1:$H$12056, 8, 0), 0)</f>
        <v>0</v>
      </c>
      <c r="U2359" s="13">
        <f>SUMIFS('Fielding Data'!E:E, 'Fielding Data'!$A:$A, $A2359)</f>
        <v>0</v>
      </c>
      <c r="V2359" s="13">
        <f>SUMIFS('Fielding Data'!F:F, 'Fielding Data'!$A:$A, $A2359)</f>
        <v>2</v>
      </c>
      <c r="W2359" s="13">
        <f>SUMIFS('Fielding Data'!G:G, 'Fielding Data'!$A:$A, $A2359)</f>
        <v>0</v>
      </c>
      <c r="X2359" s="13">
        <f>SUMIFS('Fielding Data'!H:H, 'Fielding Data'!$A:$A, $A2359)</f>
        <v>0</v>
      </c>
    </row>
    <row r="2360" spans="1:24" x14ac:dyDescent="0.3">
      <c r="A2360" s="13" t="str">
        <f t="shared" si="73"/>
        <v>allenco012012</v>
      </c>
      <c r="B2360" s="16" t="s">
        <v>1656</v>
      </c>
      <c r="C2360" s="16">
        <v>2012</v>
      </c>
      <c r="D2360" s="16">
        <v>27</v>
      </c>
      <c r="E2360" s="16">
        <v>0</v>
      </c>
      <c r="F2360" s="16">
        <v>0</v>
      </c>
      <c r="G2360" s="16">
        <v>0</v>
      </c>
      <c r="H2360" s="16">
        <v>0</v>
      </c>
      <c r="I2360" s="16">
        <v>0</v>
      </c>
      <c r="J2360" s="16">
        <v>0</v>
      </c>
      <c r="K2360" s="16">
        <v>0</v>
      </c>
      <c r="L2360" s="16">
        <v>0</v>
      </c>
      <c r="M2360" s="16">
        <v>0</v>
      </c>
      <c r="N2360" s="16">
        <v>0</v>
      </c>
      <c r="O2360" s="16">
        <v>0</v>
      </c>
      <c r="P2360" s="13" t="str">
        <f t="shared" si="72"/>
        <v>P</v>
      </c>
      <c r="Q2360" s="13">
        <f>IFERROR(VLOOKUP($A2360, 'Fielding Data'!$A$1:$H$12056, 5, 0), 0)</f>
        <v>3</v>
      </c>
      <c r="R2360" s="13">
        <f>IFERROR(VLOOKUP($A2360, 'Fielding Data'!$A$1:$H$12056, 6, 0), 0)</f>
        <v>2</v>
      </c>
      <c r="S2360" s="13">
        <f>IFERROR(VLOOKUP($A2360, 'Fielding Data'!$A$1:$H$12056, 7, 0), 0)</f>
        <v>0</v>
      </c>
      <c r="T2360" s="13">
        <f>IFERROR(VLOOKUP($A2360, 'Fielding Data'!$A$1:$H$12056, 8, 0), 0)</f>
        <v>0</v>
      </c>
      <c r="U2360" s="13">
        <f>SUMIFS('Fielding Data'!E:E, 'Fielding Data'!$A:$A, $A2360)</f>
        <v>3</v>
      </c>
      <c r="V2360" s="13">
        <f>SUMIFS('Fielding Data'!F:F, 'Fielding Data'!$A:$A, $A2360)</f>
        <v>2</v>
      </c>
      <c r="W2360" s="13">
        <f>SUMIFS('Fielding Data'!G:G, 'Fielding Data'!$A:$A, $A2360)</f>
        <v>0</v>
      </c>
      <c r="X2360" s="13">
        <f>SUMIFS('Fielding Data'!H:H, 'Fielding Data'!$A:$A, $A2360)</f>
        <v>0</v>
      </c>
    </row>
    <row r="2361" spans="1:24" x14ac:dyDescent="0.3">
      <c r="A2361" s="13" t="str">
        <f t="shared" si="73"/>
        <v>alonsyo012012</v>
      </c>
      <c r="B2361" s="16" t="s">
        <v>1214</v>
      </c>
      <c r="C2361" s="16">
        <v>2012</v>
      </c>
      <c r="D2361" s="16">
        <v>155</v>
      </c>
      <c r="E2361" s="16">
        <v>549</v>
      </c>
      <c r="F2361" s="16">
        <v>47</v>
      </c>
      <c r="G2361" s="16">
        <v>150</v>
      </c>
      <c r="H2361" s="16">
        <v>39</v>
      </c>
      <c r="I2361" s="16">
        <v>0</v>
      </c>
      <c r="J2361" s="16">
        <v>9</v>
      </c>
      <c r="K2361" s="16">
        <v>62</v>
      </c>
      <c r="L2361" s="16">
        <v>3</v>
      </c>
      <c r="M2361" s="16">
        <v>0</v>
      </c>
      <c r="N2361" s="16">
        <v>62</v>
      </c>
      <c r="O2361" s="16">
        <v>101</v>
      </c>
      <c r="P2361" s="13" t="str">
        <f t="shared" si="72"/>
        <v>1B</v>
      </c>
      <c r="Q2361" s="13">
        <f>IFERROR(VLOOKUP($A2361, 'Fielding Data'!$A$1:$H$12056, 5, 0), 0)</f>
        <v>1269</v>
      </c>
      <c r="R2361" s="13">
        <f>IFERROR(VLOOKUP($A2361, 'Fielding Data'!$A$1:$H$12056, 6, 0), 0)</f>
        <v>96</v>
      </c>
      <c r="S2361" s="13">
        <f>IFERROR(VLOOKUP($A2361, 'Fielding Data'!$A$1:$H$12056, 7, 0), 0)</f>
        <v>12</v>
      </c>
      <c r="T2361" s="13">
        <f>IFERROR(VLOOKUP($A2361, 'Fielding Data'!$A$1:$H$12056, 8, 0), 0)</f>
        <v>77</v>
      </c>
      <c r="U2361" s="13">
        <f>SUMIFS('Fielding Data'!E:E, 'Fielding Data'!$A:$A, $A2361)</f>
        <v>1269</v>
      </c>
      <c r="V2361" s="13">
        <f>SUMIFS('Fielding Data'!F:F, 'Fielding Data'!$A:$A, $A2361)</f>
        <v>96</v>
      </c>
      <c r="W2361" s="13">
        <f>SUMIFS('Fielding Data'!G:G, 'Fielding Data'!$A:$A, $A2361)</f>
        <v>12</v>
      </c>
      <c r="X2361" s="13">
        <f>SUMIFS('Fielding Data'!H:H, 'Fielding Data'!$A:$A, $A2361)</f>
        <v>77</v>
      </c>
    </row>
    <row r="2362" spans="1:24" x14ac:dyDescent="0.3">
      <c r="A2362" s="13" t="str">
        <f t="shared" si="73"/>
        <v>altuvjo012012</v>
      </c>
      <c r="B2362" s="16" t="s">
        <v>1421</v>
      </c>
      <c r="C2362" s="16">
        <v>2012</v>
      </c>
      <c r="D2362" s="16">
        <v>147</v>
      </c>
      <c r="E2362" s="16">
        <v>576</v>
      </c>
      <c r="F2362" s="16">
        <v>80</v>
      </c>
      <c r="G2362" s="16">
        <v>167</v>
      </c>
      <c r="H2362" s="16">
        <v>34</v>
      </c>
      <c r="I2362" s="16">
        <v>4</v>
      </c>
      <c r="J2362" s="16">
        <v>7</v>
      </c>
      <c r="K2362" s="16">
        <v>37</v>
      </c>
      <c r="L2362" s="16">
        <v>33</v>
      </c>
      <c r="M2362" s="16">
        <v>11</v>
      </c>
      <c r="N2362" s="16">
        <v>40</v>
      </c>
      <c r="O2362" s="16">
        <v>74</v>
      </c>
      <c r="P2362" s="13" t="str">
        <f t="shared" si="72"/>
        <v>2B</v>
      </c>
      <c r="Q2362" s="13">
        <f>IFERROR(VLOOKUP($A2362, 'Fielding Data'!$A$1:$H$12056, 5, 0), 0)</f>
        <v>257</v>
      </c>
      <c r="R2362" s="13">
        <f>IFERROR(VLOOKUP($A2362, 'Fielding Data'!$A$1:$H$12056, 6, 0), 0)</f>
        <v>410</v>
      </c>
      <c r="S2362" s="13">
        <f>IFERROR(VLOOKUP($A2362, 'Fielding Data'!$A$1:$H$12056, 7, 0), 0)</f>
        <v>11</v>
      </c>
      <c r="T2362" s="13">
        <f>IFERROR(VLOOKUP($A2362, 'Fielding Data'!$A$1:$H$12056, 8, 0), 0)</f>
        <v>83</v>
      </c>
      <c r="U2362" s="13">
        <f>SUMIFS('Fielding Data'!E:E, 'Fielding Data'!$A:$A, $A2362)</f>
        <v>257</v>
      </c>
      <c r="V2362" s="13">
        <f>SUMIFS('Fielding Data'!F:F, 'Fielding Data'!$A:$A, $A2362)</f>
        <v>410</v>
      </c>
      <c r="W2362" s="13">
        <f>SUMIFS('Fielding Data'!G:G, 'Fielding Data'!$A:$A, $A2362)</f>
        <v>11</v>
      </c>
      <c r="X2362" s="13">
        <f>SUMIFS('Fielding Data'!H:H, 'Fielding Data'!$A:$A, $A2362)</f>
        <v>83</v>
      </c>
    </row>
    <row r="2363" spans="1:24" x14ac:dyDescent="0.3">
      <c r="A2363" s="13" t="str">
        <f t="shared" si="73"/>
        <v>alvarhe012012</v>
      </c>
      <c r="B2363" s="16" t="s">
        <v>1422</v>
      </c>
      <c r="C2363" s="16">
        <v>2012</v>
      </c>
      <c r="D2363" s="16">
        <v>31</v>
      </c>
      <c r="E2363" s="16">
        <v>1</v>
      </c>
      <c r="F2363" s="16">
        <v>0</v>
      </c>
      <c r="G2363" s="16">
        <v>0</v>
      </c>
      <c r="H2363" s="16">
        <v>0</v>
      </c>
      <c r="I2363" s="16">
        <v>0</v>
      </c>
      <c r="J2363" s="16">
        <v>0</v>
      </c>
      <c r="K2363" s="16">
        <v>0</v>
      </c>
      <c r="L2363" s="16">
        <v>0</v>
      </c>
      <c r="M2363" s="16">
        <v>0</v>
      </c>
      <c r="N2363" s="16">
        <v>0</v>
      </c>
      <c r="O2363" s="16">
        <v>1</v>
      </c>
      <c r="P2363" s="13" t="str">
        <f t="shared" si="72"/>
        <v>P</v>
      </c>
      <c r="Q2363" s="13">
        <f>IFERROR(VLOOKUP($A2363, 'Fielding Data'!$A$1:$H$12056, 5, 0), 0)</f>
        <v>15</v>
      </c>
      <c r="R2363" s="13">
        <f>IFERROR(VLOOKUP($A2363, 'Fielding Data'!$A$1:$H$12056, 6, 0), 0)</f>
        <v>35</v>
      </c>
      <c r="S2363" s="13">
        <f>IFERROR(VLOOKUP($A2363, 'Fielding Data'!$A$1:$H$12056, 7, 0), 0)</f>
        <v>4</v>
      </c>
      <c r="T2363" s="13">
        <f>IFERROR(VLOOKUP($A2363, 'Fielding Data'!$A$1:$H$12056, 8, 0), 0)</f>
        <v>2</v>
      </c>
      <c r="U2363" s="13">
        <f>SUMIFS('Fielding Data'!E:E, 'Fielding Data'!$A:$A, $A2363)</f>
        <v>15</v>
      </c>
      <c r="V2363" s="13">
        <f>SUMIFS('Fielding Data'!F:F, 'Fielding Data'!$A:$A, $A2363)</f>
        <v>35</v>
      </c>
      <c r="W2363" s="13">
        <f>SUMIFS('Fielding Data'!G:G, 'Fielding Data'!$A:$A, $A2363)</f>
        <v>4</v>
      </c>
      <c r="X2363" s="13">
        <f>SUMIFS('Fielding Data'!H:H, 'Fielding Data'!$A:$A, $A2363)</f>
        <v>2</v>
      </c>
    </row>
    <row r="2364" spans="1:24" x14ac:dyDescent="0.3">
      <c r="A2364" s="13" t="str">
        <f t="shared" si="73"/>
        <v>alvarpe012012</v>
      </c>
      <c r="B2364" s="16" t="s">
        <v>1215</v>
      </c>
      <c r="C2364" s="16">
        <v>2012</v>
      </c>
      <c r="D2364" s="16">
        <v>149</v>
      </c>
      <c r="E2364" s="16">
        <v>525</v>
      </c>
      <c r="F2364" s="16">
        <v>64</v>
      </c>
      <c r="G2364" s="16">
        <v>128</v>
      </c>
      <c r="H2364" s="16">
        <v>25</v>
      </c>
      <c r="I2364" s="16">
        <v>1</v>
      </c>
      <c r="J2364" s="16">
        <v>30</v>
      </c>
      <c r="K2364" s="16">
        <v>85</v>
      </c>
      <c r="L2364" s="16">
        <v>1</v>
      </c>
      <c r="M2364" s="16">
        <v>0</v>
      </c>
      <c r="N2364" s="16">
        <v>57</v>
      </c>
      <c r="O2364" s="16">
        <v>180</v>
      </c>
      <c r="P2364" s="13" t="str">
        <f t="shared" si="72"/>
        <v>3B</v>
      </c>
      <c r="Q2364" s="13">
        <f>IFERROR(VLOOKUP($A2364, 'Fielding Data'!$A$1:$H$12056, 5, 0), 0)</f>
        <v>73</v>
      </c>
      <c r="R2364" s="13">
        <f>IFERROR(VLOOKUP($A2364, 'Fielding Data'!$A$1:$H$12056, 6, 0), 0)</f>
        <v>264</v>
      </c>
      <c r="S2364" s="13">
        <f>IFERROR(VLOOKUP($A2364, 'Fielding Data'!$A$1:$H$12056, 7, 0), 0)</f>
        <v>27</v>
      </c>
      <c r="T2364" s="13">
        <f>IFERROR(VLOOKUP($A2364, 'Fielding Data'!$A$1:$H$12056, 8, 0), 0)</f>
        <v>23</v>
      </c>
      <c r="U2364" s="13">
        <f>SUMIFS('Fielding Data'!E:E, 'Fielding Data'!$A:$A, $A2364)</f>
        <v>73</v>
      </c>
      <c r="V2364" s="13">
        <f>SUMIFS('Fielding Data'!F:F, 'Fielding Data'!$A:$A, $A2364)</f>
        <v>264</v>
      </c>
      <c r="W2364" s="13">
        <f>SUMIFS('Fielding Data'!G:G, 'Fielding Data'!$A:$A, $A2364)</f>
        <v>27</v>
      </c>
      <c r="X2364" s="13">
        <f>SUMIFS('Fielding Data'!H:H, 'Fielding Data'!$A:$A, $A2364)</f>
        <v>23</v>
      </c>
    </row>
    <row r="2365" spans="1:24" x14ac:dyDescent="0.3">
      <c r="A2365" s="13" t="str">
        <f t="shared" si="73"/>
        <v>ambrihe012012</v>
      </c>
      <c r="B2365" s="16" t="s">
        <v>1216</v>
      </c>
      <c r="C2365" s="16">
        <v>2012</v>
      </c>
      <c r="D2365" s="16">
        <v>18</v>
      </c>
      <c r="E2365" s="16">
        <v>0</v>
      </c>
      <c r="F2365" s="16">
        <v>0</v>
      </c>
      <c r="G2365" s="16">
        <v>0</v>
      </c>
      <c r="H2365" s="16">
        <v>0</v>
      </c>
      <c r="I2365" s="16">
        <v>0</v>
      </c>
      <c r="J2365" s="16">
        <v>0</v>
      </c>
      <c r="K2365" s="16">
        <v>0</v>
      </c>
      <c r="L2365" s="16">
        <v>0</v>
      </c>
      <c r="M2365" s="16">
        <v>0</v>
      </c>
      <c r="N2365" s="16">
        <v>0</v>
      </c>
      <c r="O2365" s="16">
        <v>0</v>
      </c>
      <c r="P2365" s="13" t="str">
        <f t="shared" si="72"/>
        <v>P</v>
      </c>
      <c r="Q2365" s="13">
        <f>IFERROR(VLOOKUP($A2365, 'Fielding Data'!$A$1:$H$12056, 5, 0), 0)</f>
        <v>2</v>
      </c>
      <c r="R2365" s="13">
        <f>IFERROR(VLOOKUP($A2365, 'Fielding Data'!$A$1:$H$12056, 6, 0), 0)</f>
        <v>3</v>
      </c>
      <c r="S2365" s="13">
        <f>IFERROR(VLOOKUP($A2365, 'Fielding Data'!$A$1:$H$12056, 7, 0), 0)</f>
        <v>0</v>
      </c>
      <c r="T2365" s="13">
        <f>IFERROR(VLOOKUP($A2365, 'Fielding Data'!$A$1:$H$12056, 8, 0), 0)</f>
        <v>0</v>
      </c>
      <c r="U2365" s="13">
        <f>SUMIFS('Fielding Data'!E:E, 'Fielding Data'!$A:$A, $A2365)</f>
        <v>2</v>
      </c>
      <c r="V2365" s="13">
        <f>SUMIFS('Fielding Data'!F:F, 'Fielding Data'!$A:$A, $A2365)</f>
        <v>3</v>
      </c>
      <c r="W2365" s="13">
        <f>SUMIFS('Fielding Data'!G:G, 'Fielding Data'!$A:$A, $A2365)</f>
        <v>0</v>
      </c>
      <c r="X2365" s="13">
        <f>SUMIFS('Fielding Data'!H:H, 'Fielding Data'!$A:$A, $A2365)</f>
        <v>0</v>
      </c>
    </row>
    <row r="2366" spans="1:24" x14ac:dyDescent="0.3">
      <c r="A2366" s="13" t="str">
        <f t="shared" si="73"/>
        <v>anderbr042012</v>
      </c>
      <c r="B2366" s="16" t="s">
        <v>1037</v>
      </c>
      <c r="C2366" s="16">
        <v>2012</v>
      </c>
      <c r="D2366" s="16">
        <v>6</v>
      </c>
      <c r="E2366" s="16">
        <v>0</v>
      </c>
      <c r="F2366" s="16">
        <v>0</v>
      </c>
      <c r="G2366" s="16">
        <v>0</v>
      </c>
      <c r="H2366" s="16">
        <v>0</v>
      </c>
      <c r="I2366" s="16">
        <v>0</v>
      </c>
      <c r="J2366" s="16">
        <v>0</v>
      </c>
      <c r="K2366" s="16">
        <v>0</v>
      </c>
      <c r="L2366" s="16">
        <v>0</v>
      </c>
      <c r="M2366" s="16">
        <v>0</v>
      </c>
      <c r="N2366" s="16">
        <v>0</v>
      </c>
      <c r="O2366" s="16">
        <v>0</v>
      </c>
      <c r="P2366" s="13" t="str">
        <f t="shared" si="72"/>
        <v>P</v>
      </c>
      <c r="Q2366" s="13">
        <f>IFERROR(VLOOKUP($A2366, 'Fielding Data'!$A$1:$H$12056, 5, 0), 0)</f>
        <v>0</v>
      </c>
      <c r="R2366" s="13">
        <f>IFERROR(VLOOKUP($A2366, 'Fielding Data'!$A$1:$H$12056, 6, 0), 0)</f>
        <v>1</v>
      </c>
      <c r="S2366" s="13">
        <f>IFERROR(VLOOKUP($A2366, 'Fielding Data'!$A$1:$H$12056, 7, 0), 0)</f>
        <v>0</v>
      </c>
      <c r="T2366" s="13">
        <f>IFERROR(VLOOKUP($A2366, 'Fielding Data'!$A$1:$H$12056, 8, 0), 0)</f>
        <v>0</v>
      </c>
      <c r="U2366" s="13">
        <f>SUMIFS('Fielding Data'!E:E, 'Fielding Data'!$A:$A, $A2366)</f>
        <v>0</v>
      </c>
      <c r="V2366" s="13">
        <f>SUMIFS('Fielding Data'!F:F, 'Fielding Data'!$A:$A, $A2366)</f>
        <v>1</v>
      </c>
      <c r="W2366" s="13">
        <f>SUMIFS('Fielding Data'!G:G, 'Fielding Data'!$A:$A, $A2366)</f>
        <v>0</v>
      </c>
      <c r="X2366" s="13">
        <f>SUMIFS('Fielding Data'!H:H, 'Fielding Data'!$A:$A, $A2366)</f>
        <v>0</v>
      </c>
    </row>
    <row r="2367" spans="1:24" x14ac:dyDescent="0.3">
      <c r="A2367" s="13" t="str">
        <f t="shared" si="73"/>
        <v>anderbr052012</v>
      </c>
      <c r="B2367" s="16" t="s">
        <v>1217</v>
      </c>
      <c r="C2367" s="16">
        <v>2012</v>
      </c>
      <c r="D2367" s="16">
        <v>10</v>
      </c>
      <c r="E2367" s="16">
        <v>12</v>
      </c>
      <c r="F2367" s="16">
        <v>2</v>
      </c>
      <c r="G2367" s="16">
        <v>3</v>
      </c>
      <c r="H2367" s="16">
        <v>1</v>
      </c>
      <c r="I2367" s="16">
        <v>0</v>
      </c>
      <c r="J2367" s="16">
        <v>0</v>
      </c>
      <c r="K2367" s="16">
        <v>0</v>
      </c>
      <c r="L2367" s="16">
        <v>1</v>
      </c>
      <c r="M2367" s="16">
        <v>0</v>
      </c>
      <c r="N2367" s="16">
        <v>1</v>
      </c>
      <c r="O2367" s="16">
        <v>6</v>
      </c>
      <c r="P2367" s="13" t="str">
        <f t="shared" si="72"/>
        <v>1B</v>
      </c>
      <c r="Q2367" s="13">
        <f>IFERROR(VLOOKUP($A2367, 'Fielding Data'!$A$1:$H$12056, 5, 0), 0)</f>
        <v>5</v>
      </c>
      <c r="R2367" s="13">
        <f>IFERROR(VLOOKUP($A2367, 'Fielding Data'!$A$1:$H$12056, 6, 0), 0)</f>
        <v>1</v>
      </c>
      <c r="S2367" s="13">
        <f>IFERROR(VLOOKUP($A2367, 'Fielding Data'!$A$1:$H$12056, 7, 0), 0)</f>
        <v>1</v>
      </c>
      <c r="T2367" s="13">
        <f>IFERROR(VLOOKUP($A2367, 'Fielding Data'!$A$1:$H$12056, 8, 0), 0)</f>
        <v>1</v>
      </c>
      <c r="U2367" s="13">
        <f>SUMIFS('Fielding Data'!E:E, 'Fielding Data'!$A:$A, $A2367)</f>
        <v>14</v>
      </c>
      <c r="V2367" s="13">
        <f>SUMIFS('Fielding Data'!F:F, 'Fielding Data'!$A:$A, $A2367)</f>
        <v>1</v>
      </c>
      <c r="W2367" s="13">
        <f>SUMIFS('Fielding Data'!G:G, 'Fielding Data'!$A:$A, $A2367)</f>
        <v>1</v>
      </c>
      <c r="X2367" s="13">
        <f>SUMIFS('Fielding Data'!H:H, 'Fielding Data'!$A:$A, $A2367)</f>
        <v>1</v>
      </c>
    </row>
    <row r="2368" spans="1:24" x14ac:dyDescent="0.3">
      <c r="A2368" s="13" t="str">
        <f t="shared" si="73"/>
        <v>anderla032012</v>
      </c>
      <c r="B2368" s="16" t="s">
        <v>1218</v>
      </c>
      <c r="C2368" s="16">
        <v>2012</v>
      </c>
      <c r="D2368" s="16">
        <v>6</v>
      </c>
      <c r="E2368" s="16">
        <v>8</v>
      </c>
      <c r="F2368" s="16">
        <v>1</v>
      </c>
      <c r="G2368" s="16">
        <v>1</v>
      </c>
      <c r="H2368" s="16">
        <v>0</v>
      </c>
      <c r="I2368" s="16">
        <v>0</v>
      </c>
      <c r="J2368" s="16">
        <v>0</v>
      </c>
      <c r="K2368" s="16">
        <v>0</v>
      </c>
      <c r="L2368" s="16">
        <v>0</v>
      </c>
      <c r="M2368" s="16">
        <v>0</v>
      </c>
      <c r="N2368" s="16">
        <v>0</v>
      </c>
      <c r="O2368" s="16">
        <v>3</v>
      </c>
      <c r="P2368" s="13" t="str">
        <f t="shared" si="72"/>
        <v>1B</v>
      </c>
      <c r="Q2368" s="13">
        <f>IFERROR(VLOOKUP($A2368, 'Fielding Data'!$A$1:$H$12056, 5, 0), 0)</f>
        <v>4</v>
      </c>
      <c r="R2368" s="13">
        <f>IFERROR(VLOOKUP($A2368, 'Fielding Data'!$A$1:$H$12056, 6, 0), 0)</f>
        <v>0</v>
      </c>
      <c r="S2368" s="13">
        <f>IFERROR(VLOOKUP($A2368, 'Fielding Data'!$A$1:$H$12056, 7, 0), 0)</f>
        <v>0</v>
      </c>
      <c r="T2368" s="13">
        <f>IFERROR(VLOOKUP($A2368, 'Fielding Data'!$A$1:$H$12056, 8, 0), 0)</f>
        <v>0</v>
      </c>
      <c r="U2368" s="13">
        <f>SUMIFS('Fielding Data'!E:E, 'Fielding Data'!$A:$A, $A2368)</f>
        <v>5</v>
      </c>
      <c r="V2368" s="13">
        <f>SUMIFS('Fielding Data'!F:F, 'Fielding Data'!$A:$A, $A2368)</f>
        <v>0</v>
      </c>
      <c r="W2368" s="13">
        <f>SUMIFS('Fielding Data'!G:G, 'Fielding Data'!$A:$A, $A2368)</f>
        <v>0</v>
      </c>
      <c r="X2368" s="13">
        <f>SUMIFS('Fielding Data'!H:H, 'Fielding Data'!$A:$A, $A2368)</f>
        <v>0</v>
      </c>
    </row>
    <row r="2369" spans="1:24" x14ac:dyDescent="0.3">
      <c r="A2369" s="13" t="str">
        <f t="shared" si="73"/>
        <v>andinro012012</v>
      </c>
      <c r="B2369" s="16" t="s">
        <v>510</v>
      </c>
      <c r="C2369" s="16">
        <v>2012</v>
      </c>
      <c r="D2369" s="16">
        <v>127</v>
      </c>
      <c r="E2369" s="16">
        <v>384</v>
      </c>
      <c r="F2369" s="16">
        <v>41</v>
      </c>
      <c r="G2369" s="16">
        <v>81</v>
      </c>
      <c r="H2369" s="16">
        <v>13</v>
      </c>
      <c r="I2369" s="16">
        <v>1</v>
      </c>
      <c r="J2369" s="16">
        <v>7</v>
      </c>
      <c r="K2369" s="16">
        <v>28</v>
      </c>
      <c r="L2369" s="16">
        <v>5</v>
      </c>
      <c r="M2369" s="16">
        <v>5</v>
      </c>
      <c r="N2369" s="16">
        <v>37</v>
      </c>
      <c r="O2369" s="16">
        <v>100</v>
      </c>
      <c r="P2369" s="13" t="str">
        <f t="shared" si="72"/>
        <v>2B</v>
      </c>
      <c r="Q2369" s="13">
        <f>IFERROR(VLOOKUP($A2369, 'Fielding Data'!$A$1:$H$12056, 5, 0), 0)</f>
        <v>183</v>
      </c>
      <c r="R2369" s="13">
        <f>IFERROR(VLOOKUP($A2369, 'Fielding Data'!$A$1:$H$12056, 6, 0), 0)</f>
        <v>286</v>
      </c>
      <c r="S2369" s="13">
        <f>IFERROR(VLOOKUP($A2369, 'Fielding Data'!$A$1:$H$12056, 7, 0), 0)</f>
        <v>13</v>
      </c>
      <c r="T2369" s="13">
        <f>IFERROR(VLOOKUP($A2369, 'Fielding Data'!$A$1:$H$12056, 8, 0), 0)</f>
        <v>66</v>
      </c>
      <c r="U2369" s="13">
        <f>SUMIFS('Fielding Data'!E:E, 'Fielding Data'!$A:$A, $A2369)</f>
        <v>195</v>
      </c>
      <c r="V2369" s="13">
        <f>SUMIFS('Fielding Data'!F:F, 'Fielding Data'!$A:$A, $A2369)</f>
        <v>306</v>
      </c>
      <c r="W2369" s="13">
        <f>SUMIFS('Fielding Data'!G:G, 'Fielding Data'!$A:$A, $A2369)</f>
        <v>13</v>
      </c>
      <c r="X2369" s="13">
        <f>SUMIFS('Fielding Data'!H:H, 'Fielding Data'!$A:$A, $A2369)</f>
        <v>71</v>
      </c>
    </row>
    <row r="2370" spans="1:24" x14ac:dyDescent="0.3">
      <c r="A2370" s="13" t="str">
        <f t="shared" si="73"/>
        <v>andruel012012</v>
      </c>
      <c r="B2370" s="16" t="s">
        <v>1038</v>
      </c>
      <c r="C2370" s="16">
        <v>2012</v>
      </c>
      <c r="D2370" s="16">
        <v>158</v>
      </c>
      <c r="E2370" s="16">
        <v>629</v>
      </c>
      <c r="F2370" s="16">
        <v>85</v>
      </c>
      <c r="G2370" s="16">
        <v>180</v>
      </c>
      <c r="H2370" s="16">
        <v>31</v>
      </c>
      <c r="I2370" s="16">
        <v>9</v>
      </c>
      <c r="J2370" s="16">
        <v>3</v>
      </c>
      <c r="K2370" s="16">
        <v>62</v>
      </c>
      <c r="L2370" s="16">
        <v>21</v>
      </c>
      <c r="M2370" s="16">
        <v>10</v>
      </c>
      <c r="N2370" s="16">
        <v>57</v>
      </c>
      <c r="O2370" s="16">
        <v>96</v>
      </c>
      <c r="P2370" s="13" t="str">
        <f t="shared" ref="P2370:P2433" si="74">IFERROR(VLOOKUP($A2370, Fielding, 4, 0), "Other")</f>
        <v>SS</v>
      </c>
      <c r="Q2370" s="13">
        <f>IFERROR(VLOOKUP($A2370, 'Fielding Data'!$A$1:$H$12056, 5, 0), 0)</f>
        <v>233</v>
      </c>
      <c r="R2370" s="13">
        <f>IFERROR(VLOOKUP($A2370, 'Fielding Data'!$A$1:$H$12056, 6, 0), 0)</f>
        <v>414</v>
      </c>
      <c r="S2370" s="13">
        <f>IFERROR(VLOOKUP($A2370, 'Fielding Data'!$A$1:$H$12056, 7, 0), 0)</f>
        <v>16</v>
      </c>
      <c r="T2370" s="13">
        <f>IFERROR(VLOOKUP($A2370, 'Fielding Data'!$A$1:$H$12056, 8, 0), 0)</f>
        <v>91</v>
      </c>
      <c r="U2370" s="13">
        <f>SUMIFS('Fielding Data'!E:E, 'Fielding Data'!$A:$A, $A2370)</f>
        <v>233</v>
      </c>
      <c r="V2370" s="13">
        <f>SUMIFS('Fielding Data'!F:F, 'Fielding Data'!$A:$A, $A2370)</f>
        <v>414</v>
      </c>
      <c r="W2370" s="13">
        <f>SUMIFS('Fielding Data'!G:G, 'Fielding Data'!$A:$A, $A2370)</f>
        <v>16</v>
      </c>
      <c r="X2370" s="13">
        <f>SUMIFS('Fielding Data'!H:H, 'Fielding Data'!$A:$A, $A2370)</f>
        <v>91</v>
      </c>
    </row>
    <row r="2371" spans="1:24" x14ac:dyDescent="0.3">
      <c r="A2371" s="13" t="str">
        <f t="shared" ref="A2371:A2434" si="75">B2371&amp;C2371</f>
        <v>ankieri012012</v>
      </c>
      <c r="B2371" s="16" t="s">
        <v>47</v>
      </c>
      <c r="C2371" s="16">
        <v>2012</v>
      </c>
      <c r="D2371" s="16">
        <v>68</v>
      </c>
      <c r="E2371" s="16">
        <v>158</v>
      </c>
      <c r="F2371" s="16">
        <v>15</v>
      </c>
      <c r="G2371" s="16">
        <v>36</v>
      </c>
      <c r="H2371" s="16">
        <v>10</v>
      </c>
      <c r="I2371" s="16">
        <v>2</v>
      </c>
      <c r="J2371" s="16">
        <v>5</v>
      </c>
      <c r="K2371" s="16">
        <v>15</v>
      </c>
      <c r="L2371" s="16">
        <v>1</v>
      </c>
      <c r="M2371" s="16">
        <v>3</v>
      </c>
      <c r="N2371" s="16">
        <v>12</v>
      </c>
      <c r="O2371" s="16">
        <v>59</v>
      </c>
      <c r="P2371" s="13" t="str">
        <f t="shared" si="74"/>
        <v>CF</v>
      </c>
      <c r="Q2371" s="13">
        <f>IFERROR(VLOOKUP($A2371, 'Fielding Data'!$A$1:$H$12056, 5, 0), 0)</f>
        <v>0</v>
      </c>
      <c r="R2371" s="13">
        <f>IFERROR(VLOOKUP($A2371, 'Fielding Data'!$A$1:$H$12056, 6, 0), 0)</f>
        <v>0</v>
      </c>
      <c r="S2371" s="13">
        <f>IFERROR(VLOOKUP($A2371, 'Fielding Data'!$A$1:$H$12056, 7, 0), 0)</f>
        <v>0</v>
      </c>
      <c r="T2371" s="13">
        <f>IFERROR(VLOOKUP($A2371, 'Fielding Data'!$A$1:$H$12056, 8, 0), 0)</f>
        <v>0</v>
      </c>
      <c r="U2371" s="13">
        <f>SUMIFS('Fielding Data'!E:E, 'Fielding Data'!$A:$A, $A2371)</f>
        <v>115</v>
      </c>
      <c r="V2371" s="13">
        <f>SUMIFS('Fielding Data'!F:F, 'Fielding Data'!$A:$A, $A2371)</f>
        <v>2</v>
      </c>
      <c r="W2371" s="13">
        <f>SUMIFS('Fielding Data'!G:G, 'Fielding Data'!$A:$A, $A2371)</f>
        <v>2</v>
      </c>
      <c r="X2371" s="13">
        <f>SUMIFS('Fielding Data'!H:H, 'Fielding Data'!$A:$A, $A2371)</f>
        <v>0</v>
      </c>
    </row>
    <row r="2372" spans="1:24" x14ac:dyDescent="0.3">
      <c r="A2372" s="13" t="str">
        <f t="shared" si="75"/>
        <v>aokino012012</v>
      </c>
      <c r="B2372" s="16" t="s">
        <v>1657</v>
      </c>
      <c r="C2372" s="16">
        <v>2012</v>
      </c>
      <c r="D2372" s="16">
        <v>151</v>
      </c>
      <c r="E2372" s="16">
        <v>520</v>
      </c>
      <c r="F2372" s="16">
        <v>81</v>
      </c>
      <c r="G2372" s="16">
        <v>150</v>
      </c>
      <c r="H2372" s="16">
        <v>37</v>
      </c>
      <c r="I2372" s="16">
        <v>4</v>
      </c>
      <c r="J2372" s="16">
        <v>10</v>
      </c>
      <c r="K2372" s="16">
        <v>50</v>
      </c>
      <c r="L2372" s="16">
        <v>30</v>
      </c>
      <c r="M2372" s="16">
        <v>8</v>
      </c>
      <c r="N2372" s="16">
        <v>43</v>
      </c>
      <c r="O2372" s="16">
        <v>55</v>
      </c>
      <c r="P2372" s="13" t="str">
        <f t="shared" si="74"/>
        <v>CF</v>
      </c>
      <c r="Q2372" s="13">
        <f>IFERROR(VLOOKUP($A2372, 'Fielding Data'!$A$1:$H$12056, 5, 0), 0)</f>
        <v>0</v>
      </c>
      <c r="R2372" s="13">
        <f>IFERROR(VLOOKUP($A2372, 'Fielding Data'!$A$1:$H$12056, 6, 0), 0)</f>
        <v>0</v>
      </c>
      <c r="S2372" s="13">
        <f>IFERROR(VLOOKUP($A2372, 'Fielding Data'!$A$1:$H$12056, 7, 0), 0)</f>
        <v>0</v>
      </c>
      <c r="T2372" s="13">
        <f>IFERROR(VLOOKUP($A2372, 'Fielding Data'!$A$1:$H$12056, 8, 0), 0)</f>
        <v>0</v>
      </c>
      <c r="U2372" s="13">
        <f>SUMIFS('Fielding Data'!E:E, 'Fielding Data'!$A:$A, $A2372)</f>
        <v>231</v>
      </c>
      <c r="V2372" s="13">
        <f>SUMIFS('Fielding Data'!F:F, 'Fielding Data'!$A:$A, $A2372)</f>
        <v>8</v>
      </c>
      <c r="W2372" s="13">
        <f>SUMIFS('Fielding Data'!G:G, 'Fielding Data'!$A:$A, $A2372)</f>
        <v>3</v>
      </c>
      <c r="X2372" s="13">
        <f>SUMIFS('Fielding Data'!H:H, 'Fielding Data'!$A:$A, $A2372)</f>
        <v>2</v>
      </c>
    </row>
    <row r="2373" spans="1:24" x14ac:dyDescent="0.3">
      <c r="A2373" s="13" t="str">
        <f t="shared" si="75"/>
        <v>archech012012</v>
      </c>
      <c r="B2373" s="16" t="s">
        <v>1658</v>
      </c>
      <c r="C2373" s="16">
        <v>2012</v>
      </c>
      <c r="D2373" s="16">
        <v>8</v>
      </c>
      <c r="E2373" s="16">
        <v>3</v>
      </c>
      <c r="F2373" s="16">
        <v>1</v>
      </c>
      <c r="G2373" s="16">
        <v>0</v>
      </c>
      <c r="H2373" s="16">
        <v>0</v>
      </c>
      <c r="I2373" s="16">
        <v>0</v>
      </c>
      <c r="J2373" s="16">
        <v>0</v>
      </c>
      <c r="K2373" s="16">
        <v>0</v>
      </c>
      <c r="L2373" s="16">
        <v>0</v>
      </c>
      <c r="M2373" s="16">
        <v>1</v>
      </c>
      <c r="N2373" s="16">
        <v>0</v>
      </c>
      <c r="O2373" s="16">
        <v>1</v>
      </c>
      <c r="P2373" s="13" t="str">
        <f t="shared" si="74"/>
        <v>P</v>
      </c>
      <c r="Q2373" s="13">
        <f>IFERROR(VLOOKUP($A2373, 'Fielding Data'!$A$1:$H$12056, 5, 0), 0)</f>
        <v>1</v>
      </c>
      <c r="R2373" s="13">
        <f>IFERROR(VLOOKUP($A2373, 'Fielding Data'!$A$1:$H$12056, 6, 0), 0)</f>
        <v>4</v>
      </c>
      <c r="S2373" s="13">
        <f>IFERROR(VLOOKUP($A2373, 'Fielding Data'!$A$1:$H$12056, 7, 0), 0)</f>
        <v>1</v>
      </c>
      <c r="T2373" s="13">
        <f>IFERROR(VLOOKUP($A2373, 'Fielding Data'!$A$1:$H$12056, 8, 0), 0)</f>
        <v>0</v>
      </c>
      <c r="U2373" s="13">
        <f>SUMIFS('Fielding Data'!E:E, 'Fielding Data'!$A:$A, $A2373)</f>
        <v>1</v>
      </c>
      <c r="V2373" s="13">
        <f>SUMIFS('Fielding Data'!F:F, 'Fielding Data'!$A:$A, $A2373)</f>
        <v>4</v>
      </c>
      <c r="W2373" s="13">
        <f>SUMIFS('Fielding Data'!G:G, 'Fielding Data'!$A:$A, $A2373)</f>
        <v>1</v>
      </c>
      <c r="X2373" s="13">
        <f>SUMIFS('Fielding Data'!H:H, 'Fielding Data'!$A:$A, $A2373)</f>
        <v>0</v>
      </c>
    </row>
    <row r="2374" spans="1:24" x14ac:dyDescent="0.3">
      <c r="A2374" s="13" t="str">
        <f t="shared" si="75"/>
        <v>arencjp012012</v>
      </c>
      <c r="B2374" s="16" t="s">
        <v>1219</v>
      </c>
      <c r="C2374" s="16">
        <v>2012</v>
      </c>
      <c r="D2374" s="16">
        <v>102</v>
      </c>
      <c r="E2374" s="16">
        <v>347</v>
      </c>
      <c r="F2374" s="16">
        <v>45</v>
      </c>
      <c r="G2374" s="16">
        <v>81</v>
      </c>
      <c r="H2374" s="16">
        <v>16</v>
      </c>
      <c r="I2374" s="16">
        <v>0</v>
      </c>
      <c r="J2374" s="16">
        <v>18</v>
      </c>
      <c r="K2374" s="16">
        <v>56</v>
      </c>
      <c r="L2374" s="16">
        <v>1</v>
      </c>
      <c r="M2374" s="16">
        <v>0</v>
      </c>
      <c r="N2374" s="16">
        <v>18</v>
      </c>
      <c r="O2374" s="16">
        <v>108</v>
      </c>
      <c r="P2374" s="13" t="str">
        <f t="shared" si="74"/>
        <v>C</v>
      </c>
      <c r="Q2374" s="13">
        <f>IFERROR(VLOOKUP($A2374, 'Fielding Data'!$A$1:$H$12056, 5, 0), 0)</f>
        <v>622</v>
      </c>
      <c r="R2374" s="13">
        <f>IFERROR(VLOOKUP($A2374, 'Fielding Data'!$A$1:$H$12056, 6, 0), 0)</f>
        <v>57</v>
      </c>
      <c r="S2374" s="13">
        <f>IFERROR(VLOOKUP($A2374, 'Fielding Data'!$A$1:$H$12056, 7, 0), 0)</f>
        <v>4</v>
      </c>
      <c r="T2374" s="13">
        <f>IFERROR(VLOOKUP($A2374, 'Fielding Data'!$A$1:$H$12056, 8, 0), 0)</f>
        <v>1</v>
      </c>
      <c r="U2374" s="13">
        <f>SUMIFS('Fielding Data'!E:E, 'Fielding Data'!$A:$A, $A2374)</f>
        <v>622</v>
      </c>
      <c r="V2374" s="13">
        <f>SUMIFS('Fielding Data'!F:F, 'Fielding Data'!$A:$A, $A2374)</f>
        <v>57</v>
      </c>
      <c r="W2374" s="13">
        <f>SUMIFS('Fielding Data'!G:G, 'Fielding Data'!$A:$A, $A2374)</f>
        <v>4</v>
      </c>
      <c r="X2374" s="13">
        <f>SUMIFS('Fielding Data'!H:H, 'Fielding Data'!$A:$A, $A2374)</f>
        <v>1</v>
      </c>
    </row>
    <row r="2375" spans="1:24" x14ac:dyDescent="0.3">
      <c r="A2375" s="13" t="str">
        <f t="shared" si="75"/>
        <v>ariasjo012012</v>
      </c>
      <c r="B2375" s="16" t="s">
        <v>623</v>
      </c>
      <c r="C2375" s="16">
        <v>2012</v>
      </c>
      <c r="D2375" s="16">
        <v>112</v>
      </c>
      <c r="E2375" s="16">
        <v>319</v>
      </c>
      <c r="F2375" s="16">
        <v>30</v>
      </c>
      <c r="G2375" s="16">
        <v>86</v>
      </c>
      <c r="H2375" s="16">
        <v>13</v>
      </c>
      <c r="I2375" s="16">
        <v>5</v>
      </c>
      <c r="J2375" s="16">
        <v>5</v>
      </c>
      <c r="K2375" s="16">
        <v>34</v>
      </c>
      <c r="L2375" s="16">
        <v>5</v>
      </c>
      <c r="M2375" s="16">
        <v>1</v>
      </c>
      <c r="N2375" s="16">
        <v>13</v>
      </c>
      <c r="O2375" s="16">
        <v>44</v>
      </c>
      <c r="P2375" s="13" t="str">
        <f t="shared" si="74"/>
        <v>2B</v>
      </c>
      <c r="Q2375" s="13">
        <f>IFERROR(VLOOKUP($A2375, 'Fielding Data'!$A$1:$H$12056, 5, 0), 0)</f>
        <v>6</v>
      </c>
      <c r="R2375" s="13">
        <f>IFERROR(VLOOKUP($A2375, 'Fielding Data'!$A$1:$H$12056, 6, 0), 0)</f>
        <v>7</v>
      </c>
      <c r="S2375" s="13">
        <f>IFERROR(VLOOKUP($A2375, 'Fielding Data'!$A$1:$H$12056, 7, 0), 0)</f>
        <v>1</v>
      </c>
      <c r="T2375" s="13">
        <f>IFERROR(VLOOKUP($A2375, 'Fielding Data'!$A$1:$H$12056, 8, 0), 0)</f>
        <v>1</v>
      </c>
      <c r="U2375" s="13">
        <f>SUMIFS('Fielding Data'!E:E, 'Fielding Data'!$A:$A, $A2375)</f>
        <v>73</v>
      </c>
      <c r="V2375" s="13">
        <f>SUMIFS('Fielding Data'!F:F, 'Fielding Data'!$A:$A, $A2375)</f>
        <v>195</v>
      </c>
      <c r="W2375" s="13">
        <f>SUMIFS('Fielding Data'!G:G, 'Fielding Data'!$A:$A, $A2375)</f>
        <v>9</v>
      </c>
      <c r="X2375" s="13">
        <f>SUMIFS('Fielding Data'!H:H, 'Fielding Data'!$A:$A, $A2375)</f>
        <v>25</v>
      </c>
    </row>
    <row r="2376" spans="1:24" x14ac:dyDescent="0.3">
      <c r="A2376" s="13" t="str">
        <f t="shared" si="75"/>
        <v>arredjo012012</v>
      </c>
      <c r="B2376" s="16" t="s">
        <v>871</v>
      </c>
      <c r="C2376" s="16">
        <v>2012</v>
      </c>
      <c r="D2376" s="16">
        <v>66</v>
      </c>
      <c r="E2376" s="16">
        <v>0</v>
      </c>
      <c r="F2376" s="16">
        <v>0</v>
      </c>
      <c r="G2376" s="16">
        <v>0</v>
      </c>
      <c r="H2376" s="16">
        <v>0</v>
      </c>
      <c r="I2376" s="16">
        <v>0</v>
      </c>
      <c r="J2376" s="16">
        <v>0</v>
      </c>
      <c r="K2376" s="16">
        <v>0</v>
      </c>
      <c r="L2376" s="16">
        <v>0</v>
      </c>
      <c r="M2376" s="16">
        <v>0</v>
      </c>
      <c r="N2376" s="16">
        <v>0</v>
      </c>
      <c r="O2376" s="16">
        <v>0</v>
      </c>
      <c r="P2376" s="13" t="str">
        <f t="shared" si="74"/>
        <v>P</v>
      </c>
      <c r="Q2376" s="13">
        <f>IFERROR(VLOOKUP($A2376, 'Fielding Data'!$A$1:$H$12056, 5, 0), 0)</f>
        <v>7</v>
      </c>
      <c r="R2376" s="13">
        <f>IFERROR(VLOOKUP($A2376, 'Fielding Data'!$A$1:$H$12056, 6, 0), 0)</f>
        <v>9</v>
      </c>
      <c r="S2376" s="13">
        <f>IFERROR(VLOOKUP($A2376, 'Fielding Data'!$A$1:$H$12056, 7, 0), 0)</f>
        <v>1</v>
      </c>
      <c r="T2376" s="13">
        <f>IFERROR(VLOOKUP($A2376, 'Fielding Data'!$A$1:$H$12056, 8, 0), 0)</f>
        <v>1</v>
      </c>
      <c r="U2376" s="13">
        <f>SUMIFS('Fielding Data'!E:E, 'Fielding Data'!$A:$A, $A2376)</f>
        <v>7</v>
      </c>
      <c r="V2376" s="13">
        <f>SUMIFS('Fielding Data'!F:F, 'Fielding Data'!$A:$A, $A2376)</f>
        <v>9</v>
      </c>
      <c r="W2376" s="13">
        <f>SUMIFS('Fielding Data'!G:G, 'Fielding Data'!$A:$A, $A2376)</f>
        <v>1</v>
      </c>
      <c r="X2376" s="13">
        <f>SUMIFS('Fielding Data'!H:H, 'Fielding Data'!$A:$A, $A2376)</f>
        <v>1</v>
      </c>
    </row>
    <row r="2377" spans="1:24" x14ac:dyDescent="0.3">
      <c r="A2377" s="13" t="str">
        <f t="shared" si="75"/>
        <v>arrieja012012</v>
      </c>
      <c r="B2377" s="16" t="s">
        <v>1220</v>
      </c>
      <c r="C2377" s="16">
        <v>2012</v>
      </c>
      <c r="D2377" s="16">
        <v>24</v>
      </c>
      <c r="E2377" s="16">
        <v>3</v>
      </c>
      <c r="F2377" s="16">
        <v>0</v>
      </c>
      <c r="G2377" s="16">
        <v>0</v>
      </c>
      <c r="H2377" s="16">
        <v>0</v>
      </c>
      <c r="I2377" s="16">
        <v>0</v>
      </c>
      <c r="J2377" s="16">
        <v>0</v>
      </c>
      <c r="K2377" s="16">
        <v>0</v>
      </c>
      <c r="L2377" s="16">
        <v>0</v>
      </c>
      <c r="M2377" s="16">
        <v>0</v>
      </c>
      <c r="N2377" s="16">
        <v>1</v>
      </c>
      <c r="O2377" s="16">
        <v>2</v>
      </c>
      <c r="P2377" s="13" t="str">
        <f t="shared" si="74"/>
        <v>P</v>
      </c>
      <c r="Q2377" s="13">
        <f>IFERROR(VLOOKUP($A2377, 'Fielding Data'!$A$1:$H$12056, 5, 0), 0)</f>
        <v>4</v>
      </c>
      <c r="R2377" s="13">
        <f>IFERROR(VLOOKUP($A2377, 'Fielding Data'!$A$1:$H$12056, 6, 0), 0)</f>
        <v>18</v>
      </c>
      <c r="S2377" s="13">
        <f>IFERROR(VLOOKUP($A2377, 'Fielding Data'!$A$1:$H$12056, 7, 0), 0)</f>
        <v>3</v>
      </c>
      <c r="T2377" s="13">
        <f>IFERROR(VLOOKUP($A2377, 'Fielding Data'!$A$1:$H$12056, 8, 0), 0)</f>
        <v>2</v>
      </c>
      <c r="U2377" s="13">
        <f>SUMIFS('Fielding Data'!E:E, 'Fielding Data'!$A:$A, $A2377)</f>
        <v>4</v>
      </c>
      <c r="V2377" s="13">
        <f>SUMIFS('Fielding Data'!F:F, 'Fielding Data'!$A:$A, $A2377)</f>
        <v>18</v>
      </c>
      <c r="W2377" s="13">
        <f>SUMIFS('Fielding Data'!G:G, 'Fielding Data'!$A:$A, $A2377)</f>
        <v>3</v>
      </c>
      <c r="X2377" s="13">
        <f>SUMIFS('Fielding Data'!H:H, 'Fielding Data'!$A:$A, $A2377)</f>
        <v>2</v>
      </c>
    </row>
    <row r="2378" spans="1:24" x14ac:dyDescent="0.3">
      <c r="A2378" s="13" t="str">
        <f t="shared" si="75"/>
        <v>arroybr012012</v>
      </c>
      <c r="B2378" s="16" t="s">
        <v>48</v>
      </c>
      <c r="C2378" s="16">
        <v>2012</v>
      </c>
      <c r="D2378" s="16">
        <v>32</v>
      </c>
      <c r="E2378" s="16">
        <v>63</v>
      </c>
      <c r="F2378" s="16">
        <v>4</v>
      </c>
      <c r="G2378" s="16">
        <v>9</v>
      </c>
      <c r="H2378" s="16">
        <v>1</v>
      </c>
      <c r="I2378" s="16">
        <v>0</v>
      </c>
      <c r="J2378" s="16">
        <v>1</v>
      </c>
      <c r="K2378" s="16">
        <v>3</v>
      </c>
      <c r="L2378" s="16">
        <v>0</v>
      </c>
      <c r="M2378" s="16">
        <v>0</v>
      </c>
      <c r="N2378" s="16">
        <v>1</v>
      </c>
      <c r="O2378" s="16">
        <v>28</v>
      </c>
      <c r="P2378" s="13" t="str">
        <f t="shared" si="74"/>
        <v>P</v>
      </c>
      <c r="Q2378" s="13">
        <f>IFERROR(VLOOKUP($A2378, 'Fielding Data'!$A$1:$H$12056, 5, 0), 0)</f>
        <v>16</v>
      </c>
      <c r="R2378" s="13">
        <f>IFERROR(VLOOKUP($A2378, 'Fielding Data'!$A$1:$H$12056, 6, 0), 0)</f>
        <v>31</v>
      </c>
      <c r="S2378" s="13">
        <f>IFERROR(VLOOKUP($A2378, 'Fielding Data'!$A$1:$H$12056, 7, 0), 0)</f>
        <v>0</v>
      </c>
      <c r="T2378" s="13">
        <f>IFERROR(VLOOKUP($A2378, 'Fielding Data'!$A$1:$H$12056, 8, 0), 0)</f>
        <v>1</v>
      </c>
      <c r="U2378" s="13">
        <f>SUMIFS('Fielding Data'!E:E, 'Fielding Data'!$A:$A, $A2378)</f>
        <v>16</v>
      </c>
      <c r="V2378" s="13">
        <f>SUMIFS('Fielding Data'!F:F, 'Fielding Data'!$A:$A, $A2378)</f>
        <v>31</v>
      </c>
      <c r="W2378" s="13">
        <f>SUMIFS('Fielding Data'!G:G, 'Fielding Data'!$A:$A, $A2378)</f>
        <v>0</v>
      </c>
      <c r="X2378" s="13">
        <f>SUMIFS('Fielding Data'!H:H, 'Fielding Data'!$A:$A, $A2378)</f>
        <v>1</v>
      </c>
    </row>
    <row r="2379" spans="1:24" x14ac:dyDescent="0.3">
      <c r="A2379" s="13" t="str">
        <f t="shared" si="75"/>
        <v>atchisc012012</v>
      </c>
      <c r="B2379" s="16" t="s">
        <v>414</v>
      </c>
      <c r="C2379" s="16">
        <v>2012</v>
      </c>
      <c r="D2379" s="16">
        <v>42</v>
      </c>
      <c r="E2379" s="16">
        <v>0</v>
      </c>
      <c r="F2379" s="16">
        <v>0</v>
      </c>
      <c r="G2379" s="16">
        <v>0</v>
      </c>
      <c r="H2379" s="16">
        <v>0</v>
      </c>
      <c r="I2379" s="16">
        <v>0</v>
      </c>
      <c r="J2379" s="16">
        <v>0</v>
      </c>
      <c r="K2379" s="16">
        <v>0</v>
      </c>
      <c r="L2379" s="16">
        <v>0</v>
      </c>
      <c r="M2379" s="16">
        <v>0</v>
      </c>
      <c r="N2379" s="16">
        <v>0</v>
      </c>
      <c r="O2379" s="16">
        <v>0</v>
      </c>
      <c r="P2379" s="13" t="str">
        <f t="shared" si="74"/>
        <v>P</v>
      </c>
      <c r="Q2379" s="13">
        <f>IFERROR(VLOOKUP($A2379, 'Fielding Data'!$A$1:$H$12056, 5, 0), 0)</f>
        <v>8</v>
      </c>
      <c r="R2379" s="13">
        <f>IFERROR(VLOOKUP($A2379, 'Fielding Data'!$A$1:$H$12056, 6, 0), 0)</f>
        <v>10</v>
      </c>
      <c r="S2379" s="13">
        <f>IFERROR(VLOOKUP($A2379, 'Fielding Data'!$A$1:$H$12056, 7, 0), 0)</f>
        <v>0</v>
      </c>
      <c r="T2379" s="13">
        <f>IFERROR(VLOOKUP($A2379, 'Fielding Data'!$A$1:$H$12056, 8, 0), 0)</f>
        <v>0</v>
      </c>
      <c r="U2379" s="13">
        <f>SUMIFS('Fielding Data'!E:E, 'Fielding Data'!$A:$A, $A2379)</f>
        <v>8</v>
      </c>
      <c r="V2379" s="13">
        <f>SUMIFS('Fielding Data'!F:F, 'Fielding Data'!$A:$A, $A2379)</f>
        <v>10</v>
      </c>
      <c r="W2379" s="13">
        <f>SUMIFS('Fielding Data'!G:G, 'Fielding Data'!$A:$A, $A2379)</f>
        <v>0</v>
      </c>
      <c r="X2379" s="13">
        <f>SUMIFS('Fielding Data'!H:H, 'Fielding Data'!$A:$A, $A2379)</f>
        <v>0</v>
      </c>
    </row>
    <row r="2380" spans="1:24" x14ac:dyDescent="0.3">
      <c r="A2380" s="13" t="str">
        <f t="shared" si="75"/>
        <v>aumonph012012</v>
      </c>
      <c r="B2380" s="16" t="s">
        <v>1659</v>
      </c>
      <c r="C2380" s="16">
        <v>2012</v>
      </c>
      <c r="D2380" s="16">
        <v>18</v>
      </c>
      <c r="E2380" s="16">
        <v>0</v>
      </c>
      <c r="F2380" s="16">
        <v>0</v>
      </c>
      <c r="G2380" s="16">
        <v>0</v>
      </c>
      <c r="H2380" s="16">
        <v>0</v>
      </c>
      <c r="I2380" s="16">
        <v>0</v>
      </c>
      <c r="J2380" s="16">
        <v>0</v>
      </c>
      <c r="K2380" s="16">
        <v>0</v>
      </c>
      <c r="L2380" s="16">
        <v>0</v>
      </c>
      <c r="M2380" s="16">
        <v>0</v>
      </c>
      <c r="N2380" s="16">
        <v>0</v>
      </c>
      <c r="O2380" s="16">
        <v>0</v>
      </c>
      <c r="P2380" s="13" t="str">
        <f t="shared" si="74"/>
        <v>P</v>
      </c>
      <c r="Q2380" s="13">
        <f>IFERROR(VLOOKUP($A2380, 'Fielding Data'!$A$1:$H$12056, 5, 0), 0)</f>
        <v>0</v>
      </c>
      <c r="R2380" s="13">
        <f>IFERROR(VLOOKUP($A2380, 'Fielding Data'!$A$1:$H$12056, 6, 0), 0)</f>
        <v>3</v>
      </c>
      <c r="S2380" s="13">
        <f>IFERROR(VLOOKUP($A2380, 'Fielding Data'!$A$1:$H$12056, 7, 0), 0)</f>
        <v>0</v>
      </c>
      <c r="T2380" s="13">
        <f>IFERROR(VLOOKUP($A2380, 'Fielding Data'!$A$1:$H$12056, 8, 0), 0)</f>
        <v>0</v>
      </c>
      <c r="U2380" s="13">
        <f>SUMIFS('Fielding Data'!E:E, 'Fielding Data'!$A:$A, $A2380)</f>
        <v>0</v>
      </c>
      <c r="V2380" s="13">
        <f>SUMIFS('Fielding Data'!F:F, 'Fielding Data'!$A:$A, $A2380)</f>
        <v>3</v>
      </c>
      <c r="W2380" s="13">
        <f>SUMIFS('Fielding Data'!G:G, 'Fielding Data'!$A:$A, $A2380)</f>
        <v>0</v>
      </c>
      <c r="X2380" s="13">
        <f>SUMIFS('Fielding Data'!H:H, 'Fielding Data'!$A:$A, $A2380)</f>
        <v>0</v>
      </c>
    </row>
    <row r="2381" spans="1:24" x14ac:dyDescent="0.3">
      <c r="A2381" s="13" t="str">
        <f t="shared" si="75"/>
        <v>averyxa012012</v>
      </c>
      <c r="B2381" s="16" t="s">
        <v>1660</v>
      </c>
      <c r="C2381" s="16">
        <v>2012</v>
      </c>
      <c r="D2381" s="16">
        <v>32</v>
      </c>
      <c r="E2381" s="16">
        <v>94</v>
      </c>
      <c r="F2381" s="16">
        <v>14</v>
      </c>
      <c r="G2381" s="16">
        <v>21</v>
      </c>
      <c r="H2381" s="16">
        <v>6</v>
      </c>
      <c r="I2381" s="16">
        <v>1</v>
      </c>
      <c r="J2381" s="16">
        <v>1</v>
      </c>
      <c r="K2381" s="16">
        <v>6</v>
      </c>
      <c r="L2381" s="16">
        <v>6</v>
      </c>
      <c r="M2381" s="16">
        <v>3</v>
      </c>
      <c r="N2381" s="16">
        <v>11</v>
      </c>
      <c r="O2381" s="16">
        <v>23</v>
      </c>
      <c r="P2381" s="13" t="str">
        <f t="shared" si="74"/>
        <v>CF</v>
      </c>
      <c r="Q2381" s="13">
        <f>IFERROR(VLOOKUP($A2381, 'Fielding Data'!$A$1:$H$12056, 5, 0), 0)</f>
        <v>0</v>
      </c>
      <c r="R2381" s="13">
        <f>IFERROR(VLOOKUP($A2381, 'Fielding Data'!$A$1:$H$12056, 6, 0), 0)</f>
        <v>0</v>
      </c>
      <c r="S2381" s="13">
        <f>IFERROR(VLOOKUP($A2381, 'Fielding Data'!$A$1:$H$12056, 7, 0), 0)</f>
        <v>0</v>
      </c>
      <c r="T2381" s="13">
        <f>IFERROR(VLOOKUP($A2381, 'Fielding Data'!$A$1:$H$12056, 8, 0), 0)</f>
        <v>0</v>
      </c>
      <c r="U2381" s="13">
        <f>SUMIFS('Fielding Data'!E:E, 'Fielding Data'!$A:$A, $A2381)</f>
        <v>49</v>
      </c>
      <c r="V2381" s="13">
        <f>SUMIFS('Fielding Data'!F:F, 'Fielding Data'!$A:$A, $A2381)</f>
        <v>1</v>
      </c>
      <c r="W2381" s="13">
        <f>SUMIFS('Fielding Data'!G:G, 'Fielding Data'!$A:$A, $A2381)</f>
        <v>2</v>
      </c>
      <c r="X2381" s="13">
        <f>SUMIFS('Fielding Data'!H:H, 'Fielding Data'!$A:$A, $A2381)</f>
        <v>0</v>
      </c>
    </row>
    <row r="2382" spans="1:24" x14ac:dyDescent="0.3">
      <c r="A2382" s="13" t="str">
        <f t="shared" si="75"/>
        <v>avilaal012012</v>
      </c>
      <c r="B2382" s="16" t="s">
        <v>1041</v>
      </c>
      <c r="C2382" s="16">
        <v>2012</v>
      </c>
      <c r="D2382" s="16">
        <v>116</v>
      </c>
      <c r="E2382" s="16">
        <v>367</v>
      </c>
      <c r="F2382" s="16">
        <v>42</v>
      </c>
      <c r="G2382" s="16">
        <v>89</v>
      </c>
      <c r="H2382" s="16">
        <v>21</v>
      </c>
      <c r="I2382" s="16">
        <v>2</v>
      </c>
      <c r="J2382" s="16">
        <v>9</v>
      </c>
      <c r="K2382" s="16">
        <v>48</v>
      </c>
      <c r="L2382" s="16">
        <v>2</v>
      </c>
      <c r="M2382" s="16">
        <v>0</v>
      </c>
      <c r="N2382" s="16">
        <v>61</v>
      </c>
      <c r="O2382" s="16">
        <v>104</v>
      </c>
      <c r="P2382" s="13" t="str">
        <f t="shared" si="74"/>
        <v>C</v>
      </c>
      <c r="Q2382" s="13">
        <f>IFERROR(VLOOKUP($A2382, 'Fielding Data'!$A$1:$H$12056, 5, 0), 0)</f>
        <v>897</v>
      </c>
      <c r="R2382" s="13">
        <f>IFERROR(VLOOKUP($A2382, 'Fielding Data'!$A$1:$H$12056, 6, 0), 0)</f>
        <v>57</v>
      </c>
      <c r="S2382" s="13">
        <f>IFERROR(VLOOKUP($A2382, 'Fielding Data'!$A$1:$H$12056, 7, 0), 0)</f>
        <v>6</v>
      </c>
      <c r="T2382" s="13">
        <f>IFERROR(VLOOKUP($A2382, 'Fielding Data'!$A$1:$H$12056, 8, 0), 0)</f>
        <v>7</v>
      </c>
      <c r="U2382" s="13">
        <f>SUMIFS('Fielding Data'!E:E, 'Fielding Data'!$A:$A, $A2382)</f>
        <v>897</v>
      </c>
      <c r="V2382" s="13">
        <f>SUMIFS('Fielding Data'!F:F, 'Fielding Data'!$A:$A, $A2382)</f>
        <v>57</v>
      </c>
      <c r="W2382" s="13">
        <f>SUMIFS('Fielding Data'!G:G, 'Fielding Data'!$A:$A, $A2382)</f>
        <v>6</v>
      </c>
      <c r="X2382" s="13">
        <f>SUMIFS('Fielding Data'!H:H, 'Fielding Data'!$A:$A, $A2382)</f>
        <v>7</v>
      </c>
    </row>
    <row r="2383" spans="1:24" x14ac:dyDescent="0.3">
      <c r="A2383" s="13" t="str">
        <f t="shared" si="75"/>
        <v>avilalu012012</v>
      </c>
      <c r="B2383" s="16" t="s">
        <v>1661</v>
      </c>
      <c r="C2383" s="16">
        <v>2012</v>
      </c>
      <c r="D2383" s="16">
        <v>31</v>
      </c>
      <c r="E2383" s="16">
        <v>3</v>
      </c>
      <c r="F2383" s="16">
        <v>0</v>
      </c>
      <c r="G2383" s="16">
        <v>1</v>
      </c>
      <c r="H2383" s="16">
        <v>0</v>
      </c>
      <c r="I2383" s="16">
        <v>0</v>
      </c>
      <c r="J2383" s="16">
        <v>0</v>
      </c>
      <c r="K2383" s="16">
        <v>0</v>
      </c>
      <c r="L2383" s="16">
        <v>0</v>
      </c>
      <c r="M2383" s="16">
        <v>0</v>
      </c>
      <c r="N2383" s="16">
        <v>0</v>
      </c>
      <c r="O2383" s="16">
        <v>0</v>
      </c>
      <c r="P2383" s="13" t="str">
        <f t="shared" si="74"/>
        <v>P</v>
      </c>
      <c r="Q2383" s="13">
        <f>IFERROR(VLOOKUP($A2383, 'Fielding Data'!$A$1:$H$12056, 5, 0), 0)</f>
        <v>1</v>
      </c>
      <c r="R2383" s="13">
        <f>IFERROR(VLOOKUP($A2383, 'Fielding Data'!$A$1:$H$12056, 6, 0), 0)</f>
        <v>2</v>
      </c>
      <c r="S2383" s="13">
        <f>IFERROR(VLOOKUP($A2383, 'Fielding Data'!$A$1:$H$12056, 7, 0), 0)</f>
        <v>1</v>
      </c>
      <c r="T2383" s="13">
        <f>IFERROR(VLOOKUP($A2383, 'Fielding Data'!$A$1:$H$12056, 8, 0), 0)</f>
        <v>1</v>
      </c>
      <c r="U2383" s="13">
        <f>SUMIFS('Fielding Data'!E:E, 'Fielding Data'!$A:$A, $A2383)</f>
        <v>1</v>
      </c>
      <c r="V2383" s="13">
        <f>SUMIFS('Fielding Data'!F:F, 'Fielding Data'!$A:$A, $A2383)</f>
        <v>2</v>
      </c>
      <c r="W2383" s="13">
        <f>SUMIFS('Fielding Data'!G:G, 'Fielding Data'!$A:$A, $A2383)</f>
        <v>1</v>
      </c>
      <c r="X2383" s="13">
        <f>SUMIFS('Fielding Data'!H:H, 'Fielding Data'!$A:$A, $A2383)</f>
        <v>1</v>
      </c>
    </row>
    <row r="2384" spans="1:24" x14ac:dyDescent="0.3">
      <c r="A2384" s="13" t="str">
        <f t="shared" si="75"/>
        <v>avilemi012012</v>
      </c>
      <c r="B2384" s="16" t="s">
        <v>872</v>
      </c>
      <c r="C2384" s="16">
        <v>2012</v>
      </c>
      <c r="D2384" s="16">
        <v>136</v>
      </c>
      <c r="E2384" s="16">
        <v>512</v>
      </c>
      <c r="F2384" s="16">
        <v>57</v>
      </c>
      <c r="G2384" s="16">
        <v>128</v>
      </c>
      <c r="H2384" s="16">
        <v>28</v>
      </c>
      <c r="I2384" s="16">
        <v>0</v>
      </c>
      <c r="J2384" s="16">
        <v>13</v>
      </c>
      <c r="K2384" s="16">
        <v>60</v>
      </c>
      <c r="L2384" s="16">
        <v>14</v>
      </c>
      <c r="M2384" s="16">
        <v>6</v>
      </c>
      <c r="N2384" s="16">
        <v>23</v>
      </c>
      <c r="O2384" s="16">
        <v>77</v>
      </c>
      <c r="P2384" s="13" t="str">
        <f t="shared" si="74"/>
        <v>2B</v>
      </c>
      <c r="Q2384" s="13">
        <f>IFERROR(VLOOKUP($A2384, 'Fielding Data'!$A$1:$H$12056, 5, 0), 0)</f>
        <v>1</v>
      </c>
      <c r="R2384" s="13">
        <f>IFERROR(VLOOKUP($A2384, 'Fielding Data'!$A$1:$H$12056, 6, 0), 0)</f>
        <v>3</v>
      </c>
      <c r="S2384" s="13">
        <f>IFERROR(VLOOKUP($A2384, 'Fielding Data'!$A$1:$H$12056, 7, 0), 0)</f>
        <v>0</v>
      </c>
      <c r="T2384" s="13">
        <f>IFERROR(VLOOKUP($A2384, 'Fielding Data'!$A$1:$H$12056, 8, 0), 0)</f>
        <v>0</v>
      </c>
      <c r="U2384" s="13">
        <f>SUMIFS('Fielding Data'!E:E, 'Fielding Data'!$A:$A, $A2384)</f>
        <v>208</v>
      </c>
      <c r="V2384" s="13">
        <f>SUMIFS('Fielding Data'!F:F, 'Fielding Data'!$A:$A, $A2384)</f>
        <v>375</v>
      </c>
      <c r="W2384" s="13">
        <f>SUMIFS('Fielding Data'!G:G, 'Fielding Data'!$A:$A, $A2384)</f>
        <v>15</v>
      </c>
      <c r="X2384" s="13">
        <f>SUMIFS('Fielding Data'!H:H, 'Fielding Data'!$A:$A, $A2384)</f>
        <v>89</v>
      </c>
    </row>
    <row r="2385" spans="1:24" x14ac:dyDescent="0.3">
      <c r="A2385" s="13" t="str">
        <f t="shared" si="75"/>
        <v>axelrdy012012</v>
      </c>
      <c r="B2385" s="16" t="s">
        <v>1425</v>
      </c>
      <c r="C2385" s="16">
        <v>2012</v>
      </c>
      <c r="D2385" s="16">
        <v>14</v>
      </c>
      <c r="E2385" s="16">
        <v>0</v>
      </c>
      <c r="F2385" s="16">
        <v>0</v>
      </c>
      <c r="G2385" s="16">
        <v>0</v>
      </c>
      <c r="H2385" s="16">
        <v>0</v>
      </c>
      <c r="I2385" s="16">
        <v>0</v>
      </c>
      <c r="J2385" s="16">
        <v>0</v>
      </c>
      <c r="K2385" s="16">
        <v>0</v>
      </c>
      <c r="L2385" s="16">
        <v>0</v>
      </c>
      <c r="M2385" s="16">
        <v>0</v>
      </c>
      <c r="N2385" s="16">
        <v>0</v>
      </c>
      <c r="O2385" s="16">
        <v>0</v>
      </c>
      <c r="P2385" s="13" t="str">
        <f t="shared" si="74"/>
        <v>P</v>
      </c>
      <c r="Q2385" s="13">
        <f>IFERROR(VLOOKUP($A2385, 'Fielding Data'!$A$1:$H$12056, 5, 0), 0)</f>
        <v>2</v>
      </c>
      <c r="R2385" s="13">
        <f>IFERROR(VLOOKUP($A2385, 'Fielding Data'!$A$1:$H$12056, 6, 0), 0)</f>
        <v>6</v>
      </c>
      <c r="S2385" s="13">
        <f>IFERROR(VLOOKUP($A2385, 'Fielding Data'!$A$1:$H$12056, 7, 0), 0)</f>
        <v>0</v>
      </c>
      <c r="T2385" s="13">
        <f>IFERROR(VLOOKUP($A2385, 'Fielding Data'!$A$1:$H$12056, 8, 0), 0)</f>
        <v>0</v>
      </c>
      <c r="U2385" s="13">
        <f>SUMIFS('Fielding Data'!E:E, 'Fielding Data'!$A:$A, $A2385)</f>
        <v>2</v>
      </c>
      <c r="V2385" s="13">
        <f>SUMIFS('Fielding Data'!F:F, 'Fielding Data'!$A:$A, $A2385)</f>
        <v>6</v>
      </c>
      <c r="W2385" s="13">
        <f>SUMIFS('Fielding Data'!G:G, 'Fielding Data'!$A:$A, $A2385)</f>
        <v>0</v>
      </c>
      <c r="X2385" s="13">
        <f>SUMIFS('Fielding Data'!H:H, 'Fielding Data'!$A:$A, $A2385)</f>
        <v>0</v>
      </c>
    </row>
    <row r="2386" spans="1:24" x14ac:dyDescent="0.3">
      <c r="A2386" s="13" t="str">
        <f t="shared" si="75"/>
        <v>axforjo012012</v>
      </c>
      <c r="B2386" s="16" t="s">
        <v>1042</v>
      </c>
      <c r="C2386" s="16">
        <v>2012</v>
      </c>
      <c r="D2386" s="16">
        <v>75</v>
      </c>
      <c r="E2386" s="16">
        <v>1</v>
      </c>
      <c r="F2386" s="16">
        <v>0</v>
      </c>
      <c r="G2386" s="16">
        <v>0</v>
      </c>
      <c r="H2386" s="16">
        <v>0</v>
      </c>
      <c r="I2386" s="16">
        <v>0</v>
      </c>
      <c r="J2386" s="16">
        <v>0</v>
      </c>
      <c r="K2386" s="16">
        <v>0</v>
      </c>
      <c r="L2386" s="16">
        <v>0</v>
      </c>
      <c r="M2386" s="16">
        <v>0</v>
      </c>
      <c r="N2386" s="16">
        <v>0</v>
      </c>
      <c r="O2386" s="16">
        <v>1</v>
      </c>
      <c r="P2386" s="13" t="str">
        <f t="shared" si="74"/>
        <v>P</v>
      </c>
      <c r="Q2386" s="13">
        <f>IFERROR(VLOOKUP($A2386, 'Fielding Data'!$A$1:$H$12056, 5, 0), 0)</f>
        <v>2</v>
      </c>
      <c r="R2386" s="13">
        <f>IFERROR(VLOOKUP($A2386, 'Fielding Data'!$A$1:$H$12056, 6, 0), 0)</f>
        <v>4</v>
      </c>
      <c r="S2386" s="13">
        <f>IFERROR(VLOOKUP($A2386, 'Fielding Data'!$A$1:$H$12056, 7, 0), 0)</f>
        <v>1</v>
      </c>
      <c r="T2386" s="13">
        <f>IFERROR(VLOOKUP($A2386, 'Fielding Data'!$A$1:$H$12056, 8, 0), 0)</f>
        <v>0</v>
      </c>
      <c r="U2386" s="13">
        <f>SUMIFS('Fielding Data'!E:E, 'Fielding Data'!$A:$A, $A2386)</f>
        <v>2</v>
      </c>
      <c r="V2386" s="13">
        <f>SUMIFS('Fielding Data'!F:F, 'Fielding Data'!$A:$A, $A2386)</f>
        <v>4</v>
      </c>
      <c r="W2386" s="13">
        <f>SUMIFS('Fielding Data'!G:G, 'Fielding Data'!$A:$A, $A2386)</f>
        <v>1</v>
      </c>
      <c r="X2386" s="13">
        <f>SUMIFS('Fielding Data'!H:H, 'Fielding Data'!$A:$A, $A2386)</f>
        <v>0</v>
      </c>
    </row>
    <row r="2387" spans="1:24" x14ac:dyDescent="0.3">
      <c r="A2387" s="13" t="str">
        <f t="shared" si="75"/>
        <v>ayalalu012012</v>
      </c>
      <c r="B2387" s="16" t="s">
        <v>348</v>
      </c>
      <c r="C2387" s="16">
        <v>2012</v>
      </c>
      <c r="D2387" s="16">
        <v>66</v>
      </c>
      <c r="E2387" s="16">
        <v>0</v>
      </c>
      <c r="F2387" s="16">
        <v>0</v>
      </c>
      <c r="G2387" s="16">
        <v>0</v>
      </c>
      <c r="H2387" s="16">
        <v>0</v>
      </c>
      <c r="I2387" s="16">
        <v>0</v>
      </c>
      <c r="J2387" s="16">
        <v>0</v>
      </c>
      <c r="K2387" s="16">
        <v>0</v>
      </c>
      <c r="L2387" s="16">
        <v>0</v>
      </c>
      <c r="M2387" s="16">
        <v>0</v>
      </c>
      <c r="N2387" s="16">
        <v>0</v>
      </c>
      <c r="O2387" s="16">
        <v>0</v>
      </c>
      <c r="P2387" s="13" t="str">
        <f t="shared" si="74"/>
        <v>P</v>
      </c>
      <c r="Q2387" s="13">
        <f>IFERROR(VLOOKUP($A2387, 'Fielding Data'!$A$1:$H$12056, 5, 0), 0)</f>
        <v>4</v>
      </c>
      <c r="R2387" s="13">
        <f>IFERROR(VLOOKUP($A2387, 'Fielding Data'!$A$1:$H$12056, 6, 0), 0)</f>
        <v>13</v>
      </c>
      <c r="S2387" s="13">
        <f>IFERROR(VLOOKUP($A2387, 'Fielding Data'!$A$1:$H$12056, 7, 0), 0)</f>
        <v>0</v>
      </c>
      <c r="T2387" s="13">
        <f>IFERROR(VLOOKUP($A2387, 'Fielding Data'!$A$1:$H$12056, 8, 0), 0)</f>
        <v>1</v>
      </c>
      <c r="U2387" s="13">
        <f>SUMIFS('Fielding Data'!E:E, 'Fielding Data'!$A:$A, $A2387)</f>
        <v>4</v>
      </c>
      <c r="V2387" s="13">
        <f>SUMIFS('Fielding Data'!F:F, 'Fielding Data'!$A:$A, $A2387)</f>
        <v>13</v>
      </c>
      <c r="W2387" s="13">
        <f>SUMIFS('Fielding Data'!G:G, 'Fielding Data'!$A:$A, $A2387)</f>
        <v>0</v>
      </c>
      <c r="X2387" s="13">
        <f>SUMIFS('Fielding Data'!H:H, 'Fielding Data'!$A:$A, $A2387)</f>
        <v>1</v>
      </c>
    </row>
    <row r="2388" spans="1:24" x14ac:dyDescent="0.3">
      <c r="A2388" s="13" t="str">
        <f t="shared" si="75"/>
        <v>aybarer012012</v>
      </c>
      <c r="B2388" s="16" t="s">
        <v>624</v>
      </c>
      <c r="C2388" s="16">
        <v>2012</v>
      </c>
      <c r="D2388" s="16">
        <v>141</v>
      </c>
      <c r="E2388" s="16">
        <v>517</v>
      </c>
      <c r="F2388" s="16">
        <v>67</v>
      </c>
      <c r="G2388" s="16">
        <v>150</v>
      </c>
      <c r="H2388" s="16">
        <v>31</v>
      </c>
      <c r="I2388" s="16">
        <v>5</v>
      </c>
      <c r="J2388" s="16">
        <v>8</v>
      </c>
      <c r="K2388" s="16">
        <v>45</v>
      </c>
      <c r="L2388" s="16">
        <v>20</v>
      </c>
      <c r="M2388" s="16">
        <v>4</v>
      </c>
      <c r="N2388" s="16">
        <v>22</v>
      </c>
      <c r="O2388" s="16">
        <v>61</v>
      </c>
      <c r="P2388" s="13" t="str">
        <f t="shared" si="74"/>
        <v>SS</v>
      </c>
      <c r="Q2388" s="13">
        <f>IFERROR(VLOOKUP($A2388, 'Fielding Data'!$A$1:$H$12056, 5, 0), 0)</f>
        <v>232</v>
      </c>
      <c r="R2388" s="13">
        <f>IFERROR(VLOOKUP($A2388, 'Fielding Data'!$A$1:$H$12056, 6, 0), 0)</f>
        <v>359</v>
      </c>
      <c r="S2388" s="13">
        <f>IFERROR(VLOOKUP($A2388, 'Fielding Data'!$A$1:$H$12056, 7, 0), 0)</f>
        <v>15</v>
      </c>
      <c r="T2388" s="13">
        <f>IFERROR(VLOOKUP($A2388, 'Fielding Data'!$A$1:$H$12056, 8, 0), 0)</f>
        <v>86</v>
      </c>
      <c r="U2388" s="13">
        <f>SUMIFS('Fielding Data'!E:E, 'Fielding Data'!$A:$A, $A2388)</f>
        <v>232</v>
      </c>
      <c r="V2388" s="13">
        <f>SUMIFS('Fielding Data'!F:F, 'Fielding Data'!$A:$A, $A2388)</f>
        <v>359</v>
      </c>
      <c r="W2388" s="13">
        <f>SUMIFS('Fielding Data'!G:G, 'Fielding Data'!$A:$A, $A2388)</f>
        <v>15</v>
      </c>
      <c r="X2388" s="13">
        <f>SUMIFS('Fielding Data'!H:H, 'Fielding Data'!$A:$A, $A2388)</f>
        <v>86</v>
      </c>
    </row>
    <row r="2389" spans="1:24" x14ac:dyDescent="0.3">
      <c r="A2389" s="13" t="str">
        <f t="shared" si="75"/>
        <v>badenbu012012</v>
      </c>
      <c r="B2389" s="16" t="s">
        <v>873</v>
      </c>
      <c r="C2389" s="16">
        <v>2012</v>
      </c>
      <c r="D2389" s="16">
        <v>66</v>
      </c>
      <c r="E2389" s="16">
        <v>1</v>
      </c>
      <c r="F2389" s="16">
        <v>0</v>
      </c>
      <c r="G2389" s="16">
        <v>0</v>
      </c>
      <c r="H2389" s="16">
        <v>0</v>
      </c>
      <c r="I2389" s="16">
        <v>0</v>
      </c>
      <c r="J2389" s="16">
        <v>0</v>
      </c>
      <c r="K2389" s="16">
        <v>0</v>
      </c>
      <c r="L2389" s="16">
        <v>0</v>
      </c>
      <c r="M2389" s="16">
        <v>0</v>
      </c>
      <c r="N2389" s="16">
        <v>0</v>
      </c>
      <c r="O2389" s="16">
        <v>1</v>
      </c>
      <c r="P2389" s="13" t="str">
        <f t="shared" si="74"/>
        <v>P</v>
      </c>
      <c r="Q2389" s="13">
        <f>IFERROR(VLOOKUP($A2389, 'Fielding Data'!$A$1:$H$12056, 5, 0), 0)</f>
        <v>3</v>
      </c>
      <c r="R2389" s="13">
        <f>IFERROR(VLOOKUP($A2389, 'Fielding Data'!$A$1:$H$12056, 6, 0), 0)</f>
        <v>4</v>
      </c>
      <c r="S2389" s="13">
        <f>IFERROR(VLOOKUP($A2389, 'Fielding Data'!$A$1:$H$12056, 7, 0), 0)</f>
        <v>2</v>
      </c>
      <c r="T2389" s="13">
        <f>IFERROR(VLOOKUP($A2389, 'Fielding Data'!$A$1:$H$12056, 8, 0), 0)</f>
        <v>1</v>
      </c>
      <c r="U2389" s="13">
        <f>SUMIFS('Fielding Data'!E:E, 'Fielding Data'!$A:$A, $A2389)</f>
        <v>3</v>
      </c>
      <c r="V2389" s="13">
        <f>SUMIFS('Fielding Data'!F:F, 'Fielding Data'!$A:$A, $A2389)</f>
        <v>4</v>
      </c>
      <c r="W2389" s="13">
        <f>SUMIFS('Fielding Data'!G:G, 'Fielding Data'!$A:$A, $A2389)</f>
        <v>2</v>
      </c>
      <c r="X2389" s="13">
        <f>SUMIFS('Fielding Data'!H:H, 'Fielding Data'!$A:$A, $A2389)</f>
        <v>1</v>
      </c>
    </row>
    <row r="2390" spans="1:24" x14ac:dyDescent="0.3">
      <c r="A2390" s="13" t="str">
        <f t="shared" si="75"/>
        <v>bailean012012</v>
      </c>
      <c r="B2390" s="16" t="s">
        <v>1043</v>
      </c>
      <c r="C2390" s="16">
        <v>2012</v>
      </c>
      <c r="D2390" s="16">
        <v>19</v>
      </c>
      <c r="E2390" s="16">
        <v>0</v>
      </c>
      <c r="F2390" s="16">
        <v>0</v>
      </c>
      <c r="G2390" s="16">
        <v>0</v>
      </c>
      <c r="H2390" s="16">
        <v>0</v>
      </c>
      <c r="I2390" s="16">
        <v>0</v>
      </c>
      <c r="J2390" s="16">
        <v>0</v>
      </c>
      <c r="K2390" s="16">
        <v>0</v>
      </c>
      <c r="L2390" s="16">
        <v>0</v>
      </c>
      <c r="M2390" s="16">
        <v>0</v>
      </c>
      <c r="N2390" s="16">
        <v>0</v>
      </c>
      <c r="O2390" s="16">
        <v>0</v>
      </c>
      <c r="P2390" s="13" t="str">
        <f t="shared" si="74"/>
        <v>P</v>
      </c>
      <c r="Q2390" s="13">
        <f>IFERROR(VLOOKUP($A2390, 'Fielding Data'!$A$1:$H$12056, 5, 0), 0)</f>
        <v>0</v>
      </c>
      <c r="R2390" s="13">
        <f>IFERROR(VLOOKUP($A2390, 'Fielding Data'!$A$1:$H$12056, 6, 0), 0)</f>
        <v>1</v>
      </c>
      <c r="S2390" s="13">
        <f>IFERROR(VLOOKUP($A2390, 'Fielding Data'!$A$1:$H$12056, 7, 0), 0)</f>
        <v>0</v>
      </c>
      <c r="T2390" s="13">
        <f>IFERROR(VLOOKUP($A2390, 'Fielding Data'!$A$1:$H$12056, 8, 0), 0)</f>
        <v>0</v>
      </c>
      <c r="U2390" s="13">
        <f>SUMIFS('Fielding Data'!E:E, 'Fielding Data'!$A:$A, $A2390)</f>
        <v>0</v>
      </c>
      <c r="V2390" s="13">
        <f>SUMIFS('Fielding Data'!F:F, 'Fielding Data'!$A:$A, $A2390)</f>
        <v>1</v>
      </c>
      <c r="W2390" s="13">
        <f>SUMIFS('Fielding Data'!G:G, 'Fielding Data'!$A:$A, $A2390)</f>
        <v>0</v>
      </c>
      <c r="X2390" s="13">
        <f>SUMIFS('Fielding Data'!H:H, 'Fielding Data'!$A:$A, $A2390)</f>
        <v>0</v>
      </c>
    </row>
    <row r="2391" spans="1:24" x14ac:dyDescent="0.3">
      <c r="A2391" s="13" t="str">
        <f t="shared" si="75"/>
        <v>baileho022012</v>
      </c>
      <c r="B2391" s="16" t="s">
        <v>751</v>
      </c>
      <c r="C2391" s="16">
        <v>2012</v>
      </c>
      <c r="D2391" s="16">
        <v>34</v>
      </c>
      <c r="E2391" s="16">
        <v>70</v>
      </c>
      <c r="F2391" s="16">
        <v>1</v>
      </c>
      <c r="G2391" s="16">
        <v>8</v>
      </c>
      <c r="H2391" s="16">
        <v>1</v>
      </c>
      <c r="I2391" s="16">
        <v>0</v>
      </c>
      <c r="J2391" s="16">
        <v>0</v>
      </c>
      <c r="K2391" s="16">
        <v>5</v>
      </c>
      <c r="L2391" s="16">
        <v>0</v>
      </c>
      <c r="M2391" s="16">
        <v>0</v>
      </c>
      <c r="N2391" s="16">
        <v>1</v>
      </c>
      <c r="O2391" s="16">
        <v>29</v>
      </c>
      <c r="P2391" s="13" t="str">
        <f t="shared" si="74"/>
        <v>P</v>
      </c>
      <c r="Q2391" s="13">
        <f>IFERROR(VLOOKUP($A2391, 'Fielding Data'!$A$1:$H$12056, 5, 0), 0)</f>
        <v>14</v>
      </c>
      <c r="R2391" s="13">
        <f>IFERROR(VLOOKUP($A2391, 'Fielding Data'!$A$1:$H$12056, 6, 0), 0)</f>
        <v>26</v>
      </c>
      <c r="S2391" s="13">
        <f>IFERROR(VLOOKUP($A2391, 'Fielding Data'!$A$1:$H$12056, 7, 0), 0)</f>
        <v>3</v>
      </c>
      <c r="T2391" s="13">
        <f>IFERROR(VLOOKUP($A2391, 'Fielding Data'!$A$1:$H$12056, 8, 0), 0)</f>
        <v>0</v>
      </c>
      <c r="U2391" s="13">
        <f>SUMIFS('Fielding Data'!E:E, 'Fielding Data'!$A:$A, $A2391)</f>
        <v>14</v>
      </c>
      <c r="V2391" s="13">
        <f>SUMIFS('Fielding Data'!F:F, 'Fielding Data'!$A:$A, $A2391)</f>
        <v>26</v>
      </c>
      <c r="W2391" s="13">
        <f>SUMIFS('Fielding Data'!G:G, 'Fielding Data'!$A:$A, $A2391)</f>
        <v>3</v>
      </c>
      <c r="X2391" s="13">
        <f>SUMIFS('Fielding Data'!H:H, 'Fielding Data'!$A:$A, $A2391)</f>
        <v>0</v>
      </c>
    </row>
    <row r="2392" spans="1:24" x14ac:dyDescent="0.3">
      <c r="A2392" s="13" t="str">
        <f t="shared" si="75"/>
        <v>bakerjo012012</v>
      </c>
      <c r="B2392" s="16" t="s">
        <v>874</v>
      </c>
      <c r="C2392" s="16">
        <v>2012</v>
      </c>
      <c r="D2392" s="16">
        <v>63</v>
      </c>
      <c r="E2392" s="16">
        <v>193</v>
      </c>
      <c r="F2392" s="16">
        <v>17</v>
      </c>
      <c r="G2392" s="16">
        <v>46</v>
      </c>
      <c r="H2392" s="16">
        <v>8</v>
      </c>
      <c r="I2392" s="16">
        <v>0</v>
      </c>
      <c r="J2392" s="16">
        <v>0</v>
      </c>
      <c r="K2392" s="16">
        <v>14</v>
      </c>
      <c r="L2392" s="16">
        <v>2</v>
      </c>
      <c r="M2392" s="16">
        <v>1</v>
      </c>
      <c r="N2392" s="16">
        <v>20</v>
      </c>
      <c r="O2392" s="16">
        <v>41</v>
      </c>
      <c r="P2392" s="13" t="str">
        <f t="shared" si="74"/>
        <v>C</v>
      </c>
      <c r="Q2392" s="13">
        <f>IFERROR(VLOOKUP($A2392, 'Fielding Data'!$A$1:$H$12056, 5, 0), 0)</f>
        <v>368</v>
      </c>
      <c r="R2392" s="13">
        <f>IFERROR(VLOOKUP($A2392, 'Fielding Data'!$A$1:$H$12056, 6, 0), 0)</f>
        <v>23</v>
      </c>
      <c r="S2392" s="13">
        <f>IFERROR(VLOOKUP($A2392, 'Fielding Data'!$A$1:$H$12056, 7, 0), 0)</f>
        <v>4</v>
      </c>
      <c r="T2392" s="13">
        <f>IFERROR(VLOOKUP($A2392, 'Fielding Data'!$A$1:$H$12056, 8, 0), 0)</f>
        <v>0</v>
      </c>
      <c r="U2392" s="13">
        <f>SUMIFS('Fielding Data'!E:E, 'Fielding Data'!$A:$A, $A2392)</f>
        <v>368</v>
      </c>
      <c r="V2392" s="13">
        <f>SUMIFS('Fielding Data'!F:F, 'Fielding Data'!$A:$A, $A2392)</f>
        <v>23</v>
      </c>
      <c r="W2392" s="13">
        <f>SUMIFS('Fielding Data'!G:G, 'Fielding Data'!$A:$A, $A2392)</f>
        <v>4</v>
      </c>
      <c r="X2392" s="13">
        <f>SUMIFS('Fielding Data'!H:H, 'Fielding Data'!$A:$A, $A2392)</f>
        <v>0</v>
      </c>
    </row>
    <row r="2393" spans="1:24" x14ac:dyDescent="0.3">
      <c r="A2393" s="13" t="str">
        <f t="shared" si="75"/>
        <v>balesco012012</v>
      </c>
      <c r="B2393" s="16" t="s">
        <v>875</v>
      </c>
      <c r="C2393" s="16">
        <v>2012</v>
      </c>
      <c r="D2393" s="16">
        <v>11</v>
      </c>
      <c r="E2393" s="16">
        <v>0</v>
      </c>
      <c r="F2393" s="16">
        <v>0</v>
      </c>
      <c r="G2393" s="16">
        <v>0</v>
      </c>
      <c r="H2393" s="16">
        <v>0</v>
      </c>
      <c r="I2393" s="16">
        <v>0</v>
      </c>
      <c r="J2393" s="16">
        <v>0</v>
      </c>
      <c r="K2393" s="16">
        <v>0</v>
      </c>
      <c r="L2393" s="16">
        <v>0</v>
      </c>
      <c r="M2393" s="16">
        <v>0</v>
      </c>
      <c r="N2393" s="16">
        <v>0</v>
      </c>
      <c r="O2393" s="16">
        <v>0</v>
      </c>
      <c r="P2393" s="13" t="str">
        <f t="shared" si="74"/>
        <v>P</v>
      </c>
      <c r="Q2393" s="13">
        <f>IFERROR(VLOOKUP($A2393, 'Fielding Data'!$A$1:$H$12056, 5, 0), 0)</f>
        <v>1</v>
      </c>
      <c r="R2393" s="13">
        <f>IFERROR(VLOOKUP($A2393, 'Fielding Data'!$A$1:$H$12056, 6, 0), 0)</f>
        <v>0</v>
      </c>
      <c r="S2393" s="13">
        <f>IFERROR(VLOOKUP($A2393, 'Fielding Data'!$A$1:$H$12056, 7, 0), 0)</f>
        <v>0</v>
      </c>
      <c r="T2393" s="13">
        <f>IFERROR(VLOOKUP($A2393, 'Fielding Data'!$A$1:$H$12056, 8, 0), 0)</f>
        <v>0</v>
      </c>
      <c r="U2393" s="13">
        <f>SUMIFS('Fielding Data'!E:E, 'Fielding Data'!$A:$A, $A2393)</f>
        <v>1</v>
      </c>
      <c r="V2393" s="13">
        <f>SUMIFS('Fielding Data'!F:F, 'Fielding Data'!$A:$A, $A2393)</f>
        <v>0</v>
      </c>
      <c r="W2393" s="13">
        <f>SUMIFS('Fielding Data'!G:G, 'Fielding Data'!$A:$A, $A2393)</f>
        <v>0</v>
      </c>
      <c r="X2393" s="13">
        <f>SUMIFS('Fielding Data'!H:H, 'Fielding Data'!$A:$A, $A2393)</f>
        <v>0</v>
      </c>
    </row>
    <row r="2394" spans="1:24" x14ac:dyDescent="0.3">
      <c r="A2394" s="13" t="str">
        <f t="shared" si="75"/>
        <v>balfogr012012</v>
      </c>
      <c r="B2394" s="16" t="s">
        <v>227</v>
      </c>
      <c r="C2394" s="16">
        <v>2012</v>
      </c>
      <c r="D2394" s="16">
        <v>75</v>
      </c>
      <c r="E2394" s="16">
        <v>1</v>
      </c>
      <c r="F2394" s="16">
        <v>0</v>
      </c>
      <c r="G2394" s="16">
        <v>0</v>
      </c>
      <c r="H2394" s="16">
        <v>0</v>
      </c>
      <c r="I2394" s="16">
        <v>0</v>
      </c>
      <c r="J2394" s="16">
        <v>0</v>
      </c>
      <c r="K2394" s="16">
        <v>0</v>
      </c>
      <c r="L2394" s="16">
        <v>0</v>
      </c>
      <c r="M2394" s="16">
        <v>0</v>
      </c>
      <c r="N2394" s="16">
        <v>0</v>
      </c>
      <c r="O2394" s="16">
        <v>1</v>
      </c>
      <c r="P2394" s="13" t="str">
        <f t="shared" si="74"/>
        <v>P</v>
      </c>
      <c r="Q2394" s="13">
        <f>IFERROR(VLOOKUP($A2394, 'Fielding Data'!$A$1:$H$12056, 5, 0), 0)</f>
        <v>6</v>
      </c>
      <c r="R2394" s="13">
        <f>IFERROR(VLOOKUP($A2394, 'Fielding Data'!$A$1:$H$12056, 6, 0), 0)</f>
        <v>7</v>
      </c>
      <c r="S2394" s="13">
        <f>IFERROR(VLOOKUP($A2394, 'Fielding Data'!$A$1:$H$12056, 7, 0), 0)</f>
        <v>0</v>
      </c>
      <c r="T2394" s="13">
        <f>IFERROR(VLOOKUP($A2394, 'Fielding Data'!$A$1:$H$12056, 8, 0), 0)</f>
        <v>0</v>
      </c>
      <c r="U2394" s="13">
        <f>SUMIFS('Fielding Data'!E:E, 'Fielding Data'!$A:$A, $A2394)</f>
        <v>6</v>
      </c>
      <c r="V2394" s="13">
        <f>SUMIFS('Fielding Data'!F:F, 'Fielding Data'!$A:$A, $A2394)</f>
        <v>7</v>
      </c>
      <c r="W2394" s="13">
        <f>SUMIFS('Fielding Data'!G:G, 'Fielding Data'!$A:$A, $A2394)</f>
        <v>0</v>
      </c>
      <c r="X2394" s="13">
        <f>SUMIFS('Fielding Data'!H:H, 'Fielding Data'!$A:$A, $A2394)</f>
        <v>0</v>
      </c>
    </row>
    <row r="2395" spans="1:24" x14ac:dyDescent="0.3">
      <c r="A2395" s="13" t="str">
        <f t="shared" si="75"/>
        <v>barajro012012</v>
      </c>
      <c r="B2395" s="16" t="s">
        <v>50</v>
      </c>
      <c r="C2395" s="16">
        <v>2012</v>
      </c>
      <c r="D2395" s="16">
        <v>104</v>
      </c>
      <c r="E2395" s="16">
        <v>321</v>
      </c>
      <c r="F2395" s="16">
        <v>29</v>
      </c>
      <c r="G2395" s="16">
        <v>66</v>
      </c>
      <c r="H2395" s="16">
        <v>11</v>
      </c>
      <c r="I2395" s="16">
        <v>0</v>
      </c>
      <c r="J2395" s="16">
        <v>11</v>
      </c>
      <c r="K2395" s="16">
        <v>31</v>
      </c>
      <c r="L2395" s="16">
        <v>0</v>
      </c>
      <c r="M2395" s="16">
        <v>0</v>
      </c>
      <c r="N2395" s="16">
        <v>29</v>
      </c>
      <c r="O2395" s="16">
        <v>69</v>
      </c>
      <c r="P2395" s="13" t="str">
        <f t="shared" si="74"/>
        <v>1B</v>
      </c>
      <c r="Q2395" s="13">
        <f>IFERROR(VLOOKUP($A2395, 'Fielding Data'!$A$1:$H$12056, 5, 0), 0)</f>
        <v>1</v>
      </c>
      <c r="R2395" s="13">
        <f>IFERROR(VLOOKUP($A2395, 'Fielding Data'!$A$1:$H$12056, 6, 0), 0)</f>
        <v>0</v>
      </c>
      <c r="S2395" s="13">
        <f>IFERROR(VLOOKUP($A2395, 'Fielding Data'!$A$1:$H$12056, 7, 0), 0)</f>
        <v>0</v>
      </c>
      <c r="T2395" s="13">
        <f>IFERROR(VLOOKUP($A2395, 'Fielding Data'!$A$1:$H$12056, 8, 0), 0)</f>
        <v>0</v>
      </c>
      <c r="U2395" s="13">
        <f>SUMIFS('Fielding Data'!E:E, 'Fielding Data'!$A:$A, $A2395)</f>
        <v>701</v>
      </c>
      <c r="V2395" s="13">
        <f>SUMIFS('Fielding Data'!F:F, 'Fielding Data'!$A:$A, $A2395)</f>
        <v>41</v>
      </c>
      <c r="W2395" s="13">
        <f>SUMIFS('Fielding Data'!G:G, 'Fielding Data'!$A:$A, $A2395)</f>
        <v>6</v>
      </c>
      <c r="X2395" s="13">
        <f>SUMIFS('Fielding Data'!H:H, 'Fielding Data'!$A:$A, $A2395)</f>
        <v>4</v>
      </c>
    </row>
    <row r="2396" spans="1:24" x14ac:dyDescent="0.3">
      <c r="A2396" s="13" t="str">
        <f t="shared" si="75"/>
        <v>bardda012012</v>
      </c>
      <c r="B2396" s="16" t="s">
        <v>1044</v>
      </c>
      <c r="C2396" s="16">
        <v>2012</v>
      </c>
      <c r="D2396" s="16">
        <v>17</v>
      </c>
      <c r="E2396" s="16">
        <v>2</v>
      </c>
      <c r="F2396" s="16">
        <v>0</v>
      </c>
      <c r="G2396" s="16">
        <v>0</v>
      </c>
      <c r="H2396" s="16">
        <v>0</v>
      </c>
      <c r="I2396" s="16">
        <v>0</v>
      </c>
      <c r="J2396" s="16">
        <v>0</v>
      </c>
      <c r="K2396" s="16">
        <v>0</v>
      </c>
      <c r="L2396" s="16">
        <v>0</v>
      </c>
      <c r="M2396" s="16">
        <v>0</v>
      </c>
      <c r="N2396" s="16">
        <v>0</v>
      </c>
      <c r="O2396" s="16">
        <v>1</v>
      </c>
      <c r="P2396" s="13" t="str">
        <f t="shared" si="74"/>
        <v>P</v>
      </c>
      <c r="Q2396" s="13">
        <f>IFERROR(VLOOKUP($A2396, 'Fielding Data'!$A$1:$H$12056, 5, 0), 0)</f>
        <v>4</v>
      </c>
      <c r="R2396" s="13">
        <f>IFERROR(VLOOKUP($A2396, 'Fielding Data'!$A$1:$H$12056, 6, 0), 0)</f>
        <v>8</v>
      </c>
      <c r="S2396" s="13">
        <f>IFERROR(VLOOKUP($A2396, 'Fielding Data'!$A$1:$H$12056, 7, 0), 0)</f>
        <v>0</v>
      </c>
      <c r="T2396" s="13">
        <f>IFERROR(VLOOKUP($A2396, 'Fielding Data'!$A$1:$H$12056, 8, 0), 0)</f>
        <v>3</v>
      </c>
      <c r="U2396" s="13">
        <f>SUMIFS('Fielding Data'!E:E, 'Fielding Data'!$A:$A, $A2396)</f>
        <v>4</v>
      </c>
      <c r="V2396" s="13">
        <f>SUMIFS('Fielding Data'!F:F, 'Fielding Data'!$A:$A, $A2396)</f>
        <v>8</v>
      </c>
      <c r="W2396" s="13">
        <f>SUMIFS('Fielding Data'!G:G, 'Fielding Data'!$A:$A, $A2396)</f>
        <v>0</v>
      </c>
      <c r="X2396" s="13">
        <f>SUMIFS('Fielding Data'!H:H, 'Fielding Data'!$A:$A, $A2396)</f>
        <v>3</v>
      </c>
    </row>
    <row r="2397" spans="1:24" x14ac:dyDescent="0.3">
      <c r="A2397" s="13" t="str">
        <f t="shared" si="75"/>
        <v>barmecl012012</v>
      </c>
      <c r="B2397" s="16" t="s">
        <v>350</v>
      </c>
      <c r="C2397" s="16">
        <v>2012</v>
      </c>
      <c r="D2397" s="16">
        <v>144</v>
      </c>
      <c r="E2397" s="16">
        <v>455</v>
      </c>
      <c r="F2397" s="16">
        <v>34</v>
      </c>
      <c r="G2397" s="16">
        <v>104</v>
      </c>
      <c r="H2397" s="16">
        <v>16</v>
      </c>
      <c r="I2397" s="16">
        <v>1</v>
      </c>
      <c r="J2397" s="16">
        <v>8</v>
      </c>
      <c r="K2397" s="16">
        <v>45</v>
      </c>
      <c r="L2397" s="16">
        <v>0</v>
      </c>
      <c r="M2397" s="16">
        <v>2</v>
      </c>
      <c r="N2397" s="16">
        <v>20</v>
      </c>
      <c r="O2397" s="16">
        <v>106</v>
      </c>
      <c r="P2397" s="13" t="str">
        <f t="shared" si="74"/>
        <v>1B</v>
      </c>
      <c r="Q2397" s="13">
        <f>IFERROR(VLOOKUP($A2397, 'Fielding Data'!$A$1:$H$12056, 5, 0), 0)</f>
        <v>0</v>
      </c>
      <c r="R2397" s="13">
        <f>IFERROR(VLOOKUP($A2397, 'Fielding Data'!$A$1:$H$12056, 6, 0), 0)</f>
        <v>0</v>
      </c>
      <c r="S2397" s="13">
        <f>IFERROR(VLOOKUP($A2397, 'Fielding Data'!$A$1:$H$12056, 7, 0), 0)</f>
        <v>0</v>
      </c>
      <c r="T2397" s="13">
        <f>IFERROR(VLOOKUP($A2397, 'Fielding Data'!$A$1:$H$12056, 8, 0), 0)</f>
        <v>0</v>
      </c>
      <c r="U2397" s="13">
        <f>SUMIFS('Fielding Data'!E:E, 'Fielding Data'!$A:$A, $A2397)</f>
        <v>147</v>
      </c>
      <c r="V2397" s="13">
        <f>SUMIFS('Fielding Data'!F:F, 'Fielding Data'!$A:$A, $A2397)</f>
        <v>399</v>
      </c>
      <c r="W2397" s="13">
        <f>SUMIFS('Fielding Data'!G:G, 'Fielding Data'!$A:$A, $A2397)</f>
        <v>16</v>
      </c>
      <c r="X2397" s="13">
        <f>SUMIFS('Fielding Data'!H:H, 'Fielding Data'!$A:$A, $A2397)</f>
        <v>72</v>
      </c>
    </row>
    <row r="2398" spans="1:24" x14ac:dyDescent="0.3">
      <c r="A2398" s="13" t="str">
        <f t="shared" si="75"/>
        <v>barnebr022012</v>
      </c>
      <c r="B2398" s="16" t="s">
        <v>1662</v>
      </c>
      <c r="C2398" s="16">
        <v>2012</v>
      </c>
      <c r="D2398" s="16">
        <v>43</v>
      </c>
      <c r="E2398" s="16">
        <v>98</v>
      </c>
      <c r="F2398" s="16">
        <v>8</v>
      </c>
      <c r="G2398" s="16">
        <v>20</v>
      </c>
      <c r="H2398" s="16">
        <v>3</v>
      </c>
      <c r="I2398" s="16">
        <v>0</v>
      </c>
      <c r="J2398" s="16">
        <v>1</v>
      </c>
      <c r="K2398" s="16">
        <v>7</v>
      </c>
      <c r="L2398" s="16">
        <v>1</v>
      </c>
      <c r="M2398" s="16">
        <v>1</v>
      </c>
      <c r="N2398" s="16">
        <v>5</v>
      </c>
      <c r="O2398" s="16">
        <v>29</v>
      </c>
      <c r="P2398" s="13" t="str">
        <f t="shared" si="74"/>
        <v>CF</v>
      </c>
      <c r="Q2398" s="13">
        <f>IFERROR(VLOOKUP($A2398, 'Fielding Data'!$A$1:$H$12056, 5, 0), 0)</f>
        <v>0</v>
      </c>
      <c r="R2398" s="13">
        <f>IFERROR(VLOOKUP($A2398, 'Fielding Data'!$A$1:$H$12056, 6, 0), 0)</f>
        <v>0</v>
      </c>
      <c r="S2398" s="13">
        <f>IFERROR(VLOOKUP($A2398, 'Fielding Data'!$A$1:$H$12056, 7, 0), 0)</f>
        <v>0</v>
      </c>
      <c r="T2398" s="13">
        <f>IFERROR(VLOOKUP($A2398, 'Fielding Data'!$A$1:$H$12056, 8, 0), 0)</f>
        <v>0</v>
      </c>
      <c r="U2398" s="13">
        <f>SUMIFS('Fielding Data'!E:E, 'Fielding Data'!$A:$A, $A2398)</f>
        <v>65</v>
      </c>
      <c r="V2398" s="13">
        <f>SUMIFS('Fielding Data'!F:F, 'Fielding Data'!$A:$A, $A2398)</f>
        <v>3</v>
      </c>
      <c r="W2398" s="13">
        <f>SUMIFS('Fielding Data'!G:G, 'Fielding Data'!$A:$A, $A2398)</f>
        <v>0</v>
      </c>
      <c r="X2398" s="13">
        <f>SUMIFS('Fielding Data'!H:H, 'Fielding Data'!$A:$A, $A2398)</f>
        <v>1</v>
      </c>
    </row>
    <row r="2399" spans="1:24" x14ac:dyDescent="0.3">
      <c r="A2399" s="13" t="str">
        <f t="shared" si="75"/>
        <v>barneda012012</v>
      </c>
      <c r="B2399" s="16" t="s">
        <v>1222</v>
      </c>
      <c r="C2399" s="16">
        <v>2012</v>
      </c>
      <c r="D2399" s="16">
        <v>156</v>
      </c>
      <c r="E2399" s="16">
        <v>548</v>
      </c>
      <c r="F2399" s="16">
        <v>73</v>
      </c>
      <c r="G2399" s="16">
        <v>139</v>
      </c>
      <c r="H2399" s="16">
        <v>26</v>
      </c>
      <c r="I2399" s="16">
        <v>4</v>
      </c>
      <c r="J2399" s="16">
        <v>7</v>
      </c>
      <c r="K2399" s="16">
        <v>44</v>
      </c>
      <c r="L2399" s="16">
        <v>6</v>
      </c>
      <c r="M2399" s="16">
        <v>1</v>
      </c>
      <c r="N2399" s="16">
        <v>33</v>
      </c>
      <c r="O2399" s="16">
        <v>58</v>
      </c>
      <c r="P2399" s="13" t="str">
        <f t="shared" si="74"/>
        <v>2B</v>
      </c>
      <c r="Q2399" s="13">
        <f>IFERROR(VLOOKUP($A2399, 'Fielding Data'!$A$1:$H$12056, 5, 0), 0)</f>
        <v>311</v>
      </c>
      <c r="R2399" s="13">
        <f>IFERROR(VLOOKUP($A2399, 'Fielding Data'!$A$1:$H$12056, 6, 0), 0)</f>
        <v>418</v>
      </c>
      <c r="S2399" s="13">
        <f>IFERROR(VLOOKUP($A2399, 'Fielding Data'!$A$1:$H$12056, 7, 0), 0)</f>
        <v>2</v>
      </c>
      <c r="T2399" s="13">
        <f>IFERROR(VLOOKUP($A2399, 'Fielding Data'!$A$1:$H$12056, 8, 0), 0)</f>
        <v>96</v>
      </c>
      <c r="U2399" s="13">
        <f>SUMIFS('Fielding Data'!E:E, 'Fielding Data'!$A:$A, $A2399)</f>
        <v>315</v>
      </c>
      <c r="V2399" s="13">
        <f>SUMIFS('Fielding Data'!F:F, 'Fielding Data'!$A:$A, $A2399)</f>
        <v>426</v>
      </c>
      <c r="W2399" s="13">
        <f>SUMIFS('Fielding Data'!G:G, 'Fielding Data'!$A:$A, $A2399)</f>
        <v>3</v>
      </c>
      <c r="X2399" s="13">
        <f>SUMIFS('Fielding Data'!H:H, 'Fielding Data'!$A:$A, $A2399)</f>
        <v>98</v>
      </c>
    </row>
    <row r="2400" spans="1:24" x14ac:dyDescent="0.3">
      <c r="A2400" s="13" t="str">
        <f t="shared" si="75"/>
        <v>barnesc012012</v>
      </c>
      <c r="B2400" s="16" t="s">
        <v>1663</v>
      </c>
      <c r="C2400" s="16">
        <v>2012</v>
      </c>
      <c r="D2400" s="16">
        <v>16</v>
      </c>
      <c r="E2400" s="16">
        <v>0</v>
      </c>
      <c r="F2400" s="16">
        <v>0</v>
      </c>
      <c r="G2400" s="16">
        <v>0</v>
      </c>
      <c r="H2400" s="16">
        <v>0</v>
      </c>
      <c r="I2400" s="16">
        <v>0</v>
      </c>
      <c r="J2400" s="16">
        <v>0</v>
      </c>
      <c r="K2400" s="16">
        <v>0</v>
      </c>
      <c r="L2400" s="16">
        <v>0</v>
      </c>
      <c r="M2400" s="16">
        <v>0</v>
      </c>
      <c r="N2400" s="16">
        <v>0</v>
      </c>
      <c r="O2400" s="16">
        <v>0</v>
      </c>
      <c r="P2400" s="13" t="str">
        <f t="shared" si="74"/>
        <v>P</v>
      </c>
      <c r="Q2400" s="13">
        <f>IFERROR(VLOOKUP($A2400, 'Fielding Data'!$A$1:$H$12056, 5, 0), 0)</f>
        <v>2</v>
      </c>
      <c r="R2400" s="13">
        <f>IFERROR(VLOOKUP($A2400, 'Fielding Data'!$A$1:$H$12056, 6, 0), 0)</f>
        <v>3</v>
      </c>
      <c r="S2400" s="13">
        <f>IFERROR(VLOOKUP($A2400, 'Fielding Data'!$A$1:$H$12056, 7, 0), 0)</f>
        <v>0</v>
      </c>
      <c r="T2400" s="13">
        <f>IFERROR(VLOOKUP($A2400, 'Fielding Data'!$A$1:$H$12056, 8, 0), 0)</f>
        <v>0</v>
      </c>
      <c r="U2400" s="13">
        <f>SUMIFS('Fielding Data'!E:E, 'Fielding Data'!$A:$A, $A2400)</f>
        <v>2</v>
      </c>
      <c r="V2400" s="13">
        <f>SUMIFS('Fielding Data'!F:F, 'Fielding Data'!$A:$A, $A2400)</f>
        <v>3</v>
      </c>
      <c r="W2400" s="13">
        <f>SUMIFS('Fielding Data'!G:G, 'Fielding Data'!$A:$A, $A2400)</f>
        <v>0</v>
      </c>
      <c r="X2400" s="13">
        <f>SUMIFS('Fielding Data'!H:H, 'Fielding Data'!$A:$A, $A2400)</f>
        <v>0</v>
      </c>
    </row>
    <row r="2401" spans="1:24" x14ac:dyDescent="0.3">
      <c r="A2401" s="13" t="str">
        <f t="shared" si="75"/>
        <v>bartlja012012</v>
      </c>
      <c r="B2401" s="16" t="s">
        <v>415</v>
      </c>
      <c r="C2401" s="16">
        <v>2012</v>
      </c>
      <c r="D2401" s="16">
        <v>29</v>
      </c>
      <c r="E2401" s="16">
        <v>83</v>
      </c>
      <c r="F2401" s="16">
        <v>8</v>
      </c>
      <c r="G2401" s="16">
        <v>11</v>
      </c>
      <c r="H2401" s="16">
        <v>5</v>
      </c>
      <c r="I2401" s="16">
        <v>0</v>
      </c>
      <c r="J2401" s="16">
        <v>0</v>
      </c>
      <c r="K2401" s="16">
        <v>4</v>
      </c>
      <c r="L2401" s="16">
        <v>0</v>
      </c>
      <c r="M2401" s="16">
        <v>0</v>
      </c>
      <c r="N2401" s="16">
        <v>12</v>
      </c>
      <c r="O2401" s="16">
        <v>27</v>
      </c>
      <c r="P2401" s="13" t="str">
        <f t="shared" si="74"/>
        <v>SS</v>
      </c>
      <c r="Q2401" s="13">
        <f>IFERROR(VLOOKUP($A2401, 'Fielding Data'!$A$1:$H$12056, 5, 0), 0)</f>
        <v>32</v>
      </c>
      <c r="R2401" s="13">
        <f>IFERROR(VLOOKUP($A2401, 'Fielding Data'!$A$1:$H$12056, 6, 0), 0)</f>
        <v>68</v>
      </c>
      <c r="S2401" s="13">
        <f>IFERROR(VLOOKUP($A2401, 'Fielding Data'!$A$1:$H$12056, 7, 0), 0)</f>
        <v>5</v>
      </c>
      <c r="T2401" s="13">
        <f>IFERROR(VLOOKUP($A2401, 'Fielding Data'!$A$1:$H$12056, 8, 0), 0)</f>
        <v>12</v>
      </c>
      <c r="U2401" s="13">
        <f>SUMIFS('Fielding Data'!E:E, 'Fielding Data'!$A:$A, $A2401)</f>
        <v>32</v>
      </c>
      <c r="V2401" s="13">
        <f>SUMIFS('Fielding Data'!F:F, 'Fielding Data'!$A:$A, $A2401)</f>
        <v>68</v>
      </c>
      <c r="W2401" s="13">
        <f>SUMIFS('Fielding Data'!G:G, 'Fielding Data'!$A:$A, $A2401)</f>
        <v>5</v>
      </c>
      <c r="X2401" s="13">
        <f>SUMIFS('Fielding Data'!H:H, 'Fielding Data'!$A:$A, $A2401)</f>
        <v>12</v>
      </c>
    </row>
    <row r="2402" spans="1:24" x14ac:dyDescent="0.3">
      <c r="A2402" s="13" t="str">
        <f t="shared" si="75"/>
        <v>bartoda022012</v>
      </c>
      <c r="B2402" s="16" t="s">
        <v>754</v>
      </c>
      <c r="C2402" s="16">
        <v>2012</v>
      </c>
      <c r="D2402" s="16">
        <v>46</v>
      </c>
      <c r="E2402" s="16">
        <v>113</v>
      </c>
      <c r="F2402" s="16">
        <v>8</v>
      </c>
      <c r="G2402" s="16">
        <v>23</v>
      </c>
      <c r="H2402" s="16">
        <v>7</v>
      </c>
      <c r="I2402" s="16">
        <v>0</v>
      </c>
      <c r="J2402" s="16">
        <v>1</v>
      </c>
      <c r="K2402" s="16">
        <v>6</v>
      </c>
      <c r="L2402" s="16">
        <v>1</v>
      </c>
      <c r="M2402" s="16">
        <v>0</v>
      </c>
      <c r="N2402" s="16">
        <v>22</v>
      </c>
      <c r="O2402" s="16">
        <v>32</v>
      </c>
      <c r="P2402" s="13" t="str">
        <f t="shared" si="74"/>
        <v>1B</v>
      </c>
      <c r="Q2402" s="13">
        <f>IFERROR(VLOOKUP($A2402, 'Fielding Data'!$A$1:$H$12056, 5, 0), 0)</f>
        <v>319</v>
      </c>
      <c r="R2402" s="13">
        <f>IFERROR(VLOOKUP($A2402, 'Fielding Data'!$A$1:$H$12056, 6, 0), 0)</f>
        <v>17</v>
      </c>
      <c r="S2402" s="13">
        <f>IFERROR(VLOOKUP($A2402, 'Fielding Data'!$A$1:$H$12056, 7, 0), 0)</f>
        <v>0</v>
      </c>
      <c r="T2402" s="13">
        <f>IFERROR(VLOOKUP($A2402, 'Fielding Data'!$A$1:$H$12056, 8, 0), 0)</f>
        <v>30</v>
      </c>
      <c r="U2402" s="13">
        <f>SUMIFS('Fielding Data'!E:E, 'Fielding Data'!$A:$A, $A2402)</f>
        <v>319</v>
      </c>
      <c r="V2402" s="13">
        <f>SUMIFS('Fielding Data'!F:F, 'Fielding Data'!$A:$A, $A2402)</f>
        <v>17</v>
      </c>
      <c r="W2402" s="13">
        <f>SUMIFS('Fielding Data'!G:G, 'Fielding Data'!$A:$A, $A2402)</f>
        <v>0</v>
      </c>
      <c r="X2402" s="13">
        <f>SUMIFS('Fielding Data'!H:H, 'Fielding Data'!$A:$A, $A2402)</f>
        <v>30</v>
      </c>
    </row>
    <row r="2403" spans="1:24" x14ac:dyDescent="0.3">
      <c r="A2403" s="13" t="str">
        <f t="shared" si="75"/>
        <v>bassan012012</v>
      </c>
      <c r="B2403" s="16" t="s">
        <v>1426</v>
      </c>
      <c r="C2403" s="16">
        <v>2012</v>
      </c>
      <c r="D2403" s="16">
        <v>25</v>
      </c>
      <c r="E2403" s="16">
        <v>31</v>
      </c>
      <c r="F2403" s="16">
        <v>3</v>
      </c>
      <c r="G2403" s="16">
        <v>4</v>
      </c>
      <c r="H2403" s="16">
        <v>0</v>
      </c>
      <c r="I2403" s="16">
        <v>1</v>
      </c>
      <c r="J2403" s="16">
        <v>0</v>
      </c>
      <c r="K2403" s="16">
        <v>5</v>
      </c>
      <c r="L2403" s="16">
        <v>1</v>
      </c>
      <c r="M2403" s="16">
        <v>0</v>
      </c>
      <c r="N2403" s="16">
        <v>0</v>
      </c>
      <c r="O2403" s="16">
        <v>13</v>
      </c>
      <c r="P2403" s="13" t="str">
        <f t="shared" si="74"/>
        <v>P</v>
      </c>
      <c r="Q2403" s="13">
        <f>IFERROR(VLOOKUP($A2403, 'Fielding Data'!$A$1:$H$12056, 5, 0), 0)</f>
        <v>9</v>
      </c>
      <c r="R2403" s="13">
        <f>IFERROR(VLOOKUP($A2403, 'Fielding Data'!$A$1:$H$12056, 6, 0), 0)</f>
        <v>12</v>
      </c>
      <c r="S2403" s="13">
        <f>IFERROR(VLOOKUP($A2403, 'Fielding Data'!$A$1:$H$12056, 7, 0), 0)</f>
        <v>0</v>
      </c>
      <c r="T2403" s="13">
        <f>IFERROR(VLOOKUP($A2403, 'Fielding Data'!$A$1:$H$12056, 8, 0), 0)</f>
        <v>0</v>
      </c>
      <c r="U2403" s="13">
        <f>SUMIFS('Fielding Data'!E:E, 'Fielding Data'!$A:$A, $A2403)</f>
        <v>9</v>
      </c>
      <c r="V2403" s="13">
        <f>SUMIFS('Fielding Data'!F:F, 'Fielding Data'!$A:$A, $A2403)</f>
        <v>12</v>
      </c>
      <c r="W2403" s="13">
        <f>SUMIFS('Fielding Data'!G:G, 'Fielding Data'!$A:$A, $A2403)</f>
        <v>0</v>
      </c>
      <c r="X2403" s="13">
        <f>SUMIFS('Fielding Data'!H:H, 'Fielding Data'!$A:$A, $A2403)</f>
        <v>0</v>
      </c>
    </row>
    <row r="2404" spans="1:24" x14ac:dyDescent="0.3">
      <c r="A2404" s="13" t="str">
        <f t="shared" si="75"/>
        <v>bastaan012012</v>
      </c>
      <c r="B2404" s="16" t="s">
        <v>1045</v>
      </c>
      <c r="C2404" s="16">
        <v>2012</v>
      </c>
      <c r="D2404" s="16">
        <v>65</v>
      </c>
      <c r="E2404" s="16">
        <v>0</v>
      </c>
      <c r="F2404" s="16">
        <v>0</v>
      </c>
      <c r="G2404" s="16">
        <v>0</v>
      </c>
      <c r="H2404" s="16">
        <v>0</v>
      </c>
      <c r="I2404" s="16">
        <v>0</v>
      </c>
      <c r="J2404" s="16">
        <v>0</v>
      </c>
      <c r="K2404" s="16">
        <v>0</v>
      </c>
      <c r="L2404" s="16">
        <v>0</v>
      </c>
      <c r="M2404" s="16">
        <v>0</v>
      </c>
      <c r="N2404" s="16">
        <v>0</v>
      </c>
      <c r="O2404" s="16">
        <v>0</v>
      </c>
      <c r="P2404" s="13" t="str">
        <f t="shared" si="74"/>
        <v>P</v>
      </c>
      <c r="Q2404" s="13">
        <f>IFERROR(VLOOKUP($A2404, 'Fielding Data'!$A$1:$H$12056, 5, 0), 0)</f>
        <v>2</v>
      </c>
      <c r="R2404" s="13">
        <f>IFERROR(VLOOKUP($A2404, 'Fielding Data'!$A$1:$H$12056, 6, 0), 0)</f>
        <v>0</v>
      </c>
      <c r="S2404" s="13">
        <f>IFERROR(VLOOKUP($A2404, 'Fielding Data'!$A$1:$H$12056, 7, 0), 0)</f>
        <v>1</v>
      </c>
      <c r="T2404" s="13">
        <f>IFERROR(VLOOKUP($A2404, 'Fielding Data'!$A$1:$H$12056, 8, 0), 0)</f>
        <v>1</v>
      </c>
      <c r="U2404" s="13">
        <f>SUMIFS('Fielding Data'!E:E, 'Fielding Data'!$A:$A, $A2404)</f>
        <v>2</v>
      </c>
      <c r="V2404" s="13">
        <f>SUMIFS('Fielding Data'!F:F, 'Fielding Data'!$A:$A, $A2404)</f>
        <v>0</v>
      </c>
      <c r="W2404" s="13">
        <f>SUMIFS('Fielding Data'!G:G, 'Fielding Data'!$A:$A, $A2404)</f>
        <v>1</v>
      </c>
      <c r="X2404" s="13">
        <f>SUMIFS('Fielding Data'!H:H, 'Fielding Data'!$A:$A, $A2404)</f>
        <v>1</v>
      </c>
    </row>
    <row r="2405" spans="1:24" x14ac:dyDescent="0.3">
      <c r="A2405" s="13" t="str">
        <f t="shared" si="75"/>
        <v>bauertr012012</v>
      </c>
      <c r="B2405" s="16" t="s">
        <v>1664</v>
      </c>
      <c r="C2405" s="16">
        <v>2012</v>
      </c>
      <c r="D2405" s="16">
        <v>4</v>
      </c>
      <c r="E2405" s="16">
        <v>4</v>
      </c>
      <c r="F2405" s="16">
        <v>0</v>
      </c>
      <c r="G2405" s="16">
        <v>0</v>
      </c>
      <c r="H2405" s="16">
        <v>0</v>
      </c>
      <c r="I2405" s="16">
        <v>0</v>
      </c>
      <c r="J2405" s="16">
        <v>0</v>
      </c>
      <c r="K2405" s="16">
        <v>0</v>
      </c>
      <c r="L2405" s="16">
        <v>0</v>
      </c>
      <c r="M2405" s="16">
        <v>0</v>
      </c>
      <c r="N2405" s="16">
        <v>0</v>
      </c>
      <c r="O2405" s="16">
        <v>1</v>
      </c>
      <c r="P2405" s="13" t="str">
        <f t="shared" si="74"/>
        <v>P</v>
      </c>
      <c r="Q2405" s="13">
        <f>IFERROR(VLOOKUP($A2405, 'Fielding Data'!$A$1:$H$12056, 5, 0), 0)</f>
        <v>1</v>
      </c>
      <c r="R2405" s="13">
        <f>IFERROR(VLOOKUP($A2405, 'Fielding Data'!$A$1:$H$12056, 6, 0), 0)</f>
        <v>3</v>
      </c>
      <c r="S2405" s="13">
        <f>IFERROR(VLOOKUP($A2405, 'Fielding Data'!$A$1:$H$12056, 7, 0), 0)</f>
        <v>2</v>
      </c>
      <c r="T2405" s="13">
        <f>IFERROR(VLOOKUP($A2405, 'Fielding Data'!$A$1:$H$12056, 8, 0), 0)</f>
        <v>1</v>
      </c>
      <c r="U2405" s="13">
        <f>SUMIFS('Fielding Data'!E:E, 'Fielding Data'!$A:$A, $A2405)</f>
        <v>1</v>
      </c>
      <c r="V2405" s="13">
        <f>SUMIFS('Fielding Data'!F:F, 'Fielding Data'!$A:$A, $A2405)</f>
        <v>3</v>
      </c>
      <c r="W2405" s="13">
        <f>SUMIFS('Fielding Data'!G:G, 'Fielding Data'!$A:$A, $A2405)</f>
        <v>2</v>
      </c>
      <c r="X2405" s="13">
        <f>SUMIFS('Fielding Data'!H:H, 'Fielding Data'!$A:$A, $A2405)</f>
        <v>1</v>
      </c>
    </row>
    <row r="2406" spans="1:24" x14ac:dyDescent="0.3">
      <c r="A2406" s="13" t="str">
        <f t="shared" si="75"/>
        <v>bautijo022012</v>
      </c>
      <c r="B2406" s="16" t="s">
        <v>417</v>
      </c>
      <c r="C2406" s="16">
        <v>2012</v>
      </c>
      <c r="D2406" s="16">
        <v>92</v>
      </c>
      <c r="E2406" s="16">
        <v>332</v>
      </c>
      <c r="F2406" s="16">
        <v>64</v>
      </c>
      <c r="G2406" s="16">
        <v>80</v>
      </c>
      <c r="H2406" s="16">
        <v>14</v>
      </c>
      <c r="I2406" s="16">
        <v>0</v>
      </c>
      <c r="J2406" s="16">
        <v>27</v>
      </c>
      <c r="K2406" s="16">
        <v>65</v>
      </c>
      <c r="L2406" s="16">
        <v>5</v>
      </c>
      <c r="M2406" s="16">
        <v>2</v>
      </c>
      <c r="N2406" s="16">
        <v>59</v>
      </c>
      <c r="O2406" s="16">
        <v>63</v>
      </c>
      <c r="P2406" s="13" t="str">
        <f t="shared" si="74"/>
        <v>1B</v>
      </c>
      <c r="Q2406" s="13">
        <f>IFERROR(VLOOKUP($A2406, 'Fielding Data'!$A$1:$H$12056, 5, 0), 0)</f>
        <v>8</v>
      </c>
      <c r="R2406" s="13">
        <f>IFERROR(VLOOKUP($A2406, 'Fielding Data'!$A$1:$H$12056, 6, 0), 0)</f>
        <v>2</v>
      </c>
      <c r="S2406" s="13">
        <f>IFERROR(VLOOKUP($A2406, 'Fielding Data'!$A$1:$H$12056, 7, 0), 0)</f>
        <v>0</v>
      </c>
      <c r="T2406" s="13">
        <f>IFERROR(VLOOKUP($A2406, 'Fielding Data'!$A$1:$H$12056, 8, 0), 0)</f>
        <v>1</v>
      </c>
      <c r="U2406" s="13">
        <f>SUMIFS('Fielding Data'!E:E, 'Fielding Data'!$A:$A, $A2406)</f>
        <v>163</v>
      </c>
      <c r="V2406" s="13">
        <f>SUMIFS('Fielding Data'!F:F, 'Fielding Data'!$A:$A, $A2406)</f>
        <v>13</v>
      </c>
      <c r="W2406" s="13">
        <f>SUMIFS('Fielding Data'!G:G, 'Fielding Data'!$A:$A, $A2406)</f>
        <v>2</v>
      </c>
      <c r="X2406" s="13">
        <f>SUMIFS('Fielding Data'!H:H, 'Fielding Data'!$A:$A, $A2406)</f>
        <v>5</v>
      </c>
    </row>
    <row r="2407" spans="1:24" x14ac:dyDescent="0.3">
      <c r="A2407" s="13" t="str">
        <f t="shared" si="75"/>
        <v>baxtemi012012</v>
      </c>
      <c r="B2407" s="16" t="s">
        <v>1223</v>
      </c>
      <c r="C2407" s="16">
        <v>2012</v>
      </c>
      <c r="D2407" s="16">
        <v>89</v>
      </c>
      <c r="E2407" s="16">
        <v>179</v>
      </c>
      <c r="F2407" s="16">
        <v>26</v>
      </c>
      <c r="G2407" s="16">
        <v>47</v>
      </c>
      <c r="H2407" s="16">
        <v>14</v>
      </c>
      <c r="I2407" s="16">
        <v>2</v>
      </c>
      <c r="J2407" s="16">
        <v>3</v>
      </c>
      <c r="K2407" s="16">
        <v>17</v>
      </c>
      <c r="L2407" s="16">
        <v>5</v>
      </c>
      <c r="M2407" s="16">
        <v>3</v>
      </c>
      <c r="N2407" s="16">
        <v>25</v>
      </c>
      <c r="O2407" s="16">
        <v>45</v>
      </c>
      <c r="P2407" s="13" t="str">
        <f t="shared" si="74"/>
        <v>CF</v>
      </c>
      <c r="Q2407" s="13">
        <f>IFERROR(VLOOKUP($A2407, 'Fielding Data'!$A$1:$H$12056, 5, 0), 0)</f>
        <v>0</v>
      </c>
      <c r="R2407" s="13">
        <f>IFERROR(VLOOKUP($A2407, 'Fielding Data'!$A$1:$H$12056, 6, 0), 0)</f>
        <v>0</v>
      </c>
      <c r="S2407" s="13">
        <f>IFERROR(VLOOKUP($A2407, 'Fielding Data'!$A$1:$H$12056, 7, 0), 0)</f>
        <v>0</v>
      </c>
      <c r="T2407" s="13">
        <f>IFERROR(VLOOKUP($A2407, 'Fielding Data'!$A$1:$H$12056, 8, 0), 0)</f>
        <v>0</v>
      </c>
      <c r="U2407" s="13">
        <f>SUMIFS('Fielding Data'!E:E, 'Fielding Data'!$A:$A, $A2407)</f>
        <v>81</v>
      </c>
      <c r="V2407" s="13">
        <f>SUMIFS('Fielding Data'!F:F, 'Fielding Data'!$A:$A, $A2407)</f>
        <v>3</v>
      </c>
      <c r="W2407" s="13">
        <f>SUMIFS('Fielding Data'!G:G, 'Fielding Data'!$A:$A, $A2407)</f>
        <v>1</v>
      </c>
      <c r="X2407" s="13">
        <f>SUMIFS('Fielding Data'!H:H, 'Fielding Data'!$A:$A, $A2407)</f>
        <v>2</v>
      </c>
    </row>
    <row r="2408" spans="1:24" x14ac:dyDescent="0.3">
      <c r="A2408" s="13" t="str">
        <f t="shared" si="75"/>
        <v>bayja012012</v>
      </c>
      <c r="B2408" s="16" t="s">
        <v>351</v>
      </c>
      <c r="C2408" s="16">
        <v>2012</v>
      </c>
      <c r="D2408" s="16">
        <v>70</v>
      </c>
      <c r="E2408" s="16">
        <v>194</v>
      </c>
      <c r="F2408" s="16">
        <v>21</v>
      </c>
      <c r="G2408" s="16">
        <v>32</v>
      </c>
      <c r="H2408" s="16">
        <v>2</v>
      </c>
      <c r="I2408" s="16">
        <v>0</v>
      </c>
      <c r="J2408" s="16">
        <v>8</v>
      </c>
      <c r="K2408" s="16">
        <v>20</v>
      </c>
      <c r="L2408" s="16">
        <v>5</v>
      </c>
      <c r="M2408" s="16">
        <v>1</v>
      </c>
      <c r="N2408" s="16">
        <v>19</v>
      </c>
      <c r="O2408" s="16">
        <v>58</v>
      </c>
      <c r="P2408" s="13" t="str">
        <f t="shared" si="74"/>
        <v>LF</v>
      </c>
      <c r="Q2408" s="13">
        <f>IFERROR(VLOOKUP($A2408, 'Fielding Data'!$A$1:$H$12056, 5, 0), 0)</f>
        <v>0</v>
      </c>
      <c r="R2408" s="13">
        <f>IFERROR(VLOOKUP($A2408, 'Fielding Data'!$A$1:$H$12056, 6, 0), 0)</f>
        <v>0</v>
      </c>
      <c r="S2408" s="13">
        <f>IFERROR(VLOOKUP($A2408, 'Fielding Data'!$A$1:$H$12056, 7, 0), 0)</f>
        <v>0</v>
      </c>
      <c r="T2408" s="13">
        <f>IFERROR(VLOOKUP($A2408, 'Fielding Data'!$A$1:$H$12056, 8, 0), 0)</f>
        <v>0</v>
      </c>
      <c r="U2408" s="13">
        <f>SUMIFS('Fielding Data'!E:E, 'Fielding Data'!$A:$A, $A2408)</f>
        <v>113</v>
      </c>
      <c r="V2408" s="13">
        <f>SUMIFS('Fielding Data'!F:F, 'Fielding Data'!$A:$A, $A2408)</f>
        <v>2</v>
      </c>
      <c r="W2408" s="13">
        <f>SUMIFS('Fielding Data'!G:G, 'Fielding Data'!$A:$A, $A2408)</f>
        <v>2</v>
      </c>
      <c r="X2408" s="13">
        <f>SUMIFS('Fielding Data'!H:H, 'Fielding Data'!$A:$A, $A2408)</f>
        <v>0</v>
      </c>
    </row>
    <row r="2409" spans="1:24" x14ac:dyDescent="0.3">
      <c r="A2409" s="13" t="str">
        <f t="shared" si="75"/>
        <v>beachbr012012</v>
      </c>
      <c r="B2409" s="16" t="s">
        <v>1224</v>
      </c>
      <c r="C2409" s="16">
        <v>2012</v>
      </c>
      <c r="D2409" s="16">
        <v>14</v>
      </c>
      <c r="E2409" s="16">
        <v>27</v>
      </c>
      <c r="F2409" s="16">
        <v>3</v>
      </c>
      <c r="G2409" s="16">
        <v>5</v>
      </c>
      <c r="H2409" s="16">
        <v>1</v>
      </c>
      <c r="I2409" s="16">
        <v>0</v>
      </c>
      <c r="J2409" s="16">
        <v>0</v>
      </c>
      <c r="K2409" s="16">
        <v>4</v>
      </c>
      <c r="L2409" s="16">
        <v>0</v>
      </c>
      <c r="M2409" s="16">
        <v>0</v>
      </c>
      <c r="N2409" s="16">
        <v>2</v>
      </c>
      <c r="O2409" s="16">
        <v>17</v>
      </c>
      <c r="P2409" s="13" t="str">
        <f t="shared" si="74"/>
        <v>P</v>
      </c>
      <c r="Q2409" s="13">
        <f>IFERROR(VLOOKUP($A2409, 'Fielding Data'!$A$1:$H$12056, 5, 0), 0)</f>
        <v>1</v>
      </c>
      <c r="R2409" s="13">
        <f>IFERROR(VLOOKUP($A2409, 'Fielding Data'!$A$1:$H$12056, 6, 0), 0)</f>
        <v>7</v>
      </c>
      <c r="S2409" s="13">
        <f>IFERROR(VLOOKUP($A2409, 'Fielding Data'!$A$1:$H$12056, 7, 0), 0)</f>
        <v>0</v>
      </c>
      <c r="T2409" s="13">
        <f>IFERROR(VLOOKUP($A2409, 'Fielding Data'!$A$1:$H$12056, 8, 0), 0)</f>
        <v>1</v>
      </c>
      <c r="U2409" s="13">
        <f>SUMIFS('Fielding Data'!E:E, 'Fielding Data'!$A:$A, $A2409)</f>
        <v>1</v>
      </c>
      <c r="V2409" s="13">
        <f>SUMIFS('Fielding Data'!F:F, 'Fielding Data'!$A:$A, $A2409)</f>
        <v>7</v>
      </c>
      <c r="W2409" s="13">
        <f>SUMIFS('Fielding Data'!G:G, 'Fielding Data'!$A:$A, $A2409)</f>
        <v>0</v>
      </c>
      <c r="X2409" s="13">
        <f>SUMIFS('Fielding Data'!H:H, 'Fielding Data'!$A:$A, $A2409)</f>
        <v>1</v>
      </c>
    </row>
    <row r="2410" spans="1:24" x14ac:dyDescent="0.3">
      <c r="A2410" s="13" t="str">
        <f t="shared" si="75"/>
        <v>beavabl012012</v>
      </c>
      <c r="B2410" s="16" t="s">
        <v>1428</v>
      </c>
      <c r="C2410" s="16">
        <v>2012</v>
      </c>
      <c r="D2410" s="16">
        <v>26</v>
      </c>
      <c r="E2410" s="16">
        <v>2</v>
      </c>
      <c r="F2410" s="16">
        <v>0</v>
      </c>
      <c r="G2410" s="16">
        <v>0</v>
      </c>
      <c r="H2410" s="16">
        <v>0</v>
      </c>
      <c r="I2410" s="16">
        <v>0</v>
      </c>
      <c r="J2410" s="16">
        <v>0</v>
      </c>
      <c r="K2410" s="16">
        <v>0</v>
      </c>
      <c r="L2410" s="16">
        <v>0</v>
      </c>
      <c r="M2410" s="16">
        <v>0</v>
      </c>
      <c r="N2410" s="16">
        <v>0</v>
      </c>
      <c r="O2410" s="16">
        <v>1</v>
      </c>
      <c r="P2410" s="13" t="str">
        <f t="shared" si="74"/>
        <v>P</v>
      </c>
      <c r="Q2410" s="13">
        <f>IFERROR(VLOOKUP($A2410, 'Fielding Data'!$A$1:$H$12056, 5, 0), 0)</f>
        <v>6</v>
      </c>
      <c r="R2410" s="13">
        <f>IFERROR(VLOOKUP($A2410, 'Fielding Data'!$A$1:$H$12056, 6, 0), 0)</f>
        <v>19</v>
      </c>
      <c r="S2410" s="13">
        <f>IFERROR(VLOOKUP($A2410, 'Fielding Data'!$A$1:$H$12056, 7, 0), 0)</f>
        <v>1</v>
      </c>
      <c r="T2410" s="13">
        <f>IFERROR(VLOOKUP($A2410, 'Fielding Data'!$A$1:$H$12056, 8, 0), 0)</f>
        <v>3</v>
      </c>
      <c r="U2410" s="13">
        <f>SUMIFS('Fielding Data'!E:E, 'Fielding Data'!$A:$A, $A2410)</f>
        <v>6</v>
      </c>
      <c r="V2410" s="13">
        <f>SUMIFS('Fielding Data'!F:F, 'Fielding Data'!$A:$A, $A2410)</f>
        <v>19</v>
      </c>
      <c r="W2410" s="13">
        <f>SUMIFS('Fielding Data'!G:G, 'Fielding Data'!$A:$A, $A2410)</f>
        <v>1</v>
      </c>
      <c r="X2410" s="13">
        <f>SUMIFS('Fielding Data'!H:H, 'Fielding Data'!$A:$A, $A2410)</f>
        <v>3</v>
      </c>
    </row>
    <row r="2411" spans="1:24" x14ac:dyDescent="0.3">
      <c r="A2411" s="13" t="str">
        <f t="shared" si="75"/>
        <v>beckch012012</v>
      </c>
      <c r="B2411" s="16" t="s">
        <v>1429</v>
      </c>
      <c r="C2411" s="16">
        <v>2012</v>
      </c>
      <c r="D2411" s="16">
        <v>15</v>
      </c>
      <c r="E2411" s="16">
        <v>0</v>
      </c>
      <c r="F2411" s="16">
        <v>0</v>
      </c>
      <c r="G2411" s="16">
        <v>0</v>
      </c>
      <c r="H2411" s="16">
        <v>0</v>
      </c>
      <c r="I2411" s="16">
        <v>0</v>
      </c>
      <c r="J2411" s="16">
        <v>0</v>
      </c>
      <c r="K2411" s="16">
        <v>0</v>
      </c>
      <c r="L2411" s="16">
        <v>0</v>
      </c>
      <c r="M2411" s="16">
        <v>0</v>
      </c>
      <c r="N2411" s="16">
        <v>0</v>
      </c>
      <c r="O2411" s="16">
        <v>0</v>
      </c>
      <c r="P2411" s="13" t="str">
        <f t="shared" si="74"/>
        <v>P</v>
      </c>
      <c r="Q2411" s="13">
        <f>IFERROR(VLOOKUP($A2411, 'Fielding Data'!$A$1:$H$12056, 5, 0), 0)</f>
        <v>1</v>
      </c>
      <c r="R2411" s="13">
        <f>IFERROR(VLOOKUP($A2411, 'Fielding Data'!$A$1:$H$12056, 6, 0), 0)</f>
        <v>2</v>
      </c>
      <c r="S2411" s="13">
        <f>IFERROR(VLOOKUP($A2411, 'Fielding Data'!$A$1:$H$12056, 7, 0), 0)</f>
        <v>1</v>
      </c>
      <c r="T2411" s="13">
        <f>IFERROR(VLOOKUP($A2411, 'Fielding Data'!$A$1:$H$12056, 8, 0), 0)</f>
        <v>0</v>
      </c>
      <c r="U2411" s="13">
        <f>SUMIFS('Fielding Data'!E:E, 'Fielding Data'!$A:$A, $A2411)</f>
        <v>1</v>
      </c>
      <c r="V2411" s="13">
        <f>SUMIFS('Fielding Data'!F:F, 'Fielding Data'!$A:$A, $A2411)</f>
        <v>2</v>
      </c>
      <c r="W2411" s="13">
        <f>SUMIFS('Fielding Data'!G:G, 'Fielding Data'!$A:$A, $A2411)</f>
        <v>1</v>
      </c>
      <c r="X2411" s="13">
        <f>SUMIFS('Fielding Data'!H:H, 'Fielding Data'!$A:$A, $A2411)</f>
        <v>0</v>
      </c>
    </row>
    <row r="2412" spans="1:24" x14ac:dyDescent="0.3">
      <c r="A2412" s="13" t="str">
        <f t="shared" si="75"/>
        <v>beckhgo012012</v>
      </c>
      <c r="B2412" s="16" t="s">
        <v>1046</v>
      </c>
      <c r="C2412" s="16">
        <v>2012</v>
      </c>
      <c r="D2412" s="16">
        <v>151</v>
      </c>
      <c r="E2412" s="16">
        <v>525</v>
      </c>
      <c r="F2412" s="16">
        <v>62</v>
      </c>
      <c r="G2412" s="16">
        <v>123</v>
      </c>
      <c r="H2412" s="16">
        <v>24</v>
      </c>
      <c r="I2412" s="16">
        <v>0</v>
      </c>
      <c r="J2412" s="16">
        <v>16</v>
      </c>
      <c r="K2412" s="16">
        <v>60</v>
      </c>
      <c r="L2412" s="16">
        <v>5</v>
      </c>
      <c r="M2412" s="16">
        <v>4</v>
      </c>
      <c r="N2412" s="16">
        <v>40</v>
      </c>
      <c r="O2412" s="16">
        <v>89</v>
      </c>
      <c r="P2412" s="13" t="str">
        <f t="shared" si="74"/>
        <v>2B</v>
      </c>
      <c r="Q2412" s="13">
        <f>IFERROR(VLOOKUP($A2412, 'Fielding Data'!$A$1:$H$12056, 5, 0), 0)</f>
        <v>280</v>
      </c>
      <c r="R2412" s="13">
        <f>IFERROR(VLOOKUP($A2412, 'Fielding Data'!$A$1:$H$12056, 6, 0), 0)</f>
        <v>411</v>
      </c>
      <c r="S2412" s="13">
        <f>IFERROR(VLOOKUP($A2412, 'Fielding Data'!$A$1:$H$12056, 7, 0), 0)</f>
        <v>7</v>
      </c>
      <c r="T2412" s="13">
        <f>IFERROR(VLOOKUP($A2412, 'Fielding Data'!$A$1:$H$12056, 8, 0), 0)</f>
        <v>110</v>
      </c>
      <c r="U2412" s="13">
        <f>SUMIFS('Fielding Data'!E:E, 'Fielding Data'!$A:$A, $A2412)</f>
        <v>280</v>
      </c>
      <c r="V2412" s="13">
        <f>SUMIFS('Fielding Data'!F:F, 'Fielding Data'!$A:$A, $A2412)</f>
        <v>411</v>
      </c>
      <c r="W2412" s="13">
        <f>SUMIFS('Fielding Data'!G:G, 'Fielding Data'!$A:$A, $A2412)</f>
        <v>7</v>
      </c>
      <c r="X2412" s="13">
        <f>SUMIFS('Fielding Data'!H:H, 'Fielding Data'!$A:$A, $A2412)</f>
        <v>110</v>
      </c>
    </row>
    <row r="2413" spans="1:24" x14ac:dyDescent="0.3">
      <c r="A2413" s="13" t="str">
        <f t="shared" si="75"/>
        <v>bedarer012012</v>
      </c>
      <c r="B2413" s="16" t="s">
        <v>285</v>
      </c>
      <c r="C2413" s="16">
        <v>2012</v>
      </c>
      <c r="D2413" s="16">
        <v>24</v>
      </c>
      <c r="E2413" s="16">
        <v>37</v>
      </c>
      <c r="F2413" s="16">
        <v>2</v>
      </c>
      <c r="G2413" s="16">
        <v>4</v>
      </c>
      <c r="H2413" s="16">
        <v>1</v>
      </c>
      <c r="I2413" s="16">
        <v>0</v>
      </c>
      <c r="J2413" s="16">
        <v>0</v>
      </c>
      <c r="K2413" s="16">
        <v>0</v>
      </c>
      <c r="L2413" s="16">
        <v>0</v>
      </c>
      <c r="M2413" s="16">
        <v>0</v>
      </c>
      <c r="N2413" s="16">
        <v>1</v>
      </c>
      <c r="O2413" s="16">
        <v>14</v>
      </c>
      <c r="P2413" s="13" t="str">
        <f t="shared" si="74"/>
        <v>P</v>
      </c>
      <c r="Q2413" s="13">
        <f>IFERROR(VLOOKUP($A2413, 'Fielding Data'!$A$1:$H$12056, 5, 0), 0)</f>
        <v>5</v>
      </c>
      <c r="R2413" s="13">
        <f>IFERROR(VLOOKUP($A2413, 'Fielding Data'!$A$1:$H$12056, 6, 0), 0)</f>
        <v>9</v>
      </c>
      <c r="S2413" s="13">
        <f>IFERROR(VLOOKUP($A2413, 'Fielding Data'!$A$1:$H$12056, 7, 0), 0)</f>
        <v>0</v>
      </c>
      <c r="T2413" s="13">
        <f>IFERROR(VLOOKUP($A2413, 'Fielding Data'!$A$1:$H$12056, 8, 0), 0)</f>
        <v>2</v>
      </c>
      <c r="U2413" s="13">
        <f>SUMIFS('Fielding Data'!E:E, 'Fielding Data'!$A:$A, $A2413)</f>
        <v>5</v>
      </c>
      <c r="V2413" s="13">
        <f>SUMIFS('Fielding Data'!F:F, 'Fielding Data'!$A:$A, $A2413)</f>
        <v>9</v>
      </c>
      <c r="W2413" s="13">
        <f>SUMIFS('Fielding Data'!G:G, 'Fielding Data'!$A:$A, $A2413)</f>
        <v>0</v>
      </c>
      <c r="X2413" s="13">
        <f>SUMIFS('Fielding Data'!H:H, 'Fielding Data'!$A:$A, $A2413)</f>
        <v>2</v>
      </c>
    </row>
    <row r="2414" spans="1:24" x14ac:dyDescent="0.3">
      <c r="A2414" s="13" t="str">
        <f t="shared" si="75"/>
        <v>belisma012012</v>
      </c>
      <c r="B2414" s="16" t="s">
        <v>352</v>
      </c>
      <c r="C2414" s="16">
        <v>2012</v>
      </c>
      <c r="D2414" s="16">
        <v>80</v>
      </c>
      <c r="E2414" s="16">
        <v>3</v>
      </c>
      <c r="F2414" s="16">
        <v>0</v>
      </c>
      <c r="G2414" s="16">
        <v>0</v>
      </c>
      <c r="H2414" s="16">
        <v>0</v>
      </c>
      <c r="I2414" s="16">
        <v>0</v>
      </c>
      <c r="J2414" s="16">
        <v>0</v>
      </c>
      <c r="K2414" s="16">
        <v>0</v>
      </c>
      <c r="L2414" s="16">
        <v>0</v>
      </c>
      <c r="M2414" s="16">
        <v>0</v>
      </c>
      <c r="N2414" s="16">
        <v>0</v>
      </c>
      <c r="O2414" s="16">
        <v>1</v>
      </c>
      <c r="P2414" s="13" t="str">
        <f t="shared" si="74"/>
        <v>P</v>
      </c>
      <c r="Q2414" s="13">
        <f>IFERROR(VLOOKUP($A2414, 'Fielding Data'!$A$1:$H$12056, 5, 0), 0)</f>
        <v>6</v>
      </c>
      <c r="R2414" s="13">
        <f>IFERROR(VLOOKUP($A2414, 'Fielding Data'!$A$1:$H$12056, 6, 0), 0)</f>
        <v>7</v>
      </c>
      <c r="S2414" s="13">
        <f>IFERROR(VLOOKUP($A2414, 'Fielding Data'!$A$1:$H$12056, 7, 0), 0)</f>
        <v>1</v>
      </c>
      <c r="T2414" s="13">
        <f>IFERROR(VLOOKUP($A2414, 'Fielding Data'!$A$1:$H$12056, 8, 0), 0)</f>
        <v>0</v>
      </c>
      <c r="U2414" s="13">
        <f>SUMIFS('Fielding Data'!E:E, 'Fielding Data'!$A:$A, $A2414)</f>
        <v>6</v>
      </c>
      <c r="V2414" s="13">
        <f>SUMIFS('Fielding Data'!F:F, 'Fielding Data'!$A:$A, $A2414)</f>
        <v>7</v>
      </c>
      <c r="W2414" s="13">
        <f>SUMIFS('Fielding Data'!G:G, 'Fielding Data'!$A:$A, $A2414)</f>
        <v>1</v>
      </c>
      <c r="X2414" s="13">
        <f>SUMIFS('Fielding Data'!H:H, 'Fielding Data'!$A:$A, $A2414)</f>
        <v>0</v>
      </c>
    </row>
    <row r="2415" spans="1:24" x14ac:dyDescent="0.3">
      <c r="A2415" s="13" t="str">
        <f t="shared" si="75"/>
        <v>belisro012012</v>
      </c>
      <c r="B2415" s="16" t="s">
        <v>1047</v>
      </c>
      <c r="C2415" s="16">
        <v>2012</v>
      </c>
      <c r="D2415" s="16">
        <v>68</v>
      </c>
      <c r="E2415" s="16">
        <v>0</v>
      </c>
      <c r="F2415" s="16">
        <v>0</v>
      </c>
      <c r="G2415" s="16">
        <v>0</v>
      </c>
      <c r="H2415" s="16">
        <v>0</v>
      </c>
      <c r="I2415" s="16">
        <v>0</v>
      </c>
      <c r="J2415" s="16">
        <v>0</v>
      </c>
      <c r="K2415" s="16">
        <v>0</v>
      </c>
      <c r="L2415" s="16">
        <v>0</v>
      </c>
      <c r="M2415" s="16">
        <v>0</v>
      </c>
      <c r="N2415" s="16">
        <v>0</v>
      </c>
      <c r="O2415" s="16">
        <v>0</v>
      </c>
      <c r="P2415" s="13" t="str">
        <f t="shared" si="74"/>
        <v>P</v>
      </c>
      <c r="Q2415" s="13">
        <f>IFERROR(VLOOKUP($A2415, 'Fielding Data'!$A$1:$H$12056, 5, 0), 0)</f>
        <v>4</v>
      </c>
      <c r="R2415" s="13">
        <f>IFERROR(VLOOKUP($A2415, 'Fielding Data'!$A$1:$H$12056, 6, 0), 0)</f>
        <v>14</v>
      </c>
      <c r="S2415" s="13">
        <f>IFERROR(VLOOKUP($A2415, 'Fielding Data'!$A$1:$H$12056, 7, 0), 0)</f>
        <v>1</v>
      </c>
      <c r="T2415" s="13">
        <f>IFERROR(VLOOKUP($A2415, 'Fielding Data'!$A$1:$H$12056, 8, 0), 0)</f>
        <v>0</v>
      </c>
      <c r="U2415" s="13">
        <f>SUMIFS('Fielding Data'!E:E, 'Fielding Data'!$A:$A, $A2415)</f>
        <v>4</v>
      </c>
      <c r="V2415" s="13">
        <f>SUMIFS('Fielding Data'!F:F, 'Fielding Data'!$A:$A, $A2415)</f>
        <v>14</v>
      </c>
      <c r="W2415" s="13">
        <f>SUMIFS('Fielding Data'!G:G, 'Fielding Data'!$A:$A, $A2415)</f>
        <v>1</v>
      </c>
      <c r="X2415" s="13">
        <f>SUMIFS('Fielding Data'!H:H, 'Fielding Data'!$A:$A, $A2415)</f>
        <v>0</v>
      </c>
    </row>
    <row r="2416" spans="1:24" x14ac:dyDescent="0.3">
      <c r="A2416" s="13" t="str">
        <f t="shared" si="75"/>
        <v>belivje012012</v>
      </c>
      <c r="B2416" s="16" t="s">
        <v>1665</v>
      </c>
      <c r="C2416" s="16">
        <v>2012</v>
      </c>
      <c r="D2416" s="16">
        <v>22</v>
      </c>
      <c r="E2416" s="16">
        <v>0</v>
      </c>
      <c r="F2416" s="16">
        <v>0</v>
      </c>
      <c r="G2416" s="16">
        <v>0</v>
      </c>
      <c r="H2416" s="16">
        <v>0</v>
      </c>
      <c r="I2416" s="16">
        <v>0</v>
      </c>
      <c r="J2416" s="16">
        <v>0</v>
      </c>
      <c r="K2416" s="16">
        <v>0</v>
      </c>
      <c r="L2416" s="16">
        <v>0</v>
      </c>
      <c r="M2416" s="16">
        <v>0</v>
      </c>
      <c r="N2416" s="16">
        <v>0</v>
      </c>
      <c r="O2416" s="16">
        <v>0</v>
      </c>
      <c r="P2416" s="13" t="str">
        <f t="shared" si="74"/>
        <v>P</v>
      </c>
      <c r="Q2416" s="13">
        <f>IFERROR(VLOOKUP($A2416, 'Fielding Data'!$A$1:$H$12056, 5, 0), 0)</f>
        <v>0</v>
      </c>
      <c r="R2416" s="13">
        <f>IFERROR(VLOOKUP($A2416, 'Fielding Data'!$A$1:$H$12056, 6, 0), 0)</f>
        <v>4</v>
      </c>
      <c r="S2416" s="13">
        <f>IFERROR(VLOOKUP($A2416, 'Fielding Data'!$A$1:$H$12056, 7, 0), 0)</f>
        <v>0</v>
      </c>
      <c r="T2416" s="13">
        <f>IFERROR(VLOOKUP($A2416, 'Fielding Data'!$A$1:$H$12056, 8, 0), 0)</f>
        <v>0</v>
      </c>
      <c r="U2416" s="13">
        <f>SUMIFS('Fielding Data'!E:E, 'Fielding Data'!$A:$A, $A2416)</f>
        <v>0</v>
      </c>
      <c r="V2416" s="13">
        <f>SUMIFS('Fielding Data'!F:F, 'Fielding Data'!$A:$A, $A2416)</f>
        <v>4</v>
      </c>
      <c r="W2416" s="13">
        <f>SUMIFS('Fielding Data'!G:G, 'Fielding Data'!$A:$A, $A2416)</f>
        <v>0</v>
      </c>
      <c r="X2416" s="13">
        <f>SUMIFS('Fielding Data'!H:H, 'Fielding Data'!$A:$A, $A2416)</f>
        <v>0</v>
      </c>
    </row>
    <row r="2417" spans="1:24" x14ac:dyDescent="0.3">
      <c r="A2417" s="13" t="str">
        <f t="shared" si="75"/>
        <v>bellhe012012</v>
      </c>
      <c r="B2417" s="16" t="s">
        <v>418</v>
      </c>
      <c r="C2417" s="16">
        <v>2012</v>
      </c>
      <c r="D2417" s="16">
        <v>73</v>
      </c>
      <c r="E2417" s="16">
        <v>0</v>
      </c>
      <c r="F2417" s="16">
        <v>0</v>
      </c>
      <c r="G2417" s="16">
        <v>0</v>
      </c>
      <c r="H2417" s="16">
        <v>0</v>
      </c>
      <c r="I2417" s="16">
        <v>0</v>
      </c>
      <c r="J2417" s="16">
        <v>0</v>
      </c>
      <c r="K2417" s="16">
        <v>0</v>
      </c>
      <c r="L2417" s="16">
        <v>0</v>
      </c>
      <c r="M2417" s="16">
        <v>0</v>
      </c>
      <c r="N2417" s="16">
        <v>0</v>
      </c>
      <c r="O2417" s="16">
        <v>0</v>
      </c>
      <c r="P2417" s="13" t="str">
        <f t="shared" si="74"/>
        <v>P</v>
      </c>
      <c r="Q2417" s="13">
        <f>IFERROR(VLOOKUP($A2417, 'Fielding Data'!$A$1:$H$12056, 5, 0), 0)</f>
        <v>1</v>
      </c>
      <c r="R2417" s="13">
        <f>IFERROR(VLOOKUP($A2417, 'Fielding Data'!$A$1:$H$12056, 6, 0), 0)</f>
        <v>14</v>
      </c>
      <c r="S2417" s="13">
        <f>IFERROR(VLOOKUP($A2417, 'Fielding Data'!$A$1:$H$12056, 7, 0), 0)</f>
        <v>0</v>
      </c>
      <c r="T2417" s="13">
        <f>IFERROR(VLOOKUP($A2417, 'Fielding Data'!$A$1:$H$12056, 8, 0), 0)</f>
        <v>2</v>
      </c>
      <c r="U2417" s="13">
        <f>SUMIFS('Fielding Data'!E:E, 'Fielding Data'!$A:$A, $A2417)</f>
        <v>1</v>
      </c>
      <c r="V2417" s="13">
        <f>SUMIFS('Fielding Data'!F:F, 'Fielding Data'!$A:$A, $A2417)</f>
        <v>14</v>
      </c>
      <c r="W2417" s="13">
        <f>SUMIFS('Fielding Data'!G:G, 'Fielding Data'!$A:$A, $A2417)</f>
        <v>0</v>
      </c>
      <c r="X2417" s="13">
        <f>SUMIFS('Fielding Data'!H:H, 'Fielding Data'!$A:$A, $A2417)</f>
        <v>2</v>
      </c>
    </row>
    <row r="2418" spans="1:24" x14ac:dyDescent="0.3">
      <c r="A2418" s="13" t="str">
        <f t="shared" si="75"/>
        <v>belljo012012</v>
      </c>
      <c r="B2418" s="16" t="s">
        <v>1225</v>
      </c>
      <c r="C2418" s="16">
        <v>2012</v>
      </c>
      <c r="D2418" s="16">
        <v>21</v>
      </c>
      <c r="E2418" s="16">
        <v>52</v>
      </c>
      <c r="F2418" s="16">
        <v>3</v>
      </c>
      <c r="G2418" s="16">
        <v>9</v>
      </c>
      <c r="H2418" s="16">
        <v>2</v>
      </c>
      <c r="I2418" s="16">
        <v>0</v>
      </c>
      <c r="J2418" s="16">
        <v>1</v>
      </c>
      <c r="K2418" s="16">
        <v>4</v>
      </c>
      <c r="L2418" s="16">
        <v>0</v>
      </c>
      <c r="M2418" s="16">
        <v>0</v>
      </c>
      <c r="N2418" s="16">
        <v>4</v>
      </c>
      <c r="O2418" s="16">
        <v>14</v>
      </c>
      <c r="P2418" s="13" t="str">
        <f t="shared" si="74"/>
        <v>3B</v>
      </c>
      <c r="Q2418" s="13">
        <f>IFERROR(VLOOKUP($A2418, 'Fielding Data'!$A$1:$H$12056, 5, 0), 0)</f>
        <v>6</v>
      </c>
      <c r="R2418" s="13">
        <f>IFERROR(VLOOKUP($A2418, 'Fielding Data'!$A$1:$H$12056, 6, 0), 0)</f>
        <v>18</v>
      </c>
      <c r="S2418" s="13">
        <f>IFERROR(VLOOKUP($A2418, 'Fielding Data'!$A$1:$H$12056, 7, 0), 0)</f>
        <v>1</v>
      </c>
      <c r="T2418" s="13">
        <f>IFERROR(VLOOKUP($A2418, 'Fielding Data'!$A$1:$H$12056, 8, 0), 0)</f>
        <v>1</v>
      </c>
      <c r="U2418" s="13">
        <f>SUMIFS('Fielding Data'!E:E, 'Fielding Data'!$A:$A, $A2418)</f>
        <v>6</v>
      </c>
      <c r="V2418" s="13">
        <f>SUMIFS('Fielding Data'!F:F, 'Fielding Data'!$A:$A, $A2418)</f>
        <v>18</v>
      </c>
      <c r="W2418" s="13">
        <f>SUMIFS('Fielding Data'!G:G, 'Fielding Data'!$A:$A, $A2418)</f>
        <v>1</v>
      </c>
      <c r="X2418" s="13">
        <f>SUMIFS('Fielding Data'!H:H, 'Fielding Data'!$A:$A, $A2418)</f>
        <v>1</v>
      </c>
    </row>
    <row r="2419" spans="1:24" x14ac:dyDescent="0.3">
      <c r="A2419" s="13" t="str">
        <f t="shared" si="75"/>
        <v>belowdu012012</v>
      </c>
      <c r="B2419" s="16" t="s">
        <v>1430</v>
      </c>
      <c r="C2419" s="16">
        <v>2012</v>
      </c>
      <c r="D2419" s="16">
        <v>27</v>
      </c>
      <c r="E2419" s="16">
        <v>1</v>
      </c>
      <c r="F2419" s="16">
        <v>0</v>
      </c>
      <c r="G2419" s="16">
        <v>0</v>
      </c>
      <c r="H2419" s="16">
        <v>0</v>
      </c>
      <c r="I2419" s="16">
        <v>0</v>
      </c>
      <c r="J2419" s="16">
        <v>0</v>
      </c>
      <c r="K2419" s="16">
        <v>0</v>
      </c>
      <c r="L2419" s="16">
        <v>0</v>
      </c>
      <c r="M2419" s="16">
        <v>0</v>
      </c>
      <c r="N2419" s="16">
        <v>0</v>
      </c>
      <c r="O2419" s="16">
        <v>0</v>
      </c>
      <c r="P2419" s="13" t="str">
        <f t="shared" si="74"/>
        <v>P</v>
      </c>
      <c r="Q2419" s="13">
        <f>IFERROR(VLOOKUP($A2419, 'Fielding Data'!$A$1:$H$12056, 5, 0), 0)</f>
        <v>2</v>
      </c>
      <c r="R2419" s="13">
        <f>IFERROR(VLOOKUP($A2419, 'Fielding Data'!$A$1:$H$12056, 6, 0), 0)</f>
        <v>8</v>
      </c>
      <c r="S2419" s="13">
        <f>IFERROR(VLOOKUP($A2419, 'Fielding Data'!$A$1:$H$12056, 7, 0), 0)</f>
        <v>0</v>
      </c>
      <c r="T2419" s="13">
        <f>IFERROR(VLOOKUP($A2419, 'Fielding Data'!$A$1:$H$12056, 8, 0), 0)</f>
        <v>0</v>
      </c>
      <c r="U2419" s="13">
        <f>SUMIFS('Fielding Data'!E:E, 'Fielding Data'!$A:$A, $A2419)</f>
        <v>2</v>
      </c>
      <c r="V2419" s="13">
        <f>SUMIFS('Fielding Data'!F:F, 'Fielding Data'!$A:$A, $A2419)</f>
        <v>8</v>
      </c>
      <c r="W2419" s="13">
        <f>SUMIFS('Fielding Data'!G:G, 'Fielding Data'!$A:$A, $A2419)</f>
        <v>0</v>
      </c>
      <c r="X2419" s="13">
        <f>SUMIFS('Fielding Data'!H:H, 'Fielding Data'!$A:$A, $A2419)</f>
        <v>0</v>
      </c>
    </row>
    <row r="2420" spans="1:24" x14ac:dyDescent="0.3">
      <c r="A2420" s="13" t="str">
        <f t="shared" si="75"/>
        <v>beltbr012012</v>
      </c>
      <c r="B2420" s="16" t="s">
        <v>1431</v>
      </c>
      <c r="C2420" s="16">
        <v>2012</v>
      </c>
      <c r="D2420" s="16">
        <v>145</v>
      </c>
      <c r="E2420" s="16">
        <v>411</v>
      </c>
      <c r="F2420" s="16">
        <v>47</v>
      </c>
      <c r="G2420" s="16">
        <v>113</v>
      </c>
      <c r="H2420" s="16">
        <v>27</v>
      </c>
      <c r="I2420" s="16">
        <v>6</v>
      </c>
      <c r="J2420" s="16">
        <v>7</v>
      </c>
      <c r="K2420" s="16">
        <v>56</v>
      </c>
      <c r="L2420" s="16">
        <v>12</v>
      </c>
      <c r="M2420" s="16">
        <v>2</v>
      </c>
      <c r="N2420" s="16">
        <v>54</v>
      </c>
      <c r="O2420" s="16">
        <v>106</v>
      </c>
      <c r="P2420" s="13" t="str">
        <f t="shared" si="74"/>
        <v>1B</v>
      </c>
      <c r="Q2420" s="13">
        <f>IFERROR(VLOOKUP($A2420, 'Fielding Data'!$A$1:$H$12056, 5, 0), 0)</f>
        <v>913</v>
      </c>
      <c r="R2420" s="13">
        <f>IFERROR(VLOOKUP($A2420, 'Fielding Data'!$A$1:$H$12056, 6, 0), 0)</f>
        <v>73</v>
      </c>
      <c r="S2420" s="13">
        <f>IFERROR(VLOOKUP($A2420, 'Fielding Data'!$A$1:$H$12056, 7, 0), 0)</f>
        <v>8</v>
      </c>
      <c r="T2420" s="13">
        <f>IFERROR(VLOOKUP($A2420, 'Fielding Data'!$A$1:$H$12056, 8, 0), 0)</f>
        <v>85</v>
      </c>
      <c r="U2420" s="13">
        <f>SUMIFS('Fielding Data'!E:E, 'Fielding Data'!$A:$A, $A2420)</f>
        <v>917</v>
      </c>
      <c r="V2420" s="13">
        <f>SUMIFS('Fielding Data'!F:F, 'Fielding Data'!$A:$A, $A2420)</f>
        <v>73</v>
      </c>
      <c r="W2420" s="13">
        <f>SUMIFS('Fielding Data'!G:G, 'Fielding Data'!$A:$A, $A2420)</f>
        <v>8</v>
      </c>
      <c r="X2420" s="13">
        <f>SUMIFS('Fielding Data'!H:H, 'Fielding Data'!$A:$A, $A2420)</f>
        <v>85</v>
      </c>
    </row>
    <row r="2421" spans="1:24" x14ac:dyDescent="0.3">
      <c r="A2421" s="13" t="str">
        <f t="shared" si="75"/>
        <v>beltrad012012</v>
      </c>
      <c r="B2421" s="16" t="s">
        <v>53</v>
      </c>
      <c r="C2421" s="16">
        <v>2012</v>
      </c>
      <c r="D2421" s="16">
        <v>156</v>
      </c>
      <c r="E2421" s="16">
        <v>604</v>
      </c>
      <c r="F2421" s="16">
        <v>95</v>
      </c>
      <c r="G2421" s="16">
        <v>194</v>
      </c>
      <c r="H2421" s="16">
        <v>33</v>
      </c>
      <c r="I2421" s="16">
        <v>2</v>
      </c>
      <c r="J2421" s="16">
        <v>36</v>
      </c>
      <c r="K2421" s="16">
        <v>102</v>
      </c>
      <c r="L2421" s="16">
        <v>1</v>
      </c>
      <c r="M2421" s="16">
        <v>0</v>
      </c>
      <c r="N2421" s="16">
        <v>36</v>
      </c>
      <c r="O2421" s="16">
        <v>82</v>
      </c>
      <c r="P2421" s="13" t="str">
        <f t="shared" si="74"/>
        <v>3B</v>
      </c>
      <c r="Q2421" s="13">
        <f>IFERROR(VLOOKUP($A2421, 'Fielding Data'!$A$1:$H$12056, 5, 0), 0)</f>
        <v>95</v>
      </c>
      <c r="R2421" s="13">
        <f>IFERROR(VLOOKUP($A2421, 'Fielding Data'!$A$1:$H$12056, 6, 0), 0)</f>
        <v>209</v>
      </c>
      <c r="S2421" s="13">
        <f>IFERROR(VLOOKUP($A2421, 'Fielding Data'!$A$1:$H$12056, 7, 0), 0)</f>
        <v>8</v>
      </c>
      <c r="T2421" s="13">
        <f>IFERROR(VLOOKUP($A2421, 'Fielding Data'!$A$1:$H$12056, 8, 0), 0)</f>
        <v>23</v>
      </c>
      <c r="U2421" s="13">
        <f>SUMIFS('Fielding Data'!E:E, 'Fielding Data'!$A:$A, $A2421)</f>
        <v>95</v>
      </c>
      <c r="V2421" s="13">
        <f>SUMIFS('Fielding Data'!F:F, 'Fielding Data'!$A:$A, $A2421)</f>
        <v>209</v>
      </c>
      <c r="W2421" s="13">
        <f>SUMIFS('Fielding Data'!G:G, 'Fielding Data'!$A:$A, $A2421)</f>
        <v>8</v>
      </c>
      <c r="X2421" s="13">
        <f>SUMIFS('Fielding Data'!H:H, 'Fielding Data'!$A:$A, $A2421)</f>
        <v>23</v>
      </c>
    </row>
    <row r="2422" spans="1:24" x14ac:dyDescent="0.3">
      <c r="A2422" s="13" t="str">
        <f t="shared" si="75"/>
        <v>beltrca012012</v>
      </c>
      <c r="B2422" s="16" t="s">
        <v>54</v>
      </c>
      <c r="C2422" s="16">
        <v>2012</v>
      </c>
      <c r="D2422" s="16">
        <v>151</v>
      </c>
      <c r="E2422" s="16">
        <v>547</v>
      </c>
      <c r="F2422" s="16">
        <v>83</v>
      </c>
      <c r="G2422" s="16">
        <v>147</v>
      </c>
      <c r="H2422" s="16">
        <v>26</v>
      </c>
      <c r="I2422" s="16">
        <v>1</v>
      </c>
      <c r="J2422" s="16">
        <v>32</v>
      </c>
      <c r="K2422" s="16">
        <v>97</v>
      </c>
      <c r="L2422" s="16">
        <v>13</v>
      </c>
      <c r="M2422" s="16">
        <v>6</v>
      </c>
      <c r="N2422" s="16">
        <v>65</v>
      </c>
      <c r="O2422" s="16">
        <v>124</v>
      </c>
      <c r="P2422" s="13" t="str">
        <f t="shared" si="74"/>
        <v>CF</v>
      </c>
      <c r="Q2422" s="13">
        <f>IFERROR(VLOOKUP($A2422, 'Fielding Data'!$A$1:$H$12056, 5, 0), 0)</f>
        <v>0</v>
      </c>
      <c r="R2422" s="13">
        <f>IFERROR(VLOOKUP($A2422, 'Fielding Data'!$A$1:$H$12056, 6, 0), 0)</f>
        <v>0</v>
      </c>
      <c r="S2422" s="13">
        <f>IFERROR(VLOOKUP($A2422, 'Fielding Data'!$A$1:$H$12056, 7, 0), 0)</f>
        <v>0</v>
      </c>
      <c r="T2422" s="13">
        <f>IFERROR(VLOOKUP($A2422, 'Fielding Data'!$A$1:$H$12056, 8, 0), 0)</f>
        <v>0</v>
      </c>
      <c r="U2422" s="13">
        <f>SUMIFS('Fielding Data'!E:E, 'Fielding Data'!$A:$A, $A2422)</f>
        <v>221</v>
      </c>
      <c r="V2422" s="13">
        <f>SUMIFS('Fielding Data'!F:F, 'Fielding Data'!$A:$A, $A2422)</f>
        <v>10</v>
      </c>
      <c r="W2422" s="13">
        <f>SUMIFS('Fielding Data'!G:G, 'Fielding Data'!$A:$A, $A2422)</f>
        <v>2</v>
      </c>
      <c r="X2422" s="13">
        <f>SUMIFS('Fielding Data'!H:H, 'Fielding Data'!$A:$A, $A2422)</f>
        <v>0</v>
      </c>
    </row>
    <row r="2423" spans="1:24" x14ac:dyDescent="0.3">
      <c r="A2423" s="13" t="str">
        <f t="shared" si="75"/>
        <v>benoijo012012</v>
      </c>
      <c r="B2423" s="16" t="s">
        <v>230</v>
      </c>
      <c r="C2423" s="16">
        <v>2012</v>
      </c>
      <c r="D2423" s="16">
        <v>73</v>
      </c>
      <c r="E2423" s="16">
        <v>0</v>
      </c>
      <c r="F2423" s="16">
        <v>0</v>
      </c>
      <c r="G2423" s="16">
        <v>0</v>
      </c>
      <c r="H2423" s="16">
        <v>0</v>
      </c>
      <c r="I2423" s="16">
        <v>0</v>
      </c>
      <c r="J2423" s="16">
        <v>0</v>
      </c>
      <c r="K2423" s="16">
        <v>0</v>
      </c>
      <c r="L2423" s="16">
        <v>0</v>
      </c>
      <c r="M2423" s="16">
        <v>0</v>
      </c>
      <c r="N2423" s="16">
        <v>0</v>
      </c>
      <c r="O2423" s="16">
        <v>0</v>
      </c>
      <c r="P2423" s="13" t="str">
        <f t="shared" si="74"/>
        <v>P</v>
      </c>
      <c r="Q2423" s="13">
        <f>IFERROR(VLOOKUP($A2423, 'Fielding Data'!$A$1:$H$12056, 5, 0), 0)</f>
        <v>4</v>
      </c>
      <c r="R2423" s="13">
        <f>IFERROR(VLOOKUP($A2423, 'Fielding Data'!$A$1:$H$12056, 6, 0), 0)</f>
        <v>8</v>
      </c>
      <c r="S2423" s="13">
        <f>IFERROR(VLOOKUP($A2423, 'Fielding Data'!$A$1:$H$12056, 7, 0), 0)</f>
        <v>0</v>
      </c>
      <c r="T2423" s="13">
        <f>IFERROR(VLOOKUP($A2423, 'Fielding Data'!$A$1:$H$12056, 8, 0), 0)</f>
        <v>0</v>
      </c>
      <c r="U2423" s="13">
        <f>SUMIFS('Fielding Data'!E:E, 'Fielding Data'!$A:$A, $A2423)</f>
        <v>4</v>
      </c>
      <c r="V2423" s="13">
        <f>SUMIFS('Fielding Data'!F:F, 'Fielding Data'!$A:$A, $A2423)</f>
        <v>8</v>
      </c>
      <c r="W2423" s="13">
        <f>SUMIFS('Fielding Data'!G:G, 'Fielding Data'!$A:$A, $A2423)</f>
        <v>0</v>
      </c>
      <c r="X2423" s="13">
        <f>SUMIFS('Fielding Data'!H:H, 'Fielding Data'!$A:$A, $A2423)</f>
        <v>0</v>
      </c>
    </row>
    <row r="2424" spans="1:24" x14ac:dyDescent="0.3">
      <c r="A2424" s="13" t="str">
        <f t="shared" si="75"/>
        <v>bergebr022012</v>
      </c>
      <c r="B2424" s="16" t="s">
        <v>1049</v>
      </c>
      <c r="C2424" s="16">
        <v>2012</v>
      </c>
      <c r="D2424" s="16">
        <v>19</v>
      </c>
      <c r="E2424" s="16">
        <v>1</v>
      </c>
      <c r="F2424" s="16">
        <v>0</v>
      </c>
      <c r="G2424" s="16">
        <v>0</v>
      </c>
      <c r="H2424" s="16">
        <v>0</v>
      </c>
      <c r="I2424" s="16">
        <v>0</v>
      </c>
      <c r="J2424" s="16">
        <v>0</v>
      </c>
      <c r="K2424" s="16">
        <v>0</v>
      </c>
      <c r="L2424" s="16">
        <v>0</v>
      </c>
      <c r="M2424" s="16">
        <v>0</v>
      </c>
      <c r="N2424" s="16">
        <v>0</v>
      </c>
      <c r="O2424" s="16">
        <v>0</v>
      </c>
      <c r="P2424" s="13" t="str">
        <f t="shared" si="74"/>
        <v>P</v>
      </c>
      <c r="Q2424" s="13">
        <f>IFERROR(VLOOKUP($A2424, 'Fielding Data'!$A$1:$H$12056, 5, 0), 0)</f>
        <v>1</v>
      </c>
      <c r="R2424" s="13">
        <f>IFERROR(VLOOKUP($A2424, 'Fielding Data'!$A$1:$H$12056, 6, 0), 0)</f>
        <v>4</v>
      </c>
      <c r="S2424" s="13">
        <f>IFERROR(VLOOKUP($A2424, 'Fielding Data'!$A$1:$H$12056, 7, 0), 0)</f>
        <v>1</v>
      </c>
      <c r="T2424" s="13">
        <f>IFERROR(VLOOKUP($A2424, 'Fielding Data'!$A$1:$H$12056, 8, 0), 0)</f>
        <v>0</v>
      </c>
      <c r="U2424" s="13">
        <f>SUMIFS('Fielding Data'!E:E, 'Fielding Data'!$A:$A, $A2424)</f>
        <v>1</v>
      </c>
      <c r="V2424" s="13">
        <f>SUMIFS('Fielding Data'!F:F, 'Fielding Data'!$A:$A, $A2424)</f>
        <v>4</v>
      </c>
      <c r="W2424" s="13">
        <f>SUMIFS('Fielding Data'!G:G, 'Fielding Data'!$A:$A, $A2424)</f>
        <v>1</v>
      </c>
      <c r="X2424" s="13">
        <f>SUMIFS('Fielding Data'!H:H, 'Fielding Data'!$A:$A, $A2424)</f>
        <v>0</v>
      </c>
    </row>
    <row r="2425" spans="1:24" x14ac:dyDescent="0.3">
      <c r="A2425" s="13" t="str">
        <f t="shared" si="75"/>
        <v>berkmla012012</v>
      </c>
      <c r="B2425" s="16" t="s">
        <v>56</v>
      </c>
      <c r="C2425" s="16">
        <v>2012</v>
      </c>
      <c r="D2425" s="16">
        <v>32</v>
      </c>
      <c r="E2425" s="16">
        <v>81</v>
      </c>
      <c r="F2425" s="16">
        <v>12</v>
      </c>
      <c r="G2425" s="16">
        <v>21</v>
      </c>
      <c r="H2425" s="16">
        <v>7</v>
      </c>
      <c r="I2425" s="16">
        <v>1</v>
      </c>
      <c r="J2425" s="16">
        <v>2</v>
      </c>
      <c r="K2425" s="16">
        <v>7</v>
      </c>
      <c r="L2425" s="16">
        <v>2</v>
      </c>
      <c r="M2425" s="16">
        <v>0</v>
      </c>
      <c r="N2425" s="16">
        <v>14</v>
      </c>
      <c r="O2425" s="16">
        <v>19</v>
      </c>
      <c r="P2425" s="13" t="str">
        <f t="shared" si="74"/>
        <v>1B</v>
      </c>
      <c r="Q2425" s="13">
        <f>IFERROR(VLOOKUP($A2425, 'Fielding Data'!$A$1:$H$12056, 5, 0), 0)</f>
        <v>170</v>
      </c>
      <c r="R2425" s="13">
        <f>IFERROR(VLOOKUP($A2425, 'Fielding Data'!$A$1:$H$12056, 6, 0), 0)</f>
        <v>13</v>
      </c>
      <c r="S2425" s="13">
        <f>IFERROR(VLOOKUP($A2425, 'Fielding Data'!$A$1:$H$12056, 7, 0), 0)</f>
        <v>4</v>
      </c>
      <c r="T2425" s="13">
        <f>IFERROR(VLOOKUP($A2425, 'Fielding Data'!$A$1:$H$12056, 8, 0), 0)</f>
        <v>22</v>
      </c>
      <c r="U2425" s="13">
        <f>SUMIFS('Fielding Data'!E:E, 'Fielding Data'!$A:$A, $A2425)</f>
        <v>170</v>
      </c>
      <c r="V2425" s="13">
        <f>SUMIFS('Fielding Data'!F:F, 'Fielding Data'!$A:$A, $A2425)</f>
        <v>13</v>
      </c>
      <c r="W2425" s="13">
        <f>SUMIFS('Fielding Data'!G:G, 'Fielding Data'!$A:$A, $A2425)</f>
        <v>4</v>
      </c>
      <c r="X2425" s="13">
        <f>SUMIFS('Fielding Data'!H:H, 'Fielding Data'!$A:$A, $A2425)</f>
        <v>22</v>
      </c>
    </row>
    <row r="2426" spans="1:24" x14ac:dyDescent="0.3">
      <c r="A2426" s="13" t="str">
        <f t="shared" si="75"/>
        <v>bernaro012012</v>
      </c>
      <c r="B2426" s="16" t="s">
        <v>877</v>
      </c>
      <c r="C2426" s="16">
        <v>2012</v>
      </c>
      <c r="D2426" s="16">
        <v>129</v>
      </c>
      <c r="E2426" s="16">
        <v>227</v>
      </c>
      <c r="F2426" s="16">
        <v>25</v>
      </c>
      <c r="G2426" s="16">
        <v>66</v>
      </c>
      <c r="H2426" s="16">
        <v>11</v>
      </c>
      <c r="I2426" s="16">
        <v>0</v>
      </c>
      <c r="J2426" s="16">
        <v>5</v>
      </c>
      <c r="K2426" s="16">
        <v>25</v>
      </c>
      <c r="L2426" s="16">
        <v>15</v>
      </c>
      <c r="M2426" s="16">
        <v>3</v>
      </c>
      <c r="N2426" s="16">
        <v>28</v>
      </c>
      <c r="O2426" s="16">
        <v>53</v>
      </c>
      <c r="P2426" s="13" t="str">
        <f t="shared" si="74"/>
        <v>CF</v>
      </c>
      <c r="Q2426" s="13">
        <f>IFERROR(VLOOKUP($A2426, 'Fielding Data'!$A$1:$H$12056, 5, 0), 0)</f>
        <v>0</v>
      </c>
      <c r="R2426" s="13">
        <f>IFERROR(VLOOKUP($A2426, 'Fielding Data'!$A$1:$H$12056, 6, 0), 0)</f>
        <v>0</v>
      </c>
      <c r="S2426" s="13">
        <f>IFERROR(VLOOKUP($A2426, 'Fielding Data'!$A$1:$H$12056, 7, 0), 0)</f>
        <v>0</v>
      </c>
      <c r="T2426" s="13">
        <f>IFERROR(VLOOKUP($A2426, 'Fielding Data'!$A$1:$H$12056, 8, 0), 0)</f>
        <v>0</v>
      </c>
      <c r="U2426" s="13">
        <f>SUMIFS('Fielding Data'!E:E, 'Fielding Data'!$A:$A, $A2426)</f>
        <v>117</v>
      </c>
      <c r="V2426" s="13">
        <f>SUMIFS('Fielding Data'!F:F, 'Fielding Data'!$A:$A, $A2426)</f>
        <v>3</v>
      </c>
      <c r="W2426" s="13">
        <f>SUMIFS('Fielding Data'!G:G, 'Fielding Data'!$A:$A, $A2426)</f>
        <v>0</v>
      </c>
      <c r="X2426" s="13">
        <f>SUMIFS('Fielding Data'!H:H, 'Fielding Data'!$A:$A, $A2426)</f>
        <v>1</v>
      </c>
    </row>
    <row r="2427" spans="1:24" x14ac:dyDescent="0.3">
      <c r="A2427" s="13" t="str">
        <f t="shared" si="75"/>
        <v>berryqu012012</v>
      </c>
      <c r="B2427" s="16" t="s">
        <v>1666</v>
      </c>
      <c r="C2427" s="16">
        <v>2012</v>
      </c>
      <c r="D2427" s="16">
        <v>94</v>
      </c>
      <c r="E2427" s="16">
        <v>291</v>
      </c>
      <c r="F2427" s="16">
        <v>44</v>
      </c>
      <c r="G2427" s="16">
        <v>75</v>
      </c>
      <c r="H2427" s="16">
        <v>10</v>
      </c>
      <c r="I2427" s="16">
        <v>6</v>
      </c>
      <c r="J2427" s="16">
        <v>2</v>
      </c>
      <c r="K2427" s="16">
        <v>29</v>
      </c>
      <c r="L2427" s="16">
        <v>21</v>
      </c>
      <c r="M2427" s="16">
        <v>0</v>
      </c>
      <c r="N2427" s="16">
        <v>25</v>
      </c>
      <c r="O2427" s="16">
        <v>80</v>
      </c>
      <c r="P2427" s="13" t="str">
        <f t="shared" si="74"/>
        <v>CF</v>
      </c>
      <c r="Q2427" s="13">
        <f>IFERROR(VLOOKUP($A2427, 'Fielding Data'!$A$1:$H$12056, 5, 0), 0)</f>
        <v>0</v>
      </c>
      <c r="R2427" s="13">
        <f>IFERROR(VLOOKUP($A2427, 'Fielding Data'!$A$1:$H$12056, 6, 0), 0)</f>
        <v>0</v>
      </c>
      <c r="S2427" s="13">
        <f>IFERROR(VLOOKUP($A2427, 'Fielding Data'!$A$1:$H$12056, 7, 0), 0)</f>
        <v>0</v>
      </c>
      <c r="T2427" s="13">
        <f>IFERROR(VLOOKUP($A2427, 'Fielding Data'!$A$1:$H$12056, 8, 0), 0)</f>
        <v>0</v>
      </c>
      <c r="U2427" s="13">
        <f>SUMIFS('Fielding Data'!E:E, 'Fielding Data'!$A:$A, $A2427)</f>
        <v>167</v>
      </c>
      <c r="V2427" s="13">
        <f>SUMIFS('Fielding Data'!F:F, 'Fielding Data'!$A:$A, $A2427)</f>
        <v>2</v>
      </c>
      <c r="W2427" s="13">
        <f>SUMIFS('Fielding Data'!G:G, 'Fielding Data'!$A:$A, $A2427)</f>
        <v>2</v>
      </c>
      <c r="X2427" s="13">
        <f>SUMIFS('Fielding Data'!H:H, 'Fielding Data'!$A:$A, $A2427)</f>
        <v>0</v>
      </c>
    </row>
    <row r="2428" spans="1:24" x14ac:dyDescent="0.3">
      <c r="A2428" s="13" t="str">
        <f t="shared" si="75"/>
        <v>betanra012012</v>
      </c>
      <c r="B2428" s="16" t="s">
        <v>353</v>
      </c>
      <c r="C2428" s="16">
        <v>2012</v>
      </c>
      <c r="D2428" s="16">
        <v>60</v>
      </c>
      <c r="E2428" s="16">
        <v>0</v>
      </c>
      <c r="F2428" s="16">
        <v>0</v>
      </c>
      <c r="G2428" s="16">
        <v>0</v>
      </c>
      <c r="H2428" s="16">
        <v>0</v>
      </c>
      <c r="I2428" s="16">
        <v>0</v>
      </c>
      <c r="J2428" s="16">
        <v>0</v>
      </c>
      <c r="K2428" s="16">
        <v>0</v>
      </c>
      <c r="L2428" s="16">
        <v>0</v>
      </c>
      <c r="M2428" s="16">
        <v>0</v>
      </c>
      <c r="N2428" s="16">
        <v>0</v>
      </c>
      <c r="O2428" s="16">
        <v>0</v>
      </c>
      <c r="P2428" s="13" t="str">
        <f t="shared" si="74"/>
        <v>P</v>
      </c>
      <c r="Q2428" s="13">
        <f>IFERROR(VLOOKUP($A2428, 'Fielding Data'!$A$1:$H$12056, 5, 0), 0)</f>
        <v>3</v>
      </c>
      <c r="R2428" s="13">
        <f>IFERROR(VLOOKUP($A2428, 'Fielding Data'!$A$1:$H$12056, 6, 0), 0)</f>
        <v>1</v>
      </c>
      <c r="S2428" s="13">
        <f>IFERROR(VLOOKUP($A2428, 'Fielding Data'!$A$1:$H$12056, 7, 0), 0)</f>
        <v>0</v>
      </c>
      <c r="T2428" s="13">
        <f>IFERROR(VLOOKUP($A2428, 'Fielding Data'!$A$1:$H$12056, 8, 0), 0)</f>
        <v>0</v>
      </c>
      <c r="U2428" s="13">
        <f>SUMIFS('Fielding Data'!E:E, 'Fielding Data'!$A:$A, $A2428)</f>
        <v>3</v>
      </c>
      <c r="V2428" s="13">
        <f>SUMIFS('Fielding Data'!F:F, 'Fielding Data'!$A:$A, $A2428)</f>
        <v>1</v>
      </c>
      <c r="W2428" s="13">
        <f>SUMIFS('Fielding Data'!G:G, 'Fielding Data'!$A:$A, $A2428)</f>
        <v>0</v>
      </c>
      <c r="X2428" s="13">
        <f>SUMIFS('Fielding Data'!H:H, 'Fielding Data'!$A:$A, $A2428)</f>
        <v>0</v>
      </c>
    </row>
    <row r="2429" spans="1:24" x14ac:dyDescent="0.3">
      <c r="A2429" s="13" t="str">
        <f t="shared" si="75"/>
        <v>betanyu012012</v>
      </c>
      <c r="B2429" s="16" t="s">
        <v>515</v>
      </c>
      <c r="C2429" s="16">
        <v>2012</v>
      </c>
      <c r="D2429" s="16">
        <v>57</v>
      </c>
      <c r="E2429" s="16">
        <v>215</v>
      </c>
      <c r="F2429" s="16">
        <v>21</v>
      </c>
      <c r="G2429" s="16">
        <v>49</v>
      </c>
      <c r="H2429" s="16">
        <v>14</v>
      </c>
      <c r="I2429" s="16">
        <v>1</v>
      </c>
      <c r="J2429" s="16">
        <v>7</v>
      </c>
      <c r="K2429" s="16">
        <v>36</v>
      </c>
      <c r="L2429" s="16">
        <v>0</v>
      </c>
      <c r="M2429" s="16">
        <v>1</v>
      </c>
      <c r="N2429" s="16">
        <v>9</v>
      </c>
      <c r="O2429" s="16">
        <v>25</v>
      </c>
      <c r="P2429" s="13" t="str">
        <f t="shared" si="74"/>
        <v>2B</v>
      </c>
      <c r="Q2429" s="13">
        <f>IFERROR(VLOOKUP($A2429, 'Fielding Data'!$A$1:$H$12056, 5, 0), 0)</f>
        <v>89</v>
      </c>
      <c r="R2429" s="13">
        <f>IFERROR(VLOOKUP($A2429, 'Fielding Data'!$A$1:$H$12056, 6, 0), 0)</f>
        <v>107</v>
      </c>
      <c r="S2429" s="13">
        <f>IFERROR(VLOOKUP($A2429, 'Fielding Data'!$A$1:$H$12056, 7, 0), 0)</f>
        <v>5</v>
      </c>
      <c r="T2429" s="13">
        <f>IFERROR(VLOOKUP($A2429, 'Fielding Data'!$A$1:$H$12056, 8, 0), 0)</f>
        <v>40</v>
      </c>
      <c r="U2429" s="13">
        <f>SUMIFS('Fielding Data'!E:E, 'Fielding Data'!$A:$A, $A2429)</f>
        <v>93</v>
      </c>
      <c r="V2429" s="13">
        <f>SUMIFS('Fielding Data'!F:F, 'Fielding Data'!$A:$A, $A2429)</f>
        <v>121</v>
      </c>
      <c r="W2429" s="13">
        <f>SUMIFS('Fielding Data'!G:G, 'Fielding Data'!$A:$A, $A2429)</f>
        <v>6</v>
      </c>
      <c r="X2429" s="13">
        <f>SUMIFS('Fielding Data'!H:H, 'Fielding Data'!$A:$A, $A2429)</f>
        <v>42</v>
      </c>
    </row>
    <row r="2430" spans="1:24" x14ac:dyDescent="0.3">
      <c r="A2430" s="13" t="str">
        <f t="shared" si="75"/>
        <v>betemwi012012</v>
      </c>
      <c r="B2430" s="16" t="s">
        <v>231</v>
      </c>
      <c r="C2430" s="16">
        <v>2012</v>
      </c>
      <c r="D2430" s="16">
        <v>102</v>
      </c>
      <c r="E2430" s="16">
        <v>341</v>
      </c>
      <c r="F2430" s="16">
        <v>41</v>
      </c>
      <c r="G2430" s="16">
        <v>89</v>
      </c>
      <c r="H2430" s="16">
        <v>19</v>
      </c>
      <c r="I2430" s="16">
        <v>0</v>
      </c>
      <c r="J2430" s="16">
        <v>12</v>
      </c>
      <c r="K2430" s="16">
        <v>40</v>
      </c>
      <c r="L2430" s="16">
        <v>0</v>
      </c>
      <c r="M2430" s="16">
        <v>1</v>
      </c>
      <c r="N2430" s="16">
        <v>31</v>
      </c>
      <c r="O2430" s="16">
        <v>103</v>
      </c>
      <c r="P2430" s="13" t="str">
        <f t="shared" si="74"/>
        <v>1B</v>
      </c>
      <c r="Q2430" s="13">
        <f>IFERROR(VLOOKUP($A2430, 'Fielding Data'!$A$1:$H$12056, 5, 0), 0)</f>
        <v>123</v>
      </c>
      <c r="R2430" s="13">
        <f>IFERROR(VLOOKUP($A2430, 'Fielding Data'!$A$1:$H$12056, 6, 0), 0)</f>
        <v>6</v>
      </c>
      <c r="S2430" s="13">
        <f>IFERROR(VLOOKUP($A2430, 'Fielding Data'!$A$1:$H$12056, 7, 0), 0)</f>
        <v>1</v>
      </c>
      <c r="T2430" s="13">
        <f>IFERROR(VLOOKUP($A2430, 'Fielding Data'!$A$1:$H$12056, 8, 0), 0)</f>
        <v>10</v>
      </c>
      <c r="U2430" s="13">
        <f>SUMIFS('Fielding Data'!E:E, 'Fielding Data'!$A:$A, $A2430)</f>
        <v>172</v>
      </c>
      <c r="V2430" s="13">
        <f>SUMIFS('Fielding Data'!F:F, 'Fielding Data'!$A:$A, $A2430)</f>
        <v>121</v>
      </c>
      <c r="W2430" s="13">
        <f>SUMIFS('Fielding Data'!G:G, 'Fielding Data'!$A:$A, $A2430)</f>
        <v>15</v>
      </c>
      <c r="X2430" s="13">
        <f>SUMIFS('Fielding Data'!H:H, 'Fielding Data'!$A:$A, $A2430)</f>
        <v>19</v>
      </c>
    </row>
    <row r="2431" spans="1:24" x14ac:dyDescent="0.3">
      <c r="A2431" s="13" t="str">
        <f t="shared" si="75"/>
        <v>biancje012012</v>
      </c>
      <c r="B2431" s="16" t="s">
        <v>1667</v>
      </c>
      <c r="C2431" s="16">
        <v>2012</v>
      </c>
      <c r="D2431" s="16">
        <v>33</v>
      </c>
      <c r="E2431" s="16">
        <v>69</v>
      </c>
      <c r="F2431" s="16">
        <v>8</v>
      </c>
      <c r="G2431" s="16">
        <v>13</v>
      </c>
      <c r="H2431" s="16">
        <v>2</v>
      </c>
      <c r="I2431" s="16">
        <v>0</v>
      </c>
      <c r="J2431" s="16">
        <v>3</v>
      </c>
      <c r="K2431" s="16">
        <v>9</v>
      </c>
      <c r="L2431" s="16">
        <v>0</v>
      </c>
      <c r="M2431" s="16">
        <v>0</v>
      </c>
      <c r="N2431" s="16">
        <v>4</v>
      </c>
      <c r="O2431" s="16">
        <v>13</v>
      </c>
      <c r="P2431" s="13" t="str">
        <f t="shared" si="74"/>
        <v>2B</v>
      </c>
      <c r="Q2431" s="13">
        <f>IFERROR(VLOOKUP($A2431, 'Fielding Data'!$A$1:$H$12056, 5, 0), 0)</f>
        <v>1</v>
      </c>
      <c r="R2431" s="13">
        <f>IFERROR(VLOOKUP($A2431, 'Fielding Data'!$A$1:$H$12056, 6, 0), 0)</f>
        <v>2</v>
      </c>
      <c r="S2431" s="13">
        <f>IFERROR(VLOOKUP($A2431, 'Fielding Data'!$A$1:$H$12056, 7, 0), 0)</f>
        <v>0</v>
      </c>
      <c r="T2431" s="13">
        <f>IFERROR(VLOOKUP($A2431, 'Fielding Data'!$A$1:$H$12056, 8, 0), 0)</f>
        <v>0</v>
      </c>
      <c r="U2431" s="13">
        <f>SUMIFS('Fielding Data'!E:E, 'Fielding Data'!$A:$A, $A2431)</f>
        <v>18</v>
      </c>
      <c r="V2431" s="13">
        <f>SUMIFS('Fielding Data'!F:F, 'Fielding Data'!$A:$A, $A2431)</f>
        <v>39</v>
      </c>
      <c r="W2431" s="13">
        <f>SUMIFS('Fielding Data'!G:G, 'Fielding Data'!$A:$A, $A2431)</f>
        <v>1</v>
      </c>
      <c r="X2431" s="13">
        <f>SUMIFS('Fielding Data'!H:H, 'Fielding Data'!$A:$A, $A2431)</f>
        <v>7</v>
      </c>
    </row>
    <row r="2432" spans="1:24" x14ac:dyDescent="0.3">
      <c r="A2432" s="13" t="str">
        <f t="shared" si="75"/>
        <v>billich012012</v>
      </c>
      <c r="B2432" s="16" t="s">
        <v>626</v>
      </c>
      <c r="C2432" s="16">
        <v>2012</v>
      </c>
      <c r="D2432" s="16">
        <v>25</v>
      </c>
      <c r="E2432" s="16">
        <v>42</v>
      </c>
      <c r="F2432" s="16">
        <v>1</v>
      </c>
      <c r="G2432" s="16">
        <v>8</v>
      </c>
      <c r="H2432" s="16">
        <v>1</v>
      </c>
      <c r="I2432" s="16">
        <v>0</v>
      </c>
      <c r="J2432" s="16">
        <v>0</v>
      </c>
      <c r="K2432" s="16">
        <v>2</v>
      </c>
      <c r="L2432" s="16">
        <v>0</v>
      </c>
      <c r="M2432" s="16">
        <v>0</v>
      </c>
      <c r="N2432" s="16">
        <v>0</v>
      </c>
      <c r="O2432" s="16">
        <v>18</v>
      </c>
      <c r="P2432" s="13" t="str">
        <f t="shared" si="74"/>
        <v>P</v>
      </c>
      <c r="Q2432" s="13">
        <f>IFERROR(VLOOKUP($A2432, 'Fielding Data'!$A$1:$H$12056, 5, 0), 0)</f>
        <v>9</v>
      </c>
      <c r="R2432" s="13">
        <f>IFERROR(VLOOKUP($A2432, 'Fielding Data'!$A$1:$H$12056, 6, 0), 0)</f>
        <v>29</v>
      </c>
      <c r="S2432" s="13">
        <f>IFERROR(VLOOKUP($A2432, 'Fielding Data'!$A$1:$H$12056, 7, 0), 0)</f>
        <v>1</v>
      </c>
      <c r="T2432" s="13">
        <f>IFERROR(VLOOKUP($A2432, 'Fielding Data'!$A$1:$H$12056, 8, 0), 0)</f>
        <v>2</v>
      </c>
      <c r="U2432" s="13">
        <f>SUMIFS('Fielding Data'!E:E, 'Fielding Data'!$A:$A, $A2432)</f>
        <v>9</v>
      </c>
      <c r="V2432" s="13">
        <f>SUMIFS('Fielding Data'!F:F, 'Fielding Data'!$A:$A, $A2432)</f>
        <v>29</v>
      </c>
      <c r="W2432" s="13">
        <f>SUMIFS('Fielding Data'!G:G, 'Fielding Data'!$A:$A, $A2432)</f>
        <v>1</v>
      </c>
      <c r="X2432" s="13">
        <f>SUMIFS('Fielding Data'!H:H, 'Fielding Data'!$A:$A, $A2432)</f>
        <v>2</v>
      </c>
    </row>
    <row r="2433" spans="1:24" x14ac:dyDescent="0.3">
      <c r="A2433" s="13" t="str">
        <f t="shared" si="75"/>
        <v>bixlebr012012</v>
      </c>
      <c r="B2433" s="16" t="s">
        <v>879</v>
      </c>
      <c r="C2433" s="16">
        <v>2012</v>
      </c>
      <c r="D2433" s="16">
        <v>36</v>
      </c>
      <c r="E2433" s="16">
        <v>88</v>
      </c>
      <c r="F2433" s="16">
        <v>11</v>
      </c>
      <c r="G2433" s="16">
        <v>17</v>
      </c>
      <c r="H2433" s="16">
        <v>6</v>
      </c>
      <c r="I2433" s="16">
        <v>0</v>
      </c>
      <c r="J2433" s="16">
        <v>2</v>
      </c>
      <c r="K2433" s="16">
        <v>7</v>
      </c>
      <c r="L2433" s="16">
        <v>3</v>
      </c>
      <c r="M2433" s="16">
        <v>0</v>
      </c>
      <c r="N2433" s="16">
        <v>7</v>
      </c>
      <c r="O2433" s="16">
        <v>36</v>
      </c>
      <c r="P2433" s="13" t="str">
        <f t="shared" si="74"/>
        <v>2B</v>
      </c>
      <c r="Q2433" s="13">
        <f>IFERROR(VLOOKUP($A2433, 'Fielding Data'!$A$1:$H$12056, 5, 0), 0)</f>
        <v>5</v>
      </c>
      <c r="R2433" s="13">
        <f>IFERROR(VLOOKUP($A2433, 'Fielding Data'!$A$1:$H$12056, 6, 0), 0)</f>
        <v>16</v>
      </c>
      <c r="S2433" s="13">
        <f>IFERROR(VLOOKUP($A2433, 'Fielding Data'!$A$1:$H$12056, 7, 0), 0)</f>
        <v>0</v>
      </c>
      <c r="T2433" s="13">
        <f>IFERROR(VLOOKUP($A2433, 'Fielding Data'!$A$1:$H$12056, 8, 0), 0)</f>
        <v>0</v>
      </c>
      <c r="U2433" s="13">
        <f>SUMIFS('Fielding Data'!E:E, 'Fielding Data'!$A:$A, $A2433)</f>
        <v>29</v>
      </c>
      <c r="V2433" s="13">
        <f>SUMIFS('Fielding Data'!F:F, 'Fielding Data'!$A:$A, $A2433)</f>
        <v>32</v>
      </c>
      <c r="W2433" s="13">
        <f>SUMIFS('Fielding Data'!G:G, 'Fielding Data'!$A:$A, $A2433)</f>
        <v>0</v>
      </c>
      <c r="X2433" s="13">
        <f>SUMIFS('Fielding Data'!H:H, 'Fielding Data'!$A:$A, $A2433)</f>
        <v>5</v>
      </c>
    </row>
    <row r="2434" spans="1:24" x14ac:dyDescent="0.3">
      <c r="A2434" s="13" t="str">
        <f t="shared" si="75"/>
        <v>blackch022012</v>
      </c>
      <c r="B2434" s="16" t="s">
        <v>1435</v>
      </c>
      <c r="C2434" s="16">
        <v>2012</v>
      </c>
      <c r="D2434" s="16">
        <v>42</v>
      </c>
      <c r="E2434" s="16">
        <v>113</v>
      </c>
      <c r="F2434" s="16">
        <v>15</v>
      </c>
      <c r="G2434" s="16">
        <v>32</v>
      </c>
      <c r="H2434" s="16">
        <v>8</v>
      </c>
      <c r="I2434" s="16">
        <v>0</v>
      </c>
      <c r="J2434" s="16">
        <v>2</v>
      </c>
      <c r="K2434" s="16">
        <v>9</v>
      </c>
      <c r="L2434" s="16">
        <v>1</v>
      </c>
      <c r="M2434" s="16">
        <v>2</v>
      </c>
      <c r="N2434" s="16">
        <v>4</v>
      </c>
      <c r="O2434" s="16">
        <v>17</v>
      </c>
      <c r="P2434" s="13" t="str">
        <f t="shared" ref="P2434:P2497" si="76">IFERROR(VLOOKUP($A2434, Fielding, 4, 0), "Other")</f>
        <v>CF</v>
      </c>
      <c r="Q2434" s="13">
        <f>IFERROR(VLOOKUP($A2434, 'Fielding Data'!$A$1:$H$12056, 5, 0), 0)</f>
        <v>0</v>
      </c>
      <c r="R2434" s="13">
        <f>IFERROR(VLOOKUP($A2434, 'Fielding Data'!$A$1:$H$12056, 6, 0), 0)</f>
        <v>0</v>
      </c>
      <c r="S2434" s="13">
        <f>IFERROR(VLOOKUP($A2434, 'Fielding Data'!$A$1:$H$12056, 7, 0), 0)</f>
        <v>0</v>
      </c>
      <c r="T2434" s="13">
        <f>IFERROR(VLOOKUP($A2434, 'Fielding Data'!$A$1:$H$12056, 8, 0), 0)</f>
        <v>0</v>
      </c>
      <c r="U2434" s="13">
        <f>SUMIFS('Fielding Data'!E:E, 'Fielding Data'!$A:$A, $A2434)</f>
        <v>54</v>
      </c>
      <c r="V2434" s="13">
        <f>SUMIFS('Fielding Data'!F:F, 'Fielding Data'!$A:$A, $A2434)</f>
        <v>4</v>
      </c>
      <c r="W2434" s="13">
        <f>SUMIFS('Fielding Data'!G:G, 'Fielding Data'!$A:$A, $A2434)</f>
        <v>0</v>
      </c>
      <c r="X2434" s="13">
        <f>SUMIFS('Fielding Data'!H:H, 'Fielding Data'!$A:$A, $A2434)</f>
        <v>2</v>
      </c>
    </row>
    <row r="2435" spans="1:24" x14ac:dyDescent="0.3">
      <c r="A2435" s="13" t="str">
        <f t="shared" ref="A2435:A2498" si="77">B2435&amp;C2435</f>
        <v>blackni012012</v>
      </c>
      <c r="B2435" s="16" t="s">
        <v>756</v>
      </c>
      <c r="C2435" s="16">
        <v>2012</v>
      </c>
      <c r="D2435" s="16">
        <v>19</v>
      </c>
      <c r="E2435" s="16">
        <v>2</v>
      </c>
      <c r="F2435" s="16">
        <v>0</v>
      </c>
      <c r="G2435" s="16">
        <v>0</v>
      </c>
      <c r="H2435" s="16">
        <v>0</v>
      </c>
      <c r="I2435" s="16">
        <v>0</v>
      </c>
      <c r="J2435" s="16">
        <v>0</v>
      </c>
      <c r="K2435" s="16">
        <v>0</v>
      </c>
      <c r="L2435" s="16">
        <v>0</v>
      </c>
      <c r="M2435" s="16">
        <v>0</v>
      </c>
      <c r="N2435" s="16">
        <v>0</v>
      </c>
      <c r="O2435" s="16">
        <v>1</v>
      </c>
      <c r="P2435" s="13" t="str">
        <f t="shared" si="76"/>
        <v>P</v>
      </c>
      <c r="Q2435" s="13">
        <f>IFERROR(VLOOKUP($A2435, 'Fielding Data'!$A$1:$H$12056, 5, 0), 0)</f>
        <v>10</v>
      </c>
      <c r="R2435" s="13">
        <f>IFERROR(VLOOKUP($A2435, 'Fielding Data'!$A$1:$H$12056, 6, 0), 0)</f>
        <v>14</v>
      </c>
      <c r="S2435" s="13">
        <f>IFERROR(VLOOKUP($A2435, 'Fielding Data'!$A$1:$H$12056, 7, 0), 0)</f>
        <v>0</v>
      </c>
      <c r="T2435" s="13">
        <f>IFERROR(VLOOKUP($A2435, 'Fielding Data'!$A$1:$H$12056, 8, 0), 0)</f>
        <v>2</v>
      </c>
      <c r="U2435" s="13">
        <f>SUMIFS('Fielding Data'!E:E, 'Fielding Data'!$A:$A, $A2435)</f>
        <v>10</v>
      </c>
      <c r="V2435" s="13">
        <f>SUMIFS('Fielding Data'!F:F, 'Fielding Data'!$A:$A, $A2435)</f>
        <v>14</v>
      </c>
      <c r="W2435" s="13">
        <f>SUMIFS('Fielding Data'!G:G, 'Fielding Data'!$A:$A, $A2435)</f>
        <v>0</v>
      </c>
      <c r="X2435" s="13">
        <f>SUMIFS('Fielding Data'!H:H, 'Fielding Data'!$A:$A, $A2435)</f>
        <v>2</v>
      </c>
    </row>
    <row r="2436" spans="1:24" x14ac:dyDescent="0.3">
      <c r="A2436" s="13" t="str">
        <f t="shared" si="77"/>
        <v>blancgr012012</v>
      </c>
      <c r="B2436" s="16" t="s">
        <v>880</v>
      </c>
      <c r="C2436" s="16">
        <v>2012</v>
      </c>
      <c r="D2436" s="16">
        <v>141</v>
      </c>
      <c r="E2436" s="16">
        <v>393</v>
      </c>
      <c r="F2436" s="16">
        <v>56</v>
      </c>
      <c r="G2436" s="16">
        <v>96</v>
      </c>
      <c r="H2436" s="16">
        <v>14</v>
      </c>
      <c r="I2436" s="16">
        <v>5</v>
      </c>
      <c r="J2436" s="16">
        <v>5</v>
      </c>
      <c r="K2436" s="16">
        <v>34</v>
      </c>
      <c r="L2436" s="16">
        <v>26</v>
      </c>
      <c r="M2436" s="16">
        <v>6</v>
      </c>
      <c r="N2436" s="16">
        <v>51</v>
      </c>
      <c r="O2436" s="16">
        <v>104</v>
      </c>
      <c r="P2436" s="13" t="str">
        <f t="shared" si="76"/>
        <v>CF</v>
      </c>
      <c r="Q2436" s="13">
        <f>IFERROR(VLOOKUP($A2436, 'Fielding Data'!$A$1:$H$12056, 5, 0), 0)</f>
        <v>0</v>
      </c>
      <c r="R2436" s="13">
        <f>IFERROR(VLOOKUP($A2436, 'Fielding Data'!$A$1:$H$12056, 6, 0), 0)</f>
        <v>0</v>
      </c>
      <c r="S2436" s="13">
        <f>IFERROR(VLOOKUP($A2436, 'Fielding Data'!$A$1:$H$12056, 7, 0), 0)</f>
        <v>0</v>
      </c>
      <c r="T2436" s="13">
        <f>IFERROR(VLOOKUP($A2436, 'Fielding Data'!$A$1:$H$12056, 8, 0), 0)</f>
        <v>0</v>
      </c>
      <c r="U2436" s="13">
        <f>SUMIFS('Fielding Data'!E:E, 'Fielding Data'!$A:$A, $A2436)</f>
        <v>181</v>
      </c>
      <c r="V2436" s="13">
        <f>SUMIFS('Fielding Data'!F:F, 'Fielding Data'!$A:$A, $A2436)</f>
        <v>3</v>
      </c>
      <c r="W2436" s="13">
        <f>SUMIFS('Fielding Data'!G:G, 'Fielding Data'!$A:$A, $A2436)</f>
        <v>2</v>
      </c>
      <c r="X2436" s="13">
        <f>SUMIFS('Fielding Data'!H:H, 'Fielding Data'!$A:$A, $A2436)</f>
        <v>0</v>
      </c>
    </row>
    <row r="2437" spans="1:24" x14ac:dyDescent="0.3">
      <c r="A2437" s="13" t="str">
        <f t="shared" si="77"/>
        <v>blanche012012</v>
      </c>
      <c r="B2437" s="16" t="s">
        <v>58</v>
      </c>
      <c r="C2437" s="16">
        <v>2012</v>
      </c>
      <c r="D2437" s="16">
        <v>21</v>
      </c>
      <c r="E2437" s="16">
        <v>64</v>
      </c>
      <c r="F2437" s="16">
        <v>6</v>
      </c>
      <c r="G2437" s="16">
        <v>12</v>
      </c>
      <c r="H2437" s="16">
        <v>3</v>
      </c>
      <c r="I2437" s="16">
        <v>0</v>
      </c>
      <c r="J2437" s="16">
        <v>1</v>
      </c>
      <c r="K2437" s="16">
        <v>7</v>
      </c>
      <c r="L2437" s="16">
        <v>1</v>
      </c>
      <c r="M2437" s="16">
        <v>0</v>
      </c>
      <c r="N2437" s="16">
        <v>3</v>
      </c>
      <c r="O2437" s="16">
        <v>18</v>
      </c>
      <c r="P2437" s="13" t="str">
        <f t="shared" si="76"/>
        <v>C</v>
      </c>
      <c r="Q2437" s="13">
        <f>IFERROR(VLOOKUP($A2437, 'Fielding Data'!$A$1:$H$12056, 5, 0), 0)</f>
        <v>141</v>
      </c>
      <c r="R2437" s="13">
        <f>IFERROR(VLOOKUP($A2437, 'Fielding Data'!$A$1:$H$12056, 6, 0), 0)</f>
        <v>14</v>
      </c>
      <c r="S2437" s="13">
        <f>IFERROR(VLOOKUP($A2437, 'Fielding Data'!$A$1:$H$12056, 7, 0), 0)</f>
        <v>2</v>
      </c>
      <c r="T2437" s="13">
        <f>IFERROR(VLOOKUP($A2437, 'Fielding Data'!$A$1:$H$12056, 8, 0), 0)</f>
        <v>5</v>
      </c>
      <c r="U2437" s="13">
        <f>SUMIFS('Fielding Data'!E:E, 'Fielding Data'!$A:$A, $A2437)</f>
        <v>141</v>
      </c>
      <c r="V2437" s="13">
        <f>SUMIFS('Fielding Data'!F:F, 'Fielding Data'!$A:$A, $A2437)</f>
        <v>14</v>
      </c>
      <c r="W2437" s="13">
        <f>SUMIFS('Fielding Data'!G:G, 'Fielding Data'!$A:$A, $A2437)</f>
        <v>2</v>
      </c>
      <c r="X2437" s="13">
        <f>SUMIFS('Fielding Data'!H:H, 'Fielding Data'!$A:$A, $A2437)</f>
        <v>5</v>
      </c>
    </row>
    <row r="2438" spans="1:24" x14ac:dyDescent="0.3">
      <c r="A2438" s="13" t="str">
        <f t="shared" si="77"/>
        <v>blankky012012</v>
      </c>
      <c r="B2438" s="16" t="s">
        <v>1052</v>
      </c>
      <c r="C2438" s="16">
        <v>2012</v>
      </c>
      <c r="D2438" s="16">
        <v>4</v>
      </c>
      <c r="E2438" s="16">
        <v>5</v>
      </c>
      <c r="F2438" s="16">
        <v>0</v>
      </c>
      <c r="G2438" s="16">
        <v>1</v>
      </c>
      <c r="H2438" s="16">
        <v>0</v>
      </c>
      <c r="I2438" s="16">
        <v>0</v>
      </c>
      <c r="J2438" s="16">
        <v>0</v>
      </c>
      <c r="K2438" s="16">
        <v>0</v>
      </c>
      <c r="L2438" s="16">
        <v>0</v>
      </c>
      <c r="M2438" s="16">
        <v>0</v>
      </c>
      <c r="N2438" s="16">
        <v>1</v>
      </c>
      <c r="O2438" s="16">
        <v>2</v>
      </c>
      <c r="P2438" s="13" t="str">
        <f t="shared" si="76"/>
        <v>1B</v>
      </c>
      <c r="Q2438" s="13">
        <f>IFERROR(VLOOKUP($A2438, 'Fielding Data'!$A$1:$H$12056, 5, 0), 0)</f>
        <v>6</v>
      </c>
      <c r="R2438" s="13">
        <f>IFERROR(VLOOKUP($A2438, 'Fielding Data'!$A$1:$H$12056, 6, 0), 0)</f>
        <v>0</v>
      </c>
      <c r="S2438" s="13">
        <f>IFERROR(VLOOKUP($A2438, 'Fielding Data'!$A$1:$H$12056, 7, 0), 0)</f>
        <v>0</v>
      </c>
      <c r="T2438" s="13">
        <f>IFERROR(VLOOKUP($A2438, 'Fielding Data'!$A$1:$H$12056, 8, 0), 0)</f>
        <v>0</v>
      </c>
      <c r="U2438" s="13">
        <f>SUMIFS('Fielding Data'!E:E, 'Fielding Data'!$A:$A, $A2438)</f>
        <v>6</v>
      </c>
      <c r="V2438" s="13">
        <f>SUMIFS('Fielding Data'!F:F, 'Fielding Data'!$A:$A, $A2438)</f>
        <v>0</v>
      </c>
      <c r="W2438" s="13">
        <f>SUMIFS('Fielding Data'!G:G, 'Fielding Data'!$A:$A, $A2438)</f>
        <v>0</v>
      </c>
      <c r="X2438" s="13">
        <f>SUMIFS('Fielding Data'!H:H, 'Fielding Data'!$A:$A, $A2438)</f>
        <v>0</v>
      </c>
    </row>
    <row r="2439" spans="1:24" x14ac:dyDescent="0.3">
      <c r="A2439" s="13" t="str">
        <f t="shared" si="77"/>
        <v>blevije012012</v>
      </c>
      <c r="B2439" s="16" t="s">
        <v>757</v>
      </c>
      <c r="C2439" s="16">
        <v>2012</v>
      </c>
      <c r="D2439" s="16">
        <v>63</v>
      </c>
      <c r="E2439" s="16">
        <v>0</v>
      </c>
      <c r="F2439" s="16">
        <v>0</v>
      </c>
      <c r="G2439" s="16">
        <v>0</v>
      </c>
      <c r="H2439" s="16">
        <v>0</v>
      </c>
      <c r="I2439" s="16">
        <v>0</v>
      </c>
      <c r="J2439" s="16">
        <v>0</v>
      </c>
      <c r="K2439" s="16">
        <v>0</v>
      </c>
      <c r="L2439" s="16">
        <v>0</v>
      </c>
      <c r="M2439" s="16">
        <v>0</v>
      </c>
      <c r="N2439" s="16">
        <v>0</v>
      </c>
      <c r="O2439" s="16">
        <v>0</v>
      </c>
      <c r="P2439" s="13" t="str">
        <f t="shared" si="76"/>
        <v>P</v>
      </c>
      <c r="Q2439" s="13">
        <f>IFERROR(VLOOKUP($A2439, 'Fielding Data'!$A$1:$H$12056, 5, 0), 0)</f>
        <v>0</v>
      </c>
      <c r="R2439" s="13">
        <f>IFERROR(VLOOKUP($A2439, 'Fielding Data'!$A$1:$H$12056, 6, 0), 0)</f>
        <v>7</v>
      </c>
      <c r="S2439" s="13">
        <f>IFERROR(VLOOKUP($A2439, 'Fielding Data'!$A$1:$H$12056, 7, 0), 0)</f>
        <v>0</v>
      </c>
      <c r="T2439" s="13">
        <f>IFERROR(VLOOKUP($A2439, 'Fielding Data'!$A$1:$H$12056, 8, 0), 0)</f>
        <v>0</v>
      </c>
      <c r="U2439" s="13">
        <f>SUMIFS('Fielding Data'!E:E, 'Fielding Data'!$A:$A, $A2439)</f>
        <v>0</v>
      </c>
      <c r="V2439" s="13">
        <f>SUMIFS('Fielding Data'!F:F, 'Fielding Data'!$A:$A, $A2439)</f>
        <v>7</v>
      </c>
      <c r="W2439" s="13">
        <f>SUMIFS('Fielding Data'!G:G, 'Fielding Data'!$A:$A, $A2439)</f>
        <v>0</v>
      </c>
      <c r="X2439" s="13">
        <f>SUMIFS('Fielding Data'!H:H, 'Fielding Data'!$A:$A, $A2439)</f>
        <v>0</v>
      </c>
    </row>
    <row r="2440" spans="1:24" x14ac:dyDescent="0.3">
      <c r="A2440" s="13" t="str">
        <f t="shared" si="77"/>
        <v>bloomwi012012</v>
      </c>
      <c r="B2440" s="16" t="s">
        <v>287</v>
      </c>
      <c r="C2440" s="16">
        <v>2012</v>
      </c>
      <c r="D2440" s="16">
        <v>80</v>
      </c>
      <c r="E2440" s="16">
        <v>324</v>
      </c>
      <c r="F2440" s="16">
        <v>47</v>
      </c>
      <c r="G2440" s="16">
        <v>98</v>
      </c>
      <c r="H2440" s="16">
        <v>21</v>
      </c>
      <c r="I2440" s="16">
        <v>5</v>
      </c>
      <c r="J2440" s="16">
        <v>0</v>
      </c>
      <c r="K2440" s="16">
        <v>23</v>
      </c>
      <c r="L2440" s="16">
        <v>7</v>
      </c>
      <c r="M2440" s="16">
        <v>10</v>
      </c>
      <c r="N2440" s="16">
        <v>12</v>
      </c>
      <c r="O2440" s="16">
        <v>55</v>
      </c>
      <c r="P2440" s="13" t="str">
        <f t="shared" si="76"/>
        <v>2B</v>
      </c>
      <c r="Q2440" s="13">
        <f>IFERROR(VLOOKUP($A2440, 'Fielding Data'!$A$1:$H$12056, 5, 0), 0)</f>
        <v>1</v>
      </c>
      <c r="R2440" s="13">
        <f>IFERROR(VLOOKUP($A2440, 'Fielding Data'!$A$1:$H$12056, 6, 0), 0)</f>
        <v>0</v>
      </c>
      <c r="S2440" s="13">
        <f>IFERROR(VLOOKUP($A2440, 'Fielding Data'!$A$1:$H$12056, 7, 0), 0)</f>
        <v>1</v>
      </c>
      <c r="T2440" s="13">
        <f>IFERROR(VLOOKUP($A2440, 'Fielding Data'!$A$1:$H$12056, 8, 0), 0)</f>
        <v>0</v>
      </c>
      <c r="U2440" s="13">
        <f>SUMIFS('Fielding Data'!E:E, 'Fielding Data'!$A:$A, $A2440)</f>
        <v>91</v>
      </c>
      <c r="V2440" s="13">
        <f>SUMIFS('Fielding Data'!F:F, 'Fielding Data'!$A:$A, $A2440)</f>
        <v>160</v>
      </c>
      <c r="W2440" s="13">
        <f>SUMIFS('Fielding Data'!G:G, 'Fielding Data'!$A:$A, $A2440)</f>
        <v>6</v>
      </c>
      <c r="X2440" s="13">
        <f>SUMIFS('Fielding Data'!H:H, 'Fielding Data'!$A:$A, $A2440)</f>
        <v>32</v>
      </c>
    </row>
    <row r="2441" spans="1:24" x14ac:dyDescent="0.3">
      <c r="A2441" s="13" t="str">
        <f t="shared" si="77"/>
        <v>blumge012012</v>
      </c>
      <c r="B2441" s="16" t="s">
        <v>59</v>
      </c>
      <c r="C2441" s="16">
        <v>2012</v>
      </c>
      <c r="D2441" s="16">
        <v>17</v>
      </c>
      <c r="E2441" s="16">
        <v>28</v>
      </c>
      <c r="F2441" s="16">
        <v>1</v>
      </c>
      <c r="G2441" s="16">
        <v>4</v>
      </c>
      <c r="H2441" s="16">
        <v>0</v>
      </c>
      <c r="I2441" s="16">
        <v>0</v>
      </c>
      <c r="J2441" s="16">
        <v>0</v>
      </c>
      <c r="K2441" s="16">
        <v>1</v>
      </c>
      <c r="L2441" s="16">
        <v>0</v>
      </c>
      <c r="M2441" s="16">
        <v>0</v>
      </c>
      <c r="N2441" s="16">
        <v>2</v>
      </c>
      <c r="O2441" s="16">
        <v>7</v>
      </c>
      <c r="P2441" s="13" t="str">
        <f t="shared" si="76"/>
        <v>3B</v>
      </c>
      <c r="Q2441" s="13">
        <f>IFERROR(VLOOKUP($A2441, 'Fielding Data'!$A$1:$H$12056, 5, 0), 0)</f>
        <v>1</v>
      </c>
      <c r="R2441" s="13">
        <f>IFERROR(VLOOKUP($A2441, 'Fielding Data'!$A$1:$H$12056, 6, 0), 0)</f>
        <v>13</v>
      </c>
      <c r="S2441" s="13">
        <f>IFERROR(VLOOKUP($A2441, 'Fielding Data'!$A$1:$H$12056, 7, 0), 0)</f>
        <v>0</v>
      </c>
      <c r="T2441" s="13">
        <f>IFERROR(VLOOKUP($A2441, 'Fielding Data'!$A$1:$H$12056, 8, 0), 0)</f>
        <v>2</v>
      </c>
      <c r="U2441" s="13">
        <f>SUMIFS('Fielding Data'!E:E, 'Fielding Data'!$A:$A, $A2441)</f>
        <v>1</v>
      </c>
      <c r="V2441" s="13">
        <f>SUMIFS('Fielding Data'!F:F, 'Fielding Data'!$A:$A, $A2441)</f>
        <v>13</v>
      </c>
      <c r="W2441" s="13">
        <f>SUMIFS('Fielding Data'!G:G, 'Fielding Data'!$A:$A, $A2441)</f>
        <v>0</v>
      </c>
      <c r="X2441" s="13">
        <f>SUMIFS('Fielding Data'!H:H, 'Fielding Data'!$A:$A, $A2441)</f>
        <v>2</v>
      </c>
    </row>
    <row r="2442" spans="1:24" x14ac:dyDescent="0.3">
      <c r="A2442" s="13" t="str">
        <f t="shared" si="77"/>
        <v>boescbr012012</v>
      </c>
      <c r="B2442" s="16" t="s">
        <v>1227</v>
      </c>
      <c r="C2442" s="16">
        <v>2012</v>
      </c>
      <c r="D2442" s="16">
        <v>132</v>
      </c>
      <c r="E2442" s="16">
        <v>470</v>
      </c>
      <c r="F2442" s="16">
        <v>52</v>
      </c>
      <c r="G2442" s="16">
        <v>113</v>
      </c>
      <c r="H2442" s="16">
        <v>22</v>
      </c>
      <c r="I2442" s="16">
        <v>2</v>
      </c>
      <c r="J2442" s="16">
        <v>12</v>
      </c>
      <c r="K2442" s="16">
        <v>54</v>
      </c>
      <c r="L2442" s="16">
        <v>6</v>
      </c>
      <c r="M2442" s="16">
        <v>3</v>
      </c>
      <c r="N2442" s="16">
        <v>26</v>
      </c>
      <c r="O2442" s="16">
        <v>104</v>
      </c>
      <c r="P2442" s="13" t="str">
        <f t="shared" si="76"/>
        <v>OF</v>
      </c>
      <c r="Q2442" s="13">
        <f>IFERROR(VLOOKUP($A2442, 'Fielding Data'!$A$1:$H$12056, 5, 0), 0)</f>
        <v>167</v>
      </c>
      <c r="R2442" s="13">
        <f>IFERROR(VLOOKUP($A2442, 'Fielding Data'!$A$1:$H$12056, 6, 0), 0)</f>
        <v>5</v>
      </c>
      <c r="S2442" s="13">
        <f>IFERROR(VLOOKUP($A2442, 'Fielding Data'!$A$1:$H$12056, 7, 0), 0)</f>
        <v>2</v>
      </c>
      <c r="T2442" s="13">
        <f>IFERROR(VLOOKUP($A2442, 'Fielding Data'!$A$1:$H$12056, 8, 0), 0)</f>
        <v>1</v>
      </c>
      <c r="U2442" s="13">
        <f>SUMIFS('Fielding Data'!E:E, 'Fielding Data'!$A:$A, $A2442)</f>
        <v>167</v>
      </c>
      <c r="V2442" s="13">
        <f>SUMIFS('Fielding Data'!F:F, 'Fielding Data'!$A:$A, $A2442)</f>
        <v>5</v>
      </c>
      <c r="W2442" s="13">
        <f>SUMIFS('Fielding Data'!G:G, 'Fielding Data'!$A:$A, $A2442)</f>
        <v>2</v>
      </c>
      <c r="X2442" s="13">
        <f>SUMIFS('Fielding Data'!H:H, 'Fielding Data'!$A:$A, $A2442)</f>
        <v>1</v>
      </c>
    </row>
    <row r="2443" spans="1:24" x14ac:dyDescent="0.3">
      <c r="A2443" s="13" t="str">
        <f t="shared" si="77"/>
        <v>boggsmi012012</v>
      </c>
      <c r="B2443" s="16" t="s">
        <v>883</v>
      </c>
      <c r="C2443" s="16">
        <v>2012</v>
      </c>
      <c r="D2443" s="16">
        <v>78</v>
      </c>
      <c r="E2443" s="16">
        <v>0</v>
      </c>
      <c r="F2443" s="16">
        <v>0</v>
      </c>
      <c r="G2443" s="16">
        <v>0</v>
      </c>
      <c r="H2443" s="16">
        <v>0</v>
      </c>
      <c r="I2443" s="16">
        <v>0</v>
      </c>
      <c r="J2443" s="16">
        <v>0</v>
      </c>
      <c r="K2443" s="16">
        <v>0</v>
      </c>
      <c r="L2443" s="16">
        <v>0</v>
      </c>
      <c r="M2443" s="16">
        <v>0</v>
      </c>
      <c r="N2443" s="16">
        <v>0</v>
      </c>
      <c r="O2443" s="16">
        <v>0</v>
      </c>
      <c r="P2443" s="13" t="str">
        <f t="shared" si="76"/>
        <v>P</v>
      </c>
      <c r="Q2443" s="13">
        <f>IFERROR(VLOOKUP($A2443, 'Fielding Data'!$A$1:$H$12056, 5, 0), 0)</f>
        <v>3</v>
      </c>
      <c r="R2443" s="13">
        <f>IFERROR(VLOOKUP($A2443, 'Fielding Data'!$A$1:$H$12056, 6, 0), 0)</f>
        <v>15</v>
      </c>
      <c r="S2443" s="13">
        <f>IFERROR(VLOOKUP($A2443, 'Fielding Data'!$A$1:$H$12056, 7, 0), 0)</f>
        <v>1</v>
      </c>
      <c r="T2443" s="13">
        <f>IFERROR(VLOOKUP($A2443, 'Fielding Data'!$A$1:$H$12056, 8, 0), 0)</f>
        <v>2</v>
      </c>
      <c r="U2443" s="13">
        <f>SUMIFS('Fielding Data'!E:E, 'Fielding Data'!$A:$A, $A2443)</f>
        <v>3</v>
      </c>
      <c r="V2443" s="13">
        <f>SUMIFS('Fielding Data'!F:F, 'Fielding Data'!$A:$A, $A2443)</f>
        <v>15</v>
      </c>
      <c r="W2443" s="13">
        <f>SUMIFS('Fielding Data'!G:G, 'Fielding Data'!$A:$A, $A2443)</f>
        <v>1</v>
      </c>
      <c r="X2443" s="13">
        <f>SUMIFS('Fielding Data'!H:H, 'Fielding Data'!$A:$A, $A2443)</f>
        <v>2</v>
      </c>
    </row>
    <row r="2444" spans="1:24" x14ac:dyDescent="0.3">
      <c r="A2444" s="13" t="str">
        <f t="shared" si="77"/>
        <v>bogusbr012012</v>
      </c>
      <c r="B2444" s="16" t="s">
        <v>1228</v>
      </c>
      <c r="C2444" s="16">
        <v>2012</v>
      </c>
      <c r="D2444" s="16">
        <v>146</v>
      </c>
      <c r="E2444" s="16">
        <v>355</v>
      </c>
      <c r="F2444" s="16">
        <v>39</v>
      </c>
      <c r="G2444" s="16">
        <v>72</v>
      </c>
      <c r="H2444" s="16">
        <v>9</v>
      </c>
      <c r="I2444" s="16">
        <v>2</v>
      </c>
      <c r="J2444" s="16">
        <v>7</v>
      </c>
      <c r="K2444" s="16">
        <v>28</v>
      </c>
      <c r="L2444" s="16">
        <v>15</v>
      </c>
      <c r="M2444" s="16">
        <v>4</v>
      </c>
      <c r="N2444" s="16">
        <v>41</v>
      </c>
      <c r="O2444" s="16">
        <v>96</v>
      </c>
      <c r="P2444" s="13" t="str">
        <f t="shared" si="76"/>
        <v>CF</v>
      </c>
      <c r="Q2444" s="13">
        <f>IFERROR(VLOOKUP($A2444, 'Fielding Data'!$A$1:$H$12056, 5, 0), 0)</f>
        <v>0</v>
      </c>
      <c r="R2444" s="13">
        <f>IFERROR(VLOOKUP($A2444, 'Fielding Data'!$A$1:$H$12056, 6, 0), 0)</f>
        <v>0</v>
      </c>
      <c r="S2444" s="13">
        <f>IFERROR(VLOOKUP($A2444, 'Fielding Data'!$A$1:$H$12056, 7, 0), 0)</f>
        <v>0</v>
      </c>
      <c r="T2444" s="13">
        <f>IFERROR(VLOOKUP($A2444, 'Fielding Data'!$A$1:$H$12056, 8, 0), 0)</f>
        <v>0</v>
      </c>
      <c r="U2444" s="13">
        <f>SUMIFS('Fielding Data'!E:E, 'Fielding Data'!$A:$A, $A2444)</f>
        <v>187</v>
      </c>
      <c r="V2444" s="13">
        <f>SUMIFS('Fielding Data'!F:F, 'Fielding Data'!$A:$A, $A2444)</f>
        <v>5</v>
      </c>
      <c r="W2444" s="13">
        <f>SUMIFS('Fielding Data'!G:G, 'Fielding Data'!$A:$A, $A2444)</f>
        <v>5</v>
      </c>
      <c r="X2444" s="13">
        <f>SUMIFS('Fielding Data'!H:H, 'Fielding Data'!$A:$A, $A2444)</f>
        <v>3</v>
      </c>
    </row>
    <row r="2445" spans="1:24" x14ac:dyDescent="0.3">
      <c r="A2445" s="13" t="str">
        <f t="shared" si="77"/>
        <v>bonifem012012</v>
      </c>
      <c r="B2445" s="16" t="s">
        <v>758</v>
      </c>
      <c r="C2445" s="16">
        <v>2012</v>
      </c>
      <c r="D2445" s="16">
        <v>64</v>
      </c>
      <c r="E2445" s="16">
        <v>244</v>
      </c>
      <c r="F2445" s="16">
        <v>30</v>
      </c>
      <c r="G2445" s="16">
        <v>63</v>
      </c>
      <c r="H2445" s="16">
        <v>3</v>
      </c>
      <c r="I2445" s="16">
        <v>4</v>
      </c>
      <c r="J2445" s="16">
        <v>1</v>
      </c>
      <c r="K2445" s="16">
        <v>11</v>
      </c>
      <c r="L2445" s="16">
        <v>30</v>
      </c>
      <c r="M2445" s="16">
        <v>3</v>
      </c>
      <c r="N2445" s="16">
        <v>25</v>
      </c>
      <c r="O2445" s="16">
        <v>52</v>
      </c>
      <c r="P2445" s="13" t="str">
        <f t="shared" si="76"/>
        <v>2B</v>
      </c>
      <c r="Q2445" s="13">
        <f>IFERROR(VLOOKUP($A2445, 'Fielding Data'!$A$1:$H$12056, 5, 0), 0)</f>
        <v>19</v>
      </c>
      <c r="R2445" s="13">
        <f>IFERROR(VLOOKUP($A2445, 'Fielding Data'!$A$1:$H$12056, 6, 0), 0)</f>
        <v>40</v>
      </c>
      <c r="S2445" s="13">
        <f>IFERROR(VLOOKUP($A2445, 'Fielding Data'!$A$1:$H$12056, 7, 0), 0)</f>
        <v>3</v>
      </c>
      <c r="T2445" s="13">
        <f>IFERROR(VLOOKUP($A2445, 'Fielding Data'!$A$1:$H$12056, 8, 0), 0)</f>
        <v>7</v>
      </c>
      <c r="U2445" s="13">
        <f>SUMIFS('Fielding Data'!E:E, 'Fielding Data'!$A:$A, $A2445)</f>
        <v>130</v>
      </c>
      <c r="V2445" s="13">
        <f>SUMIFS('Fielding Data'!F:F, 'Fielding Data'!$A:$A, $A2445)</f>
        <v>41</v>
      </c>
      <c r="W2445" s="13">
        <f>SUMIFS('Fielding Data'!G:G, 'Fielding Data'!$A:$A, $A2445)</f>
        <v>4</v>
      </c>
      <c r="X2445" s="13">
        <f>SUMIFS('Fielding Data'!H:H, 'Fielding Data'!$A:$A, $A2445)</f>
        <v>7</v>
      </c>
    </row>
    <row r="2446" spans="1:24" x14ac:dyDescent="0.3">
      <c r="A2446" s="13" t="str">
        <f t="shared" si="77"/>
        <v>boscajc012012</v>
      </c>
      <c r="B2446" s="16" t="s">
        <v>1229</v>
      </c>
      <c r="C2446" s="16">
        <v>2012</v>
      </c>
      <c r="D2446" s="16">
        <v>6</v>
      </c>
      <c r="E2446" s="16">
        <v>10</v>
      </c>
      <c r="F2446" s="16">
        <v>0</v>
      </c>
      <c r="G2446" s="16">
        <v>2</v>
      </c>
      <c r="H2446" s="16">
        <v>0</v>
      </c>
      <c r="I2446" s="16">
        <v>0</v>
      </c>
      <c r="J2446" s="16">
        <v>0</v>
      </c>
      <c r="K2446" s="16">
        <v>2</v>
      </c>
      <c r="L2446" s="16">
        <v>0</v>
      </c>
      <c r="M2446" s="16">
        <v>0</v>
      </c>
      <c r="N2446" s="16">
        <v>0</v>
      </c>
      <c r="O2446" s="16">
        <v>1</v>
      </c>
      <c r="P2446" s="13" t="str">
        <f t="shared" si="76"/>
        <v>C</v>
      </c>
      <c r="Q2446" s="13">
        <f>IFERROR(VLOOKUP($A2446, 'Fielding Data'!$A$1:$H$12056, 5, 0), 0)</f>
        <v>37</v>
      </c>
      <c r="R2446" s="13">
        <f>IFERROR(VLOOKUP($A2446, 'Fielding Data'!$A$1:$H$12056, 6, 0), 0)</f>
        <v>1</v>
      </c>
      <c r="S2446" s="13">
        <f>IFERROR(VLOOKUP($A2446, 'Fielding Data'!$A$1:$H$12056, 7, 0), 0)</f>
        <v>1</v>
      </c>
      <c r="T2446" s="13">
        <f>IFERROR(VLOOKUP($A2446, 'Fielding Data'!$A$1:$H$12056, 8, 0), 0)</f>
        <v>0</v>
      </c>
      <c r="U2446" s="13">
        <f>SUMIFS('Fielding Data'!E:E, 'Fielding Data'!$A:$A, $A2446)</f>
        <v>37</v>
      </c>
      <c r="V2446" s="13">
        <f>SUMIFS('Fielding Data'!F:F, 'Fielding Data'!$A:$A, $A2446)</f>
        <v>1</v>
      </c>
      <c r="W2446" s="13">
        <f>SUMIFS('Fielding Data'!G:G, 'Fielding Data'!$A:$A, $A2446)</f>
        <v>1</v>
      </c>
      <c r="X2446" s="13">
        <f>SUMIFS('Fielding Data'!H:H, 'Fielding Data'!$A:$A, $A2446)</f>
        <v>0</v>
      </c>
    </row>
    <row r="2447" spans="1:24" x14ac:dyDescent="0.3">
      <c r="A2447" s="13" t="str">
        <f t="shared" si="77"/>
        <v>bourgja012012</v>
      </c>
      <c r="B2447" s="16" t="s">
        <v>885</v>
      </c>
      <c r="C2447" s="16">
        <v>2012</v>
      </c>
      <c r="D2447" s="16">
        <v>30</v>
      </c>
      <c r="E2447" s="16">
        <v>62</v>
      </c>
      <c r="F2447" s="16">
        <v>10</v>
      </c>
      <c r="G2447" s="16">
        <v>16</v>
      </c>
      <c r="H2447" s="16">
        <v>2</v>
      </c>
      <c r="I2447" s="16">
        <v>1</v>
      </c>
      <c r="J2447" s="16">
        <v>0</v>
      </c>
      <c r="K2447" s="16">
        <v>5</v>
      </c>
      <c r="L2447" s="16">
        <v>5</v>
      </c>
      <c r="M2447" s="16">
        <v>4</v>
      </c>
      <c r="N2447" s="16">
        <v>4</v>
      </c>
      <c r="O2447" s="16">
        <v>4</v>
      </c>
      <c r="P2447" s="13" t="str">
        <f t="shared" si="76"/>
        <v>CF</v>
      </c>
      <c r="Q2447" s="13">
        <f>IFERROR(VLOOKUP($A2447, 'Fielding Data'!$A$1:$H$12056, 5, 0), 0)</f>
        <v>0</v>
      </c>
      <c r="R2447" s="13">
        <f>IFERROR(VLOOKUP($A2447, 'Fielding Data'!$A$1:$H$12056, 6, 0), 0)</f>
        <v>0</v>
      </c>
      <c r="S2447" s="13">
        <f>IFERROR(VLOOKUP($A2447, 'Fielding Data'!$A$1:$H$12056, 7, 0), 0)</f>
        <v>0</v>
      </c>
      <c r="T2447" s="13">
        <f>IFERROR(VLOOKUP($A2447, 'Fielding Data'!$A$1:$H$12056, 8, 0), 0)</f>
        <v>0</v>
      </c>
      <c r="U2447" s="13">
        <f>SUMIFS('Fielding Data'!E:E, 'Fielding Data'!$A:$A, $A2447)</f>
        <v>44</v>
      </c>
      <c r="V2447" s="13">
        <f>SUMIFS('Fielding Data'!F:F, 'Fielding Data'!$A:$A, $A2447)</f>
        <v>3</v>
      </c>
      <c r="W2447" s="13">
        <f>SUMIFS('Fielding Data'!G:G, 'Fielding Data'!$A:$A, $A2447)</f>
        <v>3</v>
      </c>
      <c r="X2447" s="13">
        <f>SUMIFS('Fielding Data'!H:H, 'Fielding Data'!$A:$A, $A2447)</f>
        <v>1</v>
      </c>
    </row>
    <row r="2448" spans="1:24" x14ac:dyDescent="0.3">
      <c r="A2448" s="13" t="str">
        <f t="shared" si="77"/>
        <v>bourjpe012012</v>
      </c>
      <c r="B2448" s="16" t="s">
        <v>1230</v>
      </c>
      <c r="C2448" s="16">
        <v>2012</v>
      </c>
      <c r="D2448" s="16">
        <v>101</v>
      </c>
      <c r="E2448" s="16">
        <v>168</v>
      </c>
      <c r="F2448" s="16">
        <v>27</v>
      </c>
      <c r="G2448" s="16">
        <v>37</v>
      </c>
      <c r="H2448" s="16">
        <v>7</v>
      </c>
      <c r="I2448" s="16">
        <v>0</v>
      </c>
      <c r="J2448" s="16">
        <v>3</v>
      </c>
      <c r="K2448" s="16">
        <v>19</v>
      </c>
      <c r="L2448" s="16">
        <v>3</v>
      </c>
      <c r="M2448" s="16">
        <v>1</v>
      </c>
      <c r="N2448" s="16">
        <v>15</v>
      </c>
      <c r="O2448" s="16">
        <v>44</v>
      </c>
      <c r="P2448" s="13" t="str">
        <f t="shared" si="76"/>
        <v>CF</v>
      </c>
      <c r="Q2448" s="13">
        <f>IFERROR(VLOOKUP($A2448, 'Fielding Data'!$A$1:$H$12056, 5, 0), 0)</f>
        <v>0</v>
      </c>
      <c r="R2448" s="13">
        <f>IFERROR(VLOOKUP($A2448, 'Fielding Data'!$A$1:$H$12056, 6, 0), 0)</f>
        <v>0</v>
      </c>
      <c r="S2448" s="13">
        <f>IFERROR(VLOOKUP($A2448, 'Fielding Data'!$A$1:$H$12056, 7, 0), 0)</f>
        <v>0</v>
      </c>
      <c r="T2448" s="13">
        <f>IFERROR(VLOOKUP($A2448, 'Fielding Data'!$A$1:$H$12056, 8, 0), 0)</f>
        <v>0</v>
      </c>
      <c r="U2448" s="13">
        <f>SUMIFS('Fielding Data'!E:E, 'Fielding Data'!$A:$A, $A2448)</f>
        <v>164</v>
      </c>
      <c r="V2448" s="13">
        <f>SUMIFS('Fielding Data'!F:F, 'Fielding Data'!$A:$A, $A2448)</f>
        <v>2</v>
      </c>
      <c r="W2448" s="13">
        <f>SUMIFS('Fielding Data'!G:G, 'Fielding Data'!$A:$A, $A2448)</f>
        <v>1</v>
      </c>
      <c r="X2448" s="13">
        <f>SUMIFS('Fielding Data'!H:H, 'Fielding Data'!$A:$A, $A2448)</f>
        <v>1</v>
      </c>
    </row>
    <row r="2449" spans="1:24" x14ac:dyDescent="0.3">
      <c r="A2449" s="13" t="str">
        <f t="shared" si="77"/>
        <v>bournmi012012</v>
      </c>
      <c r="B2449" s="16" t="s">
        <v>628</v>
      </c>
      <c r="C2449" s="16">
        <v>2012</v>
      </c>
      <c r="D2449" s="16">
        <v>155</v>
      </c>
      <c r="E2449" s="16">
        <v>624</v>
      </c>
      <c r="F2449" s="16">
        <v>96</v>
      </c>
      <c r="G2449" s="16">
        <v>171</v>
      </c>
      <c r="H2449" s="16">
        <v>26</v>
      </c>
      <c r="I2449" s="16">
        <v>10</v>
      </c>
      <c r="J2449" s="16">
        <v>9</v>
      </c>
      <c r="K2449" s="16">
        <v>57</v>
      </c>
      <c r="L2449" s="16">
        <v>42</v>
      </c>
      <c r="M2449" s="16">
        <v>13</v>
      </c>
      <c r="N2449" s="16">
        <v>70</v>
      </c>
      <c r="O2449" s="16">
        <v>155</v>
      </c>
      <c r="P2449" s="13" t="str">
        <f t="shared" si="76"/>
        <v>CF</v>
      </c>
      <c r="Q2449" s="13">
        <f>IFERROR(VLOOKUP($A2449, 'Fielding Data'!$A$1:$H$12056, 5, 0), 0)</f>
        <v>0</v>
      </c>
      <c r="R2449" s="13">
        <f>IFERROR(VLOOKUP($A2449, 'Fielding Data'!$A$1:$H$12056, 6, 0), 0)</f>
        <v>0</v>
      </c>
      <c r="S2449" s="13">
        <f>IFERROR(VLOOKUP($A2449, 'Fielding Data'!$A$1:$H$12056, 7, 0), 0)</f>
        <v>0</v>
      </c>
      <c r="T2449" s="13">
        <f>IFERROR(VLOOKUP($A2449, 'Fielding Data'!$A$1:$H$12056, 8, 0), 0)</f>
        <v>0</v>
      </c>
      <c r="U2449" s="13">
        <f>SUMIFS('Fielding Data'!E:E, 'Fielding Data'!$A:$A, $A2449)</f>
        <v>383</v>
      </c>
      <c r="V2449" s="13">
        <f>SUMIFS('Fielding Data'!F:F, 'Fielding Data'!$A:$A, $A2449)</f>
        <v>3</v>
      </c>
      <c r="W2449" s="13">
        <f>SUMIFS('Fielding Data'!G:G, 'Fielding Data'!$A:$A, $A2449)</f>
        <v>2</v>
      </c>
      <c r="X2449" s="13">
        <f>SUMIFS('Fielding Data'!H:H, 'Fielding Data'!$A:$A, $A2449)</f>
        <v>0</v>
      </c>
    </row>
    <row r="2450" spans="1:24" x14ac:dyDescent="0.3">
      <c r="A2450" s="13" t="str">
        <f t="shared" si="77"/>
        <v>boxbebr012012</v>
      </c>
      <c r="B2450" s="16" t="s">
        <v>1668</v>
      </c>
      <c r="C2450" s="16">
        <v>2012</v>
      </c>
      <c r="D2450" s="16">
        <v>24</v>
      </c>
      <c r="E2450" s="16">
        <v>1</v>
      </c>
      <c r="F2450" s="16">
        <v>0</v>
      </c>
      <c r="G2450" s="16">
        <v>0</v>
      </c>
      <c r="H2450" s="16">
        <v>0</v>
      </c>
      <c r="I2450" s="16">
        <v>0</v>
      </c>
      <c r="J2450" s="16">
        <v>0</v>
      </c>
      <c r="K2450" s="16">
        <v>0</v>
      </c>
      <c r="L2450" s="16">
        <v>0</v>
      </c>
      <c r="M2450" s="16">
        <v>0</v>
      </c>
      <c r="N2450" s="16">
        <v>0</v>
      </c>
      <c r="O2450" s="16">
        <v>1</v>
      </c>
      <c r="P2450" s="13" t="str">
        <f t="shared" si="76"/>
        <v>P</v>
      </c>
      <c r="Q2450" s="13">
        <f>IFERROR(VLOOKUP($A2450, 'Fielding Data'!$A$1:$H$12056, 5, 0), 0)</f>
        <v>0</v>
      </c>
      <c r="R2450" s="13">
        <f>IFERROR(VLOOKUP($A2450, 'Fielding Data'!$A$1:$H$12056, 6, 0), 0)</f>
        <v>0</v>
      </c>
      <c r="S2450" s="13">
        <f>IFERROR(VLOOKUP($A2450, 'Fielding Data'!$A$1:$H$12056, 7, 0), 0)</f>
        <v>3</v>
      </c>
      <c r="T2450" s="13">
        <f>IFERROR(VLOOKUP($A2450, 'Fielding Data'!$A$1:$H$12056, 8, 0), 0)</f>
        <v>0</v>
      </c>
      <c r="U2450" s="13">
        <f>SUMIFS('Fielding Data'!E:E, 'Fielding Data'!$A:$A, $A2450)</f>
        <v>0</v>
      </c>
      <c r="V2450" s="13">
        <f>SUMIFS('Fielding Data'!F:F, 'Fielding Data'!$A:$A, $A2450)</f>
        <v>0</v>
      </c>
      <c r="W2450" s="13">
        <f>SUMIFS('Fielding Data'!G:G, 'Fielding Data'!$A:$A, $A2450)</f>
        <v>3</v>
      </c>
      <c r="X2450" s="13">
        <f>SUMIFS('Fielding Data'!H:H, 'Fielding Data'!$A:$A, $A2450)</f>
        <v>0</v>
      </c>
    </row>
    <row r="2451" spans="1:24" x14ac:dyDescent="0.3">
      <c r="A2451" s="13" t="str">
        <f t="shared" si="77"/>
        <v>brachbr012012</v>
      </c>
      <c r="B2451" s="16" t="s">
        <v>1436</v>
      </c>
      <c r="C2451" s="16">
        <v>2012</v>
      </c>
      <c r="D2451" s="16">
        <v>67</v>
      </c>
      <c r="E2451" s="16">
        <v>0</v>
      </c>
      <c r="F2451" s="16">
        <v>0</v>
      </c>
      <c r="G2451" s="16">
        <v>0</v>
      </c>
      <c r="H2451" s="16">
        <v>0</v>
      </c>
      <c r="I2451" s="16">
        <v>0</v>
      </c>
      <c r="J2451" s="16">
        <v>0</v>
      </c>
      <c r="K2451" s="16">
        <v>0</v>
      </c>
      <c r="L2451" s="16">
        <v>0</v>
      </c>
      <c r="M2451" s="16">
        <v>0</v>
      </c>
      <c r="N2451" s="16">
        <v>0</v>
      </c>
      <c r="O2451" s="16">
        <v>0</v>
      </c>
      <c r="P2451" s="13" t="str">
        <f t="shared" si="76"/>
        <v>P</v>
      </c>
      <c r="Q2451" s="13">
        <f>IFERROR(VLOOKUP($A2451, 'Fielding Data'!$A$1:$H$12056, 5, 0), 0)</f>
        <v>2</v>
      </c>
      <c r="R2451" s="13">
        <f>IFERROR(VLOOKUP($A2451, 'Fielding Data'!$A$1:$H$12056, 6, 0), 0)</f>
        <v>6</v>
      </c>
      <c r="S2451" s="13">
        <f>IFERROR(VLOOKUP($A2451, 'Fielding Data'!$A$1:$H$12056, 7, 0), 0)</f>
        <v>2</v>
      </c>
      <c r="T2451" s="13">
        <f>IFERROR(VLOOKUP($A2451, 'Fielding Data'!$A$1:$H$12056, 8, 0), 0)</f>
        <v>1</v>
      </c>
      <c r="U2451" s="13">
        <f>SUMIFS('Fielding Data'!E:E, 'Fielding Data'!$A:$A, $A2451)</f>
        <v>2</v>
      </c>
      <c r="V2451" s="13">
        <f>SUMIFS('Fielding Data'!F:F, 'Fielding Data'!$A:$A, $A2451)</f>
        <v>6</v>
      </c>
      <c r="W2451" s="13">
        <f>SUMIFS('Fielding Data'!G:G, 'Fielding Data'!$A:$A, $A2451)</f>
        <v>2</v>
      </c>
      <c r="X2451" s="13">
        <f>SUMIFS('Fielding Data'!H:H, 'Fielding Data'!$A:$A, $A2451)</f>
        <v>1</v>
      </c>
    </row>
    <row r="2452" spans="1:24" x14ac:dyDescent="0.3">
      <c r="A2452" s="13" t="str">
        <f t="shared" si="77"/>
        <v>brantmi022012</v>
      </c>
      <c r="B2452" s="16" t="s">
        <v>1054</v>
      </c>
      <c r="C2452" s="16">
        <v>2012</v>
      </c>
      <c r="D2452" s="16">
        <v>149</v>
      </c>
      <c r="E2452" s="16">
        <v>552</v>
      </c>
      <c r="F2452" s="16">
        <v>63</v>
      </c>
      <c r="G2452" s="16">
        <v>159</v>
      </c>
      <c r="H2452" s="16">
        <v>37</v>
      </c>
      <c r="I2452" s="16">
        <v>4</v>
      </c>
      <c r="J2452" s="16">
        <v>6</v>
      </c>
      <c r="K2452" s="16">
        <v>60</v>
      </c>
      <c r="L2452" s="16">
        <v>12</v>
      </c>
      <c r="M2452" s="16">
        <v>9</v>
      </c>
      <c r="N2452" s="16">
        <v>53</v>
      </c>
      <c r="O2452" s="16">
        <v>56</v>
      </c>
      <c r="P2452" s="13" t="str">
        <f t="shared" si="76"/>
        <v>CF</v>
      </c>
      <c r="Q2452" s="13">
        <f>IFERROR(VLOOKUP($A2452, 'Fielding Data'!$A$1:$H$12056, 5, 0), 0)</f>
        <v>0</v>
      </c>
      <c r="R2452" s="13">
        <f>IFERROR(VLOOKUP($A2452, 'Fielding Data'!$A$1:$H$12056, 6, 0), 0)</f>
        <v>0</v>
      </c>
      <c r="S2452" s="13">
        <f>IFERROR(VLOOKUP($A2452, 'Fielding Data'!$A$1:$H$12056, 7, 0), 0)</f>
        <v>0</v>
      </c>
      <c r="T2452" s="13">
        <f>IFERROR(VLOOKUP($A2452, 'Fielding Data'!$A$1:$H$12056, 8, 0), 0)</f>
        <v>0</v>
      </c>
      <c r="U2452" s="13">
        <f>SUMIFS('Fielding Data'!E:E, 'Fielding Data'!$A:$A, $A2452)</f>
        <v>336</v>
      </c>
      <c r="V2452" s="13">
        <f>SUMIFS('Fielding Data'!F:F, 'Fielding Data'!$A:$A, $A2452)</f>
        <v>5</v>
      </c>
      <c r="W2452" s="13">
        <f>SUMIFS('Fielding Data'!G:G, 'Fielding Data'!$A:$A, $A2452)</f>
        <v>1</v>
      </c>
      <c r="X2452" s="13">
        <f>SUMIFS('Fielding Data'!H:H, 'Fielding Data'!$A:$A, $A2452)</f>
        <v>3</v>
      </c>
    </row>
    <row r="2453" spans="1:24" x14ac:dyDescent="0.3">
      <c r="A2453" s="13" t="str">
        <f t="shared" si="77"/>
        <v>brantro012012</v>
      </c>
      <c r="B2453" s="16" t="s">
        <v>1669</v>
      </c>
      <c r="C2453" s="16">
        <v>2012</v>
      </c>
      <c r="D2453" s="16">
        <v>31</v>
      </c>
      <c r="E2453" s="16">
        <v>100</v>
      </c>
      <c r="F2453" s="16">
        <v>14</v>
      </c>
      <c r="G2453" s="16">
        <v>29</v>
      </c>
      <c r="H2453" s="16">
        <v>8</v>
      </c>
      <c r="I2453" s="16">
        <v>0</v>
      </c>
      <c r="J2453" s="16">
        <v>3</v>
      </c>
      <c r="K2453" s="16">
        <v>8</v>
      </c>
      <c r="L2453" s="16">
        <v>1</v>
      </c>
      <c r="M2453" s="16">
        <v>1</v>
      </c>
      <c r="N2453" s="16">
        <v>13</v>
      </c>
      <c r="O2453" s="16">
        <v>16</v>
      </c>
      <c r="P2453" s="13" t="str">
        <f t="shared" si="76"/>
        <v>C</v>
      </c>
      <c r="Q2453" s="13">
        <f>IFERROR(VLOOKUP($A2453, 'Fielding Data'!$A$1:$H$12056, 5, 0), 0)</f>
        <v>191</v>
      </c>
      <c r="R2453" s="13">
        <f>IFERROR(VLOOKUP($A2453, 'Fielding Data'!$A$1:$H$12056, 6, 0), 0)</f>
        <v>16</v>
      </c>
      <c r="S2453" s="13">
        <f>IFERROR(VLOOKUP($A2453, 'Fielding Data'!$A$1:$H$12056, 7, 0), 0)</f>
        <v>2</v>
      </c>
      <c r="T2453" s="13">
        <f>IFERROR(VLOOKUP($A2453, 'Fielding Data'!$A$1:$H$12056, 8, 0), 0)</f>
        <v>1</v>
      </c>
      <c r="U2453" s="13">
        <f>SUMIFS('Fielding Data'!E:E, 'Fielding Data'!$A:$A, $A2453)</f>
        <v>191</v>
      </c>
      <c r="V2453" s="13">
        <f>SUMIFS('Fielding Data'!F:F, 'Fielding Data'!$A:$A, $A2453)</f>
        <v>16</v>
      </c>
      <c r="W2453" s="13">
        <f>SUMIFS('Fielding Data'!G:G, 'Fielding Data'!$A:$A, $A2453)</f>
        <v>2</v>
      </c>
      <c r="X2453" s="13">
        <f>SUMIFS('Fielding Data'!H:H, 'Fielding Data'!$A:$A, $A2453)</f>
        <v>1</v>
      </c>
    </row>
    <row r="2454" spans="1:24" x14ac:dyDescent="0.3">
      <c r="A2454" s="13" t="str">
        <f t="shared" si="77"/>
        <v>braunry022012</v>
      </c>
      <c r="B2454" s="16" t="s">
        <v>760</v>
      </c>
      <c r="C2454" s="16">
        <v>2012</v>
      </c>
      <c r="D2454" s="16">
        <v>154</v>
      </c>
      <c r="E2454" s="16">
        <v>598</v>
      </c>
      <c r="F2454" s="16">
        <v>108</v>
      </c>
      <c r="G2454" s="16">
        <v>191</v>
      </c>
      <c r="H2454" s="16">
        <v>36</v>
      </c>
      <c r="I2454" s="16">
        <v>3</v>
      </c>
      <c r="J2454" s="16">
        <v>41</v>
      </c>
      <c r="K2454" s="16">
        <v>112</v>
      </c>
      <c r="L2454" s="16">
        <v>30</v>
      </c>
      <c r="M2454" s="16">
        <v>7</v>
      </c>
      <c r="N2454" s="16">
        <v>63</v>
      </c>
      <c r="O2454" s="16">
        <v>128</v>
      </c>
      <c r="P2454" s="13" t="str">
        <f t="shared" si="76"/>
        <v>LF</v>
      </c>
      <c r="Q2454" s="13">
        <f>IFERROR(VLOOKUP($A2454, 'Fielding Data'!$A$1:$H$12056, 5, 0), 0)</f>
        <v>0</v>
      </c>
      <c r="R2454" s="13">
        <f>IFERROR(VLOOKUP($A2454, 'Fielding Data'!$A$1:$H$12056, 6, 0), 0)</f>
        <v>0</v>
      </c>
      <c r="S2454" s="13">
        <f>IFERROR(VLOOKUP($A2454, 'Fielding Data'!$A$1:$H$12056, 7, 0), 0)</f>
        <v>0</v>
      </c>
      <c r="T2454" s="13">
        <f>IFERROR(VLOOKUP($A2454, 'Fielding Data'!$A$1:$H$12056, 8, 0), 0)</f>
        <v>0</v>
      </c>
      <c r="U2454" s="13">
        <f>SUMIFS('Fielding Data'!E:E, 'Fielding Data'!$A:$A, $A2454)</f>
        <v>276</v>
      </c>
      <c r="V2454" s="13">
        <f>SUMIFS('Fielding Data'!F:F, 'Fielding Data'!$A:$A, $A2454)</f>
        <v>6</v>
      </c>
      <c r="W2454" s="13">
        <f>SUMIFS('Fielding Data'!G:G, 'Fielding Data'!$A:$A, $A2454)</f>
        <v>6</v>
      </c>
      <c r="X2454" s="13">
        <f>SUMIFS('Fielding Data'!H:H, 'Fielding Data'!$A:$A, $A2454)</f>
        <v>1</v>
      </c>
    </row>
    <row r="2455" spans="1:24" x14ac:dyDescent="0.3">
      <c r="A2455" s="13" t="str">
        <f t="shared" si="77"/>
        <v>braybi012012</v>
      </c>
      <c r="B2455" s="16" t="s">
        <v>629</v>
      </c>
      <c r="C2455" s="16">
        <v>2012</v>
      </c>
      <c r="D2455" s="16">
        <v>14</v>
      </c>
      <c r="E2455" s="16">
        <v>0</v>
      </c>
      <c r="F2455" s="16">
        <v>0</v>
      </c>
      <c r="G2455" s="16">
        <v>0</v>
      </c>
      <c r="H2455" s="16">
        <v>0</v>
      </c>
      <c r="I2455" s="16">
        <v>0</v>
      </c>
      <c r="J2455" s="16">
        <v>0</v>
      </c>
      <c r="K2455" s="16">
        <v>0</v>
      </c>
      <c r="L2455" s="16">
        <v>0</v>
      </c>
      <c r="M2455" s="16">
        <v>0</v>
      </c>
      <c r="N2455" s="16">
        <v>0</v>
      </c>
      <c r="O2455" s="16">
        <v>0</v>
      </c>
      <c r="P2455" s="13" t="str">
        <f t="shared" si="76"/>
        <v>P</v>
      </c>
      <c r="Q2455" s="13">
        <f>IFERROR(VLOOKUP($A2455, 'Fielding Data'!$A$1:$H$12056, 5, 0), 0)</f>
        <v>1</v>
      </c>
      <c r="R2455" s="13">
        <f>IFERROR(VLOOKUP($A2455, 'Fielding Data'!$A$1:$H$12056, 6, 0), 0)</f>
        <v>2</v>
      </c>
      <c r="S2455" s="13">
        <f>IFERROR(VLOOKUP($A2455, 'Fielding Data'!$A$1:$H$12056, 7, 0), 0)</f>
        <v>0</v>
      </c>
      <c r="T2455" s="13">
        <f>IFERROR(VLOOKUP($A2455, 'Fielding Data'!$A$1:$H$12056, 8, 0), 0)</f>
        <v>0</v>
      </c>
      <c r="U2455" s="13">
        <f>SUMIFS('Fielding Data'!E:E, 'Fielding Data'!$A:$A, $A2455)</f>
        <v>1</v>
      </c>
      <c r="V2455" s="13">
        <f>SUMIFS('Fielding Data'!F:F, 'Fielding Data'!$A:$A, $A2455)</f>
        <v>2</v>
      </c>
      <c r="W2455" s="13">
        <f>SUMIFS('Fielding Data'!G:G, 'Fielding Data'!$A:$A, $A2455)</f>
        <v>0</v>
      </c>
      <c r="X2455" s="13">
        <f>SUMIFS('Fielding Data'!H:H, 'Fielding Data'!$A:$A, $A2455)</f>
        <v>0</v>
      </c>
    </row>
    <row r="2456" spans="1:24" x14ac:dyDescent="0.3">
      <c r="A2456" s="13" t="str">
        <f t="shared" si="77"/>
        <v>brignre012012</v>
      </c>
      <c r="B2456" s="16" t="s">
        <v>889</v>
      </c>
      <c r="C2456" s="16">
        <v>2012</v>
      </c>
      <c r="D2456" s="16">
        <v>16</v>
      </c>
      <c r="E2456" s="16">
        <v>21</v>
      </c>
      <c r="F2456" s="16">
        <v>1</v>
      </c>
      <c r="G2456" s="16">
        <v>2</v>
      </c>
      <c r="H2456" s="16">
        <v>0</v>
      </c>
      <c r="I2456" s="16">
        <v>0</v>
      </c>
      <c r="J2456" s="16">
        <v>0</v>
      </c>
      <c r="K2456" s="16">
        <v>1</v>
      </c>
      <c r="L2456" s="16">
        <v>0</v>
      </c>
      <c r="M2456" s="16">
        <v>0</v>
      </c>
      <c r="N2456" s="16">
        <v>1</v>
      </c>
      <c r="O2456" s="16">
        <v>5</v>
      </c>
      <c r="P2456" s="13" t="str">
        <f t="shared" si="76"/>
        <v>2B</v>
      </c>
      <c r="Q2456" s="13">
        <f>IFERROR(VLOOKUP($A2456, 'Fielding Data'!$A$1:$H$12056, 5, 0), 0)</f>
        <v>0</v>
      </c>
      <c r="R2456" s="13">
        <f>IFERROR(VLOOKUP($A2456, 'Fielding Data'!$A$1:$H$12056, 6, 0), 0)</f>
        <v>1</v>
      </c>
      <c r="S2456" s="13">
        <f>IFERROR(VLOOKUP($A2456, 'Fielding Data'!$A$1:$H$12056, 7, 0), 0)</f>
        <v>0</v>
      </c>
      <c r="T2456" s="13">
        <f>IFERROR(VLOOKUP($A2456, 'Fielding Data'!$A$1:$H$12056, 8, 0), 0)</f>
        <v>0</v>
      </c>
      <c r="U2456" s="13">
        <f>SUMIFS('Fielding Data'!E:E, 'Fielding Data'!$A:$A, $A2456)</f>
        <v>13</v>
      </c>
      <c r="V2456" s="13">
        <f>SUMIFS('Fielding Data'!F:F, 'Fielding Data'!$A:$A, $A2456)</f>
        <v>24</v>
      </c>
      <c r="W2456" s="13">
        <f>SUMIFS('Fielding Data'!G:G, 'Fielding Data'!$A:$A, $A2456)</f>
        <v>1</v>
      </c>
      <c r="X2456" s="13">
        <f>SUMIFS('Fielding Data'!H:H, 'Fielding Data'!$A:$A, $A2456)</f>
        <v>11</v>
      </c>
    </row>
    <row r="2457" spans="1:24" x14ac:dyDescent="0.3">
      <c r="A2457" s="13" t="str">
        <f t="shared" si="77"/>
        <v>brittza012012</v>
      </c>
      <c r="B2457" s="16" t="s">
        <v>1438</v>
      </c>
      <c r="C2457" s="16">
        <v>2012</v>
      </c>
      <c r="D2457" s="16">
        <v>12</v>
      </c>
      <c r="E2457" s="16">
        <v>0</v>
      </c>
      <c r="F2457" s="16">
        <v>0</v>
      </c>
      <c r="G2457" s="16">
        <v>0</v>
      </c>
      <c r="H2457" s="16">
        <v>0</v>
      </c>
      <c r="I2457" s="16">
        <v>0</v>
      </c>
      <c r="J2457" s="16">
        <v>0</v>
      </c>
      <c r="K2457" s="16">
        <v>0</v>
      </c>
      <c r="L2457" s="16">
        <v>0</v>
      </c>
      <c r="M2457" s="16">
        <v>0</v>
      </c>
      <c r="N2457" s="16">
        <v>0</v>
      </c>
      <c r="O2457" s="16">
        <v>0</v>
      </c>
      <c r="P2457" s="13" t="str">
        <f t="shared" si="76"/>
        <v>P</v>
      </c>
      <c r="Q2457" s="13">
        <f>IFERROR(VLOOKUP($A2457, 'Fielding Data'!$A$1:$H$12056, 5, 0), 0)</f>
        <v>1</v>
      </c>
      <c r="R2457" s="13">
        <f>IFERROR(VLOOKUP($A2457, 'Fielding Data'!$A$1:$H$12056, 6, 0), 0)</f>
        <v>10</v>
      </c>
      <c r="S2457" s="13">
        <f>IFERROR(VLOOKUP($A2457, 'Fielding Data'!$A$1:$H$12056, 7, 0), 0)</f>
        <v>1</v>
      </c>
      <c r="T2457" s="13">
        <f>IFERROR(VLOOKUP($A2457, 'Fielding Data'!$A$1:$H$12056, 8, 0), 0)</f>
        <v>0</v>
      </c>
      <c r="U2457" s="13">
        <f>SUMIFS('Fielding Data'!E:E, 'Fielding Data'!$A:$A, $A2457)</f>
        <v>1</v>
      </c>
      <c r="V2457" s="13">
        <f>SUMIFS('Fielding Data'!F:F, 'Fielding Data'!$A:$A, $A2457)</f>
        <v>10</v>
      </c>
      <c r="W2457" s="13">
        <f>SUMIFS('Fielding Data'!G:G, 'Fielding Data'!$A:$A, $A2457)</f>
        <v>1</v>
      </c>
      <c r="X2457" s="13">
        <f>SUMIFS('Fielding Data'!H:H, 'Fielding Data'!$A:$A, $A2457)</f>
        <v>0</v>
      </c>
    </row>
    <row r="2458" spans="1:24" x14ac:dyDescent="0.3">
      <c r="A2458" s="13" t="str">
        <f t="shared" si="77"/>
        <v>brothre012012</v>
      </c>
      <c r="B2458" s="16" t="s">
        <v>1440</v>
      </c>
      <c r="C2458" s="16">
        <v>2012</v>
      </c>
      <c r="D2458" s="16">
        <v>75</v>
      </c>
      <c r="E2458" s="16">
        <v>2</v>
      </c>
      <c r="F2458" s="16">
        <v>0</v>
      </c>
      <c r="G2458" s="16">
        <v>0</v>
      </c>
      <c r="H2458" s="16">
        <v>0</v>
      </c>
      <c r="I2458" s="16">
        <v>0</v>
      </c>
      <c r="J2458" s="16">
        <v>0</v>
      </c>
      <c r="K2458" s="16">
        <v>0</v>
      </c>
      <c r="L2458" s="16">
        <v>0</v>
      </c>
      <c r="M2458" s="16">
        <v>0</v>
      </c>
      <c r="N2458" s="16">
        <v>0</v>
      </c>
      <c r="O2458" s="16">
        <v>2</v>
      </c>
      <c r="P2458" s="13" t="str">
        <f t="shared" si="76"/>
        <v>P</v>
      </c>
      <c r="Q2458" s="13">
        <f>IFERROR(VLOOKUP($A2458, 'Fielding Data'!$A$1:$H$12056, 5, 0), 0)</f>
        <v>1</v>
      </c>
      <c r="R2458" s="13">
        <f>IFERROR(VLOOKUP($A2458, 'Fielding Data'!$A$1:$H$12056, 6, 0), 0)</f>
        <v>5</v>
      </c>
      <c r="S2458" s="13">
        <f>IFERROR(VLOOKUP($A2458, 'Fielding Data'!$A$1:$H$12056, 7, 0), 0)</f>
        <v>0</v>
      </c>
      <c r="T2458" s="13">
        <f>IFERROR(VLOOKUP($A2458, 'Fielding Data'!$A$1:$H$12056, 8, 0), 0)</f>
        <v>1</v>
      </c>
      <c r="U2458" s="13">
        <f>SUMIFS('Fielding Data'!E:E, 'Fielding Data'!$A:$A, $A2458)</f>
        <v>1</v>
      </c>
      <c r="V2458" s="13">
        <f>SUMIFS('Fielding Data'!F:F, 'Fielding Data'!$A:$A, $A2458)</f>
        <v>5</v>
      </c>
      <c r="W2458" s="13">
        <f>SUMIFS('Fielding Data'!G:G, 'Fielding Data'!$A:$A, $A2458)</f>
        <v>0</v>
      </c>
      <c r="X2458" s="13">
        <f>SUMIFS('Fielding Data'!H:H, 'Fielding Data'!$A:$A, $A2458)</f>
        <v>1</v>
      </c>
    </row>
    <row r="2459" spans="1:24" x14ac:dyDescent="0.3">
      <c r="A2459" s="13" t="str">
        <f t="shared" si="77"/>
        <v>brownan022012</v>
      </c>
      <c r="B2459" s="16" t="s">
        <v>1441</v>
      </c>
      <c r="C2459" s="16">
        <v>2012</v>
      </c>
      <c r="D2459" s="16">
        <v>46</v>
      </c>
      <c r="E2459" s="16">
        <v>112</v>
      </c>
      <c r="F2459" s="16">
        <v>14</v>
      </c>
      <c r="G2459" s="16">
        <v>26</v>
      </c>
      <c r="H2459" s="16">
        <v>7</v>
      </c>
      <c r="I2459" s="16">
        <v>0</v>
      </c>
      <c r="J2459" s="16">
        <v>5</v>
      </c>
      <c r="K2459" s="16">
        <v>11</v>
      </c>
      <c r="L2459" s="16">
        <v>2</v>
      </c>
      <c r="M2459" s="16">
        <v>2</v>
      </c>
      <c r="N2459" s="16">
        <v>12</v>
      </c>
      <c r="O2459" s="16">
        <v>34</v>
      </c>
      <c r="P2459" s="13" t="str">
        <f t="shared" si="76"/>
        <v>LF</v>
      </c>
      <c r="Q2459" s="13">
        <f>IFERROR(VLOOKUP($A2459, 'Fielding Data'!$A$1:$H$12056, 5, 0), 0)</f>
        <v>0</v>
      </c>
      <c r="R2459" s="13">
        <f>IFERROR(VLOOKUP($A2459, 'Fielding Data'!$A$1:$H$12056, 6, 0), 0)</f>
        <v>0</v>
      </c>
      <c r="S2459" s="13">
        <f>IFERROR(VLOOKUP($A2459, 'Fielding Data'!$A$1:$H$12056, 7, 0), 0)</f>
        <v>0</v>
      </c>
      <c r="T2459" s="13">
        <f>IFERROR(VLOOKUP($A2459, 'Fielding Data'!$A$1:$H$12056, 8, 0), 0)</f>
        <v>0</v>
      </c>
      <c r="U2459" s="13">
        <f>SUMIFS('Fielding Data'!E:E, 'Fielding Data'!$A:$A, $A2459)</f>
        <v>55</v>
      </c>
      <c r="V2459" s="13">
        <f>SUMIFS('Fielding Data'!F:F, 'Fielding Data'!$A:$A, $A2459)</f>
        <v>3</v>
      </c>
      <c r="W2459" s="13">
        <f>SUMIFS('Fielding Data'!G:G, 'Fielding Data'!$A:$A, $A2459)</f>
        <v>2</v>
      </c>
      <c r="X2459" s="13">
        <f>SUMIFS('Fielding Data'!H:H, 'Fielding Data'!$A:$A, $A2459)</f>
        <v>0</v>
      </c>
    </row>
    <row r="2460" spans="1:24" x14ac:dyDescent="0.3">
      <c r="A2460" s="13" t="str">
        <f t="shared" si="77"/>
        <v>brownba012012</v>
      </c>
      <c r="B2460" s="16" t="s">
        <v>1670</v>
      </c>
      <c r="C2460" s="16">
        <v>2012</v>
      </c>
      <c r="D2460" s="16">
        <v>22</v>
      </c>
      <c r="E2460" s="16">
        <v>1</v>
      </c>
      <c r="F2460" s="16">
        <v>0</v>
      </c>
      <c r="G2460" s="16">
        <v>0</v>
      </c>
      <c r="H2460" s="16">
        <v>0</v>
      </c>
      <c r="I2460" s="16">
        <v>0</v>
      </c>
      <c r="J2460" s="16">
        <v>0</v>
      </c>
      <c r="K2460" s="16">
        <v>0</v>
      </c>
      <c r="L2460" s="16">
        <v>0</v>
      </c>
      <c r="M2460" s="16">
        <v>0</v>
      </c>
      <c r="N2460" s="16">
        <v>0</v>
      </c>
      <c r="O2460" s="16">
        <v>0</v>
      </c>
      <c r="P2460" s="13" t="str">
        <f t="shared" si="76"/>
        <v>P</v>
      </c>
      <c r="Q2460" s="13">
        <f>IFERROR(VLOOKUP($A2460, 'Fielding Data'!$A$1:$H$12056, 5, 0), 0)</f>
        <v>0</v>
      </c>
      <c r="R2460" s="13">
        <f>IFERROR(VLOOKUP($A2460, 'Fielding Data'!$A$1:$H$12056, 6, 0), 0)</f>
        <v>2</v>
      </c>
      <c r="S2460" s="13">
        <f>IFERROR(VLOOKUP($A2460, 'Fielding Data'!$A$1:$H$12056, 7, 0), 0)</f>
        <v>0</v>
      </c>
      <c r="T2460" s="13">
        <f>IFERROR(VLOOKUP($A2460, 'Fielding Data'!$A$1:$H$12056, 8, 0), 0)</f>
        <v>0</v>
      </c>
      <c r="U2460" s="13">
        <f>SUMIFS('Fielding Data'!E:E, 'Fielding Data'!$A:$A, $A2460)</f>
        <v>0</v>
      </c>
      <c r="V2460" s="13">
        <f>SUMIFS('Fielding Data'!F:F, 'Fielding Data'!$A:$A, $A2460)</f>
        <v>2</v>
      </c>
      <c r="W2460" s="13">
        <f>SUMIFS('Fielding Data'!G:G, 'Fielding Data'!$A:$A, $A2460)</f>
        <v>0</v>
      </c>
      <c r="X2460" s="13">
        <f>SUMIFS('Fielding Data'!H:H, 'Fielding Data'!$A:$A, $A2460)</f>
        <v>0</v>
      </c>
    </row>
    <row r="2461" spans="1:24" x14ac:dyDescent="0.3">
      <c r="A2461" s="13" t="str">
        <f t="shared" si="77"/>
        <v>brownco012012</v>
      </c>
      <c r="B2461" s="16" t="s">
        <v>1442</v>
      </c>
      <c r="C2461" s="16">
        <v>2012</v>
      </c>
      <c r="D2461" s="16">
        <v>19</v>
      </c>
      <c r="E2461" s="16">
        <v>25</v>
      </c>
      <c r="F2461" s="16">
        <v>4</v>
      </c>
      <c r="G2461" s="16">
        <v>5</v>
      </c>
      <c r="H2461" s="16">
        <v>2</v>
      </c>
      <c r="I2461" s="16">
        <v>0</v>
      </c>
      <c r="J2461" s="16">
        <v>1</v>
      </c>
      <c r="K2461" s="16">
        <v>3</v>
      </c>
      <c r="L2461" s="16">
        <v>0</v>
      </c>
      <c r="M2461" s="16">
        <v>0</v>
      </c>
      <c r="N2461" s="16">
        <v>1</v>
      </c>
      <c r="O2461" s="16">
        <v>9</v>
      </c>
      <c r="P2461" s="13" t="str">
        <f t="shared" si="76"/>
        <v>CF</v>
      </c>
      <c r="Q2461" s="13">
        <f>IFERROR(VLOOKUP($A2461, 'Fielding Data'!$A$1:$H$12056, 5, 0), 0)</f>
        <v>0</v>
      </c>
      <c r="R2461" s="13">
        <f>IFERROR(VLOOKUP($A2461, 'Fielding Data'!$A$1:$H$12056, 6, 0), 0)</f>
        <v>0</v>
      </c>
      <c r="S2461" s="13">
        <f>IFERROR(VLOOKUP($A2461, 'Fielding Data'!$A$1:$H$12056, 7, 0), 0)</f>
        <v>0</v>
      </c>
      <c r="T2461" s="13">
        <f>IFERROR(VLOOKUP($A2461, 'Fielding Data'!$A$1:$H$12056, 8, 0), 0)</f>
        <v>0</v>
      </c>
      <c r="U2461" s="13">
        <f>SUMIFS('Fielding Data'!E:E, 'Fielding Data'!$A:$A, $A2461)</f>
        <v>14</v>
      </c>
      <c r="V2461" s="13">
        <f>SUMIFS('Fielding Data'!F:F, 'Fielding Data'!$A:$A, $A2461)</f>
        <v>0</v>
      </c>
      <c r="W2461" s="13">
        <f>SUMIFS('Fielding Data'!G:G, 'Fielding Data'!$A:$A, $A2461)</f>
        <v>0</v>
      </c>
      <c r="X2461" s="13">
        <f>SUMIFS('Fielding Data'!H:H, 'Fielding Data'!$A:$A, $A2461)</f>
        <v>0</v>
      </c>
    </row>
    <row r="2462" spans="1:24" x14ac:dyDescent="0.3">
      <c r="A2462" s="13" t="str">
        <f t="shared" si="77"/>
        <v>browndo012012</v>
      </c>
      <c r="B2462" s="16" t="s">
        <v>1232</v>
      </c>
      <c r="C2462" s="16">
        <v>2012</v>
      </c>
      <c r="D2462" s="16">
        <v>56</v>
      </c>
      <c r="E2462" s="16">
        <v>187</v>
      </c>
      <c r="F2462" s="16">
        <v>21</v>
      </c>
      <c r="G2462" s="16">
        <v>44</v>
      </c>
      <c r="H2462" s="16">
        <v>11</v>
      </c>
      <c r="I2462" s="16">
        <v>2</v>
      </c>
      <c r="J2462" s="16">
        <v>5</v>
      </c>
      <c r="K2462" s="16">
        <v>26</v>
      </c>
      <c r="L2462" s="16">
        <v>0</v>
      </c>
      <c r="M2462" s="16">
        <v>0</v>
      </c>
      <c r="N2462" s="16">
        <v>21</v>
      </c>
      <c r="O2462" s="16">
        <v>34</v>
      </c>
      <c r="P2462" s="13" t="str">
        <f t="shared" si="76"/>
        <v>LF</v>
      </c>
      <c r="Q2462" s="13">
        <f>IFERROR(VLOOKUP($A2462, 'Fielding Data'!$A$1:$H$12056, 5, 0), 0)</f>
        <v>0</v>
      </c>
      <c r="R2462" s="13">
        <f>IFERROR(VLOOKUP($A2462, 'Fielding Data'!$A$1:$H$12056, 6, 0), 0)</f>
        <v>0</v>
      </c>
      <c r="S2462" s="13">
        <f>IFERROR(VLOOKUP($A2462, 'Fielding Data'!$A$1:$H$12056, 7, 0), 0)</f>
        <v>0</v>
      </c>
      <c r="T2462" s="13">
        <f>IFERROR(VLOOKUP($A2462, 'Fielding Data'!$A$1:$H$12056, 8, 0), 0)</f>
        <v>0</v>
      </c>
      <c r="U2462" s="13">
        <f>SUMIFS('Fielding Data'!E:E, 'Fielding Data'!$A:$A, $A2462)</f>
        <v>94</v>
      </c>
      <c r="V2462" s="13">
        <f>SUMIFS('Fielding Data'!F:F, 'Fielding Data'!$A:$A, $A2462)</f>
        <v>7</v>
      </c>
      <c r="W2462" s="13">
        <f>SUMIFS('Fielding Data'!G:G, 'Fielding Data'!$A:$A, $A2462)</f>
        <v>0</v>
      </c>
      <c r="X2462" s="13">
        <f>SUMIFS('Fielding Data'!H:H, 'Fielding Data'!$A:$A, $A2462)</f>
        <v>1</v>
      </c>
    </row>
    <row r="2463" spans="1:24" x14ac:dyDescent="0.3">
      <c r="A2463" s="13" t="str">
        <f t="shared" si="77"/>
        <v>bruceja012012</v>
      </c>
      <c r="B2463" s="16" t="s">
        <v>890</v>
      </c>
      <c r="C2463" s="16">
        <v>2012</v>
      </c>
      <c r="D2463" s="16">
        <v>155</v>
      </c>
      <c r="E2463" s="16">
        <v>560</v>
      </c>
      <c r="F2463" s="16">
        <v>89</v>
      </c>
      <c r="G2463" s="16">
        <v>141</v>
      </c>
      <c r="H2463" s="16">
        <v>35</v>
      </c>
      <c r="I2463" s="16">
        <v>5</v>
      </c>
      <c r="J2463" s="16">
        <v>34</v>
      </c>
      <c r="K2463" s="16">
        <v>99</v>
      </c>
      <c r="L2463" s="16">
        <v>9</v>
      </c>
      <c r="M2463" s="16">
        <v>3</v>
      </c>
      <c r="N2463" s="16">
        <v>62</v>
      </c>
      <c r="O2463" s="16">
        <v>155</v>
      </c>
      <c r="P2463" s="13" t="str">
        <f t="shared" si="76"/>
        <v>OF</v>
      </c>
      <c r="Q2463" s="13">
        <f>IFERROR(VLOOKUP($A2463, 'Fielding Data'!$A$1:$H$12056, 5, 0), 0)</f>
        <v>297</v>
      </c>
      <c r="R2463" s="13">
        <f>IFERROR(VLOOKUP($A2463, 'Fielding Data'!$A$1:$H$12056, 6, 0), 0)</f>
        <v>8</v>
      </c>
      <c r="S2463" s="13">
        <f>IFERROR(VLOOKUP($A2463, 'Fielding Data'!$A$1:$H$12056, 7, 0), 0)</f>
        <v>6</v>
      </c>
      <c r="T2463" s="13">
        <f>IFERROR(VLOOKUP($A2463, 'Fielding Data'!$A$1:$H$12056, 8, 0), 0)</f>
        <v>1</v>
      </c>
      <c r="U2463" s="13">
        <f>SUMIFS('Fielding Data'!E:E, 'Fielding Data'!$A:$A, $A2463)</f>
        <v>297</v>
      </c>
      <c r="V2463" s="13">
        <f>SUMIFS('Fielding Data'!F:F, 'Fielding Data'!$A:$A, $A2463)</f>
        <v>8</v>
      </c>
      <c r="W2463" s="13">
        <f>SUMIFS('Fielding Data'!G:G, 'Fielding Data'!$A:$A, $A2463)</f>
        <v>6</v>
      </c>
      <c r="X2463" s="13">
        <f>SUMIFS('Fielding Data'!H:H, 'Fielding Data'!$A:$A, $A2463)</f>
        <v>1</v>
      </c>
    </row>
    <row r="2464" spans="1:24" x14ac:dyDescent="0.3">
      <c r="A2464" s="13" t="str">
        <f t="shared" si="77"/>
        <v>brummty012012</v>
      </c>
      <c r="B2464" s="16" t="s">
        <v>1671</v>
      </c>
      <c r="C2464" s="16">
        <v>2012</v>
      </c>
      <c r="D2464" s="16">
        <v>1</v>
      </c>
      <c r="E2464" s="16">
        <v>0</v>
      </c>
      <c r="F2464" s="16">
        <v>0</v>
      </c>
      <c r="G2464" s="16">
        <v>0</v>
      </c>
      <c r="H2464" s="16">
        <v>0</v>
      </c>
      <c r="I2464" s="16">
        <v>0</v>
      </c>
      <c r="J2464" s="16">
        <v>0</v>
      </c>
      <c r="K2464" s="16">
        <v>0</v>
      </c>
      <c r="L2464" s="16">
        <v>0</v>
      </c>
      <c r="M2464" s="16">
        <v>0</v>
      </c>
      <c r="N2464" s="16">
        <v>0</v>
      </c>
      <c r="O2464" s="16">
        <v>0</v>
      </c>
      <c r="P2464" s="13" t="str">
        <f t="shared" si="76"/>
        <v>P</v>
      </c>
      <c r="Q2464" s="13">
        <f>IFERROR(VLOOKUP($A2464, 'Fielding Data'!$A$1:$H$12056, 5, 0), 0)</f>
        <v>0</v>
      </c>
      <c r="R2464" s="13">
        <f>IFERROR(VLOOKUP($A2464, 'Fielding Data'!$A$1:$H$12056, 6, 0), 0)</f>
        <v>0</v>
      </c>
      <c r="S2464" s="13">
        <f>IFERROR(VLOOKUP($A2464, 'Fielding Data'!$A$1:$H$12056, 7, 0), 0)</f>
        <v>0</v>
      </c>
      <c r="T2464" s="13">
        <f>IFERROR(VLOOKUP($A2464, 'Fielding Data'!$A$1:$H$12056, 8, 0), 0)</f>
        <v>0</v>
      </c>
      <c r="U2464" s="13">
        <f>SUMIFS('Fielding Data'!E:E, 'Fielding Data'!$A:$A, $A2464)</f>
        <v>0</v>
      </c>
      <c r="V2464" s="13">
        <f>SUMIFS('Fielding Data'!F:F, 'Fielding Data'!$A:$A, $A2464)</f>
        <v>0</v>
      </c>
      <c r="W2464" s="13">
        <f>SUMIFS('Fielding Data'!G:G, 'Fielding Data'!$A:$A, $A2464)</f>
        <v>0</v>
      </c>
      <c r="X2464" s="13">
        <f>SUMIFS('Fielding Data'!H:H, 'Fielding Data'!$A:$A, $A2464)</f>
        <v>0</v>
      </c>
    </row>
    <row r="2465" spans="1:24" x14ac:dyDescent="0.3">
      <c r="A2465" s="13" t="str">
        <f t="shared" si="77"/>
        <v>brunebr012012</v>
      </c>
      <c r="B2465" s="16" t="s">
        <v>423</v>
      </c>
      <c r="C2465" s="16">
        <v>2012</v>
      </c>
      <c r="D2465" s="16">
        <v>1</v>
      </c>
      <c r="E2465" s="16">
        <v>0</v>
      </c>
      <c r="F2465" s="16">
        <v>0</v>
      </c>
      <c r="G2465" s="16">
        <v>0</v>
      </c>
      <c r="H2465" s="16">
        <v>0</v>
      </c>
      <c r="I2465" s="16">
        <v>0</v>
      </c>
      <c r="J2465" s="16">
        <v>0</v>
      </c>
      <c r="K2465" s="16">
        <v>0</v>
      </c>
      <c r="L2465" s="16">
        <v>0</v>
      </c>
      <c r="M2465" s="16">
        <v>0</v>
      </c>
      <c r="N2465" s="16">
        <v>0</v>
      </c>
      <c r="O2465" s="16">
        <v>0</v>
      </c>
      <c r="P2465" s="13" t="str">
        <f t="shared" si="76"/>
        <v>P</v>
      </c>
      <c r="Q2465" s="13">
        <f>IFERROR(VLOOKUP($A2465, 'Fielding Data'!$A$1:$H$12056, 5, 0), 0)</f>
        <v>0</v>
      </c>
      <c r="R2465" s="13">
        <f>IFERROR(VLOOKUP($A2465, 'Fielding Data'!$A$1:$H$12056, 6, 0), 0)</f>
        <v>0</v>
      </c>
      <c r="S2465" s="13">
        <f>IFERROR(VLOOKUP($A2465, 'Fielding Data'!$A$1:$H$12056, 7, 0), 0)</f>
        <v>0</v>
      </c>
      <c r="T2465" s="13">
        <f>IFERROR(VLOOKUP($A2465, 'Fielding Data'!$A$1:$H$12056, 8, 0), 0)</f>
        <v>0</v>
      </c>
      <c r="U2465" s="13">
        <f>SUMIFS('Fielding Data'!E:E, 'Fielding Data'!$A:$A, $A2465)</f>
        <v>0</v>
      </c>
      <c r="V2465" s="13">
        <f>SUMIFS('Fielding Data'!F:F, 'Fielding Data'!$A:$A, $A2465)</f>
        <v>0</v>
      </c>
      <c r="W2465" s="13">
        <f>SUMIFS('Fielding Data'!G:G, 'Fielding Data'!$A:$A, $A2465)</f>
        <v>0</v>
      </c>
      <c r="X2465" s="13">
        <f>SUMIFS('Fielding Data'!H:H, 'Fielding Data'!$A:$A, $A2465)</f>
        <v>0</v>
      </c>
    </row>
    <row r="2466" spans="1:24" x14ac:dyDescent="0.3">
      <c r="A2466" s="13" t="str">
        <f t="shared" si="77"/>
        <v>buchhcl012012</v>
      </c>
      <c r="B2466" s="16" t="s">
        <v>761</v>
      </c>
      <c r="C2466" s="16">
        <v>2012</v>
      </c>
      <c r="D2466" s="16">
        <v>29</v>
      </c>
      <c r="E2466" s="16">
        <v>2</v>
      </c>
      <c r="F2466" s="16">
        <v>0</v>
      </c>
      <c r="G2466" s="16">
        <v>0</v>
      </c>
      <c r="H2466" s="16">
        <v>0</v>
      </c>
      <c r="I2466" s="16">
        <v>0</v>
      </c>
      <c r="J2466" s="16">
        <v>0</v>
      </c>
      <c r="K2466" s="16">
        <v>0</v>
      </c>
      <c r="L2466" s="16">
        <v>0</v>
      </c>
      <c r="M2466" s="16">
        <v>0</v>
      </c>
      <c r="N2466" s="16">
        <v>0</v>
      </c>
      <c r="O2466" s="16">
        <v>1</v>
      </c>
      <c r="P2466" s="13" t="str">
        <f t="shared" si="76"/>
        <v>P</v>
      </c>
      <c r="Q2466" s="13">
        <f>IFERROR(VLOOKUP($A2466, 'Fielding Data'!$A$1:$H$12056, 5, 0), 0)</f>
        <v>29</v>
      </c>
      <c r="R2466" s="13">
        <f>IFERROR(VLOOKUP($A2466, 'Fielding Data'!$A$1:$H$12056, 6, 0), 0)</f>
        <v>14</v>
      </c>
      <c r="S2466" s="13">
        <f>IFERROR(VLOOKUP($A2466, 'Fielding Data'!$A$1:$H$12056, 7, 0), 0)</f>
        <v>3</v>
      </c>
      <c r="T2466" s="13">
        <f>IFERROR(VLOOKUP($A2466, 'Fielding Data'!$A$1:$H$12056, 8, 0), 0)</f>
        <v>2</v>
      </c>
      <c r="U2466" s="13">
        <f>SUMIFS('Fielding Data'!E:E, 'Fielding Data'!$A:$A, $A2466)</f>
        <v>29</v>
      </c>
      <c r="V2466" s="13">
        <f>SUMIFS('Fielding Data'!F:F, 'Fielding Data'!$A:$A, $A2466)</f>
        <v>14</v>
      </c>
      <c r="W2466" s="13">
        <f>SUMIFS('Fielding Data'!G:G, 'Fielding Data'!$A:$A, $A2466)</f>
        <v>3</v>
      </c>
      <c r="X2466" s="13">
        <f>SUMIFS('Fielding Data'!H:H, 'Fielding Data'!$A:$A, $A2466)</f>
        <v>2</v>
      </c>
    </row>
    <row r="2467" spans="1:24" x14ac:dyDescent="0.3">
      <c r="A2467" s="13" t="str">
        <f t="shared" si="77"/>
        <v>buckjo012012</v>
      </c>
      <c r="B2467" s="16" t="s">
        <v>424</v>
      </c>
      <c r="C2467" s="16">
        <v>2012</v>
      </c>
      <c r="D2467" s="16">
        <v>106</v>
      </c>
      <c r="E2467" s="16">
        <v>343</v>
      </c>
      <c r="F2467" s="16">
        <v>29</v>
      </c>
      <c r="G2467" s="16">
        <v>66</v>
      </c>
      <c r="H2467" s="16">
        <v>15</v>
      </c>
      <c r="I2467" s="16">
        <v>1</v>
      </c>
      <c r="J2467" s="16">
        <v>12</v>
      </c>
      <c r="K2467" s="16">
        <v>41</v>
      </c>
      <c r="L2467" s="16">
        <v>0</v>
      </c>
      <c r="M2467" s="16">
        <v>0</v>
      </c>
      <c r="N2467" s="16">
        <v>49</v>
      </c>
      <c r="O2467" s="16">
        <v>103</v>
      </c>
      <c r="P2467" s="13" t="str">
        <f t="shared" si="76"/>
        <v>C</v>
      </c>
      <c r="Q2467" s="13">
        <f>IFERROR(VLOOKUP($A2467, 'Fielding Data'!$A$1:$H$12056, 5, 0), 0)</f>
        <v>715</v>
      </c>
      <c r="R2467" s="13">
        <f>IFERROR(VLOOKUP($A2467, 'Fielding Data'!$A$1:$H$12056, 6, 0), 0)</f>
        <v>57</v>
      </c>
      <c r="S2467" s="13">
        <f>IFERROR(VLOOKUP($A2467, 'Fielding Data'!$A$1:$H$12056, 7, 0), 0)</f>
        <v>7</v>
      </c>
      <c r="T2467" s="13">
        <f>IFERROR(VLOOKUP($A2467, 'Fielding Data'!$A$1:$H$12056, 8, 0), 0)</f>
        <v>4</v>
      </c>
      <c r="U2467" s="13">
        <f>SUMIFS('Fielding Data'!E:E, 'Fielding Data'!$A:$A, $A2467)</f>
        <v>715</v>
      </c>
      <c r="V2467" s="13">
        <f>SUMIFS('Fielding Data'!F:F, 'Fielding Data'!$A:$A, $A2467)</f>
        <v>57</v>
      </c>
      <c r="W2467" s="13">
        <f>SUMIFS('Fielding Data'!G:G, 'Fielding Data'!$A:$A, $A2467)</f>
        <v>7</v>
      </c>
      <c r="X2467" s="13">
        <f>SUMIFS('Fielding Data'!H:H, 'Fielding Data'!$A:$A, $A2467)</f>
        <v>4</v>
      </c>
    </row>
    <row r="2468" spans="1:24" x14ac:dyDescent="0.3">
      <c r="A2468" s="13" t="str">
        <f t="shared" si="77"/>
        <v>bucktr012012</v>
      </c>
      <c r="B2468" s="16" t="s">
        <v>763</v>
      </c>
      <c r="C2468" s="16">
        <v>2012</v>
      </c>
      <c r="D2468" s="16">
        <v>33</v>
      </c>
      <c r="E2468" s="16">
        <v>74</v>
      </c>
      <c r="F2468" s="16">
        <v>7</v>
      </c>
      <c r="G2468" s="16">
        <v>16</v>
      </c>
      <c r="H2468" s="16">
        <v>5</v>
      </c>
      <c r="I2468" s="16">
        <v>1</v>
      </c>
      <c r="J2468" s="16">
        <v>0</v>
      </c>
      <c r="K2468" s="16">
        <v>6</v>
      </c>
      <c r="L2468" s="16">
        <v>0</v>
      </c>
      <c r="M2468" s="16">
        <v>0</v>
      </c>
      <c r="N2468" s="16">
        <v>6</v>
      </c>
      <c r="O2468" s="16">
        <v>18</v>
      </c>
      <c r="P2468" s="13" t="str">
        <f t="shared" si="76"/>
        <v>LF</v>
      </c>
      <c r="Q2468" s="13">
        <f>IFERROR(VLOOKUP($A2468, 'Fielding Data'!$A$1:$H$12056, 5, 0), 0)</f>
        <v>0</v>
      </c>
      <c r="R2468" s="13">
        <f>IFERROR(VLOOKUP($A2468, 'Fielding Data'!$A$1:$H$12056, 6, 0), 0)</f>
        <v>0</v>
      </c>
      <c r="S2468" s="13">
        <f>IFERROR(VLOOKUP($A2468, 'Fielding Data'!$A$1:$H$12056, 7, 0), 0)</f>
        <v>0</v>
      </c>
      <c r="T2468" s="13">
        <f>IFERROR(VLOOKUP($A2468, 'Fielding Data'!$A$1:$H$12056, 8, 0), 0)</f>
        <v>0</v>
      </c>
      <c r="U2468" s="13">
        <f>SUMIFS('Fielding Data'!E:E, 'Fielding Data'!$A:$A, $A2468)</f>
        <v>40</v>
      </c>
      <c r="V2468" s="13">
        <f>SUMIFS('Fielding Data'!F:F, 'Fielding Data'!$A:$A, $A2468)</f>
        <v>1</v>
      </c>
      <c r="W2468" s="13">
        <f>SUMIFS('Fielding Data'!G:G, 'Fielding Data'!$A:$A, $A2468)</f>
        <v>1</v>
      </c>
      <c r="X2468" s="13">
        <f>SUMIFS('Fielding Data'!H:H, 'Fielding Data'!$A:$A, $A2468)</f>
        <v>0</v>
      </c>
    </row>
    <row r="2469" spans="1:24" x14ac:dyDescent="0.3">
      <c r="A2469" s="13" t="str">
        <f t="shared" si="77"/>
        <v>buehrma012012</v>
      </c>
      <c r="B2469" s="16" t="s">
        <v>62</v>
      </c>
      <c r="C2469" s="16">
        <v>2012</v>
      </c>
      <c r="D2469" s="16">
        <v>31</v>
      </c>
      <c r="E2469" s="16">
        <v>67</v>
      </c>
      <c r="F2469" s="16">
        <v>2</v>
      </c>
      <c r="G2469" s="16">
        <v>3</v>
      </c>
      <c r="H2469" s="16">
        <v>1</v>
      </c>
      <c r="I2469" s="16">
        <v>0</v>
      </c>
      <c r="J2469" s="16">
        <v>0</v>
      </c>
      <c r="K2469" s="16">
        <v>1</v>
      </c>
      <c r="L2469" s="16">
        <v>0</v>
      </c>
      <c r="M2469" s="16">
        <v>0</v>
      </c>
      <c r="N2469" s="16">
        <v>0</v>
      </c>
      <c r="O2469" s="16">
        <v>29</v>
      </c>
      <c r="P2469" s="13" t="str">
        <f t="shared" si="76"/>
        <v>P</v>
      </c>
      <c r="Q2469" s="13">
        <f>IFERROR(VLOOKUP($A2469, 'Fielding Data'!$A$1:$H$12056, 5, 0), 0)</f>
        <v>13</v>
      </c>
      <c r="R2469" s="13">
        <f>IFERROR(VLOOKUP($A2469, 'Fielding Data'!$A$1:$H$12056, 6, 0), 0)</f>
        <v>47</v>
      </c>
      <c r="S2469" s="13">
        <f>IFERROR(VLOOKUP($A2469, 'Fielding Data'!$A$1:$H$12056, 7, 0), 0)</f>
        <v>0</v>
      </c>
      <c r="T2469" s="13">
        <f>IFERROR(VLOOKUP($A2469, 'Fielding Data'!$A$1:$H$12056, 8, 0), 0)</f>
        <v>5</v>
      </c>
      <c r="U2469" s="13">
        <f>SUMIFS('Fielding Data'!E:E, 'Fielding Data'!$A:$A, $A2469)</f>
        <v>13</v>
      </c>
      <c r="V2469" s="13">
        <f>SUMIFS('Fielding Data'!F:F, 'Fielding Data'!$A:$A, $A2469)</f>
        <v>47</v>
      </c>
      <c r="W2469" s="13">
        <f>SUMIFS('Fielding Data'!G:G, 'Fielding Data'!$A:$A, $A2469)</f>
        <v>0</v>
      </c>
      <c r="X2469" s="13">
        <f>SUMIFS('Fielding Data'!H:H, 'Fielding Data'!$A:$A, $A2469)</f>
        <v>5</v>
      </c>
    </row>
    <row r="2470" spans="1:24" x14ac:dyDescent="0.3">
      <c r="A2470" s="13" t="str">
        <f t="shared" si="77"/>
        <v>buenofr012012</v>
      </c>
      <c r="B2470" s="16" t="s">
        <v>891</v>
      </c>
      <c r="C2470" s="16">
        <v>2012</v>
      </c>
      <c r="D2470" s="16">
        <v>18</v>
      </c>
      <c r="E2470" s="16">
        <v>0</v>
      </c>
      <c r="F2470" s="16">
        <v>0</v>
      </c>
      <c r="G2470" s="16">
        <v>0</v>
      </c>
      <c r="H2470" s="16">
        <v>0</v>
      </c>
      <c r="I2470" s="16">
        <v>0</v>
      </c>
      <c r="J2470" s="16">
        <v>0</v>
      </c>
      <c r="K2470" s="16">
        <v>0</v>
      </c>
      <c r="L2470" s="16">
        <v>0</v>
      </c>
      <c r="M2470" s="16">
        <v>0</v>
      </c>
      <c r="N2470" s="16">
        <v>0</v>
      </c>
      <c r="O2470" s="16">
        <v>0</v>
      </c>
      <c r="P2470" s="13" t="str">
        <f t="shared" si="76"/>
        <v>P</v>
      </c>
      <c r="Q2470" s="13">
        <f>IFERROR(VLOOKUP($A2470, 'Fielding Data'!$A$1:$H$12056, 5, 0), 0)</f>
        <v>1</v>
      </c>
      <c r="R2470" s="13">
        <f>IFERROR(VLOOKUP($A2470, 'Fielding Data'!$A$1:$H$12056, 6, 0), 0)</f>
        <v>3</v>
      </c>
      <c r="S2470" s="13">
        <f>IFERROR(VLOOKUP($A2470, 'Fielding Data'!$A$1:$H$12056, 7, 0), 0)</f>
        <v>0</v>
      </c>
      <c r="T2470" s="13">
        <f>IFERROR(VLOOKUP($A2470, 'Fielding Data'!$A$1:$H$12056, 8, 0), 0)</f>
        <v>1</v>
      </c>
      <c r="U2470" s="13">
        <f>SUMIFS('Fielding Data'!E:E, 'Fielding Data'!$A:$A, $A2470)</f>
        <v>1</v>
      </c>
      <c r="V2470" s="13">
        <f>SUMIFS('Fielding Data'!F:F, 'Fielding Data'!$A:$A, $A2470)</f>
        <v>3</v>
      </c>
      <c r="W2470" s="13">
        <f>SUMIFS('Fielding Data'!G:G, 'Fielding Data'!$A:$A, $A2470)</f>
        <v>0</v>
      </c>
      <c r="X2470" s="13">
        <f>SUMIFS('Fielding Data'!H:H, 'Fielding Data'!$A:$A, $A2470)</f>
        <v>1</v>
      </c>
    </row>
    <row r="2471" spans="1:24" x14ac:dyDescent="0.3">
      <c r="A2471" s="13" t="str">
        <f t="shared" si="77"/>
        <v>bumgama012012</v>
      </c>
      <c r="B2471" s="16" t="s">
        <v>1056</v>
      </c>
      <c r="C2471" s="16">
        <v>2012</v>
      </c>
      <c r="D2471" s="16">
        <v>32</v>
      </c>
      <c r="E2471" s="16">
        <v>68</v>
      </c>
      <c r="F2471" s="16">
        <v>4</v>
      </c>
      <c r="G2471" s="16">
        <v>11</v>
      </c>
      <c r="H2471" s="16">
        <v>1</v>
      </c>
      <c r="I2471" s="16">
        <v>0</v>
      </c>
      <c r="J2471" s="16">
        <v>2</v>
      </c>
      <c r="K2471" s="16">
        <v>6</v>
      </c>
      <c r="L2471" s="16">
        <v>0</v>
      </c>
      <c r="M2471" s="16">
        <v>0</v>
      </c>
      <c r="N2471" s="16">
        <v>1</v>
      </c>
      <c r="O2471" s="16">
        <v>25</v>
      </c>
      <c r="P2471" s="13" t="str">
        <f t="shared" si="76"/>
        <v>P</v>
      </c>
      <c r="Q2471" s="13">
        <f>IFERROR(VLOOKUP($A2471, 'Fielding Data'!$A$1:$H$12056, 5, 0), 0)</f>
        <v>7</v>
      </c>
      <c r="R2471" s="13">
        <f>IFERROR(VLOOKUP($A2471, 'Fielding Data'!$A$1:$H$12056, 6, 0), 0)</f>
        <v>36</v>
      </c>
      <c r="S2471" s="13">
        <f>IFERROR(VLOOKUP($A2471, 'Fielding Data'!$A$1:$H$12056, 7, 0), 0)</f>
        <v>2</v>
      </c>
      <c r="T2471" s="13">
        <f>IFERROR(VLOOKUP($A2471, 'Fielding Data'!$A$1:$H$12056, 8, 0), 0)</f>
        <v>0</v>
      </c>
      <c r="U2471" s="13">
        <f>SUMIFS('Fielding Data'!E:E, 'Fielding Data'!$A:$A, $A2471)</f>
        <v>7</v>
      </c>
      <c r="V2471" s="13">
        <f>SUMIFS('Fielding Data'!F:F, 'Fielding Data'!$A:$A, $A2471)</f>
        <v>36</v>
      </c>
      <c r="W2471" s="13">
        <f>SUMIFS('Fielding Data'!G:G, 'Fielding Data'!$A:$A, $A2471)</f>
        <v>2</v>
      </c>
      <c r="X2471" s="13">
        <f>SUMIFS('Fielding Data'!H:H, 'Fielding Data'!$A:$A, $A2471)</f>
        <v>0</v>
      </c>
    </row>
    <row r="2472" spans="1:24" x14ac:dyDescent="0.3">
      <c r="A2472" s="13" t="str">
        <f t="shared" si="77"/>
        <v>bundydy012012</v>
      </c>
      <c r="B2472" s="16" t="s">
        <v>1672</v>
      </c>
      <c r="C2472" s="16">
        <v>2012</v>
      </c>
      <c r="D2472" s="16">
        <v>2</v>
      </c>
      <c r="E2472" s="16">
        <v>0</v>
      </c>
      <c r="F2472" s="16">
        <v>0</v>
      </c>
      <c r="G2472" s="16">
        <v>0</v>
      </c>
      <c r="H2472" s="16">
        <v>0</v>
      </c>
      <c r="I2472" s="16">
        <v>0</v>
      </c>
      <c r="J2472" s="16">
        <v>0</v>
      </c>
      <c r="K2472" s="16">
        <v>0</v>
      </c>
      <c r="L2472" s="16">
        <v>0</v>
      </c>
      <c r="M2472" s="16">
        <v>0</v>
      </c>
      <c r="N2472" s="16">
        <v>0</v>
      </c>
      <c r="O2472" s="16">
        <v>0</v>
      </c>
      <c r="P2472" s="13" t="str">
        <f t="shared" si="76"/>
        <v>P</v>
      </c>
      <c r="Q2472" s="13">
        <f>IFERROR(VLOOKUP($A2472, 'Fielding Data'!$A$1:$H$12056, 5, 0), 0)</f>
        <v>0</v>
      </c>
      <c r="R2472" s="13">
        <f>IFERROR(VLOOKUP($A2472, 'Fielding Data'!$A$1:$H$12056, 6, 0), 0)</f>
        <v>0</v>
      </c>
      <c r="S2472" s="13">
        <f>IFERROR(VLOOKUP($A2472, 'Fielding Data'!$A$1:$H$12056, 7, 0), 0)</f>
        <v>0</v>
      </c>
      <c r="T2472" s="13">
        <f>IFERROR(VLOOKUP($A2472, 'Fielding Data'!$A$1:$H$12056, 8, 0), 0)</f>
        <v>0</v>
      </c>
      <c r="U2472" s="13">
        <f>SUMIFS('Fielding Data'!E:E, 'Fielding Data'!$A:$A, $A2472)</f>
        <v>0</v>
      </c>
      <c r="V2472" s="13">
        <f>SUMIFS('Fielding Data'!F:F, 'Fielding Data'!$A:$A, $A2472)</f>
        <v>0</v>
      </c>
      <c r="W2472" s="13">
        <f>SUMIFS('Fielding Data'!G:G, 'Fielding Data'!$A:$A, $A2472)</f>
        <v>0</v>
      </c>
      <c r="X2472" s="13">
        <f>SUMIFS('Fielding Data'!H:H, 'Fielding Data'!$A:$A, $A2472)</f>
        <v>0</v>
      </c>
    </row>
    <row r="2473" spans="1:24" x14ac:dyDescent="0.3">
      <c r="A2473" s="13" t="str">
        <f t="shared" si="77"/>
        <v>burneaj012012</v>
      </c>
      <c r="B2473" s="16" t="s">
        <v>63</v>
      </c>
      <c r="C2473" s="16">
        <v>2012</v>
      </c>
      <c r="D2473" s="16">
        <v>31</v>
      </c>
      <c r="E2473" s="16">
        <v>63</v>
      </c>
      <c r="F2473" s="16">
        <v>1</v>
      </c>
      <c r="G2473" s="16">
        <v>4</v>
      </c>
      <c r="H2473" s="16">
        <v>0</v>
      </c>
      <c r="I2473" s="16">
        <v>0</v>
      </c>
      <c r="J2473" s="16">
        <v>0</v>
      </c>
      <c r="K2473" s="16">
        <v>2</v>
      </c>
      <c r="L2473" s="16">
        <v>0</v>
      </c>
      <c r="M2473" s="16">
        <v>0</v>
      </c>
      <c r="N2473" s="16">
        <v>3</v>
      </c>
      <c r="O2473" s="16">
        <v>36</v>
      </c>
      <c r="P2473" s="13" t="str">
        <f t="shared" si="76"/>
        <v>P</v>
      </c>
      <c r="Q2473" s="13">
        <f>IFERROR(VLOOKUP($A2473, 'Fielding Data'!$A$1:$H$12056, 5, 0), 0)</f>
        <v>21</v>
      </c>
      <c r="R2473" s="13">
        <f>IFERROR(VLOOKUP($A2473, 'Fielding Data'!$A$1:$H$12056, 6, 0), 0)</f>
        <v>36</v>
      </c>
      <c r="S2473" s="13">
        <f>IFERROR(VLOOKUP($A2473, 'Fielding Data'!$A$1:$H$12056, 7, 0), 0)</f>
        <v>1</v>
      </c>
      <c r="T2473" s="13">
        <f>IFERROR(VLOOKUP($A2473, 'Fielding Data'!$A$1:$H$12056, 8, 0), 0)</f>
        <v>1</v>
      </c>
      <c r="U2473" s="13">
        <f>SUMIFS('Fielding Data'!E:E, 'Fielding Data'!$A:$A, $A2473)</f>
        <v>21</v>
      </c>
      <c r="V2473" s="13">
        <f>SUMIFS('Fielding Data'!F:F, 'Fielding Data'!$A:$A, $A2473)</f>
        <v>36</v>
      </c>
      <c r="W2473" s="13">
        <f>SUMIFS('Fielding Data'!G:G, 'Fielding Data'!$A:$A, $A2473)</f>
        <v>1</v>
      </c>
      <c r="X2473" s="13">
        <f>SUMIFS('Fielding Data'!H:H, 'Fielding Data'!$A:$A, $A2473)</f>
        <v>1</v>
      </c>
    </row>
    <row r="2474" spans="1:24" x14ac:dyDescent="0.3">
      <c r="A2474" s="13" t="str">
        <f t="shared" si="77"/>
        <v>burneal012012</v>
      </c>
      <c r="B2474" s="16" t="s">
        <v>1235</v>
      </c>
      <c r="C2474" s="16">
        <v>2012</v>
      </c>
      <c r="D2474" s="16">
        <v>67</v>
      </c>
      <c r="E2474" s="16">
        <v>0</v>
      </c>
      <c r="F2474" s="16">
        <v>0</v>
      </c>
      <c r="G2474" s="16">
        <v>0</v>
      </c>
      <c r="H2474" s="16">
        <v>0</v>
      </c>
      <c r="I2474" s="16">
        <v>0</v>
      </c>
      <c r="J2474" s="16">
        <v>0</v>
      </c>
      <c r="K2474" s="16">
        <v>0</v>
      </c>
      <c r="L2474" s="16">
        <v>0</v>
      </c>
      <c r="M2474" s="16">
        <v>0</v>
      </c>
      <c r="N2474" s="16">
        <v>0</v>
      </c>
      <c r="O2474" s="16">
        <v>0</v>
      </c>
      <c r="P2474" s="13" t="str">
        <f t="shared" si="76"/>
        <v>P</v>
      </c>
      <c r="Q2474" s="13">
        <f>IFERROR(VLOOKUP($A2474, 'Fielding Data'!$A$1:$H$12056, 5, 0), 0)</f>
        <v>4</v>
      </c>
      <c r="R2474" s="13">
        <f>IFERROR(VLOOKUP($A2474, 'Fielding Data'!$A$1:$H$12056, 6, 0), 0)</f>
        <v>10</v>
      </c>
      <c r="S2474" s="13">
        <f>IFERROR(VLOOKUP($A2474, 'Fielding Data'!$A$1:$H$12056, 7, 0), 0)</f>
        <v>0</v>
      </c>
      <c r="T2474" s="13">
        <f>IFERROR(VLOOKUP($A2474, 'Fielding Data'!$A$1:$H$12056, 8, 0), 0)</f>
        <v>1</v>
      </c>
      <c r="U2474" s="13">
        <f>SUMIFS('Fielding Data'!E:E, 'Fielding Data'!$A:$A, $A2474)</f>
        <v>4</v>
      </c>
      <c r="V2474" s="13">
        <f>SUMIFS('Fielding Data'!F:F, 'Fielding Data'!$A:$A, $A2474)</f>
        <v>10</v>
      </c>
      <c r="W2474" s="13">
        <f>SUMIFS('Fielding Data'!G:G, 'Fielding Data'!$A:$A, $A2474)</f>
        <v>0</v>
      </c>
      <c r="X2474" s="13">
        <f>SUMIFS('Fielding Data'!H:H, 'Fielding Data'!$A:$A, $A2474)</f>
        <v>1</v>
      </c>
    </row>
    <row r="2475" spans="1:24" x14ac:dyDescent="0.3">
      <c r="A2475" s="13" t="str">
        <f t="shared" si="77"/>
        <v>burnese012012</v>
      </c>
      <c r="B2475" s="16" t="s">
        <v>425</v>
      </c>
      <c r="C2475" s="16">
        <v>2012</v>
      </c>
      <c r="D2475" s="16">
        <v>70</v>
      </c>
      <c r="E2475" s="16">
        <v>0</v>
      </c>
      <c r="F2475" s="16">
        <v>0</v>
      </c>
      <c r="G2475" s="16">
        <v>0</v>
      </c>
      <c r="H2475" s="16">
        <v>0</v>
      </c>
      <c r="I2475" s="16">
        <v>0</v>
      </c>
      <c r="J2475" s="16">
        <v>0</v>
      </c>
      <c r="K2475" s="16">
        <v>0</v>
      </c>
      <c r="L2475" s="16">
        <v>0</v>
      </c>
      <c r="M2475" s="16">
        <v>0</v>
      </c>
      <c r="N2475" s="16">
        <v>1</v>
      </c>
      <c r="O2475" s="16">
        <v>0</v>
      </c>
      <c r="P2475" s="13" t="str">
        <f t="shared" si="76"/>
        <v>P</v>
      </c>
      <c r="Q2475" s="13">
        <f>IFERROR(VLOOKUP($A2475, 'Fielding Data'!$A$1:$H$12056, 5, 0), 0)</f>
        <v>7</v>
      </c>
      <c r="R2475" s="13">
        <f>IFERROR(VLOOKUP($A2475, 'Fielding Data'!$A$1:$H$12056, 6, 0), 0)</f>
        <v>10</v>
      </c>
      <c r="S2475" s="13">
        <f>IFERROR(VLOOKUP($A2475, 'Fielding Data'!$A$1:$H$12056, 7, 0), 0)</f>
        <v>0</v>
      </c>
      <c r="T2475" s="13">
        <f>IFERROR(VLOOKUP($A2475, 'Fielding Data'!$A$1:$H$12056, 8, 0), 0)</f>
        <v>2</v>
      </c>
      <c r="U2475" s="13">
        <f>SUMIFS('Fielding Data'!E:E, 'Fielding Data'!$A:$A, $A2475)</f>
        <v>7</v>
      </c>
      <c r="V2475" s="13">
        <f>SUMIFS('Fielding Data'!F:F, 'Fielding Data'!$A:$A, $A2475)</f>
        <v>10</v>
      </c>
      <c r="W2475" s="13">
        <f>SUMIFS('Fielding Data'!G:G, 'Fielding Data'!$A:$A, $A2475)</f>
        <v>0</v>
      </c>
      <c r="X2475" s="13">
        <f>SUMIFS('Fielding Data'!H:H, 'Fielding Data'!$A:$A, $A2475)</f>
        <v>2</v>
      </c>
    </row>
    <row r="2476" spans="1:24" x14ac:dyDescent="0.3">
      <c r="A2476" s="13" t="str">
        <f t="shared" si="77"/>
        <v>burnsco012012</v>
      </c>
      <c r="B2476" s="16" t="s">
        <v>1673</v>
      </c>
      <c r="C2476" s="16">
        <v>2012</v>
      </c>
      <c r="D2476" s="16">
        <v>17</v>
      </c>
      <c r="E2476" s="16">
        <v>1</v>
      </c>
      <c r="F2476" s="16">
        <v>0</v>
      </c>
      <c r="G2476" s="16">
        <v>0</v>
      </c>
      <c r="H2476" s="16">
        <v>0</v>
      </c>
      <c r="I2476" s="16">
        <v>0</v>
      </c>
      <c r="J2476" s="16">
        <v>0</v>
      </c>
      <c r="K2476" s="16">
        <v>0</v>
      </c>
      <c r="L2476" s="16">
        <v>0</v>
      </c>
      <c r="M2476" s="16">
        <v>0</v>
      </c>
      <c r="N2476" s="16">
        <v>0</v>
      </c>
      <c r="O2476" s="16">
        <v>1</v>
      </c>
      <c r="P2476" s="13" t="str">
        <f t="shared" si="76"/>
        <v>P</v>
      </c>
      <c r="Q2476" s="13">
        <f>IFERROR(VLOOKUP($A2476, 'Fielding Data'!$A$1:$H$12056, 5, 0), 0)</f>
        <v>2</v>
      </c>
      <c r="R2476" s="13">
        <f>IFERROR(VLOOKUP($A2476, 'Fielding Data'!$A$1:$H$12056, 6, 0), 0)</f>
        <v>2</v>
      </c>
      <c r="S2476" s="13">
        <f>IFERROR(VLOOKUP($A2476, 'Fielding Data'!$A$1:$H$12056, 7, 0), 0)</f>
        <v>1</v>
      </c>
      <c r="T2476" s="13">
        <f>IFERROR(VLOOKUP($A2476, 'Fielding Data'!$A$1:$H$12056, 8, 0), 0)</f>
        <v>0</v>
      </c>
      <c r="U2476" s="13">
        <f>SUMIFS('Fielding Data'!E:E, 'Fielding Data'!$A:$A, $A2476)</f>
        <v>2</v>
      </c>
      <c r="V2476" s="13">
        <f>SUMIFS('Fielding Data'!F:F, 'Fielding Data'!$A:$A, $A2476)</f>
        <v>2</v>
      </c>
      <c r="W2476" s="13">
        <f>SUMIFS('Fielding Data'!G:G, 'Fielding Data'!$A:$A, $A2476)</f>
        <v>1</v>
      </c>
      <c r="X2476" s="13">
        <f>SUMIFS('Fielding Data'!H:H, 'Fielding Data'!$A:$A, $A2476)</f>
        <v>0</v>
      </c>
    </row>
    <row r="2477" spans="1:24" x14ac:dyDescent="0.3">
      <c r="A2477" s="13" t="str">
        <f t="shared" si="77"/>
        <v>burriem012012</v>
      </c>
      <c r="B2477" s="16" t="s">
        <v>892</v>
      </c>
      <c r="C2477" s="16">
        <v>2012</v>
      </c>
      <c r="D2477" s="16">
        <v>60</v>
      </c>
      <c r="E2477" s="16">
        <v>136</v>
      </c>
      <c r="F2477" s="16">
        <v>15</v>
      </c>
      <c r="G2477" s="16">
        <v>29</v>
      </c>
      <c r="H2477" s="16">
        <v>1</v>
      </c>
      <c r="I2477" s="16">
        <v>0</v>
      </c>
      <c r="J2477" s="16">
        <v>0</v>
      </c>
      <c r="K2477" s="16">
        <v>7</v>
      </c>
      <c r="L2477" s="16">
        <v>5</v>
      </c>
      <c r="M2477" s="16">
        <v>3</v>
      </c>
      <c r="N2477" s="16">
        <v>10</v>
      </c>
      <c r="O2477" s="16">
        <v>25</v>
      </c>
      <c r="P2477" s="13" t="str">
        <f t="shared" si="76"/>
        <v>2B</v>
      </c>
      <c r="Q2477" s="13">
        <f>IFERROR(VLOOKUP($A2477, 'Fielding Data'!$A$1:$H$12056, 5, 0), 0)</f>
        <v>42</v>
      </c>
      <c r="R2477" s="13">
        <f>IFERROR(VLOOKUP($A2477, 'Fielding Data'!$A$1:$H$12056, 6, 0), 0)</f>
        <v>65</v>
      </c>
      <c r="S2477" s="13">
        <f>IFERROR(VLOOKUP($A2477, 'Fielding Data'!$A$1:$H$12056, 7, 0), 0)</f>
        <v>2</v>
      </c>
      <c r="T2477" s="13">
        <f>IFERROR(VLOOKUP($A2477, 'Fielding Data'!$A$1:$H$12056, 8, 0), 0)</f>
        <v>13</v>
      </c>
      <c r="U2477" s="13">
        <f>SUMIFS('Fielding Data'!E:E, 'Fielding Data'!$A:$A, $A2477)</f>
        <v>49</v>
      </c>
      <c r="V2477" s="13">
        <f>SUMIFS('Fielding Data'!F:F, 'Fielding Data'!$A:$A, $A2477)</f>
        <v>77</v>
      </c>
      <c r="W2477" s="13">
        <f>SUMIFS('Fielding Data'!G:G, 'Fielding Data'!$A:$A, $A2477)</f>
        <v>4</v>
      </c>
      <c r="X2477" s="13">
        <f>SUMIFS('Fielding Data'!H:H, 'Fielding Data'!$A:$A, $A2477)</f>
        <v>14</v>
      </c>
    </row>
    <row r="2478" spans="1:24" x14ac:dyDescent="0.3">
      <c r="A2478" s="13" t="str">
        <f t="shared" si="77"/>
        <v>burrose012012</v>
      </c>
      <c r="B2478" s="16" t="s">
        <v>288</v>
      </c>
      <c r="C2478" s="16">
        <v>2012</v>
      </c>
      <c r="D2478" s="16">
        <v>10</v>
      </c>
      <c r="E2478" s="16">
        <v>17</v>
      </c>
      <c r="F2478" s="16">
        <v>0</v>
      </c>
      <c r="G2478" s="16">
        <v>2</v>
      </c>
      <c r="H2478" s="16">
        <v>1</v>
      </c>
      <c r="I2478" s="16">
        <v>0</v>
      </c>
      <c r="J2478" s="16">
        <v>0</v>
      </c>
      <c r="K2478" s="16">
        <v>1</v>
      </c>
      <c r="L2478" s="16">
        <v>0</v>
      </c>
      <c r="M2478" s="16">
        <v>0</v>
      </c>
      <c r="N2478" s="16">
        <v>1</v>
      </c>
      <c r="O2478" s="16">
        <v>3</v>
      </c>
      <c r="P2478" s="13" t="str">
        <f t="shared" si="76"/>
        <v>1B</v>
      </c>
      <c r="Q2478" s="13">
        <f>IFERROR(VLOOKUP($A2478, 'Fielding Data'!$A$1:$H$12056, 5, 0), 0)</f>
        <v>4</v>
      </c>
      <c r="R2478" s="13">
        <f>IFERROR(VLOOKUP($A2478, 'Fielding Data'!$A$1:$H$12056, 6, 0), 0)</f>
        <v>0</v>
      </c>
      <c r="S2478" s="13">
        <f>IFERROR(VLOOKUP($A2478, 'Fielding Data'!$A$1:$H$12056, 7, 0), 0)</f>
        <v>0</v>
      </c>
      <c r="T2478" s="13">
        <f>IFERROR(VLOOKUP($A2478, 'Fielding Data'!$A$1:$H$12056, 8, 0), 0)</f>
        <v>1</v>
      </c>
      <c r="U2478" s="13">
        <f>SUMIFS('Fielding Data'!E:E, 'Fielding Data'!$A:$A, $A2478)</f>
        <v>7</v>
      </c>
      <c r="V2478" s="13">
        <f>SUMIFS('Fielding Data'!F:F, 'Fielding Data'!$A:$A, $A2478)</f>
        <v>5</v>
      </c>
      <c r="W2478" s="13">
        <f>SUMIFS('Fielding Data'!G:G, 'Fielding Data'!$A:$A, $A2478)</f>
        <v>0</v>
      </c>
      <c r="X2478" s="13">
        <f>SUMIFS('Fielding Data'!H:H, 'Fielding Data'!$A:$A, $A2478)</f>
        <v>2</v>
      </c>
    </row>
    <row r="2479" spans="1:24" x14ac:dyDescent="0.3">
      <c r="A2479" s="13" t="str">
        <f t="shared" si="77"/>
        <v>burtoja012012</v>
      </c>
      <c r="B2479" s="16" t="s">
        <v>765</v>
      </c>
      <c r="C2479" s="16">
        <v>2012</v>
      </c>
      <c r="D2479" s="16">
        <v>64</v>
      </c>
      <c r="E2479" s="16">
        <v>0</v>
      </c>
      <c r="F2479" s="16">
        <v>0</v>
      </c>
      <c r="G2479" s="16">
        <v>0</v>
      </c>
      <c r="H2479" s="16">
        <v>0</v>
      </c>
      <c r="I2479" s="16">
        <v>0</v>
      </c>
      <c r="J2479" s="16">
        <v>0</v>
      </c>
      <c r="K2479" s="16">
        <v>0</v>
      </c>
      <c r="L2479" s="16">
        <v>0</v>
      </c>
      <c r="M2479" s="16">
        <v>0</v>
      </c>
      <c r="N2479" s="16">
        <v>0</v>
      </c>
      <c r="O2479" s="16">
        <v>0</v>
      </c>
      <c r="P2479" s="13" t="str">
        <f t="shared" si="76"/>
        <v>P</v>
      </c>
      <c r="Q2479" s="13">
        <f>IFERROR(VLOOKUP($A2479, 'Fielding Data'!$A$1:$H$12056, 5, 0), 0)</f>
        <v>2</v>
      </c>
      <c r="R2479" s="13">
        <f>IFERROR(VLOOKUP($A2479, 'Fielding Data'!$A$1:$H$12056, 6, 0), 0)</f>
        <v>11</v>
      </c>
      <c r="S2479" s="13">
        <f>IFERROR(VLOOKUP($A2479, 'Fielding Data'!$A$1:$H$12056, 7, 0), 0)</f>
        <v>1</v>
      </c>
      <c r="T2479" s="13">
        <f>IFERROR(VLOOKUP($A2479, 'Fielding Data'!$A$1:$H$12056, 8, 0), 0)</f>
        <v>0</v>
      </c>
      <c r="U2479" s="13">
        <f>SUMIFS('Fielding Data'!E:E, 'Fielding Data'!$A:$A, $A2479)</f>
        <v>2</v>
      </c>
      <c r="V2479" s="13">
        <f>SUMIFS('Fielding Data'!F:F, 'Fielding Data'!$A:$A, $A2479)</f>
        <v>11</v>
      </c>
      <c r="W2479" s="13">
        <f>SUMIFS('Fielding Data'!G:G, 'Fielding Data'!$A:$A, $A2479)</f>
        <v>1</v>
      </c>
      <c r="X2479" s="13">
        <f>SUMIFS('Fielding Data'!H:H, 'Fielding Data'!$A:$A, $A2479)</f>
        <v>0</v>
      </c>
    </row>
    <row r="2480" spans="1:24" x14ac:dyDescent="0.3">
      <c r="A2480" s="13" t="str">
        <f t="shared" si="77"/>
        <v>buterdr012012</v>
      </c>
      <c r="B2480" s="16" t="s">
        <v>1236</v>
      </c>
      <c r="C2480" s="16">
        <v>2012</v>
      </c>
      <c r="D2480" s="16">
        <v>42</v>
      </c>
      <c r="E2480" s="16">
        <v>111</v>
      </c>
      <c r="F2480" s="16">
        <v>7</v>
      </c>
      <c r="G2480" s="16">
        <v>22</v>
      </c>
      <c r="H2480" s="16">
        <v>6</v>
      </c>
      <c r="I2480" s="16">
        <v>0</v>
      </c>
      <c r="J2480" s="16">
        <v>1</v>
      </c>
      <c r="K2480" s="16">
        <v>5</v>
      </c>
      <c r="L2480" s="16">
        <v>0</v>
      </c>
      <c r="M2480" s="16">
        <v>0</v>
      </c>
      <c r="N2480" s="16">
        <v>9</v>
      </c>
      <c r="O2480" s="16">
        <v>26</v>
      </c>
      <c r="P2480" s="13" t="str">
        <f t="shared" si="76"/>
        <v>C</v>
      </c>
      <c r="Q2480" s="13">
        <f>IFERROR(VLOOKUP($A2480, 'Fielding Data'!$A$1:$H$12056, 5, 0), 0)</f>
        <v>243</v>
      </c>
      <c r="R2480" s="13">
        <f>IFERROR(VLOOKUP($A2480, 'Fielding Data'!$A$1:$H$12056, 6, 0), 0)</f>
        <v>14</v>
      </c>
      <c r="S2480" s="13">
        <f>IFERROR(VLOOKUP($A2480, 'Fielding Data'!$A$1:$H$12056, 7, 0), 0)</f>
        <v>1</v>
      </c>
      <c r="T2480" s="13">
        <f>IFERROR(VLOOKUP($A2480, 'Fielding Data'!$A$1:$H$12056, 8, 0), 0)</f>
        <v>2</v>
      </c>
      <c r="U2480" s="13">
        <f>SUMIFS('Fielding Data'!E:E, 'Fielding Data'!$A:$A, $A2480)</f>
        <v>243</v>
      </c>
      <c r="V2480" s="13">
        <f>SUMIFS('Fielding Data'!F:F, 'Fielding Data'!$A:$A, $A2480)</f>
        <v>14</v>
      </c>
      <c r="W2480" s="13">
        <f>SUMIFS('Fielding Data'!G:G, 'Fielding Data'!$A:$A, $A2480)</f>
        <v>1</v>
      </c>
      <c r="X2480" s="13">
        <f>SUMIFS('Fielding Data'!H:H, 'Fielding Data'!$A:$A, $A2480)</f>
        <v>2</v>
      </c>
    </row>
    <row r="2481" spans="1:24" x14ac:dyDescent="0.3">
      <c r="A2481" s="13" t="str">
        <f t="shared" si="77"/>
        <v>butlebi032012</v>
      </c>
      <c r="B2481" s="16" t="s">
        <v>766</v>
      </c>
      <c r="C2481" s="16">
        <v>2012</v>
      </c>
      <c r="D2481" s="16">
        <v>161</v>
      </c>
      <c r="E2481" s="16">
        <v>614</v>
      </c>
      <c r="F2481" s="16">
        <v>72</v>
      </c>
      <c r="G2481" s="16">
        <v>192</v>
      </c>
      <c r="H2481" s="16">
        <v>32</v>
      </c>
      <c r="I2481" s="16">
        <v>1</v>
      </c>
      <c r="J2481" s="16">
        <v>29</v>
      </c>
      <c r="K2481" s="16">
        <v>107</v>
      </c>
      <c r="L2481" s="16">
        <v>2</v>
      </c>
      <c r="M2481" s="16">
        <v>1</v>
      </c>
      <c r="N2481" s="16">
        <v>54</v>
      </c>
      <c r="O2481" s="16">
        <v>111</v>
      </c>
      <c r="P2481" s="13" t="str">
        <f t="shared" si="76"/>
        <v>1B</v>
      </c>
      <c r="Q2481" s="13">
        <f>IFERROR(VLOOKUP($A2481, 'Fielding Data'!$A$1:$H$12056, 5, 0), 0)</f>
        <v>147</v>
      </c>
      <c r="R2481" s="13">
        <f>IFERROR(VLOOKUP($A2481, 'Fielding Data'!$A$1:$H$12056, 6, 0), 0)</f>
        <v>15</v>
      </c>
      <c r="S2481" s="13">
        <f>IFERROR(VLOOKUP($A2481, 'Fielding Data'!$A$1:$H$12056, 7, 0), 0)</f>
        <v>3</v>
      </c>
      <c r="T2481" s="13">
        <f>IFERROR(VLOOKUP($A2481, 'Fielding Data'!$A$1:$H$12056, 8, 0), 0)</f>
        <v>18</v>
      </c>
      <c r="U2481" s="13">
        <f>SUMIFS('Fielding Data'!E:E, 'Fielding Data'!$A:$A, $A2481)</f>
        <v>147</v>
      </c>
      <c r="V2481" s="13">
        <f>SUMIFS('Fielding Data'!F:F, 'Fielding Data'!$A:$A, $A2481)</f>
        <v>15</v>
      </c>
      <c r="W2481" s="13">
        <f>SUMIFS('Fielding Data'!G:G, 'Fielding Data'!$A:$A, $A2481)</f>
        <v>3</v>
      </c>
      <c r="X2481" s="13">
        <f>SUMIFS('Fielding Data'!H:H, 'Fielding Data'!$A:$A, $A2481)</f>
        <v>18</v>
      </c>
    </row>
    <row r="2482" spans="1:24" x14ac:dyDescent="0.3">
      <c r="A2482" s="13" t="str">
        <f t="shared" si="77"/>
        <v>byrdati012012</v>
      </c>
      <c r="B2482" s="16" t="s">
        <v>65</v>
      </c>
      <c r="C2482" s="16">
        <v>2012</v>
      </c>
      <c r="D2482" s="16">
        <v>56</v>
      </c>
      <c r="E2482" s="16">
        <v>0</v>
      </c>
      <c r="F2482" s="16">
        <v>0</v>
      </c>
      <c r="G2482" s="16">
        <v>0</v>
      </c>
      <c r="H2482" s="16">
        <v>0</v>
      </c>
      <c r="I2482" s="16">
        <v>0</v>
      </c>
      <c r="J2482" s="16">
        <v>0</v>
      </c>
      <c r="K2482" s="16">
        <v>0</v>
      </c>
      <c r="L2482" s="16">
        <v>0</v>
      </c>
      <c r="M2482" s="16">
        <v>0</v>
      </c>
      <c r="N2482" s="16">
        <v>0</v>
      </c>
      <c r="O2482" s="16">
        <v>0</v>
      </c>
      <c r="P2482" s="13" t="str">
        <f t="shared" si="76"/>
        <v>P</v>
      </c>
      <c r="Q2482" s="13">
        <f>IFERROR(VLOOKUP($A2482, 'Fielding Data'!$A$1:$H$12056, 5, 0), 0)</f>
        <v>1</v>
      </c>
      <c r="R2482" s="13">
        <f>IFERROR(VLOOKUP($A2482, 'Fielding Data'!$A$1:$H$12056, 6, 0), 0)</f>
        <v>5</v>
      </c>
      <c r="S2482" s="13">
        <f>IFERROR(VLOOKUP($A2482, 'Fielding Data'!$A$1:$H$12056, 7, 0), 0)</f>
        <v>0</v>
      </c>
      <c r="T2482" s="13">
        <f>IFERROR(VLOOKUP($A2482, 'Fielding Data'!$A$1:$H$12056, 8, 0), 0)</f>
        <v>1</v>
      </c>
      <c r="U2482" s="13">
        <f>SUMIFS('Fielding Data'!E:E, 'Fielding Data'!$A:$A, $A2482)</f>
        <v>1</v>
      </c>
      <c r="V2482" s="13">
        <f>SUMIFS('Fielding Data'!F:F, 'Fielding Data'!$A:$A, $A2482)</f>
        <v>5</v>
      </c>
      <c r="W2482" s="13">
        <f>SUMIFS('Fielding Data'!G:G, 'Fielding Data'!$A:$A, $A2482)</f>
        <v>0</v>
      </c>
      <c r="X2482" s="13">
        <f>SUMIFS('Fielding Data'!H:H, 'Fielding Data'!$A:$A, $A2482)</f>
        <v>1</v>
      </c>
    </row>
    <row r="2483" spans="1:24" x14ac:dyDescent="0.3">
      <c r="A2483" s="13" t="str">
        <f t="shared" si="77"/>
        <v>cabreal032012</v>
      </c>
      <c r="B2483" s="16" t="s">
        <v>1674</v>
      </c>
      <c r="C2483" s="16">
        <v>2012</v>
      </c>
      <c r="D2483" s="16">
        <v>25</v>
      </c>
      <c r="E2483" s="16">
        <v>0</v>
      </c>
      <c r="F2483" s="16">
        <v>0</v>
      </c>
      <c r="G2483" s="16">
        <v>0</v>
      </c>
      <c r="H2483" s="16">
        <v>0</v>
      </c>
      <c r="I2483" s="16">
        <v>0</v>
      </c>
      <c r="J2483" s="16">
        <v>0</v>
      </c>
      <c r="K2483" s="16">
        <v>0</v>
      </c>
      <c r="L2483" s="16">
        <v>0</v>
      </c>
      <c r="M2483" s="16">
        <v>0</v>
      </c>
      <c r="N2483" s="16">
        <v>0</v>
      </c>
      <c r="O2483" s="16">
        <v>0</v>
      </c>
      <c r="P2483" s="13" t="str">
        <f t="shared" si="76"/>
        <v>P</v>
      </c>
      <c r="Q2483" s="13">
        <f>IFERROR(VLOOKUP($A2483, 'Fielding Data'!$A$1:$H$12056, 5, 0), 0)</f>
        <v>2</v>
      </c>
      <c r="R2483" s="13">
        <f>IFERROR(VLOOKUP($A2483, 'Fielding Data'!$A$1:$H$12056, 6, 0), 0)</f>
        <v>1</v>
      </c>
      <c r="S2483" s="13">
        <f>IFERROR(VLOOKUP($A2483, 'Fielding Data'!$A$1:$H$12056, 7, 0), 0)</f>
        <v>1</v>
      </c>
      <c r="T2483" s="13">
        <f>IFERROR(VLOOKUP($A2483, 'Fielding Data'!$A$1:$H$12056, 8, 0), 0)</f>
        <v>0</v>
      </c>
      <c r="U2483" s="13">
        <f>SUMIFS('Fielding Data'!E:E, 'Fielding Data'!$A:$A, $A2483)</f>
        <v>2</v>
      </c>
      <c r="V2483" s="13">
        <f>SUMIFS('Fielding Data'!F:F, 'Fielding Data'!$A:$A, $A2483)</f>
        <v>1</v>
      </c>
      <c r="W2483" s="13">
        <f>SUMIFS('Fielding Data'!G:G, 'Fielding Data'!$A:$A, $A2483)</f>
        <v>1</v>
      </c>
      <c r="X2483" s="13">
        <f>SUMIFS('Fielding Data'!H:H, 'Fielding Data'!$A:$A, $A2483)</f>
        <v>0</v>
      </c>
    </row>
    <row r="2484" spans="1:24" x14ac:dyDescent="0.3">
      <c r="A2484" s="13" t="str">
        <f t="shared" si="77"/>
        <v>cabreas012012</v>
      </c>
      <c r="B2484" s="16" t="s">
        <v>767</v>
      </c>
      <c r="C2484" s="16">
        <v>2012</v>
      </c>
      <c r="D2484" s="16">
        <v>143</v>
      </c>
      <c r="E2484" s="16">
        <v>555</v>
      </c>
      <c r="F2484" s="16">
        <v>70</v>
      </c>
      <c r="G2484" s="16">
        <v>150</v>
      </c>
      <c r="H2484" s="16">
        <v>35</v>
      </c>
      <c r="I2484" s="16">
        <v>1</v>
      </c>
      <c r="J2484" s="16">
        <v>16</v>
      </c>
      <c r="K2484" s="16">
        <v>68</v>
      </c>
      <c r="L2484" s="16">
        <v>9</v>
      </c>
      <c r="M2484" s="16">
        <v>4</v>
      </c>
      <c r="N2484" s="16">
        <v>52</v>
      </c>
      <c r="O2484" s="16">
        <v>99</v>
      </c>
      <c r="P2484" s="13" t="str">
        <f t="shared" si="76"/>
        <v>SS</v>
      </c>
      <c r="Q2484" s="13">
        <f>IFERROR(VLOOKUP($A2484, 'Fielding Data'!$A$1:$H$12056, 5, 0), 0)</f>
        <v>223</v>
      </c>
      <c r="R2484" s="13">
        <f>IFERROR(VLOOKUP($A2484, 'Fielding Data'!$A$1:$H$12056, 6, 0), 0)</f>
        <v>408</v>
      </c>
      <c r="S2484" s="13">
        <f>IFERROR(VLOOKUP($A2484, 'Fielding Data'!$A$1:$H$12056, 7, 0), 0)</f>
        <v>19</v>
      </c>
      <c r="T2484" s="13">
        <f>IFERROR(VLOOKUP($A2484, 'Fielding Data'!$A$1:$H$12056, 8, 0), 0)</f>
        <v>99</v>
      </c>
      <c r="U2484" s="13">
        <f>SUMIFS('Fielding Data'!E:E, 'Fielding Data'!$A:$A, $A2484)</f>
        <v>223</v>
      </c>
      <c r="V2484" s="13">
        <f>SUMIFS('Fielding Data'!F:F, 'Fielding Data'!$A:$A, $A2484)</f>
        <v>408</v>
      </c>
      <c r="W2484" s="13">
        <f>SUMIFS('Fielding Data'!G:G, 'Fielding Data'!$A:$A, $A2484)</f>
        <v>19</v>
      </c>
      <c r="X2484" s="13">
        <f>SUMIFS('Fielding Data'!H:H, 'Fielding Data'!$A:$A, $A2484)</f>
        <v>99</v>
      </c>
    </row>
    <row r="2485" spans="1:24" x14ac:dyDescent="0.3">
      <c r="A2485" s="13" t="str">
        <f t="shared" si="77"/>
        <v>cabreed012012</v>
      </c>
      <c r="B2485" s="16" t="s">
        <v>1675</v>
      </c>
      <c r="C2485" s="16">
        <v>2012</v>
      </c>
      <c r="D2485" s="16">
        <v>2</v>
      </c>
      <c r="E2485" s="16">
        <v>1</v>
      </c>
      <c r="F2485" s="16">
        <v>0</v>
      </c>
      <c r="G2485" s="16">
        <v>0</v>
      </c>
      <c r="H2485" s="16">
        <v>0</v>
      </c>
      <c r="I2485" s="16">
        <v>0</v>
      </c>
      <c r="J2485" s="16">
        <v>0</v>
      </c>
      <c r="K2485" s="16">
        <v>0</v>
      </c>
      <c r="L2485" s="16">
        <v>0</v>
      </c>
      <c r="M2485" s="16">
        <v>0</v>
      </c>
      <c r="N2485" s="16">
        <v>0</v>
      </c>
      <c r="O2485" s="16">
        <v>1</v>
      </c>
      <c r="P2485" s="13" t="str">
        <f t="shared" si="76"/>
        <v>P</v>
      </c>
      <c r="Q2485" s="13">
        <f>IFERROR(VLOOKUP($A2485, 'Fielding Data'!$A$1:$H$12056, 5, 0), 0)</f>
        <v>0</v>
      </c>
      <c r="R2485" s="13">
        <f>IFERROR(VLOOKUP($A2485, 'Fielding Data'!$A$1:$H$12056, 6, 0), 0)</f>
        <v>0</v>
      </c>
      <c r="S2485" s="13">
        <f>IFERROR(VLOOKUP($A2485, 'Fielding Data'!$A$1:$H$12056, 7, 0), 0)</f>
        <v>0</v>
      </c>
      <c r="T2485" s="13">
        <f>IFERROR(VLOOKUP($A2485, 'Fielding Data'!$A$1:$H$12056, 8, 0), 0)</f>
        <v>0</v>
      </c>
      <c r="U2485" s="13">
        <f>SUMIFS('Fielding Data'!E:E, 'Fielding Data'!$A:$A, $A2485)</f>
        <v>0</v>
      </c>
      <c r="V2485" s="13">
        <f>SUMIFS('Fielding Data'!F:F, 'Fielding Data'!$A:$A, $A2485)</f>
        <v>0</v>
      </c>
      <c r="W2485" s="13">
        <f>SUMIFS('Fielding Data'!G:G, 'Fielding Data'!$A:$A, $A2485)</f>
        <v>0</v>
      </c>
      <c r="X2485" s="13">
        <f>SUMIFS('Fielding Data'!H:H, 'Fielding Data'!$A:$A, $A2485)</f>
        <v>0</v>
      </c>
    </row>
    <row r="2486" spans="1:24" x14ac:dyDescent="0.3">
      <c r="A2486" s="13" t="str">
        <f t="shared" si="77"/>
        <v>cabreev012012</v>
      </c>
      <c r="B2486" s="16" t="s">
        <v>1058</v>
      </c>
      <c r="C2486" s="16">
        <v>2012</v>
      </c>
      <c r="D2486" s="16">
        <v>115</v>
      </c>
      <c r="E2486" s="16">
        <v>398</v>
      </c>
      <c r="F2486" s="16">
        <v>49</v>
      </c>
      <c r="G2486" s="16">
        <v>98</v>
      </c>
      <c r="H2486" s="16">
        <v>19</v>
      </c>
      <c r="I2486" s="16">
        <v>3</v>
      </c>
      <c r="J2486" s="16">
        <v>2</v>
      </c>
      <c r="K2486" s="16">
        <v>24</v>
      </c>
      <c r="L2486" s="16">
        <v>44</v>
      </c>
      <c r="M2486" s="16">
        <v>4</v>
      </c>
      <c r="N2486" s="16">
        <v>43</v>
      </c>
      <c r="O2486" s="16">
        <v>110</v>
      </c>
      <c r="P2486" s="13" t="str">
        <f t="shared" si="76"/>
        <v>2B</v>
      </c>
      <c r="Q2486" s="13">
        <f>IFERROR(VLOOKUP($A2486, 'Fielding Data'!$A$1:$H$12056, 5, 0), 0)</f>
        <v>6</v>
      </c>
      <c r="R2486" s="13">
        <f>IFERROR(VLOOKUP($A2486, 'Fielding Data'!$A$1:$H$12056, 6, 0), 0)</f>
        <v>11</v>
      </c>
      <c r="S2486" s="13">
        <f>IFERROR(VLOOKUP($A2486, 'Fielding Data'!$A$1:$H$12056, 7, 0), 0)</f>
        <v>0</v>
      </c>
      <c r="T2486" s="13">
        <f>IFERROR(VLOOKUP($A2486, 'Fielding Data'!$A$1:$H$12056, 8, 0), 0)</f>
        <v>0</v>
      </c>
      <c r="U2486" s="13">
        <f>SUMIFS('Fielding Data'!E:E, 'Fielding Data'!$A:$A, $A2486)</f>
        <v>146</v>
      </c>
      <c r="V2486" s="13">
        <f>SUMIFS('Fielding Data'!F:F, 'Fielding Data'!$A:$A, $A2486)</f>
        <v>328</v>
      </c>
      <c r="W2486" s="13">
        <f>SUMIFS('Fielding Data'!G:G, 'Fielding Data'!$A:$A, $A2486)</f>
        <v>16</v>
      </c>
      <c r="X2486" s="13">
        <f>SUMIFS('Fielding Data'!H:H, 'Fielding Data'!$A:$A, $A2486)</f>
        <v>34</v>
      </c>
    </row>
    <row r="2487" spans="1:24" x14ac:dyDescent="0.3">
      <c r="A2487" s="13" t="str">
        <f t="shared" si="77"/>
        <v>cabreme012012</v>
      </c>
      <c r="B2487" s="16" t="s">
        <v>521</v>
      </c>
      <c r="C2487" s="16">
        <v>2012</v>
      </c>
      <c r="D2487" s="16">
        <v>113</v>
      </c>
      <c r="E2487" s="16">
        <v>459</v>
      </c>
      <c r="F2487" s="16">
        <v>84</v>
      </c>
      <c r="G2487" s="16">
        <v>159</v>
      </c>
      <c r="H2487" s="16">
        <v>25</v>
      </c>
      <c r="I2487" s="16">
        <v>10</v>
      </c>
      <c r="J2487" s="16">
        <v>11</v>
      </c>
      <c r="K2487" s="16">
        <v>60</v>
      </c>
      <c r="L2487" s="16">
        <v>13</v>
      </c>
      <c r="M2487" s="16">
        <v>5</v>
      </c>
      <c r="N2487" s="16">
        <v>36</v>
      </c>
      <c r="O2487" s="16">
        <v>63</v>
      </c>
      <c r="P2487" s="13" t="str">
        <f t="shared" si="76"/>
        <v>LF</v>
      </c>
      <c r="Q2487" s="13">
        <f>IFERROR(VLOOKUP($A2487, 'Fielding Data'!$A$1:$H$12056, 5, 0), 0)</f>
        <v>0</v>
      </c>
      <c r="R2487" s="13">
        <f>IFERROR(VLOOKUP($A2487, 'Fielding Data'!$A$1:$H$12056, 6, 0), 0)</f>
        <v>0</v>
      </c>
      <c r="S2487" s="13">
        <f>IFERROR(VLOOKUP($A2487, 'Fielding Data'!$A$1:$H$12056, 7, 0), 0)</f>
        <v>0</v>
      </c>
      <c r="T2487" s="13">
        <f>IFERROR(VLOOKUP($A2487, 'Fielding Data'!$A$1:$H$12056, 8, 0), 0)</f>
        <v>0</v>
      </c>
      <c r="U2487" s="13">
        <f>SUMIFS('Fielding Data'!E:E, 'Fielding Data'!$A:$A, $A2487)</f>
        <v>198</v>
      </c>
      <c r="V2487" s="13">
        <f>SUMIFS('Fielding Data'!F:F, 'Fielding Data'!$A:$A, $A2487)</f>
        <v>7</v>
      </c>
      <c r="W2487" s="13">
        <f>SUMIFS('Fielding Data'!G:G, 'Fielding Data'!$A:$A, $A2487)</f>
        <v>4</v>
      </c>
      <c r="X2487" s="13">
        <f>SUMIFS('Fielding Data'!H:H, 'Fielding Data'!$A:$A, $A2487)</f>
        <v>3</v>
      </c>
    </row>
    <row r="2488" spans="1:24" x14ac:dyDescent="0.3">
      <c r="A2488" s="13" t="str">
        <f t="shared" si="77"/>
        <v>cabremi012012</v>
      </c>
      <c r="B2488" s="16" t="s">
        <v>356</v>
      </c>
      <c r="C2488" s="16">
        <v>2012</v>
      </c>
      <c r="D2488" s="16">
        <v>161</v>
      </c>
      <c r="E2488" s="16">
        <v>622</v>
      </c>
      <c r="F2488" s="16">
        <v>109</v>
      </c>
      <c r="G2488" s="16">
        <v>205</v>
      </c>
      <c r="H2488" s="16">
        <v>40</v>
      </c>
      <c r="I2488" s="16">
        <v>0</v>
      </c>
      <c r="J2488" s="16">
        <v>44</v>
      </c>
      <c r="K2488" s="16">
        <v>139</v>
      </c>
      <c r="L2488" s="16">
        <v>4</v>
      </c>
      <c r="M2488" s="16">
        <v>1</v>
      </c>
      <c r="N2488" s="16">
        <v>66</v>
      </c>
      <c r="O2488" s="16">
        <v>98</v>
      </c>
      <c r="P2488" s="13" t="str">
        <f t="shared" si="76"/>
        <v>1B</v>
      </c>
      <c r="Q2488" s="13">
        <f>IFERROR(VLOOKUP($A2488, 'Fielding Data'!$A$1:$H$12056, 5, 0), 0)</f>
        <v>4</v>
      </c>
      <c r="R2488" s="13">
        <f>IFERROR(VLOOKUP($A2488, 'Fielding Data'!$A$1:$H$12056, 6, 0), 0)</f>
        <v>0</v>
      </c>
      <c r="S2488" s="13">
        <f>IFERROR(VLOOKUP($A2488, 'Fielding Data'!$A$1:$H$12056, 7, 0), 0)</f>
        <v>0</v>
      </c>
      <c r="T2488" s="13">
        <f>IFERROR(VLOOKUP($A2488, 'Fielding Data'!$A$1:$H$12056, 8, 0), 0)</f>
        <v>1</v>
      </c>
      <c r="U2488" s="13">
        <f>SUMIFS('Fielding Data'!E:E, 'Fielding Data'!$A:$A, $A2488)</f>
        <v>131</v>
      </c>
      <c r="V2488" s="13">
        <f>SUMIFS('Fielding Data'!F:F, 'Fielding Data'!$A:$A, $A2488)</f>
        <v>243</v>
      </c>
      <c r="W2488" s="13">
        <f>SUMIFS('Fielding Data'!G:G, 'Fielding Data'!$A:$A, $A2488)</f>
        <v>13</v>
      </c>
      <c r="X2488" s="13">
        <f>SUMIFS('Fielding Data'!H:H, 'Fielding Data'!$A:$A, $A2488)</f>
        <v>32</v>
      </c>
    </row>
    <row r="2489" spans="1:24" x14ac:dyDescent="0.3">
      <c r="A2489" s="13" t="str">
        <f t="shared" si="77"/>
        <v>cahiltr012012</v>
      </c>
      <c r="B2489" s="16" t="s">
        <v>1059</v>
      </c>
      <c r="C2489" s="16">
        <v>2012</v>
      </c>
      <c r="D2489" s="16">
        <v>32</v>
      </c>
      <c r="E2489" s="16">
        <v>67</v>
      </c>
      <c r="F2489" s="16">
        <v>2</v>
      </c>
      <c r="G2489" s="16">
        <v>8</v>
      </c>
      <c r="H2489" s="16">
        <v>0</v>
      </c>
      <c r="I2489" s="16">
        <v>0</v>
      </c>
      <c r="J2489" s="16">
        <v>0</v>
      </c>
      <c r="K2489" s="16">
        <v>4</v>
      </c>
      <c r="L2489" s="16">
        <v>0</v>
      </c>
      <c r="M2489" s="16">
        <v>0</v>
      </c>
      <c r="N2489" s="16">
        <v>1</v>
      </c>
      <c r="O2489" s="16">
        <v>24</v>
      </c>
      <c r="P2489" s="13" t="str">
        <f t="shared" si="76"/>
        <v>P</v>
      </c>
      <c r="Q2489" s="13">
        <f>IFERROR(VLOOKUP($A2489, 'Fielding Data'!$A$1:$H$12056, 5, 0), 0)</f>
        <v>16</v>
      </c>
      <c r="R2489" s="13">
        <f>IFERROR(VLOOKUP($A2489, 'Fielding Data'!$A$1:$H$12056, 6, 0), 0)</f>
        <v>31</v>
      </c>
      <c r="S2489" s="13">
        <f>IFERROR(VLOOKUP($A2489, 'Fielding Data'!$A$1:$H$12056, 7, 0), 0)</f>
        <v>5</v>
      </c>
      <c r="T2489" s="13">
        <f>IFERROR(VLOOKUP($A2489, 'Fielding Data'!$A$1:$H$12056, 8, 0), 0)</f>
        <v>0</v>
      </c>
      <c r="U2489" s="13">
        <f>SUMIFS('Fielding Data'!E:E, 'Fielding Data'!$A:$A, $A2489)</f>
        <v>16</v>
      </c>
      <c r="V2489" s="13">
        <f>SUMIFS('Fielding Data'!F:F, 'Fielding Data'!$A:$A, $A2489)</f>
        <v>31</v>
      </c>
      <c r="W2489" s="13">
        <f>SUMIFS('Fielding Data'!G:G, 'Fielding Data'!$A:$A, $A2489)</f>
        <v>5</v>
      </c>
      <c r="X2489" s="13">
        <f>SUMIFS('Fielding Data'!H:H, 'Fielding Data'!$A:$A, $A2489)</f>
        <v>0</v>
      </c>
    </row>
    <row r="2490" spans="1:24" x14ac:dyDescent="0.3">
      <c r="A2490" s="13" t="str">
        <f t="shared" si="77"/>
        <v>cainlo012012</v>
      </c>
      <c r="B2490" s="16" t="s">
        <v>1237</v>
      </c>
      <c r="C2490" s="16">
        <v>2012</v>
      </c>
      <c r="D2490" s="16">
        <v>61</v>
      </c>
      <c r="E2490" s="16">
        <v>222</v>
      </c>
      <c r="F2490" s="16">
        <v>27</v>
      </c>
      <c r="G2490" s="16">
        <v>59</v>
      </c>
      <c r="H2490" s="16">
        <v>9</v>
      </c>
      <c r="I2490" s="16">
        <v>2</v>
      </c>
      <c r="J2490" s="16">
        <v>7</v>
      </c>
      <c r="K2490" s="16">
        <v>31</v>
      </c>
      <c r="L2490" s="16">
        <v>10</v>
      </c>
      <c r="M2490" s="16">
        <v>0</v>
      </c>
      <c r="N2490" s="16">
        <v>15</v>
      </c>
      <c r="O2490" s="16">
        <v>56</v>
      </c>
      <c r="P2490" s="13" t="str">
        <f t="shared" si="76"/>
        <v>CF</v>
      </c>
      <c r="Q2490" s="13">
        <f>IFERROR(VLOOKUP($A2490, 'Fielding Data'!$A$1:$H$12056, 5, 0), 0)</f>
        <v>0</v>
      </c>
      <c r="R2490" s="13">
        <f>IFERROR(VLOOKUP($A2490, 'Fielding Data'!$A$1:$H$12056, 6, 0), 0)</f>
        <v>0</v>
      </c>
      <c r="S2490" s="13">
        <f>IFERROR(VLOOKUP($A2490, 'Fielding Data'!$A$1:$H$12056, 7, 0), 0)</f>
        <v>0</v>
      </c>
      <c r="T2490" s="13">
        <f>IFERROR(VLOOKUP($A2490, 'Fielding Data'!$A$1:$H$12056, 8, 0), 0)</f>
        <v>0</v>
      </c>
      <c r="U2490" s="13">
        <f>SUMIFS('Fielding Data'!E:E, 'Fielding Data'!$A:$A, $A2490)</f>
        <v>144</v>
      </c>
      <c r="V2490" s="13">
        <f>SUMIFS('Fielding Data'!F:F, 'Fielding Data'!$A:$A, $A2490)</f>
        <v>3</v>
      </c>
      <c r="W2490" s="13">
        <f>SUMIFS('Fielding Data'!G:G, 'Fielding Data'!$A:$A, $A2490)</f>
        <v>4</v>
      </c>
      <c r="X2490" s="13">
        <f>SUMIFS('Fielding Data'!H:H, 'Fielding Data'!$A:$A, $A2490)</f>
        <v>1</v>
      </c>
    </row>
    <row r="2491" spans="1:24" x14ac:dyDescent="0.3">
      <c r="A2491" s="13" t="str">
        <f t="shared" si="77"/>
        <v>cainma012012</v>
      </c>
      <c r="B2491" s="16" t="s">
        <v>522</v>
      </c>
      <c r="C2491" s="16">
        <v>2012</v>
      </c>
      <c r="D2491" s="16">
        <v>35</v>
      </c>
      <c r="E2491" s="16">
        <v>74</v>
      </c>
      <c r="F2491" s="16">
        <v>6</v>
      </c>
      <c r="G2491" s="16">
        <v>13</v>
      </c>
      <c r="H2491" s="16">
        <v>2</v>
      </c>
      <c r="I2491" s="16">
        <v>0</v>
      </c>
      <c r="J2491" s="16">
        <v>1</v>
      </c>
      <c r="K2491" s="16">
        <v>6</v>
      </c>
      <c r="L2491" s="16">
        <v>0</v>
      </c>
      <c r="M2491" s="16">
        <v>0</v>
      </c>
      <c r="N2491" s="16">
        <v>2</v>
      </c>
      <c r="O2491" s="16">
        <v>33</v>
      </c>
      <c r="P2491" s="13" t="str">
        <f t="shared" si="76"/>
        <v>P</v>
      </c>
      <c r="Q2491" s="13">
        <f>IFERROR(VLOOKUP($A2491, 'Fielding Data'!$A$1:$H$12056, 5, 0), 0)</f>
        <v>10</v>
      </c>
      <c r="R2491" s="13">
        <f>IFERROR(VLOOKUP($A2491, 'Fielding Data'!$A$1:$H$12056, 6, 0), 0)</f>
        <v>24</v>
      </c>
      <c r="S2491" s="13">
        <f>IFERROR(VLOOKUP($A2491, 'Fielding Data'!$A$1:$H$12056, 7, 0), 0)</f>
        <v>2</v>
      </c>
      <c r="T2491" s="13">
        <f>IFERROR(VLOOKUP($A2491, 'Fielding Data'!$A$1:$H$12056, 8, 0), 0)</f>
        <v>1</v>
      </c>
      <c r="U2491" s="13">
        <f>SUMIFS('Fielding Data'!E:E, 'Fielding Data'!$A:$A, $A2491)</f>
        <v>10</v>
      </c>
      <c r="V2491" s="13">
        <f>SUMIFS('Fielding Data'!F:F, 'Fielding Data'!$A:$A, $A2491)</f>
        <v>24</v>
      </c>
      <c r="W2491" s="13">
        <f>SUMIFS('Fielding Data'!G:G, 'Fielding Data'!$A:$A, $A2491)</f>
        <v>2</v>
      </c>
      <c r="X2491" s="13">
        <f>SUMIFS('Fielding Data'!H:H, 'Fielding Data'!$A:$A, $A2491)</f>
        <v>1</v>
      </c>
    </row>
    <row r="2492" spans="1:24" x14ac:dyDescent="0.3">
      <c r="A2492" s="13" t="str">
        <f t="shared" si="77"/>
        <v>cairomi012012</v>
      </c>
      <c r="B2492" s="16" t="s">
        <v>68</v>
      </c>
      <c r="C2492" s="16">
        <v>2012</v>
      </c>
      <c r="D2492" s="16">
        <v>70</v>
      </c>
      <c r="E2492" s="16">
        <v>150</v>
      </c>
      <c r="F2492" s="16">
        <v>9</v>
      </c>
      <c r="G2492" s="16">
        <v>28</v>
      </c>
      <c r="H2492" s="16">
        <v>7</v>
      </c>
      <c r="I2492" s="16">
        <v>2</v>
      </c>
      <c r="J2492" s="16">
        <v>1</v>
      </c>
      <c r="K2492" s="16">
        <v>13</v>
      </c>
      <c r="L2492" s="16">
        <v>4</v>
      </c>
      <c r="M2492" s="16">
        <v>0</v>
      </c>
      <c r="N2492" s="16">
        <v>4</v>
      </c>
      <c r="O2492" s="16">
        <v>20</v>
      </c>
      <c r="P2492" s="13" t="str">
        <f t="shared" si="76"/>
        <v>1B</v>
      </c>
      <c r="Q2492" s="13">
        <f>IFERROR(VLOOKUP($A2492, 'Fielding Data'!$A$1:$H$12056, 5, 0), 0)</f>
        <v>156</v>
      </c>
      <c r="R2492" s="13">
        <f>IFERROR(VLOOKUP($A2492, 'Fielding Data'!$A$1:$H$12056, 6, 0), 0)</f>
        <v>14</v>
      </c>
      <c r="S2492" s="13">
        <f>IFERROR(VLOOKUP($A2492, 'Fielding Data'!$A$1:$H$12056, 7, 0), 0)</f>
        <v>1</v>
      </c>
      <c r="T2492" s="13">
        <f>IFERROR(VLOOKUP($A2492, 'Fielding Data'!$A$1:$H$12056, 8, 0), 0)</f>
        <v>7</v>
      </c>
      <c r="U2492" s="13">
        <f>SUMIFS('Fielding Data'!E:E, 'Fielding Data'!$A:$A, $A2492)</f>
        <v>179</v>
      </c>
      <c r="V2492" s="13">
        <f>SUMIFS('Fielding Data'!F:F, 'Fielding Data'!$A:$A, $A2492)</f>
        <v>48</v>
      </c>
      <c r="W2492" s="13">
        <f>SUMIFS('Fielding Data'!G:G, 'Fielding Data'!$A:$A, $A2492)</f>
        <v>5</v>
      </c>
      <c r="X2492" s="13">
        <f>SUMIFS('Fielding Data'!H:H, 'Fielding Data'!$A:$A, $A2492)</f>
        <v>15</v>
      </c>
    </row>
    <row r="2493" spans="1:24" x14ac:dyDescent="0.3">
      <c r="A2493" s="13" t="str">
        <f t="shared" si="77"/>
        <v>calhoko012012</v>
      </c>
      <c r="B2493" s="16" t="s">
        <v>1676</v>
      </c>
      <c r="C2493" s="16">
        <v>2012</v>
      </c>
      <c r="D2493" s="16">
        <v>21</v>
      </c>
      <c r="E2493" s="16">
        <v>23</v>
      </c>
      <c r="F2493" s="16">
        <v>2</v>
      </c>
      <c r="G2493" s="16">
        <v>4</v>
      </c>
      <c r="H2493" s="16">
        <v>1</v>
      </c>
      <c r="I2493" s="16">
        <v>0</v>
      </c>
      <c r="J2493" s="16">
        <v>0</v>
      </c>
      <c r="K2493" s="16">
        <v>1</v>
      </c>
      <c r="L2493" s="16">
        <v>1</v>
      </c>
      <c r="M2493" s="16">
        <v>0</v>
      </c>
      <c r="N2493" s="16">
        <v>2</v>
      </c>
      <c r="O2493" s="16">
        <v>6</v>
      </c>
      <c r="P2493" s="13" t="str">
        <f t="shared" si="76"/>
        <v>LF</v>
      </c>
      <c r="Q2493" s="13">
        <f>IFERROR(VLOOKUP($A2493, 'Fielding Data'!$A$1:$H$12056, 5, 0), 0)</f>
        <v>0</v>
      </c>
      <c r="R2493" s="13">
        <f>IFERROR(VLOOKUP($A2493, 'Fielding Data'!$A$1:$H$12056, 6, 0), 0)</f>
        <v>0</v>
      </c>
      <c r="S2493" s="13">
        <f>IFERROR(VLOOKUP($A2493, 'Fielding Data'!$A$1:$H$12056, 7, 0), 0)</f>
        <v>0</v>
      </c>
      <c r="T2493" s="13">
        <f>IFERROR(VLOOKUP($A2493, 'Fielding Data'!$A$1:$H$12056, 8, 0), 0)</f>
        <v>0</v>
      </c>
      <c r="U2493" s="13">
        <f>SUMIFS('Fielding Data'!E:E, 'Fielding Data'!$A:$A, $A2493)</f>
        <v>13</v>
      </c>
      <c r="V2493" s="13">
        <f>SUMIFS('Fielding Data'!F:F, 'Fielding Data'!$A:$A, $A2493)</f>
        <v>0</v>
      </c>
      <c r="W2493" s="13">
        <f>SUMIFS('Fielding Data'!G:G, 'Fielding Data'!$A:$A, $A2493)</f>
        <v>0</v>
      </c>
      <c r="X2493" s="13">
        <f>SUMIFS('Fielding Data'!H:H, 'Fielding Data'!$A:$A, $A2493)</f>
        <v>0</v>
      </c>
    </row>
    <row r="2494" spans="1:24" x14ac:dyDescent="0.3">
      <c r="A2494" s="13" t="str">
        <f t="shared" si="77"/>
        <v>callaal012012</v>
      </c>
      <c r="B2494" s="16" t="s">
        <v>632</v>
      </c>
      <c r="C2494" s="16">
        <v>2012</v>
      </c>
      <c r="D2494" s="16">
        <v>138</v>
      </c>
      <c r="E2494" s="16">
        <v>457</v>
      </c>
      <c r="F2494" s="16">
        <v>55</v>
      </c>
      <c r="G2494" s="16">
        <v>115</v>
      </c>
      <c r="H2494" s="16">
        <v>20</v>
      </c>
      <c r="I2494" s="16">
        <v>0</v>
      </c>
      <c r="J2494" s="16">
        <v>10</v>
      </c>
      <c r="K2494" s="16">
        <v>53</v>
      </c>
      <c r="L2494" s="16">
        <v>4</v>
      </c>
      <c r="M2494" s="16">
        <v>3</v>
      </c>
      <c r="N2494" s="16">
        <v>56</v>
      </c>
      <c r="O2494" s="16">
        <v>59</v>
      </c>
      <c r="P2494" s="13" t="str">
        <f t="shared" si="76"/>
        <v>3B</v>
      </c>
      <c r="Q2494" s="13">
        <f>IFERROR(VLOOKUP($A2494, 'Fielding Data'!$A$1:$H$12056, 5, 0), 0)</f>
        <v>77</v>
      </c>
      <c r="R2494" s="13">
        <f>IFERROR(VLOOKUP($A2494, 'Fielding Data'!$A$1:$H$12056, 6, 0), 0)</f>
        <v>235</v>
      </c>
      <c r="S2494" s="13">
        <f>IFERROR(VLOOKUP($A2494, 'Fielding Data'!$A$1:$H$12056, 7, 0), 0)</f>
        <v>12</v>
      </c>
      <c r="T2494" s="13">
        <f>IFERROR(VLOOKUP($A2494, 'Fielding Data'!$A$1:$H$12056, 8, 0), 0)</f>
        <v>19</v>
      </c>
      <c r="U2494" s="13">
        <f>SUMIFS('Fielding Data'!E:E, 'Fielding Data'!$A:$A, $A2494)</f>
        <v>77</v>
      </c>
      <c r="V2494" s="13">
        <f>SUMIFS('Fielding Data'!F:F, 'Fielding Data'!$A:$A, $A2494)</f>
        <v>235</v>
      </c>
      <c r="W2494" s="13">
        <f>SUMIFS('Fielding Data'!G:G, 'Fielding Data'!$A:$A, $A2494)</f>
        <v>12</v>
      </c>
      <c r="X2494" s="13">
        <f>SUMIFS('Fielding Data'!H:H, 'Fielding Data'!$A:$A, $A2494)</f>
        <v>19</v>
      </c>
    </row>
    <row r="2495" spans="1:24" x14ac:dyDescent="0.3">
      <c r="A2495" s="13" t="str">
        <f t="shared" si="77"/>
        <v>campato012012</v>
      </c>
      <c r="B2495" s="16" t="s">
        <v>1443</v>
      </c>
      <c r="C2495" s="16">
        <v>2012</v>
      </c>
      <c r="D2495" s="16">
        <v>89</v>
      </c>
      <c r="E2495" s="16">
        <v>174</v>
      </c>
      <c r="F2495" s="16">
        <v>26</v>
      </c>
      <c r="G2495" s="16">
        <v>46</v>
      </c>
      <c r="H2495" s="16">
        <v>6</v>
      </c>
      <c r="I2495" s="16">
        <v>0</v>
      </c>
      <c r="J2495" s="16">
        <v>0</v>
      </c>
      <c r="K2495" s="16">
        <v>5</v>
      </c>
      <c r="L2495" s="16">
        <v>30</v>
      </c>
      <c r="M2495" s="16">
        <v>3</v>
      </c>
      <c r="N2495" s="16">
        <v>11</v>
      </c>
      <c r="O2495" s="16">
        <v>43</v>
      </c>
      <c r="P2495" s="13" t="str">
        <f t="shared" si="76"/>
        <v>CF</v>
      </c>
      <c r="Q2495" s="13">
        <f>IFERROR(VLOOKUP($A2495, 'Fielding Data'!$A$1:$H$12056, 5, 0), 0)</f>
        <v>0</v>
      </c>
      <c r="R2495" s="13">
        <f>IFERROR(VLOOKUP($A2495, 'Fielding Data'!$A$1:$H$12056, 6, 0), 0)</f>
        <v>0</v>
      </c>
      <c r="S2495" s="13">
        <f>IFERROR(VLOOKUP($A2495, 'Fielding Data'!$A$1:$H$12056, 7, 0), 0)</f>
        <v>0</v>
      </c>
      <c r="T2495" s="13">
        <f>IFERROR(VLOOKUP($A2495, 'Fielding Data'!$A$1:$H$12056, 8, 0), 0)</f>
        <v>0</v>
      </c>
      <c r="U2495" s="13">
        <f>SUMIFS('Fielding Data'!E:E, 'Fielding Data'!$A:$A, $A2495)</f>
        <v>91</v>
      </c>
      <c r="V2495" s="13">
        <f>SUMIFS('Fielding Data'!F:F, 'Fielding Data'!$A:$A, $A2495)</f>
        <v>1</v>
      </c>
      <c r="W2495" s="13">
        <f>SUMIFS('Fielding Data'!G:G, 'Fielding Data'!$A:$A, $A2495)</f>
        <v>0</v>
      </c>
      <c r="X2495" s="13">
        <f>SUMIFS('Fielding Data'!H:H, 'Fielding Data'!$A:$A, $A2495)</f>
        <v>0</v>
      </c>
    </row>
    <row r="2496" spans="1:24" x14ac:dyDescent="0.3">
      <c r="A2496" s="13" t="str">
        <f t="shared" si="77"/>
        <v>campsh012012</v>
      </c>
      <c r="B2496" s="16" t="s">
        <v>428</v>
      </c>
      <c r="C2496" s="16">
        <v>2012</v>
      </c>
      <c r="D2496" s="16">
        <v>80</v>
      </c>
      <c r="E2496" s="16">
        <v>0</v>
      </c>
      <c r="F2496" s="16">
        <v>0</v>
      </c>
      <c r="G2496" s="16">
        <v>0</v>
      </c>
      <c r="H2496" s="16">
        <v>0</v>
      </c>
      <c r="I2496" s="16">
        <v>0</v>
      </c>
      <c r="J2496" s="16">
        <v>0</v>
      </c>
      <c r="K2496" s="16">
        <v>0</v>
      </c>
      <c r="L2496" s="16">
        <v>0</v>
      </c>
      <c r="M2496" s="16">
        <v>0</v>
      </c>
      <c r="N2496" s="16">
        <v>0</v>
      </c>
      <c r="O2496" s="16">
        <v>0</v>
      </c>
      <c r="P2496" s="13" t="str">
        <f t="shared" si="76"/>
        <v>P</v>
      </c>
      <c r="Q2496" s="13">
        <f>IFERROR(VLOOKUP($A2496, 'Fielding Data'!$A$1:$H$12056, 5, 0), 0)</f>
        <v>4</v>
      </c>
      <c r="R2496" s="13">
        <f>IFERROR(VLOOKUP($A2496, 'Fielding Data'!$A$1:$H$12056, 6, 0), 0)</f>
        <v>10</v>
      </c>
      <c r="S2496" s="13">
        <f>IFERROR(VLOOKUP($A2496, 'Fielding Data'!$A$1:$H$12056, 7, 0), 0)</f>
        <v>2</v>
      </c>
      <c r="T2496" s="13">
        <f>IFERROR(VLOOKUP($A2496, 'Fielding Data'!$A$1:$H$12056, 8, 0), 0)</f>
        <v>0</v>
      </c>
      <c r="U2496" s="13">
        <f>SUMIFS('Fielding Data'!E:E, 'Fielding Data'!$A:$A, $A2496)</f>
        <v>4</v>
      </c>
      <c r="V2496" s="13">
        <f>SUMIFS('Fielding Data'!F:F, 'Fielding Data'!$A:$A, $A2496)</f>
        <v>10</v>
      </c>
      <c r="W2496" s="13">
        <f>SUMIFS('Fielding Data'!G:G, 'Fielding Data'!$A:$A, $A2496)</f>
        <v>2</v>
      </c>
      <c r="X2496" s="13">
        <f>SUMIFS('Fielding Data'!H:H, 'Fielding Data'!$A:$A, $A2496)</f>
        <v>0</v>
      </c>
    </row>
    <row r="2497" spans="1:24" x14ac:dyDescent="0.3">
      <c r="A2497" s="13" t="str">
        <f t="shared" si="77"/>
        <v>canoro012012</v>
      </c>
      <c r="B2497" s="16" t="s">
        <v>523</v>
      </c>
      <c r="C2497" s="16">
        <v>2012</v>
      </c>
      <c r="D2497" s="16">
        <v>161</v>
      </c>
      <c r="E2497" s="16">
        <v>627</v>
      </c>
      <c r="F2497" s="16">
        <v>105</v>
      </c>
      <c r="G2497" s="16">
        <v>196</v>
      </c>
      <c r="H2497" s="16">
        <v>48</v>
      </c>
      <c r="I2497" s="16">
        <v>1</v>
      </c>
      <c r="J2497" s="16">
        <v>33</v>
      </c>
      <c r="K2497" s="16">
        <v>94</v>
      </c>
      <c r="L2497" s="16">
        <v>3</v>
      </c>
      <c r="M2497" s="16">
        <v>2</v>
      </c>
      <c r="N2497" s="16">
        <v>61</v>
      </c>
      <c r="O2497" s="16">
        <v>96</v>
      </c>
      <c r="P2497" s="13" t="str">
        <f t="shared" si="76"/>
        <v>2B</v>
      </c>
      <c r="Q2497" s="13">
        <f>IFERROR(VLOOKUP($A2497, 'Fielding Data'!$A$1:$H$12056, 5, 0), 0)</f>
        <v>285</v>
      </c>
      <c r="R2497" s="13">
        <f>IFERROR(VLOOKUP($A2497, 'Fielding Data'!$A$1:$H$12056, 6, 0), 0)</f>
        <v>435</v>
      </c>
      <c r="S2497" s="13">
        <f>IFERROR(VLOOKUP($A2497, 'Fielding Data'!$A$1:$H$12056, 7, 0), 0)</f>
        <v>6</v>
      </c>
      <c r="T2497" s="13">
        <f>IFERROR(VLOOKUP($A2497, 'Fielding Data'!$A$1:$H$12056, 8, 0), 0)</f>
        <v>92</v>
      </c>
      <c r="U2497" s="13">
        <f>SUMIFS('Fielding Data'!E:E, 'Fielding Data'!$A:$A, $A2497)</f>
        <v>285</v>
      </c>
      <c r="V2497" s="13">
        <f>SUMIFS('Fielding Data'!F:F, 'Fielding Data'!$A:$A, $A2497)</f>
        <v>435</v>
      </c>
      <c r="W2497" s="13">
        <f>SUMIFS('Fielding Data'!G:G, 'Fielding Data'!$A:$A, $A2497)</f>
        <v>6</v>
      </c>
      <c r="X2497" s="13">
        <f>SUMIFS('Fielding Data'!H:H, 'Fielding Data'!$A:$A, $A2497)</f>
        <v>92</v>
      </c>
    </row>
    <row r="2498" spans="1:24" x14ac:dyDescent="0.3">
      <c r="A2498" s="13" t="str">
        <f t="shared" si="77"/>
        <v>canzlru012012</v>
      </c>
      <c r="B2498" s="16" t="s">
        <v>1444</v>
      </c>
      <c r="C2498" s="16">
        <v>2012</v>
      </c>
      <c r="D2498" s="16">
        <v>26</v>
      </c>
      <c r="E2498" s="16">
        <v>93</v>
      </c>
      <c r="F2498" s="16">
        <v>9</v>
      </c>
      <c r="G2498" s="16">
        <v>25</v>
      </c>
      <c r="H2498" s="16">
        <v>3</v>
      </c>
      <c r="I2498" s="16">
        <v>0</v>
      </c>
      <c r="J2498" s="16">
        <v>3</v>
      </c>
      <c r="K2498" s="16">
        <v>11</v>
      </c>
      <c r="L2498" s="16">
        <v>0</v>
      </c>
      <c r="M2498" s="16">
        <v>0</v>
      </c>
      <c r="N2498" s="16">
        <v>4</v>
      </c>
      <c r="O2498" s="16">
        <v>22</v>
      </c>
      <c r="P2498" s="13" t="str">
        <f t="shared" ref="P2498:P2561" si="78">IFERROR(VLOOKUP($A2498, Fielding, 4, 0), "Other")</f>
        <v>1B</v>
      </c>
      <c r="Q2498" s="13">
        <f>IFERROR(VLOOKUP($A2498, 'Fielding Data'!$A$1:$H$12056, 5, 0), 0)</f>
        <v>52</v>
      </c>
      <c r="R2498" s="13">
        <f>IFERROR(VLOOKUP($A2498, 'Fielding Data'!$A$1:$H$12056, 6, 0), 0)</f>
        <v>2</v>
      </c>
      <c r="S2498" s="13">
        <f>IFERROR(VLOOKUP($A2498, 'Fielding Data'!$A$1:$H$12056, 7, 0), 0)</f>
        <v>1</v>
      </c>
      <c r="T2498" s="13">
        <f>IFERROR(VLOOKUP($A2498, 'Fielding Data'!$A$1:$H$12056, 8, 0), 0)</f>
        <v>5</v>
      </c>
      <c r="U2498" s="13">
        <f>SUMIFS('Fielding Data'!E:E, 'Fielding Data'!$A:$A, $A2498)</f>
        <v>72</v>
      </c>
      <c r="V2498" s="13">
        <f>SUMIFS('Fielding Data'!F:F, 'Fielding Data'!$A:$A, $A2498)</f>
        <v>3</v>
      </c>
      <c r="W2498" s="13">
        <f>SUMIFS('Fielding Data'!G:G, 'Fielding Data'!$A:$A, $A2498)</f>
        <v>1</v>
      </c>
      <c r="X2498" s="13">
        <f>SUMIFS('Fielding Data'!H:H, 'Fielding Data'!$A:$A, $A2498)</f>
        <v>5</v>
      </c>
    </row>
    <row r="2499" spans="1:24" x14ac:dyDescent="0.3">
      <c r="A2499" s="13" t="str">
        <f t="shared" ref="A2499:A2562" si="79">B2499&amp;C2499</f>
        <v>cappsca012012</v>
      </c>
      <c r="B2499" s="16" t="s">
        <v>1677</v>
      </c>
      <c r="C2499" s="16">
        <v>2012</v>
      </c>
      <c r="D2499" s="16">
        <v>18</v>
      </c>
      <c r="E2499" s="16">
        <v>0</v>
      </c>
      <c r="F2499" s="16">
        <v>0</v>
      </c>
      <c r="G2499" s="16">
        <v>0</v>
      </c>
      <c r="H2499" s="16">
        <v>0</v>
      </c>
      <c r="I2499" s="16">
        <v>0</v>
      </c>
      <c r="J2499" s="16">
        <v>0</v>
      </c>
      <c r="K2499" s="16">
        <v>0</v>
      </c>
      <c r="L2499" s="16">
        <v>0</v>
      </c>
      <c r="M2499" s="16">
        <v>0</v>
      </c>
      <c r="N2499" s="16">
        <v>0</v>
      </c>
      <c r="O2499" s="16">
        <v>0</v>
      </c>
      <c r="P2499" s="13" t="str">
        <f t="shared" si="78"/>
        <v>P</v>
      </c>
      <c r="Q2499" s="13">
        <f>IFERROR(VLOOKUP($A2499, 'Fielding Data'!$A$1:$H$12056, 5, 0), 0)</f>
        <v>1</v>
      </c>
      <c r="R2499" s="13">
        <f>IFERROR(VLOOKUP($A2499, 'Fielding Data'!$A$1:$H$12056, 6, 0), 0)</f>
        <v>3</v>
      </c>
      <c r="S2499" s="13">
        <f>IFERROR(VLOOKUP($A2499, 'Fielding Data'!$A$1:$H$12056, 7, 0), 0)</f>
        <v>0</v>
      </c>
      <c r="T2499" s="13">
        <f>IFERROR(VLOOKUP($A2499, 'Fielding Data'!$A$1:$H$12056, 8, 0), 0)</f>
        <v>1</v>
      </c>
      <c r="U2499" s="13">
        <f>SUMIFS('Fielding Data'!E:E, 'Fielding Data'!$A:$A, $A2499)</f>
        <v>1</v>
      </c>
      <c r="V2499" s="13">
        <f>SUMIFS('Fielding Data'!F:F, 'Fielding Data'!$A:$A, $A2499)</f>
        <v>3</v>
      </c>
      <c r="W2499" s="13">
        <f>SUMIFS('Fielding Data'!G:G, 'Fielding Data'!$A:$A, $A2499)</f>
        <v>0</v>
      </c>
      <c r="X2499" s="13">
        <f>SUMIFS('Fielding Data'!H:H, 'Fielding Data'!$A:$A, $A2499)</f>
        <v>1</v>
      </c>
    </row>
    <row r="2500" spans="1:24" x14ac:dyDescent="0.3">
      <c r="A2500" s="13" t="str">
        <f t="shared" si="79"/>
        <v>cappsma012012</v>
      </c>
      <c r="B2500" s="16" t="s">
        <v>524</v>
      </c>
      <c r="C2500" s="16">
        <v>2012</v>
      </c>
      <c r="D2500" s="16">
        <v>30</v>
      </c>
      <c r="E2500" s="16">
        <v>0</v>
      </c>
      <c r="F2500" s="16">
        <v>0</v>
      </c>
      <c r="G2500" s="16">
        <v>0</v>
      </c>
      <c r="H2500" s="16">
        <v>0</v>
      </c>
      <c r="I2500" s="16">
        <v>0</v>
      </c>
      <c r="J2500" s="16">
        <v>0</v>
      </c>
      <c r="K2500" s="16">
        <v>0</v>
      </c>
      <c r="L2500" s="16">
        <v>0</v>
      </c>
      <c r="M2500" s="16">
        <v>0</v>
      </c>
      <c r="N2500" s="16">
        <v>0</v>
      </c>
      <c r="O2500" s="16">
        <v>0</v>
      </c>
      <c r="P2500" s="13" t="str">
        <f t="shared" si="78"/>
        <v>P</v>
      </c>
      <c r="Q2500" s="13">
        <f>IFERROR(VLOOKUP($A2500, 'Fielding Data'!$A$1:$H$12056, 5, 0), 0)</f>
        <v>1</v>
      </c>
      <c r="R2500" s="13">
        <f>IFERROR(VLOOKUP($A2500, 'Fielding Data'!$A$1:$H$12056, 6, 0), 0)</f>
        <v>1</v>
      </c>
      <c r="S2500" s="13">
        <f>IFERROR(VLOOKUP($A2500, 'Fielding Data'!$A$1:$H$12056, 7, 0), 0)</f>
        <v>0</v>
      </c>
      <c r="T2500" s="13">
        <f>IFERROR(VLOOKUP($A2500, 'Fielding Data'!$A$1:$H$12056, 8, 0), 0)</f>
        <v>0</v>
      </c>
      <c r="U2500" s="13">
        <f>SUMIFS('Fielding Data'!E:E, 'Fielding Data'!$A:$A, $A2500)</f>
        <v>1</v>
      </c>
      <c r="V2500" s="13">
        <f>SUMIFS('Fielding Data'!F:F, 'Fielding Data'!$A:$A, $A2500)</f>
        <v>1</v>
      </c>
      <c r="W2500" s="13">
        <f>SUMIFS('Fielding Data'!G:G, 'Fielding Data'!$A:$A, $A2500)</f>
        <v>0</v>
      </c>
      <c r="X2500" s="13">
        <f>SUMIFS('Fielding Data'!H:H, 'Fielding Data'!$A:$A, $A2500)</f>
        <v>0</v>
      </c>
    </row>
    <row r="2501" spans="1:24" x14ac:dyDescent="0.3">
      <c r="A2501" s="13" t="str">
        <f t="shared" si="79"/>
        <v>capuach012012</v>
      </c>
      <c r="B2501" s="16" t="s">
        <v>357</v>
      </c>
      <c r="C2501" s="16">
        <v>2012</v>
      </c>
      <c r="D2501" s="16">
        <v>34</v>
      </c>
      <c r="E2501" s="16">
        <v>54</v>
      </c>
      <c r="F2501" s="16">
        <v>3</v>
      </c>
      <c r="G2501" s="16">
        <v>5</v>
      </c>
      <c r="H2501" s="16">
        <v>2</v>
      </c>
      <c r="I2501" s="16">
        <v>0</v>
      </c>
      <c r="J2501" s="16">
        <v>0</v>
      </c>
      <c r="K2501" s="16">
        <v>3</v>
      </c>
      <c r="L2501" s="16">
        <v>0</v>
      </c>
      <c r="M2501" s="16">
        <v>0</v>
      </c>
      <c r="N2501" s="16">
        <v>1</v>
      </c>
      <c r="O2501" s="16">
        <v>27</v>
      </c>
      <c r="P2501" s="13" t="str">
        <f t="shared" si="78"/>
        <v>P</v>
      </c>
      <c r="Q2501" s="13">
        <f>IFERROR(VLOOKUP($A2501, 'Fielding Data'!$A$1:$H$12056, 5, 0), 0)</f>
        <v>5</v>
      </c>
      <c r="R2501" s="13">
        <f>IFERROR(VLOOKUP($A2501, 'Fielding Data'!$A$1:$H$12056, 6, 0), 0)</f>
        <v>27</v>
      </c>
      <c r="S2501" s="13">
        <f>IFERROR(VLOOKUP($A2501, 'Fielding Data'!$A$1:$H$12056, 7, 0), 0)</f>
        <v>1</v>
      </c>
      <c r="T2501" s="13">
        <f>IFERROR(VLOOKUP($A2501, 'Fielding Data'!$A$1:$H$12056, 8, 0), 0)</f>
        <v>1</v>
      </c>
      <c r="U2501" s="13">
        <f>SUMIFS('Fielding Data'!E:E, 'Fielding Data'!$A:$A, $A2501)</f>
        <v>5</v>
      </c>
      <c r="V2501" s="13">
        <f>SUMIFS('Fielding Data'!F:F, 'Fielding Data'!$A:$A, $A2501)</f>
        <v>27</v>
      </c>
      <c r="W2501" s="13">
        <f>SUMIFS('Fielding Data'!G:G, 'Fielding Data'!$A:$A, $A2501)</f>
        <v>1</v>
      </c>
      <c r="X2501" s="13">
        <f>SUMIFS('Fielding Data'!H:H, 'Fielding Data'!$A:$A, $A2501)</f>
        <v>1</v>
      </c>
    </row>
    <row r="2502" spans="1:24" x14ac:dyDescent="0.3">
      <c r="A2502" s="13" t="str">
        <f t="shared" si="79"/>
        <v>cardead012012</v>
      </c>
      <c r="B2502" s="16" t="s">
        <v>1678</v>
      </c>
      <c r="C2502" s="16">
        <v>2012</v>
      </c>
      <c r="D2502" s="16">
        <v>45</v>
      </c>
      <c r="E2502" s="16">
        <v>60</v>
      </c>
      <c r="F2502" s="16">
        <v>5</v>
      </c>
      <c r="G2502" s="16">
        <v>11</v>
      </c>
      <c r="H2502" s="16">
        <v>6</v>
      </c>
      <c r="I2502" s="16">
        <v>0</v>
      </c>
      <c r="J2502" s="16">
        <v>0</v>
      </c>
      <c r="K2502" s="16">
        <v>2</v>
      </c>
      <c r="L2502" s="16">
        <v>0</v>
      </c>
      <c r="M2502" s="16">
        <v>0</v>
      </c>
      <c r="N2502" s="16">
        <v>7</v>
      </c>
      <c r="O2502" s="16">
        <v>13</v>
      </c>
      <c r="P2502" s="13" t="str">
        <f t="shared" si="78"/>
        <v>2B</v>
      </c>
      <c r="Q2502" s="13">
        <f>IFERROR(VLOOKUP($A2502, 'Fielding Data'!$A$1:$H$12056, 5, 0), 0)</f>
        <v>16</v>
      </c>
      <c r="R2502" s="13">
        <f>IFERROR(VLOOKUP($A2502, 'Fielding Data'!$A$1:$H$12056, 6, 0), 0)</f>
        <v>15</v>
      </c>
      <c r="S2502" s="13">
        <f>IFERROR(VLOOKUP($A2502, 'Fielding Data'!$A$1:$H$12056, 7, 0), 0)</f>
        <v>0</v>
      </c>
      <c r="T2502" s="13">
        <f>IFERROR(VLOOKUP($A2502, 'Fielding Data'!$A$1:$H$12056, 8, 0), 0)</f>
        <v>2</v>
      </c>
      <c r="U2502" s="13">
        <f>SUMIFS('Fielding Data'!E:E, 'Fielding Data'!$A:$A, $A2502)</f>
        <v>18</v>
      </c>
      <c r="V2502" s="13">
        <f>SUMIFS('Fielding Data'!F:F, 'Fielding Data'!$A:$A, $A2502)</f>
        <v>16</v>
      </c>
      <c r="W2502" s="13">
        <f>SUMIFS('Fielding Data'!G:G, 'Fielding Data'!$A:$A, $A2502)</f>
        <v>2</v>
      </c>
      <c r="X2502" s="13">
        <f>SUMIFS('Fielding Data'!H:H, 'Fielding Data'!$A:$A, $A2502)</f>
        <v>2</v>
      </c>
    </row>
    <row r="2503" spans="1:24" x14ac:dyDescent="0.3">
      <c r="A2503" s="13" t="str">
        <f t="shared" si="79"/>
        <v>carigan012012</v>
      </c>
      <c r="B2503" s="16" t="s">
        <v>1445</v>
      </c>
      <c r="C2503" s="16">
        <v>2012</v>
      </c>
      <c r="D2503" s="16">
        <v>11</v>
      </c>
      <c r="E2503" s="16">
        <v>0</v>
      </c>
      <c r="F2503" s="16">
        <v>0</v>
      </c>
      <c r="G2503" s="16">
        <v>0</v>
      </c>
      <c r="H2503" s="16">
        <v>0</v>
      </c>
      <c r="I2503" s="16">
        <v>0</v>
      </c>
      <c r="J2503" s="16">
        <v>0</v>
      </c>
      <c r="K2503" s="16">
        <v>0</v>
      </c>
      <c r="L2503" s="16">
        <v>0</v>
      </c>
      <c r="M2503" s="16">
        <v>0</v>
      </c>
      <c r="N2503" s="16">
        <v>0</v>
      </c>
      <c r="O2503" s="16">
        <v>0</v>
      </c>
      <c r="P2503" s="13" t="str">
        <f t="shared" si="78"/>
        <v>P</v>
      </c>
      <c r="Q2503" s="13">
        <f>IFERROR(VLOOKUP($A2503, 'Fielding Data'!$A$1:$H$12056, 5, 0), 0)</f>
        <v>0</v>
      </c>
      <c r="R2503" s="13">
        <f>IFERROR(VLOOKUP($A2503, 'Fielding Data'!$A$1:$H$12056, 6, 0), 0)</f>
        <v>0</v>
      </c>
      <c r="S2503" s="13">
        <f>IFERROR(VLOOKUP($A2503, 'Fielding Data'!$A$1:$H$12056, 7, 0), 0)</f>
        <v>0</v>
      </c>
      <c r="T2503" s="13">
        <f>IFERROR(VLOOKUP($A2503, 'Fielding Data'!$A$1:$H$12056, 8, 0), 0)</f>
        <v>0</v>
      </c>
      <c r="U2503" s="13">
        <f>SUMIFS('Fielding Data'!E:E, 'Fielding Data'!$A:$A, $A2503)</f>
        <v>0</v>
      </c>
      <c r="V2503" s="13">
        <f>SUMIFS('Fielding Data'!F:F, 'Fielding Data'!$A:$A, $A2503)</f>
        <v>0</v>
      </c>
      <c r="W2503" s="13">
        <f>SUMIFS('Fielding Data'!G:G, 'Fielding Data'!$A:$A, $A2503)</f>
        <v>0</v>
      </c>
      <c r="X2503" s="13">
        <f>SUMIFS('Fielding Data'!H:H, 'Fielding Data'!$A:$A, $A2503)</f>
        <v>0</v>
      </c>
    </row>
    <row r="2504" spans="1:24" x14ac:dyDescent="0.3">
      <c r="A2504" s="13" t="str">
        <f t="shared" si="79"/>
        <v>carlilu012012</v>
      </c>
      <c r="B2504" s="16" t="s">
        <v>894</v>
      </c>
      <c r="C2504" s="16">
        <v>2012</v>
      </c>
      <c r="D2504" s="16">
        <v>4</v>
      </c>
      <c r="E2504" s="16">
        <v>14</v>
      </c>
      <c r="F2504" s="16">
        <v>2</v>
      </c>
      <c r="G2504" s="16">
        <v>3</v>
      </c>
      <c r="H2504" s="16">
        <v>1</v>
      </c>
      <c r="I2504" s="16">
        <v>0</v>
      </c>
      <c r="J2504" s="16">
        <v>0</v>
      </c>
      <c r="K2504" s="16">
        <v>1</v>
      </c>
      <c r="L2504" s="16">
        <v>1</v>
      </c>
      <c r="M2504" s="16">
        <v>0</v>
      </c>
      <c r="N2504" s="16">
        <v>0</v>
      </c>
      <c r="O2504" s="16">
        <v>3</v>
      </c>
      <c r="P2504" s="13" t="str">
        <f t="shared" si="78"/>
        <v>C</v>
      </c>
      <c r="Q2504" s="13">
        <f>IFERROR(VLOOKUP($A2504, 'Fielding Data'!$A$1:$H$12056, 5, 0), 0)</f>
        <v>32</v>
      </c>
      <c r="R2504" s="13">
        <f>IFERROR(VLOOKUP($A2504, 'Fielding Data'!$A$1:$H$12056, 6, 0), 0)</f>
        <v>1</v>
      </c>
      <c r="S2504" s="13">
        <f>IFERROR(VLOOKUP($A2504, 'Fielding Data'!$A$1:$H$12056, 7, 0), 0)</f>
        <v>0</v>
      </c>
      <c r="T2504" s="13">
        <f>IFERROR(VLOOKUP($A2504, 'Fielding Data'!$A$1:$H$12056, 8, 0), 0)</f>
        <v>0</v>
      </c>
      <c r="U2504" s="13">
        <f>SUMIFS('Fielding Data'!E:E, 'Fielding Data'!$A:$A, $A2504)</f>
        <v>32</v>
      </c>
      <c r="V2504" s="13">
        <f>SUMIFS('Fielding Data'!F:F, 'Fielding Data'!$A:$A, $A2504)</f>
        <v>1</v>
      </c>
      <c r="W2504" s="13">
        <f>SUMIFS('Fielding Data'!G:G, 'Fielding Data'!$A:$A, $A2504)</f>
        <v>0</v>
      </c>
      <c r="X2504" s="13">
        <f>SUMIFS('Fielding Data'!H:H, 'Fielding Data'!$A:$A, $A2504)</f>
        <v>0</v>
      </c>
    </row>
    <row r="2505" spans="1:24" x14ac:dyDescent="0.3">
      <c r="A2505" s="13" t="str">
        <f t="shared" si="79"/>
        <v>carmofa012012</v>
      </c>
      <c r="B2505" s="16" t="s">
        <v>633</v>
      </c>
      <c r="C2505" s="16">
        <v>2012</v>
      </c>
      <c r="D2505" s="16">
        <v>3</v>
      </c>
      <c r="E2505" s="16">
        <v>0</v>
      </c>
      <c r="F2505" s="16">
        <v>0</v>
      </c>
      <c r="G2505" s="16">
        <v>0</v>
      </c>
      <c r="H2505" s="16">
        <v>0</v>
      </c>
      <c r="I2505" s="16">
        <v>0</v>
      </c>
      <c r="J2505" s="16">
        <v>0</v>
      </c>
      <c r="K2505" s="16">
        <v>0</v>
      </c>
      <c r="L2505" s="16">
        <v>0</v>
      </c>
      <c r="M2505" s="16">
        <v>0</v>
      </c>
      <c r="N2505" s="16">
        <v>0</v>
      </c>
      <c r="O2505" s="16">
        <v>0</v>
      </c>
      <c r="P2505" s="13" t="str">
        <f t="shared" si="78"/>
        <v>P</v>
      </c>
      <c r="Q2505" s="13">
        <f>IFERROR(VLOOKUP($A2505, 'Fielding Data'!$A$1:$H$12056, 5, 0), 0)</f>
        <v>1</v>
      </c>
      <c r="R2505" s="13">
        <f>IFERROR(VLOOKUP($A2505, 'Fielding Data'!$A$1:$H$12056, 6, 0), 0)</f>
        <v>1</v>
      </c>
      <c r="S2505" s="13">
        <f>IFERROR(VLOOKUP($A2505, 'Fielding Data'!$A$1:$H$12056, 7, 0), 0)</f>
        <v>0</v>
      </c>
      <c r="T2505" s="13">
        <f>IFERROR(VLOOKUP($A2505, 'Fielding Data'!$A$1:$H$12056, 8, 0), 0)</f>
        <v>0</v>
      </c>
      <c r="U2505" s="13">
        <f>SUMIFS('Fielding Data'!E:E, 'Fielding Data'!$A:$A, $A2505)</f>
        <v>1</v>
      </c>
      <c r="V2505" s="13">
        <f>SUMIFS('Fielding Data'!F:F, 'Fielding Data'!$A:$A, $A2505)</f>
        <v>1</v>
      </c>
      <c r="W2505" s="13">
        <f>SUMIFS('Fielding Data'!G:G, 'Fielding Data'!$A:$A, $A2505)</f>
        <v>0</v>
      </c>
      <c r="X2505" s="13">
        <f>SUMIFS('Fielding Data'!H:H, 'Fielding Data'!$A:$A, $A2505)</f>
        <v>0</v>
      </c>
    </row>
    <row r="2506" spans="1:24" x14ac:dyDescent="0.3">
      <c r="A2506" s="13" t="str">
        <f t="shared" si="79"/>
        <v>carpean012012</v>
      </c>
      <c r="B2506" s="16" t="s">
        <v>896</v>
      </c>
      <c r="C2506" s="16">
        <v>2012</v>
      </c>
      <c r="D2506" s="16">
        <v>6</v>
      </c>
      <c r="E2506" s="16">
        <v>0</v>
      </c>
      <c r="F2506" s="16">
        <v>0</v>
      </c>
      <c r="G2506" s="16">
        <v>0</v>
      </c>
      <c r="H2506" s="16">
        <v>0</v>
      </c>
      <c r="I2506" s="16">
        <v>0</v>
      </c>
      <c r="J2506" s="16">
        <v>0</v>
      </c>
      <c r="K2506" s="16">
        <v>0</v>
      </c>
      <c r="L2506" s="16">
        <v>0</v>
      </c>
      <c r="M2506" s="16">
        <v>0</v>
      </c>
      <c r="N2506" s="16">
        <v>0</v>
      </c>
      <c r="O2506" s="16">
        <v>0</v>
      </c>
      <c r="P2506" s="13" t="str">
        <f t="shared" si="78"/>
        <v>P</v>
      </c>
      <c r="Q2506" s="13">
        <f>IFERROR(VLOOKUP($A2506, 'Fielding Data'!$A$1:$H$12056, 5, 0), 0)</f>
        <v>0</v>
      </c>
      <c r="R2506" s="13">
        <f>IFERROR(VLOOKUP($A2506, 'Fielding Data'!$A$1:$H$12056, 6, 0), 0)</f>
        <v>1</v>
      </c>
      <c r="S2506" s="13">
        <f>IFERROR(VLOOKUP($A2506, 'Fielding Data'!$A$1:$H$12056, 7, 0), 0)</f>
        <v>0</v>
      </c>
      <c r="T2506" s="13">
        <f>IFERROR(VLOOKUP($A2506, 'Fielding Data'!$A$1:$H$12056, 8, 0), 0)</f>
        <v>0</v>
      </c>
      <c r="U2506" s="13">
        <f>SUMIFS('Fielding Data'!E:E, 'Fielding Data'!$A:$A, $A2506)</f>
        <v>0</v>
      </c>
      <c r="V2506" s="13">
        <f>SUMIFS('Fielding Data'!F:F, 'Fielding Data'!$A:$A, $A2506)</f>
        <v>1</v>
      </c>
      <c r="W2506" s="13">
        <f>SUMIFS('Fielding Data'!G:G, 'Fielding Data'!$A:$A, $A2506)</f>
        <v>0</v>
      </c>
      <c r="X2506" s="13">
        <f>SUMIFS('Fielding Data'!H:H, 'Fielding Data'!$A:$A, $A2506)</f>
        <v>0</v>
      </c>
    </row>
    <row r="2507" spans="1:24" x14ac:dyDescent="0.3">
      <c r="A2507" s="13" t="str">
        <f t="shared" si="79"/>
        <v>carpech012012</v>
      </c>
      <c r="B2507" s="16" t="s">
        <v>71</v>
      </c>
      <c r="C2507" s="16">
        <v>2012</v>
      </c>
      <c r="D2507" s="16">
        <v>3</v>
      </c>
      <c r="E2507" s="16">
        <v>6</v>
      </c>
      <c r="F2507" s="16">
        <v>0</v>
      </c>
      <c r="G2507" s="16">
        <v>1</v>
      </c>
      <c r="H2507" s="16">
        <v>0</v>
      </c>
      <c r="I2507" s="16">
        <v>0</v>
      </c>
      <c r="J2507" s="16">
        <v>0</v>
      </c>
      <c r="K2507" s="16">
        <v>0</v>
      </c>
      <c r="L2507" s="16">
        <v>0</v>
      </c>
      <c r="M2507" s="16">
        <v>0</v>
      </c>
      <c r="N2507" s="16">
        <v>0</v>
      </c>
      <c r="O2507" s="16">
        <v>2</v>
      </c>
      <c r="P2507" s="13" t="str">
        <f t="shared" si="78"/>
        <v>P</v>
      </c>
      <c r="Q2507" s="13">
        <f>IFERROR(VLOOKUP($A2507, 'Fielding Data'!$A$1:$H$12056, 5, 0), 0)</f>
        <v>0</v>
      </c>
      <c r="R2507" s="13">
        <f>IFERROR(VLOOKUP($A2507, 'Fielding Data'!$A$1:$H$12056, 6, 0), 0)</f>
        <v>2</v>
      </c>
      <c r="S2507" s="13">
        <f>IFERROR(VLOOKUP($A2507, 'Fielding Data'!$A$1:$H$12056, 7, 0), 0)</f>
        <v>0</v>
      </c>
      <c r="T2507" s="13">
        <f>IFERROR(VLOOKUP($A2507, 'Fielding Data'!$A$1:$H$12056, 8, 0), 0)</f>
        <v>0</v>
      </c>
      <c r="U2507" s="13">
        <f>SUMIFS('Fielding Data'!E:E, 'Fielding Data'!$A:$A, $A2507)</f>
        <v>0</v>
      </c>
      <c r="V2507" s="13">
        <f>SUMIFS('Fielding Data'!F:F, 'Fielding Data'!$A:$A, $A2507)</f>
        <v>2</v>
      </c>
      <c r="W2507" s="13">
        <f>SUMIFS('Fielding Data'!G:G, 'Fielding Data'!$A:$A, $A2507)</f>
        <v>0</v>
      </c>
      <c r="X2507" s="13">
        <f>SUMIFS('Fielding Data'!H:H, 'Fielding Data'!$A:$A, $A2507)</f>
        <v>0</v>
      </c>
    </row>
    <row r="2508" spans="1:24" x14ac:dyDescent="0.3">
      <c r="A2508" s="13" t="str">
        <f t="shared" si="79"/>
        <v>carpech022012</v>
      </c>
      <c r="B2508" s="16" t="s">
        <v>1446</v>
      </c>
      <c r="C2508" s="16">
        <v>2012</v>
      </c>
      <c r="D2508" s="16">
        <v>8</v>
      </c>
      <c r="E2508" s="16">
        <v>0</v>
      </c>
      <c r="F2508" s="16">
        <v>0</v>
      </c>
      <c r="G2508" s="16">
        <v>0</v>
      </c>
      <c r="H2508" s="16">
        <v>0</v>
      </c>
      <c r="I2508" s="16">
        <v>0</v>
      </c>
      <c r="J2508" s="16">
        <v>0</v>
      </c>
      <c r="K2508" s="16">
        <v>0</v>
      </c>
      <c r="L2508" s="16">
        <v>0</v>
      </c>
      <c r="M2508" s="16">
        <v>0</v>
      </c>
      <c r="N2508" s="16">
        <v>0</v>
      </c>
      <c r="O2508" s="16">
        <v>0</v>
      </c>
      <c r="P2508" s="13" t="str">
        <f t="shared" si="78"/>
        <v>P</v>
      </c>
      <c r="Q2508" s="13">
        <f>IFERROR(VLOOKUP($A2508, 'Fielding Data'!$A$1:$H$12056, 5, 0), 0)</f>
        <v>0</v>
      </c>
      <c r="R2508" s="13">
        <f>IFERROR(VLOOKUP($A2508, 'Fielding Data'!$A$1:$H$12056, 6, 0), 0)</f>
        <v>1</v>
      </c>
      <c r="S2508" s="13">
        <f>IFERROR(VLOOKUP($A2508, 'Fielding Data'!$A$1:$H$12056, 7, 0), 0)</f>
        <v>0</v>
      </c>
      <c r="T2508" s="13">
        <f>IFERROR(VLOOKUP($A2508, 'Fielding Data'!$A$1:$H$12056, 8, 0), 0)</f>
        <v>0</v>
      </c>
      <c r="U2508" s="13">
        <f>SUMIFS('Fielding Data'!E:E, 'Fielding Data'!$A:$A, $A2508)</f>
        <v>0</v>
      </c>
      <c r="V2508" s="13">
        <f>SUMIFS('Fielding Data'!F:F, 'Fielding Data'!$A:$A, $A2508)</f>
        <v>1</v>
      </c>
      <c r="W2508" s="13">
        <f>SUMIFS('Fielding Data'!G:G, 'Fielding Data'!$A:$A, $A2508)</f>
        <v>0</v>
      </c>
      <c r="X2508" s="13">
        <f>SUMIFS('Fielding Data'!H:H, 'Fielding Data'!$A:$A, $A2508)</f>
        <v>0</v>
      </c>
    </row>
    <row r="2509" spans="1:24" x14ac:dyDescent="0.3">
      <c r="A2509" s="13" t="str">
        <f t="shared" si="79"/>
        <v>carpeda022012</v>
      </c>
      <c r="B2509" s="16" t="s">
        <v>1679</v>
      </c>
      <c r="C2509" s="16">
        <v>2012</v>
      </c>
      <c r="D2509" s="16">
        <v>28</v>
      </c>
      <c r="E2509" s="16">
        <v>0</v>
      </c>
      <c r="F2509" s="16">
        <v>0</v>
      </c>
      <c r="G2509" s="16">
        <v>0</v>
      </c>
      <c r="H2509" s="16">
        <v>0</v>
      </c>
      <c r="I2509" s="16">
        <v>0</v>
      </c>
      <c r="J2509" s="16">
        <v>0</v>
      </c>
      <c r="K2509" s="16">
        <v>0</v>
      </c>
      <c r="L2509" s="16">
        <v>0</v>
      </c>
      <c r="M2509" s="16">
        <v>0</v>
      </c>
      <c r="N2509" s="16">
        <v>0</v>
      </c>
      <c r="O2509" s="16">
        <v>0</v>
      </c>
      <c r="P2509" s="13" t="str">
        <f t="shared" si="78"/>
        <v>P</v>
      </c>
      <c r="Q2509" s="13">
        <f>IFERROR(VLOOKUP($A2509, 'Fielding Data'!$A$1:$H$12056, 5, 0), 0)</f>
        <v>2</v>
      </c>
      <c r="R2509" s="13">
        <f>IFERROR(VLOOKUP($A2509, 'Fielding Data'!$A$1:$H$12056, 6, 0), 0)</f>
        <v>5</v>
      </c>
      <c r="S2509" s="13">
        <f>IFERROR(VLOOKUP($A2509, 'Fielding Data'!$A$1:$H$12056, 7, 0), 0)</f>
        <v>0</v>
      </c>
      <c r="T2509" s="13">
        <f>IFERROR(VLOOKUP($A2509, 'Fielding Data'!$A$1:$H$12056, 8, 0), 0)</f>
        <v>2</v>
      </c>
      <c r="U2509" s="13">
        <f>SUMIFS('Fielding Data'!E:E, 'Fielding Data'!$A:$A, $A2509)</f>
        <v>2</v>
      </c>
      <c r="V2509" s="13">
        <f>SUMIFS('Fielding Data'!F:F, 'Fielding Data'!$A:$A, $A2509)</f>
        <v>5</v>
      </c>
      <c r="W2509" s="13">
        <f>SUMIFS('Fielding Data'!G:G, 'Fielding Data'!$A:$A, $A2509)</f>
        <v>0</v>
      </c>
      <c r="X2509" s="13">
        <f>SUMIFS('Fielding Data'!H:H, 'Fielding Data'!$A:$A, $A2509)</f>
        <v>2</v>
      </c>
    </row>
    <row r="2510" spans="1:24" x14ac:dyDescent="0.3">
      <c r="A2510" s="13" t="str">
        <f t="shared" si="79"/>
        <v>carpema012012</v>
      </c>
      <c r="B2510" s="16" t="s">
        <v>1448</v>
      </c>
      <c r="C2510" s="16">
        <v>2012</v>
      </c>
      <c r="D2510" s="16">
        <v>114</v>
      </c>
      <c r="E2510" s="16">
        <v>296</v>
      </c>
      <c r="F2510" s="16">
        <v>44</v>
      </c>
      <c r="G2510" s="16">
        <v>87</v>
      </c>
      <c r="H2510" s="16">
        <v>22</v>
      </c>
      <c r="I2510" s="16">
        <v>5</v>
      </c>
      <c r="J2510" s="16">
        <v>6</v>
      </c>
      <c r="K2510" s="16">
        <v>46</v>
      </c>
      <c r="L2510" s="16">
        <v>1</v>
      </c>
      <c r="M2510" s="16">
        <v>1</v>
      </c>
      <c r="N2510" s="16">
        <v>34</v>
      </c>
      <c r="O2510" s="16">
        <v>63</v>
      </c>
      <c r="P2510" s="13" t="str">
        <f t="shared" si="78"/>
        <v>1B</v>
      </c>
      <c r="Q2510" s="13">
        <f>IFERROR(VLOOKUP($A2510, 'Fielding Data'!$A$1:$H$12056, 5, 0), 0)</f>
        <v>316</v>
      </c>
      <c r="R2510" s="13">
        <f>IFERROR(VLOOKUP($A2510, 'Fielding Data'!$A$1:$H$12056, 6, 0), 0)</f>
        <v>12</v>
      </c>
      <c r="S2510" s="13">
        <f>IFERROR(VLOOKUP($A2510, 'Fielding Data'!$A$1:$H$12056, 7, 0), 0)</f>
        <v>3</v>
      </c>
      <c r="T2510" s="13">
        <f>IFERROR(VLOOKUP($A2510, 'Fielding Data'!$A$1:$H$12056, 8, 0), 0)</f>
        <v>32</v>
      </c>
      <c r="U2510" s="13">
        <f>SUMIFS('Fielding Data'!E:E, 'Fielding Data'!$A:$A, $A2510)</f>
        <v>351</v>
      </c>
      <c r="V2510" s="13">
        <f>SUMIFS('Fielding Data'!F:F, 'Fielding Data'!$A:$A, $A2510)</f>
        <v>61</v>
      </c>
      <c r="W2510" s="13">
        <f>SUMIFS('Fielding Data'!G:G, 'Fielding Data'!$A:$A, $A2510)</f>
        <v>9</v>
      </c>
      <c r="X2510" s="13">
        <f>SUMIFS('Fielding Data'!H:H, 'Fielding Data'!$A:$A, $A2510)</f>
        <v>37</v>
      </c>
    </row>
    <row r="2511" spans="1:24" x14ac:dyDescent="0.3">
      <c r="A2511" s="13" t="str">
        <f t="shared" si="79"/>
        <v>carpmi012012</v>
      </c>
      <c r="B2511" s="16" t="s">
        <v>1061</v>
      </c>
      <c r="C2511" s="16">
        <v>2012</v>
      </c>
      <c r="D2511" s="16">
        <v>59</v>
      </c>
      <c r="E2511" s="16">
        <v>164</v>
      </c>
      <c r="F2511" s="16">
        <v>17</v>
      </c>
      <c r="G2511" s="16">
        <v>35</v>
      </c>
      <c r="H2511" s="16">
        <v>6</v>
      </c>
      <c r="I2511" s="16">
        <v>0</v>
      </c>
      <c r="J2511" s="16">
        <v>5</v>
      </c>
      <c r="K2511" s="16">
        <v>20</v>
      </c>
      <c r="L2511" s="16">
        <v>1</v>
      </c>
      <c r="M2511" s="16">
        <v>0</v>
      </c>
      <c r="N2511" s="16">
        <v>21</v>
      </c>
      <c r="O2511" s="16">
        <v>46</v>
      </c>
      <c r="P2511" s="13" t="str">
        <f t="shared" si="78"/>
        <v>1B</v>
      </c>
      <c r="Q2511" s="13">
        <f>IFERROR(VLOOKUP($A2511, 'Fielding Data'!$A$1:$H$12056, 5, 0), 0)</f>
        <v>188</v>
      </c>
      <c r="R2511" s="13">
        <f>IFERROR(VLOOKUP($A2511, 'Fielding Data'!$A$1:$H$12056, 6, 0), 0)</f>
        <v>13</v>
      </c>
      <c r="S2511" s="13">
        <f>IFERROR(VLOOKUP($A2511, 'Fielding Data'!$A$1:$H$12056, 7, 0), 0)</f>
        <v>0</v>
      </c>
      <c r="T2511" s="13">
        <f>IFERROR(VLOOKUP($A2511, 'Fielding Data'!$A$1:$H$12056, 8, 0), 0)</f>
        <v>15</v>
      </c>
      <c r="U2511" s="13">
        <f>SUMIFS('Fielding Data'!E:E, 'Fielding Data'!$A:$A, $A2511)</f>
        <v>229</v>
      </c>
      <c r="V2511" s="13">
        <f>SUMIFS('Fielding Data'!F:F, 'Fielding Data'!$A:$A, $A2511)</f>
        <v>14</v>
      </c>
      <c r="W2511" s="13">
        <f>SUMIFS('Fielding Data'!G:G, 'Fielding Data'!$A:$A, $A2511)</f>
        <v>2</v>
      </c>
      <c r="X2511" s="13">
        <f>SUMIFS('Fielding Data'!H:H, 'Fielding Data'!$A:$A, $A2511)</f>
        <v>15</v>
      </c>
    </row>
    <row r="2512" spans="1:24" x14ac:dyDescent="0.3">
      <c r="A2512" s="13" t="str">
        <f t="shared" si="79"/>
        <v>carradj012012</v>
      </c>
      <c r="B2512" s="16" t="s">
        <v>358</v>
      </c>
      <c r="C2512" s="16">
        <v>2012</v>
      </c>
      <c r="D2512" s="16">
        <v>4</v>
      </c>
      <c r="E2512" s="16">
        <v>0</v>
      </c>
      <c r="F2512" s="16">
        <v>0</v>
      </c>
      <c r="G2512" s="16">
        <v>0</v>
      </c>
      <c r="H2512" s="16">
        <v>0</v>
      </c>
      <c r="I2512" s="16">
        <v>0</v>
      </c>
      <c r="J2512" s="16">
        <v>0</v>
      </c>
      <c r="K2512" s="16">
        <v>0</v>
      </c>
      <c r="L2512" s="16">
        <v>0</v>
      </c>
      <c r="M2512" s="16">
        <v>0</v>
      </c>
      <c r="N2512" s="16">
        <v>0</v>
      </c>
      <c r="O2512" s="16">
        <v>0</v>
      </c>
      <c r="P2512" s="13" t="str">
        <f t="shared" si="78"/>
        <v>P</v>
      </c>
      <c r="Q2512" s="13">
        <f>IFERROR(VLOOKUP($A2512, 'Fielding Data'!$A$1:$H$12056, 5, 0), 0)</f>
        <v>0</v>
      </c>
      <c r="R2512" s="13">
        <f>IFERROR(VLOOKUP($A2512, 'Fielding Data'!$A$1:$H$12056, 6, 0), 0)</f>
        <v>1</v>
      </c>
      <c r="S2512" s="13">
        <f>IFERROR(VLOOKUP($A2512, 'Fielding Data'!$A$1:$H$12056, 7, 0), 0)</f>
        <v>0</v>
      </c>
      <c r="T2512" s="13">
        <f>IFERROR(VLOOKUP($A2512, 'Fielding Data'!$A$1:$H$12056, 8, 0), 0)</f>
        <v>0</v>
      </c>
      <c r="U2512" s="13">
        <f>SUMIFS('Fielding Data'!E:E, 'Fielding Data'!$A:$A, $A2512)</f>
        <v>0</v>
      </c>
      <c r="V2512" s="13">
        <f>SUMIFS('Fielding Data'!F:F, 'Fielding Data'!$A:$A, $A2512)</f>
        <v>1</v>
      </c>
      <c r="W2512" s="13">
        <f>SUMIFS('Fielding Data'!G:G, 'Fielding Data'!$A:$A, $A2512)</f>
        <v>0</v>
      </c>
      <c r="X2512" s="13">
        <f>SUMIFS('Fielding Data'!H:H, 'Fielding Data'!$A:$A, $A2512)</f>
        <v>0</v>
      </c>
    </row>
    <row r="2513" spans="1:24" x14ac:dyDescent="0.3">
      <c r="A2513" s="13" t="str">
        <f t="shared" si="79"/>
        <v>carreez012012</v>
      </c>
      <c r="B2513" s="16" t="s">
        <v>1449</v>
      </c>
      <c r="C2513" s="16">
        <v>2012</v>
      </c>
      <c r="D2513" s="16">
        <v>48</v>
      </c>
      <c r="E2513" s="16">
        <v>147</v>
      </c>
      <c r="F2513" s="16">
        <v>20</v>
      </c>
      <c r="G2513" s="16">
        <v>40</v>
      </c>
      <c r="H2513" s="16">
        <v>6</v>
      </c>
      <c r="I2513" s="16">
        <v>3</v>
      </c>
      <c r="J2513" s="16">
        <v>2</v>
      </c>
      <c r="K2513" s="16">
        <v>11</v>
      </c>
      <c r="L2513" s="16">
        <v>8</v>
      </c>
      <c r="M2513" s="16">
        <v>1</v>
      </c>
      <c r="N2513" s="16">
        <v>8</v>
      </c>
      <c r="O2513" s="16">
        <v>35</v>
      </c>
      <c r="P2513" s="13" t="str">
        <f t="shared" si="78"/>
        <v>CF</v>
      </c>
      <c r="Q2513" s="13">
        <f>IFERROR(VLOOKUP($A2513, 'Fielding Data'!$A$1:$H$12056, 5, 0), 0)</f>
        <v>0</v>
      </c>
      <c r="R2513" s="13">
        <f>IFERROR(VLOOKUP($A2513, 'Fielding Data'!$A$1:$H$12056, 6, 0), 0)</f>
        <v>0</v>
      </c>
      <c r="S2513" s="13">
        <f>IFERROR(VLOOKUP($A2513, 'Fielding Data'!$A$1:$H$12056, 7, 0), 0)</f>
        <v>0</v>
      </c>
      <c r="T2513" s="13">
        <f>IFERROR(VLOOKUP($A2513, 'Fielding Data'!$A$1:$H$12056, 8, 0), 0)</f>
        <v>0</v>
      </c>
      <c r="U2513" s="13">
        <f>SUMIFS('Fielding Data'!E:E, 'Fielding Data'!$A:$A, $A2513)</f>
        <v>112</v>
      </c>
      <c r="V2513" s="13">
        <f>SUMIFS('Fielding Data'!F:F, 'Fielding Data'!$A:$A, $A2513)</f>
        <v>1</v>
      </c>
      <c r="W2513" s="13">
        <f>SUMIFS('Fielding Data'!G:G, 'Fielding Data'!$A:$A, $A2513)</f>
        <v>1</v>
      </c>
      <c r="X2513" s="13">
        <f>SUMIFS('Fielding Data'!H:H, 'Fielding Data'!$A:$A, $A2513)</f>
        <v>0</v>
      </c>
    </row>
    <row r="2514" spans="1:24" x14ac:dyDescent="0.3">
      <c r="A2514" s="13" t="str">
        <f t="shared" si="79"/>
        <v>carrejo012012</v>
      </c>
      <c r="B2514" s="16" t="s">
        <v>1450</v>
      </c>
      <c r="C2514" s="16">
        <v>2012</v>
      </c>
      <c r="D2514" s="16">
        <v>11</v>
      </c>
      <c r="E2514" s="16">
        <v>1</v>
      </c>
      <c r="F2514" s="16">
        <v>0</v>
      </c>
      <c r="G2514" s="16">
        <v>0</v>
      </c>
      <c r="H2514" s="16">
        <v>0</v>
      </c>
      <c r="I2514" s="16">
        <v>0</v>
      </c>
      <c r="J2514" s="16">
        <v>0</v>
      </c>
      <c r="K2514" s="16">
        <v>0</v>
      </c>
      <c r="L2514" s="16">
        <v>0</v>
      </c>
      <c r="M2514" s="16">
        <v>0</v>
      </c>
      <c r="N2514" s="16">
        <v>0</v>
      </c>
      <c r="O2514" s="16">
        <v>0</v>
      </c>
      <c r="P2514" s="13" t="str">
        <f t="shared" si="78"/>
        <v>P</v>
      </c>
      <c r="Q2514" s="13">
        <f>IFERROR(VLOOKUP($A2514, 'Fielding Data'!$A$1:$H$12056, 5, 0), 0)</f>
        <v>1</v>
      </c>
      <c r="R2514" s="13">
        <f>IFERROR(VLOOKUP($A2514, 'Fielding Data'!$A$1:$H$12056, 6, 0), 0)</f>
        <v>1</v>
      </c>
      <c r="S2514" s="13">
        <f>IFERROR(VLOOKUP($A2514, 'Fielding Data'!$A$1:$H$12056, 7, 0), 0)</f>
        <v>1</v>
      </c>
      <c r="T2514" s="13">
        <f>IFERROR(VLOOKUP($A2514, 'Fielding Data'!$A$1:$H$12056, 8, 0), 0)</f>
        <v>0</v>
      </c>
      <c r="U2514" s="13">
        <f>SUMIFS('Fielding Data'!E:E, 'Fielding Data'!$A:$A, $A2514)</f>
        <v>1</v>
      </c>
      <c r="V2514" s="13">
        <f>SUMIFS('Fielding Data'!F:F, 'Fielding Data'!$A:$A, $A2514)</f>
        <v>1</v>
      </c>
      <c r="W2514" s="13">
        <f>SUMIFS('Fielding Data'!G:G, 'Fielding Data'!$A:$A, $A2514)</f>
        <v>1</v>
      </c>
      <c r="X2514" s="13">
        <f>SUMIFS('Fielding Data'!H:H, 'Fielding Data'!$A:$A, $A2514)</f>
        <v>0</v>
      </c>
    </row>
    <row r="2515" spans="1:24" x14ac:dyDescent="0.3">
      <c r="A2515" s="13" t="str">
        <f t="shared" si="79"/>
        <v>carrobr012012</v>
      </c>
      <c r="B2515" s="16" t="s">
        <v>768</v>
      </c>
      <c r="C2515" s="16">
        <v>2012</v>
      </c>
      <c r="D2515" s="16">
        <v>5</v>
      </c>
      <c r="E2515" s="16">
        <v>2</v>
      </c>
      <c r="F2515" s="16">
        <v>2</v>
      </c>
      <c r="G2515" s="16">
        <v>0</v>
      </c>
      <c r="H2515" s="16">
        <v>0</v>
      </c>
      <c r="I2515" s="16">
        <v>0</v>
      </c>
      <c r="J2515" s="16">
        <v>0</v>
      </c>
      <c r="K2515" s="16">
        <v>0</v>
      </c>
      <c r="L2515" s="16">
        <v>0</v>
      </c>
      <c r="M2515" s="16">
        <v>0</v>
      </c>
      <c r="N2515" s="16">
        <v>0</v>
      </c>
      <c r="O2515" s="16">
        <v>0</v>
      </c>
      <c r="P2515" s="13" t="str">
        <f t="shared" si="78"/>
        <v>CF</v>
      </c>
      <c r="Q2515" s="13">
        <f>IFERROR(VLOOKUP($A2515, 'Fielding Data'!$A$1:$H$12056, 5, 0), 0)</f>
        <v>0</v>
      </c>
      <c r="R2515" s="13">
        <f>IFERROR(VLOOKUP($A2515, 'Fielding Data'!$A$1:$H$12056, 6, 0), 0)</f>
        <v>0</v>
      </c>
      <c r="S2515" s="13">
        <f>IFERROR(VLOOKUP($A2515, 'Fielding Data'!$A$1:$H$12056, 7, 0), 0)</f>
        <v>0</v>
      </c>
      <c r="T2515" s="13">
        <f>IFERROR(VLOOKUP($A2515, 'Fielding Data'!$A$1:$H$12056, 8, 0), 0)</f>
        <v>0</v>
      </c>
      <c r="U2515" s="13">
        <f>SUMIFS('Fielding Data'!E:E, 'Fielding Data'!$A:$A, $A2515)</f>
        <v>0</v>
      </c>
      <c r="V2515" s="13">
        <f>SUMIFS('Fielding Data'!F:F, 'Fielding Data'!$A:$A, $A2515)</f>
        <v>0</v>
      </c>
      <c r="W2515" s="13">
        <f>SUMIFS('Fielding Data'!G:G, 'Fielding Data'!$A:$A, $A2515)</f>
        <v>0</v>
      </c>
      <c r="X2515" s="13">
        <f>SUMIFS('Fielding Data'!H:H, 'Fielding Data'!$A:$A, $A2515)</f>
        <v>0</v>
      </c>
    </row>
    <row r="2516" spans="1:24" x14ac:dyDescent="0.3">
      <c r="A2516" s="13" t="str">
        <f t="shared" si="79"/>
        <v>carroja012012</v>
      </c>
      <c r="B2516" s="16" t="s">
        <v>290</v>
      </c>
      <c r="C2516" s="16">
        <v>2012</v>
      </c>
      <c r="D2516" s="16">
        <v>138</v>
      </c>
      <c r="E2516" s="16">
        <v>470</v>
      </c>
      <c r="F2516" s="16">
        <v>65</v>
      </c>
      <c r="G2516" s="16">
        <v>126</v>
      </c>
      <c r="H2516" s="16">
        <v>18</v>
      </c>
      <c r="I2516" s="16">
        <v>1</v>
      </c>
      <c r="J2516" s="16">
        <v>1</v>
      </c>
      <c r="K2516" s="16">
        <v>40</v>
      </c>
      <c r="L2516" s="16">
        <v>9</v>
      </c>
      <c r="M2516" s="16">
        <v>5</v>
      </c>
      <c r="N2516" s="16">
        <v>52</v>
      </c>
      <c r="O2516" s="16">
        <v>65</v>
      </c>
      <c r="P2516" s="13" t="str">
        <f t="shared" si="78"/>
        <v>2B</v>
      </c>
      <c r="Q2516" s="13">
        <f>IFERROR(VLOOKUP($A2516, 'Fielding Data'!$A$1:$H$12056, 5, 0), 0)</f>
        <v>115</v>
      </c>
      <c r="R2516" s="13">
        <f>IFERROR(VLOOKUP($A2516, 'Fielding Data'!$A$1:$H$12056, 6, 0), 0)</f>
        <v>194</v>
      </c>
      <c r="S2516" s="13">
        <f>IFERROR(VLOOKUP($A2516, 'Fielding Data'!$A$1:$H$12056, 7, 0), 0)</f>
        <v>6</v>
      </c>
      <c r="T2516" s="13">
        <f>IFERROR(VLOOKUP($A2516, 'Fielding Data'!$A$1:$H$12056, 8, 0), 0)</f>
        <v>46</v>
      </c>
      <c r="U2516" s="13">
        <f>SUMIFS('Fielding Data'!E:E, 'Fielding Data'!$A:$A, $A2516)</f>
        <v>193</v>
      </c>
      <c r="V2516" s="13">
        <f>SUMIFS('Fielding Data'!F:F, 'Fielding Data'!$A:$A, $A2516)</f>
        <v>377</v>
      </c>
      <c r="W2516" s="13">
        <f>SUMIFS('Fielding Data'!G:G, 'Fielding Data'!$A:$A, $A2516)</f>
        <v>12</v>
      </c>
      <c r="X2516" s="13">
        <f>SUMIFS('Fielding Data'!H:H, 'Fielding Data'!$A:$A, $A2516)</f>
        <v>85</v>
      </c>
    </row>
    <row r="2517" spans="1:24" x14ac:dyDescent="0.3">
      <c r="A2517" s="13" t="str">
        <f t="shared" si="79"/>
        <v>carsoma012012</v>
      </c>
      <c r="B2517" s="16" t="s">
        <v>1063</v>
      </c>
      <c r="C2517" s="16">
        <v>2012</v>
      </c>
      <c r="D2517" s="16">
        <v>26</v>
      </c>
      <c r="E2517" s="16">
        <v>66</v>
      </c>
      <c r="F2517" s="16">
        <v>3</v>
      </c>
      <c r="G2517" s="16">
        <v>15</v>
      </c>
      <c r="H2517" s="16">
        <v>1</v>
      </c>
      <c r="I2517" s="16">
        <v>0</v>
      </c>
      <c r="J2517" s="16">
        <v>0</v>
      </c>
      <c r="K2517" s="16">
        <v>4</v>
      </c>
      <c r="L2517" s="16">
        <v>0</v>
      </c>
      <c r="M2517" s="16">
        <v>0</v>
      </c>
      <c r="N2517" s="16">
        <v>2</v>
      </c>
      <c r="O2517" s="16">
        <v>21</v>
      </c>
      <c r="P2517" s="13" t="str">
        <f t="shared" si="78"/>
        <v>LF</v>
      </c>
      <c r="Q2517" s="13">
        <f>IFERROR(VLOOKUP($A2517, 'Fielding Data'!$A$1:$H$12056, 5, 0), 0)</f>
        <v>0</v>
      </c>
      <c r="R2517" s="13">
        <f>IFERROR(VLOOKUP($A2517, 'Fielding Data'!$A$1:$H$12056, 6, 0), 0)</f>
        <v>0</v>
      </c>
      <c r="S2517" s="13">
        <f>IFERROR(VLOOKUP($A2517, 'Fielding Data'!$A$1:$H$12056, 7, 0), 0)</f>
        <v>0</v>
      </c>
      <c r="T2517" s="13">
        <f>IFERROR(VLOOKUP($A2517, 'Fielding Data'!$A$1:$H$12056, 8, 0), 0)</f>
        <v>0</v>
      </c>
      <c r="U2517" s="13">
        <f>SUMIFS('Fielding Data'!E:E, 'Fielding Data'!$A:$A, $A2517)</f>
        <v>25</v>
      </c>
      <c r="V2517" s="13">
        <f>SUMIFS('Fielding Data'!F:F, 'Fielding Data'!$A:$A, $A2517)</f>
        <v>3</v>
      </c>
      <c r="W2517" s="13">
        <f>SUMIFS('Fielding Data'!G:G, 'Fielding Data'!$A:$A, $A2517)</f>
        <v>0</v>
      </c>
      <c r="X2517" s="13">
        <f>SUMIFS('Fielding Data'!H:H, 'Fielding Data'!$A:$A, $A2517)</f>
        <v>1</v>
      </c>
    </row>
    <row r="2518" spans="1:24" x14ac:dyDescent="0.3">
      <c r="A2518" s="13" t="str">
        <f t="shared" si="79"/>
        <v>carsoro012012</v>
      </c>
      <c r="B2518" s="16" t="s">
        <v>1680</v>
      </c>
      <c r="C2518" s="16">
        <v>2012</v>
      </c>
      <c r="D2518" s="16">
        <v>17</v>
      </c>
      <c r="E2518" s="16">
        <v>0</v>
      </c>
      <c r="F2518" s="16">
        <v>0</v>
      </c>
      <c r="G2518" s="16">
        <v>0</v>
      </c>
      <c r="H2518" s="16">
        <v>0</v>
      </c>
      <c r="I2518" s="16">
        <v>0</v>
      </c>
      <c r="J2518" s="16">
        <v>0</v>
      </c>
      <c r="K2518" s="16">
        <v>0</v>
      </c>
      <c r="L2518" s="16">
        <v>0</v>
      </c>
      <c r="M2518" s="16">
        <v>0</v>
      </c>
      <c r="N2518" s="16">
        <v>0</v>
      </c>
      <c r="O2518" s="16">
        <v>0</v>
      </c>
      <c r="P2518" s="13" t="str">
        <f t="shared" si="78"/>
        <v>P</v>
      </c>
      <c r="Q2518" s="13">
        <f>IFERROR(VLOOKUP($A2518, 'Fielding Data'!$A$1:$H$12056, 5, 0), 0)</f>
        <v>0</v>
      </c>
      <c r="R2518" s="13">
        <f>IFERROR(VLOOKUP($A2518, 'Fielding Data'!$A$1:$H$12056, 6, 0), 0)</f>
        <v>1</v>
      </c>
      <c r="S2518" s="13">
        <f>IFERROR(VLOOKUP($A2518, 'Fielding Data'!$A$1:$H$12056, 7, 0), 0)</f>
        <v>0</v>
      </c>
      <c r="T2518" s="13">
        <f>IFERROR(VLOOKUP($A2518, 'Fielding Data'!$A$1:$H$12056, 8, 0), 0)</f>
        <v>0</v>
      </c>
      <c r="U2518" s="13">
        <f>SUMIFS('Fielding Data'!E:E, 'Fielding Data'!$A:$A, $A2518)</f>
        <v>0</v>
      </c>
      <c r="V2518" s="13">
        <f>SUMIFS('Fielding Data'!F:F, 'Fielding Data'!$A:$A, $A2518)</f>
        <v>1</v>
      </c>
      <c r="W2518" s="13">
        <f>SUMIFS('Fielding Data'!G:G, 'Fielding Data'!$A:$A, $A2518)</f>
        <v>0</v>
      </c>
      <c r="X2518" s="13">
        <f>SUMIFS('Fielding Data'!H:H, 'Fielding Data'!$A:$A, $A2518)</f>
        <v>0</v>
      </c>
    </row>
    <row r="2519" spans="1:24" x14ac:dyDescent="0.3">
      <c r="A2519" s="13" t="str">
        <f t="shared" si="79"/>
        <v>cartech022012</v>
      </c>
      <c r="B2519" s="16" t="s">
        <v>1238</v>
      </c>
      <c r="C2519" s="16">
        <v>2012</v>
      </c>
      <c r="D2519" s="16">
        <v>67</v>
      </c>
      <c r="E2519" s="16">
        <v>218</v>
      </c>
      <c r="F2519" s="16">
        <v>38</v>
      </c>
      <c r="G2519" s="16">
        <v>52</v>
      </c>
      <c r="H2519" s="16">
        <v>12</v>
      </c>
      <c r="I2519" s="16">
        <v>0</v>
      </c>
      <c r="J2519" s="16">
        <v>16</v>
      </c>
      <c r="K2519" s="16">
        <v>39</v>
      </c>
      <c r="L2519" s="16">
        <v>0</v>
      </c>
      <c r="M2519" s="16">
        <v>0</v>
      </c>
      <c r="N2519" s="16">
        <v>39</v>
      </c>
      <c r="O2519" s="16">
        <v>83</v>
      </c>
      <c r="P2519" s="13" t="str">
        <f t="shared" si="78"/>
        <v>1B</v>
      </c>
      <c r="Q2519" s="13">
        <f>IFERROR(VLOOKUP($A2519, 'Fielding Data'!$A$1:$H$12056, 5, 0), 0)</f>
        <v>433</v>
      </c>
      <c r="R2519" s="13">
        <f>IFERROR(VLOOKUP($A2519, 'Fielding Data'!$A$1:$H$12056, 6, 0), 0)</f>
        <v>14</v>
      </c>
      <c r="S2519" s="13">
        <f>IFERROR(VLOOKUP($A2519, 'Fielding Data'!$A$1:$H$12056, 7, 0), 0)</f>
        <v>6</v>
      </c>
      <c r="T2519" s="13">
        <f>IFERROR(VLOOKUP($A2519, 'Fielding Data'!$A$1:$H$12056, 8, 0), 0)</f>
        <v>29</v>
      </c>
      <c r="U2519" s="13">
        <f>SUMIFS('Fielding Data'!E:E, 'Fielding Data'!$A:$A, $A2519)</f>
        <v>433</v>
      </c>
      <c r="V2519" s="13">
        <f>SUMIFS('Fielding Data'!F:F, 'Fielding Data'!$A:$A, $A2519)</f>
        <v>14</v>
      </c>
      <c r="W2519" s="13">
        <f>SUMIFS('Fielding Data'!G:G, 'Fielding Data'!$A:$A, $A2519)</f>
        <v>6</v>
      </c>
      <c r="X2519" s="13">
        <f>SUMIFS('Fielding Data'!H:H, 'Fielding Data'!$A:$A, $A2519)</f>
        <v>29</v>
      </c>
    </row>
    <row r="2520" spans="1:24" x14ac:dyDescent="0.3">
      <c r="A2520" s="13" t="str">
        <f t="shared" si="79"/>
        <v>cashnan012012</v>
      </c>
      <c r="B2520" s="16" t="s">
        <v>1239</v>
      </c>
      <c r="C2520" s="16">
        <v>2012</v>
      </c>
      <c r="D2520" s="16">
        <v>33</v>
      </c>
      <c r="E2520" s="16">
        <v>7</v>
      </c>
      <c r="F2520" s="16">
        <v>0</v>
      </c>
      <c r="G2520" s="16">
        <v>1</v>
      </c>
      <c r="H2520" s="16">
        <v>0</v>
      </c>
      <c r="I2520" s="16">
        <v>0</v>
      </c>
      <c r="J2520" s="16">
        <v>0</v>
      </c>
      <c r="K2520" s="16">
        <v>0</v>
      </c>
      <c r="L2520" s="16">
        <v>0</v>
      </c>
      <c r="M2520" s="16">
        <v>0</v>
      </c>
      <c r="N2520" s="16">
        <v>1</v>
      </c>
      <c r="O2520" s="16">
        <v>2</v>
      </c>
      <c r="P2520" s="13" t="str">
        <f t="shared" si="78"/>
        <v>P</v>
      </c>
      <c r="Q2520" s="13">
        <f>IFERROR(VLOOKUP($A2520, 'Fielding Data'!$A$1:$H$12056, 5, 0), 0)</f>
        <v>5</v>
      </c>
      <c r="R2520" s="13">
        <f>IFERROR(VLOOKUP($A2520, 'Fielding Data'!$A$1:$H$12056, 6, 0), 0)</f>
        <v>8</v>
      </c>
      <c r="S2520" s="13">
        <f>IFERROR(VLOOKUP($A2520, 'Fielding Data'!$A$1:$H$12056, 7, 0), 0)</f>
        <v>0</v>
      </c>
      <c r="T2520" s="13">
        <f>IFERROR(VLOOKUP($A2520, 'Fielding Data'!$A$1:$H$12056, 8, 0), 0)</f>
        <v>0</v>
      </c>
      <c r="U2520" s="13">
        <f>SUMIFS('Fielding Data'!E:E, 'Fielding Data'!$A:$A, $A2520)</f>
        <v>5</v>
      </c>
      <c r="V2520" s="13">
        <f>SUMIFS('Fielding Data'!F:F, 'Fielding Data'!$A:$A, $A2520)</f>
        <v>8</v>
      </c>
      <c r="W2520" s="13">
        <f>SUMIFS('Fielding Data'!G:G, 'Fielding Data'!$A:$A, $A2520)</f>
        <v>0</v>
      </c>
      <c r="X2520" s="13">
        <f>SUMIFS('Fielding Data'!H:H, 'Fielding Data'!$A:$A, $A2520)</f>
        <v>0</v>
      </c>
    </row>
    <row r="2521" spans="1:24" x14ac:dyDescent="0.3">
      <c r="A2521" s="13" t="str">
        <f t="shared" si="79"/>
        <v>casilal012012</v>
      </c>
      <c r="B2521" s="16" t="s">
        <v>634</v>
      </c>
      <c r="C2521" s="16">
        <v>2012</v>
      </c>
      <c r="D2521" s="16">
        <v>106</v>
      </c>
      <c r="E2521" s="16">
        <v>299</v>
      </c>
      <c r="F2521" s="16">
        <v>33</v>
      </c>
      <c r="G2521" s="16">
        <v>72</v>
      </c>
      <c r="H2521" s="16">
        <v>17</v>
      </c>
      <c r="I2521" s="16">
        <v>2</v>
      </c>
      <c r="J2521" s="16">
        <v>1</v>
      </c>
      <c r="K2521" s="16">
        <v>30</v>
      </c>
      <c r="L2521" s="16">
        <v>21</v>
      </c>
      <c r="M2521" s="16">
        <v>1</v>
      </c>
      <c r="N2521" s="16">
        <v>16</v>
      </c>
      <c r="O2521" s="16">
        <v>52</v>
      </c>
      <c r="P2521" s="13" t="str">
        <f t="shared" si="78"/>
        <v>2B</v>
      </c>
      <c r="Q2521" s="13">
        <f>IFERROR(VLOOKUP($A2521, 'Fielding Data'!$A$1:$H$12056, 5, 0), 0)</f>
        <v>178</v>
      </c>
      <c r="R2521" s="13">
        <f>IFERROR(VLOOKUP($A2521, 'Fielding Data'!$A$1:$H$12056, 6, 0), 0)</f>
        <v>263</v>
      </c>
      <c r="S2521" s="13">
        <f>IFERROR(VLOOKUP($A2521, 'Fielding Data'!$A$1:$H$12056, 7, 0), 0)</f>
        <v>9</v>
      </c>
      <c r="T2521" s="13">
        <f>IFERROR(VLOOKUP($A2521, 'Fielding Data'!$A$1:$H$12056, 8, 0), 0)</f>
        <v>81</v>
      </c>
      <c r="U2521" s="13">
        <f>SUMIFS('Fielding Data'!E:E, 'Fielding Data'!$A:$A, $A2521)</f>
        <v>178</v>
      </c>
      <c r="V2521" s="13">
        <f>SUMIFS('Fielding Data'!F:F, 'Fielding Data'!$A:$A, $A2521)</f>
        <v>267</v>
      </c>
      <c r="W2521" s="13">
        <f>SUMIFS('Fielding Data'!G:G, 'Fielding Data'!$A:$A, $A2521)</f>
        <v>9</v>
      </c>
      <c r="X2521" s="13">
        <f>SUMIFS('Fielding Data'!H:H, 'Fielding Data'!$A:$A, $A2521)</f>
        <v>82</v>
      </c>
    </row>
    <row r="2522" spans="1:24" x14ac:dyDescent="0.3">
      <c r="A2522" s="13" t="str">
        <f t="shared" si="79"/>
        <v>cassebo012012</v>
      </c>
      <c r="B2522" s="16" t="s">
        <v>1240</v>
      </c>
      <c r="C2522" s="16">
        <v>2012</v>
      </c>
      <c r="D2522" s="16">
        <v>4</v>
      </c>
      <c r="E2522" s="16">
        <v>0</v>
      </c>
      <c r="F2522" s="16">
        <v>0</v>
      </c>
      <c r="G2522" s="16">
        <v>0</v>
      </c>
      <c r="H2522" s="16">
        <v>0</v>
      </c>
      <c r="I2522" s="16">
        <v>0</v>
      </c>
      <c r="J2522" s="16">
        <v>0</v>
      </c>
      <c r="K2522" s="16">
        <v>0</v>
      </c>
      <c r="L2522" s="16">
        <v>0</v>
      </c>
      <c r="M2522" s="16">
        <v>0</v>
      </c>
      <c r="N2522" s="16">
        <v>0</v>
      </c>
      <c r="O2522" s="16">
        <v>0</v>
      </c>
      <c r="P2522" s="13" t="str">
        <f t="shared" si="78"/>
        <v>P</v>
      </c>
      <c r="Q2522" s="13">
        <f>IFERROR(VLOOKUP($A2522, 'Fielding Data'!$A$1:$H$12056, 5, 0), 0)</f>
        <v>0</v>
      </c>
      <c r="R2522" s="13">
        <f>IFERROR(VLOOKUP($A2522, 'Fielding Data'!$A$1:$H$12056, 6, 0), 0)</f>
        <v>1</v>
      </c>
      <c r="S2522" s="13">
        <f>IFERROR(VLOOKUP($A2522, 'Fielding Data'!$A$1:$H$12056, 7, 0), 0)</f>
        <v>1</v>
      </c>
      <c r="T2522" s="13">
        <f>IFERROR(VLOOKUP($A2522, 'Fielding Data'!$A$1:$H$12056, 8, 0), 0)</f>
        <v>0</v>
      </c>
      <c r="U2522" s="13">
        <f>SUMIFS('Fielding Data'!E:E, 'Fielding Data'!$A:$A, $A2522)</f>
        <v>0</v>
      </c>
      <c r="V2522" s="13">
        <f>SUMIFS('Fielding Data'!F:F, 'Fielding Data'!$A:$A, $A2522)</f>
        <v>1</v>
      </c>
      <c r="W2522" s="13">
        <f>SUMIFS('Fielding Data'!G:G, 'Fielding Data'!$A:$A, $A2522)</f>
        <v>1</v>
      </c>
      <c r="X2522" s="13">
        <f>SUMIFS('Fielding Data'!H:H, 'Fielding Data'!$A:$A, $A2522)</f>
        <v>0</v>
      </c>
    </row>
    <row r="2523" spans="1:24" x14ac:dyDescent="0.3">
      <c r="A2523" s="13" t="str">
        <f t="shared" si="79"/>
        <v>casteal012012</v>
      </c>
      <c r="B2523" s="16" t="s">
        <v>1681</v>
      </c>
      <c r="C2523" s="16">
        <v>2012</v>
      </c>
      <c r="D2523" s="16">
        <v>16</v>
      </c>
      <c r="E2523" s="16">
        <v>23</v>
      </c>
      <c r="F2523" s="16">
        <v>3</v>
      </c>
      <c r="G2523" s="16">
        <v>4</v>
      </c>
      <c r="H2523" s="16">
        <v>0</v>
      </c>
      <c r="I2523" s="16">
        <v>1</v>
      </c>
      <c r="J2523" s="16">
        <v>1</v>
      </c>
      <c r="K2523" s="16">
        <v>3</v>
      </c>
      <c r="L2523" s="16">
        <v>0</v>
      </c>
      <c r="M2523" s="16">
        <v>0</v>
      </c>
      <c r="N2523" s="16">
        <v>0</v>
      </c>
      <c r="O2523" s="16">
        <v>8</v>
      </c>
      <c r="P2523" s="13" t="str">
        <f t="shared" si="78"/>
        <v>LF</v>
      </c>
      <c r="Q2523" s="13">
        <f>IFERROR(VLOOKUP($A2523, 'Fielding Data'!$A$1:$H$12056, 5, 0), 0)</f>
        <v>0</v>
      </c>
      <c r="R2523" s="13">
        <f>IFERROR(VLOOKUP($A2523, 'Fielding Data'!$A$1:$H$12056, 6, 0), 0)</f>
        <v>0</v>
      </c>
      <c r="S2523" s="13">
        <f>IFERROR(VLOOKUP($A2523, 'Fielding Data'!$A$1:$H$12056, 7, 0), 0)</f>
        <v>0</v>
      </c>
      <c r="T2523" s="13">
        <f>IFERROR(VLOOKUP($A2523, 'Fielding Data'!$A$1:$H$12056, 8, 0), 0)</f>
        <v>0</v>
      </c>
      <c r="U2523" s="13">
        <f>SUMIFS('Fielding Data'!E:E, 'Fielding Data'!$A:$A, $A2523)</f>
        <v>11</v>
      </c>
      <c r="V2523" s="13">
        <f>SUMIFS('Fielding Data'!F:F, 'Fielding Data'!$A:$A, $A2523)</f>
        <v>0</v>
      </c>
      <c r="W2523" s="13">
        <f>SUMIFS('Fielding Data'!G:G, 'Fielding Data'!$A:$A, $A2523)</f>
        <v>1</v>
      </c>
      <c r="X2523" s="13">
        <f>SUMIFS('Fielding Data'!H:H, 'Fielding Data'!$A:$A, $A2523)</f>
        <v>0</v>
      </c>
    </row>
    <row r="2524" spans="1:24" x14ac:dyDescent="0.3">
      <c r="A2524" s="13" t="str">
        <f t="shared" si="79"/>
        <v>castile012012</v>
      </c>
      <c r="B2524" s="16" t="s">
        <v>1682</v>
      </c>
      <c r="C2524" s="16">
        <v>2012</v>
      </c>
      <c r="D2524" s="16">
        <v>13</v>
      </c>
      <c r="E2524" s="16">
        <v>0</v>
      </c>
      <c r="F2524" s="16">
        <v>0</v>
      </c>
      <c r="G2524" s="16">
        <v>0</v>
      </c>
      <c r="H2524" s="16">
        <v>0</v>
      </c>
      <c r="I2524" s="16">
        <v>0</v>
      </c>
      <c r="J2524" s="16">
        <v>0</v>
      </c>
      <c r="K2524" s="16">
        <v>0</v>
      </c>
      <c r="L2524" s="16">
        <v>0</v>
      </c>
      <c r="M2524" s="16">
        <v>0</v>
      </c>
      <c r="N2524" s="16">
        <v>0</v>
      </c>
      <c r="O2524" s="16">
        <v>0</v>
      </c>
      <c r="P2524" s="13" t="str">
        <f t="shared" si="78"/>
        <v>P</v>
      </c>
      <c r="Q2524" s="13">
        <f>IFERROR(VLOOKUP($A2524, 'Fielding Data'!$A$1:$H$12056, 5, 0), 0)</f>
        <v>1</v>
      </c>
      <c r="R2524" s="13">
        <f>IFERROR(VLOOKUP($A2524, 'Fielding Data'!$A$1:$H$12056, 6, 0), 0)</f>
        <v>1</v>
      </c>
      <c r="S2524" s="13">
        <f>IFERROR(VLOOKUP($A2524, 'Fielding Data'!$A$1:$H$12056, 7, 0), 0)</f>
        <v>0</v>
      </c>
      <c r="T2524" s="13">
        <f>IFERROR(VLOOKUP($A2524, 'Fielding Data'!$A$1:$H$12056, 8, 0), 0)</f>
        <v>0</v>
      </c>
      <c r="U2524" s="13">
        <f>SUMIFS('Fielding Data'!E:E, 'Fielding Data'!$A:$A, $A2524)</f>
        <v>1</v>
      </c>
      <c r="V2524" s="13">
        <f>SUMIFS('Fielding Data'!F:F, 'Fielding Data'!$A:$A, $A2524)</f>
        <v>1</v>
      </c>
      <c r="W2524" s="13">
        <f>SUMIFS('Fielding Data'!G:G, 'Fielding Data'!$A:$A, $A2524)</f>
        <v>0</v>
      </c>
      <c r="X2524" s="13">
        <f>SUMIFS('Fielding Data'!H:H, 'Fielding Data'!$A:$A, $A2524)</f>
        <v>0</v>
      </c>
    </row>
    <row r="2525" spans="1:24" x14ac:dyDescent="0.3">
      <c r="A2525" s="13" t="str">
        <f t="shared" si="79"/>
        <v>castiwe012012</v>
      </c>
      <c r="B2525" s="16" t="s">
        <v>1241</v>
      </c>
      <c r="C2525" s="16">
        <v>2012</v>
      </c>
      <c r="D2525" s="16">
        <v>52</v>
      </c>
      <c r="E2525" s="16">
        <v>170</v>
      </c>
      <c r="F2525" s="16">
        <v>16</v>
      </c>
      <c r="G2525" s="16">
        <v>45</v>
      </c>
      <c r="H2525" s="16">
        <v>11</v>
      </c>
      <c r="I2525" s="16">
        <v>0</v>
      </c>
      <c r="J2525" s="16">
        <v>5</v>
      </c>
      <c r="K2525" s="16">
        <v>22</v>
      </c>
      <c r="L2525" s="16">
        <v>0</v>
      </c>
      <c r="M2525" s="16">
        <v>0</v>
      </c>
      <c r="N2525" s="16">
        <v>17</v>
      </c>
      <c r="O2525" s="16">
        <v>51</v>
      </c>
      <c r="P2525" s="13" t="str">
        <f t="shared" si="78"/>
        <v>1B</v>
      </c>
      <c r="Q2525" s="13">
        <f>IFERROR(VLOOKUP($A2525, 'Fielding Data'!$A$1:$H$12056, 5, 0), 0)</f>
        <v>0</v>
      </c>
      <c r="R2525" s="13">
        <f>IFERROR(VLOOKUP($A2525, 'Fielding Data'!$A$1:$H$12056, 6, 0), 0)</f>
        <v>0</v>
      </c>
      <c r="S2525" s="13">
        <f>IFERROR(VLOOKUP($A2525, 'Fielding Data'!$A$1:$H$12056, 7, 0), 0)</f>
        <v>0</v>
      </c>
      <c r="T2525" s="13">
        <f>IFERROR(VLOOKUP($A2525, 'Fielding Data'!$A$1:$H$12056, 8, 0), 0)</f>
        <v>0</v>
      </c>
      <c r="U2525" s="13">
        <f>SUMIFS('Fielding Data'!E:E, 'Fielding Data'!$A:$A, $A2525)</f>
        <v>345</v>
      </c>
      <c r="V2525" s="13">
        <f>SUMIFS('Fielding Data'!F:F, 'Fielding Data'!$A:$A, $A2525)</f>
        <v>24</v>
      </c>
      <c r="W2525" s="13">
        <f>SUMIFS('Fielding Data'!G:G, 'Fielding Data'!$A:$A, $A2525)</f>
        <v>7</v>
      </c>
      <c r="X2525" s="13">
        <f>SUMIFS('Fielding Data'!H:H, 'Fielding Data'!$A:$A, $A2525)</f>
        <v>2</v>
      </c>
    </row>
    <row r="2526" spans="1:24" x14ac:dyDescent="0.3">
      <c r="A2526" s="13" t="str">
        <f t="shared" si="79"/>
        <v>castrja012012</v>
      </c>
      <c r="B2526" s="16" t="s">
        <v>1242</v>
      </c>
      <c r="C2526" s="16">
        <v>2012</v>
      </c>
      <c r="D2526" s="16">
        <v>87</v>
      </c>
      <c r="E2526" s="16">
        <v>257</v>
      </c>
      <c r="F2526" s="16">
        <v>29</v>
      </c>
      <c r="G2526" s="16">
        <v>66</v>
      </c>
      <c r="H2526" s="16">
        <v>15</v>
      </c>
      <c r="I2526" s="16">
        <v>2</v>
      </c>
      <c r="J2526" s="16">
        <v>6</v>
      </c>
      <c r="K2526" s="16">
        <v>29</v>
      </c>
      <c r="L2526" s="16">
        <v>0</v>
      </c>
      <c r="M2526" s="16">
        <v>0</v>
      </c>
      <c r="N2526" s="16">
        <v>31</v>
      </c>
      <c r="O2526" s="16">
        <v>61</v>
      </c>
      <c r="P2526" s="13" t="str">
        <f t="shared" si="78"/>
        <v>C</v>
      </c>
      <c r="Q2526" s="13">
        <f>IFERROR(VLOOKUP($A2526, 'Fielding Data'!$A$1:$H$12056, 5, 0), 0)</f>
        <v>525</v>
      </c>
      <c r="R2526" s="13">
        <f>IFERROR(VLOOKUP($A2526, 'Fielding Data'!$A$1:$H$12056, 6, 0), 0)</f>
        <v>40</v>
      </c>
      <c r="S2526" s="13">
        <f>IFERROR(VLOOKUP($A2526, 'Fielding Data'!$A$1:$H$12056, 7, 0), 0)</f>
        <v>6</v>
      </c>
      <c r="T2526" s="13">
        <f>IFERROR(VLOOKUP($A2526, 'Fielding Data'!$A$1:$H$12056, 8, 0), 0)</f>
        <v>6</v>
      </c>
      <c r="U2526" s="13">
        <f>SUMIFS('Fielding Data'!E:E, 'Fielding Data'!$A:$A, $A2526)</f>
        <v>525</v>
      </c>
      <c r="V2526" s="13">
        <f>SUMIFS('Fielding Data'!F:F, 'Fielding Data'!$A:$A, $A2526)</f>
        <v>40</v>
      </c>
      <c r="W2526" s="13">
        <f>SUMIFS('Fielding Data'!G:G, 'Fielding Data'!$A:$A, $A2526)</f>
        <v>6</v>
      </c>
      <c r="X2526" s="13">
        <f>SUMIFS('Fielding Data'!H:H, 'Fielding Data'!$A:$A, $A2526)</f>
        <v>6</v>
      </c>
    </row>
    <row r="2527" spans="1:24" x14ac:dyDescent="0.3">
      <c r="A2527" s="13" t="str">
        <f t="shared" si="79"/>
        <v>castrst012012</v>
      </c>
      <c r="B2527" s="16" t="s">
        <v>1243</v>
      </c>
      <c r="C2527" s="16">
        <v>2012</v>
      </c>
      <c r="D2527" s="16">
        <v>162</v>
      </c>
      <c r="E2527" s="16">
        <v>646</v>
      </c>
      <c r="F2527" s="16">
        <v>78</v>
      </c>
      <c r="G2527" s="16">
        <v>183</v>
      </c>
      <c r="H2527" s="16">
        <v>29</v>
      </c>
      <c r="I2527" s="16">
        <v>12</v>
      </c>
      <c r="J2527" s="16">
        <v>14</v>
      </c>
      <c r="K2527" s="16">
        <v>78</v>
      </c>
      <c r="L2527" s="16">
        <v>25</v>
      </c>
      <c r="M2527" s="16">
        <v>13</v>
      </c>
      <c r="N2527" s="16">
        <v>36</v>
      </c>
      <c r="O2527" s="16">
        <v>100</v>
      </c>
      <c r="P2527" s="13" t="str">
        <f t="shared" si="78"/>
        <v>SS</v>
      </c>
      <c r="Q2527" s="13">
        <f>IFERROR(VLOOKUP($A2527, 'Fielding Data'!$A$1:$H$12056, 5, 0), 0)</f>
        <v>266</v>
      </c>
      <c r="R2527" s="13">
        <f>IFERROR(VLOOKUP($A2527, 'Fielding Data'!$A$1:$H$12056, 6, 0), 0)</f>
        <v>465</v>
      </c>
      <c r="S2527" s="13">
        <f>IFERROR(VLOOKUP($A2527, 'Fielding Data'!$A$1:$H$12056, 7, 0), 0)</f>
        <v>27</v>
      </c>
      <c r="T2527" s="13">
        <f>IFERROR(VLOOKUP($A2527, 'Fielding Data'!$A$1:$H$12056, 8, 0), 0)</f>
        <v>97</v>
      </c>
      <c r="U2527" s="13">
        <f>SUMIFS('Fielding Data'!E:E, 'Fielding Data'!$A:$A, $A2527)</f>
        <v>266</v>
      </c>
      <c r="V2527" s="13">
        <f>SUMIFS('Fielding Data'!F:F, 'Fielding Data'!$A:$A, $A2527)</f>
        <v>465</v>
      </c>
      <c r="W2527" s="13">
        <f>SUMIFS('Fielding Data'!G:G, 'Fielding Data'!$A:$A, $A2527)</f>
        <v>27</v>
      </c>
      <c r="X2527" s="13">
        <f>SUMIFS('Fielding Data'!H:H, 'Fielding Data'!$A:$A, $A2527)</f>
        <v>97</v>
      </c>
    </row>
    <row r="2528" spans="1:24" x14ac:dyDescent="0.3">
      <c r="A2528" s="13" t="str">
        <f t="shared" si="79"/>
        <v>cecilbr012012</v>
      </c>
      <c r="B2528" s="16" t="s">
        <v>1064</v>
      </c>
      <c r="C2528" s="16">
        <v>2012</v>
      </c>
      <c r="D2528" s="16">
        <v>21</v>
      </c>
      <c r="E2528" s="16">
        <v>2</v>
      </c>
      <c r="F2528" s="16">
        <v>0</v>
      </c>
      <c r="G2528" s="16">
        <v>0</v>
      </c>
      <c r="H2528" s="16">
        <v>0</v>
      </c>
      <c r="I2528" s="16">
        <v>0</v>
      </c>
      <c r="J2528" s="16">
        <v>0</v>
      </c>
      <c r="K2528" s="16">
        <v>0</v>
      </c>
      <c r="L2528" s="16">
        <v>0</v>
      </c>
      <c r="M2528" s="16">
        <v>0</v>
      </c>
      <c r="N2528" s="16">
        <v>0</v>
      </c>
      <c r="O2528" s="16">
        <v>2</v>
      </c>
      <c r="P2528" s="13" t="str">
        <f t="shared" si="78"/>
        <v>P</v>
      </c>
      <c r="Q2528" s="13">
        <f>IFERROR(VLOOKUP($A2528, 'Fielding Data'!$A$1:$H$12056, 5, 0), 0)</f>
        <v>0</v>
      </c>
      <c r="R2528" s="13">
        <f>IFERROR(VLOOKUP($A2528, 'Fielding Data'!$A$1:$H$12056, 6, 0), 0)</f>
        <v>7</v>
      </c>
      <c r="S2528" s="13">
        <f>IFERROR(VLOOKUP($A2528, 'Fielding Data'!$A$1:$H$12056, 7, 0), 0)</f>
        <v>1</v>
      </c>
      <c r="T2528" s="13">
        <f>IFERROR(VLOOKUP($A2528, 'Fielding Data'!$A$1:$H$12056, 8, 0), 0)</f>
        <v>1</v>
      </c>
      <c r="U2528" s="13">
        <f>SUMIFS('Fielding Data'!E:E, 'Fielding Data'!$A:$A, $A2528)</f>
        <v>0</v>
      </c>
      <c r="V2528" s="13">
        <f>SUMIFS('Fielding Data'!F:F, 'Fielding Data'!$A:$A, $A2528)</f>
        <v>7</v>
      </c>
      <c r="W2528" s="13">
        <f>SUMIFS('Fielding Data'!G:G, 'Fielding Data'!$A:$A, $A2528)</f>
        <v>1</v>
      </c>
      <c r="X2528" s="13">
        <f>SUMIFS('Fielding Data'!H:H, 'Fielding Data'!$A:$A, $A2528)</f>
        <v>1</v>
      </c>
    </row>
    <row r="2529" spans="1:24" x14ac:dyDescent="0.3">
      <c r="A2529" s="13" t="str">
        <f t="shared" si="79"/>
        <v>cedenro022012</v>
      </c>
      <c r="B2529" s="16" t="s">
        <v>525</v>
      </c>
      <c r="C2529" s="16">
        <v>2012</v>
      </c>
      <c r="D2529" s="16">
        <v>78</v>
      </c>
      <c r="E2529" s="16">
        <v>166</v>
      </c>
      <c r="F2529" s="16">
        <v>18</v>
      </c>
      <c r="G2529" s="16">
        <v>43</v>
      </c>
      <c r="H2529" s="16">
        <v>11</v>
      </c>
      <c r="I2529" s="16">
        <v>1</v>
      </c>
      <c r="J2529" s="16">
        <v>4</v>
      </c>
      <c r="K2529" s="16">
        <v>22</v>
      </c>
      <c r="L2529" s="16">
        <v>0</v>
      </c>
      <c r="M2529" s="16">
        <v>1</v>
      </c>
      <c r="N2529" s="16">
        <v>17</v>
      </c>
      <c r="O2529" s="16">
        <v>35</v>
      </c>
      <c r="P2529" s="13" t="str">
        <f t="shared" si="78"/>
        <v>2B</v>
      </c>
      <c r="Q2529" s="13">
        <f>IFERROR(VLOOKUP($A2529, 'Fielding Data'!$A$1:$H$12056, 5, 0), 0)</f>
        <v>29</v>
      </c>
      <c r="R2529" s="13">
        <f>IFERROR(VLOOKUP($A2529, 'Fielding Data'!$A$1:$H$12056, 6, 0), 0)</f>
        <v>45</v>
      </c>
      <c r="S2529" s="13">
        <f>IFERROR(VLOOKUP($A2529, 'Fielding Data'!$A$1:$H$12056, 7, 0), 0)</f>
        <v>2</v>
      </c>
      <c r="T2529" s="13">
        <f>IFERROR(VLOOKUP($A2529, 'Fielding Data'!$A$1:$H$12056, 8, 0), 0)</f>
        <v>9</v>
      </c>
      <c r="U2529" s="13">
        <f>SUMIFS('Fielding Data'!E:E, 'Fielding Data'!$A:$A, $A2529)</f>
        <v>48</v>
      </c>
      <c r="V2529" s="13">
        <f>SUMIFS('Fielding Data'!F:F, 'Fielding Data'!$A:$A, $A2529)</f>
        <v>98</v>
      </c>
      <c r="W2529" s="13">
        <f>SUMIFS('Fielding Data'!G:G, 'Fielding Data'!$A:$A, $A2529)</f>
        <v>4</v>
      </c>
      <c r="X2529" s="13">
        <f>SUMIFS('Fielding Data'!H:H, 'Fielding Data'!$A:$A, $A2529)</f>
        <v>19</v>
      </c>
    </row>
    <row r="2530" spans="1:24" x14ac:dyDescent="0.3">
      <c r="A2530" s="13" t="str">
        <f t="shared" si="79"/>
        <v>cedenxa012012</v>
      </c>
      <c r="B2530" s="16" t="s">
        <v>1451</v>
      </c>
      <c r="C2530" s="16">
        <v>2012</v>
      </c>
      <c r="D2530" s="16">
        <v>44</v>
      </c>
      <c r="E2530" s="16">
        <v>1</v>
      </c>
      <c r="F2530" s="16">
        <v>0</v>
      </c>
      <c r="G2530" s="16">
        <v>0</v>
      </c>
      <c r="H2530" s="16">
        <v>0</v>
      </c>
      <c r="I2530" s="16">
        <v>0</v>
      </c>
      <c r="J2530" s="16">
        <v>0</v>
      </c>
      <c r="K2530" s="16">
        <v>0</v>
      </c>
      <c r="L2530" s="16">
        <v>0</v>
      </c>
      <c r="M2530" s="16">
        <v>0</v>
      </c>
      <c r="N2530" s="16">
        <v>0</v>
      </c>
      <c r="O2530" s="16">
        <v>1</v>
      </c>
      <c r="P2530" s="13" t="str">
        <f t="shared" si="78"/>
        <v>P</v>
      </c>
      <c r="Q2530" s="13">
        <f>IFERROR(VLOOKUP($A2530, 'Fielding Data'!$A$1:$H$12056, 5, 0), 0)</f>
        <v>4</v>
      </c>
      <c r="R2530" s="13">
        <f>IFERROR(VLOOKUP($A2530, 'Fielding Data'!$A$1:$H$12056, 6, 0), 0)</f>
        <v>2</v>
      </c>
      <c r="S2530" s="13">
        <f>IFERROR(VLOOKUP($A2530, 'Fielding Data'!$A$1:$H$12056, 7, 0), 0)</f>
        <v>0</v>
      </c>
      <c r="T2530" s="13">
        <f>IFERROR(VLOOKUP($A2530, 'Fielding Data'!$A$1:$H$12056, 8, 0), 0)</f>
        <v>0</v>
      </c>
      <c r="U2530" s="13">
        <f>SUMIFS('Fielding Data'!E:E, 'Fielding Data'!$A:$A, $A2530)</f>
        <v>4</v>
      </c>
      <c r="V2530" s="13">
        <f>SUMIFS('Fielding Data'!F:F, 'Fielding Data'!$A:$A, $A2530)</f>
        <v>2</v>
      </c>
      <c r="W2530" s="13">
        <f>SUMIFS('Fielding Data'!G:G, 'Fielding Data'!$A:$A, $A2530)</f>
        <v>0</v>
      </c>
      <c r="X2530" s="13">
        <f>SUMIFS('Fielding Data'!H:H, 'Fielding Data'!$A:$A, $A2530)</f>
        <v>0</v>
      </c>
    </row>
    <row r="2531" spans="1:24" x14ac:dyDescent="0.3">
      <c r="A2531" s="13" t="str">
        <f t="shared" si="79"/>
        <v>cervefr012012</v>
      </c>
      <c r="B2531" s="16" t="s">
        <v>899</v>
      </c>
      <c r="C2531" s="16">
        <v>2012</v>
      </c>
      <c r="D2531" s="16">
        <v>3</v>
      </c>
      <c r="E2531" s="16">
        <v>1</v>
      </c>
      <c r="F2531" s="16">
        <v>1</v>
      </c>
      <c r="G2531" s="16">
        <v>0</v>
      </c>
      <c r="H2531" s="16">
        <v>0</v>
      </c>
      <c r="I2531" s="16">
        <v>0</v>
      </c>
      <c r="J2531" s="16">
        <v>0</v>
      </c>
      <c r="K2531" s="16">
        <v>0</v>
      </c>
      <c r="L2531" s="16">
        <v>0</v>
      </c>
      <c r="M2531" s="16">
        <v>0</v>
      </c>
      <c r="N2531" s="16">
        <v>1</v>
      </c>
      <c r="O2531" s="16">
        <v>0</v>
      </c>
      <c r="P2531" s="13" t="str">
        <f t="shared" si="78"/>
        <v>C</v>
      </c>
      <c r="Q2531" s="13">
        <f>IFERROR(VLOOKUP($A2531, 'Fielding Data'!$A$1:$H$12056, 5, 0), 0)</f>
        <v>8</v>
      </c>
      <c r="R2531" s="13">
        <f>IFERROR(VLOOKUP($A2531, 'Fielding Data'!$A$1:$H$12056, 6, 0), 0)</f>
        <v>0</v>
      </c>
      <c r="S2531" s="13">
        <f>IFERROR(VLOOKUP($A2531, 'Fielding Data'!$A$1:$H$12056, 7, 0), 0)</f>
        <v>0</v>
      </c>
      <c r="T2531" s="13">
        <f>IFERROR(VLOOKUP($A2531, 'Fielding Data'!$A$1:$H$12056, 8, 0), 0)</f>
        <v>0</v>
      </c>
      <c r="U2531" s="13">
        <f>SUMIFS('Fielding Data'!E:E, 'Fielding Data'!$A:$A, $A2531)</f>
        <v>8</v>
      </c>
      <c r="V2531" s="13">
        <f>SUMIFS('Fielding Data'!F:F, 'Fielding Data'!$A:$A, $A2531)</f>
        <v>0</v>
      </c>
      <c r="W2531" s="13">
        <f>SUMIFS('Fielding Data'!G:G, 'Fielding Data'!$A:$A, $A2531)</f>
        <v>0</v>
      </c>
      <c r="X2531" s="13">
        <f>SUMIFS('Fielding Data'!H:H, 'Fielding Data'!$A:$A, $A2531)</f>
        <v>0</v>
      </c>
    </row>
    <row r="2532" spans="1:24" x14ac:dyDescent="0.3">
      <c r="A2532" s="13" t="str">
        <f t="shared" si="79"/>
        <v>cespeyo012012</v>
      </c>
      <c r="B2532" s="16" t="s">
        <v>1683</v>
      </c>
      <c r="C2532" s="16">
        <v>2012</v>
      </c>
      <c r="D2532" s="16">
        <v>129</v>
      </c>
      <c r="E2532" s="16">
        <v>487</v>
      </c>
      <c r="F2532" s="16">
        <v>70</v>
      </c>
      <c r="G2532" s="16">
        <v>142</v>
      </c>
      <c r="H2532" s="16">
        <v>25</v>
      </c>
      <c r="I2532" s="16">
        <v>5</v>
      </c>
      <c r="J2532" s="16">
        <v>23</v>
      </c>
      <c r="K2532" s="16">
        <v>82</v>
      </c>
      <c r="L2532" s="16">
        <v>16</v>
      </c>
      <c r="M2532" s="16">
        <v>4</v>
      </c>
      <c r="N2532" s="16">
        <v>43</v>
      </c>
      <c r="O2532" s="16">
        <v>102</v>
      </c>
      <c r="P2532" s="13" t="str">
        <f t="shared" si="78"/>
        <v>CF</v>
      </c>
      <c r="Q2532" s="13">
        <f>IFERROR(VLOOKUP($A2532, 'Fielding Data'!$A$1:$H$12056, 5, 0), 0)</f>
        <v>0</v>
      </c>
      <c r="R2532" s="13">
        <f>IFERROR(VLOOKUP($A2532, 'Fielding Data'!$A$1:$H$12056, 6, 0), 0)</f>
        <v>0</v>
      </c>
      <c r="S2532" s="13">
        <f>IFERROR(VLOOKUP($A2532, 'Fielding Data'!$A$1:$H$12056, 7, 0), 0)</f>
        <v>0</v>
      </c>
      <c r="T2532" s="13">
        <f>IFERROR(VLOOKUP($A2532, 'Fielding Data'!$A$1:$H$12056, 8, 0), 0)</f>
        <v>0</v>
      </c>
      <c r="U2532" s="13">
        <f>SUMIFS('Fielding Data'!E:E, 'Fielding Data'!$A:$A, $A2532)</f>
        <v>221</v>
      </c>
      <c r="V2532" s="13">
        <f>SUMIFS('Fielding Data'!F:F, 'Fielding Data'!$A:$A, $A2532)</f>
        <v>9</v>
      </c>
      <c r="W2532" s="13">
        <f>SUMIFS('Fielding Data'!G:G, 'Fielding Data'!$A:$A, $A2532)</f>
        <v>3</v>
      </c>
      <c r="X2532" s="13">
        <f>SUMIFS('Fielding Data'!H:H, 'Fielding Data'!$A:$A, $A2532)</f>
        <v>0</v>
      </c>
    </row>
    <row r="2533" spans="1:24" x14ac:dyDescent="0.3">
      <c r="A2533" s="13" t="str">
        <f t="shared" si="79"/>
        <v>chacijh012012</v>
      </c>
      <c r="B2533" s="16" t="s">
        <v>1065</v>
      </c>
      <c r="C2533" s="16">
        <v>2012</v>
      </c>
      <c r="D2533" s="16">
        <v>14</v>
      </c>
      <c r="E2533" s="16">
        <v>24</v>
      </c>
      <c r="F2533" s="16">
        <v>4</v>
      </c>
      <c r="G2533" s="16">
        <v>7</v>
      </c>
      <c r="H2533" s="16">
        <v>2</v>
      </c>
      <c r="I2533" s="16">
        <v>0</v>
      </c>
      <c r="J2533" s="16">
        <v>0</v>
      </c>
      <c r="K2533" s="16">
        <v>3</v>
      </c>
      <c r="L2533" s="16">
        <v>0</v>
      </c>
      <c r="M2533" s="16">
        <v>0</v>
      </c>
      <c r="N2533" s="16">
        <v>1</v>
      </c>
      <c r="O2533" s="16">
        <v>3</v>
      </c>
      <c r="P2533" s="13" t="str">
        <f t="shared" si="78"/>
        <v>P</v>
      </c>
      <c r="Q2533" s="13">
        <f>IFERROR(VLOOKUP($A2533, 'Fielding Data'!$A$1:$H$12056, 5, 0), 0)</f>
        <v>7</v>
      </c>
      <c r="R2533" s="13">
        <f>IFERROR(VLOOKUP($A2533, 'Fielding Data'!$A$1:$H$12056, 6, 0), 0)</f>
        <v>11</v>
      </c>
      <c r="S2533" s="13">
        <f>IFERROR(VLOOKUP($A2533, 'Fielding Data'!$A$1:$H$12056, 7, 0), 0)</f>
        <v>3</v>
      </c>
      <c r="T2533" s="13">
        <f>IFERROR(VLOOKUP($A2533, 'Fielding Data'!$A$1:$H$12056, 8, 0), 0)</f>
        <v>1</v>
      </c>
      <c r="U2533" s="13">
        <f>SUMIFS('Fielding Data'!E:E, 'Fielding Data'!$A:$A, $A2533)</f>
        <v>7</v>
      </c>
      <c r="V2533" s="13">
        <f>SUMIFS('Fielding Data'!F:F, 'Fielding Data'!$A:$A, $A2533)</f>
        <v>11</v>
      </c>
      <c r="W2533" s="13">
        <f>SUMIFS('Fielding Data'!G:G, 'Fielding Data'!$A:$A, $A2533)</f>
        <v>3</v>
      </c>
      <c r="X2533" s="13">
        <f>SUMIFS('Fielding Data'!H:H, 'Fielding Data'!$A:$A, $A2533)</f>
        <v>1</v>
      </c>
    </row>
    <row r="2534" spans="1:24" x14ac:dyDescent="0.3">
      <c r="A2534" s="13" t="str">
        <f t="shared" si="79"/>
        <v>chambad012012</v>
      </c>
      <c r="B2534" s="16" t="s">
        <v>1452</v>
      </c>
      <c r="C2534" s="16">
        <v>2012</v>
      </c>
      <c r="D2534" s="16">
        <v>41</v>
      </c>
      <c r="E2534" s="16">
        <v>54</v>
      </c>
      <c r="F2534" s="16">
        <v>4</v>
      </c>
      <c r="G2534" s="16">
        <v>12</v>
      </c>
      <c r="H2534" s="16">
        <v>0</v>
      </c>
      <c r="I2534" s="16">
        <v>2</v>
      </c>
      <c r="J2534" s="16">
        <v>0</v>
      </c>
      <c r="K2534" s="16">
        <v>4</v>
      </c>
      <c r="L2534" s="16">
        <v>2</v>
      </c>
      <c r="M2534" s="16">
        <v>1</v>
      </c>
      <c r="N2534" s="16">
        <v>5</v>
      </c>
      <c r="O2534" s="16">
        <v>18</v>
      </c>
      <c r="P2534" s="13" t="str">
        <f t="shared" si="78"/>
        <v>CF</v>
      </c>
      <c r="Q2534" s="13">
        <f>IFERROR(VLOOKUP($A2534, 'Fielding Data'!$A$1:$H$12056, 5, 0), 0)</f>
        <v>0</v>
      </c>
      <c r="R2534" s="13">
        <f>IFERROR(VLOOKUP($A2534, 'Fielding Data'!$A$1:$H$12056, 6, 0), 0)</f>
        <v>0</v>
      </c>
      <c r="S2534" s="13">
        <f>IFERROR(VLOOKUP($A2534, 'Fielding Data'!$A$1:$H$12056, 7, 0), 0)</f>
        <v>0</v>
      </c>
      <c r="T2534" s="13">
        <f>IFERROR(VLOOKUP($A2534, 'Fielding Data'!$A$1:$H$12056, 8, 0), 0)</f>
        <v>0</v>
      </c>
      <c r="U2534" s="13">
        <f>SUMIFS('Fielding Data'!E:E, 'Fielding Data'!$A:$A, $A2534)</f>
        <v>32</v>
      </c>
      <c r="V2534" s="13">
        <f>SUMIFS('Fielding Data'!F:F, 'Fielding Data'!$A:$A, $A2534)</f>
        <v>1</v>
      </c>
      <c r="W2534" s="13">
        <f>SUMIFS('Fielding Data'!G:G, 'Fielding Data'!$A:$A, $A2534)</f>
        <v>0</v>
      </c>
      <c r="X2534" s="13">
        <f>SUMIFS('Fielding Data'!H:H, 'Fielding Data'!$A:$A, $A2534)</f>
        <v>0</v>
      </c>
    </row>
    <row r="2535" spans="1:24" x14ac:dyDescent="0.3">
      <c r="A2535" s="13" t="str">
        <f t="shared" si="79"/>
        <v>chambjo032012</v>
      </c>
      <c r="B2535" s="16" t="s">
        <v>769</v>
      </c>
      <c r="C2535" s="16">
        <v>2012</v>
      </c>
      <c r="D2535" s="16">
        <v>22</v>
      </c>
      <c r="E2535" s="16">
        <v>0</v>
      </c>
      <c r="F2535" s="16">
        <v>0</v>
      </c>
      <c r="G2535" s="16">
        <v>0</v>
      </c>
      <c r="H2535" s="16">
        <v>0</v>
      </c>
      <c r="I2535" s="16">
        <v>0</v>
      </c>
      <c r="J2535" s="16">
        <v>0</v>
      </c>
      <c r="K2535" s="16">
        <v>0</v>
      </c>
      <c r="L2535" s="16">
        <v>0</v>
      </c>
      <c r="M2535" s="16">
        <v>0</v>
      </c>
      <c r="N2535" s="16">
        <v>0</v>
      </c>
      <c r="O2535" s="16">
        <v>0</v>
      </c>
      <c r="P2535" s="13" t="str">
        <f t="shared" si="78"/>
        <v>P</v>
      </c>
      <c r="Q2535" s="13">
        <f>IFERROR(VLOOKUP($A2535, 'Fielding Data'!$A$1:$H$12056, 5, 0), 0)</f>
        <v>0</v>
      </c>
      <c r="R2535" s="13">
        <f>IFERROR(VLOOKUP($A2535, 'Fielding Data'!$A$1:$H$12056, 6, 0), 0)</f>
        <v>2</v>
      </c>
      <c r="S2535" s="13">
        <f>IFERROR(VLOOKUP($A2535, 'Fielding Data'!$A$1:$H$12056, 7, 0), 0)</f>
        <v>0</v>
      </c>
      <c r="T2535" s="13">
        <f>IFERROR(VLOOKUP($A2535, 'Fielding Data'!$A$1:$H$12056, 8, 0), 0)</f>
        <v>0</v>
      </c>
      <c r="U2535" s="13">
        <f>SUMIFS('Fielding Data'!E:E, 'Fielding Data'!$A:$A, $A2535)</f>
        <v>0</v>
      </c>
      <c r="V2535" s="13">
        <f>SUMIFS('Fielding Data'!F:F, 'Fielding Data'!$A:$A, $A2535)</f>
        <v>2</v>
      </c>
      <c r="W2535" s="13">
        <f>SUMIFS('Fielding Data'!G:G, 'Fielding Data'!$A:$A, $A2535)</f>
        <v>0</v>
      </c>
      <c r="X2535" s="13">
        <f>SUMIFS('Fielding Data'!H:H, 'Fielding Data'!$A:$A, $A2535)</f>
        <v>0</v>
      </c>
    </row>
    <row r="2536" spans="1:24" x14ac:dyDescent="0.3">
      <c r="A2536" s="13" t="str">
        <f t="shared" si="79"/>
        <v>chapmar012012</v>
      </c>
      <c r="B2536" s="16" t="s">
        <v>1245</v>
      </c>
      <c r="C2536" s="16">
        <v>2012</v>
      </c>
      <c r="D2536" s="16">
        <v>68</v>
      </c>
      <c r="E2536" s="16">
        <v>0</v>
      </c>
      <c r="F2536" s="16">
        <v>0</v>
      </c>
      <c r="G2536" s="16">
        <v>0</v>
      </c>
      <c r="H2536" s="16">
        <v>0</v>
      </c>
      <c r="I2536" s="16">
        <v>0</v>
      </c>
      <c r="J2536" s="16">
        <v>0</v>
      </c>
      <c r="K2536" s="16">
        <v>0</v>
      </c>
      <c r="L2536" s="16">
        <v>0</v>
      </c>
      <c r="M2536" s="16">
        <v>0</v>
      </c>
      <c r="N2536" s="16">
        <v>0</v>
      </c>
      <c r="O2536" s="16">
        <v>0</v>
      </c>
      <c r="P2536" s="13" t="str">
        <f t="shared" si="78"/>
        <v>P</v>
      </c>
      <c r="Q2536" s="13">
        <f>IFERROR(VLOOKUP($A2536, 'Fielding Data'!$A$1:$H$12056, 5, 0), 0)</f>
        <v>2</v>
      </c>
      <c r="R2536" s="13">
        <f>IFERROR(VLOOKUP($A2536, 'Fielding Data'!$A$1:$H$12056, 6, 0), 0)</f>
        <v>3</v>
      </c>
      <c r="S2536" s="13">
        <f>IFERROR(VLOOKUP($A2536, 'Fielding Data'!$A$1:$H$12056, 7, 0), 0)</f>
        <v>1</v>
      </c>
      <c r="T2536" s="13">
        <f>IFERROR(VLOOKUP($A2536, 'Fielding Data'!$A$1:$H$12056, 8, 0), 0)</f>
        <v>0</v>
      </c>
      <c r="U2536" s="13">
        <f>SUMIFS('Fielding Data'!E:E, 'Fielding Data'!$A:$A, $A2536)</f>
        <v>2</v>
      </c>
      <c r="V2536" s="13">
        <f>SUMIFS('Fielding Data'!F:F, 'Fielding Data'!$A:$A, $A2536)</f>
        <v>3</v>
      </c>
      <c r="W2536" s="13">
        <f>SUMIFS('Fielding Data'!G:G, 'Fielding Data'!$A:$A, $A2536)</f>
        <v>1</v>
      </c>
      <c r="X2536" s="13">
        <f>SUMIFS('Fielding Data'!H:H, 'Fielding Data'!$A:$A, $A2536)</f>
        <v>0</v>
      </c>
    </row>
    <row r="2537" spans="1:24" x14ac:dyDescent="0.3">
      <c r="A2537" s="13" t="str">
        <f t="shared" si="79"/>
        <v>chapmja022012</v>
      </c>
      <c r="B2537" s="16" t="s">
        <v>1684</v>
      </c>
      <c r="C2537" s="16">
        <v>2012</v>
      </c>
      <c r="D2537" s="16">
        <v>14</v>
      </c>
      <c r="E2537" s="16">
        <v>0</v>
      </c>
      <c r="F2537" s="16">
        <v>0</v>
      </c>
      <c r="G2537" s="16">
        <v>0</v>
      </c>
      <c r="H2537" s="16">
        <v>0</v>
      </c>
      <c r="I2537" s="16">
        <v>0</v>
      </c>
      <c r="J2537" s="16">
        <v>0</v>
      </c>
      <c r="K2537" s="16">
        <v>0</v>
      </c>
      <c r="L2537" s="16">
        <v>0</v>
      </c>
      <c r="M2537" s="16">
        <v>0</v>
      </c>
      <c r="N2537" s="16">
        <v>0</v>
      </c>
      <c r="O2537" s="16">
        <v>0</v>
      </c>
      <c r="P2537" s="13" t="str">
        <f t="shared" si="78"/>
        <v>P</v>
      </c>
      <c r="Q2537" s="13">
        <f>IFERROR(VLOOKUP($A2537, 'Fielding Data'!$A$1:$H$12056, 5, 0), 0)</f>
        <v>0</v>
      </c>
      <c r="R2537" s="13">
        <f>IFERROR(VLOOKUP($A2537, 'Fielding Data'!$A$1:$H$12056, 6, 0), 0)</f>
        <v>2</v>
      </c>
      <c r="S2537" s="13">
        <f>IFERROR(VLOOKUP($A2537, 'Fielding Data'!$A$1:$H$12056, 7, 0), 0)</f>
        <v>0</v>
      </c>
      <c r="T2537" s="13">
        <f>IFERROR(VLOOKUP($A2537, 'Fielding Data'!$A$1:$H$12056, 8, 0), 0)</f>
        <v>0</v>
      </c>
      <c r="U2537" s="13">
        <f>SUMIFS('Fielding Data'!E:E, 'Fielding Data'!$A:$A, $A2537)</f>
        <v>0</v>
      </c>
      <c r="V2537" s="13">
        <f>SUMIFS('Fielding Data'!F:F, 'Fielding Data'!$A:$A, $A2537)</f>
        <v>2</v>
      </c>
      <c r="W2537" s="13">
        <f>SUMIFS('Fielding Data'!G:G, 'Fielding Data'!$A:$A, $A2537)</f>
        <v>0</v>
      </c>
      <c r="X2537" s="13">
        <f>SUMIFS('Fielding Data'!H:H, 'Fielding Data'!$A:$A, $A2537)</f>
        <v>0</v>
      </c>
    </row>
    <row r="2538" spans="1:24" x14ac:dyDescent="0.3">
      <c r="A2538" s="13" t="str">
        <f t="shared" si="79"/>
        <v>chatwty012012</v>
      </c>
      <c r="B2538" s="16" t="s">
        <v>1453</v>
      </c>
      <c r="C2538" s="16">
        <v>2012</v>
      </c>
      <c r="D2538" s="16">
        <v>23</v>
      </c>
      <c r="E2538" s="16">
        <v>16</v>
      </c>
      <c r="F2538" s="16">
        <v>1</v>
      </c>
      <c r="G2538" s="16">
        <v>4</v>
      </c>
      <c r="H2538" s="16">
        <v>1</v>
      </c>
      <c r="I2538" s="16">
        <v>0</v>
      </c>
      <c r="J2538" s="16">
        <v>0</v>
      </c>
      <c r="K2538" s="16">
        <v>1</v>
      </c>
      <c r="L2538" s="16">
        <v>0</v>
      </c>
      <c r="M2538" s="16">
        <v>0</v>
      </c>
      <c r="N2538" s="16">
        <v>1</v>
      </c>
      <c r="O2538" s="16">
        <v>3</v>
      </c>
      <c r="P2538" s="13" t="str">
        <f t="shared" si="78"/>
        <v>P</v>
      </c>
      <c r="Q2538" s="13">
        <f>IFERROR(VLOOKUP($A2538, 'Fielding Data'!$A$1:$H$12056, 5, 0), 0)</f>
        <v>5</v>
      </c>
      <c r="R2538" s="13">
        <f>IFERROR(VLOOKUP($A2538, 'Fielding Data'!$A$1:$H$12056, 6, 0), 0)</f>
        <v>13</v>
      </c>
      <c r="S2538" s="13">
        <f>IFERROR(VLOOKUP($A2538, 'Fielding Data'!$A$1:$H$12056, 7, 0), 0)</f>
        <v>1</v>
      </c>
      <c r="T2538" s="13">
        <f>IFERROR(VLOOKUP($A2538, 'Fielding Data'!$A$1:$H$12056, 8, 0), 0)</f>
        <v>2</v>
      </c>
      <c r="U2538" s="13">
        <f>SUMIFS('Fielding Data'!E:E, 'Fielding Data'!$A:$A, $A2538)</f>
        <v>5</v>
      </c>
      <c r="V2538" s="13">
        <f>SUMIFS('Fielding Data'!F:F, 'Fielding Data'!$A:$A, $A2538)</f>
        <v>13</v>
      </c>
      <c r="W2538" s="13">
        <f>SUMIFS('Fielding Data'!G:G, 'Fielding Data'!$A:$A, $A2538)</f>
        <v>1</v>
      </c>
      <c r="X2538" s="13">
        <f>SUMIFS('Fielding Data'!H:H, 'Fielding Data'!$A:$A, $A2538)</f>
        <v>2</v>
      </c>
    </row>
    <row r="2539" spans="1:24" x14ac:dyDescent="0.3">
      <c r="A2539" s="13" t="str">
        <f t="shared" si="79"/>
        <v>chaveen012012</v>
      </c>
      <c r="B2539" s="16" t="s">
        <v>233</v>
      </c>
      <c r="C2539" s="16">
        <v>2012</v>
      </c>
      <c r="D2539" s="16">
        <v>64</v>
      </c>
      <c r="E2539" s="16">
        <v>158</v>
      </c>
      <c r="F2539" s="16">
        <v>15</v>
      </c>
      <c r="G2539" s="16">
        <v>32</v>
      </c>
      <c r="H2539" s="16">
        <v>6</v>
      </c>
      <c r="I2539" s="16">
        <v>0</v>
      </c>
      <c r="J2539" s="16">
        <v>2</v>
      </c>
      <c r="K2539" s="16">
        <v>12</v>
      </c>
      <c r="L2539" s="16">
        <v>3</v>
      </c>
      <c r="M2539" s="16">
        <v>2</v>
      </c>
      <c r="N2539" s="16">
        <v>6</v>
      </c>
      <c r="O2539" s="16">
        <v>24</v>
      </c>
      <c r="P2539" s="13" t="str">
        <f t="shared" si="78"/>
        <v>CF</v>
      </c>
      <c r="Q2539" s="13">
        <f>IFERROR(VLOOKUP($A2539, 'Fielding Data'!$A$1:$H$12056, 5, 0), 0)</f>
        <v>0</v>
      </c>
      <c r="R2539" s="13">
        <f>IFERROR(VLOOKUP($A2539, 'Fielding Data'!$A$1:$H$12056, 6, 0), 0)</f>
        <v>0</v>
      </c>
      <c r="S2539" s="13">
        <f>IFERROR(VLOOKUP($A2539, 'Fielding Data'!$A$1:$H$12056, 7, 0), 0)</f>
        <v>0</v>
      </c>
      <c r="T2539" s="13">
        <f>IFERROR(VLOOKUP($A2539, 'Fielding Data'!$A$1:$H$12056, 8, 0), 0)</f>
        <v>0</v>
      </c>
      <c r="U2539" s="13">
        <f>SUMIFS('Fielding Data'!E:E, 'Fielding Data'!$A:$A, $A2539)</f>
        <v>75</v>
      </c>
      <c r="V2539" s="13">
        <f>SUMIFS('Fielding Data'!F:F, 'Fielding Data'!$A:$A, $A2539)</f>
        <v>2</v>
      </c>
      <c r="W2539" s="13">
        <f>SUMIFS('Fielding Data'!G:G, 'Fielding Data'!$A:$A, $A2539)</f>
        <v>2</v>
      </c>
      <c r="X2539" s="13">
        <f>SUMIFS('Fielding Data'!H:H, 'Fielding Data'!$A:$A, $A2539)</f>
        <v>0</v>
      </c>
    </row>
    <row r="2540" spans="1:24" x14ac:dyDescent="0.3">
      <c r="A2540" s="13" t="str">
        <f t="shared" si="79"/>
        <v>chaveer012012</v>
      </c>
      <c r="B2540" s="16" t="s">
        <v>76</v>
      </c>
      <c r="C2540" s="16">
        <v>2012</v>
      </c>
      <c r="D2540" s="16">
        <v>113</v>
      </c>
      <c r="E2540" s="16">
        <v>278</v>
      </c>
      <c r="F2540" s="16">
        <v>36</v>
      </c>
      <c r="G2540" s="16">
        <v>78</v>
      </c>
      <c r="H2540" s="16">
        <v>12</v>
      </c>
      <c r="I2540" s="16">
        <v>0</v>
      </c>
      <c r="J2540" s="16">
        <v>16</v>
      </c>
      <c r="K2540" s="16">
        <v>37</v>
      </c>
      <c r="L2540" s="16">
        <v>0</v>
      </c>
      <c r="M2540" s="16">
        <v>0</v>
      </c>
      <c r="N2540" s="16">
        <v>30</v>
      </c>
      <c r="O2540" s="16">
        <v>59</v>
      </c>
      <c r="P2540" s="13" t="str">
        <f t="shared" si="78"/>
        <v>1B</v>
      </c>
      <c r="Q2540" s="13">
        <f>IFERROR(VLOOKUP($A2540, 'Fielding Data'!$A$1:$H$12056, 5, 0), 0)</f>
        <v>49</v>
      </c>
      <c r="R2540" s="13">
        <f>IFERROR(VLOOKUP($A2540, 'Fielding Data'!$A$1:$H$12056, 6, 0), 0)</f>
        <v>5</v>
      </c>
      <c r="S2540" s="13">
        <f>IFERROR(VLOOKUP($A2540, 'Fielding Data'!$A$1:$H$12056, 7, 0), 0)</f>
        <v>1</v>
      </c>
      <c r="T2540" s="13">
        <f>IFERROR(VLOOKUP($A2540, 'Fielding Data'!$A$1:$H$12056, 8, 0), 0)</f>
        <v>2</v>
      </c>
      <c r="U2540" s="13">
        <f>SUMIFS('Fielding Data'!E:E, 'Fielding Data'!$A:$A, $A2540)</f>
        <v>85</v>
      </c>
      <c r="V2540" s="13">
        <f>SUMIFS('Fielding Data'!F:F, 'Fielding Data'!$A:$A, $A2540)</f>
        <v>91</v>
      </c>
      <c r="W2540" s="13">
        <f>SUMIFS('Fielding Data'!G:G, 'Fielding Data'!$A:$A, $A2540)</f>
        <v>6</v>
      </c>
      <c r="X2540" s="13">
        <f>SUMIFS('Fielding Data'!H:H, 'Fielding Data'!$A:$A, $A2540)</f>
        <v>7</v>
      </c>
    </row>
    <row r="2541" spans="1:24" x14ac:dyDescent="0.3">
      <c r="A2541" s="13" t="str">
        <f t="shared" si="79"/>
        <v>chenbr012012</v>
      </c>
      <c r="B2541" s="16" t="s">
        <v>77</v>
      </c>
      <c r="C2541" s="16">
        <v>2012</v>
      </c>
      <c r="D2541" s="16">
        <v>35</v>
      </c>
      <c r="E2541" s="16">
        <v>5</v>
      </c>
      <c r="F2541" s="16">
        <v>0</v>
      </c>
      <c r="G2541" s="16">
        <v>1</v>
      </c>
      <c r="H2541" s="16">
        <v>0</v>
      </c>
      <c r="I2541" s="16">
        <v>0</v>
      </c>
      <c r="J2541" s="16">
        <v>0</v>
      </c>
      <c r="K2541" s="16">
        <v>0</v>
      </c>
      <c r="L2541" s="16">
        <v>0</v>
      </c>
      <c r="M2541" s="16">
        <v>0</v>
      </c>
      <c r="N2541" s="16">
        <v>0</v>
      </c>
      <c r="O2541" s="16">
        <v>3</v>
      </c>
      <c r="P2541" s="13" t="str">
        <f t="shared" si="78"/>
        <v>P</v>
      </c>
      <c r="Q2541" s="13">
        <f>IFERROR(VLOOKUP($A2541, 'Fielding Data'!$A$1:$H$12056, 5, 0), 0)</f>
        <v>7</v>
      </c>
      <c r="R2541" s="13">
        <f>IFERROR(VLOOKUP($A2541, 'Fielding Data'!$A$1:$H$12056, 6, 0), 0)</f>
        <v>28</v>
      </c>
      <c r="S2541" s="13">
        <f>IFERROR(VLOOKUP($A2541, 'Fielding Data'!$A$1:$H$12056, 7, 0), 0)</f>
        <v>1</v>
      </c>
      <c r="T2541" s="13">
        <f>IFERROR(VLOOKUP($A2541, 'Fielding Data'!$A$1:$H$12056, 8, 0), 0)</f>
        <v>0</v>
      </c>
      <c r="U2541" s="13">
        <f>SUMIFS('Fielding Data'!E:E, 'Fielding Data'!$A:$A, $A2541)</f>
        <v>7</v>
      </c>
      <c r="V2541" s="13">
        <f>SUMIFS('Fielding Data'!F:F, 'Fielding Data'!$A:$A, $A2541)</f>
        <v>28</v>
      </c>
      <c r="W2541" s="13">
        <f>SUMIFS('Fielding Data'!G:G, 'Fielding Data'!$A:$A, $A2541)</f>
        <v>1</v>
      </c>
      <c r="X2541" s="13">
        <f>SUMIFS('Fielding Data'!H:H, 'Fielding Data'!$A:$A, $A2541)</f>
        <v>0</v>
      </c>
    </row>
    <row r="2542" spans="1:24" x14ac:dyDescent="0.3">
      <c r="A2542" s="13" t="str">
        <f t="shared" si="79"/>
        <v>chenwe022012</v>
      </c>
      <c r="B2542" s="16" t="s">
        <v>1685</v>
      </c>
      <c r="C2542" s="16">
        <v>2012</v>
      </c>
      <c r="D2542" s="16">
        <v>32</v>
      </c>
      <c r="E2542" s="16">
        <v>3</v>
      </c>
      <c r="F2542" s="16">
        <v>0</v>
      </c>
      <c r="G2542" s="16">
        <v>0</v>
      </c>
      <c r="H2542" s="16">
        <v>0</v>
      </c>
      <c r="I2542" s="16">
        <v>0</v>
      </c>
      <c r="J2542" s="16">
        <v>0</v>
      </c>
      <c r="K2542" s="16">
        <v>0</v>
      </c>
      <c r="L2542" s="16">
        <v>0</v>
      </c>
      <c r="M2542" s="16">
        <v>0</v>
      </c>
      <c r="N2542" s="16">
        <v>0</v>
      </c>
      <c r="O2542" s="16">
        <v>2</v>
      </c>
      <c r="P2542" s="13" t="str">
        <f t="shared" si="78"/>
        <v>P</v>
      </c>
      <c r="Q2542" s="13">
        <f>IFERROR(VLOOKUP($A2542, 'Fielding Data'!$A$1:$H$12056, 5, 0), 0)</f>
        <v>7</v>
      </c>
      <c r="R2542" s="13">
        <f>IFERROR(VLOOKUP($A2542, 'Fielding Data'!$A$1:$H$12056, 6, 0), 0)</f>
        <v>31</v>
      </c>
      <c r="S2542" s="13">
        <f>IFERROR(VLOOKUP($A2542, 'Fielding Data'!$A$1:$H$12056, 7, 0), 0)</f>
        <v>1</v>
      </c>
      <c r="T2542" s="13">
        <f>IFERROR(VLOOKUP($A2542, 'Fielding Data'!$A$1:$H$12056, 8, 0), 0)</f>
        <v>2</v>
      </c>
      <c r="U2542" s="13">
        <f>SUMIFS('Fielding Data'!E:E, 'Fielding Data'!$A:$A, $A2542)</f>
        <v>7</v>
      </c>
      <c r="V2542" s="13">
        <f>SUMIFS('Fielding Data'!F:F, 'Fielding Data'!$A:$A, $A2542)</f>
        <v>31</v>
      </c>
      <c r="W2542" s="13">
        <f>SUMIFS('Fielding Data'!G:G, 'Fielding Data'!$A:$A, $A2542)</f>
        <v>1</v>
      </c>
      <c r="X2542" s="13">
        <f>SUMIFS('Fielding Data'!H:H, 'Fielding Data'!$A:$A, $A2542)</f>
        <v>2</v>
      </c>
    </row>
    <row r="2543" spans="1:24" x14ac:dyDescent="0.3">
      <c r="A2543" s="13" t="str">
        <f t="shared" si="79"/>
        <v>chiselo012012</v>
      </c>
      <c r="B2543" s="16" t="s">
        <v>1455</v>
      </c>
      <c r="C2543" s="16">
        <v>2012</v>
      </c>
      <c r="D2543" s="16">
        <v>43</v>
      </c>
      <c r="E2543" s="16">
        <v>142</v>
      </c>
      <c r="F2543" s="16">
        <v>16</v>
      </c>
      <c r="G2543" s="16">
        <v>38</v>
      </c>
      <c r="H2543" s="16">
        <v>6</v>
      </c>
      <c r="I2543" s="16">
        <v>1</v>
      </c>
      <c r="J2543" s="16">
        <v>5</v>
      </c>
      <c r="K2543" s="16">
        <v>16</v>
      </c>
      <c r="L2543" s="16">
        <v>2</v>
      </c>
      <c r="M2543" s="16">
        <v>1</v>
      </c>
      <c r="N2543" s="16">
        <v>8</v>
      </c>
      <c r="O2543" s="16">
        <v>27</v>
      </c>
      <c r="P2543" s="13" t="str">
        <f t="shared" si="78"/>
        <v>3B</v>
      </c>
      <c r="Q2543" s="13">
        <f>IFERROR(VLOOKUP($A2543, 'Fielding Data'!$A$1:$H$12056, 5, 0), 0)</f>
        <v>16</v>
      </c>
      <c r="R2543" s="13">
        <f>IFERROR(VLOOKUP($A2543, 'Fielding Data'!$A$1:$H$12056, 6, 0), 0)</f>
        <v>54</v>
      </c>
      <c r="S2543" s="13">
        <f>IFERROR(VLOOKUP($A2543, 'Fielding Data'!$A$1:$H$12056, 7, 0), 0)</f>
        <v>6</v>
      </c>
      <c r="T2543" s="13">
        <f>IFERROR(VLOOKUP($A2543, 'Fielding Data'!$A$1:$H$12056, 8, 0), 0)</f>
        <v>7</v>
      </c>
      <c r="U2543" s="13">
        <f>SUMIFS('Fielding Data'!E:E, 'Fielding Data'!$A:$A, $A2543)</f>
        <v>16</v>
      </c>
      <c r="V2543" s="13">
        <f>SUMIFS('Fielding Data'!F:F, 'Fielding Data'!$A:$A, $A2543)</f>
        <v>54</v>
      </c>
      <c r="W2543" s="13">
        <f>SUMIFS('Fielding Data'!G:G, 'Fielding Data'!$A:$A, $A2543)</f>
        <v>6</v>
      </c>
      <c r="X2543" s="13">
        <f>SUMIFS('Fielding Data'!H:H, 'Fielding Data'!$A:$A, $A2543)</f>
        <v>7</v>
      </c>
    </row>
    <row r="2544" spans="1:24" x14ac:dyDescent="0.3">
      <c r="A2544" s="13" t="str">
        <f t="shared" si="79"/>
        <v>choosh012012</v>
      </c>
      <c r="B2544" s="16" t="s">
        <v>526</v>
      </c>
      <c r="C2544" s="16">
        <v>2012</v>
      </c>
      <c r="D2544" s="16">
        <v>155</v>
      </c>
      <c r="E2544" s="16">
        <v>598</v>
      </c>
      <c r="F2544" s="16">
        <v>88</v>
      </c>
      <c r="G2544" s="16">
        <v>169</v>
      </c>
      <c r="H2544" s="16">
        <v>43</v>
      </c>
      <c r="I2544" s="16">
        <v>2</v>
      </c>
      <c r="J2544" s="16">
        <v>16</v>
      </c>
      <c r="K2544" s="16">
        <v>67</v>
      </c>
      <c r="L2544" s="16">
        <v>21</v>
      </c>
      <c r="M2544" s="16">
        <v>7</v>
      </c>
      <c r="N2544" s="16">
        <v>73</v>
      </c>
      <c r="O2544" s="16">
        <v>150</v>
      </c>
      <c r="P2544" s="13" t="str">
        <f t="shared" si="78"/>
        <v>OF</v>
      </c>
      <c r="Q2544" s="13">
        <f>IFERROR(VLOOKUP($A2544, 'Fielding Data'!$A$1:$H$12056, 5, 0), 0)</f>
        <v>293</v>
      </c>
      <c r="R2544" s="13">
        <f>IFERROR(VLOOKUP($A2544, 'Fielding Data'!$A$1:$H$12056, 6, 0), 0)</f>
        <v>7</v>
      </c>
      <c r="S2544" s="13">
        <f>IFERROR(VLOOKUP($A2544, 'Fielding Data'!$A$1:$H$12056, 7, 0), 0)</f>
        <v>2</v>
      </c>
      <c r="T2544" s="13">
        <f>IFERROR(VLOOKUP($A2544, 'Fielding Data'!$A$1:$H$12056, 8, 0), 0)</f>
        <v>1</v>
      </c>
      <c r="U2544" s="13">
        <f>SUMIFS('Fielding Data'!E:E, 'Fielding Data'!$A:$A, $A2544)</f>
        <v>293</v>
      </c>
      <c r="V2544" s="13">
        <f>SUMIFS('Fielding Data'!F:F, 'Fielding Data'!$A:$A, $A2544)</f>
        <v>7</v>
      </c>
      <c r="W2544" s="13">
        <f>SUMIFS('Fielding Data'!G:G, 'Fielding Data'!$A:$A, $A2544)</f>
        <v>2</v>
      </c>
      <c r="X2544" s="13">
        <f>SUMIFS('Fielding Data'!H:H, 'Fielding Data'!$A:$A, $A2544)</f>
        <v>1</v>
      </c>
    </row>
    <row r="2545" spans="1:24" x14ac:dyDescent="0.3">
      <c r="A2545" s="13" t="str">
        <f t="shared" si="79"/>
        <v>chrisju012012</v>
      </c>
      <c r="B2545" s="16" t="s">
        <v>901</v>
      </c>
      <c r="C2545" s="16">
        <v>2012</v>
      </c>
      <c r="D2545" s="16">
        <v>34</v>
      </c>
      <c r="E2545" s="16">
        <v>56</v>
      </c>
      <c r="F2545" s="16">
        <v>6</v>
      </c>
      <c r="G2545" s="16">
        <v>7</v>
      </c>
      <c r="H2545" s="16">
        <v>1</v>
      </c>
      <c r="I2545" s="16">
        <v>0</v>
      </c>
      <c r="J2545" s="16">
        <v>0</v>
      </c>
      <c r="K2545" s="16">
        <v>2</v>
      </c>
      <c r="L2545" s="16">
        <v>2</v>
      </c>
      <c r="M2545" s="16">
        <v>1</v>
      </c>
      <c r="N2545" s="16">
        <v>5</v>
      </c>
      <c r="O2545" s="16">
        <v>3</v>
      </c>
      <c r="P2545" s="13" t="str">
        <f t="shared" si="78"/>
        <v>CF</v>
      </c>
      <c r="Q2545" s="13">
        <f>IFERROR(VLOOKUP($A2545, 'Fielding Data'!$A$1:$H$12056, 5, 0), 0)</f>
        <v>0</v>
      </c>
      <c r="R2545" s="13">
        <f>IFERROR(VLOOKUP($A2545, 'Fielding Data'!$A$1:$H$12056, 6, 0), 0)</f>
        <v>0</v>
      </c>
      <c r="S2545" s="13">
        <f>IFERROR(VLOOKUP($A2545, 'Fielding Data'!$A$1:$H$12056, 7, 0), 0)</f>
        <v>0</v>
      </c>
      <c r="T2545" s="13">
        <f>IFERROR(VLOOKUP($A2545, 'Fielding Data'!$A$1:$H$12056, 8, 0), 0)</f>
        <v>0</v>
      </c>
      <c r="U2545" s="13">
        <f>SUMIFS('Fielding Data'!E:E, 'Fielding Data'!$A:$A, $A2545)</f>
        <v>28</v>
      </c>
      <c r="V2545" s="13">
        <f>SUMIFS('Fielding Data'!F:F, 'Fielding Data'!$A:$A, $A2545)</f>
        <v>0</v>
      </c>
      <c r="W2545" s="13">
        <f>SUMIFS('Fielding Data'!G:G, 'Fielding Data'!$A:$A, $A2545)</f>
        <v>2</v>
      </c>
      <c r="X2545" s="13">
        <f>SUMIFS('Fielding Data'!H:H, 'Fielding Data'!$A:$A, $A2545)</f>
        <v>0</v>
      </c>
    </row>
    <row r="2546" spans="1:24" x14ac:dyDescent="0.3">
      <c r="A2546" s="13" t="str">
        <f t="shared" si="79"/>
        <v>chulkvi012012</v>
      </c>
      <c r="B2546" s="16" t="s">
        <v>359</v>
      </c>
      <c r="C2546" s="16">
        <v>2012</v>
      </c>
      <c r="D2546" s="16">
        <v>7</v>
      </c>
      <c r="E2546" s="16">
        <v>0</v>
      </c>
      <c r="F2546" s="16">
        <v>0</v>
      </c>
      <c r="G2546" s="16">
        <v>0</v>
      </c>
      <c r="H2546" s="16">
        <v>0</v>
      </c>
      <c r="I2546" s="16">
        <v>0</v>
      </c>
      <c r="J2546" s="16">
        <v>0</v>
      </c>
      <c r="K2546" s="16">
        <v>0</v>
      </c>
      <c r="L2546" s="16">
        <v>0</v>
      </c>
      <c r="M2546" s="16">
        <v>0</v>
      </c>
      <c r="N2546" s="16">
        <v>0</v>
      </c>
      <c r="O2546" s="16">
        <v>0</v>
      </c>
      <c r="P2546" s="13" t="str">
        <f t="shared" si="78"/>
        <v>P</v>
      </c>
      <c r="Q2546" s="13">
        <f>IFERROR(VLOOKUP($A2546, 'Fielding Data'!$A$1:$H$12056, 5, 0), 0)</f>
        <v>1</v>
      </c>
      <c r="R2546" s="13">
        <f>IFERROR(VLOOKUP($A2546, 'Fielding Data'!$A$1:$H$12056, 6, 0), 0)</f>
        <v>0</v>
      </c>
      <c r="S2546" s="13">
        <f>IFERROR(VLOOKUP($A2546, 'Fielding Data'!$A$1:$H$12056, 7, 0), 0)</f>
        <v>0</v>
      </c>
      <c r="T2546" s="13">
        <f>IFERROR(VLOOKUP($A2546, 'Fielding Data'!$A$1:$H$12056, 8, 0), 0)</f>
        <v>0</v>
      </c>
      <c r="U2546" s="13">
        <f>SUMIFS('Fielding Data'!E:E, 'Fielding Data'!$A:$A, $A2546)</f>
        <v>1</v>
      </c>
      <c r="V2546" s="13">
        <f>SUMIFS('Fielding Data'!F:F, 'Fielding Data'!$A:$A, $A2546)</f>
        <v>0</v>
      </c>
      <c r="W2546" s="13">
        <f>SUMIFS('Fielding Data'!G:G, 'Fielding Data'!$A:$A, $A2546)</f>
        <v>0</v>
      </c>
      <c r="X2546" s="13">
        <f>SUMIFS('Fielding Data'!H:H, 'Fielding Data'!$A:$A, $A2546)</f>
        <v>0</v>
      </c>
    </row>
    <row r="2547" spans="1:24" x14ac:dyDescent="0.3">
      <c r="A2547" s="13" t="str">
        <f t="shared" si="79"/>
        <v>cingrto012012</v>
      </c>
      <c r="B2547" s="16" t="s">
        <v>1686</v>
      </c>
      <c r="C2547" s="16">
        <v>2012</v>
      </c>
      <c r="D2547" s="16">
        <v>3</v>
      </c>
      <c r="E2547" s="16">
        <v>1</v>
      </c>
      <c r="F2547" s="16">
        <v>0</v>
      </c>
      <c r="G2547" s="16">
        <v>0</v>
      </c>
      <c r="H2547" s="16">
        <v>0</v>
      </c>
      <c r="I2547" s="16">
        <v>0</v>
      </c>
      <c r="J2547" s="16">
        <v>0</v>
      </c>
      <c r="K2547" s="16">
        <v>0</v>
      </c>
      <c r="L2547" s="16">
        <v>0</v>
      </c>
      <c r="M2547" s="16">
        <v>0</v>
      </c>
      <c r="N2547" s="16">
        <v>0</v>
      </c>
      <c r="O2547" s="16">
        <v>1</v>
      </c>
      <c r="P2547" s="13" t="str">
        <f t="shared" si="78"/>
        <v>P</v>
      </c>
      <c r="Q2547" s="13">
        <f>IFERROR(VLOOKUP($A2547, 'Fielding Data'!$A$1:$H$12056, 5, 0), 0)</f>
        <v>1</v>
      </c>
      <c r="R2547" s="13">
        <f>IFERROR(VLOOKUP($A2547, 'Fielding Data'!$A$1:$H$12056, 6, 0), 0)</f>
        <v>0</v>
      </c>
      <c r="S2547" s="13">
        <f>IFERROR(VLOOKUP($A2547, 'Fielding Data'!$A$1:$H$12056, 7, 0), 0)</f>
        <v>1</v>
      </c>
      <c r="T2547" s="13">
        <f>IFERROR(VLOOKUP($A2547, 'Fielding Data'!$A$1:$H$12056, 8, 0), 0)</f>
        <v>0</v>
      </c>
      <c r="U2547" s="13">
        <f>SUMIFS('Fielding Data'!E:E, 'Fielding Data'!$A:$A, $A2547)</f>
        <v>1</v>
      </c>
      <c r="V2547" s="13">
        <f>SUMIFS('Fielding Data'!F:F, 'Fielding Data'!$A:$A, $A2547)</f>
        <v>0</v>
      </c>
      <c r="W2547" s="13">
        <f>SUMIFS('Fielding Data'!G:G, 'Fielding Data'!$A:$A, $A2547)</f>
        <v>1</v>
      </c>
      <c r="X2547" s="13">
        <f>SUMIFS('Fielding Data'!H:H, 'Fielding Data'!$A:$A, $A2547)</f>
        <v>0</v>
      </c>
    </row>
    <row r="2548" spans="1:24" x14ac:dyDescent="0.3">
      <c r="A2548" s="13" t="str">
        <f t="shared" si="79"/>
        <v>ciriape012012</v>
      </c>
      <c r="B2548" s="16" t="s">
        <v>1246</v>
      </c>
      <c r="C2548" s="16">
        <v>2012</v>
      </c>
      <c r="D2548" s="16">
        <v>76</v>
      </c>
      <c r="E2548" s="16">
        <v>259</v>
      </c>
      <c r="F2548" s="16">
        <v>33</v>
      </c>
      <c r="G2548" s="16">
        <v>76</v>
      </c>
      <c r="H2548" s="16">
        <v>15</v>
      </c>
      <c r="I2548" s="16">
        <v>2</v>
      </c>
      <c r="J2548" s="16">
        <v>2</v>
      </c>
      <c r="K2548" s="16">
        <v>19</v>
      </c>
      <c r="L2548" s="16">
        <v>16</v>
      </c>
      <c r="M2548" s="16">
        <v>3</v>
      </c>
      <c r="N2548" s="16">
        <v>8</v>
      </c>
      <c r="O2548" s="16">
        <v>47</v>
      </c>
      <c r="P2548" s="13" t="str">
        <f t="shared" si="78"/>
        <v>2B</v>
      </c>
      <c r="Q2548" s="13">
        <f>IFERROR(VLOOKUP($A2548, 'Fielding Data'!$A$1:$H$12056, 5, 0), 0)</f>
        <v>13</v>
      </c>
      <c r="R2548" s="13">
        <f>IFERROR(VLOOKUP($A2548, 'Fielding Data'!$A$1:$H$12056, 6, 0), 0)</f>
        <v>29</v>
      </c>
      <c r="S2548" s="13">
        <f>IFERROR(VLOOKUP($A2548, 'Fielding Data'!$A$1:$H$12056, 7, 0), 0)</f>
        <v>0</v>
      </c>
      <c r="T2548" s="13">
        <f>IFERROR(VLOOKUP($A2548, 'Fielding Data'!$A$1:$H$12056, 8, 0), 0)</f>
        <v>1</v>
      </c>
      <c r="U2548" s="13">
        <f>SUMIFS('Fielding Data'!E:E, 'Fielding Data'!$A:$A, $A2548)</f>
        <v>63</v>
      </c>
      <c r="V2548" s="13">
        <f>SUMIFS('Fielding Data'!F:F, 'Fielding Data'!$A:$A, $A2548)</f>
        <v>143</v>
      </c>
      <c r="W2548" s="13">
        <f>SUMIFS('Fielding Data'!G:G, 'Fielding Data'!$A:$A, $A2548)</f>
        <v>9</v>
      </c>
      <c r="X2548" s="13">
        <f>SUMIFS('Fielding Data'!H:H, 'Fielding Data'!$A:$A, $A2548)</f>
        <v>19</v>
      </c>
    </row>
    <row r="2549" spans="1:24" x14ac:dyDescent="0.3">
      <c r="A2549" s="13" t="str">
        <f t="shared" si="79"/>
        <v>cishest012012</v>
      </c>
      <c r="B2549" s="16" t="s">
        <v>1247</v>
      </c>
      <c r="C2549" s="16">
        <v>2012</v>
      </c>
      <c r="D2549" s="16">
        <v>68</v>
      </c>
      <c r="E2549" s="16">
        <v>1</v>
      </c>
      <c r="F2549" s="16">
        <v>0</v>
      </c>
      <c r="G2549" s="16">
        <v>0</v>
      </c>
      <c r="H2549" s="16">
        <v>0</v>
      </c>
      <c r="I2549" s="16">
        <v>0</v>
      </c>
      <c r="J2549" s="16">
        <v>0</v>
      </c>
      <c r="K2549" s="16">
        <v>0</v>
      </c>
      <c r="L2549" s="16">
        <v>0</v>
      </c>
      <c r="M2549" s="16">
        <v>0</v>
      </c>
      <c r="N2549" s="16">
        <v>0</v>
      </c>
      <c r="O2549" s="16">
        <v>0</v>
      </c>
      <c r="P2549" s="13" t="str">
        <f t="shared" si="78"/>
        <v>P</v>
      </c>
      <c r="Q2549" s="13">
        <f>IFERROR(VLOOKUP($A2549, 'Fielding Data'!$A$1:$H$12056, 5, 0), 0)</f>
        <v>9</v>
      </c>
      <c r="R2549" s="13">
        <f>IFERROR(VLOOKUP($A2549, 'Fielding Data'!$A$1:$H$12056, 6, 0), 0)</f>
        <v>5</v>
      </c>
      <c r="S2549" s="13">
        <f>IFERROR(VLOOKUP($A2549, 'Fielding Data'!$A$1:$H$12056, 7, 0), 0)</f>
        <v>1</v>
      </c>
      <c r="T2549" s="13">
        <f>IFERROR(VLOOKUP($A2549, 'Fielding Data'!$A$1:$H$12056, 8, 0), 0)</f>
        <v>0</v>
      </c>
      <c r="U2549" s="13">
        <f>SUMIFS('Fielding Data'!E:E, 'Fielding Data'!$A:$A, $A2549)</f>
        <v>9</v>
      </c>
      <c r="V2549" s="13">
        <f>SUMIFS('Fielding Data'!F:F, 'Fielding Data'!$A:$A, $A2549)</f>
        <v>5</v>
      </c>
      <c r="W2549" s="13">
        <f>SUMIFS('Fielding Data'!G:G, 'Fielding Data'!$A:$A, $A2549)</f>
        <v>1</v>
      </c>
      <c r="X2549" s="13">
        <f>SUMIFS('Fielding Data'!H:H, 'Fielding Data'!$A:$A, $A2549)</f>
        <v>0</v>
      </c>
    </row>
    <row r="2550" spans="1:24" x14ac:dyDescent="0.3">
      <c r="A2550" s="13" t="str">
        <f t="shared" si="79"/>
        <v>clemeje012012</v>
      </c>
      <c r="B2550" s="16" t="s">
        <v>771</v>
      </c>
      <c r="C2550" s="16">
        <v>2012</v>
      </c>
      <c r="D2550" s="16">
        <v>23</v>
      </c>
      <c r="E2550" s="16">
        <v>22</v>
      </c>
      <c r="F2550" s="16">
        <v>1</v>
      </c>
      <c r="G2550" s="16">
        <v>3</v>
      </c>
      <c r="H2550" s="16">
        <v>1</v>
      </c>
      <c r="I2550" s="16">
        <v>0</v>
      </c>
      <c r="J2550" s="16">
        <v>0</v>
      </c>
      <c r="K2550" s="16">
        <v>1</v>
      </c>
      <c r="L2550" s="16">
        <v>0</v>
      </c>
      <c r="M2550" s="16">
        <v>0</v>
      </c>
      <c r="N2550" s="16">
        <v>2</v>
      </c>
      <c r="O2550" s="16">
        <v>7</v>
      </c>
      <c r="P2550" s="13" t="str">
        <f t="shared" si="78"/>
        <v>1B</v>
      </c>
      <c r="Q2550" s="13">
        <f>IFERROR(VLOOKUP($A2550, 'Fielding Data'!$A$1:$H$12056, 5, 0), 0)</f>
        <v>7</v>
      </c>
      <c r="R2550" s="13">
        <f>IFERROR(VLOOKUP($A2550, 'Fielding Data'!$A$1:$H$12056, 6, 0), 0)</f>
        <v>1</v>
      </c>
      <c r="S2550" s="13">
        <f>IFERROR(VLOOKUP($A2550, 'Fielding Data'!$A$1:$H$12056, 7, 0), 0)</f>
        <v>0</v>
      </c>
      <c r="T2550" s="13">
        <f>IFERROR(VLOOKUP($A2550, 'Fielding Data'!$A$1:$H$12056, 8, 0), 0)</f>
        <v>0</v>
      </c>
      <c r="U2550" s="13">
        <f>SUMIFS('Fielding Data'!E:E, 'Fielding Data'!$A:$A, $A2550)</f>
        <v>7</v>
      </c>
      <c r="V2550" s="13">
        <f>SUMIFS('Fielding Data'!F:F, 'Fielding Data'!$A:$A, $A2550)</f>
        <v>1</v>
      </c>
      <c r="W2550" s="13">
        <f>SUMIFS('Fielding Data'!G:G, 'Fielding Data'!$A:$A, $A2550)</f>
        <v>0</v>
      </c>
      <c r="X2550" s="13">
        <f>SUMIFS('Fielding Data'!H:H, 'Fielding Data'!$A:$A, $A2550)</f>
        <v>0</v>
      </c>
    </row>
    <row r="2551" spans="1:24" x14ac:dyDescent="0.3">
      <c r="A2551" s="13" t="str">
        <f t="shared" si="79"/>
        <v>cletoma012012</v>
      </c>
      <c r="B2551" s="16" t="s">
        <v>1456</v>
      </c>
      <c r="C2551" s="16">
        <v>2012</v>
      </c>
      <c r="D2551" s="16">
        <v>9</v>
      </c>
      <c r="E2551" s="16">
        <v>1</v>
      </c>
      <c r="F2551" s="16">
        <v>0</v>
      </c>
      <c r="G2551" s="16">
        <v>0</v>
      </c>
      <c r="H2551" s="16">
        <v>0</v>
      </c>
      <c r="I2551" s="16">
        <v>0</v>
      </c>
      <c r="J2551" s="16">
        <v>0</v>
      </c>
      <c r="K2551" s="16">
        <v>0</v>
      </c>
      <c r="L2551" s="16">
        <v>0</v>
      </c>
      <c r="M2551" s="16">
        <v>0</v>
      </c>
      <c r="N2551" s="16">
        <v>0</v>
      </c>
      <c r="O2551" s="16">
        <v>1</v>
      </c>
      <c r="P2551" s="13" t="str">
        <f t="shared" si="78"/>
        <v>P</v>
      </c>
      <c r="Q2551" s="13">
        <f>IFERROR(VLOOKUP($A2551, 'Fielding Data'!$A$1:$H$12056, 5, 0), 0)</f>
        <v>1</v>
      </c>
      <c r="R2551" s="13">
        <f>IFERROR(VLOOKUP($A2551, 'Fielding Data'!$A$1:$H$12056, 6, 0), 0)</f>
        <v>0</v>
      </c>
      <c r="S2551" s="13">
        <f>IFERROR(VLOOKUP($A2551, 'Fielding Data'!$A$1:$H$12056, 7, 0), 0)</f>
        <v>0</v>
      </c>
      <c r="T2551" s="13">
        <f>IFERROR(VLOOKUP($A2551, 'Fielding Data'!$A$1:$H$12056, 8, 0), 0)</f>
        <v>0</v>
      </c>
      <c r="U2551" s="13">
        <f>SUMIFS('Fielding Data'!E:E, 'Fielding Data'!$A:$A, $A2551)</f>
        <v>1</v>
      </c>
      <c r="V2551" s="13">
        <f>SUMIFS('Fielding Data'!F:F, 'Fielding Data'!$A:$A, $A2551)</f>
        <v>0</v>
      </c>
      <c r="W2551" s="13">
        <f>SUMIFS('Fielding Data'!G:G, 'Fielding Data'!$A:$A, $A2551)</f>
        <v>0</v>
      </c>
      <c r="X2551" s="13">
        <f>SUMIFS('Fielding Data'!H:H, 'Fielding Data'!$A:$A, $A2551)</f>
        <v>0</v>
      </c>
    </row>
    <row r="2552" spans="1:24" x14ac:dyDescent="0.3">
      <c r="A2552" s="13" t="str">
        <f t="shared" si="79"/>
        <v>clevest012012</v>
      </c>
      <c r="B2552" s="16" t="s">
        <v>1457</v>
      </c>
      <c r="C2552" s="16">
        <v>2012</v>
      </c>
      <c r="D2552" s="16">
        <v>69</v>
      </c>
      <c r="E2552" s="16">
        <v>199</v>
      </c>
      <c r="F2552" s="16">
        <v>16</v>
      </c>
      <c r="G2552" s="16">
        <v>40</v>
      </c>
      <c r="H2552" s="16">
        <v>12</v>
      </c>
      <c r="I2552" s="16">
        <v>0</v>
      </c>
      <c r="J2552" s="16">
        <v>1</v>
      </c>
      <c r="K2552" s="16">
        <v>16</v>
      </c>
      <c r="L2552" s="16">
        <v>0</v>
      </c>
      <c r="M2552" s="16">
        <v>1</v>
      </c>
      <c r="N2552" s="16">
        <v>16</v>
      </c>
      <c r="O2552" s="16">
        <v>39</v>
      </c>
      <c r="P2552" s="13" t="str">
        <f t="shared" si="78"/>
        <v>1B</v>
      </c>
      <c r="Q2552" s="13">
        <f>IFERROR(VLOOKUP($A2552, 'Fielding Data'!$A$1:$H$12056, 5, 0), 0)</f>
        <v>31</v>
      </c>
      <c r="R2552" s="13">
        <f>IFERROR(VLOOKUP($A2552, 'Fielding Data'!$A$1:$H$12056, 6, 0), 0)</f>
        <v>3</v>
      </c>
      <c r="S2552" s="13">
        <f>IFERROR(VLOOKUP($A2552, 'Fielding Data'!$A$1:$H$12056, 7, 0), 0)</f>
        <v>0</v>
      </c>
      <c r="T2552" s="13">
        <f>IFERROR(VLOOKUP($A2552, 'Fielding Data'!$A$1:$H$12056, 8, 0), 0)</f>
        <v>3</v>
      </c>
      <c r="U2552" s="13">
        <f>SUMIFS('Fielding Data'!E:E, 'Fielding Data'!$A:$A, $A2552)</f>
        <v>350</v>
      </c>
      <c r="V2552" s="13">
        <f>SUMIFS('Fielding Data'!F:F, 'Fielding Data'!$A:$A, $A2552)</f>
        <v>21</v>
      </c>
      <c r="W2552" s="13">
        <f>SUMIFS('Fielding Data'!G:G, 'Fielding Data'!$A:$A, $A2552)</f>
        <v>4</v>
      </c>
      <c r="X2552" s="13">
        <f>SUMIFS('Fielding Data'!H:H, 'Fielding Data'!$A:$A, $A2552)</f>
        <v>3</v>
      </c>
    </row>
    <row r="2553" spans="1:24" x14ac:dyDescent="0.3">
      <c r="A2553" s="13" t="str">
        <f t="shared" si="79"/>
        <v>clippty012012</v>
      </c>
      <c r="B2553" s="16" t="s">
        <v>772</v>
      </c>
      <c r="C2553" s="16">
        <v>2012</v>
      </c>
      <c r="D2553" s="16">
        <v>74</v>
      </c>
      <c r="E2553" s="16">
        <v>0</v>
      </c>
      <c r="F2553" s="16">
        <v>0</v>
      </c>
      <c r="G2553" s="16">
        <v>0</v>
      </c>
      <c r="H2553" s="16">
        <v>0</v>
      </c>
      <c r="I2553" s="16">
        <v>0</v>
      </c>
      <c r="J2553" s="16">
        <v>0</v>
      </c>
      <c r="K2553" s="16">
        <v>0</v>
      </c>
      <c r="L2553" s="16">
        <v>0</v>
      </c>
      <c r="M2553" s="16">
        <v>0</v>
      </c>
      <c r="N2553" s="16">
        <v>0</v>
      </c>
      <c r="O2553" s="16">
        <v>0</v>
      </c>
      <c r="P2553" s="13" t="str">
        <f t="shared" si="78"/>
        <v>P</v>
      </c>
      <c r="Q2553" s="13">
        <f>IFERROR(VLOOKUP($A2553, 'Fielding Data'!$A$1:$H$12056, 5, 0), 0)</f>
        <v>3</v>
      </c>
      <c r="R2553" s="13">
        <f>IFERROR(VLOOKUP($A2553, 'Fielding Data'!$A$1:$H$12056, 6, 0), 0)</f>
        <v>8</v>
      </c>
      <c r="S2553" s="13">
        <f>IFERROR(VLOOKUP($A2553, 'Fielding Data'!$A$1:$H$12056, 7, 0), 0)</f>
        <v>2</v>
      </c>
      <c r="T2553" s="13">
        <f>IFERROR(VLOOKUP($A2553, 'Fielding Data'!$A$1:$H$12056, 8, 0), 0)</f>
        <v>0</v>
      </c>
      <c r="U2553" s="13">
        <f>SUMIFS('Fielding Data'!E:E, 'Fielding Data'!$A:$A, $A2553)</f>
        <v>3</v>
      </c>
      <c r="V2553" s="13">
        <f>SUMIFS('Fielding Data'!F:F, 'Fielding Data'!$A:$A, $A2553)</f>
        <v>8</v>
      </c>
      <c r="W2553" s="13">
        <f>SUMIFS('Fielding Data'!G:G, 'Fielding Data'!$A:$A, $A2553)</f>
        <v>2</v>
      </c>
      <c r="X2553" s="13">
        <f>SUMIFS('Fielding Data'!H:H, 'Fielding Data'!$A:$A, $A2553)</f>
        <v>0</v>
      </c>
    </row>
    <row r="2554" spans="1:24" x14ac:dyDescent="0.3">
      <c r="A2554" s="13" t="str">
        <f t="shared" si="79"/>
        <v>cloydty012012</v>
      </c>
      <c r="B2554" s="16" t="s">
        <v>1687</v>
      </c>
      <c r="C2554" s="16">
        <v>2012</v>
      </c>
      <c r="D2554" s="16">
        <v>6</v>
      </c>
      <c r="E2554" s="16">
        <v>11</v>
      </c>
      <c r="F2554" s="16">
        <v>2</v>
      </c>
      <c r="G2554" s="16">
        <v>1</v>
      </c>
      <c r="H2554" s="16">
        <v>0</v>
      </c>
      <c r="I2554" s="16">
        <v>0</v>
      </c>
      <c r="J2554" s="16">
        <v>0</v>
      </c>
      <c r="K2554" s="16">
        <v>0</v>
      </c>
      <c r="L2554" s="16">
        <v>0</v>
      </c>
      <c r="M2554" s="16">
        <v>0</v>
      </c>
      <c r="N2554" s="16">
        <v>3</v>
      </c>
      <c r="O2554" s="16">
        <v>3</v>
      </c>
      <c r="P2554" s="13" t="str">
        <f t="shared" si="78"/>
        <v>P</v>
      </c>
      <c r="Q2554" s="13">
        <f>IFERROR(VLOOKUP($A2554, 'Fielding Data'!$A$1:$H$12056, 5, 0), 0)</f>
        <v>2</v>
      </c>
      <c r="R2554" s="13">
        <f>IFERROR(VLOOKUP($A2554, 'Fielding Data'!$A$1:$H$12056, 6, 0), 0)</f>
        <v>6</v>
      </c>
      <c r="S2554" s="13">
        <f>IFERROR(VLOOKUP($A2554, 'Fielding Data'!$A$1:$H$12056, 7, 0), 0)</f>
        <v>0</v>
      </c>
      <c r="T2554" s="13">
        <f>IFERROR(VLOOKUP($A2554, 'Fielding Data'!$A$1:$H$12056, 8, 0), 0)</f>
        <v>2</v>
      </c>
      <c r="U2554" s="13">
        <f>SUMIFS('Fielding Data'!E:E, 'Fielding Data'!$A:$A, $A2554)</f>
        <v>2</v>
      </c>
      <c r="V2554" s="13">
        <f>SUMIFS('Fielding Data'!F:F, 'Fielding Data'!$A:$A, $A2554)</f>
        <v>6</v>
      </c>
      <c r="W2554" s="13">
        <f>SUMIFS('Fielding Data'!G:G, 'Fielding Data'!$A:$A, $A2554)</f>
        <v>0</v>
      </c>
      <c r="X2554" s="13">
        <f>SUMIFS('Fielding Data'!H:H, 'Fielding Data'!$A:$A, $A2554)</f>
        <v>2</v>
      </c>
    </row>
    <row r="2555" spans="1:24" x14ac:dyDescent="0.3">
      <c r="A2555" s="13" t="str">
        <f t="shared" si="79"/>
        <v>cobbal012012</v>
      </c>
      <c r="B2555" s="16" t="s">
        <v>1458</v>
      </c>
      <c r="C2555" s="16">
        <v>2012</v>
      </c>
      <c r="D2555" s="16">
        <v>23</v>
      </c>
      <c r="E2555" s="16">
        <v>0</v>
      </c>
      <c r="F2555" s="16">
        <v>0</v>
      </c>
      <c r="G2555" s="16">
        <v>0</v>
      </c>
      <c r="H2555" s="16">
        <v>0</v>
      </c>
      <c r="I2555" s="16">
        <v>0</v>
      </c>
      <c r="J2555" s="16">
        <v>0</v>
      </c>
      <c r="K2555" s="16">
        <v>0</v>
      </c>
      <c r="L2555" s="16">
        <v>0</v>
      </c>
      <c r="M2555" s="16">
        <v>0</v>
      </c>
      <c r="N2555" s="16">
        <v>0</v>
      </c>
      <c r="O2555" s="16">
        <v>0</v>
      </c>
      <c r="P2555" s="13" t="str">
        <f t="shared" si="78"/>
        <v>P</v>
      </c>
      <c r="Q2555" s="13">
        <f>IFERROR(VLOOKUP($A2555, 'Fielding Data'!$A$1:$H$12056, 5, 0), 0)</f>
        <v>18</v>
      </c>
      <c r="R2555" s="13">
        <f>IFERROR(VLOOKUP($A2555, 'Fielding Data'!$A$1:$H$12056, 6, 0), 0)</f>
        <v>27</v>
      </c>
      <c r="S2555" s="13">
        <f>IFERROR(VLOOKUP($A2555, 'Fielding Data'!$A$1:$H$12056, 7, 0), 0)</f>
        <v>1</v>
      </c>
      <c r="T2555" s="13">
        <f>IFERROR(VLOOKUP($A2555, 'Fielding Data'!$A$1:$H$12056, 8, 0), 0)</f>
        <v>3</v>
      </c>
      <c r="U2555" s="13">
        <f>SUMIFS('Fielding Data'!E:E, 'Fielding Data'!$A:$A, $A2555)</f>
        <v>18</v>
      </c>
      <c r="V2555" s="13">
        <f>SUMIFS('Fielding Data'!F:F, 'Fielding Data'!$A:$A, $A2555)</f>
        <v>27</v>
      </c>
      <c r="W2555" s="13">
        <f>SUMIFS('Fielding Data'!G:G, 'Fielding Data'!$A:$A, $A2555)</f>
        <v>1</v>
      </c>
      <c r="X2555" s="13">
        <f>SUMIFS('Fielding Data'!H:H, 'Fielding Data'!$A:$A, $A2555)</f>
        <v>3</v>
      </c>
    </row>
    <row r="2556" spans="1:24" x14ac:dyDescent="0.3">
      <c r="A2556" s="13" t="str">
        <f t="shared" si="79"/>
        <v>coellro012012</v>
      </c>
      <c r="B2556" s="16" t="s">
        <v>1248</v>
      </c>
      <c r="C2556" s="16">
        <v>2012</v>
      </c>
      <c r="D2556" s="16">
        <v>6</v>
      </c>
      <c r="E2556" s="16">
        <v>0</v>
      </c>
      <c r="F2556" s="16">
        <v>0</v>
      </c>
      <c r="G2556" s="16">
        <v>0</v>
      </c>
      <c r="H2556" s="16">
        <v>0</v>
      </c>
      <c r="I2556" s="16">
        <v>0</v>
      </c>
      <c r="J2556" s="16">
        <v>0</v>
      </c>
      <c r="K2556" s="16">
        <v>0</v>
      </c>
      <c r="L2556" s="16">
        <v>0</v>
      </c>
      <c r="M2556" s="16">
        <v>0</v>
      </c>
      <c r="N2556" s="16">
        <v>0</v>
      </c>
      <c r="O2556" s="16">
        <v>0</v>
      </c>
      <c r="P2556" s="13" t="str">
        <f t="shared" si="78"/>
        <v>P</v>
      </c>
      <c r="Q2556" s="13">
        <f>IFERROR(VLOOKUP($A2556, 'Fielding Data'!$A$1:$H$12056, 5, 0), 0)</f>
        <v>0</v>
      </c>
      <c r="R2556" s="13">
        <f>IFERROR(VLOOKUP($A2556, 'Fielding Data'!$A$1:$H$12056, 6, 0), 0)</f>
        <v>0</v>
      </c>
      <c r="S2556" s="13">
        <f>IFERROR(VLOOKUP($A2556, 'Fielding Data'!$A$1:$H$12056, 7, 0), 0)</f>
        <v>0</v>
      </c>
      <c r="T2556" s="13">
        <f>IFERROR(VLOOKUP($A2556, 'Fielding Data'!$A$1:$H$12056, 8, 0), 0)</f>
        <v>0</v>
      </c>
      <c r="U2556" s="13">
        <f>SUMIFS('Fielding Data'!E:E, 'Fielding Data'!$A:$A, $A2556)</f>
        <v>0</v>
      </c>
      <c r="V2556" s="13">
        <f>SUMIFS('Fielding Data'!F:F, 'Fielding Data'!$A:$A, $A2556)</f>
        <v>0</v>
      </c>
      <c r="W2556" s="13">
        <f>SUMIFS('Fielding Data'!G:G, 'Fielding Data'!$A:$A, $A2556)</f>
        <v>0</v>
      </c>
      <c r="X2556" s="13">
        <f>SUMIFS('Fielding Data'!H:H, 'Fielding Data'!$A:$A, $A2556)</f>
        <v>0</v>
      </c>
    </row>
    <row r="2557" spans="1:24" x14ac:dyDescent="0.3">
      <c r="A2557" s="13" t="str">
        <f t="shared" si="79"/>
        <v>coffeto012012</v>
      </c>
      <c r="B2557" s="16" t="s">
        <v>527</v>
      </c>
      <c r="C2557" s="16">
        <v>2012</v>
      </c>
      <c r="D2557" s="16">
        <v>23</v>
      </c>
      <c r="E2557" s="16">
        <v>0</v>
      </c>
      <c r="F2557" s="16">
        <v>0</v>
      </c>
      <c r="G2557" s="16">
        <v>0</v>
      </c>
      <c r="H2557" s="16">
        <v>0</v>
      </c>
      <c r="I2557" s="16">
        <v>0</v>
      </c>
      <c r="J2557" s="16">
        <v>0</v>
      </c>
      <c r="K2557" s="16">
        <v>0</v>
      </c>
      <c r="L2557" s="16">
        <v>0</v>
      </c>
      <c r="M2557" s="16">
        <v>0</v>
      </c>
      <c r="N2557" s="16">
        <v>0</v>
      </c>
      <c r="O2557" s="16">
        <v>0</v>
      </c>
      <c r="P2557" s="13" t="str">
        <f t="shared" si="78"/>
        <v>P</v>
      </c>
      <c r="Q2557" s="13">
        <f>IFERROR(VLOOKUP($A2557, 'Fielding Data'!$A$1:$H$12056, 5, 0), 0)</f>
        <v>0</v>
      </c>
      <c r="R2557" s="13">
        <f>IFERROR(VLOOKUP($A2557, 'Fielding Data'!$A$1:$H$12056, 6, 0), 0)</f>
        <v>6</v>
      </c>
      <c r="S2557" s="13">
        <f>IFERROR(VLOOKUP($A2557, 'Fielding Data'!$A$1:$H$12056, 7, 0), 0)</f>
        <v>0</v>
      </c>
      <c r="T2557" s="13">
        <f>IFERROR(VLOOKUP($A2557, 'Fielding Data'!$A$1:$H$12056, 8, 0), 0)</f>
        <v>0</v>
      </c>
      <c r="U2557" s="13">
        <f>SUMIFS('Fielding Data'!E:E, 'Fielding Data'!$A:$A, $A2557)</f>
        <v>0</v>
      </c>
      <c r="V2557" s="13">
        <f>SUMIFS('Fielding Data'!F:F, 'Fielding Data'!$A:$A, $A2557)</f>
        <v>6</v>
      </c>
      <c r="W2557" s="13">
        <f>SUMIFS('Fielding Data'!G:G, 'Fielding Data'!$A:$A, $A2557)</f>
        <v>0</v>
      </c>
      <c r="X2557" s="13">
        <f>SUMIFS('Fielding Data'!H:H, 'Fielding Data'!$A:$A, $A2557)</f>
        <v>0</v>
      </c>
    </row>
    <row r="2558" spans="1:24" x14ac:dyDescent="0.3">
      <c r="A2558" s="13" t="str">
        <f t="shared" si="79"/>
        <v>coghlch012012</v>
      </c>
      <c r="B2558" s="16" t="s">
        <v>1066</v>
      </c>
      <c r="C2558" s="16">
        <v>2012</v>
      </c>
      <c r="D2558" s="16">
        <v>39</v>
      </c>
      <c r="E2558" s="16">
        <v>93</v>
      </c>
      <c r="F2558" s="16">
        <v>10</v>
      </c>
      <c r="G2558" s="16">
        <v>13</v>
      </c>
      <c r="H2558" s="16">
        <v>1</v>
      </c>
      <c r="I2558" s="16">
        <v>0</v>
      </c>
      <c r="J2558" s="16">
        <v>1</v>
      </c>
      <c r="K2558" s="16">
        <v>10</v>
      </c>
      <c r="L2558" s="16">
        <v>0</v>
      </c>
      <c r="M2558" s="16">
        <v>2</v>
      </c>
      <c r="N2558" s="16">
        <v>9</v>
      </c>
      <c r="O2558" s="16">
        <v>12</v>
      </c>
      <c r="P2558" s="13" t="str">
        <f t="shared" si="78"/>
        <v>CF</v>
      </c>
      <c r="Q2558" s="13">
        <f>IFERROR(VLOOKUP($A2558, 'Fielding Data'!$A$1:$H$12056, 5, 0), 0)</f>
        <v>0</v>
      </c>
      <c r="R2558" s="13">
        <f>IFERROR(VLOOKUP($A2558, 'Fielding Data'!$A$1:$H$12056, 6, 0), 0)</f>
        <v>0</v>
      </c>
      <c r="S2558" s="13">
        <f>IFERROR(VLOOKUP($A2558, 'Fielding Data'!$A$1:$H$12056, 7, 0), 0)</f>
        <v>0</v>
      </c>
      <c r="T2558" s="13">
        <f>IFERROR(VLOOKUP($A2558, 'Fielding Data'!$A$1:$H$12056, 8, 0), 0)</f>
        <v>0</v>
      </c>
      <c r="U2558" s="13">
        <f>SUMIFS('Fielding Data'!E:E, 'Fielding Data'!$A:$A, $A2558)</f>
        <v>54</v>
      </c>
      <c r="V2558" s="13">
        <f>SUMIFS('Fielding Data'!F:F, 'Fielding Data'!$A:$A, $A2558)</f>
        <v>0</v>
      </c>
      <c r="W2558" s="13">
        <f>SUMIFS('Fielding Data'!G:G, 'Fielding Data'!$A:$A, $A2558)</f>
        <v>0</v>
      </c>
      <c r="X2558" s="13">
        <f>SUMIFS('Fielding Data'!H:H, 'Fielding Data'!$A:$A, $A2558)</f>
        <v>0</v>
      </c>
    </row>
    <row r="2559" spans="1:24" x14ac:dyDescent="0.3">
      <c r="A2559" s="13" t="str">
        <f t="shared" si="79"/>
        <v>cokeph012012</v>
      </c>
      <c r="B2559" s="16" t="s">
        <v>902</v>
      </c>
      <c r="C2559" s="16">
        <v>2012</v>
      </c>
      <c r="D2559" s="16">
        <v>66</v>
      </c>
      <c r="E2559" s="16">
        <v>0</v>
      </c>
      <c r="F2559" s="16">
        <v>0</v>
      </c>
      <c r="G2559" s="16">
        <v>0</v>
      </c>
      <c r="H2559" s="16">
        <v>0</v>
      </c>
      <c r="I2559" s="16">
        <v>0</v>
      </c>
      <c r="J2559" s="16">
        <v>0</v>
      </c>
      <c r="K2559" s="16">
        <v>0</v>
      </c>
      <c r="L2559" s="16">
        <v>0</v>
      </c>
      <c r="M2559" s="16">
        <v>0</v>
      </c>
      <c r="N2559" s="16">
        <v>0</v>
      </c>
      <c r="O2559" s="16">
        <v>0</v>
      </c>
      <c r="P2559" s="13" t="str">
        <f t="shared" si="78"/>
        <v>P</v>
      </c>
      <c r="Q2559" s="13">
        <f>IFERROR(VLOOKUP($A2559, 'Fielding Data'!$A$1:$H$12056, 5, 0), 0)</f>
        <v>4</v>
      </c>
      <c r="R2559" s="13">
        <f>IFERROR(VLOOKUP($A2559, 'Fielding Data'!$A$1:$H$12056, 6, 0), 0)</f>
        <v>7</v>
      </c>
      <c r="S2559" s="13">
        <f>IFERROR(VLOOKUP($A2559, 'Fielding Data'!$A$1:$H$12056, 7, 0), 0)</f>
        <v>0</v>
      </c>
      <c r="T2559" s="13">
        <f>IFERROR(VLOOKUP($A2559, 'Fielding Data'!$A$1:$H$12056, 8, 0), 0)</f>
        <v>1</v>
      </c>
      <c r="U2559" s="13">
        <f>SUMIFS('Fielding Data'!E:E, 'Fielding Data'!$A:$A, $A2559)</f>
        <v>4</v>
      </c>
      <c r="V2559" s="13">
        <f>SUMIFS('Fielding Data'!F:F, 'Fielding Data'!$A:$A, $A2559)</f>
        <v>7</v>
      </c>
      <c r="W2559" s="13">
        <f>SUMIFS('Fielding Data'!G:G, 'Fielding Data'!$A:$A, $A2559)</f>
        <v>0</v>
      </c>
      <c r="X2559" s="13">
        <f>SUMIFS('Fielding Data'!H:H, 'Fielding Data'!$A:$A, $A2559)</f>
        <v>1</v>
      </c>
    </row>
    <row r="2560" spans="1:24" x14ac:dyDescent="0.3">
      <c r="A2560" s="13" t="str">
        <f t="shared" si="79"/>
        <v>colemca012012</v>
      </c>
      <c r="B2560" s="16" t="s">
        <v>1249</v>
      </c>
      <c r="C2560" s="16">
        <v>2012</v>
      </c>
      <c r="D2560" s="16">
        <v>17</v>
      </c>
      <c r="E2560" s="16">
        <v>3</v>
      </c>
      <c r="F2560" s="16">
        <v>0</v>
      </c>
      <c r="G2560" s="16">
        <v>1</v>
      </c>
      <c r="H2560" s="16">
        <v>0</v>
      </c>
      <c r="I2560" s="16">
        <v>0</v>
      </c>
      <c r="J2560" s="16">
        <v>0</v>
      </c>
      <c r="K2560" s="16">
        <v>0</v>
      </c>
      <c r="L2560" s="16">
        <v>0</v>
      </c>
      <c r="M2560" s="16">
        <v>0</v>
      </c>
      <c r="N2560" s="16">
        <v>0</v>
      </c>
      <c r="O2560" s="16">
        <v>1</v>
      </c>
      <c r="P2560" s="13" t="str">
        <f t="shared" si="78"/>
        <v>P</v>
      </c>
      <c r="Q2560" s="13">
        <f>IFERROR(VLOOKUP($A2560, 'Fielding Data'!$A$1:$H$12056, 5, 0), 0)</f>
        <v>3</v>
      </c>
      <c r="R2560" s="13">
        <f>IFERROR(VLOOKUP($A2560, 'Fielding Data'!$A$1:$H$12056, 6, 0), 0)</f>
        <v>2</v>
      </c>
      <c r="S2560" s="13">
        <f>IFERROR(VLOOKUP($A2560, 'Fielding Data'!$A$1:$H$12056, 7, 0), 0)</f>
        <v>0</v>
      </c>
      <c r="T2560" s="13">
        <f>IFERROR(VLOOKUP($A2560, 'Fielding Data'!$A$1:$H$12056, 8, 0), 0)</f>
        <v>0</v>
      </c>
      <c r="U2560" s="13">
        <f>SUMIFS('Fielding Data'!E:E, 'Fielding Data'!$A:$A, $A2560)</f>
        <v>3</v>
      </c>
      <c r="V2560" s="13">
        <f>SUMIFS('Fielding Data'!F:F, 'Fielding Data'!$A:$A, $A2560)</f>
        <v>2</v>
      </c>
      <c r="W2560" s="13">
        <f>SUMIFS('Fielding Data'!G:G, 'Fielding Data'!$A:$A, $A2560)</f>
        <v>0</v>
      </c>
      <c r="X2560" s="13">
        <f>SUMIFS('Fielding Data'!H:H, 'Fielding Data'!$A:$A, $A2560)</f>
        <v>0</v>
      </c>
    </row>
    <row r="2561" spans="1:24" x14ac:dyDescent="0.3">
      <c r="A2561" s="13" t="str">
        <f t="shared" si="79"/>
        <v>colemlo012012</v>
      </c>
      <c r="B2561" s="16" t="s">
        <v>1459</v>
      </c>
      <c r="C2561" s="16">
        <v>2012</v>
      </c>
      <c r="D2561" s="16">
        <v>42</v>
      </c>
      <c r="E2561" s="16">
        <v>0</v>
      </c>
      <c r="F2561" s="16">
        <v>0</v>
      </c>
      <c r="G2561" s="16">
        <v>0</v>
      </c>
      <c r="H2561" s="16">
        <v>0</v>
      </c>
      <c r="I2561" s="16">
        <v>0</v>
      </c>
      <c r="J2561" s="16">
        <v>0</v>
      </c>
      <c r="K2561" s="16">
        <v>0</v>
      </c>
      <c r="L2561" s="16">
        <v>0</v>
      </c>
      <c r="M2561" s="16">
        <v>0</v>
      </c>
      <c r="N2561" s="16">
        <v>0</v>
      </c>
      <c r="O2561" s="16">
        <v>0</v>
      </c>
      <c r="P2561" s="13" t="str">
        <f t="shared" si="78"/>
        <v>P</v>
      </c>
      <c r="Q2561" s="13">
        <f>IFERROR(VLOOKUP($A2561, 'Fielding Data'!$A$1:$H$12056, 5, 0), 0)</f>
        <v>0</v>
      </c>
      <c r="R2561" s="13">
        <f>IFERROR(VLOOKUP($A2561, 'Fielding Data'!$A$1:$H$12056, 6, 0), 0)</f>
        <v>3</v>
      </c>
      <c r="S2561" s="13">
        <f>IFERROR(VLOOKUP($A2561, 'Fielding Data'!$A$1:$H$12056, 7, 0), 0)</f>
        <v>0</v>
      </c>
      <c r="T2561" s="13">
        <f>IFERROR(VLOOKUP($A2561, 'Fielding Data'!$A$1:$H$12056, 8, 0), 0)</f>
        <v>0</v>
      </c>
      <c r="U2561" s="13">
        <f>SUMIFS('Fielding Data'!E:E, 'Fielding Data'!$A:$A, $A2561)</f>
        <v>0</v>
      </c>
      <c r="V2561" s="13">
        <f>SUMIFS('Fielding Data'!F:F, 'Fielding Data'!$A:$A, $A2561)</f>
        <v>3</v>
      </c>
      <c r="W2561" s="13">
        <f>SUMIFS('Fielding Data'!G:G, 'Fielding Data'!$A:$A, $A2561)</f>
        <v>0</v>
      </c>
      <c r="X2561" s="13">
        <f>SUMIFS('Fielding Data'!H:H, 'Fielding Data'!$A:$A, $A2561)</f>
        <v>0</v>
      </c>
    </row>
    <row r="2562" spans="1:24" x14ac:dyDescent="0.3">
      <c r="A2562" s="13" t="str">
        <f t="shared" si="79"/>
        <v>colliti012012</v>
      </c>
      <c r="B2562" s="16" t="s">
        <v>1460</v>
      </c>
      <c r="C2562" s="16">
        <v>2012</v>
      </c>
      <c r="D2562" s="16">
        <v>72</v>
      </c>
      <c r="E2562" s="16">
        <v>1</v>
      </c>
      <c r="F2562" s="16">
        <v>0</v>
      </c>
      <c r="G2562" s="16">
        <v>0</v>
      </c>
      <c r="H2562" s="16">
        <v>0</v>
      </c>
      <c r="I2562" s="16">
        <v>0</v>
      </c>
      <c r="J2562" s="16">
        <v>0</v>
      </c>
      <c r="K2562" s="16">
        <v>0</v>
      </c>
      <c r="L2562" s="16">
        <v>0</v>
      </c>
      <c r="M2562" s="16">
        <v>0</v>
      </c>
      <c r="N2562" s="16">
        <v>0</v>
      </c>
      <c r="O2562" s="16">
        <v>0</v>
      </c>
      <c r="P2562" s="13" t="str">
        <f t="shared" ref="P2562:P2625" si="80">IFERROR(VLOOKUP($A2562, Fielding, 4, 0), "Other")</f>
        <v>P</v>
      </c>
      <c r="Q2562" s="13">
        <f>IFERROR(VLOOKUP($A2562, 'Fielding Data'!$A$1:$H$12056, 5, 0), 0)</f>
        <v>3</v>
      </c>
      <c r="R2562" s="13">
        <f>IFERROR(VLOOKUP($A2562, 'Fielding Data'!$A$1:$H$12056, 6, 0), 0)</f>
        <v>9</v>
      </c>
      <c r="S2562" s="13">
        <f>IFERROR(VLOOKUP($A2562, 'Fielding Data'!$A$1:$H$12056, 7, 0), 0)</f>
        <v>0</v>
      </c>
      <c r="T2562" s="13">
        <f>IFERROR(VLOOKUP($A2562, 'Fielding Data'!$A$1:$H$12056, 8, 0), 0)</f>
        <v>0</v>
      </c>
      <c r="U2562" s="13">
        <f>SUMIFS('Fielding Data'!E:E, 'Fielding Data'!$A:$A, $A2562)</f>
        <v>3</v>
      </c>
      <c r="V2562" s="13">
        <f>SUMIFS('Fielding Data'!F:F, 'Fielding Data'!$A:$A, $A2562)</f>
        <v>9</v>
      </c>
      <c r="W2562" s="13">
        <f>SUMIFS('Fielding Data'!G:G, 'Fielding Data'!$A:$A, $A2562)</f>
        <v>0</v>
      </c>
      <c r="X2562" s="13">
        <f>SUMIFS('Fielding Data'!H:H, 'Fielding Data'!$A:$A, $A2562)</f>
        <v>0</v>
      </c>
    </row>
    <row r="2563" spans="1:24" x14ac:dyDescent="0.3">
      <c r="A2563" s="13" t="str">
        <f t="shared" ref="A2563:A2626" si="81">B2563&amp;C2563</f>
        <v>collmjo012012</v>
      </c>
      <c r="B2563" s="16" t="s">
        <v>1461</v>
      </c>
      <c r="C2563" s="16">
        <v>2012</v>
      </c>
      <c r="D2563" s="16">
        <v>28</v>
      </c>
      <c r="E2563" s="16">
        <v>16</v>
      </c>
      <c r="F2563" s="16">
        <v>1</v>
      </c>
      <c r="G2563" s="16">
        <v>1</v>
      </c>
      <c r="H2563" s="16">
        <v>0</v>
      </c>
      <c r="I2563" s="16">
        <v>0</v>
      </c>
      <c r="J2563" s="16">
        <v>0</v>
      </c>
      <c r="K2563" s="16">
        <v>2</v>
      </c>
      <c r="L2563" s="16">
        <v>0</v>
      </c>
      <c r="M2563" s="16">
        <v>0</v>
      </c>
      <c r="N2563" s="16">
        <v>1</v>
      </c>
      <c r="O2563" s="16">
        <v>5</v>
      </c>
      <c r="P2563" s="13" t="str">
        <f t="shared" si="80"/>
        <v>P</v>
      </c>
      <c r="Q2563" s="13">
        <f>IFERROR(VLOOKUP($A2563, 'Fielding Data'!$A$1:$H$12056, 5, 0), 0)</f>
        <v>5</v>
      </c>
      <c r="R2563" s="13">
        <f>IFERROR(VLOOKUP($A2563, 'Fielding Data'!$A$1:$H$12056, 6, 0), 0)</f>
        <v>11</v>
      </c>
      <c r="S2563" s="13">
        <f>IFERROR(VLOOKUP($A2563, 'Fielding Data'!$A$1:$H$12056, 7, 0), 0)</f>
        <v>0</v>
      </c>
      <c r="T2563" s="13">
        <f>IFERROR(VLOOKUP($A2563, 'Fielding Data'!$A$1:$H$12056, 8, 0), 0)</f>
        <v>1</v>
      </c>
      <c r="U2563" s="13">
        <f>SUMIFS('Fielding Data'!E:E, 'Fielding Data'!$A:$A, $A2563)</f>
        <v>5</v>
      </c>
      <c r="V2563" s="13">
        <f>SUMIFS('Fielding Data'!F:F, 'Fielding Data'!$A:$A, $A2563)</f>
        <v>11</v>
      </c>
      <c r="W2563" s="13">
        <f>SUMIFS('Fielding Data'!G:G, 'Fielding Data'!$A:$A, $A2563)</f>
        <v>0</v>
      </c>
      <c r="X2563" s="13">
        <f>SUMIFS('Fielding Data'!H:H, 'Fielding Data'!$A:$A, $A2563)</f>
        <v>1</v>
      </c>
    </row>
    <row r="2564" spans="1:24" x14ac:dyDescent="0.3">
      <c r="A2564" s="13" t="str">
        <f t="shared" si="81"/>
        <v>colonba012012</v>
      </c>
      <c r="B2564" s="16" t="s">
        <v>79</v>
      </c>
      <c r="C2564" s="16">
        <v>2012</v>
      </c>
      <c r="D2564" s="16">
        <v>24</v>
      </c>
      <c r="E2564" s="16">
        <v>4</v>
      </c>
      <c r="F2564" s="16">
        <v>0</v>
      </c>
      <c r="G2564" s="16">
        <v>0</v>
      </c>
      <c r="H2564" s="16">
        <v>0</v>
      </c>
      <c r="I2564" s="16">
        <v>0</v>
      </c>
      <c r="J2564" s="16">
        <v>0</v>
      </c>
      <c r="K2564" s="16">
        <v>0</v>
      </c>
      <c r="L2564" s="16">
        <v>0</v>
      </c>
      <c r="M2564" s="16">
        <v>0</v>
      </c>
      <c r="N2564" s="16">
        <v>0</v>
      </c>
      <c r="O2564" s="16">
        <v>3</v>
      </c>
      <c r="P2564" s="13" t="str">
        <f t="shared" si="80"/>
        <v>P</v>
      </c>
      <c r="Q2564" s="13">
        <f>IFERROR(VLOOKUP($A2564, 'Fielding Data'!$A$1:$H$12056, 5, 0), 0)</f>
        <v>6</v>
      </c>
      <c r="R2564" s="13">
        <f>IFERROR(VLOOKUP($A2564, 'Fielding Data'!$A$1:$H$12056, 6, 0), 0)</f>
        <v>18</v>
      </c>
      <c r="S2564" s="13">
        <f>IFERROR(VLOOKUP($A2564, 'Fielding Data'!$A$1:$H$12056, 7, 0), 0)</f>
        <v>4</v>
      </c>
      <c r="T2564" s="13">
        <f>IFERROR(VLOOKUP($A2564, 'Fielding Data'!$A$1:$H$12056, 8, 0), 0)</f>
        <v>2</v>
      </c>
      <c r="U2564" s="13">
        <f>SUMIFS('Fielding Data'!E:E, 'Fielding Data'!$A:$A, $A2564)</f>
        <v>6</v>
      </c>
      <c r="V2564" s="13">
        <f>SUMIFS('Fielding Data'!F:F, 'Fielding Data'!$A:$A, $A2564)</f>
        <v>18</v>
      </c>
      <c r="W2564" s="13">
        <f>SUMIFS('Fielding Data'!G:G, 'Fielding Data'!$A:$A, $A2564)</f>
        <v>4</v>
      </c>
      <c r="X2564" s="13">
        <f>SUMIFS('Fielding Data'!H:H, 'Fielding Data'!$A:$A, $A2564)</f>
        <v>2</v>
      </c>
    </row>
    <row r="2565" spans="1:24" x14ac:dyDescent="0.3">
      <c r="A2565" s="13" t="str">
        <f t="shared" si="81"/>
        <v>colonro012012</v>
      </c>
      <c r="B2565" s="16" t="s">
        <v>432</v>
      </c>
      <c r="C2565" s="16">
        <v>2012</v>
      </c>
      <c r="D2565" s="16">
        <v>3</v>
      </c>
      <c r="E2565" s="16">
        <v>1</v>
      </c>
      <c r="F2565" s="16">
        <v>0</v>
      </c>
      <c r="G2565" s="16">
        <v>0</v>
      </c>
      <c r="H2565" s="16">
        <v>0</v>
      </c>
      <c r="I2565" s="16">
        <v>0</v>
      </c>
      <c r="J2565" s="16">
        <v>0</v>
      </c>
      <c r="K2565" s="16">
        <v>0</v>
      </c>
      <c r="L2565" s="16">
        <v>0</v>
      </c>
      <c r="M2565" s="16">
        <v>0</v>
      </c>
      <c r="N2565" s="16">
        <v>0</v>
      </c>
      <c r="O2565" s="16">
        <v>0</v>
      </c>
      <c r="P2565" s="13" t="str">
        <f t="shared" si="80"/>
        <v>P</v>
      </c>
      <c r="Q2565" s="13">
        <f>IFERROR(VLOOKUP($A2565, 'Fielding Data'!$A$1:$H$12056, 5, 0), 0)</f>
        <v>1</v>
      </c>
      <c r="R2565" s="13">
        <f>IFERROR(VLOOKUP($A2565, 'Fielding Data'!$A$1:$H$12056, 6, 0), 0)</f>
        <v>2</v>
      </c>
      <c r="S2565" s="13">
        <f>IFERROR(VLOOKUP($A2565, 'Fielding Data'!$A$1:$H$12056, 7, 0), 0)</f>
        <v>0</v>
      </c>
      <c r="T2565" s="13">
        <f>IFERROR(VLOOKUP($A2565, 'Fielding Data'!$A$1:$H$12056, 8, 0), 0)</f>
        <v>0</v>
      </c>
      <c r="U2565" s="13">
        <f>SUMIFS('Fielding Data'!E:E, 'Fielding Data'!$A:$A, $A2565)</f>
        <v>1</v>
      </c>
      <c r="V2565" s="13">
        <f>SUMIFS('Fielding Data'!F:F, 'Fielding Data'!$A:$A, $A2565)</f>
        <v>2</v>
      </c>
      <c r="W2565" s="13">
        <f>SUMIFS('Fielding Data'!G:G, 'Fielding Data'!$A:$A, $A2565)</f>
        <v>0</v>
      </c>
      <c r="X2565" s="13">
        <f>SUMIFS('Fielding Data'!H:H, 'Fielding Data'!$A:$A, $A2565)</f>
        <v>0</v>
      </c>
    </row>
    <row r="2566" spans="1:24" x14ac:dyDescent="0.3">
      <c r="A2566" s="13" t="str">
        <f t="shared" si="81"/>
        <v>colvity012012</v>
      </c>
      <c r="B2566" s="16" t="s">
        <v>1067</v>
      </c>
      <c r="C2566" s="16">
        <v>2012</v>
      </c>
      <c r="D2566" s="16">
        <v>136</v>
      </c>
      <c r="E2566" s="16">
        <v>420</v>
      </c>
      <c r="F2566" s="16">
        <v>62</v>
      </c>
      <c r="G2566" s="16">
        <v>122</v>
      </c>
      <c r="H2566" s="16">
        <v>27</v>
      </c>
      <c r="I2566" s="16">
        <v>10</v>
      </c>
      <c r="J2566" s="16">
        <v>18</v>
      </c>
      <c r="K2566" s="16">
        <v>72</v>
      </c>
      <c r="L2566" s="16">
        <v>7</v>
      </c>
      <c r="M2566" s="16">
        <v>3</v>
      </c>
      <c r="N2566" s="16">
        <v>21</v>
      </c>
      <c r="O2566" s="16">
        <v>117</v>
      </c>
      <c r="P2566" s="13" t="str">
        <f t="shared" si="80"/>
        <v>1B</v>
      </c>
      <c r="Q2566" s="13">
        <f>IFERROR(VLOOKUP($A2566, 'Fielding Data'!$A$1:$H$12056, 5, 0), 0)</f>
        <v>167</v>
      </c>
      <c r="R2566" s="13">
        <f>IFERROR(VLOOKUP($A2566, 'Fielding Data'!$A$1:$H$12056, 6, 0), 0)</f>
        <v>7</v>
      </c>
      <c r="S2566" s="13">
        <f>IFERROR(VLOOKUP($A2566, 'Fielding Data'!$A$1:$H$12056, 7, 0), 0)</f>
        <v>2</v>
      </c>
      <c r="T2566" s="13">
        <f>IFERROR(VLOOKUP($A2566, 'Fielding Data'!$A$1:$H$12056, 8, 0), 0)</f>
        <v>11</v>
      </c>
      <c r="U2566" s="13">
        <f>SUMIFS('Fielding Data'!E:E, 'Fielding Data'!$A:$A, $A2566)</f>
        <v>346</v>
      </c>
      <c r="V2566" s="13">
        <f>SUMIFS('Fielding Data'!F:F, 'Fielding Data'!$A:$A, $A2566)</f>
        <v>15</v>
      </c>
      <c r="W2566" s="13">
        <f>SUMIFS('Fielding Data'!G:G, 'Fielding Data'!$A:$A, $A2566)</f>
        <v>5</v>
      </c>
      <c r="X2566" s="13">
        <f>SUMIFS('Fielding Data'!H:H, 'Fielding Data'!$A:$A, $A2566)</f>
        <v>12</v>
      </c>
    </row>
    <row r="2567" spans="1:24" x14ac:dyDescent="0.3">
      <c r="A2567" s="13" t="str">
        <f t="shared" si="81"/>
        <v>congeha012012</v>
      </c>
      <c r="B2567" s="16" t="s">
        <v>1250</v>
      </c>
      <c r="C2567" s="16">
        <v>2012</v>
      </c>
      <c r="D2567" s="16">
        <v>7</v>
      </c>
      <c r="E2567" s="16">
        <v>18</v>
      </c>
      <c r="F2567" s="16">
        <v>0</v>
      </c>
      <c r="G2567" s="16">
        <v>3</v>
      </c>
      <c r="H2567" s="16">
        <v>0</v>
      </c>
      <c r="I2567" s="16">
        <v>0</v>
      </c>
      <c r="J2567" s="16">
        <v>0</v>
      </c>
      <c r="K2567" s="16">
        <v>1</v>
      </c>
      <c r="L2567" s="16">
        <v>0</v>
      </c>
      <c r="M2567" s="16">
        <v>0</v>
      </c>
      <c r="N2567" s="16">
        <v>1</v>
      </c>
      <c r="O2567" s="16">
        <v>0</v>
      </c>
      <c r="P2567" s="13" t="str">
        <f t="shared" si="80"/>
        <v>C</v>
      </c>
      <c r="Q2567" s="13">
        <f>IFERROR(VLOOKUP($A2567, 'Fielding Data'!$A$1:$H$12056, 5, 0), 0)</f>
        <v>48</v>
      </c>
      <c r="R2567" s="13">
        <f>IFERROR(VLOOKUP($A2567, 'Fielding Data'!$A$1:$H$12056, 6, 0), 0)</f>
        <v>4</v>
      </c>
      <c r="S2567" s="13">
        <f>IFERROR(VLOOKUP($A2567, 'Fielding Data'!$A$1:$H$12056, 7, 0), 0)</f>
        <v>1</v>
      </c>
      <c r="T2567" s="13">
        <f>IFERROR(VLOOKUP($A2567, 'Fielding Data'!$A$1:$H$12056, 8, 0), 0)</f>
        <v>0</v>
      </c>
      <c r="U2567" s="13">
        <f>SUMIFS('Fielding Data'!E:E, 'Fielding Data'!$A:$A, $A2567)</f>
        <v>48</v>
      </c>
      <c r="V2567" s="13">
        <f>SUMIFS('Fielding Data'!F:F, 'Fielding Data'!$A:$A, $A2567)</f>
        <v>4</v>
      </c>
      <c r="W2567" s="13">
        <f>SUMIFS('Fielding Data'!G:G, 'Fielding Data'!$A:$A, $A2567)</f>
        <v>1</v>
      </c>
      <c r="X2567" s="13">
        <f>SUMIFS('Fielding Data'!H:H, 'Fielding Data'!$A:$A, $A2567)</f>
        <v>0</v>
      </c>
    </row>
    <row r="2568" spans="1:24" x14ac:dyDescent="0.3">
      <c r="A2568" s="13" t="str">
        <f t="shared" si="81"/>
        <v>constjo012012</v>
      </c>
      <c r="B2568" s="16" t="s">
        <v>1462</v>
      </c>
      <c r="C2568" s="16">
        <v>2012</v>
      </c>
      <c r="D2568" s="16">
        <v>37</v>
      </c>
      <c r="E2568" s="16">
        <v>76</v>
      </c>
      <c r="F2568" s="16">
        <v>8</v>
      </c>
      <c r="G2568" s="16">
        <v>19</v>
      </c>
      <c r="H2568" s="16">
        <v>2</v>
      </c>
      <c r="I2568" s="16">
        <v>0</v>
      </c>
      <c r="J2568" s="16">
        <v>0</v>
      </c>
      <c r="K2568" s="16">
        <v>4</v>
      </c>
      <c r="L2568" s="16">
        <v>5</v>
      </c>
      <c r="M2568" s="16">
        <v>2</v>
      </c>
      <c r="N2568" s="16">
        <v>8</v>
      </c>
      <c r="O2568" s="16">
        <v>21</v>
      </c>
      <c r="P2568" s="13" t="str">
        <f t="shared" si="80"/>
        <v>CF</v>
      </c>
      <c r="Q2568" s="13">
        <f>IFERROR(VLOOKUP($A2568, 'Fielding Data'!$A$1:$H$12056, 5, 0), 0)</f>
        <v>0</v>
      </c>
      <c r="R2568" s="13">
        <f>IFERROR(VLOOKUP($A2568, 'Fielding Data'!$A$1:$H$12056, 6, 0), 0)</f>
        <v>0</v>
      </c>
      <c r="S2568" s="13">
        <f>IFERROR(VLOOKUP($A2568, 'Fielding Data'!$A$1:$H$12056, 7, 0), 0)</f>
        <v>0</v>
      </c>
      <c r="T2568" s="13">
        <f>IFERROR(VLOOKUP($A2568, 'Fielding Data'!$A$1:$H$12056, 8, 0), 0)</f>
        <v>0</v>
      </c>
      <c r="U2568" s="13">
        <f>SUMIFS('Fielding Data'!E:E, 'Fielding Data'!$A:$A, $A2568)</f>
        <v>41</v>
      </c>
      <c r="V2568" s="13">
        <f>SUMIFS('Fielding Data'!F:F, 'Fielding Data'!$A:$A, $A2568)</f>
        <v>2</v>
      </c>
      <c r="W2568" s="13">
        <f>SUMIFS('Fielding Data'!G:G, 'Fielding Data'!$A:$A, $A2568)</f>
        <v>0</v>
      </c>
      <c r="X2568" s="13">
        <f>SUMIFS('Fielding Data'!H:H, 'Fielding Data'!$A:$A, $A2568)</f>
        <v>0</v>
      </c>
    </row>
    <row r="2569" spans="1:24" x14ac:dyDescent="0.3">
      <c r="A2569" s="13" t="str">
        <f t="shared" si="81"/>
        <v>contrjo012012</v>
      </c>
      <c r="B2569" s="16" t="s">
        <v>360</v>
      </c>
      <c r="C2569" s="16">
        <v>2012</v>
      </c>
      <c r="D2569" s="16">
        <v>17</v>
      </c>
      <c r="E2569" s="16">
        <v>0</v>
      </c>
      <c r="F2569" s="16">
        <v>0</v>
      </c>
      <c r="G2569" s="16">
        <v>0</v>
      </c>
      <c r="H2569" s="16">
        <v>0</v>
      </c>
      <c r="I2569" s="16">
        <v>0</v>
      </c>
      <c r="J2569" s="16">
        <v>0</v>
      </c>
      <c r="K2569" s="16">
        <v>0</v>
      </c>
      <c r="L2569" s="16">
        <v>0</v>
      </c>
      <c r="M2569" s="16">
        <v>0</v>
      </c>
      <c r="N2569" s="16">
        <v>0</v>
      </c>
      <c r="O2569" s="16">
        <v>0</v>
      </c>
      <c r="P2569" s="13" t="str">
        <f t="shared" si="80"/>
        <v>P</v>
      </c>
      <c r="Q2569" s="13">
        <f>IFERROR(VLOOKUP($A2569, 'Fielding Data'!$A$1:$H$12056, 5, 0), 0)</f>
        <v>1</v>
      </c>
      <c r="R2569" s="13">
        <f>IFERROR(VLOOKUP($A2569, 'Fielding Data'!$A$1:$H$12056, 6, 0), 0)</f>
        <v>0</v>
      </c>
      <c r="S2569" s="13">
        <f>IFERROR(VLOOKUP($A2569, 'Fielding Data'!$A$1:$H$12056, 7, 0), 0)</f>
        <v>0</v>
      </c>
      <c r="T2569" s="13">
        <f>IFERROR(VLOOKUP($A2569, 'Fielding Data'!$A$1:$H$12056, 8, 0), 0)</f>
        <v>0</v>
      </c>
      <c r="U2569" s="13">
        <f>SUMIFS('Fielding Data'!E:E, 'Fielding Data'!$A:$A, $A2569)</f>
        <v>1</v>
      </c>
      <c r="V2569" s="13">
        <f>SUMIFS('Fielding Data'!F:F, 'Fielding Data'!$A:$A, $A2569)</f>
        <v>0</v>
      </c>
      <c r="W2569" s="13">
        <f>SUMIFS('Fielding Data'!G:G, 'Fielding Data'!$A:$A, $A2569)</f>
        <v>0</v>
      </c>
      <c r="X2569" s="13">
        <f>SUMIFS('Fielding Data'!H:H, 'Fielding Data'!$A:$A, $A2569)</f>
        <v>0</v>
      </c>
    </row>
    <row r="2570" spans="1:24" x14ac:dyDescent="0.3">
      <c r="A2570" s="13" t="str">
        <f t="shared" si="81"/>
        <v>cookaa012012</v>
      </c>
      <c r="B2570" s="16" t="s">
        <v>292</v>
      </c>
      <c r="C2570" s="16">
        <v>2012</v>
      </c>
      <c r="D2570" s="16">
        <v>18</v>
      </c>
      <c r="E2570" s="16">
        <v>0</v>
      </c>
      <c r="F2570" s="16">
        <v>0</v>
      </c>
      <c r="G2570" s="16">
        <v>0</v>
      </c>
      <c r="H2570" s="16">
        <v>0</v>
      </c>
      <c r="I2570" s="16">
        <v>0</v>
      </c>
      <c r="J2570" s="16">
        <v>0</v>
      </c>
      <c r="K2570" s="16">
        <v>0</v>
      </c>
      <c r="L2570" s="16">
        <v>0</v>
      </c>
      <c r="M2570" s="16">
        <v>0</v>
      </c>
      <c r="N2570" s="16">
        <v>0</v>
      </c>
      <c r="O2570" s="16">
        <v>0</v>
      </c>
      <c r="P2570" s="13" t="str">
        <f t="shared" si="80"/>
        <v>P</v>
      </c>
      <c r="Q2570" s="13">
        <f>IFERROR(VLOOKUP($A2570, 'Fielding Data'!$A$1:$H$12056, 5, 0), 0)</f>
        <v>15</v>
      </c>
      <c r="R2570" s="13">
        <f>IFERROR(VLOOKUP($A2570, 'Fielding Data'!$A$1:$H$12056, 6, 0), 0)</f>
        <v>16</v>
      </c>
      <c r="S2570" s="13">
        <f>IFERROR(VLOOKUP($A2570, 'Fielding Data'!$A$1:$H$12056, 7, 0), 0)</f>
        <v>5</v>
      </c>
      <c r="T2570" s="13">
        <f>IFERROR(VLOOKUP($A2570, 'Fielding Data'!$A$1:$H$12056, 8, 0), 0)</f>
        <v>1</v>
      </c>
      <c r="U2570" s="13">
        <f>SUMIFS('Fielding Data'!E:E, 'Fielding Data'!$A:$A, $A2570)</f>
        <v>15</v>
      </c>
      <c r="V2570" s="13">
        <f>SUMIFS('Fielding Data'!F:F, 'Fielding Data'!$A:$A, $A2570)</f>
        <v>16</v>
      </c>
      <c r="W2570" s="13">
        <f>SUMIFS('Fielding Data'!G:G, 'Fielding Data'!$A:$A, $A2570)</f>
        <v>5</v>
      </c>
      <c r="X2570" s="13">
        <f>SUMIFS('Fielding Data'!H:H, 'Fielding Data'!$A:$A, $A2570)</f>
        <v>1</v>
      </c>
    </row>
    <row r="2571" spans="1:24" x14ac:dyDescent="0.3">
      <c r="A2571" s="13" t="str">
        <f t="shared" si="81"/>
        <v>cookry012012</v>
      </c>
      <c r="B2571" s="16" t="s">
        <v>1463</v>
      </c>
      <c r="C2571" s="16">
        <v>2012</v>
      </c>
      <c r="D2571" s="16">
        <v>71</v>
      </c>
      <c r="E2571" s="16">
        <v>0</v>
      </c>
      <c r="F2571" s="16">
        <v>0</v>
      </c>
      <c r="G2571" s="16">
        <v>0</v>
      </c>
      <c r="H2571" s="16">
        <v>0</v>
      </c>
      <c r="I2571" s="16">
        <v>0</v>
      </c>
      <c r="J2571" s="16">
        <v>0</v>
      </c>
      <c r="K2571" s="16">
        <v>0</v>
      </c>
      <c r="L2571" s="16">
        <v>0</v>
      </c>
      <c r="M2571" s="16">
        <v>0</v>
      </c>
      <c r="N2571" s="16">
        <v>0</v>
      </c>
      <c r="O2571" s="16">
        <v>0</v>
      </c>
      <c r="P2571" s="13" t="str">
        <f t="shared" si="80"/>
        <v>P</v>
      </c>
      <c r="Q2571" s="13">
        <f>IFERROR(VLOOKUP($A2571, 'Fielding Data'!$A$1:$H$12056, 5, 0), 0)</f>
        <v>7</v>
      </c>
      <c r="R2571" s="13">
        <f>IFERROR(VLOOKUP($A2571, 'Fielding Data'!$A$1:$H$12056, 6, 0), 0)</f>
        <v>6</v>
      </c>
      <c r="S2571" s="13">
        <f>IFERROR(VLOOKUP($A2571, 'Fielding Data'!$A$1:$H$12056, 7, 0), 0)</f>
        <v>0</v>
      </c>
      <c r="T2571" s="13">
        <f>IFERROR(VLOOKUP($A2571, 'Fielding Data'!$A$1:$H$12056, 8, 0), 0)</f>
        <v>2</v>
      </c>
      <c r="U2571" s="13">
        <f>SUMIFS('Fielding Data'!E:E, 'Fielding Data'!$A:$A, $A2571)</f>
        <v>7</v>
      </c>
      <c r="V2571" s="13">
        <f>SUMIFS('Fielding Data'!F:F, 'Fielding Data'!$A:$A, $A2571)</f>
        <v>6</v>
      </c>
      <c r="W2571" s="13">
        <f>SUMIFS('Fielding Data'!G:G, 'Fielding Data'!$A:$A, $A2571)</f>
        <v>0</v>
      </c>
      <c r="X2571" s="13">
        <f>SUMIFS('Fielding Data'!H:H, 'Fielding Data'!$A:$A, $A2571)</f>
        <v>2</v>
      </c>
    </row>
    <row r="2572" spans="1:24" x14ac:dyDescent="0.3">
      <c r="A2572" s="13" t="str">
        <f t="shared" si="81"/>
        <v>coopeda012012</v>
      </c>
      <c r="B2572" s="16" t="s">
        <v>1464</v>
      </c>
      <c r="C2572" s="16">
        <v>2012</v>
      </c>
      <c r="D2572" s="16">
        <v>45</v>
      </c>
      <c r="E2572" s="16">
        <v>140</v>
      </c>
      <c r="F2572" s="16">
        <v>16</v>
      </c>
      <c r="G2572" s="16">
        <v>42</v>
      </c>
      <c r="H2572" s="16">
        <v>11</v>
      </c>
      <c r="I2572" s="16">
        <v>0</v>
      </c>
      <c r="J2572" s="16">
        <v>4</v>
      </c>
      <c r="K2572" s="16">
        <v>11</v>
      </c>
      <c r="L2572" s="16">
        <v>0</v>
      </c>
      <c r="M2572" s="16">
        <v>1</v>
      </c>
      <c r="N2572" s="16">
        <v>4</v>
      </c>
      <c r="O2572" s="16">
        <v>22</v>
      </c>
      <c r="P2572" s="13" t="str">
        <f t="shared" si="80"/>
        <v>1B</v>
      </c>
      <c r="Q2572" s="13">
        <f>IFERROR(VLOOKUP($A2572, 'Fielding Data'!$A$1:$H$12056, 5, 0), 0)</f>
        <v>217</v>
      </c>
      <c r="R2572" s="13">
        <f>IFERROR(VLOOKUP($A2572, 'Fielding Data'!$A$1:$H$12056, 6, 0), 0)</f>
        <v>25</v>
      </c>
      <c r="S2572" s="13">
        <f>IFERROR(VLOOKUP($A2572, 'Fielding Data'!$A$1:$H$12056, 7, 0), 0)</f>
        <v>1</v>
      </c>
      <c r="T2572" s="13">
        <f>IFERROR(VLOOKUP($A2572, 'Fielding Data'!$A$1:$H$12056, 8, 0), 0)</f>
        <v>22</v>
      </c>
      <c r="U2572" s="13">
        <f>SUMIFS('Fielding Data'!E:E, 'Fielding Data'!$A:$A, $A2572)</f>
        <v>217</v>
      </c>
      <c r="V2572" s="13">
        <f>SUMIFS('Fielding Data'!F:F, 'Fielding Data'!$A:$A, $A2572)</f>
        <v>25</v>
      </c>
      <c r="W2572" s="13">
        <f>SUMIFS('Fielding Data'!G:G, 'Fielding Data'!$A:$A, $A2572)</f>
        <v>1</v>
      </c>
      <c r="X2572" s="13">
        <f>SUMIFS('Fielding Data'!H:H, 'Fielding Data'!$A:$A, $A2572)</f>
        <v>22</v>
      </c>
    </row>
    <row r="2573" spans="1:24" x14ac:dyDescent="0.3">
      <c r="A2573" s="13" t="str">
        <f t="shared" si="81"/>
        <v>corbipa012012</v>
      </c>
      <c r="B2573" s="16" t="s">
        <v>1688</v>
      </c>
      <c r="C2573" s="16">
        <v>2012</v>
      </c>
      <c r="D2573" s="16">
        <v>22</v>
      </c>
      <c r="E2573" s="16">
        <v>36</v>
      </c>
      <c r="F2573" s="16">
        <v>3</v>
      </c>
      <c r="G2573" s="16">
        <v>4</v>
      </c>
      <c r="H2573" s="16">
        <v>0</v>
      </c>
      <c r="I2573" s="16">
        <v>1</v>
      </c>
      <c r="J2573" s="16">
        <v>0</v>
      </c>
      <c r="K2573" s="16">
        <v>4</v>
      </c>
      <c r="L2573" s="16">
        <v>0</v>
      </c>
      <c r="M2573" s="16">
        <v>0</v>
      </c>
      <c r="N2573" s="16">
        <v>1</v>
      </c>
      <c r="O2573" s="16">
        <v>17</v>
      </c>
      <c r="P2573" s="13" t="str">
        <f t="shared" si="80"/>
        <v>P</v>
      </c>
      <c r="Q2573" s="13">
        <f>IFERROR(VLOOKUP($A2573, 'Fielding Data'!$A$1:$H$12056, 5, 0), 0)</f>
        <v>3</v>
      </c>
      <c r="R2573" s="13">
        <f>IFERROR(VLOOKUP($A2573, 'Fielding Data'!$A$1:$H$12056, 6, 0), 0)</f>
        <v>17</v>
      </c>
      <c r="S2573" s="13">
        <f>IFERROR(VLOOKUP($A2573, 'Fielding Data'!$A$1:$H$12056, 7, 0), 0)</f>
        <v>0</v>
      </c>
      <c r="T2573" s="13">
        <f>IFERROR(VLOOKUP($A2573, 'Fielding Data'!$A$1:$H$12056, 8, 0), 0)</f>
        <v>2</v>
      </c>
      <c r="U2573" s="13">
        <f>SUMIFS('Fielding Data'!E:E, 'Fielding Data'!$A:$A, $A2573)</f>
        <v>3</v>
      </c>
      <c r="V2573" s="13">
        <f>SUMIFS('Fielding Data'!F:F, 'Fielding Data'!$A:$A, $A2573)</f>
        <v>17</v>
      </c>
      <c r="W2573" s="13">
        <f>SUMIFS('Fielding Data'!G:G, 'Fielding Data'!$A:$A, $A2573)</f>
        <v>0</v>
      </c>
      <c r="X2573" s="13">
        <f>SUMIFS('Fielding Data'!H:H, 'Fielding Data'!$A:$A, $A2573)</f>
        <v>2</v>
      </c>
    </row>
    <row r="2574" spans="1:24" x14ac:dyDescent="0.3">
      <c r="A2574" s="13" t="str">
        <f t="shared" si="81"/>
        <v>corpama012012</v>
      </c>
      <c r="B2574" s="16" t="s">
        <v>636</v>
      </c>
      <c r="C2574" s="16">
        <v>2012</v>
      </c>
      <c r="D2574" s="16">
        <v>48</v>
      </c>
      <c r="E2574" s="16">
        <v>1</v>
      </c>
      <c r="F2574" s="16">
        <v>0</v>
      </c>
      <c r="G2574" s="16">
        <v>0</v>
      </c>
      <c r="H2574" s="16">
        <v>0</v>
      </c>
      <c r="I2574" s="16">
        <v>0</v>
      </c>
      <c r="J2574" s="16">
        <v>0</v>
      </c>
      <c r="K2574" s="16">
        <v>0</v>
      </c>
      <c r="L2574" s="16">
        <v>0</v>
      </c>
      <c r="M2574" s="16">
        <v>0</v>
      </c>
      <c r="N2574" s="16">
        <v>0</v>
      </c>
      <c r="O2574" s="16">
        <v>1</v>
      </c>
      <c r="P2574" s="13" t="str">
        <f t="shared" si="80"/>
        <v>P</v>
      </c>
      <c r="Q2574" s="13">
        <f>IFERROR(VLOOKUP($A2574, 'Fielding Data'!$A$1:$H$12056, 5, 0), 0)</f>
        <v>4</v>
      </c>
      <c r="R2574" s="13">
        <f>IFERROR(VLOOKUP($A2574, 'Fielding Data'!$A$1:$H$12056, 6, 0), 0)</f>
        <v>3</v>
      </c>
      <c r="S2574" s="13">
        <f>IFERROR(VLOOKUP($A2574, 'Fielding Data'!$A$1:$H$12056, 7, 0), 0)</f>
        <v>0</v>
      </c>
      <c r="T2574" s="13">
        <f>IFERROR(VLOOKUP($A2574, 'Fielding Data'!$A$1:$H$12056, 8, 0), 0)</f>
        <v>1</v>
      </c>
      <c r="U2574" s="13">
        <f>SUMIFS('Fielding Data'!E:E, 'Fielding Data'!$A:$A, $A2574)</f>
        <v>4</v>
      </c>
      <c r="V2574" s="13">
        <f>SUMIFS('Fielding Data'!F:F, 'Fielding Data'!$A:$A, $A2574)</f>
        <v>3</v>
      </c>
      <c r="W2574" s="13">
        <f>SUMIFS('Fielding Data'!G:G, 'Fielding Data'!$A:$A, $A2574)</f>
        <v>0</v>
      </c>
      <c r="X2574" s="13">
        <f>SUMIFS('Fielding Data'!H:H, 'Fielding Data'!$A:$A, $A2574)</f>
        <v>1</v>
      </c>
    </row>
    <row r="2575" spans="1:24" x14ac:dyDescent="0.3">
      <c r="A2575" s="13" t="str">
        <f t="shared" si="81"/>
        <v>corpoca012012</v>
      </c>
      <c r="B2575" s="16" t="s">
        <v>1068</v>
      </c>
      <c r="C2575" s="16">
        <v>2012</v>
      </c>
      <c r="D2575" s="16">
        <v>27</v>
      </c>
      <c r="E2575" s="16">
        <v>78</v>
      </c>
      <c r="F2575" s="16">
        <v>5</v>
      </c>
      <c r="G2575" s="16">
        <v>21</v>
      </c>
      <c r="H2575" s="16">
        <v>2</v>
      </c>
      <c r="I2575" s="16">
        <v>0</v>
      </c>
      <c r="J2575" s="16">
        <v>4</v>
      </c>
      <c r="K2575" s="16">
        <v>13</v>
      </c>
      <c r="L2575" s="16">
        <v>0</v>
      </c>
      <c r="M2575" s="16">
        <v>1</v>
      </c>
      <c r="N2575" s="16">
        <v>4</v>
      </c>
      <c r="O2575" s="16">
        <v>19</v>
      </c>
      <c r="P2575" s="13" t="str">
        <f t="shared" si="80"/>
        <v>C</v>
      </c>
      <c r="Q2575" s="13">
        <f>IFERROR(VLOOKUP($A2575, 'Fielding Data'!$A$1:$H$12056, 5, 0), 0)</f>
        <v>164</v>
      </c>
      <c r="R2575" s="13">
        <f>IFERROR(VLOOKUP($A2575, 'Fielding Data'!$A$1:$H$12056, 6, 0), 0)</f>
        <v>23</v>
      </c>
      <c r="S2575" s="13">
        <f>IFERROR(VLOOKUP($A2575, 'Fielding Data'!$A$1:$H$12056, 7, 0), 0)</f>
        <v>2</v>
      </c>
      <c r="T2575" s="13">
        <f>IFERROR(VLOOKUP($A2575, 'Fielding Data'!$A$1:$H$12056, 8, 0), 0)</f>
        <v>3</v>
      </c>
      <c r="U2575" s="13">
        <f>SUMIFS('Fielding Data'!E:E, 'Fielding Data'!$A:$A, $A2575)</f>
        <v>164</v>
      </c>
      <c r="V2575" s="13">
        <f>SUMIFS('Fielding Data'!F:F, 'Fielding Data'!$A:$A, $A2575)</f>
        <v>23</v>
      </c>
      <c r="W2575" s="13">
        <f>SUMIFS('Fielding Data'!G:G, 'Fielding Data'!$A:$A, $A2575)</f>
        <v>2</v>
      </c>
      <c r="X2575" s="13">
        <f>SUMIFS('Fielding Data'!H:H, 'Fielding Data'!$A:$A, $A2575)</f>
        <v>3</v>
      </c>
    </row>
    <row r="2576" spans="1:24" x14ac:dyDescent="0.3">
      <c r="A2576" s="13" t="str">
        <f t="shared" si="81"/>
        <v>correke012012</v>
      </c>
      <c r="B2576" s="16" t="s">
        <v>362</v>
      </c>
      <c r="C2576" s="16">
        <v>2012</v>
      </c>
      <c r="D2576" s="16">
        <v>32</v>
      </c>
      <c r="E2576" s="16">
        <v>47</v>
      </c>
      <c r="F2576" s="16">
        <v>1</v>
      </c>
      <c r="G2576" s="16">
        <v>5</v>
      </c>
      <c r="H2576" s="16">
        <v>0</v>
      </c>
      <c r="I2576" s="16">
        <v>0</v>
      </c>
      <c r="J2576" s="16">
        <v>0</v>
      </c>
      <c r="K2576" s="16">
        <v>0</v>
      </c>
      <c r="L2576" s="16">
        <v>0</v>
      </c>
      <c r="M2576" s="16">
        <v>1</v>
      </c>
      <c r="N2576" s="16">
        <v>0</v>
      </c>
      <c r="O2576" s="16">
        <v>21</v>
      </c>
      <c r="P2576" s="13" t="str">
        <f t="shared" si="80"/>
        <v>P</v>
      </c>
      <c r="Q2576" s="13">
        <f>IFERROR(VLOOKUP($A2576, 'Fielding Data'!$A$1:$H$12056, 5, 0), 0)</f>
        <v>23</v>
      </c>
      <c r="R2576" s="13">
        <f>IFERROR(VLOOKUP($A2576, 'Fielding Data'!$A$1:$H$12056, 6, 0), 0)</f>
        <v>23</v>
      </c>
      <c r="S2576" s="13">
        <f>IFERROR(VLOOKUP($A2576, 'Fielding Data'!$A$1:$H$12056, 7, 0), 0)</f>
        <v>1</v>
      </c>
      <c r="T2576" s="13">
        <f>IFERROR(VLOOKUP($A2576, 'Fielding Data'!$A$1:$H$12056, 8, 0), 0)</f>
        <v>1</v>
      </c>
      <c r="U2576" s="13">
        <f>SUMIFS('Fielding Data'!E:E, 'Fielding Data'!$A:$A, $A2576)</f>
        <v>23</v>
      </c>
      <c r="V2576" s="13">
        <f>SUMIFS('Fielding Data'!F:F, 'Fielding Data'!$A:$A, $A2576)</f>
        <v>23</v>
      </c>
      <c r="W2576" s="13">
        <f>SUMIFS('Fielding Data'!G:G, 'Fielding Data'!$A:$A, $A2576)</f>
        <v>1</v>
      </c>
      <c r="X2576" s="13">
        <f>SUMIFS('Fielding Data'!H:H, 'Fielding Data'!$A:$A, $A2576)</f>
        <v>1</v>
      </c>
    </row>
    <row r="2577" spans="1:24" x14ac:dyDescent="0.3">
      <c r="A2577" s="13" t="str">
        <f t="shared" si="81"/>
        <v>costami012012</v>
      </c>
      <c r="B2577" s="16" t="s">
        <v>1689</v>
      </c>
      <c r="C2577" s="16">
        <v>2012</v>
      </c>
      <c r="D2577" s="16">
        <v>17</v>
      </c>
      <c r="E2577" s="16">
        <v>18</v>
      </c>
      <c r="F2577" s="16">
        <v>0</v>
      </c>
      <c r="G2577" s="16">
        <v>1</v>
      </c>
      <c r="H2577" s="16">
        <v>0</v>
      </c>
      <c r="I2577" s="16">
        <v>0</v>
      </c>
      <c r="J2577" s="16">
        <v>0</v>
      </c>
      <c r="K2577" s="16">
        <v>2</v>
      </c>
      <c r="L2577" s="16">
        <v>0</v>
      </c>
      <c r="M2577" s="16">
        <v>0</v>
      </c>
      <c r="N2577" s="16">
        <v>1</v>
      </c>
      <c r="O2577" s="16">
        <v>10</v>
      </c>
      <c r="P2577" s="13" t="str">
        <f t="shared" si="80"/>
        <v>1B</v>
      </c>
      <c r="Q2577" s="13">
        <f>IFERROR(VLOOKUP($A2577, 'Fielding Data'!$A$1:$H$12056, 5, 0), 0)</f>
        <v>9</v>
      </c>
      <c r="R2577" s="13">
        <f>IFERROR(VLOOKUP($A2577, 'Fielding Data'!$A$1:$H$12056, 6, 0), 0)</f>
        <v>0</v>
      </c>
      <c r="S2577" s="13">
        <f>IFERROR(VLOOKUP($A2577, 'Fielding Data'!$A$1:$H$12056, 7, 0), 0)</f>
        <v>1</v>
      </c>
      <c r="T2577" s="13">
        <f>IFERROR(VLOOKUP($A2577, 'Fielding Data'!$A$1:$H$12056, 8, 0), 0)</f>
        <v>0</v>
      </c>
      <c r="U2577" s="13">
        <f>SUMIFS('Fielding Data'!E:E, 'Fielding Data'!$A:$A, $A2577)</f>
        <v>9</v>
      </c>
      <c r="V2577" s="13">
        <f>SUMIFS('Fielding Data'!F:F, 'Fielding Data'!$A:$A, $A2577)</f>
        <v>0</v>
      </c>
      <c r="W2577" s="13">
        <f>SUMIFS('Fielding Data'!G:G, 'Fielding Data'!$A:$A, $A2577)</f>
        <v>1</v>
      </c>
      <c r="X2577" s="13">
        <f>SUMIFS('Fielding Data'!H:H, 'Fielding Data'!$A:$A, $A2577)</f>
        <v>0</v>
      </c>
    </row>
    <row r="2578" spans="1:24" x14ac:dyDescent="0.3">
      <c r="A2578" s="13" t="str">
        <f t="shared" si="81"/>
        <v>cousisc012012</v>
      </c>
      <c r="B2578" s="16" t="s">
        <v>1252</v>
      </c>
      <c r="C2578" s="16">
        <v>2012</v>
      </c>
      <c r="D2578" s="16">
        <v>53</v>
      </c>
      <c r="E2578" s="16">
        <v>86</v>
      </c>
      <c r="F2578" s="16">
        <v>7</v>
      </c>
      <c r="G2578" s="16">
        <v>14</v>
      </c>
      <c r="H2578" s="16">
        <v>4</v>
      </c>
      <c r="I2578" s="16">
        <v>1</v>
      </c>
      <c r="J2578" s="16">
        <v>1</v>
      </c>
      <c r="K2578" s="16">
        <v>3</v>
      </c>
      <c r="L2578" s="16">
        <v>1</v>
      </c>
      <c r="M2578" s="16">
        <v>1</v>
      </c>
      <c r="N2578" s="16">
        <v>4</v>
      </c>
      <c r="O2578" s="16">
        <v>24</v>
      </c>
      <c r="P2578" s="13" t="str">
        <f t="shared" si="80"/>
        <v>CF</v>
      </c>
      <c r="Q2578" s="13">
        <f>IFERROR(VLOOKUP($A2578, 'Fielding Data'!$A$1:$H$12056, 5, 0), 0)</f>
        <v>0</v>
      </c>
      <c r="R2578" s="13">
        <f>IFERROR(VLOOKUP($A2578, 'Fielding Data'!$A$1:$H$12056, 6, 0), 0)</f>
        <v>0</v>
      </c>
      <c r="S2578" s="13">
        <f>IFERROR(VLOOKUP($A2578, 'Fielding Data'!$A$1:$H$12056, 7, 0), 0)</f>
        <v>0</v>
      </c>
      <c r="T2578" s="13">
        <f>IFERROR(VLOOKUP($A2578, 'Fielding Data'!$A$1:$H$12056, 8, 0), 0)</f>
        <v>0</v>
      </c>
      <c r="U2578" s="13">
        <f>SUMIFS('Fielding Data'!E:E, 'Fielding Data'!$A:$A, $A2578)</f>
        <v>44</v>
      </c>
      <c r="V2578" s="13">
        <f>SUMIFS('Fielding Data'!F:F, 'Fielding Data'!$A:$A, $A2578)</f>
        <v>0</v>
      </c>
      <c r="W2578" s="13">
        <f>SUMIFS('Fielding Data'!G:G, 'Fielding Data'!$A:$A, $A2578)</f>
        <v>0</v>
      </c>
      <c r="X2578" s="13">
        <f>SUMIFS('Fielding Data'!H:H, 'Fielding Data'!$A:$A, $A2578)</f>
        <v>0</v>
      </c>
    </row>
    <row r="2579" spans="1:24" x14ac:dyDescent="0.3">
      <c r="A2579" s="13" t="str">
        <f t="shared" si="81"/>
        <v>cowgico012012</v>
      </c>
      <c r="B2579" s="16" t="s">
        <v>1465</v>
      </c>
      <c r="C2579" s="16">
        <v>2012</v>
      </c>
      <c r="D2579" s="16">
        <v>38</v>
      </c>
      <c r="E2579" s="16">
        <v>104</v>
      </c>
      <c r="F2579" s="16">
        <v>10</v>
      </c>
      <c r="G2579" s="16">
        <v>28</v>
      </c>
      <c r="H2579" s="16">
        <v>2</v>
      </c>
      <c r="I2579" s="16">
        <v>0</v>
      </c>
      <c r="J2579" s="16">
        <v>1</v>
      </c>
      <c r="K2579" s="16">
        <v>9</v>
      </c>
      <c r="L2579" s="16">
        <v>3</v>
      </c>
      <c r="M2579" s="16">
        <v>4</v>
      </c>
      <c r="N2579" s="16">
        <v>11</v>
      </c>
      <c r="O2579" s="16">
        <v>27</v>
      </c>
      <c r="P2579" s="13" t="str">
        <f t="shared" si="80"/>
        <v>CF</v>
      </c>
      <c r="Q2579" s="13">
        <f>IFERROR(VLOOKUP($A2579, 'Fielding Data'!$A$1:$H$12056, 5, 0), 0)</f>
        <v>0</v>
      </c>
      <c r="R2579" s="13">
        <f>IFERROR(VLOOKUP($A2579, 'Fielding Data'!$A$1:$H$12056, 6, 0), 0)</f>
        <v>0</v>
      </c>
      <c r="S2579" s="13">
        <f>IFERROR(VLOOKUP($A2579, 'Fielding Data'!$A$1:$H$12056, 7, 0), 0)</f>
        <v>0</v>
      </c>
      <c r="T2579" s="13">
        <f>IFERROR(VLOOKUP($A2579, 'Fielding Data'!$A$1:$H$12056, 8, 0), 0)</f>
        <v>0</v>
      </c>
      <c r="U2579" s="13">
        <f>SUMIFS('Fielding Data'!E:E, 'Fielding Data'!$A:$A, $A2579)</f>
        <v>69</v>
      </c>
      <c r="V2579" s="13">
        <f>SUMIFS('Fielding Data'!F:F, 'Fielding Data'!$A:$A, $A2579)</f>
        <v>3</v>
      </c>
      <c r="W2579" s="13">
        <f>SUMIFS('Fielding Data'!G:G, 'Fielding Data'!$A:$A, $A2579)</f>
        <v>0</v>
      </c>
      <c r="X2579" s="13">
        <f>SUMIFS('Fielding Data'!H:H, 'Fielding Data'!$A:$A, $A2579)</f>
        <v>2</v>
      </c>
    </row>
    <row r="2580" spans="1:24" x14ac:dyDescent="0.3">
      <c r="A2580" s="13" t="str">
        <f t="shared" si="81"/>
        <v>cozarza012012</v>
      </c>
      <c r="B2580" s="16" t="s">
        <v>1466</v>
      </c>
      <c r="C2580" s="16">
        <v>2012</v>
      </c>
      <c r="D2580" s="16">
        <v>138</v>
      </c>
      <c r="E2580" s="16">
        <v>561</v>
      </c>
      <c r="F2580" s="16">
        <v>72</v>
      </c>
      <c r="G2580" s="16">
        <v>138</v>
      </c>
      <c r="H2580" s="16">
        <v>33</v>
      </c>
      <c r="I2580" s="16">
        <v>4</v>
      </c>
      <c r="J2580" s="16">
        <v>15</v>
      </c>
      <c r="K2580" s="16">
        <v>35</v>
      </c>
      <c r="L2580" s="16">
        <v>4</v>
      </c>
      <c r="M2580" s="16">
        <v>0</v>
      </c>
      <c r="N2580" s="16">
        <v>31</v>
      </c>
      <c r="O2580" s="16">
        <v>113</v>
      </c>
      <c r="P2580" s="13" t="str">
        <f t="shared" si="80"/>
        <v>SS</v>
      </c>
      <c r="Q2580" s="13">
        <f>IFERROR(VLOOKUP($A2580, 'Fielding Data'!$A$1:$H$12056, 5, 0), 0)</f>
        <v>204</v>
      </c>
      <c r="R2580" s="13">
        <f>IFERROR(VLOOKUP($A2580, 'Fielding Data'!$A$1:$H$12056, 6, 0), 0)</f>
        <v>349</v>
      </c>
      <c r="S2580" s="13">
        <f>IFERROR(VLOOKUP($A2580, 'Fielding Data'!$A$1:$H$12056, 7, 0), 0)</f>
        <v>14</v>
      </c>
      <c r="T2580" s="13">
        <f>IFERROR(VLOOKUP($A2580, 'Fielding Data'!$A$1:$H$12056, 8, 0), 0)</f>
        <v>68</v>
      </c>
      <c r="U2580" s="13">
        <f>SUMIFS('Fielding Data'!E:E, 'Fielding Data'!$A:$A, $A2580)</f>
        <v>204</v>
      </c>
      <c r="V2580" s="13">
        <f>SUMIFS('Fielding Data'!F:F, 'Fielding Data'!$A:$A, $A2580)</f>
        <v>349</v>
      </c>
      <c r="W2580" s="13">
        <f>SUMIFS('Fielding Data'!G:G, 'Fielding Data'!$A:$A, $A2580)</f>
        <v>14</v>
      </c>
      <c r="X2580" s="13">
        <f>SUMIFS('Fielding Data'!H:H, 'Fielding Data'!$A:$A, $A2580)</f>
        <v>68</v>
      </c>
    </row>
    <row r="2581" spans="1:24" x14ac:dyDescent="0.3">
      <c r="A2581" s="13" t="str">
        <f t="shared" si="81"/>
        <v>craigal012012</v>
      </c>
      <c r="B2581" s="16" t="s">
        <v>1253</v>
      </c>
      <c r="C2581" s="16">
        <v>2012</v>
      </c>
      <c r="D2581" s="16">
        <v>119</v>
      </c>
      <c r="E2581" s="16">
        <v>469</v>
      </c>
      <c r="F2581" s="16">
        <v>76</v>
      </c>
      <c r="G2581" s="16">
        <v>144</v>
      </c>
      <c r="H2581" s="16">
        <v>35</v>
      </c>
      <c r="I2581" s="16">
        <v>0</v>
      </c>
      <c r="J2581" s="16">
        <v>22</v>
      </c>
      <c r="K2581" s="16">
        <v>92</v>
      </c>
      <c r="L2581" s="16">
        <v>2</v>
      </c>
      <c r="M2581" s="16">
        <v>1</v>
      </c>
      <c r="N2581" s="16">
        <v>37</v>
      </c>
      <c r="O2581" s="16">
        <v>89</v>
      </c>
      <c r="P2581" s="13" t="str">
        <f t="shared" si="80"/>
        <v>1B</v>
      </c>
      <c r="Q2581" s="13">
        <f>IFERROR(VLOOKUP($A2581, 'Fielding Data'!$A$1:$H$12056, 5, 0), 0)</f>
        <v>761</v>
      </c>
      <c r="R2581" s="13">
        <f>IFERROR(VLOOKUP($A2581, 'Fielding Data'!$A$1:$H$12056, 6, 0), 0)</f>
        <v>40</v>
      </c>
      <c r="S2581" s="13">
        <f>IFERROR(VLOOKUP($A2581, 'Fielding Data'!$A$1:$H$12056, 7, 0), 0)</f>
        <v>4</v>
      </c>
      <c r="T2581" s="13">
        <f>IFERROR(VLOOKUP($A2581, 'Fielding Data'!$A$1:$H$12056, 8, 0), 0)</f>
        <v>64</v>
      </c>
      <c r="U2581" s="13">
        <f>SUMIFS('Fielding Data'!E:E, 'Fielding Data'!$A:$A, $A2581)</f>
        <v>802</v>
      </c>
      <c r="V2581" s="13">
        <f>SUMIFS('Fielding Data'!F:F, 'Fielding Data'!$A:$A, $A2581)</f>
        <v>41</v>
      </c>
      <c r="W2581" s="13">
        <f>SUMIFS('Fielding Data'!G:G, 'Fielding Data'!$A:$A, $A2581)</f>
        <v>4</v>
      </c>
      <c r="X2581" s="13">
        <f>SUMIFS('Fielding Data'!H:H, 'Fielding Data'!$A:$A, $A2581)</f>
        <v>64</v>
      </c>
    </row>
    <row r="2582" spans="1:24" x14ac:dyDescent="0.3">
      <c r="A2582" s="13" t="str">
        <f t="shared" si="81"/>
        <v>crainje012012</v>
      </c>
      <c r="B2582" s="16" t="s">
        <v>434</v>
      </c>
      <c r="C2582" s="16">
        <v>2012</v>
      </c>
      <c r="D2582" s="16">
        <v>51</v>
      </c>
      <c r="E2582" s="16">
        <v>0</v>
      </c>
      <c r="F2582" s="16">
        <v>0</v>
      </c>
      <c r="G2582" s="16">
        <v>0</v>
      </c>
      <c r="H2582" s="16">
        <v>0</v>
      </c>
      <c r="I2582" s="16">
        <v>0</v>
      </c>
      <c r="J2582" s="16">
        <v>0</v>
      </c>
      <c r="K2582" s="16">
        <v>0</v>
      </c>
      <c r="L2582" s="16">
        <v>0</v>
      </c>
      <c r="M2582" s="16">
        <v>0</v>
      </c>
      <c r="N2582" s="16">
        <v>0</v>
      </c>
      <c r="O2582" s="16">
        <v>0</v>
      </c>
      <c r="P2582" s="13" t="str">
        <f t="shared" si="80"/>
        <v>P</v>
      </c>
      <c r="Q2582" s="13">
        <f>IFERROR(VLOOKUP($A2582, 'Fielding Data'!$A$1:$H$12056, 5, 0), 0)</f>
        <v>0</v>
      </c>
      <c r="R2582" s="13">
        <f>IFERROR(VLOOKUP($A2582, 'Fielding Data'!$A$1:$H$12056, 6, 0), 0)</f>
        <v>4</v>
      </c>
      <c r="S2582" s="13">
        <f>IFERROR(VLOOKUP($A2582, 'Fielding Data'!$A$1:$H$12056, 7, 0), 0)</f>
        <v>1</v>
      </c>
      <c r="T2582" s="13">
        <f>IFERROR(VLOOKUP($A2582, 'Fielding Data'!$A$1:$H$12056, 8, 0), 0)</f>
        <v>0</v>
      </c>
      <c r="U2582" s="13">
        <f>SUMIFS('Fielding Data'!E:E, 'Fielding Data'!$A:$A, $A2582)</f>
        <v>0</v>
      </c>
      <c r="V2582" s="13">
        <f>SUMIFS('Fielding Data'!F:F, 'Fielding Data'!$A:$A, $A2582)</f>
        <v>4</v>
      </c>
      <c r="W2582" s="13">
        <f>SUMIFS('Fielding Data'!G:G, 'Fielding Data'!$A:$A, $A2582)</f>
        <v>1</v>
      </c>
      <c r="X2582" s="13">
        <f>SUMIFS('Fielding Data'!H:H, 'Fielding Data'!$A:$A, $A2582)</f>
        <v>0</v>
      </c>
    </row>
    <row r="2583" spans="1:24" x14ac:dyDescent="0.3">
      <c r="A2583" s="13" t="str">
        <f t="shared" si="81"/>
        <v>crawfbr012012</v>
      </c>
      <c r="B2583" s="16" t="s">
        <v>1467</v>
      </c>
      <c r="C2583" s="16">
        <v>2012</v>
      </c>
      <c r="D2583" s="16">
        <v>143</v>
      </c>
      <c r="E2583" s="16">
        <v>435</v>
      </c>
      <c r="F2583" s="16">
        <v>44</v>
      </c>
      <c r="G2583" s="16">
        <v>108</v>
      </c>
      <c r="H2583" s="16">
        <v>26</v>
      </c>
      <c r="I2583" s="16">
        <v>3</v>
      </c>
      <c r="J2583" s="16">
        <v>4</v>
      </c>
      <c r="K2583" s="16">
        <v>45</v>
      </c>
      <c r="L2583" s="16">
        <v>1</v>
      </c>
      <c r="M2583" s="16">
        <v>4</v>
      </c>
      <c r="N2583" s="16">
        <v>33</v>
      </c>
      <c r="O2583" s="16">
        <v>95</v>
      </c>
      <c r="P2583" s="13" t="str">
        <f t="shared" si="80"/>
        <v>SS</v>
      </c>
      <c r="Q2583" s="13">
        <f>IFERROR(VLOOKUP($A2583, 'Fielding Data'!$A$1:$H$12056, 5, 0), 0)</f>
        <v>195</v>
      </c>
      <c r="R2583" s="13">
        <f>IFERROR(VLOOKUP($A2583, 'Fielding Data'!$A$1:$H$12056, 6, 0), 0)</f>
        <v>394</v>
      </c>
      <c r="S2583" s="13">
        <f>IFERROR(VLOOKUP($A2583, 'Fielding Data'!$A$1:$H$12056, 7, 0), 0)</f>
        <v>18</v>
      </c>
      <c r="T2583" s="13">
        <f>IFERROR(VLOOKUP($A2583, 'Fielding Data'!$A$1:$H$12056, 8, 0), 0)</f>
        <v>74</v>
      </c>
      <c r="U2583" s="13">
        <f>SUMIFS('Fielding Data'!E:E, 'Fielding Data'!$A:$A, $A2583)</f>
        <v>195</v>
      </c>
      <c r="V2583" s="13">
        <f>SUMIFS('Fielding Data'!F:F, 'Fielding Data'!$A:$A, $A2583)</f>
        <v>394</v>
      </c>
      <c r="W2583" s="13">
        <f>SUMIFS('Fielding Data'!G:G, 'Fielding Data'!$A:$A, $A2583)</f>
        <v>18</v>
      </c>
      <c r="X2583" s="13">
        <f>SUMIFS('Fielding Data'!H:H, 'Fielding Data'!$A:$A, $A2583)</f>
        <v>74</v>
      </c>
    </row>
    <row r="2584" spans="1:24" x14ac:dyDescent="0.3">
      <c r="A2584" s="13" t="str">
        <f t="shared" si="81"/>
        <v>crawfca022012</v>
      </c>
      <c r="B2584" s="16" t="s">
        <v>293</v>
      </c>
      <c r="C2584" s="16">
        <v>2012</v>
      </c>
      <c r="D2584" s="16">
        <v>31</v>
      </c>
      <c r="E2584" s="16">
        <v>117</v>
      </c>
      <c r="F2584" s="16">
        <v>23</v>
      </c>
      <c r="G2584" s="16">
        <v>33</v>
      </c>
      <c r="H2584" s="16">
        <v>10</v>
      </c>
      <c r="I2584" s="16">
        <v>2</v>
      </c>
      <c r="J2584" s="16">
        <v>3</v>
      </c>
      <c r="K2584" s="16">
        <v>19</v>
      </c>
      <c r="L2584" s="16">
        <v>5</v>
      </c>
      <c r="M2584" s="16">
        <v>0</v>
      </c>
      <c r="N2584" s="16">
        <v>3</v>
      </c>
      <c r="O2584" s="16">
        <v>22</v>
      </c>
      <c r="P2584" s="13" t="str">
        <f t="shared" si="80"/>
        <v>LF</v>
      </c>
      <c r="Q2584" s="13">
        <f>IFERROR(VLOOKUP($A2584, 'Fielding Data'!$A$1:$H$12056, 5, 0), 0)</f>
        <v>0</v>
      </c>
      <c r="R2584" s="13">
        <f>IFERROR(VLOOKUP($A2584, 'Fielding Data'!$A$1:$H$12056, 6, 0), 0)</f>
        <v>0</v>
      </c>
      <c r="S2584" s="13">
        <f>IFERROR(VLOOKUP($A2584, 'Fielding Data'!$A$1:$H$12056, 7, 0), 0)</f>
        <v>0</v>
      </c>
      <c r="T2584" s="13">
        <f>IFERROR(VLOOKUP($A2584, 'Fielding Data'!$A$1:$H$12056, 8, 0), 0)</f>
        <v>0</v>
      </c>
      <c r="U2584" s="13">
        <f>SUMIFS('Fielding Data'!E:E, 'Fielding Data'!$A:$A, $A2584)</f>
        <v>42</v>
      </c>
      <c r="V2584" s="13">
        <f>SUMIFS('Fielding Data'!F:F, 'Fielding Data'!$A:$A, $A2584)</f>
        <v>0</v>
      </c>
      <c r="W2584" s="13">
        <f>SUMIFS('Fielding Data'!G:G, 'Fielding Data'!$A:$A, $A2584)</f>
        <v>1</v>
      </c>
      <c r="X2584" s="13">
        <f>SUMIFS('Fielding Data'!H:H, 'Fielding Data'!$A:$A, $A2584)</f>
        <v>0</v>
      </c>
    </row>
    <row r="2585" spans="1:24" x14ac:dyDescent="0.3">
      <c r="A2585" s="13" t="str">
        <f t="shared" si="81"/>
        <v>crawfev012012</v>
      </c>
      <c r="B2585" s="16" t="s">
        <v>1690</v>
      </c>
      <c r="C2585" s="16">
        <v>2012</v>
      </c>
      <c r="D2585" s="16">
        <v>10</v>
      </c>
      <c r="E2585" s="16">
        <v>0</v>
      </c>
      <c r="F2585" s="16">
        <v>0</v>
      </c>
      <c r="G2585" s="16">
        <v>0</v>
      </c>
      <c r="H2585" s="16">
        <v>0</v>
      </c>
      <c r="I2585" s="16">
        <v>0</v>
      </c>
      <c r="J2585" s="16">
        <v>0</v>
      </c>
      <c r="K2585" s="16">
        <v>0</v>
      </c>
      <c r="L2585" s="16">
        <v>0</v>
      </c>
      <c r="M2585" s="16">
        <v>0</v>
      </c>
      <c r="N2585" s="16">
        <v>0</v>
      </c>
      <c r="O2585" s="16">
        <v>0</v>
      </c>
      <c r="P2585" s="13" t="str">
        <f t="shared" si="80"/>
        <v>P</v>
      </c>
      <c r="Q2585" s="13">
        <f>IFERROR(VLOOKUP($A2585, 'Fielding Data'!$A$1:$H$12056, 5, 0), 0)</f>
        <v>0</v>
      </c>
      <c r="R2585" s="13">
        <f>IFERROR(VLOOKUP($A2585, 'Fielding Data'!$A$1:$H$12056, 6, 0), 0)</f>
        <v>1</v>
      </c>
      <c r="S2585" s="13">
        <f>IFERROR(VLOOKUP($A2585, 'Fielding Data'!$A$1:$H$12056, 7, 0), 0)</f>
        <v>0</v>
      </c>
      <c r="T2585" s="13">
        <f>IFERROR(VLOOKUP($A2585, 'Fielding Data'!$A$1:$H$12056, 8, 0), 0)</f>
        <v>0</v>
      </c>
      <c r="U2585" s="13">
        <f>SUMIFS('Fielding Data'!E:E, 'Fielding Data'!$A:$A, $A2585)</f>
        <v>0</v>
      </c>
      <c r="V2585" s="13">
        <f>SUMIFS('Fielding Data'!F:F, 'Fielding Data'!$A:$A, $A2585)</f>
        <v>1</v>
      </c>
      <c r="W2585" s="13">
        <f>SUMIFS('Fielding Data'!G:G, 'Fielding Data'!$A:$A, $A2585)</f>
        <v>0</v>
      </c>
      <c r="X2585" s="13">
        <f>SUMIFS('Fielding Data'!H:H, 'Fielding Data'!$A:$A, $A2585)</f>
        <v>0</v>
      </c>
    </row>
    <row r="2586" spans="1:24" x14ac:dyDescent="0.3">
      <c r="A2586" s="13" t="str">
        <f t="shared" si="81"/>
        <v>crispco012012</v>
      </c>
      <c r="B2586" s="16" t="s">
        <v>294</v>
      </c>
      <c r="C2586" s="16">
        <v>2012</v>
      </c>
      <c r="D2586" s="16">
        <v>120</v>
      </c>
      <c r="E2586" s="16">
        <v>455</v>
      </c>
      <c r="F2586" s="16">
        <v>68</v>
      </c>
      <c r="G2586" s="16">
        <v>118</v>
      </c>
      <c r="H2586" s="16">
        <v>25</v>
      </c>
      <c r="I2586" s="16">
        <v>7</v>
      </c>
      <c r="J2586" s="16">
        <v>11</v>
      </c>
      <c r="K2586" s="16">
        <v>46</v>
      </c>
      <c r="L2586" s="16">
        <v>39</v>
      </c>
      <c r="M2586" s="16">
        <v>4</v>
      </c>
      <c r="N2586" s="16">
        <v>45</v>
      </c>
      <c r="O2586" s="16">
        <v>64</v>
      </c>
      <c r="P2586" s="13" t="str">
        <f t="shared" si="80"/>
        <v>CF</v>
      </c>
      <c r="Q2586" s="13">
        <f>IFERROR(VLOOKUP($A2586, 'Fielding Data'!$A$1:$H$12056, 5, 0), 0)</f>
        <v>0</v>
      </c>
      <c r="R2586" s="13">
        <f>IFERROR(VLOOKUP($A2586, 'Fielding Data'!$A$1:$H$12056, 6, 0), 0)</f>
        <v>0</v>
      </c>
      <c r="S2586" s="13">
        <f>IFERROR(VLOOKUP($A2586, 'Fielding Data'!$A$1:$H$12056, 7, 0), 0)</f>
        <v>0</v>
      </c>
      <c r="T2586" s="13">
        <f>IFERROR(VLOOKUP($A2586, 'Fielding Data'!$A$1:$H$12056, 8, 0), 0)</f>
        <v>0</v>
      </c>
      <c r="U2586" s="13">
        <f>SUMIFS('Fielding Data'!E:E, 'Fielding Data'!$A:$A, $A2586)</f>
        <v>272</v>
      </c>
      <c r="V2586" s="13">
        <f>SUMIFS('Fielding Data'!F:F, 'Fielding Data'!$A:$A, $A2586)</f>
        <v>4</v>
      </c>
      <c r="W2586" s="13">
        <f>SUMIFS('Fielding Data'!G:G, 'Fielding Data'!$A:$A, $A2586)</f>
        <v>3</v>
      </c>
      <c r="X2586" s="13">
        <f>SUMIFS('Fielding Data'!H:H, 'Fielding Data'!$A:$A, $A2586)</f>
        <v>2</v>
      </c>
    </row>
    <row r="2587" spans="1:24" x14ac:dyDescent="0.3">
      <c r="A2587" s="13" t="str">
        <f t="shared" si="81"/>
        <v>crosbca012012</v>
      </c>
      <c r="B2587" s="16" t="s">
        <v>1691</v>
      </c>
      <c r="C2587" s="16">
        <v>2012</v>
      </c>
      <c r="D2587" s="16">
        <v>3</v>
      </c>
      <c r="E2587" s="16">
        <v>0</v>
      </c>
      <c r="F2587" s="16">
        <v>0</v>
      </c>
      <c r="G2587" s="16">
        <v>0</v>
      </c>
      <c r="H2587" s="16">
        <v>0</v>
      </c>
      <c r="I2587" s="16">
        <v>0</v>
      </c>
      <c r="J2587" s="16">
        <v>0</v>
      </c>
      <c r="K2587" s="16">
        <v>0</v>
      </c>
      <c r="L2587" s="16">
        <v>0</v>
      </c>
      <c r="M2587" s="16">
        <v>0</v>
      </c>
      <c r="N2587" s="16">
        <v>0</v>
      </c>
      <c r="O2587" s="16">
        <v>0</v>
      </c>
      <c r="P2587" s="13" t="str">
        <f t="shared" si="80"/>
        <v>P</v>
      </c>
      <c r="Q2587" s="13">
        <f>IFERROR(VLOOKUP($A2587, 'Fielding Data'!$A$1:$H$12056, 5, 0), 0)</f>
        <v>1</v>
      </c>
      <c r="R2587" s="13">
        <f>IFERROR(VLOOKUP($A2587, 'Fielding Data'!$A$1:$H$12056, 6, 0), 0)</f>
        <v>1</v>
      </c>
      <c r="S2587" s="13">
        <f>IFERROR(VLOOKUP($A2587, 'Fielding Data'!$A$1:$H$12056, 7, 0), 0)</f>
        <v>0</v>
      </c>
      <c r="T2587" s="13">
        <f>IFERROR(VLOOKUP($A2587, 'Fielding Data'!$A$1:$H$12056, 8, 0), 0)</f>
        <v>1</v>
      </c>
      <c r="U2587" s="13">
        <f>SUMIFS('Fielding Data'!E:E, 'Fielding Data'!$A:$A, $A2587)</f>
        <v>1</v>
      </c>
      <c r="V2587" s="13">
        <f>SUMIFS('Fielding Data'!F:F, 'Fielding Data'!$A:$A, $A2587)</f>
        <v>1</v>
      </c>
      <c r="W2587" s="13">
        <f>SUMIFS('Fielding Data'!G:G, 'Fielding Data'!$A:$A, $A2587)</f>
        <v>0</v>
      </c>
      <c r="X2587" s="13">
        <f>SUMIFS('Fielding Data'!H:H, 'Fielding Data'!$A:$A, $A2587)</f>
        <v>1</v>
      </c>
    </row>
    <row r="2588" spans="1:24" x14ac:dyDescent="0.3">
      <c r="A2588" s="13" t="str">
        <f t="shared" si="81"/>
        <v>crowaa012012</v>
      </c>
      <c r="B2588" s="16" t="s">
        <v>1469</v>
      </c>
      <c r="C2588" s="16">
        <v>2012</v>
      </c>
      <c r="D2588" s="16">
        <v>73</v>
      </c>
      <c r="E2588" s="16">
        <v>0</v>
      </c>
      <c r="F2588" s="16">
        <v>0</v>
      </c>
      <c r="G2588" s="16">
        <v>0</v>
      </c>
      <c r="H2588" s="16">
        <v>0</v>
      </c>
      <c r="I2588" s="16">
        <v>0</v>
      </c>
      <c r="J2588" s="16">
        <v>0</v>
      </c>
      <c r="K2588" s="16">
        <v>0</v>
      </c>
      <c r="L2588" s="16">
        <v>0</v>
      </c>
      <c r="M2588" s="16">
        <v>0</v>
      </c>
      <c r="N2588" s="16">
        <v>0</v>
      </c>
      <c r="O2588" s="16">
        <v>0</v>
      </c>
      <c r="P2588" s="13" t="str">
        <f t="shared" si="80"/>
        <v>P</v>
      </c>
      <c r="Q2588" s="13">
        <f>IFERROR(VLOOKUP($A2588, 'Fielding Data'!$A$1:$H$12056, 5, 0), 0)</f>
        <v>4</v>
      </c>
      <c r="R2588" s="13">
        <f>IFERROR(VLOOKUP($A2588, 'Fielding Data'!$A$1:$H$12056, 6, 0), 0)</f>
        <v>5</v>
      </c>
      <c r="S2588" s="13">
        <f>IFERROR(VLOOKUP($A2588, 'Fielding Data'!$A$1:$H$12056, 7, 0), 0)</f>
        <v>0</v>
      </c>
      <c r="T2588" s="13">
        <f>IFERROR(VLOOKUP($A2588, 'Fielding Data'!$A$1:$H$12056, 8, 0), 0)</f>
        <v>0</v>
      </c>
      <c r="U2588" s="13">
        <f>SUMIFS('Fielding Data'!E:E, 'Fielding Data'!$A:$A, $A2588)</f>
        <v>4</v>
      </c>
      <c r="V2588" s="13">
        <f>SUMIFS('Fielding Data'!F:F, 'Fielding Data'!$A:$A, $A2588)</f>
        <v>5</v>
      </c>
      <c r="W2588" s="13">
        <f>SUMIFS('Fielding Data'!G:G, 'Fielding Data'!$A:$A, $A2588)</f>
        <v>0</v>
      </c>
      <c r="X2588" s="13">
        <f>SUMIFS('Fielding Data'!H:H, 'Fielding Data'!$A:$A, $A2588)</f>
        <v>0</v>
      </c>
    </row>
    <row r="2589" spans="1:24" x14ac:dyDescent="0.3">
      <c r="A2589" s="13" t="str">
        <f t="shared" si="81"/>
        <v>cruzju022012</v>
      </c>
      <c r="B2589" s="16" t="s">
        <v>235</v>
      </c>
      <c r="C2589" s="16">
        <v>2012</v>
      </c>
      <c r="D2589" s="16">
        <v>43</v>
      </c>
      <c r="E2589" s="16">
        <v>0</v>
      </c>
      <c r="F2589" s="16">
        <v>0</v>
      </c>
      <c r="G2589" s="16">
        <v>0</v>
      </c>
      <c r="H2589" s="16">
        <v>0</v>
      </c>
      <c r="I2589" s="16">
        <v>0</v>
      </c>
      <c r="J2589" s="16">
        <v>0</v>
      </c>
      <c r="K2589" s="16">
        <v>0</v>
      </c>
      <c r="L2589" s="16">
        <v>0</v>
      </c>
      <c r="M2589" s="16">
        <v>0</v>
      </c>
      <c r="N2589" s="16">
        <v>0</v>
      </c>
      <c r="O2589" s="16">
        <v>0</v>
      </c>
      <c r="P2589" s="13" t="str">
        <f t="shared" si="80"/>
        <v>P</v>
      </c>
      <c r="Q2589" s="13">
        <f>IFERROR(VLOOKUP($A2589, 'Fielding Data'!$A$1:$H$12056, 5, 0), 0)</f>
        <v>1</v>
      </c>
      <c r="R2589" s="13">
        <f>IFERROR(VLOOKUP($A2589, 'Fielding Data'!$A$1:$H$12056, 6, 0), 0)</f>
        <v>4</v>
      </c>
      <c r="S2589" s="13">
        <f>IFERROR(VLOOKUP($A2589, 'Fielding Data'!$A$1:$H$12056, 7, 0), 0)</f>
        <v>0</v>
      </c>
      <c r="T2589" s="13">
        <f>IFERROR(VLOOKUP($A2589, 'Fielding Data'!$A$1:$H$12056, 8, 0), 0)</f>
        <v>0</v>
      </c>
      <c r="U2589" s="13">
        <f>SUMIFS('Fielding Data'!E:E, 'Fielding Data'!$A:$A, $A2589)</f>
        <v>1</v>
      </c>
      <c r="V2589" s="13">
        <f>SUMIFS('Fielding Data'!F:F, 'Fielding Data'!$A:$A, $A2589)</f>
        <v>4</v>
      </c>
      <c r="W2589" s="13">
        <f>SUMIFS('Fielding Data'!G:G, 'Fielding Data'!$A:$A, $A2589)</f>
        <v>0</v>
      </c>
      <c r="X2589" s="13">
        <f>SUMIFS('Fielding Data'!H:H, 'Fielding Data'!$A:$A, $A2589)</f>
        <v>0</v>
      </c>
    </row>
    <row r="2590" spans="1:24" x14ac:dyDescent="0.3">
      <c r="A2590" s="13" t="str">
        <f t="shared" si="81"/>
        <v>cruzlu012012</v>
      </c>
      <c r="B2590" s="16" t="s">
        <v>904</v>
      </c>
      <c r="C2590" s="16">
        <v>2012</v>
      </c>
      <c r="D2590" s="16">
        <v>78</v>
      </c>
      <c r="E2590" s="16">
        <v>283</v>
      </c>
      <c r="F2590" s="16">
        <v>26</v>
      </c>
      <c r="G2590" s="16">
        <v>84</v>
      </c>
      <c r="H2590" s="16">
        <v>20</v>
      </c>
      <c r="I2590" s="16">
        <v>0</v>
      </c>
      <c r="J2590" s="16">
        <v>6</v>
      </c>
      <c r="K2590" s="16">
        <v>40</v>
      </c>
      <c r="L2590" s="16">
        <v>2</v>
      </c>
      <c r="M2590" s="16">
        <v>1</v>
      </c>
      <c r="N2590" s="16">
        <v>9</v>
      </c>
      <c r="O2590" s="16">
        <v>34</v>
      </c>
      <c r="P2590" s="13" t="str">
        <f t="shared" si="80"/>
        <v>2B</v>
      </c>
      <c r="Q2590" s="13">
        <f>IFERROR(VLOOKUP($A2590, 'Fielding Data'!$A$1:$H$12056, 5, 0), 0)</f>
        <v>5</v>
      </c>
      <c r="R2590" s="13">
        <f>IFERROR(VLOOKUP($A2590, 'Fielding Data'!$A$1:$H$12056, 6, 0), 0)</f>
        <v>9</v>
      </c>
      <c r="S2590" s="13">
        <f>IFERROR(VLOOKUP($A2590, 'Fielding Data'!$A$1:$H$12056, 7, 0), 0)</f>
        <v>0</v>
      </c>
      <c r="T2590" s="13">
        <f>IFERROR(VLOOKUP($A2590, 'Fielding Data'!$A$1:$H$12056, 8, 0), 0)</f>
        <v>2</v>
      </c>
      <c r="U2590" s="13">
        <f>SUMIFS('Fielding Data'!E:E, 'Fielding Data'!$A:$A, $A2590)</f>
        <v>78</v>
      </c>
      <c r="V2590" s="13">
        <f>SUMIFS('Fielding Data'!F:F, 'Fielding Data'!$A:$A, $A2590)</f>
        <v>159</v>
      </c>
      <c r="W2590" s="13">
        <f>SUMIFS('Fielding Data'!G:G, 'Fielding Data'!$A:$A, $A2590)</f>
        <v>4</v>
      </c>
      <c r="X2590" s="13">
        <f>SUMIFS('Fielding Data'!H:H, 'Fielding Data'!$A:$A, $A2590)</f>
        <v>23</v>
      </c>
    </row>
    <row r="2591" spans="1:24" x14ac:dyDescent="0.3">
      <c r="A2591" s="13" t="str">
        <f t="shared" si="81"/>
        <v>cruzne022012</v>
      </c>
      <c r="B2591" s="16" t="s">
        <v>528</v>
      </c>
      <c r="C2591" s="16">
        <v>2012</v>
      </c>
      <c r="D2591" s="16">
        <v>159</v>
      </c>
      <c r="E2591" s="16">
        <v>585</v>
      </c>
      <c r="F2591" s="16">
        <v>86</v>
      </c>
      <c r="G2591" s="16">
        <v>152</v>
      </c>
      <c r="H2591" s="16">
        <v>45</v>
      </c>
      <c r="I2591" s="16">
        <v>0</v>
      </c>
      <c r="J2591" s="16">
        <v>24</v>
      </c>
      <c r="K2591" s="16">
        <v>90</v>
      </c>
      <c r="L2591" s="16">
        <v>8</v>
      </c>
      <c r="M2591" s="16">
        <v>4</v>
      </c>
      <c r="N2591" s="16">
        <v>48</v>
      </c>
      <c r="O2591" s="16">
        <v>140</v>
      </c>
      <c r="P2591" s="13" t="str">
        <f t="shared" si="80"/>
        <v>LF</v>
      </c>
      <c r="Q2591" s="13">
        <f>IFERROR(VLOOKUP($A2591, 'Fielding Data'!$A$1:$H$12056, 5, 0), 0)</f>
        <v>0</v>
      </c>
      <c r="R2591" s="13">
        <f>IFERROR(VLOOKUP($A2591, 'Fielding Data'!$A$1:$H$12056, 6, 0), 0)</f>
        <v>0</v>
      </c>
      <c r="S2591" s="13">
        <f>IFERROR(VLOOKUP($A2591, 'Fielding Data'!$A$1:$H$12056, 7, 0), 0)</f>
        <v>0</v>
      </c>
      <c r="T2591" s="13">
        <f>IFERROR(VLOOKUP($A2591, 'Fielding Data'!$A$1:$H$12056, 8, 0), 0)</f>
        <v>0</v>
      </c>
      <c r="U2591" s="13">
        <f>SUMIFS('Fielding Data'!E:E, 'Fielding Data'!$A:$A, $A2591)</f>
        <v>288</v>
      </c>
      <c r="V2591" s="13">
        <f>SUMIFS('Fielding Data'!F:F, 'Fielding Data'!$A:$A, $A2591)</f>
        <v>9</v>
      </c>
      <c r="W2591" s="13">
        <f>SUMIFS('Fielding Data'!G:G, 'Fielding Data'!$A:$A, $A2591)</f>
        <v>4</v>
      </c>
      <c r="X2591" s="13">
        <f>SUMIFS('Fielding Data'!H:H, 'Fielding Data'!$A:$A, $A2591)</f>
        <v>2</v>
      </c>
    </row>
    <row r="2592" spans="1:24" x14ac:dyDescent="0.3">
      <c r="A2592" s="13" t="str">
        <f t="shared" si="81"/>
        <v>cruzrh012012</v>
      </c>
      <c r="B2592" s="16" t="s">
        <v>1692</v>
      </c>
      <c r="C2592" s="16">
        <v>2012</v>
      </c>
      <c r="D2592" s="16">
        <v>52</v>
      </c>
      <c r="E2592" s="16">
        <v>1</v>
      </c>
      <c r="F2592" s="16">
        <v>0</v>
      </c>
      <c r="G2592" s="16">
        <v>0</v>
      </c>
      <c r="H2592" s="16">
        <v>0</v>
      </c>
      <c r="I2592" s="16">
        <v>0</v>
      </c>
      <c r="J2592" s="16">
        <v>0</v>
      </c>
      <c r="K2592" s="16">
        <v>0</v>
      </c>
      <c r="L2592" s="16">
        <v>0</v>
      </c>
      <c r="M2592" s="16">
        <v>0</v>
      </c>
      <c r="N2592" s="16">
        <v>0</v>
      </c>
      <c r="O2592" s="16">
        <v>1</v>
      </c>
      <c r="P2592" s="13" t="str">
        <f t="shared" si="80"/>
        <v>P</v>
      </c>
      <c r="Q2592" s="13">
        <f>IFERROR(VLOOKUP($A2592, 'Fielding Data'!$A$1:$H$12056, 5, 0), 0)</f>
        <v>6</v>
      </c>
      <c r="R2592" s="13">
        <f>IFERROR(VLOOKUP($A2592, 'Fielding Data'!$A$1:$H$12056, 6, 0), 0)</f>
        <v>6</v>
      </c>
      <c r="S2592" s="13">
        <f>IFERROR(VLOOKUP($A2592, 'Fielding Data'!$A$1:$H$12056, 7, 0), 0)</f>
        <v>1</v>
      </c>
      <c r="T2592" s="13">
        <f>IFERROR(VLOOKUP($A2592, 'Fielding Data'!$A$1:$H$12056, 8, 0), 0)</f>
        <v>0</v>
      </c>
      <c r="U2592" s="13">
        <f>SUMIFS('Fielding Data'!E:E, 'Fielding Data'!$A:$A, $A2592)</f>
        <v>6</v>
      </c>
      <c r="V2592" s="13">
        <f>SUMIFS('Fielding Data'!F:F, 'Fielding Data'!$A:$A, $A2592)</f>
        <v>6</v>
      </c>
      <c r="W2592" s="13">
        <f>SUMIFS('Fielding Data'!G:G, 'Fielding Data'!$A:$A, $A2592)</f>
        <v>1</v>
      </c>
      <c r="X2592" s="13">
        <f>SUMIFS('Fielding Data'!H:H, 'Fielding Data'!$A:$A, $A2592)</f>
        <v>0</v>
      </c>
    </row>
    <row r="2593" spans="1:24" x14ac:dyDescent="0.3">
      <c r="A2593" s="13" t="str">
        <f t="shared" si="81"/>
        <v>cruzto032012</v>
      </c>
      <c r="B2593" s="16" t="s">
        <v>1470</v>
      </c>
      <c r="C2593" s="16">
        <v>2012</v>
      </c>
      <c r="D2593" s="16">
        <v>51</v>
      </c>
      <c r="E2593" s="16">
        <v>126</v>
      </c>
      <c r="F2593" s="16">
        <v>11</v>
      </c>
      <c r="G2593" s="16">
        <v>32</v>
      </c>
      <c r="H2593" s="16">
        <v>9</v>
      </c>
      <c r="I2593" s="16">
        <v>1</v>
      </c>
      <c r="J2593" s="16">
        <v>1</v>
      </c>
      <c r="K2593" s="16">
        <v>11</v>
      </c>
      <c r="L2593" s="16">
        <v>0</v>
      </c>
      <c r="M2593" s="16">
        <v>1</v>
      </c>
      <c r="N2593" s="16">
        <v>3</v>
      </c>
      <c r="O2593" s="16">
        <v>19</v>
      </c>
      <c r="P2593" s="13" t="str">
        <f t="shared" si="80"/>
        <v>1B</v>
      </c>
      <c r="Q2593" s="13">
        <f>IFERROR(VLOOKUP($A2593, 'Fielding Data'!$A$1:$H$12056, 5, 0), 0)</f>
        <v>1</v>
      </c>
      <c r="R2593" s="13">
        <f>IFERROR(VLOOKUP($A2593, 'Fielding Data'!$A$1:$H$12056, 6, 0), 0)</f>
        <v>1</v>
      </c>
      <c r="S2593" s="13">
        <f>IFERROR(VLOOKUP($A2593, 'Fielding Data'!$A$1:$H$12056, 7, 0), 0)</f>
        <v>0</v>
      </c>
      <c r="T2593" s="13">
        <f>IFERROR(VLOOKUP($A2593, 'Fielding Data'!$A$1:$H$12056, 8, 0), 0)</f>
        <v>2</v>
      </c>
      <c r="U2593" s="13">
        <f>SUMIFS('Fielding Data'!E:E, 'Fielding Data'!$A:$A, $A2593)</f>
        <v>256</v>
      </c>
      <c r="V2593" s="13">
        <f>SUMIFS('Fielding Data'!F:F, 'Fielding Data'!$A:$A, $A2593)</f>
        <v>24</v>
      </c>
      <c r="W2593" s="13">
        <f>SUMIFS('Fielding Data'!G:G, 'Fielding Data'!$A:$A, $A2593)</f>
        <v>2</v>
      </c>
      <c r="X2593" s="13">
        <f>SUMIFS('Fielding Data'!H:H, 'Fielding Data'!$A:$A, $A2593)</f>
        <v>5</v>
      </c>
    </row>
    <row r="2594" spans="1:24" x14ac:dyDescent="0.3">
      <c r="A2594" s="13" t="str">
        <f t="shared" si="81"/>
        <v>cuddymi012012</v>
      </c>
      <c r="B2594" s="16" t="s">
        <v>236</v>
      </c>
      <c r="C2594" s="16">
        <v>2012</v>
      </c>
      <c r="D2594" s="16">
        <v>101</v>
      </c>
      <c r="E2594" s="16">
        <v>358</v>
      </c>
      <c r="F2594" s="16">
        <v>53</v>
      </c>
      <c r="G2594" s="16">
        <v>93</v>
      </c>
      <c r="H2594" s="16">
        <v>30</v>
      </c>
      <c r="I2594" s="16">
        <v>2</v>
      </c>
      <c r="J2594" s="16">
        <v>16</v>
      </c>
      <c r="K2594" s="16">
        <v>58</v>
      </c>
      <c r="L2594" s="16">
        <v>8</v>
      </c>
      <c r="M2594" s="16">
        <v>3</v>
      </c>
      <c r="N2594" s="16">
        <v>32</v>
      </c>
      <c r="O2594" s="16">
        <v>78</v>
      </c>
      <c r="P2594" s="13" t="str">
        <f t="shared" si="80"/>
        <v>1B</v>
      </c>
      <c r="Q2594" s="13">
        <f>IFERROR(VLOOKUP($A2594, 'Fielding Data'!$A$1:$H$12056, 5, 0), 0)</f>
        <v>217</v>
      </c>
      <c r="R2594" s="13">
        <f>IFERROR(VLOOKUP($A2594, 'Fielding Data'!$A$1:$H$12056, 6, 0), 0)</f>
        <v>15</v>
      </c>
      <c r="S2594" s="13">
        <f>IFERROR(VLOOKUP($A2594, 'Fielding Data'!$A$1:$H$12056, 7, 0), 0)</f>
        <v>2</v>
      </c>
      <c r="T2594" s="13">
        <f>IFERROR(VLOOKUP($A2594, 'Fielding Data'!$A$1:$H$12056, 8, 0), 0)</f>
        <v>22</v>
      </c>
      <c r="U2594" s="13">
        <f>SUMIFS('Fielding Data'!E:E, 'Fielding Data'!$A:$A, $A2594)</f>
        <v>339</v>
      </c>
      <c r="V2594" s="13">
        <f>SUMIFS('Fielding Data'!F:F, 'Fielding Data'!$A:$A, $A2594)</f>
        <v>21</v>
      </c>
      <c r="W2594" s="13">
        <f>SUMIFS('Fielding Data'!G:G, 'Fielding Data'!$A:$A, $A2594)</f>
        <v>5</v>
      </c>
      <c r="X2594" s="13">
        <f>SUMIFS('Fielding Data'!H:H, 'Fielding Data'!$A:$A, $A2594)</f>
        <v>25</v>
      </c>
    </row>
    <row r="2595" spans="1:24" x14ac:dyDescent="0.3">
      <c r="A2595" s="13" t="str">
        <f t="shared" si="81"/>
        <v>cuetojo012012</v>
      </c>
      <c r="B2595" s="16" t="s">
        <v>905</v>
      </c>
      <c r="C2595" s="16">
        <v>2012</v>
      </c>
      <c r="D2595" s="16">
        <v>33</v>
      </c>
      <c r="E2595" s="16">
        <v>67</v>
      </c>
      <c r="F2595" s="16">
        <v>3</v>
      </c>
      <c r="G2595" s="16">
        <v>6</v>
      </c>
      <c r="H2595" s="16">
        <v>1</v>
      </c>
      <c r="I2595" s="16">
        <v>0</v>
      </c>
      <c r="J2595" s="16">
        <v>0</v>
      </c>
      <c r="K2595" s="16">
        <v>2</v>
      </c>
      <c r="L2595" s="16">
        <v>0</v>
      </c>
      <c r="M2595" s="16">
        <v>0</v>
      </c>
      <c r="N2595" s="16">
        <v>0</v>
      </c>
      <c r="O2595" s="16">
        <v>24</v>
      </c>
      <c r="P2595" s="13" t="str">
        <f t="shared" si="80"/>
        <v>P</v>
      </c>
      <c r="Q2595" s="13">
        <f>IFERROR(VLOOKUP($A2595, 'Fielding Data'!$A$1:$H$12056, 5, 0), 0)</f>
        <v>19</v>
      </c>
      <c r="R2595" s="13">
        <f>IFERROR(VLOOKUP($A2595, 'Fielding Data'!$A$1:$H$12056, 6, 0), 0)</f>
        <v>44</v>
      </c>
      <c r="S2595" s="13">
        <f>IFERROR(VLOOKUP($A2595, 'Fielding Data'!$A$1:$H$12056, 7, 0), 0)</f>
        <v>5</v>
      </c>
      <c r="T2595" s="13">
        <f>IFERROR(VLOOKUP($A2595, 'Fielding Data'!$A$1:$H$12056, 8, 0), 0)</f>
        <v>0</v>
      </c>
      <c r="U2595" s="13">
        <f>SUMIFS('Fielding Data'!E:E, 'Fielding Data'!$A:$A, $A2595)</f>
        <v>19</v>
      </c>
      <c r="V2595" s="13">
        <f>SUMIFS('Fielding Data'!F:F, 'Fielding Data'!$A:$A, $A2595)</f>
        <v>44</v>
      </c>
      <c r="W2595" s="13">
        <f>SUMIFS('Fielding Data'!G:G, 'Fielding Data'!$A:$A, $A2595)</f>
        <v>5</v>
      </c>
      <c r="X2595" s="13">
        <f>SUMIFS('Fielding Data'!H:H, 'Fielding Data'!$A:$A, $A2595)</f>
        <v>0</v>
      </c>
    </row>
    <row r="2596" spans="1:24" x14ac:dyDescent="0.3">
      <c r="A2596" s="13" t="str">
        <f t="shared" si="81"/>
        <v>culbech012012</v>
      </c>
      <c r="B2596" s="16" t="s">
        <v>1693</v>
      </c>
      <c r="C2596" s="16">
        <v>2012</v>
      </c>
      <c r="D2596" s="16">
        <v>6</v>
      </c>
      <c r="E2596" s="16">
        <v>22</v>
      </c>
      <c r="F2596" s="16">
        <v>0</v>
      </c>
      <c r="G2596" s="16">
        <v>3</v>
      </c>
      <c r="H2596" s="16">
        <v>0</v>
      </c>
      <c r="I2596" s="16">
        <v>0</v>
      </c>
      <c r="J2596" s="16">
        <v>0</v>
      </c>
      <c r="K2596" s="16">
        <v>1</v>
      </c>
      <c r="L2596" s="16">
        <v>0</v>
      </c>
      <c r="M2596" s="16">
        <v>0</v>
      </c>
      <c r="N2596" s="16">
        <v>0</v>
      </c>
      <c r="O2596" s="16">
        <v>7</v>
      </c>
      <c r="P2596" s="13" t="str">
        <f t="shared" si="80"/>
        <v>2B</v>
      </c>
      <c r="Q2596" s="13">
        <f>IFERROR(VLOOKUP($A2596, 'Fielding Data'!$A$1:$H$12056, 5, 0), 0)</f>
        <v>9</v>
      </c>
      <c r="R2596" s="13">
        <f>IFERROR(VLOOKUP($A2596, 'Fielding Data'!$A$1:$H$12056, 6, 0), 0)</f>
        <v>11</v>
      </c>
      <c r="S2596" s="13">
        <f>IFERROR(VLOOKUP($A2596, 'Fielding Data'!$A$1:$H$12056, 7, 0), 0)</f>
        <v>0</v>
      </c>
      <c r="T2596" s="13">
        <f>IFERROR(VLOOKUP($A2596, 'Fielding Data'!$A$1:$H$12056, 8, 0), 0)</f>
        <v>1</v>
      </c>
      <c r="U2596" s="13">
        <f>SUMIFS('Fielding Data'!E:E, 'Fielding Data'!$A:$A, $A2596)</f>
        <v>9</v>
      </c>
      <c r="V2596" s="13">
        <f>SUMIFS('Fielding Data'!F:F, 'Fielding Data'!$A:$A, $A2596)</f>
        <v>11</v>
      </c>
      <c r="W2596" s="13">
        <f>SUMIFS('Fielding Data'!G:G, 'Fielding Data'!$A:$A, $A2596)</f>
        <v>0</v>
      </c>
      <c r="X2596" s="13">
        <f>SUMIFS('Fielding Data'!H:H, 'Fielding Data'!$A:$A, $A2596)</f>
        <v>1</v>
      </c>
    </row>
    <row r="2597" spans="1:24" x14ac:dyDescent="0.3">
      <c r="A2597" s="13" t="str">
        <f t="shared" si="81"/>
        <v>cunniaa012012</v>
      </c>
      <c r="B2597" s="16" t="s">
        <v>906</v>
      </c>
      <c r="C2597" s="16">
        <v>2012</v>
      </c>
      <c r="D2597" s="16">
        <v>72</v>
      </c>
      <c r="E2597" s="16">
        <v>97</v>
      </c>
      <c r="F2597" s="16">
        <v>5</v>
      </c>
      <c r="G2597" s="16">
        <v>17</v>
      </c>
      <c r="H2597" s="16">
        <v>4</v>
      </c>
      <c r="I2597" s="16">
        <v>0</v>
      </c>
      <c r="J2597" s="16">
        <v>1</v>
      </c>
      <c r="K2597" s="16">
        <v>7</v>
      </c>
      <c r="L2597" s="16">
        <v>0</v>
      </c>
      <c r="M2597" s="16">
        <v>3</v>
      </c>
      <c r="N2597" s="16">
        <v>9</v>
      </c>
      <c r="O2597" s="16">
        <v>25</v>
      </c>
      <c r="P2597" s="13" t="str">
        <f t="shared" si="80"/>
        <v>CF</v>
      </c>
      <c r="Q2597" s="13">
        <f>IFERROR(VLOOKUP($A2597, 'Fielding Data'!$A$1:$H$12056, 5, 0), 0)</f>
        <v>0</v>
      </c>
      <c r="R2597" s="13">
        <f>IFERROR(VLOOKUP($A2597, 'Fielding Data'!$A$1:$H$12056, 6, 0), 0)</f>
        <v>0</v>
      </c>
      <c r="S2597" s="13">
        <f>IFERROR(VLOOKUP($A2597, 'Fielding Data'!$A$1:$H$12056, 7, 0), 0)</f>
        <v>0</v>
      </c>
      <c r="T2597" s="13">
        <f>IFERROR(VLOOKUP($A2597, 'Fielding Data'!$A$1:$H$12056, 8, 0), 0)</f>
        <v>0</v>
      </c>
      <c r="U2597" s="13">
        <f>SUMIFS('Fielding Data'!E:E, 'Fielding Data'!$A:$A, $A2597)</f>
        <v>65</v>
      </c>
      <c r="V2597" s="13">
        <f>SUMIFS('Fielding Data'!F:F, 'Fielding Data'!$A:$A, $A2597)</f>
        <v>4</v>
      </c>
      <c r="W2597" s="13">
        <f>SUMIFS('Fielding Data'!G:G, 'Fielding Data'!$A:$A, $A2597)</f>
        <v>0</v>
      </c>
      <c r="X2597" s="13">
        <f>SUMIFS('Fielding Data'!H:H, 'Fielding Data'!$A:$A, $A2597)</f>
        <v>1</v>
      </c>
    </row>
    <row r="2598" spans="1:24" x14ac:dyDescent="0.3">
      <c r="A2598" s="13" t="str">
        <f t="shared" si="81"/>
        <v>damonjo012012</v>
      </c>
      <c r="B2598" s="16" t="s">
        <v>83</v>
      </c>
      <c r="C2598" s="16">
        <v>2012</v>
      </c>
      <c r="D2598" s="16">
        <v>64</v>
      </c>
      <c r="E2598" s="16">
        <v>207</v>
      </c>
      <c r="F2598" s="16">
        <v>25</v>
      </c>
      <c r="G2598" s="16">
        <v>46</v>
      </c>
      <c r="H2598" s="16">
        <v>6</v>
      </c>
      <c r="I2598" s="16">
        <v>2</v>
      </c>
      <c r="J2598" s="16">
        <v>4</v>
      </c>
      <c r="K2598" s="16">
        <v>19</v>
      </c>
      <c r="L2598" s="16">
        <v>4</v>
      </c>
      <c r="M2598" s="16">
        <v>0</v>
      </c>
      <c r="N2598" s="16">
        <v>17</v>
      </c>
      <c r="O2598" s="16">
        <v>27</v>
      </c>
      <c r="P2598" s="13" t="str">
        <f t="shared" si="80"/>
        <v>LF</v>
      </c>
      <c r="Q2598" s="13">
        <f>IFERROR(VLOOKUP($A2598, 'Fielding Data'!$A$1:$H$12056, 5, 0), 0)</f>
        <v>0</v>
      </c>
      <c r="R2598" s="13">
        <f>IFERROR(VLOOKUP($A2598, 'Fielding Data'!$A$1:$H$12056, 6, 0), 0)</f>
        <v>0</v>
      </c>
      <c r="S2598" s="13">
        <f>IFERROR(VLOOKUP($A2598, 'Fielding Data'!$A$1:$H$12056, 7, 0), 0)</f>
        <v>0</v>
      </c>
      <c r="T2598" s="13">
        <f>IFERROR(VLOOKUP($A2598, 'Fielding Data'!$A$1:$H$12056, 8, 0), 0)</f>
        <v>0</v>
      </c>
      <c r="U2598" s="13">
        <f>SUMIFS('Fielding Data'!E:E, 'Fielding Data'!$A:$A, $A2598)</f>
        <v>99</v>
      </c>
      <c r="V2598" s="13">
        <f>SUMIFS('Fielding Data'!F:F, 'Fielding Data'!$A:$A, $A2598)</f>
        <v>1</v>
      </c>
      <c r="W2598" s="13">
        <f>SUMIFS('Fielding Data'!G:G, 'Fielding Data'!$A:$A, $A2598)</f>
        <v>2</v>
      </c>
      <c r="X2598" s="13">
        <f>SUMIFS('Fielding Data'!H:H, 'Fielding Data'!$A:$A, $A2598)</f>
        <v>0</v>
      </c>
    </row>
    <row r="2599" spans="1:24" x14ac:dyDescent="0.3">
      <c r="A2599" s="13" t="str">
        <f t="shared" si="81"/>
        <v>danksjo012012</v>
      </c>
      <c r="B2599" s="16" t="s">
        <v>773</v>
      </c>
      <c r="C2599" s="16">
        <v>2012</v>
      </c>
      <c r="D2599" s="16">
        <v>9</v>
      </c>
      <c r="E2599" s="16">
        <v>3</v>
      </c>
      <c r="F2599" s="16">
        <v>0</v>
      </c>
      <c r="G2599" s="16">
        <v>0</v>
      </c>
      <c r="H2599" s="16">
        <v>0</v>
      </c>
      <c r="I2599" s="16">
        <v>0</v>
      </c>
      <c r="J2599" s="16">
        <v>0</v>
      </c>
      <c r="K2599" s="16">
        <v>0</v>
      </c>
      <c r="L2599" s="16">
        <v>0</v>
      </c>
      <c r="M2599" s="16">
        <v>0</v>
      </c>
      <c r="N2599" s="16">
        <v>0</v>
      </c>
      <c r="O2599" s="16">
        <v>0</v>
      </c>
      <c r="P2599" s="13" t="str">
        <f t="shared" si="80"/>
        <v>P</v>
      </c>
      <c r="Q2599" s="13">
        <f>IFERROR(VLOOKUP($A2599, 'Fielding Data'!$A$1:$H$12056, 5, 0), 0)</f>
        <v>3</v>
      </c>
      <c r="R2599" s="13">
        <f>IFERROR(VLOOKUP($A2599, 'Fielding Data'!$A$1:$H$12056, 6, 0), 0)</f>
        <v>13</v>
      </c>
      <c r="S2599" s="13">
        <f>IFERROR(VLOOKUP($A2599, 'Fielding Data'!$A$1:$H$12056, 7, 0), 0)</f>
        <v>3</v>
      </c>
      <c r="T2599" s="13">
        <f>IFERROR(VLOOKUP($A2599, 'Fielding Data'!$A$1:$H$12056, 8, 0), 0)</f>
        <v>0</v>
      </c>
      <c r="U2599" s="13">
        <f>SUMIFS('Fielding Data'!E:E, 'Fielding Data'!$A:$A, $A2599)</f>
        <v>3</v>
      </c>
      <c r="V2599" s="13">
        <f>SUMIFS('Fielding Data'!F:F, 'Fielding Data'!$A:$A, $A2599)</f>
        <v>13</v>
      </c>
      <c r="W2599" s="13">
        <f>SUMIFS('Fielding Data'!G:G, 'Fielding Data'!$A:$A, $A2599)</f>
        <v>3</v>
      </c>
      <c r="X2599" s="13">
        <f>SUMIFS('Fielding Data'!H:H, 'Fielding Data'!$A:$A, $A2599)</f>
        <v>0</v>
      </c>
    </row>
    <row r="2600" spans="1:24" x14ac:dyDescent="0.3">
      <c r="A2600" s="13" t="str">
        <f t="shared" si="81"/>
        <v>danksjo022012</v>
      </c>
      <c r="B2600" s="16" t="s">
        <v>1694</v>
      </c>
      <c r="C2600" s="16">
        <v>2012</v>
      </c>
      <c r="D2600" s="16">
        <v>50</v>
      </c>
      <c r="E2600" s="16">
        <v>67</v>
      </c>
      <c r="F2600" s="16">
        <v>12</v>
      </c>
      <c r="G2600" s="16">
        <v>15</v>
      </c>
      <c r="H2600" s="16">
        <v>1</v>
      </c>
      <c r="I2600" s="16">
        <v>0</v>
      </c>
      <c r="J2600" s="16">
        <v>1</v>
      </c>
      <c r="K2600" s="16">
        <v>4</v>
      </c>
      <c r="L2600" s="16">
        <v>3</v>
      </c>
      <c r="M2600" s="16">
        <v>1</v>
      </c>
      <c r="N2600" s="16">
        <v>6</v>
      </c>
      <c r="O2600" s="16">
        <v>16</v>
      </c>
      <c r="P2600" s="13" t="str">
        <f t="shared" si="80"/>
        <v>CF</v>
      </c>
      <c r="Q2600" s="13">
        <f>IFERROR(VLOOKUP($A2600, 'Fielding Data'!$A$1:$H$12056, 5, 0), 0)</f>
        <v>0</v>
      </c>
      <c r="R2600" s="13">
        <f>IFERROR(VLOOKUP($A2600, 'Fielding Data'!$A$1:$H$12056, 6, 0), 0)</f>
        <v>0</v>
      </c>
      <c r="S2600" s="13">
        <f>IFERROR(VLOOKUP($A2600, 'Fielding Data'!$A$1:$H$12056, 7, 0), 0)</f>
        <v>0</v>
      </c>
      <c r="T2600" s="13">
        <f>IFERROR(VLOOKUP($A2600, 'Fielding Data'!$A$1:$H$12056, 8, 0), 0)</f>
        <v>0</v>
      </c>
      <c r="U2600" s="13">
        <f>SUMIFS('Fielding Data'!E:E, 'Fielding Data'!$A:$A, $A2600)</f>
        <v>44</v>
      </c>
      <c r="V2600" s="13">
        <f>SUMIFS('Fielding Data'!F:F, 'Fielding Data'!$A:$A, $A2600)</f>
        <v>0</v>
      </c>
      <c r="W2600" s="13">
        <f>SUMIFS('Fielding Data'!G:G, 'Fielding Data'!$A:$A, $A2600)</f>
        <v>0</v>
      </c>
      <c r="X2600" s="13">
        <f>SUMIFS('Fielding Data'!H:H, 'Fielding Data'!$A:$A, $A2600)</f>
        <v>0</v>
      </c>
    </row>
    <row r="2601" spans="1:24" x14ac:dyDescent="0.3">
      <c r="A2601" s="13" t="str">
        <f t="shared" si="81"/>
        <v>darnach012012</v>
      </c>
      <c r="B2601" s="16" t="s">
        <v>1471</v>
      </c>
      <c r="C2601" s="16">
        <v>2012</v>
      </c>
      <c r="D2601" s="16">
        <v>8</v>
      </c>
      <c r="E2601" s="16">
        <v>6</v>
      </c>
      <c r="F2601" s="16">
        <v>2</v>
      </c>
      <c r="G2601" s="16">
        <v>0</v>
      </c>
      <c r="H2601" s="16">
        <v>0</v>
      </c>
      <c r="I2601" s="16">
        <v>0</v>
      </c>
      <c r="J2601" s="16">
        <v>0</v>
      </c>
      <c r="K2601" s="16">
        <v>1</v>
      </c>
      <c r="L2601" s="16">
        <v>1</v>
      </c>
      <c r="M2601" s="16">
        <v>0</v>
      </c>
      <c r="N2601" s="16">
        <v>0</v>
      </c>
      <c r="O2601" s="16">
        <v>2</v>
      </c>
      <c r="P2601" s="13" t="str">
        <f t="shared" si="80"/>
        <v>2B</v>
      </c>
      <c r="Q2601" s="13">
        <f>IFERROR(VLOOKUP($A2601, 'Fielding Data'!$A$1:$H$12056, 5, 0), 0)</f>
        <v>1</v>
      </c>
      <c r="R2601" s="13">
        <f>IFERROR(VLOOKUP($A2601, 'Fielding Data'!$A$1:$H$12056, 6, 0), 0)</f>
        <v>1</v>
      </c>
      <c r="S2601" s="13">
        <f>IFERROR(VLOOKUP($A2601, 'Fielding Data'!$A$1:$H$12056, 7, 0), 0)</f>
        <v>0</v>
      </c>
      <c r="T2601" s="13">
        <f>IFERROR(VLOOKUP($A2601, 'Fielding Data'!$A$1:$H$12056, 8, 0), 0)</f>
        <v>0</v>
      </c>
      <c r="U2601" s="13">
        <f>SUMIFS('Fielding Data'!E:E, 'Fielding Data'!$A:$A, $A2601)</f>
        <v>1</v>
      </c>
      <c r="V2601" s="13">
        <f>SUMIFS('Fielding Data'!F:F, 'Fielding Data'!$A:$A, $A2601)</f>
        <v>2</v>
      </c>
      <c r="W2601" s="13">
        <f>SUMIFS('Fielding Data'!G:G, 'Fielding Data'!$A:$A, $A2601)</f>
        <v>0</v>
      </c>
      <c r="X2601" s="13">
        <f>SUMIFS('Fielding Data'!H:H, 'Fielding Data'!$A:$A, $A2601)</f>
        <v>0</v>
      </c>
    </row>
    <row r="2602" spans="1:24" x14ac:dyDescent="0.3">
      <c r="A2602" s="13" t="str">
        <f t="shared" si="81"/>
        <v>darneja012012</v>
      </c>
      <c r="B2602" s="16" t="s">
        <v>1472</v>
      </c>
      <c r="C2602" s="16">
        <v>2012</v>
      </c>
      <c r="D2602" s="16">
        <v>7</v>
      </c>
      <c r="E2602" s="16">
        <v>17</v>
      </c>
      <c r="F2602" s="16">
        <v>1</v>
      </c>
      <c r="G2602" s="16">
        <v>4</v>
      </c>
      <c r="H2602" s="16">
        <v>1</v>
      </c>
      <c r="I2602" s="16">
        <v>0</v>
      </c>
      <c r="J2602" s="16">
        <v>1</v>
      </c>
      <c r="K2602" s="16">
        <v>1</v>
      </c>
      <c r="L2602" s="16">
        <v>0</v>
      </c>
      <c r="M2602" s="16">
        <v>0</v>
      </c>
      <c r="N2602" s="16">
        <v>2</v>
      </c>
      <c r="O2602" s="16">
        <v>2</v>
      </c>
      <c r="P2602" s="13" t="str">
        <f t="shared" si="80"/>
        <v>3B</v>
      </c>
      <c r="Q2602" s="13">
        <f>IFERROR(VLOOKUP($A2602, 'Fielding Data'!$A$1:$H$12056, 5, 0), 0)</f>
        <v>1</v>
      </c>
      <c r="R2602" s="13">
        <f>IFERROR(VLOOKUP($A2602, 'Fielding Data'!$A$1:$H$12056, 6, 0), 0)</f>
        <v>1</v>
      </c>
      <c r="S2602" s="13">
        <f>IFERROR(VLOOKUP($A2602, 'Fielding Data'!$A$1:$H$12056, 7, 0), 0)</f>
        <v>1</v>
      </c>
      <c r="T2602" s="13">
        <f>IFERROR(VLOOKUP($A2602, 'Fielding Data'!$A$1:$H$12056, 8, 0), 0)</f>
        <v>0</v>
      </c>
      <c r="U2602" s="13">
        <f>SUMIFS('Fielding Data'!E:E, 'Fielding Data'!$A:$A, $A2602)</f>
        <v>3</v>
      </c>
      <c r="V2602" s="13">
        <f>SUMIFS('Fielding Data'!F:F, 'Fielding Data'!$A:$A, $A2602)</f>
        <v>1</v>
      </c>
      <c r="W2602" s="13">
        <f>SUMIFS('Fielding Data'!G:G, 'Fielding Data'!$A:$A, $A2602)</f>
        <v>1</v>
      </c>
      <c r="X2602" s="13">
        <f>SUMIFS('Fielding Data'!H:H, 'Fielding Data'!$A:$A, $A2602)</f>
        <v>0</v>
      </c>
    </row>
    <row r="2603" spans="1:24" x14ac:dyDescent="0.3">
      <c r="A2603" s="13" t="str">
        <f t="shared" si="81"/>
        <v>darviyu012012</v>
      </c>
      <c r="B2603" s="16" t="s">
        <v>1695</v>
      </c>
      <c r="C2603" s="16">
        <v>2012</v>
      </c>
      <c r="D2603" s="16">
        <v>29</v>
      </c>
      <c r="E2603" s="16">
        <v>3</v>
      </c>
      <c r="F2603" s="16">
        <v>0</v>
      </c>
      <c r="G2603" s="16">
        <v>1</v>
      </c>
      <c r="H2603" s="16">
        <v>0</v>
      </c>
      <c r="I2603" s="16">
        <v>0</v>
      </c>
      <c r="J2603" s="16">
        <v>0</v>
      </c>
      <c r="K2603" s="16">
        <v>0</v>
      </c>
      <c r="L2603" s="16">
        <v>0</v>
      </c>
      <c r="M2603" s="16">
        <v>0</v>
      </c>
      <c r="N2603" s="16">
        <v>0</v>
      </c>
      <c r="O2603" s="16">
        <v>1</v>
      </c>
      <c r="P2603" s="13" t="str">
        <f t="shared" si="80"/>
        <v>P</v>
      </c>
      <c r="Q2603" s="13">
        <f>IFERROR(VLOOKUP($A2603, 'Fielding Data'!$A$1:$H$12056, 5, 0), 0)</f>
        <v>19</v>
      </c>
      <c r="R2603" s="13">
        <f>IFERROR(VLOOKUP($A2603, 'Fielding Data'!$A$1:$H$12056, 6, 0), 0)</f>
        <v>14</v>
      </c>
      <c r="S2603" s="13">
        <f>IFERROR(VLOOKUP($A2603, 'Fielding Data'!$A$1:$H$12056, 7, 0), 0)</f>
        <v>0</v>
      </c>
      <c r="T2603" s="13">
        <f>IFERROR(VLOOKUP($A2603, 'Fielding Data'!$A$1:$H$12056, 8, 0), 0)</f>
        <v>1</v>
      </c>
      <c r="U2603" s="13">
        <f>SUMIFS('Fielding Data'!E:E, 'Fielding Data'!$A:$A, $A2603)</f>
        <v>19</v>
      </c>
      <c r="V2603" s="13">
        <f>SUMIFS('Fielding Data'!F:F, 'Fielding Data'!$A:$A, $A2603)</f>
        <v>14</v>
      </c>
      <c r="W2603" s="13">
        <f>SUMIFS('Fielding Data'!G:G, 'Fielding Data'!$A:$A, $A2603)</f>
        <v>0</v>
      </c>
      <c r="X2603" s="13">
        <f>SUMIFS('Fielding Data'!H:H, 'Fielding Data'!$A:$A, $A2603)</f>
        <v>1</v>
      </c>
    </row>
    <row r="2604" spans="1:24" x14ac:dyDescent="0.3">
      <c r="A2604" s="13" t="str">
        <f t="shared" si="81"/>
        <v>davisch022012</v>
      </c>
      <c r="B2604" s="16" t="s">
        <v>907</v>
      </c>
      <c r="C2604" s="16">
        <v>2012</v>
      </c>
      <c r="D2604" s="16">
        <v>139</v>
      </c>
      <c r="E2604" s="16">
        <v>515</v>
      </c>
      <c r="F2604" s="16">
        <v>75</v>
      </c>
      <c r="G2604" s="16">
        <v>139</v>
      </c>
      <c r="H2604" s="16">
        <v>20</v>
      </c>
      <c r="I2604" s="16">
        <v>0</v>
      </c>
      <c r="J2604" s="16">
        <v>33</v>
      </c>
      <c r="K2604" s="16">
        <v>85</v>
      </c>
      <c r="L2604" s="16">
        <v>2</v>
      </c>
      <c r="M2604" s="16">
        <v>3</v>
      </c>
      <c r="N2604" s="16">
        <v>37</v>
      </c>
      <c r="O2604" s="16">
        <v>169</v>
      </c>
      <c r="P2604" s="13" t="str">
        <f t="shared" si="80"/>
        <v>1B</v>
      </c>
      <c r="Q2604" s="13">
        <f>IFERROR(VLOOKUP($A2604, 'Fielding Data'!$A$1:$H$12056, 5, 0), 0)</f>
        <v>342</v>
      </c>
      <c r="R2604" s="13">
        <f>IFERROR(VLOOKUP($A2604, 'Fielding Data'!$A$1:$H$12056, 6, 0), 0)</f>
        <v>28</v>
      </c>
      <c r="S2604" s="13">
        <f>IFERROR(VLOOKUP($A2604, 'Fielding Data'!$A$1:$H$12056, 7, 0), 0)</f>
        <v>4</v>
      </c>
      <c r="T2604" s="13">
        <f>IFERROR(VLOOKUP($A2604, 'Fielding Data'!$A$1:$H$12056, 8, 0), 0)</f>
        <v>37</v>
      </c>
      <c r="U2604" s="13">
        <f>SUMIFS('Fielding Data'!E:E, 'Fielding Data'!$A:$A, $A2604)</f>
        <v>424</v>
      </c>
      <c r="V2604" s="13">
        <f>SUMIFS('Fielding Data'!F:F, 'Fielding Data'!$A:$A, $A2604)</f>
        <v>31</v>
      </c>
      <c r="W2604" s="13">
        <f>SUMIFS('Fielding Data'!G:G, 'Fielding Data'!$A:$A, $A2604)</f>
        <v>6</v>
      </c>
      <c r="X2604" s="13">
        <f>SUMIFS('Fielding Data'!H:H, 'Fielding Data'!$A:$A, $A2604)</f>
        <v>37</v>
      </c>
    </row>
    <row r="2605" spans="1:24" x14ac:dyDescent="0.3">
      <c r="A2605" s="13" t="str">
        <f t="shared" si="81"/>
        <v>davisik022012</v>
      </c>
      <c r="B2605" s="16" t="s">
        <v>1257</v>
      </c>
      <c r="C2605" s="16">
        <v>2012</v>
      </c>
      <c r="D2605" s="16">
        <v>156</v>
      </c>
      <c r="E2605" s="16">
        <v>519</v>
      </c>
      <c r="F2605" s="16">
        <v>66</v>
      </c>
      <c r="G2605" s="16">
        <v>118</v>
      </c>
      <c r="H2605" s="16">
        <v>26</v>
      </c>
      <c r="I2605" s="16">
        <v>0</v>
      </c>
      <c r="J2605" s="16">
        <v>32</v>
      </c>
      <c r="K2605" s="16">
        <v>90</v>
      </c>
      <c r="L2605" s="16">
        <v>0</v>
      </c>
      <c r="M2605" s="16">
        <v>2</v>
      </c>
      <c r="N2605" s="16">
        <v>61</v>
      </c>
      <c r="O2605" s="16">
        <v>141</v>
      </c>
      <c r="P2605" s="13" t="str">
        <f t="shared" si="80"/>
        <v>1B</v>
      </c>
      <c r="Q2605" s="13">
        <f>IFERROR(VLOOKUP($A2605, 'Fielding Data'!$A$1:$H$12056, 5, 0), 0)</f>
        <v>1156</v>
      </c>
      <c r="R2605" s="13">
        <f>IFERROR(VLOOKUP($A2605, 'Fielding Data'!$A$1:$H$12056, 6, 0), 0)</f>
        <v>71</v>
      </c>
      <c r="S2605" s="13">
        <f>IFERROR(VLOOKUP($A2605, 'Fielding Data'!$A$1:$H$12056, 7, 0), 0)</f>
        <v>8</v>
      </c>
      <c r="T2605" s="13">
        <f>IFERROR(VLOOKUP($A2605, 'Fielding Data'!$A$1:$H$12056, 8, 0), 0)</f>
        <v>106</v>
      </c>
      <c r="U2605" s="13">
        <f>SUMIFS('Fielding Data'!E:E, 'Fielding Data'!$A:$A, $A2605)</f>
        <v>1156</v>
      </c>
      <c r="V2605" s="13">
        <f>SUMIFS('Fielding Data'!F:F, 'Fielding Data'!$A:$A, $A2605)</f>
        <v>71</v>
      </c>
      <c r="W2605" s="13">
        <f>SUMIFS('Fielding Data'!G:G, 'Fielding Data'!$A:$A, $A2605)</f>
        <v>8</v>
      </c>
      <c r="X2605" s="13">
        <f>SUMIFS('Fielding Data'!H:H, 'Fielding Data'!$A:$A, $A2605)</f>
        <v>106</v>
      </c>
    </row>
    <row r="2606" spans="1:24" x14ac:dyDescent="0.3">
      <c r="A2606" s="13" t="str">
        <f t="shared" si="81"/>
        <v>davisra012012</v>
      </c>
      <c r="B2606" s="16" t="s">
        <v>637</v>
      </c>
      <c r="C2606" s="16">
        <v>2012</v>
      </c>
      <c r="D2606" s="16">
        <v>142</v>
      </c>
      <c r="E2606" s="16">
        <v>447</v>
      </c>
      <c r="F2606" s="16">
        <v>64</v>
      </c>
      <c r="G2606" s="16">
        <v>115</v>
      </c>
      <c r="H2606" s="16">
        <v>24</v>
      </c>
      <c r="I2606" s="16">
        <v>3</v>
      </c>
      <c r="J2606" s="16">
        <v>8</v>
      </c>
      <c r="K2606" s="16">
        <v>43</v>
      </c>
      <c r="L2606" s="16">
        <v>46</v>
      </c>
      <c r="M2606" s="16">
        <v>13</v>
      </c>
      <c r="N2606" s="16">
        <v>29</v>
      </c>
      <c r="O2606" s="16">
        <v>102</v>
      </c>
      <c r="P2606" s="13" t="str">
        <f t="shared" si="80"/>
        <v>CF</v>
      </c>
      <c r="Q2606" s="13">
        <f>IFERROR(VLOOKUP($A2606, 'Fielding Data'!$A$1:$H$12056, 5, 0), 0)</f>
        <v>0</v>
      </c>
      <c r="R2606" s="13">
        <f>IFERROR(VLOOKUP($A2606, 'Fielding Data'!$A$1:$H$12056, 6, 0), 0)</f>
        <v>0</v>
      </c>
      <c r="S2606" s="13">
        <f>IFERROR(VLOOKUP($A2606, 'Fielding Data'!$A$1:$H$12056, 7, 0), 0)</f>
        <v>0</v>
      </c>
      <c r="T2606" s="13">
        <f>IFERROR(VLOOKUP($A2606, 'Fielding Data'!$A$1:$H$12056, 8, 0), 0)</f>
        <v>0</v>
      </c>
      <c r="U2606" s="13">
        <f>SUMIFS('Fielding Data'!E:E, 'Fielding Data'!$A:$A, $A2606)</f>
        <v>211</v>
      </c>
      <c r="V2606" s="13">
        <f>SUMIFS('Fielding Data'!F:F, 'Fielding Data'!$A:$A, $A2606)</f>
        <v>8</v>
      </c>
      <c r="W2606" s="13">
        <f>SUMIFS('Fielding Data'!G:G, 'Fielding Data'!$A:$A, $A2606)</f>
        <v>8</v>
      </c>
      <c r="X2606" s="13">
        <f>SUMIFS('Fielding Data'!H:H, 'Fielding Data'!$A:$A, $A2606)</f>
        <v>1</v>
      </c>
    </row>
    <row r="2607" spans="1:24" x14ac:dyDescent="0.3">
      <c r="A2607" s="13" t="str">
        <f t="shared" si="81"/>
        <v>daviswa012012</v>
      </c>
      <c r="B2607" s="16" t="s">
        <v>1071</v>
      </c>
      <c r="C2607" s="16">
        <v>2012</v>
      </c>
      <c r="D2607" s="16">
        <v>54</v>
      </c>
      <c r="E2607" s="16">
        <v>2</v>
      </c>
      <c r="F2607" s="16">
        <v>0</v>
      </c>
      <c r="G2607" s="16">
        <v>1</v>
      </c>
      <c r="H2607" s="16">
        <v>0</v>
      </c>
      <c r="I2607" s="16">
        <v>0</v>
      </c>
      <c r="J2607" s="16">
        <v>0</v>
      </c>
      <c r="K2607" s="16">
        <v>0</v>
      </c>
      <c r="L2607" s="16">
        <v>0</v>
      </c>
      <c r="M2607" s="16">
        <v>0</v>
      </c>
      <c r="N2607" s="16">
        <v>0</v>
      </c>
      <c r="O2607" s="16">
        <v>1</v>
      </c>
      <c r="P2607" s="13" t="str">
        <f t="shared" si="80"/>
        <v>P</v>
      </c>
      <c r="Q2607" s="13">
        <f>IFERROR(VLOOKUP($A2607, 'Fielding Data'!$A$1:$H$12056, 5, 0), 0)</f>
        <v>6</v>
      </c>
      <c r="R2607" s="13">
        <f>IFERROR(VLOOKUP($A2607, 'Fielding Data'!$A$1:$H$12056, 6, 0), 0)</f>
        <v>4</v>
      </c>
      <c r="S2607" s="13">
        <f>IFERROR(VLOOKUP($A2607, 'Fielding Data'!$A$1:$H$12056, 7, 0), 0)</f>
        <v>1</v>
      </c>
      <c r="T2607" s="13">
        <f>IFERROR(VLOOKUP($A2607, 'Fielding Data'!$A$1:$H$12056, 8, 0), 0)</f>
        <v>0</v>
      </c>
      <c r="U2607" s="13">
        <f>SUMIFS('Fielding Data'!E:E, 'Fielding Data'!$A:$A, $A2607)</f>
        <v>6</v>
      </c>
      <c r="V2607" s="13">
        <f>SUMIFS('Fielding Data'!F:F, 'Fielding Data'!$A:$A, $A2607)</f>
        <v>4</v>
      </c>
      <c r="W2607" s="13">
        <f>SUMIFS('Fielding Data'!G:G, 'Fielding Data'!$A:$A, $A2607)</f>
        <v>1</v>
      </c>
      <c r="X2607" s="13">
        <f>SUMIFS('Fielding Data'!H:H, 'Fielding Data'!$A:$A, $A2607)</f>
        <v>0</v>
      </c>
    </row>
    <row r="2608" spans="1:24" x14ac:dyDescent="0.3">
      <c r="A2608" s="13" t="str">
        <f t="shared" si="81"/>
        <v>deazaal012012</v>
      </c>
      <c r="B2608" s="16" t="s">
        <v>774</v>
      </c>
      <c r="C2608" s="16">
        <v>2012</v>
      </c>
      <c r="D2608" s="16">
        <v>131</v>
      </c>
      <c r="E2608" s="16">
        <v>524</v>
      </c>
      <c r="F2608" s="16">
        <v>81</v>
      </c>
      <c r="G2608" s="16">
        <v>147</v>
      </c>
      <c r="H2608" s="16">
        <v>29</v>
      </c>
      <c r="I2608" s="16">
        <v>6</v>
      </c>
      <c r="J2608" s="16">
        <v>9</v>
      </c>
      <c r="K2608" s="16">
        <v>50</v>
      </c>
      <c r="L2608" s="16">
        <v>26</v>
      </c>
      <c r="M2608" s="16">
        <v>12</v>
      </c>
      <c r="N2608" s="16">
        <v>47</v>
      </c>
      <c r="O2608" s="16">
        <v>109</v>
      </c>
      <c r="P2608" s="13" t="str">
        <f t="shared" si="80"/>
        <v>CF</v>
      </c>
      <c r="Q2608" s="13">
        <f>IFERROR(VLOOKUP($A2608, 'Fielding Data'!$A$1:$H$12056, 5, 0), 0)</f>
        <v>0</v>
      </c>
      <c r="R2608" s="13">
        <f>IFERROR(VLOOKUP($A2608, 'Fielding Data'!$A$1:$H$12056, 6, 0), 0)</f>
        <v>0</v>
      </c>
      <c r="S2608" s="13">
        <f>IFERROR(VLOOKUP($A2608, 'Fielding Data'!$A$1:$H$12056, 7, 0), 0)</f>
        <v>0</v>
      </c>
      <c r="T2608" s="13">
        <f>IFERROR(VLOOKUP($A2608, 'Fielding Data'!$A$1:$H$12056, 8, 0), 0)</f>
        <v>0</v>
      </c>
      <c r="U2608" s="13">
        <f>SUMIFS('Fielding Data'!E:E, 'Fielding Data'!$A:$A, $A2608)</f>
        <v>326</v>
      </c>
      <c r="V2608" s="13">
        <f>SUMIFS('Fielding Data'!F:F, 'Fielding Data'!$A:$A, $A2608)</f>
        <v>4</v>
      </c>
      <c r="W2608" s="13">
        <f>SUMIFS('Fielding Data'!G:G, 'Fielding Data'!$A:$A, $A2608)</f>
        <v>3</v>
      </c>
      <c r="X2608" s="13">
        <f>SUMIFS('Fielding Data'!H:H, 'Fielding Data'!$A:$A, $A2608)</f>
        <v>1</v>
      </c>
    </row>
    <row r="2609" spans="1:24" x14ac:dyDescent="0.3">
      <c r="A2609" s="13" t="str">
        <f t="shared" si="81"/>
        <v>dedunsa012012</v>
      </c>
      <c r="B2609" s="16" t="s">
        <v>1258</v>
      </c>
      <c r="C2609" s="16">
        <v>2012</v>
      </c>
      <c r="D2609" s="16">
        <v>15</v>
      </c>
      <c r="E2609" s="16">
        <v>0</v>
      </c>
      <c r="F2609" s="16">
        <v>0</v>
      </c>
      <c r="G2609" s="16">
        <v>0</v>
      </c>
      <c r="H2609" s="16">
        <v>0</v>
      </c>
      <c r="I2609" s="16">
        <v>0</v>
      </c>
      <c r="J2609" s="16">
        <v>0</v>
      </c>
      <c r="K2609" s="16">
        <v>0</v>
      </c>
      <c r="L2609" s="16">
        <v>0</v>
      </c>
      <c r="M2609" s="16">
        <v>0</v>
      </c>
      <c r="N2609" s="16">
        <v>0</v>
      </c>
      <c r="O2609" s="16">
        <v>0</v>
      </c>
      <c r="P2609" s="13" t="str">
        <f t="shared" si="80"/>
        <v>P</v>
      </c>
      <c r="Q2609" s="13">
        <f>IFERROR(VLOOKUP($A2609, 'Fielding Data'!$A$1:$H$12056, 5, 0), 0)</f>
        <v>11</v>
      </c>
      <c r="R2609" s="13">
        <f>IFERROR(VLOOKUP($A2609, 'Fielding Data'!$A$1:$H$12056, 6, 0), 0)</f>
        <v>13</v>
      </c>
      <c r="S2609" s="13">
        <f>IFERROR(VLOOKUP($A2609, 'Fielding Data'!$A$1:$H$12056, 7, 0), 0)</f>
        <v>2</v>
      </c>
      <c r="T2609" s="13">
        <f>IFERROR(VLOOKUP($A2609, 'Fielding Data'!$A$1:$H$12056, 8, 0), 0)</f>
        <v>5</v>
      </c>
      <c r="U2609" s="13">
        <f>SUMIFS('Fielding Data'!E:E, 'Fielding Data'!$A:$A, $A2609)</f>
        <v>11</v>
      </c>
      <c r="V2609" s="13">
        <f>SUMIFS('Fielding Data'!F:F, 'Fielding Data'!$A:$A, $A2609)</f>
        <v>13</v>
      </c>
      <c r="W2609" s="13">
        <f>SUMIFS('Fielding Data'!G:G, 'Fielding Data'!$A:$A, $A2609)</f>
        <v>2</v>
      </c>
      <c r="X2609" s="13">
        <f>SUMIFS('Fielding Data'!H:H, 'Fielding Data'!$A:$A, $A2609)</f>
        <v>5</v>
      </c>
    </row>
    <row r="2610" spans="1:24" x14ac:dyDescent="0.3">
      <c r="A2610" s="13" t="str">
        <f t="shared" si="81"/>
        <v>defraju012012</v>
      </c>
      <c r="B2610" s="16" t="s">
        <v>1474</v>
      </c>
      <c r="C2610" s="16">
        <v>2012</v>
      </c>
      <c r="D2610" s="16">
        <v>13</v>
      </c>
      <c r="E2610" s="16">
        <v>0</v>
      </c>
      <c r="F2610" s="16">
        <v>0</v>
      </c>
      <c r="G2610" s="16">
        <v>0</v>
      </c>
      <c r="H2610" s="16">
        <v>0</v>
      </c>
      <c r="I2610" s="16">
        <v>0</v>
      </c>
      <c r="J2610" s="16">
        <v>0</v>
      </c>
      <c r="K2610" s="16">
        <v>0</v>
      </c>
      <c r="L2610" s="16">
        <v>0</v>
      </c>
      <c r="M2610" s="16">
        <v>0</v>
      </c>
      <c r="N2610" s="16">
        <v>0</v>
      </c>
      <c r="O2610" s="16">
        <v>0</v>
      </c>
      <c r="P2610" s="13" t="str">
        <f t="shared" si="80"/>
        <v>P</v>
      </c>
      <c r="Q2610" s="13">
        <f>IFERROR(VLOOKUP($A2610, 'Fielding Data'!$A$1:$H$12056, 5, 0), 0)</f>
        <v>0</v>
      </c>
      <c r="R2610" s="13">
        <f>IFERROR(VLOOKUP($A2610, 'Fielding Data'!$A$1:$H$12056, 6, 0), 0)</f>
        <v>2</v>
      </c>
      <c r="S2610" s="13">
        <f>IFERROR(VLOOKUP($A2610, 'Fielding Data'!$A$1:$H$12056, 7, 0), 0)</f>
        <v>1</v>
      </c>
      <c r="T2610" s="13">
        <f>IFERROR(VLOOKUP($A2610, 'Fielding Data'!$A$1:$H$12056, 8, 0), 0)</f>
        <v>0</v>
      </c>
      <c r="U2610" s="13">
        <f>SUMIFS('Fielding Data'!E:E, 'Fielding Data'!$A:$A, $A2610)</f>
        <v>0</v>
      </c>
      <c r="V2610" s="13">
        <f>SUMIFS('Fielding Data'!F:F, 'Fielding Data'!$A:$A, $A2610)</f>
        <v>2</v>
      </c>
      <c r="W2610" s="13">
        <f>SUMIFS('Fielding Data'!G:G, 'Fielding Data'!$A:$A, $A2610)</f>
        <v>1</v>
      </c>
      <c r="X2610" s="13">
        <f>SUMIFS('Fielding Data'!H:H, 'Fielding Data'!$A:$A, $A2610)</f>
        <v>0</v>
      </c>
    </row>
    <row r="2611" spans="1:24" x14ac:dyDescent="0.3">
      <c r="A2611" s="13" t="str">
        <f t="shared" si="81"/>
        <v>dejesda012012</v>
      </c>
      <c r="B2611" s="16" t="s">
        <v>365</v>
      </c>
      <c r="C2611" s="16">
        <v>2012</v>
      </c>
      <c r="D2611" s="16">
        <v>148</v>
      </c>
      <c r="E2611" s="16">
        <v>506</v>
      </c>
      <c r="F2611" s="16">
        <v>76</v>
      </c>
      <c r="G2611" s="16">
        <v>133</v>
      </c>
      <c r="H2611" s="16">
        <v>28</v>
      </c>
      <c r="I2611" s="16">
        <v>8</v>
      </c>
      <c r="J2611" s="16">
        <v>9</v>
      </c>
      <c r="K2611" s="16">
        <v>50</v>
      </c>
      <c r="L2611" s="16">
        <v>7</v>
      </c>
      <c r="M2611" s="16">
        <v>8</v>
      </c>
      <c r="N2611" s="16">
        <v>61</v>
      </c>
      <c r="O2611" s="16">
        <v>89</v>
      </c>
      <c r="P2611" s="13" t="str">
        <f t="shared" si="80"/>
        <v>CF</v>
      </c>
      <c r="Q2611" s="13">
        <f>IFERROR(VLOOKUP($A2611, 'Fielding Data'!$A$1:$H$12056, 5, 0), 0)</f>
        <v>0</v>
      </c>
      <c r="R2611" s="13">
        <f>IFERROR(VLOOKUP($A2611, 'Fielding Data'!$A$1:$H$12056, 6, 0), 0)</f>
        <v>0</v>
      </c>
      <c r="S2611" s="13">
        <f>IFERROR(VLOOKUP($A2611, 'Fielding Data'!$A$1:$H$12056, 7, 0), 0)</f>
        <v>0</v>
      </c>
      <c r="T2611" s="13">
        <f>IFERROR(VLOOKUP($A2611, 'Fielding Data'!$A$1:$H$12056, 8, 0), 0)</f>
        <v>0</v>
      </c>
      <c r="U2611" s="13">
        <f>SUMIFS('Fielding Data'!E:E, 'Fielding Data'!$A:$A, $A2611)</f>
        <v>262</v>
      </c>
      <c r="V2611" s="13">
        <f>SUMIFS('Fielding Data'!F:F, 'Fielding Data'!$A:$A, $A2611)</f>
        <v>8</v>
      </c>
      <c r="W2611" s="13">
        <f>SUMIFS('Fielding Data'!G:G, 'Fielding Data'!$A:$A, $A2611)</f>
        <v>2</v>
      </c>
      <c r="X2611" s="13">
        <f>SUMIFS('Fielding Data'!H:H, 'Fielding Data'!$A:$A, $A2611)</f>
        <v>1</v>
      </c>
    </row>
    <row r="2612" spans="1:24" x14ac:dyDescent="0.3">
      <c r="A2612" s="13" t="str">
        <f t="shared" si="81"/>
        <v>delarda012012</v>
      </c>
      <c r="B2612" s="16" t="s">
        <v>1477</v>
      </c>
      <c r="C2612" s="16">
        <v>2012</v>
      </c>
      <c r="D2612" s="16">
        <v>5</v>
      </c>
      <c r="E2612" s="16">
        <v>0</v>
      </c>
      <c r="F2612" s="16">
        <v>0</v>
      </c>
      <c r="G2612" s="16">
        <v>0</v>
      </c>
      <c r="H2612" s="16">
        <v>0</v>
      </c>
      <c r="I2612" s="16">
        <v>0</v>
      </c>
      <c r="J2612" s="16">
        <v>0</v>
      </c>
      <c r="K2612" s="16">
        <v>0</v>
      </c>
      <c r="L2612" s="16">
        <v>0</v>
      </c>
      <c r="M2612" s="16">
        <v>0</v>
      </c>
      <c r="N2612" s="16">
        <v>0</v>
      </c>
      <c r="O2612" s="16">
        <v>0</v>
      </c>
      <c r="P2612" s="13" t="str">
        <f t="shared" si="80"/>
        <v>P</v>
      </c>
      <c r="Q2612" s="13">
        <f>IFERROR(VLOOKUP($A2612, 'Fielding Data'!$A$1:$H$12056, 5, 0), 0)</f>
        <v>0</v>
      </c>
      <c r="R2612" s="13">
        <f>IFERROR(VLOOKUP($A2612, 'Fielding Data'!$A$1:$H$12056, 6, 0), 0)</f>
        <v>0</v>
      </c>
      <c r="S2612" s="13">
        <f>IFERROR(VLOOKUP($A2612, 'Fielding Data'!$A$1:$H$12056, 7, 0), 0)</f>
        <v>0</v>
      </c>
      <c r="T2612" s="13">
        <f>IFERROR(VLOOKUP($A2612, 'Fielding Data'!$A$1:$H$12056, 8, 0), 0)</f>
        <v>0</v>
      </c>
      <c r="U2612" s="13">
        <f>SUMIFS('Fielding Data'!E:E, 'Fielding Data'!$A:$A, $A2612)</f>
        <v>0</v>
      </c>
      <c r="V2612" s="13">
        <f>SUMIFS('Fielding Data'!F:F, 'Fielding Data'!$A:$A, $A2612)</f>
        <v>0</v>
      </c>
      <c r="W2612" s="13">
        <f>SUMIFS('Fielding Data'!G:G, 'Fielding Data'!$A:$A, $A2612)</f>
        <v>0</v>
      </c>
      <c r="X2612" s="13">
        <f>SUMIFS('Fielding Data'!H:H, 'Fielding Data'!$A:$A, $A2612)</f>
        <v>0</v>
      </c>
    </row>
    <row r="2613" spans="1:24" x14ac:dyDescent="0.3">
      <c r="A2613" s="13" t="str">
        <f t="shared" si="81"/>
        <v>delarjo012012</v>
      </c>
      <c r="B2613" s="16" t="s">
        <v>436</v>
      </c>
      <c r="C2613" s="16">
        <v>2012</v>
      </c>
      <c r="D2613" s="16">
        <v>3</v>
      </c>
      <c r="E2613" s="16">
        <v>5</v>
      </c>
      <c r="F2613" s="16">
        <v>0</v>
      </c>
      <c r="G2613" s="16">
        <v>2</v>
      </c>
      <c r="H2613" s="16">
        <v>0</v>
      </c>
      <c r="I2613" s="16">
        <v>0</v>
      </c>
      <c r="J2613" s="16">
        <v>0</v>
      </c>
      <c r="K2613" s="16">
        <v>1</v>
      </c>
      <c r="L2613" s="16">
        <v>0</v>
      </c>
      <c r="M2613" s="16">
        <v>0</v>
      </c>
      <c r="N2613" s="16">
        <v>0</v>
      </c>
      <c r="O2613" s="16">
        <v>1</v>
      </c>
      <c r="P2613" s="13" t="str">
        <f t="shared" si="80"/>
        <v>P</v>
      </c>
      <c r="Q2613" s="13">
        <f>IFERROR(VLOOKUP($A2613, 'Fielding Data'!$A$1:$H$12056, 5, 0), 0)</f>
        <v>0</v>
      </c>
      <c r="R2613" s="13">
        <f>IFERROR(VLOOKUP($A2613, 'Fielding Data'!$A$1:$H$12056, 6, 0), 0)</f>
        <v>0</v>
      </c>
      <c r="S2613" s="13">
        <f>IFERROR(VLOOKUP($A2613, 'Fielding Data'!$A$1:$H$12056, 7, 0), 0)</f>
        <v>0</v>
      </c>
      <c r="T2613" s="13">
        <f>IFERROR(VLOOKUP($A2613, 'Fielding Data'!$A$1:$H$12056, 8, 0), 0)</f>
        <v>0</v>
      </c>
      <c r="U2613" s="13">
        <f>SUMIFS('Fielding Data'!E:E, 'Fielding Data'!$A:$A, $A2613)</f>
        <v>0</v>
      </c>
      <c r="V2613" s="13">
        <f>SUMIFS('Fielding Data'!F:F, 'Fielding Data'!$A:$A, $A2613)</f>
        <v>0</v>
      </c>
      <c r="W2613" s="13">
        <f>SUMIFS('Fielding Data'!G:G, 'Fielding Data'!$A:$A, $A2613)</f>
        <v>0</v>
      </c>
      <c r="X2613" s="13">
        <f>SUMIFS('Fielding Data'!H:H, 'Fielding Data'!$A:$A, $A2613)</f>
        <v>0</v>
      </c>
    </row>
    <row r="2614" spans="1:24" x14ac:dyDescent="0.3">
      <c r="A2614" s="13" t="str">
        <f t="shared" si="81"/>
        <v>delarru012012</v>
      </c>
      <c r="B2614" s="16" t="s">
        <v>1478</v>
      </c>
      <c r="C2614" s="16">
        <v>2012</v>
      </c>
      <c r="D2614" s="16">
        <v>1</v>
      </c>
      <c r="E2614" s="16">
        <v>0</v>
      </c>
      <c r="F2614" s="16">
        <v>0</v>
      </c>
      <c r="G2614" s="16">
        <v>0</v>
      </c>
      <c r="H2614" s="16">
        <v>0</v>
      </c>
      <c r="I2614" s="16">
        <v>0</v>
      </c>
      <c r="J2614" s="16">
        <v>0</v>
      </c>
      <c r="K2614" s="16">
        <v>0</v>
      </c>
      <c r="L2614" s="16">
        <v>0</v>
      </c>
      <c r="M2614" s="16">
        <v>0</v>
      </c>
      <c r="N2614" s="16">
        <v>0</v>
      </c>
      <c r="O2614" s="16">
        <v>0</v>
      </c>
      <c r="P2614" s="13" t="str">
        <f t="shared" si="80"/>
        <v>P</v>
      </c>
      <c r="Q2614" s="13">
        <f>IFERROR(VLOOKUP($A2614, 'Fielding Data'!$A$1:$H$12056, 5, 0), 0)</f>
        <v>0</v>
      </c>
      <c r="R2614" s="13">
        <f>IFERROR(VLOOKUP($A2614, 'Fielding Data'!$A$1:$H$12056, 6, 0), 0)</f>
        <v>0</v>
      </c>
      <c r="S2614" s="13">
        <f>IFERROR(VLOOKUP($A2614, 'Fielding Data'!$A$1:$H$12056, 7, 0), 0)</f>
        <v>0</v>
      </c>
      <c r="T2614" s="13">
        <f>IFERROR(VLOOKUP($A2614, 'Fielding Data'!$A$1:$H$12056, 8, 0), 0)</f>
        <v>0</v>
      </c>
      <c r="U2614" s="13">
        <f>SUMIFS('Fielding Data'!E:E, 'Fielding Data'!$A:$A, $A2614)</f>
        <v>0</v>
      </c>
      <c r="V2614" s="13">
        <f>SUMIFS('Fielding Data'!F:F, 'Fielding Data'!$A:$A, $A2614)</f>
        <v>0</v>
      </c>
      <c r="W2614" s="13">
        <f>SUMIFS('Fielding Data'!G:G, 'Fielding Data'!$A:$A, $A2614)</f>
        <v>0</v>
      </c>
      <c r="X2614" s="13">
        <f>SUMIFS('Fielding Data'!H:H, 'Fielding Data'!$A:$A, $A2614)</f>
        <v>0</v>
      </c>
    </row>
    <row r="2615" spans="1:24" x14ac:dyDescent="0.3">
      <c r="A2615" s="13" t="str">
        <f t="shared" si="81"/>
        <v>delgara012012</v>
      </c>
      <c r="B2615" s="16" t="s">
        <v>1479</v>
      </c>
      <c r="C2615" s="16">
        <v>2012</v>
      </c>
      <c r="D2615" s="16">
        <v>18</v>
      </c>
      <c r="E2615" s="16">
        <v>25</v>
      </c>
      <c r="F2615" s="16">
        <v>3</v>
      </c>
      <c r="G2615" s="16">
        <v>6</v>
      </c>
      <c r="H2615" s="16">
        <v>0</v>
      </c>
      <c r="I2615" s="16">
        <v>0</v>
      </c>
      <c r="J2615" s="16">
        <v>0</v>
      </c>
      <c r="K2615" s="16">
        <v>1</v>
      </c>
      <c r="L2615" s="16">
        <v>0</v>
      </c>
      <c r="M2615" s="16">
        <v>0</v>
      </c>
      <c r="N2615" s="16">
        <v>0</v>
      </c>
      <c r="O2615" s="16">
        <v>9</v>
      </c>
      <c r="P2615" s="13" t="str">
        <f t="shared" si="80"/>
        <v>P</v>
      </c>
      <c r="Q2615" s="13">
        <f>IFERROR(VLOOKUP($A2615, 'Fielding Data'!$A$1:$H$12056, 5, 0), 0)</f>
        <v>6</v>
      </c>
      <c r="R2615" s="13">
        <f>IFERROR(VLOOKUP($A2615, 'Fielding Data'!$A$1:$H$12056, 6, 0), 0)</f>
        <v>16</v>
      </c>
      <c r="S2615" s="13">
        <f>IFERROR(VLOOKUP($A2615, 'Fielding Data'!$A$1:$H$12056, 7, 0), 0)</f>
        <v>0</v>
      </c>
      <c r="T2615" s="13">
        <f>IFERROR(VLOOKUP($A2615, 'Fielding Data'!$A$1:$H$12056, 8, 0), 0)</f>
        <v>0</v>
      </c>
      <c r="U2615" s="13">
        <f>SUMIFS('Fielding Data'!E:E, 'Fielding Data'!$A:$A, $A2615)</f>
        <v>6</v>
      </c>
      <c r="V2615" s="13">
        <f>SUMIFS('Fielding Data'!F:F, 'Fielding Data'!$A:$A, $A2615)</f>
        <v>16</v>
      </c>
      <c r="W2615" s="13">
        <f>SUMIFS('Fielding Data'!G:G, 'Fielding Data'!$A:$A, $A2615)</f>
        <v>0</v>
      </c>
      <c r="X2615" s="13">
        <f>SUMIFS('Fielding Data'!H:H, 'Fielding Data'!$A:$A, $A2615)</f>
        <v>0</v>
      </c>
    </row>
    <row r="2616" spans="1:24" x14ac:dyDescent="0.3">
      <c r="A2616" s="13" t="str">
        <f t="shared" si="81"/>
        <v>delosfa012012</v>
      </c>
      <c r="B2616" s="16" t="s">
        <v>1480</v>
      </c>
      <c r="C2616" s="16">
        <v>2012</v>
      </c>
      <c r="D2616" s="16">
        <v>6</v>
      </c>
      <c r="E2616" s="16">
        <v>0</v>
      </c>
      <c r="F2616" s="16">
        <v>0</v>
      </c>
      <c r="G2616" s="16">
        <v>0</v>
      </c>
      <c r="H2616" s="16">
        <v>0</v>
      </c>
      <c r="I2616" s="16">
        <v>0</v>
      </c>
      <c r="J2616" s="16">
        <v>0</v>
      </c>
      <c r="K2616" s="16">
        <v>0</v>
      </c>
      <c r="L2616" s="16">
        <v>0</v>
      </c>
      <c r="M2616" s="16">
        <v>0</v>
      </c>
      <c r="N2616" s="16">
        <v>0</v>
      </c>
      <c r="O2616" s="16">
        <v>0</v>
      </c>
      <c r="P2616" s="13" t="str">
        <f t="shared" si="80"/>
        <v>P</v>
      </c>
      <c r="Q2616" s="13">
        <f>IFERROR(VLOOKUP($A2616, 'Fielding Data'!$A$1:$H$12056, 5, 0), 0)</f>
        <v>0</v>
      </c>
      <c r="R2616" s="13">
        <f>IFERROR(VLOOKUP($A2616, 'Fielding Data'!$A$1:$H$12056, 6, 0), 0)</f>
        <v>0</v>
      </c>
      <c r="S2616" s="13">
        <f>IFERROR(VLOOKUP($A2616, 'Fielding Data'!$A$1:$H$12056, 7, 0), 0)</f>
        <v>0</v>
      </c>
      <c r="T2616" s="13">
        <f>IFERROR(VLOOKUP($A2616, 'Fielding Data'!$A$1:$H$12056, 8, 0), 0)</f>
        <v>0</v>
      </c>
      <c r="U2616" s="13">
        <f>SUMIFS('Fielding Data'!E:E, 'Fielding Data'!$A:$A, $A2616)</f>
        <v>0</v>
      </c>
      <c r="V2616" s="13">
        <f>SUMIFS('Fielding Data'!F:F, 'Fielding Data'!$A:$A, $A2616)</f>
        <v>0</v>
      </c>
      <c r="W2616" s="13">
        <f>SUMIFS('Fielding Data'!G:G, 'Fielding Data'!$A:$A, $A2616)</f>
        <v>0</v>
      </c>
      <c r="X2616" s="13">
        <f>SUMIFS('Fielding Data'!H:H, 'Fielding Data'!$A:$A, $A2616)</f>
        <v>0</v>
      </c>
    </row>
    <row r="2617" spans="1:24" x14ac:dyDescent="0.3">
      <c r="A2617" s="13" t="str">
        <f t="shared" si="81"/>
        <v>delroen012012</v>
      </c>
      <c r="B2617" s="16" t="s">
        <v>1260</v>
      </c>
      <c r="C2617" s="16">
        <v>2012</v>
      </c>
      <c r="D2617" s="16">
        <v>19</v>
      </c>
      <c r="E2617" s="16">
        <v>0</v>
      </c>
      <c r="F2617" s="16">
        <v>0</v>
      </c>
      <c r="G2617" s="16">
        <v>0</v>
      </c>
      <c r="H2617" s="16">
        <v>0</v>
      </c>
      <c r="I2617" s="16">
        <v>0</v>
      </c>
      <c r="J2617" s="16">
        <v>0</v>
      </c>
      <c r="K2617" s="16">
        <v>0</v>
      </c>
      <c r="L2617" s="16">
        <v>0</v>
      </c>
      <c r="M2617" s="16">
        <v>0</v>
      </c>
      <c r="N2617" s="16">
        <v>0</v>
      </c>
      <c r="O2617" s="16">
        <v>0</v>
      </c>
      <c r="P2617" s="13" t="str">
        <f t="shared" si="80"/>
        <v>P</v>
      </c>
      <c r="Q2617" s="13">
        <f>IFERROR(VLOOKUP($A2617, 'Fielding Data'!$A$1:$H$12056, 5, 0), 0)</f>
        <v>3</v>
      </c>
      <c r="R2617" s="13">
        <f>IFERROR(VLOOKUP($A2617, 'Fielding Data'!$A$1:$H$12056, 6, 0), 0)</f>
        <v>2</v>
      </c>
      <c r="S2617" s="13">
        <f>IFERROR(VLOOKUP($A2617, 'Fielding Data'!$A$1:$H$12056, 7, 0), 0)</f>
        <v>2</v>
      </c>
      <c r="T2617" s="13">
        <f>IFERROR(VLOOKUP($A2617, 'Fielding Data'!$A$1:$H$12056, 8, 0), 0)</f>
        <v>0</v>
      </c>
      <c r="U2617" s="13">
        <f>SUMIFS('Fielding Data'!E:E, 'Fielding Data'!$A:$A, $A2617)</f>
        <v>3</v>
      </c>
      <c r="V2617" s="13">
        <f>SUMIFS('Fielding Data'!F:F, 'Fielding Data'!$A:$A, $A2617)</f>
        <v>2</v>
      </c>
      <c r="W2617" s="13">
        <f>SUMIFS('Fielding Data'!G:G, 'Fielding Data'!$A:$A, $A2617)</f>
        <v>2</v>
      </c>
      <c r="X2617" s="13">
        <f>SUMIFS('Fielding Data'!H:H, 'Fielding Data'!$A:$A, $A2617)</f>
        <v>0</v>
      </c>
    </row>
    <row r="2618" spans="1:24" x14ac:dyDescent="0.3">
      <c r="A2618" s="13" t="str">
        <f t="shared" si="81"/>
        <v>demelsa012012</v>
      </c>
      <c r="B2618" s="16" t="s">
        <v>1261</v>
      </c>
      <c r="C2618" s="16">
        <v>2012</v>
      </c>
      <c r="D2618" s="16">
        <v>1</v>
      </c>
      <c r="E2618" s="16">
        <v>0</v>
      </c>
      <c r="F2618" s="16">
        <v>0</v>
      </c>
      <c r="G2618" s="16">
        <v>0</v>
      </c>
      <c r="H2618" s="16">
        <v>0</v>
      </c>
      <c r="I2618" s="16">
        <v>0</v>
      </c>
      <c r="J2618" s="16">
        <v>0</v>
      </c>
      <c r="K2618" s="16">
        <v>0</v>
      </c>
      <c r="L2618" s="16">
        <v>0</v>
      </c>
      <c r="M2618" s="16">
        <v>0</v>
      </c>
      <c r="N2618" s="16">
        <v>0</v>
      </c>
      <c r="O2618" s="16">
        <v>0</v>
      </c>
      <c r="P2618" s="13" t="str">
        <f t="shared" si="80"/>
        <v>P</v>
      </c>
      <c r="Q2618" s="13">
        <f>IFERROR(VLOOKUP($A2618, 'Fielding Data'!$A$1:$H$12056, 5, 0), 0)</f>
        <v>1</v>
      </c>
      <c r="R2618" s="13">
        <f>IFERROR(VLOOKUP($A2618, 'Fielding Data'!$A$1:$H$12056, 6, 0), 0)</f>
        <v>0</v>
      </c>
      <c r="S2618" s="13">
        <f>IFERROR(VLOOKUP($A2618, 'Fielding Data'!$A$1:$H$12056, 7, 0), 0)</f>
        <v>0</v>
      </c>
      <c r="T2618" s="13">
        <f>IFERROR(VLOOKUP($A2618, 'Fielding Data'!$A$1:$H$12056, 8, 0), 0)</f>
        <v>0</v>
      </c>
      <c r="U2618" s="13">
        <f>SUMIFS('Fielding Data'!E:E, 'Fielding Data'!$A:$A, $A2618)</f>
        <v>1</v>
      </c>
      <c r="V2618" s="13">
        <f>SUMIFS('Fielding Data'!F:F, 'Fielding Data'!$A:$A, $A2618)</f>
        <v>0</v>
      </c>
      <c r="W2618" s="13">
        <f>SUMIFS('Fielding Data'!G:G, 'Fielding Data'!$A:$A, $A2618)</f>
        <v>0</v>
      </c>
      <c r="X2618" s="13">
        <f>SUMIFS('Fielding Data'!H:H, 'Fielding Data'!$A:$A, $A2618)</f>
        <v>0</v>
      </c>
    </row>
    <row r="2619" spans="1:24" x14ac:dyDescent="0.3">
      <c r="A2619" s="13" t="str">
        <f t="shared" si="81"/>
        <v>denorch012012</v>
      </c>
      <c r="B2619" s="16" t="s">
        <v>531</v>
      </c>
      <c r="C2619" s="16">
        <v>2012</v>
      </c>
      <c r="D2619" s="16">
        <v>130</v>
      </c>
      <c r="E2619" s="16">
        <v>348</v>
      </c>
      <c r="F2619" s="16">
        <v>56</v>
      </c>
      <c r="G2619" s="16">
        <v>102</v>
      </c>
      <c r="H2619" s="16">
        <v>19</v>
      </c>
      <c r="I2619" s="16">
        <v>6</v>
      </c>
      <c r="J2619" s="16">
        <v>8</v>
      </c>
      <c r="K2619" s="16">
        <v>36</v>
      </c>
      <c r="L2619" s="16">
        <v>13</v>
      </c>
      <c r="M2619" s="16">
        <v>5</v>
      </c>
      <c r="N2619" s="16">
        <v>27</v>
      </c>
      <c r="O2619" s="16">
        <v>52</v>
      </c>
      <c r="P2619" s="13" t="str">
        <f t="shared" si="80"/>
        <v>CF</v>
      </c>
      <c r="Q2619" s="13">
        <f>IFERROR(VLOOKUP($A2619, 'Fielding Data'!$A$1:$H$12056, 5, 0), 0)</f>
        <v>0</v>
      </c>
      <c r="R2619" s="13">
        <f>IFERROR(VLOOKUP($A2619, 'Fielding Data'!$A$1:$H$12056, 6, 0), 0)</f>
        <v>0</v>
      </c>
      <c r="S2619" s="13">
        <f>IFERROR(VLOOKUP($A2619, 'Fielding Data'!$A$1:$H$12056, 7, 0), 0)</f>
        <v>0</v>
      </c>
      <c r="T2619" s="13">
        <f>IFERROR(VLOOKUP($A2619, 'Fielding Data'!$A$1:$H$12056, 8, 0), 0)</f>
        <v>0</v>
      </c>
      <c r="U2619" s="13">
        <f>SUMIFS('Fielding Data'!E:E, 'Fielding Data'!$A:$A, $A2619)</f>
        <v>140</v>
      </c>
      <c r="V2619" s="13">
        <f>SUMIFS('Fielding Data'!F:F, 'Fielding Data'!$A:$A, $A2619)</f>
        <v>4</v>
      </c>
      <c r="W2619" s="13">
        <f>SUMIFS('Fielding Data'!G:G, 'Fielding Data'!$A:$A, $A2619)</f>
        <v>1</v>
      </c>
      <c r="X2619" s="13">
        <f>SUMIFS('Fielding Data'!H:H, 'Fielding Data'!$A:$A, $A2619)</f>
        <v>0</v>
      </c>
    </row>
    <row r="2620" spans="1:24" x14ac:dyDescent="0.3">
      <c r="A2620" s="13" t="str">
        <f t="shared" si="81"/>
        <v>derosma012012</v>
      </c>
      <c r="B2620" s="16" t="s">
        <v>86</v>
      </c>
      <c r="C2620" s="16">
        <v>2012</v>
      </c>
      <c r="D2620" s="16">
        <v>48</v>
      </c>
      <c r="E2620" s="16">
        <v>85</v>
      </c>
      <c r="F2620" s="16">
        <v>13</v>
      </c>
      <c r="G2620" s="16">
        <v>16</v>
      </c>
      <c r="H2620" s="16">
        <v>5</v>
      </c>
      <c r="I2620" s="16">
        <v>0</v>
      </c>
      <c r="J2620" s="16">
        <v>0</v>
      </c>
      <c r="K2620" s="16">
        <v>6</v>
      </c>
      <c r="L2620" s="16">
        <v>1</v>
      </c>
      <c r="M2620" s="16">
        <v>0</v>
      </c>
      <c r="N2620" s="16">
        <v>14</v>
      </c>
      <c r="O2620" s="16">
        <v>18</v>
      </c>
      <c r="P2620" s="13" t="str">
        <f t="shared" si="80"/>
        <v>1B</v>
      </c>
      <c r="Q2620" s="13">
        <f>IFERROR(VLOOKUP($A2620, 'Fielding Data'!$A$1:$H$12056, 5, 0), 0)</f>
        <v>4</v>
      </c>
      <c r="R2620" s="13">
        <f>IFERROR(VLOOKUP($A2620, 'Fielding Data'!$A$1:$H$12056, 6, 0), 0)</f>
        <v>0</v>
      </c>
      <c r="S2620" s="13">
        <f>IFERROR(VLOOKUP($A2620, 'Fielding Data'!$A$1:$H$12056, 7, 0), 0)</f>
        <v>0</v>
      </c>
      <c r="T2620" s="13">
        <f>IFERROR(VLOOKUP($A2620, 'Fielding Data'!$A$1:$H$12056, 8, 0), 0)</f>
        <v>1</v>
      </c>
      <c r="U2620" s="13">
        <f>SUMIFS('Fielding Data'!E:E, 'Fielding Data'!$A:$A, $A2620)</f>
        <v>27</v>
      </c>
      <c r="V2620" s="13">
        <f>SUMIFS('Fielding Data'!F:F, 'Fielding Data'!$A:$A, $A2620)</f>
        <v>11</v>
      </c>
      <c r="W2620" s="13">
        <f>SUMIFS('Fielding Data'!G:G, 'Fielding Data'!$A:$A, $A2620)</f>
        <v>1</v>
      </c>
      <c r="X2620" s="13">
        <f>SUMIFS('Fielding Data'!H:H, 'Fielding Data'!$A:$A, $A2620)</f>
        <v>2</v>
      </c>
    </row>
    <row r="2621" spans="1:24" x14ac:dyDescent="0.3">
      <c r="A2621" s="13" t="str">
        <f t="shared" si="81"/>
        <v>descada012012</v>
      </c>
      <c r="B2621" s="16" t="s">
        <v>1262</v>
      </c>
      <c r="C2621" s="16">
        <v>2012</v>
      </c>
      <c r="D2621" s="16">
        <v>143</v>
      </c>
      <c r="E2621" s="16">
        <v>374</v>
      </c>
      <c r="F2621" s="16">
        <v>41</v>
      </c>
      <c r="G2621" s="16">
        <v>85</v>
      </c>
      <c r="H2621" s="16">
        <v>10</v>
      </c>
      <c r="I2621" s="16">
        <v>7</v>
      </c>
      <c r="J2621" s="16">
        <v>4</v>
      </c>
      <c r="K2621" s="16">
        <v>26</v>
      </c>
      <c r="L2621" s="16">
        <v>6</v>
      </c>
      <c r="M2621" s="16">
        <v>3</v>
      </c>
      <c r="N2621" s="16">
        <v>37</v>
      </c>
      <c r="O2621" s="16">
        <v>83</v>
      </c>
      <c r="P2621" s="13" t="str">
        <f t="shared" si="80"/>
        <v>1B</v>
      </c>
      <c r="Q2621" s="13">
        <f>IFERROR(VLOOKUP($A2621, 'Fielding Data'!$A$1:$H$12056, 5, 0), 0)</f>
        <v>20</v>
      </c>
      <c r="R2621" s="13">
        <f>IFERROR(VLOOKUP($A2621, 'Fielding Data'!$A$1:$H$12056, 6, 0), 0)</f>
        <v>3</v>
      </c>
      <c r="S2621" s="13">
        <f>IFERROR(VLOOKUP($A2621, 'Fielding Data'!$A$1:$H$12056, 7, 0), 0)</f>
        <v>0</v>
      </c>
      <c r="T2621" s="13">
        <f>IFERROR(VLOOKUP($A2621, 'Fielding Data'!$A$1:$H$12056, 8, 0), 0)</f>
        <v>1</v>
      </c>
      <c r="U2621" s="13">
        <f>SUMIFS('Fielding Data'!E:E, 'Fielding Data'!$A:$A, $A2621)</f>
        <v>189</v>
      </c>
      <c r="V2621" s="13">
        <f>SUMIFS('Fielding Data'!F:F, 'Fielding Data'!$A:$A, $A2621)</f>
        <v>314</v>
      </c>
      <c r="W2621" s="13">
        <f>SUMIFS('Fielding Data'!G:G, 'Fielding Data'!$A:$A, $A2621)</f>
        <v>15</v>
      </c>
      <c r="X2621" s="13">
        <f>SUMIFS('Fielding Data'!H:H, 'Fielding Data'!$A:$A, $A2621)</f>
        <v>65</v>
      </c>
    </row>
    <row r="2622" spans="1:24" x14ac:dyDescent="0.3">
      <c r="A2622" s="13" t="str">
        <f t="shared" si="81"/>
        <v>desmoia012012</v>
      </c>
      <c r="B2622" s="16" t="s">
        <v>1072</v>
      </c>
      <c r="C2622" s="16">
        <v>2012</v>
      </c>
      <c r="D2622" s="16">
        <v>130</v>
      </c>
      <c r="E2622" s="16">
        <v>513</v>
      </c>
      <c r="F2622" s="16">
        <v>72</v>
      </c>
      <c r="G2622" s="16">
        <v>150</v>
      </c>
      <c r="H2622" s="16">
        <v>33</v>
      </c>
      <c r="I2622" s="16">
        <v>2</v>
      </c>
      <c r="J2622" s="16">
        <v>25</v>
      </c>
      <c r="K2622" s="16">
        <v>73</v>
      </c>
      <c r="L2622" s="16">
        <v>21</v>
      </c>
      <c r="M2622" s="16">
        <v>6</v>
      </c>
      <c r="N2622" s="16">
        <v>30</v>
      </c>
      <c r="O2622" s="16">
        <v>113</v>
      </c>
      <c r="P2622" s="13" t="str">
        <f t="shared" si="80"/>
        <v>SS</v>
      </c>
      <c r="Q2622" s="13">
        <f>IFERROR(VLOOKUP($A2622, 'Fielding Data'!$A$1:$H$12056, 5, 0), 0)</f>
        <v>171</v>
      </c>
      <c r="R2622" s="13">
        <f>IFERROR(VLOOKUP($A2622, 'Fielding Data'!$A$1:$H$12056, 6, 0), 0)</f>
        <v>306</v>
      </c>
      <c r="S2622" s="13">
        <f>IFERROR(VLOOKUP($A2622, 'Fielding Data'!$A$1:$H$12056, 7, 0), 0)</f>
        <v>15</v>
      </c>
      <c r="T2622" s="13">
        <f>IFERROR(VLOOKUP($A2622, 'Fielding Data'!$A$1:$H$12056, 8, 0), 0)</f>
        <v>65</v>
      </c>
      <c r="U2622" s="13">
        <f>SUMIFS('Fielding Data'!E:E, 'Fielding Data'!$A:$A, $A2622)</f>
        <v>171</v>
      </c>
      <c r="V2622" s="13">
        <f>SUMIFS('Fielding Data'!F:F, 'Fielding Data'!$A:$A, $A2622)</f>
        <v>306</v>
      </c>
      <c r="W2622" s="13">
        <f>SUMIFS('Fielding Data'!G:G, 'Fielding Data'!$A:$A, $A2622)</f>
        <v>15</v>
      </c>
      <c r="X2622" s="13">
        <f>SUMIFS('Fielding Data'!H:H, 'Fielding Data'!$A:$A, $A2622)</f>
        <v>65</v>
      </c>
    </row>
    <row r="2623" spans="1:24" x14ac:dyDescent="0.3">
      <c r="A2623" s="13" t="str">
        <f t="shared" si="81"/>
        <v>detwiro012012</v>
      </c>
      <c r="B2623" s="16" t="s">
        <v>776</v>
      </c>
      <c r="C2623" s="16">
        <v>2012</v>
      </c>
      <c r="D2623" s="16">
        <v>33</v>
      </c>
      <c r="E2623" s="16">
        <v>45</v>
      </c>
      <c r="F2623" s="16">
        <v>0</v>
      </c>
      <c r="G2623" s="16">
        <v>2</v>
      </c>
      <c r="H2623" s="16">
        <v>0</v>
      </c>
      <c r="I2623" s="16">
        <v>0</v>
      </c>
      <c r="J2623" s="16">
        <v>0</v>
      </c>
      <c r="K2623" s="16">
        <v>1</v>
      </c>
      <c r="L2623" s="16">
        <v>0</v>
      </c>
      <c r="M2623" s="16">
        <v>0</v>
      </c>
      <c r="N2623" s="16">
        <v>1</v>
      </c>
      <c r="O2623" s="16">
        <v>22</v>
      </c>
      <c r="P2623" s="13" t="str">
        <f t="shared" si="80"/>
        <v>P</v>
      </c>
      <c r="Q2623" s="13">
        <f>IFERROR(VLOOKUP($A2623, 'Fielding Data'!$A$1:$H$12056, 5, 0), 0)</f>
        <v>12</v>
      </c>
      <c r="R2623" s="13">
        <f>IFERROR(VLOOKUP($A2623, 'Fielding Data'!$A$1:$H$12056, 6, 0), 0)</f>
        <v>18</v>
      </c>
      <c r="S2623" s="13">
        <f>IFERROR(VLOOKUP($A2623, 'Fielding Data'!$A$1:$H$12056, 7, 0), 0)</f>
        <v>1</v>
      </c>
      <c r="T2623" s="13">
        <f>IFERROR(VLOOKUP($A2623, 'Fielding Data'!$A$1:$H$12056, 8, 0), 0)</f>
        <v>2</v>
      </c>
      <c r="U2623" s="13">
        <f>SUMIFS('Fielding Data'!E:E, 'Fielding Data'!$A:$A, $A2623)</f>
        <v>12</v>
      </c>
      <c r="V2623" s="13">
        <f>SUMIFS('Fielding Data'!F:F, 'Fielding Data'!$A:$A, $A2623)</f>
        <v>18</v>
      </c>
      <c r="W2623" s="13">
        <f>SUMIFS('Fielding Data'!G:G, 'Fielding Data'!$A:$A, $A2623)</f>
        <v>1</v>
      </c>
      <c r="X2623" s="13">
        <f>SUMIFS('Fielding Data'!H:H, 'Fielding Data'!$A:$A, $A2623)</f>
        <v>2</v>
      </c>
    </row>
    <row r="2624" spans="1:24" x14ac:dyDescent="0.3">
      <c r="A2624" s="13" t="str">
        <f t="shared" si="81"/>
        <v>devrico012012</v>
      </c>
      <c r="B2624" s="16" t="s">
        <v>1696</v>
      </c>
      <c r="C2624" s="16">
        <v>2012</v>
      </c>
      <c r="D2624" s="16">
        <v>17</v>
      </c>
      <c r="E2624" s="16">
        <v>0</v>
      </c>
      <c r="F2624" s="16">
        <v>0</v>
      </c>
      <c r="G2624" s="16">
        <v>0</v>
      </c>
      <c r="H2624" s="16">
        <v>0</v>
      </c>
      <c r="I2624" s="16">
        <v>0</v>
      </c>
      <c r="J2624" s="16">
        <v>0</v>
      </c>
      <c r="K2624" s="16">
        <v>0</v>
      </c>
      <c r="L2624" s="16">
        <v>0</v>
      </c>
      <c r="M2624" s="16">
        <v>0</v>
      </c>
      <c r="N2624" s="16">
        <v>0</v>
      </c>
      <c r="O2624" s="16">
        <v>0</v>
      </c>
      <c r="P2624" s="13" t="str">
        <f t="shared" si="80"/>
        <v>P</v>
      </c>
      <c r="Q2624" s="13">
        <f>IFERROR(VLOOKUP($A2624, 'Fielding Data'!$A$1:$H$12056, 5, 0), 0)</f>
        <v>5</v>
      </c>
      <c r="R2624" s="13">
        <f>IFERROR(VLOOKUP($A2624, 'Fielding Data'!$A$1:$H$12056, 6, 0), 0)</f>
        <v>7</v>
      </c>
      <c r="S2624" s="13">
        <f>IFERROR(VLOOKUP($A2624, 'Fielding Data'!$A$1:$H$12056, 7, 0), 0)</f>
        <v>1</v>
      </c>
      <c r="T2624" s="13">
        <f>IFERROR(VLOOKUP($A2624, 'Fielding Data'!$A$1:$H$12056, 8, 0), 0)</f>
        <v>1</v>
      </c>
      <c r="U2624" s="13">
        <f>SUMIFS('Fielding Data'!E:E, 'Fielding Data'!$A:$A, $A2624)</f>
        <v>5</v>
      </c>
      <c r="V2624" s="13">
        <f>SUMIFS('Fielding Data'!F:F, 'Fielding Data'!$A:$A, $A2624)</f>
        <v>7</v>
      </c>
      <c r="W2624" s="13">
        <f>SUMIFS('Fielding Data'!G:G, 'Fielding Data'!$A:$A, $A2624)</f>
        <v>1</v>
      </c>
      <c r="X2624" s="13">
        <f>SUMIFS('Fielding Data'!H:H, 'Fielding Data'!$A:$A, $A2624)</f>
        <v>1</v>
      </c>
    </row>
    <row r="2625" spans="1:24" x14ac:dyDescent="0.3">
      <c r="A2625" s="13" t="str">
        <f t="shared" si="81"/>
        <v>dewitbl012012</v>
      </c>
      <c r="B2625" s="16" t="s">
        <v>908</v>
      </c>
      <c r="C2625" s="16">
        <v>2012</v>
      </c>
      <c r="D2625" s="16">
        <v>18</v>
      </c>
      <c r="E2625" s="16">
        <v>29</v>
      </c>
      <c r="F2625" s="16">
        <v>1</v>
      </c>
      <c r="G2625" s="16">
        <v>4</v>
      </c>
      <c r="H2625" s="16">
        <v>1</v>
      </c>
      <c r="I2625" s="16">
        <v>0</v>
      </c>
      <c r="J2625" s="16">
        <v>0</v>
      </c>
      <c r="K2625" s="16">
        <v>1</v>
      </c>
      <c r="L2625" s="16">
        <v>0</v>
      </c>
      <c r="M2625" s="16">
        <v>0</v>
      </c>
      <c r="N2625" s="16">
        <v>0</v>
      </c>
      <c r="O2625" s="16">
        <v>2</v>
      </c>
      <c r="P2625" s="13" t="str">
        <f t="shared" si="80"/>
        <v>2B</v>
      </c>
      <c r="Q2625" s="13">
        <f>IFERROR(VLOOKUP($A2625, 'Fielding Data'!$A$1:$H$12056, 5, 0), 0)</f>
        <v>12</v>
      </c>
      <c r="R2625" s="13">
        <f>IFERROR(VLOOKUP($A2625, 'Fielding Data'!$A$1:$H$12056, 6, 0), 0)</f>
        <v>8</v>
      </c>
      <c r="S2625" s="13">
        <f>IFERROR(VLOOKUP($A2625, 'Fielding Data'!$A$1:$H$12056, 7, 0), 0)</f>
        <v>0</v>
      </c>
      <c r="T2625" s="13">
        <f>IFERROR(VLOOKUP($A2625, 'Fielding Data'!$A$1:$H$12056, 8, 0), 0)</f>
        <v>2</v>
      </c>
      <c r="U2625" s="13">
        <f>SUMIFS('Fielding Data'!E:E, 'Fielding Data'!$A:$A, $A2625)</f>
        <v>13</v>
      </c>
      <c r="V2625" s="13">
        <f>SUMIFS('Fielding Data'!F:F, 'Fielding Data'!$A:$A, $A2625)</f>
        <v>8</v>
      </c>
      <c r="W2625" s="13">
        <f>SUMIFS('Fielding Data'!G:G, 'Fielding Data'!$A:$A, $A2625)</f>
        <v>0</v>
      </c>
      <c r="X2625" s="13">
        <f>SUMIFS('Fielding Data'!H:H, 'Fielding Data'!$A:$A, $A2625)</f>
        <v>2</v>
      </c>
    </row>
    <row r="2626" spans="1:24" x14ac:dyDescent="0.3">
      <c r="A2626" s="13" t="str">
        <f t="shared" si="81"/>
        <v>diamosc012012</v>
      </c>
      <c r="B2626" s="16" t="s">
        <v>1481</v>
      </c>
      <c r="C2626" s="16">
        <v>2012</v>
      </c>
      <c r="D2626" s="16">
        <v>27</v>
      </c>
      <c r="E2626" s="16">
        <v>7</v>
      </c>
      <c r="F2626" s="16">
        <v>1</v>
      </c>
      <c r="G2626" s="16">
        <v>1</v>
      </c>
      <c r="H2626" s="16">
        <v>0</v>
      </c>
      <c r="I2626" s="16">
        <v>0</v>
      </c>
      <c r="J2626" s="16">
        <v>0</v>
      </c>
      <c r="K2626" s="16">
        <v>0</v>
      </c>
      <c r="L2626" s="16">
        <v>0</v>
      </c>
      <c r="M2626" s="16">
        <v>0</v>
      </c>
      <c r="N2626" s="16">
        <v>0</v>
      </c>
      <c r="O2626" s="16">
        <v>4</v>
      </c>
      <c r="P2626" s="13" t="str">
        <f t="shared" ref="P2626:P2689" si="82">IFERROR(VLOOKUP($A2626, Fielding, 4, 0), "Other")</f>
        <v>P</v>
      </c>
      <c r="Q2626" s="13">
        <f>IFERROR(VLOOKUP($A2626, 'Fielding Data'!$A$1:$H$12056, 5, 0), 0)</f>
        <v>10</v>
      </c>
      <c r="R2626" s="13">
        <f>IFERROR(VLOOKUP($A2626, 'Fielding Data'!$A$1:$H$12056, 6, 0), 0)</f>
        <v>21</v>
      </c>
      <c r="S2626" s="13">
        <f>IFERROR(VLOOKUP($A2626, 'Fielding Data'!$A$1:$H$12056, 7, 0), 0)</f>
        <v>0</v>
      </c>
      <c r="T2626" s="13">
        <f>IFERROR(VLOOKUP($A2626, 'Fielding Data'!$A$1:$H$12056, 8, 0), 0)</f>
        <v>1</v>
      </c>
      <c r="U2626" s="13">
        <f>SUMIFS('Fielding Data'!E:E, 'Fielding Data'!$A:$A, $A2626)</f>
        <v>10</v>
      </c>
      <c r="V2626" s="13">
        <f>SUMIFS('Fielding Data'!F:F, 'Fielding Data'!$A:$A, $A2626)</f>
        <v>21</v>
      </c>
      <c r="W2626" s="13">
        <f>SUMIFS('Fielding Data'!G:G, 'Fielding Data'!$A:$A, $A2626)</f>
        <v>0</v>
      </c>
      <c r="X2626" s="13">
        <f>SUMIFS('Fielding Data'!H:H, 'Fielding Data'!$A:$A, $A2626)</f>
        <v>1</v>
      </c>
    </row>
    <row r="2627" spans="1:24" x14ac:dyDescent="0.3">
      <c r="A2627" s="13" t="str">
        <f t="shared" ref="A2627:A2690" si="83">B2627&amp;C2627</f>
        <v>diazju022012</v>
      </c>
      <c r="B2627" s="16" t="s">
        <v>1697</v>
      </c>
      <c r="C2627" s="16">
        <v>2012</v>
      </c>
      <c r="D2627" s="16">
        <v>5</v>
      </c>
      <c r="E2627" s="16">
        <v>15</v>
      </c>
      <c r="F2627" s="16">
        <v>4</v>
      </c>
      <c r="G2627" s="16">
        <v>4</v>
      </c>
      <c r="H2627" s="16">
        <v>0</v>
      </c>
      <c r="I2627" s="16">
        <v>0</v>
      </c>
      <c r="J2627" s="16">
        <v>0</v>
      </c>
      <c r="K2627" s="16">
        <v>0</v>
      </c>
      <c r="L2627" s="16">
        <v>0</v>
      </c>
      <c r="M2627" s="16">
        <v>0</v>
      </c>
      <c r="N2627" s="16">
        <v>1</v>
      </c>
      <c r="O2627" s="16">
        <v>5</v>
      </c>
      <c r="P2627" s="13" t="str">
        <f t="shared" si="82"/>
        <v>SS</v>
      </c>
      <c r="Q2627" s="13">
        <f>IFERROR(VLOOKUP($A2627, 'Fielding Data'!$A$1:$H$12056, 5, 0), 0)</f>
        <v>8</v>
      </c>
      <c r="R2627" s="13">
        <f>IFERROR(VLOOKUP($A2627, 'Fielding Data'!$A$1:$H$12056, 6, 0), 0)</f>
        <v>9</v>
      </c>
      <c r="S2627" s="13">
        <f>IFERROR(VLOOKUP($A2627, 'Fielding Data'!$A$1:$H$12056, 7, 0), 0)</f>
        <v>1</v>
      </c>
      <c r="T2627" s="13">
        <f>IFERROR(VLOOKUP($A2627, 'Fielding Data'!$A$1:$H$12056, 8, 0), 0)</f>
        <v>4</v>
      </c>
      <c r="U2627" s="13">
        <f>SUMIFS('Fielding Data'!E:E, 'Fielding Data'!$A:$A, $A2627)</f>
        <v>8</v>
      </c>
      <c r="V2627" s="13">
        <f>SUMIFS('Fielding Data'!F:F, 'Fielding Data'!$A:$A, $A2627)</f>
        <v>9</v>
      </c>
      <c r="W2627" s="13">
        <f>SUMIFS('Fielding Data'!G:G, 'Fielding Data'!$A:$A, $A2627)</f>
        <v>1</v>
      </c>
      <c r="X2627" s="13">
        <f>SUMIFS('Fielding Data'!H:H, 'Fielding Data'!$A:$A, $A2627)</f>
        <v>4</v>
      </c>
    </row>
    <row r="2628" spans="1:24" x14ac:dyDescent="0.3">
      <c r="A2628" s="13" t="str">
        <f t="shared" si="83"/>
        <v>diazma022012</v>
      </c>
      <c r="B2628" s="16" t="s">
        <v>366</v>
      </c>
      <c r="C2628" s="16">
        <v>2012</v>
      </c>
      <c r="D2628" s="16">
        <v>51</v>
      </c>
      <c r="E2628" s="16">
        <v>108</v>
      </c>
      <c r="F2628" s="16">
        <v>10</v>
      </c>
      <c r="G2628" s="16">
        <v>24</v>
      </c>
      <c r="H2628" s="16">
        <v>6</v>
      </c>
      <c r="I2628" s="16">
        <v>0</v>
      </c>
      <c r="J2628" s="16">
        <v>2</v>
      </c>
      <c r="K2628" s="16">
        <v>13</v>
      </c>
      <c r="L2628" s="16">
        <v>0</v>
      </c>
      <c r="M2628" s="16">
        <v>0</v>
      </c>
      <c r="N2628" s="16">
        <v>9</v>
      </c>
      <c r="O2628" s="16">
        <v>21</v>
      </c>
      <c r="P2628" s="13" t="str">
        <f t="shared" si="82"/>
        <v>LF</v>
      </c>
      <c r="Q2628" s="13">
        <f>IFERROR(VLOOKUP($A2628, 'Fielding Data'!$A$1:$H$12056, 5, 0), 0)</f>
        <v>0</v>
      </c>
      <c r="R2628" s="13">
        <f>IFERROR(VLOOKUP($A2628, 'Fielding Data'!$A$1:$H$12056, 6, 0), 0)</f>
        <v>0</v>
      </c>
      <c r="S2628" s="13">
        <f>IFERROR(VLOOKUP($A2628, 'Fielding Data'!$A$1:$H$12056, 7, 0), 0)</f>
        <v>0</v>
      </c>
      <c r="T2628" s="13">
        <f>IFERROR(VLOOKUP($A2628, 'Fielding Data'!$A$1:$H$12056, 8, 0), 0)</f>
        <v>0</v>
      </c>
      <c r="U2628" s="13">
        <f>SUMIFS('Fielding Data'!E:E, 'Fielding Data'!$A:$A, $A2628)</f>
        <v>50</v>
      </c>
      <c r="V2628" s="13">
        <f>SUMIFS('Fielding Data'!F:F, 'Fielding Data'!$A:$A, $A2628)</f>
        <v>2</v>
      </c>
      <c r="W2628" s="13">
        <f>SUMIFS('Fielding Data'!G:G, 'Fielding Data'!$A:$A, $A2628)</f>
        <v>0</v>
      </c>
      <c r="X2628" s="13">
        <f>SUMIFS('Fielding Data'!H:H, 'Fielding Data'!$A:$A, $A2628)</f>
        <v>2</v>
      </c>
    </row>
    <row r="2629" spans="1:24" x14ac:dyDescent="0.3">
      <c r="A2629" s="13" t="str">
        <f t="shared" si="83"/>
        <v>dickech012012</v>
      </c>
      <c r="B2629" s="16" t="s">
        <v>909</v>
      </c>
      <c r="C2629" s="16">
        <v>2012</v>
      </c>
      <c r="D2629" s="16">
        <v>25</v>
      </c>
      <c r="E2629" s="16">
        <v>14</v>
      </c>
      <c r="F2629" s="16">
        <v>5</v>
      </c>
      <c r="G2629" s="16">
        <v>4</v>
      </c>
      <c r="H2629" s="16">
        <v>0</v>
      </c>
      <c r="I2629" s="16">
        <v>0</v>
      </c>
      <c r="J2629" s="16">
        <v>2</v>
      </c>
      <c r="K2629" s="16">
        <v>5</v>
      </c>
      <c r="L2629" s="16">
        <v>3</v>
      </c>
      <c r="M2629" s="16">
        <v>0</v>
      </c>
      <c r="N2629" s="16">
        <v>3</v>
      </c>
      <c r="O2629" s="16">
        <v>5</v>
      </c>
      <c r="P2629" s="13" t="str">
        <f t="shared" si="82"/>
        <v>CF</v>
      </c>
      <c r="Q2629" s="13">
        <f>IFERROR(VLOOKUP($A2629, 'Fielding Data'!$A$1:$H$12056, 5, 0), 0)</f>
        <v>0</v>
      </c>
      <c r="R2629" s="13">
        <f>IFERROR(VLOOKUP($A2629, 'Fielding Data'!$A$1:$H$12056, 6, 0), 0)</f>
        <v>0</v>
      </c>
      <c r="S2629" s="13">
        <f>IFERROR(VLOOKUP($A2629, 'Fielding Data'!$A$1:$H$12056, 7, 0), 0)</f>
        <v>0</v>
      </c>
      <c r="T2629" s="13">
        <f>IFERROR(VLOOKUP($A2629, 'Fielding Data'!$A$1:$H$12056, 8, 0), 0)</f>
        <v>0</v>
      </c>
      <c r="U2629" s="13">
        <f>SUMIFS('Fielding Data'!E:E, 'Fielding Data'!$A:$A, $A2629)</f>
        <v>11</v>
      </c>
      <c r="V2629" s="13">
        <f>SUMIFS('Fielding Data'!F:F, 'Fielding Data'!$A:$A, $A2629)</f>
        <v>0</v>
      </c>
      <c r="W2629" s="13">
        <f>SUMIFS('Fielding Data'!G:G, 'Fielding Data'!$A:$A, $A2629)</f>
        <v>0</v>
      </c>
      <c r="X2629" s="13">
        <f>SUMIFS('Fielding Data'!H:H, 'Fielding Data'!$A:$A, $A2629)</f>
        <v>0</v>
      </c>
    </row>
    <row r="2630" spans="1:24" x14ac:dyDescent="0.3">
      <c r="A2630" s="13" t="str">
        <f t="shared" si="83"/>
        <v>dickera012012</v>
      </c>
      <c r="B2630" s="16" t="s">
        <v>238</v>
      </c>
      <c r="C2630" s="16">
        <v>2012</v>
      </c>
      <c r="D2630" s="16">
        <v>34</v>
      </c>
      <c r="E2630" s="16">
        <v>72</v>
      </c>
      <c r="F2630" s="16">
        <v>3</v>
      </c>
      <c r="G2630" s="16">
        <v>11</v>
      </c>
      <c r="H2630" s="16">
        <v>0</v>
      </c>
      <c r="I2630" s="16">
        <v>0</v>
      </c>
      <c r="J2630" s="16">
        <v>0</v>
      </c>
      <c r="K2630" s="16">
        <v>3</v>
      </c>
      <c r="L2630" s="16">
        <v>0</v>
      </c>
      <c r="M2630" s="16">
        <v>0</v>
      </c>
      <c r="N2630" s="16">
        <v>0</v>
      </c>
      <c r="O2630" s="16">
        <v>14</v>
      </c>
      <c r="P2630" s="13" t="str">
        <f t="shared" si="82"/>
        <v>P</v>
      </c>
      <c r="Q2630" s="13">
        <f>IFERROR(VLOOKUP($A2630, 'Fielding Data'!$A$1:$H$12056, 5, 0), 0)</f>
        <v>12</v>
      </c>
      <c r="R2630" s="13">
        <f>IFERROR(VLOOKUP($A2630, 'Fielding Data'!$A$1:$H$12056, 6, 0), 0)</f>
        <v>44</v>
      </c>
      <c r="S2630" s="13">
        <f>IFERROR(VLOOKUP($A2630, 'Fielding Data'!$A$1:$H$12056, 7, 0), 0)</f>
        <v>4</v>
      </c>
      <c r="T2630" s="13">
        <f>IFERROR(VLOOKUP($A2630, 'Fielding Data'!$A$1:$H$12056, 8, 0), 0)</f>
        <v>6</v>
      </c>
      <c r="U2630" s="13">
        <f>SUMIFS('Fielding Data'!E:E, 'Fielding Data'!$A:$A, $A2630)</f>
        <v>12</v>
      </c>
      <c r="V2630" s="13">
        <f>SUMIFS('Fielding Data'!F:F, 'Fielding Data'!$A:$A, $A2630)</f>
        <v>44</v>
      </c>
      <c r="W2630" s="13">
        <f>SUMIFS('Fielding Data'!G:G, 'Fielding Data'!$A:$A, $A2630)</f>
        <v>4</v>
      </c>
      <c r="X2630" s="13">
        <f>SUMIFS('Fielding Data'!H:H, 'Fielding Data'!$A:$A, $A2630)</f>
        <v>6</v>
      </c>
    </row>
    <row r="2631" spans="1:24" x14ac:dyDescent="0.3">
      <c r="A2631" s="13" t="str">
        <f t="shared" si="83"/>
        <v>dicksbr012012</v>
      </c>
      <c r="B2631" s="16" t="s">
        <v>1482</v>
      </c>
      <c r="C2631" s="16">
        <v>2012</v>
      </c>
      <c r="D2631" s="16">
        <v>4</v>
      </c>
      <c r="E2631" s="16">
        <v>2</v>
      </c>
      <c r="F2631" s="16">
        <v>0</v>
      </c>
      <c r="G2631" s="16">
        <v>1</v>
      </c>
      <c r="H2631" s="16">
        <v>0</v>
      </c>
      <c r="I2631" s="16">
        <v>0</v>
      </c>
      <c r="J2631" s="16">
        <v>0</v>
      </c>
      <c r="K2631" s="16">
        <v>0</v>
      </c>
      <c r="L2631" s="16">
        <v>0</v>
      </c>
      <c r="M2631" s="16">
        <v>0</v>
      </c>
      <c r="N2631" s="16">
        <v>0</v>
      </c>
      <c r="O2631" s="16">
        <v>1</v>
      </c>
      <c r="P2631" s="13" t="str">
        <f t="shared" si="82"/>
        <v>P</v>
      </c>
      <c r="Q2631" s="13">
        <f>IFERROR(VLOOKUP($A2631, 'Fielding Data'!$A$1:$H$12056, 5, 0), 0)</f>
        <v>0</v>
      </c>
      <c r="R2631" s="13">
        <f>IFERROR(VLOOKUP($A2631, 'Fielding Data'!$A$1:$H$12056, 6, 0), 0)</f>
        <v>1</v>
      </c>
      <c r="S2631" s="13">
        <f>IFERROR(VLOOKUP($A2631, 'Fielding Data'!$A$1:$H$12056, 7, 0), 0)</f>
        <v>0</v>
      </c>
      <c r="T2631" s="13">
        <f>IFERROR(VLOOKUP($A2631, 'Fielding Data'!$A$1:$H$12056, 8, 0), 0)</f>
        <v>0</v>
      </c>
      <c r="U2631" s="13">
        <f>SUMIFS('Fielding Data'!E:E, 'Fielding Data'!$A:$A, $A2631)</f>
        <v>0</v>
      </c>
      <c r="V2631" s="13">
        <f>SUMIFS('Fielding Data'!F:F, 'Fielding Data'!$A:$A, $A2631)</f>
        <v>1</v>
      </c>
      <c r="W2631" s="13">
        <f>SUMIFS('Fielding Data'!G:G, 'Fielding Data'!$A:$A, $A2631)</f>
        <v>0</v>
      </c>
      <c r="X2631" s="13">
        <f>SUMIFS('Fielding Data'!H:H, 'Fielding Data'!$A:$A, $A2631)</f>
        <v>0</v>
      </c>
    </row>
    <row r="2632" spans="1:24" x14ac:dyDescent="0.3">
      <c r="A2632" s="13" t="str">
        <f t="shared" si="83"/>
        <v>diekmja012012</v>
      </c>
      <c r="B2632" s="16" t="s">
        <v>1698</v>
      </c>
      <c r="C2632" s="16">
        <v>2012</v>
      </c>
      <c r="D2632" s="16">
        <v>32</v>
      </c>
      <c r="E2632" s="16">
        <v>0</v>
      </c>
      <c r="F2632" s="16">
        <v>0</v>
      </c>
      <c r="G2632" s="16">
        <v>0</v>
      </c>
      <c r="H2632" s="16">
        <v>0</v>
      </c>
      <c r="I2632" s="16">
        <v>0</v>
      </c>
      <c r="J2632" s="16">
        <v>0</v>
      </c>
      <c r="K2632" s="16">
        <v>0</v>
      </c>
      <c r="L2632" s="16">
        <v>0</v>
      </c>
      <c r="M2632" s="16">
        <v>0</v>
      </c>
      <c r="N2632" s="16">
        <v>0</v>
      </c>
      <c r="O2632" s="16">
        <v>0</v>
      </c>
      <c r="P2632" s="13" t="str">
        <f t="shared" si="82"/>
        <v>P</v>
      </c>
      <c r="Q2632" s="13">
        <f>IFERROR(VLOOKUP($A2632, 'Fielding Data'!$A$1:$H$12056, 5, 0), 0)</f>
        <v>1</v>
      </c>
      <c r="R2632" s="13">
        <f>IFERROR(VLOOKUP($A2632, 'Fielding Data'!$A$1:$H$12056, 6, 0), 0)</f>
        <v>3</v>
      </c>
      <c r="S2632" s="13">
        <f>IFERROR(VLOOKUP($A2632, 'Fielding Data'!$A$1:$H$12056, 7, 0), 0)</f>
        <v>2</v>
      </c>
      <c r="T2632" s="13">
        <f>IFERROR(VLOOKUP($A2632, 'Fielding Data'!$A$1:$H$12056, 8, 0), 0)</f>
        <v>0</v>
      </c>
      <c r="U2632" s="13">
        <f>SUMIFS('Fielding Data'!E:E, 'Fielding Data'!$A:$A, $A2632)</f>
        <v>1</v>
      </c>
      <c r="V2632" s="13">
        <f>SUMIFS('Fielding Data'!F:F, 'Fielding Data'!$A:$A, $A2632)</f>
        <v>3</v>
      </c>
      <c r="W2632" s="13">
        <f>SUMIFS('Fielding Data'!G:G, 'Fielding Data'!$A:$A, $A2632)</f>
        <v>2</v>
      </c>
      <c r="X2632" s="13">
        <f>SUMIFS('Fielding Data'!H:H, 'Fielding Data'!$A:$A, $A2632)</f>
        <v>0</v>
      </c>
    </row>
    <row r="2633" spans="1:24" x14ac:dyDescent="0.3">
      <c r="A2633" s="13" t="str">
        <f t="shared" si="83"/>
        <v>dillati012012</v>
      </c>
      <c r="B2633" s="16" t="s">
        <v>911</v>
      </c>
      <c r="C2633" s="16">
        <v>2012</v>
      </c>
      <c r="D2633" s="16">
        <v>34</v>
      </c>
      <c r="E2633" s="16">
        <v>0</v>
      </c>
      <c r="F2633" s="16">
        <v>0</v>
      </c>
      <c r="G2633" s="16">
        <v>0</v>
      </c>
      <c r="H2633" s="16">
        <v>0</v>
      </c>
      <c r="I2633" s="16">
        <v>0</v>
      </c>
      <c r="J2633" s="16">
        <v>0</v>
      </c>
      <c r="K2633" s="16">
        <v>0</v>
      </c>
      <c r="L2633" s="16">
        <v>0</v>
      </c>
      <c r="M2633" s="16">
        <v>0</v>
      </c>
      <c r="N2633" s="16">
        <v>0</v>
      </c>
      <c r="O2633" s="16">
        <v>0</v>
      </c>
      <c r="P2633" s="13" t="str">
        <f t="shared" si="82"/>
        <v>P</v>
      </c>
      <c r="Q2633" s="13">
        <f>IFERROR(VLOOKUP($A2633, 'Fielding Data'!$A$1:$H$12056, 5, 0), 0)</f>
        <v>3</v>
      </c>
      <c r="R2633" s="13">
        <f>IFERROR(VLOOKUP($A2633, 'Fielding Data'!$A$1:$H$12056, 6, 0), 0)</f>
        <v>4</v>
      </c>
      <c r="S2633" s="13">
        <f>IFERROR(VLOOKUP($A2633, 'Fielding Data'!$A$1:$H$12056, 7, 0), 0)</f>
        <v>0</v>
      </c>
      <c r="T2633" s="13">
        <f>IFERROR(VLOOKUP($A2633, 'Fielding Data'!$A$1:$H$12056, 8, 0), 0)</f>
        <v>0</v>
      </c>
      <c r="U2633" s="13">
        <f>SUMIFS('Fielding Data'!E:E, 'Fielding Data'!$A:$A, $A2633)</f>
        <v>3</v>
      </c>
      <c r="V2633" s="13">
        <f>SUMIFS('Fielding Data'!F:F, 'Fielding Data'!$A:$A, $A2633)</f>
        <v>4</v>
      </c>
      <c r="W2633" s="13">
        <f>SUMIFS('Fielding Data'!G:G, 'Fielding Data'!$A:$A, $A2633)</f>
        <v>0</v>
      </c>
      <c r="X2633" s="13">
        <f>SUMIFS('Fielding Data'!H:H, 'Fielding Data'!$A:$A, $A2633)</f>
        <v>0</v>
      </c>
    </row>
    <row r="2634" spans="1:24" x14ac:dyDescent="0.3">
      <c r="A2634" s="13" t="str">
        <f t="shared" si="83"/>
        <v>dirksan012012</v>
      </c>
      <c r="B2634" s="16" t="s">
        <v>1484</v>
      </c>
      <c r="C2634" s="16">
        <v>2012</v>
      </c>
      <c r="D2634" s="16">
        <v>88</v>
      </c>
      <c r="E2634" s="16">
        <v>314</v>
      </c>
      <c r="F2634" s="16">
        <v>56</v>
      </c>
      <c r="G2634" s="16">
        <v>101</v>
      </c>
      <c r="H2634" s="16">
        <v>18</v>
      </c>
      <c r="I2634" s="16">
        <v>5</v>
      </c>
      <c r="J2634" s="16">
        <v>8</v>
      </c>
      <c r="K2634" s="16">
        <v>35</v>
      </c>
      <c r="L2634" s="16">
        <v>1</v>
      </c>
      <c r="M2634" s="16">
        <v>1</v>
      </c>
      <c r="N2634" s="16">
        <v>23</v>
      </c>
      <c r="O2634" s="16">
        <v>53</v>
      </c>
      <c r="P2634" s="13" t="str">
        <f t="shared" si="82"/>
        <v>CF</v>
      </c>
      <c r="Q2634" s="13">
        <f>IFERROR(VLOOKUP($A2634, 'Fielding Data'!$A$1:$H$12056, 5, 0), 0)</f>
        <v>0</v>
      </c>
      <c r="R2634" s="13">
        <f>IFERROR(VLOOKUP($A2634, 'Fielding Data'!$A$1:$H$12056, 6, 0), 0)</f>
        <v>0</v>
      </c>
      <c r="S2634" s="13">
        <f>IFERROR(VLOOKUP($A2634, 'Fielding Data'!$A$1:$H$12056, 7, 0), 0)</f>
        <v>0</v>
      </c>
      <c r="T2634" s="13">
        <f>IFERROR(VLOOKUP($A2634, 'Fielding Data'!$A$1:$H$12056, 8, 0), 0)</f>
        <v>0</v>
      </c>
      <c r="U2634" s="13">
        <f>SUMIFS('Fielding Data'!E:E, 'Fielding Data'!$A:$A, $A2634)</f>
        <v>107</v>
      </c>
      <c r="V2634" s="13">
        <f>SUMIFS('Fielding Data'!F:F, 'Fielding Data'!$A:$A, $A2634)</f>
        <v>1</v>
      </c>
      <c r="W2634" s="13">
        <f>SUMIFS('Fielding Data'!G:G, 'Fielding Data'!$A:$A, $A2634)</f>
        <v>3</v>
      </c>
      <c r="X2634" s="13">
        <f>SUMIFS('Fielding Data'!H:H, 'Fielding Data'!$A:$A, $A2634)</f>
        <v>0</v>
      </c>
    </row>
    <row r="2635" spans="1:24" x14ac:dyDescent="0.3">
      <c r="A2635" s="13" t="str">
        <f t="shared" si="83"/>
        <v>dobbsgr012012</v>
      </c>
      <c r="B2635" s="16" t="s">
        <v>437</v>
      </c>
      <c r="C2635" s="16">
        <v>2012</v>
      </c>
      <c r="D2635" s="16">
        <v>120</v>
      </c>
      <c r="E2635" s="16">
        <v>319</v>
      </c>
      <c r="F2635" s="16">
        <v>26</v>
      </c>
      <c r="G2635" s="16">
        <v>91</v>
      </c>
      <c r="H2635" s="16">
        <v>13</v>
      </c>
      <c r="I2635" s="16">
        <v>2</v>
      </c>
      <c r="J2635" s="16">
        <v>5</v>
      </c>
      <c r="K2635" s="16">
        <v>39</v>
      </c>
      <c r="L2635" s="16">
        <v>4</v>
      </c>
      <c r="M2635" s="16">
        <v>2</v>
      </c>
      <c r="N2635" s="16">
        <v>14</v>
      </c>
      <c r="O2635" s="16">
        <v>53</v>
      </c>
      <c r="P2635" s="13" t="str">
        <f t="shared" si="82"/>
        <v>1B</v>
      </c>
      <c r="Q2635" s="13">
        <f>IFERROR(VLOOKUP($A2635, 'Fielding Data'!$A$1:$H$12056, 5, 0), 0)</f>
        <v>127</v>
      </c>
      <c r="R2635" s="13">
        <f>IFERROR(VLOOKUP($A2635, 'Fielding Data'!$A$1:$H$12056, 6, 0), 0)</f>
        <v>7</v>
      </c>
      <c r="S2635" s="13">
        <f>IFERROR(VLOOKUP($A2635, 'Fielding Data'!$A$1:$H$12056, 7, 0), 0)</f>
        <v>1</v>
      </c>
      <c r="T2635" s="13">
        <f>IFERROR(VLOOKUP($A2635, 'Fielding Data'!$A$1:$H$12056, 8, 0), 0)</f>
        <v>10</v>
      </c>
      <c r="U2635" s="13">
        <f>SUMIFS('Fielding Data'!E:E, 'Fielding Data'!$A:$A, $A2635)</f>
        <v>183</v>
      </c>
      <c r="V2635" s="13">
        <f>SUMIFS('Fielding Data'!F:F, 'Fielding Data'!$A:$A, $A2635)</f>
        <v>42</v>
      </c>
      <c r="W2635" s="13">
        <f>SUMIFS('Fielding Data'!G:G, 'Fielding Data'!$A:$A, $A2635)</f>
        <v>11</v>
      </c>
      <c r="X2635" s="13">
        <f>SUMIFS('Fielding Data'!H:H, 'Fielding Data'!$A:$A, $A2635)</f>
        <v>11</v>
      </c>
    </row>
    <row r="2636" spans="1:24" x14ac:dyDescent="0.3">
      <c r="A2636" s="13" t="str">
        <f t="shared" si="83"/>
        <v>dolisra012012</v>
      </c>
      <c r="B2636" s="16" t="s">
        <v>1485</v>
      </c>
      <c r="C2636" s="16">
        <v>2012</v>
      </c>
      <c r="D2636" s="16">
        <v>34</v>
      </c>
      <c r="E2636" s="16">
        <v>0</v>
      </c>
      <c r="F2636" s="16">
        <v>0</v>
      </c>
      <c r="G2636" s="16">
        <v>0</v>
      </c>
      <c r="H2636" s="16">
        <v>0</v>
      </c>
      <c r="I2636" s="16">
        <v>0</v>
      </c>
      <c r="J2636" s="16">
        <v>0</v>
      </c>
      <c r="K2636" s="16">
        <v>0</v>
      </c>
      <c r="L2636" s="16">
        <v>0</v>
      </c>
      <c r="M2636" s="16">
        <v>0</v>
      </c>
      <c r="N2636" s="16">
        <v>0</v>
      </c>
      <c r="O2636" s="16">
        <v>0</v>
      </c>
      <c r="P2636" s="13" t="str">
        <f t="shared" si="82"/>
        <v>P</v>
      </c>
      <c r="Q2636" s="13">
        <f>IFERROR(VLOOKUP($A2636, 'Fielding Data'!$A$1:$H$12056, 5, 0), 0)</f>
        <v>0</v>
      </c>
      <c r="R2636" s="13">
        <f>IFERROR(VLOOKUP($A2636, 'Fielding Data'!$A$1:$H$12056, 6, 0), 0)</f>
        <v>4</v>
      </c>
      <c r="S2636" s="13">
        <f>IFERROR(VLOOKUP($A2636, 'Fielding Data'!$A$1:$H$12056, 7, 0), 0)</f>
        <v>1</v>
      </c>
      <c r="T2636" s="13">
        <f>IFERROR(VLOOKUP($A2636, 'Fielding Data'!$A$1:$H$12056, 8, 0), 0)</f>
        <v>1</v>
      </c>
      <c r="U2636" s="13">
        <f>SUMIFS('Fielding Data'!E:E, 'Fielding Data'!$A:$A, $A2636)</f>
        <v>0</v>
      </c>
      <c r="V2636" s="13">
        <f>SUMIFS('Fielding Data'!F:F, 'Fielding Data'!$A:$A, $A2636)</f>
        <v>4</v>
      </c>
      <c r="W2636" s="13">
        <f>SUMIFS('Fielding Data'!G:G, 'Fielding Data'!$A:$A, $A2636)</f>
        <v>1</v>
      </c>
      <c r="X2636" s="13">
        <f>SUMIFS('Fielding Data'!H:H, 'Fielding Data'!$A:$A, $A2636)</f>
        <v>1</v>
      </c>
    </row>
    <row r="2637" spans="1:24" x14ac:dyDescent="0.3">
      <c r="A2637" s="13" t="str">
        <f t="shared" si="83"/>
        <v>dominma012012</v>
      </c>
      <c r="B2637" s="16" t="s">
        <v>1486</v>
      </c>
      <c r="C2637" s="16">
        <v>2012</v>
      </c>
      <c r="D2637" s="16">
        <v>31</v>
      </c>
      <c r="E2637" s="16">
        <v>109</v>
      </c>
      <c r="F2637" s="16">
        <v>14</v>
      </c>
      <c r="G2637" s="16">
        <v>31</v>
      </c>
      <c r="H2637" s="16">
        <v>2</v>
      </c>
      <c r="I2637" s="16">
        <v>2</v>
      </c>
      <c r="J2637" s="16">
        <v>5</v>
      </c>
      <c r="K2637" s="16">
        <v>16</v>
      </c>
      <c r="L2637" s="16">
        <v>0</v>
      </c>
      <c r="M2637" s="16">
        <v>0</v>
      </c>
      <c r="N2637" s="16">
        <v>4</v>
      </c>
      <c r="O2637" s="16">
        <v>17</v>
      </c>
      <c r="P2637" s="13" t="str">
        <f t="shared" si="82"/>
        <v>3B</v>
      </c>
      <c r="Q2637" s="13">
        <f>IFERROR(VLOOKUP($A2637, 'Fielding Data'!$A$1:$H$12056, 5, 0), 0)</f>
        <v>18</v>
      </c>
      <c r="R2637" s="13">
        <f>IFERROR(VLOOKUP($A2637, 'Fielding Data'!$A$1:$H$12056, 6, 0), 0)</f>
        <v>59</v>
      </c>
      <c r="S2637" s="13">
        <f>IFERROR(VLOOKUP($A2637, 'Fielding Data'!$A$1:$H$12056, 7, 0), 0)</f>
        <v>1</v>
      </c>
      <c r="T2637" s="13">
        <f>IFERROR(VLOOKUP($A2637, 'Fielding Data'!$A$1:$H$12056, 8, 0), 0)</f>
        <v>9</v>
      </c>
      <c r="U2637" s="13">
        <f>SUMIFS('Fielding Data'!E:E, 'Fielding Data'!$A:$A, $A2637)</f>
        <v>18</v>
      </c>
      <c r="V2637" s="13">
        <f>SUMIFS('Fielding Data'!F:F, 'Fielding Data'!$A:$A, $A2637)</f>
        <v>59</v>
      </c>
      <c r="W2637" s="13">
        <f>SUMIFS('Fielding Data'!G:G, 'Fielding Data'!$A:$A, $A2637)</f>
        <v>1</v>
      </c>
      <c r="X2637" s="13">
        <f>SUMIFS('Fielding Data'!H:H, 'Fielding Data'!$A:$A, $A2637)</f>
        <v>9</v>
      </c>
    </row>
    <row r="2638" spans="1:24" x14ac:dyDescent="0.3">
      <c r="A2638" s="13" t="str">
        <f t="shared" si="83"/>
        <v>donalja012012</v>
      </c>
      <c r="B2638" s="16" t="s">
        <v>1265</v>
      </c>
      <c r="C2638" s="16">
        <v>2012</v>
      </c>
      <c r="D2638" s="16">
        <v>43</v>
      </c>
      <c r="E2638" s="16">
        <v>124</v>
      </c>
      <c r="F2638" s="16">
        <v>18</v>
      </c>
      <c r="G2638" s="16">
        <v>25</v>
      </c>
      <c r="H2638" s="16">
        <v>2</v>
      </c>
      <c r="I2638" s="16">
        <v>1</v>
      </c>
      <c r="J2638" s="16">
        <v>2</v>
      </c>
      <c r="K2638" s="16">
        <v>11</v>
      </c>
      <c r="L2638" s="16">
        <v>4</v>
      </c>
      <c r="M2638" s="16">
        <v>0</v>
      </c>
      <c r="N2638" s="16">
        <v>5</v>
      </c>
      <c r="O2638" s="16">
        <v>40</v>
      </c>
      <c r="P2638" s="13" t="str">
        <f t="shared" si="82"/>
        <v>2B</v>
      </c>
      <c r="Q2638" s="13">
        <f>IFERROR(VLOOKUP($A2638, 'Fielding Data'!$A$1:$H$12056, 5, 0), 0)</f>
        <v>7</v>
      </c>
      <c r="R2638" s="13">
        <f>IFERROR(VLOOKUP($A2638, 'Fielding Data'!$A$1:$H$12056, 6, 0), 0)</f>
        <v>16</v>
      </c>
      <c r="S2638" s="13">
        <f>IFERROR(VLOOKUP($A2638, 'Fielding Data'!$A$1:$H$12056, 7, 0), 0)</f>
        <v>2</v>
      </c>
      <c r="T2638" s="13">
        <f>IFERROR(VLOOKUP($A2638, 'Fielding Data'!$A$1:$H$12056, 8, 0), 0)</f>
        <v>5</v>
      </c>
      <c r="U2638" s="13">
        <f>SUMIFS('Fielding Data'!E:E, 'Fielding Data'!$A:$A, $A2638)</f>
        <v>37</v>
      </c>
      <c r="V2638" s="13">
        <f>SUMIFS('Fielding Data'!F:F, 'Fielding Data'!$A:$A, $A2638)</f>
        <v>50</v>
      </c>
      <c r="W2638" s="13">
        <f>SUMIFS('Fielding Data'!G:G, 'Fielding Data'!$A:$A, $A2638)</f>
        <v>7</v>
      </c>
      <c r="X2638" s="13">
        <f>SUMIFS('Fielding Data'!H:H, 'Fielding Data'!$A:$A, $A2638)</f>
        <v>10</v>
      </c>
    </row>
    <row r="2639" spans="1:24" x14ac:dyDescent="0.3">
      <c r="A2639" s="13" t="str">
        <f t="shared" si="83"/>
        <v>donaljo022012</v>
      </c>
      <c r="B2639" s="16" t="s">
        <v>1266</v>
      </c>
      <c r="C2639" s="16">
        <v>2012</v>
      </c>
      <c r="D2639" s="16">
        <v>75</v>
      </c>
      <c r="E2639" s="16">
        <v>274</v>
      </c>
      <c r="F2639" s="16">
        <v>34</v>
      </c>
      <c r="G2639" s="16">
        <v>66</v>
      </c>
      <c r="H2639" s="16">
        <v>16</v>
      </c>
      <c r="I2639" s="16">
        <v>0</v>
      </c>
      <c r="J2639" s="16">
        <v>9</v>
      </c>
      <c r="K2639" s="16">
        <v>33</v>
      </c>
      <c r="L2639" s="16">
        <v>4</v>
      </c>
      <c r="M2639" s="16">
        <v>1</v>
      </c>
      <c r="N2639" s="16">
        <v>14</v>
      </c>
      <c r="O2639" s="16">
        <v>61</v>
      </c>
      <c r="P2639" s="13" t="str">
        <f t="shared" si="82"/>
        <v>1B</v>
      </c>
      <c r="Q2639" s="13">
        <f>IFERROR(VLOOKUP($A2639, 'Fielding Data'!$A$1:$H$12056, 5, 0), 0)</f>
        <v>3</v>
      </c>
      <c r="R2639" s="13">
        <f>IFERROR(VLOOKUP($A2639, 'Fielding Data'!$A$1:$H$12056, 6, 0), 0)</f>
        <v>1</v>
      </c>
      <c r="S2639" s="13">
        <f>IFERROR(VLOOKUP($A2639, 'Fielding Data'!$A$1:$H$12056, 7, 0), 0)</f>
        <v>0</v>
      </c>
      <c r="T2639" s="13">
        <f>IFERROR(VLOOKUP($A2639, 'Fielding Data'!$A$1:$H$12056, 8, 0), 0)</f>
        <v>0</v>
      </c>
      <c r="U2639" s="13">
        <f>SUMIFS('Fielding Data'!E:E, 'Fielding Data'!$A:$A, $A2639)</f>
        <v>76</v>
      </c>
      <c r="V2639" s="13">
        <f>SUMIFS('Fielding Data'!F:F, 'Fielding Data'!$A:$A, $A2639)</f>
        <v>155</v>
      </c>
      <c r="W2639" s="13">
        <f>SUMIFS('Fielding Data'!G:G, 'Fielding Data'!$A:$A, $A2639)</f>
        <v>13</v>
      </c>
      <c r="X2639" s="13">
        <f>SUMIFS('Fielding Data'!H:H, 'Fielding Data'!$A:$A, $A2639)</f>
        <v>14</v>
      </c>
    </row>
    <row r="2640" spans="1:24" x14ac:dyDescent="0.3">
      <c r="A2640" s="13" t="str">
        <f t="shared" si="83"/>
        <v>doolise012012</v>
      </c>
      <c r="B2640" s="16" t="s">
        <v>1699</v>
      </c>
      <c r="C2640" s="16">
        <v>2012</v>
      </c>
      <c r="D2640" s="16">
        <v>44</v>
      </c>
      <c r="E2640" s="16">
        <v>0</v>
      </c>
      <c r="F2640" s="16">
        <v>0</v>
      </c>
      <c r="G2640" s="16">
        <v>0</v>
      </c>
      <c r="H2640" s="16">
        <v>0</v>
      </c>
      <c r="I2640" s="16">
        <v>0</v>
      </c>
      <c r="J2640" s="16">
        <v>0</v>
      </c>
      <c r="K2640" s="16">
        <v>0</v>
      </c>
      <c r="L2640" s="16">
        <v>0</v>
      </c>
      <c r="M2640" s="16">
        <v>0</v>
      </c>
      <c r="N2640" s="16">
        <v>0</v>
      </c>
      <c r="O2640" s="16">
        <v>0</v>
      </c>
      <c r="P2640" s="13" t="str">
        <f t="shared" si="82"/>
        <v>P</v>
      </c>
      <c r="Q2640" s="13">
        <f>IFERROR(VLOOKUP($A2640, 'Fielding Data'!$A$1:$H$12056, 5, 0), 0)</f>
        <v>0</v>
      </c>
      <c r="R2640" s="13">
        <f>IFERROR(VLOOKUP($A2640, 'Fielding Data'!$A$1:$H$12056, 6, 0), 0)</f>
        <v>4</v>
      </c>
      <c r="S2640" s="13">
        <f>IFERROR(VLOOKUP($A2640, 'Fielding Data'!$A$1:$H$12056, 7, 0), 0)</f>
        <v>2</v>
      </c>
      <c r="T2640" s="13">
        <f>IFERROR(VLOOKUP($A2640, 'Fielding Data'!$A$1:$H$12056, 8, 0), 0)</f>
        <v>0</v>
      </c>
      <c r="U2640" s="13">
        <f>SUMIFS('Fielding Data'!E:E, 'Fielding Data'!$A:$A, $A2640)</f>
        <v>0</v>
      </c>
      <c r="V2640" s="13">
        <f>SUMIFS('Fielding Data'!F:F, 'Fielding Data'!$A:$A, $A2640)</f>
        <v>4</v>
      </c>
      <c r="W2640" s="13">
        <f>SUMIFS('Fielding Data'!G:G, 'Fielding Data'!$A:$A, $A2640)</f>
        <v>2</v>
      </c>
      <c r="X2640" s="13">
        <f>SUMIFS('Fielding Data'!H:H, 'Fielding Data'!$A:$A, $A2640)</f>
        <v>0</v>
      </c>
    </row>
    <row r="2641" spans="1:24" x14ac:dyDescent="0.3">
      <c r="A2641" s="13" t="str">
        <f t="shared" si="83"/>
        <v>doteloc012012</v>
      </c>
      <c r="B2641" s="16" t="s">
        <v>88</v>
      </c>
      <c r="C2641" s="16">
        <v>2012</v>
      </c>
      <c r="D2641" s="16">
        <v>57</v>
      </c>
      <c r="E2641" s="16">
        <v>0</v>
      </c>
      <c r="F2641" s="16">
        <v>0</v>
      </c>
      <c r="G2641" s="16">
        <v>0</v>
      </c>
      <c r="H2641" s="16">
        <v>0</v>
      </c>
      <c r="I2641" s="16">
        <v>0</v>
      </c>
      <c r="J2641" s="16">
        <v>0</v>
      </c>
      <c r="K2641" s="16">
        <v>0</v>
      </c>
      <c r="L2641" s="16">
        <v>0</v>
      </c>
      <c r="M2641" s="16">
        <v>0</v>
      </c>
      <c r="N2641" s="16">
        <v>0</v>
      </c>
      <c r="O2641" s="16">
        <v>0</v>
      </c>
      <c r="P2641" s="13" t="str">
        <f t="shared" si="82"/>
        <v>P</v>
      </c>
      <c r="Q2641" s="13">
        <f>IFERROR(VLOOKUP($A2641, 'Fielding Data'!$A$1:$H$12056, 5, 0), 0)</f>
        <v>1</v>
      </c>
      <c r="R2641" s="13">
        <f>IFERROR(VLOOKUP($A2641, 'Fielding Data'!$A$1:$H$12056, 6, 0), 0)</f>
        <v>4</v>
      </c>
      <c r="S2641" s="13">
        <f>IFERROR(VLOOKUP($A2641, 'Fielding Data'!$A$1:$H$12056, 7, 0), 0)</f>
        <v>1</v>
      </c>
      <c r="T2641" s="13">
        <f>IFERROR(VLOOKUP($A2641, 'Fielding Data'!$A$1:$H$12056, 8, 0), 0)</f>
        <v>0</v>
      </c>
      <c r="U2641" s="13">
        <f>SUMIFS('Fielding Data'!E:E, 'Fielding Data'!$A:$A, $A2641)</f>
        <v>1</v>
      </c>
      <c r="V2641" s="13">
        <f>SUMIFS('Fielding Data'!F:F, 'Fielding Data'!$A:$A, $A2641)</f>
        <v>4</v>
      </c>
      <c r="W2641" s="13">
        <f>SUMIFS('Fielding Data'!G:G, 'Fielding Data'!$A:$A, $A2641)</f>
        <v>1</v>
      </c>
      <c r="X2641" s="13">
        <f>SUMIFS('Fielding Data'!H:H, 'Fielding Data'!$A:$A, $A2641)</f>
        <v>0</v>
      </c>
    </row>
    <row r="2642" spans="1:24" x14ac:dyDescent="0.3">
      <c r="A2642" s="13" t="str">
        <f t="shared" si="83"/>
        <v>doubrfe012012</v>
      </c>
      <c r="B2642" s="16" t="s">
        <v>1267</v>
      </c>
      <c r="C2642" s="16">
        <v>2012</v>
      </c>
      <c r="D2642" s="16">
        <v>29</v>
      </c>
      <c r="E2642" s="16">
        <v>1</v>
      </c>
      <c r="F2642" s="16">
        <v>0</v>
      </c>
      <c r="G2642" s="16">
        <v>0</v>
      </c>
      <c r="H2642" s="16">
        <v>0</v>
      </c>
      <c r="I2642" s="16">
        <v>0</v>
      </c>
      <c r="J2642" s="16">
        <v>0</v>
      </c>
      <c r="K2642" s="16">
        <v>0</v>
      </c>
      <c r="L2642" s="16">
        <v>0</v>
      </c>
      <c r="M2642" s="16">
        <v>0</v>
      </c>
      <c r="N2642" s="16">
        <v>0</v>
      </c>
      <c r="O2642" s="16">
        <v>0</v>
      </c>
      <c r="P2642" s="13" t="str">
        <f t="shared" si="82"/>
        <v>P</v>
      </c>
      <c r="Q2642" s="13">
        <f>IFERROR(VLOOKUP($A2642, 'Fielding Data'!$A$1:$H$12056, 5, 0), 0)</f>
        <v>7</v>
      </c>
      <c r="R2642" s="13">
        <f>IFERROR(VLOOKUP($A2642, 'Fielding Data'!$A$1:$H$12056, 6, 0), 0)</f>
        <v>17</v>
      </c>
      <c r="S2642" s="13">
        <f>IFERROR(VLOOKUP($A2642, 'Fielding Data'!$A$1:$H$12056, 7, 0), 0)</f>
        <v>1</v>
      </c>
      <c r="T2642" s="13">
        <f>IFERROR(VLOOKUP($A2642, 'Fielding Data'!$A$1:$H$12056, 8, 0), 0)</f>
        <v>2</v>
      </c>
      <c r="U2642" s="13">
        <f>SUMIFS('Fielding Data'!E:E, 'Fielding Data'!$A:$A, $A2642)</f>
        <v>7</v>
      </c>
      <c r="V2642" s="13">
        <f>SUMIFS('Fielding Data'!F:F, 'Fielding Data'!$A:$A, $A2642)</f>
        <v>17</v>
      </c>
      <c r="W2642" s="13">
        <f>SUMIFS('Fielding Data'!G:G, 'Fielding Data'!$A:$A, $A2642)</f>
        <v>1</v>
      </c>
      <c r="X2642" s="13">
        <f>SUMIFS('Fielding Data'!H:H, 'Fielding Data'!$A:$A, $A2642)</f>
        <v>2</v>
      </c>
    </row>
    <row r="2643" spans="1:24" x14ac:dyDescent="0.3">
      <c r="A2643" s="13" t="str">
        <f t="shared" si="83"/>
        <v>doumiry012012</v>
      </c>
      <c r="B2643" s="16" t="s">
        <v>533</v>
      </c>
      <c r="C2643" s="16">
        <v>2012</v>
      </c>
      <c r="D2643" s="16">
        <v>134</v>
      </c>
      <c r="E2643" s="16">
        <v>484</v>
      </c>
      <c r="F2643" s="16">
        <v>56</v>
      </c>
      <c r="G2643" s="16">
        <v>133</v>
      </c>
      <c r="H2643" s="16">
        <v>34</v>
      </c>
      <c r="I2643" s="16">
        <v>1</v>
      </c>
      <c r="J2643" s="16">
        <v>18</v>
      </c>
      <c r="K2643" s="16">
        <v>75</v>
      </c>
      <c r="L2643" s="16">
        <v>0</v>
      </c>
      <c r="M2643" s="16">
        <v>0</v>
      </c>
      <c r="N2643" s="16">
        <v>29</v>
      </c>
      <c r="O2643" s="16">
        <v>98</v>
      </c>
      <c r="P2643" s="13" t="str">
        <f t="shared" si="82"/>
        <v>1B</v>
      </c>
      <c r="Q2643" s="13">
        <f>IFERROR(VLOOKUP($A2643, 'Fielding Data'!$A$1:$H$12056, 5, 0), 0)</f>
        <v>3</v>
      </c>
      <c r="R2643" s="13">
        <f>IFERROR(VLOOKUP($A2643, 'Fielding Data'!$A$1:$H$12056, 6, 0), 0)</f>
        <v>0</v>
      </c>
      <c r="S2643" s="13">
        <f>IFERROR(VLOOKUP($A2643, 'Fielding Data'!$A$1:$H$12056, 7, 0), 0)</f>
        <v>0</v>
      </c>
      <c r="T2643" s="13">
        <f>IFERROR(VLOOKUP($A2643, 'Fielding Data'!$A$1:$H$12056, 8, 0), 0)</f>
        <v>0</v>
      </c>
      <c r="U2643" s="13">
        <f>SUMIFS('Fielding Data'!E:E, 'Fielding Data'!$A:$A, $A2643)</f>
        <v>335</v>
      </c>
      <c r="V2643" s="13">
        <f>SUMIFS('Fielding Data'!F:F, 'Fielding Data'!$A:$A, $A2643)</f>
        <v>22</v>
      </c>
      <c r="W2643" s="13">
        <f>SUMIFS('Fielding Data'!G:G, 'Fielding Data'!$A:$A, $A2643)</f>
        <v>5</v>
      </c>
      <c r="X2643" s="13">
        <f>SUMIFS('Fielding Data'!H:H, 'Fielding Data'!$A:$A, $A2643)</f>
        <v>3</v>
      </c>
    </row>
    <row r="2644" spans="1:24" x14ac:dyDescent="0.3">
      <c r="A2644" s="13" t="str">
        <f t="shared" si="83"/>
        <v>downsda022012</v>
      </c>
      <c r="B2644" s="16" t="s">
        <v>1700</v>
      </c>
      <c r="C2644" s="16">
        <v>2012</v>
      </c>
      <c r="D2644" s="16">
        <v>18</v>
      </c>
      <c r="E2644" s="16">
        <v>0</v>
      </c>
      <c r="F2644" s="16">
        <v>0</v>
      </c>
      <c r="G2644" s="16">
        <v>0</v>
      </c>
      <c r="H2644" s="16">
        <v>0</v>
      </c>
      <c r="I2644" s="16">
        <v>0</v>
      </c>
      <c r="J2644" s="16">
        <v>0</v>
      </c>
      <c r="K2644" s="16">
        <v>0</v>
      </c>
      <c r="L2644" s="16">
        <v>0</v>
      </c>
      <c r="M2644" s="16">
        <v>0</v>
      </c>
      <c r="N2644" s="16">
        <v>0</v>
      </c>
      <c r="O2644" s="16">
        <v>0</v>
      </c>
      <c r="P2644" s="13" t="str">
        <f t="shared" si="82"/>
        <v>P</v>
      </c>
      <c r="Q2644" s="13">
        <f>IFERROR(VLOOKUP($A2644, 'Fielding Data'!$A$1:$H$12056, 5, 0), 0)</f>
        <v>1</v>
      </c>
      <c r="R2644" s="13">
        <f>IFERROR(VLOOKUP($A2644, 'Fielding Data'!$A$1:$H$12056, 6, 0), 0)</f>
        <v>3</v>
      </c>
      <c r="S2644" s="13">
        <f>IFERROR(VLOOKUP($A2644, 'Fielding Data'!$A$1:$H$12056, 7, 0), 0)</f>
        <v>0</v>
      </c>
      <c r="T2644" s="13">
        <f>IFERROR(VLOOKUP($A2644, 'Fielding Data'!$A$1:$H$12056, 8, 0), 0)</f>
        <v>1</v>
      </c>
      <c r="U2644" s="13">
        <f>SUMIFS('Fielding Data'!E:E, 'Fielding Data'!$A:$A, $A2644)</f>
        <v>1</v>
      </c>
      <c r="V2644" s="13">
        <f>SUMIFS('Fielding Data'!F:F, 'Fielding Data'!$A:$A, $A2644)</f>
        <v>3</v>
      </c>
      <c r="W2644" s="13">
        <f>SUMIFS('Fielding Data'!G:G, 'Fielding Data'!$A:$A, $A2644)</f>
        <v>0</v>
      </c>
      <c r="X2644" s="13">
        <f>SUMIFS('Fielding Data'!H:H, 'Fielding Data'!$A:$A, $A2644)</f>
        <v>1</v>
      </c>
    </row>
    <row r="2645" spans="1:24" x14ac:dyDescent="0.3">
      <c r="A2645" s="13" t="str">
        <f t="shared" si="83"/>
        <v>downsma012012</v>
      </c>
      <c r="B2645" s="16" t="s">
        <v>1073</v>
      </c>
      <c r="C2645" s="16">
        <v>2012</v>
      </c>
      <c r="D2645" s="16">
        <v>91</v>
      </c>
      <c r="E2645" s="16">
        <v>178</v>
      </c>
      <c r="F2645" s="16">
        <v>15</v>
      </c>
      <c r="G2645" s="16">
        <v>36</v>
      </c>
      <c r="H2645" s="16">
        <v>4</v>
      </c>
      <c r="I2645" s="16">
        <v>1</v>
      </c>
      <c r="J2645" s="16">
        <v>8</v>
      </c>
      <c r="K2645" s="16">
        <v>16</v>
      </c>
      <c r="L2645" s="16">
        <v>2</v>
      </c>
      <c r="M2645" s="16">
        <v>4</v>
      </c>
      <c r="N2645" s="16">
        <v>8</v>
      </c>
      <c r="O2645" s="16">
        <v>38</v>
      </c>
      <c r="P2645" s="13" t="str">
        <f t="shared" si="82"/>
        <v>1B</v>
      </c>
      <c r="Q2645" s="13">
        <f>IFERROR(VLOOKUP($A2645, 'Fielding Data'!$A$1:$H$12056, 5, 0), 0)</f>
        <v>135</v>
      </c>
      <c r="R2645" s="13">
        <f>IFERROR(VLOOKUP($A2645, 'Fielding Data'!$A$1:$H$12056, 6, 0), 0)</f>
        <v>16</v>
      </c>
      <c r="S2645" s="13">
        <f>IFERROR(VLOOKUP($A2645, 'Fielding Data'!$A$1:$H$12056, 7, 0), 0)</f>
        <v>3</v>
      </c>
      <c r="T2645" s="13">
        <f>IFERROR(VLOOKUP($A2645, 'Fielding Data'!$A$1:$H$12056, 8, 0), 0)</f>
        <v>10</v>
      </c>
      <c r="U2645" s="13">
        <f>SUMIFS('Fielding Data'!E:E, 'Fielding Data'!$A:$A, $A2645)</f>
        <v>153</v>
      </c>
      <c r="V2645" s="13">
        <f>SUMIFS('Fielding Data'!F:F, 'Fielding Data'!$A:$A, $A2645)</f>
        <v>52</v>
      </c>
      <c r="W2645" s="13">
        <f>SUMIFS('Fielding Data'!G:G, 'Fielding Data'!$A:$A, $A2645)</f>
        <v>6</v>
      </c>
      <c r="X2645" s="13">
        <f>SUMIFS('Fielding Data'!H:H, 'Fielding Data'!$A:$A, $A2645)</f>
        <v>13</v>
      </c>
    </row>
    <row r="2646" spans="1:24" x14ac:dyDescent="0.3">
      <c r="A2646" s="13" t="str">
        <f t="shared" si="83"/>
        <v>downssc012012</v>
      </c>
      <c r="B2646" s="16" t="s">
        <v>89</v>
      </c>
      <c r="C2646" s="16">
        <v>2012</v>
      </c>
      <c r="D2646" s="16">
        <v>57</v>
      </c>
      <c r="E2646" s="16">
        <v>0</v>
      </c>
      <c r="F2646" s="16">
        <v>0</v>
      </c>
      <c r="G2646" s="16">
        <v>0</v>
      </c>
      <c r="H2646" s="16">
        <v>0</v>
      </c>
      <c r="I2646" s="16">
        <v>0</v>
      </c>
      <c r="J2646" s="16">
        <v>0</v>
      </c>
      <c r="K2646" s="16">
        <v>0</v>
      </c>
      <c r="L2646" s="16">
        <v>0</v>
      </c>
      <c r="M2646" s="16">
        <v>0</v>
      </c>
      <c r="N2646" s="16">
        <v>0</v>
      </c>
      <c r="O2646" s="16">
        <v>0</v>
      </c>
      <c r="P2646" s="13" t="str">
        <f t="shared" si="82"/>
        <v>P</v>
      </c>
      <c r="Q2646" s="13">
        <f>IFERROR(VLOOKUP($A2646, 'Fielding Data'!$A$1:$H$12056, 5, 0), 0)</f>
        <v>6</v>
      </c>
      <c r="R2646" s="13">
        <f>IFERROR(VLOOKUP($A2646, 'Fielding Data'!$A$1:$H$12056, 6, 0), 0)</f>
        <v>9</v>
      </c>
      <c r="S2646" s="13">
        <f>IFERROR(VLOOKUP($A2646, 'Fielding Data'!$A$1:$H$12056, 7, 0), 0)</f>
        <v>1</v>
      </c>
      <c r="T2646" s="13">
        <f>IFERROR(VLOOKUP($A2646, 'Fielding Data'!$A$1:$H$12056, 8, 0), 0)</f>
        <v>1</v>
      </c>
      <c r="U2646" s="13">
        <f>SUMIFS('Fielding Data'!E:E, 'Fielding Data'!$A:$A, $A2646)</f>
        <v>6</v>
      </c>
      <c r="V2646" s="13">
        <f>SUMIFS('Fielding Data'!F:F, 'Fielding Data'!$A:$A, $A2646)</f>
        <v>9</v>
      </c>
      <c r="W2646" s="13">
        <f>SUMIFS('Fielding Data'!G:G, 'Fielding Data'!$A:$A, $A2646)</f>
        <v>1</v>
      </c>
      <c r="X2646" s="13">
        <f>SUMIFS('Fielding Data'!H:H, 'Fielding Data'!$A:$A, $A2646)</f>
        <v>1</v>
      </c>
    </row>
    <row r="2647" spans="1:24" x14ac:dyDescent="0.3">
      <c r="A2647" s="13" t="str">
        <f t="shared" si="83"/>
        <v>doziebr012012</v>
      </c>
      <c r="B2647" s="16" t="s">
        <v>1701</v>
      </c>
      <c r="C2647" s="16">
        <v>2012</v>
      </c>
      <c r="D2647" s="16">
        <v>84</v>
      </c>
      <c r="E2647" s="16">
        <v>316</v>
      </c>
      <c r="F2647" s="16">
        <v>33</v>
      </c>
      <c r="G2647" s="16">
        <v>74</v>
      </c>
      <c r="H2647" s="16">
        <v>11</v>
      </c>
      <c r="I2647" s="16">
        <v>1</v>
      </c>
      <c r="J2647" s="16">
        <v>6</v>
      </c>
      <c r="K2647" s="16">
        <v>33</v>
      </c>
      <c r="L2647" s="16">
        <v>9</v>
      </c>
      <c r="M2647" s="16">
        <v>2</v>
      </c>
      <c r="N2647" s="16">
        <v>16</v>
      </c>
      <c r="O2647" s="16">
        <v>58</v>
      </c>
      <c r="P2647" s="13" t="str">
        <f t="shared" si="82"/>
        <v>SS</v>
      </c>
      <c r="Q2647" s="13">
        <f>IFERROR(VLOOKUP($A2647, 'Fielding Data'!$A$1:$H$12056, 5, 0), 0)</f>
        <v>111</v>
      </c>
      <c r="R2647" s="13">
        <f>IFERROR(VLOOKUP($A2647, 'Fielding Data'!$A$1:$H$12056, 6, 0), 0)</f>
        <v>287</v>
      </c>
      <c r="S2647" s="13">
        <f>IFERROR(VLOOKUP($A2647, 'Fielding Data'!$A$1:$H$12056, 7, 0), 0)</f>
        <v>15</v>
      </c>
      <c r="T2647" s="13">
        <f>IFERROR(VLOOKUP($A2647, 'Fielding Data'!$A$1:$H$12056, 8, 0), 0)</f>
        <v>70</v>
      </c>
      <c r="U2647" s="13">
        <f>SUMIFS('Fielding Data'!E:E, 'Fielding Data'!$A:$A, $A2647)</f>
        <v>111</v>
      </c>
      <c r="V2647" s="13">
        <f>SUMIFS('Fielding Data'!F:F, 'Fielding Data'!$A:$A, $A2647)</f>
        <v>287</v>
      </c>
      <c r="W2647" s="13">
        <f>SUMIFS('Fielding Data'!G:G, 'Fielding Data'!$A:$A, $A2647)</f>
        <v>15</v>
      </c>
      <c r="X2647" s="13">
        <f>SUMIFS('Fielding Data'!H:H, 'Fielding Data'!$A:$A, $A2647)</f>
        <v>70</v>
      </c>
    </row>
    <row r="2648" spans="1:24" x14ac:dyDescent="0.3">
      <c r="A2648" s="13" t="str">
        <f t="shared" si="83"/>
        <v>drabeky012012</v>
      </c>
      <c r="B2648" s="16" t="s">
        <v>1268</v>
      </c>
      <c r="C2648" s="16">
        <v>2012</v>
      </c>
      <c r="D2648" s="16">
        <v>13</v>
      </c>
      <c r="E2648" s="16">
        <v>2</v>
      </c>
      <c r="F2648" s="16">
        <v>0</v>
      </c>
      <c r="G2648" s="16">
        <v>0</v>
      </c>
      <c r="H2648" s="16">
        <v>0</v>
      </c>
      <c r="I2648" s="16">
        <v>0</v>
      </c>
      <c r="J2648" s="16">
        <v>0</v>
      </c>
      <c r="K2648" s="16">
        <v>0</v>
      </c>
      <c r="L2648" s="16">
        <v>0</v>
      </c>
      <c r="M2648" s="16">
        <v>0</v>
      </c>
      <c r="N2648" s="16">
        <v>0</v>
      </c>
      <c r="O2648" s="16">
        <v>1</v>
      </c>
      <c r="P2648" s="13" t="str">
        <f t="shared" si="82"/>
        <v>P</v>
      </c>
      <c r="Q2648" s="13">
        <f>IFERROR(VLOOKUP($A2648, 'Fielding Data'!$A$1:$H$12056, 5, 0), 0)</f>
        <v>3</v>
      </c>
      <c r="R2648" s="13">
        <f>IFERROR(VLOOKUP($A2648, 'Fielding Data'!$A$1:$H$12056, 6, 0), 0)</f>
        <v>8</v>
      </c>
      <c r="S2648" s="13">
        <f>IFERROR(VLOOKUP($A2648, 'Fielding Data'!$A$1:$H$12056, 7, 0), 0)</f>
        <v>3</v>
      </c>
      <c r="T2648" s="13">
        <f>IFERROR(VLOOKUP($A2648, 'Fielding Data'!$A$1:$H$12056, 8, 0), 0)</f>
        <v>1</v>
      </c>
      <c r="U2648" s="13">
        <f>SUMIFS('Fielding Data'!E:E, 'Fielding Data'!$A:$A, $A2648)</f>
        <v>3</v>
      </c>
      <c r="V2648" s="13">
        <f>SUMIFS('Fielding Data'!F:F, 'Fielding Data'!$A:$A, $A2648)</f>
        <v>8</v>
      </c>
      <c r="W2648" s="13">
        <f>SUMIFS('Fielding Data'!G:G, 'Fielding Data'!$A:$A, $A2648)</f>
        <v>3</v>
      </c>
      <c r="X2648" s="13">
        <f>SUMIFS('Fielding Data'!H:H, 'Fielding Data'!$A:$A, $A2648)</f>
        <v>1</v>
      </c>
    </row>
    <row r="2649" spans="1:24" x14ac:dyDescent="0.3">
      <c r="A2649" s="13" t="str">
        <f t="shared" si="83"/>
        <v>dudalu012012</v>
      </c>
      <c r="B2649" s="16" t="s">
        <v>1269</v>
      </c>
      <c r="C2649" s="16">
        <v>2012</v>
      </c>
      <c r="D2649" s="16">
        <v>121</v>
      </c>
      <c r="E2649" s="16">
        <v>401</v>
      </c>
      <c r="F2649" s="16">
        <v>43</v>
      </c>
      <c r="G2649" s="16">
        <v>96</v>
      </c>
      <c r="H2649" s="16">
        <v>15</v>
      </c>
      <c r="I2649" s="16">
        <v>0</v>
      </c>
      <c r="J2649" s="16">
        <v>15</v>
      </c>
      <c r="K2649" s="16">
        <v>57</v>
      </c>
      <c r="L2649" s="16">
        <v>1</v>
      </c>
      <c r="M2649" s="16">
        <v>0</v>
      </c>
      <c r="N2649" s="16">
        <v>51</v>
      </c>
      <c r="O2649" s="16">
        <v>120</v>
      </c>
      <c r="P2649" s="13" t="str">
        <f t="shared" si="82"/>
        <v>1B</v>
      </c>
      <c r="Q2649" s="13">
        <f>IFERROR(VLOOKUP($A2649, 'Fielding Data'!$A$1:$H$12056, 5, 0), 0)</f>
        <v>20</v>
      </c>
      <c r="R2649" s="13">
        <f>IFERROR(VLOOKUP($A2649, 'Fielding Data'!$A$1:$H$12056, 6, 0), 0)</f>
        <v>4</v>
      </c>
      <c r="S2649" s="13">
        <f>IFERROR(VLOOKUP($A2649, 'Fielding Data'!$A$1:$H$12056, 7, 0), 0)</f>
        <v>1</v>
      </c>
      <c r="T2649" s="13">
        <f>IFERROR(VLOOKUP($A2649, 'Fielding Data'!$A$1:$H$12056, 8, 0), 0)</f>
        <v>1</v>
      </c>
      <c r="U2649" s="13">
        <f>SUMIFS('Fielding Data'!E:E, 'Fielding Data'!$A:$A, $A2649)</f>
        <v>184</v>
      </c>
      <c r="V2649" s="13">
        <f>SUMIFS('Fielding Data'!F:F, 'Fielding Data'!$A:$A, $A2649)</f>
        <v>9</v>
      </c>
      <c r="W2649" s="13">
        <f>SUMIFS('Fielding Data'!G:G, 'Fielding Data'!$A:$A, $A2649)</f>
        <v>5</v>
      </c>
      <c r="X2649" s="13">
        <f>SUMIFS('Fielding Data'!H:H, 'Fielding Data'!$A:$A, $A2649)</f>
        <v>1</v>
      </c>
    </row>
    <row r="2650" spans="1:24" x14ac:dyDescent="0.3">
      <c r="A2650" s="13" t="str">
        <f t="shared" si="83"/>
        <v>duensbr012012</v>
      </c>
      <c r="B2650" s="16" t="s">
        <v>1074</v>
      </c>
      <c r="C2650" s="16">
        <v>2012</v>
      </c>
      <c r="D2650" s="16">
        <v>55</v>
      </c>
      <c r="E2650" s="16">
        <v>1</v>
      </c>
      <c r="F2650" s="16">
        <v>0</v>
      </c>
      <c r="G2650" s="16">
        <v>0</v>
      </c>
      <c r="H2650" s="16">
        <v>0</v>
      </c>
      <c r="I2650" s="16">
        <v>0</v>
      </c>
      <c r="J2650" s="16">
        <v>0</v>
      </c>
      <c r="K2650" s="16">
        <v>0</v>
      </c>
      <c r="L2650" s="16">
        <v>0</v>
      </c>
      <c r="M2650" s="16">
        <v>0</v>
      </c>
      <c r="N2650" s="16">
        <v>0</v>
      </c>
      <c r="O2650" s="16">
        <v>1</v>
      </c>
      <c r="P2650" s="13" t="str">
        <f t="shared" si="82"/>
        <v>P</v>
      </c>
      <c r="Q2650" s="13">
        <f>IFERROR(VLOOKUP($A2650, 'Fielding Data'!$A$1:$H$12056, 5, 0), 0)</f>
        <v>5</v>
      </c>
      <c r="R2650" s="13">
        <f>IFERROR(VLOOKUP($A2650, 'Fielding Data'!$A$1:$H$12056, 6, 0), 0)</f>
        <v>13</v>
      </c>
      <c r="S2650" s="13">
        <f>IFERROR(VLOOKUP($A2650, 'Fielding Data'!$A$1:$H$12056, 7, 0), 0)</f>
        <v>0</v>
      </c>
      <c r="T2650" s="13">
        <f>IFERROR(VLOOKUP($A2650, 'Fielding Data'!$A$1:$H$12056, 8, 0), 0)</f>
        <v>1</v>
      </c>
      <c r="U2650" s="13">
        <f>SUMIFS('Fielding Data'!E:E, 'Fielding Data'!$A:$A, $A2650)</f>
        <v>5</v>
      </c>
      <c r="V2650" s="13">
        <f>SUMIFS('Fielding Data'!F:F, 'Fielding Data'!$A:$A, $A2650)</f>
        <v>13</v>
      </c>
      <c r="W2650" s="13">
        <f>SUMIFS('Fielding Data'!G:G, 'Fielding Data'!$A:$A, $A2650)</f>
        <v>0</v>
      </c>
      <c r="X2650" s="13">
        <f>SUMIFS('Fielding Data'!H:H, 'Fielding Data'!$A:$A, $A2650)</f>
        <v>1</v>
      </c>
    </row>
    <row r="2651" spans="1:24" x14ac:dyDescent="0.3">
      <c r="A2651" s="13" t="str">
        <f t="shared" si="83"/>
        <v>duffyda012012</v>
      </c>
      <c r="B2651" s="16" t="s">
        <v>1487</v>
      </c>
      <c r="C2651" s="16">
        <v>2012</v>
      </c>
      <c r="D2651" s="16">
        <v>6</v>
      </c>
      <c r="E2651" s="16">
        <v>0</v>
      </c>
      <c r="F2651" s="16">
        <v>0</v>
      </c>
      <c r="G2651" s="16">
        <v>0</v>
      </c>
      <c r="H2651" s="16">
        <v>0</v>
      </c>
      <c r="I2651" s="16">
        <v>0</v>
      </c>
      <c r="J2651" s="16">
        <v>0</v>
      </c>
      <c r="K2651" s="16">
        <v>0</v>
      </c>
      <c r="L2651" s="16">
        <v>0</v>
      </c>
      <c r="M2651" s="16">
        <v>0</v>
      </c>
      <c r="N2651" s="16">
        <v>0</v>
      </c>
      <c r="O2651" s="16">
        <v>0</v>
      </c>
      <c r="P2651" s="13" t="str">
        <f t="shared" si="82"/>
        <v>P</v>
      </c>
      <c r="Q2651" s="13">
        <f>IFERROR(VLOOKUP($A2651, 'Fielding Data'!$A$1:$H$12056, 5, 0), 0)</f>
        <v>0</v>
      </c>
      <c r="R2651" s="13">
        <f>IFERROR(VLOOKUP($A2651, 'Fielding Data'!$A$1:$H$12056, 6, 0), 0)</f>
        <v>2</v>
      </c>
      <c r="S2651" s="13">
        <f>IFERROR(VLOOKUP($A2651, 'Fielding Data'!$A$1:$H$12056, 7, 0), 0)</f>
        <v>0</v>
      </c>
      <c r="T2651" s="13">
        <f>IFERROR(VLOOKUP($A2651, 'Fielding Data'!$A$1:$H$12056, 8, 0), 0)</f>
        <v>0</v>
      </c>
      <c r="U2651" s="13">
        <f>SUMIFS('Fielding Data'!E:E, 'Fielding Data'!$A:$A, $A2651)</f>
        <v>0</v>
      </c>
      <c r="V2651" s="13">
        <f>SUMIFS('Fielding Data'!F:F, 'Fielding Data'!$A:$A, $A2651)</f>
        <v>2</v>
      </c>
      <c r="W2651" s="13">
        <f>SUMIFS('Fielding Data'!G:G, 'Fielding Data'!$A:$A, $A2651)</f>
        <v>0</v>
      </c>
      <c r="X2651" s="13">
        <f>SUMIFS('Fielding Data'!H:H, 'Fielding Data'!$A:$A, $A2651)</f>
        <v>0</v>
      </c>
    </row>
    <row r="2652" spans="1:24" x14ac:dyDescent="0.3">
      <c r="A2652" s="13" t="str">
        <f t="shared" si="83"/>
        <v>dukeza012012</v>
      </c>
      <c r="B2652" s="16" t="s">
        <v>534</v>
      </c>
      <c r="C2652" s="16">
        <v>2012</v>
      </c>
      <c r="D2652" s="16">
        <v>8</v>
      </c>
      <c r="E2652" s="16">
        <v>1</v>
      </c>
      <c r="F2652" s="16">
        <v>0</v>
      </c>
      <c r="G2652" s="16">
        <v>0</v>
      </c>
      <c r="H2652" s="16">
        <v>0</v>
      </c>
      <c r="I2652" s="16">
        <v>0</v>
      </c>
      <c r="J2652" s="16">
        <v>0</v>
      </c>
      <c r="K2652" s="16">
        <v>0</v>
      </c>
      <c r="L2652" s="16">
        <v>0</v>
      </c>
      <c r="M2652" s="16">
        <v>0</v>
      </c>
      <c r="N2652" s="16">
        <v>0</v>
      </c>
      <c r="O2652" s="16">
        <v>0</v>
      </c>
      <c r="P2652" s="13" t="str">
        <f t="shared" si="82"/>
        <v>P</v>
      </c>
      <c r="Q2652" s="13">
        <f>IFERROR(VLOOKUP($A2652, 'Fielding Data'!$A$1:$H$12056, 5, 0), 0)</f>
        <v>0</v>
      </c>
      <c r="R2652" s="13">
        <f>IFERROR(VLOOKUP($A2652, 'Fielding Data'!$A$1:$H$12056, 6, 0), 0)</f>
        <v>4</v>
      </c>
      <c r="S2652" s="13">
        <f>IFERROR(VLOOKUP($A2652, 'Fielding Data'!$A$1:$H$12056, 7, 0), 0)</f>
        <v>0</v>
      </c>
      <c r="T2652" s="13">
        <f>IFERROR(VLOOKUP($A2652, 'Fielding Data'!$A$1:$H$12056, 8, 0), 0)</f>
        <v>0</v>
      </c>
      <c r="U2652" s="13">
        <f>SUMIFS('Fielding Data'!E:E, 'Fielding Data'!$A:$A, $A2652)</f>
        <v>0</v>
      </c>
      <c r="V2652" s="13">
        <f>SUMIFS('Fielding Data'!F:F, 'Fielding Data'!$A:$A, $A2652)</f>
        <v>4</v>
      </c>
      <c r="W2652" s="13">
        <f>SUMIFS('Fielding Data'!G:G, 'Fielding Data'!$A:$A, $A2652)</f>
        <v>0</v>
      </c>
      <c r="X2652" s="13">
        <f>SUMIFS('Fielding Data'!H:H, 'Fielding Data'!$A:$A, $A2652)</f>
        <v>0</v>
      </c>
    </row>
    <row r="2653" spans="1:24" x14ac:dyDescent="0.3">
      <c r="A2653" s="13" t="str">
        <f t="shared" si="83"/>
        <v>duncash012012</v>
      </c>
      <c r="B2653" s="16" t="s">
        <v>778</v>
      </c>
      <c r="C2653" s="16">
        <v>2012</v>
      </c>
      <c r="D2653" s="16">
        <v>81</v>
      </c>
      <c r="E2653" s="16">
        <v>232</v>
      </c>
      <c r="F2653" s="16">
        <v>29</v>
      </c>
      <c r="G2653" s="16">
        <v>47</v>
      </c>
      <c r="H2653" s="16">
        <v>10</v>
      </c>
      <c r="I2653" s="16">
        <v>0</v>
      </c>
      <c r="J2653" s="16">
        <v>11</v>
      </c>
      <c r="K2653" s="16">
        <v>31</v>
      </c>
      <c r="L2653" s="16">
        <v>1</v>
      </c>
      <c r="M2653" s="16">
        <v>2</v>
      </c>
      <c r="N2653" s="16">
        <v>28</v>
      </c>
      <c r="O2653" s="16">
        <v>59</v>
      </c>
      <c r="P2653" s="13" t="str">
        <f t="shared" si="82"/>
        <v>1B</v>
      </c>
      <c r="Q2653" s="13">
        <f>IFERROR(VLOOKUP($A2653, 'Fielding Data'!$A$1:$H$12056, 5, 0), 0)</f>
        <v>1</v>
      </c>
      <c r="R2653" s="13">
        <f>IFERROR(VLOOKUP($A2653, 'Fielding Data'!$A$1:$H$12056, 6, 0), 0)</f>
        <v>0</v>
      </c>
      <c r="S2653" s="13">
        <f>IFERROR(VLOOKUP($A2653, 'Fielding Data'!$A$1:$H$12056, 7, 0), 0)</f>
        <v>0</v>
      </c>
      <c r="T2653" s="13">
        <f>IFERROR(VLOOKUP($A2653, 'Fielding Data'!$A$1:$H$12056, 8, 0), 0)</f>
        <v>0</v>
      </c>
      <c r="U2653" s="13">
        <f>SUMIFS('Fielding Data'!E:E, 'Fielding Data'!$A:$A, $A2653)</f>
        <v>79</v>
      </c>
      <c r="V2653" s="13">
        <f>SUMIFS('Fielding Data'!F:F, 'Fielding Data'!$A:$A, $A2653)</f>
        <v>4</v>
      </c>
      <c r="W2653" s="13">
        <f>SUMIFS('Fielding Data'!G:G, 'Fielding Data'!$A:$A, $A2653)</f>
        <v>2</v>
      </c>
      <c r="X2653" s="13">
        <f>SUMIFS('Fielding Data'!H:H, 'Fielding Data'!$A:$A, $A2653)</f>
        <v>0</v>
      </c>
    </row>
    <row r="2654" spans="1:24" x14ac:dyDescent="0.3">
      <c r="A2654" s="13" t="str">
        <f t="shared" si="83"/>
        <v>dunnad012012</v>
      </c>
      <c r="B2654" s="16" t="s">
        <v>240</v>
      </c>
      <c r="C2654" s="16">
        <v>2012</v>
      </c>
      <c r="D2654" s="16">
        <v>151</v>
      </c>
      <c r="E2654" s="16">
        <v>539</v>
      </c>
      <c r="F2654" s="16">
        <v>87</v>
      </c>
      <c r="G2654" s="16">
        <v>110</v>
      </c>
      <c r="H2654" s="16">
        <v>19</v>
      </c>
      <c r="I2654" s="16">
        <v>0</v>
      </c>
      <c r="J2654" s="16">
        <v>41</v>
      </c>
      <c r="K2654" s="16">
        <v>96</v>
      </c>
      <c r="L2654" s="16">
        <v>2</v>
      </c>
      <c r="M2654" s="16">
        <v>1</v>
      </c>
      <c r="N2654" s="16">
        <v>105</v>
      </c>
      <c r="O2654" s="16">
        <v>222</v>
      </c>
      <c r="P2654" s="13" t="str">
        <f t="shared" si="82"/>
        <v>1B</v>
      </c>
      <c r="Q2654" s="13">
        <f>IFERROR(VLOOKUP($A2654, 'Fielding Data'!$A$1:$H$12056, 5, 0), 0)</f>
        <v>387</v>
      </c>
      <c r="R2654" s="13">
        <f>IFERROR(VLOOKUP($A2654, 'Fielding Data'!$A$1:$H$12056, 6, 0), 0)</f>
        <v>34</v>
      </c>
      <c r="S2654" s="13">
        <f>IFERROR(VLOOKUP($A2654, 'Fielding Data'!$A$1:$H$12056, 7, 0), 0)</f>
        <v>2</v>
      </c>
      <c r="T2654" s="13">
        <f>IFERROR(VLOOKUP($A2654, 'Fielding Data'!$A$1:$H$12056, 8, 0), 0)</f>
        <v>31</v>
      </c>
      <c r="U2654" s="13">
        <f>SUMIFS('Fielding Data'!E:E, 'Fielding Data'!$A:$A, $A2654)</f>
        <v>395</v>
      </c>
      <c r="V2654" s="13">
        <f>SUMIFS('Fielding Data'!F:F, 'Fielding Data'!$A:$A, $A2654)</f>
        <v>34</v>
      </c>
      <c r="W2654" s="13">
        <f>SUMIFS('Fielding Data'!G:G, 'Fielding Data'!$A:$A, $A2654)</f>
        <v>2</v>
      </c>
      <c r="X2654" s="13">
        <f>SUMIFS('Fielding Data'!H:H, 'Fielding Data'!$A:$A, $A2654)</f>
        <v>31</v>
      </c>
    </row>
    <row r="2655" spans="1:24" x14ac:dyDescent="0.3">
      <c r="A2655" s="13" t="str">
        <f t="shared" si="83"/>
        <v>dunnmi012012</v>
      </c>
      <c r="B2655" s="16" t="s">
        <v>1075</v>
      </c>
      <c r="C2655" s="16">
        <v>2012</v>
      </c>
      <c r="D2655" s="16">
        <v>60</v>
      </c>
      <c r="E2655" s="16">
        <v>1</v>
      </c>
      <c r="F2655" s="16">
        <v>0</v>
      </c>
      <c r="G2655" s="16">
        <v>0</v>
      </c>
      <c r="H2655" s="16">
        <v>0</v>
      </c>
      <c r="I2655" s="16">
        <v>0</v>
      </c>
      <c r="J2655" s="16">
        <v>0</v>
      </c>
      <c r="K2655" s="16">
        <v>0</v>
      </c>
      <c r="L2655" s="16">
        <v>0</v>
      </c>
      <c r="M2655" s="16">
        <v>0</v>
      </c>
      <c r="N2655" s="16">
        <v>0</v>
      </c>
      <c r="O2655" s="16">
        <v>0</v>
      </c>
      <c r="P2655" s="13" t="str">
        <f t="shared" si="82"/>
        <v>P</v>
      </c>
      <c r="Q2655" s="13">
        <f>IFERROR(VLOOKUP($A2655, 'Fielding Data'!$A$1:$H$12056, 5, 0), 0)</f>
        <v>3</v>
      </c>
      <c r="R2655" s="13">
        <f>IFERROR(VLOOKUP($A2655, 'Fielding Data'!$A$1:$H$12056, 6, 0), 0)</f>
        <v>4</v>
      </c>
      <c r="S2655" s="13">
        <f>IFERROR(VLOOKUP($A2655, 'Fielding Data'!$A$1:$H$12056, 7, 0), 0)</f>
        <v>1</v>
      </c>
      <c r="T2655" s="13">
        <f>IFERROR(VLOOKUP($A2655, 'Fielding Data'!$A$1:$H$12056, 8, 0), 0)</f>
        <v>1</v>
      </c>
      <c r="U2655" s="13">
        <f>SUMIFS('Fielding Data'!E:E, 'Fielding Data'!$A:$A, $A2655)</f>
        <v>3</v>
      </c>
      <c r="V2655" s="13">
        <f>SUMIFS('Fielding Data'!F:F, 'Fielding Data'!$A:$A, $A2655)</f>
        <v>4</v>
      </c>
      <c r="W2655" s="13">
        <f>SUMIFS('Fielding Data'!G:G, 'Fielding Data'!$A:$A, $A2655)</f>
        <v>1</v>
      </c>
      <c r="X2655" s="13">
        <f>SUMIFS('Fielding Data'!H:H, 'Fielding Data'!$A:$A, $A2655)</f>
        <v>1</v>
      </c>
    </row>
    <row r="2656" spans="1:24" x14ac:dyDescent="0.3">
      <c r="A2656" s="13" t="str">
        <f t="shared" si="83"/>
        <v>durbich012012</v>
      </c>
      <c r="B2656" s="16" t="s">
        <v>91</v>
      </c>
      <c r="C2656" s="16">
        <v>2012</v>
      </c>
      <c r="D2656" s="16">
        <v>76</v>
      </c>
      <c r="E2656" s="16">
        <v>0</v>
      </c>
      <c r="F2656" s="16">
        <v>0</v>
      </c>
      <c r="G2656" s="16">
        <v>0</v>
      </c>
      <c r="H2656" s="16">
        <v>0</v>
      </c>
      <c r="I2656" s="16">
        <v>0</v>
      </c>
      <c r="J2656" s="16">
        <v>0</v>
      </c>
      <c r="K2656" s="16">
        <v>0</v>
      </c>
      <c r="L2656" s="16">
        <v>0</v>
      </c>
      <c r="M2656" s="16">
        <v>0</v>
      </c>
      <c r="N2656" s="16">
        <v>0</v>
      </c>
      <c r="O2656" s="16">
        <v>0</v>
      </c>
      <c r="P2656" s="13" t="str">
        <f t="shared" si="82"/>
        <v>P</v>
      </c>
      <c r="Q2656" s="13">
        <f>IFERROR(VLOOKUP($A2656, 'Fielding Data'!$A$1:$H$12056, 5, 0), 0)</f>
        <v>1</v>
      </c>
      <c r="R2656" s="13">
        <f>IFERROR(VLOOKUP($A2656, 'Fielding Data'!$A$1:$H$12056, 6, 0), 0)</f>
        <v>8</v>
      </c>
      <c r="S2656" s="13">
        <f>IFERROR(VLOOKUP($A2656, 'Fielding Data'!$A$1:$H$12056, 7, 0), 0)</f>
        <v>1</v>
      </c>
      <c r="T2656" s="13">
        <f>IFERROR(VLOOKUP($A2656, 'Fielding Data'!$A$1:$H$12056, 8, 0), 0)</f>
        <v>0</v>
      </c>
      <c r="U2656" s="13">
        <f>SUMIFS('Fielding Data'!E:E, 'Fielding Data'!$A:$A, $A2656)</f>
        <v>1</v>
      </c>
      <c r="V2656" s="13">
        <f>SUMIFS('Fielding Data'!F:F, 'Fielding Data'!$A:$A, $A2656)</f>
        <v>8</v>
      </c>
      <c r="W2656" s="13">
        <f>SUMIFS('Fielding Data'!G:G, 'Fielding Data'!$A:$A, $A2656)</f>
        <v>1</v>
      </c>
      <c r="X2656" s="13">
        <f>SUMIFS('Fielding Data'!H:H, 'Fielding Data'!$A:$A, $A2656)</f>
        <v>0</v>
      </c>
    </row>
    <row r="2657" spans="1:24" x14ac:dyDescent="0.3">
      <c r="A2657" s="13" t="str">
        <f t="shared" si="83"/>
        <v>dysonja012012</v>
      </c>
      <c r="B2657" s="16" t="s">
        <v>1270</v>
      </c>
      <c r="C2657" s="16">
        <v>2012</v>
      </c>
      <c r="D2657" s="16">
        <v>102</v>
      </c>
      <c r="E2657" s="16">
        <v>292</v>
      </c>
      <c r="F2657" s="16">
        <v>52</v>
      </c>
      <c r="G2657" s="16">
        <v>76</v>
      </c>
      <c r="H2657" s="16">
        <v>8</v>
      </c>
      <c r="I2657" s="16">
        <v>5</v>
      </c>
      <c r="J2657" s="16">
        <v>0</v>
      </c>
      <c r="K2657" s="16">
        <v>9</v>
      </c>
      <c r="L2657" s="16">
        <v>30</v>
      </c>
      <c r="M2657" s="16">
        <v>5</v>
      </c>
      <c r="N2657" s="16">
        <v>30</v>
      </c>
      <c r="O2657" s="16">
        <v>56</v>
      </c>
      <c r="P2657" s="13" t="str">
        <f t="shared" si="82"/>
        <v>CF</v>
      </c>
      <c r="Q2657" s="13">
        <f>IFERROR(VLOOKUP($A2657, 'Fielding Data'!$A$1:$H$12056, 5, 0), 0)</f>
        <v>0</v>
      </c>
      <c r="R2657" s="13">
        <f>IFERROR(VLOOKUP($A2657, 'Fielding Data'!$A$1:$H$12056, 6, 0), 0)</f>
        <v>0</v>
      </c>
      <c r="S2657" s="13">
        <f>IFERROR(VLOOKUP($A2657, 'Fielding Data'!$A$1:$H$12056, 7, 0), 0)</f>
        <v>0</v>
      </c>
      <c r="T2657" s="13">
        <f>IFERROR(VLOOKUP($A2657, 'Fielding Data'!$A$1:$H$12056, 8, 0), 0)</f>
        <v>0</v>
      </c>
      <c r="U2657" s="13">
        <f>SUMIFS('Fielding Data'!E:E, 'Fielding Data'!$A:$A, $A2657)</f>
        <v>231</v>
      </c>
      <c r="V2657" s="13">
        <f>SUMIFS('Fielding Data'!F:F, 'Fielding Data'!$A:$A, $A2657)</f>
        <v>8</v>
      </c>
      <c r="W2657" s="13">
        <f>SUMIFS('Fielding Data'!G:G, 'Fielding Data'!$A:$A, $A2657)</f>
        <v>6</v>
      </c>
      <c r="X2657" s="13">
        <f>SUMIFS('Fielding Data'!H:H, 'Fielding Data'!$A:$A, $A2657)</f>
        <v>4</v>
      </c>
    </row>
    <row r="2658" spans="1:24" x14ac:dyDescent="0.3">
      <c r="A2658" s="13" t="str">
        <f t="shared" si="83"/>
        <v>dysonsa012012</v>
      </c>
      <c r="B2658" s="16" t="s">
        <v>1702</v>
      </c>
      <c r="C2658" s="16">
        <v>2012</v>
      </c>
      <c r="D2658" s="16">
        <v>2</v>
      </c>
      <c r="E2658" s="16">
        <v>0</v>
      </c>
      <c r="F2658" s="16">
        <v>0</v>
      </c>
      <c r="G2658" s="16">
        <v>0</v>
      </c>
      <c r="H2658" s="16">
        <v>0</v>
      </c>
      <c r="I2658" s="16">
        <v>0</v>
      </c>
      <c r="J2658" s="16">
        <v>0</v>
      </c>
      <c r="K2658" s="16">
        <v>0</v>
      </c>
      <c r="L2658" s="16">
        <v>0</v>
      </c>
      <c r="M2658" s="16">
        <v>0</v>
      </c>
      <c r="N2658" s="16">
        <v>0</v>
      </c>
      <c r="O2658" s="16">
        <v>0</v>
      </c>
      <c r="P2658" s="13" t="str">
        <f t="shared" si="82"/>
        <v>P</v>
      </c>
      <c r="Q2658" s="13">
        <f>IFERROR(VLOOKUP($A2658, 'Fielding Data'!$A$1:$H$12056, 5, 0), 0)</f>
        <v>0</v>
      </c>
      <c r="R2658" s="13">
        <f>IFERROR(VLOOKUP($A2658, 'Fielding Data'!$A$1:$H$12056, 6, 0), 0)</f>
        <v>0</v>
      </c>
      <c r="S2658" s="13">
        <f>IFERROR(VLOOKUP($A2658, 'Fielding Data'!$A$1:$H$12056, 7, 0), 0)</f>
        <v>0</v>
      </c>
      <c r="T2658" s="13">
        <f>IFERROR(VLOOKUP($A2658, 'Fielding Data'!$A$1:$H$12056, 8, 0), 0)</f>
        <v>0</v>
      </c>
      <c r="U2658" s="13">
        <f>SUMIFS('Fielding Data'!E:E, 'Fielding Data'!$A:$A, $A2658)</f>
        <v>0</v>
      </c>
      <c r="V2658" s="13">
        <f>SUMIFS('Fielding Data'!F:F, 'Fielding Data'!$A:$A, $A2658)</f>
        <v>0</v>
      </c>
      <c r="W2658" s="13">
        <f>SUMIFS('Fielding Data'!G:G, 'Fielding Data'!$A:$A, $A2658)</f>
        <v>0</v>
      </c>
      <c r="X2658" s="13">
        <f>SUMIFS('Fielding Data'!H:H, 'Fielding Data'!$A:$A, $A2658)</f>
        <v>0</v>
      </c>
    </row>
    <row r="2659" spans="1:24" x14ac:dyDescent="0.3">
      <c r="A2659" s="13" t="str">
        <f t="shared" si="83"/>
        <v>eatonad022012</v>
      </c>
      <c r="B2659" s="16" t="s">
        <v>1703</v>
      </c>
      <c r="C2659" s="16">
        <v>2012</v>
      </c>
      <c r="D2659" s="16">
        <v>22</v>
      </c>
      <c r="E2659" s="16">
        <v>85</v>
      </c>
      <c r="F2659" s="16">
        <v>19</v>
      </c>
      <c r="G2659" s="16">
        <v>22</v>
      </c>
      <c r="H2659" s="16">
        <v>3</v>
      </c>
      <c r="I2659" s="16">
        <v>2</v>
      </c>
      <c r="J2659" s="16">
        <v>2</v>
      </c>
      <c r="K2659" s="16">
        <v>5</v>
      </c>
      <c r="L2659" s="16">
        <v>2</v>
      </c>
      <c r="M2659" s="16">
        <v>3</v>
      </c>
      <c r="N2659" s="16">
        <v>14</v>
      </c>
      <c r="O2659" s="16">
        <v>15</v>
      </c>
      <c r="P2659" s="13" t="str">
        <f t="shared" si="82"/>
        <v>CF</v>
      </c>
      <c r="Q2659" s="13">
        <f>IFERROR(VLOOKUP($A2659, 'Fielding Data'!$A$1:$H$12056, 5, 0), 0)</f>
        <v>0</v>
      </c>
      <c r="R2659" s="13">
        <f>IFERROR(VLOOKUP($A2659, 'Fielding Data'!$A$1:$H$12056, 6, 0), 0)</f>
        <v>0</v>
      </c>
      <c r="S2659" s="13">
        <f>IFERROR(VLOOKUP($A2659, 'Fielding Data'!$A$1:$H$12056, 7, 0), 0)</f>
        <v>0</v>
      </c>
      <c r="T2659" s="13">
        <f>IFERROR(VLOOKUP($A2659, 'Fielding Data'!$A$1:$H$12056, 8, 0), 0)</f>
        <v>0</v>
      </c>
      <c r="U2659" s="13">
        <f>SUMIFS('Fielding Data'!E:E, 'Fielding Data'!$A:$A, $A2659)</f>
        <v>37</v>
      </c>
      <c r="V2659" s="13">
        <f>SUMIFS('Fielding Data'!F:F, 'Fielding Data'!$A:$A, $A2659)</f>
        <v>2</v>
      </c>
      <c r="W2659" s="13">
        <f>SUMIFS('Fielding Data'!G:G, 'Fielding Data'!$A:$A, $A2659)</f>
        <v>1</v>
      </c>
      <c r="X2659" s="13">
        <f>SUMIFS('Fielding Data'!H:H, 'Fielding Data'!$A:$A, $A2659)</f>
        <v>1</v>
      </c>
    </row>
    <row r="2660" spans="1:24" x14ac:dyDescent="0.3">
      <c r="A2660" s="13" t="str">
        <f t="shared" si="83"/>
        <v>edginjo012012</v>
      </c>
      <c r="B2660" s="16" t="s">
        <v>1704</v>
      </c>
      <c r="C2660" s="16">
        <v>2012</v>
      </c>
      <c r="D2660" s="16">
        <v>34</v>
      </c>
      <c r="E2660" s="16">
        <v>0</v>
      </c>
      <c r="F2660" s="16">
        <v>0</v>
      </c>
      <c r="G2660" s="16">
        <v>0</v>
      </c>
      <c r="H2660" s="16">
        <v>0</v>
      </c>
      <c r="I2660" s="16">
        <v>0</v>
      </c>
      <c r="J2660" s="16">
        <v>0</v>
      </c>
      <c r="K2660" s="16">
        <v>0</v>
      </c>
      <c r="L2660" s="16">
        <v>0</v>
      </c>
      <c r="M2660" s="16">
        <v>0</v>
      </c>
      <c r="N2660" s="16">
        <v>0</v>
      </c>
      <c r="O2660" s="16">
        <v>0</v>
      </c>
      <c r="P2660" s="13" t="str">
        <f t="shared" si="82"/>
        <v>P</v>
      </c>
      <c r="Q2660" s="13">
        <f>IFERROR(VLOOKUP($A2660, 'Fielding Data'!$A$1:$H$12056, 5, 0), 0)</f>
        <v>0</v>
      </c>
      <c r="R2660" s="13">
        <f>IFERROR(VLOOKUP($A2660, 'Fielding Data'!$A$1:$H$12056, 6, 0), 0)</f>
        <v>2</v>
      </c>
      <c r="S2660" s="13">
        <f>IFERROR(VLOOKUP($A2660, 'Fielding Data'!$A$1:$H$12056, 7, 0), 0)</f>
        <v>1</v>
      </c>
      <c r="T2660" s="13">
        <f>IFERROR(VLOOKUP($A2660, 'Fielding Data'!$A$1:$H$12056, 8, 0), 0)</f>
        <v>0</v>
      </c>
      <c r="U2660" s="13">
        <f>SUMIFS('Fielding Data'!E:E, 'Fielding Data'!$A:$A, $A2660)</f>
        <v>0</v>
      </c>
      <c r="V2660" s="13">
        <f>SUMIFS('Fielding Data'!F:F, 'Fielding Data'!$A:$A, $A2660)</f>
        <v>2</v>
      </c>
      <c r="W2660" s="13">
        <f>SUMIFS('Fielding Data'!G:G, 'Fielding Data'!$A:$A, $A2660)</f>
        <v>1</v>
      </c>
      <c r="X2660" s="13">
        <f>SUMIFS('Fielding Data'!H:H, 'Fielding Data'!$A:$A, $A2660)</f>
        <v>0</v>
      </c>
    </row>
    <row r="2661" spans="1:24" x14ac:dyDescent="0.3">
      <c r="A2661" s="13" t="str">
        <f t="shared" si="83"/>
        <v>edlefst012012</v>
      </c>
      <c r="B2661" s="16" t="s">
        <v>1488</v>
      </c>
      <c r="C2661" s="16">
        <v>2012</v>
      </c>
      <c r="D2661" s="16">
        <v>14</v>
      </c>
      <c r="E2661" s="16">
        <v>1</v>
      </c>
      <c r="F2661" s="16">
        <v>0</v>
      </c>
      <c r="G2661" s="16">
        <v>0</v>
      </c>
      <c r="H2661" s="16">
        <v>0</v>
      </c>
      <c r="I2661" s="16">
        <v>0</v>
      </c>
      <c r="J2661" s="16">
        <v>0</v>
      </c>
      <c r="K2661" s="16">
        <v>0</v>
      </c>
      <c r="L2661" s="16">
        <v>0</v>
      </c>
      <c r="M2661" s="16">
        <v>0</v>
      </c>
      <c r="N2661" s="16">
        <v>0</v>
      </c>
      <c r="O2661" s="16">
        <v>0</v>
      </c>
      <c r="P2661" s="13" t="str">
        <f t="shared" si="82"/>
        <v>P</v>
      </c>
      <c r="Q2661" s="13">
        <f>IFERROR(VLOOKUP($A2661, 'Fielding Data'!$A$1:$H$12056, 5, 0), 0)</f>
        <v>1</v>
      </c>
      <c r="R2661" s="13">
        <f>IFERROR(VLOOKUP($A2661, 'Fielding Data'!$A$1:$H$12056, 6, 0), 0)</f>
        <v>1</v>
      </c>
      <c r="S2661" s="13">
        <f>IFERROR(VLOOKUP($A2661, 'Fielding Data'!$A$1:$H$12056, 7, 0), 0)</f>
        <v>1</v>
      </c>
      <c r="T2661" s="13">
        <f>IFERROR(VLOOKUP($A2661, 'Fielding Data'!$A$1:$H$12056, 8, 0), 0)</f>
        <v>0</v>
      </c>
      <c r="U2661" s="13">
        <f>SUMIFS('Fielding Data'!E:E, 'Fielding Data'!$A:$A, $A2661)</f>
        <v>1</v>
      </c>
      <c r="V2661" s="13">
        <f>SUMIFS('Fielding Data'!F:F, 'Fielding Data'!$A:$A, $A2661)</f>
        <v>1</v>
      </c>
      <c r="W2661" s="13">
        <f>SUMIFS('Fielding Data'!G:G, 'Fielding Data'!$A:$A, $A2661)</f>
        <v>1</v>
      </c>
      <c r="X2661" s="13">
        <f>SUMIFS('Fielding Data'!H:H, 'Fielding Data'!$A:$A, $A2661)</f>
        <v>0</v>
      </c>
    </row>
    <row r="2662" spans="1:24" x14ac:dyDescent="0.3">
      <c r="A2662" s="13" t="str">
        <f t="shared" si="83"/>
        <v>egberja012012</v>
      </c>
      <c r="B2662" s="16" t="s">
        <v>1077</v>
      </c>
      <c r="C2662" s="16">
        <v>2012</v>
      </c>
      <c r="D2662" s="16">
        <v>1</v>
      </c>
      <c r="E2662" s="16">
        <v>0</v>
      </c>
      <c r="F2662" s="16">
        <v>0</v>
      </c>
      <c r="G2662" s="16">
        <v>0</v>
      </c>
      <c r="H2662" s="16">
        <v>0</v>
      </c>
      <c r="I2662" s="16">
        <v>0</v>
      </c>
      <c r="J2662" s="16">
        <v>0</v>
      </c>
      <c r="K2662" s="16">
        <v>0</v>
      </c>
      <c r="L2662" s="16">
        <v>0</v>
      </c>
      <c r="M2662" s="16">
        <v>0</v>
      </c>
      <c r="N2662" s="16">
        <v>0</v>
      </c>
      <c r="O2662" s="16">
        <v>0</v>
      </c>
      <c r="P2662" s="13" t="str">
        <f t="shared" si="82"/>
        <v>P</v>
      </c>
      <c r="Q2662" s="13">
        <f>IFERROR(VLOOKUP($A2662, 'Fielding Data'!$A$1:$H$12056, 5, 0), 0)</f>
        <v>0</v>
      </c>
      <c r="R2662" s="13">
        <f>IFERROR(VLOOKUP($A2662, 'Fielding Data'!$A$1:$H$12056, 6, 0), 0)</f>
        <v>0</v>
      </c>
      <c r="S2662" s="13">
        <f>IFERROR(VLOOKUP($A2662, 'Fielding Data'!$A$1:$H$12056, 7, 0), 0)</f>
        <v>0</v>
      </c>
      <c r="T2662" s="13">
        <f>IFERROR(VLOOKUP($A2662, 'Fielding Data'!$A$1:$H$12056, 8, 0), 0)</f>
        <v>0</v>
      </c>
      <c r="U2662" s="13">
        <f>SUMIFS('Fielding Data'!E:E, 'Fielding Data'!$A:$A, $A2662)</f>
        <v>0</v>
      </c>
      <c r="V2662" s="13">
        <f>SUMIFS('Fielding Data'!F:F, 'Fielding Data'!$A:$A, $A2662)</f>
        <v>0</v>
      </c>
      <c r="W2662" s="13">
        <f>SUMIFS('Fielding Data'!G:G, 'Fielding Data'!$A:$A, $A2662)</f>
        <v>0</v>
      </c>
      <c r="X2662" s="13">
        <f>SUMIFS('Fielding Data'!H:H, 'Fielding Data'!$A:$A, $A2662)</f>
        <v>0</v>
      </c>
    </row>
    <row r="2663" spans="1:24" x14ac:dyDescent="0.3">
      <c r="A2663" s="13" t="str">
        <f t="shared" si="83"/>
        <v>ekstrmi012012</v>
      </c>
      <c r="B2663" s="16" t="s">
        <v>912</v>
      </c>
      <c r="C2663" s="16">
        <v>2012</v>
      </c>
      <c r="D2663" s="16">
        <v>15</v>
      </c>
      <c r="E2663" s="16">
        <v>0</v>
      </c>
      <c r="F2663" s="16">
        <v>0</v>
      </c>
      <c r="G2663" s="16">
        <v>0</v>
      </c>
      <c r="H2663" s="16">
        <v>0</v>
      </c>
      <c r="I2663" s="16">
        <v>0</v>
      </c>
      <c r="J2663" s="16">
        <v>0</v>
      </c>
      <c r="K2663" s="16">
        <v>0</v>
      </c>
      <c r="L2663" s="16">
        <v>0</v>
      </c>
      <c r="M2663" s="16">
        <v>0</v>
      </c>
      <c r="N2663" s="16">
        <v>0</v>
      </c>
      <c r="O2663" s="16">
        <v>0</v>
      </c>
      <c r="P2663" s="13" t="str">
        <f t="shared" si="82"/>
        <v>P</v>
      </c>
      <c r="Q2663" s="13">
        <f>IFERROR(VLOOKUP($A2663, 'Fielding Data'!$A$1:$H$12056, 5, 0), 0)</f>
        <v>2</v>
      </c>
      <c r="R2663" s="13">
        <f>IFERROR(VLOOKUP($A2663, 'Fielding Data'!$A$1:$H$12056, 6, 0), 0)</f>
        <v>3</v>
      </c>
      <c r="S2663" s="13">
        <f>IFERROR(VLOOKUP($A2663, 'Fielding Data'!$A$1:$H$12056, 7, 0), 0)</f>
        <v>0</v>
      </c>
      <c r="T2663" s="13">
        <f>IFERROR(VLOOKUP($A2663, 'Fielding Data'!$A$1:$H$12056, 8, 0), 0)</f>
        <v>1</v>
      </c>
      <c r="U2663" s="13">
        <f>SUMIFS('Fielding Data'!E:E, 'Fielding Data'!$A:$A, $A2663)</f>
        <v>2</v>
      </c>
      <c r="V2663" s="13">
        <f>SUMIFS('Fielding Data'!F:F, 'Fielding Data'!$A:$A, $A2663)</f>
        <v>3</v>
      </c>
      <c r="W2663" s="13">
        <f>SUMIFS('Fielding Data'!G:G, 'Fielding Data'!$A:$A, $A2663)</f>
        <v>0</v>
      </c>
      <c r="X2663" s="13">
        <f>SUMIFS('Fielding Data'!H:H, 'Fielding Data'!$A:$A, $A2663)</f>
        <v>1</v>
      </c>
    </row>
    <row r="2664" spans="1:24" x14ac:dyDescent="0.3">
      <c r="A2664" s="13" t="str">
        <f t="shared" si="83"/>
        <v>elbersc012012</v>
      </c>
      <c r="B2664" s="16" t="s">
        <v>913</v>
      </c>
      <c r="C2664" s="16">
        <v>2012</v>
      </c>
      <c r="D2664" s="16">
        <v>43</v>
      </c>
      <c r="E2664" s="16">
        <v>0</v>
      </c>
      <c r="F2664" s="16">
        <v>0</v>
      </c>
      <c r="G2664" s="16">
        <v>0</v>
      </c>
      <c r="H2664" s="16">
        <v>0</v>
      </c>
      <c r="I2664" s="16">
        <v>0</v>
      </c>
      <c r="J2664" s="16">
        <v>0</v>
      </c>
      <c r="K2664" s="16">
        <v>0</v>
      </c>
      <c r="L2664" s="16">
        <v>0</v>
      </c>
      <c r="M2664" s="16">
        <v>0</v>
      </c>
      <c r="N2664" s="16">
        <v>0</v>
      </c>
      <c r="O2664" s="16">
        <v>0</v>
      </c>
      <c r="P2664" s="13" t="str">
        <f t="shared" si="82"/>
        <v>P</v>
      </c>
      <c r="Q2664" s="13">
        <f>IFERROR(VLOOKUP($A2664, 'Fielding Data'!$A$1:$H$12056, 5, 0), 0)</f>
        <v>1</v>
      </c>
      <c r="R2664" s="13">
        <f>IFERROR(VLOOKUP($A2664, 'Fielding Data'!$A$1:$H$12056, 6, 0), 0)</f>
        <v>3</v>
      </c>
      <c r="S2664" s="13">
        <f>IFERROR(VLOOKUP($A2664, 'Fielding Data'!$A$1:$H$12056, 7, 0), 0)</f>
        <v>0</v>
      </c>
      <c r="T2664" s="13">
        <f>IFERROR(VLOOKUP($A2664, 'Fielding Data'!$A$1:$H$12056, 8, 0), 0)</f>
        <v>1</v>
      </c>
      <c r="U2664" s="13">
        <f>SUMIFS('Fielding Data'!E:E, 'Fielding Data'!$A:$A, $A2664)</f>
        <v>1</v>
      </c>
      <c r="V2664" s="13">
        <f>SUMIFS('Fielding Data'!F:F, 'Fielding Data'!$A:$A, $A2664)</f>
        <v>3</v>
      </c>
      <c r="W2664" s="13">
        <f>SUMIFS('Fielding Data'!G:G, 'Fielding Data'!$A:$A, $A2664)</f>
        <v>0</v>
      </c>
      <c r="X2664" s="13">
        <f>SUMIFS('Fielding Data'!H:H, 'Fielding Data'!$A:$A, $A2664)</f>
        <v>1</v>
      </c>
    </row>
    <row r="2665" spans="1:24" x14ac:dyDescent="0.3">
      <c r="A2665" s="13" t="str">
        <f t="shared" si="83"/>
        <v>eldrebr012012</v>
      </c>
      <c r="B2665" s="16" t="s">
        <v>535</v>
      </c>
      <c r="C2665" s="16">
        <v>2012</v>
      </c>
      <c r="D2665" s="16">
        <v>5</v>
      </c>
      <c r="E2665" s="16">
        <v>16</v>
      </c>
      <c r="F2665" s="16">
        <v>1</v>
      </c>
      <c r="G2665" s="16">
        <v>3</v>
      </c>
      <c r="H2665" s="16">
        <v>1</v>
      </c>
      <c r="I2665" s="16">
        <v>1</v>
      </c>
      <c r="J2665" s="16">
        <v>0</v>
      </c>
      <c r="K2665" s="16">
        <v>1</v>
      </c>
      <c r="L2665" s="16">
        <v>0</v>
      </c>
      <c r="M2665" s="16">
        <v>0</v>
      </c>
      <c r="N2665" s="16">
        <v>1</v>
      </c>
      <c r="O2665" s="16">
        <v>6</v>
      </c>
      <c r="P2665" s="13" t="str">
        <f t="shared" si="82"/>
        <v>Other</v>
      </c>
      <c r="Q2665" s="13">
        <f>IFERROR(VLOOKUP($A2665, 'Fielding Data'!$A$1:$H$12056, 5, 0), 0)</f>
        <v>0</v>
      </c>
      <c r="R2665" s="13">
        <f>IFERROR(VLOOKUP($A2665, 'Fielding Data'!$A$1:$H$12056, 6, 0), 0)</f>
        <v>0</v>
      </c>
      <c r="S2665" s="13">
        <f>IFERROR(VLOOKUP($A2665, 'Fielding Data'!$A$1:$H$12056, 7, 0), 0)</f>
        <v>0</v>
      </c>
      <c r="T2665" s="13">
        <f>IFERROR(VLOOKUP($A2665, 'Fielding Data'!$A$1:$H$12056, 8, 0), 0)</f>
        <v>0</v>
      </c>
      <c r="U2665" s="13">
        <f>SUMIFS('Fielding Data'!E:E, 'Fielding Data'!$A:$A, $A2665)</f>
        <v>0</v>
      </c>
      <c r="V2665" s="13">
        <f>SUMIFS('Fielding Data'!F:F, 'Fielding Data'!$A:$A, $A2665)</f>
        <v>0</v>
      </c>
      <c r="W2665" s="13">
        <f>SUMIFS('Fielding Data'!G:G, 'Fielding Data'!$A:$A, $A2665)</f>
        <v>0</v>
      </c>
      <c r="X2665" s="13">
        <f>SUMIFS('Fielding Data'!H:H, 'Fielding Data'!$A:$A, $A2665)</f>
        <v>0</v>
      </c>
    </row>
    <row r="2666" spans="1:24" x14ac:dyDescent="0.3">
      <c r="A2666" s="13" t="str">
        <f t="shared" si="83"/>
        <v>ellisaj012012</v>
      </c>
      <c r="B2666" s="16" t="s">
        <v>914</v>
      </c>
      <c r="C2666" s="16">
        <v>2012</v>
      </c>
      <c r="D2666" s="16">
        <v>133</v>
      </c>
      <c r="E2666" s="16">
        <v>423</v>
      </c>
      <c r="F2666" s="16">
        <v>44</v>
      </c>
      <c r="G2666" s="16">
        <v>114</v>
      </c>
      <c r="H2666" s="16">
        <v>20</v>
      </c>
      <c r="I2666" s="16">
        <v>1</v>
      </c>
      <c r="J2666" s="16">
        <v>13</v>
      </c>
      <c r="K2666" s="16">
        <v>52</v>
      </c>
      <c r="L2666" s="16">
        <v>0</v>
      </c>
      <c r="M2666" s="16">
        <v>0</v>
      </c>
      <c r="N2666" s="16">
        <v>65</v>
      </c>
      <c r="O2666" s="16">
        <v>107</v>
      </c>
      <c r="P2666" s="13" t="str">
        <f t="shared" si="82"/>
        <v>C</v>
      </c>
      <c r="Q2666" s="13">
        <f>IFERROR(VLOOKUP($A2666, 'Fielding Data'!$A$1:$H$12056, 5, 0), 0)</f>
        <v>1007</v>
      </c>
      <c r="R2666" s="13">
        <f>IFERROR(VLOOKUP($A2666, 'Fielding Data'!$A$1:$H$12056, 6, 0), 0)</f>
        <v>87</v>
      </c>
      <c r="S2666" s="13">
        <f>IFERROR(VLOOKUP($A2666, 'Fielding Data'!$A$1:$H$12056, 7, 0), 0)</f>
        <v>6</v>
      </c>
      <c r="T2666" s="13">
        <f>IFERROR(VLOOKUP($A2666, 'Fielding Data'!$A$1:$H$12056, 8, 0), 0)</f>
        <v>12</v>
      </c>
      <c r="U2666" s="13">
        <f>SUMIFS('Fielding Data'!E:E, 'Fielding Data'!$A:$A, $A2666)</f>
        <v>1007</v>
      </c>
      <c r="V2666" s="13">
        <f>SUMIFS('Fielding Data'!F:F, 'Fielding Data'!$A:$A, $A2666)</f>
        <v>87</v>
      </c>
      <c r="W2666" s="13">
        <f>SUMIFS('Fielding Data'!G:G, 'Fielding Data'!$A:$A, $A2666)</f>
        <v>6</v>
      </c>
      <c r="X2666" s="13">
        <f>SUMIFS('Fielding Data'!H:H, 'Fielding Data'!$A:$A, $A2666)</f>
        <v>12</v>
      </c>
    </row>
    <row r="2667" spans="1:24" x14ac:dyDescent="0.3">
      <c r="A2667" s="13" t="str">
        <f t="shared" si="83"/>
        <v>ellisma012012</v>
      </c>
      <c r="B2667" s="16" t="s">
        <v>296</v>
      </c>
      <c r="C2667" s="16">
        <v>2012</v>
      </c>
      <c r="D2667" s="16">
        <v>110</v>
      </c>
      <c r="E2667" s="16">
        <v>415</v>
      </c>
      <c r="F2667" s="16">
        <v>62</v>
      </c>
      <c r="G2667" s="16">
        <v>107</v>
      </c>
      <c r="H2667" s="16">
        <v>21</v>
      </c>
      <c r="I2667" s="16">
        <v>1</v>
      </c>
      <c r="J2667" s="16">
        <v>7</v>
      </c>
      <c r="K2667" s="16">
        <v>31</v>
      </c>
      <c r="L2667" s="16">
        <v>5</v>
      </c>
      <c r="M2667" s="16">
        <v>0</v>
      </c>
      <c r="N2667" s="16">
        <v>40</v>
      </c>
      <c r="O2667" s="16">
        <v>70</v>
      </c>
      <c r="P2667" s="13" t="str">
        <f t="shared" si="82"/>
        <v>2B</v>
      </c>
      <c r="Q2667" s="13">
        <f>IFERROR(VLOOKUP($A2667, 'Fielding Data'!$A$1:$H$12056, 5, 0), 0)</f>
        <v>211</v>
      </c>
      <c r="R2667" s="13">
        <f>IFERROR(VLOOKUP($A2667, 'Fielding Data'!$A$1:$H$12056, 6, 0), 0)</f>
        <v>274</v>
      </c>
      <c r="S2667" s="13">
        <f>IFERROR(VLOOKUP($A2667, 'Fielding Data'!$A$1:$H$12056, 7, 0), 0)</f>
        <v>3</v>
      </c>
      <c r="T2667" s="13">
        <f>IFERROR(VLOOKUP($A2667, 'Fielding Data'!$A$1:$H$12056, 8, 0), 0)</f>
        <v>59</v>
      </c>
      <c r="U2667" s="13">
        <f>SUMIFS('Fielding Data'!E:E, 'Fielding Data'!$A:$A, $A2667)</f>
        <v>211</v>
      </c>
      <c r="V2667" s="13">
        <f>SUMIFS('Fielding Data'!F:F, 'Fielding Data'!$A:$A, $A2667)</f>
        <v>274</v>
      </c>
      <c r="W2667" s="13">
        <f>SUMIFS('Fielding Data'!G:G, 'Fielding Data'!$A:$A, $A2667)</f>
        <v>3</v>
      </c>
      <c r="X2667" s="13">
        <f>SUMIFS('Fielding Data'!H:H, 'Fielding Data'!$A:$A, $A2667)</f>
        <v>59</v>
      </c>
    </row>
    <row r="2668" spans="1:24" x14ac:dyDescent="0.3">
      <c r="A2668" s="13" t="str">
        <f t="shared" si="83"/>
        <v>ellsbja012012</v>
      </c>
      <c r="B2668" s="16" t="s">
        <v>779</v>
      </c>
      <c r="C2668" s="16">
        <v>2012</v>
      </c>
      <c r="D2668" s="16">
        <v>74</v>
      </c>
      <c r="E2668" s="16">
        <v>303</v>
      </c>
      <c r="F2668" s="16">
        <v>43</v>
      </c>
      <c r="G2668" s="16">
        <v>82</v>
      </c>
      <c r="H2668" s="16">
        <v>18</v>
      </c>
      <c r="I2668" s="16">
        <v>0</v>
      </c>
      <c r="J2668" s="16">
        <v>4</v>
      </c>
      <c r="K2668" s="16">
        <v>26</v>
      </c>
      <c r="L2668" s="16">
        <v>14</v>
      </c>
      <c r="M2668" s="16">
        <v>3</v>
      </c>
      <c r="N2668" s="16">
        <v>19</v>
      </c>
      <c r="O2668" s="16">
        <v>43</v>
      </c>
      <c r="P2668" s="13" t="str">
        <f t="shared" si="82"/>
        <v>CF</v>
      </c>
      <c r="Q2668" s="13">
        <f>IFERROR(VLOOKUP($A2668, 'Fielding Data'!$A$1:$H$12056, 5, 0), 0)</f>
        <v>0</v>
      </c>
      <c r="R2668" s="13">
        <f>IFERROR(VLOOKUP($A2668, 'Fielding Data'!$A$1:$H$12056, 6, 0), 0)</f>
        <v>0</v>
      </c>
      <c r="S2668" s="13">
        <f>IFERROR(VLOOKUP($A2668, 'Fielding Data'!$A$1:$H$12056, 7, 0), 0)</f>
        <v>0</v>
      </c>
      <c r="T2668" s="13">
        <f>IFERROR(VLOOKUP($A2668, 'Fielding Data'!$A$1:$H$12056, 8, 0), 0)</f>
        <v>0</v>
      </c>
      <c r="U2668" s="13">
        <f>SUMIFS('Fielding Data'!E:E, 'Fielding Data'!$A:$A, $A2668)</f>
        <v>164</v>
      </c>
      <c r="V2668" s="13">
        <f>SUMIFS('Fielding Data'!F:F, 'Fielding Data'!$A:$A, $A2668)</f>
        <v>2</v>
      </c>
      <c r="W2668" s="13">
        <f>SUMIFS('Fielding Data'!G:G, 'Fielding Data'!$A:$A, $A2668)</f>
        <v>3</v>
      </c>
      <c r="X2668" s="13">
        <f>SUMIFS('Fielding Data'!H:H, 'Fielding Data'!$A:$A, $A2668)</f>
        <v>1</v>
      </c>
    </row>
    <row r="2669" spans="1:24" x14ac:dyDescent="0.3">
      <c r="A2669" s="13" t="str">
        <f t="shared" si="83"/>
        <v>elmorja012012</v>
      </c>
      <c r="B2669" s="16" t="s">
        <v>1705</v>
      </c>
      <c r="C2669" s="16">
        <v>2012</v>
      </c>
      <c r="D2669" s="16">
        <v>30</v>
      </c>
      <c r="E2669" s="16">
        <v>68</v>
      </c>
      <c r="F2669" s="16">
        <v>1</v>
      </c>
      <c r="G2669" s="16">
        <v>13</v>
      </c>
      <c r="H2669" s="16">
        <v>4</v>
      </c>
      <c r="I2669" s="16">
        <v>0</v>
      </c>
      <c r="J2669" s="16">
        <v>0</v>
      </c>
      <c r="K2669" s="16">
        <v>7</v>
      </c>
      <c r="L2669" s="16">
        <v>0</v>
      </c>
      <c r="M2669" s="16">
        <v>0</v>
      </c>
      <c r="N2669" s="16">
        <v>5</v>
      </c>
      <c r="O2669" s="16">
        <v>6</v>
      </c>
      <c r="P2669" s="13" t="str">
        <f t="shared" si="82"/>
        <v>2B</v>
      </c>
      <c r="Q2669" s="13">
        <f>IFERROR(VLOOKUP($A2669, 'Fielding Data'!$A$1:$H$12056, 5, 0), 0)</f>
        <v>3</v>
      </c>
      <c r="R2669" s="13">
        <f>IFERROR(VLOOKUP($A2669, 'Fielding Data'!$A$1:$H$12056, 6, 0), 0)</f>
        <v>6</v>
      </c>
      <c r="S2669" s="13">
        <f>IFERROR(VLOOKUP($A2669, 'Fielding Data'!$A$1:$H$12056, 7, 0), 0)</f>
        <v>0</v>
      </c>
      <c r="T2669" s="13">
        <f>IFERROR(VLOOKUP($A2669, 'Fielding Data'!$A$1:$H$12056, 8, 0), 0)</f>
        <v>3</v>
      </c>
      <c r="U2669" s="13">
        <f>SUMIFS('Fielding Data'!E:E, 'Fielding Data'!$A:$A, $A2669)</f>
        <v>25</v>
      </c>
      <c r="V2669" s="13">
        <f>SUMIFS('Fielding Data'!F:F, 'Fielding Data'!$A:$A, $A2669)</f>
        <v>56</v>
      </c>
      <c r="W2669" s="13">
        <f>SUMIFS('Fielding Data'!G:G, 'Fielding Data'!$A:$A, $A2669)</f>
        <v>2</v>
      </c>
      <c r="X2669" s="13">
        <f>SUMIFS('Fielding Data'!H:H, 'Fielding Data'!$A:$A, $A2669)</f>
        <v>12</v>
      </c>
    </row>
    <row r="2670" spans="1:24" x14ac:dyDescent="0.3">
      <c r="A2670" s="13" t="str">
        <f t="shared" si="83"/>
        <v>elyjo012012</v>
      </c>
      <c r="B2670" s="16" t="s">
        <v>1271</v>
      </c>
      <c r="C2670" s="16">
        <v>2012</v>
      </c>
      <c r="D2670" s="16">
        <v>2</v>
      </c>
      <c r="E2670" s="16">
        <v>0</v>
      </c>
      <c r="F2670" s="16">
        <v>0</v>
      </c>
      <c r="G2670" s="16">
        <v>0</v>
      </c>
      <c r="H2670" s="16">
        <v>0</v>
      </c>
      <c r="I2670" s="16">
        <v>0</v>
      </c>
      <c r="J2670" s="16">
        <v>0</v>
      </c>
      <c r="K2670" s="16">
        <v>0</v>
      </c>
      <c r="L2670" s="16">
        <v>0</v>
      </c>
      <c r="M2670" s="16">
        <v>0</v>
      </c>
      <c r="N2670" s="16">
        <v>0</v>
      </c>
      <c r="O2670" s="16">
        <v>0</v>
      </c>
      <c r="P2670" s="13" t="str">
        <f t="shared" si="82"/>
        <v>P</v>
      </c>
      <c r="Q2670" s="13">
        <f>IFERROR(VLOOKUP($A2670, 'Fielding Data'!$A$1:$H$12056, 5, 0), 0)</f>
        <v>0</v>
      </c>
      <c r="R2670" s="13">
        <f>IFERROR(VLOOKUP($A2670, 'Fielding Data'!$A$1:$H$12056, 6, 0), 0)</f>
        <v>0</v>
      </c>
      <c r="S2670" s="13">
        <f>IFERROR(VLOOKUP($A2670, 'Fielding Data'!$A$1:$H$12056, 7, 0), 0)</f>
        <v>0</v>
      </c>
      <c r="T2670" s="13">
        <f>IFERROR(VLOOKUP($A2670, 'Fielding Data'!$A$1:$H$12056, 8, 0), 0)</f>
        <v>0</v>
      </c>
      <c r="U2670" s="13">
        <f>SUMIFS('Fielding Data'!E:E, 'Fielding Data'!$A:$A, $A2670)</f>
        <v>0</v>
      </c>
      <c r="V2670" s="13">
        <f>SUMIFS('Fielding Data'!F:F, 'Fielding Data'!$A:$A, $A2670)</f>
        <v>0</v>
      </c>
      <c r="W2670" s="13">
        <f>SUMIFS('Fielding Data'!G:G, 'Fielding Data'!$A:$A, $A2670)</f>
        <v>0</v>
      </c>
      <c r="X2670" s="13">
        <f>SUMIFS('Fielding Data'!H:H, 'Fielding Data'!$A:$A, $A2670)</f>
        <v>0</v>
      </c>
    </row>
    <row r="2671" spans="1:24" x14ac:dyDescent="0.3">
      <c r="A2671" s="13" t="str">
        <f t="shared" si="83"/>
        <v>encared012012</v>
      </c>
      <c r="B2671" s="16" t="s">
        <v>536</v>
      </c>
      <c r="C2671" s="16">
        <v>2012</v>
      </c>
      <c r="D2671" s="16">
        <v>151</v>
      </c>
      <c r="E2671" s="16">
        <v>542</v>
      </c>
      <c r="F2671" s="16">
        <v>93</v>
      </c>
      <c r="G2671" s="16">
        <v>152</v>
      </c>
      <c r="H2671" s="16">
        <v>24</v>
      </c>
      <c r="I2671" s="16">
        <v>0</v>
      </c>
      <c r="J2671" s="16">
        <v>42</v>
      </c>
      <c r="K2671" s="16">
        <v>110</v>
      </c>
      <c r="L2671" s="16">
        <v>13</v>
      </c>
      <c r="M2671" s="16">
        <v>3</v>
      </c>
      <c r="N2671" s="16">
        <v>84</v>
      </c>
      <c r="O2671" s="16">
        <v>94</v>
      </c>
      <c r="P2671" s="13" t="str">
        <f t="shared" si="82"/>
        <v>1B</v>
      </c>
      <c r="Q2671" s="13">
        <f>IFERROR(VLOOKUP($A2671, 'Fielding Data'!$A$1:$H$12056, 5, 0), 0)</f>
        <v>602</v>
      </c>
      <c r="R2671" s="13">
        <f>IFERROR(VLOOKUP($A2671, 'Fielding Data'!$A$1:$H$12056, 6, 0), 0)</f>
        <v>32</v>
      </c>
      <c r="S2671" s="13">
        <f>IFERROR(VLOOKUP($A2671, 'Fielding Data'!$A$1:$H$12056, 7, 0), 0)</f>
        <v>3</v>
      </c>
      <c r="T2671" s="13">
        <f>IFERROR(VLOOKUP($A2671, 'Fielding Data'!$A$1:$H$12056, 8, 0), 0)</f>
        <v>61</v>
      </c>
      <c r="U2671" s="13">
        <f>SUMIFS('Fielding Data'!E:E, 'Fielding Data'!$A:$A, $A2671)</f>
        <v>607</v>
      </c>
      <c r="V2671" s="13">
        <f>SUMIFS('Fielding Data'!F:F, 'Fielding Data'!$A:$A, $A2671)</f>
        <v>32</v>
      </c>
      <c r="W2671" s="13">
        <f>SUMIFS('Fielding Data'!G:G, 'Fielding Data'!$A:$A, $A2671)</f>
        <v>4</v>
      </c>
      <c r="X2671" s="13">
        <f>SUMIFS('Fielding Data'!H:H, 'Fielding Data'!$A:$A, $A2671)</f>
        <v>61</v>
      </c>
    </row>
    <row r="2672" spans="1:24" x14ac:dyDescent="0.3">
      <c r="A2672" s="13" t="str">
        <f t="shared" si="83"/>
        <v>enrigba012012</v>
      </c>
      <c r="B2672" s="16" t="s">
        <v>1273</v>
      </c>
      <c r="C2672" s="16">
        <v>2012</v>
      </c>
      <c r="D2672" s="16">
        <v>3</v>
      </c>
      <c r="E2672" s="16">
        <v>0</v>
      </c>
      <c r="F2672" s="16">
        <v>0</v>
      </c>
      <c r="G2672" s="16">
        <v>0</v>
      </c>
      <c r="H2672" s="16">
        <v>0</v>
      </c>
      <c r="I2672" s="16">
        <v>0</v>
      </c>
      <c r="J2672" s="16">
        <v>0</v>
      </c>
      <c r="K2672" s="16">
        <v>0</v>
      </c>
      <c r="L2672" s="16">
        <v>0</v>
      </c>
      <c r="M2672" s="16">
        <v>0</v>
      </c>
      <c r="N2672" s="16">
        <v>0</v>
      </c>
      <c r="O2672" s="16">
        <v>0</v>
      </c>
      <c r="P2672" s="13" t="str">
        <f t="shared" si="82"/>
        <v>P</v>
      </c>
      <c r="Q2672" s="13">
        <f>IFERROR(VLOOKUP($A2672, 'Fielding Data'!$A$1:$H$12056, 5, 0), 0)</f>
        <v>0</v>
      </c>
      <c r="R2672" s="13">
        <f>IFERROR(VLOOKUP($A2672, 'Fielding Data'!$A$1:$H$12056, 6, 0), 0)</f>
        <v>0</v>
      </c>
      <c r="S2672" s="13">
        <f>IFERROR(VLOOKUP($A2672, 'Fielding Data'!$A$1:$H$12056, 7, 0), 0)</f>
        <v>0</v>
      </c>
      <c r="T2672" s="13">
        <f>IFERROR(VLOOKUP($A2672, 'Fielding Data'!$A$1:$H$12056, 8, 0), 0)</f>
        <v>0</v>
      </c>
      <c r="U2672" s="13">
        <f>SUMIFS('Fielding Data'!E:E, 'Fielding Data'!$A:$A, $A2672)</f>
        <v>0</v>
      </c>
      <c r="V2672" s="13">
        <f>SUMIFS('Fielding Data'!F:F, 'Fielding Data'!$A:$A, $A2672)</f>
        <v>0</v>
      </c>
      <c r="W2672" s="13">
        <f>SUMIFS('Fielding Data'!G:G, 'Fielding Data'!$A:$A, $A2672)</f>
        <v>0</v>
      </c>
      <c r="X2672" s="13">
        <f>SUMIFS('Fielding Data'!H:H, 'Fielding Data'!$A:$A, $A2672)</f>
        <v>0</v>
      </c>
    </row>
    <row r="2673" spans="1:24" x14ac:dyDescent="0.3">
      <c r="A2673" s="13" t="str">
        <f t="shared" si="83"/>
        <v>eppleco012012</v>
      </c>
      <c r="B2673" s="16" t="s">
        <v>1491</v>
      </c>
      <c r="C2673" s="16">
        <v>2012</v>
      </c>
      <c r="D2673" s="16">
        <v>59</v>
      </c>
      <c r="E2673" s="16">
        <v>0</v>
      </c>
      <c r="F2673" s="16">
        <v>0</v>
      </c>
      <c r="G2673" s="16">
        <v>0</v>
      </c>
      <c r="H2673" s="16">
        <v>0</v>
      </c>
      <c r="I2673" s="16">
        <v>0</v>
      </c>
      <c r="J2673" s="16">
        <v>0</v>
      </c>
      <c r="K2673" s="16">
        <v>0</v>
      </c>
      <c r="L2673" s="16">
        <v>0</v>
      </c>
      <c r="M2673" s="16">
        <v>0</v>
      </c>
      <c r="N2673" s="16">
        <v>0</v>
      </c>
      <c r="O2673" s="16">
        <v>0</v>
      </c>
      <c r="P2673" s="13" t="str">
        <f t="shared" si="82"/>
        <v>P</v>
      </c>
      <c r="Q2673" s="13">
        <f>IFERROR(VLOOKUP($A2673, 'Fielding Data'!$A$1:$H$12056, 5, 0), 0)</f>
        <v>1</v>
      </c>
      <c r="R2673" s="13">
        <f>IFERROR(VLOOKUP($A2673, 'Fielding Data'!$A$1:$H$12056, 6, 0), 0)</f>
        <v>11</v>
      </c>
      <c r="S2673" s="13">
        <f>IFERROR(VLOOKUP($A2673, 'Fielding Data'!$A$1:$H$12056, 7, 0), 0)</f>
        <v>0</v>
      </c>
      <c r="T2673" s="13">
        <f>IFERROR(VLOOKUP($A2673, 'Fielding Data'!$A$1:$H$12056, 8, 0), 0)</f>
        <v>1</v>
      </c>
      <c r="U2673" s="13">
        <f>SUMIFS('Fielding Data'!E:E, 'Fielding Data'!$A:$A, $A2673)</f>
        <v>1</v>
      </c>
      <c r="V2673" s="13">
        <f>SUMIFS('Fielding Data'!F:F, 'Fielding Data'!$A:$A, $A2673)</f>
        <v>11</v>
      </c>
      <c r="W2673" s="13">
        <f>SUMIFS('Fielding Data'!G:G, 'Fielding Data'!$A:$A, $A2673)</f>
        <v>0</v>
      </c>
      <c r="X2673" s="13">
        <f>SUMIFS('Fielding Data'!H:H, 'Fielding Data'!$A:$A, $A2673)</f>
        <v>1</v>
      </c>
    </row>
    <row r="2674" spans="1:24" x14ac:dyDescent="0.3">
      <c r="A2674" s="13" t="str">
        <f t="shared" si="83"/>
        <v>escaled012012</v>
      </c>
      <c r="B2674" s="16" t="s">
        <v>1274</v>
      </c>
      <c r="C2674" s="16">
        <v>2012</v>
      </c>
      <c r="D2674" s="16">
        <v>22</v>
      </c>
      <c r="E2674" s="16">
        <v>0</v>
      </c>
      <c r="F2674" s="16">
        <v>0</v>
      </c>
      <c r="G2674" s="16">
        <v>0</v>
      </c>
      <c r="H2674" s="16">
        <v>0</v>
      </c>
      <c r="I2674" s="16">
        <v>0</v>
      </c>
      <c r="J2674" s="16">
        <v>0</v>
      </c>
      <c r="K2674" s="16">
        <v>0</v>
      </c>
      <c r="L2674" s="16">
        <v>0</v>
      </c>
      <c r="M2674" s="16">
        <v>0</v>
      </c>
      <c r="N2674" s="16">
        <v>0</v>
      </c>
      <c r="O2674" s="16">
        <v>0</v>
      </c>
      <c r="P2674" s="13" t="str">
        <f t="shared" si="82"/>
        <v>P</v>
      </c>
      <c r="Q2674" s="13">
        <f>IFERROR(VLOOKUP($A2674, 'Fielding Data'!$A$1:$H$12056, 5, 0), 0)</f>
        <v>0</v>
      </c>
      <c r="R2674" s="13">
        <f>IFERROR(VLOOKUP($A2674, 'Fielding Data'!$A$1:$H$12056, 6, 0), 0)</f>
        <v>2</v>
      </c>
      <c r="S2674" s="13">
        <f>IFERROR(VLOOKUP($A2674, 'Fielding Data'!$A$1:$H$12056, 7, 0), 0)</f>
        <v>0</v>
      </c>
      <c r="T2674" s="13">
        <f>IFERROR(VLOOKUP($A2674, 'Fielding Data'!$A$1:$H$12056, 8, 0), 0)</f>
        <v>0</v>
      </c>
      <c r="U2674" s="13">
        <f>SUMIFS('Fielding Data'!E:E, 'Fielding Data'!$A:$A, $A2674)</f>
        <v>0</v>
      </c>
      <c r="V2674" s="13">
        <f>SUMIFS('Fielding Data'!F:F, 'Fielding Data'!$A:$A, $A2674)</f>
        <v>2</v>
      </c>
      <c r="W2674" s="13">
        <f>SUMIFS('Fielding Data'!G:G, 'Fielding Data'!$A:$A, $A2674)</f>
        <v>0</v>
      </c>
      <c r="X2674" s="13">
        <f>SUMIFS('Fielding Data'!H:H, 'Fielding Data'!$A:$A, $A2674)</f>
        <v>0</v>
      </c>
    </row>
    <row r="2675" spans="1:24" x14ac:dyDescent="0.3">
      <c r="A2675" s="13" t="str">
        <f t="shared" si="83"/>
        <v>escobal022012</v>
      </c>
      <c r="B2675" s="16" t="s">
        <v>915</v>
      </c>
      <c r="C2675" s="16">
        <v>2012</v>
      </c>
      <c r="D2675" s="16">
        <v>155</v>
      </c>
      <c r="E2675" s="16">
        <v>605</v>
      </c>
      <c r="F2675" s="16">
        <v>68</v>
      </c>
      <c r="G2675" s="16">
        <v>177</v>
      </c>
      <c r="H2675" s="16">
        <v>30</v>
      </c>
      <c r="I2675" s="16">
        <v>7</v>
      </c>
      <c r="J2675" s="16">
        <v>5</v>
      </c>
      <c r="K2675" s="16">
        <v>52</v>
      </c>
      <c r="L2675" s="16">
        <v>35</v>
      </c>
      <c r="M2675" s="16">
        <v>5</v>
      </c>
      <c r="N2675" s="16">
        <v>27</v>
      </c>
      <c r="O2675" s="16">
        <v>100</v>
      </c>
      <c r="P2675" s="13" t="str">
        <f t="shared" si="82"/>
        <v>SS</v>
      </c>
      <c r="Q2675" s="13">
        <f>IFERROR(VLOOKUP($A2675, 'Fielding Data'!$A$1:$H$12056, 5, 0), 0)</f>
        <v>242</v>
      </c>
      <c r="R2675" s="13">
        <f>IFERROR(VLOOKUP($A2675, 'Fielding Data'!$A$1:$H$12056, 6, 0), 0)</f>
        <v>408</v>
      </c>
      <c r="S2675" s="13">
        <f>IFERROR(VLOOKUP($A2675, 'Fielding Data'!$A$1:$H$12056, 7, 0), 0)</f>
        <v>19</v>
      </c>
      <c r="T2675" s="13">
        <f>IFERROR(VLOOKUP($A2675, 'Fielding Data'!$A$1:$H$12056, 8, 0), 0)</f>
        <v>97</v>
      </c>
      <c r="U2675" s="13">
        <f>SUMIFS('Fielding Data'!E:E, 'Fielding Data'!$A:$A, $A2675)</f>
        <v>242</v>
      </c>
      <c r="V2675" s="13">
        <f>SUMIFS('Fielding Data'!F:F, 'Fielding Data'!$A:$A, $A2675)</f>
        <v>408</v>
      </c>
      <c r="W2675" s="13">
        <f>SUMIFS('Fielding Data'!G:G, 'Fielding Data'!$A:$A, $A2675)</f>
        <v>19</v>
      </c>
      <c r="X2675" s="13">
        <f>SUMIFS('Fielding Data'!H:H, 'Fielding Data'!$A:$A, $A2675)</f>
        <v>97</v>
      </c>
    </row>
    <row r="2676" spans="1:24" x14ac:dyDescent="0.3">
      <c r="A2676" s="13" t="str">
        <f t="shared" si="83"/>
        <v>escobyu012012</v>
      </c>
      <c r="B2676" s="16" t="s">
        <v>780</v>
      </c>
      <c r="C2676" s="16">
        <v>2012</v>
      </c>
      <c r="D2676" s="16">
        <v>145</v>
      </c>
      <c r="E2676" s="16">
        <v>558</v>
      </c>
      <c r="F2676" s="16">
        <v>58</v>
      </c>
      <c r="G2676" s="16">
        <v>141</v>
      </c>
      <c r="H2676" s="16">
        <v>22</v>
      </c>
      <c r="I2676" s="16">
        <v>1</v>
      </c>
      <c r="J2676" s="16">
        <v>9</v>
      </c>
      <c r="K2676" s="16">
        <v>51</v>
      </c>
      <c r="L2676" s="16">
        <v>5</v>
      </c>
      <c r="M2676" s="16">
        <v>1</v>
      </c>
      <c r="N2676" s="16">
        <v>35</v>
      </c>
      <c r="O2676" s="16">
        <v>70</v>
      </c>
      <c r="P2676" s="13" t="str">
        <f t="shared" si="82"/>
        <v>SS</v>
      </c>
      <c r="Q2676" s="13">
        <f>IFERROR(VLOOKUP($A2676, 'Fielding Data'!$A$1:$H$12056, 5, 0), 0)</f>
        <v>240</v>
      </c>
      <c r="R2676" s="13">
        <f>IFERROR(VLOOKUP($A2676, 'Fielding Data'!$A$1:$H$12056, 6, 0), 0)</f>
        <v>431</v>
      </c>
      <c r="S2676" s="13">
        <f>IFERROR(VLOOKUP($A2676, 'Fielding Data'!$A$1:$H$12056, 7, 0), 0)</f>
        <v>12</v>
      </c>
      <c r="T2676" s="13">
        <f>IFERROR(VLOOKUP($A2676, 'Fielding Data'!$A$1:$H$12056, 8, 0), 0)</f>
        <v>100</v>
      </c>
      <c r="U2676" s="13">
        <f>SUMIFS('Fielding Data'!E:E, 'Fielding Data'!$A:$A, $A2676)</f>
        <v>240</v>
      </c>
      <c r="V2676" s="13">
        <f>SUMIFS('Fielding Data'!F:F, 'Fielding Data'!$A:$A, $A2676)</f>
        <v>431</v>
      </c>
      <c r="W2676" s="13">
        <f>SUMIFS('Fielding Data'!G:G, 'Fielding Data'!$A:$A, $A2676)</f>
        <v>12</v>
      </c>
      <c r="X2676" s="13">
        <f>SUMIFS('Fielding Data'!H:H, 'Fielding Data'!$A:$A, $A2676)</f>
        <v>100</v>
      </c>
    </row>
    <row r="2677" spans="1:24" x14ac:dyDescent="0.3">
      <c r="A2677" s="13" t="str">
        <f t="shared" si="83"/>
        <v>espinda012012</v>
      </c>
      <c r="B2677" s="16" t="s">
        <v>1275</v>
      </c>
      <c r="C2677" s="16">
        <v>2012</v>
      </c>
      <c r="D2677" s="16">
        <v>160</v>
      </c>
      <c r="E2677" s="16">
        <v>594</v>
      </c>
      <c r="F2677" s="16">
        <v>82</v>
      </c>
      <c r="G2677" s="16">
        <v>147</v>
      </c>
      <c r="H2677" s="16">
        <v>37</v>
      </c>
      <c r="I2677" s="16">
        <v>2</v>
      </c>
      <c r="J2677" s="16">
        <v>17</v>
      </c>
      <c r="K2677" s="16">
        <v>56</v>
      </c>
      <c r="L2677" s="16">
        <v>20</v>
      </c>
      <c r="M2677" s="16">
        <v>6</v>
      </c>
      <c r="N2677" s="16">
        <v>46</v>
      </c>
      <c r="O2677" s="16">
        <v>189</v>
      </c>
      <c r="P2677" s="13" t="str">
        <f t="shared" si="82"/>
        <v>2B</v>
      </c>
      <c r="Q2677" s="13">
        <f>IFERROR(VLOOKUP($A2677, 'Fielding Data'!$A$1:$H$12056, 5, 0), 0)</f>
        <v>192</v>
      </c>
      <c r="R2677" s="13">
        <f>IFERROR(VLOOKUP($A2677, 'Fielding Data'!$A$1:$H$12056, 6, 0), 0)</f>
        <v>329</v>
      </c>
      <c r="S2677" s="13">
        <f>IFERROR(VLOOKUP($A2677, 'Fielding Data'!$A$1:$H$12056, 7, 0), 0)</f>
        <v>6</v>
      </c>
      <c r="T2677" s="13">
        <f>IFERROR(VLOOKUP($A2677, 'Fielding Data'!$A$1:$H$12056, 8, 0), 0)</f>
        <v>67</v>
      </c>
      <c r="U2677" s="13">
        <f>SUMIFS('Fielding Data'!E:E, 'Fielding Data'!$A:$A, $A2677)</f>
        <v>235</v>
      </c>
      <c r="V2677" s="13">
        <f>SUMIFS('Fielding Data'!F:F, 'Fielding Data'!$A:$A, $A2677)</f>
        <v>439</v>
      </c>
      <c r="W2677" s="13">
        <f>SUMIFS('Fielding Data'!G:G, 'Fielding Data'!$A:$A, $A2677)</f>
        <v>13</v>
      </c>
      <c r="X2677" s="13">
        <f>SUMIFS('Fielding Data'!H:H, 'Fielding Data'!$A:$A, $A2677)</f>
        <v>90</v>
      </c>
    </row>
    <row r="2678" spans="1:24" x14ac:dyDescent="0.3">
      <c r="A2678" s="13" t="str">
        <f t="shared" si="83"/>
        <v>estrama012012</v>
      </c>
      <c r="B2678" s="16" t="s">
        <v>916</v>
      </c>
      <c r="C2678" s="16">
        <v>2012</v>
      </c>
      <c r="D2678" s="16">
        <v>29</v>
      </c>
      <c r="E2678" s="16">
        <v>40</v>
      </c>
      <c r="F2678" s="16">
        <v>1</v>
      </c>
      <c r="G2678" s="16">
        <v>4</v>
      </c>
      <c r="H2678" s="16">
        <v>2</v>
      </c>
      <c r="I2678" s="16">
        <v>0</v>
      </c>
      <c r="J2678" s="16">
        <v>0</v>
      </c>
      <c r="K2678" s="16">
        <v>3</v>
      </c>
      <c r="L2678" s="16">
        <v>0</v>
      </c>
      <c r="M2678" s="16">
        <v>0</v>
      </c>
      <c r="N2678" s="16">
        <v>2</v>
      </c>
      <c r="O2678" s="16">
        <v>21</v>
      </c>
      <c r="P2678" s="13" t="str">
        <f t="shared" si="82"/>
        <v>P</v>
      </c>
      <c r="Q2678" s="13">
        <f>IFERROR(VLOOKUP($A2678, 'Fielding Data'!$A$1:$H$12056, 5, 0), 0)</f>
        <v>4</v>
      </c>
      <c r="R2678" s="13">
        <f>IFERROR(VLOOKUP($A2678, 'Fielding Data'!$A$1:$H$12056, 6, 0), 0)</f>
        <v>16</v>
      </c>
      <c r="S2678" s="13">
        <f>IFERROR(VLOOKUP($A2678, 'Fielding Data'!$A$1:$H$12056, 7, 0), 0)</f>
        <v>0</v>
      </c>
      <c r="T2678" s="13">
        <f>IFERROR(VLOOKUP($A2678, 'Fielding Data'!$A$1:$H$12056, 8, 0), 0)</f>
        <v>1</v>
      </c>
      <c r="U2678" s="13">
        <f>SUMIFS('Fielding Data'!E:E, 'Fielding Data'!$A:$A, $A2678)</f>
        <v>4</v>
      </c>
      <c r="V2678" s="13">
        <f>SUMIFS('Fielding Data'!F:F, 'Fielding Data'!$A:$A, $A2678)</f>
        <v>16</v>
      </c>
      <c r="W2678" s="13">
        <f>SUMIFS('Fielding Data'!G:G, 'Fielding Data'!$A:$A, $A2678)</f>
        <v>0</v>
      </c>
      <c r="X2678" s="13">
        <f>SUMIFS('Fielding Data'!H:H, 'Fielding Data'!$A:$A, $A2678)</f>
        <v>1</v>
      </c>
    </row>
    <row r="2679" spans="1:24" x14ac:dyDescent="0.3">
      <c r="A2679" s="13" t="str">
        <f t="shared" si="83"/>
        <v>ethiean012012</v>
      </c>
      <c r="B2679" s="16" t="s">
        <v>639</v>
      </c>
      <c r="C2679" s="16">
        <v>2012</v>
      </c>
      <c r="D2679" s="16">
        <v>149</v>
      </c>
      <c r="E2679" s="16">
        <v>556</v>
      </c>
      <c r="F2679" s="16">
        <v>79</v>
      </c>
      <c r="G2679" s="16">
        <v>158</v>
      </c>
      <c r="H2679" s="16">
        <v>36</v>
      </c>
      <c r="I2679" s="16">
        <v>1</v>
      </c>
      <c r="J2679" s="16">
        <v>20</v>
      </c>
      <c r="K2679" s="16">
        <v>89</v>
      </c>
      <c r="L2679" s="16">
        <v>2</v>
      </c>
      <c r="M2679" s="16">
        <v>2</v>
      </c>
      <c r="N2679" s="16">
        <v>50</v>
      </c>
      <c r="O2679" s="16">
        <v>124</v>
      </c>
      <c r="P2679" s="13" t="str">
        <f t="shared" si="82"/>
        <v>CF</v>
      </c>
      <c r="Q2679" s="13">
        <f>IFERROR(VLOOKUP($A2679, 'Fielding Data'!$A$1:$H$12056, 5, 0), 0)</f>
        <v>0</v>
      </c>
      <c r="R2679" s="13">
        <f>IFERROR(VLOOKUP($A2679, 'Fielding Data'!$A$1:$H$12056, 6, 0), 0)</f>
        <v>0</v>
      </c>
      <c r="S2679" s="13">
        <f>IFERROR(VLOOKUP($A2679, 'Fielding Data'!$A$1:$H$12056, 7, 0), 0)</f>
        <v>0</v>
      </c>
      <c r="T2679" s="13">
        <f>IFERROR(VLOOKUP($A2679, 'Fielding Data'!$A$1:$H$12056, 8, 0), 0)</f>
        <v>0</v>
      </c>
      <c r="U2679" s="13">
        <f>SUMIFS('Fielding Data'!E:E, 'Fielding Data'!$A:$A, $A2679)</f>
        <v>238</v>
      </c>
      <c r="V2679" s="13">
        <f>SUMIFS('Fielding Data'!F:F, 'Fielding Data'!$A:$A, $A2679)</f>
        <v>3</v>
      </c>
      <c r="W2679" s="13">
        <f>SUMIFS('Fielding Data'!G:G, 'Fielding Data'!$A:$A, $A2679)</f>
        <v>3</v>
      </c>
      <c r="X2679" s="13">
        <f>SUMIFS('Fielding Data'!H:H, 'Fielding Data'!$A:$A, $A2679)</f>
        <v>1</v>
      </c>
    </row>
    <row r="2680" spans="1:24" x14ac:dyDescent="0.3">
      <c r="A2680" s="13" t="str">
        <f t="shared" si="83"/>
        <v>evelada012012</v>
      </c>
      <c r="B2680" s="16" t="s">
        <v>537</v>
      </c>
      <c r="C2680" s="16">
        <v>2012</v>
      </c>
      <c r="D2680" s="16">
        <v>14</v>
      </c>
      <c r="E2680" s="16">
        <v>0</v>
      </c>
      <c r="F2680" s="16">
        <v>0</v>
      </c>
      <c r="G2680" s="16">
        <v>0</v>
      </c>
      <c r="H2680" s="16">
        <v>0</v>
      </c>
      <c r="I2680" s="16">
        <v>0</v>
      </c>
      <c r="J2680" s="16">
        <v>0</v>
      </c>
      <c r="K2680" s="16">
        <v>0</v>
      </c>
      <c r="L2680" s="16">
        <v>0</v>
      </c>
      <c r="M2680" s="16">
        <v>0</v>
      </c>
      <c r="N2680" s="16">
        <v>0</v>
      </c>
      <c r="O2680" s="16">
        <v>0</v>
      </c>
      <c r="P2680" s="13" t="str">
        <f t="shared" si="82"/>
        <v>P</v>
      </c>
      <c r="Q2680" s="13">
        <f>IFERROR(VLOOKUP($A2680, 'Fielding Data'!$A$1:$H$12056, 5, 0), 0)</f>
        <v>6</v>
      </c>
      <c r="R2680" s="13">
        <f>IFERROR(VLOOKUP($A2680, 'Fielding Data'!$A$1:$H$12056, 6, 0), 0)</f>
        <v>2</v>
      </c>
      <c r="S2680" s="13">
        <f>IFERROR(VLOOKUP($A2680, 'Fielding Data'!$A$1:$H$12056, 7, 0), 0)</f>
        <v>0</v>
      </c>
      <c r="T2680" s="13">
        <f>IFERROR(VLOOKUP($A2680, 'Fielding Data'!$A$1:$H$12056, 8, 0), 0)</f>
        <v>0</v>
      </c>
      <c r="U2680" s="13">
        <f>SUMIFS('Fielding Data'!E:E, 'Fielding Data'!$A:$A, $A2680)</f>
        <v>6</v>
      </c>
      <c r="V2680" s="13">
        <f>SUMIFS('Fielding Data'!F:F, 'Fielding Data'!$A:$A, $A2680)</f>
        <v>2</v>
      </c>
      <c r="W2680" s="13">
        <f>SUMIFS('Fielding Data'!G:G, 'Fielding Data'!$A:$A, $A2680)</f>
        <v>0</v>
      </c>
      <c r="X2680" s="13">
        <f>SUMIFS('Fielding Data'!H:H, 'Fielding Data'!$A:$A, $A2680)</f>
        <v>0</v>
      </c>
    </row>
    <row r="2681" spans="1:24" x14ac:dyDescent="0.3">
      <c r="A2681" s="13" t="str">
        <f t="shared" si="83"/>
        <v>exposlu012012</v>
      </c>
      <c r="B2681" s="16" t="s">
        <v>1706</v>
      </c>
      <c r="C2681" s="16">
        <v>2012</v>
      </c>
      <c r="D2681" s="16">
        <v>9</v>
      </c>
      <c r="E2681" s="16">
        <v>18</v>
      </c>
      <c r="F2681" s="16">
        <v>2</v>
      </c>
      <c r="G2681" s="16">
        <v>1</v>
      </c>
      <c r="H2681" s="16">
        <v>0</v>
      </c>
      <c r="I2681" s="16">
        <v>0</v>
      </c>
      <c r="J2681" s="16">
        <v>0</v>
      </c>
      <c r="K2681" s="16">
        <v>0</v>
      </c>
      <c r="L2681" s="16">
        <v>0</v>
      </c>
      <c r="M2681" s="16">
        <v>0</v>
      </c>
      <c r="N2681" s="16">
        <v>3</v>
      </c>
      <c r="O2681" s="16">
        <v>5</v>
      </c>
      <c r="P2681" s="13" t="str">
        <f t="shared" si="82"/>
        <v>C</v>
      </c>
      <c r="Q2681" s="13">
        <f>IFERROR(VLOOKUP($A2681, 'Fielding Data'!$A$1:$H$12056, 5, 0), 0)</f>
        <v>43</v>
      </c>
      <c r="R2681" s="13">
        <f>IFERROR(VLOOKUP($A2681, 'Fielding Data'!$A$1:$H$12056, 6, 0), 0)</f>
        <v>3</v>
      </c>
      <c r="S2681" s="13">
        <f>IFERROR(VLOOKUP($A2681, 'Fielding Data'!$A$1:$H$12056, 7, 0), 0)</f>
        <v>0</v>
      </c>
      <c r="T2681" s="13">
        <f>IFERROR(VLOOKUP($A2681, 'Fielding Data'!$A$1:$H$12056, 8, 0), 0)</f>
        <v>0</v>
      </c>
      <c r="U2681" s="13">
        <f>SUMIFS('Fielding Data'!E:E, 'Fielding Data'!$A:$A, $A2681)</f>
        <v>43</v>
      </c>
      <c r="V2681" s="13">
        <f>SUMIFS('Fielding Data'!F:F, 'Fielding Data'!$A:$A, $A2681)</f>
        <v>3</v>
      </c>
      <c r="W2681" s="13">
        <f>SUMIFS('Fielding Data'!G:G, 'Fielding Data'!$A:$A, $A2681)</f>
        <v>0</v>
      </c>
      <c r="X2681" s="13">
        <f>SUMIFS('Fielding Data'!H:H, 'Fielding Data'!$A:$A, $A2681)</f>
        <v>0</v>
      </c>
    </row>
    <row r="2682" spans="1:24" x14ac:dyDescent="0.3">
      <c r="A2682" s="13" t="str">
        <f t="shared" si="83"/>
        <v>faluir012012</v>
      </c>
      <c r="B2682" s="16" t="s">
        <v>1707</v>
      </c>
      <c r="C2682" s="16">
        <v>2012</v>
      </c>
      <c r="D2682" s="16">
        <v>24</v>
      </c>
      <c r="E2682" s="16">
        <v>85</v>
      </c>
      <c r="F2682" s="16">
        <v>14</v>
      </c>
      <c r="G2682" s="16">
        <v>29</v>
      </c>
      <c r="H2682" s="16">
        <v>6</v>
      </c>
      <c r="I2682" s="16">
        <v>1</v>
      </c>
      <c r="J2682" s="16">
        <v>0</v>
      </c>
      <c r="K2682" s="16">
        <v>7</v>
      </c>
      <c r="L2682" s="16">
        <v>0</v>
      </c>
      <c r="M2682" s="16">
        <v>2</v>
      </c>
      <c r="N2682" s="16">
        <v>4</v>
      </c>
      <c r="O2682" s="16">
        <v>9</v>
      </c>
      <c r="P2682" s="13" t="str">
        <f t="shared" si="82"/>
        <v>2B</v>
      </c>
      <c r="Q2682" s="13">
        <f>IFERROR(VLOOKUP($A2682, 'Fielding Data'!$A$1:$H$12056, 5, 0), 0)</f>
        <v>19</v>
      </c>
      <c r="R2682" s="13">
        <f>IFERROR(VLOOKUP($A2682, 'Fielding Data'!$A$1:$H$12056, 6, 0), 0)</f>
        <v>37</v>
      </c>
      <c r="S2682" s="13">
        <f>IFERROR(VLOOKUP($A2682, 'Fielding Data'!$A$1:$H$12056, 7, 0), 0)</f>
        <v>1</v>
      </c>
      <c r="T2682" s="13">
        <f>IFERROR(VLOOKUP($A2682, 'Fielding Data'!$A$1:$H$12056, 8, 0), 0)</f>
        <v>9</v>
      </c>
      <c r="U2682" s="13">
        <f>SUMIFS('Fielding Data'!E:E, 'Fielding Data'!$A:$A, $A2682)</f>
        <v>29</v>
      </c>
      <c r="V2682" s="13">
        <f>SUMIFS('Fielding Data'!F:F, 'Fielding Data'!$A:$A, $A2682)</f>
        <v>59</v>
      </c>
      <c r="W2682" s="13">
        <f>SUMIFS('Fielding Data'!G:G, 'Fielding Data'!$A:$A, $A2682)</f>
        <v>3</v>
      </c>
      <c r="X2682" s="13">
        <f>SUMIFS('Fielding Data'!H:H, 'Fielding Data'!$A:$A, $A2682)</f>
        <v>13</v>
      </c>
    </row>
    <row r="2683" spans="1:24" x14ac:dyDescent="0.3">
      <c r="A2683" s="13" t="str">
        <f t="shared" si="83"/>
        <v>familje012012</v>
      </c>
      <c r="B2683" s="16" t="s">
        <v>1708</v>
      </c>
      <c r="C2683" s="16">
        <v>2012</v>
      </c>
      <c r="D2683" s="16">
        <v>8</v>
      </c>
      <c r="E2683" s="16">
        <v>1</v>
      </c>
      <c r="F2683" s="16">
        <v>0</v>
      </c>
      <c r="G2683" s="16">
        <v>0</v>
      </c>
      <c r="H2683" s="16">
        <v>0</v>
      </c>
      <c r="I2683" s="16">
        <v>0</v>
      </c>
      <c r="J2683" s="16">
        <v>0</v>
      </c>
      <c r="K2683" s="16">
        <v>0</v>
      </c>
      <c r="L2683" s="16">
        <v>0</v>
      </c>
      <c r="M2683" s="16">
        <v>0</v>
      </c>
      <c r="N2683" s="16">
        <v>0</v>
      </c>
      <c r="O2683" s="16">
        <v>1</v>
      </c>
      <c r="P2683" s="13" t="str">
        <f t="shared" si="82"/>
        <v>P</v>
      </c>
      <c r="Q2683" s="13">
        <f>IFERROR(VLOOKUP($A2683, 'Fielding Data'!$A$1:$H$12056, 5, 0), 0)</f>
        <v>0</v>
      </c>
      <c r="R2683" s="13">
        <f>IFERROR(VLOOKUP($A2683, 'Fielding Data'!$A$1:$H$12056, 6, 0), 0)</f>
        <v>3</v>
      </c>
      <c r="S2683" s="13">
        <f>IFERROR(VLOOKUP($A2683, 'Fielding Data'!$A$1:$H$12056, 7, 0), 0)</f>
        <v>0</v>
      </c>
      <c r="T2683" s="13">
        <f>IFERROR(VLOOKUP($A2683, 'Fielding Data'!$A$1:$H$12056, 8, 0), 0)</f>
        <v>0</v>
      </c>
      <c r="U2683" s="13">
        <f>SUMIFS('Fielding Data'!E:E, 'Fielding Data'!$A:$A, $A2683)</f>
        <v>0</v>
      </c>
      <c r="V2683" s="13">
        <f>SUMIFS('Fielding Data'!F:F, 'Fielding Data'!$A:$A, $A2683)</f>
        <v>3</v>
      </c>
      <c r="W2683" s="13">
        <f>SUMIFS('Fielding Data'!G:G, 'Fielding Data'!$A:$A, $A2683)</f>
        <v>0</v>
      </c>
      <c r="X2683" s="13">
        <f>SUMIFS('Fielding Data'!H:H, 'Fielding Data'!$A:$A, $A2683)</f>
        <v>0</v>
      </c>
    </row>
    <row r="2684" spans="1:24" x14ac:dyDescent="0.3">
      <c r="A2684" s="13" t="str">
        <f t="shared" si="83"/>
        <v>farnsky012012</v>
      </c>
      <c r="B2684" s="16" t="s">
        <v>93</v>
      </c>
      <c r="C2684" s="16">
        <v>2012</v>
      </c>
      <c r="D2684" s="16">
        <v>34</v>
      </c>
      <c r="E2684" s="16">
        <v>0</v>
      </c>
      <c r="F2684" s="16">
        <v>0</v>
      </c>
      <c r="G2684" s="16">
        <v>0</v>
      </c>
      <c r="H2684" s="16">
        <v>0</v>
      </c>
      <c r="I2684" s="16">
        <v>0</v>
      </c>
      <c r="J2684" s="16">
        <v>0</v>
      </c>
      <c r="K2684" s="16">
        <v>0</v>
      </c>
      <c r="L2684" s="16">
        <v>0</v>
      </c>
      <c r="M2684" s="16">
        <v>0</v>
      </c>
      <c r="N2684" s="16">
        <v>0</v>
      </c>
      <c r="O2684" s="16">
        <v>0</v>
      </c>
      <c r="P2684" s="13" t="str">
        <f t="shared" si="82"/>
        <v>P</v>
      </c>
      <c r="Q2684" s="13">
        <f>IFERROR(VLOOKUP($A2684, 'Fielding Data'!$A$1:$H$12056, 5, 0), 0)</f>
        <v>1</v>
      </c>
      <c r="R2684" s="13">
        <f>IFERROR(VLOOKUP($A2684, 'Fielding Data'!$A$1:$H$12056, 6, 0), 0)</f>
        <v>4</v>
      </c>
      <c r="S2684" s="13">
        <f>IFERROR(VLOOKUP($A2684, 'Fielding Data'!$A$1:$H$12056, 7, 0), 0)</f>
        <v>0</v>
      </c>
      <c r="T2684" s="13">
        <f>IFERROR(VLOOKUP($A2684, 'Fielding Data'!$A$1:$H$12056, 8, 0), 0)</f>
        <v>0</v>
      </c>
      <c r="U2684" s="13">
        <f>SUMIFS('Fielding Data'!E:E, 'Fielding Data'!$A:$A, $A2684)</f>
        <v>1</v>
      </c>
      <c r="V2684" s="13">
        <f>SUMIFS('Fielding Data'!F:F, 'Fielding Data'!$A:$A, $A2684)</f>
        <v>4</v>
      </c>
      <c r="W2684" s="13">
        <f>SUMIFS('Fielding Data'!G:G, 'Fielding Data'!$A:$A, $A2684)</f>
        <v>0</v>
      </c>
      <c r="X2684" s="13">
        <f>SUMIFS('Fielding Data'!H:H, 'Fielding Data'!$A:$A, $A2684)</f>
        <v>0</v>
      </c>
    </row>
    <row r="2685" spans="1:24" x14ac:dyDescent="0.3">
      <c r="A2685" s="13" t="str">
        <f t="shared" si="83"/>
        <v>farrier012012</v>
      </c>
      <c r="B2685" s="16" t="s">
        <v>1494</v>
      </c>
      <c r="C2685" s="16">
        <v>2012</v>
      </c>
      <c r="D2685" s="16">
        <v>13</v>
      </c>
      <c r="E2685" s="16">
        <v>8</v>
      </c>
      <c r="F2685" s="16">
        <v>1</v>
      </c>
      <c r="G2685" s="16">
        <v>1</v>
      </c>
      <c r="H2685" s="16">
        <v>0</v>
      </c>
      <c r="I2685" s="16">
        <v>0</v>
      </c>
      <c r="J2685" s="16">
        <v>0</v>
      </c>
      <c r="K2685" s="16">
        <v>0</v>
      </c>
      <c r="L2685" s="16">
        <v>1</v>
      </c>
      <c r="M2685" s="16">
        <v>0</v>
      </c>
      <c r="N2685" s="16">
        <v>1</v>
      </c>
      <c r="O2685" s="16">
        <v>2</v>
      </c>
      <c r="P2685" s="13" t="str">
        <f t="shared" si="82"/>
        <v>2B</v>
      </c>
      <c r="Q2685" s="13">
        <f>IFERROR(VLOOKUP($A2685, 'Fielding Data'!$A$1:$H$12056, 5, 0), 0)</f>
        <v>1</v>
      </c>
      <c r="R2685" s="13">
        <f>IFERROR(VLOOKUP($A2685, 'Fielding Data'!$A$1:$H$12056, 6, 0), 0)</f>
        <v>0</v>
      </c>
      <c r="S2685" s="13">
        <f>IFERROR(VLOOKUP($A2685, 'Fielding Data'!$A$1:$H$12056, 7, 0), 0)</f>
        <v>0</v>
      </c>
      <c r="T2685" s="13">
        <f>IFERROR(VLOOKUP($A2685, 'Fielding Data'!$A$1:$H$12056, 8, 0), 0)</f>
        <v>0</v>
      </c>
      <c r="U2685" s="13">
        <f>SUMIFS('Fielding Data'!E:E, 'Fielding Data'!$A:$A, $A2685)</f>
        <v>1</v>
      </c>
      <c r="V2685" s="13">
        <f>SUMIFS('Fielding Data'!F:F, 'Fielding Data'!$A:$A, $A2685)</f>
        <v>0</v>
      </c>
      <c r="W2685" s="13">
        <f>SUMIFS('Fielding Data'!G:G, 'Fielding Data'!$A:$A, $A2685)</f>
        <v>0</v>
      </c>
      <c r="X2685" s="13">
        <f>SUMIFS('Fielding Data'!H:H, 'Fielding Data'!$A:$A, $A2685)</f>
        <v>0</v>
      </c>
    </row>
    <row r="2686" spans="1:24" x14ac:dyDescent="0.3">
      <c r="A2686" s="13" t="str">
        <f t="shared" si="83"/>
        <v>federti012012</v>
      </c>
      <c r="B2686" s="16" t="s">
        <v>1495</v>
      </c>
      <c r="C2686" s="16">
        <v>2012</v>
      </c>
      <c r="D2686" s="16">
        <v>3</v>
      </c>
      <c r="E2686" s="16">
        <v>3</v>
      </c>
      <c r="F2686" s="16">
        <v>0</v>
      </c>
      <c r="G2686" s="16">
        <v>1</v>
      </c>
      <c r="H2686" s="16">
        <v>0</v>
      </c>
      <c r="I2686" s="16">
        <v>0</v>
      </c>
      <c r="J2686" s="16">
        <v>0</v>
      </c>
      <c r="K2686" s="16">
        <v>0</v>
      </c>
      <c r="L2686" s="16">
        <v>0</v>
      </c>
      <c r="M2686" s="16">
        <v>0</v>
      </c>
      <c r="N2686" s="16">
        <v>1</v>
      </c>
      <c r="O2686" s="16">
        <v>2</v>
      </c>
      <c r="P2686" s="13" t="str">
        <f t="shared" si="82"/>
        <v>C</v>
      </c>
      <c r="Q2686" s="13">
        <f>IFERROR(VLOOKUP($A2686, 'Fielding Data'!$A$1:$H$12056, 5, 0), 0)</f>
        <v>13</v>
      </c>
      <c r="R2686" s="13">
        <f>IFERROR(VLOOKUP($A2686, 'Fielding Data'!$A$1:$H$12056, 6, 0), 0)</f>
        <v>0</v>
      </c>
      <c r="S2686" s="13">
        <f>IFERROR(VLOOKUP($A2686, 'Fielding Data'!$A$1:$H$12056, 7, 0), 0)</f>
        <v>0</v>
      </c>
      <c r="T2686" s="13">
        <f>IFERROR(VLOOKUP($A2686, 'Fielding Data'!$A$1:$H$12056, 8, 0), 0)</f>
        <v>0</v>
      </c>
      <c r="U2686" s="13">
        <f>SUMIFS('Fielding Data'!E:E, 'Fielding Data'!$A:$A, $A2686)</f>
        <v>13</v>
      </c>
      <c r="V2686" s="13">
        <f>SUMIFS('Fielding Data'!F:F, 'Fielding Data'!$A:$A, $A2686)</f>
        <v>0</v>
      </c>
      <c r="W2686" s="13">
        <f>SUMIFS('Fielding Data'!G:G, 'Fielding Data'!$A:$A, $A2686)</f>
        <v>0</v>
      </c>
      <c r="X2686" s="13">
        <f>SUMIFS('Fielding Data'!H:H, 'Fielding Data'!$A:$A, $A2686)</f>
        <v>0</v>
      </c>
    </row>
    <row r="2687" spans="1:24" x14ac:dyDescent="0.3">
      <c r="A2687" s="13" t="str">
        <f t="shared" si="83"/>
        <v>feldmsc012012</v>
      </c>
      <c r="B2687" s="16" t="s">
        <v>538</v>
      </c>
      <c r="C2687" s="16">
        <v>2012</v>
      </c>
      <c r="D2687" s="16">
        <v>29</v>
      </c>
      <c r="E2687" s="16">
        <v>4</v>
      </c>
      <c r="F2687" s="16">
        <v>0</v>
      </c>
      <c r="G2687" s="16">
        <v>1</v>
      </c>
      <c r="H2687" s="16">
        <v>0</v>
      </c>
      <c r="I2687" s="16">
        <v>0</v>
      </c>
      <c r="J2687" s="16">
        <v>0</v>
      </c>
      <c r="K2687" s="16">
        <v>1</v>
      </c>
      <c r="L2687" s="16">
        <v>0</v>
      </c>
      <c r="M2687" s="16">
        <v>0</v>
      </c>
      <c r="N2687" s="16">
        <v>0</v>
      </c>
      <c r="O2687" s="16">
        <v>2</v>
      </c>
      <c r="P2687" s="13" t="str">
        <f t="shared" si="82"/>
        <v>P</v>
      </c>
      <c r="Q2687" s="13">
        <f>IFERROR(VLOOKUP($A2687, 'Fielding Data'!$A$1:$H$12056, 5, 0), 0)</f>
        <v>6</v>
      </c>
      <c r="R2687" s="13">
        <f>IFERROR(VLOOKUP($A2687, 'Fielding Data'!$A$1:$H$12056, 6, 0), 0)</f>
        <v>14</v>
      </c>
      <c r="S2687" s="13">
        <f>IFERROR(VLOOKUP($A2687, 'Fielding Data'!$A$1:$H$12056, 7, 0), 0)</f>
        <v>0</v>
      </c>
      <c r="T2687" s="13">
        <f>IFERROR(VLOOKUP($A2687, 'Fielding Data'!$A$1:$H$12056, 8, 0), 0)</f>
        <v>0</v>
      </c>
      <c r="U2687" s="13">
        <f>SUMIFS('Fielding Data'!E:E, 'Fielding Data'!$A:$A, $A2687)</f>
        <v>6</v>
      </c>
      <c r="V2687" s="13">
        <f>SUMIFS('Fielding Data'!F:F, 'Fielding Data'!$A:$A, $A2687)</f>
        <v>14</v>
      </c>
      <c r="W2687" s="13">
        <f>SUMIFS('Fielding Data'!G:G, 'Fielding Data'!$A:$A, $A2687)</f>
        <v>0</v>
      </c>
      <c r="X2687" s="13">
        <f>SUMIFS('Fielding Data'!H:H, 'Fielding Data'!$A:$A, $A2687)</f>
        <v>0</v>
      </c>
    </row>
    <row r="2688" spans="1:24" x14ac:dyDescent="0.3">
      <c r="A2688" s="13" t="str">
        <f t="shared" si="83"/>
        <v>felizne012012</v>
      </c>
      <c r="B2688" s="16" t="s">
        <v>1079</v>
      </c>
      <c r="C2688" s="16">
        <v>2012</v>
      </c>
      <c r="D2688" s="16">
        <v>8</v>
      </c>
      <c r="E2688" s="16">
        <v>2</v>
      </c>
      <c r="F2688" s="16">
        <v>0</v>
      </c>
      <c r="G2688" s="16">
        <v>0</v>
      </c>
      <c r="H2688" s="16">
        <v>0</v>
      </c>
      <c r="I2688" s="16">
        <v>0</v>
      </c>
      <c r="J2688" s="16">
        <v>0</v>
      </c>
      <c r="K2688" s="16">
        <v>0</v>
      </c>
      <c r="L2688" s="16">
        <v>0</v>
      </c>
      <c r="M2688" s="16">
        <v>0</v>
      </c>
      <c r="N2688" s="16">
        <v>0</v>
      </c>
      <c r="O2688" s="16">
        <v>1</v>
      </c>
      <c r="P2688" s="13" t="str">
        <f t="shared" si="82"/>
        <v>P</v>
      </c>
      <c r="Q2688" s="13">
        <f>IFERROR(VLOOKUP($A2688, 'Fielding Data'!$A$1:$H$12056, 5, 0), 0)</f>
        <v>0</v>
      </c>
      <c r="R2688" s="13">
        <f>IFERROR(VLOOKUP($A2688, 'Fielding Data'!$A$1:$H$12056, 6, 0), 0)</f>
        <v>4</v>
      </c>
      <c r="S2688" s="13">
        <f>IFERROR(VLOOKUP($A2688, 'Fielding Data'!$A$1:$H$12056, 7, 0), 0)</f>
        <v>0</v>
      </c>
      <c r="T2688" s="13">
        <f>IFERROR(VLOOKUP($A2688, 'Fielding Data'!$A$1:$H$12056, 8, 0), 0)</f>
        <v>0</v>
      </c>
      <c r="U2688" s="13">
        <f>SUMIFS('Fielding Data'!E:E, 'Fielding Data'!$A:$A, $A2688)</f>
        <v>0</v>
      </c>
      <c r="V2688" s="13">
        <f>SUMIFS('Fielding Data'!F:F, 'Fielding Data'!$A:$A, $A2688)</f>
        <v>4</v>
      </c>
      <c r="W2688" s="13">
        <f>SUMIFS('Fielding Data'!G:G, 'Fielding Data'!$A:$A, $A2688)</f>
        <v>0</v>
      </c>
      <c r="X2688" s="13">
        <f>SUMIFS('Fielding Data'!H:H, 'Fielding Data'!$A:$A, $A2688)</f>
        <v>0</v>
      </c>
    </row>
    <row r="2689" spans="1:24" x14ac:dyDescent="0.3">
      <c r="A2689" s="13" t="str">
        <f t="shared" si="83"/>
        <v>fieldpr012012</v>
      </c>
      <c r="B2689" s="16" t="s">
        <v>539</v>
      </c>
      <c r="C2689" s="16">
        <v>2012</v>
      </c>
      <c r="D2689" s="16">
        <v>162</v>
      </c>
      <c r="E2689" s="16">
        <v>581</v>
      </c>
      <c r="F2689" s="16">
        <v>83</v>
      </c>
      <c r="G2689" s="16">
        <v>182</v>
      </c>
      <c r="H2689" s="16">
        <v>33</v>
      </c>
      <c r="I2689" s="16">
        <v>1</v>
      </c>
      <c r="J2689" s="16">
        <v>30</v>
      </c>
      <c r="K2689" s="16">
        <v>108</v>
      </c>
      <c r="L2689" s="16">
        <v>1</v>
      </c>
      <c r="M2689" s="16">
        <v>0</v>
      </c>
      <c r="N2689" s="16">
        <v>85</v>
      </c>
      <c r="O2689" s="16">
        <v>84</v>
      </c>
      <c r="P2689" s="13" t="str">
        <f t="shared" si="82"/>
        <v>1B</v>
      </c>
      <c r="Q2689" s="13">
        <f>IFERROR(VLOOKUP($A2689, 'Fielding Data'!$A$1:$H$12056, 5, 0), 0)</f>
        <v>1256</v>
      </c>
      <c r="R2689" s="13">
        <f>IFERROR(VLOOKUP($A2689, 'Fielding Data'!$A$1:$H$12056, 6, 0), 0)</f>
        <v>105</v>
      </c>
      <c r="S2689" s="13">
        <f>IFERROR(VLOOKUP($A2689, 'Fielding Data'!$A$1:$H$12056, 7, 0), 0)</f>
        <v>11</v>
      </c>
      <c r="T2689" s="13">
        <f>IFERROR(VLOOKUP($A2689, 'Fielding Data'!$A$1:$H$12056, 8, 0), 0)</f>
        <v>113</v>
      </c>
      <c r="U2689" s="13">
        <f>SUMIFS('Fielding Data'!E:E, 'Fielding Data'!$A:$A, $A2689)</f>
        <v>1256</v>
      </c>
      <c r="V2689" s="13">
        <f>SUMIFS('Fielding Data'!F:F, 'Fielding Data'!$A:$A, $A2689)</f>
        <v>105</v>
      </c>
      <c r="W2689" s="13">
        <f>SUMIFS('Fielding Data'!G:G, 'Fielding Data'!$A:$A, $A2689)</f>
        <v>11</v>
      </c>
      <c r="X2689" s="13">
        <f>SUMIFS('Fielding Data'!H:H, 'Fielding Data'!$A:$A, $A2689)</f>
        <v>113</v>
      </c>
    </row>
    <row r="2690" spans="1:24" x14ac:dyDescent="0.3">
      <c r="A2690" s="13" t="str">
        <f t="shared" si="83"/>
        <v>fieldth012012</v>
      </c>
      <c r="B2690" s="16" t="s">
        <v>1496</v>
      </c>
      <c r="C2690" s="16">
        <v>2012</v>
      </c>
      <c r="D2690" s="16">
        <v>2</v>
      </c>
      <c r="E2690" s="16">
        <v>2</v>
      </c>
      <c r="F2690" s="16">
        <v>0</v>
      </c>
      <c r="G2690" s="16">
        <v>0</v>
      </c>
      <c r="H2690" s="16">
        <v>0</v>
      </c>
      <c r="I2690" s="16">
        <v>0</v>
      </c>
      <c r="J2690" s="16">
        <v>0</v>
      </c>
      <c r="K2690" s="16">
        <v>0</v>
      </c>
      <c r="L2690" s="16">
        <v>0</v>
      </c>
      <c r="M2690" s="16">
        <v>0</v>
      </c>
      <c r="N2690" s="16">
        <v>1</v>
      </c>
      <c r="O2690" s="16">
        <v>1</v>
      </c>
      <c r="P2690" s="13" t="str">
        <f t="shared" ref="P2690:P2753" si="84">IFERROR(VLOOKUP($A2690, Fielding, 4, 0), "Other")</f>
        <v>2B</v>
      </c>
      <c r="Q2690" s="13">
        <f>IFERROR(VLOOKUP($A2690, 'Fielding Data'!$A$1:$H$12056, 5, 0), 0)</f>
        <v>1</v>
      </c>
      <c r="R2690" s="13">
        <f>IFERROR(VLOOKUP($A2690, 'Fielding Data'!$A$1:$H$12056, 6, 0), 0)</f>
        <v>0</v>
      </c>
      <c r="S2690" s="13">
        <f>IFERROR(VLOOKUP($A2690, 'Fielding Data'!$A$1:$H$12056, 7, 0), 0)</f>
        <v>0</v>
      </c>
      <c r="T2690" s="13">
        <f>IFERROR(VLOOKUP($A2690, 'Fielding Data'!$A$1:$H$12056, 8, 0), 0)</f>
        <v>0</v>
      </c>
      <c r="U2690" s="13">
        <f>SUMIFS('Fielding Data'!E:E, 'Fielding Data'!$A:$A, $A2690)</f>
        <v>1</v>
      </c>
      <c r="V2690" s="13">
        <f>SUMIFS('Fielding Data'!F:F, 'Fielding Data'!$A:$A, $A2690)</f>
        <v>0</v>
      </c>
      <c r="W2690" s="13">
        <f>SUMIFS('Fielding Data'!G:G, 'Fielding Data'!$A:$A, $A2690)</f>
        <v>0</v>
      </c>
      <c r="X2690" s="13">
        <f>SUMIFS('Fielding Data'!H:H, 'Fielding Data'!$A:$A, $A2690)</f>
        <v>0</v>
      </c>
    </row>
    <row r="2691" spans="1:24" x14ac:dyDescent="0.3">
      <c r="A2691" s="13" t="str">
        <f t="shared" ref="A2691:A2754" si="85">B2691&amp;C2691</f>
        <v>fienca012012</v>
      </c>
      <c r="B2691" s="16" t="s">
        <v>1080</v>
      </c>
      <c r="C2691" s="16">
        <v>2012</v>
      </c>
      <c r="D2691" s="16">
        <v>35</v>
      </c>
      <c r="E2691" s="16">
        <v>0</v>
      </c>
      <c r="F2691" s="16">
        <v>0</v>
      </c>
      <c r="G2691" s="16">
        <v>0</v>
      </c>
      <c r="H2691" s="16">
        <v>0</v>
      </c>
      <c r="I2691" s="16">
        <v>0</v>
      </c>
      <c r="J2691" s="16">
        <v>0</v>
      </c>
      <c r="K2691" s="16">
        <v>0</v>
      </c>
      <c r="L2691" s="16">
        <v>0</v>
      </c>
      <c r="M2691" s="16">
        <v>0</v>
      </c>
      <c r="N2691" s="16">
        <v>0</v>
      </c>
      <c r="O2691" s="16">
        <v>0</v>
      </c>
      <c r="P2691" s="13" t="str">
        <f t="shared" si="84"/>
        <v>P</v>
      </c>
      <c r="Q2691" s="13">
        <f>IFERROR(VLOOKUP($A2691, 'Fielding Data'!$A$1:$H$12056, 5, 0), 0)</f>
        <v>1</v>
      </c>
      <c r="R2691" s="13">
        <f>IFERROR(VLOOKUP($A2691, 'Fielding Data'!$A$1:$H$12056, 6, 0), 0)</f>
        <v>2</v>
      </c>
      <c r="S2691" s="13">
        <f>IFERROR(VLOOKUP($A2691, 'Fielding Data'!$A$1:$H$12056, 7, 0), 0)</f>
        <v>0</v>
      </c>
      <c r="T2691" s="13">
        <f>IFERROR(VLOOKUP($A2691, 'Fielding Data'!$A$1:$H$12056, 8, 0), 0)</f>
        <v>0</v>
      </c>
      <c r="U2691" s="13">
        <f>SUMIFS('Fielding Data'!E:E, 'Fielding Data'!$A:$A, $A2691)</f>
        <v>1</v>
      </c>
      <c r="V2691" s="13">
        <f>SUMIFS('Fielding Data'!F:F, 'Fielding Data'!$A:$A, $A2691)</f>
        <v>2</v>
      </c>
      <c r="W2691" s="13">
        <f>SUMIFS('Fielding Data'!G:G, 'Fielding Data'!$A:$A, $A2691)</f>
        <v>0</v>
      </c>
      <c r="X2691" s="13">
        <f>SUMIFS('Fielding Data'!H:H, 'Fielding Data'!$A:$A, $A2691)</f>
        <v>0</v>
      </c>
    </row>
    <row r="2692" spans="1:24" x14ac:dyDescent="0.3">
      <c r="A2692" s="13" t="str">
        <f t="shared" si="85"/>
        <v>fiersmi012012</v>
      </c>
      <c r="B2692" s="16" t="s">
        <v>1497</v>
      </c>
      <c r="C2692" s="16">
        <v>2012</v>
      </c>
      <c r="D2692" s="16">
        <v>23</v>
      </c>
      <c r="E2692" s="16">
        <v>32</v>
      </c>
      <c r="F2692" s="16">
        <v>0</v>
      </c>
      <c r="G2692" s="16">
        <v>3</v>
      </c>
      <c r="H2692" s="16">
        <v>0</v>
      </c>
      <c r="I2692" s="16">
        <v>0</v>
      </c>
      <c r="J2692" s="16">
        <v>0</v>
      </c>
      <c r="K2692" s="16">
        <v>2</v>
      </c>
      <c r="L2692" s="16">
        <v>0</v>
      </c>
      <c r="M2692" s="16">
        <v>0</v>
      </c>
      <c r="N2692" s="16">
        <v>0</v>
      </c>
      <c r="O2692" s="16">
        <v>17</v>
      </c>
      <c r="P2692" s="13" t="str">
        <f t="shared" si="84"/>
        <v>P</v>
      </c>
      <c r="Q2692" s="13">
        <f>IFERROR(VLOOKUP($A2692, 'Fielding Data'!$A$1:$H$12056, 5, 0), 0)</f>
        <v>8</v>
      </c>
      <c r="R2692" s="13">
        <f>IFERROR(VLOOKUP($A2692, 'Fielding Data'!$A$1:$H$12056, 6, 0), 0)</f>
        <v>14</v>
      </c>
      <c r="S2692" s="13">
        <f>IFERROR(VLOOKUP($A2692, 'Fielding Data'!$A$1:$H$12056, 7, 0), 0)</f>
        <v>5</v>
      </c>
      <c r="T2692" s="13">
        <f>IFERROR(VLOOKUP($A2692, 'Fielding Data'!$A$1:$H$12056, 8, 0), 0)</f>
        <v>1</v>
      </c>
      <c r="U2692" s="13">
        <f>SUMIFS('Fielding Data'!E:E, 'Fielding Data'!$A:$A, $A2692)</f>
        <v>8</v>
      </c>
      <c r="V2692" s="13">
        <f>SUMIFS('Fielding Data'!F:F, 'Fielding Data'!$A:$A, $A2692)</f>
        <v>14</v>
      </c>
      <c r="W2692" s="13">
        <f>SUMIFS('Fielding Data'!G:G, 'Fielding Data'!$A:$A, $A2692)</f>
        <v>5</v>
      </c>
      <c r="X2692" s="13">
        <f>SUMIFS('Fielding Data'!H:H, 'Fielding Data'!$A:$A, $A2692)</f>
        <v>1</v>
      </c>
    </row>
    <row r="2693" spans="1:24" x14ac:dyDescent="0.3">
      <c r="A2693" s="13" t="str">
        <f t="shared" si="85"/>
        <v>fifest012012</v>
      </c>
      <c r="B2693" s="16" t="s">
        <v>1710</v>
      </c>
      <c r="C2693" s="16">
        <v>2012</v>
      </c>
      <c r="D2693" s="16">
        <v>5</v>
      </c>
      <c r="E2693" s="16">
        <v>7</v>
      </c>
      <c r="F2693" s="16">
        <v>1</v>
      </c>
      <c r="G2693" s="16">
        <v>2</v>
      </c>
      <c r="H2693" s="16">
        <v>1</v>
      </c>
      <c r="I2693" s="16">
        <v>0</v>
      </c>
      <c r="J2693" s="16">
        <v>0</v>
      </c>
      <c r="K2693" s="16">
        <v>0</v>
      </c>
      <c r="L2693" s="16">
        <v>0</v>
      </c>
      <c r="M2693" s="16">
        <v>0</v>
      </c>
      <c r="N2693" s="16">
        <v>0</v>
      </c>
      <c r="O2693" s="16">
        <v>2</v>
      </c>
      <c r="P2693" s="13" t="str">
        <f t="shared" si="84"/>
        <v>P</v>
      </c>
      <c r="Q2693" s="13">
        <f>IFERROR(VLOOKUP($A2693, 'Fielding Data'!$A$1:$H$12056, 5, 0), 0)</f>
        <v>3</v>
      </c>
      <c r="R2693" s="13">
        <f>IFERROR(VLOOKUP($A2693, 'Fielding Data'!$A$1:$H$12056, 6, 0), 0)</f>
        <v>4</v>
      </c>
      <c r="S2693" s="13">
        <f>IFERROR(VLOOKUP($A2693, 'Fielding Data'!$A$1:$H$12056, 7, 0), 0)</f>
        <v>0</v>
      </c>
      <c r="T2693" s="13">
        <f>IFERROR(VLOOKUP($A2693, 'Fielding Data'!$A$1:$H$12056, 8, 0), 0)</f>
        <v>0</v>
      </c>
      <c r="U2693" s="13">
        <f>SUMIFS('Fielding Data'!E:E, 'Fielding Data'!$A:$A, $A2693)</f>
        <v>3</v>
      </c>
      <c r="V2693" s="13">
        <f>SUMIFS('Fielding Data'!F:F, 'Fielding Data'!$A:$A, $A2693)</f>
        <v>4</v>
      </c>
      <c r="W2693" s="13">
        <f>SUMIFS('Fielding Data'!G:G, 'Fielding Data'!$A:$A, $A2693)</f>
        <v>0</v>
      </c>
      <c r="X2693" s="13">
        <f>SUMIFS('Fielding Data'!H:H, 'Fielding Data'!$A:$A, $A2693)</f>
        <v>0</v>
      </c>
    </row>
    <row r="2694" spans="1:24" x14ac:dyDescent="0.3">
      <c r="A2694" s="13" t="str">
        <f t="shared" si="85"/>
        <v>figgich012012</v>
      </c>
      <c r="B2694" s="16" t="s">
        <v>298</v>
      </c>
      <c r="C2694" s="16">
        <v>2012</v>
      </c>
      <c r="D2694" s="16">
        <v>66</v>
      </c>
      <c r="E2694" s="16">
        <v>166</v>
      </c>
      <c r="F2694" s="16">
        <v>18</v>
      </c>
      <c r="G2694" s="16">
        <v>30</v>
      </c>
      <c r="H2694" s="16">
        <v>5</v>
      </c>
      <c r="I2694" s="16">
        <v>2</v>
      </c>
      <c r="J2694" s="16">
        <v>2</v>
      </c>
      <c r="K2694" s="16">
        <v>11</v>
      </c>
      <c r="L2694" s="16">
        <v>4</v>
      </c>
      <c r="M2694" s="16">
        <v>1</v>
      </c>
      <c r="N2694" s="16">
        <v>19</v>
      </c>
      <c r="O2694" s="16">
        <v>48</v>
      </c>
      <c r="P2694" s="13" t="str">
        <f t="shared" si="84"/>
        <v>3B</v>
      </c>
      <c r="Q2694" s="13">
        <f>IFERROR(VLOOKUP($A2694, 'Fielding Data'!$A$1:$H$12056, 5, 0), 0)</f>
        <v>6</v>
      </c>
      <c r="R2694" s="13">
        <f>IFERROR(VLOOKUP($A2694, 'Fielding Data'!$A$1:$H$12056, 6, 0), 0)</f>
        <v>17</v>
      </c>
      <c r="S2694" s="13">
        <f>IFERROR(VLOOKUP($A2694, 'Fielding Data'!$A$1:$H$12056, 7, 0), 0)</f>
        <v>0</v>
      </c>
      <c r="T2694" s="13">
        <f>IFERROR(VLOOKUP($A2694, 'Fielding Data'!$A$1:$H$12056, 8, 0), 0)</f>
        <v>0</v>
      </c>
      <c r="U2694" s="13">
        <f>SUMIFS('Fielding Data'!E:E, 'Fielding Data'!$A:$A, $A2694)</f>
        <v>78</v>
      </c>
      <c r="V2694" s="13">
        <f>SUMIFS('Fielding Data'!F:F, 'Fielding Data'!$A:$A, $A2694)</f>
        <v>19</v>
      </c>
      <c r="W2694" s="13">
        <f>SUMIFS('Fielding Data'!G:G, 'Fielding Data'!$A:$A, $A2694)</f>
        <v>1</v>
      </c>
      <c r="X2694" s="13">
        <f>SUMIFS('Fielding Data'!H:H, 'Fielding Data'!$A:$A, $A2694)</f>
        <v>1</v>
      </c>
    </row>
    <row r="2695" spans="1:24" x14ac:dyDescent="0.3">
      <c r="A2695" s="13" t="str">
        <f t="shared" si="85"/>
        <v>figuepe012012</v>
      </c>
      <c r="B2695" s="16" t="s">
        <v>1711</v>
      </c>
      <c r="C2695" s="16">
        <v>2012</v>
      </c>
      <c r="D2695" s="16">
        <v>19</v>
      </c>
      <c r="E2695" s="16">
        <v>0</v>
      </c>
      <c r="F2695" s="16">
        <v>0</v>
      </c>
      <c r="G2695" s="16">
        <v>0</v>
      </c>
      <c r="H2695" s="16">
        <v>0</v>
      </c>
      <c r="I2695" s="16">
        <v>0</v>
      </c>
      <c r="J2695" s="16">
        <v>0</v>
      </c>
      <c r="K2695" s="16">
        <v>0</v>
      </c>
      <c r="L2695" s="16">
        <v>0</v>
      </c>
      <c r="M2695" s="16">
        <v>0</v>
      </c>
      <c r="N2695" s="16">
        <v>0</v>
      </c>
      <c r="O2695" s="16">
        <v>0</v>
      </c>
      <c r="P2695" s="13" t="str">
        <f t="shared" si="84"/>
        <v>P</v>
      </c>
      <c r="Q2695" s="13">
        <f>IFERROR(VLOOKUP($A2695, 'Fielding Data'!$A$1:$H$12056, 5, 0), 0)</f>
        <v>1</v>
      </c>
      <c r="R2695" s="13">
        <f>IFERROR(VLOOKUP($A2695, 'Fielding Data'!$A$1:$H$12056, 6, 0), 0)</f>
        <v>0</v>
      </c>
      <c r="S2695" s="13">
        <f>IFERROR(VLOOKUP($A2695, 'Fielding Data'!$A$1:$H$12056, 7, 0), 0)</f>
        <v>0</v>
      </c>
      <c r="T2695" s="13">
        <f>IFERROR(VLOOKUP($A2695, 'Fielding Data'!$A$1:$H$12056, 8, 0), 0)</f>
        <v>0</v>
      </c>
      <c r="U2695" s="13">
        <f>SUMIFS('Fielding Data'!E:E, 'Fielding Data'!$A:$A, $A2695)</f>
        <v>1</v>
      </c>
      <c r="V2695" s="13">
        <f>SUMIFS('Fielding Data'!F:F, 'Fielding Data'!$A:$A, $A2695)</f>
        <v>0</v>
      </c>
      <c r="W2695" s="13">
        <f>SUMIFS('Fielding Data'!G:G, 'Fielding Data'!$A:$A, $A2695)</f>
        <v>0</v>
      </c>
      <c r="X2695" s="13">
        <f>SUMIFS('Fielding Data'!H:H, 'Fielding Data'!$A:$A, $A2695)</f>
        <v>0</v>
      </c>
    </row>
    <row r="2696" spans="1:24" x14ac:dyDescent="0.3">
      <c r="A2696" s="13" t="str">
        <f t="shared" si="85"/>
        <v>fistedo012012</v>
      </c>
      <c r="B2696" s="16" t="s">
        <v>1083</v>
      </c>
      <c r="C2696" s="16">
        <v>2012</v>
      </c>
      <c r="D2696" s="16">
        <v>26</v>
      </c>
      <c r="E2696" s="16">
        <v>2</v>
      </c>
      <c r="F2696" s="16">
        <v>0</v>
      </c>
      <c r="G2696" s="16">
        <v>0</v>
      </c>
      <c r="H2696" s="16">
        <v>0</v>
      </c>
      <c r="I2696" s="16">
        <v>0</v>
      </c>
      <c r="J2696" s="16">
        <v>0</v>
      </c>
      <c r="K2696" s="16">
        <v>0</v>
      </c>
      <c r="L2696" s="16">
        <v>0</v>
      </c>
      <c r="M2696" s="16">
        <v>0</v>
      </c>
      <c r="N2696" s="16">
        <v>0</v>
      </c>
      <c r="O2696" s="16">
        <v>1</v>
      </c>
      <c r="P2696" s="13" t="str">
        <f t="shared" si="84"/>
        <v>P</v>
      </c>
      <c r="Q2696" s="13">
        <f>IFERROR(VLOOKUP($A2696, 'Fielding Data'!$A$1:$H$12056, 5, 0), 0)</f>
        <v>10</v>
      </c>
      <c r="R2696" s="13">
        <f>IFERROR(VLOOKUP($A2696, 'Fielding Data'!$A$1:$H$12056, 6, 0), 0)</f>
        <v>24</v>
      </c>
      <c r="S2696" s="13">
        <f>IFERROR(VLOOKUP($A2696, 'Fielding Data'!$A$1:$H$12056, 7, 0), 0)</f>
        <v>2</v>
      </c>
      <c r="T2696" s="13">
        <f>IFERROR(VLOOKUP($A2696, 'Fielding Data'!$A$1:$H$12056, 8, 0), 0)</f>
        <v>3</v>
      </c>
      <c r="U2696" s="13">
        <f>SUMIFS('Fielding Data'!E:E, 'Fielding Data'!$A:$A, $A2696)</f>
        <v>10</v>
      </c>
      <c r="V2696" s="13">
        <f>SUMIFS('Fielding Data'!F:F, 'Fielding Data'!$A:$A, $A2696)</f>
        <v>24</v>
      </c>
      <c r="W2696" s="13">
        <f>SUMIFS('Fielding Data'!G:G, 'Fielding Data'!$A:$A, $A2696)</f>
        <v>2</v>
      </c>
      <c r="X2696" s="13">
        <f>SUMIFS('Fielding Data'!H:H, 'Fielding Data'!$A:$A, $A2696)</f>
        <v>3</v>
      </c>
    </row>
    <row r="2697" spans="1:24" x14ac:dyDescent="0.3">
      <c r="A2697" s="13" t="str">
        <f t="shared" si="85"/>
        <v>flahery012012</v>
      </c>
      <c r="B2697" s="16" t="s">
        <v>1712</v>
      </c>
      <c r="C2697" s="16">
        <v>2012</v>
      </c>
      <c r="D2697" s="16">
        <v>77</v>
      </c>
      <c r="E2697" s="16">
        <v>153</v>
      </c>
      <c r="F2697" s="16">
        <v>15</v>
      </c>
      <c r="G2697" s="16">
        <v>33</v>
      </c>
      <c r="H2697" s="16">
        <v>2</v>
      </c>
      <c r="I2697" s="16">
        <v>1</v>
      </c>
      <c r="J2697" s="16">
        <v>6</v>
      </c>
      <c r="K2697" s="16">
        <v>19</v>
      </c>
      <c r="L2697" s="16">
        <v>1</v>
      </c>
      <c r="M2697" s="16">
        <v>0</v>
      </c>
      <c r="N2697" s="16">
        <v>6</v>
      </c>
      <c r="O2697" s="16">
        <v>43</v>
      </c>
      <c r="P2697" s="13" t="str">
        <f t="shared" si="84"/>
        <v>1B</v>
      </c>
      <c r="Q2697" s="13">
        <f>IFERROR(VLOOKUP($A2697, 'Fielding Data'!$A$1:$H$12056, 5, 0), 0)</f>
        <v>3</v>
      </c>
      <c r="R2697" s="13">
        <f>IFERROR(VLOOKUP($A2697, 'Fielding Data'!$A$1:$H$12056, 6, 0), 0)</f>
        <v>0</v>
      </c>
      <c r="S2697" s="13">
        <f>IFERROR(VLOOKUP($A2697, 'Fielding Data'!$A$1:$H$12056, 7, 0), 0)</f>
        <v>0</v>
      </c>
      <c r="T2697" s="13">
        <f>IFERROR(VLOOKUP($A2697, 'Fielding Data'!$A$1:$H$12056, 8, 0), 0)</f>
        <v>1</v>
      </c>
      <c r="U2697" s="13">
        <f>SUMIFS('Fielding Data'!E:E, 'Fielding Data'!$A:$A, $A2697)</f>
        <v>68</v>
      </c>
      <c r="V2697" s="13">
        <f>SUMIFS('Fielding Data'!F:F, 'Fielding Data'!$A:$A, $A2697)</f>
        <v>70</v>
      </c>
      <c r="W2697" s="13">
        <f>SUMIFS('Fielding Data'!G:G, 'Fielding Data'!$A:$A, $A2697)</f>
        <v>3</v>
      </c>
      <c r="X2697" s="13">
        <f>SUMIFS('Fielding Data'!H:H, 'Fielding Data'!$A:$A, $A2697)</f>
        <v>15</v>
      </c>
    </row>
    <row r="2698" spans="1:24" x14ac:dyDescent="0.3">
      <c r="A2698" s="13" t="str">
        <f t="shared" si="85"/>
        <v>floreje022012</v>
      </c>
      <c r="B2698" s="16" t="s">
        <v>783</v>
      </c>
      <c r="C2698" s="16">
        <v>2012</v>
      </c>
      <c r="D2698" s="16">
        <v>83</v>
      </c>
      <c r="E2698" s="16">
        <v>277</v>
      </c>
      <c r="F2698" s="16">
        <v>22</v>
      </c>
      <c r="G2698" s="16">
        <v>59</v>
      </c>
      <c r="H2698" s="16">
        <v>12</v>
      </c>
      <c r="I2698" s="16">
        <v>1</v>
      </c>
      <c r="J2698" s="16">
        <v>6</v>
      </c>
      <c r="K2698" s="16">
        <v>26</v>
      </c>
      <c r="L2698" s="16">
        <v>1</v>
      </c>
      <c r="M2698" s="16">
        <v>2</v>
      </c>
      <c r="N2698" s="16">
        <v>13</v>
      </c>
      <c r="O2698" s="16">
        <v>59</v>
      </c>
      <c r="P2698" s="13" t="str">
        <f t="shared" si="84"/>
        <v>C</v>
      </c>
      <c r="Q2698" s="13">
        <f>IFERROR(VLOOKUP($A2698, 'Fielding Data'!$A$1:$H$12056, 5, 0), 0)</f>
        <v>648</v>
      </c>
      <c r="R2698" s="13">
        <f>IFERROR(VLOOKUP($A2698, 'Fielding Data'!$A$1:$H$12056, 6, 0), 0)</f>
        <v>52</v>
      </c>
      <c r="S2698" s="13">
        <f>IFERROR(VLOOKUP($A2698, 'Fielding Data'!$A$1:$H$12056, 7, 0), 0)</f>
        <v>4</v>
      </c>
      <c r="T2698" s="13">
        <f>IFERROR(VLOOKUP($A2698, 'Fielding Data'!$A$1:$H$12056, 8, 0), 0)</f>
        <v>5</v>
      </c>
      <c r="U2698" s="13">
        <f>SUMIFS('Fielding Data'!E:E, 'Fielding Data'!$A:$A, $A2698)</f>
        <v>648</v>
      </c>
      <c r="V2698" s="13">
        <f>SUMIFS('Fielding Data'!F:F, 'Fielding Data'!$A:$A, $A2698)</f>
        <v>52</v>
      </c>
      <c r="W2698" s="13">
        <f>SUMIFS('Fielding Data'!G:G, 'Fielding Data'!$A:$A, $A2698)</f>
        <v>4</v>
      </c>
      <c r="X2698" s="13">
        <f>SUMIFS('Fielding Data'!H:H, 'Fielding Data'!$A:$A, $A2698)</f>
        <v>5</v>
      </c>
    </row>
    <row r="2699" spans="1:24" x14ac:dyDescent="0.3">
      <c r="A2699" s="13" t="str">
        <f t="shared" si="85"/>
        <v>floripe012012</v>
      </c>
      <c r="B2699" s="16" t="s">
        <v>1498</v>
      </c>
      <c r="C2699" s="16">
        <v>2012</v>
      </c>
      <c r="D2699" s="16">
        <v>43</v>
      </c>
      <c r="E2699" s="16">
        <v>137</v>
      </c>
      <c r="F2699" s="16">
        <v>16</v>
      </c>
      <c r="G2699" s="16">
        <v>30</v>
      </c>
      <c r="H2699" s="16">
        <v>5</v>
      </c>
      <c r="I2699" s="16">
        <v>2</v>
      </c>
      <c r="J2699" s="16">
        <v>1</v>
      </c>
      <c r="K2699" s="16">
        <v>10</v>
      </c>
      <c r="L2699" s="16">
        <v>3</v>
      </c>
      <c r="M2699" s="16">
        <v>1</v>
      </c>
      <c r="N2699" s="16">
        <v>10</v>
      </c>
      <c r="O2699" s="16">
        <v>30</v>
      </c>
      <c r="P2699" s="13" t="str">
        <f t="shared" si="84"/>
        <v>SS</v>
      </c>
      <c r="Q2699" s="13">
        <f>IFERROR(VLOOKUP($A2699, 'Fielding Data'!$A$1:$H$12056, 5, 0), 0)</f>
        <v>69</v>
      </c>
      <c r="R2699" s="13">
        <f>IFERROR(VLOOKUP($A2699, 'Fielding Data'!$A$1:$H$12056, 6, 0), 0)</f>
        <v>125</v>
      </c>
      <c r="S2699" s="13">
        <f>IFERROR(VLOOKUP($A2699, 'Fielding Data'!$A$1:$H$12056, 7, 0), 0)</f>
        <v>7</v>
      </c>
      <c r="T2699" s="13">
        <f>IFERROR(VLOOKUP($A2699, 'Fielding Data'!$A$1:$H$12056, 8, 0), 0)</f>
        <v>26</v>
      </c>
      <c r="U2699" s="13">
        <f>SUMIFS('Fielding Data'!E:E, 'Fielding Data'!$A:$A, $A2699)</f>
        <v>69</v>
      </c>
      <c r="V2699" s="13">
        <f>SUMIFS('Fielding Data'!F:F, 'Fielding Data'!$A:$A, $A2699)</f>
        <v>125</v>
      </c>
      <c r="W2699" s="13">
        <f>SUMIFS('Fielding Data'!G:G, 'Fielding Data'!$A:$A, $A2699)</f>
        <v>7</v>
      </c>
      <c r="X2699" s="13">
        <f>SUMIFS('Fielding Data'!H:H, 'Fielding Data'!$A:$A, $A2699)</f>
        <v>26</v>
      </c>
    </row>
    <row r="2700" spans="1:24" x14ac:dyDescent="0.3">
      <c r="A2700" s="13" t="str">
        <f t="shared" si="85"/>
        <v>flowety012012</v>
      </c>
      <c r="B2700" s="16" t="s">
        <v>1084</v>
      </c>
      <c r="C2700" s="16">
        <v>2012</v>
      </c>
      <c r="D2700" s="16">
        <v>52</v>
      </c>
      <c r="E2700" s="16">
        <v>136</v>
      </c>
      <c r="F2700" s="16">
        <v>19</v>
      </c>
      <c r="G2700" s="16">
        <v>29</v>
      </c>
      <c r="H2700" s="16">
        <v>6</v>
      </c>
      <c r="I2700" s="16">
        <v>0</v>
      </c>
      <c r="J2700" s="16">
        <v>7</v>
      </c>
      <c r="K2700" s="16">
        <v>13</v>
      </c>
      <c r="L2700" s="16">
        <v>2</v>
      </c>
      <c r="M2700" s="16">
        <v>1</v>
      </c>
      <c r="N2700" s="16">
        <v>12</v>
      </c>
      <c r="O2700" s="16">
        <v>56</v>
      </c>
      <c r="P2700" s="13" t="str">
        <f t="shared" si="84"/>
        <v>1B</v>
      </c>
      <c r="Q2700" s="13">
        <f>IFERROR(VLOOKUP($A2700, 'Fielding Data'!$A$1:$H$12056, 5, 0), 0)</f>
        <v>10</v>
      </c>
      <c r="R2700" s="13">
        <f>IFERROR(VLOOKUP($A2700, 'Fielding Data'!$A$1:$H$12056, 6, 0), 0)</f>
        <v>1</v>
      </c>
      <c r="S2700" s="13">
        <f>IFERROR(VLOOKUP($A2700, 'Fielding Data'!$A$1:$H$12056, 7, 0), 0)</f>
        <v>0</v>
      </c>
      <c r="T2700" s="13">
        <f>IFERROR(VLOOKUP($A2700, 'Fielding Data'!$A$1:$H$12056, 8, 0), 0)</f>
        <v>2</v>
      </c>
      <c r="U2700" s="13">
        <f>SUMIFS('Fielding Data'!E:E, 'Fielding Data'!$A:$A, $A2700)</f>
        <v>334</v>
      </c>
      <c r="V2700" s="13">
        <f>SUMIFS('Fielding Data'!F:F, 'Fielding Data'!$A:$A, $A2700)</f>
        <v>30</v>
      </c>
      <c r="W2700" s="13">
        <f>SUMIFS('Fielding Data'!G:G, 'Fielding Data'!$A:$A, $A2700)</f>
        <v>2</v>
      </c>
      <c r="X2700" s="13">
        <f>SUMIFS('Fielding Data'!H:H, 'Fielding Data'!$A:$A, $A2700)</f>
        <v>7</v>
      </c>
    </row>
    <row r="2701" spans="1:24" x14ac:dyDescent="0.3">
      <c r="A2701" s="13" t="str">
        <f t="shared" si="85"/>
        <v>floydga012012</v>
      </c>
      <c r="B2701" s="16" t="s">
        <v>438</v>
      </c>
      <c r="C2701" s="16">
        <v>2012</v>
      </c>
      <c r="D2701" s="16">
        <v>29</v>
      </c>
      <c r="E2701" s="16">
        <v>1</v>
      </c>
      <c r="F2701" s="16">
        <v>0</v>
      </c>
      <c r="G2701" s="16">
        <v>0</v>
      </c>
      <c r="H2701" s="16">
        <v>0</v>
      </c>
      <c r="I2701" s="16">
        <v>0</v>
      </c>
      <c r="J2701" s="16">
        <v>0</v>
      </c>
      <c r="K2701" s="16">
        <v>0</v>
      </c>
      <c r="L2701" s="16">
        <v>0</v>
      </c>
      <c r="M2701" s="16">
        <v>0</v>
      </c>
      <c r="N2701" s="16">
        <v>0</v>
      </c>
      <c r="O2701" s="16">
        <v>0</v>
      </c>
      <c r="P2701" s="13" t="str">
        <f t="shared" si="84"/>
        <v>P</v>
      </c>
      <c r="Q2701" s="13">
        <f>IFERROR(VLOOKUP($A2701, 'Fielding Data'!$A$1:$H$12056, 5, 0), 0)</f>
        <v>10</v>
      </c>
      <c r="R2701" s="13">
        <f>IFERROR(VLOOKUP($A2701, 'Fielding Data'!$A$1:$H$12056, 6, 0), 0)</f>
        <v>26</v>
      </c>
      <c r="S2701" s="13">
        <f>IFERROR(VLOOKUP($A2701, 'Fielding Data'!$A$1:$H$12056, 7, 0), 0)</f>
        <v>1</v>
      </c>
      <c r="T2701" s="13">
        <f>IFERROR(VLOOKUP($A2701, 'Fielding Data'!$A$1:$H$12056, 8, 0), 0)</f>
        <v>2</v>
      </c>
      <c r="U2701" s="13">
        <f>SUMIFS('Fielding Data'!E:E, 'Fielding Data'!$A:$A, $A2701)</f>
        <v>10</v>
      </c>
      <c r="V2701" s="13">
        <f>SUMIFS('Fielding Data'!F:F, 'Fielding Data'!$A:$A, $A2701)</f>
        <v>26</v>
      </c>
      <c r="W2701" s="13">
        <f>SUMIFS('Fielding Data'!G:G, 'Fielding Data'!$A:$A, $A2701)</f>
        <v>1</v>
      </c>
      <c r="X2701" s="13">
        <f>SUMIFS('Fielding Data'!H:H, 'Fielding Data'!$A:$A, $A2701)</f>
        <v>2</v>
      </c>
    </row>
    <row r="2702" spans="1:24" x14ac:dyDescent="0.3">
      <c r="A2702" s="13" t="str">
        <f t="shared" si="85"/>
        <v>fontemi012012</v>
      </c>
      <c r="B2702" s="16" t="s">
        <v>540</v>
      </c>
      <c r="C2702" s="16">
        <v>2012</v>
      </c>
      <c r="D2702" s="16">
        <v>47</v>
      </c>
      <c r="E2702" s="16">
        <v>97</v>
      </c>
      <c r="F2702" s="16">
        <v>13</v>
      </c>
      <c r="G2702" s="16">
        <v>28</v>
      </c>
      <c r="H2702" s="16">
        <v>2</v>
      </c>
      <c r="I2702" s="16">
        <v>0</v>
      </c>
      <c r="J2702" s="16">
        <v>1</v>
      </c>
      <c r="K2702" s="16">
        <v>5</v>
      </c>
      <c r="L2702" s="16">
        <v>0</v>
      </c>
      <c r="M2702" s="16">
        <v>1</v>
      </c>
      <c r="N2702" s="16">
        <v>7</v>
      </c>
      <c r="O2702" s="16">
        <v>23</v>
      </c>
      <c r="P2702" s="13" t="str">
        <f t="shared" si="84"/>
        <v>2B</v>
      </c>
      <c r="Q2702" s="13">
        <f>IFERROR(VLOOKUP($A2702, 'Fielding Data'!$A$1:$H$12056, 5, 0), 0)</f>
        <v>28</v>
      </c>
      <c r="R2702" s="13">
        <f>IFERROR(VLOOKUP($A2702, 'Fielding Data'!$A$1:$H$12056, 6, 0), 0)</f>
        <v>30</v>
      </c>
      <c r="S2702" s="13">
        <f>IFERROR(VLOOKUP($A2702, 'Fielding Data'!$A$1:$H$12056, 7, 0), 0)</f>
        <v>3</v>
      </c>
      <c r="T2702" s="13">
        <f>IFERROR(VLOOKUP($A2702, 'Fielding Data'!$A$1:$H$12056, 8, 0), 0)</f>
        <v>5</v>
      </c>
      <c r="U2702" s="13">
        <f>SUMIFS('Fielding Data'!E:E, 'Fielding Data'!$A:$A, $A2702)</f>
        <v>33</v>
      </c>
      <c r="V2702" s="13">
        <f>SUMIFS('Fielding Data'!F:F, 'Fielding Data'!$A:$A, $A2702)</f>
        <v>48</v>
      </c>
      <c r="W2702" s="13">
        <f>SUMIFS('Fielding Data'!G:G, 'Fielding Data'!$A:$A, $A2702)</f>
        <v>5</v>
      </c>
      <c r="X2702" s="13">
        <f>SUMIFS('Fielding Data'!H:H, 'Fielding Data'!$A:$A, $A2702)</f>
        <v>8</v>
      </c>
    </row>
    <row r="2703" spans="1:24" x14ac:dyDescent="0.3">
      <c r="A2703" s="13" t="str">
        <f t="shared" si="85"/>
        <v>fontwi012012</v>
      </c>
      <c r="B2703" s="16" t="s">
        <v>1713</v>
      </c>
      <c r="C2703" s="16">
        <v>2012</v>
      </c>
      <c r="D2703" s="16">
        <v>3</v>
      </c>
      <c r="E2703" s="16">
        <v>0</v>
      </c>
      <c r="F2703" s="16">
        <v>0</v>
      </c>
      <c r="G2703" s="16">
        <v>0</v>
      </c>
      <c r="H2703" s="16">
        <v>0</v>
      </c>
      <c r="I2703" s="16">
        <v>0</v>
      </c>
      <c r="J2703" s="16">
        <v>0</v>
      </c>
      <c r="K2703" s="16">
        <v>0</v>
      </c>
      <c r="L2703" s="16">
        <v>0</v>
      </c>
      <c r="M2703" s="16">
        <v>0</v>
      </c>
      <c r="N2703" s="16">
        <v>0</v>
      </c>
      <c r="O2703" s="16">
        <v>0</v>
      </c>
      <c r="P2703" s="13" t="str">
        <f t="shared" si="84"/>
        <v>P</v>
      </c>
      <c r="Q2703" s="13">
        <f>IFERROR(VLOOKUP($A2703, 'Fielding Data'!$A$1:$H$12056, 5, 0), 0)</f>
        <v>0</v>
      </c>
      <c r="R2703" s="13">
        <f>IFERROR(VLOOKUP($A2703, 'Fielding Data'!$A$1:$H$12056, 6, 0), 0)</f>
        <v>0</v>
      </c>
      <c r="S2703" s="13">
        <f>IFERROR(VLOOKUP($A2703, 'Fielding Data'!$A$1:$H$12056, 7, 0), 0)</f>
        <v>0</v>
      </c>
      <c r="T2703" s="13">
        <f>IFERROR(VLOOKUP($A2703, 'Fielding Data'!$A$1:$H$12056, 8, 0), 0)</f>
        <v>0</v>
      </c>
      <c r="U2703" s="13">
        <f>SUMIFS('Fielding Data'!E:E, 'Fielding Data'!$A:$A, $A2703)</f>
        <v>0</v>
      </c>
      <c r="V2703" s="13">
        <f>SUMIFS('Fielding Data'!F:F, 'Fielding Data'!$A:$A, $A2703)</f>
        <v>0</v>
      </c>
      <c r="W2703" s="13">
        <f>SUMIFS('Fielding Data'!G:G, 'Fielding Data'!$A:$A, $A2703)</f>
        <v>0</v>
      </c>
      <c r="X2703" s="13">
        <f>SUMIFS('Fielding Data'!H:H, 'Fielding Data'!$A:$A, $A2703)</f>
        <v>0</v>
      </c>
    </row>
    <row r="2704" spans="1:24" x14ac:dyDescent="0.3">
      <c r="A2704" s="13" t="str">
        <f t="shared" si="85"/>
        <v>fordle012012</v>
      </c>
      <c r="B2704" s="16" t="s">
        <v>367</v>
      </c>
      <c r="C2704" s="16">
        <v>2012</v>
      </c>
      <c r="D2704" s="16">
        <v>25</v>
      </c>
      <c r="E2704" s="16">
        <v>71</v>
      </c>
      <c r="F2704" s="16">
        <v>7</v>
      </c>
      <c r="G2704" s="16">
        <v>13</v>
      </c>
      <c r="H2704" s="16">
        <v>3</v>
      </c>
      <c r="I2704" s="16">
        <v>0</v>
      </c>
      <c r="J2704" s="16">
        <v>3</v>
      </c>
      <c r="K2704" s="16">
        <v>4</v>
      </c>
      <c r="L2704" s="16">
        <v>1</v>
      </c>
      <c r="M2704" s="16">
        <v>0</v>
      </c>
      <c r="N2704" s="16">
        <v>7</v>
      </c>
      <c r="O2704" s="16">
        <v>13</v>
      </c>
      <c r="P2704" s="13" t="str">
        <f t="shared" si="84"/>
        <v>LF</v>
      </c>
      <c r="Q2704" s="13">
        <f>IFERROR(VLOOKUP($A2704, 'Fielding Data'!$A$1:$H$12056, 5, 0), 0)</f>
        <v>0</v>
      </c>
      <c r="R2704" s="13">
        <f>IFERROR(VLOOKUP($A2704, 'Fielding Data'!$A$1:$H$12056, 6, 0), 0)</f>
        <v>0</v>
      </c>
      <c r="S2704" s="13">
        <f>IFERROR(VLOOKUP($A2704, 'Fielding Data'!$A$1:$H$12056, 7, 0), 0)</f>
        <v>0</v>
      </c>
      <c r="T2704" s="13">
        <f>IFERROR(VLOOKUP($A2704, 'Fielding Data'!$A$1:$H$12056, 8, 0), 0)</f>
        <v>0</v>
      </c>
      <c r="U2704" s="13">
        <f>SUMIFS('Fielding Data'!E:E, 'Fielding Data'!$A:$A, $A2704)</f>
        <v>27</v>
      </c>
      <c r="V2704" s="13">
        <f>SUMIFS('Fielding Data'!F:F, 'Fielding Data'!$A:$A, $A2704)</f>
        <v>2</v>
      </c>
      <c r="W2704" s="13">
        <f>SUMIFS('Fielding Data'!G:G, 'Fielding Data'!$A:$A, $A2704)</f>
        <v>0</v>
      </c>
      <c r="X2704" s="13">
        <f>SUMIFS('Fielding Data'!H:H, 'Fielding Data'!$A:$A, $A2704)</f>
        <v>0</v>
      </c>
    </row>
    <row r="2705" spans="1:24" x14ac:dyDescent="0.3">
      <c r="A2705" s="13" t="str">
        <f t="shared" si="85"/>
        <v>forsylo012012</v>
      </c>
      <c r="B2705" s="16" t="s">
        <v>1499</v>
      </c>
      <c r="C2705" s="16">
        <v>2012</v>
      </c>
      <c r="D2705" s="16">
        <v>91</v>
      </c>
      <c r="E2705" s="16">
        <v>315</v>
      </c>
      <c r="F2705" s="16">
        <v>45</v>
      </c>
      <c r="G2705" s="16">
        <v>86</v>
      </c>
      <c r="H2705" s="16">
        <v>13</v>
      </c>
      <c r="I2705" s="16">
        <v>3</v>
      </c>
      <c r="J2705" s="16">
        <v>6</v>
      </c>
      <c r="K2705" s="16">
        <v>26</v>
      </c>
      <c r="L2705" s="16">
        <v>8</v>
      </c>
      <c r="M2705" s="16">
        <v>2</v>
      </c>
      <c r="N2705" s="16">
        <v>28</v>
      </c>
      <c r="O2705" s="16">
        <v>57</v>
      </c>
      <c r="P2705" s="13" t="str">
        <f t="shared" si="84"/>
        <v>2B</v>
      </c>
      <c r="Q2705" s="13">
        <f>IFERROR(VLOOKUP($A2705, 'Fielding Data'!$A$1:$H$12056, 5, 0), 0)</f>
        <v>166</v>
      </c>
      <c r="R2705" s="13">
        <f>IFERROR(VLOOKUP($A2705, 'Fielding Data'!$A$1:$H$12056, 6, 0), 0)</f>
        <v>187</v>
      </c>
      <c r="S2705" s="13">
        <f>IFERROR(VLOOKUP($A2705, 'Fielding Data'!$A$1:$H$12056, 7, 0), 0)</f>
        <v>12</v>
      </c>
      <c r="T2705" s="13">
        <f>IFERROR(VLOOKUP($A2705, 'Fielding Data'!$A$1:$H$12056, 8, 0), 0)</f>
        <v>35</v>
      </c>
      <c r="U2705" s="13">
        <f>SUMIFS('Fielding Data'!E:E, 'Fielding Data'!$A:$A, $A2705)</f>
        <v>170</v>
      </c>
      <c r="V2705" s="13">
        <f>SUMIFS('Fielding Data'!F:F, 'Fielding Data'!$A:$A, $A2705)</f>
        <v>196</v>
      </c>
      <c r="W2705" s="13">
        <f>SUMIFS('Fielding Data'!G:G, 'Fielding Data'!$A:$A, $A2705)</f>
        <v>12</v>
      </c>
      <c r="X2705" s="13">
        <f>SUMIFS('Fielding Data'!H:H, 'Fielding Data'!$A:$A, $A2705)</f>
        <v>36</v>
      </c>
    </row>
    <row r="2706" spans="1:24" x14ac:dyDescent="0.3">
      <c r="A2706" s="13" t="str">
        <f t="shared" si="85"/>
        <v>fowlede012012</v>
      </c>
      <c r="B2706" s="16" t="s">
        <v>918</v>
      </c>
      <c r="C2706" s="16">
        <v>2012</v>
      </c>
      <c r="D2706" s="16">
        <v>143</v>
      </c>
      <c r="E2706" s="16">
        <v>454</v>
      </c>
      <c r="F2706" s="16">
        <v>72</v>
      </c>
      <c r="G2706" s="16">
        <v>136</v>
      </c>
      <c r="H2706" s="16">
        <v>18</v>
      </c>
      <c r="I2706" s="16">
        <v>11</v>
      </c>
      <c r="J2706" s="16">
        <v>13</v>
      </c>
      <c r="K2706" s="16">
        <v>53</v>
      </c>
      <c r="L2706" s="16">
        <v>12</v>
      </c>
      <c r="M2706" s="16">
        <v>5</v>
      </c>
      <c r="N2706" s="16">
        <v>68</v>
      </c>
      <c r="O2706" s="16">
        <v>128</v>
      </c>
      <c r="P2706" s="13" t="str">
        <f t="shared" si="84"/>
        <v>CF</v>
      </c>
      <c r="Q2706" s="13">
        <f>IFERROR(VLOOKUP($A2706, 'Fielding Data'!$A$1:$H$12056, 5, 0), 0)</f>
        <v>0</v>
      </c>
      <c r="R2706" s="13">
        <f>IFERROR(VLOOKUP($A2706, 'Fielding Data'!$A$1:$H$12056, 6, 0), 0)</f>
        <v>0</v>
      </c>
      <c r="S2706" s="13">
        <f>IFERROR(VLOOKUP($A2706, 'Fielding Data'!$A$1:$H$12056, 7, 0), 0)</f>
        <v>0</v>
      </c>
      <c r="T2706" s="13">
        <f>IFERROR(VLOOKUP($A2706, 'Fielding Data'!$A$1:$H$12056, 8, 0), 0)</f>
        <v>0</v>
      </c>
      <c r="U2706" s="13">
        <f>SUMIFS('Fielding Data'!E:E, 'Fielding Data'!$A:$A, $A2706)</f>
        <v>257</v>
      </c>
      <c r="V2706" s="13">
        <f>SUMIFS('Fielding Data'!F:F, 'Fielding Data'!$A:$A, $A2706)</f>
        <v>4</v>
      </c>
      <c r="W2706" s="13">
        <f>SUMIFS('Fielding Data'!G:G, 'Fielding Data'!$A:$A, $A2706)</f>
        <v>6</v>
      </c>
      <c r="X2706" s="13">
        <f>SUMIFS('Fielding Data'!H:H, 'Fielding Data'!$A:$A, $A2706)</f>
        <v>2</v>
      </c>
    </row>
    <row r="2707" spans="1:24" x14ac:dyDescent="0.3">
      <c r="A2707" s="13" t="str">
        <f t="shared" si="85"/>
        <v>francfr012012</v>
      </c>
      <c r="B2707" s="16" t="s">
        <v>439</v>
      </c>
      <c r="C2707" s="16">
        <v>2012</v>
      </c>
      <c r="D2707" s="16">
        <v>48</v>
      </c>
      <c r="E2707" s="16">
        <v>0</v>
      </c>
      <c r="F2707" s="16">
        <v>0</v>
      </c>
      <c r="G2707" s="16">
        <v>0</v>
      </c>
      <c r="H2707" s="16">
        <v>0</v>
      </c>
      <c r="I2707" s="16">
        <v>0</v>
      </c>
      <c r="J2707" s="16">
        <v>0</v>
      </c>
      <c r="K2707" s="16">
        <v>0</v>
      </c>
      <c r="L2707" s="16">
        <v>0</v>
      </c>
      <c r="M2707" s="16">
        <v>0</v>
      </c>
      <c r="N2707" s="16">
        <v>0</v>
      </c>
      <c r="O2707" s="16">
        <v>0</v>
      </c>
      <c r="P2707" s="13" t="str">
        <f t="shared" si="84"/>
        <v>P</v>
      </c>
      <c r="Q2707" s="13">
        <f>IFERROR(VLOOKUP($A2707, 'Fielding Data'!$A$1:$H$12056, 5, 0), 0)</f>
        <v>0</v>
      </c>
      <c r="R2707" s="13">
        <f>IFERROR(VLOOKUP($A2707, 'Fielding Data'!$A$1:$H$12056, 6, 0), 0)</f>
        <v>4</v>
      </c>
      <c r="S2707" s="13">
        <f>IFERROR(VLOOKUP($A2707, 'Fielding Data'!$A$1:$H$12056, 7, 0), 0)</f>
        <v>0</v>
      </c>
      <c r="T2707" s="13">
        <f>IFERROR(VLOOKUP($A2707, 'Fielding Data'!$A$1:$H$12056, 8, 0), 0)</f>
        <v>0</v>
      </c>
      <c r="U2707" s="13">
        <f>SUMIFS('Fielding Data'!E:E, 'Fielding Data'!$A:$A, $A2707)</f>
        <v>0</v>
      </c>
      <c r="V2707" s="13">
        <f>SUMIFS('Fielding Data'!F:F, 'Fielding Data'!$A:$A, $A2707)</f>
        <v>4</v>
      </c>
      <c r="W2707" s="13">
        <f>SUMIFS('Fielding Data'!G:G, 'Fielding Data'!$A:$A, $A2707)</f>
        <v>0</v>
      </c>
      <c r="X2707" s="13">
        <f>SUMIFS('Fielding Data'!H:H, 'Fielding Data'!$A:$A, $A2707)</f>
        <v>0</v>
      </c>
    </row>
    <row r="2708" spans="1:24" x14ac:dyDescent="0.3">
      <c r="A2708" s="13" t="str">
        <f t="shared" si="85"/>
        <v>francje012012</v>
      </c>
      <c r="B2708" s="16" t="s">
        <v>440</v>
      </c>
      <c r="C2708" s="16">
        <v>2012</v>
      </c>
      <c r="D2708" s="16">
        <v>24</v>
      </c>
      <c r="E2708" s="16">
        <v>31</v>
      </c>
      <c r="F2708" s="16">
        <v>2</v>
      </c>
      <c r="G2708" s="16">
        <v>2</v>
      </c>
      <c r="H2708" s="16">
        <v>0</v>
      </c>
      <c r="I2708" s="16">
        <v>0</v>
      </c>
      <c r="J2708" s="16">
        <v>0</v>
      </c>
      <c r="K2708" s="16">
        <v>0</v>
      </c>
      <c r="L2708" s="16">
        <v>0</v>
      </c>
      <c r="M2708" s="16">
        <v>0</v>
      </c>
      <c r="N2708" s="16">
        <v>2</v>
      </c>
      <c r="O2708" s="16">
        <v>8</v>
      </c>
      <c r="P2708" s="13" t="str">
        <f t="shared" si="84"/>
        <v>P</v>
      </c>
      <c r="Q2708" s="13">
        <f>IFERROR(VLOOKUP($A2708, 'Fielding Data'!$A$1:$H$12056, 5, 0), 0)</f>
        <v>5</v>
      </c>
      <c r="R2708" s="13">
        <f>IFERROR(VLOOKUP($A2708, 'Fielding Data'!$A$1:$H$12056, 6, 0), 0)</f>
        <v>23</v>
      </c>
      <c r="S2708" s="13">
        <f>IFERROR(VLOOKUP($A2708, 'Fielding Data'!$A$1:$H$12056, 7, 0), 0)</f>
        <v>0</v>
      </c>
      <c r="T2708" s="13">
        <f>IFERROR(VLOOKUP($A2708, 'Fielding Data'!$A$1:$H$12056, 8, 0), 0)</f>
        <v>1</v>
      </c>
      <c r="U2708" s="13">
        <f>SUMIFS('Fielding Data'!E:E, 'Fielding Data'!$A:$A, $A2708)</f>
        <v>5</v>
      </c>
      <c r="V2708" s="13">
        <f>SUMIFS('Fielding Data'!F:F, 'Fielding Data'!$A:$A, $A2708)</f>
        <v>23</v>
      </c>
      <c r="W2708" s="13">
        <f>SUMIFS('Fielding Data'!G:G, 'Fielding Data'!$A:$A, $A2708)</f>
        <v>0</v>
      </c>
      <c r="X2708" s="13">
        <f>SUMIFS('Fielding Data'!H:H, 'Fielding Data'!$A:$A, $A2708)</f>
        <v>1</v>
      </c>
    </row>
    <row r="2709" spans="1:24" x14ac:dyDescent="0.3">
      <c r="A2709" s="13" t="str">
        <f t="shared" si="85"/>
        <v>francje022012</v>
      </c>
      <c r="B2709" s="16" t="s">
        <v>541</v>
      </c>
      <c r="C2709" s="16">
        <v>2012</v>
      </c>
      <c r="D2709" s="16">
        <v>148</v>
      </c>
      <c r="E2709" s="16">
        <v>561</v>
      </c>
      <c r="F2709" s="16">
        <v>58</v>
      </c>
      <c r="G2709" s="16">
        <v>132</v>
      </c>
      <c r="H2709" s="16">
        <v>26</v>
      </c>
      <c r="I2709" s="16">
        <v>3</v>
      </c>
      <c r="J2709" s="16">
        <v>16</v>
      </c>
      <c r="K2709" s="16">
        <v>49</v>
      </c>
      <c r="L2709" s="16">
        <v>4</v>
      </c>
      <c r="M2709" s="16">
        <v>7</v>
      </c>
      <c r="N2709" s="16">
        <v>34</v>
      </c>
      <c r="O2709" s="16">
        <v>119</v>
      </c>
      <c r="P2709" s="13" t="str">
        <f t="shared" si="84"/>
        <v>CF</v>
      </c>
      <c r="Q2709" s="13">
        <f>IFERROR(VLOOKUP($A2709, 'Fielding Data'!$A$1:$H$12056, 5, 0), 0)</f>
        <v>0</v>
      </c>
      <c r="R2709" s="13">
        <f>IFERROR(VLOOKUP($A2709, 'Fielding Data'!$A$1:$H$12056, 6, 0), 0)</f>
        <v>0</v>
      </c>
      <c r="S2709" s="13">
        <f>IFERROR(VLOOKUP($A2709, 'Fielding Data'!$A$1:$H$12056, 7, 0), 0)</f>
        <v>0</v>
      </c>
      <c r="T2709" s="13">
        <f>IFERROR(VLOOKUP($A2709, 'Fielding Data'!$A$1:$H$12056, 8, 0), 0)</f>
        <v>0</v>
      </c>
      <c r="U2709" s="13">
        <f>SUMIFS('Fielding Data'!E:E, 'Fielding Data'!$A:$A, $A2709)</f>
        <v>242</v>
      </c>
      <c r="V2709" s="13">
        <f>SUMIFS('Fielding Data'!F:F, 'Fielding Data'!$A:$A, $A2709)</f>
        <v>19</v>
      </c>
      <c r="W2709" s="13">
        <f>SUMIFS('Fielding Data'!G:G, 'Fielding Data'!$A:$A, $A2709)</f>
        <v>4</v>
      </c>
      <c r="X2709" s="13">
        <f>SUMIFS('Fielding Data'!H:H, 'Fielding Data'!$A:$A, $A2709)</f>
        <v>3</v>
      </c>
    </row>
    <row r="2710" spans="1:24" x14ac:dyDescent="0.3">
      <c r="A2710" s="13" t="str">
        <f t="shared" si="85"/>
        <v>francju022012</v>
      </c>
      <c r="B2710" s="16" t="s">
        <v>1085</v>
      </c>
      <c r="C2710" s="16">
        <v>2012</v>
      </c>
      <c r="D2710" s="16">
        <v>93</v>
      </c>
      <c r="E2710" s="16">
        <v>192</v>
      </c>
      <c r="F2710" s="16">
        <v>17</v>
      </c>
      <c r="G2710" s="16">
        <v>45</v>
      </c>
      <c r="H2710" s="16">
        <v>11</v>
      </c>
      <c r="I2710" s="16">
        <v>0</v>
      </c>
      <c r="J2710" s="16">
        <v>9</v>
      </c>
      <c r="K2710" s="16">
        <v>32</v>
      </c>
      <c r="L2710" s="16">
        <v>1</v>
      </c>
      <c r="M2710" s="16">
        <v>1</v>
      </c>
      <c r="N2710" s="16">
        <v>11</v>
      </c>
      <c r="O2710" s="16">
        <v>70</v>
      </c>
      <c r="P2710" s="13" t="str">
        <f t="shared" si="84"/>
        <v>3B</v>
      </c>
      <c r="Q2710" s="13">
        <f>IFERROR(VLOOKUP($A2710, 'Fielding Data'!$A$1:$H$12056, 5, 0), 0)</f>
        <v>20</v>
      </c>
      <c r="R2710" s="13">
        <f>IFERROR(VLOOKUP($A2710, 'Fielding Data'!$A$1:$H$12056, 6, 0), 0)</f>
        <v>67</v>
      </c>
      <c r="S2710" s="13">
        <f>IFERROR(VLOOKUP($A2710, 'Fielding Data'!$A$1:$H$12056, 7, 0), 0)</f>
        <v>6</v>
      </c>
      <c r="T2710" s="13">
        <f>IFERROR(VLOOKUP($A2710, 'Fielding Data'!$A$1:$H$12056, 8, 0), 0)</f>
        <v>9</v>
      </c>
      <c r="U2710" s="13">
        <f>SUMIFS('Fielding Data'!E:E, 'Fielding Data'!$A:$A, $A2710)</f>
        <v>20</v>
      </c>
      <c r="V2710" s="13">
        <f>SUMIFS('Fielding Data'!F:F, 'Fielding Data'!$A:$A, $A2710)</f>
        <v>67</v>
      </c>
      <c r="W2710" s="13">
        <f>SUMIFS('Fielding Data'!G:G, 'Fielding Data'!$A:$A, $A2710)</f>
        <v>6</v>
      </c>
      <c r="X2710" s="13">
        <f>SUMIFS('Fielding Data'!H:H, 'Fielding Data'!$A:$A, $A2710)</f>
        <v>9</v>
      </c>
    </row>
    <row r="2711" spans="1:24" x14ac:dyDescent="0.3">
      <c r="A2711" s="13" t="str">
        <f t="shared" si="85"/>
        <v>frandke012012</v>
      </c>
      <c r="B2711" s="16" t="s">
        <v>643</v>
      </c>
      <c r="C2711" s="16">
        <v>2012</v>
      </c>
      <c r="D2711" s="16">
        <v>55</v>
      </c>
      <c r="E2711" s="16">
        <v>195</v>
      </c>
      <c r="F2711" s="16">
        <v>24</v>
      </c>
      <c r="G2711" s="16">
        <v>66</v>
      </c>
      <c r="H2711" s="16">
        <v>10</v>
      </c>
      <c r="I2711" s="16">
        <v>3</v>
      </c>
      <c r="J2711" s="16">
        <v>2</v>
      </c>
      <c r="K2711" s="16">
        <v>14</v>
      </c>
      <c r="L2711" s="16">
        <v>0</v>
      </c>
      <c r="M2711" s="16">
        <v>1</v>
      </c>
      <c r="N2711" s="16">
        <v>9</v>
      </c>
      <c r="O2711" s="16">
        <v>18</v>
      </c>
      <c r="P2711" s="13" t="str">
        <f t="shared" si="84"/>
        <v>3B</v>
      </c>
      <c r="Q2711" s="13">
        <f>IFERROR(VLOOKUP($A2711, 'Fielding Data'!$A$1:$H$12056, 5, 0), 0)</f>
        <v>35</v>
      </c>
      <c r="R2711" s="13">
        <f>IFERROR(VLOOKUP($A2711, 'Fielding Data'!$A$1:$H$12056, 6, 0), 0)</f>
        <v>76</v>
      </c>
      <c r="S2711" s="13">
        <f>IFERROR(VLOOKUP($A2711, 'Fielding Data'!$A$1:$H$12056, 7, 0), 0)</f>
        <v>7</v>
      </c>
      <c r="T2711" s="13">
        <f>IFERROR(VLOOKUP($A2711, 'Fielding Data'!$A$1:$H$12056, 8, 0), 0)</f>
        <v>4</v>
      </c>
      <c r="U2711" s="13">
        <f>SUMIFS('Fielding Data'!E:E, 'Fielding Data'!$A:$A, $A2711)</f>
        <v>35</v>
      </c>
      <c r="V2711" s="13">
        <f>SUMIFS('Fielding Data'!F:F, 'Fielding Data'!$A:$A, $A2711)</f>
        <v>76</v>
      </c>
      <c r="W2711" s="13">
        <f>SUMIFS('Fielding Data'!G:G, 'Fielding Data'!$A:$A, $A2711)</f>
        <v>7</v>
      </c>
      <c r="X2711" s="13">
        <f>SUMIFS('Fielding Data'!H:H, 'Fielding Data'!$A:$A, $A2711)</f>
        <v>4</v>
      </c>
    </row>
    <row r="2712" spans="1:24" x14ac:dyDescent="0.3">
      <c r="A2712" s="13" t="str">
        <f t="shared" si="85"/>
        <v>frasoja012012</v>
      </c>
      <c r="B2712" s="16" t="s">
        <v>441</v>
      </c>
      <c r="C2712" s="16">
        <v>2012</v>
      </c>
      <c r="D2712" s="16">
        <v>50</v>
      </c>
      <c r="E2712" s="16">
        <v>0</v>
      </c>
      <c r="F2712" s="16">
        <v>0</v>
      </c>
      <c r="G2712" s="16">
        <v>0</v>
      </c>
      <c r="H2712" s="16">
        <v>0</v>
      </c>
      <c r="I2712" s="16">
        <v>0</v>
      </c>
      <c r="J2712" s="16">
        <v>0</v>
      </c>
      <c r="K2712" s="16">
        <v>0</v>
      </c>
      <c r="L2712" s="16">
        <v>0</v>
      </c>
      <c r="M2712" s="16">
        <v>0</v>
      </c>
      <c r="N2712" s="16">
        <v>0</v>
      </c>
      <c r="O2712" s="16">
        <v>0</v>
      </c>
      <c r="P2712" s="13" t="str">
        <f t="shared" si="84"/>
        <v>P</v>
      </c>
      <c r="Q2712" s="13">
        <f>IFERROR(VLOOKUP($A2712, 'Fielding Data'!$A$1:$H$12056, 5, 0), 0)</f>
        <v>5</v>
      </c>
      <c r="R2712" s="13">
        <f>IFERROR(VLOOKUP($A2712, 'Fielding Data'!$A$1:$H$12056, 6, 0), 0)</f>
        <v>2</v>
      </c>
      <c r="S2712" s="13">
        <f>IFERROR(VLOOKUP($A2712, 'Fielding Data'!$A$1:$H$12056, 7, 0), 0)</f>
        <v>1</v>
      </c>
      <c r="T2712" s="13">
        <f>IFERROR(VLOOKUP($A2712, 'Fielding Data'!$A$1:$H$12056, 8, 0), 0)</f>
        <v>0</v>
      </c>
      <c r="U2712" s="13">
        <f>SUMIFS('Fielding Data'!E:E, 'Fielding Data'!$A:$A, $A2712)</f>
        <v>5</v>
      </c>
      <c r="V2712" s="13">
        <f>SUMIFS('Fielding Data'!F:F, 'Fielding Data'!$A:$A, $A2712)</f>
        <v>2</v>
      </c>
      <c r="W2712" s="13">
        <f>SUMIFS('Fielding Data'!G:G, 'Fielding Data'!$A:$A, $A2712)</f>
        <v>1</v>
      </c>
      <c r="X2712" s="13">
        <f>SUMIFS('Fielding Data'!H:H, 'Fielding Data'!$A:$A, $A2712)</f>
        <v>0</v>
      </c>
    </row>
    <row r="2713" spans="1:24" x14ac:dyDescent="0.3">
      <c r="A2713" s="13" t="str">
        <f t="shared" si="85"/>
        <v>frazito012012</v>
      </c>
      <c r="B2713" s="16" t="s">
        <v>1500</v>
      </c>
      <c r="C2713" s="16">
        <v>2012</v>
      </c>
      <c r="D2713" s="16">
        <v>128</v>
      </c>
      <c r="E2713" s="16">
        <v>422</v>
      </c>
      <c r="F2713" s="16">
        <v>55</v>
      </c>
      <c r="G2713" s="16">
        <v>115</v>
      </c>
      <c r="H2713" s="16">
        <v>26</v>
      </c>
      <c r="I2713" s="16">
        <v>6</v>
      </c>
      <c r="J2713" s="16">
        <v>19</v>
      </c>
      <c r="K2713" s="16">
        <v>67</v>
      </c>
      <c r="L2713" s="16">
        <v>3</v>
      </c>
      <c r="M2713" s="16">
        <v>2</v>
      </c>
      <c r="N2713" s="16">
        <v>36</v>
      </c>
      <c r="O2713" s="16">
        <v>103</v>
      </c>
      <c r="P2713" s="13" t="str">
        <f t="shared" si="84"/>
        <v>1B</v>
      </c>
      <c r="Q2713" s="13">
        <f>IFERROR(VLOOKUP($A2713, 'Fielding Data'!$A$1:$H$12056, 5, 0), 0)</f>
        <v>315</v>
      </c>
      <c r="R2713" s="13">
        <f>IFERROR(VLOOKUP($A2713, 'Fielding Data'!$A$1:$H$12056, 6, 0), 0)</f>
        <v>21</v>
      </c>
      <c r="S2713" s="13">
        <f>IFERROR(VLOOKUP($A2713, 'Fielding Data'!$A$1:$H$12056, 7, 0), 0)</f>
        <v>2</v>
      </c>
      <c r="T2713" s="13">
        <f>IFERROR(VLOOKUP($A2713, 'Fielding Data'!$A$1:$H$12056, 8, 0), 0)</f>
        <v>30</v>
      </c>
      <c r="U2713" s="13">
        <f>SUMIFS('Fielding Data'!E:E, 'Fielding Data'!$A:$A, $A2713)</f>
        <v>372</v>
      </c>
      <c r="V2713" s="13">
        <f>SUMIFS('Fielding Data'!F:F, 'Fielding Data'!$A:$A, $A2713)</f>
        <v>126</v>
      </c>
      <c r="W2713" s="13">
        <f>SUMIFS('Fielding Data'!G:G, 'Fielding Data'!$A:$A, $A2713)</f>
        <v>7</v>
      </c>
      <c r="X2713" s="13">
        <f>SUMIFS('Fielding Data'!H:H, 'Fielding Data'!$A:$A, $A2713)</f>
        <v>34</v>
      </c>
    </row>
    <row r="2714" spans="1:24" x14ac:dyDescent="0.3">
      <c r="A2714" s="13" t="str">
        <f t="shared" si="85"/>
        <v>freemfr012012</v>
      </c>
      <c r="B2714" s="16" t="s">
        <v>1280</v>
      </c>
      <c r="C2714" s="16">
        <v>2012</v>
      </c>
      <c r="D2714" s="16">
        <v>147</v>
      </c>
      <c r="E2714" s="16">
        <v>540</v>
      </c>
      <c r="F2714" s="16">
        <v>91</v>
      </c>
      <c r="G2714" s="16">
        <v>140</v>
      </c>
      <c r="H2714" s="16">
        <v>33</v>
      </c>
      <c r="I2714" s="16">
        <v>2</v>
      </c>
      <c r="J2714" s="16">
        <v>23</v>
      </c>
      <c r="K2714" s="16">
        <v>94</v>
      </c>
      <c r="L2714" s="16">
        <v>2</v>
      </c>
      <c r="M2714" s="16">
        <v>0</v>
      </c>
      <c r="N2714" s="16">
        <v>64</v>
      </c>
      <c r="O2714" s="16">
        <v>129</v>
      </c>
      <c r="P2714" s="13" t="str">
        <f t="shared" si="84"/>
        <v>1B</v>
      </c>
      <c r="Q2714" s="13">
        <f>IFERROR(VLOOKUP($A2714, 'Fielding Data'!$A$1:$H$12056, 5, 0), 0)</f>
        <v>1295</v>
      </c>
      <c r="R2714" s="13">
        <f>IFERROR(VLOOKUP($A2714, 'Fielding Data'!$A$1:$H$12056, 6, 0), 0)</f>
        <v>74</v>
      </c>
      <c r="S2714" s="13">
        <f>IFERROR(VLOOKUP($A2714, 'Fielding Data'!$A$1:$H$12056, 7, 0), 0)</f>
        <v>12</v>
      </c>
      <c r="T2714" s="13">
        <f>IFERROR(VLOOKUP($A2714, 'Fielding Data'!$A$1:$H$12056, 8, 0), 0)</f>
        <v>122</v>
      </c>
      <c r="U2714" s="13">
        <f>SUMIFS('Fielding Data'!E:E, 'Fielding Data'!$A:$A, $A2714)</f>
        <v>1295</v>
      </c>
      <c r="V2714" s="13">
        <f>SUMIFS('Fielding Data'!F:F, 'Fielding Data'!$A:$A, $A2714)</f>
        <v>74</v>
      </c>
      <c r="W2714" s="13">
        <f>SUMIFS('Fielding Data'!G:G, 'Fielding Data'!$A:$A, $A2714)</f>
        <v>12</v>
      </c>
      <c r="X2714" s="13">
        <f>SUMIFS('Fielding Data'!H:H, 'Fielding Data'!$A:$A, $A2714)</f>
        <v>122</v>
      </c>
    </row>
    <row r="2715" spans="1:24" x14ac:dyDescent="0.3">
      <c r="A2715" s="13" t="str">
        <f t="shared" si="85"/>
        <v>freemsa012012</v>
      </c>
      <c r="B2715" s="16" t="s">
        <v>1714</v>
      </c>
      <c r="C2715" s="16">
        <v>2012</v>
      </c>
      <c r="D2715" s="16">
        <v>24</v>
      </c>
      <c r="E2715" s="16">
        <v>0</v>
      </c>
      <c r="F2715" s="16">
        <v>0</v>
      </c>
      <c r="G2715" s="16">
        <v>0</v>
      </c>
      <c r="H2715" s="16">
        <v>0</v>
      </c>
      <c r="I2715" s="16">
        <v>0</v>
      </c>
      <c r="J2715" s="16">
        <v>0</v>
      </c>
      <c r="K2715" s="16">
        <v>0</v>
      </c>
      <c r="L2715" s="16">
        <v>0</v>
      </c>
      <c r="M2715" s="16">
        <v>0</v>
      </c>
      <c r="N2715" s="16">
        <v>0</v>
      </c>
      <c r="O2715" s="16">
        <v>0</v>
      </c>
      <c r="P2715" s="13" t="str">
        <f t="shared" si="84"/>
        <v>P</v>
      </c>
      <c r="Q2715" s="13">
        <f>IFERROR(VLOOKUP($A2715, 'Fielding Data'!$A$1:$H$12056, 5, 0), 0)</f>
        <v>0</v>
      </c>
      <c r="R2715" s="13">
        <f>IFERROR(VLOOKUP($A2715, 'Fielding Data'!$A$1:$H$12056, 6, 0), 0)</f>
        <v>3</v>
      </c>
      <c r="S2715" s="13">
        <f>IFERROR(VLOOKUP($A2715, 'Fielding Data'!$A$1:$H$12056, 7, 0), 0)</f>
        <v>1</v>
      </c>
      <c r="T2715" s="13">
        <f>IFERROR(VLOOKUP($A2715, 'Fielding Data'!$A$1:$H$12056, 8, 0), 0)</f>
        <v>0</v>
      </c>
      <c r="U2715" s="13">
        <f>SUMIFS('Fielding Data'!E:E, 'Fielding Data'!$A:$A, $A2715)</f>
        <v>0</v>
      </c>
      <c r="V2715" s="13">
        <f>SUMIFS('Fielding Data'!F:F, 'Fielding Data'!$A:$A, $A2715)</f>
        <v>3</v>
      </c>
      <c r="W2715" s="13">
        <f>SUMIFS('Fielding Data'!G:G, 'Fielding Data'!$A:$A, $A2715)</f>
        <v>1</v>
      </c>
      <c r="X2715" s="13">
        <f>SUMIFS('Fielding Data'!H:H, 'Fielding Data'!$A:$A, $A2715)</f>
        <v>0</v>
      </c>
    </row>
    <row r="2716" spans="1:24" x14ac:dyDescent="0.3">
      <c r="A2716" s="13" t="str">
        <f t="shared" si="85"/>
        <v>freesda012012</v>
      </c>
      <c r="B2716" s="16" t="s">
        <v>1086</v>
      </c>
      <c r="C2716" s="16">
        <v>2012</v>
      </c>
      <c r="D2716" s="16">
        <v>144</v>
      </c>
      <c r="E2716" s="16">
        <v>501</v>
      </c>
      <c r="F2716" s="16">
        <v>70</v>
      </c>
      <c r="G2716" s="16">
        <v>147</v>
      </c>
      <c r="H2716" s="16">
        <v>25</v>
      </c>
      <c r="I2716" s="16">
        <v>1</v>
      </c>
      <c r="J2716" s="16">
        <v>20</v>
      </c>
      <c r="K2716" s="16">
        <v>79</v>
      </c>
      <c r="L2716" s="16">
        <v>3</v>
      </c>
      <c r="M2716" s="16">
        <v>3</v>
      </c>
      <c r="N2716" s="16">
        <v>57</v>
      </c>
      <c r="O2716" s="16">
        <v>122</v>
      </c>
      <c r="P2716" s="13" t="str">
        <f t="shared" si="84"/>
        <v>3B</v>
      </c>
      <c r="Q2716" s="13">
        <f>IFERROR(VLOOKUP($A2716, 'Fielding Data'!$A$1:$H$12056, 5, 0), 0)</f>
        <v>77</v>
      </c>
      <c r="R2716" s="13">
        <f>IFERROR(VLOOKUP($A2716, 'Fielding Data'!$A$1:$H$12056, 6, 0), 0)</f>
        <v>259</v>
      </c>
      <c r="S2716" s="13">
        <f>IFERROR(VLOOKUP($A2716, 'Fielding Data'!$A$1:$H$12056, 7, 0), 0)</f>
        <v>18</v>
      </c>
      <c r="T2716" s="13">
        <f>IFERROR(VLOOKUP($A2716, 'Fielding Data'!$A$1:$H$12056, 8, 0), 0)</f>
        <v>29</v>
      </c>
      <c r="U2716" s="13">
        <f>SUMIFS('Fielding Data'!E:E, 'Fielding Data'!$A:$A, $A2716)</f>
        <v>77</v>
      </c>
      <c r="V2716" s="13">
        <f>SUMIFS('Fielding Data'!F:F, 'Fielding Data'!$A:$A, $A2716)</f>
        <v>259</v>
      </c>
      <c r="W2716" s="13">
        <f>SUMIFS('Fielding Data'!G:G, 'Fielding Data'!$A:$A, $A2716)</f>
        <v>18</v>
      </c>
      <c r="X2716" s="13">
        <f>SUMIFS('Fielding Data'!H:H, 'Fielding Data'!$A:$A, $A2716)</f>
        <v>29</v>
      </c>
    </row>
    <row r="2717" spans="1:24" x14ac:dyDescent="0.3">
      <c r="A2717" s="13" t="str">
        <f t="shared" si="85"/>
        <v>friedch012012</v>
      </c>
      <c r="B2717" s="16" t="s">
        <v>1715</v>
      </c>
      <c r="C2717" s="16">
        <v>2012</v>
      </c>
      <c r="D2717" s="16">
        <v>17</v>
      </c>
      <c r="E2717" s="16">
        <v>25</v>
      </c>
      <c r="F2717" s="16">
        <v>1</v>
      </c>
      <c r="G2717" s="16">
        <v>2</v>
      </c>
      <c r="H2717" s="16">
        <v>0</v>
      </c>
      <c r="I2717" s="16">
        <v>0</v>
      </c>
      <c r="J2717" s="16">
        <v>0</v>
      </c>
      <c r="K2717" s="16">
        <v>0</v>
      </c>
      <c r="L2717" s="16">
        <v>0</v>
      </c>
      <c r="M2717" s="16">
        <v>0</v>
      </c>
      <c r="N2717" s="16">
        <v>3</v>
      </c>
      <c r="O2717" s="16">
        <v>15</v>
      </c>
      <c r="P2717" s="13" t="str">
        <f t="shared" si="84"/>
        <v>P</v>
      </c>
      <c r="Q2717" s="13">
        <f>IFERROR(VLOOKUP($A2717, 'Fielding Data'!$A$1:$H$12056, 5, 0), 0)</f>
        <v>3</v>
      </c>
      <c r="R2717" s="13">
        <f>IFERROR(VLOOKUP($A2717, 'Fielding Data'!$A$1:$H$12056, 6, 0), 0)</f>
        <v>8</v>
      </c>
      <c r="S2717" s="13">
        <f>IFERROR(VLOOKUP($A2717, 'Fielding Data'!$A$1:$H$12056, 7, 0), 0)</f>
        <v>3</v>
      </c>
      <c r="T2717" s="13">
        <f>IFERROR(VLOOKUP($A2717, 'Fielding Data'!$A$1:$H$12056, 8, 0), 0)</f>
        <v>0</v>
      </c>
      <c r="U2717" s="13">
        <f>SUMIFS('Fielding Data'!E:E, 'Fielding Data'!$A:$A, $A2717)</f>
        <v>3</v>
      </c>
      <c r="V2717" s="13">
        <f>SUMIFS('Fielding Data'!F:F, 'Fielding Data'!$A:$A, $A2717)</f>
        <v>8</v>
      </c>
      <c r="W2717" s="13">
        <f>SUMIFS('Fielding Data'!G:G, 'Fielding Data'!$A:$A, $A2717)</f>
        <v>3</v>
      </c>
      <c r="X2717" s="13">
        <f>SUMIFS('Fielding Data'!H:H, 'Fielding Data'!$A:$A, $A2717)</f>
        <v>0</v>
      </c>
    </row>
    <row r="2718" spans="1:24" x14ac:dyDescent="0.3">
      <c r="A2718" s="13" t="str">
        <f t="shared" si="85"/>
        <v>fryerer012012</v>
      </c>
      <c r="B2718" s="16" t="s">
        <v>1501</v>
      </c>
      <c r="C2718" s="16">
        <v>2012</v>
      </c>
      <c r="D2718" s="16">
        <v>6</v>
      </c>
      <c r="E2718" s="16">
        <v>4</v>
      </c>
      <c r="F2718" s="16">
        <v>0</v>
      </c>
      <c r="G2718" s="16">
        <v>1</v>
      </c>
      <c r="H2718" s="16">
        <v>0</v>
      </c>
      <c r="I2718" s="16">
        <v>0</v>
      </c>
      <c r="J2718" s="16">
        <v>0</v>
      </c>
      <c r="K2718" s="16">
        <v>0</v>
      </c>
      <c r="L2718" s="16">
        <v>0</v>
      </c>
      <c r="M2718" s="16">
        <v>0</v>
      </c>
      <c r="N2718" s="16">
        <v>1</v>
      </c>
      <c r="O2718" s="16">
        <v>1</v>
      </c>
      <c r="P2718" s="13" t="str">
        <f t="shared" si="84"/>
        <v>LF</v>
      </c>
      <c r="Q2718" s="13">
        <f>IFERROR(VLOOKUP($A2718, 'Fielding Data'!$A$1:$H$12056, 5, 0), 0)</f>
        <v>0</v>
      </c>
      <c r="R2718" s="13">
        <f>IFERROR(VLOOKUP($A2718, 'Fielding Data'!$A$1:$H$12056, 6, 0), 0)</f>
        <v>0</v>
      </c>
      <c r="S2718" s="13">
        <f>IFERROR(VLOOKUP($A2718, 'Fielding Data'!$A$1:$H$12056, 7, 0), 0)</f>
        <v>0</v>
      </c>
      <c r="T2718" s="13">
        <f>IFERROR(VLOOKUP($A2718, 'Fielding Data'!$A$1:$H$12056, 8, 0), 0)</f>
        <v>0</v>
      </c>
      <c r="U2718" s="13">
        <f>SUMIFS('Fielding Data'!E:E, 'Fielding Data'!$A:$A, $A2718)</f>
        <v>0</v>
      </c>
      <c r="V2718" s="13">
        <f>SUMIFS('Fielding Data'!F:F, 'Fielding Data'!$A:$A, $A2718)</f>
        <v>0</v>
      </c>
      <c r="W2718" s="13">
        <f>SUMIFS('Fielding Data'!G:G, 'Fielding Data'!$A:$A, $A2718)</f>
        <v>0</v>
      </c>
      <c r="X2718" s="13">
        <f>SUMIFS('Fielding Data'!H:H, 'Fielding Data'!$A:$A, $A2718)</f>
        <v>0</v>
      </c>
    </row>
    <row r="2719" spans="1:24" x14ac:dyDescent="0.3">
      <c r="A2719" s="13" t="str">
        <f t="shared" si="85"/>
        <v>fukudko012012</v>
      </c>
      <c r="B2719" s="16" t="s">
        <v>919</v>
      </c>
      <c r="C2719" s="16">
        <v>2012</v>
      </c>
      <c r="D2719" s="16">
        <v>24</v>
      </c>
      <c r="E2719" s="16">
        <v>41</v>
      </c>
      <c r="F2719" s="16">
        <v>2</v>
      </c>
      <c r="G2719" s="16">
        <v>7</v>
      </c>
      <c r="H2719" s="16">
        <v>1</v>
      </c>
      <c r="I2719" s="16">
        <v>0</v>
      </c>
      <c r="J2719" s="16">
        <v>0</v>
      </c>
      <c r="K2719" s="16">
        <v>4</v>
      </c>
      <c r="L2719" s="16">
        <v>0</v>
      </c>
      <c r="M2719" s="16">
        <v>1</v>
      </c>
      <c r="N2719" s="16">
        <v>8</v>
      </c>
      <c r="O2719" s="16">
        <v>9</v>
      </c>
      <c r="P2719" s="13" t="str">
        <f t="shared" si="84"/>
        <v>CF</v>
      </c>
      <c r="Q2719" s="13">
        <f>IFERROR(VLOOKUP($A2719, 'Fielding Data'!$A$1:$H$12056, 5, 0), 0)</f>
        <v>0</v>
      </c>
      <c r="R2719" s="13">
        <f>IFERROR(VLOOKUP($A2719, 'Fielding Data'!$A$1:$H$12056, 6, 0), 0)</f>
        <v>0</v>
      </c>
      <c r="S2719" s="13">
        <f>IFERROR(VLOOKUP($A2719, 'Fielding Data'!$A$1:$H$12056, 7, 0), 0)</f>
        <v>0</v>
      </c>
      <c r="T2719" s="13">
        <f>IFERROR(VLOOKUP($A2719, 'Fielding Data'!$A$1:$H$12056, 8, 0), 0)</f>
        <v>0</v>
      </c>
      <c r="U2719" s="13">
        <f>SUMIFS('Fielding Data'!E:E, 'Fielding Data'!$A:$A, $A2719)</f>
        <v>22</v>
      </c>
      <c r="V2719" s="13">
        <f>SUMIFS('Fielding Data'!F:F, 'Fielding Data'!$A:$A, $A2719)</f>
        <v>0</v>
      </c>
      <c r="W2719" s="13">
        <f>SUMIFS('Fielding Data'!G:G, 'Fielding Data'!$A:$A, $A2719)</f>
        <v>0</v>
      </c>
      <c r="X2719" s="13">
        <f>SUMIFS('Fielding Data'!H:H, 'Fielding Data'!$A:$A, $A2719)</f>
        <v>0</v>
      </c>
    </row>
    <row r="2720" spans="1:24" x14ac:dyDescent="0.3">
      <c r="A2720" s="13" t="str">
        <f t="shared" si="85"/>
        <v>fuldsa012012</v>
      </c>
      <c r="B2720" s="16" t="s">
        <v>786</v>
      </c>
      <c r="C2720" s="16">
        <v>2012</v>
      </c>
      <c r="D2720" s="16">
        <v>44</v>
      </c>
      <c r="E2720" s="16">
        <v>98</v>
      </c>
      <c r="F2720" s="16">
        <v>14</v>
      </c>
      <c r="G2720" s="16">
        <v>25</v>
      </c>
      <c r="H2720" s="16">
        <v>3</v>
      </c>
      <c r="I2720" s="16">
        <v>2</v>
      </c>
      <c r="J2720" s="16">
        <v>0</v>
      </c>
      <c r="K2720" s="16">
        <v>5</v>
      </c>
      <c r="L2720" s="16">
        <v>7</v>
      </c>
      <c r="M2720" s="16">
        <v>2</v>
      </c>
      <c r="N2720" s="16">
        <v>8</v>
      </c>
      <c r="O2720" s="16">
        <v>14</v>
      </c>
      <c r="P2720" s="13" t="str">
        <f t="shared" si="84"/>
        <v>CF</v>
      </c>
      <c r="Q2720" s="13">
        <f>IFERROR(VLOOKUP($A2720, 'Fielding Data'!$A$1:$H$12056, 5, 0), 0)</f>
        <v>0</v>
      </c>
      <c r="R2720" s="13">
        <f>IFERROR(VLOOKUP($A2720, 'Fielding Data'!$A$1:$H$12056, 6, 0), 0)</f>
        <v>0</v>
      </c>
      <c r="S2720" s="13">
        <f>IFERROR(VLOOKUP($A2720, 'Fielding Data'!$A$1:$H$12056, 7, 0), 0)</f>
        <v>0</v>
      </c>
      <c r="T2720" s="13">
        <f>IFERROR(VLOOKUP($A2720, 'Fielding Data'!$A$1:$H$12056, 8, 0), 0)</f>
        <v>0</v>
      </c>
      <c r="U2720" s="13">
        <f>SUMIFS('Fielding Data'!E:E, 'Fielding Data'!$A:$A, $A2720)</f>
        <v>51</v>
      </c>
      <c r="V2720" s="13">
        <f>SUMIFS('Fielding Data'!F:F, 'Fielding Data'!$A:$A, $A2720)</f>
        <v>2</v>
      </c>
      <c r="W2720" s="13">
        <f>SUMIFS('Fielding Data'!G:G, 'Fielding Data'!$A:$A, $A2720)</f>
        <v>1</v>
      </c>
      <c r="X2720" s="13">
        <f>SUMIFS('Fielding Data'!H:H, 'Fielding Data'!$A:$A, $A2720)</f>
        <v>0</v>
      </c>
    </row>
    <row r="2721" spans="1:24" x14ac:dyDescent="0.3">
      <c r="A2721" s="13" t="str">
        <f t="shared" si="85"/>
        <v>furbuch012012</v>
      </c>
      <c r="B2721" s="16" t="s">
        <v>1502</v>
      </c>
      <c r="C2721" s="16">
        <v>2012</v>
      </c>
      <c r="D2721" s="16">
        <v>48</v>
      </c>
      <c r="E2721" s="16">
        <v>0</v>
      </c>
      <c r="F2721" s="16">
        <v>0</v>
      </c>
      <c r="G2721" s="16">
        <v>0</v>
      </c>
      <c r="H2721" s="16">
        <v>0</v>
      </c>
      <c r="I2721" s="16">
        <v>0</v>
      </c>
      <c r="J2721" s="16">
        <v>0</v>
      </c>
      <c r="K2721" s="16">
        <v>0</v>
      </c>
      <c r="L2721" s="16">
        <v>0</v>
      </c>
      <c r="M2721" s="16">
        <v>0</v>
      </c>
      <c r="N2721" s="16">
        <v>0</v>
      </c>
      <c r="O2721" s="16">
        <v>0</v>
      </c>
      <c r="P2721" s="13" t="str">
        <f t="shared" si="84"/>
        <v>P</v>
      </c>
      <c r="Q2721" s="13">
        <f>IFERROR(VLOOKUP($A2721, 'Fielding Data'!$A$1:$H$12056, 5, 0), 0)</f>
        <v>1</v>
      </c>
      <c r="R2721" s="13">
        <f>IFERROR(VLOOKUP($A2721, 'Fielding Data'!$A$1:$H$12056, 6, 0), 0)</f>
        <v>6</v>
      </c>
      <c r="S2721" s="13">
        <f>IFERROR(VLOOKUP($A2721, 'Fielding Data'!$A$1:$H$12056, 7, 0), 0)</f>
        <v>1</v>
      </c>
      <c r="T2721" s="13">
        <f>IFERROR(VLOOKUP($A2721, 'Fielding Data'!$A$1:$H$12056, 8, 0), 0)</f>
        <v>0</v>
      </c>
      <c r="U2721" s="13">
        <f>SUMIFS('Fielding Data'!E:E, 'Fielding Data'!$A:$A, $A2721)</f>
        <v>1</v>
      </c>
      <c r="V2721" s="13">
        <f>SUMIFS('Fielding Data'!F:F, 'Fielding Data'!$A:$A, $A2721)</f>
        <v>6</v>
      </c>
      <c r="W2721" s="13">
        <f>SUMIFS('Fielding Data'!G:G, 'Fielding Data'!$A:$A, $A2721)</f>
        <v>1</v>
      </c>
      <c r="X2721" s="13">
        <f>SUMIFS('Fielding Data'!H:H, 'Fielding Data'!$A:$A, $A2721)</f>
        <v>0</v>
      </c>
    </row>
    <row r="2722" spans="1:24" x14ac:dyDescent="0.3">
      <c r="A2722" s="13" t="str">
        <f t="shared" si="85"/>
        <v>furcara012012</v>
      </c>
      <c r="B2722" s="16" t="s">
        <v>96</v>
      </c>
      <c r="C2722" s="16">
        <v>2012</v>
      </c>
      <c r="D2722" s="16">
        <v>121</v>
      </c>
      <c r="E2722" s="16">
        <v>477</v>
      </c>
      <c r="F2722" s="16">
        <v>69</v>
      </c>
      <c r="G2722" s="16">
        <v>126</v>
      </c>
      <c r="H2722" s="16">
        <v>18</v>
      </c>
      <c r="I2722" s="16">
        <v>3</v>
      </c>
      <c r="J2722" s="16">
        <v>5</v>
      </c>
      <c r="K2722" s="16">
        <v>49</v>
      </c>
      <c r="L2722" s="16">
        <v>12</v>
      </c>
      <c r="M2722" s="16">
        <v>4</v>
      </c>
      <c r="N2722" s="16">
        <v>44</v>
      </c>
      <c r="O2722" s="16">
        <v>57</v>
      </c>
      <c r="P2722" s="13" t="str">
        <f t="shared" si="84"/>
        <v>SS</v>
      </c>
      <c r="Q2722" s="13">
        <f>IFERROR(VLOOKUP($A2722, 'Fielding Data'!$A$1:$H$12056, 5, 0), 0)</f>
        <v>173</v>
      </c>
      <c r="R2722" s="13">
        <f>IFERROR(VLOOKUP($A2722, 'Fielding Data'!$A$1:$H$12056, 6, 0), 0)</f>
        <v>349</v>
      </c>
      <c r="S2722" s="13">
        <f>IFERROR(VLOOKUP($A2722, 'Fielding Data'!$A$1:$H$12056, 7, 0), 0)</f>
        <v>15</v>
      </c>
      <c r="T2722" s="13">
        <f>IFERROR(VLOOKUP($A2722, 'Fielding Data'!$A$1:$H$12056, 8, 0), 0)</f>
        <v>68</v>
      </c>
      <c r="U2722" s="13">
        <f>SUMIFS('Fielding Data'!E:E, 'Fielding Data'!$A:$A, $A2722)</f>
        <v>173</v>
      </c>
      <c r="V2722" s="13">
        <f>SUMIFS('Fielding Data'!F:F, 'Fielding Data'!$A:$A, $A2722)</f>
        <v>349</v>
      </c>
      <c r="W2722" s="13">
        <f>SUMIFS('Fielding Data'!G:G, 'Fielding Data'!$A:$A, $A2722)</f>
        <v>15</v>
      </c>
      <c r="X2722" s="13">
        <f>SUMIFS('Fielding Data'!H:H, 'Fielding Data'!$A:$A, $A2722)</f>
        <v>68</v>
      </c>
    </row>
    <row r="2723" spans="1:24" x14ac:dyDescent="0.3">
      <c r="A2723" s="13" t="str">
        <f t="shared" si="85"/>
        <v>galarar012012</v>
      </c>
      <c r="B2723" s="16" t="s">
        <v>787</v>
      </c>
      <c r="C2723" s="16">
        <v>2012</v>
      </c>
      <c r="D2723" s="16">
        <v>5</v>
      </c>
      <c r="E2723" s="16">
        <v>8</v>
      </c>
      <c r="F2723" s="16">
        <v>0</v>
      </c>
      <c r="G2723" s="16">
        <v>0</v>
      </c>
      <c r="H2723" s="16">
        <v>0</v>
      </c>
      <c r="I2723" s="16">
        <v>0</v>
      </c>
      <c r="J2723" s="16">
        <v>0</v>
      </c>
      <c r="K2723" s="16">
        <v>0</v>
      </c>
      <c r="L2723" s="16">
        <v>0</v>
      </c>
      <c r="M2723" s="16">
        <v>0</v>
      </c>
      <c r="N2723" s="16">
        <v>0</v>
      </c>
      <c r="O2723" s="16">
        <v>3</v>
      </c>
      <c r="P2723" s="13" t="str">
        <f t="shared" si="84"/>
        <v>P</v>
      </c>
      <c r="Q2723" s="13">
        <f>IFERROR(VLOOKUP($A2723, 'Fielding Data'!$A$1:$H$12056, 5, 0), 0)</f>
        <v>1</v>
      </c>
      <c r="R2723" s="13">
        <f>IFERROR(VLOOKUP($A2723, 'Fielding Data'!$A$1:$H$12056, 6, 0), 0)</f>
        <v>0</v>
      </c>
      <c r="S2723" s="13">
        <f>IFERROR(VLOOKUP($A2723, 'Fielding Data'!$A$1:$H$12056, 7, 0), 0)</f>
        <v>0</v>
      </c>
      <c r="T2723" s="13">
        <f>IFERROR(VLOOKUP($A2723, 'Fielding Data'!$A$1:$H$12056, 8, 0), 0)</f>
        <v>0</v>
      </c>
      <c r="U2723" s="13">
        <f>SUMIFS('Fielding Data'!E:E, 'Fielding Data'!$A:$A, $A2723)</f>
        <v>1</v>
      </c>
      <c r="V2723" s="13">
        <f>SUMIFS('Fielding Data'!F:F, 'Fielding Data'!$A:$A, $A2723)</f>
        <v>0</v>
      </c>
      <c r="W2723" s="13">
        <f>SUMIFS('Fielding Data'!G:G, 'Fielding Data'!$A:$A, $A2723)</f>
        <v>0</v>
      </c>
      <c r="X2723" s="13">
        <f>SUMIFS('Fielding Data'!H:H, 'Fielding Data'!$A:$A, $A2723)</f>
        <v>0</v>
      </c>
    </row>
    <row r="2724" spans="1:24" x14ac:dyDescent="0.3">
      <c r="A2724" s="13" t="str">
        <f t="shared" si="85"/>
        <v>gallayo012012</v>
      </c>
      <c r="B2724" s="16" t="s">
        <v>789</v>
      </c>
      <c r="C2724" s="16">
        <v>2012</v>
      </c>
      <c r="D2724" s="16">
        <v>33</v>
      </c>
      <c r="E2724" s="16">
        <v>67</v>
      </c>
      <c r="F2724" s="16">
        <v>3</v>
      </c>
      <c r="G2724" s="16">
        <v>11</v>
      </c>
      <c r="H2724" s="16">
        <v>3</v>
      </c>
      <c r="I2724" s="16">
        <v>0</v>
      </c>
      <c r="J2724" s="16">
        <v>1</v>
      </c>
      <c r="K2724" s="16">
        <v>9</v>
      </c>
      <c r="L2724" s="16">
        <v>0</v>
      </c>
      <c r="M2724" s="16">
        <v>0</v>
      </c>
      <c r="N2724" s="16">
        <v>0</v>
      </c>
      <c r="O2724" s="16">
        <v>25</v>
      </c>
      <c r="P2724" s="13" t="str">
        <f t="shared" si="84"/>
        <v>P</v>
      </c>
      <c r="Q2724" s="13">
        <f>IFERROR(VLOOKUP($A2724, 'Fielding Data'!$A$1:$H$12056, 5, 0), 0)</f>
        <v>13</v>
      </c>
      <c r="R2724" s="13">
        <f>IFERROR(VLOOKUP($A2724, 'Fielding Data'!$A$1:$H$12056, 6, 0), 0)</f>
        <v>27</v>
      </c>
      <c r="S2724" s="13">
        <f>IFERROR(VLOOKUP($A2724, 'Fielding Data'!$A$1:$H$12056, 7, 0), 0)</f>
        <v>1</v>
      </c>
      <c r="T2724" s="13">
        <f>IFERROR(VLOOKUP($A2724, 'Fielding Data'!$A$1:$H$12056, 8, 0), 0)</f>
        <v>3</v>
      </c>
      <c r="U2724" s="13">
        <f>SUMIFS('Fielding Data'!E:E, 'Fielding Data'!$A:$A, $A2724)</f>
        <v>13</v>
      </c>
      <c r="V2724" s="13">
        <f>SUMIFS('Fielding Data'!F:F, 'Fielding Data'!$A:$A, $A2724)</f>
        <v>27</v>
      </c>
      <c r="W2724" s="13">
        <f>SUMIFS('Fielding Data'!G:G, 'Fielding Data'!$A:$A, $A2724)</f>
        <v>1</v>
      </c>
      <c r="X2724" s="13">
        <f>SUMIFS('Fielding Data'!H:H, 'Fielding Data'!$A:$A, $A2724)</f>
        <v>3</v>
      </c>
    </row>
    <row r="2725" spans="1:24" x14ac:dyDescent="0.3">
      <c r="A2725" s="13" t="str">
        <f t="shared" si="85"/>
        <v>galvifr012012</v>
      </c>
      <c r="B2725" s="16" t="s">
        <v>1716</v>
      </c>
      <c r="C2725" s="16">
        <v>2012</v>
      </c>
      <c r="D2725" s="16">
        <v>58</v>
      </c>
      <c r="E2725" s="16">
        <v>190</v>
      </c>
      <c r="F2725" s="16">
        <v>14</v>
      </c>
      <c r="G2725" s="16">
        <v>43</v>
      </c>
      <c r="H2725" s="16">
        <v>15</v>
      </c>
      <c r="I2725" s="16">
        <v>1</v>
      </c>
      <c r="J2725" s="16">
        <v>3</v>
      </c>
      <c r="K2725" s="16">
        <v>24</v>
      </c>
      <c r="L2725" s="16">
        <v>0</v>
      </c>
      <c r="M2725" s="16">
        <v>0</v>
      </c>
      <c r="N2725" s="16">
        <v>7</v>
      </c>
      <c r="O2725" s="16">
        <v>29</v>
      </c>
      <c r="P2725" s="13" t="str">
        <f t="shared" si="84"/>
        <v>2B</v>
      </c>
      <c r="Q2725" s="13">
        <f>IFERROR(VLOOKUP($A2725, 'Fielding Data'!$A$1:$H$12056, 5, 0), 0)</f>
        <v>92</v>
      </c>
      <c r="R2725" s="13">
        <f>IFERROR(VLOOKUP($A2725, 'Fielding Data'!$A$1:$H$12056, 6, 0), 0)</f>
        <v>151</v>
      </c>
      <c r="S2725" s="13">
        <f>IFERROR(VLOOKUP($A2725, 'Fielding Data'!$A$1:$H$12056, 7, 0), 0)</f>
        <v>1</v>
      </c>
      <c r="T2725" s="13">
        <f>IFERROR(VLOOKUP($A2725, 'Fielding Data'!$A$1:$H$12056, 8, 0), 0)</f>
        <v>31</v>
      </c>
      <c r="U2725" s="13">
        <f>SUMIFS('Fielding Data'!E:E, 'Fielding Data'!$A:$A, $A2725)</f>
        <v>96</v>
      </c>
      <c r="V2725" s="13">
        <f>SUMIFS('Fielding Data'!F:F, 'Fielding Data'!$A:$A, $A2725)</f>
        <v>169</v>
      </c>
      <c r="W2725" s="13">
        <f>SUMIFS('Fielding Data'!G:G, 'Fielding Data'!$A:$A, $A2725)</f>
        <v>1</v>
      </c>
      <c r="X2725" s="13">
        <f>SUMIFS('Fielding Data'!H:H, 'Fielding Data'!$A:$A, $A2725)</f>
        <v>34</v>
      </c>
    </row>
    <row r="2726" spans="1:24" x14ac:dyDescent="0.3">
      <c r="A2726" s="13" t="str">
        <f t="shared" si="85"/>
        <v>gamelma012012</v>
      </c>
      <c r="B2726" s="16" t="s">
        <v>920</v>
      </c>
      <c r="C2726" s="16">
        <v>2012</v>
      </c>
      <c r="D2726" s="16">
        <v>21</v>
      </c>
      <c r="E2726" s="16">
        <v>69</v>
      </c>
      <c r="F2726" s="16">
        <v>10</v>
      </c>
      <c r="G2726" s="16">
        <v>17</v>
      </c>
      <c r="H2726" s="16">
        <v>2</v>
      </c>
      <c r="I2726" s="16">
        <v>1</v>
      </c>
      <c r="J2726" s="16">
        <v>1</v>
      </c>
      <c r="K2726" s="16">
        <v>6</v>
      </c>
      <c r="L2726" s="16">
        <v>3</v>
      </c>
      <c r="M2726" s="16">
        <v>0</v>
      </c>
      <c r="N2726" s="16">
        <v>4</v>
      </c>
      <c r="O2726" s="16">
        <v>15</v>
      </c>
      <c r="P2726" s="13" t="str">
        <f t="shared" si="84"/>
        <v>1B</v>
      </c>
      <c r="Q2726" s="13">
        <f>IFERROR(VLOOKUP($A2726, 'Fielding Data'!$A$1:$H$12056, 5, 0), 0)</f>
        <v>134</v>
      </c>
      <c r="R2726" s="13">
        <f>IFERROR(VLOOKUP($A2726, 'Fielding Data'!$A$1:$H$12056, 6, 0), 0)</f>
        <v>8</v>
      </c>
      <c r="S2726" s="13">
        <f>IFERROR(VLOOKUP($A2726, 'Fielding Data'!$A$1:$H$12056, 7, 0), 0)</f>
        <v>3</v>
      </c>
      <c r="T2726" s="13">
        <f>IFERROR(VLOOKUP($A2726, 'Fielding Data'!$A$1:$H$12056, 8, 0), 0)</f>
        <v>15</v>
      </c>
      <c r="U2726" s="13">
        <f>SUMIFS('Fielding Data'!E:E, 'Fielding Data'!$A:$A, $A2726)</f>
        <v>134</v>
      </c>
      <c r="V2726" s="13">
        <f>SUMIFS('Fielding Data'!F:F, 'Fielding Data'!$A:$A, $A2726)</f>
        <v>8</v>
      </c>
      <c r="W2726" s="13">
        <f>SUMIFS('Fielding Data'!G:G, 'Fielding Data'!$A:$A, $A2726)</f>
        <v>3</v>
      </c>
      <c r="X2726" s="13">
        <f>SUMIFS('Fielding Data'!H:H, 'Fielding Data'!$A:$A, $A2726)</f>
        <v>15</v>
      </c>
    </row>
    <row r="2727" spans="1:24" x14ac:dyDescent="0.3">
      <c r="A2727" s="13" t="str">
        <f t="shared" si="85"/>
        <v>garciav012012</v>
      </c>
      <c r="B2727" s="16" t="s">
        <v>1717</v>
      </c>
      <c r="C2727" s="16">
        <v>2012</v>
      </c>
      <c r="D2727" s="16">
        <v>23</v>
      </c>
      <c r="E2727" s="16">
        <v>47</v>
      </c>
      <c r="F2727" s="16">
        <v>7</v>
      </c>
      <c r="G2727" s="16">
        <v>15</v>
      </c>
      <c r="H2727" s="16">
        <v>0</v>
      </c>
      <c r="I2727" s="16">
        <v>0</v>
      </c>
      <c r="J2727" s="16">
        <v>0</v>
      </c>
      <c r="K2727" s="16">
        <v>3</v>
      </c>
      <c r="L2727" s="16">
        <v>0</v>
      </c>
      <c r="M2727" s="16">
        <v>2</v>
      </c>
      <c r="N2727" s="16">
        <v>3</v>
      </c>
      <c r="O2727" s="16">
        <v>10</v>
      </c>
      <c r="P2727" s="13" t="str">
        <f t="shared" si="84"/>
        <v>CF</v>
      </c>
      <c r="Q2727" s="13">
        <f>IFERROR(VLOOKUP($A2727, 'Fielding Data'!$A$1:$H$12056, 5, 0), 0)</f>
        <v>0</v>
      </c>
      <c r="R2727" s="13">
        <f>IFERROR(VLOOKUP($A2727, 'Fielding Data'!$A$1:$H$12056, 6, 0), 0)</f>
        <v>0</v>
      </c>
      <c r="S2727" s="13">
        <f>IFERROR(VLOOKUP($A2727, 'Fielding Data'!$A$1:$H$12056, 7, 0), 0)</f>
        <v>0</v>
      </c>
      <c r="T2727" s="13">
        <f>IFERROR(VLOOKUP($A2727, 'Fielding Data'!$A$1:$H$12056, 8, 0), 0)</f>
        <v>0</v>
      </c>
      <c r="U2727" s="13">
        <f>SUMIFS('Fielding Data'!E:E, 'Fielding Data'!$A:$A, $A2727)</f>
        <v>23</v>
      </c>
      <c r="V2727" s="13">
        <f>SUMIFS('Fielding Data'!F:F, 'Fielding Data'!$A:$A, $A2727)</f>
        <v>1</v>
      </c>
      <c r="W2727" s="13">
        <f>SUMIFS('Fielding Data'!G:G, 'Fielding Data'!$A:$A, $A2727)</f>
        <v>0</v>
      </c>
      <c r="X2727" s="13">
        <f>SUMIFS('Fielding Data'!H:H, 'Fielding Data'!$A:$A, $A2727)</f>
        <v>1</v>
      </c>
    </row>
    <row r="2728" spans="1:24" x14ac:dyDescent="0.3">
      <c r="A2728" s="13" t="str">
        <f t="shared" si="85"/>
        <v>garcich022012</v>
      </c>
      <c r="B2728" s="16" t="s">
        <v>1718</v>
      </c>
      <c r="C2728" s="16">
        <v>2012</v>
      </c>
      <c r="D2728" s="16">
        <v>13</v>
      </c>
      <c r="E2728" s="16">
        <v>0</v>
      </c>
      <c r="F2728" s="16">
        <v>0</v>
      </c>
      <c r="G2728" s="16">
        <v>0</v>
      </c>
      <c r="H2728" s="16">
        <v>0</v>
      </c>
      <c r="I2728" s="16">
        <v>0</v>
      </c>
      <c r="J2728" s="16">
        <v>0</v>
      </c>
      <c r="K2728" s="16">
        <v>0</v>
      </c>
      <c r="L2728" s="16">
        <v>0</v>
      </c>
      <c r="M2728" s="16">
        <v>0</v>
      </c>
      <c r="N2728" s="16">
        <v>0</v>
      </c>
      <c r="O2728" s="16">
        <v>0</v>
      </c>
      <c r="P2728" s="13" t="str">
        <f t="shared" si="84"/>
        <v>P</v>
      </c>
      <c r="Q2728" s="13">
        <f>IFERROR(VLOOKUP($A2728, 'Fielding Data'!$A$1:$H$12056, 5, 0), 0)</f>
        <v>0</v>
      </c>
      <c r="R2728" s="13">
        <f>IFERROR(VLOOKUP($A2728, 'Fielding Data'!$A$1:$H$12056, 6, 0), 0)</f>
        <v>1</v>
      </c>
      <c r="S2728" s="13">
        <f>IFERROR(VLOOKUP($A2728, 'Fielding Data'!$A$1:$H$12056, 7, 0), 0)</f>
        <v>0</v>
      </c>
      <c r="T2728" s="13">
        <f>IFERROR(VLOOKUP($A2728, 'Fielding Data'!$A$1:$H$12056, 8, 0), 0)</f>
        <v>0</v>
      </c>
      <c r="U2728" s="13">
        <f>SUMIFS('Fielding Data'!E:E, 'Fielding Data'!$A:$A, $A2728)</f>
        <v>0</v>
      </c>
      <c r="V2728" s="13">
        <f>SUMIFS('Fielding Data'!F:F, 'Fielding Data'!$A:$A, $A2728)</f>
        <v>1</v>
      </c>
      <c r="W2728" s="13">
        <f>SUMIFS('Fielding Data'!G:G, 'Fielding Data'!$A:$A, $A2728)</f>
        <v>0</v>
      </c>
      <c r="X2728" s="13">
        <f>SUMIFS('Fielding Data'!H:H, 'Fielding Data'!$A:$A, $A2728)</f>
        <v>0</v>
      </c>
    </row>
    <row r="2729" spans="1:24" x14ac:dyDescent="0.3">
      <c r="A2729" s="13" t="str">
        <f t="shared" si="85"/>
        <v>garcifr022012</v>
      </c>
      <c r="B2729" s="16" t="s">
        <v>97</v>
      </c>
      <c r="C2729" s="16">
        <v>2012</v>
      </c>
      <c r="D2729" s="16">
        <v>30</v>
      </c>
      <c r="E2729" s="16">
        <v>1</v>
      </c>
      <c r="F2729" s="16">
        <v>0</v>
      </c>
      <c r="G2729" s="16">
        <v>0</v>
      </c>
      <c r="H2729" s="16">
        <v>0</v>
      </c>
      <c r="I2729" s="16">
        <v>0</v>
      </c>
      <c r="J2729" s="16">
        <v>0</v>
      </c>
      <c r="K2729" s="16">
        <v>0</v>
      </c>
      <c r="L2729" s="16">
        <v>0</v>
      </c>
      <c r="M2729" s="16">
        <v>0</v>
      </c>
      <c r="N2729" s="16">
        <v>0</v>
      </c>
      <c r="O2729" s="16">
        <v>1</v>
      </c>
      <c r="P2729" s="13" t="str">
        <f t="shared" si="84"/>
        <v>P</v>
      </c>
      <c r="Q2729" s="13">
        <f>IFERROR(VLOOKUP($A2729, 'Fielding Data'!$A$1:$H$12056, 5, 0), 0)</f>
        <v>8</v>
      </c>
      <c r="R2729" s="13">
        <f>IFERROR(VLOOKUP($A2729, 'Fielding Data'!$A$1:$H$12056, 6, 0), 0)</f>
        <v>7</v>
      </c>
      <c r="S2729" s="13">
        <f>IFERROR(VLOOKUP($A2729, 'Fielding Data'!$A$1:$H$12056, 7, 0), 0)</f>
        <v>0</v>
      </c>
      <c r="T2729" s="13">
        <f>IFERROR(VLOOKUP($A2729, 'Fielding Data'!$A$1:$H$12056, 8, 0), 0)</f>
        <v>0</v>
      </c>
      <c r="U2729" s="13">
        <f>SUMIFS('Fielding Data'!E:E, 'Fielding Data'!$A:$A, $A2729)</f>
        <v>8</v>
      </c>
      <c r="V2729" s="13">
        <f>SUMIFS('Fielding Data'!F:F, 'Fielding Data'!$A:$A, $A2729)</f>
        <v>7</v>
      </c>
      <c r="W2729" s="13">
        <f>SUMIFS('Fielding Data'!G:G, 'Fielding Data'!$A:$A, $A2729)</f>
        <v>0</v>
      </c>
      <c r="X2729" s="13">
        <f>SUMIFS('Fielding Data'!H:H, 'Fielding Data'!$A:$A, $A2729)</f>
        <v>0</v>
      </c>
    </row>
    <row r="2730" spans="1:24" x14ac:dyDescent="0.3">
      <c r="A2730" s="13" t="str">
        <f t="shared" si="85"/>
        <v>garcija012012</v>
      </c>
      <c r="B2730" s="16" t="s">
        <v>442</v>
      </c>
      <c r="C2730" s="16">
        <v>2012</v>
      </c>
      <c r="D2730" s="16">
        <v>73</v>
      </c>
      <c r="E2730" s="16">
        <v>3</v>
      </c>
      <c r="F2730" s="16">
        <v>0</v>
      </c>
      <c r="G2730" s="16">
        <v>1</v>
      </c>
      <c r="H2730" s="16">
        <v>0</v>
      </c>
      <c r="I2730" s="16">
        <v>0</v>
      </c>
      <c r="J2730" s="16">
        <v>0</v>
      </c>
      <c r="K2730" s="16">
        <v>1</v>
      </c>
      <c r="L2730" s="16">
        <v>0</v>
      </c>
      <c r="M2730" s="16">
        <v>0</v>
      </c>
      <c r="N2730" s="16">
        <v>0</v>
      </c>
      <c r="O2730" s="16">
        <v>1</v>
      </c>
      <c r="P2730" s="13" t="str">
        <f t="shared" si="84"/>
        <v>P</v>
      </c>
      <c r="Q2730" s="13">
        <f>IFERROR(VLOOKUP($A2730, 'Fielding Data'!$A$1:$H$12056, 5, 0), 0)</f>
        <v>1</v>
      </c>
      <c r="R2730" s="13">
        <f>IFERROR(VLOOKUP($A2730, 'Fielding Data'!$A$1:$H$12056, 6, 0), 0)</f>
        <v>7</v>
      </c>
      <c r="S2730" s="13">
        <f>IFERROR(VLOOKUP($A2730, 'Fielding Data'!$A$1:$H$12056, 7, 0), 0)</f>
        <v>2</v>
      </c>
      <c r="T2730" s="13">
        <f>IFERROR(VLOOKUP($A2730, 'Fielding Data'!$A$1:$H$12056, 8, 0), 0)</f>
        <v>1</v>
      </c>
      <c r="U2730" s="13">
        <f>SUMIFS('Fielding Data'!E:E, 'Fielding Data'!$A:$A, $A2730)</f>
        <v>1</v>
      </c>
      <c r="V2730" s="13">
        <f>SUMIFS('Fielding Data'!F:F, 'Fielding Data'!$A:$A, $A2730)</f>
        <v>7</v>
      </c>
      <c r="W2730" s="13">
        <f>SUMIFS('Fielding Data'!G:G, 'Fielding Data'!$A:$A, $A2730)</f>
        <v>2</v>
      </c>
      <c r="X2730" s="13">
        <f>SUMIFS('Fielding Data'!H:H, 'Fielding Data'!$A:$A, $A2730)</f>
        <v>1</v>
      </c>
    </row>
    <row r="2731" spans="1:24" x14ac:dyDescent="0.3">
      <c r="A2731" s="13" t="str">
        <f t="shared" si="85"/>
        <v>garcija022012</v>
      </c>
      <c r="B2731" s="16" t="s">
        <v>921</v>
      </c>
      <c r="C2731" s="16">
        <v>2012</v>
      </c>
      <c r="D2731" s="16">
        <v>20</v>
      </c>
      <c r="E2731" s="16">
        <v>40</v>
      </c>
      <c r="F2731" s="16">
        <v>7</v>
      </c>
      <c r="G2731" s="16">
        <v>10</v>
      </c>
      <c r="H2731" s="16">
        <v>1</v>
      </c>
      <c r="I2731" s="16">
        <v>1</v>
      </c>
      <c r="J2731" s="16">
        <v>1</v>
      </c>
      <c r="K2731" s="16">
        <v>3</v>
      </c>
      <c r="L2731" s="16">
        <v>0</v>
      </c>
      <c r="M2731" s="16">
        <v>0</v>
      </c>
      <c r="N2731" s="16">
        <v>2</v>
      </c>
      <c r="O2731" s="16">
        <v>15</v>
      </c>
      <c r="P2731" s="13" t="str">
        <f t="shared" si="84"/>
        <v>P</v>
      </c>
      <c r="Q2731" s="13">
        <f>IFERROR(VLOOKUP($A2731, 'Fielding Data'!$A$1:$H$12056, 5, 0), 0)</f>
        <v>3</v>
      </c>
      <c r="R2731" s="13">
        <f>IFERROR(VLOOKUP($A2731, 'Fielding Data'!$A$1:$H$12056, 6, 0), 0)</f>
        <v>22</v>
      </c>
      <c r="S2731" s="13">
        <f>IFERROR(VLOOKUP($A2731, 'Fielding Data'!$A$1:$H$12056, 7, 0), 0)</f>
        <v>1</v>
      </c>
      <c r="T2731" s="13">
        <f>IFERROR(VLOOKUP($A2731, 'Fielding Data'!$A$1:$H$12056, 8, 0), 0)</f>
        <v>0</v>
      </c>
      <c r="U2731" s="13">
        <f>SUMIFS('Fielding Data'!E:E, 'Fielding Data'!$A:$A, $A2731)</f>
        <v>3</v>
      </c>
      <c r="V2731" s="13">
        <f>SUMIFS('Fielding Data'!F:F, 'Fielding Data'!$A:$A, $A2731)</f>
        <v>22</v>
      </c>
      <c r="W2731" s="13">
        <f>SUMIFS('Fielding Data'!G:G, 'Fielding Data'!$A:$A, $A2731)</f>
        <v>1</v>
      </c>
      <c r="X2731" s="13">
        <f>SUMIFS('Fielding Data'!H:H, 'Fielding Data'!$A:$A, $A2731)</f>
        <v>0</v>
      </c>
    </row>
    <row r="2732" spans="1:24" x14ac:dyDescent="0.3">
      <c r="A2732" s="13" t="str">
        <f t="shared" si="85"/>
        <v>gardnbr012012</v>
      </c>
      <c r="B2732" s="16" t="s">
        <v>922</v>
      </c>
      <c r="C2732" s="16">
        <v>2012</v>
      </c>
      <c r="D2732" s="16">
        <v>16</v>
      </c>
      <c r="E2732" s="16">
        <v>31</v>
      </c>
      <c r="F2732" s="16">
        <v>7</v>
      </c>
      <c r="G2732" s="16">
        <v>10</v>
      </c>
      <c r="H2732" s="16">
        <v>2</v>
      </c>
      <c r="I2732" s="16">
        <v>0</v>
      </c>
      <c r="J2732" s="16">
        <v>0</v>
      </c>
      <c r="K2732" s="16">
        <v>3</v>
      </c>
      <c r="L2732" s="16">
        <v>2</v>
      </c>
      <c r="M2732" s="16">
        <v>2</v>
      </c>
      <c r="N2732" s="16">
        <v>5</v>
      </c>
      <c r="O2732" s="16">
        <v>7</v>
      </c>
      <c r="P2732" s="13" t="str">
        <f t="shared" si="84"/>
        <v>LF</v>
      </c>
      <c r="Q2732" s="13">
        <f>IFERROR(VLOOKUP($A2732, 'Fielding Data'!$A$1:$H$12056, 5, 0), 0)</f>
        <v>0</v>
      </c>
      <c r="R2732" s="13">
        <f>IFERROR(VLOOKUP($A2732, 'Fielding Data'!$A$1:$H$12056, 6, 0), 0)</f>
        <v>0</v>
      </c>
      <c r="S2732" s="13">
        <f>IFERROR(VLOOKUP($A2732, 'Fielding Data'!$A$1:$H$12056, 7, 0), 0)</f>
        <v>0</v>
      </c>
      <c r="T2732" s="13">
        <f>IFERROR(VLOOKUP($A2732, 'Fielding Data'!$A$1:$H$12056, 8, 0), 0)</f>
        <v>0</v>
      </c>
      <c r="U2732" s="13">
        <f>SUMIFS('Fielding Data'!E:E, 'Fielding Data'!$A:$A, $A2732)</f>
        <v>14</v>
      </c>
      <c r="V2732" s="13">
        <f>SUMIFS('Fielding Data'!F:F, 'Fielding Data'!$A:$A, $A2732)</f>
        <v>1</v>
      </c>
      <c r="W2732" s="13">
        <f>SUMIFS('Fielding Data'!G:G, 'Fielding Data'!$A:$A, $A2732)</f>
        <v>0</v>
      </c>
      <c r="X2732" s="13">
        <f>SUMIFS('Fielding Data'!H:H, 'Fielding Data'!$A:$A, $A2732)</f>
        <v>0</v>
      </c>
    </row>
    <row r="2733" spans="1:24" x14ac:dyDescent="0.3">
      <c r="A2733" s="13" t="str">
        <f t="shared" si="85"/>
        <v>garzama012012</v>
      </c>
      <c r="B2733" s="16" t="s">
        <v>645</v>
      </c>
      <c r="C2733" s="16">
        <v>2012</v>
      </c>
      <c r="D2733" s="16">
        <v>18</v>
      </c>
      <c r="E2733" s="16">
        <v>30</v>
      </c>
      <c r="F2733" s="16">
        <v>0</v>
      </c>
      <c r="G2733" s="16">
        <v>2</v>
      </c>
      <c r="H2733" s="16">
        <v>1</v>
      </c>
      <c r="I2733" s="16">
        <v>0</v>
      </c>
      <c r="J2733" s="16">
        <v>0</v>
      </c>
      <c r="K2733" s="16">
        <v>0</v>
      </c>
      <c r="L2733" s="16">
        <v>0</v>
      </c>
      <c r="M2733" s="16">
        <v>0</v>
      </c>
      <c r="N2733" s="16">
        <v>0</v>
      </c>
      <c r="O2733" s="16">
        <v>23</v>
      </c>
      <c r="P2733" s="13" t="str">
        <f t="shared" si="84"/>
        <v>P</v>
      </c>
      <c r="Q2733" s="13">
        <f>IFERROR(VLOOKUP($A2733, 'Fielding Data'!$A$1:$H$12056, 5, 0), 0)</f>
        <v>4</v>
      </c>
      <c r="R2733" s="13">
        <f>IFERROR(VLOOKUP($A2733, 'Fielding Data'!$A$1:$H$12056, 6, 0), 0)</f>
        <v>12</v>
      </c>
      <c r="S2733" s="13">
        <f>IFERROR(VLOOKUP($A2733, 'Fielding Data'!$A$1:$H$12056, 7, 0), 0)</f>
        <v>3</v>
      </c>
      <c r="T2733" s="13">
        <f>IFERROR(VLOOKUP($A2733, 'Fielding Data'!$A$1:$H$12056, 8, 0), 0)</f>
        <v>0</v>
      </c>
      <c r="U2733" s="13">
        <f>SUMIFS('Fielding Data'!E:E, 'Fielding Data'!$A:$A, $A2733)</f>
        <v>4</v>
      </c>
      <c r="V2733" s="13">
        <f>SUMIFS('Fielding Data'!F:F, 'Fielding Data'!$A:$A, $A2733)</f>
        <v>12</v>
      </c>
      <c r="W2733" s="13">
        <f>SUMIFS('Fielding Data'!G:G, 'Fielding Data'!$A:$A, $A2733)</f>
        <v>3</v>
      </c>
      <c r="X2733" s="13">
        <f>SUMIFS('Fielding Data'!H:H, 'Fielding Data'!$A:$A, $A2733)</f>
        <v>0</v>
      </c>
    </row>
    <row r="2734" spans="1:24" x14ac:dyDescent="0.3">
      <c r="A2734" s="13" t="str">
        <f t="shared" si="85"/>
        <v>gaudich012012</v>
      </c>
      <c r="B2734" s="16" t="s">
        <v>368</v>
      </c>
      <c r="C2734" s="16">
        <v>2012</v>
      </c>
      <c r="D2734" s="16">
        <v>46</v>
      </c>
      <c r="E2734" s="16">
        <v>8</v>
      </c>
      <c r="F2734" s="16">
        <v>0</v>
      </c>
      <c r="G2734" s="16">
        <v>0</v>
      </c>
      <c r="H2734" s="16">
        <v>0</v>
      </c>
      <c r="I2734" s="16">
        <v>0</v>
      </c>
      <c r="J2734" s="16">
        <v>0</v>
      </c>
      <c r="K2734" s="16">
        <v>0</v>
      </c>
      <c r="L2734" s="16">
        <v>0</v>
      </c>
      <c r="M2734" s="16">
        <v>0</v>
      </c>
      <c r="N2734" s="16">
        <v>0</v>
      </c>
      <c r="O2734" s="16">
        <v>4</v>
      </c>
      <c r="P2734" s="13" t="str">
        <f t="shared" si="84"/>
        <v>P</v>
      </c>
      <c r="Q2734" s="13">
        <f>IFERROR(VLOOKUP($A2734, 'Fielding Data'!$A$1:$H$12056, 5, 0), 0)</f>
        <v>7</v>
      </c>
      <c r="R2734" s="13">
        <f>IFERROR(VLOOKUP($A2734, 'Fielding Data'!$A$1:$H$12056, 6, 0), 0)</f>
        <v>14</v>
      </c>
      <c r="S2734" s="13">
        <f>IFERROR(VLOOKUP($A2734, 'Fielding Data'!$A$1:$H$12056, 7, 0), 0)</f>
        <v>0</v>
      </c>
      <c r="T2734" s="13">
        <f>IFERROR(VLOOKUP($A2734, 'Fielding Data'!$A$1:$H$12056, 8, 0), 0)</f>
        <v>0</v>
      </c>
      <c r="U2734" s="13">
        <f>SUMIFS('Fielding Data'!E:E, 'Fielding Data'!$A:$A, $A2734)</f>
        <v>7</v>
      </c>
      <c r="V2734" s="13">
        <f>SUMIFS('Fielding Data'!F:F, 'Fielding Data'!$A:$A, $A2734)</f>
        <v>14</v>
      </c>
      <c r="W2734" s="13">
        <f>SUMIFS('Fielding Data'!G:G, 'Fielding Data'!$A:$A, $A2734)</f>
        <v>0</v>
      </c>
      <c r="X2734" s="13">
        <f>SUMIFS('Fielding Data'!H:H, 'Fielding Data'!$A:$A, $A2734)</f>
        <v>0</v>
      </c>
    </row>
    <row r="2735" spans="1:24" x14ac:dyDescent="0.3">
      <c r="A2735" s="13" t="str">
        <f t="shared" si="85"/>
        <v>gearrco012012</v>
      </c>
      <c r="B2735" s="16" t="s">
        <v>1506</v>
      </c>
      <c r="C2735" s="16">
        <v>2012</v>
      </c>
      <c r="D2735" s="16">
        <v>22</v>
      </c>
      <c r="E2735" s="16">
        <v>0</v>
      </c>
      <c r="F2735" s="16">
        <v>0</v>
      </c>
      <c r="G2735" s="16">
        <v>0</v>
      </c>
      <c r="H2735" s="16">
        <v>0</v>
      </c>
      <c r="I2735" s="16">
        <v>0</v>
      </c>
      <c r="J2735" s="16">
        <v>0</v>
      </c>
      <c r="K2735" s="16">
        <v>0</v>
      </c>
      <c r="L2735" s="16">
        <v>0</v>
      </c>
      <c r="M2735" s="16">
        <v>0</v>
      </c>
      <c r="N2735" s="16">
        <v>0</v>
      </c>
      <c r="O2735" s="16">
        <v>0</v>
      </c>
      <c r="P2735" s="13" t="str">
        <f t="shared" si="84"/>
        <v>P</v>
      </c>
      <c r="Q2735" s="13">
        <f>IFERROR(VLOOKUP($A2735, 'Fielding Data'!$A$1:$H$12056, 5, 0), 0)</f>
        <v>1</v>
      </c>
      <c r="R2735" s="13">
        <f>IFERROR(VLOOKUP($A2735, 'Fielding Data'!$A$1:$H$12056, 6, 0), 0)</f>
        <v>3</v>
      </c>
      <c r="S2735" s="13">
        <f>IFERROR(VLOOKUP($A2735, 'Fielding Data'!$A$1:$H$12056, 7, 0), 0)</f>
        <v>0</v>
      </c>
      <c r="T2735" s="13">
        <f>IFERROR(VLOOKUP($A2735, 'Fielding Data'!$A$1:$H$12056, 8, 0), 0)</f>
        <v>0</v>
      </c>
      <c r="U2735" s="13">
        <f>SUMIFS('Fielding Data'!E:E, 'Fielding Data'!$A:$A, $A2735)</f>
        <v>1</v>
      </c>
      <c r="V2735" s="13">
        <f>SUMIFS('Fielding Data'!F:F, 'Fielding Data'!$A:$A, $A2735)</f>
        <v>3</v>
      </c>
      <c r="W2735" s="13">
        <f>SUMIFS('Fielding Data'!G:G, 'Fielding Data'!$A:$A, $A2735)</f>
        <v>0</v>
      </c>
      <c r="X2735" s="13">
        <f>SUMIFS('Fielding Data'!H:H, 'Fielding Data'!$A:$A, $A2735)</f>
        <v>0</v>
      </c>
    </row>
    <row r="2736" spans="1:24" x14ac:dyDescent="0.3">
      <c r="A2736" s="13" t="str">
        <f t="shared" si="85"/>
        <v>geedi012012</v>
      </c>
      <c r="B2736" s="16" t="s">
        <v>1281</v>
      </c>
      <c r="C2736" s="16">
        <v>2012</v>
      </c>
      <c r="D2736" s="16">
        <v>17</v>
      </c>
      <c r="E2736" s="16">
        <v>27</v>
      </c>
      <c r="F2736" s="16">
        <v>4</v>
      </c>
      <c r="G2736" s="16">
        <v>4</v>
      </c>
      <c r="H2736" s="16">
        <v>2</v>
      </c>
      <c r="I2736" s="16">
        <v>0</v>
      </c>
      <c r="J2736" s="16">
        <v>0</v>
      </c>
      <c r="K2736" s="16">
        <v>1</v>
      </c>
      <c r="L2736" s="16">
        <v>0</v>
      </c>
      <c r="M2736" s="16">
        <v>0</v>
      </c>
      <c r="N2736" s="16">
        <v>2</v>
      </c>
      <c r="O2736" s="16">
        <v>7</v>
      </c>
      <c r="P2736" s="13" t="str">
        <f t="shared" si="84"/>
        <v>P</v>
      </c>
      <c r="Q2736" s="13">
        <f>IFERROR(VLOOKUP($A2736, 'Fielding Data'!$A$1:$H$12056, 5, 0), 0)</f>
        <v>9</v>
      </c>
      <c r="R2736" s="13">
        <f>IFERROR(VLOOKUP($A2736, 'Fielding Data'!$A$1:$H$12056, 6, 0), 0)</f>
        <v>16</v>
      </c>
      <c r="S2736" s="13">
        <f>IFERROR(VLOOKUP($A2736, 'Fielding Data'!$A$1:$H$12056, 7, 0), 0)</f>
        <v>2</v>
      </c>
      <c r="T2736" s="13">
        <f>IFERROR(VLOOKUP($A2736, 'Fielding Data'!$A$1:$H$12056, 8, 0), 0)</f>
        <v>3</v>
      </c>
      <c r="U2736" s="13">
        <f>SUMIFS('Fielding Data'!E:E, 'Fielding Data'!$A:$A, $A2736)</f>
        <v>9</v>
      </c>
      <c r="V2736" s="13">
        <f>SUMIFS('Fielding Data'!F:F, 'Fielding Data'!$A:$A, $A2736)</f>
        <v>16</v>
      </c>
      <c r="W2736" s="13">
        <f>SUMIFS('Fielding Data'!G:G, 'Fielding Data'!$A:$A, $A2736)</f>
        <v>2</v>
      </c>
      <c r="X2736" s="13">
        <f>SUMIFS('Fielding Data'!H:H, 'Fielding Data'!$A:$A, $A2736)</f>
        <v>3</v>
      </c>
    </row>
    <row r="2737" spans="1:24" x14ac:dyDescent="0.3">
      <c r="A2737" s="13" t="str">
        <f t="shared" si="85"/>
        <v>geltzst012012</v>
      </c>
      <c r="B2737" s="16" t="s">
        <v>1719</v>
      </c>
      <c r="C2737" s="16">
        <v>2012</v>
      </c>
      <c r="D2737" s="16">
        <v>2</v>
      </c>
      <c r="E2737" s="16">
        <v>0</v>
      </c>
      <c r="F2737" s="16">
        <v>0</v>
      </c>
      <c r="G2737" s="16">
        <v>0</v>
      </c>
      <c r="H2737" s="16">
        <v>0</v>
      </c>
      <c r="I2737" s="16">
        <v>0</v>
      </c>
      <c r="J2737" s="16">
        <v>0</v>
      </c>
      <c r="K2737" s="16">
        <v>0</v>
      </c>
      <c r="L2737" s="16">
        <v>0</v>
      </c>
      <c r="M2737" s="16">
        <v>0</v>
      </c>
      <c r="N2737" s="16">
        <v>0</v>
      </c>
      <c r="O2737" s="16">
        <v>0</v>
      </c>
      <c r="P2737" s="13" t="str">
        <f t="shared" si="84"/>
        <v>P</v>
      </c>
      <c r="Q2737" s="13">
        <f>IFERROR(VLOOKUP($A2737, 'Fielding Data'!$A$1:$H$12056, 5, 0), 0)</f>
        <v>0</v>
      </c>
      <c r="R2737" s="13">
        <f>IFERROR(VLOOKUP($A2737, 'Fielding Data'!$A$1:$H$12056, 6, 0), 0)</f>
        <v>0</v>
      </c>
      <c r="S2737" s="13">
        <f>IFERROR(VLOOKUP($A2737, 'Fielding Data'!$A$1:$H$12056, 7, 0), 0)</f>
        <v>0</v>
      </c>
      <c r="T2737" s="13">
        <f>IFERROR(VLOOKUP($A2737, 'Fielding Data'!$A$1:$H$12056, 8, 0), 0)</f>
        <v>0</v>
      </c>
      <c r="U2737" s="13">
        <f>SUMIFS('Fielding Data'!E:E, 'Fielding Data'!$A:$A, $A2737)</f>
        <v>0</v>
      </c>
      <c r="V2737" s="13">
        <f>SUMIFS('Fielding Data'!F:F, 'Fielding Data'!$A:$A, $A2737)</f>
        <v>0</v>
      </c>
      <c r="W2737" s="13">
        <f>SUMIFS('Fielding Data'!G:G, 'Fielding Data'!$A:$A, $A2737)</f>
        <v>0</v>
      </c>
      <c r="X2737" s="13">
        <f>SUMIFS('Fielding Data'!H:H, 'Fielding Data'!$A:$A, $A2737)</f>
        <v>0</v>
      </c>
    </row>
    <row r="2738" spans="1:24" x14ac:dyDescent="0.3">
      <c r="A2738" s="13" t="str">
        <f t="shared" si="85"/>
        <v>gentrcr012012</v>
      </c>
      <c r="B2738" s="16" t="s">
        <v>1090</v>
      </c>
      <c r="C2738" s="16">
        <v>2012</v>
      </c>
      <c r="D2738" s="16">
        <v>122</v>
      </c>
      <c r="E2738" s="16">
        <v>240</v>
      </c>
      <c r="F2738" s="16">
        <v>31</v>
      </c>
      <c r="G2738" s="16">
        <v>73</v>
      </c>
      <c r="H2738" s="16">
        <v>12</v>
      </c>
      <c r="I2738" s="16">
        <v>3</v>
      </c>
      <c r="J2738" s="16">
        <v>1</v>
      </c>
      <c r="K2738" s="16">
        <v>26</v>
      </c>
      <c r="L2738" s="16">
        <v>13</v>
      </c>
      <c r="M2738" s="16">
        <v>7</v>
      </c>
      <c r="N2738" s="16">
        <v>14</v>
      </c>
      <c r="O2738" s="16">
        <v>41</v>
      </c>
      <c r="P2738" s="13" t="str">
        <f t="shared" si="84"/>
        <v>CF</v>
      </c>
      <c r="Q2738" s="13">
        <f>IFERROR(VLOOKUP($A2738, 'Fielding Data'!$A$1:$H$12056, 5, 0), 0)</f>
        <v>0</v>
      </c>
      <c r="R2738" s="13">
        <f>IFERROR(VLOOKUP($A2738, 'Fielding Data'!$A$1:$H$12056, 6, 0), 0)</f>
        <v>0</v>
      </c>
      <c r="S2738" s="13">
        <f>IFERROR(VLOOKUP($A2738, 'Fielding Data'!$A$1:$H$12056, 7, 0), 0)</f>
        <v>0</v>
      </c>
      <c r="T2738" s="13">
        <f>IFERROR(VLOOKUP($A2738, 'Fielding Data'!$A$1:$H$12056, 8, 0), 0)</f>
        <v>0</v>
      </c>
      <c r="U2738" s="13">
        <f>SUMIFS('Fielding Data'!E:E, 'Fielding Data'!$A:$A, $A2738)</f>
        <v>190</v>
      </c>
      <c r="V2738" s="13">
        <f>SUMIFS('Fielding Data'!F:F, 'Fielding Data'!$A:$A, $A2738)</f>
        <v>7</v>
      </c>
      <c r="W2738" s="13">
        <f>SUMIFS('Fielding Data'!G:G, 'Fielding Data'!$A:$A, $A2738)</f>
        <v>0</v>
      </c>
      <c r="X2738" s="13">
        <f>SUMIFS('Fielding Data'!H:H, 'Fielding Data'!$A:$A, $A2738)</f>
        <v>2</v>
      </c>
    </row>
    <row r="2739" spans="1:24" x14ac:dyDescent="0.3">
      <c r="A2739" s="13" t="str">
        <f t="shared" si="85"/>
        <v>getzch012012</v>
      </c>
      <c r="B2739" s="16" t="s">
        <v>923</v>
      </c>
      <c r="C2739" s="16">
        <v>2012</v>
      </c>
      <c r="D2739" s="16">
        <v>64</v>
      </c>
      <c r="E2739" s="16">
        <v>189</v>
      </c>
      <c r="F2739" s="16">
        <v>22</v>
      </c>
      <c r="G2739" s="16">
        <v>52</v>
      </c>
      <c r="H2739" s="16">
        <v>10</v>
      </c>
      <c r="I2739" s="16">
        <v>3</v>
      </c>
      <c r="J2739" s="16">
        <v>0</v>
      </c>
      <c r="K2739" s="16">
        <v>17</v>
      </c>
      <c r="L2739" s="16">
        <v>9</v>
      </c>
      <c r="M2739" s="16">
        <v>3</v>
      </c>
      <c r="N2739" s="16">
        <v>11</v>
      </c>
      <c r="O2739" s="16">
        <v>17</v>
      </c>
      <c r="P2739" s="13" t="str">
        <f t="shared" si="84"/>
        <v>2B</v>
      </c>
      <c r="Q2739" s="13">
        <f>IFERROR(VLOOKUP($A2739, 'Fielding Data'!$A$1:$H$12056, 5, 0), 0)</f>
        <v>95</v>
      </c>
      <c r="R2739" s="13">
        <f>IFERROR(VLOOKUP($A2739, 'Fielding Data'!$A$1:$H$12056, 6, 0), 0)</f>
        <v>143</v>
      </c>
      <c r="S2739" s="13">
        <f>IFERROR(VLOOKUP($A2739, 'Fielding Data'!$A$1:$H$12056, 7, 0), 0)</f>
        <v>4</v>
      </c>
      <c r="T2739" s="13">
        <f>IFERROR(VLOOKUP($A2739, 'Fielding Data'!$A$1:$H$12056, 8, 0), 0)</f>
        <v>40</v>
      </c>
      <c r="U2739" s="13">
        <f>SUMIFS('Fielding Data'!E:E, 'Fielding Data'!$A:$A, $A2739)</f>
        <v>95</v>
      </c>
      <c r="V2739" s="13">
        <f>SUMIFS('Fielding Data'!F:F, 'Fielding Data'!$A:$A, $A2739)</f>
        <v>143</v>
      </c>
      <c r="W2739" s="13">
        <f>SUMIFS('Fielding Data'!G:G, 'Fielding Data'!$A:$A, $A2739)</f>
        <v>4</v>
      </c>
      <c r="X2739" s="13">
        <f>SUMIFS('Fielding Data'!H:H, 'Fielding Data'!$A:$A, $A2739)</f>
        <v>40</v>
      </c>
    </row>
    <row r="2740" spans="1:24" x14ac:dyDescent="0.3">
      <c r="A2740" s="13" t="str">
        <f t="shared" si="85"/>
        <v>giambja012012</v>
      </c>
      <c r="B2740" s="16" t="s">
        <v>99</v>
      </c>
      <c r="C2740" s="16">
        <v>2012</v>
      </c>
      <c r="D2740" s="16">
        <v>60</v>
      </c>
      <c r="E2740" s="16">
        <v>89</v>
      </c>
      <c r="F2740" s="16">
        <v>7</v>
      </c>
      <c r="G2740" s="16">
        <v>20</v>
      </c>
      <c r="H2740" s="16">
        <v>4</v>
      </c>
      <c r="I2740" s="16">
        <v>0</v>
      </c>
      <c r="J2740" s="16">
        <v>1</v>
      </c>
      <c r="K2740" s="16">
        <v>8</v>
      </c>
      <c r="L2740" s="16">
        <v>0</v>
      </c>
      <c r="M2740" s="16">
        <v>0</v>
      </c>
      <c r="N2740" s="16">
        <v>20</v>
      </c>
      <c r="O2740" s="16">
        <v>24</v>
      </c>
      <c r="P2740" s="13" t="str">
        <f t="shared" si="84"/>
        <v>1B</v>
      </c>
      <c r="Q2740" s="13">
        <f>IFERROR(VLOOKUP($A2740, 'Fielding Data'!$A$1:$H$12056, 5, 0), 0)</f>
        <v>86</v>
      </c>
      <c r="R2740" s="13">
        <f>IFERROR(VLOOKUP($A2740, 'Fielding Data'!$A$1:$H$12056, 6, 0), 0)</f>
        <v>3</v>
      </c>
      <c r="S2740" s="13">
        <f>IFERROR(VLOOKUP($A2740, 'Fielding Data'!$A$1:$H$12056, 7, 0), 0)</f>
        <v>0</v>
      </c>
      <c r="T2740" s="13">
        <f>IFERROR(VLOOKUP($A2740, 'Fielding Data'!$A$1:$H$12056, 8, 0), 0)</f>
        <v>7</v>
      </c>
      <c r="U2740" s="13">
        <f>SUMIFS('Fielding Data'!E:E, 'Fielding Data'!$A:$A, $A2740)</f>
        <v>86</v>
      </c>
      <c r="V2740" s="13">
        <f>SUMIFS('Fielding Data'!F:F, 'Fielding Data'!$A:$A, $A2740)</f>
        <v>3</v>
      </c>
      <c r="W2740" s="13">
        <f>SUMIFS('Fielding Data'!G:G, 'Fielding Data'!$A:$A, $A2740)</f>
        <v>0</v>
      </c>
      <c r="X2740" s="13">
        <f>SUMIFS('Fielding Data'!H:H, 'Fielding Data'!$A:$A, $A2740)</f>
        <v>7</v>
      </c>
    </row>
    <row r="2741" spans="1:24" x14ac:dyDescent="0.3">
      <c r="A2741" s="13" t="str">
        <f t="shared" si="85"/>
        <v>giavojo012012</v>
      </c>
      <c r="B2741" s="16" t="s">
        <v>1507</v>
      </c>
      <c r="C2741" s="16">
        <v>2012</v>
      </c>
      <c r="D2741" s="16">
        <v>53</v>
      </c>
      <c r="E2741" s="16">
        <v>181</v>
      </c>
      <c r="F2741" s="16">
        <v>21</v>
      </c>
      <c r="G2741" s="16">
        <v>43</v>
      </c>
      <c r="H2741" s="16">
        <v>7</v>
      </c>
      <c r="I2741" s="16">
        <v>1</v>
      </c>
      <c r="J2741" s="16">
        <v>1</v>
      </c>
      <c r="K2741" s="16">
        <v>15</v>
      </c>
      <c r="L2741" s="16">
        <v>3</v>
      </c>
      <c r="M2741" s="16">
        <v>0</v>
      </c>
      <c r="N2741" s="16">
        <v>8</v>
      </c>
      <c r="O2741" s="16">
        <v>35</v>
      </c>
      <c r="P2741" s="13" t="str">
        <f t="shared" si="84"/>
        <v>2B</v>
      </c>
      <c r="Q2741" s="13">
        <f>IFERROR(VLOOKUP($A2741, 'Fielding Data'!$A$1:$H$12056, 5, 0), 0)</f>
        <v>84</v>
      </c>
      <c r="R2741" s="13">
        <f>IFERROR(VLOOKUP($A2741, 'Fielding Data'!$A$1:$H$12056, 6, 0), 0)</f>
        <v>93</v>
      </c>
      <c r="S2741" s="13">
        <f>IFERROR(VLOOKUP($A2741, 'Fielding Data'!$A$1:$H$12056, 7, 0), 0)</f>
        <v>6</v>
      </c>
      <c r="T2741" s="13">
        <f>IFERROR(VLOOKUP($A2741, 'Fielding Data'!$A$1:$H$12056, 8, 0), 0)</f>
        <v>21</v>
      </c>
      <c r="U2741" s="13">
        <f>SUMIFS('Fielding Data'!E:E, 'Fielding Data'!$A:$A, $A2741)</f>
        <v>84</v>
      </c>
      <c r="V2741" s="13">
        <f>SUMIFS('Fielding Data'!F:F, 'Fielding Data'!$A:$A, $A2741)</f>
        <v>93</v>
      </c>
      <c r="W2741" s="13">
        <f>SUMIFS('Fielding Data'!G:G, 'Fielding Data'!$A:$A, $A2741)</f>
        <v>6</v>
      </c>
      <c r="X2741" s="13">
        <f>SUMIFS('Fielding Data'!H:H, 'Fielding Data'!$A:$A, $A2741)</f>
        <v>21</v>
      </c>
    </row>
    <row r="2742" spans="1:24" x14ac:dyDescent="0.3">
      <c r="A2742" s="13" t="str">
        <f t="shared" si="85"/>
        <v>gillaco012012</v>
      </c>
      <c r="B2742" s="16" t="s">
        <v>924</v>
      </c>
      <c r="C2742" s="16">
        <v>2012</v>
      </c>
      <c r="D2742" s="16">
        <v>6</v>
      </c>
      <c r="E2742" s="16">
        <v>20</v>
      </c>
      <c r="F2742" s="16">
        <v>2</v>
      </c>
      <c r="G2742" s="16">
        <v>3</v>
      </c>
      <c r="H2742" s="16">
        <v>1</v>
      </c>
      <c r="I2742" s="16">
        <v>0</v>
      </c>
      <c r="J2742" s="16">
        <v>0</v>
      </c>
      <c r="K2742" s="16">
        <v>2</v>
      </c>
      <c r="L2742" s="16">
        <v>0</v>
      </c>
      <c r="M2742" s="16">
        <v>0</v>
      </c>
      <c r="N2742" s="16">
        <v>0</v>
      </c>
      <c r="O2742" s="16">
        <v>2</v>
      </c>
      <c r="P2742" s="13" t="str">
        <f t="shared" si="84"/>
        <v>3B</v>
      </c>
      <c r="Q2742" s="13">
        <f>IFERROR(VLOOKUP($A2742, 'Fielding Data'!$A$1:$H$12056, 5, 0), 0)</f>
        <v>3</v>
      </c>
      <c r="R2742" s="13">
        <f>IFERROR(VLOOKUP($A2742, 'Fielding Data'!$A$1:$H$12056, 6, 0), 0)</f>
        <v>9</v>
      </c>
      <c r="S2742" s="13">
        <f>IFERROR(VLOOKUP($A2742, 'Fielding Data'!$A$1:$H$12056, 7, 0), 0)</f>
        <v>2</v>
      </c>
      <c r="T2742" s="13">
        <f>IFERROR(VLOOKUP($A2742, 'Fielding Data'!$A$1:$H$12056, 8, 0), 0)</f>
        <v>0</v>
      </c>
      <c r="U2742" s="13">
        <f>SUMIFS('Fielding Data'!E:E, 'Fielding Data'!$A:$A, $A2742)</f>
        <v>3</v>
      </c>
      <c r="V2742" s="13">
        <f>SUMIFS('Fielding Data'!F:F, 'Fielding Data'!$A:$A, $A2742)</f>
        <v>9</v>
      </c>
      <c r="W2742" s="13">
        <f>SUMIFS('Fielding Data'!G:G, 'Fielding Data'!$A:$A, $A2742)</f>
        <v>2</v>
      </c>
      <c r="X2742" s="13">
        <f>SUMIFS('Fielding Data'!H:H, 'Fielding Data'!$A:$A, $A2742)</f>
        <v>0</v>
      </c>
    </row>
    <row r="2743" spans="1:24" x14ac:dyDescent="0.3">
      <c r="A2743" s="13" t="str">
        <f t="shared" si="85"/>
        <v>gimench012012</v>
      </c>
      <c r="B2743" s="16" t="s">
        <v>1092</v>
      </c>
      <c r="C2743" s="16">
        <v>2012</v>
      </c>
      <c r="D2743" s="16">
        <v>42</v>
      </c>
      <c r="E2743" s="16">
        <v>100</v>
      </c>
      <c r="F2743" s="16">
        <v>10</v>
      </c>
      <c r="G2743" s="16">
        <v>26</v>
      </c>
      <c r="H2743" s="16">
        <v>4</v>
      </c>
      <c r="I2743" s="16">
        <v>0</v>
      </c>
      <c r="J2743" s="16">
        <v>1</v>
      </c>
      <c r="K2743" s="16">
        <v>9</v>
      </c>
      <c r="L2743" s="16">
        <v>0</v>
      </c>
      <c r="M2743" s="16">
        <v>0</v>
      </c>
      <c r="N2743" s="16">
        <v>8</v>
      </c>
      <c r="O2743" s="16">
        <v>24</v>
      </c>
      <c r="P2743" s="13" t="str">
        <f t="shared" si="84"/>
        <v>1B</v>
      </c>
      <c r="Q2743" s="13">
        <f>IFERROR(VLOOKUP($A2743, 'Fielding Data'!$A$1:$H$12056, 5, 0), 0)</f>
        <v>2</v>
      </c>
      <c r="R2743" s="13">
        <f>IFERROR(VLOOKUP($A2743, 'Fielding Data'!$A$1:$H$12056, 6, 0), 0)</f>
        <v>0</v>
      </c>
      <c r="S2743" s="13">
        <f>IFERROR(VLOOKUP($A2743, 'Fielding Data'!$A$1:$H$12056, 7, 0), 0)</f>
        <v>0</v>
      </c>
      <c r="T2743" s="13">
        <f>IFERROR(VLOOKUP($A2743, 'Fielding Data'!$A$1:$H$12056, 8, 0), 0)</f>
        <v>1</v>
      </c>
      <c r="U2743" s="13">
        <f>SUMIFS('Fielding Data'!E:E, 'Fielding Data'!$A:$A, $A2743)</f>
        <v>265</v>
      </c>
      <c r="V2743" s="13">
        <f>SUMIFS('Fielding Data'!F:F, 'Fielding Data'!$A:$A, $A2743)</f>
        <v>12</v>
      </c>
      <c r="W2743" s="13">
        <f>SUMIFS('Fielding Data'!G:G, 'Fielding Data'!$A:$A, $A2743)</f>
        <v>3</v>
      </c>
      <c r="X2743" s="13">
        <f>SUMIFS('Fielding Data'!H:H, 'Fielding Data'!$A:$A, $A2743)</f>
        <v>3</v>
      </c>
    </row>
    <row r="2744" spans="1:24" x14ac:dyDescent="0.3">
      <c r="A2744" s="13" t="str">
        <f t="shared" si="85"/>
        <v>gimenhe012012</v>
      </c>
      <c r="B2744" s="16" t="s">
        <v>646</v>
      </c>
      <c r="C2744" s="16">
        <v>2012</v>
      </c>
      <c r="D2744" s="16">
        <v>5</v>
      </c>
      <c r="E2744" s="16">
        <v>11</v>
      </c>
      <c r="F2744" s="16">
        <v>1</v>
      </c>
      <c r="G2744" s="16">
        <v>5</v>
      </c>
      <c r="H2744" s="16">
        <v>0</v>
      </c>
      <c r="I2744" s="16">
        <v>0</v>
      </c>
      <c r="J2744" s="16">
        <v>0</v>
      </c>
      <c r="K2744" s="16">
        <v>1</v>
      </c>
      <c r="L2744" s="16">
        <v>0</v>
      </c>
      <c r="M2744" s="16">
        <v>0</v>
      </c>
      <c r="N2744" s="16">
        <v>0</v>
      </c>
      <c r="O2744" s="16">
        <v>3</v>
      </c>
      <c r="P2744" s="13" t="str">
        <f t="shared" si="84"/>
        <v>C</v>
      </c>
      <c r="Q2744" s="13">
        <f>IFERROR(VLOOKUP($A2744, 'Fielding Data'!$A$1:$H$12056, 5, 0), 0)</f>
        <v>16</v>
      </c>
      <c r="R2744" s="13">
        <f>IFERROR(VLOOKUP($A2744, 'Fielding Data'!$A$1:$H$12056, 6, 0), 0)</f>
        <v>0</v>
      </c>
      <c r="S2744" s="13">
        <f>IFERROR(VLOOKUP($A2744, 'Fielding Data'!$A$1:$H$12056, 7, 0), 0)</f>
        <v>0</v>
      </c>
      <c r="T2744" s="13">
        <f>IFERROR(VLOOKUP($A2744, 'Fielding Data'!$A$1:$H$12056, 8, 0), 0)</f>
        <v>0</v>
      </c>
      <c r="U2744" s="13">
        <f>SUMIFS('Fielding Data'!E:E, 'Fielding Data'!$A:$A, $A2744)</f>
        <v>17</v>
      </c>
      <c r="V2744" s="13">
        <f>SUMIFS('Fielding Data'!F:F, 'Fielding Data'!$A:$A, $A2744)</f>
        <v>0</v>
      </c>
      <c r="W2744" s="13">
        <f>SUMIFS('Fielding Data'!G:G, 'Fielding Data'!$A:$A, $A2744)</f>
        <v>0</v>
      </c>
      <c r="X2744" s="13">
        <f>SUMIFS('Fielding Data'!H:H, 'Fielding Data'!$A:$A, $A2744)</f>
        <v>0</v>
      </c>
    </row>
    <row r="2745" spans="1:24" x14ac:dyDescent="0.3">
      <c r="A2745" s="13" t="str">
        <f t="shared" si="85"/>
        <v>godfrgr012012</v>
      </c>
      <c r="B2745" s="16" t="s">
        <v>1508</v>
      </c>
      <c r="C2745" s="16">
        <v>2012</v>
      </c>
      <c r="D2745" s="16">
        <v>5</v>
      </c>
      <c r="E2745" s="16">
        <v>0</v>
      </c>
      <c r="F2745" s="16">
        <v>0</v>
      </c>
      <c r="G2745" s="16">
        <v>0</v>
      </c>
      <c r="H2745" s="16">
        <v>0</v>
      </c>
      <c r="I2745" s="16">
        <v>0</v>
      </c>
      <c r="J2745" s="16">
        <v>0</v>
      </c>
      <c r="K2745" s="16">
        <v>0</v>
      </c>
      <c r="L2745" s="16">
        <v>0</v>
      </c>
      <c r="M2745" s="16">
        <v>0</v>
      </c>
      <c r="N2745" s="16">
        <v>0</v>
      </c>
      <c r="O2745" s="16">
        <v>0</v>
      </c>
      <c r="P2745" s="13" t="str">
        <f t="shared" si="84"/>
        <v>P</v>
      </c>
      <c r="Q2745" s="13">
        <f>IFERROR(VLOOKUP($A2745, 'Fielding Data'!$A$1:$H$12056, 5, 0), 0)</f>
        <v>1</v>
      </c>
      <c r="R2745" s="13">
        <f>IFERROR(VLOOKUP($A2745, 'Fielding Data'!$A$1:$H$12056, 6, 0), 0)</f>
        <v>3</v>
      </c>
      <c r="S2745" s="13">
        <f>IFERROR(VLOOKUP($A2745, 'Fielding Data'!$A$1:$H$12056, 7, 0), 0)</f>
        <v>0</v>
      </c>
      <c r="T2745" s="13">
        <f>IFERROR(VLOOKUP($A2745, 'Fielding Data'!$A$1:$H$12056, 8, 0), 0)</f>
        <v>1</v>
      </c>
      <c r="U2745" s="13">
        <f>SUMIFS('Fielding Data'!E:E, 'Fielding Data'!$A:$A, $A2745)</f>
        <v>1</v>
      </c>
      <c r="V2745" s="13">
        <f>SUMIFS('Fielding Data'!F:F, 'Fielding Data'!$A:$A, $A2745)</f>
        <v>3</v>
      </c>
      <c r="W2745" s="13">
        <f>SUMIFS('Fielding Data'!G:G, 'Fielding Data'!$A:$A, $A2745)</f>
        <v>0</v>
      </c>
      <c r="X2745" s="13">
        <f>SUMIFS('Fielding Data'!H:H, 'Fielding Data'!$A:$A, $A2745)</f>
        <v>1</v>
      </c>
    </row>
    <row r="2746" spans="1:24" x14ac:dyDescent="0.3">
      <c r="A2746" s="13" t="str">
        <f t="shared" si="85"/>
        <v>goldspa012012</v>
      </c>
      <c r="B2746" s="16" t="s">
        <v>1509</v>
      </c>
      <c r="C2746" s="16">
        <v>2012</v>
      </c>
      <c r="D2746" s="16">
        <v>145</v>
      </c>
      <c r="E2746" s="16">
        <v>514</v>
      </c>
      <c r="F2746" s="16">
        <v>82</v>
      </c>
      <c r="G2746" s="16">
        <v>147</v>
      </c>
      <c r="H2746" s="16">
        <v>43</v>
      </c>
      <c r="I2746" s="16">
        <v>1</v>
      </c>
      <c r="J2746" s="16">
        <v>20</v>
      </c>
      <c r="K2746" s="16">
        <v>82</v>
      </c>
      <c r="L2746" s="16">
        <v>18</v>
      </c>
      <c r="M2746" s="16">
        <v>3</v>
      </c>
      <c r="N2746" s="16">
        <v>60</v>
      </c>
      <c r="O2746" s="16">
        <v>130</v>
      </c>
      <c r="P2746" s="13" t="str">
        <f t="shared" si="84"/>
        <v>1B</v>
      </c>
      <c r="Q2746" s="13">
        <f>IFERROR(VLOOKUP($A2746, 'Fielding Data'!$A$1:$H$12056, 5, 0), 0)</f>
        <v>1234</v>
      </c>
      <c r="R2746" s="13">
        <f>IFERROR(VLOOKUP($A2746, 'Fielding Data'!$A$1:$H$12056, 6, 0), 0)</f>
        <v>65</v>
      </c>
      <c r="S2746" s="13">
        <f>IFERROR(VLOOKUP($A2746, 'Fielding Data'!$A$1:$H$12056, 7, 0), 0)</f>
        <v>7</v>
      </c>
      <c r="T2746" s="13">
        <f>IFERROR(VLOOKUP($A2746, 'Fielding Data'!$A$1:$H$12056, 8, 0), 0)</f>
        <v>106</v>
      </c>
      <c r="U2746" s="13">
        <f>SUMIFS('Fielding Data'!E:E, 'Fielding Data'!$A:$A, $A2746)</f>
        <v>1234</v>
      </c>
      <c r="V2746" s="13">
        <f>SUMIFS('Fielding Data'!F:F, 'Fielding Data'!$A:$A, $A2746)</f>
        <v>65</v>
      </c>
      <c r="W2746" s="13">
        <f>SUMIFS('Fielding Data'!G:G, 'Fielding Data'!$A:$A, $A2746)</f>
        <v>7</v>
      </c>
      <c r="X2746" s="13">
        <f>SUMIFS('Fielding Data'!H:H, 'Fielding Data'!$A:$A, $A2746)</f>
        <v>106</v>
      </c>
    </row>
    <row r="2747" spans="1:24" x14ac:dyDescent="0.3">
      <c r="A2747" s="13" t="str">
        <f t="shared" si="85"/>
        <v>gomesbr012012</v>
      </c>
      <c r="B2747" s="16" t="s">
        <v>1510</v>
      </c>
      <c r="C2747" s="16">
        <v>2012</v>
      </c>
      <c r="D2747" s="16">
        <v>15</v>
      </c>
      <c r="E2747" s="16">
        <v>1</v>
      </c>
      <c r="F2747" s="16">
        <v>0</v>
      </c>
      <c r="G2747" s="16">
        <v>0</v>
      </c>
      <c r="H2747" s="16">
        <v>0</v>
      </c>
      <c r="I2747" s="16">
        <v>0</v>
      </c>
      <c r="J2747" s="16">
        <v>0</v>
      </c>
      <c r="K2747" s="16">
        <v>1</v>
      </c>
      <c r="L2747" s="16">
        <v>0</v>
      </c>
      <c r="M2747" s="16">
        <v>0</v>
      </c>
      <c r="N2747" s="16">
        <v>1</v>
      </c>
      <c r="O2747" s="16">
        <v>1</v>
      </c>
      <c r="P2747" s="13" t="str">
        <f t="shared" si="84"/>
        <v>P</v>
      </c>
      <c r="Q2747" s="13">
        <f>IFERROR(VLOOKUP($A2747, 'Fielding Data'!$A$1:$H$12056, 5, 0), 0)</f>
        <v>2</v>
      </c>
      <c r="R2747" s="13">
        <f>IFERROR(VLOOKUP($A2747, 'Fielding Data'!$A$1:$H$12056, 6, 0), 0)</f>
        <v>1</v>
      </c>
      <c r="S2747" s="13">
        <f>IFERROR(VLOOKUP($A2747, 'Fielding Data'!$A$1:$H$12056, 7, 0), 0)</f>
        <v>1</v>
      </c>
      <c r="T2747" s="13">
        <f>IFERROR(VLOOKUP($A2747, 'Fielding Data'!$A$1:$H$12056, 8, 0), 0)</f>
        <v>0</v>
      </c>
      <c r="U2747" s="13">
        <f>SUMIFS('Fielding Data'!E:E, 'Fielding Data'!$A:$A, $A2747)</f>
        <v>2</v>
      </c>
      <c r="V2747" s="13">
        <f>SUMIFS('Fielding Data'!F:F, 'Fielding Data'!$A:$A, $A2747)</f>
        <v>1</v>
      </c>
      <c r="W2747" s="13">
        <f>SUMIFS('Fielding Data'!G:G, 'Fielding Data'!$A:$A, $A2747)</f>
        <v>1</v>
      </c>
      <c r="X2747" s="13">
        <f>SUMIFS('Fielding Data'!H:H, 'Fielding Data'!$A:$A, $A2747)</f>
        <v>0</v>
      </c>
    </row>
    <row r="2748" spans="1:24" x14ac:dyDescent="0.3">
      <c r="A2748" s="13" t="str">
        <f t="shared" si="85"/>
        <v>gomesjo012012</v>
      </c>
      <c r="B2748" s="16" t="s">
        <v>370</v>
      </c>
      <c r="C2748" s="16">
        <v>2012</v>
      </c>
      <c r="D2748" s="16">
        <v>99</v>
      </c>
      <c r="E2748" s="16">
        <v>279</v>
      </c>
      <c r="F2748" s="16">
        <v>46</v>
      </c>
      <c r="G2748" s="16">
        <v>73</v>
      </c>
      <c r="H2748" s="16">
        <v>10</v>
      </c>
      <c r="I2748" s="16">
        <v>0</v>
      </c>
      <c r="J2748" s="16">
        <v>18</v>
      </c>
      <c r="K2748" s="16">
        <v>47</v>
      </c>
      <c r="L2748" s="16">
        <v>3</v>
      </c>
      <c r="M2748" s="16">
        <v>1</v>
      </c>
      <c r="N2748" s="16">
        <v>44</v>
      </c>
      <c r="O2748" s="16">
        <v>104</v>
      </c>
      <c r="P2748" s="13" t="str">
        <f t="shared" si="84"/>
        <v>LF</v>
      </c>
      <c r="Q2748" s="13">
        <f>IFERROR(VLOOKUP($A2748, 'Fielding Data'!$A$1:$H$12056, 5, 0), 0)</f>
        <v>0</v>
      </c>
      <c r="R2748" s="13">
        <f>IFERROR(VLOOKUP($A2748, 'Fielding Data'!$A$1:$H$12056, 6, 0), 0)</f>
        <v>0</v>
      </c>
      <c r="S2748" s="13">
        <f>IFERROR(VLOOKUP($A2748, 'Fielding Data'!$A$1:$H$12056, 7, 0), 0)</f>
        <v>0</v>
      </c>
      <c r="T2748" s="13">
        <f>IFERROR(VLOOKUP($A2748, 'Fielding Data'!$A$1:$H$12056, 8, 0), 0)</f>
        <v>0</v>
      </c>
      <c r="U2748" s="13">
        <f>SUMIFS('Fielding Data'!E:E, 'Fielding Data'!$A:$A, $A2748)</f>
        <v>65</v>
      </c>
      <c r="V2748" s="13">
        <f>SUMIFS('Fielding Data'!F:F, 'Fielding Data'!$A:$A, $A2748)</f>
        <v>1</v>
      </c>
      <c r="W2748" s="13">
        <f>SUMIFS('Fielding Data'!G:G, 'Fielding Data'!$A:$A, $A2748)</f>
        <v>2</v>
      </c>
      <c r="X2748" s="13">
        <f>SUMIFS('Fielding Data'!H:H, 'Fielding Data'!$A:$A, $A2748)</f>
        <v>0</v>
      </c>
    </row>
    <row r="2749" spans="1:24" x14ac:dyDescent="0.3">
      <c r="A2749" s="13" t="str">
        <f t="shared" si="85"/>
        <v>gomesya012012</v>
      </c>
      <c r="B2749" s="16" t="s">
        <v>1720</v>
      </c>
      <c r="C2749" s="16">
        <v>2012</v>
      </c>
      <c r="D2749" s="16">
        <v>43</v>
      </c>
      <c r="E2749" s="16">
        <v>98</v>
      </c>
      <c r="F2749" s="16">
        <v>9</v>
      </c>
      <c r="G2749" s="16">
        <v>20</v>
      </c>
      <c r="H2749" s="16">
        <v>4</v>
      </c>
      <c r="I2749" s="16">
        <v>0</v>
      </c>
      <c r="J2749" s="16">
        <v>4</v>
      </c>
      <c r="K2749" s="16">
        <v>13</v>
      </c>
      <c r="L2749" s="16">
        <v>0</v>
      </c>
      <c r="M2749" s="16">
        <v>0</v>
      </c>
      <c r="N2749" s="16">
        <v>6</v>
      </c>
      <c r="O2749" s="16">
        <v>32</v>
      </c>
      <c r="P2749" s="13" t="str">
        <f t="shared" si="84"/>
        <v>1B</v>
      </c>
      <c r="Q2749" s="13">
        <f>IFERROR(VLOOKUP($A2749, 'Fielding Data'!$A$1:$H$12056, 5, 0), 0)</f>
        <v>106</v>
      </c>
      <c r="R2749" s="13">
        <f>IFERROR(VLOOKUP($A2749, 'Fielding Data'!$A$1:$H$12056, 6, 0), 0)</f>
        <v>7</v>
      </c>
      <c r="S2749" s="13">
        <f>IFERROR(VLOOKUP($A2749, 'Fielding Data'!$A$1:$H$12056, 7, 0), 0)</f>
        <v>1</v>
      </c>
      <c r="T2749" s="13">
        <f>IFERROR(VLOOKUP($A2749, 'Fielding Data'!$A$1:$H$12056, 8, 0), 0)</f>
        <v>7</v>
      </c>
      <c r="U2749" s="13">
        <f>SUMIFS('Fielding Data'!E:E, 'Fielding Data'!$A:$A, $A2749)</f>
        <v>148</v>
      </c>
      <c r="V2749" s="13">
        <f>SUMIFS('Fielding Data'!F:F, 'Fielding Data'!$A:$A, $A2749)</f>
        <v>19</v>
      </c>
      <c r="W2749" s="13">
        <f>SUMIFS('Fielding Data'!G:G, 'Fielding Data'!$A:$A, $A2749)</f>
        <v>1</v>
      </c>
      <c r="X2749" s="13">
        <f>SUMIFS('Fielding Data'!H:H, 'Fielding Data'!$A:$A, $A2749)</f>
        <v>9</v>
      </c>
    </row>
    <row r="2750" spans="1:24" x14ac:dyDescent="0.3">
      <c r="A2750" s="13" t="str">
        <f t="shared" si="85"/>
        <v>gomezca012012</v>
      </c>
      <c r="B2750" s="16" t="s">
        <v>790</v>
      </c>
      <c r="C2750" s="16">
        <v>2012</v>
      </c>
      <c r="D2750" s="16">
        <v>137</v>
      </c>
      <c r="E2750" s="16">
        <v>415</v>
      </c>
      <c r="F2750" s="16">
        <v>72</v>
      </c>
      <c r="G2750" s="16">
        <v>108</v>
      </c>
      <c r="H2750" s="16">
        <v>19</v>
      </c>
      <c r="I2750" s="16">
        <v>4</v>
      </c>
      <c r="J2750" s="16">
        <v>19</v>
      </c>
      <c r="K2750" s="16">
        <v>51</v>
      </c>
      <c r="L2750" s="16">
        <v>37</v>
      </c>
      <c r="M2750" s="16">
        <v>6</v>
      </c>
      <c r="N2750" s="16">
        <v>20</v>
      </c>
      <c r="O2750" s="16">
        <v>98</v>
      </c>
      <c r="P2750" s="13" t="str">
        <f t="shared" si="84"/>
        <v>CF</v>
      </c>
      <c r="Q2750" s="13">
        <f>IFERROR(VLOOKUP($A2750, 'Fielding Data'!$A$1:$H$12056, 5, 0), 0)</f>
        <v>0</v>
      </c>
      <c r="R2750" s="13">
        <f>IFERROR(VLOOKUP($A2750, 'Fielding Data'!$A$1:$H$12056, 6, 0), 0)</f>
        <v>0</v>
      </c>
      <c r="S2750" s="13">
        <f>IFERROR(VLOOKUP($A2750, 'Fielding Data'!$A$1:$H$12056, 7, 0), 0)</f>
        <v>0</v>
      </c>
      <c r="T2750" s="13">
        <f>IFERROR(VLOOKUP($A2750, 'Fielding Data'!$A$1:$H$12056, 8, 0), 0)</f>
        <v>0</v>
      </c>
      <c r="U2750" s="13">
        <f>SUMIFS('Fielding Data'!E:E, 'Fielding Data'!$A:$A, $A2750)</f>
        <v>255</v>
      </c>
      <c r="V2750" s="13">
        <f>SUMIFS('Fielding Data'!F:F, 'Fielding Data'!$A:$A, $A2750)</f>
        <v>9</v>
      </c>
      <c r="W2750" s="13">
        <f>SUMIFS('Fielding Data'!G:G, 'Fielding Data'!$A:$A, $A2750)</f>
        <v>5</v>
      </c>
      <c r="X2750" s="13">
        <f>SUMIFS('Fielding Data'!H:H, 'Fielding Data'!$A:$A, $A2750)</f>
        <v>4</v>
      </c>
    </row>
    <row r="2751" spans="1:24" x14ac:dyDescent="0.3">
      <c r="A2751" s="13" t="str">
        <f t="shared" si="85"/>
        <v>gomezje012012</v>
      </c>
      <c r="B2751" s="16" t="s">
        <v>1283</v>
      </c>
      <c r="C2751" s="16">
        <v>2012</v>
      </c>
      <c r="D2751" s="16">
        <v>20</v>
      </c>
      <c r="E2751" s="16">
        <v>4</v>
      </c>
      <c r="F2751" s="16">
        <v>0</v>
      </c>
      <c r="G2751" s="16">
        <v>1</v>
      </c>
      <c r="H2751" s="16">
        <v>0</v>
      </c>
      <c r="I2751" s="16">
        <v>0</v>
      </c>
      <c r="J2751" s="16">
        <v>0</v>
      </c>
      <c r="K2751" s="16">
        <v>0</v>
      </c>
      <c r="L2751" s="16">
        <v>0</v>
      </c>
      <c r="M2751" s="16">
        <v>0</v>
      </c>
      <c r="N2751" s="16">
        <v>0</v>
      </c>
      <c r="O2751" s="16">
        <v>1</v>
      </c>
      <c r="P2751" s="13" t="str">
        <f t="shared" si="84"/>
        <v>P</v>
      </c>
      <c r="Q2751" s="13">
        <f>IFERROR(VLOOKUP($A2751, 'Fielding Data'!$A$1:$H$12056, 5, 0), 0)</f>
        <v>8</v>
      </c>
      <c r="R2751" s="13">
        <f>IFERROR(VLOOKUP($A2751, 'Fielding Data'!$A$1:$H$12056, 6, 0), 0)</f>
        <v>10</v>
      </c>
      <c r="S2751" s="13">
        <f>IFERROR(VLOOKUP($A2751, 'Fielding Data'!$A$1:$H$12056, 7, 0), 0)</f>
        <v>0</v>
      </c>
      <c r="T2751" s="13">
        <f>IFERROR(VLOOKUP($A2751, 'Fielding Data'!$A$1:$H$12056, 8, 0), 0)</f>
        <v>2</v>
      </c>
      <c r="U2751" s="13">
        <f>SUMIFS('Fielding Data'!E:E, 'Fielding Data'!$A:$A, $A2751)</f>
        <v>8</v>
      </c>
      <c r="V2751" s="13">
        <f>SUMIFS('Fielding Data'!F:F, 'Fielding Data'!$A:$A, $A2751)</f>
        <v>10</v>
      </c>
      <c r="W2751" s="13">
        <f>SUMIFS('Fielding Data'!G:G, 'Fielding Data'!$A:$A, $A2751)</f>
        <v>0</v>
      </c>
      <c r="X2751" s="13">
        <f>SUMIFS('Fielding Data'!H:H, 'Fielding Data'!$A:$A, $A2751)</f>
        <v>2</v>
      </c>
    </row>
    <row r="2752" spans="1:24" x14ac:dyDescent="0.3">
      <c r="A2752" s="13" t="str">
        <f t="shared" si="85"/>
        <v>gomezma012012</v>
      </c>
      <c r="B2752" s="16" t="s">
        <v>1721</v>
      </c>
      <c r="C2752" s="16">
        <v>2012</v>
      </c>
      <c r="D2752" s="16">
        <v>37</v>
      </c>
      <c r="E2752" s="16">
        <v>102</v>
      </c>
      <c r="F2752" s="16">
        <v>14</v>
      </c>
      <c r="G2752" s="16">
        <v>28</v>
      </c>
      <c r="H2752" s="16">
        <v>5</v>
      </c>
      <c r="I2752" s="16">
        <v>2</v>
      </c>
      <c r="J2752" s="16">
        <v>2</v>
      </c>
      <c r="K2752" s="16">
        <v>17</v>
      </c>
      <c r="L2752" s="16">
        <v>0</v>
      </c>
      <c r="M2752" s="16">
        <v>0</v>
      </c>
      <c r="N2752" s="16">
        <v>8</v>
      </c>
      <c r="O2752" s="16">
        <v>26</v>
      </c>
      <c r="P2752" s="13" t="str">
        <f t="shared" si="84"/>
        <v>1B</v>
      </c>
      <c r="Q2752" s="13">
        <f>IFERROR(VLOOKUP($A2752, 'Fielding Data'!$A$1:$H$12056, 5, 0), 0)</f>
        <v>112</v>
      </c>
      <c r="R2752" s="13">
        <f>IFERROR(VLOOKUP($A2752, 'Fielding Data'!$A$1:$H$12056, 6, 0), 0)</f>
        <v>14</v>
      </c>
      <c r="S2752" s="13">
        <f>IFERROR(VLOOKUP($A2752, 'Fielding Data'!$A$1:$H$12056, 7, 0), 0)</f>
        <v>1</v>
      </c>
      <c r="T2752" s="13">
        <f>IFERROR(VLOOKUP($A2752, 'Fielding Data'!$A$1:$H$12056, 8, 0), 0)</f>
        <v>13</v>
      </c>
      <c r="U2752" s="13">
        <f>SUMIFS('Fielding Data'!E:E, 'Fielding Data'!$A:$A, $A2752)</f>
        <v>119</v>
      </c>
      <c r="V2752" s="13">
        <f>SUMIFS('Fielding Data'!F:F, 'Fielding Data'!$A:$A, $A2752)</f>
        <v>21</v>
      </c>
      <c r="W2752" s="13">
        <f>SUMIFS('Fielding Data'!G:G, 'Fielding Data'!$A:$A, $A2752)</f>
        <v>5</v>
      </c>
      <c r="X2752" s="13">
        <f>SUMIFS('Fielding Data'!H:H, 'Fielding Data'!$A:$A, $A2752)</f>
        <v>13</v>
      </c>
    </row>
    <row r="2753" spans="1:24" x14ac:dyDescent="0.3">
      <c r="A2753" s="13" t="str">
        <f t="shared" si="85"/>
        <v>gonzaal022012</v>
      </c>
      <c r="B2753" s="16" t="s">
        <v>102</v>
      </c>
      <c r="C2753" s="16">
        <v>2012</v>
      </c>
      <c r="D2753" s="16">
        <v>24</v>
      </c>
      <c r="E2753" s="16">
        <v>81</v>
      </c>
      <c r="F2753" s="16">
        <v>8</v>
      </c>
      <c r="G2753" s="16">
        <v>21</v>
      </c>
      <c r="H2753" s="16">
        <v>4</v>
      </c>
      <c r="I2753" s="16">
        <v>0</v>
      </c>
      <c r="J2753" s="16">
        <v>4</v>
      </c>
      <c r="K2753" s="16">
        <v>15</v>
      </c>
      <c r="L2753" s="16">
        <v>1</v>
      </c>
      <c r="M2753" s="16">
        <v>1</v>
      </c>
      <c r="N2753" s="16">
        <v>6</v>
      </c>
      <c r="O2753" s="16">
        <v>15</v>
      </c>
      <c r="P2753" s="13" t="str">
        <f t="shared" si="84"/>
        <v>SS</v>
      </c>
      <c r="Q2753" s="13">
        <f>IFERROR(VLOOKUP($A2753, 'Fielding Data'!$A$1:$H$12056, 5, 0), 0)</f>
        <v>30</v>
      </c>
      <c r="R2753" s="13">
        <f>IFERROR(VLOOKUP($A2753, 'Fielding Data'!$A$1:$H$12056, 6, 0), 0)</f>
        <v>67</v>
      </c>
      <c r="S2753" s="13">
        <f>IFERROR(VLOOKUP($A2753, 'Fielding Data'!$A$1:$H$12056, 7, 0), 0)</f>
        <v>3</v>
      </c>
      <c r="T2753" s="13">
        <f>IFERROR(VLOOKUP($A2753, 'Fielding Data'!$A$1:$H$12056, 8, 0), 0)</f>
        <v>17</v>
      </c>
      <c r="U2753" s="13">
        <f>SUMIFS('Fielding Data'!E:E, 'Fielding Data'!$A:$A, $A2753)</f>
        <v>30</v>
      </c>
      <c r="V2753" s="13">
        <f>SUMIFS('Fielding Data'!F:F, 'Fielding Data'!$A:$A, $A2753)</f>
        <v>67</v>
      </c>
      <c r="W2753" s="13">
        <f>SUMIFS('Fielding Data'!G:G, 'Fielding Data'!$A:$A, $A2753)</f>
        <v>3</v>
      </c>
      <c r="X2753" s="13">
        <f>SUMIFS('Fielding Data'!H:H, 'Fielding Data'!$A:$A, $A2753)</f>
        <v>17</v>
      </c>
    </row>
    <row r="2754" spans="1:24" x14ac:dyDescent="0.3">
      <c r="A2754" s="13" t="str">
        <f t="shared" si="85"/>
        <v>gonzaal032012</v>
      </c>
      <c r="B2754" s="16" t="s">
        <v>791</v>
      </c>
      <c r="C2754" s="16">
        <v>2012</v>
      </c>
      <c r="D2754" s="16">
        <v>24</v>
      </c>
      <c r="E2754" s="16">
        <v>54</v>
      </c>
      <c r="F2754" s="16">
        <v>7</v>
      </c>
      <c r="G2754" s="16">
        <v>13</v>
      </c>
      <c r="H2754" s="16">
        <v>2</v>
      </c>
      <c r="I2754" s="16">
        <v>1</v>
      </c>
      <c r="J2754" s="16">
        <v>0</v>
      </c>
      <c r="K2754" s="16">
        <v>4</v>
      </c>
      <c r="L2754" s="16">
        <v>0</v>
      </c>
      <c r="M2754" s="16">
        <v>0</v>
      </c>
      <c r="N2754" s="16">
        <v>0</v>
      </c>
      <c r="O2754" s="16">
        <v>9</v>
      </c>
      <c r="P2754" s="13" t="str">
        <f t="shared" ref="P2754:P2817" si="86">IFERROR(VLOOKUP($A2754, Fielding, 4, 0), "Other")</f>
        <v>2B</v>
      </c>
      <c r="Q2754" s="13">
        <f>IFERROR(VLOOKUP($A2754, 'Fielding Data'!$A$1:$H$12056, 5, 0), 0)</f>
        <v>4</v>
      </c>
      <c r="R2754" s="13">
        <f>IFERROR(VLOOKUP($A2754, 'Fielding Data'!$A$1:$H$12056, 6, 0), 0)</f>
        <v>7</v>
      </c>
      <c r="S2754" s="13">
        <f>IFERROR(VLOOKUP($A2754, 'Fielding Data'!$A$1:$H$12056, 7, 0), 0)</f>
        <v>0</v>
      </c>
      <c r="T2754" s="13">
        <f>IFERROR(VLOOKUP($A2754, 'Fielding Data'!$A$1:$H$12056, 8, 0), 0)</f>
        <v>2</v>
      </c>
      <c r="U2754" s="13">
        <f>SUMIFS('Fielding Data'!E:E, 'Fielding Data'!$A:$A, $A2754)</f>
        <v>15</v>
      </c>
      <c r="V2754" s="13">
        <f>SUMIFS('Fielding Data'!F:F, 'Fielding Data'!$A:$A, $A2754)</f>
        <v>35</v>
      </c>
      <c r="W2754" s="13">
        <f>SUMIFS('Fielding Data'!G:G, 'Fielding Data'!$A:$A, $A2754)</f>
        <v>2</v>
      </c>
      <c r="X2754" s="13">
        <f>SUMIFS('Fielding Data'!H:H, 'Fielding Data'!$A:$A, $A2754)</f>
        <v>6</v>
      </c>
    </row>
    <row r="2755" spans="1:24" x14ac:dyDescent="0.3">
      <c r="A2755" s="13" t="str">
        <f t="shared" ref="A2755:A2818" si="87">B2755&amp;C2755</f>
        <v>gonzaca012012</v>
      </c>
      <c r="B2755" s="16" t="s">
        <v>926</v>
      </c>
      <c r="C2755" s="16">
        <v>2012</v>
      </c>
      <c r="D2755" s="16">
        <v>135</v>
      </c>
      <c r="E2755" s="16">
        <v>518</v>
      </c>
      <c r="F2755" s="16">
        <v>89</v>
      </c>
      <c r="G2755" s="16">
        <v>157</v>
      </c>
      <c r="H2755" s="16">
        <v>31</v>
      </c>
      <c r="I2755" s="16">
        <v>5</v>
      </c>
      <c r="J2755" s="16">
        <v>22</v>
      </c>
      <c r="K2755" s="16">
        <v>85</v>
      </c>
      <c r="L2755" s="16">
        <v>20</v>
      </c>
      <c r="M2755" s="16">
        <v>5</v>
      </c>
      <c r="N2755" s="16">
        <v>56</v>
      </c>
      <c r="O2755" s="16">
        <v>115</v>
      </c>
      <c r="P2755" s="13" t="str">
        <f t="shared" si="86"/>
        <v>LF</v>
      </c>
      <c r="Q2755" s="13">
        <f>IFERROR(VLOOKUP($A2755, 'Fielding Data'!$A$1:$H$12056, 5, 0), 0)</f>
        <v>0</v>
      </c>
      <c r="R2755" s="13">
        <f>IFERROR(VLOOKUP($A2755, 'Fielding Data'!$A$1:$H$12056, 6, 0), 0)</f>
        <v>0</v>
      </c>
      <c r="S2755" s="13">
        <f>IFERROR(VLOOKUP($A2755, 'Fielding Data'!$A$1:$H$12056, 7, 0), 0)</f>
        <v>0</v>
      </c>
      <c r="T2755" s="13">
        <f>IFERROR(VLOOKUP($A2755, 'Fielding Data'!$A$1:$H$12056, 8, 0), 0)</f>
        <v>0</v>
      </c>
      <c r="U2755" s="13">
        <f>SUMIFS('Fielding Data'!E:E, 'Fielding Data'!$A:$A, $A2755)</f>
        <v>207</v>
      </c>
      <c r="V2755" s="13">
        <f>SUMIFS('Fielding Data'!F:F, 'Fielding Data'!$A:$A, $A2755)</f>
        <v>7</v>
      </c>
      <c r="W2755" s="13">
        <f>SUMIFS('Fielding Data'!G:G, 'Fielding Data'!$A:$A, $A2755)</f>
        <v>4</v>
      </c>
      <c r="X2755" s="13">
        <f>SUMIFS('Fielding Data'!H:H, 'Fielding Data'!$A:$A, $A2755)</f>
        <v>0</v>
      </c>
    </row>
    <row r="2756" spans="1:24" x14ac:dyDescent="0.3">
      <c r="A2756" s="13" t="str">
        <f t="shared" si="87"/>
        <v>gonzaed012012</v>
      </c>
      <c r="B2756" s="16" t="s">
        <v>371</v>
      </c>
      <c r="C2756" s="16">
        <v>2012</v>
      </c>
      <c r="D2756" s="16">
        <v>6</v>
      </c>
      <c r="E2756" s="16">
        <v>9</v>
      </c>
      <c r="F2756" s="16">
        <v>0</v>
      </c>
      <c r="G2756" s="16">
        <v>1</v>
      </c>
      <c r="H2756" s="16">
        <v>0</v>
      </c>
      <c r="I2756" s="16">
        <v>0</v>
      </c>
      <c r="J2756" s="16">
        <v>0</v>
      </c>
      <c r="K2756" s="16">
        <v>1</v>
      </c>
      <c r="L2756" s="16">
        <v>0</v>
      </c>
      <c r="M2756" s="16">
        <v>0</v>
      </c>
      <c r="N2756" s="16">
        <v>2</v>
      </c>
      <c r="O2756" s="16">
        <v>5</v>
      </c>
      <c r="P2756" s="13" t="str">
        <f t="shared" si="86"/>
        <v>P</v>
      </c>
      <c r="Q2756" s="13">
        <f>IFERROR(VLOOKUP($A2756, 'Fielding Data'!$A$1:$H$12056, 5, 0), 0)</f>
        <v>1</v>
      </c>
      <c r="R2756" s="13">
        <f>IFERROR(VLOOKUP($A2756, 'Fielding Data'!$A$1:$H$12056, 6, 0), 0)</f>
        <v>1</v>
      </c>
      <c r="S2756" s="13">
        <f>IFERROR(VLOOKUP($A2756, 'Fielding Data'!$A$1:$H$12056, 7, 0), 0)</f>
        <v>1</v>
      </c>
      <c r="T2756" s="13">
        <f>IFERROR(VLOOKUP($A2756, 'Fielding Data'!$A$1:$H$12056, 8, 0), 0)</f>
        <v>0</v>
      </c>
      <c r="U2756" s="13">
        <f>SUMIFS('Fielding Data'!E:E, 'Fielding Data'!$A:$A, $A2756)</f>
        <v>1</v>
      </c>
      <c r="V2756" s="13">
        <f>SUMIFS('Fielding Data'!F:F, 'Fielding Data'!$A:$A, $A2756)</f>
        <v>1</v>
      </c>
      <c r="W2756" s="13">
        <f>SUMIFS('Fielding Data'!G:G, 'Fielding Data'!$A:$A, $A2756)</f>
        <v>1</v>
      </c>
      <c r="X2756" s="13">
        <f>SUMIFS('Fielding Data'!H:H, 'Fielding Data'!$A:$A, $A2756)</f>
        <v>0</v>
      </c>
    </row>
    <row r="2757" spans="1:24" x14ac:dyDescent="0.3">
      <c r="A2757" s="13" t="str">
        <f t="shared" si="87"/>
        <v>gonzagi012012</v>
      </c>
      <c r="B2757" s="16" t="s">
        <v>927</v>
      </c>
      <c r="C2757" s="16">
        <v>2012</v>
      </c>
      <c r="D2757" s="16">
        <v>32</v>
      </c>
      <c r="E2757" s="16">
        <v>64</v>
      </c>
      <c r="F2757" s="16">
        <v>2</v>
      </c>
      <c r="G2757" s="16">
        <v>6</v>
      </c>
      <c r="H2757" s="16">
        <v>1</v>
      </c>
      <c r="I2757" s="16">
        <v>0</v>
      </c>
      <c r="J2757" s="16">
        <v>1</v>
      </c>
      <c r="K2757" s="16">
        <v>4</v>
      </c>
      <c r="L2757" s="16">
        <v>0</v>
      </c>
      <c r="M2757" s="16">
        <v>0</v>
      </c>
      <c r="N2757" s="16">
        <v>1</v>
      </c>
      <c r="O2757" s="16">
        <v>25</v>
      </c>
      <c r="P2757" s="13" t="str">
        <f t="shared" si="86"/>
        <v>P</v>
      </c>
      <c r="Q2757" s="13">
        <f>IFERROR(VLOOKUP($A2757, 'Fielding Data'!$A$1:$H$12056, 5, 0), 0)</f>
        <v>10</v>
      </c>
      <c r="R2757" s="13">
        <f>IFERROR(VLOOKUP($A2757, 'Fielding Data'!$A$1:$H$12056, 6, 0), 0)</f>
        <v>22</v>
      </c>
      <c r="S2757" s="13">
        <f>IFERROR(VLOOKUP($A2757, 'Fielding Data'!$A$1:$H$12056, 7, 0), 0)</f>
        <v>2</v>
      </c>
      <c r="T2757" s="13">
        <f>IFERROR(VLOOKUP($A2757, 'Fielding Data'!$A$1:$H$12056, 8, 0), 0)</f>
        <v>1</v>
      </c>
      <c r="U2757" s="13">
        <f>SUMIFS('Fielding Data'!E:E, 'Fielding Data'!$A:$A, $A2757)</f>
        <v>10</v>
      </c>
      <c r="V2757" s="13">
        <f>SUMIFS('Fielding Data'!F:F, 'Fielding Data'!$A:$A, $A2757)</f>
        <v>22</v>
      </c>
      <c r="W2757" s="13">
        <f>SUMIFS('Fielding Data'!G:G, 'Fielding Data'!$A:$A, $A2757)</f>
        <v>2</v>
      </c>
      <c r="X2757" s="13">
        <f>SUMIFS('Fielding Data'!H:H, 'Fielding Data'!$A:$A, $A2757)</f>
        <v>1</v>
      </c>
    </row>
    <row r="2758" spans="1:24" x14ac:dyDescent="0.3">
      <c r="A2758" s="13" t="str">
        <f t="shared" si="87"/>
        <v>gonzama012012</v>
      </c>
      <c r="B2758" s="16" t="s">
        <v>1722</v>
      </c>
      <c r="C2758" s="16">
        <v>2012</v>
      </c>
      <c r="D2758" s="16">
        <v>80</v>
      </c>
      <c r="E2758" s="16">
        <v>205</v>
      </c>
      <c r="F2758" s="16">
        <v>21</v>
      </c>
      <c r="G2758" s="16">
        <v>48</v>
      </c>
      <c r="H2758" s="16">
        <v>13</v>
      </c>
      <c r="I2758" s="16">
        <v>0</v>
      </c>
      <c r="J2758" s="16">
        <v>2</v>
      </c>
      <c r="K2758" s="16">
        <v>12</v>
      </c>
      <c r="L2758" s="16">
        <v>3</v>
      </c>
      <c r="M2758" s="16">
        <v>3</v>
      </c>
      <c r="N2758" s="16">
        <v>13</v>
      </c>
      <c r="O2758" s="16">
        <v>29</v>
      </c>
      <c r="P2758" s="13" t="str">
        <f t="shared" si="86"/>
        <v>2B</v>
      </c>
      <c r="Q2758" s="13">
        <f>IFERROR(VLOOKUP($A2758, 'Fielding Data'!$A$1:$H$12056, 5, 0), 0)</f>
        <v>5</v>
      </c>
      <c r="R2758" s="13">
        <f>IFERROR(VLOOKUP($A2758, 'Fielding Data'!$A$1:$H$12056, 6, 0), 0)</f>
        <v>15</v>
      </c>
      <c r="S2758" s="13">
        <f>IFERROR(VLOOKUP($A2758, 'Fielding Data'!$A$1:$H$12056, 7, 0), 0)</f>
        <v>0</v>
      </c>
      <c r="T2758" s="13">
        <f>IFERROR(VLOOKUP($A2758, 'Fielding Data'!$A$1:$H$12056, 8, 0), 0)</f>
        <v>1</v>
      </c>
      <c r="U2758" s="13">
        <f>SUMIFS('Fielding Data'!E:E, 'Fielding Data'!$A:$A, $A2758)</f>
        <v>62</v>
      </c>
      <c r="V2758" s="13">
        <f>SUMIFS('Fielding Data'!F:F, 'Fielding Data'!$A:$A, $A2758)</f>
        <v>143</v>
      </c>
      <c r="W2758" s="13">
        <f>SUMIFS('Fielding Data'!G:G, 'Fielding Data'!$A:$A, $A2758)</f>
        <v>5</v>
      </c>
      <c r="X2758" s="13">
        <f>SUMIFS('Fielding Data'!H:H, 'Fielding Data'!$A:$A, $A2758)</f>
        <v>20</v>
      </c>
    </row>
    <row r="2759" spans="1:24" x14ac:dyDescent="0.3">
      <c r="A2759" s="13" t="str">
        <f t="shared" si="87"/>
        <v>gonzami022012</v>
      </c>
      <c r="B2759" s="16" t="s">
        <v>372</v>
      </c>
      <c r="C2759" s="16">
        <v>2012</v>
      </c>
      <c r="D2759" s="16">
        <v>47</v>
      </c>
      <c r="E2759" s="16">
        <v>0</v>
      </c>
      <c r="F2759" s="16">
        <v>0</v>
      </c>
      <c r="G2759" s="16">
        <v>0</v>
      </c>
      <c r="H2759" s="16">
        <v>0</v>
      </c>
      <c r="I2759" s="16">
        <v>0</v>
      </c>
      <c r="J2759" s="16">
        <v>0</v>
      </c>
      <c r="K2759" s="16">
        <v>0</v>
      </c>
      <c r="L2759" s="16">
        <v>0</v>
      </c>
      <c r="M2759" s="16">
        <v>0</v>
      </c>
      <c r="N2759" s="16">
        <v>0</v>
      </c>
      <c r="O2759" s="16">
        <v>0</v>
      </c>
      <c r="P2759" s="13" t="str">
        <f t="shared" si="86"/>
        <v>P</v>
      </c>
      <c r="Q2759" s="13">
        <f>IFERROR(VLOOKUP($A2759, 'Fielding Data'!$A$1:$H$12056, 5, 0), 0)</f>
        <v>1</v>
      </c>
      <c r="R2759" s="13">
        <f>IFERROR(VLOOKUP($A2759, 'Fielding Data'!$A$1:$H$12056, 6, 0), 0)</f>
        <v>2</v>
      </c>
      <c r="S2759" s="13">
        <f>IFERROR(VLOOKUP($A2759, 'Fielding Data'!$A$1:$H$12056, 7, 0), 0)</f>
        <v>0</v>
      </c>
      <c r="T2759" s="13">
        <f>IFERROR(VLOOKUP($A2759, 'Fielding Data'!$A$1:$H$12056, 8, 0), 0)</f>
        <v>1</v>
      </c>
      <c r="U2759" s="13">
        <f>SUMIFS('Fielding Data'!E:E, 'Fielding Data'!$A:$A, $A2759)</f>
        <v>1</v>
      </c>
      <c r="V2759" s="13">
        <f>SUMIFS('Fielding Data'!F:F, 'Fielding Data'!$A:$A, $A2759)</f>
        <v>2</v>
      </c>
      <c r="W2759" s="13">
        <f>SUMIFS('Fielding Data'!G:G, 'Fielding Data'!$A:$A, $A2759)</f>
        <v>0</v>
      </c>
      <c r="X2759" s="13">
        <f>SUMIFS('Fielding Data'!H:H, 'Fielding Data'!$A:$A, $A2759)</f>
        <v>1</v>
      </c>
    </row>
    <row r="2760" spans="1:24" x14ac:dyDescent="0.3">
      <c r="A2760" s="13" t="str">
        <f t="shared" si="87"/>
        <v>gonzami032012</v>
      </c>
      <c r="B2760" s="16" t="s">
        <v>1723</v>
      </c>
      <c r="C2760" s="16">
        <v>2012</v>
      </c>
      <c r="D2760" s="16">
        <v>18</v>
      </c>
      <c r="E2760" s="16">
        <v>0</v>
      </c>
      <c r="F2760" s="16">
        <v>0</v>
      </c>
      <c r="G2760" s="16">
        <v>0</v>
      </c>
      <c r="H2760" s="16">
        <v>0</v>
      </c>
      <c r="I2760" s="16">
        <v>0</v>
      </c>
      <c r="J2760" s="16">
        <v>0</v>
      </c>
      <c r="K2760" s="16">
        <v>0</v>
      </c>
      <c r="L2760" s="16">
        <v>0</v>
      </c>
      <c r="M2760" s="16">
        <v>0</v>
      </c>
      <c r="N2760" s="16">
        <v>0</v>
      </c>
      <c r="O2760" s="16">
        <v>0</v>
      </c>
      <c r="P2760" s="13" t="str">
        <f t="shared" si="86"/>
        <v>P</v>
      </c>
      <c r="Q2760" s="13">
        <f>IFERROR(VLOOKUP($A2760, 'Fielding Data'!$A$1:$H$12056, 5, 0), 0)</f>
        <v>3</v>
      </c>
      <c r="R2760" s="13">
        <f>IFERROR(VLOOKUP($A2760, 'Fielding Data'!$A$1:$H$12056, 6, 0), 0)</f>
        <v>7</v>
      </c>
      <c r="S2760" s="13">
        <f>IFERROR(VLOOKUP($A2760, 'Fielding Data'!$A$1:$H$12056, 7, 0), 0)</f>
        <v>0</v>
      </c>
      <c r="T2760" s="13">
        <f>IFERROR(VLOOKUP($A2760, 'Fielding Data'!$A$1:$H$12056, 8, 0), 0)</f>
        <v>1</v>
      </c>
      <c r="U2760" s="13">
        <f>SUMIFS('Fielding Data'!E:E, 'Fielding Data'!$A:$A, $A2760)</f>
        <v>3</v>
      </c>
      <c r="V2760" s="13">
        <f>SUMIFS('Fielding Data'!F:F, 'Fielding Data'!$A:$A, $A2760)</f>
        <v>7</v>
      </c>
      <c r="W2760" s="13">
        <f>SUMIFS('Fielding Data'!G:G, 'Fielding Data'!$A:$A, $A2760)</f>
        <v>0</v>
      </c>
      <c r="X2760" s="13">
        <f>SUMIFS('Fielding Data'!H:H, 'Fielding Data'!$A:$A, $A2760)</f>
        <v>1</v>
      </c>
    </row>
    <row r="2761" spans="1:24" x14ac:dyDescent="0.3">
      <c r="A2761" s="13" t="str">
        <f t="shared" si="87"/>
        <v>gordoal012012</v>
      </c>
      <c r="B2761" s="16" t="s">
        <v>792</v>
      </c>
      <c r="C2761" s="16">
        <v>2012</v>
      </c>
      <c r="D2761" s="16">
        <v>161</v>
      </c>
      <c r="E2761" s="16">
        <v>642</v>
      </c>
      <c r="F2761" s="16">
        <v>93</v>
      </c>
      <c r="G2761" s="16">
        <v>189</v>
      </c>
      <c r="H2761" s="16">
        <v>51</v>
      </c>
      <c r="I2761" s="16">
        <v>5</v>
      </c>
      <c r="J2761" s="16">
        <v>14</v>
      </c>
      <c r="K2761" s="16">
        <v>72</v>
      </c>
      <c r="L2761" s="16">
        <v>10</v>
      </c>
      <c r="M2761" s="16">
        <v>5</v>
      </c>
      <c r="N2761" s="16">
        <v>73</v>
      </c>
      <c r="O2761" s="16">
        <v>140</v>
      </c>
      <c r="P2761" s="13" t="str">
        <f t="shared" si="86"/>
        <v>LF</v>
      </c>
      <c r="Q2761" s="13">
        <f>IFERROR(VLOOKUP($A2761, 'Fielding Data'!$A$1:$H$12056, 5, 0), 0)</f>
        <v>0</v>
      </c>
      <c r="R2761" s="13">
        <f>IFERROR(VLOOKUP($A2761, 'Fielding Data'!$A$1:$H$12056, 6, 0), 0)</f>
        <v>0</v>
      </c>
      <c r="S2761" s="13">
        <f>IFERROR(VLOOKUP($A2761, 'Fielding Data'!$A$1:$H$12056, 7, 0), 0)</f>
        <v>0</v>
      </c>
      <c r="T2761" s="13">
        <f>IFERROR(VLOOKUP($A2761, 'Fielding Data'!$A$1:$H$12056, 8, 0), 0)</f>
        <v>0</v>
      </c>
      <c r="U2761" s="13">
        <f>SUMIFS('Fielding Data'!E:E, 'Fielding Data'!$A:$A, $A2761)</f>
        <v>319</v>
      </c>
      <c r="V2761" s="13">
        <f>SUMIFS('Fielding Data'!F:F, 'Fielding Data'!$A:$A, $A2761)</f>
        <v>17</v>
      </c>
      <c r="W2761" s="13">
        <f>SUMIFS('Fielding Data'!G:G, 'Fielding Data'!$A:$A, $A2761)</f>
        <v>2</v>
      </c>
      <c r="X2761" s="13">
        <f>SUMIFS('Fielding Data'!H:H, 'Fielding Data'!$A:$A, $A2761)</f>
        <v>3</v>
      </c>
    </row>
    <row r="2762" spans="1:24" x14ac:dyDescent="0.3">
      <c r="A2762" s="13" t="str">
        <f t="shared" si="87"/>
        <v>gordode012012</v>
      </c>
      <c r="B2762" s="16" t="s">
        <v>1512</v>
      </c>
      <c r="C2762" s="16">
        <v>2012</v>
      </c>
      <c r="D2762" s="16">
        <v>87</v>
      </c>
      <c r="E2762" s="16">
        <v>303</v>
      </c>
      <c r="F2762" s="16">
        <v>38</v>
      </c>
      <c r="G2762" s="16">
        <v>69</v>
      </c>
      <c r="H2762" s="16">
        <v>9</v>
      </c>
      <c r="I2762" s="16">
        <v>2</v>
      </c>
      <c r="J2762" s="16">
        <v>1</v>
      </c>
      <c r="K2762" s="16">
        <v>17</v>
      </c>
      <c r="L2762" s="16">
        <v>32</v>
      </c>
      <c r="M2762" s="16">
        <v>10</v>
      </c>
      <c r="N2762" s="16">
        <v>20</v>
      </c>
      <c r="O2762" s="16">
        <v>62</v>
      </c>
      <c r="P2762" s="13" t="str">
        <f t="shared" si="86"/>
        <v>SS</v>
      </c>
      <c r="Q2762" s="13">
        <f>IFERROR(VLOOKUP($A2762, 'Fielding Data'!$A$1:$H$12056, 5, 0), 0)</f>
        <v>127</v>
      </c>
      <c r="R2762" s="13">
        <f>IFERROR(VLOOKUP($A2762, 'Fielding Data'!$A$1:$H$12056, 6, 0), 0)</f>
        <v>186</v>
      </c>
      <c r="S2762" s="13">
        <f>IFERROR(VLOOKUP($A2762, 'Fielding Data'!$A$1:$H$12056, 7, 0), 0)</f>
        <v>18</v>
      </c>
      <c r="T2762" s="13">
        <f>IFERROR(VLOOKUP($A2762, 'Fielding Data'!$A$1:$H$12056, 8, 0), 0)</f>
        <v>38</v>
      </c>
      <c r="U2762" s="13">
        <f>SUMIFS('Fielding Data'!E:E, 'Fielding Data'!$A:$A, $A2762)</f>
        <v>127</v>
      </c>
      <c r="V2762" s="13">
        <f>SUMIFS('Fielding Data'!F:F, 'Fielding Data'!$A:$A, $A2762)</f>
        <v>186</v>
      </c>
      <c r="W2762" s="13">
        <f>SUMIFS('Fielding Data'!G:G, 'Fielding Data'!$A:$A, $A2762)</f>
        <v>18</v>
      </c>
      <c r="X2762" s="13">
        <f>SUMIFS('Fielding Data'!H:H, 'Fielding Data'!$A:$A, $A2762)</f>
        <v>38</v>
      </c>
    </row>
    <row r="2763" spans="1:24" x14ac:dyDescent="0.3">
      <c r="A2763" s="13" t="str">
        <f t="shared" si="87"/>
        <v>gorzeto012012</v>
      </c>
      <c r="B2763" s="16" t="s">
        <v>543</v>
      </c>
      <c r="C2763" s="16">
        <v>2012</v>
      </c>
      <c r="D2763" s="16">
        <v>45</v>
      </c>
      <c r="E2763" s="16">
        <v>6</v>
      </c>
      <c r="F2763" s="16">
        <v>0</v>
      </c>
      <c r="G2763" s="16">
        <v>2</v>
      </c>
      <c r="H2763" s="16">
        <v>0</v>
      </c>
      <c r="I2763" s="16">
        <v>0</v>
      </c>
      <c r="J2763" s="16">
        <v>0</v>
      </c>
      <c r="K2763" s="16">
        <v>1</v>
      </c>
      <c r="L2763" s="16">
        <v>0</v>
      </c>
      <c r="M2763" s="16">
        <v>0</v>
      </c>
      <c r="N2763" s="16">
        <v>1</v>
      </c>
      <c r="O2763" s="16">
        <v>1</v>
      </c>
      <c r="P2763" s="13" t="str">
        <f t="shared" si="86"/>
        <v>P</v>
      </c>
      <c r="Q2763" s="13">
        <f>IFERROR(VLOOKUP($A2763, 'Fielding Data'!$A$1:$H$12056, 5, 0), 0)</f>
        <v>8</v>
      </c>
      <c r="R2763" s="13">
        <f>IFERROR(VLOOKUP($A2763, 'Fielding Data'!$A$1:$H$12056, 6, 0), 0)</f>
        <v>12</v>
      </c>
      <c r="S2763" s="13">
        <f>IFERROR(VLOOKUP($A2763, 'Fielding Data'!$A$1:$H$12056, 7, 0), 0)</f>
        <v>1</v>
      </c>
      <c r="T2763" s="13">
        <f>IFERROR(VLOOKUP($A2763, 'Fielding Data'!$A$1:$H$12056, 8, 0), 0)</f>
        <v>2</v>
      </c>
      <c r="U2763" s="13">
        <f>SUMIFS('Fielding Data'!E:E, 'Fielding Data'!$A:$A, $A2763)</f>
        <v>8</v>
      </c>
      <c r="V2763" s="13">
        <f>SUMIFS('Fielding Data'!F:F, 'Fielding Data'!$A:$A, $A2763)</f>
        <v>12</v>
      </c>
      <c r="W2763" s="13">
        <f>SUMIFS('Fielding Data'!G:G, 'Fielding Data'!$A:$A, $A2763)</f>
        <v>1</v>
      </c>
      <c r="X2763" s="13">
        <f>SUMIFS('Fielding Data'!H:H, 'Fielding Data'!$A:$A, $A2763)</f>
        <v>2</v>
      </c>
    </row>
    <row r="2764" spans="1:24" x14ac:dyDescent="0.3">
      <c r="A2764" s="13" t="str">
        <f t="shared" si="87"/>
        <v>gosean012012</v>
      </c>
      <c r="B2764" s="16" t="s">
        <v>1724</v>
      </c>
      <c r="C2764" s="16">
        <v>2012</v>
      </c>
      <c r="D2764" s="16">
        <v>56</v>
      </c>
      <c r="E2764" s="16">
        <v>166</v>
      </c>
      <c r="F2764" s="16">
        <v>25</v>
      </c>
      <c r="G2764" s="16">
        <v>37</v>
      </c>
      <c r="H2764" s="16">
        <v>7</v>
      </c>
      <c r="I2764" s="16">
        <v>3</v>
      </c>
      <c r="J2764" s="16">
        <v>1</v>
      </c>
      <c r="K2764" s="16">
        <v>11</v>
      </c>
      <c r="L2764" s="16">
        <v>15</v>
      </c>
      <c r="M2764" s="16">
        <v>3</v>
      </c>
      <c r="N2764" s="16">
        <v>17</v>
      </c>
      <c r="O2764" s="16">
        <v>59</v>
      </c>
      <c r="P2764" s="13" t="str">
        <f t="shared" si="86"/>
        <v>CF</v>
      </c>
      <c r="Q2764" s="13">
        <f>IFERROR(VLOOKUP($A2764, 'Fielding Data'!$A$1:$H$12056, 5, 0), 0)</f>
        <v>0</v>
      </c>
      <c r="R2764" s="13">
        <f>IFERROR(VLOOKUP($A2764, 'Fielding Data'!$A$1:$H$12056, 6, 0), 0)</f>
        <v>0</v>
      </c>
      <c r="S2764" s="13">
        <f>IFERROR(VLOOKUP($A2764, 'Fielding Data'!$A$1:$H$12056, 7, 0), 0)</f>
        <v>0</v>
      </c>
      <c r="T2764" s="13">
        <f>IFERROR(VLOOKUP($A2764, 'Fielding Data'!$A$1:$H$12056, 8, 0), 0)</f>
        <v>0</v>
      </c>
      <c r="U2764" s="13">
        <f>SUMIFS('Fielding Data'!E:E, 'Fielding Data'!$A:$A, $A2764)</f>
        <v>106</v>
      </c>
      <c r="V2764" s="13">
        <f>SUMIFS('Fielding Data'!F:F, 'Fielding Data'!$A:$A, $A2764)</f>
        <v>2</v>
      </c>
      <c r="W2764" s="13">
        <f>SUMIFS('Fielding Data'!G:G, 'Fielding Data'!$A:$A, $A2764)</f>
        <v>1</v>
      </c>
      <c r="X2764" s="13">
        <f>SUMIFS('Fielding Data'!H:H, 'Fielding Data'!$A:$A, $A2764)</f>
        <v>2</v>
      </c>
    </row>
    <row r="2765" spans="1:24" x14ac:dyDescent="0.3">
      <c r="A2765" s="13" t="str">
        <f t="shared" si="87"/>
        <v>grahaty012012</v>
      </c>
      <c r="B2765" s="16" t="s">
        <v>1725</v>
      </c>
      <c r="C2765" s="16">
        <v>2012</v>
      </c>
      <c r="D2765" s="16">
        <v>10</v>
      </c>
      <c r="E2765" s="16">
        <v>2</v>
      </c>
      <c r="F2765" s="16">
        <v>1</v>
      </c>
      <c r="G2765" s="16">
        <v>0</v>
      </c>
      <c r="H2765" s="16">
        <v>0</v>
      </c>
      <c r="I2765" s="16">
        <v>0</v>
      </c>
      <c r="J2765" s="16">
        <v>0</v>
      </c>
      <c r="K2765" s="16">
        <v>0</v>
      </c>
      <c r="L2765" s="16">
        <v>0</v>
      </c>
      <c r="M2765" s="16">
        <v>1</v>
      </c>
      <c r="N2765" s="16">
        <v>0</v>
      </c>
      <c r="O2765" s="16">
        <v>2</v>
      </c>
      <c r="P2765" s="13" t="str">
        <f t="shared" si="86"/>
        <v>CF</v>
      </c>
      <c r="Q2765" s="13">
        <f>IFERROR(VLOOKUP($A2765, 'Fielding Data'!$A$1:$H$12056, 5, 0), 0)</f>
        <v>0</v>
      </c>
      <c r="R2765" s="13">
        <f>IFERROR(VLOOKUP($A2765, 'Fielding Data'!$A$1:$H$12056, 6, 0), 0)</f>
        <v>0</v>
      </c>
      <c r="S2765" s="13">
        <f>IFERROR(VLOOKUP($A2765, 'Fielding Data'!$A$1:$H$12056, 7, 0), 0)</f>
        <v>0</v>
      </c>
      <c r="T2765" s="13">
        <f>IFERROR(VLOOKUP($A2765, 'Fielding Data'!$A$1:$H$12056, 8, 0), 0)</f>
        <v>0</v>
      </c>
      <c r="U2765" s="13">
        <f>SUMIFS('Fielding Data'!E:E, 'Fielding Data'!$A:$A, $A2765)</f>
        <v>0</v>
      </c>
      <c r="V2765" s="13">
        <f>SUMIFS('Fielding Data'!F:F, 'Fielding Data'!$A:$A, $A2765)</f>
        <v>0</v>
      </c>
      <c r="W2765" s="13">
        <f>SUMIFS('Fielding Data'!G:G, 'Fielding Data'!$A:$A, $A2765)</f>
        <v>0</v>
      </c>
      <c r="X2765" s="13">
        <f>SUMIFS('Fielding Data'!H:H, 'Fielding Data'!$A:$A, $A2765)</f>
        <v>0</v>
      </c>
    </row>
    <row r="2766" spans="1:24" x14ac:dyDescent="0.3">
      <c r="A2766" s="13" t="str">
        <f t="shared" si="87"/>
        <v>grandcu012012</v>
      </c>
      <c r="B2766" s="16" t="s">
        <v>446</v>
      </c>
      <c r="C2766" s="16">
        <v>2012</v>
      </c>
      <c r="D2766" s="16">
        <v>160</v>
      </c>
      <c r="E2766" s="16">
        <v>596</v>
      </c>
      <c r="F2766" s="16">
        <v>102</v>
      </c>
      <c r="G2766" s="16">
        <v>138</v>
      </c>
      <c r="H2766" s="16">
        <v>18</v>
      </c>
      <c r="I2766" s="16">
        <v>4</v>
      </c>
      <c r="J2766" s="16">
        <v>43</v>
      </c>
      <c r="K2766" s="16">
        <v>106</v>
      </c>
      <c r="L2766" s="16">
        <v>10</v>
      </c>
      <c r="M2766" s="16">
        <v>3</v>
      </c>
      <c r="N2766" s="16">
        <v>75</v>
      </c>
      <c r="O2766" s="16">
        <v>195</v>
      </c>
      <c r="P2766" s="13" t="str">
        <f t="shared" si="86"/>
        <v>CF</v>
      </c>
      <c r="Q2766" s="13">
        <f>IFERROR(VLOOKUP($A2766, 'Fielding Data'!$A$1:$H$12056, 5, 0), 0)</f>
        <v>0</v>
      </c>
      <c r="R2766" s="13">
        <f>IFERROR(VLOOKUP($A2766, 'Fielding Data'!$A$1:$H$12056, 6, 0), 0)</f>
        <v>0</v>
      </c>
      <c r="S2766" s="13">
        <f>IFERROR(VLOOKUP($A2766, 'Fielding Data'!$A$1:$H$12056, 7, 0), 0)</f>
        <v>0</v>
      </c>
      <c r="T2766" s="13">
        <f>IFERROR(VLOOKUP($A2766, 'Fielding Data'!$A$1:$H$12056, 8, 0), 0)</f>
        <v>0</v>
      </c>
      <c r="U2766" s="13">
        <f>SUMIFS('Fielding Data'!E:E, 'Fielding Data'!$A:$A, $A2766)</f>
        <v>346</v>
      </c>
      <c r="V2766" s="13">
        <f>SUMIFS('Fielding Data'!F:F, 'Fielding Data'!$A:$A, $A2766)</f>
        <v>3</v>
      </c>
      <c r="W2766" s="13">
        <f>SUMIFS('Fielding Data'!G:G, 'Fielding Data'!$A:$A, $A2766)</f>
        <v>0</v>
      </c>
      <c r="X2766" s="13">
        <f>SUMIFS('Fielding Data'!H:H, 'Fielding Data'!$A:$A, $A2766)</f>
        <v>0</v>
      </c>
    </row>
    <row r="2767" spans="1:24" x14ac:dyDescent="0.3">
      <c r="A2767" s="13" t="str">
        <f t="shared" si="87"/>
        <v>grandya012012</v>
      </c>
      <c r="B2767" s="16" t="s">
        <v>1726</v>
      </c>
      <c r="C2767" s="16">
        <v>2012</v>
      </c>
      <c r="D2767" s="16">
        <v>60</v>
      </c>
      <c r="E2767" s="16">
        <v>192</v>
      </c>
      <c r="F2767" s="16">
        <v>28</v>
      </c>
      <c r="G2767" s="16">
        <v>57</v>
      </c>
      <c r="H2767" s="16">
        <v>7</v>
      </c>
      <c r="I2767" s="16">
        <v>1</v>
      </c>
      <c r="J2767" s="16">
        <v>8</v>
      </c>
      <c r="K2767" s="16">
        <v>36</v>
      </c>
      <c r="L2767" s="16">
        <v>0</v>
      </c>
      <c r="M2767" s="16">
        <v>0</v>
      </c>
      <c r="N2767" s="16">
        <v>31</v>
      </c>
      <c r="O2767" s="16">
        <v>39</v>
      </c>
      <c r="P2767" s="13" t="str">
        <f t="shared" si="86"/>
        <v>C</v>
      </c>
      <c r="Q2767" s="13">
        <f>IFERROR(VLOOKUP($A2767, 'Fielding Data'!$A$1:$H$12056, 5, 0), 0)</f>
        <v>386</v>
      </c>
      <c r="R2767" s="13">
        <f>IFERROR(VLOOKUP($A2767, 'Fielding Data'!$A$1:$H$12056, 6, 0), 0)</f>
        <v>38</v>
      </c>
      <c r="S2767" s="13">
        <f>IFERROR(VLOOKUP($A2767, 'Fielding Data'!$A$1:$H$12056, 7, 0), 0)</f>
        <v>5</v>
      </c>
      <c r="T2767" s="13">
        <f>IFERROR(VLOOKUP($A2767, 'Fielding Data'!$A$1:$H$12056, 8, 0), 0)</f>
        <v>2</v>
      </c>
      <c r="U2767" s="13">
        <f>SUMIFS('Fielding Data'!E:E, 'Fielding Data'!$A:$A, $A2767)</f>
        <v>386</v>
      </c>
      <c r="V2767" s="13">
        <f>SUMIFS('Fielding Data'!F:F, 'Fielding Data'!$A:$A, $A2767)</f>
        <v>38</v>
      </c>
      <c r="W2767" s="13">
        <f>SUMIFS('Fielding Data'!G:G, 'Fielding Data'!$A:$A, $A2767)</f>
        <v>5</v>
      </c>
      <c r="X2767" s="13">
        <f>SUMIFS('Fielding Data'!H:H, 'Fielding Data'!$A:$A, $A2767)</f>
        <v>2</v>
      </c>
    </row>
    <row r="2768" spans="1:24" x14ac:dyDescent="0.3">
      <c r="A2768" s="13" t="str">
        <f t="shared" si="87"/>
        <v>grayje022012</v>
      </c>
      <c r="B2768" s="16" t="s">
        <v>929</v>
      </c>
      <c r="C2768" s="16">
        <v>2012</v>
      </c>
      <c r="D2768" s="16">
        <v>49</v>
      </c>
      <c r="E2768" s="16">
        <v>0</v>
      </c>
      <c r="F2768" s="16">
        <v>0</v>
      </c>
      <c r="G2768" s="16">
        <v>0</v>
      </c>
      <c r="H2768" s="16">
        <v>0</v>
      </c>
      <c r="I2768" s="16">
        <v>0</v>
      </c>
      <c r="J2768" s="16">
        <v>0</v>
      </c>
      <c r="K2768" s="16">
        <v>0</v>
      </c>
      <c r="L2768" s="16">
        <v>0</v>
      </c>
      <c r="M2768" s="16">
        <v>0</v>
      </c>
      <c r="N2768" s="16">
        <v>0</v>
      </c>
      <c r="O2768" s="16">
        <v>0</v>
      </c>
      <c r="P2768" s="13" t="str">
        <f t="shared" si="86"/>
        <v>P</v>
      </c>
      <c r="Q2768" s="13">
        <f>IFERROR(VLOOKUP($A2768, 'Fielding Data'!$A$1:$H$12056, 5, 0), 0)</f>
        <v>3</v>
      </c>
      <c r="R2768" s="13">
        <f>IFERROR(VLOOKUP($A2768, 'Fielding Data'!$A$1:$H$12056, 6, 0), 0)</f>
        <v>5</v>
      </c>
      <c r="S2768" s="13">
        <f>IFERROR(VLOOKUP($A2768, 'Fielding Data'!$A$1:$H$12056, 7, 0), 0)</f>
        <v>0</v>
      </c>
      <c r="T2768" s="13">
        <f>IFERROR(VLOOKUP($A2768, 'Fielding Data'!$A$1:$H$12056, 8, 0), 0)</f>
        <v>0</v>
      </c>
      <c r="U2768" s="13">
        <f>SUMIFS('Fielding Data'!E:E, 'Fielding Data'!$A:$A, $A2768)</f>
        <v>3</v>
      </c>
      <c r="V2768" s="13">
        <f>SUMIFS('Fielding Data'!F:F, 'Fielding Data'!$A:$A, $A2768)</f>
        <v>5</v>
      </c>
      <c r="W2768" s="13">
        <f>SUMIFS('Fielding Data'!G:G, 'Fielding Data'!$A:$A, $A2768)</f>
        <v>0</v>
      </c>
      <c r="X2768" s="13">
        <f>SUMIFS('Fielding Data'!H:H, 'Fielding Data'!$A:$A, $A2768)</f>
        <v>0</v>
      </c>
    </row>
    <row r="2769" spans="1:24" x14ac:dyDescent="0.3">
      <c r="A2769" s="13" t="str">
        <f t="shared" si="87"/>
        <v>greenad012012</v>
      </c>
      <c r="B2769" s="16" t="s">
        <v>544</v>
      </c>
      <c r="C2769" s="16">
        <v>2012</v>
      </c>
      <c r="D2769" s="16">
        <v>1</v>
      </c>
      <c r="E2769" s="16">
        <v>1</v>
      </c>
      <c r="F2769" s="16">
        <v>0</v>
      </c>
      <c r="G2769" s="16">
        <v>0</v>
      </c>
      <c r="H2769" s="16">
        <v>0</v>
      </c>
      <c r="I2769" s="16">
        <v>0</v>
      </c>
      <c r="J2769" s="16">
        <v>0</v>
      </c>
      <c r="K2769" s="16">
        <v>0</v>
      </c>
      <c r="L2769" s="16">
        <v>0</v>
      </c>
      <c r="M2769" s="16">
        <v>0</v>
      </c>
      <c r="N2769" s="16">
        <v>0</v>
      </c>
      <c r="O2769" s="16">
        <v>1</v>
      </c>
      <c r="P2769" s="13" t="str">
        <f t="shared" si="86"/>
        <v>Other</v>
      </c>
      <c r="Q2769" s="13">
        <f>IFERROR(VLOOKUP($A2769, 'Fielding Data'!$A$1:$H$12056, 5, 0), 0)</f>
        <v>0</v>
      </c>
      <c r="R2769" s="13">
        <f>IFERROR(VLOOKUP($A2769, 'Fielding Data'!$A$1:$H$12056, 6, 0), 0)</f>
        <v>0</v>
      </c>
      <c r="S2769" s="13">
        <f>IFERROR(VLOOKUP($A2769, 'Fielding Data'!$A$1:$H$12056, 7, 0), 0)</f>
        <v>0</v>
      </c>
      <c r="T2769" s="13">
        <f>IFERROR(VLOOKUP($A2769, 'Fielding Data'!$A$1:$H$12056, 8, 0), 0)</f>
        <v>0</v>
      </c>
      <c r="U2769" s="13">
        <f>SUMIFS('Fielding Data'!E:E, 'Fielding Data'!$A:$A, $A2769)</f>
        <v>0</v>
      </c>
      <c r="V2769" s="13">
        <f>SUMIFS('Fielding Data'!F:F, 'Fielding Data'!$A:$A, $A2769)</f>
        <v>0</v>
      </c>
      <c r="W2769" s="13">
        <f>SUMIFS('Fielding Data'!G:G, 'Fielding Data'!$A:$A, $A2769)</f>
        <v>0</v>
      </c>
      <c r="X2769" s="13">
        <f>SUMIFS('Fielding Data'!H:H, 'Fielding Data'!$A:$A, $A2769)</f>
        <v>0</v>
      </c>
    </row>
    <row r="2770" spans="1:24" x14ac:dyDescent="0.3">
      <c r="A2770" s="13" t="str">
        <f t="shared" si="87"/>
        <v>greenni012012</v>
      </c>
      <c r="B2770" s="16" t="s">
        <v>447</v>
      </c>
      <c r="C2770" s="16">
        <v>2012</v>
      </c>
      <c r="D2770" s="16">
        <v>7</v>
      </c>
      <c r="E2770" s="16">
        <v>23</v>
      </c>
      <c r="F2770" s="16">
        <v>1</v>
      </c>
      <c r="G2770" s="16">
        <v>4</v>
      </c>
      <c r="H2770" s="16">
        <v>3</v>
      </c>
      <c r="I2770" s="16">
        <v>0</v>
      </c>
      <c r="J2770" s="16">
        <v>0</v>
      </c>
      <c r="K2770" s="16">
        <v>1</v>
      </c>
      <c r="L2770" s="16">
        <v>0</v>
      </c>
      <c r="M2770" s="16">
        <v>0</v>
      </c>
      <c r="N2770" s="16">
        <v>0</v>
      </c>
      <c r="O2770" s="16">
        <v>6</v>
      </c>
      <c r="P2770" s="13" t="str">
        <f t="shared" si="86"/>
        <v>2B</v>
      </c>
      <c r="Q2770" s="13">
        <f>IFERROR(VLOOKUP($A2770, 'Fielding Data'!$A$1:$H$12056, 5, 0), 0)</f>
        <v>1</v>
      </c>
      <c r="R2770" s="13">
        <f>IFERROR(VLOOKUP($A2770, 'Fielding Data'!$A$1:$H$12056, 6, 0), 0)</f>
        <v>7</v>
      </c>
      <c r="S2770" s="13">
        <f>IFERROR(VLOOKUP($A2770, 'Fielding Data'!$A$1:$H$12056, 7, 0), 0)</f>
        <v>0</v>
      </c>
      <c r="T2770" s="13">
        <f>IFERROR(VLOOKUP($A2770, 'Fielding Data'!$A$1:$H$12056, 8, 0), 0)</f>
        <v>3</v>
      </c>
      <c r="U2770" s="13">
        <f>SUMIFS('Fielding Data'!E:E, 'Fielding Data'!$A:$A, $A2770)</f>
        <v>5</v>
      </c>
      <c r="V2770" s="13">
        <f>SUMIFS('Fielding Data'!F:F, 'Fielding Data'!$A:$A, $A2770)</f>
        <v>16</v>
      </c>
      <c r="W2770" s="13">
        <f>SUMIFS('Fielding Data'!G:G, 'Fielding Data'!$A:$A, $A2770)</f>
        <v>2</v>
      </c>
      <c r="X2770" s="13">
        <f>SUMIFS('Fielding Data'!H:H, 'Fielding Data'!$A:$A, $A2770)</f>
        <v>5</v>
      </c>
    </row>
    <row r="2771" spans="1:24" x14ac:dyDescent="0.3">
      <c r="A2771" s="13" t="str">
        <f t="shared" si="87"/>
        <v>greenta012012</v>
      </c>
      <c r="B2771" s="16" t="s">
        <v>1513</v>
      </c>
      <c r="C2771" s="16">
        <v>2012</v>
      </c>
      <c r="D2771" s="16">
        <v>58</v>
      </c>
      <c r="E2771" s="16">
        <v>103</v>
      </c>
      <c r="F2771" s="16">
        <v>8</v>
      </c>
      <c r="G2771" s="16">
        <v>19</v>
      </c>
      <c r="H2771" s="16">
        <v>7</v>
      </c>
      <c r="I2771" s="16">
        <v>0</v>
      </c>
      <c r="J2771" s="16">
        <v>3</v>
      </c>
      <c r="K2771" s="16">
        <v>14</v>
      </c>
      <c r="L2771" s="16">
        <v>0</v>
      </c>
      <c r="M2771" s="16">
        <v>0</v>
      </c>
      <c r="N2771" s="16">
        <v>10</v>
      </c>
      <c r="O2771" s="16">
        <v>24</v>
      </c>
      <c r="P2771" s="13" t="str">
        <f t="shared" si="86"/>
        <v>1B</v>
      </c>
      <c r="Q2771" s="13">
        <f>IFERROR(VLOOKUP($A2771, 'Fielding Data'!$A$1:$H$12056, 5, 0), 0)</f>
        <v>110</v>
      </c>
      <c r="R2771" s="13">
        <f>IFERROR(VLOOKUP($A2771, 'Fielding Data'!$A$1:$H$12056, 6, 0), 0)</f>
        <v>10</v>
      </c>
      <c r="S2771" s="13">
        <f>IFERROR(VLOOKUP($A2771, 'Fielding Data'!$A$1:$H$12056, 7, 0), 0)</f>
        <v>0</v>
      </c>
      <c r="T2771" s="13">
        <f>IFERROR(VLOOKUP($A2771, 'Fielding Data'!$A$1:$H$12056, 8, 0), 0)</f>
        <v>10</v>
      </c>
      <c r="U2771" s="13">
        <f>SUMIFS('Fielding Data'!E:E, 'Fielding Data'!$A:$A, $A2771)</f>
        <v>116</v>
      </c>
      <c r="V2771" s="13">
        <f>SUMIFS('Fielding Data'!F:F, 'Fielding Data'!$A:$A, $A2771)</f>
        <v>28</v>
      </c>
      <c r="W2771" s="13">
        <f>SUMIFS('Fielding Data'!G:G, 'Fielding Data'!$A:$A, $A2771)</f>
        <v>2</v>
      </c>
      <c r="X2771" s="13">
        <f>SUMIFS('Fielding Data'!H:H, 'Fielding Data'!$A:$A, $A2771)</f>
        <v>12</v>
      </c>
    </row>
    <row r="2772" spans="1:24" x14ac:dyDescent="0.3">
      <c r="A2772" s="13" t="str">
        <f t="shared" si="87"/>
        <v>gregelu012012</v>
      </c>
      <c r="B2772" s="16" t="s">
        <v>1094</v>
      </c>
      <c r="C2772" s="16">
        <v>2012</v>
      </c>
      <c r="D2772" s="16">
        <v>77</v>
      </c>
      <c r="E2772" s="16">
        <v>1</v>
      </c>
      <c r="F2772" s="16">
        <v>0</v>
      </c>
      <c r="G2772" s="16">
        <v>0</v>
      </c>
      <c r="H2772" s="16">
        <v>0</v>
      </c>
      <c r="I2772" s="16">
        <v>0</v>
      </c>
      <c r="J2772" s="16">
        <v>0</v>
      </c>
      <c r="K2772" s="16">
        <v>0</v>
      </c>
      <c r="L2772" s="16">
        <v>0</v>
      </c>
      <c r="M2772" s="16">
        <v>0</v>
      </c>
      <c r="N2772" s="16">
        <v>0</v>
      </c>
      <c r="O2772" s="16">
        <v>1</v>
      </c>
      <c r="P2772" s="13" t="str">
        <f t="shared" si="86"/>
        <v>P</v>
      </c>
      <c r="Q2772" s="13">
        <f>IFERROR(VLOOKUP($A2772, 'Fielding Data'!$A$1:$H$12056, 5, 0), 0)</f>
        <v>3</v>
      </c>
      <c r="R2772" s="13">
        <f>IFERROR(VLOOKUP($A2772, 'Fielding Data'!$A$1:$H$12056, 6, 0), 0)</f>
        <v>20</v>
      </c>
      <c r="S2772" s="13">
        <f>IFERROR(VLOOKUP($A2772, 'Fielding Data'!$A$1:$H$12056, 7, 0), 0)</f>
        <v>1</v>
      </c>
      <c r="T2772" s="13">
        <f>IFERROR(VLOOKUP($A2772, 'Fielding Data'!$A$1:$H$12056, 8, 0), 0)</f>
        <v>1</v>
      </c>
      <c r="U2772" s="13">
        <f>SUMIFS('Fielding Data'!E:E, 'Fielding Data'!$A:$A, $A2772)</f>
        <v>3</v>
      </c>
      <c r="V2772" s="13">
        <f>SUMIFS('Fielding Data'!F:F, 'Fielding Data'!$A:$A, $A2772)</f>
        <v>20</v>
      </c>
      <c r="W2772" s="13">
        <f>SUMIFS('Fielding Data'!G:G, 'Fielding Data'!$A:$A, $A2772)</f>
        <v>1</v>
      </c>
      <c r="X2772" s="13">
        <f>SUMIFS('Fielding Data'!H:H, 'Fielding Data'!$A:$A, $A2772)</f>
        <v>1</v>
      </c>
    </row>
    <row r="2773" spans="1:24" x14ac:dyDescent="0.3">
      <c r="A2773" s="13" t="str">
        <f t="shared" si="87"/>
        <v>greggke012012</v>
      </c>
      <c r="B2773" s="16" t="s">
        <v>374</v>
      </c>
      <c r="C2773" s="16">
        <v>2012</v>
      </c>
      <c r="D2773" s="16">
        <v>40</v>
      </c>
      <c r="E2773" s="16">
        <v>0</v>
      </c>
      <c r="F2773" s="16">
        <v>0</v>
      </c>
      <c r="G2773" s="16">
        <v>0</v>
      </c>
      <c r="H2773" s="16">
        <v>0</v>
      </c>
      <c r="I2773" s="16">
        <v>0</v>
      </c>
      <c r="J2773" s="16">
        <v>0</v>
      </c>
      <c r="K2773" s="16">
        <v>0</v>
      </c>
      <c r="L2773" s="16">
        <v>0</v>
      </c>
      <c r="M2773" s="16">
        <v>0</v>
      </c>
      <c r="N2773" s="16">
        <v>0</v>
      </c>
      <c r="O2773" s="16">
        <v>0</v>
      </c>
      <c r="P2773" s="13" t="str">
        <f t="shared" si="86"/>
        <v>P</v>
      </c>
      <c r="Q2773" s="13">
        <f>IFERROR(VLOOKUP($A2773, 'Fielding Data'!$A$1:$H$12056, 5, 0), 0)</f>
        <v>4</v>
      </c>
      <c r="R2773" s="13">
        <f>IFERROR(VLOOKUP($A2773, 'Fielding Data'!$A$1:$H$12056, 6, 0), 0)</f>
        <v>5</v>
      </c>
      <c r="S2773" s="13">
        <f>IFERROR(VLOOKUP($A2773, 'Fielding Data'!$A$1:$H$12056, 7, 0), 0)</f>
        <v>0</v>
      </c>
      <c r="T2773" s="13">
        <f>IFERROR(VLOOKUP($A2773, 'Fielding Data'!$A$1:$H$12056, 8, 0), 0)</f>
        <v>1</v>
      </c>
      <c r="U2773" s="13">
        <f>SUMIFS('Fielding Data'!E:E, 'Fielding Data'!$A:$A, $A2773)</f>
        <v>4</v>
      </c>
      <c r="V2773" s="13">
        <f>SUMIFS('Fielding Data'!F:F, 'Fielding Data'!$A:$A, $A2773)</f>
        <v>5</v>
      </c>
      <c r="W2773" s="13">
        <f>SUMIFS('Fielding Data'!G:G, 'Fielding Data'!$A:$A, $A2773)</f>
        <v>0</v>
      </c>
      <c r="X2773" s="13">
        <f>SUMIFS('Fielding Data'!H:H, 'Fielding Data'!$A:$A, $A2773)</f>
        <v>1</v>
      </c>
    </row>
    <row r="2774" spans="1:24" x14ac:dyDescent="0.3">
      <c r="A2774" s="13" t="str">
        <f t="shared" si="87"/>
        <v>gregodi012012</v>
      </c>
      <c r="B2774" s="16" t="s">
        <v>1727</v>
      </c>
      <c r="C2774" s="16">
        <v>2012</v>
      </c>
      <c r="D2774" s="16">
        <v>8</v>
      </c>
      <c r="E2774" s="16">
        <v>20</v>
      </c>
      <c r="F2774" s="16">
        <v>1</v>
      </c>
      <c r="G2774" s="16">
        <v>6</v>
      </c>
      <c r="H2774" s="16">
        <v>0</v>
      </c>
      <c r="I2774" s="16">
        <v>0</v>
      </c>
      <c r="J2774" s="16">
        <v>0</v>
      </c>
      <c r="K2774" s="16">
        <v>2</v>
      </c>
      <c r="L2774" s="16">
        <v>0</v>
      </c>
      <c r="M2774" s="16">
        <v>0</v>
      </c>
      <c r="N2774" s="16">
        <v>0</v>
      </c>
      <c r="O2774" s="16">
        <v>5</v>
      </c>
      <c r="P2774" s="13" t="str">
        <f t="shared" si="86"/>
        <v>SS</v>
      </c>
      <c r="Q2774" s="13">
        <f>IFERROR(VLOOKUP($A2774, 'Fielding Data'!$A$1:$H$12056, 5, 0), 0)</f>
        <v>8</v>
      </c>
      <c r="R2774" s="13">
        <f>IFERROR(VLOOKUP($A2774, 'Fielding Data'!$A$1:$H$12056, 6, 0), 0)</f>
        <v>10</v>
      </c>
      <c r="S2774" s="13">
        <f>IFERROR(VLOOKUP($A2774, 'Fielding Data'!$A$1:$H$12056, 7, 0), 0)</f>
        <v>0</v>
      </c>
      <c r="T2774" s="13">
        <f>IFERROR(VLOOKUP($A2774, 'Fielding Data'!$A$1:$H$12056, 8, 0), 0)</f>
        <v>4</v>
      </c>
      <c r="U2774" s="13">
        <f>SUMIFS('Fielding Data'!E:E, 'Fielding Data'!$A:$A, $A2774)</f>
        <v>8</v>
      </c>
      <c r="V2774" s="13">
        <f>SUMIFS('Fielding Data'!F:F, 'Fielding Data'!$A:$A, $A2774)</f>
        <v>10</v>
      </c>
      <c r="W2774" s="13">
        <f>SUMIFS('Fielding Data'!G:G, 'Fielding Data'!$A:$A, $A2774)</f>
        <v>0</v>
      </c>
      <c r="X2774" s="13">
        <f>SUMIFS('Fielding Data'!H:H, 'Fielding Data'!$A:$A, $A2774)</f>
        <v>4</v>
      </c>
    </row>
    <row r="2775" spans="1:24" x14ac:dyDescent="0.3">
      <c r="A2775" s="13" t="str">
        <f t="shared" si="87"/>
        <v>griffaj012012</v>
      </c>
      <c r="B2775" s="16" t="s">
        <v>1728</v>
      </c>
      <c r="C2775" s="16">
        <v>2012</v>
      </c>
      <c r="D2775" s="16">
        <v>15</v>
      </c>
      <c r="E2775" s="16">
        <v>0</v>
      </c>
      <c r="F2775" s="16">
        <v>0</v>
      </c>
      <c r="G2775" s="16">
        <v>0</v>
      </c>
      <c r="H2775" s="16">
        <v>0</v>
      </c>
      <c r="I2775" s="16">
        <v>0</v>
      </c>
      <c r="J2775" s="16">
        <v>0</v>
      </c>
      <c r="K2775" s="16">
        <v>0</v>
      </c>
      <c r="L2775" s="16">
        <v>0</v>
      </c>
      <c r="M2775" s="16">
        <v>0</v>
      </c>
      <c r="N2775" s="16">
        <v>0</v>
      </c>
      <c r="O2775" s="16">
        <v>0</v>
      </c>
      <c r="P2775" s="13" t="str">
        <f t="shared" si="86"/>
        <v>P</v>
      </c>
      <c r="Q2775" s="13">
        <f>IFERROR(VLOOKUP($A2775, 'Fielding Data'!$A$1:$H$12056, 5, 0), 0)</f>
        <v>4</v>
      </c>
      <c r="R2775" s="13">
        <f>IFERROR(VLOOKUP($A2775, 'Fielding Data'!$A$1:$H$12056, 6, 0), 0)</f>
        <v>7</v>
      </c>
      <c r="S2775" s="13">
        <f>IFERROR(VLOOKUP($A2775, 'Fielding Data'!$A$1:$H$12056, 7, 0), 0)</f>
        <v>0</v>
      </c>
      <c r="T2775" s="13">
        <f>IFERROR(VLOOKUP($A2775, 'Fielding Data'!$A$1:$H$12056, 8, 0), 0)</f>
        <v>0</v>
      </c>
      <c r="U2775" s="13">
        <f>SUMIFS('Fielding Data'!E:E, 'Fielding Data'!$A:$A, $A2775)</f>
        <v>4</v>
      </c>
      <c r="V2775" s="13">
        <f>SUMIFS('Fielding Data'!F:F, 'Fielding Data'!$A:$A, $A2775)</f>
        <v>7</v>
      </c>
      <c r="W2775" s="13">
        <f>SUMIFS('Fielding Data'!G:G, 'Fielding Data'!$A:$A, $A2775)</f>
        <v>0</v>
      </c>
      <c r="X2775" s="13">
        <f>SUMIFS('Fielding Data'!H:H, 'Fielding Data'!$A:$A, $A2775)</f>
        <v>0</v>
      </c>
    </row>
    <row r="2776" spans="1:24" x14ac:dyDescent="0.3">
      <c r="A2776" s="13" t="str">
        <f t="shared" si="87"/>
        <v>grillja012012</v>
      </c>
      <c r="B2776" s="16" t="s">
        <v>104</v>
      </c>
      <c r="C2776" s="16">
        <v>2012</v>
      </c>
      <c r="D2776" s="16">
        <v>64</v>
      </c>
      <c r="E2776" s="16">
        <v>0</v>
      </c>
      <c r="F2776" s="16">
        <v>0</v>
      </c>
      <c r="G2776" s="16">
        <v>0</v>
      </c>
      <c r="H2776" s="16">
        <v>0</v>
      </c>
      <c r="I2776" s="16">
        <v>0</v>
      </c>
      <c r="J2776" s="16">
        <v>0</v>
      </c>
      <c r="K2776" s="16">
        <v>0</v>
      </c>
      <c r="L2776" s="16">
        <v>0</v>
      </c>
      <c r="M2776" s="16">
        <v>0</v>
      </c>
      <c r="N2776" s="16">
        <v>0</v>
      </c>
      <c r="O2776" s="16">
        <v>0</v>
      </c>
      <c r="P2776" s="13" t="str">
        <f t="shared" si="86"/>
        <v>P</v>
      </c>
      <c r="Q2776" s="13">
        <f>IFERROR(VLOOKUP($A2776, 'Fielding Data'!$A$1:$H$12056, 5, 0), 0)</f>
        <v>5</v>
      </c>
      <c r="R2776" s="13">
        <f>IFERROR(VLOOKUP($A2776, 'Fielding Data'!$A$1:$H$12056, 6, 0), 0)</f>
        <v>4</v>
      </c>
      <c r="S2776" s="13">
        <f>IFERROR(VLOOKUP($A2776, 'Fielding Data'!$A$1:$H$12056, 7, 0), 0)</f>
        <v>0</v>
      </c>
      <c r="T2776" s="13">
        <f>IFERROR(VLOOKUP($A2776, 'Fielding Data'!$A$1:$H$12056, 8, 0), 0)</f>
        <v>0</v>
      </c>
      <c r="U2776" s="13">
        <f>SUMIFS('Fielding Data'!E:E, 'Fielding Data'!$A:$A, $A2776)</f>
        <v>5</v>
      </c>
      <c r="V2776" s="13">
        <f>SUMIFS('Fielding Data'!F:F, 'Fielding Data'!$A:$A, $A2776)</f>
        <v>4</v>
      </c>
      <c r="W2776" s="13">
        <f>SUMIFS('Fielding Data'!G:G, 'Fielding Data'!$A:$A, $A2776)</f>
        <v>0</v>
      </c>
      <c r="X2776" s="13">
        <f>SUMIFS('Fielding Data'!H:H, 'Fielding Data'!$A:$A, $A2776)</f>
        <v>0</v>
      </c>
    </row>
    <row r="2777" spans="1:24" x14ac:dyDescent="0.3">
      <c r="A2777" s="13" t="str">
        <f t="shared" si="87"/>
        <v>grimmju012012</v>
      </c>
      <c r="B2777" s="16" t="s">
        <v>1729</v>
      </c>
      <c r="C2777" s="16">
        <v>2012</v>
      </c>
      <c r="D2777" s="16">
        <v>5</v>
      </c>
      <c r="E2777" s="16">
        <v>0</v>
      </c>
      <c r="F2777" s="16">
        <v>0</v>
      </c>
      <c r="G2777" s="16">
        <v>0</v>
      </c>
      <c r="H2777" s="16">
        <v>0</v>
      </c>
      <c r="I2777" s="16">
        <v>0</v>
      </c>
      <c r="J2777" s="16">
        <v>0</v>
      </c>
      <c r="K2777" s="16">
        <v>0</v>
      </c>
      <c r="L2777" s="16">
        <v>0</v>
      </c>
      <c r="M2777" s="16">
        <v>0</v>
      </c>
      <c r="N2777" s="16">
        <v>0</v>
      </c>
      <c r="O2777" s="16">
        <v>0</v>
      </c>
      <c r="P2777" s="13" t="str">
        <f t="shared" si="86"/>
        <v>P</v>
      </c>
      <c r="Q2777" s="13">
        <f>IFERROR(VLOOKUP($A2777, 'Fielding Data'!$A$1:$H$12056, 5, 0), 0)</f>
        <v>1</v>
      </c>
      <c r="R2777" s="13">
        <f>IFERROR(VLOOKUP($A2777, 'Fielding Data'!$A$1:$H$12056, 6, 0), 0)</f>
        <v>4</v>
      </c>
      <c r="S2777" s="13">
        <f>IFERROR(VLOOKUP($A2777, 'Fielding Data'!$A$1:$H$12056, 7, 0), 0)</f>
        <v>0</v>
      </c>
      <c r="T2777" s="13">
        <f>IFERROR(VLOOKUP($A2777, 'Fielding Data'!$A$1:$H$12056, 8, 0), 0)</f>
        <v>0</v>
      </c>
      <c r="U2777" s="13">
        <f>SUMIFS('Fielding Data'!E:E, 'Fielding Data'!$A:$A, $A2777)</f>
        <v>1</v>
      </c>
      <c r="V2777" s="13">
        <f>SUMIFS('Fielding Data'!F:F, 'Fielding Data'!$A:$A, $A2777)</f>
        <v>4</v>
      </c>
      <c r="W2777" s="13">
        <f>SUMIFS('Fielding Data'!G:G, 'Fielding Data'!$A:$A, $A2777)</f>
        <v>0</v>
      </c>
      <c r="X2777" s="13">
        <f>SUMIFS('Fielding Data'!H:H, 'Fielding Data'!$A:$A, $A2777)</f>
        <v>0</v>
      </c>
    </row>
    <row r="2778" spans="1:24" x14ac:dyDescent="0.3">
      <c r="A2778" s="13" t="str">
        <f t="shared" si="87"/>
        <v>guerrja012012</v>
      </c>
      <c r="B2778" s="16" t="s">
        <v>1514</v>
      </c>
      <c r="C2778" s="16">
        <v>2012</v>
      </c>
      <c r="D2778" s="16">
        <v>45</v>
      </c>
      <c r="E2778" s="16">
        <v>0</v>
      </c>
      <c r="F2778" s="16">
        <v>0</v>
      </c>
      <c r="G2778" s="16">
        <v>0</v>
      </c>
      <c r="H2778" s="16">
        <v>0</v>
      </c>
      <c r="I2778" s="16">
        <v>0</v>
      </c>
      <c r="J2778" s="16">
        <v>0</v>
      </c>
      <c r="K2778" s="16">
        <v>0</v>
      </c>
      <c r="L2778" s="16">
        <v>0</v>
      </c>
      <c r="M2778" s="16">
        <v>0</v>
      </c>
      <c r="N2778" s="16">
        <v>0</v>
      </c>
      <c r="O2778" s="16">
        <v>0</v>
      </c>
      <c r="P2778" s="13" t="str">
        <f t="shared" si="86"/>
        <v>P</v>
      </c>
      <c r="Q2778" s="13">
        <f>IFERROR(VLOOKUP($A2778, 'Fielding Data'!$A$1:$H$12056, 5, 0), 0)</f>
        <v>0</v>
      </c>
      <c r="R2778" s="13">
        <f>IFERROR(VLOOKUP($A2778, 'Fielding Data'!$A$1:$H$12056, 6, 0), 0)</f>
        <v>6</v>
      </c>
      <c r="S2778" s="13">
        <f>IFERROR(VLOOKUP($A2778, 'Fielding Data'!$A$1:$H$12056, 7, 0), 0)</f>
        <v>0</v>
      </c>
      <c r="T2778" s="13">
        <f>IFERROR(VLOOKUP($A2778, 'Fielding Data'!$A$1:$H$12056, 8, 0), 0)</f>
        <v>0</v>
      </c>
      <c r="U2778" s="13">
        <f>SUMIFS('Fielding Data'!E:E, 'Fielding Data'!$A:$A, $A2778)</f>
        <v>0</v>
      </c>
      <c r="V2778" s="13">
        <f>SUMIFS('Fielding Data'!F:F, 'Fielding Data'!$A:$A, $A2778)</f>
        <v>6</v>
      </c>
      <c r="W2778" s="13">
        <f>SUMIFS('Fielding Data'!G:G, 'Fielding Data'!$A:$A, $A2778)</f>
        <v>0</v>
      </c>
      <c r="X2778" s="13">
        <f>SUMIFS('Fielding Data'!H:H, 'Fielding Data'!$A:$A, $A2778)</f>
        <v>0</v>
      </c>
    </row>
    <row r="2779" spans="1:24" x14ac:dyDescent="0.3">
      <c r="A2779" s="13" t="str">
        <f t="shared" si="87"/>
        <v>guerrma022012</v>
      </c>
      <c r="B2779" s="16" t="s">
        <v>450</v>
      </c>
      <c r="C2779" s="16">
        <v>2012</v>
      </c>
      <c r="D2779" s="16">
        <v>16</v>
      </c>
      <c r="E2779" s="16">
        <v>0</v>
      </c>
      <c r="F2779" s="16">
        <v>0</v>
      </c>
      <c r="G2779" s="16">
        <v>0</v>
      </c>
      <c r="H2779" s="16">
        <v>0</v>
      </c>
      <c r="I2779" s="16">
        <v>0</v>
      </c>
      <c r="J2779" s="16">
        <v>0</v>
      </c>
      <c r="K2779" s="16">
        <v>0</v>
      </c>
      <c r="L2779" s="16">
        <v>0</v>
      </c>
      <c r="M2779" s="16">
        <v>0</v>
      </c>
      <c r="N2779" s="16">
        <v>0</v>
      </c>
      <c r="O2779" s="16">
        <v>0</v>
      </c>
      <c r="P2779" s="13" t="str">
        <f t="shared" si="86"/>
        <v>P</v>
      </c>
      <c r="Q2779" s="13">
        <f>IFERROR(VLOOKUP($A2779, 'Fielding Data'!$A$1:$H$12056, 5, 0), 0)</f>
        <v>1</v>
      </c>
      <c r="R2779" s="13">
        <f>IFERROR(VLOOKUP($A2779, 'Fielding Data'!$A$1:$H$12056, 6, 0), 0)</f>
        <v>3</v>
      </c>
      <c r="S2779" s="13">
        <f>IFERROR(VLOOKUP($A2779, 'Fielding Data'!$A$1:$H$12056, 7, 0), 0)</f>
        <v>0</v>
      </c>
      <c r="T2779" s="13">
        <f>IFERROR(VLOOKUP($A2779, 'Fielding Data'!$A$1:$H$12056, 8, 0), 0)</f>
        <v>0</v>
      </c>
      <c r="U2779" s="13">
        <f>SUMIFS('Fielding Data'!E:E, 'Fielding Data'!$A:$A, $A2779)</f>
        <v>1</v>
      </c>
      <c r="V2779" s="13">
        <f>SUMIFS('Fielding Data'!F:F, 'Fielding Data'!$A:$A, $A2779)</f>
        <v>3</v>
      </c>
      <c r="W2779" s="13">
        <f>SUMIFS('Fielding Data'!G:G, 'Fielding Data'!$A:$A, $A2779)</f>
        <v>0</v>
      </c>
      <c r="X2779" s="13">
        <f>SUMIFS('Fielding Data'!H:H, 'Fielding Data'!$A:$A, $A2779)</f>
        <v>0</v>
      </c>
    </row>
    <row r="2780" spans="1:24" x14ac:dyDescent="0.3">
      <c r="A2780" s="13" t="str">
        <f t="shared" si="87"/>
        <v>gutiefr012012</v>
      </c>
      <c r="B2780" s="16" t="s">
        <v>545</v>
      </c>
      <c r="C2780" s="16">
        <v>2012</v>
      </c>
      <c r="D2780" s="16">
        <v>40</v>
      </c>
      <c r="E2780" s="16">
        <v>150</v>
      </c>
      <c r="F2780" s="16">
        <v>18</v>
      </c>
      <c r="G2780" s="16">
        <v>39</v>
      </c>
      <c r="H2780" s="16">
        <v>10</v>
      </c>
      <c r="I2780" s="16">
        <v>1</v>
      </c>
      <c r="J2780" s="16">
        <v>4</v>
      </c>
      <c r="K2780" s="16">
        <v>17</v>
      </c>
      <c r="L2780" s="16">
        <v>3</v>
      </c>
      <c r="M2780" s="16">
        <v>1</v>
      </c>
      <c r="N2780" s="16">
        <v>9</v>
      </c>
      <c r="O2780" s="16">
        <v>31</v>
      </c>
      <c r="P2780" s="13" t="str">
        <f t="shared" si="86"/>
        <v>CF</v>
      </c>
      <c r="Q2780" s="13">
        <f>IFERROR(VLOOKUP($A2780, 'Fielding Data'!$A$1:$H$12056, 5, 0), 0)</f>
        <v>0</v>
      </c>
      <c r="R2780" s="13">
        <f>IFERROR(VLOOKUP($A2780, 'Fielding Data'!$A$1:$H$12056, 6, 0), 0)</f>
        <v>0</v>
      </c>
      <c r="S2780" s="13">
        <f>IFERROR(VLOOKUP($A2780, 'Fielding Data'!$A$1:$H$12056, 7, 0), 0)</f>
        <v>0</v>
      </c>
      <c r="T2780" s="13">
        <f>IFERROR(VLOOKUP($A2780, 'Fielding Data'!$A$1:$H$12056, 8, 0), 0)</f>
        <v>0</v>
      </c>
      <c r="U2780" s="13">
        <f>SUMIFS('Fielding Data'!E:E, 'Fielding Data'!$A:$A, $A2780)</f>
        <v>98</v>
      </c>
      <c r="V2780" s="13">
        <f>SUMIFS('Fielding Data'!F:F, 'Fielding Data'!$A:$A, $A2780)</f>
        <v>1</v>
      </c>
      <c r="W2780" s="13">
        <f>SUMIFS('Fielding Data'!G:G, 'Fielding Data'!$A:$A, $A2780)</f>
        <v>1</v>
      </c>
      <c r="X2780" s="13">
        <f>SUMIFS('Fielding Data'!H:H, 'Fielding Data'!$A:$A, $A2780)</f>
        <v>0</v>
      </c>
    </row>
    <row r="2781" spans="1:24" x14ac:dyDescent="0.3">
      <c r="A2781" s="13" t="str">
        <f t="shared" si="87"/>
        <v>guyerbr012012</v>
      </c>
      <c r="B2781" s="16" t="s">
        <v>1515</v>
      </c>
      <c r="C2781" s="16">
        <v>2012</v>
      </c>
      <c r="D2781" s="16">
        <v>3</v>
      </c>
      <c r="E2781" s="16">
        <v>7</v>
      </c>
      <c r="F2781" s="16">
        <v>2</v>
      </c>
      <c r="G2781" s="16">
        <v>1</v>
      </c>
      <c r="H2781" s="16">
        <v>0</v>
      </c>
      <c r="I2781" s="16">
        <v>0</v>
      </c>
      <c r="J2781" s="16">
        <v>1</v>
      </c>
      <c r="K2781" s="16">
        <v>1</v>
      </c>
      <c r="L2781" s="16">
        <v>0</v>
      </c>
      <c r="M2781" s="16">
        <v>0</v>
      </c>
      <c r="N2781" s="16">
        <v>0</v>
      </c>
      <c r="O2781" s="16">
        <v>1</v>
      </c>
      <c r="P2781" s="13" t="str">
        <f t="shared" si="86"/>
        <v>LF</v>
      </c>
      <c r="Q2781" s="13">
        <f>IFERROR(VLOOKUP($A2781, 'Fielding Data'!$A$1:$H$12056, 5, 0), 0)</f>
        <v>0</v>
      </c>
      <c r="R2781" s="13">
        <f>IFERROR(VLOOKUP($A2781, 'Fielding Data'!$A$1:$H$12056, 6, 0), 0)</f>
        <v>0</v>
      </c>
      <c r="S2781" s="13">
        <f>IFERROR(VLOOKUP($A2781, 'Fielding Data'!$A$1:$H$12056, 7, 0), 0)</f>
        <v>0</v>
      </c>
      <c r="T2781" s="13">
        <f>IFERROR(VLOOKUP($A2781, 'Fielding Data'!$A$1:$H$12056, 8, 0), 0)</f>
        <v>0</v>
      </c>
      <c r="U2781" s="13">
        <f>SUMIFS('Fielding Data'!E:E, 'Fielding Data'!$A:$A, $A2781)</f>
        <v>2</v>
      </c>
      <c r="V2781" s="13">
        <f>SUMIFS('Fielding Data'!F:F, 'Fielding Data'!$A:$A, $A2781)</f>
        <v>0</v>
      </c>
      <c r="W2781" s="13">
        <f>SUMIFS('Fielding Data'!G:G, 'Fielding Data'!$A:$A, $A2781)</f>
        <v>1</v>
      </c>
      <c r="X2781" s="13">
        <f>SUMIFS('Fielding Data'!H:H, 'Fielding Data'!$A:$A, $A2781)</f>
        <v>0</v>
      </c>
    </row>
    <row r="2782" spans="1:24" x14ac:dyDescent="0.3">
      <c r="A2782" s="13" t="str">
        <f t="shared" si="87"/>
        <v>guzmaje012012</v>
      </c>
      <c r="B2782" s="16" t="s">
        <v>1095</v>
      </c>
      <c r="C2782" s="16">
        <v>2012</v>
      </c>
      <c r="D2782" s="16">
        <v>120</v>
      </c>
      <c r="E2782" s="16">
        <v>287</v>
      </c>
      <c r="F2782" s="16">
        <v>32</v>
      </c>
      <c r="G2782" s="16">
        <v>71</v>
      </c>
      <c r="H2782" s="16">
        <v>18</v>
      </c>
      <c r="I2782" s="16">
        <v>2</v>
      </c>
      <c r="J2782" s="16">
        <v>9</v>
      </c>
      <c r="K2782" s="16">
        <v>48</v>
      </c>
      <c r="L2782" s="16">
        <v>3</v>
      </c>
      <c r="M2782" s="16">
        <v>3</v>
      </c>
      <c r="N2782" s="16">
        <v>29</v>
      </c>
      <c r="O2782" s="16">
        <v>71</v>
      </c>
      <c r="P2782" s="13" t="str">
        <f t="shared" si="86"/>
        <v>1B</v>
      </c>
      <c r="Q2782" s="13">
        <f>IFERROR(VLOOKUP($A2782, 'Fielding Data'!$A$1:$H$12056, 5, 0), 0)</f>
        <v>116</v>
      </c>
      <c r="R2782" s="13">
        <f>IFERROR(VLOOKUP($A2782, 'Fielding Data'!$A$1:$H$12056, 6, 0), 0)</f>
        <v>12</v>
      </c>
      <c r="S2782" s="13">
        <f>IFERROR(VLOOKUP($A2782, 'Fielding Data'!$A$1:$H$12056, 7, 0), 0)</f>
        <v>0</v>
      </c>
      <c r="T2782" s="13">
        <f>IFERROR(VLOOKUP($A2782, 'Fielding Data'!$A$1:$H$12056, 8, 0), 0)</f>
        <v>8</v>
      </c>
      <c r="U2782" s="13">
        <f>SUMIFS('Fielding Data'!E:E, 'Fielding Data'!$A:$A, $A2782)</f>
        <v>201</v>
      </c>
      <c r="V2782" s="13">
        <f>SUMIFS('Fielding Data'!F:F, 'Fielding Data'!$A:$A, $A2782)</f>
        <v>17</v>
      </c>
      <c r="W2782" s="13">
        <f>SUMIFS('Fielding Data'!G:G, 'Fielding Data'!$A:$A, $A2782)</f>
        <v>2</v>
      </c>
      <c r="X2782" s="13">
        <f>SUMIFS('Fielding Data'!H:H, 'Fielding Data'!$A:$A, $A2782)</f>
        <v>9</v>
      </c>
    </row>
    <row r="2783" spans="1:24" x14ac:dyDescent="0.3">
      <c r="A2783" s="13" t="str">
        <f t="shared" si="87"/>
        <v>gwynnto022012</v>
      </c>
      <c r="B2783" s="16" t="s">
        <v>649</v>
      </c>
      <c r="C2783" s="16">
        <v>2012</v>
      </c>
      <c r="D2783" s="16">
        <v>103</v>
      </c>
      <c r="E2783" s="16">
        <v>259</v>
      </c>
      <c r="F2783" s="16">
        <v>29</v>
      </c>
      <c r="G2783" s="16">
        <v>60</v>
      </c>
      <c r="H2783" s="16">
        <v>8</v>
      </c>
      <c r="I2783" s="16">
        <v>4</v>
      </c>
      <c r="J2783" s="16">
        <v>0</v>
      </c>
      <c r="K2783" s="16">
        <v>17</v>
      </c>
      <c r="L2783" s="16">
        <v>13</v>
      </c>
      <c r="M2783" s="16">
        <v>6</v>
      </c>
      <c r="N2783" s="16">
        <v>16</v>
      </c>
      <c r="O2783" s="16">
        <v>52</v>
      </c>
      <c r="P2783" s="13" t="str">
        <f t="shared" si="86"/>
        <v>CF</v>
      </c>
      <c r="Q2783" s="13">
        <f>IFERROR(VLOOKUP($A2783, 'Fielding Data'!$A$1:$H$12056, 5, 0), 0)</f>
        <v>0</v>
      </c>
      <c r="R2783" s="13">
        <f>IFERROR(VLOOKUP($A2783, 'Fielding Data'!$A$1:$H$12056, 6, 0), 0)</f>
        <v>0</v>
      </c>
      <c r="S2783" s="13">
        <f>IFERROR(VLOOKUP($A2783, 'Fielding Data'!$A$1:$H$12056, 7, 0), 0)</f>
        <v>0</v>
      </c>
      <c r="T2783" s="13">
        <f>IFERROR(VLOOKUP($A2783, 'Fielding Data'!$A$1:$H$12056, 8, 0), 0)</f>
        <v>0</v>
      </c>
      <c r="U2783" s="13">
        <f>SUMIFS('Fielding Data'!E:E, 'Fielding Data'!$A:$A, $A2783)</f>
        <v>149</v>
      </c>
      <c r="V2783" s="13">
        <f>SUMIFS('Fielding Data'!F:F, 'Fielding Data'!$A:$A, $A2783)</f>
        <v>6</v>
      </c>
      <c r="W2783" s="13">
        <f>SUMIFS('Fielding Data'!G:G, 'Fielding Data'!$A:$A, $A2783)</f>
        <v>1</v>
      </c>
      <c r="X2783" s="13">
        <f>SUMIFS('Fielding Data'!H:H, 'Fielding Data'!$A:$A, $A2783)</f>
        <v>0</v>
      </c>
    </row>
    <row r="2784" spans="1:24" x14ac:dyDescent="0.3">
      <c r="A2784" s="13" t="str">
        <f t="shared" si="87"/>
        <v>hackeer012012</v>
      </c>
      <c r="B2784" s="16" t="s">
        <v>1096</v>
      </c>
      <c r="C2784" s="16">
        <v>2012</v>
      </c>
      <c r="D2784" s="16">
        <v>4</v>
      </c>
      <c r="E2784" s="16">
        <v>3</v>
      </c>
      <c r="F2784" s="16">
        <v>0</v>
      </c>
      <c r="G2784" s="16">
        <v>0</v>
      </c>
      <c r="H2784" s="16">
        <v>0</v>
      </c>
      <c r="I2784" s="16">
        <v>0</v>
      </c>
      <c r="J2784" s="16">
        <v>0</v>
      </c>
      <c r="K2784" s="16">
        <v>0</v>
      </c>
      <c r="L2784" s="16">
        <v>0</v>
      </c>
      <c r="M2784" s="16">
        <v>0</v>
      </c>
      <c r="N2784" s="16">
        <v>0</v>
      </c>
      <c r="O2784" s="16">
        <v>1</v>
      </c>
      <c r="P2784" s="13" t="str">
        <f t="shared" si="86"/>
        <v>P</v>
      </c>
      <c r="Q2784" s="13">
        <f>IFERROR(VLOOKUP($A2784, 'Fielding Data'!$A$1:$H$12056, 5, 0), 0)</f>
        <v>0</v>
      </c>
      <c r="R2784" s="13">
        <f>IFERROR(VLOOKUP($A2784, 'Fielding Data'!$A$1:$H$12056, 6, 0), 0)</f>
        <v>2</v>
      </c>
      <c r="S2784" s="13">
        <f>IFERROR(VLOOKUP($A2784, 'Fielding Data'!$A$1:$H$12056, 7, 0), 0)</f>
        <v>0</v>
      </c>
      <c r="T2784" s="13">
        <f>IFERROR(VLOOKUP($A2784, 'Fielding Data'!$A$1:$H$12056, 8, 0), 0)</f>
        <v>0</v>
      </c>
      <c r="U2784" s="13">
        <f>SUMIFS('Fielding Data'!E:E, 'Fielding Data'!$A:$A, $A2784)</f>
        <v>0</v>
      </c>
      <c r="V2784" s="13">
        <f>SUMIFS('Fielding Data'!F:F, 'Fielding Data'!$A:$A, $A2784)</f>
        <v>2</v>
      </c>
      <c r="W2784" s="13">
        <f>SUMIFS('Fielding Data'!G:G, 'Fielding Data'!$A:$A, $A2784)</f>
        <v>0</v>
      </c>
      <c r="X2784" s="13">
        <f>SUMIFS('Fielding Data'!H:H, 'Fielding Data'!$A:$A, $A2784)</f>
        <v>0</v>
      </c>
    </row>
    <row r="2785" spans="1:24" x14ac:dyDescent="0.3">
      <c r="A2785" s="13" t="str">
        <f t="shared" si="87"/>
        <v>hafnetr012012</v>
      </c>
      <c r="B2785" s="16" t="s">
        <v>301</v>
      </c>
      <c r="C2785" s="16">
        <v>2012</v>
      </c>
      <c r="D2785" s="16">
        <v>66</v>
      </c>
      <c r="E2785" s="16">
        <v>219</v>
      </c>
      <c r="F2785" s="16">
        <v>23</v>
      </c>
      <c r="G2785" s="16">
        <v>50</v>
      </c>
      <c r="H2785" s="16">
        <v>6</v>
      </c>
      <c r="I2785" s="16">
        <v>2</v>
      </c>
      <c r="J2785" s="16">
        <v>12</v>
      </c>
      <c r="K2785" s="16">
        <v>34</v>
      </c>
      <c r="L2785" s="16">
        <v>0</v>
      </c>
      <c r="M2785" s="16">
        <v>0</v>
      </c>
      <c r="N2785" s="16">
        <v>32</v>
      </c>
      <c r="O2785" s="16">
        <v>47</v>
      </c>
      <c r="P2785" s="13" t="str">
        <f t="shared" si="86"/>
        <v>Other</v>
      </c>
      <c r="Q2785" s="13">
        <f>IFERROR(VLOOKUP($A2785, 'Fielding Data'!$A$1:$H$12056, 5, 0), 0)</f>
        <v>0</v>
      </c>
      <c r="R2785" s="13">
        <f>IFERROR(VLOOKUP($A2785, 'Fielding Data'!$A$1:$H$12056, 6, 0), 0)</f>
        <v>0</v>
      </c>
      <c r="S2785" s="13">
        <f>IFERROR(VLOOKUP($A2785, 'Fielding Data'!$A$1:$H$12056, 7, 0), 0)</f>
        <v>0</v>
      </c>
      <c r="T2785" s="13">
        <f>IFERROR(VLOOKUP($A2785, 'Fielding Data'!$A$1:$H$12056, 8, 0), 0)</f>
        <v>0</v>
      </c>
      <c r="U2785" s="13">
        <f>SUMIFS('Fielding Data'!E:E, 'Fielding Data'!$A:$A, $A2785)</f>
        <v>0</v>
      </c>
      <c r="V2785" s="13">
        <f>SUMIFS('Fielding Data'!F:F, 'Fielding Data'!$A:$A, $A2785)</f>
        <v>0</v>
      </c>
      <c r="W2785" s="13">
        <f>SUMIFS('Fielding Data'!G:G, 'Fielding Data'!$A:$A, $A2785)</f>
        <v>0</v>
      </c>
      <c r="X2785" s="13">
        <f>SUMIFS('Fielding Data'!H:H, 'Fielding Data'!$A:$A, $A2785)</f>
        <v>0</v>
      </c>
    </row>
    <row r="2786" spans="1:24" x14ac:dyDescent="0.3">
      <c r="A2786" s="13" t="str">
        <f t="shared" si="87"/>
        <v>hagadni012012</v>
      </c>
      <c r="B2786" s="16" t="s">
        <v>1516</v>
      </c>
      <c r="C2786" s="16">
        <v>2012</v>
      </c>
      <c r="D2786" s="16">
        <v>27</v>
      </c>
      <c r="E2786" s="16">
        <v>0</v>
      </c>
      <c r="F2786" s="16">
        <v>0</v>
      </c>
      <c r="G2786" s="16">
        <v>0</v>
      </c>
      <c r="H2786" s="16">
        <v>0</v>
      </c>
      <c r="I2786" s="16">
        <v>0</v>
      </c>
      <c r="J2786" s="16">
        <v>0</v>
      </c>
      <c r="K2786" s="16">
        <v>0</v>
      </c>
      <c r="L2786" s="16">
        <v>0</v>
      </c>
      <c r="M2786" s="16">
        <v>0</v>
      </c>
      <c r="N2786" s="16">
        <v>0</v>
      </c>
      <c r="O2786" s="16">
        <v>0</v>
      </c>
      <c r="P2786" s="13" t="str">
        <f t="shared" si="86"/>
        <v>P</v>
      </c>
      <c r="Q2786" s="13">
        <f>IFERROR(VLOOKUP($A2786, 'Fielding Data'!$A$1:$H$12056, 5, 0), 0)</f>
        <v>0</v>
      </c>
      <c r="R2786" s="13">
        <f>IFERROR(VLOOKUP($A2786, 'Fielding Data'!$A$1:$H$12056, 6, 0), 0)</f>
        <v>1</v>
      </c>
      <c r="S2786" s="13">
        <f>IFERROR(VLOOKUP($A2786, 'Fielding Data'!$A$1:$H$12056, 7, 0), 0)</f>
        <v>0</v>
      </c>
      <c r="T2786" s="13">
        <f>IFERROR(VLOOKUP($A2786, 'Fielding Data'!$A$1:$H$12056, 8, 0), 0)</f>
        <v>0</v>
      </c>
      <c r="U2786" s="13">
        <f>SUMIFS('Fielding Data'!E:E, 'Fielding Data'!$A:$A, $A2786)</f>
        <v>0</v>
      </c>
      <c r="V2786" s="13">
        <f>SUMIFS('Fielding Data'!F:F, 'Fielding Data'!$A:$A, $A2786)</f>
        <v>1</v>
      </c>
      <c r="W2786" s="13">
        <f>SUMIFS('Fielding Data'!G:G, 'Fielding Data'!$A:$A, $A2786)</f>
        <v>0</v>
      </c>
      <c r="X2786" s="13">
        <f>SUMIFS('Fielding Data'!H:H, 'Fielding Data'!$A:$A, $A2786)</f>
        <v>0</v>
      </c>
    </row>
    <row r="2787" spans="1:24" x14ac:dyDescent="0.3">
      <c r="A2787" s="13" t="str">
        <f t="shared" si="87"/>
        <v>haguema012012</v>
      </c>
      <c r="B2787" s="16" t="s">
        <v>1730</v>
      </c>
      <c r="C2787" s="16">
        <v>2012</v>
      </c>
      <c r="D2787" s="16">
        <v>30</v>
      </c>
      <c r="E2787" s="16">
        <v>70</v>
      </c>
      <c r="F2787" s="16">
        <v>5</v>
      </c>
      <c r="G2787" s="16">
        <v>16</v>
      </c>
      <c r="H2787" s="16">
        <v>2</v>
      </c>
      <c r="I2787" s="16">
        <v>0</v>
      </c>
      <c r="J2787" s="16">
        <v>0</v>
      </c>
      <c r="K2787" s="16">
        <v>7</v>
      </c>
      <c r="L2787" s="16">
        <v>1</v>
      </c>
      <c r="M2787" s="16">
        <v>0</v>
      </c>
      <c r="N2787" s="16">
        <v>3</v>
      </c>
      <c r="O2787" s="16">
        <v>14</v>
      </c>
      <c r="P2787" s="13" t="str">
        <f t="shared" si="86"/>
        <v>1B</v>
      </c>
      <c r="Q2787" s="13">
        <f>IFERROR(VLOOKUP($A2787, 'Fielding Data'!$A$1:$H$12056, 5, 0), 0)</f>
        <v>114</v>
      </c>
      <c r="R2787" s="13">
        <f>IFERROR(VLOOKUP($A2787, 'Fielding Data'!$A$1:$H$12056, 6, 0), 0)</f>
        <v>12</v>
      </c>
      <c r="S2787" s="13">
        <f>IFERROR(VLOOKUP($A2787, 'Fielding Data'!$A$1:$H$12056, 7, 0), 0)</f>
        <v>1</v>
      </c>
      <c r="T2787" s="13">
        <f>IFERROR(VLOOKUP($A2787, 'Fielding Data'!$A$1:$H$12056, 8, 0), 0)</f>
        <v>13</v>
      </c>
      <c r="U2787" s="13">
        <f>SUMIFS('Fielding Data'!E:E, 'Fielding Data'!$A:$A, $A2787)</f>
        <v>114</v>
      </c>
      <c r="V2787" s="13">
        <f>SUMIFS('Fielding Data'!F:F, 'Fielding Data'!$A:$A, $A2787)</f>
        <v>12</v>
      </c>
      <c r="W2787" s="13">
        <f>SUMIFS('Fielding Data'!G:G, 'Fielding Data'!$A:$A, $A2787)</f>
        <v>1</v>
      </c>
      <c r="X2787" s="13">
        <f>SUMIFS('Fielding Data'!H:H, 'Fielding Data'!$A:$A, $A2787)</f>
        <v>13</v>
      </c>
    </row>
    <row r="2788" spans="1:24" x14ac:dyDescent="0.3">
      <c r="A2788" s="13" t="str">
        <f t="shared" si="87"/>
        <v>hairsje022012</v>
      </c>
      <c r="B2788" s="16" t="s">
        <v>110</v>
      </c>
      <c r="C2788" s="16">
        <v>2012</v>
      </c>
      <c r="D2788" s="16">
        <v>78</v>
      </c>
      <c r="E2788" s="16">
        <v>238</v>
      </c>
      <c r="F2788" s="16">
        <v>19</v>
      </c>
      <c r="G2788" s="16">
        <v>65</v>
      </c>
      <c r="H2788" s="16">
        <v>13</v>
      </c>
      <c r="I2788" s="16">
        <v>1</v>
      </c>
      <c r="J2788" s="16">
        <v>4</v>
      </c>
      <c r="K2788" s="16">
        <v>26</v>
      </c>
      <c r="L2788" s="16">
        <v>1</v>
      </c>
      <c r="M2788" s="16">
        <v>2</v>
      </c>
      <c r="N2788" s="16">
        <v>23</v>
      </c>
      <c r="O2788" s="16">
        <v>27</v>
      </c>
      <c r="P2788" s="13" t="str">
        <f t="shared" si="86"/>
        <v>1B</v>
      </c>
      <c r="Q2788" s="13">
        <f>IFERROR(VLOOKUP($A2788, 'Fielding Data'!$A$1:$H$12056, 5, 0), 0)</f>
        <v>0</v>
      </c>
      <c r="R2788" s="13">
        <f>IFERROR(VLOOKUP($A2788, 'Fielding Data'!$A$1:$H$12056, 6, 0), 0)</f>
        <v>0</v>
      </c>
      <c r="S2788" s="13">
        <f>IFERROR(VLOOKUP($A2788, 'Fielding Data'!$A$1:$H$12056, 7, 0), 0)</f>
        <v>0</v>
      </c>
      <c r="T2788" s="13">
        <f>IFERROR(VLOOKUP($A2788, 'Fielding Data'!$A$1:$H$12056, 8, 0), 0)</f>
        <v>0</v>
      </c>
      <c r="U2788" s="13">
        <f>SUMIFS('Fielding Data'!E:E, 'Fielding Data'!$A:$A, $A2788)</f>
        <v>95</v>
      </c>
      <c r="V2788" s="13">
        <f>SUMIFS('Fielding Data'!F:F, 'Fielding Data'!$A:$A, $A2788)</f>
        <v>124</v>
      </c>
      <c r="W2788" s="13">
        <f>SUMIFS('Fielding Data'!G:G, 'Fielding Data'!$A:$A, $A2788)</f>
        <v>9</v>
      </c>
      <c r="X2788" s="13">
        <f>SUMIFS('Fielding Data'!H:H, 'Fielding Data'!$A:$A, $A2788)</f>
        <v>18</v>
      </c>
    </row>
    <row r="2789" spans="1:24" x14ac:dyDescent="0.3">
      <c r="A2789" s="13" t="str">
        <f t="shared" si="87"/>
        <v>hairssc012012</v>
      </c>
      <c r="B2789" s="16" t="s">
        <v>453</v>
      </c>
      <c r="C2789" s="16">
        <v>2012</v>
      </c>
      <c r="D2789" s="16">
        <v>134</v>
      </c>
      <c r="E2789" s="16">
        <v>377</v>
      </c>
      <c r="F2789" s="16">
        <v>52</v>
      </c>
      <c r="G2789" s="16">
        <v>99</v>
      </c>
      <c r="H2789" s="16">
        <v>25</v>
      </c>
      <c r="I2789" s="16">
        <v>3</v>
      </c>
      <c r="J2789" s="16">
        <v>20</v>
      </c>
      <c r="K2789" s="16">
        <v>57</v>
      </c>
      <c r="L2789" s="16">
        <v>8</v>
      </c>
      <c r="M2789" s="16">
        <v>2</v>
      </c>
      <c r="N2789" s="16">
        <v>19</v>
      </c>
      <c r="O2789" s="16">
        <v>83</v>
      </c>
      <c r="P2789" s="13" t="str">
        <f t="shared" si="86"/>
        <v>CF</v>
      </c>
      <c r="Q2789" s="13">
        <f>IFERROR(VLOOKUP($A2789, 'Fielding Data'!$A$1:$H$12056, 5, 0), 0)</f>
        <v>0</v>
      </c>
      <c r="R2789" s="13">
        <f>IFERROR(VLOOKUP($A2789, 'Fielding Data'!$A$1:$H$12056, 6, 0), 0)</f>
        <v>0</v>
      </c>
      <c r="S2789" s="13">
        <f>IFERROR(VLOOKUP($A2789, 'Fielding Data'!$A$1:$H$12056, 7, 0), 0)</f>
        <v>0</v>
      </c>
      <c r="T2789" s="13">
        <f>IFERROR(VLOOKUP($A2789, 'Fielding Data'!$A$1:$H$12056, 8, 0), 0)</f>
        <v>0</v>
      </c>
      <c r="U2789" s="13">
        <f>SUMIFS('Fielding Data'!E:E, 'Fielding Data'!$A:$A, $A2789)</f>
        <v>152</v>
      </c>
      <c r="V2789" s="13">
        <f>SUMIFS('Fielding Data'!F:F, 'Fielding Data'!$A:$A, $A2789)</f>
        <v>1</v>
      </c>
      <c r="W2789" s="13">
        <f>SUMIFS('Fielding Data'!G:G, 'Fielding Data'!$A:$A, $A2789)</f>
        <v>1</v>
      </c>
      <c r="X2789" s="13">
        <f>SUMIFS('Fielding Data'!H:H, 'Fielding Data'!$A:$A, $A2789)</f>
        <v>0</v>
      </c>
    </row>
    <row r="2790" spans="1:24" x14ac:dyDescent="0.3">
      <c r="A2790" s="13" t="str">
        <f t="shared" si="87"/>
        <v>hallaro012012</v>
      </c>
      <c r="B2790" s="16" t="s">
        <v>111</v>
      </c>
      <c r="C2790" s="16">
        <v>2012</v>
      </c>
      <c r="D2790" s="16">
        <v>25</v>
      </c>
      <c r="E2790" s="16">
        <v>53</v>
      </c>
      <c r="F2790" s="16">
        <v>4</v>
      </c>
      <c r="G2790" s="16">
        <v>9</v>
      </c>
      <c r="H2790" s="16">
        <v>0</v>
      </c>
      <c r="I2790" s="16">
        <v>0</v>
      </c>
      <c r="J2790" s="16">
        <v>0</v>
      </c>
      <c r="K2790" s="16">
        <v>2</v>
      </c>
      <c r="L2790" s="16">
        <v>0</v>
      </c>
      <c r="M2790" s="16">
        <v>0</v>
      </c>
      <c r="N2790" s="16">
        <v>0</v>
      </c>
      <c r="O2790" s="16">
        <v>26</v>
      </c>
      <c r="P2790" s="13" t="str">
        <f t="shared" si="86"/>
        <v>P</v>
      </c>
      <c r="Q2790" s="13">
        <f>IFERROR(VLOOKUP($A2790, 'Fielding Data'!$A$1:$H$12056, 5, 0), 0)</f>
        <v>8</v>
      </c>
      <c r="R2790" s="13">
        <f>IFERROR(VLOOKUP($A2790, 'Fielding Data'!$A$1:$H$12056, 6, 0), 0)</f>
        <v>20</v>
      </c>
      <c r="S2790" s="13">
        <f>IFERROR(VLOOKUP($A2790, 'Fielding Data'!$A$1:$H$12056, 7, 0), 0)</f>
        <v>2</v>
      </c>
      <c r="T2790" s="13">
        <f>IFERROR(VLOOKUP($A2790, 'Fielding Data'!$A$1:$H$12056, 8, 0), 0)</f>
        <v>2</v>
      </c>
      <c r="U2790" s="13">
        <f>SUMIFS('Fielding Data'!E:E, 'Fielding Data'!$A:$A, $A2790)</f>
        <v>8</v>
      </c>
      <c r="V2790" s="13">
        <f>SUMIFS('Fielding Data'!F:F, 'Fielding Data'!$A:$A, $A2790)</f>
        <v>20</v>
      </c>
      <c r="W2790" s="13">
        <f>SUMIFS('Fielding Data'!G:G, 'Fielding Data'!$A:$A, $A2790)</f>
        <v>2</v>
      </c>
      <c r="X2790" s="13">
        <f>SUMIFS('Fielding Data'!H:H, 'Fielding Data'!$A:$A, $A2790)</f>
        <v>2</v>
      </c>
    </row>
    <row r="2791" spans="1:24" x14ac:dyDescent="0.3">
      <c r="A2791" s="13" t="str">
        <f t="shared" si="87"/>
        <v>hallbi032012</v>
      </c>
      <c r="B2791" s="16" t="s">
        <v>302</v>
      </c>
      <c r="C2791" s="16">
        <v>2012</v>
      </c>
      <c r="D2791" s="16">
        <v>7</v>
      </c>
      <c r="E2791" s="16">
        <v>9</v>
      </c>
      <c r="F2791" s="16">
        <v>2</v>
      </c>
      <c r="G2791" s="16">
        <v>2</v>
      </c>
      <c r="H2791" s="16">
        <v>0</v>
      </c>
      <c r="I2791" s="16">
        <v>0</v>
      </c>
      <c r="J2791" s="16">
        <v>1</v>
      </c>
      <c r="K2791" s="16">
        <v>1</v>
      </c>
      <c r="L2791" s="16">
        <v>0</v>
      </c>
      <c r="M2791" s="16">
        <v>0</v>
      </c>
      <c r="N2791" s="16">
        <v>5</v>
      </c>
      <c r="O2791" s="16">
        <v>7</v>
      </c>
      <c r="P2791" s="13" t="str">
        <f t="shared" si="86"/>
        <v>LF</v>
      </c>
      <c r="Q2791" s="13">
        <f>IFERROR(VLOOKUP($A2791, 'Fielding Data'!$A$1:$H$12056, 5, 0), 0)</f>
        <v>0</v>
      </c>
      <c r="R2791" s="13">
        <f>IFERROR(VLOOKUP($A2791, 'Fielding Data'!$A$1:$H$12056, 6, 0), 0)</f>
        <v>0</v>
      </c>
      <c r="S2791" s="13">
        <f>IFERROR(VLOOKUP($A2791, 'Fielding Data'!$A$1:$H$12056, 7, 0), 0)</f>
        <v>0</v>
      </c>
      <c r="T2791" s="13">
        <f>IFERROR(VLOOKUP($A2791, 'Fielding Data'!$A$1:$H$12056, 8, 0), 0)</f>
        <v>0</v>
      </c>
      <c r="U2791" s="13">
        <f>SUMIFS('Fielding Data'!E:E, 'Fielding Data'!$A:$A, $A2791)</f>
        <v>1</v>
      </c>
      <c r="V2791" s="13">
        <f>SUMIFS('Fielding Data'!F:F, 'Fielding Data'!$A:$A, $A2791)</f>
        <v>0</v>
      </c>
      <c r="W2791" s="13">
        <f>SUMIFS('Fielding Data'!G:G, 'Fielding Data'!$A:$A, $A2791)</f>
        <v>0</v>
      </c>
      <c r="X2791" s="13">
        <f>SUMIFS('Fielding Data'!H:H, 'Fielding Data'!$A:$A, $A2791)</f>
        <v>0</v>
      </c>
    </row>
    <row r="2792" spans="1:24" x14ac:dyDescent="0.3">
      <c r="A2792" s="13" t="str">
        <f t="shared" si="87"/>
        <v>hamelco012012</v>
      </c>
      <c r="B2792" s="16" t="s">
        <v>651</v>
      </c>
      <c r="C2792" s="16">
        <v>2012</v>
      </c>
      <c r="D2792" s="16">
        <v>31</v>
      </c>
      <c r="E2792" s="16">
        <v>69</v>
      </c>
      <c r="F2792" s="16">
        <v>5</v>
      </c>
      <c r="G2792" s="16">
        <v>15</v>
      </c>
      <c r="H2792" s="16">
        <v>2</v>
      </c>
      <c r="I2792" s="16">
        <v>0</v>
      </c>
      <c r="J2792" s="16">
        <v>1</v>
      </c>
      <c r="K2792" s="16">
        <v>5</v>
      </c>
      <c r="L2792" s="16">
        <v>0</v>
      </c>
      <c r="M2792" s="16">
        <v>1</v>
      </c>
      <c r="N2792" s="16">
        <v>4</v>
      </c>
      <c r="O2792" s="16">
        <v>27</v>
      </c>
      <c r="P2792" s="13" t="str">
        <f t="shared" si="86"/>
        <v>P</v>
      </c>
      <c r="Q2792" s="13">
        <f>IFERROR(VLOOKUP($A2792, 'Fielding Data'!$A$1:$H$12056, 5, 0), 0)</f>
        <v>10</v>
      </c>
      <c r="R2792" s="13">
        <f>IFERROR(VLOOKUP($A2792, 'Fielding Data'!$A$1:$H$12056, 6, 0), 0)</f>
        <v>25</v>
      </c>
      <c r="S2792" s="13">
        <f>IFERROR(VLOOKUP($A2792, 'Fielding Data'!$A$1:$H$12056, 7, 0), 0)</f>
        <v>4</v>
      </c>
      <c r="T2792" s="13">
        <f>IFERROR(VLOOKUP($A2792, 'Fielding Data'!$A$1:$H$12056, 8, 0), 0)</f>
        <v>0</v>
      </c>
      <c r="U2792" s="13">
        <f>SUMIFS('Fielding Data'!E:E, 'Fielding Data'!$A:$A, $A2792)</f>
        <v>10</v>
      </c>
      <c r="V2792" s="13">
        <f>SUMIFS('Fielding Data'!F:F, 'Fielding Data'!$A:$A, $A2792)</f>
        <v>25</v>
      </c>
      <c r="W2792" s="13">
        <f>SUMIFS('Fielding Data'!G:G, 'Fielding Data'!$A:$A, $A2792)</f>
        <v>4</v>
      </c>
      <c r="X2792" s="13">
        <f>SUMIFS('Fielding Data'!H:H, 'Fielding Data'!$A:$A, $A2792)</f>
        <v>0</v>
      </c>
    </row>
    <row r="2793" spans="1:24" x14ac:dyDescent="0.3">
      <c r="A2793" s="13" t="str">
        <f t="shared" si="87"/>
        <v>hamiljo032012</v>
      </c>
      <c r="B2793" s="16" t="s">
        <v>794</v>
      </c>
      <c r="C2793" s="16">
        <v>2012</v>
      </c>
      <c r="D2793" s="16">
        <v>148</v>
      </c>
      <c r="E2793" s="16">
        <v>562</v>
      </c>
      <c r="F2793" s="16">
        <v>103</v>
      </c>
      <c r="G2793" s="16">
        <v>160</v>
      </c>
      <c r="H2793" s="16">
        <v>31</v>
      </c>
      <c r="I2793" s="16">
        <v>2</v>
      </c>
      <c r="J2793" s="16">
        <v>43</v>
      </c>
      <c r="K2793" s="16">
        <v>128</v>
      </c>
      <c r="L2793" s="16">
        <v>7</v>
      </c>
      <c r="M2793" s="16">
        <v>4</v>
      </c>
      <c r="N2793" s="16">
        <v>60</v>
      </c>
      <c r="O2793" s="16">
        <v>162</v>
      </c>
      <c r="P2793" s="13" t="str">
        <f t="shared" si="86"/>
        <v>CF</v>
      </c>
      <c r="Q2793" s="13">
        <f>IFERROR(VLOOKUP($A2793, 'Fielding Data'!$A$1:$H$12056, 5, 0), 0)</f>
        <v>0</v>
      </c>
      <c r="R2793" s="13">
        <f>IFERROR(VLOOKUP($A2793, 'Fielding Data'!$A$1:$H$12056, 6, 0), 0)</f>
        <v>0</v>
      </c>
      <c r="S2793" s="13">
        <f>IFERROR(VLOOKUP($A2793, 'Fielding Data'!$A$1:$H$12056, 7, 0), 0)</f>
        <v>0</v>
      </c>
      <c r="T2793" s="13">
        <f>IFERROR(VLOOKUP($A2793, 'Fielding Data'!$A$1:$H$12056, 8, 0), 0)</f>
        <v>0</v>
      </c>
      <c r="U2793" s="13">
        <f>SUMIFS('Fielding Data'!E:E, 'Fielding Data'!$A:$A, $A2793)</f>
        <v>273</v>
      </c>
      <c r="V2793" s="13">
        <f>SUMIFS('Fielding Data'!F:F, 'Fielding Data'!$A:$A, $A2793)</f>
        <v>5</v>
      </c>
      <c r="W2793" s="13">
        <f>SUMIFS('Fielding Data'!G:G, 'Fielding Data'!$A:$A, $A2793)</f>
        <v>7</v>
      </c>
      <c r="X2793" s="13">
        <f>SUMIFS('Fielding Data'!H:H, 'Fielding Data'!$A:$A, $A2793)</f>
        <v>2</v>
      </c>
    </row>
    <row r="2794" spans="1:24" x14ac:dyDescent="0.3">
      <c r="A2794" s="13" t="str">
        <f t="shared" si="87"/>
        <v>hammeja012012</v>
      </c>
      <c r="B2794" s="16" t="s">
        <v>652</v>
      </c>
      <c r="C2794" s="16">
        <v>2012</v>
      </c>
      <c r="D2794" s="16">
        <v>20</v>
      </c>
      <c r="E2794" s="16">
        <v>4</v>
      </c>
      <c r="F2794" s="16">
        <v>0</v>
      </c>
      <c r="G2794" s="16">
        <v>0</v>
      </c>
      <c r="H2794" s="16">
        <v>0</v>
      </c>
      <c r="I2794" s="16">
        <v>0</v>
      </c>
      <c r="J2794" s="16">
        <v>0</v>
      </c>
      <c r="K2794" s="16">
        <v>0</v>
      </c>
      <c r="L2794" s="16">
        <v>0</v>
      </c>
      <c r="M2794" s="16">
        <v>0</v>
      </c>
      <c r="N2794" s="16">
        <v>0</v>
      </c>
      <c r="O2794" s="16">
        <v>3</v>
      </c>
      <c r="P2794" s="13" t="str">
        <f t="shared" si="86"/>
        <v>P</v>
      </c>
      <c r="Q2794" s="13">
        <f>IFERROR(VLOOKUP($A2794, 'Fielding Data'!$A$1:$H$12056, 5, 0), 0)</f>
        <v>4</v>
      </c>
      <c r="R2794" s="13">
        <f>IFERROR(VLOOKUP($A2794, 'Fielding Data'!$A$1:$H$12056, 6, 0), 0)</f>
        <v>23</v>
      </c>
      <c r="S2794" s="13">
        <f>IFERROR(VLOOKUP($A2794, 'Fielding Data'!$A$1:$H$12056, 7, 0), 0)</f>
        <v>1</v>
      </c>
      <c r="T2794" s="13">
        <f>IFERROR(VLOOKUP($A2794, 'Fielding Data'!$A$1:$H$12056, 8, 0), 0)</f>
        <v>1</v>
      </c>
      <c r="U2794" s="13">
        <f>SUMIFS('Fielding Data'!E:E, 'Fielding Data'!$A:$A, $A2794)</f>
        <v>4</v>
      </c>
      <c r="V2794" s="13">
        <f>SUMIFS('Fielding Data'!F:F, 'Fielding Data'!$A:$A, $A2794)</f>
        <v>23</v>
      </c>
      <c r="W2794" s="13">
        <f>SUMIFS('Fielding Data'!G:G, 'Fielding Data'!$A:$A, $A2794)</f>
        <v>1</v>
      </c>
      <c r="X2794" s="13">
        <f>SUMIFS('Fielding Data'!H:H, 'Fielding Data'!$A:$A, $A2794)</f>
        <v>1</v>
      </c>
    </row>
    <row r="2795" spans="1:24" x14ac:dyDescent="0.3">
      <c r="A2795" s="13" t="str">
        <f t="shared" si="87"/>
        <v>hampsju012012</v>
      </c>
      <c r="B2795" s="16" t="s">
        <v>653</v>
      </c>
      <c r="C2795" s="16">
        <v>2012</v>
      </c>
      <c r="D2795" s="16">
        <v>13</v>
      </c>
      <c r="E2795" s="16">
        <v>1</v>
      </c>
      <c r="F2795" s="16">
        <v>0</v>
      </c>
      <c r="G2795" s="16">
        <v>0</v>
      </c>
      <c r="H2795" s="16">
        <v>0</v>
      </c>
      <c r="I2795" s="16">
        <v>0</v>
      </c>
      <c r="J2795" s="16">
        <v>0</v>
      </c>
      <c r="K2795" s="16">
        <v>0</v>
      </c>
      <c r="L2795" s="16">
        <v>0</v>
      </c>
      <c r="M2795" s="16">
        <v>0</v>
      </c>
      <c r="N2795" s="16">
        <v>0</v>
      </c>
      <c r="O2795" s="16">
        <v>0</v>
      </c>
      <c r="P2795" s="13" t="str">
        <f t="shared" si="86"/>
        <v>P</v>
      </c>
      <c r="Q2795" s="13">
        <f>IFERROR(VLOOKUP($A2795, 'Fielding Data'!$A$1:$H$12056, 5, 0), 0)</f>
        <v>0</v>
      </c>
      <c r="R2795" s="13">
        <f>IFERROR(VLOOKUP($A2795, 'Fielding Data'!$A$1:$H$12056, 6, 0), 0)</f>
        <v>3</v>
      </c>
      <c r="S2795" s="13">
        <f>IFERROR(VLOOKUP($A2795, 'Fielding Data'!$A$1:$H$12056, 7, 0), 0)</f>
        <v>0</v>
      </c>
      <c r="T2795" s="13">
        <f>IFERROR(VLOOKUP($A2795, 'Fielding Data'!$A$1:$H$12056, 8, 0), 0)</f>
        <v>0</v>
      </c>
      <c r="U2795" s="13">
        <f>SUMIFS('Fielding Data'!E:E, 'Fielding Data'!$A:$A, $A2795)</f>
        <v>0</v>
      </c>
      <c r="V2795" s="13">
        <f>SUMIFS('Fielding Data'!F:F, 'Fielding Data'!$A:$A, $A2795)</f>
        <v>3</v>
      </c>
      <c r="W2795" s="13">
        <f>SUMIFS('Fielding Data'!G:G, 'Fielding Data'!$A:$A, $A2795)</f>
        <v>0</v>
      </c>
      <c r="X2795" s="13">
        <f>SUMIFS('Fielding Data'!H:H, 'Fielding Data'!$A:$A, $A2795)</f>
        <v>0</v>
      </c>
    </row>
    <row r="2796" spans="1:24" x14ac:dyDescent="0.3">
      <c r="A2796" s="13" t="str">
        <f t="shared" si="87"/>
        <v>handbr012012</v>
      </c>
      <c r="B2796" s="16" t="s">
        <v>1519</v>
      </c>
      <c r="C2796" s="16">
        <v>2012</v>
      </c>
      <c r="D2796" s="16">
        <v>1</v>
      </c>
      <c r="E2796" s="16">
        <v>1</v>
      </c>
      <c r="F2796" s="16">
        <v>0</v>
      </c>
      <c r="G2796" s="16">
        <v>0</v>
      </c>
      <c r="H2796" s="16">
        <v>0</v>
      </c>
      <c r="I2796" s="16">
        <v>0</v>
      </c>
      <c r="J2796" s="16">
        <v>0</v>
      </c>
      <c r="K2796" s="16">
        <v>0</v>
      </c>
      <c r="L2796" s="16">
        <v>0</v>
      </c>
      <c r="M2796" s="16">
        <v>0</v>
      </c>
      <c r="N2796" s="16">
        <v>0</v>
      </c>
      <c r="O2796" s="16">
        <v>0</v>
      </c>
      <c r="P2796" s="13" t="str">
        <f t="shared" si="86"/>
        <v>P</v>
      </c>
      <c r="Q2796" s="13">
        <f>IFERROR(VLOOKUP($A2796, 'Fielding Data'!$A$1:$H$12056, 5, 0), 0)</f>
        <v>0</v>
      </c>
      <c r="R2796" s="13">
        <f>IFERROR(VLOOKUP($A2796, 'Fielding Data'!$A$1:$H$12056, 6, 0), 0)</f>
        <v>0</v>
      </c>
      <c r="S2796" s="13">
        <f>IFERROR(VLOOKUP($A2796, 'Fielding Data'!$A$1:$H$12056, 7, 0), 0)</f>
        <v>0</v>
      </c>
      <c r="T2796" s="13">
        <f>IFERROR(VLOOKUP($A2796, 'Fielding Data'!$A$1:$H$12056, 8, 0), 0)</f>
        <v>0</v>
      </c>
      <c r="U2796" s="13">
        <f>SUMIFS('Fielding Data'!E:E, 'Fielding Data'!$A:$A, $A2796)</f>
        <v>0</v>
      </c>
      <c r="V2796" s="13">
        <f>SUMIFS('Fielding Data'!F:F, 'Fielding Data'!$A:$A, $A2796)</f>
        <v>0</v>
      </c>
      <c r="W2796" s="13">
        <f>SUMIFS('Fielding Data'!G:G, 'Fielding Data'!$A:$A, $A2796)</f>
        <v>0</v>
      </c>
      <c r="X2796" s="13">
        <f>SUMIFS('Fielding Data'!H:H, 'Fielding Data'!$A:$A, $A2796)</f>
        <v>0</v>
      </c>
    </row>
    <row r="2797" spans="1:24" x14ac:dyDescent="0.3">
      <c r="A2797" s="13" t="str">
        <f t="shared" si="87"/>
        <v>hanigry012012</v>
      </c>
      <c r="B2797" s="16" t="s">
        <v>795</v>
      </c>
      <c r="C2797" s="16">
        <v>2012</v>
      </c>
      <c r="D2797" s="16">
        <v>112</v>
      </c>
      <c r="E2797" s="16">
        <v>317</v>
      </c>
      <c r="F2797" s="16">
        <v>25</v>
      </c>
      <c r="G2797" s="16">
        <v>87</v>
      </c>
      <c r="H2797" s="16">
        <v>14</v>
      </c>
      <c r="I2797" s="16">
        <v>0</v>
      </c>
      <c r="J2797" s="16">
        <v>2</v>
      </c>
      <c r="K2797" s="16">
        <v>24</v>
      </c>
      <c r="L2797" s="16">
        <v>0</v>
      </c>
      <c r="M2797" s="16">
        <v>0</v>
      </c>
      <c r="N2797" s="16">
        <v>44</v>
      </c>
      <c r="O2797" s="16">
        <v>37</v>
      </c>
      <c r="P2797" s="13" t="str">
        <f t="shared" si="86"/>
        <v>C</v>
      </c>
      <c r="Q2797" s="13">
        <f>IFERROR(VLOOKUP($A2797, 'Fielding Data'!$A$1:$H$12056, 5, 0), 0)</f>
        <v>781</v>
      </c>
      <c r="R2797" s="13">
        <f>IFERROR(VLOOKUP($A2797, 'Fielding Data'!$A$1:$H$12056, 6, 0), 0)</f>
        <v>48</v>
      </c>
      <c r="S2797" s="13">
        <f>IFERROR(VLOOKUP($A2797, 'Fielding Data'!$A$1:$H$12056, 7, 0), 0)</f>
        <v>4</v>
      </c>
      <c r="T2797" s="13">
        <f>IFERROR(VLOOKUP($A2797, 'Fielding Data'!$A$1:$H$12056, 8, 0), 0)</f>
        <v>6</v>
      </c>
      <c r="U2797" s="13">
        <f>SUMIFS('Fielding Data'!E:E, 'Fielding Data'!$A:$A, $A2797)</f>
        <v>781</v>
      </c>
      <c r="V2797" s="13">
        <f>SUMIFS('Fielding Data'!F:F, 'Fielding Data'!$A:$A, $A2797)</f>
        <v>48</v>
      </c>
      <c r="W2797" s="13">
        <f>SUMIFS('Fielding Data'!G:G, 'Fielding Data'!$A:$A, $A2797)</f>
        <v>4</v>
      </c>
      <c r="X2797" s="13">
        <f>SUMIFS('Fielding Data'!H:H, 'Fielding Data'!$A:$A, $A2797)</f>
        <v>6</v>
      </c>
    </row>
    <row r="2798" spans="1:24" x14ac:dyDescent="0.3">
      <c r="A2798" s="13" t="str">
        <f t="shared" si="87"/>
        <v>hannaja012012</v>
      </c>
      <c r="B2798" s="16" t="s">
        <v>654</v>
      </c>
      <c r="C2798" s="16">
        <v>2012</v>
      </c>
      <c r="D2798" s="16">
        <v>105</v>
      </c>
      <c r="E2798" s="16">
        <v>287</v>
      </c>
      <c r="F2798" s="16">
        <v>23</v>
      </c>
      <c r="G2798" s="16">
        <v>70</v>
      </c>
      <c r="H2798" s="16">
        <v>16</v>
      </c>
      <c r="I2798" s="16">
        <v>0</v>
      </c>
      <c r="J2798" s="16">
        <v>4</v>
      </c>
      <c r="K2798" s="16">
        <v>29</v>
      </c>
      <c r="L2798" s="16">
        <v>0</v>
      </c>
      <c r="M2798" s="16">
        <v>2</v>
      </c>
      <c r="N2798" s="16">
        <v>27</v>
      </c>
      <c r="O2798" s="16">
        <v>63</v>
      </c>
      <c r="P2798" s="13" t="str">
        <f t="shared" si="86"/>
        <v>1B</v>
      </c>
      <c r="Q2798" s="13">
        <f>IFERROR(VLOOKUP($A2798, 'Fielding Data'!$A$1:$H$12056, 5, 0), 0)</f>
        <v>9</v>
      </c>
      <c r="R2798" s="13">
        <f>IFERROR(VLOOKUP($A2798, 'Fielding Data'!$A$1:$H$12056, 6, 0), 0)</f>
        <v>1</v>
      </c>
      <c r="S2798" s="13">
        <f>IFERROR(VLOOKUP($A2798, 'Fielding Data'!$A$1:$H$12056, 7, 0), 0)</f>
        <v>1</v>
      </c>
      <c r="T2798" s="13">
        <f>IFERROR(VLOOKUP($A2798, 'Fielding Data'!$A$1:$H$12056, 8, 0), 0)</f>
        <v>3</v>
      </c>
      <c r="U2798" s="13">
        <f>SUMIFS('Fielding Data'!E:E, 'Fielding Data'!$A:$A, $A2798)</f>
        <v>76</v>
      </c>
      <c r="V2798" s="13">
        <f>SUMIFS('Fielding Data'!F:F, 'Fielding Data'!$A:$A, $A2798)</f>
        <v>187</v>
      </c>
      <c r="W2798" s="13">
        <f>SUMIFS('Fielding Data'!G:G, 'Fielding Data'!$A:$A, $A2798)</f>
        <v>14</v>
      </c>
      <c r="X2798" s="13">
        <f>SUMIFS('Fielding Data'!H:H, 'Fielding Data'!$A:$A, $A2798)</f>
        <v>22</v>
      </c>
    </row>
    <row r="2799" spans="1:24" x14ac:dyDescent="0.3">
      <c r="A2799" s="13" t="str">
        <f t="shared" si="87"/>
        <v>hanrajo012012</v>
      </c>
      <c r="B2799" s="16" t="s">
        <v>796</v>
      </c>
      <c r="C2799" s="16">
        <v>2012</v>
      </c>
      <c r="D2799" s="16">
        <v>63</v>
      </c>
      <c r="E2799" s="16">
        <v>0</v>
      </c>
      <c r="F2799" s="16">
        <v>0</v>
      </c>
      <c r="G2799" s="16">
        <v>0</v>
      </c>
      <c r="H2799" s="16">
        <v>0</v>
      </c>
      <c r="I2799" s="16">
        <v>0</v>
      </c>
      <c r="J2799" s="16">
        <v>0</v>
      </c>
      <c r="K2799" s="16">
        <v>0</v>
      </c>
      <c r="L2799" s="16">
        <v>0</v>
      </c>
      <c r="M2799" s="16">
        <v>0</v>
      </c>
      <c r="N2799" s="16">
        <v>0</v>
      </c>
      <c r="O2799" s="16">
        <v>0</v>
      </c>
      <c r="P2799" s="13" t="str">
        <f t="shared" si="86"/>
        <v>P</v>
      </c>
      <c r="Q2799" s="13">
        <f>IFERROR(VLOOKUP($A2799, 'Fielding Data'!$A$1:$H$12056, 5, 0), 0)</f>
        <v>2</v>
      </c>
      <c r="R2799" s="13">
        <f>IFERROR(VLOOKUP($A2799, 'Fielding Data'!$A$1:$H$12056, 6, 0), 0)</f>
        <v>6</v>
      </c>
      <c r="S2799" s="13">
        <f>IFERROR(VLOOKUP($A2799, 'Fielding Data'!$A$1:$H$12056, 7, 0), 0)</f>
        <v>0</v>
      </c>
      <c r="T2799" s="13">
        <f>IFERROR(VLOOKUP($A2799, 'Fielding Data'!$A$1:$H$12056, 8, 0), 0)</f>
        <v>0</v>
      </c>
      <c r="U2799" s="13">
        <f>SUMIFS('Fielding Data'!E:E, 'Fielding Data'!$A:$A, $A2799)</f>
        <v>2</v>
      </c>
      <c r="V2799" s="13">
        <f>SUMIFS('Fielding Data'!F:F, 'Fielding Data'!$A:$A, $A2799)</f>
        <v>6</v>
      </c>
      <c r="W2799" s="13">
        <f>SUMIFS('Fielding Data'!G:G, 'Fielding Data'!$A:$A, $A2799)</f>
        <v>0</v>
      </c>
      <c r="X2799" s="13">
        <f>SUMIFS('Fielding Data'!H:H, 'Fielding Data'!$A:$A, $A2799)</f>
        <v>0</v>
      </c>
    </row>
    <row r="2800" spans="1:24" x14ac:dyDescent="0.3">
      <c r="A2800" s="13" t="str">
        <f t="shared" si="87"/>
        <v>hansoto012012</v>
      </c>
      <c r="B2800" s="16" t="s">
        <v>1097</v>
      </c>
      <c r="C2800" s="16">
        <v>2012</v>
      </c>
      <c r="D2800" s="16">
        <v>31</v>
      </c>
      <c r="E2800" s="16">
        <v>49</v>
      </c>
      <c r="F2800" s="16">
        <v>0</v>
      </c>
      <c r="G2800" s="16">
        <v>1</v>
      </c>
      <c r="H2800" s="16">
        <v>0</v>
      </c>
      <c r="I2800" s="16">
        <v>0</v>
      </c>
      <c r="J2800" s="16">
        <v>0</v>
      </c>
      <c r="K2800" s="16">
        <v>0</v>
      </c>
      <c r="L2800" s="16">
        <v>0</v>
      </c>
      <c r="M2800" s="16">
        <v>0</v>
      </c>
      <c r="N2800" s="16">
        <v>2</v>
      </c>
      <c r="O2800" s="16">
        <v>30</v>
      </c>
      <c r="P2800" s="13" t="str">
        <f t="shared" si="86"/>
        <v>P</v>
      </c>
      <c r="Q2800" s="13">
        <f>IFERROR(VLOOKUP($A2800, 'Fielding Data'!$A$1:$H$12056, 5, 0), 0)</f>
        <v>2</v>
      </c>
      <c r="R2800" s="13">
        <f>IFERROR(VLOOKUP($A2800, 'Fielding Data'!$A$1:$H$12056, 6, 0), 0)</f>
        <v>15</v>
      </c>
      <c r="S2800" s="13">
        <f>IFERROR(VLOOKUP($A2800, 'Fielding Data'!$A$1:$H$12056, 7, 0), 0)</f>
        <v>5</v>
      </c>
      <c r="T2800" s="13">
        <f>IFERROR(VLOOKUP($A2800, 'Fielding Data'!$A$1:$H$12056, 8, 0), 0)</f>
        <v>1</v>
      </c>
      <c r="U2800" s="13">
        <f>SUMIFS('Fielding Data'!E:E, 'Fielding Data'!$A:$A, $A2800)</f>
        <v>2</v>
      </c>
      <c r="V2800" s="13">
        <f>SUMIFS('Fielding Data'!F:F, 'Fielding Data'!$A:$A, $A2800)</f>
        <v>15</v>
      </c>
      <c r="W2800" s="13">
        <f>SUMIFS('Fielding Data'!G:G, 'Fielding Data'!$A:$A, $A2800)</f>
        <v>5</v>
      </c>
      <c r="X2800" s="13">
        <f>SUMIFS('Fielding Data'!H:H, 'Fielding Data'!$A:$A, $A2800)</f>
        <v>1</v>
      </c>
    </row>
    <row r="2801" spans="1:24" x14ac:dyDescent="0.3">
      <c r="A2801" s="13" t="str">
        <f t="shared" si="87"/>
        <v>haranaa012012</v>
      </c>
      <c r="B2801" s="16" t="s">
        <v>303</v>
      </c>
      <c r="C2801" s="16">
        <v>2012</v>
      </c>
      <c r="D2801" s="16">
        <v>31</v>
      </c>
      <c r="E2801" s="16">
        <v>56</v>
      </c>
      <c r="F2801" s="16">
        <v>1</v>
      </c>
      <c r="G2801" s="16">
        <v>4</v>
      </c>
      <c r="H2801" s="16">
        <v>1</v>
      </c>
      <c r="I2801" s="16">
        <v>0</v>
      </c>
      <c r="J2801" s="16">
        <v>0</v>
      </c>
      <c r="K2801" s="16">
        <v>2</v>
      </c>
      <c r="L2801" s="16">
        <v>0</v>
      </c>
      <c r="M2801" s="16">
        <v>0</v>
      </c>
      <c r="N2801" s="16">
        <v>0</v>
      </c>
      <c r="O2801" s="16">
        <v>23</v>
      </c>
      <c r="P2801" s="13" t="str">
        <f t="shared" si="86"/>
        <v>P</v>
      </c>
      <c r="Q2801" s="13">
        <f>IFERROR(VLOOKUP($A2801, 'Fielding Data'!$A$1:$H$12056, 5, 0), 0)</f>
        <v>10</v>
      </c>
      <c r="R2801" s="13">
        <f>IFERROR(VLOOKUP($A2801, 'Fielding Data'!$A$1:$H$12056, 6, 0), 0)</f>
        <v>31</v>
      </c>
      <c r="S2801" s="13">
        <f>IFERROR(VLOOKUP($A2801, 'Fielding Data'!$A$1:$H$12056, 7, 0), 0)</f>
        <v>2</v>
      </c>
      <c r="T2801" s="13">
        <f>IFERROR(VLOOKUP($A2801, 'Fielding Data'!$A$1:$H$12056, 8, 0), 0)</f>
        <v>1</v>
      </c>
      <c r="U2801" s="13">
        <f>SUMIFS('Fielding Data'!E:E, 'Fielding Data'!$A:$A, $A2801)</f>
        <v>10</v>
      </c>
      <c r="V2801" s="13">
        <f>SUMIFS('Fielding Data'!F:F, 'Fielding Data'!$A:$A, $A2801)</f>
        <v>31</v>
      </c>
      <c r="W2801" s="13">
        <f>SUMIFS('Fielding Data'!G:G, 'Fielding Data'!$A:$A, $A2801)</f>
        <v>2</v>
      </c>
      <c r="X2801" s="13">
        <f>SUMIFS('Fielding Data'!H:H, 'Fielding Data'!$A:$A, $A2801)</f>
        <v>1</v>
      </c>
    </row>
    <row r="2802" spans="1:24" x14ac:dyDescent="0.3">
      <c r="A2802" s="13" t="str">
        <f t="shared" si="87"/>
        <v>hardyjj012012</v>
      </c>
      <c r="B2802" s="16" t="s">
        <v>546</v>
      </c>
      <c r="C2802" s="16">
        <v>2012</v>
      </c>
      <c r="D2802" s="16">
        <v>158</v>
      </c>
      <c r="E2802" s="16">
        <v>663</v>
      </c>
      <c r="F2802" s="16">
        <v>85</v>
      </c>
      <c r="G2802" s="16">
        <v>158</v>
      </c>
      <c r="H2802" s="16">
        <v>30</v>
      </c>
      <c r="I2802" s="16">
        <v>2</v>
      </c>
      <c r="J2802" s="16">
        <v>22</v>
      </c>
      <c r="K2802" s="16">
        <v>68</v>
      </c>
      <c r="L2802" s="16">
        <v>0</v>
      </c>
      <c r="M2802" s="16">
        <v>0</v>
      </c>
      <c r="N2802" s="16">
        <v>38</v>
      </c>
      <c r="O2802" s="16">
        <v>106</v>
      </c>
      <c r="P2802" s="13" t="str">
        <f t="shared" si="86"/>
        <v>SS</v>
      </c>
      <c r="Q2802" s="13">
        <f>IFERROR(VLOOKUP($A2802, 'Fielding Data'!$A$1:$H$12056, 5, 0), 0)</f>
        <v>244</v>
      </c>
      <c r="R2802" s="13">
        <f>IFERROR(VLOOKUP($A2802, 'Fielding Data'!$A$1:$H$12056, 6, 0), 0)</f>
        <v>529</v>
      </c>
      <c r="S2802" s="13">
        <f>IFERROR(VLOOKUP($A2802, 'Fielding Data'!$A$1:$H$12056, 7, 0), 0)</f>
        <v>6</v>
      </c>
      <c r="T2802" s="13">
        <f>IFERROR(VLOOKUP($A2802, 'Fielding Data'!$A$1:$H$12056, 8, 0), 0)</f>
        <v>113</v>
      </c>
      <c r="U2802" s="13">
        <f>SUMIFS('Fielding Data'!E:E, 'Fielding Data'!$A:$A, $A2802)</f>
        <v>244</v>
      </c>
      <c r="V2802" s="13">
        <f>SUMIFS('Fielding Data'!F:F, 'Fielding Data'!$A:$A, $A2802)</f>
        <v>529</v>
      </c>
      <c r="W2802" s="13">
        <f>SUMIFS('Fielding Data'!G:G, 'Fielding Data'!$A:$A, $A2802)</f>
        <v>6</v>
      </c>
      <c r="X2802" s="13">
        <f>SUMIFS('Fielding Data'!H:H, 'Fielding Data'!$A:$A, $A2802)</f>
        <v>113</v>
      </c>
    </row>
    <row r="2803" spans="1:24" x14ac:dyDescent="0.3">
      <c r="A2803" s="13" t="str">
        <f t="shared" si="87"/>
        <v>harenda012012</v>
      </c>
      <c r="B2803" s="16" t="s">
        <v>377</v>
      </c>
      <c r="C2803" s="16">
        <v>2012</v>
      </c>
      <c r="D2803" s="16">
        <v>31</v>
      </c>
      <c r="E2803" s="16">
        <v>4</v>
      </c>
      <c r="F2803" s="16">
        <v>0</v>
      </c>
      <c r="G2803" s="16">
        <v>0</v>
      </c>
      <c r="H2803" s="16">
        <v>0</v>
      </c>
      <c r="I2803" s="16">
        <v>0</v>
      </c>
      <c r="J2803" s="16">
        <v>0</v>
      </c>
      <c r="K2803" s="16">
        <v>0</v>
      </c>
      <c r="L2803" s="16">
        <v>0</v>
      </c>
      <c r="M2803" s="16">
        <v>0</v>
      </c>
      <c r="N2803" s="16">
        <v>0</v>
      </c>
      <c r="O2803" s="16">
        <v>2</v>
      </c>
      <c r="P2803" s="13" t="str">
        <f t="shared" si="86"/>
        <v>P</v>
      </c>
      <c r="Q2803" s="13">
        <f>IFERROR(VLOOKUP($A2803, 'Fielding Data'!$A$1:$H$12056, 5, 0), 0)</f>
        <v>11</v>
      </c>
      <c r="R2803" s="13">
        <f>IFERROR(VLOOKUP($A2803, 'Fielding Data'!$A$1:$H$12056, 6, 0), 0)</f>
        <v>19</v>
      </c>
      <c r="S2803" s="13">
        <f>IFERROR(VLOOKUP($A2803, 'Fielding Data'!$A$1:$H$12056, 7, 0), 0)</f>
        <v>3</v>
      </c>
      <c r="T2803" s="13">
        <f>IFERROR(VLOOKUP($A2803, 'Fielding Data'!$A$1:$H$12056, 8, 0), 0)</f>
        <v>3</v>
      </c>
      <c r="U2803" s="13">
        <f>SUMIFS('Fielding Data'!E:E, 'Fielding Data'!$A:$A, $A2803)</f>
        <v>11</v>
      </c>
      <c r="V2803" s="13">
        <f>SUMIFS('Fielding Data'!F:F, 'Fielding Data'!$A:$A, $A2803)</f>
        <v>19</v>
      </c>
      <c r="W2803" s="13">
        <f>SUMIFS('Fielding Data'!G:G, 'Fielding Data'!$A:$A, $A2803)</f>
        <v>3</v>
      </c>
      <c r="X2803" s="13">
        <f>SUMIFS('Fielding Data'!H:H, 'Fielding Data'!$A:$A, $A2803)</f>
        <v>3</v>
      </c>
    </row>
    <row r="2804" spans="1:24" x14ac:dyDescent="0.3">
      <c r="A2804" s="13" t="str">
        <f t="shared" si="87"/>
        <v>harpebr032012</v>
      </c>
      <c r="B2804" s="16" t="s">
        <v>1731</v>
      </c>
      <c r="C2804" s="16">
        <v>2012</v>
      </c>
      <c r="D2804" s="16">
        <v>139</v>
      </c>
      <c r="E2804" s="16">
        <v>533</v>
      </c>
      <c r="F2804" s="16">
        <v>98</v>
      </c>
      <c r="G2804" s="16">
        <v>144</v>
      </c>
      <c r="H2804" s="16">
        <v>26</v>
      </c>
      <c r="I2804" s="16">
        <v>9</v>
      </c>
      <c r="J2804" s="16">
        <v>22</v>
      </c>
      <c r="K2804" s="16">
        <v>59</v>
      </c>
      <c r="L2804" s="16">
        <v>18</v>
      </c>
      <c r="M2804" s="16">
        <v>6</v>
      </c>
      <c r="N2804" s="16">
        <v>56</v>
      </c>
      <c r="O2804" s="16">
        <v>120</v>
      </c>
      <c r="P2804" s="13" t="str">
        <f t="shared" si="86"/>
        <v>CF</v>
      </c>
      <c r="Q2804" s="13">
        <f>IFERROR(VLOOKUP($A2804, 'Fielding Data'!$A$1:$H$12056, 5, 0), 0)</f>
        <v>0</v>
      </c>
      <c r="R2804" s="13">
        <f>IFERROR(VLOOKUP($A2804, 'Fielding Data'!$A$1:$H$12056, 6, 0), 0)</f>
        <v>0</v>
      </c>
      <c r="S2804" s="13">
        <f>IFERROR(VLOOKUP($A2804, 'Fielding Data'!$A$1:$H$12056, 7, 0), 0)</f>
        <v>0</v>
      </c>
      <c r="T2804" s="13">
        <f>IFERROR(VLOOKUP($A2804, 'Fielding Data'!$A$1:$H$12056, 8, 0), 0)</f>
        <v>0</v>
      </c>
      <c r="U2804" s="13">
        <f>SUMIFS('Fielding Data'!E:E, 'Fielding Data'!$A:$A, $A2804)</f>
        <v>311</v>
      </c>
      <c r="V2804" s="13">
        <f>SUMIFS('Fielding Data'!F:F, 'Fielding Data'!$A:$A, $A2804)</f>
        <v>8</v>
      </c>
      <c r="W2804" s="13">
        <f>SUMIFS('Fielding Data'!G:G, 'Fielding Data'!$A:$A, $A2804)</f>
        <v>7</v>
      </c>
      <c r="X2804" s="13">
        <f>SUMIFS('Fielding Data'!H:H, 'Fielding Data'!$A:$A, $A2804)</f>
        <v>3</v>
      </c>
    </row>
    <row r="2805" spans="1:24" x14ac:dyDescent="0.3">
      <c r="A2805" s="13" t="str">
        <f t="shared" si="87"/>
        <v>harrelu012012</v>
      </c>
      <c r="B2805" s="16" t="s">
        <v>1286</v>
      </c>
      <c r="C2805" s="16">
        <v>2012</v>
      </c>
      <c r="D2805" s="16">
        <v>35</v>
      </c>
      <c r="E2805" s="16">
        <v>59</v>
      </c>
      <c r="F2805" s="16">
        <v>5</v>
      </c>
      <c r="G2805" s="16">
        <v>9</v>
      </c>
      <c r="H2805" s="16">
        <v>0</v>
      </c>
      <c r="I2805" s="16">
        <v>0</v>
      </c>
      <c r="J2805" s="16">
        <v>0</v>
      </c>
      <c r="K2805" s="16">
        <v>1</v>
      </c>
      <c r="L2805" s="16">
        <v>0</v>
      </c>
      <c r="M2805" s="16">
        <v>0</v>
      </c>
      <c r="N2805" s="16">
        <v>1</v>
      </c>
      <c r="O2805" s="16">
        <v>32</v>
      </c>
      <c r="P2805" s="13" t="str">
        <f t="shared" si="86"/>
        <v>P</v>
      </c>
      <c r="Q2805" s="13">
        <f>IFERROR(VLOOKUP($A2805, 'Fielding Data'!$A$1:$H$12056, 5, 0), 0)</f>
        <v>12</v>
      </c>
      <c r="R2805" s="13">
        <f>IFERROR(VLOOKUP($A2805, 'Fielding Data'!$A$1:$H$12056, 6, 0), 0)</f>
        <v>39</v>
      </c>
      <c r="S2805" s="13">
        <f>IFERROR(VLOOKUP($A2805, 'Fielding Data'!$A$1:$H$12056, 7, 0), 0)</f>
        <v>0</v>
      </c>
      <c r="T2805" s="13">
        <f>IFERROR(VLOOKUP($A2805, 'Fielding Data'!$A$1:$H$12056, 8, 0), 0)</f>
        <v>2</v>
      </c>
      <c r="U2805" s="13">
        <f>SUMIFS('Fielding Data'!E:E, 'Fielding Data'!$A:$A, $A2805)</f>
        <v>12</v>
      </c>
      <c r="V2805" s="13">
        <f>SUMIFS('Fielding Data'!F:F, 'Fielding Data'!$A:$A, $A2805)</f>
        <v>39</v>
      </c>
      <c r="W2805" s="13">
        <f>SUMIFS('Fielding Data'!G:G, 'Fielding Data'!$A:$A, $A2805)</f>
        <v>0</v>
      </c>
      <c r="X2805" s="13">
        <f>SUMIFS('Fielding Data'!H:H, 'Fielding Data'!$A:$A, $A2805)</f>
        <v>2</v>
      </c>
    </row>
    <row r="2806" spans="1:24" x14ac:dyDescent="0.3">
      <c r="A2806" s="13" t="str">
        <f t="shared" si="87"/>
        <v>harrijo052012</v>
      </c>
      <c r="B2806" s="16" t="s">
        <v>1520</v>
      </c>
      <c r="C2806" s="16">
        <v>2012</v>
      </c>
      <c r="D2806" s="16">
        <v>104</v>
      </c>
      <c r="E2806" s="16">
        <v>249</v>
      </c>
      <c r="F2806" s="16">
        <v>34</v>
      </c>
      <c r="G2806" s="16">
        <v>58</v>
      </c>
      <c r="H2806" s="16">
        <v>9</v>
      </c>
      <c r="I2806" s="16">
        <v>5</v>
      </c>
      <c r="J2806" s="16">
        <v>3</v>
      </c>
      <c r="K2806" s="16">
        <v>16</v>
      </c>
      <c r="L2806" s="16">
        <v>7</v>
      </c>
      <c r="M2806" s="16">
        <v>3</v>
      </c>
      <c r="N2806" s="16">
        <v>10</v>
      </c>
      <c r="O2806" s="16">
        <v>37</v>
      </c>
      <c r="P2806" s="13" t="str">
        <f t="shared" si="86"/>
        <v>2B</v>
      </c>
      <c r="Q2806" s="13">
        <f>IFERROR(VLOOKUP($A2806, 'Fielding Data'!$A$1:$H$12056, 5, 0), 0)</f>
        <v>34</v>
      </c>
      <c r="R2806" s="13">
        <f>IFERROR(VLOOKUP($A2806, 'Fielding Data'!$A$1:$H$12056, 6, 0), 0)</f>
        <v>52</v>
      </c>
      <c r="S2806" s="13">
        <f>IFERROR(VLOOKUP($A2806, 'Fielding Data'!$A$1:$H$12056, 7, 0), 0)</f>
        <v>1</v>
      </c>
      <c r="T2806" s="13">
        <f>IFERROR(VLOOKUP($A2806, 'Fielding Data'!$A$1:$H$12056, 8, 0), 0)</f>
        <v>5</v>
      </c>
      <c r="U2806" s="13">
        <f>SUMIFS('Fielding Data'!E:E, 'Fielding Data'!$A:$A, $A2806)</f>
        <v>81</v>
      </c>
      <c r="V2806" s="13">
        <f>SUMIFS('Fielding Data'!F:F, 'Fielding Data'!$A:$A, $A2806)</f>
        <v>109</v>
      </c>
      <c r="W2806" s="13">
        <f>SUMIFS('Fielding Data'!G:G, 'Fielding Data'!$A:$A, $A2806)</f>
        <v>6</v>
      </c>
      <c r="X2806" s="13">
        <f>SUMIFS('Fielding Data'!H:H, 'Fielding Data'!$A:$A, $A2806)</f>
        <v>12</v>
      </c>
    </row>
    <row r="2807" spans="1:24" x14ac:dyDescent="0.3">
      <c r="A2807" s="13" t="str">
        <f t="shared" si="87"/>
        <v>harrima012012</v>
      </c>
      <c r="B2807" s="16" t="s">
        <v>930</v>
      </c>
      <c r="C2807" s="16">
        <v>2012</v>
      </c>
      <c r="D2807" s="16">
        <v>33</v>
      </c>
      <c r="E2807" s="16">
        <v>5</v>
      </c>
      <c r="F2807" s="16">
        <v>0</v>
      </c>
      <c r="G2807" s="16">
        <v>0</v>
      </c>
      <c r="H2807" s="16">
        <v>0</v>
      </c>
      <c r="I2807" s="16">
        <v>0</v>
      </c>
      <c r="J2807" s="16">
        <v>0</v>
      </c>
      <c r="K2807" s="16">
        <v>0</v>
      </c>
      <c r="L2807" s="16">
        <v>0</v>
      </c>
      <c r="M2807" s="16">
        <v>0</v>
      </c>
      <c r="N2807" s="16">
        <v>0</v>
      </c>
      <c r="O2807" s="16">
        <v>3</v>
      </c>
      <c r="P2807" s="13" t="str">
        <f t="shared" si="86"/>
        <v>P</v>
      </c>
      <c r="Q2807" s="13">
        <f>IFERROR(VLOOKUP($A2807, 'Fielding Data'!$A$1:$H$12056, 5, 0), 0)</f>
        <v>13</v>
      </c>
      <c r="R2807" s="13">
        <f>IFERROR(VLOOKUP($A2807, 'Fielding Data'!$A$1:$H$12056, 6, 0), 0)</f>
        <v>25</v>
      </c>
      <c r="S2807" s="13">
        <f>IFERROR(VLOOKUP($A2807, 'Fielding Data'!$A$1:$H$12056, 7, 0), 0)</f>
        <v>1</v>
      </c>
      <c r="T2807" s="13">
        <f>IFERROR(VLOOKUP($A2807, 'Fielding Data'!$A$1:$H$12056, 8, 0), 0)</f>
        <v>3</v>
      </c>
      <c r="U2807" s="13">
        <f>SUMIFS('Fielding Data'!E:E, 'Fielding Data'!$A:$A, $A2807)</f>
        <v>13</v>
      </c>
      <c r="V2807" s="13">
        <f>SUMIFS('Fielding Data'!F:F, 'Fielding Data'!$A:$A, $A2807)</f>
        <v>25</v>
      </c>
      <c r="W2807" s="13">
        <f>SUMIFS('Fielding Data'!G:G, 'Fielding Data'!$A:$A, $A2807)</f>
        <v>1</v>
      </c>
      <c r="X2807" s="13">
        <f>SUMIFS('Fielding Data'!H:H, 'Fielding Data'!$A:$A, $A2807)</f>
        <v>3</v>
      </c>
    </row>
    <row r="2808" spans="1:24" x14ac:dyDescent="0.3">
      <c r="A2808" s="13" t="str">
        <f t="shared" si="87"/>
        <v>harriwi012012</v>
      </c>
      <c r="B2808" s="16" t="s">
        <v>246</v>
      </c>
      <c r="C2808" s="16">
        <v>2012</v>
      </c>
      <c r="D2808" s="16">
        <v>25</v>
      </c>
      <c r="E2808" s="16">
        <v>44</v>
      </c>
      <c r="F2808" s="16">
        <v>5</v>
      </c>
      <c r="G2808" s="16">
        <v>5</v>
      </c>
      <c r="H2808" s="16">
        <v>4</v>
      </c>
      <c r="I2808" s="16">
        <v>0</v>
      </c>
      <c r="J2808" s="16">
        <v>0</v>
      </c>
      <c r="K2808" s="16">
        <v>2</v>
      </c>
      <c r="L2808" s="16">
        <v>1</v>
      </c>
      <c r="M2808" s="16">
        <v>1</v>
      </c>
      <c r="N2808" s="16">
        <v>3</v>
      </c>
      <c r="O2808" s="16">
        <v>8</v>
      </c>
      <c r="P2808" s="13" t="str">
        <f t="shared" si="86"/>
        <v>2B</v>
      </c>
      <c r="Q2808" s="13">
        <f>IFERROR(VLOOKUP($A2808, 'Fielding Data'!$A$1:$H$12056, 5, 0), 0)</f>
        <v>8</v>
      </c>
      <c r="R2808" s="13">
        <f>IFERROR(VLOOKUP($A2808, 'Fielding Data'!$A$1:$H$12056, 6, 0), 0)</f>
        <v>18</v>
      </c>
      <c r="S2808" s="13">
        <f>IFERROR(VLOOKUP($A2808, 'Fielding Data'!$A$1:$H$12056, 7, 0), 0)</f>
        <v>1</v>
      </c>
      <c r="T2808" s="13">
        <f>IFERROR(VLOOKUP($A2808, 'Fielding Data'!$A$1:$H$12056, 8, 0), 0)</f>
        <v>4</v>
      </c>
      <c r="U2808" s="13">
        <f>SUMIFS('Fielding Data'!E:E, 'Fielding Data'!$A:$A, $A2808)</f>
        <v>9</v>
      </c>
      <c r="V2808" s="13">
        <f>SUMIFS('Fielding Data'!F:F, 'Fielding Data'!$A:$A, $A2808)</f>
        <v>20</v>
      </c>
      <c r="W2808" s="13">
        <f>SUMIFS('Fielding Data'!G:G, 'Fielding Data'!$A:$A, $A2808)</f>
        <v>1</v>
      </c>
      <c r="X2808" s="13">
        <f>SUMIFS('Fielding Data'!H:H, 'Fielding Data'!$A:$A, $A2808)</f>
        <v>5</v>
      </c>
    </row>
    <row r="2809" spans="1:24" x14ac:dyDescent="0.3">
      <c r="A2809" s="13" t="str">
        <f t="shared" si="87"/>
        <v>harriwi022012</v>
      </c>
      <c r="B2809" s="16" t="s">
        <v>1732</v>
      </c>
      <c r="C2809" s="16">
        <v>2012</v>
      </c>
      <c r="D2809" s="16">
        <v>20</v>
      </c>
      <c r="E2809" s="16">
        <v>0</v>
      </c>
      <c r="F2809" s="16">
        <v>0</v>
      </c>
      <c r="G2809" s="16">
        <v>0</v>
      </c>
      <c r="H2809" s="16">
        <v>0</v>
      </c>
      <c r="I2809" s="16">
        <v>0</v>
      </c>
      <c r="J2809" s="16">
        <v>0</v>
      </c>
      <c r="K2809" s="16">
        <v>0</v>
      </c>
      <c r="L2809" s="16">
        <v>0</v>
      </c>
      <c r="M2809" s="16">
        <v>0</v>
      </c>
      <c r="N2809" s="16">
        <v>0</v>
      </c>
      <c r="O2809" s="16">
        <v>0</v>
      </c>
      <c r="P2809" s="13" t="str">
        <f t="shared" si="86"/>
        <v>P</v>
      </c>
      <c r="Q2809" s="13">
        <f>IFERROR(VLOOKUP($A2809, 'Fielding Data'!$A$1:$H$12056, 5, 0), 0)</f>
        <v>1</v>
      </c>
      <c r="R2809" s="13">
        <f>IFERROR(VLOOKUP($A2809, 'Fielding Data'!$A$1:$H$12056, 6, 0), 0)</f>
        <v>3</v>
      </c>
      <c r="S2809" s="13">
        <f>IFERROR(VLOOKUP($A2809, 'Fielding Data'!$A$1:$H$12056, 7, 0), 0)</f>
        <v>0</v>
      </c>
      <c r="T2809" s="13">
        <f>IFERROR(VLOOKUP($A2809, 'Fielding Data'!$A$1:$H$12056, 8, 0), 0)</f>
        <v>0</v>
      </c>
      <c r="U2809" s="13">
        <f>SUMIFS('Fielding Data'!E:E, 'Fielding Data'!$A:$A, $A2809)</f>
        <v>1</v>
      </c>
      <c r="V2809" s="13">
        <f>SUMIFS('Fielding Data'!F:F, 'Fielding Data'!$A:$A, $A2809)</f>
        <v>3</v>
      </c>
      <c r="W2809" s="13">
        <f>SUMIFS('Fielding Data'!G:G, 'Fielding Data'!$A:$A, $A2809)</f>
        <v>0</v>
      </c>
      <c r="X2809" s="13">
        <f>SUMIFS('Fielding Data'!H:H, 'Fielding Data'!$A:$A, $A2809)</f>
        <v>0</v>
      </c>
    </row>
    <row r="2810" spans="1:24" x14ac:dyDescent="0.3">
      <c r="A2810" s="13" t="str">
        <f t="shared" si="87"/>
        <v>hartco012012</v>
      </c>
      <c r="B2810" s="16" t="s">
        <v>455</v>
      </c>
      <c r="C2810" s="16">
        <v>2012</v>
      </c>
      <c r="D2810" s="16">
        <v>149</v>
      </c>
      <c r="E2810" s="16">
        <v>562</v>
      </c>
      <c r="F2810" s="16">
        <v>91</v>
      </c>
      <c r="G2810" s="16">
        <v>152</v>
      </c>
      <c r="H2810" s="16">
        <v>35</v>
      </c>
      <c r="I2810" s="16">
        <v>4</v>
      </c>
      <c r="J2810" s="16">
        <v>30</v>
      </c>
      <c r="K2810" s="16">
        <v>83</v>
      </c>
      <c r="L2810" s="16">
        <v>5</v>
      </c>
      <c r="M2810" s="16">
        <v>0</v>
      </c>
      <c r="N2810" s="16">
        <v>44</v>
      </c>
      <c r="O2810" s="16">
        <v>151</v>
      </c>
      <c r="P2810" s="13" t="str">
        <f t="shared" si="86"/>
        <v>1B</v>
      </c>
      <c r="Q2810" s="13">
        <f>IFERROR(VLOOKUP($A2810, 'Fielding Data'!$A$1:$H$12056, 5, 0), 0)</f>
        <v>733</v>
      </c>
      <c r="R2810" s="13">
        <f>IFERROR(VLOOKUP($A2810, 'Fielding Data'!$A$1:$H$12056, 6, 0), 0)</f>
        <v>64</v>
      </c>
      <c r="S2810" s="13">
        <f>IFERROR(VLOOKUP($A2810, 'Fielding Data'!$A$1:$H$12056, 7, 0), 0)</f>
        <v>4</v>
      </c>
      <c r="T2810" s="13">
        <f>IFERROR(VLOOKUP($A2810, 'Fielding Data'!$A$1:$H$12056, 8, 0), 0)</f>
        <v>67</v>
      </c>
      <c r="U2810" s="13">
        <f>SUMIFS('Fielding Data'!E:E, 'Fielding Data'!$A:$A, $A2810)</f>
        <v>813</v>
      </c>
      <c r="V2810" s="13">
        <f>SUMIFS('Fielding Data'!F:F, 'Fielding Data'!$A:$A, $A2810)</f>
        <v>64</v>
      </c>
      <c r="W2810" s="13">
        <f>SUMIFS('Fielding Data'!G:G, 'Fielding Data'!$A:$A, $A2810)</f>
        <v>6</v>
      </c>
      <c r="X2810" s="13">
        <f>SUMIFS('Fielding Data'!H:H, 'Fielding Data'!$A:$A, $A2810)</f>
        <v>67</v>
      </c>
    </row>
    <row r="2811" spans="1:24" x14ac:dyDescent="0.3">
      <c r="A2811" s="13" t="str">
        <f t="shared" si="87"/>
        <v>harvema012012</v>
      </c>
      <c r="B2811" s="16" t="s">
        <v>1733</v>
      </c>
      <c r="C2811" s="16">
        <v>2012</v>
      </c>
      <c r="D2811" s="16">
        <v>10</v>
      </c>
      <c r="E2811" s="16">
        <v>18</v>
      </c>
      <c r="F2811" s="16">
        <v>0</v>
      </c>
      <c r="G2811" s="16">
        <v>6</v>
      </c>
      <c r="H2811" s="16">
        <v>2</v>
      </c>
      <c r="I2811" s="16">
        <v>0</v>
      </c>
      <c r="J2811" s="16">
        <v>0</v>
      </c>
      <c r="K2811" s="16">
        <v>3</v>
      </c>
      <c r="L2811" s="16">
        <v>0</v>
      </c>
      <c r="M2811" s="16">
        <v>0</v>
      </c>
      <c r="N2811" s="16">
        <v>0</v>
      </c>
      <c r="O2811" s="16">
        <v>7</v>
      </c>
      <c r="P2811" s="13" t="str">
        <f t="shared" si="86"/>
        <v>P</v>
      </c>
      <c r="Q2811" s="13">
        <f>IFERROR(VLOOKUP($A2811, 'Fielding Data'!$A$1:$H$12056, 5, 0), 0)</f>
        <v>1</v>
      </c>
      <c r="R2811" s="13">
        <f>IFERROR(VLOOKUP($A2811, 'Fielding Data'!$A$1:$H$12056, 6, 0), 0)</f>
        <v>13</v>
      </c>
      <c r="S2811" s="13">
        <f>IFERROR(VLOOKUP($A2811, 'Fielding Data'!$A$1:$H$12056, 7, 0), 0)</f>
        <v>0</v>
      </c>
      <c r="T2811" s="13">
        <f>IFERROR(VLOOKUP($A2811, 'Fielding Data'!$A$1:$H$12056, 8, 0), 0)</f>
        <v>0</v>
      </c>
      <c r="U2811" s="13">
        <f>SUMIFS('Fielding Data'!E:E, 'Fielding Data'!$A:$A, $A2811)</f>
        <v>1</v>
      </c>
      <c r="V2811" s="13">
        <f>SUMIFS('Fielding Data'!F:F, 'Fielding Data'!$A:$A, $A2811)</f>
        <v>13</v>
      </c>
      <c r="W2811" s="13">
        <f>SUMIFS('Fielding Data'!G:G, 'Fielding Data'!$A:$A, $A2811)</f>
        <v>0</v>
      </c>
      <c r="X2811" s="13">
        <f>SUMIFS('Fielding Data'!H:H, 'Fielding Data'!$A:$A, $A2811)</f>
        <v>0</v>
      </c>
    </row>
    <row r="2812" spans="1:24" x14ac:dyDescent="0.3">
      <c r="A2812" s="13" t="str">
        <f t="shared" si="87"/>
        <v>hatchch022012</v>
      </c>
      <c r="B2812" s="16" t="s">
        <v>1287</v>
      </c>
      <c r="C2812" s="16">
        <v>2012</v>
      </c>
      <c r="D2812" s="16">
        <v>11</v>
      </c>
      <c r="E2812" s="16">
        <v>1</v>
      </c>
      <c r="F2812" s="16">
        <v>0</v>
      </c>
      <c r="G2812" s="16">
        <v>0</v>
      </c>
      <c r="H2812" s="16">
        <v>0</v>
      </c>
      <c r="I2812" s="16">
        <v>0</v>
      </c>
      <c r="J2812" s="16">
        <v>0</v>
      </c>
      <c r="K2812" s="16">
        <v>0</v>
      </c>
      <c r="L2812" s="16">
        <v>0</v>
      </c>
      <c r="M2812" s="16">
        <v>0</v>
      </c>
      <c r="N2812" s="16">
        <v>0</v>
      </c>
      <c r="O2812" s="16">
        <v>1</v>
      </c>
      <c r="P2812" s="13" t="str">
        <f t="shared" si="86"/>
        <v>P</v>
      </c>
      <c r="Q2812" s="13">
        <f>IFERROR(VLOOKUP($A2812, 'Fielding Data'!$A$1:$H$12056, 5, 0), 0)</f>
        <v>1</v>
      </c>
      <c r="R2812" s="13">
        <f>IFERROR(VLOOKUP($A2812, 'Fielding Data'!$A$1:$H$12056, 6, 0), 0)</f>
        <v>1</v>
      </c>
      <c r="S2812" s="13">
        <f>IFERROR(VLOOKUP($A2812, 'Fielding Data'!$A$1:$H$12056, 7, 0), 0)</f>
        <v>0</v>
      </c>
      <c r="T2812" s="13">
        <f>IFERROR(VLOOKUP($A2812, 'Fielding Data'!$A$1:$H$12056, 8, 0), 0)</f>
        <v>0</v>
      </c>
      <c r="U2812" s="13">
        <f>SUMIFS('Fielding Data'!E:E, 'Fielding Data'!$A:$A, $A2812)</f>
        <v>1</v>
      </c>
      <c r="V2812" s="13">
        <f>SUMIFS('Fielding Data'!F:F, 'Fielding Data'!$A:$A, $A2812)</f>
        <v>1</v>
      </c>
      <c r="W2812" s="13">
        <f>SUMIFS('Fielding Data'!G:G, 'Fielding Data'!$A:$A, $A2812)</f>
        <v>0</v>
      </c>
      <c r="X2812" s="13">
        <f>SUMIFS('Fielding Data'!H:H, 'Fielding Data'!$A:$A, $A2812)</f>
        <v>0</v>
      </c>
    </row>
    <row r="2813" spans="1:24" x14ac:dyDescent="0.3">
      <c r="A2813" s="13" t="str">
        <f t="shared" si="87"/>
        <v>hawkila012012</v>
      </c>
      <c r="B2813" s="16" t="s">
        <v>113</v>
      </c>
      <c r="C2813" s="16">
        <v>2012</v>
      </c>
      <c r="D2813" s="16">
        <v>48</v>
      </c>
      <c r="E2813" s="16">
        <v>0</v>
      </c>
      <c r="F2813" s="16">
        <v>0</v>
      </c>
      <c r="G2813" s="16">
        <v>0</v>
      </c>
      <c r="H2813" s="16">
        <v>0</v>
      </c>
      <c r="I2813" s="16">
        <v>0</v>
      </c>
      <c r="J2813" s="16">
        <v>0</v>
      </c>
      <c r="K2813" s="16">
        <v>0</v>
      </c>
      <c r="L2813" s="16">
        <v>0</v>
      </c>
      <c r="M2813" s="16">
        <v>0</v>
      </c>
      <c r="N2813" s="16">
        <v>0</v>
      </c>
      <c r="O2813" s="16">
        <v>0</v>
      </c>
      <c r="P2813" s="13" t="str">
        <f t="shared" si="86"/>
        <v>P</v>
      </c>
      <c r="Q2813" s="13">
        <f>IFERROR(VLOOKUP($A2813, 'Fielding Data'!$A$1:$H$12056, 5, 0), 0)</f>
        <v>3</v>
      </c>
      <c r="R2813" s="13">
        <f>IFERROR(VLOOKUP($A2813, 'Fielding Data'!$A$1:$H$12056, 6, 0), 0)</f>
        <v>5</v>
      </c>
      <c r="S2813" s="13">
        <f>IFERROR(VLOOKUP($A2813, 'Fielding Data'!$A$1:$H$12056, 7, 0), 0)</f>
        <v>1</v>
      </c>
      <c r="T2813" s="13">
        <f>IFERROR(VLOOKUP($A2813, 'Fielding Data'!$A$1:$H$12056, 8, 0), 0)</f>
        <v>2</v>
      </c>
      <c r="U2813" s="13">
        <f>SUMIFS('Fielding Data'!E:E, 'Fielding Data'!$A:$A, $A2813)</f>
        <v>3</v>
      </c>
      <c r="V2813" s="13">
        <f>SUMIFS('Fielding Data'!F:F, 'Fielding Data'!$A:$A, $A2813)</f>
        <v>5</v>
      </c>
      <c r="W2813" s="13">
        <f>SUMIFS('Fielding Data'!G:G, 'Fielding Data'!$A:$A, $A2813)</f>
        <v>1</v>
      </c>
      <c r="X2813" s="13">
        <f>SUMIFS('Fielding Data'!H:H, 'Fielding Data'!$A:$A, $A2813)</f>
        <v>2</v>
      </c>
    </row>
    <row r="2814" spans="1:24" x14ac:dyDescent="0.3">
      <c r="A2814" s="13" t="str">
        <f t="shared" si="87"/>
        <v>hayesbr012012</v>
      </c>
      <c r="B2814" s="16" t="s">
        <v>1099</v>
      </c>
      <c r="C2814" s="16">
        <v>2012</v>
      </c>
      <c r="D2814" s="16">
        <v>39</v>
      </c>
      <c r="E2814" s="16">
        <v>114</v>
      </c>
      <c r="F2814" s="16">
        <v>7</v>
      </c>
      <c r="G2814" s="16">
        <v>23</v>
      </c>
      <c r="H2814" s="16">
        <v>6</v>
      </c>
      <c r="I2814" s="16">
        <v>0</v>
      </c>
      <c r="J2814" s="16">
        <v>0</v>
      </c>
      <c r="K2814" s="16">
        <v>3</v>
      </c>
      <c r="L2814" s="16">
        <v>1</v>
      </c>
      <c r="M2814" s="16">
        <v>0</v>
      </c>
      <c r="N2814" s="16">
        <v>4</v>
      </c>
      <c r="O2814" s="16">
        <v>49</v>
      </c>
      <c r="P2814" s="13" t="str">
        <f t="shared" si="86"/>
        <v>C</v>
      </c>
      <c r="Q2814" s="13">
        <f>IFERROR(VLOOKUP($A2814, 'Fielding Data'!$A$1:$H$12056, 5, 0), 0)</f>
        <v>221</v>
      </c>
      <c r="R2814" s="13">
        <f>IFERROR(VLOOKUP($A2814, 'Fielding Data'!$A$1:$H$12056, 6, 0), 0)</f>
        <v>21</v>
      </c>
      <c r="S2814" s="13">
        <f>IFERROR(VLOOKUP($A2814, 'Fielding Data'!$A$1:$H$12056, 7, 0), 0)</f>
        <v>5</v>
      </c>
      <c r="T2814" s="13">
        <f>IFERROR(VLOOKUP($A2814, 'Fielding Data'!$A$1:$H$12056, 8, 0), 0)</f>
        <v>1</v>
      </c>
      <c r="U2814" s="13">
        <f>SUMIFS('Fielding Data'!E:E, 'Fielding Data'!$A:$A, $A2814)</f>
        <v>221</v>
      </c>
      <c r="V2814" s="13">
        <f>SUMIFS('Fielding Data'!F:F, 'Fielding Data'!$A:$A, $A2814)</f>
        <v>21</v>
      </c>
      <c r="W2814" s="13">
        <f>SUMIFS('Fielding Data'!G:G, 'Fielding Data'!$A:$A, $A2814)</f>
        <v>5</v>
      </c>
      <c r="X2814" s="13">
        <f>SUMIFS('Fielding Data'!H:H, 'Fielding Data'!$A:$A, $A2814)</f>
        <v>1</v>
      </c>
    </row>
    <row r="2815" spans="1:24" x14ac:dyDescent="0.3">
      <c r="A2815" s="13" t="str">
        <f t="shared" si="87"/>
        <v>headlch012012</v>
      </c>
      <c r="B2815" s="16" t="s">
        <v>798</v>
      </c>
      <c r="C2815" s="16">
        <v>2012</v>
      </c>
      <c r="D2815" s="16">
        <v>161</v>
      </c>
      <c r="E2815" s="16">
        <v>604</v>
      </c>
      <c r="F2815" s="16">
        <v>95</v>
      </c>
      <c r="G2815" s="16">
        <v>173</v>
      </c>
      <c r="H2815" s="16">
        <v>31</v>
      </c>
      <c r="I2815" s="16">
        <v>2</v>
      </c>
      <c r="J2815" s="16">
        <v>31</v>
      </c>
      <c r="K2815" s="16">
        <v>115</v>
      </c>
      <c r="L2815" s="16">
        <v>17</v>
      </c>
      <c r="M2815" s="16">
        <v>6</v>
      </c>
      <c r="N2815" s="16">
        <v>86</v>
      </c>
      <c r="O2815" s="16">
        <v>157</v>
      </c>
      <c r="P2815" s="13" t="str">
        <f t="shared" si="86"/>
        <v>1B</v>
      </c>
      <c r="Q2815" s="13">
        <f>IFERROR(VLOOKUP($A2815, 'Fielding Data'!$A$1:$H$12056, 5, 0), 0)</f>
        <v>0</v>
      </c>
      <c r="R2815" s="13">
        <f>IFERROR(VLOOKUP($A2815, 'Fielding Data'!$A$1:$H$12056, 6, 0), 0)</f>
        <v>0</v>
      </c>
      <c r="S2815" s="13">
        <f>IFERROR(VLOOKUP($A2815, 'Fielding Data'!$A$1:$H$12056, 7, 0), 0)</f>
        <v>0</v>
      </c>
      <c r="T2815" s="13">
        <f>IFERROR(VLOOKUP($A2815, 'Fielding Data'!$A$1:$H$12056, 8, 0), 0)</f>
        <v>0</v>
      </c>
      <c r="U2815" s="13">
        <f>SUMIFS('Fielding Data'!E:E, 'Fielding Data'!$A:$A, $A2815)</f>
        <v>100</v>
      </c>
      <c r="V2815" s="13">
        <f>SUMIFS('Fielding Data'!F:F, 'Fielding Data'!$A:$A, $A2815)</f>
        <v>315</v>
      </c>
      <c r="W2815" s="13">
        <f>SUMIFS('Fielding Data'!G:G, 'Fielding Data'!$A:$A, $A2815)</f>
        <v>10</v>
      </c>
      <c r="X2815" s="13">
        <f>SUMIFS('Fielding Data'!H:H, 'Fielding Data'!$A:$A, $A2815)</f>
        <v>20</v>
      </c>
    </row>
    <row r="2816" spans="1:24" x14ac:dyDescent="0.3">
      <c r="A2816" s="13" t="str">
        <f t="shared" si="87"/>
        <v>heathde012012</v>
      </c>
      <c r="B2816" s="16" t="s">
        <v>1734</v>
      </c>
      <c r="C2816" s="16">
        <v>2012</v>
      </c>
      <c r="D2816" s="16">
        <v>3</v>
      </c>
      <c r="E2816" s="16">
        <v>0</v>
      </c>
      <c r="F2816" s="16">
        <v>0</v>
      </c>
      <c r="G2816" s="16">
        <v>0</v>
      </c>
      <c r="H2816" s="16">
        <v>0</v>
      </c>
      <c r="I2816" s="16">
        <v>0</v>
      </c>
      <c r="J2816" s="16">
        <v>0</v>
      </c>
      <c r="K2816" s="16">
        <v>0</v>
      </c>
      <c r="L2816" s="16">
        <v>0</v>
      </c>
      <c r="M2816" s="16">
        <v>0</v>
      </c>
      <c r="N2816" s="16">
        <v>0</v>
      </c>
      <c r="O2816" s="16">
        <v>0</v>
      </c>
      <c r="P2816" s="13" t="str">
        <f t="shared" si="86"/>
        <v>P</v>
      </c>
      <c r="Q2816" s="13">
        <f>IFERROR(VLOOKUP($A2816, 'Fielding Data'!$A$1:$H$12056, 5, 0), 0)</f>
        <v>0</v>
      </c>
      <c r="R2816" s="13">
        <f>IFERROR(VLOOKUP($A2816, 'Fielding Data'!$A$1:$H$12056, 6, 0), 0)</f>
        <v>0</v>
      </c>
      <c r="S2816" s="13">
        <f>IFERROR(VLOOKUP($A2816, 'Fielding Data'!$A$1:$H$12056, 7, 0), 0)</f>
        <v>0</v>
      </c>
      <c r="T2816" s="13">
        <f>IFERROR(VLOOKUP($A2816, 'Fielding Data'!$A$1:$H$12056, 8, 0), 0)</f>
        <v>0</v>
      </c>
      <c r="U2816" s="13">
        <f>SUMIFS('Fielding Data'!E:E, 'Fielding Data'!$A:$A, $A2816)</f>
        <v>0</v>
      </c>
      <c r="V2816" s="13">
        <f>SUMIFS('Fielding Data'!F:F, 'Fielding Data'!$A:$A, $A2816)</f>
        <v>0</v>
      </c>
      <c r="W2816" s="13">
        <f>SUMIFS('Fielding Data'!G:G, 'Fielding Data'!$A:$A, $A2816)</f>
        <v>0</v>
      </c>
      <c r="X2816" s="13">
        <f>SUMIFS('Fielding Data'!H:H, 'Fielding Data'!$A:$A, $A2816)</f>
        <v>0</v>
      </c>
    </row>
    <row r="2817" spans="1:24" x14ac:dyDescent="0.3">
      <c r="A2817" s="13" t="str">
        <f t="shared" si="87"/>
        <v>hechaad012012</v>
      </c>
      <c r="B2817" s="16" t="s">
        <v>1735</v>
      </c>
      <c r="C2817" s="16">
        <v>2012</v>
      </c>
      <c r="D2817" s="16">
        <v>41</v>
      </c>
      <c r="E2817" s="16">
        <v>126</v>
      </c>
      <c r="F2817" s="16">
        <v>10</v>
      </c>
      <c r="G2817" s="16">
        <v>32</v>
      </c>
      <c r="H2817" s="16">
        <v>8</v>
      </c>
      <c r="I2817" s="16">
        <v>0</v>
      </c>
      <c r="J2817" s="16">
        <v>2</v>
      </c>
      <c r="K2817" s="16">
        <v>15</v>
      </c>
      <c r="L2817" s="16">
        <v>0</v>
      </c>
      <c r="M2817" s="16">
        <v>0</v>
      </c>
      <c r="N2817" s="16">
        <v>4</v>
      </c>
      <c r="O2817" s="16">
        <v>32</v>
      </c>
      <c r="P2817" s="13" t="str">
        <f t="shared" si="86"/>
        <v>2B</v>
      </c>
      <c r="Q2817" s="13">
        <f>IFERROR(VLOOKUP($A2817, 'Fielding Data'!$A$1:$H$12056, 5, 0), 0)</f>
        <v>17</v>
      </c>
      <c r="R2817" s="13">
        <f>IFERROR(VLOOKUP($A2817, 'Fielding Data'!$A$1:$H$12056, 6, 0), 0)</f>
        <v>20</v>
      </c>
      <c r="S2817" s="13">
        <f>IFERROR(VLOOKUP($A2817, 'Fielding Data'!$A$1:$H$12056, 7, 0), 0)</f>
        <v>0</v>
      </c>
      <c r="T2817" s="13">
        <f>IFERROR(VLOOKUP($A2817, 'Fielding Data'!$A$1:$H$12056, 8, 0), 0)</f>
        <v>4</v>
      </c>
      <c r="U2817" s="13">
        <f>SUMIFS('Fielding Data'!E:E, 'Fielding Data'!$A:$A, $A2817)</f>
        <v>40</v>
      </c>
      <c r="V2817" s="13">
        <f>SUMIFS('Fielding Data'!F:F, 'Fielding Data'!$A:$A, $A2817)</f>
        <v>92</v>
      </c>
      <c r="W2817" s="13">
        <f>SUMIFS('Fielding Data'!G:G, 'Fielding Data'!$A:$A, $A2817)</f>
        <v>3</v>
      </c>
      <c r="X2817" s="13">
        <f>SUMIFS('Fielding Data'!H:H, 'Fielding Data'!$A:$A, $A2817)</f>
        <v>21</v>
      </c>
    </row>
    <row r="2818" spans="1:24" x14ac:dyDescent="0.3">
      <c r="A2818" s="13" t="str">
        <f t="shared" si="87"/>
        <v>hefneje012012</v>
      </c>
      <c r="B2818" s="16" t="s">
        <v>1736</v>
      </c>
      <c r="C2818" s="16">
        <v>2012</v>
      </c>
      <c r="D2818" s="16">
        <v>26</v>
      </c>
      <c r="E2818" s="16">
        <v>20</v>
      </c>
      <c r="F2818" s="16">
        <v>1</v>
      </c>
      <c r="G2818" s="16">
        <v>2</v>
      </c>
      <c r="H2818" s="16">
        <v>0</v>
      </c>
      <c r="I2818" s="16">
        <v>0</v>
      </c>
      <c r="J2818" s="16">
        <v>1</v>
      </c>
      <c r="K2818" s="16">
        <v>1</v>
      </c>
      <c r="L2818" s="16">
        <v>0</v>
      </c>
      <c r="M2818" s="16">
        <v>0</v>
      </c>
      <c r="N2818" s="16">
        <v>0</v>
      </c>
      <c r="O2818" s="16">
        <v>11</v>
      </c>
      <c r="P2818" s="13" t="str">
        <f t="shared" ref="P2818:P2881" si="88">IFERROR(VLOOKUP($A2818, Fielding, 4, 0), "Other")</f>
        <v>P</v>
      </c>
      <c r="Q2818" s="13">
        <f>IFERROR(VLOOKUP($A2818, 'Fielding Data'!$A$1:$H$12056, 5, 0), 0)</f>
        <v>8</v>
      </c>
      <c r="R2818" s="13">
        <f>IFERROR(VLOOKUP($A2818, 'Fielding Data'!$A$1:$H$12056, 6, 0), 0)</f>
        <v>11</v>
      </c>
      <c r="S2818" s="13">
        <f>IFERROR(VLOOKUP($A2818, 'Fielding Data'!$A$1:$H$12056, 7, 0), 0)</f>
        <v>0</v>
      </c>
      <c r="T2818" s="13">
        <f>IFERROR(VLOOKUP($A2818, 'Fielding Data'!$A$1:$H$12056, 8, 0), 0)</f>
        <v>1</v>
      </c>
      <c r="U2818" s="13">
        <f>SUMIFS('Fielding Data'!E:E, 'Fielding Data'!$A:$A, $A2818)</f>
        <v>8</v>
      </c>
      <c r="V2818" s="13">
        <f>SUMIFS('Fielding Data'!F:F, 'Fielding Data'!$A:$A, $A2818)</f>
        <v>11</v>
      </c>
      <c r="W2818" s="13">
        <f>SUMIFS('Fielding Data'!G:G, 'Fielding Data'!$A:$A, $A2818)</f>
        <v>0</v>
      </c>
      <c r="X2818" s="13">
        <f>SUMIFS('Fielding Data'!H:H, 'Fielding Data'!$A:$A, $A2818)</f>
        <v>1</v>
      </c>
    </row>
    <row r="2819" spans="1:24" x14ac:dyDescent="0.3">
      <c r="A2819" s="13" t="str">
        <f t="shared" ref="A2819:A2882" si="89">B2819&amp;C2819</f>
        <v>heisech012012</v>
      </c>
      <c r="B2819" s="16" t="s">
        <v>1288</v>
      </c>
      <c r="C2819" s="16">
        <v>2012</v>
      </c>
      <c r="D2819" s="16">
        <v>120</v>
      </c>
      <c r="E2819" s="16">
        <v>347</v>
      </c>
      <c r="F2819" s="16">
        <v>44</v>
      </c>
      <c r="G2819" s="16">
        <v>92</v>
      </c>
      <c r="H2819" s="16">
        <v>16</v>
      </c>
      <c r="I2819" s="16">
        <v>5</v>
      </c>
      <c r="J2819" s="16">
        <v>7</v>
      </c>
      <c r="K2819" s="16">
        <v>31</v>
      </c>
      <c r="L2819" s="16">
        <v>6</v>
      </c>
      <c r="M2819" s="16">
        <v>3</v>
      </c>
      <c r="N2819" s="16">
        <v>18</v>
      </c>
      <c r="O2819" s="16">
        <v>81</v>
      </c>
      <c r="P2819" s="13" t="str">
        <f t="shared" si="88"/>
        <v>CF</v>
      </c>
      <c r="Q2819" s="13">
        <f>IFERROR(VLOOKUP($A2819, 'Fielding Data'!$A$1:$H$12056, 5, 0), 0)</f>
        <v>0</v>
      </c>
      <c r="R2819" s="13">
        <f>IFERROR(VLOOKUP($A2819, 'Fielding Data'!$A$1:$H$12056, 6, 0), 0)</f>
        <v>0</v>
      </c>
      <c r="S2819" s="13">
        <f>IFERROR(VLOOKUP($A2819, 'Fielding Data'!$A$1:$H$12056, 7, 0), 0)</f>
        <v>0</v>
      </c>
      <c r="T2819" s="13">
        <f>IFERROR(VLOOKUP($A2819, 'Fielding Data'!$A$1:$H$12056, 8, 0), 0)</f>
        <v>0</v>
      </c>
      <c r="U2819" s="13">
        <f>SUMIFS('Fielding Data'!E:E, 'Fielding Data'!$A:$A, $A2819)</f>
        <v>181</v>
      </c>
      <c r="V2819" s="13">
        <f>SUMIFS('Fielding Data'!F:F, 'Fielding Data'!$A:$A, $A2819)</f>
        <v>4</v>
      </c>
      <c r="W2819" s="13">
        <f>SUMIFS('Fielding Data'!G:G, 'Fielding Data'!$A:$A, $A2819)</f>
        <v>3</v>
      </c>
      <c r="X2819" s="13">
        <f>SUMIFS('Fielding Data'!H:H, 'Fielding Data'!$A:$A, $A2819)</f>
        <v>0</v>
      </c>
    </row>
    <row r="2820" spans="1:24" x14ac:dyDescent="0.3">
      <c r="A2820" s="13" t="str">
        <f t="shared" si="89"/>
        <v>hellije012012</v>
      </c>
      <c r="B2820" s="16" t="s">
        <v>1289</v>
      </c>
      <c r="C2820" s="16">
        <v>2012</v>
      </c>
      <c r="D2820" s="16">
        <v>31</v>
      </c>
      <c r="E2820" s="16">
        <v>1</v>
      </c>
      <c r="F2820" s="16">
        <v>0</v>
      </c>
      <c r="G2820" s="16">
        <v>0</v>
      </c>
      <c r="H2820" s="16">
        <v>0</v>
      </c>
      <c r="I2820" s="16">
        <v>0</v>
      </c>
      <c r="J2820" s="16">
        <v>0</v>
      </c>
      <c r="K2820" s="16">
        <v>0</v>
      </c>
      <c r="L2820" s="16">
        <v>0</v>
      </c>
      <c r="M2820" s="16">
        <v>0</v>
      </c>
      <c r="N2820" s="16">
        <v>0</v>
      </c>
      <c r="O2820" s="16">
        <v>0</v>
      </c>
      <c r="P2820" s="13" t="str">
        <f t="shared" si="88"/>
        <v>P</v>
      </c>
      <c r="Q2820" s="13">
        <f>IFERROR(VLOOKUP($A2820, 'Fielding Data'!$A$1:$H$12056, 5, 0), 0)</f>
        <v>17</v>
      </c>
      <c r="R2820" s="13">
        <f>IFERROR(VLOOKUP($A2820, 'Fielding Data'!$A$1:$H$12056, 6, 0), 0)</f>
        <v>21</v>
      </c>
      <c r="S2820" s="13">
        <f>IFERROR(VLOOKUP($A2820, 'Fielding Data'!$A$1:$H$12056, 7, 0), 0)</f>
        <v>2</v>
      </c>
      <c r="T2820" s="13">
        <f>IFERROR(VLOOKUP($A2820, 'Fielding Data'!$A$1:$H$12056, 8, 0), 0)</f>
        <v>2</v>
      </c>
      <c r="U2820" s="13">
        <f>SUMIFS('Fielding Data'!E:E, 'Fielding Data'!$A:$A, $A2820)</f>
        <v>17</v>
      </c>
      <c r="V2820" s="13">
        <f>SUMIFS('Fielding Data'!F:F, 'Fielding Data'!$A:$A, $A2820)</f>
        <v>21</v>
      </c>
      <c r="W2820" s="13">
        <f>SUMIFS('Fielding Data'!G:G, 'Fielding Data'!$A:$A, $A2820)</f>
        <v>2</v>
      </c>
      <c r="X2820" s="13">
        <f>SUMIFS('Fielding Data'!H:H, 'Fielding Data'!$A:$A, $A2820)</f>
        <v>2</v>
      </c>
    </row>
    <row r="2821" spans="1:24" x14ac:dyDescent="0.3">
      <c r="A2821" s="13" t="str">
        <f t="shared" si="89"/>
        <v>heltoto012012</v>
      </c>
      <c r="B2821" s="16" t="s">
        <v>115</v>
      </c>
      <c r="C2821" s="16">
        <v>2012</v>
      </c>
      <c r="D2821" s="16">
        <v>69</v>
      </c>
      <c r="E2821" s="16">
        <v>240</v>
      </c>
      <c r="F2821" s="16">
        <v>31</v>
      </c>
      <c r="G2821" s="16">
        <v>57</v>
      </c>
      <c r="H2821" s="16">
        <v>16</v>
      </c>
      <c r="I2821" s="16">
        <v>1</v>
      </c>
      <c r="J2821" s="16">
        <v>7</v>
      </c>
      <c r="K2821" s="16">
        <v>37</v>
      </c>
      <c r="L2821" s="16">
        <v>1</v>
      </c>
      <c r="M2821" s="16">
        <v>1</v>
      </c>
      <c r="N2821" s="16">
        <v>39</v>
      </c>
      <c r="O2821" s="16">
        <v>44</v>
      </c>
      <c r="P2821" s="13" t="str">
        <f t="shared" si="88"/>
        <v>1B</v>
      </c>
      <c r="Q2821" s="13">
        <f>IFERROR(VLOOKUP($A2821, 'Fielding Data'!$A$1:$H$12056, 5, 0), 0)</f>
        <v>566</v>
      </c>
      <c r="R2821" s="13">
        <f>IFERROR(VLOOKUP($A2821, 'Fielding Data'!$A$1:$H$12056, 6, 0), 0)</f>
        <v>57</v>
      </c>
      <c r="S2821" s="13">
        <f>IFERROR(VLOOKUP($A2821, 'Fielding Data'!$A$1:$H$12056, 7, 0), 0)</f>
        <v>2</v>
      </c>
      <c r="T2821" s="13">
        <f>IFERROR(VLOOKUP($A2821, 'Fielding Data'!$A$1:$H$12056, 8, 0), 0)</f>
        <v>53</v>
      </c>
      <c r="U2821" s="13">
        <f>SUMIFS('Fielding Data'!E:E, 'Fielding Data'!$A:$A, $A2821)</f>
        <v>566</v>
      </c>
      <c r="V2821" s="13">
        <f>SUMIFS('Fielding Data'!F:F, 'Fielding Data'!$A:$A, $A2821)</f>
        <v>57</v>
      </c>
      <c r="W2821" s="13">
        <f>SUMIFS('Fielding Data'!G:G, 'Fielding Data'!$A:$A, $A2821)</f>
        <v>2</v>
      </c>
      <c r="X2821" s="13">
        <f>SUMIFS('Fielding Data'!H:H, 'Fielding Data'!$A:$A, $A2821)</f>
        <v>53</v>
      </c>
    </row>
    <row r="2822" spans="1:24" x14ac:dyDescent="0.3">
      <c r="A2822" s="13" t="str">
        <f t="shared" si="89"/>
        <v>hendeji012012</v>
      </c>
      <c r="B2822" s="16" t="s">
        <v>1737</v>
      </c>
      <c r="C2822" s="16">
        <v>2012</v>
      </c>
      <c r="D2822" s="16">
        <v>36</v>
      </c>
      <c r="E2822" s="16">
        <v>0</v>
      </c>
      <c r="F2822" s="16">
        <v>0</v>
      </c>
      <c r="G2822" s="16">
        <v>0</v>
      </c>
      <c r="H2822" s="16">
        <v>0</v>
      </c>
      <c r="I2822" s="16">
        <v>0</v>
      </c>
      <c r="J2822" s="16">
        <v>0</v>
      </c>
      <c r="K2822" s="16">
        <v>0</v>
      </c>
      <c r="L2822" s="16">
        <v>0</v>
      </c>
      <c r="M2822" s="16">
        <v>0</v>
      </c>
      <c r="N2822" s="16">
        <v>0</v>
      </c>
      <c r="O2822" s="16">
        <v>0</v>
      </c>
      <c r="P2822" s="13" t="str">
        <f t="shared" si="88"/>
        <v>P</v>
      </c>
      <c r="Q2822" s="13">
        <f>IFERROR(VLOOKUP($A2822, 'Fielding Data'!$A$1:$H$12056, 5, 0), 0)</f>
        <v>0</v>
      </c>
      <c r="R2822" s="13">
        <f>IFERROR(VLOOKUP($A2822, 'Fielding Data'!$A$1:$H$12056, 6, 0), 0)</f>
        <v>3</v>
      </c>
      <c r="S2822" s="13">
        <f>IFERROR(VLOOKUP($A2822, 'Fielding Data'!$A$1:$H$12056, 7, 0), 0)</f>
        <v>0</v>
      </c>
      <c r="T2822" s="13">
        <f>IFERROR(VLOOKUP($A2822, 'Fielding Data'!$A$1:$H$12056, 8, 0), 0)</f>
        <v>0</v>
      </c>
      <c r="U2822" s="13">
        <f>SUMIFS('Fielding Data'!E:E, 'Fielding Data'!$A:$A, $A2822)</f>
        <v>0</v>
      </c>
      <c r="V2822" s="13">
        <f>SUMIFS('Fielding Data'!F:F, 'Fielding Data'!$A:$A, $A2822)</f>
        <v>3</v>
      </c>
      <c r="W2822" s="13">
        <f>SUMIFS('Fielding Data'!G:G, 'Fielding Data'!$A:$A, $A2822)</f>
        <v>0</v>
      </c>
      <c r="X2822" s="13">
        <f>SUMIFS('Fielding Data'!H:H, 'Fielding Data'!$A:$A, $A2822)</f>
        <v>0</v>
      </c>
    </row>
    <row r="2823" spans="1:24" x14ac:dyDescent="0.3">
      <c r="A2823" s="13" t="str">
        <f t="shared" si="89"/>
        <v>hendrli012012</v>
      </c>
      <c r="B2823" s="16" t="s">
        <v>1522</v>
      </c>
      <c r="C2823" s="16">
        <v>2012</v>
      </c>
      <c r="D2823" s="16">
        <v>17</v>
      </c>
      <c r="E2823" s="16">
        <v>2</v>
      </c>
      <c r="F2823" s="16">
        <v>0</v>
      </c>
      <c r="G2823" s="16">
        <v>0</v>
      </c>
      <c r="H2823" s="16">
        <v>0</v>
      </c>
      <c r="I2823" s="16">
        <v>0</v>
      </c>
      <c r="J2823" s="16">
        <v>0</v>
      </c>
      <c r="K2823" s="16">
        <v>0</v>
      </c>
      <c r="L2823" s="16">
        <v>0</v>
      </c>
      <c r="M2823" s="16">
        <v>0</v>
      </c>
      <c r="N2823" s="16">
        <v>0</v>
      </c>
      <c r="O2823" s="16">
        <v>1</v>
      </c>
      <c r="P2823" s="13" t="str">
        <f t="shared" si="88"/>
        <v>P</v>
      </c>
      <c r="Q2823" s="13">
        <f>IFERROR(VLOOKUP($A2823, 'Fielding Data'!$A$1:$H$12056, 5, 0), 0)</f>
        <v>5</v>
      </c>
      <c r="R2823" s="13">
        <f>IFERROR(VLOOKUP($A2823, 'Fielding Data'!$A$1:$H$12056, 6, 0), 0)</f>
        <v>7</v>
      </c>
      <c r="S2823" s="13">
        <f>IFERROR(VLOOKUP($A2823, 'Fielding Data'!$A$1:$H$12056, 7, 0), 0)</f>
        <v>0</v>
      </c>
      <c r="T2823" s="13">
        <f>IFERROR(VLOOKUP($A2823, 'Fielding Data'!$A$1:$H$12056, 8, 0), 0)</f>
        <v>1</v>
      </c>
      <c r="U2823" s="13">
        <f>SUMIFS('Fielding Data'!E:E, 'Fielding Data'!$A:$A, $A2823)</f>
        <v>5</v>
      </c>
      <c r="V2823" s="13">
        <f>SUMIFS('Fielding Data'!F:F, 'Fielding Data'!$A:$A, $A2823)</f>
        <v>7</v>
      </c>
      <c r="W2823" s="13">
        <f>SUMIFS('Fielding Data'!G:G, 'Fielding Data'!$A:$A, $A2823)</f>
        <v>0</v>
      </c>
      <c r="X2823" s="13">
        <f>SUMIFS('Fielding Data'!H:H, 'Fielding Data'!$A:$A, $A2823)</f>
        <v>1</v>
      </c>
    </row>
    <row r="2824" spans="1:24" x14ac:dyDescent="0.3">
      <c r="A2824" s="13" t="str">
        <f t="shared" si="89"/>
        <v>henslcl012012</v>
      </c>
      <c r="B2824" s="16" t="s">
        <v>548</v>
      </c>
      <c r="C2824" s="16">
        <v>2012</v>
      </c>
      <c r="D2824" s="16">
        <v>60</v>
      </c>
      <c r="E2824" s="16">
        <v>1</v>
      </c>
      <c r="F2824" s="16">
        <v>0</v>
      </c>
      <c r="G2824" s="16">
        <v>0</v>
      </c>
      <c r="H2824" s="16">
        <v>0</v>
      </c>
      <c r="I2824" s="16">
        <v>0</v>
      </c>
      <c r="J2824" s="16">
        <v>0</v>
      </c>
      <c r="K2824" s="16">
        <v>0</v>
      </c>
      <c r="L2824" s="16">
        <v>0</v>
      </c>
      <c r="M2824" s="16">
        <v>0</v>
      </c>
      <c r="N2824" s="16">
        <v>0</v>
      </c>
      <c r="O2824" s="16">
        <v>0</v>
      </c>
      <c r="P2824" s="13" t="str">
        <f t="shared" si="88"/>
        <v>P</v>
      </c>
      <c r="Q2824" s="13">
        <f>IFERROR(VLOOKUP($A2824, 'Fielding Data'!$A$1:$H$12056, 5, 0), 0)</f>
        <v>4</v>
      </c>
      <c r="R2824" s="13">
        <f>IFERROR(VLOOKUP($A2824, 'Fielding Data'!$A$1:$H$12056, 6, 0), 0)</f>
        <v>5</v>
      </c>
      <c r="S2824" s="13">
        <f>IFERROR(VLOOKUP($A2824, 'Fielding Data'!$A$1:$H$12056, 7, 0), 0)</f>
        <v>1</v>
      </c>
      <c r="T2824" s="13">
        <f>IFERROR(VLOOKUP($A2824, 'Fielding Data'!$A$1:$H$12056, 8, 0), 0)</f>
        <v>2</v>
      </c>
      <c r="U2824" s="13">
        <f>SUMIFS('Fielding Data'!E:E, 'Fielding Data'!$A:$A, $A2824)</f>
        <v>4</v>
      </c>
      <c r="V2824" s="13">
        <f>SUMIFS('Fielding Data'!F:F, 'Fielding Data'!$A:$A, $A2824)</f>
        <v>5</v>
      </c>
      <c r="W2824" s="13">
        <f>SUMIFS('Fielding Data'!G:G, 'Fielding Data'!$A:$A, $A2824)</f>
        <v>1</v>
      </c>
      <c r="X2824" s="13">
        <f>SUMIFS('Fielding Data'!H:H, 'Fielding Data'!$A:$A, $A2824)</f>
        <v>2</v>
      </c>
    </row>
    <row r="2825" spans="1:24" x14ac:dyDescent="0.3">
      <c r="A2825" s="13" t="str">
        <f t="shared" si="89"/>
        <v>hermije012012</v>
      </c>
      <c r="B2825" s="16" t="s">
        <v>549</v>
      </c>
      <c r="C2825" s="16">
        <v>2012</v>
      </c>
      <c r="D2825" s="16">
        <v>13</v>
      </c>
      <c r="E2825" s="16">
        <v>24</v>
      </c>
      <c r="F2825" s="16">
        <v>2</v>
      </c>
      <c r="G2825" s="16">
        <v>6</v>
      </c>
      <c r="H2825" s="16">
        <v>1</v>
      </c>
      <c r="I2825" s="16">
        <v>1</v>
      </c>
      <c r="J2825" s="16">
        <v>0</v>
      </c>
      <c r="K2825" s="16">
        <v>2</v>
      </c>
      <c r="L2825" s="16">
        <v>1</v>
      </c>
      <c r="M2825" s="16">
        <v>0</v>
      </c>
      <c r="N2825" s="16">
        <v>3</v>
      </c>
      <c r="O2825" s="16">
        <v>7</v>
      </c>
      <c r="P2825" s="13" t="str">
        <f t="shared" si="88"/>
        <v>LF</v>
      </c>
      <c r="Q2825" s="13">
        <f>IFERROR(VLOOKUP($A2825, 'Fielding Data'!$A$1:$H$12056, 5, 0), 0)</f>
        <v>0</v>
      </c>
      <c r="R2825" s="13">
        <f>IFERROR(VLOOKUP($A2825, 'Fielding Data'!$A$1:$H$12056, 6, 0), 0)</f>
        <v>0</v>
      </c>
      <c r="S2825" s="13">
        <f>IFERROR(VLOOKUP($A2825, 'Fielding Data'!$A$1:$H$12056, 7, 0), 0)</f>
        <v>0</v>
      </c>
      <c r="T2825" s="13">
        <f>IFERROR(VLOOKUP($A2825, 'Fielding Data'!$A$1:$H$12056, 8, 0), 0)</f>
        <v>0</v>
      </c>
      <c r="U2825" s="13">
        <f>SUMIFS('Fielding Data'!E:E, 'Fielding Data'!$A:$A, $A2825)</f>
        <v>11</v>
      </c>
      <c r="V2825" s="13">
        <f>SUMIFS('Fielding Data'!F:F, 'Fielding Data'!$A:$A, $A2825)</f>
        <v>0</v>
      </c>
      <c r="W2825" s="13">
        <f>SUMIFS('Fielding Data'!G:G, 'Fielding Data'!$A:$A, $A2825)</f>
        <v>0</v>
      </c>
      <c r="X2825" s="13">
        <f>SUMIFS('Fielding Data'!H:H, 'Fielding Data'!$A:$A, $A2825)</f>
        <v>0</v>
      </c>
    </row>
    <row r="2826" spans="1:24" x14ac:dyDescent="0.3">
      <c r="A2826" s="13" t="str">
        <f t="shared" si="89"/>
        <v>hernada012012</v>
      </c>
      <c r="B2826" s="16" t="s">
        <v>1100</v>
      </c>
      <c r="C2826" s="16">
        <v>2012</v>
      </c>
      <c r="D2826" s="16">
        <v>72</v>
      </c>
      <c r="E2826" s="16">
        <v>1</v>
      </c>
      <c r="F2826" s="16">
        <v>0</v>
      </c>
      <c r="G2826" s="16">
        <v>1</v>
      </c>
      <c r="H2826" s="16">
        <v>0</v>
      </c>
      <c r="I2826" s="16">
        <v>0</v>
      </c>
      <c r="J2826" s="16">
        <v>0</v>
      </c>
      <c r="K2826" s="16">
        <v>0</v>
      </c>
      <c r="L2826" s="16">
        <v>0</v>
      </c>
      <c r="M2826" s="16">
        <v>0</v>
      </c>
      <c r="N2826" s="16">
        <v>0</v>
      </c>
      <c r="O2826" s="16">
        <v>0</v>
      </c>
      <c r="P2826" s="13" t="str">
        <f t="shared" si="88"/>
        <v>P</v>
      </c>
      <c r="Q2826" s="13">
        <f>IFERROR(VLOOKUP($A2826, 'Fielding Data'!$A$1:$H$12056, 5, 0), 0)</f>
        <v>0</v>
      </c>
      <c r="R2826" s="13">
        <f>IFERROR(VLOOKUP($A2826, 'Fielding Data'!$A$1:$H$12056, 6, 0), 0)</f>
        <v>1</v>
      </c>
      <c r="S2826" s="13">
        <f>IFERROR(VLOOKUP($A2826, 'Fielding Data'!$A$1:$H$12056, 7, 0), 0)</f>
        <v>1</v>
      </c>
      <c r="T2826" s="13">
        <f>IFERROR(VLOOKUP($A2826, 'Fielding Data'!$A$1:$H$12056, 8, 0), 0)</f>
        <v>0</v>
      </c>
      <c r="U2826" s="13">
        <f>SUMIFS('Fielding Data'!E:E, 'Fielding Data'!$A:$A, $A2826)</f>
        <v>0</v>
      </c>
      <c r="V2826" s="13">
        <f>SUMIFS('Fielding Data'!F:F, 'Fielding Data'!$A:$A, $A2826)</f>
        <v>1</v>
      </c>
      <c r="W2826" s="13">
        <f>SUMIFS('Fielding Data'!G:G, 'Fielding Data'!$A:$A, $A2826)</f>
        <v>1</v>
      </c>
      <c r="X2826" s="13">
        <f>SUMIFS('Fielding Data'!H:H, 'Fielding Data'!$A:$A, $A2826)</f>
        <v>0</v>
      </c>
    </row>
    <row r="2827" spans="1:24" x14ac:dyDescent="0.3">
      <c r="A2827" s="13" t="str">
        <f t="shared" si="89"/>
        <v>hernafe022012</v>
      </c>
      <c r="B2827" s="16" t="s">
        <v>551</v>
      </c>
      <c r="C2827" s="16">
        <v>2012</v>
      </c>
      <c r="D2827" s="16">
        <v>33</v>
      </c>
      <c r="E2827" s="16">
        <v>3</v>
      </c>
      <c r="F2827" s="16">
        <v>0</v>
      </c>
      <c r="G2827" s="16">
        <v>1</v>
      </c>
      <c r="H2827" s="16">
        <v>1</v>
      </c>
      <c r="I2827" s="16">
        <v>0</v>
      </c>
      <c r="J2827" s="16">
        <v>0</v>
      </c>
      <c r="K2827" s="16">
        <v>2</v>
      </c>
      <c r="L2827" s="16">
        <v>0</v>
      </c>
      <c r="M2827" s="16">
        <v>0</v>
      </c>
      <c r="N2827" s="16">
        <v>0</v>
      </c>
      <c r="O2827" s="16">
        <v>1</v>
      </c>
      <c r="P2827" s="13" t="str">
        <f t="shared" si="88"/>
        <v>P</v>
      </c>
      <c r="Q2827" s="13">
        <f>IFERROR(VLOOKUP($A2827, 'Fielding Data'!$A$1:$H$12056, 5, 0), 0)</f>
        <v>11</v>
      </c>
      <c r="R2827" s="13">
        <f>IFERROR(VLOOKUP($A2827, 'Fielding Data'!$A$1:$H$12056, 6, 0), 0)</f>
        <v>24</v>
      </c>
      <c r="S2827" s="13">
        <f>IFERROR(VLOOKUP($A2827, 'Fielding Data'!$A$1:$H$12056, 7, 0), 0)</f>
        <v>2</v>
      </c>
      <c r="T2827" s="13">
        <f>IFERROR(VLOOKUP($A2827, 'Fielding Data'!$A$1:$H$12056, 8, 0), 0)</f>
        <v>3</v>
      </c>
      <c r="U2827" s="13">
        <f>SUMIFS('Fielding Data'!E:E, 'Fielding Data'!$A:$A, $A2827)</f>
        <v>11</v>
      </c>
      <c r="V2827" s="13">
        <f>SUMIFS('Fielding Data'!F:F, 'Fielding Data'!$A:$A, $A2827)</f>
        <v>24</v>
      </c>
      <c r="W2827" s="13">
        <f>SUMIFS('Fielding Data'!G:G, 'Fielding Data'!$A:$A, $A2827)</f>
        <v>2</v>
      </c>
      <c r="X2827" s="13">
        <f>SUMIFS('Fielding Data'!H:H, 'Fielding Data'!$A:$A, $A2827)</f>
        <v>3</v>
      </c>
    </row>
    <row r="2828" spans="1:24" x14ac:dyDescent="0.3">
      <c r="A2828" s="13" t="str">
        <f t="shared" si="89"/>
        <v>hernalu012012</v>
      </c>
      <c r="B2828" s="16" t="s">
        <v>799</v>
      </c>
      <c r="C2828" s="16">
        <v>2012</v>
      </c>
      <c r="D2828" s="16">
        <v>2</v>
      </c>
      <c r="E2828" s="16">
        <v>2</v>
      </c>
      <c r="F2828" s="16">
        <v>0</v>
      </c>
      <c r="G2828" s="16">
        <v>0</v>
      </c>
      <c r="H2828" s="16">
        <v>0</v>
      </c>
      <c r="I2828" s="16">
        <v>0</v>
      </c>
      <c r="J2828" s="16">
        <v>0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3" t="str">
        <f t="shared" si="88"/>
        <v>3B</v>
      </c>
      <c r="Q2828" s="13">
        <f>IFERROR(VLOOKUP($A2828, 'Fielding Data'!$A$1:$H$12056, 5, 0), 0)</f>
        <v>0</v>
      </c>
      <c r="R2828" s="13">
        <f>IFERROR(VLOOKUP($A2828, 'Fielding Data'!$A$1:$H$12056, 6, 0), 0)</f>
        <v>0</v>
      </c>
      <c r="S2828" s="13">
        <f>IFERROR(VLOOKUP($A2828, 'Fielding Data'!$A$1:$H$12056, 7, 0), 0)</f>
        <v>0</v>
      </c>
      <c r="T2828" s="13">
        <f>IFERROR(VLOOKUP($A2828, 'Fielding Data'!$A$1:$H$12056, 8, 0), 0)</f>
        <v>0</v>
      </c>
      <c r="U2828" s="13">
        <f>SUMIFS('Fielding Data'!E:E, 'Fielding Data'!$A:$A, $A2828)</f>
        <v>1</v>
      </c>
      <c r="V2828" s="13">
        <f>SUMIFS('Fielding Data'!F:F, 'Fielding Data'!$A:$A, $A2828)</f>
        <v>2</v>
      </c>
      <c r="W2828" s="13">
        <f>SUMIFS('Fielding Data'!G:G, 'Fielding Data'!$A:$A, $A2828)</f>
        <v>0</v>
      </c>
      <c r="X2828" s="13">
        <f>SUMIFS('Fielding Data'!H:H, 'Fielding Data'!$A:$A, $A2828)</f>
        <v>0</v>
      </c>
    </row>
    <row r="2829" spans="1:24" x14ac:dyDescent="0.3">
      <c r="A2829" s="13" t="str">
        <f t="shared" si="89"/>
        <v>hernape022012</v>
      </c>
      <c r="B2829" s="16" t="s">
        <v>1739</v>
      </c>
      <c r="C2829" s="16">
        <v>2012</v>
      </c>
      <c r="D2829" s="16">
        <v>1</v>
      </c>
      <c r="E2829" s="16">
        <v>0</v>
      </c>
      <c r="F2829" s="16">
        <v>0</v>
      </c>
      <c r="G2829" s="16">
        <v>0</v>
      </c>
      <c r="H2829" s="16">
        <v>0</v>
      </c>
      <c r="I2829" s="16">
        <v>0</v>
      </c>
      <c r="J2829" s="16">
        <v>0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3" t="str">
        <f t="shared" si="88"/>
        <v>P</v>
      </c>
      <c r="Q2829" s="13">
        <f>IFERROR(VLOOKUP($A2829, 'Fielding Data'!$A$1:$H$12056, 5, 0), 0)</f>
        <v>0</v>
      </c>
      <c r="R2829" s="13">
        <f>IFERROR(VLOOKUP($A2829, 'Fielding Data'!$A$1:$H$12056, 6, 0), 0)</f>
        <v>0</v>
      </c>
      <c r="S2829" s="13">
        <f>IFERROR(VLOOKUP($A2829, 'Fielding Data'!$A$1:$H$12056, 7, 0), 0)</f>
        <v>0</v>
      </c>
      <c r="T2829" s="13">
        <f>IFERROR(VLOOKUP($A2829, 'Fielding Data'!$A$1:$H$12056, 8, 0), 0)</f>
        <v>0</v>
      </c>
      <c r="U2829" s="13">
        <f>SUMIFS('Fielding Data'!E:E, 'Fielding Data'!$A:$A, $A2829)</f>
        <v>0</v>
      </c>
      <c r="V2829" s="13">
        <f>SUMIFS('Fielding Data'!F:F, 'Fielding Data'!$A:$A, $A2829)</f>
        <v>0</v>
      </c>
      <c r="W2829" s="13">
        <f>SUMIFS('Fielding Data'!G:G, 'Fielding Data'!$A:$A, $A2829)</f>
        <v>0</v>
      </c>
      <c r="X2829" s="13">
        <f>SUMIFS('Fielding Data'!H:H, 'Fielding Data'!$A:$A, $A2829)</f>
        <v>0</v>
      </c>
    </row>
    <row r="2830" spans="1:24" x14ac:dyDescent="0.3">
      <c r="A2830" s="13" t="str">
        <f t="shared" si="89"/>
        <v>hernara022012</v>
      </c>
      <c r="B2830" s="16" t="s">
        <v>117</v>
      </c>
      <c r="C2830" s="16">
        <v>2012</v>
      </c>
      <c r="D2830" s="16">
        <v>52</v>
      </c>
      <c r="E2830" s="16">
        <v>184</v>
      </c>
      <c r="F2830" s="16">
        <v>16</v>
      </c>
      <c r="G2830" s="16">
        <v>40</v>
      </c>
      <c r="H2830" s="16">
        <v>10</v>
      </c>
      <c r="I2830" s="16">
        <v>0</v>
      </c>
      <c r="J2830" s="16">
        <v>5</v>
      </c>
      <c r="K2830" s="16">
        <v>28</v>
      </c>
      <c r="L2830" s="16">
        <v>0</v>
      </c>
      <c r="M2830" s="16">
        <v>1</v>
      </c>
      <c r="N2830" s="16">
        <v>6</v>
      </c>
      <c r="O2830" s="16">
        <v>32</v>
      </c>
      <c r="P2830" s="13" t="str">
        <f t="shared" si="88"/>
        <v>1B</v>
      </c>
      <c r="Q2830" s="13">
        <f>IFERROR(VLOOKUP($A2830, 'Fielding Data'!$A$1:$H$12056, 5, 0), 0)</f>
        <v>1</v>
      </c>
      <c r="R2830" s="13">
        <f>IFERROR(VLOOKUP($A2830, 'Fielding Data'!$A$1:$H$12056, 6, 0), 0)</f>
        <v>0</v>
      </c>
      <c r="S2830" s="13">
        <f>IFERROR(VLOOKUP($A2830, 'Fielding Data'!$A$1:$H$12056, 7, 0), 0)</f>
        <v>0</v>
      </c>
      <c r="T2830" s="13">
        <f>IFERROR(VLOOKUP($A2830, 'Fielding Data'!$A$1:$H$12056, 8, 0), 0)</f>
        <v>0</v>
      </c>
      <c r="U2830" s="13">
        <f>SUMIFS('Fielding Data'!E:E, 'Fielding Data'!$A:$A, $A2830)</f>
        <v>337</v>
      </c>
      <c r="V2830" s="13">
        <f>SUMIFS('Fielding Data'!F:F, 'Fielding Data'!$A:$A, $A2830)</f>
        <v>17</v>
      </c>
      <c r="W2830" s="13">
        <f>SUMIFS('Fielding Data'!G:G, 'Fielding Data'!$A:$A, $A2830)</f>
        <v>2</v>
      </c>
      <c r="X2830" s="13">
        <f>SUMIFS('Fielding Data'!H:H, 'Fielding Data'!$A:$A, $A2830)</f>
        <v>4</v>
      </c>
    </row>
    <row r="2831" spans="1:24" x14ac:dyDescent="0.3">
      <c r="A2831" s="13" t="str">
        <f t="shared" si="89"/>
        <v>herndda012012</v>
      </c>
      <c r="B2831" s="16" t="s">
        <v>1290</v>
      </c>
      <c r="C2831" s="16">
        <v>2012</v>
      </c>
      <c r="D2831" s="16">
        <v>5</v>
      </c>
      <c r="E2831" s="16">
        <v>1</v>
      </c>
      <c r="F2831" s="16">
        <v>0</v>
      </c>
      <c r="G2831" s="16">
        <v>0</v>
      </c>
      <c r="H2831" s="16">
        <v>0</v>
      </c>
      <c r="I2831" s="16">
        <v>0</v>
      </c>
      <c r="J2831" s="16">
        <v>0</v>
      </c>
      <c r="K2831" s="16">
        <v>0</v>
      </c>
      <c r="L2831" s="16">
        <v>0</v>
      </c>
      <c r="M2831" s="16">
        <v>0</v>
      </c>
      <c r="N2831" s="16">
        <v>0</v>
      </c>
      <c r="O2831" s="16">
        <v>1</v>
      </c>
      <c r="P2831" s="13" t="str">
        <f t="shared" si="88"/>
        <v>P</v>
      </c>
      <c r="Q2831" s="13">
        <f>IFERROR(VLOOKUP($A2831, 'Fielding Data'!$A$1:$H$12056, 5, 0), 0)</f>
        <v>1</v>
      </c>
      <c r="R2831" s="13">
        <f>IFERROR(VLOOKUP($A2831, 'Fielding Data'!$A$1:$H$12056, 6, 0), 0)</f>
        <v>2</v>
      </c>
      <c r="S2831" s="13">
        <f>IFERROR(VLOOKUP($A2831, 'Fielding Data'!$A$1:$H$12056, 7, 0), 0)</f>
        <v>0</v>
      </c>
      <c r="T2831" s="13">
        <f>IFERROR(VLOOKUP($A2831, 'Fielding Data'!$A$1:$H$12056, 8, 0), 0)</f>
        <v>0</v>
      </c>
      <c r="U2831" s="13">
        <f>SUMIFS('Fielding Data'!E:E, 'Fielding Data'!$A:$A, $A2831)</f>
        <v>1</v>
      </c>
      <c r="V2831" s="13">
        <f>SUMIFS('Fielding Data'!F:F, 'Fielding Data'!$A:$A, $A2831)</f>
        <v>2</v>
      </c>
      <c r="W2831" s="13">
        <f>SUMIFS('Fielding Data'!G:G, 'Fielding Data'!$A:$A, $A2831)</f>
        <v>0</v>
      </c>
      <c r="X2831" s="13">
        <f>SUMIFS('Fielding Data'!H:H, 'Fielding Data'!$A:$A, $A2831)</f>
        <v>0</v>
      </c>
    </row>
    <row r="2832" spans="1:24" x14ac:dyDescent="0.3">
      <c r="A2832" s="13" t="str">
        <f t="shared" si="89"/>
        <v>herreel012012</v>
      </c>
      <c r="B2832" s="16" t="s">
        <v>1740</v>
      </c>
      <c r="C2832" s="16">
        <v>2012</v>
      </c>
      <c r="D2832" s="16">
        <v>67</v>
      </c>
      <c r="E2832" s="16">
        <v>187</v>
      </c>
      <c r="F2832" s="16">
        <v>26</v>
      </c>
      <c r="G2832" s="16">
        <v>47</v>
      </c>
      <c r="H2832" s="16">
        <v>10</v>
      </c>
      <c r="I2832" s="16">
        <v>1</v>
      </c>
      <c r="J2832" s="16">
        <v>1</v>
      </c>
      <c r="K2832" s="16">
        <v>17</v>
      </c>
      <c r="L2832" s="16">
        <v>4</v>
      </c>
      <c r="M2832" s="16">
        <v>2</v>
      </c>
      <c r="N2832" s="16">
        <v>23</v>
      </c>
      <c r="O2832" s="16">
        <v>50</v>
      </c>
      <c r="P2832" s="13" t="str">
        <f t="shared" si="88"/>
        <v>2B</v>
      </c>
      <c r="Q2832" s="13">
        <f>IFERROR(VLOOKUP($A2832, 'Fielding Data'!$A$1:$H$12056, 5, 0), 0)</f>
        <v>21</v>
      </c>
      <c r="R2832" s="13">
        <f>IFERROR(VLOOKUP($A2832, 'Fielding Data'!$A$1:$H$12056, 6, 0), 0)</f>
        <v>23</v>
      </c>
      <c r="S2832" s="13">
        <f>IFERROR(VLOOKUP($A2832, 'Fielding Data'!$A$1:$H$12056, 7, 0), 0)</f>
        <v>1</v>
      </c>
      <c r="T2832" s="13">
        <f>IFERROR(VLOOKUP($A2832, 'Fielding Data'!$A$1:$H$12056, 8, 0), 0)</f>
        <v>7</v>
      </c>
      <c r="U2832" s="13">
        <f>SUMIFS('Fielding Data'!E:E, 'Fielding Data'!$A:$A, $A2832)</f>
        <v>80</v>
      </c>
      <c r="V2832" s="13">
        <f>SUMIFS('Fielding Data'!F:F, 'Fielding Data'!$A:$A, $A2832)</f>
        <v>44</v>
      </c>
      <c r="W2832" s="13">
        <f>SUMIFS('Fielding Data'!G:G, 'Fielding Data'!$A:$A, $A2832)</f>
        <v>3</v>
      </c>
      <c r="X2832" s="13">
        <f>SUMIFS('Fielding Data'!H:H, 'Fielding Data'!$A:$A, $A2832)</f>
        <v>11</v>
      </c>
    </row>
    <row r="2833" spans="1:24" x14ac:dyDescent="0.3">
      <c r="A2833" s="13" t="str">
        <f t="shared" si="89"/>
        <v>herrejo032012</v>
      </c>
      <c r="B2833" s="16" t="s">
        <v>932</v>
      </c>
      <c r="C2833" s="16">
        <v>2012</v>
      </c>
      <c r="D2833" s="16">
        <v>86</v>
      </c>
      <c r="E2833" s="16">
        <v>225</v>
      </c>
      <c r="F2833" s="16">
        <v>29</v>
      </c>
      <c r="G2833" s="16">
        <v>59</v>
      </c>
      <c r="H2833" s="16">
        <v>9</v>
      </c>
      <c r="I2833" s="16">
        <v>1</v>
      </c>
      <c r="J2833" s="16">
        <v>3</v>
      </c>
      <c r="K2833" s="16">
        <v>12</v>
      </c>
      <c r="L2833" s="16">
        <v>4</v>
      </c>
      <c r="M2833" s="16">
        <v>1</v>
      </c>
      <c r="N2833" s="16">
        <v>16</v>
      </c>
      <c r="O2833" s="16">
        <v>39</v>
      </c>
      <c r="P2833" s="13" t="str">
        <f t="shared" si="88"/>
        <v>2B</v>
      </c>
      <c r="Q2833" s="13">
        <f>IFERROR(VLOOKUP($A2833, 'Fielding Data'!$A$1:$H$12056, 5, 0), 0)</f>
        <v>26</v>
      </c>
      <c r="R2833" s="13">
        <f>IFERROR(VLOOKUP($A2833, 'Fielding Data'!$A$1:$H$12056, 6, 0), 0)</f>
        <v>32</v>
      </c>
      <c r="S2833" s="13">
        <f>IFERROR(VLOOKUP($A2833, 'Fielding Data'!$A$1:$H$12056, 7, 0), 0)</f>
        <v>0</v>
      </c>
      <c r="T2833" s="13">
        <f>IFERROR(VLOOKUP($A2833, 'Fielding Data'!$A$1:$H$12056, 8, 0), 0)</f>
        <v>6</v>
      </c>
      <c r="U2833" s="13">
        <f>SUMIFS('Fielding Data'!E:E, 'Fielding Data'!$A:$A, $A2833)</f>
        <v>86</v>
      </c>
      <c r="V2833" s="13">
        <f>SUMIFS('Fielding Data'!F:F, 'Fielding Data'!$A:$A, $A2833)</f>
        <v>146</v>
      </c>
      <c r="W2833" s="13">
        <f>SUMIFS('Fielding Data'!G:G, 'Fielding Data'!$A:$A, $A2833)</f>
        <v>3</v>
      </c>
      <c r="X2833" s="13">
        <f>SUMIFS('Fielding Data'!H:H, 'Fielding Data'!$A:$A, $A2833)</f>
        <v>23</v>
      </c>
    </row>
    <row r="2834" spans="1:24" x14ac:dyDescent="0.3">
      <c r="A2834" s="13" t="str">
        <f t="shared" si="89"/>
        <v>herreke012012</v>
      </c>
      <c r="B2834" s="16" t="s">
        <v>1523</v>
      </c>
      <c r="C2834" s="16">
        <v>2012</v>
      </c>
      <c r="D2834" s="16">
        <v>76</v>
      </c>
      <c r="E2834" s="16">
        <v>0</v>
      </c>
      <c r="F2834" s="16">
        <v>0</v>
      </c>
      <c r="G2834" s="16">
        <v>0</v>
      </c>
      <c r="H2834" s="16">
        <v>0</v>
      </c>
      <c r="I2834" s="16">
        <v>0</v>
      </c>
      <c r="J2834" s="16">
        <v>0</v>
      </c>
      <c r="K2834" s="16">
        <v>0</v>
      </c>
      <c r="L2834" s="16">
        <v>0</v>
      </c>
      <c r="M2834" s="16">
        <v>0</v>
      </c>
      <c r="N2834" s="16">
        <v>0</v>
      </c>
      <c r="O2834" s="16">
        <v>0</v>
      </c>
      <c r="P2834" s="13" t="str">
        <f t="shared" si="88"/>
        <v>P</v>
      </c>
      <c r="Q2834" s="13">
        <f>IFERROR(VLOOKUP($A2834, 'Fielding Data'!$A$1:$H$12056, 5, 0), 0)</f>
        <v>8</v>
      </c>
      <c r="R2834" s="13">
        <f>IFERROR(VLOOKUP($A2834, 'Fielding Data'!$A$1:$H$12056, 6, 0), 0)</f>
        <v>9</v>
      </c>
      <c r="S2834" s="13">
        <f>IFERROR(VLOOKUP($A2834, 'Fielding Data'!$A$1:$H$12056, 7, 0), 0)</f>
        <v>0</v>
      </c>
      <c r="T2834" s="13">
        <f>IFERROR(VLOOKUP($A2834, 'Fielding Data'!$A$1:$H$12056, 8, 0), 0)</f>
        <v>1</v>
      </c>
      <c r="U2834" s="13">
        <f>SUMIFS('Fielding Data'!E:E, 'Fielding Data'!$A:$A, $A2834)</f>
        <v>8</v>
      </c>
      <c r="V2834" s="13">
        <f>SUMIFS('Fielding Data'!F:F, 'Fielding Data'!$A:$A, $A2834)</f>
        <v>9</v>
      </c>
      <c r="W2834" s="13">
        <f>SUMIFS('Fielding Data'!G:G, 'Fielding Data'!$A:$A, $A2834)</f>
        <v>0</v>
      </c>
      <c r="X2834" s="13">
        <f>SUMIFS('Fielding Data'!H:H, 'Fielding Data'!$A:$A, $A2834)</f>
        <v>1</v>
      </c>
    </row>
    <row r="2835" spans="1:24" x14ac:dyDescent="0.3">
      <c r="A2835" s="13" t="str">
        <f t="shared" si="89"/>
        <v>herrmch012012</v>
      </c>
      <c r="B2835" s="16" t="s">
        <v>1741</v>
      </c>
      <c r="C2835" s="16">
        <v>2012</v>
      </c>
      <c r="D2835" s="16">
        <v>7</v>
      </c>
      <c r="E2835" s="16">
        <v>18</v>
      </c>
      <c r="F2835" s="16">
        <v>0</v>
      </c>
      <c r="G2835" s="16">
        <v>1</v>
      </c>
      <c r="H2835" s="16">
        <v>0</v>
      </c>
      <c r="I2835" s="16">
        <v>0</v>
      </c>
      <c r="J2835" s="16">
        <v>0</v>
      </c>
      <c r="K2835" s="16">
        <v>1</v>
      </c>
      <c r="L2835" s="16">
        <v>0</v>
      </c>
      <c r="M2835" s="16">
        <v>0</v>
      </c>
      <c r="N2835" s="16">
        <v>1</v>
      </c>
      <c r="O2835" s="16">
        <v>5</v>
      </c>
      <c r="P2835" s="13" t="str">
        <f t="shared" si="88"/>
        <v>C</v>
      </c>
      <c r="Q2835" s="13">
        <f>IFERROR(VLOOKUP($A2835, 'Fielding Data'!$A$1:$H$12056, 5, 0), 0)</f>
        <v>9</v>
      </c>
      <c r="R2835" s="13">
        <f>IFERROR(VLOOKUP($A2835, 'Fielding Data'!$A$1:$H$12056, 6, 0), 0)</f>
        <v>0</v>
      </c>
      <c r="S2835" s="13">
        <f>IFERROR(VLOOKUP($A2835, 'Fielding Data'!$A$1:$H$12056, 7, 0), 0)</f>
        <v>0</v>
      </c>
      <c r="T2835" s="13">
        <f>IFERROR(VLOOKUP($A2835, 'Fielding Data'!$A$1:$H$12056, 8, 0), 0)</f>
        <v>0</v>
      </c>
      <c r="U2835" s="13">
        <f>SUMIFS('Fielding Data'!E:E, 'Fielding Data'!$A:$A, $A2835)</f>
        <v>10</v>
      </c>
      <c r="V2835" s="13">
        <f>SUMIFS('Fielding Data'!F:F, 'Fielding Data'!$A:$A, $A2835)</f>
        <v>0</v>
      </c>
      <c r="W2835" s="13">
        <f>SUMIFS('Fielding Data'!G:G, 'Fielding Data'!$A:$A, $A2835)</f>
        <v>0</v>
      </c>
      <c r="X2835" s="13">
        <f>SUMIFS('Fielding Data'!H:H, 'Fielding Data'!$A:$A, $A2835)</f>
        <v>0</v>
      </c>
    </row>
    <row r="2836" spans="1:24" x14ac:dyDescent="0.3">
      <c r="A2836" s="13" t="str">
        <f t="shared" si="89"/>
        <v>herrmfr012012</v>
      </c>
      <c r="B2836" s="16" t="s">
        <v>1291</v>
      </c>
      <c r="C2836" s="16">
        <v>2012</v>
      </c>
      <c r="D2836" s="16">
        <v>15</v>
      </c>
      <c r="E2836" s="16">
        <v>0</v>
      </c>
      <c r="F2836" s="16">
        <v>0</v>
      </c>
      <c r="G2836" s="16">
        <v>0</v>
      </c>
      <c r="H2836" s="16">
        <v>0</v>
      </c>
      <c r="I2836" s="16">
        <v>0</v>
      </c>
      <c r="J2836" s="16">
        <v>0</v>
      </c>
      <c r="K2836" s="16">
        <v>0</v>
      </c>
      <c r="L2836" s="16">
        <v>0</v>
      </c>
      <c r="M2836" s="16">
        <v>0</v>
      </c>
      <c r="N2836" s="16">
        <v>0</v>
      </c>
      <c r="O2836" s="16">
        <v>0</v>
      </c>
      <c r="P2836" s="13" t="str">
        <f t="shared" si="88"/>
        <v>P</v>
      </c>
      <c r="Q2836" s="13">
        <f>IFERROR(VLOOKUP($A2836, 'Fielding Data'!$A$1:$H$12056, 5, 0), 0)</f>
        <v>0</v>
      </c>
      <c r="R2836" s="13">
        <f>IFERROR(VLOOKUP($A2836, 'Fielding Data'!$A$1:$H$12056, 6, 0), 0)</f>
        <v>1</v>
      </c>
      <c r="S2836" s="13">
        <f>IFERROR(VLOOKUP($A2836, 'Fielding Data'!$A$1:$H$12056, 7, 0), 0)</f>
        <v>0</v>
      </c>
      <c r="T2836" s="13">
        <f>IFERROR(VLOOKUP($A2836, 'Fielding Data'!$A$1:$H$12056, 8, 0), 0)</f>
        <v>0</v>
      </c>
      <c r="U2836" s="13">
        <f>SUMIFS('Fielding Data'!E:E, 'Fielding Data'!$A:$A, $A2836)</f>
        <v>0</v>
      </c>
      <c r="V2836" s="13">
        <f>SUMIFS('Fielding Data'!F:F, 'Fielding Data'!$A:$A, $A2836)</f>
        <v>1</v>
      </c>
      <c r="W2836" s="13">
        <f>SUMIFS('Fielding Data'!G:G, 'Fielding Data'!$A:$A, $A2836)</f>
        <v>0</v>
      </c>
      <c r="X2836" s="13">
        <f>SUMIFS('Fielding Data'!H:H, 'Fielding Data'!$A:$A, $A2836)</f>
        <v>0</v>
      </c>
    </row>
    <row r="2837" spans="1:24" x14ac:dyDescent="0.3">
      <c r="A2837" s="13" t="str">
        <f t="shared" si="89"/>
        <v>hestejo012012</v>
      </c>
      <c r="B2837" s="16" t="s">
        <v>1102</v>
      </c>
      <c r="C2837" s="16">
        <v>2012</v>
      </c>
      <c r="D2837" s="16">
        <v>39</v>
      </c>
      <c r="E2837" s="16">
        <v>85</v>
      </c>
      <c r="F2837" s="16">
        <v>14</v>
      </c>
      <c r="G2837" s="16">
        <v>18</v>
      </c>
      <c r="H2837" s="16">
        <v>1</v>
      </c>
      <c r="I2837" s="16">
        <v>0</v>
      </c>
      <c r="J2837" s="16">
        <v>3</v>
      </c>
      <c r="K2837" s="16">
        <v>4</v>
      </c>
      <c r="L2837" s="16">
        <v>0</v>
      </c>
      <c r="M2837" s="16">
        <v>0</v>
      </c>
      <c r="N2837" s="16">
        <v>8</v>
      </c>
      <c r="O2837" s="16">
        <v>25</v>
      </c>
      <c r="P2837" s="13" t="str">
        <f t="shared" si="88"/>
        <v>C</v>
      </c>
      <c r="Q2837" s="13">
        <f>IFERROR(VLOOKUP($A2837, 'Fielding Data'!$A$1:$H$12056, 5, 0), 0)</f>
        <v>195</v>
      </c>
      <c r="R2837" s="13">
        <f>IFERROR(VLOOKUP($A2837, 'Fielding Data'!$A$1:$H$12056, 6, 0), 0)</f>
        <v>9</v>
      </c>
      <c r="S2837" s="13">
        <f>IFERROR(VLOOKUP($A2837, 'Fielding Data'!$A$1:$H$12056, 7, 0), 0)</f>
        <v>0</v>
      </c>
      <c r="T2837" s="13">
        <f>IFERROR(VLOOKUP($A2837, 'Fielding Data'!$A$1:$H$12056, 8, 0), 0)</f>
        <v>2</v>
      </c>
      <c r="U2837" s="13">
        <f>SUMIFS('Fielding Data'!E:E, 'Fielding Data'!$A:$A, $A2837)</f>
        <v>195</v>
      </c>
      <c r="V2837" s="13">
        <f>SUMIFS('Fielding Data'!F:F, 'Fielding Data'!$A:$A, $A2837)</f>
        <v>9</v>
      </c>
      <c r="W2837" s="13">
        <f>SUMIFS('Fielding Data'!G:G, 'Fielding Data'!$A:$A, $A2837)</f>
        <v>0</v>
      </c>
      <c r="X2837" s="13">
        <f>SUMIFS('Fielding Data'!H:H, 'Fielding Data'!$A:$A, $A2837)</f>
        <v>2</v>
      </c>
    </row>
    <row r="2838" spans="1:24" x14ac:dyDescent="0.3">
      <c r="A2838" s="13" t="str">
        <f t="shared" si="89"/>
        <v>heywaja012012</v>
      </c>
      <c r="B2838" s="16" t="s">
        <v>1292</v>
      </c>
      <c r="C2838" s="16">
        <v>2012</v>
      </c>
      <c r="D2838" s="16">
        <v>158</v>
      </c>
      <c r="E2838" s="16">
        <v>587</v>
      </c>
      <c r="F2838" s="16">
        <v>93</v>
      </c>
      <c r="G2838" s="16">
        <v>158</v>
      </c>
      <c r="H2838" s="16">
        <v>30</v>
      </c>
      <c r="I2838" s="16">
        <v>6</v>
      </c>
      <c r="J2838" s="16">
        <v>27</v>
      </c>
      <c r="K2838" s="16">
        <v>82</v>
      </c>
      <c r="L2838" s="16">
        <v>21</v>
      </c>
      <c r="M2838" s="16">
        <v>8</v>
      </c>
      <c r="N2838" s="16">
        <v>58</v>
      </c>
      <c r="O2838" s="16">
        <v>152</v>
      </c>
      <c r="P2838" s="13" t="str">
        <f t="shared" si="88"/>
        <v>CF</v>
      </c>
      <c r="Q2838" s="13">
        <f>IFERROR(VLOOKUP($A2838, 'Fielding Data'!$A$1:$H$12056, 5, 0), 0)</f>
        <v>0</v>
      </c>
      <c r="R2838" s="13">
        <f>IFERROR(VLOOKUP($A2838, 'Fielding Data'!$A$1:$H$12056, 6, 0), 0)</f>
        <v>0</v>
      </c>
      <c r="S2838" s="13">
        <f>IFERROR(VLOOKUP($A2838, 'Fielding Data'!$A$1:$H$12056, 7, 0), 0)</f>
        <v>0</v>
      </c>
      <c r="T2838" s="13">
        <f>IFERROR(VLOOKUP($A2838, 'Fielding Data'!$A$1:$H$12056, 8, 0), 0)</f>
        <v>0</v>
      </c>
      <c r="U2838" s="13">
        <f>SUMIFS('Fielding Data'!E:E, 'Fielding Data'!$A:$A, $A2838)</f>
        <v>335</v>
      </c>
      <c r="V2838" s="13">
        <f>SUMIFS('Fielding Data'!F:F, 'Fielding Data'!$A:$A, $A2838)</f>
        <v>11</v>
      </c>
      <c r="W2838" s="13">
        <f>SUMIFS('Fielding Data'!G:G, 'Fielding Data'!$A:$A, $A2838)</f>
        <v>5</v>
      </c>
      <c r="X2838" s="13">
        <f>SUMIFS('Fielding Data'!H:H, 'Fielding Data'!$A:$A, $A2838)</f>
        <v>4</v>
      </c>
    </row>
    <row r="2839" spans="1:24" x14ac:dyDescent="0.3">
      <c r="A2839" s="13" t="str">
        <f t="shared" si="89"/>
        <v>hicksbr012012</v>
      </c>
      <c r="B2839" s="16" t="s">
        <v>1293</v>
      </c>
      <c r="C2839" s="16">
        <v>2012</v>
      </c>
      <c r="D2839" s="16">
        <v>22</v>
      </c>
      <c r="E2839" s="16">
        <v>64</v>
      </c>
      <c r="F2839" s="16">
        <v>8</v>
      </c>
      <c r="G2839" s="16">
        <v>11</v>
      </c>
      <c r="H2839" s="16">
        <v>5</v>
      </c>
      <c r="I2839" s="16">
        <v>0</v>
      </c>
      <c r="J2839" s="16">
        <v>3</v>
      </c>
      <c r="K2839" s="16">
        <v>7</v>
      </c>
      <c r="L2839" s="16">
        <v>1</v>
      </c>
      <c r="M2839" s="16">
        <v>0</v>
      </c>
      <c r="N2839" s="16">
        <v>6</v>
      </c>
      <c r="O2839" s="16">
        <v>31</v>
      </c>
      <c r="P2839" s="13" t="str">
        <f t="shared" si="88"/>
        <v>1B</v>
      </c>
      <c r="Q2839" s="13">
        <f>IFERROR(VLOOKUP($A2839, 'Fielding Data'!$A$1:$H$12056, 5, 0), 0)</f>
        <v>3</v>
      </c>
      <c r="R2839" s="13">
        <f>IFERROR(VLOOKUP($A2839, 'Fielding Data'!$A$1:$H$12056, 6, 0), 0)</f>
        <v>1</v>
      </c>
      <c r="S2839" s="13">
        <f>IFERROR(VLOOKUP($A2839, 'Fielding Data'!$A$1:$H$12056, 7, 0), 0)</f>
        <v>0</v>
      </c>
      <c r="T2839" s="13">
        <f>IFERROR(VLOOKUP($A2839, 'Fielding Data'!$A$1:$H$12056, 8, 0), 0)</f>
        <v>1</v>
      </c>
      <c r="U2839" s="13">
        <f>SUMIFS('Fielding Data'!E:E, 'Fielding Data'!$A:$A, $A2839)</f>
        <v>28</v>
      </c>
      <c r="V2839" s="13">
        <f>SUMIFS('Fielding Data'!F:F, 'Fielding Data'!$A:$A, $A2839)</f>
        <v>41</v>
      </c>
      <c r="W2839" s="13">
        <f>SUMIFS('Fielding Data'!G:G, 'Fielding Data'!$A:$A, $A2839)</f>
        <v>3</v>
      </c>
      <c r="X2839" s="13">
        <f>SUMIFS('Fielding Data'!H:H, 'Fielding Data'!$A:$A, $A2839)</f>
        <v>5</v>
      </c>
    </row>
    <row r="2840" spans="1:24" x14ac:dyDescent="0.3">
      <c r="A2840" s="13" t="str">
        <f t="shared" si="89"/>
        <v>hillaa012012</v>
      </c>
      <c r="B2840" s="16" t="s">
        <v>552</v>
      </c>
      <c r="C2840" s="16">
        <v>2012</v>
      </c>
      <c r="D2840" s="16">
        <v>156</v>
      </c>
      <c r="E2840" s="16">
        <v>609</v>
      </c>
      <c r="F2840" s="16">
        <v>93</v>
      </c>
      <c r="G2840" s="16">
        <v>184</v>
      </c>
      <c r="H2840" s="16">
        <v>44</v>
      </c>
      <c r="I2840" s="16">
        <v>6</v>
      </c>
      <c r="J2840" s="16">
        <v>26</v>
      </c>
      <c r="K2840" s="16">
        <v>85</v>
      </c>
      <c r="L2840" s="16">
        <v>14</v>
      </c>
      <c r="M2840" s="16">
        <v>5</v>
      </c>
      <c r="N2840" s="16">
        <v>52</v>
      </c>
      <c r="O2840" s="16">
        <v>86</v>
      </c>
      <c r="P2840" s="13" t="str">
        <f t="shared" si="88"/>
        <v>2B</v>
      </c>
      <c r="Q2840" s="13">
        <f>IFERROR(VLOOKUP($A2840, 'Fielding Data'!$A$1:$H$12056, 5, 0), 0)</f>
        <v>264</v>
      </c>
      <c r="R2840" s="13">
        <f>IFERROR(VLOOKUP($A2840, 'Fielding Data'!$A$1:$H$12056, 6, 0), 0)</f>
        <v>487</v>
      </c>
      <c r="S2840" s="13">
        <f>IFERROR(VLOOKUP($A2840, 'Fielding Data'!$A$1:$H$12056, 7, 0), 0)</f>
        <v>6</v>
      </c>
      <c r="T2840" s="13">
        <f>IFERROR(VLOOKUP($A2840, 'Fielding Data'!$A$1:$H$12056, 8, 0), 0)</f>
        <v>94</v>
      </c>
      <c r="U2840" s="13">
        <f>SUMIFS('Fielding Data'!E:E, 'Fielding Data'!$A:$A, $A2840)</f>
        <v>264</v>
      </c>
      <c r="V2840" s="13">
        <f>SUMIFS('Fielding Data'!F:F, 'Fielding Data'!$A:$A, $A2840)</f>
        <v>487</v>
      </c>
      <c r="W2840" s="13">
        <f>SUMIFS('Fielding Data'!G:G, 'Fielding Data'!$A:$A, $A2840)</f>
        <v>6</v>
      </c>
      <c r="X2840" s="13">
        <f>SUMIFS('Fielding Data'!H:H, 'Fielding Data'!$A:$A, $A2840)</f>
        <v>94</v>
      </c>
    </row>
    <row r="2841" spans="1:24" x14ac:dyDescent="0.3">
      <c r="A2841" s="13" t="str">
        <f t="shared" si="89"/>
        <v>hillko012012</v>
      </c>
      <c r="B2841" s="16" t="s">
        <v>380</v>
      </c>
      <c r="C2841" s="16">
        <v>2012</v>
      </c>
      <c r="D2841" s="16">
        <v>11</v>
      </c>
      <c r="E2841" s="16">
        <v>39</v>
      </c>
      <c r="F2841" s="16">
        <v>3</v>
      </c>
      <c r="G2841" s="16">
        <v>7</v>
      </c>
      <c r="H2841" s="16">
        <v>1</v>
      </c>
      <c r="I2841" s="16">
        <v>0</v>
      </c>
      <c r="J2841" s="16">
        <v>0</v>
      </c>
      <c r="K2841" s="16">
        <v>1</v>
      </c>
      <c r="L2841" s="16">
        <v>0</v>
      </c>
      <c r="M2841" s="16">
        <v>0</v>
      </c>
      <c r="N2841" s="16">
        <v>0</v>
      </c>
      <c r="O2841" s="16">
        <v>7</v>
      </c>
      <c r="P2841" s="13" t="str">
        <f t="shared" si="88"/>
        <v>C</v>
      </c>
      <c r="Q2841" s="13">
        <f>IFERROR(VLOOKUP($A2841, 'Fielding Data'!$A$1:$H$12056, 5, 0), 0)</f>
        <v>71</v>
      </c>
      <c r="R2841" s="13">
        <f>IFERROR(VLOOKUP($A2841, 'Fielding Data'!$A$1:$H$12056, 6, 0), 0)</f>
        <v>8</v>
      </c>
      <c r="S2841" s="13">
        <f>IFERROR(VLOOKUP($A2841, 'Fielding Data'!$A$1:$H$12056, 7, 0), 0)</f>
        <v>1</v>
      </c>
      <c r="T2841" s="13">
        <f>IFERROR(VLOOKUP($A2841, 'Fielding Data'!$A$1:$H$12056, 8, 0), 0)</f>
        <v>0</v>
      </c>
      <c r="U2841" s="13">
        <f>SUMIFS('Fielding Data'!E:E, 'Fielding Data'!$A:$A, $A2841)</f>
        <v>71</v>
      </c>
      <c r="V2841" s="13">
        <f>SUMIFS('Fielding Data'!F:F, 'Fielding Data'!$A:$A, $A2841)</f>
        <v>8</v>
      </c>
      <c r="W2841" s="13">
        <f>SUMIFS('Fielding Data'!G:G, 'Fielding Data'!$A:$A, $A2841)</f>
        <v>1</v>
      </c>
      <c r="X2841" s="13">
        <f>SUMIFS('Fielding Data'!H:H, 'Fielding Data'!$A:$A, $A2841)</f>
        <v>0</v>
      </c>
    </row>
    <row r="2842" spans="1:24" x14ac:dyDescent="0.3">
      <c r="A2842" s="13" t="str">
        <f t="shared" si="89"/>
        <v>hillri012012</v>
      </c>
      <c r="B2842" s="16" t="s">
        <v>553</v>
      </c>
      <c r="C2842" s="16">
        <v>2012</v>
      </c>
      <c r="D2842" s="16">
        <v>25</v>
      </c>
      <c r="E2842" s="16">
        <v>0</v>
      </c>
      <c r="F2842" s="16">
        <v>0</v>
      </c>
      <c r="G2842" s="16">
        <v>0</v>
      </c>
      <c r="H2842" s="16">
        <v>0</v>
      </c>
      <c r="I2842" s="16">
        <v>0</v>
      </c>
      <c r="J2842" s="16">
        <v>0</v>
      </c>
      <c r="K2842" s="16">
        <v>0</v>
      </c>
      <c r="L2842" s="16">
        <v>0</v>
      </c>
      <c r="M2842" s="16">
        <v>0</v>
      </c>
      <c r="N2842" s="16">
        <v>0</v>
      </c>
      <c r="O2842" s="16">
        <v>0</v>
      </c>
      <c r="P2842" s="13" t="str">
        <f t="shared" si="88"/>
        <v>P</v>
      </c>
      <c r="Q2842" s="13">
        <f>IFERROR(VLOOKUP($A2842, 'Fielding Data'!$A$1:$H$12056, 5, 0), 0)</f>
        <v>4</v>
      </c>
      <c r="R2842" s="13">
        <f>IFERROR(VLOOKUP($A2842, 'Fielding Data'!$A$1:$H$12056, 6, 0), 0)</f>
        <v>4</v>
      </c>
      <c r="S2842" s="13">
        <f>IFERROR(VLOOKUP($A2842, 'Fielding Data'!$A$1:$H$12056, 7, 0), 0)</f>
        <v>0</v>
      </c>
      <c r="T2842" s="13">
        <f>IFERROR(VLOOKUP($A2842, 'Fielding Data'!$A$1:$H$12056, 8, 0), 0)</f>
        <v>1</v>
      </c>
      <c r="U2842" s="13">
        <f>SUMIFS('Fielding Data'!E:E, 'Fielding Data'!$A:$A, $A2842)</f>
        <v>4</v>
      </c>
      <c r="V2842" s="13">
        <f>SUMIFS('Fielding Data'!F:F, 'Fielding Data'!$A:$A, $A2842)</f>
        <v>4</v>
      </c>
      <c r="W2842" s="13">
        <f>SUMIFS('Fielding Data'!G:G, 'Fielding Data'!$A:$A, $A2842)</f>
        <v>0</v>
      </c>
      <c r="X2842" s="13">
        <f>SUMIFS('Fielding Data'!H:H, 'Fielding Data'!$A:$A, $A2842)</f>
        <v>1</v>
      </c>
    </row>
    <row r="2843" spans="1:24" x14ac:dyDescent="0.3">
      <c r="A2843" s="13" t="str">
        <f t="shared" si="89"/>
        <v>hillsh012012</v>
      </c>
      <c r="B2843" s="16" t="s">
        <v>457</v>
      </c>
      <c r="C2843" s="16">
        <v>2012</v>
      </c>
      <c r="D2843" s="16">
        <v>1</v>
      </c>
      <c r="E2843" s="16">
        <v>0</v>
      </c>
      <c r="F2843" s="16">
        <v>0</v>
      </c>
      <c r="G2843" s="16">
        <v>0</v>
      </c>
      <c r="H2843" s="16">
        <v>0</v>
      </c>
      <c r="I2843" s="16">
        <v>0</v>
      </c>
      <c r="J2843" s="16">
        <v>0</v>
      </c>
      <c r="K2843" s="16">
        <v>0</v>
      </c>
      <c r="L2843" s="16">
        <v>0</v>
      </c>
      <c r="M2843" s="16">
        <v>0</v>
      </c>
      <c r="N2843" s="16">
        <v>0</v>
      </c>
      <c r="O2843" s="16">
        <v>0</v>
      </c>
      <c r="P2843" s="13" t="str">
        <f t="shared" si="88"/>
        <v>P</v>
      </c>
      <c r="Q2843" s="13">
        <f>IFERROR(VLOOKUP($A2843, 'Fielding Data'!$A$1:$H$12056, 5, 0), 0)</f>
        <v>0</v>
      </c>
      <c r="R2843" s="13">
        <f>IFERROR(VLOOKUP($A2843, 'Fielding Data'!$A$1:$H$12056, 6, 0), 0)</f>
        <v>0</v>
      </c>
      <c r="S2843" s="13">
        <f>IFERROR(VLOOKUP($A2843, 'Fielding Data'!$A$1:$H$12056, 7, 0), 0)</f>
        <v>1</v>
      </c>
      <c r="T2843" s="13">
        <f>IFERROR(VLOOKUP($A2843, 'Fielding Data'!$A$1:$H$12056, 8, 0), 0)</f>
        <v>0</v>
      </c>
      <c r="U2843" s="13">
        <f>SUMIFS('Fielding Data'!E:E, 'Fielding Data'!$A:$A, $A2843)</f>
        <v>0</v>
      </c>
      <c r="V2843" s="13">
        <f>SUMIFS('Fielding Data'!F:F, 'Fielding Data'!$A:$A, $A2843)</f>
        <v>0</v>
      </c>
      <c r="W2843" s="13">
        <f>SUMIFS('Fielding Data'!G:G, 'Fielding Data'!$A:$A, $A2843)</f>
        <v>1</v>
      </c>
      <c r="X2843" s="13">
        <f>SUMIFS('Fielding Data'!H:H, 'Fielding Data'!$A:$A, $A2843)</f>
        <v>0</v>
      </c>
    </row>
    <row r="2844" spans="1:24" x14ac:dyDescent="0.3">
      <c r="A2844" s="13" t="str">
        <f t="shared" si="89"/>
        <v>hillst012012</v>
      </c>
      <c r="B2844" s="16" t="s">
        <v>1294</v>
      </c>
      <c r="C2844" s="16">
        <v>2012</v>
      </c>
      <c r="D2844" s="16">
        <v>9</v>
      </c>
      <c r="E2844" s="16">
        <v>10</v>
      </c>
      <c r="F2844" s="16">
        <v>1</v>
      </c>
      <c r="G2844" s="16">
        <v>2</v>
      </c>
      <c r="H2844" s="16">
        <v>1</v>
      </c>
      <c r="I2844" s="16">
        <v>0</v>
      </c>
      <c r="J2844" s="16">
        <v>0</v>
      </c>
      <c r="K2844" s="16">
        <v>0</v>
      </c>
      <c r="L2844" s="16">
        <v>0</v>
      </c>
      <c r="M2844" s="16">
        <v>0</v>
      </c>
      <c r="N2844" s="16">
        <v>0</v>
      </c>
      <c r="O2844" s="16">
        <v>3</v>
      </c>
      <c r="P2844" s="13" t="str">
        <f t="shared" si="88"/>
        <v>1B</v>
      </c>
      <c r="Q2844" s="13">
        <f>IFERROR(VLOOKUP($A2844, 'Fielding Data'!$A$1:$H$12056, 5, 0), 0)</f>
        <v>1</v>
      </c>
      <c r="R2844" s="13">
        <f>IFERROR(VLOOKUP($A2844, 'Fielding Data'!$A$1:$H$12056, 6, 0), 0)</f>
        <v>0</v>
      </c>
      <c r="S2844" s="13">
        <f>IFERROR(VLOOKUP($A2844, 'Fielding Data'!$A$1:$H$12056, 7, 0), 0)</f>
        <v>0</v>
      </c>
      <c r="T2844" s="13">
        <f>IFERROR(VLOOKUP($A2844, 'Fielding Data'!$A$1:$H$12056, 8, 0), 0)</f>
        <v>0</v>
      </c>
      <c r="U2844" s="13">
        <f>SUMIFS('Fielding Data'!E:E, 'Fielding Data'!$A:$A, $A2844)</f>
        <v>1</v>
      </c>
      <c r="V2844" s="13">
        <f>SUMIFS('Fielding Data'!F:F, 'Fielding Data'!$A:$A, $A2844)</f>
        <v>0</v>
      </c>
      <c r="W2844" s="13">
        <f>SUMIFS('Fielding Data'!G:G, 'Fielding Data'!$A:$A, $A2844)</f>
        <v>0</v>
      </c>
      <c r="X2844" s="13">
        <f>SUMIFS('Fielding Data'!H:H, 'Fielding Data'!$A:$A, $A2844)</f>
        <v>0</v>
      </c>
    </row>
    <row r="2845" spans="1:24" x14ac:dyDescent="0.3">
      <c r="A2845" s="13" t="str">
        <f t="shared" si="89"/>
        <v>hinsker012012</v>
      </c>
      <c r="B2845" s="16" t="s">
        <v>305</v>
      </c>
      <c r="C2845" s="16">
        <v>2012</v>
      </c>
      <c r="D2845" s="16">
        <v>91</v>
      </c>
      <c r="E2845" s="16">
        <v>132</v>
      </c>
      <c r="F2845" s="16">
        <v>9</v>
      </c>
      <c r="G2845" s="16">
        <v>26</v>
      </c>
      <c r="H2845" s="16">
        <v>7</v>
      </c>
      <c r="I2845" s="16">
        <v>1</v>
      </c>
      <c r="J2845" s="16">
        <v>2</v>
      </c>
      <c r="K2845" s="16">
        <v>13</v>
      </c>
      <c r="L2845" s="16">
        <v>0</v>
      </c>
      <c r="M2845" s="16">
        <v>0</v>
      </c>
      <c r="N2845" s="16">
        <v>14</v>
      </c>
      <c r="O2845" s="16">
        <v>41</v>
      </c>
      <c r="P2845" s="13" t="str">
        <f t="shared" si="88"/>
        <v>1B</v>
      </c>
      <c r="Q2845" s="13">
        <f>IFERROR(VLOOKUP($A2845, 'Fielding Data'!$A$1:$H$12056, 5, 0), 0)</f>
        <v>95</v>
      </c>
      <c r="R2845" s="13">
        <f>IFERROR(VLOOKUP($A2845, 'Fielding Data'!$A$1:$H$12056, 6, 0), 0)</f>
        <v>8</v>
      </c>
      <c r="S2845" s="13">
        <f>IFERROR(VLOOKUP($A2845, 'Fielding Data'!$A$1:$H$12056, 7, 0), 0)</f>
        <v>2</v>
      </c>
      <c r="T2845" s="13">
        <f>IFERROR(VLOOKUP($A2845, 'Fielding Data'!$A$1:$H$12056, 8, 0), 0)</f>
        <v>6</v>
      </c>
      <c r="U2845" s="13">
        <f>SUMIFS('Fielding Data'!E:E, 'Fielding Data'!$A:$A, $A2845)</f>
        <v>104</v>
      </c>
      <c r="V2845" s="13">
        <f>SUMIFS('Fielding Data'!F:F, 'Fielding Data'!$A:$A, $A2845)</f>
        <v>8</v>
      </c>
      <c r="W2845" s="13">
        <f>SUMIFS('Fielding Data'!G:G, 'Fielding Data'!$A:$A, $A2845)</f>
        <v>2</v>
      </c>
      <c r="X2845" s="13">
        <f>SUMIFS('Fielding Data'!H:H, 'Fielding Data'!$A:$A, $A2845)</f>
        <v>6</v>
      </c>
    </row>
    <row r="2846" spans="1:24" x14ac:dyDescent="0.3">
      <c r="A2846" s="13" t="str">
        <f t="shared" si="89"/>
        <v>hochelu012012</v>
      </c>
      <c r="B2846" s="16" t="s">
        <v>800</v>
      </c>
      <c r="C2846" s="16">
        <v>2012</v>
      </c>
      <c r="D2846" s="16">
        <v>32</v>
      </c>
      <c r="E2846" s="16">
        <v>5</v>
      </c>
      <c r="F2846" s="16">
        <v>0</v>
      </c>
      <c r="G2846" s="16">
        <v>1</v>
      </c>
      <c r="H2846" s="16">
        <v>0</v>
      </c>
      <c r="I2846" s="16">
        <v>0</v>
      </c>
      <c r="J2846" s="16">
        <v>0</v>
      </c>
      <c r="K2846" s="16">
        <v>0</v>
      </c>
      <c r="L2846" s="16">
        <v>0</v>
      </c>
      <c r="M2846" s="16">
        <v>0</v>
      </c>
      <c r="N2846" s="16">
        <v>0</v>
      </c>
      <c r="O2846" s="16">
        <v>1</v>
      </c>
      <c r="P2846" s="13" t="str">
        <f t="shared" si="88"/>
        <v>P</v>
      </c>
      <c r="Q2846" s="13">
        <f>IFERROR(VLOOKUP($A2846, 'Fielding Data'!$A$1:$H$12056, 5, 0), 0)</f>
        <v>6</v>
      </c>
      <c r="R2846" s="13">
        <f>IFERROR(VLOOKUP($A2846, 'Fielding Data'!$A$1:$H$12056, 6, 0), 0)</f>
        <v>28</v>
      </c>
      <c r="S2846" s="13">
        <f>IFERROR(VLOOKUP($A2846, 'Fielding Data'!$A$1:$H$12056, 7, 0), 0)</f>
        <v>0</v>
      </c>
      <c r="T2846" s="13">
        <f>IFERROR(VLOOKUP($A2846, 'Fielding Data'!$A$1:$H$12056, 8, 0), 0)</f>
        <v>1</v>
      </c>
      <c r="U2846" s="13">
        <f>SUMIFS('Fielding Data'!E:E, 'Fielding Data'!$A:$A, $A2846)</f>
        <v>6</v>
      </c>
      <c r="V2846" s="13">
        <f>SUMIFS('Fielding Data'!F:F, 'Fielding Data'!$A:$A, $A2846)</f>
        <v>28</v>
      </c>
      <c r="W2846" s="13">
        <f>SUMIFS('Fielding Data'!G:G, 'Fielding Data'!$A:$A, $A2846)</f>
        <v>0</v>
      </c>
      <c r="X2846" s="13">
        <f>SUMIFS('Fielding Data'!H:H, 'Fielding Data'!$A:$A, $A2846)</f>
        <v>1</v>
      </c>
    </row>
    <row r="2847" spans="1:24" x14ac:dyDescent="0.3">
      <c r="A2847" s="13" t="str">
        <f t="shared" si="89"/>
        <v>hoeslj012012</v>
      </c>
      <c r="B2847" s="16" t="s">
        <v>1742</v>
      </c>
      <c r="C2847" s="16">
        <v>2012</v>
      </c>
      <c r="D2847" s="16">
        <v>2</v>
      </c>
      <c r="E2847" s="16">
        <v>1</v>
      </c>
      <c r="F2847" s="16">
        <v>0</v>
      </c>
      <c r="G2847" s="16">
        <v>0</v>
      </c>
      <c r="H2847" s="16">
        <v>0</v>
      </c>
      <c r="I2847" s="16">
        <v>0</v>
      </c>
      <c r="J2847" s="16">
        <v>0</v>
      </c>
      <c r="K2847" s="16">
        <v>0</v>
      </c>
      <c r="L2847" s="16">
        <v>0</v>
      </c>
      <c r="M2847" s="16">
        <v>0</v>
      </c>
      <c r="N2847" s="16">
        <v>0</v>
      </c>
      <c r="O2847" s="16">
        <v>0</v>
      </c>
      <c r="P2847" s="13" t="str">
        <f t="shared" si="88"/>
        <v>LF</v>
      </c>
      <c r="Q2847" s="13">
        <f>IFERROR(VLOOKUP($A2847, 'Fielding Data'!$A$1:$H$12056, 5, 0), 0)</f>
        <v>0</v>
      </c>
      <c r="R2847" s="13">
        <f>IFERROR(VLOOKUP($A2847, 'Fielding Data'!$A$1:$H$12056, 6, 0), 0)</f>
        <v>0</v>
      </c>
      <c r="S2847" s="13">
        <f>IFERROR(VLOOKUP($A2847, 'Fielding Data'!$A$1:$H$12056, 7, 0), 0)</f>
        <v>0</v>
      </c>
      <c r="T2847" s="13">
        <f>IFERROR(VLOOKUP($A2847, 'Fielding Data'!$A$1:$H$12056, 8, 0), 0)</f>
        <v>0</v>
      </c>
      <c r="U2847" s="13">
        <f>SUMIFS('Fielding Data'!E:E, 'Fielding Data'!$A:$A, $A2847)</f>
        <v>0</v>
      </c>
      <c r="V2847" s="13">
        <f>SUMIFS('Fielding Data'!F:F, 'Fielding Data'!$A:$A, $A2847)</f>
        <v>0</v>
      </c>
      <c r="W2847" s="13">
        <f>SUMIFS('Fielding Data'!G:G, 'Fielding Data'!$A:$A, $A2847)</f>
        <v>0</v>
      </c>
      <c r="X2847" s="13">
        <f>SUMIFS('Fielding Data'!H:H, 'Fielding Data'!$A:$A, $A2847)</f>
        <v>0</v>
      </c>
    </row>
    <row r="2848" spans="1:24" x14ac:dyDescent="0.3">
      <c r="A2848" s="13" t="str">
        <f t="shared" si="89"/>
        <v>holadbr012012</v>
      </c>
      <c r="B2848" s="16" t="s">
        <v>1743</v>
      </c>
      <c r="C2848" s="16">
        <v>2012</v>
      </c>
      <c r="D2848" s="16">
        <v>6</v>
      </c>
      <c r="E2848" s="16">
        <v>12</v>
      </c>
      <c r="F2848" s="16">
        <v>3</v>
      </c>
      <c r="G2848" s="16">
        <v>3</v>
      </c>
      <c r="H2848" s="16">
        <v>1</v>
      </c>
      <c r="I2848" s="16">
        <v>0</v>
      </c>
      <c r="J2848" s="16">
        <v>0</v>
      </c>
      <c r="K2848" s="16">
        <v>0</v>
      </c>
      <c r="L2848" s="16">
        <v>0</v>
      </c>
      <c r="M2848" s="16">
        <v>0</v>
      </c>
      <c r="N2848" s="16">
        <v>0</v>
      </c>
      <c r="O2848" s="16">
        <v>2</v>
      </c>
      <c r="P2848" s="13" t="str">
        <f t="shared" si="88"/>
        <v>C</v>
      </c>
      <c r="Q2848" s="13">
        <f>IFERROR(VLOOKUP($A2848, 'Fielding Data'!$A$1:$H$12056, 5, 0), 0)</f>
        <v>25</v>
      </c>
      <c r="R2848" s="13">
        <f>IFERROR(VLOOKUP($A2848, 'Fielding Data'!$A$1:$H$12056, 6, 0), 0)</f>
        <v>2</v>
      </c>
      <c r="S2848" s="13">
        <f>IFERROR(VLOOKUP($A2848, 'Fielding Data'!$A$1:$H$12056, 7, 0), 0)</f>
        <v>0</v>
      </c>
      <c r="T2848" s="13">
        <f>IFERROR(VLOOKUP($A2848, 'Fielding Data'!$A$1:$H$12056, 8, 0), 0)</f>
        <v>1</v>
      </c>
      <c r="U2848" s="13">
        <f>SUMIFS('Fielding Data'!E:E, 'Fielding Data'!$A:$A, $A2848)</f>
        <v>25</v>
      </c>
      <c r="V2848" s="13">
        <f>SUMIFS('Fielding Data'!F:F, 'Fielding Data'!$A:$A, $A2848)</f>
        <v>2</v>
      </c>
      <c r="W2848" s="13">
        <f>SUMIFS('Fielding Data'!G:G, 'Fielding Data'!$A:$A, $A2848)</f>
        <v>0</v>
      </c>
      <c r="X2848" s="13">
        <f>SUMIFS('Fielding Data'!H:H, 'Fielding Data'!$A:$A, $A2848)</f>
        <v>1</v>
      </c>
    </row>
    <row r="2849" spans="1:24" x14ac:dyDescent="0.3">
      <c r="A2849" s="13" t="str">
        <f t="shared" si="89"/>
        <v>hollade012012</v>
      </c>
      <c r="B2849" s="16" t="s">
        <v>1105</v>
      </c>
      <c r="C2849" s="16">
        <v>2012</v>
      </c>
      <c r="D2849" s="16">
        <v>29</v>
      </c>
      <c r="E2849" s="16">
        <v>2</v>
      </c>
      <c r="F2849" s="16">
        <v>0</v>
      </c>
      <c r="G2849" s="16">
        <v>0</v>
      </c>
      <c r="H2849" s="16">
        <v>0</v>
      </c>
      <c r="I2849" s="16">
        <v>0</v>
      </c>
      <c r="J2849" s="16">
        <v>0</v>
      </c>
      <c r="K2849" s="16">
        <v>0</v>
      </c>
      <c r="L2849" s="16">
        <v>0</v>
      </c>
      <c r="M2849" s="16">
        <v>0</v>
      </c>
      <c r="N2849" s="16">
        <v>0</v>
      </c>
      <c r="O2849" s="16">
        <v>1</v>
      </c>
      <c r="P2849" s="13" t="str">
        <f t="shared" si="88"/>
        <v>P</v>
      </c>
      <c r="Q2849" s="13">
        <f>IFERROR(VLOOKUP($A2849, 'Fielding Data'!$A$1:$H$12056, 5, 0), 0)</f>
        <v>9</v>
      </c>
      <c r="R2849" s="13">
        <f>IFERROR(VLOOKUP($A2849, 'Fielding Data'!$A$1:$H$12056, 6, 0), 0)</f>
        <v>28</v>
      </c>
      <c r="S2849" s="13">
        <f>IFERROR(VLOOKUP($A2849, 'Fielding Data'!$A$1:$H$12056, 7, 0), 0)</f>
        <v>2</v>
      </c>
      <c r="T2849" s="13">
        <f>IFERROR(VLOOKUP($A2849, 'Fielding Data'!$A$1:$H$12056, 8, 0), 0)</f>
        <v>1</v>
      </c>
      <c r="U2849" s="13">
        <f>SUMIFS('Fielding Data'!E:E, 'Fielding Data'!$A:$A, $A2849)</f>
        <v>9</v>
      </c>
      <c r="V2849" s="13">
        <f>SUMIFS('Fielding Data'!F:F, 'Fielding Data'!$A:$A, $A2849)</f>
        <v>28</v>
      </c>
      <c r="W2849" s="13">
        <f>SUMIFS('Fielding Data'!G:G, 'Fielding Data'!$A:$A, $A2849)</f>
        <v>2</v>
      </c>
      <c r="X2849" s="13">
        <f>SUMIFS('Fielding Data'!H:H, 'Fielding Data'!$A:$A, $A2849)</f>
        <v>1</v>
      </c>
    </row>
    <row r="2850" spans="1:24" x14ac:dyDescent="0.3">
      <c r="A2850" s="13" t="str">
        <f t="shared" si="89"/>
        <v>hollagr012012</v>
      </c>
      <c r="B2850" s="16" t="s">
        <v>1295</v>
      </c>
      <c r="C2850" s="16">
        <v>2012</v>
      </c>
      <c r="D2850" s="16">
        <v>67</v>
      </c>
      <c r="E2850" s="16">
        <v>0</v>
      </c>
      <c r="F2850" s="16">
        <v>0</v>
      </c>
      <c r="G2850" s="16">
        <v>0</v>
      </c>
      <c r="H2850" s="16">
        <v>0</v>
      </c>
      <c r="I2850" s="16">
        <v>0</v>
      </c>
      <c r="J2850" s="16">
        <v>0</v>
      </c>
      <c r="K2850" s="16">
        <v>0</v>
      </c>
      <c r="L2850" s="16">
        <v>0</v>
      </c>
      <c r="M2850" s="16">
        <v>0</v>
      </c>
      <c r="N2850" s="16">
        <v>0</v>
      </c>
      <c r="O2850" s="16">
        <v>0</v>
      </c>
      <c r="P2850" s="13" t="str">
        <f t="shared" si="88"/>
        <v>P</v>
      </c>
      <c r="Q2850" s="13">
        <f>IFERROR(VLOOKUP($A2850, 'Fielding Data'!$A$1:$H$12056, 5, 0), 0)</f>
        <v>2</v>
      </c>
      <c r="R2850" s="13">
        <f>IFERROR(VLOOKUP($A2850, 'Fielding Data'!$A$1:$H$12056, 6, 0), 0)</f>
        <v>3</v>
      </c>
      <c r="S2850" s="13">
        <f>IFERROR(VLOOKUP($A2850, 'Fielding Data'!$A$1:$H$12056, 7, 0), 0)</f>
        <v>0</v>
      </c>
      <c r="T2850" s="13">
        <f>IFERROR(VLOOKUP($A2850, 'Fielding Data'!$A$1:$H$12056, 8, 0), 0)</f>
        <v>1</v>
      </c>
      <c r="U2850" s="13">
        <f>SUMIFS('Fielding Data'!E:E, 'Fielding Data'!$A:$A, $A2850)</f>
        <v>2</v>
      </c>
      <c r="V2850" s="13">
        <f>SUMIFS('Fielding Data'!F:F, 'Fielding Data'!$A:$A, $A2850)</f>
        <v>3</v>
      </c>
      <c r="W2850" s="13">
        <f>SUMIFS('Fielding Data'!G:G, 'Fielding Data'!$A:$A, $A2850)</f>
        <v>0</v>
      </c>
      <c r="X2850" s="13">
        <f>SUMIFS('Fielding Data'!H:H, 'Fielding Data'!$A:$A, $A2850)</f>
        <v>1</v>
      </c>
    </row>
    <row r="2851" spans="1:24" x14ac:dyDescent="0.3">
      <c r="A2851" s="13" t="str">
        <f t="shared" si="89"/>
        <v>hollima012012</v>
      </c>
      <c r="B2851" s="16" t="s">
        <v>458</v>
      </c>
      <c r="C2851" s="16">
        <v>2012</v>
      </c>
      <c r="D2851" s="16">
        <v>157</v>
      </c>
      <c r="E2851" s="16">
        <v>599</v>
      </c>
      <c r="F2851" s="16">
        <v>95</v>
      </c>
      <c r="G2851" s="16">
        <v>177</v>
      </c>
      <c r="H2851" s="16">
        <v>36</v>
      </c>
      <c r="I2851" s="16">
        <v>2</v>
      </c>
      <c r="J2851" s="16">
        <v>27</v>
      </c>
      <c r="K2851" s="16">
        <v>102</v>
      </c>
      <c r="L2851" s="16">
        <v>4</v>
      </c>
      <c r="M2851" s="16">
        <v>4</v>
      </c>
      <c r="N2851" s="16">
        <v>75</v>
      </c>
      <c r="O2851" s="16">
        <v>132</v>
      </c>
      <c r="P2851" s="13" t="str">
        <f t="shared" si="88"/>
        <v>LF</v>
      </c>
      <c r="Q2851" s="13">
        <f>IFERROR(VLOOKUP($A2851, 'Fielding Data'!$A$1:$H$12056, 5, 0), 0)</f>
        <v>0</v>
      </c>
      <c r="R2851" s="13">
        <f>IFERROR(VLOOKUP($A2851, 'Fielding Data'!$A$1:$H$12056, 6, 0), 0)</f>
        <v>0</v>
      </c>
      <c r="S2851" s="13">
        <f>IFERROR(VLOOKUP($A2851, 'Fielding Data'!$A$1:$H$12056, 7, 0), 0)</f>
        <v>0</v>
      </c>
      <c r="T2851" s="13">
        <f>IFERROR(VLOOKUP($A2851, 'Fielding Data'!$A$1:$H$12056, 8, 0), 0)</f>
        <v>0</v>
      </c>
      <c r="U2851" s="13">
        <f>SUMIFS('Fielding Data'!E:E, 'Fielding Data'!$A:$A, $A2851)</f>
        <v>226</v>
      </c>
      <c r="V2851" s="13">
        <f>SUMIFS('Fielding Data'!F:F, 'Fielding Data'!$A:$A, $A2851)</f>
        <v>6</v>
      </c>
      <c r="W2851" s="13">
        <f>SUMIFS('Fielding Data'!G:G, 'Fielding Data'!$A:$A, $A2851)</f>
        <v>3</v>
      </c>
      <c r="X2851" s="13">
        <f>SUMIFS('Fielding Data'!H:H, 'Fielding Data'!$A:$A, $A2851)</f>
        <v>1</v>
      </c>
    </row>
    <row r="2852" spans="1:24" x14ac:dyDescent="0.3">
      <c r="A2852" s="13" t="str">
        <f t="shared" si="89"/>
        <v>holtbr012012</v>
      </c>
      <c r="B2852" s="16" t="s">
        <v>1744</v>
      </c>
      <c r="C2852" s="16">
        <v>2012</v>
      </c>
      <c r="D2852" s="16">
        <v>24</v>
      </c>
      <c r="E2852" s="16">
        <v>65</v>
      </c>
      <c r="F2852" s="16">
        <v>6</v>
      </c>
      <c r="G2852" s="16">
        <v>19</v>
      </c>
      <c r="H2852" s="16">
        <v>2</v>
      </c>
      <c r="I2852" s="16">
        <v>1</v>
      </c>
      <c r="J2852" s="16">
        <v>0</v>
      </c>
      <c r="K2852" s="16">
        <v>3</v>
      </c>
      <c r="L2852" s="16">
        <v>0</v>
      </c>
      <c r="M2852" s="16">
        <v>0</v>
      </c>
      <c r="N2852" s="16">
        <v>4</v>
      </c>
      <c r="O2852" s="16">
        <v>14</v>
      </c>
      <c r="P2852" s="13" t="str">
        <f t="shared" si="88"/>
        <v>2B</v>
      </c>
      <c r="Q2852" s="13">
        <f>IFERROR(VLOOKUP($A2852, 'Fielding Data'!$A$1:$H$12056, 5, 0), 0)</f>
        <v>22</v>
      </c>
      <c r="R2852" s="13">
        <f>IFERROR(VLOOKUP($A2852, 'Fielding Data'!$A$1:$H$12056, 6, 0), 0)</f>
        <v>38</v>
      </c>
      <c r="S2852" s="13">
        <f>IFERROR(VLOOKUP($A2852, 'Fielding Data'!$A$1:$H$12056, 7, 0), 0)</f>
        <v>4</v>
      </c>
      <c r="T2852" s="13">
        <f>IFERROR(VLOOKUP($A2852, 'Fielding Data'!$A$1:$H$12056, 8, 0), 0)</f>
        <v>3</v>
      </c>
      <c r="U2852" s="13">
        <f>SUMIFS('Fielding Data'!E:E, 'Fielding Data'!$A:$A, $A2852)</f>
        <v>22</v>
      </c>
      <c r="V2852" s="13">
        <f>SUMIFS('Fielding Data'!F:F, 'Fielding Data'!$A:$A, $A2852)</f>
        <v>38</v>
      </c>
      <c r="W2852" s="13">
        <f>SUMIFS('Fielding Data'!G:G, 'Fielding Data'!$A:$A, $A2852)</f>
        <v>4</v>
      </c>
      <c r="X2852" s="13">
        <f>SUMIFS('Fielding Data'!H:H, 'Fielding Data'!$A:$A, $A2852)</f>
        <v>3</v>
      </c>
    </row>
    <row r="2853" spans="1:24" x14ac:dyDescent="0.3">
      <c r="A2853" s="13" t="str">
        <f t="shared" si="89"/>
        <v>hoovejj012012</v>
      </c>
      <c r="B2853" s="16" t="s">
        <v>1745</v>
      </c>
      <c r="C2853" s="16">
        <v>2012</v>
      </c>
      <c r="D2853" s="16">
        <v>28</v>
      </c>
      <c r="E2853" s="16">
        <v>0</v>
      </c>
      <c r="F2853" s="16">
        <v>0</v>
      </c>
      <c r="G2853" s="16">
        <v>0</v>
      </c>
      <c r="H2853" s="16">
        <v>0</v>
      </c>
      <c r="I2853" s="16">
        <v>0</v>
      </c>
      <c r="J2853" s="16">
        <v>0</v>
      </c>
      <c r="K2853" s="16">
        <v>0</v>
      </c>
      <c r="L2853" s="16">
        <v>0</v>
      </c>
      <c r="M2853" s="16">
        <v>0</v>
      </c>
      <c r="N2853" s="16">
        <v>0</v>
      </c>
      <c r="O2853" s="16">
        <v>0</v>
      </c>
      <c r="P2853" s="13" t="str">
        <f t="shared" si="88"/>
        <v>P</v>
      </c>
      <c r="Q2853" s="13">
        <f>IFERROR(VLOOKUP($A2853, 'Fielding Data'!$A$1:$H$12056, 5, 0), 0)</f>
        <v>0</v>
      </c>
      <c r="R2853" s="13">
        <f>IFERROR(VLOOKUP($A2853, 'Fielding Data'!$A$1:$H$12056, 6, 0), 0)</f>
        <v>1</v>
      </c>
      <c r="S2853" s="13">
        <f>IFERROR(VLOOKUP($A2853, 'Fielding Data'!$A$1:$H$12056, 7, 0), 0)</f>
        <v>0</v>
      </c>
      <c r="T2853" s="13">
        <f>IFERROR(VLOOKUP($A2853, 'Fielding Data'!$A$1:$H$12056, 8, 0), 0)</f>
        <v>0</v>
      </c>
      <c r="U2853" s="13">
        <f>SUMIFS('Fielding Data'!E:E, 'Fielding Data'!$A:$A, $A2853)</f>
        <v>0</v>
      </c>
      <c r="V2853" s="13">
        <f>SUMIFS('Fielding Data'!F:F, 'Fielding Data'!$A:$A, $A2853)</f>
        <v>1</v>
      </c>
      <c r="W2853" s="13">
        <f>SUMIFS('Fielding Data'!G:G, 'Fielding Data'!$A:$A, $A2853)</f>
        <v>0</v>
      </c>
      <c r="X2853" s="13">
        <f>SUMIFS('Fielding Data'!H:H, 'Fielding Data'!$A:$A, $A2853)</f>
        <v>0</v>
      </c>
    </row>
    <row r="2854" spans="1:24" x14ac:dyDescent="0.3">
      <c r="A2854" s="13" t="str">
        <f t="shared" si="89"/>
        <v>horstje012012</v>
      </c>
      <c r="B2854" s="16" t="s">
        <v>1524</v>
      </c>
      <c r="C2854" s="16">
        <v>2012</v>
      </c>
      <c r="D2854" s="16">
        <v>32</v>
      </c>
      <c r="E2854" s="16">
        <v>0</v>
      </c>
      <c r="F2854" s="16">
        <v>0</v>
      </c>
      <c r="G2854" s="16">
        <v>0</v>
      </c>
      <c r="H2854" s="16">
        <v>0</v>
      </c>
      <c r="I2854" s="16">
        <v>0</v>
      </c>
      <c r="J2854" s="16">
        <v>0</v>
      </c>
      <c r="K2854" s="16">
        <v>0</v>
      </c>
      <c r="L2854" s="16">
        <v>0</v>
      </c>
      <c r="M2854" s="16">
        <v>0</v>
      </c>
      <c r="N2854" s="16">
        <v>0</v>
      </c>
      <c r="O2854" s="16">
        <v>0</v>
      </c>
      <c r="P2854" s="13" t="str">
        <f t="shared" si="88"/>
        <v>P</v>
      </c>
      <c r="Q2854" s="13">
        <f>IFERROR(VLOOKUP($A2854, 'Fielding Data'!$A$1:$H$12056, 5, 0), 0)</f>
        <v>3</v>
      </c>
      <c r="R2854" s="13">
        <f>IFERROR(VLOOKUP($A2854, 'Fielding Data'!$A$1:$H$12056, 6, 0), 0)</f>
        <v>4</v>
      </c>
      <c r="S2854" s="13">
        <f>IFERROR(VLOOKUP($A2854, 'Fielding Data'!$A$1:$H$12056, 7, 0), 0)</f>
        <v>0</v>
      </c>
      <c r="T2854" s="13">
        <f>IFERROR(VLOOKUP($A2854, 'Fielding Data'!$A$1:$H$12056, 8, 0), 0)</f>
        <v>1</v>
      </c>
      <c r="U2854" s="13">
        <f>SUMIFS('Fielding Data'!E:E, 'Fielding Data'!$A:$A, $A2854)</f>
        <v>3</v>
      </c>
      <c r="V2854" s="13">
        <f>SUMIFS('Fielding Data'!F:F, 'Fielding Data'!$A:$A, $A2854)</f>
        <v>4</v>
      </c>
      <c r="W2854" s="13">
        <f>SUMIFS('Fielding Data'!G:G, 'Fielding Data'!$A:$A, $A2854)</f>
        <v>0</v>
      </c>
      <c r="X2854" s="13">
        <f>SUMIFS('Fielding Data'!H:H, 'Fielding Data'!$A:$A, $A2854)</f>
        <v>1</v>
      </c>
    </row>
    <row r="2855" spans="1:24" x14ac:dyDescent="0.3">
      <c r="A2855" s="13" t="str">
        <f t="shared" si="89"/>
        <v>hosmeer012012</v>
      </c>
      <c r="B2855" s="16" t="s">
        <v>1525</v>
      </c>
      <c r="C2855" s="16">
        <v>2012</v>
      </c>
      <c r="D2855" s="16">
        <v>152</v>
      </c>
      <c r="E2855" s="16">
        <v>535</v>
      </c>
      <c r="F2855" s="16">
        <v>65</v>
      </c>
      <c r="G2855" s="16">
        <v>124</v>
      </c>
      <c r="H2855" s="16">
        <v>22</v>
      </c>
      <c r="I2855" s="16">
        <v>2</v>
      </c>
      <c r="J2855" s="16">
        <v>14</v>
      </c>
      <c r="K2855" s="16">
        <v>60</v>
      </c>
      <c r="L2855" s="16">
        <v>16</v>
      </c>
      <c r="M2855" s="16">
        <v>1</v>
      </c>
      <c r="N2855" s="16">
        <v>56</v>
      </c>
      <c r="O2855" s="16">
        <v>95</v>
      </c>
      <c r="P2855" s="13" t="str">
        <f t="shared" si="88"/>
        <v>1B</v>
      </c>
      <c r="Q2855" s="13">
        <f>IFERROR(VLOOKUP($A2855, 'Fielding Data'!$A$1:$H$12056, 5, 0), 0)</f>
        <v>1183</v>
      </c>
      <c r="R2855" s="13">
        <f>IFERROR(VLOOKUP($A2855, 'Fielding Data'!$A$1:$H$12056, 6, 0), 0)</f>
        <v>103</v>
      </c>
      <c r="S2855" s="13">
        <f>IFERROR(VLOOKUP($A2855, 'Fielding Data'!$A$1:$H$12056, 7, 0), 0)</f>
        <v>9</v>
      </c>
      <c r="T2855" s="13">
        <f>IFERROR(VLOOKUP($A2855, 'Fielding Data'!$A$1:$H$12056, 8, 0), 0)</f>
        <v>132</v>
      </c>
      <c r="U2855" s="13">
        <f>SUMIFS('Fielding Data'!E:E, 'Fielding Data'!$A:$A, $A2855)</f>
        <v>1184</v>
      </c>
      <c r="V2855" s="13">
        <f>SUMIFS('Fielding Data'!F:F, 'Fielding Data'!$A:$A, $A2855)</f>
        <v>104</v>
      </c>
      <c r="W2855" s="13">
        <f>SUMIFS('Fielding Data'!G:G, 'Fielding Data'!$A:$A, $A2855)</f>
        <v>10</v>
      </c>
      <c r="X2855" s="13">
        <f>SUMIFS('Fielding Data'!H:H, 'Fielding Data'!$A:$A, $A2855)</f>
        <v>132</v>
      </c>
    </row>
    <row r="2856" spans="1:24" x14ac:dyDescent="0.3">
      <c r="A2856" s="13" t="str">
        <f t="shared" si="89"/>
        <v>hottoto012012</v>
      </c>
      <c r="B2856" s="16" t="s">
        <v>1526</v>
      </c>
      <c r="C2856" s="16">
        <v>2012</v>
      </c>
      <c r="D2856" s="16">
        <v>9</v>
      </c>
      <c r="E2856" s="16">
        <v>0</v>
      </c>
      <c r="F2856" s="16">
        <v>0</v>
      </c>
      <c r="G2856" s="16">
        <v>0</v>
      </c>
      <c r="H2856" s="16">
        <v>0</v>
      </c>
      <c r="I2856" s="16">
        <v>0</v>
      </c>
      <c r="J2856" s="16">
        <v>0</v>
      </c>
      <c r="K2856" s="16">
        <v>0</v>
      </c>
      <c r="L2856" s="16">
        <v>0</v>
      </c>
      <c r="M2856" s="16">
        <v>0</v>
      </c>
      <c r="N2856" s="16">
        <v>0</v>
      </c>
      <c r="O2856" s="16">
        <v>0</v>
      </c>
      <c r="P2856" s="13" t="str">
        <f t="shared" si="88"/>
        <v>P</v>
      </c>
      <c r="Q2856" s="13">
        <f>IFERROR(VLOOKUP($A2856, 'Fielding Data'!$A$1:$H$12056, 5, 0), 0)</f>
        <v>1</v>
      </c>
      <c r="R2856" s="13">
        <f>IFERROR(VLOOKUP($A2856, 'Fielding Data'!$A$1:$H$12056, 6, 0), 0)</f>
        <v>1</v>
      </c>
      <c r="S2856" s="13">
        <f>IFERROR(VLOOKUP($A2856, 'Fielding Data'!$A$1:$H$12056, 7, 0), 0)</f>
        <v>0</v>
      </c>
      <c r="T2856" s="13">
        <f>IFERROR(VLOOKUP($A2856, 'Fielding Data'!$A$1:$H$12056, 8, 0), 0)</f>
        <v>0</v>
      </c>
      <c r="U2856" s="13">
        <f>SUMIFS('Fielding Data'!E:E, 'Fielding Data'!$A:$A, $A2856)</f>
        <v>1</v>
      </c>
      <c r="V2856" s="13">
        <f>SUMIFS('Fielding Data'!F:F, 'Fielding Data'!$A:$A, $A2856)</f>
        <v>1</v>
      </c>
      <c r="W2856" s="13">
        <f>SUMIFS('Fielding Data'!G:G, 'Fielding Data'!$A:$A, $A2856)</f>
        <v>0</v>
      </c>
      <c r="X2856" s="13">
        <f>SUMIFS('Fielding Data'!H:H, 'Fielding Data'!$A:$A, $A2856)</f>
        <v>0</v>
      </c>
    </row>
    <row r="2857" spans="1:24" x14ac:dyDescent="0.3">
      <c r="A2857" s="13" t="str">
        <f t="shared" si="89"/>
        <v>howarry012012</v>
      </c>
      <c r="B2857" s="16" t="s">
        <v>459</v>
      </c>
      <c r="C2857" s="16">
        <v>2012</v>
      </c>
      <c r="D2857" s="16">
        <v>71</v>
      </c>
      <c r="E2857" s="16">
        <v>260</v>
      </c>
      <c r="F2857" s="16">
        <v>28</v>
      </c>
      <c r="G2857" s="16">
        <v>57</v>
      </c>
      <c r="H2857" s="16">
        <v>11</v>
      </c>
      <c r="I2857" s="16">
        <v>0</v>
      </c>
      <c r="J2857" s="16">
        <v>14</v>
      </c>
      <c r="K2857" s="16">
        <v>56</v>
      </c>
      <c r="L2857" s="16">
        <v>0</v>
      </c>
      <c r="M2857" s="16">
        <v>0</v>
      </c>
      <c r="N2857" s="16">
        <v>25</v>
      </c>
      <c r="O2857" s="16">
        <v>99</v>
      </c>
      <c r="P2857" s="13" t="str">
        <f t="shared" si="88"/>
        <v>1B</v>
      </c>
      <c r="Q2857" s="13">
        <f>IFERROR(VLOOKUP($A2857, 'Fielding Data'!$A$1:$H$12056, 5, 0), 0)</f>
        <v>495</v>
      </c>
      <c r="R2857" s="13">
        <f>IFERROR(VLOOKUP($A2857, 'Fielding Data'!$A$1:$H$12056, 6, 0), 0)</f>
        <v>30</v>
      </c>
      <c r="S2857" s="13">
        <f>IFERROR(VLOOKUP($A2857, 'Fielding Data'!$A$1:$H$12056, 7, 0), 0)</f>
        <v>5</v>
      </c>
      <c r="T2857" s="13">
        <f>IFERROR(VLOOKUP($A2857, 'Fielding Data'!$A$1:$H$12056, 8, 0), 0)</f>
        <v>37</v>
      </c>
      <c r="U2857" s="13">
        <f>SUMIFS('Fielding Data'!E:E, 'Fielding Data'!$A:$A, $A2857)</f>
        <v>495</v>
      </c>
      <c r="V2857" s="13">
        <f>SUMIFS('Fielding Data'!F:F, 'Fielding Data'!$A:$A, $A2857)</f>
        <v>30</v>
      </c>
      <c r="W2857" s="13">
        <f>SUMIFS('Fielding Data'!G:G, 'Fielding Data'!$A:$A, $A2857)</f>
        <v>5</v>
      </c>
      <c r="X2857" s="13">
        <f>SUMIFS('Fielding Data'!H:H, 'Fielding Data'!$A:$A, $A2857)</f>
        <v>37</v>
      </c>
    </row>
    <row r="2858" spans="1:24" x14ac:dyDescent="0.3">
      <c r="A2858" s="13" t="str">
        <f t="shared" si="89"/>
        <v>howeljp012012</v>
      </c>
      <c r="B2858" s="16" t="s">
        <v>554</v>
      </c>
      <c r="C2858" s="16">
        <v>2012</v>
      </c>
      <c r="D2858" s="16">
        <v>55</v>
      </c>
      <c r="E2858" s="16">
        <v>0</v>
      </c>
      <c r="F2858" s="16">
        <v>0</v>
      </c>
      <c r="G2858" s="16">
        <v>0</v>
      </c>
      <c r="H2858" s="16">
        <v>0</v>
      </c>
      <c r="I2858" s="16">
        <v>0</v>
      </c>
      <c r="J2858" s="16">
        <v>0</v>
      </c>
      <c r="K2858" s="16">
        <v>0</v>
      </c>
      <c r="L2858" s="16">
        <v>0</v>
      </c>
      <c r="M2858" s="16">
        <v>0</v>
      </c>
      <c r="N2858" s="16">
        <v>0</v>
      </c>
      <c r="O2858" s="16">
        <v>0</v>
      </c>
      <c r="P2858" s="13" t="str">
        <f t="shared" si="88"/>
        <v>P</v>
      </c>
      <c r="Q2858" s="13">
        <f>IFERROR(VLOOKUP($A2858, 'Fielding Data'!$A$1:$H$12056, 5, 0), 0)</f>
        <v>2</v>
      </c>
      <c r="R2858" s="13">
        <f>IFERROR(VLOOKUP($A2858, 'Fielding Data'!$A$1:$H$12056, 6, 0), 0)</f>
        <v>8</v>
      </c>
      <c r="S2858" s="13">
        <f>IFERROR(VLOOKUP($A2858, 'Fielding Data'!$A$1:$H$12056, 7, 0), 0)</f>
        <v>0</v>
      </c>
      <c r="T2858" s="13">
        <f>IFERROR(VLOOKUP($A2858, 'Fielding Data'!$A$1:$H$12056, 8, 0), 0)</f>
        <v>0</v>
      </c>
      <c r="U2858" s="13">
        <f>SUMIFS('Fielding Data'!E:E, 'Fielding Data'!$A:$A, $A2858)</f>
        <v>2</v>
      </c>
      <c r="V2858" s="13">
        <f>SUMIFS('Fielding Data'!F:F, 'Fielding Data'!$A:$A, $A2858)</f>
        <v>8</v>
      </c>
      <c r="W2858" s="13">
        <f>SUMIFS('Fielding Data'!G:G, 'Fielding Data'!$A:$A, $A2858)</f>
        <v>0</v>
      </c>
      <c r="X2858" s="13">
        <f>SUMIFS('Fielding Data'!H:H, 'Fielding Data'!$A:$A, $A2858)</f>
        <v>0</v>
      </c>
    </row>
    <row r="2859" spans="1:24" x14ac:dyDescent="0.3">
      <c r="A2859" s="13" t="str">
        <f t="shared" si="89"/>
        <v>hudsoda012012</v>
      </c>
      <c r="B2859" s="16" t="s">
        <v>1106</v>
      </c>
      <c r="C2859" s="16">
        <v>2012</v>
      </c>
      <c r="D2859" s="16">
        <v>9</v>
      </c>
      <c r="E2859" s="16">
        <v>13</v>
      </c>
      <c r="F2859" s="16">
        <v>1</v>
      </c>
      <c r="G2859" s="16">
        <v>2</v>
      </c>
      <c r="H2859" s="16">
        <v>0</v>
      </c>
      <c r="I2859" s="16">
        <v>0</v>
      </c>
      <c r="J2859" s="16">
        <v>0</v>
      </c>
      <c r="K2859" s="16">
        <v>1</v>
      </c>
      <c r="L2859" s="16">
        <v>0</v>
      </c>
      <c r="M2859" s="16">
        <v>0</v>
      </c>
      <c r="N2859" s="16">
        <v>2</v>
      </c>
      <c r="O2859" s="16">
        <v>6</v>
      </c>
      <c r="P2859" s="13" t="str">
        <f t="shared" si="88"/>
        <v>P</v>
      </c>
      <c r="Q2859" s="13">
        <f>IFERROR(VLOOKUP($A2859, 'Fielding Data'!$A$1:$H$12056, 5, 0), 0)</f>
        <v>0</v>
      </c>
      <c r="R2859" s="13">
        <f>IFERROR(VLOOKUP($A2859, 'Fielding Data'!$A$1:$H$12056, 6, 0), 0)</f>
        <v>5</v>
      </c>
      <c r="S2859" s="13">
        <f>IFERROR(VLOOKUP($A2859, 'Fielding Data'!$A$1:$H$12056, 7, 0), 0)</f>
        <v>0</v>
      </c>
      <c r="T2859" s="13">
        <f>IFERROR(VLOOKUP($A2859, 'Fielding Data'!$A$1:$H$12056, 8, 0), 0)</f>
        <v>1</v>
      </c>
      <c r="U2859" s="13">
        <f>SUMIFS('Fielding Data'!E:E, 'Fielding Data'!$A:$A, $A2859)</f>
        <v>0</v>
      </c>
      <c r="V2859" s="13">
        <f>SUMIFS('Fielding Data'!F:F, 'Fielding Data'!$A:$A, $A2859)</f>
        <v>5</v>
      </c>
      <c r="W2859" s="13">
        <f>SUMIFS('Fielding Data'!G:G, 'Fielding Data'!$A:$A, $A2859)</f>
        <v>0</v>
      </c>
      <c r="X2859" s="13">
        <f>SUMIFS('Fielding Data'!H:H, 'Fielding Data'!$A:$A, $A2859)</f>
        <v>1</v>
      </c>
    </row>
    <row r="2860" spans="1:24" x14ac:dyDescent="0.3">
      <c r="A2860" s="13" t="str">
        <f t="shared" si="89"/>
        <v>hudsoti012012</v>
      </c>
      <c r="B2860" s="16" t="s">
        <v>120</v>
      </c>
      <c r="C2860" s="16">
        <v>2012</v>
      </c>
      <c r="D2860" s="16">
        <v>29</v>
      </c>
      <c r="E2860" s="16">
        <v>55</v>
      </c>
      <c r="F2860" s="16">
        <v>4</v>
      </c>
      <c r="G2860" s="16">
        <v>12</v>
      </c>
      <c r="H2860" s="16">
        <v>3</v>
      </c>
      <c r="I2860" s="16">
        <v>0</v>
      </c>
      <c r="J2860" s="16">
        <v>0</v>
      </c>
      <c r="K2860" s="16">
        <v>6</v>
      </c>
      <c r="L2860" s="16">
        <v>0</v>
      </c>
      <c r="M2860" s="16">
        <v>0</v>
      </c>
      <c r="N2860" s="16">
        <v>2</v>
      </c>
      <c r="O2860" s="16">
        <v>18</v>
      </c>
      <c r="P2860" s="13" t="str">
        <f t="shared" si="88"/>
        <v>P</v>
      </c>
      <c r="Q2860" s="13">
        <f>IFERROR(VLOOKUP($A2860, 'Fielding Data'!$A$1:$H$12056, 5, 0), 0)</f>
        <v>13</v>
      </c>
      <c r="R2860" s="13">
        <f>IFERROR(VLOOKUP($A2860, 'Fielding Data'!$A$1:$H$12056, 6, 0), 0)</f>
        <v>20</v>
      </c>
      <c r="S2860" s="13">
        <f>IFERROR(VLOOKUP($A2860, 'Fielding Data'!$A$1:$H$12056, 7, 0), 0)</f>
        <v>1</v>
      </c>
      <c r="T2860" s="13">
        <f>IFERROR(VLOOKUP($A2860, 'Fielding Data'!$A$1:$H$12056, 8, 0), 0)</f>
        <v>0</v>
      </c>
      <c r="U2860" s="13">
        <f>SUMIFS('Fielding Data'!E:E, 'Fielding Data'!$A:$A, $A2860)</f>
        <v>13</v>
      </c>
      <c r="V2860" s="13">
        <f>SUMIFS('Fielding Data'!F:F, 'Fielding Data'!$A:$A, $A2860)</f>
        <v>20</v>
      </c>
      <c r="W2860" s="13">
        <f>SUMIFS('Fielding Data'!G:G, 'Fielding Data'!$A:$A, $A2860)</f>
        <v>1</v>
      </c>
      <c r="X2860" s="13">
        <f>SUMIFS('Fielding Data'!H:H, 'Fielding Data'!$A:$A, $A2860)</f>
        <v>0</v>
      </c>
    </row>
    <row r="2861" spans="1:24" x14ac:dyDescent="0.3">
      <c r="A2861" s="13" t="str">
        <f t="shared" si="89"/>
        <v>huffau012012</v>
      </c>
      <c r="B2861" s="16" t="s">
        <v>121</v>
      </c>
      <c r="C2861" s="16">
        <v>2012</v>
      </c>
      <c r="D2861" s="16">
        <v>52</v>
      </c>
      <c r="E2861" s="16">
        <v>78</v>
      </c>
      <c r="F2861" s="16">
        <v>7</v>
      </c>
      <c r="G2861" s="16">
        <v>15</v>
      </c>
      <c r="H2861" s="16">
        <v>4</v>
      </c>
      <c r="I2861" s="16">
        <v>0</v>
      </c>
      <c r="J2861" s="16">
        <v>1</v>
      </c>
      <c r="K2861" s="16">
        <v>7</v>
      </c>
      <c r="L2861" s="16">
        <v>0</v>
      </c>
      <c r="M2861" s="16">
        <v>0</v>
      </c>
      <c r="N2861" s="16">
        <v>16</v>
      </c>
      <c r="O2861" s="16">
        <v>12</v>
      </c>
      <c r="P2861" s="13" t="str">
        <f t="shared" si="88"/>
        <v>1B</v>
      </c>
      <c r="Q2861" s="13">
        <f>IFERROR(VLOOKUP($A2861, 'Fielding Data'!$A$1:$H$12056, 5, 0), 0)</f>
        <v>83</v>
      </c>
      <c r="R2861" s="13">
        <f>IFERROR(VLOOKUP($A2861, 'Fielding Data'!$A$1:$H$12056, 6, 0), 0)</f>
        <v>7</v>
      </c>
      <c r="S2861" s="13">
        <f>IFERROR(VLOOKUP($A2861, 'Fielding Data'!$A$1:$H$12056, 7, 0), 0)</f>
        <v>1</v>
      </c>
      <c r="T2861" s="13">
        <f>IFERROR(VLOOKUP($A2861, 'Fielding Data'!$A$1:$H$12056, 8, 0), 0)</f>
        <v>3</v>
      </c>
      <c r="U2861" s="13">
        <f>SUMIFS('Fielding Data'!E:E, 'Fielding Data'!$A:$A, $A2861)</f>
        <v>91</v>
      </c>
      <c r="V2861" s="13">
        <f>SUMIFS('Fielding Data'!F:F, 'Fielding Data'!$A:$A, $A2861)</f>
        <v>7</v>
      </c>
      <c r="W2861" s="13">
        <f>SUMIFS('Fielding Data'!G:G, 'Fielding Data'!$A:$A, $A2861)</f>
        <v>1</v>
      </c>
      <c r="X2861" s="13">
        <f>SUMIFS('Fielding Data'!H:H, 'Fielding Data'!$A:$A, $A2861)</f>
        <v>3</v>
      </c>
    </row>
    <row r="2862" spans="1:24" x14ac:dyDescent="0.3">
      <c r="A2862" s="13" t="str">
        <f t="shared" si="89"/>
        <v>huffda012012</v>
      </c>
      <c r="B2862" s="16" t="s">
        <v>1107</v>
      </c>
      <c r="C2862" s="16">
        <v>2012</v>
      </c>
      <c r="D2862" s="16">
        <v>6</v>
      </c>
      <c r="E2862" s="16">
        <v>0</v>
      </c>
      <c r="F2862" s="16">
        <v>0</v>
      </c>
      <c r="G2862" s="16">
        <v>0</v>
      </c>
      <c r="H2862" s="16">
        <v>0</v>
      </c>
      <c r="I2862" s="16">
        <v>0</v>
      </c>
      <c r="J2862" s="16">
        <v>0</v>
      </c>
      <c r="K2862" s="16">
        <v>0</v>
      </c>
      <c r="L2862" s="16">
        <v>0</v>
      </c>
      <c r="M2862" s="16">
        <v>0</v>
      </c>
      <c r="N2862" s="16">
        <v>0</v>
      </c>
      <c r="O2862" s="16">
        <v>0</v>
      </c>
      <c r="P2862" s="13" t="str">
        <f t="shared" si="88"/>
        <v>P</v>
      </c>
      <c r="Q2862" s="13">
        <f>IFERROR(VLOOKUP($A2862, 'Fielding Data'!$A$1:$H$12056, 5, 0), 0)</f>
        <v>0</v>
      </c>
      <c r="R2862" s="13">
        <f>IFERROR(VLOOKUP($A2862, 'Fielding Data'!$A$1:$H$12056, 6, 0), 0)</f>
        <v>2</v>
      </c>
      <c r="S2862" s="13">
        <f>IFERROR(VLOOKUP($A2862, 'Fielding Data'!$A$1:$H$12056, 7, 0), 0)</f>
        <v>0</v>
      </c>
      <c r="T2862" s="13">
        <f>IFERROR(VLOOKUP($A2862, 'Fielding Data'!$A$1:$H$12056, 8, 0), 0)</f>
        <v>1</v>
      </c>
      <c r="U2862" s="13">
        <f>SUMIFS('Fielding Data'!E:E, 'Fielding Data'!$A:$A, $A2862)</f>
        <v>0</v>
      </c>
      <c r="V2862" s="13">
        <f>SUMIFS('Fielding Data'!F:F, 'Fielding Data'!$A:$A, $A2862)</f>
        <v>2</v>
      </c>
      <c r="W2862" s="13">
        <f>SUMIFS('Fielding Data'!G:G, 'Fielding Data'!$A:$A, $A2862)</f>
        <v>0</v>
      </c>
      <c r="X2862" s="13">
        <f>SUMIFS('Fielding Data'!H:H, 'Fielding Data'!$A:$A, $A2862)</f>
        <v>1</v>
      </c>
    </row>
    <row r="2863" spans="1:24" x14ac:dyDescent="0.3">
      <c r="A2863" s="13" t="str">
        <f t="shared" si="89"/>
        <v>hugheja022012</v>
      </c>
      <c r="B2863" s="16" t="s">
        <v>1528</v>
      </c>
      <c r="C2863" s="16">
        <v>2012</v>
      </c>
      <c r="D2863" s="16">
        <v>66</v>
      </c>
      <c r="E2863" s="16">
        <v>1</v>
      </c>
      <c r="F2863" s="16">
        <v>0</v>
      </c>
      <c r="G2863" s="16">
        <v>0</v>
      </c>
      <c r="H2863" s="16">
        <v>0</v>
      </c>
      <c r="I2863" s="16">
        <v>0</v>
      </c>
      <c r="J2863" s="16">
        <v>0</v>
      </c>
      <c r="K2863" s="16">
        <v>0</v>
      </c>
      <c r="L2863" s="16">
        <v>0</v>
      </c>
      <c r="M2863" s="16">
        <v>0</v>
      </c>
      <c r="N2863" s="16">
        <v>0</v>
      </c>
      <c r="O2863" s="16">
        <v>1</v>
      </c>
      <c r="P2863" s="13" t="str">
        <f t="shared" si="88"/>
        <v>P</v>
      </c>
      <c r="Q2863" s="13">
        <f>IFERROR(VLOOKUP($A2863, 'Fielding Data'!$A$1:$H$12056, 5, 0), 0)</f>
        <v>8</v>
      </c>
      <c r="R2863" s="13">
        <f>IFERROR(VLOOKUP($A2863, 'Fielding Data'!$A$1:$H$12056, 6, 0), 0)</f>
        <v>15</v>
      </c>
      <c r="S2863" s="13">
        <f>IFERROR(VLOOKUP($A2863, 'Fielding Data'!$A$1:$H$12056, 7, 0), 0)</f>
        <v>1</v>
      </c>
      <c r="T2863" s="13">
        <f>IFERROR(VLOOKUP($A2863, 'Fielding Data'!$A$1:$H$12056, 8, 0), 0)</f>
        <v>2</v>
      </c>
      <c r="U2863" s="13">
        <f>SUMIFS('Fielding Data'!E:E, 'Fielding Data'!$A:$A, $A2863)</f>
        <v>8</v>
      </c>
      <c r="V2863" s="13">
        <f>SUMIFS('Fielding Data'!F:F, 'Fielding Data'!$A:$A, $A2863)</f>
        <v>15</v>
      </c>
      <c r="W2863" s="13">
        <f>SUMIFS('Fielding Data'!G:G, 'Fielding Data'!$A:$A, $A2863)</f>
        <v>1</v>
      </c>
      <c r="X2863" s="13">
        <f>SUMIFS('Fielding Data'!H:H, 'Fielding Data'!$A:$A, $A2863)</f>
        <v>2</v>
      </c>
    </row>
    <row r="2864" spans="1:24" x14ac:dyDescent="0.3">
      <c r="A2864" s="13" t="str">
        <f t="shared" si="89"/>
        <v>hugheph012012</v>
      </c>
      <c r="B2864" s="16" t="s">
        <v>802</v>
      </c>
      <c r="C2864" s="16">
        <v>2012</v>
      </c>
      <c r="D2864" s="16">
        <v>32</v>
      </c>
      <c r="E2864" s="16">
        <v>2</v>
      </c>
      <c r="F2864" s="16">
        <v>0</v>
      </c>
      <c r="G2864" s="16">
        <v>0</v>
      </c>
      <c r="H2864" s="16">
        <v>0</v>
      </c>
      <c r="I2864" s="16">
        <v>0</v>
      </c>
      <c r="J2864" s="16">
        <v>0</v>
      </c>
      <c r="K2864" s="16">
        <v>0</v>
      </c>
      <c r="L2864" s="16">
        <v>0</v>
      </c>
      <c r="M2864" s="16">
        <v>0</v>
      </c>
      <c r="N2864" s="16">
        <v>0</v>
      </c>
      <c r="O2864" s="16">
        <v>1</v>
      </c>
      <c r="P2864" s="13" t="str">
        <f t="shared" si="88"/>
        <v>P</v>
      </c>
      <c r="Q2864" s="13">
        <f>IFERROR(VLOOKUP($A2864, 'Fielding Data'!$A$1:$H$12056, 5, 0), 0)</f>
        <v>7</v>
      </c>
      <c r="R2864" s="13">
        <f>IFERROR(VLOOKUP($A2864, 'Fielding Data'!$A$1:$H$12056, 6, 0), 0)</f>
        <v>14</v>
      </c>
      <c r="S2864" s="13">
        <f>IFERROR(VLOOKUP($A2864, 'Fielding Data'!$A$1:$H$12056, 7, 0), 0)</f>
        <v>1</v>
      </c>
      <c r="T2864" s="13">
        <f>IFERROR(VLOOKUP($A2864, 'Fielding Data'!$A$1:$H$12056, 8, 0), 0)</f>
        <v>0</v>
      </c>
      <c r="U2864" s="13">
        <f>SUMIFS('Fielding Data'!E:E, 'Fielding Data'!$A:$A, $A2864)</f>
        <v>7</v>
      </c>
      <c r="V2864" s="13">
        <f>SUMIFS('Fielding Data'!F:F, 'Fielding Data'!$A:$A, $A2864)</f>
        <v>14</v>
      </c>
      <c r="W2864" s="13">
        <f>SUMIFS('Fielding Data'!G:G, 'Fielding Data'!$A:$A, $A2864)</f>
        <v>1</v>
      </c>
      <c r="X2864" s="13">
        <f>SUMIFS('Fielding Data'!H:H, 'Fielding Data'!$A:$A, $A2864)</f>
        <v>0</v>
      </c>
    </row>
    <row r="2865" spans="1:24" x14ac:dyDescent="0.3">
      <c r="A2865" s="13" t="str">
        <f t="shared" si="89"/>
        <v>humbeph012012</v>
      </c>
      <c r="B2865" s="16" t="s">
        <v>656</v>
      </c>
      <c r="C2865" s="16">
        <v>2012</v>
      </c>
      <c r="D2865" s="16">
        <v>26</v>
      </c>
      <c r="E2865" s="16">
        <v>5</v>
      </c>
      <c r="F2865" s="16">
        <v>0</v>
      </c>
      <c r="G2865" s="16">
        <v>1</v>
      </c>
      <c r="H2865" s="16">
        <v>0</v>
      </c>
      <c r="I2865" s="16">
        <v>0</v>
      </c>
      <c r="J2865" s="16">
        <v>0</v>
      </c>
      <c r="K2865" s="16">
        <v>1</v>
      </c>
      <c r="L2865" s="16">
        <v>0</v>
      </c>
      <c r="M2865" s="16">
        <v>0</v>
      </c>
      <c r="N2865" s="16">
        <v>0</v>
      </c>
      <c r="O2865" s="16">
        <v>2</v>
      </c>
      <c r="P2865" s="13" t="str">
        <f t="shared" si="88"/>
        <v>P</v>
      </c>
      <c r="Q2865" s="13">
        <f>IFERROR(VLOOKUP($A2865, 'Fielding Data'!$A$1:$H$12056, 5, 0), 0)</f>
        <v>8</v>
      </c>
      <c r="R2865" s="13">
        <f>IFERROR(VLOOKUP($A2865, 'Fielding Data'!$A$1:$H$12056, 6, 0), 0)</f>
        <v>5</v>
      </c>
      <c r="S2865" s="13">
        <f>IFERROR(VLOOKUP($A2865, 'Fielding Data'!$A$1:$H$12056, 7, 0), 0)</f>
        <v>0</v>
      </c>
      <c r="T2865" s="13">
        <f>IFERROR(VLOOKUP($A2865, 'Fielding Data'!$A$1:$H$12056, 8, 0), 0)</f>
        <v>0</v>
      </c>
      <c r="U2865" s="13">
        <f>SUMIFS('Fielding Data'!E:E, 'Fielding Data'!$A:$A, $A2865)</f>
        <v>8</v>
      </c>
      <c r="V2865" s="13">
        <f>SUMIFS('Fielding Data'!F:F, 'Fielding Data'!$A:$A, $A2865)</f>
        <v>5</v>
      </c>
      <c r="W2865" s="13">
        <f>SUMIFS('Fielding Data'!G:G, 'Fielding Data'!$A:$A, $A2865)</f>
        <v>0</v>
      </c>
      <c r="X2865" s="13">
        <f>SUMIFS('Fielding Data'!H:H, 'Fielding Data'!$A:$A, $A2865)</f>
        <v>0</v>
      </c>
    </row>
    <row r="2866" spans="1:24" x14ac:dyDescent="0.3">
      <c r="A2866" s="13" t="str">
        <f t="shared" si="89"/>
        <v>hundlni012012</v>
      </c>
      <c r="B2866" s="16" t="s">
        <v>937</v>
      </c>
      <c r="C2866" s="16">
        <v>2012</v>
      </c>
      <c r="D2866" s="16">
        <v>58</v>
      </c>
      <c r="E2866" s="16">
        <v>204</v>
      </c>
      <c r="F2866" s="16">
        <v>14</v>
      </c>
      <c r="G2866" s="16">
        <v>32</v>
      </c>
      <c r="H2866" s="16">
        <v>7</v>
      </c>
      <c r="I2866" s="16">
        <v>1</v>
      </c>
      <c r="J2866" s="16">
        <v>3</v>
      </c>
      <c r="K2866" s="16">
        <v>22</v>
      </c>
      <c r="L2866" s="16">
        <v>0</v>
      </c>
      <c r="M2866" s="16">
        <v>3</v>
      </c>
      <c r="N2866" s="16">
        <v>15</v>
      </c>
      <c r="O2866" s="16">
        <v>56</v>
      </c>
      <c r="P2866" s="13" t="str">
        <f t="shared" si="88"/>
        <v>C</v>
      </c>
      <c r="Q2866" s="13">
        <f>IFERROR(VLOOKUP($A2866, 'Fielding Data'!$A$1:$H$12056, 5, 0), 0)</f>
        <v>426</v>
      </c>
      <c r="R2866" s="13">
        <f>IFERROR(VLOOKUP($A2866, 'Fielding Data'!$A$1:$H$12056, 6, 0), 0)</f>
        <v>48</v>
      </c>
      <c r="S2866" s="13">
        <f>IFERROR(VLOOKUP($A2866, 'Fielding Data'!$A$1:$H$12056, 7, 0), 0)</f>
        <v>4</v>
      </c>
      <c r="T2866" s="13">
        <f>IFERROR(VLOOKUP($A2866, 'Fielding Data'!$A$1:$H$12056, 8, 0), 0)</f>
        <v>1</v>
      </c>
      <c r="U2866" s="13">
        <f>SUMIFS('Fielding Data'!E:E, 'Fielding Data'!$A:$A, $A2866)</f>
        <v>426</v>
      </c>
      <c r="V2866" s="13">
        <f>SUMIFS('Fielding Data'!F:F, 'Fielding Data'!$A:$A, $A2866)</f>
        <v>48</v>
      </c>
      <c r="W2866" s="13">
        <f>SUMIFS('Fielding Data'!G:G, 'Fielding Data'!$A:$A, $A2866)</f>
        <v>4</v>
      </c>
      <c r="X2866" s="13">
        <f>SUMIFS('Fielding Data'!H:H, 'Fielding Data'!$A:$A, $A2866)</f>
        <v>1</v>
      </c>
    </row>
    <row r="2867" spans="1:24" x14ac:dyDescent="0.3">
      <c r="A2867" s="13" t="str">
        <f t="shared" si="89"/>
        <v>hunteto012012</v>
      </c>
      <c r="B2867" s="16" t="s">
        <v>122</v>
      </c>
      <c r="C2867" s="16">
        <v>2012</v>
      </c>
      <c r="D2867" s="16">
        <v>140</v>
      </c>
      <c r="E2867" s="16">
        <v>534</v>
      </c>
      <c r="F2867" s="16">
        <v>81</v>
      </c>
      <c r="G2867" s="16">
        <v>167</v>
      </c>
      <c r="H2867" s="16">
        <v>24</v>
      </c>
      <c r="I2867" s="16">
        <v>1</v>
      </c>
      <c r="J2867" s="16">
        <v>16</v>
      </c>
      <c r="K2867" s="16">
        <v>92</v>
      </c>
      <c r="L2867" s="16">
        <v>9</v>
      </c>
      <c r="M2867" s="16">
        <v>1</v>
      </c>
      <c r="N2867" s="16">
        <v>38</v>
      </c>
      <c r="O2867" s="16">
        <v>133</v>
      </c>
      <c r="P2867" s="13" t="str">
        <f t="shared" si="88"/>
        <v>OF</v>
      </c>
      <c r="Q2867" s="13">
        <f>IFERROR(VLOOKUP($A2867, 'Fielding Data'!$A$1:$H$12056, 5, 0), 0)</f>
        <v>240</v>
      </c>
      <c r="R2867" s="13">
        <f>IFERROR(VLOOKUP($A2867, 'Fielding Data'!$A$1:$H$12056, 6, 0), 0)</f>
        <v>14</v>
      </c>
      <c r="S2867" s="13">
        <f>IFERROR(VLOOKUP($A2867, 'Fielding Data'!$A$1:$H$12056, 7, 0), 0)</f>
        <v>4</v>
      </c>
      <c r="T2867" s="13">
        <f>IFERROR(VLOOKUP($A2867, 'Fielding Data'!$A$1:$H$12056, 8, 0), 0)</f>
        <v>5</v>
      </c>
      <c r="U2867" s="13">
        <f>SUMIFS('Fielding Data'!E:E, 'Fielding Data'!$A:$A, $A2867)</f>
        <v>240</v>
      </c>
      <c r="V2867" s="13">
        <f>SUMIFS('Fielding Data'!F:F, 'Fielding Data'!$A:$A, $A2867)</f>
        <v>14</v>
      </c>
      <c r="W2867" s="13">
        <f>SUMIFS('Fielding Data'!G:G, 'Fielding Data'!$A:$A, $A2867)</f>
        <v>4</v>
      </c>
      <c r="X2867" s="13">
        <f>SUMIFS('Fielding Data'!H:H, 'Fielding Data'!$A:$A, $A2867)</f>
        <v>5</v>
      </c>
    </row>
    <row r="2868" spans="1:24" x14ac:dyDescent="0.3">
      <c r="A2868" s="13" t="str">
        <f t="shared" si="89"/>
        <v>hunteto022012</v>
      </c>
      <c r="B2868" s="16" t="s">
        <v>938</v>
      </c>
      <c r="C2868" s="16">
        <v>2012</v>
      </c>
      <c r="D2868" s="16">
        <v>33</v>
      </c>
      <c r="E2868" s="16">
        <v>2</v>
      </c>
      <c r="F2868" s="16">
        <v>0</v>
      </c>
      <c r="G2868" s="16">
        <v>0</v>
      </c>
      <c r="H2868" s="16">
        <v>0</v>
      </c>
      <c r="I2868" s="16">
        <v>0</v>
      </c>
      <c r="J2868" s="16">
        <v>0</v>
      </c>
      <c r="K2868" s="16">
        <v>0</v>
      </c>
      <c r="L2868" s="16">
        <v>0</v>
      </c>
      <c r="M2868" s="16">
        <v>0</v>
      </c>
      <c r="N2868" s="16">
        <v>0</v>
      </c>
      <c r="O2868" s="16">
        <v>1</v>
      </c>
      <c r="P2868" s="13" t="str">
        <f t="shared" si="88"/>
        <v>P</v>
      </c>
      <c r="Q2868" s="13">
        <f>IFERROR(VLOOKUP($A2868, 'Fielding Data'!$A$1:$H$12056, 5, 0), 0)</f>
        <v>8</v>
      </c>
      <c r="R2868" s="13">
        <f>IFERROR(VLOOKUP($A2868, 'Fielding Data'!$A$1:$H$12056, 6, 0), 0)</f>
        <v>29</v>
      </c>
      <c r="S2868" s="13">
        <f>IFERROR(VLOOKUP($A2868, 'Fielding Data'!$A$1:$H$12056, 7, 0), 0)</f>
        <v>0</v>
      </c>
      <c r="T2868" s="13">
        <f>IFERROR(VLOOKUP($A2868, 'Fielding Data'!$A$1:$H$12056, 8, 0), 0)</f>
        <v>4</v>
      </c>
      <c r="U2868" s="13">
        <f>SUMIFS('Fielding Data'!E:E, 'Fielding Data'!$A:$A, $A2868)</f>
        <v>8</v>
      </c>
      <c r="V2868" s="13">
        <f>SUMIFS('Fielding Data'!F:F, 'Fielding Data'!$A:$A, $A2868)</f>
        <v>29</v>
      </c>
      <c r="W2868" s="13">
        <f>SUMIFS('Fielding Data'!G:G, 'Fielding Data'!$A:$A, $A2868)</f>
        <v>0</v>
      </c>
      <c r="X2868" s="13">
        <f>SUMIFS('Fielding Data'!H:H, 'Fielding Data'!$A:$A, $A2868)</f>
        <v>4</v>
      </c>
    </row>
    <row r="2869" spans="1:24" x14ac:dyDescent="0.3">
      <c r="A2869" s="13" t="str">
        <f t="shared" si="89"/>
        <v>hutchdr012012</v>
      </c>
      <c r="B2869" s="16" t="s">
        <v>1746</v>
      </c>
      <c r="C2869" s="16">
        <v>2012</v>
      </c>
      <c r="D2869" s="16">
        <v>11</v>
      </c>
      <c r="E2869" s="16">
        <v>2</v>
      </c>
      <c r="F2869" s="16">
        <v>0</v>
      </c>
      <c r="G2869" s="16">
        <v>0</v>
      </c>
      <c r="H2869" s="16">
        <v>0</v>
      </c>
      <c r="I2869" s="16">
        <v>0</v>
      </c>
      <c r="J2869" s="16">
        <v>0</v>
      </c>
      <c r="K2869" s="16">
        <v>0</v>
      </c>
      <c r="L2869" s="16">
        <v>0</v>
      </c>
      <c r="M2869" s="16">
        <v>0</v>
      </c>
      <c r="N2869" s="16">
        <v>0</v>
      </c>
      <c r="O2869" s="16">
        <v>0</v>
      </c>
      <c r="P2869" s="13" t="str">
        <f t="shared" si="88"/>
        <v>P</v>
      </c>
      <c r="Q2869" s="13">
        <f>IFERROR(VLOOKUP($A2869, 'Fielding Data'!$A$1:$H$12056, 5, 0), 0)</f>
        <v>2</v>
      </c>
      <c r="R2869" s="13">
        <f>IFERROR(VLOOKUP($A2869, 'Fielding Data'!$A$1:$H$12056, 6, 0), 0)</f>
        <v>7</v>
      </c>
      <c r="S2869" s="13">
        <f>IFERROR(VLOOKUP($A2869, 'Fielding Data'!$A$1:$H$12056, 7, 0), 0)</f>
        <v>0</v>
      </c>
      <c r="T2869" s="13">
        <f>IFERROR(VLOOKUP($A2869, 'Fielding Data'!$A$1:$H$12056, 8, 0), 0)</f>
        <v>0</v>
      </c>
      <c r="U2869" s="13">
        <f>SUMIFS('Fielding Data'!E:E, 'Fielding Data'!$A:$A, $A2869)</f>
        <v>2</v>
      </c>
      <c r="V2869" s="13">
        <f>SUMIFS('Fielding Data'!F:F, 'Fielding Data'!$A:$A, $A2869)</f>
        <v>7</v>
      </c>
      <c r="W2869" s="13">
        <f>SUMIFS('Fielding Data'!G:G, 'Fielding Data'!$A:$A, $A2869)</f>
        <v>0</v>
      </c>
      <c r="X2869" s="13">
        <f>SUMIFS('Fielding Data'!H:H, 'Fielding Data'!$A:$A, $A2869)</f>
        <v>0</v>
      </c>
    </row>
    <row r="2870" spans="1:24" x14ac:dyDescent="0.3">
      <c r="A2870" s="13" t="str">
        <f t="shared" si="89"/>
        <v>iannech012012</v>
      </c>
      <c r="B2870" s="16" t="s">
        <v>657</v>
      </c>
      <c r="C2870" s="16">
        <v>2012</v>
      </c>
      <c r="D2870" s="16">
        <v>79</v>
      </c>
      <c r="E2870" s="16">
        <v>221</v>
      </c>
      <c r="F2870" s="16">
        <v>27</v>
      </c>
      <c r="G2870" s="16">
        <v>53</v>
      </c>
      <c r="H2870" s="16">
        <v>6</v>
      </c>
      <c r="I2870" s="16">
        <v>1</v>
      </c>
      <c r="J2870" s="16">
        <v>9</v>
      </c>
      <c r="K2870" s="16">
        <v>26</v>
      </c>
      <c r="L2870" s="16">
        <v>1</v>
      </c>
      <c r="M2870" s="16">
        <v>3</v>
      </c>
      <c r="N2870" s="16">
        <v>29</v>
      </c>
      <c r="O2870" s="16">
        <v>60</v>
      </c>
      <c r="P2870" s="13" t="str">
        <f t="shared" si="88"/>
        <v>C</v>
      </c>
      <c r="Q2870" s="13">
        <f>IFERROR(VLOOKUP($A2870, 'Fielding Data'!$A$1:$H$12056, 5, 0), 0)</f>
        <v>495</v>
      </c>
      <c r="R2870" s="13">
        <f>IFERROR(VLOOKUP($A2870, 'Fielding Data'!$A$1:$H$12056, 6, 0), 0)</f>
        <v>35</v>
      </c>
      <c r="S2870" s="13">
        <f>IFERROR(VLOOKUP($A2870, 'Fielding Data'!$A$1:$H$12056, 7, 0), 0)</f>
        <v>2</v>
      </c>
      <c r="T2870" s="13">
        <f>IFERROR(VLOOKUP($A2870, 'Fielding Data'!$A$1:$H$12056, 8, 0), 0)</f>
        <v>3</v>
      </c>
      <c r="U2870" s="13">
        <f>SUMIFS('Fielding Data'!E:E, 'Fielding Data'!$A:$A, $A2870)</f>
        <v>495</v>
      </c>
      <c r="V2870" s="13">
        <f>SUMIFS('Fielding Data'!F:F, 'Fielding Data'!$A:$A, $A2870)</f>
        <v>35</v>
      </c>
      <c r="W2870" s="13">
        <f>SUMIFS('Fielding Data'!G:G, 'Fielding Data'!$A:$A, $A2870)</f>
        <v>2</v>
      </c>
      <c r="X2870" s="13">
        <f>SUMIFS('Fielding Data'!H:H, 'Fielding Data'!$A:$A, $A2870)</f>
        <v>3</v>
      </c>
    </row>
    <row r="2871" spans="1:24" x14ac:dyDescent="0.3">
      <c r="A2871" s="13" t="str">
        <f t="shared" si="89"/>
        <v>ibanera012012</v>
      </c>
      <c r="B2871" s="16" t="s">
        <v>123</v>
      </c>
      <c r="C2871" s="16">
        <v>2012</v>
      </c>
      <c r="D2871" s="16">
        <v>130</v>
      </c>
      <c r="E2871" s="16">
        <v>384</v>
      </c>
      <c r="F2871" s="16">
        <v>50</v>
      </c>
      <c r="G2871" s="16">
        <v>92</v>
      </c>
      <c r="H2871" s="16">
        <v>19</v>
      </c>
      <c r="I2871" s="16">
        <v>3</v>
      </c>
      <c r="J2871" s="16">
        <v>19</v>
      </c>
      <c r="K2871" s="16">
        <v>62</v>
      </c>
      <c r="L2871" s="16">
        <v>3</v>
      </c>
      <c r="M2871" s="16">
        <v>0</v>
      </c>
      <c r="N2871" s="16">
        <v>35</v>
      </c>
      <c r="O2871" s="16">
        <v>67</v>
      </c>
      <c r="P2871" s="13" t="str">
        <f t="shared" si="88"/>
        <v>LF</v>
      </c>
      <c r="Q2871" s="13">
        <f>IFERROR(VLOOKUP($A2871, 'Fielding Data'!$A$1:$H$12056, 5, 0), 0)</f>
        <v>0</v>
      </c>
      <c r="R2871" s="13">
        <f>IFERROR(VLOOKUP($A2871, 'Fielding Data'!$A$1:$H$12056, 6, 0), 0)</f>
        <v>0</v>
      </c>
      <c r="S2871" s="13">
        <f>IFERROR(VLOOKUP($A2871, 'Fielding Data'!$A$1:$H$12056, 7, 0), 0)</f>
        <v>0</v>
      </c>
      <c r="T2871" s="13">
        <f>IFERROR(VLOOKUP($A2871, 'Fielding Data'!$A$1:$H$12056, 8, 0), 0)</f>
        <v>0</v>
      </c>
      <c r="U2871" s="13">
        <f>SUMIFS('Fielding Data'!E:E, 'Fielding Data'!$A:$A, $A2871)</f>
        <v>131</v>
      </c>
      <c r="V2871" s="13">
        <f>SUMIFS('Fielding Data'!F:F, 'Fielding Data'!$A:$A, $A2871)</f>
        <v>2</v>
      </c>
      <c r="W2871" s="13">
        <f>SUMIFS('Fielding Data'!G:G, 'Fielding Data'!$A:$A, $A2871)</f>
        <v>1</v>
      </c>
      <c r="X2871" s="13">
        <f>SUMIFS('Fielding Data'!H:H, 'Fielding Data'!$A:$A, $A2871)</f>
        <v>0</v>
      </c>
    </row>
    <row r="2872" spans="1:24" x14ac:dyDescent="0.3">
      <c r="A2872" s="13" t="str">
        <f t="shared" si="89"/>
        <v>iglesjo012012</v>
      </c>
      <c r="B2872" s="16" t="s">
        <v>1530</v>
      </c>
      <c r="C2872" s="16">
        <v>2012</v>
      </c>
      <c r="D2872" s="16">
        <v>25</v>
      </c>
      <c r="E2872" s="16">
        <v>68</v>
      </c>
      <c r="F2872" s="16">
        <v>5</v>
      </c>
      <c r="G2872" s="16">
        <v>8</v>
      </c>
      <c r="H2872" s="16">
        <v>2</v>
      </c>
      <c r="I2872" s="16">
        <v>0</v>
      </c>
      <c r="J2872" s="16">
        <v>1</v>
      </c>
      <c r="K2872" s="16">
        <v>2</v>
      </c>
      <c r="L2872" s="16">
        <v>1</v>
      </c>
      <c r="M2872" s="16">
        <v>0</v>
      </c>
      <c r="N2872" s="16">
        <v>4</v>
      </c>
      <c r="O2872" s="16">
        <v>16</v>
      </c>
      <c r="P2872" s="13" t="str">
        <f t="shared" si="88"/>
        <v>SS</v>
      </c>
      <c r="Q2872" s="13">
        <f>IFERROR(VLOOKUP($A2872, 'Fielding Data'!$A$1:$H$12056, 5, 0), 0)</f>
        <v>27</v>
      </c>
      <c r="R2872" s="13">
        <f>IFERROR(VLOOKUP($A2872, 'Fielding Data'!$A$1:$H$12056, 6, 0), 0)</f>
        <v>71</v>
      </c>
      <c r="S2872" s="13">
        <f>IFERROR(VLOOKUP($A2872, 'Fielding Data'!$A$1:$H$12056, 7, 0), 0)</f>
        <v>2</v>
      </c>
      <c r="T2872" s="13">
        <f>IFERROR(VLOOKUP($A2872, 'Fielding Data'!$A$1:$H$12056, 8, 0), 0)</f>
        <v>16</v>
      </c>
      <c r="U2872" s="13">
        <f>SUMIFS('Fielding Data'!E:E, 'Fielding Data'!$A:$A, $A2872)</f>
        <v>27</v>
      </c>
      <c r="V2872" s="13">
        <f>SUMIFS('Fielding Data'!F:F, 'Fielding Data'!$A:$A, $A2872)</f>
        <v>71</v>
      </c>
      <c r="W2872" s="13">
        <f>SUMIFS('Fielding Data'!G:G, 'Fielding Data'!$A:$A, $A2872)</f>
        <v>2</v>
      </c>
      <c r="X2872" s="13">
        <f>SUMIFS('Fielding Data'!H:H, 'Fielding Data'!$A:$A, $A2872)</f>
        <v>16</v>
      </c>
    </row>
    <row r="2873" spans="1:24" x14ac:dyDescent="0.3">
      <c r="A2873" s="13" t="str">
        <f t="shared" si="89"/>
        <v>ishiktr012012</v>
      </c>
      <c r="B2873" s="16" t="s">
        <v>659</v>
      </c>
      <c r="C2873" s="16">
        <v>2012</v>
      </c>
      <c r="D2873" s="16">
        <v>94</v>
      </c>
      <c r="E2873" s="16">
        <v>152</v>
      </c>
      <c r="F2873" s="16">
        <v>19</v>
      </c>
      <c r="G2873" s="16">
        <v>39</v>
      </c>
      <c r="H2873" s="16">
        <v>12</v>
      </c>
      <c r="I2873" s="16">
        <v>1</v>
      </c>
      <c r="J2873" s="16">
        <v>4</v>
      </c>
      <c r="K2873" s="16">
        <v>30</v>
      </c>
      <c r="L2873" s="16">
        <v>0</v>
      </c>
      <c r="M2873" s="16">
        <v>0</v>
      </c>
      <c r="N2873" s="16">
        <v>13</v>
      </c>
      <c r="O2873" s="16">
        <v>42</v>
      </c>
      <c r="P2873" s="13" t="str">
        <f t="shared" si="88"/>
        <v>1B</v>
      </c>
      <c r="Q2873" s="13">
        <f>IFERROR(VLOOKUP($A2873, 'Fielding Data'!$A$1:$H$12056, 5, 0), 0)</f>
        <v>269</v>
      </c>
      <c r="R2873" s="13">
        <f>IFERROR(VLOOKUP($A2873, 'Fielding Data'!$A$1:$H$12056, 6, 0), 0)</f>
        <v>17</v>
      </c>
      <c r="S2873" s="13">
        <f>IFERROR(VLOOKUP($A2873, 'Fielding Data'!$A$1:$H$12056, 7, 0), 0)</f>
        <v>2</v>
      </c>
      <c r="T2873" s="13">
        <f>IFERROR(VLOOKUP($A2873, 'Fielding Data'!$A$1:$H$12056, 8, 0), 0)</f>
        <v>21</v>
      </c>
      <c r="U2873" s="13">
        <f>SUMIFS('Fielding Data'!E:E, 'Fielding Data'!$A:$A, $A2873)</f>
        <v>269</v>
      </c>
      <c r="V2873" s="13">
        <f>SUMIFS('Fielding Data'!F:F, 'Fielding Data'!$A:$A, $A2873)</f>
        <v>17</v>
      </c>
      <c r="W2873" s="13">
        <f>SUMIFS('Fielding Data'!G:G, 'Fielding Data'!$A:$A, $A2873)</f>
        <v>2</v>
      </c>
      <c r="X2873" s="13">
        <f>SUMIFS('Fielding Data'!H:H, 'Fielding Data'!$A:$A, $A2873)</f>
        <v>21</v>
      </c>
    </row>
    <row r="2874" spans="1:24" x14ac:dyDescent="0.3">
      <c r="A2874" s="13" t="str">
        <f t="shared" si="89"/>
        <v>isrinja012012</v>
      </c>
      <c r="B2874" s="16" t="s">
        <v>124</v>
      </c>
      <c r="C2874" s="16">
        <v>2012</v>
      </c>
      <c r="D2874" s="16">
        <v>50</v>
      </c>
      <c r="E2874" s="16">
        <v>0</v>
      </c>
      <c r="F2874" s="16">
        <v>0</v>
      </c>
      <c r="G2874" s="16">
        <v>0</v>
      </c>
      <c r="H2874" s="16">
        <v>0</v>
      </c>
      <c r="I2874" s="16">
        <v>0</v>
      </c>
      <c r="J2874" s="16">
        <v>0</v>
      </c>
      <c r="K2874" s="16">
        <v>0</v>
      </c>
      <c r="L2874" s="16">
        <v>0</v>
      </c>
      <c r="M2874" s="16">
        <v>0</v>
      </c>
      <c r="N2874" s="16">
        <v>0</v>
      </c>
      <c r="O2874" s="16">
        <v>0</v>
      </c>
      <c r="P2874" s="13" t="str">
        <f t="shared" si="88"/>
        <v>P</v>
      </c>
      <c r="Q2874" s="13">
        <f>IFERROR(VLOOKUP($A2874, 'Fielding Data'!$A$1:$H$12056, 5, 0), 0)</f>
        <v>3</v>
      </c>
      <c r="R2874" s="13">
        <f>IFERROR(VLOOKUP($A2874, 'Fielding Data'!$A$1:$H$12056, 6, 0), 0)</f>
        <v>5</v>
      </c>
      <c r="S2874" s="13">
        <f>IFERROR(VLOOKUP($A2874, 'Fielding Data'!$A$1:$H$12056, 7, 0), 0)</f>
        <v>1</v>
      </c>
      <c r="T2874" s="13">
        <f>IFERROR(VLOOKUP($A2874, 'Fielding Data'!$A$1:$H$12056, 8, 0), 0)</f>
        <v>0</v>
      </c>
      <c r="U2874" s="13">
        <f>SUMIFS('Fielding Data'!E:E, 'Fielding Data'!$A:$A, $A2874)</f>
        <v>3</v>
      </c>
      <c r="V2874" s="13">
        <f>SUMIFS('Fielding Data'!F:F, 'Fielding Data'!$A:$A, $A2874)</f>
        <v>5</v>
      </c>
      <c r="W2874" s="13">
        <f>SUMIFS('Fielding Data'!G:G, 'Fielding Data'!$A:$A, $A2874)</f>
        <v>1</v>
      </c>
      <c r="X2874" s="13">
        <f>SUMIFS('Fielding Data'!H:H, 'Fielding Data'!$A:$A, $A2874)</f>
        <v>0</v>
      </c>
    </row>
    <row r="2875" spans="1:24" x14ac:dyDescent="0.3">
      <c r="A2875" s="13" t="str">
        <f t="shared" si="89"/>
        <v>iwakuhi012012</v>
      </c>
      <c r="B2875" s="16" t="s">
        <v>1747</v>
      </c>
      <c r="C2875" s="16">
        <v>2012</v>
      </c>
      <c r="D2875" s="16">
        <v>30</v>
      </c>
      <c r="E2875" s="16">
        <v>0</v>
      </c>
      <c r="F2875" s="16">
        <v>0</v>
      </c>
      <c r="G2875" s="16">
        <v>0</v>
      </c>
      <c r="H2875" s="16">
        <v>0</v>
      </c>
      <c r="I2875" s="16">
        <v>0</v>
      </c>
      <c r="J2875" s="16">
        <v>0</v>
      </c>
      <c r="K2875" s="16">
        <v>0</v>
      </c>
      <c r="L2875" s="16">
        <v>0</v>
      </c>
      <c r="M2875" s="16">
        <v>0</v>
      </c>
      <c r="N2875" s="16">
        <v>0</v>
      </c>
      <c r="O2875" s="16">
        <v>0</v>
      </c>
      <c r="P2875" s="13" t="str">
        <f t="shared" si="88"/>
        <v>P</v>
      </c>
      <c r="Q2875" s="13">
        <f>IFERROR(VLOOKUP($A2875, 'Fielding Data'!$A$1:$H$12056, 5, 0), 0)</f>
        <v>7</v>
      </c>
      <c r="R2875" s="13">
        <f>IFERROR(VLOOKUP($A2875, 'Fielding Data'!$A$1:$H$12056, 6, 0), 0)</f>
        <v>10</v>
      </c>
      <c r="S2875" s="13">
        <f>IFERROR(VLOOKUP($A2875, 'Fielding Data'!$A$1:$H$12056, 7, 0), 0)</f>
        <v>1</v>
      </c>
      <c r="T2875" s="13">
        <f>IFERROR(VLOOKUP($A2875, 'Fielding Data'!$A$1:$H$12056, 8, 0), 0)</f>
        <v>1</v>
      </c>
      <c r="U2875" s="13">
        <f>SUMIFS('Fielding Data'!E:E, 'Fielding Data'!$A:$A, $A2875)</f>
        <v>7</v>
      </c>
      <c r="V2875" s="13">
        <f>SUMIFS('Fielding Data'!F:F, 'Fielding Data'!$A:$A, $A2875)</f>
        <v>10</v>
      </c>
      <c r="W2875" s="13">
        <f>SUMIFS('Fielding Data'!G:G, 'Fielding Data'!$A:$A, $A2875)</f>
        <v>1</v>
      </c>
      <c r="X2875" s="13">
        <f>SUMIFS('Fielding Data'!H:H, 'Fielding Data'!$A:$A, $A2875)</f>
        <v>1</v>
      </c>
    </row>
    <row r="2876" spans="1:24" x14ac:dyDescent="0.3">
      <c r="A2876" s="13" t="str">
        <f t="shared" si="89"/>
        <v>izturma012012</v>
      </c>
      <c r="B2876" s="16" t="s">
        <v>460</v>
      </c>
      <c r="C2876" s="16">
        <v>2012</v>
      </c>
      <c r="D2876" s="16">
        <v>100</v>
      </c>
      <c r="E2876" s="16">
        <v>289</v>
      </c>
      <c r="F2876" s="16">
        <v>35</v>
      </c>
      <c r="G2876" s="16">
        <v>74</v>
      </c>
      <c r="H2876" s="16">
        <v>11</v>
      </c>
      <c r="I2876" s="16">
        <v>0</v>
      </c>
      <c r="J2876" s="16">
        <v>2</v>
      </c>
      <c r="K2876" s="16">
        <v>20</v>
      </c>
      <c r="L2876" s="16">
        <v>17</v>
      </c>
      <c r="M2876" s="16">
        <v>2</v>
      </c>
      <c r="N2876" s="16">
        <v>25</v>
      </c>
      <c r="O2876" s="16">
        <v>38</v>
      </c>
      <c r="P2876" s="13" t="str">
        <f t="shared" si="88"/>
        <v>2B</v>
      </c>
      <c r="Q2876" s="13">
        <f>IFERROR(VLOOKUP($A2876, 'Fielding Data'!$A$1:$H$12056, 5, 0), 0)</f>
        <v>26</v>
      </c>
      <c r="R2876" s="13">
        <f>IFERROR(VLOOKUP($A2876, 'Fielding Data'!$A$1:$H$12056, 6, 0), 0)</f>
        <v>68</v>
      </c>
      <c r="S2876" s="13">
        <f>IFERROR(VLOOKUP($A2876, 'Fielding Data'!$A$1:$H$12056, 7, 0), 0)</f>
        <v>0</v>
      </c>
      <c r="T2876" s="13">
        <f>IFERROR(VLOOKUP($A2876, 'Fielding Data'!$A$1:$H$12056, 8, 0), 0)</f>
        <v>14</v>
      </c>
      <c r="U2876" s="13">
        <f>SUMIFS('Fielding Data'!E:E, 'Fielding Data'!$A:$A, $A2876)</f>
        <v>67</v>
      </c>
      <c r="V2876" s="13">
        <f>SUMIFS('Fielding Data'!F:F, 'Fielding Data'!$A:$A, $A2876)</f>
        <v>164</v>
      </c>
      <c r="W2876" s="13">
        <f>SUMIFS('Fielding Data'!G:G, 'Fielding Data'!$A:$A, $A2876)</f>
        <v>10</v>
      </c>
      <c r="X2876" s="13">
        <f>SUMIFS('Fielding Data'!H:H, 'Fielding Data'!$A:$A, $A2876)</f>
        <v>26</v>
      </c>
    </row>
    <row r="2877" spans="1:24" x14ac:dyDescent="0.3">
      <c r="A2877" s="13" t="str">
        <f t="shared" si="89"/>
        <v>jacksau012012</v>
      </c>
      <c r="B2877" s="16" t="s">
        <v>1302</v>
      </c>
      <c r="C2877" s="16">
        <v>2012</v>
      </c>
      <c r="D2877" s="16">
        <v>137</v>
      </c>
      <c r="E2877" s="16">
        <v>543</v>
      </c>
      <c r="F2877" s="16">
        <v>103</v>
      </c>
      <c r="G2877" s="16">
        <v>163</v>
      </c>
      <c r="H2877" s="16">
        <v>29</v>
      </c>
      <c r="I2877" s="16">
        <v>10</v>
      </c>
      <c r="J2877" s="16">
        <v>16</v>
      </c>
      <c r="K2877" s="16">
        <v>66</v>
      </c>
      <c r="L2877" s="16">
        <v>12</v>
      </c>
      <c r="M2877" s="16">
        <v>9</v>
      </c>
      <c r="N2877" s="16">
        <v>67</v>
      </c>
      <c r="O2877" s="16">
        <v>134</v>
      </c>
      <c r="P2877" s="13" t="str">
        <f t="shared" si="88"/>
        <v>CF</v>
      </c>
      <c r="Q2877" s="13">
        <f>IFERROR(VLOOKUP($A2877, 'Fielding Data'!$A$1:$H$12056, 5, 0), 0)</f>
        <v>0</v>
      </c>
      <c r="R2877" s="13">
        <f>IFERROR(VLOOKUP($A2877, 'Fielding Data'!$A$1:$H$12056, 6, 0), 0)</f>
        <v>0</v>
      </c>
      <c r="S2877" s="13">
        <f>IFERROR(VLOOKUP($A2877, 'Fielding Data'!$A$1:$H$12056, 7, 0), 0)</f>
        <v>0</v>
      </c>
      <c r="T2877" s="13">
        <f>IFERROR(VLOOKUP($A2877, 'Fielding Data'!$A$1:$H$12056, 8, 0), 0)</f>
        <v>0</v>
      </c>
      <c r="U2877" s="13">
        <f>SUMIFS('Fielding Data'!E:E, 'Fielding Data'!$A:$A, $A2877)</f>
        <v>339</v>
      </c>
      <c r="V2877" s="13">
        <f>SUMIFS('Fielding Data'!F:F, 'Fielding Data'!$A:$A, $A2877)</f>
        <v>5</v>
      </c>
      <c r="W2877" s="13">
        <f>SUMIFS('Fielding Data'!G:G, 'Fielding Data'!$A:$A, $A2877)</f>
        <v>1</v>
      </c>
      <c r="X2877" s="13">
        <f>SUMIFS('Fielding Data'!H:H, 'Fielding Data'!$A:$A, $A2877)</f>
        <v>1</v>
      </c>
    </row>
    <row r="2878" spans="1:24" x14ac:dyDescent="0.3">
      <c r="A2878" s="13" t="str">
        <f t="shared" si="89"/>
        <v>jacksbr012012</v>
      </c>
      <c r="B2878" s="16" t="s">
        <v>1748</v>
      </c>
      <c r="C2878" s="16">
        <v>2012</v>
      </c>
      <c r="D2878" s="16">
        <v>44</v>
      </c>
      <c r="E2878" s="16">
        <v>120</v>
      </c>
      <c r="F2878" s="16">
        <v>14</v>
      </c>
      <c r="G2878" s="16">
        <v>21</v>
      </c>
      <c r="H2878" s="16">
        <v>6</v>
      </c>
      <c r="I2878" s="16">
        <v>1</v>
      </c>
      <c r="J2878" s="16">
        <v>4</v>
      </c>
      <c r="K2878" s="16">
        <v>9</v>
      </c>
      <c r="L2878" s="16">
        <v>0</v>
      </c>
      <c r="M2878" s="16">
        <v>3</v>
      </c>
      <c r="N2878" s="16">
        <v>22</v>
      </c>
      <c r="O2878" s="16">
        <v>59</v>
      </c>
      <c r="P2878" s="13" t="str">
        <f t="shared" si="88"/>
        <v>CF</v>
      </c>
      <c r="Q2878" s="13">
        <f>IFERROR(VLOOKUP($A2878, 'Fielding Data'!$A$1:$H$12056, 5, 0), 0)</f>
        <v>0</v>
      </c>
      <c r="R2878" s="13">
        <f>IFERROR(VLOOKUP($A2878, 'Fielding Data'!$A$1:$H$12056, 6, 0), 0)</f>
        <v>0</v>
      </c>
      <c r="S2878" s="13">
        <f>IFERROR(VLOOKUP($A2878, 'Fielding Data'!$A$1:$H$12056, 7, 0), 0)</f>
        <v>0</v>
      </c>
      <c r="T2878" s="13">
        <f>IFERROR(VLOOKUP($A2878, 'Fielding Data'!$A$1:$H$12056, 8, 0), 0)</f>
        <v>0</v>
      </c>
      <c r="U2878" s="13">
        <f>SUMIFS('Fielding Data'!E:E, 'Fielding Data'!$A:$A, $A2878)</f>
        <v>94</v>
      </c>
      <c r="V2878" s="13">
        <f>SUMIFS('Fielding Data'!F:F, 'Fielding Data'!$A:$A, $A2878)</f>
        <v>0</v>
      </c>
      <c r="W2878" s="13">
        <f>SUMIFS('Fielding Data'!G:G, 'Fielding Data'!$A:$A, $A2878)</f>
        <v>2</v>
      </c>
      <c r="X2878" s="13">
        <f>SUMIFS('Fielding Data'!H:H, 'Fielding Data'!$A:$A, $A2878)</f>
        <v>0</v>
      </c>
    </row>
    <row r="2879" spans="1:24" x14ac:dyDescent="0.3">
      <c r="A2879" s="13" t="str">
        <f t="shared" si="89"/>
        <v>jacksed012012</v>
      </c>
      <c r="B2879" s="16" t="s">
        <v>381</v>
      </c>
      <c r="C2879" s="16">
        <v>2012</v>
      </c>
      <c r="D2879" s="16">
        <v>34</v>
      </c>
      <c r="E2879" s="16">
        <v>57</v>
      </c>
      <c r="F2879" s="16">
        <v>6</v>
      </c>
      <c r="G2879" s="16">
        <v>13</v>
      </c>
      <c r="H2879" s="16">
        <v>0</v>
      </c>
      <c r="I2879" s="16">
        <v>0</v>
      </c>
      <c r="J2879" s="16">
        <v>0</v>
      </c>
      <c r="K2879" s="16">
        <v>0</v>
      </c>
      <c r="L2879" s="16">
        <v>0</v>
      </c>
      <c r="M2879" s="16">
        <v>0</v>
      </c>
      <c r="N2879" s="16">
        <v>3</v>
      </c>
      <c r="O2879" s="16">
        <v>21</v>
      </c>
      <c r="P2879" s="13" t="str">
        <f t="shared" si="88"/>
        <v>P</v>
      </c>
      <c r="Q2879" s="13">
        <f>IFERROR(VLOOKUP($A2879, 'Fielding Data'!$A$1:$H$12056, 5, 0), 0)</f>
        <v>17</v>
      </c>
      <c r="R2879" s="13">
        <f>IFERROR(VLOOKUP($A2879, 'Fielding Data'!$A$1:$H$12056, 6, 0), 0)</f>
        <v>20</v>
      </c>
      <c r="S2879" s="13">
        <f>IFERROR(VLOOKUP($A2879, 'Fielding Data'!$A$1:$H$12056, 7, 0), 0)</f>
        <v>3</v>
      </c>
      <c r="T2879" s="13">
        <f>IFERROR(VLOOKUP($A2879, 'Fielding Data'!$A$1:$H$12056, 8, 0), 0)</f>
        <v>1</v>
      </c>
      <c r="U2879" s="13">
        <f>SUMIFS('Fielding Data'!E:E, 'Fielding Data'!$A:$A, $A2879)</f>
        <v>17</v>
      </c>
      <c r="V2879" s="13">
        <f>SUMIFS('Fielding Data'!F:F, 'Fielding Data'!$A:$A, $A2879)</f>
        <v>20</v>
      </c>
      <c r="W2879" s="13">
        <f>SUMIFS('Fielding Data'!G:G, 'Fielding Data'!$A:$A, $A2879)</f>
        <v>3</v>
      </c>
      <c r="X2879" s="13">
        <f>SUMIFS('Fielding Data'!H:H, 'Fielding Data'!$A:$A, $A2879)</f>
        <v>1</v>
      </c>
    </row>
    <row r="2880" spans="1:24" x14ac:dyDescent="0.3">
      <c r="A2880" s="13" t="str">
        <f t="shared" si="89"/>
        <v>jacksry022012</v>
      </c>
      <c r="B2880" s="16" t="s">
        <v>1749</v>
      </c>
      <c r="C2880" s="16">
        <v>2012</v>
      </c>
      <c r="D2880" s="16">
        <v>13</v>
      </c>
      <c r="E2880" s="16">
        <v>17</v>
      </c>
      <c r="F2880" s="16">
        <v>2</v>
      </c>
      <c r="G2880" s="16">
        <v>2</v>
      </c>
      <c r="H2880" s="16">
        <v>0</v>
      </c>
      <c r="I2880" s="16">
        <v>0</v>
      </c>
      <c r="J2880" s="16">
        <v>0</v>
      </c>
      <c r="K2880" s="16">
        <v>0</v>
      </c>
      <c r="L2880" s="16">
        <v>0</v>
      </c>
      <c r="M2880" s="16">
        <v>0</v>
      </c>
      <c r="N2880" s="16">
        <v>1</v>
      </c>
      <c r="O2880" s="16">
        <v>3</v>
      </c>
      <c r="P2880" s="13" t="str">
        <f t="shared" si="88"/>
        <v>2B</v>
      </c>
      <c r="Q2880" s="13">
        <f>IFERROR(VLOOKUP($A2880, 'Fielding Data'!$A$1:$H$12056, 5, 0), 0)</f>
        <v>2</v>
      </c>
      <c r="R2880" s="13">
        <f>IFERROR(VLOOKUP($A2880, 'Fielding Data'!$A$1:$H$12056, 6, 0), 0)</f>
        <v>11</v>
      </c>
      <c r="S2880" s="13">
        <f>IFERROR(VLOOKUP($A2880, 'Fielding Data'!$A$1:$H$12056, 7, 0), 0)</f>
        <v>1</v>
      </c>
      <c r="T2880" s="13">
        <f>IFERROR(VLOOKUP($A2880, 'Fielding Data'!$A$1:$H$12056, 8, 0), 0)</f>
        <v>1</v>
      </c>
      <c r="U2880" s="13">
        <f>SUMIFS('Fielding Data'!E:E, 'Fielding Data'!$A:$A, $A2880)</f>
        <v>2</v>
      </c>
      <c r="V2880" s="13">
        <f>SUMIFS('Fielding Data'!F:F, 'Fielding Data'!$A:$A, $A2880)</f>
        <v>11</v>
      </c>
      <c r="W2880" s="13">
        <f>SUMIFS('Fielding Data'!G:G, 'Fielding Data'!$A:$A, $A2880)</f>
        <v>1</v>
      </c>
      <c r="X2880" s="13">
        <f>SUMIFS('Fielding Data'!H:H, 'Fielding Data'!$A:$A, $A2880)</f>
        <v>1</v>
      </c>
    </row>
    <row r="2881" spans="1:24" x14ac:dyDescent="0.3">
      <c r="A2881" s="13" t="str">
        <f t="shared" si="89"/>
        <v>jacobmi022012</v>
      </c>
      <c r="B2881" s="16" t="s">
        <v>556</v>
      </c>
      <c r="C2881" s="16">
        <v>2012</v>
      </c>
      <c r="D2881" s="16">
        <v>13</v>
      </c>
      <c r="E2881" s="16">
        <v>19</v>
      </c>
      <c r="F2881" s="16">
        <v>4</v>
      </c>
      <c r="G2881" s="16">
        <v>4</v>
      </c>
      <c r="H2881" s="16">
        <v>1</v>
      </c>
      <c r="I2881" s="16">
        <v>0</v>
      </c>
      <c r="J2881" s="16">
        <v>0</v>
      </c>
      <c r="K2881" s="16">
        <v>2</v>
      </c>
      <c r="L2881" s="16">
        <v>0</v>
      </c>
      <c r="M2881" s="16">
        <v>0</v>
      </c>
      <c r="N2881" s="16">
        <v>4</v>
      </c>
      <c r="O2881" s="16">
        <v>6</v>
      </c>
      <c r="P2881" s="13" t="str">
        <f t="shared" si="88"/>
        <v>1B</v>
      </c>
      <c r="Q2881" s="13">
        <f>IFERROR(VLOOKUP($A2881, 'Fielding Data'!$A$1:$H$12056, 5, 0), 0)</f>
        <v>26</v>
      </c>
      <c r="R2881" s="13">
        <f>IFERROR(VLOOKUP($A2881, 'Fielding Data'!$A$1:$H$12056, 6, 0), 0)</f>
        <v>3</v>
      </c>
      <c r="S2881" s="13">
        <f>IFERROR(VLOOKUP($A2881, 'Fielding Data'!$A$1:$H$12056, 7, 0), 0)</f>
        <v>1</v>
      </c>
      <c r="T2881" s="13">
        <f>IFERROR(VLOOKUP($A2881, 'Fielding Data'!$A$1:$H$12056, 8, 0), 0)</f>
        <v>4</v>
      </c>
      <c r="U2881" s="13">
        <f>SUMIFS('Fielding Data'!E:E, 'Fielding Data'!$A:$A, $A2881)</f>
        <v>26</v>
      </c>
      <c r="V2881" s="13">
        <f>SUMIFS('Fielding Data'!F:F, 'Fielding Data'!$A:$A, $A2881)</f>
        <v>3</v>
      </c>
      <c r="W2881" s="13">
        <f>SUMIFS('Fielding Data'!G:G, 'Fielding Data'!$A:$A, $A2881)</f>
        <v>1</v>
      </c>
      <c r="X2881" s="13">
        <f>SUMIFS('Fielding Data'!H:H, 'Fielding Data'!$A:$A, $A2881)</f>
        <v>4</v>
      </c>
    </row>
    <row r="2882" spans="1:24" x14ac:dyDescent="0.3">
      <c r="A2882" s="13" t="str">
        <f t="shared" si="89"/>
        <v>janispa012012</v>
      </c>
      <c r="B2882" s="16" t="s">
        <v>939</v>
      </c>
      <c r="C2882" s="16">
        <v>2012</v>
      </c>
      <c r="D2882" s="16">
        <v>55</v>
      </c>
      <c r="E2882" s="16">
        <v>167</v>
      </c>
      <c r="F2882" s="16">
        <v>18</v>
      </c>
      <c r="G2882" s="16">
        <v>31</v>
      </c>
      <c r="H2882" s="16">
        <v>6</v>
      </c>
      <c r="I2882" s="16">
        <v>1</v>
      </c>
      <c r="J2882" s="16">
        <v>0</v>
      </c>
      <c r="K2882" s="16">
        <v>9</v>
      </c>
      <c r="L2882" s="16">
        <v>1</v>
      </c>
      <c r="M2882" s="16">
        <v>0</v>
      </c>
      <c r="N2882" s="16">
        <v>17</v>
      </c>
      <c r="O2882" s="16">
        <v>30</v>
      </c>
      <c r="P2882" s="13" t="str">
        <f t="shared" ref="P2882:P2945" si="90">IFERROR(VLOOKUP($A2882, Fielding, 4, 0), "Other")</f>
        <v>SS</v>
      </c>
      <c r="Q2882" s="13">
        <f>IFERROR(VLOOKUP($A2882, 'Fielding Data'!$A$1:$H$12056, 5, 0), 0)</f>
        <v>63</v>
      </c>
      <c r="R2882" s="13">
        <f>IFERROR(VLOOKUP($A2882, 'Fielding Data'!$A$1:$H$12056, 6, 0), 0)</f>
        <v>166</v>
      </c>
      <c r="S2882" s="13">
        <f>IFERROR(VLOOKUP($A2882, 'Fielding Data'!$A$1:$H$12056, 7, 0), 0)</f>
        <v>2</v>
      </c>
      <c r="T2882" s="13">
        <f>IFERROR(VLOOKUP($A2882, 'Fielding Data'!$A$1:$H$12056, 8, 0), 0)</f>
        <v>34</v>
      </c>
      <c r="U2882" s="13">
        <f>SUMIFS('Fielding Data'!E:E, 'Fielding Data'!$A:$A, $A2882)</f>
        <v>63</v>
      </c>
      <c r="V2882" s="13">
        <f>SUMIFS('Fielding Data'!F:F, 'Fielding Data'!$A:$A, $A2882)</f>
        <v>166</v>
      </c>
      <c r="W2882" s="13">
        <f>SUMIFS('Fielding Data'!G:G, 'Fielding Data'!$A:$A, $A2882)</f>
        <v>2</v>
      </c>
      <c r="X2882" s="13">
        <f>SUMIFS('Fielding Data'!H:H, 'Fielding Data'!$A:$A, $A2882)</f>
        <v>34</v>
      </c>
    </row>
    <row r="2883" spans="1:24" x14ac:dyDescent="0.3">
      <c r="A2883" s="13" t="str">
        <f t="shared" ref="A2883:A2946" si="91">B2883&amp;C2883</f>
        <v>janseke012012</v>
      </c>
      <c r="B2883" s="16" t="s">
        <v>1304</v>
      </c>
      <c r="C2883" s="16">
        <v>2012</v>
      </c>
      <c r="D2883" s="16">
        <v>65</v>
      </c>
      <c r="E2883" s="16">
        <v>0</v>
      </c>
      <c r="F2883" s="16">
        <v>0</v>
      </c>
      <c r="G2883" s="16">
        <v>0</v>
      </c>
      <c r="H2883" s="16">
        <v>0</v>
      </c>
      <c r="I2883" s="16">
        <v>0</v>
      </c>
      <c r="J2883" s="16">
        <v>0</v>
      </c>
      <c r="K2883" s="16">
        <v>0</v>
      </c>
      <c r="L2883" s="16">
        <v>0</v>
      </c>
      <c r="M2883" s="16">
        <v>0</v>
      </c>
      <c r="N2883" s="16">
        <v>0</v>
      </c>
      <c r="O2883" s="16">
        <v>0</v>
      </c>
      <c r="P2883" s="13" t="str">
        <f t="shared" si="90"/>
        <v>P</v>
      </c>
      <c r="Q2883" s="13">
        <f>IFERROR(VLOOKUP($A2883, 'Fielding Data'!$A$1:$H$12056, 5, 0), 0)</f>
        <v>1</v>
      </c>
      <c r="R2883" s="13">
        <f>IFERROR(VLOOKUP($A2883, 'Fielding Data'!$A$1:$H$12056, 6, 0), 0)</f>
        <v>5</v>
      </c>
      <c r="S2883" s="13">
        <f>IFERROR(VLOOKUP($A2883, 'Fielding Data'!$A$1:$H$12056, 7, 0), 0)</f>
        <v>1</v>
      </c>
      <c r="T2883" s="13">
        <f>IFERROR(VLOOKUP($A2883, 'Fielding Data'!$A$1:$H$12056, 8, 0), 0)</f>
        <v>0</v>
      </c>
      <c r="U2883" s="13">
        <f>SUMIFS('Fielding Data'!E:E, 'Fielding Data'!$A:$A, $A2883)</f>
        <v>1</v>
      </c>
      <c r="V2883" s="13">
        <f>SUMIFS('Fielding Data'!F:F, 'Fielding Data'!$A:$A, $A2883)</f>
        <v>5</v>
      </c>
      <c r="W2883" s="13">
        <f>SUMIFS('Fielding Data'!G:G, 'Fielding Data'!$A:$A, $A2883)</f>
        <v>1</v>
      </c>
      <c r="X2883" s="13">
        <f>SUMIFS('Fielding Data'!H:H, 'Fielding Data'!$A:$A, $A2883)</f>
        <v>0</v>
      </c>
    </row>
    <row r="2884" spans="1:24" x14ac:dyDescent="0.3">
      <c r="A2884" s="13" t="str">
        <f t="shared" si="91"/>
        <v>janssca012012</v>
      </c>
      <c r="B2884" s="16" t="s">
        <v>660</v>
      </c>
      <c r="C2884" s="16">
        <v>2012</v>
      </c>
      <c r="D2884" s="16">
        <v>62</v>
      </c>
      <c r="E2884" s="16">
        <v>0</v>
      </c>
      <c r="F2884" s="16">
        <v>0</v>
      </c>
      <c r="G2884" s="16">
        <v>0</v>
      </c>
      <c r="H2884" s="16">
        <v>0</v>
      </c>
      <c r="I2884" s="16">
        <v>0</v>
      </c>
      <c r="J2884" s="16">
        <v>0</v>
      </c>
      <c r="K2884" s="16">
        <v>0</v>
      </c>
      <c r="L2884" s="16">
        <v>0</v>
      </c>
      <c r="M2884" s="16">
        <v>0</v>
      </c>
      <c r="N2884" s="16">
        <v>0</v>
      </c>
      <c r="O2884" s="16">
        <v>0</v>
      </c>
      <c r="P2884" s="13" t="str">
        <f t="shared" si="90"/>
        <v>P</v>
      </c>
      <c r="Q2884" s="13">
        <f>IFERROR(VLOOKUP($A2884, 'Fielding Data'!$A$1:$H$12056, 5, 0), 0)</f>
        <v>7</v>
      </c>
      <c r="R2884" s="13">
        <f>IFERROR(VLOOKUP($A2884, 'Fielding Data'!$A$1:$H$12056, 6, 0), 0)</f>
        <v>6</v>
      </c>
      <c r="S2884" s="13">
        <f>IFERROR(VLOOKUP($A2884, 'Fielding Data'!$A$1:$H$12056, 7, 0), 0)</f>
        <v>0</v>
      </c>
      <c r="T2884" s="13">
        <f>IFERROR(VLOOKUP($A2884, 'Fielding Data'!$A$1:$H$12056, 8, 0), 0)</f>
        <v>0</v>
      </c>
      <c r="U2884" s="13">
        <f>SUMIFS('Fielding Data'!E:E, 'Fielding Data'!$A:$A, $A2884)</f>
        <v>7</v>
      </c>
      <c r="V2884" s="13">
        <f>SUMIFS('Fielding Data'!F:F, 'Fielding Data'!$A:$A, $A2884)</f>
        <v>6</v>
      </c>
      <c r="W2884" s="13">
        <f>SUMIFS('Fielding Data'!G:G, 'Fielding Data'!$A:$A, $A2884)</f>
        <v>0</v>
      </c>
      <c r="X2884" s="13">
        <f>SUMIFS('Fielding Data'!H:H, 'Fielding Data'!$A:$A, $A2884)</f>
        <v>0</v>
      </c>
    </row>
    <row r="2885" spans="1:24" x14ac:dyDescent="0.3">
      <c r="A2885" s="13" t="str">
        <f t="shared" si="91"/>
        <v>jasojo012012</v>
      </c>
      <c r="B2885" s="16" t="s">
        <v>940</v>
      </c>
      <c r="C2885" s="16">
        <v>2012</v>
      </c>
      <c r="D2885" s="16">
        <v>108</v>
      </c>
      <c r="E2885" s="16">
        <v>294</v>
      </c>
      <c r="F2885" s="16">
        <v>41</v>
      </c>
      <c r="G2885" s="16">
        <v>81</v>
      </c>
      <c r="H2885" s="16">
        <v>19</v>
      </c>
      <c r="I2885" s="16">
        <v>2</v>
      </c>
      <c r="J2885" s="16">
        <v>10</v>
      </c>
      <c r="K2885" s="16">
        <v>50</v>
      </c>
      <c r="L2885" s="16">
        <v>5</v>
      </c>
      <c r="M2885" s="16">
        <v>0</v>
      </c>
      <c r="N2885" s="16">
        <v>56</v>
      </c>
      <c r="O2885" s="16">
        <v>51</v>
      </c>
      <c r="P2885" s="13" t="str">
        <f t="shared" si="90"/>
        <v>C</v>
      </c>
      <c r="Q2885" s="13">
        <f>IFERROR(VLOOKUP($A2885, 'Fielding Data'!$A$1:$H$12056, 5, 0), 0)</f>
        <v>263</v>
      </c>
      <c r="R2885" s="13">
        <f>IFERROR(VLOOKUP($A2885, 'Fielding Data'!$A$1:$H$12056, 6, 0), 0)</f>
        <v>15</v>
      </c>
      <c r="S2885" s="13">
        <f>IFERROR(VLOOKUP($A2885, 'Fielding Data'!$A$1:$H$12056, 7, 0), 0)</f>
        <v>0</v>
      </c>
      <c r="T2885" s="13">
        <f>IFERROR(VLOOKUP($A2885, 'Fielding Data'!$A$1:$H$12056, 8, 0), 0)</f>
        <v>1</v>
      </c>
      <c r="U2885" s="13">
        <f>SUMIFS('Fielding Data'!E:E, 'Fielding Data'!$A:$A, $A2885)</f>
        <v>263</v>
      </c>
      <c r="V2885" s="13">
        <f>SUMIFS('Fielding Data'!F:F, 'Fielding Data'!$A:$A, $A2885)</f>
        <v>15</v>
      </c>
      <c r="W2885" s="13">
        <f>SUMIFS('Fielding Data'!G:G, 'Fielding Data'!$A:$A, $A2885)</f>
        <v>0</v>
      </c>
      <c r="X2885" s="13">
        <f>SUMIFS('Fielding Data'!H:H, 'Fielding Data'!$A:$A, $A2885)</f>
        <v>1</v>
      </c>
    </row>
    <row r="2886" spans="1:24" x14ac:dyDescent="0.3">
      <c r="A2886" s="13" t="str">
        <f t="shared" si="91"/>
        <v>jayjo022012</v>
      </c>
      <c r="B2886" s="16" t="s">
        <v>1305</v>
      </c>
      <c r="C2886" s="16">
        <v>2012</v>
      </c>
      <c r="D2886" s="16">
        <v>117</v>
      </c>
      <c r="E2886" s="16">
        <v>443</v>
      </c>
      <c r="F2886" s="16">
        <v>70</v>
      </c>
      <c r="G2886" s="16">
        <v>135</v>
      </c>
      <c r="H2886" s="16">
        <v>22</v>
      </c>
      <c r="I2886" s="16">
        <v>4</v>
      </c>
      <c r="J2886" s="16">
        <v>4</v>
      </c>
      <c r="K2886" s="16">
        <v>40</v>
      </c>
      <c r="L2886" s="16">
        <v>19</v>
      </c>
      <c r="M2886" s="16">
        <v>7</v>
      </c>
      <c r="N2886" s="16">
        <v>34</v>
      </c>
      <c r="O2886" s="16">
        <v>71</v>
      </c>
      <c r="P2886" s="13" t="str">
        <f t="shared" si="90"/>
        <v>CF</v>
      </c>
      <c r="Q2886" s="13">
        <f>IFERROR(VLOOKUP($A2886, 'Fielding Data'!$A$1:$H$12056, 5, 0), 0)</f>
        <v>0</v>
      </c>
      <c r="R2886" s="13">
        <f>IFERROR(VLOOKUP($A2886, 'Fielding Data'!$A$1:$H$12056, 6, 0), 0)</f>
        <v>0</v>
      </c>
      <c r="S2886" s="13">
        <f>IFERROR(VLOOKUP($A2886, 'Fielding Data'!$A$1:$H$12056, 7, 0), 0)</f>
        <v>0</v>
      </c>
      <c r="T2886" s="13">
        <f>IFERROR(VLOOKUP($A2886, 'Fielding Data'!$A$1:$H$12056, 8, 0), 0)</f>
        <v>0</v>
      </c>
      <c r="U2886" s="13">
        <f>SUMIFS('Fielding Data'!E:E, 'Fielding Data'!$A:$A, $A2886)</f>
        <v>291</v>
      </c>
      <c r="V2886" s="13">
        <f>SUMIFS('Fielding Data'!F:F, 'Fielding Data'!$A:$A, $A2886)</f>
        <v>1</v>
      </c>
      <c r="W2886" s="13">
        <f>SUMIFS('Fielding Data'!G:G, 'Fielding Data'!$A:$A, $A2886)</f>
        <v>0</v>
      </c>
      <c r="X2886" s="13">
        <f>SUMIFS('Fielding Data'!H:H, 'Fielding Data'!$A:$A, $A2886)</f>
        <v>0</v>
      </c>
    </row>
    <row r="2887" spans="1:24" x14ac:dyDescent="0.3">
      <c r="A2887" s="13" t="str">
        <f t="shared" si="91"/>
        <v>jeffrje012012</v>
      </c>
      <c r="B2887" s="16" t="s">
        <v>1306</v>
      </c>
      <c r="C2887" s="16">
        <v>2012</v>
      </c>
      <c r="D2887" s="16">
        <v>13</v>
      </c>
      <c r="E2887" s="16">
        <v>0</v>
      </c>
      <c r="F2887" s="16">
        <v>0</v>
      </c>
      <c r="G2887" s="16">
        <v>0</v>
      </c>
      <c r="H2887" s="16">
        <v>0</v>
      </c>
      <c r="I2887" s="16">
        <v>0</v>
      </c>
      <c r="J2887" s="16">
        <v>0</v>
      </c>
      <c r="K2887" s="16">
        <v>0</v>
      </c>
      <c r="L2887" s="16">
        <v>0</v>
      </c>
      <c r="M2887" s="16">
        <v>0</v>
      </c>
      <c r="N2887" s="16">
        <v>0</v>
      </c>
      <c r="O2887" s="16">
        <v>0</v>
      </c>
      <c r="P2887" s="13" t="str">
        <f t="shared" si="90"/>
        <v>P</v>
      </c>
      <c r="Q2887" s="13">
        <f>IFERROR(VLOOKUP($A2887, 'Fielding Data'!$A$1:$H$12056, 5, 0), 0)</f>
        <v>2</v>
      </c>
      <c r="R2887" s="13">
        <f>IFERROR(VLOOKUP($A2887, 'Fielding Data'!$A$1:$H$12056, 6, 0), 0)</f>
        <v>3</v>
      </c>
      <c r="S2887" s="13">
        <f>IFERROR(VLOOKUP($A2887, 'Fielding Data'!$A$1:$H$12056, 7, 0), 0)</f>
        <v>0</v>
      </c>
      <c r="T2887" s="13">
        <f>IFERROR(VLOOKUP($A2887, 'Fielding Data'!$A$1:$H$12056, 8, 0), 0)</f>
        <v>0</v>
      </c>
      <c r="U2887" s="13">
        <f>SUMIFS('Fielding Data'!E:E, 'Fielding Data'!$A:$A, $A2887)</f>
        <v>2</v>
      </c>
      <c r="V2887" s="13">
        <f>SUMIFS('Fielding Data'!F:F, 'Fielding Data'!$A:$A, $A2887)</f>
        <v>3</v>
      </c>
      <c r="W2887" s="13">
        <f>SUMIFS('Fielding Data'!G:G, 'Fielding Data'!$A:$A, $A2887)</f>
        <v>0</v>
      </c>
      <c r="X2887" s="13">
        <f>SUMIFS('Fielding Data'!H:H, 'Fielding Data'!$A:$A, $A2887)</f>
        <v>0</v>
      </c>
    </row>
    <row r="2888" spans="1:24" x14ac:dyDescent="0.3">
      <c r="A2888" s="13" t="str">
        <f t="shared" si="91"/>
        <v>jenkich012012</v>
      </c>
      <c r="B2888" s="16" t="s">
        <v>1750</v>
      </c>
      <c r="C2888" s="16">
        <v>2012</v>
      </c>
      <c r="D2888" s="16">
        <v>13</v>
      </c>
      <c r="E2888" s="16">
        <v>0</v>
      </c>
      <c r="F2888" s="16">
        <v>0</v>
      </c>
      <c r="G2888" s="16">
        <v>0</v>
      </c>
      <c r="H2888" s="16">
        <v>0</v>
      </c>
      <c r="I2888" s="16">
        <v>0</v>
      </c>
      <c r="J2888" s="16">
        <v>0</v>
      </c>
      <c r="K2888" s="16">
        <v>0</v>
      </c>
      <c r="L2888" s="16">
        <v>0</v>
      </c>
      <c r="M2888" s="16">
        <v>0</v>
      </c>
      <c r="N2888" s="16">
        <v>0</v>
      </c>
      <c r="O2888" s="16">
        <v>0</v>
      </c>
      <c r="P2888" s="13" t="str">
        <f t="shared" si="90"/>
        <v>P</v>
      </c>
      <c r="Q2888" s="13">
        <f>IFERROR(VLOOKUP($A2888, 'Fielding Data'!$A$1:$H$12056, 5, 0), 0)</f>
        <v>5</v>
      </c>
      <c r="R2888" s="13">
        <f>IFERROR(VLOOKUP($A2888, 'Fielding Data'!$A$1:$H$12056, 6, 0), 0)</f>
        <v>3</v>
      </c>
      <c r="S2888" s="13">
        <f>IFERROR(VLOOKUP($A2888, 'Fielding Data'!$A$1:$H$12056, 7, 0), 0)</f>
        <v>1</v>
      </c>
      <c r="T2888" s="13">
        <f>IFERROR(VLOOKUP($A2888, 'Fielding Data'!$A$1:$H$12056, 8, 0), 0)</f>
        <v>0</v>
      </c>
      <c r="U2888" s="13">
        <f>SUMIFS('Fielding Data'!E:E, 'Fielding Data'!$A:$A, $A2888)</f>
        <v>5</v>
      </c>
      <c r="V2888" s="13">
        <f>SUMIFS('Fielding Data'!F:F, 'Fielding Data'!$A:$A, $A2888)</f>
        <v>3</v>
      </c>
      <c r="W2888" s="13">
        <f>SUMIFS('Fielding Data'!G:G, 'Fielding Data'!$A:$A, $A2888)</f>
        <v>1</v>
      </c>
      <c r="X2888" s="13">
        <f>SUMIFS('Fielding Data'!H:H, 'Fielding Data'!$A:$A, $A2888)</f>
        <v>0</v>
      </c>
    </row>
    <row r="2889" spans="1:24" x14ac:dyDescent="0.3">
      <c r="A2889" s="13" t="str">
        <f t="shared" si="91"/>
        <v>jennida012012</v>
      </c>
      <c r="B2889" s="16" t="s">
        <v>1751</v>
      </c>
      <c r="C2889" s="16">
        <v>2012</v>
      </c>
      <c r="D2889" s="16">
        <v>22</v>
      </c>
      <c r="E2889" s="16">
        <v>1</v>
      </c>
      <c r="F2889" s="16">
        <v>0</v>
      </c>
      <c r="G2889" s="16">
        <v>0</v>
      </c>
      <c r="H2889" s="16">
        <v>0</v>
      </c>
      <c r="I2889" s="16">
        <v>0</v>
      </c>
      <c r="J2889" s="16">
        <v>0</v>
      </c>
      <c r="K2889" s="16">
        <v>0</v>
      </c>
      <c r="L2889" s="16">
        <v>0</v>
      </c>
      <c r="M2889" s="16">
        <v>0</v>
      </c>
      <c r="N2889" s="16">
        <v>0</v>
      </c>
      <c r="O2889" s="16">
        <v>0</v>
      </c>
      <c r="P2889" s="13" t="str">
        <f t="shared" si="90"/>
        <v>P</v>
      </c>
      <c r="Q2889" s="13">
        <f>IFERROR(VLOOKUP($A2889, 'Fielding Data'!$A$1:$H$12056, 5, 0), 0)</f>
        <v>2</v>
      </c>
      <c r="R2889" s="13">
        <f>IFERROR(VLOOKUP($A2889, 'Fielding Data'!$A$1:$H$12056, 6, 0), 0)</f>
        <v>2</v>
      </c>
      <c r="S2889" s="13">
        <f>IFERROR(VLOOKUP($A2889, 'Fielding Data'!$A$1:$H$12056, 7, 0), 0)</f>
        <v>0</v>
      </c>
      <c r="T2889" s="13">
        <f>IFERROR(VLOOKUP($A2889, 'Fielding Data'!$A$1:$H$12056, 8, 0), 0)</f>
        <v>1</v>
      </c>
      <c r="U2889" s="13">
        <f>SUMIFS('Fielding Data'!E:E, 'Fielding Data'!$A:$A, $A2889)</f>
        <v>2</v>
      </c>
      <c r="V2889" s="13">
        <f>SUMIFS('Fielding Data'!F:F, 'Fielding Data'!$A:$A, $A2889)</f>
        <v>2</v>
      </c>
      <c r="W2889" s="13">
        <f>SUMIFS('Fielding Data'!G:G, 'Fielding Data'!$A:$A, $A2889)</f>
        <v>0</v>
      </c>
      <c r="X2889" s="13">
        <f>SUMIFS('Fielding Data'!H:H, 'Fielding Data'!$A:$A, $A2889)</f>
        <v>1</v>
      </c>
    </row>
    <row r="2890" spans="1:24" x14ac:dyDescent="0.3">
      <c r="A2890" s="13" t="str">
        <f t="shared" si="91"/>
        <v>jennide012012</v>
      </c>
      <c r="B2890" s="16" t="s">
        <v>1307</v>
      </c>
      <c r="C2890" s="16">
        <v>2012</v>
      </c>
      <c r="D2890" s="16">
        <v>132</v>
      </c>
      <c r="E2890" s="16">
        <v>505</v>
      </c>
      <c r="F2890" s="16">
        <v>85</v>
      </c>
      <c r="G2890" s="16">
        <v>124</v>
      </c>
      <c r="H2890" s="16">
        <v>19</v>
      </c>
      <c r="I2890" s="16">
        <v>7</v>
      </c>
      <c r="J2890" s="16">
        <v>13</v>
      </c>
      <c r="K2890" s="16">
        <v>47</v>
      </c>
      <c r="L2890" s="16">
        <v>31</v>
      </c>
      <c r="M2890" s="16">
        <v>2</v>
      </c>
      <c r="N2890" s="16">
        <v>46</v>
      </c>
      <c r="O2890" s="16">
        <v>120</v>
      </c>
      <c r="P2890" s="13" t="str">
        <f t="shared" si="90"/>
        <v>CF</v>
      </c>
      <c r="Q2890" s="13">
        <f>IFERROR(VLOOKUP($A2890, 'Fielding Data'!$A$1:$H$12056, 5, 0), 0)</f>
        <v>0</v>
      </c>
      <c r="R2890" s="13">
        <f>IFERROR(VLOOKUP($A2890, 'Fielding Data'!$A$1:$H$12056, 6, 0), 0)</f>
        <v>0</v>
      </c>
      <c r="S2890" s="13">
        <f>IFERROR(VLOOKUP($A2890, 'Fielding Data'!$A$1:$H$12056, 7, 0), 0)</f>
        <v>0</v>
      </c>
      <c r="T2890" s="13">
        <f>IFERROR(VLOOKUP($A2890, 'Fielding Data'!$A$1:$H$12056, 8, 0), 0)</f>
        <v>0</v>
      </c>
      <c r="U2890" s="13">
        <f>SUMIFS('Fielding Data'!E:E, 'Fielding Data'!$A:$A, $A2890)</f>
        <v>220</v>
      </c>
      <c r="V2890" s="13">
        <f>SUMIFS('Fielding Data'!F:F, 'Fielding Data'!$A:$A, $A2890)</f>
        <v>4</v>
      </c>
      <c r="W2890" s="13">
        <f>SUMIFS('Fielding Data'!G:G, 'Fielding Data'!$A:$A, $A2890)</f>
        <v>0</v>
      </c>
      <c r="X2890" s="13">
        <f>SUMIFS('Fielding Data'!H:H, 'Fielding Data'!$A:$A, $A2890)</f>
        <v>0</v>
      </c>
    </row>
    <row r="2891" spans="1:24" x14ac:dyDescent="0.3">
      <c r="A2891" s="13" t="str">
        <f t="shared" si="91"/>
        <v>jepseke012012</v>
      </c>
      <c r="B2891" s="16" t="s">
        <v>941</v>
      </c>
      <c r="C2891" s="16">
        <v>2012</v>
      </c>
      <c r="D2891" s="16">
        <v>49</v>
      </c>
      <c r="E2891" s="16">
        <v>0</v>
      </c>
      <c r="F2891" s="16">
        <v>0</v>
      </c>
      <c r="G2891" s="16">
        <v>0</v>
      </c>
      <c r="H2891" s="16">
        <v>0</v>
      </c>
      <c r="I2891" s="16">
        <v>0</v>
      </c>
      <c r="J2891" s="16">
        <v>0</v>
      </c>
      <c r="K2891" s="16">
        <v>0</v>
      </c>
      <c r="L2891" s="16">
        <v>0</v>
      </c>
      <c r="M2891" s="16">
        <v>0</v>
      </c>
      <c r="N2891" s="16">
        <v>0</v>
      </c>
      <c r="O2891" s="16">
        <v>0</v>
      </c>
      <c r="P2891" s="13" t="str">
        <f t="shared" si="90"/>
        <v>P</v>
      </c>
      <c r="Q2891" s="13">
        <f>IFERROR(VLOOKUP($A2891, 'Fielding Data'!$A$1:$H$12056, 5, 0), 0)</f>
        <v>2</v>
      </c>
      <c r="R2891" s="13">
        <f>IFERROR(VLOOKUP($A2891, 'Fielding Data'!$A$1:$H$12056, 6, 0), 0)</f>
        <v>3</v>
      </c>
      <c r="S2891" s="13">
        <f>IFERROR(VLOOKUP($A2891, 'Fielding Data'!$A$1:$H$12056, 7, 0), 0)</f>
        <v>1</v>
      </c>
      <c r="T2891" s="13">
        <f>IFERROR(VLOOKUP($A2891, 'Fielding Data'!$A$1:$H$12056, 8, 0), 0)</f>
        <v>0</v>
      </c>
      <c r="U2891" s="13">
        <f>SUMIFS('Fielding Data'!E:E, 'Fielding Data'!$A:$A, $A2891)</f>
        <v>2</v>
      </c>
      <c r="V2891" s="13">
        <f>SUMIFS('Fielding Data'!F:F, 'Fielding Data'!$A:$A, $A2891)</f>
        <v>3</v>
      </c>
      <c r="W2891" s="13">
        <f>SUMIFS('Fielding Data'!G:G, 'Fielding Data'!$A:$A, $A2891)</f>
        <v>1</v>
      </c>
      <c r="X2891" s="13">
        <f>SUMIFS('Fielding Data'!H:H, 'Fielding Data'!$A:$A, $A2891)</f>
        <v>0</v>
      </c>
    </row>
    <row r="2892" spans="1:24" x14ac:dyDescent="0.3">
      <c r="A2892" s="13" t="str">
        <f t="shared" si="91"/>
        <v>jeterde012012</v>
      </c>
      <c r="B2892" s="16" t="s">
        <v>125</v>
      </c>
      <c r="C2892" s="16">
        <v>2012</v>
      </c>
      <c r="D2892" s="16">
        <v>159</v>
      </c>
      <c r="E2892" s="16">
        <v>683</v>
      </c>
      <c r="F2892" s="16">
        <v>99</v>
      </c>
      <c r="G2892" s="16">
        <v>216</v>
      </c>
      <c r="H2892" s="16">
        <v>32</v>
      </c>
      <c r="I2892" s="16">
        <v>0</v>
      </c>
      <c r="J2892" s="16">
        <v>15</v>
      </c>
      <c r="K2892" s="16">
        <v>58</v>
      </c>
      <c r="L2892" s="16">
        <v>9</v>
      </c>
      <c r="M2892" s="16">
        <v>4</v>
      </c>
      <c r="N2892" s="16">
        <v>45</v>
      </c>
      <c r="O2892" s="16">
        <v>90</v>
      </c>
      <c r="P2892" s="13" t="str">
        <f t="shared" si="90"/>
        <v>SS</v>
      </c>
      <c r="Q2892" s="13">
        <f>IFERROR(VLOOKUP($A2892, 'Fielding Data'!$A$1:$H$12056, 5, 0), 0)</f>
        <v>172</v>
      </c>
      <c r="R2892" s="13">
        <f>IFERROR(VLOOKUP($A2892, 'Fielding Data'!$A$1:$H$12056, 6, 0), 0)</f>
        <v>324</v>
      </c>
      <c r="S2892" s="13">
        <f>IFERROR(VLOOKUP($A2892, 'Fielding Data'!$A$1:$H$12056, 7, 0), 0)</f>
        <v>10</v>
      </c>
      <c r="T2892" s="13">
        <f>IFERROR(VLOOKUP($A2892, 'Fielding Data'!$A$1:$H$12056, 8, 0), 0)</f>
        <v>67</v>
      </c>
      <c r="U2892" s="13">
        <f>SUMIFS('Fielding Data'!E:E, 'Fielding Data'!$A:$A, $A2892)</f>
        <v>172</v>
      </c>
      <c r="V2892" s="13">
        <f>SUMIFS('Fielding Data'!F:F, 'Fielding Data'!$A:$A, $A2892)</f>
        <v>324</v>
      </c>
      <c r="W2892" s="13">
        <f>SUMIFS('Fielding Data'!G:G, 'Fielding Data'!$A:$A, $A2892)</f>
        <v>10</v>
      </c>
      <c r="X2892" s="13">
        <f>SUMIFS('Fielding Data'!H:H, 'Fielding Data'!$A:$A, $A2892)</f>
        <v>67</v>
      </c>
    </row>
    <row r="2893" spans="1:24" x14ac:dyDescent="0.3">
      <c r="A2893" s="13" t="str">
        <f t="shared" si="91"/>
        <v>jimenlu012012</v>
      </c>
      <c r="B2893" s="16" t="s">
        <v>1752</v>
      </c>
      <c r="C2893" s="16">
        <v>2012</v>
      </c>
      <c r="D2893" s="16">
        <v>7</v>
      </c>
      <c r="E2893" s="16">
        <v>17</v>
      </c>
      <c r="F2893" s="16">
        <v>0</v>
      </c>
      <c r="G2893" s="16">
        <v>1</v>
      </c>
      <c r="H2893" s="16">
        <v>0</v>
      </c>
      <c r="I2893" s="16">
        <v>0</v>
      </c>
      <c r="J2893" s="16">
        <v>0</v>
      </c>
      <c r="K2893" s="16">
        <v>0</v>
      </c>
      <c r="L2893" s="16">
        <v>0</v>
      </c>
      <c r="M2893" s="16">
        <v>0</v>
      </c>
      <c r="N2893" s="16">
        <v>1</v>
      </c>
      <c r="O2893" s="16">
        <v>4</v>
      </c>
      <c r="P2893" s="13" t="str">
        <f t="shared" si="90"/>
        <v>Other</v>
      </c>
      <c r="Q2893" s="13">
        <f>IFERROR(VLOOKUP($A2893, 'Fielding Data'!$A$1:$H$12056, 5, 0), 0)</f>
        <v>0</v>
      </c>
      <c r="R2893" s="13">
        <f>IFERROR(VLOOKUP($A2893, 'Fielding Data'!$A$1:$H$12056, 6, 0), 0)</f>
        <v>0</v>
      </c>
      <c r="S2893" s="13">
        <f>IFERROR(VLOOKUP($A2893, 'Fielding Data'!$A$1:$H$12056, 7, 0), 0)</f>
        <v>0</v>
      </c>
      <c r="T2893" s="13">
        <f>IFERROR(VLOOKUP($A2893, 'Fielding Data'!$A$1:$H$12056, 8, 0), 0)</f>
        <v>0</v>
      </c>
      <c r="U2893" s="13">
        <f>SUMIFS('Fielding Data'!E:E, 'Fielding Data'!$A:$A, $A2893)</f>
        <v>0</v>
      </c>
      <c r="V2893" s="13">
        <f>SUMIFS('Fielding Data'!F:F, 'Fielding Data'!$A:$A, $A2893)</f>
        <v>0</v>
      </c>
      <c r="W2893" s="13">
        <f>SUMIFS('Fielding Data'!G:G, 'Fielding Data'!$A:$A, $A2893)</f>
        <v>0</v>
      </c>
      <c r="X2893" s="13">
        <f>SUMIFS('Fielding Data'!H:H, 'Fielding Data'!$A:$A, $A2893)</f>
        <v>0</v>
      </c>
    </row>
    <row r="2894" spans="1:24" x14ac:dyDescent="0.3">
      <c r="A2894" s="13" t="str">
        <f t="shared" si="91"/>
        <v>jimenub012012</v>
      </c>
      <c r="B2894" s="16" t="s">
        <v>662</v>
      </c>
      <c r="C2894" s="16">
        <v>2012</v>
      </c>
      <c r="D2894" s="16">
        <v>31</v>
      </c>
      <c r="E2894" s="16">
        <v>5</v>
      </c>
      <c r="F2894" s="16">
        <v>0</v>
      </c>
      <c r="G2894" s="16">
        <v>0</v>
      </c>
      <c r="H2894" s="16">
        <v>0</v>
      </c>
      <c r="I2894" s="16">
        <v>0</v>
      </c>
      <c r="J2894" s="16">
        <v>0</v>
      </c>
      <c r="K2894" s="16">
        <v>0</v>
      </c>
      <c r="L2894" s="16">
        <v>0</v>
      </c>
      <c r="M2894" s="16">
        <v>0</v>
      </c>
      <c r="N2894" s="16">
        <v>0</v>
      </c>
      <c r="O2894" s="16">
        <v>5</v>
      </c>
      <c r="P2894" s="13" t="str">
        <f t="shared" si="90"/>
        <v>P</v>
      </c>
      <c r="Q2894" s="13">
        <f>IFERROR(VLOOKUP($A2894, 'Fielding Data'!$A$1:$H$12056, 5, 0), 0)</f>
        <v>12</v>
      </c>
      <c r="R2894" s="13">
        <f>IFERROR(VLOOKUP($A2894, 'Fielding Data'!$A$1:$H$12056, 6, 0), 0)</f>
        <v>16</v>
      </c>
      <c r="S2894" s="13">
        <f>IFERROR(VLOOKUP($A2894, 'Fielding Data'!$A$1:$H$12056, 7, 0), 0)</f>
        <v>1</v>
      </c>
      <c r="T2894" s="13">
        <f>IFERROR(VLOOKUP($A2894, 'Fielding Data'!$A$1:$H$12056, 8, 0), 0)</f>
        <v>3</v>
      </c>
      <c r="U2894" s="13">
        <f>SUMIFS('Fielding Data'!E:E, 'Fielding Data'!$A:$A, $A2894)</f>
        <v>12</v>
      </c>
      <c r="V2894" s="13">
        <f>SUMIFS('Fielding Data'!F:F, 'Fielding Data'!$A:$A, $A2894)</f>
        <v>16</v>
      </c>
      <c r="W2894" s="13">
        <f>SUMIFS('Fielding Data'!G:G, 'Fielding Data'!$A:$A, $A2894)</f>
        <v>1</v>
      </c>
      <c r="X2894" s="13">
        <f>SUMIFS('Fielding Data'!H:H, 'Fielding Data'!$A:$A, $A2894)</f>
        <v>3</v>
      </c>
    </row>
    <row r="2895" spans="1:24" x14ac:dyDescent="0.3">
      <c r="A2895" s="13" t="str">
        <f t="shared" si="91"/>
        <v>johnsda062012</v>
      </c>
      <c r="B2895" s="16" t="s">
        <v>559</v>
      </c>
      <c r="C2895" s="16">
        <v>2012</v>
      </c>
      <c r="D2895" s="16">
        <v>14</v>
      </c>
      <c r="E2895" s="16">
        <v>22</v>
      </c>
      <c r="F2895" s="16">
        <v>8</v>
      </c>
      <c r="G2895" s="16">
        <v>8</v>
      </c>
      <c r="H2895" s="16">
        <v>1</v>
      </c>
      <c r="I2895" s="16">
        <v>0</v>
      </c>
      <c r="J2895" s="16">
        <v>3</v>
      </c>
      <c r="K2895" s="16">
        <v>6</v>
      </c>
      <c r="L2895" s="16">
        <v>0</v>
      </c>
      <c r="M2895" s="16">
        <v>0</v>
      </c>
      <c r="N2895" s="16">
        <v>9</v>
      </c>
      <c r="O2895" s="16">
        <v>3</v>
      </c>
      <c r="P2895" s="13" t="str">
        <f t="shared" si="90"/>
        <v>1B</v>
      </c>
      <c r="Q2895" s="13">
        <f>IFERROR(VLOOKUP($A2895, 'Fielding Data'!$A$1:$H$12056, 5, 0), 0)</f>
        <v>12</v>
      </c>
      <c r="R2895" s="13">
        <f>IFERROR(VLOOKUP($A2895, 'Fielding Data'!$A$1:$H$12056, 6, 0), 0)</f>
        <v>1</v>
      </c>
      <c r="S2895" s="13">
        <f>IFERROR(VLOOKUP($A2895, 'Fielding Data'!$A$1:$H$12056, 7, 0), 0)</f>
        <v>0</v>
      </c>
      <c r="T2895" s="13">
        <f>IFERROR(VLOOKUP($A2895, 'Fielding Data'!$A$1:$H$12056, 8, 0), 0)</f>
        <v>2</v>
      </c>
      <c r="U2895" s="13">
        <f>SUMIFS('Fielding Data'!E:E, 'Fielding Data'!$A:$A, $A2895)</f>
        <v>12</v>
      </c>
      <c r="V2895" s="13">
        <f>SUMIFS('Fielding Data'!F:F, 'Fielding Data'!$A:$A, $A2895)</f>
        <v>1</v>
      </c>
      <c r="W2895" s="13">
        <f>SUMIFS('Fielding Data'!G:G, 'Fielding Data'!$A:$A, $A2895)</f>
        <v>0</v>
      </c>
      <c r="X2895" s="13">
        <f>SUMIFS('Fielding Data'!H:H, 'Fielding Data'!$A:$A, $A2895)</f>
        <v>2</v>
      </c>
    </row>
    <row r="2896" spans="1:24" x14ac:dyDescent="0.3">
      <c r="A2896" s="13" t="str">
        <f t="shared" si="91"/>
        <v>johnsel022012</v>
      </c>
      <c r="B2896" s="16" t="s">
        <v>942</v>
      </c>
      <c r="C2896" s="16">
        <v>2012</v>
      </c>
      <c r="D2896" s="16">
        <v>123</v>
      </c>
      <c r="E2896" s="16">
        <v>297</v>
      </c>
      <c r="F2896" s="16">
        <v>32</v>
      </c>
      <c r="G2896" s="16">
        <v>72</v>
      </c>
      <c r="H2896" s="16">
        <v>10</v>
      </c>
      <c r="I2896" s="16">
        <v>2</v>
      </c>
      <c r="J2896" s="16">
        <v>6</v>
      </c>
      <c r="K2896" s="16">
        <v>33</v>
      </c>
      <c r="L2896" s="16">
        <v>18</v>
      </c>
      <c r="M2896" s="16">
        <v>6</v>
      </c>
      <c r="N2896" s="16">
        <v>24</v>
      </c>
      <c r="O2896" s="16">
        <v>84</v>
      </c>
      <c r="P2896" s="13" t="str">
        <f t="shared" si="90"/>
        <v>2B</v>
      </c>
      <c r="Q2896" s="13">
        <f>IFERROR(VLOOKUP($A2896, 'Fielding Data'!$A$1:$H$12056, 5, 0), 0)</f>
        <v>20</v>
      </c>
      <c r="R2896" s="13">
        <f>IFERROR(VLOOKUP($A2896, 'Fielding Data'!$A$1:$H$12056, 6, 0), 0)</f>
        <v>25</v>
      </c>
      <c r="S2896" s="13">
        <f>IFERROR(VLOOKUP($A2896, 'Fielding Data'!$A$1:$H$12056, 7, 0), 0)</f>
        <v>1</v>
      </c>
      <c r="T2896" s="13">
        <f>IFERROR(VLOOKUP($A2896, 'Fielding Data'!$A$1:$H$12056, 8, 0), 0)</f>
        <v>5</v>
      </c>
      <c r="U2896" s="13">
        <f>SUMIFS('Fielding Data'!E:E, 'Fielding Data'!$A:$A, $A2896)</f>
        <v>129</v>
      </c>
      <c r="V2896" s="13">
        <f>SUMIFS('Fielding Data'!F:F, 'Fielding Data'!$A:$A, $A2896)</f>
        <v>241</v>
      </c>
      <c r="W2896" s="13">
        <f>SUMIFS('Fielding Data'!G:G, 'Fielding Data'!$A:$A, $A2896)</f>
        <v>14</v>
      </c>
      <c r="X2896" s="13">
        <f>SUMIFS('Fielding Data'!H:H, 'Fielding Data'!$A:$A, $A2896)</f>
        <v>55</v>
      </c>
    </row>
    <row r="2897" spans="1:24" x14ac:dyDescent="0.3">
      <c r="A2897" s="13" t="str">
        <f t="shared" si="91"/>
        <v>johnsji042012</v>
      </c>
      <c r="B2897" s="16" t="s">
        <v>663</v>
      </c>
      <c r="C2897" s="16">
        <v>2012</v>
      </c>
      <c r="D2897" s="16">
        <v>71</v>
      </c>
      <c r="E2897" s="16">
        <v>0</v>
      </c>
      <c r="F2897" s="16">
        <v>0</v>
      </c>
      <c r="G2897" s="16">
        <v>0</v>
      </c>
      <c r="H2897" s="16">
        <v>0</v>
      </c>
      <c r="I2897" s="16">
        <v>0</v>
      </c>
      <c r="J2897" s="16">
        <v>0</v>
      </c>
      <c r="K2897" s="16">
        <v>0</v>
      </c>
      <c r="L2897" s="16">
        <v>0</v>
      </c>
      <c r="M2897" s="16">
        <v>0</v>
      </c>
      <c r="N2897" s="16">
        <v>0</v>
      </c>
      <c r="O2897" s="16">
        <v>0</v>
      </c>
      <c r="P2897" s="13" t="str">
        <f t="shared" si="90"/>
        <v>P</v>
      </c>
      <c r="Q2897" s="13">
        <f>IFERROR(VLOOKUP($A2897, 'Fielding Data'!$A$1:$H$12056, 5, 0), 0)</f>
        <v>6</v>
      </c>
      <c r="R2897" s="13">
        <f>IFERROR(VLOOKUP($A2897, 'Fielding Data'!$A$1:$H$12056, 6, 0), 0)</f>
        <v>12</v>
      </c>
      <c r="S2897" s="13">
        <f>IFERROR(VLOOKUP($A2897, 'Fielding Data'!$A$1:$H$12056, 7, 0), 0)</f>
        <v>0</v>
      </c>
      <c r="T2897" s="13">
        <f>IFERROR(VLOOKUP($A2897, 'Fielding Data'!$A$1:$H$12056, 8, 0), 0)</f>
        <v>1</v>
      </c>
      <c r="U2897" s="13">
        <f>SUMIFS('Fielding Data'!E:E, 'Fielding Data'!$A:$A, $A2897)</f>
        <v>6</v>
      </c>
      <c r="V2897" s="13">
        <f>SUMIFS('Fielding Data'!F:F, 'Fielding Data'!$A:$A, $A2897)</f>
        <v>12</v>
      </c>
      <c r="W2897" s="13">
        <f>SUMIFS('Fielding Data'!G:G, 'Fielding Data'!$A:$A, $A2897)</f>
        <v>0</v>
      </c>
      <c r="X2897" s="13">
        <f>SUMIFS('Fielding Data'!H:H, 'Fielding Data'!$A:$A, $A2897)</f>
        <v>1</v>
      </c>
    </row>
    <row r="2898" spans="1:24" x14ac:dyDescent="0.3">
      <c r="A2898" s="13" t="str">
        <f t="shared" si="91"/>
        <v>johnsjo092012</v>
      </c>
      <c r="B2898" s="16" t="s">
        <v>560</v>
      </c>
      <c r="C2898" s="16">
        <v>2012</v>
      </c>
      <c r="D2898" s="16">
        <v>31</v>
      </c>
      <c r="E2898" s="16">
        <v>53</v>
      </c>
      <c r="F2898" s="16">
        <v>2</v>
      </c>
      <c r="G2898" s="16">
        <v>5</v>
      </c>
      <c r="H2898" s="16">
        <v>0</v>
      </c>
      <c r="I2898" s="16">
        <v>0</v>
      </c>
      <c r="J2898" s="16">
        <v>0</v>
      </c>
      <c r="K2898" s="16">
        <v>2</v>
      </c>
      <c r="L2898" s="16">
        <v>0</v>
      </c>
      <c r="M2898" s="16">
        <v>0</v>
      </c>
      <c r="N2898" s="16">
        <v>2</v>
      </c>
      <c r="O2898" s="16">
        <v>34</v>
      </c>
      <c r="P2898" s="13" t="str">
        <f t="shared" si="90"/>
        <v>P</v>
      </c>
      <c r="Q2898" s="13">
        <f>IFERROR(VLOOKUP($A2898, 'Fielding Data'!$A$1:$H$12056, 5, 0), 0)</f>
        <v>25</v>
      </c>
      <c r="R2898" s="13">
        <f>IFERROR(VLOOKUP($A2898, 'Fielding Data'!$A$1:$H$12056, 6, 0), 0)</f>
        <v>33</v>
      </c>
      <c r="S2898" s="13">
        <f>IFERROR(VLOOKUP($A2898, 'Fielding Data'!$A$1:$H$12056, 7, 0), 0)</f>
        <v>1</v>
      </c>
      <c r="T2898" s="13">
        <f>IFERROR(VLOOKUP($A2898, 'Fielding Data'!$A$1:$H$12056, 8, 0), 0)</f>
        <v>3</v>
      </c>
      <c r="U2898" s="13">
        <f>SUMIFS('Fielding Data'!E:E, 'Fielding Data'!$A:$A, $A2898)</f>
        <v>25</v>
      </c>
      <c r="V2898" s="13">
        <f>SUMIFS('Fielding Data'!F:F, 'Fielding Data'!$A:$A, $A2898)</f>
        <v>33</v>
      </c>
      <c r="W2898" s="13">
        <f>SUMIFS('Fielding Data'!G:G, 'Fielding Data'!$A:$A, $A2898)</f>
        <v>1</v>
      </c>
      <c r="X2898" s="13">
        <f>SUMIFS('Fielding Data'!H:H, 'Fielding Data'!$A:$A, $A2898)</f>
        <v>3</v>
      </c>
    </row>
    <row r="2899" spans="1:24" x14ac:dyDescent="0.3">
      <c r="A2899" s="13" t="str">
        <f t="shared" si="91"/>
        <v>johnske052012</v>
      </c>
      <c r="B2899" s="16" t="s">
        <v>561</v>
      </c>
      <c r="C2899" s="16">
        <v>2012</v>
      </c>
      <c r="D2899" s="16">
        <v>142</v>
      </c>
      <c r="E2899" s="16">
        <v>507</v>
      </c>
      <c r="F2899" s="16">
        <v>61</v>
      </c>
      <c r="G2899" s="16">
        <v>114</v>
      </c>
      <c r="H2899" s="16">
        <v>19</v>
      </c>
      <c r="I2899" s="16">
        <v>2</v>
      </c>
      <c r="J2899" s="16">
        <v>16</v>
      </c>
      <c r="K2899" s="16">
        <v>55</v>
      </c>
      <c r="L2899" s="16">
        <v>14</v>
      </c>
      <c r="M2899" s="16">
        <v>2</v>
      </c>
      <c r="N2899" s="16">
        <v>62</v>
      </c>
      <c r="O2899" s="16">
        <v>159</v>
      </c>
      <c r="P2899" s="13" t="str">
        <f t="shared" si="90"/>
        <v>2B</v>
      </c>
      <c r="Q2899" s="13">
        <f>IFERROR(VLOOKUP($A2899, 'Fielding Data'!$A$1:$H$12056, 5, 0), 0)</f>
        <v>247</v>
      </c>
      <c r="R2899" s="13">
        <f>IFERROR(VLOOKUP($A2899, 'Fielding Data'!$A$1:$H$12056, 6, 0), 0)</f>
        <v>386</v>
      </c>
      <c r="S2899" s="13">
        <f>IFERROR(VLOOKUP($A2899, 'Fielding Data'!$A$1:$H$12056, 7, 0), 0)</f>
        <v>11</v>
      </c>
      <c r="T2899" s="13">
        <f>IFERROR(VLOOKUP($A2899, 'Fielding Data'!$A$1:$H$12056, 8, 0), 0)</f>
        <v>100</v>
      </c>
      <c r="U2899" s="13">
        <f>SUMIFS('Fielding Data'!E:E, 'Fielding Data'!$A:$A, $A2899)</f>
        <v>247</v>
      </c>
      <c r="V2899" s="13">
        <f>SUMIFS('Fielding Data'!F:F, 'Fielding Data'!$A:$A, $A2899)</f>
        <v>386</v>
      </c>
      <c r="W2899" s="13">
        <f>SUMIFS('Fielding Data'!G:G, 'Fielding Data'!$A:$A, $A2899)</f>
        <v>11</v>
      </c>
      <c r="X2899" s="13">
        <f>SUMIFS('Fielding Data'!H:H, 'Fielding Data'!$A:$A, $A2899)</f>
        <v>100</v>
      </c>
    </row>
    <row r="2900" spans="1:24" x14ac:dyDescent="0.3">
      <c r="A2900" s="13" t="str">
        <f t="shared" si="91"/>
        <v>johnsni012012</v>
      </c>
      <c r="B2900" s="16" t="s">
        <v>250</v>
      </c>
      <c r="C2900" s="16">
        <v>2012</v>
      </c>
      <c r="D2900" s="16">
        <v>38</v>
      </c>
      <c r="E2900" s="16">
        <v>87</v>
      </c>
      <c r="F2900" s="16">
        <v>9</v>
      </c>
      <c r="G2900" s="16">
        <v>18</v>
      </c>
      <c r="H2900" s="16">
        <v>4</v>
      </c>
      <c r="I2900" s="16">
        <v>0</v>
      </c>
      <c r="J2900" s="16">
        <v>4</v>
      </c>
      <c r="K2900" s="16">
        <v>11</v>
      </c>
      <c r="L2900" s="16">
        <v>2</v>
      </c>
      <c r="M2900" s="16">
        <v>0</v>
      </c>
      <c r="N2900" s="16">
        <v>11</v>
      </c>
      <c r="O2900" s="16">
        <v>26</v>
      </c>
      <c r="P2900" s="13" t="str">
        <f t="shared" si="90"/>
        <v>1B</v>
      </c>
      <c r="Q2900" s="13">
        <f>IFERROR(VLOOKUP($A2900, 'Fielding Data'!$A$1:$H$12056, 5, 0), 0)</f>
        <v>51</v>
      </c>
      <c r="R2900" s="13">
        <f>IFERROR(VLOOKUP($A2900, 'Fielding Data'!$A$1:$H$12056, 6, 0), 0)</f>
        <v>3</v>
      </c>
      <c r="S2900" s="13">
        <f>IFERROR(VLOOKUP($A2900, 'Fielding Data'!$A$1:$H$12056, 7, 0), 0)</f>
        <v>1</v>
      </c>
      <c r="T2900" s="13">
        <f>IFERROR(VLOOKUP($A2900, 'Fielding Data'!$A$1:$H$12056, 8, 0), 0)</f>
        <v>7</v>
      </c>
      <c r="U2900" s="13">
        <f>SUMIFS('Fielding Data'!E:E, 'Fielding Data'!$A:$A, $A2900)</f>
        <v>51</v>
      </c>
      <c r="V2900" s="13">
        <f>SUMIFS('Fielding Data'!F:F, 'Fielding Data'!$A:$A, $A2900)</f>
        <v>3</v>
      </c>
      <c r="W2900" s="13">
        <f>SUMIFS('Fielding Data'!G:G, 'Fielding Data'!$A:$A, $A2900)</f>
        <v>1</v>
      </c>
      <c r="X2900" s="13">
        <f>SUMIFS('Fielding Data'!H:H, 'Fielding Data'!$A:$A, $A2900)</f>
        <v>7</v>
      </c>
    </row>
    <row r="2901" spans="1:24" x14ac:dyDescent="0.3">
      <c r="A2901" s="13" t="str">
        <f t="shared" si="91"/>
        <v>johnsro072012</v>
      </c>
      <c r="B2901" s="16" t="s">
        <v>804</v>
      </c>
      <c r="C2901" s="16">
        <v>2012</v>
      </c>
      <c r="D2901" s="16">
        <v>17</v>
      </c>
      <c r="E2901" s="16">
        <v>52</v>
      </c>
      <c r="F2901" s="16">
        <v>3</v>
      </c>
      <c r="G2901" s="16">
        <v>13</v>
      </c>
      <c r="H2901" s="16">
        <v>2</v>
      </c>
      <c r="I2901" s="16">
        <v>0</v>
      </c>
      <c r="J2901" s="16">
        <v>0</v>
      </c>
      <c r="K2901" s="16">
        <v>4</v>
      </c>
      <c r="L2901" s="16">
        <v>0</v>
      </c>
      <c r="M2901" s="16">
        <v>0</v>
      </c>
      <c r="N2901" s="16">
        <v>4</v>
      </c>
      <c r="O2901" s="16">
        <v>10</v>
      </c>
      <c r="P2901" s="13" t="str">
        <f t="shared" si="90"/>
        <v>C</v>
      </c>
      <c r="Q2901" s="13">
        <f>IFERROR(VLOOKUP($A2901, 'Fielding Data'!$A$1:$H$12056, 5, 0), 0)</f>
        <v>130</v>
      </c>
      <c r="R2901" s="13">
        <f>IFERROR(VLOOKUP($A2901, 'Fielding Data'!$A$1:$H$12056, 6, 0), 0)</f>
        <v>6</v>
      </c>
      <c r="S2901" s="13">
        <f>IFERROR(VLOOKUP($A2901, 'Fielding Data'!$A$1:$H$12056, 7, 0), 0)</f>
        <v>0</v>
      </c>
      <c r="T2901" s="13">
        <f>IFERROR(VLOOKUP($A2901, 'Fielding Data'!$A$1:$H$12056, 8, 0), 0)</f>
        <v>0</v>
      </c>
      <c r="U2901" s="13">
        <f>SUMIFS('Fielding Data'!E:E, 'Fielding Data'!$A:$A, $A2901)</f>
        <v>130</v>
      </c>
      <c r="V2901" s="13">
        <f>SUMIFS('Fielding Data'!F:F, 'Fielding Data'!$A:$A, $A2901)</f>
        <v>6</v>
      </c>
      <c r="W2901" s="13">
        <f>SUMIFS('Fielding Data'!G:G, 'Fielding Data'!$A:$A, $A2901)</f>
        <v>0</v>
      </c>
      <c r="X2901" s="13">
        <f>SUMIFS('Fielding Data'!H:H, 'Fielding Data'!$A:$A, $A2901)</f>
        <v>0</v>
      </c>
    </row>
    <row r="2902" spans="1:24" x14ac:dyDescent="0.3">
      <c r="A2902" s="13" t="str">
        <f t="shared" si="91"/>
        <v>johnsst022012</v>
      </c>
      <c r="B2902" s="16" t="s">
        <v>1753</v>
      </c>
      <c r="C2902" s="16">
        <v>2012</v>
      </c>
      <c r="D2902" s="16">
        <v>12</v>
      </c>
      <c r="E2902" s="16">
        <v>0</v>
      </c>
      <c r="F2902" s="16">
        <v>0</v>
      </c>
      <c r="G2902" s="16">
        <v>0</v>
      </c>
      <c r="H2902" s="16">
        <v>0</v>
      </c>
      <c r="I2902" s="16">
        <v>0</v>
      </c>
      <c r="J2902" s="16">
        <v>0</v>
      </c>
      <c r="K2902" s="16">
        <v>0</v>
      </c>
      <c r="L2902" s="16">
        <v>0</v>
      </c>
      <c r="M2902" s="16">
        <v>0</v>
      </c>
      <c r="N2902" s="16">
        <v>0</v>
      </c>
      <c r="O2902" s="16">
        <v>0</v>
      </c>
      <c r="P2902" s="13" t="str">
        <f t="shared" si="90"/>
        <v>P</v>
      </c>
      <c r="Q2902" s="13">
        <f>IFERROR(VLOOKUP($A2902, 'Fielding Data'!$A$1:$H$12056, 5, 0), 0)</f>
        <v>0</v>
      </c>
      <c r="R2902" s="13">
        <f>IFERROR(VLOOKUP($A2902, 'Fielding Data'!$A$1:$H$12056, 6, 0), 0)</f>
        <v>2</v>
      </c>
      <c r="S2902" s="13">
        <f>IFERROR(VLOOKUP($A2902, 'Fielding Data'!$A$1:$H$12056, 7, 0), 0)</f>
        <v>0</v>
      </c>
      <c r="T2902" s="13">
        <f>IFERROR(VLOOKUP($A2902, 'Fielding Data'!$A$1:$H$12056, 8, 0), 0)</f>
        <v>0</v>
      </c>
      <c r="U2902" s="13">
        <f>SUMIFS('Fielding Data'!E:E, 'Fielding Data'!$A:$A, $A2902)</f>
        <v>0</v>
      </c>
      <c r="V2902" s="13">
        <f>SUMIFS('Fielding Data'!F:F, 'Fielding Data'!$A:$A, $A2902)</f>
        <v>2</v>
      </c>
      <c r="W2902" s="13">
        <f>SUMIFS('Fielding Data'!G:G, 'Fielding Data'!$A:$A, $A2902)</f>
        <v>0</v>
      </c>
      <c r="X2902" s="13">
        <f>SUMIFS('Fielding Data'!H:H, 'Fielding Data'!$A:$A, $A2902)</f>
        <v>0</v>
      </c>
    </row>
    <row r="2903" spans="1:24" x14ac:dyDescent="0.3">
      <c r="A2903" s="13" t="str">
        <f t="shared" si="91"/>
        <v>jonesad012012</v>
      </c>
      <c r="B2903" s="16" t="s">
        <v>664</v>
      </c>
      <c r="C2903" s="16">
        <v>2012</v>
      </c>
      <c r="D2903" s="16">
        <v>162</v>
      </c>
      <c r="E2903" s="16">
        <v>648</v>
      </c>
      <c r="F2903" s="16">
        <v>103</v>
      </c>
      <c r="G2903" s="16">
        <v>186</v>
      </c>
      <c r="H2903" s="16">
        <v>39</v>
      </c>
      <c r="I2903" s="16">
        <v>3</v>
      </c>
      <c r="J2903" s="16">
        <v>32</v>
      </c>
      <c r="K2903" s="16">
        <v>82</v>
      </c>
      <c r="L2903" s="16">
        <v>16</v>
      </c>
      <c r="M2903" s="16">
        <v>7</v>
      </c>
      <c r="N2903" s="16">
        <v>34</v>
      </c>
      <c r="O2903" s="16">
        <v>126</v>
      </c>
      <c r="P2903" s="13" t="str">
        <f t="shared" si="90"/>
        <v>CF</v>
      </c>
      <c r="Q2903" s="13">
        <f>IFERROR(VLOOKUP($A2903, 'Fielding Data'!$A$1:$H$12056, 5, 0), 0)</f>
        <v>0</v>
      </c>
      <c r="R2903" s="13">
        <f>IFERROR(VLOOKUP($A2903, 'Fielding Data'!$A$1:$H$12056, 6, 0), 0)</f>
        <v>0</v>
      </c>
      <c r="S2903" s="13">
        <f>IFERROR(VLOOKUP($A2903, 'Fielding Data'!$A$1:$H$12056, 7, 0), 0)</f>
        <v>0</v>
      </c>
      <c r="T2903" s="13">
        <f>IFERROR(VLOOKUP($A2903, 'Fielding Data'!$A$1:$H$12056, 8, 0), 0)</f>
        <v>0</v>
      </c>
      <c r="U2903" s="13">
        <f>SUMIFS('Fielding Data'!E:E, 'Fielding Data'!$A:$A, $A2903)</f>
        <v>439</v>
      </c>
      <c r="V2903" s="13">
        <f>SUMIFS('Fielding Data'!F:F, 'Fielding Data'!$A:$A, $A2903)</f>
        <v>7</v>
      </c>
      <c r="W2903" s="13">
        <f>SUMIFS('Fielding Data'!G:G, 'Fielding Data'!$A:$A, $A2903)</f>
        <v>8</v>
      </c>
      <c r="X2903" s="13">
        <f>SUMIFS('Fielding Data'!H:H, 'Fielding Data'!$A:$A, $A2903)</f>
        <v>0</v>
      </c>
    </row>
    <row r="2904" spans="1:24" x14ac:dyDescent="0.3">
      <c r="A2904" s="13" t="str">
        <f t="shared" si="91"/>
        <v>jonesan012012</v>
      </c>
      <c r="B2904" s="16" t="s">
        <v>126</v>
      </c>
      <c r="C2904" s="16">
        <v>2012</v>
      </c>
      <c r="D2904" s="16">
        <v>94</v>
      </c>
      <c r="E2904" s="16">
        <v>233</v>
      </c>
      <c r="F2904" s="16">
        <v>27</v>
      </c>
      <c r="G2904" s="16">
        <v>46</v>
      </c>
      <c r="H2904" s="16">
        <v>7</v>
      </c>
      <c r="I2904" s="16">
        <v>0</v>
      </c>
      <c r="J2904" s="16">
        <v>14</v>
      </c>
      <c r="K2904" s="16">
        <v>34</v>
      </c>
      <c r="L2904" s="16">
        <v>0</v>
      </c>
      <c r="M2904" s="16">
        <v>0</v>
      </c>
      <c r="N2904" s="16">
        <v>28</v>
      </c>
      <c r="O2904" s="16">
        <v>71</v>
      </c>
      <c r="P2904" s="13" t="str">
        <f t="shared" si="90"/>
        <v>LF</v>
      </c>
      <c r="Q2904" s="13">
        <f>IFERROR(VLOOKUP($A2904, 'Fielding Data'!$A$1:$H$12056, 5, 0), 0)</f>
        <v>0</v>
      </c>
      <c r="R2904" s="13">
        <f>IFERROR(VLOOKUP($A2904, 'Fielding Data'!$A$1:$H$12056, 6, 0), 0)</f>
        <v>0</v>
      </c>
      <c r="S2904" s="13">
        <f>IFERROR(VLOOKUP($A2904, 'Fielding Data'!$A$1:$H$12056, 7, 0), 0)</f>
        <v>0</v>
      </c>
      <c r="T2904" s="13">
        <f>IFERROR(VLOOKUP($A2904, 'Fielding Data'!$A$1:$H$12056, 8, 0), 0)</f>
        <v>0</v>
      </c>
      <c r="U2904" s="13">
        <f>SUMIFS('Fielding Data'!E:E, 'Fielding Data'!$A:$A, $A2904)</f>
        <v>81</v>
      </c>
      <c r="V2904" s="13">
        <f>SUMIFS('Fielding Data'!F:F, 'Fielding Data'!$A:$A, $A2904)</f>
        <v>3</v>
      </c>
      <c r="W2904" s="13">
        <f>SUMIFS('Fielding Data'!G:G, 'Fielding Data'!$A:$A, $A2904)</f>
        <v>1</v>
      </c>
      <c r="X2904" s="13">
        <f>SUMIFS('Fielding Data'!H:H, 'Fielding Data'!$A:$A, $A2904)</f>
        <v>2</v>
      </c>
    </row>
    <row r="2905" spans="1:24" x14ac:dyDescent="0.3">
      <c r="A2905" s="13" t="str">
        <f t="shared" si="91"/>
        <v>jonesch062012</v>
      </c>
      <c r="B2905" s="16" t="s">
        <v>127</v>
      </c>
      <c r="C2905" s="16">
        <v>2012</v>
      </c>
      <c r="D2905" s="16">
        <v>112</v>
      </c>
      <c r="E2905" s="16">
        <v>387</v>
      </c>
      <c r="F2905" s="16">
        <v>58</v>
      </c>
      <c r="G2905" s="16">
        <v>111</v>
      </c>
      <c r="H2905" s="16">
        <v>23</v>
      </c>
      <c r="I2905" s="16">
        <v>0</v>
      </c>
      <c r="J2905" s="16">
        <v>14</v>
      </c>
      <c r="K2905" s="16">
        <v>62</v>
      </c>
      <c r="L2905" s="16">
        <v>1</v>
      </c>
      <c r="M2905" s="16">
        <v>0</v>
      </c>
      <c r="N2905" s="16">
        <v>57</v>
      </c>
      <c r="O2905" s="16">
        <v>51</v>
      </c>
      <c r="P2905" s="13" t="str">
        <f t="shared" si="90"/>
        <v>3B</v>
      </c>
      <c r="Q2905" s="13">
        <f>IFERROR(VLOOKUP($A2905, 'Fielding Data'!$A$1:$H$12056, 5, 0), 0)</f>
        <v>41</v>
      </c>
      <c r="R2905" s="13">
        <f>IFERROR(VLOOKUP($A2905, 'Fielding Data'!$A$1:$H$12056, 6, 0), 0)</f>
        <v>181</v>
      </c>
      <c r="S2905" s="13">
        <f>IFERROR(VLOOKUP($A2905, 'Fielding Data'!$A$1:$H$12056, 7, 0), 0)</f>
        <v>11</v>
      </c>
      <c r="T2905" s="13">
        <f>IFERROR(VLOOKUP($A2905, 'Fielding Data'!$A$1:$H$12056, 8, 0), 0)</f>
        <v>8</v>
      </c>
      <c r="U2905" s="13">
        <f>SUMIFS('Fielding Data'!E:E, 'Fielding Data'!$A:$A, $A2905)</f>
        <v>41</v>
      </c>
      <c r="V2905" s="13">
        <f>SUMIFS('Fielding Data'!F:F, 'Fielding Data'!$A:$A, $A2905)</f>
        <v>181</v>
      </c>
      <c r="W2905" s="13">
        <f>SUMIFS('Fielding Data'!G:G, 'Fielding Data'!$A:$A, $A2905)</f>
        <v>11</v>
      </c>
      <c r="X2905" s="13">
        <f>SUMIFS('Fielding Data'!H:H, 'Fielding Data'!$A:$A, $A2905)</f>
        <v>8</v>
      </c>
    </row>
    <row r="2906" spans="1:24" x14ac:dyDescent="0.3">
      <c r="A2906" s="13" t="str">
        <f t="shared" si="91"/>
        <v>jonesga022012</v>
      </c>
      <c r="B2906" s="16" t="s">
        <v>805</v>
      </c>
      <c r="C2906" s="16">
        <v>2012</v>
      </c>
      <c r="D2906" s="16">
        <v>145</v>
      </c>
      <c r="E2906" s="16">
        <v>475</v>
      </c>
      <c r="F2906" s="16">
        <v>68</v>
      </c>
      <c r="G2906" s="16">
        <v>130</v>
      </c>
      <c r="H2906" s="16">
        <v>28</v>
      </c>
      <c r="I2906" s="16">
        <v>3</v>
      </c>
      <c r="J2906" s="16">
        <v>27</v>
      </c>
      <c r="K2906" s="16">
        <v>86</v>
      </c>
      <c r="L2906" s="16">
        <v>2</v>
      </c>
      <c r="M2906" s="16">
        <v>0</v>
      </c>
      <c r="N2906" s="16">
        <v>33</v>
      </c>
      <c r="O2906" s="16">
        <v>103</v>
      </c>
      <c r="P2906" s="13" t="str">
        <f t="shared" si="90"/>
        <v>1B</v>
      </c>
      <c r="Q2906" s="13">
        <f>IFERROR(VLOOKUP($A2906, 'Fielding Data'!$A$1:$H$12056, 5, 0), 0)</f>
        <v>500</v>
      </c>
      <c r="R2906" s="13">
        <f>IFERROR(VLOOKUP($A2906, 'Fielding Data'!$A$1:$H$12056, 6, 0), 0)</f>
        <v>48</v>
      </c>
      <c r="S2906" s="13">
        <f>IFERROR(VLOOKUP($A2906, 'Fielding Data'!$A$1:$H$12056, 7, 0), 0)</f>
        <v>5</v>
      </c>
      <c r="T2906" s="13">
        <f>IFERROR(VLOOKUP($A2906, 'Fielding Data'!$A$1:$H$12056, 8, 0), 0)</f>
        <v>46</v>
      </c>
      <c r="U2906" s="13">
        <f>SUMIFS('Fielding Data'!E:E, 'Fielding Data'!$A:$A, $A2906)</f>
        <v>603</v>
      </c>
      <c r="V2906" s="13">
        <f>SUMIFS('Fielding Data'!F:F, 'Fielding Data'!$A:$A, $A2906)</f>
        <v>51</v>
      </c>
      <c r="W2906" s="13">
        <f>SUMIFS('Fielding Data'!G:G, 'Fielding Data'!$A:$A, $A2906)</f>
        <v>9</v>
      </c>
      <c r="X2906" s="13">
        <f>SUMIFS('Fielding Data'!H:H, 'Fielding Data'!$A:$A, $A2906)</f>
        <v>47</v>
      </c>
    </row>
    <row r="2907" spans="1:24" x14ac:dyDescent="0.3">
      <c r="A2907" s="13" t="str">
        <f t="shared" si="91"/>
        <v>jonesna012012</v>
      </c>
      <c r="B2907" s="16" t="s">
        <v>1754</v>
      </c>
      <c r="C2907" s="16">
        <v>2012</v>
      </c>
      <c r="D2907" s="16">
        <v>65</v>
      </c>
      <c r="E2907" s="16">
        <v>0</v>
      </c>
      <c r="F2907" s="16">
        <v>0</v>
      </c>
      <c r="G2907" s="16">
        <v>0</v>
      </c>
      <c r="H2907" s="16">
        <v>0</v>
      </c>
      <c r="I2907" s="16">
        <v>0</v>
      </c>
      <c r="J2907" s="16">
        <v>0</v>
      </c>
      <c r="K2907" s="16">
        <v>0</v>
      </c>
      <c r="L2907" s="16">
        <v>0</v>
      </c>
      <c r="M2907" s="16">
        <v>0</v>
      </c>
      <c r="N2907" s="16">
        <v>0</v>
      </c>
      <c r="O2907" s="16">
        <v>0</v>
      </c>
      <c r="P2907" s="13" t="str">
        <f t="shared" si="90"/>
        <v>P</v>
      </c>
      <c r="Q2907" s="13">
        <f>IFERROR(VLOOKUP($A2907, 'Fielding Data'!$A$1:$H$12056, 5, 0), 0)</f>
        <v>6</v>
      </c>
      <c r="R2907" s="13">
        <f>IFERROR(VLOOKUP($A2907, 'Fielding Data'!$A$1:$H$12056, 6, 0), 0)</f>
        <v>6</v>
      </c>
      <c r="S2907" s="13">
        <f>IFERROR(VLOOKUP($A2907, 'Fielding Data'!$A$1:$H$12056, 7, 0), 0)</f>
        <v>1</v>
      </c>
      <c r="T2907" s="13">
        <f>IFERROR(VLOOKUP($A2907, 'Fielding Data'!$A$1:$H$12056, 8, 0), 0)</f>
        <v>1</v>
      </c>
      <c r="U2907" s="13">
        <f>SUMIFS('Fielding Data'!E:E, 'Fielding Data'!$A:$A, $A2907)</f>
        <v>6</v>
      </c>
      <c r="V2907" s="13">
        <f>SUMIFS('Fielding Data'!F:F, 'Fielding Data'!$A:$A, $A2907)</f>
        <v>6</v>
      </c>
      <c r="W2907" s="13">
        <f>SUMIFS('Fielding Data'!G:G, 'Fielding Data'!$A:$A, $A2907)</f>
        <v>1</v>
      </c>
      <c r="X2907" s="13">
        <f>SUMIFS('Fielding Data'!H:H, 'Fielding Data'!$A:$A, $A2907)</f>
        <v>1</v>
      </c>
    </row>
    <row r="2908" spans="1:24" x14ac:dyDescent="0.3">
      <c r="A2908" s="13" t="str">
        <f t="shared" si="91"/>
        <v>joycema012012</v>
      </c>
      <c r="B2908" s="16" t="s">
        <v>943</v>
      </c>
      <c r="C2908" s="16">
        <v>2012</v>
      </c>
      <c r="D2908" s="16">
        <v>124</v>
      </c>
      <c r="E2908" s="16">
        <v>399</v>
      </c>
      <c r="F2908" s="16">
        <v>55</v>
      </c>
      <c r="G2908" s="16">
        <v>96</v>
      </c>
      <c r="H2908" s="16">
        <v>18</v>
      </c>
      <c r="I2908" s="16">
        <v>3</v>
      </c>
      <c r="J2908" s="16">
        <v>17</v>
      </c>
      <c r="K2908" s="16">
        <v>59</v>
      </c>
      <c r="L2908" s="16">
        <v>4</v>
      </c>
      <c r="M2908" s="16">
        <v>3</v>
      </c>
      <c r="N2908" s="16">
        <v>55</v>
      </c>
      <c r="O2908" s="16">
        <v>102</v>
      </c>
      <c r="P2908" s="13" t="str">
        <f t="shared" si="90"/>
        <v>LF</v>
      </c>
      <c r="Q2908" s="13">
        <f>IFERROR(VLOOKUP($A2908, 'Fielding Data'!$A$1:$H$12056, 5, 0), 0)</f>
        <v>0</v>
      </c>
      <c r="R2908" s="13">
        <f>IFERROR(VLOOKUP($A2908, 'Fielding Data'!$A$1:$H$12056, 6, 0), 0)</f>
        <v>0</v>
      </c>
      <c r="S2908" s="13">
        <f>IFERROR(VLOOKUP($A2908, 'Fielding Data'!$A$1:$H$12056, 7, 0), 0)</f>
        <v>0</v>
      </c>
      <c r="T2908" s="13">
        <f>IFERROR(VLOOKUP($A2908, 'Fielding Data'!$A$1:$H$12056, 8, 0), 0)</f>
        <v>0</v>
      </c>
      <c r="U2908" s="13">
        <f>SUMIFS('Fielding Data'!E:E, 'Fielding Data'!$A:$A, $A2908)</f>
        <v>181</v>
      </c>
      <c r="V2908" s="13">
        <f>SUMIFS('Fielding Data'!F:F, 'Fielding Data'!$A:$A, $A2908)</f>
        <v>2</v>
      </c>
      <c r="W2908" s="13">
        <f>SUMIFS('Fielding Data'!G:G, 'Fielding Data'!$A:$A, $A2908)</f>
        <v>2</v>
      </c>
      <c r="X2908" s="13">
        <f>SUMIFS('Fielding Data'!H:H, 'Fielding Data'!$A:$A, $A2908)</f>
        <v>0</v>
      </c>
    </row>
    <row r="2909" spans="1:24" x14ac:dyDescent="0.3">
      <c r="A2909" s="13" t="str">
        <f t="shared" si="91"/>
        <v>jurrjja012012</v>
      </c>
      <c r="B2909" s="16" t="s">
        <v>806</v>
      </c>
      <c r="C2909" s="16">
        <v>2012</v>
      </c>
      <c r="D2909" s="16">
        <v>11</v>
      </c>
      <c r="E2909" s="16">
        <v>13</v>
      </c>
      <c r="F2909" s="16">
        <v>1</v>
      </c>
      <c r="G2909" s="16">
        <v>1</v>
      </c>
      <c r="H2909" s="16">
        <v>0</v>
      </c>
      <c r="I2909" s="16">
        <v>0</v>
      </c>
      <c r="J2909" s="16">
        <v>0</v>
      </c>
      <c r="K2909" s="16">
        <v>0</v>
      </c>
      <c r="L2909" s="16">
        <v>0</v>
      </c>
      <c r="M2909" s="16">
        <v>0</v>
      </c>
      <c r="N2909" s="16">
        <v>1</v>
      </c>
      <c r="O2909" s="16">
        <v>6</v>
      </c>
      <c r="P2909" s="13" t="str">
        <f t="shared" si="90"/>
        <v>P</v>
      </c>
      <c r="Q2909" s="13">
        <f>IFERROR(VLOOKUP($A2909, 'Fielding Data'!$A$1:$H$12056, 5, 0), 0)</f>
        <v>2</v>
      </c>
      <c r="R2909" s="13">
        <f>IFERROR(VLOOKUP($A2909, 'Fielding Data'!$A$1:$H$12056, 6, 0), 0)</f>
        <v>13</v>
      </c>
      <c r="S2909" s="13">
        <f>IFERROR(VLOOKUP($A2909, 'Fielding Data'!$A$1:$H$12056, 7, 0), 0)</f>
        <v>0</v>
      </c>
      <c r="T2909" s="13">
        <f>IFERROR(VLOOKUP($A2909, 'Fielding Data'!$A$1:$H$12056, 8, 0), 0)</f>
        <v>1</v>
      </c>
      <c r="U2909" s="13">
        <f>SUMIFS('Fielding Data'!E:E, 'Fielding Data'!$A:$A, $A2909)</f>
        <v>2</v>
      </c>
      <c r="V2909" s="13">
        <f>SUMIFS('Fielding Data'!F:F, 'Fielding Data'!$A:$A, $A2909)</f>
        <v>13</v>
      </c>
      <c r="W2909" s="13">
        <f>SUMIFS('Fielding Data'!G:G, 'Fielding Data'!$A:$A, $A2909)</f>
        <v>0</v>
      </c>
      <c r="X2909" s="13">
        <f>SUMIFS('Fielding Data'!H:H, 'Fielding Data'!$A:$A, $A2909)</f>
        <v>1</v>
      </c>
    </row>
    <row r="2910" spans="1:24" x14ac:dyDescent="0.3">
      <c r="A2910" s="13" t="str">
        <f t="shared" si="91"/>
        <v>kaaihki012012</v>
      </c>
      <c r="B2910" s="16" t="s">
        <v>944</v>
      </c>
      <c r="C2910" s="16">
        <v>2012</v>
      </c>
      <c r="D2910" s="16">
        <v>39</v>
      </c>
      <c r="E2910" s="16">
        <v>128</v>
      </c>
      <c r="F2910" s="16">
        <v>13</v>
      </c>
      <c r="G2910" s="16">
        <v>30</v>
      </c>
      <c r="H2910" s="16">
        <v>9</v>
      </c>
      <c r="I2910" s="16">
        <v>0</v>
      </c>
      <c r="J2910" s="16">
        <v>4</v>
      </c>
      <c r="K2910" s="16">
        <v>14</v>
      </c>
      <c r="L2910" s="16">
        <v>1</v>
      </c>
      <c r="M2910" s="16">
        <v>0</v>
      </c>
      <c r="N2910" s="16">
        <v>10</v>
      </c>
      <c r="O2910" s="16">
        <v>28</v>
      </c>
      <c r="P2910" s="13" t="str">
        <f t="shared" si="90"/>
        <v>1B</v>
      </c>
      <c r="Q2910" s="13">
        <f>IFERROR(VLOOKUP($A2910, 'Fielding Data'!$A$1:$H$12056, 5, 0), 0)</f>
        <v>160</v>
      </c>
      <c r="R2910" s="13">
        <f>IFERROR(VLOOKUP($A2910, 'Fielding Data'!$A$1:$H$12056, 6, 0), 0)</f>
        <v>12</v>
      </c>
      <c r="S2910" s="13">
        <f>IFERROR(VLOOKUP($A2910, 'Fielding Data'!$A$1:$H$12056, 7, 0), 0)</f>
        <v>2</v>
      </c>
      <c r="T2910" s="13">
        <f>IFERROR(VLOOKUP($A2910, 'Fielding Data'!$A$1:$H$12056, 8, 0), 0)</f>
        <v>24</v>
      </c>
      <c r="U2910" s="13">
        <f>SUMIFS('Fielding Data'!E:E, 'Fielding Data'!$A:$A, $A2910)</f>
        <v>160</v>
      </c>
      <c r="V2910" s="13">
        <f>SUMIFS('Fielding Data'!F:F, 'Fielding Data'!$A:$A, $A2910)</f>
        <v>12</v>
      </c>
      <c r="W2910" s="13">
        <f>SUMIFS('Fielding Data'!G:G, 'Fielding Data'!$A:$A, $A2910)</f>
        <v>2</v>
      </c>
      <c r="X2910" s="13">
        <f>SUMIFS('Fielding Data'!H:H, 'Fielding Data'!$A:$A, $A2910)</f>
        <v>24</v>
      </c>
    </row>
    <row r="2911" spans="1:24" x14ac:dyDescent="0.3">
      <c r="A2911" s="13" t="str">
        <f t="shared" si="91"/>
        <v>kalisry012012</v>
      </c>
      <c r="B2911" s="16" t="s">
        <v>1308</v>
      </c>
      <c r="C2911" s="16">
        <v>2012</v>
      </c>
      <c r="D2911" s="16">
        <v>36</v>
      </c>
      <c r="E2911" s="16">
        <v>96</v>
      </c>
      <c r="F2911" s="16">
        <v>12</v>
      </c>
      <c r="G2911" s="16">
        <v>22</v>
      </c>
      <c r="H2911" s="16">
        <v>3</v>
      </c>
      <c r="I2911" s="16">
        <v>0</v>
      </c>
      <c r="J2911" s="16">
        <v>0</v>
      </c>
      <c r="K2911" s="16">
        <v>5</v>
      </c>
      <c r="L2911" s="16">
        <v>3</v>
      </c>
      <c r="M2911" s="16">
        <v>2</v>
      </c>
      <c r="N2911" s="16">
        <v>6</v>
      </c>
      <c r="O2911" s="16">
        <v>26</v>
      </c>
      <c r="P2911" s="13" t="str">
        <f t="shared" si="90"/>
        <v>CF</v>
      </c>
      <c r="Q2911" s="13">
        <f>IFERROR(VLOOKUP($A2911, 'Fielding Data'!$A$1:$H$12056, 5, 0), 0)</f>
        <v>0</v>
      </c>
      <c r="R2911" s="13">
        <f>IFERROR(VLOOKUP($A2911, 'Fielding Data'!$A$1:$H$12056, 6, 0), 0)</f>
        <v>0</v>
      </c>
      <c r="S2911" s="13">
        <f>IFERROR(VLOOKUP($A2911, 'Fielding Data'!$A$1:$H$12056, 7, 0), 0)</f>
        <v>0</v>
      </c>
      <c r="T2911" s="13">
        <f>IFERROR(VLOOKUP($A2911, 'Fielding Data'!$A$1:$H$12056, 8, 0), 0)</f>
        <v>0</v>
      </c>
      <c r="U2911" s="13">
        <f>SUMIFS('Fielding Data'!E:E, 'Fielding Data'!$A:$A, $A2911)</f>
        <v>62</v>
      </c>
      <c r="V2911" s="13">
        <f>SUMIFS('Fielding Data'!F:F, 'Fielding Data'!$A:$A, $A2911)</f>
        <v>0</v>
      </c>
      <c r="W2911" s="13">
        <f>SUMIFS('Fielding Data'!G:G, 'Fielding Data'!$A:$A, $A2911)</f>
        <v>4</v>
      </c>
      <c r="X2911" s="13">
        <f>SUMIFS('Fielding Data'!H:H, 'Fielding Data'!$A:$A, $A2911)</f>
        <v>0</v>
      </c>
    </row>
    <row r="2912" spans="1:24" x14ac:dyDescent="0.3">
      <c r="A2912" s="13" t="str">
        <f t="shared" si="91"/>
        <v>karstje012012</v>
      </c>
      <c r="B2912" s="16" t="s">
        <v>665</v>
      </c>
      <c r="C2912" s="16">
        <v>2012</v>
      </c>
      <c r="D2912" s="16">
        <v>19</v>
      </c>
      <c r="E2912" s="16">
        <v>28</v>
      </c>
      <c r="F2912" s="16">
        <v>3</v>
      </c>
      <c r="G2912" s="16">
        <v>3</v>
      </c>
      <c r="H2912" s="16">
        <v>0</v>
      </c>
      <c r="I2912" s="16">
        <v>0</v>
      </c>
      <c r="J2912" s="16">
        <v>0</v>
      </c>
      <c r="K2912" s="16">
        <v>2</v>
      </c>
      <c r="L2912" s="16">
        <v>0</v>
      </c>
      <c r="M2912" s="16">
        <v>0</v>
      </c>
      <c r="N2912" s="16">
        <v>0</v>
      </c>
      <c r="O2912" s="16">
        <v>15</v>
      </c>
      <c r="P2912" s="13" t="str">
        <f t="shared" si="90"/>
        <v>P</v>
      </c>
      <c r="Q2912" s="13">
        <f>IFERROR(VLOOKUP($A2912, 'Fielding Data'!$A$1:$H$12056, 5, 0), 0)</f>
        <v>4</v>
      </c>
      <c r="R2912" s="13">
        <f>IFERROR(VLOOKUP($A2912, 'Fielding Data'!$A$1:$H$12056, 6, 0), 0)</f>
        <v>8</v>
      </c>
      <c r="S2912" s="13">
        <f>IFERROR(VLOOKUP($A2912, 'Fielding Data'!$A$1:$H$12056, 7, 0), 0)</f>
        <v>1</v>
      </c>
      <c r="T2912" s="13">
        <f>IFERROR(VLOOKUP($A2912, 'Fielding Data'!$A$1:$H$12056, 8, 0), 0)</f>
        <v>0</v>
      </c>
      <c r="U2912" s="13">
        <f>SUMIFS('Fielding Data'!E:E, 'Fielding Data'!$A:$A, $A2912)</f>
        <v>4</v>
      </c>
      <c r="V2912" s="13">
        <f>SUMIFS('Fielding Data'!F:F, 'Fielding Data'!$A:$A, $A2912)</f>
        <v>8</v>
      </c>
      <c r="W2912" s="13">
        <f>SUMIFS('Fielding Data'!G:G, 'Fielding Data'!$A:$A, $A2912)</f>
        <v>1</v>
      </c>
      <c r="X2912" s="13">
        <f>SUMIFS('Fielding Data'!H:H, 'Fielding Data'!$A:$A, $A2912)</f>
        <v>0</v>
      </c>
    </row>
    <row r="2913" spans="1:24" x14ac:dyDescent="0.3">
      <c r="A2913" s="13" t="str">
        <f t="shared" si="91"/>
        <v>kawasmu012012</v>
      </c>
      <c r="B2913" s="16" t="s">
        <v>1755</v>
      </c>
      <c r="C2913" s="16">
        <v>2012</v>
      </c>
      <c r="D2913" s="16">
        <v>61</v>
      </c>
      <c r="E2913" s="16">
        <v>104</v>
      </c>
      <c r="F2913" s="16">
        <v>13</v>
      </c>
      <c r="G2913" s="16">
        <v>20</v>
      </c>
      <c r="H2913" s="16">
        <v>1</v>
      </c>
      <c r="I2913" s="16">
        <v>0</v>
      </c>
      <c r="J2913" s="16">
        <v>0</v>
      </c>
      <c r="K2913" s="16">
        <v>7</v>
      </c>
      <c r="L2913" s="16">
        <v>2</v>
      </c>
      <c r="M2913" s="16">
        <v>2</v>
      </c>
      <c r="N2913" s="16">
        <v>8</v>
      </c>
      <c r="O2913" s="16">
        <v>18</v>
      </c>
      <c r="P2913" s="13" t="str">
        <f t="shared" si="90"/>
        <v>2B</v>
      </c>
      <c r="Q2913" s="13">
        <f>IFERROR(VLOOKUP($A2913, 'Fielding Data'!$A$1:$H$12056, 5, 0), 0)</f>
        <v>6</v>
      </c>
      <c r="R2913" s="13">
        <f>IFERROR(VLOOKUP($A2913, 'Fielding Data'!$A$1:$H$12056, 6, 0), 0)</f>
        <v>13</v>
      </c>
      <c r="S2913" s="13">
        <f>IFERROR(VLOOKUP($A2913, 'Fielding Data'!$A$1:$H$12056, 7, 0), 0)</f>
        <v>0</v>
      </c>
      <c r="T2913" s="13">
        <f>IFERROR(VLOOKUP($A2913, 'Fielding Data'!$A$1:$H$12056, 8, 0), 0)</f>
        <v>3</v>
      </c>
      <c r="U2913" s="13">
        <f>SUMIFS('Fielding Data'!E:E, 'Fielding Data'!$A:$A, $A2913)</f>
        <v>56</v>
      </c>
      <c r="V2913" s="13">
        <f>SUMIFS('Fielding Data'!F:F, 'Fielding Data'!$A:$A, $A2913)</f>
        <v>78</v>
      </c>
      <c r="W2913" s="13">
        <f>SUMIFS('Fielding Data'!G:G, 'Fielding Data'!$A:$A, $A2913)</f>
        <v>0</v>
      </c>
      <c r="X2913" s="13">
        <f>SUMIFS('Fielding Data'!H:H, 'Fielding Data'!$A:$A, $A2913)</f>
        <v>16</v>
      </c>
    </row>
    <row r="2914" spans="1:24" x14ac:dyDescent="0.3">
      <c r="A2914" s="13" t="str">
        <f t="shared" si="91"/>
        <v>kearnau012012</v>
      </c>
      <c r="B2914" s="16" t="s">
        <v>308</v>
      </c>
      <c r="C2914" s="16">
        <v>2012</v>
      </c>
      <c r="D2914" s="16">
        <v>87</v>
      </c>
      <c r="E2914" s="16">
        <v>147</v>
      </c>
      <c r="F2914" s="16">
        <v>21</v>
      </c>
      <c r="G2914" s="16">
        <v>36</v>
      </c>
      <c r="H2914" s="16">
        <v>6</v>
      </c>
      <c r="I2914" s="16">
        <v>0</v>
      </c>
      <c r="J2914" s="16">
        <v>4</v>
      </c>
      <c r="K2914" s="16">
        <v>16</v>
      </c>
      <c r="L2914" s="16">
        <v>2</v>
      </c>
      <c r="M2914" s="16">
        <v>1</v>
      </c>
      <c r="N2914" s="16">
        <v>22</v>
      </c>
      <c r="O2914" s="16">
        <v>44</v>
      </c>
      <c r="P2914" s="13" t="str">
        <f t="shared" si="90"/>
        <v>1B</v>
      </c>
      <c r="Q2914" s="13">
        <f>IFERROR(VLOOKUP($A2914, 'Fielding Data'!$A$1:$H$12056, 5, 0), 0)</f>
        <v>14</v>
      </c>
      <c r="R2914" s="13">
        <f>IFERROR(VLOOKUP($A2914, 'Fielding Data'!$A$1:$H$12056, 6, 0), 0)</f>
        <v>1</v>
      </c>
      <c r="S2914" s="13">
        <f>IFERROR(VLOOKUP($A2914, 'Fielding Data'!$A$1:$H$12056, 7, 0), 0)</f>
        <v>0</v>
      </c>
      <c r="T2914" s="13">
        <f>IFERROR(VLOOKUP($A2914, 'Fielding Data'!$A$1:$H$12056, 8, 0), 0)</f>
        <v>2</v>
      </c>
      <c r="U2914" s="13">
        <f>SUMIFS('Fielding Data'!E:E, 'Fielding Data'!$A:$A, $A2914)</f>
        <v>104</v>
      </c>
      <c r="V2914" s="13">
        <f>SUMIFS('Fielding Data'!F:F, 'Fielding Data'!$A:$A, $A2914)</f>
        <v>1</v>
      </c>
      <c r="W2914" s="13">
        <f>SUMIFS('Fielding Data'!G:G, 'Fielding Data'!$A:$A, $A2914)</f>
        <v>1</v>
      </c>
      <c r="X2914" s="13">
        <f>SUMIFS('Fielding Data'!H:H, 'Fielding Data'!$A:$A, $A2914)</f>
        <v>2</v>
      </c>
    </row>
    <row r="2915" spans="1:24" x14ac:dyDescent="0.3">
      <c r="A2915" s="13" t="str">
        <f t="shared" si="91"/>
        <v>kellesh012012</v>
      </c>
      <c r="B2915" s="16" t="s">
        <v>1116</v>
      </c>
      <c r="C2915" s="16">
        <v>2012</v>
      </c>
      <c r="D2915" s="16">
        <v>47</v>
      </c>
      <c r="E2915" s="16">
        <v>0</v>
      </c>
      <c r="F2915" s="16">
        <v>0</v>
      </c>
      <c r="G2915" s="16">
        <v>0</v>
      </c>
      <c r="H2915" s="16">
        <v>0</v>
      </c>
      <c r="I2915" s="16">
        <v>0</v>
      </c>
      <c r="J2915" s="16">
        <v>0</v>
      </c>
      <c r="K2915" s="16">
        <v>0</v>
      </c>
      <c r="L2915" s="16">
        <v>0</v>
      </c>
      <c r="M2915" s="16">
        <v>0</v>
      </c>
      <c r="N2915" s="16">
        <v>0</v>
      </c>
      <c r="O2915" s="16">
        <v>0</v>
      </c>
      <c r="P2915" s="13" t="str">
        <f t="shared" si="90"/>
        <v>P</v>
      </c>
      <c r="Q2915" s="13">
        <f>IFERROR(VLOOKUP($A2915, 'Fielding Data'!$A$1:$H$12056, 5, 0), 0)</f>
        <v>2</v>
      </c>
      <c r="R2915" s="13">
        <f>IFERROR(VLOOKUP($A2915, 'Fielding Data'!$A$1:$H$12056, 6, 0), 0)</f>
        <v>8</v>
      </c>
      <c r="S2915" s="13">
        <f>IFERROR(VLOOKUP($A2915, 'Fielding Data'!$A$1:$H$12056, 7, 0), 0)</f>
        <v>0</v>
      </c>
      <c r="T2915" s="13">
        <f>IFERROR(VLOOKUP($A2915, 'Fielding Data'!$A$1:$H$12056, 8, 0), 0)</f>
        <v>0</v>
      </c>
      <c r="U2915" s="13">
        <f>SUMIFS('Fielding Data'!E:E, 'Fielding Data'!$A:$A, $A2915)</f>
        <v>2</v>
      </c>
      <c r="V2915" s="13">
        <f>SUMIFS('Fielding Data'!F:F, 'Fielding Data'!$A:$A, $A2915)</f>
        <v>8</v>
      </c>
      <c r="W2915" s="13">
        <f>SUMIFS('Fielding Data'!G:G, 'Fielding Data'!$A:$A, $A2915)</f>
        <v>0</v>
      </c>
      <c r="X2915" s="13">
        <f>SUMIFS('Fielding Data'!H:H, 'Fielding Data'!$A:$A, $A2915)</f>
        <v>0</v>
      </c>
    </row>
    <row r="2916" spans="1:24" x14ac:dyDescent="0.3">
      <c r="A2916" s="13" t="str">
        <f t="shared" si="91"/>
        <v>kellyca012012</v>
      </c>
      <c r="B2916" s="16" t="s">
        <v>1756</v>
      </c>
      <c r="C2916" s="16">
        <v>2012</v>
      </c>
      <c r="D2916" s="16">
        <v>7</v>
      </c>
      <c r="E2916" s="16">
        <v>10</v>
      </c>
      <c r="F2916" s="16">
        <v>0</v>
      </c>
      <c r="G2916" s="16">
        <v>2</v>
      </c>
      <c r="H2916" s="16">
        <v>0</v>
      </c>
      <c r="I2916" s="16">
        <v>0</v>
      </c>
      <c r="J2916" s="16">
        <v>0</v>
      </c>
      <c r="K2916" s="16">
        <v>0</v>
      </c>
      <c r="L2916" s="16">
        <v>0</v>
      </c>
      <c r="M2916" s="16">
        <v>0</v>
      </c>
      <c r="N2916" s="16">
        <v>0</v>
      </c>
      <c r="O2916" s="16">
        <v>4</v>
      </c>
      <c r="P2916" s="13" t="str">
        <f t="shared" si="90"/>
        <v>P</v>
      </c>
      <c r="Q2916" s="13">
        <f>IFERROR(VLOOKUP($A2916, 'Fielding Data'!$A$1:$H$12056, 5, 0), 0)</f>
        <v>2</v>
      </c>
      <c r="R2916" s="13">
        <f>IFERROR(VLOOKUP($A2916, 'Fielding Data'!$A$1:$H$12056, 6, 0), 0)</f>
        <v>6</v>
      </c>
      <c r="S2916" s="13">
        <f>IFERROR(VLOOKUP($A2916, 'Fielding Data'!$A$1:$H$12056, 7, 0), 0)</f>
        <v>0</v>
      </c>
      <c r="T2916" s="13">
        <f>IFERROR(VLOOKUP($A2916, 'Fielding Data'!$A$1:$H$12056, 8, 0), 0)</f>
        <v>1</v>
      </c>
      <c r="U2916" s="13">
        <f>SUMIFS('Fielding Data'!E:E, 'Fielding Data'!$A:$A, $A2916)</f>
        <v>2</v>
      </c>
      <c r="V2916" s="13">
        <f>SUMIFS('Fielding Data'!F:F, 'Fielding Data'!$A:$A, $A2916)</f>
        <v>6</v>
      </c>
      <c r="W2916" s="13">
        <f>SUMIFS('Fielding Data'!G:G, 'Fielding Data'!$A:$A, $A2916)</f>
        <v>0</v>
      </c>
      <c r="X2916" s="13">
        <f>SUMIFS('Fielding Data'!H:H, 'Fielding Data'!$A:$A, $A2916)</f>
        <v>1</v>
      </c>
    </row>
    <row r="2917" spans="1:24" x14ac:dyDescent="0.3">
      <c r="A2917" s="13" t="str">
        <f t="shared" si="91"/>
        <v>kellydo012012</v>
      </c>
      <c r="B2917" s="16" t="s">
        <v>807</v>
      </c>
      <c r="C2917" s="16">
        <v>2012</v>
      </c>
      <c r="D2917" s="16">
        <v>75</v>
      </c>
      <c r="E2917" s="16">
        <v>113</v>
      </c>
      <c r="F2917" s="16">
        <v>14</v>
      </c>
      <c r="G2917" s="16">
        <v>21</v>
      </c>
      <c r="H2917" s="16">
        <v>2</v>
      </c>
      <c r="I2917" s="16">
        <v>1</v>
      </c>
      <c r="J2917" s="16">
        <v>1</v>
      </c>
      <c r="K2917" s="16">
        <v>7</v>
      </c>
      <c r="L2917" s="16">
        <v>2</v>
      </c>
      <c r="M2917" s="16">
        <v>0</v>
      </c>
      <c r="N2917" s="16">
        <v>14</v>
      </c>
      <c r="O2917" s="16">
        <v>22</v>
      </c>
      <c r="P2917" s="13" t="str">
        <f t="shared" si="90"/>
        <v>1B</v>
      </c>
      <c r="Q2917" s="13">
        <f>IFERROR(VLOOKUP($A2917, 'Fielding Data'!$A$1:$H$12056, 5, 0), 0)</f>
        <v>30</v>
      </c>
      <c r="R2917" s="13">
        <f>IFERROR(VLOOKUP($A2917, 'Fielding Data'!$A$1:$H$12056, 6, 0), 0)</f>
        <v>2</v>
      </c>
      <c r="S2917" s="13">
        <f>IFERROR(VLOOKUP($A2917, 'Fielding Data'!$A$1:$H$12056, 7, 0), 0)</f>
        <v>0</v>
      </c>
      <c r="T2917" s="13">
        <f>IFERROR(VLOOKUP($A2917, 'Fielding Data'!$A$1:$H$12056, 8, 0), 0)</f>
        <v>3</v>
      </c>
      <c r="U2917" s="13">
        <f>SUMIFS('Fielding Data'!E:E, 'Fielding Data'!$A:$A, $A2917)</f>
        <v>92</v>
      </c>
      <c r="V2917" s="13">
        <f>SUMIFS('Fielding Data'!F:F, 'Fielding Data'!$A:$A, $A2917)</f>
        <v>8</v>
      </c>
      <c r="W2917" s="13">
        <f>SUMIFS('Fielding Data'!G:G, 'Fielding Data'!$A:$A, $A2917)</f>
        <v>3</v>
      </c>
      <c r="X2917" s="13">
        <f>SUMIFS('Fielding Data'!H:H, 'Fielding Data'!$A:$A, $A2917)</f>
        <v>3</v>
      </c>
    </row>
    <row r="2918" spans="1:24" x14ac:dyDescent="0.3">
      <c r="A2918" s="13" t="str">
        <f t="shared" si="91"/>
        <v>kellyjo052012</v>
      </c>
      <c r="B2918" s="16" t="s">
        <v>1757</v>
      </c>
      <c r="C2918" s="16">
        <v>2012</v>
      </c>
      <c r="D2918" s="16">
        <v>29</v>
      </c>
      <c r="E2918" s="16">
        <v>33</v>
      </c>
      <c r="F2918" s="16">
        <v>3</v>
      </c>
      <c r="G2918" s="16">
        <v>5</v>
      </c>
      <c r="H2918" s="16">
        <v>2</v>
      </c>
      <c r="I2918" s="16">
        <v>0</v>
      </c>
      <c r="J2918" s="16">
        <v>0</v>
      </c>
      <c r="K2918" s="16">
        <v>2</v>
      </c>
      <c r="L2918" s="16">
        <v>0</v>
      </c>
      <c r="M2918" s="16">
        <v>0</v>
      </c>
      <c r="N2918" s="16">
        <v>0</v>
      </c>
      <c r="O2918" s="16">
        <v>13</v>
      </c>
      <c r="P2918" s="13" t="str">
        <f t="shared" si="90"/>
        <v>P</v>
      </c>
      <c r="Q2918" s="13">
        <f>IFERROR(VLOOKUP($A2918, 'Fielding Data'!$A$1:$H$12056, 5, 0), 0)</f>
        <v>11</v>
      </c>
      <c r="R2918" s="13">
        <f>IFERROR(VLOOKUP($A2918, 'Fielding Data'!$A$1:$H$12056, 6, 0), 0)</f>
        <v>19</v>
      </c>
      <c r="S2918" s="13">
        <f>IFERROR(VLOOKUP($A2918, 'Fielding Data'!$A$1:$H$12056, 7, 0), 0)</f>
        <v>2</v>
      </c>
      <c r="T2918" s="13">
        <f>IFERROR(VLOOKUP($A2918, 'Fielding Data'!$A$1:$H$12056, 8, 0), 0)</f>
        <v>3</v>
      </c>
      <c r="U2918" s="13">
        <f>SUMIFS('Fielding Data'!E:E, 'Fielding Data'!$A:$A, $A2918)</f>
        <v>11</v>
      </c>
      <c r="V2918" s="13">
        <f>SUMIFS('Fielding Data'!F:F, 'Fielding Data'!$A:$A, $A2918)</f>
        <v>19</v>
      </c>
      <c r="W2918" s="13">
        <f>SUMIFS('Fielding Data'!G:G, 'Fielding Data'!$A:$A, $A2918)</f>
        <v>2</v>
      </c>
      <c r="X2918" s="13">
        <f>SUMIFS('Fielding Data'!H:H, 'Fielding Data'!$A:$A, $A2918)</f>
        <v>3</v>
      </c>
    </row>
    <row r="2919" spans="1:24" x14ac:dyDescent="0.3">
      <c r="A2919" s="13" t="str">
        <f t="shared" si="91"/>
        <v>kempma012012</v>
      </c>
      <c r="B2919" s="16" t="s">
        <v>666</v>
      </c>
      <c r="C2919" s="16">
        <v>2012</v>
      </c>
      <c r="D2919" s="16">
        <v>106</v>
      </c>
      <c r="E2919" s="16">
        <v>403</v>
      </c>
      <c r="F2919" s="16">
        <v>74</v>
      </c>
      <c r="G2919" s="16">
        <v>122</v>
      </c>
      <c r="H2919" s="16">
        <v>22</v>
      </c>
      <c r="I2919" s="16">
        <v>2</v>
      </c>
      <c r="J2919" s="16">
        <v>23</v>
      </c>
      <c r="K2919" s="16">
        <v>69</v>
      </c>
      <c r="L2919" s="16">
        <v>9</v>
      </c>
      <c r="M2919" s="16">
        <v>4</v>
      </c>
      <c r="N2919" s="16">
        <v>40</v>
      </c>
      <c r="O2919" s="16">
        <v>103</v>
      </c>
      <c r="P2919" s="13" t="str">
        <f t="shared" si="90"/>
        <v>CF</v>
      </c>
      <c r="Q2919" s="13">
        <f>IFERROR(VLOOKUP($A2919, 'Fielding Data'!$A$1:$H$12056, 5, 0), 0)</f>
        <v>0</v>
      </c>
      <c r="R2919" s="13">
        <f>IFERROR(VLOOKUP($A2919, 'Fielding Data'!$A$1:$H$12056, 6, 0), 0)</f>
        <v>0</v>
      </c>
      <c r="S2919" s="13">
        <f>IFERROR(VLOOKUP($A2919, 'Fielding Data'!$A$1:$H$12056, 7, 0), 0)</f>
        <v>0</v>
      </c>
      <c r="T2919" s="13">
        <f>IFERROR(VLOOKUP($A2919, 'Fielding Data'!$A$1:$H$12056, 8, 0), 0)</f>
        <v>0</v>
      </c>
      <c r="U2919" s="13">
        <f>SUMIFS('Fielding Data'!E:E, 'Fielding Data'!$A:$A, $A2919)</f>
        <v>208</v>
      </c>
      <c r="V2919" s="13">
        <f>SUMIFS('Fielding Data'!F:F, 'Fielding Data'!$A:$A, $A2919)</f>
        <v>7</v>
      </c>
      <c r="W2919" s="13">
        <f>SUMIFS('Fielding Data'!G:G, 'Fielding Data'!$A:$A, $A2919)</f>
        <v>1</v>
      </c>
      <c r="X2919" s="13">
        <f>SUMIFS('Fielding Data'!H:H, 'Fielding Data'!$A:$A, $A2919)</f>
        <v>1</v>
      </c>
    </row>
    <row r="2920" spans="1:24" x14ac:dyDescent="0.3">
      <c r="A2920" s="13" t="str">
        <f t="shared" si="91"/>
        <v>kendrho012012</v>
      </c>
      <c r="B2920" s="16" t="s">
        <v>667</v>
      </c>
      <c r="C2920" s="16">
        <v>2012</v>
      </c>
      <c r="D2920" s="16">
        <v>147</v>
      </c>
      <c r="E2920" s="16">
        <v>550</v>
      </c>
      <c r="F2920" s="16">
        <v>57</v>
      </c>
      <c r="G2920" s="16">
        <v>158</v>
      </c>
      <c r="H2920" s="16">
        <v>32</v>
      </c>
      <c r="I2920" s="16">
        <v>3</v>
      </c>
      <c r="J2920" s="16">
        <v>8</v>
      </c>
      <c r="K2920" s="16">
        <v>67</v>
      </c>
      <c r="L2920" s="16">
        <v>14</v>
      </c>
      <c r="M2920" s="16">
        <v>6</v>
      </c>
      <c r="N2920" s="16">
        <v>29</v>
      </c>
      <c r="O2920" s="16">
        <v>115</v>
      </c>
      <c r="P2920" s="13" t="str">
        <f t="shared" si="90"/>
        <v>1B</v>
      </c>
      <c r="Q2920" s="13">
        <f>IFERROR(VLOOKUP($A2920, 'Fielding Data'!$A$1:$H$12056, 5, 0), 0)</f>
        <v>4</v>
      </c>
      <c r="R2920" s="13">
        <f>IFERROR(VLOOKUP($A2920, 'Fielding Data'!$A$1:$H$12056, 6, 0), 0)</f>
        <v>1</v>
      </c>
      <c r="S2920" s="13">
        <f>IFERROR(VLOOKUP($A2920, 'Fielding Data'!$A$1:$H$12056, 7, 0), 0)</f>
        <v>0</v>
      </c>
      <c r="T2920" s="13">
        <f>IFERROR(VLOOKUP($A2920, 'Fielding Data'!$A$1:$H$12056, 8, 0), 0)</f>
        <v>0</v>
      </c>
      <c r="U2920" s="13">
        <f>SUMIFS('Fielding Data'!E:E, 'Fielding Data'!$A:$A, $A2920)</f>
        <v>244</v>
      </c>
      <c r="V2920" s="13">
        <f>SUMIFS('Fielding Data'!F:F, 'Fielding Data'!$A:$A, $A2920)</f>
        <v>408</v>
      </c>
      <c r="W2920" s="13">
        <f>SUMIFS('Fielding Data'!G:G, 'Fielding Data'!$A:$A, $A2920)</f>
        <v>15</v>
      </c>
      <c r="X2920" s="13">
        <f>SUMIFS('Fielding Data'!H:H, 'Fielding Data'!$A:$A, $A2920)</f>
        <v>81</v>
      </c>
    </row>
    <row r="2921" spans="1:24" x14ac:dyDescent="0.3">
      <c r="A2921" s="13" t="str">
        <f t="shared" si="91"/>
        <v>kendrky012012</v>
      </c>
      <c r="B2921" s="16" t="s">
        <v>808</v>
      </c>
      <c r="C2921" s="16">
        <v>2012</v>
      </c>
      <c r="D2921" s="16">
        <v>37</v>
      </c>
      <c r="E2921" s="16">
        <v>36</v>
      </c>
      <c r="F2921" s="16">
        <v>2</v>
      </c>
      <c r="G2921" s="16">
        <v>5</v>
      </c>
      <c r="H2921" s="16">
        <v>2</v>
      </c>
      <c r="I2921" s="16">
        <v>0</v>
      </c>
      <c r="J2921" s="16">
        <v>0</v>
      </c>
      <c r="K2921" s="16">
        <v>0</v>
      </c>
      <c r="L2921" s="16">
        <v>0</v>
      </c>
      <c r="M2921" s="16">
        <v>0</v>
      </c>
      <c r="N2921" s="16">
        <v>3</v>
      </c>
      <c r="O2921" s="16">
        <v>19</v>
      </c>
      <c r="P2921" s="13" t="str">
        <f t="shared" si="90"/>
        <v>P</v>
      </c>
      <c r="Q2921" s="13">
        <f>IFERROR(VLOOKUP($A2921, 'Fielding Data'!$A$1:$H$12056, 5, 0), 0)</f>
        <v>11</v>
      </c>
      <c r="R2921" s="13">
        <f>IFERROR(VLOOKUP($A2921, 'Fielding Data'!$A$1:$H$12056, 6, 0), 0)</f>
        <v>22</v>
      </c>
      <c r="S2921" s="13">
        <f>IFERROR(VLOOKUP($A2921, 'Fielding Data'!$A$1:$H$12056, 7, 0), 0)</f>
        <v>1</v>
      </c>
      <c r="T2921" s="13">
        <f>IFERROR(VLOOKUP($A2921, 'Fielding Data'!$A$1:$H$12056, 8, 0), 0)</f>
        <v>1</v>
      </c>
      <c r="U2921" s="13">
        <f>SUMIFS('Fielding Data'!E:E, 'Fielding Data'!$A:$A, $A2921)</f>
        <v>11</v>
      </c>
      <c r="V2921" s="13">
        <f>SUMIFS('Fielding Data'!F:F, 'Fielding Data'!$A:$A, $A2921)</f>
        <v>22</v>
      </c>
      <c r="W2921" s="13">
        <f>SUMIFS('Fielding Data'!G:G, 'Fielding Data'!$A:$A, $A2921)</f>
        <v>1</v>
      </c>
      <c r="X2921" s="13">
        <f>SUMIFS('Fielding Data'!H:H, 'Fielding Data'!$A:$A, $A2921)</f>
        <v>1</v>
      </c>
    </row>
    <row r="2922" spans="1:24" x14ac:dyDescent="0.3">
      <c r="A2922" s="13" t="str">
        <f t="shared" si="91"/>
        <v>kennead012012</v>
      </c>
      <c r="B2922" s="16" t="s">
        <v>130</v>
      </c>
      <c r="C2922" s="16">
        <v>2012</v>
      </c>
      <c r="D2922" s="16">
        <v>86</v>
      </c>
      <c r="E2922" s="16">
        <v>168</v>
      </c>
      <c r="F2922" s="16">
        <v>22</v>
      </c>
      <c r="G2922" s="16">
        <v>44</v>
      </c>
      <c r="H2922" s="16">
        <v>8</v>
      </c>
      <c r="I2922" s="16">
        <v>1</v>
      </c>
      <c r="J2922" s="16">
        <v>2</v>
      </c>
      <c r="K2922" s="16">
        <v>16</v>
      </c>
      <c r="L2922" s="16">
        <v>1</v>
      </c>
      <c r="M2922" s="16">
        <v>1</v>
      </c>
      <c r="N2922" s="16">
        <v>23</v>
      </c>
      <c r="O2922" s="16">
        <v>33</v>
      </c>
      <c r="P2922" s="13" t="str">
        <f t="shared" si="90"/>
        <v>1B</v>
      </c>
      <c r="Q2922" s="13">
        <f>IFERROR(VLOOKUP($A2922, 'Fielding Data'!$A$1:$H$12056, 5, 0), 0)</f>
        <v>3</v>
      </c>
      <c r="R2922" s="13">
        <f>IFERROR(VLOOKUP($A2922, 'Fielding Data'!$A$1:$H$12056, 6, 0), 0)</f>
        <v>1</v>
      </c>
      <c r="S2922" s="13">
        <f>IFERROR(VLOOKUP($A2922, 'Fielding Data'!$A$1:$H$12056, 7, 0), 0)</f>
        <v>0</v>
      </c>
      <c r="T2922" s="13">
        <f>IFERROR(VLOOKUP($A2922, 'Fielding Data'!$A$1:$H$12056, 8, 0), 0)</f>
        <v>0</v>
      </c>
      <c r="U2922" s="13">
        <f>SUMIFS('Fielding Data'!E:E, 'Fielding Data'!$A:$A, $A2922)</f>
        <v>58</v>
      </c>
      <c r="V2922" s="13">
        <f>SUMIFS('Fielding Data'!F:F, 'Fielding Data'!$A:$A, $A2922)</f>
        <v>102</v>
      </c>
      <c r="W2922" s="13">
        <f>SUMIFS('Fielding Data'!G:G, 'Fielding Data'!$A:$A, $A2922)</f>
        <v>6</v>
      </c>
      <c r="X2922" s="13">
        <f>SUMIFS('Fielding Data'!H:H, 'Fielding Data'!$A:$A, $A2922)</f>
        <v>8</v>
      </c>
    </row>
    <row r="2923" spans="1:24" x14ac:dyDescent="0.3">
      <c r="A2923" s="13" t="str">
        <f t="shared" si="91"/>
        <v>kenneia012012</v>
      </c>
      <c r="B2923" s="16" t="s">
        <v>809</v>
      </c>
      <c r="C2923" s="16">
        <v>2012</v>
      </c>
      <c r="D2923" s="16">
        <v>33</v>
      </c>
      <c r="E2923" s="16">
        <v>51</v>
      </c>
      <c r="F2923" s="16">
        <v>4</v>
      </c>
      <c r="G2923" s="16">
        <v>4</v>
      </c>
      <c r="H2923" s="16">
        <v>0</v>
      </c>
      <c r="I2923" s="16">
        <v>1</v>
      </c>
      <c r="J2923" s="16">
        <v>0</v>
      </c>
      <c r="K2923" s="16">
        <v>6</v>
      </c>
      <c r="L2923" s="16">
        <v>0</v>
      </c>
      <c r="M2923" s="16">
        <v>0</v>
      </c>
      <c r="N2923" s="16">
        <v>11</v>
      </c>
      <c r="O2923" s="16">
        <v>29</v>
      </c>
      <c r="P2923" s="13" t="str">
        <f t="shared" si="90"/>
        <v>P</v>
      </c>
      <c r="Q2923" s="13">
        <f>IFERROR(VLOOKUP($A2923, 'Fielding Data'!$A$1:$H$12056, 5, 0), 0)</f>
        <v>9</v>
      </c>
      <c r="R2923" s="13">
        <f>IFERROR(VLOOKUP($A2923, 'Fielding Data'!$A$1:$H$12056, 6, 0), 0)</f>
        <v>22</v>
      </c>
      <c r="S2923" s="13">
        <f>IFERROR(VLOOKUP($A2923, 'Fielding Data'!$A$1:$H$12056, 7, 0), 0)</f>
        <v>4</v>
      </c>
      <c r="T2923" s="13">
        <f>IFERROR(VLOOKUP($A2923, 'Fielding Data'!$A$1:$H$12056, 8, 0), 0)</f>
        <v>1</v>
      </c>
      <c r="U2923" s="13">
        <f>SUMIFS('Fielding Data'!E:E, 'Fielding Data'!$A:$A, $A2923)</f>
        <v>9</v>
      </c>
      <c r="V2923" s="13">
        <f>SUMIFS('Fielding Data'!F:F, 'Fielding Data'!$A:$A, $A2923)</f>
        <v>22</v>
      </c>
      <c r="W2923" s="13">
        <f>SUMIFS('Fielding Data'!G:G, 'Fielding Data'!$A:$A, $A2923)</f>
        <v>4</v>
      </c>
      <c r="X2923" s="13">
        <f>SUMIFS('Fielding Data'!H:H, 'Fielding Data'!$A:$A, $A2923)</f>
        <v>1</v>
      </c>
    </row>
    <row r="2924" spans="1:24" x14ac:dyDescent="0.3">
      <c r="A2924" s="13" t="str">
        <f t="shared" si="91"/>
        <v>keppije012012</v>
      </c>
      <c r="B2924" s="16" t="s">
        <v>463</v>
      </c>
      <c r="C2924" s="16">
        <v>2012</v>
      </c>
      <c r="D2924" s="16">
        <v>115</v>
      </c>
      <c r="E2924" s="16">
        <v>385</v>
      </c>
      <c r="F2924" s="16">
        <v>46</v>
      </c>
      <c r="G2924" s="16">
        <v>125</v>
      </c>
      <c r="H2924" s="16">
        <v>15</v>
      </c>
      <c r="I2924" s="16">
        <v>1</v>
      </c>
      <c r="J2924" s="16">
        <v>9</v>
      </c>
      <c r="K2924" s="16">
        <v>40</v>
      </c>
      <c r="L2924" s="16">
        <v>1</v>
      </c>
      <c r="M2924" s="16">
        <v>0</v>
      </c>
      <c r="N2924" s="16">
        <v>24</v>
      </c>
      <c r="O2924" s="16">
        <v>31</v>
      </c>
      <c r="P2924" s="13" t="str">
        <f t="shared" si="90"/>
        <v>1B</v>
      </c>
      <c r="Q2924" s="13">
        <f>IFERROR(VLOOKUP($A2924, 'Fielding Data'!$A$1:$H$12056, 5, 0), 0)</f>
        <v>157</v>
      </c>
      <c r="R2924" s="13">
        <f>IFERROR(VLOOKUP($A2924, 'Fielding Data'!$A$1:$H$12056, 6, 0), 0)</f>
        <v>7</v>
      </c>
      <c r="S2924" s="13">
        <f>IFERROR(VLOOKUP($A2924, 'Fielding Data'!$A$1:$H$12056, 7, 0), 0)</f>
        <v>1</v>
      </c>
      <c r="T2924" s="13">
        <f>IFERROR(VLOOKUP($A2924, 'Fielding Data'!$A$1:$H$12056, 8, 0), 0)</f>
        <v>13</v>
      </c>
      <c r="U2924" s="13">
        <f>SUMIFS('Fielding Data'!E:E, 'Fielding Data'!$A:$A, $A2924)</f>
        <v>212</v>
      </c>
      <c r="V2924" s="13">
        <f>SUMIFS('Fielding Data'!F:F, 'Fielding Data'!$A:$A, $A2924)</f>
        <v>118</v>
      </c>
      <c r="W2924" s="13">
        <f>SUMIFS('Fielding Data'!G:G, 'Fielding Data'!$A:$A, $A2924)</f>
        <v>3</v>
      </c>
      <c r="X2924" s="13">
        <f>SUMIFS('Fielding Data'!H:H, 'Fielding Data'!$A:$A, $A2924)</f>
        <v>35</v>
      </c>
    </row>
    <row r="2925" spans="1:24" x14ac:dyDescent="0.3">
      <c r="A2925" s="13" t="str">
        <f t="shared" si="91"/>
        <v>kershcl012012</v>
      </c>
      <c r="B2925" s="16" t="s">
        <v>945</v>
      </c>
      <c r="C2925" s="16">
        <v>2012</v>
      </c>
      <c r="D2925" s="16">
        <v>34</v>
      </c>
      <c r="E2925" s="16">
        <v>58</v>
      </c>
      <c r="F2925" s="16">
        <v>2</v>
      </c>
      <c r="G2925" s="16">
        <v>12</v>
      </c>
      <c r="H2925" s="16">
        <v>1</v>
      </c>
      <c r="I2925" s="16">
        <v>0</v>
      </c>
      <c r="J2925" s="16">
        <v>0</v>
      </c>
      <c r="K2925" s="16">
        <v>2</v>
      </c>
      <c r="L2925" s="16">
        <v>0</v>
      </c>
      <c r="M2925" s="16">
        <v>0</v>
      </c>
      <c r="N2925" s="16">
        <v>2</v>
      </c>
      <c r="O2925" s="16">
        <v>19</v>
      </c>
      <c r="P2925" s="13" t="str">
        <f t="shared" si="90"/>
        <v>P</v>
      </c>
      <c r="Q2925" s="13">
        <f>IFERROR(VLOOKUP($A2925, 'Fielding Data'!$A$1:$H$12056, 5, 0), 0)</f>
        <v>9</v>
      </c>
      <c r="R2925" s="13">
        <f>IFERROR(VLOOKUP($A2925, 'Fielding Data'!$A$1:$H$12056, 6, 0), 0)</f>
        <v>42</v>
      </c>
      <c r="S2925" s="13">
        <f>IFERROR(VLOOKUP($A2925, 'Fielding Data'!$A$1:$H$12056, 7, 0), 0)</f>
        <v>0</v>
      </c>
      <c r="T2925" s="13">
        <f>IFERROR(VLOOKUP($A2925, 'Fielding Data'!$A$1:$H$12056, 8, 0), 0)</f>
        <v>1</v>
      </c>
      <c r="U2925" s="13">
        <f>SUMIFS('Fielding Data'!E:E, 'Fielding Data'!$A:$A, $A2925)</f>
        <v>9</v>
      </c>
      <c r="V2925" s="13">
        <f>SUMIFS('Fielding Data'!F:F, 'Fielding Data'!$A:$A, $A2925)</f>
        <v>42</v>
      </c>
      <c r="W2925" s="13">
        <f>SUMIFS('Fielding Data'!G:G, 'Fielding Data'!$A:$A, $A2925)</f>
        <v>0</v>
      </c>
      <c r="X2925" s="13">
        <f>SUMIFS('Fielding Data'!H:H, 'Fielding Data'!$A:$A, $A2925)</f>
        <v>1</v>
      </c>
    </row>
    <row r="2926" spans="1:24" x14ac:dyDescent="0.3">
      <c r="A2926" s="13" t="str">
        <f t="shared" si="91"/>
        <v>keuchda012012</v>
      </c>
      <c r="B2926" s="16" t="s">
        <v>1758</v>
      </c>
      <c r="C2926" s="16">
        <v>2012</v>
      </c>
      <c r="D2926" s="16">
        <v>17</v>
      </c>
      <c r="E2926" s="16">
        <v>20</v>
      </c>
      <c r="F2926" s="16">
        <v>1</v>
      </c>
      <c r="G2926" s="16">
        <v>2</v>
      </c>
      <c r="H2926" s="16">
        <v>0</v>
      </c>
      <c r="I2926" s="16">
        <v>0</v>
      </c>
      <c r="J2926" s="16">
        <v>0</v>
      </c>
      <c r="K2926" s="16">
        <v>1</v>
      </c>
      <c r="L2926" s="16">
        <v>0</v>
      </c>
      <c r="M2926" s="16">
        <v>0</v>
      </c>
      <c r="N2926" s="16">
        <v>1</v>
      </c>
      <c r="O2926" s="16">
        <v>10</v>
      </c>
      <c r="P2926" s="13" t="str">
        <f t="shared" si="90"/>
        <v>P</v>
      </c>
      <c r="Q2926" s="13">
        <f>IFERROR(VLOOKUP($A2926, 'Fielding Data'!$A$1:$H$12056, 5, 0), 0)</f>
        <v>8</v>
      </c>
      <c r="R2926" s="13">
        <f>IFERROR(VLOOKUP($A2926, 'Fielding Data'!$A$1:$H$12056, 6, 0), 0)</f>
        <v>19</v>
      </c>
      <c r="S2926" s="13">
        <f>IFERROR(VLOOKUP($A2926, 'Fielding Data'!$A$1:$H$12056, 7, 0), 0)</f>
        <v>2</v>
      </c>
      <c r="T2926" s="13">
        <f>IFERROR(VLOOKUP($A2926, 'Fielding Data'!$A$1:$H$12056, 8, 0), 0)</f>
        <v>2</v>
      </c>
      <c r="U2926" s="13">
        <f>SUMIFS('Fielding Data'!E:E, 'Fielding Data'!$A:$A, $A2926)</f>
        <v>8</v>
      </c>
      <c r="V2926" s="13">
        <f>SUMIFS('Fielding Data'!F:F, 'Fielding Data'!$A:$A, $A2926)</f>
        <v>19</v>
      </c>
      <c r="W2926" s="13">
        <f>SUMIFS('Fielding Data'!G:G, 'Fielding Data'!$A:$A, $A2926)</f>
        <v>2</v>
      </c>
      <c r="X2926" s="13">
        <f>SUMIFS('Fielding Data'!H:H, 'Fielding Data'!$A:$A, $A2926)</f>
        <v>2</v>
      </c>
    </row>
    <row r="2927" spans="1:24" x14ac:dyDescent="0.3">
      <c r="A2927" s="13" t="str">
        <f t="shared" si="91"/>
        <v>kimbrcr012012</v>
      </c>
      <c r="B2927" s="16" t="s">
        <v>1309</v>
      </c>
      <c r="C2927" s="16">
        <v>2012</v>
      </c>
      <c r="D2927" s="16">
        <v>63</v>
      </c>
      <c r="E2927" s="16">
        <v>0</v>
      </c>
      <c r="F2927" s="16">
        <v>0</v>
      </c>
      <c r="G2927" s="16">
        <v>0</v>
      </c>
      <c r="H2927" s="16">
        <v>0</v>
      </c>
      <c r="I2927" s="16">
        <v>0</v>
      </c>
      <c r="J2927" s="16">
        <v>0</v>
      </c>
      <c r="K2927" s="16">
        <v>0</v>
      </c>
      <c r="L2927" s="16">
        <v>0</v>
      </c>
      <c r="M2927" s="16">
        <v>0</v>
      </c>
      <c r="N2927" s="16">
        <v>0</v>
      </c>
      <c r="O2927" s="16">
        <v>0</v>
      </c>
      <c r="P2927" s="13" t="str">
        <f t="shared" si="90"/>
        <v>P</v>
      </c>
      <c r="Q2927" s="13">
        <f>IFERROR(VLOOKUP($A2927, 'Fielding Data'!$A$1:$H$12056, 5, 0), 0)</f>
        <v>0</v>
      </c>
      <c r="R2927" s="13">
        <f>IFERROR(VLOOKUP($A2927, 'Fielding Data'!$A$1:$H$12056, 6, 0), 0)</f>
        <v>5</v>
      </c>
      <c r="S2927" s="13">
        <f>IFERROR(VLOOKUP($A2927, 'Fielding Data'!$A$1:$H$12056, 7, 0), 0)</f>
        <v>0</v>
      </c>
      <c r="T2927" s="13">
        <f>IFERROR(VLOOKUP($A2927, 'Fielding Data'!$A$1:$H$12056, 8, 0), 0)</f>
        <v>0</v>
      </c>
      <c r="U2927" s="13">
        <f>SUMIFS('Fielding Data'!E:E, 'Fielding Data'!$A:$A, $A2927)</f>
        <v>0</v>
      </c>
      <c r="V2927" s="13">
        <f>SUMIFS('Fielding Data'!F:F, 'Fielding Data'!$A:$A, $A2927)</f>
        <v>5</v>
      </c>
      <c r="W2927" s="13">
        <f>SUMIFS('Fielding Data'!G:G, 'Fielding Data'!$A:$A, $A2927)</f>
        <v>0</v>
      </c>
      <c r="X2927" s="13">
        <f>SUMIFS('Fielding Data'!H:H, 'Fielding Data'!$A:$A, $A2927)</f>
        <v>0</v>
      </c>
    </row>
    <row r="2928" spans="1:24" x14ac:dyDescent="0.3">
      <c r="A2928" s="13" t="str">
        <f t="shared" si="91"/>
        <v>kinnejo012012</v>
      </c>
      <c r="B2928" s="16" t="s">
        <v>668</v>
      </c>
      <c r="C2928" s="16">
        <v>2012</v>
      </c>
      <c r="D2928" s="16">
        <v>35</v>
      </c>
      <c r="E2928" s="16">
        <v>0</v>
      </c>
      <c r="F2928" s="16">
        <v>0</v>
      </c>
      <c r="G2928" s="16">
        <v>0</v>
      </c>
      <c r="H2928" s="16">
        <v>0</v>
      </c>
      <c r="I2928" s="16">
        <v>0</v>
      </c>
      <c r="J2928" s="16">
        <v>0</v>
      </c>
      <c r="K2928" s="16">
        <v>0</v>
      </c>
      <c r="L2928" s="16">
        <v>0</v>
      </c>
      <c r="M2928" s="16">
        <v>0</v>
      </c>
      <c r="N2928" s="16">
        <v>0</v>
      </c>
      <c r="O2928" s="16">
        <v>0</v>
      </c>
      <c r="P2928" s="13" t="str">
        <f t="shared" si="90"/>
        <v>P</v>
      </c>
      <c r="Q2928" s="13">
        <f>IFERROR(VLOOKUP($A2928, 'Fielding Data'!$A$1:$H$12056, 5, 0), 0)</f>
        <v>2</v>
      </c>
      <c r="R2928" s="13">
        <f>IFERROR(VLOOKUP($A2928, 'Fielding Data'!$A$1:$H$12056, 6, 0), 0)</f>
        <v>6</v>
      </c>
      <c r="S2928" s="13">
        <f>IFERROR(VLOOKUP($A2928, 'Fielding Data'!$A$1:$H$12056, 7, 0), 0)</f>
        <v>0</v>
      </c>
      <c r="T2928" s="13">
        <f>IFERROR(VLOOKUP($A2928, 'Fielding Data'!$A$1:$H$12056, 8, 0), 0)</f>
        <v>1</v>
      </c>
      <c r="U2928" s="13">
        <f>SUMIFS('Fielding Data'!E:E, 'Fielding Data'!$A:$A, $A2928)</f>
        <v>2</v>
      </c>
      <c r="V2928" s="13">
        <f>SUMIFS('Fielding Data'!F:F, 'Fielding Data'!$A:$A, $A2928)</f>
        <v>6</v>
      </c>
      <c r="W2928" s="13">
        <f>SUMIFS('Fielding Data'!G:G, 'Fielding Data'!$A:$A, $A2928)</f>
        <v>0</v>
      </c>
      <c r="X2928" s="13">
        <f>SUMIFS('Fielding Data'!H:H, 'Fielding Data'!$A:$A, $A2928)</f>
        <v>1</v>
      </c>
    </row>
    <row r="2929" spans="1:24" x14ac:dyDescent="0.3">
      <c r="A2929" s="13" t="str">
        <f t="shared" si="91"/>
        <v>kinslia012012</v>
      </c>
      <c r="B2929" s="16" t="s">
        <v>669</v>
      </c>
      <c r="C2929" s="16">
        <v>2012</v>
      </c>
      <c r="D2929" s="16">
        <v>157</v>
      </c>
      <c r="E2929" s="16">
        <v>655</v>
      </c>
      <c r="F2929" s="16">
        <v>105</v>
      </c>
      <c r="G2929" s="16">
        <v>168</v>
      </c>
      <c r="H2929" s="16">
        <v>42</v>
      </c>
      <c r="I2929" s="16">
        <v>5</v>
      </c>
      <c r="J2929" s="16">
        <v>19</v>
      </c>
      <c r="K2929" s="16">
        <v>72</v>
      </c>
      <c r="L2929" s="16">
        <v>21</v>
      </c>
      <c r="M2929" s="16">
        <v>9</v>
      </c>
      <c r="N2929" s="16">
        <v>60</v>
      </c>
      <c r="O2929" s="16">
        <v>90</v>
      </c>
      <c r="P2929" s="13" t="str">
        <f t="shared" si="90"/>
        <v>2B</v>
      </c>
      <c r="Q2929" s="13">
        <f>IFERROR(VLOOKUP($A2929, 'Fielding Data'!$A$1:$H$12056, 5, 0), 0)</f>
        <v>203</v>
      </c>
      <c r="R2929" s="13">
        <f>IFERROR(VLOOKUP($A2929, 'Fielding Data'!$A$1:$H$12056, 6, 0), 0)</f>
        <v>386</v>
      </c>
      <c r="S2929" s="13">
        <f>IFERROR(VLOOKUP($A2929, 'Fielding Data'!$A$1:$H$12056, 7, 0), 0)</f>
        <v>18</v>
      </c>
      <c r="T2929" s="13">
        <f>IFERROR(VLOOKUP($A2929, 'Fielding Data'!$A$1:$H$12056, 8, 0), 0)</f>
        <v>81</v>
      </c>
      <c r="U2929" s="13">
        <f>SUMIFS('Fielding Data'!E:E, 'Fielding Data'!$A:$A, $A2929)</f>
        <v>203</v>
      </c>
      <c r="V2929" s="13">
        <f>SUMIFS('Fielding Data'!F:F, 'Fielding Data'!$A:$A, $A2929)</f>
        <v>386</v>
      </c>
      <c r="W2929" s="13">
        <f>SUMIFS('Fielding Data'!G:G, 'Fielding Data'!$A:$A, $A2929)</f>
        <v>18</v>
      </c>
      <c r="X2929" s="13">
        <f>SUMIFS('Fielding Data'!H:H, 'Fielding Data'!$A:$A, $A2929)</f>
        <v>81</v>
      </c>
    </row>
    <row r="2930" spans="1:24" x14ac:dyDescent="0.3">
      <c r="A2930" s="13" t="str">
        <f t="shared" si="91"/>
        <v>kintzbr012012</v>
      </c>
      <c r="B2930" s="16" t="s">
        <v>1310</v>
      </c>
      <c r="C2930" s="16">
        <v>2012</v>
      </c>
      <c r="D2930" s="16">
        <v>14</v>
      </c>
      <c r="E2930" s="16">
        <v>0</v>
      </c>
      <c r="F2930" s="16">
        <v>0</v>
      </c>
      <c r="G2930" s="16">
        <v>0</v>
      </c>
      <c r="H2930" s="16">
        <v>0</v>
      </c>
      <c r="I2930" s="16">
        <v>0</v>
      </c>
      <c r="J2930" s="16">
        <v>0</v>
      </c>
      <c r="K2930" s="16">
        <v>0</v>
      </c>
      <c r="L2930" s="16">
        <v>0</v>
      </c>
      <c r="M2930" s="16">
        <v>0</v>
      </c>
      <c r="N2930" s="16">
        <v>0</v>
      </c>
      <c r="O2930" s="16">
        <v>0</v>
      </c>
      <c r="P2930" s="13" t="str">
        <f t="shared" si="90"/>
        <v>P</v>
      </c>
      <c r="Q2930" s="13">
        <f>IFERROR(VLOOKUP($A2930, 'Fielding Data'!$A$1:$H$12056, 5, 0), 0)</f>
        <v>2</v>
      </c>
      <c r="R2930" s="13">
        <f>IFERROR(VLOOKUP($A2930, 'Fielding Data'!$A$1:$H$12056, 6, 0), 0)</f>
        <v>4</v>
      </c>
      <c r="S2930" s="13">
        <f>IFERROR(VLOOKUP($A2930, 'Fielding Data'!$A$1:$H$12056, 7, 0), 0)</f>
        <v>0</v>
      </c>
      <c r="T2930" s="13">
        <f>IFERROR(VLOOKUP($A2930, 'Fielding Data'!$A$1:$H$12056, 8, 0), 0)</f>
        <v>0</v>
      </c>
      <c r="U2930" s="13">
        <f>SUMIFS('Fielding Data'!E:E, 'Fielding Data'!$A:$A, $A2930)</f>
        <v>2</v>
      </c>
      <c r="V2930" s="13">
        <f>SUMIFS('Fielding Data'!F:F, 'Fielding Data'!$A:$A, $A2930)</f>
        <v>4</v>
      </c>
      <c r="W2930" s="13">
        <f>SUMIFS('Fielding Data'!G:G, 'Fielding Data'!$A:$A, $A2930)</f>
        <v>0</v>
      </c>
      <c r="X2930" s="13">
        <f>SUMIFS('Fielding Data'!H:H, 'Fielding Data'!$A:$A, $A2930)</f>
        <v>0</v>
      </c>
    </row>
    <row r="2931" spans="1:24" x14ac:dyDescent="0.3">
      <c r="A2931" s="13" t="str">
        <f t="shared" si="91"/>
        <v>kipnija012012</v>
      </c>
      <c r="B2931" s="16" t="s">
        <v>1534</v>
      </c>
      <c r="C2931" s="16">
        <v>2012</v>
      </c>
      <c r="D2931" s="16">
        <v>152</v>
      </c>
      <c r="E2931" s="16">
        <v>591</v>
      </c>
      <c r="F2931" s="16">
        <v>86</v>
      </c>
      <c r="G2931" s="16">
        <v>152</v>
      </c>
      <c r="H2931" s="16">
        <v>22</v>
      </c>
      <c r="I2931" s="16">
        <v>4</v>
      </c>
      <c r="J2931" s="16">
        <v>14</v>
      </c>
      <c r="K2931" s="16">
        <v>76</v>
      </c>
      <c r="L2931" s="16">
        <v>31</v>
      </c>
      <c r="M2931" s="16">
        <v>7</v>
      </c>
      <c r="N2931" s="16">
        <v>67</v>
      </c>
      <c r="O2931" s="16">
        <v>109</v>
      </c>
      <c r="P2931" s="13" t="str">
        <f t="shared" si="90"/>
        <v>2B</v>
      </c>
      <c r="Q2931" s="13">
        <f>IFERROR(VLOOKUP($A2931, 'Fielding Data'!$A$1:$H$12056, 5, 0), 0)</f>
        <v>241</v>
      </c>
      <c r="R2931" s="13">
        <f>IFERROR(VLOOKUP($A2931, 'Fielding Data'!$A$1:$H$12056, 6, 0), 0)</f>
        <v>440</v>
      </c>
      <c r="S2931" s="13">
        <f>IFERROR(VLOOKUP($A2931, 'Fielding Data'!$A$1:$H$12056, 7, 0), 0)</f>
        <v>6</v>
      </c>
      <c r="T2931" s="13">
        <f>IFERROR(VLOOKUP($A2931, 'Fielding Data'!$A$1:$H$12056, 8, 0), 0)</f>
        <v>94</v>
      </c>
      <c r="U2931" s="13">
        <f>SUMIFS('Fielding Data'!E:E, 'Fielding Data'!$A:$A, $A2931)</f>
        <v>241</v>
      </c>
      <c r="V2931" s="13">
        <f>SUMIFS('Fielding Data'!F:F, 'Fielding Data'!$A:$A, $A2931)</f>
        <v>440</v>
      </c>
      <c r="W2931" s="13">
        <f>SUMIFS('Fielding Data'!G:G, 'Fielding Data'!$A:$A, $A2931)</f>
        <v>6</v>
      </c>
      <c r="X2931" s="13">
        <f>SUMIFS('Fielding Data'!H:H, 'Fielding Data'!$A:$A, $A2931)</f>
        <v>94</v>
      </c>
    </row>
    <row r="2932" spans="1:24" x14ac:dyDescent="0.3">
      <c r="A2932" s="13" t="str">
        <f t="shared" si="91"/>
        <v>kirkmmi012012</v>
      </c>
      <c r="B2932" s="16" t="s">
        <v>1311</v>
      </c>
      <c r="C2932" s="16">
        <v>2012</v>
      </c>
      <c r="D2932" s="16">
        <v>28</v>
      </c>
      <c r="E2932" s="16">
        <v>0</v>
      </c>
      <c r="F2932" s="16">
        <v>0</v>
      </c>
      <c r="G2932" s="16">
        <v>0</v>
      </c>
      <c r="H2932" s="16">
        <v>0</v>
      </c>
      <c r="I2932" s="16">
        <v>0</v>
      </c>
      <c r="J2932" s="16">
        <v>0</v>
      </c>
      <c r="K2932" s="16">
        <v>0</v>
      </c>
      <c r="L2932" s="16">
        <v>0</v>
      </c>
      <c r="M2932" s="16">
        <v>0</v>
      </c>
      <c r="N2932" s="16">
        <v>0</v>
      </c>
      <c r="O2932" s="16">
        <v>0</v>
      </c>
      <c r="P2932" s="13" t="str">
        <f t="shared" si="90"/>
        <v>P</v>
      </c>
      <c r="Q2932" s="13">
        <f>IFERROR(VLOOKUP($A2932, 'Fielding Data'!$A$1:$H$12056, 5, 0), 0)</f>
        <v>3</v>
      </c>
      <c r="R2932" s="13">
        <f>IFERROR(VLOOKUP($A2932, 'Fielding Data'!$A$1:$H$12056, 6, 0), 0)</f>
        <v>1</v>
      </c>
      <c r="S2932" s="13">
        <f>IFERROR(VLOOKUP($A2932, 'Fielding Data'!$A$1:$H$12056, 7, 0), 0)</f>
        <v>0</v>
      </c>
      <c r="T2932" s="13">
        <f>IFERROR(VLOOKUP($A2932, 'Fielding Data'!$A$1:$H$12056, 8, 0), 0)</f>
        <v>0</v>
      </c>
      <c r="U2932" s="13">
        <f>SUMIFS('Fielding Data'!E:E, 'Fielding Data'!$A:$A, $A2932)</f>
        <v>3</v>
      </c>
      <c r="V2932" s="13">
        <f>SUMIFS('Fielding Data'!F:F, 'Fielding Data'!$A:$A, $A2932)</f>
        <v>1</v>
      </c>
      <c r="W2932" s="13">
        <f>SUMIFS('Fielding Data'!G:G, 'Fielding Data'!$A:$A, $A2932)</f>
        <v>0</v>
      </c>
      <c r="X2932" s="13">
        <f>SUMIFS('Fielding Data'!H:H, 'Fielding Data'!$A:$A, $A2932)</f>
        <v>0</v>
      </c>
    </row>
    <row r="2933" spans="1:24" x14ac:dyDescent="0.3">
      <c r="A2933" s="13" t="str">
        <f t="shared" si="91"/>
        <v>klubeco012012</v>
      </c>
      <c r="B2933" s="16" t="s">
        <v>1535</v>
      </c>
      <c r="C2933" s="16">
        <v>2012</v>
      </c>
      <c r="D2933" s="16">
        <v>12</v>
      </c>
      <c r="E2933" s="16">
        <v>0</v>
      </c>
      <c r="F2933" s="16">
        <v>0</v>
      </c>
      <c r="G2933" s="16">
        <v>0</v>
      </c>
      <c r="H2933" s="16">
        <v>0</v>
      </c>
      <c r="I2933" s="16">
        <v>0</v>
      </c>
      <c r="J2933" s="16">
        <v>0</v>
      </c>
      <c r="K2933" s="16">
        <v>0</v>
      </c>
      <c r="L2933" s="16">
        <v>0</v>
      </c>
      <c r="M2933" s="16">
        <v>0</v>
      </c>
      <c r="N2933" s="16">
        <v>0</v>
      </c>
      <c r="O2933" s="16">
        <v>0</v>
      </c>
      <c r="P2933" s="13" t="str">
        <f t="shared" si="90"/>
        <v>P</v>
      </c>
      <c r="Q2933" s="13">
        <f>IFERROR(VLOOKUP($A2933, 'Fielding Data'!$A$1:$H$12056, 5, 0), 0)</f>
        <v>9</v>
      </c>
      <c r="R2933" s="13">
        <f>IFERROR(VLOOKUP($A2933, 'Fielding Data'!$A$1:$H$12056, 6, 0), 0)</f>
        <v>5</v>
      </c>
      <c r="S2933" s="13">
        <f>IFERROR(VLOOKUP($A2933, 'Fielding Data'!$A$1:$H$12056, 7, 0), 0)</f>
        <v>0</v>
      </c>
      <c r="T2933" s="13">
        <f>IFERROR(VLOOKUP($A2933, 'Fielding Data'!$A$1:$H$12056, 8, 0), 0)</f>
        <v>1</v>
      </c>
      <c r="U2933" s="13">
        <f>SUMIFS('Fielding Data'!E:E, 'Fielding Data'!$A:$A, $A2933)</f>
        <v>9</v>
      </c>
      <c r="V2933" s="13">
        <f>SUMIFS('Fielding Data'!F:F, 'Fielding Data'!$A:$A, $A2933)</f>
        <v>5</v>
      </c>
      <c r="W2933" s="13">
        <f>SUMIFS('Fielding Data'!G:G, 'Fielding Data'!$A:$A, $A2933)</f>
        <v>0</v>
      </c>
      <c r="X2933" s="13">
        <f>SUMIFS('Fielding Data'!H:H, 'Fielding Data'!$A:$A, $A2933)</f>
        <v>1</v>
      </c>
    </row>
    <row r="2934" spans="1:24" x14ac:dyDescent="0.3">
      <c r="A2934" s="13" t="str">
        <f t="shared" si="91"/>
        <v>koehlto012012</v>
      </c>
      <c r="B2934" s="16" t="s">
        <v>1759</v>
      </c>
      <c r="C2934" s="16">
        <v>2012</v>
      </c>
      <c r="D2934" s="16">
        <v>8</v>
      </c>
      <c r="E2934" s="16">
        <v>1</v>
      </c>
      <c r="F2934" s="16">
        <v>0</v>
      </c>
      <c r="G2934" s="16">
        <v>0</v>
      </c>
      <c r="H2934" s="16">
        <v>0</v>
      </c>
      <c r="I2934" s="16">
        <v>0</v>
      </c>
      <c r="J2934" s="16">
        <v>0</v>
      </c>
      <c r="K2934" s="16">
        <v>0</v>
      </c>
      <c r="L2934" s="16">
        <v>0</v>
      </c>
      <c r="M2934" s="16">
        <v>0</v>
      </c>
      <c r="N2934" s="16">
        <v>0</v>
      </c>
      <c r="O2934" s="16">
        <v>1</v>
      </c>
      <c r="P2934" s="13" t="str">
        <f t="shared" si="90"/>
        <v>P</v>
      </c>
      <c r="Q2934" s="13">
        <f>IFERROR(VLOOKUP($A2934, 'Fielding Data'!$A$1:$H$12056, 5, 0), 0)</f>
        <v>0</v>
      </c>
      <c r="R2934" s="13">
        <f>IFERROR(VLOOKUP($A2934, 'Fielding Data'!$A$1:$H$12056, 6, 0), 0)</f>
        <v>1</v>
      </c>
      <c r="S2934" s="13">
        <f>IFERROR(VLOOKUP($A2934, 'Fielding Data'!$A$1:$H$12056, 7, 0), 0)</f>
        <v>0</v>
      </c>
      <c r="T2934" s="13">
        <f>IFERROR(VLOOKUP($A2934, 'Fielding Data'!$A$1:$H$12056, 8, 0), 0)</f>
        <v>0</v>
      </c>
      <c r="U2934" s="13">
        <f>SUMIFS('Fielding Data'!E:E, 'Fielding Data'!$A:$A, $A2934)</f>
        <v>0</v>
      </c>
      <c r="V2934" s="13">
        <f>SUMIFS('Fielding Data'!F:F, 'Fielding Data'!$A:$A, $A2934)</f>
        <v>1</v>
      </c>
      <c r="W2934" s="13">
        <f>SUMIFS('Fielding Data'!G:G, 'Fielding Data'!$A:$A, $A2934)</f>
        <v>0</v>
      </c>
      <c r="X2934" s="13">
        <f>SUMIFS('Fielding Data'!H:H, 'Fielding Data'!$A:$A, $A2934)</f>
        <v>0</v>
      </c>
    </row>
    <row r="2935" spans="1:24" x14ac:dyDescent="0.3">
      <c r="A2935" s="13" t="str">
        <f t="shared" si="91"/>
        <v>konerpa012012</v>
      </c>
      <c r="B2935" s="16" t="s">
        <v>131</v>
      </c>
      <c r="C2935" s="16">
        <v>2012</v>
      </c>
      <c r="D2935" s="16">
        <v>144</v>
      </c>
      <c r="E2935" s="16">
        <v>533</v>
      </c>
      <c r="F2935" s="16">
        <v>66</v>
      </c>
      <c r="G2935" s="16">
        <v>159</v>
      </c>
      <c r="H2935" s="16">
        <v>22</v>
      </c>
      <c r="I2935" s="16">
        <v>0</v>
      </c>
      <c r="J2935" s="16">
        <v>26</v>
      </c>
      <c r="K2935" s="16">
        <v>75</v>
      </c>
      <c r="L2935" s="16">
        <v>0</v>
      </c>
      <c r="M2935" s="16">
        <v>0</v>
      </c>
      <c r="N2935" s="16">
        <v>56</v>
      </c>
      <c r="O2935" s="16">
        <v>83</v>
      </c>
      <c r="P2935" s="13" t="str">
        <f t="shared" si="90"/>
        <v>1B</v>
      </c>
      <c r="Q2935" s="13">
        <f>IFERROR(VLOOKUP($A2935, 'Fielding Data'!$A$1:$H$12056, 5, 0), 0)</f>
        <v>818</v>
      </c>
      <c r="R2935" s="13">
        <f>IFERROR(VLOOKUP($A2935, 'Fielding Data'!$A$1:$H$12056, 6, 0), 0)</f>
        <v>60</v>
      </c>
      <c r="S2935" s="13">
        <f>IFERROR(VLOOKUP($A2935, 'Fielding Data'!$A$1:$H$12056, 7, 0), 0)</f>
        <v>1</v>
      </c>
      <c r="T2935" s="13">
        <f>IFERROR(VLOOKUP($A2935, 'Fielding Data'!$A$1:$H$12056, 8, 0), 0)</f>
        <v>96</v>
      </c>
      <c r="U2935" s="13">
        <f>SUMIFS('Fielding Data'!E:E, 'Fielding Data'!$A:$A, $A2935)</f>
        <v>818</v>
      </c>
      <c r="V2935" s="13">
        <f>SUMIFS('Fielding Data'!F:F, 'Fielding Data'!$A:$A, $A2935)</f>
        <v>60</v>
      </c>
      <c r="W2935" s="13">
        <f>SUMIFS('Fielding Data'!G:G, 'Fielding Data'!$A:$A, $A2935)</f>
        <v>1</v>
      </c>
      <c r="X2935" s="13">
        <f>SUMIFS('Fielding Data'!H:H, 'Fielding Data'!$A:$A, $A2935)</f>
        <v>96</v>
      </c>
    </row>
    <row r="2936" spans="1:24" x14ac:dyDescent="0.3">
      <c r="A2936" s="13" t="str">
        <f t="shared" si="91"/>
        <v>kontoge012012</v>
      </c>
      <c r="B2936" s="16" t="s">
        <v>1536</v>
      </c>
      <c r="C2936" s="16">
        <v>2012</v>
      </c>
      <c r="D2936" s="16">
        <v>44</v>
      </c>
      <c r="E2936" s="16">
        <v>1</v>
      </c>
      <c r="F2936" s="16">
        <v>0</v>
      </c>
      <c r="G2936" s="16">
        <v>0</v>
      </c>
      <c r="H2936" s="16">
        <v>0</v>
      </c>
      <c r="I2936" s="16">
        <v>0</v>
      </c>
      <c r="J2936" s="16">
        <v>0</v>
      </c>
      <c r="K2936" s="16">
        <v>0</v>
      </c>
      <c r="L2936" s="16">
        <v>0</v>
      </c>
      <c r="M2936" s="16">
        <v>0</v>
      </c>
      <c r="N2936" s="16">
        <v>0</v>
      </c>
      <c r="O2936" s="16">
        <v>0</v>
      </c>
      <c r="P2936" s="13" t="str">
        <f t="shared" si="90"/>
        <v>P</v>
      </c>
      <c r="Q2936" s="13">
        <f>IFERROR(VLOOKUP($A2936, 'Fielding Data'!$A$1:$H$12056, 5, 0), 0)</f>
        <v>4</v>
      </c>
      <c r="R2936" s="13">
        <f>IFERROR(VLOOKUP($A2936, 'Fielding Data'!$A$1:$H$12056, 6, 0), 0)</f>
        <v>4</v>
      </c>
      <c r="S2936" s="13">
        <f>IFERROR(VLOOKUP($A2936, 'Fielding Data'!$A$1:$H$12056, 7, 0), 0)</f>
        <v>1</v>
      </c>
      <c r="T2936" s="13">
        <f>IFERROR(VLOOKUP($A2936, 'Fielding Data'!$A$1:$H$12056, 8, 0), 0)</f>
        <v>0</v>
      </c>
      <c r="U2936" s="13">
        <f>SUMIFS('Fielding Data'!E:E, 'Fielding Data'!$A:$A, $A2936)</f>
        <v>4</v>
      </c>
      <c r="V2936" s="13">
        <f>SUMIFS('Fielding Data'!F:F, 'Fielding Data'!$A:$A, $A2936)</f>
        <v>4</v>
      </c>
      <c r="W2936" s="13">
        <f>SUMIFS('Fielding Data'!G:G, 'Fielding Data'!$A:$A, $A2936)</f>
        <v>1</v>
      </c>
      <c r="X2936" s="13">
        <f>SUMIFS('Fielding Data'!H:H, 'Fielding Data'!$A:$A, $A2936)</f>
        <v>0</v>
      </c>
    </row>
    <row r="2937" spans="1:24" x14ac:dyDescent="0.3">
      <c r="A2937" s="13" t="str">
        <f t="shared" si="91"/>
        <v>korecbo012012</v>
      </c>
      <c r="B2937" s="16" t="s">
        <v>946</v>
      </c>
      <c r="C2937" s="16">
        <v>2012</v>
      </c>
      <c r="D2937" s="16">
        <v>1</v>
      </c>
      <c r="E2937" s="16">
        <v>0</v>
      </c>
      <c r="F2937" s="16">
        <v>0</v>
      </c>
      <c r="G2937" s="16">
        <v>0</v>
      </c>
      <c r="H2937" s="16">
        <v>0</v>
      </c>
      <c r="I2937" s="16">
        <v>0</v>
      </c>
      <c r="J2937" s="16">
        <v>0</v>
      </c>
      <c r="K2937" s="16">
        <v>0</v>
      </c>
      <c r="L2937" s="16">
        <v>0</v>
      </c>
      <c r="M2937" s="16">
        <v>0</v>
      </c>
      <c r="N2937" s="16">
        <v>0</v>
      </c>
      <c r="O2937" s="16">
        <v>0</v>
      </c>
      <c r="P2937" s="13" t="str">
        <f t="shared" si="90"/>
        <v>P</v>
      </c>
      <c r="Q2937" s="13">
        <f>IFERROR(VLOOKUP($A2937, 'Fielding Data'!$A$1:$H$12056, 5, 0), 0)</f>
        <v>0</v>
      </c>
      <c r="R2937" s="13">
        <f>IFERROR(VLOOKUP($A2937, 'Fielding Data'!$A$1:$H$12056, 6, 0), 0)</f>
        <v>1</v>
      </c>
      <c r="S2937" s="13">
        <f>IFERROR(VLOOKUP($A2937, 'Fielding Data'!$A$1:$H$12056, 7, 0), 0)</f>
        <v>0</v>
      </c>
      <c r="T2937" s="13">
        <f>IFERROR(VLOOKUP($A2937, 'Fielding Data'!$A$1:$H$12056, 8, 0), 0)</f>
        <v>0</v>
      </c>
      <c r="U2937" s="13">
        <f>SUMIFS('Fielding Data'!E:E, 'Fielding Data'!$A:$A, $A2937)</f>
        <v>0</v>
      </c>
      <c r="V2937" s="13">
        <f>SUMIFS('Fielding Data'!F:F, 'Fielding Data'!$A:$A, $A2937)</f>
        <v>1</v>
      </c>
      <c r="W2937" s="13">
        <f>SUMIFS('Fielding Data'!G:G, 'Fielding Data'!$A:$A, $A2937)</f>
        <v>0</v>
      </c>
      <c r="X2937" s="13">
        <f>SUMIFS('Fielding Data'!H:H, 'Fielding Data'!$A:$A, $A2937)</f>
        <v>0</v>
      </c>
    </row>
    <row r="2938" spans="1:24" x14ac:dyDescent="0.3">
      <c r="A2938" s="13" t="str">
        <f t="shared" si="91"/>
        <v>kotchca012012</v>
      </c>
      <c r="B2938" s="16" t="s">
        <v>464</v>
      </c>
      <c r="C2938" s="16">
        <v>2012</v>
      </c>
      <c r="D2938" s="16">
        <v>142</v>
      </c>
      <c r="E2938" s="16">
        <v>463</v>
      </c>
      <c r="F2938" s="16">
        <v>46</v>
      </c>
      <c r="G2938" s="16">
        <v>106</v>
      </c>
      <c r="H2938" s="16">
        <v>12</v>
      </c>
      <c r="I2938" s="16">
        <v>0</v>
      </c>
      <c r="J2938" s="16">
        <v>12</v>
      </c>
      <c r="K2938" s="16">
        <v>55</v>
      </c>
      <c r="L2938" s="16">
        <v>3</v>
      </c>
      <c r="M2938" s="16">
        <v>0</v>
      </c>
      <c r="N2938" s="16">
        <v>26</v>
      </c>
      <c r="O2938" s="16">
        <v>49</v>
      </c>
      <c r="P2938" s="13" t="str">
        <f t="shared" si="90"/>
        <v>1B</v>
      </c>
      <c r="Q2938" s="13">
        <f>IFERROR(VLOOKUP($A2938, 'Fielding Data'!$A$1:$H$12056, 5, 0), 0)</f>
        <v>1099</v>
      </c>
      <c r="R2938" s="13">
        <f>IFERROR(VLOOKUP($A2938, 'Fielding Data'!$A$1:$H$12056, 6, 0), 0)</f>
        <v>108</v>
      </c>
      <c r="S2938" s="13">
        <f>IFERROR(VLOOKUP($A2938, 'Fielding Data'!$A$1:$H$12056, 7, 0), 0)</f>
        <v>6</v>
      </c>
      <c r="T2938" s="13">
        <f>IFERROR(VLOOKUP($A2938, 'Fielding Data'!$A$1:$H$12056, 8, 0), 0)</f>
        <v>114</v>
      </c>
      <c r="U2938" s="13">
        <f>SUMIFS('Fielding Data'!E:E, 'Fielding Data'!$A:$A, $A2938)</f>
        <v>1099</v>
      </c>
      <c r="V2938" s="13">
        <f>SUMIFS('Fielding Data'!F:F, 'Fielding Data'!$A:$A, $A2938)</f>
        <v>108</v>
      </c>
      <c r="W2938" s="13">
        <f>SUMIFS('Fielding Data'!G:G, 'Fielding Data'!$A:$A, $A2938)</f>
        <v>6</v>
      </c>
      <c r="X2938" s="13">
        <f>SUMIFS('Fielding Data'!H:H, 'Fielding Data'!$A:$A, $A2938)</f>
        <v>114</v>
      </c>
    </row>
    <row r="2939" spans="1:24" x14ac:dyDescent="0.3">
      <c r="A2939" s="13" t="str">
        <f t="shared" si="91"/>
        <v>kotsama012012</v>
      </c>
      <c r="B2939" s="16" t="s">
        <v>132</v>
      </c>
      <c r="C2939" s="16">
        <v>2012</v>
      </c>
      <c r="D2939" s="16">
        <v>82</v>
      </c>
      <c r="E2939" s="16">
        <v>143</v>
      </c>
      <c r="F2939" s="16">
        <v>9</v>
      </c>
      <c r="G2939" s="16">
        <v>37</v>
      </c>
      <c r="H2939" s="16">
        <v>8</v>
      </c>
      <c r="I2939" s="16">
        <v>0</v>
      </c>
      <c r="J2939" s="16">
        <v>2</v>
      </c>
      <c r="K2939" s="16">
        <v>14</v>
      </c>
      <c r="L2939" s="16">
        <v>0</v>
      </c>
      <c r="M2939" s="16">
        <v>2</v>
      </c>
      <c r="N2939" s="16">
        <v>11</v>
      </c>
      <c r="O2939" s="16">
        <v>14</v>
      </c>
      <c r="P2939" s="13" t="str">
        <f t="shared" si="90"/>
        <v>1B</v>
      </c>
      <c r="Q2939" s="13">
        <f>IFERROR(VLOOKUP($A2939, 'Fielding Data'!$A$1:$H$12056, 5, 0), 0)</f>
        <v>26</v>
      </c>
      <c r="R2939" s="13">
        <f>IFERROR(VLOOKUP($A2939, 'Fielding Data'!$A$1:$H$12056, 6, 0), 0)</f>
        <v>0</v>
      </c>
      <c r="S2939" s="13">
        <f>IFERROR(VLOOKUP($A2939, 'Fielding Data'!$A$1:$H$12056, 7, 0), 0)</f>
        <v>0</v>
      </c>
      <c r="T2939" s="13">
        <f>IFERROR(VLOOKUP($A2939, 'Fielding Data'!$A$1:$H$12056, 8, 0), 0)</f>
        <v>2</v>
      </c>
      <c r="U2939" s="13">
        <f>SUMIFS('Fielding Data'!E:E, 'Fielding Data'!$A:$A, $A2939)</f>
        <v>67</v>
      </c>
      <c r="V2939" s="13">
        <f>SUMIFS('Fielding Data'!F:F, 'Fielding Data'!$A:$A, $A2939)</f>
        <v>2</v>
      </c>
      <c r="W2939" s="13">
        <f>SUMIFS('Fielding Data'!G:G, 'Fielding Data'!$A:$A, $A2939)</f>
        <v>1</v>
      </c>
      <c r="X2939" s="13">
        <f>SUMIFS('Fielding Data'!H:H, 'Fielding Data'!$A:$A, $A2939)</f>
        <v>4</v>
      </c>
    </row>
    <row r="2940" spans="1:24" x14ac:dyDescent="0.3">
      <c r="A2940" s="13" t="str">
        <f t="shared" si="91"/>
        <v>kozmape012012</v>
      </c>
      <c r="B2940" s="16" t="s">
        <v>1537</v>
      </c>
      <c r="C2940" s="16">
        <v>2012</v>
      </c>
      <c r="D2940" s="16">
        <v>26</v>
      </c>
      <c r="E2940" s="16">
        <v>72</v>
      </c>
      <c r="F2940" s="16">
        <v>11</v>
      </c>
      <c r="G2940" s="16">
        <v>24</v>
      </c>
      <c r="H2940" s="16">
        <v>5</v>
      </c>
      <c r="I2940" s="16">
        <v>3</v>
      </c>
      <c r="J2940" s="16">
        <v>2</v>
      </c>
      <c r="K2940" s="16">
        <v>14</v>
      </c>
      <c r="L2940" s="16">
        <v>2</v>
      </c>
      <c r="M2940" s="16">
        <v>0</v>
      </c>
      <c r="N2940" s="16">
        <v>7</v>
      </c>
      <c r="O2940" s="16">
        <v>19</v>
      </c>
      <c r="P2940" s="13" t="str">
        <f t="shared" si="90"/>
        <v>2B</v>
      </c>
      <c r="Q2940" s="13">
        <f>IFERROR(VLOOKUP($A2940, 'Fielding Data'!$A$1:$H$12056, 5, 0), 0)</f>
        <v>3</v>
      </c>
      <c r="R2940" s="13">
        <f>IFERROR(VLOOKUP($A2940, 'Fielding Data'!$A$1:$H$12056, 6, 0), 0)</f>
        <v>0</v>
      </c>
      <c r="S2940" s="13">
        <f>IFERROR(VLOOKUP($A2940, 'Fielding Data'!$A$1:$H$12056, 7, 0), 0)</f>
        <v>0</v>
      </c>
      <c r="T2940" s="13">
        <f>IFERROR(VLOOKUP($A2940, 'Fielding Data'!$A$1:$H$12056, 8, 0), 0)</f>
        <v>0</v>
      </c>
      <c r="U2940" s="13">
        <f>SUMIFS('Fielding Data'!E:E, 'Fielding Data'!$A:$A, $A2940)</f>
        <v>25</v>
      </c>
      <c r="V2940" s="13">
        <f>SUMIFS('Fielding Data'!F:F, 'Fielding Data'!$A:$A, $A2940)</f>
        <v>60</v>
      </c>
      <c r="W2940" s="13">
        <f>SUMIFS('Fielding Data'!G:G, 'Fielding Data'!$A:$A, $A2940)</f>
        <v>3</v>
      </c>
      <c r="X2940" s="13">
        <f>SUMIFS('Fielding Data'!H:H, 'Fielding Data'!$A:$A, $A2940)</f>
        <v>10</v>
      </c>
    </row>
    <row r="2941" spans="1:24" x14ac:dyDescent="0.3">
      <c r="A2941" s="13" t="str">
        <f t="shared" si="91"/>
        <v>kratzer012012</v>
      </c>
      <c r="B2941" s="16" t="s">
        <v>1313</v>
      </c>
      <c r="C2941" s="16">
        <v>2012</v>
      </c>
      <c r="D2941" s="16">
        <v>50</v>
      </c>
      <c r="E2941" s="16">
        <v>141</v>
      </c>
      <c r="F2941" s="16">
        <v>14</v>
      </c>
      <c r="G2941" s="16">
        <v>35</v>
      </c>
      <c r="H2941" s="16">
        <v>9</v>
      </c>
      <c r="I2941" s="16">
        <v>0</v>
      </c>
      <c r="J2941" s="16">
        <v>9</v>
      </c>
      <c r="K2941" s="16">
        <v>26</v>
      </c>
      <c r="L2941" s="16">
        <v>0</v>
      </c>
      <c r="M2941" s="16">
        <v>0</v>
      </c>
      <c r="N2941" s="16">
        <v>11</v>
      </c>
      <c r="O2941" s="16">
        <v>34</v>
      </c>
      <c r="P2941" s="13" t="str">
        <f t="shared" si="90"/>
        <v>C</v>
      </c>
      <c r="Q2941" s="13">
        <f>IFERROR(VLOOKUP($A2941, 'Fielding Data'!$A$1:$H$12056, 5, 0), 0)</f>
        <v>339</v>
      </c>
      <c r="R2941" s="13">
        <f>IFERROR(VLOOKUP($A2941, 'Fielding Data'!$A$1:$H$12056, 6, 0), 0)</f>
        <v>26</v>
      </c>
      <c r="S2941" s="13">
        <f>IFERROR(VLOOKUP($A2941, 'Fielding Data'!$A$1:$H$12056, 7, 0), 0)</f>
        <v>1</v>
      </c>
      <c r="T2941" s="13">
        <f>IFERROR(VLOOKUP($A2941, 'Fielding Data'!$A$1:$H$12056, 8, 0), 0)</f>
        <v>3</v>
      </c>
      <c r="U2941" s="13">
        <f>SUMIFS('Fielding Data'!E:E, 'Fielding Data'!$A:$A, $A2941)</f>
        <v>339</v>
      </c>
      <c r="V2941" s="13">
        <f>SUMIFS('Fielding Data'!F:F, 'Fielding Data'!$A:$A, $A2941)</f>
        <v>26</v>
      </c>
      <c r="W2941" s="13">
        <f>SUMIFS('Fielding Data'!G:G, 'Fielding Data'!$A:$A, $A2941)</f>
        <v>1</v>
      </c>
      <c r="X2941" s="13">
        <f>SUMIFS('Fielding Data'!H:H, 'Fielding Data'!$A:$A, $A2941)</f>
        <v>3</v>
      </c>
    </row>
    <row r="2942" spans="1:24" x14ac:dyDescent="0.3">
      <c r="A2942" s="13" t="str">
        <f t="shared" si="91"/>
        <v>kubelja012012</v>
      </c>
      <c r="B2942" s="16" t="s">
        <v>465</v>
      </c>
      <c r="C2942" s="16">
        <v>2012</v>
      </c>
      <c r="D2942" s="16">
        <v>141</v>
      </c>
      <c r="E2942" s="16">
        <v>506</v>
      </c>
      <c r="F2942" s="16">
        <v>75</v>
      </c>
      <c r="G2942" s="16">
        <v>128</v>
      </c>
      <c r="H2942" s="16">
        <v>30</v>
      </c>
      <c r="I2942" s="16">
        <v>4</v>
      </c>
      <c r="J2942" s="16">
        <v>30</v>
      </c>
      <c r="K2942" s="16">
        <v>90</v>
      </c>
      <c r="L2942" s="16">
        <v>1</v>
      </c>
      <c r="M2942" s="16">
        <v>1</v>
      </c>
      <c r="N2942" s="16">
        <v>57</v>
      </c>
      <c r="O2942" s="16">
        <v>151</v>
      </c>
      <c r="P2942" s="13" t="str">
        <f t="shared" si="90"/>
        <v>LF</v>
      </c>
      <c r="Q2942" s="13">
        <f>IFERROR(VLOOKUP($A2942, 'Fielding Data'!$A$1:$H$12056, 5, 0), 0)</f>
        <v>0</v>
      </c>
      <c r="R2942" s="13">
        <f>IFERROR(VLOOKUP($A2942, 'Fielding Data'!$A$1:$H$12056, 6, 0), 0)</f>
        <v>0</v>
      </c>
      <c r="S2942" s="13">
        <f>IFERROR(VLOOKUP($A2942, 'Fielding Data'!$A$1:$H$12056, 7, 0), 0)</f>
        <v>0</v>
      </c>
      <c r="T2942" s="13">
        <f>IFERROR(VLOOKUP($A2942, 'Fielding Data'!$A$1:$H$12056, 8, 0), 0)</f>
        <v>0</v>
      </c>
      <c r="U2942" s="13">
        <f>SUMIFS('Fielding Data'!E:E, 'Fielding Data'!$A:$A, $A2942)</f>
        <v>185</v>
      </c>
      <c r="V2942" s="13">
        <f>SUMIFS('Fielding Data'!F:F, 'Fielding Data'!$A:$A, $A2942)</f>
        <v>14</v>
      </c>
      <c r="W2942" s="13">
        <f>SUMIFS('Fielding Data'!G:G, 'Fielding Data'!$A:$A, $A2942)</f>
        <v>1</v>
      </c>
      <c r="X2942" s="13">
        <f>SUMIFS('Fielding Data'!H:H, 'Fielding Data'!$A:$A, $A2942)</f>
        <v>3</v>
      </c>
    </row>
    <row r="2943" spans="1:24" x14ac:dyDescent="0.3">
      <c r="A2943" s="13" t="str">
        <f t="shared" si="91"/>
        <v>kurodhi012012</v>
      </c>
      <c r="B2943" s="16" t="s">
        <v>948</v>
      </c>
      <c r="C2943" s="16">
        <v>2012</v>
      </c>
      <c r="D2943" s="16">
        <v>33</v>
      </c>
      <c r="E2943" s="16">
        <v>2</v>
      </c>
      <c r="F2943" s="16">
        <v>0</v>
      </c>
      <c r="G2943" s="16">
        <v>0</v>
      </c>
      <c r="H2943" s="16">
        <v>0</v>
      </c>
      <c r="I2943" s="16">
        <v>0</v>
      </c>
      <c r="J2943" s="16">
        <v>0</v>
      </c>
      <c r="K2943" s="16">
        <v>0</v>
      </c>
      <c r="L2943" s="16">
        <v>0</v>
      </c>
      <c r="M2943" s="16">
        <v>0</v>
      </c>
      <c r="N2943" s="16">
        <v>0</v>
      </c>
      <c r="O2943" s="16">
        <v>1</v>
      </c>
      <c r="P2943" s="13" t="str">
        <f t="shared" si="90"/>
        <v>P</v>
      </c>
      <c r="Q2943" s="13">
        <f>IFERROR(VLOOKUP($A2943, 'Fielding Data'!$A$1:$H$12056, 5, 0), 0)</f>
        <v>11</v>
      </c>
      <c r="R2943" s="13">
        <f>IFERROR(VLOOKUP($A2943, 'Fielding Data'!$A$1:$H$12056, 6, 0), 0)</f>
        <v>31</v>
      </c>
      <c r="S2943" s="13">
        <f>IFERROR(VLOOKUP($A2943, 'Fielding Data'!$A$1:$H$12056, 7, 0), 0)</f>
        <v>0</v>
      </c>
      <c r="T2943" s="13">
        <f>IFERROR(VLOOKUP($A2943, 'Fielding Data'!$A$1:$H$12056, 8, 0), 0)</f>
        <v>3</v>
      </c>
      <c r="U2943" s="13">
        <f>SUMIFS('Fielding Data'!E:E, 'Fielding Data'!$A:$A, $A2943)</f>
        <v>11</v>
      </c>
      <c r="V2943" s="13">
        <f>SUMIFS('Fielding Data'!F:F, 'Fielding Data'!$A:$A, $A2943)</f>
        <v>31</v>
      </c>
      <c r="W2943" s="13">
        <f>SUMIFS('Fielding Data'!G:G, 'Fielding Data'!$A:$A, $A2943)</f>
        <v>0</v>
      </c>
      <c r="X2943" s="13">
        <f>SUMIFS('Fielding Data'!H:H, 'Fielding Data'!$A:$A, $A2943)</f>
        <v>3</v>
      </c>
    </row>
    <row r="2944" spans="1:24" x14ac:dyDescent="0.3">
      <c r="A2944" s="13" t="str">
        <f t="shared" si="91"/>
        <v>laffeaa012012</v>
      </c>
      <c r="B2944" s="16" t="s">
        <v>810</v>
      </c>
      <c r="C2944" s="16">
        <v>2012</v>
      </c>
      <c r="D2944" s="16">
        <v>22</v>
      </c>
      <c r="E2944" s="16">
        <v>1</v>
      </c>
      <c r="F2944" s="16">
        <v>0</v>
      </c>
      <c r="G2944" s="16">
        <v>0</v>
      </c>
      <c r="H2944" s="16">
        <v>0</v>
      </c>
      <c r="I2944" s="16">
        <v>0</v>
      </c>
      <c r="J2944" s="16">
        <v>0</v>
      </c>
      <c r="K2944" s="16">
        <v>0</v>
      </c>
      <c r="L2944" s="16">
        <v>0</v>
      </c>
      <c r="M2944" s="16">
        <v>0</v>
      </c>
      <c r="N2944" s="16">
        <v>0</v>
      </c>
      <c r="O2944" s="16">
        <v>0</v>
      </c>
      <c r="P2944" s="13" t="str">
        <f t="shared" si="90"/>
        <v>P</v>
      </c>
      <c r="Q2944" s="13">
        <f>IFERROR(VLOOKUP($A2944, 'Fielding Data'!$A$1:$H$12056, 5, 0), 0)</f>
        <v>5</v>
      </c>
      <c r="R2944" s="13">
        <f>IFERROR(VLOOKUP($A2944, 'Fielding Data'!$A$1:$H$12056, 6, 0), 0)</f>
        <v>22</v>
      </c>
      <c r="S2944" s="13">
        <f>IFERROR(VLOOKUP($A2944, 'Fielding Data'!$A$1:$H$12056, 7, 0), 0)</f>
        <v>0</v>
      </c>
      <c r="T2944" s="13">
        <f>IFERROR(VLOOKUP($A2944, 'Fielding Data'!$A$1:$H$12056, 8, 0), 0)</f>
        <v>2</v>
      </c>
      <c r="U2944" s="13">
        <f>SUMIFS('Fielding Data'!E:E, 'Fielding Data'!$A:$A, $A2944)</f>
        <v>5</v>
      </c>
      <c r="V2944" s="13">
        <f>SUMIFS('Fielding Data'!F:F, 'Fielding Data'!$A:$A, $A2944)</f>
        <v>22</v>
      </c>
      <c r="W2944" s="13">
        <f>SUMIFS('Fielding Data'!G:G, 'Fielding Data'!$A:$A, $A2944)</f>
        <v>0</v>
      </c>
      <c r="X2944" s="13">
        <f>SUMIFS('Fielding Data'!H:H, 'Fielding Data'!$A:$A, $A2944)</f>
        <v>2</v>
      </c>
    </row>
    <row r="2945" spans="1:24" x14ac:dyDescent="0.3">
      <c r="A2945" s="13" t="str">
        <f t="shared" si="91"/>
        <v>lahaibr012012</v>
      </c>
      <c r="B2945" s="16" t="s">
        <v>949</v>
      </c>
      <c r="C2945" s="16">
        <v>2012</v>
      </c>
      <c r="D2945" s="16">
        <v>130</v>
      </c>
      <c r="E2945" s="16">
        <v>340</v>
      </c>
      <c r="F2945" s="16">
        <v>42</v>
      </c>
      <c r="G2945" s="16">
        <v>88</v>
      </c>
      <c r="H2945" s="16">
        <v>17</v>
      </c>
      <c r="I2945" s="16">
        <v>0</v>
      </c>
      <c r="J2945" s="16">
        <v>16</v>
      </c>
      <c r="K2945" s="16">
        <v>40</v>
      </c>
      <c r="L2945" s="16">
        <v>4</v>
      </c>
      <c r="M2945" s="16">
        <v>2</v>
      </c>
      <c r="N2945" s="16">
        <v>39</v>
      </c>
      <c r="O2945" s="16">
        <v>124</v>
      </c>
      <c r="P2945" s="13" t="str">
        <f t="shared" si="90"/>
        <v>1B</v>
      </c>
      <c r="Q2945" s="13">
        <f>IFERROR(VLOOKUP($A2945, 'Fielding Data'!$A$1:$H$12056, 5, 0), 0)</f>
        <v>445</v>
      </c>
      <c r="R2945" s="13">
        <f>IFERROR(VLOOKUP($A2945, 'Fielding Data'!$A$1:$H$12056, 6, 0), 0)</f>
        <v>18</v>
      </c>
      <c r="S2945" s="13">
        <f>IFERROR(VLOOKUP($A2945, 'Fielding Data'!$A$1:$H$12056, 7, 0), 0)</f>
        <v>3</v>
      </c>
      <c r="T2945" s="13">
        <f>IFERROR(VLOOKUP($A2945, 'Fielding Data'!$A$1:$H$12056, 8, 0), 0)</f>
        <v>44</v>
      </c>
      <c r="U2945" s="13">
        <f>SUMIFS('Fielding Data'!E:E, 'Fielding Data'!$A:$A, $A2945)</f>
        <v>504</v>
      </c>
      <c r="V2945" s="13">
        <f>SUMIFS('Fielding Data'!F:F, 'Fielding Data'!$A:$A, $A2945)</f>
        <v>18</v>
      </c>
      <c r="W2945" s="13">
        <f>SUMIFS('Fielding Data'!G:G, 'Fielding Data'!$A:$A, $A2945)</f>
        <v>5</v>
      </c>
      <c r="X2945" s="13">
        <f>SUMIFS('Fielding Data'!H:H, 'Fielding Data'!$A:$A, $A2945)</f>
        <v>44</v>
      </c>
    </row>
    <row r="2946" spans="1:24" x14ac:dyDescent="0.3">
      <c r="A2946" s="13" t="str">
        <f t="shared" si="91"/>
        <v>lairdbr012012</v>
      </c>
      <c r="B2946" s="16" t="s">
        <v>1538</v>
      </c>
      <c r="C2946" s="16">
        <v>2012</v>
      </c>
      <c r="D2946" s="16">
        <v>17</v>
      </c>
      <c r="E2946" s="16">
        <v>35</v>
      </c>
      <c r="F2946" s="16">
        <v>2</v>
      </c>
      <c r="G2946" s="16">
        <v>9</v>
      </c>
      <c r="H2946" s="16">
        <v>1</v>
      </c>
      <c r="I2946" s="16">
        <v>0</v>
      </c>
      <c r="J2946" s="16">
        <v>1</v>
      </c>
      <c r="K2946" s="16">
        <v>4</v>
      </c>
      <c r="L2946" s="16">
        <v>0</v>
      </c>
      <c r="M2946" s="16">
        <v>0</v>
      </c>
      <c r="N2946" s="16">
        <v>2</v>
      </c>
      <c r="O2946" s="16">
        <v>8</v>
      </c>
      <c r="P2946" s="13" t="str">
        <f t="shared" ref="P2946:P3009" si="92">IFERROR(VLOOKUP($A2946, Fielding, 4, 0), "Other")</f>
        <v>1B</v>
      </c>
      <c r="Q2946" s="13">
        <f>IFERROR(VLOOKUP($A2946, 'Fielding Data'!$A$1:$H$12056, 5, 0), 0)</f>
        <v>21</v>
      </c>
      <c r="R2946" s="13">
        <f>IFERROR(VLOOKUP($A2946, 'Fielding Data'!$A$1:$H$12056, 6, 0), 0)</f>
        <v>0</v>
      </c>
      <c r="S2946" s="13">
        <f>IFERROR(VLOOKUP($A2946, 'Fielding Data'!$A$1:$H$12056, 7, 0), 0)</f>
        <v>0</v>
      </c>
      <c r="T2946" s="13">
        <f>IFERROR(VLOOKUP($A2946, 'Fielding Data'!$A$1:$H$12056, 8, 0), 0)</f>
        <v>1</v>
      </c>
      <c r="U2946" s="13">
        <f>SUMIFS('Fielding Data'!E:E, 'Fielding Data'!$A:$A, $A2946)</f>
        <v>23</v>
      </c>
      <c r="V2946" s="13">
        <f>SUMIFS('Fielding Data'!F:F, 'Fielding Data'!$A:$A, $A2946)</f>
        <v>10</v>
      </c>
      <c r="W2946" s="13">
        <f>SUMIFS('Fielding Data'!G:G, 'Fielding Data'!$A:$A, $A2946)</f>
        <v>1</v>
      </c>
      <c r="X2946" s="13">
        <f>SUMIFS('Fielding Data'!H:H, 'Fielding Data'!$A:$A, $A2946)</f>
        <v>1</v>
      </c>
    </row>
    <row r="2947" spans="1:24" x14ac:dyDescent="0.3">
      <c r="A2947" s="13" t="str">
        <f t="shared" ref="A2947:A3010" si="93">B2947&amp;C2947</f>
        <v>lairdge012012</v>
      </c>
      <c r="B2947" s="16" t="s">
        <v>383</v>
      </c>
      <c r="C2947" s="16">
        <v>2012</v>
      </c>
      <c r="D2947" s="16">
        <v>63</v>
      </c>
      <c r="E2947" s="16">
        <v>174</v>
      </c>
      <c r="F2947" s="16">
        <v>24</v>
      </c>
      <c r="G2947" s="16">
        <v>49</v>
      </c>
      <c r="H2947" s="16">
        <v>8</v>
      </c>
      <c r="I2947" s="16">
        <v>1</v>
      </c>
      <c r="J2947" s="16">
        <v>2</v>
      </c>
      <c r="K2947" s="16">
        <v>11</v>
      </c>
      <c r="L2947" s="16">
        <v>0</v>
      </c>
      <c r="M2947" s="16">
        <v>0</v>
      </c>
      <c r="N2947" s="16">
        <v>14</v>
      </c>
      <c r="O2947" s="16">
        <v>21</v>
      </c>
      <c r="P2947" s="13" t="str">
        <f t="shared" si="92"/>
        <v>C</v>
      </c>
      <c r="Q2947" s="13">
        <f>IFERROR(VLOOKUP($A2947, 'Fielding Data'!$A$1:$H$12056, 5, 0), 0)</f>
        <v>393</v>
      </c>
      <c r="R2947" s="13">
        <f>IFERROR(VLOOKUP($A2947, 'Fielding Data'!$A$1:$H$12056, 6, 0), 0)</f>
        <v>22</v>
      </c>
      <c r="S2947" s="13">
        <f>IFERROR(VLOOKUP($A2947, 'Fielding Data'!$A$1:$H$12056, 7, 0), 0)</f>
        <v>4</v>
      </c>
      <c r="T2947" s="13">
        <f>IFERROR(VLOOKUP($A2947, 'Fielding Data'!$A$1:$H$12056, 8, 0), 0)</f>
        <v>2</v>
      </c>
      <c r="U2947" s="13">
        <f>SUMIFS('Fielding Data'!E:E, 'Fielding Data'!$A:$A, $A2947)</f>
        <v>393</v>
      </c>
      <c r="V2947" s="13">
        <f>SUMIFS('Fielding Data'!F:F, 'Fielding Data'!$A:$A, $A2947)</f>
        <v>22</v>
      </c>
      <c r="W2947" s="13">
        <f>SUMIFS('Fielding Data'!G:G, 'Fielding Data'!$A:$A, $A2947)</f>
        <v>4</v>
      </c>
      <c r="X2947" s="13">
        <f>SUMIFS('Fielding Data'!H:H, 'Fielding Data'!$A:$A, $A2947)</f>
        <v>2</v>
      </c>
    </row>
    <row r="2948" spans="1:24" x14ac:dyDescent="0.3">
      <c r="A2948" s="13" t="str">
        <f t="shared" si="93"/>
        <v>lallibl012012</v>
      </c>
      <c r="B2948" s="16" t="s">
        <v>1761</v>
      </c>
      <c r="C2948" s="16">
        <v>2012</v>
      </c>
      <c r="D2948" s="16">
        <v>6</v>
      </c>
      <c r="E2948" s="16">
        <v>15</v>
      </c>
      <c r="F2948" s="16">
        <v>1</v>
      </c>
      <c r="G2948" s="16">
        <v>2</v>
      </c>
      <c r="H2948" s="16">
        <v>0</v>
      </c>
      <c r="I2948" s="16">
        <v>0</v>
      </c>
      <c r="J2948" s="16">
        <v>0</v>
      </c>
      <c r="K2948" s="16">
        <v>2</v>
      </c>
      <c r="L2948" s="16">
        <v>0</v>
      </c>
      <c r="M2948" s="16">
        <v>0</v>
      </c>
      <c r="N2948" s="16">
        <v>1</v>
      </c>
      <c r="O2948" s="16">
        <v>3</v>
      </c>
      <c r="P2948" s="13" t="str">
        <f t="shared" si="92"/>
        <v>1B</v>
      </c>
      <c r="Q2948" s="13">
        <f>IFERROR(VLOOKUP($A2948, 'Fielding Data'!$A$1:$H$12056, 5, 0), 0)</f>
        <v>4</v>
      </c>
      <c r="R2948" s="13">
        <f>IFERROR(VLOOKUP($A2948, 'Fielding Data'!$A$1:$H$12056, 6, 0), 0)</f>
        <v>0</v>
      </c>
      <c r="S2948" s="13">
        <f>IFERROR(VLOOKUP($A2948, 'Fielding Data'!$A$1:$H$12056, 7, 0), 0)</f>
        <v>0</v>
      </c>
      <c r="T2948" s="13">
        <f>IFERROR(VLOOKUP($A2948, 'Fielding Data'!$A$1:$H$12056, 8, 0), 0)</f>
        <v>1</v>
      </c>
      <c r="U2948" s="13">
        <f>SUMIFS('Fielding Data'!E:E, 'Fielding Data'!$A:$A, $A2948)</f>
        <v>24</v>
      </c>
      <c r="V2948" s="13">
        <f>SUMIFS('Fielding Data'!F:F, 'Fielding Data'!$A:$A, $A2948)</f>
        <v>0</v>
      </c>
      <c r="W2948" s="13">
        <f>SUMIFS('Fielding Data'!G:G, 'Fielding Data'!$A:$A, $A2948)</f>
        <v>0</v>
      </c>
      <c r="X2948" s="13">
        <f>SUMIFS('Fielding Data'!H:H, 'Fielding Data'!$A:$A, $A2948)</f>
        <v>1</v>
      </c>
    </row>
    <row r="2949" spans="1:24" x14ac:dyDescent="0.3">
      <c r="A2949" s="13" t="str">
        <f t="shared" si="93"/>
        <v>langery012012</v>
      </c>
      <c r="B2949" s="16" t="s">
        <v>311</v>
      </c>
      <c r="C2949" s="16">
        <v>2012</v>
      </c>
      <c r="D2949" s="16">
        <v>2</v>
      </c>
      <c r="E2949" s="16">
        <v>1</v>
      </c>
      <c r="F2949" s="16">
        <v>0</v>
      </c>
      <c r="G2949" s="16">
        <v>0</v>
      </c>
      <c r="H2949" s="16">
        <v>0</v>
      </c>
      <c r="I2949" s="16">
        <v>0</v>
      </c>
      <c r="J2949" s="16">
        <v>0</v>
      </c>
      <c r="K2949" s="16">
        <v>0</v>
      </c>
      <c r="L2949" s="16">
        <v>0</v>
      </c>
      <c r="M2949" s="16">
        <v>0</v>
      </c>
      <c r="N2949" s="16">
        <v>0</v>
      </c>
      <c r="O2949" s="16">
        <v>1</v>
      </c>
      <c r="P2949" s="13" t="str">
        <f t="shared" si="92"/>
        <v>LF</v>
      </c>
      <c r="Q2949" s="13">
        <f>IFERROR(VLOOKUP($A2949, 'Fielding Data'!$A$1:$H$12056, 5, 0), 0)</f>
        <v>0</v>
      </c>
      <c r="R2949" s="13">
        <f>IFERROR(VLOOKUP($A2949, 'Fielding Data'!$A$1:$H$12056, 6, 0), 0)</f>
        <v>0</v>
      </c>
      <c r="S2949" s="13">
        <f>IFERROR(VLOOKUP($A2949, 'Fielding Data'!$A$1:$H$12056, 7, 0), 0)</f>
        <v>0</v>
      </c>
      <c r="T2949" s="13">
        <f>IFERROR(VLOOKUP($A2949, 'Fielding Data'!$A$1:$H$12056, 8, 0), 0)</f>
        <v>0</v>
      </c>
      <c r="U2949" s="13">
        <f>SUMIFS('Fielding Data'!E:E, 'Fielding Data'!$A:$A, $A2949)</f>
        <v>0</v>
      </c>
      <c r="V2949" s="13">
        <f>SUMIFS('Fielding Data'!F:F, 'Fielding Data'!$A:$A, $A2949)</f>
        <v>0</v>
      </c>
      <c r="W2949" s="13">
        <f>SUMIFS('Fielding Data'!G:G, 'Fielding Data'!$A:$A, $A2949)</f>
        <v>0</v>
      </c>
      <c r="X2949" s="13">
        <f>SUMIFS('Fielding Data'!H:H, 'Fielding Data'!$A:$A, $A2949)</f>
        <v>0</v>
      </c>
    </row>
    <row r="2950" spans="1:24" x14ac:dyDescent="0.3">
      <c r="A2950" s="13" t="str">
        <f t="shared" si="93"/>
        <v>lannajo012012</v>
      </c>
      <c r="B2950" s="16" t="s">
        <v>811</v>
      </c>
      <c r="C2950" s="16">
        <v>2012</v>
      </c>
      <c r="D2950" s="16">
        <v>6</v>
      </c>
      <c r="E2950" s="16">
        <v>9</v>
      </c>
      <c r="F2950" s="16">
        <v>0</v>
      </c>
      <c r="G2950" s="16">
        <v>1</v>
      </c>
      <c r="H2950" s="16">
        <v>0</v>
      </c>
      <c r="I2950" s="16">
        <v>0</v>
      </c>
      <c r="J2950" s="16">
        <v>0</v>
      </c>
      <c r="K2950" s="16">
        <v>0</v>
      </c>
      <c r="L2950" s="16">
        <v>0</v>
      </c>
      <c r="M2950" s="16">
        <v>0</v>
      </c>
      <c r="N2950" s="16">
        <v>1</v>
      </c>
      <c r="O2950" s="16">
        <v>4</v>
      </c>
      <c r="P2950" s="13" t="str">
        <f t="shared" si="92"/>
        <v>P</v>
      </c>
      <c r="Q2950" s="13">
        <f>IFERROR(VLOOKUP($A2950, 'Fielding Data'!$A$1:$H$12056, 5, 0), 0)</f>
        <v>0</v>
      </c>
      <c r="R2950" s="13">
        <f>IFERROR(VLOOKUP($A2950, 'Fielding Data'!$A$1:$H$12056, 6, 0), 0)</f>
        <v>9</v>
      </c>
      <c r="S2950" s="13">
        <f>IFERROR(VLOOKUP($A2950, 'Fielding Data'!$A$1:$H$12056, 7, 0), 0)</f>
        <v>0</v>
      </c>
      <c r="T2950" s="13">
        <f>IFERROR(VLOOKUP($A2950, 'Fielding Data'!$A$1:$H$12056, 8, 0), 0)</f>
        <v>1</v>
      </c>
      <c r="U2950" s="13">
        <f>SUMIFS('Fielding Data'!E:E, 'Fielding Data'!$A:$A, $A2950)</f>
        <v>0</v>
      </c>
      <c r="V2950" s="13">
        <f>SUMIFS('Fielding Data'!F:F, 'Fielding Data'!$A:$A, $A2950)</f>
        <v>9</v>
      </c>
      <c r="W2950" s="13">
        <f>SUMIFS('Fielding Data'!G:G, 'Fielding Data'!$A:$A, $A2950)</f>
        <v>0</v>
      </c>
      <c r="X2950" s="13">
        <f>SUMIFS('Fielding Data'!H:H, 'Fielding Data'!$A:$A, $A2950)</f>
        <v>1</v>
      </c>
    </row>
    <row r="2951" spans="1:24" x14ac:dyDescent="0.3">
      <c r="A2951" s="13" t="str">
        <f t="shared" si="93"/>
        <v>laporma012012</v>
      </c>
      <c r="B2951" s="16" t="s">
        <v>1118</v>
      </c>
      <c r="C2951" s="16">
        <v>2012</v>
      </c>
      <c r="D2951" s="16">
        <v>22</v>
      </c>
      <c r="E2951" s="16">
        <v>58</v>
      </c>
      <c r="F2951" s="16">
        <v>2</v>
      </c>
      <c r="G2951" s="16">
        <v>14</v>
      </c>
      <c r="H2951" s="16">
        <v>2</v>
      </c>
      <c r="I2951" s="16">
        <v>0</v>
      </c>
      <c r="J2951" s="16">
        <v>1</v>
      </c>
      <c r="K2951" s="16">
        <v>5</v>
      </c>
      <c r="L2951" s="16">
        <v>0</v>
      </c>
      <c r="M2951" s="16">
        <v>0</v>
      </c>
      <c r="N2951" s="16">
        <v>1</v>
      </c>
      <c r="O2951" s="16">
        <v>17</v>
      </c>
      <c r="P2951" s="13" t="str">
        <f t="shared" si="92"/>
        <v>1B</v>
      </c>
      <c r="Q2951" s="13">
        <f>IFERROR(VLOOKUP($A2951, 'Fielding Data'!$A$1:$H$12056, 5, 0), 0)</f>
        <v>56</v>
      </c>
      <c r="R2951" s="13">
        <f>IFERROR(VLOOKUP($A2951, 'Fielding Data'!$A$1:$H$12056, 6, 0), 0)</f>
        <v>6</v>
      </c>
      <c r="S2951" s="13">
        <f>IFERROR(VLOOKUP($A2951, 'Fielding Data'!$A$1:$H$12056, 7, 0), 0)</f>
        <v>0</v>
      </c>
      <c r="T2951" s="13">
        <f>IFERROR(VLOOKUP($A2951, 'Fielding Data'!$A$1:$H$12056, 8, 0), 0)</f>
        <v>5</v>
      </c>
      <c r="U2951" s="13">
        <f>SUMIFS('Fielding Data'!E:E, 'Fielding Data'!$A:$A, $A2951)</f>
        <v>56</v>
      </c>
      <c r="V2951" s="13">
        <f>SUMIFS('Fielding Data'!F:F, 'Fielding Data'!$A:$A, $A2951)</f>
        <v>6</v>
      </c>
      <c r="W2951" s="13">
        <f>SUMIFS('Fielding Data'!G:G, 'Fielding Data'!$A:$A, $A2951)</f>
        <v>0</v>
      </c>
      <c r="X2951" s="13">
        <f>SUMIFS('Fielding Data'!H:H, 'Fielding Data'!$A:$A, $A2951)</f>
        <v>5</v>
      </c>
    </row>
    <row r="2952" spans="1:24" x14ac:dyDescent="0.3">
      <c r="A2952" s="13" t="str">
        <f t="shared" si="93"/>
        <v>larocad012012</v>
      </c>
      <c r="B2952" s="16" t="s">
        <v>466</v>
      </c>
      <c r="C2952" s="16">
        <v>2012</v>
      </c>
      <c r="D2952" s="16">
        <v>154</v>
      </c>
      <c r="E2952" s="16">
        <v>571</v>
      </c>
      <c r="F2952" s="16">
        <v>76</v>
      </c>
      <c r="G2952" s="16">
        <v>155</v>
      </c>
      <c r="H2952" s="16">
        <v>35</v>
      </c>
      <c r="I2952" s="16">
        <v>1</v>
      </c>
      <c r="J2952" s="16">
        <v>33</v>
      </c>
      <c r="K2952" s="16">
        <v>100</v>
      </c>
      <c r="L2952" s="16">
        <v>1</v>
      </c>
      <c r="M2952" s="16">
        <v>1</v>
      </c>
      <c r="N2952" s="16">
        <v>67</v>
      </c>
      <c r="O2952" s="16">
        <v>138</v>
      </c>
      <c r="P2952" s="13" t="str">
        <f t="shared" si="92"/>
        <v>1B</v>
      </c>
      <c r="Q2952" s="13">
        <f>IFERROR(VLOOKUP($A2952, 'Fielding Data'!$A$1:$H$12056, 5, 0), 0)</f>
        <v>1260</v>
      </c>
      <c r="R2952" s="13">
        <f>IFERROR(VLOOKUP($A2952, 'Fielding Data'!$A$1:$H$12056, 6, 0), 0)</f>
        <v>100</v>
      </c>
      <c r="S2952" s="13">
        <f>IFERROR(VLOOKUP($A2952, 'Fielding Data'!$A$1:$H$12056, 7, 0), 0)</f>
        <v>7</v>
      </c>
      <c r="T2952" s="13">
        <f>IFERROR(VLOOKUP($A2952, 'Fielding Data'!$A$1:$H$12056, 8, 0), 0)</f>
        <v>113</v>
      </c>
      <c r="U2952" s="13">
        <f>SUMIFS('Fielding Data'!E:E, 'Fielding Data'!$A:$A, $A2952)</f>
        <v>1260</v>
      </c>
      <c r="V2952" s="13">
        <f>SUMIFS('Fielding Data'!F:F, 'Fielding Data'!$A:$A, $A2952)</f>
        <v>100</v>
      </c>
      <c r="W2952" s="13">
        <f>SUMIFS('Fielding Data'!G:G, 'Fielding Data'!$A:$A, $A2952)</f>
        <v>7</v>
      </c>
      <c r="X2952" s="13">
        <f>SUMIFS('Fielding Data'!H:H, 'Fielding Data'!$A:$A, $A2952)</f>
        <v>113</v>
      </c>
    </row>
    <row r="2953" spans="1:24" x14ac:dyDescent="0.3">
      <c r="A2953" s="13" t="str">
        <f t="shared" si="93"/>
        <v>latosma012012</v>
      </c>
      <c r="B2953" s="16" t="s">
        <v>1119</v>
      </c>
      <c r="C2953" s="16">
        <v>2012</v>
      </c>
      <c r="D2953" s="16">
        <v>33</v>
      </c>
      <c r="E2953" s="16">
        <v>65</v>
      </c>
      <c r="F2953" s="16">
        <v>2</v>
      </c>
      <c r="G2953" s="16">
        <v>12</v>
      </c>
      <c r="H2953" s="16">
        <v>1</v>
      </c>
      <c r="I2953" s="16">
        <v>0</v>
      </c>
      <c r="J2953" s="16">
        <v>1</v>
      </c>
      <c r="K2953" s="16">
        <v>4</v>
      </c>
      <c r="L2953" s="16">
        <v>0</v>
      </c>
      <c r="M2953" s="16">
        <v>0</v>
      </c>
      <c r="N2953" s="16">
        <v>3</v>
      </c>
      <c r="O2953" s="16">
        <v>32</v>
      </c>
      <c r="P2953" s="13" t="str">
        <f t="shared" si="92"/>
        <v>P</v>
      </c>
      <c r="Q2953" s="13">
        <f>IFERROR(VLOOKUP($A2953, 'Fielding Data'!$A$1:$H$12056, 5, 0), 0)</f>
        <v>18</v>
      </c>
      <c r="R2953" s="13">
        <f>IFERROR(VLOOKUP($A2953, 'Fielding Data'!$A$1:$H$12056, 6, 0), 0)</f>
        <v>22</v>
      </c>
      <c r="S2953" s="13">
        <f>IFERROR(VLOOKUP($A2953, 'Fielding Data'!$A$1:$H$12056, 7, 0), 0)</f>
        <v>0</v>
      </c>
      <c r="T2953" s="13">
        <f>IFERROR(VLOOKUP($A2953, 'Fielding Data'!$A$1:$H$12056, 8, 0), 0)</f>
        <v>0</v>
      </c>
      <c r="U2953" s="13">
        <f>SUMIFS('Fielding Data'!E:E, 'Fielding Data'!$A:$A, $A2953)</f>
        <v>18</v>
      </c>
      <c r="V2953" s="13">
        <f>SUMIFS('Fielding Data'!F:F, 'Fielding Data'!$A:$A, $A2953)</f>
        <v>22</v>
      </c>
      <c r="W2953" s="13">
        <f>SUMIFS('Fielding Data'!G:G, 'Fielding Data'!$A:$A, $A2953)</f>
        <v>0</v>
      </c>
      <c r="X2953" s="13">
        <f>SUMIFS('Fielding Data'!H:H, 'Fielding Data'!$A:$A, $A2953)</f>
        <v>0</v>
      </c>
    </row>
    <row r="2954" spans="1:24" x14ac:dyDescent="0.3">
      <c r="A2954" s="13" t="str">
        <f t="shared" si="93"/>
        <v>lavarry012012</v>
      </c>
      <c r="B2954" s="16" t="s">
        <v>1539</v>
      </c>
      <c r="C2954" s="16">
        <v>2012</v>
      </c>
      <c r="D2954" s="16">
        <v>46</v>
      </c>
      <c r="E2954" s="16">
        <v>153</v>
      </c>
      <c r="F2954" s="16">
        <v>11</v>
      </c>
      <c r="G2954" s="16">
        <v>24</v>
      </c>
      <c r="H2954" s="16">
        <v>8</v>
      </c>
      <c r="I2954" s="16">
        <v>0</v>
      </c>
      <c r="J2954" s="16">
        <v>2</v>
      </c>
      <c r="K2954" s="16">
        <v>12</v>
      </c>
      <c r="L2954" s="16">
        <v>0</v>
      </c>
      <c r="M2954" s="16">
        <v>0</v>
      </c>
      <c r="N2954" s="16">
        <v>11</v>
      </c>
      <c r="O2954" s="16">
        <v>41</v>
      </c>
      <c r="P2954" s="13" t="str">
        <f t="shared" si="92"/>
        <v>C</v>
      </c>
      <c r="Q2954" s="13">
        <f>IFERROR(VLOOKUP($A2954, 'Fielding Data'!$A$1:$H$12056, 5, 0), 0)</f>
        <v>183</v>
      </c>
      <c r="R2954" s="13">
        <f>IFERROR(VLOOKUP($A2954, 'Fielding Data'!$A$1:$H$12056, 6, 0), 0)</f>
        <v>11</v>
      </c>
      <c r="S2954" s="13">
        <f>IFERROR(VLOOKUP($A2954, 'Fielding Data'!$A$1:$H$12056, 7, 0), 0)</f>
        <v>2</v>
      </c>
      <c r="T2954" s="13">
        <f>IFERROR(VLOOKUP($A2954, 'Fielding Data'!$A$1:$H$12056, 8, 0), 0)</f>
        <v>0</v>
      </c>
      <c r="U2954" s="13">
        <f>SUMIFS('Fielding Data'!E:E, 'Fielding Data'!$A:$A, $A2954)</f>
        <v>183</v>
      </c>
      <c r="V2954" s="13">
        <f>SUMIFS('Fielding Data'!F:F, 'Fielding Data'!$A:$A, $A2954)</f>
        <v>11</v>
      </c>
      <c r="W2954" s="13">
        <f>SUMIFS('Fielding Data'!G:G, 'Fielding Data'!$A:$A, $A2954)</f>
        <v>2</v>
      </c>
      <c r="X2954" s="13">
        <f>SUMIFS('Fielding Data'!H:H, 'Fielding Data'!$A:$A, $A2954)</f>
        <v>0</v>
      </c>
    </row>
    <row r="2955" spans="1:24" x14ac:dyDescent="0.3">
      <c r="A2955" s="13" t="str">
        <f t="shared" si="93"/>
        <v>lawribr012012</v>
      </c>
      <c r="B2955" s="16" t="s">
        <v>1540</v>
      </c>
      <c r="C2955" s="16">
        <v>2012</v>
      </c>
      <c r="D2955" s="16">
        <v>125</v>
      </c>
      <c r="E2955" s="16">
        <v>494</v>
      </c>
      <c r="F2955" s="16">
        <v>73</v>
      </c>
      <c r="G2955" s="16">
        <v>135</v>
      </c>
      <c r="H2955" s="16">
        <v>26</v>
      </c>
      <c r="I2955" s="16">
        <v>3</v>
      </c>
      <c r="J2955" s="16">
        <v>11</v>
      </c>
      <c r="K2955" s="16">
        <v>48</v>
      </c>
      <c r="L2955" s="16">
        <v>13</v>
      </c>
      <c r="M2955" s="16">
        <v>8</v>
      </c>
      <c r="N2955" s="16">
        <v>33</v>
      </c>
      <c r="O2955" s="16">
        <v>86</v>
      </c>
      <c r="P2955" s="13" t="str">
        <f t="shared" si="92"/>
        <v>3B</v>
      </c>
      <c r="Q2955" s="13">
        <f>IFERROR(VLOOKUP($A2955, 'Fielding Data'!$A$1:$H$12056, 5, 0), 0)</f>
        <v>84</v>
      </c>
      <c r="R2955" s="13">
        <f>IFERROR(VLOOKUP($A2955, 'Fielding Data'!$A$1:$H$12056, 6, 0), 0)</f>
        <v>273</v>
      </c>
      <c r="S2955" s="13">
        <f>IFERROR(VLOOKUP($A2955, 'Fielding Data'!$A$1:$H$12056, 7, 0), 0)</f>
        <v>17</v>
      </c>
      <c r="T2955" s="13">
        <f>IFERROR(VLOOKUP($A2955, 'Fielding Data'!$A$1:$H$12056, 8, 0), 0)</f>
        <v>23</v>
      </c>
      <c r="U2955" s="13">
        <f>SUMIFS('Fielding Data'!E:E, 'Fielding Data'!$A:$A, $A2955)</f>
        <v>85</v>
      </c>
      <c r="V2955" s="13">
        <f>SUMIFS('Fielding Data'!F:F, 'Fielding Data'!$A:$A, $A2955)</f>
        <v>273</v>
      </c>
      <c r="W2955" s="13">
        <f>SUMIFS('Fielding Data'!G:G, 'Fielding Data'!$A:$A, $A2955)</f>
        <v>17</v>
      </c>
      <c r="X2955" s="13">
        <f>SUMIFS('Fielding Data'!H:H, 'Fielding Data'!$A:$A, $A2955)</f>
        <v>23</v>
      </c>
    </row>
    <row r="2956" spans="1:24" x14ac:dyDescent="0.3">
      <c r="A2956" s="13" t="str">
        <f t="shared" si="93"/>
        <v>layneto012012</v>
      </c>
      <c r="B2956" s="16" t="s">
        <v>1762</v>
      </c>
      <c r="C2956" s="16">
        <v>2012</v>
      </c>
      <c r="D2956" s="16">
        <v>26</v>
      </c>
      <c r="E2956" s="16">
        <v>0</v>
      </c>
      <c r="F2956" s="16">
        <v>0</v>
      </c>
      <c r="G2956" s="16">
        <v>0</v>
      </c>
      <c r="H2956" s="16">
        <v>0</v>
      </c>
      <c r="I2956" s="16">
        <v>0</v>
      </c>
      <c r="J2956" s="16">
        <v>0</v>
      </c>
      <c r="K2956" s="16">
        <v>0</v>
      </c>
      <c r="L2956" s="16">
        <v>0</v>
      </c>
      <c r="M2956" s="16">
        <v>0</v>
      </c>
      <c r="N2956" s="16">
        <v>0</v>
      </c>
      <c r="O2956" s="16">
        <v>0</v>
      </c>
      <c r="P2956" s="13" t="str">
        <f t="shared" si="92"/>
        <v>P</v>
      </c>
      <c r="Q2956" s="13">
        <f>IFERROR(VLOOKUP($A2956, 'Fielding Data'!$A$1:$H$12056, 5, 0), 0)</f>
        <v>1</v>
      </c>
      <c r="R2956" s="13">
        <f>IFERROR(VLOOKUP($A2956, 'Fielding Data'!$A$1:$H$12056, 6, 0), 0)</f>
        <v>1</v>
      </c>
      <c r="S2956" s="13">
        <f>IFERROR(VLOOKUP($A2956, 'Fielding Data'!$A$1:$H$12056, 7, 0), 0)</f>
        <v>2</v>
      </c>
      <c r="T2956" s="13">
        <f>IFERROR(VLOOKUP($A2956, 'Fielding Data'!$A$1:$H$12056, 8, 0), 0)</f>
        <v>0</v>
      </c>
      <c r="U2956" s="13">
        <f>SUMIFS('Fielding Data'!E:E, 'Fielding Data'!$A:$A, $A2956)</f>
        <v>1</v>
      </c>
      <c r="V2956" s="13">
        <f>SUMIFS('Fielding Data'!F:F, 'Fielding Data'!$A:$A, $A2956)</f>
        <v>1</v>
      </c>
      <c r="W2956" s="13">
        <f>SUMIFS('Fielding Data'!G:G, 'Fielding Data'!$A:$A, $A2956)</f>
        <v>2</v>
      </c>
      <c r="X2956" s="13">
        <f>SUMIFS('Fielding Data'!H:H, 'Fielding Data'!$A:$A, $A2956)</f>
        <v>0</v>
      </c>
    </row>
    <row r="2957" spans="1:24" x14ac:dyDescent="0.3">
      <c r="A2957" s="13" t="str">
        <f t="shared" si="93"/>
        <v>leakemi012012</v>
      </c>
      <c r="B2957" s="16" t="s">
        <v>1315</v>
      </c>
      <c r="C2957" s="16">
        <v>2012</v>
      </c>
      <c r="D2957" s="16">
        <v>35</v>
      </c>
      <c r="E2957" s="16">
        <v>61</v>
      </c>
      <c r="F2957" s="16">
        <v>8</v>
      </c>
      <c r="G2957" s="16">
        <v>18</v>
      </c>
      <c r="H2957" s="16">
        <v>3</v>
      </c>
      <c r="I2957" s="16">
        <v>0</v>
      </c>
      <c r="J2957" s="16">
        <v>2</v>
      </c>
      <c r="K2957" s="16">
        <v>3</v>
      </c>
      <c r="L2957" s="16">
        <v>0</v>
      </c>
      <c r="M2957" s="16">
        <v>0</v>
      </c>
      <c r="N2957" s="16">
        <v>1</v>
      </c>
      <c r="O2957" s="16">
        <v>20</v>
      </c>
      <c r="P2957" s="13" t="str">
        <f t="shared" si="92"/>
        <v>P</v>
      </c>
      <c r="Q2957" s="13">
        <f>IFERROR(VLOOKUP($A2957, 'Fielding Data'!$A$1:$H$12056, 5, 0), 0)</f>
        <v>25</v>
      </c>
      <c r="R2957" s="13">
        <f>IFERROR(VLOOKUP($A2957, 'Fielding Data'!$A$1:$H$12056, 6, 0), 0)</f>
        <v>30</v>
      </c>
      <c r="S2957" s="13">
        <f>IFERROR(VLOOKUP($A2957, 'Fielding Data'!$A$1:$H$12056, 7, 0), 0)</f>
        <v>2</v>
      </c>
      <c r="T2957" s="13">
        <f>IFERROR(VLOOKUP($A2957, 'Fielding Data'!$A$1:$H$12056, 8, 0), 0)</f>
        <v>3</v>
      </c>
      <c r="U2957" s="13">
        <f>SUMIFS('Fielding Data'!E:E, 'Fielding Data'!$A:$A, $A2957)</f>
        <v>25</v>
      </c>
      <c r="V2957" s="13">
        <f>SUMIFS('Fielding Data'!F:F, 'Fielding Data'!$A:$A, $A2957)</f>
        <v>30</v>
      </c>
      <c r="W2957" s="13">
        <f>SUMIFS('Fielding Data'!G:G, 'Fielding Data'!$A:$A, $A2957)</f>
        <v>2</v>
      </c>
      <c r="X2957" s="13">
        <f>SUMIFS('Fielding Data'!H:H, 'Fielding Data'!$A:$A, $A2957)</f>
        <v>3</v>
      </c>
    </row>
    <row r="2958" spans="1:24" x14ac:dyDescent="0.3">
      <c r="A2958" s="13" t="str">
        <f t="shared" si="93"/>
        <v>leblawa012012</v>
      </c>
      <c r="B2958" s="16" t="s">
        <v>951</v>
      </c>
      <c r="C2958" s="16">
        <v>2012</v>
      </c>
      <c r="D2958" s="16">
        <v>25</v>
      </c>
      <c r="E2958" s="16">
        <v>12</v>
      </c>
      <c r="F2958" s="16">
        <v>0</v>
      </c>
      <c r="G2958" s="16">
        <v>1</v>
      </c>
      <c r="H2958" s="16">
        <v>1</v>
      </c>
      <c r="I2958" s="16">
        <v>0</v>
      </c>
      <c r="J2958" s="16">
        <v>0</v>
      </c>
      <c r="K2958" s="16">
        <v>0</v>
      </c>
      <c r="L2958" s="16">
        <v>0</v>
      </c>
      <c r="M2958" s="16">
        <v>0</v>
      </c>
      <c r="N2958" s="16">
        <v>0</v>
      </c>
      <c r="O2958" s="16">
        <v>1</v>
      </c>
      <c r="P2958" s="13" t="str">
        <f t="shared" si="92"/>
        <v>P</v>
      </c>
      <c r="Q2958" s="13">
        <f>IFERROR(VLOOKUP($A2958, 'Fielding Data'!$A$1:$H$12056, 5, 0), 0)</f>
        <v>3</v>
      </c>
      <c r="R2958" s="13">
        <f>IFERROR(VLOOKUP($A2958, 'Fielding Data'!$A$1:$H$12056, 6, 0), 0)</f>
        <v>13</v>
      </c>
      <c r="S2958" s="13">
        <f>IFERROR(VLOOKUP($A2958, 'Fielding Data'!$A$1:$H$12056, 7, 0), 0)</f>
        <v>0</v>
      </c>
      <c r="T2958" s="13">
        <f>IFERROR(VLOOKUP($A2958, 'Fielding Data'!$A$1:$H$12056, 8, 0), 0)</f>
        <v>0</v>
      </c>
      <c r="U2958" s="13">
        <f>SUMIFS('Fielding Data'!E:E, 'Fielding Data'!$A:$A, $A2958)</f>
        <v>3</v>
      </c>
      <c r="V2958" s="13">
        <f>SUMIFS('Fielding Data'!F:F, 'Fielding Data'!$A:$A, $A2958)</f>
        <v>13</v>
      </c>
      <c r="W2958" s="13">
        <f>SUMIFS('Fielding Data'!G:G, 'Fielding Data'!$A:$A, $A2958)</f>
        <v>0</v>
      </c>
      <c r="X2958" s="13">
        <f>SUMIFS('Fielding Data'!H:H, 'Fielding Data'!$A:$A, $A2958)</f>
        <v>0</v>
      </c>
    </row>
    <row r="2959" spans="1:24" x14ac:dyDescent="0.3">
      <c r="A2959" s="13" t="str">
        <f t="shared" si="93"/>
        <v>lecursa012012</v>
      </c>
      <c r="B2959" s="16" t="s">
        <v>1316</v>
      </c>
      <c r="C2959" s="16">
        <v>2012</v>
      </c>
      <c r="D2959" s="16">
        <v>48</v>
      </c>
      <c r="E2959" s="16">
        <v>1</v>
      </c>
      <c r="F2959" s="16">
        <v>0</v>
      </c>
      <c r="G2959" s="16">
        <v>0</v>
      </c>
      <c r="H2959" s="16">
        <v>0</v>
      </c>
      <c r="I2959" s="16">
        <v>0</v>
      </c>
      <c r="J2959" s="16">
        <v>0</v>
      </c>
      <c r="K2959" s="16">
        <v>0</v>
      </c>
      <c r="L2959" s="16">
        <v>0</v>
      </c>
      <c r="M2959" s="16">
        <v>0</v>
      </c>
      <c r="N2959" s="16">
        <v>0</v>
      </c>
      <c r="O2959" s="16">
        <v>1</v>
      </c>
      <c r="P2959" s="13" t="str">
        <f t="shared" si="92"/>
        <v>P</v>
      </c>
      <c r="Q2959" s="13">
        <f>IFERROR(VLOOKUP($A2959, 'Fielding Data'!$A$1:$H$12056, 5, 0), 0)</f>
        <v>7</v>
      </c>
      <c r="R2959" s="13">
        <f>IFERROR(VLOOKUP($A2959, 'Fielding Data'!$A$1:$H$12056, 6, 0), 0)</f>
        <v>9</v>
      </c>
      <c r="S2959" s="13">
        <f>IFERROR(VLOOKUP($A2959, 'Fielding Data'!$A$1:$H$12056, 7, 0), 0)</f>
        <v>0</v>
      </c>
      <c r="T2959" s="13">
        <f>IFERROR(VLOOKUP($A2959, 'Fielding Data'!$A$1:$H$12056, 8, 0), 0)</f>
        <v>2</v>
      </c>
      <c r="U2959" s="13">
        <f>SUMIFS('Fielding Data'!E:E, 'Fielding Data'!$A:$A, $A2959)</f>
        <v>7</v>
      </c>
      <c r="V2959" s="13">
        <f>SUMIFS('Fielding Data'!F:F, 'Fielding Data'!$A:$A, $A2959)</f>
        <v>9</v>
      </c>
      <c r="W2959" s="13">
        <f>SUMIFS('Fielding Data'!G:G, 'Fielding Data'!$A:$A, $A2959)</f>
        <v>0</v>
      </c>
      <c r="X2959" s="13">
        <f>SUMIFS('Fielding Data'!H:H, 'Fielding Data'!$A:$A, $A2959)</f>
        <v>2</v>
      </c>
    </row>
    <row r="2960" spans="1:24" x14ac:dyDescent="0.3">
      <c r="A2960" s="13" t="str">
        <f t="shared" si="93"/>
        <v>leecl022012</v>
      </c>
      <c r="B2960" s="16" t="s">
        <v>312</v>
      </c>
      <c r="C2960" s="16">
        <v>2012</v>
      </c>
      <c r="D2960" s="16">
        <v>33</v>
      </c>
      <c r="E2960" s="16">
        <v>64</v>
      </c>
      <c r="F2960" s="16">
        <v>3</v>
      </c>
      <c r="G2960" s="16">
        <v>10</v>
      </c>
      <c r="H2960" s="16">
        <v>2</v>
      </c>
      <c r="I2960" s="16">
        <v>0</v>
      </c>
      <c r="J2960" s="16">
        <v>0</v>
      </c>
      <c r="K2960" s="16">
        <v>4</v>
      </c>
      <c r="L2960" s="16">
        <v>1</v>
      </c>
      <c r="M2960" s="16">
        <v>0</v>
      </c>
      <c r="N2960" s="16">
        <v>1</v>
      </c>
      <c r="O2960" s="16">
        <v>23</v>
      </c>
      <c r="P2960" s="13" t="str">
        <f t="shared" si="92"/>
        <v>P</v>
      </c>
      <c r="Q2960" s="13">
        <f>IFERROR(VLOOKUP($A2960, 'Fielding Data'!$A$1:$H$12056, 5, 0), 0)</f>
        <v>6</v>
      </c>
      <c r="R2960" s="13">
        <f>IFERROR(VLOOKUP($A2960, 'Fielding Data'!$A$1:$H$12056, 6, 0), 0)</f>
        <v>22</v>
      </c>
      <c r="S2960" s="13">
        <f>IFERROR(VLOOKUP($A2960, 'Fielding Data'!$A$1:$H$12056, 7, 0), 0)</f>
        <v>3</v>
      </c>
      <c r="T2960" s="13">
        <f>IFERROR(VLOOKUP($A2960, 'Fielding Data'!$A$1:$H$12056, 8, 0), 0)</f>
        <v>3</v>
      </c>
      <c r="U2960" s="13">
        <f>SUMIFS('Fielding Data'!E:E, 'Fielding Data'!$A:$A, $A2960)</f>
        <v>6</v>
      </c>
      <c r="V2960" s="13">
        <f>SUMIFS('Fielding Data'!F:F, 'Fielding Data'!$A:$A, $A2960)</f>
        <v>22</v>
      </c>
      <c r="W2960" s="13">
        <f>SUMIFS('Fielding Data'!G:G, 'Fielding Data'!$A:$A, $A2960)</f>
        <v>3</v>
      </c>
      <c r="X2960" s="13">
        <f>SUMIFS('Fielding Data'!H:H, 'Fielding Data'!$A:$A, $A2960)</f>
        <v>3</v>
      </c>
    </row>
    <row r="2961" spans="1:24" x14ac:dyDescent="0.3">
      <c r="A2961" s="13" t="str">
        <f t="shared" si="93"/>
        <v>lemahdj012012</v>
      </c>
      <c r="B2961" s="16" t="s">
        <v>1541</v>
      </c>
      <c r="C2961" s="16">
        <v>2012</v>
      </c>
      <c r="D2961" s="16">
        <v>81</v>
      </c>
      <c r="E2961" s="16">
        <v>229</v>
      </c>
      <c r="F2961" s="16">
        <v>26</v>
      </c>
      <c r="G2961" s="16">
        <v>68</v>
      </c>
      <c r="H2961" s="16">
        <v>12</v>
      </c>
      <c r="I2961" s="16">
        <v>4</v>
      </c>
      <c r="J2961" s="16">
        <v>2</v>
      </c>
      <c r="K2961" s="16">
        <v>22</v>
      </c>
      <c r="L2961" s="16">
        <v>1</v>
      </c>
      <c r="M2961" s="16">
        <v>2</v>
      </c>
      <c r="N2961" s="16">
        <v>13</v>
      </c>
      <c r="O2961" s="16">
        <v>42</v>
      </c>
      <c r="P2961" s="13" t="str">
        <f t="shared" si="92"/>
        <v>1B</v>
      </c>
      <c r="Q2961" s="13">
        <f>IFERROR(VLOOKUP($A2961, 'Fielding Data'!$A$1:$H$12056, 5, 0), 0)</f>
        <v>1</v>
      </c>
      <c r="R2961" s="13">
        <f>IFERROR(VLOOKUP($A2961, 'Fielding Data'!$A$1:$H$12056, 6, 0), 0)</f>
        <v>0</v>
      </c>
      <c r="S2961" s="13">
        <f>IFERROR(VLOOKUP($A2961, 'Fielding Data'!$A$1:$H$12056, 7, 0), 0)</f>
        <v>0</v>
      </c>
      <c r="T2961" s="13">
        <f>IFERROR(VLOOKUP($A2961, 'Fielding Data'!$A$1:$H$12056, 8, 0), 0)</f>
        <v>0</v>
      </c>
      <c r="U2961" s="13">
        <f>SUMIFS('Fielding Data'!E:E, 'Fielding Data'!$A:$A, $A2961)</f>
        <v>108</v>
      </c>
      <c r="V2961" s="13">
        <f>SUMIFS('Fielding Data'!F:F, 'Fielding Data'!$A:$A, $A2961)</f>
        <v>212</v>
      </c>
      <c r="W2961" s="13">
        <f>SUMIFS('Fielding Data'!G:G, 'Fielding Data'!$A:$A, $A2961)</f>
        <v>2</v>
      </c>
      <c r="X2961" s="13">
        <f>SUMIFS('Fielding Data'!H:H, 'Fielding Data'!$A:$A, $A2961)</f>
        <v>33</v>
      </c>
    </row>
    <row r="2962" spans="1:24" x14ac:dyDescent="0.3">
      <c r="A2962" s="13" t="str">
        <f t="shared" si="93"/>
        <v>leonsa012012</v>
      </c>
      <c r="B2962" s="16" t="s">
        <v>1763</v>
      </c>
      <c r="C2962" s="16">
        <v>2012</v>
      </c>
      <c r="D2962" s="16">
        <v>12</v>
      </c>
      <c r="E2962" s="16">
        <v>30</v>
      </c>
      <c r="F2962" s="16">
        <v>2</v>
      </c>
      <c r="G2962" s="16">
        <v>8</v>
      </c>
      <c r="H2962" s="16">
        <v>2</v>
      </c>
      <c r="I2962" s="16">
        <v>0</v>
      </c>
      <c r="J2962" s="16">
        <v>0</v>
      </c>
      <c r="K2962" s="16">
        <v>2</v>
      </c>
      <c r="L2962" s="16">
        <v>0</v>
      </c>
      <c r="M2962" s="16">
        <v>0</v>
      </c>
      <c r="N2962" s="16">
        <v>4</v>
      </c>
      <c r="O2962" s="16">
        <v>11</v>
      </c>
      <c r="P2962" s="13" t="str">
        <f t="shared" si="92"/>
        <v>C</v>
      </c>
      <c r="Q2962" s="13">
        <f>IFERROR(VLOOKUP($A2962, 'Fielding Data'!$A$1:$H$12056, 5, 0), 0)</f>
        <v>73</v>
      </c>
      <c r="R2962" s="13">
        <f>IFERROR(VLOOKUP($A2962, 'Fielding Data'!$A$1:$H$12056, 6, 0), 0)</f>
        <v>5</v>
      </c>
      <c r="S2962" s="13">
        <f>IFERROR(VLOOKUP($A2962, 'Fielding Data'!$A$1:$H$12056, 7, 0), 0)</f>
        <v>1</v>
      </c>
      <c r="T2962" s="13">
        <f>IFERROR(VLOOKUP($A2962, 'Fielding Data'!$A$1:$H$12056, 8, 0), 0)</f>
        <v>1</v>
      </c>
      <c r="U2962" s="13">
        <f>SUMIFS('Fielding Data'!E:E, 'Fielding Data'!$A:$A, $A2962)</f>
        <v>73</v>
      </c>
      <c r="V2962" s="13">
        <f>SUMIFS('Fielding Data'!F:F, 'Fielding Data'!$A:$A, $A2962)</f>
        <v>5</v>
      </c>
      <c r="W2962" s="13">
        <f>SUMIFS('Fielding Data'!G:G, 'Fielding Data'!$A:$A, $A2962)</f>
        <v>1</v>
      </c>
      <c r="X2962" s="13">
        <f>SUMIFS('Fielding Data'!H:H, 'Fielding Data'!$A:$A, $A2962)</f>
        <v>1</v>
      </c>
    </row>
    <row r="2963" spans="1:24" x14ac:dyDescent="0.3">
      <c r="A2963" s="13" t="str">
        <f t="shared" si="93"/>
        <v>lerouch012012</v>
      </c>
      <c r="B2963" s="16" t="s">
        <v>1120</v>
      </c>
      <c r="C2963" s="16">
        <v>2012</v>
      </c>
      <c r="D2963" s="16">
        <v>10</v>
      </c>
      <c r="E2963" s="16">
        <v>1</v>
      </c>
      <c r="F2963" s="16">
        <v>0</v>
      </c>
      <c r="G2963" s="16">
        <v>0</v>
      </c>
      <c r="H2963" s="16">
        <v>0</v>
      </c>
      <c r="I2963" s="16">
        <v>0</v>
      </c>
      <c r="J2963" s="16">
        <v>0</v>
      </c>
      <c r="K2963" s="16">
        <v>0</v>
      </c>
      <c r="L2963" s="16">
        <v>0</v>
      </c>
      <c r="M2963" s="16">
        <v>0</v>
      </c>
      <c r="N2963" s="16">
        <v>0</v>
      </c>
      <c r="O2963" s="16">
        <v>0</v>
      </c>
      <c r="P2963" s="13" t="str">
        <f t="shared" si="92"/>
        <v>P</v>
      </c>
      <c r="Q2963" s="13">
        <f>IFERROR(VLOOKUP($A2963, 'Fielding Data'!$A$1:$H$12056, 5, 0), 0)</f>
        <v>0</v>
      </c>
      <c r="R2963" s="13">
        <f>IFERROR(VLOOKUP($A2963, 'Fielding Data'!$A$1:$H$12056, 6, 0), 0)</f>
        <v>2</v>
      </c>
      <c r="S2963" s="13">
        <f>IFERROR(VLOOKUP($A2963, 'Fielding Data'!$A$1:$H$12056, 7, 0), 0)</f>
        <v>0</v>
      </c>
      <c r="T2963" s="13">
        <f>IFERROR(VLOOKUP($A2963, 'Fielding Data'!$A$1:$H$12056, 8, 0), 0)</f>
        <v>0</v>
      </c>
      <c r="U2963" s="13">
        <f>SUMIFS('Fielding Data'!E:E, 'Fielding Data'!$A:$A, $A2963)</f>
        <v>0</v>
      </c>
      <c r="V2963" s="13">
        <f>SUMIFS('Fielding Data'!F:F, 'Fielding Data'!$A:$A, $A2963)</f>
        <v>2</v>
      </c>
      <c r="W2963" s="13">
        <f>SUMIFS('Fielding Data'!G:G, 'Fielding Data'!$A:$A, $A2963)</f>
        <v>0</v>
      </c>
      <c r="X2963" s="13">
        <f>SUMIFS('Fielding Data'!H:H, 'Fielding Data'!$A:$A, $A2963)</f>
        <v>0</v>
      </c>
    </row>
    <row r="2964" spans="1:24" x14ac:dyDescent="0.3">
      <c r="A2964" s="13" t="str">
        <f t="shared" si="93"/>
        <v>lerudst012012</v>
      </c>
      <c r="B2964" s="16" t="s">
        <v>1764</v>
      </c>
      <c r="C2964" s="16">
        <v>2012</v>
      </c>
      <c r="D2964" s="16">
        <v>3</v>
      </c>
      <c r="E2964" s="16">
        <v>10</v>
      </c>
      <c r="F2964" s="16">
        <v>1</v>
      </c>
      <c r="G2964" s="16">
        <v>2</v>
      </c>
      <c r="H2964" s="16">
        <v>0</v>
      </c>
      <c r="I2964" s="16">
        <v>0</v>
      </c>
      <c r="J2964" s="16">
        <v>0</v>
      </c>
      <c r="K2964" s="16">
        <v>0</v>
      </c>
      <c r="L2964" s="16">
        <v>0</v>
      </c>
      <c r="M2964" s="16">
        <v>0</v>
      </c>
      <c r="N2964" s="16">
        <v>0</v>
      </c>
      <c r="O2964" s="16">
        <v>2</v>
      </c>
      <c r="P2964" s="13" t="str">
        <f t="shared" si="92"/>
        <v>C</v>
      </c>
      <c r="Q2964" s="13">
        <f>IFERROR(VLOOKUP($A2964, 'Fielding Data'!$A$1:$H$12056, 5, 0), 0)</f>
        <v>21</v>
      </c>
      <c r="R2964" s="13">
        <f>IFERROR(VLOOKUP($A2964, 'Fielding Data'!$A$1:$H$12056, 6, 0), 0)</f>
        <v>0</v>
      </c>
      <c r="S2964" s="13">
        <f>IFERROR(VLOOKUP($A2964, 'Fielding Data'!$A$1:$H$12056, 7, 0), 0)</f>
        <v>0</v>
      </c>
      <c r="T2964" s="13">
        <f>IFERROR(VLOOKUP($A2964, 'Fielding Data'!$A$1:$H$12056, 8, 0), 0)</f>
        <v>0</v>
      </c>
      <c r="U2964" s="13">
        <f>SUMIFS('Fielding Data'!E:E, 'Fielding Data'!$A:$A, $A2964)</f>
        <v>21</v>
      </c>
      <c r="V2964" s="13">
        <f>SUMIFS('Fielding Data'!F:F, 'Fielding Data'!$A:$A, $A2964)</f>
        <v>0</v>
      </c>
      <c r="W2964" s="13">
        <f>SUMIFS('Fielding Data'!G:G, 'Fielding Data'!$A:$A, $A2964)</f>
        <v>0</v>
      </c>
      <c r="X2964" s="13">
        <f>SUMIFS('Fielding Data'!H:H, 'Fielding Data'!$A:$A, $A2964)</f>
        <v>0</v>
      </c>
    </row>
    <row r="2965" spans="1:24" x14ac:dyDescent="0.3">
      <c r="A2965" s="13" t="str">
        <f t="shared" si="93"/>
        <v>lestejo012012</v>
      </c>
      <c r="B2965" s="16" t="s">
        <v>671</v>
      </c>
      <c r="C2965" s="16">
        <v>2012</v>
      </c>
      <c r="D2965" s="16">
        <v>33</v>
      </c>
      <c r="E2965" s="16">
        <v>5</v>
      </c>
      <c r="F2965" s="16">
        <v>0</v>
      </c>
      <c r="G2965" s="16">
        <v>0</v>
      </c>
      <c r="H2965" s="16">
        <v>0</v>
      </c>
      <c r="I2965" s="16">
        <v>0</v>
      </c>
      <c r="J2965" s="16">
        <v>0</v>
      </c>
      <c r="K2965" s="16">
        <v>0</v>
      </c>
      <c r="L2965" s="16">
        <v>0</v>
      </c>
      <c r="M2965" s="16">
        <v>0</v>
      </c>
      <c r="N2965" s="16">
        <v>0</v>
      </c>
      <c r="O2965" s="16">
        <v>3</v>
      </c>
      <c r="P2965" s="13" t="str">
        <f t="shared" si="92"/>
        <v>P</v>
      </c>
      <c r="Q2965" s="13">
        <f>IFERROR(VLOOKUP($A2965, 'Fielding Data'!$A$1:$H$12056, 5, 0), 0)</f>
        <v>14</v>
      </c>
      <c r="R2965" s="13">
        <f>IFERROR(VLOOKUP($A2965, 'Fielding Data'!$A$1:$H$12056, 6, 0), 0)</f>
        <v>21</v>
      </c>
      <c r="S2965" s="13">
        <f>IFERROR(VLOOKUP($A2965, 'Fielding Data'!$A$1:$H$12056, 7, 0), 0)</f>
        <v>2</v>
      </c>
      <c r="T2965" s="13">
        <f>IFERROR(VLOOKUP($A2965, 'Fielding Data'!$A$1:$H$12056, 8, 0), 0)</f>
        <v>3</v>
      </c>
      <c r="U2965" s="13">
        <f>SUMIFS('Fielding Data'!E:E, 'Fielding Data'!$A:$A, $A2965)</f>
        <v>14</v>
      </c>
      <c r="V2965" s="13">
        <f>SUMIFS('Fielding Data'!F:F, 'Fielding Data'!$A:$A, $A2965)</f>
        <v>21</v>
      </c>
      <c r="W2965" s="13">
        <f>SUMIFS('Fielding Data'!G:G, 'Fielding Data'!$A:$A, $A2965)</f>
        <v>2</v>
      </c>
      <c r="X2965" s="13">
        <f>SUMIFS('Fielding Data'!H:H, 'Fielding Data'!$A:$A, $A2965)</f>
        <v>3</v>
      </c>
    </row>
    <row r="2966" spans="1:24" x14ac:dyDescent="0.3">
      <c r="A2966" s="13" t="str">
        <f t="shared" si="93"/>
        <v>lewisco012012</v>
      </c>
      <c r="B2966" s="16" t="s">
        <v>313</v>
      </c>
      <c r="C2966" s="16">
        <v>2012</v>
      </c>
      <c r="D2966" s="16">
        <v>16</v>
      </c>
      <c r="E2966" s="16">
        <v>4</v>
      </c>
      <c r="F2966" s="16">
        <v>0</v>
      </c>
      <c r="G2966" s="16">
        <v>2</v>
      </c>
      <c r="H2966" s="16">
        <v>0</v>
      </c>
      <c r="I2966" s="16">
        <v>0</v>
      </c>
      <c r="J2966" s="16">
        <v>0</v>
      </c>
      <c r="K2966" s="16">
        <v>2</v>
      </c>
      <c r="L2966" s="16">
        <v>0</v>
      </c>
      <c r="M2966" s="16">
        <v>0</v>
      </c>
      <c r="N2966" s="16">
        <v>0</v>
      </c>
      <c r="O2966" s="16">
        <v>2</v>
      </c>
      <c r="P2966" s="13" t="str">
        <f t="shared" si="92"/>
        <v>P</v>
      </c>
      <c r="Q2966" s="13">
        <f>IFERROR(VLOOKUP($A2966, 'Fielding Data'!$A$1:$H$12056, 5, 0), 0)</f>
        <v>4</v>
      </c>
      <c r="R2966" s="13">
        <f>IFERROR(VLOOKUP($A2966, 'Fielding Data'!$A$1:$H$12056, 6, 0), 0)</f>
        <v>7</v>
      </c>
      <c r="S2966" s="13">
        <f>IFERROR(VLOOKUP($A2966, 'Fielding Data'!$A$1:$H$12056, 7, 0), 0)</f>
        <v>2</v>
      </c>
      <c r="T2966" s="13">
        <f>IFERROR(VLOOKUP($A2966, 'Fielding Data'!$A$1:$H$12056, 8, 0), 0)</f>
        <v>0</v>
      </c>
      <c r="U2966" s="13">
        <f>SUMIFS('Fielding Data'!E:E, 'Fielding Data'!$A:$A, $A2966)</f>
        <v>4</v>
      </c>
      <c r="V2966" s="13">
        <f>SUMIFS('Fielding Data'!F:F, 'Fielding Data'!$A:$A, $A2966)</f>
        <v>7</v>
      </c>
      <c r="W2966" s="13">
        <f>SUMIFS('Fielding Data'!G:G, 'Fielding Data'!$A:$A, $A2966)</f>
        <v>2</v>
      </c>
      <c r="X2966" s="13">
        <f>SUMIFS('Fielding Data'!H:H, 'Fielding Data'!$A:$A, $A2966)</f>
        <v>0</v>
      </c>
    </row>
    <row r="2967" spans="1:24" x14ac:dyDescent="0.3">
      <c r="A2967" s="13" t="str">
        <f t="shared" si="93"/>
        <v>lewisfr022012</v>
      </c>
      <c r="B2967" s="16" t="s">
        <v>672</v>
      </c>
      <c r="C2967" s="16">
        <v>2012</v>
      </c>
      <c r="D2967" s="16">
        <v>18</v>
      </c>
      <c r="E2967" s="16">
        <v>20</v>
      </c>
      <c r="F2967" s="16">
        <v>2</v>
      </c>
      <c r="G2967" s="16">
        <v>3</v>
      </c>
      <c r="H2967" s="16">
        <v>0</v>
      </c>
      <c r="I2967" s="16">
        <v>0</v>
      </c>
      <c r="J2967" s="16">
        <v>0</v>
      </c>
      <c r="K2967" s="16">
        <v>0</v>
      </c>
      <c r="L2967" s="16">
        <v>0</v>
      </c>
      <c r="M2967" s="16">
        <v>0</v>
      </c>
      <c r="N2967" s="16">
        <v>4</v>
      </c>
      <c r="O2967" s="16">
        <v>5</v>
      </c>
      <c r="P2967" s="13" t="str">
        <f t="shared" si="92"/>
        <v>CF</v>
      </c>
      <c r="Q2967" s="13">
        <f>IFERROR(VLOOKUP($A2967, 'Fielding Data'!$A$1:$H$12056, 5, 0), 0)</f>
        <v>0</v>
      </c>
      <c r="R2967" s="13">
        <f>IFERROR(VLOOKUP($A2967, 'Fielding Data'!$A$1:$H$12056, 6, 0), 0)</f>
        <v>0</v>
      </c>
      <c r="S2967" s="13">
        <f>IFERROR(VLOOKUP($A2967, 'Fielding Data'!$A$1:$H$12056, 7, 0), 0)</f>
        <v>0</v>
      </c>
      <c r="T2967" s="13">
        <f>IFERROR(VLOOKUP($A2967, 'Fielding Data'!$A$1:$H$12056, 8, 0), 0)</f>
        <v>0</v>
      </c>
      <c r="U2967" s="13">
        <f>SUMIFS('Fielding Data'!E:E, 'Fielding Data'!$A:$A, $A2967)</f>
        <v>4</v>
      </c>
      <c r="V2967" s="13">
        <f>SUMIFS('Fielding Data'!F:F, 'Fielding Data'!$A:$A, $A2967)</f>
        <v>0</v>
      </c>
      <c r="W2967" s="13">
        <f>SUMIFS('Fielding Data'!G:G, 'Fielding Data'!$A:$A, $A2967)</f>
        <v>0</v>
      </c>
      <c r="X2967" s="13">
        <f>SUMIFS('Fielding Data'!H:H, 'Fielding Data'!$A:$A, $A2967)</f>
        <v>0</v>
      </c>
    </row>
    <row r="2968" spans="1:24" x14ac:dyDescent="0.3">
      <c r="A2968" s="13" t="str">
        <f t="shared" si="93"/>
        <v>liddial012012</v>
      </c>
      <c r="B2968" s="16" t="s">
        <v>1542</v>
      </c>
      <c r="C2968" s="16">
        <v>2012</v>
      </c>
      <c r="D2968" s="16">
        <v>38</v>
      </c>
      <c r="E2968" s="16">
        <v>116</v>
      </c>
      <c r="F2968" s="16">
        <v>8</v>
      </c>
      <c r="G2968" s="16">
        <v>26</v>
      </c>
      <c r="H2968" s="16">
        <v>4</v>
      </c>
      <c r="I2968" s="16">
        <v>1</v>
      </c>
      <c r="J2968" s="16">
        <v>3</v>
      </c>
      <c r="K2968" s="16">
        <v>10</v>
      </c>
      <c r="L2968" s="16">
        <v>2</v>
      </c>
      <c r="M2968" s="16">
        <v>1</v>
      </c>
      <c r="N2968" s="16">
        <v>9</v>
      </c>
      <c r="O2968" s="16">
        <v>49</v>
      </c>
      <c r="P2968" s="13" t="str">
        <f t="shared" si="92"/>
        <v>1B</v>
      </c>
      <c r="Q2968" s="13">
        <f>IFERROR(VLOOKUP($A2968, 'Fielding Data'!$A$1:$H$12056, 5, 0), 0)</f>
        <v>45</v>
      </c>
      <c r="R2968" s="13">
        <f>IFERROR(VLOOKUP($A2968, 'Fielding Data'!$A$1:$H$12056, 6, 0), 0)</f>
        <v>3</v>
      </c>
      <c r="S2968" s="13">
        <f>IFERROR(VLOOKUP($A2968, 'Fielding Data'!$A$1:$H$12056, 7, 0), 0)</f>
        <v>1</v>
      </c>
      <c r="T2968" s="13">
        <f>IFERROR(VLOOKUP($A2968, 'Fielding Data'!$A$1:$H$12056, 8, 0), 0)</f>
        <v>3</v>
      </c>
      <c r="U2968" s="13">
        <f>SUMIFS('Fielding Data'!E:E, 'Fielding Data'!$A:$A, $A2968)</f>
        <v>62</v>
      </c>
      <c r="V2968" s="13">
        <f>SUMIFS('Fielding Data'!F:F, 'Fielding Data'!$A:$A, $A2968)</f>
        <v>36</v>
      </c>
      <c r="W2968" s="13">
        <f>SUMIFS('Fielding Data'!G:G, 'Fielding Data'!$A:$A, $A2968)</f>
        <v>5</v>
      </c>
      <c r="X2968" s="13">
        <f>SUMIFS('Fielding Data'!H:H, 'Fielding Data'!$A:$A, $A2968)</f>
        <v>7</v>
      </c>
    </row>
    <row r="2969" spans="1:24" x14ac:dyDescent="0.3">
      <c r="A2969" s="13" t="str">
        <f t="shared" si="93"/>
        <v>lidgebr012012</v>
      </c>
      <c r="B2969" s="16" t="s">
        <v>314</v>
      </c>
      <c r="C2969" s="16">
        <v>2012</v>
      </c>
      <c r="D2969" s="16">
        <v>11</v>
      </c>
      <c r="E2969" s="16">
        <v>0</v>
      </c>
      <c r="F2969" s="16">
        <v>0</v>
      </c>
      <c r="G2969" s="16">
        <v>0</v>
      </c>
      <c r="H2969" s="16">
        <v>0</v>
      </c>
      <c r="I2969" s="16">
        <v>0</v>
      </c>
      <c r="J2969" s="16">
        <v>0</v>
      </c>
      <c r="K2969" s="16">
        <v>0</v>
      </c>
      <c r="L2969" s="16">
        <v>0</v>
      </c>
      <c r="M2969" s="16">
        <v>0</v>
      </c>
      <c r="N2969" s="16">
        <v>0</v>
      </c>
      <c r="O2969" s="16">
        <v>0</v>
      </c>
      <c r="P2969" s="13" t="str">
        <f t="shared" si="92"/>
        <v>P</v>
      </c>
      <c r="Q2969" s="13">
        <f>IFERROR(VLOOKUP($A2969, 'Fielding Data'!$A$1:$H$12056, 5, 0), 0)</f>
        <v>0</v>
      </c>
      <c r="R2969" s="13">
        <f>IFERROR(VLOOKUP($A2969, 'Fielding Data'!$A$1:$H$12056, 6, 0), 0)</f>
        <v>1</v>
      </c>
      <c r="S2969" s="13">
        <f>IFERROR(VLOOKUP($A2969, 'Fielding Data'!$A$1:$H$12056, 7, 0), 0)</f>
        <v>0</v>
      </c>
      <c r="T2969" s="13">
        <f>IFERROR(VLOOKUP($A2969, 'Fielding Data'!$A$1:$H$12056, 8, 0), 0)</f>
        <v>0</v>
      </c>
      <c r="U2969" s="13">
        <f>SUMIFS('Fielding Data'!E:E, 'Fielding Data'!$A:$A, $A2969)</f>
        <v>0</v>
      </c>
      <c r="V2969" s="13">
        <f>SUMIFS('Fielding Data'!F:F, 'Fielding Data'!$A:$A, $A2969)</f>
        <v>1</v>
      </c>
      <c r="W2969" s="13">
        <f>SUMIFS('Fielding Data'!G:G, 'Fielding Data'!$A:$A, $A2969)</f>
        <v>0</v>
      </c>
      <c r="X2969" s="13">
        <f>SUMIFS('Fielding Data'!H:H, 'Fielding Data'!$A:$A, $A2969)</f>
        <v>0</v>
      </c>
    </row>
    <row r="2970" spans="1:24" x14ac:dyDescent="0.3">
      <c r="A2970" s="13" t="str">
        <f t="shared" si="93"/>
        <v>lillyte012012</v>
      </c>
      <c r="B2970" s="16" t="s">
        <v>137</v>
      </c>
      <c r="C2970" s="16">
        <v>2012</v>
      </c>
      <c r="D2970" s="16">
        <v>8</v>
      </c>
      <c r="E2970" s="16">
        <v>15</v>
      </c>
      <c r="F2970" s="16">
        <v>0</v>
      </c>
      <c r="G2970" s="16">
        <v>1</v>
      </c>
      <c r="H2970" s="16">
        <v>0</v>
      </c>
      <c r="I2970" s="16">
        <v>0</v>
      </c>
      <c r="J2970" s="16">
        <v>0</v>
      </c>
      <c r="K2970" s="16">
        <v>0</v>
      </c>
      <c r="L2970" s="16">
        <v>0</v>
      </c>
      <c r="M2970" s="16">
        <v>0</v>
      </c>
      <c r="N2970" s="16">
        <v>1</v>
      </c>
      <c r="O2970" s="16">
        <v>7</v>
      </c>
      <c r="P2970" s="13" t="str">
        <f t="shared" si="92"/>
        <v>P</v>
      </c>
      <c r="Q2970" s="13">
        <f>IFERROR(VLOOKUP($A2970, 'Fielding Data'!$A$1:$H$12056, 5, 0), 0)</f>
        <v>0</v>
      </c>
      <c r="R2970" s="13">
        <f>IFERROR(VLOOKUP($A2970, 'Fielding Data'!$A$1:$H$12056, 6, 0), 0)</f>
        <v>4</v>
      </c>
      <c r="S2970" s="13">
        <f>IFERROR(VLOOKUP($A2970, 'Fielding Data'!$A$1:$H$12056, 7, 0), 0)</f>
        <v>0</v>
      </c>
      <c r="T2970" s="13">
        <f>IFERROR(VLOOKUP($A2970, 'Fielding Data'!$A$1:$H$12056, 8, 0), 0)</f>
        <v>0</v>
      </c>
      <c r="U2970" s="13">
        <f>SUMIFS('Fielding Data'!E:E, 'Fielding Data'!$A:$A, $A2970)</f>
        <v>0</v>
      </c>
      <c r="V2970" s="13">
        <f>SUMIFS('Fielding Data'!F:F, 'Fielding Data'!$A:$A, $A2970)</f>
        <v>4</v>
      </c>
      <c r="W2970" s="13">
        <f>SUMIFS('Fielding Data'!G:G, 'Fielding Data'!$A:$A, $A2970)</f>
        <v>0</v>
      </c>
      <c r="X2970" s="13">
        <f>SUMIFS('Fielding Data'!H:H, 'Fielding Data'!$A:$A, $A2970)</f>
        <v>0</v>
      </c>
    </row>
    <row r="2971" spans="1:24" x14ac:dyDescent="0.3">
      <c r="A2971" s="13" t="str">
        <f t="shared" si="93"/>
        <v>linceti012012</v>
      </c>
      <c r="B2971" s="16" t="s">
        <v>814</v>
      </c>
      <c r="C2971" s="16">
        <v>2012</v>
      </c>
      <c r="D2971" s="16">
        <v>33</v>
      </c>
      <c r="E2971" s="16">
        <v>45</v>
      </c>
      <c r="F2971" s="16">
        <v>2</v>
      </c>
      <c r="G2971" s="16">
        <v>4</v>
      </c>
      <c r="H2971" s="16">
        <v>0</v>
      </c>
      <c r="I2971" s="16">
        <v>0</v>
      </c>
      <c r="J2971" s="16">
        <v>0</v>
      </c>
      <c r="K2971" s="16">
        <v>3</v>
      </c>
      <c r="L2971" s="16">
        <v>0</v>
      </c>
      <c r="M2971" s="16">
        <v>0</v>
      </c>
      <c r="N2971" s="16">
        <v>6</v>
      </c>
      <c r="O2971" s="16">
        <v>26</v>
      </c>
      <c r="P2971" s="13" t="str">
        <f t="shared" si="92"/>
        <v>P</v>
      </c>
      <c r="Q2971" s="13">
        <f>IFERROR(VLOOKUP($A2971, 'Fielding Data'!$A$1:$H$12056, 5, 0), 0)</f>
        <v>15</v>
      </c>
      <c r="R2971" s="13">
        <f>IFERROR(VLOOKUP($A2971, 'Fielding Data'!$A$1:$H$12056, 6, 0), 0)</f>
        <v>22</v>
      </c>
      <c r="S2971" s="13">
        <f>IFERROR(VLOOKUP($A2971, 'Fielding Data'!$A$1:$H$12056, 7, 0), 0)</f>
        <v>0</v>
      </c>
      <c r="T2971" s="13">
        <f>IFERROR(VLOOKUP($A2971, 'Fielding Data'!$A$1:$H$12056, 8, 0), 0)</f>
        <v>0</v>
      </c>
      <c r="U2971" s="13">
        <f>SUMIFS('Fielding Data'!E:E, 'Fielding Data'!$A:$A, $A2971)</f>
        <v>15</v>
      </c>
      <c r="V2971" s="13">
        <f>SUMIFS('Fielding Data'!F:F, 'Fielding Data'!$A:$A, $A2971)</f>
        <v>22</v>
      </c>
      <c r="W2971" s="13">
        <f>SUMIFS('Fielding Data'!G:G, 'Fielding Data'!$A:$A, $A2971)</f>
        <v>0</v>
      </c>
      <c r="X2971" s="13">
        <f>SUMIFS('Fielding Data'!H:H, 'Fielding Data'!$A:$A, $A2971)</f>
        <v>0</v>
      </c>
    </row>
    <row r="2972" spans="1:24" x14ac:dyDescent="0.3">
      <c r="A2972" s="13" t="str">
        <f t="shared" si="93"/>
        <v>linch012012</v>
      </c>
      <c r="B2972" s="16" t="s">
        <v>1765</v>
      </c>
      <c r="C2972" s="16">
        <v>2012</v>
      </c>
      <c r="D2972" s="16">
        <v>9</v>
      </c>
      <c r="E2972" s="16">
        <v>12</v>
      </c>
      <c r="F2972" s="16">
        <v>1</v>
      </c>
      <c r="G2972" s="16">
        <v>3</v>
      </c>
      <c r="H2972" s="16">
        <v>0</v>
      </c>
      <c r="I2972" s="16">
        <v>0</v>
      </c>
      <c r="J2972" s="16">
        <v>0</v>
      </c>
      <c r="K2972" s="16">
        <v>0</v>
      </c>
      <c r="L2972" s="16">
        <v>0</v>
      </c>
      <c r="M2972" s="16">
        <v>0</v>
      </c>
      <c r="N2972" s="16">
        <v>0</v>
      </c>
      <c r="O2972" s="16">
        <v>5</v>
      </c>
      <c r="P2972" s="13" t="str">
        <f t="shared" si="92"/>
        <v>CF</v>
      </c>
      <c r="Q2972" s="13">
        <f>IFERROR(VLOOKUP($A2972, 'Fielding Data'!$A$1:$H$12056, 5, 0), 0)</f>
        <v>0</v>
      </c>
      <c r="R2972" s="13">
        <f>IFERROR(VLOOKUP($A2972, 'Fielding Data'!$A$1:$H$12056, 6, 0), 0)</f>
        <v>0</v>
      </c>
      <c r="S2972" s="13">
        <f>IFERROR(VLOOKUP($A2972, 'Fielding Data'!$A$1:$H$12056, 7, 0), 0)</f>
        <v>0</v>
      </c>
      <c r="T2972" s="13">
        <f>IFERROR(VLOOKUP($A2972, 'Fielding Data'!$A$1:$H$12056, 8, 0), 0)</f>
        <v>0</v>
      </c>
      <c r="U2972" s="13">
        <f>SUMIFS('Fielding Data'!E:E, 'Fielding Data'!$A:$A, $A2972)</f>
        <v>6</v>
      </c>
      <c r="V2972" s="13">
        <f>SUMIFS('Fielding Data'!F:F, 'Fielding Data'!$A:$A, $A2972)</f>
        <v>0</v>
      </c>
      <c r="W2972" s="13">
        <f>SUMIFS('Fielding Data'!G:G, 'Fielding Data'!$A:$A, $A2972)</f>
        <v>0</v>
      </c>
      <c r="X2972" s="13">
        <f>SUMIFS('Fielding Data'!H:H, 'Fielding Data'!$A:$A, $A2972)</f>
        <v>0</v>
      </c>
    </row>
    <row r="2973" spans="1:24" x14ac:dyDescent="0.3">
      <c r="A2973" s="13" t="str">
        <f t="shared" si="93"/>
        <v>lindad012012</v>
      </c>
      <c r="B2973" s="16" t="s">
        <v>673</v>
      </c>
      <c r="C2973" s="16">
        <v>2012</v>
      </c>
      <c r="D2973" s="16">
        <v>93</v>
      </c>
      <c r="E2973" s="16">
        <v>321</v>
      </c>
      <c r="F2973" s="16">
        <v>28</v>
      </c>
      <c r="G2973" s="16">
        <v>82</v>
      </c>
      <c r="H2973" s="16">
        <v>14</v>
      </c>
      <c r="I2973" s="16">
        <v>2</v>
      </c>
      <c r="J2973" s="16">
        <v>11</v>
      </c>
      <c r="K2973" s="16">
        <v>45</v>
      </c>
      <c r="L2973" s="16">
        <v>0</v>
      </c>
      <c r="M2973" s="16">
        <v>0</v>
      </c>
      <c r="N2973" s="16">
        <v>29</v>
      </c>
      <c r="O2973" s="16">
        <v>61</v>
      </c>
      <c r="P2973" s="13" t="str">
        <f t="shared" si="92"/>
        <v>1B</v>
      </c>
      <c r="Q2973" s="13">
        <f>IFERROR(VLOOKUP($A2973, 'Fielding Data'!$A$1:$H$12056, 5, 0), 0)</f>
        <v>545</v>
      </c>
      <c r="R2973" s="13">
        <f>IFERROR(VLOOKUP($A2973, 'Fielding Data'!$A$1:$H$12056, 6, 0), 0)</f>
        <v>37</v>
      </c>
      <c r="S2973" s="13">
        <f>IFERROR(VLOOKUP($A2973, 'Fielding Data'!$A$1:$H$12056, 7, 0), 0)</f>
        <v>5</v>
      </c>
      <c r="T2973" s="13">
        <f>IFERROR(VLOOKUP($A2973, 'Fielding Data'!$A$1:$H$12056, 8, 0), 0)</f>
        <v>64</v>
      </c>
      <c r="U2973" s="13">
        <f>SUMIFS('Fielding Data'!E:E, 'Fielding Data'!$A:$A, $A2973)</f>
        <v>545</v>
      </c>
      <c r="V2973" s="13">
        <f>SUMIFS('Fielding Data'!F:F, 'Fielding Data'!$A:$A, $A2973)</f>
        <v>37</v>
      </c>
      <c r="W2973" s="13">
        <f>SUMIFS('Fielding Data'!G:G, 'Fielding Data'!$A:$A, $A2973)</f>
        <v>5</v>
      </c>
      <c r="X2973" s="13">
        <f>SUMIFS('Fielding Data'!H:H, 'Fielding Data'!$A:$A, $A2973)</f>
        <v>64</v>
      </c>
    </row>
    <row r="2974" spans="1:24" x14ac:dyDescent="0.3">
      <c r="A2974" s="13" t="str">
        <f t="shared" si="93"/>
        <v>lobatjo012012</v>
      </c>
      <c r="B2974" s="16" t="s">
        <v>1121</v>
      </c>
      <c r="C2974" s="16">
        <v>2012</v>
      </c>
      <c r="D2974" s="16">
        <v>69</v>
      </c>
      <c r="E2974" s="16">
        <v>167</v>
      </c>
      <c r="F2974" s="16">
        <v>16</v>
      </c>
      <c r="G2974" s="16">
        <v>37</v>
      </c>
      <c r="H2974" s="16">
        <v>10</v>
      </c>
      <c r="I2974" s="16">
        <v>0</v>
      </c>
      <c r="J2974" s="16">
        <v>2</v>
      </c>
      <c r="K2974" s="16">
        <v>20</v>
      </c>
      <c r="L2974" s="16">
        <v>0</v>
      </c>
      <c r="M2974" s="16">
        <v>1</v>
      </c>
      <c r="N2974" s="16">
        <v>24</v>
      </c>
      <c r="O2974" s="16">
        <v>46</v>
      </c>
      <c r="P2974" s="13" t="str">
        <f t="shared" si="92"/>
        <v>C</v>
      </c>
      <c r="Q2974" s="13">
        <f>IFERROR(VLOOKUP($A2974, 'Fielding Data'!$A$1:$H$12056, 5, 0), 0)</f>
        <v>448</v>
      </c>
      <c r="R2974" s="13">
        <f>IFERROR(VLOOKUP($A2974, 'Fielding Data'!$A$1:$H$12056, 6, 0), 0)</f>
        <v>28</v>
      </c>
      <c r="S2974" s="13">
        <f>IFERROR(VLOOKUP($A2974, 'Fielding Data'!$A$1:$H$12056, 7, 0), 0)</f>
        <v>4</v>
      </c>
      <c r="T2974" s="13">
        <f>IFERROR(VLOOKUP($A2974, 'Fielding Data'!$A$1:$H$12056, 8, 0), 0)</f>
        <v>3</v>
      </c>
      <c r="U2974" s="13">
        <f>SUMIFS('Fielding Data'!E:E, 'Fielding Data'!$A:$A, $A2974)</f>
        <v>448</v>
      </c>
      <c r="V2974" s="13">
        <f>SUMIFS('Fielding Data'!F:F, 'Fielding Data'!$A:$A, $A2974)</f>
        <v>28</v>
      </c>
      <c r="W2974" s="13">
        <f>SUMIFS('Fielding Data'!G:G, 'Fielding Data'!$A:$A, $A2974)</f>
        <v>4</v>
      </c>
      <c r="X2974" s="13">
        <f>SUMIFS('Fielding Data'!H:H, 'Fielding Data'!$A:$A, $A2974)</f>
        <v>3</v>
      </c>
    </row>
    <row r="2975" spans="1:24" x14ac:dyDescent="0.3">
      <c r="A2975" s="13" t="str">
        <f t="shared" si="93"/>
        <v>lockeje012012</v>
      </c>
      <c r="B2975" s="16" t="s">
        <v>1545</v>
      </c>
      <c r="C2975" s="16">
        <v>2012</v>
      </c>
      <c r="D2975" s="16">
        <v>8</v>
      </c>
      <c r="E2975" s="16">
        <v>11</v>
      </c>
      <c r="F2975" s="16">
        <v>0</v>
      </c>
      <c r="G2975" s="16">
        <v>1</v>
      </c>
      <c r="H2975" s="16">
        <v>0</v>
      </c>
      <c r="I2975" s="16">
        <v>0</v>
      </c>
      <c r="J2975" s="16">
        <v>0</v>
      </c>
      <c r="K2975" s="16">
        <v>0</v>
      </c>
      <c r="L2975" s="16">
        <v>0</v>
      </c>
      <c r="M2975" s="16">
        <v>0</v>
      </c>
      <c r="N2975" s="16">
        <v>0</v>
      </c>
      <c r="O2975" s="16">
        <v>7</v>
      </c>
      <c r="P2975" s="13" t="str">
        <f t="shared" si="92"/>
        <v>P</v>
      </c>
      <c r="Q2975" s="13">
        <f>IFERROR(VLOOKUP($A2975, 'Fielding Data'!$A$1:$H$12056, 5, 0), 0)</f>
        <v>2</v>
      </c>
      <c r="R2975" s="13">
        <f>IFERROR(VLOOKUP($A2975, 'Fielding Data'!$A$1:$H$12056, 6, 0), 0)</f>
        <v>2</v>
      </c>
      <c r="S2975" s="13">
        <f>IFERROR(VLOOKUP($A2975, 'Fielding Data'!$A$1:$H$12056, 7, 0), 0)</f>
        <v>0</v>
      </c>
      <c r="T2975" s="13">
        <f>IFERROR(VLOOKUP($A2975, 'Fielding Data'!$A$1:$H$12056, 8, 0), 0)</f>
        <v>1</v>
      </c>
      <c r="U2975" s="13">
        <f>SUMIFS('Fielding Data'!E:E, 'Fielding Data'!$A:$A, $A2975)</f>
        <v>2</v>
      </c>
      <c r="V2975" s="13">
        <f>SUMIFS('Fielding Data'!F:F, 'Fielding Data'!$A:$A, $A2975)</f>
        <v>2</v>
      </c>
      <c r="W2975" s="13">
        <f>SUMIFS('Fielding Data'!G:G, 'Fielding Data'!$A:$A, $A2975)</f>
        <v>0</v>
      </c>
      <c r="X2975" s="13">
        <f>SUMIFS('Fielding Data'!H:H, 'Fielding Data'!$A:$A, $A2975)</f>
        <v>1</v>
      </c>
    </row>
    <row r="2976" spans="1:24" x14ac:dyDescent="0.3">
      <c r="A2976" s="13" t="str">
        <f t="shared" si="93"/>
        <v>loeka012012</v>
      </c>
      <c r="B2976" s="16" t="s">
        <v>468</v>
      </c>
      <c r="C2976" s="16">
        <v>2012</v>
      </c>
      <c r="D2976" s="16">
        <v>70</v>
      </c>
      <c r="E2976" s="16">
        <v>0</v>
      </c>
      <c r="F2976" s="16">
        <v>0</v>
      </c>
      <c r="G2976" s="16">
        <v>0</v>
      </c>
      <c r="H2976" s="16">
        <v>0</v>
      </c>
      <c r="I2976" s="16">
        <v>0</v>
      </c>
      <c r="J2976" s="16">
        <v>0</v>
      </c>
      <c r="K2976" s="16">
        <v>0</v>
      </c>
      <c r="L2976" s="16">
        <v>0</v>
      </c>
      <c r="M2976" s="16">
        <v>0</v>
      </c>
      <c r="N2976" s="16">
        <v>0</v>
      </c>
      <c r="O2976" s="16">
        <v>0</v>
      </c>
      <c r="P2976" s="13" t="str">
        <f t="shared" si="92"/>
        <v>P</v>
      </c>
      <c r="Q2976" s="13">
        <f>IFERROR(VLOOKUP($A2976, 'Fielding Data'!$A$1:$H$12056, 5, 0), 0)</f>
        <v>5</v>
      </c>
      <c r="R2976" s="13">
        <f>IFERROR(VLOOKUP($A2976, 'Fielding Data'!$A$1:$H$12056, 6, 0), 0)</f>
        <v>15</v>
      </c>
      <c r="S2976" s="13">
        <f>IFERROR(VLOOKUP($A2976, 'Fielding Data'!$A$1:$H$12056, 7, 0), 0)</f>
        <v>2</v>
      </c>
      <c r="T2976" s="13">
        <f>IFERROR(VLOOKUP($A2976, 'Fielding Data'!$A$1:$H$12056, 8, 0), 0)</f>
        <v>0</v>
      </c>
      <c r="U2976" s="13">
        <f>SUMIFS('Fielding Data'!E:E, 'Fielding Data'!$A:$A, $A2976)</f>
        <v>5</v>
      </c>
      <c r="V2976" s="13">
        <f>SUMIFS('Fielding Data'!F:F, 'Fielding Data'!$A:$A, $A2976)</f>
        <v>15</v>
      </c>
      <c r="W2976" s="13">
        <f>SUMIFS('Fielding Data'!G:G, 'Fielding Data'!$A:$A, $A2976)</f>
        <v>2</v>
      </c>
      <c r="X2976" s="13">
        <f>SUMIFS('Fielding Data'!H:H, 'Fielding Data'!$A:$A, $A2976)</f>
        <v>0</v>
      </c>
    </row>
    <row r="2977" spans="1:24" x14ac:dyDescent="0.3">
      <c r="A2977" s="13" t="str">
        <f t="shared" si="93"/>
        <v>loganbo022012</v>
      </c>
      <c r="B2977" s="16" t="s">
        <v>675</v>
      </c>
      <c r="C2977" s="16">
        <v>2012</v>
      </c>
      <c r="D2977" s="16">
        <v>80</v>
      </c>
      <c r="E2977" s="16">
        <v>0</v>
      </c>
      <c r="F2977" s="16">
        <v>0</v>
      </c>
      <c r="G2977" s="16">
        <v>0</v>
      </c>
      <c r="H2977" s="16">
        <v>0</v>
      </c>
      <c r="I2977" s="16">
        <v>0</v>
      </c>
      <c r="J2977" s="16">
        <v>0</v>
      </c>
      <c r="K2977" s="16">
        <v>0</v>
      </c>
      <c r="L2977" s="16">
        <v>0</v>
      </c>
      <c r="M2977" s="16">
        <v>0</v>
      </c>
      <c r="N2977" s="16">
        <v>0</v>
      </c>
      <c r="O2977" s="16">
        <v>0</v>
      </c>
      <c r="P2977" s="13" t="str">
        <f t="shared" si="92"/>
        <v>P</v>
      </c>
      <c r="Q2977" s="13">
        <f>IFERROR(VLOOKUP($A2977, 'Fielding Data'!$A$1:$H$12056, 5, 0), 0)</f>
        <v>2</v>
      </c>
      <c r="R2977" s="13">
        <f>IFERROR(VLOOKUP($A2977, 'Fielding Data'!$A$1:$H$12056, 6, 0), 0)</f>
        <v>8</v>
      </c>
      <c r="S2977" s="13">
        <f>IFERROR(VLOOKUP($A2977, 'Fielding Data'!$A$1:$H$12056, 7, 0), 0)</f>
        <v>0</v>
      </c>
      <c r="T2977" s="13">
        <f>IFERROR(VLOOKUP($A2977, 'Fielding Data'!$A$1:$H$12056, 8, 0), 0)</f>
        <v>0</v>
      </c>
      <c r="U2977" s="13">
        <f>SUMIFS('Fielding Data'!E:E, 'Fielding Data'!$A:$A, $A2977)</f>
        <v>2</v>
      </c>
      <c r="V2977" s="13">
        <f>SUMIFS('Fielding Data'!F:F, 'Fielding Data'!$A:$A, $A2977)</f>
        <v>8</v>
      </c>
      <c r="W2977" s="13">
        <f>SUMIFS('Fielding Data'!G:G, 'Fielding Data'!$A:$A, $A2977)</f>
        <v>0</v>
      </c>
      <c r="X2977" s="13">
        <f>SUMIFS('Fielding Data'!H:H, 'Fielding Data'!$A:$A, $A2977)</f>
        <v>0</v>
      </c>
    </row>
    <row r="2978" spans="1:24" x14ac:dyDescent="0.3">
      <c r="A2978" s="13" t="str">
        <f t="shared" si="93"/>
        <v>lohseky012012</v>
      </c>
      <c r="B2978" s="16" t="s">
        <v>251</v>
      </c>
      <c r="C2978" s="16">
        <v>2012</v>
      </c>
      <c r="D2978" s="16">
        <v>34</v>
      </c>
      <c r="E2978" s="16">
        <v>64</v>
      </c>
      <c r="F2978" s="16">
        <v>4</v>
      </c>
      <c r="G2978" s="16">
        <v>6</v>
      </c>
      <c r="H2978" s="16">
        <v>1</v>
      </c>
      <c r="I2978" s="16">
        <v>0</v>
      </c>
      <c r="J2978" s="16">
        <v>0</v>
      </c>
      <c r="K2978" s="16">
        <v>3</v>
      </c>
      <c r="L2978" s="16">
        <v>0</v>
      </c>
      <c r="M2978" s="16">
        <v>0</v>
      </c>
      <c r="N2978" s="16">
        <v>2</v>
      </c>
      <c r="O2978" s="16">
        <v>19</v>
      </c>
      <c r="P2978" s="13" t="str">
        <f t="shared" si="92"/>
        <v>P</v>
      </c>
      <c r="Q2978" s="13">
        <f>IFERROR(VLOOKUP($A2978, 'Fielding Data'!$A$1:$H$12056, 5, 0), 0)</f>
        <v>17</v>
      </c>
      <c r="R2978" s="13">
        <f>IFERROR(VLOOKUP($A2978, 'Fielding Data'!$A$1:$H$12056, 6, 0), 0)</f>
        <v>26</v>
      </c>
      <c r="S2978" s="13">
        <f>IFERROR(VLOOKUP($A2978, 'Fielding Data'!$A$1:$H$12056, 7, 0), 0)</f>
        <v>0</v>
      </c>
      <c r="T2978" s="13">
        <f>IFERROR(VLOOKUP($A2978, 'Fielding Data'!$A$1:$H$12056, 8, 0), 0)</f>
        <v>2</v>
      </c>
      <c r="U2978" s="13">
        <f>SUMIFS('Fielding Data'!E:E, 'Fielding Data'!$A:$A, $A2978)</f>
        <v>17</v>
      </c>
      <c r="V2978" s="13">
        <f>SUMIFS('Fielding Data'!F:F, 'Fielding Data'!$A:$A, $A2978)</f>
        <v>26</v>
      </c>
      <c r="W2978" s="13">
        <f>SUMIFS('Fielding Data'!G:G, 'Fielding Data'!$A:$A, $A2978)</f>
        <v>0</v>
      </c>
      <c r="X2978" s="13">
        <f>SUMIFS('Fielding Data'!H:H, 'Fielding Data'!$A:$A, $A2978)</f>
        <v>2</v>
      </c>
    </row>
    <row r="2979" spans="1:24" x14ac:dyDescent="0.3">
      <c r="A2979" s="13" t="str">
        <f t="shared" si="93"/>
        <v>lombast022012</v>
      </c>
      <c r="B2979" s="16" t="s">
        <v>1546</v>
      </c>
      <c r="C2979" s="16">
        <v>2012</v>
      </c>
      <c r="D2979" s="16">
        <v>126</v>
      </c>
      <c r="E2979" s="16">
        <v>384</v>
      </c>
      <c r="F2979" s="16">
        <v>40</v>
      </c>
      <c r="G2979" s="16">
        <v>105</v>
      </c>
      <c r="H2979" s="16">
        <v>16</v>
      </c>
      <c r="I2979" s="16">
        <v>3</v>
      </c>
      <c r="J2979" s="16">
        <v>3</v>
      </c>
      <c r="K2979" s="16">
        <v>27</v>
      </c>
      <c r="L2979" s="16">
        <v>5</v>
      </c>
      <c r="M2979" s="16">
        <v>3</v>
      </c>
      <c r="N2979" s="16">
        <v>19</v>
      </c>
      <c r="O2979" s="16">
        <v>46</v>
      </c>
      <c r="P2979" s="13" t="str">
        <f t="shared" si="92"/>
        <v>2B</v>
      </c>
      <c r="Q2979" s="13">
        <f>IFERROR(VLOOKUP($A2979, 'Fielding Data'!$A$1:$H$12056, 5, 0), 0)</f>
        <v>95</v>
      </c>
      <c r="R2979" s="13">
        <f>IFERROR(VLOOKUP($A2979, 'Fielding Data'!$A$1:$H$12056, 6, 0), 0)</f>
        <v>141</v>
      </c>
      <c r="S2979" s="13">
        <f>IFERROR(VLOOKUP($A2979, 'Fielding Data'!$A$1:$H$12056, 7, 0), 0)</f>
        <v>2</v>
      </c>
      <c r="T2979" s="13">
        <f>IFERROR(VLOOKUP($A2979, 'Fielding Data'!$A$1:$H$12056, 8, 0), 0)</f>
        <v>27</v>
      </c>
      <c r="U2979" s="13">
        <f>SUMIFS('Fielding Data'!E:E, 'Fielding Data'!$A:$A, $A2979)</f>
        <v>146</v>
      </c>
      <c r="V2979" s="13">
        <f>SUMIFS('Fielding Data'!F:F, 'Fielding Data'!$A:$A, $A2979)</f>
        <v>164</v>
      </c>
      <c r="W2979" s="13">
        <f>SUMIFS('Fielding Data'!G:G, 'Fielding Data'!$A:$A, $A2979)</f>
        <v>4</v>
      </c>
      <c r="X2979" s="13">
        <f>SUMIFS('Fielding Data'!H:H, 'Fielding Data'!$A:$A, $A2979)</f>
        <v>29</v>
      </c>
    </row>
    <row r="2980" spans="1:24" x14ac:dyDescent="0.3">
      <c r="A2980" s="13" t="str">
        <f t="shared" si="93"/>
        <v>longoev012012</v>
      </c>
      <c r="B2980" s="16" t="s">
        <v>953</v>
      </c>
      <c r="C2980" s="16">
        <v>2012</v>
      </c>
      <c r="D2980" s="16">
        <v>74</v>
      </c>
      <c r="E2980" s="16">
        <v>273</v>
      </c>
      <c r="F2980" s="16">
        <v>39</v>
      </c>
      <c r="G2980" s="16">
        <v>79</v>
      </c>
      <c r="H2980" s="16">
        <v>14</v>
      </c>
      <c r="I2980" s="16">
        <v>0</v>
      </c>
      <c r="J2980" s="16">
        <v>17</v>
      </c>
      <c r="K2980" s="16">
        <v>55</v>
      </c>
      <c r="L2980" s="16">
        <v>2</v>
      </c>
      <c r="M2980" s="16">
        <v>3</v>
      </c>
      <c r="N2980" s="16">
        <v>33</v>
      </c>
      <c r="O2980" s="16">
        <v>61</v>
      </c>
      <c r="P2980" s="13" t="str">
        <f t="shared" si="92"/>
        <v>3B</v>
      </c>
      <c r="Q2980" s="13">
        <f>IFERROR(VLOOKUP($A2980, 'Fielding Data'!$A$1:$H$12056, 5, 0), 0)</f>
        <v>37</v>
      </c>
      <c r="R2980" s="13">
        <f>IFERROR(VLOOKUP($A2980, 'Fielding Data'!$A$1:$H$12056, 6, 0), 0)</f>
        <v>81</v>
      </c>
      <c r="S2980" s="13">
        <f>IFERROR(VLOOKUP($A2980, 'Fielding Data'!$A$1:$H$12056, 7, 0), 0)</f>
        <v>8</v>
      </c>
      <c r="T2980" s="13">
        <f>IFERROR(VLOOKUP($A2980, 'Fielding Data'!$A$1:$H$12056, 8, 0), 0)</f>
        <v>7</v>
      </c>
      <c r="U2980" s="13">
        <f>SUMIFS('Fielding Data'!E:E, 'Fielding Data'!$A:$A, $A2980)</f>
        <v>37</v>
      </c>
      <c r="V2980" s="13">
        <f>SUMIFS('Fielding Data'!F:F, 'Fielding Data'!$A:$A, $A2980)</f>
        <v>81</v>
      </c>
      <c r="W2980" s="13">
        <f>SUMIFS('Fielding Data'!G:G, 'Fielding Data'!$A:$A, $A2980)</f>
        <v>8</v>
      </c>
      <c r="X2980" s="13">
        <f>SUMIFS('Fielding Data'!H:H, 'Fielding Data'!$A:$A, $A2980)</f>
        <v>7</v>
      </c>
    </row>
    <row r="2981" spans="1:24" x14ac:dyDescent="0.3">
      <c r="A2981" s="13" t="str">
        <f t="shared" si="93"/>
        <v>lopezja022012</v>
      </c>
      <c r="B2981" s="16" t="s">
        <v>385</v>
      </c>
      <c r="C2981" s="16">
        <v>2012</v>
      </c>
      <c r="D2981" s="16">
        <v>70</v>
      </c>
      <c r="E2981" s="16">
        <v>0</v>
      </c>
      <c r="F2981" s="16">
        <v>0</v>
      </c>
      <c r="G2981" s="16">
        <v>0</v>
      </c>
      <c r="H2981" s="16">
        <v>0</v>
      </c>
      <c r="I2981" s="16">
        <v>0</v>
      </c>
      <c r="J2981" s="16">
        <v>0</v>
      </c>
      <c r="K2981" s="16">
        <v>0</v>
      </c>
      <c r="L2981" s="16">
        <v>0</v>
      </c>
      <c r="M2981" s="16">
        <v>0</v>
      </c>
      <c r="N2981" s="16">
        <v>0</v>
      </c>
      <c r="O2981" s="16">
        <v>0</v>
      </c>
      <c r="P2981" s="13" t="str">
        <f t="shared" si="92"/>
        <v>P</v>
      </c>
      <c r="Q2981" s="13">
        <f>IFERROR(VLOOKUP($A2981, 'Fielding Data'!$A$1:$H$12056, 5, 0), 0)</f>
        <v>5</v>
      </c>
      <c r="R2981" s="13">
        <f>IFERROR(VLOOKUP($A2981, 'Fielding Data'!$A$1:$H$12056, 6, 0), 0)</f>
        <v>8</v>
      </c>
      <c r="S2981" s="13">
        <f>IFERROR(VLOOKUP($A2981, 'Fielding Data'!$A$1:$H$12056, 7, 0), 0)</f>
        <v>0</v>
      </c>
      <c r="T2981" s="13">
        <f>IFERROR(VLOOKUP($A2981, 'Fielding Data'!$A$1:$H$12056, 8, 0), 0)</f>
        <v>0</v>
      </c>
      <c r="U2981" s="13">
        <f>SUMIFS('Fielding Data'!E:E, 'Fielding Data'!$A:$A, $A2981)</f>
        <v>5</v>
      </c>
      <c r="V2981" s="13">
        <f>SUMIFS('Fielding Data'!F:F, 'Fielding Data'!$A:$A, $A2981)</f>
        <v>8</v>
      </c>
      <c r="W2981" s="13">
        <f>SUMIFS('Fielding Data'!G:G, 'Fielding Data'!$A:$A, $A2981)</f>
        <v>0</v>
      </c>
      <c r="X2981" s="13">
        <f>SUMIFS('Fielding Data'!H:H, 'Fielding Data'!$A:$A, $A2981)</f>
        <v>0</v>
      </c>
    </row>
    <row r="2982" spans="1:24" x14ac:dyDescent="0.3">
      <c r="A2982" s="13" t="str">
        <f t="shared" si="93"/>
        <v>lopezro012012</v>
      </c>
      <c r="B2982" s="16" t="s">
        <v>140</v>
      </c>
      <c r="C2982" s="16">
        <v>2012</v>
      </c>
      <c r="D2982" s="16">
        <v>4</v>
      </c>
      <c r="E2982" s="16">
        <v>0</v>
      </c>
      <c r="F2982" s="16">
        <v>0</v>
      </c>
      <c r="G2982" s="16">
        <v>0</v>
      </c>
      <c r="H2982" s="16">
        <v>0</v>
      </c>
      <c r="I2982" s="16">
        <v>0</v>
      </c>
      <c r="J2982" s="16">
        <v>0</v>
      </c>
      <c r="K2982" s="16">
        <v>0</v>
      </c>
      <c r="L2982" s="16">
        <v>0</v>
      </c>
      <c r="M2982" s="16">
        <v>0</v>
      </c>
      <c r="N2982" s="16">
        <v>0</v>
      </c>
      <c r="O2982" s="16">
        <v>0</v>
      </c>
      <c r="P2982" s="13" t="str">
        <f t="shared" si="92"/>
        <v>P</v>
      </c>
      <c r="Q2982" s="13">
        <f>IFERROR(VLOOKUP($A2982, 'Fielding Data'!$A$1:$H$12056, 5, 0), 0)</f>
        <v>1</v>
      </c>
      <c r="R2982" s="13">
        <f>IFERROR(VLOOKUP($A2982, 'Fielding Data'!$A$1:$H$12056, 6, 0), 0)</f>
        <v>0</v>
      </c>
      <c r="S2982" s="13">
        <f>IFERROR(VLOOKUP($A2982, 'Fielding Data'!$A$1:$H$12056, 7, 0), 0)</f>
        <v>0</v>
      </c>
      <c r="T2982" s="13">
        <f>IFERROR(VLOOKUP($A2982, 'Fielding Data'!$A$1:$H$12056, 8, 0), 0)</f>
        <v>0</v>
      </c>
      <c r="U2982" s="13">
        <f>SUMIFS('Fielding Data'!E:E, 'Fielding Data'!$A:$A, $A2982)</f>
        <v>1</v>
      </c>
      <c r="V2982" s="13">
        <f>SUMIFS('Fielding Data'!F:F, 'Fielding Data'!$A:$A, $A2982)</f>
        <v>0</v>
      </c>
      <c r="W2982" s="13">
        <f>SUMIFS('Fielding Data'!G:G, 'Fielding Data'!$A:$A, $A2982)</f>
        <v>0</v>
      </c>
      <c r="X2982" s="13">
        <f>SUMIFS('Fielding Data'!H:H, 'Fielding Data'!$A:$A, $A2982)</f>
        <v>0</v>
      </c>
    </row>
    <row r="2983" spans="1:24" x14ac:dyDescent="0.3">
      <c r="A2983" s="13" t="str">
        <f t="shared" si="93"/>
        <v>lopezwi012012</v>
      </c>
      <c r="B2983" s="16" t="s">
        <v>1122</v>
      </c>
      <c r="C2983" s="16">
        <v>2012</v>
      </c>
      <c r="D2983" s="16">
        <v>64</v>
      </c>
      <c r="E2983" s="16">
        <v>0</v>
      </c>
      <c r="F2983" s="16">
        <v>0</v>
      </c>
      <c r="G2983" s="16">
        <v>0</v>
      </c>
      <c r="H2983" s="16">
        <v>0</v>
      </c>
      <c r="I2983" s="16">
        <v>0</v>
      </c>
      <c r="J2983" s="16">
        <v>0</v>
      </c>
      <c r="K2983" s="16">
        <v>0</v>
      </c>
      <c r="L2983" s="16">
        <v>0</v>
      </c>
      <c r="M2983" s="16">
        <v>0</v>
      </c>
      <c r="N2983" s="16">
        <v>0</v>
      </c>
      <c r="O2983" s="16">
        <v>0</v>
      </c>
      <c r="P2983" s="13" t="str">
        <f t="shared" si="92"/>
        <v>P</v>
      </c>
      <c r="Q2983" s="13">
        <f>IFERROR(VLOOKUP($A2983, 'Fielding Data'!$A$1:$H$12056, 5, 0), 0)</f>
        <v>10</v>
      </c>
      <c r="R2983" s="13">
        <f>IFERROR(VLOOKUP($A2983, 'Fielding Data'!$A$1:$H$12056, 6, 0), 0)</f>
        <v>12</v>
      </c>
      <c r="S2983" s="13">
        <f>IFERROR(VLOOKUP($A2983, 'Fielding Data'!$A$1:$H$12056, 7, 0), 0)</f>
        <v>1</v>
      </c>
      <c r="T2983" s="13">
        <f>IFERROR(VLOOKUP($A2983, 'Fielding Data'!$A$1:$H$12056, 8, 0), 0)</f>
        <v>1</v>
      </c>
      <c r="U2983" s="13">
        <f>SUMIFS('Fielding Data'!E:E, 'Fielding Data'!$A:$A, $A2983)</f>
        <v>10</v>
      </c>
      <c r="V2983" s="13">
        <f>SUMIFS('Fielding Data'!F:F, 'Fielding Data'!$A:$A, $A2983)</f>
        <v>12</v>
      </c>
      <c r="W2983" s="13">
        <f>SUMIFS('Fielding Data'!G:G, 'Fielding Data'!$A:$A, $A2983)</f>
        <v>1</v>
      </c>
      <c r="X2983" s="13">
        <f>SUMIFS('Fielding Data'!H:H, 'Fielding Data'!$A:$A, $A2983)</f>
        <v>1</v>
      </c>
    </row>
    <row r="2984" spans="1:24" x14ac:dyDescent="0.3">
      <c r="A2984" s="13" t="str">
        <f t="shared" si="93"/>
        <v>loughda012012</v>
      </c>
      <c r="B2984" s="16" t="s">
        <v>1766</v>
      </c>
      <c r="C2984" s="16">
        <v>2012</v>
      </c>
      <c r="D2984" s="16">
        <v>20</v>
      </c>
      <c r="E2984" s="16">
        <v>59</v>
      </c>
      <c r="F2984" s="16">
        <v>9</v>
      </c>
      <c r="G2984" s="16">
        <v>14</v>
      </c>
      <c r="H2984" s="16">
        <v>2</v>
      </c>
      <c r="I2984" s="16">
        <v>1</v>
      </c>
      <c r="J2984" s="16">
        <v>0</v>
      </c>
      <c r="K2984" s="16">
        <v>2</v>
      </c>
      <c r="L2984" s="16">
        <v>1</v>
      </c>
      <c r="M2984" s="16">
        <v>0</v>
      </c>
      <c r="N2984" s="16">
        <v>4</v>
      </c>
      <c r="O2984" s="16">
        <v>9</v>
      </c>
      <c r="P2984" s="13" t="str">
        <f t="shared" si="92"/>
        <v>CF</v>
      </c>
      <c r="Q2984" s="13">
        <f>IFERROR(VLOOKUP($A2984, 'Fielding Data'!$A$1:$H$12056, 5, 0), 0)</f>
        <v>0</v>
      </c>
      <c r="R2984" s="13">
        <f>IFERROR(VLOOKUP($A2984, 'Fielding Data'!$A$1:$H$12056, 6, 0), 0)</f>
        <v>0</v>
      </c>
      <c r="S2984" s="13">
        <f>IFERROR(VLOOKUP($A2984, 'Fielding Data'!$A$1:$H$12056, 7, 0), 0)</f>
        <v>0</v>
      </c>
      <c r="T2984" s="13">
        <f>IFERROR(VLOOKUP($A2984, 'Fielding Data'!$A$1:$H$12056, 8, 0), 0)</f>
        <v>0</v>
      </c>
      <c r="U2984" s="13">
        <f>SUMIFS('Fielding Data'!E:E, 'Fielding Data'!$A:$A, $A2984)</f>
        <v>30</v>
      </c>
      <c r="V2984" s="13">
        <f>SUMIFS('Fielding Data'!F:F, 'Fielding Data'!$A:$A, $A2984)</f>
        <v>0</v>
      </c>
      <c r="W2984" s="13">
        <f>SUMIFS('Fielding Data'!G:G, 'Fielding Data'!$A:$A, $A2984)</f>
        <v>1</v>
      </c>
      <c r="X2984" s="13">
        <f>SUMIFS('Fielding Data'!H:H, 'Fielding Data'!$A:$A, $A2984)</f>
        <v>0</v>
      </c>
    </row>
    <row r="2985" spans="1:24" x14ac:dyDescent="0.3">
      <c r="A2985" s="13" t="str">
        <f t="shared" si="93"/>
        <v>loupaa012012</v>
      </c>
      <c r="B2985" s="16" t="s">
        <v>1767</v>
      </c>
      <c r="C2985" s="16">
        <v>2012</v>
      </c>
      <c r="D2985" s="16">
        <v>33</v>
      </c>
      <c r="E2985" s="16">
        <v>1</v>
      </c>
      <c r="F2985" s="16">
        <v>0</v>
      </c>
      <c r="G2985" s="16">
        <v>0</v>
      </c>
      <c r="H2985" s="16">
        <v>0</v>
      </c>
      <c r="I2985" s="16">
        <v>0</v>
      </c>
      <c r="J2985" s="16">
        <v>0</v>
      </c>
      <c r="K2985" s="16">
        <v>0</v>
      </c>
      <c r="L2985" s="16">
        <v>0</v>
      </c>
      <c r="M2985" s="16">
        <v>0</v>
      </c>
      <c r="N2985" s="16">
        <v>0</v>
      </c>
      <c r="O2985" s="16">
        <v>0</v>
      </c>
      <c r="P2985" s="13" t="str">
        <f t="shared" si="92"/>
        <v>P</v>
      </c>
      <c r="Q2985" s="13">
        <f>IFERROR(VLOOKUP($A2985, 'Fielding Data'!$A$1:$H$12056, 5, 0), 0)</f>
        <v>2</v>
      </c>
      <c r="R2985" s="13">
        <f>IFERROR(VLOOKUP($A2985, 'Fielding Data'!$A$1:$H$12056, 6, 0), 0)</f>
        <v>7</v>
      </c>
      <c r="S2985" s="13">
        <f>IFERROR(VLOOKUP($A2985, 'Fielding Data'!$A$1:$H$12056, 7, 0), 0)</f>
        <v>0</v>
      </c>
      <c r="T2985" s="13">
        <f>IFERROR(VLOOKUP($A2985, 'Fielding Data'!$A$1:$H$12056, 8, 0), 0)</f>
        <v>0</v>
      </c>
      <c r="U2985" s="13">
        <f>SUMIFS('Fielding Data'!E:E, 'Fielding Data'!$A:$A, $A2985)</f>
        <v>2</v>
      </c>
      <c r="V2985" s="13">
        <f>SUMIFS('Fielding Data'!F:F, 'Fielding Data'!$A:$A, $A2985)</f>
        <v>7</v>
      </c>
      <c r="W2985" s="13">
        <f>SUMIFS('Fielding Data'!G:G, 'Fielding Data'!$A:$A, $A2985)</f>
        <v>0</v>
      </c>
      <c r="X2985" s="13">
        <f>SUMIFS('Fielding Data'!H:H, 'Fielding Data'!$A:$A, $A2985)</f>
        <v>0</v>
      </c>
    </row>
    <row r="2986" spans="1:24" x14ac:dyDescent="0.3">
      <c r="A2986" s="13" t="str">
        <f t="shared" si="93"/>
        <v>louxsh012012</v>
      </c>
      <c r="B2986" s="16" t="s">
        <v>315</v>
      </c>
      <c r="C2986" s="16">
        <v>2012</v>
      </c>
      <c r="D2986" s="16">
        <v>19</v>
      </c>
      <c r="E2986" s="16">
        <v>1</v>
      </c>
      <c r="F2986" s="16">
        <v>0</v>
      </c>
      <c r="G2986" s="16">
        <v>0</v>
      </c>
      <c r="H2986" s="16">
        <v>0</v>
      </c>
      <c r="I2986" s="16">
        <v>0</v>
      </c>
      <c r="J2986" s="16">
        <v>0</v>
      </c>
      <c r="K2986" s="16">
        <v>0</v>
      </c>
      <c r="L2986" s="16">
        <v>0</v>
      </c>
      <c r="M2986" s="16">
        <v>0</v>
      </c>
      <c r="N2986" s="16">
        <v>0</v>
      </c>
      <c r="O2986" s="16">
        <v>0</v>
      </c>
      <c r="P2986" s="13" t="str">
        <f t="shared" si="92"/>
        <v>P</v>
      </c>
      <c r="Q2986" s="13">
        <f>IFERROR(VLOOKUP($A2986, 'Fielding Data'!$A$1:$H$12056, 5, 0), 0)</f>
        <v>3</v>
      </c>
      <c r="R2986" s="13">
        <f>IFERROR(VLOOKUP($A2986, 'Fielding Data'!$A$1:$H$12056, 6, 0), 0)</f>
        <v>2</v>
      </c>
      <c r="S2986" s="13">
        <f>IFERROR(VLOOKUP($A2986, 'Fielding Data'!$A$1:$H$12056, 7, 0), 0)</f>
        <v>1</v>
      </c>
      <c r="T2986" s="13">
        <f>IFERROR(VLOOKUP($A2986, 'Fielding Data'!$A$1:$H$12056, 8, 0), 0)</f>
        <v>1</v>
      </c>
      <c r="U2986" s="13">
        <f>SUMIFS('Fielding Data'!E:E, 'Fielding Data'!$A:$A, $A2986)</f>
        <v>3</v>
      </c>
      <c r="V2986" s="13">
        <f>SUMIFS('Fielding Data'!F:F, 'Fielding Data'!$A:$A, $A2986)</f>
        <v>2</v>
      </c>
      <c r="W2986" s="13">
        <f>SUMIFS('Fielding Data'!G:G, 'Fielding Data'!$A:$A, $A2986)</f>
        <v>1</v>
      </c>
      <c r="X2986" s="13">
        <f>SUMIFS('Fielding Data'!H:H, 'Fielding Data'!$A:$A, $A2986)</f>
        <v>1</v>
      </c>
    </row>
    <row r="2987" spans="1:24" x14ac:dyDescent="0.3">
      <c r="A2987" s="13" t="str">
        <f t="shared" si="93"/>
        <v>lowema012012</v>
      </c>
      <c r="B2987" s="16" t="s">
        <v>677</v>
      </c>
      <c r="C2987" s="16">
        <v>2012</v>
      </c>
      <c r="D2987" s="16">
        <v>36</v>
      </c>
      <c r="E2987" s="16">
        <v>0</v>
      </c>
      <c r="F2987" s="16">
        <v>0</v>
      </c>
      <c r="G2987" s="16">
        <v>0</v>
      </c>
      <c r="H2987" s="16">
        <v>0</v>
      </c>
      <c r="I2987" s="16">
        <v>0</v>
      </c>
      <c r="J2987" s="16">
        <v>0</v>
      </c>
      <c r="K2987" s="16">
        <v>0</v>
      </c>
      <c r="L2987" s="16">
        <v>0</v>
      </c>
      <c r="M2987" s="16">
        <v>0</v>
      </c>
      <c r="N2987" s="16">
        <v>0</v>
      </c>
      <c r="O2987" s="16">
        <v>0</v>
      </c>
      <c r="P2987" s="13" t="str">
        <f t="shared" si="92"/>
        <v>P</v>
      </c>
      <c r="Q2987" s="13">
        <f>IFERROR(VLOOKUP($A2987, 'Fielding Data'!$A$1:$H$12056, 5, 0), 0)</f>
        <v>2</v>
      </c>
      <c r="R2987" s="13">
        <f>IFERROR(VLOOKUP($A2987, 'Fielding Data'!$A$1:$H$12056, 6, 0), 0)</f>
        <v>2</v>
      </c>
      <c r="S2987" s="13">
        <f>IFERROR(VLOOKUP($A2987, 'Fielding Data'!$A$1:$H$12056, 7, 0), 0)</f>
        <v>0</v>
      </c>
      <c r="T2987" s="13">
        <f>IFERROR(VLOOKUP($A2987, 'Fielding Data'!$A$1:$H$12056, 8, 0), 0)</f>
        <v>1</v>
      </c>
      <c r="U2987" s="13">
        <f>SUMIFS('Fielding Data'!E:E, 'Fielding Data'!$A:$A, $A2987)</f>
        <v>2</v>
      </c>
      <c r="V2987" s="13">
        <f>SUMIFS('Fielding Data'!F:F, 'Fielding Data'!$A:$A, $A2987)</f>
        <v>2</v>
      </c>
      <c r="W2987" s="13">
        <f>SUMIFS('Fielding Data'!G:G, 'Fielding Data'!$A:$A, $A2987)</f>
        <v>0</v>
      </c>
      <c r="X2987" s="13">
        <f>SUMIFS('Fielding Data'!H:H, 'Fielding Data'!$A:$A, $A2987)</f>
        <v>1</v>
      </c>
    </row>
    <row r="2988" spans="1:24" x14ac:dyDescent="0.3">
      <c r="A2988" s="13" t="str">
        <f t="shared" si="93"/>
        <v>lowrije012012</v>
      </c>
      <c r="B2988" s="16" t="s">
        <v>954</v>
      </c>
      <c r="C2988" s="16">
        <v>2012</v>
      </c>
      <c r="D2988" s="16">
        <v>97</v>
      </c>
      <c r="E2988" s="16">
        <v>340</v>
      </c>
      <c r="F2988" s="16">
        <v>43</v>
      </c>
      <c r="G2988" s="16">
        <v>83</v>
      </c>
      <c r="H2988" s="16">
        <v>18</v>
      </c>
      <c r="I2988" s="16">
        <v>0</v>
      </c>
      <c r="J2988" s="16">
        <v>16</v>
      </c>
      <c r="K2988" s="16">
        <v>42</v>
      </c>
      <c r="L2988" s="16">
        <v>2</v>
      </c>
      <c r="M2988" s="16">
        <v>0</v>
      </c>
      <c r="N2988" s="16">
        <v>43</v>
      </c>
      <c r="O2988" s="16">
        <v>65</v>
      </c>
      <c r="P2988" s="13" t="str">
        <f t="shared" si="92"/>
        <v>SS</v>
      </c>
      <c r="Q2988" s="13">
        <f>IFERROR(VLOOKUP($A2988, 'Fielding Data'!$A$1:$H$12056, 5, 0), 0)</f>
        <v>102</v>
      </c>
      <c r="R2988" s="13">
        <f>IFERROR(VLOOKUP($A2988, 'Fielding Data'!$A$1:$H$12056, 6, 0), 0)</f>
        <v>284</v>
      </c>
      <c r="S2988" s="13">
        <f>IFERROR(VLOOKUP($A2988, 'Fielding Data'!$A$1:$H$12056, 7, 0), 0)</f>
        <v>8</v>
      </c>
      <c r="T2988" s="13">
        <f>IFERROR(VLOOKUP($A2988, 'Fielding Data'!$A$1:$H$12056, 8, 0), 0)</f>
        <v>48</v>
      </c>
      <c r="U2988" s="13">
        <f>SUMIFS('Fielding Data'!E:E, 'Fielding Data'!$A:$A, $A2988)</f>
        <v>102</v>
      </c>
      <c r="V2988" s="13">
        <f>SUMIFS('Fielding Data'!F:F, 'Fielding Data'!$A:$A, $A2988)</f>
        <v>284</v>
      </c>
      <c r="W2988" s="13">
        <f>SUMIFS('Fielding Data'!G:G, 'Fielding Data'!$A:$A, $A2988)</f>
        <v>8</v>
      </c>
      <c r="X2988" s="13">
        <f>SUMIFS('Fielding Data'!H:H, 'Fielding Data'!$A:$A, $A2988)</f>
        <v>48</v>
      </c>
    </row>
    <row r="2989" spans="1:24" x14ac:dyDescent="0.3">
      <c r="A2989" s="13" t="str">
        <f t="shared" si="93"/>
        <v>lucrojo012012</v>
      </c>
      <c r="B2989" s="16" t="s">
        <v>1321</v>
      </c>
      <c r="C2989" s="16">
        <v>2012</v>
      </c>
      <c r="D2989" s="16">
        <v>96</v>
      </c>
      <c r="E2989" s="16">
        <v>316</v>
      </c>
      <c r="F2989" s="16">
        <v>46</v>
      </c>
      <c r="G2989" s="16">
        <v>101</v>
      </c>
      <c r="H2989" s="16">
        <v>17</v>
      </c>
      <c r="I2989" s="16">
        <v>4</v>
      </c>
      <c r="J2989" s="16">
        <v>12</v>
      </c>
      <c r="K2989" s="16">
        <v>58</v>
      </c>
      <c r="L2989" s="16">
        <v>4</v>
      </c>
      <c r="M2989" s="16">
        <v>1</v>
      </c>
      <c r="N2989" s="16">
        <v>22</v>
      </c>
      <c r="O2989" s="16">
        <v>44</v>
      </c>
      <c r="P2989" s="13" t="str">
        <f t="shared" si="92"/>
        <v>C</v>
      </c>
      <c r="Q2989" s="13">
        <f>IFERROR(VLOOKUP($A2989, 'Fielding Data'!$A$1:$H$12056, 5, 0), 0)</f>
        <v>714</v>
      </c>
      <c r="R2989" s="13">
        <f>IFERROR(VLOOKUP($A2989, 'Fielding Data'!$A$1:$H$12056, 6, 0), 0)</f>
        <v>34</v>
      </c>
      <c r="S2989" s="13">
        <f>IFERROR(VLOOKUP($A2989, 'Fielding Data'!$A$1:$H$12056, 7, 0), 0)</f>
        <v>7</v>
      </c>
      <c r="T2989" s="13">
        <f>IFERROR(VLOOKUP($A2989, 'Fielding Data'!$A$1:$H$12056, 8, 0), 0)</f>
        <v>4</v>
      </c>
      <c r="U2989" s="13">
        <f>SUMIFS('Fielding Data'!E:E, 'Fielding Data'!$A:$A, $A2989)</f>
        <v>714</v>
      </c>
      <c r="V2989" s="13">
        <f>SUMIFS('Fielding Data'!F:F, 'Fielding Data'!$A:$A, $A2989)</f>
        <v>34</v>
      </c>
      <c r="W2989" s="13">
        <f>SUMIFS('Fielding Data'!G:G, 'Fielding Data'!$A:$A, $A2989)</f>
        <v>7</v>
      </c>
      <c r="X2989" s="13">
        <f>SUMIFS('Fielding Data'!H:H, 'Fielding Data'!$A:$A, $A2989)</f>
        <v>4</v>
      </c>
    </row>
    <row r="2990" spans="1:24" x14ac:dyDescent="0.3">
      <c r="A2990" s="13" t="str">
        <f t="shared" si="93"/>
        <v>ludwiry012012</v>
      </c>
      <c r="B2990" s="16" t="s">
        <v>316</v>
      </c>
      <c r="C2990" s="16">
        <v>2012</v>
      </c>
      <c r="D2990" s="16">
        <v>125</v>
      </c>
      <c r="E2990" s="16">
        <v>422</v>
      </c>
      <c r="F2990" s="16">
        <v>53</v>
      </c>
      <c r="G2990" s="16">
        <v>116</v>
      </c>
      <c r="H2990" s="16">
        <v>28</v>
      </c>
      <c r="I2990" s="16">
        <v>1</v>
      </c>
      <c r="J2990" s="16">
        <v>26</v>
      </c>
      <c r="K2990" s="16">
        <v>80</v>
      </c>
      <c r="L2990" s="16">
        <v>0</v>
      </c>
      <c r="M2990" s="16">
        <v>1</v>
      </c>
      <c r="N2990" s="16">
        <v>42</v>
      </c>
      <c r="O2990" s="16">
        <v>97</v>
      </c>
      <c r="P2990" s="13" t="str">
        <f t="shared" si="92"/>
        <v>LF</v>
      </c>
      <c r="Q2990" s="13">
        <f>IFERROR(VLOOKUP($A2990, 'Fielding Data'!$A$1:$H$12056, 5, 0), 0)</f>
        <v>0</v>
      </c>
      <c r="R2990" s="13">
        <f>IFERROR(VLOOKUP($A2990, 'Fielding Data'!$A$1:$H$12056, 6, 0), 0)</f>
        <v>0</v>
      </c>
      <c r="S2990" s="13">
        <f>IFERROR(VLOOKUP($A2990, 'Fielding Data'!$A$1:$H$12056, 7, 0), 0)</f>
        <v>0</v>
      </c>
      <c r="T2990" s="13">
        <f>IFERROR(VLOOKUP($A2990, 'Fielding Data'!$A$1:$H$12056, 8, 0), 0)</f>
        <v>0</v>
      </c>
      <c r="U2990" s="13">
        <f>SUMIFS('Fielding Data'!E:E, 'Fielding Data'!$A:$A, $A2990)</f>
        <v>191</v>
      </c>
      <c r="V2990" s="13">
        <f>SUMIFS('Fielding Data'!F:F, 'Fielding Data'!$A:$A, $A2990)</f>
        <v>0</v>
      </c>
      <c r="W2990" s="13">
        <f>SUMIFS('Fielding Data'!G:G, 'Fielding Data'!$A:$A, $A2990)</f>
        <v>1</v>
      </c>
      <c r="X2990" s="13">
        <f>SUMIFS('Fielding Data'!H:H, 'Fielding Data'!$A:$A, $A2990)</f>
        <v>0</v>
      </c>
    </row>
    <row r="2991" spans="1:24" x14ac:dyDescent="0.3">
      <c r="A2991" s="13" t="str">
        <f t="shared" si="93"/>
        <v>luebkco012012</v>
      </c>
      <c r="B2991" s="16" t="s">
        <v>1322</v>
      </c>
      <c r="C2991" s="16">
        <v>2012</v>
      </c>
      <c r="D2991" s="16">
        <v>5</v>
      </c>
      <c r="E2991" s="16">
        <v>11</v>
      </c>
      <c r="F2991" s="16">
        <v>0</v>
      </c>
      <c r="G2991" s="16">
        <v>0</v>
      </c>
      <c r="H2991" s="16">
        <v>0</v>
      </c>
      <c r="I2991" s="16">
        <v>0</v>
      </c>
      <c r="J2991" s="16">
        <v>0</v>
      </c>
      <c r="K2991" s="16">
        <v>0</v>
      </c>
      <c r="L2991" s="16">
        <v>0</v>
      </c>
      <c r="M2991" s="16">
        <v>0</v>
      </c>
      <c r="N2991" s="16">
        <v>0</v>
      </c>
      <c r="O2991" s="16">
        <v>6</v>
      </c>
      <c r="P2991" s="13" t="str">
        <f t="shared" si="92"/>
        <v>P</v>
      </c>
      <c r="Q2991" s="13">
        <f>IFERROR(VLOOKUP($A2991, 'Fielding Data'!$A$1:$H$12056, 5, 0), 0)</f>
        <v>2</v>
      </c>
      <c r="R2991" s="13">
        <f>IFERROR(VLOOKUP($A2991, 'Fielding Data'!$A$1:$H$12056, 6, 0), 0)</f>
        <v>7</v>
      </c>
      <c r="S2991" s="13">
        <f>IFERROR(VLOOKUP($A2991, 'Fielding Data'!$A$1:$H$12056, 7, 0), 0)</f>
        <v>1</v>
      </c>
      <c r="T2991" s="13">
        <f>IFERROR(VLOOKUP($A2991, 'Fielding Data'!$A$1:$H$12056, 8, 0), 0)</f>
        <v>0</v>
      </c>
      <c r="U2991" s="13">
        <f>SUMIFS('Fielding Data'!E:E, 'Fielding Data'!$A:$A, $A2991)</f>
        <v>2</v>
      </c>
      <c r="V2991" s="13">
        <f>SUMIFS('Fielding Data'!F:F, 'Fielding Data'!$A:$A, $A2991)</f>
        <v>7</v>
      </c>
      <c r="W2991" s="13">
        <f>SUMIFS('Fielding Data'!G:G, 'Fielding Data'!$A:$A, $A2991)</f>
        <v>1</v>
      </c>
      <c r="X2991" s="13">
        <f>SUMIFS('Fielding Data'!H:H, 'Fielding Data'!$A:$A, $A2991)</f>
        <v>0</v>
      </c>
    </row>
    <row r="2992" spans="1:24" x14ac:dyDescent="0.3">
      <c r="A2992" s="13" t="str">
        <f t="shared" si="93"/>
        <v>luekejo012012</v>
      </c>
      <c r="B2992" s="16" t="s">
        <v>1547</v>
      </c>
      <c r="C2992" s="16">
        <v>2012</v>
      </c>
      <c r="D2992" s="16">
        <v>3</v>
      </c>
      <c r="E2992" s="16">
        <v>0</v>
      </c>
      <c r="F2992" s="16">
        <v>0</v>
      </c>
      <c r="G2992" s="16">
        <v>0</v>
      </c>
      <c r="H2992" s="16">
        <v>0</v>
      </c>
      <c r="I2992" s="16">
        <v>0</v>
      </c>
      <c r="J2992" s="16">
        <v>0</v>
      </c>
      <c r="K2992" s="16">
        <v>0</v>
      </c>
      <c r="L2992" s="16">
        <v>0</v>
      </c>
      <c r="M2992" s="16">
        <v>0</v>
      </c>
      <c r="N2992" s="16">
        <v>0</v>
      </c>
      <c r="O2992" s="16">
        <v>0</v>
      </c>
      <c r="P2992" s="13" t="str">
        <f t="shared" si="92"/>
        <v>P</v>
      </c>
      <c r="Q2992" s="13">
        <f>IFERROR(VLOOKUP($A2992, 'Fielding Data'!$A$1:$H$12056, 5, 0), 0)</f>
        <v>0</v>
      </c>
      <c r="R2992" s="13">
        <f>IFERROR(VLOOKUP($A2992, 'Fielding Data'!$A$1:$H$12056, 6, 0), 0)</f>
        <v>0</v>
      </c>
      <c r="S2992" s="13">
        <f>IFERROR(VLOOKUP($A2992, 'Fielding Data'!$A$1:$H$12056, 7, 0), 0)</f>
        <v>0</v>
      </c>
      <c r="T2992" s="13">
        <f>IFERROR(VLOOKUP($A2992, 'Fielding Data'!$A$1:$H$12056, 8, 0), 0)</f>
        <v>0</v>
      </c>
      <c r="U2992" s="13">
        <f>SUMIFS('Fielding Data'!E:E, 'Fielding Data'!$A:$A, $A2992)</f>
        <v>0</v>
      </c>
      <c r="V2992" s="13">
        <f>SUMIFS('Fielding Data'!F:F, 'Fielding Data'!$A:$A, $A2992)</f>
        <v>0</v>
      </c>
      <c r="W2992" s="13">
        <f>SUMIFS('Fielding Data'!G:G, 'Fielding Data'!$A:$A, $A2992)</f>
        <v>0</v>
      </c>
      <c r="X2992" s="13">
        <f>SUMIFS('Fielding Data'!H:H, 'Fielding Data'!$A:$A, $A2992)</f>
        <v>0</v>
      </c>
    </row>
    <row r="2993" spans="1:24" x14ac:dyDescent="0.3">
      <c r="A2993" s="13" t="str">
        <f t="shared" si="93"/>
        <v>luetglu012012</v>
      </c>
      <c r="B2993" s="16" t="s">
        <v>1768</v>
      </c>
      <c r="C2993" s="16">
        <v>2012</v>
      </c>
      <c r="D2993" s="16">
        <v>63</v>
      </c>
      <c r="E2993" s="16">
        <v>0</v>
      </c>
      <c r="F2993" s="16">
        <v>0</v>
      </c>
      <c r="G2993" s="16">
        <v>0</v>
      </c>
      <c r="H2993" s="16">
        <v>0</v>
      </c>
      <c r="I2993" s="16">
        <v>0</v>
      </c>
      <c r="J2993" s="16">
        <v>0</v>
      </c>
      <c r="K2993" s="16">
        <v>0</v>
      </c>
      <c r="L2993" s="16">
        <v>0</v>
      </c>
      <c r="M2993" s="16">
        <v>0</v>
      </c>
      <c r="N2993" s="16">
        <v>0</v>
      </c>
      <c r="O2993" s="16">
        <v>0</v>
      </c>
      <c r="P2993" s="13" t="str">
        <f t="shared" si="92"/>
        <v>P</v>
      </c>
      <c r="Q2993" s="13">
        <f>IFERROR(VLOOKUP($A2993, 'Fielding Data'!$A$1:$H$12056, 5, 0), 0)</f>
        <v>1</v>
      </c>
      <c r="R2993" s="13">
        <f>IFERROR(VLOOKUP($A2993, 'Fielding Data'!$A$1:$H$12056, 6, 0), 0)</f>
        <v>1</v>
      </c>
      <c r="S2993" s="13">
        <f>IFERROR(VLOOKUP($A2993, 'Fielding Data'!$A$1:$H$12056, 7, 0), 0)</f>
        <v>0</v>
      </c>
      <c r="T2993" s="13">
        <f>IFERROR(VLOOKUP($A2993, 'Fielding Data'!$A$1:$H$12056, 8, 0), 0)</f>
        <v>1</v>
      </c>
      <c r="U2993" s="13">
        <f>SUMIFS('Fielding Data'!E:E, 'Fielding Data'!$A:$A, $A2993)</f>
        <v>1</v>
      </c>
      <c r="V2993" s="13">
        <f>SUMIFS('Fielding Data'!F:F, 'Fielding Data'!$A:$A, $A2993)</f>
        <v>1</v>
      </c>
      <c r="W2993" s="13">
        <f>SUMIFS('Fielding Data'!G:G, 'Fielding Data'!$A:$A, $A2993)</f>
        <v>0</v>
      </c>
      <c r="X2993" s="13">
        <f>SUMIFS('Fielding Data'!H:H, 'Fielding Data'!$A:$A, $A2993)</f>
        <v>1</v>
      </c>
    </row>
    <row r="2994" spans="1:24" x14ac:dyDescent="0.3">
      <c r="A2994" s="13" t="str">
        <f t="shared" si="93"/>
        <v>lunahe012012</v>
      </c>
      <c r="B2994" s="16" t="s">
        <v>470</v>
      </c>
      <c r="C2994" s="16">
        <v>2012</v>
      </c>
      <c r="D2994" s="16">
        <v>28</v>
      </c>
      <c r="E2994" s="16">
        <v>62</v>
      </c>
      <c r="F2994" s="16">
        <v>5</v>
      </c>
      <c r="G2994" s="16">
        <v>14</v>
      </c>
      <c r="H2994" s="16">
        <v>2</v>
      </c>
      <c r="I2994" s="16">
        <v>0</v>
      </c>
      <c r="J2994" s="16">
        <v>2</v>
      </c>
      <c r="K2994" s="16">
        <v>10</v>
      </c>
      <c r="L2994" s="16">
        <v>0</v>
      </c>
      <c r="M2994" s="16">
        <v>0</v>
      </c>
      <c r="N2994" s="16">
        <v>4</v>
      </c>
      <c r="O2994" s="16">
        <v>14</v>
      </c>
      <c r="P2994" s="13" t="str">
        <f t="shared" si="92"/>
        <v>1B</v>
      </c>
      <c r="Q2994" s="13">
        <f>IFERROR(VLOOKUP($A2994, 'Fielding Data'!$A$1:$H$12056, 5, 0), 0)</f>
        <v>72</v>
      </c>
      <c r="R2994" s="13">
        <f>IFERROR(VLOOKUP($A2994, 'Fielding Data'!$A$1:$H$12056, 6, 0), 0)</f>
        <v>6</v>
      </c>
      <c r="S2994" s="13">
        <f>IFERROR(VLOOKUP($A2994, 'Fielding Data'!$A$1:$H$12056, 7, 0), 0)</f>
        <v>0</v>
      </c>
      <c r="T2994" s="13">
        <f>IFERROR(VLOOKUP($A2994, 'Fielding Data'!$A$1:$H$12056, 8, 0), 0)</f>
        <v>7</v>
      </c>
      <c r="U2994" s="13">
        <f>SUMIFS('Fielding Data'!E:E, 'Fielding Data'!$A:$A, $A2994)</f>
        <v>78</v>
      </c>
      <c r="V2994" s="13">
        <f>SUMIFS('Fielding Data'!F:F, 'Fielding Data'!$A:$A, $A2994)</f>
        <v>7</v>
      </c>
      <c r="W2994" s="13">
        <f>SUMIFS('Fielding Data'!G:G, 'Fielding Data'!$A:$A, $A2994)</f>
        <v>0</v>
      </c>
      <c r="X2994" s="13">
        <f>SUMIFS('Fielding Data'!H:H, 'Fielding Data'!$A:$A, $A2994)</f>
        <v>7</v>
      </c>
    </row>
    <row r="2995" spans="1:24" x14ac:dyDescent="0.3">
      <c r="A2995" s="13" t="str">
        <f t="shared" si="93"/>
        <v>lutzza012012</v>
      </c>
      <c r="B2995" s="16" t="s">
        <v>1769</v>
      </c>
      <c r="C2995" s="16">
        <v>2012</v>
      </c>
      <c r="D2995" s="16">
        <v>7</v>
      </c>
      <c r="E2995" s="16">
        <v>11</v>
      </c>
      <c r="F2995" s="16">
        <v>1</v>
      </c>
      <c r="G2995" s="16">
        <v>1</v>
      </c>
      <c r="H2995" s="16">
        <v>0</v>
      </c>
      <c r="I2995" s="16">
        <v>0</v>
      </c>
      <c r="J2995" s="16">
        <v>0</v>
      </c>
      <c r="K2995" s="16">
        <v>0</v>
      </c>
      <c r="L2995" s="16">
        <v>0</v>
      </c>
      <c r="M2995" s="16">
        <v>0</v>
      </c>
      <c r="N2995" s="16">
        <v>0</v>
      </c>
      <c r="O2995" s="16">
        <v>5</v>
      </c>
      <c r="P2995" s="13" t="str">
        <f t="shared" si="92"/>
        <v>1B</v>
      </c>
      <c r="Q2995" s="13">
        <f>IFERROR(VLOOKUP($A2995, 'Fielding Data'!$A$1:$H$12056, 5, 0), 0)</f>
        <v>10</v>
      </c>
      <c r="R2995" s="13">
        <f>IFERROR(VLOOKUP($A2995, 'Fielding Data'!$A$1:$H$12056, 6, 0), 0)</f>
        <v>1</v>
      </c>
      <c r="S2995" s="13">
        <f>IFERROR(VLOOKUP($A2995, 'Fielding Data'!$A$1:$H$12056, 7, 0), 0)</f>
        <v>1</v>
      </c>
      <c r="T2995" s="13">
        <f>IFERROR(VLOOKUP($A2995, 'Fielding Data'!$A$1:$H$12056, 8, 0), 0)</f>
        <v>0</v>
      </c>
      <c r="U2995" s="13">
        <f>SUMIFS('Fielding Data'!E:E, 'Fielding Data'!$A:$A, $A2995)</f>
        <v>10</v>
      </c>
      <c r="V2995" s="13">
        <f>SUMIFS('Fielding Data'!F:F, 'Fielding Data'!$A:$A, $A2995)</f>
        <v>1</v>
      </c>
      <c r="W2995" s="13">
        <f>SUMIFS('Fielding Data'!G:G, 'Fielding Data'!$A:$A, $A2995)</f>
        <v>1</v>
      </c>
      <c r="X2995" s="13">
        <f>SUMIFS('Fielding Data'!H:H, 'Fielding Data'!$A:$A, $A2995)</f>
        <v>0</v>
      </c>
    </row>
    <row r="2996" spans="1:24" x14ac:dyDescent="0.3">
      <c r="A2996" s="13" t="str">
        <f t="shared" si="93"/>
        <v>lylesjo012012</v>
      </c>
      <c r="B2996" s="16" t="s">
        <v>1548</v>
      </c>
      <c r="C2996" s="16">
        <v>2012</v>
      </c>
      <c r="D2996" s="16">
        <v>26</v>
      </c>
      <c r="E2996" s="16">
        <v>38</v>
      </c>
      <c r="F2996" s="16">
        <v>3</v>
      </c>
      <c r="G2996" s="16">
        <v>6</v>
      </c>
      <c r="H2996" s="16">
        <v>1</v>
      </c>
      <c r="I2996" s="16">
        <v>0</v>
      </c>
      <c r="J2996" s="16">
        <v>1</v>
      </c>
      <c r="K2996" s="16">
        <v>4</v>
      </c>
      <c r="L2996" s="16">
        <v>0</v>
      </c>
      <c r="M2996" s="16">
        <v>0</v>
      </c>
      <c r="N2996" s="16">
        <v>1</v>
      </c>
      <c r="O2996" s="16">
        <v>18</v>
      </c>
      <c r="P2996" s="13" t="str">
        <f t="shared" si="92"/>
        <v>P</v>
      </c>
      <c r="Q2996" s="13">
        <f>IFERROR(VLOOKUP($A2996, 'Fielding Data'!$A$1:$H$12056, 5, 0), 0)</f>
        <v>7</v>
      </c>
      <c r="R2996" s="13">
        <f>IFERROR(VLOOKUP($A2996, 'Fielding Data'!$A$1:$H$12056, 6, 0), 0)</f>
        <v>19</v>
      </c>
      <c r="S2996" s="13">
        <f>IFERROR(VLOOKUP($A2996, 'Fielding Data'!$A$1:$H$12056, 7, 0), 0)</f>
        <v>1</v>
      </c>
      <c r="T2996" s="13">
        <f>IFERROR(VLOOKUP($A2996, 'Fielding Data'!$A$1:$H$12056, 8, 0), 0)</f>
        <v>2</v>
      </c>
      <c r="U2996" s="13">
        <f>SUMIFS('Fielding Data'!E:E, 'Fielding Data'!$A:$A, $A2996)</f>
        <v>7</v>
      </c>
      <c r="V2996" s="13">
        <f>SUMIFS('Fielding Data'!F:F, 'Fielding Data'!$A:$A, $A2996)</f>
        <v>19</v>
      </c>
      <c r="W2996" s="13">
        <f>SUMIFS('Fielding Data'!G:G, 'Fielding Data'!$A:$A, $A2996)</f>
        <v>1</v>
      </c>
      <c r="X2996" s="13">
        <f>SUMIFS('Fielding Data'!H:H, 'Fielding Data'!$A:$A, $A2996)</f>
        <v>2</v>
      </c>
    </row>
    <row r="2997" spans="1:24" x14ac:dyDescent="0.3">
      <c r="A2997" s="13" t="str">
        <f t="shared" si="93"/>
        <v>lynnla012012</v>
      </c>
      <c r="B2997" s="16" t="s">
        <v>1549</v>
      </c>
      <c r="C2997" s="16">
        <v>2012</v>
      </c>
      <c r="D2997" s="16">
        <v>35</v>
      </c>
      <c r="E2997" s="16">
        <v>50</v>
      </c>
      <c r="F2997" s="16">
        <v>4</v>
      </c>
      <c r="G2997" s="16">
        <v>3</v>
      </c>
      <c r="H2997" s="16">
        <v>0</v>
      </c>
      <c r="I2997" s="16">
        <v>0</v>
      </c>
      <c r="J2997" s="16">
        <v>0</v>
      </c>
      <c r="K2997" s="16">
        <v>1</v>
      </c>
      <c r="L2997" s="16">
        <v>0</v>
      </c>
      <c r="M2997" s="16">
        <v>0</v>
      </c>
      <c r="N2997" s="16">
        <v>2</v>
      </c>
      <c r="O2997" s="16">
        <v>36</v>
      </c>
      <c r="P2997" s="13" t="str">
        <f t="shared" si="92"/>
        <v>P</v>
      </c>
      <c r="Q2997" s="13">
        <f>IFERROR(VLOOKUP($A2997, 'Fielding Data'!$A$1:$H$12056, 5, 0), 0)</f>
        <v>5</v>
      </c>
      <c r="R2997" s="13">
        <f>IFERROR(VLOOKUP($A2997, 'Fielding Data'!$A$1:$H$12056, 6, 0), 0)</f>
        <v>16</v>
      </c>
      <c r="S2997" s="13">
        <f>IFERROR(VLOOKUP($A2997, 'Fielding Data'!$A$1:$H$12056, 7, 0), 0)</f>
        <v>1</v>
      </c>
      <c r="T2997" s="13">
        <f>IFERROR(VLOOKUP($A2997, 'Fielding Data'!$A$1:$H$12056, 8, 0), 0)</f>
        <v>1</v>
      </c>
      <c r="U2997" s="13">
        <f>SUMIFS('Fielding Data'!E:E, 'Fielding Data'!$A:$A, $A2997)</f>
        <v>5</v>
      </c>
      <c r="V2997" s="13">
        <f>SUMIFS('Fielding Data'!F:F, 'Fielding Data'!$A:$A, $A2997)</f>
        <v>16</v>
      </c>
      <c r="W2997" s="13">
        <f>SUMIFS('Fielding Data'!G:G, 'Fielding Data'!$A:$A, $A2997)</f>
        <v>1</v>
      </c>
      <c r="X2997" s="13">
        <f>SUMIFS('Fielding Data'!H:H, 'Fielding Data'!$A:$A, $A2997)</f>
        <v>1</v>
      </c>
    </row>
    <row r="2998" spans="1:24" x14ac:dyDescent="0.3">
      <c r="A2998" s="13" t="str">
        <f t="shared" si="93"/>
        <v>macdomi012012</v>
      </c>
      <c r="B2998" s="16" t="s">
        <v>254</v>
      </c>
      <c r="C2998" s="16">
        <v>2012</v>
      </c>
      <c r="D2998" s="16">
        <v>7</v>
      </c>
      <c r="E2998" s="16">
        <v>0</v>
      </c>
      <c r="F2998" s="16">
        <v>0</v>
      </c>
      <c r="G2998" s="16">
        <v>0</v>
      </c>
      <c r="H2998" s="16">
        <v>0</v>
      </c>
      <c r="I2998" s="16">
        <v>0</v>
      </c>
      <c r="J2998" s="16">
        <v>0</v>
      </c>
      <c r="K2998" s="16">
        <v>0</v>
      </c>
      <c r="L2998" s="16">
        <v>0</v>
      </c>
      <c r="M2998" s="16">
        <v>0</v>
      </c>
      <c r="N2998" s="16">
        <v>0</v>
      </c>
      <c r="O2998" s="16">
        <v>0</v>
      </c>
      <c r="P2998" s="13" t="str">
        <f t="shared" si="92"/>
        <v>P</v>
      </c>
      <c r="Q2998" s="13">
        <f>IFERROR(VLOOKUP($A2998, 'Fielding Data'!$A$1:$H$12056, 5, 0), 0)</f>
        <v>0</v>
      </c>
      <c r="R2998" s="13">
        <f>IFERROR(VLOOKUP($A2998, 'Fielding Data'!$A$1:$H$12056, 6, 0), 0)</f>
        <v>0</v>
      </c>
      <c r="S2998" s="13">
        <f>IFERROR(VLOOKUP($A2998, 'Fielding Data'!$A$1:$H$12056, 7, 0), 0)</f>
        <v>0</v>
      </c>
      <c r="T2998" s="13">
        <f>IFERROR(VLOOKUP($A2998, 'Fielding Data'!$A$1:$H$12056, 8, 0), 0)</f>
        <v>0</v>
      </c>
      <c r="U2998" s="13">
        <f>SUMIFS('Fielding Data'!E:E, 'Fielding Data'!$A:$A, $A2998)</f>
        <v>0</v>
      </c>
      <c r="V2998" s="13">
        <f>SUMIFS('Fielding Data'!F:F, 'Fielding Data'!$A:$A, $A2998)</f>
        <v>0</v>
      </c>
      <c r="W2998" s="13">
        <f>SUMIFS('Fielding Data'!G:G, 'Fielding Data'!$A:$A, $A2998)</f>
        <v>0</v>
      </c>
      <c r="X2998" s="13">
        <f>SUMIFS('Fielding Data'!H:H, 'Fielding Data'!$A:$A, $A2998)</f>
        <v>0</v>
      </c>
    </row>
    <row r="2999" spans="1:24" x14ac:dyDescent="0.3">
      <c r="A2999" s="13" t="str">
        <f t="shared" si="93"/>
        <v>machama012012</v>
      </c>
      <c r="B2999" s="16" t="s">
        <v>1770</v>
      </c>
      <c r="C2999" s="16">
        <v>2012</v>
      </c>
      <c r="D2999" s="16">
        <v>51</v>
      </c>
      <c r="E2999" s="16">
        <v>191</v>
      </c>
      <c r="F2999" s="16">
        <v>24</v>
      </c>
      <c r="G2999" s="16">
        <v>50</v>
      </c>
      <c r="H2999" s="16">
        <v>8</v>
      </c>
      <c r="I2999" s="16">
        <v>3</v>
      </c>
      <c r="J2999" s="16">
        <v>7</v>
      </c>
      <c r="K2999" s="16">
        <v>26</v>
      </c>
      <c r="L2999" s="16">
        <v>2</v>
      </c>
      <c r="M2999" s="16">
        <v>0</v>
      </c>
      <c r="N2999" s="16">
        <v>9</v>
      </c>
      <c r="O2999" s="16">
        <v>38</v>
      </c>
      <c r="P2999" s="13" t="str">
        <f t="shared" si="92"/>
        <v>3B</v>
      </c>
      <c r="Q2999" s="13">
        <f>IFERROR(VLOOKUP($A2999, 'Fielding Data'!$A$1:$H$12056, 5, 0), 0)</f>
        <v>44</v>
      </c>
      <c r="R2999" s="13">
        <f>IFERROR(VLOOKUP($A2999, 'Fielding Data'!$A$1:$H$12056, 6, 0), 0)</f>
        <v>102</v>
      </c>
      <c r="S2999" s="13">
        <f>IFERROR(VLOOKUP($A2999, 'Fielding Data'!$A$1:$H$12056, 7, 0), 0)</f>
        <v>5</v>
      </c>
      <c r="T2999" s="13">
        <f>IFERROR(VLOOKUP($A2999, 'Fielding Data'!$A$1:$H$12056, 8, 0), 0)</f>
        <v>4</v>
      </c>
      <c r="U2999" s="13">
        <f>SUMIFS('Fielding Data'!E:E, 'Fielding Data'!$A:$A, $A2999)</f>
        <v>44</v>
      </c>
      <c r="V2999" s="13">
        <f>SUMIFS('Fielding Data'!F:F, 'Fielding Data'!$A:$A, $A2999)</f>
        <v>102</v>
      </c>
      <c r="W2999" s="13">
        <f>SUMIFS('Fielding Data'!G:G, 'Fielding Data'!$A:$A, $A2999)</f>
        <v>5</v>
      </c>
      <c r="X2999" s="13">
        <f>SUMIFS('Fielding Data'!H:H, 'Fielding Data'!$A:$A, $A2999)</f>
        <v>4</v>
      </c>
    </row>
    <row r="3000" spans="1:24" x14ac:dyDescent="0.3">
      <c r="A3000" s="13" t="str">
        <f t="shared" si="93"/>
        <v>machije012012</v>
      </c>
      <c r="B3000" s="16" t="s">
        <v>1771</v>
      </c>
      <c r="C3000" s="16">
        <v>2012</v>
      </c>
      <c r="D3000" s="16">
        <v>8</v>
      </c>
      <c r="E3000" s="16">
        <v>0</v>
      </c>
      <c r="F3000" s="16">
        <v>0</v>
      </c>
      <c r="G3000" s="16">
        <v>0</v>
      </c>
      <c r="H3000" s="16">
        <v>0</v>
      </c>
      <c r="I3000" s="16">
        <v>0</v>
      </c>
      <c r="J3000" s="16">
        <v>0</v>
      </c>
      <c r="K3000" s="16">
        <v>0</v>
      </c>
      <c r="L3000" s="16">
        <v>0</v>
      </c>
      <c r="M3000" s="16">
        <v>0</v>
      </c>
      <c r="N3000" s="16">
        <v>0</v>
      </c>
      <c r="O3000" s="16">
        <v>0</v>
      </c>
      <c r="P3000" s="13" t="str">
        <f t="shared" si="92"/>
        <v>P</v>
      </c>
      <c r="Q3000" s="13">
        <f>IFERROR(VLOOKUP($A3000, 'Fielding Data'!$A$1:$H$12056, 5, 0), 0)</f>
        <v>0</v>
      </c>
      <c r="R3000" s="13">
        <f>IFERROR(VLOOKUP($A3000, 'Fielding Data'!$A$1:$H$12056, 6, 0), 0)</f>
        <v>2</v>
      </c>
      <c r="S3000" s="13">
        <f>IFERROR(VLOOKUP($A3000, 'Fielding Data'!$A$1:$H$12056, 7, 0), 0)</f>
        <v>0</v>
      </c>
      <c r="T3000" s="13">
        <f>IFERROR(VLOOKUP($A3000, 'Fielding Data'!$A$1:$H$12056, 8, 0), 0)</f>
        <v>0</v>
      </c>
      <c r="U3000" s="13">
        <f>SUMIFS('Fielding Data'!E:E, 'Fielding Data'!$A:$A, $A3000)</f>
        <v>0</v>
      </c>
      <c r="V3000" s="13">
        <f>SUMIFS('Fielding Data'!F:F, 'Fielding Data'!$A:$A, $A3000)</f>
        <v>2</v>
      </c>
      <c r="W3000" s="13">
        <f>SUMIFS('Fielding Data'!G:G, 'Fielding Data'!$A:$A, $A3000)</f>
        <v>0</v>
      </c>
      <c r="X3000" s="13">
        <f>SUMIFS('Fielding Data'!H:H, 'Fielding Data'!$A:$A, $A3000)</f>
        <v>0</v>
      </c>
    </row>
    <row r="3001" spans="1:24" x14ac:dyDescent="0.3">
      <c r="A3001" s="13" t="str">
        <f t="shared" si="93"/>
        <v>mahonjo012012</v>
      </c>
      <c r="B3001" s="16" t="s">
        <v>1772</v>
      </c>
      <c r="C3001" s="16">
        <v>2012</v>
      </c>
      <c r="D3001" s="16">
        <v>2</v>
      </c>
      <c r="E3001" s="16">
        <v>4</v>
      </c>
      <c r="F3001" s="16">
        <v>0</v>
      </c>
      <c r="G3001" s="16">
        <v>0</v>
      </c>
      <c r="H3001" s="16">
        <v>0</v>
      </c>
      <c r="I3001" s="16">
        <v>0</v>
      </c>
      <c r="J3001" s="16">
        <v>0</v>
      </c>
      <c r="K3001" s="16">
        <v>0</v>
      </c>
      <c r="L3001" s="16">
        <v>0</v>
      </c>
      <c r="M3001" s="16">
        <v>0</v>
      </c>
      <c r="N3001" s="16">
        <v>0</v>
      </c>
      <c r="O3001" s="16">
        <v>0</v>
      </c>
      <c r="P3001" s="13" t="str">
        <f t="shared" si="92"/>
        <v>1B</v>
      </c>
      <c r="Q3001" s="13">
        <f>IFERROR(VLOOKUP($A3001, 'Fielding Data'!$A$1:$H$12056, 5, 0), 0)</f>
        <v>10</v>
      </c>
      <c r="R3001" s="13">
        <f>IFERROR(VLOOKUP($A3001, 'Fielding Data'!$A$1:$H$12056, 6, 0), 0)</f>
        <v>0</v>
      </c>
      <c r="S3001" s="13">
        <f>IFERROR(VLOOKUP($A3001, 'Fielding Data'!$A$1:$H$12056, 7, 0), 0)</f>
        <v>0</v>
      </c>
      <c r="T3001" s="13">
        <f>IFERROR(VLOOKUP($A3001, 'Fielding Data'!$A$1:$H$12056, 8, 0), 0)</f>
        <v>0</v>
      </c>
      <c r="U3001" s="13">
        <f>SUMIFS('Fielding Data'!E:E, 'Fielding Data'!$A:$A, $A3001)</f>
        <v>10</v>
      </c>
      <c r="V3001" s="13">
        <f>SUMIFS('Fielding Data'!F:F, 'Fielding Data'!$A:$A, $A3001)</f>
        <v>0</v>
      </c>
      <c r="W3001" s="13">
        <f>SUMIFS('Fielding Data'!G:G, 'Fielding Data'!$A:$A, $A3001)</f>
        <v>0</v>
      </c>
      <c r="X3001" s="13">
        <f>SUMIFS('Fielding Data'!H:H, 'Fielding Data'!$A:$A, $A3001)</f>
        <v>0</v>
      </c>
    </row>
    <row r="3002" spans="1:24" x14ac:dyDescent="0.3">
      <c r="A3002" s="13" t="str">
        <f t="shared" si="93"/>
        <v>maiermi012012</v>
      </c>
      <c r="B3002" s="16" t="s">
        <v>678</v>
      </c>
      <c r="C3002" s="16">
        <v>2012</v>
      </c>
      <c r="D3002" s="16">
        <v>32</v>
      </c>
      <c r="E3002" s="16">
        <v>64</v>
      </c>
      <c r="F3002" s="16">
        <v>8</v>
      </c>
      <c r="G3002" s="16">
        <v>11</v>
      </c>
      <c r="H3002" s="16">
        <v>1</v>
      </c>
      <c r="I3002" s="16">
        <v>1</v>
      </c>
      <c r="J3002" s="16">
        <v>2</v>
      </c>
      <c r="K3002" s="16">
        <v>7</v>
      </c>
      <c r="L3002" s="16">
        <v>2</v>
      </c>
      <c r="M3002" s="16">
        <v>0</v>
      </c>
      <c r="N3002" s="16">
        <v>8</v>
      </c>
      <c r="O3002" s="16">
        <v>24</v>
      </c>
      <c r="P3002" s="13" t="str">
        <f t="shared" si="92"/>
        <v>CF</v>
      </c>
      <c r="Q3002" s="13">
        <f>IFERROR(VLOOKUP($A3002, 'Fielding Data'!$A$1:$H$12056, 5, 0), 0)</f>
        <v>0</v>
      </c>
      <c r="R3002" s="13">
        <f>IFERROR(VLOOKUP($A3002, 'Fielding Data'!$A$1:$H$12056, 6, 0), 0)</f>
        <v>0</v>
      </c>
      <c r="S3002" s="13">
        <f>IFERROR(VLOOKUP($A3002, 'Fielding Data'!$A$1:$H$12056, 7, 0), 0)</f>
        <v>0</v>
      </c>
      <c r="T3002" s="13">
        <f>IFERROR(VLOOKUP($A3002, 'Fielding Data'!$A$1:$H$12056, 8, 0), 0)</f>
        <v>0</v>
      </c>
      <c r="U3002" s="13">
        <f>SUMIFS('Fielding Data'!E:E, 'Fielding Data'!$A:$A, $A3002)</f>
        <v>38</v>
      </c>
      <c r="V3002" s="13">
        <f>SUMIFS('Fielding Data'!F:F, 'Fielding Data'!$A:$A, $A3002)</f>
        <v>0</v>
      </c>
      <c r="W3002" s="13">
        <f>SUMIFS('Fielding Data'!G:G, 'Fielding Data'!$A:$A, $A3002)</f>
        <v>0</v>
      </c>
      <c r="X3002" s="13">
        <f>SUMIFS('Fielding Data'!H:H, 'Fielding Data'!$A:$A, $A3002)</f>
        <v>0</v>
      </c>
    </row>
    <row r="3003" spans="1:24" x14ac:dyDescent="0.3">
      <c r="A3003" s="13" t="str">
        <f t="shared" si="93"/>
        <v>maldoca032012</v>
      </c>
      <c r="B3003" s="16" t="s">
        <v>679</v>
      </c>
      <c r="C3003" s="16">
        <v>2012</v>
      </c>
      <c r="D3003" s="16">
        <v>4</v>
      </c>
      <c r="E3003" s="16">
        <v>9</v>
      </c>
      <c r="F3003" s="16">
        <v>0</v>
      </c>
      <c r="G3003" s="16">
        <v>0</v>
      </c>
      <c r="H3003" s="16">
        <v>0</v>
      </c>
      <c r="I3003" s="16">
        <v>0</v>
      </c>
      <c r="J3003" s="16">
        <v>0</v>
      </c>
      <c r="K3003" s="16">
        <v>1</v>
      </c>
      <c r="L3003" s="16">
        <v>0</v>
      </c>
      <c r="M3003" s="16">
        <v>0</v>
      </c>
      <c r="N3003" s="16">
        <v>2</v>
      </c>
      <c r="O3003" s="16">
        <v>4</v>
      </c>
      <c r="P3003" s="13" t="str">
        <f t="shared" si="92"/>
        <v>C</v>
      </c>
      <c r="Q3003" s="13">
        <f>IFERROR(VLOOKUP($A3003, 'Fielding Data'!$A$1:$H$12056, 5, 0), 0)</f>
        <v>24</v>
      </c>
      <c r="R3003" s="13">
        <f>IFERROR(VLOOKUP($A3003, 'Fielding Data'!$A$1:$H$12056, 6, 0), 0)</f>
        <v>0</v>
      </c>
      <c r="S3003" s="13">
        <f>IFERROR(VLOOKUP($A3003, 'Fielding Data'!$A$1:$H$12056, 7, 0), 0)</f>
        <v>0</v>
      </c>
      <c r="T3003" s="13">
        <f>IFERROR(VLOOKUP($A3003, 'Fielding Data'!$A$1:$H$12056, 8, 0), 0)</f>
        <v>0</v>
      </c>
      <c r="U3003" s="13">
        <f>SUMIFS('Fielding Data'!E:E, 'Fielding Data'!$A:$A, $A3003)</f>
        <v>24</v>
      </c>
      <c r="V3003" s="13">
        <f>SUMIFS('Fielding Data'!F:F, 'Fielding Data'!$A:$A, $A3003)</f>
        <v>0</v>
      </c>
      <c r="W3003" s="13">
        <f>SUMIFS('Fielding Data'!G:G, 'Fielding Data'!$A:$A, $A3003)</f>
        <v>0</v>
      </c>
      <c r="X3003" s="13">
        <f>SUMIFS('Fielding Data'!H:H, 'Fielding Data'!$A:$A, $A3003)</f>
        <v>0</v>
      </c>
    </row>
    <row r="3004" spans="1:24" x14ac:dyDescent="0.3">
      <c r="A3004" s="13" t="str">
        <f t="shared" si="93"/>
        <v>maldoma012012</v>
      </c>
      <c r="B3004" s="16" t="s">
        <v>1551</v>
      </c>
      <c r="C3004" s="16">
        <v>2012</v>
      </c>
      <c r="D3004" s="16">
        <v>78</v>
      </c>
      <c r="E3004" s="16">
        <v>233</v>
      </c>
      <c r="F3004" s="16">
        <v>22</v>
      </c>
      <c r="G3004" s="16">
        <v>62</v>
      </c>
      <c r="H3004" s="16">
        <v>9</v>
      </c>
      <c r="I3004" s="16">
        <v>0</v>
      </c>
      <c r="J3004" s="16">
        <v>8</v>
      </c>
      <c r="K3004" s="16">
        <v>30</v>
      </c>
      <c r="L3004" s="16">
        <v>1</v>
      </c>
      <c r="M3004" s="16">
        <v>1</v>
      </c>
      <c r="N3004" s="16">
        <v>17</v>
      </c>
      <c r="O3004" s="16">
        <v>56</v>
      </c>
      <c r="P3004" s="13" t="str">
        <f t="shared" si="92"/>
        <v>1B</v>
      </c>
      <c r="Q3004" s="13">
        <f>IFERROR(VLOOKUP($A3004, 'Fielding Data'!$A$1:$H$12056, 5, 0), 0)</f>
        <v>9</v>
      </c>
      <c r="R3004" s="13">
        <f>IFERROR(VLOOKUP($A3004, 'Fielding Data'!$A$1:$H$12056, 6, 0), 0)</f>
        <v>0</v>
      </c>
      <c r="S3004" s="13">
        <f>IFERROR(VLOOKUP($A3004, 'Fielding Data'!$A$1:$H$12056, 7, 0), 0)</f>
        <v>0</v>
      </c>
      <c r="T3004" s="13">
        <f>IFERROR(VLOOKUP($A3004, 'Fielding Data'!$A$1:$H$12056, 8, 0), 0)</f>
        <v>1</v>
      </c>
      <c r="U3004" s="13">
        <f>SUMIFS('Fielding Data'!E:E, 'Fielding Data'!$A:$A, $A3004)</f>
        <v>532</v>
      </c>
      <c r="V3004" s="13">
        <f>SUMIFS('Fielding Data'!F:F, 'Fielding Data'!$A:$A, $A3004)</f>
        <v>47</v>
      </c>
      <c r="W3004" s="13">
        <f>SUMIFS('Fielding Data'!G:G, 'Fielding Data'!$A:$A, $A3004)</f>
        <v>6</v>
      </c>
      <c r="X3004" s="13">
        <f>SUMIFS('Fielding Data'!H:H, 'Fielding Data'!$A:$A, $A3004)</f>
        <v>7</v>
      </c>
    </row>
    <row r="3005" spans="1:24" x14ac:dyDescent="0.3">
      <c r="A3005" s="13" t="str">
        <f t="shared" si="93"/>
        <v>malonma022012</v>
      </c>
      <c r="B3005" s="16" t="s">
        <v>1123</v>
      </c>
      <c r="C3005" s="16">
        <v>2012</v>
      </c>
      <c r="D3005" s="16">
        <v>9</v>
      </c>
      <c r="E3005" s="16">
        <v>0</v>
      </c>
      <c r="F3005" s="16">
        <v>0</v>
      </c>
      <c r="G3005" s="16">
        <v>0</v>
      </c>
      <c r="H3005" s="16">
        <v>0</v>
      </c>
      <c r="I3005" s="16">
        <v>0</v>
      </c>
      <c r="J3005" s="16">
        <v>0</v>
      </c>
      <c r="K3005" s="16">
        <v>0</v>
      </c>
      <c r="L3005" s="16">
        <v>0</v>
      </c>
      <c r="M3005" s="16">
        <v>0</v>
      </c>
      <c r="N3005" s="16">
        <v>0</v>
      </c>
      <c r="O3005" s="16">
        <v>0</v>
      </c>
      <c r="P3005" s="13" t="str">
        <f t="shared" si="92"/>
        <v>P</v>
      </c>
      <c r="Q3005" s="13">
        <f>IFERROR(VLOOKUP($A3005, 'Fielding Data'!$A$1:$H$12056, 5, 0), 0)</f>
        <v>0</v>
      </c>
      <c r="R3005" s="13">
        <f>IFERROR(VLOOKUP($A3005, 'Fielding Data'!$A$1:$H$12056, 6, 0), 0)</f>
        <v>3</v>
      </c>
      <c r="S3005" s="13">
        <f>IFERROR(VLOOKUP($A3005, 'Fielding Data'!$A$1:$H$12056, 7, 0), 0)</f>
        <v>0</v>
      </c>
      <c r="T3005" s="13">
        <f>IFERROR(VLOOKUP($A3005, 'Fielding Data'!$A$1:$H$12056, 8, 0), 0)</f>
        <v>0</v>
      </c>
      <c r="U3005" s="13">
        <f>SUMIFS('Fielding Data'!E:E, 'Fielding Data'!$A:$A, $A3005)</f>
        <v>0</v>
      </c>
      <c r="V3005" s="13">
        <f>SUMIFS('Fielding Data'!F:F, 'Fielding Data'!$A:$A, $A3005)</f>
        <v>3</v>
      </c>
      <c r="W3005" s="13">
        <f>SUMIFS('Fielding Data'!G:G, 'Fielding Data'!$A:$A, $A3005)</f>
        <v>0</v>
      </c>
      <c r="X3005" s="13">
        <f>SUMIFS('Fielding Data'!H:H, 'Fielding Data'!$A:$A, $A3005)</f>
        <v>0</v>
      </c>
    </row>
    <row r="3006" spans="1:24" x14ac:dyDescent="0.3">
      <c r="A3006" s="13" t="str">
        <f t="shared" si="93"/>
        <v>manshje012012</v>
      </c>
      <c r="B3006" s="16" t="s">
        <v>1124</v>
      </c>
      <c r="C3006" s="16">
        <v>2012</v>
      </c>
      <c r="D3006" s="16">
        <v>12</v>
      </c>
      <c r="E3006" s="16">
        <v>0</v>
      </c>
      <c r="F3006" s="16">
        <v>0</v>
      </c>
      <c r="G3006" s="16">
        <v>0</v>
      </c>
      <c r="H3006" s="16">
        <v>0</v>
      </c>
      <c r="I3006" s="16">
        <v>0</v>
      </c>
      <c r="J3006" s="16">
        <v>0</v>
      </c>
      <c r="K3006" s="16">
        <v>0</v>
      </c>
      <c r="L3006" s="16">
        <v>0</v>
      </c>
      <c r="M3006" s="16">
        <v>0</v>
      </c>
      <c r="N3006" s="16">
        <v>0</v>
      </c>
      <c r="O3006" s="16">
        <v>0</v>
      </c>
      <c r="P3006" s="13" t="str">
        <f t="shared" si="92"/>
        <v>P</v>
      </c>
      <c r="Q3006" s="13">
        <f>IFERROR(VLOOKUP($A3006, 'Fielding Data'!$A$1:$H$12056, 5, 0), 0)</f>
        <v>1</v>
      </c>
      <c r="R3006" s="13">
        <f>IFERROR(VLOOKUP($A3006, 'Fielding Data'!$A$1:$H$12056, 6, 0), 0)</f>
        <v>3</v>
      </c>
      <c r="S3006" s="13">
        <f>IFERROR(VLOOKUP($A3006, 'Fielding Data'!$A$1:$H$12056, 7, 0), 0)</f>
        <v>0</v>
      </c>
      <c r="T3006" s="13">
        <f>IFERROR(VLOOKUP($A3006, 'Fielding Data'!$A$1:$H$12056, 8, 0), 0)</f>
        <v>1</v>
      </c>
      <c r="U3006" s="13">
        <f>SUMIFS('Fielding Data'!E:E, 'Fielding Data'!$A:$A, $A3006)</f>
        <v>1</v>
      </c>
      <c r="V3006" s="13">
        <f>SUMIFS('Fielding Data'!F:F, 'Fielding Data'!$A:$A, $A3006)</f>
        <v>3</v>
      </c>
      <c r="W3006" s="13">
        <f>SUMIFS('Fielding Data'!G:G, 'Fielding Data'!$A:$A, $A3006)</f>
        <v>0</v>
      </c>
      <c r="X3006" s="13">
        <f>SUMIFS('Fielding Data'!H:H, 'Fielding Data'!$A:$A, $A3006)</f>
        <v>1</v>
      </c>
    </row>
    <row r="3007" spans="1:24" x14ac:dyDescent="0.3">
      <c r="A3007" s="13" t="str">
        <f t="shared" si="93"/>
        <v>marcush012012</v>
      </c>
      <c r="B3007" s="16" t="s">
        <v>566</v>
      </c>
      <c r="C3007" s="16">
        <v>2012</v>
      </c>
      <c r="D3007" s="16">
        <v>22</v>
      </c>
      <c r="E3007" s="16">
        <v>38</v>
      </c>
      <c r="F3007" s="16">
        <v>1</v>
      </c>
      <c r="G3007" s="16">
        <v>4</v>
      </c>
      <c r="H3007" s="16">
        <v>1</v>
      </c>
      <c r="I3007" s="16">
        <v>0</v>
      </c>
      <c r="J3007" s="16">
        <v>0</v>
      </c>
      <c r="K3007" s="16">
        <v>1</v>
      </c>
      <c r="L3007" s="16">
        <v>0</v>
      </c>
      <c r="M3007" s="16">
        <v>0</v>
      </c>
      <c r="N3007" s="16">
        <v>3</v>
      </c>
      <c r="O3007" s="16">
        <v>14</v>
      </c>
      <c r="P3007" s="13" t="str">
        <f t="shared" si="92"/>
        <v>P</v>
      </c>
      <c r="Q3007" s="13">
        <f>IFERROR(VLOOKUP($A3007, 'Fielding Data'!$A$1:$H$12056, 5, 0), 0)</f>
        <v>11</v>
      </c>
      <c r="R3007" s="13">
        <f>IFERROR(VLOOKUP($A3007, 'Fielding Data'!$A$1:$H$12056, 6, 0), 0)</f>
        <v>16</v>
      </c>
      <c r="S3007" s="13">
        <f>IFERROR(VLOOKUP($A3007, 'Fielding Data'!$A$1:$H$12056, 7, 0), 0)</f>
        <v>1</v>
      </c>
      <c r="T3007" s="13">
        <f>IFERROR(VLOOKUP($A3007, 'Fielding Data'!$A$1:$H$12056, 8, 0), 0)</f>
        <v>0</v>
      </c>
      <c r="U3007" s="13">
        <f>SUMIFS('Fielding Data'!E:E, 'Fielding Data'!$A:$A, $A3007)</f>
        <v>11</v>
      </c>
      <c r="V3007" s="13">
        <f>SUMIFS('Fielding Data'!F:F, 'Fielding Data'!$A:$A, $A3007)</f>
        <v>16</v>
      </c>
      <c r="W3007" s="13">
        <f>SUMIFS('Fielding Data'!G:G, 'Fielding Data'!$A:$A, $A3007)</f>
        <v>1</v>
      </c>
      <c r="X3007" s="13">
        <f>SUMIFS('Fielding Data'!H:H, 'Fielding Data'!$A:$A, $A3007)</f>
        <v>0</v>
      </c>
    </row>
    <row r="3008" spans="1:24" x14ac:dyDescent="0.3">
      <c r="A3008" s="13" t="str">
        <f t="shared" si="93"/>
        <v>marinjh012012</v>
      </c>
      <c r="B3008" s="16" t="s">
        <v>1326</v>
      </c>
      <c r="C3008" s="16">
        <v>2012</v>
      </c>
      <c r="D3008" s="16">
        <v>2</v>
      </c>
      <c r="E3008" s="16">
        <v>0</v>
      </c>
      <c r="F3008" s="16">
        <v>0</v>
      </c>
      <c r="G3008" s="16">
        <v>0</v>
      </c>
      <c r="H3008" s="16">
        <v>0</v>
      </c>
      <c r="I3008" s="16">
        <v>0</v>
      </c>
      <c r="J3008" s="16">
        <v>0</v>
      </c>
      <c r="K3008" s="16">
        <v>0</v>
      </c>
      <c r="L3008" s="16">
        <v>0</v>
      </c>
      <c r="M3008" s="16">
        <v>0</v>
      </c>
      <c r="N3008" s="16">
        <v>0</v>
      </c>
      <c r="O3008" s="16">
        <v>0</v>
      </c>
      <c r="P3008" s="13" t="str">
        <f t="shared" si="92"/>
        <v>P</v>
      </c>
      <c r="Q3008" s="13">
        <f>IFERROR(VLOOKUP($A3008, 'Fielding Data'!$A$1:$H$12056, 5, 0), 0)</f>
        <v>0</v>
      </c>
      <c r="R3008" s="13">
        <f>IFERROR(VLOOKUP($A3008, 'Fielding Data'!$A$1:$H$12056, 6, 0), 0)</f>
        <v>1</v>
      </c>
      <c r="S3008" s="13">
        <f>IFERROR(VLOOKUP($A3008, 'Fielding Data'!$A$1:$H$12056, 7, 0), 0)</f>
        <v>0</v>
      </c>
      <c r="T3008" s="13">
        <f>IFERROR(VLOOKUP($A3008, 'Fielding Data'!$A$1:$H$12056, 8, 0), 0)</f>
        <v>0</v>
      </c>
      <c r="U3008" s="13">
        <f>SUMIFS('Fielding Data'!E:E, 'Fielding Data'!$A:$A, $A3008)</f>
        <v>0</v>
      </c>
      <c r="V3008" s="13">
        <f>SUMIFS('Fielding Data'!F:F, 'Fielding Data'!$A:$A, $A3008)</f>
        <v>1</v>
      </c>
      <c r="W3008" s="13">
        <f>SUMIFS('Fielding Data'!G:G, 'Fielding Data'!$A:$A, $A3008)</f>
        <v>0</v>
      </c>
      <c r="X3008" s="13">
        <f>SUMIFS('Fielding Data'!H:H, 'Fielding Data'!$A:$A, $A3008)</f>
        <v>0</v>
      </c>
    </row>
    <row r="3009" spans="1:24" x14ac:dyDescent="0.3">
      <c r="A3009" s="13" t="str">
        <f t="shared" si="93"/>
        <v>markani012012</v>
      </c>
      <c r="B3009" s="16" t="s">
        <v>680</v>
      </c>
      <c r="C3009" s="16">
        <v>2012</v>
      </c>
      <c r="D3009" s="16">
        <v>104</v>
      </c>
      <c r="E3009" s="16">
        <v>420</v>
      </c>
      <c r="F3009" s="16">
        <v>59</v>
      </c>
      <c r="G3009" s="16">
        <v>125</v>
      </c>
      <c r="H3009" s="16">
        <v>28</v>
      </c>
      <c r="I3009" s="16">
        <v>3</v>
      </c>
      <c r="J3009" s="16">
        <v>13</v>
      </c>
      <c r="K3009" s="16">
        <v>54</v>
      </c>
      <c r="L3009" s="16">
        <v>1</v>
      </c>
      <c r="M3009" s="16">
        <v>1</v>
      </c>
      <c r="N3009" s="16">
        <v>42</v>
      </c>
      <c r="O3009" s="16">
        <v>51</v>
      </c>
      <c r="P3009" s="13" t="str">
        <f t="shared" si="92"/>
        <v>OF</v>
      </c>
      <c r="Q3009" s="13">
        <f>IFERROR(VLOOKUP($A3009, 'Fielding Data'!$A$1:$H$12056, 5, 0), 0)</f>
        <v>187</v>
      </c>
      <c r="R3009" s="13">
        <f>IFERROR(VLOOKUP($A3009, 'Fielding Data'!$A$1:$H$12056, 6, 0), 0)</f>
        <v>3</v>
      </c>
      <c r="S3009" s="13">
        <f>IFERROR(VLOOKUP($A3009, 'Fielding Data'!$A$1:$H$12056, 7, 0), 0)</f>
        <v>2</v>
      </c>
      <c r="T3009" s="13">
        <f>IFERROR(VLOOKUP($A3009, 'Fielding Data'!$A$1:$H$12056, 8, 0), 0)</f>
        <v>0</v>
      </c>
      <c r="U3009" s="13">
        <f>SUMIFS('Fielding Data'!E:E, 'Fielding Data'!$A:$A, $A3009)</f>
        <v>187</v>
      </c>
      <c r="V3009" s="13">
        <f>SUMIFS('Fielding Data'!F:F, 'Fielding Data'!$A:$A, $A3009)</f>
        <v>3</v>
      </c>
      <c r="W3009" s="13">
        <f>SUMIFS('Fielding Data'!G:G, 'Fielding Data'!$A:$A, $A3009)</f>
        <v>2</v>
      </c>
      <c r="X3009" s="13">
        <f>SUMIFS('Fielding Data'!H:H, 'Fielding Data'!$A:$A, $A3009)</f>
        <v>0</v>
      </c>
    </row>
    <row r="3010" spans="1:24" x14ac:dyDescent="0.3">
      <c r="A3010" s="13" t="str">
        <f t="shared" si="93"/>
        <v>marmoca012012</v>
      </c>
      <c r="B3010" s="16" t="s">
        <v>681</v>
      </c>
      <c r="C3010" s="16">
        <v>2012</v>
      </c>
      <c r="D3010" s="16">
        <v>61</v>
      </c>
      <c r="E3010" s="16">
        <v>0</v>
      </c>
      <c r="F3010" s="16">
        <v>0</v>
      </c>
      <c r="G3010" s="16">
        <v>0</v>
      </c>
      <c r="H3010" s="16">
        <v>0</v>
      </c>
      <c r="I3010" s="16">
        <v>0</v>
      </c>
      <c r="J3010" s="16">
        <v>0</v>
      </c>
      <c r="K3010" s="16">
        <v>0</v>
      </c>
      <c r="L3010" s="16">
        <v>0</v>
      </c>
      <c r="M3010" s="16">
        <v>0</v>
      </c>
      <c r="N3010" s="16">
        <v>0</v>
      </c>
      <c r="O3010" s="16">
        <v>0</v>
      </c>
      <c r="P3010" s="13" t="str">
        <f t="shared" ref="P3010:P3073" si="94">IFERROR(VLOOKUP($A3010, Fielding, 4, 0), "Other")</f>
        <v>P</v>
      </c>
      <c r="Q3010" s="13">
        <f>IFERROR(VLOOKUP($A3010, 'Fielding Data'!$A$1:$H$12056, 5, 0), 0)</f>
        <v>5</v>
      </c>
      <c r="R3010" s="13">
        <f>IFERROR(VLOOKUP($A3010, 'Fielding Data'!$A$1:$H$12056, 6, 0), 0)</f>
        <v>5</v>
      </c>
      <c r="S3010" s="13">
        <f>IFERROR(VLOOKUP($A3010, 'Fielding Data'!$A$1:$H$12056, 7, 0), 0)</f>
        <v>1</v>
      </c>
      <c r="T3010" s="13">
        <f>IFERROR(VLOOKUP($A3010, 'Fielding Data'!$A$1:$H$12056, 8, 0), 0)</f>
        <v>4</v>
      </c>
      <c r="U3010" s="13">
        <f>SUMIFS('Fielding Data'!E:E, 'Fielding Data'!$A:$A, $A3010)</f>
        <v>5</v>
      </c>
      <c r="V3010" s="13">
        <f>SUMIFS('Fielding Data'!F:F, 'Fielding Data'!$A:$A, $A3010)</f>
        <v>5</v>
      </c>
      <c r="W3010" s="13">
        <f>SUMIFS('Fielding Data'!G:G, 'Fielding Data'!$A:$A, $A3010)</f>
        <v>1</v>
      </c>
      <c r="X3010" s="13">
        <f>SUMIFS('Fielding Data'!H:H, 'Fielding Data'!$A:$A, $A3010)</f>
        <v>4</v>
      </c>
    </row>
    <row r="3011" spans="1:24" x14ac:dyDescent="0.3">
      <c r="A3011" s="13" t="str">
        <f t="shared" ref="A3011:A3074" si="95">B3011&amp;C3011</f>
        <v>maronni012012</v>
      </c>
      <c r="B3011" s="16" t="s">
        <v>1773</v>
      </c>
      <c r="C3011" s="16">
        <v>2012</v>
      </c>
      <c r="D3011" s="16">
        <v>12</v>
      </c>
      <c r="E3011" s="16">
        <v>0</v>
      </c>
      <c r="F3011" s="16">
        <v>0</v>
      </c>
      <c r="G3011" s="16">
        <v>0</v>
      </c>
      <c r="H3011" s="16">
        <v>0</v>
      </c>
      <c r="I3011" s="16">
        <v>0</v>
      </c>
      <c r="J3011" s="16">
        <v>0</v>
      </c>
      <c r="K3011" s="16">
        <v>0</v>
      </c>
      <c r="L3011" s="16">
        <v>0</v>
      </c>
      <c r="M3011" s="16">
        <v>0</v>
      </c>
      <c r="N3011" s="16">
        <v>0</v>
      </c>
      <c r="O3011" s="16">
        <v>0</v>
      </c>
      <c r="P3011" s="13" t="str">
        <f t="shared" si="94"/>
        <v>P</v>
      </c>
      <c r="Q3011" s="13">
        <f>IFERROR(VLOOKUP($A3011, 'Fielding Data'!$A$1:$H$12056, 5, 0), 0)</f>
        <v>0</v>
      </c>
      <c r="R3011" s="13">
        <f>IFERROR(VLOOKUP($A3011, 'Fielding Data'!$A$1:$H$12056, 6, 0), 0)</f>
        <v>1</v>
      </c>
      <c r="S3011" s="13">
        <f>IFERROR(VLOOKUP($A3011, 'Fielding Data'!$A$1:$H$12056, 7, 0), 0)</f>
        <v>0</v>
      </c>
      <c r="T3011" s="13">
        <f>IFERROR(VLOOKUP($A3011, 'Fielding Data'!$A$1:$H$12056, 8, 0), 0)</f>
        <v>0</v>
      </c>
      <c r="U3011" s="13">
        <f>SUMIFS('Fielding Data'!E:E, 'Fielding Data'!$A:$A, $A3011)</f>
        <v>0</v>
      </c>
      <c r="V3011" s="13">
        <f>SUMIFS('Fielding Data'!F:F, 'Fielding Data'!$A:$A, $A3011)</f>
        <v>1</v>
      </c>
      <c r="W3011" s="13">
        <f>SUMIFS('Fielding Data'!G:G, 'Fielding Data'!$A:$A, $A3011)</f>
        <v>0</v>
      </c>
      <c r="X3011" s="13">
        <f>SUMIFS('Fielding Data'!H:H, 'Fielding Data'!$A:$A, $A3011)</f>
        <v>0</v>
      </c>
    </row>
    <row r="3012" spans="1:24" x14ac:dyDescent="0.3">
      <c r="A3012" s="13" t="str">
        <f t="shared" si="95"/>
        <v>marshse012012</v>
      </c>
      <c r="B3012" s="16" t="s">
        <v>682</v>
      </c>
      <c r="C3012" s="16">
        <v>2012</v>
      </c>
      <c r="D3012" s="16">
        <v>73</v>
      </c>
      <c r="E3012" s="16">
        <v>0</v>
      </c>
      <c r="F3012" s="16">
        <v>0</v>
      </c>
      <c r="G3012" s="16">
        <v>0</v>
      </c>
      <c r="H3012" s="16">
        <v>0</v>
      </c>
      <c r="I3012" s="16">
        <v>0</v>
      </c>
      <c r="J3012" s="16">
        <v>0</v>
      </c>
      <c r="K3012" s="16">
        <v>0</v>
      </c>
      <c r="L3012" s="16">
        <v>0</v>
      </c>
      <c r="M3012" s="16">
        <v>0</v>
      </c>
      <c r="N3012" s="16">
        <v>0</v>
      </c>
      <c r="O3012" s="16">
        <v>0</v>
      </c>
      <c r="P3012" s="13" t="str">
        <f t="shared" si="94"/>
        <v>P</v>
      </c>
      <c r="Q3012" s="13">
        <f>IFERROR(VLOOKUP($A3012, 'Fielding Data'!$A$1:$H$12056, 5, 0), 0)</f>
        <v>4</v>
      </c>
      <c r="R3012" s="13">
        <f>IFERROR(VLOOKUP($A3012, 'Fielding Data'!$A$1:$H$12056, 6, 0), 0)</f>
        <v>11</v>
      </c>
      <c r="S3012" s="13">
        <f>IFERROR(VLOOKUP($A3012, 'Fielding Data'!$A$1:$H$12056, 7, 0), 0)</f>
        <v>0</v>
      </c>
      <c r="T3012" s="13">
        <f>IFERROR(VLOOKUP($A3012, 'Fielding Data'!$A$1:$H$12056, 8, 0), 0)</f>
        <v>0</v>
      </c>
      <c r="U3012" s="13">
        <f>SUMIFS('Fielding Data'!E:E, 'Fielding Data'!$A:$A, $A3012)</f>
        <v>4</v>
      </c>
      <c r="V3012" s="13">
        <f>SUMIFS('Fielding Data'!F:F, 'Fielding Data'!$A:$A, $A3012)</f>
        <v>11</v>
      </c>
      <c r="W3012" s="13">
        <f>SUMIFS('Fielding Data'!G:G, 'Fielding Data'!$A:$A, $A3012)</f>
        <v>0</v>
      </c>
      <c r="X3012" s="13">
        <f>SUMIFS('Fielding Data'!H:H, 'Fielding Data'!$A:$A, $A3012)</f>
        <v>0</v>
      </c>
    </row>
    <row r="3013" spans="1:24" x14ac:dyDescent="0.3">
      <c r="A3013" s="13" t="str">
        <f t="shared" si="95"/>
        <v>marsolo012012</v>
      </c>
      <c r="B3013" s="16" t="s">
        <v>955</v>
      </c>
      <c r="C3013" s="16">
        <v>2012</v>
      </c>
      <c r="D3013" s="16">
        <v>70</v>
      </c>
      <c r="E3013" s="16">
        <v>195</v>
      </c>
      <c r="F3013" s="16">
        <v>27</v>
      </c>
      <c r="G3013" s="16">
        <v>44</v>
      </c>
      <c r="H3013" s="16">
        <v>8</v>
      </c>
      <c r="I3013" s="16">
        <v>2</v>
      </c>
      <c r="J3013" s="16">
        <v>0</v>
      </c>
      <c r="K3013" s="16">
        <v>13</v>
      </c>
      <c r="L3013" s="16">
        <v>4</v>
      </c>
      <c r="M3013" s="16">
        <v>2</v>
      </c>
      <c r="N3013" s="16">
        <v>36</v>
      </c>
      <c r="O3013" s="16">
        <v>44</v>
      </c>
      <c r="P3013" s="13" t="str">
        <f t="shared" si="94"/>
        <v>C</v>
      </c>
      <c r="Q3013" s="13">
        <f>IFERROR(VLOOKUP($A3013, 'Fielding Data'!$A$1:$H$12056, 5, 0), 0)</f>
        <v>433</v>
      </c>
      <c r="R3013" s="13">
        <f>IFERROR(VLOOKUP($A3013, 'Fielding Data'!$A$1:$H$12056, 6, 0), 0)</f>
        <v>18</v>
      </c>
      <c r="S3013" s="13">
        <f>IFERROR(VLOOKUP($A3013, 'Fielding Data'!$A$1:$H$12056, 7, 0), 0)</f>
        <v>2</v>
      </c>
      <c r="T3013" s="13">
        <f>IFERROR(VLOOKUP($A3013, 'Fielding Data'!$A$1:$H$12056, 8, 0), 0)</f>
        <v>3</v>
      </c>
      <c r="U3013" s="13">
        <f>SUMIFS('Fielding Data'!E:E, 'Fielding Data'!$A:$A, $A3013)</f>
        <v>433</v>
      </c>
      <c r="V3013" s="13">
        <f>SUMIFS('Fielding Data'!F:F, 'Fielding Data'!$A:$A, $A3013)</f>
        <v>18</v>
      </c>
      <c r="W3013" s="13">
        <f>SUMIFS('Fielding Data'!G:G, 'Fielding Data'!$A:$A, $A3013)</f>
        <v>2</v>
      </c>
      <c r="X3013" s="13">
        <f>SUMIFS('Fielding Data'!H:H, 'Fielding Data'!$A:$A, $A3013)</f>
        <v>3</v>
      </c>
    </row>
    <row r="3014" spans="1:24" x14ac:dyDescent="0.3">
      <c r="A3014" s="13" t="str">
        <f t="shared" si="95"/>
        <v>martelu012012</v>
      </c>
      <c r="B3014" s="16" t="s">
        <v>1553</v>
      </c>
      <c r="C3014" s="16">
        <v>2012</v>
      </c>
      <c r="D3014" s="16">
        <v>13</v>
      </c>
      <c r="E3014" s="16">
        <v>1</v>
      </c>
      <c r="F3014" s="16">
        <v>0</v>
      </c>
      <c r="G3014" s="16">
        <v>0</v>
      </c>
      <c r="H3014" s="16">
        <v>0</v>
      </c>
      <c r="I3014" s="16">
        <v>0</v>
      </c>
      <c r="J3014" s="16">
        <v>0</v>
      </c>
      <c r="K3014" s="16">
        <v>0</v>
      </c>
      <c r="L3014" s="16">
        <v>0</v>
      </c>
      <c r="M3014" s="16">
        <v>0</v>
      </c>
      <c r="N3014" s="16">
        <v>0</v>
      </c>
      <c r="O3014" s="16">
        <v>0</v>
      </c>
      <c r="P3014" s="13" t="str">
        <f t="shared" si="94"/>
        <v>P</v>
      </c>
      <c r="Q3014" s="13">
        <f>IFERROR(VLOOKUP($A3014, 'Fielding Data'!$A$1:$H$12056, 5, 0), 0)</f>
        <v>1</v>
      </c>
      <c r="R3014" s="13">
        <f>IFERROR(VLOOKUP($A3014, 'Fielding Data'!$A$1:$H$12056, 6, 0), 0)</f>
        <v>3</v>
      </c>
      <c r="S3014" s="13">
        <f>IFERROR(VLOOKUP($A3014, 'Fielding Data'!$A$1:$H$12056, 7, 0), 0)</f>
        <v>0</v>
      </c>
      <c r="T3014" s="13">
        <f>IFERROR(VLOOKUP($A3014, 'Fielding Data'!$A$1:$H$12056, 8, 0), 0)</f>
        <v>0</v>
      </c>
      <c r="U3014" s="13">
        <f>SUMIFS('Fielding Data'!E:E, 'Fielding Data'!$A:$A, $A3014)</f>
        <v>1</v>
      </c>
      <c r="V3014" s="13">
        <f>SUMIFS('Fielding Data'!F:F, 'Fielding Data'!$A:$A, $A3014)</f>
        <v>3</v>
      </c>
      <c r="W3014" s="13">
        <f>SUMIFS('Fielding Data'!G:G, 'Fielding Data'!$A:$A, $A3014)</f>
        <v>0</v>
      </c>
      <c r="X3014" s="13">
        <f>SUMIFS('Fielding Data'!H:H, 'Fielding Data'!$A:$A, $A3014)</f>
        <v>0</v>
      </c>
    </row>
    <row r="3015" spans="1:24" x14ac:dyDescent="0.3">
      <c r="A3015" s="13" t="str">
        <f t="shared" si="95"/>
        <v>martest012012</v>
      </c>
      <c r="B3015" s="16" t="s">
        <v>1774</v>
      </c>
      <c r="C3015" s="16">
        <v>2012</v>
      </c>
      <c r="D3015" s="16">
        <v>47</v>
      </c>
      <c r="E3015" s="16">
        <v>167</v>
      </c>
      <c r="F3015" s="16">
        <v>18</v>
      </c>
      <c r="G3015" s="16">
        <v>43</v>
      </c>
      <c r="H3015" s="16">
        <v>3</v>
      </c>
      <c r="I3015" s="16">
        <v>6</v>
      </c>
      <c r="J3015" s="16">
        <v>5</v>
      </c>
      <c r="K3015" s="16">
        <v>17</v>
      </c>
      <c r="L3015" s="16">
        <v>12</v>
      </c>
      <c r="M3015" s="16">
        <v>5</v>
      </c>
      <c r="N3015" s="16">
        <v>8</v>
      </c>
      <c r="O3015" s="16">
        <v>50</v>
      </c>
      <c r="P3015" s="13" t="str">
        <f t="shared" si="94"/>
        <v>CF</v>
      </c>
      <c r="Q3015" s="13">
        <f>IFERROR(VLOOKUP($A3015, 'Fielding Data'!$A$1:$H$12056, 5, 0), 0)</f>
        <v>0</v>
      </c>
      <c r="R3015" s="13">
        <f>IFERROR(VLOOKUP($A3015, 'Fielding Data'!$A$1:$H$12056, 6, 0), 0)</f>
        <v>0</v>
      </c>
      <c r="S3015" s="13">
        <f>IFERROR(VLOOKUP($A3015, 'Fielding Data'!$A$1:$H$12056, 7, 0), 0)</f>
        <v>0</v>
      </c>
      <c r="T3015" s="13">
        <f>IFERROR(VLOOKUP($A3015, 'Fielding Data'!$A$1:$H$12056, 8, 0), 0)</f>
        <v>0</v>
      </c>
      <c r="U3015" s="13">
        <f>SUMIFS('Fielding Data'!E:E, 'Fielding Data'!$A:$A, $A3015)</f>
        <v>66</v>
      </c>
      <c r="V3015" s="13">
        <f>SUMIFS('Fielding Data'!F:F, 'Fielding Data'!$A:$A, $A3015)</f>
        <v>3</v>
      </c>
      <c r="W3015" s="13">
        <f>SUMIFS('Fielding Data'!G:G, 'Fielding Data'!$A:$A, $A3015)</f>
        <v>3</v>
      </c>
      <c r="X3015" s="13">
        <f>SUMIFS('Fielding Data'!H:H, 'Fielding Data'!$A:$A, $A3015)</f>
        <v>0</v>
      </c>
    </row>
    <row r="3016" spans="1:24" x14ac:dyDescent="0.3">
      <c r="A3016" s="13" t="str">
        <f t="shared" si="95"/>
        <v>martevi012012</v>
      </c>
      <c r="B3016" s="16" t="s">
        <v>1127</v>
      </c>
      <c r="C3016" s="16">
        <v>2012</v>
      </c>
      <c r="D3016" s="16">
        <v>48</v>
      </c>
      <c r="E3016" s="16">
        <v>0</v>
      </c>
      <c r="F3016" s="16">
        <v>0</v>
      </c>
      <c r="G3016" s="16">
        <v>0</v>
      </c>
      <c r="H3016" s="16">
        <v>0</v>
      </c>
      <c r="I3016" s="16">
        <v>0</v>
      </c>
      <c r="J3016" s="16">
        <v>0</v>
      </c>
      <c r="K3016" s="16">
        <v>0</v>
      </c>
      <c r="L3016" s="16">
        <v>0</v>
      </c>
      <c r="M3016" s="16">
        <v>0</v>
      </c>
      <c r="N3016" s="16">
        <v>0</v>
      </c>
      <c r="O3016" s="16">
        <v>0</v>
      </c>
      <c r="P3016" s="13" t="str">
        <f t="shared" si="94"/>
        <v>P</v>
      </c>
      <c r="Q3016" s="13">
        <f>IFERROR(VLOOKUP($A3016, 'Fielding Data'!$A$1:$H$12056, 5, 0), 0)</f>
        <v>2</v>
      </c>
      <c r="R3016" s="13">
        <f>IFERROR(VLOOKUP($A3016, 'Fielding Data'!$A$1:$H$12056, 6, 0), 0)</f>
        <v>5</v>
      </c>
      <c r="S3016" s="13">
        <f>IFERROR(VLOOKUP($A3016, 'Fielding Data'!$A$1:$H$12056, 7, 0), 0)</f>
        <v>0</v>
      </c>
      <c r="T3016" s="13">
        <f>IFERROR(VLOOKUP($A3016, 'Fielding Data'!$A$1:$H$12056, 8, 0), 0)</f>
        <v>0</v>
      </c>
      <c r="U3016" s="13">
        <f>SUMIFS('Fielding Data'!E:E, 'Fielding Data'!$A:$A, $A3016)</f>
        <v>2</v>
      </c>
      <c r="V3016" s="13">
        <f>SUMIFS('Fielding Data'!F:F, 'Fielding Data'!$A:$A, $A3016)</f>
        <v>5</v>
      </c>
      <c r="W3016" s="13">
        <f>SUMIFS('Fielding Data'!G:G, 'Fielding Data'!$A:$A, $A3016)</f>
        <v>0</v>
      </c>
      <c r="X3016" s="13">
        <f>SUMIFS('Fielding Data'!H:H, 'Fielding Data'!$A:$A, $A3016)</f>
        <v>0</v>
      </c>
    </row>
    <row r="3017" spans="1:24" x14ac:dyDescent="0.3">
      <c r="A3017" s="13" t="str">
        <f t="shared" si="95"/>
        <v>marticr012012</v>
      </c>
      <c r="B3017" s="16" t="s">
        <v>1128</v>
      </c>
      <c r="C3017" s="16">
        <v>2012</v>
      </c>
      <c r="D3017" s="16">
        <v>54</v>
      </c>
      <c r="E3017" s="16">
        <v>3</v>
      </c>
      <c r="F3017" s="16">
        <v>0</v>
      </c>
      <c r="G3017" s="16">
        <v>0</v>
      </c>
      <c r="H3017" s="16">
        <v>0</v>
      </c>
      <c r="I3017" s="16">
        <v>0</v>
      </c>
      <c r="J3017" s="16">
        <v>0</v>
      </c>
      <c r="K3017" s="16">
        <v>0</v>
      </c>
      <c r="L3017" s="16">
        <v>0</v>
      </c>
      <c r="M3017" s="16">
        <v>0</v>
      </c>
      <c r="N3017" s="16">
        <v>0</v>
      </c>
      <c r="O3017" s="16">
        <v>1</v>
      </c>
      <c r="P3017" s="13" t="str">
        <f t="shared" si="94"/>
        <v>P</v>
      </c>
      <c r="Q3017" s="13">
        <f>IFERROR(VLOOKUP($A3017, 'Fielding Data'!$A$1:$H$12056, 5, 0), 0)</f>
        <v>8</v>
      </c>
      <c r="R3017" s="13">
        <f>IFERROR(VLOOKUP($A3017, 'Fielding Data'!$A$1:$H$12056, 6, 0), 0)</f>
        <v>7</v>
      </c>
      <c r="S3017" s="13">
        <f>IFERROR(VLOOKUP($A3017, 'Fielding Data'!$A$1:$H$12056, 7, 0), 0)</f>
        <v>0</v>
      </c>
      <c r="T3017" s="13">
        <f>IFERROR(VLOOKUP($A3017, 'Fielding Data'!$A$1:$H$12056, 8, 0), 0)</f>
        <v>1</v>
      </c>
      <c r="U3017" s="13">
        <f>SUMIFS('Fielding Data'!E:E, 'Fielding Data'!$A:$A, $A3017)</f>
        <v>8</v>
      </c>
      <c r="V3017" s="13">
        <f>SUMIFS('Fielding Data'!F:F, 'Fielding Data'!$A:$A, $A3017)</f>
        <v>7</v>
      </c>
      <c r="W3017" s="13">
        <f>SUMIFS('Fielding Data'!G:G, 'Fielding Data'!$A:$A, $A3017)</f>
        <v>0</v>
      </c>
      <c r="X3017" s="13">
        <f>SUMIFS('Fielding Data'!H:H, 'Fielding Data'!$A:$A, $A3017)</f>
        <v>1</v>
      </c>
    </row>
    <row r="3018" spans="1:24" x14ac:dyDescent="0.3">
      <c r="A3018" s="13" t="str">
        <f t="shared" si="95"/>
        <v>martife022012</v>
      </c>
      <c r="B3018" s="16" t="s">
        <v>1129</v>
      </c>
      <c r="C3018" s="16">
        <v>2012</v>
      </c>
      <c r="D3018" s="16">
        <v>41</v>
      </c>
      <c r="E3018" s="16">
        <v>118</v>
      </c>
      <c r="F3018" s="16">
        <v>12</v>
      </c>
      <c r="G3018" s="16">
        <v>28</v>
      </c>
      <c r="H3018" s="16">
        <v>7</v>
      </c>
      <c r="I3018" s="16">
        <v>1</v>
      </c>
      <c r="J3018" s="16">
        <v>6</v>
      </c>
      <c r="K3018" s="16">
        <v>14</v>
      </c>
      <c r="L3018" s="16">
        <v>0</v>
      </c>
      <c r="M3018" s="16">
        <v>1</v>
      </c>
      <c r="N3018" s="16">
        <v>6</v>
      </c>
      <c r="O3018" s="16">
        <v>34</v>
      </c>
      <c r="P3018" s="13" t="str">
        <f t="shared" si="94"/>
        <v>LF</v>
      </c>
      <c r="Q3018" s="13">
        <f>IFERROR(VLOOKUP($A3018, 'Fielding Data'!$A$1:$H$12056, 5, 0), 0)</f>
        <v>0</v>
      </c>
      <c r="R3018" s="13">
        <f>IFERROR(VLOOKUP($A3018, 'Fielding Data'!$A$1:$H$12056, 6, 0), 0)</f>
        <v>0</v>
      </c>
      <c r="S3018" s="13">
        <f>IFERROR(VLOOKUP($A3018, 'Fielding Data'!$A$1:$H$12056, 7, 0), 0)</f>
        <v>0</v>
      </c>
      <c r="T3018" s="13">
        <f>IFERROR(VLOOKUP($A3018, 'Fielding Data'!$A$1:$H$12056, 8, 0), 0)</f>
        <v>0</v>
      </c>
      <c r="U3018" s="13">
        <f>SUMIFS('Fielding Data'!E:E, 'Fielding Data'!$A:$A, $A3018)</f>
        <v>49</v>
      </c>
      <c r="V3018" s="13">
        <f>SUMIFS('Fielding Data'!F:F, 'Fielding Data'!$A:$A, $A3018)</f>
        <v>1</v>
      </c>
      <c r="W3018" s="13">
        <f>SUMIFS('Fielding Data'!G:G, 'Fielding Data'!$A:$A, $A3018)</f>
        <v>0</v>
      </c>
      <c r="X3018" s="13">
        <f>SUMIFS('Fielding Data'!H:H, 'Fielding Data'!$A:$A, $A3018)</f>
        <v>0</v>
      </c>
    </row>
    <row r="3019" spans="1:24" x14ac:dyDescent="0.3">
      <c r="A3019" s="13" t="str">
        <f t="shared" si="95"/>
        <v>martijd022012</v>
      </c>
      <c r="B3019" s="16" t="s">
        <v>1554</v>
      </c>
      <c r="C3019" s="16">
        <v>2012</v>
      </c>
      <c r="D3019" s="16">
        <v>113</v>
      </c>
      <c r="E3019" s="16">
        <v>395</v>
      </c>
      <c r="F3019" s="16">
        <v>34</v>
      </c>
      <c r="G3019" s="16">
        <v>95</v>
      </c>
      <c r="H3019" s="16">
        <v>14</v>
      </c>
      <c r="I3019" s="16">
        <v>3</v>
      </c>
      <c r="J3019" s="16">
        <v>11</v>
      </c>
      <c r="K3019" s="16">
        <v>55</v>
      </c>
      <c r="L3019" s="16">
        <v>0</v>
      </c>
      <c r="M3019" s="16">
        <v>2</v>
      </c>
      <c r="N3019" s="16">
        <v>40</v>
      </c>
      <c r="O3019" s="16">
        <v>96</v>
      </c>
      <c r="P3019" s="13" t="str">
        <f t="shared" si="94"/>
        <v>LF</v>
      </c>
      <c r="Q3019" s="13">
        <f>IFERROR(VLOOKUP($A3019, 'Fielding Data'!$A$1:$H$12056, 5, 0), 0)</f>
        <v>0</v>
      </c>
      <c r="R3019" s="13">
        <f>IFERROR(VLOOKUP($A3019, 'Fielding Data'!$A$1:$H$12056, 6, 0), 0)</f>
        <v>0</v>
      </c>
      <c r="S3019" s="13">
        <f>IFERROR(VLOOKUP($A3019, 'Fielding Data'!$A$1:$H$12056, 7, 0), 0)</f>
        <v>0</v>
      </c>
      <c r="T3019" s="13">
        <f>IFERROR(VLOOKUP($A3019, 'Fielding Data'!$A$1:$H$12056, 8, 0), 0)</f>
        <v>0</v>
      </c>
      <c r="U3019" s="13">
        <f>SUMIFS('Fielding Data'!E:E, 'Fielding Data'!$A:$A, $A3019)</f>
        <v>131</v>
      </c>
      <c r="V3019" s="13">
        <f>SUMIFS('Fielding Data'!F:F, 'Fielding Data'!$A:$A, $A3019)</f>
        <v>9</v>
      </c>
      <c r="W3019" s="13">
        <f>SUMIFS('Fielding Data'!G:G, 'Fielding Data'!$A:$A, $A3019)</f>
        <v>2</v>
      </c>
      <c r="X3019" s="13">
        <f>SUMIFS('Fielding Data'!H:H, 'Fielding Data'!$A:$A, $A3019)</f>
        <v>0</v>
      </c>
    </row>
    <row r="3020" spans="1:24" x14ac:dyDescent="0.3">
      <c r="A3020" s="13" t="str">
        <f t="shared" si="95"/>
        <v>martijo072012</v>
      </c>
      <c r="B3020" s="16" t="s">
        <v>1131</v>
      </c>
      <c r="C3020" s="16">
        <v>2012</v>
      </c>
      <c r="D3020" s="16">
        <v>1</v>
      </c>
      <c r="E3020" s="16">
        <v>0</v>
      </c>
      <c r="F3020" s="16">
        <v>0</v>
      </c>
      <c r="G3020" s="16">
        <v>0</v>
      </c>
      <c r="H3020" s="16">
        <v>0</v>
      </c>
      <c r="I3020" s="16">
        <v>0</v>
      </c>
      <c r="J3020" s="16">
        <v>0</v>
      </c>
      <c r="K3020" s="16">
        <v>0</v>
      </c>
      <c r="L3020" s="16">
        <v>0</v>
      </c>
      <c r="M3020" s="16">
        <v>0</v>
      </c>
      <c r="N3020" s="16">
        <v>0</v>
      </c>
      <c r="O3020" s="16">
        <v>0</v>
      </c>
      <c r="P3020" s="13" t="str">
        <f t="shared" si="94"/>
        <v>P</v>
      </c>
      <c r="Q3020" s="13">
        <f>IFERROR(VLOOKUP($A3020, 'Fielding Data'!$A$1:$H$12056, 5, 0), 0)</f>
        <v>0</v>
      </c>
      <c r="R3020" s="13">
        <f>IFERROR(VLOOKUP($A3020, 'Fielding Data'!$A$1:$H$12056, 6, 0), 0)</f>
        <v>0</v>
      </c>
      <c r="S3020" s="13">
        <f>IFERROR(VLOOKUP($A3020, 'Fielding Data'!$A$1:$H$12056, 7, 0), 0)</f>
        <v>0</v>
      </c>
      <c r="T3020" s="13">
        <f>IFERROR(VLOOKUP($A3020, 'Fielding Data'!$A$1:$H$12056, 8, 0), 0)</f>
        <v>0</v>
      </c>
      <c r="U3020" s="13">
        <f>SUMIFS('Fielding Data'!E:E, 'Fielding Data'!$A:$A, $A3020)</f>
        <v>0</v>
      </c>
      <c r="V3020" s="13">
        <f>SUMIFS('Fielding Data'!F:F, 'Fielding Data'!$A:$A, $A3020)</f>
        <v>0</v>
      </c>
      <c r="W3020" s="13">
        <f>SUMIFS('Fielding Data'!G:G, 'Fielding Data'!$A:$A, $A3020)</f>
        <v>0</v>
      </c>
      <c r="X3020" s="13">
        <f>SUMIFS('Fielding Data'!H:H, 'Fielding Data'!$A:$A, $A3020)</f>
        <v>0</v>
      </c>
    </row>
    <row r="3021" spans="1:24" x14ac:dyDescent="0.3">
      <c r="A3021" s="13" t="str">
        <f t="shared" si="95"/>
        <v>martile012012</v>
      </c>
      <c r="B3021" s="16" t="s">
        <v>1555</v>
      </c>
      <c r="C3021" s="16">
        <v>2012</v>
      </c>
      <c r="D3021" s="16">
        <v>24</v>
      </c>
      <c r="E3021" s="16">
        <v>46</v>
      </c>
      <c r="F3021" s="16">
        <v>6</v>
      </c>
      <c r="G3021" s="16">
        <v>8</v>
      </c>
      <c r="H3021" s="16">
        <v>5</v>
      </c>
      <c r="I3021" s="16">
        <v>2</v>
      </c>
      <c r="J3021" s="16">
        <v>0</v>
      </c>
      <c r="K3021" s="16">
        <v>6</v>
      </c>
      <c r="L3021" s="16">
        <v>3</v>
      </c>
      <c r="M3021" s="16">
        <v>0</v>
      </c>
      <c r="N3021" s="16">
        <v>4</v>
      </c>
      <c r="O3021" s="16">
        <v>12</v>
      </c>
      <c r="P3021" s="13" t="str">
        <f t="shared" si="94"/>
        <v>CF</v>
      </c>
      <c r="Q3021" s="13">
        <f>IFERROR(VLOOKUP($A3021, 'Fielding Data'!$A$1:$H$12056, 5, 0), 0)</f>
        <v>0</v>
      </c>
      <c r="R3021" s="13">
        <f>IFERROR(VLOOKUP($A3021, 'Fielding Data'!$A$1:$H$12056, 6, 0), 0)</f>
        <v>0</v>
      </c>
      <c r="S3021" s="13">
        <f>IFERROR(VLOOKUP($A3021, 'Fielding Data'!$A$1:$H$12056, 7, 0), 0)</f>
        <v>0</v>
      </c>
      <c r="T3021" s="13">
        <f>IFERROR(VLOOKUP($A3021, 'Fielding Data'!$A$1:$H$12056, 8, 0), 0)</f>
        <v>0</v>
      </c>
      <c r="U3021" s="13">
        <f>SUMIFS('Fielding Data'!E:E, 'Fielding Data'!$A:$A, $A3021)</f>
        <v>39</v>
      </c>
      <c r="V3021" s="13">
        <f>SUMIFS('Fielding Data'!F:F, 'Fielding Data'!$A:$A, $A3021)</f>
        <v>1</v>
      </c>
      <c r="W3021" s="13">
        <f>SUMIFS('Fielding Data'!G:G, 'Fielding Data'!$A:$A, $A3021)</f>
        <v>0</v>
      </c>
      <c r="X3021" s="13">
        <f>SUMIFS('Fielding Data'!H:H, 'Fielding Data'!$A:$A, $A3021)</f>
        <v>1</v>
      </c>
    </row>
    <row r="3022" spans="1:24" x14ac:dyDescent="0.3">
      <c r="A3022" s="13" t="str">
        <f t="shared" si="95"/>
        <v>martilu022012</v>
      </c>
      <c r="B3022" s="16" t="s">
        <v>1556</v>
      </c>
      <c r="C3022" s="16">
        <v>2012</v>
      </c>
      <c r="D3022" s="16">
        <v>10</v>
      </c>
      <c r="E3022" s="16">
        <v>18</v>
      </c>
      <c r="F3022" s="16">
        <v>1</v>
      </c>
      <c r="G3022" s="16">
        <v>2</v>
      </c>
      <c r="H3022" s="16">
        <v>0</v>
      </c>
      <c r="I3022" s="16">
        <v>0</v>
      </c>
      <c r="J3022" s="16">
        <v>0</v>
      </c>
      <c r="K3022" s="16">
        <v>0</v>
      </c>
      <c r="L3022" s="16">
        <v>0</v>
      </c>
      <c r="M3022" s="16">
        <v>0</v>
      </c>
      <c r="N3022" s="16">
        <v>0</v>
      </c>
      <c r="O3022" s="16">
        <v>4</v>
      </c>
      <c r="P3022" s="13" t="str">
        <f t="shared" si="94"/>
        <v>C</v>
      </c>
      <c r="Q3022" s="13">
        <f>IFERROR(VLOOKUP($A3022, 'Fielding Data'!$A$1:$H$12056, 5, 0), 0)</f>
        <v>54</v>
      </c>
      <c r="R3022" s="13">
        <f>IFERROR(VLOOKUP($A3022, 'Fielding Data'!$A$1:$H$12056, 6, 0), 0)</f>
        <v>1</v>
      </c>
      <c r="S3022" s="13">
        <f>IFERROR(VLOOKUP($A3022, 'Fielding Data'!$A$1:$H$12056, 7, 0), 0)</f>
        <v>0</v>
      </c>
      <c r="T3022" s="13">
        <f>IFERROR(VLOOKUP($A3022, 'Fielding Data'!$A$1:$H$12056, 8, 0), 0)</f>
        <v>0</v>
      </c>
      <c r="U3022" s="13">
        <f>SUMIFS('Fielding Data'!E:E, 'Fielding Data'!$A:$A, $A3022)</f>
        <v>54</v>
      </c>
      <c r="V3022" s="13">
        <f>SUMIFS('Fielding Data'!F:F, 'Fielding Data'!$A:$A, $A3022)</f>
        <v>1</v>
      </c>
      <c r="W3022" s="13">
        <f>SUMIFS('Fielding Data'!G:G, 'Fielding Data'!$A:$A, $A3022)</f>
        <v>0</v>
      </c>
      <c r="X3022" s="13">
        <f>SUMIFS('Fielding Data'!H:H, 'Fielding Data'!$A:$A, $A3022)</f>
        <v>0</v>
      </c>
    </row>
    <row r="3023" spans="1:24" x14ac:dyDescent="0.3">
      <c r="A3023" s="13" t="str">
        <f t="shared" si="95"/>
        <v>martimi022012</v>
      </c>
      <c r="B3023" s="16" t="s">
        <v>1557</v>
      </c>
      <c r="C3023" s="16">
        <v>2012</v>
      </c>
      <c r="D3023" s="16">
        <v>45</v>
      </c>
      <c r="E3023" s="16">
        <v>115</v>
      </c>
      <c r="F3023" s="16">
        <v>10</v>
      </c>
      <c r="G3023" s="16">
        <v>20</v>
      </c>
      <c r="H3023" s="16">
        <v>3</v>
      </c>
      <c r="I3023" s="16">
        <v>0</v>
      </c>
      <c r="J3023" s="16">
        <v>2</v>
      </c>
      <c r="K3023" s="16">
        <v>7</v>
      </c>
      <c r="L3023" s="16">
        <v>0</v>
      </c>
      <c r="M3023" s="16">
        <v>0</v>
      </c>
      <c r="N3023" s="16">
        <v>5</v>
      </c>
      <c r="O3023" s="16">
        <v>21</v>
      </c>
      <c r="P3023" s="13" t="str">
        <f t="shared" si="94"/>
        <v>2B</v>
      </c>
      <c r="Q3023" s="13">
        <f>IFERROR(VLOOKUP($A3023, 'Fielding Data'!$A$1:$H$12056, 5, 0), 0)</f>
        <v>24</v>
      </c>
      <c r="R3023" s="13">
        <f>IFERROR(VLOOKUP($A3023, 'Fielding Data'!$A$1:$H$12056, 6, 0), 0)</f>
        <v>26</v>
      </c>
      <c r="S3023" s="13">
        <f>IFERROR(VLOOKUP($A3023, 'Fielding Data'!$A$1:$H$12056, 7, 0), 0)</f>
        <v>2</v>
      </c>
      <c r="T3023" s="13">
        <f>IFERROR(VLOOKUP($A3023, 'Fielding Data'!$A$1:$H$12056, 8, 0), 0)</f>
        <v>9</v>
      </c>
      <c r="U3023" s="13">
        <f>SUMIFS('Fielding Data'!E:E, 'Fielding Data'!$A:$A, $A3023)</f>
        <v>45</v>
      </c>
      <c r="V3023" s="13">
        <f>SUMIFS('Fielding Data'!F:F, 'Fielding Data'!$A:$A, $A3023)</f>
        <v>62</v>
      </c>
      <c r="W3023" s="13">
        <f>SUMIFS('Fielding Data'!G:G, 'Fielding Data'!$A:$A, $A3023)</f>
        <v>4</v>
      </c>
      <c r="X3023" s="13">
        <f>SUMIFS('Fielding Data'!H:H, 'Fielding Data'!$A:$A, $A3023)</f>
        <v>14</v>
      </c>
    </row>
    <row r="3024" spans="1:24" x14ac:dyDescent="0.3">
      <c r="A3024" s="13" t="str">
        <f t="shared" si="95"/>
        <v>martiru012012</v>
      </c>
      <c r="B3024" s="16" t="s">
        <v>683</v>
      </c>
      <c r="C3024" s="16">
        <v>2012</v>
      </c>
      <c r="D3024" s="16">
        <v>133</v>
      </c>
      <c r="E3024" s="16">
        <v>422</v>
      </c>
      <c r="F3024" s="16">
        <v>50</v>
      </c>
      <c r="G3024" s="16">
        <v>89</v>
      </c>
      <c r="H3024" s="16">
        <v>18</v>
      </c>
      <c r="I3024" s="16">
        <v>0</v>
      </c>
      <c r="J3024" s="16">
        <v>21</v>
      </c>
      <c r="K3024" s="16">
        <v>53</v>
      </c>
      <c r="L3024" s="16">
        <v>6</v>
      </c>
      <c r="M3024" s="16">
        <v>1</v>
      </c>
      <c r="N3024" s="16">
        <v>53</v>
      </c>
      <c r="O3024" s="16">
        <v>95</v>
      </c>
      <c r="P3024" s="13" t="str">
        <f t="shared" si="94"/>
        <v>C</v>
      </c>
      <c r="Q3024" s="13">
        <f>IFERROR(VLOOKUP($A3024, 'Fielding Data'!$A$1:$H$12056, 5, 0), 0)</f>
        <v>924</v>
      </c>
      <c r="R3024" s="13">
        <f>IFERROR(VLOOKUP($A3024, 'Fielding Data'!$A$1:$H$12056, 6, 0), 0)</f>
        <v>61</v>
      </c>
      <c r="S3024" s="13">
        <f>IFERROR(VLOOKUP($A3024, 'Fielding Data'!$A$1:$H$12056, 7, 0), 0)</f>
        <v>6</v>
      </c>
      <c r="T3024" s="13">
        <f>IFERROR(VLOOKUP($A3024, 'Fielding Data'!$A$1:$H$12056, 8, 0), 0)</f>
        <v>3</v>
      </c>
      <c r="U3024" s="13">
        <f>SUMIFS('Fielding Data'!E:E, 'Fielding Data'!$A:$A, $A3024)</f>
        <v>924</v>
      </c>
      <c r="V3024" s="13">
        <f>SUMIFS('Fielding Data'!F:F, 'Fielding Data'!$A:$A, $A3024)</f>
        <v>61</v>
      </c>
      <c r="W3024" s="13">
        <f>SUMIFS('Fielding Data'!G:G, 'Fielding Data'!$A:$A, $A3024)</f>
        <v>6</v>
      </c>
      <c r="X3024" s="13">
        <f>SUMIFS('Fielding Data'!H:H, 'Fielding Data'!$A:$A, $A3024)</f>
        <v>3</v>
      </c>
    </row>
    <row r="3025" spans="1:24" x14ac:dyDescent="0.3">
      <c r="A3025" s="13" t="str">
        <f t="shared" si="95"/>
        <v>masteju012012</v>
      </c>
      <c r="B3025" s="16" t="s">
        <v>957</v>
      </c>
      <c r="C3025" s="16">
        <v>2012</v>
      </c>
      <c r="D3025" s="16">
        <v>34</v>
      </c>
      <c r="E3025" s="16">
        <v>2</v>
      </c>
      <c r="F3025" s="16">
        <v>0</v>
      </c>
      <c r="G3025" s="16">
        <v>0</v>
      </c>
      <c r="H3025" s="16">
        <v>0</v>
      </c>
      <c r="I3025" s="16">
        <v>0</v>
      </c>
      <c r="J3025" s="16">
        <v>0</v>
      </c>
      <c r="K3025" s="16">
        <v>0</v>
      </c>
      <c r="L3025" s="16">
        <v>0</v>
      </c>
      <c r="M3025" s="16">
        <v>0</v>
      </c>
      <c r="N3025" s="16">
        <v>0</v>
      </c>
      <c r="O3025" s="16">
        <v>1</v>
      </c>
      <c r="P3025" s="13" t="str">
        <f t="shared" si="94"/>
        <v>P</v>
      </c>
      <c r="Q3025" s="13">
        <f>IFERROR(VLOOKUP($A3025, 'Fielding Data'!$A$1:$H$12056, 5, 0), 0)</f>
        <v>24</v>
      </c>
      <c r="R3025" s="13">
        <f>IFERROR(VLOOKUP($A3025, 'Fielding Data'!$A$1:$H$12056, 6, 0), 0)</f>
        <v>34</v>
      </c>
      <c r="S3025" s="13">
        <f>IFERROR(VLOOKUP($A3025, 'Fielding Data'!$A$1:$H$12056, 7, 0), 0)</f>
        <v>1</v>
      </c>
      <c r="T3025" s="13">
        <f>IFERROR(VLOOKUP($A3025, 'Fielding Data'!$A$1:$H$12056, 8, 0), 0)</f>
        <v>2</v>
      </c>
      <c r="U3025" s="13">
        <f>SUMIFS('Fielding Data'!E:E, 'Fielding Data'!$A:$A, $A3025)</f>
        <v>24</v>
      </c>
      <c r="V3025" s="13">
        <f>SUMIFS('Fielding Data'!F:F, 'Fielding Data'!$A:$A, $A3025)</f>
        <v>34</v>
      </c>
      <c r="W3025" s="13">
        <f>SUMIFS('Fielding Data'!G:G, 'Fielding Data'!$A:$A, $A3025)</f>
        <v>1</v>
      </c>
      <c r="X3025" s="13">
        <f>SUMIFS('Fielding Data'!H:H, 'Fielding Data'!$A:$A, $A3025)</f>
        <v>2</v>
      </c>
    </row>
    <row r="3026" spans="1:24" x14ac:dyDescent="0.3">
      <c r="A3026" s="13" t="str">
        <f t="shared" si="95"/>
        <v>mastrda012012</v>
      </c>
      <c r="B3026" s="16" t="s">
        <v>1558</v>
      </c>
      <c r="C3026" s="16">
        <v>2012</v>
      </c>
      <c r="D3026" s="16">
        <v>77</v>
      </c>
      <c r="E3026" s="16">
        <v>163</v>
      </c>
      <c r="F3026" s="16">
        <v>22</v>
      </c>
      <c r="G3026" s="16">
        <v>41</v>
      </c>
      <c r="H3026" s="16">
        <v>3</v>
      </c>
      <c r="I3026" s="16">
        <v>2</v>
      </c>
      <c r="J3026" s="16">
        <v>3</v>
      </c>
      <c r="K3026" s="16">
        <v>17</v>
      </c>
      <c r="L3026" s="16">
        <v>21</v>
      </c>
      <c r="M3026" s="16">
        <v>3</v>
      </c>
      <c r="N3026" s="16">
        <v>18</v>
      </c>
      <c r="O3026" s="16">
        <v>45</v>
      </c>
      <c r="P3026" s="13" t="str">
        <f t="shared" si="94"/>
        <v>2B</v>
      </c>
      <c r="Q3026" s="13">
        <f>IFERROR(VLOOKUP($A3026, 'Fielding Data'!$A$1:$H$12056, 5, 0), 0)</f>
        <v>0</v>
      </c>
      <c r="R3026" s="13">
        <f>IFERROR(VLOOKUP($A3026, 'Fielding Data'!$A$1:$H$12056, 6, 0), 0)</f>
        <v>0</v>
      </c>
      <c r="S3026" s="13">
        <f>IFERROR(VLOOKUP($A3026, 'Fielding Data'!$A$1:$H$12056, 7, 0), 0)</f>
        <v>0</v>
      </c>
      <c r="T3026" s="13">
        <f>IFERROR(VLOOKUP($A3026, 'Fielding Data'!$A$1:$H$12056, 8, 0), 0)</f>
        <v>0</v>
      </c>
      <c r="U3026" s="13">
        <f>SUMIFS('Fielding Data'!E:E, 'Fielding Data'!$A:$A, $A3026)</f>
        <v>100</v>
      </c>
      <c r="V3026" s="13">
        <f>SUMIFS('Fielding Data'!F:F, 'Fielding Data'!$A:$A, $A3026)</f>
        <v>2</v>
      </c>
      <c r="W3026" s="13">
        <f>SUMIFS('Fielding Data'!G:G, 'Fielding Data'!$A:$A, $A3026)</f>
        <v>3</v>
      </c>
      <c r="X3026" s="13">
        <f>SUMIFS('Fielding Data'!H:H, 'Fielding Data'!$A:$A, $A3026)</f>
        <v>0</v>
      </c>
    </row>
    <row r="3027" spans="1:24" x14ac:dyDescent="0.3">
      <c r="A3027" s="13" t="str">
        <f t="shared" si="95"/>
        <v>mathejo022012</v>
      </c>
      <c r="B3027" s="16" t="s">
        <v>958</v>
      </c>
      <c r="C3027" s="16">
        <v>2012</v>
      </c>
      <c r="D3027" s="16">
        <v>103</v>
      </c>
      <c r="E3027" s="16">
        <v>225</v>
      </c>
      <c r="F3027" s="16">
        <v>18</v>
      </c>
      <c r="G3027" s="16">
        <v>47</v>
      </c>
      <c r="H3027" s="16">
        <v>11</v>
      </c>
      <c r="I3027" s="16">
        <v>0</v>
      </c>
      <c r="J3027" s="16">
        <v>5</v>
      </c>
      <c r="K3027" s="16">
        <v>19</v>
      </c>
      <c r="L3027" s="16">
        <v>5</v>
      </c>
      <c r="M3027" s="16">
        <v>2</v>
      </c>
      <c r="N3027" s="16">
        <v>14</v>
      </c>
      <c r="O3027" s="16">
        <v>46</v>
      </c>
      <c r="P3027" s="13" t="str">
        <f t="shared" si="94"/>
        <v>1B</v>
      </c>
      <c r="Q3027" s="13">
        <f>IFERROR(VLOOKUP($A3027, 'Fielding Data'!$A$1:$H$12056, 5, 0), 0)</f>
        <v>3</v>
      </c>
      <c r="R3027" s="13">
        <f>IFERROR(VLOOKUP($A3027, 'Fielding Data'!$A$1:$H$12056, 6, 0), 0)</f>
        <v>1</v>
      </c>
      <c r="S3027" s="13">
        <f>IFERROR(VLOOKUP($A3027, 'Fielding Data'!$A$1:$H$12056, 7, 0), 0)</f>
        <v>0</v>
      </c>
      <c r="T3027" s="13">
        <f>IFERROR(VLOOKUP($A3027, 'Fielding Data'!$A$1:$H$12056, 8, 0), 0)</f>
        <v>0</v>
      </c>
      <c r="U3027" s="13">
        <f>SUMIFS('Fielding Data'!E:E, 'Fielding Data'!$A:$A, $A3027)</f>
        <v>96</v>
      </c>
      <c r="V3027" s="13">
        <f>SUMIFS('Fielding Data'!F:F, 'Fielding Data'!$A:$A, $A3027)</f>
        <v>19</v>
      </c>
      <c r="W3027" s="13">
        <f>SUMIFS('Fielding Data'!G:G, 'Fielding Data'!$A:$A, $A3027)</f>
        <v>3</v>
      </c>
      <c r="X3027" s="13">
        <f>SUMIFS('Fielding Data'!H:H, 'Fielding Data'!$A:$A, $A3027)</f>
        <v>3</v>
      </c>
    </row>
    <row r="3028" spans="1:24" x14ac:dyDescent="0.3">
      <c r="A3028" s="13" t="str">
        <f t="shared" si="95"/>
        <v>mathije012012</v>
      </c>
      <c r="B3028" s="16" t="s">
        <v>568</v>
      </c>
      <c r="C3028" s="16">
        <v>2012</v>
      </c>
      <c r="D3028" s="16">
        <v>71</v>
      </c>
      <c r="E3028" s="16">
        <v>211</v>
      </c>
      <c r="F3028" s="16">
        <v>25</v>
      </c>
      <c r="G3028" s="16">
        <v>46</v>
      </c>
      <c r="H3028" s="16">
        <v>13</v>
      </c>
      <c r="I3028" s="16">
        <v>0</v>
      </c>
      <c r="J3028" s="16">
        <v>8</v>
      </c>
      <c r="K3028" s="16">
        <v>27</v>
      </c>
      <c r="L3028" s="16">
        <v>1</v>
      </c>
      <c r="M3028" s="16">
        <v>0</v>
      </c>
      <c r="N3028" s="16">
        <v>9</v>
      </c>
      <c r="O3028" s="16">
        <v>68</v>
      </c>
      <c r="P3028" s="13" t="str">
        <f t="shared" si="94"/>
        <v>C</v>
      </c>
      <c r="Q3028" s="13">
        <f>IFERROR(VLOOKUP($A3028, 'Fielding Data'!$A$1:$H$12056, 5, 0), 0)</f>
        <v>433</v>
      </c>
      <c r="R3028" s="13">
        <f>IFERROR(VLOOKUP($A3028, 'Fielding Data'!$A$1:$H$12056, 6, 0), 0)</f>
        <v>38</v>
      </c>
      <c r="S3028" s="13">
        <f>IFERROR(VLOOKUP($A3028, 'Fielding Data'!$A$1:$H$12056, 7, 0), 0)</f>
        <v>2</v>
      </c>
      <c r="T3028" s="13">
        <f>IFERROR(VLOOKUP($A3028, 'Fielding Data'!$A$1:$H$12056, 8, 0), 0)</f>
        <v>5</v>
      </c>
      <c r="U3028" s="13">
        <f>SUMIFS('Fielding Data'!E:E, 'Fielding Data'!$A:$A, $A3028)</f>
        <v>433</v>
      </c>
      <c r="V3028" s="13">
        <f>SUMIFS('Fielding Data'!F:F, 'Fielding Data'!$A:$A, $A3028)</f>
        <v>38</v>
      </c>
      <c r="W3028" s="13">
        <f>SUMIFS('Fielding Data'!G:G, 'Fielding Data'!$A:$A, $A3028)</f>
        <v>2</v>
      </c>
      <c r="X3028" s="13">
        <f>SUMIFS('Fielding Data'!H:H, 'Fielding Data'!$A:$A, $A3028)</f>
        <v>5</v>
      </c>
    </row>
    <row r="3029" spans="1:24" x14ac:dyDescent="0.3">
      <c r="A3029" s="13" t="str">
        <f t="shared" si="95"/>
        <v>matsuda012012</v>
      </c>
      <c r="B3029" s="16" t="s">
        <v>818</v>
      </c>
      <c r="C3029" s="16">
        <v>2012</v>
      </c>
      <c r="D3029" s="16">
        <v>11</v>
      </c>
      <c r="E3029" s="16">
        <v>2</v>
      </c>
      <c r="F3029" s="16">
        <v>0</v>
      </c>
      <c r="G3029" s="16">
        <v>0</v>
      </c>
      <c r="H3029" s="16">
        <v>0</v>
      </c>
      <c r="I3029" s="16">
        <v>0</v>
      </c>
      <c r="J3029" s="16">
        <v>0</v>
      </c>
      <c r="K3029" s="16">
        <v>0</v>
      </c>
      <c r="L3029" s="16">
        <v>0</v>
      </c>
      <c r="M3029" s="16">
        <v>0</v>
      </c>
      <c r="N3029" s="16">
        <v>0</v>
      </c>
      <c r="O3029" s="16">
        <v>1</v>
      </c>
      <c r="P3029" s="13" t="str">
        <f t="shared" si="94"/>
        <v>P</v>
      </c>
      <c r="Q3029" s="13">
        <f>IFERROR(VLOOKUP($A3029, 'Fielding Data'!$A$1:$H$12056, 5, 0), 0)</f>
        <v>6</v>
      </c>
      <c r="R3029" s="13">
        <f>IFERROR(VLOOKUP($A3029, 'Fielding Data'!$A$1:$H$12056, 6, 0), 0)</f>
        <v>2</v>
      </c>
      <c r="S3029" s="13">
        <f>IFERROR(VLOOKUP($A3029, 'Fielding Data'!$A$1:$H$12056, 7, 0), 0)</f>
        <v>0</v>
      </c>
      <c r="T3029" s="13">
        <f>IFERROR(VLOOKUP($A3029, 'Fielding Data'!$A$1:$H$12056, 8, 0), 0)</f>
        <v>0</v>
      </c>
      <c r="U3029" s="13">
        <f>SUMIFS('Fielding Data'!E:E, 'Fielding Data'!$A:$A, $A3029)</f>
        <v>6</v>
      </c>
      <c r="V3029" s="13">
        <f>SUMIFS('Fielding Data'!F:F, 'Fielding Data'!$A:$A, $A3029)</f>
        <v>2</v>
      </c>
      <c r="W3029" s="13">
        <f>SUMIFS('Fielding Data'!G:G, 'Fielding Data'!$A:$A, $A3029)</f>
        <v>0</v>
      </c>
      <c r="X3029" s="13">
        <f>SUMIFS('Fielding Data'!H:H, 'Fielding Data'!$A:$A, $A3029)</f>
        <v>0</v>
      </c>
    </row>
    <row r="3030" spans="1:24" x14ac:dyDescent="0.3">
      <c r="A3030" s="13" t="str">
        <f t="shared" si="95"/>
        <v>matsuhi012012</v>
      </c>
      <c r="B3030" s="16" t="s">
        <v>387</v>
      </c>
      <c r="C3030" s="16">
        <v>2012</v>
      </c>
      <c r="D3030" s="16">
        <v>34</v>
      </c>
      <c r="E3030" s="16">
        <v>95</v>
      </c>
      <c r="F3030" s="16">
        <v>7</v>
      </c>
      <c r="G3030" s="16">
        <v>14</v>
      </c>
      <c r="H3030" s="16">
        <v>1</v>
      </c>
      <c r="I3030" s="16">
        <v>0</v>
      </c>
      <c r="J3030" s="16">
        <v>2</v>
      </c>
      <c r="K3030" s="16">
        <v>7</v>
      </c>
      <c r="L3030" s="16">
        <v>0</v>
      </c>
      <c r="M3030" s="16">
        <v>0</v>
      </c>
      <c r="N3030" s="16">
        <v>8</v>
      </c>
      <c r="O3030" s="16">
        <v>22</v>
      </c>
      <c r="P3030" s="13" t="str">
        <f t="shared" si="94"/>
        <v>LF</v>
      </c>
      <c r="Q3030" s="13">
        <f>IFERROR(VLOOKUP($A3030, 'Fielding Data'!$A$1:$H$12056, 5, 0), 0)</f>
        <v>0</v>
      </c>
      <c r="R3030" s="13">
        <f>IFERROR(VLOOKUP($A3030, 'Fielding Data'!$A$1:$H$12056, 6, 0), 0)</f>
        <v>0</v>
      </c>
      <c r="S3030" s="13">
        <f>IFERROR(VLOOKUP($A3030, 'Fielding Data'!$A$1:$H$12056, 7, 0), 0)</f>
        <v>0</v>
      </c>
      <c r="T3030" s="13">
        <f>IFERROR(VLOOKUP($A3030, 'Fielding Data'!$A$1:$H$12056, 8, 0), 0)</f>
        <v>0</v>
      </c>
      <c r="U3030" s="13">
        <f>SUMIFS('Fielding Data'!E:E, 'Fielding Data'!$A:$A, $A3030)</f>
        <v>14</v>
      </c>
      <c r="V3030" s="13">
        <f>SUMIFS('Fielding Data'!F:F, 'Fielding Data'!$A:$A, $A3030)</f>
        <v>0</v>
      </c>
      <c r="W3030" s="13">
        <f>SUMIFS('Fielding Data'!G:G, 'Fielding Data'!$A:$A, $A3030)</f>
        <v>0</v>
      </c>
      <c r="X3030" s="13">
        <f>SUMIFS('Fielding Data'!H:H, 'Fielding Data'!$A:$A, $A3030)</f>
        <v>0</v>
      </c>
    </row>
    <row r="3031" spans="1:24" x14ac:dyDescent="0.3">
      <c r="A3031" s="13" t="str">
        <f t="shared" si="95"/>
        <v>matthry012012</v>
      </c>
      <c r="B3031" s="16" t="s">
        <v>1559</v>
      </c>
      <c r="C3031" s="16">
        <v>2012</v>
      </c>
      <c r="D3031" s="16">
        <v>66</v>
      </c>
      <c r="E3031" s="16">
        <v>1</v>
      </c>
      <c r="F3031" s="16">
        <v>0</v>
      </c>
      <c r="G3031" s="16">
        <v>0</v>
      </c>
      <c r="H3031" s="16">
        <v>0</v>
      </c>
      <c r="I3031" s="16">
        <v>0</v>
      </c>
      <c r="J3031" s="16">
        <v>0</v>
      </c>
      <c r="K3031" s="16">
        <v>0</v>
      </c>
      <c r="L3031" s="16">
        <v>0</v>
      </c>
      <c r="M3031" s="16">
        <v>0</v>
      </c>
      <c r="N3031" s="16">
        <v>0</v>
      </c>
      <c r="O3031" s="16">
        <v>1</v>
      </c>
      <c r="P3031" s="13" t="str">
        <f t="shared" si="94"/>
        <v>P</v>
      </c>
      <c r="Q3031" s="13">
        <f>IFERROR(VLOOKUP($A3031, 'Fielding Data'!$A$1:$H$12056, 5, 0), 0)</f>
        <v>7</v>
      </c>
      <c r="R3031" s="13">
        <f>IFERROR(VLOOKUP($A3031, 'Fielding Data'!$A$1:$H$12056, 6, 0), 0)</f>
        <v>7</v>
      </c>
      <c r="S3031" s="13">
        <f>IFERROR(VLOOKUP($A3031, 'Fielding Data'!$A$1:$H$12056, 7, 0), 0)</f>
        <v>0</v>
      </c>
      <c r="T3031" s="13">
        <f>IFERROR(VLOOKUP($A3031, 'Fielding Data'!$A$1:$H$12056, 8, 0), 0)</f>
        <v>0</v>
      </c>
      <c r="U3031" s="13">
        <f>SUMIFS('Fielding Data'!E:E, 'Fielding Data'!$A:$A, $A3031)</f>
        <v>7</v>
      </c>
      <c r="V3031" s="13">
        <f>SUMIFS('Fielding Data'!F:F, 'Fielding Data'!$A:$A, $A3031)</f>
        <v>7</v>
      </c>
      <c r="W3031" s="13">
        <f>SUMIFS('Fielding Data'!G:G, 'Fielding Data'!$A:$A, $A3031)</f>
        <v>0</v>
      </c>
      <c r="X3031" s="13">
        <f>SUMIFS('Fielding Data'!H:H, 'Fielding Data'!$A:$A, $A3031)</f>
        <v>0</v>
      </c>
    </row>
    <row r="3032" spans="1:24" x14ac:dyDescent="0.3">
      <c r="A3032" s="13" t="str">
        <f t="shared" si="95"/>
        <v>mattike012012</v>
      </c>
      <c r="B3032" s="16" t="s">
        <v>1775</v>
      </c>
      <c r="C3032" s="16">
        <v>2012</v>
      </c>
      <c r="D3032" s="16">
        <v>3</v>
      </c>
      <c r="E3032" s="16">
        <v>5</v>
      </c>
      <c r="F3032" s="16">
        <v>0</v>
      </c>
      <c r="G3032" s="16">
        <v>0</v>
      </c>
      <c r="H3032" s="16">
        <v>0</v>
      </c>
      <c r="I3032" s="16">
        <v>0</v>
      </c>
      <c r="J3032" s="16">
        <v>0</v>
      </c>
      <c r="K3032" s="16">
        <v>0</v>
      </c>
      <c r="L3032" s="16">
        <v>0</v>
      </c>
      <c r="M3032" s="16">
        <v>0</v>
      </c>
      <c r="N3032" s="16">
        <v>0</v>
      </c>
      <c r="O3032" s="16">
        <v>2</v>
      </c>
      <c r="P3032" s="13" t="str">
        <f t="shared" si="94"/>
        <v>LF</v>
      </c>
      <c r="Q3032" s="13">
        <f>IFERROR(VLOOKUP($A3032, 'Fielding Data'!$A$1:$H$12056, 5, 0), 0)</f>
        <v>0</v>
      </c>
      <c r="R3032" s="13">
        <f>IFERROR(VLOOKUP($A3032, 'Fielding Data'!$A$1:$H$12056, 6, 0), 0)</f>
        <v>0</v>
      </c>
      <c r="S3032" s="13">
        <f>IFERROR(VLOOKUP($A3032, 'Fielding Data'!$A$1:$H$12056, 7, 0), 0)</f>
        <v>0</v>
      </c>
      <c r="T3032" s="13">
        <f>IFERROR(VLOOKUP($A3032, 'Fielding Data'!$A$1:$H$12056, 8, 0), 0)</f>
        <v>0</v>
      </c>
      <c r="U3032" s="13">
        <f>SUMIFS('Fielding Data'!E:E, 'Fielding Data'!$A:$A, $A3032)</f>
        <v>0</v>
      </c>
      <c r="V3032" s="13">
        <f>SUMIFS('Fielding Data'!F:F, 'Fielding Data'!$A:$A, $A3032)</f>
        <v>0</v>
      </c>
      <c r="W3032" s="13">
        <f>SUMIFS('Fielding Data'!G:G, 'Fielding Data'!$A:$A, $A3032)</f>
        <v>0</v>
      </c>
      <c r="X3032" s="13">
        <f>SUMIFS('Fielding Data'!H:H, 'Fielding Data'!$A:$A, $A3032)</f>
        <v>0</v>
      </c>
    </row>
    <row r="3033" spans="1:24" x14ac:dyDescent="0.3">
      <c r="A3033" s="13" t="str">
        <f t="shared" si="95"/>
        <v>matusbr012012</v>
      </c>
      <c r="B3033" s="16" t="s">
        <v>1132</v>
      </c>
      <c r="C3033" s="16">
        <v>2012</v>
      </c>
      <c r="D3033" s="16">
        <v>34</v>
      </c>
      <c r="E3033" s="16">
        <v>4</v>
      </c>
      <c r="F3033" s="16">
        <v>0</v>
      </c>
      <c r="G3033" s="16">
        <v>1</v>
      </c>
      <c r="H3033" s="16">
        <v>0</v>
      </c>
      <c r="I3033" s="16">
        <v>0</v>
      </c>
      <c r="J3033" s="16">
        <v>0</v>
      </c>
      <c r="K3033" s="16">
        <v>0</v>
      </c>
      <c r="L3033" s="16">
        <v>0</v>
      </c>
      <c r="M3033" s="16">
        <v>0</v>
      </c>
      <c r="N3033" s="16">
        <v>0</v>
      </c>
      <c r="O3033" s="16">
        <v>2</v>
      </c>
      <c r="P3033" s="13" t="str">
        <f t="shared" si="94"/>
        <v>P</v>
      </c>
      <c r="Q3033" s="13">
        <f>IFERROR(VLOOKUP($A3033, 'Fielding Data'!$A$1:$H$12056, 5, 0), 0)</f>
        <v>2</v>
      </c>
      <c r="R3033" s="13">
        <f>IFERROR(VLOOKUP($A3033, 'Fielding Data'!$A$1:$H$12056, 6, 0), 0)</f>
        <v>10</v>
      </c>
      <c r="S3033" s="13">
        <f>IFERROR(VLOOKUP($A3033, 'Fielding Data'!$A$1:$H$12056, 7, 0), 0)</f>
        <v>0</v>
      </c>
      <c r="T3033" s="13">
        <f>IFERROR(VLOOKUP($A3033, 'Fielding Data'!$A$1:$H$12056, 8, 0), 0)</f>
        <v>0</v>
      </c>
      <c r="U3033" s="13">
        <f>SUMIFS('Fielding Data'!E:E, 'Fielding Data'!$A:$A, $A3033)</f>
        <v>2</v>
      </c>
      <c r="V3033" s="13">
        <f>SUMIFS('Fielding Data'!F:F, 'Fielding Data'!$A:$A, $A3033)</f>
        <v>10</v>
      </c>
      <c r="W3033" s="13">
        <f>SUMIFS('Fielding Data'!G:G, 'Fielding Data'!$A:$A, $A3033)</f>
        <v>0</v>
      </c>
      <c r="X3033" s="13">
        <f>SUMIFS('Fielding Data'!H:H, 'Fielding Data'!$A:$A, $A3033)</f>
        <v>0</v>
      </c>
    </row>
    <row r="3034" spans="1:24" x14ac:dyDescent="0.3">
      <c r="A3034" s="13" t="str">
        <f t="shared" si="95"/>
        <v>mauerjo012012</v>
      </c>
      <c r="B3034" s="16" t="s">
        <v>474</v>
      </c>
      <c r="C3034" s="16">
        <v>2012</v>
      </c>
      <c r="D3034" s="16">
        <v>147</v>
      </c>
      <c r="E3034" s="16">
        <v>545</v>
      </c>
      <c r="F3034" s="16">
        <v>81</v>
      </c>
      <c r="G3034" s="16">
        <v>174</v>
      </c>
      <c r="H3034" s="16">
        <v>31</v>
      </c>
      <c r="I3034" s="16">
        <v>4</v>
      </c>
      <c r="J3034" s="16">
        <v>10</v>
      </c>
      <c r="K3034" s="16">
        <v>85</v>
      </c>
      <c r="L3034" s="16">
        <v>8</v>
      </c>
      <c r="M3034" s="16">
        <v>4</v>
      </c>
      <c r="N3034" s="16">
        <v>90</v>
      </c>
      <c r="O3034" s="16">
        <v>88</v>
      </c>
      <c r="P3034" s="13" t="str">
        <f t="shared" si="94"/>
        <v>1B</v>
      </c>
      <c r="Q3034" s="13">
        <f>IFERROR(VLOOKUP($A3034, 'Fielding Data'!$A$1:$H$12056, 5, 0), 0)</f>
        <v>265</v>
      </c>
      <c r="R3034" s="13">
        <f>IFERROR(VLOOKUP($A3034, 'Fielding Data'!$A$1:$H$12056, 6, 0), 0)</f>
        <v>17</v>
      </c>
      <c r="S3034" s="13">
        <f>IFERROR(VLOOKUP($A3034, 'Fielding Data'!$A$1:$H$12056, 7, 0), 0)</f>
        <v>2</v>
      </c>
      <c r="T3034" s="13">
        <f>IFERROR(VLOOKUP($A3034, 'Fielding Data'!$A$1:$H$12056, 8, 0), 0)</f>
        <v>22</v>
      </c>
      <c r="U3034" s="13">
        <f>SUMIFS('Fielding Data'!E:E, 'Fielding Data'!$A:$A, $A3034)</f>
        <v>690</v>
      </c>
      <c r="V3034" s="13">
        <f>SUMIFS('Fielding Data'!F:F, 'Fielding Data'!$A:$A, $A3034)</f>
        <v>42</v>
      </c>
      <c r="W3034" s="13">
        <f>SUMIFS('Fielding Data'!G:G, 'Fielding Data'!$A:$A, $A3034)</f>
        <v>5</v>
      </c>
      <c r="X3034" s="13">
        <f>SUMIFS('Fielding Data'!H:H, 'Fielding Data'!$A:$A, $A3034)</f>
        <v>27</v>
      </c>
    </row>
    <row r="3035" spans="1:24" x14ac:dyDescent="0.3">
      <c r="A3035" s="13" t="str">
        <f t="shared" si="95"/>
        <v>maxweju012012</v>
      </c>
      <c r="B3035" s="16" t="s">
        <v>819</v>
      </c>
      <c r="C3035" s="16">
        <v>2012</v>
      </c>
      <c r="D3035" s="16">
        <v>124</v>
      </c>
      <c r="E3035" s="16">
        <v>315</v>
      </c>
      <c r="F3035" s="16">
        <v>46</v>
      </c>
      <c r="G3035" s="16">
        <v>72</v>
      </c>
      <c r="H3035" s="16">
        <v>13</v>
      </c>
      <c r="I3035" s="16">
        <v>3</v>
      </c>
      <c r="J3035" s="16">
        <v>18</v>
      </c>
      <c r="K3035" s="16">
        <v>53</v>
      </c>
      <c r="L3035" s="16">
        <v>9</v>
      </c>
      <c r="M3035" s="16">
        <v>4</v>
      </c>
      <c r="N3035" s="16">
        <v>32</v>
      </c>
      <c r="O3035" s="16">
        <v>114</v>
      </c>
      <c r="P3035" s="13" t="str">
        <f t="shared" si="94"/>
        <v>CF</v>
      </c>
      <c r="Q3035" s="13">
        <f>IFERROR(VLOOKUP($A3035, 'Fielding Data'!$A$1:$H$12056, 5, 0), 0)</f>
        <v>0</v>
      </c>
      <c r="R3035" s="13">
        <f>IFERROR(VLOOKUP($A3035, 'Fielding Data'!$A$1:$H$12056, 6, 0), 0)</f>
        <v>0</v>
      </c>
      <c r="S3035" s="13">
        <f>IFERROR(VLOOKUP($A3035, 'Fielding Data'!$A$1:$H$12056, 7, 0), 0)</f>
        <v>0</v>
      </c>
      <c r="T3035" s="13">
        <f>IFERROR(VLOOKUP($A3035, 'Fielding Data'!$A$1:$H$12056, 8, 0), 0)</f>
        <v>0</v>
      </c>
      <c r="U3035" s="13">
        <f>SUMIFS('Fielding Data'!E:E, 'Fielding Data'!$A:$A, $A3035)</f>
        <v>185</v>
      </c>
      <c r="V3035" s="13">
        <f>SUMIFS('Fielding Data'!F:F, 'Fielding Data'!$A:$A, $A3035)</f>
        <v>5</v>
      </c>
      <c r="W3035" s="13">
        <f>SUMIFS('Fielding Data'!G:G, 'Fielding Data'!$A:$A, $A3035)</f>
        <v>2</v>
      </c>
      <c r="X3035" s="13">
        <f>SUMIFS('Fielding Data'!H:H, 'Fielding Data'!$A:$A, $A3035)</f>
        <v>2</v>
      </c>
    </row>
    <row r="3036" spans="1:24" x14ac:dyDescent="0.3">
      <c r="A3036" s="13" t="str">
        <f t="shared" si="95"/>
        <v>maybejo022012</v>
      </c>
      <c r="B3036" s="16" t="s">
        <v>1133</v>
      </c>
      <c r="C3036" s="16">
        <v>2012</v>
      </c>
      <c r="D3036" s="16">
        <v>149</v>
      </c>
      <c r="E3036" s="16">
        <v>441</v>
      </c>
      <c r="F3036" s="16">
        <v>53</v>
      </c>
      <c r="G3036" s="16">
        <v>108</v>
      </c>
      <c r="H3036" s="16">
        <v>24</v>
      </c>
      <c r="I3036" s="16">
        <v>0</v>
      </c>
      <c r="J3036" s="16">
        <v>14</v>
      </c>
      <c r="K3036" s="16">
        <v>46</v>
      </c>
      <c r="L3036" s="16">
        <v>1</v>
      </c>
      <c r="M3036" s="16">
        <v>0</v>
      </c>
      <c r="N3036" s="16">
        <v>34</v>
      </c>
      <c r="O3036" s="16">
        <v>111</v>
      </c>
      <c r="P3036" s="13" t="str">
        <f t="shared" si="94"/>
        <v>1B</v>
      </c>
      <c r="Q3036" s="13">
        <f>IFERROR(VLOOKUP($A3036, 'Fielding Data'!$A$1:$H$12056, 5, 0), 0)</f>
        <v>175</v>
      </c>
      <c r="R3036" s="13">
        <f>IFERROR(VLOOKUP($A3036, 'Fielding Data'!$A$1:$H$12056, 6, 0), 0)</f>
        <v>11</v>
      </c>
      <c r="S3036" s="13">
        <f>IFERROR(VLOOKUP($A3036, 'Fielding Data'!$A$1:$H$12056, 7, 0), 0)</f>
        <v>1</v>
      </c>
      <c r="T3036" s="13">
        <f>IFERROR(VLOOKUP($A3036, 'Fielding Data'!$A$1:$H$12056, 8, 0), 0)</f>
        <v>13</v>
      </c>
      <c r="U3036" s="13">
        <f>SUMIFS('Fielding Data'!E:E, 'Fielding Data'!$A:$A, $A3036)</f>
        <v>385</v>
      </c>
      <c r="V3036" s="13">
        <f>SUMIFS('Fielding Data'!F:F, 'Fielding Data'!$A:$A, $A3036)</f>
        <v>17</v>
      </c>
      <c r="W3036" s="13">
        <f>SUMIFS('Fielding Data'!G:G, 'Fielding Data'!$A:$A, $A3036)</f>
        <v>3</v>
      </c>
      <c r="X3036" s="13">
        <f>SUMIFS('Fielding Data'!H:H, 'Fielding Data'!$A:$A, $A3036)</f>
        <v>15</v>
      </c>
    </row>
    <row r="3037" spans="1:24" x14ac:dyDescent="0.3">
      <c r="A3037" s="13" t="str">
        <f t="shared" si="95"/>
        <v>maybica012012</v>
      </c>
      <c r="B3037" s="16" t="s">
        <v>820</v>
      </c>
      <c r="C3037" s="16">
        <v>2012</v>
      </c>
      <c r="D3037" s="16">
        <v>147</v>
      </c>
      <c r="E3037" s="16">
        <v>507</v>
      </c>
      <c r="F3037" s="16">
        <v>67</v>
      </c>
      <c r="G3037" s="16">
        <v>123</v>
      </c>
      <c r="H3037" s="16">
        <v>20</v>
      </c>
      <c r="I3037" s="16">
        <v>5</v>
      </c>
      <c r="J3037" s="16">
        <v>8</v>
      </c>
      <c r="K3037" s="16">
        <v>45</v>
      </c>
      <c r="L3037" s="16">
        <v>26</v>
      </c>
      <c r="M3037" s="16">
        <v>7</v>
      </c>
      <c r="N3037" s="16">
        <v>44</v>
      </c>
      <c r="O3037" s="16">
        <v>110</v>
      </c>
      <c r="P3037" s="13" t="str">
        <f t="shared" si="94"/>
        <v>CF</v>
      </c>
      <c r="Q3037" s="13">
        <f>IFERROR(VLOOKUP($A3037, 'Fielding Data'!$A$1:$H$12056, 5, 0), 0)</f>
        <v>0</v>
      </c>
      <c r="R3037" s="13">
        <f>IFERROR(VLOOKUP($A3037, 'Fielding Data'!$A$1:$H$12056, 6, 0), 0)</f>
        <v>0</v>
      </c>
      <c r="S3037" s="13">
        <f>IFERROR(VLOOKUP($A3037, 'Fielding Data'!$A$1:$H$12056, 7, 0), 0)</f>
        <v>0</v>
      </c>
      <c r="T3037" s="13">
        <f>IFERROR(VLOOKUP($A3037, 'Fielding Data'!$A$1:$H$12056, 8, 0), 0)</f>
        <v>0</v>
      </c>
      <c r="U3037" s="13">
        <f>SUMIFS('Fielding Data'!E:E, 'Fielding Data'!$A:$A, $A3037)</f>
        <v>330</v>
      </c>
      <c r="V3037" s="13">
        <f>SUMIFS('Fielding Data'!F:F, 'Fielding Data'!$A:$A, $A3037)</f>
        <v>4</v>
      </c>
      <c r="W3037" s="13">
        <f>SUMIFS('Fielding Data'!G:G, 'Fielding Data'!$A:$A, $A3037)</f>
        <v>3</v>
      </c>
      <c r="X3037" s="13">
        <f>SUMIFS('Fielding Data'!H:H, 'Fielding Data'!$A:$A, $A3037)</f>
        <v>1</v>
      </c>
    </row>
    <row r="3038" spans="1:24" x14ac:dyDescent="0.3">
      <c r="A3038" s="13" t="str">
        <f t="shared" si="95"/>
        <v>maysoed012012</v>
      </c>
      <c r="B3038" s="16" t="s">
        <v>960</v>
      </c>
      <c r="C3038" s="16">
        <v>2012</v>
      </c>
      <c r="D3038" s="16">
        <v>30</v>
      </c>
      <c r="E3038" s="16">
        <v>60</v>
      </c>
      <c r="F3038" s="16">
        <v>7</v>
      </c>
      <c r="G3038" s="16">
        <v>15</v>
      </c>
      <c r="H3038" s="16">
        <v>1</v>
      </c>
      <c r="I3038" s="16">
        <v>1</v>
      </c>
      <c r="J3038" s="16">
        <v>1</v>
      </c>
      <c r="K3038" s="16">
        <v>4</v>
      </c>
      <c r="L3038" s="16">
        <v>1</v>
      </c>
      <c r="M3038" s="16">
        <v>0</v>
      </c>
      <c r="N3038" s="16">
        <v>3</v>
      </c>
      <c r="O3038" s="16">
        <v>9</v>
      </c>
      <c r="P3038" s="13" t="str">
        <f t="shared" si="94"/>
        <v>2B</v>
      </c>
      <c r="Q3038" s="13">
        <f>IFERROR(VLOOKUP($A3038, 'Fielding Data'!$A$1:$H$12056, 5, 0), 0)</f>
        <v>3</v>
      </c>
      <c r="R3038" s="13">
        <f>IFERROR(VLOOKUP($A3038, 'Fielding Data'!$A$1:$H$12056, 6, 0), 0)</f>
        <v>10</v>
      </c>
      <c r="S3038" s="13">
        <f>IFERROR(VLOOKUP($A3038, 'Fielding Data'!$A$1:$H$12056, 7, 0), 0)</f>
        <v>1</v>
      </c>
      <c r="T3038" s="13">
        <f>IFERROR(VLOOKUP($A3038, 'Fielding Data'!$A$1:$H$12056, 8, 0), 0)</f>
        <v>2</v>
      </c>
      <c r="U3038" s="13">
        <f>SUMIFS('Fielding Data'!E:E, 'Fielding Data'!$A:$A, $A3038)</f>
        <v>28</v>
      </c>
      <c r="V3038" s="13">
        <f>SUMIFS('Fielding Data'!F:F, 'Fielding Data'!$A:$A, $A3038)</f>
        <v>57</v>
      </c>
      <c r="W3038" s="13">
        <f>SUMIFS('Fielding Data'!G:G, 'Fielding Data'!$A:$A, $A3038)</f>
        <v>4</v>
      </c>
      <c r="X3038" s="13">
        <f>SUMIFS('Fielding Data'!H:H, 'Fielding Data'!$A:$A, $A3038)</f>
        <v>16</v>
      </c>
    </row>
    <row r="3039" spans="1:24" x14ac:dyDescent="0.3">
      <c r="A3039" s="13" t="str">
        <f t="shared" si="95"/>
        <v>mazzavi012012</v>
      </c>
      <c r="B3039" s="16" t="s">
        <v>1134</v>
      </c>
      <c r="C3039" s="16">
        <v>2012</v>
      </c>
      <c r="D3039" s="16">
        <v>18</v>
      </c>
      <c r="E3039" s="16">
        <v>4</v>
      </c>
      <c r="F3039" s="16">
        <v>0</v>
      </c>
      <c r="G3039" s="16">
        <v>2</v>
      </c>
      <c r="H3039" s="16">
        <v>0</v>
      </c>
      <c r="I3039" s="16">
        <v>0</v>
      </c>
      <c r="J3039" s="16">
        <v>0</v>
      </c>
      <c r="K3039" s="16">
        <v>1</v>
      </c>
      <c r="L3039" s="16">
        <v>0</v>
      </c>
      <c r="M3039" s="16">
        <v>0</v>
      </c>
      <c r="N3039" s="16">
        <v>0</v>
      </c>
      <c r="O3039" s="16">
        <v>2</v>
      </c>
      <c r="P3039" s="13" t="str">
        <f t="shared" si="94"/>
        <v>P</v>
      </c>
      <c r="Q3039" s="13">
        <f>IFERROR(VLOOKUP($A3039, 'Fielding Data'!$A$1:$H$12056, 5, 0), 0)</f>
        <v>3</v>
      </c>
      <c r="R3039" s="13">
        <f>IFERROR(VLOOKUP($A3039, 'Fielding Data'!$A$1:$H$12056, 6, 0), 0)</f>
        <v>6</v>
      </c>
      <c r="S3039" s="13">
        <f>IFERROR(VLOOKUP($A3039, 'Fielding Data'!$A$1:$H$12056, 7, 0), 0)</f>
        <v>0</v>
      </c>
      <c r="T3039" s="13">
        <f>IFERROR(VLOOKUP($A3039, 'Fielding Data'!$A$1:$H$12056, 8, 0), 0)</f>
        <v>0</v>
      </c>
      <c r="U3039" s="13">
        <f>SUMIFS('Fielding Data'!E:E, 'Fielding Data'!$A:$A, $A3039)</f>
        <v>3</v>
      </c>
      <c r="V3039" s="13">
        <f>SUMIFS('Fielding Data'!F:F, 'Fielding Data'!$A:$A, $A3039)</f>
        <v>6</v>
      </c>
      <c r="W3039" s="13">
        <f>SUMIFS('Fielding Data'!G:G, 'Fielding Data'!$A:$A, $A3039)</f>
        <v>0</v>
      </c>
      <c r="X3039" s="13">
        <f>SUMIFS('Fielding Data'!H:H, 'Fielding Data'!$A:$A, $A3039)</f>
        <v>0</v>
      </c>
    </row>
    <row r="3040" spans="1:24" x14ac:dyDescent="0.3">
      <c r="A3040" s="13" t="str">
        <f t="shared" si="95"/>
        <v>mcallza012012</v>
      </c>
      <c r="B3040" s="16" t="s">
        <v>1560</v>
      </c>
      <c r="C3040" s="16">
        <v>2012</v>
      </c>
      <c r="D3040" s="16">
        <v>22</v>
      </c>
      <c r="E3040" s="16">
        <v>0</v>
      </c>
      <c r="F3040" s="16">
        <v>0</v>
      </c>
      <c r="G3040" s="16">
        <v>0</v>
      </c>
      <c r="H3040" s="16">
        <v>0</v>
      </c>
      <c r="I3040" s="16">
        <v>0</v>
      </c>
      <c r="J3040" s="16">
        <v>0</v>
      </c>
      <c r="K3040" s="16">
        <v>0</v>
      </c>
      <c r="L3040" s="16">
        <v>0</v>
      </c>
      <c r="M3040" s="16">
        <v>0</v>
      </c>
      <c r="N3040" s="16">
        <v>0</v>
      </c>
      <c r="O3040" s="16">
        <v>0</v>
      </c>
      <c r="P3040" s="13" t="str">
        <f t="shared" si="94"/>
        <v>P</v>
      </c>
      <c r="Q3040" s="13">
        <f>IFERROR(VLOOKUP($A3040, 'Fielding Data'!$A$1:$H$12056, 5, 0), 0)</f>
        <v>4</v>
      </c>
      <c r="R3040" s="13">
        <f>IFERROR(VLOOKUP($A3040, 'Fielding Data'!$A$1:$H$12056, 6, 0), 0)</f>
        <v>5</v>
      </c>
      <c r="S3040" s="13">
        <f>IFERROR(VLOOKUP($A3040, 'Fielding Data'!$A$1:$H$12056, 7, 0), 0)</f>
        <v>1</v>
      </c>
      <c r="T3040" s="13">
        <f>IFERROR(VLOOKUP($A3040, 'Fielding Data'!$A$1:$H$12056, 8, 0), 0)</f>
        <v>0</v>
      </c>
      <c r="U3040" s="13">
        <f>SUMIFS('Fielding Data'!E:E, 'Fielding Data'!$A:$A, $A3040)</f>
        <v>4</v>
      </c>
      <c r="V3040" s="13">
        <f>SUMIFS('Fielding Data'!F:F, 'Fielding Data'!$A:$A, $A3040)</f>
        <v>5</v>
      </c>
      <c r="W3040" s="13">
        <f>SUMIFS('Fielding Data'!G:G, 'Fielding Data'!$A:$A, $A3040)</f>
        <v>1</v>
      </c>
      <c r="X3040" s="13">
        <f>SUMIFS('Fielding Data'!H:H, 'Fielding Data'!$A:$A, $A3040)</f>
        <v>0</v>
      </c>
    </row>
    <row r="3041" spans="1:24" x14ac:dyDescent="0.3">
      <c r="A3041" s="13" t="str">
        <f t="shared" si="95"/>
        <v>mcbrima022012</v>
      </c>
      <c r="B3041" s="16" t="s">
        <v>1776</v>
      </c>
      <c r="C3041" s="16">
        <v>2012</v>
      </c>
      <c r="D3041" s="16">
        <v>31</v>
      </c>
      <c r="E3041" s="16">
        <v>78</v>
      </c>
      <c r="F3041" s="16">
        <v>8</v>
      </c>
      <c r="G3041" s="16">
        <v>16</v>
      </c>
      <c r="H3041" s="16">
        <v>2</v>
      </c>
      <c r="I3041" s="16">
        <v>0</v>
      </c>
      <c r="J3041" s="16">
        <v>2</v>
      </c>
      <c r="K3041" s="16">
        <v>11</v>
      </c>
      <c r="L3041" s="16">
        <v>0</v>
      </c>
      <c r="M3041" s="16">
        <v>0</v>
      </c>
      <c r="N3041" s="16">
        <v>1</v>
      </c>
      <c r="O3041" s="16">
        <v>17</v>
      </c>
      <c r="P3041" s="13" t="str">
        <f t="shared" si="94"/>
        <v>1B</v>
      </c>
      <c r="Q3041" s="13">
        <f>IFERROR(VLOOKUP($A3041, 'Fielding Data'!$A$1:$H$12056, 5, 0), 0)</f>
        <v>59</v>
      </c>
      <c r="R3041" s="13">
        <f>IFERROR(VLOOKUP($A3041, 'Fielding Data'!$A$1:$H$12056, 6, 0), 0)</f>
        <v>0</v>
      </c>
      <c r="S3041" s="13">
        <f>IFERROR(VLOOKUP($A3041, 'Fielding Data'!$A$1:$H$12056, 7, 0), 0)</f>
        <v>2</v>
      </c>
      <c r="T3041" s="13">
        <f>IFERROR(VLOOKUP($A3041, 'Fielding Data'!$A$1:$H$12056, 8, 0), 0)</f>
        <v>3</v>
      </c>
      <c r="U3041" s="13">
        <f>SUMIFS('Fielding Data'!E:E, 'Fielding Data'!$A:$A, $A3041)</f>
        <v>79</v>
      </c>
      <c r="V3041" s="13">
        <f>SUMIFS('Fielding Data'!F:F, 'Fielding Data'!$A:$A, $A3041)</f>
        <v>0</v>
      </c>
      <c r="W3041" s="13">
        <f>SUMIFS('Fielding Data'!G:G, 'Fielding Data'!$A:$A, $A3041)</f>
        <v>2</v>
      </c>
      <c r="X3041" s="13">
        <f>SUMIFS('Fielding Data'!H:H, 'Fielding Data'!$A:$A, $A3041)</f>
        <v>3</v>
      </c>
    </row>
    <row r="3042" spans="1:24" x14ac:dyDescent="0.3">
      <c r="A3042" s="13" t="str">
        <f t="shared" si="95"/>
        <v>mccanbr012012</v>
      </c>
      <c r="B3042" s="16" t="s">
        <v>570</v>
      </c>
      <c r="C3042" s="16">
        <v>2012</v>
      </c>
      <c r="D3042" s="16">
        <v>121</v>
      </c>
      <c r="E3042" s="16">
        <v>439</v>
      </c>
      <c r="F3042" s="16">
        <v>44</v>
      </c>
      <c r="G3042" s="16">
        <v>101</v>
      </c>
      <c r="H3042" s="16">
        <v>14</v>
      </c>
      <c r="I3042" s="16">
        <v>0</v>
      </c>
      <c r="J3042" s="16">
        <v>20</v>
      </c>
      <c r="K3042" s="16">
        <v>67</v>
      </c>
      <c r="L3042" s="16">
        <v>3</v>
      </c>
      <c r="M3042" s="16">
        <v>0</v>
      </c>
      <c r="N3042" s="16">
        <v>44</v>
      </c>
      <c r="O3042" s="16">
        <v>76</v>
      </c>
      <c r="P3042" s="13" t="str">
        <f t="shared" si="94"/>
        <v>C</v>
      </c>
      <c r="Q3042" s="13">
        <f>IFERROR(VLOOKUP($A3042, 'Fielding Data'!$A$1:$H$12056, 5, 0), 0)</f>
        <v>845</v>
      </c>
      <c r="R3042" s="13">
        <f>IFERROR(VLOOKUP($A3042, 'Fielding Data'!$A$1:$H$12056, 6, 0), 0)</f>
        <v>51</v>
      </c>
      <c r="S3042" s="13">
        <f>IFERROR(VLOOKUP($A3042, 'Fielding Data'!$A$1:$H$12056, 7, 0), 0)</f>
        <v>2</v>
      </c>
      <c r="T3042" s="13">
        <f>IFERROR(VLOOKUP($A3042, 'Fielding Data'!$A$1:$H$12056, 8, 0), 0)</f>
        <v>4</v>
      </c>
      <c r="U3042" s="13">
        <f>SUMIFS('Fielding Data'!E:E, 'Fielding Data'!$A:$A, $A3042)</f>
        <v>845</v>
      </c>
      <c r="V3042" s="13">
        <f>SUMIFS('Fielding Data'!F:F, 'Fielding Data'!$A:$A, $A3042)</f>
        <v>51</v>
      </c>
      <c r="W3042" s="13">
        <f>SUMIFS('Fielding Data'!G:G, 'Fielding Data'!$A:$A, $A3042)</f>
        <v>2</v>
      </c>
      <c r="X3042" s="13">
        <f>SUMIFS('Fielding Data'!H:H, 'Fielding Data'!$A:$A, $A3042)</f>
        <v>4</v>
      </c>
    </row>
    <row r="3043" spans="1:24" x14ac:dyDescent="0.3">
      <c r="A3043" s="13" t="str">
        <f t="shared" si="95"/>
        <v>mccarbr012012</v>
      </c>
      <c r="B3043" s="16" t="s">
        <v>571</v>
      </c>
      <c r="C3043" s="16">
        <v>2012</v>
      </c>
      <c r="D3043" s="16">
        <v>18</v>
      </c>
      <c r="E3043" s="16">
        <v>0</v>
      </c>
      <c r="F3043" s="16">
        <v>0</v>
      </c>
      <c r="G3043" s="16">
        <v>0</v>
      </c>
      <c r="H3043" s="16">
        <v>0</v>
      </c>
      <c r="I3043" s="16">
        <v>0</v>
      </c>
      <c r="J3043" s="16">
        <v>0</v>
      </c>
      <c r="K3043" s="16">
        <v>0</v>
      </c>
      <c r="L3043" s="16">
        <v>0</v>
      </c>
      <c r="M3043" s="16">
        <v>0</v>
      </c>
      <c r="N3043" s="16">
        <v>0</v>
      </c>
      <c r="O3043" s="16">
        <v>0</v>
      </c>
      <c r="P3043" s="13" t="str">
        <f t="shared" si="94"/>
        <v>P</v>
      </c>
      <c r="Q3043" s="13">
        <f>IFERROR(VLOOKUP($A3043, 'Fielding Data'!$A$1:$H$12056, 5, 0), 0)</f>
        <v>7</v>
      </c>
      <c r="R3043" s="13">
        <f>IFERROR(VLOOKUP($A3043, 'Fielding Data'!$A$1:$H$12056, 6, 0), 0)</f>
        <v>14</v>
      </c>
      <c r="S3043" s="13">
        <f>IFERROR(VLOOKUP($A3043, 'Fielding Data'!$A$1:$H$12056, 7, 0), 0)</f>
        <v>0</v>
      </c>
      <c r="T3043" s="13">
        <f>IFERROR(VLOOKUP($A3043, 'Fielding Data'!$A$1:$H$12056, 8, 0), 0)</f>
        <v>1</v>
      </c>
      <c r="U3043" s="13">
        <f>SUMIFS('Fielding Data'!E:E, 'Fielding Data'!$A:$A, $A3043)</f>
        <v>7</v>
      </c>
      <c r="V3043" s="13">
        <f>SUMIFS('Fielding Data'!F:F, 'Fielding Data'!$A:$A, $A3043)</f>
        <v>14</v>
      </c>
      <c r="W3043" s="13">
        <f>SUMIFS('Fielding Data'!G:G, 'Fielding Data'!$A:$A, $A3043)</f>
        <v>0</v>
      </c>
      <c r="X3043" s="13">
        <f>SUMIFS('Fielding Data'!H:H, 'Fielding Data'!$A:$A, $A3043)</f>
        <v>1</v>
      </c>
    </row>
    <row r="3044" spans="1:24" x14ac:dyDescent="0.3">
      <c r="A3044" s="13" t="str">
        <f t="shared" si="95"/>
        <v>mccleky012012</v>
      </c>
      <c r="B3044" s="16" t="s">
        <v>961</v>
      </c>
      <c r="C3044" s="16">
        <v>2012</v>
      </c>
      <c r="D3044" s="16">
        <v>16</v>
      </c>
      <c r="E3044" s="16">
        <v>1</v>
      </c>
      <c r="F3044" s="16">
        <v>0</v>
      </c>
      <c r="G3044" s="16">
        <v>0</v>
      </c>
      <c r="H3044" s="16">
        <v>0</v>
      </c>
      <c r="I3044" s="16">
        <v>0</v>
      </c>
      <c r="J3044" s="16">
        <v>0</v>
      </c>
      <c r="K3044" s="16">
        <v>0</v>
      </c>
      <c r="L3044" s="16">
        <v>0</v>
      </c>
      <c r="M3044" s="16">
        <v>0</v>
      </c>
      <c r="N3044" s="16">
        <v>0</v>
      </c>
      <c r="O3044" s="16">
        <v>1</v>
      </c>
      <c r="P3044" s="13" t="str">
        <f t="shared" si="94"/>
        <v>P</v>
      </c>
      <c r="Q3044" s="13">
        <f>IFERROR(VLOOKUP($A3044, 'Fielding Data'!$A$1:$H$12056, 5, 0), 0)</f>
        <v>0</v>
      </c>
      <c r="R3044" s="13">
        <f>IFERROR(VLOOKUP($A3044, 'Fielding Data'!$A$1:$H$12056, 6, 0), 0)</f>
        <v>2</v>
      </c>
      <c r="S3044" s="13">
        <f>IFERROR(VLOOKUP($A3044, 'Fielding Data'!$A$1:$H$12056, 7, 0), 0)</f>
        <v>0</v>
      </c>
      <c r="T3044" s="13">
        <f>IFERROR(VLOOKUP($A3044, 'Fielding Data'!$A$1:$H$12056, 8, 0), 0)</f>
        <v>0</v>
      </c>
      <c r="U3044" s="13">
        <f>SUMIFS('Fielding Data'!E:E, 'Fielding Data'!$A:$A, $A3044)</f>
        <v>0</v>
      </c>
      <c r="V3044" s="13">
        <f>SUMIFS('Fielding Data'!F:F, 'Fielding Data'!$A:$A, $A3044)</f>
        <v>2</v>
      </c>
      <c r="W3044" s="13">
        <f>SUMIFS('Fielding Data'!G:G, 'Fielding Data'!$A:$A, $A3044)</f>
        <v>0</v>
      </c>
      <c r="X3044" s="13">
        <f>SUMIFS('Fielding Data'!H:H, 'Fielding Data'!$A:$A, $A3044)</f>
        <v>0</v>
      </c>
    </row>
    <row r="3045" spans="1:24" x14ac:dyDescent="0.3">
      <c r="A3045" s="13" t="str">
        <f t="shared" si="95"/>
        <v>mcclemi012012</v>
      </c>
      <c r="B3045" s="16" t="s">
        <v>1333</v>
      </c>
      <c r="C3045" s="16">
        <v>2012</v>
      </c>
      <c r="D3045" s="16">
        <v>9</v>
      </c>
      <c r="E3045" s="16">
        <v>2</v>
      </c>
      <c r="F3045" s="16">
        <v>0</v>
      </c>
      <c r="G3045" s="16">
        <v>0</v>
      </c>
      <c r="H3045" s="16">
        <v>0</v>
      </c>
      <c r="I3045" s="16">
        <v>0</v>
      </c>
      <c r="J3045" s="16">
        <v>0</v>
      </c>
      <c r="K3045" s="16">
        <v>0</v>
      </c>
      <c r="L3045" s="16">
        <v>0</v>
      </c>
      <c r="M3045" s="16">
        <v>0</v>
      </c>
      <c r="N3045" s="16">
        <v>0</v>
      </c>
      <c r="O3045" s="16">
        <v>1</v>
      </c>
      <c r="P3045" s="13" t="str">
        <f t="shared" si="94"/>
        <v>P</v>
      </c>
      <c r="Q3045" s="13">
        <f>IFERROR(VLOOKUP($A3045, 'Fielding Data'!$A$1:$H$12056, 5, 0), 0)</f>
        <v>0</v>
      </c>
      <c r="R3045" s="13">
        <f>IFERROR(VLOOKUP($A3045, 'Fielding Data'!$A$1:$H$12056, 6, 0), 0)</f>
        <v>5</v>
      </c>
      <c r="S3045" s="13">
        <f>IFERROR(VLOOKUP($A3045, 'Fielding Data'!$A$1:$H$12056, 7, 0), 0)</f>
        <v>0</v>
      </c>
      <c r="T3045" s="13">
        <f>IFERROR(VLOOKUP($A3045, 'Fielding Data'!$A$1:$H$12056, 8, 0), 0)</f>
        <v>0</v>
      </c>
      <c r="U3045" s="13">
        <f>SUMIFS('Fielding Data'!E:E, 'Fielding Data'!$A:$A, $A3045)</f>
        <v>0</v>
      </c>
      <c r="V3045" s="13">
        <f>SUMIFS('Fielding Data'!F:F, 'Fielding Data'!$A:$A, $A3045)</f>
        <v>5</v>
      </c>
      <c r="W3045" s="13">
        <f>SUMIFS('Fielding Data'!G:G, 'Fielding Data'!$A:$A, $A3045)</f>
        <v>0</v>
      </c>
      <c r="X3045" s="13">
        <f>SUMIFS('Fielding Data'!H:H, 'Fielding Data'!$A:$A, $A3045)</f>
        <v>0</v>
      </c>
    </row>
    <row r="3046" spans="1:24" x14ac:dyDescent="0.3">
      <c r="A3046" s="13" t="str">
        <f t="shared" si="95"/>
        <v>mccoymi012012</v>
      </c>
      <c r="B3046" s="16" t="s">
        <v>1135</v>
      </c>
      <c r="C3046" s="16">
        <v>2012</v>
      </c>
      <c r="D3046" s="16">
        <v>32</v>
      </c>
      <c r="E3046" s="16">
        <v>52</v>
      </c>
      <c r="F3046" s="16">
        <v>10</v>
      </c>
      <c r="G3046" s="16">
        <v>9</v>
      </c>
      <c r="H3046" s="16">
        <v>1</v>
      </c>
      <c r="I3046" s="16">
        <v>0</v>
      </c>
      <c r="J3046" s="16">
        <v>1</v>
      </c>
      <c r="K3046" s="16">
        <v>7</v>
      </c>
      <c r="L3046" s="16">
        <v>2</v>
      </c>
      <c r="M3046" s="16">
        <v>1</v>
      </c>
      <c r="N3046" s="16">
        <v>4</v>
      </c>
      <c r="O3046" s="16">
        <v>6</v>
      </c>
      <c r="P3046" s="13" t="str">
        <f t="shared" si="94"/>
        <v>2B</v>
      </c>
      <c r="Q3046" s="13">
        <f>IFERROR(VLOOKUP($A3046, 'Fielding Data'!$A$1:$H$12056, 5, 0), 0)</f>
        <v>6</v>
      </c>
      <c r="R3046" s="13">
        <f>IFERROR(VLOOKUP($A3046, 'Fielding Data'!$A$1:$H$12056, 6, 0), 0)</f>
        <v>12</v>
      </c>
      <c r="S3046" s="13">
        <f>IFERROR(VLOOKUP($A3046, 'Fielding Data'!$A$1:$H$12056, 7, 0), 0)</f>
        <v>0</v>
      </c>
      <c r="T3046" s="13">
        <f>IFERROR(VLOOKUP($A3046, 'Fielding Data'!$A$1:$H$12056, 8, 0), 0)</f>
        <v>2</v>
      </c>
      <c r="U3046" s="13">
        <f>SUMIFS('Fielding Data'!E:E, 'Fielding Data'!$A:$A, $A3046)</f>
        <v>16</v>
      </c>
      <c r="V3046" s="13">
        <f>SUMIFS('Fielding Data'!F:F, 'Fielding Data'!$A:$A, $A3046)</f>
        <v>25</v>
      </c>
      <c r="W3046" s="13">
        <f>SUMIFS('Fielding Data'!G:G, 'Fielding Data'!$A:$A, $A3046)</f>
        <v>0</v>
      </c>
      <c r="X3046" s="13">
        <f>SUMIFS('Fielding Data'!H:H, 'Fielding Data'!$A:$A, $A3046)</f>
        <v>3</v>
      </c>
    </row>
    <row r="3047" spans="1:24" x14ac:dyDescent="0.3">
      <c r="A3047" s="13" t="str">
        <f t="shared" si="95"/>
        <v>mccutan012012</v>
      </c>
      <c r="B3047" s="16" t="s">
        <v>1136</v>
      </c>
      <c r="C3047" s="16">
        <v>2012</v>
      </c>
      <c r="D3047" s="16">
        <v>157</v>
      </c>
      <c r="E3047" s="16">
        <v>593</v>
      </c>
      <c r="F3047" s="16">
        <v>107</v>
      </c>
      <c r="G3047" s="16">
        <v>194</v>
      </c>
      <c r="H3047" s="16">
        <v>29</v>
      </c>
      <c r="I3047" s="16">
        <v>6</v>
      </c>
      <c r="J3047" s="16">
        <v>31</v>
      </c>
      <c r="K3047" s="16">
        <v>96</v>
      </c>
      <c r="L3047" s="16">
        <v>20</v>
      </c>
      <c r="M3047" s="16">
        <v>12</v>
      </c>
      <c r="N3047" s="16">
        <v>70</v>
      </c>
      <c r="O3047" s="16">
        <v>132</v>
      </c>
      <c r="P3047" s="13" t="str">
        <f t="shared" si="94"/>
        <v>CF</v>
      </c>
      <c r="Q3047" s="13">
        <f>IFERROR(VLOOKUP($A3047, 'Fielding Data'!$A$1:$H$12056, 5, 0), 0)</f>
        <v>0</v>
      </c>
      <c r="R3047" s="13">
        <f>IFERROR(VLOOKUP($A3047, 'Fielding Data'!$A$1:$H$12056, 6, 0), 0)</f>
        <v>0</v>
      </c>
      <c r="S3047" s="13">
        <f>IFERROR(VLOOKUP($A3047, 'Fielding Data'!$A$1:$H$12056, 7, 0), 0)</f>
        <v>0</v>
      </c>
      <c r="T3047" s="13">
        <f>IFERROR(VLOOKUP($A3047, 'Fielding Data'!$A$1:$H$12056, 8, 0), 0)</f>
        <v>0</v>
      </c>
      <c r="U3047" s="13">
        <f>SUMIFS('Fielding Data'!E:E, 'Fielding Data'!$A:$A, $A3047)</f>
        <v>367</v>
      </c>
      <c r="V3047" s="13">
        <f>SUMIFS('Fielding Data'!F:F, 'Fielding Data'!$A:$A, $A3047)</f>
        <v>3</v>
      </c>
      <c r="W3047" s="13">
        <f>SUMIFS('Fielding Data'!G:G, 'Fielding Data'!$A:$A, $A3047)</f>
        <v>1</v>
      </c>
      <c r="X3047" s="13">
        <f>SUMIFS('Fielding Data'!H:H, 'Fielding Data'!$A:$A, $A3047)</f>
        <v>1</v>
      </c>
    </row>
    <row r="3048" spans="1:24" x14ac:dyDescent="0.3">
      <c r="A3048" s="13" t="str">
        <f t="shared" si="95"/>
        <v>mccutda012012</v>
      </c>
      <c r="B3048" s="16" t="s">
        <v>1137</v>
      </c>
      <c r="C3048" s="16">
        <v>2012</v>
      </c>
      <c r="D3048" s="16">
        <v>1</v>
      </c>
      <c r="E3048" s="16">
        <v>0</v>
      </c>
      <c r="F3048" s="16">
        <v>0</v>
      </c>
      <c r="G3048" s="16">
        <v>0</v>
      </c>
      <c r="H3048" s="16">
        <v>0</v>
      </c>
      <c r="I3048" s="16">
        <v>0</v>
      </c>
      <c r="J3048" s="16">
        <v>0</v>
      </c>
      <c r="K3048" s="16">
        <v>0</v>
      </c>
      <c r="L3048" s="16">
        <v>0</v>
      </c>
      <c r="M3048" s="16">
        <v>0</v>
      </c>
      <c r="N3048" s="16">
        <v>0</v>
      </c>
      <c r="O3048" s="16">
        <v>0</v>
      </c>
      <c r="P3048" s="13" t="str">
        <f t="shared" si="94"/>
        <v>P</v>
      </c>
      <c r="Q3048" s="13">
        <f>IFERROR(VLOOKUP($A3048, 'Fielding Data'!$A$1:$H$12056, 5, 0), 0)</f>
        <v>0</v>
      </c>
      <c r="R3048" s="13">
        <f>IFERROR(VLOOKUP($A3048, 'Fielding Data'!$A$1:$H$12056, 6, 0), 0)</f>
        <v>0</v>
      </c>
      <c r="S3048" s="13">
        <f>IFERROR(VLOOKUP($A3048, 'Fielding Data'!$A$1:$H$12056, 7, 0), 0)</f>
        <v>0</v>
      </c>
      <c r="T3048" s="13">
        <f>IFERROR(VLOOKUP($A3048, 'Fielding Data'!$A$1:$H$12056, 8, 0), 0)</f>
        <v>0</v>
      </c>
      <c r="U3048" s="13">
        <f>SUMIFS('Fielding Data'!E:E, 'Fielding Data'!$A:$A, $A3048)</f>
        <v>0</v>
      </c>
      <c r="V3048" s="13">
        <f>SUMIFS('Fielding Data'!F:F, 'Fielding Data'!$A:$A, $A3048)</f>
        <v>0</v>
      </c>
      <c r="W3048" s="13">
        <f>SUMIFS('Fielding Data'!G:G, 'Fielding Data'!$A:$A, $A3048)</f>
        <v>0</v>
      </c>
      <c r="X3048" s="13">
        <f>SUMIFS('Fielding Data'!H:H, 'Fielding Data'!$A:$A, $A3048)</f>
        <v>0</v>
      </c>
    </row>
    <row r="3049" spans="1:24" x14ac:dyDescent="0.3">
      <c r="A3049" s="13" t="str">
        <f t="shared" si="95"/>
        <v>mcdonja032012</v>
      </c>
      <c r="B3049" s="16" t="s">
        <v>962</v>
      </c>
      <c r="C3049" s="16">
        <v>2012</v>
      </c>
      <c r="D3049" s="16">
        <v>33</v>
      </c>
      <c r="E3049" s="16">
        <v>49</v>
      </c>
      <c r="F3049" s="16">
        <v>8</v>
      </c>
      <c r="G3049" s="16">
        <v>7</v>
      </c>
      <c r="H3049" s="16">
        <v>0</v>
      </c>
      <c r="I3049" s="16">
        <v>0</v>
      </c>
      <c r="J3049" s="16">
        <v>0</v>
      </c>
      <c r="K3049" s="16">
        <v>1</v>
      </c>
      <c r="L3049" s="16">
        <v>0</v>
      </c>
      <c r="M3049" s="16">
        <v>0</v>
      </c>
      <c r="N3049" s="16">
        <v>8</v>
      </c>
      <c r="O3049" s="16">
        <v>23</v>
      </c>
      <c r="P3049" s="13" t="str">
        <f t="shared" si="94"/>
        <v>P</v>
      </c>
      <c r="Q3049" s="13">
        <f>IFERROR(VLOOKUP($A3049, 'Fielding Data'!$A$1:$H$12056, 5, 0), 0)</f>
        <v>14</v>
      </c>
      <c r="R3049" s="13">
        <f>IFERROR(VLOOKUP($A3049, 'Fielding Data'!$A$1:$H$12056, 6, 0), 0)</f>
        <v>15</v>
      </c>
      <c r="S3049" s="13">
        <f>IFERROR(VLOOKUP($A3049, 'Fielding Data'!$A$1:$H$12056, 7, 0), 0)</f>
        <v>1</v>
      </c>
      <c r="T3049" s="13">
        <f>IFERROR(VLOOKUP($A3049, 'Fielding Data'!$A$1:$H$12056, 8, 0), 0)</f>
        <v>1</v>
      </c>
      <c r="U3049" s="13">
        <f>SUMIFS('Fielding Data'!E:E, 'Fielding Data'!$A:$A, $A3049)</f>
        <v>14</v>
      </c>
      <c r="V3049" s="13">
        <f>SUMIFS('Fielding Data'!F:F, 'Fielding Data'!$A:$A, $A3049)</f>
        <v>15</v>
      </c>
      <c r="W3049" s="13">
        <f>SUMIFS('Fielding Data'!G:G, 'Fielding Data'!$A:$A, $A3049)</f>
        <v>1</v>
      </c>
      <c r="X3049" s="13">
        <f>SUMIFS('Fielding Data'!H:H, 'Fielding Data'!$A:$A, $A3049)</f>
        <v>1</v>
      </c>
    </row>
    <row r="3050" spans="1:24" x14ac:dyDescent="0.3">
      <c r="A3050" s="13" t="str">
        <f t="shared" si="95"/>
        <v>mcdonjo032012</v>
      </c>
      <c r="B3050" s="16" t="s">
        <v>147</v>
      </c>
      <c r="C3050" s="16">
        <v>2012</v>
      </c>
      <c r="D3050" s="16">
        <v>70</v>
      </c>
      <c r="E3050" s="16">
        <v>197</v>
      </c>
      <c r="F3050" s="16">
        <v>16</v>
      </c>
      <c r="G3050" s="16">
        <v>49</v>
      </c>
      <c r="H3050" s="16">
        <v>9</v>
      </c>
      <c r="I3050" s="16">
        <v>0</v>
      </c>
      <c r="J3050" s="16">
        <v>6</v>
      </c>
      <c r="K3050" s="16">
        <v>22</v>
      </c>
      <c r="L3050" s="16">
        <v>0</v>
      </c>
      <c r="M3050" s="16">
        <v>1</v>
      </c>
      <c r="N3050" s="16">
        <v>12</v>
      </c>
      <c r="O3050" s="16">
        <v>33</v>
      </c>
      <c r="P3050" s="13" t="str">
        <f t="shared" si="94"/>
        <v>2B</v>
      </c>
      <c r="Q3050" s="13">
        <f>IFERROR(VLOOKUP($A3050, 'Fielding Data'!$A$1:$H$12056, 5, 0), 0)</f>
        <v>6</v>
      </c>
      <c r="R3050" s="13">
        <f>IFERROR(VLOOKUP($A3050, 'Fielding Data'!$A$1:$H$12056, 6, 0), 0)</f>
        <v>10</v>
      </c>
      <c r="S3050" s="13">
        <f>IFERROR(VLOOKUP($A3050, 'Fielding Data'!$A$1:$H$12056, 7, 0), 0)</f>
        <v>0</v>
      </c>
      <c r="T3050" s="13">
        <f>IFERROR(VLOOKUP($A3050, 'Fielding Data'!$A$1:$H$12056, 8, 0), 0)</f>
        <v>2</v>
      </c>
      <c r="U3050" s="13">
        <f>SUMIFS('Fielding Data'!E:E, 'Fielding Data'!$A:$A, $A3050)</f>
        <v>75</v>
      </c>
      <c r="V3050" s="13">
        <f>SUMIFS('Fielding Data'!F:F, 'Fielding Data'!$A:$A, $A3050)</f>
        <v>155</v>
      </c>
      <c r="W3050" s="13">
        <f>SUMIFS('Fielding Data'!G:G, 'Fielding Data'!$A:$A, $A3050)</f>
        <v>1</v>
      </c>
      <c r="X3050" s="13">
        <f>SUMIFS('Fielding Data'!H:H, 'Fielding Data'!$A:$A, $A3050)</f>
        <v>33</v>
      </c>
    </row>
    <row r="3051" spans="1:24" x14ac:dyDescent="0.3">
      <c r="A3051" s="13" t="str">
        <f t="shared" si="95"/>
        <v>mcgeeja012012</v>
      </c>
      <c r="B3051" s="16" t="s">
        <v>1334</v>
      </c>
      <c r="C3051" s="16">
        <v>2012</v>
      </c>
      <c r="D3051" s="16">
        <v>69</v>
      </c>
      <c r="E3051" s="16">
        <v>0</v>
      </c>
      <c r="F3051" s="16">
        <v>0</v>
      </c>
      <c r="G3051" s="16">
        <v>0</v>
      </c>
      <c r="H3051" s="16">
        <v>0</v>
      </c>
      <c r="I3051" s="16">
        <v>0</v>
      </c>
      <c r="J3051" s="16">
        <v>0</v>
      </c>
      <c r="K3051" s="16">
        <v>0</v>
      </c>
      <c r="L3051" s="16">
        <v>0</v>
      </c>
      <c r="M3051" s="16">
        <v>0</v>
      </c>
      <c r="N3051" s="16">
        <v>0</v>
      </c>
      <c r="O3051" s="16">
        <v>0</v>
      </c>
      <c r="P3051" s="13" t="str">
        <f t="shared" si="94"/>
        <v>P</v>
      </c>
      <c r="Q3051" s="13">
        <f>IFERROR(VLOOKUP($A3051, 'Fielding Data'!$A$1:$H$12056, 5, 0), 0)</f>
        <v>2</v>
      </c>
      <c r="R3051" s="13">
        <f>IFERROR(VLOOKUP($A3051, 'Fielding Data'!$A$1:$H$12056, 6, 0), 0)</f>
        <v>7</v>
      </c>
      <c r="S3051" s="13">
        <f>IFERROR(VLOOKUP($A3051, 'Fielding Data'!$A$1:$H$12056, 7, 0), 0)</f>
        <v>0</v>
      </c>
      <c r="T3051" s="13">
        <f>IFERROR(VLOOKUP($A3051, 'Fielding Data'!$A$1:$H$12056, 8, 0), 0)</f>
        <v>1</v>
      </c>
      <c r="U3051" s="13">
        <f>SUMIFS('Fielding Data'!E:E, 'Fielding Data'!$A:$A, $A3051)</f>
        <v>2</v>
      </c>
      <c r="V3051" s="13">
        <f>SUMIFS('Fielding Data'!F:F, 'Fielding Data'!$A:$A, $A3051)</f>
        <v>7</v>
      </c>
      <c r="W3051" s="13">
        <f>SUMIFS('Fielding Data'!G:G, 'Fielding Data'!$A:$A, $A3051)</f>
        <v>0</v>
      </c>
      <c r="X3051" s="13">
        <f>SUMIFS('Fielding Data'!H:H, 'Fielding Data'!$A:$A, $A3051)</f>
        <v>1</v>
      </c>
    </row>
    <row r="3052" spans="1:24" x14ac:dyDescent="0.3">
      <c r="A3052" s="13" t="str">
        <f t="shared" si="95"/>
        <v>mchugco012012</v>
      </c>
      <c r="B3052" s="16" t="s">
        <v>1777</v>
      </c>
      <c r="C3052" s="16">
        <v>2012</v>
      </c>
      <c r="D3052" s="16">
        <v>8</v>
      </c>
      <c r="E3052" s="16">
        <v>4</v>
      </c>
      <c r="F3052" s="16">
        <v>0</v>
      </c>
      <c r="G3052" s="16">
        <v>0</v>
      </c>
      <c r="H3052" s="16">
        <v>0</v>
      </c>
      <c r="I3052" s="16">
        <v>0</v>
      </c>
      <c r="J3052" s="16">
        <v>0</v>
      </c>
      <c r="K3052" s="16">
        <v>0</v>
      </c>
      <c r="L3052" s="16">
        <v>0</v>
      </c>
      <c r="M3052" s="16">
        <v>0</v>
      </c>
      <c r="N3052" s="16">
        <v>0</v>
      </c>
      <c r="O3052" s="16">
        <v>2</v>
      </c>
      <c r="P3052" s="13" t="str">
        <f t="shared" si="94"/>
        <v>P</v>
      </c>
      <c r="Q3052" s="13">
        <f>IFERROR(VLOOKUP($A3052, 'Fielding Data'!$A$1:$H$12056, 5, 0), 0)</f>
        <v>0</v>
      </c>
      <c r="R3052" s="13">
        <f>IFERROR(VLOOKUP($A3052, 'Fielding Data'!$A$1:$H$12056, 6, 0), 0)</f>
        <v>3</v>
      </c>
      <c r="S3052" s="13">
        <f>IFERROR(VLOOKUP($A3052, 'Fielding Data'!$A$1:$H$12056, 7, 0), 0)</f>
        <v>0</v>
      </c>
      <c r="T3052" s="13">
        <f>IFERROR(VLOOKUP($A3052, 'Fielding Data'!$A$1:$H$12056, 8, 0), 0)</f>
        <v>1</v>
      </c>
      <c r="U3052" s="13">
        <f>SUMIFS('Fielding Data'!E:E, 'Fielding Data'!$A:$A, $A3052)</f>
        <v>0</v>
      </c>
      <c r="V3052" s="13">
        <f>SUMIFS('Fielding Data'!F:F, 'Fielding Data'!$A:$A, $A3052)</f>
        <v>3</v>
      </c>
      <c r="W3052" s="13">
        <f>SUMIFS('Fielding Data'!G:G, 'Fielding Data'!$A:$A, $A3052)</f>
        <v>0</v>
      </c>
      <c r="X3052" s="13">
        <f>SUMIFS('Fielding Data'!H:H, 'Fielding Data'!$A:$A, $A3052)</f>
        <v>1</v>
      </c>
    </row>
    <row r="3053" spans="1:24" x14ac:dyDescent="0.3">
      <c r="A3053" s="13" t="str">
        <f t="shared" si="95"/>
        <v>mckenmi012012</v>
      </c>
      <c r="B3053" s="16" t="s">
        <v>1335</v>
      </c>
      <c r="C3053" s="16">
        <v>2012</v>
      </c>
      <c r="D3053" s="16">
        <v>88</v>
      </c>
      <c r="E3053" s="16">
        <v>240</v>
      </c>
      <c r="F3053" s="16">
        <v>25</v>
      </c>
      <c r="G3053" s="16">
        <v>56</v>
      </c>
      <c r="H3053" s="16">
        <v>14</v>
      </c>
      <c r="I3053" s="16">
        <v>0</v>
      </c>
      <c r="J3053" s="16">
        <v>12</v>
      </c>
      <c r="K3053" s="16">
        <v>39</v>
      </c>
      <c r="L3053" s="16">
        <v>0</v>
      </c>
      <c r="M3053" s="16">
        <v>0</v>
      </c>
      <c r="N3053" s="16">
        <v>29</v>
      </c>
      <c r="O3053" s="16">
        <v>73</v>
      </c>
      <c r="P3053" s="13" t="str">
        <f t="shared" si="94"/>
        <v>C</v>
      </c>
      <c r="Q3053" s="13">
        <f>IFERROR(VLOOKUP($A3053, 'Fielding Data'!$A$1:$H$12056, 5, 0), 0)</f>
        <v>495</v>
      </c>
      <c r="R3053" s="13">
        <f>IFERROR(VLOOKUP($A3053, 'Fielding Data'!$A$1:$H$12056, 6, 0), 0)</f>
        <v>41</v>
      </c>
      <c r="S3053" s="13">
        <f>IFERROR(VLOOKUP($A3053, 'Fielding Data'!$A$1:$H$12056, 7, 0), 0)</f>
        <v>3</v>
      </c>
      <c r="T3053" s="13">
        <f>IFERROR(VLOOKUP($A3053, 'Fielding Data'!$A$1:$H$12056, 8, 0), 0)</f>
        <v>1</v>
      </c>
      <c r="U3053" s="13">
        <f>SUMIFS('Fielding Data'!E:E, 'Fielding Data'!$A:$A, $A3053)</f>
        <v>495</v>
      </c>
      <c r="V3053" s="13">
        <f>SUMIFS('Fielding Data'!F:F, 'Fielding Data'!$A:$A, $A3053)</f>
        <v>41</v>
      </c>
      <c r="W3053" s="13">
        <f>SUMIFS('Fielding Data'!G:G, 'Fielding Data'!$A:$A, $A3053)</f>
        <v>3</v>
      </c>
      <c r="X3053" s="13">
        <f>SUMIFS('Fielding Data'!H:H, 'Fielding Data'!$A:$A, $A3053)</f>
        <v>1</v>
      </c>
    </row>
    <row r="3054" spans="1:24" x14ac:dyDescent="0.3">
      <c r="A3054" s="13" t="str">
        <f t="shared" si="95"/>
        <v>mcpheky012012</v>
      </c>
      <c r="B3054" s="16" t="s">
        <v>1778</v>
      </c>
      <c r="C3054" s="16">
        <v>2012</v>
      </c>
      <c r="D3054" s="16">
        <v>10</v>
      </c>
      <c r="E3054" s="16">
        <v>5</v>
      </c>
      <c r="F3054" s="16">
        <v>0</v>
      </c>
      <c r="G3054" s="16">
        <v>0</v>
      </c>
      <c r="H3054" s="16">
        <v>0</v>
      </c>
      <c r="I3054" s="16">
        <v>0</v>
      </c>
      <c r="J3054" s="16">
        <v>0</v>
      </c>
      <c r="K3054" s="16">
        <v>0</v>
      </c>
      <c r="L3054" s="16">
        <v>0</v>
      </c>
      <c r="M3054" s="16">
        <v>0</v>
      </c>
      <c r="N3054" s="16">
        <v>1</v>
      </c>
      <c r="O3054" s="16">
        <v>3</v>
      </c>
      <c r="P3054" s="13" t="str">
        <f t="shared" si="94"/>
        <v>P</v>
      </c>
      <c r="Q3054" s="13">
        <f>IFERROR(VLOOKUP($A3054, 'Fielding Data'!$A$1:$H$12056, 5, 0), 0)</f>
        <v>3</v>
      </c>
      <c r="R3054" s="13">
        <f>IFERROR(VLOOKUP($A3054, 'Fielding Data'!$A$1:$H$12056, 6, 0), 0)</f>
        <v>1</v>
      </c>
      <c r="S3054" s="13">
        <f>IFERROR(VLOOKUP($A3054, 'Fielding Data'!$A$1:$H$12056, 7, 0), 0)</f>
        <v>0</v>
      </c>
      <c r="T3054" s="13">
        <f>IFERROR(VLOOKUP($A3054, 'Fielding Data'!$A$1:$H$12056, 8, 0), 0)</f>
        <v>0</v>
      </c>
      <c r="U3054" s="13">
        <f>SUMIFS('Fielding Data'!E:E, 'Fielding Data'!$A:$A, $A3054)</f>
        <v>3</v>
      </c>
      <c r="V3054" s="13">
        <f>SUMIFS('Fielding Data'!F:F, 'Fielding Data'!$A:$A, $A3054)</f>
        <v>1</v>
      </c>
      <c r="W3054" s="13">
        <f>SUMIFS('Fielding Data'!G:G, 'Fielding Data'!$A:$A, $A3054)</f>
        <v>0</v>
      </c>
      <c r="X3054" s="13">
        <f>SUMIFS('Fielding Data'!H:H, 'Fielding Data'!$A:$A, $A3054)</f>
        <v>0</v>
      </c>
    </row>
    <row r="3055" spans="1:24" x14ac:dyDescent="0.3">
      <c r="A3055" s="13" t="str">
        <f t="shared" si="95"/>
        <v>medlekr012012</v>
      </c>
      <c r="B3055" s="16" t="s">
        <v>1138</v>
      </c>
      <c r="C3055" s="16">
        <v>2012</v>
      </c>
      <c r="D3055" s="16">
        <v>50</v>
      </c>
      <c r="E3055" s="16">
        <v>33</v>
      </c>
      <c r="F3055" s="16">
        <v>3</v>
      </c>
      <c r="G3055" s="16">
        <v>4</v>
      </c>
      <c r="H3055" s="16">
        <v>1</v>
      </c>
      <c r="I3055" s="16">
        <v>0</v>
      </c>
      <c r="J3055" s="16">
        <v>0</v>
      </c>
      <c r="K3055" s="16">
        <v>2</v>
      </c>
      <c r="L3055" s="16">
        <v>0</v>
      </c>
      <c r="M3055" s="16">
        <v>0</v>
      </c>
      <c r="N3055" s="16">
        <v>4</v>
      </c>
      <c r="O3055" s="16">
        <v>15</v>
      </c>
      <c r="P3055" s="13" t="str">
        <f t="shared" si="94"/>
        <v>P</v>
      </c>
      <c r="Q3055" s="13">
        <f>IFERROR(VLOOKUP($A3055, 'Fielding Data'!$A$1:$H$12056, 5, 0), 0)</f>
        <v>12</v>
      </c>
      <c r="R3055" s="13">
        <f>IFERROR(VLOOKUP($A3055, 'Fielding Data'!$A$1:$H$12056, 6, 0), 0)</f>
        <v>26</v>
      </c>
      <c r="S3055" s="13">
        <f>IFERROR(VLOOKUP($A3055, 'Fielding Data'!$A$1:$H$12056, 7, 0), 0)</f>
        <v>1</v>
      </c>
      <c r="T3055" s="13">
        <f>IFERROR(VLOOKUP($A3055, 'Fielding Data'!$A$1:$H$12056, 8, 0), 0)</f>
        <v>1</v>
      </c>
      <c r="U3055" s="13">
        <f>SUMIFS('Fielding Data'!E:E, 'Fielding Data'!$A:$A, $A3055)</f>
        <v>12</v>
      </c>
      <c r="V3055" s="13">
        <f>SUMIFS('Fielding Data'!F:F, 'Fielding Data'!$A:$A, $A3055)</f>
        <v>26</v>
      </c>
      <c r="W3055" s="13">
        <f>SUMIFS('Fielding Data'!G:G, 'Fielding Data'!$A:$A, $A3055)</f>
        <v>1</v>
      </c>
      <c r="X3055" s="13">
        <f>SUMIFS('Fielding Data'!H:H, 'Fielding Data'!$A:$A, $A3055)</f>
        <v>1</v>
      </c>
    </row>
    <row r="3056" spans="1:24" x14ac:dyDescent="0.3">
      <c r="A3056" s="13" t="str">
        <f t="shared" si="95"/>
        <v>meekev012012</v>
      </c>
      <c r="B3056" s="16" t="s">
        <v>964</v>
      </c>
      <c r="C3056" s="16">
        <v>2012</v>
      </c>
      <c r="D3056" s="16">
        <v>12</v>
      </c>
      <c r="E3056" s="16">
        <v>0</v>
      </c>
      <c r="F3056" s="16">
        <v>0</v>
      </c>
      <c r="G3056" s="16">
        <v>0</v>
      </c>
      <c r="H3056" s="16">
        <v>0</v>
      </c>
      <c r="I3056" s="16">
        <v>0</v>
      </c>
      <c r="J3056" s="16">
        <v>0</v>
      </c>
      <c r="K3056" s="16">
        <v>0</v>
      </c>
      <c r="L3056" s="16">
        <v>0</v>
      </c>
      <c r="M3056" s="16">
        <v>0</v>
      </c>
      <c r="N3056" s="16">
        <v>0</v>
      </c>
      <c r="O3056" s="16">
        <v>0</v>
      </c>
      <c r="P3056" s="13" t="str">
        <f t="shared" si="94"/>
        <v>P</v>
      </c>
      <c r="Q3056" s="13">
        <f>IFERROR(VLOOKUP($A3056, 'Fielding Data'!$A$1:$H$12056, 5, 0), 0)</f>
        <v>3</v>
      </c>
      <c r="R3056" s="13">
        <f>IFERROR(VLOOKUP($A3056, 'Fielding Data'!$A$1:$H$12056, 6, 0), 0)</f>
        <v>1</v>
      </c>
      <c r="S3056" s="13">
        <f>IFERROR(VLOOKUP($A3056, 'Fielding Data'!$A$1:$H$12056, 7, 0), 0)</f>
        <v>0</v>
      </c>
      <c r="T3056" s="13">
        <f>IFERROR(VLOOKUP($A3056, 'Fielding Data'!$A$1:$H$12056, 8, 0), 0)</f>
        <v>0</v>
      </c>
      <c r="U3056" s="13">
        <f>SUMIFS('Fielding Data'!E:E, 'Fielding Data'!$A:$A, $A3056)</f>
        <v>3</v>
      </c>
      <c r="V3056" s="13">
        <f>SUMIFS('Fielding Data'!F:F, 'Fielding Data'!$A:$A, $A3056)</f>
        <v>1</v>
      </c>
      <c r="W3056" s="13">
        <f>SUMIFS('Fielding Data'!G:G, 'Fielding Data'!$A:$A, $A3056)</f>
        <v>0</v>
      </c>
      <c r="X3056" s="13">
        <f>SUMIFS('Fielding Data'!H:H, 'Fielding Data'!$A:$A, $A3056)</f>
        <v>0</v>
      </c>
    </row>
    <row r="3057" spans="1:24" x14ac:dyDescent="0.3">
      <c r="A3057" s="13" t="str">
        <f t="shared" si="95"/>
        <v>mejiaje012012</v>
      </c>
      <c r="B3057" s="16" t="s">
        <v>1336</v>
      </c>
      <c r="C3057" s="16">
        <v>2012</v>
      </c>
      <c r="D3057" s="16">
        <v>5</v>
      </c>
      <c r="E3057" s="16">
        <v>3</v>
      </c>
      <c r="F3057" s="16">
        <v>0</v>
      </c>
      <c r="G3057" s="16">
        <v>0</v>
      </c>
      <c r="H3057" s="16">
        <v>0</v>
      </c>
      <c r="I3057" s="16">
        <v>0</v>
      </c>
      <c r="J3057" s="16">
        <v>0</v>
      </c>
      <c r="K3057" s="16">
        <v>1</v>
      </c>
      <c r="L3057" s="16">
        <v>0</v>
      </c>
      <c r="M3057" s="16">
        <v>0</v>
      </c>
      <c r="N3057" s="16">
        <v>0</v>
      </c>
      <c r="O3057" s="16">
        <v>2</v>
      </c>
      <c r="P3057" s="13" t="str">
        <f t="shared" si="94"/>
        <v>P</v>
      </c>
      <c r="Q3057" s="13">
        <f>IFERROR(VLOOKUP($A3057, 'Fielding Data'!$A$1:$H$12056, 5, 0), 0)</f>
        <v>0</v>
      </c>
      <c r="R3057" s="13">
        <f>IFERROR(VLOOKUP($A3057, 'Fielding Data'!$A$1:$H$12056, 6, 0), 0)</f>
        <v>2</v>
      </c>
      <c r="S3057" s="13">
        <f>IFERROR(VLOOKUP($A3057, 'Fielding Data'!$A$1:$H$12056, 7, 0), 0)</f>
        <v>1</v>
      </c>
      <c r="T3057" s="13">
        <f>IFERROR(VLOOKUP($A3057, 'Fielding Data'!$A$1:$H$12056, 8, 0), 0)</f>
        <v>0</v>
      </c>
      <c r="U3057" s="13">
        <f>SUMIFS('Fielding Data'!E:E, 'Fielding Data'!$A:$A, $A3057)</f>
        <v>0</v>
      </c>
      <c r="V3057" s="13">
        <f>SUMIFS('Fielding Data'!F:F, 'Fielding Data'!$A:$A, $A3057)</f>
        <v>2</v>
      </c>
      <c r="W3057" s="13">
        <f>SUMIFS('Fielding Data'!G:G, 'Fielding Data'!$A:$A, $A3057)</f>
        <v>1</v>
      </c>
      <c r="X3057" s="13">
        <f>SUMIFS('Fielding Data'!H:H, 'Fielding Data'!$A:$A, $A3057)</f>
        <v>0</v>
      </c>
    </row>
    <row r="3058" spans="1:24" x14ac:dyDescent="0.3">
      <c r="A3058" s="13" t="str">
        <f t="shared" si="95"/>
        <v>melanma012012</v>
      </c>
      <c r="B3058" s="16" t="s">
        <v>1139</v>
      </c>
      <c r="C3058" s="16">
        <v>2012</v>
      </c>
      <c r="D3058" s="16">
        <v>41</v>
      </c>
      <c r="E3058" s="16">
        <v>0</v>
      </c>
      <c r="F3058" s="16">
        <v>0</v>
      </c>
      <c r="G3058" s="16">
        <v>0</v>
      </c>
      <c r="H3058" s="16">
        <v>0</v>
      </c>
      <c r="I3058" s="16">
        <v>0</v>
      </c>
      <c r="J3058" s="16">
        <v>0</v>
      </c>
      <c r="K3058" s="16">
        <v>0</v>
      </c>
      <c r="L3058" s="16">
        <v>0</v>
      </c>
      <c r="M3058" s="16">
        <v>0</v>
      </c>
      <c r="N3058" s="16">
        <v>0</v>
      </c>
      <c r="O3058" s="16">
        <v>0</v>
      </c>
      <c r="P3058" s="13" t="str">
        <f t="shared" si="94"/>
        <v>P</v>
      </c>
      <c r="Q3058" s="13">
        <f>IFERROR(VLOOKUP($A3058, 'Fielding Data'!$A$1:$H$12056, 5, 0), 0)</f>
        <v>5</v>
      </c>
      <c r="R3058" s="13">
        <f>IFERROR(VLOOKUP($A3058, 'Fielding Data'!$A$1:$H$12056, 6, 0), 0)</f>
        <v>8</v>
      </c>
      <c r="S3058" s="13">
        <f>IFERROR(VLOOKUP($A3058, 'Fielding Data'!$A$1:$H$12056, 7, 0), 0)</f>
        <v>0</v>
      </c>
      <c r="T3058" s="13">
        <f>IFERROR(VLOOKUP($A3058, 'Fielding Data'!$A$1:$H$12056, 8, 0), 0)</f>
        <v>0</v>
      </c>
      <c r="U3058" s="13">
        <f>SUMIFS('Fielding Data'!E:E, 'Fielding Data'!$A:$A, $A3058)</f>
        <v>5</v>
      </c>
      <c r="V3058" s="13">
        <f>SUMIFS('Fielding Data'!F:F, 'Fielding Data'!$A:$A, $A3058)</f>
        <v>8</v>
      </c>
      <c r="W3058" s="13">
        <f>SUMIFS('Fielding Data'!G:G, 'Fielding Data'!$A:$A, $A3058)</f>
        <v>0</v>
      </c>
      <c r="X3058" s="13">
        <f>SUMIFS('Fielding Data'!H:H, 'Fielding Data'!$A:$A, $A3058)</f>
        <v>0</v>
      </c>
    </row>
    <row r="3059" spans="1:24" x14ac:dyDescent="0.3">
      <c r="A3059" s="13" t="str">
        <f t="shared" si="95"/>
        <v>mendolu012012</v>
      </c>
      <c r="B3059" s="16" t="s">
        <v>821</v>
      </c>
      <c r="C3059" s="16">
        <v>2012</v>
      </c>
      <c r="D3059" s="16">
        <v>30</v>
      </c>
      <c r="E3059" s="16">
        <v>2</v>
      </c>
      <c r="F3059" s="16">
        <v>0</v>
      </c>
      <c r="G3059" s="16">
        <v>0</v>
      </c>
      <c r="H3059" s="16">
        <v>0</v>
      </c>
      <c r="I3059" s="16">
        <v>0</v>
      </c>
      <c r="J3059" s="16">
        <v>0</v>
      </c>
      <c r="K3059" s="16">
        <v>0</v>
      </c>
      <c r="L3059" s="16">
        <v>0</v>
      </c>
      <c r="M3059" s="16">
        <v>0</v>
      </c>
      <c r="N3059" s="16">
        <v>0</v>
      </c>
      <c r="O3059" s="16">
        <v>2</v>
      </c>
      <c r="P3059" s="13" t="str">
        <f t="shared" si="94"/>
        <v>P</v>
      </c>
      <c r="Q3059" s="13">
        <f>IFERROR(VLOOKUP($A3059, 'Fielding Data'!$A$1:$H$12056, 5, 0), 0)</f>
        <v>19</v>
      </c>
      <c r="R3059" s="13">
        <f>IFERROR(VLOOKUP($A3059, 'Fielding Data'!$A$1:$H$12056, 6, 0), 0)</f>
        <v>25</v>
      </c>
      <c r="S3059" s="13">
        <f>IFERROR(VLOOKUP($A3059, 'Fielding Data'!$A$1:$H$12056, 7, 0), 0)</f>
        <v>1</v>
      </c>
      <c r="T3059" s="13">
        <f>IFERROR(VLOOKUP($A3059, 'Fielding Data'!$A$1:$H$12056, 8, 0), 0)</f>
        <v>1</v>
      </c>
      <c r="U3059" s="13">
        <f>SUMIFS('Fielding Data'!E:E, 'Fielding Data'!$A:$A, $A3059)</f>
        <v>19</v>
      </c>
      <c r="V3059" s="13">
        <f>SUMIFS('Fielding Data'!F:F, 'Fielding Data'!$A:$A, $A3059)</f>
        <v>25</v>
      </c>
      <c r="W3059" s="13">
        <f>SUMIFS('Fielding Data'!G:G, 'Fielding Data'!$A:$A, $A3059)</f>
        <v>1</v>
      </c>
      <c r="X3059" s="13">
        <f>SUMIFS('Fielding Data'!H:H, 'Fielding Data'!$A:$A, $A3059)</f>
        <v>1</v>
      </c>
    </row>
    <row r="3060" spans="1:24" x14ac:dyDescent="0.3">
      <c r="A3060" s="13" t="str">
        <f t="shared" si="95"/>
        <v>mercejo032012</v>
      </c>
      <c r="B3060" s="16" t="s">
        <v>1779</v>
      </c>
      <c r="C3060" s="16">
        <v>2012</v>
      </c>
      <c r="D3060" s="16">
        <v>42</v>
      </c>
      <c r="E3060" s="16">
        <v>62</v>
      </c>
      <c r="F3060" s="16">
        <v>7</v>
      </c>
      <c r="G3060" s="16">
        <v>13</v>
      </c>
      <c r="H3060" s="16">
        <v>5</v>
      </c>
      <c r="I3060" s="16">
        <v>1</v>
      </c>
      <c r="J3060" s="16">
        <v>1</v>
      </c>
      <c r="K3060" s="16">
        <v>5</v>
      </c>
      <c r="L3060" s="16">
        <v>0</v>
      </c>
      <c r="M3060" s="16">
        <v>1</v>
      </c>
      <c r="N3060" s="16">
        <v>4</v>
      </c>
      <c r="O3060" s="16">
        <v>14</v>
      </c>
      <c r="P3060" s="13" t="str">
        <f t="shared" si="94"/>
        <v>2B</v>
      </c>
      <c r="Q3060" s="13">
        <f>IFERROR(VLOOKUP($A3060, 'Fielding Data'!$A$1:$H$12056, 5, 0), 0)</f>
        <v>4</v>
      </c>
      <c r="R3060" s="13">
        <f>IFERROR(VLOOKUP($A3060, 'Fielding Data'!$A$1:$H$12056, 6, 0), 0)</f>
        <v>19</v>
      </c>
      <c r="S3060" s="13">
        <f>IFERROR(VLOOKUP($A3060, 'Fielding Data'!$A$1:$H$12056, 7, 0), 0)</f>
        <v>0</v>
      </c>
      <c r="T3060" s="13">
        <f>IFERROR(VLOOKUP($A3060, 'Fielding Data'!$A$1:$H$12056, 8, 0), 0)</f>
        <v>4</v>
      </c>
      <c r="U3060" s="13">
        <f>SUMIFS('Fielding Data'!E:E, 'Fielding Data'!$A:$A, $A3060)</f>
        <v>20</v>
      </c>
      <c r="V3060" s="13">
        <f>SUMIFS('Fielding Data'!F:F, 'Fielding Data'!$A:$A, $A3060)</f>
        <v>58</v>
      </c>
      <c r="W3060" s="13">
        <f>SUMIFS('Fielding Data'!G:G, 'Fielding Data'!$A:$A, $A3060)</f>
        <v>1</v>
      </c>
      <c r="X3060" s="13">
        <f>SUMIFS('Fielding Data'!H:H, 'Fielding Data'!$A:$A, $A3060)</f>
        <v>8</v>
      </c>
    </row>
    <row r="3061" spans="1:24" x14ac:dyDescent="0.3">
      <c r="A3061" s="13" t="str">
        <f t="shared" si="95"/>
        <v>mesame012012</v>
      </c>
      <c r="B3061" s="16" t="s">
        <v>1780</v>
      </c>
      <c r="C3061" s="16">
        <v>2012</v>
      </c>
      <c r="D3061" s="16">
        <v>3</v>
      </c>
      <c r="E3061" s="16">
        <v>2</v>
      </c>
      <c r="F3061" s="16">
        <v>0</v>
      </c>
      <c r="G3061" s="16">
        <v>1</v>
      </c>
      <c r="H3061" s="16">
        <v>0</v>
      </c>
      <c r="I3061" s="16">
        <v>0</v>
      </c>
      <c r="J3061" s="16">
        <v>0</v>
      </c>
      <c r="K3061" s="16">
        <v>1</v>
      </c>
      <c r="L3061" s="16">
        <v>0</v>
      </c>
      <c r="M3061" s="16">
        <v>0</v>
      </c>
      <c r="N3061" s="16">
        <v>0</v>
      </c>
      <c r="O3061" s="16">
        <v>0</v>
      </c>
      <c r="P3061" s="13" t="str">
        <f t="shared" si="94"/>
        <v>CF</v>
      </c>
      <c r="Q3061" s="13">
        <f>IFERROR(VLOOKUP($A3061, 'Fielding Data'!$A$1:$H$12056, 5, 0), 0)</f>
        <v>0</v>
      </c>
      <c r="R3061" s="13">
        <f>IFERROR(VLOOKUP($A3061, 'Fielding Data'!$A$1:$H$12056, 6, 0), 0)</f>
        <v>0</v>
      </c>
      <c r="S3061" s="13">
        <f>IFERROR(VLOOKUP($A3061, 'Fielding Data'!$A$1:$H$12056, 7, 0), 0)</f>
        <v>0</v>
      </c>
      <c r="T3061" s="13">
        <f>IFERROR(VLOOKUP($A3061, 'Fielding Data'!$A$1:$H$12056, 8, 0), 0)</f>
        <v>0</v>
      </c>
      <c r="U3061" s="13">
        <f>SUMIFS('Fielding Data'!E:E, 'Fielding Data'!$A:$A, $A3061)</f>
        <v>0</v>
      </c>
      <c r="V3061" s="13">
        <f>SUMIFS('Fielding Data'!F:F, 'Fielding Data'!$A:$A, $A3061)</f>
        <v>0</v>
      </c>
      <c r="W3061" s="13">
        <f>SUMIFS('Fielding Data'!G:G, 'Fielding Data'!$A:$A, $A3061)</f>
        <v>0</v>
      </c>
      <c r="X3061" s="13">
        <f>SUMIFS('Fielding Data'!H:H, 'Fielding Data'!$A:$A, $A3061)</f>
        <v>0</v>
      </c>
    </row>
    <row r="3062" spans="1:24" x14ac:dyDescent="0.3">
      <c r="A3062" s="13" t="str">
        <f t="shared" si="95"/>
        <v>mesorde012012</v>
      </c>
      <c r="B3062" s="16" t="s">
        <v>1561</v>
      </c>
      <c r="C3062" s="16">
        <v>2012</v>
      </c>
      <c r="D3062" s="16">
        <v>54</v>
      </c>
      <c r="E3062" s="16">
        <v>165</v>
      </c>
      <c r="F3062" s="16">
        <v>17</v>
      </c>
      <c r="G3062" s="16">
        <v>35</v>
      </c>
      <c r="H3062" s="16">
        <v>8</v>
      </c>
      <c r="I3062" s="16">
        <v>0</v>
      </c>
      <c r="J3062" s="16">
        <v>5</v>
      </c>
      <c r="K3062" s="16">
        <v>14</v>
      </c>
      <c r="L3062" s="16">
        <v>1</v>
      </c>
      <c r="M3062" s="16">
        <v>1</v>
      </c>
      <c r="N3062" s="16">
        <v>17</v>
      </c>
      <c r="O3062" s="16">
        <v>33</v>
      </c>
      <c r="P3062" s="13" t="str">
        <f t="shared" si="94"/>
        <v>C</v>
      </c>
      <c r="Q3062" s="13">
        <f>IFERROR(VLOOKUP($A3062, 'Fielding Data'!$A$1:$H$12056, 5, 0), 0)</f>
        <v>368</v>
      </c>
      <c r="R3062" s="13">
        <f>IFERROR(VLOOKUP($A3062, 'Fielding Data'!$A$1:$H$12056, 6, 0), 0)</f>
        <v>24</v>
      </c>
      <c r="S3062" s="13">
        <f>IFERROR(VLOOKUP($A3062, 'Fielding Data'!$A$1:$H$12056, 7, 0), 0)</f>
        <v>1</v>
      </c>
      <c r="T3062" s="13">
        <f>IFERROR(VLOOKUP($A3062, 'Fielding Data'!$A$1:$H$12056, 8, 0), 0)</f>
        <v>1</v>
      </c>
      <c r="U3062" s="13">
        <f>SUMIFS('Fielding Data'!E:E, 'Fielding Data'!$A:$A, $A3062)</f>
        <v>368</v>
      </c>
      <c r="V3062" s="13">
        <f>SUMIFS('Fielding Data'!F:F, 'Fielding Data'!$A:$A, $A3062)</f>
        <v>24</v>
      </c>
      <c r="W3062" s="13">
        <f>SUMIFS('Fielding Data'!G:G, 'Fielding Data'!$A:$A, $A3062)</f>
        <v>1</v>
      </c>
      <c r="X3062" s="13">
        <f>SUMIFS('Fielding Data'!H:H, 'Fielding Data'!$A:$A, $A3062)</f>
        <v>1</v>
      </c>
    </row>
    <row r="3063" spans="1:24" x14ac:dyDescent="0.3">
      <c r="A3063" s="13" t="str">
        <f t="shared" si="95"/>
        <v>middlwi012012</v>
      </c>
      <c r="B3063" s="16" t="s">
        <v>1781</v>
      </c>
      <c r="C3063" s="16">
        <v>2012</v>
      </c>
      <c r="D3063" s="16">
        <v>75</v>
      </c>
      <c r="E3063" s="16">
        <v>267</v>
      </c>
      <c r="F3063" s="16">
        <v>34</v>
      </c>
      <c r="G3063" s="16">
        <v>77</v>
      </c>
      <c r="H3063" s="16">
        <v>14</v>
      </c>
      <c r="I3063" s="16">
        <v>0</v>
      </c>
      <c r="J3063" s="16">
        <v>15</v>
      </c>
      <c r="K3063" s="16">
        <v>54</v>
      </c>
      <c r="L3063" s="16">
        <v>4</v>
      </c>
      <c r="M3063" s="16">
        <v>1</v>
      </c>
      <c r="N3063" s="16">
        <v>13</v>
      </c>
      <c r="O3063" s="16">
        <v>70</v>
      </c>
      <c r="P3063" s="13" t="str">
        <f t="shared" si="94"/>
        <v>3B</v>
      </c>
      <c r="Q3063" s="13">
        <f>IFERROR(VLOOKUP($A3063, 'Fielding Data'!$A$1:$H$12056, 5, 0), 0)</f>
        <v>32</v>
      </c>
      <c r="R3063" s="13">
        <f>IFERROR(VLOOKUP($A3063, 'Fielding Data'!$A$1:$H$12056, 6, 0), 0)</f>
        <v>134</v>
      </c>
      <c r="S3063" s="13">
        <f>IFERROR(VLOOKUP($A3063, 'Fielding Data'!$A$1:$H$12056, 7, 0), 0)</f>
        <v>9</v>
      </c>
      <c r="T3063" s="13">
        <f>IFERROR(VLOOKUP($A3063, 'Fielding Data'!$A$1:$H$12056, 8, 0), 0)</f>
        <v>13</v>
      </c>
      <c r="U3063" s="13">
        <f>SUMIFS('Fielding Data'!E:E, 'Fielding Data'!$A:$A, $A3063)</f>
        <v>32</v>
      </c>
      <c r="V3063" s="13">
        <f>SUMIFS('Fielding Data'!F:F, 'Fielding Data'!$A:$A, $A3063)</f>
        <v>134</v>
      </c>
      <c r="W3063" s="13">
        <f>SUMIFS('Fielding Data'!G:G, 'Fielding Data'!$A:$A, $A3063)</f>
        <v>9</v>
      </c>
      <c r="X3063" s="13">
        <f>SUMIFS('Fielding Data'!H:H, 'Fielding Data'!$A:$A, $A3063)</f>
        <v>13</v>
      </c>
    </row>
    <row r="3064" spans="1:24" x14ac:dyDescent="0.3">
      <c r="A3064" s="13" t="str">
        <f t="shared" si="95"/>
        <v>mikolmi012012</v>
      </c>
      <c r="B3064" s="16" t="s">
        <v>1782</v>
      </c>
      <c r="C3064" s="16">
        <v>2012</v>
      </c>
      <c r="D3064" s="16">
        <v>25</v>
      </c>
      <c r="E3064" s="16">
        <v>3</v>
      </c>
      <c r="F3064" s="16">
        <v>0</v>
      </c>
      <c r="G3064" s="16">
        <v>0</v>
      </c>
      <c r="H3064" s="16">
        <v>0</v>
      </c>
      <c r="I3064" s="16">
        <v>0</v>
      </c>
      <c r="J3064" s="16">
        <v>0</v>
      </c>
      <c r="K3064" s="16">
        <v>0</v>
      </c>
      <c r="L3064" s="16">
        <v>0</v>
      </c>
      <c r="M3064" s="16">
        <v>0</v>
      </c>
      <c r="N3064" s="16">
        <v>0</v>
      </c>
      <c r="O3064" s="16">
        <v>1</v>
      </c>
      <c r="P3064" s="13" t="str">
        <f t="shared" si="94"/>
        <v>P</v>
      </c>
      <c r="Q3064" s="13">
        <f>IFERROR(VLOOKUP($A3064, 'Fielding Data'!$A$1:$H$12056, 5, 0), 0)</f>
        <v>0</v>
      </c>
      <c r="R3064" s="13">
        <f>IFERROR(VLOOKUP($A3064, 'Fielding Data'!$A$1:$H$12056, 6, 0), 0)</f>
        <v>7</v>
      </c>
      <c r="S3064" s="13">
        <f>IFERROR(VLOOKUP($A3064, 'Fielding Data'!$A$1:$H$12056, 7, 0), 0)</f>
        <v>1</v>
      </c>
      <c r="T3064" s="13">
        <f>IFERROR(VLOOKUP($A3064, 'Fielding Data'!$A$1:$H$12056, 8, 0), 0)</f>
        <v>0</v>
      </c>
      <c r="U3064" s="13">
        <f>SUMIFS('Fielding Data'!E:E, 'Fielding Data'!$A:$A, $A3064)</f>
        <v>0</v>
      </c>
      <c r="V3064" s="13">
        <f>SUMIFS('Fielding Data'!F:F, 'Fielding Data'!$A:$A, $A3064)</f>
        <v>7</v>
      </c>
      <c r="W3064" s="13">
        <f>SUMIFS('Fielding Data'!G:G, 'Fielding Data'!$A:$A, $A3064)</f>
        <v>1</v>
      </c>
      <c r="X3064" s="13">
        <f>SUMIFS('Fielding Data'!H:H, 'Fielding Data'!$A:$A, $A3064)</f>
        <v>0</v>
      </c>
    </row>
    <row r="3065" spans="1:24" x14ac:dyDescent="0.3">
      <c r="A3065" s="13" t="str">
        <f t="shared" si="95"/>
        <v>mileywa012012</v>
      </c>
      <c r="B3065" s="16" t="s">
        <v>1562</v>
      </c>
      <c r="C3065" s="16">
        <v>2012</v>
      </c>
      <c r="D3065" s="16">
        <v>32</v>
      </c>
      <c r="E3065" s="16">
        <v>65</v>
      </c>
      <c r="F3065" s="16">
        <v>4</v>
      </c>
      <c r="G3065" s="16">
        <v>11</v>
      </c>
      <c r="H3065" s="16">
        <v>2</v>
      </c>
      <c r="I3065" s="16">
        <v>0</v>
      </c>
      <c r="J3065" s="16">
        <v>0</v>
      </c>
      <c r="K3065" s="16">
        <v>2</v>
      </c>
      <c r="L3065" s="16">
        <v>0</v>
      </c>
      <c r="M3065" s="16">
        <v>0</v>
      </c>
      <c r="N3065" s="16">
        <v>2</v>
      </c>
      <c r="O3065" s="16">
        <v>20</v>
      </c>
      <c r="P3065" s="13" t="str">
        <f t="shared" si="94"/>
        <v>P</v>
      </c>
      <c r="Q3065" s="13">
        <f>IFERROR(VLOOKUP($A3065, 'Fielding Data'!$A$1:$H$12056, 5, 0), 0)</f>
        <v>2</v>
      </c>
      <c r="R3065" s="13">
        <f>IFERROR(VLOOKUP($A3065, 'Fielding Data'!$A$1:$H$12056, 6, 0), 0)</f>
        <v>28</v>
      </c>
      <c r="S3065" s="13">
        <f>IFERROR(VLOOKUP($A3065, 'Fielding Data'!$A$1:$H$12056, 7, 0), 0)</f>
        <v>1</v>
      </c>
      <c r="T3065" s="13">
        <f>IFERROR(VLOOKUP($A3065, 'Fielding Data'!$A$1:$H$12056, 8, 0), 0)</f>
        <v>1</v>
      </c>
      <c r="U3065" s="13">
        <f>SUMIFS('Fielding Data'!E:E, 'Fielding Data'!$A:$A, $A3065)</f>
        <v>2</v>
      </c>
      <c r="V3065" s="13">
        <f>SUMIFS('Fielding Data'!F:F, 'Fielding Data'!$A:$A, $A3065)</f>
        <v>28</v>
      </c>
      <c r="W3065" s="13">
        <f>SUMIFS('Fielding Data'!G:G, 'Fielding Data'!$A:$A, $A3065)</f>
        <v>1</v>
      </c>
      <c r="X3065" s="13">
        <f>SUMIFS('Fielding Data'!H:H, 'Fielding Data'!$A:$A, $A3065)</f>
        <v>1</v>
      </c>
    </row>
    <row r="3066" spans="1:24" x14ac:dyDescent="0.3">
      <c r="A3066" s="13" t="str">
        <f t="shared" si="95"/>
        <v>millean012012</v>
      </c>
      <c r="B3066" s="16" t="s">
        <v>686</v>
      </c>
      <c r="C3066" s="16">
        <v>2012</v>
      </c>
      <c r="D3066" s="16">
        <v>53</v>
      </c>
      <c r="E3066" s="16">
        <v>0</v>
      </c>
      <c r="F3066" s="16">
        <v>0</v>
      </c>
      <c r="G3066" s="16">
        <v>0</v>
      </c>
      <c r="H3066" s="16">
        <v>0</v>
      </c>
      <c r="I3066" s="16">
        <v>0</v>
      </c>
      <c r="J3066" s="16">
        <v>0</v>
      </c>
      <c r="K3066" s="16">
        <v>0</v>
      </c>
      <c r="L3066" s="16">
        <v>0</v>
      </c>
      <c r="M3066" s="16">
        <v>0</v>
      </c>
      <c r="N3066" s="16">
        <v>0</v>
      </c>
      <c r="O3066" s="16">
        <v>0</v>
      </c>
      <c r="P3066" s="13" t="str">
        <f t="shared" si="94"/>
        <v>P</v>
      </c>
      <c r="Q3066" s="13">
        <f>IFERROR(VLOOKUP($A3066, 'Fielding Data'!$A$1:$H$12056, 5, 0), 0)</f>
        <v>1</v>
      </c>
      <c r="R3066" s="13">
        <f>IFERROR(VLOOKUP($A3066, 'Fielding Data'!$A$1:$H$12056, 6, 0), 0)</f>
        <v>2</v>
      </c>
      <c r="S3066" s="13">
        <f>IFERROR(VLOOKUP($A3066, 'Fielding Data'!$A$1:$H$12056, 7, 0), 0)</f>
        <v>1</v>
      </c>
      <c r="T3066" s="13">
        <f>IFERROR(VLOOKUP($A3066, 'Fielding Data'!$A$1:$H$12056, 8, 0), 0)</f>
        <v>0</v>
      </c>
      <c r="U3066" s="13">
        <f>SUMIFS('Fielding Data'!E:E, 'Fielding Data'!$A:$A, $A3066)</f>
        <v>1</v>
      </c>
      <c r="V3066" s="13">
        <f>SUMIFS('Fielding Data'!F:F, 'Fielding Data'!$A:$A, $A3066)</f>
        <v>2</v>
      </c>
      <c r="W3066" s="13">
        <f>SUMIFS('Fielding Data'!G:G, 'Fielding Data'!$A:$A, $A3066)</f>
        <v>1</v>
      </c>
      <c r="X3066" s="13">
        <f>SUMIFS('Fielding Data'!H:H, 'Fielding Data'!$A:$A, $A3066)</f>
        <v>0</v>
      </c>
    </row>
    <row r="3067" spans="1:24" x14ac:dyDescent="0.3">
      <c r="A3067" s="13" t="str">
        <f t="shared" si="95"/>
        <v>milleji022012</v>
      </c>
      <c r="B3067" s="16" t="s">
        <v>968</v>
      </c>
      <c r="C3067" s="16">
        <v>2012</v>
      </c>
      <c r="D3067" s="16">
        <v>33</v>
      </c>
      <c r="E3067" s="16">
        <v>0</v>
      </c>
      <c r="F3067" s="16">
        <v>0</v>
      </c>
      <c r="G3067" s="16">
        <v>0</v>
      </c>
      <c r="H3067" s="16">
        <v>0</v>
      </c>
      <c r="I3067" s="16">
        <v>0</v>
      </c>
      <c r="J3067" s="16">
        <v>0</v>
      </c>
      <c r="K3067" s="16">
        <v>0</v>
      </c>
      <c r="L3067" s="16">
        <v>0</v>
      </c>
      <c r="M3067" s="16">
        <v>0</v>
      </c>
      <c r="N3067" s="16">
        <v>0</v>
      </c>
      <c r="O3067" s="16">
        <v>0</v>
      </c>
      <c r="P3067" s="13" t="str">
        <f t="shared" si="94"/>
        <v>P</v>
      </c>
      <c r="Q3067" s="13">
        <f>IFERROR(VLOOKUP($A3067, 'Fielding Data'!$A$1:$H$12056, 5, 0), 0)</f>
        <v>5</v>
      </c>
      <c r="R3067" s="13">
        <f>IFERROR(VLOOKUP($A3067, 'Fielding Data'!$A$1:$H$12056, 6, 0), 0)</f>
        <v>4</v>
      </c>
      <c r="S3067" s="13">
        <f>IFERROR(VLOOKUP($A3067, 'Fielding Data'!$A$1:$H$12056, 7, 0), 0)</f>
        <v>0</v>
      </c>
      <c r="T3067" s="13">
        <f>IFERROR(VLOOKUP($A3067, 'Fielding Data'!$A$1:$H$12056, 8, 0), 0)</f>
        <v>1</v>
      </c>
      <c r="U3067" s="13">
        <f>SUMIFS('Fielding Data'!E:E, 'Fielding Data'!$A:$A, $A3067)</f>
        <v>5</v>
      </c>
      <c r="V3067" s="13">
        <f>SUMIFS('Fielding Data'!F:F, 'Fielding Data'!$A:$A, $A3067)</f>
        <v>4</v>
      </c>
      <c r="W3067" s="13">
        <f>SUMIFS('Fielding Data'!G:G, 'Fielding Data'!$A:$A, $A3067)</f>
        <v>0</v>
      </c>
      <c r="X3067" s="13">
        <f>SUMIFS('Fielding Data'!H:H, 'Fielding Data'!$A:$A, $A3067)</f>
        <v>1</v>
      </c>
    </row>
    <row r="3068" spans="1:24" x14ac:dyDescent="0.3">
      <c r="A3068" s="13" t="str">
        <f t="shared" si="95"/>
        <v>millesh012012</v>
      </c>
      <c r="B3068" s="16" t="s">
        <v>1783</v>
      </c>
      <c r="C3068" s="16">
        <v>2012</v>
      </c>
      <c r="D3068" s="16">
        <v>6</v>
      </c>
      <c r="E3068" s="16">
        <v>3</v>
      </c>
      <c r="F3068" s="16">
        <v>0</v>
      </c>
      <c r="G3068" s="16">
        <v>2</v>
      </c>
      <c r="H3068" s="16">
        <v>1</v>
      </c>
      <c r="I3068" s="16">
        <v>0</v>
      </c>
      <c r="J3068" s="16">
        <v>0</v>
      </c>
      <c r="K3068" s="16">
        <v>0</v>
      </c>
      <c r="L3068" s="16">
        <v>0</v>
      </c>
      <c r="M3068" s="16">
        <v>0</v>
      </c>
      <c r="N3068" s="16">
        <v>0</v>
      </c>
      <c r="O3068" s="16">
        <v>0</v>
      </c>
      <c r="P3068" s="13" t="str">
        <f t="shared" si="94"/>
        <v>P</v>
      </c>
      <c r="Q3068" s="13">
        <f>IFERROR(VLOOKUP($A3068, 'Fielding Data'!$A$1:$H$12056, 5, 0), 0)</f>
        <v>0</v>
      </c>
      <c r="R3068" s="13">
        <f>IFERROR(VLOOKUP($A3068, 'Fielding Data'!$A$1:$H$12056, 6, 0), 0)</f>
        <v>1</v>
      </c>
      <c r="S3068" s="13">
        <f>IFERROR(VLOOKUP($A3068, 'Fielding Data'!$A$1:$H$12056, 7, 0), 0)</f>
        <v>0</v>
      </c>
      <c r="T3068" s="13">
        <f>IFERROR(VLOOKUP($A3068, 'Fielding Data'!$A$1:$H$12056, 8, 0), 0)</f>
        <v>0</v>
      </c>
      <c r="U3068" s="13">
        <f>SUMIFS('Fielding Data'!E:E, 'Fielding Data'!$A:$A, $A3068)</f>
        <v>0</v>
      </c>
      <c r="V3068" s="13">
        <f>SUMIFS('Fielding Data'!F:F, 'Fielding Data'!$A:$A, $A3068)</f>
        <v>1</v>
      </c>
      <c r="W3068" s="13">
        <f>SUMIFS('Fielding Data'!G:G, 'Fielding Data'!$A:$A, $A3068)</f>
        <v>0</v>
      </c>
      <c r="X3068" s="13">
        <f>SUMIFS('Fielding Data'!H:H, 'Fielding Data'!$A:$A, $A3068)</f>
        <v>0</v>
      </c>
    </row>
    <row r="3069" spans="1:24" x14ac:dyDescent="0.3">
      <c r="A3069" s="13" t="str">
        <f t="shared" si="95"/>
        <v>millsbr022012</v>
      </c>
      <c r="B3069" s="16" t="s">
        <v>1140</v>
      </c>
      <c r="C3069" s="16">
        <v>2012</v>
      </c>
      <c r="D3069" s="16">
        <v>1</v>
      </c>
      <c r="E3069" s="16">
        <v>0</v>
      </c>
      <c r="F3069" s="16">
        <v>0</v>
      </c>
      <c r="G3069" s="16">
        <v>0</v>
      </c>
      <c r="H3069" s="16">
        <v>0</v>
      </c>
      <c r="I3069" s="16">
        <v>0</v>
      </c>
      <c r="J3069" s="16">
        <v>0</v>
      </c>
      <c r="K3069" s="16">
        <v>0</v>
      </c>
      <c r="L3069" s="16">
        <v>0</v>
      </c>
      <c r="M3069" s="16">
        <v>0</v>
      </c>
      <c r="N3069" s="16">
        <v>0</v>
      </c>
      <c r="O3069" s="16">
        <v>0</v>
      </c>
      <c r="P3069" s="13" t="str">
        <f t="shared" si="94"/>
        <v>P</v>
      </c>
      <c r="Q3069" s="13">
        <f>IFERROR(VLOOKUP($A3069, 'Fielding Data'!$A$1:$H$12056, 5, 0), 0)</f>
        <v>0</v>
      </c>
      <c r="R3069" s="13">
        <f>IFERROR(VLOOKUP($A3069, 'Fielding Data'!$A$1:$H$12056, 6, 0), 0)</f>
        <v>0</v>
      </c>
      <c r="S3069" s="13">
        <f>IFERROR(VLOOKUP($A3069, 'Fielding Data'!$A$1:$H$12056, 7, 0), 0)</f>
        <v>0</v>
      </c>
      <c r="T3069" s="13">
        <f>IFERROR(VLOOKUP($A3069, 'Fielding Data'!$A$1:$H$12056, 8, 0), 0)</f>
        <v>0</v>
      </c>
      <c r="U3069" s="13">
        <f>SUMIFS('Fielding Data'!E:E, 'Fielding Data'!$A:$A, $A3069)</f>
        <v>0</v>
      </c>
      <c r="V3069" s="13">
        <f>SUMIFS('Fielding Data'!F:F, 'Fielding Data'!$A:$A, $A3069)</f>
        <v>0</v>
      </c>
      <c r="W3069" s="13">
        <f>SUMIFS('Fielding Data'!G:G, 'Fielding Data'!$A:$A, $A3069)</f>
        <v>0</v>
      </c>
      <c r="X3069" s="13">
        <f>SUMIFS('Fielding Data'!H:H, 'Fielding Data'!$A:$A, $A3069)</f>
        <v>0</v>
      </c>
    </row>
    <row r="3070" spans="1:24" x14ac:dyDescent="0.3">
      <c r="A3070" s="13" t="str">
        <f t="shared" si="95"/>
        <v>millwke012012</v>
      </c>
      <c r="B3070" s="16" t="s">
        <v>150</v>
      </c>
      <c r="C3070" s="16">
        <v>2012</v>
      </c>
      <c r="D3070" s="16">
        <v>28</v>
      </c>
      <c r="E3070" s="16">
        <v>5</v>
      </c>
      <c r="F3070" s="16">
        <v>0</v>
      </c>
      <c r="G3070" s="16">
        <v>0</v>
      </c>
      <c r="H3070" s="16">
        <v>0</v>
      </c>
      <c r="I3070" s="16">
        <v>0</v>
      </c>
      <c r="J3070" s="16">
        <v>0</v>
      </c>
      <c r="K3070" s="16">
        <v>0</v>
      </c>
      <c r="L3070" s="16">
        <v>0</v>
      </c>
      <c r="M3070" s="16">
        <v>0</v>
      </c>
      <c r="N3070" s="16">
        <v>0</v>
      </c>
      <c r="O3070" s="16">
        <v>4</v>
      </c>
      <c r="P3070" s="13" t="str">
        <f t="shared" si="94"/>
        <v>P</v>
      </c>
      <c r="Q3070" s="13">
        <f>IFERROR(VLOOKUP($A3070, 'Fielding Data'!$A$1:$H$12056, 5, 0), 0)</f>
        <v>11</v>
      </c>
      <c r="R3070" s="13">
        <f>IFERROR(VLOOKUP($A3070, 'Fielding Data'!$A$1:$H$12056, 6, 0), 0)</f>
        <v>17</v>
      </c>
      <c r="S3070" s="13">
        <f>IFERROR(VLOOKUP($A3070, 'Fielding Data'!$A$1:$H$12056, 7, 0), 0)</f>
        <v>0</v>
      </c>
      <c r="T3070" s="13">
        <f>IFERROR(VLOOKUP($A3070, 'Fielding Data'!$A$1:$H$12056, 8, 0), 0)</f>
        <v>2</v>
      </c>
      <c r="U3070" s="13">
        <f>SUMIFS('Fielding Data'!E:E, 'Fielding Data'!$A:$A, $A3070)</f>
        <v>11</v>
      </c>
      <c r="V3070" s="13">
        <f>SUMIFS('Fielding Data'!F:F, 'Fielding Data'!$A:$A, $A3070)</f>
        <v>17</v>
      </c>
      <c r="W3070" s="13">
        <f>SUMIFS('Fielding Data'!G:G, 'Fielding Data'!$A:$A, $A3070)</f>
        <v>0</v>
      </c>
      <c r="X3070" s="13">
        <f>SUMIFS('Fielding Data'!H:H, 'Fielding Data'!$A:$A, $A3070)</f>
        <v>2</v>
      </c>
    </row>
    <row r="3071" spans="1:24" x14ac:dyDescent="0.3">
      <c r="A3071" s="13" t="str">
        <f t="shared" si="95"/>
        <v>milonto012012</v>
      </c>
      <c r="B3071" s="16" t="s">
        <v>1563</v>
      </c>
      <c r="C3071" s="16">
        <v>2012</v>
      </c>
      <c r="D3071" s="16">
        <v>31</v>
      </c>
      <c r="E3071" s="16">
        <v>5</v>
      </c>
      <c r="F3071" s="16">
        <v>1</v>
      </c>
      <c r="G3071" s="16">
        <v>1</v>
      </c>
      <c r="H3071" s="16">
        <v>0</v>
      </c>
      <c r="I3071" s="16">
        <v>0</v>
      </c>
      <c r="J3071" s="16">
        <v>0</v>
      </c>
      <c r="K3071" s="16">
        <v>2</v>
      </c>
      <c r="L3071" s="16">
        <v>0</v>
      </c>
      <c r="M3071" s="16">
        <v>0</v>
      </c>
      <c r="N3071" s="16">
        <v>0</v>
      </c>
      <c r="O3071" s="16">
        <v>1</v>
      </c>
      <c r="P3071" s="13" t="str">
        <f t="shared" si="94"/>
        <v>P</v>
      </c>
      <c r="Q3071" s="13">
        <f>IFERROR(VLOOKUP($A3071, 'Fielding Data'!$A$1:$H$12056, 5, 0), 0)</f>
        <v>5</v>
      </c>
      <c r="R3071" s="13">
        <f>IFERROR(VLOOKUP($A3071, 'Fielding Data'!$A$1:$H$12056, 6, 0), 0)</f>
        <v>18</v>
      </c>
      <c r="S3071" s="13">
        <f>IFERROR(VLOOKUP($A3071, 'Fielding Data'!$A$1:$H$12056, 7, 0), 0)</f>
        <v>1</v>
      </c>
      <c r="T3071" s="13">
        <f>IFERROR(VLOOKUP($A3071, 'Fielding Data'!$A$1:$H$12056, 8, 0), 0)</f>
        <v>1</v>
      </c>
      <c r="U3071" s="13">
        <f>SUMIFS('Fielding Data'!E:E, 'Fielding Data'!$A:$A, $A3071)</f>
        <v>5</v>
      </c>
      <c r="V3071" s="13">
        <f>SUMIFS('Fielding Data'!F:F, 'Fielding Data'!$A:$A, $A3071)</f>
        <v>18</v>
      </c>
      <c r="W3071" s="13">
        <f>SUMIFS('Fielding Data'!G:G, 'Fielding Data'!$A:$A, $A3071)</f>
        <v>1</v>
      </c>
      <c r="X3071" s="13">
        <f>SUMIFS('Fielding Data'!H:H, 'Fielding Data'!$A:$A, $A3071)</f>
        <v>1</v>
      </c>
    </row>
    <row r="3072" spans="1:24" x14ac:dyDescent="0.3">
      <c r="A3072" s="13" t="str">
        <f t="shared" si="95"/>
        <v>minormi012012</v>
      </c>
      <c r="B3072" s="16" t="s">
        <v>1338</v>
      </c>
      <c r="C3072" s="16">
        <v>2012</v>
      </c>
      <c r="D3072" s="16">
        <v>30</v>
      </c>
      <c r="E3072" s="16">
        <v>55</v>
      </c>
      <c r="F3072" s="16">
        <v>5</v>
      </c>
      <c r="G3072" s="16">
        <v>4</v>
      </c>
      <c r="H3072" s="16">
        <v>1</v>
      </c>
      <c r="I3072" s="16">
        <v>0</v>
      </c>
      <c r="J3072" s="16">
        <v>0</v>
      </c>
      <c r="K3072" s="16">
        <v>0</v>
      </c>
      <c r="L3072" s="16">
        <v>0</v>
      </c>
      <c r="M3072" s="16">
        <v>0</v>
      </c>
      <c r="N3072" s="16">
        <v>2</v>
      </c>
      <c r="O3072" s="16">
        <v>26</v>
      </c>
      <c r="P3072" s="13" t="str">
        <f t="shared" si="94"/>
        <v>P</v>
      </c>
      <c r="Q3072" s="13">
        <f>IFERROR(VLOOKUP($A3072, 'Fielding Data'!$A$1:$H$12056, 5, 0), 0)</f>
        <v>2</v>
      </c>
      <c r="R3072" s="13">
        <f>IFERROR(VLOOKUP($A3072, 'Fielding Data'!$A$1:$H$12056, 6, 0), 0)</f>
        <v>22</v>
      </c>
      <c r="S3072" s="13">
        <f>IFERROR(VLOOKUP($A3072, 'Fielding Data'!$A$1:$H$12056, 7, 0), 0)</f>
        <v>0</v>
      </c>
      <c r="T3072" s="13">
        <f>IFERROR(VLOOKUP($A3072, 'Fielding Data'!$A$1:$H$12056, 8, 0), 0)</f>
        <v>1</v>
      </c>
      <c r="U3072" s="13">
        <f>SUMIFS('Fielding Data'!E:E, 'Fielding Data'!$A:$A, $A3072)</f>
        <v>2</v>
      </c>
      <c r="V3072" s="13">
        <f>SUMIFS('Fielding Data'!F:F, 'Fielding Data'!$A:$A, $A3072)</f>
        <v>22</v>
      </c>
      <c r="W3072" s="13">
        <f>SUMIFS('Fielding Data'!G:G, 'Fielding Data'!$A:$A, $A3072)</f>
        <v>0</v>
      </c>
      <c r="X3072" s="13">
        <f>SUMIFS('Fielding Data'!H:H, 'Fielding Data'!$A:$A, $A3072)</f>
        <v>1</v>
      </c>
    </row>
    <row r="3073" spans="1:24" x14ac:dyDescent="0.3">
      <c r="A3073" s="13" t="str">
        <f t="shared" si="95"/>
        <v>mitchdj012012</v>
      </c>
      <c r="B3073" s="16" t="s">
        <v>1784</v>
      </c>
      <c r="C3073" s="16">
        <v>2012</v>
      </c>
      <c r="D3073" s="16">
        <v>4</v>
      </c>
      <c r="E3073" s="16">
        <v>0</v>
      </c>
      <c r="F3073" s="16">
        <v>0</v>
      </c>
      <c r="G3073" s="16">
        <v>0</v>
      </c>
      <c r="H3073" s="16">
        <v>0</v>
      </c>
      <c r="I3073" s="16">
        <v>0</v>
      </c>
      <c r="J3073" s="16">
        <v>0</v>
      </c>
      <c r="K3073" s="16">
        <v>0</v>
      </c>
      <c r="L3073" s="16">
        <v>0</v>
      </c>
      <c r="M3073" s="16">
        <v>0</v>
      </c>
      <c r="N3073" s="16">
        <v>0</v>
      </c>
      <c r="O3073" s="16">
        <v>0</v>
      </c>
      <c r="P3073" s="13" t="str">
        <f t="shared" si="94"/>
        <v>P</v>
      </c>
      <c r="Q3073" s="13">
        <f>IFERROR(VLOOKUP($A3073, 'Fielding Data'!$A$1:$H$12056, 5, 0), 0)</f>
        <v>0</v>
      </c>
      <c r="R3073" s="13">
        <f>IFERROR(VLOOKUP($A3073, 'Fielding Data'!$A$1:$H$12056, 6, 0), 0)</f>
        <v>1</v>
      </c>
      <c r="S3073" s="13">
        <f>IFERROR(VLOOKUP($A3073, 'Fielding Data'!$A$1:$H$12056, 7, 0), 0)</f>
        <v>1</v>
      </c>
      <c r="T3073" s="13">
        <f>IFERROR(VLOOKUP($A3073, 'Fielding Data'!$A$1:$H$12056, 8, 0), 0)</f>
        <v>0</v>
      </c>
      <c r="U3073" s="13">
        <f>SUMIFS('Fielding Data'!E:E, 'Fielding Data'!$A:$A, $A3073)</f>
        <v>0</v>
      </c>
      <c r="V3073" s="13">
        <f>SUMIFS('Fielding Data'!F:F, 'Fielding Data'!$A:$A, $A3073)</f>
        <v>1</v>
      </c>
      <c r="W3073" s="13">
        <f>SUMIFS('Fielding Data'!G:G, 'Fielding Data'!$A:$A, $A3073)</f>
        <v>1</v>
      </c>
      <c r="X3073" s="13">
        <f>SUMIFS('Fielding Data'!H:H, 'Fielding Data'!$A:$A, $A3073)</f>
        <v>0</v>
      </c>
    </row>
    <row r="3074" spans="1:24" x14ac:dyDescent="0.3">
      <c r="A3074" s="13" t="str">
        <f t="shared" si="95"/>
        <v>molinjo012012</v>
      </c>
      <c r="B3074" s="16" t="s">
        <v>258</v>
      </c>
      <c r="C3074" s="16">
        <v>2012</v>
      </c>
      <c r="D3074" s="16">
        <v>102</v>
      </c>
      <c r="E3074" s="16">
        <v>251</v>
      </c>
      <c r="F3074" s="16">
        <v>27</v>
      </c>
      <c r="G3074" s="16">
        <v>56</v>
      </c>
      <c r="H3074" s="16">
        <v>9</v>
      </c>
      <c r="I3074" s="16">
        <v>0</v>
      </c>
      <c r="J3074" s="16">
        <v>8</v>
      </c>
      <c r="K3074" s="16">
        <v>32</v>
      </c>
      <c r="L3074" s="16">
        <v>3</v>
      </c>
      <c r="M3074" s="16">
        <v>1</v>
      </c>
      <c r="N3074" s="16">
        <v>20</v>
      </c>
      <c r="O3074" s="16">
        <v>60</v>
      </c>
      <c r="P3074" s="13" t="str">
        <f t="shared" ref="P3074:P3137" si="96">IFERROR(VLOOKUP($A3074, Fielding, 4, 0), "Other")</f>
        <v>C</v>
      </c>
      <c r="Q3074" s="13">
        <f>IFERROR(VLOOKUP($A3074, 'Fielding Data'!$A$1:$H$12056, 5, 0), 0)</f>
        <v>657</v>
      </c>
      <c r="R3074" s="13">
        <f>IFERROR(VLOOKUP($A3074, 'Fielding Data'!$A$1:$H$12056, 6, 0), 0)</f>
        <v>41</v>
      </c>
      <c r="S3074" s="13">
        <f>IFERROR(VLOOKUP($A3074, 'Fielding Data'!$A$1:$H$12056, 7, 0), 0)</f>
        <v>4</v>
      </c>
      <c r="T3074" s="13">
        <f>IFERROR(VLOOKUP($A3074, 'Fielding Data'!$A$1:$H$12056, 8, 0), 0)</f>
        <v>8</v>
      </c>
      <c r="U3074" s="13">
        <f>SUMIFS('Fielding Data'!E:E, 'Fielding Data'!$A:$A, $A3074)</f>
        <v>657</v>
      </c>
      <c r="V3074" s="13">
        <f>SUMIFS('Fielding Data'!F:F, 'Fielding Data'!$A:$A, $A3074)</f>
        <v>41</v>
      </c>
      <c r="W3074" s="13">
        <f>SUMIFS('Fielding Data'!G:G, 'Fielding Data'!$A:$A, $A3074)</f>
        <v>4</v>
      </c>
      <c r="X3074" s="13">
        <f>SUMIFS('Fielding Data'!H:H, 'Fielding Data'!$A:$A, $A3074)</f>
        <v>8</v>
      </c>
    </row>
    <row r="3075" spans="1:24" x14ac:dyDescent="0.3">
      <c r="A3075" s="13" t="str">
        <f t="shared" ref="A3075:A3138" si="97">B3075&amp;C3075</f>
        <v>molinya012012</v>
      </c>
      <c r="B3075" s="16" t="s">
        <v>478</v>
      </c>
      <c r="C3075" s="16">
        <v>2012</v>
      </c>
      <c r="D3075" s="16">
        <v>138</v>
      </c>
      <c r="E3075" s="16">
        <v>505</v>
      </c>
      <c r="F3075" s="16">
        <v>65</v>
      </c>
      <c r="G3075" s="16">
        <v>159</v>
      </c>
      <c r="H3075" s="16">
        <v>28</v>
      </c>
      <c r="I3075" s="16">
        <v>0</v>
      </c>
      <c r="J3075" s="16">
        <v>22</v>
      </c>
      <c r="K3075" s="16">
        <v>76</v>
      </c>
      <c r="L3075" s="16">
        <v>12</v>
      </c>
      <c r="M3075" s="16">
        <v>3</v>
      </c>
      <c r="N3075" s="16">
        <v>45</v>
      </c>
      <c r="O3075" s="16">
        <v>55</v>
      </c>
      <c r="P3075" s="13" t="str">
        <f t="shared" si="96"/>
        <v>1B</v>
      </c>
      <c r="Q3075" s="13">
        <f>IFERROR(VLOOKUP($A3075, 'Fielding Data'!$A$1:$H$12056, 5, 0), 0)</f>
        <v>11</v>
      </c>
      <c r="R3075" s="13">
        <f>IFERROR(VLOOKUP($A3075, 'Fielding Data'!$A$1:$H$12056, 6, 0), 0)</f>
        <v>2</v>
      </c>
      <c r="S3075" s="13">
        <f>IFERROR(VLOOKUP($A3075, 'Fielding Data'!$A$1:$H$12056, 7, 0), 0)</f>
        <v>0</v>
      </c>
      <c r="T3075" s="13">
        <f>IFERROR(VLOOKUP($A3075, 'Fielding Data'!$A$1:$H$12056, 8, 0), 0)</f>
        <v>0</v>
      </c>
      <c r="U3075" s="13">
        <f>SUMIFS('Fielding Data'!E:E, 'Fielding Data'!$A:$A, $A3075)</f>
        <v>973</v>
      </c>
      <c r="V3075" s="13">
        <f>SUMIFS('Fielding Data'!F:F, 'Fielding Data'!$A:$A, $A3075)</f>
        <v>90</v>
      </c>
      <c r="W3075" s="13">
        <f>SUMIFS('Fielding Data'!G:G, 'Fielding Data'!$A:$A, $A3075)</f>
        <v>3</v>
      </c>
      <c r="X3075" s="13">
        <f>SUMIFS('Fielding Data'!H:H, 'Fielding Data'!$A:$A, $A3075)</f>
        <v>12</v>
      </c>
    </row>
    <row r="3076" spans="1:24" x14ac:dyDescent="0.3">
      <c r="A3076" s="13" t="str">
        <f t="shared" si="97"/>
        <v>monteje012012</v>
      </c>
      <c r="B3076" s="16" t="s">
        <v>1564</v>
      </c>
      <c r="C3076" s="16">
        <v>2012</v>
      </c>
      <c r="D3076" s="16">
        <v>135</v>
      </c>
      <c r="E3076" s="16">
        <v>515</v>
      </c>
      <c r="F3076" s="16">
        <v>46</v>
      </c>
      <c r="G3076" s="16">
        <v>134</v>
      </c>
      <c r="H3076" s="16">
        <v>20</v>
      </c>
      <c r="I3076" s="16">
        <v>0</v>
      </c>
      <c r="J3076" s="16">
        <v>15</v>
      </c>
      <c r="K3076" s="16">
        <v>62</v>
      </c>
      <c r="L3076" s="16">
        <v>0</v>
      </c>
      <c r="M3076" s="16">
        <v>2</v>
      </c>
      <c r="N3076" s="16">
        <v>29</v>
      </c>
      <c r="O3076" s="16">
        <v>99</v>
      </c>
      <c r="P3076" s="13" t="str">
        <f t="shared" si="96"/>
        <v>C</v>
      </c>
      <c r="Q3076" s="13">
        <f>IFERROR(VLOOKUP($A3076, 'Fielding Data'!$A$1:$H$12056, 5, 0), 0)</f>
        <v>409</v>
      </c>
      <c r="R3076" s="13">
        <f>IFERROR(VLOOKUP($A3076, 'Fielding Data'!$A$1:$H$12056, 6, 0), 0)</f>
        <v>22</v>
      </c>
      <c r="S3076" s="13">
        <f>IFERROR(VLOOKUP($A3076, 'Fielding Data'!$A$1:$H$12056, 7, 0), 0)</f>
        <v>3</v>
      </c>
      <c r="T3076" s="13">
        <f>IFERROR(VLOOKUP($A3076, 'Fielding Data'!$A$1:$H$12056, 8, 0), 0)</f>
        <v>3</v>
      </c>
      <c r="U3076" s="13">
        <f>SUMIFS('Fielding Data'!E:E, 'Fielding Data'!$A:$A, $A3076)</f>
        <v>409</v>
      </c>
      <c r="V3076" s="13">
        <f>SUMIFS('Fielding Data'!F:F, 'Fielding Data'!$A:$A, $A3076)</f>
        <v>22</v>
      </c>
      <c r="W3076" s="13">
        <f>SUMIFS('Fielding Data'!G:G, 'Fielding Data'!$A:$A, $A3076)</f>
        <v>3</v>
      </c>
      <c r="X3076" s="13">
        <f>SUMIFS('Fielding Data'!H:H, 'Fielding Data'!$A:$A, $A3076)</f>
        <v>3</v>
      </c>
    </row>
    <row r="3077" spans="1:24" x14ac:dyDescent="0.3">
      <c r="A3077" s="13" t="str">
        <f t="shared" si="97"/>
        <v>montemi012012</v>
      </c>
      <c r="B3077" s="16" t="s">
        <v>690</v>
      </c>
      <c r="C3077" s="16">
        <v>2012</v>
      </c>
      <c r="D3077" s="16">
        <v>141</v>
      </c>
      <c r="E3077" s="16">
        <v>486</v>
      </c>
      <c r="F3077" s="16">
        <v>65</v>
      </c>
      <c r="G3077" s="16">
        <v>139</v>
      </c>
      <c r="H3077" s="16">
        <v>25</v>
      </c>
      <c r="I3077" s="16">
        <v>2</v>
      </c>
      <c r="J3077" s="16">
        <v>15</v>
      </c>
      <c r="K3077" s="16">
        <v>88</v>
      </c>
      <c r="L3077" s="16">
        <v>0</v>
      </c>
      <c r="M3077" s="16">
        <v>0</v>
      </c>
      <c r="N3077" s="16">
        <v>73</v>
      </c>
      <c r="O3077" s="16">
        <v>130</v>
      </c>
      <c r="P3077" s="13" t="str">
        <f t="shared" si="96"/>
        <v>C</v>
      </c>
      <c r="Q3077" s="13">
        <f>IFERROR(VLOOKUP($A3077, 'Fielding Data'!$A$1:$H$12056, 5, 0), 0)</f>
        <v>1008</v>
      </c>
      <c r="R3077" s="13">
        <f>IFERROR(VLOOKUP($A3077, 'Fielding Data'!$A$1:$H$12056, 6, 0), 0)</f>
        <v>78</v>
      </c>
      <c r="S3077" s="13">
        <f>IFERROR(VLOOKUP($A3077, 'Fielding Data'!$A$1:$H$12056, 7, 0), 0)</f>
        <v>9</v>
      </c>
      <c r="T3077" s="13">
        <f>IFERROR(VLOOKUP($A3077, 'Fielding Data'!$A$1:$H$12056, 8, 0), 0)</f>
        <v>8</v>
      </c>
      <c r="U3077" s="13">
        <f>SUMIFS('Fielding Data'!E:E, 'Fielding Data'!$A:$A, $A3077)</f>
        <v>1008</v>
      </c>
      <c r="V3077" s="13">
        <f>SUMIFS('Fielding Data'!F:F, 'Fielding Data'!$A:$A, $A3077)</f>
        <v>78</v>
      </c>
      <c r="W3077" s="13">
        <f>SUMIFS('Fielding Data'!G:G, 'Fielding Data'!$A:$A, $A3077)</f>
        <v>9</v>
      </c>
      <c r="X3077" s="13">
        <f>SUMIFS('Fielding Data'!H:H, 'Fielding Data'!$A:$A, $A3077)</f>
        <v>8</v>
      </c>
    </row>
    <row r="3078" spans="1:24" x14ac:dyDescent="0.3">
      <c r="A3078" s="13" t="str">
        <f t="shared" si="97"/>
        <v>mooread012012</v>
      </c>
      <c r="B3078" s="16" t="s">
        <v>1141</v>
      </c>
      <c r="C3078" s="16">
        <v>2012</v>
      </c>
      <c r="D3078" s="16">
        <v>4</v>
      </c>
      <c r="E3078" s="16">
        <v>11</v>
      </c>
      <c r="F3078" s="16">
        <v>1</v>
      </c>
      <c r="G3078" s="16">
        <v>2</v>
      </c>
      <c r="H3078" s="16">
        <v>1</v>
      </c>
      <c r="I3078" s="16">
        <v>0</v>
      </c>
      <c r="J3078" s="16">
        <v>1</v>
      </c>
      <c r="K3078" s="16">
        <v>2</v>
      </c>
      <c r="L3078" s="16">
        <v>0</v>
      </c>
      <c r="M3078" s="16">
        <v>0</v>
      </c>
      <c r="N3078" s="16">
        <v>1</v>
      </c>
      <c r="O3078" s="16">
        <v>3</v>
      </c>
      <c r="P3078" s="13" t="str">
        <f t="shared" si="96"/>
        <v>C</v>
      </c>
      <c r="Q3078" s="13">
        <f>IFERROR(VLOOKUP($A3078, 'Fielding Data'!$A$1:$H$12056, 5, 0), 0)</f>
        <v>11</v>
      </c>
      <c r="R3078" s="13">
        <f>IFERROR(VLOOKUP($A3078, 'Fielding Data'!$A$1:$H$12056, 6, 0), 0)</f>
        <v>1</v>
      </c>
      <c r="S3078" s="13">
        <f>IFERROR(VLOOKUP($A3078, 'Fielding Data'!$A$1:$H$12056, 7, 0), 0)</f>
        <v>1</v>
      </c>
      <c r="T3078" s="13">
        <f>IFERROR(VLOOKUP($A3078, 'Fielding Data'!$A$1:$H$12056, 8, 0), 0)</f>
        <v>0</v>
      </c>
      <c r="U3078" s="13">
        <f>SUMIFS('Fielding Data'!E:E, 'Fielding Data'!$A:$A, $A3078)</f>
        <v>11</v>
      </c>
      <c r="V3078" s="13">
        <f>SUMIFS('Fielding Data'!F:F, 'Fielding Data'!$A:$A, $A3078)</f>
        <v>1</v>
      </c>
      <c r="W3078" s="13">
        <f>SUMIFS('Fielding Data'!G:G, 'Fielding Data'!$A:$A, $A3078)</f>
        <v>1</v>
      </c>
      <c r="X3078" s="13">
        <f>SUMIFS('Fielding Data'!H:H, 'Fielding Data'!$A:$A, $A3078)</f>
        <v>0</v>
      </c>
    </row>
    <row r="3079" spans="1:24" x14ac:dyDescent="0.3">
      <c r="A3079" s="13" t="str">
        <f t="shared" si="97"/>
        <v>moorema022012</v>
      </c>
      <c r="B3079" s="16" t="s">
        <v>1566</v>
      </c>
      <c r="C3079" s="16">
        <v>2012</v>
      </c>
      <c r="D3079" s="16">
        <v>31</v>
      </c>
      <c r="E3079" s="16">
        <v>4</v>
      </c>
      <c r="F3079" s="16">
        <v>0</v>
      </c>
      <c r="G3079" s="16">
        <v>0</v>
      </c>
      <c r="H3079" s="16">
        <v>0</v>
      </c>
      <c r="I3079" s="16">
        <v>0</v>
      </c>
      <c r="J3079" s="16">
        <v>0</v>
      </c>
      <c r="K3079" s="16">
        <v>1</v>
      </c>
      <c r="L3079" s="16">
        <v>0</v>
      </c>
      <c r="M3079" s="16">
        <v>0</v>
      </c>
      <c r="N3079" s="16">
        <v>0</v>
      </c>
      <c r="O3079" s="16">
        <v>2</v>
      </c>
      <c r="P3079" s="13" t="str">
        <f t="shared" si="96"/>
        <v>P</v>
      </c>
      <c r="Q3079" s="13">
        <f>IFERROR(VLOOKUP($A3079, 'Fielding Data'!$A$1:$H$12056, 5, 0), 0)</f>
        <v>6</v>
      </c>
      <c r="R3079" s="13">
        <f>IFERROR(VLOOKUP($A3079, 'Fielding Data'!$A$1:$H$12056, 6, 0), 0)</f>
        <v>20</v>
      </c>
      <c r="S3079" s="13">
        <f>IFERROR(VLOOKUP($A3079, 'Fielding Data'!$A$1:$H$12056, 7, 0), 0)</f>
        <v>2</v>
      </c>
      <c r="T3079" s="13">
        <f>IFERROR(VLOOKUP($A3079, 'Fielding Data'!$A$1:$H$12056, 8, 0), 0)</f>
        <v>3</v>
      </c>
      <c r="U3079" s="13">
        <f>SUMIFS('Fielding Data'!E:E, 'Fielding Data'!$A:$A, $A3079)</f>
        <v>6</v>
      </c>
      <c r="V3079" s="13">
        <f>SUMIFS('Fielding Data'!F:F, 'Fielding Data'!$A:$A, $A3079)</f>
        <v>20</v>
      </c>
      <c r="W3079" s="13">
        <f>SUMIFS('Fielding Data'!G:G, 'Fielding Data'!$A:$A, $A3079)</f>
        <v>2</v>
      </c>
      <c r="X3079" s="13">
        <f>SUMIFS('Fielding Data'!H:H, 'Fielding Data'!$A:$A, $A3079)</f>
        <v>3</v>
      </c>
    </row>
    <row r="3080" spans="1:24" x14ac:dyDescent="0.3">
      <c r="A3080" s="13" t="str">
        <f t="shared" si="97"/>
        <v>mooresc022012</v>
      </c>
      <c r="B3080" s="16" t="s">
        <v>691</v>
      </c>
      <c r="C3080" s="16">
        <v>2012</v>
      </c>
      <c r="D3080" s="16">
        <v>72</v>
      </c>
      <c r="E3080" s="16">
        <v>201</v>
      </c>
      <c r="F3080" s="16">
        <v>23</v>
      </c>
      <c r="G3080" s="16">
        <v>52</v>
      </c>
      <c r="H3080" s="16">
        <v>11</v>
      </c>
      <c r="I3080" s="16">
        <v>0</v>
      </c>
      <c r="J3080" s="16">
        <v>9</v>
      </c>
      <c r="K3080" s="16">
        <v>26</v>
      </c>
      <c r="L3080" s="16">
        <v>0</v>
      </c>
      <c r="M3080" s="16">
        <v>1</v>
      </c>
      <c r="N3080" s="16">
        <v>16</v>
      </c>
      <c r="O3080" s="16">
        <v>56</v>
      </c>
      <c r="P3080" s="13" t="str">
        <f t="shared" si="96"/>
        <v>1B</v>
      </c>
      <c r="Q3080" s="13">
        <f>IFERROR(VLOOKUP($A3080, 'Fielding Data'!$A$1:$H$12056, 5, 0), 0)</f>
        <v>136</v>
      </c>
      <c r="R3080" s="13">
        <f>IFERROR(VLOOKUP($A3080, 'Fielding Data'!$A$1:$H$12056, 6, 0), 0)</f>
        <v>9</v>
      </c>
      <c r="S3080" s="13">
        <f>IFERROR(VLOOKUP($A3080, 'Fielding Data'!$A$1:$H$12056, 7, 0), 0)</f>
        <v>1</v>
      </c>
      <c r="T3080" s="13">
        <f>IFERROR(VLOOKUP($A3080, 'Fielding Data'!$A$1:$H$12056, 8, 0), 0)</f>
        <v>10</v>
      </c>
      <c r="U3080" s="13">
        <f>SUMIFS('Fielding Data'!E:E, 'Fielding Data'!$A:$A, $A3080)</f>
        <v>178</v>
      </c>
      <c r="V3080" s="13">
        <f>SUMIFS('Fielding Data'!F:F, 'Fielding Data'!$A:$A, $A3080)</f>
        <v>62</v>
      </c>
      <c r="W3080" s="13">
        <f>SUMIFS('Fielding Data'!G:G, 'Fielding Data'!$A:$A, $A3080)</f>
        <v>6</v>
      </c>
      <c r="X3080" s="13">
        <f>SUMIFS('Fielding Data'!H:H, 'Fielding Data'!$A:$A, $A3080)</f>
        <v>16</v>
      </c>
    </row>
    <row r="3081" spans="1:24" x14ac:dyDescent="0.3">
      <c r="A3081" s="13" t="str">
        <f t="shared" si="97"/>
        <v>moorety012012</v>
      </c>
      <c r="B3081" s="16" t="s">
        <v>1785</v>
      </c>
      <c r="C3081" s="16">
        <v>2012</v>
      </c>
      <c r="D3081" s="16">
        <v>75</v>
      </c>
      <c r="E3081" s="16">
        <v>156</v>
      </c>
      <c r="F3081" s="16">
        <v>20</v>
      </c>
      <c r="G3081" s="16">
        <v>41</v>
      </c>
      <c r="H3081" s="16">
        <v>9</v>
      </c>
      <c r="I3081" s="16">
        <v>0</v>
      </c>
      <c r="J3081" s="16">
        <v>10</v>
      </c>
      <c r="K3081" s="16">
        <v>29</v>
      </c>
      <c r="L3081" s="16">
        <v>3</v>
      </c>
      <c r="M3081" s="16">
        <v>0</v>
      </c>
      <c r="N3081" s="16">
        <v>14</v>
      </c>
      <c r="O3081" s="16">
        <v>46</v>
      </c>
      <c r="P3081" s="13" t="str">
        <f t="shared" si="96"/>
        <v>1B</v>
      </c>
      <c r="Q3081" s="13">
        <f>IFERROR(VLOOKUP($A3081, 'Fielding Data'!$A$1:$H$12056, 5, 0), 0)</f>
        <v>70</v>
      </c>
      <c r="R3081" s="13">
        <f>IFERROR(VLOOKUP($A3081, 'Fielding Data'!$A$1:$H$12056, 6, 0), 0)</f>
        <v>6</v>
      </c>
      <c r="S3081" s="13">
        <f>IFERROR(VLOOKUP($A3081, 'Fielding Data'!$A$1:$H$12056, 7, 0), 0)</f>
        <v>0</v>
      </c>
      <c r="T3081" s="13">
        <f>IFERROR(VLOOKUP($A3081, 'Fielding Data'!$A$1:$H$12056, 8, 0), 0)</f>
        <v>7</v>
      </c>
      <c r="U3081" s="13">
        <f>SUMIFS('Fielding Data'!E:E, 'Fielding Data'!$A:$A, $A3081)</f>
        <v>99</v>
      </c>
      <c r="V3081" s="13">
        <f>SUMIFS('Fielding Data'!F:F, 'Fielding Data'!$A:$A, $A3081)</f>
        <v>7</v>
      </c>
      <c r="W3081" s="13">
        <f>SUMIFS('Fielding Data'!G:G, 'Fielding Data'!$A:$A, $A3081)</f>
        <v>0</v>
      </c>
      <c r="X3081" s="13">
        <f>SUMIFS('Fielding Data'!H:H, 'Fielding Data'!$A:$A, $A3081)</f>
        <v>7</v>
      </c>
    </row>
    <row r="3082" spans="1:24" x14ac:dyDescent="0.3">
      <c r="A3082" s="13" t="str">
        <f t="shared" si="97"/>
        <v>moralfr012012</v>
      </c>
      <c r="B3082" s="16" t="s">
        <v>823</v>
      </c>
      <c r="C3082" s="16">
        <v>2012</v>
      </c>
      <c r="D3082" s="16">
        <v>37</v>
      </c>
      <c r="E3082" s="16">
        <v>2</v>
      </c>
      <c r="F3082" s="16">
        <v>0</v>
      </c>
      <c r="G3082" s="16">
        <v>1</v>
      </c>
      <c r="H3082" s="16">
        <v>0</v>
      </c>
      <c r="I3082" s="16">
        <v>0</v>
      </c>
      <c r="J3082" s="16">
        <v>0</v>
      </c>
      <c r="K3082" s="16">
        <v>0</v>
      </c>
      <c r="L3082" s="16">
        <v>0</v>
      </c>
      <c r="M3082" s="16">
        <v>0</v>
      </c>
      <c r="N3082" s="16">
        <v>0</v>
      </c>
      <c r="O3082" s="16">
        <v>1</v>
      </c>
      <c r="P3082" s="13" t="str">
        <f t="shared" si="96"/>
        <v>P</v>
      </c>
      <c r="Q3082" s="13">
        <f>IFERROR(VLOOKUP($A3082, 'Fielding Data'!$A$1:$H$12056, 5, 0), 0)</f>
        <v>5</v>
      </c>
      <c r="R3082" s="13">
        <f>IFERROR(VLOOKUP($A3082, 'Fielding Data'!$A$1:$H$12056, 6, 0), 0)</f>
        <v>6</v>
      </c>
      <c r="S3082" s="13">
        <f>IFERROR(VLOOKUP($A3082, 'Fielding Data'!$A$1:$H$12056, 7, 0), 0)</f>
        <v>1</v>
      </c>
      <c r="T3082" s="13">
        <f>IFERROR(VLOOKUP($A3082, 'Fielding Data'!$A$1:$H$12056, 8, 0), 0)</f>
        <v>0</v>
      </c>
      <c r="U3082" s="13">
        <f>SUMIFS('Fielding Data'!E:E, 'Fielding Data'!$A:$A, $A3082)</f>
        <v>5</v>
      </c>
      <c r="V3082" s="13">
        <f>SUMIFS('Fielding Data'!F:F, 'Fielding Data'!$A:$A, $A3082)</f>
        <v>6</v>
      </c>
      <c r="W3082" s="13">
        <f>SUMIFS('Fielding Data'!G:G, 'Fielding Data'!$A:$A, $A3082)</f>
        <v>1</v>
      </c>
      <c r="X3082" s="13">
        <f>SUMIFS('Fielding Data'!H:H, 'Fielding Data'!$A:$A, $A3082)</f>
        <v>0</v>
      </c>
    </row>
    <row r="3083" spans="1:24" x14ac:dyDescent="0.3">
      <c r="A3083" s="13" t="str">
        <f t="shared" si="97"/>
        <v>moralke012012</v>
      </c>
      <c r="B3083" s="16" t="s">
        <v>692</v>
      </c>
      <c r="C3083" s="16">
        <v>2012</v>
      </c>
      <c r="D3083" s="16">
        <v>134</v>
      </c>
      <c r="E3083" s="16">
        <v>484</v>
      </c>
      <c r="F3083" s="16">
        <v>61</v>
      </c>
      <c r="G3083" s="16">
        <v>132</v>
      </c>
      <c r="H3083" s="16">
        <v>26</v>
      </c>
      <c r="I3083" s="16">
        <v>1</v>
      </c>
      <c r="J3083" s="16">
        <v>22</v>
      </c>
      <c r="K3083" s="16">
        <v>73</v>
      </c>
      <c r="L3083" s="16">
        <v>0</v>
      </c>
      <c r="M3083" s="16">
        <v>1</v>
      </c>
      <c r="N3083" s="16">
        <v>31</v>
      </c>
      <c r="O3083" s="16">
        <v>116</v>
      </c>
      <c r="P3083" s="13" t="str">
        <f t="shared" si="96"/>
        <v>1B</v>
      </c>
      <c r="Q3083" s="13">
        <f>IFERROR(VLOOKUP($A3083, 'Fielding Data'!$A$1:$H$12056, 5, 0), 0)</f>
        <v>199</v>
      </c>
      <c r="R3083" s="13">
        <f>IFERROR(VLOOKUP($A3083, 'Fielding Data'!$A$1:$H$12056, 6, 0), 0)</f>
        <v>13</v>
      </c>
      <c r="S3083" s="13">
        <f>IFERROR(VLOOKUP($A3083, 'Fielding Data'!$A$1:$H$12056, 7, 0), 0)</f>
        <v>1</v>
      </c>
      <c r="T3083" s="13">
        <f>IFERROR(VLOOKUP($A3083, 'Fielding Data'!$A$1:$H$12056, 8, 0), 0)</f>
        <v>18</v>
      </c>
      <c r="U3083" s="13">
        <f>SUMIFS('Fielding Data'!E:E, 'Fielding Data'!$A:$A, $A3083)</f>
        <v>199</v>
      </c>
      <c r="V3083" s="13">
        <f>SUMIFS('Fielding Data'!F:F, 'Fielding Data'!$A:$A, $A3083)</f>
        <v>13</v>
      </c>
      <c r="W3083" s="13">
        <f>SUMIFS('Fielding Data'!G:G, 'Fielding Data'!$A:$A, $A3083)</f>
        <v>1</v>
      </c>
      <c r="X3083" s="13">
        <f>SUMIFS('Fielding Data'!H:H, 'Fielding Data'!$A:$A, $A3083)</f>
        <v>18</v>
      </c>
    </row>
    <row r="3084" spans="1:24" x14ac:dyDescent="0.3">
      <c r="A3084" s="13" t="str">
        <f t="shared" si="97"/>
        <v>morelbr012012</v>
      </c>
      <c r="B3084" s="16" t="s">
        <v>1341</v>
      </c>
      <c r="C3084" s="16">
        <v>2012</v>
      </c>
      <c r="D3084" s="16">
        <v>35</v>
      </c>
      <c r="E3084" s="16">
        <v>113</v>
      </c>
      <c r="F3084" s="16">
        <v>14</v>
      </c>
      <c r="G3084" s="16">
        <v>20</v>
      </c>
      <c r="H3084" s="16">
        <v>2</v>
      </c>
      <c r="I3084" s="16">
        <v>0</v>
      </c>
      <c r="J3084" s="16">
        <v>0</v>
      </c>
      <c r="K3084" s="16">
        <v>5</v>
      </c>
      <c r="L3084" s="16">
        <v>4</v>
      </c>
      <c r="M3084" s="16">
        <v>1</v>
      </c>
      <c r="N3084" s="16">
        <v>7</v>
      </c>
      <c r="O3084" s="16">
        <v>39</v>
      </c>
      <c r="P3084" s="13" t="str">
        <f t="shared" si="96"/>
        <v>3B</v>
      </c>
      <c r="Q3084" s="13">
        <f>IFERROR(VLOOKUP($A3084, 'Fielding Data'!$A$1:$H$12056, 5, 0), 0)</f>
        <v>25</v>
      </c>
      <c r="R3084" s="13">
        <f>IFERROR(VLOOKUP($A3084, 'Fielding Data'!$A$1:$H$12056, 6, 0), 0)</f>
        <v>51</v>
      </c>
      <c r="S3084" s="13">
        <f>IFERROR(VLOOKUP($A3084, 'Fielding Data'!$A$1:$H$12056, 7, 0), 0)</f>
        <v>3</v>
      </c>
      <c r="T3084" s="13">
        <f>IFERROR(VLOOKUP($A3084, 'Fielding Data'!$A$1:$H$12056, 8, 0), 0)</f>
        <v>2</v>
      </c>
      <c r="U3084" s="13">
        <f>SUMIFS('Fielding Data'!E:E, 'Fielding Data'!$A:$A, $A3084)</f>
        <v>25</v>
      </c>
      <c r="V3084" s="13">
        <f>SUMIFS('Fielding Data'!F:F, 'Fielding Data'!$A:$A, $A3084)</f>
        <v>51</v>
      </c>
      <c r="W3084" s="13">
        <f>SUMIFS('Fielding Data'!G:G, 'Fielding Data'!$A:$A, $A3084)</f>
        <v>3</v>
      </c>
      <c r="X3084" s="13">
        <f>SUMIFS('Fielding Data'!H:H, 'Fielding Data'!$A:$A, $A3084)</f>
        <v>2</v>
      </c>
    </row>
    <row r="3085" spans="1:24" x14ac:dyDescent="0.3">
      <c r="A3085" s="13" t="str">
        <f t="shared" si="97"/>
        <v>morelmi012012</v>
      </c>
      <c r="B3085" s="16" t="s">
        <v>1342</v>
      </c>
      <c r="C3085" s="16">
        <v>2012</v>
      </c>
      <c r="D3085" s="16">
        <v>114</v>
      </c>
      <c r="E3085" s="16">
        <v>327</v>
      </c>
      <c r="F3085" s="16">
        <v>41</v>
      </c>
      <c r="G3085" s="16">
        <v>90</v>
      </c>
      <c r="H3085" s="16">
        <v>18</v>
      </c>
      <c r="I3085" s="16">
        <v>0</v>
      </c>
      <c r="J3085" s="16">
        <v>15</v>
      </c>
      <c r="K3085" s="16">
        <v>50</v>
      </c>
      <c r="L3085" s="16">
        <v>1</v>
      </c>
      <c r="M3085" s="16">
        <v>1</v>
      </c>
      <c r="N3085" s="16">
        <v>23</v>
      </c>
      <c r="O3085" s="16">
        <v>71</v>
      </c>
      <c r="P3085" s="13" t="str">
        <f t="shared" si="96"/>
        <v>1B</v>
      </c>
      <c r="Q3085" s="13">
        <f>IFERROR(VLOOKUP($A3085, 'Fielding Data'!$A$1:$H$12056, 5, 0), 0)</f>
        <v>691</v>
      </c>
      <c r="R3085" s="13">
        <f>IFERROR(VLOOKUP($A3085, 'Fielding Data'!$A$1:$H$12056, 6, 0), 0)</f>
        <v>57</v>
      </c>
      <c r="S3085" s="13">
        <f>IFERROR(VLOOKUP($A3085, 'Fielding Data'!$A$1:$H$12056, 7, 0), 0)</f>
        <v>3</v>
      </c>
      <c r="T3085" s="13">
        <f>IFERROR(VLOOKUP($A3085, 'Fielding Data'!$A$1:$H$12056, 8, 0), 0)</f>
        <v>68</v>
      </c>
      <c r="U3085" s="13">
        <f>SUMIFS('Fielding Data'!E:E, 'Fielding Data'!$A:$A, $A3085)</f>
        <v>694</v>
      </c>
      <c r="V3085" s="13">
        <f>SUMIFS('Fielding Data'!F:F, 'Fielding Data'!$A:$A, $A3085)</f>
        <v>57</v>
      </c>
      <c r="W3085" s="13">
        <f>SUMIFS('Fielding Data'!G:G, 'Fielding Data'!$A:$A, $A3085)</f>
        <v>3</v>
      </c>
      <c r="X3085" s="13">
        <f>SUMIFS('Fielding Data'!H:H, 'Fielding Data'!$A:$A, $A3085)</f>
        <v>68</v>
      </c>
    </row>
    <row r="3086" spans="1:24" x14ac:dyDescent="0.3">
      <c r="A3086" s="13" t="str">
        <f t="shared" si="97"/>
        <v>morgany012012</v>
      </c>
      <c r="B3086" s="16" t="s">
        <v>825</v>
      </c>
      <c r="C3086" s="16">
        <v>2012</v>
      </c>
      <c r="D3086" s="16">
        <v>122</v>
      </c>
      <c r="E3086" s="16">
        <v>289</v>
      </c>
      <c r="F3086" s="16">
        <v>44</v>
      </c>
      <c r="G3086" s="16">
        <v>69</v>
      </c>
      <c r="H3086" s="16">
        <v>5</v>
      </c>
      <c r="I3086" s="16">
        <v>3</v>
      </c>
      <c r="J3086" s="16">
        <v>3</v>
      </c>
      <c r="K3086" s="16">
        <v>16</v>
      </c>
      <c r="L3086" s="16">
        <v>12</v>
      </c>
      <c r="M3086" s="16">
        <v>5</v>
      </c>
      <c r="N3086" s="16">
        <v>20</v>
      </c>
      <c r="O3086" s="16">
        <v>63</v>
      </c>
      <c r="P3086" s="13" t="str">
        <f t="shared" si="96"/>
        <v>CF</v>
      </c>
      <c r="Q3086" s="13">
        <f>IFERROR(VLOOKUP($A3086, 'Fielding Data'!$A$1:$H$12056, 5, 0), 0)</f>
        <v>0</v>
      </c>
      <c r="R3086" s="13">
        <f>IFERROR(VLOOKUP($A3086, 'Fielding Data'!$A$1:$H$12056, 6, 0), 0)</f>
        <v>0</v>
      </c>
      <c r="S3086" s="13">
        <f>IFERROR(VLOOKUP($A3086, 'Fielding Data'!$A$1:$H$12056, 7, 0), 0)</f>
        <v>0</v>
      </c>
      <c r="T3086" s="13">
        <f>IFERROR(VLOOKUP($A3086, 'Fielding Data'!$A$1:$H$12056, 8, 0), 0)</f>
        <v>0</v>
      </c>
      <c r="U3086" s="13">
        <f>SUMIFS('Fielding Data'!E:E, 'Fielding Data'!$A:$A, $A3086)</f>
        <v>153</v>
      </c>
      <c r="V3086" s="13">
        <f>SUMIFS('Fielding Data'!F:F, 'Fielding Data'!$A:$A, $A3086)</f>
        <v>2</v>
      </c>
      <c r="W3086" s="13">
        <f>SUMIFS('Fielding Data'!G:G, 'Fielding Data'!$A:$A, $A3086)</f>
        <v>0</v>
      </c>
      <c r="X3086" s="13">
        <f>SUMIFS('Fielding Data'!H:H, 'Fielding Data'!$A:$A, $A3086)</f>
        <v>1</v>
      </c>
    </row>
    <row r="3087" spans="1:24" x14ac:dyDescent="0.3">
      <c r="A3087" s="13" t="str">
        <f t="shared" si="97"/>
        <v>morneju012012</v>
      </c>
      <c r="B3087" s="16" t="s">
        <v>390</v>
      </c>
      <c r="C3087" s="16">
        <v>2012</v>
      </c>
      <c r="D3087" s="16">
        <v>134</v>
      </c>
      <c r="E3087" s="16">
        <v>505</v>
      </c>
      <c r="F3087" s="16">
        <v>63</v>
      </c>
      <c r="G3087" s="16">
        <v>135</v>
      </c>
      <c r="H3087" s="16">
        <v>26</v>
      </c>
      <c r="I3087" s="16">
        <v>2</v>
      </c>
      <c r="J3087" s="16">
        <v>19</v>
      </c>
      <c r="K3087" s="16">
        <v>77</v>
      </c>
      <c r="L3087" s="16">
        <v>1</v>
      </c>
      <c r="M3087" s="16">
        <v>0</v>
      </c>
      <c r="N3087" s="16">
        <v>49</v>
      </c>
      <c r="O3087" s="16">
        <v>102</v>
      </c>
      <c r="P3087" s="13" t="str">
        <f t="shared" si="96"/>
        <v>1B</v>
      </c>
      <c r="Q3087" s="13">
        <f>IFERROR(VLOOKUP($A3087, 'Fielding Data'!$A$1:$H$12056, 5, 0), 0)</f>
        <v>879</v>
      </c>
      <c r="R3087" s="13">
        <f>IFERROR(VLOOKUP($A3087, 'Fielding Data'!$A$1:$H$12056, 6, 0), 0)</f>
        <v>72</v>
      </c>
      <c r="S3087" s="13">
        <f>IFERROR(VLOOKUP($A3087, 'Fielding Data'!$A$1:$H$12056, 7, 0), 0)</f>
        <v>6</v>
      </c>
      <c r="T3087" s="13">
        <f>IFERROR(VLOOKUP($A3087, 'Fielding Data'!$A$1:$H$12056, 8, 0), 0)</f>
        <v>105</v>
      </c>
      <c r="U3087" s="13">
        <f>SUMIFS('Fielding Data'!E:E, 'Fielding Data'!$A:$A, $A3087)</f>
        <v>879</v>
      </c>
      <c r="V3087" s="13">
        <f>SUMIFS('Fielding Data'!F:F, 'Fielding Data'!$A:$A, $A3087)</f>
        <v>72</v>
      </c>
      <c r="W3087" s="13">
        <f>SUMIFS('Fielding Data'!G:G, 'Fielding Data'!$A:$A, $A3087)</f>
        <v>6</v>
      </c>
      <c r="X3087" s="13">
        <f>SUMIFS('Fielding Data'!H:H, 'Fielding Data'!$A:$A, $A3087)</f>
        <v>105</v>
      </c>
    </row>
    <row r="3088" spans="1:24" x14ac:dyDescent="0.3">
      <c r="A3088" s="13" t="str">
        <f t="shared" si="97"/>
        <v>morribr012012</v>
      </c>
      <c r="B3088" s="16" t="s">
        <v>1786</v>
      </c>
      <c r="C3088" s="16">
        <v>2012</v>
      </c>
      <c r="D3088" s="16">
        <v>5</v>
      </c>
      <c r="E3088" s="16">
        <v>0</v>
      </c>
      <c r="F3088" s="16">
        <v>0</v>
      </c>
      <c r="G3088" s="16">
        <v>0</v>
      </c>
      <c r="H3088" s="16">
        <v>0</v>
      </c>
      <c r="I3088" s="16">
        <v>0</v>
      </c>
      <c r="J3088" s="16">
        <v>0</v>
      </c>
      <c r="K3088" s="16">
        <v>0</v>
      </c>
      <c r="L3088" s="16">
        <v>0</v>
      </c>
      <c r="M3088" s="16">
        <v>0</v>
      </c>
      <c r="N3088" s="16">
        <v>0</v>
      </c>
      <c r="O3088" s="16">
        <v>0</v>
      </c>
      <c r="P3088" s="13" t="str">
        <f t="shared" si="96"/>
        <v>P</v>
      </c>
      <c r="Q3088" s="13">
        <f>IFERROR(VLOOKUP($A3088, 'Fielding Data'!$A$1:$H$12056, 5, 0), 0)</f>
        <v>1</v>
      </c>
      <c r="R3088" s="13">
        <f>IFERROR(VLOOKUP($A3088, 'Fielding Data'!$A$1:$H$12056, 6, 0), 0)</f>
        <v>1</v>
      </c>
      <c r="S3088" s="13">
        <f>IFERROR(VLOOKUP($A3088, 'Fielding Data'!$A$1:$H$12056, 7, 0), 0)</f>
        <v>0</v>
      </c>
      <c r="T3088" s="13">
        <f>IFERROR(VLOOKUP($A3088, 'Fielding Data'!$A$1:$H$12056, 8, 0), 0)</f>
        <v>0</v>
      </c>
      <c r="U3088" s="13">
        <f>SUMIFS('Fielding Data'!E:E, 'Fielding Data'!$A:$A, $A3088)</f>
        <v>1</v>
      </c>
      <c r="V3088" s="13">
        <f>SUMIFS('Fielding Data'!F:F, 'Fielding Data'!$A:$A, $A3088)</f>
        <v>1</v>
      </c>
      <c r="W3088" s="13">
        <f>SUMIFS('Fielding Data'!G:G, 'Fielding Data'!$A:$A, $A3088)</f>
        <v>0</v>
      </c>
      <c r="X3088" s="13">
        <f>SUMIFS('Fielding Data'!H:H, 'Fielding Data'!$A:$A, $A3088)</f>
        <v>0</v>
      </c>
    </row>
    <row r="3089" spans="1:24" x14ac:dyDescent="0.3">
      <c r="A3089" s="13" t="str">
        <f t="shared" si="97"/>
        <v>morrilo012012</v>
      </c>
      <c r="B3089" s="16" t="s">
        <v>1343</v>
      </c>
      <c r="C3089" s="16">
        <v>2012</v>
      </c>
      <c r="D3089" s="16">
        <v>93</v>
      </c>
      <c r="E3089" s="16">
        <v>296</v>
      </c>
      <c r="F3089" s="16">
        <v>30</v>
      </c>
      <c r="G3089" s="16">
        <v>68</v>
      </c>
      <c r="H3089" s="16">
        <v>15</v>
      </c>
      <c r="I3089" s="16">
        <v>1</v>
      </c>
      <c r="J3089" s="16">
        <v>11</v>
      </c>
      <c r="K3089" s="16">
        <v>36</v>
      </c>
      <c r="L3089" s="16">
        <v>1</v>
      </c>
      <c r="M3089" s="16">
        <v>0</v>
      </c>
      <c r="N3089" s="16">
        <v>31</v>
      </c>
      <c r="O3089" s="16">
        <v>58</v>
      </c>
      <c r="P3089" s="13" t="str">
        <f t="shared" si="96"/>
        <v>1B</v>
      </c>
      <c r="Q3089" s="13">
        <f>IFERROR(VLOOKUP($A3089, 'Fielding Data'!$A$1:$H$12056, 5, 0), 0)</f>
        <v>148</v>
      </c>
      <c r="R3089" s="13">
        <f>IFERROR(VLOOKUP($A3089, 'Fielding Data'!$A$1:$H$12056, 6, 0), 0)</f>
        <v>26</v>
      </c>
      <c r="S3089" s="13">
        <f>IFERROR(VLOOKUP($A3089, 'Fielding Data'!$A$1:$H$12056, 7, 0), 0)</f>
        <v>1</v>
      </c>
      <c r="T3089" s="13">
        <f>IFERROR(VLOOKUP($A3089, 'Fielding Data'!$A$1:$H$12056, 8, 0), 0)</f>
        <v>18</v>
      </c>
      <c r="U3089" s="13">
        <f>SUMIFS('Fielding Data'!E:E, 'Fielding Data'!$A:$A, $A3089)</f>
        <v>237</v>
      </c>
      <c r="V3089" s="13">
        <f>SUMIFS('Fielding Data'!F:F, 'Fielding Data'!$A:$A, $A3089)</f>
        <v>30</v>
      </c>
      <c r="W3089" s="13">
        <f>SUMIFS('Fielding Data'!G:G, 'Fielding Data'!$A:$A, $A3089)</f>
        <v>5</v>
      </c>
      <c r="X3089" s="13">
        <f>SUMIFS('Fielding Data'!H:H, 'Fielding Data'!$A:$A, $A3089)</f>
        <v>20</v>
      </c>
    </row>
    <row r="3090" spans="1:24" x14ac:dyDescent="0.3">
      <c r="A3090" s="13" t="str">
        <f t="shared" si="97"/>
        <v>morrobr012012</v>
      </c>
      <c r="B3090" s="16" t="s">
        <v>826</v>
      </c>
      <c r="C3090" s="16">
        <v>2012</v>
      </c>
      <c r="D3090" s="16">
        <v>21</v>
      </c>
      <c r="E3090" s="16">
        <v>0</v>
      </c>
      <c r="F3090" s="16">
        <v>0</v>
      </c>
      <c r="G3090" s="16">
        <v>0</v>
      </c>
      <c r="H3090" s="16">
        <v>0</v>
      </c>
      <c r="I3090" s="16">
        <v>0</v>
      </c>
      <c r="J3090" s="16">
        <v>0</v>
      </c>
      <c r="K3090" s="16">
        <v>0</v>
      </c>
      <c r="L3090" s="16">
        <v>0</v>
      </c>
      <c r="M3090" s="16">
        <v>0</v>
      </c>
      <c r="N3090" s="16">
        <v>0</v>
      </c>
      <c r="O3090" s="16">
        <v>0</v>
      </c>
      <c r="P3090" s="13" t="str">
        <f t="shared" si="96"/>
        <v>P</v>
      </c>
      <c r="Q3090" s="13">
        <f>IFERROR(VLOOKUP($A3090, 'Fielding Data'!$A$1:$H$12056, 5, 0), 0)</f>
        <v>4</v>
      </c>
      <c r="R3090" s="13">
        <f>IFERROR(VLOOKUP($A3090, 'Fielding Data'!$A$1:$H$12056, 6, 0), 0)</f>
        <v>8</v>
      </c>
      <c r="S3090" s="13">
        <f>IFERROR(VLOOKUP($A3090, 'Fielding Data'!$A$1:$H$12056, 7, 0), 0)</f>
        <v>1</v>
      </c>
      <c r="T3090" s="13">
        <f>IFERROR(VLOOKUP($A3090, 'Fielding Data'!$A$1:$H$12056, 8, 0), 0)</f>
        <v>0</v>
      </c>
      <c r="U3090" s="13">
        <f>SUMIFS('Fielding Data'!E:E, 'Fielding Data'!$A:$A, $A3090)</f>
        <v>4</v>
      </c>
      <c r="V3090" s="13">
        <f>SUMIFS('Fielding Data'!F:F, 'Fielding Data'!$A:$A, $A3090)</f>
        <v>8</v>
      </c>
      <c r="W3090" s="13">
        <f>SUMIFS('Fielding Data'!G:G, 'Fielding Data'!$A:$A, $A3090)</f>
        <v>1</v>
      </c>
      <c r="X3090" s="13">
        <f>SUMIFS('Fielding Data'!H:H, 'Fielding Data'!$A:$A, $A3090)</f>
        <v>0</v>
      </c>
    </row>
    <row r="3091" spans="1:24" x14ac:dyDescent="0.3">
      <c r="A3091" s="13" t="str">
        <f t="shared" si="97"/>
        <v>morsemi012012</v>
      </c>
      <c r="B3091" s="16" t="s">
        <v>576</v>
      </c>
      <c r="C3091" s="16">
        <v>2012</v>
      </c>
      <c r="D3091" s="16">
        <v>102</v>
      </c>
      <c r="E3091" s="16">
        <v>406</v>
      </c>
      <c r="F3091" s="16">
        <v>53</v>
      </c>
      <c r="G3091" s="16">
        <v>118</v>
      </c>
      <c r="H3091" s="16">
        <v>17</v>
      </c>
      <c r="I3091" s="16">
        <v>1</v>
      </c>
      <c r="J3091" s="16">
        <v>18</v>
      </c>
      <c r="K3091" s="16">
        <v>62</v>
      </c>
      <c r="L3091" s="16">
        <v>0</v>
      </c>
      <c r="M3091" s="16">
        <v>1</v>
      </c>
      <c r="N3091" s="16">
        <v>16</v>
      </c>
      <c r="O3091" s="16">
        <v>97</v>
      </c>
      <c r="P3091" s="13" t="str">
        <f t="shared" si="96"/>
        <v>1B</v>
      </c>
      <c r="Q3091" s="13">
        <f>IFERROR(VLOOKUP($A3091, 'Fielding Data'!$A$1:$H$12056, 5, 0), 0)</f>
        <v>8</v>
      </c>
      <c r="R3091" s="13">
        <f>IFERROR(VLOOKUP($A3091, 'Fielding Data'!$A$1:$H$12056, 6, 0), 0)</f>
        <v>1</v>
      </c>
      <c r="S3091" s="13">
        <f>IFERROR(VLOOKUP($A3091, 'Fielding Data'!$A$1:$H$12056, 7, 0), 0)</f>
        <v>0</v>
      </c>
      <c r="T3091" s="13">
        <f>IFERROR(VLOOKUP($A3091, 'Fielding Data'!$A$1:$H$12056, 8, 0), 0)</f>
        <v>0</v>
      </c>
      <c r="U3091" s="13">
        <f>SUMIFS('Fielding Data'!E:E, 'Fielding Data'!$A:$A, $A3091)</f>
        <v>154</v>
      </c>
      <c r="V3091" s="13">
        <f>SUMIFS('Fielding Data'!F:F, 'Fielding Data'!$A:$A, $A3091)</f>
        <v>4</v>
      </c>
      <c r="W3091" s="13">
        <f>SUMIFS('Fielding Data'!G:G, 'Fielding Data'!$A:$A, $A3091)</f>
        <v>1</v>
      </c>
      <c r="X3091" s="13">
        <f>SUMIFS('Fielding Data'!H:H, 'Fielding Data'!$A:$A, $A3091)</f>
        <v>0</v>
      </c>
    </row>
    <row r="3092" spans="1:24" x14ac:dyDescent="0.3">
      <c r="A3092" s="13" t="str">
        <f t="shared" si="97"/>
        <v>mortecl012012</v>
      </c>
      <c r="B3092" s="16" t="s">
        <v>1142</v>
      </c>
      <c r="C3092" s="16">
        <v>2012</v>
      </c>
      <c r="D3092" s="16">
        <v>26</v>
      </c>
      <c r="E3092" s="16">
        <v>1</v>
      </c>
      <c r="F3092" s="16">
        <v>0</v>
      </c>
      <c r="G3092" s="16">
        <v>0</v>
      </c>
      <c r="H3092" s="16">
        <v>0</v>
      </c>
      <c r="I3092" s="16">
        <v>0</v>
      </c>
      <c r="J3092" s="16">
        <v>0</v>
      </c>
      <c r="K3092" s="16">
        <v>0</v>
      </c>
      <c r="L3092" s="16">
        <v>0</v>
      </c>
      <c r="M3092" s="16">
        <v>0</v>
      </c>
      <c r="N3092" s="16">
        <v>0</v>
      </c>
      <c r="O3092" s="16">
        <v>1</v>
      </c>
      <c r="P3092" s="13" t="str">
        <f t="shared" si="96"/>
        <v>P</v>
      </c>
      <c r="Q3092" s="13">
        <f>IFERROR(VLOOKUP($A3092, 'Fielding Data'!$A$1:$H$12056, 5, 0), 0)</f>
        <v>5</v>
      </c>
      <c r="R3092" s="13">
        <f>IFERROR(VLOOKUP($A3092, 'Fielding Data'!$A$1:$H$12056, 6, 0), 0)</f>
        <v>8</v>
      </c>
      <c r="S3092" s="13">
        <f>IFERROR(VLOOKUP($A3092, 'Fielding Data'!$A$1:$H$12056, 7, 0), 0)</f>
        <v>0</v>
      </c>
      <c r="T3092" s="13">
        <f>IFERROR(VLOOKUP($A3092, 'Fielding Data'!$A$1:$H$12056, 8, 0), 0)</f>
        <v>0</v>
      </c>
      <c r="U3092" s="13">
        <f>SUMIFS('Fielding Data'!E:E, 'Fielding Data'!$A:$A, $A3092)</f>
        <v>5</v>
      </c>
      <c r="V3092" s="13">
        <f>SUMIFS('Fielding Data'!F:F, 'Fielding Data'!$A:$A, $A3092)</f>
        <v>8</v>
      </c>
      <c r="W3092" s="13">
        <f>SUMIFS('Fielding Data'!G:G, 'Fielding Data'!$A:$A, $A3092)</f>
        <v>0</v>
      </c>
      <c r="X3092" s="13">
        <f>SUMIFS('Fielding Data'!H:H, 'Fielding Data'!$A:$A, $A3092)</f>
        <v>0</v>
      </c>
    </row>
    <row r="3093" spans="1:24" x14ac:dyDescent="0.3">
      <c r="A3093" s="13" t="str">
        <f t="shared" si="97"/>
        <v>mortoch022012</v>
      </c>
      <c r="B3093" s="16" t="s">
        <v>973</v>
      </c>
      <c r="C3093" s="16">
        <v>2012</v>
      </c>
      <c r="D3093" s="16">
        <v>9</v>
      </c>
      <c r="E3093" s="16">
        <v>13</v>
      </c>
      <c r="F3093" s="16">
        <v>0</v>
      </c>
      <c r="G3093" s="16">
        <v>0</v>
      </c>
      <c r="H3093" s="16">
        <v>0</v>
      </c>
      <c r="I3093" s="16">
        <v>0</v>
      </c>
      <c r="J3093" s="16">
        <v>0</v>
      </c>
      <c r="K3093" s="16">
        <v>0</v>
      </c>
      <c r="L3093" s="16">
        <v>0</v>
      </c>
      <c r="M3093" s="16">
        <v>0</v>
      </c>
      <c r="N3093" s="16">
        <v>0</v>
      </c>
      <c r="O3093" s="16">
        <v>8</v>
      </c>
      <c r="P3093" s="13" t="str">
        <f t="shared" si="96"/>
        <v>P</v>
      </c>
      <c r="Q3093" s="13">
        <f>IFERROR(VLOOKUP($A3093, 'Fielding Data'!$A$1:$H$12056, 5, 0), 0)</f>
        <v>3</v>
      </c>
      <c r="R3093" s="13">
        <f>IFERROR(VLOOKUP($A3093, 'Fielding Data'!$A$1:$H$12056, 6, 0), 0)</f>
        <v>6</v>
      </c>
      <c r="S3093" s="13">
        <f>IFERROR(VLOOKUP($A3093, 'Fielding Data'!$A$1:$H$12056, 7, 0), 0)</f>
        <v>3</v>
      </c>
      <c r="T3093" s="13">
        <f>IFERROR(VLOOKUP($A3093, 'Fielding Data'!$A$1:$H$12056, 8, 0), 0)</f>
        <v>0</v>
      </c>
      <c r="U3093" s="13">
        <f>SUMIFS('Fielding Data'!E:E, 'Fielding Data'!$A:$A, $A3093)</f>
        <v>3</v>
      </c>
      <c r="V3093" s="13">
        <f>SUMIFS('Fielding Data'!F:F, 'Fielding Data'!$A:$A, $A3093)</f>
        <v>6</v>
      </c>
      <c r="W3093" s="13">
        <f>SUMIFS('Fielding Data'!G:G, 'Fielding Data'!$A:$A, $A3093)</f>
        <v>3</v>
      </c>
      <c r="X3093" s="13">
        <f>SUMIFS('Fielding Data'!H:H, 'Fielding Data'!$A:$A, $A3093)</f>
        <v>0</v>
      </c>
    </row>
    <row r="3094" spans="1:24" x14ac:dyDescent="0.3">
      <c r="A3094" s="13" t="str">
        <f t="shared" si="97"/>
        <v>moscogu012012</v>
      </c>
      <c r="B3094" s="16" t="s">
        <v>1143</v>
      </c>
      <c r="C3094" s="16">
        <v>2012</v>
      </c>
      <c r="D3094" s="16">
        <v>23</v>
      </c>
      <c r="E3094" s="16">
        <v>11</v>
      </c>
      <c r="F3094" s="16">
        <v>0</v>
      </c>
      <c r="G3094" s="16">
        <v>2</v>
      </c>
      <c r="H3094" s="16">
        <v>1</v>
      </c>
      <c r="I3094" s="16">
        <v>0</v>
      </c>
      <c r="J3094" s="16">
        <v>0</v>
      </c>
      <c r="K3094" s="16">
        <v>1</v>
      </c>
      <c r="L3094" s="16">
        <v>0</v>
      </c>
      <c r="M3094" s="16">
        <v>0</v>
      </c>
      <c r="N3094" s="16">
        <v>0</v>
      </c>
      <c r="O3094" s="16">
        <v>5</v>
      </c>
      <c r="P3094" s="13" t="str">
        <f t="shared" si="96"/>
        <v>P</v>
      </c>
      <c r="Q3094" s="13">
        <f>IFERROR(VLOOKUP($A3094, 'Fielding Data'!$A$1:$H$12056, 5, 0), 0)</f>
        <v>3</v>
      </c>
      <c r="R3094" s="13">
        <f>IFERROR(VLOOKUP($A3094, 'Fielding Data'!$A$1:$H$12056, 6, 0), 0)</f>
        <v>9</v>
      </c>
      <c r="S3094" s="13">
        <f>IFERROR(VLOOKUP($A3094, 'Fielding Data'!$A$1:$H$12056, 7, 0), 0)</f>
        <v>0</v>
      </c>
      <c r="T3094" s="13">
        <f>IFERROR(VLOOKUP($A3094, 'Fielding Data'!$A$1:$H$12056, 8, 0), 0)</f>
        <v>2</v>
      </c>
      <c r="U3094" s="13">
        <f>SUMIFS('Fielding Data'!E:E, 'Fielding Data'!$A:$A, $A3094)</f>
        <v>3</v>
      </c>
      <c r="V3094" s="13">
        <f>SUMIFS('Fielding Data'!F:F, 'Fielding Data'!$A:$A, $A3094)</f>
        <v>9</v>
      </c>
      <c r="W3094" s="13">
        <f>SUMIFS('Fielding Data'!G:G, 'Fielding Data'!$A:$A, $A3094)</f>
        <v>0</v>
      </c>
      <c r="X3094" s="13">
        <f>SUMIFS('Fielding Data'!H:H, 'Fielding Data'!$A:$A, $A3094)</f>
        <v>2</v>
      </c>
    </row>
    <row r="3095" spans="1:24" x14ac:dyDescent="0.3">
      <c r="A3095" s="13" t="str">
        <f t="shared" si="97"/>
        <v>moseldu012012</v>
      </c>
      <c r="B3095" s="16" t="s">
        <v>693</v>
      </c>
      <c r="C3095" s="16">
        <v>2012</v>
      </c>
      <c r="D3095" s="16">
        <v>1</v>
      </c>
      <c r="E3095" s="16">
        <v>1</v>
      </c>
      <c r="F3095" s="16">
        <v>0</v>
      </c>
      <c r="G3095" s="16">
        <v>0</v>
      </c>
      <c r="H3095" s="16">
        <v>0</v>
      </c>
      <c r="I3095" s="16">
        <v>0</v>
      </c>
      <c r="J3095" s="16">
        <v>0</v>
      </c>
      <c r="K3095" s="16">
        <v>0</v>
      </c>
      <c r="L3095" s="16">
        <v>0</v>
      </c>
      <c r="M3095" s="16">
        <v>0</v>
      </c>
      <c r="N3095" s="16">
        <v>0</v>
      </c>
      <c r="O3095" s="16">
        <v>0</v>
      </c>
      <c r="P3095" s="13" t="str">
        <f t="shared" si="96"/>
        <v>P</v>
      </c>
      <c r="Q3095" s="13">
        <f>IFERROR(VLOOKUP($A3095, 'Fielding Data'!$A$1:$H$12056, 5, 0), 0)</f>
        <v>0</v>
      </c>
      <c r="R3095" s="13">
        <f>IFERROR(VLOOKUP($A3095, 'Fielding Data'!$A$1:$H$12056, 6, 0), 0)</f>
        <v>0</v>
      </c>
      <c r="S3095" s="13">
        <f>IFERROR(VLOOKUP($A3095, 'Fielding Data'!$A$1:$H$12056, 7, 0), 0)</f>
        <v>0</v>
      </c>
      <c r="T3095" s="13">
        <f>IFERROR(VLOOKUP($A3095, 'Fielding Data'!$A$1:$H$12056, 8, 0), 0)</f>
        <v>0</v>
      </c>
      <c r="U3095" s="13">
        <f>SUMIFS('Fielding Data'!E:E, 'Fielding Data'!$A:$A, $A3095)</f>
        <v>0</v>
      </c>
      <c r="V3095" s="13">
        <f>SUMIFS('Fielding Data'!F:F, 'Fielding Data'!$A:$A, $A3095)</f>
        <v>0</v>
      </c>
      <c r="W3095" s="13">
        <f>SUMIFS('Fielding Data'!G:G, 'Fielding Data'!$A:$A, $A3095)</f>
        <v>0</v>
      </c>
      <c r="X3095" s="13">
        <f>SUMIFS('Fielding Data'!H:H, 'Fielding Data'!$A:$A, $A3095)</f>
        <v>0</v>
      </c>
    </row>
    <row r="3096" spans="1:24" x14ac:dyDescent="0.3">
      <c r="A3096" s="13" t="str">
        <f t="shared" si="97"/>
        <v>mossbr012012</v>
      </c>
      <c r="B3096" s="16" t="s">
        <v>827</v>
      </c>
      <c r="C3096" s="16">
        <v>2012</v>
      </c>
      <c r="D3096" s="16">
        <v>84</v>
      </c>
      <c r="E3096" s="16">
        <v>265</v>
      </c>
      <c r="F3096" s="16">
        <v>48</v>
      </c>
      <c r="G3096" s="16">
        <v>77</v>
      </c>
      <c r="H3096" s="16">
        <v>18</v>
      </c>
      <c r="I3096" s="16">
        <v>0</v>
      </c>
      <c r="J3096" s="16">
        <v>21</v>
      </c>
      <c r="K3096" s="16">
        <v>52</v>
      </c>
      <c r="L3096" s="16">
        <v>1</v>
      </c>
      <c r="M3096" s="16">
        <v>1</v>
      </c>
      <c r="N3096" s="16">
        <v>26</v>
      </c>
      <c r="O3096" s="16">
        <v>90</v>
      </c>
      <c r="P3096" s="13" t="str">
        <f t="shared" si="96"/>
        <v>1B</v>
      </c>
      <c r="Q3096" s="13">
        <f>IFERROR(VLOOKUP($A3096, 'Fielding Data'!$A$1:$H$12056, 5, 0), 0)</f>
        <v>407</v>
      </c>
      <c r="R3096" s="13">
        <f>IFERROR(VLOOKUP($A3096, 'Fielding Data'!$A$1:$H$12056, 6, 0), 0)</f>
        <v>24</v>
      </c>
      <c r="S3096" s="13">
        <f>IFERROR(VLOOKUP($A3096, 'Fielding Data'!$A$1:$H$12056, 7, 0), 0)</f>
        <v>8</v>
      </c>
      <c r="T3096" s="13">
        <f>IFERROR(VLOOKUP($A3096, 'Fielding Data'!$A$1:$H$12056, 8, 0), 0)</f>
        <v>38</v>
      </c>
      <c r="U3096" s="13">
        <f>SUMIFS('Fielding Data'!E:E, 'Fielding Data'!$A:$A, $A3096)</f>
        <v>442</v>
      </c>
      <c r="V3096" s="13">
        <f>SUMIFS('Fielding Data'!F:F, 'Fielding Data'!$A:$A, $A3096)</f>
        <v>26</v>
      </c>
      <c r="W3096" s="13">
        <f>SUMIFS('Fielding Data'!G:G, 'Fielding Data'!$A:$A, $A3096)</f>
        <v>9</v>
      </c>
      <c r="X3096" s="13">
        <f>SUMIFS('Fielding Data'!H:H, 'Fielding Data'!$A:$A, $A3096)</f>
        <v>38</v>
      </c>
    </row>
    <row r="3097" spans="1:24" x14ac:dyDescent="0.3">
      <c r="A3097" s="13" t="str">
        <f t="shared" si="97"/>
        <v>motagu012012</v>
      </c>
      <c r="B3097" s="16" t="s">
        <v>155</v>
      </c>
      <c r="C3097" s="16">
        <v>2012</v>
      </c>
      <c r="D3097" s="16">
        <v>26</v>
      </c>
      <c r="E3097" s="16">
        <v>0</v>
      </c>
      <c r="F3097" s="16">
        <v>0</v>
      </c>
      <c r="G3097" s="16">
        <v>0</v>
      </c>
      <c r="H3097" s="16">
        <v>0</v>
      </c>
      <c r="I3097" s="16">
        <v>0</v>
      </c>
      <c r="J3097" s="16">
        <v>0</v>
      </c>
      <c r="K3097" s="16">
        <v>0</v>
      </c>
      <c r="L3097" s="16">
        <v>0</v>
      </c>
      <c r="M3097" s="16">
        <v>0</v>
      </c>
      <c r="N3097" s="16">
        <v>0</v>
      </c>
      <c r="O3097" s="16">
        <v>0</v>
      </c>
      <c r="P3097" s="13" t="str">
        <f t="shared" si="96"/>
        <v>P</v>
      </c>
      <c r="Q3097" s="13">
        <f>IFERROR(VLOOKUP($A3097, 'Fielding Data'!$A$1:$H$12056, 5, 0), 0)</f>
        <v>2</v>
      </c>
      <c r="R3097" s="13">
        <f>IFERROR(VLOOKUP($A3097, 'Fielding Data'!$A$1:$H$12056, 6, 0), 0)</f>
        <v>3</v>
      </c>
      <c r="S3097" s="13">
        <f>IFERROR(VLOOKUP($A3097, 'Fielding Data'!$A$1:$H$12056, 7, 0), 0)</f>
        <v>0</v>
      </c>
      <c r="T3097" s="13">
        <f>IFERROR(VLOOKUP($A3097, 'Fielding Data'!$A$1:$H$12056, 8, 0), 0)</f>
        <v>0</v>
      </c>
      <c r="U3097" s="13">
        <f>SUMIFS('Fielding Data'!E:E, 'Fielding Data'!$A:$A, $A3097)</f>
        <v>2</v>
      </c>
      <c r="V3097" s="13">
        <f>SUMIFS('Fielding Data'!F:F, 'Fielding Data'!$A:$A, $A3097)</f>
        <v>3</v>
      </c>
      <c r="W3097" s="13">
        <f>SUMIFS('Fielding Data'!G:G, 'Fielding Data'!$A:$A, $A3097)</f>
        <v>0</v>
      </c>
      <c r="X3097" s="13">
        <f>SUMIFS('Fielding Data'!H:H, 'Fielding Data'!$A:$A, $A3097)</f>
        <v>0</v>
      </c>
    </row>
    <row r="3098" spans="1:24" x14ac:dyDescent="0.3">
      <c r="A3098" s="13" t="str">
        <f t="shared" si="97"/>
        <v>motteja012012</v>
      </c>
      <c r="B3098" s="16" t="s">
        <v>974</v>
      </c>
      <c r="C3098" s="16">
        <v>2012</v>
      </c>
      <c r="D3098" s="16">
        <v>67</v>
      </c>
      <c r="E3098" s="16">
        <v>0</v>
      </c>
      <c r="F3098" s="16">
        <v>0</v>
      </c>
      <c r="G3098" s="16">
        <v>0</v>
      </c>
      <c r="H3098" s="16">
        <v>0</v>
      </c>
      <c r="I3098" s="16">
        <v>0</v>
      </c>
      <c r="J3098" s="16">
        <v>0</v>
      </c>
      <c r="K3098" s="16">
        <v>0</v>
      </c>
      <c r="L3098" s="16">
        <v>0</v>
      </c>
      <c r="M3098" s="16">
        <v>0</v>
      </c>
      <c r="N3098" s="16">
        <v>0</v>
      </c>
      <c r="O3098" s="16">
        <v>0</v>
      </c>
      <c r="P3098" s="13" t="str">
        <f t="shared" si="96"/>
        <v>P</v>
      </c>
      <c r="Q3098" s="13">
        <f>IFERROR(VLOOKUP($A3098, 'Fielding Data'!$A$1:$H$12056, 5, 0), 0)</f>
        <v>3</v>
      </c>
      <c r="R3098" s="13">
        <f>IFERROR(VLOOKUP($A3098, 'Fielding Data'!$A$1:$H$12056, 6, 0), 0)</f>
        <v>9</v>
      </c>
      <c r="S3098" s="13">
        <f>IFERROR(VLOOKUP($A3098, 'Fielding Data'!$A$1:$H$12056, 7, 0), 0)</f>
        <v>0</v>
      </c>
      <c r="T3098" s="13">
        <f>IFERROR(VLOOKUP($A3098, 'Fielding Data'!$A$1:$H$12056, 8, 0), 0)</f>
        <v>0</v>
      </c>
      <c r="U3098" s="13">
        <f>SUMIFS('Fielding Data'!E:E, 'Fielding Data'!$A:$A, $A3098)</f>
        <v>3</v>
      </c>
      <c r="V3098" s="13">
        <f>SUMIFS('Fielding Data'!F:F, 'Fielding Data'!$A:$A, $A3098)</f>
        <v>9</v>
      </c>
      <c r="W3098" s="13">
        <f>SUMIFS('Fielding Data'!G:G, 'Fielding Data'!$A:$A, $A3098)</f>
        <v>0</v>
      </c>
      <c r="X3098" s="13">
        <f>SUMIFS('Fielding Data'!H:H, 'Fielding Data'!$A:$A, $A3098)</f>
        <v>0</v>
      </c>
    </row>
    <row r="3099" spans="1:24" x14ac:dyDescent="0.3">
      <c r="A3099" s="13" t="str">
        <f t="shared" si="97"/>
        <v>moustmi012012</v>
      </c>
      <c r="B3099" s="16" t="s">
        <v>1568</v>
      </c>
      <c r="C3099" s="16">
        <v>2012</v>
      </c>
      <c r="D3099" s="16">
        <v>149</v>
      </c>
      <c r="E3099" s="16">
        <v>563</v>
      </c>
      <c r="F3099" s="16">
        <v>69</v>
      </c>
      <c r="G3099" s="16">
        <v>136</v>
      </c>
      <c r="H3099" s="16">
        <v>34</v>
      </c>
      <c r="I3099" s="16">
        <v>1</v>
      </c>
      <c r="J3099" s="16">
        <v>20</v>
      </c>
      <c r="K3099" s="16">
        <v>73</v>
      </c>
      <c r="L3099" s="16">
        <v>5</v>
      </c>
      <c r="M3099" s="16">
        <v>2</v>
      </c>
      <c r="N3099" s="16">
        <v>39</v>
      </c>
      <c r="O3099" s="16">
        <v>124</v>
      </c>
      <c r="P3099" s="13" t="str">
        <f t="shared" si="96"/>
        <v>3B</v>
      </c>
      <c r="Q3099" s="13">
        <f>IFERROR(VLOOKUP($A3099, 'Fielding Data'!$A$1:$H$12056, 5, 0), 0)</f>
        <v>127</v>
      </c>
      <c r="R3099" s="13">
        <f>IFERROR(VLOOKUP($A3099, 'Fielding Data'!$A$1:$H$12056, 6, 0), 0)</f>
        <v>312</v>
      </c>
      <c r="S3099" s="13">
        <f>IFERROR(VLOOKUP($A3099, 'Fielding Data'!$A$1:$H$12056, 7, 0), 0)</f>
        <v>15</v>
      </c>
      <c r="T3099" s="13">
        <f>IFERROR(VLOOKUP($A3099, 'Fielding Data'!$A$1:$H$12056, 8, 0), 0)</f>
        <v>41</v>
      </c>
      <c r="U3099" s="13">
        <f>SUMIFS('Fielding Data'!E:E, 'Fielding Data'!$A:$A, $A3099)</f>
        <v>127</v>
      </c>
      <c r="V3099" s="13">
        <f>SUMIFS('Fielding Data'!F:F, 'Fielding Data'!$A:$A, $A3099)</f>
        <v>312</v>
      </c>
      <c r="W3099" s="13">
        <f>SUMIFS('Fielding Data'!G:G, 'Fielding Data'!$A:$A, $A3099)</f>
        <v>15</v>
      </c>
      <c r="X3099" s="13">
        <f>SUMIFS('Fielding Data'!H:H, 'Fielding Data'!$A:$A, $A3099)</f>
        <v>41</v>
      </c>
    </row>
    <row r="3100" spans="1:24" x14ac:dyDescent="0.3">
      <c r="A3100" s="13" t="str">
        <f t="shared" si="97"/>
        <v>moyerja012012</v>
      </c>
      <c r="B3100" s="16" t="s">
        <v>156</v>
      </c>
      <c r="C3100" s="16">
        <v>2012</v>
      </c>
      <c r="D3100" s="16">
        <v>10</v>
      </c>
      <c r="E3100" s="16">
        <v>13</v>
      </c>
      <c r="F3100" s="16">
        <v>1</v>
      </c>
      <c r="G3100" s="16">
        <v>2</v>
      </c>
      <c r="H3100" s="16">
        <v>0</v>
      </c>
      <c r="I3100" s="16">
        <v>0</v>
      </c>
      <c r="J3100" s="16">
        <v>0</v>
      </c>
      <c r="K3100" s="16">
        <v>2</v>
      </c>
      <c r="L3100" s="16">
        <v>0</v>
      </c>
      <c r="M3100" s="16">
        <v>0</v>
      </c>
      <c r="N3100" s="16">
        <v>1</v>
      </c>
      <c r="O3100" s="16">
        <v>10</v>
      </c>
      <c r="P3100" s="13" t="str">
        <f t="shared" si="96"/>
        <v>P</v>
      </c>
      <c r="Q3100" s="13">
        <f>IFERROR(VLOOKUP($A3100, 'Fielding Data'!$A$1:$H$12056, 5, 0), 0)</f>
        <v>3</v>
      </c>
      <c r="R3100" s="13">
        <f>IFERROR(VLOOKUP($A3100, 'Fielding Data'!$A$1:$H$12056, 6, 0), 0)</f>
        <v>11</v>
      </c>
      <c r="S3100" s="13">
        <f>IFERROR(VLOOKUP($A3100, 'Fielding Data'!$A$1:$H$12056, 7, 0), 0)</f>
        <v>0</v>
      </c>
      <c r="T3100" s="13">
        <f>IFERROR(VLOOKUP($A3100, 'Fielding Data'!$A$1:$H$12056, 8, 0), 0)</f>
        <v>0</v>
      </c>
      <c r="U3100" s="13">
        <f>SUMIFS('Fielding Data'!E:E, 'Fielding Data'!$A:$A, $A3100)</f>
        <v>3</v>
      </c>
      <c r="V3100" s="13">
        <f>SUMIFS('Fielding Data'!F:F, 'Fielding Data'!$A:$A, $A3100)</f>
        <v>11</v>
      </c>
      <c r="W3100" s="13">
        <f>SUMIFS('Fielding Data'!G:G, 'Fielding Data'!$A:$A, $A3100)</f>
        <v>0</v>
      </c>
      <c r="X3100" s="13">
        <f>SUMIFS('Fielding Data'!H:H, 'Fielding Data'!$A:$A, $A3100)</f>
        <v>0</v>
      </c>
    </row>
    <row r="3101" spans="1:24" x14ac:dyDescent="0.3">
      <c r="A3101" s="13" t="str">
        <f t="shared" si="97"/>
        <v>moylape012012</v>
      </c>
      <c r="B3101" s="16" t="s">
        <v>694</v>
      </c>
      <c r="C3101" s="16">
        <v>2012</v>
      </c>
      <c r="D3101" s="16">
        <v>8</v>
      </c>
      <c r="E3101" s="16">
        <v>0</v>
      </c>
      <c r="F3101" s="16">
        <v>0</v>
      </c>
      <c r="G3101" s="16">
        <v>0</v>
      </c>
      <c r="H3101" s="16">
        <v>0</v>
      </c>
      <c r="I3101" s="16">
        <v>0</v>
      </c>
      <c r="J3101" s="16">
        <v>0</v>
      </c>
      <c r="K3101" s="16">
        <v>0</v>
      </c>
      <c r="L3101" s="16">
        <v>0</v>
      </c>
      <c r="M3101" s="16">
        <v>0</v>
      </c>
      <c r="N3101" s="16">
        <v>0</v>
      </c>
      <c r="O3101" s="16">
        <v>0</v>
      </c>
      <c r="P3101" s="13" t="str">
        <f t="shared" si="96"/>
        <v>P</v>
      </c>
      <c r="Q3101" s="13">
        <f>IFERROR(VLOOKUP($A3101, 'Fielding Data'!$A$1:$H$12056, 5, 0), 0)</f>
        <v>0</v>
      </c>
      <c r="R3101" s="13">
        <f>IFERROR(VLOOKUP($A3101, 'Fielding Data'!$A$1:$H$12056, 6, 0), 0)</f>
        <v>3</v>
      </c>
      <c r="S3101" s="13">
        <f>IFERROR(VLOOKUP($A3101, 'Fielding Data'!$A$1:$H$12056, 7, 0), 0)</f>
        <v>0</v>
      </c>
      <c r="T3101" s="13">
        <f>IFERROR(VLOOKUP($A3101, 'Fielding Data'!$A$1:$H$12056, 8, 0), 0)</f>
        <v>0</v>
      </c>
      <c r="U3101" s="13">
        <f>SUMIFS('Fielding Data'!E:E, 'Fielding Data'!$A:$A, $A3101)</f>
        <v>0</v>
      </c>
      <c r="V3101" s="13">
        <f>SUMIFS('Fielding Data'!F:F, 'Fielding Data'!$A:$A, $A3101)</f>
        <v>3</v>
      </c>
      <c r="W3101" s="13">
        <f>SUMIFS('Fielding Data'!G:G, 'Fielding Data'!$A:$A, $A3101)</f>
        <v>0</v>
      </c>
      <c r="X3101" s="13">
        <f>SUMIFS('Fielding Data'!H:H, 'Fielding Data'!$A:$A, $A3101)</f>
        <v>0</v>
      </c>
    </row>
    <row r="3102" spans="1:24" x14ac:dyDescent="0.3">
      <c r="A3102" s="13" t="str">
        <f t="shared" si="97"/>
        <v>murphda072012</v>
      </c>
      <c r="B3102" s="16" t="s">
        <v>696</v>
      </c>
      <c r="C3102" s="16">
        <v>2012</v>
      </c>
      <c r="D3102" s="16">
        <v>147</v>
      </c>
      <c r="E3102" s="16">
        <v>457</v>
      </c>
      <c r="F3102" s="16">
        <v>65</v>
      </c>
      <c r="G3102" s="16">
        <v>139</v>
      </c>
      <c r="H3102" s="16">
        <v>29</v>
      </c>
      <c r="I3102" s="16">
        <v>3</v>
      </c>
      <c r="J3102" s="16">
        <v>15</v>
      </c>
      <c r="K3102" s="16">
        <v>61</v>
      </c>
      <c r="L3102" s="16">
        <v>10</v>
      </c>
      <c r="M3102" s="16">
        <v>5</v>
      </c>
      <c r="N3102" s="16">
        <v>54</v>
      </c>
      <c r="O3102" s="16">
        <v>74</v>
      </c>
      <c r="P3102" s="13" t="str">
        <f t="shared" si="96"/>
        <v>CF</v>
      </c>
      <c r="Q3102" s="13">
        <f>IFERROR(VLOOKUP($A3102, 'Fielding Data'!$A$1:$H$12056, 5, 0), 0)</f>
        <v>0</v>
      </c>
      <c r="R3102" s="13">
        <f>IFERROR(VLOOKUP($A3102, 'Fielding Data'!$A$1:$H$12056, 6, 0), 0)</f>
        <v>0</v>
      </c>
      <c r="S3102" s="13">
        <f>IFERROR(VLOOKUP($A3102, 'Fielding Data'!$A$1:$H$12056, 7, 0), 0)</f>
        <v>0</v>
      </c>
      <c r="T3102" s="13">
        <f>IFERROR(VLOOKUP($A3102, 'Fielding Data'!$A$1:$H$12056, 8, 0), 0)</f>
        <v>0</v>
      </c>
      <c r="U3102" s="13">
        <f>SUMIFS('Fielding Data'!E:E, 'Fielding Data'!$A:$A, $A3102)</f>
        <v>197</v>
      </c>
      <c r="V3102" s="13">
        <f>SUMIFS('Fielding Data'!F:F, 'Fielding Data'!$A:$A, $A3102)</f>
        <v>4</v>
      </c>
      <c r="W3102" s="13">
        <f>SUMIFS('Fielding Data'!G:G, 'Fielding Data'!$A:$A, $A3102)</f>
        <v>1</v>
      </c>
      <c r="X3102" s="13">
        <f>SUMIFS('Fielding Data'!H:H, 'Fielding Data'!$A:$A, $A3102)</f>
        <v>2</v>
      </c>
    </row>
    <row r="3103" spans="1:24" x14ac:dyDescent="0.3">
      <c r="A3103" s="13" t="str">
        <f t="shared" si="97"/>
        <v>murphda082012</v>
      </c>
      <c r="B3103" s="16" t="s">
        <v>975</v>
      </c>
      <c r="C3103" s="16">
        <v>2012</v>
      </c>
      <c r="D3103" s="16">
        <v>156</v>
      </c>
      <c r="E3103" s="16">
        <v>571</v>
      </c>
      <c r="F3103" s="16">
        <v>62</v>
      </c>
      <c r="G3103" s="16">
        <v>166</v>
      </c>
      <c r="H3103" s="16">
        <v>40</v>
      </c>
      <c r="I3103" s="16">
        <v>3</v>
      </c>
      <c r="J3103" s="16">
        <v>6</v>
      </c>
      <c r="K3103" s="16">
        <v>65</v>
      </c>
      <c r="L3103" s="16">
        <v>10</v>
      </c>
      <c r="M3103" s="16">
        <v>2</v>
      </c>
      <c r="N3103" s="16">
        <v>36</v>
      </c>
      <c r="O3103" s="16">
        <v>82</v>
      </c>
      <c r="P3103" s="13" t="str">
        <f t="shared" si="96"/>
        <v>1B</v>
      </c>
      <c r="Q3103" s="13">
        <f>IFERROR(VLOOKUP($A3103, 'Fielding Data'!$A$1:$H$12056, 5, 0), 0)</f>
        <v>46</v>
      </c>
      <c r="R3103" s="13">
        <f>IFERROR(VLOOKUP($A3103, 'Fielding Data'!$A$1:$H$12056, 6, 0), 0)</f>
        <v>4</v>
      </c>
      <c r="S3103" s="13">
        <f>IFERROR(VLOOKUP($A3103, 'Fielding Data'!$A$1:$H$12056, 7, 0), 0)</f>
        <v>0</v>
      </c>
      <c r="T3103" s="13">
        <f>IFERROR(VLOOKUP($A3103, 'Fielding Data'!$A$1:$H$12056, 8, 0), 0)</f>
        <v>5</v>
      </c>
      <c r="U3103" s="13">
        <f>SUMIFS('Fielding Data'!E:E, 'Fielding Data'!$A:$A, $A3103)</f>
        <v>274</v>
      </c>
      <c r="V3103" s="13">
        <f>SUMIFS('Fielding Data'!F:F, 'Fielding Data'!$A:$A, $A3103)</f>
        <v>329</v>
      </c>
      <c r="W3103" s="13">
        <f>SUMIFS('Fielding Data'!G:G, 'Fielding Data'!$A:$A, $A3103)</f>
        <v>15</v>
      </c>
      <c r="X3103" s="13">
        <f>SUMIFS('Fielding Data'!H:H, 'Fielding Data'!$A:$A, $A3103)</f>
        <v>74</v>
      </c>
    </row>
    <row r="3104" spans="1:24" x14ac:dyDescent="0.3">
      <c r="A3104" s="13" t="str">
        <f t="shared" si="97"/>
        <v>murphdo012012</v>
      </c>
      <c r="B3104" s="16" t="s">
        <v>479</v>
      </c>
      <c r="C3104" s="16">
        <v>2012</v>
      </c>
      <c r="D3104" s="16">
        <v>52</v>
      </c>
      <c r="E3104" s="16">
        <v>116</v>
      </c>
      <c r="F3104" s="16">
        <v>13</v>
      </c>
      <c r="G3104" s="16">
        <v>25</v>
      </c>
      <c r="H3104" s="16">
        <v>6</v>
      </c>
      <c r="I3104" s="16">
        <v>2</v>
      </c>
      <c r="J3104" s="16">
        <v>3</v>
      </c>
      <c r="K3104" s="16">
        <v>12</v>
      </c>
      <c r="L3104" s="16">
        <v>1</v>
      </c>
      <c r="M3104" s="16">
        <v>1</v>
      </c>
      <c r="N3104" s="16">
        <v>9</v>
      </c>
      <c r="O3104" s="16">
        <v>35</v>
      </c>
      <c r="P3104" s="13" t="str">
        <f t="shared" si="96"/>
        <v>2B</v>
      </c>
      <c r="Q3104" s="13">
        <f>IFERROR(VLOOKUP($A3104, 'Fielding Data'!$A$1:$H$12056, 5, 0), 0)</f>
        <v>16</v>
      </c>
      <c r="R3104" s="13">
        <f>IFERROR(VLOOKUP($A3104, 'Fielding Data'!$A$1:$H$12056, 6, 0), 0)</f>
        <v>25</v>
      </c>
      <c r="S3104" s="13">
        <f>IFERROR(VLOOKUP($A3104, 'Fielding Data'!$A$1:$H$12056, 7, 0), 0)</f>
        <v>0</v>
      </c>
      <c r="T3104" s="13">
        <f>IFERROR(VLOOKUP($A3104, 'Fielding Data'!$A$1:$H$12056, 8, 0), 0)</f>
        <v>3</v>
      </c>
      <c r="U3104" s="13">
        <f>SUMIFS('Fielding Data'!E:E, 'Fielding Data'!$A:$A, $A3104)</f>
        <v>28</v>
      </c>
      <c r="V3104" s="13">
        <f>SUMIFS('Fielding Data'!F:F, 'Fielding Data'!$A:$A, $A3104)</f>
        <v>49</v>
      </c>
      <c r="W3104" s="13">
        <f>SUMIFS('Fielding Data'!G:G, 'Fielding Data'!$A:$A, $A3104)</f>
        <v>1</v>
      </c>
      <c r="X3104" s="13">
        <f>SUMIFS('Fielding Data'!H:H, 'Fielding Data'!$A:$A, $A3104)</f>
        <v>6</v>
      </c>
    </row>
    <row r="3105" spans="1:24" x14ac:dyDescent="0.3">
      <c r="A3105" s="13" t="str">
        <f t="shared" si="97"/>
        <v>napolmi012012</v>
      </c>
      <c r="B3105" s="16" t="s">
        <v>697</v>
      </c>
      <c r="C3105" s="16">
        <v>2012</v>
      </c>
      <c r="D3105" s="16">
        <v>108</v>
      </c>
      <c r="E3105" s="16">
        <v>352</v>
      </c>
      <c r="F3105" s="16">
        <v>53</v>
      </c>
      <c r="G3105" s="16">
        <v>80</v>
      </c>
      <c r="H3105" s="16">
        <v>9</v>
      </c>
      <c r="I3105" s="16">
        <v>2</v>
      </c>
      <c r="J3105" s="16">
        <v>24</v>
      </c>
      <c r="K3105" s="16">
        <v>56</v>
      </c>
      <c r="L3105" s="16">
        <v>1</v>
      </c>
      <c r="M3105" s="16">
        <v>0</v>
      </c>
      <c r="N3105" s="16">
        <v>56</v>
      </c>
      <c r="O3105" s="16">
        <v>125</v>
      </c>
      <c r="P3105" s="13" t="str">
        <f t="shared" si="96"/>
        <v>1B</v>
      </c>
      <c r="Q3105" s="13">
        <f>IFERROR(VLOOKUP($A3105, 'Fielding Data'!$A$1:$H$12056, 5, 0), 0)</f>
        <v>174</v>
      </c>
      <c r="R3105" s="13">
        <f>IFERROR(VLOOKUP($A3105, 'Fielding Data'!$A$1:$H$12056, 6, 0), 0)</f>
        <v>15</v>
      </c>
      <c r="S3105" s="13">
        <f>IFERROR(VLOOKUP($A3105, 'Fielding Data'!$A$1:$H$12056, 7, 0), 0)</f>
        <v>3</v>
      </c>
      <c r="T3105" s="13">
        <f>IFERROR(VLOOKUP($A3105, 'Fielding Data'!$A$1:$H$12056, 8, 0), 0)</f>
        <v>13</v>
      </c>
      <c r="U3105" s="13">
        <f>SUMIFS('Fielding Data'!E:E, 'Fielding Data'!$A:$A, $A3105)</f>
        <v>685</v>
      </c>
      <c r="V3105" s="13">
        <f>SUMIFS('Fielding Data'!F:F, 'Fielding Data'!$A:$A, $A3105)</f>
        <v>52</v>
      </c>
      <c r="W3105" s="13">
        <f>SUMIFS('Fielding Data'!G:G, 'Fielding Data'!$A:$A, $A3105)</f>
        <v>7</v>
      </c>
      <c r="X3105" s="13">
        <f>SUMIFS('Fielding Data'!H:H, 'Fielding Data'!$A:$A, $A3105)</f>
        <v>14</v>
      </c>
    </row>
    <row r="3106" spans="1:24" x14ac:dyDescent="0.3">
      <c r="A3106" s="13" t="str">
        <f t="shared" si="97"/>
        <v>narvech012012</v>
      </c>
      <c r="B3106" s="16" t="s">
        <v>698</v>
      </c>
      <c r="C3106" s="16">
        <v>2012</v>
      </c>
      <c r="D3106" s="16">
        <v>2</v>
      </c>
      <c r="E3106" s="16">
        <v>3</v>
      </c>
      <c r="F3106" s="16">
        <v>0</v>
      </c>
      <c r="G3106" s="16">
        <v>0</v>
      </c>
      <c r="H3106" s="16">
        <v>0</v>
      </c>
      <c r="I3106" s="16">
        <v>0</v>
      </c>
      <c r="J3106" s="16">
        <v>0</v>
      </c>
      <c r="K3106" s="16">
        <v>0</v>
      </c>
      <c r="L3106" s="16">
        <v>0</v>
      </c>
      <c r="M3106" s="16">
        <v>0</v>
      </c>
      <c r="N3106" s="16">
        <v>0</v>
      </c>
      <c r="O3106" s="16">
        <v>2</v>
      </c>
      <c r="P3106" s="13" t="str">
        <f t="shared" si="96"/>
        <v>P</v>
      </c>
      <c r="Q3106" s="13">
        <f>IFERROR(VLOOKUP($A3106, 'Fielding Data'!$A$1:$H$12056, 5, 0), 0)</f>
        <v>0</v>
      </c>
      <c r="R3106" s="13">
        <f>IFERROR(VLOOKUP($A3106, 'Fielding Data'!$A$1:$H$12056, 6, 0), 0)</f>
        <v>1</v>
      </c>
      <c r="S3106" s="13">
        <f>IFERROR(VLOOKUP($A3106, 'Fielding Data'!$A$1:$H$12056, 7, 0), 0)</f>
        <v>0</v>
      </c>
      <c r="T3106" s="13">
        <f>IFERROR(VLOOKUP($A3106, 'Fielding Data'!$A$1:$H$12056, 8, 0), 0)</f>
        <v>0</v>
      </c>
      <c r="U3106" s="13">
        <f>SUMIFS('Fielding Data'!E:E, 'Fielding Data'!$A:$A, $A3106)</f>
        <v>0</v>
      </c>
      <c r="V3106" s="13">
        <f>SUMIFS('Fielding Data'!F:F, 'Fielding Data'!$A:$A, $A3106)</f>
        <v>1</v>
      </c>
      <c r="W3106" s="13">
        <f>SUMIFS('Fielding Data'!G:G, 'Fielding Data'!$A:$A, $A3106)</f>
        <v>0</v>
      </c>
      <c r="X3106" s="13">
        <f>SUMIFS('Fielding Data'!H:H, 'Fielding Data'!$A:$A, $A3106)</f>
        <v>0</v>
      </c>
    </row>
    <row r="3107" spans="1:24" x14ac:dyDescent="0.3">
      <c r="A3107" s="13" t="str">
        <f t="shared" si="97"/>
        <v>nathajo012012</v>
      </c>
      <c r="B3107" s="16" t="s">
        <v>158</v>
      </c>
      <c r="C3107" s="16">
        <v>2012</v>
      </c>
      <c r="D3107" s="16">
        <v>66</v>
      </c>
      <c r="E3107" s="16">
        <v>0</v>
      </c>
      <c r="F3107" s="16">
        <v>0</v>
      </c>
      <c r="G3107" s="16">
        <v>0</v>
      </c>
      <c r="H3107" s="16">
        <v>0</v>
      </c>
      <c r="I3107" s="16">
        <v>0</v>
      </c>
      <c r="J3107" s="16">
        <v>0</v>
      </c>
      <c r="K3107" s="16">
        <v>0</v>
      </c>
      <c r="L3107" s="16">
        <v>0</v>
      </c>
      <c r="M3107" s="16">
        <v>0</v>
      </c>
      <c r="N3107" s="16">
        <v>0</v>
      </c>
      <c r="O3107" s="16">
        <v>0</v>
      </c>
      <c r="P3107" s="13" t="str">
        <f t="shared" si="96"/>
        <v>P</v>
      </c>
      <c r="Q3107" s="13">
        <f>IFERROR(VLOOKUP($A3107, 'Fielding Data'!$A$1:$H$12056, 5, 0), 0)</f>
        <v>3</v>
      </c>
      <c r="R3107" s="13">
        <f>IFERROR(VLOOKUP($A3107, 'Fielding Data'!$A$1:$H$12056, 6, 0), 0)</f>
        <v>4</v>
      </c>
      <c r="S3107" s="13">
        <f>IFERROR(VLOOKUP($A3107, 'Fielding Data'!$A$1:$H$12056, 7, 0), 0)</f>
        <v>1</v>
      </c>
      <c r="T3107" s="13">
        <f>IFERROR(VLOOKUP($A3107, 'Fielding Data'!$A$1:$H$12056, 8, 0), 0)</f>
        <v>1</v>
      </c>
      <c r="U3107" s="13">
        <f>SUMIFS('Fielding Data'!E:E, 'Fielding Data'!$A:$A, $A3107)</f>
        <v>3</v>
      </c>
      <c r="V3107" s="13">
        <f>SUMIFS('Fielding Data'!F:F, 'Fielding Data'!$A:$A, $A3107)</f>
        <v>4</v>
      </c>
      <c r="W3107" s="13">
        <f>SUMIFS('Fielding Data'!G:G, 'Fielding Data'!$A:$A, $A3107)</f>
        <v>1</v>
      </c>
      <c r="X3107" s="13">
        <f>SUMIFS('Fielding Data'!H:H, 'Fielding Data'!$A:$A, $A3107)</f>
        <v>1</v>
      </c>
    </row>
    <row r="3108" spans="1:24" x14ac:dyDescent="0.3">
      <c r="A3108" s="13" t="str">
        <f t="shared" si="97"/>
        <v>navada012012</v>
      </c>
      <c r="B3108" s="16" t="s">
        <v>1344</v>
      </c>
      <c r="C3108" s="16">
        <v>2012</v>
      </c>
      <c r="D3108" s="16">
        <v>88</v>
      </c>
      <c r="E3108" s="16">
        <v>267</v>
      </c>
      <c r="F3108" s="16">
        <v>38</v>
      </c>
      <c r="G3108" s="16">
        <v>65</v>
      </c>
      <c r="H3108" s="16">
        <v>21</v>
      </c>
      <c r="I3108" s="16">
        <v>0</v>
      </c>
      <c r="J3108" s="16">
        <v>6</v>
      </c>
      <c r="K3108" s="16">
        <v>33</v>
      </c>
      <c r="L3108" s="16">
        <v>3</v>
      </c>
      <c r="M3108" s="16">
        <v>0</v>
      </c>
      <c r="N3108" s="16">
        <v>37</v>
      </c>
      <c r="O3108" s="16">
        <v>63</v>
      </c>
      <c r="P3108" s="13" t="str">
        <f t="shared" si="96"/>
        <v>LF</v>
      </c>
      <c r="Q3108" s="13">
        <f>IFERROR(VLOOKUP($A3108, 'Fielding Data'!$A$1:$H$12056, 5, 0), 0)</f>
        <v>0</v>
      </c>
      <c r="R3108" s="13">
        <f>IFERROR(VLOOKUP($A3108, 'Fielding Data'!$A$1:$H$12056, 6, 0), 0)</f>
        <v>0</v>
      </c>
      <c r="S3108" s="13">
        <f>IFERROR(VLOOKUP($A3108, 'Fielding Data'!$A$1:$H$12056, 7, 0), 0)</f>
        <v>0</v>
      </c>
      <c r="T3108" s="13">
        <f>IFERROR(VLOOKUP($A3108, 'Fielding Data'!$A$1:$H$12056, 8, 0), 0)</f>
        <v>0</v>
      </c>
      <c r="U3108" s="13">
        <f>SUMIFS('Fielding Data'!E:E, 'Fielding Data'!$A:$A, $A3108)</f>
        <v>111</v>
      </c>
      <c r="V3108" s="13">
        <f>SUMIFS('Fielding Data'!F:F, 'Fielding Data'!$A:$A, $A3108)</f>
        <v>5</v>
      </c>
      <c r="W3108" s="13">
        <f>SUMIFS('Fielding Data'!G:G, 'Fielding Data'!$A:$A, $A3108)</f>
        <v>2</v>
      </c>
      <c r="X3108" s="13">
        <f>SUMIFS('Fielding Data'!H:H, 'Fielding Data'!$A:$A, $A3108)</f>
        <v>0</v>
      </c>
    </row>
    <row r="3109" spans="1:24" x14ac:dyDescent="0.3">
      <c r="A3109" s="13" t="str">
        <f t="shared" si="97"/>
        <v>navardi012012</v>
      </c>
      <c r="B3109" s="16" t="s">
        <v>480</v>
      </c>
      <c r="C3109" s="16">
        <v>2012</v>
      </c>
      <c r="D3109" s="16">
        <v>24</v>
      </c>
      <c r="E3109" s="16">
        <v>69</v>
      </c>
      <c r="F3109" s="16">
        <v>6</v>
      </c>
      <c r="G3109" s="16">
        <v>20</v>
      </c>
      <c r="H3109" s="16">
        <v>3</v>
      </c>
      <c r="I3109" s="16">
        <v>1</v>
      </c>
      <c r="J3109" s="16">
        <v>2</v>
      </c>
      <c r="K3109" s="16">
        <v>12</v>
      </c>
      <c r="L3109" s="16">
        <v>0</v>
      </c>
      <c r="M3109" s="16">
        <v>0</v>
      </c>
      <c r="N3109" s="16">
        <v>2</v>
      </c>
      <c r="O3109" s="16">
        <v>12</v>
      </c>
      <c r="P3109" s="13" t="str">
        <f t="shared" si="96"/>
        <v>C</v>
      </c>
      <c r="Q3109" s="13">
        <f>IFERROR(VLOOKUP($A3109, 'Fielding Data'!$A$1:$H$12056, 5, 0), 0)</f>
        <v>131</v>
      </c>
      <c r="R3109" s="13">
        <f>IFERROR(VLOOKUP($A3109, 'Fielding Data'!$A$1:$H$12056, 6, 0), 0)</f>
        <v>9</v>
      </c>
      <c r="S3109" s="13">
        <f>IFERROR(VLOOKUP($A3109, 'Fielding Data'!$A$1:$H$12056, 7, 0), 0)</f>
        <v>1</v>
      </c>
      <c r="T3109" s="13">
        <f>IFERROR(VLOOKUP($A3109, 'Fielding Data'!$A$1:$H$12056, 8, 0), 0)</f>
        <v>0</v>
      </c>
      <c r="U3109" s="13">
        <f>SUMIFS('Fielding Data'!E:E, 'Fielding Data'!$A:$A, $A3109)</f>
        <v>131</v>
      </c>
      <c r="V3109" s="13">
        <f>SUMIFS('Fielding Data'!F:F, 'Fielding Data'!$A:$A, $A3109)</f>
        <v>9</v>
      </c>
      <c r="W3109" s="13">
        <f>SUMIFS('Fielding Data'!G:G, 'Fielding Data'!$A:$A, $A3109)</f>
        <v>1</v>
      </c>
      <c r="X3109" s="13">
        <f>SUMIFS('Fielding Data'!H:H, 'Fielding Data'!$A:$A, $A3109)</f>
        <v>0</v>
      </c>
    </row>
    <row r="3110" spans="1:24" x14ac:dyDescent="0.3">
      <c r="A3110" s="13" t="str">
        <f t="shared" si="97"/>
        <v>navarya012012</v>
      </c>
      <c r="B3110" s="16" t="s">
        <v>1345</v>
      </c>
      <c r="C3110" s="16">
        <v>2012</v>
      </c>
      <c r="D3110" s="16">
        <v>29</v>
      </c>
      <c r="E3110" s="16">
        <v>50</v>
      </c>
      <c r="F3110" s="16">
        <v>4</v>
      </c>
      <c r="G3110" s="16">
        <v>8</v>
      </c>
      <c r="H3110" s="16">
        <v>0</v>
      </c>
      <c r="I3110" s="16">
        <v>0</v>
      </c>
      <c r="J3110" s="16">
        <v>1</v>
      </c>
      <c r="K3110" s="16">
        <v>4</v>
      </c>
      <c r="L3110" s="16">
        <v>0</v>
      </c>
      <c r="M3110" s="16">
        <v>2</v>
      </c>
      <c r="N3110" s="16">
        <v>5</v>
      </c>
      <c r="O3110" s="16">
        <v>13</v>
      </c>
      <c r="P3110" s="13" t="str">
        <f t="shared" si="96"/>
        <v>2B</v>
      </c>
      <c r="Q3110" s="13">
        <f>IFERROR(VLOOKUP($A3110, 'Fielding Data'!$A$1:$H$12056, 5, 0), 0)</f>
        <v>2</v>
      </c>
      <c r="R3110" s="13">
        <f>IFERROR(VLOOKUP($A3110, 'Fielding Data'!$A$1:$H$12056, 6, 0), 0)</f>
        <v>3</v>
      </c>
      <c r="S3110" s="13">
        <f>IFERROR(VLOOKUP($A3110, 'Fielding Data'!$A$1:$H$12056, 7, 0), 0)</f>
        <v>0</v>
      </c>
      <c r="T3110" s="13">
        <f>IFERROR(VLOOKUP($A3110, 'Fielding Data'!$A$1:$H$12056, 8, 0), 0)</f>
        <v>1</v>
      </c>
      <c r="U3110" s="13">
        <f>SUMIFS('Fielding Data'!E:E, 'Fielding Data'!$A:$A, $A3110)</f>
        <v>14</v>
      </c>
      <c r="V3110" s="13">
        <f>SUMIFS('Fielding Data'!F:F, 'Fielding Data'!$A:$A, $A3110)</f>
        <v>10</v>
      </c>
      <c r="W3110" s="13">
        <f>SUMIFS('Fielding Data'!G:G, 'Fielding Data'!$A:$A, $A3110)</f>
        <v>0</v>
      </c>
      <c r="X3110" s="13">
        <f>SUMIFS('Fielding Data'!H:H, 'Fielding Data'!$A:$A, $A3110)</f>
        <v>3</v>
      </c>
    </row>
    <row r="3111" spans="1:24" x14ac:dyDescent="0.3">
      <c r="A3111" s="13" t="str">
        <f t="shared" si="97"/>
        <v>nealth012012</v>
      </c>
      <c r="B3111" s="16" t="s">
        <v>1787</v>
      </c>
      <c r="C3111" s="16">
        <v>2012</v>
      </c>
      <c r="D3111" s="16">
        <v>9</v>
      </c>
      <c r="E3111" s="16">
        <v>23</v>
      </c>
      <c r="F3111" s="16">
        <v>2</v>
      </c>
      <c r="G3111" s="16">
        <v>5</v>
      </c>
      <c r="H3111" s="16">
        <v>1</v>
      </c>
      <c r="I3111" s="16">
        <v>0</v>
      </c>
      <c r="J3111" s="16">
        <v>0</v>
      </c>
      <c r="K3111" s="16">
        <v>2</v>
      </c>
      <c r="L3111" s="16">
        <v>0</v>
      </c>
      <c r="M3111" s="16">
        <v>0</v>
      </c>
      <c r="N3111" s="16">
        <v>0</v>
      </c>
      <c r="O3111" s="16">
        <v>6</v>
      </c>
      <c r="P3111" s="13" t="str">
        <f t="shared" si="96"/>
        <v>LF</v>
      </c>
      <c r="Q3111" s="13">
        <f>IFERROR(VLOOKUP($A3111, 'Fielding Data'!$A$1:$H$12056, 5, 0), 0)</f>
        <v>0</v>
      </c>
      <c r="R3111" s="13">
        <f>IFERROR(VLOOKUP($A3111, 'Fielding Data'!$A$1:$H$12056, 6, 0), 0)</f>
        <v>0</v>
      </c>
      <c r="S3111" s="13">
        <f>IFERROR(VLOOKUP($A3111, 'Fielding Data'!$A$1:$H$12056, 7, 0), 0)</f>
        <v>0</v>
      </c>
      <c r="T3111" s="13">
        <f>IFERROR(VLOOKUP($A3111, 'Fielding Data'!$A$1:$H$12056, 8, 0), 0)</f>
        <v>0</v>
      </c>
      <c r="U3111" s="13">
        <f>SUMIFS('Fielding Data'!E:E, 'Fielding Data'!$A:$A, $A3111)</f>
        <v>11</v>
      </c>
      <c r="V3111" s="13">
        <f>SUMIFS('Fielding Data'!F:F, 'Fielding Data'!$A:$A, $A3111)</f>
        <v>1</v>
      </c>
      <c r="W3111" s="13">
        <f>SUMIFS('Fielding Data'!G:G, 'Fielding Data'!$A:$A, $A3111)</f>
        <v>1</v>
      </c>
      <c r="X3111" s="13">
        <f>SUMIFS('Fielding Data'!H:H, 'Fielding Data'!$A:$A, $A3111)</f>
        <v>1</v>
      </c>
    </row>
    <row r="3112" spans="1:24" x14ac:dyDescent="0.3">
      <c r="A3112" s="13" t="str">
        <f t="shared" si="97"/>
        <v>negrokr012012</v>
      </c>
      <c r="B3112" s="16" t="s">
        <v>1788</v>
      </c>
      <c r="C3112" s="16">
        <v>2012</v>
      </c>
      <c r="D3112" s="16">
        <v>4</v>
      </c>
      <c r="E3112" s="16">
        <v>4</v>
      </c>
      <c r="F3112" s="16">
        <v>2</v>
      </c>
      <c r="G3112" s="16">
        <v>1</v>
      </c>
      <c r="H3112" s="16">
        <v>0</v>
      </c>
      <c r="I3112" s="16">
        <v>0</v>
      </c>
      <c r="J3112" s="16">
        <v>0</v>
      </c>
      <c r="K3112" s="16">
        <v>0</v>
      </c>
      <c r="L3112" s="16">
        <v>0</v>
      </c>
      <c r="M3112" s="16">
        <v>0</v>
      </c>
      <c r="N3112" s="16">
        <v>1</v>
      </c>
      <c r="O3112" s="16">
        <v>2</v>
      </c>
      <c r="P3112" s="13" t="str">
        <f t="shared" si="96"/>
        <v>CF</v>
      </c>
      <c r="Q3112" s="13">
        <f>IFERROR(VLOOKUP($A3112, 'Fielding Data'!$A$1:$H$12056, 5, 0), 0)</f>
        <v>0</v>
      </c>
      <c r="R3112" s="13">
        <f>IFERROR(VLOOKUP($A3112, 'Fielding Data'!$A$1:$H$12056, 6, 0), 0)</f>
        <v>0</v>
      </c>
      <c r="S3112" s="13">
        <f>IFERROR(VLOOKUP($A3112, 'Fielding Data'!$A$1:$H$12056, 7, 0), 0)</f>
        <v>0</v>
      </c>
      <c r="T3112" s="13">
        <f>IFERROR(VLOOKUP($A3112, 'Fielding Data'!$A$1:$H$12056, 8, 0), 0)</f>
        <v>0</v>
      </c>
      <c r="U3112" s="13">
        <f>SUMIFS('Fielding Data'!E:E, 'Fielding Data'!$A:$A, $A3112)</f>
        <v>0</v>
      </c>
      <c r="V3112" s="13">
        <f>SUMIFS('Fielding Data'!F:F, 'Fielding Data'!$A:$A, $A3112)</f>
        <v>0</v>
      </c>
      <c r="W3112" s="13">
        <f>SUMIFS('Fielding Data'!G:G, 'Fielding Data'!$A:$A, $A3112)</f>
        <v>0</v>
      </c>
      <c r="X3112" s="13">
        <f>SUMIFS('Fielding Data'!H:H, 'Fielding Data'!$A:$A, $A3112)</f>
        <v>0</v>
      </c>
    </row>
    <row r="3113" spans="1:24" x14ac:dyDescent="0.3">
      <c r="A3113" s="13" t="str">
        <f t="shared" si="97"/>
        <v>nelsoch012012</v>
      </c>
      <c r="B3113" s="16" t="s">
        <v>1346</v>
      </c>
      <c r="C3113" s="16">
        <v>2012</v>
      </c>
      <c r="D3113" s="16">
        <v>111</v>
      </c>
      <c r="E3113" s="16">
        <v>345</v>
      </c>
      <c r="F3113" s="16">
        <v>45</v>
      </c>
      <c r="G3113" s="16">
        <v>104</v>
      </c>
      <c r="H3113" s="16">
        <v>21</v>
      </c>
      <c r="I3113" s="16">
        <v>3</v>
      </c>
      <c r="J3113" s="16">
        <v>9</v>
      </c>
      <c r="K3113" s="16">
        <v>53</v>
      </c>
      <c r="L3113" s="16">
        <v>2</v>
      </c>
      <c r="M3113" s="16">
        <v>1</v>
      </c>
      <c r="N3113" s="16">
        <v>27</v>
      </c>
      <c r="O3113" s="16">
        <v>84</v>
      </c>
      <c r="P3113" s="13" t="str">
        <f t="shared" si="96"/>
        <v>2B</v>
      </c>
      <c r="Q3113" s="13">
        <f>IFERROR(VLOOKUP($A3113, 'Fielding Data'!$A$1:$H$12056, 5, 0), 0)</f>
        <v>39</v>
      </c>
      <c r="R3113" s="13">
        <f>IFERROR(VLOOKUP($A3113, 'Fielding Data'!$A$1:$H$12056, 6, 0), 0)</f>
        <v>54</v>
      </c>
      <c r="S3113" s="13">
        <f>IFERROR(VLOOKUP($A3113, 'Fielding Data'!$A$1:$H$12056, 7, 0), 0)</f>
        <v>1</v>
      </c>
      <c r="T3113" s="13">
        <f>IFERROR(VLOOKUP($A3113, 'Fielding Data'!$A$1:$H$12056, 8, 0), 0)</f>
        <v>13</v>
      </c>
      <c r="U3113" s="13">
        <f>SUMIFS('Fielding Data'!E:E, 'Fielding Data'!$A:$A, $A3113)</f>
        <v>85</v>
      </c>
      <c r="V3113" s="13">
        <f>SUMIFS('Fielding Data'!F:F, 'Fielding Data'!$A:$A, $A3113)</f>
        <v>172</v>
      </c>
      <c r="W3113" s="13">
        <f>SUMIFS('Fielding Data'!G:G, 'Fielding Data'!$A:$A, $A3113)</f>
        <v>13</v>
      </c>
      <c r="X3113" s="13">
        <f>SUMIFS('Fielding Data'!H:H, 'Fielding Data'!$A:$A, $A3113)</f>
        <v>27</v>
      </c>
    </row>
    <row r="3114" spans="1:24" x14ac:dyDescent="0.3">
      <c r="A3114" s="13" t="str">
        <f t="shared" si="97"/>
        <v>neshepa012012</v>
      </c>
      <c r="B3114" s="16" t="s">
        <v>700</v>
      </c>
      <c r="C3114" s="16">
        <v>2012</v>
      </c>
      <c r="D3114" s="16">
        <v>24</v>
      </c>
      <c r="E3114" s="16">
        <v>0</v>
      </c>
      <c r="F3114" s="16">
        <v>0</v>
      </c>
      <c r="G3114" s="16">
        <v>0</v>
      </c>
      <c r="H3114" s="16">
        <v>0</v>
      </c>
      <c r="I3114" s="16">
        <v>0</v>
      </c>
      <c r="J3114" s="16">
        <v>0</v>
      </c>
      <c r="K3114" s="16">
        <v>0</v>
      </c>
      <c r="L3114" s="16">
        <v>0</v>
      </c>
      <c r="M3114" s="16">
        <v>0</v>
      </c>
      <c r="N3114" s="16">
        <v>0</v>
      </c>
      <c r="O3114" s="16">
        <v>0</v>
      </c>
      <c r="P3114" s="13" t="str">
        <f t="shared" si="96"/>
        <v>P</v>
      </c>
      <c r="Q3114" s="13">
        <f>IFERROR(VLOOKUP($A3114, 'Fielding Data'!$A$1:$H$12056, 5, 0), 0)</f>
        <v>0</v>
      </c>
      <c r="R3114" s="13">
        <f>IFERROR(VLOOKUP($A3114, 'Fielding Data'!$A$1:$H$12056, 6, 0), 0)</f>
        <v>1</v>
      </c>
      <c r="S3114" s="13">
        <f>IFERROR(VLOOKUP($A3114, 'Fielding Data'!$A$1:$H$12056, 7, 0), 0)</f>
        <v>0</v>
      </c>
      <c r="T3114" s="13">
        <f>IFERROR(VLOOKUP($A3114, 'Fielding Data'!$A$1:$H$12056, 8, 0), 0)</f>
        <v>0</v>
      </c>
      <c r="U3114" s="13">
        <f>SUMIFS('Fielding Data'!E:E, 'Fielding Data'!$A:$A, $A3114)</f>
        <v>0</v>
      </c>
      <c r="V3114" s="13">
        <f>SUMIFS('Fielding Data'!F:F, 'Fielding Data'!$A:$A, $A3114)</f>
        <v>1</v>
      </c>
      <c r="W3114" s="13">
        <f>SUMIFS('Fielding Data'!G:G, 'Fielding Data'!$A:$A, $A3114)</f>
        <v>0</v>
      </c>
      <c r="X3114" s="13">
        <f>SUMIFS('Fielding Data'!H:H, 'Fielding Data'!$A:$A, $A3114)</f>
        <v>0</v>
      </c>
    </row>
    <row r="3115" spans="1:24" x14ac:dyDescent="0.3">
      <c r="A3115" s="13" t="str">
        <f t="shared" si="97"/>
        <v>nicasju012012</v>
      </c>
      <c r="B3115" s="16" t="s">
        <v>1570</v>
      </c>
      <c r="C3115" s="16">
        <v>2012</v>
      </c>
      <c r="D3115" s="16">
        <v>11</v>
      </c>
      <c r="E3115" s="16">
        <v>18</v>
      </c>
      <c r="F3115" s="16">
        <v>0</v>
      </c>
      <c r="G3115" s="16">
        <v>2</v>
      </c>
      <c r="H3115" s="16">
        <v>0</v>
      </c>
      <c r="I3115" s="16">
        <v>0</v>
      </c>
      <c r="J3115" s="16">
        <v>0</v>
      </c>
      <c r="K3115" s="16">
        <v>1</v>
      </c>
      <c r="L3115" s="16">
        <v>0</v>
      </c>
      <c r="M3115" s="16">
        <v>0</v>
      </c>
      <c r="N3115" s="16">
        <v>2</v>
      </c>
      <c r="O3115" s="16">
        <v>13</v>
      </c>
      <c r="P3115" s="13" t="str">
        <f t="shared" si="96"/>
        <v>P</v>
      </c>
      <c r="Q3115" s="13">
        <f>IFERROR(VLOOKUP($A3115, 'Fielding Data'!$A$1:$H$12056, 5, 0), 0)</f>
        <v>5</v>
      </c>
      <c r="R3115" s="13">
        <f>IFERROR(VLOOKUP($A3115, 'Fielding Data'!$A$1:$H$12056, 6, 0), 0)</f>
        <v>6</v>
      </c>
      <c r="S3115" s="13">
        <f>IFERROR(VLOOKUP($A3115, 'Fielding Data'!$A$1:$H$12056, 7, 0), 0)</f>
        <v>0</v>
      </c>
      <c r="T3115" s="13">
        <f>IFERROR(VLOOKUP($A3115, 'Fielding Data'!$A$1:$H$12056, 8, 0), 0)</f>
        <v>0</v>
      </c>
      <c r="U3115" s="13">
        <f>SUMIFS('Fielding Data'!E:E, 'Fielding Data'!$A:$A, $A3115)</f>
        <v>5</v>
      </c>
      <c r="V3115" s="13">
        <f>SUMIFS('Fielding Data'!F:F, 'Fielding Data'!$A:$A, $A3115)</f>
        <v>6</v>
      </c>
      <c r="W3115" s="13">
        <f>SUMIFS('Fielding Data'!G:G, 'Fielding Data'!$A:$A, $A3115)</f>
        <v>0</v>
      </c>
      <c r="X3115" s="13">
        <f>SUMIFS('Fielding Data'!H:H, 'Fielding Data'!$A:$A, $A3115)</f>
        <v>0</v>
      </c>
    </row>
    <row r="3116" spans="1:24" x14ac:dyDescent="0.3">
      <c r="A3116" s="13" t="str">
        <f t="shared" si="97"/>
        <v>nickemi012012</v>
      </c>
      <c r="B3116" s="16" t="s">
        <v>1347</v>
      </c>
      <c r="C3116" s="16">
        <v>2012</v>
      </c>
      <c r="D3116" s="16">
        <v>47</v>
      </c>
      <c r="E3116" s="16">
        <v>109</v>
      </c>
      <c r="F3116" s="16">
        <v>8</v>
      </c>
      <c r="G3116" s="16">
        <v>19</v>
      </c>
      <c r="H3116" s="16">
        <v>3</v>
      </c>
      <c r="I3116" s="16">
        <v>0</v>
      </c>
      <c r="J3116" s="16">
        <v>1</v>
      </c>
      <c r="K3116" s="16">
        <v>13</v>
      </c>
      <c r="L3116" s="16">
        <v>0</v>
      </c>
      <c r="M3116" s="16">
        <v>0</v>
      </c>
      <c r="N3116" s="16">
        <v>8</v>
      </c>
      <c r="O3116" s="16">
        <v>27</v>
      </c>
      <c r="P3116" s="13" t="str">
        <f t="shared" si="96"/>
        <v>C</v>
      </c>
      <c r="Q3116" s="13">
        <f>IFERROR(VLOOKUP($A3116, 'Fielding Data'!$A$1:$H$12056, 5, 0), 0)</f>
        <v>280</v>
      </c>
      <c r="R3116" s="13">
        <f>IFERROR(VLOOKUP($A3116, 'Fielding Data'!$A$1:$H$12056, 6, 0), 0)</f>
        <v>20</v>
      </c>
      <c r="S3116" s="13">
        <f>IFERROR(VLOOKUP($A3116, 'Fielding Data'!$A$1:$H$12056, 7, 0), 0)</f>
        <v>2</v>
      </c>
      <c r="T3116" s="13">
        <f>IFERROR(VLOOKUP($A3116, 'Fielding Data'!$A$1:$H$12056, 8, 0), 0)</f>
        <v>3</v>
      </c>
      <c r="U3116" s="13">
        <f>SUMIFS('Fielding Data'!E:E, 'Fielding Data'!$A:$A, $A3116)</f>
        <v>280</v>
      </c>
      <c r="V3116" s="13">
        <f>SUMIFS('Fielding Data'!F:F, 'Fielding Data'!$A:$A, $A3116)</f>
        <v>20</v>
      </c>
      <c r="W3116" s="13">
        <f>SUMIFS('Fielding Data'!G:G, 'Fielding Data'!$A:$A, $A3116)</f>
        <v>2</v>
      </c>
      <c r="X3116" s="13">
        <f>SUMIFS('Fielding Data'!H:H, 'Fielding Data'!$A:$A, $A3116)</f>
        <v>3</v>
      </c>
    </row>
    <row r="3117" spans="1:24" x14ac:dyDescent="0.3">
      <c r="A3117" s="13" t="str">
        <f t="shared" si="97"/>
        <v>niemaje012012</v>
      </c>
      <c r="B3117" s="16" t="s">
        <v>976</v>
      </c>
      <c r="C3117" s="16">
        <v>2012</v>
      </c>
      <c r="D3117" s="16">
        <v>8</v>
      </c>
      <c r="E3117" s="16">
        <v>0</v>
      </c>
      <c r="F3117" s="16">
        <v>0</v>
      </c>
      <c r="G3117" s="16">
        <v>0</v>
      </c>
      <c r="H3117" s="16">
        <v>0</v>
      </c>
      <c r="I3117" s="16">
        <v>0</v>
      </c>
      <c r="J3117" s="16">
        <v>0</v>
      </c>
      <c r="K3117" s="16">
        <v>0</v>
      </c>
      <c r="L3117" s="16">
        <v>0</v>
      </c>
      <c r="M3117" s="16">
        <v>0</v>
      </c>
      <c r="N3117" s="16">
        <v>0</v>
      </c>
      <c r="O3117" s="16">
        <v>0</v>
      </c>
      <c r="P3117" s="13" t="str">
        <f t="shared" si="96"/>
        <v>P</v>
      </c>
      <c r="Q3117" s="13">
        <f>IFERROR(VLOOKUP($A3117, 'Fielding Data'!$A$1:$H$12056, 5, 0), 0)</f>
        <v>2</v>
      </c>
      <c r="R3117" s="13">
        <f>IFERROR(VLOOKUP($A3117, 'Fielding Data'!$A$1:$H$12056, 6, 0), 0)</f>
        <v>6</v>
      </c>
      <c r="S3117" s="13">
        <f>IFERROR(VLOOKUP($A3117, 'Fielding Data'!$A$1:$H$12056, 7, 0), 0)</f>
        <v>0</v>
      </c>
      <c r="T3117" s="13">
        <f>IFERROR(VLOOKUP($A3117, 'Fielding Data'!$A$1:$H$12056, 8, 0), 0)</f>
        <v>2</v>
      </c>
      <c r="U3117" s="13">
        <f>SUMIFS('Fielding Data'!E:E, 'Fielding Data'!$A:$A, $A3117)</f>
        <v>2</v>
      </c>
      <c r="V3117" s="13">
        <f>SUMIFS('Fielding Data'!F:F, 'Fielding Data'!$A:$A, $A3117)</f>
        <v>6</v>
      </c>
      <c r="W3117" s="13">
        <f>SUMIFS('Fielding Data'!G:G, 'Fielding Data'!$A:$A, $A3117)</f>
        <v>0</v>
      </c>
      <c r="X3117" s="13">
        <f>SUMIFS('Fielding Data'!H:H, 'Fielding Data'!$A:$A, $A3117)</f>
        <v>2</v>
      </c>
    </row>
    <row r="3118" spans="1:24" x14ac:dyDescent="0.3">
      <c r="A3118" s="13" t="str">
        <f t="shared" si="97"/>
        <v>niesejo012012</v>
      </c>
      <c r="B3118" s="16" t="s">
        <v>977</v>
      </c>
      <c r="C3118" s="16">
        <v>2012</v>
      </c>
      <c r="D3118" s="16">
        <v>30</v>
      </c>
      <c r="E3118" s="16">
        <v>55</v>
      </c>
      <c r="F3118" s="16">
        <v>8</v>
      </c>
      <c r="G3118" s="16">
        <v>12</v>
      </c>
      <c r="H3118" s="16">
        <v>0</v>
      </c>
      <c r="I3118" s="16">
        <v>0</v>
      </c>
      <c r="J3118" s="16">
        <v>0</v>
      </c>
      <c r="K3118" s="16">
        <v>2</v>
      </c>
      <c r="L3118" s="16">
        <v>0</v>
      </c>
      <c r="M3118" s="16">
        <v>0</v>
      </c>
      <c r="N3118" s="16">
        <v>6</v>
      </c>
      <c r="O3118" s="16">
        <v>19</v>
      </c>
      <c r="P3118" s="13" t="str">
        <f t="shared" si="96"/>
        <v>P</v>
      </c>
      <c r="Q3118" s="13">
        <f>IFERROR(VLOOKUP($A3118, 'Fielding Data'!$A$1:$H$12056, 5, 0), 0)</f>
        <v>5</v>
      </c>
      <c r="R3118" s="13">
        <f>IFERROR(VLOOKUP($A3118, 'Fielding Data'!$A$1:$H$12056, 6, 0), 0)</f>
        <v>26</v>
      </c>
      <c r="S3118" s="13">
        <f>IFERROR(VLOOKUP($A3118, 'Fielding Data'!$A$1:$H$12056, 7, 0), 0)</f>
        <v>2</v>
      </c>
      <c r="T3118" s="13">
        <f>IFERROR(VLOOKUP($A3118, 'Fielding Data'!$A$1:$H$12056, 8, 0), 0)</f>
        <v>2</v>
      </c>
      <c r="U3118" s="13">
        <f>SUMIFS('Fielding Data'!E:E, 'Fielding Data'!$A:$A, $A3118)</f>
        <v>5</v>
      </c>
      <c r="V3118" s="13">
        <f>SUMIFS('Fielding Data'!F:F, 'Fielding Data'!$A:$A, $A3118)</f>
        <v>26</v>
      </c>
      <c r="W3118" s="13">
        <f>SUMIFS('Fielding Data'!G:G, 'Fielding Data'!$A:$A, $A3118)</f>
        <v>2</v>
      </c>
      <c r="X3118" s="13">
        <f>SUMIFS('Fielding Data'!H:H, 'Fielding Data'!$A:$A, $A3118)</f>
        <v>2</v>
      </c>
    </row>
    <row r="3119" spans="1:24" x14ac:dyDescent="0.3">
      <c r="A3119" s="13" t="str">
        <f t="shared" si="97"/>
        <v>nieuwki012012</v>
      </c>
      <c r="B3119" s="16" t="s">
        <v>1789</v>
      </c>
      <c r="C3119" s="16">
        <v>2012</v>
      </c>
      <c r="D3119" s="16">
        <v>91</v>
      </c>
      <c r="E3119" s="16">
        <v>282</v>
      </c>
      <c r="F3119" s="16">
        <v>40</v>
      </c>
      <c r="G3119" s="16">
        <v>71</v>
      </c>
      <c r="H3119" s="16">
        <v>12</v>
      </c>
      <c r="I3119" s="16">
        <v>1</v>
      </c>
      <c r="J3119" s="16">
        <v>7</v>
      </c>
      <c r="K3119" s="16">
        <v>28</v>
      </c>
      <c r="L3119" s="16">
        <v>4</v>
      </c>
      <c r="M3119" s="16">
        <v>4</v>
      </c>
      <c r="N3119" s="16">
        <v>25</v>
      </c>
      <c r="O3119" s="16">
        <v>98</v>
      </c>
      <c r="P3119" s="13" t="str">
        <f t="shared" si="96"/>
        <v>CF</v>
      </c>
      <c r="Q3119" s="13">
        <f>IFERROR(VLOOKUP($A3119, 'Fielding Data'!$A$1:$H$12056, 5, 0), 0)</f>
        <v>0</v>
      </c>
      <c r="R3119" s="13">
        <f>IFERROR(VLOOKUP($A3119, 'Fielding Data'!$A$1:$H$12056, 6, 0), 0)</f>
        <v>0</v>
      </c>
      <c r="S3119" s="13">
        <f>IFERROR(VLOOKUP($A3119, 'Fielding Data'!$A$1:$H$12056, 7, 0), 0)</f>
        <v>0</v>
      </c>
      <c r="T3119" s="13">
        <f>IFERROR(VLOOKUP($A3119, 'Fielding Data'!$A$1:$H$12056, 8, 0), 0)</f>
        <v>0</v>
      </c>
      <c r="U3119" s="13">
        <f>SUMIFS('Fielding Data'!E:E, 'Fielding Data'!$A:$A, $A3119)</f>
        <v>174</v>
      </c>
      <c r="V3119" s="13">
        <f>SUMIFS('Fielding Data'!F:F, 'Fielding Data'!$A:$A, $A3119)</f>
        <v>0</v>
      </c>
      <c r="W3119" s="13">
        <f>SUMIFS('Fielding Data'!G:G, 'Fielding Data'!$A:$A, $A3119)</f>
        <v>4</v>
      </c>
      <c r="X3119" s="13">
        <f>SUMIFS('Fielding Data'!H:H, 'Fielding Data'!$A:$A, $A3119)</f>
        <v>0</v>
      </c>
    </row>
    <row r="3120" spans="1:24" x14ac:dyDescent="0.3">
      <c r="A3120" s="13" t="str">
        <f t="shared" si="97"/>
        <v>nishits012012</v>
      </c>
      <c r="B3120" s="16" t="s">
        <v>1571</v>
      </c>
      <c r="C3120" s="16">
        <v>2012</v>
      </c>
      <c r="D3120" s="16">
        <v>3</v>
      </c>
      <c r="E3120" s="16">
        <v>12</v>
      </c>
      <c r="F3120" s="16">
        <v>0</v>
      </c>
      <c r="G3120" s="16">
        <v>0</v>
      </c>
      <c r="H3120" s="16">
        <v>0</v>
      </c>
      <c r="I3120" s="16">
        <v>0</v>
      </c>
      <c r="J3120" s="16">
        <v>0</v>
      </c>
      <c r="K3120" s="16">
        <v>1</v>
      </c>
      <c r="L3120" s="16">
        <v>0</v>
      </c>
      <c r="M3120" s="16">
        <v>0</v>
      </c>
      <c r="N3120" s="16">
        <v>1</v>
      </c>
      <c r="O3120" s="16">
        <v>1</v>
      </c>
      <c r="P3120" s="13" t="str">
        <f t="shared" si="96"/>
        <v>2B</v>
      </c>
      <c r="Q3120" s="13">
        <f>IFERROR(VLOOKUP($A3120, 'Fielding Data'!$A$1:$H$12056, 5, 0), 0)</f>
        <v>6</v>
      </c>
      <c r="R3120" s="13">
        <f>IFERROR(VLOOKUP($A3120, 'Fielding Data'!$A$1:$H$12056, 6, 0), 0)</f>
        <v>11</v>
      </c>
      <c r="S3120" s="13">
        <f>IFERROR(VLOOKUP($A3120, 'Fielding Data'!$A$1:$H$12056, 7, 0), 0)</f>
        <v>2</v>
      </c>
      <c r="T3120" s="13">
        <f>IFERROR(VLOOKUP($A3120, 'Fielding Data'!$A$1:$H$12056, 8, 0), 0)</f>
        <v>6</v>
      </c>
      <c r="U3120" s="13">
        <f>SUMIFS('Fielding Data'!E:E, 'Fielding Data'!$A:$A, $A3120)</f>
        <v>6</v>
      </c>
      <c r="V3120" s="13">
        <f>SUMIFS('Fielding Data'!F:F, 'Fielding Data'!$A:$A, $A3120)</f>
        <v>11</v>
      </c>
      <c r="W3120" s="13">
        <f>SUMIFS('Fielding Data'!G:G, 'Fielding Data'!$A:$A, $A3120)</f>
        <v>2</v>
      </c>
      <c r="X3120" s="13">
        <f>SUMIFS('Fielding Data'!H:H, 'Fielding Data'!$A:$A, $A3120)</f>
        <v>6</v>
      </c>
    </row>
    <row r="3121" spans="1:24" x14ac:dyDescent="0.3">
      <c r="A3121" s="13" t="str">
        <f t="shared" si="97"/>
        <v>nixja012012</v>
      </c>
      <c r="B3121" s="16" t="s">
        <v>978</v>
      </c>
      <c r="C3121" s="16">
        <v>2012</v>
      </c>
      <c r="D3121" s="16">
        <v>74</v>
      </c>
      <c r="E3121" s="16">
        <v>177</v>
      </c>
      <c r="F3121" s="16">
        <v>24</v>
      </c>
      <c r="G3121" s="16">
        <v>43</v>
      </c>
      <c r="H3121" s="16">
        <v>13</v>
      </c>
      <c r="I3121" s="16">
        <v>0</v>
      </c>
      <c r="J3121" s="16">
        <v>4</v>
      </c>
      <c r="K3121" s="16">
        <v>18</v>
      </c>
      <c r="L3121" s="16">
        <v>6</v>
      </c>
      <c r="M3121" s="16">
        <v>3</v>
      </c>
      <c r="N3121" s="16">
        <v>14</v>
      </c>
      <c r="O3121" s="16">
        <v>53</v>
      </c>
      <c r="P3121" s="13" t="str">
        <f t="shared" si="96"/>
        <v>2B</v>
      </c>
      <c r="Q3121" s="13">
        <f>IFERROR(VLOOKUP($A3121, 'Fielding Data'!$A$1:$H$12056, 5, 0), 0)</f>
        <v>16</v>
      </c>
      <c r="R3121" s="13">
        <f>IFERROR(VLOOKUP($A3121, 'Fielding Data'!$A$1:$H$12056, 6, 0), 0)</f>
        <v>24</v>
      </c>
      <c r="S3121" s="13">
        <f>IFERROR(VLOOKUP($A3121, 'Fielding Data'!$A$1:$H$12056, 7, 0), 0)</f>
        <v>0</v>
      </c>
      <c r="T3121" s="13">
        <f>IFERROR(VLOOKUP($A3121, 'Fielding Data'!$A$1:$H$12056, 8, 0), 0)</f>
        <v>4</v>
      </c>
      <c r="U3121" s="13">
        <f>SUMIFS('Fielding Data'!E:E, 'Fielding Data'!$A:$A, $A3121)</f>
        <v>66</v>
      </c>
      <c r="V3121" s="13">
        <f>SUMIFS('Fielding Data'!F:F, 'Fielding Data'!$A:$A, $A3121)</f>
        <v>97</v>
      </c>
      <c r="W3121" s="13">
        <f>SUMIFS('Fielding Data'!G:G, 'Fielding Data'!$A:$A, $A3121)</f>
        <v>4</v>
      </c>
      <c r="X3121" s="13">
        <f>SUMIFS('Fielding Data'!H:H, 'Fielding Data'!$A:$A, $A3121)</f>
        <v>18</v>
      </c>
    </row>
    <row r="3122" spans="1:24" x14ac:dyDescent="0.3">
      <c r="A3122" s="13" t="str">
        <f t="shared" si="97"/>
        <v>nixla012012</v>
      </c>
      <c r="B3122" s="16" t="s">
        <v>391</v>
      </c>
      <c r="C3122" s="16">
        <v>2012</v>
      </c>
      <c r="D3122" s="16">
        <v>70</v>
      </c>
      <c r="E3122" s="16">
        <v>114</v>
      </c>
      <c r="F3122" s="16">
        <v>13</v>
      </c>
      <c r="G3122" s="16">
        <v>28</v>
      </c>
      <c r="H3122" s="16">
        <v>10</v>
      </c>
      <c r="I3122" s="16">
        <v>0</v>
      </c>
      <c r="J3122" s="16">
        <v>3</v>
      </c>
      <c r="K3122" s="16">
        <v>16</v>
      </c>
      <c r="L3122" s="16">
        <v>0</v>
      </c>
      <c r="M3122" s="16">
        <v>0</v>
      </c>
      <c r="N3122" s="16">
        <v>12</v>
      </c>
      <c r="O3122" s="16">
        <v>42</v>
      </c>
      <c r="P3122" s="13" t="str">
        <f t="shared" si="96"/>
        <v>1B</v>
      </c>
      <c r="Q3122" s="13">
        <f>IFERROR(VLOOKUP($A3122, 'Fielding Data'!$A$1:$H$12056, 5, 0), 0)</f>
        <v>68</v>
      </c>
      <c r="R3122" s="13">
        <f>IFERROR(VLOOKUP($A3122, 'Fielding Data'!$A$1:$H$12056, 6, 0), 0)</f>
        <v>6</v>
      </c>
      <c r="S3122" s="13">
        <f>IFERROR(VLOOKUP($A3122, 'Fielding Data'!$A$1:$H$12056, 7, 0), 0)</f>
        <v>2</v>
      </c>
      <c r="T3122" s="13">
        <f>IFERROR(VLOOKUP($A3122, 'Fielding Data'!$A$1:$H$12056, 8, 0), 0)</f>
        <v>8</v>
      </c>
      <c r="U3122" s="13">
        <f>SUMIFS('Fielding Data'!E:E, 'Fielding Data'!$A:$A, $A3122)</f>
        <v>100</v>
      </c>
      <c r="V3122" s="13">
        <f>SUMIFS('Fielding Data'!F:F, 'Fielding Data'!$A:$A, $A3122)</f>
        <v>6</v>
      </c>
      <c r="W3122" s="13">
        <f>SUMIFS('Fielding Data'!G:G, 'Fielding Data'!$A:$A, $A3122)</f>
        <v>3</v>
      </c>
      <c r="X3122" s="13">
        <f>SUMIFS('Fielding Data'!H:H, 'Fielding Data'!$A:$A, $A3122)</f>
        <v>8</v>
      </c>
    </row>
    <row r="3123" spans="1:24" x14ac:dyDescent="0.3">
      <c r="A3123" s="13" t="str">
        <f t="shared" si="97"/>
        <v>noesihe012012</v>
      </c>
      <c r="B3123" s="16" t="s">
        <v>1572</v>
      </c>
      <c r="C3123" s="16">
        <v>2012</v>
      </c>
      <c r="D3123" s="16">
        <v>22</v>
      </c>
      <c r="E3123" s="16">
        <v>4</v>
      </c>
      <c r="F3123" s="16">
        <v>0</v>
      </c>
      <c r="G3123" s="16">
        <v>2</v>
      </c>
      <c r="H3123" s="16">
        <v>0</v>
      </c>
      <c r="I3123" s="16">
        <v>0</v>
      </c>
      <c r="J3123" s="16">
        <v>0</v>
      </c>
      <c r="K3123" s="16">
        <v>0</v>
      </c>
      <c r="L3123" s="16">
        <v>0</v>
      </c>
      <c r="M3123" s="16">
        <v>0</v>
      </c>
      <c r="N3123" s="16">
        <v>0</v>
      </c>
      <c r="O3123" s="16">
        <v>2</v>
      </c>
      <c r="P3123" s="13" t="str">
        <f t="shared" si="96"/>
        <v>P</v>
      </c>
      <c r="Q3123" s="13">
        <f>IFERROR(VLOOKUP($A3123, 'Fielding Data'!$A$1:$H$12056, 5, 0), 0)</f>
        <v>9</v>
      </c>
      <c r="R3123" s="13">
        <f>IFERROR(VLOOKUP($A3123, 'Fielding Data'!$A$1:$H$12056, 6, 0), 0)</f>
        <v>5</v>
      </c>
      <c r="S3123" s="13">
        <f>IFERROR(VLOOKUP($A3123, 'Fielding Data'!$A$1:$H$12056, 7, 0), 0)</f>
        <v>1</v>
      </c>
      <c r="T3123" s="13">
        <f>IFERROR(VLOOKUP($A3123, 'Fielding Data'!$A$1:$H$12056, 8, 0), 0)</f>
        <v>0</v>
      </c>
      <c r="U3123" s="13">
        <f>SUMIFS('Fielding Data'!E:E, 'Fielding Data'!$A:$A, $A3123)</f>
        <v>9</v>
      </c>
      <c r="V3123" s="13">
        <f>SUMIFS('Fielding Data'!F:F, 'Fielding Data'!$A:$A, $A3123)</f>
        <v>5</v>
      </c>
      <c r="W3123" s="13">
        <f>SUMIFS('Fielding Data'!G:G, 'Fielding Data'!$A:$A, $A3123)</f>
        <v>1</v>
      </c>
      <c r="X3123" s="13">
        <f>SUMIFS('Fielding Data'!H:H, 'Fielding Data'!$A:$A, $A3123)</f>
        <v>0</v>
      </c>
    </row>
    <row r="3124" spans="1:24" x14ac:dyDescent="0.3">
      <c r="A3124" s="13" t="str">
        <f t="shared" si="97"/>
        <v>nolasri012012</v>
      </c>
      <c r="B3124" s="16" t="s">
        <v>702</v>
      </c>
      <c r="C3124" s="16">
        <v>2012</v>
      </c>
      <c r="D3124" s="16">
        <v>31</v>
      </c>
      <c r="E3124" s="16">
        <v>56</v>
      </c>
      <c r="F3124" s="16">
        <v>4</v>
      </c>
      <c r="G3124" s="16">
        <v>9</v>
      </c>
      <c r="H3124" s="16">
        <v>3</v>
      </c>
      <c r="I3124" s="16">
        <v>0</v>
      </c>
      <c r="J3124" s="16">
        <v>0</v>
      </c>
      <c r="K3124" s="16">
        <v>8</v>
      </c>
      <c r="L3124" s="16">
        <v>0</v>
      </c>
      <c r="M3124" s="16">
        <v>0</v>
      </c>
      <c r="N3124" s="16">
        <v>4</v>
      </c>
      <c r="O3124" s="16">
        <v>27</v>
      </c>
      <c r="P3124" s="13" t="str">
        <f t="shared" si="96"/>
        <v>P</v>
      </c>
      <c r="Q3124" s="13">
        <f>IFERROR(VLOOKUP($A3124, 'Fielding Data'!$A$1:$H$12056, 5, 0), 0)</f>
        <v>22</v>
      </c>
      <c r="R3124" s="13">
        <f>IFERROR(VLOOKUP($A3124, 'Fielding Data'!$A$1:$H$12056, 6, 0), 0)</f>
        <v>21</v>
      </c>
      <c r="S3124" s="13">
        <f>IFERROR(VLOOKUP($A3124, 'Fielding Data'!$A$1:$H$12056, 7, 0), 0)</f>
        <v>1</v>
      </c>
      <c r="T3124" s="13">
        <f>IFERROR(VLOOKUP($A3124, 'Fielding Data'!$A$1:$H$12056, 8, 0), 0)</f>
        <v>3</v>
      </c>
      <c r="U3124" s="13">
        <f>SUMIFS('Fielding Data'!E:E, 'Fielding Data'!$A:$A, $A3124)</f>
        <v>22</v>
      </c>
      <c r="V3124" s="13">
        <f>SUMIFS('Fielding Data'!F:F, 'Fielding Data'!$A:$A, $A3124)</f>
        <v>21</v>
      </c>
      <c r="W3124" s="13">
        <f>SUMIFS('Fielding Data'!G:G, 'Fielding Data'!$A:$A, $A3124)</f>
        <v>1</v>
      </c>
      <c r="X3124" s="13">
        <f>SUMIFS('Fielding Data'!H:H, 'Fielding Data'!$A:$A, $A3124)</f>
        <v>3</v>
      </c>
    </row>
    <row r="3125" spans="1:24" x14ac:dyDescent="0.3">
      <c r="A3125" s="13" t="str">
        <f t="shared" si="97"/>
        <v>norbejo012012</v>
      </c>
      <c r="B3125" s="16" t="s">
        <v>1348</v>
      </c>
      <c r="C3125" s="16">
        <v>2012</v>
      </c>
      <c r="D3125" s="16">
        <v>39</v>
      </c>
      <c r="E3125" s="16">
        <v>0</v>
      </c>
      <c r="F3125" s="16">
        <v>0</v>
      </c>
      <c r="G3125" s="16">
        <v>0</v>
      </c>
      <c r="H3125" s="16">
        <v>0</v>
      </c>
      <c r="I3125" s="16">
        <v>0</v>
      </c>
      <c r="J3125" s="16">
        <v>0</v>
      </c>
      <c r="K3125" s="16">
        <v>0</v>
      </c>
      <c r="L3125" s="16">
        <v>0</v>
      </c>
      <c r="M3125" s="16">
        <v>0</v>
      </c>
      <c r="N3125" s="16">
        <v>0</v>
      </c>
      <c r="O3125" s="16">
        <v>0</v>
      </c>
      <c r="P3125" s="13" t="str">
        <f t="shared" si="96"/>
        <v>P</v>
      </c>
      <c r="Q3125" s="13">
        <f>IFERROR(VLOOKUP($A3125, 'Fielding Data'!$A$1:$H$12056, 5, 0), 0)</f>
        <v>1</v>
      </c>
      <c r="R3125" s="13">
        <f>IFERROR(VLOOKUP($A3125, 'Fielding Data'!$A$1:$H$12056, 6, 0), 0)</f>
        <v>6</v>
      </c>
      <c r="S3125" s="13">
        <f>IFERROR(VLOOKUP($A3125, 'Fielding Data'!$A$1:$H$12056, 7, 0), 0)</f>
        <v>1</v>
      </c>
      <c r="T3125" s="13">
        <f>IFERROR(VLOOKUP($A3125, 'Fielding Data'!$A$1:$H$12056, 8, 0), 0)</f>
        <v>0</v>
      </c>
      <c r="U3125" s="13">
        <f>SUMIFS('Fielding Data'!E:E, 'Fielding Data'!$A:$A, $A3125)</f>
        <v>1</v>
      </c>
      <c r="V3125" s="13">
        <f>SUMIFS('Fielding Data'!F:F, 'Fielding Data'!$A:$A, $A3125)</f>
        <v>6</v>
      </c>
      <c r="W3125" s="13">
        <f>SUMIFS('Fielding Data'!G:G, 'Fielding Data'!$A:$A, $A3125)</f>
        <v>1</v>
      </c>
      <c r="X3125" s="13">
        <f>SUMIFS('Fielding Data'!H:H, 'Fielding Data'!$A:$A, $A3125)</f>
        <v>0</v>
      </c>
    </row>
    <row r="3126" spans="1:24" x14ac:dyDescent="0.3">
      <c r="A3126" s="13" t="str">
        <f t="shared" si="97"/>
        <v>norribu012012</v>
      </c>
      <c r="B3126" s="16" t="s">
        <v>1146</v>
      </c>
      <c r="C3126" s="16">
        <v>2012</v>
      </c>
      <c r="D3126" s="16">
        <v>30</v>
      </c>
      <c r="E3126" s="16">
        <v>50</v>
      </c>
      <c r="F3126" s="16">
        <v>2</v>
      </c>
      <c r="G3126" s="16">
        <v>5</v>
      </c>
      <c r="H3126" s="16">
        <v>1</v>
      </c>
      <c r="I3126" s="16">
        <v>0</v>
      </c>
      <c r="J3126" s="16">
        <v>0</v>
      </c>
      <c r="K3126" s="16">
        <v>3</v>
      </c>
      <c r="L3126" s="16">
        <v>0</v>
      </c>
      <c r="M3126" s="16">
        <v>0</v>
      </c>
      <c r="N3126" s="16">
        <v>1</v>
      </c>
      <c r="O3126" s="16">
        <v>15</v>
      </c>
      <c r="P3126" s="13" t="str">
        <f t="shared" si="96"/>
        <v>P</v>
      </c>
      <c r="Q3126" s="13">
        <f>IFERROR(VLOOKUP($A3126, 'Fielding Data'!$A$1:$H$12056, 5, 0), 0)</f>
        <v>16</v>
      </c>
      <c r="R3126" s="13">
        <f>IFERROR(VLOOKUP($A3126, 'Fielding Data'!$A$1:$H$12056, 6, 0), 0)</f>
        <v>17</v>
      </c>
      <c r="S3126" s="13">
        <f>IFERROR(VLOOKUP($A3126, 'Fielding Data'!$A$1:$H$12056, 7, 0), 0)</f>
        <v>2</v>
      </c>
      <c r="T3126" s="13">
        <f>IFERROR(VLOOKUP($A3126, 'Fielding Data'!$A$1:$H$12056, 8, 0), 0)</f>
        <v>2</v>
      </c>
      <c r="U3126" s="13">
        <f>SUMIFS('Fielding Data'!E:E, 'Fielding Data'!$A:$A, $A3126)</f>
        <v>16</v>
      </c>
      <c r="V3126" s="13">
        <f>SUMIFS('Fielding Data'!F:F, 'Fielding Data'!$A:$A, $A3126)</f>
        <v>17</v>
      </c>
      <c r="W3126" s="13">
        <f>SUMIFS('Fielding Data'!G:G, 'Fielding Data'!$A:$A, $A3126)</f>
        <v>2</v>
      </c>
      <c r="X3126" s="13">
        <f>SUMIFS('Fielding Data'!H:H, 'Fielding Data'!$A:$A, $A3126)</f>
        <v>2</v>
      </c>
    </row>
    <row r="3127" spans="1:24" x14ac:dyDescent="0.3">
      <c r="A3127" s="13" t="str">
        <f t="shared" si="97"/>
        <v>norride012012</v>
      </c>
      <c r="B3127" s="16" t="s">
        <v>1790</v>
      </c>
      <c r="C3127" s="16">
        <v>2012</v>
      </c>
      <c r="D3127" s="16">
        <v>60</v>
      </c>
      <c r="E3127" s="16">
        <v>209</v>
      </c>
      <c r="F3127" s="16">
        <v>19</v>
      </c>
      <c r="G3127" s="16">
        <v>42</v>
      </c>
      <c r="H3127" s="16">
        <v>8</v>
      </c>
      <c r="I3127" s="16">
        <v>1</v>
      </c>
      <c r="J3127" s="16">
        <v>7</v>
      </c>
      <c r="K3127" s="16">
        <v>34</v>
      </c>
      <c r="L3127" s="16">
        <v>5</v>
      </c>
      <c r="M3127" s="16">
        <v>1</v>
      </c>
      <c r="N3127" s="16">
        <v>21</v>
      </c>
      <c r="O3127" s="16">
        <v>66</v>
      </c>
      <c r="P3127" s="13" t="str">
        <f t="shared" si="96"/>
        <v>C</v>
      </c>
      <c r="Q3127" s="13">
        <f>IFERROR(VLOOKUP($A3127, 'Fielding Data'!$A$1:$H$12056, 5, 0), 0)</f>
        <v>438</v>
      </c>
      <c r="R3127" s="13">
        <f>IFERROR(VLOOKUP($A3127, 'Fielding Data'!$A$1:$H$12056, 6, 0), 0)</f>
        <v>19</v>
      </c>
      <c r="S3127" s="13">
        <f>IFERROR(VLOOKUP($A3127, 'Fielding Data'!$A$1:$H$12056, 7, 0), 0)</f>
        <v>5</v>
      </c>
      <c r="T3127" s="13">
        <f>IFERROR(VLOOKUP($A3127, 'Fielding Data'!$A$1:$H$12056, 8, 0), 0)</f>
        <v>0</v>
      </c>
      <c r="U3127" s="13">
        <f>SUMIFS('Fielding Data'!E:E, 'Fielding Data'!$A:$A, $A3127)</f>
        <v>438</v>
      </c>
      <c r="V3127" s="13">
        <f>SUMIFS('Fielding Data'!F:F, 'Fielding Data'!$A:$A, $A3127)</f>
        <v>19</v>
      </c>
      <c r="W3127" s="13">
        <f>SUMIFS('Fielding Data'!G:G, 'Fielding Data'!$A:$A, $A3127)</f>
        <v>5</v>
      </c>
      <c r="X3127" s="13">
        <f>SUMIFS('Fielding Data'!H:H, 'Fielding Data'!$A:$A, $A3127)</f>
        <v>0</v>
      </c>
    </row>
    <row r="3128" spans="1:24" x14ac:dyDescent="0.3">
      <c r="A3128" s="13" t="str">
        <f t="shared" si="97"/>
        <v>novaiv012012</v>
      </c>
      <c r="B3128" s="16" t="s">
        <v>1349</v>
      </c>
      <c r="C3128" s="16">
        <v>2012</v>
      </c>
      <c r="D3128" s="16">
        <v>28</v>
      </c>
      <c r="E3128" s="16">
        <v>7</v>
      </c>
      <c r="F3128" s="16">
        <v>0</v>
      </c>
      <c r="G3128" s="16">
        <v>1</v>
      </c>
      <c r="H3128" s="16">
        <v>0</v>
      </c>
      <c r="I3128" s="16">
        <v>0</v>
      </c>
      <c r="J3128" s="16">
        <v>0</v>
      </c>
      <c r="K3128" s="16">
        <v>0</v>
      </c>
      <c r="L3128" s="16">
        <v>0</v>
      </c>
      <c r="M3128" s="16">
        <v>0</v>
      </c>
      <c r="N3128" s="16">
        <v>0</v>
      </c>
      <c r="O3128" s="16">
        <v>6</v>
      </c>
      <c r="P3128" s="13" t="str">
        <f t="shared" si="96"/>
        <v>P</v>
      </c>
      <c r="Q3128" s="13">
        <f>IFERROR(VLOOKUP($A3128, 'Fielding Data'!$A$1:$H$12056, 5, 0), 0)</f>
        <v>9</v>
      </c>
      <c r="R3128" s="13">
        <f>IFERROR(VLOOKUP($A3128, 'Fielding Data'!$A$1:$H$12056, 6, 0), 0)</f>
        <v>9</v>
      </c>
      <c r="S3128" s="13">
        <f>IFERROR(VLOOKUP($A3128, 'Fielding Data'!$A$1:$H$12056, 7, 0), 0)</f>
        <v>1</v>
      </c>
      <c r="T3128" s="13">
        <f>IFERROR(VLOOKUP($A3128, 'Fielding Data'!$A$1:$H$12056, 8, 0), 0)</f>
        <v>2</v>
      </c>
      <c r="U3128" s="13">
        <f>SUMIFS('Fielding Data'!E:E, 'Fielding Data'!$A:$A, $A3128)</f>
        <v>9</v>
      </c>
      <c r="V3128" s="13">
        <f>SUMIFS('Fielding Data'!F:F, 'Fielding Data'!$A:$A, $A3128)</f>
        <v>9</v>
      </c>
      <c r="W3128" s="13">
        <f>SUMIFS('Fielding Data'!G:G, 'Fielding Data'!$A:$A, $A3128)</f>
        <v>1</v>
      </c>
      <c r="X3128" s="13">
        <f>SUMIFS('Fielding Data'!H:H, 'Fielding Data'!$A:$A, $A3128)</f>
        <v>2</v>
      </c>
    </row>
    <row r="3129" spans="1:24" x14ac:dyDescent="0.3">
      <c r="A3129" s="13" t="str">
        <f t="shared" si="97"/>
        <v>nunezed022012</v>
      </c>
      <c r="B3129" s="16" t="s">
        <v>1350</v>
      </c>
      <c r="C3129" s="16">
        <v>2012</v>
      </c>
      <c r="D3129" s="16">
        <v>38</v>
      </c>
      <c r="E3129" s="16">
        <v>89</v>
      </c>
      <c r="F3129" s="16">
        <v>14</v>
      </c>
      <c r="G3129" s="16">
        <v>26</v>
      </c>
      <c r="H3129" s="16">
        <v>4</v>
      </c>
      <c r="I3129" s="16">
        <v>1</v>
      </c>
      <c r="J3129" s="16">
        <v>1</v>
      </c>
      <c r="K3129" s="16">
        <v>11</v>
      </c>
      <c r="L3129" s="16">
        <v>11</v>
      </c>
      <c r="M3129" s="16">
        <v>2</v>
      </c>
      <c r="N3129" s="16">
        <v>6</v>
      </c>
      <c r="O3129" s="16">
        <v>12</v>
      </c>
      <c r="P3129" s="13" t="str">
        <f t="shared" si="96"/>
        <v>2B</v>
      </c>
      <c r="Q3129" s="13">
        <f>IFERROR(VLOOKUP($A3129, 'Fielding Data'!$A$1:$H$12056, 5, 0), 0)</f>
        <v>0</v>
      </c>
      <c r="R3129" s="13">
        <f>IFERROR(VLOOKUP($A3129, 'Fielding Data'!$A$1:$H$12056, 6, 0), 0)</f>
        <v>2</v>
      </c>
      <c r="S3129" s="13">
        <f>IFERROR(VLOOKUP($A3129, 'Fielding Data'!$A$1:$H$12056, 7, 0), 0)</f>
        <v>1</v>
      </c>
      <c r="T3129" s="13">
        <f>IFERROR(VLOOKUP($A3129, 'Fielding Data'!$A$1:$H$12056, 8, 0), 0)</f>
        <v>0</v>
      </c>
      <c r="U3129" s="13">
        <f>SUMIFS('Fielding Data'!E:E, 'Fielding Data'!$A:$A, $A3129)</f>
        <v>34</v>
      </c>
      <c r="V3129" s="13">
        <f>SUMIFS('Fielding Data'!F:F, 'Fielding Data'!$A:$A, $A3129)</f>
        <v>48</v>
      </c>
      <c r="W3129" s="13">
        <f>SUMIFS('Fielding Data'!G:G, 'Fielding Data'!$A:$A, $A3129)</f>
        <v>7</v>
      </c>
      <c r="X3129" s="13">
        <f>SUMIFS('Fielding Data'!H:H, 'Fielding Data'!$A:$A, $A3129)</f>
        <v>8</v>
      </c>
    </row>
    <row r="3130" spans="1:24" x14ac:dyDescent="0.3">
      <c r="A3130" s="13" t="str">
        <f t="shared" si="97"/>
        <v>odayda012012</v>
      </c>
      <c r="B3130" s="16" t="s">
        <v>979</v>
      </c>
      <c r="C3130" s="16">
        <v>2012</v>
      </c>
      <c r="D3130" s="16">
        <v>69</v>
      </c>
      <c r="E3130" s="16">
        <v>0</v>
      </c>
      <c r="F3130" s="16">
        <v>0</v>
      </c>
      <c r="G3130" s="16">
        <v>0</v>
      </c>
      <c r="H3130" s="16">
        <v>0</v>
      </c>
      <c r="I3130" s="16">
        <v>0</v>
      </c>
      <c r="J3130" s="16">
        <v>0</v>
      </c>
      <c r="K3130" s="16">
        <v>0</v>
      </c>
      <c r="L3130" s="16">
        <v>0</v>
      </c>
      <c r="M3130" s="16">
        <v>0</v>
      </c>
      <c r="N3130" s="16">
        <v>0</v>
      </c>
      <c r="O3130" s="16">
        <v>0</v>
      </c>
      <c r="P3130" s="13" t="str">
        <f t="shared" si="96"/>
        <v>P</v>
      </c>
      <c r="Q3130" s="13">
        <f>IFERROR(VLOOKUP($A3130, 'Fielding Data'!$A$1:$H$12056, 5, 0), 0)</f>
        <v>3</v>
      </c>
      <c r="R3130" s="13">
        <f>IFERROR(VLOOKUP($A3130, 'Fielding Data'!$A$1:$H$12056, 6, 0), 0)</f>
        <v>6</v>
      </c>
      <c r="S3130" s="13">
        <f>IFERROR(VLOOKUP($A3130, 'Fielding Data'!$A$1:$H$12056, 7, 0), 0)</f>
        <v>0</v>
      </c>
      <c r="T3130" s="13">
        <f>IFERROR(VLOOKUP($A3130, 'Fielding Data'!$A$1:$H$12056, 8, 0), 0)</f>
        <v>0</v>
      </c>
      <c r="U3130" s="13">
        <f>SUMIFS('Fielding Data'!E:E, 'Fielding Data'!$A:$A, $A3130)</f>
        <v>3</v>
      </c>
      <c r="V3130" s="13">
        <f>SUMIFS('Fielding Data'!F:F, 'Fielding Data'!$A:$A, $A3130)</f>
        <v>6</v>
      </c>
      <c r="W3130" s="13">
        <f>SUMIFS('Fielding Data'!G:G, 'Fielding Data'!$A:$A, $A3130)</f>
        <v>0</v>
      </c>
      <c r="X3130" s="13">
        <f>SUMIFS('Fielding Data'!H:H, 'Fielding Data'!$A:$A, $A3130)</f>
        <v>0</v>
      </c>
    </row>
    <row r="3131" spans="1:24" x14ac:dyDescent="0.3">
      <c r="A3131" s="13" t="str">
        <f t="shared" si="97"/>
        <v>odorija012012</v>
      </c>
      <c r="B3131" s="16" t="s">
        <v>1791</v>
      </c>
      <c r="C3131" s="16">
        <v>2012</v>
      </c>
      <c r="D3131" s="16">
        <v>2</v>
      </c>
      <c r="E3131" s="16">
        <v>0</v>
      </c>
      <c r="F3131" s="16">
        <v>0</v>
      </c>
      <c r="G3131" s="16">
        <v>0</v>
      </c>
      <c r="H3131" s="16">
        <v>0</v>
      </c>
      <c r="I3131" s="16">
        <v>0</v>
      </c>
      <c r="J3131" s="16">
        <v>0</v>
      </c>
      <c r="K3131" s="16">
        <v>0</v>
      </c>
      <c r="L3131" s="16">
        <v>0</v>
      </c>
      <c r="M3131" s="16">
        <v>0</v>
      </c>
      <c r="N3131" s="16">
        <v>0</v>
      </c>
      <c r="O3131" s="16">
        <v>0</v>
      </c>
      <c r="P3131" s="13" t="str">
        <f t="shared" si="96"/>
        <v>P</v>
      </c>
      <c r="Q3131" s="13">
        <f>IFERROR(VLOOKUP($A3131, 'Fielding Data'!$A$1:$H$12056, 5, 0), 0)</f>
        <v>2</v>
      </c>
      <c r="R3131" s="13">
        <f>IFERROR(VLOOKUP($A3131, 'Fielding Data'!$A$1:$H$12056, 6, 0), 0)</f>
        <v>1</v>
      </c>
      <c r="S3131" s="13">
        <f>IFERROR(VLOOKUP($A3131, 'Fielding Data'!$A$1:$H$12056, 7, 0), 0)</f>
        <v>0</v>
      </c>
      <c r="T3131" s="13">
        <f>IFERROR(VLOOKUP($A3131, 'Fielding Data'!$A$1:$H$12056, 8, 0), 0)</f>
        <v>0</v>
      </c>
      <c r="U3131" s="13">
        <f>SUMIFS('Fielding Data'!E:E, 'Fielding Data'!$A:$A, $A3131)</f>
        <v>2</v>
      </c>
      <c r="V3131" s="13">
        <f>SUMIFS('Fielding Data'!F:F, 'Fielding Data'!$A:$A, $A3131)</f>
        <v>1</v>
      </c>
      <c r="W3131" s="13">
        <f>SUMIFS('Fielding Data'!G:G, 'Fielding Data'!$A:$A, $A3131)</f>
        <v>0</v>
      </c>
      <c r="X3131" s="13">
        <f>SUMIFS('Fielding Data'!H:H, 'Fielding Data'!$A:$A, $A3131)</f>
        <v>0</v>
      </c>
    </row>
    <row r="3132" spans="1:24" x14ac:dyDescent="0.3">
      <c r="A3132" s="13" t="str">
        <f t="shared" si="97"/>
        <v>oflaher012012</v>
      </c>
      <c r="B3132" s="16" t="s">
        <v>704</v>
      </c>
      <c r="C3132" s="16">
        <v>2012</v>
      </c>
      <c r="D3132" s="16">
        <v>64</v>
      </c>
      <c r="E3132" s="16">
        <v>0</v>
      </c>
      <c r="F3132" s="16">
        <v>0</v>
      </c>
      <c r="G3132" s="16">
        <v>0</v>
      </c>
      <c r="H3132" s="16">
        <v>0</v>
      </c>
      <c r="I3132" s="16">
        <v>0</v>
      </c>
      <c r="J3132" s="16">
        <v>0</v>
      </c>
      <c r="K3132" s="16">
        <v>0</v>
      </c>
      <c r="L3132" s="16">
        <v>0</v>
      </c>
      <c r="M3132" s="16">
        <v>0</v>
      </c>
      <c r="N3132" s="16">
        <v>0</v>
      </c>
      <c r="O3132" s="16">
        <v>0</v>
      </c>
      <c r="P3132" s="13" t="str">
        <f t="shared" si="96"/>
        <v>P</v>
      </c>
      <c r="Q3132" s="13">
        <f>IFERROR(VLOOKUP($A3132, 'Fielding Data'!$A$1:$H$12056, 5, 0), 0)</f>
        <v>1</v>
      </c>
      <c r="R3132" s="13">
        <f>IFERROR(VLOOKUP($A3132, 'Fielding Data'!$A$1:$H$12056, 6, 0), 0)</f>
        <v>6</v>
      </c>
      <c r="S3132" s="13">
        <f>IFERROR(VLOOKUP($A3132, 'Fielding Data'!$A$1:$H$12056, 7, 0), 0)</f>
        <v>0</v>
      </c>
      <c r="T3132" s="13">
        <f>IFERROR(VLOOKUP($A3132, 'Fielding Data'!$A$1:$H$12056, 8, 0), 0)</f>
        <v>0</v>
      </c>
      <c r="U3132" s="13">
        <f>SUMIFS('Fielding Data'!E:E, 'Fielding Data'!$A:$A, $A3132)</f>
        <v>1</v>
      </c>
      <c r="V3132" s="13">
        <f>SUMIFS('Fielding Data'!F:F, 'Fielding Data'!$A:$A, $A3132)</f>
        <v>6</v>
      </c>
      <c r="W3132" s="13">
        <f>SUMIFS('Fielding Data'!G:G, 'Fielding Data'!$A:$A, $A3132)</f>
        <v>0</v>
      </c>
      <c r="X3132" s="13">
        <f>SUMIFS('Fielding Data'!H:H, 'Fielding Data'!$A:$A, $A3132)</f>
        <v>0</v>
      </c>
    </row>
    <row r="3133" spans="1:24" x14ac:dyDescent="0.3">
      <c r="A3133" s="13" t="str">
        <f t="shared" si="97"/>
        <v>ogandal012012</v>
      </c>
      <c r="B3133" s="16" t="s">
        <v>1351</v>
      </c>
      <c r="C3133" s="16">
        <v>2012</v>
      </c>
      <c r="D3133" s="16">
        <v>58</v>
      </c>
      <c r="E3133" s="16">
        <v>2</v>
      </c>
      <c r="F3133" s="16">
        <v>0</v>
      </c>
      <c r="G3133" s="16">
        <v>1</v>
      </c>
      <c r="H3133" s="16">
        <v>0</v>
      </c>
      <c r="I3133" s="16">
        <v>0</v>
      </c>
      <c r="J3133" s="16">
        <v>0</v>
      </c>
      <c r="K3133" s="16">
        <v>0</v>
      </c>
      <c r="L3133" s="16">
        <v>0</v>
      </c>
      <c r="M3133" s="16">
        <v>0</v>
      </c>
      <c r="N3133" s="16">
        <v>0</v>
      </c>
      <c r="O3133" s="16">
        <v>1</v>
      </c>
      <c r="P3133" s="13" t="str">
        <f t="shared" si="96"/>
        <v>P</v>
      </c>
      <c r="Q3133" s="13">
        <f>IFERROR(VLOOKUP($A3133, 'Fielding Data'!$A$1:$H$12056, 5, 0), 0)</f>
        <v>3</v>
      </c>
      <c r="R3133" s="13">
        <f>IFERROR(VLOOKUP($A3133, 'Fielding Data'!$A$1:$H$12056, 6, 0), 0)</f>
        <v>7</v>
      </c>
      <c r="S3133" s="13">
        <f>IFERROR(VLOOKUP($A3133, 'Fielding Data'!$A$1:$H$12056, 7, 0), 0)</f>
        <v>0</v>
      </c>
      <c r="T3133" s="13">
        <f>IFERROR(VLOOKUP($A3133, 'Fielding Data'!$A$1:$H$12056, 8, 0), 0)</f>
        <v>0</v>
      </c>
      <c r="U3133" s="13">
        <f>SUMIFS('Fielding Data'!E:E, 'Fielding Data'!$A:$A, $A3133)</f>
        <v>3</v>
      </c>
      <c r="V3133" s="13">
        <f>SUMIFS('Fielding Data'!F:F, 'Fielding Data'!$A:$A, $A3133)</f>
        <v>7</v>
      </c>
      <c r="W3133" s="13">
        <f>SUMIFS('Fielding Data'!G:G, 'Fielding Data'!$A:$A, $A3133)</f>
        <v>0</v>
      </c>
      <c r="X3133" s="13">
        <f>SUMIFS('Fielding Data'!H:H, 'Fielding Data'!$A:$A, $A3133)</f>
        <v>0</v>
      </c>
    </row>
    <row r="3134" spans="1:24" x14ac:dyDescent="0.3">
      <c r="A3134" s="13" t="str">
        <f t="shared" si="97"/>
        <v>ohlenro012012</v>
      </c>
      <c r="B3134" s="16" t="s">
        <v>828</v>
      </c>
      <c r="C3134" s="16">
        <v>2012</v>
      </c>
      <c r="D3134" s="16">
        <v>13</v>
      </c>
      <c r="E3134" s="16">
        <v>16</v>
      </c>
      <c r="F3134" s="16">
        <v>2</v>
      </c>
      <c r="G3134" s="16">
        <v>1</v>
      </c>
      <c r="H3134" s="16">
        <v>0</v>
      </c>
      <c r="I3134" s="16">
        <v>0</v>
      </c>
      <c r="J3134" s="16">
        <v>0</v>
      </c>
      <c r="K3134" s="16">
        <v>0</v>
      </c>
      <c r="L3134" s="16">
        <v>0</v>
      </c>
      <c r="M3134" s="16">
        <v>0</v>
      </c>
      <c r="N3134" s="16">
        <v>0</v>
      </c>
      <c r="O3134" s="16">
        <v>8</v>
      </c>
      <c r="P3134" s="13" t="str">
        <f t="shared" si="96"/>
        <v>P</v>
      </c>
      <c r="Q3134" s="13">
        <f>IFERROR(VLOOKUP($A3134, 'Fielding Data'!$A$1:$H$12056, 5, 0), 0)</f>
        <v>3</v>
      </c>
      <c r="R3134" s="13">
        <f>IFERROR(VLOOKUP($A3134, 'Fielding Data'!$A$1:$H$12056, 6, 0), 0)</f>
        <v>6</v>
      </c>
      <c r="S3134" s="13">
        <f>IFERROR(VLOOKUP($A3134, 'Fielding Data'!$A$1:$H$12056, 7, 0), 0)</f>
        <v>1</v>
      </c>
      <c r="T3134" s="13">
        <f>IFERROR(VLOOKUP($A3134, 'Fielding Data'!$A$1:$H$12056, 8, 0), 0)</f>
        <v>0</v>
      </c>
      <c r="U3134" s="13">
        <f>SUMIFS('Fielding Data'!E:E, 'Fielding Data'!$A:$A, $A3134)</f>
        <v>3</v>
      </c>
      <c r="V3134" s="13">
        <f>SUMIFS('Fielding Data'!F:F, 'Fielding Data'!$A:$A, $A3134)</f>
        <v>6</v>
      </c>
      <c r="W3134" s="13">
        <f>SUMIFS('Fielding Data'!G:G, 'Fielding Data'!$A:$A, $A3134)</f>
        <v>1</v>
      </c>
      <c r="X3134" s="13">
        <f>SUMIFS('Fielding Data'!H:H, 'Fielding Data'!$A:$A, $A3134)</f>
        <v>0</v>
      </c>
    </row>
    <row r="3135" spans="1:24" x14ac:dyDescent="0.3">
      <c r="A3135" s="13" t="str">
        <f t="shared" si="97"/>
        <v>ohmanwi012012</v>
      </c>
      <c r="B3135" s="16" t="s">
        <v>159</v>
      </c>
      <c r="C3135" s="16">
        <v>2012</v>
      </c>
      <c r="D3135" s="16">
        <v>32</v>
      </c>
      <c r="E3135" s="16">
        <v>0</v>
      </c>
      <c r="F3135" s="16">
        <v>0</v>
      </c>
      <c r="G3135" s="16">
        <v>0</v>
      </c>
      <c r="H3135" s="16">
        <v>0</v>
      </c>
      <c r="I3135" s="16">
        <v>0</v>
      </c>
      <c r="J3135" s="16">
        <v>0</v>
      </c>
      <c r="K3135" s="16">
        <v>0</v>
      </c>
      <c r="L3135" s="16">
        <v>0</v>
      </c>
      <c r="M3135" s="16">
        <v>0</v>
      </c>
      <c r="N3135" s="16">
        <v>0</v>
      </c>
      <c r="O3135" s="16">
        <v>0</v>
      </c>
      <c r="P3135" s="13" t="str">
        <f t="shared" si="96"/>
        <v>P</v>
      </c>
      <c r="Q3135" s="13">
        <f>IFERROR(VLOOKUP($A3135, 'Fielding Data'!$A$1:$H$12056, 5, 0), 0)</f>
        <v>0</v>
      </c>
      <c r="R3135" s="13">
        <f>IFERROR(VLOOKUP($A3135, 'Fielding Data'!$A$1:$H$12056, 6, 0), 0)</f>
        <v>1</v>
      </c>
      <c r="S3135" s="13">
        <f>IFERROR(VLOOKUP($A3135, 'Fielding Data'!$A$1:$H$12056, 7, 0), 0)</f>
        <v>0</v>
      </c>
      <c r="T3135" s="13">
        <f>IFERROR(VLOOKUP($A3135, 'Fielding Data'!$A$1:$H$12056, 8, 0), 0)</f>
        <v>1</v>
      </c>
      <c r="U3135" s="13">
        <f>SUMIFS('Fielding Data'!E:E, 'Fielding Data'!$A:$A, $A3135)</f>
        <v>0</v>
      </c>
      <c r="V3135" s="13">
        <f>SUMIFS('Fielding Data'!F:F, 'Fielding Data'!$A:$A, $A3135)</f>
        <v>1</v>
      </c>
      <c r="W3135" s="13">
        <f>SUMIFS('Fielding Data'!G:G, 'Fielding Data'!$A:$A, $A3135)</f>
        <v>0</v>
      </c>
      <c r="X3135" s="13">
        <f>SUMIFS('Fielding Data'!H:H, 'Fielding Data'!$A:$A, $A3135)</f>
        <v>1</v>
      </c>
    </row>
    <row r="3136" spans="1:24" x14ac:dyDescent="0.3">
      <c r="A3136" s="13" t="str">
        <f t="shared" si="97"/>
        <v>oliveda022012</v>
      </c>
      <c r="B3136" s="16" t="s">
        <v>161</v>
      </c>
      <c r="C3136" s="16">
        <v>2012</v>
      </c>
      <c r="D3136" s="16">
        <v>62</v>
      </c>
      <c r="E3136" s="16">
        <v>0</v>
      </c>
      <c r="F3136" s="16">
        <v>0</v>
      </c>
      <c r="G3136" s="16">
        <v>0</v>
      </c>
      <c r="H3136" s="16">
        <v>0</v>
      </c>
      <c r="I3136" s="16">
        <v>0</v>
      </c>
      <c r="J3136" s="16">
        <v>0</v>
      </c>
      <c r="K3136" s="16">
        <v>0</v>
      </c>
      <c r="L3136" s="16">
        <v>0</v>
      </c>
      <c r="M3136" s="16">
        <v>0</v>
      </c>
      <c r="N3136" s="16">
        <v>0</v>
      </c>
      <c r="O3136" s="16">
        <v>0</v>
      </c>
      <c r="P3136" s="13" t="str">
        <f t="shared" si="96"/>
        <v>P</v>
      </c>
      <c r="Q3136" s="13">
        <f>IFERROR(VLOOKUP($A3136, 'Fielding Data'!$A$1:$H$12056, 5, 0), 0)</f>
        <v>1</v>
      </c>
      <c r="R3136" s="13">
        <f>IFERROR(VLOOKUP($A3136, 'Fielding Data'!$A$1:$H$12056, 6, 0), 0)</f>
        <v>3</v>
      </c>
      <c r="S3136" s="13">
        <f>IFERROR(VLOOKUP($A3136, 'Fielding Data'!$A$1:$H$12056, 7, 0), 0)</f>
        <v>0</v>
      </c>
      <c r="T3136" s="13">
        <f>IFERROR(VLOOKUP($A3136, 'Fielding Data'!$A$1:$H$12056, 8, 0), 0)</f>
        <v>0</v>
      </c>
      <c r="U3136" s="13">
        <f>SUMIFS('Fielding Data'!E:E, 'Fielding Data'!$A:$A, $A3136)</f>
        <v>1</v>
      </c>
      <c r="V3136" s="13">
        <f>SUMIFS('Fielding Data'!F:F, 'Fielding Data'!$A:$A, $A3136)</f>
        <v>3</v>
      </c>
      <c r="W3136" s="13">
        <f>SUMIFS('Fielding Data'!G:G, 'Fielding Data'!$A:$A, $A3136)</f>
        <v>0</v>
      </c>
      <c r="X3136" s="13">
        <f>SUMIFS('Fielding Data'!H:H, 'Fielding Data'!$A:$A, $A3136)</f>
        <v>0</v>
      </c>
    </row>
    <row r="3137" spans="1:24" x14ac:dyDescent="0.3">
      <c r="A3137" s="13" t="str">
        <f t="shared" si="97"/>
        <v>olivele012012</v>
      </c>
      <c r="B3137" s="16" t="s">
        <v>1573</v>
      </c>
      <c r="C3137" s="16">
        <v>2012</v>
      </c>
      <c r="D3137" s="16">
        <v>1</v>
      </c>
      <c r="E3137" s="16">
        <v>0</v>
      </c>
      <c r="F3137" s="16">
        <v>0</v>
      </c>
      <c r="G3137" s="16">
        <v>0</v>
      </c>
      <c r="H3137" s="16">
        <v>0</v>
      </c>
      <c r="I3137" s="16">
        <v>0</v>
      </c>
      <c r="J3137" s="16">
        <v>0</v>
      </c>
      <c r="K3137" s="16">
        <v>0</v>
      </c>
      <c r="L3137" s="16">
        <v>0</v>
      </c>
      <c r="M3137" s="16">
        <v>0</v>
      </c>
      <c r="N3137" s="16">
        <v>0</v>
      </c>
      <c r="O3137" s="16">
        <v>0</v>
      </c>
      <c r="P3137" s="13" t="str">
        <f t="shared" si="96"/>
        <v>P</v>
      </c>
      <c r="Q3137" s="13">
        <f>IFERROR(VLOOKUP($A3137, 'Fielding Data'!$A$1:$H$12056, 5, 0), 0)</f>
        <v>0</v>
      </c>
      <c r="R3137" s="13">
        <f>IFERROR(VLOOKUP($A3137, 'Fielding Data'!$A$1:$H$12056, 6, 0), 0)</f>
        <v>0</v>
      </c>
      <c r="S3137" s="13">
        <f>IFERROR(VLOOKUP($A3137, 'Fielding Data'!$A$1:$H$12056, 7, 0), 0)</f>
        <v>0</v>
      </c>
      <c r="T3137" s="13">
        <f>IFERROR(VLOOKUP($A3137, 'Fielding Data'!$A$1:$H$12056, 8, 0), 0)</f>
        <v>0</v>
      </c>
      <c r="U3137" s="13">
        <f>SUMIFS('Fielding Data'!E:E, 'Fielding Data'!$A:$A, $A3137)</f>
        <v>0</v>
      </c>
      <c r="V3137" s="13">
        <f>SUMIFS('Fielding Data'!F:F, 'Fielding Data'!$A:$A, $A3137)</f>
        <v>0</v>
      </c>
      <c r="W3137" s="13">
        <f>SUMIFS('Fielding Data'!G:G, 'Fielding Data'!$A:$A, $A3137)</f>
        <v>0</v>
      </c>
      <c r="X3137" s="13">
        <f>SUMIFS('Fielding Data'!H:H, 'Fielding Data'!$A:$A, $A3137)</f>
        <v>0</v>
      </c>
    </row>
    <row r="3138" spans="1:24" x14ac:dyDescent="0.3">
      <c r="A3138" s="13" t="str">
        <f t="shared" si="97"/>
        <v>olivomi012012</v>
      </c>
      <c r="B3138" s="16" t="s">
        <v>322</v>
      </c>
      <c r="C3138" s="16">
        <v>2012</v>
      </c>
      <c r="D3138" s="16">
        <v>87</v>
      </c>
      <c r="E3138" s="16">
        <v>315</v>
      </c>
      <c r="F3138" s="16">
        <v>27</v>
      </c>
      <c r="G3138" s="16">
        <v>70</v>
      </c>
      <c r="H3138" s="16">
        <v>14</v>
      </c>
      <c r="I3138" s="16">
        <v>0</v>
      </c>
      <c r="J3138" s="16">
        <v>12</v>
      </c>
      <c r="K3138" s="16">
        <v>29</v>
      </c>
      <c r="L3138" s="16">
        <v>3</v>
      </c>
      <c r="M3138" s="16">
        <v>6</v>
      </c>
      <c r="N3138" s="16">
        <v>7</v>
      </c>
      <c r="O3138" s="16">
        <v>85</v>
      </c>
      <c r="P3138" s="13" t="str">
        <f t="shared" ref="P3138:P3201" si="98">IFERROR(VLOOKUP($A3138, Fielding, 4, 0), "Other")</f>
        <v>C</v>
      </c>
      <c r="Q3138" s="13">
        <f>IFERROR(VLOOKUP($A3138, 'Fielding Data'!$A$1:$H$12056, 5, 0), 0)</f>
        <v>505</v>
      </c>
      <c r="R3138" s="13">
        <f>IFERROR(VLOOKUP($A3138, 'Fielding Data'!$A$1:$H$12056, 6, 0), 0)</f>
        <v>46</v>
      </c>
      <c r="S3138" s="13">
        <f>IFERROR(VLOOKUP($A3138, 'Fielding Data'!$A$1:$H$12056, 7, 0), 0)</f>
        <v>5</v>
      </c>
      <c r="T3138" s="13">
        <f>IFERROR(VLOOKUP($A3138, 'Fielding Data'!$A$1:$H$12056, 8, 0), 0)</f>
        <v>5</v>
      </c>
      <c r="U3138" s="13">
        <f>SUMIFS('Fielding Data'!E:E, 'Fielding Data'!$A:$A, $A3138)</f>
        <v>505</v>
      </c>
      <c r="V3138" s="13">
        <f>SUMIFS('Fielding Data'!F:F, 'Fielding Data'!$A:$A, $A3138)</f>
        <v>46</v>
      </c>
      <c r="W3138" s="13">
        <f>SUMIFS('Fielding Data'!G:G, 'Fielding Data'!$A:$A, $A3138)</f>
        <v>5</v>
      </c>
      <c r="X3138" s="13">
        <f>SUMIFS('Fielding Data'!H:H, 'Fielding Data'!$A:$A, $A3138)</f>
        <v>5</v>
      </c>
    </row>
    <row r="3139" spans="1:24" x14ac:dyDescent="0.3">
      <c r="A3139" s="13" t="str">
        <f t="shared" ref="A3139:A3202" si="99">B3139&amp;C3139</f>
        <v>olmedra012012</v>
      </c>
      <c r="B3139" s="16" t="s">
        <v>392</v>
      </c>
      <c r="C3139" s="16">
        <v>2012</v>
      </c>
      <c r="D3139" s="16">
        <v>20</v>
      </c>
      <c r="E3139" s="16">
        <v>41</v>
      </c>
      <c r="F3139" s="16">
        <v>8</v>
      </c>
      <c r="G3139" s="16">
        <v>10</v>
      </c>
      <c r="H3139" s="16">
        <v>2</v>
      </c>
      <c r="I3139" s="16">
        <v>0</v>
      </c>
      <c r="J3139" s="16">
        <v>0</v>
      </c>
      <c r="K3139" s="16">
        <v>1</v>
      </c>
      <c r="L3139" s="16">
        <v>0</v>
      </c>
      <c r="M3139" s="16">
        <v>0</v>
      </c>
      <c r="N3139" s="16">
        <v>0</v>
      </c>
      <c r="O3139" s="16">
        <v>9</v>
      </c>
      <c r="P3139" s="13" t="str">
        <f t="shared" si="98"/>
        <v>2B</v>
      </c>
      <c r="Q3139" s="13">
        <f>IFERROR(VLOOKUP($A3139, 'Fielding Data'!$A$1:$H$12056, 5, 0), 0)</f>
        <v>4</v>
      </c>
      <c r="R3139" s="13">
        <f>IFERROR(VLOOKUP($A3139, 'Fielding Data'!$A$1:$H$12056, 6, 0), 0)</f>
        <v>6</v>
      </c>
      <c r="S3139" s="13">
        <f>IFERROR(VLOOKUP($A3139, 'Fielding Data'!$A$1:$H$12056, 7, 0), 0)</f>
        <v>0</v>
      </c>
      <c r="T3139" s="13">
        <f>IFERROR(VLOOKUP($A3139, 'Fielding Data'!$A$1:$H$12056, 8, 0), 0)</f>
        <v>2</v>
      </c>
      <c r="U3139" s="13">
        <f>SUMIFS('Fielding Data'!E:E, 'Fielding Data'!$A:$A, $A3139)</f>
        <v>10</v>
      </c>
      <c r="V3139" s="13">
        <f>SUMIFS('Fielding Data'!F:F, 'Fielding Data'!$A:$A, $A3139)</f>
        <v>21</v>
      </c>
      <c r="W3139" s="13">
        <f>SUMIFS('Fielding Data'!G:G, 'Fielding Data'!$A:$A, $A3139)</f>
        <v>1</v>
      </c>
      <c r="X3139" s="13">
        <f>SUMIFS('Fielding Data'!H:H, 'Fielding Data'!$A:$A, $A3139)</f>
        <v>3</v>
      </c>
    </row>
    <row r="3140" spans="1:24" x14ac:dyDescent="0.3">
      <c r="A3140" s="13" t="str">
        <f t="shared" si="99"/>
        <v>olsonga012012</v>
      </c>
      <c r="B3140" s="16" t="s">
        <v>830</v>
      </c>
      <c r="C3140" s="16">
        <v>2012</v>
      </c>
      <c r="D3140" s="16">
        <v>1</v>
      </c>
      <c r="E3140" s="16">
        <v>0</v>
      </c>
      <c r="F3140" s="16">
        <v>0</v>
      </c>
      <c r="G3140" s="16">
        <v>0</v>
      </c>
      <c r="H3140" s="16">
        <v>0</v>
      </c>
      <c r="I3140" s="16">
        <v>0</v>
      </c>
      <c r="J3140" s="16">
        <v>0</v>
      </c>
      <c r="K3140" s="16">
        <v>0</v>
      </c>
      <c r="L3140" s="16">
        <v>0</v>
      </c>
      <c r="M3140" s="16">
        <v>0</v>
      </c>
      <c r="N3140" s="16">
        <v>0</v>
      </c>
      <c r="O3140" s="16">
        <v>0</v>
      </c>
      <c r="P3140" s="13" t="str">
        <f t="shared" si="98"/>
        <v>P</v>
      </c>
      <c r="Q3140" s="13">
        <f>IFERROR(VLOOKUP($A3140, 'Fielding Data'!$A$1:$H$12056, 5, 0), 0)</f>
        <v>0</v>
      </c>
      <c r="R3140" s="13">
        <f>IFERROR(VLOOKUP($A3140, 'Fielding Data'!$A$1:$H$12056, 6, 0), 0)</f>
        <v>0</v>
      </c>
      <c r="S3140" s="13">
        <f>IFERROR(VLOOKUP($A3140, 'Fielding Data'!$A$1:$H$12056, 7, 0), 0)</f>
        <v>0</v>
      </c>
      <c r="T3140" s="13">
        <f>IFERROR(VLOOKUP($A3140, 'Fielding Data'!$A$1:$H$12056, 8, 0), 0)</f>
        <v>0</v>
      </c>
      <c r="U3140" s="13">
        <f>SUMIFS('Fielding Data'!E:E, 'Fielding Data'!$A:$A, $A3140)</f>
        <v>0</v>
      </c>
      <c r="V3140" s="13">
        <f>SUMIFS('Fielding Data'!F:F, 'Fielding Data'!$A:$A, $A3140)</f>
        <v>0</v>
      </c>
      <c r="W3140" s="13">
        <f>SUMIFS('Fielding Data'!G:G, 'Fielding Data'!$A:$A, $A3140)</f>
        <v>0</v>
      </c>
      <c r="X3140" s="13">
        <f>SUMIFS('Fielding Data'!H:H, 'Fielding Data'!$A:$A, $A3140)</f>
        <v>0</v>
      </c>
    </row>
    <row r="3141" spans="1:24" x14ac:dyDescent="0.3">
      <c r="A3141" s="13" t="str">
        <f t="shared" si="99"/>
        <v>oltmi012012</v>
      </c>
      <c r="B3141" s="16" t="s">
        <v>1792</v>
      </c>
      <c r="C3141" s="16">
        <v>2012</v>
      </c>
      <c r="D3141" s="16">
        <v>16</v>
      </c>
      <c r="E3141" s="16">
        <v>33</v>
      </c>
      <c r="F3141" s="16">
        <v>2</v>
      </c>
      <c r="G3141" s="16">
        <v>5</v>
      </c>
      <c r="H3141" s="16">
        <v>1</v>
      </c>
      <c r="I3141" s="16">
        <v>0</v>
      </c>
      <c r="J3141" s="16">
        <v>0</v>
      </c>
      <c r="K3141" s="16">
        <v>5</v>
      </c>
      <c r="L3141" s="16">
        <v>1</v>
      </c>
      <c r="M3141" s="16">
        <v>1</v>
      </c>
      <c r="N3141" s="16">
        <v>5</v>
      </c>
      <c r="O3141" s="16">
        <v>13</v>
      </c>
      <c r="P3141" s="13" t="str">
        <f t="shared" si="98"/>
        <v>1B</v>
      </c>
      <c r="Q3141" s="13">
        <f>IFERROR(VLOOKUP($A3141, 'Fielding Data'!$A$1:$H$12056, 5, 0), 0)</f>
        <v>46</v>
      </c>
      <c r="R3141" s="13">
        <f>IFERROR(VLOOKUP($A3141, 'Fielding Data'!$A$1:$H$12056, 6, 0), 0)</f>
        <v>6</v>
      </c>
      <c r="S3141" s="13">
        <f>IFERROR(VLOOKUP($A3141, 'Fielding Data'!$A$1:$H$12056, 7, 0), 0)</f>
        <v>1</v>
      </c>
      <c r="T3141" s="13">
        <f>IFERROR(VLOOKUP($A3141, 'Fielding Data'!$A$1:$H$12056, 8, 0), 0)</f>
        <v>2</v>
      </c>
      <c r="U3141" s="13">
        <f>SUMIFS('Fielding Data'!E:E, 'Fielding Data'!$A:$A, $A3141)</f>
        <v>49</v>
      </c>
      <c r="V3141" s="13">
        <f>SUMIFS('Fielding Data'!F:F, 'Fielding Data'!$A:$A, $A3141)</f>
        <v>14</v>
      </c>
      <c r="W3141" s="13">
        <f>SUMIFS('Fielding Data'!G:G, 'Fielding Data'!$A:$A, $A3141)</f>
        <v>3</v>
      </c>
      <c r="X3141" s="13">
        <f>SUMIFS('Fielding Data'!H:H, 'Fielding Data'!$A:$A, $A3141)</f>
        <v>2</v>
      </c>
    </row>
    <row r="3142" spans="1:24" x14ac:dyDescent="0.3">
      <c r="A3142" s="13" t="str">
        <f t="shared" si="99"/>
        <v>omogrbr012012</v>
      </c>
      <c r="B3142" s="16" t="s">
        <v>1793</v>
      </c>
      <c r="C3142" s="16">
        <v>2012</v>
      </c>
      <c r="D3142" s="16">
        <v>17</v>
      </c>
      <c r="E3142" s="16">
        <v>0</v>
      </c>
      <c r="F3142" s="16">
        <v>0</v>
      </c>
      <c r="G3142" s="16">
        <v>0</v>
      </c>
      <c r="H3142" s="16">
        <v>0</v>
      </c>
      <c r="I3142" s="16">
        <v>0</v>
      </c>
      <c r="J3142" s="16">
        <v>0</v>
      </c>
      <c r="K3142" s="16">
        <v>0</v>
      </c>
      <c r="L3142" s="16">
        <v>0</v>
      </c>
      <c r="M3142" s="16">
        <v>0</v>
      </c>
      <c r="N3142" s="16">
        <v>0</v>
      </c>
      <c r="O3142" s="16">
        <v>0</v>
      </c>
      <c r="P3142" s="13" t="str">
        <f t="shared" si="98"/>
        <v>P</v>
      </c>
      <c r="Q3142" s="13">
        <f>IFERROR(VLOOKUP($A3142, 'Fielding Data'!$A$1:$H$12056, 5, 0), 0)</f>
        <v>0</v>
      </c>
      <c r="R3142" s="13">
        <f>IFERROR(VLOOKUP($A3142, 'Fielding Data'!$A$1:$H$12056, 6, 0), 0)</f>
        <v>0</v>
      </c>
      <c r="S3142" s="13">
        <f>IFERROR(VLOOKUP($A3142, 'Fielding Data'!$A$1:$H$12056, 7, 0), 0)</f>
        <v>0</v>
      </c>
      <c r="T3142" s="13">
        <f>IFERROR(VLOOKUP($A3142, 'Fielding Data'!$A$1:$H$12056, 8, 0), 0)</f>
        <v>0</v>
      </c>
      <c r="U3142" s="13">
        <f>SUMIFS('Fielding Data'!E:E, 'Fielding Data'!$A:$A, $A3142)</f>
        <v>0</v>
      </c>
      <c r="V3142" s="13">
        <f>SUMIFS('Fielding Data'!F:F, 'Fielding Data'!$A:$A, $A3142)</f>
        <v>0</v>
      </c>
      <c r="W3142" s="13">
        <f>SUMIFS('Fielding Data'!G:G, 'Fielding Data'!$A:$A, $A3142)</f>
        <v>0</v>
      </c>
      <c r="X3142" s="13">
        <f>SUMIFS('Fielding Data'!H:H, 'Fielding Data'!$A:$A, $A3142)</f>
        <v>0</v>
      </c>
    </row>
    <row r="3143" spans="1:24" x14ac:dyDescent="0.3">
      <c r="A3143" s="13" t="str">
        <f t="shared" si="99"/>
        <v>ondrulo012012</v>
      </c>
      <c r="B3143" s="16" t="s">
        <v>1353</v>
      </c>
      <c r="C3143" s="16">
        <v>2012</v>
      </c>
      <c r="D3143" s="16">
        <v>63</v>
      </c>
      <c r="E3143" s="16">
        <v>0</v>
      </c>
      <c r="F3143" s="16">
        <v>0</v>
      </c>
      <c r="G3143" s="16">
        <v>0</v>
      </c>
      <c r="H3143" s="16">
        <v>0</v>
      </c>
      <c r="I3143" s="16">
        <v>0</v>
      </c>
      <c r="J3143" s="16">
        <v>0</v>
      </c>
      <c r="K3143" s="16">
        <v>0</v>
      </c>
      <c r="L3143" s="16">
        <v>0</v>
      </c>
      <c r="M3143" s="16">
        <v>0</v>
      </c>
      <c r="N3143" s="16">
        <v>0</v>
      </c>
      <c r="O3143" s="16">
        <v>0</v>
      </c>
      <c r="P3143" s="13" t="str">
        <f t="shared" si="98"/>
        <v>P</v>
      </c>
      <c r="Q3143" s="13">
        <f>IFERROR(VLOOKUP($A3143, 'Fielding Data'!$A$1:$H$12056, 5, 0), 0)</f>
        <v>4</v>
      </c>
      <c r="R3143" s="13">
        <f>IFERROR(VLOOKUP($A3143, 'Fielding Data'!$A$1:$H$12056, 6, 0), 0)</f>
        <v>5</v>
      </c>
      <c r="S3143" s="13">
        <f>IFERROR(VLOOKUP($A3143, 'Fielding Data'!$A$1:$H$12056, 7, 0), 0)</f>
        <v>0</v>
      </c>
      <c r="T3143" s="13">
        <f>IFERROR(VLOOKUP($A3143, 'Fielding Data'!$A$1:$H$12056, 8, 0), 0)</f>
        <v>1</v>
      </c>
      <c r="U3143" s="13">
        <f>SUMIFS('Fielding Data'!E:E, 'Fielding Data'!$A:$A, $A3143)</f>
        <v>4</v>
      </c>
      <c r="V3143" s="13">
        <f>SUMIFS('Fielding Data'!F:F, 'Fielding Data'!$A:$A, $A3143)</f>
        <v>5</v>
      </c>
      <c r="W3143" s="13">
        <f>SUMIFS('Fielding Data'!G:G, 'Fielding Data'!$A:$A, $A3143)</f>
        <v>0</v>
      </c>
      <c r="X3143" s="13">
        <f>SUMIFS('Fielding Data'!H:H, 'Fielding Data'!$A:$A, $A3143)</f>
        <v>1</v>
      </c>
    </row>
    <row r="3144" spans="1:24" x14ac:dyDescent="0.3">
      <c r="A3144" s="13" t="str">
        <f t="shared" si="99"/>
        <v>orrpe012012</v>
      </c>
      <c r="B3144" s="16" t="s">
        <v>580</v>
      </c>
      <c r="C3144" s="16">
        <v>2012</v>
      </c>
      <c r="D3144" s="16">
        <v>35</v>
      </c>
      <c r="E3144" s="16">
        <v>54</v>
      </c>
      <c r="F3144" s="16">
        <v>6</v>
      </c>
      <c r="G3144" s="16">
        <v>17</v>
      </c>
      <c r="H3144" s="16">
        <v>5</v>
      </c>
      <c r="I3144" s="16">
        <v>1</v>
      </c>
      <c r="J3144" s="16">
        <v>0</v>
      </c>
      <c r="K3144" s="16">
        <v>7</v>
      </c>
      <c r="L3144" s="16">
        <v>3</v>
      </c>
      <c r="M3144" s="16">
        <v>1</v>
      </c>
      <c r="N3144" s="16">
        <v>1</v>
      </c>
      <c r="O3144" s="16">
        <v>18</v>
      </c>
      <c r="P3144" s="13" t="str">
        <f t="shared" si="98"/>
        <v>2B</v>
      </c>
      <c r="Q3144" s="13">
        <f>IFERROR(VLOOKUP($A3144, 'Fielding Data'!$A$1:$H$12056, 5, 0), 0)</f>
        <v>12</v>
      </c>
      <c r="R3144" s="13">
        <f>IFERROR(VLOOKUP($A3144, 'Fielding Data'!$A$1:$H$12056, 6, 0), 0)</f>
        <v>20</v>
      </c>
      <c r="S3144" s="13">
        <f>IFERROR(VLOOKUP($A3144, 'Fielding Data'!$A$1:$H$12056, 7, 0), 0)</f>
        <v>3</v>
      </c>
      <c r="T3144" s="13">
        <f>IFERROR(VLOOKUP($A3144, 'Fielding Data'!$A$1:$H$12056, 8, 0), 0)</f>
        <v>4</v>
      </c>
      <c r="U3144" s="13">
        <f>SUMIFS('Fielding Data'!E:E, 'Fielding Data'!$A:$A, $A3144)</f>
        <v>13</v>
      </c>
      <c r="V3144" s="13">
        <f>SUMIFS('Fielding Data'!F:F, 'Fielding Data'!$A:$A, $A3144)</f>
        <v>23</v>
      </c>
      <c r="W3144" s="13">
        <f>SUMIFS('Fielding Data'!G:G, 'Fielding Data'!$A:$A, $A3144)</f>
        <v>3</v>
      </c>
      <c r="X3144" s="13">
        <f>SUMIFS('Fielding Data'!H:H, 'Fielding Data'!$A:$A, $A3144)</f>
        <v>4</v>
      </c>
    </row>
    <row r="3145" spans="1:24" x14ac:dyDescent="0.3">
      <c r="A3145" s="13" t="str">
        <f t="shared" si="99"/>
        <v>ortegjo012012</v>
      </c>
      <c r="B3145" s="16" t="s">
        <v>1794</v>
      </c>
      <c r="C3145" s="16">
        <v>2012</v>
      </c>
      <c r="D3145" s="16">
        <v>2</v>
      </c>
      <c r="E3145" s="16">
        <v>0</v>
      </c>
      <c r="F3145" s="16">
        <v>0</v>
      </c>
      <c r="G3145" s="16">
        <v>0</v>
      </c>
      <c r="H3145" s="16">
        <v>0</v>
      </c>
      <c r="I3145" s="16">
        <v>0</v>
      </c>
      <c r="J3145" s="16">
        <v>0</v>
      </c>
      <c r="K3145" s="16">
        <v>0</v>
      </c>
      <c r="L3145" s="16">
        <v>0</v>
      </c>
      <c r="M3145" s="16">
        <v>0</v>
      </c>
      <c r="N3145" s="16">
        <v>0</v>
      </c>
      <c r="O3145" s="16">
        <v>0</v>
      </c>
      <c r="P3145" s="13" t="str">
        <f t="shared" si="98"/>
        <v>P</v>
      </c>
      <c r="Q3145" s="13">
        <f>IFERROR(VLOOKUP($A3145, 'Fielding Data'!$A$1:$H$12056, 5, 0), 0)</f>
        <v>0</v>
      </c>
      <c r="R3145" s="13">
        <f>IFERROR(VLOOKUP($A3145, 'Fielding Data'!$A$1:$H$12056, 6, 0), 0)</f>
        <v>0</v>
      </c>
      <c r="S3145" s="13">
        <f>IFERROR(VLOOKUP($A3145, 'Fielding Data'!$A$1:$H$12056, 7, 0), 0)</f>
        <v>0</v>
      </c>
      <c r="T3145" s="13">
        <f>IFERROR(VLOOKUP($A3145, 'Fielding Data'!$A$1:$H$12056, 8, 0), 0)</f>
        <v>0</v>
      </c>
      <c r="U3145" s="13">
        <f>SUMIFS('Fielding Data'!E:E, 'Fielding Data'!$A:$A, $A3145)</f>
        <v>0</v>
      </c>
      <c r="V3145" s="13">
        <f>SUMIFS('Fielding Data'!F:F, 'Fielding Data'!$A:$A, $A3145)</f>
        <v>0</v>
      </c>
      <c r="W3145" s="13">
        <f>SUMIFS('Fielding Data'!G:G, 'Fielding Data'!$A:$A, $A3145)</f>
        <v>0</v>
      </c>
      <c r="X3145" s="13">
        <f>SUMIFS('Fielding Data'!H:H, 'Fielding Data'!$A:$A, $A3145)</f>
        <v>0</v>
      </c>
    </row>
    <row r="3146" spans="1:24" x14ac:dyDescent="0.3">
      <c r="A3146" s="13" t="str">
        <f t="shared" si="99"/>
        <v>ortegra012012</v>
      </c>
      <c r="B3146" s="16" t="s">
        <v>1795</v>
      </c>
      <c r="C3146" s="16">
        <v>2012</v>
      </c>
      <c r="D3146" s="16">
        <v>2</v>
      </c>
      <c r="E3146" s="16">
        <v>4</v>
      </c>
      <c r="F3146" s="16">
        <v>0</v>
      </c>
      <c r="G3146" s="16">
        <v>2</v>
      </c>
      <c r="H3146" s="16">
        <v>0</v>
      </c>
      <c r="I3146" s="16">
        <v>0</v>
      </c>
      <c r="J3146" s="16">
        <v>0</v>
      </c>
      <c r="K3146" s="16">
        <v>0</v>
      </c>
      <c r="L3146" s="16">
        <v>1</v>
      </c>
      <c r="M3146" s="16">
        <v>0</v>
      </c>
      <c r="N3146" s="16">
        <v>1</v>
      </c>
      <c r="O3146" s="16">
        <v>2</v>
      </c>
      <c r="P3146" s="13" t="str">
        <f t="shared" si="98"/>
        <v>CF</v>
      </c>
      <c r="Q3146" s="13">
        <f>IFERROR(VLOOKUP($A3146, 'Fielding Data'!$A$1:$H$12056, 5, 0), 0)</f>
        <v>0</v>
      </c>
      <c r="R3146" s="13">
        <f>IFERROR(VLOOKUP($A3146, 'Fielding Data'!$A$1:$H$12056, 6, 0), 0)</f>
        <v>0</v>
      </c>
      <c r="S3146" s="13">
        <f>IFERROR(VLOOKUP($A3146, 'Fielding Data'!$A$1:$H$12056, 7, 0), 0)</f>
        <v>0</v>
      </c>
      <c r="T3146" s="13">
        <f>IFERROR(VLOOKUP($A3146, 'Fielding Data'!$A$1:$H$12056, 8, 0), 0)</f>
        <v>0</v>
      </c>
      <c r="U3146" s="13">
        <f>SUMIFS('Fielding Data'!E:E, 'Fielding Data'!$A:$A, $A3146)</f>
        <v>3</v>
      </c>
      <c r="V3146" s="13">
        <f>SUMIFS('Fielding Data'!F:F, 'Fielding Data'!$A:$A, $A3146)</f>
        <v>0</v>
      </c>
      <c r="W3146" s="13">
        <f>SUMIFS('Fielding Data'!G:G, 'Fielding Data'!$A:$A, $A3146)</f>
        <v>0</v>
      </c>
      <c r="X3146" s="13">
        <f>SUMIFS('Fielding Data'!H:H, 'Fielding Data'!$A:$A, $A3146)</f>
        <v>0</v>
      </c>
    </row>
    <row r="3147" spans="1:24" x14ac:dyDescent="0.3">
      <c r="A3147" s="13" t="str">
        <f t="shared" si="99"/>
        <v>ortizda012012</v>
      </c>
      <c r="B3147" s="16" t="s">
        <v>163</v>
      </c>
      <c r="C3147" s="16">
        <v>2012</v>
      </c>
      <c r="D3147" s="16">
        <v>90</v>
      </c>
      <c r="E3147" s="16">
        <v>324</v>
      </c>
      <c r="F3147" s="16">
        <v>65</v>
      </c>
      <c r="G3147" s="16">
        <v>103</v>
      </c>
      <c r="H3147" s="16">
        <v>26</v>
      </c>
      <c r="I3147" s="16">
        <v>0</v>
      </c>
      <c r="J3147" s="16">
        <v>23</v>
      </c>
      <c r="K3147" s="16">
        <v>60</v>
      </c>
      <c r="L3147" s="16">
        <v>0</v>
      </c>
      <c r="M3147" s="16">
        <v>1</v>
      </c>
      <c r="N3147" s="16">
        <v>56</v>
      </c>
      <c r="O3147" s="16">
        <v>51</v>
      </c>
      <c r="P3147" s="13" t="str">
        <f t="shared" si="98"/>
        <v>1B</v>
      </c>
      <c r="Q3147" s="13">
        <f>IFERROR(VLOOKUP($A3147, 'Fielding Data'!$A$1:$H$12056, 5, 0), 0)</f>
        <v>54</v>
      </c>
      <c r="R3147" s="13">
        <f>IFERROR(VLOOKUP($A3147, 'Fielding Data'!$A$1:$H$12056, 6, 0), 0)</f>
        <v>2</v>
      </c>
      <c r="S3147" s="13">
        <f>IFERROR(VLOOKUP($A3147, 'Fielding Data'!$A$1:$H$12056, 7, 0), 0)</f>
        <v>0</v>
      </c>
      <c r="T3147" s="13">
        <f>IFERROR(VLOOKUP($A3147, 'Fielding Data'!$A$1:$H$12056, 8, 0), 0)</f>
        <v>4</v>
      </c>
      <c r="U3147" s="13">
        <f>SUMIFS('Fielding Data'!E:E, 'Fielding Data'!$A:$A, $A3147)</f>
        <v>54</v>
      </c>
      <c r="V3147" s="13">
        <f>SUMIFS('Fielding Data'!F:F, 'Fielding Data'!$A:$A, $A3147)</f>
        <v>2</v>
      </c>
      <c r="W3147" s="13">
        <f>SUMIFS('Fielding Data'!G:G, 'Fielding Data'!$A:$A, $A3147)</f>
        <v>0</v>
      </c>
      <c r="X3147" s="13">
        <f>SUMIFS('Fielding Data'!H:H, 'Fielding Data'!$A:$A, $A3147)</f>
        <v>4</v>
      </c>
    </row>
    <row r="3148" spans="1:24" x14ac:dyDescent="0.3">
      <c r="A3148" s="13" t="str">
        <f t="shared" si="99"/>
        <v>oswalro012012</v>
      </c>
      <c r="B3148" s="16" t="s">
        <v>260</v>
      </c>
      <c r="C3148" s="16">
        <v>2012</v>
      </c>
      <c r="D3148" s="16">
        <v>17</v>
      </c>
      <c r="E3148" s="16">
        <v>0</v>
      </c>
      <c r="F3148" s="16">
        <v>0</v>
      </c>
      <c r="G3148" s="16">
        <v>0</v>
      </c>
      <c r="H3148" s="16">
        <v>0</v>
      </c>
      <c r="I3148" s="16">
        <v>0</v>
      </c>
      <c r="J3148" s="16">
        <v>0</v>
      </c>
      <c r="K3148" s="16">
        <v>0</v>
      </c>
      <c r="L3148" s="16">
        <v>0</v>
      </c>
      <c r="M3148" s="16">
        <v>0</v>
      </c>
      <c r="N3148" s="16">
        <v>0</v>
      </c>
      <c r="O3148" s="16">
        <v>0</v>
      </c>
      <c r="P3148" s="13" t="str">
        <f t="shared" si="98"/>
        <v>P</v>
      </c>
      <c r="Q3148" s="13">
        <f>IFERROR(VLOOKUP($A3148, 'Fielding Data'!$A$1:$H$12056, 5, 0), 0)</f>
        <v>2</v>
      </c>
      <c r="R3148" s="13">
        <f>IFERROR(VLOOKUP($A3148, 'Fielding Data'!$A$1:$H$12056, 6, 0), 0)</f>
        <v>4</v>
      </c>
      <c r="S3148" s="13">
        <f>IFERROR(VLOOKUP($A3148, 'Fielding Data'!$A$1:$H$12056, 7, 0), 0)</f>
        <v>0</v>
      </c>
      <c r="T3148" s="13">
        <f>IFERROR(VLOOKUP($A3148, 'Fielding Data'!$A$1:$H$12056, 8, 0), 0)</f>
        <v>1</v>
      </c>
      <c r="U3148" s="13">
        <f>SUMIFS('Fielding Data'!E:E, 'Fielding Data'!$A:$A, $A3148)</f>
        <v>2</v>
      </c>
      <c r="V3148" s="13">
        <f>SUMIFS('Fielding Data'!F:F, 'Fielding Data'!$A:$A, $A3148)</f>
        <v>4</v>
      </c>
      <c r="W3148" s="13">
        <f>SUMIFS('Fielding Data'!G:G, 'Fielding Data'!$A:$A, $A3148)</f>
        <v>0</v>
      </c>
      <c r="X3148" s="13">
        <f>SUMIFS('Fielding Data'!H:H, 'Fielding Data'!$A:$A, $A3148)</f>
        <v>1</v>
      </c>
    </row>
    <row r="3149" spans="1:24" x14ac:dyDescent="0.3">
      <c r="A3149" s="13" t="str">
        <f t="shared" si="99"/>
        <v>oteroda012012</v>
      </c>
      <c r="B3149" s="16" t="s">
        <v>1796</v>
      </c>
      <c r="C3149" s="16">
        <v>2012</v>
      </c>
      <c r="D3149" s="16">
        <v>12</v>
      </c>
      <c r="E3149" s="16">
        <v>1</v>
      </c>
      <c r="F3149" s="16">
        <v>0</v>
      </c>
      <c r="G3149" s="16">
        <v>0</v>
      </c>
      <c r="H3149" s="16">
        <v>0</v>
      </c>
      <c r="I3149" s="16">
        <v>0</v>
      </c>
      <c r="J3149" s="16">
        <v>0</v>
      </c>
      <c r="K3149" s="16">
        <v>0</v>
      </c>
      <c r="L3149" s="16">
        <v>0</v>
      </c>
      <c r="M3149" s="16">
        <v>0</v>
      </c>
      <c r="N3149" s="16">
        <v>0</v>
      </c>
      <c r="O3149" s="16">
        <v>1</v>
      </c>
      <c r="P3149" s="13" t="str">
        <f t="shared" si="98"/>
        <v>P</v>
      </c>
      <c r="Q3149" s="13">
        <f>IFERROR(VLOOKUP($A3149, 'Fielding Data'!$A$1:$H$12056, 5, 0), 0)</f>
        <v>0</v>
      </c>
      <c r="R3149" s="13">
        <f>IFERROR(VLOOKUP($A3149, 'Fielding Data'!$A$1:$H$12056, 6, 0), 0)</f>
        <v>3</v>
      </c>
      <c r="S3149" s="13">
        <f>IFERROR(VLOOKUP($A3149, 'Fielding Data'!$A$1:$H$12056, 7, 0), 0)</f>
        <v>0</v>
      </c>
      <c r="T3149" s="13">
        <f>IFERROR(VLOOKUP($A3149, 'Fielding Data'!$A$1:$H$12056, 8, 0), 0)</f>
        <v>0</v>
      </c>
      <c r="U3149" s="13">
        <f>SUMIFS('Fielding Data'!E:E, 'Fielding Data'!$A:$A, $A3149)</f>
        <v>0</v>
      </c>
      <c r="V3149" s="13">
        <f>SUMIFS('Fielding Data'!F:F, 'Fielding Data'!$A:$A, $A3149)</f>
        <v>3</v>
      </c>
      <c r="W3149" s="13">
        <f>SUMIFS('Fielding Data'!G:G, 'Fielding Data'!$A:$A, $A3149)</f>
        <v>0</v>
      </c>
      <c r="X3149" s="13">
        <f>SUMIFS('Fielding Data'!H:H, 'Fielding Data'!$A:$A, $A3149)</f>
        <v>0</v>
      </c>
    </row>
    <row r="3150" spans="1:24" x14ac:dyDescent="0.3">
      <c r="A3150" s="13" t="str">
        <f t="shared" si="99"/>
        <v>ottavad012012</v>
      </c>
      <c r="B3150" s="16" t="s">
        <v>1354</v>
      </c>
      <c r="C3150" s="16">
        <v>2012</v>
      </c>
      <c r="D3150" s="16">
        <v>53</v>
      </c>
      <c r="E3150" s="16">
        <v>9</v>
      </c>
      <c r="F3150" s="16">
        <v>1</v>
      </c>
      <c r="G3150" s="16">
        <v>1</v>
      </c>
      <c r="H3150" s="16">
        <v>0</v>
      </c>
      <c r="I3150" s="16">
        <v>0</v>
      </c>
      <c r="J3150" s="16">
        <v>0</v>
      </c>
      <c r="K3150" s="16">
        <v>0</v>
      </c>
      <c r="L3150" s="16">
        <v>0</v>
      </c>
      <c r="M3150" s="16">
        <v>0</v>
      </c>
      <c r="N3150" s="16">
        <v>0</v>
      </c>
      <c r="O3150" s="16">
        <v>7</v>
      </c>
      <c r="P3150" s="13" t="str">
        <f t="shared" si="98"/>
        <v>P</v>
      </c>
      <c r="Q3150" s="13">
        <f>IFERROR(VLOOKUP($A3150, 'Fielding Data'!$A$1:$H$12056, 5, 0), 0)</f>
        <v>5</v>
      </c>
      <c r="R3150" s="13">
        <f>IFERROR(VLOOKUP($A3150, 'Fielding Data'!$A$1:$H$12056, 6, 0), 0)</f>
        <v>10</v>
      </c>
      <c r="S3150" s="13">
        <f>IFERROR(VLOOKUP($A3150, 'Fielding Data'!$A$1:$H$12056, 7, 0), 0)</f>
        <v>0</v>
      </c>
      <c r="T3150" s="13">
        <f>IFERROR(VLOOKUP($A3150, 'Fielding Data'!$A$1:$H$12056, 8, 0), 0)</f>
        <v>0</v>
      </c>
      <c r="U3150" s="13">
        <f>SUMIFS('Fielding Data'!E:E, 'Fielding Data'!$A:$A, $A3150)</f>
        <v>5</v>
      </c>
      <c r="V3150" s="13">
        <f>SUMIFS('Fielding Data'!F:F, 'Fielding Data'!$A:$A, $A3150)</f>
        <v>10</v>
      </c>
      <c r="W3150" s="13">
        <f>SUMIFS('Fielding Data'!G:G, 'Fielding Data'!$A:$A, $A3150)</f>
        <v>0</v>
      </c>
      <c r="X3150" s="13">
        <f>SUMIFS('Fielding Data'!H:H, 'Fielding Data'!$A:$A, $A3150)</f>
        <v>0</v>
      </c>
    </row>
    <row r="3151" spans="1:24" x14ac:dyDescent="0.3">
      <c r="A3151" s="13" t="str">
        <f t="shared" si="99"/>
        <v>outmajo012012</v>
      </c>
      <c r="B3151" s="16" t="s">
        <v>980</v>
      </c>
      <c r="C3151" s="16">
        <v>2012</v>
      </c>
      <c r="D3151" s="16">
        <v>28</v>
      </c>
      <c r="E3151" s="16">
        <v>12</v>
      </c>
      <c r="F3151" s="16">
        <v>0</v>
      </c>
      <c r="G3151" s="16">
        <v>1</v>
      </c>
      <c r="H3151" s="16">
        <v>0</v>
      </c>
      <c r="I3151" s="16">
        <v>0</v>
      </c>
      <c r="J3151" s="16">
        <v>0</v>
      </c>
      <c r="K3151" s="16">
        <v>1</v>
      </c>
      <c r="L3151" s="16">
        <v>0</v>
      </c>
      <c r="M3151" s="16">
        <v>0</v>
      </c>
      <c r="N3151" s="16">
        <v>1</v>
      </c>
      <c r="O3151" s="16">
        <v>8</v>
      </c>
      <c r="P3151" s="13" t="str">
        <f t="shared" si="98"/>
        <v>P</v>
      </c>
      <c r="Q3151" s="13">
        <f>IFERROR(VLOOKUP($A3151, 'Fielding Data'!$A$1:$H$12056, 5, 0), 0)</f>
        <v>1</v>
      </c>
      <c r="R3151" s="13">
        <f>IFERROR(VLOOKUP($A3151, 'Fielding Data'!$A$1:$H$12056, 6, 0), 0)</f>
        <v>5</v>
      </c>
      <c r="S3151" s="13">
        <f>IFERROR(VLOOKUP($A3151, 'Fielding Data'!$A$1:$H$12056, 7, 0), 0)</f>
        <v>0</v>
      </c>
      <c r="T3151" s="13">
        <f>IFERROR(VLOOKUP($A3151, 'Fielding Data'!$A$1:$H$12056, 8, 0), 0)</f>
        <v>0</v>
      </c>
      <c r="U3151" s="13">
        <f>SUMIFS('Fielding Data'!E:E, 'Fielding Data'!$A:$A, $A3151)</f>
        <v>1</v>
      </c>
      <c r="V3151" s="13">
        <f>SUMIFS('Fielding Data'!F:F, 'Fielding Data'!$A:$A, $A3151)</f>
        <v>5</v>
      </c>
      <c r="W3151" s="13">
        <f>SUMIFS('Fielding Data'!G:G, 'Fielding Data'!$A:$A, $A3151)</f>
        <v>0</v>
      </c>
      <c r="X3151" s="13">
        <f>SUMIFS('Fielding Data'!H:H, 'Fielding Data'!$A:$A, $A3151)</f>
        <v>0</v>
      </c>
    </row>
    <row r="3152" spans="1:24" x14ac:dyDescent="0.3">
      <c r="A3152" s="13" t="str">
        <f t="shared" si="99"/>
        <v>owingmi012012</v>
      </c>
      <c r="B3152" s="16" t="s">
        <v>831</v>
      </c>
      <c r="C3152" s="16">
        <v>2012</v>
      </c>
      <c r="D3152" s="16">
        <v>6</v>
      </c>
      <c r="E3152" s="16">
        <v>2</v>
      </c>
      <c r="F3152" s="16">
        <v>0</v>
      </c>
      <c r="G3152" s="16">
        <v>0</v>
      </c>
      <c r="H3152" s="16">
        <v>0</v>
      </c>
      <c r="I3152" s="16">
        <v>0</v>
      </c>
      <c r="J3152" s="16">
        <v>0</v>
      </c>
      <c r="K3152" s="16">
        <v>0</v>
      </c>
      <c r="L3152" s="16">
        <v>0</v>
      </c>
      <c r="M3152" s="16">
        <v>0</v>
      </c>
      <c r="N3152" s="16">
        <v>0</v>
      </c>
      <c r="O3152" s="16">
        <v>2</v>
      </c>
      <c r="P3152" s="13" t="str">
        <f t="shared" si="98"/>
        <v>P</v>
      </c>
      <c r="Q3152" s="13">
        <f>IFERROR(VLOOKUP($A3152, 'Fielding Data'!$A$1:$H$12056, 5, 0), 0)</f>
        <v>0</v>
      </c>
      <c r="R3152" s="13">
        <f>IFERROR(VLOOKUP($A3152, 'Fielding Data'!$A$1:$H$12056, 6, 0), 0)</f>
        <v>3</v>
      </c>
      <c r="S3152" s="13">
        <f>IFERROR(VLOOKUP($A3152, 'Fielding Data'!$A$1:$H$12056, 7, 0), 0)</f>
        <v>0</v>
      </c>
      <c r="T3152" s="13">
        <f>IFERROR(VLOOKUP($A3152, 'Fielding Data'!$A$1:$H$12056, 8, 0), 0)</f>
        <v>0</v>
      </c>
      <c r="U3152" s="13">
        <f>SUMIFS('Fielding Data'!E:E, 'Fielding Data'!$A:$A, $A3152)</f>
        <v>0</v>
      </c>
      <c r="V3152" s="13">
        <f>SUMIFS('Fielding Data'!F:F, 'Fielding Data'!$A:$A, $A3152)</f>
        <v>3</v>
      </c>
      <c r="W3152" s="13">
        <f>SUMIFS('Fielding Data'!G:G, 'Fielding Data'!$A:$A, $A3152)</f>
        <v>0</v>
      </c>
      <c r="X3152" s="13">
        <f>SUMIFS('Fielding Data'!H:H, 'Fielding Data'!$A:$A, $A3152)</f>
        <v>0</v>
      </c>
    </row>
    <row r="3153" spans="1:24" x14ac:dyDescent="0.3">
      <c r="A3153" s="13" t="str">
        <f t="shared" si="99"/>
        <v>pachejo012012</v>
      </c>
      <c r="B3153" s="16" t="s">
        <v>1574</v>
      </c>
      <c r="C3153" s="16">
        <v>2012</v>
      </c>
      <c r="D3153" s="16">
        <v>132</v>
      </c>
      <c r="E3153" s="16">
        <v>475</v>
      </c>
      <c r="F3153" s="16">
        <v>51</v>
      </c>
      <c r="G3153" s="16">
        <v>147</v>
      </c>
      <c r="H3153" s="16">
        <v>32</v>
      </c>
      <c r="I3153" s="16">
        <v>3</v>
      </c>
      <c r="J3153" s="16">
        <v>5</v>
      </c>
      <c r="K3153" s="16">
        <v>54</v>
      </c>
      <c r="L3153" s="16">
        <v>7</v>
      </c>
      <c r="M3153" s="16">
        <v>2</v>
      </c>
      <c r="N3153" s="16">
        <v>22</v>
      </c>
      <c r="O3153" s="16">
        <v>61</v>
      </c>
      <c r="P3153" s="13" t="str">
        <f t="shared" si="98"/>
        <v>1B</v>
      </c>
      <c r="Q3153" s="13">
        <f>IFERROR(VLOOKUP($A3153, 'Fielding Data'!$A$1:$H$12056, 5, 0), 0)</f>
        <v>324</v>
      </c>
      <c r="R3153" s="13">
        <f>IFERROR(VLOOKUP($A3153, 'Fielding Data'!$A$1:$H$12056, 6, 0), 0)</f>
        <v>10</v>
      </c>
      <c r="S3153" s="13">
        <f>IFERROR(VLOOKUP($A3153, 'Fielding Data'!$A$1:$H$12056, 7, 0), 0)</f>
        <v>4</v>
      </c>
      <c r="T3153" s="13">
        <f>IFERROR(VLOOKUP($A3153, 'Fielding Data'!$A$1:$H$12056, 8, 0), 0)</f>
        <v>26</v>
      </c>
      <c r="U3153" s="13">
        <f>SUMIFS('Fielding Data'!E:E, 'Fielding Data'!$A:$A, $A3153)</f>
        <v>374</v>
      </c>
      <c r="V3153" s="13">
        <f>SUMIFS('Fielding Data'!F:F, 'Fielding Data'!$A:$A, $A3153)</f>
        <v>153</v>
      </c>
      <c r="W3153" s="13">
        <f>SUMIFS('Fielding Data'!G:G, 'Fielding Data'!$A:$A, $A3153)</f>
        <v>14</v>
      </c>
      <c r="X3153" s="13">
        <f>SUMIFS('Fielding Data'!H:H, 'Fielding Data'!$A:$A, $A3153)</f>
        <v>41</v>
      </c>
    </row>
    <row r="3154" spans="1:24" x14ac:dyDescent="0.3">
      <c r="A3154" s="13" t="str">
        <f t="shared" si="99"/>
        <v>padilvi012012</v>
      </c>
      <c r="B3154" s="16" t="s">
        <v>166</v>
      </c>
      <c r="C3154" s="16">
        <v>2012</v>
      </c>
      <c r="D3154" s="16">
        <v>56</v>
      </c>
      <c r="E3154" s="16">
        <v>1</v>
      </c>
      <c r="F3154" s="16">
        <v>0</v>
      </c>
      <c r="G3154" s="16">
        <v>0</v>
      </c>
      <c r="H3154" s="16">
        <v>0</v>
      </c>
      <c r="I3154" s="16">
        <v>0</v>
      </c>
      <c r="J3154" s="16">
        <v>0</v>
      </c>
      <c r="K3154" s="16">
        <v>0</v>
      </c>
      <c r="L3154" s="16">
        <v>0</v>
      </c>
      <c r="M3154" s="16">
        <v>0</v>
      </c>
      <c r="N3154" s="16">
        <v>0</v>
      </c>
      <c r="O3154" s="16">
        <v>0</v>
      </c>
      <c r="P3154" s="13" t="str">
        <f t="shared" si="98"/>
        <v>P</v>
      </c>
      <c r="Q3154" s="13">
        <f>IFERROR(VLOOKUP($A3154, 'Fielding Data'!$A$1:$H$12056, 5, 0), 0)</f>
        <v>4</v>
      </c>
      <c r="R3154" s="13">
        <f>IFERROR(VLOOKUP($A3154, 'Fielding Data'!$A$1:$H$12056, 6, 0), 0)</f>
        <v>3</v>
      </c>
      <c r="S3154" s="13">
        <f>IFERROR(VLOOKUP($A3154, 'Fielding Data'!$A$1:$H$12056, 7, 0), 0)</f>
        <v>1</v>
      </c>
      <c r="T3154" s="13">
        <f>IFERROR(VLOOKUP($A3154, 'Fielding Data'!$A$1:$H$12056, 8, 0), 0)</f>
        <v>0</v>
      </c>
      <c r="U3154" s="13">
        <f>SUMIFS('Fielding Data'!E:E, 'Fielding Data'!$A:$A, $A3154)</f>
        <v>4</v>
      </c>
      <c r="V3154" s="13">
        <f>SUMIFS('Fielding Data'!F:F, 'Fielding Data'!$A:$A, $A3154)</f>
        <v>3</v>
      </c>
      <c r="W3154" s="13">
        <f>SUMIFS('Fielding Data'!G:G, 'Fielding Data'!$A:$A, $A3154)</f>
        <v>1</v>
      </c>
      <c r="X3154" s="13">
        <f>SUMIFS('Fielding Data'!H:H, 'Fielding Data'!$A:$A, $A3154)</f>
        <v>0</v>
      </c>
    </row>
    <row r="3155" spans="1:24" x14ac:dyDescent="0.3">
      <c r="A3155" s="13" t="str">
        <f t="shared" si="99"/>
        <v>paganan012012</v>
      </c>
      <c r="B3155" s="16" t="s">
        <v>705</v>
      </c>
      <c r="C3155" s="16">
        <v>2012</v>
      </c>
      <c r="D3155" s="16">
        <v>154</v>
      </c>
      <c r="E3155" s="16">
        <v>605</v>
      </c>
      <c r="F3155" s="16">
        <v>95</v>
      </c>
      <c r="G3155" s="16">
        <v>174</v>
      </c>
      <c r="H3155" s="16">
        <v>38</v>
      </c>
      <c r="I3155" s="16">
        <v>15</v>
      </c>
      <c r="J3155" s="16">
        <v>8</v>
      </c>
      <c r="K3155" s="16">
        <v>56</v>
      </c>
      <c r="L3155" s="16">
        <v>29</v>
      </c>
      <c r="M3155" s="16">
        <v>7</v>
      </c>
      <c r="N3155" s="16">
        <v>48</v>
      </c>
      <c r="O3155" s="16">
        <v>97</v>
      </c>
      <c r="P3155" s="13" t="str">
        <f t="shared" si="98"/>
        <v>CF</v>
      </c>
      <c r="Q3155" s="13">
        <f>IFERROR(VLOOKUP($A3155, 'Fielding Data'!$A$1:$H$12056, 5, 0), 0)</f>
        <v>0</v>
      </c>
      <c r="R3155" s="13">
        <f>IFERROR(VLOOKUP($A3155, 'Fielding Data'!$A$1:$H$12056, 6, 0), 0)</f>
        <v>0</v>
      </c>
      <c r="S3155" s="13">
        <f>IFERROR(VLOOKUP($A3155, 'Fielding Data'!$A$1:$H$12056, 7, 0), 0)</f>
        <v>0</v>
      </c>
      <c r="T3155" s="13">
        <f>IFERROR(VLOOKUP($A3155, 'Fielding Data'!$A$1:$H$12056, 8, 0), 0)</f>
        <v>0</v>
      </c>
      <c r="U3155" s="13">
        <f>SUMIFS('Fielding Data'!E:E, 'Fielding Data'!$A:$A, $A3155)</f>
        <v>377</v>
      </c>
      <c r="V3155" s="13">
        <f>SUMIFS('Fielding Data'!F:F, 'Fielding Data'!$A:$A, $A3155)</f>
        <v>7</v>
      </c>
      <c r="W3155" s="13">
        <f>SUMIFS('Fielding Data'!G:G, 'Fielding Data'!$A:$A, $A3155)</f>
        <v>5</v>
      </c>
      <c r="X3155" s="13">
        <f>SUMIFS('Fielding Data'!H:H, 'Fielding Data'!$A:$A, $A3155)</f>
        <v>2</v>
      </c>
    </row>
    <row r="3156" spans="1:24" x14ac:dyDescent="0.3">
      <c r="A3156" s="13" t="str">
        <f t="shared" si="99"/>
        <v>palmema012012</v>
      </c>
      <c r="B3156" s="16" t="s">
        <v>981</v>
      </c>
      <c r="C3156" s="16">
        <v>2012</v>
      </c>
      <c r="D3156" s="16">
        <v>3</v>
      </c>
      <c r="E3156" s="16">
        <v>0</v>
      </c>
      <c r="F3156" s="16">
        <v>0</v>
      </c>
      <c r="G3156" s="16">
        <v>0</v>
      </c>
      <c r="H3156" s="16">
        <v>0</v>
      </c>
      <c r="I3156" s="16">
        <v>0</v>
      </c>
      <c r="J3156" s="16">
        <v>0</v>
      </c>
      <c r="K3156" s="16">
        <v>0</v>
      </c>
      <c r="L3156" s="16">
        <v>0</v>
      </c>
      <c r="M3156" s="16">
        <v>0</v>
      </c>
      <c r="N3156" s="16">
        <v>0</v>
      </c>
      <c r="O3156" s="16">
        <v>0</v>
      </c>
      <c r="P3156" s="13" t="str">
        <f t="shared" si="98"/>
        <v>P</v>
      </c>
      <c r="Q3156" s="13">
        <f>IFERROR(VLOOKUP($A3156, 'Fielding Data'!$A$1:$H$12056, 5, 0), 0)</f>
        <v>0</v>
      </c>
      <c r="R3156" s="13">
        <f>IFERROR(VLOOKUP($A3156, 'Fielding Data'!$A$1:$H$12056, 6, 0), 0)</f>
        <v>1</v>
      </c>
      <c r="S3156" s="13">
        <f>IFERROR(VLOOKUP($A3156, 'Fielding Data'!$A$1:$H$12056, 7, 0), 0)</f>
        <v>0</v>
      </c>
      <c r="T3156" s="13">
        <f>IFERROR(VLOOKUP($A3156, 'Fielding Data'!$A$1:$H$12056, 8, 0), 0)</f>
        <v>0</v>
      </c>
      <c r="U3156" s="13">
        <f>SUMIFS('Fielding Data'!E:E, 'Fielding Data'!$A:$A, $A3156)</f>
        <v>0</v>
      </c>
      <c r="V3156" s="13">
        <f>SUMIFS('Fielding Data'!F:F, 'Fielding Data'!$A:$A, $A3156)</f>
        <v>1</v>
      </c>
      <c r="W3156" s="13">
        <f>SUMIFS('Fielding Data'!G:G, 'Fielding Data'!$A:$A, $A3156)</f>
        <v>0</v>
      </c>
      <c r="X3156" s="13">
        <f>SUMIFS('Fielding Data'!H:H, 'Fielding Data'!$A:$A, $A3156)</f>
        <v>0</v>
      </c>
    </row>
    <row r="3157" spans="1:24" x14ac:dyDescent="0.3">
      <c r="A3157" s="13" t="str">
        <f t="shared" si="99"/>
        <v>papeljo012012</v>
      </c>
      <c r="B3157" s="16" t="s">
        <v>581</v>
      </c>
      <c r="C3157" s="16">
        <v>2012</v>
      </c>
      <c r="D3157" s="16">
        <v>70</v>
      </c>
      <c r="E3157" s="16">
        <v>0</v>
      </c>
      <c r="F3157" s="16">
        <v>0</v>
      </c>
      <c r="G3157" s="16">
        <v>0</v>
      </c>
      <c r="H3157" s="16">
        <v>0</v>
      </c>
      <c r="I3157" s="16">
        <v>0</v>
      </c>
      <c r="J3157" s="16">
        <v>0</v>
      </c>
      <c r="K3157" s="16">
        <v>0</v>
      </c>
      <c r="L3157" s="16">
        <v>0</v>
      </c>
      <c r="M3157" s="16">
        <v>0</v>
      </c>
      <c r="N3157" s="16">
        <v>0</v>
      </c>
      <c r="O3157" s="16">
        <v>0</v>
      </c>
      <c r="P3157" s="13" t="str">
        <f t="shared" si="98"/>
        <v>P</v>
      </c>
      <c r="Q3157" s="13">
        <f>IFERROR(VLOOKUP($A3157, 'Fielding Data'!$A$1:$H$12056, 5, 0), 0)</f>
        <v>1</v>
      </c>
      <c r="R3157" s="13">
        <f>IFERROR(VLOOKUP($A3157, 'Fielding Data'!$A$1:$H$12056, 6, 0), 0)</f>
        <v>9</v>
      </c>
      <c r="S3157" s="13">
        <f>IFERROR(VLOOKUP($A3157, 'Fielding Data'!$A$1:$H$12056, 7, 0), 0)</f>
        <v>0</v>
      </c>
      <c r="T3157" s="13">
        <f>IFERROR(VLOOKUP($A3157, 'Fielding Data'!$A$1:$H$12056, 8, 0), 0)</f>
        <v>0</v>
      </c>
      <c r="U3157" s="13">
        <f>SUMIFS('Fielding Data'!E:E, 'Fielding Data'!$A:$A, $A3157)</f>
        <v>1</v>
      </c>
      <c r="V3157" s="13">
        <f>SUMIFS('Fielding Data'!F:F, 'Fielding Data'!$A:$A, $A3157)</f>
        <v>9</v>
      </c>
      <c r="W3157" s="13">
        <f>SUMIFS('Fielding Data'!G:G, 'Fielding Data'!$A:$A, $A3157)</f>
        <v>0</v>
      </c>
      <c r="X3157" s="13">
        <f>SUMIFS('Fielding Data'!H:H, 'Fielding Data'!$A:$A, $A3157)</f>
        <v>0</v>
      </c>
    </row>
    <row r="3158" spans="1:24" x14ac:dyDescent="0.3">
      <c r="A3158" s="13" t="str">
        <f t="shared" si="99"/>
        <v>paredji012012</v>
      </c>
      <c r="B3158" s="16" t="s">
        <v>1575</v>
      </c>
      <c r="C3158" s="16">
        <v>2012</v>
      </c>
      <c r="D3158" s="16">
        <v>24</v>
      </c>
      <c r="E3158" s="16">
        <v>74</v>
      </c>
      <c r="F3158" s="16">
        <v>7</v>
      </c>
      <c r="G3158" s="16">
        <v>14</v>
      </c>
      <c r="H3158" s="16">
        <v>1</v>
      </c>
      <c r="I3158" s="16">
        <v>1</v>
      </c>
      <c r="J3158" s="16">
        <v>0</v>
      </c>
      <c r="K3158" s="16">
        <v>3</v>
      </c>
      <c r="L3158" s="16">
        <v>2</v>
      </c>
      <c r="M3158" s="16">
        <v>1</v>
      </c>
      <c r="N3158" s="16">
        <v>6</v>
      </c>
      <c r="O3158" s="16">
        <v>21</v>
      </c>
      <c r="P3158" s="13" t="str">
        <f t="shared" si="98"/>
        <v>2B</v>
      </c>
      <c r="Q3158" s="13">
        <f>IFERROR(VLOOKUP($A3158, 'Fielding Data'!$A$1:$H$12056, 5, 0), 0)</f>
        <v>5</v>
      </c>
      <c r="R3158" s="13">
        <f>IFERROR(VLOOKUP($A3158, 'Fielding Data'!$A$1:$H$12056, 6, 0), 0)</f>
        <v>13</v>
      </c>
      <c r="S3158" s="13">
        <f>IFERROR(VLOOKUP($A3158, 'Fielding Data'!$A$1:$H$12056, 7, 0), 0)</f>
        <v>3</v>
      </c>
      <c r="T3158" s="13">
        <f>IFERROR(VLOOKUP($A3158, 'Fielding Data'!$A$1:$H$12056, 8, 0), 0)</f>
        <v>2</v>
      </c>
      <c r="U3158" s="13">
        <f>SUMIFS('Fielding Data'!E:E, 'Fielding Data'!$A:$A, $A3158)</f>
        <v>28</v>
      </c>
      <c r="V3158" s="13">
        <f>SUMIFS('Fielding Data'!F:F, 'Fielding Data'!$A:$A, $A3158)</f>
        <v>14</v>
      </c>
      <c r="W3158" s="13">
        <f>SUMIFS('Fielding Data'!G:G, 'Fielding Data'!$A:$A, $A3158)</f>
        <v>5</v>
      </c>
      <c r="X3158" s="13">
        <f>SUMIFS('Fielding Data'!H:H, 'Fielding Data'!$A:$A, $A3158)</f>
        <v>2</v>
      </c>
    </row>
    <row r="3159" spans="1:24" x14ac:dyDescent="0.3">
      <c r="A3159" s="13" t="str">
        <f t="shared" si="99"/>
        <v>parkebl012012</v>
      </c>
      <c r="B3159" s="16" t="s">
        <v>1797</v>
      </c>
      <c r="C3159" s="16">
        <v>2012</v>
      </c>
      <c r="D3159" s="16">
        <v>7</v>
      </c>
      <c r="E3159" s="16">
        <v>0</v>
      </c>
      <c r="F3159" s="16">
        <v>0</v>
      </c>
      <c r="G3159" s="16">
        <v>0</v>
      </c>
      <c r="H3159" s="16">
        <v>0</v>
      </c>
      <c r="I3159" s="16">
        <v>0</v>
      </c>
      <c r="J3159" s="16">
        <v>0</v>
      </c>
      <c r="K3159" s="16">
        <v>0</v>
      </c>
      <c r="L3159" s="16">
        <v>0</v>
      </c>
      <c r="M3159" s="16">
        <v>0</v>
      </c>
      <c r="N3159" s="16">
        <v>0</v>
      </c>
      <c r="O3159" s="16">
        <v>0</v>
      </c>
      <c r="P3159" s="13" t="str">
        <f t="shared" si="98"/>
        <v>P</v>
      </c>
      <c r="Q3159" s="13">
        <f>IFERROR(VLOOKUP($A3159, 'Fielding Data'!$A$1:$H$12056, 5, 0), 0)</f>
        <v>0</v>
      </c>
      <c r="R3159" s="13">
        <f>IFERROR(VLOOKUP($A3159, 'Fielding Data'!$A$1:$H$12056, 6, 0), 0)</f>
        <v>0</v>
      </c>
      <c r="S3159" s="13">
        <f>IFERROR(VLOOKUP($A3159, 'Fielding Data'!$A$1:$H$12056, 7, 0), 0)</f>
        <v>1</v>
      </c>
      <c r="T3159" s="13">
        <f>IFERROR(VLOOKUP($A3159, 'Fielding Data'!$A$1:$H$12056, 8, 0), 0)</f>
        <v>0</v>
      </c>
      <c r="U3159" s="13">
        <f>SUMIFS('Fielding Data'!E:E, 'Fielding Data'!$A:$A, $A3159)</f>
        <v>0</v>
      </c>
      <c r="V3159" s="13">
        <f>SUMIFS('Fielding Data'!F:F, 'Fielding Data'!$A:$A, $A3159)</f>
        <v>0</v>
      </c>
      <c r="W3159" s="13">
        <f>SUMIFS('Fielding Data'!G:G, 'Fielding Data'!$A:$A, $A3159)</f>
        <v>1</v>
      </c>
      <c r="X3159" s="13">
        <f>SUMIFS('Fielding Data'!H:H, 'Fielding Data'!$A:$A, $A3159)</f>
        <v>0</v>
      </c>
    </row>
    <row r="3160" spans="1:24" x14ac:dyDescent="0.3">
      <c r="A3160" s="13" t="str">
        <f t="shared" si="99"/>
        <v>parkeja022012</v>
      </c>
      <c r="B3160" s="16" t="s">
        <v>1576</v>
      </c>
      <c r="C3160" s="16">
        <v>2012</v>
      </c>
      <c r="D3160" s="16">
        <v>29</v>
      </c>
      <c r="E3160" s="16">
        <v>6</v>
      </c>
      <c r="F3160" s="16">
        <v>0</v>
      </c>
      <c r="G3160" s="16">
        <v>0</v>
      </c>
      <c r="H3160" s="16">
        <v>0</v>
      </c>
      <c r="I3160" s="16">
        <v>0</v>
      </c>
      <c r="J3160" s="16">
        <v>0</v>
      </c>
      <c r="K3160" s="16">
        <v>0</v>
      </c>
      <c r="L3160" s="16">
        <v>0</v>
      </c>
      <c r="M3160" s="16">
        <v>0</v>
      </c>
      <c r="N3160" s="16">
        <v>0</v>
      </c>
      <c r="O3160" s="16">
        <v>4</v>
      </c>
      <c r="P3160" s="13" t="str">
        <f t="shared" si="98"/>
        <v>P</v>
      </c>
      <c r="Q3160" s="13">
        <f>IFERROR(VLOOKUP($A3160, 'Fielding Data'!$A$1:$H$12056, 5, 0), 0)</f>
        <v>9</v>
      </c>
      <c r="R3160" s="13">
        <f>IFERROR(VLOOKUP($A3160, 'Fielding Data'!$A$1:$H$12056, 6, 0), 0)</f>
        <v>15</v>
      </c>
      <c r="S3160" s="13">
        <f>IFERROR(VLOOKUP($A3160, 'Fielding Data'!$A$1:$H$12056, 7, 0), 0)</f>
        <v>3</v>
      </c>
      <c r="T3160" s="13">
        <f>IFERROR(VLOOKUP($A3160, 'Fielding Data'!$A$1:$H$12056, 8, 0), 0)</f>
        <v>2</v>
      </c>
      <c r="U3160" s="13">
        <f>SUMIFS('Fielding Data'!E:E, 'Fielding Data'!$A:$A, $A3160)</f>
        <v>9</v>
      </c>
      <c r="V3160" s="13">
        <f>SUMIFS('Fielding Data'!F:F, 'Fielding Data'!$A:$A, $A3160)</f>
        <v>15</v>
      </c>
      <c r="W3160" s="13">
        <f>SUMIFS('Fielding Data'!G:G, 'Fielding Data'!$A:$A, $A3160)</f>
        <v>3</v>
      </c>
      <c r="X3160" s="13">
        <f>SUMIFS('Fielding Data'!H:H, 'Fielding Data'!$A:$A, $A3160)</f>
        <v>2</v>
      </c>
    </row>
    <row r="3161" spans="1:24" x14ac:dyDescent="0.3">
      <c r="A3161" s="13" t="str">
        <f t="shared" si="99"/>
        <v>parmech012012</v>
      </c>
      <c r="B3161" s="16" t="s">
        <v>1577</v>
      </c>
      <c r="C3161" s="16">
        <v>2012</v>
      </c>
      <c r="D3161" s="16">
        <v>64</v>
      </c>
      <c r="E3161" s="16">
        <v>192</v>
      </c>
      <c r="F3161" s="16">
        <v>18</v>
      </c>
      <c r="G3161" s="16">
        <v>44</v>
      </c>
      <c r="H3161" s="16">
        <v>10</v>
      </c>
      <c r="I3161" s="16">
        <v>2</v>
      </c>
      <c r="J3161" s="16">
        <v>5</v>
      </c>
      <c r="K3161" s="16">
        <v>19</v>
      </c>
      <c r="L3161" s="16">
        <v>0</v>
      </c>
      <c r="M3161" s="16">
        <v>0</v>
      </c>
      <c r="N3161" s="16">
        <v>13</v>
      </c>
      <c r="O3161" s="16">
        <v>52</v>
      </c>
      <c r="P3161" s="13" t="str">
        <f t="shared" si="98"/>
        <v>1B</v>
      </c>
      <c r="Q3161" s="13">
        <f>IFERROR(VLOOKUP($A3161, 'Fielding Data'!$A$1:$H$12056, 5, 0), 0)</f>
        <v>295</v>
      </c>
      <c r="R3161" s="13">
        <f>IFERROR(VLOOKUP($A3161, 'Fielding Data'!$A$1:$H$12056, 6, 0), 0)</f>
        <v>25</v>
      </c>
      <c r="S3161" s="13">
        <f>IFERROR(VLOOKUP($A3161, 'Fielding Data'!$A$1:$H$12056, 7, 0), 0)</f>
        <v>2</v>
      </c>
      <c r="T3161" s="13">
        <f>IFERROR(VLOOKUP($A3161, 'Fielding Data'!$A$1:$H$12056, 8, 0), 0)</f>
        <v>43</v>
      </c>
      <c r="U3161" s="13">
        <f>SUMIFS('Fielding Data'!E:E, 'Fielding Data'!$A:$A, $A3161)</f>
        <v>325</v>
      </c>
      <c r="V3161" s="13">
        <f>SUMIFS('Fielding Data'!F:F, 'Fielding Data'!$A:$A, $A3161)</f>
        <v>26</v>
      </c>
      <c r="W3161" s="13">
        <f>SUMIFS('Fielding Data'!G:G, 'Fielding Data'!$A:$A, $A3161)</f>
        <v>2</v>
      </c>
      <c r="X3161" s="13">
        <f>SUMIFS('Fielding Data'!H:H, 'Fielding Data'!$A:$A, $A3161)</f>
        <v>43</v>
      </c>
    </row>
    <row r="3162" spans="1:24" x14ac:dyDescent="0.3">
      <c r="A3162" s="13" t="str">
        <f t="shared" si="99"/>
        <v>parnebo012012</v>
      </c>
      <c r="B3162" s="16" t="s">
        <v>982</v>
      </c>
      <c r="C3162" s="16">
        <v>2012</v>
      </c>
      <c r="D3162" s="16">
        <v>74</v>
      </c>
      <c r="E3162" s="16">
        <v>0</v>
      </c>
      <c r="F3162" s="16">
        <v>0</v>
      </c>
      <c r="G3162" s="16">
        <v>0</v>
      </c>
      <c r="H3162" s="16">
        <v>0</v>
      </c>
      <c r="I3162" s="16">
        <v>0</v>
      </c>
      <c r="J3162" s="16">
        <v>0</v>
      </c>
      <c r="K3162" s="16">
        <v>0</v>
      </c>
      <c r="L3162" s="16">
        <v>0</v>
      </c>
      <c r="M3162" s="16">
        <v>0</v>
      </c>
      <c r="N3162" s="16">
        <v>0</v>
      </c>
      <c r="O3162" s="16">
        <v>0</v>
      </c>
      <c r="P3162" s="13" t="str">
        <f t="shared" si="98"/>
        <v>P</v>
      </c>
      <c r="Q3162" s="13">
        <f>IFERROR(VLOOKUP($A3162, 'Fielding Data'!$A$1:$H$12056, 5, 0), 0)</f>
        <v>7</v>
      </c>
      <c r="R3162" s="13">
        <f>IFERROR(VLOOKUP($A3162, 'Fielding Data'!$A$1:$H$12056, 6, 0), 0)</f>
        <v>18</v>
      </c>
      <c r="S3162" s="13">
        <f>IFERROR(VLOOKUP($A3162, 'Fielding Data'!$A$1:$H$12056, 7, 0), 0)</f>
        <v>0</v>
      </c>
      <c r="T3162" s="13">
        <f>IFERROR(VLOOKUP($A3162, 'Fielding Data'!$A$1:$H$12056, 8, 0), 0)</f>
        <v>2</v>
      </c>
      <c r="U3162" s="13">
        <f>SUMIFS('Fielding Data'!E:E, 'Fielding Data'!$A:$A, $A3162)</f>
        <v>7</v>
      </c>
      <c r="V3162" s="13">
        <f>SUMIFS('Fielding Data'!F:F, 'Fielding Data'!$A:$A, $A3162)</f>
        <v>18</v>
      </c>
      <c r="W3162" s="13">
        <f>SUMIFS('Fielding Data'!G:G, 'Fielding Data'!$A:$A, $A3162)</f>
        <v>0</v>
      </c>
      <c r="X3162" s="13">
        <f>SUMIFS('Fielding Data'!H:H, 'Fielding Data'!$A:$A, $A3162)</f>
        <v>2</v>
      </c>
    </row>
    <row r="3163" spans="1:24" x14ac:dyDescent="0.3">
      <c r="A3163" s="13" t="str">
        <f t="shared" si="99"/>
        <v>parrage012012</v>
      </c>
      <c r="B3163" s="16" t="s">
        <v>1150</v>
      </c>
      <c r="C3163" s="16">
        <v>2012</v>
      </c>
      <c r="D3163" s="16">
        <v>133</v>
      </c>
      <c r="E3163" s="16">
        <v>385</v>
      </c>
      <c r="F3163" s="16">
        <v>58</v>
      </c>
      <c r="G3163" s="16">
        <v>105</v>
      </c>
      <c r="H3163" s="16">
        <v>21</v>
      </c>
      <c r="I3163" s="16">
        <v>2</v>
      </c>
      <c r="J3163" s="16">
        <v>7</v>
      </c>
      <c r="K3163" s="16">
        <v>36</v>
      </c>
      <c r="L3163" s="16">
        <v>15</v>
      </c>
      <c r="M3163" s="16">
        <v>9</v>
      </c>
      <c r="N3163" s="16">
        <v>33</v>
      </c>
      <c r="O3163" s="16">
        <v>77</v>
      </c>
      <c r="P3163" s="13" t="str">
        <f t="shared" si="98"/>
        <v>CF</v>
      </c>
      <c r="Q3163" s="13">
        <f>IFERROR(VLOOKUP($A3163, 'Fielding Data'!$A$1:$H$12056, 5, 0), 0)</f>
        <v>0</v>
      </c>
      <c r="R3163" s="13">
        <f>IFERROR(VLOOKUP($A3163, 'Fielding Data'!$A$1:$H$12056, 6, 0), 0)</f>
        <v>0</v>
      </c>
      <c r="S3163" s="13">
        <f>IFERROR(VLOOKUP($A3163, 'Fielding Data'!$A$1:$H$12056, 7, 0), 0)</f>
        <v>0</v>
      </c>
      <c r="T3163" s="13">
        <f>IFERROR(VLOOKUP($A3163, 'Fielding Data'!$A$1:$H$12056, 8, 0), 0)</f>
        <v>0</v>
      </c>
      <c r="U3163" s="13">
        <f>SUMIFS('Fielding Data'!E:E, 'Fielding Data'!$A:$A, $A3163)</f>
        <v>189</v>
      </c>
      <c r="V3163" s="13">
        <f>SUMIFS('Fielding Data'!F:F, 'Fielding Data'!$A:$A, $A3163)</f>
        <v>8</v>
      </c>
      <c r="W3163" s="13">
        <f>SUMIFS('Fielding Data'!G:G, 'Fielding Data'!$A:$A, $A3163)</f>
        <v>4</v>
      </c>
      <c r="X3163" s="13">
        <f>SUMIFS('Fielding Data'!H:H, 'Fielding Data'!$A:$A, $A3163)</f>
        <v>1</v>
      </c>
    </row>
    <row r="3164" spans="1:24" x14ac:dyDescent="0.3">
      <c r="A3164" s="13" t="str">
        <f t="shared" si="99"/>
        <v>parrama012012</v>
      </c>
      <c r="B3164" s="16" t="s">
        <v>832</v>
      </c>
      <c r="C3164" s="16">
        <v>2012</v>
      </c>
      <c r="D3164" s="16">
        <v>62</v>
      </c>
      <c r="E3164" s="16">
        <v>1</v>
      </c>
      <c r="F3164" s="16">
        <v>0</v>
      </c>
      <c r="G3164" s="16">
        <v>0</v>
      </c>
      <c r="H3164" s="16">
        <v>0</v>
      </c>
      <c r="I3164" s="16">
        <v>0</v>
      </c>
      <c r="J3164" s="16">
        <v>0</v>
      </c>
      <c r="K3164" s="16">
        <v>0</v>
      </c>
      <c r="L3164" s="16">
        <v>0</v>
      </c>
      <c r="M3164" s="16">
        <v>0</v>
      </c>
      <c r="N3164" s="16">
        <v>0</v>
      </c>
      <c r="O3164" s="16">
        <v>1</v>
      </c>
      <c r="P3164" s="13" t="str">
        <f t="shared" si="98"/>
        <v>P</v>
      </c>
      <c r="Q3164" s="13">
        <f>IFERROR(VLOOKUP($A3164, 'Fielding Data'!$A$1:$H$12056, 5, 0), 0)</f>
        <v>4</v>
      </c>
      <c r="R3164" s="13">
        <f>IFERROR(VLOOKUP($A3164, 'Fielding Data'!$A$1:$H$12056, 6, 0), 0)</f>
        <v>6</v>
      </c>
      <c r="S3164" s="13">
        <f>IFERROR(VLOOKUP($A3164, 'Fielding Data'!$A$1:$H$12056, 7, 0), 0)</f>
        <v>0</v>
      </c>
      <c r="T3164" s="13">
        <f>IFERROR(VLOOKUP($A3164, 'Fielding Data'!$A$1:$H$12056, 8, 0), 0)</f>
        <v>0</v>
      </c>
      <c r="U3164" s="13">
        <f>SUMIFS('Fielding Data'!E:E, 'Fielding Data'!$A:$A, $A3164)</f>
        <v>4</v>
      </c>
      <c r="V3164" s="13">
        <f>SUMIFS('Fielding Data'!F:F, 'Fielding Data'!$A:$A, $A3164)</f>
        <v>6</v>
      </c>
      <c r="W3164" s="13">
        <f>SUMIFS('Fielding Data'!G:G, 'Fielding Data'!$A:$A, $A3164)</f>
        <v>0</v>
      </c>
      <c r="X3164" s="13">
        <f>SUMIFS('Fielding Data'!H:H, 'Fielding Data'!$A:$A, $A3164)</f>
        <v>0</v>
      </c>
    </row>
    <row r="3165" spans="1:24" x14ac:dyDescent="0.3">
      <c r="A3165" s="13" t="str">
        <f t="shared" si="99"/>
        <v>parrian012012</v>
      </c>
      <c r="B3165" s="16" t="s">
        <v>1578</v>
      </c>
      <c r="C3165" s="16">
        <v>2012</v>
      </c>
      <c r="D3165" s="16">
        <v>55</v>
      </c>
      <c r="E3165" s="16">
        <v>116</v>
      </c>
      <c r="F3165" s="16">
        <v>9</v>
      </c>
      <c r="G3165" s="16">
        <v>24</v>
      </c>
      <c r="H3165" s="16">
        <v>5</v>
      </c>
      <c r="I3165" s="16">
        <v>0</v>
      </c>
      <c r="J3165" s="16">
        <v>1</v>
      </c>
      <c r="K3165" s="16">
        <v>6</v>
      </c>
      <c r="L3165" s="16">
        <v>1</v>
      </c>
      <c r="M3165" s="16">
        <v>0</v>
      </c>
      <c r="N3165" s="16">
        <v>17</v>
      </c>
      <c r="O3165" s="16">
        <v>35</v>
      </c>
      <c r="P3165" s="13" t="str">
        <f t="shared" si="98"/>
        <v>2B</v>
      </c>
      <c r="Q3165" s="13">
        <f>IFERROR(VLOOKUP($A3165, 'Fielding Data'!$A$1:$H$12056, 5, 0), 0)</f>
        <v>18</v>
      </c>
      <c r="R3165" s="13">
        <f>IFERROR(VLOOKUP($A3165, 'Fielding Data'!$A$1:$H$12056, 6, 0), 0)</f>
        <v>20</v>
      </c>
      <c r="S3165" s="13">
        <f>IFERROR(VLOOKUP($A3165, 'Fielding Data'!$A$1:$H$12056, 7, 0), 0)</f>
        <v>0</v>
      </c>
      <c r="T3165" s="13">
        <f>IFERROR(VLOOKUP($A3165, 'Fielding Data'!$A$1:$H$12056, 8, 0), 0)</f>
        <v>5</v>
      </c>
      <c r="U3165" s="13">
        <f>SUMIFS('Fielding Data'!E:E, 'Fielding Data'!$A:$A, $A3165)</f>
        <v>44</v>
      </c>
      <c r="V3165" s="13">
        <f>SUMIFS('Fielding Data'!F:F, 'Fielding Data'!$A:$A, $A3165)</f>
        <v>92</v>
      </c>
      <c r="W3165" s="13">
        <f>SUMIFS('Fielding Data'!G:G, 'Fielding Data'!$A:$A, $A3165)</f>
        <v>6</v>
      </c>
      <c r="X3165" s="13">
        <f>SUMIFS('Fielding Data'!H:H, 'Fielding Data'!$A:$A, $A3165)</f>
        <v>16</v>
      </c>
    </row>
    <row r="3166" spans="1:24" x14ac:dyDescent="0.3">
      <c r="A3166" s="13" t="str">
        <f t="shared" si="99"/>
        <v>pastoty012012</v>
      </c>
      <c r="B3166" s="16" t="s">
        <v>1798</v>
      </c>
      <c r="C3166" s="16">
        <v>2012</v>
      </c>
      <c r="D3166" s="16">
        <v>76</v>
      </c>
      <c r="E3166" s="16">
        <v>169</v>
      </c>
      <c r="F3166" s="16">
        <v>21</v>
      </c>
      <c r="G3166" s="16">
        <v>41</v>
      </c>
      <c r="H3166" s="16">
        <v>6</v>
      </c>
      <c r="I3166" s="16">
        <v>1</v>
      </c>
      <c r="J3166" s="16">
        <v>2</v>
      </c>
      <c r="K3166" s="16">
        <v>13</v>
      </c>
      <c r="L3166" s="16">
        <v>2</v>
      </c>
      <c r="M3166" s="16">
        <v>0</v>
      </c>
      <c r="N3166" s="16">
        <v>10</v>
      </c>
      <c r="O3166" s="16">
        <v>32</v>
      </c>
      <c r="P3166" s="13" t="str">
        <f t="shared" si="98"/>
        <v>2B</v>
      </c>
      <c r="Q3166" s="13">
        <f>IFERROR(VLOOKUP($A3166, 'Fielding Data'!$A$1:$H$12056, 5, 0), 0)</f>
        <v>3</v>
      </c>
      <c r="R3166" s="13">
        <f>IFERROR(VLOOKUP($A3166, 'Fielding Data'!$A$1:$H$12056, 6, 0), 0)</f>
        <v>5</v>
      </c>
      <c r="S3166" s="13">
        <f>IFERROR(VLOOKUP($A3166, 'Fielding Data'!$A$1:$H$12056, 7, 0), 0)</f>
        <v>0</v>
      </c>
      <c r="T3166" s="13">
        <f>IFERROR(VLOOKUP($A3166, 'Fielding Data'!$A$1:$H$12056, 8, 0), 0)</f>
        <v>1</v>
      </c>
      <c r="U3166" s="13">
        <f>SUMIFS('Fielding Data'!E:E, 'Fielding Data'!$A:$A, $A3166)</f>
        <v>46</v>
      </c>
      <c r="V3166" s="13">
        <f>SUMIFS('Fielding Data'!F:F, 'Fielding Data'!$A:$A, $A3166)</f>
        <v>89</v>
      </c>
      <c r="W3166" s="13">
        <f>SUMIFS('Fielding Data'!G:G, 'Fielding Data'!$A:$A, $A3166)</f>
        <v>7</v>
      </c>
      <c r="X3166" s="13">
        <f>SUMIFS('Fielding Data'!H:H, 'Fielding Data'!$A:$A, $A3166)</f>
        <v>22</v>
      </c>
    </row>
    <row r="3167" spans="1:24" x14ac:dyDescent="0.3">
      <c r="A3167" s="13" t="str">
        <f t="shared" si="99"/>
        <v>paterjo012012</v>
      </c>
      <c r="B3167" s="16" t="s">
        <v>1579</v>
      </c>
      <c r="C3167" s="16">
        <v>2012</v>
      </c>
      <c r="D3167" s="16">
        <v>6</v>
      </c>
      <c r="E3167" s="16">
        <v>0</v>
      </c>
      <c r="F3167" s="16">
        <v>0</v>
      </c>
      <c r="G3167" s="16">
        <v>0</v>
      </c>
      <c r="H3167" s="16">
        <v>0</v>
      </c>
      <c r="I3167" s="16">
        <v>0</v>
      </c>
      <c r="J3167" s="16">
        <v>0</v>
      </c>
      <c r="K3167" s="16">
        <v>0</v>
      </c>
      <c r="L3167" s="16">
        <v>0</v>
      </c>
      <c r="M3167" s="16">
        <v>0</v>
      </c>
      <c r="N3167" s="16">
        <v>0</v>
      </c>
      <c r="O3167" s="16">
        <v>0</v>
      </c>
      <c r="P3167" s="13" t="str">
        <f t="shared" si="98"/>
        <v>P</v>
      </c>
      <c r="Q3167" s="13">
        <f>IFERROR(VLOOKUP($A3167, 'Fielding Data'!$A$1:$H$12056, 5, 0), 0)</f>
        <v>0</v>
      </c>
      <c r="R3167" s="13">
        <f>IFERROR(VLOOKUP($A3167, 'Fielding Data'!$A$1:$H$12056, 6, 0), 0)</f>
        <v>0</v>
      </c>
      <c r="S3167" s="13">
        <f>IFERROR(VLOOKUP($A3167, 'Fielding Data'!$A$1:$H$12056, 7, 0), 0)</f>
        <v>0</v>
      </c>
      <c r="T3167" s="13">
        <f>IFERROR(VLOOKUP($A3167, 'Fielding Data'!$A$1:$H$12056, 8, 0), 0)</f>
        <v>0</v>
      </c>
      <c r="U3167" s="13">
        <f>SUMIFS('Fielding Data'!E:E, 'Fielding Data'!$A:$A, $A3167)</f>
        <v>0</v>
      </c>
      <c r="V3167" s="13">
        <f>SUMIFS('Fielding Data'!F:F, 'Fielding Data'!$A:$A, $A3167)</f>
        <v>0</v>
      </c>
      <c r="W3167" s="13">
        <f>SUMIFS('Fielding Data'!G:G, 'Fielding Data'!$A:$A, $A3167)</f>
        <v>0</v>
      </c>
      <c r="X3167" s="13">
        <f>SUMIFS('Fielding Data'!H:H, 'Fielding Data'!$A:$A, $A3167)</f>
        <v>0</v>
      </c>
    </row>
    <row r="3168" spans="1:24" x14ac:dyDescent="0.3">
      <c r="A3168" s="13" t="str">
        <f t="shared" si="99"/>
        <v>pattotr012012</v>
      </c>
      <c r="B3168" s="16" t="s">
        <v>834</v>
      </c>
      <c r="C3168" s="16">
        <v>2012</v>
      </c>
      <c r="D3168" s="16">
        <v>54</v>
      </c>
      <c r="E3168" s="16">
        <v>0</v>
      </c>
      <c r="F3168" s="16">
        <v>0</v>
      </c>
      <c r="G3168" s="16">
        <v>0</v>
      </c>
      <c r="H3168" s="16">
        <v>0</v>
      </c>
      <c r="I3168" s="16">
        <v>0</v>
      </c>
      <c r="J3168" s="16">
        <v>0</v>
      </c>
      <c r="K3168" s="16">
        <v>0</v>
      </c>
      <c r="L3168" s="16">
        <v>0</v>
      </c>
      <c r="M3168" s="16">
        <v>0</v>
      </c>
      <c r="N3168" s="16">
        <v>0</v>
      </c>
      <c r="O3168" s="16">
        <v>0</v>
      </c>
      <c r="P3168" s="13" t="str">
        <f t="shared" si="98"/>
        <v>P</v>
      </c>
      <c r="Q3168" s="13">
        <f>IFERROR(VLOOKUP($A3168, 'Fielding Data'!$A$1:$H$12056, 5, 0), 0)</f>
        <v>3</v>
      </c>
      <c r="R3168" s="13">
        <f>IFERROR(VLOOKUP($A3168, 'Fielding Data'!$A$1:$H$12056, 6, 0), 0)</f>
        <v>1</v>
      </c>
      <c r="S3168" s="13">
        <f>IFERROR(VLOOKUP($A3168, 'Fielding Data'!$A$1:$H$12056, 7, 0), 0)</f>
        <v>1</v>
      </c>
      <c r="T3168" s="13">
        <f>IFERROR(VLOOKUP($A3168, 'Fielding Data'!$A$1:$H$12056, 8, 0), 0)</f>
        <v>1</v>
      </c>
      <c r="U3168" s="13">
        <f>SUMIFS('Fielding Data'!E:E, 'Fielding Data'!$A:$A, $A3168)</f>
        <v>3</v>
      </c>
      <c r="V3168" s="13">
        <f>SUMIFS('Fielding Data'!F:F, 'Fielding Data'!$A:$A, $A3168)</f>
        <v>1</v>
      </c>
      <c r="W3168" s="13">
        <f>SUMIFS('Fielding Data'!G:G, 'Fielding Data'!$A:$A, $A3168)</f>
        <v>1</v>
      </c>
      <c r="X3168" s="13">
        <f>SUMIFS('Fielding Data'!H:H, 'Fielding Data'!$A:$A, $A3168)</f>
        <v>1</v>
      </c>
    </row>
    <row r="3169" spans="1:24" x14ac:dyDescent="0.3">
      <c r="A3169" s="13" t="str">
        <f t="shared" si="99"/>
        <v>paulife012012</v>
      </c>
      <c r="B3169" s="16" t="s">
        <v>835</v>
      </c>
      <c r="C3169" s="16">
        <v>2012</v>
      </c>
      <c r="D3169" s="16">
        <v>7</v>
      </c>
      <c r="E3169" s="16">
        <v>0</v>
      </c>
      <c r="F3169" s="16">
        <v>0</v>
      </c>
      <c r="G3169" s="16">
        <v>0</v>
      </c>
      <c r="H3169" s="16">
        <v>0</v>
      </c>
      <c r="I3169" s="16">
        <v>0</v>
      </c>
      <c r="J3169" s="16">
        <v>0</v>
      </c>
      <c r="K3169" s="16">
        <v>0</v>
      </c>
      <c r="L3169" s="16">
        <v>0</v>
      </c>
      <c r="M3169" s="16">
        <v>0</v>
      </c>
      <c r="N3169" s="16">
        <v>0</v>
      </c>
      <c r="O3169" s="16">
        <v>0</v>
      </c>
      <c r="P3169" s="13" t="str">
        <f t="shared" si="98"/>
        <v>P</v>
      </c>
      <c r="Q3169" s="13">
        <f>IFERROR(VLOOKUP($A3169, 'Fielding Data'!$A$1:$H$12056, 5, 0), 0)</f>
        <v>3</v>
      </c>
      <c r="R3169" s="13">
        <f>IFERROR(VLOOKUP($A3169, 'Fielding Data'!$A$1:$H$12056, 6, 0), 0)</f>
        <v>6</v>
      </c>
      <c r="S3169" s="13">
        <f>IFERROR(VLOOKUP($A3169, 'Fielding Data'!$A$1:$H$12056, 7, 0), 0)</f>
        <v>0</v>
      </c>
      <c r="T3169" s="13">
        <f>IFERROR(VLOOKUP($A3169, 'Fielding Data'!$A$1:$H$12056, 8, 0), 0)</f>
        <v>0</v>
      </c>
      <c r="U3169" s="13">
        <f>SUMIFS('Fielding Data'!E:E, 'Fielding Data'!$A:$A, $A3169)</f>
        <v>3</v>
      </c>
      <c r="V3169" s="13">
        <f>SUMIFS('Fielding Data'!F:F, 'Fielding Data'!$A:$A, $A3169)</f>
        <v>6</v>
      </c>
      <c r="W3169" s="13">
        <f>SUMIFS('Fielding Data'!G:G, 'Fielding Data'!$A:$A, $A3169)</f>
        <v>0</v>
      </c>
      <c r="X3169" s="13">
        <f>SUMIFS('Fielding Data'!H:H, 'Fielding Data'!$A:$A, $A3169)</f>
        <v>0</v>
      </c>
    </row>
    <row r="3170" spans="1:24" x14ac:dyDescent="0.3">
      <c r="A3170" s="13" t="str">
        <f t="shared" si="99"/>
        <v>pauliro012012</v>
      </c>
      <c r="B3170" s="16" t="s">
        <v>582</v>
      </c>
      <c r="C3170" s="16">
        <v>2012</v>
      </c>
      <c r="D3170" s="16">
        <v>20</v>
      </c>
      <c r="E3170" s="16">
        <v>63</v>
      </c>
      <c r="F3170" s="16">
        <v>5</v>
      </c>
      <c r="G3170" s="16">
        <v>16</v>
      </c>
      <c r="H3170" s="16">
        <v>3</v>
      </c>
      <c r="I3170" s="16">
        <v>0</v>
      </c>
      <c r="J3170" s="16">
        <v>0</v>
      </c>
      <c r="K3170" s="16">
        <v>5</v>
      </c>
      <c r="L3170" s="16">
        <v>0</v>
      </c>
      <c r="M3170" s="16">
        <v>0</v>
      </c>
      <c r="N3170" s="16">
        <v>1</v>
      </c>
      <c r="O3170" s="16">
        <v>9</v>
      </c>
      <c r="P3170" s="13" t="str">
        <f t="shared" si="98"/>
        <v>C</v>
      </c>
      <c r="Q3170" s="13">
        <f>IFERROR(VLOOKUP($A3170, 'Fielding Data'!$A$1:$H$12056, 5, 0), 0)</f>
        <v>62</v>
      </c>
      <c r="R3170" s="13">
        <f>IFERROR(VLOOKUP($A3170, 'Fielding Data'!$A$1:$H$12056, 6, 0), 0)</f>
        <v>4</v>
      </c>
      <c r="S3170" s="13">
        <f>IFERROR(VLOOKUP($A3170, 'Fielding Data'!$A$1:$H$12056, 7, 0), 0)</f>
        <v>0</v>
      </c>
      <c r="T3170" s="13">
        <f>IFERROR(VLOOKUP($A3170, 'Fielding Data'!$A$1:$H$12056, 8, 0), 0)</f>
        <v>1</v>
      </c>
      <c r="U3170" s="13">
        <f>SUMIFS('Fielding Data'!E:E, 'Fielding Data'!$A:$A, $A3170)</f>
        <v>62</v>
      </c>
      <c r="V3170" s="13">
        <f>SUMIFS('Fielding Data'!F:F, 'Fielding Data'!$A:$A, $A3170)</f>
        <v>4</v>
      </c>
      <c r="W3170" s="13">
        <f>SUMIFS('Fielding Data'!G:G, 'Fielding Data'!$A:$A, $A3170)</f>
        <v>0</v>
      </c>
      <c r="X3170" s="13">
        <f>SUMIFS('Fielding Data'!H:H, 'Fielding Data'!$A:$A, $A3170)</f>
        <v>1</v>
      </c>
    </row>
    <row r="3171" spans="1:24" x14ac:dyDescent="0.3">
      <c r="A3171" s="13" t="str">
        <f t="shared" si="99"/>
        <v>paulxa012012</v>
      </c>
      <c r="B3171" s="16" t="s">
        <v>1151</v>
      </c>
      <c r="C3171" s="16">
        <v>2012</v>
      </c>
      <c r="D3171" s="16">
        <v>55</v>
      </c>
      <c r="E3171" s="16">
        <v>86</v>
      </c>
      <c r="F3171" s="16">
        <v>8</v>
      </c>
      <c r="G3171" s="16">
        <v>27</v>
      </c>
      <c r="H3171" s="16">
        <v>5</v>
      </c>
      <c r="I3171" s="16">
        <v>1</v>
      </c>
      <c r="J3171" s="16">
        <v>2</v>
      </c>
      <c r="K3171" s="16">
        <v>7</v>
      </c>
      <c r="L3171" s="16">
        <v>4</v>
      </c>
      <c r="M3171" s="16">
        <v>2</v>
      </c>
      <c r="N3171" s="16">
        <v>9</v>
      </c>
      <c r="O3171" s="16">
        <v>18</v>
      </c>
      <c r="P3171" s="13" t="str">
        <f t="shared" si="98"/>
        <v>LF</v>
      </c>
      <c r="Q3171" s="13">
        <f>IFERROR(VLOOKUP($A3171, 'Fielding Data'!$A$1:$H$12056, 5, 0), 0)</f>
        <v>0</v>
      </c>
      <c r="R3171" s="13">
        <f>IFERROR(VLOOKUP($A3171, 'Fielding Data'!$A$1:$H$12056, 6, 0), 0)</f>
        <v>0</v>
      </c>
      <c r="S3171" s="13">
        <f>IFERROR(VLOOKUP($A3171, 'Fielding Data'!$A$1:$H$12056, 7, 0), 0)</f>
        <v>0</v>
      </c>
      <c r="T3171" s="13">
        <f>IFERROR(VLOOKUP($A3171, 'Fielding Data'!$A$1:$H$12056, 8, 0), 0)</f>
        <v>0</v>
      </c>
      <c r="U3171" s="13">
        <f>SUMIFS('Fielding Data'!E:E, 'Fielding Data'!$A:$A, $A3171)</f>
        <v>15</v>
      </c>
      <c r="V3171" s="13">
        <f>SUMIFS('Fielding Data'!F:F, 'Fielding Data'!$A:$A, $A3171)</f>
        <v>2</v>
      </c>
      <c r="W3171" s="13">
        <f>SUMIFS('Fielding Data'!G:G, 'Fielding Data'!$A:$A, $A3171)</f>
        <v>0</v>
      </c>
      <c r="X3171" s="13">
        <f>SUMIFS('Fielding Data'!H:H, 'Fielding Data'!$A:$A, $A3171)</f>
        <v>0</v>
      </c>
    </row>
    <row r="3172" spans="1:24" x14ac:dyDescent="0.3">
      <c r="A3172" s="13" t="str">
        <f t="shared" si="99"/>
        <v>pavanca012012</v>
      </c>
      <c r="B3172" s="16" t="s">
        <v>170</v>
      </c>
      <c r="C3172" s="16">
        <v>2012</v>
      </c>
      <c r="D3172" s="16">
        <v>11</v>
      </c>
      <c r="E3172" s="16">
        <v>2</v>
      </c>
      <c r="F3172" s="16">
        <v>0</v>
      </c>
      <c r="G3172" s="16">
        <v>0</v>
      </c>
      <c r="H3172" s="16">
        <v>0</v>
      </c>
      <c r="I3172" s="16">
        <v>0</v>
      </c>
      <c r="J3172" s="16">
        <v>0</v>
      </c>
      <c r="K3172" s="16">
        <v>0</v>
      </c>
      <c r="L3172" s="16">
        <v>0</v>
      </c>
      <c r="M3172" s="16">
        <v>0</v>
      </c>
      <c r="N3172" s="16">
        <v>0</v>
      </c>
      <c r="O3172" s="16">
        <v>1</v>
      </c>
      <c r="P3172" s="13" t="str">
        <f t="shared" si="98"/>
        <v>P</v>
      </c>
      <c r="Q3172" s="13">
        <f>IFERROR(VLOOKUP($A3172, 'Fielding Data'!$A$1:$H$12056, 5, 0), 0)</f>
        <v>5</v>
      </c>
      <c r="R3172" s="13">
        <f>IFERROR(VLOOKUP($A3172, 'Fielding Data'!$A$1:$H$12056, 6, 0), 0)</f>
        <v>5</v>
      </c>
      <c r="S3172" s="13">
        <f>IFERROR(VLOOKUP($A3172, 'Fielding Data'!$A$1:$H$12056, 7, 0), 0)</f>
        <v>0</v>
      </c>
      <c r="T3172" s="13">
        <f>IFERROR(VLOOKUP($A3172, 'Fielding Data'!$A$1:$H$12056, 8, 0), 0)</f>
        <v>0</v>
      </c>
      <c r="U3172" s="13">
        <f>SUMIFS('Fielding Data'!E:E, 'Fielding Data'!$A:$A, $A3172)</f>
        <v>5</v>
      </c>
      <c r="V3172" s="13">
        <f>SUMIFS('Fielding Data'!F:F, 'Fielding Data'!$A:$A, $A3172)</f>
        <v>5</v>
      </c>
      <c r="W3172" s="13">
        <f>SUMIFS('Fielding Data'!G:G, 'Fielding Data'!$A:$A, $A3172)</f>
        <v>0</v>
      </c>
      <c r="X3172" s="13">
        <f>SUMIFS('Fielding Data'!H:H, 'Fielding Data'!$A:$A, $A3172)</f>
        <v>0</v>
      </c>
    </row>
    <row r="3173" spans="1:24" x14ac:dyDescent="0.3">
      <c r="A3173" s="13" t="str">
        <f t="shared" si="99"/>
        <v>peavyja012012</v>
      </c>
      <c r="B3173" s="16" t="s">
        <v>323</v>
      </c>
      <c r="C3173" s="16">
        <v>2012</v>
      </c>
      <c r="D3173" s="16">
        <v>32</v>
      </c>
      <c r="E3173" s="16">
        <v>5</v>
      </c>
      <c r="F3173" s="16">
        <v>1</v>
      </c>
      <c r="G3173" s="16">
        <v>0</v>
      </c>
      <c r="H3173" s="16">
        <v>0</v>
      </c>
      <c r="I3173" s="16">
        <v>0</v>
      </c>
      <c r="J3173" s="16">
        <v>0</v>
      </c>
      <c r="K3173" s="16">
        <v>1</v>
      </c>
      <c r="L3173" s="16">
        <v>0</v>
      </c>
      <c r="M3173" s="16">
        <v>0</v>
      </c>
      <c r="N3173" s="16">
        <v>0</v>
      </c>
      <c r="O3173" s="16">
        <v>3</v>
      </c>
      <c r="P3173" s="13" t="str">
        <f t="shared" si="98"/>
        <v>P</v>
      </c>
      <c r="Q3173" s="13">
        <f>IFERROR(VLOOKUP($A3173, 'Fielding Data'!$A$1:$H$12056, 5, 0), 0)</f>
        <v>14</v>
      </c>
      <c r="R3173" s="13">
        <f>IFERROR(VLOOKUP($A3173, 'Fielding Data'!$A$1:$H$12056, 6, 0), 0)</f>
        <v>22</v>
      </c>
      <c r="S3173" s="13">
        <f>IFERROR(VLOOKUP($A3173, 'Fielding Data'!$A$1:$H$12056, 7, 0), 0)</f>
        <v>1</v>
      </c>
      <c r="T3173" s="13">
        <f>IFERROR(VLOOKUP($A3173, 'Fielding Data'!$A$1:$H$12056, 8, 0), 0)</f>
        <v>3</v>
      </c>
      <c r="U3173" s="13">
        <f>SUMIFS('Fielding Data'!E:E, 'Fielding Data'!$A:$A, $A3173)</f>
        <v>14</v>
      </c>
      <c r="V3173" s="13">
        <f>SUMIFS('Fielding Data'!F:F, 'Fielding Data'!$A:$A, $A3173)</f>
        <v>22</v>
      </c>
      <c r="W3173" s="13">
        <f>SUMIFS('Fielding Data'!G:G, 'Fielding Data'!$A:$A, $A3173)</f>
        <v>1</v>
      </c>
      <c r="X3173" s="13">
        <f>SUMIFS('Fielding Data'!H:H, 'Fielding Data'!$A:$A, $A3173)</f>
        <v>3</v>
      </c>
    </row>
    <row r="3174" spans="1:24" x14ac:dyDescent="0.3">
      <c r="A3174" s="13" t="str">
        <f t="shared" si="99"/>
        <v>pedrodu012012</v>
      </c>
      <c r="B3174" s="16" t="s">
        <v>707</v>
      </c>
      <c r="C3174" s="16">
        <v>2012</v>
      </c>
      <c r="D3174" s="16">
        <v>141</v>
      </c>
      <c r="E3174" s="16">
        <v>563</v>
      </c>
      <c r="F3174" s="16">
        <v>81</v>
      </c>
      <c r="G3174" s="16">
        <v>163</v>
      </c>
      <c r="H3174" s="16">
        <v>39</v>
      </c>
      <c r="I3174" s="16">
        <v>3</v>
      </c>
      <c r="J3174" s="16">
        <v>15</v>
      </c>
      <c r="K3174" s="16">
        <v>65</v>
      </c>
      <c r="L3174" s="16">
        <v>20</v>
      </c>
      <c r="M3174" s="16">
        <v>6</v>
      </c>
      <c r="N3174" s="16">
        <v>48</v>
      </c>
      <c r="O3174" s="16">
        <v>60</v>
      </c>
      <c r="P3174" s="13" t="str">
        <f t="shared" si="98"/>
        <v>2B</v>
      </c>
      <c r="Q3174" s="13">
        <f>IFERROR(VLOOKUP($A3174, 'Fielding Data'!$A$1:$H$12056, 5, 0), 0)</f>
        <v>228</v>
      </c>
      <c r="R3174" s="13">
        <f>IFERROR(VLOOKUP($A3174, 'Fielding Data'!$A$1:$H$12056, 6, 0), 0)</f>
        <v>392</v>
      </c>
      <c r="S3174" s="13">
        <f>IFERROR(VLOOKUP($A3174, 'Fielding Data'!$A$1:$H$12056, 7, 0), 0)</f>
        <v>5</v>
      </c>
      <c r="T3174" s="13">
        <f>IFERROR(VLOOKUP($A3174, 'Fielding Data'!$A$1:$H$12056, 8, 0), 0)</f>
        <v>100</v>
      </c>
      <c r="U3174" s="13">
        <f>SUMIFS('Fielding Data'!E:E, 'Fielding Data'!$A:$A, $A3174)</f>
        <v>228</v>
      </c>
      <c r="V3174" s="13">
        <f>SUMIFS('Fielding Data'!F:F, 'Fielding Data'!$A:$A, $A3174)</f>
        <v>392</v>
      </c>
      <c r="W3174" s="13">
        <f>SUMIFS('Fielding Data'!G:G, 'Fielding Data'!$A:$A, $A3174)</f>
        <v>5</v>
      </c>
      <c r="X3174" s="13">
        <f>SUMIFS('Fielding Data'!H:H, 'Fielding Data'!$A:$A, $A3174)</f>
        <v>100</v>
      </c>
    </row>
    <row r="3175" spans="1:24" x14ac:dyDescent="0.3">
      <c r="A3175" s="13" t="str">
        <f t="shared" si="99"/>
        <v>pegueca012012</v>
      </c>
      <c r="B3175" s="16" t="s">
        <v>1581</v>
      </c>
      <c r="C3175" s="16">
        <v>2012</v>
      </c>
      <c r="D3175" s="16">
        <v>17</v>
      </c>
      <c r="E3175" s="16">
        <v>56</v>
      </c>
      <c r="F3175" s="16">
        <v>2</v>
      </c>
      <c r="G3175" s="16">
        <v>10</v>
      </c>
      <c r="H3175" s="16">
        <v>2</v>
      </c>
      <c r="I3175" s="16">
        <v>1</v>
      </c>
      <c r="J3175" s="16">
        <v>2</v>
      </c>
      <c r="K3175" s="16">
        <v>7</v>
      </c>
      <c r="L3175" s="16">
        <v>0</v>
      </c>
      <c r="M3175" s="16">
        <v>0</v>
      </c>
      <c r="N3175" s="16">
        <v>1</v>
      </c>
      <c r="O3175" s="16">
        <v>28</v>
      </c>
      <c r="P3175" s="13" t="str">
        <f t="shared" si="98"/>
        <v>LF</v>
      </c>
      <c r="Q3175" s="13">
        <f>IFERROR(VLOOKUP($A3175, 'Fielding Data'!$A$1:$H$12056, 5, 0), 0)</f>
        <v>0</v>
      </c>
      <c r="R3175" s="13">
        <f>IFERROR(VLOOKUP($A3175, 'Fielding Data'!$A$1:$H$12056, 6, 0), 0)</f>
        <v>0</v>
      </c>
      <c r="S3175" s="13">
        <f>IFERROR(VLOOKUP($A3175, 'Fielding Data'!$A$1:$H$12056, 7, 0), 0)</f>
        <v>0</v>
      </c>
      <c r="T3175" s="13">
        <f>IFERROR(VLOOKUP($A3175, 'Fielding Data'!$A$1:$H$12056, 8, 0), 0)</f>
        <v>0</v>
      </c>
      <c r="U3175" s="13">
        <f>SUMIFS('Fielding Data'!E:E, 'Fielding Data'!$A:$A, $A3175)</f>
        <v>28</v>
      </c>
      <c r="V3175" s="13">
        <f>SUMIFS('Fielding Data'!F:F, 'Fielding Data'!$A:$A, $A3175)</f>
        <v>0</v>
      </c>
      <c r="W3175" s="13">
        <f>SUMIFS('Fielding Data'!G:G, 'Fielding Data'!$A:$A, $A3175)</f>
        <v>0</v>
      </c>
      <c r="X3175" s="13">
        <f>SUMIFS('Fielding Data'!H:H, 'Fielding Data'!$A:$A, $A3175)</f>
        <v>0</v>
      </c>
    </row>
    <row r="3176" spans="1:24" x14ac:dyDescent="0.3">
      <c r="A3176" s="13" t="str">
        <f t="shared" si="99"/>
        <v>peguefr012012</v>
      </c>
      <c r="B3176" s="16" t="s">
        <v>1799</v>
      </c>
      <c r="C3176" s="16">
        <v>2012</v>
      </c>
      <c r="D3176" s="16">
        <v>17</v>
      </c>
      <c r="E3176" s="16">
        <v>16</v>
      </c>
      <c r="F3176" s="16">
        <v>6</v>
      </c>
      <c r="G3176" s="16">
        <v>3</v>
      </c>
      <c r="H3176" s="16">
        <v>0</v>
      </c>
      <c r="I3176" s="16">
        <v>0</v>
      </c>
      <c r="J3176" s="16">
        <v>0</v>
      </c>
      <c r="K3176" s="16">
        <v>0</v>
      </c>
      <c r="L3176" s="16">
        <v>3</v>
      </c>
      <c r="M3176" s="16">
        <v>0</v>
      </c>
      <c r="N3176" s="16">
        <v>0</v>
      </c>
      <c r="O3176" s="16">
        <v>7</v>
      </c>
      <c r="P3176" s="13" t="str">
        <f t="shared" si="98"/>
        <v>LF</v>
      </c>
      <c r="Q3176" s="13">
        <f>IFERROR(VLOOKUP($A3176, 'Fielding Data'!$A$1:$H$12056, 5, 0), 0)</f>
        <v>0</v>
      </c>
      <c r="R3176" s="13">
        <f>IFERROR(VLOOKUP($A3176, 'Fielding Data'!$A$1:$H$12056, 6, 0), 0)</f>
        <v>0</v>
      </c>
      <c r="S3176" s="13">
        <f>IFERROR(VLOOKUP($A3176, 'Fielding Data'!$A$1:$H$12056, 7, 0), 0)</f>
        <v>0</v>
      </c>
      <c r="T3176" s="13">
        <f>IFERROR(VLOOKUP($A3176, 'Fielding Data'!$A$1:$H$12056, 8, 0), 0)</f>
        <v>0</v>
      </c>
      <c r="U3176" s="13">
        <f>SUMIFS('Fielding Data'!E:E, 'Fielding Data'!$A:$A, $A3176)</f>
        <v>14</v>
      </c>
      <c r="V3176" s="13">
        <f>SUMIFS('Fielding Data'!F:F, 'Fielding Data'!$A:$A, $A3176)</f>
        <v>1</v>
      </c>
      <c r="W3176" s="13">
        <f>SUMIFS('Fielding Data'!G:G, 'Fielding Data'!$A:$A, $A3176)</f>
        <v>0</v>
      </c>
      <c r="X3176" s="13">
        <f>SUMIFS('Fielding Data'!H:H, 'Fielding Data'!$A:$A, $A3176)</f>
        <v>0</v>
      </c>
    </row>
    <row r="3177" spans="1:24" x14ac:dyDescent="0.3">
      <c r="A3177" s="13" t="str">
        <f t="shared" si="99"/>
        <v>pelfrmi012012</v>
      </c>
      <c r="B3177" s="16" t="s">
        <v>708</v>
      </c>
      <c r="C3177" s="16">
        <v>2012</v>
      </c>
      <c r="D3177" s="16">
        <v>3</v>
      </c>
      <c r="E3177" s="16">
        <v>6</v>
      </c>
      <c r="F3177" s="16">
        <v>1</v>
      </c>
      <c r="G3177" s="16">
        <v>1</v>
      </c>
      <c r="H3177" s="16">
        <v>1</v>
      </c>
      <c r="I3177" s="16">
        <v>0</v>
      </c>
      <c r="J3177" s="16">
        <v>0</v>
      </c>
      <c r="K3177" s="16">
        <v>0</v>
      </c>
      <c r="L3177" s="16">
        <v>0</v>
      </c>
      <c r="M3177" s="16">
        <v>0</v>
      </c>
      <c r="N3177" s="16">
        <v>0</v>
      </c>
      <c r="O3177" s="16">
        <v>0</v>
      </c>
      <c r="P3177" s="13" t="str">
        <f t="shared" si="98"/>
        <v>P</v>
      </c>
      <c r="Q3177" s="13">
        <f>IFERROR(VLOOKUP($A3177, 'Fielding Data'!$A$1:$H$12056, 5, 0), 0)</f>
        <v>3</v>
      </c>
      <c r="R3177" s="13">
        <f>IFERROR(VLOOKUP($A3177, 'Fielding Data'!$A$1:$H$12056, 6, 0), 0)</f>
        <v>4</v>
      </c>
      <c r="S3177" s="13">
        <f>IFERROR(VLOOKUP($A3177, 'Fielding Data'!$A$1:$H$12056, 7, 0), 0)</f>
        <v>1</v>
      </c>
      <c r="T3177" s="13">
        <f>IFERROR(VLOOKUP($A3177, 'Fielding Data'!$A$1:$H$12056, 8, 0), 0)</f>
        <v>0</v>
      </c>
      <c r="U3177" s="13">
        <f>SUMIFS('Fielding Data'!E:E, 'Fielding Data'!$A:$A, $A3177)</f>
        <v>3</v>
      </c>
      <c r="V3177" s="13">
        <f>SUMIFS('Fielding Data'!F:F, 'Fielding Data'!$A:$A, $A3177)</f>
        <v>4</v>
      </c>
      <c r="W3177" s="13">
        <f>SUMIFS('Fielding Data'!G:G, 'Fielding Data'!$A:$A, $A3177)</f>
        <v>1</v>
      </c>
      <c r="X3177" s="13">
        <f>SUMIFS('Fielding Data'!H:H, 'Fielding Data'!$A:$A, $A3177)</f>
        <v>0</v>
      </c>
    </row>
    <row r="3178" spans="1:24" x14ac:dyDescent="0.3">
      <c r="A3178" s="13" t="str">
        <f t="shared" si="99"/>
        <v>penabr012012</v>
      </c>
      <c r="B3178" s="16" t="s">
        <v>583</v>
      </c>
      <c r="C3178" s="16">
        <v>2012</v>
      </c>
      <c r="D3178" s="16">
        <v>68</v>
      </c>
      <c r="E3178" s="16">
        <v>212</v>
      </c>
      <c r="F3178" s="16">
        <v>16</v>
      </c>
      <c r="G3178" s="16">
        <v>50</v>
      </c>
      <c r="H3178" s="16">
        <v>10</v>
      </c>
      <c r="I3178" s="16">
        <v>1</v>
      </c>
      <c r="J3178" s="16">
        <v>2</v>
      </c>
      <c r="K3178" s="16">
        <v>25</v>
      </c>
      <c r="L3178" s="16">
        <v>0</v>
      </c>
      <c r="M3178" s="16">
        <v>1</v>
      </c>
      <c r="N3178" s="16">
        <v>9</v>
      </c>
      <c r="O3178" s="16">
        <v>24</v>
      </c>
      <c r="P3178" s="13" t="str">
        <f t="shared" si="98"/>
        <v>1B</v>
      </c>
      <c r="Q3178" s="13">
        <f>IFERROR(VLOOKUP($A3178, 'Fielding Data'!$A$1:$H$12056, 5, 0), 0)</f>
        <v>8</v>
      </c>
      <c r="R3178" s="13">
        <f>IFERROR(VLOOKUP($A3178, 'Fielding Data'!$A$1:$H$12056, 6, 0), 0)</f>
        <v>0</v>
      </c>
      <c r="S3178" s="13">
        <f>IFERROR(VLOOKUP($A3178, 'Fielding Data'!$A$1:$H$12056, 7, 0), 0)</f>
        <v>0</v>
      </c>
      <c r="T3178" s="13">
        <f>IFERROR(VLOOKUP($A3178, 'Fielding Data'!$A$1:$H$12056, 8, 0), 0)</f>
        <v>0</v>
      </c>
      <c r="U3178" s="13">
        <f>SUMIFS('Fielding Data'!E:E, 'Fielding Data'!$A:$A, $A3178)</f>
        <v>352</v>
      </c>
      <c r="V3178" s="13">
        <f>SUMIFS('Fielding Data'!F:F, 'Fielding Data'!$A:$A, $A3178)</f>
        <v>18</v>
      </c>
      <c r="W3178" s="13">
        <f>SUMIFS('Fielding Data'!G:G, 'Fielding Data'!$A:$A, $A3178)</f>
        <v>4</v>
      </c>
      <c r="X3178" s="13">
        <f>SUMIFS('Fielding Data'!H:H, 'Fielding Data'!$A:$A, $A3178)</f>
        <v>4</v>
      </c>
    </row>
    <row r="3179" spans="1:24" x14ac:dyDescent="0.3">
      <c r="A3179" s="13" t="str">
        <f t="shared" si="99"/>
        <v>penaca012012</v>
      </c>
      <c r="B3179" s="16" t="s">
        <v>262</v>
      </c>
      <c r="C3179" s="16">
        <v>2012</v>
      </c>
      <c r="D3179" s="16">
        <v>160</v>
      </c>
      <c r="E3179" s="16">
        <v>497</v>
      </c>
      <c r="F3179" s="16">
        <v>72</v>
      </c>
      <c r="G3179" s="16">
        <v>98</v>
      </c>
      <c r="H3179" s="16">
        <v>17</v>
      </c>
      <c r="I3179" s="16">
        <v>2</v>
      </c>
      <c r="J3179" s="16">
        <v>19</v>
      </c>
      <c r="K3179" s="16">
        <v>61</v>
      </c>
      <c r="L3179" s="16">
        <v>2</v>
      </c>
      <c r="M3179" s="16">
        <v>3</v>
      </c>
      <c r="N3179" s="16">
        <v>87</v>
      </c>
      <c r="O3179" s="16">
        <v>182</v>
      </c>
      <c r="P3179" s="13" t="str">
        <f t="shared" si="98"/>
        <v>1B</v>
      </c>
      <c r="Q3179" s="13">
        <f>IFERROR(VLOOKUP($A3179, 'Fielding Data'!$A$1:$H$12056, 5, 0), 0)</f>
        <v>1182</v>
      </c>
      <c r="R3179" s="13">
        <f>IFERROR(VLOOKUP($A3179, 'Fielding Data'!$A$1:$H$12056, 6, 0), 0)</f>
        <v>95</v>
      </c>
      <c r="S3179" s="13">
        <f>IFERROR(VLOOKUP($A3179, 'Fielding Data'!$A$1:$H$12056, 7, 0), 0)</f>
        <v>7</v>
      </c>
      <c r="T3179" s="13">
        <f>IFERROR(VLOOKUP($A3179, 'Fielding Data'!$A$1:$H$12056, 8, 0), 0)</f>
        <v>119</v>
      </c>
      <c r="U3179" s="13">
        <f>SUMIFS('Fielding Data'!E:E, 'Fielding Data'!$A:$A, $A3179)</f>
        <v>1182</v>
      </c>
      <c r="V3179" s="13">
        <f>SUMIFS('Fielding Data'!F:F, 'Fielding Data'!$A:$A, $A3179)</f>
        <v>95</v>
      </c>
      <c r="W3179" s="13">
        <f>SUMIFS('Fielding Data'!G:G, 'Fielding Data'!$A:$A, $A3179)</f>
        <v>7</v>
      </c>
      <c r="X3179" s="13">
        <f>SUMIFS('Fielding Data'!H:H, 'Fielding Data'!$A:$A, $A3179)</f>
        <v>119</v>
      </c>
    </row>
    <row r="3180" spans="1:24" x14ac:dyDescent="0.3">
      <c r="A3180" s="13" t="str">
        <f t="shared" si="99"/>
        <v>penara022012</v>
      </c>
      <c r="B3180" s="16" t="s">
        <v>1152</v>
      </c>
      <c r="C3180" s="16">
        <v>2012</v>
      </c>
      <c r="D3180" s="16">
        <v>3</v>
      </c>
      <c r="E3180" s="16">
        <v>4</v>
      </c>
      <c r="F3180" s="16">
        <v>0</v>
      </c>
      <c r="G3180" s="16">
        <v>1</v>
      </c>
      <c r="H3180" s="16">
        <v>0</v>
      </c>
      <c r="I3180" s="16">
        <v>0</v>
      </c>
      <c r="J3180" s="16">
        <v>0</v>
      </c>
      <c r="K3180" s="16">
        <v>0</v>
      </c>
      <c r="L3180" s="16">
        <v>0</v>
      </c>
      <c r="M3180" s="16">
        <v>0</v>
      </c>
      <c r="N3180" s="16">
        <v>0</v>
      </c>
      <c r="O3180" s="16">
        <v>0</v>
      </c>
      <c r="P3180" s="13" t="str">
        <f t="shared" si="98"/>
        <v>SS</v>
      </c>
      <c r="Q3180" s="13">
        <f>IFERROR(VLOOKUP($A3180, 'Fielding Data'!$A$1:$H$12056, 5, 0), 0)</f>
        <v>0</v>
      </c>
      <c r="R3180" s="13">
        <f>IFERROR(VLOOKUP($A3180, 'Fielding Data'!$A$1:$H$12056, 6, 0), 0)</f>
        <v>4</v>
      </c>
      <c r="S3180" s="13">
        <f>IFERROR(VLOOKUP($A3180, 'Fielding Data'!$A$1:$H$12056, 7, 0), 0)</f>
        <v>0</v>
      </c>
      <c r="T3180" s="13">
        <f>IFERROR(VLOOKUP($A3180, 'Fielding Data'!$A$1:$H$12056, 8, 0), 0)</f>
        <v>0</v>
      </c>
      <c r="U3180" s="13">
        <f>SUMIFS('Fielding Data'!E:E, 'Fielding Data'!$A:$A, $A3180)</f>
        <v>0</v>
      </c>
      <c r="V3180" s="13">
        <f>SUMIFS('Fielding Data'!F:F, 'Fielding Data'!$A:$A, $A3180)</f>
        <v>4</v>
      </c>
      <c r="W3180" s="13">
        <f>SUMIFS('Fielding Data'!G:G, 'Fielding Data'!$A:$A, $A3180)</f>
        <v>0</v>
      </c>
      <c r="X3180" s="13">
        <f>SUMIFS('Fielding Data'!H:H, 'Fielding Data'!$A:$A, $A3180)</f>
        <v>0</v>
      </c>
    </row>
    <row r="3181" spans="1:24" x14ac:dyDescent="0.3">
      <c r="A3181" s="13" t="str">
        <f t="shared" si="99"/>
        <v>pennicl012012</v>
      </c>
      <c r="B3181" s="16" t="s">
        <v>983</v>
      </c>
      <c r="C3181" s="16">
        <v>2012</v>
      </c>
      <c r="D3181" s="16">
        <v>125</v>
      </c>
      <c r="E3181" s="16">
        <v>418</v>
      </c>
      <c r="F3181" s="16">
        <v>50</v>
      </c>
      <c r="G3181" s="16">
        <v>90</v>
      </c>
      <c r="H3181" s="16">
        <v>18</v>
      </c>
      <c r="I3181" s="16">
        <v>2</v>
      </c>
      <c r="J3181" s="16">
        <v>6</v>
      </c>
      <c r="K3181" s="16">
        <v>28</v>
      </c>
      <c r="L3181" s="16">
        <v>15</v>
      </c>
      <c r="M3181" s="16">
        <v>6</v>
      </c>
      <c r="N3181" s="16">
        <v>35</v>
      </c>
      <c r="O3181" s="16">
        <v>90</v>
      </c>
      <c r="P3181" s="13" t="str">
        <f t="shared" si="98"/>
        <v>2B</v>
      </c>
      <c r="Q3181" s="13">
        <f>IFERROR(VLOOKUP($A3181, 'Fielding Data'!$A$1:$H$12056, 5, 0), 0)</f>
        <v>67</v>
      </c>
      <c r="R3181" s="13">
        <f>IFERROR(VLOOKUP($A3181, 'Fielding Data'!$A$1:$H$12056, 6, 0), 0)</f>
        <v>85</v>
      </c>
      <c r="S3181" s="13">
        <f>IFERROR(VLOOKUP($A3181, 'Fielding Data'!$A$1:$H$12056, 7, 0), 0)</f>
        <v>2</v>
      </c>
      <c r="T3181" s="13">
        <f>IFERROR(VLOOKUP($A3181, 'Fielding Data'!$A$1:$H$12056, 8, 0), 0)</f>
        <v>12</v>
      </c>
      <c r="U3181" s="13">
        <f>SUMIFS('Fielding Data'!E:E, 'Fielding Data'!$A:$A, $A3181)</f>
        <v>217</v>
      </c>
      <c r="V3181" s="13">
        <f>SUMIFS('Fielding Data'!F:F, 'Fielding Data'!$A:$A, $A3181)</f>
        <v>357</v>
      </c>
      <c r="W3181" s="13">
        <f>SUMIFS('Fielding Data'!G:G, 'Fielding Data'!$A:$A, $A3181)</f>
        <v>11</v>
      </c>
      <c r="X3181" s="13">
        <f>SUMIFS('Fielding Data'!H:H, 'Fielding Data'!$A:$A, $A3181)</f>
        <v>70</v>
      </c>
    </row>
    <row r="3182" spans="1:24" x14ac:dyDescent="0.3">
      <c r="A3182" s="13" t="str">
        <f t="shared" si="99"/>
        <v>pennybr012012</v>
      </c>
      <c r="B3182" s="16" t="s">
        <v>172</v>
      </c>
      <c r="C3182" s="16">
        <v>2012</v>
      </c>
      <c r="D3182" s="16">
        <v>22</v>
      </c>
      <c r="E3182" s="16">
        <v>1</v>
      </c>
      <c r="F3182" s="16">
        <v>0</v>
      </c>
      <c r="G3182" s="16">
        <v>0</v>
      </c>
      <c r="H3182" s="16">
        <v>0</v>
      </c>
      <c r="I3182" s="16">
        <v>0</v>
      </c>
      <c r="J3182" s="16">
        <v>0</v>
      </c>
      <c r="K3182" s="16">
        <v>0</v>
      </c>
      <c r="L3182" s="16">
        <v>0</v>
      </c>
      <c r="M3182" s="16">
        <v>0</v>
      </c>
      <c r="N3182" s="16">
        <v>0</v>
      </c>
      <c r="O3182" s="16">
        <v>0</v>
      </c>
      <c r="P3182" s="13" t="str">
        <f t="shared" si="98"/>
        <v>P</v>
      </c>
      <c r="Q3182" s="13">
        <f>IFERROR(VLOOKUP($A3182, 'Fielding Data'!$A$1:$H$12056, 5, 0), 0)</f>
        <v>3</v>
      </c>
      <c r="R3182" s="13">
        <f>IFERROR(VLOOKUP($A3182, 'Fielding Data'!$A$1:$H$12056, 6, 0), 0)</f>
        <v>4</v>
      </c>
      <c r="S3182" s="13">
        <f>IFERROR(VLOOKUP($A3182, 'Fielding Data'!$A$1:$H$12056, 7, 0), 0)</f>
        <v>0</v>
      </c>
      <c r="T3182" s="13">
        <f>IFERROR(VLOOKUP($A3182, 'Fielding Data'!$A$1:$H$12056, 8, 0), 0)</f>
        <v>2</v>
      </c>
      <c r="U3182" s="13">
        <f>SUMIFS('Fielding Data'!E:E, 'Fielding Data'!$A:$A, $A3182)</f>
        <v>3</v>
      </c>
      <c r="V3182" s="13">
        <f>SUMIFS('Fielding Data'!F:F, 'Fielding Data'!$A:$A, $A3182)</f>
        <v>4</v>
      </c>
      <c r="W3182" s="13">
        <f>SUMIFS('Fielding Data'!G:G, 'Fielding Data'!$A:$A, $A3182)</f>
        <v>0</v>
      </c>
      <c r="X3182" s="13">
        <f>SUMIFS('Fielding Data'!H:H, 'Fielding Data'!$A:$A, $A3182)</f>
        <v>2</v>
      </c>
    </row>
    <row r="3183" spans="1:24" x14ac:dyDescent="0.3">
      <c r="A3183" s="13" t="str">
        <f t="shared" si="99"/>
        <v>peraljh012012</v>
      </c>
      <c r="B3183" s="16" t="s">
        <v>393</v>
      </c>
      <c r="C3183" s="16">
        <v>2012</v>
      </c>
      <c r="D3183" s="16">
        <v>150</v>
      </c>
      <c r="E3183" s="16">
        <v>531</v>
      </c>
      <c r="F3183" s="16">
        <v>58</v>
      </c>
      <c r="G3183" s="16">
        <v>127</v>
      </c>
      <c r="H3183" s="16">
        <v>32</v>
      </c>
      <c r="I3183" s="16">
        <v>3</v>
      </c>
      <c r="J3183" s="16">
        <v>13</v>
      </c>
      <c r="K3183" s="16">
        <v>63</v>
      </c>
      <c r="L3183" s="16">
        <v>1</v>
      </c>
      <c r="M3183" s="16">
        <v>2</v>
      </c>
      <c r="N3183" s="16">
        <v>49</v>
      </c>
      <c r="O3183" s="16">
        <v>105</v>
      </c>
      <c r="P3183" s="13" t="str">
        <f t="shared" si="98"/>
        <v>SS</v>
      </c>
      <c r="Q3183" s="13">
        <f>IFERROR(VLOOKUP($A3183, 'Fielding Data'!$A$1:$H$12056, 5, 0), 0)</f>
        <v>229</v>
      </c>
      <c r="R3183" s="13">
        <f>IFERROR(VLOOKUP($A3183, 'Fielding Data'!$A$1:$H$12056, 6, 0), 0)</f>
        <v>359</v>
      </c>
      <c r="S3183" s="13">
        <f>IFERROR(VLOOKUP($A3183, 'Fielding Data'!$A$1:$H$12056, 7, 0), 0)</f>
        <v>7</v>
      </c>
      <c r="T3183" s="13">
        <f>IFERROR(VLOOKUP($A3183, 'Fielding Data'!$A$1:$H$12056, 8, 0), 0)</f>
        <v>75</v>
      </c>
      <c r="U3183" s="13">
        <f>SUMIFS('Fielding Data'!E:E, 'Fielding Data'!$A:$A, $A3183)</f>
        <v>229</v>
      </c>
      <c r="V3183" s="13">
        <f>SUMIFS('Fielding Data'!F:F, 'Fielding Data'!$A:$A, $A3183)</f>
        <v>359</v>
      </c>
      <c r="W3183" s="13">
        <f>SUMIFS('Fielding Data'!G:G, 'Fielding Data'!$A:$A, $A3183)</f>
        <v>7</v>
      </c>
      <c r="X3183" s="13">
        <f>SUMIFS('Fielding Data'!H:H, 'Fielding Data'!$A:$A, $A3183)</f>
        <v>75</v>
      </c>
    </row>
    <row r="3184" spans="1:24" x14ac:dyDescent="0.3">
      <c r="A3184" s="13" t="str">
        <f t="shared" si="99"/>
        <v>peraljo012012</v>
      </c>
      <c r="B3184" s="16" t="s">
        <v>585</v>
      </c>
      <c r="C3184" s="16">
        <v>2012</v>
      </c>
      <c r="D3184" s="16">
        <v>77</v>
      </c>
      <c r="E3184" s="16">
        <v>0</v>
      </c>
      <c r="F3184" s="16">
        <v>0</v>
      </c>
      <c r="G3184" s="16">
        <v>0</v>
      </c>
      <c r="H3184" s="16">
        <v>0</v>
      </c>
      <c r="I3184" s="16">
        <v>0</v>
      </c>
      <c r="J3184" s="16">
        <v>0</v>
      </c>
      <c r="K3184" s="16">
        <v>0</v>
      </c>
      <c r="L3184" s="16">
        <v>0</v>
      </c>
      <c r="M3184" s="16">
        <v>0</v>
      </c>
      <c r="N3184" s="16">
        <v>0</v>
      </c>
      <c r="O3184" s="16">
        <v>0</v>
      </c>
      <c r="P3184" s="13" t="str">
        <f t="shared" si="98"/>
        <v>P</v>
      </c>
      <c r="Q3184" s="13">
        <f>IFERROR(VLOOKUP($A3184, 'Fielding Data'!$A$1:$H$12056, 5, 0), 0)</f>
        <v>6</v>
      </c>
      <c r="R3184" s="13">
        <f>IFERROR(VLOOKUP($A3184, 'Fielding Data'!$A$1:$H$12056, 6, 0), 0)</f>
        <v>2</v>
      </c>
      <c r="S3184" s="13">
        <f>IFERROR(VLOOKUP($A3184, 'Fielding Data'!$A$1:$H$12056, 7, 0), 0)</f>
        <v>0</v>
      </c>
      <c r="T3184" s="13">
        <f>IFERROR(VLOOKUP($A3184, 'Fielding Data'!$A$1:$H$12056, 8, 0), 0)</f>
        <v>1</v>
      </c>
      <c r="U3184" s="13">
        <f>SUMIFS('Fielding Data'!E:E, 'Fielding Data'!$A:$A, $A3184)</f>
        <v>6</v>
      </c>
      <c r="V3184" s="13">
        <f>SUMIFS('Fielding Data'!F:F, 'Fielding Data'!$A:$A, $A3184)</f>
        <v>2</v>
      </c>
      <c r="W3184" s="13">
        <f>SUMIFS('Fielding Data'!G:G, 'Fielding Data'!$A:$A, $A3184)</f>
        <v>0</v>
      </c>
      <c r="X3184" s="13">
        <f>SUMIFS('Fielding Data'!H:H, 'Fielding Data'!$A:$A, $A3184)</f>
        <v>1</v>
      </c>
    </row>
    <row r="3185" spans="1:24" x14ac:dyDescent="0.3">
      <c r="A3185" s="13" t="str">
        <f t="shared" si="99"/>
        <v>peralwi012012</v>
      </c>
      <c r="B3185" s="16" t="s">
        <v>1800</v>
      </c>
      <c r="C3185" s="16">
        <v>2012</v>
      </c>
      <c r="D3185" s="16">
        <v>6</v>
      </c>
      <c r="E3185" s="16">
        <v>11</v>
      </c>
      <c r="F3185" s="16">
        <v>0</v>
      </c>
      <c r="G3185" s="16">
        <v>1</v>
      </c>
      <c r="H3185" s="16">
        <v>1</v>
      </c>
      <c r="I3185" s="16">
        <v>0</v>
      </c>
      <c r="J3185" s="16">
        <v>0</v>
      </c>
      <c r="K3185" s="16">
        <v>0</v>
      </c>
      <c r="L3185" s="16">
        <v>0</v>
      </c>
      <c r="M3185" s="16">
        <v>0</v>
      </c>
      <c r="N3185" s="16">
        <v>0</v>
      </c>
      <c r="O3185" s="16">
        <v>5</v>
      </c>
      <c r="P3185" s="13" t="str">
        <f t="shared" si="98"/>
        <v>P</v>
      </c>
      <c r="Q3185" s="13">
        <f>IFERROR(VLOOKUP($A3185, 'Fielding Data'!$A$1:$H$12056, 5, 0), 0)</f>
        <v>4</v>
      </c>
      <c r="R3185" s="13">
        <f>IFERROR(VLOOKUP($A3185, 'Fielding Data'!$A$1:$H$12056, 6, 0), 0)</f>
        <v>4</v>
      </c>
      <c r="S3185" s="13">
        <f>IFERROR(VLOOKUP($A3185, 'Fielding Data'!$A$1:$H$12056, 7, 0), 0)</f>
        <v>1</v>
      </c>
      <c r="T3185" s="13">
        <f>IFERROR(VLOOKUP($A3185, 'Fielding Data'!$A$1:$H$12056, 8, 0), 0)</f>
        <v>0</v>
      </c>
      <c r="U3185" s="13">
        <f>SUMIFS('Fielding Data'!E:E, 'Fielding Data'!$A:$A, $A3185)</f>
        <v>4</v>
      </c>
      <c r="V3185" s="13">
        <f>SUMIFS('Fielding Data'!F:F, 'Fielding Data'!$A:$A, $A3185)</f>
        <v>4</v>
      </c>
      <c r="W3185" s="13">
        <f>SUMIFS('Fielding Data'!G:G, 'Fielding Data'!$A:$A, $A3185)</f>
        <v>1</v>
      </c>
      <c r="X3185" s="13">
        <f>SUMIFS('Fielding Data'!H:H, 'Fielding Data'!$A:$A, $A3185)</f>
        <v>0</v>
      </c>
    </row>
    <row r="3186" spans="1:24" x14ac:dyDescent="0.3">
      <c r="A3186" s="13" t="str">
        <f t="shared" si="99"/>
        <v>perdolu012012</v>
      </c>
      <c r="B3186" s="16" t="s">
        <v>1153</v>
      </c>
      <c r="C3186" s="16">
        <v>2012</v>
      </c>
      <c r="D3186" s="16">
        <v>15</v>
      </c>
      <c r="E3186" s="16">
        <v>0</v>
      </c>
      <c r="F3186" s="16">
        <v>0</v>
      </c>
      <c r="G3186" s="16">
        <v>0</v>
      </c>
      <c r="H3186" s="16">
        <v>0</v>
      </c>
      <c r="I3186" s="16">
        <v>0</v>
      </c>
      <c r="J3186" s="16">
        <v>0</v>
      </c>
      <c r="K3186" s="16">
        <v>0</v>
      </c>
      <c r="L3186" s="16">
        <v>0</v>
      </c>
      <c r="M3186" s="16">
        <v>0</v>
      </c>
      <c r="N3186" s="16">
        <v>0</v>
      </c>
      <c r="O3186" s="16">
        <v>0</v>
      </c>
      <c r="P3186" s="13" t="str">
        <f t="shared" si="98"/>
        <v>P</v>
      </c>
      <c r="Q3186" s="13">
        <f>IFERROR(VLOOKUP($A3186, 'Fielding Data'!$A$1:$H$12056, 5, 0), 0)</f>
        <v>6</v>
      </c>
      <c r="R3186" s="13">
        <f>IFERROR(VLOOKUP($A3186, 'Fielding Data'!$A$1:$H$12056, 6, 0), 0)</f>
        <v>3</v>
      </c>
      <c r="S3186" s="13">
        <f>IFERROR(VLOOKUP($A3186, 'Fielding Data'!$A$1:$H$12056, 7, 0), 0)</f>
        <v>0</v>
      </c>
      <c r="T3186" s="13">
        <f>IFERROR(VLOOKUP($A3186, 'Fielding Data'!$A$1:$H$12056, 8, 0), 0)</f>
        <v>1</v>
      </c>
      <c r="U3186" s="13">
        <f>SUMIFS('Fielding Data'!E:E, 'Fielding Data'!$A:$A, $A3186)</f>
        <v>6</v>
      </c>
      <c r="V3186" s="13">
        <f>SUMIFS('Fielding Data'!F:F, 'Fielding Data'!$A:$A, $A3186)</f>
        <v>3</v>
      </c>
      <c r="W3186" s="13">
        <f>SUMIFS('Fielding Data'!G:G, 'Fielding Data'!$A:$A, $A3186)</f>
        <v>0</v>
      </c>
      <c r="X3186" s="13">
        <f>SUMIFS('Fielding Data'!H:H, 'Fielding Data'!$A:$A, $A3186)</f>
        <v>1</v>
      </c>
    </row>
    <row r="3187" spans="1:24" x14ac:dyDescent="0.3">
      <c r="A3187" s="13" t="str">
        <f t="shared" si="99"/>
        <v>perezch012012</v>
      </c>
      <c r="B3187" s="16" t="s">
        <v>984</v>
      </c>
      <c r="C3187" s="16">
        <v>2012</v>
      </c>
      <c r="D3187" s="16">
        <v>61</v>
      </c>
      <c r="E3187" s="16">
        <v>0</v>
      </c>
      <c r="F3187" s="16">
        <v>0</v>
      </c>
      <c r="G3187" s="16">
        <v>0</v>
      </c>
      <c r="H3187" s="16">
        <v>0</v>
      </c>
      <c r="I3187" s="16">
        <v>0</v>
      </c>
      <c r="J3187" s="16">
        <v>0</v>
      </c>
      <c r="K3187" s="16">
        <v>0</v>
      </c>
      <c r="L3187" s="16">
        <v>0</v>
      </c>
      <c r="M3187" s="16">
        <v>0</v>
      </c>
      <c r="N3187" s="16">
        <v>0</v>
      </c>
      <c r="O3187" s="16">
        <v>0</v>
      </c>
      <c r="P3187" s="13" t="str">
        <f t="shared" si="98"/>
        <v>P</v>
      </c>
      <c r="Q3187" s="13">
        <f>IFERROR(VLOOKUP($A3187, 'Fielding Data'!$A$1:$H$12056, 5, 0), 0)</f>
        <v>7</v>
      </c>
      <c r="R3187" s="13">
        <f>IFERROR(VLOOKUP($A3187, 'Fielding Data'!$A$1:$H$12056, 6, 0), 0)</f>
        <v>2</v>
      </c>
      <c r="S3187" s="13">
        <f>IFERROR(VLOOKUP($A3187, 'Fielding Data'!$A$1:$H$12056, 7, 0), 0)</f>
        <v>0</v>
      </c>
      <c r="T3187" s="13">
        <f>IFERROR(VLOOKUP($A3187, 'Fielding Data'!$A$1:$H$12056, 8, 0), 0)</f>
        <v>1</v>
      </c>
      <c r="U3187" s="13">
        <f>SUMIFS('Fielding Data'!E:E, 'Fielding Data'!$A:$A, $A3187)</f>
        <v>7</v>
      </c>
      <c r="V3187" s="13">
        <f>SUMIFS('Fielding Data'!F:F, 'Fielding Data'!$A:$A, $A3187)</f>
        <v>2</v>
      </c>
      <c r="W3187" s="13">
        <f>SUMIFS('Fielding Data'!G:G, 'Fielding Data'!$A:$A, $A3187)</f>
        <v>0</v>
      </c>
      <c r="X3187" s="13">
        <f>SUMIFS('Fielding Data'!H:H, 'Fielding Data'!$A:$A, $A3187)</f>
        <v>1</v>
      </c>
    </row>
    <row r="3188" spans="1:24" x14ac:dyDescent="0.3">
      <c r="A3188" s="13" t="str">
        <f t="shared" si="99"/>
        <v>perezeu012012</v>
      </c>
      <c r="B3188" s="16" t="s">
        <v>1801</v>
      </c>
      <c r="C3188" s="16">
        <v>2012</v>
      </c>
      <c r="D3188" s="16">
        <v>13</v>
      </c>
      <c r="E3188" s="16">
        <v>5</v>
      </c>
      <c r="F3188" s="16">
        <v>3</v>
      </c>
      <c r="G3188" s="16">
        <v>1</v>
      </c>
      <c r="H3188" s="16">
        <v>0</v>
      </c>
      <c r="I3188" s="16">
        <v>0</v>
      </c>
      <c r="J3188" s="16">
        <v>0</v>
      </c>
      <c r="K3188" s="16">
        <v>0</v>
      </c>
      <c r="L3188" s="16">
        <v>3</v>
      </c>
      <c r="M3188" s="16">
        <v>0</v>
      </c>
      <c r="N3188" s="16">
        <v>0</v>
      </c>
      <c r="O3188" s="16">
        <v>0</v>
      </c>
      <c r="P3188" s="13" t="str">
        <f t="shared" si="98"/>
        <v>CF</v>
      </c>
      <c r="Q3188" s="13">
        <f>IFERROR(VLOOKUP($A3188, 'Fielding Data'!$A$1:$H$12056, 5, 0), 0)</f>
        <v>0</v>
      </c>
      <c r="R3188" s="13">
        <f>IFERROR(VLOOKUP($A3188, 'Fielding Data'!$A$1:$H$12056, 6, 0), 0)</f>
        <v>0</v>
      </c>
      <c r="S3188" s="13">
        <f>IFERROR(VLOOKUP($A3188, 'Fielding Data'!$A$1:$H$12056, 7, 0), 0)</f>
        <v>0</v>
      </c>
      <c r="T3188" s="13">
        <f>IFERROR(VLOOKUP($A3188, 'Fielding Data'!$A$1:$H$12056, 8, 0), 0)</f>
        <v>0</v>
      </c>
      <c r="U3188" s="13">
        <f>SUMIFS('Fielding Data'!E:E, 'Fielding Data'!$A:$A, $A3188)</f>
        <v>1</v>
      </c>
      <c r="V3188" s="13">
        <f>SUMIFS('Fielding Data'!F:F, 'Fielding Data'!$A:$A, $A3188)</f>
        <v>0</v>
      </c>
      <c r="W3188" s="13">
        <f>SUMIFS('Fielding Data'!G:G, 'Fielding Data'!$A:$A, $A3188)</f>
        <v>0</v>
      </c>
      <c r="X3188" s="13">
        <f>SUMIFS('Fielding Data'!H:H, 'Fielding Data'!$A:$A, $A3188)</f>
        <v>0</v>
      </c>
    </row>
    <row r="3189" spans="1:24" x14ac:dyDescent="0.3">
      <c r="A3189" s="13" t="str">
        <f t="shared" si="99"/>
        <v>perezhe012012</v>
      </c>
      <c r="B3189" s="16" t="s">
        <v>1802</v>
      </c>
      <c r="C3189" s="16">
        <v>2012</v>
      </c>
      <c r="D3189" s="16">
        <v>2</v>
      </c>
      <c r="E3189" s="16">
        <v>2</v>
      </c>
      <c r="F3189" s="16">
        <v>1</v>
      </c>
      <c r="G3189" s="16">
        <v>1</v>
      </c>
      <c r="H3189" s="16">
        <v>0</v>
      </c>
      <c r="I3189" s="16">
        <v>0</v>
      </c>
      <c r="J3189" s="16">
        <v>0</v>
      </c>
      <c r="K3189" s="16">
        <v>0</v>
      </c>
      <c r="L3189" s="16">
        <v>0</v>
      </c>
      <c r="M3189" s="16">
        <v>0</v>
      </c>
      <c r="N3189" s="16">
        <v>0</v>
      </c>
      <c r="O3189" s="16">
        <v>0</v>
      </c>
      <c r="P3189" s="13" t="str">
        <f t="shared" si="98"/>
        <v>2B</v>
      </c>
      <c r="Q3189" s="13">
        <f>IFERROR(VLOOKUP($A3189, 'Fielding Data'!$A$1:$H$12056, 5, 0), 0)</f>
        <v>1</v>
      </c>
      <c r="R3189" s="13">
        <f>IFERROR(VLOOKUP($A3189, 'Fielding Data'!$A$1:$H$12056, 6, 0), 0)</f>
        <v>0</v>
      </c>
      <c r="S3189" s="13">
        <f>IFERROR(VLOOKUP($A3189, 'Fielding Data'!$A$1:$H$12056, 7, 0), 0)</f>
        <v>0</v>
      </c>
      <c r="T3189" s="13">
        <f>IFERROR(VLOOKUP($A3189, 'Fielding Data'!$A$1:$H$12056, 8, 0), 0)</f>
        <v>0</v>
      </c>
      <c r="U3189" s="13">
        <f>SUMIFS('Fielding Data'!E:E, 'Fielding Data'!$A:$A, $A3189)</f>
        <v>1</v>
      </c>
      <c r="V3189" s="13">
        <f>SUMIFS('Fielding Data'!F:F, 'Fielding Data'!$A:$A, $A3189)</f>
        <v>0</v>
      </c>
      <c r="W3189" s="13">
        <f>SUMIFS('Fielding Data'!G:G, 'Fielding Data'!$A:$A, $A3189)</f>
        <v>0</v>
      </c>
      <c r="X3189" s="13">
        <f>SUMIFS('Fielding Data'!H:H, 'Fielding Data'!$A:$A, $A3189)</f>
        <v>0</v>
      </c>
    </row>
    <row r="3190" spans="1:24" x14ac:dyDescent="0.3">
      <c r="A3190" s="13" t="str">
        <f t="shared" si="99"/>
        <v>perezju012012</v>
      </c>
      <c r="B3190" s="16" t="s">
        <v>710</v>
      </c>
      <c r="C3190" s="16">
        <v>2012</v>
      </c>
      <c r="D3190" s="16">
        <v>10</v>
      </c>
      <c r="E3190" s="16">
        <v>1</v>
      </c>
      <c r="F3190" s="16">
        <v>0</v>
      </c>
      <c r="G3190" s="16">
        <v>0</v>
      </c>
      <c r="H3190" s="16">
        <v>0</v>
      </c>
      <c r="I3190" s="16">
        <v>0</v>
      </c>
      <c r="J3190" s="16">
        <v>0</v>
      </c>
      <c r="K3190" s="16">
        <v>0</v>
      </c>
      <c r="L3190" s="16">
        <v>0</v>
      </c>
      <c r="M3190" s="16">
        <v>0</v>
      </c>
      <c r="N3190" s="16">
        <v>0</v>
      </c>
      <c r="O3190" s="16">
        <v>1</v>
      </c>
      <c r="P3190" s="13" t="str">
        <f t="shared" si="98"/>
        <v>P</v>
      </c>
      <c r="Q3190" s="13">
        <f>IFERROR(VLOOKUP($A3190, 'Fielding Data'!$A$1:$H$12056, 5, 0), 0)</f>
        <v>0</v>
      </c>
      <c r="R3190" s="13">
        <f>IFERROR(VLOOKUP($A3190, 'Fielding Data'!$A$1:$H$12056, 6, 0), 0)</f>
        <v>0</v>
      </c>
      <c r="S3190" s="13">
        <f>IFERROR(VLOOKUP($A3190, 'Fielding Data'!$A$1:$H$12056, 7, 0), 0)</f>
        <v>0</v>
      </c>
      <c r="T3190" s="13">
        <f>IFERROR(VLOOKUP($A3190, 'Fielding Data'!$A$1:$H$12056, 8, 0), 0)</f>
        <v>0</v>
      </c>
      <c r="U3190" s="13">
        <f>SUMIFS('Fielding Data'!E:E, 'Fielding Data'!$A:$A, $A3190)</f>
        <v>0</v>
      </c>
      <c r="V3190" s="13">
        <f>SUMIFS('Fielding Data'!F:F, 'Fielding Data'!$A:$A, $A3190)</f>
        <v>0</v>
      </c>
      <c r="W3190" s="13">
        <f>SUMIFS('Fielding Data'!G:G, 'Fielding Data'!$A:$A, $A3190)</f>
        <v>0</v>
      </c>
      <c r="X3190" s="13">
        <f>SUMIFS('Fielding Data'!H:H, 'Fielding Data'!$A:$A, $A3190)</f>
        <v>0</v>
      </c>
    </row>
    <row r="3191" spans="1:24" x14ac:dyDescent="0.3">
      <c r="A3191" s="13" t="str">
        <f t="shared" si="99"/>
        <v>perezlu012012</v>
      </c>
      <c r="B3191" s="16" t="s">
        <v>1583</v>
      </c>
      <c r="C3191" s="16">
        <v>2012</v>
      </c>
      <c r="D3191" s="16">
        <v>35</v>
      </c>
      <c r="E3191" s="16">
        <v>0</v>
      </c>
      <c r="F3191" s="16">
        <v>0</v>
      </c>
      <c r="G3191" s="16">
        <v>0</v>
      </c>
      <c r="H3191" s="16">
        <v>0</v>
      </c>
      <c r="I3191" s="16">
        <v>0</v>
      </c>
      <c r="J3191" s="16">
        <v>0</v>
      </c>
      <c r="K3191" s="16">
        <v>0</v>
      </c>
      <c r="L3191" s="16">
        <v>0</v>
      </c>
      <c r="M3191" s="16">
        <v>0</v>
      </c>
      <c r="N3191" s="16">
        <v>0</v>
      </c>
      <c r="O3191" s="16">
        <v>0</v>
      </c>
      <c r="P3191" s="13" t="str">
        <f t="shared" si="98"/>
        <v>P</v>
      </c>
      <c r="Q3191" s="13">
        <f>IFERROR(VLOOKUP($A3191, 'Fielding Data'!$A$1:$H$12056, 5, 0), 0)</f>
        <v>1</v>
      </c>
      <c r="R3191" s="13">
        <f>IFERROR(VLOOKUP($A3191, 'Fielding Data'!$A$1:$H$12056, 6, 0), 0)</f>
        <v>3</v>
      </c>
      <c r="S3191" s="13">
        <f>IFERROR(VLOOKUP($A3191, 'Fielding Data'!$A$1:$H$12056, 7, 0), 0)</f>
        <v>1</v>
      </c>
      <c r="T3191" s="13">
        <f>IFERROR(VLOOKUP($A3191, 'Fielding Data'!$A$1:$H$12056, 8, 0), 0)</f>
        <v>0</v>
      </c>
      <c r="U3191" s="13">
        <f>SUMIFS('Fielding Data'!E:E, 'Fielding Data'!$A:$A, $A3191)</f>
        <v>1</v>
      </c>
      <c r="V3191" s="13">
        <f>SUMIFS('Fielding Data'!F:F, 'Fielding Data'!$A:$A, $A3191)</f>
        <v>3</v>
      </c>
      <c r="W3191" s="13">
        <f>SUMIFS('Fielding Data'!G:G, 'Fielding Data'!$A:$A, $A3191)</f>
        <v>1</v>
      </c>
      <c r="X3191" s="13">
        <f>SUMIFS('Fielding Data'!H:H, 'Fielding Data'!$A:$A, $A3191)</f>
        <v>0</v>
      </c>
    </row>
    <row r="3192" spans="1:24" x14ac:dyDescent="0.3">
      <c r="A3192" s="13" t="str">
        <f t="shared" si="99"/>
        <v>perezma022012</v>
      </c>
      <c r="B3192" s="16" t="s">
        <v>1803</v>
      </c>
      <c r="C3192" s="16">
        <v>2012</v>
      </c>
      <c r="D3192" s="16">
        <v>12</v>
      </c>
      <c r="E3192" s="16">
        <v>0</v>
      </c>
      <c r="F3192" s="16">
        <v>0</v>
      </c>
      <c r="G3192" s="16">
        <v>0</v>
      </c>
      <c r="H3192" s="16">
        <v>0</v>
      </c>
      <c r="I3192" s="16">
        <v>0</v>
      </c>
      <c r="J3192" s="16">
        <v>0</v>
      </c>
      <c r="K3192" s="16">
        <v>0</v>
      </c>
      <c r="L3192" s="16">
        <v>0</v>
      </c>
      <c r="M3192" s="16">
        <v>0</v>
      </c>
      <c r="N3192" s="16">
        <v>0</v>
      </c>
      <c r="O3192" s="16">
        <v>0</v>
      </c>
      <c r="P3192" s="13" t="str">
        <f t="shared" si="98"/>
        <v>P</v>
      </c>
      <c r="Q3192" s="13">
        <f>IFERROR(VLOOKUP($A3192, 'Fielding Data'!$A$1:$H$12056, 5, 0), 0)</f>
        <v>1</v>
      </c>
      <c r="R3192" s="13">
        <f>IFERROR(VLOOKUP($A3192, 'Fielding Data'!$A$1:$H$12056, 6, 0), 0)</f>
        <v>2</v>
      </c>
      <c r="S3192" s="13">
        <f>IFERROR(VLOOKUP($A3192, 'Fielding Data'!$A$1:$H$12056, 7, 0), 0)</f>
        <v>0</v>
      </c>
      <c r="T3192" s="13">
        <f>IFERROR(VLOOKUP($A3192, 'Fielding Data'!$A$1:$H$12056, 8, 0), 0)</f>
        <v>0</v>
      </c>
      <c r="U3192" s="13">
        <f>SUMIFS('Fielding Data'!E:E, 'Fielding Data'!$A:$A, $A3192)</f>
        <v>1</v>
      </c>
      <c r="V3192" s="13">
        <f>SUMIFS('Fielding Data'!F:F, 'Fielding Data'!$A:$A, $A3192)</f>
        <v>2</v>
      </c>
      <c r="W3192" s="13">
        <f>SUMIFS('Fielding Data'!G:G, 'Fielding Data'!$A:$A, $A3192)</f>
        <v>0</v>
      </c>
      <c r="X3192" s="13">
        <f>SUMIFS('Fielding Data'!H:H, 'Fielding Data'!$A:$A, $A3192)</f>
        <v>0</v>
      </c>
    </row>
    <row r="3193" spans="1:24" x14ac:dyDescent="0.3">
      <c r="A3193" s="13" t="str">
        <f t="shared" si="99"/>
        <v>perezol012012</v>
      </c>
      <c r="B3193" s="16" t="s">
        <v>325</v>
      </c>
      <c r="C3193" s="16">
        <v>2012</v>
      </c>
      <c r="D3193" s="16">
        <v>33</v>
      </c>
      <c r="E3193" s="16">
        <v>0</v>
      </c>
      <c r="F3193" s="16">
        <v>0</v>
      </c>
      <c r="G3193" s="16">
        <v>0</v>
      </c>
      <c r="H3193" s="16">
        <v>0</v>
      </c>
      <c r="I3193" s="16">
        <v>0</v>
      </c>
      <c r="J3193" s="16">
        <v>0</v>
      </c>
      <c r="K3193" s="16">
        <v>0</v>
      </c>
      <c r="L3193" s="16">
        <v>0</v>
      </c>
      <c r="M3193" s="16">
        <v>0</v>
      </c>
      <c r="N3193" s="16">
        <v>0</v>
      </c>
      <c r="O3193" s="16">
        <v>0</v>
      </c>
      <c r="P3193" s="13" t="str">
        <f t="shared" si="98"/>
        <v>P</v>
      </c>
      <c r="Q3193" s="13">
        <f>IFERROR(VLOOKUP($A3193, 'Fielding Data'!$A$1:$H$12056, 5, 0), 0)</f>
        <v>2</v>
      </c>
      <c r="R3193" s="13">
        <f>IFERROR(VLOOKUP($A3193, 'Fielding Data'!$A$1:$H$12056, 6, 0), 0)</f>
        <v>5</v>
      </c>
      <c r="S3193" s="13">
        <f>IFERROR(VLOOKUP($A3193, 'Fielding Data'!$A$1:$H$12056, 7, 0), 0)</f>
        <v>0</v>
      </c>
      <c r="T3193" s="13">
        <f>IFERROR(VLOOKUP($A3193, 'Fielding Data'!$A$1:$H$12056, 8, 0), 0)</f>
        <v>1</v>
      </c>
      <c r="U3193" s="13">
        <f>SUMIFS('Fielding Data'!E:E, 'Fielding Data'!$A:$A, $A3193)</f>
        <v>2</v>
      </c>
      <c r="V3193" s="13">
        <f>SUMIFS('Fielding Data'!F:F, 'Fielding Data'!$A:$A, $A3193)</f>
        <v>5</v>
      </c>
      <c r="W3193" s="13">
        <f>SUMIFS('Fielding Data'!G:G, 'Fielding Data'!$A:$A, $A3193)</f>
        <v>0</v>
      </c>
      <c r="X3193" s="13">
        <f>SUMIFS('Fielding Data'!H:H, 'Fielding Data'!$A:$A, $A3193)</f>
        <v>1</v>
      </c>
    </row>
    <row r="3194" spans="1:24" x14ac:dyDescent="0.3">
      <c r="A3194" s="13" t="str">
        <f t="shared" si="99"/>
        <v>perezra012012</v>
      </c>
      <c r="B3194" s="16" t="s">
        <v>711</v>
      </c>
      <c r="C3194" s="16">
        <v>2012</v>
      </c>
      <c r="D3194" s="16">
        <v>8</v>
      </c>
      <c r="E3194" s="16">
        <v>0</v>
      </c>
      <c r="F3194" s="16">
        <v>0</v>
      </c>
      <c r="G3194" s="16">
        <v>0</v>
      </c>
      <c r="H3194" s="16">
        <v>0</v>
      </c>
      <c r="I3194" s="16">
        <v>0</v>
      </c>
      <c r="J3194" s="16">
        <v>0</v>
      </c>
      <c r="K3194" s="16">
        <v>0</v>
      </c>
      <c r="L3194" s="16">
        <v>0</v>
      </c>
      <c r="M3194" s="16">
        <v>0</v>
      </c>
      <c r="N3194" s="16">
        <v>0</v>
      </c>
      <c r="O3194" s="16">
        <v>0</v>
      </c>
      <c r="P3194" s="13" t="str">
        <f t="shared" si="98"/>
        <v>P</v>
      </c>
      <c r="Q3194" s="13">
        <f>IFERROR(VLOOKUP($A3194, 'Fielding Data'!$A$1:$H$12056, 5, 0), 0)</f>
        <v>2</v>
      </c>
      <c r="R3194" s="13">
        <f>IFERROR(VLOOKUP($A3194, 'Fielding Data'!$A$1:$H$12056, 6, 0), 0)</f>
        <v>0</v>
      </c>
      <c r="S3194" s="13">
        <f>IFERROR(VLOOKUP($A3194, 'Fielding Data'!$A$1:$H$12056, 7, 0), 0)</f>
        <v>0</v>
      </c>
      <c r="T3194" s="13">
        <f>IFERROR(VLOOKUP($A3194, 'Fielding Data'!$A$1:$H$12056, 8, 0), 0)</f>
        <v>0</v>
      </c>
      <c r="U3194" s="13">
        <f>SUMIFS('Fielding Data'!E:E, 'Fielding Data'!$A:$A, $A3194)</f>
        <v>2</v>
      </c>
      <c r="V3194" s="13">
        <f>SUMIFS('Fielding Data'!F:F, 'Fielding Data'!$A:$A, $A3194)</f>
        <v>0</v>
      </c>
      <c r="W3194" s="13">
        <f>SUMIFS('Fielding Data'!G:G, 'Fielding Data'!$A:$A, $A3194)</f>
        <v>0</v>
      </c>
      <c r="X3194" s="13">
        <f>SUMIFS('Fielding Data'!H:H, 'Fielding Data'!$A:$A, $A3194)</f>
        <v>0</v>
      </c>
    </row>
    <row r="3195" spans="1:24" x14ac:dyDescent="0.3">
      <c r="A3195" s="13" t="str">
        <f t="shared" si="99"/>
        <v>perezsa022012</v>
      </c>
      <c r="B3195" s="16" t="s">
        <v>1584</v>
      </c>
      <c r="C3195" s="16">
        <v>2012</v>
      </c>
      <c r="D3195" s="16">
        <v>76</v>
      </c>
      <c r="E3195" s="16">
        <v>289</v>
      </c>
      <c r="F3195" s="16">
        <v>38</v>
      </c>
      <c r="G3195" s="16">
        <v>87</v>
      </c>
      <c r="H3195" s="16">
        <v>16</v>
      </c>
      <c r="I3195" s="16">
        <v>0</v>
      </c>
      <c r="J3195" s="16">
        <v>11</v>
      </c>
      <c r="K3195" s="16">
        <v>39</v>
      </c>
      <c r="L3195" s="16">
        <v>0</v>
      </c>
      <c r="M3195" s="16">
        <v>0</v>
      </c>
      <c r="N3195" s="16">
        <v>12</v>
      </c>
      <c r="O3195" s="16">
        <v>27</v>
      </c>
      <c r="P3195" s="13" t="str">
        <f t="shared" si="98"/>
        <v>C</v>
      </c>
      <c r="Q3195" s="13">
        <f>IFERROR(VLOOKUP($A3195, 'Fielding Data'!$A$1:$H$12056, 5, 0), 0)</f>
        <v>522</v>
      </c>
      <c r="R3195" s="13">
        <f>IFERROR(VLOOKUP($A3195, 'Fielding Data'!$A$1:$H$12056, 6, 0), 0)</f>
        <v>53</v>
      </c>
      <c r="S3195" s="13">
        <f>IFERROR(VLOOKUP($A3195, 'Fielding Data'!$A$1:$H$12056, 7, 0), 0)</f>
        <v>4</v>
      </c>
      <c r="T3195" s="13">
        <f>IFERROR(VLOOKUP($A3195, 'Fielding Data'!$A$1:$H$12056, 8, 0), 0)</f>
        <v>4</v>
      </c>
      <c r="U3195" s="13">
        <f>SUMIFS('Fielding Data'!E:E, 'Fielding Data'!$A:$A, $A3195)</f>
        <v>522</v>
      </c>
      <c r="V3195" s="13">
        <f>SUMIFS('Fielding Data'!F:F, 'Fielding Data'!$A:$A, $A3195)</f>
        <v>53</v>
      </c>
      <c r="W3195" s="13">
        <f>SUMIFS('Fielding Data'!G:G, 'Fielding Data'!$A:$A, $A3195)</f>
        <v>4</v>
      </c>
      <c r="X3195" s="13">
        <f>SUMIFS('Fielding Data'!H:H, 'Fielding Data'!$A:$A, $A3195)</f>
        <v>4</v>
      </c>
    </row>
    <row r="3196" spans="1:24" x14ac:dyDescent="0.3">
      <c r="A3196" s="13" t="str">
        <f t="shared" si="99"/>
        <v>perkigl012012</v>
      </c>
      <c r="B3196" s="16" t="s">
        <v>712</v>
      </c>
      <c r="C3196" s="16">
        <v>2012</v>
      </c>
      <c r="D3196" s="16">
        <v>70</v>
      </c>
      <c r="E3196" s="16">
        <v>0</v>
      </c>
      <c r="F3196" s="16">
        <v>0</v>
      </c>
      <c r="G3196" s="16">
        <v>0</v>
      </c>
      <c r="H3196" s="16">
        <v>0</v>
      </c>
      <c r="I3196" s="16">
        <v>0</v>
      </c>
      <c r="J3196" s="16">
        <v>0</v>
      </c>
      <c r="K3196" s="16">
        <v>0</v>
      </c>
      <c r="L3196" s="16">
        <v>0</v>
      </c>
      <c r="M3196" s="16">
        <v>0</v>
      </c>
      <c r="N3196" s="16">
        <v>0</v>
      </c>
      <c r="O3196" s="16">
        <v>0</v>
      </c>
      <c r="P3196" s="13" t="str">
        <f t="shared" si="98"/>
        <v>P</v>
      </c>
      <c r="Q3196" s="13">
        <f>IFERROR(VLOOKUP($A3196, 'Fielding Data'!$A$1:$H$12056, 5, 0), 0)</f>
        <v>2</v>
      </c>
      <c r="R3196" s="13">
        <f>IFERROR(VLOOKUP($A3196, 'Fielding Data'!$A$1:$H$12056, 6, 0), 0)</f>
        <v>13</v>
      </c>
      <c r="S3196" s="13">
        <f>IFERROR(VLOOKUP($A3196, 'Fielding Data'!$A$1:$H$12056, 7, 0), 0)</f>
        <v>1</v>
      </c>
      <c r="T3196" s="13">
        <f>IFERROR(VLOOKUP($A3196, 'Fielding Data'!$A$1:$H$12056, 8, 0), 0)</f>
        <v>0</v>
      </c>
      <c r="U3196" s="13">
        <f>SUMIFS('Fielding Data'!E:E, 'Fielding Data'!$A:$A, $A3196)</f>
        <v>2</v>
      </c>
      <c r="V3196" s="13">
        <f>SUMIFS('Fielding Data'!F:F, 'Fielding Data'!$A:$A, $A3196)</f>
        <v>13</v>
      </c>
      <c r="W3196" s="13">
        <f>SUMIFS('Fielding Data'!G:G, 'Fielding Data'!$A:$A, $A3196)</f>
        <v>1</v>
      </c>
      <c r="X3196" s="13">
        <f>SUMIFS('Fielding Data'!H:H, 'Fielding Data'!$A:$A, $A3196)</f>
        <v>0</v>
      </c>
    </row>
    <row r="3197" spans="1:24" x14ac:dyDescent="0.3">
      <c r="A3197" s="13" t="str">
        <f t="shared" si="99"/>
        <v>perryry012012</v>
      </c>
      <c r="B3197" s="16" t="s">
        <v>1154</v>
      </c>
      <c r="C3197" s="16">
        <v>2012</v>
      </c>
      <c r="D3197" s="16">
        <v>7</v>
      </c>
      <c r="E3197" s="16">
        <v>0</v>
      </c>
      <c r="F3197" s="16">
        <v>0</v>
      </c>
      <c r="G3197" s="16">
        <v>0</v>
      </c>
      <c r="H3197" s="16">
        <v>0</v>
      </c>
      <c r="I3197" s="16">
        <v>0</v>
      </c>
      <c r="J3197" s="16">
        <v>0</v>
      </c>
      <c r="K3197" s="16">
        <v>0</v>
      </c>
      <c r="L3197" s="16">
        <v>0</v>
      </c>
      <c r="M3197" s="16">
        <v>0</v>
      </c>
      <c r="N3197" s="16">
        <v>0</v>
      </c>
      <c r="O3197" s="16">
        <v>0</v>
      </c>
      <c r="P3197" s="13" t="str">
        <f t="shared" si="98"/>
        <v>P</v>
      </c>
      <c r="Q3197" s="13">
        <f>IFERROR(VLOOKUP($A3197, 'Fielding Data'!$A$1:$H$12056, 5, 0), 0)</f>
        <v>0</v>
      </c>
      <c r="R3197" s="13">
        <f>IFERROR(VLOOKUP($A3197, 'Fielding Data'!$A$1:$H$12056, 6, 0), 0)</f>
        <v>1</v>
      </c>
      <c r="S3197" s="13">
        <f>IFERROR(VLOOKUP($A3197, 'Fielding Data'!$A$1:$H$12056, 7, 0), 0)</f>
        <v>0</v>
      </c>
      <c r="T3197" s="13">
        <f>IFERROR(VLOOKUP($A3197, 'Fielding Data'!$A$1:$H$12056, 8, 0), 0)</f>
        <v>0</v>
      </c>
      <c r="U3197" s="13">
        <f>SUMIFS('Fielding Data'!E:E, 'Fielding Data'!$A:$A, $A3197)</f>
        <v>0</v>
      </c>
      <c r="V3197" s="13">
        <f>SUMIFS('Fielding Data'!F:F, 'Fielding Data'!$A:$A, $A3197)</f>
        <v>1</v>
      </c>
      <c r="W3197" s="13">
        <f>SUMIFS('Fielding Data'!G:G, 'Fielding Data'!$A:$A, $A3197)</f>
        <v>0</v>
      </c>
      <c r="X3197" s="13">
        <f>SUMIFS('Fielding Data'!H:H, 'Fielding Data'!$A:$A, $A3197)</f>
        <v>0</v>
      </c>
    </row>
    <row r="3198" spans="1:24" x14ac:dyDescent="0.3">
      <c r="A3198" s="13" t="str">
        <f t="shared" si="99"/>
        <v>pestavi012012</v>
      </c>
      <c r="B3198" s="16" t="s">
        <v>1355</v>
      </c>
      <c r="C3198" s="16">
        <v>2012</v>
      </c>
      <c r="D3198" s="16">
        <v>70</v>
      </c>
      <c r="E3198" s="16">
        <v>0</v>
      </c>
      <c r="F3198" s="16">
        <v>0</v>
      </c>
      <c r="G3198" s="16">
        <v>0</v>
      </c>
      <c r="H3198" s="16">
        <v>0</v>
      </c>
      <c r="I3198" s="16">
        <v>0</v>
      </c>
      <c r="J3198" s="16">
        <v>0</v>
      </c>
      <c r="K3198" s="16">
        <v>0</v>
      </c>
      <c r="L3198" s="16">
        <v>0</v>
      </c>
      <c r="M3198" s="16">
        <v>0</v>
      </c>
      <c r="N3198" s="16">
        <v>0</v>
      </c>
      <c r="O3198" s="16">
        <v>0</v>
      </c>
      <c r="P3198" s="13" t="str">
        <f t="shared" si="98"/>
        <v>P</v>
      </c>
      <c r="Q3198" s="13">
        <f>IFERROR(VLOOKUP($A3198, 'Fielding Data'!$A$1:$H$12056, 5, 0), 0)</f>
        <v>3</v>
      </c>
      <c r="R3198" s="13">
        <f>IFERROR(VLOOKUP($A3198, 'Fielding Data'!$A$1:$H$12056, 6, 0), 0)</f>
        <v>7</v>
      </c>
      <c r="S3198" s="13">
        <f>IFERROR(VLOOKUP($A3198, 'Fielding Data'!$A$1:$H$12056, 7, 0), 0)</f>
        <v>0</v>
      </c>
      <c r="T3198" s="13">
        <f>IFERROR(VLOOKUP($A3198, 'Fielding Data'!$A$1:$H$12056, 8, 0), 0)</f>
        <v>1</v>
      </c>
      <c r="U3198" s="13">
        <f>SUMIFS('Fielding Data'!E:E, 'Fielding Data'!$A:$A, $A3198)</f>
        <v>3</v>
      </c>
      <c r="V3198" s="13">
        <f>SUMIFS('Fielding Data'!F:F, 'Fielding Data'!$A:$A, $A3198)</f>
        <v>7</v>
      </c>
      <c r="W3198" s="13">
        <f>SUMIFS('Fielding Data'!G:G, 'Fielding Data'!$A:$A, $A3198)</f>
        <v>0</v>
      </c>
      <c r="X3198" s="13">
        <f>SUMIFS('Fielding Data'!H:H, 'Fielding Data'!$A:$A, $A3198)</f>
        <v>1</v>
      </c>
    </row>
    <row r="3199" spans="1:24" x14ac:dyDescent="0.3">
      <c r="A3199" s="13" t="str">
        <f t="shared" si="99"/>
        <v>peterbr012012</v>
      </c>
      <c r="B3199" s="16" t="s">
        <v>1356</v>
      </c>
      <c r="C3199" s="16">
        <v>2012</v>
      </c>
      <c r="D3199" s="16">
        <v>84</v>
      </c>
      <c r="E3199" s="16">
        <v>241</v>
      </c>
      <c r="F3199" s="16">
        <v>29</v>
      </c>
      <c r="G3199" s="16">
        <v>47</v>
      </c>
      <c r="H3199" s="16">
        <v>9</v>
      </c>
      <c r="I3199" s="16">
        <v>3</v>
      </c>
      <c r="J3199" s="16">
        <v>0</v>
      </c>
      <c r="K3199" s="16">
        <v>17</v>
      </c>
      <c r="L3199" s="16">
        <v>8</v>
      </c>
      <c r="M3199" s="16">
        <v>2</v>
      </c>
      <c r="N3199" s="16">
        <v>25</v>
      </c>
      <c r="O3199" s="16">
        <v>58</v>
      </c>
      <c r="P3199" s="13" t="str">
        <f t="shared" si="98"/>
        <v>CF</v>
      </c>
      <c r="Q3199" s="13">
        <f>IFERROR(VLOOKUP($A3199, 'Fielding Data'!$A$1:$H$12056, 5, 0), 0)</f>
        <v>0</v>
      </c>
      <c r="R3199" s="13">
        <f>IFERROR(VLOOKUP($A3199, 'Fielding Data'!$A$1:$H$12056, 6, 0), 0)</f>
        <v>0</v>
      </c>
      <c r="S3199" s="13">
        <f>IFERROR(VLOOKUP($A3199, 'Fielding Data'!$A$1:$H$12056, 7, 0), 0)</f>
        <v>0</v>
      </c>
      <c r="T3199" s="13">
        <f>IFERROR(VLOOKUP($A3199, 'Fielding Data'!$A$1:$H$12056, 8, 0), 0)</f>
        <v>0</v>
      </c>
      <c r="U3199" s="13">
        <f>SUMIFS('Fielding Data'!E:E, 'Fielding Data'!$A:$A, $A3199)</f>
        <v>115</v>
      </c>
      <c r="V3199" s="13">
        <f>SUMIFS('Fielding Data'!F:F, 'Fielding Data'!$A:$A, $A3199)</f>
        <v>4</v>
      </c>
      <c r="W3199" s="13">
        <f>SUMIFS('Fielding Data'!G:G, 'Fielding Data'!$A:$A, $A3199)</f>
        <v>1</v>
      </c>
      <c r="X3199" s="13">
        <f>SUMIFS('Fielding Data'!H:H, 'Fielding Data'!$A:$A, $A3199)</f>
        <v>1</v>
      </c>
    </row>
    <row r="3200" spans="1:24" x14ac:dyDescent="0.3">
      <c r="A3200" s="13" t="str">
        <f t="shared" si="99"/>
        <v>petityu012012</v>
      </c>
      <c r="B3200" s="16" t="s">
        <v>713</v>
      </c>
      <c r="C3200" s="16">
        <v>2012</v>
      </c>
      <c r="D3200" s="16">
        <v>1</v>
      </c>
      <c r="E3200" s="16">
        <v>1</v>
      </c>
      <c r="F3200" s="16">
        <v>0</v>
      </c>
      <c r="G3200" s="16">
        <v>0</v>
      </c>
      <c r="H3200" s="16">
        <v>0</v>
      </c>
      <c r="I3200" s="16">
        <v>0</v>
      </c>
      <c r="J3200" s="16">
        <v>0</v>
      </c>
      <c r="K3200" s="16">
        <v>0</v>
      </c>
      <c r="L3200" s="16">
        <v>0</v>
      </c>
      <c r="M3200" s="16">
        <v>0</v>
      </c>
      <c r="N3200" s="16">
        <v>0</v>
      </c>
      <c r="O3200" s="16">
        <v>1</v>
      </c>
      <c r="P3200" s="13" t="str">
        <f t="shared" si="98"/>
        <v>P</v>
      </c>
      <c r="Q3200" s="13">
        <f>IFERROR(VLOOKUP($A3200, 'Fielding Data'!$A$1:$H$12056, 5, 0), 0)</f>
        <v>0</v>
      </c>
      <c r="R3200" s="13">
        <f>IFERROR(VLOOKUP($A3200, 'Fielding Data'!$A$1:$H$12056, 6, 0), 0)</f>
        <v>2</v>
      </c>
      <c r="S3200" s="13">
        <f>IFERROR(VLOOKUP($A3200, 'Fielding Data'!$A$1:$H$12056, 7, 0), 0)</f>
        <v>0</v>
      </c>
      <c r="T3200" s="13">
        <f>IFERROR(VLOOKUP($A3200, 'Fielding Data'!$A$1:$H$12056, 8, 0), 0)</f>
        <v>0</v>
      </c>
      <c r="U3200" s="13">
        <f>SUMIFS('Fielding Data'!E:E, 'Fielding Data'!$A:$A, $A3200)</f>
        <v>0</v>
      </c>
      <c r="V3200" s="13">
        <f>SUMIFS('Fielding Data'!F:F, 'Fielding Data'!$A:$A, $A3200)</f>
        <v>2</v>
      </c>
      <c r="W3200" s="13">
        <f>SUMIFS('Fielding Data'!G:G, 'Fielding Data'!$A:$A, $A3200)</f>
        <v>0</v>
      </c>
      <c r="X3200" s="13">
        <f>SUMIFS('Fielding Data'!H:H, 'Fielding Data'!$A:$A, $A3200)</f>
        <v>0</v>
      </c>
    </row>
    <row r="3201" spans="1:24" x14ac:dyDescent="0.3">
      <c r="A3201" s="13" t="str">
        <f t="shared" si="99"/>
        <v>pettian012012</v>
      </c>
      <c r="B3201" s="16" t="s">
        <v>173</v>
      </c>
      <c r="C3201" s="16">
        <v>2012</v>
      </c>
      <c r="D3201" s="16">
        <v>12</v>
      </c>
      <c r="E3201" s="16">
        <v>4</v>
      </c>
      <c r="F3201" s="16">
        <v>0</v>
      </c>
      <c r="G3201" s="16">
        <v>1</v>
      </c>
      <c r="H3201" s="16">
        <v>0</v>
      </c>
      <c r="I3201" s="16">
        <v>0</v>
      </c>
      <c r="J3201" s="16">
        <v>0</v>
      </c>
      <c r="K3201" s="16">
        <v>0</v>
      </c>
      <c r="L3201" s="16">
        <v>0</v>
      </c>
      <c r="M3201" s="16">
        <v>0</v>
      </c>
      <c r="N3201" s="16">
        <v>0</v>
      </c>
      <c r="O3201" s="16">
        <v>2</v>
      </c>
      <c r="P3201" s="13" t="str">
        <f t="shared" si="98"/>
        <v>P</v>
      </c>
      <c r="Q3201" s="13">
        <f>IFERROR(VLOOKUP($A3201, 'Fielding Data'!$A$1:$H$12056, 5, 0), 0)</f>
        <v>1</v>
      </c>
      <c r="R3201" s="13">
        <f>IFERROR(VLOOKUP($A3201, 'Fielding Data'!$A$1:$H$12056, 6, 0), 0)</f>
        <v>12</v>
      </c>
      <c r="S3201" s="13">
        <f>IFERROR(VLOOKUP($A3201, 'Fielding Data'!$A$1:$H$12056, 7, 0), 0)</f>
        <v>0</v>
      </c>
      <c r="T3201" s="13">
        <f>IFERROR(VLOOKUP($A3201, 'Fielding Data'!$A$1:$H$12056, 8, 0), 0)</f>
        <v>0</v>
      </c>
      <c r="U3201" s="13">
        <f>SUMIFS('Fielding Data'!E:E, 'Fielding Data'!$A:$A, $A3201)</f>
        <v>1</v>
      </c>
      <c r="V3201" s="13">
        <f>SUMIFS('Fielding Data'!F:F, 'Fielding Data'!$A:$A, $A3201)</f>
        <v>12</v>
      </c>
      <c r="W3201" s="13">
        <f>SUMIFS('Fielding Data'!G:G, 'Fielding Data'!$A:$A, $A3201)</f>
        <v>0</v>
      </c>
      <c r="X3201" s="13">
        <f>SUMIFS('Fielding Data'!H:H, 'Fielding Data'!$A:$A, $A3201)</f>
        <v>0</v>
      </c>
    </row>
    <row r="3202" spans="1:24" x14ac:dyDescent="0.3">
      <c r="A3202" s="13" t="str">
        <f t="shared" si="99"/>
        <v>phelpco012012</v>
      </c>
      <c r="B3202" s="16" t="s">
        <v>1585</v>
      </c>
      <c r="C3202" s="16">
        <v>2012</v>
      </c>
      <c r="D3202" s="16">
        <v>14</v>
      </c>
      <c r="E3202" s="16">
        <v>33</v>
      </c>
      <c r="F3202" s="16">
        <v>2</v>
      </c>
      <c r="G3202" s="16">
        <v>7</v>
      </c>
      <c r="H3202" s="16">
        <v>0</v>
      </c>
      <c r="I3202" s="16">
        <v>0</v>
      </c>
      <c r="J3202" s="16">
        <v>1</v>
      </c>
      <c r="K3202" s="16">
        <v>5</v>
      </c>
      <c r="L3202" s="16">
        <v>0</v>
      </c>
      <c r="M3202" s="16">
        <v>0</v>
      </c>
      <c r="N3202" s="16">
        <v>1</v>
      </c>
      <c r="O3202" s="16">
        <v>10</v>
      </c>
      <c r="P3202" s="13" t="str">
        <f t="shared" ref="P3202:P3265" si="100">IFERROR(VLOOKUP($A3202, Fielding, 4, 0), "Other")</f>
        <v>2B</v>
      </c>
      <c r="Q3202" s="13">
        <f>IFERROR(VLOOKUP($A3202, 'Fielding Data'!$A$1:$H$12056, 5, 0), 0)</f>
        <v>4</v>
      </c>
      <c r="R3202" s="13">
        <f>IFERROR(VLOOKUP($A3202, 'Fielding Data'!$A$1:$H$12056, 6, 0), 0)</f>
        <v>12</v>
      </c>
      <c r="S3202" s="13">
        <f>IFERROR(VLOOKUP($A3202, 'Fielding Data'!$A$1:$H$12056, 7, 0), 0)</f>
        <v>0</v>
      </c>
      <c r="T3202" s="13">
        <f>IFERROR(VLOOKUP($A3202, 'Fielding Data'!$A$1:$H$12056, 8, 0), 0)</f>
        <v>2</v>
      </c>
      <c r="U3202" s="13">
        <f>SUMIFS('Fielding Data'!E:E, 'Fielding Data'!$A:$A, $A3202)</f>
        <v>6</v>
      </c>
      <c r="V3202" s="13">
        <f>SUMIFS('Fielding Data'!F:F, 'Fielding Data'!$A:$A, $A3202)</f>
        <v>18</v>
      </c>
      <c r="W3202" s="13">
        <f>SUMIFS('Fielding Data'!G:G, 'Fielding Data'!$A:$A, $A3202)</f>
        <v>0</v>
      </c>
      <c r="X3202" s="13">
        <f>SUMIFS('Fielding Data'!H:H, 'Fielding Data'!$A:$A, $A3202)</f>
        <v>5</v>
      </c>
    </row>
    <row r="3203" spans="1:24" x14ac:dyDescent="0.3">
      <c r="A3203" s="13" t="str">
        <f t="shared" ref="A3203:A3266" si="101">B3203&amp;C3203</f>
        <v>phelpda012012</v>
      </c>
      <c r="B3203" s="16" t="s">
        <v>1804</v>
      </c>
      <c r="C3203" s="16">
        <v>2012</v>
      </c>
      <c r="D3203" s="16">
        <v>33</v>
      </c>
      <c r="E3203" s="16">
        <v>0</v>
      </c>
      <c r="F3203" s="16">
        <v>0</v>
      </c>
      <c r="G3203" s="16">
        <v>0</v>
      </c>
      <c r="H3203" s="16">
        <v>0</v>
      </c>
      <c r="I3203" s="16">
        <v>0</v>
      </c>
      <c r="J3203" s="16">
        <v>0</v>
      </c>
      <c r="K3203" s="16">
        <v>0</v>
      </c>
      <c r="L3203" s="16">
        <v>0</v>
      </c>
      <c r="M3203" s="16">
        <v>0</v>
      </c>
      <c r="N3203" s="16">
        <v>0</v>
      </c>
      <c r="O3203" s="16">
        <v>0</v>
      </c>
      <c r="P3203" s="13" t="str">
        <f t="shared" si="100"/>
        <v>P</v>
      </c>
      <c r="Q3203" s="13">
        <f>IFERROR(VLOOKUP($A3203, 'Fielding Data'!$A$1:$H$12056, 5, 0), 0)</f>
        <v>4</v>
      </c>
      <c r="R3203" s="13">
        <f>IFERROR(VLOOKUP($A3203, 'Fielding Data'!$A$1:$H$12056, 6, 0), 0)</f>
        <v>10</v>
      </c>
      <c r="S3203" s="13">
        <f>IFERROR(VLOOKUP($A3203, 'Fielding Data'!$A$1:$H$12056, 7, 0), 0)</f>
        <v>3</v>
      </c>
      <c r="T3203" s="13">
        <f>IFERROR(VLOOKUP($A3203, 'Fielding Data'!$A$1:$H$12056, 8, 0), 0)</f>
        <v>0</v>
      </c>
      <c r="U3203" s="13">
        <f>SUMIFS('Fielding Data'!E:E, 'Fielding Data'!$A:$A, $A3203)</f>
        <v>4</v>
      </c>
      <c r="V3203" s="13">
        <f>SUMIFS('Fielding Data'!F:F, 'Fielding Data'!$A:$A, $A3203)</f>
        <v>10</v>
      </c>
      <c r="W3203" s="13">
        <f>SUMIFS('Fielding Data'!G:G, 'Fielding Data'!$A:$A, $A3203)</f>
        <v>3</v>
      </c>
      <c r="X3203" s="13">
        <f>SUMIFS('Fielding Data'!H:H, 'Fielding Data'!$A:$A, $A3203)</f>
        <v>0</v>
      </c>
    </row>
    <row r="3204" spans="1:24" x14ac:dyDescent="0.3">
      <c r="A3204" s="13" t="str">
        <f t="shared" si="101"/>
        <v>phillbr012012</v>
      </c>
      <c r="B3204" s="16" t="s">
        <v>326</v>
      </c>
      <c r="C3204" s="16">
        <v>2012</v>
      </c>
      <c r="D3204" s="16">
        <v>147</v>
      </c>
      <c r="E3204" s="16">
        <v>580</v>
      </c>
      <c r="F3204" s="16">
        <v>86</v>
      </c>
      <c r="G3204" s="16">
        <v>163</v>
      </c>
      <c r="H3204" s="16">
        <v>30</v>
      </c>
      <c r="I3204" s="16">
        <v>1</v>
      </c>
      <c r="J3204" s="16">
        <v>18</v>
      </c>
      <c r="K3204" s="16">
        <v>77</v>
      </c>
      <c r="L3204" s="16">
        <v>15</v>
      </c>
      <c r="M3204" s="16">
        <v>2</v>
      </c>
      <c r="N3204" s="16">
        <v>28</v>
      </c>
      <c r="O3204" s="16">
        <v>79</v>
      </c>
      <c r="P3204" s="13" t="str">
        <f t="shared" si="100"/>
        <v>2B</v>
      </c>
      <c r="Q3204" s="13">
        <f>IFERROR(VLOOKUP($A3204, 'Fielding Data'!$A$1:$H$12056, 5, 0), 0)</f>
        <v>241</v>
      </c>
      <c r="R3204" s="13">
        <f>IFERROR(VLOOKUP($A3204, 'Fielding Data'!$A$1:$H$12056, 6, 0), 0)</f>
        <v>391</v>
      </c>
      <c r="S3204" s="13">
        <f>IFERROR(VLOOKUP($A3204, 'Fielding Data'!$A$1:$H$12056, 7, 0), 0)</f>
        <v>5</v>
      </c>
      <c r="T3204" s="13">
        <f>IFERROR(VLOOKUP($A3204, 'Fielding Data'!$A$1:$H$12056, 8, 0), 0)</f>
        <v>73</v>
      </c>
      <c r="U3204" s="13">
        <f>SUMIFS('Fielding Data'!E:E, 'Fielding Data'!$A:$A, $A3204)</f>
        <v>241</v>
      </c>
      <c r="V3204" s="13">
        <f>SUMIFS('Fielding Data'!F:F, 'Fielding Data'!$A:$A, $A3204)</f>
        <v>391</v>
      </c>
      <c r="W3204" s="13">
        <f>SUMIFS('Fielding Data'!G:G, 'Fielding Data'!$A:$A, $A3204)</f>
        <v>5</v>
      </c>
      <c r="X3204" s="13">
        <f>SUMIFS('Fielding Data'!H:H, 'Fielding Data'!$A:$A, $A3204)</f>
        <v>73</v>
      </c>
    </row>
    <row r="3205" spans="1:24" x14ac:dyDescent="0.3">
      <c r="A3205" s="13" t="str">
        <f t="shared" si="101"/>
        <v>phillza012012</v>
      </c>
      <c r="B3205" s="16" t="s">
        <v>1586</v>
      </c>
      <c r="C3205" s="16">
        <v>2012</v>
      </c>
      <c r="D3205" s="16">
        <v>6</v>
      </c>
      <c r="E3205" s="16">
        <v>0</v>
      </c>
      <c r="F3205" s="16">
        <v>0</v>
      </c>
      <c r="G3205" s="16">
        <v>0</v>
      </c>
      <c r="H3205" s="16">
        <v>0</v>
      </c>
      <c r="I3205" s="16">
        <v>0</v>
      </c>
      <c r="J3205" s="16">
        <v>0</v>
      </c>
      <c r="K3205" s="16">
        <v>0</v>
      </c>
      <c r="L3205" s="16">
        <v>0</v>
      </c>
      <c r="M3205" s="16">
        <v>0</v>
      </c>
      <c r="N3205" s="16">
        <v>0</v>
      </c>
      <c r="O3205" s="16">
        <v>0</v>
      </c>
      <c r="P3205" s="13" t="str">
        <f t="shared" si="100"/>
        <v>P</v>
      </c>
      <c r="Q3205" s="13">
        <f>IFERROR(VLOOKUP($A3205, 'Fielding Data'!$A$1:$H$12056, 5, 0), 0)</f>
        <v>0</v>
      </c>
      <c r="R3205" s="13">
        <f>IFERROR(VLOOKUP($A3205, 'Fielding Data'!$A$1:$H$12056, 6, 0), 0)</f>
        <v>1</v>
      </c>
      <c r="S3205" s="13">
        <f>IFERROR(VLOOKUP($A3205, 'Fielding Data'!$A$1:$H$12056, 7, 0), 0)</f>
        <v>0</v>
      </c>
      <c r="T3205" s="13">
        <f>IFERROR(VLOOKUP($A3205, 'Fielding Data'!$A$1:$H$12056, 8, 0), 0)</f>
        <v>0</v>
      </c>
      <c r="U3205" s="13">
        <f>SUMIFS('Fielding Data'!E:E, 'Fielding Data'!$A:$A, $A3205)</f>
        <v>0</v>
      </c>
      <c r="V3205" s="13">
        <f>SUMIFS('Fielding Data'!F:F, 'Fielding Data'!$A:$A, $A3205)</f>
        <v>1</v>
      </c>
      <c r="W3205" s="13">
        <f>SUMIFS('Fielding Data'!G:G, 'Fielding Data'!$A:$A, $A3205)</f>
        <v>0</v>
      </c>
      <c r="X3205" s="13">
        <f>SUMIFS('Fielding Data'!H:H, 'Fielding Data'!$A:$A, $A3205)</f>
        <v>0</v>
      </c>
    </row>
    <row r="3206" spans="1:24" x14ac:dyDescent="0.3">
      <c r="A3206" s="13" t="str">
        <f t="shared" si="101"/>
        <v>phippde012012</v>
      </c>
      <c r="B3206" s="16" t="s">
        <v>1805</v>
      </c>
      <c r="C3206" s="16">
        <v>2012</v>
      </c>
      <c r="D3206" s="16">
        <v>8</v>
      </c>
      <c r="E3206" s="16">
        <v>10</v>
      </c>
      <c r="F3206" s="16">
        <v>4</v>
      </c>
      <c r="G3206" s="16">
        <v>3</v>
      </c>
      <c r="H3206" s="16">
        <v>1</v>
      </c>
      <c r="I3206" s="16">
        <v>0</v>
      </c>
      <c r="J3206" s="16">
        <v>1</v>
      </c>
      <c r="K3206" s="16">
        <v>2</v>
      </c>
      <c r="L3206" s="16">
        <v>0</v>
      </c>
      <c r="M3206" s="16">
        <v>0</v>
      </c>
      <c r="N3206" s="16">
        <v>1</v>
      </c>
      <c r="O3206" s="16">
        <v>4</v>
      </c>
      <c r="P3206" s="13" t="str">
        <f t="shared" si="100"/>
        <v>CF</v>
      </c>
      <c r="Q3206" s="13">
        <f>IFERROR(VLOOKUP($A3206, 'Fielding Data'!$A$1:$H$12056, 5, 0), 0)</f>
        <v>0</v>
      </c>
      <c r="R3206" s="13">
        <f>IFERROR(VLOOKUP($A3206, 'Fielding Data'!$A$1:$H$12056, 6, 0), 0)</f>
        <v>0</v>
      </c>
      <c r="S3206" s="13">
        <f>IFERROR(VLOOKUP($A3206, 'Fielding Data'!$A$1:$H$12056, 7, 0), 0)</f>
        <v>0</v>
      </c>
      <c r="T3206" s="13">
        <f>IFERROR(VLOOKUP($A3206, 'Fielding Data'!$A$1:$H$12056, 8, 0), 0)</f>
        <v>0</v>
      </c>
      <c r="U3206" s="13">
        <f>SUMIFS('Fielding Data'!E:E, 'Fielding Data'!$A:$A, $A3206)</f>
        <v>4</v>
      </c>
      <c r="V3206" s="13">
        <f>SUMIFS('Fielding Data'!F:F, 'Fielding Data'!$A:$A, $A3206)</f>
        <v>0</v>
      </c>
      <c r="W3206" s="13">
        <f>SUMIFS('Fielding Data'!G:G, 'Fielding Data'!$A:$A, $A3206)</f>
        <v>0</v>
      </c>
      <c r="X3206" s="13">
        <f>SUMIFS('Fielding Data'!H:H, 'Fielding Data'!$A:$A, $A3206)</f>
        <v>0</v>
      </c>
    </row>
    <row r="3207" spans="1:24" x14ac:dyDescent="0.3">
      <c r="A3207" s="13" t="str">
        <f t="shared" si="101"/>
        <v>pierrju012012</v>
      </c>
      <c r="B3207" s="16" t="s">
        <v>174</v>
      </c>
      <c r="C3207" s="16">
        <v>2012</v>
      </c>
      <c r="D3207" s="16">
        <v>130</v>
      </c>
      <c r="E3207" s="16">
        <v>394</v>
      </c>
      <c r="F3207" s="16">
        <v>59</v>
      </c>
      <c r="G3207" s="16">
        <v>121</v>
      </c>
      <c r="H3207" s="16">
        <v>10</v>
      </c>
      <c r="I3207" s="16">
        <v>6</v>
      </c>
      <c r="J3207" s="16">
        <v>1</v>
      </c>
      <c r="K3207" s="16">
        <v>25</v>
      </c>
      <c r="L3207" s="16">
        <v>37</v>
      </c>
      <c r="M3207" s="16">
        <v>7</v>
      </c>
      <c r="N3207" s="16">
        <v>23</v>
      </c>
      <c r="O3207" s="16">
        <v>27</v>
      </c>
      <c r="P3207" s="13" t="str">
        <f t="shared" si="100"/>
        <v>LF</v>
      </c>
      <c r="Q3207" s="13">
        <f>IFERROR(VLOOKUP($A3207, 'Fielding Data'!$A$1:$H$12056, 5, 0), 0)</f>
        <v>0</v>
      </c>
      <c r="R3207" s="13">
        <f>IFERROR(VLOOKUP($A3207, 'Fielding Data'!$A$1:$H$12056, 6, 0), 0)</f>
        <v>0</v>
      </c>
      <c r="S3207" s="13">
        <f>IFERROR(VLOOKUP($A3207, 'Fielding Data'!$A$1:$H$12056, 7, 0), 0)</f>
        <v>0</v>
      </c>
      <c r="T3207" s="13">
        <f>IFERROR(VLOOKUP($A3207, 'Fielding Data'!$A$1:$H$12056, 8, 0), 0)</f>
        <v>0</v>
      </c>
      <c r="U3207" s="13">
        <f>SUMIFS('Fielding Data'!E:E, 'Fielding Data'!$A:$A, $A3207)</f>
        <v>156</v>
      </c>
      <c r="V3207" s="13">
        <f>SUMIFS('Fielding Data'!F:F, 'Fielding Data'!$A:$A, $A3207)</f>
        <v>1</v>
      </c>
      <c r="W3207" s="13">
        <f>SUMIFS('Fielding Data'!G:G, 'Fielding Data'!$A:$A, $A3207)</f>
        <v>1</v>
      </c>
      <c r="X3207" s="13">
        <f>SUMIFS('Fielding Data'!H:H, 'Fielding Data'!$A:$A, $A3207)</f>
        <v>0</v>
      </c>
    </row>
    <row r="3208" spans="1:24" x14ac:dyDescent="0.3">
      <c r="A3208" s="13" t="str">
        <f t="shared" si="101"/>
        <v>pierzaj012012</v>
      </c>
      <c r="B3208" s="16" t="s">
        <v>175</v>
      </c>
      <c r="C3208" s="16">
        <v>2012</v>
      </c>
      <c r="D3208" s="16">
        <v>135</v>
      </c>
      <c r="E3208" s="16">
        <v>479</v>
      </c>
      <c r="F3208" s="16">
        <v>68</v>
      </c>
      <c r="G3208" s="16">
        <v>133</v>
      </c>
      <c r="H3208" s="16">
        <v>18</v>
      </c>
      <c r="I3208" s="16">
        <v>4</v>
      </c>
      <c r="J3208" s="16">
        <v>27</v>
      </c>
      <c r="K3208" s="16">
        <v>77</v>
      </c>
      <c r="L3208" s="16">
        <v>0</v>
      </c>
      <c r="M3208" s="16">
        <v>0</v>
      </c>
      <c r="N3208" s="16">
        <v>28</v>
      </c>
      <c r="O3208" s="16">
        <v>78</v>
      </c>
      <c r="P3208" s="13" t="str">
        <f t="shared" si="100"/>
        <v>C</v>
      </c>
      <c r="Q3208" s="13">
        <f>IFERROR(VLOOKUP($A3208, 'Fielding Data'!$A$1:$H$12056, 5, 0), 0)</f>
        <v>899</v>
      </c>
      <c r="R3208" s="13">
        <f>IFERROR(VLOOKUP($A3208, 'Fielding Data'!$A$1:$H$12056, 6, 0), 0)</f>
        <v>71</v>
      </c>
      <c r="S3208" s="13">
        <f>IFERROR(VLOOKUP($A3208, 'Fielding Data'!$A$1:$H$12056, 7, 0), 0)</f>
        <v>6</v>
      </c>
      <c r="T3208" s="13">
        <f>IFERROR(VLOOKUP($A3208, 'Fielding Data'!$A$1:$H$12056, 8, 0), 0)</f>
        <v>8</v>
      </c>
      <c r="U3208" s="13">
        <f>SUMIFS('Fielding Data'!E:E, 'Fielding Data'!$A:$A, $A3208)</f>
        <v>899</v>
      </c>
      <c r="V3208" s="13">
        <f>SUMIFS('Fielding Data'!F:F, 'Fielding Data'!$A:$A, $A3208)</f>
        <v>71</v>
      </c>
      <c r="W3208" s="13">
        <f>SUMIFS('Fielding Data'!G:G, 'Fielding Data'!$A:$A, $A3208)</f>
        <v>6</v>
      </c>
      <c r="X3208" s="13">
        <f>SUMIFS('Fielding Data'!H:H, 'Fielding Data'!$A:$A, $A3208)</f>
        <v>8</v>
      </c>
    </row>
    <row r="3209" spans="1:24" x14ac:dyDescent="0.3">
      <c r="A3209" s="13" t="str">
        <f t="shared" si="101"/>
        <v>pillbr012012</v>
      </c>
      <c r="B3209" s="16" t="s">
        <v>1587</v>
      </c>
      <c r="C3209" s="16">
        <v>2012</v>
      </c>
      <c r="D3209" s="16">
        <v>48</v>
      </c>
      <c r="E3209" s="16">
        <v>105</v>
      </c>
      <c r="F3209" s="16">
        <v>10</v>
      </c>
      <c r="G3209" s="16">
        <v>22</v>
      </c>
      <c r="H3209" s="16">
        <v>3</v>
      </c>
      <c r="I3209" s="16">
        <v>0</v>
      </c>
      <c r="J3209" s="16">
        <v>4</v>
      </c>
      <c r="K3209" s="16">
        <v>11</v>
      </c>
      <c r="L3209" s="16">
        <v>1</v>
      </c>
      <c r="M3209" s="16">
        <v>0</v>
      </c>
      <c r="N3209" s="16">
        <v>6</v>
      </c>
      <c r="O3209" s="16">
        <v>19</v>
      </c>
      <c r="P3209" s="13" t="str">
        <f t="shared" si="100"/>
        <v>1B</v>
      </c>
      <c r="Q3209" s="13">
        <f>IFERROR(VLOOKUP($A3209, 'Fielding Data'!$A$1:$H$12056, 5, 0), 0)</f>
        <v>157</v>
      </c>
      <c r="R3209" s="13">
        <f>IFERROR(VLOOKUP($A3209, 'Fielding Data'!$A$1:$H$12056, 6, 0), 0)</f>
        <v>13</v>
      </c>
      <c r="S3209" s="13">
        <f>IFERROR(VLOOKUP($A3209, 'Fielding Data'!$A$1:$H$12056, 7, 0), 0)</f>
        <v>2</v>
      </c>
      <c r="T3209" s="13">
        <f>IFERROR(VLOOKUP($A3209, 'Fielding Data'!$A$1:$H$12056, 8, 0), 0)</f>
        <v>15</v>
      </c>
      <c r="U3209" s="13">
        <f>SUMIFS('Fielding Data'!E:E, 'Fielding Data'!$A:$A, $A3209)</f>
        <v>166</v>
      </c>
      <c r="V3209" s="13">
        <f>SUMIFS('Fielding Data'!F:F, 'Fielding Data'!$A:$A, $A3209)</f>
        <v>13</v>
      </c>
      <c r="W3209" s="13">
        <f>SUMIFS('Fielding Data'!G:G, 'Fielding Data'!$A:$A, $A3209)</f>
        <v>2</v>
      </c>
      <c r="X3209" s="13">
        <f>SUMIFS('Fielding Data'!H:H, 'Fielding Data'!$A:$A, $A3209)</f>
        <v>15</v>
      </c>
    </row>
    <row r="3210" spans="1:24" x14ac:dyDescent="0.3">
      <c r="A3210" s="13" t="str">
        <f t="shared" si="101"/>
        <v>pinama012012</v>
      </c>
      <c r="B3210" s="16" t="s">
        <v>1588</v>
      </c>
      <c r="C3210" s="16">
        <v>2012</v>
      </c>
      <c r="D3210" s="16">
        <v>1</v>
      </c>
      <c r="E3210" s="16">
        <v>2</v>
      </c>
      <c r="F3210" s="16">
        <v>0</v>
      </c>
      <c r="G3210" s="16">
        <v>0</v>
      </c>
      <c r="H3210" s="16">
        <v>0</v>
      </c>
      <c r="I3210" s="16">
        <v>0</v>
      </c>
      <c r="J3210" s="16">
        <v>0</v>
      </c>
      <c r="K3210" s="16">
        <v>0</v>
      </c>
      <c r="L3210" s="16">
        <v>0</v>
      </c>
      <c r="M3210" s="16">
        <v>0</v>
      </c>
      <c r="N3210" s="16">
        <v>0</v>
      </c>
      <c r="O3210" s="16">
        <v>0</v>
      </c>
      <c r="P3210" s="13" t="str">
        <f t="shared" si="100"/>
        <v>C</v>
      </c>
      <c r="Q3210" s="13">
        <f>IFERROR(VLOOKUP($A3210, 'Fielding Data'!$A$1:$H$12056, 5, 0), 0)</f>
        <v>4</v>
      </c>
      <c r="R3210" s="13">
        <f>IFERROR(VLOOKUP($A3210, 'Fielding Data'!$A$1:$H$12056, 6, 0), 0)</f>
        <v>0</v>
      </c>
      <c r="S3210" s="13">
        <f>IFERROR(VLOOKUP($A3210, 'Fielding Data'!$A$1:$H$12056, 7, 0), 0)</f>
        <v>0</v>
      </c>
      <c r="T3210" s="13">
        <f>IFERROR(VLOOKUP($A3210, 'Fielding Data'!$A$1:$H$12056, 8, 0), 0)</f>
        <v>0</v>
      </c>
      <c r="U3210" s="13">
        <f>SUMIFS('Fielding Data'!E:E, 'Fielding Data'!$A:$A, $A3210)</f>
        <v>4</v>
      </c>
      <c r="V3210" s="13">
        <f>SUMIFS('Fielding Data'!F:F, 'Fielding Data'!$A:$A, $A3210)</f>
        <v>0</v>
      </c>
      <c r="W3210" s="13">
        <f>SUMIFS('Fielding Data'!G:G, 'Fielding Data'!$A:$A, $A3210)</f>
        <v>0</v>
      </c>
      <c r="X3210" s="13">
        <f>SUMIFS('Fielding Data'!H:H, 'Fielding Data'!$A:$A, $A3210)</f>
        <v>0</v>
      </c>
    </row>
    <row r="3211" spans="1:24" x14ac:dyDescent="0.3">
      <c r="A3211" s="13" t="str">
        <f t="shared" si="101"/>
        <v>plouftr012012</v>
      </c>
      <c r="B3211" s="16" t="s">
        <v>1357</v>
      </c>
      <c r="C3211" s="16">
        <v>2012</v>
      </c>
      <c r="D3211" s="16">
        <v>119</v>
      </c>
      <c r="E3211" s="16">
        <v>422</v>
      </c>
      <c r="F3211" s="16">
        <v>56</v>
      </c>
      <c r="G3211" s="16">
        <v>99</v>
      </c>
      <c r="H3211" s="16">
        <v>19</v>
      </c>
      <c r="I3211" s="16">
        <v>1</v>
      </c>
      <c r="J3211" s="16">
        <v>24</v>
      </c>
      <c r="K3211" s="16">
        <v>55</v>
      </c>
      <c r="L3211" s="16">
        <v>1</v>
      </c>
      <c r="M3211" s="16">
        <v>3</v>
      </c>
      <c r="N3211" s="16">
        <v>37</v>
      </c>
      <c r="O3211" s="16">
        <v>92</v>
      </c>
      <c r="P3211" s="13" t="str">
        <f t="shared" si="100"/>
        <v>1B</v>
      </c>
      <c r="Q3211" s="13">
        <f>IFERROR(VLOOKUP($A3211, 'Fielding Data'!$A$1:$H$12056, 5, 0), 0)</f>
        <v>14</v>
      </c>
      <c r="R3211" s="13">
        <f>IFERROR(VLOOKUP($A3211, 'Fielding Data'!$A$1:$H$12056, 6, 0), 0)</f>
        <v>0</v>
      </c>
      <c r="S3211" s="13">
        <f>IFERROR(VLOOKUP($A3211, 'Fielding Data'!$A$1:$H$12056, 7, 0), 0)</f>
        <v>0</v>
      </c>
      <c r="T3211" s="13">
        <f>IFERROR(VLOOKUP($A3211, 'Fielding Data'!$A$1:$H$12056, 8, 0), 0)</f>
        <v>2</v>
      </c>
      <c r="U3211" s="13">
        <f>SUMIFS('Fielding Data'!E:E, 'Fielding Data'!$A:$A, $A3211)</f>
        <v>108</v>
      </c>
      <c r="V3211" s="13">
        <f>SUMIFS('Fielding Data'!F:F, 'Fielding Data'!$A:$A, $A3211)</f>
        <v>191</v>
      </c>
      <c r="W3211" s="13">
        <f>SUMIFS('Fielding Data'!G:G, 'Fielding Data'!$A:$A, $A3211)</f>
        <v>19</v>
      </c>
      <c r="X3211" s="13">
        <f>SUMIFS('Fielding Data'!H:H, 'Fielding Data'!$A:$A, $A3211)</f>
        <v>18</v>
      </c>
    </row>
    <row r="3212" spans="1:24" x14ac:dyDescent="0.3">
      <c r="A3212" s="13" t="str">
        <f t="shared" si="101"/>
        <v>podsesc012012</v>
      </c>
      <c r="B3212" s="16" t="s">
        <v>263</v>
      </c>
      <c r="C3212" s="16">
        <v>2012</v>
      </c>
      <c r="D3212" s="16">
        <v>63</v>
      </c>
      <c r="E3212" s="16">
        <v>199</v>
      </c>
      <c r="F3212" s="16">
        <v>19</v>
      </c>
      <c r="G3212" s="16">
        <v>60</v>
      </c>
      <c r="H3212" s="16">
        <v>7</v>
      </c>
      <c r="I3212" s="16">
        <v>0</v>
      </c>
      <c r="J3212" s="16">
        <v>1</v>
      </c>
      <c r="K3212" s="16">
        <v>12</v>
      </c>
      <c r="L3212" s="16">
        <v>8</v>
      </c>
      <c r="M3212" s="16">
        <v>2</v>
      </c>
      <c r="N3212" s="16">
        <v>6</v>
      </c>
      <c r="O3212" s="16">
        <v>35</v>
      </c>
      <c r="P3212" s="13" t="str">
        <f t="shared" si="100"/>
        <v>CF</v>
      </c>
      <c r="Q3212" s="13">
        <f>IFERROR(VLOOKUP($A3212, 'Fielding Data'!$A$1:$H$12056, 5, 0), 0)</f>
        <v>0</v>
      </c>
      <c r="R3212" s="13">
        <f>IFERROR(VLOOKUP($A3212, 'Fielding Data'!$A$1:$H$12056, 6, 0), 0)</f>
        <v>0</v>
      </c>
      <c r="S3212" s="13">
        <f>IFERROR(VLOOKUP($A3212, 'Fielding Data'!$A$1:$H$12056, 7, 0), 0)</f>
        <v>0</v>
      </c>
      <c r="T3212" s="13">
        <f>IFERROR(VLOOKUP($A3212, 'Fielding Data'!$A$1:$H$12056, 8, 0), 0)</f>
        <v>0</v>
      </c>
      <c r="U3212" s="13">
        <f>SUMIFS('Fielding Data'!E:E, 'Fielding Data'!$A:$A, $A3212)</f>
        <v>88</v>
      </c>
      <c r="V3212" s="13">
        <f>SUMIFS('Fielding Data'!F:F, 'Fielding Data'!$A:$A, $A3212)</f>
        <v>3</v>
      </c>
      <c r="W3212" s="13">
        <f>SUMIFS('Fielding Data'!G:G, 'Fielding Data'!$A:$A, $A3212)</f>
        <v>1</v>
      </c>
      <c r="X3212" s="13">
        <f>SUMIFS('Fielding Data'!H:H, 'Fielding Data'!$A:$A, $A3212)</f>
        <v>0</v>
      </c>
    </row>
    <row r="3213" spans="1:24" x14ac:dyDescent="0.3">
      <c r="A3213" s="13" t="str">
        <f t="shared" si="101"/>
        <v>polanpl012012</v>
      </c>
      <c r="B3213" s="16" t="s">
        <v>177</v>
      </c>
      <c r="C3213" s="16">
        <v>2012</v>
      </c>
      <c r="D3213" s="16">
        <v>90</v>
      </c>
      <c r="E3213" s="16">
        <v>303</v>
      </c>
      <c r="F3213" s="16">
        <v>28</v>
      </c>
      <c r="G3213" s="16">
        <v>78</v>
      </c>
      <c r="H3213" s="16">
        <v>15</v>
      </c>
      <c r="I3213" s="16">
        <v>0</v>
      </c>
      <c r="J3213" s="16">
        <v>2</v>
      </c>
      <c r="K3213" s="16">
        <v>19</v>
      </c>
      <c r="L3213" s="16">
        <v>0</v>
      </c>
      <c r="M3213" s="16">
        <v>0</v>
      </c>
      <c r="N3213" s="16">
        <v>18</v>
      </c>
      <c r="O3213" s="16">
        <v>25</v>
      </c>
      <c r="P3213" s="13" t="str">
        <f t="shared" si="100"/>
        <v>3B</v>
      </c>
      <c r="Q3213" s="13">
        <f>IFERROR(VLOOKUP($A3213, 'Fielding Data'!$A$1:$H$12056, 5, 0), 0)</f>
        <v>57</v>
      </c>
      <c r="R3213" s="13">
        <f>IFERROR(VLOOKUP($A3213, 'Fielding Data'!$A$1:$H$12056, 6, 0), 0)</f>
        <v>148</v>
      </c>
      <c r="S3213" s="13">
        <f>IFERROR(VLOOKUP($A3213, 'Fielding Data'!$A$1:$H$12056, 7, 0), 0)</f>
        <v>2</v>
      </c>
      <c r="T3213" s="13">
        <f>IFERROR(VLOOKUP($A3213, 'Fielding Data'!$A$1:$H$12056, 8, 0), 0)</f>
        <v>10</v>
      </c>
      <c r="U3213" s="13">
        <f>SUMIFS('Fielding Data'!E:E, 'Fielding Data'!$A:$A, $A3213)</f>
        <v>57</v>
      </c>
      <c r="V3213" s="13">
        <f>SUMIFS('Fielding Data'!F:F, 'Fielding Data'!$A:$A, $A3213)</f>
        <v>148</v>
      </c>
      <c r="W3213" s="13">
        <f>SUMIFS('Fielding Data'!G:G, 'Fielding Data'!$A:$A, $A3213)</f>
        <v>2</v>
      </c>
      <c r="X3213" s="13">
        <f>SUMIFS('Fielding Data'!H:H, 'Fielding Data'!$A:$A, $A3213)</f>
        <v>10</v>
      </c>
    </row>
    <row r="3214" spans="1:24" x14ac:dyDescent="0.3">
      <c r="A3214" s="13" t="str">
        <f t="shared" si="101"/>
        <v>polloaj012012</v>
      </c>
      <c r="B3214" s="16" t="s">
        <v>1806</v>
      </c>
      <c r="C3214" s="16">
        <v>2012</v>
      </c>
      <c r="D3214" s="16">
        <v>31</v>
      </c>
      <c r="E3214" s="16">
        <v>81</v>
      </c>
      <c r="F3214" s="16">
        <v>8</v>
      </c>
      <c r="G3214" s="16">
        <v>20</v>
      </c>
      <c r="H3214" s="16">
        <v>4</v>
      </c>
      <c r="I3214" s="16">
        <v>1</v>
      </c>
      <c r="J3214" s="16">
        <v>2</v>
      </c>
      <c r="K3214" s="16">
        <v>8</v>
      </c>
      <c r="L3214" s="16">
        <v>1</v>
      </c>
      <c r="M3214" s="16">
        <v>2</v>
      </c>
      <c r="N3214" s="16">
        <v>9</v>
      </c>
      <c r="O3214" s="16">
        <v>11</v>
      </c>
      <c r="P3214" s="13" t="str">
        <f t="shared" si="100"/>
        <v>CF</v>
      </c>
      <c r="Q3214" s="13">
        <f>IFERROR(VLOOKUP($A3214, 'Fielding Data'!$A$1:$H$12056, 5, 0), 0)</f>
        <v>0</v>
      </c>
      <c r="R3214" s="13">
        <f>IFERROR(VLOOKUP($A3214, 'Fielding Data'!$A$1:$H$12056, 6, 0), 0)</f>
        <v>0</v>
      </c>
      <c r="S3214" s="13">
        <f>IFERROR(VLOOKUP($A3214, 'Fielding Data'!$A$1:$H$12056, 7, 0), 0)</f>
        <v>0</v>
      </c>
      <c r="T3214" s="13">
        <f>IFERROR(VLOOKUP($A3214, 'Fielding Data'!$A$1:$H$12056, 8, 0), 0)</f>
        <v>0</v>
      </c>
      <c r="U3214" s="13">
        <f>SUMIFS('Fielding Data'!E:E, 'Fielding Data'!$A:$A, $A3214)</f>
        <v>58</v>
      </c>
      <c r="V3214" s="13">
        <f>SUMIFS('Fielding Data'!F:F, 'Fielding Data'!$A:$A, $A3214)</f>
        <v>0</v>
      </c>
      <c r="W3214" s="13">
        <f>SUMIFS('Fielding Data'!G:G, 'Fielding Data'!$A:$A, $A3214)</f>
        <v>0</v>
      </c>
      <c r="X3214" s="13">
        <f>SUMIFS('Fielding Data'!H:H, 'Fielding Data'!$A:$A, $A3214)</f>
        <v>0</v>
      </c>
    </row>
    <row r="3215" spans="1:24" x14ac:dyDescent="0.3">
      <c r="A3215" s="13" t="str">
        <f t="shared" si="101"/>
        <v>pomerdr012012</v>
      </c>
      <c r="B3215" s="16" t="s">
        <v>1590</v>
      </c>
      <c r="C3215" s="16">
        <v>2012</v>
      </c>
      <c r="D3215" s="16">
        <v>22</v>
      </c>
      <c r="E3215" s="16">
        <v>26</v>
      </c>
      <c r="F3215" s="16">
        <v>2</v>
      </c>
      <c r="G3215" s="16">
        <v>6</v>
      </c>
      <c r="H3215" s="16">
        <v>2</v>
      </c>
      <c r="I3215" s="16">
        <v>0</v>
      </c>
      <c r="J3215" s="16">
        <v>1</v>
      </c>
      <c r="K3215" s="16">
        <v>1</v>
      </c>
      <c r="L3215" s="16">
        <v>0</v>
      </c>
      <c r="M3215" s="16">
        <v>0</v>
      </c>
      <c r="N3215" s="16">
        <v>1</v>
      </c>
      <c r="O3215" s="16">
        <v>15</v>
      </c>
      <c r="P3215" s="13" t="str">
        <f t="shared" si="100"/>
        <v>P</v>
      </c>
      <c r="Q3215" s="13">
        <f>IFERROR(VLOOKUP($A3215, 'Fielding Data'!$A$1:$H$12056, 5, 0), 0)</f>
        <v>6</v>
      </c>
      <c r="R3215" s="13">
        <f>IFERROR(VLOOKUP($A3215, 'Fielding Data'!$A$1:$H$12056, 6, 0), 0)</f>
        <v>14</v>
      </c>
      <c r="S3215" s="13">
        <f>IFERROR(VLOOKUP($A3215, 'Fielding Data'!$A$1:$H$12056, 7, 0), 0)</f>
        <v>1</v>
      </c>
      <c r="T3215" s="13">
        <f>IFERROR(VLOOKUP($A3215, 'Fielding Data'!$A$1:$H$12056, 8, 0), 0)</f>
        <v>0</v>
      </c>
      <c r="U3215" s="13">
        <f>SUMIFS('Fielding Data'!E:E, 'Fielding Data'!$A:$A, $A3215)</f>
        <v>6</v>
      </c>
      <c r="V3215" s="13">
        <f>SUMIFS('Fielding Data'!F:F, 'Fielding Data'!$A:$A, $A3215)</f>
        <v>14</v>
      </c>
      <c r="W3215" s="13">
        <f>SUMIFS('Fielding Data'!G:G, 'Fielding Data'!$A:$A, $A3215)</f>
        <v>1</v>
      </c>
      <c r="X3215" s="13">
        <f>SUMIFS('Fielding Data'!H:H, 'Fielding Data'!$A:$A, $A3215)</f>
        <v>0</v>
      </c>
    </row>
    <row r="3216" spans="1:24" x14ac:dyDescent="0.3">
      <c r="A3216" s="13" t="str">
        <f t="shared" si="101"/>
        <v>pomerst012012</v>
      </c>
      <c r="B3216" s="16" t="s">
        <v>1807</v>
      </c>
      <c r="C3216" s="16">
        <v>2012</v>
      </c>
      <c r="D3216" s="16">
        <v>3</v>
      </c>
      <c r="E3216" s="16">
        <v>0</v>
      </c>
      <c r="F3216" s="16">
        <v>0</v>
      </c>
      <c r="G3216" s="16">
        <v>0</v>
      </c>
      <c r="H3216" s="16">
        <v>0</v>
      </c>
      <c r="I3216" s="16">
        <v>0</v>
      </c>
      <c r="J3216" s="16">
        <v>0</v>
      </c>
      <c r="K3216" s="16">
        <v>0</v>
      </c>
      <c r="L3216" s="16">
        <v>0</v>
      </c>
      <c r="M3216" s="16">
        <v>0</v>
      </c>
      <c r="N3216" s="16">
        <v>0</v>
      </c>
      <c r="O3216" s="16">
        <v>0</v>
      </c>
      <c r="P3216" s="13" t="str">
        <f t="shared" si="100"/>
        <v>P</v>
      </c>
      <c r="Q3216" s="13">
        <f>IFERROR(VLOOKUP($A3216, 'Fielding Data'!$A$1:$H$12056, 5, 0), 0)</f>
        <v>0</v>
      </c>
      <c r="R3216" s="13">
        <f>IFERROR(VLOOKUP($A3216, 'Fielding Data'!$A$1:$H$12056, 6, 0), 0)</f>
        <v>0</v>
      </c>
      <c r="S3216" s="13">
        <f>IFERROR(VLOOKUP($A3216, 'Fielding Data'!$A$1:$H$12056, 7, 0), 0)</f>
        <v>0</v>
      </c>
      <c r="T3216" s="13">
        <f>IFERROR(VLOOKUP($A3216, 'Fielding Data'!$A$1:$H$12056, 8, 0), 0)</f>
        <v>0</v>
      </c>
      <c r="U3216" s="13">
        <f>SUMIFS('Fielding Data'!E:E, 'Fielding Data'!$A:$A, $A3216)</f>
        <v>0</v>
      </c>
      <c r="V3216" s="13">
        <f>SUMIFS('Fielding Data'!F:F, 'Fielding Data'!$A:$A, $A3216)</f>
        <v>0</v>
      </c>
      <c r="W3216" s="13">
        <f>SUMIFS('Fielding Data'!G:G, 'Fielding Data'!$A:$A, $A3216)</f>
        <v>0</v>
      </c>
      <c r="X3216" s="13">
        <f>SUMIFS('Fielding Data'!H:H, 'Fielding Data'!$A:$A, $A3216)</f>
        <v>0</v>
      </c>
    </row>
    <row r="3217" spans="1:24" x14ac:dyDescent="0.3">
      <c r="A3217" s="13" t="str">
        <f t="shared" si="101"/>
        <v>porceri012012</v>
      </c>
      <c r="B3217" s="16" t="s">
        <v>1157</v>
      </c>
      <c r="C3217" s="16">
        <v>2012</v>
      </c>
      <c r="D3217" s="16">
        <v>31</v>
      </c>
      <c r="E3217" s="16">
        <v>2</v>
      </c>
      <c r="F3217" s="16">
        <v>0</v>
      </c>
      <c r="G3217" s="16">
        <v>0</v>
      </c>
      <c r="H3217" s="16">
        <v>0</v>
      </c>
      <c r="I3217" s="16">
        <v>0</v>
      </c>
      <c r="J3217" s="16">
        <v>0</v>
      </c>
      <c r="K3217" s="16">
        <v>0</v>
      </c>
      <c r="L3217" s="16">
        <v>0</v>
      </c>
      <c r="M3217" s="16">
        <v>0</v>
      </c>
      <c r="N3217" s="16">
        <v>0</v>
      </c>
      <c r="O3217" s="16">
        <v>1</v>
      </c>
      <c r="P3217" s="13" t="str">
        <f t="shared" si="100"/>
        <v>P</v>
      </c>
      <c r="Q3217" s="13">
        <f>IFERROR(VLOOKUP($A3217, 'Fielding Data'!$A$1:$H$12056, 5, 0), 0)</f>
        <v>12</v>
      </c>
      <c r="R3217" s="13">
        <f>IFERROR(VLOOKUP($A3217, 'Fielding Data'!$A$1:$H$12056, 6, 0), 0)</f>
        <v>30</v>
      </c>
      <c r="S3217" s="13">
        <f>IFERROR(VLOOKUP($A3217, 'Fielding Data'!$A$1:$H$12056, 7, 0), 0)</f>
        <v>5</v>
      </c>
      <c r="T3217" s="13">
        <f>IFERROR(VLOOKUP($A3217, 'Fielding Data'!$A$1:$H$12056, 8, 0), 0)</f>
        <v>0</v>
      </c>
      <c r="U3217" s="13">
        <f>SUMIFS('Fielding Data'!E:E, 'Fielding Data'!$A:$A, $A3217)</f>
        <v>12</v>
      </c>
      <c r="V3217" s="13">
        <f>SUMIFS('Fielding Data'!F:F, 'Fielding Data'!$A:$A, $A3217)</f>
        <v>30</v>
      </c>
      <c r="W3217" s="13">
        <f>SUMIFS('Fielding Data'!G:G, 'Fielding Data'!$A:$A, $A3217)</f>
        <v>5</v>
      </c>
      <c r="X3217" s="13">
        <f>SUMIFS('Fielding Data'!H:H, 'Fielding Data'!$A:$A, $A3217)</f>
        <v>0</v>
      </c>
    </row>
    <row r="3218" spans="1:24" x14ac:dyDescent="0.3">
      <c r="A3218" s="13" t="str">
        <f t="shared" si="101"/>
        <v>poseybu012012</v>
      </c>
      <c r="B3218" s="16" t="s">
        <v>1159</v>
      </c>
      <c r="C3218" s="16">
        <v>2012</v>
      </c>
      <c r="D3218" s="16">
        <v>148</v>
      </c>
      <c r="E3218" s="16">
        <v>530</v>
      </c>
      <c r="F3218" s="16">
        <v>78</v>
      </c>
      <c r="G3218" s="16">
        <v>178</v>
      </c>
      <c r="H3218" s="16">
        <v>39</v>
      </c>
      <c r="I3218" s="16">
        <v>1</v>
      </c>
      <c r="J3218" s="16">
        <v>24</v>
      </c>
      <c r="K3218" s="16">
        <v>103</v>
      </c>
      <c r="L3218" s="16">
        <v>1</v>
      </c>
      <c r="M3218" s="16">
        <v>1</v>
      </c>
      <c r="N3218" s="16">
        <v>69</v>
      </c>
      <c r="O3218" s="16">
        <v>96</v>
      </c>
      <c r="P3218" s="13" t="str">
        <f t="shared" si="100"/>
        <v>1B</v>
      </c>
      <c r="Q3218" s="13">
        <f>IFERROR(VLOOKUP($A3218, 'Fielding Data'!$A$1:$H$12056, 5, 0), 0)</f>
        <v>204</v>
      </c>
      <c r="R3218" s="13">
        <f>IFERROR(VLOOKUP($A3218, 'Fielding Data'!$A$1:$H$12056, 6, 0), 0)</f>
        <v>6</v>
      </c>
      <c r="S3218" s="13">
        <f>IFERROR(VLOOKUP($A3218, 'Fielding Data'!$A$1:$H$12056, 7, 0), 0)</f>
        <v>2</v>
      </c>
      <c r="T3218" s="13">
        <f>IFERROR(VLOOKUP($A3218, 'Fielding Data'!$A$1:$H$12056, 8, 0), 0)</f>
        <v>13</v>
      </c>
      <c r="U3218" s="13">
        <f>SUMIFS('Fielding Data'!E:E, 'Fielding Data'!$A:$A, $A3218)</f>
        <v>1059</v>
      </c>
      <c r="V3218" s="13">
        <f>SUMIFS('Fielding Data'!F:F, 'Fielding Data'!$A:$A, $A3218)</f>
        <v>75</v>
      </c>
      <c r="W3218" s="13">
        <f>SUMIFS('Fielding Data'!G:G, 'Fielding Data'!$A:$A, $A3218)</f>
        <v>10</v>
      </c>
      <c r="X3218" s="13">
        <f>SUMIFS('Fielding Data'!H:H, 'Fielding Data'!$A:$A, $A3218)</f>
        <v>22</v>
      </c>
    </row>
    <row r="3219" spans="1:24" x14ac:dyDescent="0.3">
      <c r="A3219" s="13" t="str">
        <f t="shared" si="101"/>
        <v>pradoma012012</v>
      </c>
      <c r="B3219" s="16" t="s">
        <v>715</v>
      </c>
      <c r="C3219" s="16">
        <v>2012</v>
      </c>
      <c r="D3219" s="16">
        <v>156</v>
      </c>
      <c r="E3219" s="16">
        <v>617</v>
      </c>
      <c r="F3219" s="16">
        <v>81</v>
      </c>
      <c r="G3219" s="16">
        <v>186</v>
      </c>
      <c r="H3219" s="16">
        <v>42</v>
      </c>
      <c r="I3219" s="16">
        <v>6</v>
      </c>
      <c r="J3219" s="16">
        <v>10</v>
      </c>
      <c r="K3219" s="16">
        <v>70</v>
      </c>
      <c r="L3219" s="16">
        <v>17</v>
      </c>
      <c r="M3219" s="16">
        <v>4</v>
      </c>
      <c r="N3219" s="16">
        <v>58</v>
      </c>
      <c r="O3219" s="16">
        <v>69</v>
      </c>
      <c r="P3219" s="13" t="str">
        <f t="shared" si="100"/>
        <v>1B</v>
      </c>
      <c r="Q3219" s="13">
        <f>IFERROR(VLOOKUP($A3219, 'Fielding Data'!$A$1:$H$12056, 5, 0), 0)</f>
        <v>35</v>
      </c>
      <c r="R3219" s="13">
        <f>IFERROR(VLOOKUP($A3219, 'Fielding Data'!$A$1:$H$12056, 6, 0), 0)</f>
        <v>7</v>
      </c>
      <c r="S3219" s="13">
        <f>IFERROR(VLOOKUP($A3219, 'Fielding Data'!$A$1:$H$12056, 7, 0), 0)</f>
        <v>0</v>
      </c>
      <c r="T3219" s="13">
        <f>IFERROR(VLOOKUP($A3219, 'Fielding Data'!$A$1:$H$12056, 8, 0), 0)</f>
        <v>8</v>
      </c>
      <c r="U3219" s="13">
        <f>SUMIFS('Fielding Data'!E:E, 'Fielding Data'!$A:$A, $A3219)</f>
        <v>250</v>
      </c>
      <c r="V3219" s="13">
        <f>SUMIFS('Fielding Data'!F:F, 'Fielding Data'!$A:$A, $A3219)</f>
        <v>99</v>
      </c>
      <c r="W3219" s="13">
        <f>SUMIFS('Fielding Data'!G:G, 'Fielding Data'!$A:$A, $A3219)</f>
        <v>4</v>
      </c>
      <c r="X3219" s="13">
        <f>SUMIFS('Fielding Data'!H:H, 'Fielding Data'!$A:$A, $A3219)</f>
        <v>23</v>
      </c>
    </row>
    <row r="3220" spans="1:24" x14ac:dyDescent="0.3">
      <c r="A3220" s="13" t="str">
        <f t="shared" si="101"/>
        <v>preslal012012</v>
      </c>
      <c r="B3220" s="16" t="s">
        <v>1358</v>
      </c>
      <c r="C3220" s="16">
        <v>2012</v>
      </c>
      <c r="D3220" s="16">
        <v>104</v>
      </c>
      <c r="E3220" s="16">
        <v>346</v>
      </c>
      <c r="F3220" s="16">
        <v>46</v>
      </c>
      <c r="G3220" s="16">
        <v>82</v>
      </c>
      <c r="H3220" s="16">
        <v>14</v>
      </c>
      <c r="I3220" s="16">
        <v>7</v>
      </c>
      <c r="J3220" s="16">
        <v>10</v>
      </c>
      <c r="K3220" s="16">
        <v>25</v>
      </c>
      <c r="L3220" s="16">
        <v>9</v>
      </c>
      <c r="M3220" s="16">
        <v>7</v>
      </c>
      <c r="N3220" s="16">
        <v>18</v>
      </c>
      <c r="O3220" s="16">
        <v>72</v>
      </c>
      <c r="P3220" s="13" t="str">
        <f t="shared" si="100"/>
        <v>CF</v>
      </c>
      <c r="Q3220" s="13">
        <f>IFERROR(VLOOKUP($A3220, 'Fielding Data'!$A$1:$H$12056, 5, 0), 0)</f>
        <v>0</v>
      </c>
      <c r="R3220" s="13">
        <f>IFERROR(VLOOKUP($A3220, 'Fielding Data'!$A$1:$H$12056, 6, 0), 0)</f>
        <v>0</v>
      </c>
      <c r="S3220" s="13">
        <f>IFERROR(VLOOKUP($A3220, 'Fielding Data'!$A$1:$H$12056, 7, 0), 0)</f>
        <v>0</v>
      </c>
      <c r="T3220" s="13">
        <f>IFERROR(VLOOKUP($A3220, 'Fielding Data'!$A$1:$H$12056, 8, 0), 0)</f>
        <v>0</v>
      </c>
      <c r="U3220" s="13">
        <f>SUMIFS('Fielding Data'!E:E, 'Fielding Data'!$A:$A, $A3220)</f>
        <v>153</v>
      </c>
      <c r="V3220" s="13">
        <f>SUMIFS('Fielding Data'!F:F, 'Fielding Data'!$A:$A, $A3220)</f>
        <v>2</v>
      </c>
      <c r="W3220" s="13">
        <f>SUMIFS('Fielding Data'!G:G, 'Fielding Data'!$A:$A, $A3220)</f>
        <v>3</v>
      </c>
      <c r="X3220" s="13">
        <f>SUMIFS('Fielding Data'!H:H, 'Fielding Data'!$A:$A, $A3220)</f>
        <v>1</v>
      </c>
    </row>
    <row r="3221" spans="1:24" x14ac:dyDescent="0.3">
      <c r="A3221" s="13" t="str">
        <f t="shared" si="101"/>
        <v>priceda012012</v>
      </c>
      <c r="B3221" s="16" t="s">
        <v>986</v>
      </c>
      <c r="C3221" s="16">
        <v>2012</v>
      </c>
      <c r="D3221" s="16">
        <v>31</v>
      </c>
      <c r="E3221" s="16">
        <v>4</v>
      </c>
      <c r="F3221" s="16">
        <v>0</v>
      </c>
      <c r="G3221" s="16">
        <v>0</v>
      </c>
      <c r="H3221" s="16">
        <v>0</v>
      </c>
      <c r="I3221" s="16">
        <v>0</v>
      </c>
      <c r="J3221" s="16">
        <v>0</v>
      </c>
      <c r="K3221" s="16">
        <v>0</v>
      </c>
      <c r="L3221" s="16">
        <v>0</v>
      </c>
      <c r="M3221" s="16">
        <v>0</v>
      </c>
      <c r="N3221" s="16">
        <v>1</v>
      </c>
      <c r="O3221" s="16">
        <v>2</v>
      </c>
      <c r="P3221" s="13" t="str">
        <f t="shared" si="100"/>
        <v>P</v>
      </c>
      <c r="Q3221" s="13">
        <f>IFERROR(VLOOKUP($A3221, 'Fielding Data'!$A$1:$H$12056, 5, 0), 0)</f>
        <v>6</v>
      </c>
      <c r="R3221" s="13">
        <f>IFERROR(VLOOKUP($A3221, 'Fielding Data'!$A$1:$H$12056, 6, 0), 0)</f>
        <v>28</v>
      </c>
      <c r="S3221" s="13">
        <f>IFERROR(VLOOKUP($A3221, 'Fielding Data'!$A$1:$H$12056, 7, 0), 0)</f>
        <v>3</v>
      </c>
      <c r="T3221" s="13">
        <f>IFERROR(VLOOKUP($A3221, 'Fielding Data'!$A$1:$H$12056, 8, 0), 0)</f>
        <v>4</v>
      </c>
      <c r="U3221" s="13">
        <f>SUMIFS('Fielding Data'!E:E, 'Fielding Data'!$A:$A, $A3221)</f>
        <v>6</v>
      </c>
      <c r="V3221" s="13">
        <f>SUMIFS('Fielding Data'!F:F, 'Fielding Data'!$A:$A, $A3221)</f>
        <v>28</v>
      </c>
      <c r="W3221" s="13">
        <f>SUMIFS('Fielding Data'!G:G, 'Fielding Data'!$A:$A, $A3221)</f>
        <v>3</v>
      </c>
      <c r="X3221" s="13">
        <f>SUMIFS('Fielding Data'!H:H, 'Fielding Data'!$A:$A, $A3221)</f>
        <v>4</v>
      </c>
    </row>
    <row r="3222" spans="1:24" x14ac:dyDescent="0.3">
      <c r="A3222" s="13" t="str">
        <f t="shared" si="101"/>
        <v>pridija012012</v>
      </c>
      <c r="B3222" s="16" t="s">
        <v>987</v>
      </c>
      <c r="C3222" s="16">
        <v>2012</v>
      </c>
      <c r="D3222" s="16">
        <v>9</v>
      </c>
      <c r="E3222" s="16">
        <v>10</v>
      </c>
      <c r="F3222" s="16">
        <v>1</v>
      </c>
      <c r="G3222" s="16">
        <v>3</v>
      </c>
      <c r="H3222" s="16">
        <v>1</v>
      </c>
      <c r="I3222" s="16">
        <v>0</v>
      </c>
      <c r="J3222" s="16">
        <v>1</v>
      </c>
      <c r="K3222" s="16">
        <v>3</v>
      </c>
      <c r="L3222" s="16">
        <v>0</v>
      </c>
      <c r="M3222" s="16">
        <v>0</v>
      </c>
      <c r="N3222" s="16">
        <v>0</v>
      </c>
      <c r="O3222" s="16">
        <v>0</v>
      </c>
      <c r="P3222" s="13" t="str">
        <f t="shared" si="100"/>
        <v>CF</v>
      </c>
      <c r="Q3222" s="13">
        <f>IFERROR(VLOOKUP($A3222, 'Fielding Data'!$A$1:$H$12056, 5, 0), 0)</f>
        <v>0</v>
      </c>
      <c r="R3222" s="13">
        <f>IFERROR(VLOOKUP($A3222, 'Fielding Data'!$A$1:$H$12056, 6, 0), 0)</f>
        <v>0</v>
      </c>
      <c r="S3222" s="13">
        <f>IFERROR(VLOOKUP($A3222, 'Fielding Data'!$A$1:$H$12056, 7, 0), 0)</f>
        <v>0</v>
      </c>
      <c r="T3222" s="13">
        <f>IFERROR(VLOOKUP($A3222, 'Fielding Data'!$A$1:$H$12056, 8, 0), 0)</f>
        <v>0</v>
      </c>
      <c r="U3222" s="13">
        <f>SUMIFS('Fielding Data'!E:E, 'Fielding Data'!$A:$A, $A3222)</f>
        <v>2</v>
      </c>
      <c r="V3222" s="13">
        <f>SUMIFS('Fielding Data'!F:F, 'Fielding Data'!$A:$A, $A3222)</f>
        <v>0</v>
      </c>
      <c r="W3222" s="13">
        <f>SUMIFS('Fielding Data'!G:G, 'Fielding Data'!$A:$A, $A3222)</f>
        <v>0</v>
      </c>
      <c r="X3222" s="13">
        <f>SUMIFS('Fielding Data'!H:H, 'Fielding Data'!$A:$A, $A3222)</f>
        <v>0</v>
      </c>
    </row>
    <row r="3223" spans="1:24" x14ac:dyDescent="0.3">
      <c r="A3223" s="13" t="str">
        <f t="shared" si="101"/>
        <v>profaju012012</v>
      </c>
      <c r="B3223" s="16" t="s">
        <v>1808</v>
      </c>
      <c r="C3223" s="16">
        <v>2012</v>
      </c>
      <c r="D3223" s="16">
        <v>9</v>
      </c>
      <c r="E3223" s="16">
        <v>17</v>
      </c>
      <c r="F3223" s="16">
        <v>2</v>
      </c>
      <c r="G3223" s="16">
        <v>3</v>
      </c>
      <c r="H3223" s="16">
        <v>2</v>
      </c>
      <c r="I3223" s="16">
        <v>0</v>
      </c>
      <c r="J3223" s="16">
        <v>1</v>
      </c>
      <c r="K3223" s="16">
        <v>2</v>
      </c>
      <c r="L3223" s="16">
        <v>0</v>
      </c>
      <c r="M3223" s="16">
        <v>0</v>
      </c>
      <c r="N3223" s="16">
        <v>0</v>
      </c>
      <c r="O3223" s="16">
        <v>4</v>
      </c>
      <c r="P3223" s="13" t="str">
        <f t="shared" si="100"/>
        <v>2B</v>
      </c>
      <c r="Q3223" s="13">
        <f>IFERROR(VLOOKUP($A3223, 'Fielding Data'!$A$1:$H$12056, 5, 0), 0)</f>
        <v>3</v>
      </c>
      <c r="R3223" s="13">
        <f>IFERROR(VLOOKUP($A3223, 'Fielding Data'!$A$1:$H$12056, 6, 0), 0)</f>
        <v>5</v>
      </c>
      <c r="S3223" s="13">
        <f>IFERROR(VLOOKUP($A3223, 'Fielding Data'!$A$1:$H$12056, 7, 0), 0)</f>
        <v>0</v>
      </c>
      <c r="T3223" s="13">
        <f>IFERROR(VLOOKUP($A3223, 'Fielding Data'!$A$1:$H$12056, 8, 0), 0)</f>
        <v>1</v>
      </c>
      <c r="U3223" s="13">
        <f>SUMIFS('Fielding Data'!E:E, 'Fielding Data'!$A:$A, $A3223)</f>
        <v>3</v>
      </c>
      <c r="V3223" s="13">
        <f>SUMIFS('Fielding Data'!F:F, 'Fielding Data'!$A:$A, $A3223)</f>
        <v>8</v>
      </c>
      <c r="W3223" s="13">
        <f>SUMIFS('Fielding Data'!G:G, 'Fielding Data'!$A:$A, $A3223)</f>
        <v>0</v>
      </c>
      <c r="X3223" s="13">
        <f>SUMIFS('Fielding Data'!H:H, 'Fielding Data'!$A:$A, $A3223)</f>
        <v>1</v>
      </c>
    </row>
    <row r="3224" spans="1:24" x14ac:dyDescent="0.3">
      <c r="A3224" s="13" t="str">
        <f t="shared" si="101"/>
        <v>pryorst012012</v>
      </c>
      <c r="B3224" s="16" t="s">
        <v>1809</v>
      </c>
      <c r="C3224" s="16">
        <v>2012</v>
      </c>
      <c r="D3224" s="16">
        <v>27</v>
      </c>
      <c r="E3224" s="16">
        <v>0</v>
      </c>
      <c r="F3224" s="16">
        <v>0</v>
      </c>
      <c r="G3224" s="16">
        <v>0</v>
      </c>
      <c r="H3224" s="16">
        <v>0</v>
      </c>
      <c r="I3224" s="16">
        <v>0</v>
      </c>
      <c r="J3224" s="16">
        <v>0</v>
      </c>
      <c r="K3224" s="16">
        <v>0</v>
      </c>
      <c r="L3224" s="16">
        <v>0</v>
      </c>
      <c r="M3224" s="16">
        <v>0</v>
      </c>
      <c r="N3224" s="16">
        <v>0</v>
      </c>
      <c r="O3224" s="16">
        <v>0</v>
      </c>
      <c r="P3224" s="13" t="str">
        <f t="shared" si="100"/>
        <v>P</v>
      </c>
      <c r="Q3224" s="13">
        <f>IFERROR(VLOOKUP($A3224, 'Fielding Data'!$A$1:$H$12056, 5, 0), 0)</f>
        <v>2</v>
      </c>
      <c r="R3224" s="13">
        <f>IFERROR(VLOOKUP($A3224, 'Fielding Data'!$A$1:$H$12056, 6, 0), 0)</f>
        <v>2</v>
      </c>
      <c r="S3224" s="13">
        <f>IFERROR(VLOOKUP($A3224, 'Fielding Data'!$A$1:$H$12056, 7, 0), 0)</f>
        <v>0</v>
      </c>
      <c r="T3224" s="13">
        <f>IFERROR(VLOOKUP($A3224, 'Fielding Data'!$A$1:$H$12056, 8, 0), 0)</f>
        <v>1</v>
      </c>
      <c r="U3224" s="13">
        <f>SUMIFS('Fielding Data'!E:E, 'Fielding Data'!$A:$A, $A3224)</f>
        <v>2</v>
      </c>
      <c r="V3224" s="13">
        <f>SUMIFS('Fielding Data'!F:F, 'Fielding Data'!$A:$A, $A3224)</f>
        <v>2</v>
      </c>
      <c r="W3224" s="13">
        <f>SUMIFS('Fielding Data'!G:G, 'Fielding Data'!$A:$A, $A3224)</f>
        <v>0</v>
      </c>
      <c r="X3224" s="13">
        <f>SUMIFS('Fielding Data'!H:H, 'Fielding Data'!$A:$A, $A3224)</f>
        <v>1</v>
      </c>
    </row>
    <row r="3225" spans="1:24" x14ac:dyDescent="0.3">
      <c r="A3225" s="13" t="str">
        <f t="shared" si="101"/>
        <v>pujolal012012</v>
      </c>
      <c r="B3225" s="16" t="s">
        <v>264</v>
      </c>
      <c r="C3225" s="16">
        <v>2012</v>
      </c>
      <c r="D3225" s="16">
        <v>154</v>
      </c>
      <c r="E3225" s="16">
        <v>607</v>
      </c>
      <c r="F3225" s="16">
        <v>85</v>
      </c>
      <c r="G3225" s="16">
        <v>173</v>
      </c>
      <c r="H3225" s="16">
        <v>50</v>
      </c>
      <c r="I3225" s="16">
        <v>0</v>
      </c>
      <c r="J3225" s="16">
        <v>30</v>
      </c>
      <c r="K3225" s="16">
        <v>105</v>
      </c>
      <c r="L3225" s="16">
        <v>8</v>
      </c>
      <c r="M3225" s="16">
        <v>1</v>
      </c>
      <c r="N3225" s="16">
        <v>52</v>
      </c>
      <c r="O3225" s="16">
        <v>76</v>
      </c>
      <c r="P3225" s="13" t="str">
        <f t="shared" si="100"/>
        <v>1B</v>
      </c>
      <c r="Q3225" s="13">
        <f>IFERROR(VLOOKUP($A3225, 'Fielding Data'!$A$1:$H$12056, 5, 0), 0)</f>
        <v>1013</v>
      </c>
      <c r="R3225" s="13">
        <f>IFERROR(VLOOKUP($A3225, 'Fielding Data'!$A$1:$H$12056, 6, 0), 0)</f>
        <v>97</v>
      </c>
      <c r="S3225" s="13">
        <f>IFERROR(VLOOKUP($A3225, 'Fielding Data'!$A$1:$H$12056, 7, 0), 0)</f>
        <v>7</v>
      </c>
      <c r="T3225" s="13">
        <f>IFERROR(VLOOKUP($A3225, 'Fielding Data'!$A$1:$H$12056, 8, 0), 0)</f>
        <v>95</v>
      </c>
      <c r="U3225" s="13">
        <f>SUMIFS('Fielding Data'!E:E, 'Fielding Data'!$A:$A, $A3225)</f>
        <v>1014</v>
      </c>
      <c r="V3225" s="13">
        <f>SUMIFS('Fielding Data'!F:F, 'Fielding Data'!$A:$A, $A3225)</f>
        <v>100</v>
      </c>
      <c r="W3225" s="13">
        <f>SUMIFS('Fielding Data'!G:G, 'Fielding Data'!$A:$A, $A3225)</f>
        <v>7</v>
      </c>
      <c r="X3225" s="13">
        <f>SUMIFS('Fielding Data'!H:H, 'Fielding Data'!$A:$A, $A3225)</f>
        <v>97</v>
      </c>
    </row>
    <row r="3226" spans="1:24" x14ac:dyDescent="0.3">
      <c r="A3226" s="13" t="str">
        <f t="shared" si="101"/>
        <v>putkolu012012</v>
      </c>
      <c r="B3226" s="16" t="s">
        <v>1810</v>
      </c>
      <c r="C3226" s="16">
        <v>2012</v>
      </c>
      <c r="D3226" s="16">
        <v>12</v>
      </c>
      <c r="E3226" s="16">
        <v>0</v>
      </c>
      <c r="F3226" s="16">
        <v>0</v>
      </c>
      <c r="G3226" s="16">
        <v>0</v>
      </c>
      <c r="H3226" s="16">
        <v>0</v>
      </c>
      <c r="I3226" s="16">
        <v>0</v>
      </c>
      <c r="J3226" s="16">
        <v>0</v>
      </c>
      <c r="K3226" s="16">
        <v>0</v>
      </c>
      <c r="L3226" s="16">
        <v>0</v>
      </c>
      <c r="M3226" s="16">
        <v>0</v>
      </c>
      <c r="N3226" s="16">
        <v>0</v>
      </c>
      <c r="O3226" s="16">
        <v>0</v>
      </c>
      <c r="P3226" s="13" t="str">
        <f t="shared" si="100"/>
        <v>P</v>
      </c>
      <c r="Q3226" s="13">
        <f>IFERROR(VLOOKUP($A3226, 'Fielding Data'!$A$1:$H$12056, 5, 0), 0)</f>
        <v>2</v>
      </c>
      <c r="R3226" s="13">
        <f>IFERROR(VLOOKUP($A3226, 'Fielding Data'!$A$1:$H$12056, 6, 0), 0)</f>
        <v>2</v>
      </c>
      <c r="S3226" s="13">
        <f>IFERROR(VLOOKUP($A3226, 'Fielding Data'!$A$1:$H$12056, 7, 0), 0)</f>
        <v>0</v>
      </c>
      <c r="T3226" s="13">
        <f>IFERROR(VLOOKUP($A3226, 'Fielding Data'!$A$1:$H$12056, 8, 0), 0)</f>
        <v>0</v>
      </c>
      <c r="U3226" s="13">
        <f>SUMIFS('Fielding Data'!E:E, 'Fielding Data'!$A:$A, $A3226)</f>
        <v>2</v>
      </c>
      <c r="V3226" s="13">
        <f>SUMIFS('Fielding Data'!F:F, 'Fielding Data'!$A:$A, $A3226)</f>
        <v>2</v>
      </c>
      <c r="W3226" s="13">
        <f>SUMIFS('Fielding Data'!G:G, 'Fielding Data'!$A:$A, $A3226)</f>
        <v>0</v>
      </c>
      <c r="X3226" s="13">
        <f>SUMIFS('Fielding Data'!H:H, 'Fielding Data'!$A:$A, $A3226)</f>
        <v>0</v>
      </c>
    </row>
    <row r="3227" spans="1:24" x14ac:dyDescent="0.3">
      <c r="A3227" s="13" t="str">
        <f t="shared" si="101"/>
        <v>putnaza012012</v>
      </c>
      <c r="B3227" s="16" t="s">
        <v>1591</v>
      </c>
      <c r="C3227" s="16">
        <v>2012</v>
      </c>
      <c r="D3227" s="16">
        <v>2</v>
      </c>
      <c r="E3227" s="16">
        <v>0</v>
      </c>
      <c r="F3227" s="16">
        <v>0</v>
      </c>
      <c r="G3227" s="16">
        <v>0</v>
      </c>
      <c r="H3227" s="16">
        <v>0</v>
      </c>
      <c r="I3227" s="16">
        <v>0</v>
      </c>
      <c r="J3227" s="16">
        <v>0</v>
      </c>
      <c r="K3227" s="16">
        <v>0</v>
      </c>
      <c r="L3227" s="16">
        <v>0</v>
      </c>
      <c r="M3227" s="16">
        <v>0</v>
      </c>
      <c r="N3227" s="16">
        <v>0</v>
      </c>
      <c r="O3227" s="16">
        <v>0</v>
      </c>
      <c r="P3227" s="13" t="str">
        <f t="shared" si="100"/>
        <v>P</v>
      </c>
      <c r="Q3227" s="13">
        <f>IFERROR(VLOOKUP($A3227, 'Fielding Data'!$A$1:$H$12056, 5, 0), 0)</f>
        <v>0</v>
      </c>
      <c r="R3227" s="13">
        <f>IFERROR(VLOOKUP($A3227, 'Fielding Data'!$A$1:$H$12056, 6, 0), 0)</f>
        <v>0</v>
      </c>
      <c r="S3227" s="13">
        <f>IFERROR(VLOOKUP($A3227, 'Fielding Data'!$A$1:$H$12056, 7, 0), 0)</f>
        <v>0</v>
      </c>
      <c r="T3227" s="13">
        <f>IFERROR(VLOOKUP($A3227, 'Fielding Data'!$A$1:$H$12056, 8, 0), 0)</f>
        <v>0</v>
      </c>
      <c r="U3227" s="13">
        <f>SUMIFS('Fielding Data'!E:E, 'Fielding Data'!$A:$A, $A3227)</f>
        <v>0</v>
      </c>
      <c r="V3227" s="13">
        <f>SUMIFS('Fielding Data'!F:F, 'Fielding Data'!$A:$A, $A3227)</f>
        <v>0</v>
      </c>
      <c r="W3227" s="13">
        <f>SUMIFS('Fielding Data'!G:G, 'Fielding Data'!$A:$A, $A3227)</f>
        <v>0</v>
      </c>
      <c r="X3227" s="13">
        <f>SUMIFS('Fielding Data'!H:H, 'Fielding Data'!$A:$A, $A3227)</f>
        <v>0</v>
      </c>
    </row>
    <row r="3228" spans="1:24" x14ac:dyDescent="0.3">
      <c r="A3228" s="13" t="str">
        <f t="shared" si="101"/>
        <v>putzjj012012</v>
      </c>
      <c r="B3228" s="16" t="s">
        <v>394</v>
      </c>
      <c r="C3228" s="16">
        <v>2012</v>
      </c>
      <c r="D3228" s="16">
        <v>57</v>
      </c>
      <c r="E3228" s="16">
        <v>0</v>
      </c>
      <c r="F3228" s="16">
        <v>0</v>
      </c>
      <c r="G3228" s="16">
        <v>0</v>
      </c>
      <c r="H3228" s="16">
        <v>0</v>
      </c>
      <c r="I3228" s="16">
        <v>0</v>
      </c>
      <c r="J3228" s="16">
        <v>0</v>
      </c>
      <c r="K3228" s="16">
        <v>0</v>
      </c>
      <c r="L3228" s="16">
        <v>0</v>
      </c>
      <c r="M3228" s="16">
        <v>0</v>
      </c>
      <c r="N3228" s="16">
        <v>0</v>
      </c>
      <c r="O3228" s="16">
        <v>0</v>
      </c>
      <c r="P3228" s="13" t="str">
        <f t="shared" si="100"/>
        <v>P</v>
      </c>
      <c r="Q3228" s="13">
        <f>IFERROR(VLOOKUP($A3228, 'Fielding Data'!$A$1:$H$12056, 5, 0), 0)</f>
        <v>1</v>
      </c>
      <c r="R3228" s="13">
        <f>IFERROR(VLOOKUP($A3228, 'Fielding Data'!$A$1:$H$12056, 6, 0), 0)</f>
        <v>6</v>
      </c>
      <c r="S3228" s="13">
        <f>IFERROR(VLOOKUP($A3228, 'Fielding Data'!$A$1:$H$12056, 7, 0), 0)</f>
        <v>0</v>
      </c>
      <c r="T3228" s="13">
        <f>IFERROR(VLOOKUP($A3228, 'Fielding Data'!$A$1:$H$12056, 8, 0), 0)</f>
        <v>0</v>
      </c>
      <c r="U3228" s="13">
        <f>SUMIFS('Fielding Data'!E:E, 'Fielding Data'!$A:$A, $A3228)</f>
        <v>1</v>
      </c>
      <c r="V3228" s="13">
        <f>SUMIFS('Fielding Data'!F:F, 'Fielding Data'!$A:$A, $A3228)</f>
        <v>6</v>
      </c>
      <c r="W3228" s="13">
        <f>SUMIFS('Fielding Data'!G:G, 'Fielding Data'!$A:$A, $A3228)</f>
        <v>0</v>
      </c>
      <c r="X3228" s="13">
        <f>SUMIFS('Fielding Data'!H:H, 'Fielding Data'!$A:$A, $A3228)</f>
        <v>0</v>
      </c>
    </row>
    <row r="3229" spans="1:24" x14ac:dyDescent="0.3">
      <c r="A3229" s="13" t="str">
        <f t="shared" si="101"/>
        <v>quentca012012</v>
      </c>
      <c r="B3229" s="16" t="s">
        <v>716</v>
      </c>
      <c r="C3229" s="16">
        <v>2012</v>
      </c>
      <c r="D3229" s="16">
        <v>86</v>
      </c>
      <c r="E3229" s="16">
        <v>284</v>
      </c>
      <c r="F3229" s="16">
        <v>44</v>
      </c>
      <c r="G3229" s="16">
        <v>74</v>
      </c>
      <c r="H3229" s="16">
        <v>21</v>
      </c>
      <c r="I3229" s="16">
        <v>0</v>
      </c>
      <c r="J3229" s="16">
        <v>16</v>
      </c>
      <c r="K3229" s="16">
        <v>46</v>
      </c>
      <c r="L3229" s="16">
        <v>0</v>
      </c>
      <c r="M3229" s="16">
        <v>1</v>
      </c>
      <c r="N3229" s="16">
        <v>36</v>
      </c>
      <c r="O3229" s="16">
        <v>41</v>
      </c>
      <c r="P3229" s="13" t="str">
        <f t="shared" si="100"/>
        <v>LF</v>
      </c>
      <c r="Q3229" s="13">
        <f>IFERROR(VLOOKUP($A3229, 'Fielding Data'!$A$1:$H$12056, 5, 0), 0)</f>
        <v>0</v>
      </c>
      <c r="R3229" s="13">
        <f>IFERROR(VLOOKUP($A3229, 'Fielding Data'!$A$1:$H$12056, 6, 0), 0)</f>
        <v>0</v>
      </c>
      <c r="S3229" s="13">
        <f>IFERROR(VLOOKUP($A3229, 'Fielding Data'!$A$1:$H$12056, 7, 0), 0)</f>
        <v>0</v>
      </c>
      <c r="T3229" s="13">
        <f>IFERROR(VLOOKUP($A3229, 'Fielding Data'!$A$1:$H$12056, 8, 0), 0)</f>
        <v>0</v>
      </c>
      <c r="U3229" s="13">
        <f>SUMIFS('Fielding Data'!E:E, 'Fielding Data'!$A:$A, $A3229)</f>
        <v>96</v>
      </c>
      <c r="V3229" s="13">
        <f>SUMIFS('Fielding Data'!F:F, 'Fielding Data'!$A:$A, $A3229)</f>
        <v>2</v>
      </c>
      <c r="W3229" s="13">
        <f>SUMIFS('Fielding Data'!G:G, 'Fielding Data'!$A:$A, $A3229)</f>
        <v>3</v>
      </c>
      <c r="X3229" s="13">
        <f>SUMIFS('Fielding Data'!H:H, 'Fielding Data'!$A:$A, $A3229)</f>
        <v>0</v>
      </c>
    </row>
    <row r="3230" spans="1:24" x14ac:dyDescent="0.3">
      <c r="A3230" s="13" t="str">
        <f t="shared" si="101"/>
        <v>quinthu012012</v>
      </c>
      <c r="B3230" s="16" t="s">
        <v>396</v>
      </c>
      <c r="C3230" s="16">
        <v>2012</v>
      </c>
      <c r="D3230" s="16">
        <v>43</v>
      </c>
      <c r="E3230" s="16">
        <v>138</v>
      </c>
      <c r="F3230" s="16">
        <v>7</v>
      </c>
      <c r="G3230" s="16">
        <v>32</v>
      </c>
      <c r="H3230" s="16">
        <v>12</v>
      </c>
      <c r="I3230" s="16">
        <v>0</v>
      </c>
      <c r="J3230" s="16">
        <v>1</v>
      </c>
      <c r="K3230" s="16">
        <v>19</v>
      </c>
      <c r="L3230" s="16">
        <v>0</v>
      </c>
      <c r="M3230" s="16">
        <v>1</v>
      </c>
      <c r="N3230" s="16">
        <v>4</v>
      </c>
      <c r="O3230" s="16">
        <v>28</v>
      </c>
      <c r="P3230" s="13" t="str">
        <f t="shared" si="100"/>
        <v>C</v>
      </c>
      <c r="Q3230" s="13">
        <f>IFERROR(VLOOKUP($A3230, 'Fielding Data'!$A$1:$H$12056, 5, 0), 0)</f>
        <v>310</v>
      </c>
      <c r="R3230" s="13">
        <f>IFERROR(VLOOKUP($A3230, 'Fielding Data'!$A$1:$H$12056, 6, 0), 0)</f>
        <v>28</v>
      </c>
      <c r="S3230" s="13">
        <f>IFERROR(VLOOKUP($A3230, 'Fielding Data'!$A$1:$H$12056, 7, 0), 0)</f>
        <v>5</v>
      </c>
      <c r="T3230" s="13">
        <f>IFERROR(VLOOKUP($A3230, 'Fielding Data'!$A$1:$H$12056, 8, 0), 0)</f>
        <v>5</v>
      </c>
      <c r="U3230" s="13">
        <f>SUMIFS('Fielding Data'!E:E, 'Fielding Data'!$A:$A, $A3230)</f>
        <v>310</v>
      </c>
      <c r="V3230" s="13">
        <f>SUMIFS('Fielding Data'!F:F, 'Fielding Data'!$A:$A, $A3230)</f>
        <v>28</v>
      </c>
      <c r="W3230" s="13">
        <f>SUMIFS('Fielding Data'!G:G, 'Fielding Data'!$A:$A, $A3230)</f>
        <v>5</v>
      </c>
      <c r="X3230" s="13">
        <f>SUMIFS('Fielding Data'!H:H, 'Fielding Data'!$A:$A, $A3230)</f>
        <v>5</v>
      </c>
    </row>
    <row r="3231" spans="1:24" x14ac:dyDescent="0.3">
      <c r="A3231" s="13" t="str">
        <f t="shared" si="101"/>
        <v>quintjo012012</v>
      </c>
      <c r="B3231" s="16" t="s">
        <v>1811</v>
      </c>
      <c r="C3231" s="16">
        <v>2012</v>
      </c>
      <c r="D3231" s="16">
        <v>25</v>
      </c>
      <c r="E3231" s="16">
        <v>3</v>
      </c>
      <c r="F3231" s="16">
        <v>0</v>
      </c>
      <c r="G3231" s="16">
        <v>0</v>
      </c>
      <c r="H3231" s="16">
        <v>0</v>
      </c>
      <c r="I3231" s="16">
        <v>0</v>
      </c>
      <c r="J3231" s="16">
        <v>0</v>
      </c>
      <c r="K3231" s="16">
        <v>0</v>
      </c>
      <c r="L3231" s="16">
        <v>0</v>
      </c>
      <c r="M3231" s="16">
        <v>0</v>
      </c>
      <c r="N3231" s="16">
        <v>1</v>
      </c>
      <c r="O3231" s="16">
        <v>3</v>
      </c>
      <c r="P3231" s="13" t="str">
        <f t="shared" si="100"/>
        <v>P</v>
      </c>
      <c r="Q3231" s="13">
        <f>IFERROR(VLOOKUP($A3231, 'Fielding Data'!$A$1:$H$12056, 5, 0), 0)</f>
        <v>7</v>
      </c>
      <c r="R3231" s="13">
        <f>IFERROR(VLOOKUP($A3231, 'Fielding Data'!$A$1:$H$12056, 6, 0), 0)</f>
        <v>21</v>
      </c>
      <c r="S3231" s="13">
        <f>IFERROR(VLOOKUP($A3231, 'Fielding Data'!$A$1:$H$12056, 7, 0), 0)</f>
        <v>1</v>
      </c>
      <c r="T3231" s="13">
        <f>IFERROR(VLOOKUP($A3231, 'Fielding Data'!$A$1:$H$12056, 8, 0), 0)</f>
        <v>2</v>
      </c>
      <c r="U3231" s="13">
        <f>SUMIFS('Fielding Data'!E:E, 'Fielding Data'!$A:$A, $A3231)</f>
        <v>7</v>
      </c>
      <c r="V3231" s="13">
        <f>SUMIFS('Fielding Data'!F:F, 'Fielding Data'!$A:$A, $A3231)</f>
        <v>21</v>
      </c>
      <c r="W3231" s="13">
        <f>SUMIFS('Fielding Data'!G:G, 'Fielding Data'!$A:$A, $A3231)</f>
        <v>1</v>
      </c>
      <c r="X3231" s="13">
        <f>SUMIFS('Fielding Data'!H:H, 'Fielding Data'!$A:$A, $A3231)</f>
        <v>2</v>
      </c>
    </row>
    <row r="3232" spans="1:24" x14ac:dyDescent="0.3">
      <c r="A3232" s="13" t="str">
        <f t="shared" si="101"/>
        <v>quirogu012012</v>
      </c>
      <c r="B3232" s="16" t="s">
        <v>485</v>
      </c>
      <c r="C3232" s="16">
        <v>2012</v>
      </c>
      <c r="D3232" s="16">
        <v>2</v>
      </c>
      <c r="E3232" s="16">
        <v>2</v>
      </c>
      <c r="F3232" s="16">
        <v>0</v>
      </c>
      <c r="G3232" s="16">
        <v>0</v>
      </c>
      <c r="H3232" s="16">
        <v>0</v>
      </c>
      <c r="I3232" s="16">
        <v>0</v>
      </c>
      <c r="J3232" s="16">
        <v>0</v>
      </c>
      <c r="K3232" s="16">
        <v>0</v>
      </c>
      <c r="L3232" s="16">
        <v>0</v>
      </c>
      <c r="M3232" s="16">
        <v>0</v>
      </c>
      <c r="N3232" s="16">
        <v>0</v>
      </c>
      <c r="O3232" s="16">
        <v>1</v>
      </c>
      <c r="P3232" s="13" t="str">
        <f t="shared" si="100"/>
        <v>C</v>
      </c>
      <c r="Q3232" s="13">
        <f>IFERROR(VLOOKUP($A3232, 'Fielding Data'!$A$1:$H$12056, 5, 0), 0)</f>
        <v>1</v>
      </c>
      <c r="R3232" s="13">
        <f>IFERROR(VLOOKUP($A3232, 'Fielding Data'!$A$1:$H$12056, 6, 0), 0)</f>
        <v>1</v>
      </c>
      <c r="S3232" s="13">
        <f>IFERROR(VLOOKUP($A3232, 'Fielding Data'!$A$1:$H$12056, 7, 0), 0)</f>
        <v>0</v>
      </c>
      <c r="T3232" s="13">
        <f>IFERROR(VLOOKUP($A3232, 'Fielding Data'!$A$1:$H$12056, 8, 0), 0)</f>
        <v>0</v>
      </c>
      <c r="U3232" s="13">
        <f>SUMIFS('Fielding Data'!E:E, 'Fielding Data'!$A:$A, $A3232)</f>
        <v>1</v>
      </c>
      <c r="V3232" s="13">
        <f>SUMIFS('Fielding Data'!F:F, 'Fielding Data'!$A:$A, $A3232)</f>
        <v>1</v>
      </c>
      <c r="W3232" s="13">
        <f>SUMIFS('Fielding Data'!G:G, 'Fielding Data'!$A:$A, $A3232)</f>
        <v>0</v>
      </c>
      <c r="X3232" s="13">
        <f>SUMIFS('Fielding Data'!H:H, 'Fielding Data'!$A:$A, $A3232)</f>
        <v>0</v>
      </c>
    </row>
    <row r="3233" spans="1:24" x14ac:dyDescent="0.3">
      <c r="A3233" s="13" t="str">
        <f t="shared" si="101"/>
        <v>raburry012012</v>
      </c>
      <c r="B3233" s="16" t="s">
        <v>486</v>
      </c>
      <c r="C3233" s="16">
        <v>2012</v>
      </c>
      <c r="D3233" s="16">
        <v>66</v>
      </c>
      <c r="E3233" s="16">
        <v>205</v>
      </c>
      <c r="F3233" s="16">
        <v>14</v>
      </c>
      <c r="G3233" s="16">
        <v>35</v>
      </c>
      <c r="H3233" s="16">
        <v>14</v>
      </c>
      <c r="I3233" s="16">
        <v>0</v>
      </c>
      <c r="J3233" s="16">
        <v>1</v>
      </c>
      <c r="K3233" s="16">
        <v>12</v>
      </c>
      <c r="L3233" s="16">
        <v>1</v>
      </c>
      <c r="M3233" s="16">
        <v>1</v>
      </c>
      <c r="N3233" s="16">
        <v>13</v>
      </c>
      <c r="O3233" s="16">
        <v>53</v>
      </c>
      <c r="P3233" s="13" t="str">
        <f t="shared" si="100"/>
        <v>2B</v>
      </c>
      <c r="Q3233" s="13">
        <f>IFERROR(VLOOKUP($A3233, 'Fielding Data'!$A$1:$H$12056, 5, 0), 0)</f>
        <v>36</v>
      </c>
      <c r="R3233" s="13">
        <f>IFERROR(VLOOKUP($A3233, 'Fielding Data'!$A$1:$H$12056, 6, 0), 0)</f>
        <v>63</v>
      </c>
      <c r="S3233" s="13">
        <f>IFERROR(VLOOKUP($A3233, 'Fielding Data'!$A$1:$H$12056, 7, 0), 0)</f>
        <v>3</v>
      </c>
      <c r="T3233" s="13">
        <f>IFERROR(VLOOKUP($A3233, 'Fielding Data'!$A$1:$H$12056, 8, 0), 0)</f>
        <v>13</v>
      </c>
      <c r="U3233" s="13">
        <f>SUMIFS('Fielding Data'!E:E, 'Fielding Data'!$A:$A, $A3233)</f>
        <v>80</v>
      </c>
      <c r="V3233" s="13">
        <f>SUMIFS('Fielding Data'!F:F, 'Fielding Data'!$A:$A, $A3233)</f>
        <v>65</v>
      </c>
      <c r="W3233" s="13">
        <f>SUMIFS('Fielding Data'!G:G, 'Fielding Data'!$A:$A, $A3233)</f>
        <v>4</v>
      </c>
      <c r="X3233" s="13">
        <f>SUMIFS('Fielding Data'!H:H, 'Fielding Data'!$A:$A, $A3233)</f>
        <v>13</v>
      </c>
    </row>
    <row r="3234" spans="1:24" x14ac:dyDescent="0.3">
      <c r="A3234" s="13" t="str">
        <f t="shared" si="101"/>
        <v>raleybr012012</v>
      </c>
      <c r="B3234" s="16" t="s">
        <v>1812</v>
      </c>
      <c r="C3234" s="16">
        <v>2012</v>
      </c>
      <c r="D3234" s="16">
        <v>5</v>
      </c>
      <c r="E3234" s="16">
        <v>10</v>
      </c>
      <c r="F3234" s="16">
        <v>0</v>
      </c>
      <c r="G3234" s="16">
        <v>2</v>
      </c>
      <c r="H3234" s="16">
        <v>0</v>
      </c>
      <c r="I3234" s="16">
        <v>0</v>
      </c>
      <c r="J3234" s="16">
        <v>0</v>
      </c>
      <c r="K3234" s="16">
        <v>0</v>
      </c>
      <c r="L3234" s="16">
        <v>0</v>
      </c>
      <c r="M3234" s="16">
        <v>0</v>
      </c>
      <c r="N3234" s="16">
        <v>0</v>
      </c>
      <c r="O3234" s="16">
        <v>1</v>
      </c>
      <c r="P3234" s="13" t="str">
        <f t="shared" si="100"/>
        <v>P</v>
      </c>
      <c r="Q3234" s="13">
        <f>IFERROR(VLOOKUP($A3234, 'Fielding Data'!$A$1:$H$12056, 5, 0), 0)</f>
        <v>1</v>
      </c>
      <c r="R3234" s="13">
        <f>IFERROR(VLOOKUP($A3234, 'Fielding Data'!$A$1:$H$12056, 6, 0), 0)</f>
        <v>3</v>
      </c>
      <c r="S3234" s="13">
        <f>IFERROR(VLOOKUP($A3234, 'Fielding Data'!$A$1:$H$12056, 7, 0), 0)</f>
        <v>0</v>
      </c>
      <c r="T3234" s="13">
        <f>IFERROR(VLOOKUP($A3234, 'Fielding Data'!$A$1:$H$12056, 8, 0), 0)</f>
        <v>0</v>
      </c>
      <c r="U3234" s="13">
        <f>SUMIFS('Fielding Data'!E:E, 'Fielding Data'!$A:$A, $A3234)</f>
        <v>1</v>
      </c>
      <c r="V3234" s="13">
        <f>SUMIFS('Fielding Data'!F:F, 'Fielding Data'!$A:$A, $A3234)</f>
        <v>3</v>
      </c>
      <c r="W3234" s="13">
        <f>SUMIFS('Fielding Data'!G:G, 'Fielding Data'!$A:$A, $A3234)</f>
        <v>0</v>
      </c>
      <c r="X3234" s="13">
        <f>SUMIFS('Fielding Data'!H:H, 'Fielding Data'!$A:$A, $A3234)</f>
        <v>0</v>
      </c>
    </row>
    <row r="3235" spans="1:24" x14ac:dyDescent="0.3">
      <c r="A3235" s="13" t="str">
        <f t="shared" si="101"/>
        <v>ramiral032012</v>
      </c>
      <c r="B3235" s="16" t="s">
        <v>989</v>
      </c>
      <c r="C3235" s="16">
        <v>2012</v>
      </c>
      <c r="D3235" s="16">
        <v>158</v>
      </c>
      <c r="E3235" s="16">
        <v>593</v>
      </c>
      <c r="F3235" s="16">
        <v>59</v>
      </c>
      <c r="G3235" s="16">
        <v>157</v>
      </c>
      <c r="H3235" s="16">
        <v>24</v>
      </c>
      <c r="I3235" s="16">
        <v>4</v>
      </c>
      <c r="J3235" s="16">
        <v>9</v>
      </c>
      <c r="K3235" s="16">
        <v>73</v>
      </c>
      <c r="L3235" s="16">
        <v>20</v>
      </c>
      <c r="M3235" s="16">
        <v>7</v>
      </c>
      <c r="N3235" s="16">
        <v>16</v>
      </c>
      <c r="O3235" s="16">
        <v>77</v>
      </c>
      <c r="P3235" s="13" t="str">
        <f t="shared" si="100"/>
        <v>SS</v>
      </c>
      <c r="Q3235" s="13">
        <f>IFERROR(VLOOKUP($A3235, 'Fielding Data'!$A$1:$H$12056, 5, 0), 0)</f>
        <v>227</v>
      </c>
      <c r="R3235" s="13">
        <f>IFERROR(VLOOKUP($A3235, 'Fielding Data'!$A$1:$H$12056, 6, 0), 0)</f>
        <v>434</v>
      </c>
      <c r="S3235" s="13">
        <f>IFERROR(VLOOKUP($A3235, 'Fielding Data'!$A$1:$H$12056, 7, 0), 0)</f>
        <v>12</v>
      </c>
      <c r="T3235" s="13">
        <f>IFERROR(VLOOKUP($A3235, 'Fielding Data'!$A$1:$H$12056, 8, 0), 0)</f>
        <v>93</v>
      </c>
      <c r="U3235" s="13">
        <f>SUMIFS('Fielding Data'!E:E, 'Fielding Data'!$A:$A, $A3235)</f>
        <v>227</v>
      </c>
      <c r="V3235" s="13">
        <f>SUMIFS('Fielding Data'!F:F, 'Fielding Data'!$A:$A, $A3235)</f>
        <v>434</v>
      </c>
      <c r="W3235" s="13">
        <f>SUMIFS('Fielding Data'!G:G, 'Fielding Data'!$A:$A, $A3235)</f>
        <v>12</v>
      </c>
      <c r="X3235" s="13">
        <f>SUMIFS('Fielding Data'!H:H, 'Fielding Data'!$A:$A, $A3235)</f>
        <v>93</v>
      </c>
    </row>
    <row r="3236" spans="1:24" x14ac:dyDescent="0.3">
      <c r="A3236" s="13" t="str">
        <f t="shared" si="101"/>
        <v>ramirar012012</v>
      </c>
      <c r="B3236" s="16" t="s">
        <v>179</v>
      </c>
      <c r="C3236" s="16">
        <v>2012</v>
      </c>
      <c r="D3236" s="16">
        <v>149</v>
      </c>
      <c r="E3236" s="16">
        <v>570</v>
      </c>
      <c r="F3236" s="16">
        <v>92</v>
      </c>
      <c r="G3236" s="16">
        <v>171</v>
      </c>
      <c r="H3236" s="16">
        <v>50</v>
      </c>
      <c r="I3236" s="16">
        <v>3</v>
      </c>
      <c r="J3236" s="16">
        <v>27</v>
      </c>
      <c r="K3236" s="16">
        <v>105</v>
      </c>
      <c r="L3236" s="16">
        <v>9</v>
      </c>
      <c r="M3236" s="16">
        <v>2</v>
      </c>
      <c r="N3236" s="16">
        <v>44</v>
      </c>
      <c r="O3236" s="16">
        <v>82</v>
      </c>
      <c r="P3236" s="13" t="str">
        <f t="shared" si="100"/>
        <v>3B</v>
      </c>
      <c r="Q3236" s="13">
        <f>IFERROR(VLOOKUP($A3236, 'Fielding Data'!$A$1:$H$12056, 5, 0), 0)</f>
        <v>71</v>
      </c>
      <c r="R3236" s="13">
        <f>IFERROR(VLOOKUP($A3236, 'Fielding Data'!$A$1:$H$12056, 6, 0), 0)</f>
        <v>222</v>
      </c>
      <c r="S3236" s="13">
        <f>IFERROR(VLOOKUP($A3236, 'Fielding Data'!$A$1:$H$12056, 7, 0), 0)</f>
        <v>7</v>
      </c>
      <c r="T3236" s="13">
        <f>IFERROR(VLOOKUP($A3236, 'Fielding Data'!$A$1:$H$12056, 8, 0), 0)</f>
        <v>14</v>
      </c>
      <c r="U3236" s="13">
        <f>SUMIFS('Fielding Data'!E:E, 'Fielding Data'!$A:$A, $A3236)</f>
        <v>71</v>
      </c>
      <c r="V3236" s="13">
        <f>SUMIFS('Fielding Data'!F:F, 'Fielding Data'!$A:$A, $A3236)</f>
        <v>222</v>
      </c>
      <c r="W3236" s="13">
        <f>SUMIFS('Fielding Data'!G:G, 'Fielding Data'!$A:$A, $A3236)</f>
        <v>7</v>
      </c>
      <c r="X3236" s="13">
        <f>SUMIFS('Fielding Data'!H:H, 'Fielding Data'!$A:$A, $A3236)</f>
        <v>14</v>
      </c>
    </row>
    <row r="3237" spans="1:24" x14ac:dyDescent="0.3">
      <c r="A3237" s="13" t="str">
        <f t="shared" si="101"/>
        <v>ramirel022012</v>
      </c>
      <c r="B3237" s="16" t="s">
        <v>1813</v>
      </c>
      <c r="C3237" s="16">
        <v>2012</v>
      </c>
      <c r="D3237" s="16">
        <v>20</v>
      </c>
      <c r="E3237" s="16">
        <v>1</v>
      </c>
      <c r="F3237" s="16">
        <v>0</v>
      </c>
      <c r="G3237" s="16">
        <v>0</v>
      </c>
      <c r="H3237" s="16">
        <v>0</v>
      </c>
      <c r="I3237" s="16">
        <v>0</v>
      </c>
      <c r="J3237" s="16">
        <v>0</v>
      </c>
      <c r="K3237" s="16">
        <v>0</v>
      </c>
      <c r="L3237" s="16">
        <v>0</v>
      </c>
      <c r="M3237" s="16">
        <v>0</v>
      </c>
      <c r="N3237" s="16">
        <v>0</v>
      </c>
      <c r="O3237" s="16">
        <v>1</v>
      </c>
      <c r="P3237" s="13" t="str">
        <f t="shared" si="100"/>
        <v>P</v>
      </c>
      <c r="Q3237" s="13">
        <f>IFERROR(VLOOKUP($A3237, 'Fielding Data'!$A$1:$H$12056, 5, 0), 0)</f>
        <v>0</v>
      </c>
      <c r="R3237" s="13">
        <f>IFERROR(VLOOKUP($A3237, 'Fielding Data'!$A$1:$H$12056, 6, 0), 0)</f>
        <v>2</v>
      </c>
      <c r="S3237" s="13">
        <f>IFERROR(VLOOKUP($A3237, 'Fielding Data'!$A$1:$H$12056, 7, 0), 0)</f>
        <v>0</v>
      </c>
      <c r="T3237" s="13">
        <f>IFERROR(VLOOKUP($A3237, 'Fielding Data'!$A$1:$H$12056, 8, 0), 0)</f>
        <v>0</v>
      </c>
      <c r="U3237" s="13">
        <f>SUMIFS('Fielding Data'!E:E, 'Fielding Data'!$A:$A, $A3237)</f>
        <v>0</v>
      </c>
      <c r="V3237" s="13">
        <f>SUMIFS('Fielding Data'!F:F, 'Fielding Data'!$A:$A, $A3237)</f>
        <v>2</v>
      </c>
      <c r="W3237" s="13">
        <f>SUMIFS('Fielding Data'!G:G, 'Fielding Data'!$A:$A, $A3237)</f>
        <v>0</v>
      </c>
      <c r="X3237" s="13">
        <f>SUMIFS('Fielding Data'!H:H, 'Fielding Data'!$A:$A, $A3237)</f>
        <v>0</v>
      </c>
    </row>
    <row r="3238" spans="1:24" x14ac:dyDescent="0.3">
      <c r="A3238" s="13" t="str">
        <f t="shared" si="101"/>
        <v>ramirer022012</v>
      </c>
      <c r="B3238" s="16" t="s">
        <v>1814</v>
      </c>
      <c r="C3238" s="16">
        <v>2012</v>
      </c>
      <c r="D3238" s="16">
        <v>16</v>
      </c>
      <c r="E3238" s="16">
        <v>3</v>
      </c>
      <c r="F3238" s="16">
        <v>0</v>
      </c>
      <c r="G3238" s="16">
        <v>0</v>
      </c>
      <c r="H3238" s="16">
        <v>0</v>
      </c>
      <c r="I3238" s="16">
        <v>0</v>
      </c>
      <c r="J3238" s="16">
        <v>0</v>
      </c>
      <c r="K3238" s="16">
        <v>0</v>
      </c>
      <c r="L3238" s="16">
        <v>0</v>
      </c>
      <c r="M3238" s="16">
        <v>0</v>
      </c>
      <c r="N3238" s="16">
        <v>0</v>
      </c>
      <c r="O3238" s="16">
        <v>1</v>
      </c>
      <c r="P3238" s="13" t="str">
        <f t="shared" si="100"/>
        <v>P</v>
      </c>
      <c r="Q3238" s="13">
        <f>IFERROR(VLOOKUP($A3238, 'Fielding Data'!$A$1:$H$12056, 5, 0), 0)</f>
        <v>3</v>
      </c>
      <c r="R3238" s="13">
        <f>IFERROR(VLOOKUP($A3238, 'Fielding Data'!$A$1:$H$12056, 6, 0), 0)</f>
        <v>9</v>
      </c>
      <c r="S3238" s="13">
        <f>IFERROR(VLOOKUP($A3238, 'Fielding Data'!$A$1:$H$12056, 7, 0), 0)</f>
        <v>0</v>
      </c>
      <c r="T3238" s="13">
        <f>IFERROR(VLOOKUP($A3238, 'Fielding Data'!$A$1:$H$12056, 8, 0), 0)</f>
        <v>0</v>
      </c>
      <c r="U3238" s="13">
        <f>SUMIFS('Fielding Data'!E:E, 'Fielding Data'!$A:$A, $A3238)</f>
        <v>3</v>
      </c>
      <c r="V3238" s="13">
        <f>SUMIFS('Fielding Data'!F:F, 'Fielding Data'!$A:$A, $A3238)</f>
        <v>9</v>
      </c>
      <c r="W3238" s="13">
        <f>SUMIFS('Fielding Data'!G:G, 'Fielding Data'!$A:$A, $A3238)</f>
        <v>0</v>
      </c>
      <c r="X3238" s="13">
        <f>SUMIFS('Fielding Data'!H:H, 'Fielding Data'!$A:$A, $A3238)</f>
        <v>0</v>
      </c>
    </row>
    <row r="3239" spans="1:24" x14ac:dyDescent="0.3">
      <c r="A3239" s="13" t="str">
        <f t="shared" si="101"/>
        <v>ramirra022012</v>
      </c>
      <c r="B3239" s="16" t="s">
        <v>717</v>
      </c>
      <c r="C3239" s="16">
        <v>2012</v>
      </c>
      <c r="D3239" s="16">
        <v>58</v>
      </c>
      <c r="E3239" s="16">
        <v>0</v>
      </c>
      <c r="F3239" s="16">
        <v>0</v>
      </c>
      <c r="G3239" s="16">
        <v>0</v>
      </c>
      <c r="H3239" s="16">
        <v>0</v>
      </c>
      <c r="I3239" s="16">
        <v>0</v>
      </c>
      <c r="J3239" s="16">
        <v>0</v>
      </c>
      <c r="K3239" s="16">
        <v>0</v>
      </c>
      <c r="L3239" s="16">
        <v>0</v>
      </c>
      <c r="M3239" s="16">
        <v>0</v>
      </c>
      <c r="N3239" s="16">
        <v>0</v>
      </c>
      <c r="O3239" s="16">
        <v>0</v>
      </c>
      <c r="P3239" s="13" t="str">
        <f t="shared" si="100"/>
        <v>P</v>
      </c>
      <c r="Q3239" s="13">
        <f>IFERROR(VLOOKUP($A3239, 'Fielding Data'!$A$1:$H$12056, 5, 0), 0)</f>
        <v>3</v>
      </c>
      <c r="R3239" s="13">
        <f>IFERROR(VLOOKUP($A3239, 'Fielding Data'!$A$1:$H$12056, 6, 0), 0)</f>
        <v>6</v>
      </c>
      <c r="S3239" s="13">
        <f>IFERROR(VLOOKUP($A3239, 'Fielding Data'!$A$1:$H$12056, 7, 0), 0)</f>
        <v>0</v>
      </c>
      <c r="T3239" s="13">
        <f>IFERROR(VLOOKUP($A3239, 'Fielding Data'!$A$1:$H$12056, 8, 0), 0)</f>
        <v>0</v>
      </c>
      <c r="U3239" s="13">
        <f>SUMIFS('Fielding Data'!E:E, 'Fielding Data'!$A:$A, $A3239)</f>
        <v>3</v>
      </c>
      <c r="V3239" s="13">
        <f>SUMIFS('Fielding Data'!F:F, 'Fielding Data'!$A:$A, $A3239)</f>
        <v>6</v>
      </c>
      <c r="W3239" s="13">
        <f>SUMIFS('Fielding Data'!G:G, 'Fielding Data'!$A:$A, $A3239)</f>
        <v>0</v>
      </c>
      <c r="X3239" s="13">
        <f>SUMIFS('Fielding Data'!H:H, 'Fielding Data'!$A:$A, $A3239)</f>
        <v>0</v>
      </c>
    </row>
    <row r="3240" spans="1:24" x14ac:dyDescent="0.3">
      <c r="A3240" s="13" t="str">
        <f t="shared" si="101"/>
        <v>ramosaj012012</v>
      </c>
      <c r="B3240" s="16" t="s">
        <v>1815</v>
      </c>
      <c r="C3240" s="16">
        <v>2012</v>
      </c>
      <c r="D3240" s="16">
        <v>11</v>
      </c>
      <c r="E3240" s="16">
        <v>0</v>
      </c>
      <c r="F3240" s="16">
        <v>0</v>
      </c>
      <c r="G3240" s="16">
        <v>0</v>
      </c>
      <c r="H3240" s="16">
        <v>0</v>
      </c>
      <c r="I3240" s="16">
        <v>0</v>
      </c>
      <c r="J3240" s="16">
        <v>0</v>
      </c>
      <c r="K3240" s="16">
        <v>0</v>
      </c>
      <c r="L3240" s="16">
        <v>0</v>
      </c>
      <c r="M3240" s="16">
        <v>0</v>
      </c>
      <c r="N3240" s="16">
        <v>0</v>
      </c>
      <c r="O3240" s="16">
        <v>0</v>
      </c>
      <c r="P3240" s="13" t="str">
        <f t="shared" si="100"/>
        <v>P</v>
      </c>
      <c r="Q3240" s="13">
        <f>IFERROR(VLOOKUP($A3240, 'Fielding Data'!$A$1:$H$12056, 5, 0), 0)</f>
        <v>0</v>
      </c>
      <c r="R3240" s="13">
        <f>IFERROR(VLOOKUP($A3240, 'Fielding Data'!$A$1:$H$12056, 6, 0), 0)</f>
        <v>1</v>
      </c>
      <c r="S3240" s="13">
        <f>IFERROR(VLOOKUP($A3240, 'Fielding Data'!$A$1:$H$12056, 7, 0), 0)</f>
        <v>0</v>
      </c>
      <c r="T3240" s="13">
        <f>IFERROR(VLOOKUP($A3240, 'Fielding Data'!$A$1:$H$12056, 8, 0), 0)</f>
        <v>0</v>
      </c>
      <c r="U3240" s="13">
        <f>SUMIFS('Fielding Data'!E:E, 'Fielding Data'!$A:$A, $A3240)</f>
        <v>0</v>
      </c>
      <c r="V3240" s="13">
        <f>SUMIFS('Fielding Data'!F:F, 'Fielding Data'!$A:$A, $A3240)</f>
        <v>1</v>
      </c>
      <c r="W3240" s="13">
        <f>SUMIFS('Fielding Data'!G:G, 'Fielding Data'!$A:$A, $A3240)</f>
        <v>0</v>
      </c>
      <c r="X3240" s="13">
        <f>SUMIFS('Fielding Data'!H:H, 'Fielding Data'!$A:$A, $A3240)</f>
        <v>0</v>
      </c>
    </row>
    <row r="3241" spans="1:24" x14ac:dyDescent="0.3">
      <c r="A3241" s="13" t="str">
        <f t="shared" si="101"/>
        <v>ramosce012012</v>
      </c>
      <c r="B3241" s="16" t="s">
        <v>1162</v>
      </c>
      <c r="C3241" s="16">
        <v>2012</v>
      </c>
      <c r="D3241" s="16">
        <v>17</v>
      </c>
      <c r="E3241" s="16">
        <v>1</v>
      </c>
      <c r="F3241" s="16">
        <v>0</v>
      </c>
      <c r="G3241" s="16">
        <v>0</v>
      </c>
      <c r="H3241" s="16">
        <v>0</v>
      </c>
      <c r="I3241" s="16">
        <v>0</v>
      </c>
      <c r="J3241" s="16">
        <v>0</v>
      </c>
      <c r="K3241" s="16">
        <v>0</v>
      </c>
      <c r="L3241" s="16">
        <v>0</v>
      </c>
      <c r="M3241" s="16">
        <v>0</v>
      </c>
      <c r="N3241" s="16">
        <v>0</v>
      </c>
      <c r="O3241" s="16">
        <v>1</v>
      </c>
      <c r="P3241" s="13" t="str">
        <f t="shared" si="100"/>
        <v>P</v>
      </c>
      <c r="Q3241" s="13">
        <f>IFERROR(VLOOKUP($A3241, 'Fielding Data'!$A$1:$H$12056, 5, 0), 0)</f>
        <v>5</v>
      </c>
      <c r="R3241" s="13">
        <f>IFERROR(VLOOKUP($A3241, 'Fielding Data'!$A$1:$H$12056, 6, 0), 0)</f>
        <v>4</v>
      </c>
      <c r="S3241" s="13">
        <f>IFERROR(VLOOKUP($A3241, 'Fielding Data'!$A$1:$H$12056, 7, 0), 0)</f>
        <v>0</v>
      </c>
      <c r="T3241" s="13">
        <f>IFERROR(VLOOKUP($A3241, 'Fielding Data'!$A$1:$H$12056, 8, 0), 0)</f>
        <v>1</v>
      </c>
      <c r="U3241" s="13">
        <f>SUMIFS('Fielding Data'!E:E, 'Fielding Data'!$A:$A, $A3241)</f>
        <v>5</v>
      </c>
      <c r="V3241" s="13">
        <f>SUMIFS('Fielding Data'!F:F, 'Fielding Data'!$A:$A, $A3241)</f>
        <v>4</v>
      </c>
      <c r="W3241" s="13">
        <f>SUMIFS('Fielding Data'!G:G, 'Fielding Data'!$A:$A, $A3241)</f>
        <v>0</v>
      </c>
      <c r="X3241" s="13">
        <f>SUMIFS('Fielding Data'!H:H, 'Fielding Data'!$A:$A, $A3241)</f>
        <v>1</v>
      </c>
    </row>
    <row r="3242" spans="1:24" x14ac:dyDescent="0.3">
      <c r="A3242" s="13" t="str">
        <f t="shared" si="101"/>
        <v>ramoswi012012</v>
      </c>
      <c r="B3242" s="16" t="s">
        <v>1359</v>
      </c>
      <c r="C3242" s="16">
        <v>2012</v>
      </c>
      <c r="D3242" s="16">
        <v>25</v>
      </c>
      <c r="E3242" s="16">
        <v>83</v>
      </c>
      <c r="F3242" s="16">
        <v>11</v>
      </c>
      <c r="G3242" s="16">
        <v>22</v>
      </c>
      <c r="H3242" s="16">
        <v>2</v>
      </c>
      <c r="I3242" s="16">
        <v>0</v>
      </c>
      <c r="J3242" s="16">
        <v>3</v>
      </c>
      <c r="K3242" s="16">
        <v>10</v>
      </c>
      <c r="L3242" s="16">
        <v>0</v>
      </c>
      <c r="M3242" s="16">
        <v>0</v>
      </c>
      <c r="N3242" s="16">
        <v>12</v>
      </c>
      <c r="O3242" s="16">
        <v>19</v>
      </c>
      <c r="P3242" s="13" t="str">
        <f t="shared" si="100"/>
        <v>C</v>
      </c>
      <c r="Q3242" s="13">
        <f>IFERROR(VLOOKUP($A3242, 'Fielding Data'!$A$1:$H$12056, 5, 0), 0)</f>
        <v>189</v>
      </c>
      <c r="R3242" s="13">
        <f>IFERROR(VLOOKUP($A3242, 'Fielding Data'!$A$1:$H$12056, 6, 0), 0)</f>
        <v>14</v>
      </c>
      <c r="S3242" s="13">
        <f>IFERROR(VLOOKUP($A3242, 'Fielding Data'!$A$1:$H$12056, 7, 0), 0)</f>
        <v>1</v>
      </c>
      <c r="T3242" s="13">
        <f>IFERROR(VLOOKUP($A3242, 'Fielding Data'!$A$1:$H$12056, 8, 0), 0)</f>
        <v>1</v>
      </c>
      <c r="U3242" s="13">
        <f>SUMIFS('Fielding Data'!E:E, 'Fielding Data'!$A:$A, $A3242)</f>
        <v>189</v>
      </c>
      <c r="V3242" s="13">
        <f>SUMIFS('Fielding Data'!F:F, 'Fielding Data'!$A:$A, $A3242)</f>
        <v>14</v>
      </c>
      <c r="W3242" s="13">
        <f>SUMIFS('Fielding Data'!G:G, 'Fielding Data'!$A:$A, $A3242)</f>
        <v>1</v>
      </c>
      <c r="X3242" s="13">
        <f>SUMIFS('Fielding Data'!H:H, 'Fielding Data'!$A:$A, $A3242)</f>
        <v>1</v>
      </c>
    </row>
    <row r="3243" spans="1:24" x14ac:dyDescent="0.3">
      <c r="A3243" s="13" t="str">
        <f t="shared" si="101"/>
        <v>rapadcl012012</v>
      </c>
      <c r="B3243" s="16" t="s">
        <v>840</v>
      </c>
      <c r="C3243" s="16">
        <v>2012</v>
      </c>
      <c r="D3243" s="16">
        <v>70</v>
      </c>
      <c r="E3243" s="16">
        <v>0</v>
      </c>
      <c r="F3243" s="16">
        <v>0</v>
      </c>
      <c r="G3243" s="16">
        <v>0</v>
      </c>
      <c r="H3243" s="16">
        <v>0</v>
      </c>
      <c r="I3243" s="16">
        <v>0</v>
      </c>
      <c r="J3243" s="16">
        <v>0</v>
      </c>
      <c r="K3243" s="16">
        <v>0</v>
      </c>
      <c r="L3243" s="16">
        <v>0</v>
      </c>
      <c r="M3243" s="16">
        <v>0</v>
      </c>
      <c r="N3243" s="16">
        <v>0</v>
      </c>
      <c r="O3243" s="16">
        <v>0</v>
      </c>
      <c r="P3243" s="13" t="str">
        <f t="shared" si="100"/>
        <v>P</v>
      </c>
      <c r="Q3243" s="13">
        <f>IFERROR(VLOOKUP($A3243, 'Fielding Data'!$A$1:$H$12056, 5, 0), 0)</f>
        <v>0</v>
      </c>
      <c r="R3243" s="13">
        <f>IFERROR(VLOOKUP($A3243, 'Fielding Data'!$A$1:$H$12056, 6, 0), 0)</f>
        <v>8</v>
      </c>
      <c r="S3243" s="13">
        <f>IFERROR(VLOOKUP($A3243, 'Fielding Data'!$A$1:$H$12056, 7, 0), 0)</f>
        <v>3</v>
      </c>
      <c r="T3243" s="13">
        <f>IFERROR(VLOOKUP($A3243, 'Fielding Data'!$A$1:$H$12056, 8, 0), 0)</f>
        <v>1</v>
      </c>
      <c r="U3243" s="13">
        <f>SUMIFS('Fielding Data'!E:E, 'Fielding Data'!$A:$A, $A3243)</f>
        <v>0</v>
      </c>
      <c r="V3243" s="13">
        <f>SUMIFS('Fielding Data'!F:F, 'Fielding Data'!$A:$A, $A3243)</f>
        <v>8</v>
      </c>
      <c r="W3243" s="13">
        <f>SUMIFS('Fielding Data'!G:G, 'Fielding Data'!$A:$A, $A3243)</f>
        <v>3</v>
      </c>
      <c r="X3243" s="13">
        <f>SUMIFS('Fielding Data'!H:H, 'Fielding Data'!$A:$A, $A3243)</f>
        <v>1</v>
      </c>
    </row>
    <row r="3244" spans="1:24" x14ac:dyDescent="0.3">
      <c r="A3244" s="13" t="str">
        <f t="shared" si="101"/>
        <v>rasmuco012012</v>
      </c>
      <c r="B3244" s="16" t="s">
        <v>1163</v>
      </c>
      <c r="C3244" s="16">
        <v>2012</v>
      </c>
      <c r="D3244" s="16">
        <v>151</v>
      </c>
      <c r="E3244" s="16">
        <v>565</v>
      </c>
      <c r="F3244" s="16">
        <v>75</v>
      </c>
      <c r="G3244" s="16">
        <v>126</v>
      </c>
      <c r="H3244" s="16">
        <v>21</v>
      </c>
      <c r="I3244" s="16">
        <v>5</v>
      </c>
      <c r="J3244" s="16">
        <v>23</v>
      </c>
      <c r="K3244" s="16">
        <v>75</v>
      </c>
      <c r="L3244" s="16">
        <v>4</v>
      </c>
      <c r="M3244" s="16">
        <v>3</v>
      </c>
      <c r="N3244" s="16">
        <v>47</v>
      </c>
      <c r="O3244" s="16">
        <v>149</v>
      </c>
      <c r="P3244" s="13" t="str">
        <f t="shared" si="100"/>
        <v>CF</v>
      </c>
      <c r="Q3244" s="13">
        <f>IFERROR(VLOOKUP($A3244, 'Fielding Data'!$A$1:$H$12056, 5, 0), 0)</f>
        <v>0</v>
      </c>
      <c r="R3244" s="13">
        <f>IFERROR(VLOOKUP($A3244, 'Fielding Data'!$A$1:$H$12056, 6, 0), 0)</f>
        <v>0</v>
      </c>
      <c r="S3244" s="13">
        <f>IFERROR(VLOOKUP($A3244, 'Fielding Data'!$A$1:$H$12056, 7, 0), 0)</f>
        <v>0</v>
      </c>
      <c r="T3244" s="13">
        <f>IFERROR(VLOOKUP($A3244, 'Fielding Data'!$A$1:$H$12056, 8, 0), 0)</f>
        <v>0</v>
      </c>
      <c r="U3244" s="13">
        <f>SUMIFS('Fielding Data'!E:E, 'Fielding Data'!$A:$A, $A3244)</f>
        <v>304</v>
      </c>
      <c r="V3244" s="13">
        <f>SUMIFS('Fielding Data'!F:F, 'Fielding Data'!$A:$A, $A3244)</f>
        <v>7</v>
      </c>
      <c r="W3244" s="13">
        <f>SUMIFS('Fielding Data'!G:G, 'Fielding Data'!$A:$A, $A3244)</f>
        <v>6</v>
      </c>
      <c r="X3244" s="13">
        <f>SUMIFS('Fielding Data'!H:H, 'Fielding Data'!$A:$A, $A3244)</f>
        <v>1</v>
      </c>
    </row>
    <row r="3245" spans="1:24" x14ac:dyDescent="0.3">
      <c r="A3245" s="13" t="str">
        <f t="shared" si="101"/>
        <v>rauchjo012012</v>
      </c>
      <c r="B3245" s="16" t="s">
        <v>327</v>
      </c>
      <c r="C3245" s="16">
        <v>2012</v>
      </c>
      <c r="D3245" s="16">
        <v>73</v>
      </c>
      <c r="E3245" s="16">
        <v>0</v>
      </c>
      <c r="F3245" s="16">
        <v>0</v>
      </c>
      <c r="G3245" s="16">
        <v>0</v>
      </c>
      <c r="H3245" s="16">
        <v>0</v>
      </c>
      <c r="I3245" s="16">
        <v>0</v>
      </c>
      <c r="J3245" s="16">
        <v>0</v>
      </c>
      <c r="K3245" s="16">
        <v>0</v>
      </c>
      <c r="L3245" s="16">
        <v>0</v>
      </c>
      <c r="M3245" s="16">
        <v>0</v>
      </c>
      <c r="N3245" s="16">
        <v>0</v>
      </c>
      <c r="O3245" s="16">
        <v>0</v>
      </c>
      <c r="P3245" s="13" t="str">
        <f t="shared" si="100"/>
        <v>P</v>
      </c>
      <c r="Q3245" s="13">
        <f>IFERROR(VLOOKUP($A3245, 'Fielding Data'!$A$1:$H$12056, 5, 0), 0)</f>
        <v>2</v>
      </c>
      <c r="R3245" s="13">
        <f>IFERROR(VLOOKUP($A3245, 'Fielding Data'!$A$1:$H$12056, 6, 0), 0)</f>
        <v>7</v>
      </c>
      <c r="S3245" s="13">
        <f>IFERROR(VLOOKUP($A3245, 'Fielding Data'!$A$1:$H$12056, 7, 0), 0)</f>
        <v>0</v>
      </c>
      <c r="T3245" s="13">
        <f>IFERROR(VLOOKUP($A3245, 'Fielding Data'!$A$1:$H$12056, 8, 0), 0)</f>
        <v>0</v>
      </c>
      <c r="U3245" s="13">
        <f>SUMIFS('Fielding Data'!E:E, 'Fielding Data'!$A:$A, $A3245)</f>
        <v>2</v>
      </c>
      <c r="V3245" s="13">
        <f>SUMIFS('Fielding Data'!F:F, 'Fielding Data'!$A:$A, $A3245)</f>
        <v>7</v>
      </c>
      <c r="W3245" s="13">
        <f>SUMIFS('Fielding Data'!G:G, 'Fielding Data'!$A:$A, $A3245)</f>
        <v>0</v>
      </c>
      <c r="X3245" s="13">
        <f>SUMIFS('Fielding Data'!H:H, 'Fielding Data'!$A:$A, $A3245)</f>
        <v>0</v>
      </c>
    </row>
    <row r="3246" spans="1:24" x14ac:dyDescent="0.3">
      <c r="A3246" s="13" t="str">
        <f t="shared" si="101"/>
        <v>reddijo012012</v>
      </c>
      <c r="B3246" s="16" t="s">
        <v>1165</v>
      </c>
      <c r="C3246" s="16">
        <v>2012</v>
      </c>
      <c r="D3246" s="16">
        <v>156</v>
      </c>
      <c r="E3246" s="16">
        <v>611</v>
      </c>
      <c r="F3246" s="16">
        <v>85</v>
      </c>
      <c r="G3246" s="16">
        <v>148</v>
      </c>
      <c r="H3246" s="16">
        <v>29</v>
      </c>
      <c r="I3246" s="16">
        <v>5</v>
      </c>
      <c r="J3246" s="16">
        <v>32</v>
      </c>
      <c r="K3246" s="16">
        <v>85</v>
      </c>
      <c r="L3246" s="16">
        <v>11</v>
      </c>
      <c r="M3246" s="16">
        <v>1</v>
      </c>
      <c r="N3246" s="16">
        <v>55</v>
      </c>
      <c r="O3246" s="16">
        <v>151</v>
      </c>
      <c r="P3246" s="13" t="str">
        <f t="shared" si="100"/>
        <v>CF</v>
      </c>
      <c r="Q3246" s="13">
        <f>IFERROR(VLOOKUP($A3246, 'Fielding Data'!$A$1:$H$12056, 5, 0), 0)</f>
        <v>0</v>
      </c>
      <c r="R3246" s="13">
        <f>IFERROR(VLOOKUP($A3246, 'Fielding Data'!$A$1:$H$12056, 6, 0), 0)</f>
        <v>0</v>
      </c>
      <c r="S3246" s="13">
        <f>IFERROR(VLOOKUP($A3246, 'Fielding Data'!$A$1:$H$12056, 7, 0), 0)</f>
        <v>0</v>
      </c>
      <c r="T3246" s="13">
        <f>IFERROR(VLOOKUP($A3246, 'Fielding Data'!$A$1:$H$12056, 8, 0), 0)</f>
        <v>0</v>
      </c>
      <c r="U3246" s="13">
        <f>SUMIFS('Fielding Data'!E:E, 'Fielding Data'!$A:$A, $A3246)</f>
        <v>310</v>
      </c>
      <c r="V3246" s="13">
        <f>SUMIFS('Fielding Data'!F:F, 'Fielding Data'!$A:$A, $A3246)</f>
        <v>15</v>
      </c>
      <c r="W3246" s="13">
        <f>SUMIFS('Fielding Data'!G:G, 'Fielding Data'!$A:$A, $A3246)</f>
        <v>6</v>
      </c>
      <c r="X3246" s="13">
        <f>SUMIFS('Fielding Data'!H:H, 'Fielding Data'!$A:$A, $A3246)</f>
        <v>3</v>
      </c>
    </row>
    <row r="3247" spans="1:24" x14ac:dyDescent="0.3">
      <c r="A3247" s="13" t="str">
        <f t="shared" si="101"/>
        <v>redmoto012012</v>
      </c>
      <c r="B3247" s="16" t="s">
        <v>1816</v>
      </c>
      <c r="C3247" s="16">
        <v>2012</v>
      </c>
      <c r="D3247" s="16">
        <v>1</v>
      </c>
      <c r="E3247" s="16">
        <v>1</v>
      </c>
      <c r="F3247" s="16">
        <v>0</v>
      </c>
      <c r="G3247" s="16">
        <v>0</v>
      </c>
      <c r="H3247" s="16">
        <v>0</v>
      </c>
      <c r="I3247" s="16">
        <v>0</v>
      </c>
      <c r="J3247" s="16">
        <v>0</v>
      </c>
      <c r="K3247" s="16">
        <v>0</v>
      </c>
      <c r="L3247" s="16">
        <v>0</v>
      </c>
      <c r="M3247" s="16">
        <v>0</v>
      </c>
      <c r="N3247" s="16">
        <v>0</v>
      </c>
      <c r="O3247" s="16">
        <v>1</v>
      </c>
      <c r="P3247" s="13" t="str">
        <f t="shared" si="100"/>
        <v>P</v>
      </c>
      <c r="Q3247" s="13">
        <f>IFERROR(VLOOKUP($A3247, 'Fielding Data'!$A$1:$H$12056, 5, 0), 0)</f>
        <v>0</v>
      </c>
      <c r="R3247" s="13">
        <f>IFERROR(VLOOKUP($A3247, 'Fielding Data'!$A$1:$H$12056, 6, 0), 0)</f>
        <v>1</v>
      </c>
      <c r="S3247" s="13">
        <f>IFERROR(VLOOKUP($A3247, 'Fielding Data'!$A$1:$H$12056, 7, 0), 0)</f>
        <v>1</v>
      </c>
      <c r="T3247" s="13">
        <f>IFERROR(VLOOKUP($A3247, 'Fielding Data'!$A$1:$H$12056, 8, 0), 0)</f>
        <v>0</v>
      </c>
      <c r="U3247" s="13">
        <f>SUMIFS('Fielding Data'!E:E, 'Fielding Data'!$A:$A, $A3247)</f>
        <v>0</v>
      </c>
      <c r="V3247" s="13">
        <f>SUMIFS('Fielding Data'!F:F, 'Fielding Data'!$A:$A, $A3247)</f>
        <v>1</v>
      </c>
      <c r="W3247" s="13">
        <f>SUMIFS('Fielding Data'!G:G, 'Fielding Data'!$A:$A, $A3247)</f>
        <v>1</v>
      </c>
      <c r="X3247" s="13">
        <f>SUMIFS('Fielding Data'!H:H, 'Fielding Data'!$A:$A, $A3247)</f>
        <v>0</v>
      </c>
    </row>
    <row r="3248" spans="1:24" x14ac:dyDescent="0.3">
      <c r="A3248" s="13" t="str">
        <f t="shared" si="101"/>
        <v>reedad012012</v>
      </c>
      <c r="B3248" s="16" t="s">
        <v>1593</v>
      </c>
      <c r="C3248" s="16">
        <v>2012</v>
      </c>
      <c r="D3248" s="16">
        <v>62</v>
      </c>
      <c r="E3248" s="16">
        <v>0</v>
      </c>
      <c r="F3248" s="16">
        <v>0</v>
      </c>
      <c r="G3248" s="16">
        <v>0</v>
      </c>
      <c r="H3248" s="16">
        <v>0</v>
      </c>
      <c r="I3248" s="16">
        <v>0</v>
      </c>
      <c r="J3248" s="16">
        <v>0</v>
      </c>
      <c r="K3248" s="16">
        <v>0</v>
      </c>
      <c r="L3248" s="16">
        <v>0</v>
      </c>
      <c r="M3248" s="16">
        <v>0</v>
      </c>
      <c r="N3248" s="16">
        <v>0</v>
      </c>
      <c r="O3248" s="16">
        <v>0</v>
      </c>
      <c r="P3248" s="13" t="str">
        <f t="shared" si="100"/>
        <v>P</v>
      </c>
      <c r="Q3248" s="13">
        <f>IFERROR(VLOOKUP($A3248, 'Fielding Data'!$A$1:$H$12056, 5, 0), 0)</f>
        <v>5</v>
      </c>
      <c r="R3248" s="13">
        <f>IFERROR(VLOOKUP($A3248, 'Fielding Data'!$A$1:$H$12056, 6, 0), 0)</f>
        <v>4</v>
      </c>
      <c r="S3248" s="13">
        <f>IFERROR(VLOOKUP($A3248, 'Fielding Data'!$A$1:$H$12056, 7, 0), 0)</f>
        <v>0</v>
      </c>
      <c r="T3248" s="13">
        <f>IFERROR(VLOOKUP($A3248, 'Fielding Data'!$A$1:$H$12056, 8, 0), 0)</f>
        <v>2</v>
      </c>
      <c r="U3248" s="13">
        <f>SUMIFS('Fielding Data'!E:E, 'Fielding Data'!$A:$A, $A3248)</f>
        <v>5</v>
      </c>
      <c r="V3248" s="13">
        <f>SUMIFS('Fielding Data'!F:F, 'Fielding Data'!$A:$A, $A3248)</f>
        <v>4</v>
      </c>
      <c r="W3248" s="13">
        <f>SUMIFS('Fielding Data'!G:G, 'Fielding Data'!$A:$A, $A3248)</f>
        <v>0</v>
      </c>
      <c r="X3248" s="13">
        <f>SUMIFS('Fielding Data'!H:H, 'Fielding Data'!$A:$A, $A3248)</f>
        <v>2</v>
      </c>
    </row>
    <row r="3249" spans="1:24" x14ac:dyDescent="0.3">
      <c r="A3249" s="13" t="str">
        <f t="shared" si="101"/>
        <v>reimono012012</v>
      </c>
      <c r="B3249" s="16" t="s">
        <v>1166</v>
      </c>
      <c r="C3249" s="16">
        <v>2012</v>
      </c>
      <c r="D3249" s="16">
        <v>16</v>
      </c>
      <c r="E3249" s="16">
        <v>67</v>
      </c>
      <c r="F3249" s="16">
        <v>10</v>
      </c>
      <c r="G3249" s="16">
        <v>21</v>
      </c>
      <c r="H3249" s="16">
        <v>6</v>
      </c>
      <c r="I3249" s="16">
        <v>0</v>
      </c>
      <c r="J3249" s="16">
        <v>5</v>
      </c>
      <c r="K3249" s="16">
        <v>10</v>
      </c>
      <c r="L3249" s="16">
        <v>1</v>
      </c>
      <c r="M3249" s="16">
        <v>0</v>
      </c>
      <c r="N3249" s="16">
        <v>2</v>
      </c>
      <c r="O3249" s="16">
        <v>14</v>
      </c>
      <c r="P3249" s="13" t="str">
        <f t="shared" si="100"/>
        <v>LF</v>
      </c>
      <c r="Q3249" s="13">
        <f>IFERROR(VLOOKUP($A3249, 'Fielding Data'!$A$1:$H$12056, 5, 0), 0)</f>
        <v>0</v>
      </c>
      <c r="R3249" s="13">
        <f>IFERROR(VLOOKUP($A3249, 'Fielding Data'!$A$1:$H$12056, 6, 0), 0)</f>
        <v>0</v>
      </c>
      <c r="S3249" s="13">
        <f>IFERROR(VLOOKUP($A3249, 'Fielding Data'!$A$1:$H$12056, 7, 0), 0)</f>
        <v>0</v>
      </c>
      <c r="T3249" s="13">
        <f>IFERROR(VLOOKUP($A3249, 'Fielding Data'!$A$1:$H$12056, 8, 0), 0)</f>
        <v>0</v>
      </c>
      <c r="U3249" s="13">
        <f>SUMIFS('Fielding Data'!E:E, 'Fielding Data'!$A:$A, $A3249)</f>
        <v>26</v>
      </c>
      <c r="V3249" s="13">
        <f>SUMIFS('Fielding Data'!F:F, 'Fielding Data'!$A:$A, $A3249)</f>
        <v>0</v>
      </c>
      <c r="W3249" s="13">
        <f>SUMIFS('Fielding Data'!G:G, 'Fielding Data'!$A:$A, $A3249)</f>
        <v>3</v>
      </c>
      <c r="X3249" s="13">
        <f>SUMIFS('Fielding Data'!H:H, 'Fielding Data'!$A:$A, $A3249)</f>
        <v>0</v>
      </c>
    </row>
    <row r="3250" spans="1:24" x14ac:dyDescent="0.3">
      <c r="A3250" s="13" t="str">
        <f t="shared" si="101"/>
        <v>repkoja012012</v>
      </c>
      <c r="B3250" s="16" t="s">
        <v>589</v>
      </c>
      <c r="C3250" s="16">
        <v>2012</v>
      </c>
      <c r="D3250" s="16">
        <v>5</v>
      </c>
      <c r="E3250" s="16">
        <v>11</v>
      </c>
      <c r="F3250" s="16">
        <v>0</v>
      </c>
      <c r="G3250" s="16">
        <v>1</v>
      </c>
      <c r="H3250" s="16">
        <v>0</v>
      </c>
      <c r="I3250" s="16">
        <v>0</v>
      </c>
      <c r="J3250" s="16">
        <v>0</v>
      </c>
      <c r="K3250" s="16">
        <v>0</v>
      </c>
      <c r="L3250" s="16">
        <v>0</v>
      </c>
      <c r="M3250" s="16">
        <v>0</v>
      </c>
      <c r="N3250" s="16">
        <v>0</v>
      </c>
      <c r="O3250" s="16">
        <v>4</v>
      </c>
      <c r="P3250" s="13" t="str">
        <f t="shared" si="100"/>
        <v>CF</v>
      </c>
      <c r="Q3250" s="13">
        <f>IFERROR(VLOOKUP($A3250, 'Fielding Data'!$A$1:$H$12056, 5, 0), 0)</f>
        <v>0</v>
      </c>
      <c r="R3250" s="13">
        <f>IFERROR(VLOOKUP($A3250, 'Fielding Data'!$A$1:$H$12056, 6, 0), 0)</f>
        <v>0</v>
      </c>
      <c r="S3250" s="13">
        <f>IFERROR(VLOOKUP($A3250, 'Fielding Data'!$A$1:$H$12056, 7, 0), 0)</f>
        <v>0</v>
      </c>
      <c r="T3250" s="13">
        <f>IFERROR(VLOOKUP($A3250, 'Fielding Data'!$A$1:$H$12056, 8, 0), 0)</f>
        <v>0</v>
      </c>
      <c r="U3250" s="13">
        <f>SUMIFS('Fielding Data'!E:E, 'Fielding Data'!$A:$A, $A3250)</f>
        <v>12</v>
      </c>
      <c r="V3250" s="13">
        <f>SUMIFS('Fielding Data'!F:F, 'Fielding Data'!$A:$A, $A3250)</f>
        <v>0</v>
      </c>
      <c r="W3250" s="13">
        <f>SUMIFS('Fielding Data'!G:G, 'Fielding Data'!$A:$A, $A3250)</f>
        <v>0</v>
      </c>
      <c r="X3250" s="13">
        <f>SUMIFS('Fielding Data'!H:H, 'Fielding Data'!$A:$A, $A3250)</f>
        <v>0</v>
      </c>
    </row>
    <row r="3251" spans="1:24" x14ac:dyDescent="0.3">
      <c r="A3251" s="13" t="str">
        <f t="shared" si="101"/>
        <v>resopch012012</v>
      </c>
      <c r="B3251" s="16" t="s">
        <v>590</v>
      </c>
      <c r="C3251" s="16">
        <v>2012</v>
      </c>
      <c r="D3251" s="16">
        <v>61</v>
      </c>
      <c r="E3251" s="16">
        <v>3</v>
      </c>
      <c r="F3251" s="16">
        <v>0</v>
      </c>
      <c r="G3251" s="16">
        <v>0</v>
      </c>
      <c r="H3251" s="16">
        <v>0</v>
      </c>
      <c r="I3251" s="16">
        <v>0</v>
      </c>
      <c r="J3251" s="16">
        <v>0</v>
      </c>
      <c r="K3251" s="16">
        <v>0</v>
      </c>
      <c r="L3251" s="16">
        <v>0</v>
      </c>
      <c r="M3251" s="16">
        <v>0</v>
      </c>
      <c r="N3251" s="16">
        <v>1</v>
      </c>
      <c r="O3251" s="16">
        <v>2</v>
      </c>
      <c r="P3251" s="13" t="str">
        <f t="shared" si="100"/>
        <v>P</v>
      </c>
      <c r="Q3251" s="13">
        <f>IFERROR(VLOOKUP($A3251, 'Fielding Data'!$A$1:$H$12056, 5, 0), 0)</f>
        <v>7</v>
      </c>
      <c r="R3251" s="13">
        <f>IFERROR(VLOOKUP($A3251, 'Fielding Data'!$A$1:$H$12056, 6, 0), 0)</f>
        <v>10</v>
      </c>
      <c r="S3251" s="13">
        <f>IFERROR(VLOOKUP($A3251, 'Fielding Data'!$A$1:$H$12056, 7, 0), 0)</f>
        <v>3</v>
      </c>
      <c r="T3251" s="13">
        <f>IFERROR(VLOOKUP($A3251, 'Fielding Data'!$A$1:$H$12056, 8, 0), 0)</f>
        <v>1</v>
      </c>
      <c r="U3251" s="13">
        <f>SUMIFS('Fielding Data'!E:E, 'Fielding Data'!$A:$A, $A3251)</f>
        <v>7</v>
      </c>
      <c r="V3251" s="13">
        <f>SUMIFS('Fielding Data'!F:F, 'Fielding Data'!$A:$A, $A3251)</f>
        <v>10</v>
      </c>
      <c r="W3251" s="13">
        <f>SUMIFS('Fielding Data'!G:G, 'Fielding Data'!$A:$A, $A3251)</f>
        <v>3</v>
      </c>
      <c r="X3251" s="13">
        <f>SUMIFS('Fielding Data'!H:H, 'Fielding Data'!$A:$A, $A3251)</f>
        <v>1</v>
      </c>
    </row>
    <row r="3252" spans="1:24" x14ac:dyDescent="0.3">
      <c r="A3252" s="13" t="str">
        <f t="shared" si="101"/>
        <v>reverbe012012</v>
      </c>
      <c r="B3252" s="16" t="s">
        <v>1361</v>
      </c>
      <c r="C3252" s="16">
        <v>2012</v>
      </c>
      <c r="D3252" s="16">
        <v>124</v>
      </c>
      <c r="E3252" s="16">
        <v>511</v>
      </c>
      <c r="F3252" s="16">
        <v>70</v>
      </c>
      <c r="G3252" s="16">
        <v>150</v>
      </c>
      <c r="H3252" s="16">
        <v>13</v>
      </c>
      <c r="I3252" s="16">
        <v>6</v>
      </c>
      <c r="J3252" s="16">
        <v>0</v>
      </c>
      <c r="K3252" s="16">
        <v>32</v>
      </c>
      <c r="L3252" s="16">
        <v>40</v>
      </c>
      <c r="M3252" s="16">
        <v>9</v>
      </c>
      <c r="N3252" s="16">
        <v>29</v>
      </c>
      <c r="O3252" s="16">
        <v>54</v>
      </c>
      <c r="P3252" s="13" t="str">
        <f t="shared" si="100"/>
        <v>CF</v>
      </c>
      <c r="Q3252" s="13">
        <f>IFERROR(VLOOKUP($A3252, 'Fielding Data'!$A$1:$H$12056, 5, 0), 0)</f>
        <v>0</v>
      </c>
      <c r="R3252" s="13">
        <f>IFERROR(VLOOKUP($A3252, 'Fielding Data'!$A$1:$H$12056, 6, 0), 0)</f>
        <v>0</v>
      </c>
      <c r="S3252" s="13">
        <f>IFERROR(VLOOKUP($A3252, 'Fielding Data'!$A$1:$H$12056, 7, 0), 0)</f>
        <v>0</v>
      </c>
      <c r="T3252" s="13">
        <f>IFERROR(VLOOKUP($A3252, 'Fielding Data'!$A$1:$H$12056, 8, 0), 0)</f>
        <v>0</v>
      </c>
      <c r="U3252" s="13">
        <f>SUMIFS('Fielding Data'!E:E, 'Fielding Data'!$A:$A, $A3252)</f>
        <v>274</v>
      </c>
      <c r="V3252" s="13">
        <f>SUMIFS('Fielding Data'!F:F, 'Fielding Data'!$A:$A, $A3252)</f>
        <v>8</v>
      </c>
      <c r="W3252" s="13">
        <f>SUMIFS('Fielding Data'!G:G, 'Fielding Data'!$A:$A, $A3252)</f>
        <v>0</v>
      </c>
      <c r="X3252" s="13">
        <f>SUMIFS('Fielding Data'!H:H, 'Fielding Data'!$A:$A, $A3252)</f>
        <v>3</v>
      </c>
    </row>
    <row r="3253" spans="1:24" x14ac:dyDescent="0.3">
      <c r="A3253" s="13" t="str">
        <f t="shared" si="101"/>
        <v>reyesjo012012</v>
      </c>
      <c r="B3253" s="16" t="s">
        <v>398</v>
      </c>
      <c r="C3253" s="16">
        <v>2012</v>
      </c>
      <c r="D3253" s="16">
        <v>160</v>
      </c>
      <c r="E3253" s="16">
        <v>642</v>
      </c>
      <c r="F3253" s="16">
        <v>86</v>
      </c>
      <c r="G3253" s="16">
        <v>184</v>
      </c>
      <c r="H3253" s="16">
        <v>37</v>
      </c>
      <c r="I3253" s="16">
        <v>12</v>
      </c>
      <c r="J3253" s="16">
        <v>11</v>
      </c>
      <c r="K3253" s="16">
        <v>57</v>
      </c>
      <c r="L3253" s="16">
        <v>40</v>
      </c>
      <c r="M3253" s="16">
        <v>11</v>
      </c>
      <c r="N3253" s="16">
        <v>63</v>
      </c>
      <c r="O3253" s="16">
        <v>56</v>
      </c>
      <c r="P3253" s="13" t="str">
        <f t="shared" si="100"/>
        <v>SS</v>
      </c>
      <c r="Q3253" s="13">
        <f>IFERROR(VLOOKUP($A3253, 'Fielding Data'!$A$1:$H$12056, 5, 0), 0)</f>
        <v>226</v>
      </c>
      <c r="R3253" s="13">
        <f>IFERROR(VLOOKUP($A3253, 'Fielding Data'!$A$1:$H$12056, 6, 0), 0)</f>
        <v>419</v>
      </c>
      <c r="S3253" s="13">
        <f>IFERROR(VLOOKUP($A3253, 'Fielding Data'!$A$1:$H$12056, 7, 0), 0)</f>
        <v>18</v>
      </c>
      <c r="T3253" s="13">
        <f>IFERROR(VLOOKUP($A3253, 'Fielding Data'!$A$1:$H$12056, 8, 0), 0)</f>
        <v>105</v>
      </c>
      <c r="U3253" s="13">
        <f>SUMIFS('Fielding Data'!E:E, 'Fielding Data'!$A:$A, $A3253)</f>
        <v>226</v>
      </c>
      <c r="V3253" s="13">
        <f>SUMIFS('Fielding Data'!F:F, 'Fielding Data'!$A:$A, $A3253)</f>
        <v>419</v>
      </c>
      <c r="W3253" s="13">
        <f>SUMIFS('Fielding Data'!G:G, 'Fielding Data'!$A:$A, $A3253)</f>
        <v>18</v>
      </c>
      <c r="X3253" s="13">
        <f>SUMIFS('Fielding Data'!H:H, 'Fielding Data'!$A:$A, $A3253)</f>
        <v>105</v>
      </c>
    </row>
    <row r="3254" spans="1:24" x14ac:dyDescent="0.3">
      <c r="A3254" s="13" t="str">
        <f t="shared" si="101"/>
        <v>reynoma012012</v>
      </c>
      <c r="B3254" s="16" t="s">
        <v>842</v>
      </c>
      <c r="C3254" s="16">
        <v>2012</v>
      </c>
      <c r="D3254" s="16">
        <v>135</v>
      </c>
      <c r="E3254" s="16">
        <v>457</v>
      </c>
      <c r="F3254" s="16">
        <v>65</v>
      </c>
      <c r="G3254" s="16">
        <v>101</v>
      </c>
      <c r="H3254" s="16">
        <v>26</v>
      </c>
      <c r="I3254" s="16">
        <v>0</v>
      </c>
      <c r="J3254" s="16">
        <v>23</v>
      </c>
      <c r="K3254" s="16">
        <v>69</v>
      </c>
      <c r="L3254" s="16">
        <v>1</v>
      </c>
      <c r="M3254" s="16">
        <v>3</v>
      </c>
      <c r="N3254" s="16">
        <v>73</v>
      </c>
      <c r="O3254" s="16">
        <v>159</v>
      </c>
      <c r="P3254" s="13" t="str">
        <f t="shared" si="100"/>
        <v>1B</v>
      </c>
      <c r="Q3254" s="13">
        <f>IFERROR(VLOOKUP($A3254, 'Fielding Data'!$A$1:$H$12056, 5, 0), 0)</f>
        <v>926</v>
      </c>
      <c r="R3254" s="13">
        <f>IFERROR(VLOOKUP($A3254, 'Fielding Data'!$A$1:$H$12056, 6, 0), 0)</f>
        <v>40</v>
      </c>
      <c r="S3254" s="13">
        <f>IFERROR(VLOOKUP($A3254, 'Fielding Data'!$A$1:$H$12056, 7, 0), 0)</f>
        <v>5</v>
      </c>
      <c r="T3254" s="13">
        <f>IFERROR(VLOOKUP($A3254, 'Fielding Data'!$A$1:$H$12056, 8, 0), 0)</f>
        <v>84</v>
      </c>
      <c r="U3254" s="13">
        <f>SUMIFS('Fielding Data'!E:E, 'Fielding Data'!$A:$A, $A3254)</f>
        <v>936</v>
      </c>
      <c r="V3254" s="13">
        <f>SUMIFS('Fielding Data'!F:F, 'Fielding Data'!$A:$A, $A3254)</f>
        <v>64</v>
      </c>
      <c r="W3254" s="13">
        <f>SUMIFS('Fielding Data'!G:G, 'Fielding Data'!$A:$A, $A3254)</f>
        <v>11</v>
      </c>
      <c r="X3254" s="13">
        <f>SUMIFS('Fielding Data'!H:H, 'Fielding Data'!$A:$A, $A3254)</f>
        <v>89</v>
      </c>
    </row>
    <row r="3255" spans="1:24" x14ac:dyDescent="0.3">
      <c r="A3255" s="13" t="str">
        <f t="shared" si="101"/>
        <v>reynoma022012</v>
      </c>
      <c r="B3255" s="16" t="s">
        <v>1362</v>
      </c>
      <c r="C3255" s="16">
        <v>2012</v>
      </c>
      <c r="D3255" s="16">
        <v>71</v>
      </c>
      <c r="E3255" s="16">
        <v>3</v>
      </c>
      <c r="F3255" s="16">
        <v>0</v>
      </c>
      <c r="G3255" s="16">
        <v>0</v>
      </c>
      <c r="H3255" s="16">
        <v>0</v>
      </c>
      <c r="I3255" s="16">
        <v>0</v>
      </c>
      <c r="J3255" s="16">
        <v>0</v>
      </c>
      <c r="K3255" s="16">
        <v>0</v>
      </c>
      <c r="L3255" s="16">
        <v>0</v>
      </c>
      <c r="M3255" s="16">
        <v>0</v>
      </c>
      <c r="N3255" s="16">
        <v>0</v>
      </c>
      <c r="O3255" s="16">
        <v>2</v>
      </c>
      <c r="P3255" s="13" t="str">
        <f t="shared" si="100"/>
        <v>P</v>
      </c>
      <c r="Q3255" s="13">
        <f>IFERROR(VLOOKUP($A3255, 'Fielding Data'!$A$1:$H$12056, 5, 0), 0)</f>
        <v>5</v>
      </c>
      <c r="R3255" s="13">
        <f>IFERROR(VLOOKUP($A3255, 'Fielding Data'!$A$1:$H$12056, 6, 0), 0)</f>
        <v>11</v>
      </c>
      <c r="S3255" s="13">
        <f>IFERROR(VLOOKUP($A3255, 'Fielding Data'!$A$1:$H$12056, 7, 0), 0)</f>
        <v>2</v>
      </c>
      <c r="T3255" s="13">
        <f>IFERROR(VLOOKUP($A3255, 'Fielding Data'!$A$1:$H$12056, 8, 0), 0)</f>
        <v>1</v>
      </c>
      <c r="U3255" s="13">
        <f>SUMIFS('Fielding Data'!E:E, 'Fielding Data'!$A:$A, $A3255)</f>
        <v>5</v>
      </c>
      <c r="V3255" s="13">
        <f>SUMIFS('Fielding Data'!F:F, 'Fielding Data'!$A:$A, $A3255)</f>
        <v>11</v>
      </c>
      <c r="W3255" s="13">
        <f>SUMIFS('Fielding Data'!G:G, 'Fielding Data'!$A:$A, $A3255)</f>
        <v>2</v>
      </c>
      <c r="X3255" s="13">
        <f>SUMIFS('Fielding Data'!H:H, 'Fielding Data'!$A:$A, $A3255)</f>
        <v>1</v>
      </c>
    </row>
    <row r="3256" spans="1:24" x14ac:dyDescent="0.3">
      <c r="A3256" s="13" t="str">
        <f t="shared" si="101"/>
        <v>rhymewi012012</v>
      </c>
      <c r="B3256" s="16" t="s">
        <v>1363</v>
      </c>
      <c r="C3256" s="16">
        <v>2012</v>
      </c>
      <c r="D3256" s="16">
        <v>47</v>
      </c>
      <c r="E3256" s="16">
        <v>123</v>
      </c>
      <c r="F3256" s="16">
        <v>11</v>
      </c>
      <c r="G3256" s="16">
        <v>28</v>
      </c>
      <c r="H3256" s="16">
        <v>2</v>
      </c>
      <c r="I3256" s="16">
        <v>1</v>
      </c>
      <c r="J3256" s="16">
        <v>1</v>
      </c>
      <c r="K3256" s="16">
        <v>8</v>
      </c>
      <c r="L3256" s="16">
        <v>1</v>
      </c>
      <c r="M3256" s="16">
        <v>2</v>
      </c>
      <c r="N3256" s="16">
        <v>10</v>
      </c>
      <c r="O3256" s="16">
        <v>17</v>
      </c>
      <c r="P3256" s="13" t="str">
        <f t="shared" si="100"/>
        <v>2B</v>
      </c>
      <c r="Q3256" s="13">
        <f>IFERROR(VLOOKUP($A3256, 'Fielding Data'!$A$1:$H$12056, 5, 0), 0)</f>
        <v>40</v>
      </c>
      <c r="R3256" s="13">
        <f>IFERROR(VLOOKUP($A3256, 'Fielding Data'!$A$1:$H$12056, 6, 0), 0)</f>
        <v>83</v>
      </c>
      <c r="S3256" s="13">
        <f>IFERROR(VLOOKUP($A3256, 'Fielding Data'!$A$1:$H$12056, 7, 0), 0)</f>
        <v>5</v>
      </c>
      <c r="T3256" s="13">
        <f>IFERROR(VLOOKUP($A3256, 'Fielding Data'!$A$1:$H$12056, 8, 0), 0)</f>
        <v>27</v>
      </c>
      <c r="U3256" s="13">
        <f>SUMIFS('Fielding Data'!E:E, 'Fielding Data'!$A:$A, $A3256)</f>
        <v>43</v>
      </c>
      <c r="V3256" s="13">
        <f>SUMIFS('Fielding Data'!F:F, 'Fielding Data'!$A:$A, $A3256)</f>
        <v>104</v>
      </c>
      <c r="W3256" s="13">
        <f>SUMIFS('Fielding Data'!G:G, 'Fielding Data'!$A:$A, $A3256)</f>
        <v>8</v>
      </c>
      <c r="X3256" s="13">
        <f>SUMIFS('Fielding Data'!H:H, 'Fielding Data'!$A:$A, $A3256)</f>
        <v>28</v>
      </c>
    </row>
    <row r="3257" spans="1:24" x14ac:dyDescent="0.3">
      <c r="A3257" s="13" t="str">
        <f t="shared" si="101"/>
        <v>richacl012012</v>
      </c>
      <c r="B3257" s="16" t="s">
        <v>993</v>
      </c>
      <c r="C3257" s="16">
        <v>2012</v>
      </c>
      <c r="D3257" s="16">
        <v>36</v>
      </c>
      <c r="E3257" s="16">
        <v>69</v>
      </c>
      <c r="F3257" s="16">
        <v>5</v>
      </c>
      <c r="G3257" s="16">
        <v>6</v>
      </c>
      <c r="H3257" s="16">
        <v>2</v>
      </c>
      <c r="I3257" s="16">
        <v>0</v>
      </c>
      <c r="J3257" s="16">
        <v>1</v>
      </c>
      <c r="K3257" s="16">
        <v>7</v>
      </c>
      <c r="L3257" s="16">
        <v>0</v>
      </c>
      <c r="M3257" s="16">
        <v>0</v>
      </c>
      <c r="N3257" s="16">
        <v>1</v>
      </c>
      <c r="O3257" s="16">
        <v>40</v>
      </c>
      <c r="P3257" s="13" t="str">
        <f t="shared" si="100"/>
        <v>P</v>
      </c>
      <c r="Q3257" s="13">
        <f>IFERROR(VLOOKUP($A3257, 'Fielding Data'!$A$1:$H$12056, 5, 0), 0)</f>
        <v>17</v>
      </c>
      <c r="R3257" s="13">
        <f>IFERROR(VLOOKUP($A3257, 'Fielding Data'!$A$1:$H$12056, 6, 0), 0)</f>
        <v>42</v>
      </c>
      <c r="S3257" s="13">
        <f>IFERROR(VLOOKUP($A3257, 'Fielding Data'!$A$1:$H$12056, 7, 0), 0)</f>
        <v>6</v>
      </c>
      <c r="T3257" s="13">
        <f>IFERROR(VLOOKUP($A3257, 'Fielding Data'!$A$1:$H$12056, 8, 0), 0)</f>
        <v>1</v>
      </c>
      <c r="U3257" s="13">
        <f>SUMIFS('Fielding Data'!E:E, 'Fielding Data'!$A:$A, $A3257)</f>
        <v>17</v>
      </c>
      <c r="V3257" s="13">
        <f>SUMIFS('Fielding Data'!F:F, 'Fielding Data'!$A:$A, $A3257)</f>
        <v>42</v>
      </c>
      <c r="W3257" s="13">
        <f>SUMIFS('Fielding Data'!G:G, 'Fielding Data'!$A:$A, $A3257)</f>
        <v>6</v>
      </c>
      <c r="X3257" s="13">
        <f>SUMIFS('Fielding Data'!H:H, 'Fielding Data'!$A:$A, $A3257)</f>
        <v>1</v>
      </c>
    </row>
    <row r="3258" spans="1:24" x14ac:dyDescent="0.3">
      <c r="A3258" s="13" t="str">
        <f t="shared" si="101"/>
        <v>richaga012012</v>
      </c>
      <c r="B3258" s="16" t="s">
        <v>1595</v>
      </c>
      <c r="C3258" s="16">
        <v>2012</v>
      </c>
      <c r="D3258" s="16">
        <v>30</v>
      </c>
      <c r="E3258" s="16">
        <v>2</v>
      </c>
      <c r="F3258" s="16">
        <v>0</v>
      </c>
      <c r="G3258" s="16">
        <v>0</v>
      </c>
      <c r="H3258" s="16">
        <v>0</v>
      </c>
      <c r="I3258" s="16">
        <v>0</v>
      </c>
      <c r="J3258" s="16">
        <v>0</v>
      </c>
      <c r="K3258" s="16">
        <v>0</v>
      </c>
      <c r="L3258" s="16">
        <v>0</v>
      </c>
      <c r="M3258" s="16">
        <v>0</v>
      </c>
      <c r="N3258" s="16">
        <v>0</v>
      </c>
      <c r="O3258" s="16">
        <v>1</v>
      </c>
      <c r="P3258" s="13" t="str">
        <f t="shared" si="100"/>
        <v>P</v>
      </c>
      <c r="Q3258" s="13">
        <f>IFERROR(VLOOKUP($A3258, 'Fielding Data'!$A$1:$H$12056, 5, 0), 0)</f>
        <v>1</v>
      </c>
      <c r="R3258" s="13">
        <f>IFERROR(VLOOKUP($A3258, 'Fielding Data'!$A$1:$H$12056, 6, 0), 0)</f>
        <v>5</v>
      </c>
      <c r="S3258" s="13">
        <f>IFERROR(VLOOKUP($A3258, 'Fielding Data'!$A$1:$H$12056, 7, 0), 0)</f>
        <v>1</v>
      </c>
      <c r="T3258" s="13">
        <f>IFERROR(VLOOKUP($A3258, 'Fielding Data'!$A$1:$H$12056, 8, 0), 0)</f>
        <v>0</v>
      </c>
      <c r="U3258" s="13">
        <f>SUMIFS('Fielding Data'!E:E, 'Fielding Data'!$A:$A, $A3258)</f>
        <v>1</v>
      </c>
      <c r="V3258" s="13">
        <f>SUMIFS('Fielding Data'!F:F, 'Fielding Data'!$A:$A, $A3258)</f>
        <v>5</v>
      </c>
      <c r="W3258" s="13">
        <f>SUMIFS('Fielding Data'!G:G, 'Fielding Data'!$A:$A, $A3258)</f>
        <v>1</v>
      </c>
      <c r="X3258" s="13">
        <f>SUMIFS('Fielding Data'!H:H, 'Fielding Data'!$A:$A, $A3258)</f>
        <v>0</v>
      </c>
    </row>
    <row r="3259" spans="1:24" x14ac:dyDescent="0.3">
      <c r="A3259" s="13" t="str">
        <f t="shared" si="101"/>
        <v>richmsc012012</v>
      </c>
      <c r="B3259" s="16" t="s">
        <v>994</v>
      </c>
      <c r="C3259" s="16">
        <v>2012</v>
      </c>
      <c r="D3259" s="16">
        <v>3</v>
      </c>
      <c r="E3259" s="16">
        <v>0</v>
      </c>
      <c r="F3259" s="16">
        <v>0</v>
      </c>
      <c r="G3259" s="16">
        <v>0</v>
      </c>
      <c r="H3259" s="16">
        <v>0</v>
      </c>
      <c r="I3259" s="16">
        <v>0</v>
      </c>
      <c r="J3259" s="16">
        <v>0</v>
      </c>
      <c r="K3259" s="16">
        <v>0</v>
      </c>
      <c r="L3259" s="16">
        <v>0</v>
      </c>
      <c r="M3259" s="16">
        <v>0</v>
      </c>
      <c r="N3259" s="16">
        <v>0</v>
      </c>
      <c r="O3259" s="16">
        <v>0</v>
      </c>
      <c r="P3259" s="13" t="str">
        <f t="shared" si="100"/>
        <v>P</v>
      </c>
      <c r="Q3259" s="13">
        <f>IFERROR(VLOOKUP($A3259, 'Fielding Data'!$A$1:$H$12056, 5, 0), 0)</f>
        <v>0</v>
      </c>
      <c r="R3259" s="13">
        <f>IFERROR(VLOOKUP($A3259, 'Fielding Data'!$A$1:$H$12056, 6, 0), 0)</f>
        <v>0</v>
      </c>
      <c r="S3259" s="13">
        <f>IFERROR(VLOOKUP($A3259, 'Fielding Data'!$A$1:$H$12056, 7, 0), 0)</f>
        <v>1</v>
      </c>
      <c r="T3259" s="13">
        <f>IFERROR(VLOOKUP($A3259, 'Fielding Data'!$A$1:$H$12056, 8, 0), 0)</f>
        <v>0</v>
      </c>
      <c r="U3259" s="13">
        <f>SUMIFS('Fielding Data'!E:E, 'Fielding Data'!$A:$A, $A3259)</f>
        <v>0</v>
      </c>
      <c r="V3259" s="13">
        <f>SUMIFS('Fielding Data'!F:F, 'Fielding Data'!$A:$A, $A3259)</f>
        <v>0</v>
      </c>
      <c r="W3259" s="13">
        <f>SUMIFS('Fielding Data'!G:G, 'Fielding Data'!$A:$A, $A3259)</f>
        <v>1</v>
      </c>
      <c r="X3259" s="13">
        <f>SUMIFS('Fielding Data'!H:H, 'Fielding Data'!$A:$A, $A3259)</f>
        <v>0</v>
      </c>
    </row>
    <row r="3260" spans="1:24" x14ac:dyDescent="0.3">
      <c r="A3260" s="13" t="str">
        <f t="shared" si="101"/>
        <v>riosal012012</v>
      </c>
      <c r="B3260" s="16" t="s">
        <v>488</v>
      </c>
      <c r="C3260" s="16">
        <v>2012</v>
      </c>
      <c r="D3260" s="16">
        <v>157</v>
      </c>
      <c r="E3260" s="16">
        <v>605</v>
      </c>
      <c r="F3260" s="16">
        <v>93</v>
      </c>
      <c r="G3260" s="16">
        <v>184</v>
      </c>
      <c r="H3260" s="16">
        <v>37</v>
      </c>
      <c r="I3260" s="16">
        <v>8</v>
      </c>
      <c r="J3260" s="16">
        <v>25</v>
      </c>
      <c r="K3260" s="16">
        <v>91</v>
      </c>
      <c r="L3260" s="16">
        <v>23</v>
      </c>
      <c r="M3260" s="16">
        <v>6</v>
      </c>
      <c r="N3260" s="16">
        <v>26</v>
      </c>
      <c r="O3260" s="16">
        <v>92</v>
      </c>
      <c r="P3260" s="13" t="str">
        <f t="shared" si="100"/>
        <v>OF</v>
      </c>
      <c r="Q3260" s="13">
        <f>IFERROR(VLOOKUP($A3260, 'Fielding Data'!$A$1:$H$12056, 5, 0), 0)</f>
        <v>333</v>
      </c>
      <c r="R3260" s="13">
        <f>IFERROR(VLOOKUP($A3260, 'Fielding Data'!$A$1:$H$12056, 6, 0), 0)</f>
        <v>9</v>
      </c>
      <c r="S3260" s="13">
        <f>IFERROR(VLOOKUP($A3260, 'Fielding Data'!$A$1:$H$12056, 7, 0), 0)</f>
        <v>7</v>
      </c>
      <c r="T3260" s="13">
        <f>IFERROR(VLOOKUP($A3260, 'Fielding Data'!$A$1:$H$12056, 8, 0), 0)</f>
        <v>2</v>
      </c>
      <c r="U3260" s="13">
        <f>SUMIFS('Fielding Data'!E:E, 'Fielding Data'!$A:$A, $A3260)</f>
        <v>333</v>
      </c>
      <c r="V3260" s="13">
        <f>SUMIFS('Fielding Data'!F:F, 'Fielding Data'!$A:$A, $A3260)</f>
        <v>9</v>
      </c>
      <c r="W3260" s="13">
        <f>SUMIFS('Fielding Data'!G:G, 'Fielding Data'!$A:$A, $A3260)</f>
        <v>7</v>
      </c>
      <c r="X3260" s="13">
        <f>SUMIFS('Fielding Data'!H:H, 'Fielding Data'!$A:$A, $A3260)</f>
        <v>2</v>
      </c>
    </row>
    <row r="3261" spans="1:24" x14ac:dyDescent="0.3">
      <c r="A3261" s="13" t="str">
        <f t="shared" si="101"/>
        <v>riverju012012</v>
      </c>
      <c r="B3261" s="16" t="s">
        <v>269</v>
      </c>
      <c r="C3261" s="16">
        <v>2012</v>
      </c>
      <c r="D3261" s="16">
        <v>109</v>
      </c>
      <c r="E3261" s="16">
        <v>312</v>
      </c>
      <c r="F3261" s="16">
        <v>30</v>
      </c>
      <c r="G3261" s="16">
        <v>76</v>
      </c>
      <c r="H3261" s="16">
        <v>14</v>
      </c>
      <c r="I3261" s="16">
        <v>0</v>
      </c>
      <c r="J3261" s="16">
        <v>9</v>
      </c>
      <c r="K3261" s="16">
        <v>47</v>
      </c>
      <c r="L3261" s="16">
        <v>1</v>
      </c>
      <c r="M3261" s="16">
        <v>3</v>
      </c>
      <c r="N3261" s="16">
        <v>18</v>
      </c>
      <c r="O3261" s="16">
        <v>35</v>
      </c>
      <c r="P3261" s="13" t="str">
        <f t="shared" si="100"/>
        <v>1B</v>
      </c>
      <c r="Q3261" s="13">
        <f>IFERROR(VLOOKUP($A3261, 'Fielding Data'!$A$1:$H$12056, 5, 0), 0)</f>
        <v>301</v>
      </c>
      <c r="R3261" s="13">
        <f>IFERROR(VLOOKUP($A3261, 'Fielding Data'!$A$1:$H$12056, 6, 0), 0)</f>
        <v>19</v>
      </c>
      <c r="S3261" s="13">
        <f>IFERROR(VLOOKUP($A3261, 'Fielding Data'!$A$1:$H$12056, 7, 0), 0)</f>
        <v>5</v>
      </c>
      <c r="T3261" s="13">
        <f>IFERROR(VLOOKUP($A3261, 'Fielding Data'!$A$1:$H$12056, 8, 0), 0)</f>
        <v>20</v>
      </c>
      <c r="U3261" s="13">
        <f>SUMIFS('Fielding Data'!E:E, 'Fielding Data'!$A:$A, $A3261)</f>
        <v>353</v>
      </c>
      <c r="V3261" s="13">
        <f>SUMIFS('Fielding Data'!F:F, 'Fielding Data'!$A:$A, $A3261)</f>
        <v>22</v>
      </c>
      <c r="W3261" s="13">
        <f>SUMIFS('Fielding Data'!G:G, 'Fielding Data'!$A:$A, $A3261)</f>
        <v>5</v>
      </c>
      <c r="X3261" s="13">
        <f>SUMIFS('Fielding Data'!H:H, 'Fielding Data'!$A:$A, $A3261)</f>
        <v>20</v>
      </c>
    </row>
    <row r="3262" spans="1:24" x14ac:dyDescent="0.3">
      <c r="A3262" s="13" t="str">
        <f t="shared" si="101"/>
        <v>riverma012012</v>
      </c>
      <c r="B3262" s="16" t="s">
        <v>185</v>
      </c>
      <c r="C3262" s="16">
        <v>2012</v>
      </c>
      <c r="D3262" s="16">
        <v>9</v>
      </c>
      <c r="E3262" s="16">
        <v>0</v>
      </c>
      <c r="F3262" s="16">
        <v>0</v>
      </c>
      <c r="G3262" s="16">
        <v>0</v>
      </c>
      <c r="H3262" s="16">
        <v>0</v>
      </c>
      <c r="I3262" s="16">
        <v>0</v>
      </c>
      <c r="J3262" s="16">
        <v>0</v>
      </c>
      <c r="K3262" s="16">
        <v>0</v>
      </c>
      <c r="L3262" s="16">
        <v>0</v>
      </c>
      <c r="M3262" s="16">
        <v>0</v>
      </c>
      <c r="N3262" s="16">
        <v>0</v>
      </c>
      <c r="O3262" s="16">
        <v>0</v>
      </c>
      <c r="P3262" s="13" t="str">
        <f t="shared" si="100"/>
        <v>P</v>
      </c>
      <c r="Q3262" s="13">
        <f>IFERROR(VLOOKUP($A3262, 'Fielding Data'!$A$1:$H$12056, 5, 0), 0)</f>
        <v>1</v>
      </c>
      <c r="R3262" s="13">
        <f>IFERROR(VLOOKUP($A3262, 'Fielding Data'!$A$1:$H$12056, 6, 0), 0)</f>
        <v>2</v>
      </c>
      <c r="S3262" s="13">
        <f>IFERROR(VLOOKUP($A3262, 'Fielding Data'!$A$1:$H$12056, 7, 0), 0)</f>
        <v>0</v>
      </c>
      <c r="T3262" s="13">
        <f>IFERROR(VLOOKUP($A3262, 'Fielding Data'!$A$1:$H$12056, 8, 0), 0)</f>
        <v>0</v>
      </c>
      <c r="U3262" s="13">
        <f>SUMIFS('Fielding Data'!E:E, 'Fielding Data'!$A:$A, $A3262)</f>
        <v>1</v>
      </c>
      <c r="V3262" s="13">
        <f>SUMIFS('Fielding Data'!F:F, 'Fielding Data'!$A:$A, $A3262)</f>
        <v>2</v>
      </c>
      <c r="W3262" s="13">
        <f>SUMIFS('Fielding Data'!G:G, 'Fielding Data'!$A:$A, $A3262)</f>
        <v>0</v>
      </c>
      <c r="X3262" s="13">
        <f>SUMIFS('Fielding Data'!H:H, 'Fielding Data'!$A:$A, $A3262)</f>
        <v>0</v>
      </c>
    </row>
    <row r="3263" spans="1:24" x14ac:dyDescent="0.3">
      <c r="A3263" s="13" t="str">
        <f t="shared" si="101"/>
        <v>rizzoan012012</v>
      </c>
      <c r="B3263" s="16" t="s">
        <v>1596</v>
      </c>
      <c r="C3263" s="16">
        <v>2012</v>
      </c>
      <c r="D3263" s="16">
        <v>87</v>
      </c>
      <c r="E3263" s="16">
        <v>337</v>
      </c>
      <c r="F3263" s="16">
        <v>44</v>
      </c>
      <c r="G3263" s="16">
        <v>96</v>
      </c>
      <c r="H3263" s="16">
        <v>15</v>
      </c>
      <c r="I3263" s="16">
        <v>0</v>
      </c>
      <c r="J3263" s="16">
        <v>15</v>
      </c>
      <c r="K3263" s="16">
        <v>48</v>
      </c>
      <c r="L3263" s="16">
        <v>3</v>
      </c>
      <c r="M3263" s="16">
        <v>2</v>
      </c>
      <c r="N3263" s="16">
        <v>27</v>
      </c>
      <c r="O3263" s="16">
        <v>62</v>
      </c>
      <c r="P3263" s="13" t="str">
        <f t="shared" si="100"/>
        <v>1B</v>
      </c>
      <c r="Q3263" s="13">
        <f>IFERROR(VLOOKUP($A3263, 'Fielding Data'!$A$1:$H$12056, 5, 0), 0)</f>
        <v>685</v>
      </c>
      <c r="R3263" s="13">
        <f>IFERROR(VLOOKUP($A3263, 'Fielding Data'!$A$1:$H$12056, 6, 0), 0)</f>
        <v>46</v>
      </c>
      <c r="S3263" s="13">
        <f>IFERROR(VLOOKUP($A3263, 'Fielding Data'!$A$1:$H$12056, 7, 0), 0)</f>
        <v>4</v>
      </c>
      <c r="T3263" s="13">
        <f>IFERROR(VLOOKUP($A3263, 'Fielding Data'!$A$1:$H$12056, 8, 0), 0)</f>
        <v>76</v>
      </c>
      <c r="U3263" s="13">
        <f>SUMIFS('Fielding Data'!E:E, 'Fielding Data'!$A:$A, $A3263)</f>
        <v>685</v>
      </c>
      <c r="V3263" s="13">
        <f>SUMIFS('Fielding Data'!F:F, 'Fielding Data'!$A:$A, $A3263)</f>
        <v>46</v>
      </c>
      <c r="W3263" s="13">
        <f>SUMIFS('Fielding Data'!G:G, 'Fielding Data'!$A:$A, $A3263)</f>
        <v>4</v>
      </c>
      <c r="X3263" s="13">
        <f>SUMIFS('Fielding Data'!H:H, 'Fielding Data'!$A:$A, $A3263)</f>
        <v>76</v>
      </c>
    </row>
    <row r="3264" spans="1:24" x14ac:dyDescent="0.3">
      <c r="A3264" s="13" t="str">
        <f t="shared" si="101"/>
        <v>roberbr012012</v>
      </c>
      <c r="B3264" s="16" t="s">
        <v>271</v>
      </c>
      <c r="C3264" s="16">
        <v>2012</v>
      </c>
      <c r="D3264" s="16">
        <v>17</v>
      </c>
      <c r="E3264" s="16">
        <v>66</v>
      </c>
      <c r="F3264" s="16">
        <v>2</v>
      </c>
      <c r="G3264" s="16">
        <v>12</v>
      </c>
      <c r="H3264" s="16">
        <v>0</v>
      </c>
      <c r="I3264" s="16">
        <v>0</v>
      </c>
      <c r="J3264" s="16">
        <v>0</v>
      </c>
      <c r="K3264" s="16">
        <v>5</v>
      </c>
      <c r="L3264" s="16">
        <v>1</v>
      </c>
      <c r="M3264" s="16">
        <v>1</v>
      </c>
      <c r="N3264" s="16">
        <v>5</v>
      </c>
      <c r="O3264" s="16">
        <v>12</v>
      </c>
      <c r="P3264" s="13" t="str">
        <f t="shared" si="100"/>
        <v>2B</v>
      </c>
      <c r="Q3264" s="13">
        <f>IFERROR(VLOOKUP($A3264, 'Fielding Data'!$A$1:$H$12056, 5, 0), 0)</f>
        <v>30</v>
      </c>
      <c r="R3264" s="13">
        <f>IFERROR(VLOOKUP($A3264, 'Fielding Data'!$A$1:$H$12056, 6, 0), 0)</f>
        <v>48</v>
      </c>
      <c r="S3264" s="13">
        <f>IFERROR(VLOOKUP($A3264, 'Fielding Data'!$A$1:$H$12056, 7, 0), 0)</f>
        <v>1</v>
      </c>
      <c r="T3264" s="13">
        <f>IFERROR(VLOOKUP($A3264, 'Fielding Data'!$A$1:$H$12056, 8, 0), 0)</f>
        <v>9</v>
      </c>
      <c r="U3264" s="13">
        <f>SUMIFS('Fielding Data'!E:E, 'Fielding Data'!$A:$A, $A3264)</f>
        <v>30</v>
      </c>
      <c r="V3264" s="13">
        <f>SUMIFS('Fielding Data'!F:F, 'Fielding Data'!$A:$A, $A3264)</f>
        <v>48</v>
      </c>
      <c r="W3264" s="13">
        <f>SUMIFS('Fielding Data'!G:G, 'Fielding Data'!$A:$A, $A3264)</f>
        <v>1</v>
      </c>
      <c r="X3264" s="13">
        <f>SUMIFS('Fielding Data'!H:H, 'Fielding Data'!$A:$A, $A3264)</f>
        <v>9</v>
      </c>
    </row>
    <row r="3265" spans="1:24" x14ac:dyDescent="0.3">
      <c r="A3265" s="13" t="str">
        <f t="shared" si="101"/>
        <v>roberda082012</v>
      </c>
      <c r="B3265" s="16" t="s">
        <v>995</v>
      </c>
      <c r="C3265" s="16">
        <v>2012</v>
      </c>
      <c r="D3265" s="16">
        <v>65</v>
      </c>
      <c r="E3265" s="16">
        <v>0</v>
      </c>
      <c r="F3265" s="16">
        <v>0</v>
      </c>
      <c r="G3265" s="16">
        <v>0</v>
      </c>
      <c r="H3265" s="16">
        <v>0</v>
      </c>
      <c r="I3265" s="16">
        <v>0</v>
      </c>
      <c r="J3265" s="16">
        <v>0</v>
      </c>
      <c r="K3265" s="16">
        <v>0</v>
      </c>
      <c r="L3265" s="16">
        <v>0</v>
      </c>
      <c r="M3265" s="16">
        <v>0</v>
      </c>
      <c r="N3265" s="16">
        <v>0</v>
      </c>
      <c r="O3265" s="16">
        <v>0</v>
      </c>
      <c r="P3265" s="13" t="str">
        <f t="shared" si="100"/>
        <v>P</v>
      </c>
      <c r="Q3265" s="13">
        <f>IFERROR(VLOOKUP($A3265, 'Fielding Data'!$A$1:$H$12056, 5, 0), 0)</f>
        <v>4</v>
      </c>
      <c r="R3265" s="13">
        <f>IFERROR(VLOOKUP($A3265, 'Fielding Data'!$A$1:$H$12056, 6, 0), 0)</f>
        <v>1</v>
      </c>
      <c r="S3265" s="13">
        <f>IFERROR(VLOOKUP($A3265, 'Fielding Data'!$A$1:$H$12056, 7, 0), 0)</f>
        <v>0</v>
      </c>
      <c r="T3265" s="13">
        <f>IFERROR(VLOOKUP($A3265, 'Fielding Data'!$A$1:$H$12056, 8, 0), 0)</f>
        <v>0</v>
      </c>
      <c r="U3265" s="13">
        <f>SUMIFS('Fielding Data'!E:E, 'Fielding Data'!$A:$A, $A3265)</f>
        <v>4</v>
      </c>
      <c r="V3265" s="13">
        <f>SUMIFS('Fielding Data'!F:F, 'Fielding Data'!$A:$A, $A3265)</f>
        <v>1</v>
      </c>
      <c r="W3265" s="13">
        <f>SUMIFS('Fielding Data'!G:G, 'Fielding Data'!$A:$A, $A3265)</f>
        <v>0</v>
      </c>
      <c r="X3265" s="13">
        <f>SUMIFS('Fielding Data'!H:H, 'Fielding Data'!$A:$A, $A3265)</f>
        <v>0</v>
      </c>
    </row>
    <row r="3266" spans="1:24" x14ac:dyDescent="0.3">
      <c r="A3266" s="13" t="str">
        <f t="shared" si="101"/>
        <v>roberty012012</v>
      </c>
      <c r="B3266" s="16" t="s">
        <v>1817</v>
      </c>
      <c r="C3266" s="16">
        <v>2012</v>
      </c>
      <c r="D3266" s="16">
        <v>40</v>
      </c>
      <c r="E3266" s="16">
        <v>0</v>
      </c>
      <c r="F3266" s="16">
        <v>0</v>
      </c>
      <c r="G3266" s="16">
        <v>0</v>
      </c>
      <c r="H3266" s="16">
        <v>0</v>
      </c>
      <c r="I3266" s="16">
        <v>0</v>
      </c>
      <c r="J3266" s="16">
        <v>0</v>
      </c>
      <c r="K3266" s="16">
        <v>0</v>
      </c>
      <c r="L3266" s="16">
        <v>0</v>
      </c>
      <c r="M3266" s="16">
        <v>0</v>
      </c>
      <c r="N3266" s="16">
        <v>0</v>
      </c>
      <c r="O3266" s="16">
        <v>0</v>
      </c>
      <c r="P3266" s="13" t="str">
        <f t="shared" ref="P3266:P3329" si="102">IFERROR(VLOOKUP($A3266, Fielding, 4, 0), "Other")</f>
        <v>P</v>
      </c>
      <c r="Q3266" s="13">
        <f>IFERROR(VLOOKUP($A3266, 'Fielding Data'!$A$1:$H$12056, 5, 0), 0)</f>
        <v>1</v>
      </c>
      <c r="R3266" s="13">
        <f>IFERROR(VLOOKUP($A3266, 'Fielding Data'!$A$1:$H$12056, 6, 0), 0)</f>
        <v>5</v>
      </c>
      <c r="S3266" s="13">
        <f>IFERROR(VLOOKUP($A3266, 'Fielding Data'!$A$1:$H$12056, 7, 0), 0)</f>
        <v>1</v>
      </c>
      <c r="T3266" s="13">
        <f>IFERROR(VLOOKUP($A3266, 'Fielding Data'!$A$1:$H$12056, 8, 0), 0)</f>
        <v>0</v>
      </c>
      <c r="U3266" s="13">
        <f>SUMIFS('Fielding Data'!E:E, 'Fielding Data'!$A:$A, $A3266)</f>
        <v>1</v>
      </c>
      <c r="V3266" s="13">
        <f>SUMIFS('Fielding Data'!F:F, 'Fielding Data'!$A:$A, $A3266)</f>
        <v>5</v>
      </c>
      <c r="W3266" s="13">
        <f>SUMIFS('Fielding Data'!G:G, 'Fielding Data'!$A:$A, $A3266)</f>
        <v>1</v>
      </c>
      <c r="X3266" s="13">
        <f>SUMIFS('Fielding Data'!H:H, 'Fielding Data'!$A:$A, $A3266)</f>
        <v>0</v>
      </c>
    </row>
    <row r="3267" spans="1:24" x14ac:dyDescent="0.3">
      <c r="A3267" s="13" t="str">
        <f t="shared" ref="A3267:A3330" si="103">B3267&amp;C3267</f>
        <v>robincl012012</v>
      </c>
      <c r="B3267" s="16" t="s">
        <v>1818</v>
      </c>
      <c r="C3267" s="16">
        <v>2012</v>
      </c>
      <c r="D3267" s="16">
        <v>4</v>
      </c>
      <c r="E3267" s="16">
        <v>4</v>
      </c>
      <c r="F3267" s="16">
        <v>0</v>
      </c>
      <c r="G3267" s="16">
        <v>0</v>
      </c>
      <c r="H3267" s="16">
        <v>0</v>
      </c>
      <c r="I3267" s="16">
        <v>0</v>
      </c>
      <c r="J3267" s="16">
        <v>0</v>
      </c>
      <c r="K3267" s="16">
        <v>0</v>
      </c>
      <c r="L3267" s="16">
        <v>0</v>
      </c>
      <c r="M3267" s="16">
        <v>0</v>
      </c>
      <c r="N3267" s="16">
        <v>0</v>
      </c>
      <c r="O3267" s="16">
        <v>2</v>
      </c>
      <c r="P3267" s="13" t="str">
        <f t="shared" si="102"/>
        <v>Other</v>
      </c>
      <c r="Q3267" s="13">
        <f>IFERROR(VLOOKUP($A3267, 'Fielding Data'!$A$1:$H$12056, 5, 0), 0)</f>
        <v>0</v>
      </c>
      <c r="R3267" s="13">
        <f>IFERROR(VLOOKUP($A3267, 'Fielding Data'!$A$1:$H$12056, 6, 0), 0)</f>
        <v>0</v>
      </c>
      <c r="S3267" s="13">
        <f>IFERROR(VLOOKUP($A3267, 'Fielding Data'!$A$1:$H$12056, 7, 0), 0)</f>
        <v>0</v>
      </c>
      <c r="T3267" s="13">
        <f>IFERROR(VLOOKUP($A3267, 'Fielding Data'!$A$1:$H$12056, 8, 0), 0)</f>
        <v>0</v>
      </c>
      <c r="U3267" s="13">
        <f>SUMIFS('Fielding Data'!E:E, 'Fielding Data'!$A:$A, $A3267)</f>
        <v>0</v>
      </c>
      <c r="V3267" s="13">
        <f>SUMIFS('Fielding Data'!F:F, 'Fielding Data'!$A:$A, $A3267)</f>
        <v>0</v>
      </c>
      <c r="W3267" s="13">
        <f>SUMIFS('Fielding Data'!G:G, 'Fielding Data'!$A:$A, $A3267)</f>
        <v>0</v>
      </c>
      <c r="X3267" s="13">
        <f>SUMIFS('Fielding Data'!H:H, 'Fielding Data'!$A:$A, $A3267)</f>
        <v>0</v>
      </c>
    </row>
    <row r="3268" spans="1:24" x14ac:dyDescent="0.3">
      <c r="A3268" s="13" t="str">
        <f t="shared" si="103"/>
        <v>robinsh012012</v>
      </c>
      <c r="B3268" s="16" t="s">
        <v>1168</v>
      </c>
      <c r="C3268" s="16">
        <v>2012</v>
      </c>
      <c r="D3268" s="16">
        <v>102</v>
      </c>
      <c r="E3268" s="16">
        <v>166</v>
      </c>
      <c r="F3268" s="16">
        <v>20</v>
      </c>
      <c r="G3268" s="16">
        <v>42</v>
      </c>
      <c r="H3268" s="16">
        <v>8</v>
      </c>
      <c r="I3268" s="16">
        <v>0</v>
      </c>
      <c r="J3268" s="16">
        <v>3</v>
      </c>
      <c r="K3268" s="16">
        <v>16</v>
      </c>
      <c r="L3268" s="16">
        <v>1</v>
      </c>
      <c r="M3268" s="16">
        <v>0</v>
      </c>
      <c r="N3268" s="16">
        <v>14</v>
      </c>
      <c r="O3268" s="16">
        <v>32</v>
      </c>
      <c r="P3268" s="13" t="str">
        <f t="shared" si="102"/>
        <v>CF</v>
      </c>
      <c r="Q3268" s="13">
        <f>IFERROR(VLOOKUP($A3268, 'Fielding Data'!$A$1:$H$12056, 5, 0), 0)</f>
        <v>0</v>
      </c>
      <c r="R3268" s="13">
        <f>IFERROR(VLOOKUP($A3268, 'Fielding Data'!$A$1:$H$12056, 6, 0), 0)</f>
        <v>0</v>
      </c>
      <c r="S3268" s="13">
        <f>IFERROR(VLOOKUP($A3268, 'Fielding Data'!$A$1:$H$12056, 7, 0), 0)</f>
        <v>0</v>
      </c>
      <c r="T3268" s="13">
        <f>IFERROR(VLOOKUP($A3268, 'Fielding Data'!$A$1:$H$12056, 8, 0), 0)</f>
        <v>0</v>
      </c>
      <c r="U3268" s="13">
        <f>SUMIFS('Fielding Data'!E:E, 'Fielding Data'!$A:$A, $A3268)</f>
        <v>74</v>
      </c>
      <c r="V3268" s="13">
        <f>SUMIFS('Fielding Data'!F:F, 'Fielding Data'!$A:$A, $A3268)</f>
        <v>3</v>
      </c>
      <c r="W3268" s="13">
        <f>SUMIFS('Fielding Data'!G:G, 'Fielding Data'!$A:$A, $A3268)</f>
        <v>2</v>
      </c>
      <c r="X3268" s="13">
        <f>SUMIFS('Fielding Data'!H:H, 'Fielding Data'!$A:$A, $A3268)</f>
        <v>1</v>
      </c>
    </row>
    <row r="3269" spans="1:24" x14ac:dyDescent="0.3">
      <c r="A3269" s="13" t="str">
        <f t="shared" si="103"/>
        <v>robintr012012</v>
      </c>
      <c r="B3269" s="16" t="s">
        <v>1597</v>
      </c>
      <c r="C3269" s="16">
        <v>2012</v>
      </c>
      <c r="D3269" s="16">
        <v>46</v>
      </c>
      <c r="E3269" s="16">
        <v>145</v>
      </c>
      <c r="F3269" s="16">
        <v>16</v>
      </c>
      <c r="G3269" s="16">
        <v>32</v>
      </c>
      <c r="H3269" s="16">
        <v>4</v>
      </c>
      <c r="I3269" s="16">
        <v>1</v>
      </c>
      <c r="J3269" s="16">
        <v>3</v>
      </c>
      <c r="K3269" s="16">
        <v>12</v>
      </c>
      <c r="L3269" s="16">
        <v>6</v>
      </c>
      <c r="M3269" s="16">
        <v>3</v>
      </c>
      <c r="N3269" s="16">
        <v>14</v>
      </c>
      <c r="O3269" s="16">
        <v>43</v>
      </c>
      <c r="P3269" s="13" t="str">
        <f t="shared" si="102"/>
        <v>LF</v>
      </c>
      <c r="Q3269" s="13">
        <f>IFERROR(VLOOKUP($A3269, 'Fielding Data'!$A$1:$H$12056, 5, 0), 0)</f>
        <v>0</v>
      </c>
      <c r="R3269" s="13">
        <f>IFERROR(VLOOKUP($A3269, 'Fielding Data'!$A$1:$H$12056, 6, 0), 0)</f>
        <v>0</v>
      </c>
      <c r="S3269" s="13">
        <f>IFERROR(VLOOKUP($A3269, 'Fielding Data'!$A$1:$H$12056, 7, 0), 0)</f>
        <v>0</v>
      </c>
      <c r="T3269" s="13">
        <f>IFERROR(VLOOKUP($A3269, 'Fielding Data'!$A$1:$H$12056, 8, 0), 0)</f>
        <v>0</v>
      </c>
      <c r="U3269" s="13">
        <f>SUMIFS('Fielding Data'!E:E, 'Fielding Data'!$A:$A, $A3269)</f>
        <v>100</v>
      </c>
      <c r="V3269" s="13">
        <f>SUMIFS('Fielding Data'!F:F, 'Fielding Data'!$A:$A, $A3269)</f>
        <v>0</v>
      </c>
      <c r="W3269" s="13">
        <f>SUMIFS('Fielding Data'!G:G, 'Fielding Data'!$A:$A, $A3269)</f>
        <v>2</v>
      </c>
      <c r="X3269" s="13">
        <f>SUMIFS('Fielding Data'!H:H, 'Fielding Data'!$A:$A, $A3269)</f>
        <v>0</v>
      </c>
    </row>
    <row r="3270" spans="1:24" x14ac:dyDescent="0.3">
      <c r="A3270" s="13" t="str">
        <f t="shared" si="103"/>
        <v>rodnefe012012</v>
      </c>
      <c r="B3270" s="16" t="s">
        <v>329</v>
      </c>
      <c r="C3270" s="16">
        <v>2012</v>
      </c>
      <c r="D3270" s="16">
        <v>76</v>
      </c>
      <c r="E3270" s="16">
        <v>0</v>
      </c>
      <c r="F3270" s="16">
        <v>0</v>
      </c>
      <c r="G3270" s="16">
        <v>0</v>
      </c>
      <c r="H3270" s="16">
        <v>0</v>
      </c>
      <c r="I3270" s="16">
        <v>0</v>
      </c>
      <c r="J3270" s="16">
        <v>0</v>
      </c>
      <c r="K3270" s="16">
        <v>0</v>
      </c>
      <c r="L3270" s="16">
        <v>0</v>
      </c>
      <c r="M3270" s="16">
        <v>0</v>
      </c>
      <c r="N3270" s="16">
        <v>0</v>
      </c>
      <c r="O3270" s="16">
        <v>0</v>
      </c>
      <c r="P3270" s="13" t="str">
        <f t="shared" si="102"/>
        <v>P</v>
      </c>
      <c r="Q3270" s="13">
        <f>IFERROR(VLOOKUP($A3270, 'Fielding Data'!$A$1:$H$12056, 5, 0), 0)</f>
        <v>13</v>
      </c>
      <c r="R3270" s="13">
        <f>IFERROR(VLOOKUP($A3270, 'Fielding Data'!$A$1:$H$12056, 6, 0), 0)</f>
        <v>13</v>
      </c>
      <c r="S3270" s="13">
        <f>IFERROR(VLOOKUP($A3270, 'Fielding Data'!$A$1:$H$12056, 7, 0), 0)</f>
        <v>0</v>
      </c>
      <c r="T3270" s="13">
        <f>IFERROR(VLOOKUP($A3270, 'Fielding Data'!$A$1:$H$12056, 8, 0), 0)</f>
        <v>1</v>
      </c>
      <c r="U3270" s="13">
        <f>SUMIFS('Fielding Data'!E:E, 'Fielding Data'!$A:$A, $A3270)</f>
        <v>13</v>
      </c>
      <c r="V3270" s="13">
        <f>SUMIFS('Fielding Data'!F:F, 'Fielding Data'!$A:$A, $A3270)</f>
        <v>13</v>
      </c>
      <c r="W3270" s="13">
        <f>SUMIFS('Fielding Data'!G:G, 'Fielding Data'!$A:$A, $A3270)</f>
        <v>0</v>
      </c>
      <c r="X3270" s="13">
        <f>SUMIFS('Fielding Data'!H:H, 'Fielding Data'!$A:$A, $A3270)</f>
        <v>1</v>
      </c>
    </row>
    <row r="3271" spans="1:24" x14ac:dyDescent="0.3">
      <c r="A3271" s="13" t="str">
        <f t="shared" si="103"/>
        <v>rodrial012012</v>
      </c>
      <c r="B3271" s="16" t="s">
        <v>186</v>
      </c>
      <c r="C3271" s="16">
        <v>2012</v>
      </c>
      <c r="D3271" s="16">
        <v>122</v>
      </c>
      <c r="E3271" s="16">
        <v>463</v>
      </c>
      <c r="F3271" s="16">
        <v>74</v>
      </c>
      <c r="G3271" s="16">
        <v>126</v>
      </c>
      <c r="H3271" s="16">
        <v>17</v>
      </c>
      <c r="I3271" s="16">
        <v>1</v>
      </c>
      <c r="J3271" s="16">
        <v>18</v>
      </c>
      <c r="K3271" s="16">
        <v>57</v>
      </c>
      <c r="L3271" s="16">
        <v>13</v>
      </c>
      <c r="M3271" s="16">
        <v>1</v>
      </c>
      <c r="N3271" s="16">
        <v>51</v>
      </c>
      <c r="O3271" s="16">
        <v>116</v>
      </c>
      <c r="P3271" s="13" t="str">
        <f t="shared" si="102"/>
        <v>3B</v>
      </c>
      <c r="Q3271" s="13">
        <f>IFERROR(VLOOKUP($A3271, 'Fielding Data'!$A$1:$H$12056, 5, 0), 0)</f>
        <v>57</v>
      </c>
      <c r="R3271" s="13">
        <f>IFERROR(VLOOKUP($A3271, 'Fielding Data'!$A$1:$H$12056, 6, 0), 0)</f>
        <v>119</v>
      </c>
      <c r="S3271" s="13">
        <f>IFERROR(VLOOKUP($A3271, 'Fielding Data'!$A$1:$H$12056, 7, 0), 0)</f>
        <v>8</v>
      </c>
      <c r="T3271" s="13">
        <f>IFERROR(VLOOKUP($A3271, 'Fielding Data'!$A$1:$H$12056, 8, 0), 0)</f>
        <v>13</v>
      </c>
      <c r="U3271" s="13">
        <f>SUMIFS('Fielding Data'!E:E, 'Fielding Data'!$A:$A, $A3271)</f>
        <v>57</v>
      </c>
      <c r="V3271" s="13">
        <f>SUMIFS('Fielding Data'!F:F, 'Fielding Data'!$A:$A, $A3271)</f>
        <v>119</v>
      </c>
      <c r="W3271" s="13">
        <f>SUMIFS('Fielding Data'!G:G, 'Fielding Data'!$A:$A, $A3271)</f>
        <v>8</v>
      </c>
      <c r="X3271" s="13">
        <f>SUMIFS('Fielding Data'!H:H, 'Fielding Data'!$A:$A, $A3271)</f>
        <v>13</v>
      </c>
    </row>
    <row r="3272" spans="1:24" x14ac:dyDescent="0.3">
      <c r="A3272" s="13" t="str">
        <f t="shared" si="103"/>
        <v>rodrian012012</v>
      </c>
      <c r="B3272" s="16" t="s">
        <v>1598</v>
      </c>
      <c r="C3272" s="16">
        <v>2012</v>
      </c>
      <c r="D3272" s="16">
        <v>1</v>
      </c>
      <c r="E3272" s="16">
        <v>1</v>
      </c>
      <c r="F3272" s="16">
        <v>0</v>
      </c>
      <c r="G3272" s="16">
        <v>1</v>
      </c>
      <c r="H3272" s="16">
        <v>0</v>
      </c>
      <c r="I3272" s="16">
        <v>0</v>
      </c>
      <c r="J3272" s="16">
        <v>0</v>
      </c>
      <c r="K3272" s="16">
        <v>0</v>
      </c>
      <c r="L3272" s="16">
        <v>0</v>
      </c>
      <c r="M3272" s="16">
        <v>0</v>
      </c>
      <c r="N3272" s="16">
        <v>0</v>
      </c>
      <c r="O3272" s="16">
        <v>0</v>
      </c>
      <c r="P3272" s="13" t="str">
        <f t="shared" si="102"/>
        <v>P</v>
      </c>
      <c r="Q3272" s="13">
        <f>IFERROR(VLOOKUP($A3272, 'Fielding Data'!$A$1:$H$12056, 5, 0), 0)</f>
        <v>0</v>
      </c>
      <c r="R3272" s="13">
        <f>IFERROR(VLOOKUP($A3272, 'Fielding Data'!$A$1:$H$12056, 6, 0), 0)</f>
        <v>0</v>
      </c>
      <c r="S3272" s="13">
        <f>IFERROR(VLOOKUP($A3272, 'Fielding Data'!$A$1:$H$12056, 7, 0), 0)</f>
        <v>0</v>
      </c>
      <c r="T3272" s="13">
        <f>IFERROR(VLOOKUP($A3272, 'Fielding Data'!$A$1:$H$12056, 8, 0), 0)</f>
        <v>0</v>
      </c>
      <c r="U3272" s="13">
        <f>SUMIFS('Fielding Data'!E:E, 'Fielding Data'!$A:$A, $A3272)</f>
        <v>0</v>
      </c>
      <c r="V3272" s="13">
        <f>SUMIFS('Fielding Data'!F:F, 'Fielding Data'!$A:$A, $A3272)</f>
        <v>0</v>
      </c>
      <c r="W3272" s="13">
        <f>SUMIFS('Fielding Data'!G:G, 'Fielding Data'!$A:$A, $A3272)</f>
        <v>0</v>
      </c>
      <c r="X3272" s="13">
        <f>SUMIFS('Fielding Data'!H:H, 'Fielding Data'!$A:$A, $A3272)</f>
        <v>0</v>
      </c>
    </row>
    <row r="3273" spans="1:24" x14ac:dyDescent="0.3">
      <c r="A3273" s="13" t="str">
        <f t="shared" si="103"/>
        <v>rodried042012</v>
      </c>
      <c r="B3273" s="16" t="s">
        <v>1819</v>
      </c>
      <c r="C3273" s="16">
        <v>2012</v>
      </c>
      <c r="D3273" s="16">
        <v>2</v>
      </c>
      <c r="E3273" s="16">
        <v>5</v>
      </c>
      <c r="F3273" s="16">
        <v>1</v>
      </c>
      <c r="G3273" s="16">
        <v>1</v>
      </c>
      <c r="H3273" s="16">
        <v>0</v>
      </c>
      <c r="I3273" s="16">
        <v>0</v>
      </c>
      <c r="J3273" s="16">
        <v>1</v>
      </c>
      <c r="K3273" s="16">
        <v>1</v>
      </c>
      <c r="L3273" s="16">
        <v>0</v>
      </c>
      <c r="M3273" s="16">
        <v>0</v>
      </c>
      <c r="N3273" s="16">
        <v>2</v>
      </c>
      <c r="O3273" s="16">
        <v>3</v>
      </c>
      <c r="P3273" s="13" t="str">
        <f t="shared" si="102"/>
        <v>C</v>
      </c>
      <c r="Q3273" s="13">
        <f>IFERROR(VLOOKUP($A3273, 'Fielding Data'!$A$1:$H$12056, 5, 0), 0)</f>
        <v>20</v>
      </c>
      <c r="R3273" s="13">
        <f>IFERROR(VLOOKUP($A3273, 'Fielding Data'!$A$1:$H$12056, 6, 0), 0)</f>
        <v>1</v>
      </c>
      <c r="S3273" s="13">
        <f>IFERROR(VLOOKUP($A3273, 'Fielding Data'!$A$1:$H$12056, 7, 0), 0)</f>
        <v>0</v>
      </c>
      <c r="T3273" s="13">
        <f>IFERROR(VLOOKUP($A3273, 'Fielding Data'!$A$1:$H$12056, 8, 0), 0)</f>
        <v>0</v>
      </c>
      <c r="U3273" s="13">
        <f>SUMIFS('Fielding Data'!E:E, 'Fielding Data'!$A:$A, $A3273)</f>
        <v>20</v>
      </c>
      <c r="V3273" s="13">
        <f>SUMIFS('Fielding Data'!F:F, 'Fielding Data'!$A:$A, $A3273)</f>
        <v>1</v>
      </c>
      <c r="W3273" s="13">
        <f>SUMIFS('Fielding Data'!G:G, 'Fielding Data'!$A:$A, $A3273)</f>
        <v>0</v>
      </c>
      <c r="X3273" s="13">
        <f>SUMIFS('Fielding Data'!H:H, 'Fielding Data'!$A:$A, $A3273)</f>
        <v>0</v>
      </c>
    </row>
    <row r="3274" spans="1:24" x14ac:dyDescent="0.3">
      <c r="A3274" s="13" t="str">
        <f t="shared" si="103"/>
        <v>rodrife022012</v>
      </c>
      <c r="B3274" s="16" t="s">
        <v>1169</v>
      </c>
      <c r="C3274" s="16">
        <v>2012</v>
      </c>
      <c r="D3274" s="16">
        <v>71</v>
      </c>
      <c r="E3274" s="16">
        <v>3</v>
      </c>
      <c r="F3274" s="16">
        <v>0</v>
      </c>
      <c r="G3274" s="16">
        <v>0</v>
      </c>
      <c r="H3274" s="16">
        <v>0</v>
      </c>
      <c r="I3274" s="16">
        <v>0</v>
      </c>
      <c r="J3274" s="16">
        <v>0</v>
      </c>
      <c r="K3274" s="16">
        <v>0</v>
      </c>
      <c r="L3274" s="16">
        <v>0</v>
      </c>
      <c r="M3274" s="16">
        <v>0</v>
      </c>
      <c r="N3274" s="16">
        <v>0</v>
      </c>
      <c r="O3274" s="16">
        <v>2</v>
      </c>
      <c r="P3274" s="13" t="str">
        <f t="shared" si="102"/>
        <v>P</v>
      </c>
      <c r="Q3274" s="13">
        <f>IFERROR(VLOOKUP($A3274, 'Fielding Data'!$A$1:$H$12056, 5, 0), 0)</f>
        <v>3</v>
      </c>
      <c r="R3274" s="13">
        <f>IFERROR(VLOOKUP($A3274, 'Fielding Data'!$A$1:$H$12056, 6, 0), 0)</f>
        <v>5</v>
      </c>
      <c r="S3274" s="13">
        <f>IFERROR(VLOOKUP($A3274, 'Fielding Data'!$A$1:$H$12056, 7, 0), 0)</f>
        <v>2</v>
      </c>
      <c r="T3274" s="13">
        <f>IFERROR(VLOOKUP($A3274, 'Fielding Data'!$A$1:$H$12056, 8, 0), 0)</f>
        <v>0</v>
      </c>
      <c r="U3274" s="13">
        <f>SUMIFS('Fielding Data'!E:E, 'Fielding Data'!$A:$A, $A3274)</f>
        <v>3</v>
      </c>
      <c r="V3274" s="13">
        <f>SUMIFS('Fielding Data'!F:F, 'Fielding Data'!$A:$A, $A3274)</f>
        <v>5</v>
      </c>
      <c r="W3274" s="13">
        <f>SUMIFS('Fielding Data'!G:G, 'Fielding Data'!$A:$A, $A3274)</f>
        <v>2</v>
      </c>
      <c r="X3274" s="13">
        <f>SUMIFS('Fielding Data'!H:H, 'Fielding Data'!$A:$A, $A3274)</f>
        <v>0</v>
      </c>
    </row>
    <row r="3275" spans="1:24" x14ac:dyDescent="0.3">
      <c r="A3275" s="13" t="str">
        <f t="shared" si="103"/>
        <v>rodrifr032012</v>
      </c>
      <c r="B3275" s="16" t="s">
        <v>330</v>
      </c>
      <c r="C3275" s="16">
        <v>2012</v>
      </c>
      <c r="D3275" s="16">
        <v>78</v>
      </c>
      <c r="E3275" s="16">
        <v>0</v>
      </c>
      <c r="F3275" s="16">
        <v>0</v>
      </c>
      <c r="G3275" s="16">
        <v>0</v>
      </c>
      <c r="H3275" s="16">
        <v>0</v>
      </c>
      <c r="I3275" s="16">
        <v>0</v>
      </c>
      <c r="J3275" s="16">
        <v>0</v>
      </c>
      <c r="K3275" s="16">
        <v>0</v>
      </c>
      <c r="L3275" s="16">
        <v>0</v>
      </c>
      <c r="M3275" s="16">
        <v>0</v>
      </c>
      <c r="N3275" s="16">
        <v>0</v>
      </c>
      <c r="O3275" s="16">
        <v>0</v>
      </c>
      <c r="P3275" s="13" t="str">
        <f t="shared" si="102"/>
        <v>P</v>
      </c>
      <c r="Q3275" s="13">
        <f>IFERROR(VLOOKUP($A3275, 'Fielding Data'!$A$1:$H$12056, 5, 0), 0)</f>
        <v>3</v>
      </c>
      <c r="R3275" s="13">
        <f>IFERROR(VLOOKUP($A3275, 'Fielding Data'!$A$1:$H$12056, 6, 0), 0)</f>
        <v>2</v>
      </c>
      <c r="S3275" s="13">
        <f>IFERROR(VLOOKUP($A3275, 'Fielding Data'!$A$1:$H$12056, 7, 0), 0)</f>
        <v>0</v>
      </c>
      <c r="T3275" s="13">
        <f>IFERROR(VLOOKUP($A3275, 'Fielding Data'!$A$1:$H$12056, 8, 0), 0)</f>
        <v>0</v>
      </c>
      <c r="U3275" s="13">
        <f>SUMIFS('Fielding Data'!E:E, 'Fielding Data'!$A:$A, $A3275)</f>
        <v>3</v>
      </c>
      <c r="V3275" s="13">
        <f>SUMIFS('Fielding Data'!F:F, 'Fielding Data'!$A:$A, $A3275)</f>
        <v>2</v>
      </c>
      <c r="W3275" s="13">
        <f>SUMIFS('Fielding Data'!G:G, 'Fielding Data'!$A:$A, $A3275)</f>
        <v>0</v>
      </c>
      <c r="X3275" s="13">
        <f>SUMIFS('Fielding Data'!H:H, 'Fielding Data'!$A:$A, $A3275)</f>
        <v>0</v>
      </c>
    </row>
    <row r="3276" spans="1:24" x14ac:dyDescent="0.3">
      <c r="A3276" s="13" t="str">
        <f t="shared" si="103"/>
        <v>rodrihe032012</v>
      </c>
      <c r="B3276" s="16" t="s">
        <v>1170</v>
      </c>
      <c r="C3276" s="16">
        <v>2012</v>
      </c>
      <c r="D3276" s="16">
        <v>35</v>
      </c>
      <c r="E3276" s="16">
        <v>0</v>
      </c>
      <c r="F3276" s="16">
        <v>0</v>
      </c>
      <c r="G3276" s="16">
        <v>0</v>
      </c>
      <c r="H3276" s="16">
        <v>0</v>
      </c>
      <c r="I3276" s="16">
        <v>0</v>
      </c>
      <c r="J3276" s="16">
        <v>0</v>
      </c>
      <c r="K3276" s="16">
        <v>0</v>
      </c>
      <c r="L3276" s="16">
        <v>0</v>
      </c>
      <c r="M3276" s="16">
        <v>0</v>
      </c>
      <c r="N3276" s="16">
        <v>0</v>
      </c>
      <c r="O3276" s="16">
        <v>0</v>
      </c>
      <c r="P3276" s="13" t="str">
        <f t="shared" si="102"/>
        <v>P</v>
      </c>
      <c r="Q3276" s="13">
        <f>IFERROR(VLOOKUP($A3276, 'Fielding Data'!$A$1:$H$12056, 5, 0), 0)</f>
        <v>0</v>
      </c>
      <c r="R3276" s="13">
        <f>IFERROR(VLOOKUP($A3276, 'Fielding Data'!$A$1:$H$12056, 6, 0), 0)</f>
        <v>3</v>
      </c>
      <c r="S3276" s="13">
        <f>IFERROR(VLOOKUP($A3276, 'Fielding Data'!$A$1:$H$12056, 7, 0), 0)</f>
        <v>1</v>
      </c>
      <c r="T3276" s="13">
        <f>IFERROR(VLOOKUP($A3276, 'Fielding Data'!$A$1:$H$12056, 8, 0), 0)</f>
        <v>0</v>
      </c>
      <c r="U3276" s="13">
        <f>SUMIFS('Fielding Data'!E:E, 'Fielding Data'!$A:$A, $A3276)</f>
        <v>0</v>
      </c>
      <c r="V3276" s="13">
        <f>SUMIFS('Fielding Data'!F:F, 'Fielding Data'!$A:$A, $A3276)</f>
        <v>3</v>
      </c>
      <c r="W3276" s="13">
        <f>SUMIFS('Fielding Data'!G:G, 'Fielding Data'!$A:$A, $A3276)</f>
        <v>1</v>
      </c>
      <c r="X3276" s="13">
        <f>SUMIFS('Fielding Data'!H:H, 'Fielding Data'!$A:$A, $A3276)</f>
        <v>0</v>
      </c>
    </row>
    <row r="3277" spans="1:24" x14ac:dyDescent="0.3">
      <c r="A3277" s="13" t="str">
        <f t="shared" si="103"/>
        <v>rodrihe042012</v>
      </c>
      <c r="B3277" s="16" t="s">
        <v>1820</v>
      </c>
      <c r="C3277" s="16">
        <v>2012</v>
      </c>
      <c r="D3277" s="16">
        <v>12</v>
      </c>
      <c r="E3277" s="16">
        <v>14</v>
      </c>
      <c r="F3277" s="16">
        <v>0</v>
      </c>
      <c r="G3277" s="16">
        <v>3</v>
      </c>
      <c r="H3277" s="16">
        <v>1</v>
      </c>
      <c r="I3277" s="16">
        <v>0</v>
      </c>
      <c r="J3277" s="16">
        <v>0</v>
      </c>
      <c r="K3277" s="16">
        <v>2</v>
      </c>
      <c r="L3277" s="16">
        <v>0</v>
      </c>
      <c r="M3277" s="16">
        <v>0</v>
      </c>
      <c r="N3277" s="16">
        <v>2</v>
      </c>
      <c r="O3277" s="16">
        <v>2</v>
      </c>
      <c r="P3277" s="13" t="str">
        <f t="shared" si="102"/>
        <v>2B</v>
      </c>
      <c r="Q3277" s="13">
        <f>IFERROR(VLOOKUP($A3277, 'Fielding Data'!$A$1:$H$12056, 5, 0), 0)</f>
        <v>5</v>
      </c>
      <c r="R3277" s="13">
        <f>IFERROR(VLOOKUP($A3277, 'Fielding Data'!$A$1:$H$12056, 6, 0), 0)</f>
        <v>5</v>
      </c>
      <c r="S3277" s="13">
        <f>IFERROR(VLOOKUP($A3277, 'Fielding Data'!$A$1:$H$12056, 7, 0), 0)</f>
        <v>0</v>
      </c>
      <c r="T3277" s="13">
        <f>IFERROR(VLOOKUP($A3277, 'Fielding Data'!$A$1:$H$12056, 8, 0), 0)</f>
        <v>2</v>
      </c>
      <c r="U3277" s="13">
        <f>SUMIFS('Fielding Data'!E:E, 'Fielding Data'!$A:$A, $A3277)</f>
        <v>5</v>
      </c>
      <c r="V3277" s="13">
        <f>SUMIFS('Fielding Data'!F:F, 'Fielding Data'!$A:$A, $A3277)</f>
        <v>5</v>
      </c>
      <c r="W3277" s="13">
        <f>SUMIFS('Fielding Data'!G:G, 'Fielding Data'!$A:$A, $A3277)</f>
        <v>0</v>
      </c>
      <c r="X3277" s="13">
        <f>SUMIFS('Fielding Data'!H:H, 'Fielding Data'!$A:$A, $A3277)</f>
        <v>2</v>
      </c>
    </row>
    <row r="3278" spans="1:24" x14ac:dyDescent="0.3">
      <c r="A3278" s="13" t="str">
        <f t="shared" si="103"/>
        <v>rodrise012012</v>
      </c>
      <c r="B3278" s="16" t="s">
        <v>996</v>
      </c>
      <c r="C3278" s="16">
        <v>2012</v>
      </c>
      <c r="D3278" s="16">
        <v>112</v>
      </c>
      <c r="E3278" s="16">
        <v>301</v>
      </c>
      <c r="F3278" s="16">
        <v>36</v>
      </c>
      <c r="G3278" s="16">
        <v>64</v>
      </c>
      <c r="H3278" s="16">
        <v>14</v>
      </c>
      <c r="I3278" s="16">
        <v>1</v>
      </c>
      <c r="J3278" s="16">
        <v>6</v>
      </c>
      <c r="K3278" s="16">
        <v>32</v>
      </c>
      <c r="L3278" s="16">
        <v>5</v>
      </c>
      <c r="M3278" s="16">
        <v>0</v>
      </c>
      <c r="N3278" s="16">
        <v>27</v>
      </c>
      <c r="O3278" s="16">
        <v>75</v>
      </c>
      <c r="P3278" s="13" t="str">
        <f t="shared" si="102"/>
        <v>2B</v>
      </c>
      <c r="Q3278" s="13">
        <f>IFERROR(VLOOKUP($A3278, 'Fielding Data'!$A$1:$H$12056, 5, 0), 0)</f>
        <v>40</v>
      </c>
      <c r="R3278" s="13">
        <f>IFERROR(VLOOKUP($A3278, 'Fielding Data'!$A$1:$H$12056, 6, 0), 0)</f>
        <v>63</v>
      </c>
      <c r="S3278" s="13">
        <f>IFERROR(VLOOKUP($A3278, 'Fielding Data'!$A$1:$H$12056, 7, 0), 0)</f>
        <v>0</v>
      </c>
      <c r="T3278" s="13">
        <f>IFERROR(VLOOKUP($A3278, 'Fielding Data'!$A$1:$H$12056, 8, 0), 0)</f>
        <v>15</v>
      </c>
      <c r="U3278" s="13">
        <f>SUMIFS('Fielding Data'!E:E, 'Fielding Data'!$A:$A, $A3278)</f>
        <v>113</v>
      </c>
      <c r="V3278" s="13">
        <f>SUMIFS('Fielding Data'!F:F, 'Fielding Data'!$A:$A, $A3278)</f>
        <v>248</v>
      </c>
      <c r="W3278" s="13">
        <f>SUMIFS('Fielding Data'!G:G, 'Fielding Data'!$A:$A, $A3278)</f>
        <v>18</v>
      </c>
      <c r="X3278" s="13">
        <f>SUMIFS('Fielding Data'!H:H, 'Fielding Data'!$A:$A, $A3278)</f>
        <v>41</v>
      </c>
    </row>
    <row r="3279" spans="1:24" x14ac:dyDescent="0.3">
      <c r="A3279" s="13" t="str">
        <f t="shared" si="103"/>
        <v>rodrist022012</v>
      </c>
      <c r="B3279" s="16" t="s">
        <v>1821</v>
      </c>
      <c r="C3279" s="16">
        <v>2012</v>
      </c>
      <c r="D3279" s="16">
        <v>11</v>
      </c>
      <c r="E3279" s="16">
        <v>0</v>
      </c>
      <c r="F3279" s="16">
        <v>0</v>
      </c>
      <c r="G3279" s="16">
        <v>0</v>
      </c>
      <c r="H3279" s="16">
        <v>0</v>
      </c>
      <c r="I3279" s="16">
        <v>0</v>
      </c>
      <c r="J3279" s="16">
        <v>0</v>
      </c>
      <c r="K3279" s="16">
        <v>0</v>
      </c>
      <c r="L3279" s="16">
        <v>0</v>
      </c>
      <c r="M3279" s="16">
        <v>0</v>
      </c>
      <c r="N3279" s="16">
        <v>0</v>
      </c>
      <c r="O3279" s="16">
        <v>0</v>
      </c>
      <c r="P3279" s="13" t="str">
        <f t="shared" si="102"/>
        <v>P</v>
      </c>
      <c r="Q3279" s="13">
        <f>IFERROR(VLOOKUP($A3279, 'Fielding Data'!$A$1:$H$12056, 5, 0), 0)</f>
        <v>3</v>
      </c>
      <c r="R3279" s="13">
        <f>IFERROR(VLOOKUP($A3279, 'Fielding Data'!$A$1:$H$12056, 6, 0), 0)</f>
        <v>0</v>
      </c>
      <c r="S3279" s="13">
        <f>IFERROR(VLOOKUP($A3279, 'Fielding Data'!$A$1:$H$12056, 7, 0), 0)</f>
        <v>0</v>
      </c>
      <c r="T3279" s="13">
        <f>IFERROR(VLOOKUP($A3279, 'Fielding Data'!$A$1:$H$12056, 8, 0), 0)</f>
        <v>0</v>
      </c>
      <c r="U3279" s="13">
        <f>SUMIFS('Fielding Data'!E:E, 'Fielding Data'!$A:$A, $A3279)</f>
        <v>3</v>
      </c>
      <c r="V3279" s="13">
        <f>SUMIFS('Fielding Data'!F:F, 'Fielding Data'!$A:$A, $A3279)</f>
        <v>0</v>
      </c>
      <c r="W3279" s="13">
        <f>SUMIFS('Fielding Data'!G:G, 'Fielding Data'!$A:$A, $A3279)</f>
        <v>0</v>
      </c>
      <c r="X3279" s="13">
        <f>SUMIFS('Fielding Data'!H:H, 'Fielding Data'!$A:$A, $A3279)</f>
        <v>0</v>
      </c>
    </row>
    <row r="3280" spans="1:24" x14ac:dyDescent="0.3">
      <c r="A3280" s="13" t="str">
        <f t="shared" si="103"/>
        <v>roenijo012012</v>
      </c>
      <c r="B3280" s="16" t="s">
        <v>997</v>
      </c>
      <c r="C3280" s="16">
        <v>2012</v>
      </c>
      <c r="D3280" s="16">
        <v>63</v>
      </c>
      <c r="E3280" s="16">
        <v>12</v>
      </c>
      <c r="F3280" s="16">
        <v>1</v>
      </c>
      <c r="G3280" s="16">
        <v>1</v>
      </c>
      <c r="H3280" s="16">
        <v>0</v>
      </c>
      <c r="I3280" s="16">
        <v>0</v>
      </c>
      <c r="J3280" s="16">
        <v>0</v>
      </c>
      <c r="K3280" s="16">
        <v>0</v>
      </c>
      <c r="L3280" s="16">
        <v>0</v>
      </c>
      <c r="M3280" s="16">
        <v>0</v>
      </c>
      <c r="N3280" s="16">
        <v>0</v>
      </c>
      <c r="O3280" s="16">
        <v>6</v>
      </c>
      <c r="P3280" s="13" t="str">
        <f t="shared" si="102"/>
        <v>P</v>
      </c>
      <c r="Q3280" s="13">
        <f>IFERROR(VLOOKUP($A3280, 'Fielding Data'!$A$1:$H$12056, 5, 0), 0)</f>
        <v>3</v>
      </c>
      <c r="R3280" s="13">
        <f>IFERROR(VLOOKUP($A3280, 'Fielding Data'!$A$1:$H$12056, 6, 0), 0)</f>
        <v>20</v>
      </c>
      <c r="S3280" s="13">
        <f>IFERROR(VLOOKUP($A3280, 'Fielding Data'!$A$1:$H$12056, 7, 0), 0)</f>
        <v>1</v>
      </c>
      <c r="T3280" s="13">
        <f>IFERROR(VLOOKUP($A3280, 'Fielding Data'!$A$1:$H$12056, 8, 0), 0)</f>
        <v>0</v>
      </c>
      <c r="U3280" s="13">
        <f>SUMIFS('Fielding Data'!E:E, 'Fielding Data'!$A:$A, $A3280)</f>
        <v>3</v>
      </c>
      <c r="V3280" s="13">
        <f>SUMIFS('Fielding Data'!F:F, 'Fielding Data'!$A:$A, $A3280)</f>
        <v>20</v>
      </c>
      <c r="W3280" s="13">
        <f>SUMIFS('Fielding Data'!G:G, 'Fielding Data'!$A:$A, $A3280)</f>
        <v>1</v>
      </c>
      <c r="X3280" s="13">
        <f>SUMIFS('Fielding Data'!H:H, 'Fielding Data'!$A:$A, $A3280)</f>
        <v>0</v>
      </c>
    </row>
    <row r="3281" spans="1:24" x14ac:dyDescent="0.3">
      <c r="A3281" s="13" t="str">
        <f t="shared" si="103"/>
        <v>rogerma012012</v>
      </c>
      <c r="B3281" s="16" t="s">
        <v>1365</v>
      </c>
      <c r="C3281" s="16">
        <v>2012</v>
      </c>
      <c r="D3281" s="16">
        <v>8</v>
      </c>
      <c r="E3281" s="16">
        <v>14</v>
      </c>
      <c r="F3281" s="16">
        <v>1</v>
      </c>
      <c r="G3281" s="16">
        <v>3</v>
      </c>
      <c r="H3281" s="16">
        <v>2</v>
      </c>
      <c r="I3281" s="16">
        <v>0</v>
      </c>
      <c r="J3281" s="16">
        <v>0</v>
      </c>
      <c r="K3281" s="16">
        <v>0</v>
      </c>
      <c r="L3281" s="16">
        <v>0</v>
      </c>
      <c r="M3281" s="16">
        <v>0</v>
      </c>
      <c r="N3281" s="16">
        <v>0</v>
      </c>
      <c r="O3281" s="16">
        <v>5</v>
      </c>
      <c r="P3281" s="13" t="str">
        <f t="shared" si="102"/>
        <v>P</v>
      </c>
      <c r="Q3281" s="13">
        <f>IFERROR(VLOOKUP($A3281, 'Fielding Data'!$A$1:$H$12056, 5, 0), 0)</f>
        <v>4</v>
      </c>
      <c r="R3281" s="13">
        <f>IFERROR(VLOOKUP($A3281, 'Fielding Data'!$A$1:$H$12056, 6, 0), 0)</f>
        <v>6</v>
      </c>
      <c r="S3281" s="13">
        <f>IFERROR(VLOOKUP($A3281, 'Fielding Data'!$A$1:$H$12056, 7, 0), 0)</f>
        <v>0</v>
      </c>
      <c r="T3281" s="13">
        <f>IFERROR(VLOOKUP($A3281, 'Fielding Data'!$A$1:$H$12056, 8, 0), 0)</f>
        <v>1</v>
      </c>
      <c r="U3281" s="13">
        <f>SUMIFS('Fielding Data'!E:E, 'Fielding Data'!$A:$A, $A3281)</f>
        <v>4</v>
      </c>
      <c r="V3281" s="13">
        <f>SUMIFS('Fielding Data'!F:F, 'Fielding Data'!$A:$A, $A3281)</f>
        <v>6</v>
      </c>
      <c r="W3281" s="13">
        <f>SUMIFS('Fielding Data'!G:G, 'Fielding Data'!$A:$A, $A3281)</f>
        <v>0</v>
      </c>
      <c r="X3281" s="13">
        <f>SUMIFS('Fielding Data'!H:H, 'Fielding Data'!$A:$A, $A3281)</f>
        <v>1</v>
      </c>
    </row>
    <row r="3282" spans="1:24" x14ac:dyDescent="0.3">
      <c r="A3282" s="13" t="str">
        <f t="shared" si="103"/>
        <v>rolensc012012</v>
      </c>
      <c r="B3282" s="16" t="s">
        <v>188</v>
      </c>
      <c r="C3282" s="16">
        <v>2012</v>
      </c>
      <c r="D3282" s="16">
        <v>92</v>
      </c>
      <c r="E3282" s="16">
        <v>294</v>
      </c>
      <c r="F3282" s="16">
        <v>26</v>
      </c>
      <c r="G3282" s="16">
        <v>72</v>
      </c>
      <c r="H3282" s="16">
        <v>17</v>
      </c>
      <c r="I3282" s="16">
        <v>2</v>
      </c>
      <c r="J3282" s="16">
        <v>8</v>
      </c>
      <c r="K3282" s="16">
        <v>39</v>
      </c>
      <c r="L3282" s="16">
        <v>2</v>
      </c>
      <c r="M3282" s="16">
        <v>1</v>
      </c>
      <c r="N3282" s="16">
        <v>30</v>
      </c>
      <c r="O3282" s="16">
        <v>62</v>
      </c>
      <c r="P3282" s="13" t="str">
        <f t="shared" si="102"/>
        <v>3B</v>
      </c>
      <c r="Q3282" s="13">
        <f>IFERROR(VLOOKUP($A3282, 'Fielding Data'!$A$1:$H$12056, 5, 0), 0)</f>
        <v>45</v>
      </c>
      <c r="R3282" s="13">
        <f>IFERROR(VLOOKUP($A3282, 'Fielding Data'!$A$1:$H$12056, 6, 0), 0)</f>
        <v>139</v>
      </c>
      <c r="S3282" s="13">
        <f>IFERROR(VLOOKUP($A3282, 'Fielding Data'!$A$1:$H$12056, 7, 0), 0)</f>
        <v>10</v>
      </c>
      <c r="T3282" s="13">
        <f>IFERROR(VLOOKUP($A3282, 'Fielding Data'!$A$1:$H$12056, 8, 0), 0)</f>
        <v>6</v>
      </c>
      <c r="U3282" s="13">
        <f>SUMIFS('Fielding Data'!E:E, 'Fielding Data'!$A:$A, $A3282)</f>
        <v>45</v>
      </c>
      <c r="V3282" s="13">
        <f>SUMIFS('Fielding Data'!F:F, 'Fielding Data'!$A:$A, $A3282)</f>
        <v>139</v>
      </c>
      <c r="W3282" s="13">
        <f>SUMIFS('Fielding Data'!G:G, 'Fielding Data'!$A:$A, $A3282)</f>
        <v>10</v>
      </c>
      <c r="X3282" s="13">
        <f>SUMIFS('Fielding Data'!H:H, 'Fielding Data'!$A:$A, $A3282)</f>
        <v>6</v>
      </c>
    </row>
    <row r="3283" spans="1:24" x14ac:dyDescent="0.3">
      <c r="A3283" s="13" t="str">
        <f t="shared" si="103"/>
        <v>rolliji012012</v>
      </c>
      <c r="B3283" s="16" t="s">
        <v>189</v>
      </c>
      <c r="C3283" s="16">
        <v>2012</v>
      </c>
      <c r="D3283" s="16">
        <v>156</v>
      </c>
      <c r="E3283" s="16">
        <v>632</v>
      </c>
      <c r="F3283" s="16">
        <v>102</v>
      </c>
      <c r="G3283" s="16">
        <v>158</v>
      </c>
      <c r="H3283" s="16">
        <v>33</v>
      </c>
      <c r="I3283" s="16">
        <v>5</v>
      </c>
      <c r="J3283" s="16">
        <v>23</v>
      </c>
      <c r="K3283" s="16">
        <v>68</v>
      </c>
      <c r="L3283" s="16">
        <v>30</v>
      </c>
      <c r="M3283" s="16">
        <v>5</v>
      </c>
      <c r="N3283" s="16">
        <v>62</v>
      </c>
      <c r="O3283" s="16">
        <v>96</v>
      </c>
      <c r="P3283" s="13" t="str">
        <f t="shared" si="102"/>
        <v>SS</v>
      </c>
      <c r="Q3283" s="13">
        <f>IFERROR(VLOOKUP($A3283, 'Fielding Data'!$A$1:$H$12056, 5, 0), 0)</f>
        <v>204</v>
      </c>
      <c r="R3283" s="13">
        <f>IFERROR(VLOOKUP($A3283, 'Fielding Data'!$A$1:$H$12056, 6, 0), 0)</f>
        <v>377</v>
      </c>
      <c r="S3283" s="13">
        <f>IFERROR(VLOOKUP($A3283, 'Fielding Data'!$A$1:$H$12056, 7, 0), 0)</f>
        <v>13</v>
      </c>
      <c r="T3283" s="13">
        <f>IFERROR(VLOOKUP($A3283, 'Fielding Data'!$A$1:$H$12056, 8, 0), 0)</f>
        <v>74</v>
      </c>
      <c r="U3283" s="13">
        <f>SUMIFS('Fielding Data'!E:E, 'Fielding Data'!$A:$A, $A3283)</f>
        <v>204</v>
      </c>
      <c r="V3283" s="13">
        <f>SUMIFS('Fielding Data'!F:F, 'Fielding Data'!$A:$A, $A3283)</f>
        <v>377</v>
      </c>
      <c r="W3283" s="13">
        <f>SUMIFS('Fielding Data'!G:G, 'Fielding Data'!$A:$A, $A3283)</f>
        <v>13</v>
      </c>
      <c r="X3283" s="13">
        <f>SUMIFS('Fielding Data'!H:H, 'Fielding Data'!$A:$A, $A3283)</f>
        <v>74</v>
      </c>
    </row>
    <row r="3284" spans="1:24" x14ac:dyDescent="0.3">
      <c r="A3284" s="13" t="str">
        <f t="shared" si="103"/>
        <v>romerri012012</v>
      </c>
      <c r="B3284" s="16" t="s">
        <v>1174</v>
      </c>
      <c r="C3284" s="16">
        <v>2012</v>
      </c>
      <c r="D3284" s="16">
        <v>32</v>
      </c>
      <c r="E3284" s="16">
        <v>5</v>
      </c>
      <c r="F3284" s="16">
        <v>1</v>
      </c>
      <c r="G3284" s="16">
        <v>1</v>
      </c>
      <c r="H3284" s="16">
        <v>0</v>
      </c>
      <c r="I3284" s="16">
        <v>0</v>
      </c>
      <c r="J3284" s="16">
        <v>0</v>
      </c>
      <c r="K3284" s="16">
        <v>0</v>
      </c>
      <c r="L3284" s="16">
        <v>0</v>
      </c>
      <c r="M3284" s="16">
        <v>0</v>
      </c>
      <c r="N3284" s="16">
        <v>0</v>
      </c>
      <c r="O3284" s="16">
        <v>2</v>
      </c>
      <c r="P3284" s="13" t="str">
        <f t="shared" si="102"/>
        <v>P</v>
      </c>
      <c r="Q3284" s="13">
        <f>IFERROR(VLOOKUP($A3284, 'Fielding Data'!$A$1:$H$12056, 5, 0), 0)</f>
        <v>5</v>
      </c>
      <c r="R3284" s="13">
        <f>IFERROR(VLOOKUP($A3284, 'Fielding Data'!$A$1:$H$12056, 6, 0), 0)</f>
        <v>34</v>
      </c>
      <c r="S3284" s="13">
        <f>IFERROR(VLOOKUP($A3284, 'Fielding Data'!$A$1:$H$12056, 7, 0), 0)</f>
        <v>2</v>
      </c>
      <c r="T3284" s="13">
        <f>IFERROR(VLOOKUP($A3284, 'Fielding Data'!$A$1:$H$12056, 8, 0), 0)</f>
        <v>2</v>
      </c>
      <c r="U3284" s="13">
        <f>SUMIFS('Fielding Data'!E:E, 'Fielding Data'!$A:$A, $A3284)</f>
        <v>5</v>
      </c>
      <c r="V3284" s="13">
        <f>SUMIFS('Fielding Data'!F:F, 'Fielding Data'!$A:$A, $A3284)</f>
        <v>34</v>
      </c>
      <c r="W3284" s="13">
        <f>SUMIFS('Fielding Data'!G:G, 'Fielding Data'!$A:$A, $A3284)</f>
        <v>2</v>
      </c>
      <c r="X3284" s="13">
        <f>SUMIFS('Fielding Data'!H:H, 'Fielding Data'!$A:$A, $A3284)</f>
        <v>2</v>
      </c>
    </row>
    <row r="3285" spans="1:24" x14ac:dyDescent="0.3">
      <c r="A3285" s="13" t="str">
        <f t="shared" si="103"/>
        <v>rominan012012</v>
      </c>
      <c r="B3285" s="16" t="s">
        <v>1366</v>
      </c>
      <c r="C3285" s="16">
        <v>2012</v>
      </c>
      <c r="D3285" s="16">
        <v>12</v>
      </c>
      <c r="E3285" s="16">
        <v>17</v>
      </c>
      <c r="F3285" s="16">
        <v>2</v>
      </c>
      <c r="G3285" s="16">
        <v>7</v>
      </c>
      <c r="H3285" s="16">
        <v>0</v>
      </c>
      <c r="I3285" s="16">
        <v>0</v>
      </c>
      <c r="J3285" s="16">
        <v>0</v>
      </c>
      <c r="K3285" s="16">
        <v>1</v>
      </c>
      <c r="L3285" s="16">
        <v>1</v>
      </c>
      <c r="M3285" s="16">
        <v>0</v>
      </c>
      <c r="N3285" s="16">
        <v>3</v>
      </c>
      <c r="O3285" s="16">
        <v>3</v>
      </c>
      <c r="P3285" s="13" t="str">
        <f t="shared" si="102"/>
        <v>2B</v>
      </c>
      <c r="Q3285" s="13">
        <f>IFERROR(VLOOKUP($A3285, 'Fielding Data'!$A$1:$H$12056, 5, 0), 0)</f>
        <v>0</v>
      </c>
      <c r="R3285" s="13">
        <f>IFERROR(VLOOKUP($A3285, 'Fielding Data'!$A$1:$H$12056, 6, 0), 0)</f>
        <v>0</v>
      </c>
      <c r="S3285" s="13">
        <f>IFERROR(VLOOKUP($A3285, 'Fielding Data'!$A$1:$H$12056, 7, 0), 0)</f>
        <v>0</v>
      </c>
      <c r="T3285" s="13">
        <f>IFERROR(VLOOKUP($A3285, 'Fielding Data'!$A$1:$H$12056, 8, 0), 0)</f>
        <v>0</v>
      </c>
      <c r="U3285" s="13">
        <f>SUMIFS('Fielding Data'!E:E, 'Fielding Data'!$A:$A, $A3285)</f>
        <v>9</v>
      </c>
      <c r="V3285" s="13">
        <f>SUMIFS('Fielding Data'!F:F, 'Fielding Data'!$A:$A, $A3285)</f>
        <v>20</v>
      </c>
      <c r="W3285" s="13">
        <f>SUMIFS('Fielding Data'!G:G, 'Fielding Data'!$A:$A, $A3285)</f>
        <v>2</v>
      </c>
      <c r="X3285" s="13">
        <f>SUMIFS('Fielding Data'!H:H, 'Fielding Data'!$A:$A, $A3285)</f>
        <v>6</v>
      </c>
    </row>
    <row r="3286" spans="1:24" x14ac:dyDescent="0.3">
      <c r="A3286" s="13" t="str">
        <f t="shared" si="103"/>
        <v>romose012012</v>
      </c>
      <c r="B3286" s="16" t="s">
        <v>999</v>
      </c>
      <c r="C3286" s="16">
        <v>2012</v>
      </c>
      <c r="D3286" s="16">
        <v>69</v>
      </c>
      <c r="E3286" s="16">
        <v>0</v>
      </c>
      <c r="F3286" s="16">
        <v>0</v>
      </c>
      <c r="G3286" s="16">
        <v>0</v>
      </c>
      <c r="H3286" s="16">
        <v>0</v>
      </c>
      <c r="I3286" s="16">
        <v>0</v>
      </c>
      <c r="J3286" s="16">
        <v>0</v>
      </c>
      <c r="K3286" s="16">
        <v>0</v>
      </c>
      <c r="L3286" s="16">
        <v>0</v>
      </c>
      <c r="M3286" s="16">
        <v>0</v>
      </c>
      <c r="N3286" s="16">
        <v>0</v>
      </c>
      <c r="O3286" s="16">
        <v>0</v>
      </c>
      <c r="P3286" s="13" t="str">
        <f t="shared" si="102"/>
        <v>P</v>
      </c>
      <c r="Q3286" s="13">
        <f>IFERROR(VLOOKUP($A3286, 'Fielding Data'!$A$1:$H$12056, 5, 0), 0)</f>
        <v>1</v>
      </c>
      <c r="R3286" s="13">
        <f>IFERROR(VLOOKUP($A3286, 'Fielding Data'!$A$1:$H$12056, 6, 0), 0)</f>
        <v>5</v>
      </c>
      <c r="S3286" s="13">
        <f>IFERROR(VLOOKUP($A3286, 'Fielding Data'!$A$1:$H$12056, 7, 0), 0)</f>
        <v>0</v>
      </c>
      <c r="T3286" s="13">
        <f>IFERROR(VLOOKUP($A3286, 'Fielding Data'!$A$1:$H$12056, 8, 0), 0)</f>
        <v>0</v>
      </c>
      <c r="U3286" s="13">
        <f>SUMIFS('Fielding Data'!E:E, 'Fielding Data'!$A:$A, $A3286)</f>
        <v>1</v>
      </c>
      <c r="V3286" s="13">
        <f>SUMIFS('Fielding Data'!F:F, 'Fielding Data'!$A:$A, $A3286)</f>
        <v>5</v>
      </c>
      <c r="W3286" s="13">
        <f>SUMIFS('Fielding Data'!G:G, 'Fielding Data'!$A:$A, $A3286)</f>
        <v>0</v>
      </c>
      <c r="X3286" s="13">
        <f>SUMIFS('Fielding Data'!H:H, 'Fielding Data'!$A:$A, $A3286)</f>
        <v>0</v>
      </c>
    </row>
    <row r="3287" spans="1:24" x14ac:dyDescent="0.3">
      <c r="A3287" s="13" t="str">
        <f t="shared" si="103"/>
        <v>rosalad012012</v>
      </c>
      <c r="B3287" s="16" t="s">
        <v>1001</v>
      </c>
      <c r="C3287" s="16">
        <v>2012</v>
      </c>
      <c r="D3287" s="16">
        <v>42</v>
      </c>
      <c r="E3287" s="16">
        <v>99</v>
      </c>
      <c r="F3287" s="16">
        <v>12</v>
      </c>
      <c r="G3287" s="16">
        <v>22</v>
      </c>
      <c r="H3287" s="16">
        <v>5</v>
      </c>
      <c r="I3287" s="16">
        <v>0</v>
      </c>
      <c r="J3287" s="16">
        <v>2</v>
      </c>
      <c r="K3287" s="16">
        <v>8</v>
      </c>
      <c r="L3287" s="16">
        <v>0</v>
      </c>
      <c r="M3287" s="16">
        <v>0</v>
      </c>
      <c r="N3287" s="16">
        <v>11</v>
      </c>
      <c r="O3287" s="16">
        <v>24</v>
      </c>
      <c r="P3287" s="13" t="str">
        <f t="shared" si="102"/>
        <v>1B</v>
      </c>
      <c r="Q3287" s="13">
        <f>IFERROR(VLOOKUP($A3287, 'Fielding Data'!$A$1:$H$12056, 5, 0), 0)</f>
        <v>26</v>
      </c>
      <c r="R3287" s="13">
        <f>IFERROR(VLOOKUP($A3287, 'Fielding Data'!$A$1:$H$12056, 6, 0), 0)</f>
        <v>7</v>
      </c>
      <c r="S3287" s="13">
        <f>IFERROR(VLOOKUP($A3287, 'Fielding Data'!$A$1:$H$12056, 7, 0), 0)</f>
        <v>0</v>
      </c>
      <c r="T3287" s="13">
        <f>IFERROR(VLOOKUP($A3287, 'Fielding Data'!$A$1:$H$12056, 8, 0), 0)</f>
        <v>1</v>
      </c>
      <c r="U3287" s="13">
        <f>SUMIFS('Fielding Data'!E:E, 'Fielding Data'!$A:$A, $A3287)</f>
        <v>88</v>
      </c>
      <c r="V3287" s="13">
        <f>SUMIFS('Fielding Data'!F:F, 'Fielding Data'!$A:$A, $A3287)</f>
        <v>79</v>
      </c>
      <c r="W3287" s="13">
        <f>SUMIFS('Fielding Data'!G:G, 'Fielding Data'!$A:$A, $A3287)</f>
        <v>0</v>
      </c>
      <c r="X3287" s="13">
        <f>SUMIFS('Fielding Data'!H:H, 'Fielding Data'!$A:$A, $A3287)</f>
        <v>18</v>
      </c>
    </row>
    <row r="3288" spans="1:24" x14ac:dyDescent="0.3">
      <c r="A3288" s="13" t="str">
        <f t="shared" si="103"/>
        <v>rosarsa022012</v>
      </c>
      <c r="B3288" s="16" t="s">
        <v>1367</v>
      </c>
      <c r="C3288" s="16">
        <v>2012</v>
      </c>
      <c r="D3288" s="16">
        <v>4</v>
      </c>
      <c r="E3288" s="16">
        <v>0</v>
      </c>
      <c r="F3288" s="16">
        <v>0</v>
      </c>
      <c r="G3288" s="16">
        <v>0</v>
      </c>
      <c r="H3288" s="16">
        <v>0</v>
      </c>
      <c r="I3288" s="16">
        <v>0</v>
      </c>
      <c r="J3288" s="16">
        <v>0</v>
      </c>
      <c r="K3288" s="16">
        <v>0</v>
      </c>
      <c r="L3288" s="16">
        <v>0</v>
      </c>
      <c r="M3288" s="16">
        <v>0</v>
      </c>
      <c r="N3288" s="16">
        <v>0</v>
      </c>
      <c r="O3288" s="16">
        <v>0</v>
      </c>
      <c r="P3288" s="13" t="str">
        <f t="shared" si="102"/>
        <v>P</v>
      </c>
      <c r="Q3288" s="13">
        <f>IFERROR(VLOOKUP($A3288, 'Fielding Data'!$A$1:$H$12056, 5, 0), 0)</f>
        <v>0</v>
      </c>
      <c r="R3288" s="13">
        <f>IFERROR(VLOOKUP($A3288, 'Fielding Data'!$A$1:$H$12056, 6, 0), 0)</f>
        <v>0</v>
      </c>
      <c r="S3288" s="13">
        <f>IFERROR(VLOOKUP($A3288, 'Fielding Data'!$A$1:$H$12056, 7, 0), 0)</f>
        <v>0</v>
      </c>
      <c r="T3288" s="13">
        <f>IFERROR(VLOOKUP($A3288, 'Fielding Data'!$A$1:$H$12056, 8, 0), 0)</f>
        <v>0</v>
      </c>
      <c r="U3288" s="13">
        <f>SUMIFS('Fielding Data'!E:E, 'Fielding Data'!$A:$A, $A3288)</f>
        <v>0</v>
      </c>
      <c r="V3288" s="13">
        <f>SUMIFS('Fielding Data'!F:F, 'Fielding Data'!$A:$A, $A3288)</f>
        <v>0</v>
      </c>
      <c r="W3288" s="13">
        <f>SUMIFS('Fielding Data'!G:G, 'Fielding Data'!$A:$A, $A3288)</f>
        <v>0</v>
      </c>
      <c r="X3288" s="13">
        <f>SUMIFS('Fielding Data'!H:H, 'Fielding Data'!$A:$A, $A3288)</f>
        <v>0</v>
      </c>
    </row>
    <row r="3289" spans="1:24" x14ac:dyDescent="0.3">
      <c r="A3289" s="13" t="str">
        <f t="shared" si="103"/>
        <v>rosarwi012012</v>
      </c>
      <c r="B3289" s="16" t="s">
        <v>1601</v>
      </c>
      <c r="C3289" s="16">
        <v>2012</v>
      </c>
      <c r="D3289" s="16">
        <v>117</v>
      </c>
      <c r="E3289" s="16">
        <v>396</v>
      </c>
      <c r="F3289" s="16">
        <v>67</v>
      </c>
      <c r="G3289" s="16">
        <v>107</v>
      </c>
      <c r="H3289" s="16">
        <v>19</v>
      </c>
      <c r="I3289" s="16">
        <v>0</v>
      </c>
      <c r="J3289" s="16">
        <v>28</v>
      </c>
      <c r="K3289" s="16">
        <v>71</v>
      </c>
      <c r="L3289" s="16">
        <v>4</v>
      </c>
      <c r="M3289" s="16">
        <v>5</v>
      </c>
      <c r="N3289" s="16">
        <v>25</v>
      </c>
      <c r="O3289" s="16">
        <v>99</v>
      </c>
      <c r="P3289" s="13" t="str">
        <f t="shared" si="102"/>
        <v>1B</v>
      </c>
      <c r="Q3289" s="13">
        <f>IFERROR(VLOOKUP($A3289, 'Fielding Data'!$A$1:$H$12056, 5, 0), 0)</f>
        <v>8</v>
      </c>
      <c r="R3289" s="13">
        <f>IFERROR(VLOOKUP($A3289, 'Fielding Data'!$A$1:$H$12056, 6, 0), 0)</f>
        <v>0</v>
      </c>
      <c r="S3289" s="13">
        <f>IFERROR(VLOOKUP($A3289, 'Fielding Data'!$A$1:$H$12056, 7, 0), 0)</f>
        <v>1</v>
      </c>
      <c r="T3289" s="13">
        <f>IFERROR(VLOOKUP($A3289, 'Fielding Data'!$A$1:$H$12056, 8, 0), 0)</f>
        <v>1</v>
      </c>
      <c r="U3289" s="13">
        <f>SUMIFS('Fielding Data'!E:E, 'Fielding Data'!$A:$A, $A3289)</f>
        <v>702</v>
      </c>
      <c r="V3289" s="13">
        <f>SUMIFS('Fielding Data'!F:F, 'Fielding Data'!$A:$A, $A3289)</f>
        <v>79</v>
      </c>
      <c r="W3289" s="13">
        <f>SUMIFS('Fielding Data'!G:G, 'Fielding Data'!$A:$A, $A3289)</f>
        <v>15</v>
      </c>
      <c r="X3289" s="13">
        <f>SUMIFS('Fielding Data'!H:H, 'Fielding Data'!$A:$A, $A3289)</f>
        <v>6</v>
      </c>
    </row>
    <row r="3290" spans="1:24" x14ac:dyDescent="0.3">
      <c r="A3290" s="13" t="str">
        <f t="shared" si="103"/>
        <v>rosenbj012012</v>
      </c>
      <c r="B3290" s="16" t="s">
        <v>1822</v>
      </c>
      <c r="C3290" s="16">
        <v>2012</v>
      </c>
      <c r="D3290" s="16">
        <v>22</v>
      </c>
      <c r="E3290" s="16">
        <v>3</v>
      </c>
      <c r="F3290" s="16">
        <v>0</v>
      </c>
      <c r="G3290" s="16">
        <v>1</v>
      </c>
      <c r="H3290" s="16">
        <v>0</v>
      </c>
      <c r="I3290" s="16">
        <v>0</v>
      </c>
      <c r="J3290" s="16">
        <v>0</v>
      </c>
      <c r="K3290" s="16">
        <v>1</v>
      </c>
      <c r="L3290" s="16">
        <v>0</v>
      </c>
      <c r="M3290" s="16">
        <v>0</v>
      </c>
      <c r="N3290" s="16">
        <v>0</v>
      </c>
      <c r="O3290" s="16">
        <v>1</v>
      </c>
      <c r="P3290" s="13" t="str">
        <f t="shared" si="102"/>
        <v>P</v>
      </c>
      <c r="Q3290" s="13">
        <f>IFERROR(VLOOKUP($A3290, 'Fielding Data'!$A$1:$H$12056, 5, 0), 0)</f>
        <v>3</v>
      </c>
      <c r="R3290" s="13">
        <f>IFERROR(VLOOKUP($A3290, 'Fielding Data'!$A$1:$H$12056, 6, 0), 0)</f>
        <v>2</v>
      </c>
      <c r="S3290" s="13">
        <f>IFERROR(VLOOKUP($A3290, 'Fielding Data'!$A$1:$H$12056, 7, 0), 0)</f>
        <v>0</v>
      </c>
      <c r="T3290" s="13">
        <f>IFERROR(VLOOKUP($A3290, 'Fielding Data'!$A$1:$H$12056, 8, 0), 0)</f>
        <v>0</v>
      </c>
      <c r="U3290" s="13">
        <f>SUMIFS('Fielding Data'!E:E, 'Fielding Data'!$A:$A, $A3290)</f>
        <v>3</v>
      </c>
      <c r="V3290" s="13">
        <f>SUMIFS('Fielding Data'!F:F, 'Fielding Data'!$A:$A, $A3290)</f>
        <v>2</v>
      </c>
      <c r="W3290" s="13">
        <f>SUMIFS('Fielding Data'!G:G, 'Fielding Data'!$A:$A, $A3290)</f>
        <v>0</v>
      </c>
      <c r="X3290" s="13">
        <f>SUMIFS('Fielding Data'!H:H, 'Fielding Data'!$A:$A, $A3290)</f>
        <v>0</v>
      </c>
    </row>
    <row r="3291" spans="1:24" x14ac:dyDescent="0.3">
      <c r="A3291" s="13" t="str">
        <f t="shared" si="103"/>
        <v>rosentr012012</v>
      </c>
      <c r="B3291" s="16" t="s">
        <v>1823</v>
      </c>
      <c r="C3291" s="16">
        <v>2012</v>
      </c>
      <c r="D3291" s="16">
        <v>19</v>
      </c>
      <c r="E3291" s="16">
        <v>0</v>
      </c>
      <c r="F3291" s="16">
        <v>0</v>
      </c>
      <c r="G3291" s="16">
        <v>0</v>
      </c>
      <c r="H3291" s="16">
        <v>0</v>
      </c>
      <c r="I3291" s="16">
        <v>0</v>
      </c>
      <c r="J3291" s="16">
        <v>0</v>
      </c>
      <c r="K3291" s="16">
        <v>0</v>
      </c>
      <c r="L3291" s="16">
        <v>0</v>
      </c>
      <c r="M3291" s="16">
        <v>0</v>
      </c>
      <c r="N3291" s="16">
        <v>0</v>
      </c>
      <c r="O3291" s="16">
        <v>0</v>
      </c>
      <c r="P3291" s="13" t="str">
        <f t="shared" si="102"/>
        <v>P</v>
      </c>
      <c r="Q3291" s="13">
        <f>IFERROR(VLOOKUP($A3291, 'Fielding Data'!$A$1:$H$12056, 5, 0), 0)</f>
        <v>1</v>
      </c>
      <c r="R3291" s="13">
        <f>IFERROR(VLOOKUP($A3291, 'Fielding Data'!$A$1:$H$12056, 6, 0), 0)</f>
        <v>1</v>
      </c>
      <c r="S3291" s="13">
        <f>IFERROR(VLOOKUP($A3291, 'Fielding Data'!$A$1:$H$12056, 7, 0), 0)</f>
        <v>0</v>
      </c>
      <c r="T3291" s="13">
        <f>IFERROR(VLOOKUP($A3291, 'Fielding Data'!$A$1:$H$12056, 8, 0), 0)</f>
        <v>0</v>
      </c>
      <c r="U3291" s="13">
        <f>SUMIFS('Fielding Data'!E:E, 'Fielding Data'!$A:$A, $A3291)</f>
        <v>1</v>
      </c>
      <c r="V3291" s="13">
        <f>SUMIFS('Fielding Data'!F:F, 'Fielding Data'!$A:$A, $A3291)</f>
        <v>1</v>
      </c>
      <c r="W3291" s="13">
        <f>SUMIFS('Fielding Data'!G:G, 'Fielding Data'!$A:$A, $A3291)</f>
        <v>0</v>
      </c>
      <c r="X3291" s="13">
        <f>SUMIFS('Fielding Data'!H:H, 'Fielding Data'!$A:$A, $A3291)</f>
        <v>0</v>
      </c>
    </row>
    <row r="3292" spans="1:24" x14ac:dyDescent="0.3">
      <c r="A3292" s="13" t="str">
        <f t="shared" si="103"/>
        <v>rossco012012</v>
      </c>
      <c r="B3292" s="16" t="s">
        <v>399</v>
      </c>
      <c r="C3292" s="16">
        <v>2012</v>
      </c>
      <c r="D3292" s="16">
        <v>130</v>
      </c>
      <c r="E3292" s="16">
        <v>476</v>
      </c>
      <c r="F3292" s="16">
        <v>70</v>
      </c>
      <c r="G3292" s="16">
        <v>127</v>
      </c>
      <c r="H3292" s="16">
        <v>34</v>
      </c>
      <c r="I3292" s="16">
        <v>1</v>
      </c>
      <c r="J3292" s="16">
        <v>22</v>
      </c>
      <c r="K3292" s="16">
        <v>81</v>
      </c>
      <c r="L3292" s="16">
        <v>2</v>
      </c>
      <c r="M3292" s="16">
        <v>3</v>
      </c>
      <c r="N3292" s="16">
        <v>42</v>
      </c>
      <c r="O3292" s="16">
        <v>129</v>
      </c>
      <c r="P3292" s="13" t="str">
        <f t="shared" si="102"/>
        <v>CF</v>
      </c>
      <c r="Q3292" s="13">
        <f>IFERROR(VLOOKUP($A3292, 'Fielding Data'!$A$1:$H$12056, 5, 0), 0)</f>
        <v>0</v>
      </c>
      <c r="R3292" s="13">
        <f>IFERROR(VLOOKUP($A3292, 'Fielding Data'!$A$1:$H$12056, 6, 0), 0)</f>
        <v>0</v>
      </c>
      <c r="S3292" s="13">
        <f>IFERROR(VLOOKUP($A3292, 'Fielding Data'!$A$1:$H$12056, 7, 0), 0)</f>
        <v>0</v>
      </c>
      <c r="T3292" s="13">
        <f>IFERROR(VLOOKUP($A3292, 'Fielding Data'!$A$1:$H$12056, 8, 0), 0)</f>
        <v>0</v>
      </c>
      <c r="U3292" s="13">
        <f>SUMIFS('Fielding Data'!E:E, 'Fielding Data'!$A:$A, $A3292)</f>
        <v>198</v>
      </c>
      <c r="V3292" s="13">
        <f>SUMIFS('Fielding Data'!F:F, 'Fielding Data'!$A:$A, $A3292)</f>
        <v>9</v>
      </c>
      <c r="W3292" s="13">
        <f>SUMIFS('Fielding Data'!G:G, 'Fielding Data'!$A:$A, $A3292)</f>
        <v>1</v>
      </c>
      <c r="X3292" s="13">
        <f>SUMIFS('Fielding Data'!H:H, 'Fielding Data'!$A:$A, $A3292)</f>
        <v>2</v>
      </c>
    </row>
    <row r="3293" spans="1:24" x14ac:dyDescent="0.3">
      <c r="A3293" s="13" t="str">
        <f t="shared" si="103"/>
        <v>rossda012012</v>
      </c>
      <c r="B3293" s="16" t="s">
        <v>331</v>
      </c>
      <c r="C3293" s="16">
        <v>2012</v>
      </c>
      <c r="D3293" s="16">
        <v>62</v>
      </c>
      <c r="E3293" s="16">
        <v>176</v>
      </c>
      <c r="F3293" s="16">
        <v>18</v>
      </c>
      <c r="G3293" s="16">
        <v>45</v>
      </c>
      <c r="H3293" s="16">
        <v>7</v>
      </c>
      <c r="I3293" s="16">
        <v>0</v>
      </c>
      <c r="J3293" s="16">
        <v>9</v>
      </c>
      <c r="K3293" s="16">
        <v>23</v>
      </c>
      <c r="L3293" s="16">
        <v>1</v>
      </c>
      <c r="M3293" s="16">
        <v>0</v>
      </c>
      <c r="N3293" s="16">
        <v>18</v>
      </c>
      <c r="O3293" s="16">
        <v>60</v>
      </c>
      <c r="P3293" s="13" t="str">
        <f t="shared" si="102"/>
        <v>C</v>
      </c>
      <c r="Q3293" s="13">
        <f>IFERROR(VLOOKUP($A3293, 'Fielding Data'!$A$1:$H$12056, 5, 0), 0)</f>
        <v>366</v>
      </c>
      <c r="R3293" s="13">
        <f>IFERROR(VLOOKUP($A3293, 'Fielding Data'!$A$1:$H$12056, 6, 0), 0)</f>
        <v>27</v>
      </c>
      <c r="S3293" s="13">
        <f>IFERROR(VLOOKUP($A3293, 'Fielding Data'!$A$1:$H$12056, 7, 0), 0)</f>
        <v>2</v>
      </c>
      <c r="T3293" s="13">
        <f>IFERROR(VLOOKUP($A3293, 'Fielding Data'!$A$1:$H$12056, 8, 0), 0)</f>
        <v>4</v>
      </c>
      <c r="U3293" s="13">
        <f>SUMIFS('Fielding Data'!E:E, 'Fielding Data'!$A:$A, $A3293)</f>
        <v>366</v>
      </c>
      <c r="V3293" s="13">
        <f>SUMIFS('Fielding Data'!F:F, 'Fielding Data'!$A:$A, $A3293)</f>
        <v>27</v>
      </c>
      <c r="W3293" s="13">
        <f>SUMIFS('Fielding Data'!G:G, 'Fielding Data'!$A:$A, $A3293)</f>
        <v>2</v>
      </c>
      <c r="X3293" s="13">
        <f>SUMIFS('Fielding Data'!H:H, 'Fielding Data'!$A:$A, $A3293)</f>
        <v>4</v>
      </c>
    </row>
    <row r="3294" spans="1:24" x14ac:dyDescent="0.3">
      <c r="A3294" s="13" t="str">
        <f t="shared" si="103"/>
        <v>rossro012012</v>
      </c>
      <c r="B3294" s="16" t="s">
        <v>1824</v>
      </c>
      <c r="C3294" s="16">
        <v>2012</v>
      </c>
      <c r="D3294" s="16">
        <v>58</v>
      </c>
      <c r="E3294" s="16">
        <v>2</v>
      </c>
      <c r="F3294" s="16">
        <v>1</v>
      </c>
      <c r="G3294" s="16">
        <v>0</v>
      </c>
      <c r="H3294" s="16">
        <v>0</v>
      </c>
      <c r="I3294" s="16">
        <v>0</v>
      </c>
      <c r="J3294" s="16">
        <v>0</v>
      </c>
      <c r="K3294" s="16">
        <v>0</v>
      </c>
      <c r="L3294" s="16">
        <v>0</v>
      </c>
      <c r="M3294" s="16">
        <v>0</v>
      </c>
      <c r="N3294" s="16">
        <v>0</v>
      </c>
      <c r="O3294" s="16">
        <v>1</v>
      </c>
      <c r="P3294" s="13" t="str">
        <f t="shared" si="102"/>
        <v>P</v>
      </c>
      <c r="Q3294" s="13">
        <f>IFERROR(VLOOKUP($A3294, 'Fielding Data'!$A$1:$H$12056, 5, 0), 0)</f>
        <v>4</v>
      </c>
      <c r="R3294" s="13">
        <f>IFERROR(VLOOKUP($A3294, 'Fielding Data'!$A$1:$H$12056, 6, 0), 0)</f>
        <v>12</v>
      </c>
      <c r="S3294" s="13">
        <f>IFERROR(VLOOKUP($A3294, 'Fielding Data'!$A$1:$H$12056, 7, 0), 0)</f>
        <v>0</v>
      </c>
      <c r="T3294" s="13">
        <f>IFERROR(VLOOKUP($A3294, 'Fielding Data'!$A$1:$H$12056, 8, 0), 0)</f>
        <v>3</v>
      </c>
      <c r="U3294" s="13">
        <f>SUMIFS('Fielding Data'!E:E, 'Fielding Data'!$A:$A, $A3294)</f>
        <v>4</v>
      </c>
      <c r="V3294" s="13">
        <f>SUMIFS('Fielding Data'!F:F, 'Fielding Data'!$A:$A, $A3294)</f>
        <v>12</v>
      </c>
      <c r="W3294" s="13">
        <f>SUMIFS('Fielding Data'!G:G, 'Fielding Data'!$A:$A, $A3294)</f>
        <v>0</v>
      </c>
      <c r="X3294" s="13">
        <f>SUMIFS('Fielding Data'!H:H, 'Fielding Data'!$A:$A, $A3294)</f>
        <v>3</v>
      </c>
    </row>
    <row r="3295" spans="1:24" x14ac:dyDescent="0.3">
      <c r="A3295" s="13" t="str">
        <f t="shared" si="103"/>
        <v>rossty012012</v>
      </c>
      <c r="B3295" s="16" t="s">
        <v>1368</v>
      </c>
      <c r="C3295" s="16">
        <v>2012</v>
      </c>
      <c r="D3295" s="16">
        <v>18</v>
      </c>
      <c r="E3295" s="16">
        <v>2</v>
      </c>
      <c r="F3295" s="16">
        <v>0</v>
      </c>
      <c r="G3295" s="16">
        <v>0</v>
      </c>
      <c r="H3295" s="16">
        <v>0</v>
      </c>
      <c r="I3295" s="16">
        <v>0</v>
      </c>
      <c r="J3295" s="16">
        <v>0</v>
      </c>
      <c r="K3295" s="16">
        <v>0</v>
      </c>
      <c r="L3295" s="16">
        <v>0</v>
      </c>
      <c r="M3295" s="16">
        <v>0</v>
      </c>
      <c r="N3295" s="16">
        <v>0</v>
      </c>
      <c r="O3295" s="16">
        <v>1</v>
      </c>
      <c r="P3295" s="13" t="str">
        <f t="shared" si="102"/>
        <v>P</v>
      </c>
      <c r="Q3295" s="13">
        <f>IFERROR(VLOOKUP($A3295, 'Fielding Data'!$A$1:$H$12056, 5, 0), 0)</f>
        <v>8</v>
      </c>
      <c r="R3295" s="13">
        <f>IFERROR(VLOOKUP($A3295, 'Fielding Data'!$A$1:$H$12056, 6, 0), 0)</f>
        <v>16</v>
      </c>
      <c r="S3295" s="13">
        <f>IFERROR(VLOOKUP($A3295, 'Fielding Data'!$A$1:$H$12056, 7, 0), 0)</f>
        <v>0</v>
      </c>
      <c r="T3295" s="13">
        <f>IFERROR(VLOOKUP($A3295, 'Fielding Data'!$A$1:$H$12056, 8, 0), 0)</f>
        <v>1</v>
      </c>
      <c r="U3295" s="13">
        <f>SUMIFS('Fielding Data'!E:E, 'Fielding Data'!$A:$A, $A3295)</f>
        <v>8</v>
      </c>
      <c r="V3295" s="13">
        <f>SUMIFS('Fielding Data'!F:F, 'Fielding Data'!$A:$A, $A3295)</f>
        <v>16</v>
      </c>
      <c r="W3295" s="13">
        <f>SUMIFS('Fielding Data'!G:G, 'Fielding Data'!$A:$A, $A3295)</f>
        <v>0</v>
      </c>
      <c r="X3295" s="13">
        <f>SUMIFS('Fielding Data'!H:H, 'Fielding Data'!$A:$A, $A3295)</f>
        <v>1</v>
      </c>
    </row>
    <row r="3296" spans="1:24" x14ac:dyDescent="0.3">
      <c r="A3296" s="13" t="str">
        <f t="shared" si="103"/>
        <v>rufda012012</v>
      </c>
      <c r="B3296" s="16" t="s">
        <v>1825</v>
      </c>
      <c r="C3296" s="16">
        <v>2012</v>
      </c>
      <c r="D3296" s="16">
        <v>12</v>
      </c>
      <c r="E3296" s="16">
        <v>33</v>
      </c>
      <c r="F3296" s="16">
        <v>4</v>
      </c>
      <c r="G3296" s="16">
        <v>11</v>
      </c>
      <c r="H3296" s="16">
        <v>2</v>
      </c>
      <c r="I3296" s="16">
        <v>1</v>
      </c>
      <c r="J3296" s="16">
        <v>3</v>
      </c>
      <c r="K3296" s="16">
        <v>10</v>
      </c>
      <c r="L3296" s="16">
        <v>0</v>
      </c>
      <c r="M3296" s="16">
        <v>0</v>
      </c>
      <c r="N3296" s="16">
        <v>2</v>
      </c>
      <c r="O3296" s="16">
        <v>12</v>
      </c>
      <c r="P3296" s="13" t="str">
        <f t="shared" si="102"/>
        <v>1B</v>
      </c>
      <c r="Q3296" s="13">
        <f>IFERROR(VLOOKUP($A3296, 'Fielding Data'!$A$1:$H$12056, 5, 0), 0)</f>
        <v>16</v>
      </c>
      <c r="R3296" s="13">
        <f>IFERROR(VLOOKUP($A3296, 'Fielding Data'!$A$1:$H$12056, 6, 0), 0)</f>
        <v>0</v>
      </c>
      <c r="S3296" s="13">
        <f>IFERROR(VLOOKUP($A3296, 'Fielding Data'!$A$1:$H$12056, 7, 0), 0)</f>
        <v>0</v>
      </c>
      <c r="T3296" s="13">
        <f>IFERROR(VLOOKUP($A3296, 'Fielding Data'!$A$1:$H$12056, 8, 0), 0)</f>
        <v>0</v>
      </c>
      <c r="U3296" s="13">
        <f>SUMIFS('Fielding Data'!E:E, 'Fielding Data'!$A:$A, $A3296)</f>
        <v>21</v>
      </c>
      <c r="V3296" s="13">
        <f>SUMIFS('Fielding Data'!F:F, 'Fielding Data'!$A:$A, $A3296)</f>
        <v>0</v>
      </c>
      <c r="W3296" s="13">
        <f>SUMIFS('Fielding Data'!G:G, 'Fielding Data'!$A:$A, $A3296)</f>
        <v>0</v>
      </c>
      <c r="X3296" s="13">
        <f>SUMIFS('Fielding Data'!H:H, 'Fielding Data'!$A:$A, $A3296)</f>
        <v>0</v>
      </c>
    </row>
    <row r="3297" spans="1:24" x14ac:dyDescent="0.3">
      <c r="A3297" s="13" t="str">
        <f t="shared" si="103"/>
        <v>ruggiju012012</v>
      </c>
      <c r="B3297" s="16" t="s">
        <v>844</v>
      </c>
      <c r="C3297" s="16">
        <v>2012</v>
      </c>
      <c r="D3297" s="16">
        <v>91</v>
      </c>
      <c r="E3297" s="16">
        <v>288</v>
      </c>
      <c r="F3297" s="16">
        <v>38</v>
      </c>
      <c r="G3297" s="16">
        <v>90</v>
      </c>
      <c r="H3297" s="16">
        <v>23</v>
      </c>
      <c r="I3297" s="16">
        <v>1</v>
      </c>
      <c r="J3297" s="16">
        <v>13</v>
      </c>
      <c r="K3297" s="16">
        <v>36</v>
      </c>
      <c r="L3297" s="16">
        <v>14</v>
      </c>
      <c r="M3297" s="16">
        <v>8</v>
      </c>
      <c r="N3297" s="16">
        <v>29</v>
      </c>
      <c r="O3297" s="16">
        <v>84</v>
      </c>
      <c r="P3297" s="13" t="str">
        <f t="shared" si="102"/>
        <v>CF</v>
      </c>
      <c r="Q3297" s="13">
        <f>IFERROR(VLOOKUP($A3297, 'Fielding Data'!$A$1:$H$12056, 5, 0), 0)</f>
        <v>0</v>
      </c>
      <c r="R3297" s="13">
        <f>IFERROR(VLOOKUP($A3297, 'Fielding Data'!$A$1:$H$12056, 6, 0), 0)</f>
        <v>0</v>
      </c>
      <c r="S3297" s="13">
        <f>IFERROR(VLOOKUP($A3297, 'Fielding Data'!$A$1:$H$12056, 7, 0), 0)</f>
        <v>0</v>
      </c>
      <c r="T3297" s="13">
        <f>IFERROR(VLOOKUP($A3297, 'Fielding Data'!$A$1:$H$12056, 8, 0), 0)</f>
        <v>0</v>
      </c>
      <c r="U3297" s="13">
        <f>SUMIFS('Fielding Data'!E:E, 'Fielding Data'!$A:$A, $A3297)</f>
        <v>180</v>
      </c>
      <c r="V3297" s="13">
        <f>SUMIFS('Fielding Data'!F:F, 'Fielding Data'!$A:$A, $A3297)</f>
        <v>3</v>
      </c>
      <c r="W3297" s="13">
        <f>SUMIFS('Fielding Data'!G:G, 'Fielding Data'!$A:$A, $A3297)</f>
        <v>3</v>
      </c>
      <c r="X3297" s="13">
        <f>SUMIFS('Fielding Data'!H:H, 'Fielding Data'!$A:$A, $A3297)</f>
        <v>0</v>
      </c>
    </row>
    <row r="3298" spans="1:24" x14ac:dyDescent="0.3">
      <c r="A3298" s="13" t="str">
        <f t="shared" si="103"/>
        <v>ruizca012012</v>
      </c>
      <c r="B3298" s="16" t="s">
        <v>721</v>
      </c>
      <c r="C3298" s="16">
        <v>2012</v>
      </c>
      <c r="D3298" s="16">
        <v>114</v>
      </c>
      <c r="E3298" s="16">
        <v>372</v>
      </c>
      <c r="F3298" s="16">
        <v>56</v>
      </c>
      <c r="G3298" s="16">
        <v>121</v>
      </c>
      <c r="H3298" s="16">
        <v>32</v>
      </c>
      <c r="I3298" s="16">
        <v>0</v>
      </c>
      <c r="J3298" s="16">
        <v>16</v>
      </c>
      <c r="K3298" s="16">
        <v>68</v>
      </c>
      <c r="L3298" s="16">
        <v>4</v>
      </c>
      <c r="M3298" s="16">
        <v>0</v>
      </c>
      <c r="N3298" s="16">
        <v>29</v>
      </c>
      <c r="O3298" s="16">
        <v>50</v>
      </c>
      <c r="P3298" s="13" t="str">
        <f t="shared" si="102"/>
        <v>C</v>
      </c>
      <c r="Q3298" s="13">
        <f>IFERROR(VLOOKUP($A3298, 'Fielding Data'!$A$1:$H$12056, 5, 0), 0)</f>
        <v>856</v>
      </c>
      <c r="R3298" s="13">
        <f>IFERROR(VLOOKUP($A3298, 'Fielding Data'!$A$1:$H$12056, 6, 0), 0)</f>
        <v>73</v>
      </c>
      <c r="S3298" s="13">
        <f>IFERROR(VLOOKUP($A3298, 'Fielding Data'!$A$1:$H$12056, 7, 0), 0)</f>
        <v>6</v>
      </c>
      <c r="T3298" s="13">
        <f>IFERROR(VLOOKUP($A3298, 'Fielding Data'!$A$1:$H$12056, 8, 0), 0)</f>
        <v>8</v>
      </c>
      <c r="U3298" s="13">
        <f>SUMIFS('Fielding Data'!E:E, 'Fielding Data'!$A:$A, $A3298)</f>
        <v>856</v>
      </c>
      <c r="V3298" s="13">
        <f>SUMIFS('Fielding Data'!F:F, 'Fielding Data'!$A:$A, $A3298)</f>
        <v>73</v>
      </c>
      <c r="W3298" s="13">
        <f>SUMIFS('Fielding Data'!G:G, 'Fielding Data'!$A:$A, $A3298)</f>
        <v>6</v>
      </c>
      <c r="X3298" s="13">
        <f>SUMIFS('Fielding Data'!H:H, 'Fielding Data'!$A:$A, $A3298)</f>
        <v>8</v>
      </c>
    </row>
    <row r="3299" spans="1:24" x14ac:dyDescent="0.3">
      <c r="A3299" s="13" t="str">
        <f t="shared" si="103"/>
        <v>runzlda012012</v>
      </c>
      <c r="B3299" s="16" t="s">
        <v>1175</v>
      </c>
      <c r="C3299" s="16">
        <v>2012</v>
      </c>
      <c r="D3299" s="16">
        <v>6</v>
      </c>
      <c r="E3299" s="16">
        <v>0</v>
      </c>
      <c r="F3299" s="16">
        <v>0</v>
      </c>
      <c r="G3299" s="16">
        <v>0</v>
      </c>
      <c r="H3299" s="16">
        <v>0</v>
      </c>
      <c r="I3299" s="16">
        <v>0</v>
      </c>
      <c r="J3299" s="16">
        <v>0</v>
      </c>
      <c r="K3299" s="16">
        <v>0</v>
      </c>
      <c r="L3299" s="16">
        <v>0</v>
      </c>
      <c r="M3299" s="16">
        <v>0</v>
      </c>
      <c r="N3299" s="16">
        <v>0</v>
      </c>
      <c r="O3299" s="16">
        <v>0</v>
      </c>
      <c r="P3299" s="13" t="str">
        <f t="shared" si="102"/>
        <v>P</v>
      </c>
      <c r="Q3299" s="13">
        <f>IFERROR(VLOOKUP($A3299, 'Fielding Data'!$A$1:$H$12056, 5, 0), 0)</f>
        <v>0</v>
      </c>
      <c r="R3299" s="13">
        <f>IFERROR(VLOOKUP($A3299, 'Fielding Data'!$A$1:$H$12056, 6, 0), 0)</f>
        <v>0</v>
      </c>
      <c r="S3299" s="13">
        <f>IFERROR(VLOOKUP($A3299, 'Fielding Data'!$A$1:$H$12056, 7, 0), 0)</f>
        <v>0</v>
      </c>
      <c r="T3299" s="13">
        <f>IFERROR(VLOOKUP($A3299, 'Fielding Data'!$A$1:$H$12056, 8, 0), 0)</f>
        <v>0</v>
      </c>
      <c r="U3299" s="13">
        <f>SUMIFS('Fielding Data'!E:E, 'Fielding Data'!$A:$A, $A3299)</f>
        <v>0</v>
      </c>
      <c r="V3299" s="13">
        <f>SUMIFS('Fielding Data'!F:F, 'Fielding Data'!$A:$A, $A3299)</f>
        <v>0</v>
      </c>
      <c r="W3299" s="13">
        <f>SUMIFS('Fielding Data'!G:G, 'Fielding Data'!$A:$A, $A3299)</f>
        <v>0</v>
      </c>
      <c r="X3299" s="13">
        <f>SUMIFS('Fielding Data'!H:H, 'Fielding Data'!$A:$A, $A3299)</f>
        <v>0</v>
      </c>
    </row>
    <row r="3300" spans="1:24" x14ac:dyDescent="0.3">
      <c r="A3300" s="13" t="str">
        <f t="shared" si="103"/>
        <v>rusinch012012</v>
      </c>
      <c r="B3300" s="16" t="s">
        <v>1826</v>
      </c>
      <c r="C3300" s="16">
        <v>2012</v>
      </c>
      <c r="D3300" s="16">
        <v>7</v>
      </c>
      <c r="E3300" s="16">
        <v>12</v>
      </c>
      <c r="F3300" s="16">
        <v>0</v>
      </c>
      <c r="G3300" s="16">
        <v>2</v>
      </c>
      <c r="H3300" s="16">
        <v>0</v>
      </c>
      <c r="I3300" s="16">
        <v>1</v>
      </c>
      <c r="J3300" s="16">
        <v>0</v>
      </c>
      <c r="K3300" s="16">
        <v>0</v>
      </c>
      <c r="L3300" s="16">
        <v>0</v>
      </c>
      <c r="M3300" s="16">
        <v>0</v>
      </c>
      <c r="N3300" s="16">
        <v>0</v>
      </c>
      <c r="O3300" s="16">
        <v>5</v>
      </c>
      <c r="P3300" s="13" t="str">
        <f t="shared" si="102"/>
        <v>P</v>
      </c>
      <c r="Q3300" s="13">
        <f>IFERROR(VLOOKUP($A3300, 'Fielding Data'!$A$1:$H$12056, 5, 0), 0)</f>
        <v>1</v>
      </c>
      <c r="R3300" s="13">
        <f>IFERROR(VLOOKUP($A3300, 'Fielding Data'!$A$1:$H$12056, 6, 0), 0)</f>
        <v>6</v>
      </c>
      <c r="S3300" s="13">
        <f>IFERROR(VLOOKUP($A3300, 'Fielding Data'!$A$1:$H$12056, 7, 0), 0)</f>
        <v>0</v>
      </c>
      <c r="T3300" s="13">
        <f>IFERROR(VLOOKUP($A3300, 'Fielding Data'!$A$1:$H$12056, 8, 0), 0)</f>
        <v>0</v>
      </c>
      <c r="U3300" s="13">
        <f>SUMIFS('Fielding Data'!E:E, 'Fielding Data'!$A:$A, $A3300)</f>
        <v>1</v>
      </c>
      <c r="V3300" s="13">
        <f>SUMIFS('Fielding Data'!F:F, 'Fielding Data'!$A:$A, $A3300)</f>
        <v>6</v>
      </c>
      <c r="W3300" s="13">
        <f>SUMIFS('Fielding Data'!G:G, 'Fielding Data'!$A:$A, $A3300)</f>
        <v>0</v>
      </c>
      <c r="X3300" s="13">
        <f>SUMIFS('Fielding Data'!H:H, 'Fielding Data'!$A:$A, $A3300)</f>
        <v>0</v>
      </c>
    </row>
    <row r="3301" spans="1:24" x14ac:dyDescent="0.3">
      <c r="A3301" s="13" t="str">
        <f t="shared" si="103"/>
        <v>russeja022012</v>
      </c>
      <c r="B3301" s="16" t="s">
        <v>1369</v>
      </c>
      <c r="C3301" s="16">
        <v>2012</v>
      </c>
      <c r="D3301" s="16">
        <v>77</v>
      </c>
      <c r="E3301" s="16">
        <v>1</v>
      </c>
      <c r="F3301" s="16">
        <v>0</v>
      </c>
      <c r="G3301" s="16">
        <v>0</v>
      </c>
      <c r="H3301" s="16">
        <v>0</v>
      </c>
      <c r="I3301" s="16">
        <v>0</v>
      </c>
      <c r="J3301" s="16">
        <v>0</v>
      </c>
      <c r="K3301" s="16">
        <v>0</v>
      </c>
      <c r="L3301" s="16">
        <v>0</v>
      </c>
      <c r="M3301" s="16">
        <v>0</v>
      </c>
      <c r="N3301" s="16">
        <v>0</v>
      </c>
      <c r="O3301" s="16">
        <v>0</v>
      </c>
      <c r="P3301" s="13" t="str">
        <f t="shared" si="102"/>
        <v>P</v>
      </c>
      <c r="Q3301" s="13">
        <f>IFERROR(VLOOKUP($A3301, 'Fielding Data'!$A$1:$H$12056, 5, 0), 0)</f>
        <v>1</v>
      </c>
      <c r="R3301" s="13">
        <f>IFERROR(VLOOKUP($A3301, 'Fielding Data'!$A$1:$H$12056, 6, 0), 0)</f>
        <v>9</v>
      </c>
      <c r="S3301" s="13">
        <f>IFERROR(VLOOKUP($A3301, 'Fielding Data'!$A$1:$H$12056, 7, 0), 0)</f>
        <v>0</v>
      </c>
      <c r="T3301" s="13">
        <f>IFERROR(VLOOKUP($A3301, 'Fielding Data'!$A$1:$H$12056, 8, 0), 0)</f>
        <v>0</v>
      </c>
      <c r="U3301" s="13">
        <f>SUMIFS('Fielding Data'!E:E, 'Fielding Data'!$A:$A, $A3301)</f>
        <v>1</v>
      </c>
      <c r="V3301" s="13">
        <f>SUMIFS('Fielding Data'!F:F, 'Fielding Data'!$A:$A, $A3301)</f>
        <v>9</v>
      </c>
      <c r="W3301" s="13">
        <f>SUMIFS('Fielding Data'!G:G, 'Fielding Data'!$A:$A, $A3301)</f>
        <v>0</v>
      </c>
      <c r="X3301" s="13">
        <f>SUMIFS('Fielding Data'!H:H, 'Fielding Data'!$A:$A, $A3301)</f>
        <v>0</v>
      </c>
    </row>
    <row r="3302" spans="1:24" x14ac:dyDescent="0.3">
      <c r="A3302" s="13" t="str">
        <f t="shared" si="103"/>
        <v>rutlejo012012</v>
      </c>
      <c r="B3302" s="16" t="s">
        <v>1827</v>
      </c>
      <c r="C3302" s="16">
        <v>2012</v>
      </c>
      <c r="D3302" s="16">
        <v>73</v>
      </c>
      <c r="E3302" s="16">
        <v>277</v>
      </c>
      <c r="F3302" s="16">
        <v>37</v>
      </c>
      <c r="G3302" s="16">
        <v>76</v>
      </c>
      <c r="H3302" s="16">
        <v>20</v>
      </c>
      <c r="I3302" s="16">
        <v>5</v>
      </c>
      <c r="J3302" s="16">
        <v>8</v>
      </c>
      <c r="K3302" s="16">
        <v>37</v>
      </c>
      <c r="L3302" s="16">
        <v>7</v>
      </c>
      <c r="M3302" s="16">
        <v>0</v>
      </c>
      <c r="N3302" s="16">
        <v>9</v>
      </c>
      <c r="O3302" s="16">
        <v>54</v>
      </c>
      <c r="P3302" s="13" t="str">
        <f t="shared" si="102"/>
        <v>2B</v>
      </c>
      <c r="Q3302" s="13">
        <f>IFERROR(VLOOKUP($A3302, 'Fielding Data'!$A$1:$H$12056, 5, 0), 0)</f>
        <v>15</v>
      </c>
      <c r="R3302" s="13">
        <f>IFERROR(VLOOKUP($A3302, 'Fielding Data'!$A$1:$H$12056, 6, 0), 0)</f>
        <v>18</v>
      </c>
      <c r="S3302" s="13">
        <f>IFERROR(VLOOKUP($A3302, 'Fielding Data'!$A$1:$H$12056, 7, 0), 0)</f>
        <v>0</v>
      </c>
      <c r="T3302" s="13">
        <f>IFERROR(VLOOKUP($A3302, 'Fielding Data'!$A$1:$H$12056, 8, 0), 0)</f>
        <v>4</v>
      </c>
      <c r="U3302" s="13">
        <f>SUMIFS('Fielding Data'!E:E, 'Fielding Data'!$A:$A, $A3302)</f>
        <v>98</v>
      </c>
      <c r="V3302" s="13">
        <f>SUMIFS('Fielding Data'!F:F, 'Fielding Data'!$A:$A, $A3302)</f>
        <v>175</v>
      </c>
      <c r="W3302" s="13">
        <f>SUMIFS('Fielding Data'!G:G, 'Fielding Data'!$A:$A, $A3302)</f>
        <v>11</v>
      </c>
      <c r="X3302" s="13">
        <f>SUMIFS('Fielding Data'!H:H, 'Fielding Data'!$A:$A, $A3302)</f>
        <v>37</v>
      </c>
    </row>
    <row r="3303" spans="1:24" x14ac:dyDescent="0.3">
      <c r="A3303" s="13" t="str">
        <f t="shared" si="103"/>
        <v>ryanbr012012</v>
      </c>
      <c r="B3303" s="16" t="s">
        <v>845</v>
      </c>
      <c r="C3303" s="16">
        <v>2012</v>
      </c>
      <c r="D3303" s="16">
        <v>141</v>
      </c>
      <c r="E3303" s="16">
        <v>407</v>
      </c>
      <c r="F3303" s="16">
        <v>42</v>
      </c>
      <c r="G3303" s="16">
        <v>79</v>
      </c>
      <c r="H3303" s="16">
        <v>19</v>
      </c>
      <c r="I3303" s="16">
        <v>3</v>
      </c>
      <c r="J3303" s="16">
        <v>3</v>
      </c>
      <c r="K3303" s="16">
        <v>31</v>
      </c>
      <c r="L3303" s="16">
        <v>11</v>
      </c>
      <c r="M3303" s="16">
        <v>5</v>
      </c>
      <c r="N3303" s="16">
        <v>44</v>
      </c>
      <c r="O3303" s="16">
        <v>98</v>
      </c>
      <c r="P3303" s="13" t="str">
        <f t="shared" si="102"/>
        <v>SS</v>
      </c>
      <c r="Q3303" s="13">
        <f>IFERROR(VLOOKUP($A3303, 'Fielding Data'!$A$1:$H$12056, 5, 0), 0)</f>
        <v>196</v>
      </c>
      <c r="R3303" s="13">
        <f>IFERROR(VLOOKUP($A3303, 'Fielding Data'!$A$1:$H$12056, 6, 0), 0)</f>
        <v>396</v>
      </c>
      <c r="S3303" s="13">
        <f>IFERROR(VLOOKUP($A3303, 'Fielding Data'!$A$1:$H$12056, 7, 0), 0)</f>
        <v>9</v>
      </c>
      <c r="T3303" s="13">
        <f>IFERROR(VLOOKUP($A3303, 'Fielding Data'!$A$1:$H$12056, 8, 0), 0)</f>
        <v>104</v>
      </c>
      <c r="U3303" s="13">
        <f>SUMIFS('Fielding Data'!E:E, 'Fielding Data'!$A:$A, $A3303)</f>
        <v>196</v>
      </c>
      <c r="V3303" s="13">
        <f>SUMIFS('Fielding Data'!F:F, 'Fielding Data'!$A:$A, $A3303)</f>
        <v>396</v>
      </c>
      <c r="W3303" s="13">
        <f>SUMIFS('Fielding Data'!G:G, 'Fielding Data'!$A:$A, $A3303)</f>
        <v>9</v>
      </c>
      <c r="X3303" s="13">
        <f>SUMIFS('Fielding Data'!H:H, 'Fielding Data'!$A:$A, $A3303)</f>
        <v>104</v>
      </c>
    </row>
    <row r="3304" spans="1:24" x14ac:dyDescent="0.3">
      <c r="A3304" s="13" t="str">
        <f t="shared" si="103"/>
        <v>rzepcma012012</v>
      </c>
      <c r="B3304" s="16" t="s">
        <v>1177</v>
      </c>
      <c r="C3304" s="16">
        <v>2012</v>
      </c>
      <c r="D3304" s="16">
        <v>70</v>
      </c>
      <c r="E3304" s="16">
        <v>0</v>
      </c>
      <c r="F3304" s="16">
        <v>0</v>
      </c>
      <c r="G3304" s="16">
        <v>0</v>
      </c>
      <c r="H3304" s="16">
        <v>0</v>
      </c>
      <c r="I3304" s="16">
        <v>0</v>
      </c>
      <c r="J3304" s="16">
        <v>0</v>
      </c>
      <c r="K3304" s="16">
        <v>0</v>
      </c>
      <c r="L3304" s="16">
        <v>0</v>
      </c>
      <c r="M3304" s="16">
        <v>0</v>
      </c>
      <c r="N3304" s="16">
        <v>0</v>
      </c>
      <c r="O3304" s="16">
        <v>0</v>
      </c>
      <c r="P3304" s="13" t="str">
        <f t="shared" si="102"/>
        <v>P</v>
      </c>
      <c r="Q3304" s="13">
        <f>IFERROR(VLOOKUP($A3304, 'Fielding Data'!$A$1:$H$12056, 5, 0), 0)</f>
        <v>2</v>
      </c>
      <c r="R3304" s="13">
        <f>IFERROR(VLOOKUP($A3304, 'Fielding Data'!$A$1:$H$12056, 6, 0), 0)</f>
        <v>10</v>
      </c>
      <c r="S3304" s="13">
        <f>IFERROR(VLOOKUP($A3304, 'Fielding Data'!$A$1:$H$12056, 7, 0), 0)</f>
        <v>0</v>
      </c>
      <c r="T3304" s="13">
        <f>IFERROR(VLOOKUP($A3304, 'Fielding Data'!$A$1:$H$12056, 8, 0), 0)</f>
        <v>1</v>
      </c>
      <c r="U3304" s="13">
        <f>SUMIFS('Fielding Data'!E:E, 'Fielding Data'!$A:$A, $A3304)</f>
        <v>2</v>
      </c>
      <c r="V3304" s="13">
        <f>SUMIFS('Fielding Data'!F:F, 'Fielding Data'!$A:$A, $A3304)</f>
        <v>10</v>
      </c>
      <c r="W3304" s="13">
        <f>SUMIFS('Fielding Data'!G:G, 'Fielding Data'!$A:$A, $A3304)</f>
        <v>0</v>
      </c>
      <c r="X3304" s="13">
        <f>SUMIFS('Fielding Data'!H:H, 'Fielding Data'!$A:$A, $A3304)</f>
        <v>1</v>
      </c>
    </row>
    <row r="3305" spans="1:24" x14ac:dyDescent="0.3">
      <c r="A3305" s="13" t="str">
        <f t="shared" si="103"/>
        <v>sabatcc012012</v>
      </c>
      <c r="B3305" s="16" t="s">
        <v>273</v>
      </c>
      <c r="C3305" s="16">
        <v>2012</v>
      </c>
      <c r="D3305" s="16">
        <v>28</v>
      </c>
      <c r="E3305" s="16">
        <v>5</v>
      </c>
      <c r="F3305" s="16">
        <v>0</v>
      </c>
      <c r="G3305" s="16">
        <v>0</v>
      </c>
      <c r="H3305" s="16">
        <v>0</v>
      </c>
      <c r="I3305" s="16">
        <v>0</v>
      </c>
      <c r="J3305" s="16">
        <v>0</v>
      </c>
      <c r="K3305" s="16">
        <v>0</v>
      </c>
      <c r="L3305" s="16">
        <v>0</v>
      </c>
      <c r="M3305" s="16">
        <v>0</v>
      </c>
      <c r="N3305" s="16">
        <v>0</v>
      </c>
      <c r="O3305" s="16">
        <v>1</v>
      </c>
      <c r="P3305" s="13" t="str">
        <f t="shared" si="102"/>
        <v>P</v>
      </c>
      <c r="Q3305" s="13">
        <f>IFERROR(VLOOKUP($A3305, 'Fielding Data'!$A$1:$H$12056, 5, 0), 0)</f>
        <v>1</v>
      </c>
      <c r="R3305" s="13">
        <f>IFERROR(VLOOKUP($A3305, 'Fielding Data'!$A$1:$H$12056, 6, 0), 0)</f>
        <v>27</v>
      </c>
      <c r="S3305" s="13">
        <f>IFERROR(VLOOKUP($A3305, 'Fielding Data'!$A$1:$H$12056, 7, 0), 0)</f>
        <v>0</v>
      </c>
      <c r="T3305" s="13">
        <f>IFERROR(VLOOKUP($A3305, 'Fielding Data'!$A$1:$H$12056, 8, 0), 0)</f>
        <v>0</v>
      </c>
      <c r="U3305" s="13">
        <f>SUMIFS('Fielding Data'!E:E, 'Fielding Data'!$A:$A, $A3305)</f>
        <v>1</v>
      </c>
      <c r="V3305" s="13">
        <f>SUMIFS('Fielding Data'!F:F, 'Fielding Data'!$A:$A, $A3305)</f>
        <v>27</v>
      </c>
      <c r="W3305" s="13">
        <f>SUMIFS('Fielding Data'!G:G, 'Fielding Data'!$A:$A, $A3305)</f>
        <v>0</v>
      </c>
      <c r="X3305" s="13">
        <f>SUMIFS('Fielding Data'!H:H, 'Fielding Data'!$A:$A, $A3305)</f>
        <v>0</v>
      </c>
    </row>
    <row r="3306" spans="1:24" x14ac:dyDescent="0.3">
      <c r="A3306" s="13" t="str">
        <f t="shared" si="103"/>
        <v>saitota012012</v>
      </c>
      <c r="B3306" s="16" t="s">
        <v>722</v>
      </c>
      <c r="C3306" s="16">
        <v>2012</v>
      </c>
      <c r="D3306" s="16">
        <v>16</v>
      </c>
      <c r="E3306" s="16">
        <v>0</v>
      </c>
      <c r="F3306" s="16">
        <v>0</v>
      </c>
      <c r="G3306" s="16">
        <v>0</v>
      </c>
      <c r="H3306" s="16">
        <v>0</v>
      </c>
      <c r="I3306" s="16">
        <v>0</v>
      </c>
      <c r="J3306" s="16">
        <v>0</v>
      </c>
      <c r="K3306" s="16">
        <v>0</v>
      </c>
      <c r="L3306" s="16">
        <v>0</v>
      </c>
      <c r="M3306" s="16">
        <v>0</v>
      </c>
      <c r="N3306" s="16">
        <v>0</v>
      </c>
      <c r="O3306" s="16">
        <v>0</v>
      </c>
      <c r="P3306" s="13" t="str">
        <f t="shared" si="102"/>
        <v>P</v>
      </c>
      <c r="Q3306" s="13">
        <f>IFERROR(VLOOKUP($A3306, 'Fielding Data'!$A$1:$H$12056, 5, 0), 0)</f>
        <v>1</v>
      </c>
      <c r="R3306" s="13">
        <f>IFERROR(VLOOKUP($A3306, 'Fielding Data'!$A$1:$H$12056, 6, 0), 0)</f>
        <v>0</v>
      </c>
      <c r="S3306" s="13">
        <f>IFERROR(VLOOKUP($A3306, 'Fielding Data'!$A$1:$H$12056, 7, 0), 0)</f>
        <v>0</v>
      </c>
      <c r="T3306" s="13">
        <f>IFERROR(VLOOKUP($A3306, 'Fielding Data'!$A$1:$H$12056, 8, 0), 0)</f>
        <v>0</v>
      </c>
      <c r="U3306" s="13">
        <f>SUMIFS('Fielding Data'!E:E, 'Fielding Data'!$A:$A, $A3306)</f>
        <v>1</v>
      </c>
      <c r="V3306" s="13">
        <f>SUMIFS('Fielding Data'!F:F, 'Fielding Data'!$A:$A, $A3306)</f>
        <v>0</v>
      </c>
      <c r="W3306" s="13">
        <f>SUMIFS('Fielding Data'!G:G, 'Fielding Data'!$A:$A, $A3306)</f>
        <v>0</v>
      </c>
      <c r="X3306" s="13">
        <f>SUMIFS('Fielding Data'!H:H, 'Fielding Data'!$A:$A, $A3306)</f>
        <v>0</v>
      </c>
    </row>
    <row r="3307" spans="1:24" x14ac:dyDescent="0.3">
      <c r="A3307" s="13" t="str">
        <f t="shared" si="103"/>
        <v>salasfe012012</v>
      </c>
      <c r="B3307" s="16" t="s">
        <v>1371</v>
      </c>
      <c r="C3307" s="16">
        <v>2012</v>
      </c>
      <c r="D3307" s="16">
        <v>65</v>
      </c>
      <c r="E3307" s="16">
        <v>1</v>
      </c>
      <c r="F3307" s="16">
        <v>0</v>
      </c>
      <c r="G3307" s="16">
        <v>0</v>
      </c>
      <c r="H3307" s="16">
        <v>0</v>
      </c>
      <c r="I3307" s="16">
        <v>0</v>
      </c>
      <c r="J3307" s="16">
        <v>0</v>
      </c>
      <c r="K3307" s="16">
        <v>0</v>
      </c>
      <c r="L3307" s="16">
        <v>0</v>
      </c>
      <c r="M3307" s="16">
        <v>0</v>
      </c>
      <c r="N3307" s="16">
        <v>0</v>
      </c>
      <c r="O3307" s="16">
        <v>1</v>
      </c>
      <c r="P3307" s="13" t="str">
        <f t="shared" si="102"/>
        <v>P</v>
      </c>
      <c r="Q3307" s="13">
        <f>IFERROR(VLOOKUP($A3307, 'Fielding Data'!$A$1:$H$12056, 5, 0), 0)</f>
        <v>3</v>
      </c>
      <c r="R3307" s="13">
        <f>IFERROR(VLOOKUP($A3307, 'Fielding Data'!$A$1:$H$12056, 6, 0), 0)</f>
        <v>9</v>
      </c>
      <c r="S3307" s="13">
        <f>IFERROR(VLOOKUP($A3307, 'Fielding Data'!$A$1:$H$12056, 7, 0), 0)</f>
        <v>0</v>
      </c>
      <c r="T3307" s="13">
        <f>IFERROR(VLOOKUP($A3307, 'Fielding Data'!$A$1:$H$12056, 8, 0), 0)</f>
        <v>0</v>
      </c>
      <c r="U3307" s="13">
        <f>SUMIFS('Fielding Data'!E:E, 'Fielding Data'!$A:$A, $A3307)</f>
        <v>3</v>
      </c>
      <c r="V3307" s="13">
        <f>SUMIFS('Fielding Data'!F:F, 'Fielding Data'!$A:$A, $A3307)</f>
        <v>9</v>
      </c>
      <c r="W3307" s="13">
        <f>SUMIFS('Fielding Data'!G:G, 'Fielding Data'!$A:$A, $A3307)</f>
        <v>0</v>
      </c>
      <c r="X3307" s="13">
        <f>SUMIFS('Fielding Data'!H:H, 'Fielding Data'!$A:$A, $A3307)</f>
        <v>0</v>
      </c>
    </row>
    <row r="3308" spans="1:24" x14ac:dyDescent="0.3">
      <c r="A3308" s="13" t="str">
        <f t="shared" si="103"/>
        <v>salech012012</v>
      </c>
      <c r="B3308" s="16" t="s">
        <v>1372</v>
      </c>
      <c r="C3308" s="16">
        <v>2012</v>
      </c>
      <c r="D3308" s="16">
        <v>30</v>
      </c>
      <c r="E3308" s="16">
        <v>2</v>
      </c>
      <c r="F3308" s="16">
        <v>0</v>
      </c>
      <c r="G3308" s="16">
        <v>0</v>
      </c>
      <c r="H3308" s="16">
        <v>0</v>
      </c>
      <c r="I3308" s="16">
        <v>0</v>
      </c>
      <c r="J3308" s="16">
        <v>0</v>
      </c>
      <c r="K3308" s="16">
        <v>0</v>
      </c>
      <c r="L3308" s="16">
        <v>0</v>
      </c>
      <c r="M3308" s="16">
        <v>0</v>
      </c>
      <c r="N3308" s="16">
        <v>0</v>
      </c>
      <c r="O3308" s="16">
        <v>2</v>
      </c>
      <c r="P3308" s="13" t="str">
        <f t="shared" si="102"/>
        <v>P</v>
      </c>
      <c r="Q3308" s="13">
        <f>IFERROR(VLOOKUP($A3308, 'Fielding Data'!$A$1:$H$12056, 5, 0), 0)</f>
        <v>8</v>
      </c>
      <c r="R3308" s="13">
        <f>IFERROR(VLOOKUP($A3308, 'Fielding Data'!$A$1:$H$12056, 6, 0), 0)</f>
        <v>25</v>
      </c>
      <c r="S3308" s="13">
        <f>IFERROR(VLOOKUP($A3308, 'Fielding Data'!$A$1:$H$12056, 7, 0), 0)</f>
        <v>1</v>
      </c>
      <c r="T3308" s="13">
        <f>IFERROR(VLOOKUP($A3308, 'Fielding Data'!$A$1:$H$12056, 8, 0), 0)</f>
        <v>1</v>
      </c>
      <c r="U3308" s="13">
        <f>SUMIFS('Fielding Data'!E:E, 'Fielding Data'!$A:$A, $A3308)</f>
        <v>8</v>
      </c>
      <c r="V3308" s="13">
        <f>SUMIFS('Fielding Data'!F:F, 'Fielding Data'!$A:$A, $A3308)</f>
        <v>25</v>
      </c>
      <c r="W3308" s="13">
        <f>SUMIFS('Fielding Data'!G:G, 'Fielding Data'!$A:$A, $A3308)</f>
        <v>1</v>
      </c>
      <c r="X3308" s="13">
        <f>SUMIFS('Fielding Data'!H:H, 'Fielding Data'!$A:$A, $A3308)</f>
        <v>1</v>
      </c>
    </row>
    <row r="3309" spans="1:24" x14ac:dyDescent="0.3">
      <c r="A3309" s="13" t="str">
        <f t="shared" si="103"/>
        <v>saltaja012012</v>
      </c>
      <c r="B3309" s="16" t="s">
        <v>846</v>
      </c>
      <c r="C3309" s="16">
        <v>2012</v>
      </c>
      <c r="D3309" s="16">
        <v>121</v>
      </c>
      <c r="E3309" s="16">
        <v>405</v>
      </c>
      <c r="F3309" s="16">
        <v>55</v>
      </c>
      <c r="G3309" s="16">
        <v>90</v>
      </c>
      <c r="H3309" s="16">
        <v>17</v>
      </c>
      <c r="I3309" s="16">
        <v>1</v>
      </c>
      <c r="J3309" s="16">
        <v>25</v>
      </c>
      <c r="K3309" s="16">
        <v>59</v>
      </c>
      <c r="L3309" s="16">
        <v>0</v>
      </c>
      <c r="M3309" s="16">
        <v>1</v>
      </c>
      <c r="N3309" s="16">
        <v>38</v>
      </c>
      <c r="O3309" s="16">
        <v>139</v>
      </c>
      <c r="P3309" s="13" t="str">
        <f t="shared" si="102"/>
        <v>1B</v>
      </c>
      <c r="Q3309" s="13">
        <f>IFERROR(VLOOKUP($A3309, 'Fielding Data'!$A$1:$H$12056, 5, 0), 0)</f>
        <v>1</v>
      </c>
      <c r="R3309" s="13">
        <f>IFERROR(VLOOKUP($A3309, 'Fielding Data'!$A$1:$H$12056, 6, 0), 0)</f>
        <v>0</v>
      </c>
      <c r="S3309" s="13">
        <f>IFERROR(VLOOKUP($A3309, 'Fielding Data'!$A$1:$H$12056, 7, 0), 0)</f>
        <v>0</v>
      </c>
      <c r="T3309" s="13">
        <f>IFERROR(VLOOKUP($A3309, 'Fielding Data'!$A$1:$H$12056, 8, 0), 0)</f>
        <v>0</v>
      </c>
      <c r="U3309" s="13">
        <f>SUMIFS('Fielding Data'!E:E, 'Fielding Data'!$A:$A, $A3309)</f>
        <v>716</v>
      </c>
      <c r="V3309" s="13">
        <f>SUMIFS('Fielding Data'!F:F, 'Fielding Data'!$A:$A, $A3309)</f>
        <v>41</v>
      </c>
      <c r="W3309" s="13">
        <f>SUMIFS('Fielding Data'!G:G, 'Fielding Data'!$A:$A, $A3309)</f>
        <v>7</v>
      </c>
      <c r="X3309" s="13">
        <f>SUMIFS('Fielding Data'!H:H, 'Fielding Data'!$A:$A, $A3309)</f>
        <v>3</v>
      </c>
    </row>
    <row r="3310" spans="1:24" x14ac:dyDescent="0.3">
      <c r="A3310" s="13" t="str">
        <f t="shared" si="103"/>
        <v>samarje012012</v>
      </c>
      <c r="B3310" s="16" t="s">
        <v>1005</v>
      </c>
      <c r="C3310" s="16">
        <v>2012</v>
      </c>
      <c r="D3310" s="16">
        <v>31</v>
      </c>
      <c r="E3310" s="16">
        <v>50</v>
      </c>
      <c r="F3310" s="16">
        <v>0</v>
      </c>
      <c r="G3310" s="16">
        <v>5</v>
      </c>
      <c r="H3310" s="16">
        <v>0</v>
      </c>
      <c r="I3310" s="16">
        <v>0</v>
      </c>
      <c r="J3310" s="16">
        <v>0</v>
      </c>
      <c r="K3310" s="16">
        <v>3</v>
      </c>
      <c r="L3310" s="16">
        <v>0</v>
      </c>
      <c r="M3310" s="16">
        <v>0</v>
      </c>
      <c r="N3310" s="16">
        <v>3</v>
      </c>
      <c r="O3310" s="16">
        <v>16</v>
      </c>
      <c r="P3310" s="13" t="str">
        <f t="shared" si="102"/>
        <v>P</v>
      </c>
      <c r="Q3310" s="13">
        <f>IFERROR(VLOOKUP($A3310, 'Fielding Data'!$A$1:$H$12056, 5, 0), 0)</f>
        <v>13</v>
      </c>
      <c r="R3310" s="13">
        <f>IFERROR(VLOOKUP($A3310, 'Fielding Data'!$A$1:$H$12056, 6, 0), 0)</f>
        <v>25</v>
      </c>
      <c r="S3310" s="13">
        <f>IFERROR(VLOOKUP($A3310, 'Fielding Data'!$A$1:$H$12056, 7, 0), 0)</f>
        <v>2</v>
      </c>
      <c r="T3310" s="13">
        <f>IFERROR(VLOOKUP($A3310, 'Fielding Data'!$A$1:$H$12056, 8, 0), 0)</f>
        <v>1</v>
      </c>
      <c r="U3310" s="13">
        <f>SUMIFS('Fielding Data'!E:E, 'Fielding Data'!$A:$A, $A3310)</f>
        <v>13</v>
      </c>
      <c r="V3310" s="13">
        <f>SUMIFS('Fielding Data'!F:F, 'Fielding Data'!$A:$A, $A3310)</f>
        <v>25</v>
      </c>
      <c r="W3310" s="13">
        <f>SUMIFS('Fielding Data'!G:G, 'Fielding Data'!$A:$A, $A3310)</f>
        <v>2</v>
      </c>
      <c r="X3310" s="13">
        <f>SUMIFS('Fielding Data'!H:H, 'Fielding Data'!$A:$A, $A3310)</f>
        <v>1</v>
      </c>
    </row>
    <row r="3311" spans="1:24" x14ac:dyDescent="0.3">
      <c r="A3311" s="13" t="str">
        <f t="shared" si="103"/>
        <v>sanchbr012012</v>
      </c>
      <c r="B3311" s="16" t="s">
        <v>726</v>
      </c>
      <c r="C3311" s="16">
        <v>2012</v>
      </c>
      <c r="D3311" s="16">
        <v>6</v>
      </c>
      <c r="E3311" s="16">
        <v>1</v>
      </c>
      <c r="F3311" s="16">
        <v>0</v>
      </c>
      <c r="G3311" s="16">
        <v>0</v>
      </c>
      <c r="H3311" s="16">
        <v>0</v>
      </c>
      <c r="I3311" s="16">
        <v>0</v>
      </c>
      <c r="J3311" s="16">
        <v>0</v>
      </c>
      <c r="K3311" s="16">
        <v>0</v>
      </c>
      <c r="L3311" s="16">
        <v>0</v>
      </c>
      <c r="M3311" s="16">
        <v>0</v>
      </c>
      <c r="N3311" s="16">
        <v>0</v>
      </c>
      <c r="O3311" s="16">
        <v>1</v>
      </c>
      <c r="P3311" s="13" t="str">
        <f t="shared" si="102"/>
        <v>P</v>
      </c>
      <c r="Q3311" s="13">
        <f>IFERROR(VLOOKUP($A3311, 'Fielding Data'!$A$1:$H$12056, 5, 0), 0)</f>
        <v>0</v>
      </c>
      <c r="R3311" s="13">
        <f>IFERROR(VLOOKUP($A3311, 'Fielding Data'!$A$1:$H$12056, 6, 0), 0)</f>
        <v>0</v>
      </c>
      <c r="S3311" s="13">
        <f>IFERROR(VLOOKUP($A3311, 'Fielding Data'!$A$1:$H$12056, 7, 0), 0)</f>
        <v>0</v>
      </c>
      <c r="T3311" s="13">
        <f>IFERROR(VLOOKUP($A3311, 'Fielding Data'!$A$1:$H$12056, 8, 0), 0)</f>
        <v>0</v>
      </c>
      <c r="U3311" s="13">
        <f>SUMIFS('Fielding Data'!E:E, 'Fielding Data'!$A:$A, $A3311)</f>
        <v>0</v>
      </c>
      <c r="V3311" s="13">
        <f>SUMIFS('Fielding Data'!F:F, 'Fielding Data'!$A:$A, $A3311)</f>
        <v>0</v>
      </c>
      <c r="W3311" s="13">
        <f>SUMIFS('Fielding Data'!G:G, 'Fielding Data'!$A:$A, $A3311)</f>
        <v>0</v>
      </c>
      <c r="X3311" s="13">
        <f>SUMIFS('Fielding Data'!H:H, 'Fielding Data'!$A:$A, $A3311)</f>
        <v>0</v>
      </c>
    </row>
    <row r="3312" spans="1:24" x14ac:dyDescent="0.3">
      <c r="A3312" s="13" t="str">
        <f t="shared" si="103"/>
        <v>sanched012012</v>
      </c>
      <c r="B3312" s="16" t="s">
        <v>1603</v>
      </c>
      <c r="C3312" s="16">
        <v>2012</v>
      </c>
      <c r="D3312" s="16">
        <v>17</v>
      </c>
      <c r="E3312" s="16">
        <v>0</v>
      </c>
      <c r="F3312" s="16">
        <v>0</v>
      </c>
      <c r="G3312" s="16">
        <v>0</v>
      </c>
      <c r="H3312" s="16">
        <v>0</v>
      </c>
      <c r="I3312" s="16">
        <v>0</v>
      </c>
      <c r="J3312" s="16">
        <v>0</v>
      </c>
      <c r="K3312" s="16">
        <v>0</v>
      </c>
      <c r="L3312" s="16">
        <v>0</v>
      </c>
      <c r="M3312" s="16">
        <v>0</v>
      </c>
      <c r="N3312" s="16">
        <v>0</v>
      </c>
      <c r="O3312" s="16">
        <v>0</v>
      </c>
      <c r="P3312" s="13" t="str">
        <f t="shared" si="102"/>
        <v>P</v>
      </c>
      <c r="Q3312" s="13">
        <f>IFERROR(VLOOKUP($A3312, 'Fielding Data'!$A$1:$H$12056, 5, 0), 0)</f>
        <v>1</v>
      </c>
      <c r="R3312" s="13">
        <f>IFERROR(VLOOKUP($A3312, 'Fielding Data'!$A$1:$H$12056, 6, 0), 0)</f>
        <v>0</v>
      </c>
      <c r="S3312" s="13">
        <f>IFERROR(VLOOKUP($A3312, 'Fielding Data'!$A$1:$H$12056, 7, 0), 0)</f>
        <v>0</v>
      </c>
      <c r="T3312" s="13">
        <f>IFERROR(VLOOKUP($A3312, 'Fielding Data'!$A$1:$H$12056, 8, 0), 0)</f>
        <v>0</v>
      </c>
      <c r="U3312" s="13">
        <f>SUMIFS('Fielding Data'!E:E, 'Fielding Data'!$A:$A, $A3312)</f>
        <v>1</v>
      </c>
      <c r="V3312" s="13">
        <f>SUMIFS('Fielding Data'!F:F, 'Fielding Data'!$A:$A, $A3312)</f>
        <v>0</v>
      </c>
      <c r="W3312" s="13">
        <f>SUMIFS('Fielding Data'!G:G, 'Fielding Data'!$A:$A, $A3312)</f>
        <v>0</v>
      </c>
      <c r="X3312" s="13">
        <f>SUMIFS('Fielding Data'!H:H, 'Fielding Data'!$A:$A, $A3312)</f>
        <v>0</v>
      </c>
    </row>
    <row r="3313" spans="1:24" x14ac:dyDescent="0.3">
      <c r="A3313" s="13" t="str">
        <f t="shared" si="103"/>
        <v>sanchhe012012</v>
      </c>
      <c r="B3313" s="16" t="s">
        <v>1604</v>
      </c>
      <c r="C3313" s="16">
        <v>2012</v>
      </c>
      <c r="D3313" s="16">
        <v>74</v>
      </c>
      <c r="E3313" s="16">
        <v>218</v>
      </c>
      <c r="F3313" s="16">
        <v>22</v>
      </c>
      <c r="G3313" s="16">
        <v>61</v>
      </c>
      <c r="H3313" s="16">
        <v>15</v>
      </c>
      <c r="I3313" s="16">
        <v>0</v>
      </c>
      <c r="J3313" s="16">
        <v>3</v>
      </c>
      <c r="K3313" s="16">
        <v>34</v>
      </c>
      <c r="L3313" s="16">
        <v>0</v>
      </c>
      <c r="M3313" s="16">
        <v>0</v>
      </c>
      <c r="N3313" s="16">
        <v>5</v>
      </c>
      <c r="O3313" s="16">
        <v>52</v>
      </c>
      <c r="P3313" s="13" t="str">
        <f t="shared" si="102"/>
        <v>C</v>
      </c>
      <c r="Q3313" s="13">
        <f>IFERROR(VLOOKUP($A3313, 'Fielding Data'!$A$1:$H$12056, 5, 0), 0)</f>
        <v>350</v>
      </c>
      <c r="R3313" s="13">
        <f>IFERROR(VLOOKUP($A3313, 'Fielding Data'!$A$1:$H$12056, 6, 0), 0)</f>
        <v>26</v>
      </c>
      <c r="S3313" s="13">
        <f>IFERROR(VLOOKUP($A3313, 'Fielding Data'!$A$1:$H$12056, 7, 0), 0)</f>
        <v>7</v>
      </c>
      <c r="T3313" s="13">
        <f>IFERROR(VLOOKUP($A3313, 'Fielding Data'!$A$1:$H$12056, 8, 0), 0)</f>
        <v>4</v>
      </c>
      <c r="U3313" s="13">
        <f>SUMIFS('Fielding Data'!E:E, 'Fielding Data'!$A:$A, $A3313)</f>
        <v>350</v>
      </c>
      <c r="V3313" s="13">
        <f>SUMIFS('Fielding Data'!F:F, 'Fielding Data'!$A:$A, $A3313)</f>
        <v>26</v>
      </c>
      <c r="W3313" s="13">
        <f>SUMIFS('Fielding Data'!G:G, 'Fielding Data'!$A:$A, $A3313)</f>
        <v>7</v>
      </c>
      <c r="X3313" s="13">
        <f>SUMIFS('Fielding Data'!H:H, 'Fielding Data'!$A:$A, $A3313)</f>
        <v>4</v>
      </c>
    </row>
    <row r="3314" spans="1:24" x14ac:dyDescent="0.3">
      <c r="A3314" s="13" t="str">
        <f t="shared" si="103"/>
        <v>sandopa012012</v>
      </c>
      <c r="B3314" s="16" t="s">
        <v>1007</v>
      </c>
      <c r="C3314" s="16">
        <v>2012</v>
      </c>
      <c r="D3314" s="16">
        <v>108</v>
      </c>
      <c r="E3314" s="16">
        <v>396</v>
      </c>
      <c r="F3314" s="16">
        <v>59</v>
      </c>
      <c r="G3314" s="16">
        <v>112</v>
      </c>
      <c r="H3314" s="16">
        <v>25</v>
      </c>
      <c r="I3314" s="16">
        <v>2</v>
      </c>
      <c r="J3314" s="16">
        <v>12</v>
      </c>
      <c r="K3314" s="16">
        <v>63</v>
      </c>
      <c r="L3314" s="16">
        <v>1</v>
      </c>
      <c r="M3314" s="16">
        <v>1</v>
      </c>
      <c r="N3314" s="16">
        <v>38</v>
      </c>
      <c r="O3314" s="16">
        <v>59</v>
      </c>
      <c r="P3314" s="13" t="str">
        <f t="shared" si="102"/>
        <v>1B</v>
      </c>
      <c r="Q3314" s="13">
        <f>IFERROR(VLOOKUP($A3314, 'Fielding Data'!$A$1:$H$12056, 5, 0), 0)</f>
        <v>10</v>
      </c>
      <c r="R3314" s="13">
        <f>IFERROR(VLOOKUP($A3314, 'Fielding Data'!$A$1:$H$12056, 6, 0), 0)</f>
        <v>1</v>
      </c>
      <c r="S3314" s="13">
        <f>IFERROR(VLOOKUP($A3314, 'Fielding Data'!$A$1:$H$12056, 7, 0), 0)</f>
        <v>0</v>
      </c>
      <c r="T3314" s="13">
        <f>IFERROR(VLOOKUP($A3314, 'Fielding Data'!$A$1:$H$12056, 8, 0), 0)</f>
        <v>1</v>
      </c>
      <c r="U3314" s="13">
        <f>SUMIFS('Fielding Data'!E:E, 'Fielding Data'!$A:$A, $A3314)</f>
        <v>73</v>
      </c>
      <c r="V3314" s="13">
        <f>SUMIFS('Fielding Data'!F:F, 'Fielding Data'!$A:$A, $A3314)</f>
        <v>208</v>
      </c>
      <c r="W3314" s="13">
        <f>SUMIFS('Fielding Data'!G:G, 'Fielding Data'!$A:$A, $A3314)</f>
        <v>13</v>
      </c>
      <c r="X3314" s="13">
        <f>SUMIFS('Fielding Data'!H:H, 'Fielding Data'!$A:$A, $A3314)</f>
        <v>14</v>
      </c>
    </row>
    <row r="3315" spans="1:24" x14ac:dyDescent="0.3">
      <c r="A3315" s="13" t="str">
        <f t="shared" si="103"/>
        <v>sandsje012012</v>
      </c>
      <c r="B3315" s="16" t="s">
        <v>1605</v>
      </c>
      <c r="C3315" s="16">
        <v>2012</v>
      </c>
      <c r="D3315" s="16">
        <v>9</v>
      </c>
      <c r="E3315" s="16">
        <v>23</v>
      </c>
      <c r="F3315" s="16">
        <v>2</v>
      </c>
      <c r="G3315" s="16">
        <v>4</v>
      </c>
      <c r="H3315" s="16">
        <v>2</v>
      </c>
      <c r="I3315" s="16">
        <v>0</v>
      </c>
      <c r="J3315" s="16">
        <v>0</v>
      </c>
      <c r="K3315" s="16">
        <v>1</v>
      </c>
      <c r="L3315" s="16">
        <v>0</v>
      </c>
      <c r="M3315" s="16">
        <v>0</v>
      </c>
      <c r="N3315" s="16">
        <v>1</v>
      </c>
      <c r="O3315" s="16">
        <v>9</v>
      </c>
      <c r="P3315" s="13" t="str">
        <f t="shared" si="102"/>
        <v>1B</v>
      </c>
      <c r="Q3315" s="13">
        <f>IFERROR(VLOOKUP($A3315, 'Fielding Data'!$A$1:$H$12056, 5, 0), 0)</f>
        <v>9</v>
      </c>
      <c r="R3315" s="13">
        <f>IFERROR(VLOOKUP($A3315, 'Fielding Data'!$A$1:$H$12056, 6, 0), 0)</f>
        <v>1</v>
      </c>
      <c r="S3315" s="13">
        <f>IFERROR(VLOOKUP($A3315, 'Fielding Data'!$A$1:$H$12056, 7, 0), 0)</f>
        <v>0</v>
      </c>
      <c r="T3315" s="13">
        <f>IFERROR(VLOOKUP($A3315, 'Fielding Data'!$A$1:$H$12056, 8, 0), 0)</f>
        <v>1</v>
      </c>
      <c r="U3315" s="13">
        <f>SUMIFS('Fielding Data'!E:E, 'Fielding Data'!$A:$A, $A3315)</f>
        <v>17</v>
      </c>
      <c r="V3315" s="13">
        <f>SUMIFS('Fielding Data'!F:F, 'Fielding Data'!$A:$A, $A3315)</f>
        <v>1</v>
      </c>
      <c r="W3315" s="13">
        <f>SUMIFS('Fielding Data'!G:G, 'Fielding Data'!$A:$A, $A3315)</f>
        <v>0</v>
      </c>
      <c r="X3315" s="13">
        <f>SUMIFS('Fielding Data'!H:H, 'Fielding Data'!$A:$A, $A3315)</f>
        <v>1</v>
      </c>
    </row>
    <row r="3316" spans="1:24" x14ac:dyDescent="0.3">
      <c r="A3316" s="13" t="str">
        <f t="shared" si="103"/>
        <v>santaca012012</v>
      </c>
      <c r="B3316" s="16" t="s">
        <v>1374</v>
      </c>
      <c r="C3316" s="16">
        <v>2012</v>
      </c>
      <c r="D3316" s="16">
        <v>143</v>
      </c>
      <c r="E3316" s="16">
        <v>507</v>
      </c>
      <c r="F3316" s="16">
        <v>72</v>
      </c>
      <c r="G3316" s="16">
        <v>128</v>
      </c>
      <c r="H3316" s="16">
        <v>27</v>
      </c>
      <c r="I3316" s="16">
        <v>2</v>
      </c>
      <c r="J3316" s="16">
        <v>18</v>
      </c>
      <c r="K3316" s="16">
        <v>76</v>
      </c>
      <c r="L3316" s="16">
        <v>3</v>
      </c>
      <c r="M3316" s="16">
        <v>5</v>
      </c>
      <c r="N3316" s="16">
        <v>91</v>
      </c>
      <c r="O3316" s="16">
        <v>101</v>
      </c>
      <c r="P3316" s="13" t="str">
        <f t="shared" si="102"/>
        <v>1B</v>
      </c>
      <c r="Q3316" s="13">
        <f>IFERROR(VLOOKUP($A3316, 'Fielding Data'!$A$1:$H$12056, 5, 0), 0)</f>
        <v>160</v>
      </c>
      <c r="R3316" s="13">
        <f>IFERROR(VLOOKUP($A3316, 'Fielding Data'!$A$1:$H$12056, 6, 0), 0)</f>
        <v>13</v>
      </c>
      <c r="S3316" s="13">
        <f>IFERROR(VLOOKUP($A3316, 'Fielding Data'!$A$1:$H$12056, 7, 0), 0)</f>
        <v>2</v>
      </c>
      <c r="T3316" s="13">
        <f>IFERROR(VLOOKUP($A3316, 'Fielding Data'!$A$1:$H$12056, 8, 0), 0)</f>
        <v>21</v>
      </c>
      <c r="U3316" s="13">
        <f>SUMIFS('Fielding Data'!E:E, 'Fielding Data'!$A:$A, $A3316)</f>
        <v>790</v>
      </c>
      <c r="V3316" s="13">
        <f>SUMIFS('Fielding Data'!F:F, 'Fielding Data'!$A:$A, $A3316)</f>
        <v>78</v>
      </c>
      <c r="W3316" s="13">
        <f>SUMIFS('Fielding Data'!G:G, 'Fielding Data'!$A:$A, $A3316)</f>
        <v>9</v>
      </c>
      <c r="X3316" s="13">
        <f>SUMIFS('Fielding Data'!H:H, 'Fielding Data'!$A:$A, $A3316)</f>
        <v>24</v>
      </c>
    </row>
    <row r="3317" spans="1:24" x14ac:dyDescent="0.3">
      <c r="A3317" s="13" t="str">
        <f t="shared" si="103"/>
        <v>santaer012012</v>
      </c>
      <c r="B3317" s="16" t="s">
        <v>595</v>
      </c>
      <c r="C3317" s="16">
        <v>2012</v>
      </c>
      <c r="D3317" s="16">
        <v>30</v>
      </c>
      <c r="E3317" s="16">
        <v>4</v>
      </c>
      <c r="F3317" s="16">
        <v>0</v>
      </c>
      <c r="G3317" s="16">
        <v>0</v>
      </c>
      <c r="H3317" s="16">
        <v>0</v>
      </c>
      <c r="I3317" s="16">
        <v>0</v>
      </c>
      <c r="J3317" s="16">
        <v>0</v>
      </c>
      <c r="K3317" s="16">
        <v>0</v>
      </c>
      <c r="L3317" s="16">
        <v>0</v>
      </c>
      <c r="M3317" s="16">
        <v>0</v>
      </c>
      <c r="N3317" s="16">
        <v>0</v>
      </c>
      <c r="O3317" s="16">
        <v>4</v>
      </c>
      <c r="P3317" s="13" t="str">
        <f t="shared" si="102"/>
        <v>P</v>
      </c>
      <c r="Q3317" s="13">
        <f>IFERROR(VLOOKUP($A3317, 'Fielding Data'!$A$1:$H$12056, 5, 0), 0)</f>
        <v>17</v>
      </c>
      <c r="R3317" s="13">
        <f>IFERROR(VLOOKUP($A3317, 'Fielding Data'!$A$1:$H$12056, 6, 0), 0)</f>
        <v>16</v>
      </c>
      <c r="S3317" s="13">
        <f>IFERROR(VLOOKUP($A3317, 'Fielding Data'!$A$1:$H$12056, 7, 0), 0)</f>
        <v>1</v>
      </c>
      <c r="T3317" s="13">
        <f>IFERROR(VLOOKUP($A3317, 'Fielding Data'!$A$1:$H$12056, 8, 0), 0)</f>
        <v>1</v>
      </c>
      <c r="U3317" s="13">
        <f>SUMIFS('Fielding Data'!E:E, 'Fielding Data'!$A:$A, $A3317)</f>
        <v>17</v>
      </c>
      <c r="V3317" s="13">
        <f>SUMIFS('Fielding Data'!F:F, 'Fielding Data'!$A:$A, $A3317)</f>
        <v>16</v>
      </c>
      <c r="W3317" s="13">
        <f>SUMIFS('Fielding Data'!G:G, 'Fielding Data'!$A:$A, $A3317)</f>
        <v>1</v>
      </c>
      <c r="X3317" s="13">
        <f>SUMIFS('Fielding Data'!H:H, 'Fielding Data'!$A:$A, $A3317)</f>
        <v>1</v>
      </c>
    </row>
    <row r="3318" spans="1:24" x14ac:dyDescent="0.3">
      <c r="A3318" s="13" t="str">
        <f t="shared" si="103"/>
        <v>santajo012012</v>
      </c>
      <c r="B3318" s="16" t="s">
        <v>191</v>
      </c>
      <c r="C3318" s="16">
        <v>2012</v>
      </c>
      <c r="D3318" s="16">
        <v>21</v>
      </c>
      <c r="E3318" s="16">
        <v>35</v>
      </c>
      <c r="F3318" s="16">
        <v>0</v>
      </c>
      <c r="G3318" s="16">
        <v>3</v>
      </c>
      <c r="H3318" s="16">
        <v>0</v>
      </c>
      <c r="I3318" s="16">
        <v>0</v>
      </c>
      <c r="J3318" s="16">
        <v>0</v>
      </c>
      <c r="K3318" s="16">
        <v>0</v>
      </c>
      <c r="L3318" s="16">
        <v>0</v>
      </c>
      <c r="M3318" s="16">
        <v>0</v>
      </c>
      <c r="N3318" s="16">
        <v>0</v>
      </c>
      <c r="O3318" s="16">
        <v>14</v>
      </c>
      <c r="P3318" s="13" t="str">
        <f t="shared" si="102"/>
        <v>P</v>
      </c>
      <c r="Q3318" s="13">
        <f>IFERROR(VLOOKUP($A3318, 'Fielding Data'!$A$1:$H$12056, 5, 0), 0)</f>
        <v>7</v>
      </c>
      <c r="R3318" s="13">
        <f>IFERROR(VLOOKUP($A3318, 'Fielding Data'!$A$1:$H$12056, 6, 0), 0)</f>
        <v>16</v>
      </c>
      <c r="S3318" s="13">
        <f>IFERROR(VLOOKUP($A3318, 'Fielding Data'!$A$1:$H$12056, 7, 0), 0)</f>
        <v>0</v>
      </c>
      <c r="T3318" s="13">
        <f>IFERROR(VLOOKUP($A3318, 'Fielding Data'!$A$1:$H$12056, 8, 0), 0)</f>
        <v>2</v>
      </c>
      <c r="U3318" s="13">
        <f>SUMIFS('Fielding Data'!E:E, 'Fielding Data'!$A:$A, $A3318)</f>
        <v>7</v>
      </c>
      <c r="V3318" s="13">
        <f>SUMIFS('Fielding Data'!F:F, 'Fielding Data'!$A:$A, $A3318)</f>
        <v>16</v>
      </c>
      <c r="W3318" s="13">
        <f>SUMIFS('Fielding Data'!G:G, 'Fielding Data'!$A:$A, $A3318)</f>
        <v>0</v>
      </c>
      <c r="X3318" s="13">
        <f>SUMIFS('Fielding Data'!H:H, 'Fielding Data'!$A:$A, $A3318)</f>
        <v>2</v>
      </c>
    </row>
    <row r="3319" spans="1:24" x14ac:dyDescent="0.3">
      <c r="A3319" s="13" t="str">
        <f t="shared" si="103"/>
        <v>santihe012012</v>
      </c>
      <c r="B3319" s="16" t="s">
        <v>1607</v>
      </c>
      <c r="C3319" s="16">
        <v>2012</v>
      </c>
      <c r="D3319" s="16">
        <v>42</v>
      </c>
      <c r="E3319" s="16">
        <v>0</v>
      </c>
      <c r="F3319" s="16">
        <v>0</v>
      </c>
      <c r="G3319" s="16">
        <v>0</v>
      </c>
      <c r="H3319" s="16">
        <v>0</v>
      </c>
      <c r="I3319" s="16">
        <v>0</v>
      </c>
      <c r="J3319" s="16">
        <v>0</v>
      </c>
      <c r="K3319" s="16">
        <v>0</v>
      </c>
      <c r="L3319" s="16">
        <v>0</v>
      </c>
      <c r="M3319" s="16">
        <v>0</v>
      </c>
      <c r="N3319" s="16">
        <v>0</v>
      </c>
      <c r="O3319" s="16">
        <v>0</v>
      </c>
      <c r="P3319" s="13" t="str">
        <f t="shared" si="102"/>
        <v>P</v>
      </c>
      <c r="Q3319" s="13">
        <f>IFERROR(VLOOKUP($A3319, 'Fielding Data'!$A$1:$H$12056, 5, 0), 0)</f>
        <v>4</v>
      </c>
      <c r="R3319" s="13">
        <f>IFERROR(VLOOKUP($A3319, 'Fielding Data'!$A$1:$H$12056, 6, 0), 0)</f>
        <v>8</v>
      </c>
      <c r="S3319" s="13">
        <f>IFERROR(VLOOKUP($A3319, 'Fielding Data'!$A$1:$H$12056, 7, 0), 0)</f>
        <v>0</v>
      </c>
      <c r="T3319" s="13">
        <f>IFERROR(VLOOKUP($A3319, 'Fielding Data'!$A$1:$H$12056, 8, 0), 0)</f>
        <v>2</v>
      </c>
      <c r="U3319" s="13">
        <f>SUMIFS('Fielding Data'!E:E, 'Fielding Data'!$A:$A, $A3319)</f>
        <v>4</v>
      </c>
      <c r="V3319" s="13">
        <f>SUMIFS('Fielding Data'!F:F, 'Fielding Data'!$A:$A, $A3319)</f>
        <v>8</v>
      </c>
      <c r="W3319" s="13">
        <f>SUMIFS('Fielding Data'!G:G, 'Fielding Data'!$A:$A, $A3319)</f>
        <v>0</v>
      </c>
      <c r="X3319" s="13">
        <f>SUMIFS('Fielding Data'!H:H, 'Fielding Data'!$A:$A, $A3319)</f>
        <v>2</v>
      </c>
    </row>
    <row r="3320" spans="1:24" x14ac:dyDescent="0.3">
      <c r="A3320" s="13" t="str">
        <f t="shared" si="103"/>
        <v>santira012012</v>
      </c>
      <c r="B3320" s="16" t="s">
        <v>335</v>
      </c>
      <c r="C3320" s="16">
        <v>2012</v>
      </c>
      <c r="D3320" s="16">
        <v>93</v>
      </c>
      <c r="E3320" s="16">
        <v>228</v>
      </c>
      <c r="F3320" s="16">
        <v>19</v>
      </c>
      <c r="G3320" s="16">
        <v>47</v>
      </c>
      <c r="H3320" s="16">
        <v>7</v>
      </c>
      <c r="I3320" s="16">
        <v>1</v>
      </c>
      <c r="J3320" s="16">
        <v>2</v>
      </c>
      <c r="K3320" s="16">
        <v>17</v>
      </c>
      <c r="L3320" s="16">
        <v>1</v>
      </c>
      <c r="M3320" s="16">
        <v>0</v>
      </c>
      <c r="N3320" s="16">
        <v>20</v>
      </c>
      <c r="O3320" s="16">
        <v>39</v>
      </c>
      <c r="P3320" s="13" t="str">
        <f t="shared" si="102"/>
        <v>2B</v>
      </c>
      <c r="Q3320" s="13">
        <f>IFERROR(VLOOKUP($A3320, 'Fielding Data'!$A$1:$H$12056, 5, 0), 0)</f>
        <v>75</v>
      </c>
      <c r="R3320" s="13">
        <f>IFERROR(VLOOKUP($A3320, 'Fielding Data'!$A$1:$H$12056, 6, 0), 0)</f>
        <v>149</v>
      </c>
      <c r="S3320" s="13">
        <f>IFERROR(VLOOKUP($A3320, 'Fielding Data'!$A$1:$H$12056, 7, 0), 0)</f>
        <v>1</v>
      </c>
      <c r="T3320" s="13">
        <f>IFERROR(VLOOKUP($A3320, 'Fielding Data'!$A$1:$H$12056, 8, 0), 0)</f>
        <v>32</v>
      </c>
      <c r="U3320" s="13">
        <f>SUMIFS('Fielding Data'!E:E, 'Fielding Data'!$A:$A, $A3320)</f>
        <v>88</v>
      </c>
      <c r="V3320" s="13">
        <f>SUMIFS('Fielding Data'!F:F, 'Fielding Data'!$A:$A, $A3320)</f>
        <v>188</v>
      </c>
      <c r="W3320" s="13">
        <f>SUMIFS('Fielding Data'!G:G, 'Fielding Data'!$A:$A, $A3320)</f>
        <v>6</v>
      </c>
      <c r="X3320" s="13">
        <f>SUMIFS('Fielding Data'!H:H, 'Fielding Data'!$A:$A, $A3320)</f>
        <v>36</v>
      </c>
    </row>
    <row r="3321" spans="1:24" x14ac:dyDescent="0.3">
      <c r="A3321" s="13" t="str">
        <f t="shared" si="103"/>
        <v>santoom012012</v>
      </c>
      <c r="B3321" s="16" t="s">
        <v>1008</v>
      </c>
      <c r="C3321" s="16">
        <v>2012</v>
      </c>
      <c r="D3321" s="16">
        <v>3</v>
      </c>
      <c r="E3321" s="16">
        <v>8</v>
      </c>
      <c r="F3321" s="16">
        <v>0</v>
      </c>
      <c r="G3321" s="16">
        <v>1</v>
      </c>
      <c r="H3321" s="16">
        <v>0</v>
      </c>
      <c r="I3321" s="16">
        <v>0</v>
      </c>
      <c r="J3321" s="16">
        <v>0</v>
      </c>
      <c r="K3321" s="16">
        <v>1</v>
      </c>
      <c r="L3321" s="16">
        <v>0</v>
      </c>
      <c r="M3321" s="16">
        <v>0</v>
      </c>
      <c r="N3321" s="16">
        <v>0</v>
      </c>
      <c r="O3321" s="16">
        <v>1</v>
      </c>
      <c r="P3321" s="13" t="str">
        <f t="shared" si="102"/>
        <v>C</v>
      </c>
      <c r="Q3321" s="13">
        <f>IFERROR(VLOOKUP($A3321, 'Fielding Data'!$A$1:$H$12056, 5, 0), 0)</f>
        <v>21</v>
      </c>
      <c r="R3321" s="13">
        <f>IFERROR(VLOOKUP($A3321, 'Fielding Data'!$A$1:$H$12056, 6, 0), 0)</f>
        <v>0</v>
      </c>
      <c r="S3321" s="13">
        <f>IFERROR(VLOOKUP($A3321, 'Fielding Data'!$A$1:$H$12056, 7, 0), 0)</f>
        <v>2</v>
      </c>
      <c r="T3321" s="13">
        <f>IFERROR(VLOOKUP($A3321, 'Fielding Data'!$A$1:$H$12056, 8, 0), 0)</f>
        <v>0</v>
      </c>
      <c r="U3321" s="13">
        <f>SUMIFS('Fielding Data'!E:E, 'Fielding Data'!$A:$A, $A3321)</f>
        <v>21</v>
      </c>
      <c r="V3321" s="13">
        <f>SUMIFS('Fielding Data'!F:F, 'Fielding Data'!$A:$A, $A3321)</f>
        <v>0</v>
      </c>
      <c r="W3321" s="13">
        <f>SUMIFS('Fielding Data'!G:G, 'Fielding Data'!$A:$A, $A3321)</f>
        <v>2</v>
      </c>
      <c r="X3321" s="13">
        <f>SUMIFS('Fielding Data'!H:H, 'Fielding Data'!$A:$A, $A3321)</f>
        <v>0</v>
      </c>
    </row>
    <row r="3322" spans="1:24" x14ac:dyDescent="0.3">
      <c r="A3322" s="13" t="str">
        <f t="shared" si="103"/>
        <v>santose012012</v>
      </c>
      <c r="B3322" s="16" t="s">
        <v>1375</v>
      </c>
      <c r="C3322" s="16">
        <v>2012</v>
      </c>
      <c r="D3322" s="16">
        <v>6</v>
      </c>
      <c r="E3322" s="16">
        <v>0</v>
      </c>
      <c r="F3322" s="16">
        <v>0</v>
      </c>
      <c r="G3322" s="16">
        <v>0</v>
      </c>
      <c r="H3322" s="16">
        <v>0</v>
      </c>
      <c r="I3322" s="16">
        <v>0</v>
      </c>
      <c r="J3322" s="16">
        <v>0</v>
      </c>
      <c r="K3322" s="16">
        <v>0</v>
      </c>
      <c r="L3322" s="16">
        <v>0</v>
      </c>
      <c r="M3322" s="16">
        <v>0</v>
      </c>
      <c r="N3322" s="16">
        <v>0</v>
      </c>
      <c r="O3322" s="16">
        <v>0</v>
      </c>
      <c r="P3322" s="13" t="str">
        <f t="shared" si="102"/>
        <v>P</v>
      </c>
      <c r="Q3322" s="13">
        <f>IFERROR(VLOOKUP($A3322, 'Fielding Data'!$A$1:$H$12056, 5, 0), 0)</f>
        <v>0</v>
      </c>
      <c r="R3322" s="13">
        <f>IFERROR(VLOOKUP($A3322, 'Fielding Data'!$A$1:$H$12056, 6, 0), 0)</f>
        <v>2</v>
      </c>
      <c r="S3322" s="13">
        <f>IFERROR(VLOOKUP($A3322, 'Fielding Data'!$A$1:$H$12056, 7, 0), 0)</f>
        <v>0</v>
      </c>
      <c r="T3322" s="13">
        <f>IFERROR(VLOOKUP($A3322, 'Fielding Data'!$A$1:$H$12056, 8, 0), 0)</f>
        <v>0</v>
      </c>
      <c r="U3322" s="13">
        <f>SUMIFS('Fielding Data'!E:E, 'Fielding Data'!$A:$A, $A3322)</f>
        <v>0</v>
      </c>
      <c r="V3322" s="13">
        <f>SUMIFS('Fielding Data'!F:F, 'Fielding Data'!$A:$A, $A3322)</f>
        <v>2</v>
      </c>
      <c r="W3322" s="13">
        <f>SUMIFS('Fielding Data'!G:G, 'Fielding Data'!$A:$A, $A3322)</f>
        <v>0</v>
      </c>
      <c r="X3322" s="13">
        <f>SUMIFS('Fielding Data'!H:H, 'Fielding Data'!$A:$A, $A3322)</f>
        <v>0</v>
      </c>
    </row>
    <row r="3323" spans="1:24" x14ac:dyDescent="0.3">
      <c r="A3323" s="13" t="str">
        <f t="shared" si="103"/>
        <v>sappeda012012</v>
      </c>
      <c r="B3323" s="16" t="s">
        <v>1608</v>
      </c>
      <c r="C3323" s="16">
        <v>2012</v>
      </c>
      <c r="D3323" s="16">
        <v>26</v>
      </c>
      <c r="E3323" s="16">
        <v>69</v>
      </c>
      <c r="F3323" s="16">
        <v>8</v>
      </c>
      <c r="G3323" s="16">
        <v>19</v>
      </c>
      <c r="H3323" s="16">
        <v>6</v>
      </c>
      <c r="I3323" s="16">
        <v>0</v>
      </c>
      <c r="J3323" s="16">
        <v>2</v>
      </c>
      <c r="K3323" s="16">
        <v>8</v>
      </c>
      <c r="L3323" s="16">
        <v>0</v>
      </c>
      <c r="M3323" s="16">
        <v>0</v>
      </c>
      <c r="N3323" s="16">
        <v>7</v>
      </c>
      <c r="O3323" s="16">
        <v>9</v>
      </c>
      <c r="P3323" s="13" t="str">
        <f t="shared" si="102"/>
        <v>LF</v>
      </c>
      <c r="Q3323" s="13">
        <f>IFERROR(VLOOKUP($A3323, 'Fielding Data'!$A$1:$H$12056, 5, 0), 0)</f>
        <v>0</v>
      </c>
      <c r="R3323" s="13">
        <f>IFERROR(VLOOKUP($A3323, 'Fielding Data'!$A$1:$H$12056, 6, 0), 0)</f>
        <v>0</v>
      </c>
      <c r="S3323" s="13">
        <f>IFERROR(VLOOKUP($A3323, 'Fielding Data'!$A$1:$H$12056, 7, 0), 0)</f>
        <v>0</v>
      </c>
      <c r="T3323" s="13">
        <f>IFERROR(VLOOKUP($A3323, 'Fielding Data'!$A$1:$H$12056, 8, 0), 0)</f>
        <v>0</v>
      </c>
      <c r="U3323" s="13">
        <f>SUMIFS('Fielding Data'!E:E, 'Fielding Data'!$A:$A, $A3323)</f>
        <v>37</v>
      </c>
      <c r="V3323" s="13">
        <f>SUMIFS('Fielding Data'!F:F, 'Fielding Data'!$A:$A, $A3323)</f>
        <v>2</v>
      </c>
      <c r="W3323" s="13">
        <f>SUMIFS('Fielding Data'!G:G, 'Fielding Data'!$A:$A, $A3323)</f>
        <v>0</v>
      </c>
      <c r="X3323" s="13">
        <f>SUMIFS('Fielding Data'!H:H, 'Fielding Data'!$A:$A, $A3323)</f>
        <v>1</v>
      </c>
    </row>
    <row r="3324" spans="1:24" x14ac:dyDescent="0.3">
      <c r="A3324" s="13" t="str">
        <f t="shared" si="103"/>
        <v>satinjo012012</v>
      </c>
      <c r="B3324" s="16" t="s">
        <v>1609</v>
      </c>
      <c r="C3324" s="16">
        <v>2012</v>
      </c>
      <c r="D3324" s="16">
        <v>1</v>
      </c>
      <c r="E3324" s="16">
        <v>1</v>
      </c>
      <c r="F3324" s="16">
        <v>0</v>
      </c>
      <c r="G3324" s="16">
        <v>0</v>
      </c>
      <c r="H3324" s="16">
        <v>0</v>
      </c>
      <c r="I3324" s="16">
        <v>0</v>
      </c>
      <c r="J3324" s="16">
        <v>0</v>
      </c>
      <c r="K3324" s="16">
        <v>0</v>
      </c>
      <c r="L3324" s="16">
        <v>0</v>
      </c>
      <c r="M3324" s="16">
        <v>0</v>
      </c>
      <c r="N3324" s="16">
        <v>0</v>
      </c>
      <c r="O3324" s="16">
        <v>1</v>
      </c>
      <c r="P3324" s="13" t="str">
        <f t="shared" si="102"/>
        <v>Other</v>
      </c>
      <c r="Q3324" s="13">
        <f>IFERROR(VLOOKUP($A3324, 'Fielding Data'!$A$1:$H$12056, 5, 0), 0)</f>
        <v>0</v>
      </c>
      <c r="R3324" s="13">
        <f>IFERROR(VLOOKUP($A3324, 'Fielding Data'!$A$1:$H$12056, 6, 0), 0)</f>
        <v>0</v>
      </c>
      <c r="S3324" s="13">
        <f>IFERROR(VLOOKUP($A3324, 'Fielding Data'!$A$1:$H$12056, 7, 0), 0)</f>
        <v>0</v>
      </c>
      <c r="T3324" s="13">
        <f>IFERROR(VLOOKUP($A3324, 'Fielding Data'!$A$1:$H$12056, 8, 0), 0)</f>
        <v>0</v>
      </c>
      <c r="U3324" s="13">
        <f>SUMIFS('Fielding Data'!E:E, 'Fielding Data'!$A:$A, $A3324)</f>
        <v>0</v>
      </c>
      <c r="V3324" s="13">
        <f>SUMIFS('Fielding Data'!F:F, 'Fielding Data'!$A:$A, $A3324)</f>
        <v>0</v>
      </c>
      <c r="W3324" s="13">
        <f>SUMIFS('Fielding Data'!G:G, 'Fielding Data'!$A:$A, $A3324)</f>
        <v>0</v>
      </c>
      <c r="X3324" s="13">
        <f>SUMIFS('Fielding Data'!H:H, 'Fielding Data'!$A:$A, $A3324)</f>
        <v>0</v>
      </c>
    </row>
    <row r="3325" spans="1:24" x14ac:dyDescent="0.3">
      <c r="A3325" s="13" t="str">
        <f t="shared" si="103"/>
        <v>saundmi012012</v>
      </c>
      <c r="B3325" s="16" t="s">
        <v>1178</v>
      </c>
      <c r="C3325" s="16">
        <v>2012</v>
      </c>
      <c r="D3325" s="16">
        <v>139</v>
      </c>
      <c r="E3325" s="16">
        <v>507</v>
      </c>
      <c r="F3325" s="16">
        <v>71</v>
      </c>
      <c r="G3325" s="16">
        <v>125</v>
      </c>
      <c r="H3325" s="16">
        <v>31</v>
      </c>
      <c r="I3325" s="16">
        <v>3</v>
      </c>
      <c r="J3325" s="16">
        <v>19</v>
      </c>
      <c r="K3325" s="16">
        <v>57</v>
      </c>
      <c r="L3325" s="16">
        <v>21</v>
      </c>
      <c r="M3325" s="16">
        <v>4</v>
      </c>
      <c r="N3325" s="16">
        <v>43</v>
      </c>
      <c r="O3325" s="16">
        <v>132</v>
      </c>
      <c r="P3325" s="13" t="str">
        <f t="shared" si="102"/>
        <v>CF</v>
      </c>
      <c r="Q3325" s="13">
        <f>IFERROR(VLOOKUP($A3325, 'Fielding Data'!$A$1:$H$12056, 5, 0), 0)</f>
        <v>0</v>
      </c>
      <c r="R3325" s="13">
        <f>IFERROR(VLOOKUP($A3325, 'Fielding Data'!$A$1:$H$12056, 6, 0), 0)</f>
        <v>0</v>
      </c>
      <c r="S3325" s="13">
        <f>IFERROR(VLOOKUP($A3325, 'Fielding Data'!$A$1:$H$12056, 7, 0), 0)</f>
        <v>0</v>
      </c>
      <c r="T3325" s="13">
        <f>IFERROR(VLOOKUP($A3325, 'Fielding Data'!$A$1:$H$12056, 8, 0), 0)</f>
        <v>0</v>
      </c>
      <c r="U3325" s="13">
        <f>SUMIFS('Fielding Data'!E:E, 'Fielding Data'!$A:$A, $A3325)</f>
        <v>315</v>
      </c>
      <c r="V3325" s="13">
        <f>SUMIFS('Fielding Data'!F:F, 'Fielding Data'!$A:$A, $A3325)</f>
        <v>4</v>
      </c>
      <c r="W3325" s="13">
        <f>SUMIFS('Fielding Data'!G:G, 'Fielding Data'!$A:$A, $A3325)</f>
        <v>4</v>
      </c>
      <c r="X3325" s="13">
        <f>SUMIFS('Fielding Data'!H:H, 'Fielding Data'!$A:$A, $A3325)</f>
        <v>1</v>
      </c>
    </row>
    <row r="3326" spans="1:24" x14ac:dyDescent="0.3">
      <c r="A3326" s="13" t="str">
        <f t="shared" si="103"/>
        <v>saverjo012012</v>
      </c>
      <c r="B3326" s="16" t="s">
        <v>1610</v>
      </c>
      <c r="C3326" s="16">
        <v>2012</v>
      </c>
      <c r="D3326" s="16">
        <v>19</v>
      </c>
      <c r="E3326" s="16">
        <v>2</v>
      </c>
      <c r="F3326" s="16">
        <v>0</v>
      </c>
      <c r="G3326" s="16">
        <v>0</v>
      </c>
      <c r="H3326" s="16">
        <v>0</v>
      </c>
      <c r="I3326" s="16">
        <v>0</v>
      </c>
      <c r="J3326" s="16">
        <v>0</v>
      </c>
      <c r="K3326" s="16">
        <v>0</v>
      </c>
      <c r="L3326" s="16">
        <v>0</v>
      </c>
      <c r="M3326" s="16">
        <v>0</v>
      </c>
      <c r="N3326" s="16">
        <v>0</v>
      </c>
      <c r="O3326" s="16">
        <v>1</v>
      </c>
      <c r="P3326" s="13" t="str">
        <f t="shared" si="102"/>
        <v>P</v>
      </c>
      <c r="Q3326" s="13">
        <f>IFERROR(VLOOKUP($A3326, 'Fielding Data'!$A$1:$H$12056, 5, 0), 0)</f>
        <v>1</v>
      </c>
      <c r="R3326" s="13">
        <f>IFERROR(VLOOKUP($A3326, 'Fielding Data'!$A$1:$H$12056, 6, 0), 0)</f>
        <v>7</v>
      </c>
      <c r="S3326" s="13">
        <f>IFERROR(VLOOKUP($A3326, 'Fielding Data'!$A$1:$H$12056, 7, 0), 0)</f>
        <v>1</v>
      </c>
      <c r="T3326" s="13">
        <f>IFERROR(VLOOKUP($A3326, 'Fielding Data'!$A$1:$H$12056, 8, 0), 0)</f>
        <v>0</v>
      </c>
      <c r="U3326" s="13">
        <f>SUMIFS('Fielding Data'!E:E, 'Fielding Data'!$A:$A, $A3326)</f>
        <v>1</v>
      </c>
      <c r="V3326" s="13">
        <f>SUMIFS('Fielding Data'!F:F, 'Fielding Data'!$A:$A, $A3326)</f>
        <v>7</v>
      </c>
      <c r="W3326" s="13">
        <f>SUMIFS('Fielding Data'!G:G, 'Fielding Data'!$A:$A, $A3326)</f>
        <v>1</v>
      </c>
      <c r="X3326" s="13">
        <f>SUMIFS('Fielding Data'!H:H, 'Fielding Data'!$A:$A, $A3326)</f>
        <v>0</v>
      </c>
    </row>
    <row r="3327" spans="1:24" x14ac:dyDescent="0.3">
      <c r="A3327" s="13" t="str">
        <f t="shared" si="103"/>
        <v>scahiro012012</v>
      </c>
      <c r="B3327" s="16" t="s">
        <v>1828</v>
      </c>
      <c r="C3327" s="16">
        <v>2012</v>
      </c>
      <c r="D3327" s="16">
        <v>6</v>
      </c>
      <c r="E3327" s="16">
        <v>1</v>
      </c>
      <c r="F3327" s="16">
        <v>0</v>
      </c>
      <c r="G3327" s="16">
        <v>0</v>
      </c>
      <c r="H3327" s="16">
        <v>0</v>
      </c>
      <c r="I3327" s="16">
        <v>0</v>
      </c>
      <c r="J3327" s="16">
        <v>0</v>
      </c>
      <c r="K3327" s="16">
        <v>0</v>
      </c>
      <c r="L3327" s="16">
        <v>0</v>
      </c>
      <c r="M3327" s="16">
        <v>0</v>
      </c>
      <c r="N3327" s="16">
        <v>1</v>
      </c>
      <c r="O3327" s="16">
        <v>0</v>
      </c>
      <c r="P3327" s="13" t="str">
        <f t="shared" si="102"/>
        <v>P</v>
      </c>
      <c r="Q3327" s="13">
        <f>IFERROR(VLOOKUP($A3327, 'Fielding Data'!$A$1:$H$12056, 5, 0), 0)</f>
        <v>0</v>
      </c>
      <c r="R3327" s="13">
        <f>IFERROR(VLOOKUP($A3327, 'Fielding Data'!$A$1:$H$12056, 6, 0), 0)</f>
        <v>1</v>
      </c>
      <c r="S3327" s="13">
        <f>IFERROR(VLOOKUP($A3327, 'Fielding Data'!$A$1:$H$12056, 7, 0), 0)</f>
        <v>0</v>
      </c>
      <c r="T3327" s="13">
        <f>IFERROR(VLOOKUP($A3327, 'Fielding Data'!$A$1:$H$12056, 8, 0), 0)</f>
        <v>0</v>
      </c>
      <c r="U3327" s="13">
        <f>SUMIFS('Fielding Data'!E:E, 'Fielding Data'!$A:$A, $A3327)</f>
        <v>0</v>
      </c>
      <c r="V3327" s="13">
        <f>SUMIFS('Fielding Data'!F:F, 'Fielding Data'!$A:$A, $A3327)</f>
        <v>1</v>
      </c>
      <c r="W3327" s="13">
        <f>SUMIFS('Fielding Data'!G:G, 'Fielding Data'!$A:$A, $A3327)</f>
        <v>0</v>
      </c>
      <c r="X3327" s="13">
        <f>SUMIFS('Fielding Data'!H:H, 'Fielding Data'!$A:$A, $A3327)</f>
        <v>0</v>
      </c>
    </row>
    <row r="3328" spans="1:24" x14ac:dyDescent="0.3">
      <c r="A3328" s="13" t="str">
        <f t="shared" si="103"/>
        <v>schafjo022012</v>
      </c>
      <c r="B3328" s="16" t="s">
        <v>1180</v>
      </c>
      <c r="C3328" s="16">
        <v>2012</v>
      </c>
      <c r="D3328" s="16">
        <v>106</v>
      </c>
      <c r="E3328" s="16">
        <v>313</v>
      </c>
      <c r="F3328" s="16">
        <v>40</v>
      </c>
      <c r="G3328" s="16">
        <v>66</v>
      </c>
      <c r="H3328" s="16">
        <v>10</v>
      </c>
      <c r="I3328" s="16">
        <v>2</v>
      </c>
      <c r="J3328" s="16">
        <v>4</v>
      </c>
      <c r="K3328" s="16">
        <v>23</v>
      </c>
      <c r="L3328" s="16">
        <v>27</v>
      </c>
      <c r="M3328" s="16">
        <v>9</v>
      </c>
      <c r="N3328" s="16">
        <v>36</v>
      </c>
      <c r="O3328" s="16">
        <v>106</v>
      </c>
      <c r="P3328" s="13" t="str">
        <f t="shared" si="102"/>
        <v>CF</v>
      </c>
      <c r="Q3328" s="13">
        <f>IFERROR(VLOOKUP($A3328, 'Fielding Data'!$A$1:$H$12056, 5, 0), 0)</f>
        <v>0</v>
      </c>
      <c r="R3328" s="13">
        <f>IFERROR(VLOOKUP($A3328, 'Fielding Data'!$A$1:$H$12056, 6, 0), 0)</f>
        <v>0</v>
      </c>
      <c r="S3328" s="13">
        <f>IFERROR(VLOOKUP($A3328, 'Fielding Data'!$A$1:$H$12056, 7, 0), 0)</f>
        <v>0</v>
      </c>
      <c r="T3328" s="13">
        <f>IFERROR(VLOOKUP($A3328, 'Fielding Data'!$A$1:$H$12056, 8, 0), 0)</f>
        <v>0</v>
      </c>
      <c r="U3328" s="13">
        <f>SUMIFS('Fielding Data'!E:E, 'Fielding Data'!$A:$A, $A3328)</f>
        <v>178</v>
      </c>
      <c r="V3328" s="13">
        <f>SUMIFS('Fielding Data'!F:F, 'Fielding Data'!$A:$A, $A3328)</f>
        <v>4</v>
      </c>
      <c r="W3328" s="13">
        <f>SUMIFS('Fielding Data'!G:G, 'Fielding Data'!$A:$A, $A3328)</f>
        <v>2</v>
      </c>
      <c r="X3328" s="13">
        <f>SUMIFS('Fielding Data'!H:H, 'Fielding Data'!$A:$A, $A3328)</f>
        <v>1</v>
      </c>
    </row>
    <row r="3329" spans="1:24" x14ac:dyDescent="0.3">
      <c r="A3329" s="13" t="str">
        <f t="shared" si="103"/>
        <v>schaflo012012</v>
      </c>
      <c r="B3329" s="16" t="s">
        <v>1611</v>
      </c>
      <c r="C3329" s="16">
        <v>2012</v>
      </c>
      <c r="D3329" s="16">
        <v>16</v>
      </c>
      <c r="E3329" s="16">
        <v>23</v>
      </c>
      <c r="F3329" s="16">
        <v>3</v>
      </c>
      <c r="G3329" s="16">
        <v>7</v>
      </c>
      <c r="H3329" s="16">
        <v>1</v>
      </c>
      <c r="I3329" s="16">
        <v>2</v>
      </c>
      <c r="J3329" s="16">
        <v>0</v>
      </c>
      <c r="K3329" s="16">
        <v>5</v>
      </c>
      <c r="L3329" s="16">
        <v>0</v>
      </c>
      <c r="M3329" s="16">
        <v>1</v>
      </c>
      <c r="N3329" s="16">
        <v>1</v>
      </c>
      <c r="O3329" s="16">
        <v>3</v>
      </c>
      <c r="P3329" s="13" t="str">
        <f t="shared" si="102"/>
        <v>CF</v>
      </c>
      <c r="Q3329" s="13">
        <f>IFERROR(VLOOKUP($A3329, 'Fielding Data'!$A$1:$H$12056, 5, 0), 0)</f>
        <v>0</v>
      </c>
      <c r="R3329" s="13">
        <f>IFERROR(VLOOKUP($A3329, 'Fielding Data'!$A$1:$H$12056, 6, 0), 0)</f>
        <v>0</v>
      </c>
      <c r="S3329" s="13">
        <f>IFERROR(VLOOKUP($A3329, 'Fielding Data'!$A$1:$H$12056, 7, 0), 0)</f>
        <v>0</v>
      </c>
      <c r="T3329" s="13">
        <f>IFERROR(VLOOKUP($A3329, 'Fielding Data'!$A$1:$H$12056, 8, 0), 0)</f>
        <v>0</v>
      </c>
      <c r="U3329" s="13">
        <f>SUMIFS('Fielding Data'!E:E, 'Fielding Data'!$A:$A, $A3329)</f>
        <v>17</v>
      </c>
      <c r="V3329" s="13">
        <f>SUMIFS('Fielding Data'!F:F, 'Fielding Data'!$A:$A, $A3329)</f>
        <v>0</v>
      </c>
      <c r="W3329" s="13">
        <f>SUMIFS('Fielding Data'!G:G, 'Fielding Data'!$A:$A, $A3329)</f>
        <v>0</v>
      </c>
      <c r="X3329" s="13">
        <f>SUMIFS('Fielding Data'!H:H, 'Fielding Data'!$A:$A, $A3329)</f>
        <v>0</v>
      </c>
    </row>
    <row r="3330" spans="1:24" x14ac:dyDescent="0.3">
      <c r="A3330" s="13" t="str">
        <f t="shared" si="103"/>
        <v>schepta012012</v>
      </c>
      <c r="B3330" s="16" t="s">
        <v>1829</v>
      </c>
      <c r="C3330" s="16">
        <v>2012</v>
      </c>
      <c r="D3330" s="16">
        <v>39</v>
      </c>
      <c r="E3330" s="16">
        <v>0</v>
      </c>
      <c r="F3330" s="16">
        <v>0</v>
      </c>
      <c r="G3330" s="16">
        <v>0</v>
      </c>
      <c r="H3330" s="16">
        <v>0</v>
      </c>
      <c r="I3330" s="16">
        <v>0</v>
      </c>
      <c r="J3330" s="16">
        <v>0</v>
      </c>
      <c r="K3330" s="16">
        <v>0</v>
      </c>
      <c r="L3330" s="16">
        <v>0</v>
      </c>
      <c r="M3330" s="16">
        <v>0</v>
      </c>
      <c r="N3330" s="16">
        <v>0</v>
      </c>
      <c r="O3330" s="16">
        <v>0</v>
      </c>
      <c r="P3330" s="13" t="str">
        <f t="shared" ref="P3330:P3393" si="104">IFERROR(VLOOKUP($A3330, Fielding, 4, 0), "Other")</f>
        <v>P</v>
      </c>
      <c r="Q3330" s="13">
        <f>IFERROR(VLOOKUP($A3330, 'Fielding Data'!$A$1:$H$12056, 5, 0), 0)</f>
        <v>2</v>
      </c>
      <c r="R3330" s="13">
        <f>IFERROR(VLOOKUP($A3330, 'Fielding Data'!$A$1:$H$12056, 6, 0), 0)</f>
        <v>5</v>
      </c>
      <c r="S3330" s="13">
        <f>IFERROR(VLOOKUP($A3330, 'Fielding Data'!$A$1:$H$12056, 7, 0), 0)</f>
        <v>0</v>
      </c>
      <c r="T3330" s="13">
        <f>IFERROR(VLOOKUP($A3330, 'Fielding Data'!$A$1:$H$12056, 8, 0), 0)</f>
        <v>2</v>
      </c>
      <c r="U3330" s="13">
        <f>SUMIFS('Fielding Data'!E:E, 'Fielding Data'!$A:$A, $A3330)</f>
        <v>2</v>
      </c>
      <c r="V3330" s="13">
        <f>SUMIFS('Fielding Data'!F:F, 'Fielding Data'!$A:$A, $A3330)</f>
        <v>5</v>
      </c>
      <c r="W3330" s="13">
        <f>SUMIFS('Fielding Data'!G:G, 'Fielding Data'!$A:$A, $A3330)</f>
        <v>0</v>
      </c>
      <c r="X3330" s="13">
        <f>SUMIFS('Fielding Data'!H:H, 'Fielding Data'!$A:$A, $A3330)</f>
        <v>2</v>
      </c>
    </row>
    <row r="3331" spans="1:24" x14ac:dyDescent="0.3">
      <c r="A3331" s="13" t="str">
        <f t="shared" ref="A3331:A3394" si="105">B3331&amp;C3331</f>
        <v>scherma012012</v>
      </c>
      <c r="B3331" s="16" t="s">
        <v>1009</v>
      </c>
      <c r="C3331" s="16">
        <v>2012</v>
      </c>
      <c r="D3331" s="16">
        <v>32</v>
      </c>
      <c r="E3331" s="16">
        <v>2</v>
      </c>
      <c r="F3331" s="16">
        <v>0</v>
      </c>
      <c r="G3331" s="16">
        <v>0</v>
      </c>
      <c r="H3331" s="16">
        <v>0</v>
      </c>
      <c r="I3331" s="16">
        <v>0</v>
      </c>
      <c r="J3331" s="16">
        <v>0</v>
      </c>
      <c r="K3331" s="16">
        <v>0</v>
      </c>
      <c r="L3331" s="16">
        <v>0</v>
      </c>
      <c r="M3331" s="16">
        <v>0</v>
      </c>
      <c r="N3331" s="16">
        <v>0</v>
      </c>
      <c r="O3331" s="16">
        <v>1</v>
      </c>
      <c r="P3331" s="13" t="str">
        <f t="shared" si="104"/>
        <v>P</v>
      </c>
      <c r="Q3331" s="13">
        <f>IFERROR(VLOOKUP($A3331, 'Fielding Data'!$A$1:$H$12056, 5, 0), 0)</f>
        <v>8</v>
      </c>
      <c r="R3331" s="13">
        <f>IFERROR(VLOOKUP($A3331, 'Fielding Data'!$A$1:$H$12056, 6, 0), 0)</f>
        <v>13</v>
      </c>
      <c r="S3331" s="13">
        <f>IFERROR(VLOOKUP($A3331, 'Fielding Data'!$A$1:$H$12056, 7, 0), 0)</f>
        <v>1</v>
      </c>
      <c r="T3331" s="13">
        <f>IFERROR(VLOOKUP($A3331, 'Fielding Data'!$A$1:$H$12056, 8, 0), 0)</f>
        <v>0</v>
      </c>
      <c r="U3331" s="13">
        <f>SUMIFS('Fielding Data'!E:E, 'Fielding Data'!$A:$A, $A3331)</f>
        <v>8</v>
      </c>
      <c r="V3331" s="13">
        <f>SUMIFS('Fielding Data'!F:F, 'Fielding Data'!$A:$A, $A3331)</f>
        <v>13</v>
      </c>
      <c r="W3331" s="13">
        <f>SUMIFS('Fielding Data'!G:G, 'Fielding Data'!$A:$A, $A3331)</f>
        <v>1</v>
      </c>
      <c r="X3331" s="13">
        <f>SUMIFS('Fielding Data'!H:H, 'Fielding Data'!$A:$A, $A3331)</f>
        <v>0</v>
      </c>
    </row>
    <row r="3332" spans="1:24" x14ac:dyDescent="0.3">
      <c r="A3332" s="13" t="str">
        <f t="shared" si="105"/>
        <v>schleda012012</v>
      </c>
      <c r="B3332" s="16" t="s">
        <v>1181</v>
      </c>
      <c r="C3332" s="16">
        <v>2012</v>
      </c>
      <c r="D3332" s="16">
        <v>6</v>
      </c>
      <c r="E3332" s="16">
        <v>0</v>
      </c>
      <c r="F3332" s="16">
        <v>0</v>
      </c>
      <c r="G3332" s="16">
        <v>0</v>
      </c>
      <c r="H3332" s="16">
        <v>0</v>
      </c>
      <c r="I3332" s="16">
        <v>0</v>
      </c>
      <c r="J3332" s="16">
        <v>0</v>
      </c>
      <c r="K3332" s="16">
        <v>0</v>
      </c>
      <c r="L3332" s="16">
        <v>0</v>
      </c>
      <c r="M3332" s="16">
        <v>0</v>
      </c>
      <c r="N3332" s="16">
        <v>0</v>
      </c>
      <c r="O3332" s="16">
        <v>0</v>
      </c>
      <c r="P3332" s="13" t="str">
        <f t="shared" si="104"/>
        <v>P</v>
      </c>
      <c r="Q3332" s="13">
        <f>IFERROR(VLOOKUP($A3332, 'Fielding Data'!$A$1:$H$12056, 5, 0), 0)</f>
        <v>0</v>
      </c>
      <c r="R3332" s="13">
        <f>IFERROR(VLOOKUP($A3332, 'Fielding Data'!$A$1:$H$12056, 6, 0), 0)</f>
        <v>0</v>
      </c>
      <c r="S3332" s="13">
        <f>IFERROR(VLOOKUP($A3332, 'Fielding Data'!$A$1:$H$12056, 7, 0), 0)</f>
        <v>0</v>
      </c>
      <c r="T3332" s="13">
        <f>IFERROR(VLOOKUP($A3332, 'Fielding Data'!$A$1:$H$12056, 8, 0), 0)</f>
        <v>0</v>
      </c>
      <c r="U3332" s="13">
        <f>SUMIFS('Fielding Data'!E:E, 'Fielding Data'!$A:$A, $A3332)</f>
        <v>0</v>
      </c>
      <c r="V3332" s="13">
        <f>SUMIFS('Fielding Data'!F:F, 'Fielding Data'!$A:$A, $A3332)</f>
        <v>0</v>
      </c>
      <c r="W3332" s="13">
        <f>SUMIFS('Fielding Data'!G:G, 'Fielding Data'!$A:$A, $A3332)</f>
        <v>0</v>
      </c>
      <c r="X3332" s="13">
        <f>SUMIFS('Fielding Data'!H:H, 'Fielding Data'!$A:$A, $A3332)</f>
        <v>0</v>
      </c>
    </row>
    <row r="3333" spans="1:24" x14ac:dyDescent="0.3">
      <c r="A3333" s="13" t="str">
        <f t="shared" si="105"/>
        <v>schmiko012012</v>
      </c>
      <c r="B3333" s="16" t="s">
        <v>1378</v>
      </c>
      <c r="C3333" s="16">
        <v>2012</v>
      </c>
      <c r="D3333" s="16">
        <v>4</v>
      </c>
      <c r="E3333" s="16">
        <v>7</v>
      </c>
      <c r="F3333" s="16">
        <v>1</v>
      </c>
      <c r="G3333" s="16">
        <v>0</v>
      </c>
      <c r="H3333" s="16">
        <v>0</v>
      </c>
      <c r="I3333" s="16">
        <v>0</v>
      </c>
      <c r="J3333" s="16">
        <v>0</v>
      </c>
      <c r="K3333" s="16">
        <v>2</v>
      </c>
      <c r="L3333" s="16">
        <v>0</v>
      </c>
      <c r="M3333" s="16">
        <v>0</v>
      </c>
      <c r="N3333" s="16">
        <v>1</v>
      </c>
      <c r="O3333" s="16">
        <v>2</v>
      </c>
      <c r="P3333" s="13" t="str">
        <f t="shared" si="104"/>
        <v>C</v>
      </c>
      <c r="Q3333" s="13">
        <f>IFERROR(VLOOKUP($A3333, 'Fielding Data'!$A$1:$H$12056, 5, 0), 0)</f>
        <v>11</v>
      </c>
      <c r="R3333" s="13">
        <f>IFERROR(VLOOKUP($A3333, 'Fielding Data'!$A$1:$H$12056, 6, 0), 0)</f>
        <v>3</v>
      </c>
      <c r="S3333" s="13">
        <f>IFERROR(VLOOKUP($A3333, 'Fielding Data'!$A$1:$H$12056, 7, 0), 0)</f>
        <v>0</v>
      </c>
      <c r="T3333" s="13">
        <f>IFERROR(VLOOKUP($A3333, 'Fielding Data'!$A$1:$H$12056, 8, 0), 0)</f>
        <v>0</v>
      </c>
      <c r="U3333" s="13">
        <f>SUMIFS('Fielding Data'!E:E, 'Fielding Data'!$A:$A, $A3333)</f>
        <v>11</v>
      </c>
      <c r="V3333" s="13">
        <f>SUMIFS('Fielding Data'!F:F, 'Fielding Data'!$A:$A, $A3333)</f>
        <v>3</v>
      </c>
      <c r="W3333" s="13">
        <f>SUMIFS('Fielding Data'!G:G, 'Fielding Data'!$A:$A, $A3333)</f>
        <v>0</v>
      </c>
      <c r="X3333" s="13">
        <f>SUMIFS('Fielding Data'!H:H, 'Fielding Data'!$A:$A, $A3333)</f>
        <v>0</v>
      </c>
    </row>
    <row r="3334" spans="1:24" x14ac:dyDescent="0.3">
      <c r="A3334" s="13" t="str">
        <f t="shared" si="105"/>
        <v>schnebr012012</v>
      </c>
      <c r="B3334" s="16" t="s">
        <v>192</v>
      </c>
      <c r="C3334" s="16">
        <v>2012</v>
      </c>
      <c r="D3334" s="16">
        <v>34</v>
      </c>
      <c r="E3334" s="16">
        <v>89</v>
      </c>
      <c r="F3334" s="16">
        <v>9</v>
      </c>
      <c r="G3334" s="16">
        <v>20</v>
      </c>
      <c r="H3334" s="16">
        <v>5</v>
      </c>
      <c r="I3334" s="16">
        <v>0</v>
      </c>
      <c r="J3334" s="16">
        <v>2</v>
      </c>
      <c r="K3334" s="16">
        <v>7</v>
      </c>
      <c r="L3334" s="16">
        <v>0</v>
      </c>
      <c r="M3334" s="16">
        <v>0</v>
      </c>
      <c r="N3334" s="16">
        <v>5</v>
      </c>
      <c r="O3334" s="16">
        <v>15</v>
      </c>
      <c r="P3334" s="13" t="str">
        <f t="shared" si="104"/>
        <v>C</v>
      </c>
      <c r="Q3334" s="13">
        <f>IFERROR(VLOOKUP($A3334, 'Fielding Data'!$A$1:$H$12056, 5, 0), 0)</f>
        <v>197</v>
      </c>
      <c r="R3334" s="13">
        <f>IFERROR(VLOOKUP($A3334, 'Fielding Data'!$A$1:$H$12056, 6, 0), 0)</f>
        <v>21</v>
      </c>
      <c r="S3334" s="13">
        <f>IFERROR(VLOOKUP($A3334, 'Fielding Data'!$A$1:$H$12056, 7, 0), 0)</f>
        <v>0</v>
      </c>
      <c r="T3334" s="13">
        <f>IFERROR(VLOOKUP($A3334, 'Fielding Data'!$A$1:$H$12056, 8, 0), 0)</f>
        <v>2</v>
      </c>
      <c r="U3334" s="13">
        <f>SUMIFS('Fielding Data'!E:E, 'Fielding Data'!$A:$A, $A3334)</f>
        <v>197</v>
      </c>
      <c r="V3334" s="13">
        <f>SUMIFS('Fielding Data'!F:F, 'Fielding Data'!$A:$A, $A3334)</f>
        <v>21</v>
      </c>
      <c r="W3334" s="13">
        <f>SUMIFS('Fielding Data'!G:G, 'Fielding Data'!$A:$A, $A3334)</f>
        <v>0</v>
      </c>
      <c r="X3334" s="13">
        <f>SUMIFS('Fielding Data'!H:H, 'Fielding Data'!$A:$A, $A3334)</f>
        <v>2</v>
      </c>
    </row>
    <row r="3335" spans="1:24" x14ac:dyDescent="0.3">
      <c r="A3335" s="13" t="str">
        <f t="shared" si="105"/>
        <v>schumsk012012</v>
      </c>
      <c r="B3335" s="16" t="s">
        <v>597</v>
      </c>
      <c r="C3335" s="16">
        <v>2012</v>
      </c>
      <c r="D3335" s="16">
        <v>107</v>
      </c>
      <c r="E3335" s="16">
        <v>272</v>
      </c>
      <c r="F3335" s="16">
        <v>37</v>
      </c>
      <c r="G3335" s="16">
        <v>75</v>
      </c>
      <c r="H3335" s="16">
        <v>14</v>
      </c>
      <c r="I3335" s="16">
        <v>4</v>
      </c>
      <c r="J3335" s="16">
        <v>1</v>
      </c>
      <c r="K3335" s="16">
        <v>28</v>
      </c>
      <c r="L3335" s="16">
        <v>1</v>
      </c>
      <c r="M3335" s="16">
        <v>1</v>
      </c>
      <c r="N3335" s="16">
        <v>27</v>
      </c>
      <c r="O3335" s="16">
        <v>50</v>
      </c>
      <c r="P3335" s="13" t="str">
        <f t="shared" si="104"/>
        <v>2B</v>
      </c>
      <c r="Q3335" s="13">
        <f>IFERROR(VLOOKUP($A3335, 'Fielding Data'!$A$1:$H$12056, 5, 0), 0)</f>
        <v>101</v>
      </c>
      <c r="R3335" s="13">
        <f>IFERROR(VLOOKUP($A3335, 'Fielding Data'!$A$1:$H$12056, 6, 0), 0)</f>
        <v>143</v>
      </c>
      <c r="S3335" s="13">
        <f>IFERROR(VLOOKUP($A3335, 'Fielding Data'!$A$1:$H$12056, 7, 0), 0)</f>
        <v>4</v>
      </c>
      <c r="T3335" s="13">
        <f>IFERROR(VLOOKUP($A3335, 'Fielding Data'!$A$1:$H$12056, 8, 0), 0)</f>
        <v>35</v>
      </c>
      <c r="U3335" s="13">
        <f>SUMIFS('Fielding Data'!E:E, 'Fielding Data'!$A:$A, $A3335)</f>
        <v>137</v>
      </c>
      <c r="V3335" s="13">
        <f>SUMIFS('Fielding Data'!F:F, 'Fielding Data'!$A:$A, $A3335)</f>
        <v>144</v>
      </c>
      <c r="W3335" s="13">
        <f>SUMIFS('Fielding Data'!G:G, 'Fielding Data'!$A:$A, $A3335)</f>
        <v>4</v>
      </c>
      <c r="X3335" s="13">
        <f>SUMIFS('Fielding Data'!H:H, 'Fielding Data'!$A:$A, $A3335)</f>
        <v>35</v>
      </c>
    </row>
    <row r="3336" spans="1:24" x14ac:dyDescent="0.3">
      <c r="A3336" s="13" t="str">
        <f t="shared" si="105"/>
        <v>schwich012012</v>
      </c>
      <c r="B3336" s="16" t="s">
        <v>1612</v>
      </c>
      <c r="C3336" s="16">
        <v>2012</v>
      </c>
      <c r="D3336" s="16">
        <v>3</v>
      </c>
      <c r="E3336" s="16">
        <v>4</v>
      </c>
      <c r="F3336" s="16">
        <v>0</v>
      </c>
      <c r="G3336" s="16">
        <v>1</v>
      </c>
      <c r="H3336" s="16">
        <v>0</v>
      </c>
      <c r="I3336" s="16">
        <v>0</v>
      </c>
      <c r="J3336" s="16">
        <v>0</v>
      </c>
      <c r="K3336" s="16">
        <v>1</v>
      </c>
      <c r="L3336" s="16">
        <v>0</v>
      </c>
      <c r="M3336" s="16">
        <v>0</v>
      </c>
      <c r="N3336" s="16">
        <v>0</v>
      </c>
      <c r="O3336" s="16">
        <v>1</v>
      </c>
      <c r="P3336" s="13" t="str">
        <f t="shared" si="104"/>
        <v>P</v>
      </c>
      <c r="Q3336" s="13">
        <f>IFERROR(VLOOKUP($A3336, 'Fielding Data'!$A$1:$H$12056, 5, 0), 0)</f>
        <v>2</v>
      </c>
      <c r="R3336" s="13">
        <f>IFERROR(VLOOKUP($A3336, 'Fielding Data'!$A$1:$H$12056, 6, 0), 0)</f>
        <v>2</v>
      </c>
      <c r="S3336" s="13">
        <f>IFERROR(VLOOKUP($A3336, 'Fielding Data'!$A$1:$H$12056, 7, 0), 0)</f>
        <v>1</v>
      </c>
      <c r="T3336" s="13">
        <f>IFERROR(VLOOKUP($A3336, 'Fielding Data'!$A$1:$H$12056, 8, 0), 0)</f>
        <v>0</v>
      </c>
      <c r="U3336" s="13">
        <f>SUMIFS('Fielding Data'!E:E, 'Fielding Data'!$A:$A, $A3336)</f>
        <v>2</v>
      </c>
      <c r="V3336" s="13">
        <f>SUMIFS('Fielding Data'!F:F, 'Fielding Data'!$A:$A, $A3336)</f>
        <v>2</v>
      </c>
      <c r="W3336" s="13">
        <f>SUMIFS('Fielding Data'!G:G, 'Fielding Data'!$A:$A, $A3336)</f>
        <v>1</v>
      </c>
      <c r="X3336" s="13">
        <f>SUMIFS('Fielding Data'!H:H, 'Fielding Data'!$A:$A, $A3336)</f>
        <v>0</v>
      </c>
    </row>
    <row r="3337" spans="1:24" x14ac:dyDescent="0.3">
      <c r="A3337" s="13" t="str">
        <f t="shared" si="105"/>
        <v>schwimi012012</v>
      </c>
      <c r="B3337" s="16" t="s">
        <v>1613</v>
      </c>
      <c r="C3337" s="16">
        <v>2012</v>
      </c>
      <c r="D3337" s="16">
        <v>35</v>
      </c>
      <c r="E3337" s="16">
        <v>0</v>
      </c>
      <c r="F3337" s="16">
        <v>0</v>
      </c>
      <c r="G3337" s="16">
        <v>0</v>
      </c>
      <c r="H3337" s="16">
        <v>0</v>
      </c>
      <c r="I3337" s="16">
        <v>0</v>
      </c>
      <c r="J3337" s="16">
        <v>0</v>
      </c>
      <c r="K3337" s="16">
        <v>0</v>
      </c>
      <c r="L3337" s="16">
        <v>0</v>
      </c>
      <c r="M3337" s="16">
        <v>0</v>
      </c>
      <c r="N3337" s="16">
        <v>0</v>
      </c>
      <c r="O3337" s="16">
        <v>0</v>
      </c>
      <c r="P3337" s="13" t="str">
        <f t="shared" si="104"/>
        <v>P</v>
      </c>
      <c r="Q3337" s="13">
        <f>IFERROR(VLOOKUP($A3337, 'Fielding Data'!$A$1:$H$12056, 5, 0), 0)</f>
        <v>1</v>
      </c>
      <c r="R3337" s="13">
        <f>IFERROR(VLOOKUP($A3337, 'Fielding Data'!$A$1:$H$12056, 6, 0), 0)</f>
        <v>4</v>
      </c>
      <c r="S3337" s="13">
        <f>IFERROR(VLOOKUP($A3337, 'Fielding Data'!$A$1:$H$12056, 7, 0), 0)</f>
        <v>0</v>
      </c>
      <c r="T3337" s="13">
        <f>IFERROR(VLOOKUP($A3337, 'Fielding Data'!$A$1:$H$12056, 8, 0), 0)</f>
        <v>0</v>
      </c>
      <c r="U3337" s="13">
        <f>SUMIFS('Fielding Data'!E:E, 'Fielding Data'!$A:$A, $A3337)</f>
        <v>1</v>
      </c>
      <c r="V3337" s="13">
        <f>SUMIFS('Fielding Data'!F:F, 'Fielding Data'!$A:$A, $A3337)</f>
        <v>4</v>
      </c>
      <c r="W3337" s="13">
        <f>SUMIFS('Fielding Data'!G:G, 'Fielding Data'!$A:$A, $A3337)</f>
        <v>0</v>
      </c>
      <c r="X3337" s="13">
        <f>SUMIFS('Fielding Data'!H:H, 'Fielding Data'!$A:$A, $A3337)</f>
        <v>0</v>
      </c>
    </row>
    <row r="3338" spans="1:24" x14ac:dyDescent="0.3">
      <c r="A3338" s="13" t="str">
        <f t="shared" si="105"/>
        <v>scottlu012012</v>
      </c>
      <c r="B3338" s="16" t="s">
        <v>598</v>
      </c>
      <c r="C3338" s="16">
        <v>2012</v>
      </c>
      <c r="D3338" s="16">
        <v>96</v>
      </c>
      <c r="E3338" s="16">
        <v>314</v>
      </c>
      <c r="F3338" s="16">
        <v>35</v>
      </c>
      <c r="G3338" s="16">
        <v>72</v>
      </c>
      <c r="H3338" s="16">
        <v>22</v>
      </c>
      <c r="I3338" s="16">
        <v>1</v>
      </c>
      <c r="J3338" s="16">
        <v>14</v>
      </c>
      <c r="K3338" s="16">
        <v>55</v>
      </c>
      <c r="L3338" s="16">
        <v>5</v>
      </c>
      <c r="M3338" s="16">
        <v>0</v>
      </c>
      <c r="N3338" s="16">
        <v>21</v>
      </c>
      <c r="O3338" s="16">
        <v>80</v>
      </c>
      <c r="P3338" s="13" t="str">
        <f t="shared" si="104"/>
        <v>1B</v>
      </c>
      <c r="Q3338" s="13">
        <f>IFERROR(VLOOKUP($A3338, 'Fielding Data'!$A$1:$H$12056, 5, 0), 0)</f>
        <v>28</v>
      </c>
      <c r="R3338" s="13">
        <f>IFERROR(VLOOKUP($A3338, 'Fielding Data'!$A$1:$H$12056, 6, 0), 0)</f>
        <v>2</v>
      </c>
      <c r="S3338" s="13">
        <f>IFERROR(VLOOKUP($A3338, 'Fielding Data'!$A$1:$H$12056, 7, 0), 0)</f>
        <v>0</v>
      </c>
      <c r="T3338" s="13">
        <f>IFERROR(VLOOKUP($A3338, 'Fielding Data'!$A$1:$H$12056, 8, 0), 0)</f>
        <v>3</v>
      </c>
      <c r="U3338" s="13">
        <f>SUMIFS('Fielding Data'!E:E, 'Fielding Data'!$A:$A, $A3338)</f>
        <v>28</v>
      </c>
      <c r="V3338" s="13">
        <f>SUMIFS('Fielding Data'!F:F, 'Fielding Data'!$A:$A, $A3338)</f>
        <v>2</v>
      </c>
      <c r="W3338" s="13">
        <f>SUMIFS('Fielding Data'!G:G, 'Fielding Data'!$A:$A, $A3338)</f>
        <v>0</v>
      </c>
      <c r="X3338" s="13">
        <f>SUMIFS('Fielding Data'!H:H, 'Fielding Data'!$A:$A, $A3338)</f>
        <v>3</v>
      </c>
    </row>
    <row r="3339" spans="1:24" x14ac:dyDescent="0.3">
      <c r="A3339" s="13" t="str">
        <f t="shared" si="105"/>
        <v>scribev012012</v>
      </c>
      <c r="B3339" s="16" t="s">
        <v>1614</v>
      </c>
      <c r="C3339" s="16">
        <v>2012</v>
      </c>
      <c r="D3339" s="16">
        <v>30</v>
      </c>
      <c r="E3339" s="16">
        <v>0</v>
      </c>
      <c r="F3339" s="16">
        <v>0</v>
      </c>
      <c r="G3339" s="16">
        <v>0</v>
      </c>
      <c r="H3339" s="16">
        <v>0</v>
      </c>
      <c r="I3339" s="16">
        <v>0</v>
      </c>
      <c r="J3339" s="16">
        <v>0</v>
      </c>
      <c r="K3339" s="16">
        <v>0</v>
      </c>
      <c r="L3339" s="16">
        <v>0</v>
      </c>
      <c r="M3339" s="16">
        <v>0</v>
      </c>
      <c r="N3339" s="16">
        <v>0</v>
      </c>
      <c r="O3339" s="16">
        <v>0</v>
      </c>
      <c r="P3339" s="13" t="str">
        <f t="shared" si="104"/>
        <v>P</v>
      </c>
      <c r="Q3339" s="13">
        <f>IFERROR(VLOOKUP($A3339, 'Fielding Data'!$A$1:$H$12056, 5, 0), 0)</f>
        <v>0</v>
      </c>
      <c r="R3339" s="13">
        <f>IFERROR(VLOOKUP($A3339, 'Fielding Data'!$A$1:$H$12056, 6, 0), 0)</f>
        <v>2</v>
      </c>
      <c r="S3339" s="13">
        <f>IFERROR(VLOOKUP($A3339, 'Fielding Data'!$A$1:$H$12056, 7, 0), 0)</f>
        <v>0</v>
      </c>
      <c r="T3339" s="13">
        <f>IFERROR(VLOOKUP($A3339, 'Fielding Data'!$A$1:$H$12056, 8, 0), 0)</f>
        <v>0</v>
      </c>
      <c r="U3339" s="13">
        <f>SUMIFS('Fielding Data'!E:E, 'Fielding Data'!$A:$A, $A3339)</f>
        <v>0</v>
      </c>
      <c r="V3339" s="13">
        <f>SUMIFS('Fielding Data'!F:F, 'Fielding Data'!$A:$A, $A3339)</f>
        <v>2</v>
      </c>
      <c r="W3339" s="13">
        <f>SUMIFS('Fielding Data'!G:G, 'Fielding Data'!$A:$A, $A3339)</f>
        <v>0</v>
      </c>
      <c r="X3339" s="13">
        <f>SUMIFS('Fielding Data'!H:H, 'Fielding Data'!$A:$A, $A3339)</f>
        <v>0</v>
      </c>
    </row>
    <row r="3340" spans="1:24" x14ac:dyDescent="0.3">
      <c r="A3340" s="13" t="str">
        <f t="shared" si="105"/>
        <v>seageky012012</v>
      </c>
      <c r="B3340" s="16" t="s">
        <v>1615</v>
      </c>
      <c r="C3340" s="16">
        <v>2012</v>
      </c>
      <c r="D3340" s="16">
        <v>155</v>
      </c>
      <c r="E3340" s="16">
        <v>594</v>
      </c>
      <c r="F3340" s="16">
        <v>62</v>
      </c>
      <c r="G3340" s="16">
        <v>154</v>
      </c>
      <c r="H3340" s="16">
        <v>35</v>
      </c>
      <c r="I3340" s="16">
        <v>1</v>
      </c>
      <c r="J3340" s="16">
        <v>20</v>
      </c>
      <c r="K3340" s="16">
        <v>86</v>
      </c>
      <c r="L3340" s="16">
        <v>13</v>
      </c>
      <c r="M3340" s="16">
        <v>5</v>
      </c>
      <c r="N3340" s="16">
        <v>46</v>
      </c>
      <c r="O3340" s="16">
        <v>110</v>
      </c>
      <c r="P3340" s="13" t="str">
        <f t="shared" si="104"/>
        <v>2B</v>
      </c>
      <c r="Q3340" s="13">
        <f>IFERROR(VLOOKUP($A3340, 'Fielding Data'!$A$1:$H$12056, 5, 0), 0)</f>
        <v>40</v>
      </c>
      <c r="R3340" s="13">
        <f>IFERROR(VLOOKUP($A3340, 'Fielding Data'!$A$1:$H$12056, 6, 0), 0)</f>
        <v>52</v>
      </c>
      <c r="S3340" s="13">
        <f>IFERROR(VLOOKUP($A3340, 'Fielding Data'!$A$1:$H$12056, 7, 0), 0)</f>
        <v>0</v>
      </c>
      <c r="T3340" s="13">
        <f>IFERROR(VLOOKUP($A3340, 'Fielding Data'!$A$1:$H$12056, 8, 0), 0)</f>
        <v>17</v>
      </c>
      <c r="U3340" s="13">
        <f>SUMIFS('Fielding Data'!E:E, 'Fielding Data'!$A:$A, $A3340)</f>
        <v>139</v>
      </c>
      <c r="V3340" s="13">
        <f>SUMIFS('Fielding Data'!F:F, 'Fielding Data'!$A:$A, $A3340)</f>
        <v>278</v>
      </c>
      <c r="W3340" s="13">
        <f>SUMIFS('Fielding Data'!G:G, 'Fielding Data'!$A:$A, $A3340)</f>
        <v>13</v>
      </c>
      <c r="X3340" s="13">
        <f>SUMIFS('Fielding Data'!H:H, 'Fielding Data'!$A:$A, $A3340)</f>
        <v>37</v>
      </c>
    </row>
    <row r="3341" spans="1:24" x14ac:dyDescent="0.3">
      <c r="A3341" s="13" t="str">
        <f t="shared" si="105"/>
        <v>seddoch012012</v>
      </c>
      <c r="B3341" s="16" t="s">
        <v>849</v>
      </c>
      <c r="C3341" s="16">
        <v>2012</v>
      </c>
      <c r="D3341" s="16">
        <v>17</v>
      </c>
      <c r="E3341" s="16">
        <v>0</v>
      </c>
      <c r="F3341" s="16">
        <v>0</v>
      </c>
      <c r="G3341" s="16">
        <v>0</v>
      </c>
      <c r="H3341" s="16">
        <v>0</v>
      </c>
      <c r="I3341" s="16">
        <v>0</v>
      </c>
      <c r="J3341" s="16">
        <v>0</v>
      </c>
      <c r="K3341" s="16">
        <v>0</v>
      </c>
      <c r="L3341" s="16">
        <v>0</v>
      </c>
      <c r="M3341" s="16">
        <v>0</v>
      </c>
      <c r="N3341" s="16">
        <v>0</v>
      </c>
      <c r="O3341" s="16">
        <v>0</v>
      </c>
      <c r="P3341" s="13" t="str">
        <f t="shared" si="104"/>
        <v>P</v>
      </c>
      <c r="Q3341" s="13">
        <f>IFERROR(VLOOKUP($A3341, 'Fielding Data'!$A$1:$H$12056, 5, 0), 0)</f>
        <v>2</v>
      </c>
      <c r="R3341" s="13">
        <f>IFERROR(VLOOKUP($A3341, 'Fielding Data'!$A$1:$H$12056, 6, 0), 0)</f>
        <v>1</v>
      </c>
      <c r="S3341" s="13">
        <f>IFERROR(VLOOKUP($A3341, 'Fielding Data'!$A$1:$H$12056, 7, 0), 0)</f>
        <v>1</v>
      </c>
      <c r="T3341" s="13">
        <f>IFERROR(VLOOKUP($A3341, 'Fielding Data'!$A$1:$H$12056, 8, 0), 0)</f>
        <v>0</v>
      </c>
      <c r="U3341" s="13">
        <f>SUMIFS('Fielding Data'!E:E, 'Fielding Data'!$A:$A, $A3341)</f>
        <v>2</v>
      </c>
      <c r="V3341" s="13">
        <f>SUMIFS('Fielding Data'!F:F, 'Fielding Data'!$A:$A, $A3341)</f>
        <v>1</v>
      </c>
      <c r="W3341" s="13">
        <f>SUMIFS('Fielding Data'!G:G, 'Fielding Data'!$A:$A, $A3341)</f>
        <v>1</v>
      </c>
      <c r="X3341" s="13">
        <f>SUMIFS('Fielding Data'!H:H, 'Fielding Data'!$A:$A, $A3341)</f>
        <v>0</v>
      </c>
    </row>
    <row r="3342" spans="1:24" x14ac:dyDescent="0.3">
      <c r="A3342" s="13" t="str">
        <f t="shared" si="105"/>
        <v>selleju012012</v>
      </c>
      <c r="B3342" s="16" t="s">
        <v>1616</v>
      </c>
      <c r="C3342" s="16">
        <v>2012</v>
      </c>
      <c r="D3342" s="16">
        <v>19</v>
      </c>
      <c r="E3342" s="16">
        <v>44</v>
      </c>
      <c r="F3342" s="16">
        <v>6</v>
      </c>
      <c r="G3342" s="16">
        <v>9</v>
      </c>
      <c r="H3342" s="16">
        <v>3</v>
      </c>
      <c r="I3342" s="16">
        <v>1</v>
      </c>
      <c r="J3342" s="16">
        <v>1</v>
      </c>
      <c r="K3342" s="16">
        <v>2</v>
      </c>
      <c r="L3342" s="16">
        <v>0</v>
      </c>
      <c r="M3342" s="16">
        <v>0</v>
      </c>
      <c r="N3342" s="16">
        <v>5</v>
      </c>
      <c r="O3342" s="16">
        <v>14</v>
      </c>
      <c r="P3342" s="13" t="str">
        <f t="shared" si="104"/>
        <v>2B</v>
      </c>
      <c r="Q3342" s="13">
        <f>IFERROR(VLOOKUP($A3342, 'Fielding Data'!$A$1:$H$12056, 5, 0), 0)</f>
        <v>1</v>
      </c>
      <c r="R3342" s="13">
        <f>IFERROR(VLOOKUP($A3342, 'Fielding Data'!$A$1:$H$12056, 6, 0), 0)</f>
        <v>1</v>
      </c>
      <c r="S3342" s="13">
        <f>IFERROR(VLOOKUP($A3342, 'Fielding Data'!$A$1:$H$12056, 7, 0), 0)</f>
        <v>0</v>
      </c>
      <c r="T3342" s="13">
        <f>IFERROR(VLOOKUP($A3342, 'Fielding Data'!$A$1:$H$12056, 8, 0), 0)</f>
        <v>0</v>
      </c>
      <c r="U3342" s="13">
        <f>SUMIFS('Fielding Data'!E:E, 'Fielding Data'!$A:$A, $A3342)</f>
        <v>20</v>
      </c>
      <c r="V3342" s="13">
        <f>SUMIFS('Fielding Data'!F:F, 'Fielding Data'!$A:$A, $A3342)</f>
        <v>28</v>
      </c>
      <c r="W3342" s="13">
        <f>SUMIFS('Fielding Data'!G:G, 'Fielding Data'!$A:$A, $A3342)</f>
        <v>1</v>
      </c>
      <c r="X3342" s="13">
        <f>SUMIFS('Fielding Data'!H:H, 'Fielding Data'!$A:$A, $A3342)</f>
        <v>6</v>
      </c>
    </row>
    <row r="3343" spans="1:24" x14ac:dyDescent="0.3">
      <c r="A3343" s="13" t="str">
        <f t="shared" si="105"/>
        <v>septile012012</v>
      </c>
      <c r="B3343" s="16" t="s">
        <v>1831</v>
      </c>
      <c r="C3343" s="16">
        <v>2012</v>
      </c>
      <c r="D3343" s="16">
        <v>21</v>
      </c>
      <c r="E3343" s="16">
        <v>0</v>
      </c>
      <c r="F3343" s="16">
        <v>0</v>
      </c>
      <c r="G3343" s="16">
        <v>0</v>
      </c>
      <c r="H3343" s="16">
        <v>0</v>
      </c>
      <c r="I3343" s="16">
        <v>0</v>
      </c>
      <c r="J3343" s="16">
        <v>0</v>
      </c>
      <c r="K3343" s="16">
        <v>0</v>
      </c>
      <c r="L3343" s="16">
        <v>0</v>
      </c>
      <c r="M3343" s="16">
        <v>0</v>
      </c>
      <c r="N3343" s="16">
        <v>0</v>
      </c>
      <c r="O3343" s="16">
        <v>0</v>
      </c>
      <c r="P3343" s="13" t="str">
        <f t="shared" si="104"/>
        <v>P</v>
      </c>
      <c r="Q3343" s="13">
        <f>IFERROR(VLOOKUP($A3343, 'Fielding Data'!$A$1:$H$12056, 5, 0), 0)</f>
        <v>0</v>
      </c>
      <c r="R3343" s="13">
        <f>IFERROR(VLOOKUP($A3343, 'Fielding Data'!$A$1:$H$12056, 6, 0), 0)</f>
        <v>1</v>
      </c>
      <c r="S3343" s="13">
        <f>IFERROR(VLOOKUP($A3343, 'Fielding Data'!$A$1:$H$12056, 7, 0), 0)</f>
        <v>1</v>
      </c>
      <c r="T3343" s="13">
        <f>IFERROR(VLOOKUP($A3343, 'Fielding Data'!$A$1:$H$12056, 8, 0), 0)</f>
        <v>0</v>
      </c>
      <c r="U3343" s="13">
        <f>SUMIFS('Fielding Data'!E:E, 'Fielding Data'!$A:$A, $A3343)</f>
        <v>0</v>
      </c>
      <c r="V3343" s="13">
        <f>SUMIFS('Fielding Data'!F:F, 'Fielding Data'!$A:$A, $A3343)</f>
        <v>1</v>
      </c>
      <c r="W3343" s="13">
        <f>SUMIFS('Fielding Data'!G:G, 'Fielding Data'!$A:$A, $A3343)</f>
        <v>1</v>
      </c>
      <c r="X3343" s="13">
        <f>SUMIFS('Fielding Data'!H:H, 'Fielding Data'!$A:$A, $A3343)</f>
        <v>0</v>
      </c>
    </row>
    <row r="3344" spans="1:24" x14ac:dyDescent="0.3">
      <c r="A3344" s="13" t="str">
        <f t="shared" si="105"/>
        <v>shawbr012012</v>
      </c>
      <c r="B3344" s="16" t="s">
        <v>1618</v>
      </c>
      <c r="C3344" s="16">
        <v>2012</v>
      </c>
      <c r="D3344" s="16">
        <v>64</v>
      </c>
      <c r="E3344" s="16">
        <v>0</v>
      </c>
      <c r="F3344" s="16">
        <v>0</v>
      </c>
      <c r="G3344" s="16">
        <v>0</v>
      </c>
      <c r="H3344" s="16">
        <v>0</v>
      </c>
      <c r="I3344" s="16">
        <v>0</v>
      </c>
      <c r="J3344" s="16">
        <v>0</v>
      </c>
      <c r="K3344" s="16">
        <v>0</v>
      </c>
      <c r="L3344" s="16">
        <v>0</v>
      </c>
      <c r="M3344" s="16">
        <v>0</v>
      </c>
      <c r="N3344" s="16">
        <v>0</v>
      </c>
      <c r="O3344" s="16">
        <v>0</v>
      </c>
      <c r="P3344" s="13" t="str">
        <f t="shared" si="104"/>
        <v>P</v>
      </c>
      <c r="Q3344" s="13">
        <f>IFERROR(VLOOKUP($A3344, 'Fielding Data'!$A$1:$H$12056, 5, 0), 0)</f>
        <v>2</v>
      </c>
      <c r="R3344" s="13">
        <f>IFERROR(VLOOKUP($A3344, 'Fielding Data'!$A$1:$H$12056, 6, 0), 0)</f>
        <v>9</v>
      </c>
      <c r="S3344" s="13">
        <f>IFERROR(VLOOKUP($A3344, 'Fielding Data'!$A$1:$H$12056, 7, 0), 0)</f>
        <v>1</v>
      </c>
      <c r="T3344" s="13">
        <f>IFERROR(VLOOKUP($A3344, 'Fielding Data'!$A$1:$H$12056, 8, 0), 0)</f>
        <v>1</v>
      </c>
      <c r="U3344" s="13">
        <f>SUMIFS('Fielding Data'!E:E, 'Fielding Data'!$A:$A, $A3344)</f>
        <v>2</v>
      </c>
      <c r="V3344" s="13">
        <f>SUMIFS('Fielding Data'!F:F, 'Fielding Data'!$A:$A, $A3344)</f>
        <v>9</v>
      </c>
      <c r="W3344" s="13">
        <f>SUMIFS('Fielding Data'!G:G, 'Fielding Data'!$A:$A, $A3344)</f>
        <v>1</v>
      </c>
      <c r="X3344" s="13">
        <f>SUMIFS('Fielding Data'!H:H, 'Fielding Data'!$A:$A, $A3344)</f>
        <v>1</v>
      </c>
    </row>
    <row r="3345" spans="1:24" x14ac:dyDescent="0.3">
      <c r="A3345" s="13" t="str">
        <f t="shared" si="105"/>
        <v>sheetbe012012</v>
      </c>
      <c r="B3345" s="16" t="s">
        <v>274</v>
      </c>
      <c r="C3345" s="16">
        <v>2012</v>
      </c>
      <c r="D3345" s="16">
        <v>9</v>
      </c>
      <c r="E3345" s="16">
        <v>13</v>
      </c>
      <c r="F3345" s="16">
        <v>0</v>
      </c>
      <c r="G3345" s="16">
        <v>0</v>
      </c>
      <c r="H3345" s="16">
        <v>0</v>
      </c>
      <c r="I3345" s="16">
        <v>0</v>
      </c>
      <c r="J3345" s="16">
        <v>0</v>
      </c>
      <c r="K3345" s="16">
        <v>0</v>
      </c>
      <c r="L3345" s="16">
        <v>0</v>
      </c>
      <c r="M3345" s="16">
        <v>0</v>
      </c>
      <c r="N3345" s="16">
        <v>1</v>
      </c>
      <c r="O3345" s="16">
        <v>6</v>
      </c>
      <c r="P3345" s="13" t="str">
        <f t="shared" si="104"/>
        <v>P</v>
      </c>
      <c r="Q3345" s="13">
        <f>IFERROR(VLOOKUP($A3345, 'Fielding Data'!$A$1:$H$12056, 5, 0), 0)</f>
        <v>5</v>
      </c>
      <c r="R3345" s="13">
        <f>IFERROR(VLOOKUP($A3345, 'Fielding Data'!$A$1:$H$12056, 6, 0), 0)</f>
        <v>6</v>
      </c>
      <c r="S3345" s="13">
        <f>IFERROR(VLOOKUP($A3345, 'Fielding Data'!$A$1:$H$12056, 7, 0), 0)</f>
        <v>0</v>
      </c>
      <c r="T3345" s="13">
        <f>IFERROR(VLOOKUP($A3345, 'Fielding Data'!$A$1:$H$12056, 8, 0), 0)</f>
        <v>0</v>
      </c>
      <c r="U3345" s="13">
        <f>SUMIFS('Fielding Data'!E:E, 'Fielding Data'!$A:$A, $A3345)</f>
        <v>5</v>
      </c>
      <c r="V3345" s="13">
        <f>SUMIFS('Fielding Data'!F:F, 'Fielding Data'!$A:$A, $A3345)</f>
        <v>6</v>
      </c>
      <c r="W3345" s="13">
        <f>SUMIFS('Fielding Data'!G:G, 'Fielding Data'!$A:$A, $A3345)</f>
        <v>0</v>
      </c>
      <c r="X3345" s="13">
        <f>SUMIFS('Fielding Data'!H:H, 'Fielding Data'!$A:$A, $A3345)</f>
        <v>0</v>
      </c>
    </row>
    <row r="3346" spans="1:24" x14ac:dyDescent="0.3">
      <c r="A3346" s="13" t="str">
        <f t="shared" si="105"/>
        <v>sherrge012012</v>
      </c>
      <c r="B3346" s="16" t="s">
        <v>490</v>
      </c>
      <c r="C3346" s="16">
        <v>2012</v>
      </c>
      <c r="D3346" s="16">
        <v>2</v>
      </c>
      <c r="E3346" s="16">
        <v>0</v>
      </c>
      <c r="F3346" s="16">
        <v>0</v>
      </c>
      <c r="G3346" s="16">
        <v>0</v>
      </c>
      <c r="H3346" s="16">
        <v>0</v>
      </c>
      <c r="I3346" s="16">
        <v>0</v>
      </c>
      <c r="J3346" s="16">
        <v>0</v>
      </c>
      <c r="K3346" s="16">
        <v>0</v>
      </c>
      <c r="L3346" s="16">
        <v>0</v>
      </c>
      <c r="M3346" s="16">
        <v>0</v>
      </c>
      <c r="N3346" s="16">
        <v>0</v>
      </c>
      <c r="O3346" s="16">
        <v>0</v>
      </c>
      <c r="P3346" s="13" t="str">
        <f t="shared" si="104"/>
        <v>P</v>
      </c>
      <c r="Q3346" s="13">
        <f>IFERROR(VLOOKUP($A3346, 'Fielding Data'!$A$1:$H$12056, 5, 0), 0)</f>
        <v>0</v>
      </c>
      <c r="R3346" s="13">
        <f>IFERROR(VLOOKUP($A3346, 'Fielding Data'!$A$1:$H$12056, 6, 0), 0)</f>
        <v>0</v>
      </c>
      <c r="S3346" s="13">
        <f>IFERROR(VLOOKUP($A3346, 'Fielding Data'!$A$1:$H$12056, 7, 0), 0)</f>
        <v>0</v>
      </c>
      <c r="T3346" s="13">
        <f>IFERROR(VLOOKUP($A3346, 'Fielding Data'!$A$1:$H$12056, 8, 0), 0)</f>
        <v>0</v>
      </c>
      <c r="U3346" s="13">
        <f>SUMIFS('Fielding Data'!E:E, 'Fielding Data'!$A:$A, $A3346)</f>
        <v>0</v>
      </c>
      <c r="V3346" s="13">
        <f>SUMIFS('Fielding Data'!F:F, 'Fielding Data'!$A:$A, $A3346)</f>
        <v>0</v>
      </c>
      <c r="W3346" s="13">
        <f>SUMIFS('Fielding Data'!G:G, 'Fielding Data'!$A:$A, $A3346)</f>
        <v>0</v>
      </c>
      <c r="X3346" s="13">
        <f>SUMIFS('Fielding Data'!H:H, 'Fielding Data'!$A:$A, $A3346)</f>
        <v>0</v>
      </c>
    </row>
    <row r="3347" spans="1:24" x14ac:dyDescent="0.3">
      <c r="A3347" s="13" t="str">
        <f t="shared" si="105"/>
        <v>shielja022012</v>
      </c>
      <c r="B3347" s="16" t="s">
        <v>728</v>
      </c>
      <c r="C3347" s="16">
        <v>2012</v>
      </c>
      <c r="D3347" s="16">
        <v>33</v>
      </c>
      <c r="E3347" s="16">
        <v>5</v>
      </c>
      <c r="F3347" s="16">
        <v>0</v>
      </c>
      <c r="G3347" s="16">
        <v>1</v>
      </c>
      <c r="H3347" s="16">
        <v>0</v>
      </c>
      <c r="I3347" s="16">
        <v>0</v>
      </c>
      <c r="J3347" s="16">
        <v>0</v>
      </c>
      <c r="K3347" s="16">
        <v>1</v>
      </c>
      <c r="L3347" s="16">
        <v>0</v>
      </c>
      <c r="M3347" s="16">
        <v>0</v>
      </c>
      <c r="N3347" s="16">
        <v>0</v>
      </c>
      <c r="O3347" s="16">
        <v>1</v>
      </c>
      <c r="P3347" s="13" t="str">
        <f t="shared" si="104"/>
        <v>P</v>
      </c>
      <c r="Q3347" s="13">
        <f>IFERROR(VLOOKUP($A3347, 'Fielding Data'!$A$1:$H$12056, 5, 0), 0)</f>
        <v>16</v>
      </c>
      <c r="R3347" s="13">
        <f>IFERROR(VLOOKUP($A3347, 'Fielding Data'!$A$1:$H$12056, 6, 0), 0)</f>
        <v>21</v>
      </c>
      <c r="S3347" s="13">
        <f>IFERROR(VLOOKUP($A3347, 'Fielding Data'!$A$1:$H$12056, 7, 0), 0)</f>
        <v>5</v>
      </c>
      <c r="T3347" s="13">
        <f>IFERROR(VLOOKUP($A3347, 'Fielding Data'!$A$1:$H$12056, 8, 0), 0)</f>
        <v>0</v>
      </c>
      <c r="U3347" s="13">
        <f>SUMIFS('Fielding Data'!E:E, 'Fielding Data'!$A:$A, $A3347)</f>
        <v>16</v>
      </c>
      <c r="V3347" s="13">
        <f>SUMIFS('Fielding Data'!F:F, 'Fielding Data'!$A:$A, $A3347)</f>
        <v>21</v>
      </c>
      <c r="W3347" s="13">
        <f>SUMIFS('Fielding Data'!G:G, 'Fielding Data'!$A:$A, $A3347)</f>
        <v>5</v>
      </c>
      <c r="X3347" s="13">
        <f>SUMIFS('Fielding Data'!H:H, 'Fielding Data'!$A:$A, $A3347)</f>
        <v>0</v>
      </c>
    </row>
    <row r="3348" spans="1:24" x14ac:dyDescent="0.3">
      <c r="A3348" s="13" t="str">
        <f t="shared" si="105"/>
        <v>sierrmo012012</v>
      </c>
      <c r="B3348" s="16" t="s">
        <v>1832</v>
      </c>
      <c r="C3348" s="16">
        <v>2012</v>
      </c>
      <c r="D3348" s="16">
        <v>49</v>
      </c>
      <c r="E3348" s="16">
        <v>147</v>
      </c>
      <c r="F3348" s="16">
        <v>14</v>
      </c>
      <c r="G3348" s="16">
        <v>33</v>
      </c>
      <c r="H3348" s="16">
        <v>4</v>
      </c>
      <c r="I3348" s="16">
        <v>0</v>
      </c>
      <c r="J3348" s="16">
        <v>6</v>
      </c>
      <c r="K3348" s="16">
        <v>15</v>
      </c>
      <c r="L3348" s="16">
        <v>1</v>
      </c>
      <c r="M3348" s="16">
        <v>0</v>
      </c>
      <c r="N3348" s="16">
        <v>8</v>
      </c>
      <c r="O3348" s="16">
        <v>44</v>
      </c>
      <c r="P3348" s="13" t="str">
        <f t="shared" si="104"/>
        <v>OF</v>
      </c>
      <c r="Q3348" s="13">
        <f>IFERROR(VLOOKUP($A3348, 'Fielding Data'!$A$1:$H$12056, 5, 0), 0)</f>
        <v>67</v>
      </c>
      <c r="R3348" s="13">
        <f>IFERROR(VLOOKUP($A3348, 'Fielding Data'!$A$1:$H$12056, 6, 0), 0)</f>
        <v>3</v>
      </c>
      <c r="S3348" s="13">
        <f>IFERROR(VLOOKUP($A3348, 'Fielding Data'!$A$1:$H$12056, 7, 0), 0)</f>
        <v>0</v>
      </c>
      <c r="T3348" s="13">
        <f>IFERROR(VLOOKUP($A3348, 'Fielding Data'!$A$1:$H$12056, 8, 0), 0)</f>
        <v>0</v>
      </c>
      <c r="U3348" s="13">
        <f>SUMIFS('Fielding Data'!E:E, 'Fielding Data'!$A:$A, $A3348)</f>
        <v>67</v>
      </c>
      <c r="V3348" s="13">
        <f>SUMIFS('Fielding Data'!F:F, 'Fielding Data'!$A:$A, $A3348)</f>
        <v>3</v>
      </c>
      <c r="W3348" s="13">
        <f>SUMIFS('Fielding Data'!G:G, 'Fielding Data'!$A:$A, $A3348)</f>
        <v>0</v>
      </c>
      <c r="X3348" s="13">
        <f>SUMIFS('Fielding Data'!H:H, 'Fielding Data'!$A:$A, $A3348)</f>
        <v>0</v>
      </c>
    </row>
    <row r="3349" spans="1:24" x14ac:dyDescent="0.3">
      <c r="A3349" s="13" t="str">
        <f t="shared" si="105"/>
        <v>simmoan012012</v>
      </c>
      <c r="B3349" s="16" t="s">
        <v>1833</v>
      </c>
      <c r="C3349" s="16">
        <v>2012</v>
      </c>
      <c r="D3349" s="16">
        <v>49</v>
      </c>
      <c r="E3349" s="16">
        <v>166</v>
      </c>
      <c r="F3349" s="16">
        <v>17</v>
      </c>
      <c r="G3349" s="16">
        <v>48</v>
      </c>
      <c r="H3349" s="16">
        <v>8</v>
      </c>
      <c r="I3349" s="16">
        <v>2</v>
      </c>
      <c r="J3349" s="16">
        <v>3</v>
      </c>
      <c r="K3349" s="16">
        <v>19</v>
      </c>
      <c r="L3349" s="16">
        <v>1</v>
      </c>
      <c r="M3349" s="16">
        <v>0</v>
      </c>
      <c r="N3349" s="16">
        <v>12</v>
      </c>
      <c r="O3349" s="16">
        <v>21</v>
      </c>
      <c r="P3349" s="13" t="str">
        <f t="shared" si="104"/>
        <v>SS</v>
      </c>
      <c r="Q3349" s="13">
        <f>IFERROR(VLOOKUP($A3349, 'Fielding Data'!$A$1:$H$12056, 5, 0), 0)</f>
        <v>67</v>
      </c>
      <c r="R3349" s="13">
        <f>IFERROR(VLOOKUP($A3349, 'Fielding Data'!$A$1:$H$12056, 6, 0), 0)</f>
        <v>158</v>
      </c>
      <c r="S3349" s="13">
        <f>IFERROR(VLOOKUP($A3349, 'Fielding Data'!$A$1:$H$12056, 7, 0), 0)</f>
        <v>3</v>
      </c>
      <c r="T3349" s="13">
        <f>IFERROR(VLOOKUP($A3349, 'Fielding Data'!$A$1:$H$12056, 8, 0), 0)</f>
        <v>31</v>
      </c>
      <c r="U3349" s="13">
        <f>SUMIFS('Fielding Data'!E:E, 'Fielding Data'!$A:$A, $A3349)</f>
        <v>67</v>
      </c>
      <c r="V3349" s="13">
        <f>SUMIFS('Fielding Data'!F:F, 'Fielding Data'!$A:$A, $A3349)</f>
        <v>158</v>
      </c>
      <c r="W3349" s="13">
        <f>SUMIFS('Fielding Data'!G:G, 'Fielding Data'!$A:$A, $A3349)</f>
        <v>3</v>
      </c>
      <c r="X3349" s="13">
        <f>SUMIFS('Fielding Data'!H:H, 'Fielding Data'!$A:$A, $A3349)</f>
        <v>31</v>
      </c>
    </row>
    <row r="3350" spans="1:24" x14ac:dyDescent="0.3">
      <c r="A3350" s="13" t="str">
        <f t="shared" si="105"/>
        <v>simonal012012</v>
      </c>
      <c r="B3350" s="16" t="s">
        <v>1010</v>
      </c>
      <c r="C3350" s="16">
        <v>2012</v>
      </c>
      <c r="D3350" s="16">
        <v>36</v>
      </c>
      <c r="E3350" s="16">
        <v>4</v>
      </c>
      <c r="F3350" s="16">
        <v>0</v>
      </c>
      <c r="G3350" s="16">
        <v>0</v>
      </c>
      <c r="H3350" s="16">
        <v>0</v>
      </c>
      <c r="I3350" s="16">
        <v>0</v>
      </c>
      <c r="J3350" s="16">
        <v>0</v>
      </c>
      <c r="K3350" s="16">
        <v>0</v>
      </c>
      <c r="L3350" s="16">
        <v>0</v>
      </c>
      <c r="M3350" s="16">
        <v>0</v>
      </c>
      <c r="N3350" s="16">
        <v>0</v>
      </c>
      <c r="O3350" s="16">
        <v>2</v>
      </c>
      <c r="P3350" s="13" t="str">
        <f t="shared" si="104"/>
        <v>P</v>
      </c>
      <c r="Q3350" s="13">
        <f>IFERROR(VLOOKUP($A3350, 'Fielding Data'!$A$1:$H$12056, 5, 0), 0)</f>
        <v>6</v>
      </c>
      <c r="R3350" s="13">
        <f>IFERROR(VLOOKUP($A3350, 'Fielding Data'!$A$1:$H$12056, 6, 0), 0)</f>
        <v>6</v>
      </c>
      <c r="S3350" s="13">
        <f>IFERROR(VLOOKUP($A3350, 'Fielding Data'!$A$1:$H$12056, 7, 0), 0)</f>
        <v>1</v>
      </c>
      <c r="T3350" s="13">
        <f>IFERROR(VLOOKUP($A3350, 'Fielding Data'!$A$1:$H$12056, 8, 0), 0)</f>
        <v>0</v>
      </c>
      <c r="U3350" s="13">
        <f>SUMIFS('Fielding Data'!E:E, 'Fielding Data'!$A:$A, $A3350)</f>
        <v>6</v>
      </c>
      <c r="V3350" s="13">
        <f>SUMIFS('Fielding Data'!F:F, 'Fielding Data'!$A:$A, $A3350)</f>
        <v>6</v>
      </c>
      <c r="W3350" s="13">
        <f>SUMIFS('Fielding Data'!G:G, 'Fielding Data'!$A:$A, $A3350)</f>
        <v>1</v>
      </c>
      <c r="X3350" s="13">
        <f>SUMIFS('Fielding Data'!H:H, 'Fielding Data'!$A:$A, $A3350)</f>
        <v>0</v>
      </c>
    </row>
    <row r="3351" spans="1:24" x14ac:dyDescent="0.3">
      <c r="A3351" s="13" t="str">
        <f t="shared" si="105"/>
        <v>sippto012012</v>
      </c>
      <c r="B3351" s="16" t="s">
        <v>1183</v>
      </c>
      <c r="C3351" s="16">
        <v>2012</v>
      </c>
      <c r="D3351" s="16">
        <v>63</v>
      </c>
      <c r="E3351" s="16">
        <v>0</v>
      </c>
      <c r="F3351" s="16">
        <v>0</v>
      </c>
      <c r="G3351" s="16">
        <v>0</v>
      </c>
      <c r="H3351" s="16">
        <v>0</v>
      </c>
      <c r="I3351" s="16">
        <v>0</v>
      </c>
      <c r="J3351" s="16">
        <v>0</v>
      </c>
      <c r="K3351" s="16">
        <v>0</v>
      </c>
      <c r="L3351" s="16">
        <v>0</v>
      </c>
      <c r="M3351" s="16">
        <v>0</v>
      </c>
      <c r="N3351" s="16">
        <v>0</v>
      </c>
      <c r="O3351" s="16">
        <v>0</v>
      </c>
      <c r="P3351" s="13" t="str">
        <f t="shared" si="104"/>
        <v>P</v>
      </c>
      <c r="Q3351" s="13">
        <f>IFERROR(VLOOKUP($A3351, 'Fielding Data'!$A$1:$H$12056, 5, 0), 0)</f>
        <v>5</v>
      </c>
      <c r="R3351" s="13">
        <f>IFERROR(VLOOKUP($A3351, 'Fielding Data'!$A$1:$H$12056, 6, 0), 0)</f>
        <v>8</v>
      </c>
      <c r="S3351" s="13">
        <f>IFERROR(VLOOKUP($A3351, 'Fielding Data'!$A$1:$H$12056, 7, 0), 0)</f>
        <v>0</v>
      </c>
      <c r="T3351" s="13">
        <f>IFERROR(VLOOKUP($A3351, 'Fielding Data'!$A$1:$H$12056, 8, 0), 0)</f>
        <v>0</v>
      </c>
      <c r="U3351" s="13">
        <f>SUMIFS('Fielding Data'!E:E, 'Fielding Data'!$A:$A, $A3351)</f>
        <v>5</v>
      </c>
      <c r="V3351" s="13">
        <f>SUMIFS('Fielding Data'!F:F, 'Fielding Data'!$A:$A, $A3351)</f>
        <v>8</v>
      </c>
      <c r="W3351" s="13">
        <f>SUMIFS('Fielding Data'!G:G, 'Fielding Data'!$A:$A, $A3351)</f>
        <v>0</v>
      </c>
      <c r="X3351" s="13">
        <f>SUMIFS('Fielding Data'!H:H, 'Fielding Data'!$A:$A, $A3351)</f>
        <v>0</v>
      </c>
    </row>
    <row r="3352" spans="1:24" x14ac:dyDescent="0.3">
      <c r="A3352" s="13" t="str">
        <f t="shared" si="105"/>
        <v>skaggty012012</v>
      </c>
      <c r="B3352" s="16" t="s">
        <v>1834</v>
      </c>
      <c r="C3352" s="16">
        <v>2012</v>
      </c>
      <c r="D3352" s="16">
        <v>6</v>
      </c>
      <c r="E3352" s="16">
        <v>7</v>
      </c>
      <c r="F3352" s="16">
        <v>0</v>
      </c>
      <c r="G3352" s="16">
        <v>0</v>
      </c>
      <c r="H3352" s="16">
        <v>0</v>
      </c>
      <c r="I3352" s="16">
        <v>0</v>
      </c>
      <c r="J3352" s="16">
        <v>0</v>
      </c>
      <c r="K3352" s="16">
        <v>0</v>
      </c>
      <c r="L3352" s="16">
        <v>0</v>
      </c>
      <c r="M3352" s="16">
        <v>0</v>
      </c>
      <c r="N3352" s="16">
        <v>0</v>
      </c>
      <c r="O3352" s="16">
        <v>4</v>
      </c>
      <c r="P3352" s="13" t="str">
        <f t="shared" si="104"/>
        <v>P</v>
      </c>
      <c r="Q3352" s="13">
        <f>IFERROR(VLOOKUP($A3352, 'Fielding Data'!$A$1:$H$12056, 5, 0), 0)</f>
        <v>0</v>
      </c>
      <c r="R3352" s="13">
        <f>IFERROR(VLOOKUP($A3352, 'Fielding Data'!$A$1:$H$12056, 6, 0), 0)</f>
        <v>8</v>
      </c>
      <c r="S3352" s="13">
        <f>IFERROR(VLOOKUP($A3352, 'Fielding Data'!$A$1:$H$12056, 7, 0), 0)</f>
        <v>0</v>
      </c>
      <c r="T3352" s="13">
        <f>IFERROR(VLOOKUP($A3352, 'Fielding Data'!$A$1:$H$12056, 8, 0), 0)</f>
        <v>0</v>
      </c>
      <c r="U3352" s="13">
        <f>SUMIFS('Fielding Data'!E:E, 'Fielding Data'!$A:$A, $A3352)</f>
        <v>0</v>
      </c>
      <c r="V3352" s="13">
        <f>SUMIFS('Fielding Data'!F:F, 'Fielding Data'!$A:$A, $A3352)</f>
        <v>8</v>
      </c>
      <c r="W3352" s="13">
        <f>SUMIFS('Fielding Data'!G:G, 'Fielding Data'!$A:$A, $A3352)</f>
        <v>0</v>
      </c>
      <c r="X3352" s="13">
        <f>SUMIFS('Fielding Data'!H:H, 'Fielding Data'!$A:$A, $A3352)</f>
        <v>0</v>
      </c>
    </row>
    <row r="3353" spans="1:24" x14ac:dyDescent="0.3">
      <c r="A3353" s="13" t="str">
        <f t="shared" si="105"/>
        <v>slatedo012012</v>
      </c>
      <c r="B3353" s="16" t="s">
        <v>729</v>
      </c>
      <c r="C3353" s="16">
        <v>2012</v>
      </c>
      <c r="D3353" s="16">
        <v>10</v>
      </c>
      <c r="E3353" s="16">
        <v>0</v>
      </c>
      <c r="F3353" s="16">
        <v>0</v>
      </c>
      <c r="G3353" s="16">
        <v>0</v>
      </c>
      <c r="H3353" s="16">
        <v>0</v>
      </c>
      <c r="I3353" s="16">
        <v>0</v>
      </c>
      <c r="J3353" s="16">
        <v>0</v>
      </c>
      <c r="K3353" s="16">
        <v>0</v>
      </c>
      <c r="L3353" s="16">
        <v>0</v>
      </c>
      <c r="M3353" s="16">
        <v>0</v>
      </c>
      <c r="N3353" s="16">
        <v>0</v>
      </c>
      <c r="O3353" s="16">
        <v>0</v>
      </c>
      <c r="P3353" s="13" t="str">
        <f t="shared" si="104"/>
        <v>P</v>
      </c>
      <c r="Q3353" s="13">
        <f>IFERROR(VLOOKUP($A3353, 'Fielding Data'!$A$1:$H$12056, 5, 0), 0)</f>
        <v>0</v>
      </c>
      <c r="R3353" s="13">
        <f>IFERROR(VLOOKUP($A3353, 'Fielding Data'!$A$1:$H$12056, 6, 0), 0)</f>
        <v>1</v>
      </c>
      <c r="S3353" s="13">
        <f>IFERROR(VLOOKUP($A3353, 'Fielding Data'!$A$1:$H$12056, 7, 0), 0)</f>
        <v>0</v>
      </c>
      <c r="T3353" s="13">
        <f>IFERROR(VLOOKUP($A3353, 'Fielding Data'!$A$1:$H$12056, 8, 0), 0)</f>
        <v>0</v>
      </c>
      <c r="U3353" s="13">
        <f>SUMIFS('Fielding Data'!E:E, 'Fielding Data'!$A:$A, $A3353)</f>
        <v>0</v>
      </c>
      <c r="V3353" s="13">
        <f>SUMIFS('Fielding Data'!F:F, 'Fielding Data'!$A:$A, $A3353)</f>
        <v>1</v>
      </c>
      <c r="W3353" s="13">
        <f>SUMIFS('Fielding Data'!G:G, 'Fielding Data'!$A:$A, $A3353)</f>
        <v>0</v>
      </c>
      <c r="X3353" s="13">
        <f>SUMIFS('Fielding Data'!H:H, 'Fielding Data'!$A:$A, $A3353)</f>
        <v>0</v>
      </c>
    </row>
    <row r="3354" spans="1:24" x14ac:dyDescent="0.3">
      <c r="A3354" s="13" t="str">
        <f t="shared" si="105"/>
        <v>smithjo052012</v>
      </c>
      <c r="B3354" s="16" t="s">
        <v>851</v>
      </c>
      <c r="C3354" s="16">
        <v>2012</v>
      </c>
      <c r="D3354" s="16">
        <v>72</v>
      </c>
      <c r="E3354" s="16">
        <v>0</v>
      </c>
      <c r="F3354" s="16">
        <v>0</v>
      </c>
      <c r="G3354" s="16">
        <v>0</v>
      </c>
      <c r="H3354" s="16">
        <v>0</v>
      </c>
      <c r="I3354" s="16">
        <v>0</v>
      </c>
      <c r="J3354" s="16">
        <v>0</v>
      </c>
      <c r="K3354" s="16">
        <v>0</v>
      </c>
      <c r="L3354" s="16">
        <v>0</v>
      </c>
      <c r="M3354" s="16">
        <v>0</v>
      </c>
      <c r="N3354" s="16">
        <v>0</v>
      </c>
      <c r="O3354" s="16">
        <v>0</v>
      </c>
      <c r="P3354" s="13" t="str">
        <f t="shared" si="104"/>
        <v>P</v>
      </c>
      <c r="Q3354" s="13">
        <f>IFERROR(VLOOKUP($A3354, 'Fielding Data'!$A$1:$H$12056, 5, 0), 0)</f>
        <v>1</v>
      </c>
      <c r="R3354" s="13">
        <f>IFERROR(VLOOKUP($A3354, 'Fielding Data'!$A$1:$H$12056, 6, 0), 0)</f>
        <v>15</v>
      </c>
      <c r="S3354" s="13">
        <f>IFERROR(VLOOKUP($A3354, 'Fielding Data'!$A$1:$H$12056, 7, 0), 0)</f>
        <v>1</v>
      </c>
      <c r="T3354" s="13">
        <f>IFERROR(VLOOKUP($A3354, 'Fielding Data'!$A$1:$H$12056, 8, 0), 0)</f>
        <v>1</v>
      </c>
      <c r="U3354" s="13">
        <f>SUMIFS('Fielding Data'!E:E, 'Fielding Data'!$A:$A, $A3354)</f>
        <v>1</v>
      </c>
      <c r="V3354" s="13">
        <f>SUMIFS('Fielding Data'!F:F, 'Fielding Data'!$A:$A, $A3354)</f>
        <v>15</v>
      </c>
      <c r="W3354" s="13">
        <f>SUMIFS('Fielding Data'!G:G, 'Fielding Data'!$A:$A, $A3354)</f>
        <v>1</v>
      </c>
      <c r="X3354" s="13">
        <f>SUMIFS('Fielding Data'!H:H, 'Fielding Data'!$A:$A, $A3354)</f>
        <v>1</v>
      </c>
    </row>
    <row r="3355" spans="1:24" x14ac:dyDescent="0.3">
      <c r="A3355" s="13" t="str">
        <f t="shared" si="105"/>
        <v>smithse012012</v>
      </c>
      <c r="B3355" s="16" t="s">
        <v>852</v>
      </c>
      <c r="C3355" s="16">
        <v>2012</v>
      </c>
      <c r="D3355" s="16">
        <v>125</v>
      </c>
      <c r="E3355" s="16">
        <v>383</v>
      </c>
      <c r="F3355" s="16">
        <v>55</v>
      </c>
      <c r="G3355" s="16">
        <v>92</v>
      </c>
      <c r="H3355" s="16">
        <v>23</v>
      </c>
      <c r="I3355" s="16">
        <v>2</v>
      </c>
      <c r="J3355" s="16">
        <v>14</v>
      </c>
      <c r="K3355" s="16">
        <v>52</v>
      </c>
      <c r="L3355" s="16">
        <v>2</v>
      </c>
      <c r="M3355" s="16">
        <v>2</v>
      </c>
      <c r="N3355" s="16">
        <v>50</v>
      </c>
      <c r="O3355" s="16">
        <v>98</v>
      </c>
      <c r="P3355" s="13" t="str">
        <f t="shared" si="104"/>
        <v>LF</v>
      </c>
      <c r="Q3355" s="13">
        <f>IFERROR(VLOOKUP($A3355, 'Fielding Data'!$A$1:$H$12056, 5, 0), 0)</f>
        <v>0</v>
      </c>
      <c r="R3355" s="13">
        <f>IFERROR(VLOOKUP($A3355, 'Fielding Data'!$A$1:$H$12056, 6, 0), 0)</f>
        <v>0</v>
      </c>
      <c r="S3355" s="13">
        <f>IFERROR(VLOOKUP($A3355, 'Fielding Data'!$A$1:$H$12056, 7, 0), 0)</f>
        <v>0</v>
      </c>
      <c r="T3355" s="13">
        <f>IFERROR(VLOOKUP($A3355, 'Fielding Data'!$A$1:$H$12056, 8, 0), 0)</f>
        <v>0</v>
      </c>
      <c r="U3355" s="13">
        <f>SUMIFS('Fielding Data'!E:E, 'Fielding Data'!$A:$A, $A3355)</f>
        <v>115</v>
      </c>
      <c r="V3355" s="13">
        <f>SUMIFS('Fielding Data'!F:F, 'Fielding Data'!$A:$A, $A3355)</f>
        <v>3</v>
      </c>
      <c r="W3355" s="13">
        <f>SUMIFS('Fielding Data'!G:G, 'Fielding Data'!$A:$A, $A3355)</f>
        <v>2</v>
      </c>
      <c r="X3355" s="13">
        <f>SUMIFS('Fielding Data'!H:H, 'Fielding Data'!$A:$A, $A3355)</f>
        <v>0</v>
      </c>
    </row>
    <row r="3356" spans="1:24" x14ac:dyDescent="0.3">
      <c r="A3356" s="13" t="str">
        <f t="shared" si="105"/>
        <v>smithwi042012</v>
      </c>
      <c r="B3356" s="16" t="s">
        <v>1835</v>
      </c>
      <c r="C3356" s="16">
        <v>2012</v>
      </c>
      <c r="D3356" s="16">
        <v>16</v>
      </c>
      <c r="E3356" s="16">
        <v>0</v>
      </c>
      <c r="F3356" s="16">
        <v>0</v>
      </c>
      <c r="G3356" s="16">
        <v>0</v>
      </c>
      <c r="H3356" s="16">
        <v>0</v>
      </c>
      <c r="I3356" s="16">
        <v>0</v>
      </c>
      <c r="J3356" s="16">
        <v>0</v>
      </c>
      <c r="K3356" s="16">
        <v>0</v>
      </c>
      <c r="L3356" s="16">
        <v>0</v>
      </c>
      <c r="M3356" s="16">
        <v>0</v>
      </c>
      <c r="N3356" s="16">
        <v>0</v>
      </c>
      <c r="O3356" s="16">
        <v>0</v>
      </c>
      <c r="P3356" s="13" t="str">
        <f t="shared" si="104"/>
        <v>P</v>
      </c>
      <c r="Q3356" s="13">
        <f>IFERROR(VLOOKUP($A3356, 'Fielding Data'!$A$1:$H$12056, 5, 0), 0)</f>
        <v>2</v>
      </c>
      <c r="R3356" s="13">
        <f>IFERROR(VLOOKUP($A3356, 'Fielding Data'!$A$1:$H$12056, 6, 0), 0)</f>
        <v>8</v>
      </c>
      <c r="S3356" s="13">
        <f>IFERROR(VLOOKUP($A3356, 'Fielding Data'!$A$1:$H$12056, 7, 0), 0)</f>
        <v>0</v>
      </c>
      <c r="T3356" s="13">
        <f>IFERROR(VLOOKUP($A3356, 'Fielding Data'!$A$1:$H$12056, 8, 0), 0)</f>
        <v>1</v>
      </c>
      <c r="U3356" s="13">
        <f>SUMIFS('Fielding Data'!E:E, 'Fielding Data'!$A:$A, $A3356)</f>
        <v>2</v>
      </c>
      <c r="V3356" s="13">
        <f>SUMIFS('Fielding Data'!F:F, 'Fielding Data'!$A:$A, $A3356)</f>
        <v>8</v>
      </c>
      <c r="W3356" s="13">
        <f>SUMIFS('Fielding Data'!G:G, 'Fielding Data'!$A:$A, $A3356)</f>
        <v>0</v>
      </c>
      <c r="X3356" s="13">
        <f>SUMIFS('Fielding Data'!H:H, 'Fielding Data'!$A:$A, $A3356)</f>
        <v>1</v>
      </c>
    </row>
    <row r="3357" spans="1:24" x14ac:dyDescent="0.3">
      <c r="A3357" s="13" t="str">
        <f t="shared" si="105"/>
        <v>smoakju012012</v>
      </c>
      <c r="B3357" s="16" t="s">
        <v>1383</v>
      </c>
      <c r="C3357" s="16">
        <v>2012</v>
      </c>
      <c r="D3357" s="16">
        <v>132</v>
      </c>
      <c r="E3357" s="16">
        <v>483</v>
      </c>
      <c r="F3357" s="16">
        <v>49</v>
      </c>
      <c r="G3357" s="16">
        <v>105</v>
      </c>
      <c r="H3357" s="16">
        <v>14</v>
      </c>
      <c r="I3357" s="16">
        <v>0</v>
      </c>
      <c r="J3357" s="16">
        <v>19</v>
      </c>
      <c r="K3357" s="16">
        <v>51</v>
      </c>
      <c r="L3357" s="16">
        <v>1</v>
      </c>
      <c r="M3357" s="16">
        <v>0</v>
      </c>
      <c r="N3357" s="16">
        <v>49</v>
      </c>
      <c r="O3357" s="16">
        <v>111</v>
      </c>
      <c r="P3357" s="13" t="str">
        <f t="shared" si="104"/>
        <v>1B</v>
      </c>
      <c r="Q3357" s="13">
        <f>IFERROR(VLOOKUP($A3357, 'Fielding Data'!$A$1:$H$12056, 5, 0), 0)</f>
        <v>1094</v>
      </c>
      <c r="R3357" s="13">
        <f>IFERROR(VLOOKUP($A3357, 'Fielding Data'!$A$1:$H$12056, 6, 0), 0)</f>
        <v>70</v>
      </c>
      <c r="S3357" s="13">
        <f>IFERROR(VLOOKUP($A3357, 'Fielding Data'!$A$1:$H$12056, 7, 0), 0)</f>
        <v>4</v>
      </c>
      <c r="T3357" s="13">
        <f>IFERROR(VLOOKUP($A3357, 'Fielding Data'!$A$1:$H$12056, 8, 0), 0)</f>
        <v>119</v>
      </c>
      <c r="U3357" s="13">
        <f>SUMIFS('Fielding Data'!E:E, 'Fielding Data'!$A:$A, $A3357)</f>
        <v>1094</v>
      </c>
      <c r="V3357" s="13">
        <f>SUMIFS('Fielding Data'!F:F, 'Fielding Data'!$A:$A, $A3357)</f>
        <v>70</v>
      </c>
      <c r="W3357" s="13">
        <f>SUMIFS('Fielding Data'!G:G, 'Fielding Data'!$A:$A, $A3357)</f>
        <v>4</v>
      </c>
      <c r="X3357" s="13">
        <f>SUMIFS('Fielding Data'!H:H, 'Fielding Data'!$A:$A, $A3357)</f>
        <v>119</v>
      </c>
    </row>
    <row r="3358" spans="1:24" x14ac:dyDescent="0.3">
      <c r="A3358" s="13" t="str">
        <f t="shared" si="105"/>
        <v>smylydr012012</v>
      </c>
      <c r="B3358" s="16" t="s">
        <v>1836</v>
      </c>
      <c r="C3358" s="16">
        <v>2012</v>
      </c>
      <c r="D3358" s="16">
        <v>23</v>
      </c>
      <c r="E3358" s="16">
        <v>1</v>
      </c>
      <c r="F3358" s="16">
        <v>0</v>
      </c>
      <c r="G3358" s="16">
        <v>0</v>
      </c>
      <c r="H3358" s="16">
        <v>0</v>
      </c>
      <c r="I3358" s="16">
        <v>0</v>
      </c>
      <c r="J3358" s="16">
        <v>0</v>
      </c>
      <c r="K3358" s="16">
        <v>0</v>
      </c>
      <c r="L3358" s="16">
        <v>0</v>
      </c>
      <c r="M3358" s="16">
        <v>0</v>
      </c>
      <c r="N3358" s="16">
        <v>0</v>
      </c>
      <c r="O3358" s="16">
        <v>0</v>
      </c>
      <c r="P3358" s="13" t="str">
        <f t="shared" si="104"/>
        <v>P</v>
      </c>
      <c r="Q3358" s="13">
        <f>IFERROR(VLOOKUP($A3358, 'Fielding Data'!$A$1:$H$12056, 5, 0), 0)</f>
        <v>3</v>
      </c>
      <c r="R3358" s="13">
        <f>IFERROR(VLOOKUP($A3358, 'Fielding Data'!$A$1:$H$12056, 6, 0), 0)</f>
        <v>12</v>
      </c>
      <c r="S3358" s="13">
        <f>IFERROR(VLOOKUP($A3358, 'Fielding Data'!$A$1:$H$12056, 7, 0), 0)</f>
        <v>3</v>
      </c>
      <c r="T3358" s="13">
        <f>IFERROR(VLOOKUP($A3358, 'Fielding Data'!$A$1:$H$12056, 8, 0), 0)</f>
        <v>1</v>
      </c>
      <c r="U3358" s="13">
        <f>SUMIFS('Fielding Data'!E:E, 'Fielding Data'!$A:$A, $A3358)</f>
        <v>3</v>
      </c>
      <c r="V3358" s="13">
        <f>SUMIFS('Fielding Data'!F:F, 'Fielding Data'!$A:$A, $A3358)</f>
        <v>12</v>
      </c>
      <c r="W3358" s="13">
        <f>SUMIFS('Fielding Data'!G:G, 'Fielding Data'!$A:$A, $A3358)</f>
        <v>3</v>
      </c>
      <c r="X3358" s="13">
        <f>SUMIFS('Fielding Data'!H:H, 'Fielding Data'!$A:$A, $A3358)</f>
        <v>1</v>
      </c>
    </row>
    <row r="3359" spans="1:24" x14ac:dyDescent="0.3">
      <c r="A3359" s="13" t="str">
        <f t="shared" si="105"/>
        <v>snydebr032012</v>
      </c>
      <c r="B3359" s="16" t="s">
        <v>1385</v>
      </c>
      <c r="C3359" s="16">
        <v>2012</v>
      </c>
      <c r="D3359" s="16">
        <v>40</v>
      </c>
      <c r="E3359" s="16">
        <v>65</v>
      </c>
      <c r="F3359" s="16">
        <v>11</v>
      </c>
      <c r="G3359" s="16">
        <v>18</v>
      </c>
      <c r="H3359" s="16">
        <v>2</v>
      </c>
      <c r="I3359" s="16">
        <v>0</v>
      </c>
      <c r="J3359" s="16">
        <v>3</v>
      </c>
      <c r="K3359" s="16">
        <v>9</v>
      </c>
      <c r="L3359" s="16">
        <v>0</v>
      </c>
      <c r="M3359" s="16">
        <v>0</v>
      </c>
      <c r="N3359" s="16">
        <v>3</v>
      </c>
      <c r="O3359" s="16">
        <v>26</v>
      </c>
      <c r="P3359" s="13" t="str">
        <f t="shared" si="104"/>
        <v>1B</v>
      </c>
      <c r="Q3359" s="13">
        <f>IFERROR(VLOOKUP($A3359, 'Fielding Data'!$A$1:$H$12056, 5, 0), 0)</f>
        <v>67</v>
      </c>
      <c r="R3359" s="13">
        <f>IFERROR(VLOOKUP($A3359, 'Fielding Data'!$A$1:$H$12056, 6, 0), 0)</f>
        <v>6</v>
      </c>
      <c r="S3359" s="13">
        <f>IFERROR(VLOOKUP($A3359, 'Fielding Data'!$A$1:$H$12056, 7, 0), 0)</f>
        <v>0</v>
      </c>
      <c r="T3359" s="13">
        <f>IFERROR(VLOOKUP($A3359, 'Fielding Data'!$A$1:$H$12056, 8, 0), 0)</f>
        <v>5</v>
      </c>
      <c r="U3359" s="13">
        <f>SUMIFS('Fielding Data'!E:E, 'Fielding Data'!$A:$A, $A3359)</f>
        <v>78</v>
      </c>
      <c r="V3359" s="13">
        <f>SUMIFS('Fielding Data'!F:F, 'Fielding Data'!$A:$A, $A3359)</f>
        <v>7</v>
      </c>
      <c r="W3359" s="13">
        <f>SUMIFS('Fielding Data'!G:G, 'Fielding Data'!$A:$A, $A3359)</f>
        <v>0</v>
      </c>
      <c r="X3359" s="13">
        <f>SUMIFS('Fielding Data'!H:H, 'Fielding Data'!$A:$A, $A3359)</f>
        <v>5</v>
      </c>
    </row>
    <row r="3360" spans="1:24" x14ac:dyDescent="0.3">
      <c r="A3360" s="13" t="str">
        <f t="shared" si="105"/>
        <v>snydech022012</v>
      </c>
      <c r="B3360" s="16" t="s">
        <v>493</v>
      </c>
      <c r="C3360" s="16">
        <v>2012</v>
      </c>
      <c r="D3360" s="16">
        <v>76</v>
      </c>
      <c r="E3360" s="16">
        <v>221</v>
      </c>
      <c r="F3360" s="16">
        <v>23</v>
      </c>
      <c r="G3360" s="16">
        <v>39</v>
      </c>
      <c r="H3360" s="16">
        <v>8</v>
      </c>
      <c r="I3360" s="16">
        <v>0</v>
      </c>
      <c r="J3360" s="16">
        <v>7</v>
      </c>
      <c r="K3360" s="16">
        <v>24</v>
      </c>
      <c r="L3360" s="16">
        <v>0</v>
      </c>
      <c r="M3360" s="16">
        <v>0</v>
      </c>
      <c r="N3360" s="16">
        <v>33</v>
      </c>
      <c r="O3360" s="16">
        <v>70</v>
      </c>
      <c r="P3360" s="13" t="str">
        <f t="shared" si="104"/>
        <v>1B</v>
      </c>
      <c r="Q3360" s="13">
        <f>IFERROR(VLOOKUP($A3360, 'Fielding Data'!$A$1:$H$12056, 5, 0), 0)</f>
        <v>0</v>
      </c>
      <c r="R3360" s="13">
        <f>IFERROR(VLOOKUP($A3360, 'Fielding Data'!$A$1:$H$12056, 6, 0), 0)</f>
        <v>0</v>
      </c>
      <c r="S3360" s="13">
        <f>IFERROR(VLOOKUP($A3360, 'Fielding Data'!$A$1:$H$12056, 7, 0), 0)</f>
        <v>1</v>
      </c>
      <c r="T3360" s="13">
        <f>IFERROR(VLOOKUP($A3360, 'Fielding Data'!$A$1:$H$12056, 8, 0), 0)</f>
        <v>0</v>
      </c>
      <c r="U3360" s="13">
        <f>SUMIFS('Fielding Data'!E:E, 'Fielding Data'!$A:$A, $A3360)</f>
        <v>498</v>
      </c>
      <c r="V3360" s="13">
        <f>SUMIFS('Fielding Data'!F:F, 'Fielding Data'!$A:$A, $A3360)</f>
        <v>39</v>
      </c>
      <c r="W3360" s="13">
        <f>SUMIFS('Fielding Data'!G:G, 'Fielding Data'!$A:$A, $A3360)</f>
        <v>4</v>
      </c>
      <c r="X3360" s="13">
        <f>SUMIFS('Fielding Data'!H:H, 'Fielding Data'!$A:$A, $A3360)</f>
        <v>5</v>
      </c>
    </row>
    <row r="3361" spans="1:24" x14ac:dyDescent="0.3">
      <c r="A3361" s="13" t="str">
        <f t="shared" si="105"/>
        <v>sogarer012012</v>
      </c>
      <c r="B3361" s="16" t="s">
        <v>1386</v>
      </c>
      <c r="C3361" s="16">
        <v>2012</v>
      </c>
      <c r="D3361" s="16">
        <v>37</v>
      </c>
      <c r="E3361" s="16">
        <v>102</v>
      </c>
      <c r="F3361" s="16">
        <v>8</v>
      </c>
      <c r="G3361" s="16">
        <v>17</v>
      </c>
      <c r="H3361" s="16">
        <v>3</v>
      </c>
      <c r="I3361" s="16">
        <v>1</v>
      </c>
      <c r="J3361" s="16">
        <v>2</v>
      </c>
      <c r="K3361" s="16">
        <v>7</v>
      </c>
      <c r="L3361" s="16">
        <v>2</v>
      </c>
      <c r="M3361" s="16">
        <v>0</v>
      </c>
      <c r="N3361" s="16">
        <v>5</v>
      </c>
      <c r="O3361" s="16">
        <v>17</v>
      </c>
      <c r="P3361" s="13" t="str">
        <f t="shared" si="104"/>
        <v>2B</v>
      </c>
      <c r="Q3361" s="13">
        <f>IFERROR(VLOOKUP($A3361, 'Fielding Data'!$A$1:$H$12056, 5, 0), 0)</f>
        <v>10</v>
      </c>
      <c r="R3361" s="13">
        <f>IFERROR(VLOOKUP($A3361, 'Fielding Data'!$A$1:$H$12056, 6, 0), 0)</f>
        <v>17</v>
      </c>
      <c r="S3361" s="13">
        <f>IFERROR(VLOOKUP($A3361, 'Fielding Data'!$A$1:$H$12056, 7, 0), 0)</f>
        <v>0</v>
      </c>
      <c r="T3361" s="13">
        <f>IFERROR(VLOOKUP($A3361, 'Fielding Data'!$A$1:$H$12056, 8, 0), 0)</f>
        <v>4</v>
      </c>
      <c r="U3361" s="13">
        <f>SUMIFS('Fielding Data'!E:E, 'Fielding Data'!$A:$A, $A3361)</f>
        <v>35</v>
      </c>
      <c r="V3361" s="13">
        <f>SUMIFS('Fielding Data'!F:F, 'Fielding Data'!$A:$A, $A3361)</f>
        <v>75</v>
      </c>
      <c r="W3361" s="13">
        <f>SUMIFS('Fielding Data'!G:G, 'Fielding Data'!$A:$A, $A3361)</f>
        <v>2</v>
      </c>
      <c r="X3361" s="13">
        <f>SUMIFS('Fielding Data'!H:H, 'Fielding Data'!$A:$A, $A3361)</f>
        <v>12</v>
      </c>
    </row>
    <row r="3362" spans="1:24" x14ac:dyDescent="0.3">
      <c r="A3362" s="13" t="str">
        <f t="shared" si="105"/>
        <v>solando012012</v>
      </c>
      <c r="B3362" s="16" t="s">
        <v>1838</v>
      </c>
      <c r="C3362" s="16">
        <v>2012</v>
      </c>
      <c r="D3362" s="16">
        <v>93</v>
      </c>
      <c r="E3362" s="16">
        <v>285</v>
      </c>
      <c r="F3362" s="16">
        <v>29</v>
      </c>
      <c r="G3362" s="16">
        <v>84</v>
      </c>
      <c r="H3362" s="16">
        <v>11</v>
      </c>
      <c r="I3362" s="16">
        <v>3</v>
      </c>
      <c r="J3362" s="16">
        <v>2</v>
      </c>
      <c r="K3362" s="16">
        <v>28</v>
      </c>
      <c r="L3362" s="16">
        <v>7</v>
      </c>
      <c r="M3362" s="16">
        <v>0</v>
      </c>
      <c r="N3362" s="16">
        <v>21</v>
      </c>
      <c r="O3362" s="16">
        <v>58</v>
      </c>
      <c r="P3362" s="13" t="str">
        <f t="shared" si="104"/>
        <v>2B</v>
      </c>
      <c r="Q3362" s="13">
        <f>IFERROR(VLOOKUP($A3362, 'Fielding Data'!$A$1:$H$12056, 5, 0), 0)</f>
        <v>88</v>
      </c>
      <c r="R3362" s="13">
        <f>IFERROR(VLOOKUP($A3362, 'Fielding Data'!$A$1:$H$12056, 6, 0), 0)</f>
        <v>166</v>
      </c>
      <c r="S3362" s="13">
        <f>IFERROR(VLOOKUP($A3362, 'Fielding Data'!$A$1:$H$12056, 7, 0), 0)</f>
        <v>2</v>
      </c>
      <c r="T3362" s="13">
        <f>IFERROR(VLOOKUP($A3362, 'Fielding Data'!$A$1:$H$12056, 8, 0), 0)</f>
        <v>28</v>
      </c>
      <c r="U3362" s="13">
        <f>SUMIFS('Fielding Data'!E:E, 'Fielding Data'!$A:$A, $A3362)</f>
        <v>107</v>
      </c>
      <c r="V3362" s="13">
        <f>SUMIFS('Fielding Data'!F:F, 'Fielding Data'!$A:$A, $A3362)</f>
        <v>184</v>
      </c>
      <c r="W3362" s="13">
        <f>SUMIFS('Fielding Data'!G:G, 'Fielding Data'!$A:$A, $A3362)</f>
        <v>4</v>
      </c>
      <c r="X3362" s="13">
        <f>SUMIFS('Fielding Data'!H:H, 'Fielding Data'!$A:$A, $A3362)</f>
        <v>32</v>
      </c>
    </row>
    <row r="3363" spans="1:24" x14ac:dyDescent="0.3">
      <c r="A3363" s="13" t="str">
        <f t="shared" si="105"/>
        <v>solanjh012012</v>
      </c>
      <c r="B3363" s="16" t="s">
        <v>1839</v>
      </c>
      <c r="C3363" s="16">
        <v>2012</v>
      </c>
      <c r="D3363" s="16">
        <v>12</v>
      </c>
      <c r="E3363" s="16">
        <v>35</v>
      </c>
      <c r="F3363" s="16">
        <v>6</v>
      </c>
      <c r="G3363" s="16">
        <v>11</v>
      </c>
      <c r="H3363" s="16">
        <v>3</v>
      </c>
      <c r="I3363" s="16">
        <v>0</v>
      </c>
      <c r="J3363" s="16">
        <v>2</v>
      </c>
      <c r="K3363" s="16">
        <v>6</v>
      </c>
      <c r="L3363" s="16">
        <v>1</v>
      </c>
      <c r="M3363" s="16">
        <v>0</v>
      </c>
      <c r="N3363" s="16">
        <v>2</v>
      </c>
      <c r="O3363" s="16">
        <v>5</v>
      </c>
      <c r="P3363" s="13" t="str">
        <f t="shared" si="104"/>
        <v>C</v>
      </c>
      <c r="Q3363" s="13">
        <f>IFERROR(VLOOKUP($A3363, 'Fielding Data'!$A$1:$H$12056, 5, 0), 0)</f>
        <v>55</v>
      </c>
      <c r="R3363" s="13">
        <f>IFERROR(VLOOKUP($A3363, 'Fielding Data'!$A$1:$H$12056, 6, 0), 0)</f>
        <v>10</v>
      </c>
      <c r="S3363" s="13">
        <f>IFERROR(VLOOKUP($A3363, 'Fielding Data'!$A$1:$H$12056, 7, 0), 0)</f>
        <v>0</v>
      </c>
      <c r="T3363" s="13">
        <f>IFERROR(VLOOKUP($A3363, 'Fielding Data'!$A$1:$H$12056, 8, 0), 0)</f>
        <v>2</v>
      </c>
      <c r="U3363" s="13">
        <f>SUMIFS('Fielding Data'!E:E, 'Fielding Data'!$A:$A, $A3363)</f>
        <v>55</v>
      </c>
      <c r="V3363" s="13">
        <f>SUMIFS('Fielding Data'!F:F, 'Fielding Data'!$A:$A, $A3363)</f>
        <v>10</v>
      </c>
      <c r="W3363" s="13">
        <f>SUMIFS('Fielding Data'!G:G, 'Fielding Data'!$A:$A, $A3363)</f>
        <v>0</v>
      </c>
      <c r="X3363" s="13">
        <f>SUMIFS('Fielding Data'!H:H, 'Fielding Data'!$A:$A, $A3363)</f>
        <v>2</v>
      </c>
    </row>
    <row r="3364" spans="1:24" x14ac:dyDescent="0.3">
      <c r="A3364" s="13" t="str">
        <f t="shared" si="105"/>
        <v>solisal012012</v>
      </c>
      <c r="B3364" s="16" t="s">
        <v>1840</v>
      </c>
      <c r="C3364" s="16">
        <v>2012</v>
      </c>
      <c r="D3364" s="16">
        <v>5</v>
      </c>
      <c r="E3364" s="16">
        <v>4</v>
      </c>
      <c r="F3364" s="16">
        <v>0</v>
      </c>
      <c r="G3364" s="16">
        <v>0</v>
      </c>
      <c r="H3364" s="16">
        <v>0</v>
      </c>
      <c r="I3364" s="16">
        <v>0</v>
      </c>
      <c r="J3364" s="16">
        <v>0</v>
      </c>
      <c r="K3364" s="16">
        <v>0</v>
      </c>
      <c r="L3364" s="16">
        <v>0</v>
      </c>
      <c r="M3364" s="16">
        <v>0</v>
      </c>
      <c r="N3364" s="16">
        <v>0</v>
      </c>
      <c r="O3364" s="16">
        <v>2</v>
      </c>
      <c r="P3364" s="13" t="str">
        <f t="shared" si="104"/>
        <v>C</v>
      </c>
      <c r="Q3364" s="13">
        <f>IFERROR(VLOOKUP($A3364, 'Fielding Data'!$A$1:$H$12056, 5, 0), 0)</f>
        <v>8</v>
      </c>
      <c r="R3364" s="13">
        <f>IFERROR(VLOOKUP($A3364, 'Fielding Data'!$A$1:$H$12056, 6, 0), 0)</f>
        <v>0</v>
      </c>
      <c r="S3364" s="13">
        <f>IFERROR(VLOOKUP($A3364, 'Fielding Data'!$A$1:$H$12056, 7, 0), 0)</f>
        <v>1</v>
      </c>
      <c r="T3364" s="13">
        <f>IFERROR(VLOOKUP($A3364, 'Fielding Data'!$A$1:$H$12056, 8, 0), 0)</f>
        <v>0</v>
      </c>
      <c r="U3364" s="13">
        <f>SUMIFS('Fielding Data'!E:E, 'Fielding Data'!$A:$A, $A3364)</f>
        <v>8</v>
      </c>
      <c r="V3364" s="13">
        <f>SUMIFS('Fielding Data'!F:F, 'Fielding Data'!$A:$A, $A3364)</f>
        <v>0</v>
      </c>
      <c r="W3364" s="13">
        <f>SUMIFS('Fielding Data'!G:G, 'Fielding Data'!$A:$A, $A3364)</f>
        <v>1</v>
      </c>
      <c r="X3364" s="13">
        <f>SUMIFS('Fielding Data'!H:H, 'Fielding Data'!$A:$A, $A3364)</f>
        <v>0</v>
      </c>
    </row>
    <row r="3365" spans="1:24" x14ac:dyDescent="0.3">
      <c r="A3365" s="13" t="str">
        <f t="shared" si="105"/>
        <v>soriaal012012</v>
      </c>
      <c r="B3365" s="16" t="s">
        <v>194</v>
      </c>
      <c r="C3365" s="16">
        <v>2012</v>
      </c>
      <c r="D3365" s="16">
        <v>151</v>
      </c>
      <c r="E3365" s="16">
        <v>561</v>
      </c>
      <c r="F3365" s="16">
        <v>68</v>
      </c>
      <c r="G3365" s="16">
        <v>147</v>
      </c>
      <c r="H3365" s="16">
        <v>33</v>
      </c>
      <c r="I3365" s="16">
        <v>2</v>
      </c>
      <c r="J3365" s="16">
        <v>32</v>
      </c>
      <c r="K3365" s="16">
        <v>108</v>
      </c>
      <c r="L3365" s="16">
        <v>6</v>
      </c>
      <c r="M3365" s="16">
        <v>2</v>
      </c>
      <c r="N3365" s="16">
        <v>44</v>
      </c>
      <c r="O3365" s="16">
        <v>153</v>
      </c>
      <c r="P3365" s="13" t="str">
        <f t="shared" si="104"/>
        <v>LF</v>
      </c>
      <c r="Q3365" s="13">
        <f>IFERROR(VLOOKUP($A3365, 'Fielding Data'!$A$1:$H$12056, 5, 0), 0)</f>
        <v>0</v>
      </c>
      <c r="R3365" s="13">
        <f>IFERROR(VLOOKUP($A3365, 'Fielding Data'!$A$1:$H$12056, 6, 0), 0)</f>
        <v>0</v>
      </c>
      <c r="S3365" s="13">
        <f>IFERROR(VLOOKUP($A3365, 'Fielding Data'!$A$1:$H$12056, 7, 0), 0)</f>
        <v>0</v>
      </c>
      <c r="T3365" s="13">
        <f>IFERROR(VLOOKUP($A3365, 'Fielding Data'!$A$1:$H$12056, 8, 0), 0)</f>
        <v>0</v>
      </c>
      <c r="U3365" s="13">
        <f>SUMIFS('Fielding Data'!E:E, 'Fielding Data'!$A:$A, $A3365)</f>
        <v>253</v>
      </c>
      <c r="V3365" s="13">
        <f>SUMIFS('Fielding Data'!F:F, 'Fielding Data'!$A:$A, $A3365)</f>
        <v>12</v>
      </c>
      <c r="W3365" s="13">
        <f>SUMIFS('Fielding Data'!G:G, 'Fielding Data'!$A:$A, $A3365)</f>
        <v>1</v>
      </c>
      <c r="X3365" s="13">
        <f>SUMIFS('Fielding Data'!H:H, 'Fielding Data'!$A:$A, $A3365)</f>
        <v>6</v>
      </c>
    </row>
    <row r="3366" spans="1:24" x14ac:dyDescent="0.3">
      <c r="A3366" s="13" t="str">
        <f t="shared" si="105"/>
        <v>soriara012012</v>
      </c>
      <c r="B3366" s="16" t="s">
        <v>338</v>
      </c>
      <c r="C3366" s="16">
        <v>2012</v>
      </c>
      <c r="D3366" s="16">
        <v>69</v>
      </c>
      <c r="E3366" s="16">
        <v>0</v>
      </c>
      <c r="F3366" s="16">
        <v>0</v>
      </c>
      <c r="G3366" s="16">
        <v>0</v>
      </c>
      <c r="H3366" s="16">
        <v>0</v>
      </c>
      <c r="I3366" s="16">
        <v>0</v>
      </c>
      <c r="J3366" s="16">
        <v>0</v>
      </c>
      <c r="K3366" s="16">
        <v>0</v>
      </c>
      <c r="L3366" s="16">
        <v>0</v>
      </c>
      <c r="M3366" s="16">
        <v>0</v>
      </c>
      <c r="N3366" s="16">
        <v>0</v>
      </c>
      <c r="O3366" s="16">
        <v>0</v>
      </c>
      <c r="P3366" s="13" t="str">
        <f t="shared" si="104"/>
        <v>P</v>
      </c>
      <c r="Q3366" s="13">
        <f>IFERROR(VLOOKUP($A3366, 'Fielding Data'!$A$1:$H$12056, 5, 0), 0)</f>
        <v>1</v>
      </c>
      <c r="R3366" s="13">
        <f>IFERROR(VLOOKUP($A3366, 'Fielding Data'!$A$1:$H$12056, 6, 0), 0)</f>
        <v>4</v>
      </c>
      <c r="S3366" s="13">
        <f>IFERROR(VLOOKUP($A3366, 'Fielding Data'!$A$1:$H$12056, 7, 0), 0)</f>
        <v>1</v>
      </c>
      <c r="T3366" s="13">
        <f>IFERROR(VLOOKUP($A3366, 'Fielding Data'!$A$1:$H$12056, 8, 0), 0)</f>
        <v>0</v>
      </c>
      <c r="U3366" s="13">
        <f>SUMIFS('Fielding Data'!E:E, 'Fielding Data'!$A:$A, $A3366)</f>
        <v>1</v>
      </c>
      <c r="V3366" s="13">
        <f>SUMIFS('Fielding Data'!F:F, 'Fielding Data'!$A:$A, $A3366)</f>
        <v>4</v>
      </c>
      <c r="W3366" s="13">
        <f>SUMIFS('Fielding Data'!G:G, 'Fielding Data'!$A:$A, $A3366)</f>
        <v>1</v>
      </c>
      <c r="X3366" s="13">
        <f>SUMIFS('Fielding Data'!H:H, 'Fielding Data'!$A:$A, $A3366)</f>
        <v>0</v>
      </c>
    </row>
    <row r="3367" spans="1:24" x14ac:dyDescent="0.3">
      <c r="A3367" s="13" t="str">
        <f t="shared" si="105"/>
        <v>spande012012</v>
      </c>
      <c r="B3367" s="16" t="s">
        <v>1014</v>
      </c>
      <c r="C3367" s="16">
        <v>2012</v>
      </c>
      <c r="D3367" s="16">
        <v>128</v>
      </c>
      <c r="E3367" s="16">
        <v>516</v>
      </c>
      <c r="F3367" s="16">
        <v>71</v>
      </c>
      <c r="G3367" s="16">
        <v>146</v>
      </c>
      <c r="H3367" s="16">
        <v>38</v>
      </c>
      <c r="I3367" s="16">
        <v>4</v>
      </c>
      <c r="J3367" s="16">
        <v>4</v>
      </c>
      <c r="K3367" s="16">
        <v>41</v>
      </c>
      <c r="L3367" s="16">
        <v>17</v>
      </c>
      <c r="M3367" s="16">
        <v>6</v>
      </c>
      <c r="N3367" s="16">
        <v>47</v>
      </c>
      <c r="O3367" s="16">
        <v>62</v>
      </c>
      <c r="P3367" s="13" t="str">
        <f t="shared" si="104"/>
        <v>CF</v>
      </c>
      <c r="Q3367" s="13">
        <f>IFERROR(VLOOKUP($A3367, 'Fielding Data'!$A$1:$H$12056, 5, 0), 0)</f>
        <v>0</v>
      </c>
      <c r="R3367" s="13">
        <f>IFERROR(VLOOKUP($A3367, 'Fielding Data'!$A$1:$H$12056, 6, 0), 0)</f>
        <v>0</v>
      </c>
      <c r="S3367" s="13">
        <f>IFERROR(VLOOKUP($A3367, 'Fielding Data'!$A$1:$H$12056, 7, 0), 0)</f>
        <v>0</v>
      </c>
      <c r="T3367" s="13">
        <f>IFERROR(VLOOKUP($A3367, 'Fielding Data'!$A$1:$H$12056, 8, 0), 0)</f>
        <v>0</v>
      </c>
      <c r="U3367" s="13">
        <f>SUMIFS('Fielding Data'!E:E, 'Fielding Data'!$A:$A, $A3367)</f>
        <v>339</v>
      </c>
      <c r="V3367" s="13">
        <f>SUMIFS('Fielding Data'!F:F, 'Fielding Data'!$A:$A, $A3367)</f>
        <v>6</v>
      </c>
      <c r="W3367" s="13">
        <f>SUMIFS('Fielding Data'!G:G, 'Fielding Data'!$A:$A, $A3367)</f>
        <v>4</v>
      </c>
      <c r="X3367" s="13">
        <f>SUMIFS('Fielding Data'!H:H, 'Fielding Data'!$A:$A, $A3367)</f>
        <v>3</v>
      </c>
    </row>
    <row r="3368" spans="1:24" x14ac:dyDescent="0.3">
      <c r="A3368" s="13" t="str">
        <f t="shared" si="105"/>
        <v>spearna012012</v>
      </c>
      <c r="B3368" s="16" t="s">
        <v>1621</v>
      </c>
      <c r="C3368" s="16">
        <v>2012</v>
      </c>
      <c r="D3368" s="16">
        <v>4</v>
      </c>
      <c r="E3368" s="16">
        <v>4</v>
      </c>
      <c r="F3368" s="16">
        <v>0</v>
      </c>
      <c r="G3368" s="16">
        <v>0</v>
      </c>
      <c r="H3368" s="16">
        <v>0</v>
      </c>
      <c r="I3368" s="16">
        <v>0</v>
      </c>
      <c r="J3368" s="16">
        <v>0</v>
      </c>
      <c r="K3368" s="16">
        <v>0</v>
      </c>
      <c r="L3368" s="16">
        <v>0</v>
      </c>
      <c r="M3368" s="16">
        <v>0</v>
      </c>
      <c r="N3368" s="16">
        <v>0</v>
      </c>
      <c r="O3368" s="16">
        <v>3</v>
      </c>
      <c r="P3368" s="13" t="str">
        <f t="shared" si="104"/>
        <v>2B</v>
      </c>
      <c r="Q3368" s="13">
        <f>IFERROR(VLOOKUP($A3368, 'Fielding Data'!$A$1:$H$12056, 5, 0), 0)</f>
        <v>0</v>
      </c>
      <c r="R3368" s="13">
        <f>IFERROR(VLOOKUP($A3368, 'Fielding Data'!$A$1:$H$12056, 6, 0), 0)</f>
        <v>1</v>
      </c>
      <c r="S3368" s="13">
        <f>IFERROR(VLOOKUP($A3368, 'Fielding Data'!$A$1:$H$12056, 7, 0), 0)</f>
        <v>0</v>
      </c>
      <c r="T3368" s="13">
        <f>IFERROR(VLOOKUP($A3368, 'Fielding Data'!$A$1:$H$12056, 8, 0), 0)</f>
        <v>0</v>
      </c>
      <c r="U3368" s="13">
        <f>SUMIFS('Fielding Data'!E:E, 'Fielding Data'!$A:$A, $A3368)</f>
        <v>1</v>
      </c>
      <c r="V3368" s="13">
        <f>SUMIFS('Fielding Data'!F:F, 'Fielding Data'!$A:$A, $A3368)</f>
        <v>2</v>
      </c>
      <c r="W3368" s="13">
        <f>SUMIFS('Fielding Data'!G:G, 'Fielding Data'!$A:$A, $A3368)</f>
        <v>0</v>
      </c>
      <c r="X3368" s="13">
        <f>SUMIFS('Fielding Data'!H:H, 'Fielding Data'!$A:$A, $A3368)</f>
        <v>0</v>
      </c>
    </row>
    <row r="3369" spans="1:24" x14ac:dyDescent="0.3">
      <c r="A3369" s="13" t="str">
        <f t="shared" si="105"/>
        <v>spencjo012012</v>
      </c>
      <c r="B3369" s="16" t="s">
        <v>1622</v>
      </c>
      <c r="C3369" s="16">
        <v>2012</v>
      </c>
      <c r="D3369" s="16">
        <v>11</v>
      </c>
      <c r="E3369" s="16">
        <v>0</v>
      </c>
      <c r="F3369" s="16">
        <v>0</v>
      </c>
      <c r="G3369" s="16">
        <v>0</v>
      </c>
      <c r="H3369" s="16">
        <v>0</v>
      </c>
      <c r="I3369" s="16">
        <v>0</v>
      </c>
      <c r="J3369" s="16">
        <v>0</v>
      </c>
      <c r="K3369" s="16">
        <v>0</v>
      </c>
      <c r="L3369" s="16">
        <v>0</v>
      </c>
      <c r="M3369" s="16">
        <v>0</v>
      </c>
      <c r="N3369" s="16">
        <v>0</v>
      </c>
      <c r="O3369" s="16">
        <v>0</v>
      </c>
      <c r="P3369" s="13" t="str">
        <f t="shared" si="104"/>
        <v>P</v>
      </c>
      <c r="Q3369" s="13">
        <f>IFERROR(VLOOKUP($A3369, 'Fielding Data'!$A$1:$H$12056, 5, 0), 0)</f>
        <v>1</v>
      </c>
      <c r="R3369" s="13">
        <f>IFERROR(VLOOKUP($A3369, 'Fielding Data'!$A$1:$H$12056, 6, 0), 0)</f>
        <v>5</v>
      </c>
      <c r="S3369" s="13">
        <f>IFERROR(VLOOKUP($A3369, 'Fielding Data'!$A$1:$H$12056, 7, 0), 0)</f>
        <v>0</v>
      </c>
      <c r="T3369" s="13">
        <f>IFERROR(VLOOKUP($A3369, 'Fielding Data'!$A$1:$H$12056, 8, 0), 0)</f>
        <v>0</v>
      </c>
      <c r="U3369" s="13">
        <f>SUMIFS('Fielding Data'!E:E, 'Fielding Data'!$A:$A, $A3369)</f>
        <v>1</v>
      </c>
      <c r="V3369" s="13">
        <f>SUMIFS('Fielding Data'!F:F, 'Fielding Data'!$A:$A, $A3369)</f>
        <v>5</v>
      </c>
      <c r="W3369" s="13">
        <f>SUMIFS('Fielding Data'!G:G, 'Fielding Data'!$A:$A, $A3369)</f>
        <v>0</v>
      </c>
      <c r="X3369" s="13">
        <f>SUMIFS('Fielding Data'!H:H, 'Fielding Data'!$A:$A, $A3369)</f>
        <v>0</v>
      </c>
    </row>
    <row r="3370" spans="1:24" x14ac:dyDescent="0.3">
      <c r="A3370" s="13" t="str">
        <f t="shared" si="105"/>
        <v>stammcr012012</v>
      </c>
      <c r="B3370" s="16" t="s">
        <v>1184</v>
      </c>
      <c r="C3370" s="16">
        <v>2012</v>
      </c>
      <c r="D3370" s="16">
        <v>59</v>
      </c>
      <c r="E3370" s="16">
        <v>6</v>
      </c>
      <c r="F3370" s="16">
        <v>0</v>
      </c>
      <c r="G3370" s="16">
        <v>0</v>
      </c>
      <c r="H3370" s="16">
        <v>0</v>
      </c>
      <c r="I3370" s="16">
        <v>0</v>
      </c>
      <c r="J3370" s="16">
        <v>0</v>
      </c>
      <c r="K3370" s="16">
        <v>0</v>
      </c>
      <c r="L3370" s="16">
        <v>0</v>
      </c>
      <c r="M3370" s="16">
        <v>0</v>
      </c>
      <c r="N3370" s="16">
        <v>0</v>
      </c>
      <c r="O3370" s="16">
        <v>4</v>
      </c>
      <c r="P3370" s="13" t="str">
        <f t="shared" si="104"/>
        <v>P</v>
      </c>
      <c r="Q3370" s="13">
        <f>IFERROR(VLOOKUP($A3370, 'Fielding Data'!$A$1:$H$12056, 5, 0), 0)</f>
        <v>5</v>
      </c>
      <c r="R3370" s="13">
        <f>IFERROR(VLOOKUP($A3370, 'Fielding Data'!$A$1:$H$12056, 6, 0), 0)</f>
        <v>8</v>
      </c>
      <c r="S3370" s="13">
        <f>IFERROR(VLOOKUP($A3370, 'Fielding Data'!$A$1:$H$12056, 7, 0), 0)</f>
        <v>1</v>
      </c>
      <c r="T3370" s="13">
        <f>IFERROR(VLOOKUP($A3370, 'Fielding Data'!$A$1:$H$12056, 8, 0), 0)</f>
        <v>0</v>
      </c>
      <c r="U3370" s="13">
        <f>SUMIFS('Fielding Data'!E:E, 'Fielding Data'!$A:$A, $A3370)</f>
        <v>5</v>
      </c>
      <c r="V3370" s="13">
        <f>SUMIFS('Fielding Data'!F:F, 'Fielding Data'!$A:$A, $A3370)</f>
        <v>8</v>
      </c>
      <c r="W3370" s="13">
        <f>SUMIFS('Fielding Data'!G:G, 'Fielding Data'!$A:$A, $A3370)</f>
        <v>1</v>
      </c>
      <c r="X3370" s="13">
        <f>SUMIFS('Fielding Data'!H:H, 'Fielding Data'!$A:$A, $A3370)</f>
        <v>0</v>
      </c>
    </row>
    <row r="3371" spans="1:24" x14ac:dyDescent="0.3">
      <c r="A3371" s="13" t="str">
        <f t="shared" si="105"/>
        <v>stantmi032012</v>
      </c>
      <c r="B3371" s="16" t="s">
        <v>1388</v>
      </c>
      <c r="C3371" s="16">
        <v>2012</v>
      </c>
      <c r="D3371" s="16">
        <v>123</v>
      </c>
      <c r="E3371" s="16">
        <v>449</v>
      </c>
      <c r="F3371" s="16">
        <v>75</v>
      </c>
      <c r="G3371" s="16">
        <v>130</v>
      </c>
      <c r="H3371" s="16">
        <v>30</v>
      </c>
      <c r="I3371" s="16">
        <v>1</v>
      </c>
      <c r="J3371" s="16">
        <v>37</v>
      </c>
      <c r="K3371" s="16">
        <v>86</v>
      </c>
      <c r="L3371" s="16">
        <v>6</v>
      </c>
      <c r="M3371" s="16">
        <v>2</v>
      </c>
      <c r="N3371" s="16">
        <v>46</v>
      </c>
      <c r="O3371" s="16">
        <v>143</v>
      </c>
      <c r="P3371" s="13" t="str">
        <f t="shared" si="104"/>
        <v>OF</v>
      </c>
      <c r="Q3371" s="13">
        <f>IFERROR(VLOOKUP($A3371, 'Fielding Data'!$A$1:$H$12056, 5, 0), 0)</f>
        <v>257</v>
      </c>
      <c r="R3371" s="13">
        <f>IFERROR(VLOOKUP($A3371, 'Fielding Data'!$A$1:$H$12056, 6, 0), 0)</f>
        <v>6</v>
      </c>
      <c r="S3371" s="13">
        <f>IFERROR(VLOOKUP($A3371, 'Fielding Data'!$A$1:$H$12056, 7, 0), 0)</f>
        <v>7</v>
      </c>
      <c r="T3371" s="13">
        <f>IFERROR(VLOOKUP($A3371, 'Fielding Data'!$A$1:$H$12056, 8, 0), 0)</f>
        <v>1</v>
      </c>
      <c r="U3371" s="13">
        <f>SUMIFS('Fielding Data'!E:E, 'Fielding Data'!$A:$A, $A3371)</f>
        <v>257</v>
      </c>
      <c r="V3371" s="13">
        <f>SUMIFS('Fielding Data'!F:F, 'Fielding Data'!$A:$A, $A3371)</f>
        <v>6</v>
      </c>
      <c r="W3371" s="13">
        <f>SUMIFS('Fielding Data'!G:G, 'Fielding Data'!$A:$A, $A3371)</f>
        <v>7</v>
      </c>
      <c r="X3371" s="13">
        <f>SUMIFS('Fielding Data'!H:H, 'Fielding Data'!$A:$A, $A3371)</f>
        <v>1</v>
      </c>
    </row>
    <row r="3372" spans="1:24" x14ac:dyDescent="0.3">
      <c r="A3372" s="13" t="str">
        <f t="shared" si="105"/>
        <v>staufti012012</v>
      </c>
      <c r="B3372" s="16" t="s">
        <v>603</v>
      </c>
      <c r="C3372" s="16">
        <v>2012</v>
      </c>
      <c r="D3372" s="16">
        <v>1</v>
      </c>
      <c r="E3372" s="16">
        <v>1</v>
      </c>
      <c r="F3372" s="16">
        <v>0</v>
      </c>
      <c r="G3372" s="16">
        <v>0</v>
      </c>
      <c r="H3372" s="16">
        <v>0</v>
      </c>
      <c r="I3372" s="16">
        <v>0</v>
      </c>
      <c r="J3372" s="16">
        <v>0</v>
      </c>
      <c r="K3372" s="16">
        <v>1</v>
      </c>
      <c r="L3372" s="16">
        <v>0</v>
      </c>
      <c r="M3372" s="16">
        <v>0</v>
      </c>
      <c r="N3372" s="16">
        <v>0</v>
      </c>
      <c r="O3372" s="16">
        <v>0</v>
      </c>
      <c r="P3372" s="13" t="str">
        <f t="shared" si="104"/>
        <v>P</v>
      </c>
      <c r="Q3372" s="13">
        <f>IFERROR(VLOOKUP($A3372, 'Fielding Data'!$A$1:$H$12056, 5, 0), 0)</f>
        <v>1</v>
      </c>
      <c r="R3372" s="13">
        <f>IFERROR(VLOOKUP($A3372, 'Fielding Data'!$A$1:$H$12056, 6, 0), 0)</f>
        <v>0</v>
      </c>
      <c r="S3372" s="13">
        <f>IFERROR(VLOOKUP($A3372, 'Fielding Data'!$A$1:$H$12056, 7, 0), 0)</f>
        <v>0</v>
      </c>
      <c r="T3372" s="13">
        <f>IFERROR(VLOOKUP($A3372, 'Fielding Data'!$A$1:$H$12056, 8, 0), 0)</f>
        <v>0</v>
      </c>
      <c r="U3372" s="13">
        <f>SUMIFS('Fielding Data'!E:E, 'Fielding Data'!$A:$A, $A3372)</f>
        <v>1</v>
      </c>
      <c r="V3372" s="13">
        <f>SUMIFS('Fielding Data'!F:F, 'Fielding Data'!$A:$A, $A3372)</f>
        <v>0</v>
      </c>
      <c r="W3372" s="13">
        <f>SUMIFS('Fielding Data'!G:G, 'Fielding Data'!$A:$A, $A3372)</f>
        <v>0</v>
      </c>
      <c r="X3372" s="13">
        <f>SUMIFS('Fielding Data'!H:H, 'Fielding Data'!$A:$A, $A3372)</f>
        <v>0</v>
      </c>
    </row>
    <row r="3373" spans="1:24" x14ac:dyDescent="0.3">
      <c r="A3373" s="13" t="str">
        <f t="shared" si="105"/>
        <v>stewach012012</v>
      </c>
      <c r="B3373" s="16" t="s">
        <v>730</v>
      </c>
      <c r="C3373" s="16">
        <v>2012</v>
      </c>
      <c r="D3373" s="16">
        <v>55</v>
      </c>
      <c r="E3373" s="16">
        <v>141</v>
      </c>
      <c r="F3373" s="16">
        <v>15</v>
      </c>
      <c r="G3373" s="16">
        <v>34</v>
      </c>
      <c r="H3373" s="16">
        <v>8</v>
      </c>
      <c r="I3373" s="16">
        <v>0</v>
      </c>
      <c r="J3373" s="16">
        <v>1</v>
      </c>
      <c r="K3373" s="16">
        <v>13</v>
      </c>
      <c r="L3373" s="16">
        <v>2</v>
      </c>
      <c r="M3373" s="16">
        <v>0</v>
      </c>
      <c r="N3373" s="16">
        <v>10</v>
      </c>
      <c r="O3373" s="16">
        <v>21</v>
      </c>
      <c r="P3373" s="13" t="str">
        <f t="shared" si="104"/>
        <v>C</v>
      </c>
      <c r="Q3373" s="13">
        <f>IFERROR(VLOOKUP($A3373, 'Fielding Data'!$A$1:$H$12056, 5, 0), 0)</f>
        <v>379</v>
      </c>
      <c r="R3373" s="13">
        <f>IFERROR(VLOOKUP($A3373, 'Fielding Data'!$A$1:$H$12056, 6, 0), 0)</f>
        <v>25</v>
      </c>
      <c r="S3373" s="13">
        <f>IFERROR(VLOOKUP($A3373, 'Fielding Data'!$A$1:$H$12056, 7, 0), 0)</f>
        <v>4</v>
      </c>
      <c r="T3373" s="13">
        <f>IFERROR(VLOOKUP($A3373, 'Fielding Data'!$A$1:$H$12056, 8, 0), 0)</f>
        <v>3</v>
      </c>
      <c r="U3373" s="13">
        <f>SUMIFS('Fielding Data'!E:E, 'Fielding Data'!$A:$A, $A3373)</f>
        <v>379</v>
      </c>
      <c r="V3373" s="13">
        <f>SUMIFS('Fielding Data'!F:F, 'Fielding Data'!$A:$A, $A3373)</f>
        <v>25</v>
      </c>
      <c r="W3373" s="13">
        <f>SUMIFS('Fielding Data'!G:G, 'Fielding Data'!$A:$A, $A3373)</f>
        <v>4</v>
      </c>
      <c r="X3373" s="13">
        <f>SUMIFS('Fielding Data'!H:H, 'Fielding Data'!$A:$A, $A3373)</f>
        <v>3</v>
      </c>
    </row>
    <row r="3374" spans="1:24" x14ac:dyDescent="0.3">
      <c r="A3374" s="13" t="str">
        <f t="shared" si="105"/>
        <v>stewaia012012</v>
      </c>
      <c r="B3374" s="16" t="s">
        <v>856</v>
      </c>
      <c r="C3374" s="16">
        <v>2012</v>
      </c>
      <c r="D3374" s="16">
        <v>55</v>
      </c>
      <c r="E3374" s="16">
        <v>179</v>
      </c>
      <c r="F3374" s="16">
        <v>16</v>
      </c>
      <c r="G3374" s="16">
        <v>36</v>
      </c>
      <c r="H3374" s="16">
        <v>5</v>
      </c>
      <c r="I3374" s="16">
        <v>2</v>
      </c>
      <c r="J3374" s="16">
        <v>5</v>
      </c>
      <c r="K3374" s="16">
        <v>17</v>
      </c>
      <c r="L3374" s="16">
        <v>0</v>
      </c>
      <c r="M3374" s="16">
        <v>3</v>
      </c>
      <c r="N3374" s="16">
        <v>21</v>
      </c>
      <c r="O3374" s="16">
        <v>46</v>
      </c>
      <c r="P3374" s="13" t="str">
        <f t="shared" si="104"/>
        <v>3B</v>
      </c>
      <c r="Q3374" s="13">
        <f>IFERROR(VLOOKUP($A3374, 'Fielding Data'!$A$1:$H$12056, 5, 0), 0)</f>
        <v>21</v>
      </c>
      <c r="R3374" s="13">
        <f>IFERROR(VLOOKUP($A3374, 'Fielding Data'!$A$1:$H$12056, 6, 0), 0)</f>
        <v>86</v>
      </c>
      <c r="S3374" s="13">
        <f>IFERROR(VLOOKUP($A3374, 'Fielding Data'!$A$1:$H$12056, 7, 0), 0)</f>
        <v>5</v>
      </c>
      <c r="T3374" s="13">
        <f>IFERROR(VLOOKUP($A3374, 'Fielding Data'!$A$1:$H$12056, 8, 0), 0)</f>
        <v>4</v>
      </c>
      <c r="U3374" s="13">
        <f>SUMIFS('Fielding Data'!E:E, 'Fielding Data'!$A:$A, $A3374)</f>
        <v>21</v>
      </c>
      <c r="V3374" s="13">
        <f>SUMIFS('Fielding Data'!F:F, 'Fielding Data'!$A:$A, $A3374)</f>
        <v>86</v>
      </c>
      <c r="W3374" s="13">
        <f>SUMIFS('Fielding Data'!G:G, 'Fielding Data'!$A:$A, $A3374)</f>
        <v>5</v>
      </c>
      <c r="X3374" s="13">
        <f>SUMIFS('Fielding Data'!H:H, 'Fielding Data'!$A:$A, $A3374)</f>
        <v>4</v>
      </c>
    </row>
    <row r="3375" spans="1:24" x14ac:dyDescent="0.3">
      <c r="A3375" s="13" t="str">
        <f t="shared" si="105"/>
        <v>stinsjo012012</v>
      </c>
      <c r="B3375" s="16" t="s">
        <v>1624</v>
      </c>
      <c r="C3375" s="16">
        <v>2012</v>
      </c>
      <c r="D3375" s="16">
        <v>6</v>
      </c>
      <c r="E3375" s="16">
        <v>1</v>
      </c>
      <c r="F3375" s="16">
        <v>0</v>
      </c>
      <c r="G3375" s="16">
        <v>0</v>
      </c>
      <c r="H3375" s="16">
        <v>0</v>
      </c>
      <c r="I3375" s="16">
        <v>0</v>
      </c>
      <c r="J3375" s="16">
        <v>0</v>
      </c>
      <c r="K3375" s="16">
        <v>0</v>
      </c>
      <c r="L3375" s="16">
        <v>0</v>
      </c>
      <c r="M3375" s="16">
        <v>0</v>
      </c>
      <c r="N3375" s="16">
        <v>0</v>
      </c>
      <c r="O3375" s="16">
        <v>1</v>
      </c>
      <c r="P3375" s="13" t="str">
        <f t="shared" si="104"/>
        <v>P</v>
      </c>
      <c r="Q3375" s="13">
        <f>IFERROR(VLOOKUP($A3375, 'Fielding Data'!$A$1:$H$12056, 5, 0), 0)</f>
        <v>0</v>
      </c>
      <c r="R3375" s="13">
        <f>IFERROR(VLOOKUP($A3375, 'Fielding Data'!$A$1:$H$12056, 6, 0), 0)</f>
        <v>0</v>
      </c>
      <c r="S3375" s="13">
        <f>IFERROR(VLOOKUP($A3375, 'Fielding Data'!$A$1:$H$12056, 7, 0), 0)</f>
        <v>0</v>
      </c>
      <c r="T3375" s="13">
        <f>IFERROR(VLOOKUP($A3375, 'Fielding Data'!$A$1:$H$12056, 8, 0), 0)</f>
        <v>0</v>
      </c>
      <c r="U3375" s="13">
        <f>SUMIFS('Fielding Data'!E:E, 'Fielding Data'!$A:$A, $A3375)</f>
        <v>0</v>
      </c>
      <c r="V3375" s="13">
        <f>SUMIFS('Fielding Data'!F:F, 'Fielding Data'!$A:$A, $A3375)</f>
        <v>0</v>
      </c>
      <c r="W3375" s="13">
        <f>SUMIFS('Fielding Data'!G:G, 'Fielding Data'!$A:$A, $A3375)</f>
        <v>0</v>
      </c>
      <c r="X3375" s="13">
        <f>SUMIFS('Fielding Data'!H:H, 'Fielding Data'!$A:$A, $A3375)</f>
        <v>0</v>
      </c>
    </row>
    <row r="3376" spans="1:24" x14ac:dyDescent="0.3">
      <c r="A3376" s="13" t="str">
        <f t="shared" si="105"/>
        <v>storedr012012</v>
      </c>
      <c r="B3376" s="16" t="s">
        <v>1389</v>
      </c>
      <c r="C3376" s="16">
        <v>2012</v>
      </c>
      <c r="D3376" s="16">
        <v>37</v>
      </c>
      <c r="E3376" s="16">
        <v>0</v>
      </c>
      <c r="F3376" s="16">
        <v>0</v>
      </c>
      <c r="G3376" s="16">
        <v>0</v>
      </c>
      <c r="H3376" s="16">
        <v>0</v>
      </c>
      <c r="I3376" s="16">
        <v>0</v>
      </c>
      <c r="J3376" s="16">
        <v>0</v>
      </c>
      <c r="K3376" s="16">
        <v>0</v>
      </c>
      <c r="L3376" s="16">
        <v>0</v>
      </c>
      <c r="M3376" s="16">
        <v>0</v>
      </c>
      <c r="N3376" s="16">
        <v>0</v>
      </c>
      <c r="O3376" s="16">
        <v>0</v>
      </c>
      <c r="P3376" s="13" t="str">
        <f t="shared" si="104"/>
        <v>P</v>
      </c>
      <c r="Q3376" s="13">
        <f>IFERROR(VLOOKUP($A3376, 'Fielding Data'!$A$1:$H$12056, 5, 0), 0)</f>
        <v>1</v>
      </c>
      <c r="R3376" s="13">
        <f>IFERROR(VLOOKUP($A3376, 'Fielding Data'!$A$1:$H$12056, 6, 0), 0)</f>
        <v>2</v>
      </c>
      <c r="S3376" s="13">
        <f>IFERROR(VLOOKUP($A3376, 'Fielding Data'!$A$1:$H$12056, 7, 0), 0)</f>
        <v>0</v>
      </c>
      <c r="T3376" s="13">
        <f>IFERROR(VLOOKUP($A3376, 'Fielding Data'!$A$1:$H$12056, 8, 0), 0)</f>
        <v>0</v>
      </c>
      <c r="U3376" s="13">
        <f>SUMIFS('Fielding Data'!E:E, 'Fielding Data'!$A:$A, $A3376)</f>
        <v>1</v>
      </c>
      <c r="V3376" s="13">
        <f>SUMIFS('Fielding Data'!F:F, 'Fielding Data'!$A:$A, $A3376)</f>
        <v>2</v>
      </c>
      <c r="W3376" s="13">
        <f>SUMIFS('Fielding Data'!G:G, 'Fielding Data'!$A:$A, $A3376)</f>
        <v>0</v>
      </c>
      <c r="X3376" s="13">
        <f>SUMIFS('Fielding Data'!H:H, 'Fielding Data'!$A:$A, $A3376)</f>
        <v>0</v>
      </c>
    </row>
    <row r="3377" spans="1:24" x14ac:dyDescent="0.3">
      <c r="A3377" s="13" t="str">
        <f t="shared" si="105"/>
        <v>storemi012012</v>
      </c>
      <c r="B3377" s="16" t="s">
        <v>1841</v>
      </c>
      <c r="C3377" s="16">
        <v>2012</v>
      </c>
      <c r="D3377" s="16">
        <v>26</v>
      </c>
      <c r="E3377" s="16">
        <v>0</v>
      </c>
      <c r="F3377" s="16">
        <v>0</v>
      </c>
      <c r="G3377" s="16">
        <v>0</v>
      </c>
      <c r="H3377" s="16">
        <v>0</v>
      </c>
      <c r="I3377" s="16">
        <v>0</v>
      </c>
      <c r="J3377" s="16">
        <v>0</v>
      </c>
      <c r="K3377" s="16">
        <v>0</v>
      </c>
      <c r="L3377" s="16">
        <v>0</v>
      </c>
      <c r="M3377" s="16">
        <v>0</v>
      </c>
      <c r="N3377" s="16">
        <v>0</v>
      </c>
      <c r="O3377" s="16">
        <v>0</v>
      </c>
      <c r="P3377" s="13" t="str">
        <f t="shared" si="104"/>
        <v>P</v>
      </c>
      <c r="Q3377" s="13">
        <f>IFERROR(VLOOKUP($A3377, 'Fielding Data'!$A$1:$H$12056, 5, 0), 0)</f>
        <v>1</v>
      </c>
      <c r="R3377" s="13">
        <f>IFERROR(VLOOKUP($A3377, 'Fielding Data'!$A$1:$H$12056, 6, 0), 0)</f>
        <v>2</v>
      </c>
      <c r="S3377" s="13">
        <f>IFERROR(VLOOKUP($A3377, 'Fielding Data'!$A$1:$H$12056, 7, 0), 0)</f>
        <v>1</v>
      </c>
      <c r="T3377" s="13">
        <f>IFERROR(VLOOKUP($A3377, 'Fielding Data'!$A$1:$H$12056, 8, 0), 0)</f>
        <v>0</v>
      </c>
      <c r="U3377" s="13">
        <f>SUMIFS('Fielding Data'!E:E, 'Fielding Data'!$A:$A, $A3377)</f>
        <v>1</v>
      </c>
      <c r="V3377" s="13">
        <f>SUMIFS('Fielding Data'!F:F, 'Fielding Data'!$A:$A, $A3377)</f>
        <v>2</v>
      </c>
      <c r="W3377" s="13">
        <f>SUMIFS('Fielding Data'!G:G, 'Fielding Data'!$A:$A, $A3377)</f>
        <v>1</v>
      </c>
      <c r="X3377" s="13">
        <f>SUMIFS('Fielding Data'!H:H, 'Fielding Data'!$A:$A, $A3377)</f>
        <v>0</v>
      </c>
    </row>
    <row r="3378" spans="1:24" x14ac:dyDescent="0.3">
      <c r="A3378" s="13" t="str">
        <f t="shared" si="105"/>
        <v>straida012012</v>
      </c>
      <c r="B3378" s="16" t="s">
        <v>1842</v>
      </c>
      <c r="C3378" s="16">
        <v>2012</v>
      </c>
      <c r="D3378" s="16">
        <v>7</v>
      </c>
      <c r="E3378" s="16">
        <v>0</v>
      </c>
      <c r="F3378" s="16">
        <v>0</v>
      </c>
      <c r="G3378" s="16">
        <v>0</v>
      </c>
      <c r="H3378" s="16">
        <v>0</v>
      </c>
      <c r="I3378" s="16">
        <v>0</v>
      </c>
      <c r="J3378" s="16">
        <v>0</v>
      </c>
      <c r="K3378" s="16">
        <v>0</v>
      </c>
      <c r="L3378" s="16">
        <v>0</v>
      </c>
      <c r="M3378" s="16">
        <v>0</v>
      </c>
      <c r="N3378" s="16">
        <v>0</v>
      </c>
      <c r="O3378" s="16">
        <v>0</v>
      </c>
      <c r="P3378" s="13" t="str">
        <f t="shared" si="104"/>
        <v>P</v>
      </c>
      <c r="Q3378" s="13">
        <f>IFERROR(VLOOKUP($A3378, 'Fielding Data'!$A$1:$H$12056, 5, 0), 0)</f>
        <v>1</v>
      </c>
      <c r="R3378" s="13">
        <f>IFERROR(VLOOKUP($A3378, 'Fielding Data'!$A$1:$H$12056, 6, 0), 0)</f>
        <v>1</v>
      </c>
      <c r="S3378" s="13">
        <f>IFERROR(VLOOKUP($A3378, 'Fielding Data'!$A$1:$H$12056, 7, 0), 0)</f>
        <v>0</v>
      </c>
      <c r="T3378" s="13">
        <f>IFERROR(VLOOKUP($A3378, 'Fielding Data'!$A$1:$H$12056, 8, 0), 0)</f>
        <v>0</v>
      </c>
      <c r="U3378" s="13">
        <f>SUMIFS('Fielding Data'!E:E, 'Fielding Data'!$A:$A, $A3378)</f>
        <v>1</v>
      </c>
      <c r="V3378" s="13">
        <f>SUMIFS('Fielding Data'!F:F, 'Fielding Data'!$A:$A, $A3378)</f>
        <v>1</v>
      </c>
      <c r="W3378" s="13">
        <f>SUMIFS('Fielding Data'!G:G, 'Fielding Data'!$A:$A, $A3378)</f>
        <v>0</v>
      </c>
      <c r="X3378" s="13">
        <f>SUMIFS('Fielding Data'!H:H, 'Fielding Data'!$A:$A, $A3378)</f>
        <v>0</v>
      </c>
    </row>
    <row r="3379" spans="1:24" x14ac:dyDescent="0.3">
      <c r="A3379" s="13" t="str">
        <f t="shared" si="105"/>
        <v>strasst012012</v>
      </c>
      <c r="B3379" s="16" t="s">
        <v>1391</v>
      </c>
      <c r="C3379" s="16">
        <v>2012</v>
      </c>
      <c r="D3379" s="16">
        <v>28</v>
      </c>
      <c r="E3379" s="16">
        <v>47</v>
      </c>
      <c r="F3379" s="16">
        <v>4</v>
      </c>
      <c r="G3379" s="16">
        <v>13</v>
      </c>
      <c r="H3379" s="16">
        <v>4</v>
      </c>
      <c r="I3379" s="16">
        <v>0</v>
      </c>
      <c r="J3379" s="16">
        <v>1</v>
      </c>
      <c r="K3379" s="16">
        <v>7</v>
      </c>
      <c r="L3379" s="16">
        <v>0</v>
      </c>
      <c r="M3379" s="16">
        <v>0</v>
      </c>
      <c r="N3379" s="16">
        <v>3</v>
      </c>
      <c r="O3379" s="16">
        <v>13</v>
      </c>
      <c r="P3379" s="13" t="str">
        <f t="shared" si="104"/>
        <v>P</v>
      </c>
      <c r="Q3379" s="13">
        <f>IFERROR(VLOOKUP($A3379, 'Fielding Data'!$A$1:$H$12056, 5, 0), 0)</f>
        <v>15</v>
      </c>
      <c r="R3379" s="13">
        <f>IFERROR(VLOOKUP($A3379, 'Fielding Data'!$A$1:$H$12056, 6, 0), 0)</f>
        <v>13</v>
      </c>
      <c r="S3379" s="13">
        <f>IFERROR(VLOOKUP($A3379, 'Fielding Data'!$A$1:$H$12056, 7, 0), 0)</f>
        <v>0</v>
      </c>
      <c r="T3379" s="13">
        <f>IFERROR(VLOOKUP($A3379, 'Fielding Data'!$A$1:$H$12056, 8, 0), 0)</f>
        <v>0</v>
      </c>
      <c r="U3379" s="13">
        <f>SUMIFS('Fielding Data'!E:E, 'Fielding Data'!$A:$A, $A3379)</f>
        <v>15</v>
      </c>
      <c r="V3379" s="13">
        <f>SUMIFS('Fielding Data'!F:F, 'Fielding Data'!$A:$A, $A3379)</f>
        <v>13</v>
      </c>
      <c r="W3379" s="13">
        <f>SUMIFS('Fielding Data'!G:G, 'Fielding Data'!$A:$A, $A3379)</f>
        <v>0</v>
      </c>
      <c r="X3379" s="13">
        <f>SUMIFS('Fielding Data'!H:H, 'Fielding Data'!$A:$A, $A3379)</f>
        <v>0</v>
      </c>
    </row>
    <row r="3380" spans="1:24" x14ac:dyDescent="0.3">
      <c r="A3380" s="13" t="str">
        <f t="shared" si="105"/>
        <v>streehu012012</v>
      </c>
      <c r="B3380" s="16" t="s">
        <v>605</v>
      </c>
      <c r="C3380" s="16">
        <v>2012</v>
      </c>
      <c r="D3380" s="16">
        <v>40</v>
      </c>
      <c r="E3380" s="16">
        <v>0</v>
      </c>
      <c r="F3380" s="16">
        <v>0</v>
      </c>
      <c r="G3380" s="16">
        <v>0</v>
      </c>
      <c r="H3380" s="16">
        <v>0</v>
      </c>
      <c r="I3380" s="16">
        <v>0</v>
      </c>
      <c r="J3380" s="16">
        <v>0</v>
      </c>
      <c r="K3380" s="16">
        <v>0</v>
      </c>
      <c r="L3380" s="16">
        <v>0</v>
      </c>
      <c r="M3380" s="16">
        <v>0</v>
      </c>
      <c r="N3380" s="16">
        <v>0</v>
      </c>
      <c r="O3380" s="16">
        <v>0</v>
      </c>
      <c r="P3380" s="13" t="str">
        <f t="shared" si="104"/>
        <v>P</v>
      </c>
      <c r="Q3380" s="13">
        <f>IFERROR(VLOOKUP($A3380, 'Fielding Data'!$A$1:$H$12056, 5, 0), 0)</f>
        <v>4</v>
      </c>
      <c r="R3380" s="13">
        <f>IFERROR(VLOOKUP($A3380, 'Fielding Data'!$A$1:$H$12056, 6, 0), 0)</f>
        <v>7</v>
      </c>
      <c r="S3380" s="13">
        <f>IFERROR(VLOOKUP($A3380, 'Fielding Data'!$A$1:$H$12056, 7, 0), 0)</f>
        <v>0</v>
      </c>
      <c r="T3380" s="13">
        <f>IFERROR(VLOOKUP($A3380, 'Fielding Data'!$A$1:$H$12056, 8, 0), 0)</f>
        <v>0</v>
      </c>
      <c r="U3380" s="13">
        <f>SUMIFS('Fielding Data'!E:E, 'Fielding Data'!$A:$A, $A3380)</f>
        <v>4</v>
      </c>
      <c r="V3380" s="13">
        <f>SUMIFS('Fielding Data'!F:F, 'Fielding Data'!$A:$A, $A3380)</f>
        <v>7</v>
      </c>
      <c r="W3380" s="13">
        <f>SUMIFS('Fielding Data'!G:G, 'Fielding Data'!$A:$A, $A3380)</f>
        <v>0</v>
      </c>
      <c r="X3380" s="13">
        <f>SUMIFS('Fielding Data'!H:H, 'Fielding Data'!$A:$A, $A3380)</f>
        <v>0</v>
      </c>
    </row>
    <row r="3381" spans="1:24" x14ac:dyDescent="0.3">
      <c r="A3381" s="13" t="str">
        <f t="shared" si="105"/>
        <v>stroppe012012</v>
      </c>
      <c r="B3381" s="16" t="s">
        <v>1187</v>
      </c>
      <c r="C3381" s="16">
        <v>2012</v>
      </c>
      <c r="D3381" s="16">
        <v>70</v>
      </c>
      <c r="E3381" s="16">
        <v>0</v>
      </c>
      <c r="F3381" s="16">
        <v>0</v>
      </c>
      <c r="G3381" s="16">
        <v>0</v>
      </c>
      <c r="H3381" s="16">
        <v>0</v>
      </c>
      <c r="I3381" s="16">
        <v>0</v>
      </c>
      <c r="J3381" s="16">
        <v>0</v>
      </c>
      <c r="K3381" s="16">
        <v>0</v>
      </c>
      <c r="L3381" s="16">
        <v>0</v>
      </c>
      <c r="M3381" s="16">
        <v>0</v>
      </c>
      <c r="N3381" s="16">
        <v>0</v>
      </c>
      <c r="O3381" s="16">
        <v>0</v>
      </c>
      <c r="P3381" s="13" t="str">
        <f t="shared" si="104"/>
        <v>P</v>
      </c>
      <c r="Q3381" s="13">
        <f>IFERROR(VLOOKUP($A3381, 'Fielding Data'!$A$1:$H$12056, 5, 0), 0)</f>
        <v>6</v>
      </c>
      <c r="R3381" s="13">
        <f>IFERROR(VLOOKUP($A3381, 'Fielding Data'!$A$1:$H$12056, 6, 0), 0)</f>
        <v>12</v>
      </c>
      <c r="S3381" s="13">
        <f>IFERROR(VLOOKUP($A3381, 'Fielding Data'!$A$1:$H$12056, 7, 0), 0)</f>
        <v>0</v>
      </c>
      <c r="T3381" s="13">
        <f>IFERROR(VLOOKUP($A3381, 'Fielding Data'!$A$1:$H$12056, 8, 0), 0)</f>
        <v>1</v>
      </c>
      <c r="U3381" s="13">
        <f>SUMIFS('Fielding Data'!E:E, 'Fielding Data'!$A:$A, $A3381)</f>
        <v>6</v>
      </c>
      <c r="V3381" s="13">
        <f>SUMIFS('Fielding Data'!F:F, 'Fielding Data'!$A:$A, $A3381)</f>
        <v>12</v>
      </c>
      <c r="W3381" s="13">
        <f>SUMIFS('Fielding Data'!G:G, 'Fielding Data'!$A:$A, $A3381)</f>
        <v>0</v>
      </c>
      <c r="X3381" s="13">
        <f>SUMIFS('Fielding Data'!H:H, 'Fielding Data'!$A:$A, $A3381)</f>
        <v>1</v>
      </c>
    </row>
    <row r="3382" spans="1:24" x14ac:dyDescent="0.3">
      <c r="A3382" s="13" t="str">
        <f t="shared" si="105"/>
        <v>stubbdr012012</v>
      </c>
      <c r="B3382" s="16" t="s">
        <v>1188</v>
      </c>
      <c r="C3382" s="16">
        <v>2012</v>
      </c>
      <c r="D3382" s="16">
        <v>136</v>
      </c>
      <c r="E3382" s="16">
        <v>493</v>
      </c>
      <c r="F3382" s="16">
        <v>75</v>
      </c>
      <c r="G3382" s="16">
        <v>105</v>
      </c>
      <c r="H3382" s="16">
        <v>13</v>
      </c>
      <c r="I3382" s="16">
        <v>2</v>
      </c>
      <c r="J3382" s="16">
        <v>14</v>
      </c>
      <c r="K3382" s="16">
        <v>40</v>
      </c>
      <c r="L3382" s="16">
        <v>30</v>
      </c>
      <c r="M3382" s="16">
        <v>7</v>
      </c>
      <c r="N3382" s="16">
        <v>42</v>
      </c>
      <c r="O3382" s="16">
        <v>166</v>
      </c>
      <c r="P3382" s="13" t="str">
        <f t="shared" si="104"/>
        <v>CF</v>
      </c>
      <c r="Q3382" s="13">
        <f>IFERROR(VLOOKUP($A3382, 'Fielding Data'!$A$1:$H$12056, 5, 0), 0)</f>
        <v>0</v>
      </c>
      <c r="R3382" s="13">
        <f>IFERROR(VLOOKUP($A3382, 'Fielding Data'!$A$1:$H$12056, 6, 0), 0)</f>
        <v>0</v>
      </c>
      <c r="S3382" s="13">
        <f>IFERROR(VLOOKUP($A3382, 'Fielding Data'!$A$1:$H$12056, 7, 0), 0)</f>
        <v>0</v>
      </c>
      <c r="T3382" s="13">
        <f>IFERROR(VLOOKUP($A3382, 'Fielding Data'!$A$1:$H$12056, 8, 0), 0)</f>
        <v>0</v>
      </c>
      <c r="U3382" s="13">
        <f>SUMIFS('Fielding Data'!E:E, 'Fielding Data'!$A:$A, $A3382)</f>
        <v>272</v>
      </c>
      <c r="V3382" s="13">
        <f>SUMIFS('Fielding Data'!F:F, 'Fielding Data'!$A:$A, $A3382)</f>
        <v>5</v>
      </c>
      <c r="W3382" s="13">
        <f>SUMIFS('Fielding Data'!G:G, 'Fielding Data'!$A:$A, $A3382)</f>
        <v>5</v>
      </c>
      <c r="X3382" s="13">
        <f>SUMIFS('Fielding Data'!H:H, 'Fielding Data'!$A:$A, $A3382)</f>
        <v>1</v>
      </c>
    </row>
    <row r="3383" spans="1:24" x14ac:dyDescent="0.3">
      <c r="A3383" s="13" t="str">
        <f t="shared" si="105"/>
        <v>stutemi012012</v>
      </c>
      <c r="B3383" s="16" t="s">
        <v>1625</v>
      </c>
      <c r="C3383" s="16">
        <v>2012</v>
      </c>
      <c r="D3383" s="16">
        <v>6</v>
      </c>
      <c r="E3383" s="16">
        <v>0</v>
      </c>
      <c r="F3383" s="16">
        <v>0</v>
      </c>
      <c r="G3383" s="16">
        <v>0</v>
      </c>
      <c r="H3383" s="16">
        <v>0</v>
      </c>
      <c r="I3383" s="16">
        <v>0</v>
      </c>
      <c r="J3383" s="16">
        <v>0</v>
      </c>
      <c r="K3383" s="16">
        <v>0</v>
      </c>
      <c r="L3383" s="16">
        <v>0</v>
      </c>
      <c r="M3383" s="16">
        <v>0</v>
      </c>
      <c r="N3383" s="16">
        <v>0</v>
      </c>
      <c r="O3383" s="16">
        <v>0</v>
      </c>
      <c r="P3383" s="13" t="str">
        <f t="shared" si="104"/>
        <v>P</v>
      </c>
      <c r="Q3383" s="13">
        <f>IFERROR(VLOOKUP($A3383, 'Fielding Data'!$A$1:$H$12056, 5, 0), 0)</f>
        <v>0</v>
      </c>
      <c r="R3383" s="13">
        <f>IFERROR(VLOOKUP($A3383, 'Fielding Data'!$A$1:$H$12056, 6, 0), 0)</f>
        <v>0</v>
      </c>
      <c r="S3383" s="13">
        <f>IFERROR(VLOOKUP($A3383, 'Fielding Data'!$A$1:$H$12056, 7, 0), 0)</f>
        <v>0</v>
      </c>
      <c r="T3383" s="13">
        <f>IFERROR(VLOOKUP($A3383, 'Fielding Data'!$A$1:$H$12056, 8, 0), 0)</f>
        <v>0</v>
      </c>
      <c r="U3383" s="13">
        <f>SUMIFS('Fielding Data'!E:E, 'Fielding Data'!$A:$A, $A3383)</f>
        <v>0</v>
      </c>
      <c r="V3383" s="13">
        <f>SUMIFS('Fielding Data'!F:F, 'Fielding Data'!$A:$A, $A3383)</f>
        <v>0</v>
      </c>
      <c r="W3383" s="13">
        <f>SUMIFS('Fielding Data'!G:G, 'Fielding Data'!$A:$A, $A3383)</f>
        <v>0</v>
      </c>
      <c r="X3383" s="13">
        <f>SUMIFS('Fielding Data'!H:H, 'Fielding Data'!$A:$A, $A3383)</f>
        <v>0</v>
      </c>
    </row>
    <row r="3384" spans="1:24" x14ac:dyDescent="0.3">
      <c r="A3384" s="13" t="str">
        <f t="shared" si="105"/>
        <v>suppaje012012</v>
      </c>
      <c r="B3384" s="16" t="s">
        <v>198</v>
      </c>
      <c r="C3384" s="16">
        <v>2012</v>
      </c>
      <c r="D3384" s="16">
        <v>8</v>
      </c>
      <c r="E3384" s="16">
        <v>10</v>
      </c>
      <c r="F3384" s="16">
        <v>0</v>
      </c>
      <c r="G3384" s="16">
        <v>1</v>
      </c>
      <c r="H3384" s="16">
        <v>0</v>
      </c>
      <c r="I3384" s="16">
        <v>0</v>
      </c>
      <c r="J3384" s="16">
        <v>0</v>
      </c>
      <c r="K3384" s="16">
        <v>0</v>
      </c>
      <c r="L3384" s="16">
        <v>0</v>
      </c>
      <c r="M3384" s="16">
        <v>0</v>
      </c>
      <c r="N3384" s="16">
        <v>1</v>
      </c>
      <c r="O3384" s="16">
        <v>1</v>
      </c>
      <c r="P3384" s="13" t="str">
        <f t="shared" si="104"/>
        <v>P</v>
      </c>
      <c r="Q3384" s="13">
        <f>IFERROR(VLOOKUP($A3384, 'Fielding Data'!$A$1:$H$12056, 5, 0), 0)</f>
        <v>5</v>
      </c>
      <c r="R3384" s="13">
        <f>IFERROR(VLOOKUP($A3384, 'Fielding Data'!$A$1:$H$12056, 6, 0), 0)</f>
        <v>7</v>
      </c>
      <c r="S3384" s="13">
        <f>IFERROR(VLOOKUP($A3384, 'Fielding Data'!$A$1:$H$12056, 7, 0), 0)</f>
        <v>0</v>
      </c>
      <c r="T3384" s="13">
        <f>IFERROR(VLOOKUP($A3384, 'Fielding Data'!$A$1:$H$12056, 8, 0), 0)</f>
        <v>1</v>
      </c>
      <c r="U3384" s="13">
        <f>SUMIFS('Fielding Data'!E:E, 'Fielding Data'!$A:$A, $A3384)</f>
        <v>5</v>
      </c>
      <c r="V3384" s="13">
        <f>SUMIFS('Fielding Data'!F:F, 'Fielding Data'!$A:$A, $A3384)</f>
        <v>7</v>
      </c>
      <c r="W3384" s="13">
        <f>SUMIFS('Fielding Data'!G:G, 'Fielding Data'!$A:$A, $A3384)</f>
        <v>0</v>
      </c>
      <c r="X3384" s="13">
        <f>SUMIFS('Fielding Data'!H:H, 'Fielding Data'!$A:$A, $A3384)</f>
        <v>1</v>
      </c>
    </row>
    <row r="3385" spans="1:24" x14ac:dyDescent="0.3">
      <c r="A3385" s="13" t="str">
        <f t="shared" si="105"/>
        <v>swarzan012012</v>
      </c>
      <c r="B3385" s="16" t="s">
        <v>1190</v>
      </c>
      <c r="C3385" s="16">
        <v>2012</v>
      </c>
      <c r="D3385" s="16">
        <v>44</v>
      </c>
      <c r="E3385" s="16">
        <v>2</v>
      </c>
      <c r="F3385" s="16">
        <v>0</v>
      </c>
      <c r="G3385" s="16">
        <v>0</v>
      </c>
      <c r="H3385" s="16">
        <v>0</v>
      </c>
      <c r="I3385" s="16">
        <v>0</v>
      </c>
      <c r="J3385" s="16">
        <v>0</v>
      </c>
      <c r="K3385" s="16">
        <v>0</v>
      </c>
      <c r="L3385" s="16">
        <v>0</v>
      </c>
      <c r="M3385" s="16">
        <v>0</v>
      </c>
      <c r="N3385" s="16">
        <v>0</v>
      </c>
      <c r="O3385" s="16">
        <v>1</v>
      </c>
      <c r="P3385" s="13" t="str">
        <f t="shared" si="104"/>
        <v>P</v>
      </c>
      <c r="Q3385" s="13">
        <f>IFERROR(VLOOKUP($A3385, 'Fielding Data'!$A$1:$H$12056, 5, 0), 0)</f>
        <v>6</v>
      </c>
      <c r="R3385" s="13">
        <f>IFERROR(VLOOKUP($A3385, 'Fielding Data'!$A$1:$H$12056, 6, 0), 0)</f>
        <v>9</v>
      </c>
      <c r="S3385" s="13">
        <f>IFERROR(VLOOKUP($A3385, 'Fielding Data'!$A$1:$H$12056, 7, 0), 0)</f>
        <v>0</v>
      </c>
      <c r="T3385" s="13">
        <f>IFERROR(VLOOKUP($A3385, 'Fielding Data'!$A$1:$H$12056, 8, 0), 0)</f>
        <v>1</v>
      </c>
      <c r="U3385" s="13">
        <f>SUMIFS('Fielding Data'!E:E, 'Fielding Data'!$A:$A, $A3385)</f>
        <v>6</v>
      </c>
      <c r="V3385" s="13">
        <f>SUMIFS('Fielding Data'!F:F, 'Fielding Data'!$A:$A, $A3385)</f>
        <v>9</v>
      </c>
      <c r="W3385" s="13">
        <f>SUMIFS('Fielding Data'!G:G, 'Fielding Data'!$A:$A, $A3385)</f>
        <v>0</v>
      </c>
      <c r="X3385" s="13">
        <f>SUMIFS('Fielding Data'!H:H, 'Fielding Data'!$A:$A, $A3385)</f>
        <v>1</v>
      </c>
    </row>
    <row r="3386" spans="1:24" x14ac:dyDescent="0.3">
      <c r="A3386" s="13" t="str">
        <f t="shared" si="105"/>
        <v>sweenry012012</v>
      </c>
      <c r="B3386" s="16" t="s">
        <v>733</v>
      </c>
      <c r="C3386" s="16">
        <v>2012</v>
      </c>
      <c r="D3386" s="16">
        <v>63</v>
      </c>
      <c r="E3386" s="16">
        <v>204</v>
      </c>
      <c r="F3386" s="16">
        <v>22</v>
      </c>
      <c r="G3386" s="16">
        <v>53</v>
      </c>
      <c r="H3386" s="16">
        <v>19</v>
      </c>
      <c r="I3386" s="16">
        <v>2</v>
      </c>
      <c r="J3386" s="16">
        <v>0</v>
      </c>
      <c r="K3386" s="16">
        <v>16</v>
      </c>
      <c r="L3386" s="16">
        <v>0</v>
      </c>
      <c r="M3386" s="16">
        <v>0</v>
      </c>
      <c r="N3386" s="16">
        <v>12</v>
      </c>
      <c r="O3386" s="16">
        <v>43</v>
      </c>
      <c r="P3386" s="13" t="str">
        <f t="shared" si="104"/>
        <v>CF</v>
      </c>
      <c r="Q3386" s="13">
        <f>IFERROR(VLOOKUP($A3386, 'Fielding Data'!$A$1:$H$12056, 5, 0), 0)</f>
        <v>0</v>
      </c>
      <c r="R3386" s="13">
        <f>IFERROR(VLOOKUP($A3386, 'Fielding Data'!$A$1:$H$12056, 6, 0), 0)</f>
        <v>0</v>
      </c>
      <c r="S3386" s="13">
        <f>IFERROR(VLOOKUP($A3386, 'Fielding Data'!$A$1:$H$12056, 7, 0), 0)</f>
        <v>0</v>
      </c>
      <c r="T3386" s="13">
        <f>IFERROR(VLOOKUP($A3386, 'Fielding Data'!$A$1:$H$12056, 8, 0), 0)</f>
        <v>0</v>
      </c>
      <c r="U3386" s="13">
        <f>SUMIFS('Fielding Data'!E:E, 'Fielding Data'!$A:$A, $A3386)</f>
        <v>111</v>
      </c>
      <c r="V3386" s="13">
        <f>SUMIFS('Fielding Data'!F:F, 'Fielding Data'!$A:$A, $A3386)</f>
        <v>3</v>
      </c>
      <c r="W3386" s="13">
        <f>SUMIFS('Fielding Data'!G:G, 'Fielding Data'!$A:$A, $A3386)</f>
        <v>2</v>
      </c>
      <c r="X3386" s="13">
        <f>SUMIFS('Fielding Data'!H:H, 'Fielding Data'!$A:$A, $A3386)</f>
        <v>2</v>
      </c>
    </row>
    <row r="3387" spans="1:24" x14ac:dyDescent="0.3">
      <c r="A3387" s="13" t="str">
        <f t="shared" si="105"/>
        <v>swishni012012</v>
      </c>
      <c r="B3387" s="16" t="s">
        <v>494</v>
      </c>
      <c r="C3387" s="16">
        <v>2012</v>
      </c>
      <c r="D3387" s="16">
        <v>148</v>
      </c>
      <c r="E3387" s="16">
        <v>537</v>
      </c>
      <c r="F3387" s="16">
        <v>75</v>
      </c>
      <c r="G3387" s="16">
        <v>146</v>
      </c>
      <c r="H3387" s="16">
        <v>36</v>
      </c>
      <c r="I3387" s="16">
        <v>0</v>
      </c>
      <c r="J3387" s="16">
        <v>24</v>
      </c>
      <c r="K3387" s="16">
        <v>93</v>
      </c>
      <c r="L3387" s="16">
        <v>2</v>
      </c>
      <c r="M3387" s="16">
        <v>3</v>
      </c>
      <c r="N3387" s="16">
        <v>77</v>
      </c>
      <c r="O3387" s="16">
        <v>141</v>
      </c>
      <c r="P3387" s="13" t="str">
        <f t="shared" si="104"/>
        <v>1B</v>
      </c>
      <c r="Q3387" s="13">
        <f>IFERROR(VLOOKUP($A3387, 'Fielding Data'!$A$1:$H$12056, 5, 0), 0)</f>
        <v>255</v>
      </c>
      <c r="R3387" s="13">
        <f>IFERROR(VLOOKUP($A3387, 'Fielding Data'!$A$1:$H$12056, 6, 0), 0)</f>
        <v>18</v>
      </c>
      <c r="S3387" s="13">
        <f>IFERROR(VLOOKUP($A3387, 'Fielding Data'!$A$1:$H$12056, 7, 0), 0)</f>
        <v>3</v>
      </c>
      <c r="T3387" s="13">
        <f>IFERROR(VLOOKUP($A3387, 'Fielding Data'!$A$1:$H$12056, 8, 0), 0)</f>
        <v>23</v>
      </c>
      <c r="U3387" s="13">
        <f>SUMIFS('Fielding Data'!E:E, 'Fielding Data'!$A:$A, $A3387)</f>
        <v>469</v>
      </c>
      <c r="V3387" s="13">
        <f>SUMIFS('Fielding Data'!F:F, 'Fielding Data'!$A:$A, $A3387)</f>
        <v>22</v>
      </c>
      <c r="W3387" s="13">
        <f>SUMIFS('Fielding Data'!G:G, 'Fielding Data'!$A:$A, $A3387)</f>
        <v>6</v>
      </c>
      <c r="X3387" s="13">
        <f>SUMIFS('Fielding Data'!H:H, 'Fielding Data'!$A:$A, $A3387)</f>
        <v>23</v>
      </c>
    </row>
    <row r="3388" spans="1:24" x14ac:dyDescent="0.3">
      <c r="A3388" s="13" t="str">
        <f t="shared" si="105"/>
        <v>tabatjo012012</v>
      </c>
      <c r="B3388" s="16" t="s">
        <v>1392</v>
      </c>
      <c r="C3388" s="16">
        <v>2012</v>
      </c>
      <c r="D3388" s="16">
        <v>103</v>
      </c>
      <c r="E3388" s="16">
        <v>333</v>
      </c>
      <c r="F3388" s="16">
        <v>43</v>
      </c>
      <c r="G3388" s="16">
        <v>81</v>
      </c>
      <c r="H3388" s="16">
        <v>20</v>
      </c>
      <c r="I3388" s="16">
        <v>3</v>
      </c>
      <c r="J3388" s="16">
        <v>3</v>
      </c>
      <c r="K3388" s="16">
        <v>16</v>
      </c>
      <c r="L3388" s="16">
        <v>8</v>
      </c>
      <c r="M3388" s="16">
        <v>12</v>
      </c>
      <c r="N3388" s="16">
        <v>29</v>
      </c>
      <c r="O3388" s="16">
        <v>58</v>
      </c>
      <c r="P3388" s="13" t="str">
        <f t="shared" si="104"/>
        <v>LF</v>
      </c>
      <c r="Q3388" s="13">
        <f>IFERROR(VLOOKUP($A3388, 'Fielding Data'!$A$1:$H$12056, 5, 0), 0)</f>
        <v>0</v>
      </c>
      <c r="R3388" s="13">
        <f>IFERROR(VLOOKUP($A3388, 'Fielding Data'!$A$1:$H$12056, 6, 0), 0)</f>
        <v>0</v>
      </c>
      <c r="S3388" s="13">
        <f>IFERROR(VLOOKUP($A3388, 'Fielding Data'!$A$1:$H$12056, 7, 0), 0)</f>
        <v>0</v>
      </c>
      <c r="T3388" s="13">
        <f>IFERROR(VLOOKUP($A3388, 'Fielding Data'!$A$1:$H$12056, 8, 0), 0)</f>
        <v>0</v>
      </c>
      <c r="U3388" s="13">
        <f>SUMIFS('Fielding Data'!E:E, 'Fielding Data'!$A:$A, $A3388)</f>
        <v>166</v>
      </c>
      <c r="V3388" s="13">
        <f>SUMIFS('Fielding Data'!F:F, 'Fielding Data'!$A:$A, $A3388)</f>
        <v>6</v>
      </c>
      <c r="W3388" s="13">
        <f>SUMIFS('Fielding Data'!G:G, 'Fielding Data'!$A:$A, $A3388)</f>
        <v>3</v>
      </c>
      <c r="X3388" s="13">
        <f>SUMIFS('Fielding Data'!H:H, 'Fielding Data'!$A:$A, $A3388)</f>
        <v>0</v>
      </c>
    </row>
    <row r="3389" spans="1:24" x14ac:dyDescent="0.3">
      <c r="A3389" s="13" t="str">
        <f t="shared" si="105"/>
        <v>tateyyo012012</v>
      </c>
      <c r="B3389" s="16" t="s">
        <v>1627</v>
      </c>
      <c r="C3389" s="16">
        <v>2012</v>
      </c>
      <c r="D3389" s="16">
        <v>14</v>
      </c>
      <c r="E3389" s="16">
        <v>0</v>
      </c>
      <c r="F3389" s="16">
        <v>0</v>
      </c>
      <c r="G3389" s="16">
        <v>0</v>
      </c>
      <c r="H3389" s="16">
        <v>0</v>
      </c>
      <c r="I3389" s="16">
        <v>0</v>
      </c>
      <c r="J3389" s="16">
        <v>0</v>
      </c>
      <c r="K3389" s="16">
        <v>0</v>
      </c>
      <c r="L3389" s="16">
        <v>0</v>
      </c>
      <c r="M3389" s="16">
        <v>0</v>
      </c>
      <c r="N3389" s="16">
        <v>0</v>
      </c>
      <c r="O3389" s="16">
        <v>0</v>
      </c>
      <c r="P3389" s="13" t="str">
        <f t="shared" si="104"/>
        <v>P</v>
      </c>
      <c r="Q3389" s="13">
        <f>IFERROR(VLOOKUP($A3389, 'Fielding Data'!$A$1:$H$12056, 5, 0), 0)</f>
        <v>2</v>
      </c>
      <c r="R3389" s="13">
        <f>IFERROR(VLOOKUP($A3389, 'Fielding Data'!$A$1:$H$12056, 6, 0), 0)</f>
        <v>0</v>
      </c>
      <c r="S3389" s="13">
        <f>IFERROR(VLOOKUP($A3389, 'Fielding Data'!$A$1:$H$12056, 7, 0), 0)</f>
        <v>0</v>
      </c>
      <c r="T3389" s="13">
        <f>IFERROR(VLOOKUP($A3389, 'Fielding Data'!$A$1:$H$12056, 8, 0), 0)</f>
        <v>0</v>
      </c>
      <c r="U3389" s="13">
        <f>SUMIFS('Fielding Data'!E:E, 'Fielding Data'!$A:$A, $A3389)</f>
        <v>2</v>
      </c>
      <c r="V3389" s="13">
        <f>SUMIFS('Fielding Data'!F:F, 'Fielding Data'!$A:$A, $A3389)</f>
        <v>0</v>
      </c>
      <c r="W3389" s="13">
        <f>SUMIFS('Fielding Data'!G:G, 'Fielding Data'!$A:$A, $A3389)</f>
        <v>0</v>
      </c>
      <c r="X3389" s="13">
        <f>SUMIFS('Fielding Data'!H:H, 'Fielding Data'!$A:$A, $A3389)</f>
        <v>0</v>
      </c>
    </row>
    <row r="3390" spans="1:24" x14ac:dyDescent="0.3">
      <c r="A3390" s="13" t="str">
        <f t="shared" si="105"/>
        <v>tayloan012012</v>
      </c>
      <c r="B3390" s="16" t="s">
        <v>1843</v>
      </c>
      <c r="C3390" s="16">
        <v>2012</v>
      </c>
      <c r="D3390" s="16">
        <v>3</v>
      </c>
      <c r="E3390" s="16">
        <v>0</v>
      </c>
      <c r="F3390" s="16">
        <v>0</v>
      </c>
      <c r="G3390" s="16">
        <v>0</v>
      </c>
      <c r="H3390" s="16">
        <v>0</v>
      </c>
      <c r="I3390" s="16">
        <v>0</v>
      </c>
      <c r="J3390" s="16">
        <v>0</v>
      </c>
      <c r="K3390" s="16">
        <v>0</v>
      </c>
      <c r="L3390" s="16">
        <v>0</v>
      </c>
      <c r="M3390" s="16">
        <v>0</v>
      </c>
      <c r="N3390" s="16">
        <v>0</v>
      </c>
      <c r="O3390" s="16">
        <v>0</v>
      </c>
      <c r="P3390" s="13" t="str">
        <f t="shared" si="104"/>
        <v>P</v>
      </c>
      <c r="Q3390" s="13">
        <f>IFERROR(VLOOKUP($A3390, 'Fielding Data'!$A$1:$H$12056, 5, 0), 0)</f>
        <v>0</v>
      </c>
      <c r="R3390" s="13">
        <f>IFERROR(VLOOKUP($A3390, 'Fielding Data'!$A$1:$H$12056, 6, 0), 0)</f>
        <v>0</v>
      </c>
      <c r="S3390" s="13">
        <f>IFERROR(VLOOKUP($A3390, 'Fielding Data'!$A$1:$H$12056, 7, 0), 0)</f>
        <v>0</v>
      </c>
      <c r="T3390" s="13">
        <f>IFERROR(VLOOKUP($A3390, 'Fielding Data'!$A$1:$H$12056, 8, 0), 0)</f>
        <v>0</v>
      </c>
      <c r="U3390" s="13">
        <f>SUMIFS('Fielding Data'!E:E, 'Fielding Data'!$A:$A, $A3390)</f>
        <v>0</v>
      </c>
      <c r="V3390" s="13">
        <f>SUMIFS('Fielding Data'!F:F, 'Fielding Data'!$A:$A, $A3390)</f>
        <v>0</v>
      </c>
      <c r="W3390" s="13">
        <f>SUMIFS('Fielding Data'!G:G, 'Fielding Data'!$A:$A, $A3390)</f>
        <v>0</v>
      </c>
      <c r="X3390" s="13">
        <f>SUMIFS('Fielding Data'!H:H, 'Fielding Data'!$A:$A, $A3390)</f>
        <v>0</v>
      </c>
    </row>
    <row r="3391" spans="1:24" x14ac:dyDescent="0.3">
      <c r="A3391" s="13" t="str">
        <f t="shared" si="105"/>
        <v>taylomi012012</v>
      </c>
      <c r="B3391" s="16" t="s">
        <v>1628</v>
      </c>
      <c r="C3391" s="16">
        <v>2012</v>
      </c>
      <c r="D3391" s="16">
        <v>6</v>
      </c>
      <c r="E3391" s="16">
        <v>21</v>
      </c>
      <c r="F3391" s="16">
        <v>2</v>
      </c>
      <c r="G3391" s="16">
        <v>3</v>
      </c>
      <c r="H3391" s="16">
        <v>1</v>
      </c>
      <c r="I3391" s="16">
        <v>0</v>
      </c>
      <c r="J3391" s="16">
        <v>0</v>
      </c>
      <c r="K3391" s="16">
        <v>0</v>
      </c>
      <c r="L3391" s="16">
        <v>0</v>
      </c>
      <c r="M3391" s="16">
        <v>0</v>
      </c>
      <c r="N3391" s="16">
        <v>0</v>
      </c>
      <c r="O3391" s="16">
        <v>10</v>
      </c>
      <c r="P3391" s="13" t="str">
        <f t="shared" si="104"/>
        <v>LF</v>
      </c>
      <c r="Q3391" s="13">
        <f>IFERROR(VLOOKUP($A3391, 'Fielding Data'!$A$1:$H$12056, 5, 0), 0)</f>
        <v>0</v>
      </c>
      <c r="R3391" s="13">
        <f>IFERROR(VLOOKUP($A3391, 'Fielding Data'!$A$1:$H$12056, 6, 0), 0)</f>
        <v>0</v>
      </c>
      <c r="S3391" s="13">
        <f>IFERROR(VLOOKUP($A3391, 'Fielding Data'!$A$1:$H$12056, 7, 0), 0)</f>
        <v>0</v>
      </c>
      <c r="T3391" s="13">
        <f>IFERROR(VLOOKUP($A3391, 'Fielding Data'!$A$1:$H$12056, 8, 0), 0)</f>
        <v>0</v>
      </c>
      <c r="U3391" s="13">
        <f>SUMIFS('Fielding Data'!E:E, 'Fielding Data'!$A:$A, $A3391)</f>
        <v>14</v>
      </c>
      <c r="V3391" s="13">
        <f>SUMIFS('Fielding Data'!F:F, 'Fielding Data'!$A:$A, $A3391)</f>
        <v>0</v>
      </c>
      <c r="W3391" s="13">
        <f>SUMIFS('Fielding Data'!G:G, 'Fielding Data'!$A:$A, $A3391)</f>
        <v>0</v>
      </c>
      <c r="X3391" s="13">
        <f>SUMIFS('Fielding Data'!H:H, 'Fielding Data'!$A:$A, $A3391)</f>
        <v>0</v>
      </c>
    </row>
    <row r="3392" spans="1:24" x14ac:dyDescent="0.3">
      <c r="A3392" s="13" t="str">
        <f t="shared" si="105"/>
        <v>tazawju012012</v>
      </c>
      <c r="B3392" s="16" t="s">
        <v>1192</v>
      </c>
      <c r="C3392" s="16">
        <v>2012</v>
      </c>
      <c r="D3392" s="16">
        <v>37</v>
      </c>
      <c r="E3392" s="16">
        <v>0</v>
      </c>
      <c r="F3392" s="16">
        <v>0</v>
      </c>
      <c r="G3392" s="16">
        <v>0</v>
      </c>
      <c r="H3392" s="16">
        <v>0</v>
      </c>
      <c r="I3392" s="16">
        <v>0</v>
      </c>
      <c r="J3392" s="16">
        <v>0</v>
      </c>
      <c r="K3392" s="16">
        <v>0</v>
      </c>
      <c r="L3392" s="16">
        <v>0</v>
      </c>
      <c r="M3392" s="16">
        <v>0</v>
      </c>
      <c r="N3392" s="16">
        <v>0</v>
      </c>
      <c r="O3392" s="16">
        <v>0</v>
      </c>
      <c r="P3392" s="13" t="str">
        <f t="shared" si="104"/>
        <v>P</v>
      </c>
      <c r="Q3392" s="13">
        <f>IFERROR(VLOOKUP($A3392, 'Fielding Data'!$A$1:$H$12056, 5, 0), 0)</f>
        <v>2</v>
      </c>
      <c r="R3392" s="13">
        <f>IFERROR(VLOOKUP($A3392, 'Fielding Data'!$A$1:$H$12056, 6, 0), 0)</f>
        <v>4</v>
      </c>
      <c r="S3392" s="13">
        <f>IFERROR(VLOOKUP($A3392, 'Fielding Data'!$A$1:$H$12056, 7, 0), 0)</f>
        <v>0</v>
      </c>
      <c r="T3392" s="13">
        <f>IFERROR(VLOOKUP($A3392, 'Fielding Data'!$A$1:$H$12056, 8, 0), 0)</f>
        <v>0</v>
      </c>
      <c r="U3392" s="13">
        <f>SUMIFS('Fielding Data'!E:E, 'Fielding Data'!$A:$A, $A3392)</f>
        <v>2</v>
      </c>
      <c r="V3392" s="13">
        <f>SUMIFS('Fielding Data'!F:F, 'Fielding Data'!$A:$A, $A3392)</f>
        <v>4</v>
      </c>
      <c r="W3392" s="13">
        <f>SUMIFS('Fielding Data'!G:G, 'Fielding Data'!$A:$A, $A3392)</f>
        <v>0</v>
      </c>
      <c r="X3392" s="13">
        <f>SUMIFS('Fielding Data'!H:H, 'Fielding Data'!$A:$A, $A3392)</f>
        <v>0</v>
      </c>
    </row>
    <row r="3393" spans="1:24" x14ac:dyDescent="0.3">
      <c r="A3393" s="13" t="str">
        <f t="shared" si="105"/>
        <v>teafoev012012</v>
      </c>
      <c r="B3393" s="16" t="s">
        <v>1629</v>
      </c>
      <c r="C3393" s="16">
        <v>2012</v>
      </c>
      <c r="D3393" s="16">
        <v>18</v>
      </c>
      <c r="E3393" s="16">
        <v>0</v>
      </c>
      <c r="F3393" s="16">
        <v>0</v>
      </c>
      <c r="G3393" s="16">
        <v>0</v>
      </c>
      <c r="H3393" s="16">
        <v>0</v>
      </c>
      <c r="I3393" s="16">
        <v>0</v>
      </c>
      <c r="J3393" s="16">
        <v>0</v>
      </c>
      <c r="K3393" s="16">
        <v>0</v>
      </c>
      <c r="L3393" s="16">
        <v>0</v>
      </c>
      <c r="M3393" s="16">
        <v>0</v>
      </c>
      <c r="N3393" s="16">
        <v>0</v>
      </c>
      <c r="O3393" s="16">
        <v>0</v>
      </c>
      <c r="P3393" s="13" t="str">
        <f t="shared" si="104"/>
        <v>P</v>
      </c>
      <c r="Q3393" s="13">
        <f>IFERROR(VLOOKUP($A3393, 'Fielding Data'!$A$1:$H$12056, 5, 0), 0)</f>
        <v>1</v>
      </c>
      <c r="R3393" s="13">
        <f>IFERROR(VLOOKUP($A3393, 'Fielding Data'!$A$1:$H$12056, 6, 0), 0)</f>
        <v>8</v>
      </c>
      <c r="S3393" s="13">
        <f>IFERROR(VLOOKUP($A3393, 'Fielding Data'!$A$1:$H$12056, 7, 0), 0)</f>
        <v>0</v>
      </c>
      <c r="T3393" s="13">
        <f>IFERROR(VLOOKUP($A3393, 'Fielding Data'!$A$1:$H$12056, 8, 0), 0)</f>
        <v>2</v>
      </c>
      <c r="U3393" s="13">
        <f>SUMIFS('Fielding Data'!E:E, 'Fielding Data'!$A:$A, $A3393)</f>
        <v>1</v>
      </c>
      <c r="V3393" s="13">
        <f>SUMIFS('Fielding Data'!F:F, 'Fielding Data'!$A:$A, $A3393)</f>
        <v>8</v>
      </c>
      <c r="W3393" s="13">
        <f>SUMIFS('Fielding Data'!G:G, 'Fielding Data'!$A:$A, $A3393)</f>
        <v>0</v>
      </c>
      <c r="X3393" s="13">
        <f>SUMIFS('Fielding Data'!H:H, 'Fielding Data'!$A:$A, $A3393)</f>
        <v>2</v>
      </c>
    </row>
    <row r="3394" spans="1:24" x14ac:dyDescent="0.3">
      <c r="A3394" s="13" t="str">
        <f t="shared" si="105"/>
        <v>teagata012012</v>
      </c>
      <c r="B3394" s="16" t="s">
        <v>1017</v>
      </c>
      <c r="C3394" s="16">
        <v>2012</v>
      </c>
      <c r="D3394" s="16">
        <v>22</v>
      </c>
      <c r="E3394" s="16">
        <v>57</v>
      </c>
      <c r="F3394" s="16">
        <v>4</v>
      </c>
      <c r="G3394" s="16">
        <v>9</v>
      </c>
      <c r="H3394" s="16">
        <v>3</v>
      </c>
      <c r="I3394" s="16">
        <v>0</v>
      </c>
      <c r="J3394" s="16">
        <v>2</v>
      </c>
      <c r="K3394" s="16">
        <v>9</v>
      </c>
      <c r="L3394" s="16">
        <v>0</v>
      </c>
      <c r="M3394" s="16">
        <v>0</v>
      </c>
      <c r="N3394" s="16">
        <v>5</v>
      </c>
      <c r="O3394" s="16">
        <v>23</v>
      </c>
      <c r="P3394" s="13" t="str">
        <f t="shared" ref="P3394:P3457" si="106">IFERROR(VLOOKUP($A3394, Fielding, 4, 0), "Other")</f>
        <v>C</v>
      </c>
      <c r="Q3394" s="13">
        <f>IFERROR(VLOOKUP($A3394, 'Fielding Data'!$A$1:$H$12056, 5, 0), 0)</f>
        <v>110</v>
      </c>
      <c r="R3394" s="13">
        <f>IFERROR(VLOOKUP($A3394, 'Fielding Data'!$A$1:$H$12056, 6, 0), 0)</f>
        <v>7</v>
      </c>
      <c r="S3394" s="13">
        <f>IFERROR(VLOOKUP($A3394, 'Fielding Data'!$A$1:$H$12056, 7, 0), 0)</f>
        <v>0</v>
      </c>
      <c r="T3394" s="13">
        <f>IFERROR(VLOOKUP($A3394, 'Fielding Data'!$A$1:$H$12056, 8, 0), 0)</f>
        <v>0</v>
      </c>
      <c r="U3394" s="13">
        <f>SUMIFS('Fielding Data'!E:E, 'Fielding Data'!$A:$A, $A3394)</f>
        <v>110</v>
      </c>
      <c r="V3394" s="13">
        <f>SUMIFS('Fielding Data'!F:F, 'Fielding Data'!$A:$A, $A3394)</f>
        <v>7</v>
      </c>
      <c r="W3394" s="13">
        <f>SUMIFS('Fielding Data'!G:G, 'Fielding Data'!$A:$A, $A3394)</f>
        <v>0</v>
      </c>
      <c r="X3394" s="13">
        <f>SUMIFS('Fielding Data'!H:H, 'Fielding Data'!$A:$A, $A3394)</f>
        <v>0</v>
      </c>
    </row>
    <row r="3395" spans="1:24" x14ac:dyDescent="0.3">
      <c r="A3395" s="13" t="str">
        <f t="shared" ref="A3395:A3458" si="107">B3395&amp;C3395</f>
        <v>teherju012012</v>
      </c>
      <c r="B3395" s="16" t="s">
        <v>1630</v>
      </c>
      <c r="C3395" s="16">
        <v>2012</v>
      </c>
      <c r="D3395" s="16">
        <v>2</v>
      </c>
      <c r="E3395" s="16">
        <v>1</v>
      </c>
      <c r="F3395" s="16">
        <v>0</v>
      </c>
      <c r="G3395" s="16">
        <v>0</v>
      </c>
      <c r="H3395" s="16">
        <v>0</v>
      </c>
      <c r="I3395" s="16">
        <v>0</v>
      </c>
      <c r="J3395" s="16">
        <v>0</v>
      </c>
      <c r="K3395" s="16">
        <v>0</v>
      </c>
      <c r="L3395" s="16">
        <v>0</v>
      </c>
      <c r="M3395" s="16">
        <v>0</v>
      </c>
      <c r="N3395" s="16">
        <v>1</v>
      </c>
      <c r="O3395" s="16">
        <v>0</v>
      </c>
      <c r="P3395" s="13" t="str">
        <f t="shared" si="106"/>
        <v>P</v>
      </c>
      <c r="Q3395" s="13">
        <f>IFERROR(VLOOKUP($A3395, 'Fielding Data'!$A$1:$H$12056, 5, 0), 0)</f>
        <v>1</v>
      </c>
      <c r="R3395" s="13">
        <f>IFERROR(VLOOKUP($A3395, 'Fielding Data'!$A$1:$H$12056, 6, 0), 0)</f>
        <v>1</v>
      </c>
      <c r="S3395" s="13">
        <f>IFERROR(VLOOKUP($A3395, 'Fielding Data'!$A$1:$H$12056, 7, 0), 0)</f>
        <v>0</v>
      </c>
      <c r="T3395" s="13">
        <f>IFERROR(VLOOKUP($A3395, 'Fielding Data'!$A$1:$H$12056, 8, 0), 0)</f>
        <v>0</v>
      </c>
      <c r="U3395" s="13">
        <f>SUMIFS('Fielding Data'!E:E, 'Fielding Data'!$A:$A, $A3395)</f>
        <v>1</v>
      </c>
      <c r="V3395" s="13">
        <f>SUMIFS('Fielding Data'!F:F, 'Fielding Data'!$A:$A, $A3395)</f>
        <v>1</v>
      </c>
      <c r="W3395" s="13">
        <f>SUMIFS('Fielding Data'!G:G, 'Fielding Data'!$A:$A, $A3395)</f>
        <v>0</v>
      </c>
      <c r="X3395" s="13">
        <f>SUMIFS('Fielding Data'!H:H, 'Fielding Data'!$A:$A, $A3395)</f>
        <v>0</v>
      </c>
    </row>
    <row r="3396" spans="1:24" x14ac:dyDescent="0.3">
      <c r="A3396" s="13" t="str">
        <f t="shared" si="107"/>
        <v>teixema012012</v>
      </c>
      <c r="B3396" s="16" t="s">
        <v>402</v>
      </c>
      <c r="C3396" s="16">
        <v>2012</v>
      </c>
      <c r="D3396" s="16">
        <v>123</v>
      </c>
      <c r="E3396" s="16">
        <v>451</v>
      </c>
      <c r="F3396" s="16">
        <v>66</v>
      </c>
      <c r="G3396" s="16">
        <v>113</v>
      </c>
      <c r="H3396" s="16">
        <v>27</v>
      </c>
      <c r="I3396" s="16">
        <v>1</v>
      </c>
      <c r="J3396" s="16">
        <v>24</v>
      </c>
      <c r="K3396" s="16">
        <v>84</v>
      </c>
      <c r="L3396" s="16">
        <v>2</v>
      </c>
      <c r="M3396" s="16">
        <v>1</v>
      </c>
      <c r="N3396" s="16">
        <v>54</v>
      </c>
      <c r="O3396" s="16">
        <v>83</v>
      </c>
      <c r="P3396" s="13" t="str">
        <f t="shared" si="106"/>
        <v>1B</v>
      </c>
      <c r="Q3396" s="13">
        <f>IFERROR(VLOOKUP($A3396, 'Fielding Data'!$A$1:$H$12056, 5, 0), 0)</f>
        <v>985</v>
      </c>
      <c r="R3396" s="13">
        <f>IFERROR(VLOOKUP($A3396, 'Fielding Data'!$A$1:$H$12056, 6, 0), 0)</f>
        <v>69</v>
      </c>
      <c r="S3396" s="13">
        <f>IFERROR(VLOOKUP($A3396, 'Fielding Data'!$A$1:$H$12056, 7, 0), 0)</f>
        <v>1</v>
      </c>
      <c r="T3396" s="13">
        <f>IFERROR(VLOOKUP($A3396, 'Fielding Data'!$A$1:$H$12056, 8, 0), 0)</f>
        <v>91</v>
      </c>
      <c r="U3396" s="13">
        <f>SUMIFS('Fielding Data'!E:E, 'Fielding Data'!$A:$A, $A3396)</f>
        <v>985</v>
      </c>
      <c r="V3396" s="13">
        <f>SUMIFS('Fielding Data'!F:F, 'Fielding Data'!$A:$A, $A3396)</f>
        <v>69</v>
      </c>
      <c r="W3396" s="13">
        <f>SUMIFS('Fielding Data'!G:G, 'Fielding Data'!$A:$A, $A3396)</f>
        <v>1</v>
      </c>
      <c r="X3396" s="13">
        <f>SUMIFS('Fielding Data'!H:H, 'Fielding Data'!$A:$A, $A3396)</f>
        <v>91</v>
      </c>
    </row>
    <row r="3397" spans="1:24" x14ac:dyDescent="0.3">
      <c r="A3397" s="13" t="str">
        <f t="shared" si="107"/>
        <v>tejadru012012</v>
      </c>
      <c r="B3397" s="16" t="s">
        <v>1394</v>
      </c>
      <c r="C3397" s="16">
        <v>2012</v>
      </c>
      <c r="D3397" s="16">
        <v>114</v>
      </c>
      <c r="E3397" s="16">
        <v>464</v>
      </c>
      <c r="F3397" s="16">
        <v>53</v>
      </c>
      <c r="G3397" s="16">
        <v>134</v>
      </c>
      <c r="H3397" s="16">
        <v>26</v>
      </c>
      <c r="I3397" s="16">
        <v>0</v>
      </c>
      <c r="J3397" s="16">
        <v>1</v>
      </c>
      <c r="K3397" s="16">
        <v>25</v>
      </c>
      <c r="L3397" s="16">
        <v>4</v>
      </c>
      <c r="M3397" s="16">
        <v>4</v>
      </c>
      <c r="N3397" s="16">
        <v>27</v>
      </c>
      <c r="O3397" s="16">
        <v>73</v>
      </c>
      <c r="P3397" s="13" t="str">
        <f t="shared" si="106"/>
        <v>SS</v>
      </c>
      <c r="Q3397" s="13">
        <f>IFERROR(VLOOKUP($A3397, 'Fielding Data'!$A$1:$H$12056, 5, 0), 0)</f>
        <v>164</v>
      </c>
      <c r="R3397" s="13">
        <f>IFERROR(VLOOKUP($A3397, 'Fielding Data'!$A$1:$H$12056, 6, 0), 0)</f>
        <v>280</v>
      </c>
      <c r="S3397" s="13">
        <f>IFERROR(VLOOKUP($A3397, 'Fielding Data'!$A$1:$H$12056, 7, 0), 0)</f>
        <v>12</v>
      </c>
      <c r="T3397" s="13">
        <f>IFERROR(VLOOKUP($A3397, 'Fielding Data'!$A$1:$H$12056, 8, 0), 0)</f>
        <v>72</v>
      </c>
      <c r="U3397" s="13">
        <f>SUMIFS('Fielding Data'!E:E, 'Fielding Data'!$A:$A, $A3397)</f>
        <v>164</v>
      </c>
      <c r="V3397" s="13">
        <f>SUMIFS('Fielding Data'!F:F, 'Fielding Data'!$A:$A, $A3397)</f>
        <v>280</v>
      </c>
      <c r="W3397" s="13">
        <f>SUMIFS('Fielding Data'!G:G, 'Fielding Data'!$A:$A, $A3397)</f>
        <v>12</v>
      </c>
      <c r="X3397" s="13">
        <f>SUMIFS('Fielding Data'!H:H, 'Fielding Data'!$A:$A, $A3397)</f>
        <v>72</v>
      </c>
    </row>
    <row r="3398" spans="1:24" x14ac:dyDescent="0.3">
      <c r="A3398" s="13" t="str">
        <f t="shared" si="107"/>
        <v>tekotbl012012</v>
      </c>
      <c r="B3398" s="16" t="s">
        <v>1631</v>
      </c>
      <c r="C3398" s="16">
        <v>2012</v>
      </c>
      <c r="D3398" s="16">
        <v>11</v>
      </c>
      <c r="E3398" s="16">
        <v>15</v>
      </c>
      <c r="F3398" s="16">
        <v>0</v>
      </c>
      <c r="G3398" s="16">
        <v>2</v>
      </c>
      <c r="H3398" s="16">
        <v>0</v>
      </c>
      <c r="I3398" s="16">
        <v>0</v>
      </c>
      <c r="J3398" s="16">
        <v>0</v>
      </c>
      <c r="K3398" s="16">
        <v>0</v>
      </c>
      <c r="L3398" s="16">
        <v>1</v>
      </c>
      <c r="M3398" s="16">
        <v>0</v>
      </c>
      <c r="N3398" s="16">
        <v>0</v>
      </c>
      <c r="O3398" s="16">
        <v>4</v>
      </c>
      <c r="P3398" s="13" t="str">
        <f t="shared" si="106"/>
        <v>CF</v>
      </c>
      <c r="Q3398" s="13">
        <f>IFERROR(VLOOKUP($A3398, 'Fielding Data'!$A$1:$H$12056, 5, 0), 0)</f>
        <v>0</v>
      </c>
      <c r="R3398" s="13">
        <f>IFERROR(VLOOKUP($A3398, 'Fielding Data'!$A$1:$H$12056, 6, 0), 0)</f>
        <v>0</v>
      </c>
      <c r="S3398" s="13">
        <f>IFERROR(VLOOKUP($A3398, 'Fielding Data'!$A$1:$H$12056, 7, 0), 0)</f>
        <v>0</v>
      </c>
      <c r="T3398" s="13">
        <f>IFERROR(VLOOKUP($A3398, 'Fielding Data'!$A$1:$H$12056, 8, 0), 0)</f>
        <v>0</v>
      </c>
      <c r="U3398" s="13">
        <f>SUMIFS('Fielding Data'!E:E, 'Fielding Data'!$A:$A, $A3398)</f>
        <v>3</v>
      </c>
      <c r="V3398" s="13">
        <f>SUMIFS('Fielding Data'!F:F, 'Fielding Data'!$A:$A, $A3398)</f>
        <v>0</v>
      </c>
      <c r="W3398" s="13">
        <f>SUMIFS('Fielding Data'!G:G, 'Fielding Data'!$A:$A, $A3398)</f>
        <v>0</v>
      </c>
      <c r="X3398" s="13">
        <f>SUMIFS('Fielding Data'!H:H, 'Fielding Data'!$A:$A, $A3398)</f>
        <v>0</v>
      </c>
    </row>
    <row r="3399" spans="1:24" x14ac:dyDescent="0.3">
      <c r="A3399" s="13" t="str">
        <f t="shared" si="107"/>
        <v>thatcjo012012</v>
      </c>
      <c r="B3399" s="16" t="s">
        <v>858</v>
      </c>
      <c r="C3399" s="16">
        <v>2012</v>
      </c>
      <c r="D3399" s="16">
        <v>55</v>
      </c>
      <c r="E3399" s="16">
        <v>0</v>
      </c>
      <c r="F3399" s="16">
        <v>0</v>
      </c>
      <c r="G3399" s="16">
        <v>0</v>
      </c>
      <c r="H3399" s="16">
        <v>0</v>
      </c>
      <c r="I3399" s="16">
        <v>0</v>
      </c>
      <c r="J3399" s="16">
        <v>0</v>
      </c>
      <c r="K3399" s="16">
        <v>0</v>
      </c>
      <c r="L3399" s="16">
        <v>0</v>
      </c>
      <c r="M3399" s="16">
        <v>0</v>
      </c>
      <c r="N3399" s="16">
        <v>0</v>
      </c>
      <c r="O3399" s="16">
        <v>0</v>
      </c>
      <c r="P3399" s="13" t="str">
        <f t="shared" si="106"/>
        <v>P</v>
      </c>
      <c r="Q3399" s="13">
        <f>IFERROR(VLOOKUP($A3399, 'Fielding Data'!$A$1:$H$12056, 5, 0), 0)</f>
        <v>0</v>
      </c>
      <c r="R3399" s="13">
        <f>IFERROR(VLOOKUP($A3399, 'Fielding Data'!$A$1:$H$12056, 6, 0), 0)</f>
        <v>3</v>
      </c>
      <c r="S3399" s="13">
        <f>IFERROR(VLOOKUP($A3399, 'Fielding Data'!$A$1:$H$12056, 7, 0), 0)</f>
        <v>0</v>
      </c>
      <c r="T3399" s="13">
        <f>IFERROR(VLOOKUP($A3399, 'Fielding Data'!$A$1:$H$12056, 8, 0), 0)</f>
        <v>0</v>
      </c>
      <c r="U3399" s="13">
        <f>SUMIFS('Fielding Data'!E:E, 'Fielding Data'!$A:$A, $A3399)</f>
        <v>0</v>
      </c>
      <c r="V3399" s="13">
        <f>SUMIFS('Fielding Data'!F:F, 'Fielding Data'!$A:$A, $A3399)</f>
        <v>3</v>
      </c>
      <c r="W3399" s="13">
        <f>SUMIFS('Fielding Data'!G:G, 'Fielding Data'!$A:$A, $A3399)</f>
        <v>0</v>
      </c>
      <c r="X3399" s="13">
        <f>SUMIFS('Fielding Data'!H:H, 'Fielding Data'!$A:$A, $A3399)</f>
        <v>0</v>
      </c>
    </row>
    <row r="3400" spans="1:24" x14ac:dyDescent="0.3">
      <c r="A3400" s="13" t="str">
        <f t="shared" si="107"/>
        <v>thayeda012012</v>
      </c>
      <c r="B3400" s="16" t="s">
        <v>1193</v>
      </c>
      <c r="C3400" s="16">
        <v>2012</v>
      </c>
      <c r="D3400" s="16">
        <v>64</v>
      </c>
      <c r="E3400" s="16">
        <v>0</v>
      </c>
      <c r="F3400" s="16">
        <v>0</v>
      </c>
      <c r="G3400" s="16">
        <v>0</v>
      </c>
      <c r="H3400" s="16">
        <v>0</v>
      </c>
      <c r="I3400" s="16">
        <v>0</v>
      </c>
      <c r="J3400" s="16">
        <v>0</v>
      </c>
      <c r="K3400" s="16">
        <v>0</v>
      </c>
      <c r="L3400" s="16">
        <v>0</v>
      </c>
      <c r="M3400" s="16">
        <v>0</v>
      </c>
      <c r="N3400" s="16">
        <v>0</v>
      </c>
      <c r="O3400" s="16">
        <v>0</v>
      </c>
      <c r="P3400" s="13" t="str">
        <f t="shared" si="106"/>
        <v>P</v>
      </c>
      <c r="Q3400" s="13">
        <f>IFERROR(VLOOKUP($A3400, 'Fielding Data'!$A$1:$H$12056, 5, 0), 0)</f>
        <v>1</v>
      </c>
      <c r="R3400" s="13">
        <f>IFERROR(VLOOKUP($A3400, 'Fielding Data'!$A$1:$H$12056, 6, 0), 0)</f>
        <v>3</v>
      </c>
      <c r="S3400" s="13">
        <f>IFERROR(VLOOKUP($A3400, 'Fielding Data'!$A$1:$H$12056, 7, 0), 0)</f>
        <v>0</v>
      </c>
      <c r="T3400" s="13">
        <f>IFERROR(VLOOKUP($A3400, 'Fielding Data'!$A$1:$H$12056, 8, 0), 0)</f>
        <v>0</v>
      </c>
      <c r="U3400" s="13">
        <f>SUMIFS('Fielding Data'!E:E, 'Fielding Data'!$A:$A, $A3400)</f>
        <v>1</v>
      </c>
      <c r="V3400" s="13">
        <f>SUMIFS('Fielding Data'!F:F, 'Fielding Data'!$A:$A, $A3400)</f>
        <v>3</v>
      </c>
      <c r="W3400" s="13">
        <f>SUMIFS('Fielding Data'!G:G, 'Fielding Data'!$A:$A, $A3400)</f>
        <v>0</v>
      </c>
      <c r="X3400" s="13">
        <f>SUMIFS('Fielding Data'!H:H, 'Fielding Data'!$A:$A, $A3400)</f>
        <v>0</v>
      </c>
    </row>
    <row r="3401" spans="1:24" x14ac:dyDescent="0.3">
      <c r="A3401" s="13" t="str">
        <f t="shared" si="107"/>
        <v>theriry012012</v>
      </c>
      <c r="B3401" s="16" t="s">
        <v>610</v>
      </c>
      <c r="C3401" s="16">
        <v>2012</v>
      </c>
      <c r="D3401" s="16">
        <v>104</v>
      </c>
      <c r="E3401" s="16">
        <v>352</v>
      </c>
      <c r="F3401" s="16">
        <v>45</v>
      </c>
      <c r="G3401" s="16">
        <v>95</v>
      </c>
      <c r="H3401" s="16">
        <v>16</v>
      </c>
      <c r="I3401" s="16">
        <v>1</v>
      </c>
      <c r="J3401" s="16">
        <v>0</v>
      </c>
      <c r="K3401" s="16">
        <v>28</v>
      </c>
      <c r="L3401" s="16">
        <v>13</v>
      </c>
      <c r="M3401" s="16">
        <v>5</v>
      </c>
      <c r="N3401" s="16">
        <v>24</v>
      </c>
      <c r="O3401" s="16">
        <v>47</v>
      </c>
      <c r="P3401" s="13" t="str">
        <f t="shared" si="106"/>
        <v>2B</v>
      </c>
      <c r="Q3401" s="13">
        <f>IFERROR(VLOOKUP($A3401, 'Fielding Data'!$A$1:$H$12056, 5, 0), 0)</f>
        <v>152</v>
      </c>
      <c r="R3401" s="13">
        <f>IFERROR(VLOOKUP($A3401, 'Fielding Data'!$A$1:$H$12056, 6, 0), 0)</f>
        <v>202</v>
      </c>
      <c r="S3401" s="13">
        <f>IFERROR(VLOOKUP($A3401, 'Fielding Data'!$A$1:$H$12056, 7, 0), 0)</f>
        <v>9</v>
      </c>
      <c r="T3401" s="13">
        <f>IFERROR(VLOOKUP($A3401, 'Fielding Data'!$A$1:$H$12056, 8, 0), 0)</f>
        <v>53</v>
      </c>
      <c r="U3401" s="13">
        <f>SUMIFS('Fielding Data'!E:E, 'Fielding Data'!$A:$A, $A3401)</f>
        <v>153</v>
      </c>
      <c r="V3401" s="13">
        <f>SUMIFS('Fielding Data'!F:F, 'Fielding Data'!$A:$A, $A3401)</f>
        <v>202</v>
      </c>
      <c r="W3401" s="13">
        <f>SUMIFS('Fielding Data'!G:G, 'Fielding Data'!$A:$A, $A3401)</f>
        <v>9</v>
      </c>
      <c r="X3401" s="13">
        <f>SUMIFS('Fielding Data'!H:H, 'Fielding Data'!$A:$A, $A3401)</f>
        <v>53</v>
      </c>
    </row>
    <row r="3402" spans="1:24" x14ac:dyDescent="0.3">
      <c r="A3402" s="13" t="str">
        <f t="shared" si="107"/>
        <v>tholejo012012</v>
      </c>
      <c r="B3402" s="16" t="s">
        <v>1194</v>
      </c>
      <c r="C3402" s="16">
        <v>2012</v>
      </c>
      <c r="D3402" s="16">
        <v>104</v>
      </c>
      <c r="E3402" s="16">
        <v>321</v>
      </c>
      <c r="F3402" s="16">
        <v>24</v>
      </c>
      <c r="G3402" s="16">
        <v>75</v>
      </c>
      <c r="H3402" s="16">
        <v>15</v>
      </c>
      <c r="I3402" s="16">
        <v>0</v>
      </c>
      <c r="J3402" s="16">
        <v>1</v>
      </c>
      <c r="K3402" s="16">
        <v>21</v>
      </c>
      <c r="L3402" s="16">
        <v>0</v>
      </c>
      <c r="M3402" s="16">
        <v>0</v>
      </c>
      <c r="N3402" s="16">
        <v>27</v>
      </c>
      <c r="O3402" s="16">
        <v>50</v>
      </c>
      <c r="P3402" s="13" t="str">
        <f t="shared" si="106"/>
        <v>C</v>
      </c>
      <c r="Q3402" s="13">
        <f>IFERROR(VLOOKUP($A3402, 'Fielding Data'!$A$1:$H$12056, 5, 0), 0)</f>
        <v>690</v>
      </c>
      <c r="R3402" s="13">
        <f>IFERROR(VLOOKUP($A3402, 'Fielding Data'!$A$1:$H$12056, 6, 0), 0)</f>
        <v>50</v>
      </c>
      <c r="S3402" s="13">
        <f>IFERROR(VLOOKUP($A3402, 'Fielding Data'!$A$1:$H$12056, 7, 0), 0)</f>
        <v>6</v>
      </c>
      <c r="T3402" s="13">
        <f>IFERROR(VLOOKUP($A3402, 'Fielding Data'!$A$1:$H$12056, 8, 0), 0)</f>
        <v>3</v>
      </c>
      <c r="U3402" s="13">
        <f>SUMIFS('Fielding Data'!E:E, 'Fielding Data'!$A:$A, $A3402)</f>
        <v>690</v>
      </c>
      <c r="V3402" s="13">
        <f>SUMIFS('Fielding Data'!F:F, 'Fielding Data'!$A:$A, $A3402)</f>
        <v>50</v>
      </c>
      <c r="W3402" s="13">
        <f>SUMIFS('Fielding Data'!G:G, 'Fielding Data'!$A:$A, $A3402)</f>
        <v>6</v>
      </c>
      <c r="X3402" s="13">
        <f>SUMIFS('Fielding Data'!H:H, 'Fielding Data'!$A:$A, $A3402)</f>
        <v>3</v>
      </c>
    </row>
    <row r="3403" spans="1:24" x14ac:dyDescent="0.3">
      <c r="A3403" s="13" t="str">
        <f t="shared" si="107"/>
        <v>thompri022012</v>
      </c>
      <c r="B3403" s="16" t="s">
        <v>496</v>
      </c>
      <c r="C3403" s="16">
        <v>2012</v>
      </c>
      <c r="D3403" s="16">
        <v>23</v>
      </c>
      <c r="E3403" s="16">
        <v>22</v>
      </c>
      <c r="F3403" s="16">
        <v>5</v>
      </c>
      <c r="G3403" s="16">
        <v>2</v>
      </c>
      <c r="H3403" s="16">
        <v>0</v>
      </c>
      <c r="I3403" s="16">
        <v>0</v>
      </c>
      <c r="J3403" s="16">
        <v>0</v>
      </c>
      <c r="K3403" s="16">
        <v>1</v>
      </c>
      <c r="L3403" s="16">
        <v>6</v>
      </c>
      <c r="M3403" s="16">
        <v>2</v>
      </c>
      <c r="N3403" s="16">
        <v>0</v>
      </c>
      <c r="O3403" s="16">
        <v>5</v>
      </c>
      <c r="P3403" s="13" t="str">
        <f t="shared" si="106"/>
        <v>CF</v>
      </c>
      <c r="Q3403" s="13">
        <f>IFERROR(VLOOKUP($A3403, 'Fielding Data'!$A$1:$H$12056, 5, 0), 0)</f>
        <v>0</v>
      </c>
      <c r="R3403" s="13">
        <f>IFERROR(VLOOKUP($A3403, 'Fielding Data'!$A$1:$H$12056, 6, 0), 0)</f>
        <v>0</v>
      </c>
      <c r="S3403" s="13">
        <f>IFERROR(VLOOKUP($A3403, 'Fielding Data'!$A$1:$H$12056, 7, 0), 0)</f>
        <v>0</v>
      </c>
      <c r="T3403" s="13">
        <f>IFERROR(VLOOKUP($A3403, 'Fielding Data'!$A$1:$H$12056, 8, 0), 0)</f>
        <v>0</v>
      </c>
      <c r="U3403" s="13">
        <f>SUMIFS('Fielding Data'!E:E, 'Fielding Data'!$A:$A, $A3403)</f>
        <v>8</v>
      </c>
      <c r="V3403" s="13">
        <f>SUMIFS('Fielding Data'!F:F, 'Fielding Data'!$A:$A, $A3403)</f>
        <v>0</v>
      </c>
      <c r="W3403" s="13">
        <f>SUMIFS('Fielding Data'!G:G, 'Fielding Data'!$A:$A, $A3403)</f>
        <v>0</v>
      </c>
      <c r="X3403" s="13">
        <f>SUMIFS('Fielding Data'!H:H, 'Fielding Data'!$A:$A, $A3403)</f>
        <v>0</v>
      </c>
    </row>
    <row r="3404" spans="1:24" x14ac:dyDescent="0.3">
      <c r="A3404" s="13" t="str">
        <f t="shared" si="107"/>
        <v>thornma012012</v>
      </c>
      <c r="B3404" s="16" t="s">
        <v>497</v>
      </c>
      <c r="C3404" s="16">
        <v>2012</v>
      </c>
      <c r="D3404" s="16">
        <v>74</v>
      </c>
      <c r="E3404" s="16">
        <v>0</v>
      </c>
      <c r="F3404" s="16">
        <v>0</v>
      </c>
      <c r="G3404" s="16">
        <v>0</v>
      </c>
      <c r="H3404" s="16">
        <v>0</v>
      </c>
      <c r="I3404" s="16">
        <v>0</v>
      </c>
      <c r="J3404" s="16">
        <v>0</v>
      </c>
      <c r="K3404" s="16">
        <v>0</v>
      </c>
      <c r="L3404" s="16">
        <v>0</v>
      </c>
      <c r="M3404" s="16">
        <v>0</v>
      </c>
      <c r="N3404" s="16">
        <v>0</v>
      </c>
      <c r="O3404" s="16">
        <v>0</v>
      </c>
      <c r="P3404" s="13" t="str">
        <f t="shared" si="106"/>
        <v>P</v>
      </c>
      <c r="Q3404" s="13">
        <f>IFERROR(VLOOKUP($A3404, 'Fielding Data'!$A$1:$H$12056, 5, 0), 0)</f>
        <v>2</v>
      </c>
      <c r="R3404" s="13">
        <f>IFERROR(VLOOKUP($A3404, 'Fielding Data'!$A$1:$H$12056, 6, 0), 0)</f>
        <v>14</v>
      </c>
      <c r="S3404" s="13">
        <f>IFERROR(VLOOKUP($A3404, 'Fielding Data'!$A$1:$H$12056, 7, 0), 0)</f>
        <v>0</v>
      </c>
      <c r="T3404" s="13">
        <f>IFERROR(VLOOKUP($A3404, 'Fielding Data'!$A$1:$H$12056, 8, 0), 0)</f>
        <v>2</v>
      </c>
      <c r="U3404" s="13">
        <f>SUMIFS('Fielding Data'!E:E, 'Fielding Data'!$A:$A, $A3404)</f>
        <v>2</v>
      </c>
      <c r="V3404" s="13">
        <f>SUMIFS('Fielding Data'!F:F, 'Fielding Data'!$A:$A, $A3404)</f>
        <v>14</v>
      </c>
      <c r="W3404" s="13">
        <f>SUMIFS('Fielding Data'!G:G, 'Fielding Data'!$A:$A, $A3404)</f>
        <v>0</v>
      </c>
      <c r="X3404" s="13">
        <f>SUMIFS('Fielding Data'!H:H, 'Fielding Data'!$A:$A, $A3404)</f>
        <v>2</v>
      </c>
    </row>
    <row r="3405" spans="1:24" x14ac:dyDescent="0.3">
      <c r="A3405" s="13" t="str">
        <f t="shared" si="107"/>
        <v>thornty012012</v>
      </c>
      <c r="B3405" s="16" t="s">
        <v>1844</v>
      </c>
      <c r="C3405" s="16">
        <v>2012</v>
      </c>
      <c r="D3405" s="16">
        <v>8</v>
      </c>
      <c r="E3405" s="16">
        <v>5</v>
      </c>
      <c r="F3405" s="16">
        <v>1</v>
      </c>
      <c r="G3405" s="16">
        <v>1</v>
      </c>
      <c r="H3405" s="16">
        <v>1</v>
      </c>
      <c r="I3405" s="16">
        <v>0</v>
      </c>
      <c r="J3405" s="16">
        <v>0</v>
      </c>
      <c r="K3405" s="16">
        <v>0</v>
      </c>
      <c r="L3405" s="16">
        <v>0</v>
      </c>
      <c r="M3405" s="16">
        <v>0</v>
      </c>
      <c r="N3405" s="16">
        <v>0</v>
      </c>
      <c r="O3405" s="16">
        <v>2</v>
      </c>
      <c r="P3405" s="13" t="str">
        <f t="shared" si="106"/>
        <v>P</v>
      </c>
      <c r="Q3405" s="13">
        <f>IFERROR(VLOOKUP($A3405, 'Fielding Data'!$A$1:$H$12056, 5, 0), 0)</f>
        <v>1</v>
      </c>
      <c r="R3405" s="13">
        <f>IFERROR(VLOOKUP($A3405, 'Fielding Data'!$A$1:$H$12056, 6, 0), 0)</f>
        <v>5</v>
      </c>
      <c r="S3405" s="13">
        <f>IFERROR(VLOOKUP($A3405, 'Fielding Data'!$A$1:$H$12056, 7, 0), 0)</f>
        <v>0</v>
      </c>
      <c r="T3405" s="13">
        <f>IFERROR(VLOOKUP($A3405, 'Fielding Data'!$A$1:$H$12056, 8, 0), 0)</f>
        <v>1</v>
      </c>
      <c r="U3405" s="13">
        <f>SUMIFS('Fielding Data'!E:E, 'Fielding Data'!$A:$A, $A3405)</f>
        <v>1</v>
      </c>
      <c r="V3405" s="13">
        <f>SUMIFS('Fielding Data'!F:F, 'Fielding Data'!$A:$A, $A3405)</f>
        <v>5</v>
      </c>
      <c r="W3405" s="13">
        <f>SUMIFS('Fielding Data'!G:G, 'Fielding Data'!$A:$A, $A3405)</f>
        <v>0</v>
      </c>
      <c r="X3405" s="13">
        <f>SUMIFS('Fielding Data'!H:H, 'Fielding Data'!$A:$A, $A3405)</f>
        <v>1</v>
      </c>
    </row>
    <row r="3406" spans="1:24" x14ac:dyDescent="0.3">
      <c r="A3406" s="13" t="str">
        <f t="shared" si="107"/>
        <v>tillmch012012</v>
      </c>
      <c r="B3406" s="16" t="s">
        <v>1195</v>
      </c>
      <c r="C3406" s="16">
        <v>2012</v>
      </c>
      <c r="D3406" s="16">
        <v>15</v>
      </c>
      <c r="E3406" s="16">
        <v>0</v>
      </c>
      <c r="F3406" s="16">
        <v>0</v>
      </c>
      <c r="G3406" s="16">
        <v>0</v>
      </c>
      <c r="H3406" s="16">
        <v>0</v>
      </c>
      <c r="I3406" s="16">
        <v>0</v>
      </c>
      <c r="J3406" s="16">
        <v>0</v>
      </c>
      <c r="K3406" s="16">
        <v>0</v>
      </c>
      <c r="L3406" s="16">
        <v>0</v>
      </c>
      <c r="M3406" s="16">
        <v>0</v>
      </c>
      <c r="N3406" s="16">
        <v>0</v>
      </c>
      <c r="O3406" s="16">
        <v>0</v>
      </c>
      <c r="P3406" s="13" t="str">
        <f t="shared" si="106"/>
        <v>P</v>
      </c>
      <c r="Q3406" s="13">
        <f>IFERROR(VLOOKUP($A3406, 'Fielding Data'!$A$1:$H$12056, 5, 0), 0)</f>
        <v>2</v>
      </c>
      <c r="R3406" s="13">
        <f>IFERROR(VLOOKUP($A3406, 'Fielding Data'!$A$1:$H$12056, 6, 0), 0)</f>
        <v>7</v>
      </c>
      <c r="S3406" s="13">
        <f>IFERROR(VLOOKUP($A3406, 'Fielding Data'!$A$1:$H$12056, 7, 0), 0)</f>
        <v>1</v>
      </c>
      <c r="T3406" s="13">
        <f>IFERROR(VLOOKUP($A3406, 'Fielding Data'!$A$1:$H$12056, 8, 0), 0)</f>
        <v>0</v>
      </c>
      <c r="U3406" s="13">
        <f>SUMIFS('Fielding Data'!E:E, 'Fielding Data'!$A:$A, $A3406)</f>
        <v>2</v>
      </c>
      <c r="V3406" s="13">
        <f>SUMIFS('Fielding Data'!F:F, 'Fielding Data'!$A:$A, $A3406)</f>
        <v>7</v>
      </c>
      <c r="W3406" s="13">
        <f>SUMIFS('Fielding Data'!G:G, 'Fielding Data'!$A:$A, $A3406)</f>
        <v>1</v>
      </c>
      <c r="X3406" s="13">
        <f>SUMIFS('Fielding Data'!H:H, 'Fielding Data'!$A:$A, $A3406)</f>
        <v>0</v>
      </c>
    </row>
    <row r="3407" spans="1:24" x14ac:dyDescent="0.3">
      <c r="A3407" s="13" t="str">
        <f t="shared" si="107"/>
        <v>tollesh012012</v>
      </c>
      <c r="B3407" s="16" t="s">
        <v>1845</v>
      </c>
      <c r="C3407" s="16">
        <v>2012</v>
      </c>
      <c r="D3407" s="16">
        <v>40</v>
      </c>
      <c r="E3407" s="16">
        <v>0</v>
      </c>
      <c r="F3407" s="16">
        <v>0</v>
      </c>
      <c r="G3407" s="16">
        <v>0</v>
      </c>
      <c r="H3407" s="16">
        <v>0</v>
      </c>
      <c r="I3407" s="16">
        <v>0</v>
      </c>
      <c r="J3407" s="16">
        <v>0</v>
      </c>
      <c r="K3407" s="16">
        <v>0</v>
      </c>
      <c r="L3407" s="16">
        <v>0</v>
      </c>
      <c r="M3407" s="16">
        <v>0</v>
      </c>
      <c r="N3407" s="16">
        <v>0</v>
      </c>
      <c r="O3407" s="16">
        <v>0</v>
      </c>
      <c r="P3407" s="13" t="str">
        <f t="shared" si="106"/>
        <v>P</v>
      </c>
      <c r="Q3407" s="13">
        <f>IFERROR(VLOOKUP($A3407, 'Fielding Data'!$A$1:$H$12056, 5, 0), 0)</f>
        <v>1</v>
      </c>
      <c r="R3407" s="13">
        <f>IFERROR(VLOOKUP($A3407, 'Fielding Data'!$A$1:$H$12056, 6, 0), 0)</f>
        <v>3</v>
      </c>
      <c r="S3407" s="13">
        <f>IFERROR(VLOOKUP($A3407, 'Fielding Data'!$A$1:$H$12056, 7, 0), 0)</f>
        <v>0</v>
      </c>
      <c r="T3407" s="13">
        <f>IFERROR(VLOOKUP($A3407, 'Fielding Data'!$A$1:$H$12056, 8, 0), 0)</f>
        <v>0</v>
      </c>
      <c r="U3407" s="13">
        <f>SUMIFS('Fielding Data'!E:E, 'Fielding Data'!$A:$A, $A3407)</f>
        <v>1</v>
      </c>
      <c r="V3407" s="13">
        <f>SUMIFS('Fielding Data'!F:F, 'Fielding Data'!$A:$A, $A3407)</f>
        <v>3</v>
      </c>
      <c r="W3407" s="13">
        <f>SUMIFS('Fielding Data'!G:G, 'Fielding Data'!$A:$A, $A3407)</f>
        <v>0</v>
      </c>
      <c r="X3407" s="13">
        <f>SUMIFS('Fielding Data'!H:H, 'Fielding Data'!$A:$A, $A3407)</f>
        <v>0</v>
      </c>
    </row>
    <row r="3408" spans="1:24" x14ac:dyDescent="0.3">
      <c r="A3408" s="13" t="str">
        <f t="shared" si="107"/>
        <v>tollest012012</v>
      </c>
      <c r="B3408" s="16" t="s">
        <v>1396</v>
      </c>
      <c r="C3408" s="16">
        <v>2012</v>
      </c>
      <c r="D3408" s="16">
        <v>29</v>
      </c>
      <c r="E3408" s="16">
        <v>71</v>
      </c>
      <c r="F3408" s="16">
        <v>4</v>
      </c>
      <c r="G3408" s="16">
        <v>13</v>
      </c>
      <c r="H3408" s="16">
        <v>3</v>
      </c>
      <c r="I3408" s="16">
        <v>0</v>
      </c>
      <c r="J3408" s="16">
        <v>2</v>
      </c>
      <c r="K3408" s="16">
        <v>6</v>
      </c>
      <c r="L3408" s="16">
        <v>1</v>
      </c>
      <c r="M3408" s="16">
        <v>0</v>
      </c>
      <c r="N3408" s="16">
        <v>4</v>
      </c>
      <c r="O3408" s="16">
        <v>17</v>
      </c>
      <c r="P3408" s="13" t="str">
        <f t="shared" si="106"/>
        <v>2B</v>
      </c>
      <c r="Q3408" s="13">
        <f>IFERROR(VLOOKUP($A3408, 'Fielding Data'!$A$1:$H$12056, 5, 0), 0)</f>
        <v>7</v>
      </c>
      <c r="R3408" s="13">
        <f>IFERROR(VLOOKUP($A3408, 'Fielding Data'!$A$1:$H$12056, 6, 0), 0)</f>
        <v>6</v>
      </c>
      <c r="S3408" s="13">
        <f>IFERROR(VLOOKUP($A3408, 'Fielding Data'!$A$1:$H$12056, 7, 0), 0)</f>
        <v>0</v>
      </c>
      <c r="T3408" s="13">
        <f>IFERROR(VLOOKUP($A3408, 'Fielding Data'!$A$1:$H$12056, 8, 0), 0)</f>
        <v>2</v>
      </c>
      <c r="U3408" s="13">
        <f>SUMIFS('Fielding Data'!E:E, 'Fielding Data'!$A:$A, $A3408)</f>
        <v>21</v>
      </c>
      <c r="V3408" s="13">
        <f>SUMIFS('Fielding Data'!F:F, 'Fielding Data'!$A:$A, $A3408)</f>
        <v>34</v>
      </c>
      <c r="W3408" s="13">
        <f>SUMIFS('Fielding Data'!G:G, 'Fielding Data'!$A:$A, $A3408)</f>
        <v>4</v>
      </c>
      <c r="X3408" s="13">
        <f>SUMIFS('Fielding Data'!H:H, 'Fielding Data'!$A:$A, $A3408)</f>
        <v>3</v>
      </c>
    </row>
    <row r="3409" spans="1:24" x14ac:dyDescent="0.3">
      <c r="A3409" s="13" t="str">
        <f t="shared" si="107"/>
        <v>tomlijo012012</v>
      </c>
      <c r="B3409" s="16" t="s">
        <v>1397</v>
      </c>
      <c r="C3409" s="16">
        <v>2012</v>
      </c>
      <c r="D3409" s="16">
        <v>21</v>
      </c>
      <c r="E3409" s="16">
        <v>5</v>
      </c>
      <c r="F3409" s="16">
        <v>0</v>
      </c>
      <c r="G3409" s="16">
        <v>2</v>
      </c>
      <c r="H3409" s="16">
        <v>0</v>
      </c>
      <c r="I3409" s="16">
        <v>0</v>
      </c>
      <c r="J3409" s="16">
        <v>0</v>
      </c>
      <c r="K3409" s="16">
        <v>0</v>
      </c>
      <c r="L3409" s="16">
        <v>0</v>
      </c>
      <c r="M3409" s="16">
        <v>0</v>
      </c>
      <c r="N3409" s="16">
        <v>0</v>
      </c>
      <c r="O3409" s="16">
        <v>3</v>
      </c>
      <c r="P3409" s="13" t="str">
        <f t="shared" si="106"/>
        <v>P</v>
      </c>
      <c r="Q3409" s="13">
        <f>IFERROR(VLOOKUP($A3409, 'Fielding Data'!$A$1:$H$12056, 5, 0), 0)</f>
        <v>14</v>
      </c>
      <c r="R3409" s="13">
        <f>IFERROR(VLOOKUP($A3409, 'Fielding Data'!$A$1:$H$12056, 6, 0), 0)</f>
        <v>8</v>
      </c>
      <c r="S3409" s="13">
        <f>IFERROR(VLOOKUP($A3409, 'Fielding Data'!$A$1:$H$12056, 7, 0), 0)</f>
        <v>0</v>
      </c>
      <c r="T3409" s="13">
        <f>IFERROR(VLOOKUP($A3409, 'Fielding Data'!$A$1:$H$12056, 8, 0), 0)</f>
        <v>1</v>
      </c>
      <c r="U3409" s="13">
        <f>SUMIFS('Fielding Data'!E:E, 'Fielding Data'!$A:$A, $A3409)</f>
        <v>14</v>
      </c>
      <c r="V3409" s="13">
        <f>SUMIFS('Fielding Data'!F:F, 'Fielding Data'!$A:$A, $A3409)</f>
        <v>8</v>
      </c>
      <c r="W3409" s="13">
        <f>SUMIFS('Fielding Data'!G:G, 'Fielding Data'!$A:$A, $A3409)</f>
        <v>0</v>
      </c>
      <c r="X3409" s="13">
        <f>SUMIFS('Fielding Data'!H:H, 'Fielding Data'!$A:$A, $A3409)</f>
        <v>1</v>
      </c>
    </row>
    <row r="3410" spans="1:24" x14ac:dyDescent="0.3">
      <c r="A3410" s="13" t="str">
        <f t="shared" si="107"/>
        <v>torrean022012</v>
      </c>
      <c r="B3410" s="16" t="s">
        <v>343</v>
      </c>
      <c r="C3410" s="16">
        <v>2012</v>
      </c>
      <c r="D3410" s="16">
        <v>132</v>
      </c>
      <c r="E3410" s="16">
        <v>374</v>
      </c>
      <c r="F3410" s="16">
        <v>47</v>
      </c>
      <c r="G3410" s="16">
        <v>86</v>
      </c>
      <c r="H3410" s="16">
        <v>17</v>
      </c>
      <c r="I3410" s="16">
        <v>7</v>
      </c>
      <c r="J3410" s="16">
        <v>3</v>
      </c>
      <c r="K3410" s="16">
        <v>35</v>
      </c>
      <c r="L3410" s="16">
        <v>13</v>
      </c>
      <c r="M3410" s="16">
        <v>5</v>
      </c>
      <c r="N3410" s="16">
        <v>52</v>
      </c>
      <c r="O3410" s="16">
        <v>90</v>
      </c>
      <c r="P3410" s="13" t="str">
        <f t="shared" si="106"/>
        <v>CF</v>
      </c>
      <c r="Q3410" s="13">
        <f>IFERROR(VLOOKUP($A3410, 'Fielding Data'!$A$1:$H$12056, 5, 0), 0)</f>
        <v>0</v>
      </c>
      <c r="R3410" s="13">
        <f>IFERROR(VLOOKUP($A3410, 'Fielding Data'!$A$1:$H$12056, 6, 0), 0)</f>
        <v>0</v>
      </c>
      <c r="S3410" s="13">
        <f>IFERROR(VLOOKUP($A3410, 'Fielding Data'!$A$1:$H$12056, 7, 0), 0)</f>
        <v>0</v>
      </c>
      <c r="T3410" s="13">
        <f>IFERROR(VLOOKUP($A3410, 'Fielding Data'!$A$1:$H$12056, 8, 0), 0)</f>
        <v>0</v>
      </c>
      <c r="U3410" s="13">
        <f>SUMIFS('Fielding Data'!E:E, 'Fielding Data'!$A:$A, $A3410)</f>
        <v>261</v>
      </c>
      <c r="V3410" s="13">
        <f>SUMIFS('Fielding Data'!F:F, 'Fielding Data'!$A:$A, $A3410)</f>
        <v>6</v>
      </c>
      <c r="W3410" s="13">
        <f>SUMIFS('Fielding Data'!G:G, 'Fielding Data'!$A:$A, $A3410)</f>
        <v>2</v>
      </c>
      <c r="X3410" s="13">
        <f>SUMIFS('Fielding Data'!H:H, 'Fielding Data'!$A:$A, $A3410)</f>
        <v>1</v>
      </c>
    </row>
    <row r="3411" spans="1:24" x14ac:dyDescent="0.3">
      <c r="A3411" s="13" t="str">
        <f t="shared" si="107"/>
        <v>torreca012012</v>
      </c>
      <c r="B3411" s="16" t="s">
        <v>1198</v>
      </c>
      <c r="C3411" s="16">
        <v>2012</v>
      </c>
      <c r="D3411" s="16">
        <v>32</v>
      </c>
      <c r="E3411" s="16">
        <v>9</v>
      </c>
      <c r="F3411" s="16">
        <v>1</v>
      </c>
      <c r="G3411" s="16">
        <v>2</v>
      </c>
      <c r="H3411" s="16">
        <v>0</v>
      </c>
      <c r="I3411" s="16">
        <v>0</v>
      </c>
      <c r="J3411" s="16">
        <v>0</v>
      </c>
      <c r="K3411" s="16">
        <v>1</v>
      </c>
      <c r="L3411" s="16">
        <v>0</v>
      </c>
      <c r="M3411" s="16">
        <v>0</v>
      </c>
      <c r="N3411" s="16">
        <v>1</v>
      </c>
      <c r="O3411" s="16">
        <v>4</v>
      </c>
      <c r="P3411" s="13" t="str">
        <f t="shared" si="106"/>
        <v>P</v>
      </c>
      <c r="Q3411" s="13">
        <f>IFERROR(VLOOKUP($A3411, 'Fielding Data'!$A$1:$H$12056, 5, 0), 0)</f>
        <v>1</v>
      </c>
      <c r="R3411" s="13">
        <f>IFERROR(VLOOKUP($A3411, 'Fielding Data'!$A$1:$H$12056, 6, 0), 0)</f>
        <v>9</v>
      </c>
      <c r="S3411" s="13">
        <f>IFERROR(VLOOKUP($A3411, 'Fielding Data'!$A$1:$H$12056, 7, 0), 0)</f>
        <v>1</v>
      </c>
      <c r="T3411" s="13">
        <f>IFERROR(VLOOKUP($A3411, 'Fielding Data'!$A$1:$H$12056, 8, 0), 0)</f>
        <v>0</v>
      </c>
      <c r="U3411" s="13">
        <f>SUMIFS('Fielding Data'!E:E, 'Fielding Data'!$A:$A, $A3411)</f>
        <v>1</v>
      </c>
      <c r="V3411" s="13">
        <f>SUMIFS('Fielding Data'!F:F, 'Fielding Data'!$A:$A, $A3411)</f>
        <v>9</v>
      </c>
      <c r="W3411" s="13">
        <f>SUMIFS('Fielding Data'!G:G, 'Fielding Data'!$A:$A, $A3411)</f>
        <v>1</v>
      </c>
      <c r="X3411" s="13">
        <f>SUMIFS('Fielding Data'!H:H, 'Fielding Data'!$A:$A, $A3411)</f>
        <v>0</v>
      </c>
    </row>
    <row r="3412" spans="1:24" x14ac:dyDescent="0.3">
      <c r="A3412" s="13" t="str">
        <f t="shared" si="107"/>
        <v>tracych012012</v>
      </c>
      <c r="B3412" s="16" t="s">
        <v>498</v>
      </c>
      <c r="C3412" s="16">
        <v>2012</v>
      </c>
      <c r="D3412" s="16">
        <v>73</v>
      </c>
      <c r="E3412" s="16">
        <v>93</v>
      </c>
      <c r="F3412" s="16">
        <v>7</v>
      </c>
      <c r="G3412" s="16">
        <v>25</v>
      </c>
      <c r="H3412" s="16">
        <v>7</v>
      </c>
      <c r="I3412" s="16">
        <v>0</v>
      </c>
      <c r="J3412" s="16">
        <v>3</v>
      </c>
      <c r="K3412" s="16">
        <v>14</v>
      </c>
      <c r="L3412" s="16">
        <v>0</v>
      </c>
      <c r="M3412" s="16">
        <v>0</v>
      </c>
      <c r="N3412" s="16">
        <v>10</v>
      </c>
      <c r="O3412" s="16">
        <v>15</v>
      </c>
      <c r="P3412" s="13" t="str">
        <f t="shared" si="106"/>
        <v>1B</v>
      </c>
      <c r="Q3412" s="13">
        <f>IFERROR(VLOOKUP($A3412, 'Fielding Data'!$A$1:$H$12056, 5, 0), 0)</f>
        <v>64</v>
      </c>
      <c r="R3412" s="13">
        <f>IFERROR(VLOOKUP($A3412, 'Fielding Data'!$A$1:$H$12056, 6, 0), 0)</f>
        <v>4</v>
      </c>
      <c r="S3412" s="13">
        <f>IFERROR(VLOOKUP($A3412, 'Fielding Data'!$A$1:$H$12056, 7, 0), 0)</f>
        <v>1</v>
      </c>
      <c r="T3412" s="13">
        <f>IFERROR(VLOOKUP($A3412, 'Fielding Data'!$A$1:$H$12056, 8, 0), 0)</f>
        <v>6</v>
      </c>
      <c r="U3412" s="13">
        <f>SUMIFS('Fielding Data'!E:E, 'Fielding Data'!$A:$A, $A3412)</f>
        <v>67</v>
      </c>
      <c r="V3412" s="13">
        <f>SUMIFS('Fielding Data'!F:F, 'Fielding Data'!$A:$A, $A3412)</f>
        <v>17</v>
      </c>
      <c r="W3412" s="13">
        <f>SUMIFS('Fielding Data'!G:G, 'Fielding Data'!$A:$A, $A3412)</f>
        <v>1</v>
      </c>
      <c r="X3412" s="13">
        <f>SUMIFS('Fielding Data'!H:H, 'Fielding Data'!$A:$A, $A3412)</f>
        <v>6</v>
      </c>
    </row>
    <row r="3413" spans="1:24" x14ac:dyDescent="0.3">
      <c r="A3413" s="13" t="str">
        <f t="shared" si="107"/>
        <v>treanma012012</v>
      </c>
      <c r="B3413" s="16" t="s">
        <v>499</v>
      </c>
      <c r="C3413" s="16">
        <v>2012</v>
      </c>
      <c r="D3413" s="16">
        <v>36</v>
      </c>
      <c r="E3413" s="16">
        <v>103</v>
      </c>
      <c r="F3413" s="16">
        <v>11</v>
      </c>
      <c r="G3413" s="16">
        <v>18</v>
      </c>
      <c r="H3413" s="16">
        <v>3</v>
      </c>
      <c r="I3413" s="16">
        <v>1</v>
      </c>
      <c r="J3413" s="16">
        <v>2</v>
      </c>
      <c r="K3413" s="16">
        <v>10</v>
      </c>
      <c r="L3413" s="16">
        <v>1</v>
      </c>
      <c r="M3413" s="16">
        <v>1</v>
      </c>
      <c r="N3413" s="16">
        <v>14</v>
      </c>
      <c r="O3413" s="16">
        <v>29</v>
      </c>
      <c r="P3413" s="13" t="str">
        <f t="shared" si="106"/>
        <v>C</v>
      </c>
      <c r="Q3413" s="13">
        <f>IFERROR(VLOOKUP($A3413, 'Fielding Data'!$A$1:$H$12056, 5, 0), 0)</f>
        <v>261</v>
      </c>
      <c r="R3413" s="13">
        <f>IFERROR(VLOOKUP($A3413, 'Fielding Data'!$A$1:$H$12056, 6, 0), 0)</f>
        <v>21</v>
      </c>
      <c r="S3413" s="13">
        <f>IFERROR(VLOOKUP($A3413, 'Fielding Data'!$A$1:$H$12056, 7, 0), 0)</f>
        <v>3</v>
      </c>
      <c r="T3413" s="13">
        <f>IFERROR(VLOOKUP($A3413, 'Fielding Data'!$A$1:$H$12056, 8, 0), 0)</f>
        <v>3</v>
      </c>
      <c r="U3413" s="13">
        <f>SUMIFS('Fielding Data'!E:E, 'Fielding Data'!$A:$A, $A3413)</f>
        <v>261</v>
      </c>
      <c r="V3413" s="13">
        <f>SUMIFS('Fielding Data'!F:F, 'Fielding Data'!$A:$A, $A3413)</f>
        <v>21</v>
      </c>
      <c r="W3413" s="13">
        <f>SUMIFS('Fielding Data'!G:G, 'Fielding Data'!$A:$A, $A3413)</f>
        <v>3</v>
      </c>
      <c r="X3413" s="13">
        <f>SUMIFS('Fielding Data'!H:H, 'Fielding Data'!$A:$A, $A3413)</f>
        <v>3</v>
      </c>
    </row>
    <row r="3414" spans="1:24" x14ac:dyDescent="0.3">
      <c r="A3414" s="13" t="str">
        <f t="shared" si="107"/>
        <v>triunca012012</v>
      </c>
      <c r="B3414" s="16" t="s">
        <v>1846</v>
      </c>
      <c r="C3414" s="16">
        <v>2012</v>
      </c>
      <c r="D3414" s="16">
        <v>10</v>
      </c>
      <c r="E3414" s="16">
        <v>22</v>
      </c>
      <c r="F3414" s="16">
        <v>2</v>
      </c>
      <c r="G3414" s="16">
        <v>5</v>
      </c>
      <c r="H3414" s="16">
        <v>2</v>
      </c>
      <c r="I3414" s="16">
        <v>0</v>
      </c>
      <c r="J3414" s="16">
        <v>0</v>
      </c>
      <c r="K3414" s="16">
        <v>3</v>
      </c>
      <c r="L3414" s="16">
        <v>0</v>
      </c>
      <c r="M3414" s="16">
        <v>0</v>
      </c>
      <c r="N3414" s="16">
        <v>1</v>
      </c>
      <c r="O3414" s="16">
        <v>4</v>
      </c>
      <c r="P3414" s="13" t="str">
        <f t="shared" si="106"/>
        <v>2B</v>
      </c>
      <c r="Q3414" s="13">
        <f>IFERROR(VLOOKUP($A3414, 'Fielding Data'!$A$1:$H$12056, 5, 0), 0)</f>
        <v>1</v>
      </c>
      <c r="R3414" s="13">
        <f>IFERROR(VLOOKUP($A3414, 'Fielding Data'!$A$1:$H$12056, 6, 0), 0)</f>
        <v>8</v>
      </c>
      <c r="S3414" s="13">
        <f>IFERROR(VLOOKUP($A3414, 'Fielding Data'!$A$1:$H$12056, 7, 0), 0)</f>
        <v>0</v>
      </c>
      <c r="T3414" s="13">
        <f>IFERROR(VLOOKUP($A3414, 'Fielding Data'!$A$1:$H$12056, 8, 0), 0)</f>
        <v>1</v>
      </c>
      <c r="U3414" s="13">
        <f>SUMIFS('Fielding Data'!E:E, 'Fielding Data'!$A:$A, $A3414)</f>
        <v>12</v>
      </c>
      <c r="V3414" s="13">
        <f>SUMIFS('Fielding Data'!F:F, 'Fielding Data'!$A:$A, $A3414)</f>
        <v>23</v>
      </c>
      <c r="W3414" s="13">
        <f>SUMIFS('Fielding Data'!G:G, 'Fielding Data'!$A:$A, $A3414)</f>
        <v>1</v>
      </c>
      <c r="X3414" s="13">
        <f>SUMIFS('Fielding Data'!H:H, 'Fielding Data'!$A:$A, $A3414)</f>
        <v>6</v>
      </c>
    </row>
    <row r="3415" spans="1:24" x14ac:dyDescent="0.3">
      <c r="A3415" s="13" t="str">
        <f t="shared" si="107"/>
        <v>troutmi012012</v>
      </c>
      <c r="B3415" s="16" t="s">
        <v>1637</v>
      </c>
      <c r="C3415" s="16">
        <v>2012</v>
      </c>
      <c r="D3415" s="16">
        <v>139</v>
      </c>
      <c r="E3415" s="16">
        <v>559</v>
      </c>
      <c r="F3415" s="16">
        <v>129</v>
      </c>
      <c r="G3415" s="16">
        <v>182</v>
      </c>
      <c r="H3415" s="16">
        <v>27</v>
      </c>
      <c r="I3415" s="16">
        <v>8</v>
      </c>
      <c r="J3415" s="16">
        <v>30</v>
      </c>
      <c r="K3415" s="16">
        <v>83</v>
      </c>
      <c r="L3415" s="16">
        <v>49</v>
      </c>
      <c r="M3415" s="16">
        <v>5</v>
      </c>
      <c r="N3415" s="16">
        <v>67</v>
      </c>
      <c r="O3415" s="16">
        <v>139</v>
      </c>
      <c r="P3415" s="13" t="str">
        <f t="shared" si="106"/>
        <v>CF</v>
      </c>
      <c r="Q3415" s="13">
        <f>IFERROR(VLOOKUP($A3415, 'Fielding Data'!$A$1:$H$12056, 5, 0), 0)</f>
        <v>0</v>
      </c>
      <c r="R3415" s="13">
        <f>IFERROR(VLOOKUP($A3415, 'Fielding Data'!$A$1:$H$12056, 6, 0), 0)</f>
        <v>0</v>
      </c>
      <c r="S3415" s="13">
        <f>IFERROR(VLOOKUP($A3415, 'Fielding Data'!$A$1:$H$12056, 7, 0), 0)</f>
        <v>0</v>
      </c>
      <c r="T3415" s="13">
        <f>IFERROR(VLOOKUP($A3415, 'Fielding Data'!$A$1:$H$12056, 8, 0), 0)</f>
        <v>0</v>
      </c>
      <c r="U3415" s="13">
        <f>SUMIFS('Fielding Data'!E:E, 'Fielding Data'!$A:$A, $A3415)</f>
        <v>340</v>
      </c>
      <c r="V3415" s="13">
        <f>SUMIFS('Fielding Data'!F:F, 'Fielding Data'!$A:$A, $A3415)</f>
        <v>3</v>
      </c>
      <c r="W3415" s="13">
        <f>SUMIFS('Fielding Data'!G:G, 'Fielding Data'!$A:$A, $A3415)</f>
        <v>4</v>
      </c>
      <c r="X3415" s="13">
        <f>SUMIFS('Fielding Data'!H:H, 'Fielding Data'!$A:$A, $A3415)</f>
        <v>1</v>
      </c>
    </row>
    <row r="3416" spans="1:24" x14ac:dyDescent="0.3">
      <c r="A3416" s="13" t="str">
        <f t="shared" si="107"/>
        <v>trumbma012012</v>
      </c>
      <c r="B3416" s="16" t="s">
        <v>1398</v>
      </c>
      <c r="C3416" s="16">
        <v>2012</v>
      </c>
      <c r="D3416" s="16">
        <v>144</v>
      </c>
      <c r="E3416" s="16">
        <v>544</v>
      </c>
      <c r="F3416" s="16">
        <v>66</v>
      </c>
      <c r="G3416" s="16">
        <v>146</v>
      </c>
      <c r="H3416" s="16">
        <v>19</v>
      </c>
      <c r="I3416" s="16">
        <v>3</v>
      </c>
      <c r="J3416" s="16">
        <v>32</v>
      </c>
      <c r="K3416" s="16">
        <v>95</v>
      </c>
      <c r="L3416" s="16">
        <v>4</v>
      </c>
      <c r="M3416" s="16">
        <v>5</v>
      </c>
      <c r="N3416" s="16">
        <v>36</v>
      </c>
      <c r="O3416" s="16">
        <v>153</v>
      </c>
      <c r="P3416" s="13" t="str">
        <f t="shared" si="106"/>
        <v>1B</v>
      </c>
      <c r="Q3416" s="13">
        <f>IFERROR(VLOOKUP($A3416, 'Fielding Data'!$A$1:$H$12056, 5, 0), 0)</f>
        <v>145</v>
      </c>
      <c r="R3416" s="13">
        <f>IFERROR(VLOOKUP($A3416, 'Fielding Data'!$A$1:$H$12056, 6, 0), 0)</f>
        <v>5</v>
      </c>
      <c r="S3416" s="13">
        <f>IFERROR(VLOOKUP($A3416, 'Fielding Data'!$A$1:$H$12056, 7, 0), 0)</f>
        <v>0</v>
      </c>
      <c r="T3416" s="13">
        <f>IFERROR(VLOOKUP($A3416, 'Fielding Data'!$A$1:$H$12056, 8, 0), 0)</f>
        <v>8</v>
      </c>
      <c r="U3416" s="13">
        <f>SUMIFS('Fielding Data'!E:E, 'Fielding Data'!$A:$A, $A3416)</f>
        <v>294</v>
      </c>
      <c r="V3416" s="13">
        <f>SUMIFS('Fielding Data'!F:F, 'Fielding Data'!$A:$A, $A3416)</f>
        <v>14</v>
      </c>
      <c r="W3416" s="13">
        <f>SUMIFS('Fielding Data'!G:G, 'Fielding Data'!$A:$A, $A3416)</f>
        <v>7</v>
      </c>
      <c r="X3416" s="13">
        <f>SUMIFS('Fielding Data'!H:H, 'Fielding Data'!$A:$A, $A3416)</f>
        <v>8</v>
      </c>
    </row>
    <row r="3417" spans="1:24" x14ac:dyDescent="0.3">
      <c r="A3417" s="13" t="str">
        <f t="shared" si="107"/>
        <v>tulowtr012012</v>
      </c>
      <c r="B3417" s="16" t="s">
        <v>735</v>
      </c>
      <c r="C3417" s="16">
        <v>2012</v>
      </c>
      <c r="D3417" s="16">
        <v>47</v>
      </c>
      <c r="E3417" s="16">
        <v>181</v>
      </c>
      <c r="F3417" s="16">
        <v>33</v>
      </c>
      <c r="G3417" s="16">
        <v>52</v>
      </c>
      <c r="H3417" s="16">
        <v>8</v>
      </c>
      <c r="I3417" s="16">
        <v>2</v>
      </c>
      <c r="J3417" s="16">
        <v>8</v>
      </c>
      <c r="K3417" s="16">
        <v>27</v>
      </c>
      <c r="L3417" s="16">
        <v>2</v>
      </c>
      <c r="M3417" s="16">
        <v>2</v>
      </c>
      <c r="N3417" s="16">
        <v>19</v>
      </c>
      <c r="O3417" s="16">
        <v>19</v>
      </c>
      <c r="P3417" s="13" t="str">
        <f t="shared" si="106"/>
        <v>SS</v>
      </c>
      <c r="Q3417" s="13">
        <f>IFERROR(VLOOKUP($A3417, 'Fielding Data'!$A$1:$H$12056, 5, 0), 0)</f>
        <v>76</v>
      </c>
      <c r="R3417" s="13">
        <f>IFERROR(VLOOKUP($A3417, 'Fielding Data'!$A$1:$H$12056, 6, 0), 0)</f>
        <v>140</v>
      </c>
      <c r="S3417" s="13">
        <f>IFERROR(VLOOKUP($A3417, 'Fielding Data'!$A$1:$H$12056, 7, 0), 0)</f>
        <v>8</v>
      </c>
      <c r="T3417" s="13">
        <f>IFERROR(VLOOKUP($A3417, 'Fielding Data'!$A$1:$H$12056, 8, 0), 0)</f>
        <v>31</v>
      </c>
      <c r="U3417" s="13">
        <f>SUMIFS('Fielding Data'!E:E, 'Fielding Data'!$A:$A, $A3417)</f>
        <v>76</v>
      </c>
      <c r="V3417" s="13">
        <f>SUMIFS('Fielding Data'!F:F, 'Fielding Data'!$A:$A, $A3417)</f>
        <v>140</v>
      </c>
      <c r="W3417" s="13">
        <f>SUMIFS('Fielding Data'!G:G, 'Fielding Data'!$A:$A, $A3417)</f>
        <v>8</v>
      </c>
      <c r="X3417" s="13">
        <f>SUMIFS('Fielding Data'!H:H, 'Fielding Data'!$A:$A, $A3417)</f>
        <v>31</v>
      </c>
    </row>
    <row r="3418" spans="1:24" x14ac:dyDescent="0.3">
      <c r="A3418" s="13" t="str">
        <f t="shared" si="107"/>
        <v>turneju012012</v>
      </c>
      <c r="B3418" s="16" t="s">
        <v>1199</v>
      </c>
      <c r="C3418" s="16">
        <v>2012</v>
      </c>
      <c r="D3418" s="16">
        <v>94</v>
      </c>
      <c r="E3418" s="16">
        <v>171</v>
      </c>
      <c r="F3418" s="16">
        <v>20</v>
      </c>
      <c r="G3418" s="16">
        <v>46</v>
      </c>
      <c r="H3418" s="16">
        <v>13</v>
      </c>
      <c r="I3418" s="16">
        <v>1</v>
      </c>
      <c r="J3418" s="16">
        <v>2</v>
      </c>
      <c r="K3418" s="16">
        <v>19</v>
      </c>
      <c r="L3418" s="16">
        <v>1</v>
      </c>
      <c r="M3418" s="16">
        <v>1</v>
      </c>
      <c r="N3418" s="16">
        <v>9</v>
      </c>
      <c r="O3418" s="16">
        <v>24</v>
      </c>
      <c r="P3418" s="13" t="str">
        <f t="shared" si="106"/>
        <v>1B</v>
      </c>
      <c r="Q3418" s="13">
        <f>IFERROR(VLOOKUP($A3418, 'Fielding Data'!$A$1:$H$12056, 5, 0), 0)</f>
        <v>53</v>
      </c>
      <c r="R3418" s="13">
        <f>IFERROR(VLOOKUP($A3418, 'Fielding Data'!$A$1:$H$12056, 6, 0), 0)</f>
        <v>2</v>
      </c>
      <c r="S3418" s="13">
        <f>IFERROR(VLOOKUP($A3418, 'Fielding Data'!$A$1:$H$12056, 7, 0), 0)</f>
        <v>1</v>
      </c>
      <c r="T3418" s="13">
        <f>IFERROR(VLOOKUP($A3418, 'Fielding Data'!$A$1:$H$12056, 8, 0), 0)</f>
        <v>6</v>
      </c>
      <c r="U3418" s="13">
        <f>SUMIFS('Fielding Data'!E:E, 'Fielding Data'!$A:$A, $A3418)</f>
        <v>96</v>
      </c>
      <c r="V3418" s="13">
        <f>SUMIFS('Fielding Data'!F:F, 'Fielding Data'!$A:$A, $A3418)</f>
        <v>56</v>
      </c>
      <c r="W3418" s="13">
        <f>SUMIFS('Fielding Data'!G:G, 'Fielding Data'!$A:$A, $A3418)</f>
        <v>2</v>
      </c>
      <c r="X3418" s="13">
        <f>SUMIFS('Fielding Data'!H:H, 'Fielding Data'!$A:$A, $A3418)</f>
        <v>19</v>
      </c>
    </row>
    <row r="3419" spans="1:24" x14ac:dyDescent="0.3">
      <c r="A3419" s="13" t="str">
        <f t="shared" si="107"/>
        <v>ueharko012012</v>
      </c>
      <c r="B3419" s="16" t="s">
        <v>1200</v>
      </c>
      <c r="C3419" s="16">
        <v>2012</v>
      </c>
      <c r="D3419" s="16">
        <v>37</v>
      </c>
      <c r="E3419" s="16">
        <v>0</v>
      </c>
      <c r="F3419" s="16">
        <v>0</v>
      </c>
      <c r="G3419" s="16">
        <v>0</v>
      </c>
      <c r="H3419" s="16">
        <v>0</v>
      </c>
      <c r="I3419" s="16">
        <v>0</v>
      </c>
      <c r="J3419" s="16">
        <v>0</v>
      </c>
      <c r="K3419" s="16">
        <v>0</v>
      </c>
      <c r="L3419" s="16">
        <v>0</v>
      </c>
      <c r="M3419" s="16">
        <v>0</v>
      </c>
      <c r="N3419" s="16">
        <v>0</v>
      </c>
      <c r="O3419" s="16">
        <v>0</v>
      </c>
      <c r="P3419" s="13" t="str">
        <f t="shared" si="106"/>
        <v>P</v>
      </c>
      <c r="Q3419" s="13">
        <f>IFERROR(VLOOKUP($A3419, 'Fielding Data'!$A$1:$H$12056, 5, 0), 0)</f>
        <v>4</v>
      </c>
      <c r="R3419" s="13">
        <f>IFERROR(VLOOKUP($A3419, 'Fielding Data'!$A$1:$H$12056, 6, 0), 0)</f>
        <v>1</v>
      </c>
      <c r="S3419" s="13">
        <f>IFERROR(VLOOKUP($A3419, 'Fielding Data'!$A$1:$H$12056, 7, 0), 0)</f>
        <v>1</v>
      </c>
      <c r="T3419" s="13">
        <f>IFERROR(VLOOKUP($A3419, 'Fielding Data'!$A$1:$H$12056, 8, 0), 0)</f>
        <v>0</v>
      </c>
      <c r="U3419" s="13">
        <f>SUMIFS('Fielding Data'!E:E, 'Fielding Data'!$A:$A, $A3419)</f>
        <v>4</v>
      </c>
      <c r="V3419" s="13">
        <f>SUMIFS('Fielding Data'!F:F, 'Fielding Data'!$A:$A, $A3419)</f>
        <v>1</v>
      </c>
      <c r="W3419" s="13">
        <f>SUMIFS('Fielding Data'!G:G, 'Fielding Data'!$A:$A, $A3419)</f>
        <v>1</v>
      </c>
      <c r="X3419" s="13">
        <f>SUMIFS('Fielding Data'!H:H, 'Fielding Data'!$A:$A, $A3419)</f>
        <v>0</v>
      </c>
    </row>
    <row r="3420" spans="1:24" x14ac:dyDescent="0.3">
      <c r="A3420" s="13" t="str">
        <f t="shared" si="107"/>
        <v>ugglada012012</v>
      </c>
      <c r="B3420" s="16" t="s">
        <v>736</v>
      </c>
      <c r="C3420" s="16">
        <v>2012</v>
      </c>
      <c r="D3420" s="16">
        <v>154</v>
      </c>
      <c r="E3420" s="16">
        <v>523</v>
      </c>
      <c r="F3420" s="16">
        <v>86</v>
      </c>
      <c r="G3420" s="16">
        <v>115</v>
      </c>
      <c r="H3420" s="16">
        <v>29</v>
      </c>
      <c r="I3420" s="16">
        <v>0</v>
      </c>
      <c r="J3420" s="16">
        <v>19</v>
      </c>
      <c r="K3420" s="16">
        <v>78</v>
      </c>
      <c r="L3420" s="16">
        <v>4</v>
      </c>
      <c r="M3420" s="16">
        <v>3</v>
      </c>
      <c r="N3420" s="16">
        <v>94</v>
      </c>
      <c r="O3420" s="16">
        <v>168</v>
      </c>
      <c r="P3420" s="13" t="str">
        <f t="shared" si="106"/>
        <v>2B</v>
      </c>
      <c r="Q3420" s="13">
        <f>IFERROR(VLOOKUP($A3420, 'Fielding Data'!$A$1:$H$12056, 5, 0), 0)</f>
        <v>258</v>
      </c>
      <c r="R3420" s="13">
        <f>IFERROR(VLOOKUP($A3420, 'Fielding Data'!$A$1:$H$12056, 6, 0), 0)</f>
        <v>471</v>
      </c>
      <c r="S3420" s="13">
        <f>IFERROR(VLOOKUP($A3420, 'Fielding Data'!$A$1:$H$12056, 7, 0), 0)</f>
        <v>12</v>
      </c>
      <c r="T3420" s="13">
        <f>IFERROR(VLOOKUP($A3420, 'Fielding Data'!$A$1:$H$12056, 8, 0), 0)</f>
        <v>103</v>
      </c>
      <c r="U3420" s="13">
        <f>SUMIFS('Fielding Data'!E:E, 'Fielding Data'!$A:$A, $A3420)</f>
        <v>258</v>
      </c>
      <c r="V3420" s="13">
        <f>SUMIFS('Fielding Data'!F:F, 'Fielding Data'!$A:$A, $A3420)</f>
        <v>471</v>
      </c>
      <c r="W3420" s="13">
        <f>SUMIFS('Fielding Data'!G:G, 'Fielding Data'!$A:$A, $A3420)</f>
        <v>12</v>
      </c>
      <c r="X3420" s="13">
        <f>SUMIFS('Fielding Data'!H:H, 'Fielding Data'!$A:$A, $A3420)</f>
        <v>103</v>
      </c>
    </row>
    <row r="3421" spans="1:24" x14ac:dyDescent="0.3">
      <c r="A3421" s="13" t="str">
        <f t="shared" si="107"/>
        <v>uptonbj012012</v>
      </c>
      <c r="B3421" s="16" t="s">
        <v>500</v>
      </c>
      <c r="C3421" s="16">
        <v>2012</v>
      </c>
      <c r="D3421" s="16">
        <v>146</v>
      </c>
      <c r="E3421" s="16">
        <v>573</v>
      </c>
      <c r="F3421" s="16">
        <v>79</v>
      </c>
      <c r="G3421" s="16">
        <v>141</v>
      </c>
      <c r="H3421" s="16">
        <v>29</v>
      </c>
      <c r="I3421" s="16">
        <v>3</v>
      </c>
      <c r="J3421" s="16">
        <v>28</v>
      </c>
      <c r="K3421" s="16">
        <v>78</v>
      </c>
      <c r="L3421" s="16">
        <v>31</v>
      </c>
      <c r="M3421" s="16">
        <v>6</v>
      </c>
      <c r="N3421" s="16">
        <v>45</v>
      </c>
      <c r="O3421" s="16">
        <v>169</v>
      </c>
      <c r="P3421" s="13" t="str">
        <f t="shared" si="106"/>
        <v>CF</v>
      </c>
      <c r="Q3421" s="13">
        <f>IFERROR(VLOOKUP($A3421, 'Fielding Data'!$A$1:$H$12056, 5, 0), 0)</f>
        <v>0</v>
      </c>
      <c r="R3421" s="13">
        <f>IFERROR(VLOOKUP($A3421, 'Fielding Data'!$A$1:$H$12056, 6, 0), 0)</f>
        <v>0</v>
      </c>
      <c r="S3421" s="13">
        <f>IFERROR(VLOOKUP($A3421, 'Fielding Data'!$A$1:$H$12056, 7, 0), 0)</f>
        <v>0</v>
      </c>
      <c r="T3421" s="13">
        <f>IFERROR(VLOOKUP($A3421, 'Fielding Data'!$A$1:$H$12056, 8, 0), 0)</f>
        <v>0</v>
      </c>
      <c r="U3421" s="13">
        <f>SUMIFS('Fielding Data'!E:E, 'Fielding Data'!$A:$A, $A3421)</f>
        <v>290</v>
      </c>
      <c r="V3421" s="13">
        <f>SUMIFS('Fielding Data'!F:F, 'Fielding Data'!$A:$A, $A3421)</f>
        <v>10</v>
      </c>
      <c r="W3421" s="13">
        <f>SUMIFS('Fielding Data'!G:G, 'Fielding Data'!$A:$A, $A3421)</f>
        <v>3</v>
      </c>
      <c r="X3421" s="13">
        <f>SUMIFS('Fielding Data'!H:H, 'Fielding Data'!$A:$A, $A3421)</f>
        <v>4</v>
      </c>
    </row>
    <row r="3422" spans="1:24" x14ac:dyDescent="0.3">
      <c r="A3422" s="13" t="str">
        <f t="shared" si="107"/>
        <v>uptonju012012</v>
      </c>
      <c r="B3422" s="16" t="s">
        <v>862</v>
      </c>
      <c r="C3422" s="16">
        <v>2012</v>
      </c>
      <c r="D3422" s="16">
        <v>150</v>
      </c>
      <c r="E3422" s="16">
        <v>554</v>
      </c>
      <c r="F3422" s="16">
        <v>107</v>
      </c>
      <c r="G3422" s="16">
        <v>155</v>
      </c>
      <c r="H3422" s="16">
        <v>24</v>
      </c>
      <c r="I3422" s="16">
        <v>4</v>
      </c>
      <c r="J3422" s="16">
        <v>17</v>
      </c>
      <c r="K3422" s="16">
        <v>67</v>
      </c>
      <c r="L3422" s="16">
        <v>18</v>
      </c>
      <c r="M3422" s="16">
        <v>8</v>
      </c>
      <c r="N3422" s="16">
        <v>63</v>
      </c>
      <c r="O3422" s="16">
        <v>121</v>
      </c>
      <c r="P3422" s="13" t="str">
        <f t="shared" si="106"/>
        <v>OF</v>
      </c>
      <c r="Q3422" s="13">
        <f>IFERROR(VLOOKUP($A3422, 'Fielding Data'!$A$1:$H$12056, 5, 0), 0)</f>
        <v>309</v>
      </c>
      <c r="R3422" s="13">
        <f>IFERROR(VLOOKUP($A3422, 'Fielding Data'!$A$1:$H$12056, 6, 0), 0)</f>
        <v>6</v>
      </c>
      <c r="S3422" s="13">
        <f>IFERROR(VLOOKUP($A3422, 'Fielding Data'!$A$1:$H$12056, 7, 0), 0)</f>
        <v>5</v>
      </c>
      <c r="T3422" s="13">
        <f>IFERROR(VLOOKUP($A3422, 'Fielding Data'!$A$1:$H$12056, 8, 0), 0)</f>
        <v>2</v>
      </c>
      <c r="U3422" s="13">
        <f>SUMIFS('Fielding Data'!E:E, 'Fielding Data'!$A:$A, $A3422)</f>
        <v>309</v>
      </c>
      <c r="V3422" s="13">
        <f>SUMIFS('Fielding Data'!F:F, 'Fielding Data'!$A:$A, $A3422)</f>
        <v>6</v>
      </c>
      <c r="W3422" s="13">
        <f>SUMIFS('Fielding Data'!G:G, 'Fielding Data'!$A:$A, $A3422)</f>
        <v>5</v>
      </c>
      <c r="X3422" s="13">
        <f>SUMIFS('Fielding Data'!H:H, 'Fielding Data'!$A:$A, $A3422)</f>
        <v>2</v>
      </c>
    </row>
    <row r="3423" spans="1:24" x14ac:dyDescent="0.3">
      <c r="A3423" s="13" t="str">
        <f t="shared" si="107"/>
        <v>uribeju012012</v>
      </c>
      <c r="B3423" s="16" t="s">
        <v>279</v>
      </c>
      <c r="C3423" s="16">
        <v>2012</v>
      </c>
      <c r="D3423" s="16">
        <v>66</v>
      </c>
      <c r="E3423" s="16">
        <v>162</v>
      </c>
      <c r="F3423" s="16">
        <v>15</v>
      </c>
      <c r="G3423" s="16">
        <v>31</v>
      </c>
      <c r="H3423" s="16">
        <v>9</v>
      </c>
      <c r="I3423" s="16">
        <v>0</v>
      </c>
      <c r="J3423" s="16">
        <v>2</v>
      </c>
      <c r="K3423" s="16">
        <v>17</v>
      </c>
      <c r="L3423" s="16">
        <v>0</v>
      </c>
      <c r="M3423" s="16">
        <v>1</v>
      </c>
      <c r="N3423" s="16">
        <v>13</v>
      </c>
      <c r="O3423" s="16">
        <v>37</v>
      </c>
      <c r="P3423" s="13" t="str">
        <f t="shared" si="106"/>
        <v>3B</v>
      </c>
      <c r="Q3423" s="13">
        <f>IFERROR(VLOOKUP($A3423, 'Fielding Data'!$A$1:$H$12056, 5, 0), 0)</f>
        <v>21</v>
      </c>
      <c r="R3423" s="13">
        <f>IFERROR(VLOOKUP($A3423, 'Fielding Data'!$A$1:$H$12056, 6, 0), 0)</f>
        <v>84</v>
      </c>
      <c r="S3423" s="13">
        <f>IFERROR(VLOOKUP($A3423, 'Fielding Data'!$A$1:$H$12056, 7, 0), 0)</f>
        <v>4</v>
      </c>
      <c r="T3423" s="13">
        <f>IFERROR(VLOOKUP($A3423, 'Fielding Data'!$A$1:$H$12056, 8, 0), 0)</f>
        <v>7</v>
      </c>
      <c r="U3423" s="13">
        <f>SUMIFS('Fielding Data'!E:E, 'Fielding Data'!$A:$A, $A3423)</f>
        <v>23</v>
      </c>
      <c r="V3423" s="13">
        <f>SUMIFS('Fielding Data'!F:F, 'Fielding Data'!$A:$A, $A3423)</f>
        <v>86</v>
      </c>
      <c r="W3423" s="13">
        <f>SUMIFS('Fielding Data'!G:G, 'Fielding Data'!$A:$A, $A3423)</f>
        <v>5</v>
      </c>
      <c r="X3423" s="13">
        <f>SUMIFS('Fielding Data'!H:H, 'Fielding Data'!$A:$A, $A3423)</f>
        <v>8</v>
      </c>
    </row>
    <row r="3424" spans="1:24" x14ac:dyDescent="0.3">
      <c r="A3424" s="13" t="str">
        <f t="shared" si="107"/>
        <v>utleych012012</v>
      </c>
      <c r="B3424" s="16" t="s">
        <v>403</v>
      </c>
      <c r="C3424" s="16">
        <v>2012</v>
      </c>
      <c r="D3424" s="16">
        <v>83</v>
      </c>
      <c r="E3424" s="16">
        <v>301</v>
      </c>
      <c r="F3424" s="16">
        <v>48</v>
      </c>
      <c r="G3424" s="16">
        <v>77</v>
      </c>
      <c r="H3424" s="16">
        <v>15</v>
      </c>
      <c r="I3424" s="16">
        <v>2</v>
      </c>
      <c r="J3424" s="16">
        <v>11</v>
      </c>
      <c r="K3424" s="16">
        <v>45</v>
      </c>
      <c r="L3424" s="16">
        <v>11</v>
      </c>
      <c r="M3424" s="16">
        <v>1</v>
      </c>
      <c r="N3424" s="16">
        <v>43</v>
      </c>
      <c r="O3424" s="16">
        <v>43</v>
      </c>
      <c r="P3424" s="13" t="str">
        <f t="shared" si="106"/>
        <v>2B</v>
      </c>
      <c r="Q3424" s="13">
        <f>IFERROR(VLOOKUP($A3424, 'Fielding Data'!$A$1:$H$12056, 5, 0), 0)</f>
        <v>156</v>
      </c>
      <c r="R3424" s="13">
        <f>IFERROR(VLOOKUP($A3424, 'Fielding Data'!$A$1:$H$12056, 6, 0), 0)</f>
        <v>209</v>
      </c>
      <c r="S3424" s="13">
        <f>IFERROR(VLOOKUP($A3424, 'Fielding Data'!$A$1:$H$12056, 7, 0), 0)</f>
        <v>7</v>
      </c>
      <c r="T3424" s="13">
        <f>IFERROR(VLOOKUP($A3424, 'Fielding Data'!$A$1:$H$12056, 8, 0), 0)</f>
        <v>32</v>
      </c>
      <c r="U3424" s="13">
        <f>SUMIFS('Fielding Data'!E:E, 'Fielding Data'!$A:$A, $A3424)</f>
        <v>156</v>
      </c>
      <c r="V3424" s="13">
        <f>SUMIFS('Fielding Data'!F:F, 'Fielding Data'!$A:$A, $A3424)</f>
        <v>209</v>
      </c>
      <c r="W3424" s="13">
        <f>SUMIFS('Fielding Data'!G:G, 'Fielding Data'!$A:$A, $A3424)</f>
        <v>7</v>
      </c>
      <c r="X3424" s="13">
        <f>SUMIFS('Fielding Data'!H:H, 'Fielding Data'!$A:$A, $A3424)</f>
        <v>32</v>
      </c>
    </row>
    <row r="3425" spans="1:24" x14ac:dyDescent="0.3">
      <c r="A3425" s="13" t="str">
        <f t="shared" si="107"/>
        <v>valbulu012012</v>
      </c>
      <c r="B3425" s="16" t="s">
        <v>1025</v>
      </c>
      <c r="C3425" s="16">
        <v>2012</v>
      </c>
      <c r="D3425" s="16">
        <v>90</v>
      </c>
      <c r="E3425" s="16">
        <v>265</v>
      </c>
      <c r="F3425" s="16">
        <v>26</v>
      </c>
      <c r="G3425" s="16">
        <v>58</v>
      </c>
      <c r="H3425" s="16">
        <v>20</v>
      </c>
      <c r="I3425" s="16">
        <v>0</v>
      </c>
      <c r="J3425" s="16">
        <v>4</v>
      </c>
      <c r="K3425" s="16">
        <v>28</v>
      </c>
      <c r="L3425" s="16">
        <v>0</v>
      </c>
      <c r="M3425" s="16">
        <v>2</v>
      </c>
      <c r="N3425" s="16">
        <v>36</v>
      </c>
      <c r="O3425" s="16">
        <v>55</v>
      </c>
      <c r="P3425" s="13" t="str">
        <f t="shared" si="106"/>
        <v>2B</v>
      </c>
      <c r="Q3425" s="13">
        <f>IFERROR(VLOOKUP($A3425, 'Fielding Data'!$A$1:$H$12056, 5, 0), 0)</f>
        <v>2</v>
      </c>
      <c r="R3425" s="13">
        <f>IFERROR(VLOOKUP($A3425, 'Fielding Data'!$A$1:$H$12056, 6, 0), 0)</f>
        <v>4</v>
      </c>
      <c r="S3425" s="13">
        <f>IFERROR(VLOOKUP($A3425, 'Fielding Data'!$A$1:$H$12056, 7, 0), 0)</f>
        <v>0</v>
      </c>
      <c r="T3425" s="13">
        <f>IFERROR(VLOOKUP($A3425, 'Fielding Data'!$A$1:$H$12056, 8, 0), 0)</f>
        <v>1</v>
      </c>
      <c r="U3425" s="13">
        <f>SUMIFS('Fielding Data'!E:E, 'Fielding Data'!$A:$A, $A3425)</f>
        <v>47</v>
      </c>
      <c r="V3425" s="13">
        <f>SUMIFS('Fielding Data'!F:F, 'Fielding Data'!$A:$A, $A3425)</f>
        <v>141</v>
      </c>
      <c r="W3425" s="13">
        <f>SUMIFS('Fielding Data'!G:G, 'Fielding Data'!$A:$A, $A3425)</f>
        <v>7</v>
      </c>
      <c r="X3425" s="13">
        <f>SUMIFS('Fielding Data'!H:H, 'Fielding Data'!$A:$A, $A3425)</f>
        <v>19</v>
      </c>
    </row>
    <row r="3426" spans="1:24" x14ac:dyDescent="0.3">
      <c r="A3426" s="13" t="str">
        <f t="shared" si="107"/>
        <v>valdejo012012</v>
      </c>
      <c r="B3426" s="16" t="s">
        <v>1639</v>
      </c>
      <c r="C3426" s="16">
        <v>2012</v>
      </c>
      <c r="D3426" s="16">
        <v>12</v>
      </c>
      <c r="E3426" s="16">
        <v>0</v>
      </c>
      <c r="F3426" s="16">
        <v>0</v>
      </c>
      <c r="G3426" s="16">
        <v>0</v>
      </c>
      <c r="H3426" s="16">
        <v>0</v>
      </c>
      <c r="I3426" s="16">
        <v>0</v>
      </c>
      <c r="J3426" s="16">
        <v>0</v>
      </c>
      <c r="K3426" s="16">
        <v>0</v>
      </c>
      <c r="L3426" s="16">
        <v>0</v>
      </c>
      <c r="M3426" s="16">
        <v>0</v>
      </c>
      <c r="N3426" s="16">
        <v>0</v>
      </c>
      <c r="O3426" s="16">
        <v>0</v>
      </c>
      <c r="P3426" s="13" t="str">
        <f t="shared" si="106"/>
        <v>P</v>
      </c>
      <c r="Q3426" s="13">
        <f>IFERROR(VLOOKUP($A3426, 'Fielding Data'!$A$1:$H$12056, 5, 0), 0)</f>
        <v>0</v>
      </c>
      <c r="R3426" s="13">
        <f>IFERROR(VLOOKUP($A3426, 'Fielding Data'!$A$1:$H$12056, 6, 0), 0)</f>
        <v>1</v>
      </c>
      <c r="S3426" s="13">
        <f>IFERROR(VLOOKUP($A3426, 'Fielding Data'!$A$1:$H$12056, 7, 0), 0)</f>
        <v>0</v>
      </c>
      <c r="T3426" s="13">
        <f>IFERROR(VLOOKUP($A3426, 'Fielding Data'!$A$1:$H$12056, 8, 0), 0)</f>
        <v>0</v>
      </c>
      <c r="U3426" s="13">
        <f>SUMIFS('Fielding Data'!E:E, 'Fielding Data'!$A:$A, $A3426)</f>
        <v>0</v>
      </c>
      <c r="V3426" s="13">
        <f>SUMIFS('Fielding Data'!F:F, 'Fielding Data'!$A:$A, $A3426)</f>
        <v>1</v>
      </c>
      <c r="W3426" s="13">
        <f>SUMIFS('Fielding Data'!G:G, 'Fielding Data'!$A:$A, $A3426)</f>
        <v>0</v>
      </c>
      <c r="X3426" s="13">
        <f>SUMIFS('Fielding Data'!H:H, 'Fielding Data'!$A:$A, $A3426)</f>
        <v>0</v>
      </c>
    </row>
    <row r="3427" spans="1:24" x14ac:dyDescent="0.3">
      <c r="A3427" s="13" t="str">
        <f t="shared" si="107"/>
        <v>valdejo022012</v>
      </c>
      <c r="B3427" s="16" t="s">
        <v>1847</v>
      </c>
      <c r="C3427" s="16">
        <v>2012</v>
      </c>
      <c r="D3427" s="16">
        <v>94</v>
      </c>
      <c r="E3427" s="16">
        <v>191</v>
      </c>
      <c r="F3427" s="16">
        <v>28</v>
      </c>
      <c r="G3427" s="16">
        <v>46</v>
      </c>
      <c r="H3427" s="16">
        <v>9</v>
      </c>
      <c r="I3427" s="16">
        <v>1</v>
      </c>
      <c r="J3427" s="16">
        <v>8</v>
      </c>
      <c r="K3427" s="16">
        <v>26</v>
      </c>
      <c r="L3427" s="16">
        <v>10</v>
      </c>
      <c r="M3427" s="16">
        <v>3</v>
      </c>
      <c r="N3427" s="16">
        <v>10</v>
      </c>
      <c r="O3427" s="16">
        <v>44</v>
      </c>
      <c r="P3427" s="13" t="str">
        <f t="shared" si="106"/>
        <v>2B</v>
      </c>
      <c r="Q3427" s="13">
        <f>IFERROR(VLOOKUP($A3427, 'Fielding Data'!$A$1:$H$12056, 5, 0), 0)</f>
        <v>19</v>
      </c>
      <c r="R3427" s="13">
        <f>IFERROR(VLOOKUP($A3427, 'Fielding Data'!$A$1:$H$12056, 6, 0), 0)</f>
        <v>19</v>
      </c>
      <c r="S3427" s="13">
        <f>IFERROR(VLOOKUP($A3427, 'Fielding Data'!$A$1:$H$12056, 7, 0), 0)</f>
        <v>0</v>
      </c>
      <c r="T3427" s="13">
        <f>IFERROR(VLOOKUP($A3427, 'Fielding Data'!$A$1:$H$12056, 8, 0), 0)</f>
        <v>9</v>
      </c>
      <c r="U3427" s="13">
        <f>SUMIFS('Fielding Data'!E:E, 'Fielding Data'!$A:$A, $A3427)</f>
        <v>82</v>
      </c>
      <c r="V3427" s="13">
        <f>SUMIFS('Fielding Data'!F:F, 'Fielding Data'!$A:$A, $A3427)</f>
        <v>25</v>
      </c>
      <c r="W3427" s="13">
        <f>SUMIFS('Fielding Data'!G:G, 'Fielding Data'!$A:$A, $A3427)</f>
        <v>3</v>
      </c>
      <c r="X3427" s="13">
        <f>SUMIFS('Fielding Data'!H:H, 'Fielding Data'!$A:$A, $A3427)</f>
        <v>11</v>
      </c>
    </row>
    <row r="3428" spans="1:24" x14ac:dyDescent="0.3">
      <c r="A3428" s="13" t="str">
        <f t="shared" si="107"/>
        <v>valdera022012</v>
      </c>
      <c r="B3428" s="16" t="s">
        <v>1401</v>
      </c>
      <c r="C3428" s="16">
        <v>2012</v>
      </c>
      <c r="D3428" s="16">
        <v>27</v>
      </c>
      <c r="E3428" s="16">
        <v>0</v>
      </c>
      <c r="F3428" s="16">
        <v>0</v>
      </c>
      <c r="G3428" s="16">
        <v>0</v>
      </c>
      <c r="H3428" s="16">
        <v>0</v>
      </c>
      <c r="I3428" s="16">
        <v>0</v>
      </c>
      <c r="J3428" s="16">
        <v>0</v>
      </c>
      <c r="K3428" s="16">
        <v>0</v>
      </c>
      <c r="L3428" s="16">
        <v>0</v>
      </c>
      <c r="M3428" s="16">
        <v>0</v>
      </c>
      <c r="N3428" s="16">
        <v>0</v>
      </c>
      <c r="O3428" s="16">
        <v>0</v>
      </c>
      <c r="P3428" s="13" t="str">
        <f t="shared" si="106"/>
        <v>P</v>
      </c>
      <c r="Q3428" s="13">
        <f>IFERROR(VLOOKUP($A3428, 'Fielding Data'!$A$1:$H$12056, 5, 0), 0)</f>
        <v>1</v>
      </c>
      <c r="R3428" s="13">
        <f>IFERROR(VLOOKUP($A3428, 'Fielding Data'!$A$1:$H$12056, 6, 0), 0)</f>
        <v>1</v>
      </c>
      <c r="S3428" s="13">
        <f>IFERROR(VLOOKUP($A3428, 'Fielding Data'!$A$1:$H$12056, 7, 0), 0)</f>
        <v>0</v>
      </c>
      <c r="T3428" s="13">
        <f>IFERROR(VLOOKUP($A3428, 'Fielding Data'!$A$1:$H$12056, 8, 0), 0)</f>
        <v>0</v>
      </c>
      <c r="U3428" s="13">
        <f>SUMIFS('Fielding Data'!E:E, 'Fielding Data'!$A:$A, $A3428)</f>
        <v>1</v>
      </c>
      <c r="V3428" s="13">
        <f>SUMIFS('Fielding Data'!F:F, 'Fielding Data'!$A:$A, $A3428)</f>
        <v>1</v>
      </c>
      <c r="W3428" s="13">
        <f>SUMIFS('Fielding Data'!G:G, 'Fielding Data'!$A:$A, $A3428)</f>
        <v>0</v>
      </c>
      <c r="X3428" s="13">
        <f>SUMIFS('Fielding Data'!H:H, 'Fielding Data'!$A:$A, $A3428)</f>
        <v>0</v>
      </c>
    </row>
    <row r="3429" spans="1:24" x14ac:dyDescent="0.3">
      <c r="A3429" s="13" t="str">
        <f t="shared" si="107"/>
        <v>valdewi012012</v>
      </c>
      <c r="B3429" s="16" t="s">
        <v>502</v>
      </c>
      <c r="C3429" s="16">
        <v>2012</v>
      </c>
      <c r="D3429" s="16">
        <v>77</v>
      </c>
      <c r="E3429" s="16">
        <v>194</v>
      </c>
      <c r="F3429" s="16">
        <v>15</v>
      </c>
      <c r="G3429" s="16">
        <v>40</v>
      </c>
      <c r="H3429" s="16">
        <v>4</v>
      </c>
      <c r="I3429" s="16">
        <v>0</v>
      </c>
      <c r="J3429" s="16">
        <v>0</v>
      </c>
      <c r="K3429" s="16">
        <v>15</v>
      </c>
      <c r="L3429" s="16">
        <v>3</v>
      </c>
      <c r="M3429" s="16">
        <v>1</v>
      </c>
      <c r="N3429" s="16">
        <v>8</v>
      </c>
      <c r="O3429" s="16">
        <v>36</v>
      </c>
      <c r="P3429" s="13" t="str">
        <f t="shared" si="106"/>
        <v>2B</v>
      </c>
      <c r="Q3429" s="13">
        <f>IFERROR(VLOOKUP($A3429, 'Fielding Data'!$A$1:$H$12056, 5, 0), 0)</f>
        <v>14</v>
      </c>
      <c r="R3429" s="13">
        <f>IFERROR(VLOOKUP($A3429, 'Fielding Data'!$A$1:$H$12056, 6, 0), 0)</f>
        <v>27</v>
      </c>
      <c r="S3429" s="13">
        <f>IFERROR(VLOOKUP($A3429, 'Fielding Data'!$A$1:$H$12056, 7, 0), 0)</f>
        <v>1</v>
      </c>
      <c r="T3429" s="13">
        <f>IFERROR(VLOOKUP($A3429, 'Fielding Data'!$A$1:$H$12056, 8, 0), 0)</f>
        <v>3</v>
      </c>
      <c r="U3429" s="13">
        <f>SUMIFS('Fielding Data'!E:E, 'Fielding Data'!$A:$A, $A3429)</f>
        <v>72</v>
      </c>
      <c r="V3429" s="13">
        <f>SUMIFS('Fielding Data'!F:F, 'Fielding Data'!$A:$A, $A3429)</f>
        <v>94</v>
      </c>
      <c r="W3429" s="13">
        <f>SUMIFS('Fielding Data'!G:G, 'Fielding Data'!$A:$A, $A3429)</f>
        <v>4</v>
      </c>
      <c r="X3429" s="13">
        <f>SUMIFS('Fielding Data'!H:H, 'Fielding Data'!$A:$A, $A3429)</f>
        <v>19</v>
      </c>
    </row>
    <row r="3430" spans="1:24" x14ac:dyDescent="0.3">
      <c r="A3430" s="13" t="str">
        <f t="shared" si="107"/>
        <v>valvejo012012</v>
      </c>
      <c r="B3430" s="16" t="s">
        <v>404</v>
      </c>
      <c r="C3430" s="16">
        <v>2012</v>
      </c>
      <c r="D3430" s="16">
        <v>71</v>
      </c>
      <c r="E3430" s="16">
        <v>0</v>
      </c>
      <c r="F3430" s="16">
        <v>0</v>
      </c>
      <c r="G3430" s="16">
        <v>0</v>
      </c>
      <c r="H3430" s="16">
        <v>0</v>
      </c>
      <c r="I3430" s="16">
        <v>0</v>
      </c>
      <c r="J3430" s="16">
        <v>0</v>
      </c>
      <c r="K3430" s="16">
        <v>0</v>
      </c>
      <c r="L3430" s="16">
        <v>0</v>
      </c>
      <c r="M3430" s="16">
        <v>0</v>
      </c>
      <c r="N3430" s="16">
        <v>0</v>
      </c>
      <c r="O3430" s="16">
        <v>0</v>
      </c>
      <c r="P3430" s="13" t="str">
        <f t="shared" si="106"/>
        <v>P</v>
      </c>
      <c r="Q3430" s="13">
        <f>IFERROR(VLOOKUP($A3430, 'Fielding Data'!$A$1:$H$12056, 5, 0), 0)</f>
        <v>4</v>
      </c>
      <c r="R3430" s="13">
        <f>IFERROR(VLOOKUP($A3430, 'Fielding Data'!$A$1:$H$12056, 6, 0), 0)</f>
        <v>0</v>
      </c>
      <c r="S3430" s="13">
        <f>IFERROR(VLOOKUP($A3430, 'Fielding Data'!$A$1:$H$12056, 7, 0), 0)</f>
        <v>1</v>
      </c>
      <c r="T3430" s="13">
        <f>IFERROR(VLOOKUP($A3430, 'Fielding Data'!$A$1:$H$12056, 8, 0), 0)</f>
        <v>0</v>
      </c>
      <c r="U3430" s="13">
        <f>SUMIFS('Fielding Data'!E:E, 'Fielding Data'!$A:$A, $A3430)</f>
        <v>4</v>
      </c>
      <c r="V3430" s="13">
        <f>SUMIFS('Fielding Data'!F:F, 'Fielding Data'!$A:$A, $A3430)</f>
        <v>0</v>
      </c>
      <c r="W3430" s="13">
        <f>SUMIFS('Fielding Data'!G:G, 'Fielding Data'!$A:$A, $A3430)</f>
        <v>1</v>
      </c>
      <c r="X3430" s="13">
        <f>SUMIFS('Fielding Data'!H:H, 'Fielding Data'!$A:$A, $A3430)</f>
        <v>0</v>
      </c>
    </row>
    <row r="3431" spans="1:24" x14ac:dyDescent="0.3">
      <c r="A3431" s="13" t="str">
        <f t="shared" si="107"/>
        <v>vanderi012012</v>
      </c>
      <c r="B3431" s="16" t="s">
        <v>863</v>
      </c>
      <c r="C3431" s="16">
        <v>2012</v>
      </c>
      <c r="D3431" s="16">
        <v>4</v>
      </c>
      <c r="E3431" s="16">
        <v>0</v>
      </c>
      <c r="F3431" s="16">
        <v>0</v>
      </c>
      <c r="G3431" s="16">
        <v>0</v>
      </c>
      <c r="H3431" s="16">
        <v>0</v>
      </c>
      <c r="I3431" s="16">
        <v>0</v>
      </c>
      <c r="J3431" s="16">
        <v>0</v>
      </c>
      <c r="K3431" s="16">
        <v>0</v>
      </c>
      <c r="L3431" s="16">
        <v>0</v>
      </c>
      <c r="M3431" s="16">
        <v>0</v>
      </c>
      <c r="N3431" s="16">
        <v>0</v>
      </c>
      <c r="O3431" s="16">
        <v>0</v>
      </c>
      <c r="P3431" s="13" t="str">
        <f t="shared" si="106"/>
        <v>P</v>
      </c>
      <c r="Q3431" s="13">
        <f>IFERROR(VLOOKUP($A3431, 'Fielding Data'!$A$1:$H$12056, 5, 0), 0)</f>
        <v>0</v>
      </c>
      <c r="R3431" s="13">
        <f>IFERROR(VLOOKUP($A3431, 'Fielding Data'!$A$1:$H$12056, 6, 0), 0)</f>
        <v>0</v>
      </c>
      <c r="S3431" s="13">
        <f>IFERROR(VLOOKUP($A3431, 'Fielding Data'!$A$1:$H$12056, 7, 0), 0)</f>
        <v>0</v>
      </c>
      <c r="T3431" s="13">
        <f>IFERROR(VLOOKUP($A3431, 'Fielding Data'!$A$1:$H$12056, 8, 0), 0)</f>
        <v>0</v>
      </c>
      <c r="U3431" s="13">
        <f>SUMIFS('Fielding Data'!E:E, 'Fielding Data'!$A:$A, $A3431)</f>
        <v>0</v>
      </c>
      <c r="V3431" s="13">
        <f>SUMIFS('Fielding Data'!F:F, 'Fielding Data'!$A:$A, $A3431)</f>
        <v>0</v>
      </c>
      <c r="W3431" s="13">
        <f>SUMIFS('Fielding Data'!G:G, 'Fielding Data'!$A:$A, $A3431)</f>
        <v>0</v>
      </c>
      <c r="X3431" s="13">
        <f>SUMIFS('Fielding Data'!H:H, 'Fielding Data'!$A:$A, $A3431)</f>
        <v>0</v>
      </c>
    </row>
    <row r="3432" spans="1:24" x14ac:dyDescent="0.3">
      <c r="A3432" s="13" t="str">
        <f t="shared" si="107"/>
        <v>vanslsc012012</v>
      </c>
      <c r="B3432" s="16" t="s">
        <v>1848</v>
      </c>
      <c r="C3432" s="16">
        <v>2012</v>
      </c>
      <c r="D3432" s="16">
        <v>27</v>
      </c>
      <c r="E3432" s="16">
        <v>54</v>
      </c>
      <c r="F3432" s="16">
        <v>4</v>
      </c>
      <c r="G3432" s="16">
        <v>9</v>
      </c>
      <c r="H3432" s="16">
        <v>2</v>
      </c>
      <c r="I3432" s="16">
        <v>0</v>
      </c>
      <c r="J3432" s="16">
        <v>2</v>
      </c>
      <c r="K3432" s="16">
        <v>7</v>
      </c>
      <c r="L3432" s="16">
        <v>1</v>
      </c>
      <c r="M3432" s="16">
        <v>0</v>
      </c>
      <c r="N3432" s="16">
        <v>2</v>
      </c>
      <c r="O3432" s="16">
        <v>14</v>
      </c>
      <c r="P3432" s="13" t="str">
        <f t="shared" si="106"/>
        <v>1B</v>
      </c>
      <c r="Q3432" s="13">
        <f>IFERROR(VLOOKUP($A3432, 'Fielding Data'!$A$1:$H$12056, 5, 0), 0)</f>
        <v>23</v>
      </c>
      <c r="R3432" s="13">
        <f>IFERROR(VLOOKUP($A3432, 'Fielding Data'!$A$1:$H$12056, 6, 0), 0)</f>
        <v>4</v>
      </c>
      <c r="S3432" s="13">
        <f>IFERROR(VLOOKUP($A3432, 'Fielding Data'!$A$1:$H$12056, 7, 0), 0)</f>
        <v>0</v>
      </c>
      <c r="T3432" s="13">
        <f>IFERROR(VLOOKUP($A3432, 'Fielding Data'!$A$1:$H$12056, 8, 0), 0)</f>
        <v>2</v>
      </c>
      <c r="U3432" s="13">
        <f>SUMIFS('Fielding Data'!E:E, 'Fielding Data'!$A:$A, $A3432)</f>
        <v>45</v>
      </c>
      <c r="V3432" s="13">
        <f>SUMIFS('Fielding Data'!F:F, 'Fielding Data'!$A:$A, $A3432)</f>
        <v>5</v>
      </c>
      <c r="W3432" s="13">
        <f>SUMIFS('Fielding Data'!G:G, 'Fielding Data'!$A:$A, $A3432)</f>
        <v>0</v>
      </c>
      <c r="X3432" s="13">
        <f>SUMIFS('Fielding Data'!H:H, 'Fielding Data'!$A:$A, $A3432)</f>
        <v>3</v>
      </c>
    </row>
    <row r="3433" spans="1:24" x14ac:dyDescent="0.3">
      <c r="A3433" s="13" t="str">
        <f t="shared" si="107"/>
        <v>vargaja012012</v>
      </c>
      <c r="B3433" s="16" t="s">
        <v>612</v>
      </c>
      <c r="C3433" s="16">
        <v>2012</v>
      </c>
      <c r="D3433" s="16">
        <v>33</v>
      </c>
      <c r="E3433" s="16">
        <v>5</v>
      </c>
      <c r="F3433" s="16">
        <v>2</v>
      </c>
      <c r="G3433" s="16">
        <v>2</v>
      </c>
      <c r="H3433" s="16">
        <v>0</v>
      </c>
      <c r="I3433" s="16">
        <v>0</v>
      </c>
      <c r="J3433" s="16">
        <v>0</v>
      </c>
      <c r="K3433" s="16">
        <v>1</v>
      </c>
      <c r="L3433" s="16">
        <v>0</v>
      </c>
      <c r="M3433" s="16">
        <v>0</v>
      </c>
      <c r="N3433" s="16">
        <v>1</v>
      </c>
      <c r="O3433" s="16">
        <v>2</v>
      </c>
      <c r="P3433" s="13" t="str">
        <f t="shared" si="106"/>
        <v>P</v>
      </c>
      <c r="Q3433" s="13">
        <f>IFERROR(VLOOKUP($A3433, 'Fielding Data'!$A$1:$H$12056, 5, 0), 0)</f>
        <v>7</v>
      </c>
      <c r="R3433" s="13">
        <f>IFERROR(VLOOKUP($A3433, 'Fielding Data'!$A$1:$H$12056, 6, 0), 0)</f>
        <v>28</v>
      </c>
      <c r="S3433" s="13">
        <f>IFERROR(VLOOKUP($A3433, 'Fielding Data'!$A$1:$H$12056, 7, 0), 0)</f>
        <v>2</v>
      </c>
      <c r="T3433" s="13">
        <f>IFERROR(VLOOKUP($A3433, 'Fielding Data'!$A$1:$H$12056, 8, 0), 0)</f>
        <v>0</v>
      </c>
      <c r="U3433" s="13">
        <f>SUMIFS('Fielding Data'!E:E, 'Fielding Data'!$A:$A, $A3433)</f>
        <v>7</v>
      </c>
      <c r="V3433" s="13">
        <f>SUMIFS('Fielding Data'!F:F, 'Fielding Data'!$A:$A, $A3433)</f>
        <v>28</v>
      </c>
      <c r="W3433" s="13">
        <f>SUMIFS('Fielding Data'!G:G, 'Fielding Data'!$A:$A, $A3433)</f>
        <v>2</v>
      </c>
      <c r="X3433" s="13">
        <f>SUMIFS('Fielding Data'!H:H, 'Fielding Data'!$A:$A, $A3433)</f>
        <v>0</v>
      </c>
    </row>
    <row r="3434" spans="1:24" x14ac:dyDescent="0.3">
      <c r="A3434" s="13" t="str">
        <f t="shared" si="107"/>
        <v>varvaan012012</v>
      </c>
      <c r="B3434" s="16" t="s">
        <v>1403</v>
      </c>
      <c r="C3434" s="16">
        <v>2012</v>
      </c>
      <c r="D3434" s="16">
        <v>12</v>
      </c>
      <c r="E3434" s="16">
        <v>0</v>
      </c>
      <c r="F3434" s="16">
        <v>0</v>
      </c>
      <c r="G3434" s="16">
        <v>0</v>
      </c>
      <c r="H3434" s="16">
        <v>0</v>
      </c>
      <c r="I3434" s="16">
        <v>0</v>
      </c>
      <c r="J3434" s="16">
        <v>0</v>
      </c>
      <c r="K3434" s="16">
        <v>0</v>
      </c>
      <c r="L3434" s="16">
        <v>0</v>
      </c>
      <c r="M3434" s="16">
        <v>0</v>
      </c>
      <c r="N3434" s="16">
        <v>0</v>
      </c>
      <c r="O3434" s="16">
        <v>0</v>
      </c>
      <c r="P3434" s="13" t="str">
        <f t="shared" si="106"/>
        <v>P</v>
      </c>
      <c r="Q3434" s="13">
        <f>IFERROR(VLOOKUP($A3434, 'Fielding Data'!$A$1:$H$12056, 5, 0), 0)</f>
        <v>0</v>
      </c>
      <c r="R3434" s="13">
        <f>IFERROR(VLOOKUP($A3434, 'Fielding Data'!$A$1:$H$12056, 6, 0), 0)</f>
        <v>1</v>
      </c>
      <c r="S3434" s="13">
        <f>IFERROR(VLOOKUP($A3434, 'Fielding Data'!$A$1:$H$12056, 7, 0), 0)</f>
        <v>0</v>
      </c>
      <c r="T3434" s="13">
        <f>IFERROR(VLOOKUP($A3434, 'Fielding Data'!$A$1:$H$12056, 8, 0), 0)</f>
        <v>0</v>
      </c>
      <c r="U3434" s="13">
        <f>SUMIFS('Fielding Data'!E:E, 'Fielding Data'!$A:$A, $A3434)</f>
        <v>0</v>
      </c>
      <c r="V3434" s="13">
        <f>SUMIFS('Fielding Data'!F:F, 'Fielding Data'!$A:$A, $A3434)</f>
        <v>1</v>
      </c>
      <c r="W3434" s="13">
        <f>SUMIFS('Fielding Data'!G:G, 'Fielding Data'!$A:$A, $A3434)</f>
        <v>0</v>
      </c>
      <c r="X3434" s="13">
        <f>SUMIFS('Fielding Data'!H:H, 'Fielding Data'!$A:$A, $A3434)</f>
        <v>0</v>
      </c>
    </row>
    <row r="3435" spans="1:24" x14ac:dyDescent="0.3">
      <c r="A3435" s="13" t="str">
        <f t="shared" si="107"/>
        <v>vasques012012</v>
      </c>
      <c r="B3435" s="16" t="s">
        <v>1202</v>
      </c>
      <c r="C3435" s="16">
        <v>2012</v>
      </c>
      <c r="D3435" s="16">
        <v>6</v>
      </c>
      <c r="E3435" s="16">
        <v>0</v>
      </c>
      <c r="F3435" s="16">
        <v>0</v>
      </c>
      <c r="G3435" s="16">
        <v>0</v>
      </c>
      <c r="H3435" s="16">
        <v>0</v>
      </c>
      <c r="I3435" s="16">
        <v>0</v>
      </c>
      <c r="J3435" s="16">
        <v>0</v>
      </c>
      <c r="K3435" s="16">
        <v>0</v>
      </c>
      <c r="L3435" s="16">
        <v>0</v>
      </c>
      <c r="M3435" s="16">
        <v>0</v>
      </c>
      <c r="N3435" s="16">
        <v>0</v>
      </c>
      <c r="O3435" s="16">
        <v>0</v>
      </c>
      <c r="P3435" s="13" t="str">
        <f t="shared" si="106"/>
        <v>P</v>
      </c>
      <c r="Q3435" s="13">
        <f>IFERROR(VLOOKUP($A3435, 'Fielding Data'!$A$1:$H$12056, 5, 0), 0)</f>
        <v>0</v>
      </c>
      <c r="R3435" s="13">
        <f>IFERROR(VLOOKUP($A3435, 'Fielding Data'!$A$1:$H$12056, 6, 0), 0)</f>
        <v>6</v>
      </c>
      <c r="S3435" s="13">
        <f>IFERROR(VLOOKUP($A3435, 'Fielding Data'!$A$1:$H$12056, 7, 0), 0)</f>
        <v>0</v>
      </c>
      <c r="T3435" s="13">
        <f>IFERROR(VLOOKUP($A3435, 'Fielding Data'!$A$1:$H$12056, 8, 0), 0)</f>
        <v>0</v>
      </c>
      <c r="U3435" s="13">
        <f>SUMIFS('Fielding Data'!E:E, 'Fielding Data'!$A:$A, $A3435)</f>
        <v>0</v>
      </c>
      <c r="V3435" s="13">
        <f>SUMIFS('Fielding Data'!F:F, 'Fielding Data'!$A:$A, $A3435)</f>
        <v>6</v>
      </c>
      <c r="W3435" s="13">
        <f>SUMIFS('Fielding Data'!G:G, 'Fielding Data'!$A:$A, $A3435)</f>
        <v>0</v>
      </c>
      <c r="X3435" s="13">
        <f>SUMIFS('Fielding Data'!H:H, 'Fielding Data'!$A:$A, $A3435)</f>
        <v>0</v>
      </c>
    </row>
    <row r="3436" spans="1:24" x14ac:dyDescent="0.3">
      <c r="A3436" s="13" t="str">
        <f t="shared" si="107"/>
        <v>vealdo012012</v>
      </c>
      <c r="B3436" s="16" t="s">
        <v>1203</v>
      </c>
      <c r="C3436" s="16">
        <v>2012</v>
      </c>
      <c r="D3436" s="16">
        <v>24</v>
      </c>
      <c r="E3436" s="16">
        <v>0</v>
      </c>
      <c r="F3436" s="16">
        <v>0</v>
      </c>
      <c r="G3436" s="16">
        <v>0</v>
      </c>
      <c r="H3436" s="16">
        <v>0</v>
      </c>
      <c r="I3436" s="16">
        <v>0</v>
      </c>
      <c r="J3436" s="16">
        <v>0</v>
      </c>
      <c r="K3436" s="16">
        <v>0</v>
      </c>
      <c r="L3436" s="16">
        <v>0</v>
      </c>
      <c r="M3436" s="16">
        <v>0</v>
      </c>
      <c r="N3436" s="16">
        <v>0</v>
      </c>
      <c r="O3436" s="16">
        <v>0</v>
      </c>
      <c r="P3436" s="13" t="str">
        <f t="shared" si="106"/>
        <v>P</v>
      </c>
      <c r="Q3436" s="13">
        <f>IFERROR(VLOOKUP($A3436, 'Fielding Data'!$A$1:$H$12056, 5, 0), 0)</f>
        <v>0</v>
      </c>
      <c r="R3436" s="13">
        <f>IFERROR(VLOOKUP($A3436, 'Fielding Data'!$A$1:$H$12056, 6, 0), 0)</f>
        <v>1</v>
      </c>
      <c r="S3436" s="13">
        <f>IFERROR(VLOOKUP($A3436, 'Fielding Data'!$A$1:$H$12056, 7, 0), 0)</f>
        <v>1</v>
      </c>
      <c r="T3436" s="13">
        <f>IFERROR(VLOOKUP($A3436, 'Fielding Data'!$A$1:$H$12056, 8, 0), 0)</f>
        <v>0</v>
      </c>
      <c r="U3436" s="13">
        <f>SUMIFS('Fielding Data'!E:E, 'Fielding Data'!$A:$A, $A3436)</f>
        <v>0</v>
      </c>
      <c r="V3436" s="13">
        <f>SUMIFS('Fielding Data'!F:F, 'Fielding Data'!$A:$A, $A3436)</f>
        <v>1</v>
      </c>
      <c r="W3436" s="13">
        <f>SUMIFS('Fielding Data'!G:G, 'Fielding Data'!$A:$A, $A3436)</f>
        <v>1</v>
      </c>
      <c r="X3436" s="13">
        <f>SUMIFS('Fielding Data'!H:H, 'Fielding Data'!$A:$A, $A3436)</f>
        <v>0</v>
      </c>
    </row>
    <row r="3437" spans="1:24" x14ac:dyDescent="0.3">
      <c r="A3437" s="13" t="str">
        <f t="shared" si="107"/>
        <v>velazgi012012</v>
      </c>
      <c r="B3437" s="16" t="s">
        <v>1027</v>
      </c>
      <c r="C3437" s="16">
        <v>2012</v>
      </c>
      <c r="D3437" s="16">
        <v>19</v>
      </c>
      <c r="E3437" s="16">
        <v>56</v>
      </c>
      <c r="F3437" s="16">
        <v>2</v>
      </c>
      <c r="G3437" s="16">
        <v>13</v>
      </c>
      <c r="H3437" s="16">
        <v>1</v>
      </c>
      <c r="I3437" s="16">
        <v>0</v>
      </c>
      <c r="J3437" s="16">
        <v>0</v>
      </c>
      <c r="K3437" s="16">
        <v>2</v>
      </c>
      <c r="L3437" s="16">
        <v>0</v>
      </c>
      <c r="M3437" s="16">
        <v>0</v>
      </c>
      <c r="N3437" s="16">
        <v>1</v>
      </c>
      <c r="O3437" s="16">
        <v>11</v>
      </c>
      <c r="P3437" s="13" t="str">
        <f t="shared" si="106"/>
        <v>3B</v>
      </c>
      <c r="Q3437" s="13">
        <f>IFERROR(VLOOKUP($A3437, 'Fielding Data'!$A$1:$H$12056, 5, 0), 0)</f>
        <v>16</v>
      </c>
      <c r="R3437" s="13">
        <f>IFERROR(VLOOKUP($A3437, 'Fielding Data'!$A$1:$H$12056, 6, 0), 0)</f>
        <v>31</v>
      </c>
      <c r="S3437" s="13">
        <f>IFERROR(VLOOKUP($A3437, 'Fielding Data'!$A$1:$H$12056, 7, 0), 0)</f>
        <v>2</v>
      </c>
      <c r="T3437" s="13">
        <f>IFERROR(VLOOKUP($A3437, 'Fielding Data'!$A$1:$H$12056, 8, 0), 0)</f>
        <v>3</v>
      </c>
      <c r="U3437" s="13">
        <f>SUMIFS('Fielding Data'!E:E, 'Fielding Data'!$A:$A, $A3437)</f>
        <v>16</v>
      </c>
      <c r="V3437" s="13">
        <f>SUMIFS('Fielding Data'!F:F, 'Fielding Data'!$A:$A, $A3437)</f>
        <v>31</v>
      </c>
      <c r="W3437" s="13">
        <f>SUMIFS('Fielding Data'!G:G, 'Fielding Data'!$A:$A, $A3437)</f>
        <v>2</v>
      </c>
      <c r="X3437" s="13">
        <f>SUMIFS('Fielding Data'!H:H, 'Fielding Data'!$A:$A, $A3437)</f>
        <v>3</v>
      </c>
    </row>
    <row r="3438" spans="1:24" x14ac:dyDescent="0.3">
      <c r="A3438" s="13" t="str">
        <f t="shared" si="107"/>
        <v>venabwi012012</v>
      </c>
      <c r="B3438" s="16" t="s">
        <v>1028</v>
      </c>
      <c r="C3438" s="16">
        <v>2012</v>
      </c>
      <c r="D3438" s="16">
        <v>148</v>
      </c>
      <c r="E3438" s="16">
        <v>417</v>
      </c>
      <c r="F3438" s="16">
        <v>62</v>
      </c>
      <c r="G3438" s="16">
        <v>110</v>
      </c>
      <c r="H3438" s="16">
        <v>26</v>
      </c>
      <c r="I3438" s="16">
        <v>8</v>
      </c>
      <c r="J3438" s="16">
        <v>9</v>
      </c>
      <c r="K3438" s="16">
        <v>45</v>
      </c>
      <c r="L3438" s="16">
        <v>24</v>
      </c>
      <c r="M3438" s="16">
        <v>6</v>
      </c>
      <c r="N3438" s="16">
        <v>41</v>
      </c>
      <c r="O3438" s="16">
        <v>94</v>
      </c>
      <c r="P3438" s="13" t="str">
        <f t="shared" si="106"/>
        <v>CF</v>
      </c>
      <c r="Q3438" s="13">
        <f>IFERROR(VLOOKUP($A3438, 'Fielding Data'!$A$1:$H$12056, 5, 0), 0)</f>
        <v>0</v>
      </c>
      <c r="R3438" s="13">
        <f>IFERROR(VLOOKUP($A3438, 'Fielding Data'!$A$1:$H$12056, 6, 0), 0)</f>
        <v>0</v>
      </c>
      <c r="S3438" s="13">
        <f>IFERROR(VLOOKUP($A3438, 'Fielding Data'!$A$1:$H$12056, 7, 0), 0)</f>
        <v>0</v>
      </c>
      <c r="T3438" s="13">
        <f>IFERROR(VLOOKUP($A3438, 'Fielding Data'!$A$1:$H$12056, 8, 0), 0)</f>
        <v>0</v>
      </c>
      <c r="U3438" s="13">
        <f>SUMIFS('Fielding Data'!E:E, 'Fielding Data'!$A:$A, $A3438)</f>
        <v>209</v>
      </c>
      <c r="V3438" s="13">
        <f>SUMIFS('Fielding Data'!F:F, 'Fielding Data'!$A:$A, $A3438)</f>
        <v>1</v>
      </c>
      <c r="W3438" s="13">
        <f>SUMIFS('Fielding Data'!G:G, 'Fielding Data'!$A:$A, $A3438)</f>
        <v>7</v>
      </c>
      <c r="X3438" s="13">
        <f>SUMIFS('Fielding Data'!H:H, 'Fielding Data'!$A:$A, $A3438)</f>
        <v>0</v>
      </c>
    </row>
    <row r="3439" spans="1:24" x14ac:dyDescent="0.3">
      <c r="A3439" s="13" t="str">
        <f t="shared" si="107"/>
        <v>ventejo012012</v>
      </c>
      <c r="B3439" s="16" t="s">
        <v>1404</v>
      </c>
      <c r="C3439" s="16">
        <v>2012</v>
      </c>
      <c r="D3439" s="16">
        <v>66</v>
      </c>
      <c r="E3439" s="16">
        <v>0</v>
      </c>
      <c r="F3439" s="16">
        <v>0</v>
      </c>
      <c r="G3439" s="16">
        <v>0</v>
      </c>
      <c r="H3439" s="16">
        <v>0</v>
      </c>
      <c r="I3439" s="16">
        <v>0</v>
      </c>
      <c r="J3439" s="16">
        <v>0</v>
      </c>
      <c r="K3439" s="16">
        <v>0</v>
      </c>
      <c r="L3439" s="16">
        <v>0</v>
      </c>
      <c r="M3439" s="16">
        <v>0</v>
      </c>
      <c r="N3439" s="16">
        <v>0</v>
      </c>
      <c r="O3439" s="16">
        <v>0</v>
      </c>
      <c r="P3439" s="13" t="str">
        <f t="shared" si="106"/>
        <v>P</v>
      </c>
      <c r="Q3439" s="13">
        <f>IFERROR(VLOOKUP($A3439, 'Fielding Data'!$A$1:$H$12056, 5, 0), 0)</f>
        <v>1</v>
      </c>
      <c r="R3439" s="13">
        <f>IFERROR(VLOOKUP($A3439, 'Fielding Data'!$A$1:$H$12056, 6, 0), 0)</f>
        <v>9</v>
      </c>
      <c r="S3439" s="13">
        <f>IFERROR(VLOOKUP($A3439, 'Fielding Data'!$A$1:$H$12056, 7, 0), 0)</f>
        <v>2</v>
      </c>
      <c r="T3439" s="13">
        <f>IFERROR(VLOOKUP($A3439, 'Fielding Data'!$A$1:$H$12056, 8, 0), 0)</f>
        <v>0</v>
      </c>
      <c r="U3439" s="13">
        <f>SUMIFS('Fielding Data'!E:E, 'Fielding Data'!$A:$A, $A3439)</f>
        <v>1</v>
      </c>
      <c r="V3439" s="13">
        <f>SUMIFS('Fielding Data'!F:F, 'Fielding Data'!$A:$A, $A3439)</f>
        <v>9</v>
      </c>
      <c r="W3439" s="13">
        <f>SUMIFS('Fielding Data'!G:G, 'Fielding Data'!$A:$A, $A3439)</f>
        <v>2</v>
      </c>
      <c r="X3439" s="13">
        <f>SUMIFS('Fielding Data'!H:H, 'Fielding Data'!$A:$A, $A3439)</f>
        <v>0</v>
      </c>
    </row>
    <row r="3440" spans="1:24" x14ac:dyDescent="0.3">
      <c r="A3440" s="13" t="str">
        <f t="shared" si="107"/>
        <v>verasjo012012</v>
      </c>
      <c r="B3440" s="16" t="s">
        <v>737</v>
      </c>
      <c r="C3440" s="16">
        <v>2012</v>
      </c>
      <c r="D3440" s="16">
        <v>72</v>
      </c>
      <c r="E3440" s="16">
        <v>0</v>
      </c>
      <c r="F3440" s="16">
        <v>0</v>
      </c>
      <c r="G3440" s="16">
        <v>0</v>
      </c>
      <c r="H3440" s="16">
        <v>0</v>
      </c>
      <c r="I3440" s="16">
        <v>0</v>
      </c>
      <c r="J3440" s="16">
        <v>0</v>
      </c>
      <c r="K3440" s="16">
        <v>0</v>
      </c>
      <c r="L3440" s="16">
        <v>0</v>
      </c>
      <c r="M3440" s="16">
        <v>0</v>
      </c>
      <c r="N3440" s="16">
        <v>0</v>
      </c>
      <c r="O3440" s="16">
        <v>0</v>
      </c>
      <c r="P3440" s="13" t="str">
        <f t="shared" si="106"/>
        <v>P</v>
      </c>
      <c r="Q3440" s="13">
        <f>IFERROR(VLOOKUP($A3440, 'Fielding Data'!$A$1:$H$12056, 5, 0), 0)</f>
        <v>2</v>
      </c>
      <c r="R3440" s="13">
        <f>IFERROR(VLOOKUP($A3440, 'Fielding Data'!$A$1:$H$12056, 6, 0), 0)</f>
        <v>6</v>
      </c>
      <c r="S3440" s="13">
        <f>IFERROR(VLOOKUP($A3440, 'Fielding Data'!$A$1:$H$12056, 7, 0), 0)</f>
        <v>0</v>
      </c>
      <c r="T3440" s="13">
        <f>IFERROR(VLOOKUP($A3440, 'Fielding Data'!$A$1:$H$12056, 8, 0), 0)</f>
        <v>0</v>
      </c>
      <c r="U3440" s="13">
        <f>SUMIFS('Fielding Data'!E:E, 'Fielding Data'!$A:$A, $A3440)</f>
        <v>2</v>
      </c>
      <c r="V3440" s="13">
        <f>SUMIFS('Fielding Data'!F:F, 'Fielding Data'!$A:$A, $A3440)</f>
        <v>6</v>
      </c>
      <c r="W3440" s="13">
        <f>SUMIFS('Fielding Data'!G:G, 'Fielding Data'!$A:$A, $A3440)</f>
        <v>0</v>
      </c>
      <c r="X3440" s="13">
        <f>SUMIFS('Fielding Data'!H:H, 'Fielding Data'!$A:$A, $A3440)</f>
        <v>0</v>
      </c>
    </row>
    <row r="3441" spans="1:24" x14ac:dyDescent="0.3">
      <c r="A3441" s="13" t="str">
        <f t="shared" si="107"/>
        <v>verdury012012</v>
      </c>
      <c r="B3441" s="16" t="s">
        <v>1849</v>
      </c>
      <c r="C3441" s="16">
        <v>2012</v>
      </c>
      <c r="D3441" s="16">
        <v>1</v>
      </c>
      <c r="E3441" s="16">
        <v>0</v>
      </c>
      <c r="F3441" s="16">
        <v>0</v>
      </c>
      <c r="G3441" s="16">
        <v>0</v>
      </c>
      <c r="H3441" s="16">
        <v>0</v>
      </c>
      <c r="I3441" s="16">
        <v>0</v>
      </c>
      <c r="J3441" s="16">
        <v>0</v>
      </c>
      <c r="K3441" s="16">
        <v>0</v>
      </c>
      <c r="L3441" s="16">
        <v>0</v>
      </c>
      <c r="M3441" s="16">
        <v>0</v>
      </c>
      <c r="N3441" s="16">
        <v>0</v>
      </c>
      <c r="O3441" s="16">
        <v>0</v>
      </c>
      <c r="P3441" s="13" t="str">
        <f t="shared" si="106"/>
        <v>P</v>
      </c>
      <c r="Q3441" s="13">
        <f>IFERROR(VLOOKUP($A3441, 'Fielding Data'!$A$1:$H$12056, 5, 0), 0)</f>
        <v>0</v>
      </c>
      <c r="R3441" s="13">
        <f>IFERROR(VLOOKUP($A3441, 'Fielding Data'!$A$1:$H$12056, 6, 0), 0)</f>
        <v>0</v>
      </c>
      <c r="S3441" s="13">
        <f>IFERROR(VLOOKUP($A3441, 'Fielding Data'!$A$1:$H$12056, 7, 0), 0)</f>
        <v>0</v>
      </c>
      <c r="T3441" s="13">
        <f>IFERROR(VLOOKUP($A3441, 'Fielding Data'!$A$1:$H$12056, 8, 0), 0)</f>
        <v>0</v>
      </c>
      <c r="U3441" s="13">
        <f>SUMIFS('Fielding Data'!E:E, 'Fielding Data'!$A:$A, $A3441)</f>
        <v>0</v>
      </c>
      <c r="V3441" s="13">
        <f>SUMIFS('Fielding Data'!F:F, 'Fielding Data'!$A:$A, $A3441)</f>
        <v>0</v>
      </c>
      <c r="W3441" s="13">
        <f>SUMIFS('Fielding Data'!G:G, 'Fielding Data'!$A:$A, $A3441)</f>
        <v>0</v>
      </c>
      <c r="X3441" s="13">
        <f>SUMIFS('Fielding Data'!H:H, 'Fielding Data'!$A:$A, $A3441)</f>
        <v>0</v>
      </c>
    </row>
    <row r="3442" spans="1:24" x14ac:dyDescent="0.3">
      <c r="A3442" s="13" t="str">
        <f t="shared" si="107"/>
        <v>verlaju012012</v>
      </c>
      <c r="B3442" s="16" t="s">
        <v>613</v>
      </c>
      <c r="C3442" s="16">
        <v>2012</v>
      </c>
      <c r="D3442" s="16">
        <v>33</v>
      </c>
      <c r="E3442" s="16">
        <v>4</v>
      </c>
      <c r="F3442" s="16">
        <v>0</v>
      </c>
      <c r="G3442" s="16">
        <v>0</v>
      </c>
      <c r="H3442" s="16">
        <v>0</v>
      </c>
      <c r="I3442" s="16">
        <v>0</v>
      </c>
      <c r="J3442" s="16">
        <v>0</v>
      </c>
      <c r="K3442" s="16">
        <v>0</v>
      </c>
      <c r="L3442" s="16">
        <v>0</v>
      </c>
      <c r="M3442" s="16">
        <v>0</v>
      </c>
      <c r="N3442" s="16">
        <v>0</v>
      </c>
      <c r="O3442" s="16">
        <v>1</v>
      </c>
      <c r="P3442" s="13" t="str">
        <f t="shared" si="106"/>
        <v>P</v>
      </c>
      <c r="Q3442" s="13">
        <f>IFERROR(VLOOKUP($A3442, 'Fielding Data'!$A$1:$H$12056, 5, 0), 0)</f>
        <v>25</v>
      </c>
      <c r="R3442" s="13">
        <f>IFERROR(VLOOKUP($A3442, 'Fielding Data'!$A$1:$H$12056, 6, 0), 0)</f>
        <v>24</v>
      </c>
      <c r="S3442" s="13">
        <f>IFERROR(VLOOKUP($A3442, 'Fielding Data'!$A$1:$H$12056, 7, 0), 0)</f>
        <v>4</v>
      </c>
      <c r="T3442" s="13">
        <f>IFERROR(VLOOKUP($A3442, 'Fielding Data'!$A$1:$H$12056, 8, 0), 0)</f>
        <v>3</v>
      </c>
      <c r="U3442" s="13">
        <f>SUMIFS('Fielding Data'!E:E, 'Fielding Data'!$A:$A, $A3442)</f>
        <v>25</v>
      </c>
      <c r="V3442" s="13">
        <f>SUMIFS('Fielding Data'!F:F, 'Fielding Data'!$A:$A, $A3442)</f>
        <v>24</v>
      </c>
      <c r="W3442" s="13">
        <f>SUMIFS('Fielding Data'!G:G, 'Fielding Data'!$A:$A, $A3442)</f>
        <v>4</v>
      </c>
      <c r="X3442" s="13">
        <f>SUMIFS('Fielding Data'!H:H, 'Fielding Data'!$A:$A, $A3442)</f>
        <v>3</v>
      </c>
    </row>
    <row r="3443" spans="1:24" x14ac:dyDescent="0.3">
      <c r="A3443" s="13" t="str">
        <f t="shared" si="107"/>
        <v>vicieda012012</v>
      </c>
      <c r="B3443" s="16" t="s">
        <v>1405</v>
      </c>
      <c r="C3443" s="16">
        <v>2012</v>
      </c>
      <c r="D3443" s="16">
        <v>147</v>
      </c>
      <c r="E3443" s="16">
        <v>505</v>
      </c>
      <c r="F3443" s="16">
        <v>64</v>
      </c>
      <c r="G3443" s="16">
        <v>129</v>
      </c>
      <c r="H3443" s="16">
        <v>18</v>
      </c>
      <c r="I3443" s="16">
        <v>1</v>
      </c>
      <c r="J3443" s="16">
        <v>25</v>
      </c>
      <c r="K3443" s="16">
        <v>78</v>
      </c>
      <c r="L3443" s="16">
        <v>0</v>
      </c>
      <c r="M3443" s="16">
        <v>2</v>
      </c>
      <c r="N3443" s="16">
        <v>28</v>
      </c>
      <c r="O3443" s="16">
        <v>120</v>
      </c>
      <c r="P3443" s="13" t="str">
        <f t="shared" si="106"/>
        <v>LF</v>
      </c>
      <c r="Q3443" s="13">
        <f>IFERROR(VLOOKUP($A3443, 'Fielding Data'!$A$1:$H$12056, 5, 0), 0)</f>
        <v>0</v>
      </c>
      <c r="R3443" s="13">
        <f>IFERROR(VLOOKUP($A3443, 'Fielding Data'!$A$1:$H$12056, 6, 0), 0)</f>
        <v>0</v>
      </c>
      <c r="S3443" s="13">
        <f>IFERROR(VLOOKUP($A3443, 'Fielding Data'!$A$1:$H$12056, 7, 0), 0)</f>
        <v>0</v>
      </c>
      <c r="T3443" s="13">
        <f>IFERROR(VLOOKUP($A3443, 'Fielding Data'!$A$1:$H$12056, 8, 0), 0)</f>
        <v>0</v>
      </c>
      <c r="U3443" s="13">
        <f>SUMIFS('Fielding Data'!E:E, 'Fielding Data'!$A:$A, $A3443)</f>
        <v>233</v>
      </c>
      <c r="V3443" s="13">
        <f>SUMIFS('Fielding Data'!F:F, 'Fielding Data'!$A:$A, $A3443)</f>
        <v>13</v>
      </c>
      <c r="W3443" s="13">
        <f>SUMIFS('Fielding Data'!G:G, 'Fielding Data'!$A:$A, $A3443)</f>
        <v>2</v>
      </c>
      <c r="X3443" s="13">
        <f>SUMIFS('Fielding Data'!H:H, 'Fielding Data'!$A:$A, $A3443)</f>
        <v>0</v>
      </c>
    </row>
    <row r="3444" spans="1:24" x14ac:dyDescent="0.3">
      <c r="A3444" s="13" t="str">
        <f t="shared" si="107"/>
        <v>villabr022012</v>
      </c>
      <c r="B3444" s="16" t="s">
        <v>1641</v>
      </c>
      <c r="C3444" s="16">
        <v>2012</v>
      </c>
      <c r="D3444" s="16">
        <v>50</v>
      </c>
      <c r="E3444" s="16">
        <v>0</v>
      </c>
      <c r="F3444" s="16">
        <v>0</v>
      </c>
      <c r="G3444" s="16">
        <v>0</v>
      </c>
      <c r="H3444" s="16">
        <v>0</v>
      </c>
      <c r="I3444" s="16">
        <v>0</v>
      </c>
      <c r="J3444" s="16">
        <v>0</v>
      </c>
      <c r="K3444" s="16">
        <v>0</v>
      </c>
      <c r="L3444" s="16">
        <v>0</v>
      </c>
      <c r="M3444" s="16">
        <v>0</v>
      </c>
      <c r="N3444" s="16">
        <v>0</v>
      </c>
      <c r="O3444" s="16">
        <v>0</v>
      </c>
      <c r="P3444" s="13" t="str">
        <f t="shared" si="106"/>
        <v>P</v>
      </c>
      <c r="Q3444" s="13">
        <f>IFERROR(VLOOKUP($A3444, 'Fielding Data'!$A$1:$H$12056, 5, 0), 0)</f>
        <v>1</v>
      </c>
      <c r="R3444" s="13">
        <f>IFERROR(VLOOKUP($A3444, 'Fielding Data'!$A$1:$H$12056, 6, 0), 0)</f>
        <v>4</v>
      </c>
      <c r="S3444" s="13">
        <f>IFERROR(VLOOKUP($A3444, 'Fielding Data'!$A$1:$H$12056, 7, 0), 0)</f>
        <v>2</v>
      </c>
      <c r="T3444" s="13">
        <f>IFERROR(VLOOKUP($A3444, 'Fielding Data'!$A$1:$H$12056, 8, 0), 0)</f>
        <v>1</v>
      </c>
      <c r="U3444" s="13">
        <f>SUMIFS('Fielding Data'!E:E, 'Fielding Data'!$A:$A, $A3444)</f>
        <v>1</v>
      </c>
      <c r="V3444" s="13">
        <f>SUMIFS('Fielding Data'!F:F, 'Fielding Data'!$A:$A, $A3444)</f>
        <v>4</v>
      </c>
      <c r="W3444" s="13">
        <f>SUMIFS('Fielding Data'!G:G, 'Fielding Data'!$A:$A, $A3444)</f>
        <v>2</v>
      </c>
      <c r="X3444" s="13">
        <f>SUMIFS('Fielding Data'!H:H, 'Fielding Data'!$A:$A, $A3444)</f>
        <v>1</v>
      </c>
    </row>
    <row r="3445" spans="1:24" x14ac:dyDescent="0.3">
      <c r="A3445" s="13" t="str">
        <f t="shared" si="107"/>
        <v>villaca012012</v>
      </c>
      <c r="B3445" s="16" t="s">
        <v>738</v>
      </c>
      <c r="C3445" s="16">
        <v>2012</v>
      </c>
      <c r="D3445" s="16">
        <v>38</v>
      </c>
      <c r="E3445" s="16">
        <v>2</v>
      </c>
      <c r="F3445" s="16">
        <v>1</v>
      </c>
      <c r="G3445" s="16">
        <v>1</v>
      </c>
      <c r="H3445" s="16">
        <v>0</v>
      </c>
      <c r="I3445" s="16">
        <v>0</v>
      </c>
      <c r="J3445" s="16">
        <v>0</v>
      </c>
      <c r="K3445" s="16">
        <v>0</v>
      </c>
      <c r="L3445" s="16">
        <v>0</v>
      </c>
      <c r="M3445" s="16">
        <v>0</v>
      </c>
      <c r="N3445" s="16">
        <v>0</v>
      </c>
      <c r="O3445" s="16">
        <v>0</v>
      </c>
      <c r="P3445" s="13" t="str">
        <f t="shared" si="106"/>
        <v>P</v>
      </c>
      <c r="Q3445" s="13">
        <f>IFERROR(VLOOKUP($A3445, 'Fielding Data'!$A$1:$H$12056, 5, 0), 0)</f>
        <v>7</v>
      </c>
      <c r="R3445" s="13">
        <f>IFERROR(VLOOKUP($A3445, 'Fielding Data'!$A$1:$H$12056, 6, 0), 0)</f>
        <v>11</v>
      </c>
      <c r="S3445" s="13">
        <f>IFERROR(VLOOKUP($A3445, 'Fielding Data'!$A$1:$H$12056, 7, 0), 0)</f>
        <v>0</v>
      </c>
      <c r="T3445" s="13">
        <f>IFERROR(VLOOKUP($A3445, 'Fielding Data'!$A$1:$H$12056, 8, 0), 0)</f>
        <v>0</v>
      </c>
      <c r="U3445" s="13">
        <f>SUMIFS('Fielding Data'!E:E, 'Fielding Data'!$A:$A, $A3445)</f>
        <v>7</v>
      </c>
      <c r="V3445" s="13">
        <f>SUMIFS('Fielding Data'!F:F, 'Fielding Data'!$A:$A, $A3445)</f>
        <v>11</v>
      </c>
      <c r="W3445" s="13">
        <f>SUMIFS('Fielding Data'!G:G, 'Fielding Data'!$A:$A, $A3445)</f>
        <v>0</v>
      </c>
      <c r="X3445" s="13">
        <f>SUMIFS('Fielding Data'!H:H, 'Fielding Data'!$A:$A, $A3445)</f>
        <v>0</v>
      </c>
    </row>
    <row r="3446" spans="1:24" x14ac:dyDescent="0.3">
      <c r="A3446" s="13" t="str">
        <f t="shared" si="107"/>
        <v>villape012012</v>
      </c>
      <c r="B3446" s="16" t="s">
        <v>1850</v>
      </c>
      <c r="C3446" s="16">
        <v>2012</v>
      </c>
      <c r="D3446" s="16">
        <v>1</v>
      </c>
      <c r="E3446" s="16">
        <v>0</v>
      </c>
      <c r="F3446" s="16">
        <v>0</v>
      </c>
      <c r="G3446" s="16">
        <v>0</v>
      </c>
      <c r="H3446" s="16">
        <v>0</v>
      </c>
      <c r="I3446" s="16">
        <v>0</v>
      </c>
      <c r="J3446" s="16">
        <v>0</v>
      </c>
      <c r="K3446" s="16">
        <v>0</v>
      </c>
      <c r="L3446" s="16">
        <v>0</v>
      </c>
      <c r="M3446" s="16">
        <v>0</v>
      </c>
      <c r="N3446" s="16">
        <v>0</v>
      </c>
      <c r="O3446" s="16">
        <v>0</v>
      </c>
      <c r="P3446" s="13" t="str">
        <f t="shared" si="106"/>
        <v>P</v>
      </c>
      <c r="Q3446" s="13">
        <f>IFERROR(VLOOKUP($A3446, 'Fielding Data'!$A$1:$H$12056, 5, 0), 0)</f>
        <v>0</v>
      </c>
      <c r="R3446" s="13">
        <f>IFERROR(VLOOKUP($A3446, 'Fielding Data'!$A$1:$H$12056, 6, 0), 0)</f>
        <v>0</v>
      </c>
      <c r="S3446" s="13">
        <f>IFERROR(VLOOKUP($A3446, 'Fielding Data'!$A$1:$H$12056, 7, 0), 0)</f>
        <v>0</v>
      </c>
      <c r="T3446" s="13">
        <f>IFERROR(VLOOKUP($A3446, 'Fielding Data'!$A$1:$H$12056, 8, 0), 0)</f>
        <v>0</v>
      </c>
      <c r="U3446" s="13">
        <f>SUMIFS('Fielding Data'!E:E, 'Fielding Data'!$A:$A, $A3446)</f>
        <v>0</v>
      </c>
      <c r="V3446" s="13">
        <f>SUMIFS('Fielding Data'!F:F, 'Fielding Data'!$A:$A, $A3446)</f>
        <v>0</v>
      </c>
      <c r="W3446" s="13">
        <f>SUMIFS('Fielding Data'!G:G, 'Fielding Data'!$A:$A, $A3446)</f>
        <v>0</v>
      </c>
      <c r="X3446" s="13">
        <f>SUMIFS('Fielding Data'!H:H, 'Fielding Data'!$A:$A, $A3446)</f>
        <v>0</v>
      </c>
    </row>
    <row r="3447" spans="1:24" x14ac:dyDescent="0.3">
      <c r="A3447" s="13" t="str">
        <f t="shared" si="107"/>
        <v>vinceni012012</v>
      </c>
      <c r="B3447" s="16" t="s">
        <v>1851</v>
      </c>
      <c r="C3447" s="16">
        <v>2012</v>
      </c>
      <c r="D3447" s="16">
        <v>27</v>
      </c>
      <c r="E3447" s="16">
        <v>1</v>
      </c>
      <c r="F3447" s="16">
        <v>0</v>
      </c>
      <c r="G3447" s="16">
        <v>0</v>
      </c>
      <c r="H3447" s="16">
        <v>0</v>
      </c>
      <c r="I3447" s="16">
        <v>0</v>
      </c>
      <c r="J3447" s="16">
        <v>0</v>
      </c>
      <c r="K3447" s="16">
        <v>0</v>
      </c>
      <c r="L3447" s="16">
        <v>0</v>
      </c>
      <c r="M3447" s="16">
        <v>0</v>
      </c>
      <c r="N3447" s="16">
        <v>0</v>
      </c>
      <c r="O3447" s="16">
        <v>1</v>
      </c>
      <c r="P3447" s="13" t="str">
        <f t="shared" si="106"/>
        <v>P</v>
      </c>
      <c r="Q3447" s="13">
        <f>IFERROR(VLOOKUP($A3447, 'Fielding Data'!$A$1:$H$12056, 5, 0), 0)</f>
        <v>1</v>
      </c>
      <c r="R3447" s="13">
        <f>IFERROR(VLOOKUP($A3447, 'Fielding Data'!$A$1:$H$12056, 6, 0), 0)</f>
        <v>3</v>
      </c>
      <c r="S3447" s="13">
        <f>IFERROR(VLOOKUP($A3447, 'Fielding Data'!$A$1:$H$12056, 7, 0), 0)</f>
        <v>0</v>
      </c>
      <c r="T3447" s="13">
        <f>IFERROR(VLOOKUP($A3447, 'Fielding Data'!$A$1:$H$12056, 8, 0), 0)</f>
        <v>0</v>
      </c>
      <c r="U3447" s="13">
        <f>SUMIFS('Fielding Data'!E:E, 'Fielding Data'!$A:$A, $A3447)</f>
        <v>1</v>
      </c>
      <c r="V3447" s="13">
        <f>SUMIFS('Fielding Data'!F:F, 'Fielding Data'!$A:$A, $A3447)</f>
        <v>3</v>
      </c>
      <c r="W3447" s="13">
        <f>SUMIFS('Fielding Data'!G:G, 'Fielding Data'!$A:$A, $A3447)</f>
        <v>0</v>
      </c>
      <c r="X3447" s="13">
        <f>SUMIFS('Fielding Data'!H:H, 'Fielding Data'!$A:$A, $A3447)</f>
        <v>0</v>
      </c>
    </row>
    <row r="3448" spans="1:24" x14ac:dyDescent="0.3">
      <c r="A3448" s="13" t="str">
        <f t="shared" si="107"/>
        <v>vittejo012012</v>
      </c>
      <c r="B3448" s="16" t="s">
        <v>1852</v>
      </c>
      <c r="C3448" s="16">
        <v>2012</v>
      </c>
      <c r="D3448" s="16">
        <v>36</v>
      </c>
      <c r="E3448" s="16">
        <v>99</v>
      </c>
      <c r="F3448" s="16">
        <v>7</v>
      </c>
      <c r="G3448" s="16">
        <v>12</v>
      </c>
      <c r="H3448" s="16">
        <v>2</v>
      </c>
      <c r="I3448" s="16">
        <v>0</v>
      </c>
      <c r="J3448" s="16">
        <v>2</v>
      </c>
      <c r="K3448" s="16">
        <v>5</v>
      </c>
      <c r="L3448" s="16">
        <v>2</v>
      </c>
      <c r="M3448" s="16">
        <v>0</v>
      </c>
      <c r="N3448" s="16">
        <v>7</v>
      </c>
      <c r="O3448" s="16">
        <v>33</v>
      </c>
      <c r="P3448" s="13" t="str">
        <f t="shared" si="106"/>
        <v>3B</v>
      </c>
      <c r="Q3448" s="13">
        <f>IFERROR(VLOOKUP($A3448, 'Fielding Data'!$A$1:$H$12056, 5, 0), 0)</f>
        <v>9</v>
      </c>
      <c r="R3448" s="13">
        <f>IFERROR(VLOOKUP($A3448, 'Fielding Data'!$A$1:$H$12056, 6, 0), 0)</f>
        <v>41</v>
      </c>
      <c r="S3448" s="13">
        <f>IFERROR(VLOOKUP($A3448, 'Fielding Data'!$A$1:$H$12056, 7, 0), 0)</f>
        <v>4</v>
      </c>
      <c r="T3448" s="13">
        <f>IFERROR(VLOOKUP($A3448, 'Fielding Data'!$A$1:$H$12056, 8, 0), 0)</f>
        <v>4</v>
      </c>
      <c r="U3448" s="13">
        <f>SUMIFS('Fielding Data'!E:E, 'Fielding Data'!$A:$A, $A3448)</f>
        <v>9</v>
      </c>
      <c r="V3448" s="13">
        <f>SUMIFS('Fielding Data'!F:F, 'Fielding Data'!$A:$A, $A3448)</f>
        <v>41</v>
      </c>
      <c r="W3448" s="13">
        <f>SUMIFS('Fielding Data'!G:G, 'Fielding Data'!$A:$A, $A3448)</f>
        <v>4</v>
      </c>
      <c r="X3448" s="13">
        <f>SUMIFS('Fielding Data'!H:H, 'Fielding Data'!$A:$A, $A3448)</f>
        <v>4</v>
      </c>
    </row>
    <row r="3449" spans="1:24" x14ac:dyDescent="0.3">
      <c r="A3449" s="13" t="str">
        <f t="shared" si="107"/>
        <v>vizquom012012</v>
      </c>
      <c r="B3449" s="16" t="s">
        <v>206</v>
      </c>
      <c r="C3449" s="16">
        <v>2012</v>
      </c>
      <c r="D3449" s="16">
        <v>60</v>
      </c>
      <c r="E3449" s="16">
        <v>153</v>
      </c>
      <c r="F3449" s="16">
        <v>13</v>
      </c>
      <c r="G3449" s="16">
        <v>36</v>
      </c>
      <c r="H3449" s="16">
        <v>5</v>
      </c>
      <c r="I3449" s="16">
        <v>1</v>
      </c>
      <c r="J3449" s="16">
        <v>0</v>
      </c>
      <c r="K3449" s="16">
        <v>7</v>
      </c>
      <c r="L3449" s="16">
        <v>3</v>
      </c>
      <c r="M3449" s="16">
        <v>2</v>
      </c>
      <c r="N3449" s="16">
        <v>7</v>
      </c>
      <c r="O3449" s="16">
        <v>17</v>
      </c>
      <c r="P3449" s="13" t="str">
        <f t="shared" si="106"/>
        <v>1B</v>
      </c>
      <c r="Q3449" s="13">
        <f>IFERROR(VLOOKUP($A3449, 'Fielding Data'!$A$1:$H$12056, 5, 0), 0)</f>
        <v>6</v>
      </c>
      <c r="R3449" s="13">
        <f>IFERROR(VLOOKUP($A3449, 'Fielding Data'!$A$1:$H$12056, 6, 0), 0)</f>
        <v>0</v>
      </c>
      <c r="S3449" s="13">
        <f>IFERROR(VLOOKUP($A3449, 'Fielding Data'!$A$1:$H$12056, 7, 0), 0)</f>
        <v>0</v>
      </c>
      <c r="T3449" s="13">
        <f>IFERROR(VLOOKUP($A3449, 'Fielding Data'!$A$1:$H$12056, 8, 0), 0)</f>
        <v>0</v>
      </c>
      <c r="U3449" s="13">
        <f>SUMIFS('Fielding Data'!E:E, 'Fielding Data'!$A:$A, $A3449)</f>
        <v>58</v>
      </c>
      <c r="V3449" s="13">
        <f>SUMIFS('Fielding Data'!F:F, 'Fielding Data'!$A:$A, $A3449)</f>
        <v>103</v>
      </c>
      <c r="W3449" s="13">
        <f>SUMIFS('Fielding Data'!G:G, 'Fielding Data'!$A:$A, $A3449)</f>
        <v>3</v>
      </c>
      <c r="X3449" s="13">
        <f>SUMIFS('Fielding Data'!H:H, 'Fielding Data'!$A:$A, $A3449)</f>
        <v>19</v>
      </c>
    </row>
    <row r="3450" spans="1:24" x14ac:dyDescent="0.3">
      <c r="A3450" s="13" t="str">
        <f t="shared" si="107"/>
        <v>vogelry012012</v>
      </c>
      <c r="B3450" s="16" t="s">
        <v>207</v>
      </c>
      <c r="C3450" s="16">
        <v>2012</v>
      </c>
      <c r="D3450" s="16">
        <v>31</v>
      </c>
      <c r="E3450" s="16">
        <v>54</v>
      </c>
      <c r="F3450" s="16">
        <v>5</v>
      </c>
      <c r="G3450" s="16">
        <v>5</v>
      </c>
      <c r="H3450" s="16">
        <v>1</v>
      </c>
      <c r="I3450" s="16">
        <v>0</v>
      </c>
      <c r="J3450" s="16">
        <v>0</v>
      </c>
      <c r="K3450" s="16">
        <v>0</v>
      </c>
      <c r="L3450" s="16">
        <v>0</v>
      </c>
      <c r="M3450" s="16">
        <v>0</v>
      </c>
      <c r="N3450" s="16">
        <v>3</v>
      </c>
      <c r="O3450" s="16">
        <v>31</v>
      </c>
      <c r="P3450" s="13" t="str">
        <f t="shared" si="106"/>
        <v>P</v>
      </c>
      <c r="Q3450" s="13">
        <f>IFERROR(VLOOKUP($A3450, 'Fielding Data'!$A$1:$H$12056, 5, 0), 0)</f>
        <v>6</v>
      </c>
      <c r="R3450" s="13">
        <f>IFERROR(VLOOKUP($A3450, 'Fielding Data'!$A$1:$H$12056, 6, 0), 0)</f>
        <v>20</v>
      </c>
      <c r="S3450" s="13">
        <f>IFERROR(VLOOKUP($A3450, 'Fielding Data'!$A$1:$H$12056, 7, 0), 0)</f>
        <v>0</v>
      </c>
      <c r="T3450" s="13">
        <f>IFERROR(VLOOKUP($A3450, 'Fielding Data'!$A$1:$H$12056, 8, 0), 0)</f>
        <v>3</v>
      </c>
      <c r="U3450" s="13">
        <f>SUMIFS('Fielding Data'!E:E, 'Fielding Data'!$A:$A, $A3450)</f>
        <v>6</v>
      </c>
      <c r="V3450" s="13">
        <f>SUMIFS('Fielding Data'!F:F, 'Fielding Data'!$A:$A, $A3450)</f>
        <v>20</v>
      </c>
      <c r="W3450" s="13">
        <f>SUMIFS('Fielding Data'!G:G, 'Fielding Data'!$A:$A, $A3450)</f>
        <v>0</v>
      </c>
      <c r="X3450" s="13">
        <f>SUMIFS('Fielding Data'!H:H, 'Fielding Data'!$A:$A, $A3450)</f>
        <v>3</v>
      </c>
    </row>
    <row r="3451" spans="1:24" x14ac:dyDescent="0.3">
      <c r="A3451" s="13" t="str">
        <f t="shared" si="107"/>
        <v>vogtst012012</v>
      </c>
      <c r="B3451" s="16" t="s">
        <v>1853</v>
      </c>
      <c r="C3451" s="16">
        <v>2012</v>
      </c>
      <c r="D3451" s="16">
        <v>18</v>
      </c>
      <c r="E3451" s="16">
        <v>25</v>
      </c>
      <c r="F3451" s="16">
        <v>0</v>
      </c>
      <c r="G3451" s="16">
        <v>0</v>
      </c>
      <c r="H3451" s="16">
        <v>0</v>
      </c>
      <c r="I3451" s="16">
        <v>0</v>
      </c>
      <c r="J3451" s="16">
        <v>0</v>
      </c>
      <c r="K3451" s="16">
        <v>0</v>
      </c>
      <c r="L3451" s="16">
        <v>0</v>
      </c>
      <c r="M3451" s="16">
        <v>0</v>
      </c>
      <c r="N3451" s="16">
        <v>2</v>
      </c>
      <c r="O3451" s="16">
        <v>2</v>
      </c>
      <c r="P3451" s="13" t="str">
        <f t="shared" si="106"/>
        <v>C</v>
      </c>
      <c r="Q3451" s="13">
        <f>IFERROR(VLOOKUP($A3451, 'Fielding Data'!$A$1:$H$12056, 5, 0), 0)</f>
        <v>19</v>
      </c>
      <c r="R3451" s="13">
        <f>IFERROR(VLOOKUP($A3451, 'Fielding Data'!$A$1:$H$12056, 6, 0), 0)</f>
        <v>2</v>
      </c>
      <c r="S3451" s="13">
        <f>IFERROR(VLOOKUP($A3451, 'Fielding Data'!$A$1:$H$12056, 7, 0), 0)</f>
        <v>0</v>
      </c>
      <c r="T3451" s="13">
        <f>IFERROR(VLOOKUP($A3451, 'Fielding Data'!$A$1:$H$12056, 8, 0), 0)</f>
        <v>0</v>
      </c>
      <c r="U3451" s="13">
        <f>SUMIFS('Fielding Data'!E:E, 'Fielding Data'!$A:$A, $A3451)</f>
        <v>20</v>
      </c>
      <c r="V3451" s="13">
        <f>SUMIFS('Fielding Data'!F:F, 'Fielding Data'!$A:$A, $A3451)</f>
        <v>2</v>
      </c>
      <c r="W3451" s="13">
        <f>SUMIFS('Fielding Data'!G:G, 'Fielding Data'!$A:$A, $A3451)</f>
        <v>0</v>
      </c>
      <c r="X3451" s="13">
        <f>SUMIFS('Fielding Data'!H:H, 'Fielding Data'!$A:$A, $A3451)</f>
        <v>0</v>
      </c>
    </row>
    <row r="3452" spans="1:24" x14ac:dyDescent="0.3">
      <c r="A3452" s="13" t="str">
        <f t="shared" si="107"/>
        <v>volqued012012</v>
      </c>
      <c r="B3452" s="16" t="s">
        <v>614</v>
      </c>
      <c r="C3452" s="16">
        <v>2012</v>
      </c>
      <c r="D3452" s="16">
        <v>32</v>
      </c>
      <c r="E3452" s="16">
        <v>56</v>
      </c>
      <c r="F3452" s="16">
        <v>2</v>
      </c>
      <c r="G3452" s="16">
        <v>4</v>
      </c>
      <c r="H3452" s="16">
        <v>1</v>
      </c>
      <c r="I3452" s="16">
        <v>0</v>
      </c>
      <c r="J3452" s="16">
        <v>0</v>
      </c>
      <c r="K3452" s="16">
        <v>1</v>
      </c>
      <c r="L3452" s="16">
        <v>0</v>
      </c>
      <c r="M3452" s="16">
        <v>0</v>
      </c>
      <c r="N3452" s="16">
        <v>1</v>
      </c>
      <c r="O3452" s="16">
        <v>29</v>
      </c>
      <c r="P3452" s="13" t="str">
        <f t="shared" si="106"/>
        <v>P</v>
      </c>
      <c r="Q3452" s="13">
        <f>IFERROR(VLOOKUP($A3452, 'Fielding Data'!$A$1:$H$12056, 5, 0), 0)</f>
        <v>9</v>
      </c>
      <c r="R3452" s="13">
        <f>IFERROR(VLOOKUP($A3452, 'Fielding Data'!$A$1:$H$12056, 6, 0), 0)</f>
        <v>18</v>
      </c>
      <c r="S3452" s="13">
        <f>IFERROR(VLOOKUP($A3452, 'Fielding Data'!$A$1:$H$12056, 7, 0), 0)</f>
        <v>0</v>
      </c>
      <c r="T3452" s="13">
        <f>IFERROR(VLOOKUP($A3452, 'Fielding Data'!$A$1:$H$12056, 8, 0), 0)</f>
        <v>1</v>
      </c>
      <c r="U3452" s="13">
        <f>SUMIFS('Fielding Data'!E:E, 'Fielding Data'!$A:$A, $A3452)</f>
        <v>9</v>
      </c>
      <c r="V3452" s="13">
        <f>SUMIFS('Fielding Data'!F:F, 'Fielding Data'!$A:$A, $A3452)</f>
        <v>18</v>
      </c>
      <c r="W3452" s="13">
        <f>SUMIFS('Fielding Data'!G:G, 'Fielding Data'!$A:$A, $A3452)</f>
        <v>0</v>
      </c>
      <c r="X3452" s="13">
        <f>SUMIFS('Fielding Data'!H:H, 'Fielding Data'!$A:$A, $A3452)</f>
        <v>1</v>
      </c>
    </row>
    <row r="3453" spans="1:24" x14ac:dyDescent="0.3">
      <c r="A3453" s="13" t="str">
        <f t="shared" si="107"/>
        <v>volstch012012</v>
      </c>
      <c r="B3453" s="16" t="s">
        <v>1029</v>
      </c>
      <c r="C3453" s="16">
        <v>2012</v>
      </c>
      <c r="D3453" s="16">
        <v>21</v>
      </c>
      <c r="E3453" s="16">
        <v>28</v>
      </c>
      <c r="F3453" s="16">
        <v>0</v>
      </c>
      <c r="G3453" s="16">
        <v>5</v>
      </c>
      <c r="H3453" s="16">
        <v>0</v>
      </c>
      <c r="I3453" s="16">
        <v>0</v>
      </c>
      <c r="J3453" s="16">
        <v>0</v>
      </c>
      <c r="K3453" s="16">
        <v>0</v>
      </c>
      <c r="L3453" s="16">
        <v>0</v>
      </c>
      <c r="M3453" s="16">
        <v>0</v>
      </c>
      <c r="N3453" s="16">
        <v>0</v>
      </c>
      <c r="O3453" s="16">
        <v>10</v>
      </c>
      <c r="P3453" s="13" t="str">
        <f t="shared" si="106"/>
        <v>P</v>
      </c>
      <c r="Q3453" s="13">
        <f>IFERROR(VLOOKUP($A3453, 'Fielding Data'!$A$1:$H$12056, 5, 0), 0)</f>
        <v>4</v>
      </c>
      <c r="R3453" s="13">
        <f>IFERROR(VLOOKUP($A3453, 'Fielding Data'!$A$1:$H$12056, 6, 0), 0)</f>
        <v>21</v>
      </c>
      <c r="S3453" s="13">
        <f>IFERROR(VLOOKUP($A3453, 'Fielding Data'!$A$1:$H$12056, 7, 0), 0)</f>
        <v>1</v>
      </c>
      <c r="T3453" s="13">
        <f>IFERROR(VLOOKUP($A3453, 'Fielding Data'!$A$1:$H$12056, 8, 0), 0)</f>
        <v>2</v>
      </c>
      <c r="U3453" s="13">
        <f>SUMIFS('Fielding Data'!E:E, 'Fielding Data'!$A:$A, $A3453)</f>
        <v>4</v>
      </c>
      <c r="V3453" s="13">
        <f>SUMIFS('Fielding Data'!F:F, 'Fielding Data'!$A:$A, $A3453)</f>
        <v>21</v>
      </c>
      <c r="W3453" s="13">
        <f>SUMIFS('Fielding Data'!G:G, 'Fielding Data'!$A:$A, $A3453)</f>
        <v>1</v>
      </c>
      <c r="X3453" s="13">
        <f>SUMIFS('Fielding Data'!H:H, 'Fielding Data'!$A:$A, $A3453)</f>
        <v>2</v>
      </c>
    </row>
    <row r="3454" spans="1:24" x14ac:dyDescent="0.3">
      <c r="A3454" s="13" t="str">
        <f t="shared" si="107"/>
        <v>vottojo012012</v>
      </c>
      <c r="B3454" s="16" t="s">
        <v>865</v>
      </c>
      <c r="C3454" s="16">
        <v>2012</v>
      </c>
      <c r="D3454" s="16">
        <v>111</v>
      </c>
      <c r="E3454" s="16">
        <v>374</v>
      </c>
      <c r="F3454" s="16">
        <v>59</v>
      </c>
      <c r="G3454" s="16">
        <v>126</v>
      </c>
      <c r="H3454" s="16">
        <v>44</v>
      </c>
      <c r="I3454" s="16">
        <v>0</v>
      </c>
      <c r="J3454" s="16">
        <v>14</v>
      </c>
      <c r="K3454" s="16">
        <v>56</v>
      </c>
      <c r="L3454" s="16">
        <v>5</v>
      </c>
      <c r="M3454" s="16">
        <v>3</v>
      </c>
      <c r="N3454" s="16">
        <v>94</v>
      </c>
      <c r="O3454" s="16">
        <v>85</v>
      </c>
      <c r="P3454" s="13" t="str">
        <f t="shared" si="106"/>
        <v>1B</v>
      </c>
      <c r="Q3454" s="13">
        <f>IFERROR(VLOOKUP($A3454, 'Fielding Data'!$A$1:$H$12056, 5, 0), 0)</f>
        <v>850</v>
      </c>
      <c r="R3454" s="13">
        <f>IFERROR(VLOOKUP($A3454, 'Fielding Data'!$A$1:$H$12056, 6, 0), 0)</f>
        <v>116</v>
      </c>
      <c r="S3454" s="13">
        <f>IFERROR(VLOOKUP($A3454, 'Fielding Data'!$A$1:$H$12056, 7, 0), 0)</f>
        <v>6</v>
      </c>
      <c r="T3454" s="13">
        <f>IFERROR(VLOOKUP($A3454, 'Fielding Data'!$A$1:$H$12056, 8, 0), 0)</f>
        <v>69</v>
      </c>
      <c r="U3454" s="13">
        <f>SUMIFS('Fielding Data'!E:E, 'Fielding Data'!$A:$A, $A3454)</f>
        <v>850</v>
      </c>
      <c r="V3454" s="13">
        <f>SUMIFS('Fielding Data'!F:F, 'Fielding Data'!$A:$A, $A3454)</f>
        <v>116</v>
      </c>
      <c r="W3454" s="13">
        <f>SUMIFS('Fielding Data'!G:G, 'Fielding Data'!$A:$A, $A3454)</f>
        <v>6</v>
      </c>
      <c r="X3454" s="13">
        <f>SUMIFS('Fielding Data'!H:H, 'Fielding Data'!$A:$A, $A3454)</f>
        <v>69</v>
      </c>
    </row>
    <row r="3455" spans="1:24" x14ac:dyDescent="0.3">
      <c r="A3455" s="13" t="str">
        <f t="shared" si="107"/>
        <v>wadeco012012</v>
      </c>
      <c r="B3455" s="16" t="s">
        <v>1030</v>
      </c>
      <c r="C3455" s="16">
        <v>2012</v>
      </c>
      <c r="D3455" s="16">
        <v>39</v>
      </c>
      <c r="E3455" s="16">
        <v>0</v>
      </c>
      <c r="F3455" s="16">
        <v>0</v>
      </c>
      <c r="G3455" s="16">
        <v>0</v>
      </c>
      <c r="H3455" s="16">
        <v>0</v>
      </c>
      <c r="I3455" s="16">
        <v>0</v>
      </c>
      <c r="J3455" s="16">
        <v>0</v>
      </c>
      <c r="K3455" s="16">
        <v>0</v>
      </c>
      <c r="L3455" s="16">
        <v>0</v>
      </c>
      <c r="M3455" s="16">
        <v>0</v>
      </c>
      <c r="N3455" s="16">
        <v>0</v>
      </c>
      <c r="O3455" s="16">
        <v>0</v>
      </c>
      <c r="P3455" s="13" t="str">
        <f t="shared" si="106"/>
        <v>P</v>
      </c>
      <c r="Q3455" s="13">
        <f>IFERROR(VLOOKUP($A3455, 'Fielding Data'!$A$1:$H$12056, 5, 0), 0)</f>
        <v>2</v>
      </c>
      <c r="R3455" s="13">
        <f>IFERROR(VLOOKUP($A3455, 'Fielding Data'!$A$1:$H$12056, 6, 0), 0)</f>
        <v>3</v>
      </c>
      <c r="S3455" s="13">
        <f>IFERROR(VLOOKUP($A3455, 'Fielding Data'!$A$1:$H$12056, 7, 0), 0)</f>
        <v>1</v>
      </c>
      <c r="T3455" s="13">
        <f>IFERROR(VLOOKUP($A3455, 'Fielding Data'!$A$1:$H$12056, 8, 0), 0)</f>
        <v>0</v>
      </c>
      <c r="U3455" s="13">
        <f>SUMIFS('Fielding Data'!E:E, 'Fielding Data'!$A:$A, $A3455)</f>
        <v>2</v>
      </c>
      <c r="V3455" s="13">
        <f>SUMIFS('Fielding Data'!F:F, 'Fielding Data'!$A:$A, $A3455)</f>
        <v>3</v>
      </c>
      <c r="W3455" s="13">
        <f>SUMIFS('Fielding Data'!G:G, 'Fielding Data'!$A:$A, $A3455)</f>
        <v>1</v>
      </c>
      <c r="X3455" s="13">
        <f>SUMIFS('Fielding Data'!H:H, 'Fielding Data'!$A:$A, $A3455)</f>
        <v>0</v>
      </c>
    </row>
    <row r="3456" spans="1:24" x14ac:dyDescent="0.3">
      <c r="A3456" s="13" t="str">
        <f t="shared" si="107"/>
        <v>wainwad012012</v>
      </c>
      <c r="B3456" s="16" t="s">
        <v>615</v>
      </c>
      <c r="C3456" s="16">
        <v>2012</v>
      </c>
      <c r="D3456" s="16">
        <v>33</v>
      </c>
      <c r="E3456" s="16">
        <v>66</v>
      </c>
      <c r="F3456" s="16">
        <v>5</v>
      </c>
      <c r="G3456" s="16">
        <v>8</v>
      </c>
      <c r="H3456" s="16">
        <v>2</v>
      </c>
      <c r="I3456" s="16">
        <v>0</v>
      </c>
      <c r="J3456" s="16">
        <v>1</v>
      </c>
      <c r="K3456" s="16">
        <v>4</v>
      </c>
      <c r="L3456" s="16">
        <v>0</v>
      </c>
      <c r="M3456" s="16">
        <v>0</v>
      </c>
      <c r="N3456" s="16">
        <v>3</v>
      </c>
      <c r="O3456" s="16">
        <v>32</v>
      </c>
      <c r="P3456" s="13" t="str">
        <f t="shared" si="106"/>
        <v>P</v>
      </c>
      <c r="Q3456" s="13">
        <f>IFERROR(VLOOKUP($A3456, 'Fielding Data'!$A$1:$H$12056, 5, 0), 0)</f>
        <v>15</v>
      </c>
      <c r="R3456" s="13">
        <f>IFERROR(VLOOKUP($A3456, 'Fielding Data'!$A$1:$H$12056, 6, 0), 0)</f>
        <v>19</v>
      </c>
      <c r="S3456" s="13">
        <f>IFERROR(VLOOKUP($A3456, 'Fielding Data'!$A$1:$H$12056, 7, 0), 0)</f>
        <v>1</v>
      </c>
      <c r="T3456" s="13">
        <f>IFERROR(VLOOKUP($A3456, 'Fielding Data'!$A$1:$H$12056, 8, 0), 0)</f>
        <v>2</v>
      </c>
      <c r="U3456" s="13">
        <f>SUMIFS('Fielding Data'!E:E, 'Fielding Data'!$A:$A, $A3456)</f>
        <v>15</v>
      </c>
      <c r="V3456" s="13">
        <f>SUMIFS('Fielding Data'!F:F, 'Fielding Data'!$A:$A, $A3456)</f>
        <v>19</v>
      </c>
      <c r="W3456" s="13">
        <f>SUMIFS('Fielding Data'!G:G, 'Fielding Data'!$A:$A, $A3456)</f>
        <v>1</v>
      </c>
      <c r="X3456" s="13">
        <f>SUMIFS('Fielding Data'!H:H, 'Fielding Data'!$A:$A, $A3456)</f>
        <v>2</v>
      </c>
    </row>
    <row r="3457" spans="1:24" x14ac:dyDescent="0.3">
      <c r="A3457" s="13" t="str">
        <f t="shared" si="107"/>
        <v>waldejo012012</v>
      </c>
      <c r="B3457" s="16" t="s">
        <v>1407</v>
      </c>
      <c r="C3457" s="16">
        <v>2012</v>
      </c>
      <c r="D3457" s="16">
        <v>45</v>
      </c>
      <c r="E3457" s="16">
        <v>0</v>
      </c>
      <c r="F3457" s="16">
        <v>0</v>
      </c>
      <c r="G3457" s="16">
        <v>0</v>
      </c>
      <c r="H3457" s="16">
        <v>0</v>
      </c>
      <c r="I3457" s="16">
        <v>0</v>
      </c>
      <c r="J3457" s="16">
        <v>0</v>
      </c>
      <c r="K3457" s="16">
        <v>0</v>
      </c>
      <c r="L3457" s="16">
        <v>0</v>
      </c>
      <c r="M3457" s="16">
        <v>0</v>
      </c>
      <c r="N3457" s="16">
        <v>0</v>
      </c>
      <c r="O3457" s="16">
        <v>0</v>
      </c>
      <c r="P3457" s="13" t="str">
        <f t="shared" si="106"/>
        <v>P</v>
      </c>
      <c r="Q3457" s="13">
        <f>IFERROR(VLOOKUP($A3457, 'Fielding Data'!$A$1:$H$12056, 5, 0), 0)</f>
        <v>1</v>
      </c>
      <c r="R3457" s="13">
        <f>IFERROR(VLOOKUP($A3457, 'Fielding Data'!$A$1:$H$12056, 6, 0), 0)</f>
        <v>3</v>
      </c>
      <c r="S3457" s="13">
        <f>IFERROR(VLOOKUP($A3457, 'Fielding Data'!$A$1:$H$12056, 7, 0), 0)</f>
        <v>0</v>
      </c>
      <c r="T3457" s="13">
        <f>IFERROR(VLOOKUP($A3457, 'Fielding Data'!$A$1:$H$12056, 8, 0), 0)</f>
        <v>0</v>
      </c>
      <c r="U3457" s="13">
        <f>SUMIFS('Fielding Data'!E:E, 'Fielding Data'!$A:$A, $A3457)</f>
        <v>1</v>
      </c>
      <c r="V3457" s="13">
        <f>SUMIFS('Fielding Data'!F:F, 'Fielding Data'!$A:$A, $A3457)</f>
        <v>3</v>
      </c>
      <c r="W3457" s="13">
        <f>SUMIFS('Fielding Data'!G:G, 'Fielding Data'!$A:$A, $A3457)</f>
        <v>0</v>
      </c>
      <c r="X3457" s="13">
        <f>SUMIFS('Fielding Data'!H:H, 'Fielding Data'!$A:$A, $A3457)</f>
        <v>0</v>
      </c>
    </row>
    <row r="3458" spans="1:24" x14ac:dyDescent="0.3">
      <c r="A3458" s="13" t="str">
        <f t="shared" si="107"/>
        <v>waldrky012012</v>
      </c>
      <c r="B3458" s="16" t="s">
        <v>1645</v>
      </c>
      <c r="C3458" s="16">
        <v>2012</v>
      </c>
      <c r="D3458" s="16">
        <v>17</v>
      </c>
      <c r="E3458" s="16">
        <v>0</v>
      </c>
      <c r="F3458" s="16">
        <v>0</v>
      </c>
      <c r="G3458" s="16">
        <v>0</v>
      </c>
      <c r="H3458" s="16">
        <v>0</v>
      </c>
      <c r="I3458" s="16">
        <v>0</v>
      </c>
      <c r="J3458" s="16">
        <v>0</v>
      </c>
      <c r="K3458" s="16">
        <v>0</v>
      </c>
      <c r="L3458" s="16">
        <v>0</v>
      </c>
      <c r="M3458" s="16">
        <v>0</v>
      </c>
      <c r="N3458" s="16">
        <v>0</v>
      </c>
      <c r="O3458" s="16">
        <v>0</v>
      </c>
      <c r="P3458" s="13" t="str">
        <f t="shared" ref="P3458:P3521" si="108">IFERROR(VLOOKUP($A3458, Fielding, 4, 0), "Other")</f>
        <v>P</v>
      </c>
      <c r="Q3458" s="13">
        <f>IFERROR(VLOOKUP($A3458, 'Fielding Data'!$A$1:$H$12056, 5, 0), 0)</f>
        <v>3</v>
      </c>
      <c r="R3458" s="13">
        <f>IFERROR(VLOOKUP($A3458, 'Fielding Data'!$A$1:$H$12056, 6, 0), 0)</f>
        <v>7</v>
      </c>
      <c r="S3458" s="13">
        <f>IFERROR(VLOOKUP($A3458, 'Fielding Data'!$A$1:$H$12056, 7, 0), 0)</f>
        <v>0</v>
      </c>
      <c r="T3458" s="13">
        <f>IFERROR(VLOOKUP($A3458, 'Fielding Data'!$A$1:$H$12056, 8, 0), 0)</f>
        <v>2</v>
      </c>
      <c r="U3458" s="13">
        <f>SUMIFS('Fielding Data'!E:E, 'Fielding Data'!$A:$A, $A3458)</f>
        <v>3</v>
      </c>
      <c r="V3458" s="13">
        <f>SUMIFS('Fielding Data'!F:F, 'Fielding Data'!$A:$A, $A3458)</f>
        <v>7</v>
      </c>
      <c r="W3458" s="13">
        <f>SUMIFS('Fielding Data'!G:G, 'Fielding Data'!$A:$A, $A3458)</f>
        <v>0</v>
      </c>
      <c r="X3458" s="13">
        <f>SUMIFS('Fielding Data'!H:H, 'Fielding Data'!$A:$A, $A3458)</f>
        <v>2</v>
      </c>
    </row>
    <row r="3459" spans="1:24" x14ac:dyDescent="0.3">
      <c r="A3459" s="13" t="str">
        <f t="shared" ref="A3459:A3522" si="109">B3459&amp;C3459</f>
        <v>walkene012012</v>
      </c>
      <c r="B3459" s="16" t="s">
        <v>1205</v>
      </c>
      <c r="C3459" s="16">
        <v>2012</v>
      </c>
      <c r="D3459" s="16">
        <v>129</v>
      </c>
      <c r="E3459" s="16">
        <v>472</v>
      </c>
      <c r="F3459" s="16">
        <v>62</v>
      </c>
      <c r="G3459" s="16">
        <v>132</v>
      </c>
      <c r="H3459" s="16">
        <v>27</v>
      </c>
      <c r="I3459" s="16">
        <v>0</v>
      </c>
      <c r="J3459" s="16">
        <v>14</v>
      </c>
      <c r="K3459" s="16">
        <v>69</v>
      </c>
      <c r="L3459" s="16">
        <v>7</v>
      </c>
      <c r="M3459" s="16">
        <v>5</v>
      </c>
      <c r="N3459" s="16">
        <v>47</v>
      </c>
      <c r="O3459" s="16">
        <v>104</v>
      </c>
      <c r="P3459" s="13" t="str">
        <f t="shared" si="108"/>
        <v>2B</v>
      </c>
      <c r="Q3459" s="13">
        <f>IFERROR(VLOOKUP($A3459, 'Fielding Data'!$A$1:$H$12056, 5, 0), 0)</f>
        <v>234</v>
      </c>
      <c r="R3459" s="13">
        <f>IFERROR(VLOOKUP($A3459, 'Fielding Data'!$A$1:$H$12056, 6, 0), 0)</f>
        <v>361</v>
      </c>
      <c r="S3459" s="13">
        <f>IFERROR(VLOOKUP($A3459, 'Fielding Data'!$A$1:$H$12056, 7, 0), 0)</f>
        <v>9</v>
      </c>
      <c r="T3459" s="13">
        <f>IFERROR(VLOOKUP($A3459, 'Fielding Data'!$A$1:$H$12056, 8, 0), 0)</f>
        <v>76</v>
      </c>
      <c r="U3459" s="13">
        <f>SUMIFS('Fielding Data'!E:E, 'Fielding Data'!$A:$A, $A3459)</f>
        <v>234</v>
      </c>
      <c r="V3459" s="13">
        <f>SUMIFS('Fielding Data'!F:F, 'Fielding Data'!$A:$A, $A3459)</f>
        <v>361</v>
      </c>
      <c r="W3459" s="13">
        <f>SUMIFS('Fielding Data'!G:G, 'Fielding Data'!$A:$A, $A3459)</f>
        <v>9</v>
      </c>
      <c r="X3459" s="13">
        <f>SUMIFS('Fielding Data'!H:H, 'Fielding Data'!$A:$A, $A3459)</f>
        <v>76</v>
      </c>
    </row>
    <row r="3460" spans="1:24" x14ac:dyDescent="0.3">
      <c r="A3460" s="13" t="str">
        <f t="shared" si="109"/>
        <v>wallabr012012</v>
      </c>
      <c r="B3460" s="16" t="s">
        <v>1408</v>
      </c>
      <c r="C3460" s="16">
        <v>2012</v>
      </c>
      <c r="D3460" s="16">
        <v>66</v>
      </c>
      <c r="E3460" s="16">
        <v>229</v>
      </c>
      <c r="F3460" s="16">
        <v>24</v>
      </c>
      <c r="G3460" s="16">
        <v>58</v>
      </c>
      <c r="H3460" s="16">
        <v>10</v>
      </c>
      <c r="I3460" s="16">
        <v>1</v>
      </c>
      <c r="J3460" s="16">
        <v>9</v>
      </c>
      <c r="K3460" s="16">
        <v>24</v>
      </c>
      <c r="L3460" s="16">
        <v>0</v>
      </c>
      <c r="M3460" s="16">
        <v>0</v>
      </c>
      <c r="N3460" s="16">
        <v>18</v>
      </c>
      <c r="O3460" s="16">
        <v>73</v>
      </c>
      <c r="P3460" s="13" t="str">
        <f t="shared" si="108"/>
        <v>1B</v>
      </c>
      <c r="Q3460" s="13">
        <f>IFERROR(VLOOKUP($A3460, 'Fielding Data'!$A$1:$H$12056, 5, 0), 0)</f>
        <v>455</v>
      </c>
      <c r="R3460" s="13">
        <f>IFERROR(VLOOKUP($A3460, 'Fielding Data'!$A$1:$H$12056, 6, 0), 0)</f>
        <v>39</v>
      </c>
      <c r="S3460" s="13">
        <f>IFERROR(VLOOKUP($A3460, 'Fielding Data'!$A$1:$H$12056, 7, 0), 0)</f>
        <v>7</v>
      </c>
      <c r="T3460" s="13">
        <f>IFERROR(VLOOKUP($A3460, 'Fielding Data'!$A$1:$H$12056, 8, 0), 0)</f>
        <v>41</v>
      </c>
      <c r="U3460" s="13">
        <f>SUMIFS('Fielding Data'!E:E, 'Fielding Data'!$A:$A, $A3460)</f>
        <v>457</v>
      </c>
      <c r="V3460" s="13">
        <f>SUMIFS('Fielding Data'!F:F, 'Fielding Data'!$A:$A, $A3460)</f>
        <v>47</v>
      </c>
      <c r="W3460" s="13">
        <f>SUMIFS('Fielding Data'!G:G, 'Fielding Data'!$A:$A, $A3460)</f>
        <v>9</v>
      </c>
      <c r="X3460" s="13">
        <f>SUMIFS('Fielding Data'!H:H, 'Fielding Data'!$A:$A, $A3460)</f>
        <v>44</v>
      </c>
    </row>
    <row r="3461" spans="1:24" x14ac:dyDescent="0.3">
      <c r="A3461" s="13" t="str">
        <f t="shared" si="109"/>
        <v>walljo022012</v>
      </c>
      <c r="B3461" s="16" t="s">
        <v>1854</v>
      </c>
      <c r="C3461" s="16">
        <v>2012</v>
      </c>
      <c r="D3461" s="16">
        <v>7</v>
      </c>
      <c r="E3461" s="16">
        <v>0</v>
      </c>
      <c r="F3461" s="16">
        <v>0</v>
      </c>
      <c r="G3461" s="16">
        <v>0</v>
      </c>
      <c r="H3461" s="16">
        <v>0</v>
      </c>
      <c r="I3461" s="16">
        <v>0</v>
      </c>
      <c r="J3461" s="16">
        <v>0</v>
      </c>
      <c r="K3461" s="16">
        <v>0</v>
      </c>
      <c r="L3461" s="16">
        <v>0</v>
      </c>
      <c r="M3461" s="16">
        <v>0</v>
      </c>
      <c r="N3461" s="16">
        <v>0</v>
      </c>
      <c r="O3461" s="16">
        <v>0</v>
      </c>
      <c r="P3461" s="13" t="str">
        <f t="shared" si="108"/>
        <v>P</v>
      </c>
      <c r="Q3461" s="13">
        <f>IFERROR(VLOOKUP($A3461, 'Fielding Data'!$A$1:$H$12056, 5, 0), 0)</f>
        <v>0</v>
      </c>
      <c r="R3461" s="13">
        <f>IFERROR(VLOOKUP($A3461, 'Fielding Data'!$A$1:$H$12056, 6, 0), 0)</f>
        <v>1</v>
      </c>
      <c r="S3461" s="13">
        <f>IFERROR(VLOOKUP($A3461, 'Fielding Data'!$A$1:$H$12056, 7, 0), 0)</f>
        <v>0</v>
      </c>
      <c r="T3461" s="13">
        <f>IFERROR(VLOOKUP($A3461, 'Fielding Data'!$A$1:$H$12056, 8, 0), 0)</f>
        <v>0</v>
      </c>
      <c r="U3461" s="13">
        <f>SUMIFS('Fielding Data'!E:E, 'Fielding Data'!$A:$A, $A3461)</f>
        <v>0</v>
      </c>
      <c r="V3461" s="13">
        <f>SUMIFS('Fielding Data'!F:F, 'Fielding Data'!$A:$A, $A3461)</f>
        <v>1</v>
      </c>
      <c r="W3461" s="13">
        <f>SUMIFS('Fielding Data'!G:G, 'Fielding Data'!$A:$A, $A3461)</f>
        <v>0</v>
      </c>
      <c r="X3461" s="13">
        <f>SUMIFS('Fielding Data'!H:H, 'Fielding Data'!$A:$A, $A3461)</f>
        <v>0</v>
      </c>
    </row>
    <row r="3462" spans="1:24" x14ac:dyDescent="0.3">
      <c r="A3462" s="13" t="str">
        <f t="shared" si="109"/>
        <v>waltepj012012</v>
      </c>
      <c r="B3462" s="16" t="s">
        <v>1206</v>
      </c>
      <c r="C3462" s="16">
        <v>2012</v>
      </c>
      <c r="D3462" s="16">
        <v>12</v>
      </c>
      <c r="E3462" s="16">
        <v>0</v>
      </c>
      <c r="F3462" s="16">
        <v>0</v>
      </c>
      <c r="G3462" s="16">
        <v>0</v>
      </c>
      <c r="H3462" s="16">
        <v>0</v>
      </c>
      <c r="I3462" s="16">
        <v>0</v>
      </c>
      <c r="J3462" s="16">
        <v>0</v>
      </c>
      <c r="K3462" s="16">
        <v>0</v>
      </c>
      <c r="L3462" s="16">
        <v>0</v>
      </c>
      <c r="M3462" s="16">
        <v>0</v>
      </c>
      <c r="N3462" s="16">
        <v>0</v>
      </c>
      <c r="O3462" s="16">
        <v>0</v>
      </c>
      <c r="P3462" s="13" t="str">
        <f t="shared" si="108"/>
        <v>P</v>
      </c>
      <c r="Q3462" s="13">
        <f>IFERROR(VLOOKUP($A3462, 'Fielding Data'!$A$1:$H$12056, 5, 0), 0)</f>
        <v>5</v>
      </c>
      <c r="R3462" s="13">
        <f>IFERROR(VLOOKUP($A3462, 'Fielding Data'!$A$1:$H$12056, 6, 0), 0)</f>
        <v>7</v>
      </c>
      <c r="S3462" s="13">
        <f>IFERROR(VLOOKUP($A3462, 'Fielding Data'!$A$1:$H$12056, 7, 0), 0)</f>
        <v>1</v>
      </c>
      <c r="T3462" s="13">
        <f>IFERROR(VLOOKUP($A3462, 'Fielding Data'!$A$1:$H$12056, 8, 0), 0)</f>
        <v>1</v>
      </c>
      <c r="U3462" s="13">
        <f>SUMIFS('Fielding Data'!E:E, 'Fielding Data'!$A:$A, $A3462)</f>
        <v>5</v>
      </c>
      <c r="V3462" s="13">
        <f>SUMIFS('Fielding Data'!F:F, 'Fielding Data'!$A:$A, $A3462)</f>
        <v>7</v>
      </c>
      <c r="W3462" s="13">
        <f>SUMIFS('Fielding Data'!G:G, 'Fielding Data'!$A:$A, $A3462)</f>
        <v>1</v>
      </c>
      <c r="X3462" s="13">
        <f>SUMIFS('Fielding Data'!H:H, 'Fielding Data'!$A:$A, $A3462)</f>
        <v>1</v>
      </c>
    </row>
    <row r="3463" spans="1:24" x14ac:dyDescent="0.3">
      <c r="A3463" s="13" t="str">
        <f t="shared" si="109"/>
        <v>wangch012012</v>
      </c>
      <c r="B3463" s="16" t="s">
        <v>616</v>
      </c>
      <c r="C3463" s="16">
        <v>2012</v>
      </c>
      <c r="D3463" s="16">
        <v>10</v>
      </c>
      <c r="E3463" s="16">
        <v>6</v>
      </c>
      <c r="F3463" s="16">
        <v>1</v>
      </c>
      <c r="G3463" s="16">
        <v>1</v>
      </c>
      <c r="H3463" s="16">
        <v>1</v>
      </c>
      <c r="I3463" s="16">
        <v>0</v>
      </c>
      <c r="J3463" s="16">
        <v>0</v>
      </c>
      <c r="K3463" s="16">
        <v>0</v>
      </c>
      <c r="L3463" s="16">
        <v>0</v>
      </c>
      <c r="M3463" s="16">
        <v>0</v>
      </c>
      <c r="N3463" s="16">
        <v>1</v>
      </c>
      <c r="O3463" s="16">
        <v>3</v>
      </c>
      <c r="P3463" s="13" t="str">
        <f t="shared" si="108"/>
        <v>P</v>
      </c>
      <c r="Q3463" s="13">
        <f>IFERROR(VLOOKUP($A3463, 'Fielding Data'!$A$1:$H$12056, 5, 0), 0)</f>
        <v>2</v>
      </c>
      <c r="R3463" s="13">
        <f>IFERROR(VLOOKUP($A3463, 'Fielding Data'!$A$1:$H$12056, 6, 0), 0)</f>
        <v>8</v>
      </c>
      <c r="S3463" s="13">
        <f>IFERROR(VLOOKUP($A3463, 'Fielding Data'!$A$1:$H$12056, 7, 0), 0)</f>
        <v>0</v>
      </c>
      <c r="T3463" s="13">
        <f>IFERROR(VLOOKUP($A3463, 'Fielding Data'!$A$1:$H$12056, 8, 0), 0)</f>
        <v>2</v>
      </c>
      <c r="U3463" s="13">
        <f>SUMIFS('Fielding Data'!E:E, 'Fielding Data'!$A:$A, $A3463)</f>
        <v>2</v>
      </c>
      <c r="V3463" s="13">
        <f>SUMIFS('Fielding Data'!F:F, 'Fielding Data'!$A:$A, $A3463)</f>
        <v>8</v>
      </c>
      <c r="W3463" s="13">
        <f>SUMIFS('Fielding Data'!G:G, 'Fielding Data'!$A:$A, $A3463)</f>
        <v>0</v>
      </c>
      <c r="X3463" s="13">
        <f>SUMIFS('Fielding Data'!H:H, 'Fielding Data'!$A:$A, $A3463)</f>
        <v>2</v>
      </c>
    </row>
    <row r="3464" spans="1:24" x14ac:dyDescent="0.3">
      <c r="A3464" s="13" t="str">
        <f t="shared" si="109"/>
        <v>warread012012</v>
      </c>
      <c r="B3464" s="16" t="s">
        <v>1855</v>
      </c>
      <c r="C3464" s="16">
        <v>2012</v>
      </c>
      <c r="D3464" s="16">
        <v>1</v>
      </c>
      <c r="E3464" s="16">
        <v>0</v>
      </c>
      <c r="F3464" s="16">
        <v>0</v>
      </c>
      <c r="G3464" s="16">
        <v>0</v>
      </c>
      <c r="H3464" s="16">
        <v>0</v>
      </c>
      <c r="I3464" s="16">
        <v>0</v>
      </c>
      <c r="J3464" s="16">
        <v>0</v>
      </c>
      <c r="K3464" s="16">
        <v>0</v>
      </c>
      <c r="L3464" s="16">
        <v>0</v>
      </c>
      <c r="M3464" s="16">
        <v>0</v>
      </c>
      <c r="N3464" s="16">
        <v>0</v>
      </c>
      <c r="O3464" s="16">
        <v>0</v>
      </c>
      <c r="P3464" s="13" t="str">
        <f t="shared" si="108"/>
        <v>P</v>
      </c>
      <c r="Q3464" s="13">
        <f>IFERROR(VLOOKUP($A3464, 'Fielding Data'!$A$1:$H$12056, 5, 0), 0)</f>
        <v>0</v>
      </c>
      <c r="R3464" s="13">
        <f>IFERROR(VLOOKUP($A3464, 'Fielding Data'!$A$1:$H$12056, 6, 0), 0)</f>
        <v>0</v>
      </c>
      <c r="S3464" s="13">
        <f>IFERROR(VLOOKUP($A3464, 'Fielding Data'!$A$1:$H$12056, 7, 0), 0)</f>
        <v>0</v>
      </c>
      <c r="T3464" s="13">
        <f>IFERROR(VLOOKUP($A3464, 'Fielding Data'!$A$1:$H$12056, 8, 0), 0)</f>
        <v>0</v>
      </c>
      <c r="U3464" s="13">
        <f>SUMIFS('Fielding Data'!E:E, 'Fielding Data'!$A:$A, $A3464)</f>
        <v>0</v>
      </c>
      <c r="V3464" s="13">
        <f>SUMIFS('Fielding Data'!F:F, 'Fielding Data'!$A:$A, $A3464)</f>
        <v>0</v>
      </c>
      <c r="W3464" s="13">
        <f>SUMIFS('Fielding Data'!G:G, 'Fielding Data'!$A:$A, $A3464)</f>
        <v>0</v>
      </c>
      <c r="X3464" s="13">
        <f>SUMIFS('Fielding Data'!H:H, 'Fielding Data'!$A:$A, $A3464)</f>
        <v>0</v>
      </c>
    </row>
    <row r="3465" spans="1:24" x14ac:dyDescent="0.3">
      <c r="A3465" s="13" t="str">
        <f t="shared" si="109"/>
        <v>watsoto012012</v>
      </c>
      <c r="B3465" s="16" t="s">
        <v>1646</v>
      </c>
      <c r="C3465" s="16">
        <v>2012</v>
      </c>
      <c r="D3465" s="16">
        <v>68</v>
      </c>
      <c r="E3465" s="16">
        <v>1</v>
      </c>
      <c r="F3465" s="16">
        <v>0</v>
      </c>
      <c r="G3465" s="16">
        <v>0</v>
      </c>
      <c r="H3465" s="16">
        <v>0</v>
      </c>
      <c r="I3465" s="16">
        <v>0</v>
      </c>
      <c r="J3465" s="16">
        <v>0</v>
      </c>
      <c r="K3465" s="16">
        <v>0</v>
      </c>
      <c r="L3465" s="16">
        <v>0</v>
      </c>
      <c r="M3465" s="16">
        <v>0</v>
      </c>
      <c r="N3465" s="16">
        <v>0</v>
      </c>
      <c r="O3465" s="16">
        <v>1</v>
      </c>
      <c r="P3465" s="13" t="str">
        <f t="shared" si="108"/>
        <v>P</v>
      </c>
      <c r="Q3465" s="13">
        <f>IFERROR(VLOOKUP($A3465, 'Fielding Data'!$A$1:$H$12056, 5, 0), 0)</f>
        <v>1</v>
      </c>
      <c r="R3465" s="13">
        <f>IFERROR(VLOOKUP($A3465, 'Fielding Data'!$A$1:$H$12056, 6, 0), 0)</f>
        <v>8</v>
      </c>
      <c r="S3465" s="13">
        <f>IFERROR(VLOOKUP($A3465, 'Fielding Data'!$A$1:$H$12056, 7, 0), 0)</f>
        <v>2</v>
      </c>
      <c r="T3465" s="13">
        <f>IFERROR(VLOOKUP($A3465, 'Fielding Data'!$A$1:$H$12056, 8, 0), 0)</f>
        <v>0</v>
      </c>
      <c r="U3465" s="13">
        <f>SUMIFS('Fielding Data'!E:E, 'Fielding Data'!$A:$A, $A3465)</f>
        <v>1</v>
      </c>
      <c r="V3465" s="13">
        <f>SUMIFS('Fielding Data'!F:F, 'Fielding Data'!$A:$A, $A3465)</f>
        <v>8</v>
      </c>
      <c r="W3465" s="13">
        <f>SUMIFS('Fielding Data'!G:G, 'Fielding Data'!$A:$A, $A3465)</f>
        <v>2</v>
      </c>
      <c r="X3465" s="13">
        <f>SUMIFS('Fielding Data'!H:H, 'Fielding Data'!$A:$A, $A3465)</f>
        <v>0</v>
      </c>
    </row>
    <row r="3466" spans="1:24" x14ac:dyDescent="0.3">
      <c r="A3466" s="13" t="str">
        <f t="shared" si="109"/>
        <v>weaveje022012</v>
      </c>
      <c r="B3466" s="16" t="s">
        <v>739</v>
      </c>
      <c r="C3466" s="16">
        <v>2012</v>
      </c>
      <c r="D3466" s="16">
        <v>30</v>
      </c>
      <c r="E3466" s="16">
        <v>2</v>
      </c>
      <c r="F3466" s="16">
        <v>1</v>
      </c>
      <c r="G3466" s="16">
        <v>1</v>
      </c>
      <c r="H3466" s="16">
        <v>0</v>
      </c>
      <c r="I3466" s="16">
        <v>0</v>
      </c>
      <c r="J3466" s="16">
        <v>0</v>
      </c>
      <c r="K3466" s="16">
        <v>0</v>
      </c>
      <c r="L3466" s="16">
        <v>0</v>
      </c>
      <c r="M3466" s="16">
        <v>0</v>
      </c>
      <c r="N3466" s="16">
        <v>1</v>
      </c>
      <c r="O3466" s="16">
        <v>1</v>
      </c>
      <c r="P3466" s="13" t="str">
        <f t="shared" si="108"/>
        <v>P</v>
      </c>
      <c r="Q3466" s="13">
        <f>IFERROR(VLOOKUP($A3466, 'Fielding Data'!$A$1:$H$12056, 5, 0), 0)</f>
        <v>12</v>
      </c>
      <c r="R3466" s="13">
        <f>IFERROR(VLOOKUP($A3466, 'Fielding Data'!$A$1:$H$12056, 6, 0), 0)</f>
        <v>14</v>
      </c>
      <c r="S3466" s="13">
        <f>IFERROR(VLOOKUP($A3466, 'Fielding Data'!$A$1:$H$12056, 7, 0), 0)</f>
        <v>0</v>
      </c>
      <c r="T3466" s="13">
        <f>IFERROR(VLOOKUP($A3466, 'Fielding Data'!$A$1:$H$12056, 8, 0), 0)</f>
        <v>4</v>
      </c>
      <c r="U3466" s="13">
        <f>SUMIFS('Fielding Data'!E:E, 'Fielding Data'!$A:$A, $A3466)</f>
        <v>12</v>
      </c>
      <c r="V3466" s="13">
        <f>SUMIFS('Fielding Data'!F:F, 'Fielding Data'!$A:$A, $A3466)</f>
        <v>14</v>
      </c>
      <c r="W3466" s="13">
        <f>SUMIFS('Fielding Data'!G:G, 'Fielding Data'!$A:$A, $A3466)</f>
        <v>0</v>
      </c>
      <c r="X3466" s="13">
        <f>SUMIFS('Fielding Data'!H:H, 'Fielding Data'!$A:$A, $A3466)</f>
        <v>4</v>
      </c>
    </row>
    <row r="3467" spans="1:24" x14ac:dyDescent="0.3">
      <c r="A3467" s="13" t="str">
        <f t="shared" si="109"/>
        <v>webbry012012</v>
      </c>
      <c r="B3467" s="16" t="s">
        <v>1207</v>
      </c>
      <c r="C3467" s="16">
        <v>2012</v>
      </c>
      <c r="D3467" s="16">
        <v>65</v>
      </c>
      <c r="E3467" s="16">
        <v>1</v>
      </c>
      <c r="F3467" s="16">
        <v>0</v>
      </c>
      <c r="G3467" s="16">
        <v>0</v>
      </c>
      <c r="H3467" s="16">
        <v>0</v>
      </c>
      <c r="I3467" s="16">
        <v>0</v>
      </c>
      <c r="J3467" s="16">
        <v>0</v>
      </c>
      <c r="K3467" s="16">
        <v>0</v>
      </c>
      <c r="L3467" s="16">
        <v>0</v>
      </c>
      <c r="M3467" s="16">
        <v>0</v>
      </c>
      <c r="N3467" s="16">
        <v>0</v>
      </c>
      <c r="O3467" s="16">
        <v>1</v>
      </c>
      <c r="P3467" s="13" t="str">
        <f t="shared" si="108"/>
        <v>P</v>
      </c>
      <c r="Q3467" s="13">
        <f>IFERROR(VLOOKUP($A3467, 'Fielding Data'!$A$1:$H$12056, 5, 0), 0)</f>
        <v>5</v>
      </c>
      <c r="R3467" s="13">
        <f>IFERROR(VLOOKUP($A3467, 'Fielding Data'!$A$1:$H$12056, 6, 0), 0)</f>
        <v>1</v>
      </c>
      <c r="S3467" s="13">
        <f>IFERROR(VLOOKUP($A3467, 'Fielding Data'!$A$1:$H$12056, 7, 0), 0)</f>
        <v>1</v>
      </c>
      <c r="T3467" s="13">
        <f>IFERROR(VLOOKUP($A3467, 'Fielding Data'!$A$1:$H$12056, 8, 0), 0)</f>
        <v>0</v>
      </c>
      <c r="U3467" s="13">
        <f>SUMIFS('Fielding Data'!E:E, 'Fielding Data'!$A:$A, $A3467)</f>
        <v>5</v>
      </c>
      <c r="V3467" s="13">
        <f>SUMIFS('Fielding Data'!F:F, 'Fielding Data'!$A:$A, $A3467)</f>
        <v>1</v>
      </c>
      <c r="W3467" s="13">
        <f>SUMIFS('Fielding Data'!G:G, 'Fielding Data'!$A:$A, $A3467)</f>
        <v>1</v>
      </c>
      <c r="X3467" s="13">
        <f>SUMIFS('Fielding Data'!H:H, 'Fielding Data'!$A:$A, $A3467)</f>
        <v>0</v>
      </c>
    </row>
    <row r="3468" spans="1:24" x14ac:dyDescent="0.3">
      <c r="A3468" s="13" t="str">
        <f t="shared" si="109"/>
        <v>weberth012012</v>
      </c>
      <c r="B3468" s="16" t="s">
        <v>1856</v>
      </c>
      <c r="C3468" s="16">
        <v>2012</v>
      </c>
      <c r="D3468" s="16">
        <v>2</v>
      </c>
      <c r="E3468" s="16">
        <v>0</v>
      </c>
      <c r="F3468" s="16">
        <v>0</v>
      </c>
      <c r="G3468" s="16">
        <v>0</v>
      </c>
      <c r="H3468" s="16">
        <v>0</v>
      </c>
      <c r="I3468" s="16">
        <v>0</v>
      </c>
      <c r="J3468" s="16">
        <v>0</v>
      </c>
      <c r="K3468" s="16">
        <v>0</v>
      </c>
      <c r="L3468" s="16">
        <v>0</v>
      </c>
      <c r="M3468" s="16">
        <v>0</v>
      </c>
      <c r="N3468" s="16">
        <v>0</v>
      </c>
      <c r="O3468" s="16">
        <v>0</v>
      </c>
      <c r="P3468" s="13" t="str">
        <f t="shared" si="108"/>
        <v>P</v>
      </c>
      <c r="Q3468" s="13">
        <f>IFERROR(VLOOKUP($A3468, 'Fielding Data'!$A$1:$H$12056, 5, 0), 0)</f>
        <v>0</v>
      </c>
      <c r="R3468" s="13">
        <f>IFERROR(VLOOKUP($A3468, 'Fielding Data'!$A$1:$H$12056, 6, 0), 0)</f>
        <v>1</v>
      </c>
      <c r="S3468" s="13">
        <f>IFERROR(VLOOKUP($A3468, 'Fielding Data'!$A$1:$H$12056, 7, 0), 0)</f>
        <v>0</v>
      </c>
      <c r="T3468" s="13">
        <f>IFERROR(VLOOKUP($A3468, 'Fielding Data'!$A$1:$H$12056, 8, 0), 0)</f>
        <v>0</v>
      </c>
      <c r="U3468" s="13">
        <f>SUMIFS('Fielding Data'!E:E, 'Fielding Data'!$A:$A, $A3468)</f>
        <v>0</v>
      </c>
      <c r="V3468" s="13">
        <f>SUMIFS('Fielding Data'!F:F, 'Fielding Data'!$A:$A, $A3468)</f>
        <v>1</v>
      </c>
      <c r="W3468" s="13">
        <f>SUMIFS('Fielding Data'!G:G, 'Fielding Data'!$A:$A, $A3468)</f>
        <v>0</v>
      </c>
      <c r="X3468" s="13">
        <f>SUMIFS('Fielding Data'!H:H, 'Fielding Data'!$A:$A, $A3468)</f>
        <v>0</v>
      </c>
    </row>
    <row r="3469" spans="1:24" x14ac:dyDescent="0.3">
      <c r="A3469" s="13" t="str">
        <f t="shared" si="109"/>
        <v>weeksje012012</v>
      </c>
      <c r="B3469" s="16" t="s">
        <v>1647</v>
      </c>
      <c r="C3469" s="16">
        <v>2012</v>
      </c>
      <c r="D3469" s="16">
        <v>118</v>
      </c>
      <c r="E3469" s="16">
        <v>444</v>
      </c>
      <c r="F3469" s="16">
        <v>54</v>
      </c>
      <c r="G3469" s="16">
        <v>98</v>
      </c>
      <c r="H3469" s="16">
        <v>15</v>
      </c>
      <c r="I3469" s="16">
        <v>8</v>
      </c>
      <c r="J3469" s="16">
        <v>2</v>
      </c>
      <c r="K3469" s="16">
        <v>20</v>
      </c>
      <c r="L3469" s="16">
        <v>16</v>
      </c>
      <c r="M3469" s="16">
        <v>5</v>
      </c>
      <c r="N3469" s="16">
        <v>50</v>
      </c>
      <c r="O3469" s="16">
        <v>70</v>
      </c>
      <c r="P3469" s="13" t="str">
        <f t="shared" si="108"/>
        <v>2B</v>
      </c>
      <c r="Q3469" s="13">
        <f>IFERROR(VLOOKUP($A3469, 'Fielding Data'!$A$1:$H$12056, 5, 0), 0)</f>
        <v>181</v>
      </c>
      <c r="R3469" s="13">
        <f>IFERROR(VLOOKUP($A3469, 'Fielding Data'!$A$1:$H$12056, 6, 0), 0)</f>
        <v>293</v>
      </c>
      <c r="S3469" s="13">
        <f>IFERROR(VLOOKUP($A3469, 'Fielding Data'!$A$1:$H$12056, 7, 0), 0)</f>
        <v>11</v>
      </c>
      <c r="T3469" s="13">
        <f>IFERROR(VLOOKUP($A3469, 'Fielding Data'!$A$1:$H$12056, 8, 0), 0)</f>
        <v>63</v>
      </c>
      <c r="U3469" s="13">
        <f>SUMIFS('Fielding Data'!E:E, 'Fielding Data'!$A:$A, $A3469)</f>
        <v>181</v>
      </c>
      <c r="V3469" s="13">
        <f>SUMIFS('Fielding Data'!F:F, 'Fielding Data'!$A:$A, $A3469)</f>
        <v>293</v>
      </c>
      <c r="W3469" s="13">
        <f>SUMIFS('Fielding Data'!G:G, 'Fielding Data'!$A:$A, $A3469)</f>
        <v>11</v>
      </c>
      <c r="X3469" s="13">
        <f>SUMIFS('Fielding Data'!H:H, 'Fielding Data'!$A:$A, $A3469)</f>
        <v>63</v>
      </c>
    </row>
    <row r="3470" spans="1:24" x14ac:dyDescent="0.3">
      <c r="A3470" s="13" t="str">
        <f t="shared" si="109"/>
        <v>weeksri012012</v>
      </c>
      <c r="B3470" s="16" t="s">
        <v>408</v>
      </c>
      <c r="C3470" s="16">
        <v>2012</v>
      </c>
      <c r="D3470" s="16">
        <v>157</v>
      </c>
      <c r="E3470" s="16">
        <v>588</v>
      </c>
      <c r="F3470" s="16">
        <v>85</v>
      </c>
      <c r="G3470" s="16">
        <v>135</v>
      </c>
      <c r="H3470" s="16">
        <v>29</v>
      </c>
      <c r="I3470" s="16">
        <v>4</v>
      </c>
      <c r="J3470" s="16">
        <v>21</v>
      </c>
      <c r="K3470" s="16">
        <v>63</v>
      </c>
      <c r="L3470" s="16">
        <v>16</v>
      </c>
      <c r="M3470" s="16">
        <v>3</v>
      </c>
      <c r="N3470" s="16">
        <v>74</v>
      </c>
      <c r="O3470" s="16">
        <v>169</v>
      </c>
      <c r="P3470" s="13" t="str">
        <f t="shared" si="108"/>
        <v>2B</v>
      </c>
      <c r="Q3470" s="13">
        <f>IFERROR(VLOOKUP($A3470, 'Fielding Data'!$A$1:$H$12056, 5, 0), 0)</f>
        <v>236</v>
      </c>
      <c r="R3470" s="13">
        <f>IFERROR(VLOOKUP($A3470, 'Fielding Data'!$A$1:$H$12056, 6, 0), 0)</f>
        <v>374</v>
      </c>
      <c r="S3470" s="13">
        <f>IFERROR(VLOOKUP($A3470, 'Fielding Data'!$A$1:$H$12056, 7, 0), 0)</f>
        <v>16</v>
      </c>
      <c r="T3470" s="13">
        <f>IFERROR(VLOOKUP($A3470, 'Fielding Data'!$A$1:$H$12056, 8, 0), 0)</f>
        <v>78</v>
      </c>
      <c r="U3470" s="13">
        <f>SUMIFS('Fielding Data'!E:E, 'Fielding Data'!$A:$A, $A3470)</f>
        <v>236</v>
      </c>
      <c r="V3470" s="13">
        <f>SUMIFS('Fielding Data'!F:F, 'Fielding Data'!$A:$A, $A3470)</f>
        <v>374</v>
      </c>
      <c r="W3470" s="13">
        <f>SUMIFS('Fielding Data'!G:G, 'Fielding Data'!$A:$A, $A3470)</f>
        <v>16</v>
      </c>
      <c r="X3470" s="13">
        <f>SUMIFS('Fielding Data'!H:H, 'Fielding Data'!$A:$A, $A3470)</f>
        <v>78</v>
      </c>
    </row>
    <row r="3471" spans="1:24" x14ac:dyDescent="0.3">
      <c r="A3471" s="13" t="str">
        <f t="shared" si="109"/>
        <v>weilaky012012</v>
      </c>
      <c r="B3471" s="16" t="s">
        <v>1648</v>
      </c>
      <c r="C3471" s="16">
        <v>2012</v>
      </c>
      <c r="D3471" s="16">
        <v>4</v>
      </c>
      <c r="E3471" s="16">
        <v>5</v>
      </c>
      <c r="F3471" s="16">
        <v>1</v>
      </c>
      <c r="G3471" s="16">
        <v>0</v>
      </c>
      <c r="H3471" s="16">
        <v>0</v>
      </c>
      <c r="I3471" s="16">
        <v>0</v>
      </c>
      <c r="J3471" s="16">
        <v>0</v>
      </c>
      <c r="K3471" s="16">
        <v>0</v>
      </c>
      <c r="L3471" s="16">
        <v>0</v>
      </c>
      <c r="M3471" s="16">
        <v>0</v>
      </c>
      <c r="N3471" s="16">
        <v>0</v>
      </c>
      <c r="O3471" s="16">
        <v>1</v>
      </c>
      <c r="P3471" s="13" t="str">
        <f t="shared" si="108"/>
        <v>P</v>
      </c>
      <c r="Q3471" s="13">
        <f>IFERROR(VLOOKUP($A3471, 'Fielding Data'!$A$1:$H$12056, 5, 0), 0)</f>
        <v>1</v>
      </c>
      <c r="R3471" s="13">
        <f>IFERROR(VLOOKUP($A3471, 'Fielding Data'!$A$1:$H$12056, 6, 0), 0)</f>
        <v>0</v>
      </c>
      <c r="S3471" s="13">
        <f>IFERROR(VLOOKUP($A3471, 'Fielding Data'!$A$1:$H$12056, 7, 0), 0)</f>
        <v>2</v>
      </c>
      <c r="T3471" s="13">
        <f>IFERROR(VLOOKUP($A3471, 'Fielding Data'!$A$1:$H$12056, 8, 0), 0)</f>
        <v>0</v>
      </c>
      <c r="U3471" s="13">
        <f>SUMIFS('Fielding Data'!E:E, 'Fielding Data'!$A:$A, $A3471)</f>
        <v>1</v>
      </c>
      <c r="V3471" s="13">
        <f>SUMIFS('Fielding Data'!F:F, 'Fielding Data'!$A:$A, $A3471)</f>
        <v>0</v>
      </c>
      <c r="W3471" s="13">
        <f>SUMIFS('Fielding Data'!G:G, 'Fielding Data'!$A:$A, $A3471)</f>
        <v>2</v>
      </c>
      <c r="X3471" s="13">
        <f>SUMIFS('Fielding Data'!H:H, 'Fielding Data'!$A:$A, $A3471)</f>
        <v>0</v>
      </c>
    </row>
    <row r="3472" spans="1:24" x14ac:dyDescent="0.3">
      <c r="A3472" s="13" t="str">
        <f t="shared" si="109"/>
        <v>wellsca012012</v>
      </c>
      <c r="B3472" s="16" t="s">
        <v>1410</v>
      </c>
      <c r="C3472" s="16">
        <v>2012</v>
      </c>
      <c r="D3472" s="16">
        <v>93</v>
      </c>
      <c r="E3472" s="16">
        <v>285</v>
      </c>
      <c r="F3472" s="16">
        <v>42</v>
      </c>
      <c r="G3472" s="16">
        <v>65</v>
      </c>
      <c r="H3472" s="16">
        <v>12</v>
      </c>
      <c r="I3472" s="16">
        <v>3</v>
      </c>
      <c r="J3472" s="16">
        <v>10</v>
      </c>
      <c r="K3472" s="16">
        <v>36</v>
      </c>
      <c r="L3472" s="16">
        <v>3</v>
      </c>
      <c r="M3472" s="16">
        <v>0</v>
      </c>
      <c r="N3472" s="16">
        <v>26</v>
      </c>
      <c r="O3472" s="16">
        <v>80</v>
      </c>
      <c r="P3472" s="13" t="str">
        <f t="shared" si="108"/>
        <v>CF</v>
      </c>
      <c r="Q3472" s="13">
        <f>IFERROR(VLOOKUP($A3472, 'Fielding Data'!$A$1:$H$12056, 5, 0), 0)</f>
        <v>0</v>
      </c>
      <c r="R3472" s="13">
        <f>IFERROR(VLOOKUP($A3472, 'Fielding Data'!$A$1:$H$12056, 6, 0), 0)</f>
        <v>0</v>
      </c>
      <c r="S3472" s="13">
        <f>IFERROR(VLOOKUP($A3472, 'Fielding Data'!$A$1:$H$12056, 7, 0), 0)</f>
        <v>0</v>
      </c>
      <c r="T3472" s="13">
        <f>IFERROR(VLOOKUP($A3472, 'Fielding Data'!$A$1:$H$12056, 8, 0), 0)</f>
        <v>0</v>
      </c>
      <c r="U3472" s="13">
        <f>SUMIFS('Fielding Data'!E:E, 'Fielding Data'!$A:$A, $A3472)</f>
        <v>151</v>
      </c>
      <c r="V3472" s="13">
        <f>SUMIFS('Fielding Data'!F:F, 'Fielding Data'!$A:$A, $A3472)</f>
        <v>8</v>
      </c>
      <c r="W3472" s="13">
        <f>SUMIFS('Fielding Data'!G:G, 'Fielding Data'!$A:$A, $A3472)</f>
        <v>0</v>
      </c>
      <c r="X3472" s="13">
        <f>SUMIFS('Fielding Data'!H:H, 'Fielding Data'!$A:$A, $A3472)</f>
        <v>2</v>
      </c>
    </row>
    <row r="3473" spans="1:24" x14ac:dyDescent="0.3">
      <c r="A3473" s="13" t="str">
        <f t="shared" si="109"/>
        <v>wellski012012</v>
      </c>
      <c r="B3473" s="16" t="s">
        <v>211</v>
      </c>
      <c r="C3473" s="16">
        <v>2012</v>
      </c>
      <c r="D3473" s="16">
        <v>8</v>
      </c>
      <c r="E3473" s="16">
        <v>12</v>
      </c>
      <c r="F3473" s="16">
        <v>1</v>
      </c>
      <c r="G3473" s="16">
        <v>1</v>
      </c>
      <c r="H3473" s="16">
        <v>0</v>
      </c>
      <c r="I3473" s="16">
        <v>0</v>
      </c>
      <c r="J3473" s="16">
        <v>0</v>
      </c>
      <c r="K3473" s="16">
        <v>0</v>
      </c>
      <c r="L3473" s="16">
        <v>0</v>
      </c>
      <c r="M3473" s="16">
        <v>0</v>
      </c>
      <c r="N3473" s="16">
        <v>0</v>
      </c>
      <c r="O3473" s="16">
        <v>5</v>
      </c>
      <c r="P3473" s="13" t="str">
        <f t="shared" si="108"/>
        <v>P</v>
      </c>
      <c r="Q3473" s="13">
        <f>IFERROR(VLOOKUP($A3473, 'Fielding Data'!$A$1:$H$12056, 5, 0), 0)</f>
        <v>2</v>
      </c>
      <c r="R3473" s="13">
        <f>IFERROR(VLOOKUP($A3473, 'Fielding Data'!$A$1:$H$12056, 6, 0), 0)</f>
        <v>2</v>
      </c>
      <c r="S3473" s="13">
        <f>IFERROR(VLOOKUP($A3473, 'Fielding Data'!$A$1:$H$12056, 7, 0), 0)</f>
        <v>1</v>
      </c>
      <c r="T3473" s="13">
        <f>IFERROR(VLOOKUP($A3473, 'Fielding Data'!$A$1:$H$12056, 8, 0), 0)</f>
        <v>0</v>
      </c>
      <c r="U3473" s="13">
        <f>SUMIFS('Fielding Data'!E:E, 'Fielding Data'!$A:$A, $A3473)</f>
        <v>2</v>
      </c>
      <c r="V3473" s="13">
        <f>SUMIFS('Fielding Data'!F:F, 'Fielding Data'!$A:$A, $A3473)</f>
        <v>2</v>
      </c>
      <c r="W3473" s="13">
        <f>SUMIFS('Fielding Data'!G:G, 'Fielding Data'!$A:$A, $A3473)</f>
        <v>1</v>
      </c>
      <c r="X3473" s="13">
        <f>SUMIFS('Fielding Data'!H:H, 'Fielding Data'!$A:$A, $A3473)</f>
        <v>0</v>
      </c>
    </row>
    <row r="3474" spans="1:24" x14ac:dyDescent="0.3">
      <c r="A3474" s="13" t="str">
        <f t="shared" si="109"/>
        <v>wellsra012012</v>
      </c>
      <c r="B3474" s="16" t="s">
        <v>1031</v>
      </c>
      <c r="C3474" s="16">
        <v>2012</v>
      </c>
      <c r="D3474" s="16">
        <v>12</v>
      </c>
      <c r="E3474" s="16">
        <v>4</v>
      </c>
      <c r="F3474" s="16">
        <v>0</v>
      </c>
      <c r="G3474" s="16">
        <v>1</v>
      </c>
      <c r="H3474" s="16">
        <v>0</v>
      </c>
      <c r="I3474" s="16">
        <v>0</v>
      </c>
      <c r="J3474" s="16">
        <v>0</v>
      </c>
      <c r="K3474" s="16">
        <v>0</v>
      </c>
      <c r="L3474" s="16">
        <v>0</v>
      </c>
      <c r="M3474" s="16">
        <v>0</v>
      </c>
      <c r="N3474" s="16">
        <v>0</v>
      </c>
      <c r="O3474" s="16">
        <v>2</v>
      </c>
      <c r="P3474" s="13" t="str">
        <f t="shared" si="108"/>
        <v>P</v>
      </c>
      <c r="Q3474" s="13">
        <f>IFERROR(VLOOKUP($A3474, 'Fielding Data'!$A$1:$H$12056, 5, 0), 0)</f>
        <v>2</v>
      </c>
      <c r="R3474" s="13">
        <f>IFERROR(VLOOKUP($A3474, 'Fielding Data'!$A$1:$H$12056, 6, 0), 0)</f>
        <v>7</v>
      </c>
      <c r="S3474" s="13">
        <f>IFERROR(VLOOKUP($A3474, 'Fielding Data'!$A$1:$H$12056, 7, 0), 0)</f>
        <v>0</v>
      </c>
      <c r="T3474" s="13">
        <f>IFERROR(VLOOKUP($A3474, 'Fielding Data'!$A$1:$H$12056, 8, 0), 0)</f>
        <v>0</v>
      </c>
      <c r="U3474" s="13">
        <f>SUMIFS('Fielding Data'!E:E, 'Fielding Data'!$A:$A, $A3474)</f>
        <v>2</v>
      </c>
      <c r="V3474" s="13">
        <f>SUMIFS('Fielding Data'!F:F, 'Fielding Data'!$A:$A, $A3474)</f>
        <v>7</v>
      </c>
      <c r="W3474" s="13">
        <f>SUMIFS('Fielding Data'!G:G, 'Fielding Data'!$A:$A, $A3474)</f>
        <v>0</v>
      </c>
      <c r="X3474" s="13">
        <f>SUMIFS('Fielding Data'!H:H, 'Fielding Data'!$A:$A, $A3474)</f>
        <v>0</v>
      </c>
    </row>
    <row r="3475" spans="1:24" x14ac:dyDescent="0.3">
      <c r="A3475" s="13" t="str">
        <f t="shared" si="109"/>
        <v>wellsve012012</v>
      </c>
      <c r="B3475" s="16" t="s">
        <v>212</v>
      </c>
      <c r="C3475" s="16">
        <v>2012</v>
      </c>
      <c r="D3475" s="16">
        <v>77</v>
      </c>
      <c r="E3475" s="16">
        <v>243</v>
      </c>
      <c r="F3475" s="16">
        <v>36</v>
      </c>
      <c r="G3475" s="16">
        <v>56</v>
      </c>
      <c r="H3475" s="16">
        <v>9</v>
      </c>
      <c r="I3475" s="16">
        <v>0</v>
      </c>
      <c r="J3475" s="16">
        <v>11</v>
      </c>
      <c r="K3475" s="16">
        <v>29</v>
      </c>
      <c r="L3475" s="16">
        <v>3</v>
      </c>
      <c r="M3475" s="16">
        <v>1</v>
      </c>
      <c r="N3475" s="16">
        <v>16</v>
      </c>
      <c r="O3475" s="16">
        <v>35</v>
      </c>
      <c r="P3475" s="13" t="str">
        <f t="shared" si="108"/>
        <v>CF</v>
      </c>
      <c r="Q3475" s="13">
        <f>IFERROR(VLOOKUP($A3475, 'Fielding Data'!$A$1:$H$12056, 5, 0), 0)</f>
        <v>0</v>
      </c>
      <c r="R3475" s="13">
        <f>IFERROR(VLOOKUP($A3475, 'Fielding Data'!$A$1:$H$12056, 6, 0), 0)</f>
        <v>0</v>
      </c>
      <c r="S3475" s="13">
        <f>IFERROR(VLOOKUP($A3475, 'Fielding Data'!$A$1:$H$12056, 7, 0), 0)</f>
        <v>0</v>
      </c>
      <c r="T3475" s="13">
        <f>IFERROR(VLOOKUP($A3475, 'Fielding Data'!$A$1:$H$12056, 8, 0), 0)</f>
        <v>0</v>
      </c>
      <c r="U3475" s="13">
        <f>SUMIFS('Fielding Data'!E:E, 'Fielding Data'!$A:$A, $A3475)</f>
        <v>137</v>
      </c>
      <c r="V3475" s="13">
        <f>SUMIFS('Fielding Data'!F:F, 'Fielding Data'!$A:$A, $A3475)</f>
        <v>0</v>
      </c>
      <c r="W3475" s="13">
        <f>SUMIFS('Fielding Data'!G:G, 'Fielding Data'!$A:$A, $A3475)</f>
        <v>1</v>
      </c>
      <c r="X3475" s="13">
        <f>SUMIFS('Fielding Data'!H:H, 'Fielding Data'!$A:$A, $A3475)</f>
        <v>0</v>
      </c>
    </row>
    <row r="3476" spans="1:24" x14ac:dyDescent="0.3">
      <c r="A3476" s="13" t="str">
        <f t="shared" si="109"/>
        <v>wernean012012</v>
      </c>
      <c r="B3476" s="16" t="s">
        <v>1857</v>
      </c>
      <c r="C3476" s="16">
        <v>2012</v>
      </c>
      <c r="D3476" s="16">
        <v>8</v>
      </c>
      <c r="E3476" s="16">
        <v>12</v>
      </c>
      <c r="F3476" s="16">
        <v>0</v>
      </c>
      <c r="G3476" s="16">
        <v>1</v>
      </c>
      <c r="H3476" s="16">
        <v>0</v>
      </c>
      <c r="I3476" s="16">
        <v>0</v>
      </c>
      <c r="J3476" s="16">
        <v>0</v>
      </c>
      <c r="K3476" s="16">
        <v>0</v>
      </c>
      <c r="L3476" s="16">
        <v>0</v>
      </c>
      <c r="M3476" s="16">
        <v>0</v>
      </c>
      <c r="N3476" s="16">
        <v>0</v>
      </c>
      <c r="O3476" s="16">
        <v>4</v>
      </c>
      <c r="P3476" s="13" t="str">
        <f t="shared" si="108"/>
        <v>P</v>
      </c>
      <c r="Q3476" s="13">
        <f>IFERROR(VLOOKUP($A3476, 'Fielding Data'!$A$1:$H$12056, 5, 0), 0)</f>
        <v>0</v>
      </c>
      <c r="R3476" s="13">
        <f>IFERROR(VLOOKUP($A3476, 'Fielding Data'!$A$1:$H$12056, 6, 0), 0)</f>
        <v>3</v>
      </c>
      <c r="S3476" s="13">
        <f>IFERROR(VLOOKUP($A3476, 'Fielding Data'!$A$1:$H$12056, 7, 0), 0)</f>
        <v>1</v>
      </c>
      <c r="T3476" s="13">
        <f>IFERROR(VLOOKUP($A3476, 'Fielding Data'!$A$1:$H$12056, 8, 0), 0)</f>
        <v>1</v>
      </c>
      <c r="U3476" s="13">
        <f>SUMIFS('Fielding Data'!E:E, 'Fielding Data'!$A:$A, $A3476)</f>
        <v>0</v>
      </c>
      <c r="V3476" s="13">
        <f>SUMIFS('Fielding Data'!F:F, 'Fielding Data'!$A:$A, $A3476)</f>
        <v>3</v>
      </c>
      <c r="W3476" s="13">
        <f>SUMIFS('Fielding Data'!G:G, 'Fielding Data'!$A:$A, $A3476)</f>
        <v>1</v>
      </c>
      <c r="X3476" s="13">
        <f>SUMIFS('Fielding Data'!H:H, 'Fielding Data'!$A:$A, $A3476)</f>
        <v>1</v>
      </c>
    </row>
    <row r="3477" spans="1:24" x14ac:dyDescent="0.3">
      <c r="A3477" s="13" t="str">
        <f t="shared" si="109"/>
        <v>werthja012012</v>
      </c>
      <c r="B3477" s="16" t="s">
        <v>345</v>
      </c>
      <c r="C3477" s="16">
        <v>2012</v>
      </c>
      <c r="D3477" s="16">
        <v>81</v>
      </c>
      <c r="E3477" s="16">
        <v>300</v>
      </c>
      <c r="F3477" s="16">
        <v>42</v>
      </c>
      <c r="G3477" s="16">
        <v>90</v>
      </c>
      <c r="H3477" s="16">
        <v>21</v>
      </c>
      <c r="I3477" s="16">
        <v>3</v>
      </c>
      <c r="J3477" s="16">
        <v>5</v>
      </c>
      <c r="K3477" s="16">
        <v>31</v>
      </c>
      <c r="L3477" s="16">
        <v>8</v>
      </c>
      <c r="M3477" s="16">
        <v>2</v>
      </c>
      <c r="N3477" s="16">
        <v>42</v>
      </c>
      <c r="O3477" s="16">
        <v>57</v>
      </c>
      <c r="P3477" s="13" t="str">
        <f t="shared" si="108"/>
        <v>CF</v>
      </c>
      <c r="Q3477" s="13">
        <f>IFERROR(VLOOKUP($A3477, 'Fielding Data'!$A$1:$H$12056, 5, 0), 0)</f>
        <v>0</v>
      </c>
      <c r="R3477" s="13">
        <f>IFERROR(VLOOKUP($A3477, 'Fielding Data'!$A$1:$H$12056, 6, 0), 0)</f>
        <v>0</v>
      </c>
      <c r="S3477" s="13">
        <f>IFERROR(VLOOKUP($A3477, 'Fielding Data'!$A$1:$H$12056, 7, 0), 0)</f>
        <v>0</v>
      </c>
      <c r="T3477" s="13">
        <f>IFERROR(VLOOKUP($A3477, 'Fielding Data'!$A$1:$H$12056, 8, 0), 0)</f>
        <v>0</v>
      </c>
      <c r="U3477" s="13">
        <f>SUMIFS('Fielding Data'!E:E, 'Fielding Data'!$A:$A, $A3477)</f>
        <v>166</v>
      </c>
      <c r="V3477" s="13">
        <f>SUMIFS('Fielding Data'!F:F, 'Fielding Data'!$A:$A, $A3477)</f>
        <v>4</v>
      </c>
      <c r="W3477" s="13">
        <f>SUMIFS('Fielding Data'!G:G, 'Fielding Data'!$A:$A, $A3477)</f>
        <v>1</v>
      </c>
      <c r="X3477" s="13">
        <f>SUMIFS('Fielding Data'!H:H, 'Fielding Data'!$A:$A, $A3477)</f>
        <v>1</v>
      </c>
    </row>
    <row r="3478" spans="1:24" x14ac:dyDescent="0.3">
      <c r="A3478" s="13" t="str">
        <f t="shared" si="109"/>
        <v>westbja012012</v>
      </c>
      <c r="B3478" s="16" t="s">
        <v>213</v>
      </c>
      <c r="C3478" s="16">
        <v>2012</v>
      </c>
      <c r="D3478" s="16">
        <v>30</v>
      </c>
      <c r="E3478" s="16">
        <v>49</v>
      </c>
      <c r="F3478" s="16">
        <v>2</v>
      </c>
      <c r="G3478" s="16">
        <v>6</v>
      </c>
      <c r="H3478" s="16">
        <v>1</v>
      </c>
      <c r="I3478" s="16">
        <v>0</v>
      </c>
      <c r="J3478" s="16">
        <v>0</v>
      </c>
      <c r="K3478" s="16">
        <v>0</v>
      </c>
      <c r="L3478" s="16">
        <v>1</v>
      </c>
      <c r="M3478" s="16">
        <v>0</v>
      </c>
      <c r="N3478" s="16">
        <v>4</v>
      </c>
      <c r="O3478" s="16">
        <v>24</v>
      </c>
      <c r="P3478" s="13" t="str">
        <f t="shared" si="108"/>
        <v>P</v>
      </c>
      <c r="Q3478" s="13">
        <f>IFERROR(VLOOKUP($A3478, 'Fielding Data'!$A$1:$H$12056, 5, 0), 0)</f>
        <v>12</v>
      </c>
      <c r="R3478" s="13">
        <f>IFERROR(VLOOKUP($A3478, 'Fielding Data'!$A$1:$H$12056, 6, 0), 0)</f>
        <v>43</v>
      </c>
      <c r="S3478" s="13">
        <f>IFERROR(VLOOKUP($A3478, 'Fielding Data'!$A$1:$H$12056, 7, 0), 0)</f>
        <v>5</v>
      </c>
      <c r="T3478" s="13">
        <f>IFERROR(VLOOKUP($A3478, 'Fielding Data'!$A$1:$H$12056, 8, 0), 0)</f>
        <v>1</v>
      </c>
      <c r="U3478" s="13">
        <f>SUMIFS('Fielding Data'!E:E, 'Fielding Data'!$A:$A, $A3478)</f>
        <v>12</v>
      </c>
      <c r="V3478" s="13">
        <f>SUMIFS('Fielding Data'!F:F, 'Fielding Data'!$A:$A, $A3478)</f>
        <v>43</v>
      </c>
      <c r="W3478" s="13">
        <f>SUMIFS('Fielding Data'!G:G, 'Fielding Data'!$A:$A, $A3478)</f>
        <v>5</v>
      </c>
      <c r="X3478" s="13">
        <f>SUMIFS('Fielding Data'!H:H, 'Fielding Data'!$A:$A, $A3478)</f>
        <v>1</v>
      </c>
    </row>
    <row r="3479" spans="1:24" x14ac:dyDescent="0.3">
      <c r="A3479" s="13" t="str">
        <f t="shared" si="109"/>
        <v>wheelda012012</v>
      </c>
      <c r="B3479" s="16" t="s">
        <v>214</v>
      </c>
      <c r="C3479" s="16">
        <v>2012</v>
      </c>
      <c r="D3479" s="16">
        <v>13</v>
      </c>
      <c r="E3479" s="16">
        <v>0</v>
      </c>
      <c r="F3479" s="16">
        <v>0</v>
      </c>
      <c r="G3479" s="16">
        <v>0</v>
      </c>
      <c r="H3479" s="16">
        <v>0</v>
      </c>
      <c r="I3479" s="16">
        <v>0</v>
      </c>
      <c r="J3479" s="16">
        <v>0</v>
      </c>
      <c r="K3479" s="16">
        <v>0</v>
      </c>
      <c r="L3479" s="16">
        <v>0</v>
      </c>
      <c r="M3479" s="16">
        <v>0</v>
      </c>
      <c r="N3479" s="16">
        <v>0</v>
      </c>
      <c r="O3479" s="16">
        <v>0</v>
      </c>
      <c r="P3479" s="13" t="str">
        <f t="shared" si="108"/>
        <v>P</v>
      </c>
      <c r="Q3479" s="13">
        <f>IFERROR(VLOOKUP($A3479, 'Fielding Data'!$A$1:$H$12056, 5, 0), 0)</f>
        <v>1</v>
      </c>
      <c r="R3479" s="13">
        <f>IFERROR(VLOOKUP($A3479, 'Fielding Data'!$A$1:$H$12056, 6, 0), 0)</f>
        <v>0</v>
      </c>
      <c r="S3479" s="13">
        <f>IFERROR(VLOOKUP($A3479, 'Fielding Data'!$A$1:$H$12056, 7, 0), 0)</f>
        <v>0</v>
      </c>
      <c r="T3479" s="13">
        <f>IFERROR(VLOOKUP($A3479, 'Fielding Data'!$A$1:$H$12056, 8, 0), 0)</f>
        <v>0</v>
      </c>
      <c r="U3479" s="13">
        <f>SUMIFS('Fielding Data'!E:E, 'Fielding Data'!$A:$A, $A3479)</f>
        <v>1</v>
      </c>
      <c r="V3479" s="13">
        <f>SUMIFS('Fielding Data'!F:F, 'Fielding Data'!$A:$A, $A3479)</f>
        <v>0</v>
      </c>
      <c r="W3479" s="13">
        <f>SUMIFS('Fielding Data'!G:G, 'Fielding Data'!$A:$A, $A3479)</f>
        <v>0</v>
      </c>
      <c r="X3479" s="13">
        <f>SUMIFS('Fielding Data'!H:H, 'Fielding Data'!$A:$A, $A3479)</f>
        <v>0</v>
      </c>
    </row>
    <row r="3480" spans="1:24" x14ac:dyDescent="0.3">
      <c r="A3480" s="13" t="str">
        <f t="shared" si="109"/>
        <v>wheelry012012</v>
      </c>
      <c r="B3480" s="16" t="s">
        <v>1858</v>
      </c>
      <c r="C3480" s="16">
        <v>2012</v>
      </c>
      <c r="D3480" s="16">
        <v>50</v>
      </c>
      <c r="E3480" s="16">
        <v>109</v>
      </c>
      <c r="F3480" s="16">
        <v>11</v>
      </c>
      <c r="G3480" s="16">
        <v>26</v>
      </c>
      <c r="H3480" s="16">
        <v>6</v>
      </c>
      <c r="I3480" s="16">
        <v>1</v>
      </c>
      <c r="J3480" s="16">
        <v>1</v>
      </c>
      <c r="K3480" s="16">
        <v>10</v>
      </c>
      <c r="L3480" s="16">
        <v>1</v>
      </c>
      <c r="M3480" s="16">
        <v>0</v>
      </c>
      <c r="N3480" s="16">
        <v>9</v>
      </c>
      <c r="O3480" s="16">
        <v>22</v>
      </c>
      <c r="P3480" s="13" t="str">
        <f t="shared" si="108"/>
        <v>1B</v>
      </c>
      <c r="Q3480" s="13">
        <f>IFERROR(VLOOKUP($A3480, 'Fielding Data'!$A$1:$H$12056, 5, 0), 0)</f>
        <v>21</v>
      </c>
      <c r="R3480" s="13">
        <f>IFERROR(VLOOKUP($A3480, 'Fielding Data'!$A$1:$H$12056, 6, 0), 0)</f>
        <v>1</v>
      </c>
      <c r="S3480" s="13">
        <f>IFERROR(VLOOKUP($A3480, 'Fielding Data'!$A$1:$H$12056, 7, 0), 0)</f>
        <v>0</v>
      </c>
      <c r="T3480" s="13">
        <f>IFERROR(VLOOKUP($A3480, 'Fielding Data'!$A$1:$H$12056, 8, 0), 0)</f>
        <v>1</v>
      </c>
      <c r="U3480" s="13">
        <f>SUMIFS('Fielding Data'!E:E, 'Fielding Data'!$A:$A, $A3480)</f>
        <v>32</v>
      </c>
      <c r="V3480" s="13">
        <f>SUMIFS('Fielding Data'!F:F, 'Fielding Data'!$A:$A, $A3480)</f>
        <v>37</v>
      </c>
      <c r="W3480" s="13">
        <f>SUMIFS('Fielding Data'!G:G, 'Fielding Data'!$A:$A, $A3480)</f>
        <v>2</v>
      </c>
      <c r="X3480" s="13">
        <f>SUMIFS('Fielding Data'!H:H, 'Fielding Data'!$A:$A, $A3480)</f>
        <v>5</v>
      </c>
    </row>
    <row r="3481" spans="1:24" x14ac:dyDescent="0.3">
      <c r="A3481" s="13" t="str">
        <f t="shared" si="109"/>
        <v>whiteal012012</v>
      </c>
      <c r="B3481" s="16" t="s">
        <v>1650</v>
      </c>
      <c r="C3481" s="16">
        <v>2012</v>
      </c>
      <c r="D3481" s="16">
        <v>28</v>
      </c>
      <c r="E3481" s="16">
        <v>28</v>
      </c>
      <c r="F3481" s="16">
        <v>2</v>
      </c>
      <c r="G3481" s="16">
        <v>5</v>
      </c>
      <c r="H3481" s="16">
        <v>1</v>
      </c>
      <c r="I3481" s="16">
        <v>0</v>
      </c>
      <c r="J3481" s="16">
        <v>2</v>
      </c>
      <c r="K3481" s="16">
        <v>5</v>
      </c>
      <c r="L3481" s="16">
        <v>0</v>
      </c>
      <c r="M3481" s="16">
        <v>0</v>
      </c>
      <c r="N3481" s="16">
        <v>0</v>
      </c>
      <c r="O3481" s="16">
        <v>12</v>
      </c>
      <c r="P3481" s="13" t="str">
        <f t="shared" si="108"/>
        <v>P</v>
      </c>
      <c r="Q3481" s="13">
        <f>IFERROR(VLOOKUP($A3481, 'Fielding Data'!$A$1:$H$12056, 5, 0), 0)</f>
        <v>8</v>
      </c>
      <c r="R3481" s="13">
        <f>IFERROR(VLOOKUP($A3481, 'Fielding Data'!$A$1:$H$12056, 6, 0), 0)</f>
        <v>20</v>
      </c>
      <c r="S3481" s="13">
        <f>IFERROR(VLOOKUP($A3481, 'Fielding Data'!$A$1:$H$12056, 7, 0), 0)</f>
        <v>2</v>
      </c>
      <c r="T3481" s="13">
        <f>IFERROR(VLOOKUP($A3481, 'Fielding Data'!$A$1:$H$12056, 8, 0), 0)</f>
        <v>0</v>
      </c>
      <c r="U3481" s="13">
        <f>SUMIFS('Fielding Data'!E:E, 'Fielding Data'!$A:$A, $A3481)</f>
        <v>8</v>
      </c>
      <c r="V3481" s="13">
        <f>SUMIFS('Fielding Data'!F:F, 'Fielding Data'!$A:$A, $A3481)</f>
        <v>20</v>
      </c>
      <c r="W3481" s="13">
        <f>SUMIFS('Fielding Data'!G:G, 'Fielding Data'!$A:$A, $A3481)</f>
        <v>2</v>
      </c>
      <c r="X3481" s="13">
        <f>SUMIFS('Fielding Data'!H:H, 'Fielding Data'!$A:$A, $A3481)</f>
        <v>0</v>
      </c>
    </row>
    <row r="3482" spans="1:24" x14ac:dyDescent="0.3">
      <c r="A3482" s="13" t="str">
        <f t="shared" si="109"/>
        <v>whiteel032012</v>
      </c>
      <c r="B3482" s="16" t="s">
        <v>617</v>
      </c>
      <c r="C3482" s="16">
        <v>2012</v>
      </c>
      <c r="D3482" s="16">
        <v>12</v>
      </c>
      <c r="E3482" s="16">
        <v>11</v>
      </c>
      <c r="F3482" s="16">
        <v>3</v>
      </c>
      <c r="G3482" s="16">
        <v>1</v>
      </c>
      <c r="H3482" s="16">
        <v>1</v>
      </c>
      <c r="I3482" s="16">
        <v>0</v>
      </c>
      <c r="J3482" s="16">
        <v>0</v>
      </c>
      <c r="K3482" s="16">
        <v>2</v>
      </c>
      <c r="L3482" s="16">
        <v>0</v>
      </c>
      <c r="M3482" s="16">
        <v>0</v>
      </c>
      <c r="N3482" s="16">
        <v>1</v>
      </c>
      <c r="O3482" s="16">
        <v>4</v>
      </c>
      <c r="P3482" s="13" t="str">
        <f t="shared" si="108"/>
        <v>C</v>
      </c>
      <c r="Q3482" s="13">
        <f>IFERROR(VLOOKUP($A3482, 'Fielding Data'!$A$1:$H$12056, 5, 0), 0)</f>
        <v>32</v>
      </c>
      <c r="R3482" s="13">
        <f>IFERROR(VLOOKUP($A3482, 'Fielding Data'!$A$1:$H$12056, 6, 0), 0)</f>
        <v>5</v>
      </c>
      <c r="S3482" s="13">
        <f>IFERROR(VLOOKUP($A3482, 'Fielding Data'!$A$1:$H$12056, 7, 0), 0)</f>
        <v>0</v>
      </c>
      <c r="T3482" s="13">
        <f>IFERROR(VLOOKUP($A3482, 'Fielding Data'!$A$1:$H$12056, 8, 0), 0)</f>
        <v>0</v>
      </c>
      <c r="U3482" s="13">
        <f>SUMIFS('Fielding Data'!E:E, 'Fielding Data'!$A:$A, $A3482)</f>
        <v>32</v>
      </c>
      <c r="V3482" s="13">
        <f>SUMIFS('Fielding Data'!F:F, 'Fielding Data'!$A:$A, $A3482)</f>
        <v>5</v>
      </c>
      <c r="W3482" s="13">
        <f>SUMIFS('Fielding Data'!G:G, 'Fielding Data'!$A:$A, $A3482)</f>
        <v>0</v>
      </c>
      <c r="X3482" s="13">
        <f>SUMIFS('Fielding Data'!H:H, 'Fielding Data'!$A:$A, $A3482)</f>
        <v>0</v>
      </c>
    </row>
    <row r="3483" spans="1:24" x14ac:dyDescent="0.3">
      <c r="A3483" s="13" t="str">
        <f t="shared" si="109"/>
        <v>wielajo012012</v>
      </c>
      <c r="B3483" s="16" t="s">
        <v>1859</v>
      </c>
      <c r="C3483" s="16">
        <v>2012</v>
      </c>
      <c r="D3483" s="16">
        <v>5</v>
      </c>
      <c r="E3483" s="16">
        <v>8</v>
      </c>
      <c r="F3483" s="16">
        <v>0</v>
      </c>
      <c r="G3483" s="16">
        <v>2</v>
      </c>
      <c r="H3483" s="16">
        <v>1</v>
      </c>
      <c r="I3483" s="16">
        <v>0</v>
      </c>
      <c r="J3483" s="16">
        <v>0</v>
      </c>
      <c r="K3483" s="16">
        <v>2</v>
      </c>
      <c r="L3483" s="16">
        <v>0</v>
      </c>
      <c r="M3483" s="16">
        <v>0</v>
      </c>
      <c r="N3483" s="16">
        <v>0</v>
      </c>
      <c r="O3483" s="16">
        <v>2</v>
      </c>
      <c r="P3483" s="13" t="str">
        <f t="shared" si="108"/>
        <v>P</v>
      </c>
      <c r="Q3483" s="13">
        <f>IFERROR(VLOOKUP($A3483, 'Fielding Data'!$A$1:$H$12056, 5, 0), 0)</f>
        <v>2</v>
      </c>
      <c r="R3483" s="13">
        <f>IFERROR(VLOOKUP($A3483, 'Fielding Data'!$A$1:$H$12056, 6, 0), 0)</f>
        <v>2</v>
      </c>
      <c r="S3483" s="13">
        <f>IFERROR(VLOOKUP($A3483, 'Fielding Data'!$A$1:$H$12056, 7, 0), 0)</f>
        <v>0</v>
      </c>
      <c r="T3483" s="13">
        <f>IFERROR(VLOOKUP($A3483, 'Fielding Data'!$A$1:$H$12056, 8, 0), 0)</f>
        <v>0</v>
      </c>
      <c r="U3483" s="13">
        <f>SUMIFS('Fielding Data'!E:E, 'Fielding Data'!$A:$A, $A3483)</f>
        <v>2</v>
      </c>
      <c r="V3483" s="13">
        <f>SUMIFS('Fielding Data'!F:F, 'Fielding Data'!$A:$A, $A3483)</f>
        <v>2</v>
      </c>
      <c r="W3483" s="13">
        <f>SUMIFS('Fielding Data'!G:G, 'Fielding Data'!$A:$A, $A3483)</f>
        <v>0</v>
      </c>
      <c r="X3483" s="13">
        <f>SUMIFS('Fielding Data'!H:H, 'Fielding Data'!$A:$A, $A3483)</f>
        <v>0</v>
      </c>
    </row>
    <row r="3484" spans="1:24" x14ac:dyDescent="0.3">
      <c r="A3484" s="13" t="str">
        <f t="shared" si="109"/>
        <v>wietema012012</v>
      </c>
      <c r="B3484" s="16" t="s">
        <v>1209</v>
      </c>
      <c r="C3484" s="16">
        <v>2012</v>
      </c>
      <c r="D3484" s="16">
        <v>144</v>
      </c>
      <c r="E3484" s="16">
        <v>526</v>
      </c>
      <c r="F3484" s="16">
        <v>67</v>
      </c>
      <c r="G3484" s="16">
        <v>131</v>
      </c>
      <c r="H3484" s="16">
        <v>27</v>
      </c>
      <c r="I3484" s="16">
        <v>1</v>
      </c>
      <c r="J3484" s="16">
        <v>23</v>
      </c>
      <c r="K3484" s="16">
        <v>83</v>
      </c>
      <c r="L3484" s="16">
        <v>3</v>
      </c>
      <c r="M3484" s="16">
        <v>0</v>
      </c>
      <c r="N3484" s="16">
        <v>60</v>
      </c>
      <c r="O3484" s="16">
        <v>112</v>
      </c>
      <c r="P3484" s="13" t="str">
        <f t="shared" si="108"/>
        <v>C</v>
      </c>
      <c r="Q3484" s="13">
        <f>IFERROR(VLOOKUP($A3484, 'Fielding Data'!$A$1:$H$12056, 5, 0), 0)</f>
        <v>994</v>
      </c>
      <c r="R3484" s="13">
        <f>IFERROR(VLOOKUP($A3484, 'Fielding Data'!$A$1:$H$12056, 6, 0), 0)</f>
        <v>52</v>
      </c>
      <c r="S3484" s="13">
        <f>IFERROR(VLOOKUP($A3484, 'Fielding Data'!$A$1:$H$12056, 7, 0), 0)</f>
        <v>10</v>
      </c>
      <c r="T3484" s="13">
        <f>IFERROR(VLOOKUP($A3484, 'Fielding Data'!$A$1:$H$12056, 8, 0), 0)</f>
        <v>7</v>
      </c>
      <c r="U3484" s="13">
        <f>SUMIFS('Fielding Data'!E:E, 'Fielding Data'!$A:$A, $A3484)</f>
        <v>994</v>
      </c>
      <c r="V3484" s="13">
        <f>SUMIFS('Fielding Data'!F:F, 'Fielding Data'!$A:$A, $A3484)</f>
        <v>52</v>
      </c>
      <c r="W3484" s="13">
        <f>SUMIFS('Fielding Data'!G:G, 'Fielding Data'!$A:$A, $A3484)</f>
        <v>10</v>
      </c>
      <c r="X3484" s="13">
        <f>SUMIFS('Fielding Data'!H:H, 'Fielding Data'!$A:$A, $A3484)</f>
        <v>7</v>
      </c>
    </row>
    <row r="3485" spans="1:24" x14ac:dyDescent="0.3">
      <c r="A3485" s="13" t="str">
        <f t="shared" si="109"/>
        <v>wiggity012012</v>
      </c>
      <c r="B3485" s="16" t="s">
        <v>346</v>
      </c>
      <c r="C3485" s="16">
        <v>2012</v>
      </c>
      <c r="D3485" s="16">
        <v>125</v>
      </c>
      <c r="E3485" s="16">
        <v>315</v>
      </c>
      <c r="F3485" s="16">
        <v>40</v>
      </c>
      <c r="G3485" s="16">
        <v>74</v>
      </c>
      <c r="H3485" s="16">
        <v>11</v>
      </c>
      <c r="I3485" s="16">
        <v>0</v>
      </c>
      <c r="J3485" s="16">
        <v>11</v>
      </c>
      <c r="K3485" s="16">
        <v>43</v>
      </c>
      <c r="L3485" s="16">
        <v>1</v>
      </c>
      <c r="M3485" s="16">
        <v>0</v>
      </c>
      <c r="N3485" s="16">
        <v>37</v>
      </c>
      <c r="O3485" s="16">
        <v>81</v>
      </c>
      <c r="P3485" s="13" t="str">
        <f t="shared" si="108"/>
        <v>1B</v>
      </c>
      <c r="Q3485" s="13">
        <f>IFERROR(VLOOKUP($A3485, 'Fielding Data'!$A$1:$H$12056, 5, 0), 0)</f>
        <v>421</v>
      </c>
      <c r="R3485" s="13">
        <f>IFERROR(VLOOKUP($A3485, 'Fielding Data'!$A$1:$H$12056, 6, 0), 0)</f>
        <v>38</v>
      </c>
      <c r="S3485" s="13">
        <f>IFERROR(VLOOKUP($A3485, 'Fielding Data'!$A$1:$H$12056, 7, 0), 0)</f>
        <v>4</v>
      </c>
      <c r="T3485" s="13">
        <f>IFERROR(VLOOKUP($A3485, 'Fielding Data'!$A$1:$H$12056, 8, 0), 0)</f>
        <v>34</v>
      </c>
      <c r="U3485" s="13">
        <f>SUMIFS('Fielding Data'!E:E, 'Fielding Data'!$A:$A, $A3485)</f>
        <v>444</v>
      </c>
      <c r="V3485" s="13">
        <f>SUMIFS('Fielding Data'!F:F, 'Fielding Data'!$A:$A, $A3485)</f>
        <v>68</v>
      </c>
      <c r="W3485" s="13">
        <f>SUMIFS('Fielding Data'!G:G, 'Fielding Data'!$A:$A, $A3485)</f>
        <v>12</v>
      </c>
      <c r="X3485" s="13">
        <f>SUMIFS('Fielding Data'!H:H, 'Fielding Data'!$A:$A, $A3485)</f>
        <v>37</v>
      </c>
    </row>
    <row r="3486" spans="1:24" x14ac:dyDescent="0.3">
      <c r="A3486" s="13" t="str">
        <f t="shared" si="109"/>
        <v>wilheto012012</v>
      </c>
      <c r="B3486" s="16" t="s">
        <v>1651</v>
      </c>
      <c r="C3486" s="16">
        <v>2012</v>
      </c>
      <c r="D3486" s="16">
        <v>73</v>
      </c>
      <c r="E3486" s="16">
        <v>0</v>
      </c>
      <c r="F3486" s="16">
        <v>0</v>
      </c>
      <c r="G3486" s="16">
        <v>0</v>
      </c>
      <c r="H3486" s="16">
        <v>0</v>
      </c>
      <c r="I3486" s="16">
        <v>0</v>
      </c>
      <c r="J3486" s="16">
        <v>0</v>
      </c>
      <c r="K3486" s="16">
        <v>0</v>
      </c>
      <c r="L3486" s="16">
        <v>0</v>
      </c>
      <c r="M3486" s="16">
        <v>0</v>
      </c>
      <c r="N3486" s="16">
        <v>0</v>
      </c>
      <c r="O3486" s="16">
        <v>0</v>
      </c>
      <c r="P3486" s="13" t="str">
        <f t="shared" si="108"/>
        <v>P</v>
      </c>
      <c r="Q3486" s="13">
        <f>IFERROR(VLOOKUP($A3486, 'Fielding Data'!$A$1:$H$12056, 5, 0), 0)</f>
        <v>4</v>
      </c>
      <c r="R3486" s="13">
        <f>IFERROR(VLOOKUP($A3486, 'Fielding Data'!$A$1:$H$12056, 6, 0), 0)</f>
        <v>8</v>
      </c>
      <c r="S3486" s="13">
        <f>IFERROR(VLOOKUP($A3486, 'Fielding Data'!$A$1:$H$12056, 7, 0), 0)</f>
        <v>2</v>
      </c>
      <c r="T3486" s="13">
        <f>IFERROR(VLOOKUP($A3486, 'Fielding Data'!$A$1:$H$12056, 8, 0), 0)</f>
        <v>0</v>
      </c>
      <c r="U3486" s="13">
        <f>SUMIFS('Fielding Data'!E:E, 'Fielding Data'!$A:$A, $A3486)</f>
        <v>4</v>
      </c>
      <c r="V3486" s="13">
        <f>SUMIFS('Fielding Data'!F:F, 'Fielding Data'!$A:$A, $A3486)</f>
        <v>8</v>
      </c>
      <c r="W3486" s="13">
        <f>SUMIFS('Fielding Data'!G:G, 'Fielding Data'!$A:$A, $A3486)</f>
        <v>2</v>
      </c>
      <c r="X3486" s="13">
        <f>SUMIFS('Fielding Data'!H:H, 'Fielding Data'!$A:$A, $A3486)</f>
        <v>0</v>
      </c>
    </row>
    <row r="3487" spans="1:24" x14ac:dyDescent="0.3">
      <c r="A3487" s="13" t="str">
        <f t="shared" si="109"/>
        <v>wilkad012012</v>
      </c>
      <c r="B3487" s="16" t="s">
        <v>1652</v>
      </c>
      <c r="C3487" s="16">
        <v>2012</v>
      </c>
      <c r="D3487" s="16">
        <v>3</v>
      </c>
      <c r="E3487" s="16">
        <v>0</v>
      </c>
      <c r="F3487" s="16">
        <v>0</v>
      </c>
      <c r="G3487" s="16">
        <v>0</v>
      </c>
      <c r="H3487" s="16">
        <v>0</v>
      </c>
      <c r="I3487" s="16">
        <v>0</v>
      </c>
      <c r="J3487" s="16">
        <v>0</v>
      </c>
      <c r="K3487" s="16">
        <v>0</v>
      </c>
      <c r="L3487" s="16">
        <v>0</v>
      </c>
      <c r="M3487" s="16">
        <v>0</v>
      </c>
      <c r="N3487" s="16">
        <v>0</v>
      </c>
      <c r="O3487" s="16">
        <v>0</v>
      </c>
      <c r="P3487" s="13" t="str">
        <f t="shared" si="108"/>
        <v>P</v>
      </c>
      <c r="Q3487" s="13">
        <f>IFERROR(VLOOKUP($A3487, 'Fielding Data'!$A$1:$H$12056, 5, 0), 0)</f>
        <v>0</v>
      </c>
      <c r="R3487" s="13">
        <f>IFERROR(VLOOKUP($A3487, 'Fielding Data'!$A$1:$H$12056, 6, 0), 0)</f>
        <v>2</v>
      </c>
      <c r="S3487" s="13">
        <f>IFERROR(VLOOKUP($A3487, 'Fielding Data'!$A$1:$H$12056, 7, 0), 0)</f>
        <v>0</v>
      </c>
      <c r="T3487" s="13">
        <f>IFERROR(VLOOKUP($A3487, 'Fielding Data'!$A$1:$H$12056, 8, 0), 0)</f>
        <v>0</v>
      </c>
      <c r="U3487" s="13">
        <f>SUMIFS('Fielding Data'!E:E, 'Fielding Data'!$A:$A, $A3487)</f>
        <v>0</v>
      </c>
      <c r="V3487" s="13">
        <f>SUMIFS('Fielding Data'!F:F, 'Fielding Data'!$A:$A, $A3487)</f>
        <v>2</v>
      </c>
      <c r="W3487" s="13">
        <f>SUMIFS('Fielding Data'!G:G, 'Fielding Data'!$A:$A, $A3487)</f>
        <v>0</v>
      </c>
      <c r="X3487" s="13">
        <f>SUMIFS('Fielding Data'!H:H, 'Fielding Data'!$A:$A, $A3487)</f>
        <v>0</v>
      </c>
    </row>
    <row r="3488" spans="1:24" x14ac:dyDescent="0.3">
      <c r="A3488" s="13" t="str">
        <f t="shared" si="109"/>
        <v>willije022012</v>
      </c>
      <c r="B3488" s="16" t="s">
        <v>411</v>
      </c>
      <c r="C3488" s="16">
        <v>2012</v>
      </c>
      <c r="D3488" s="16">
        <v>32</v>
      </c>
      <c r="E3488" s="16">
        <v>4</v>
      </c>
      <c r="F3488" s="16">
        <v>1</v>
      </c>
      <c r="G3488" s="16">
        <v>1</v>
      </c>
      <c r="H3488" s="16">
        <v>1</v>
      </c>
      <c r="I3488" s="16">
        <v>0</v>
      </c>
      <c r="J3488" s="16">
        <v>0</v>
      </c>
      <c r="K3488" s="16">
        <v>0</v>
      </c>
      <c r="L3488" s="16">
        <v>0</v>
      </c>
      <c r="M3488" s="16">
        <v>0</v>
      </c>
      <c r="N3488" s="16">
        <v>0</v>
      </c>
      <c r="O3488" s="16">
        <v>0</v>
      </c>
      <c r="P3488" s="13" t="str">
        <f t="shared" si="108"/>
        <v>P</v>
      </c>
      <c r="Q3488" s="13">
        <f>IFERROR(VLOOKUP($A3488, 'Fielding Data'!$A$1:$H$12056, 5, 0), 0)</f>
        <v>12</v>
      </c>
      <c r="R3488" s="13">
        <f>IFERROR(VLOOKUP($A3488, 'Fielding Data'!$A$1:$H$12056, 6, 0), 0)</f>
        <v>17</v>
      </c>
      <c r="S3488" s="13">
        <f>IFERROR(VLOOKUP($A3488, 'Fielding Data'!$A$1:$H$12056, 7, 0), 0)</f>
        <v>0</v>
      </c>
      <c r="T3488" s="13">
        <f>IFERROR(VLOOKUP($A3488, 'Fielding Data'!$A$1:$H$12056, 8, 0), 0)</f>
        <v>2</v>
      </c>
      <c r="U3488" s="13">
        <f>SUMIFS('Fielding Data'!E:E, 'Fielding Data'!$A:$A, $A3488)</f>
        <v>12</v>
      </c>
      <c r="V3488" s="13">
        <f>SUMIFS('Fielding Data'!F:F, 'Fielding Data'!$A:$A, $A3488)</f>
        <v>17</v>
      </c>
      <c r="W3488" s="13">
        <f>SUMIFS('Fielding Data'!G:G, 'Fielding Data'!$A:$A, $A3488)</f>
        <v>0</v>
      </c>
      <c r="X3488" s="13">
        <f>SUMIFS('Fielding Data'!H:H, 'Fielding Data'!$A:$A, $A3488)</f>
        <v>2</v>
      </c>
    </row>
    <row r="3489" spans="1:24" x14ac:dyDescent="0.3">
      <c r="A3489" s="13" t="str">
        <f t="shared" si="109"/>
        <v>willijo032012</v>
      </c>
      <c r="B3489" s="16" t="s">
        <v>503</v>
      </c>
      <c r="C3489" s="16">
        <v>2012</v>
      </c>
      <c r="D3489" s="16">
        <v>145</v>
      </c>
      <c r="E3489" s="16">
        <v>519</v>
      </c>
      <c r="F3489" s="16">
        <v>85</v>
      </c>
      <c r="G3489" s="16">
        <v>135</v>
      </c>
      <c r="H3489" s="16">
        <v>30</v>
      </c>
      <c r="I3489" s="16">
        <v>1</v>
      </c>
      <c r="J3489" s="16">
        <v>35</v>
      </c>
      <c r="K3489" s="16">
        <v>110</v>
      </c>
      <c r="L3489" s="16">
        <v>3</v>
      </c>
      <c r="M3489" s="16">
        <v>2</v>
      </c>
      <c r="N3489" s="16">
        <v>76</v>
      </c>
      <c r="O3489" s="16">
        <v>141</v>
      </c>
      <c r="P3489" s="13" t="str">
        <f t="shared" si="108"/>
        <v>LF</v>
      </c>
      <c r="Q3489" s="13">
        <f>IFERROR(VLOOKUP($A3489, 'Fielding Data'!$A$1:$H$12056, 5, 0), 0)</f>
        <v>0</v>
      </c>
      <c r="R3489" s="13">
        <f>IFERROR(VLOOKUP($A3489, 'Fielding Data'!$A$1:$H$12056, 6, 0), 0)</f>
        <v>0</v>
      </c>
      <c r="S3489" s="13">
        <f>IFERROR(VLOOKUP($A3489, 'Fielding Data'!$A$1:$H$12056, 7, 0), 0)</f>
        <v>0</v>
      </c>
      <c r="T3489" s="13">
        <f>IFERROR(VLOOKUP($A3489, 'Fielding Data'!$A$1:$H$12056, 8, 0), 0)</f>
        <v>0</v>
      </c>
      <c r="U3489" s="13">
        <f>SUMIFS('Fielding Data'!E:E, 'Fielding Data'!$A:$A, $A3489)</f>
        <v>237</v>
      </c>
      <c r="V3489" s="13">
        <f>SUMIFS('Fielding Data'!F:F, 'Fielding Data'!$A:$A, $A3489)</f>
        <v>6</v>
      </c>
      <c r="W3489" s="13">
        <f>SUMIFS('Fielding Data'!G:G, 'Fielding Data'!$A:$A, $A3489)</f>
        <v>4</v>
      </c>
      <c r="X3489" s="13">
        <f>SUMIFS('Fielding Data'!H:H, 'Fielding Data'!$A:$A, $A3489)</f>
        <v>2</v>
      </c>
    </row>
    <row r="3490" spans="1:24" x14ac:dyDescent="0.3">
      <c r="A3490" s="13" t="str">
        <f t="shared" si="109"/>
        <v>wilsobo022012</v>
      </c>
      <c r="B3490" s="16" t="s">
        <v>1032</v>
      </c>
      <c r="C3490" s="16">
        <v>2012</v>
      </c>
      <c r="D3490" s="16">
        <v>75</v>
      </c>
      <c r="E3490" s="16">
        <v>171</v>
      </c>
      <c r="F3490" s="16">
        <v>19</v>
      </c>
      <c r="G3490" s="16">
        <v>36</v>
      </c>
      <c r="H3490" s="16">
        <v>5</v>
      </c>
      <c r="I3490" s="16">
        <v>0</v>
      </c>
      <c r="J3490" s="16">
        <v>3</v>
      </c>
      <c r="K3490" s="16">
        <v>13</v>
      </c>
      <c r="L3490" s="16">
        <v>0</v>
      </c>
      <c r="M3490" s="16">
        <v>0</v>
      </c>
      <c r="N3490" s="16">
        <v>15</v>
      </c>
      <c r="O3490" s="16">
        <v>33</v>
      </c>
      <c r="P3490" s="13" t="str">
        <f t="shared" si="108"/>
        <v>1B</v>
      </c>
      <c r="Q3490" s="13">
        <f>IFERROR(VLOOKUP($A3490, 'Fielding Data'!$A$1:$H$12056, 5, 0), 0)</f>
        <v>10</v>
      </c>
      <c r="R3490" s="13">
        <f>IFERROR(VLOOKUP($A3490, 'Fielding Data'!$A$1:$H$12056, 6, 0), 0)</f>
        <v>2</v>
      </c>
      <c r="S3490" s="13">
        <f>IFERROR(VLOOKUP($A3490, 'Fielding Data'!$A$1:$H$12056, 7, 0), 0)</f>
        <v>0</v>
      </c>
      <c r="T3490" s="13">
        <f>IFERROR(VLOOKUP($A3490, 'Fielding Data'!$A$1:$H$12056, 8, 0), 0)</f>
        <v>1</v>
      </c>
      <c r="U3490" s="13">
        <f>SUMIFS('Fielding Data'!E:E, 'Fielding Data'!$A:$A, $A3490)</f>
        <v>430</v>
      </c>
      <c r="V3490" s="13">
        <f>SUMIFS('Fielding Data'!F:F, 'Fielding Data'!$A:$A, $A3490)</f>
        <v>34</v>
      </c>
      <c r="W3490" s="13">
        <f>SUMIFS('Fielding Data'!G:G, 'Fielding Data'!$A:$A, $A3490)</f>
        <v>4</v>
      </c>
      <c r="X3490" s="13">
        <f>SUMIFS('Fielding Data'!H:H, 'Fielding Data'!$A:$A, $A3490)</f>
        <v>7</v>
      </c>
    </row>
    <row r="3491" spans="1:24" x14ac:dyDescent="0.3">
      <c r="A3491" s="13" t="str">
        <f t="shared" si="109"/>
        <v>wilsobr012012</v>
      </c>
      <c r="B3491" s="16" t="s">
        <v>741</v>
      </c>
      <c r="C3491" s="16">
        <v>2012</v>
      </c>
      <c r="D3491" s="16">
        <v>2</v>
      </c>
      <c r="E3491" s="16">
        <v>0</v>
      </c>
      <c r="F3491" s="16">
        <v>0</v>
      </c>
      <c r="G3491" s="16">
        <v>0</v>
      </c>
      <c r="H3491" s="16">
        <v>0</v>
      </c>
      <c r="I3491" s="16">
        <v>0</v>
      </c>
      <c r="J3491" s="16">
        <v>0</v>
      </c>
      <c r="K3491" s="16">
        <v>0</v>
      </c>
      <c r="L3491" s="16">
        <v>0</v>
      </c>
      <c r="M3491" s="16">
        <v>0</v>
      </c>
      <c r="N3491" s="16">
        <v>0</v>
      </c>
      <c r="O3491" s="16">
        <v>0</v>
      </c>
      <c r="P3491" s="13" t="str">
        <f t="shared" si="108"/>
        <v>P</v>
      </c>
      <c r="Q3491" s="13">
        <f>IFERROR(VLOOKUP($A3491, 'Fielding Data'!$A$1:$H$12056, 5, 0), 0)</f>
        <v>0</v>
      </c>
      <c r="R3491" s="13">
        <f>IFERROR(VLOOKUP($A3491, 'Fielding Data'!$A$1:$H$12056, 6, 0), 0)</f>
        <v>0</v>
      </c>
      <c r="S3491" s="13">
        <f>IFERROR(VLOOKUP($A3491, 'Fielding Data'!$A$1:$H$12056, 7, 0), 0)</f>
        <v>0</v>
      </c>
      <c r="T3491" s="13">
        <f>IFERROR(VLOOKUP($A3491, 'Fielding Data'!$A$1:$H$12056, 8, 0), 0)</f>
        <v>0</v>
      </c>
      <c r="U3491" s="13">
        <f>SUMIFS('Fielding Data'!E:E, 'Fielding Data'!$A:$A, $A3491)</f>
        <v>0</v>
      </c>
      <c r="V3491" s="13">
        <f>SUMIFS('Fielding Data'!F:F, 'Fielding Data'!$A:$A, $A3491)</f>
        <v>0</v>
      </c>
      <c r="W3491" s="13">
        <f>SUMIFS('Fielding Data'!G:G, 'Fielding Data'!$A:$A, $A3491)</f>
        <v>0</v>
      </c>
      <c r="X3491" s="13">
        <f>SUMIFS('Fielding Data'!H:H, 'Fielding Data'!$A:$A, $A3491)</f>
        <v>0</v>
      </c>
    </row>
    <row r="3492" spans="1:24" x14ac:dyDescent="0.3">
      <c r="A3492" s="13" t="str">
        <f t="shared" si="109"/>
        <v>wilsocj012012</v>
      </c>
      <c r="B3492" s="16" t="s">
        <v>618</v>
      </c>
      <c r="C3492" s="16">
        <v>2012</v>
      </c>
      <c r="D3492" s="16">
        <v>34</v>
      </c>
      <c r="E3492" s="16">
        <v>5</v>
      </c>
      <c r="F3492" s="16">
        <v>0</v>
      </c>
      <c r="G3492" s="16">
        <v>0</v>
      </c>
      <c r="H3492" s="16">
        <v>0</v>
      </c>
      <c r="I3492" s="16">
        <v>0</v>
      </c>
      <c r="J3492" s="16">
        <v>0</v>
      </c>
      <c r="K3492" s="16">
        <v>0</v>
      </c>
      <c r="L3492" s="16">
        <v>0</v>
      </c>
      <c r="M3492" s="16">
        <v>0</v>
      </c>
      <c r="N3492" s="16">
        <v>1</v>
      </c>
      <c r="O3492" s="16">
        <v>1</v>
      </c>
      <c r="P3492" s="13" t="str">
        <f t="shared" si="108"/>
        <v>P</v>
      </c>
      <c r="Q3492" s="13">
        <f>IFERROR(VLOOKUP($A3492, 'Fielding Data'!$A$1:$H$12056, 5, 0), 0)</f>
        <v>7</v>
      </c>
      <c r="R3492" s="13">
        <f>IFERROR(VLOOKUP($A3492, 'Fielding Data'!$A$1:$H$12056, 6, 0), 0)</f>
        <v>33</v>
      </c>
      <c r="S3492" s="13">
        <f>IFERROR(VLOOKUP($A3492, 'Fielding Data'!$A$1:$H$12056, 7, 0), 0)</f>
        <v>2</v>
      </c>
      <c r="T3492" s="13">
        <f>IFERROR(VLOOKUP($A3492, 'Fielding Data'!$A$1:$H$12056, 8, 0), 0)</f>
        <v>0</v>
      </c>
      <c r="U3492" s="13">
        <f>SUMIFS('Fielding Data'!E:E, 'Fielding Data'!$A:$A, $A3492)</f>
        <v>7</v>
      </c>
      <c r="V3492" s="13">
        <f>SUMIFS('Fielding Data'!F:F, 'Fielding Data'!$A:$A, $A3492)</f>
        <v>33</v>
      </c>
      <c r="W3492" s="13">
        <f>SUMIFS('Fielding Data'!G:G, 'Fielding Data'!$A:$A, $A3492)</f>
        <v>2</v>
      </c>
      <c r="X3492" s="13">
        <f>SUMIFS('Fielding Data'!H:H, 'Fielding Data'!$A:$A, $A3492)</f>
        <v>0</v>
      </c>
    </row>
    <row r="3493" spans="1:24" x14ac:dyDescent="0.3">
      <c r="A3493" s="13" t="str">
        <f t="shared" si="109"/>
        <v>wilsoja022012</v>
      </c>
      <c r="B3493" s="16" t="s">
        <v>280</v>
      </c>
      <c r="C3493" s="16">
        <v>2012</v>
      </c>
      <c r="D3493" s="16">
        <v>40</v>
      </c>
      <c r="E3493" s="16">
        <v>71</v>
      </c>
      <c r="F3493" s="16">
        <v>4</v>
      </c>
      <c r="G3493" s="16">
        <v>12</v>
      </c>
      <c r="H3493" s="16">
        <v>1</v>
      </c>
      <c r="I3493" s="16">
        <v>1</v>
      </c>
      <c r="J3493" s="16">
        <v>0</v>
      </c>
      <c r="K3493" s="16">
        <v>4</v>
      </c>
      <c r="L3493" s="16">
        <v>0</v>
      </c>
      <c r="M3493" s="16">
        <v>0</v>
      </c>
      <c r="N3493" s="16">
        <v>2</v>
      </c>
      <c r="O3493" s="16">
        <v>12</v>
      </c>
      <c r="P3493" s="13" t="str">
        <f t="shared" si="108"/>
        <v>2B</v>
      </c>
      <c r="Q3493" s="13">
        <f>IFERROR(VLOOKUP($A3493, 'Fielding Data'!$A$1:$H$12056, 5, 0), 0)</f>
        <v>1</v>
      </c>
      <c r="R3493" s="13">
        <f>IFERROR(VLOOKUP($A3493, 'Fielding Data'!$A$1:$H$12056, 6, 0), 0)</f>
        <v>5</v>
      </c>
      <c r="S3493" s="13">
        <f>IFERROR(VLOOKUP($A3493, 'Fielding Data'!$A$1:$H$12056, 7, 0), 0)</f>
        <v>1</v>
      </c>
      <c r="T3493" s="13">
        <f>IFERROR(VLOOKUP($A3493, 'Fielding Data'!$A$1:$H$12056, 8, 0), 0)</f>
        <v>1</v>
      </c>
      <c r="U3493" s="13">
        <f>SUMIFS('Fielding Data'!E:E, 'Fielding Data'!$A:$A, $A3493)</f>
        <v>22</v>
      </c>
      <c r="V3493" s="13">
        <f>SUMIFS('Fielding Data'!F:F, 'Fielding Data'!$A:$A, $A3493)</f>
        <v>54</v>
      </c>
      <c r="W3493" s="13">
        <f>SUMIFS('Fielding Data'!G:G, 'Fielding Data'!$A:$A, $A3493)</f>
        <v>2</v>
      </c>
      <c r="X3493" s="13">
        <f>SUMIFS('Fielding Data'!H:H, 'Fielding Data'!$A:$A, $A3493)</f>
        <v>15</v>
      </c>
    </row>
    <row r="3494" spans="1:24" x14ac:dyDescent="0.3">
      <c r="A3494" s="13" t="str">
        <f t="shared" si="109"/>
        <v>wilsoju102012</v>
      </c>
      <c r="B3494" s="16" t="s">
        <v>1860</v>
      </c>
      <c r="C3494" s="16">
        <v>2012</v>
      </c>
      <c r="D3494" s="16">
        <v>8</v>
      </c>
      <c r="E3494" s="16">
        <v>0</v>
      </c>
      <c r="F3494" s="16">
        <v>0</v>
      </c>
      <c r="G3494" s="16">
        <v>0</v>
      </c>
      <c r="H3494" s="16">
        <v>0</v>
      </c>
      <c r="I3494" s="16">
        <v>0</v>
      </c>
      <c r="J3494" s="16">
        <v>0</v>
      </c>
      <c r="K3494" s="16">
        <v>0</v>
      </c>
      <c r="L3494" s="16">
        <v>0</v>
      </c>
      <c r="M3494" s="16">
        <v>0</v>
      </c>
      <c r="N3494" s="16">
        <v>0</v>
      </c>
      <c r="O3494" s="16">
        <v>0</v>
      </c>
      <c r="P3494" s="13" t="str">
        <f t="shared" si="108"/>
        <v>P</v>
      </c>
      <c r="Q3494" s="13">
        <f>IFERROR(VLOOKUP($A3494, 'Fielding Data'!$A$1:$H$12056, 5, 0), 0)</f>
        <v>0</v>
      </c>
      <c r="R3494" s="13">
        <f>IFERROR(VLOOKUP($A3494, 'Fielding Data'!$A$1:$H$12056, 6, 0), 0)</f>
        <v>1</v>
      </c>
      <c r="S3494" s="13">
        <f>IFERROR(VLOOKUP($A3494, 'Fielding Data'!$A$1:$H$12056, 7, 0), 0)</f>
        <v>0</v>
      </c>
      <c r="T3494" s="13">
        <f>IFERROR(VLOOKUP($A3494, 'Fielding Data'!$A$1:$H$12056, 8, 0), 0)</f>
        <v>0</v>
      </c>
      <c r="U3494" s="13">
        <f>SUMIFS('Fielding Data'!E:E, 'Fielding Data'!$A:$A, $A3494)</f>
        <v>0</v>
      </c>
      <c r="V3494" s="13">
        <f>SUMIFS('Fielding Data'!F:F, 'Fielding Data'!$A:$A, $A3494)</f>
        <v>1</v>
      </c>
      <c r="W3494" s="13">
        <f>SUMIFS('Fielding Data'!G:G, 'Fielding Data'!$A:$A, $A3494)</f>
        <v>0</v>
      </c>
      <c r="X3494" s="13">
        <f>SUMIFS('Fielding Data'!H:H, 'Fielding Data'!$A:$A, $A3494)</f>
        <v>0</v>
      </c>
    </row>
    <row r="3495" spans="1:24" x14ac:dyDescent="0.3">
      <c r="A3495" s="13" t="str">
        <f t="shared" si="109"/>
        <v>woodke022012</v>
      </c>
      <c r="B3495" s="16" t="s">
        <v>218</v>
      </c>
      <c r="C3495" s="16">
        <v>2012</v>
      </c>
      <c r="D3495" s="16">
        <v>10</v>
      </c>
      <c r="E3495" s="16">
        <v>1</v>
      </c>
      <c r="F3495" s="16">
        <v>0</v>
      </c>
      <c r="G3495" s="16">
        <v>0</v>
      </c>
      <c r="H3495" s="16">
        <v>0</v>
      </c>
      <c r="I3495" s="16">
        <v>0</v>
      </c>
      <c r="J3495" s="16">
        <v>0</v>
      </c>
      <c r="K3495" s="16">
        <v>0</v>
      </c>
      <c r="L3495" s="16">
        <v>0</v>
      </c>
      <c r="M3495" s="16">
        <v>0</v>
      </c>
      <c r="N3495" s="16">
        <v>0</v>
      </c>
      <c r="O3495" s="16">
        <v>1</v>
      </c>
      <c r="P3495" s="13" t="str">
        <f t="shared" si="108"/>
        <v>P</v>
      </c>
      <c r="Q3495" s="13">
        <f>IFERROR(VLOOKUP($A3495, 'Fielding Data'!$A$1:$H$12056, 5, 0), 0)</f>
        <v>1</v>
      </c>
      <c r="R3495" s="13">
        <f>IFERROR(VLOOKUP($A3495, 'Fielding Data'!$A$1:$H$12056, 6, 0), 0)</f>
        <v>1</v>
      </c>
      <c r="S3495" s="13">
        <f>IFERROR(VLOOKUP($A3495, 'Fielding Data'!$A$1:$H$12056, 7, 0), 0)</f>
        <v>0</v>
      </c>
      <c r="T3495" s="13">
        <f>IFERROR(VLOOKUP($A3495, 'Fielding Data'!$A$1:$H$12056, 8, 0), 0)</f>
        <v>0</v>
      </c>
      <c r="U3495" s="13">
        <f>SUMIFS('Fielding Data'!E:E, 'Fielding Data'!$A:$A, $A3495)</f>
        <v>1</v>
      </c>
      <c r="V3495" s="13">
        <f>SUMIFS('Fielding Data'!F:F, 'Fielding Data'!$A:$A, $A3495)</f>
        <v>1</v>
      </c>
      <c r="W3495" s="13">
        <f>SUMIFS('Fielding Data'!G:G, 'Fielding Data'!$A:$A, $A3495)</f>
        <v>0</v>
      </c>
      <c r="X3495" s="13">
        <f>SUMIFS('Fielding Data'!H:H, 'Fielding Data'!$A:$A, $A3495)</f>
        <v>0</v>
      </c>
    </row>
    <row r="3496" spans="1:24" x14ac:dyDescent="0.3">
      <c r="A3496" s="13" t="str">
        <f t="shared" si="109"/>
        <v>woodtr012012</v>
      </c>
      <c r="B3496" s="16" t="s">
        <v>1412</v>
      </c>
      <c r="C3496" s="16">
        <v>2012</v>
      </c>
      <c r="D3496" s="16">
        <v>28</v>
      </c>
      <c r="E3496" s="16">
        <v>53</v>
      </c>
      <c r="F3496" s="16">
        <v>5</v>
      </c>
      <c r="G3496" s="16">
        <v>10</v>
      </c>
      <c r="H3496" s="16">
        <v>3</v>
      </c>
      <c r="I3496" s="16">
        <v>0</v>
      </c>
      <c r="J3496" s="16">
        <v>1</v>
      </c>
      <c r="K3496" s="16">
        <v>4</v>
      </c>
      <c r="L3496" s="16">
        <v>0</v>
      </c>
      <c r="M3496" s="16">
        <v>0</v>
      </c>
      <c r="N3496" s="16">
        <v>0</v>
      </c>
      <c r="O3496" s="16">
        <v>20</v>
      </c>
      <c r="P3496" s="13" t="str">
        <f t="shared" si="108"/>
        <v>P</v>
      </c>
      <c r="Q3496" s="13">
        <f>IFERROR(VLOOKUP($A3496, 'Fielding Data'!$A$1:$H$12056, 5, 0), 0)</f>
        <v>10</v>
      </c>
      <c r="R3496" s="13">
        <f>IFERROR(VLOOKUP($A3496, 'Fielding Data'!$A$1:$H$12056, 6, 0), 0)</f>
        <v>22</v>
      </c>
      <c r="S3496" s="13">
        <f>IFERROR(VLOOKUP($A3496, 'Fielding Data'!$A$1:$H$12056, 7, 0), 0)</f>
        <v>2</v>
      </c>
      <c r="T3496" s="13">
        <f>IFERROR(VLOOKUP($A3496, 'Fielding Data'!$A$1:$H$12056, 8, 0), 0)</f>
        <v>1</v>
      </c>
      <c r="U3496" s="13">
        <f>SUMIFS('Fielding Data'!E:E, 'Fielding Data'!$A:$A, $A3496)</f>
        <v>10</v>
      </c>
      <c r="V3496" s="13">
        <f>SUMIFS('Fielding Data'!F:F, 'Fielding Data'!$A:$A, $A3496)</f>
        <v>22</v>
      </c>
      <c r="W3496" s="13">
        <f>SUMIFS('Fielding Data'!G:G, 'Fielding Data'!$A:$A, $A3496)</f>
        <v>2</v>
      </c>
      <c r="X3496" s="13">
        <f>SUMIFS('Fielding Data'!H:H, 'Fielding Data'!$A:$A, $A3496)</f>
        <v>1</v>
      </c>
    </row>
    <row r="3497" spans="1:24" x14ac:dyDescent="0.3">
      <c r="A3497" s="13" t="str">
        <f t="shared" si="109"/>
        <v>worleva012012</v>
      </c>
      <c r="B3497" s="16" t="s">
        <v>1413</v>
      </c>
      <c r="C3497" s="16">
        <v>2012</v>
      </c>
      <c r="D3497" s="16">
        <v>23</v>
      </c>
      <c r="E3497" s="16">
        <v>37</v>
      </c>
      <c r="F3497" s="16">
        <v>0</v>
      </c>
      <c r="G3497" s="16">
        <v>3</v>
      </c>
      <c r="H3497" s="16">
        <v>1</v>
      </c>
      <c r="I3497" s="16">
        <v>0</v>
      </c>
      <c r="J3497" s="16">
        <v>0</v>
      </c>
      <c r="K3497" s="16">
        <v>2</v>
      </c>
      <c r="L3497" s="16">
        <v>0</v>
      </c>
      <c r="M3497" s="16">
        <v>0</v>
      </c>
      <c r="N3497" s="16">
        <v>0</v>
      </c>
      <c r="O3497" s="16">
        <v>13</v>
      </c>
      <c r="P3497" s="13" t="str">
        <f t="shared" si="108"/>
        <v>P</v>
      </c>
      <c r="Q3497" s="13">
        <f>IFERROR(VLOOKUP($A3497, 'Fielding Data'!$A$1:$H$12056, 5, 0), 0)</f>
        <v>4</v>
      </c>
      <c r="R3497" s="13">
        <f>IFERROR(VLOOKUP($A3497, 'Fielding Data'!$A$1:$H$12056, 6, 0), 0)</f>
        <v>22</v>
      </c>
      <c r="S3497" s="13">
        <f>IFERROR(VLOOKUP($A3497, 'Fielding Data'!$A$1:$H$12056, 7, 0), 0)</f>
        <v>1</v>
      </c>
      <c r="T3497" s="13">
        <f>IFERROR(VLOOKUP($A3497, 'Fielding Data'!$A$1:$H$12056, 8, 0), 0)</f>
        <v>2</v>
      </c>
      <c r="U3497" s="13">
        <f>SUMIFS('Fielding Data'!E:E, 'Fielding Data'!$A:$A, $A3497)</f>
        <v>4</v>
      </c>
      <c r="V3497" s="13">
        <f>SUMIFS('Fielding Data'!F:F, 'Fielding Data'!$A:$A, $A3497)</f>
        <v>22</v>
      </c>
      <c r="W3497" s="13">
        <f>SUMIFS('Fielding Data'!G:G, 'Fielding Data'!$A:$A, $A3497)</f>
        <v>1</v>
      </c>
      <c r="X3497" s="13">
        <f>SUMIFS('Fielding Data'!H:H, 'Fielding Data'!$A:$A, $A3497)</f>
        <v>2</v>
      </c>
    </row>
    <row r="3498" spans="1:24" x14ac:dyDescent="0.3">
      <c r="A3498" s="13" t="str">
        <f t="shared" si="109"/>
        <v>worthda012012</v>
      </c>
      <c r="B3498" s="16" t="s">
        <v>1414</v>
      </c>
      <c r="C3498" s="16">
        <v>2012</v>
      </c>
      <c r="D3498" s="16">
        <v>43</v>
      </c>
      <c r="E3498" s="16">
        <v>74</v>
      </c>
      <c r="F3498" s="16">
        <v>9</v>
      </c>
      <c r="G3498" s="16">
        <v>16</v>
      </c>
      <c r="H3498" s="16">
        <v>3</v>
      </c>
      <c r="I3498" s="16">
        <v>0</v>
      </c>
      <c r="J3498" s="16">
        <v>0</v>
      </c>
      <c r="K3498" s="16">
        <v>3</v>
      </c>
      <c r="L3498" s="16">
        <v>0</v>
      </c>
      <c r="M3498" s="16">
        <v>0</v>
      </c>
      <c r="N3498" s="16">
        <v>13</v>
      </c>
      <c r="O3498" s="16">
        <v>23</v>
      </c>
      <c r="P3498" s="13" t="str">
        <f t="shared" si="108"/>
        <v>2B</v>
      </c>
      <c r="Q3498" s="13">
        <f>IFERROR(VLOOKUP($A3498, 'Fielding Data'!$A$1:$H$12056, 5, 0), 0)</f>
        <v>36</v>
      </c>
      <c r="R3498" s="13">
        <f>IFERROR(VLOOKUP($A3498, 'Fielding Data'!$A$1:$H$12056, 6, 0), 0)</f>
        <v>50</v>
      </c>
      <c r="S3498" s="13">
        <f>IFERROR(VLOOKUP($A3498, 'Fielding Data'!$A$1:$H$12056, 7, 0), 0)</f>
        <v>1</v>
      </c>
      <c r="T3498" s="13">
        <f>IFERROR(VLOOKUP($A3498, 'Fielding Data'!$A$1:$H$12056, 8, 0), 0)</f>
        <v>13</v>
      </c>
      <c r="U3498" s="13">
        <f>SUMIFS('Fielding Data'!E:E, 'Fielding Data'!$A:$A, $A3498)</f>
        <v>38</v>
      </c>
      <c r="V3498" s="13">
        <f>SUMIFS('Fielding Data'!F:F, 'Fielding Data'!$A:$A, $A3498)</f>
        <v>58</v>
      </c>
      <c r="W3498" s="13">
        <f>SUMIFS('Fielding Data'!G:G, 'Fielding Data'!$A:$A, $A3498)</f>
        <v>1</v>
      </c>
      <c r="X3498" s="13">
        <f>SUMIFS('Fielding Data'!H:H, 'Fielding Data'!$A:$A, $A3498)</f>
        <v>16</v>
      </c>
    </row>
    <row r="3499" spans="1:24" x14ac:dyDescent="0.3">
      <c r="A3499" s="13" t="str">
        <f t="shared" si="109"/>
        <v>wrighda032012</v>
      </c>
      <c r="B3499" s="16" t="s">
        <v>505</v>
      </c>
      <c r="C3499" s="16">
        <v>2012</v>
      </c>
      <c r="D3499" s="16">
        <v>156</v>
      </c>
      <c r="E3499" s="16">
        <v>581</v>
      </c>
      <c r="F3499" s="16">
        <v>91</v>
      </c>
      <c r="G3499" s="16">
        <v>178</v>
      </c>
      <c r="H3499" s="16">
        <v>41</v>
      </c>
      <c r="I3499" s="16">
        <v>2</v>
      </c>
      <c r="J3499" s="16">
        <v>21</v>
      </c>
      <c r="K3499" s="16">
        <v>93</v>
      </c>
      <c r="L3499" s="16">
        <v>15</v>
      </c>
      <c r="M3499" s="16">
        <v>10</v>
      </c>
      <c r="N3499" s="16">
        <v>81</v>
      </c>
      <c r="O3499" s="16">
        <v>112</v>
      </c>
      <c r="P3499" s="13" t="str">
        <f t="shared" si="108"/>
        <v>3B</v>
      </c>
      <c r="Q3499" s="13">
        <f>IFERROR(VLOOKUP($A3499, 'Fielding Data'!$A$1:$H$12056, 5, 0), 0)</f>
        <v>107</v>
      </c>
      <c r="R3499" s="13">
        <f>IFERROR(VLOOKUP($A3499, 'Fielding Data'!$A$1:$H$12056, 6, 0), 0)</f>
        <v>267</v>
      </c>
      <c r="S3499" s="13">
        <f>IFERROR(VLOOKUP($A3499, 'Fielding Data'!$A$1:$H$12056, 7, 0), 0)</f>
        <v>10</v>
      </c>
      <c r="T3499" s="13">
        <f>IFERROR(VLOOKUP($A3499, 'Fielding Data'!$A$1:$H$12056, 8, 0), 0)</f>
        <v>20</v>
      </c>
      <c r="U3499" s="13">
        <f>SUMIFS('Fielding Data'!E:E, 'Fielding Data'!$A:$A, $A3499)</f>
        <v>107</v>
      </c>
      <c r="V3499" s="13">
        <f>SUMIFS('Fielding Data'!F:F, 'Fielding Data'!$A:$A, $A3499)</f>
        <v>269</v>
      </c>
      <c r="W3499" s="13">
        <f>SUMIFS('Fielding Data'!G:G, 'Fielding Data'!$A:$A, $A3499)</f>
        <v>10</v>
      </c>
      <c r="X3499" s="13">
        <f>SUMIFS('Fielding Data'!H:H, 'Fielding Data'!$A:$A, $A3499)</f>
        <v>20</v>
      </c>
    </row>
    <row r="3500" spans="1:24" x14ac:dyDescent="0.3">
      <c r="A3500" s="13" t="str">
        <f t="shared" si="109"/>
        <v>wrighja012012</v>
      </c>
      <c r="B3500" s="16" t="s">
        <v>220</v>
      </c>
      <c r="C3500" s="16">
        <v>2012</v>
      </c>
      <c r="D3500" s="16">
        <v>66</v>
      </c>
      <c r="E3500" s="16">
        <v>2</v>
      </c>
      <c r="F3500" s="16">
        <v>0</v>
      </c>
      <c r="G3500" s="16">
        <v>0</v>
      </c>
      <c r="H3500" s="16">
        <v>0</v>
      </c>
      <c r="I3500" s="16">
        <v>0</v>
      </c>
      <c r="J3500" s="16">
        <v>0</v>
      </c>
      <c r="K3500" s="16">
        <v>0</v>
      </c>
      <c r="L3500" s="16">
        <v>0</v>
      </c>
      <c r="M3500" s="16">
        <v>0</v>
      </c>
      <c r="N3500" s="16">
        <v>0</v>
      </c>
      <c r="O3500" s="16">
        <v>1</v>
      </c>
      <c r="P3500" s="13" t="str">
        <f t="shared" si="108"/>
        <v>P</v>
      </c>
      <c r="Q3500" s="13">
        <f>IFERROR(VLOOKUP($A3500, 'Fielding Data'!$A$1:$H$12056, 5, 0), 0)</f>
        <v>9</v>
      </c>
      <c r="R3500" s="13">
        <f>IFERROR(VLOOKUP($A3500, 'Fielding Data'!$A$1:$H$12056, 6, 0), 0)</f>
        <v>10</v>
      </c>
      <c r="S3500" s="13">
        <f>IFERROR(VLOOKUP($A3500, 'Fielding Data'!$A$1:$H$12056, 7, 0), 0)</f>
        <v>5</v>
      </c>
      <c r="T3500" s="13">
        <f>IFERROR(VLOOKUP($A3500, 'Fielding Data'!$A$1:$H$12056, 8, 0), 0)</f>
        <v>1</v>
      </c>
      <c r="U3500" s="13">
        <f>SUMIFS('Fielding Data'!E:E, 'Fielding Data'!$A:$A, $A3500)</f>
        <v>9</v>
      </c>
      <c r="V3500" s="13">
        <f>SUMIFS('Fielding Data'!F:F, 'Fielding Data'!$A:$A, $A3500)</f>
        <v>10</v>
      </c>
      <c r="W3500" s="13">
        <f>SUMIFS('Fielding Data'!G:G, 'Fielding Data'!$A:$A, $A3500)</f>
        <v>5</v>
      </c>
      <c r="X3500" s="13">
        <f>SUMIFS('Fielding Data'!H:H, 'Fielding Data'!$A:$A, $A3500)</f>
        <v>1</v>
      </c>
    </row>
    <row r="3501" spans="1:24" x14ac:dyDescent="0.3">
      <c r="A3501" s="13" t="str">
        <f t="shared" si="109"/>
        <v>wrighwe012012</v>
      </c>
      <c r="B3501" s="16" t="s">
        <v>1034</v>
      </c>
      <c r="C3501" s="16">
        <v>2012</v>
      </c>
      <c r="D3501" s="16">
        <v>78</v>
      </c>
      <c r="E3501" s="16">
        <v>2</v>
      </c>
      <c r="F3501" s="16">
        <v>0</v>
      </c>
      <c r="G3501" s="16">
        <v>0</v>
      </c>
      <c r="H3501" s="16">
        <v>0</v>
      </c>
      <c r="I3501" s="16">
        <v>0</v>
      </c>
      <c r="J3501" s="16">
        <v>0</v>
      </c>
      <c r="K3501" s="16">
        <v>0</v>
      </c>
      <c r="L3501" s="16">
        <v>0</v>
      </c>
      <c r="M3501" s="16">
        <v>0</v>
      </c>
      <c r="N3501" s="16">
        <v>0</v>
      </c>
      <c r="O3501" s="16">
        <v>2</v>
      </c>
      <c r="P3501" s="13" t="str">
        <f t="shared" si="108"/>
        <v>OF</v>
      </c>
      <c r="Q3501" s="13">
        <f>IFERROR(VLOOKUP($A3501, 'Fielding Data'!$A$1:$H$12056, 5, 0), 0)</f>
        <v>0</v>
      </c>
      <c r="R3501" s="13">
        <f>IFERROR(VLOOKUP($A3501, 'Fielding Data'!$A$1:$H$12056, 6, 0), 0)</f>
        <v>0</v>
      </c>
      <c r="S3501" s="13">
        <f>IFERROR(VLOOKUP($A3501, 'Fielding Data'!$A$1:$H$12056, 7, 0), 0)</f>
        <v>0</v>
      </c>
      <c r="T3501" s="13">
        <f>IFERROR(VLOOKUP($A3501, 'Fielding Data'!$A$1:$H$12056, 8, 0), 0)</f>
        <v>0</v>
      </c>
      <c r="U3501" s="13">
        <f>SUMIFS('Fielding Data'!E:E, 'Fielding Data'!$A:$A, $A3501)</f>
        <v>5</v>
      </c>
      <c r="V3501" s="13">
        <f>SUMIFS('Fielding Data'!F:F, 'Fielding Data'!$A:$A, $A3501)</f>
        <v>10</v>
      </c>
      <c r="W3501" s="13">
        <f>SUMIFS('Fielding Data'!G:G, 'Fielding Data'!$A:$A, $A3501)</f>
        <v>1</v>
      </c>
      <c r="X3501" s="13">
        <f>SUMIFS('Fielding Data'!H:H, 'Fielding Data'!$A:$A, $A3501)</f>
        <v>1</v>
      </c>
    </row>
    <row r="3502" spans="1:24" x14ac:dyDescent="0.3">
      <c r="A3502" s="13" t="str">
        <f t="shared" si="109"/>
        <v>youngch032012</v>
      </c>
      <c r="B3502" s="16" t="s">
        <v>508</v>
      </c>
      <c r="C3502" s="16">
        <v>2012</v>
      </c>
      <c r="D3502" s="16">
        <v>20</v>
      </c>
      <c r="E3502" s="16">
        <v>31</v>
      </c>
      <c r="F3502" s="16">
        <v>0</v>
      </c>
      <c r="G3502" s="16">
        <v>4</v>
      </c>
      <c r="H3502" s="16">
        <v>2</v>
      </c>
      <c r="I3502" s="16">
        <v>0</v>
      </c>
      <c r="J3502" s="16">
        <v>0</v>
      </c>
      <c r="K3502" s="16">
        <v>2</v>
      </c>
      <c r="L3502" s="16">
        <v>0</v>
      </c>
      <c r="M3502" s="16">
        <v>0</v>
      </c>
      <c r="N3502" s="16">
        <v>1</v>
      </c>
      <c r="O3502" s="16">
        <v>11</v>
      </c>
      <c r="P3502" s="13" t="str">
        <f t="shared" si="108"/>
        <v>P</v>
      </c>
      <c r="Q3502" s="13">
        <f>IFERROR(VLOOKUP($A3502, 'Fielding Data'!$A$1:$H$12056, 5, 0), 0)</f>
        <v>6</v>
      </c>
      <c r="R3502" s="13">
        <f>IFERROR(VLOOKUP($A3502, 'Fielding Data'!$A$1:$H$12056, 6, 0), 0)</f>
        <v>8</v>
      </c>
      <c r="S3502" s="13">
        <f>IFERROR(VLOOKUP($A3502, 'Fielding Data'!$A$1:$H$12056, 7, 0), 0)</f>
        <v>1</v>
      </c>
      <c r="T3502" s="13">
        <f>IFERROR(VLOOKUP($A3502, 'Fielding Data'!$A$1:$H$12056, 8, 0), 0)</f>
        <v>0</v>
      </c>
      <c r="U3502" s="13">
        <f>SUMIFS('Fielding Data'!E:E, 'Fielding Data'!$A:$A, $A3502)</f>
        <v>6</v>
      </c>
      <c r="V3502" s="13">
        <f>SUMIFS('Fielding Data'!F:F, 'Fielding Data'!$A:$A, $A3502)</f>
        <v>8</v>
      </c>
      <c r="W3502" s="13">
        <f>SUMIFS('Fielding Data'!G:G, 'Fielding Data'!$A:$A, $A3502)</f>
        <v>1</v>
      </c>
      <c r="X3502" s="13">
        <f>SUMIFS('Fielding Data'!H:H, 'Fielding Data'!$A:$A, $A3502)</f>
        <v>0</v>
      </c>
    </row>
    <row r="3503" spans="1:24" x14ac:dyDescent="0.3">
      <c r="A3503" s="13" t="str">
        <f t="shared" si="109"/>
        <v>youngch042012</v>
      </c>
      <c r="B3503" s="16" t="s">
        <v>742</v>
      </c>
      <c r="C3503" s="16">
        <v>2012</v>
      </c>
      <c r="D3503" s="16">
        <v>101</v>
      </c>
      <c r="E3503" s="16">
        <v>325</v>
      </c>
      <c r="F3503" s="16">
        <v>36</v>
      </c>
      <c r="G3503" s="16">
        <v>75</v>
      </c>
      <c r="H3503" s="16">
        <v>24</v>
      </c>
      <c r="I3503" s="16">
        <v>0</v>
      </c>
      <c r="J3503" s="16">
        <v>14</v>
      </c>
      <c r="K3503" s="16">
        <v>41</v>
      </c>
      <c r="L3503" s="16">
        <v>8</v>
      </c>
      <c r="M3503" s="16">
        <v>3</v>
      </c>
      <c r="N3503" s="16">
        <v>36</v>
      </c>
      <c r="O3503" s="16">
        <v>79</v>
      </c>
      <c r="P3503" s="13" t="str">
        <f t="shared" si="108"/>
        <v>CF</v>
      </c>
      <c r="Q3503" s="13">
        <f>IFERROR(VLOOKUP($A3503, 'Fielding Data'!$A$1:$H$12056, 5, 0), 0)</f>
        <v>0</v>
      </c>
      <c r="R3503" s="13">
        <f>IFERROR(VLOOKUP($A3503, 'Fielding Data'!$A$1:$H$12056, 6, 0), 0)</f>
        <v>0</v>
      </c>
      <c r="S3503" s="13">
        <f>IFERROR(VLOOKUP($A3503, 'Fielding Data'!$A$1:$H$12056, 7, 0), 0)</f>
        <v>0</v>
      </c>
      <c r="T3503" s="13">
        <f>IFERROR(VLOOKUP($A3503, 'Fielding Data'!$A$1:$H$12056, 8, 0), 0)</f>
        <v>0</v>
      </c>
      <c r="U3503" s="13">
        <f>SUMIFS('Fielding Data'!E:E, 'Fielding Data'!$A:$A, $A3503)</f>
        <v>201</v>
      </c>
      <c r="V3503" s="13">
        <f>SUMIFS('Fielding Data'!F:F, 'Fielding Data'!$A:$A, $A3503)</f>
        <v>4</v>
      </c>
      <c r="W3503" s="13">
        <f>SUMIFS('Fielding Data'!G:G, 'Fielding Data'!$A:$A, $A3503)</f>
        <v>2</v>
      </c>
      <c r="X3503" s="13">
        <f>SUMIFS('Fielding Data'!H:H, 'Fielding Data'!$A:$A, $A3503)</f>
        <v>1</v>
      </c>
    </row>
    <row r="3504" spans="1:24" x14ac:dyDescent="0.3">
      <c r="A3504" s="13" t="str">
        <f t="shared" si="109"/>
        <v>youngde032012</v>
      </c>
      <c r="B3504" s="16" t="s">
        <v>743</v>
      </c>
      <c r="C3504" s="16">
        <v>2012</v>
      </c>
      <c r="D3504" s="16">
        <v>151</v>
      </c>
      <c r="E3504" s="16">
        <v>574</v>
      </c>
      <c r="F3504" s="16">
        <v>54</v>
      </c>
      <c r="G3504" s="16">
        <v>153</v>
      </c>
      <c r="H3504" s="16">
        <v>27</v>
      </c>
      <c r="I3504" s="16">
        <v>1</v>
      </c>
      <c r="J3504" s="16">
        <v>18</v>
      </c>
      <c r="K3504" s="16">
        <v>74</v>
      </c>
      <c r="L3504" s="16">
        <v>0</v>
      </c>
      <c r="M3504" s="16">
        <v>2</v>
      </c>
      <c r="N3504" s="16">
        <v>20</v>
      </c>
      <c r="O3504" s="16">
        <v>112</v>
      </c>
      <c r="P3504" s="13" t="str">
        <f t="shared" si="108"/>
        <v>LF</v>
      </c>
      <c r="Q3504" s="13">
        <f>IFERROR(VLOOKUP($A3504, 'Fielding Data'!$A$1:$H$12056, 5, 0), 0)</f>
        <v>0</v>
      </c>
      <c r="R3504" s="13">
        <f>IFERROR(VLOOKUP($A3504, 'Fielding Data'!$A$1:$H$12056, 6, 0), 0)</f>
        <v>0</v>
      </c>
      <c r="S3504" s="13">
        <f>IFERROR(VLOOKUP($A3504, 'Fielding Data'!$A$1:$H$12056, 7, 0), 0)</f>
        <v>0</v>
      </c>
      <c r="T3504" s="13">
        <f>IFERROR(VLOOKUP($A3504, 'Fielding Data'!$A$1:$H$12056, 8, 0), 0)</f>
        <v>0</v>
      </c>
      <c r="U3504" s="13">
        <f>SUMIFS('Fielding Data'!E:E, 'Fielding Data'!$A:$A, $A3504)</f>
        <v>35</v>
      </c>
      <c r="V3504" s="13">
        <f>SUMIFS('Fielding Data'!F:F, 'Fielding Data'!$A:$A, $A3504)</f>
        <v>1</v>
      </c>
      <c r="W3504" s="13">
        <f>SUMIFS('Fielding Data'!G:G, 'Fielding Data'!$A:$A, $A3504)</f>
        <v>2</v>
      </c>
      <c r="X3504" s="13">
        <f>SUMIFS('Fielding Data'!H:H, 'Fielding Data'!$A:$A, $A3504)</f>
        <v>0</v>
      </c>
    </row>
    <row r="3505" spans="1:24" x14ac:dyDescent="0.3">
      <c r="A3505" s="13" t="str">
        <f t="shared" si="109"/>
        <v>younger032012</v>
      </c>
      <c r="B3505" s="16" t="s">
        <v>1211</v>
      </c>
      <c r="C3505" s="16">
        <v>2012</v>
      </c>
      <c r="D3505" s="16">
        <v>98</v>
      </c>
      <c r="E3505" s="16">
        <v>174</v>
      </c>
      <c r="F3505" s="16">
        <v>36</v>
      </c>
      <c r="G3505" s="16">
        <v>55</v>
      </c>
      <c r="H3505" s="16">
        <v>7</v>
      </c>
      <c r="I3505" s="16">
        <v>2</v>
      </c>
      <c r="J3505" s="16">
        <v>4</v>
      </c>
      <c r="K3505" s="16">
        <v>15</v>
      </c>
      <c r="L3505" s="16">
        <v>14</v>
      </c>
      <c r="M3505" s="16">
        <v>2</v>
      </c>
      <c r="N3505" s="16">
        <v>13</v>
      </c>
      <c r="O3505" s="16">
        <v>31</v>
      </c>
      <c r="P3505" s="13" t="str">
        <f t="shared" si="108"/>
        <v>CF</v>
      </c>
      <c r="Q3505" s="13">
        <f>IFERROR(VLOOKUP($A3505, 'Fielding Data'!$A$1:$H$12056, 5, 0), 0)</f>
        <v>0</v>
      </c>
      <c r="R3505" s="13">
        <f>IFERROR(VLOOKUP($A3505, 'Fielding Data'!$A$1:$H$12056, 6, 0), 0)</f>
        <v>0</v>
      </c>
      <c r="S3505" s="13">
        <f>IFERROR(VLOOKUP($A3505, 'Fielding Data'!$A$1:$H$12056, 7, 0), 0)</f>
        <v>0</v>
      </c>
      <c r="T3505" s="13">
        <f>IFERROR(VLOOKUP($A3505, 'Fielding Data'!$A$1:$H$12056, 8, 0), 0)</f>
        <v>0</v>
      </c>
      <c r="U3505" s="13">
        <f>SUMIFS('Fielding Data'!E:E, 'Fielding Data'!$A:$A, $A3505)</f>
        <v>64</v>
      </c>
      <c r="V3505" s="13">
        <f>SUMIFS('Fielding Data'!F:F, 'Fielding Data'!$A:$A, $A3505)</f>
        <v>0</v>
      </c>
      <c r="W3505" s="13">
        <f>SUMIFS('Fielding Data'!G:G, 'Fielding Data'!$A:$A, $A3505)</f>
        <v>0</v>
      </c>
      <c r="X3505" s="13">
        <f>SUMIFS('Fielding Data'!H:H, 'Fielding Data'!$A:$A, $A3505)</f>
        <v>0</v>
      </c>
    </row>
    <row r="3506" spans="1:24" x14ac:dyDescent="0.3">
      <c r="A3506" s="13" t="str">
        <f t="shared" si="109"/>
        <v>youngma022012</v>
      </c>
      <c r="B3506" s="16" t="s">
        <v>1654</v>
      </c>
      <c r="C3506" s="16">
        <v>2012</v>
      </c>
      <c r="D3506" s="16">
        <v>5</v>
      </c>
      <c r="E3506" s="16">
        <v>10</v>
      </c>
      <c r="F3506" s="16">
        <v>2</v>
      </c>
      <c r="G3506" s="16">
        <v>1</v>
      </c>
      <c r="H3506" s="16">
        <v>1</v>
      </c>
      <c r="I3506" s="16">
        <v>0</v>
      </c>
      <c r="J3506" s="16">
        <v>0</v>
      </c>
      <c r="K3506" s="16">
        <v>1</v>
      </c>
      <c r="L3506" s="16">
        <v>0</v>
      </c>
      <c r="M3506" s="16">
        <v>0</v>
      </c>
      <c r="N3506" s="16">
        <v>0</v>
      </c>
      <c r="O3506" s="16">
        <v>9</v>
      </c>
      <c r="P3506" s="13" t="str">
        <f t="shared" si="108"/>
        <v>2B</v>
      </c>
      <c r="Q3506" s="13">
        <f>IFERROR(VLOOKUP($A3506, 'Fielding Data'!$A$1:$H$12056, 5, 0), 0)</f>
        <v>1</v>
      </c>
      <c r="R3506" s="13">
        <f>IFERROR(VLOOKUP($A3506, 'Fielding Data'!$A$1:$H$12056, 6, 0), 0)</f>
        <v>1</v>
      </c>
      <c r="S3506" s="13">
        <f>IFERROR(VLOOKUP($A3506, 'Fielding Data'!$A$1:$H$12056, 7, 0), 0)</f>
        <v>0</v>
      </c>
      <c r="T3506" s="13">
        <f>IFERROR(VLOOKUP($A3506, 'Fielding Data'!$A$1:$H$12056, 8, 0), 0)</f>
        <v>1</v>
      </c>
      <c r="U3506" s="13">
        <f>SUMIFS('Fielding Data'!E:E, 'Fielding Data'!$A:$A, $A3506)</f>
        <v>8</v>
      </c>
      <c r="V3506" s="13">
        <f>SUMIFS('Fielding Data'!F:F, 'Fielding Data'!$A:$A, $A3506)</f>
        <v>1</v>
      </c>
      <c r="W3506" s="13">
        <f>SUMIFS('Fielding Data'!G:G, 'Fielding Data'!$A:$A, $A3506)</f>
        <v>0</v>
      </c>
      <c r="X3506" s="13">
        <f>SUMIFS('Fielding Data'!H:H, 'Fielding Data'!$A:$A, $A3506)</f>
        <v>1</v>
      </c>
    </row>
    <row r="3507" spans="1:24" x14ac:dyDescent="0.3">
      <c r="A3507" s="13" t="str">
        <f t="shared" si="109"/>
        <v>youngmi022012</v>
      </c>
      <c r="B3507" s="16" t="s">
        <v>221</v>
      </c>
      <c r="C3507" s="16">
        <v>2012</v>
      </c>
      <c r="D3507" s="16">
        <v>156</v>
      </c>
      <c r="E3507" s="16">
        <v>611</v>
      </c>
      <c r="F3507" s="16">
        <v>79</v>
      </c>
      <c r="G3507" s="16">
        <v>169</v>
      </c>
      <c r="H3507" s="16">
        <v>27</v>
      </c>
      <c r="I3507" s="16">
        <v>3</v>
      </c>
      <c r="J3507" s="16">
        <v>8</v>
      </c>
      <c r="K3507" s="16">
        <v>67</v>
      </c>
      <c r="L3507" s="16">
        <v>2</v>
      </c>
      <c r="M3507" s="16">
        <v>2</v>
      </c>
      <c r="N3507" s="16">
        <v>33</v>
      </c>
      <c r="O3507" s="16">
        <v>70</v>
      </c>
      <c r="P3507" s="13" t="str">
        <f t="shared" si="108"/>
        <v>1B</v>
      </c>
      <c r="Q3507" s="13">
        <f>IFERROR(VLOOKUP($A3507, 'Fielding Data'!$A$1:$H$12056, 5, 0), 0)</f>
        <v>358</v>
      </c>
      <c r="R3507" s="13">
        <f>IFERROR(VLOOKUP($A3507, 'Fielding Data'!$A$1:$H$12056, 6, 0), 0)</f>
        <v>24</v>
      </c>
      <c r="S3507" s="13">
        <f>IFERROR(VLOOKUP($A3507, 'Fielding Data'!$A$1:$H$12056, 7, 0), 0)</f>
        <v>2</v>
      </c>
      <c r="T3507" s="13">
        <f>IFERROR(VLOOKUP($A3507, 'Fielding Data'!$A$1:$H$12056, 8, 0), 0)</f>
        <v>37</v>
      </c>
      <c r="U3507" s="13">
        <f>SUMIFS('Fielding Data'!E:E, 'Fielding Data'!$A:$A, $A3507)</f>
        <v>406</v>
      </c>
      <c r="V3507" s="13">
        <f>SUMIFS('Fielding Data'!F:F, 'Fielding Data'!$A:$A, $A3507)</f>
        <v>99</v>
      </c>
      <c r="W3507" s="13">
        <f>SUMIFS('Fielding Data'!G:G, 'Fielding Data'!$A:$A, $A3507)</f>
        <v>6</v>
      </c>
      <c r="X3507" s="13">
        <f>SUMIFS('Fielding Data'!H:H, 'Fielding Data'!$A:$A, $A3507)</f>
        <v>48</v>
      </c>
    </row>
    <row r="3508" spans="1:24" x14ac:dyDescent="0.3">
      <c r="A3508" s="13" t="str">
        <f t="shared" si="109"/>
        <v>zagurmi012012</v>
      </c>
      <c r="B3508" s="16" t="s">
        <v>869</v>
      </c>
      <c r="C3508" s="16">
        <v>2012</v>
      </c>
      <c r="D3508" s="16">
        <v>45</v>
      </c>
      <c r="E3508" s="16">
        <v>0</v>
      </c>
      <c r="F3508" s="16">
        <v>0</v>
      </c>
      <c r="G3508" s="16">
        <v>0</v>
      </c>
      <c r="H3508" s="16">
        <v>0</v>
      </c>
      <c r="I3508" s="16">
        <v>0</v>
      </c>
      <c r="J3508" s="16">
        <v>0</v>
      </c>
      <c r="K3508" s="16">
        <v>0</v>
      </c>
      <c r="L3508" s="16">
        <v>0</v>
      </c>
      <c r="M3508" s="16">
        <v>0</v>
      </c>
      <c r="N3508" s="16">
        <v>0</v>
      </c>
      <c r="O3508" s="16">
        <v>0</v>
      </c>
      <c r="P3508" s="13" t="str">
        <f t="shared" si="108"/>
        <v>P</v>
      </c>
      <c r="Q3508" s="13">
        <f>IFERROR(VLOOKUP($A3508, 'Fielding Data'!$A$1:$H$12056, 5, 0), 0)</f>
        <v>0</v>
      </c>
      <c r="R3508" s="13">
        <f>IFERROR(VLOOKUP($A3508, 'Fielding Data'!$A$1:$H$12056, 6, 0), 0)</f>
        <v>6</v>
      </c>
      <c r="S3508" s="13">
        <f>IFERROR(VLOOKUP($A3508, 'Fielding Data'!$A$1:$H$12056, 7, 0), 0)</f>
        <v>0</v>
      </c>
      <c r="T3508" s="13">
        <f>IFERROR(VLOOKUP($A3508, 'Fielding Data'!$A$1:$H$12056, 8, 0), 0)</f>
        <v>0</v>
      </c>
      <c r="U3508" s="13">
        <f>SUMIFS('Fielding Data'!E:E, 'Fielding Data'!$A:$A, $A3508)</f>
        <v>0</v>
      </c>
      <c r="V3508" s="13">
        <f>SUMIFS('Fielding Data'!F:F, 'Fielding Data'!$A:$A, $A3508)</f>
        <v>6</v>
      </c>
      <c r="W3508" s="13">
        <f>SUMIFS('Fielding Data'!G:G, 'Fielding Data'!$A:$A, $A3508)</f>
        <v>0</v>
      </c>
      <c r="X3508" s="13">
        <f>SUMIFS('Fielding Data'!H:H, 'Fielding Data'!$A:$A, $A3508)</f>
        <v>0</v>
      </c>
    </row>
    <row r="3509" spans="1:24" x14ac:dyDescent="0.3">
      <c r="A3509" s="13" t="str">
        <f t="shared" si="109"/>
        <v>zambrca012012</v>
      </c>
      <c r="B3509" s="16" t="s">
        <v>281</v>
      </c>
      <c r="C3509" s="16">
        <v>2012</v>
      </c>
      <c r="D3509" s="16">
        <v>35</v>
      </c>
      <c r="E3509" s="16">
        <v>34</v>
      </c>
      <c r="F3509" s="16">
        <v>3</v>
      </c>
      <c r="G3509" s="16">
        <v>6</v>
      </c>
      <c r="H3509" s="16">
        <v>0</v>
      </c>
      <c r="I3509" s="16">
        <v>0</v>
      </c>
      <c r="J3509" s="16">
        <v>1</v>
      </c>
      <c r="K3509" s="16">
        <v>2</v>
      </c>
      <c r="L3509" s="16">
        <v>0</v>
      </c>
      <c r="M3509" s="16">
        <v>0</v>
      </c>
      <c r="N3509" s="16">
        <v>0</v>
      </c>
      <c r="O3509" s="16">
        <v>8</v>
      </c>
      <c r="P3509" s="13" t="str">
        <f t="shared" si="108"/>
        <v>P</v>
      </c>
      <c r="Q3509" s="13">
        <f>IFERROR(VLOOKUP($A3509, 'Fielding Data'!$A$1:$H$12056, 5, 0), 0)</f>
        <v>12</v>
      </c>
      <c r="R3509" s="13">
        <f>IFERROR(VLOOKUP($A3509, 'Fielding Data'!$A$1:$H$12056, 6, 0), 0)</f>
        <v>18</v>
      </c>
      <c r="S3509" s="13">
        <f>IFERROR(VLOOKUP($A3509, 'Fielding Data'!$A$1:$H$12056, 7, 0), 0)</f>
        <v>2</v>
      </c>
      <c r="T3509" s="13">
        <f>IFERROR(VLOOKUP($A3509, 'Fielding Data'!$A$1:$H$12056, 8, 0), 0)</f>
        <v>2</v>
      </c>
      <c r="U3509" s="13">
        <f>SUMIFS('Fielding Data'!E:E, 'Fielding Data'!$A:$A, $A3509)</f>
        <v>12</v>
      </c>
      <c r="V3509" s="13">
        <f>SUMIFS('Fielding Data'!F:F, 'Fielding Data'!$A:$A, $A3509)</f>
        <v>18</v>
      </c>
      <c r="W3509" s="13">
        <f>SUMIFS('Fielding Data'!G:G, 'Fielding Data'!$A:$A, $A3509)</f>
        <v>2</v>
      </c>
      <c r="X3509" s="13">
        <f>SUMIFS('Fielding Data'!H:H, 'Fielding Data'!$A:$A, $A3509)</f>
        <v>2</v>
      </c>
    </row>
    <row r="3510" spans="1:24" x14ac:dyDescent="0.3">
      <c r="A3510" s="13" t="str">
        <f t="shared" si="109"/>
        <v>zieglbr012012</v>
      </c>
      <c r="B3510" s="16" t="s">
        <v>1035</v>
      </c>
      <c r="C3510" s="16">
        <v>2012</v>
      </c>
      <c r="D3510" s="16">
        <v>77</v>
      </c>
      <c r="E3510" s="16">
        <v>4</v>
      </c>
      <c r="F3510" s="16">
        <v>1</v>
      </c>
      <c r="G3510" s="16">
        <v>1</v>
      </c>
      <c r="H3510" s="16">
        <v>0</v>
      </c>
      <c r="I3510" s="16">
        <v>0</v>
      </c>
      <c r="J3510" s="16">
        <v>0</v>
      </c>
      <c r="K3510" s="16">
        <v>0</v>
      </c>
      <c r="L3510" s="16">
        <v>0</v>
      </c>
      <c r="M3510" s="16">
        <v>0</v>
      </c>
      <c r="N3510" s="16">
        <v>0</v>
      </c>
      <c r="O3510" s="16">
        <v>2</v>
      </c>
      <c r="P3510" s="13" t="str">
        <f t="shared" si="108"/>
        <v>P</v>
      </c>
      <c r="Q3510" s="13">
        <f>IFERROR(VLOOKUP($A3510, 'Fielding Data'!$A$1:$H$12056, 5, 0), 0)</f>
        <v>3</v>
      </c>
      <c r="R3510" s="13">
        <f>IFERROR(VLOOKUP($A3510, 'Fielding Data'!$A$1:$H$12056, 6, 0), 0)</f>
        <v>21</v>
      </c>
      <c r="S3510" s="13">
        <f>IFERROR(VLOOKUP($A3510, 'Fielding Data'!$A$1:$H$12056, 7, 0), 0)</f>
        <v>1</v>
      </c>
      <c r="T3510" s="13">
        <f>IFERROR(VLOOKUP($A3510, 'Fielding Data'!$A$1:$H$12056, 8, 0), 0)</f>
        <v>2</v>
      </c>
      <c r="U3510" s="13">
        <f>SUMIFS('Fielding Data'!E:E, 'Fielding Data'!$A:$A, $A3510)</f>
        <v>3</v>
      </c>
      <c r="V3510" s="13">
        <f>SUMIFS('Fielding Data'!F:F, 'Fielding Data'!$A:$A, $A3510)</f>
        <v>21</v>
      </c>
      <c r="W3510" s="13">
        <f>SUMIFS('Fielding Data'!G:G, 'Fielding Data'!$A:$A, $A3510)</f>
        <v>1</v>
      </c>
      <c r="X3510" s="13">
        <f>SUMIFS('Fielding Data'!H:H, 'Fielding Data'!$A:$A, $A3510)</f>
        <v>2</v>
      </c>
    </row>
    <row r="3511" spans="1:24" x14ac:dyDescent="0.3">
      <c r="A3511" s="13" t="str">
        <f t="shared" si="109"/>
        <v>zimmejo022012</v>
      </c>
      <c r="B3511" s="16" t="s">
        <v>1212</v>
      </c>
      <c r="C3511" s="16">
        <v>2012</v>
      </c>
      <c r="D3511" s="16">
        <v>32</v>
      </c>
      <c r="E3511" s="16">
        <v>57</v>
      </c>
      <c r="F3511" s="16">
        <v>5</v>
      </c>
      <c r="G3511" s="16">
        <v>11</v>
      </c>
      <c r="H3511" s="16">
        <v>2</v>
      </c>
      <c r="I3511" s="16">
        <v>0</v>
      </c>
      <c r="J3511" s="16">
        <v>1</v>
      </c>
      <c r="K3511" s="16">
        <v>4</v>
      </c>
      <c r="L3511" s="16">
        <v>0</v>
      </c>
      <c r="M3511" s="16">
        <v>0</v>
      </c>
      <c r="N3511" s="16">
        <v>4</v>
      </c>
      <c r="O3511" s="16">
        <v>13</v>
      </c>
      <c r="P3511" s="13" t="str">
        <f t="shared" si="108"/>
        <v>P</v>
      </c>
      <c r="Q3511" s="13">
        <f>IFERROR(VLOOKUP($A3511, 'Fielding Data'!$A$1:$H$12056, 5, 0), 0)</f>
        <v>12</v>
      </c>
      <c r="R3511" s="13">
        <f>IFERROR(VLOOKUP($A3511, 'Fielding Data'!$A$1:$H$12056, 6, 0), 0)</f>
        <v>28</v>
      </c>
      <c r="S3511" s="13">
        <f>IFERROR(VLOOKUP($A3511, 'Fielding Data'!$A$1:$H$12056, 7, 0), 0)</f>
        <v>2</v>
      </c>
      <c r="T3511" s="13">
        <f>IFERROR(VLOOKUP($A3511, 'Fielding Data'!$A$1:$H$12056, 8, 0), 0)</f>
        <v>2</v>
      </c>
      <c r="U3511" s="13">
        <f>SUMIFS('Fielding Data'!E:E, 'Fielding Data'!$A:$A, $A3511)</f>
        <v>12</v>
      </c>
      <c r="V3511" s="13">
        <f>SUMIFS('Fielding Data'!F:F, 'Fielding Data'!$A:$A, $A3511)</f>
        <v>28</v>
      </c>
      <c r="W3511" s="13">
        <f>SUMIFS('Fielding Data'!G:G, 'Fielding Data'!$A:$A, $A3511)</f>
        <v>2</v>
      </c>
      <c r="X3511" s="13">
        <f>SUMIFS('Fielding Data'!H:H, 'Fielding Data'!$A:$A, $A3511)</f>
        <v>2</v>
      </c>
    </row>
    <row r="3512" spans="1:24" x14ac:dyDescent="0.3">
      <c r="A3512" s="13" t="str">
        <f t="shared" si="109"/>
        <v>zimmery012012</v>
      </c>
      <c r="B3512" s="16" t="s">
        <v>620</v>
      </c>
      <c r="C3512" s="16">
        <v>2012</v>
      </c>
      <c r="D3512" s="16">
        <v>145</v>
      </c>
      <c r="E3512" s="16">
        <v>578</v>
      </c>
      <c r="F3512" s="16">
        <v>93</v>
      </c>
      <c r="G3512" s="16">
        <v>163</v>
      </c>
      <c r="H3512" s="16">
        <v>36</v>
      </c>
      <c r="I3512" s="16">
        <v>1</v>
      </c>
      <c r="J3512" s="16">
        <v>25</v>
      </c>
      <c r="K3512" s="16">
        <v>95</v>
      </c>
      <c r="L3512" s="16">
        <v>5</v>
      </c>
      <c r="M3512" s="16">
        <v>2</v>
      </c>
      <c r="N3512" s="16">
        <v>57</v>
      </c>
      <c r="O3512" s="16">
        <v>116</v>
      </c>
      <c r="P3512" s="13" t="str">
        <f t="shared" si="108"/>
        <v>3B</v>
      </c>
      <c r="Q3512" s="13">
        <f>IFERROR(VLOOKUP($A3512, 'Fielding Data'!$A$1:$H$12056, 5, 0), 0)</f>
        <v>76</v>
      </c>
      <c r="R3512" s="13">
        <f>IFERROR(VLOOKUP($A3512, 'Fielding Data'!$A$1:$H$12056, 6, 0), 0)</f>
        <v>284</v>
      </c>
      <c r="S3512" s="13">
        <f>IFERROR(VLOOKUP($A3512, 'Fielding Data'!$A$1:$H$12056, 7, 0), 0)</f>
        <v>19</v>
      </c>
      <c r="T3512" s="13">
        <f>IFERROR(VLOOKUP($A3512, 'Fielding Data'!$A$1:$H$12056, 8, 0), 0)</f>
        <v>28</v>
      </c>
      <c r="U3512" s="13">
        <f>SUMIFS('Fielding Data'!E:E, 'Fielding Data'!$A:$A, $A3512)</f>
        <v>76</v>
      </c>
      <c r="V3512" s="13">
        <f>SUMIFS('Fielding Data'!F:F, 'Fielding Data'!$A:$A, $A3512)</f>
        <v>284</v>
      </c>
      <c r="W3512" s="13">
        <f>SUMIFS('Fielding Data'!G:G, 'Fielding Data'!$A:$A, $A3512)</f>
        <v>19</v>
      </c>
      <c r="X3512" s="13">
        <f>SUMIFS('Fielding Data'!H:H, 'Fielding Data'!$A:$A, $A3512)</f>
        <v>28</v>
      </c>
    </row>
    <row r="3513" spans="1:24" x14ac:dyDescent="0.3">
      <c r="A3513" s="13" t="str">
        <f t="shared" si="109"/>
        <v>zitoba012012</v>
      </c>
      <c r="B3513" s="16" t="s">
        <v>223</v>
      </c>
      <c r="C3513" s="16">
        <v>2012</v>
      </c>
      <c r="D3513" s="16">
        <v>32</v>
      </c>
      <c r="E3513" s="16">
        <v>53</v>
      </c>
      <c r="F3513" s="16">
        <v>3</v>
      </c>
      <c r="G3513" s="16">
        <v>4</v>
      </c>
      <c r="H3513" s="16">
        <v>0</v>
      </c>
      <c r="I3513" s="16">
        <v>0</v>
      </c>
      <c r="J3513" s="16">
        <v>0</v>
      </c>
      <c r="K3513" s="16">
        <v>2</v>
      </c>
      <c r="L3513" s="16">
        <v>0</v>
      </c>
      <c r="M3513" s="16">
        <v>0</v>
      </c>
      <c r="N3513" s="16">
        <v>6</v>
      </c>
      <c r="O3513" s="16">
        <v>12</v>
      </c>
      <c r="P3513" s="13" t="str">
        <f t="shared" si="108"/>
        <v>P</v>
      </c>
      <c r="Q3513" s="13">
        <f>IFERROR(VLOOKUP($A3513, 'Fielding Data'!$A$1:$H$12056, 5, 0), 0)</f>
        <v>2</v>
      </c>
      <c r="R3513" s="13">
        <f>IFERROR(VLOOKUP($A3513, 'Fielding Data'!$A$1:$H$12056, 6, 0), 0)</f>
        <v>26</v>
      </c>
      <c r="S3513" s="13">
        <f>IFERROR(VLOOKUP($A3513, 'Fielding Data'!$A$1:$H$12056, 7, 0), 0)</f>
        <v>1</v>
      </c>
      <c r="T3513" s="13">
        <f>IFERROR(VLOOKUP($A3513, 'Fielding Data'!$A$1:$H$12056, 8, 0), 0)</f>
        <v>1</v>
      </c>
      <c r="U3513" s="13">
        <f>SUMIFS('Fielding Data'!E:E, 'Fielding Data'!$A:$A, $A3513)</f>
        <v>2</v>
      </c>
      <c r="V3513" s="13">
        <f>SUMIFS('Fielding Data'!F:F, 'Fielding Data'!$A:$A, $A3513)</f>
        <v>26</v>
      </c>
      <c r="W3513" s="13">
        <f>SUMIFS('Fielding Data'!G:G, 'Fielding Data'!$A:$A, $A3513)</f>
        <v>1</v>
      </c>
      <c r="X3513" s="13">
        <f>SUMIFS('Fielding Data'!H:H, 'Fielding Data'!$A:$A, $A3513)</f>
        <v>1</v>
      </c>
    </row>
    <row r="3514" spans="1:24" x14ac:dyDescent="0.3">
      <c r="A3514" s="13" t="str">
        <f t="shared" si="109"/>
        <v>zobribe012012</v>
      </c>
      <c r="B3514" s="16" t="s">
        <v>745</v>
      </c>
      <c r="C3514" s="16">
        <v>2012</v>
      </c>
      <c r="D3514" s="16">
        <v>157</v>
      </c>
      <c r="E3514" s="16">
        <v>560</v>
      </c>
      <c r="F3514" s="16">
        <v>88</v>
      </c>
      <c r="G3514" s="16">
        <v>151</v>
      </c>
      <c r="H3514" s="16">
        <v>39</v>
      </c>
      <c r="I3514" s="16">
        <v>7</v>
      </c>
      <c r="J3514" s="16">
        <v>20</v>
      </c>
      <c r="K3514" s="16">
        <v>74</v>
      </c>
      <c r="L3514" s="16">
        <v>14</v>
      </c>
      <c r="M3514" s="16">
        <v>9</v>
      </c>
      <c r="N3514" s="16">
        <v>97</v>
      </c>
      <c r="O3514" s="16">
        <v>103</v>
      </c>
      <c r="P3514" s="13" t="str">
        <f t="shared" si="108"/>
        <v>2B</v>
      </c>
      <c r="Q3514" s="13">
        <f>IFERROR(VLOOKUP($A3514, 'Fielding Data'!$A$1:$H$12056, 5, 0), 0)</f>
        <v>73</v>
      </c>
      <c r="R3514" s="13">
        <f>IFERROR(VLOOKUP($A3514, 'Fielding Data'!$A$1:$H$12056, 6, 0), 0)</f>
        <v>107</v>
      </c>
      <c r="S3514" s="13">
        <f>IFERROR(VLOOKUP($A3514, 'Fielding Data'!$A$1:$H$12056, 7, 0), 0)</f>
        <v>6</v>
      </c>
      <c r="T3514" s="13">
        <f>IFERROR(VLOOKUP($A3514, 'Fielding Data'!$A$1:$H$12056, 8, 0), 0)</f>
        <v>27</v>
      </c>
      <c r="U3514" s="13">
        <f>SUMIFS('Fielding Data'!E:E, 'Fielding Data'!$A:$A, $A3514)</f>
        <v>232</v>
      </c>
      <c r="V3514" s="13">
        <f>SUMIFS('Fielding Data'!F:F, 'Fielding Data'!$A:$A, $A3514)</f>
        <v>252</v>
      </c>
      <c r="W3514" s="13">
        <f>SUMIFS('Fielding Data'!G:G, 'Fielding Data'!$A:$A, $A3514)</f>
        <v>12</v>
      </c>
      <c r="X3514" s="13">
        <f>SUMIFS('Fielding Data'!H:H, 'Fielding Data'!$A:$A, $A3514)</f>
        <v>55</v>
      </c>
    </row>
    <row r="3515" spans="1:24" x14ac:dyDescent="0.3">
      <c r="A3515" s="13" t="str">
        <f t="shared" si="109"/>
        <v>aardsda012013</v>
      </c>
      <c r="B3515" s="16" t="s">
        <v>412</v>
      </c>
      <c r="C3515" s="16">
        <v>2013</v>
      </c>
      <c r="D3515" s="16">
        <v>43</v>
      </c>
      <c r="E3515" s="16">
        <v>0</v>
      </c>
      <c r="F3515" s="16">
        <v>0</v>
      </c>
      <c r="G3515" s="16">
        <v>0</v>
      </c>
      <c r="H3515" s="16">
        <v>0</v>
      </c>
      <c r="I3515" s="16">
        <v>0</v>
      </c>
      <c r="J3515" s="16">
        <v>0</v>
      </c>
      <c r="K3515" s="16">
        <v>0</v>
      </c>
      <c r="L3515" s="16">
        <v>0</v>
      </c>
      <c r="M3515" s="16">
        <v>0</v>
      </c>
      <c r="N3515" s="16">
        <v>0</v>
      </c>
      <c r="O3515" s="16">
        <v>0</v>
      </c>
      <c r="P3515" s="13" t="str">
        <f t="shared" si="108"/>
        <v>P</v>
      </c>
      <c r="Q3515" s="13">
        <f>IFERROR(VLOOKUP($A3515, 'Fielding Data'!$A$1:$H$12056, 5, 0), 0)</f>
        <v>1</v>
      </c>
      <c r="R3515" s="13">
        <f>IFERROR(VLOOKUP($A3515, 'Fielding Data'!$A$1:$H$12056, 6, 0), 0)</f>
        <v>5</v>
      </c>
      <c r="S3515" s="13">
        <f>IFERROR(VLOOKUP($A3515, 'Fielding Data'!$A$1:$H$12056, 7, 0), 0)</f>
        <v>0</v>
      </c>
      <c r="T3515" s="13">
        <f>IFERROR(VLOOKUP($A3515, 'Fielding Data'!$A$1:$H$12056, 8, 0), 0)</f>
        <v>0</v>
      </c>
      <c r="U3515" s="13">
        <f>SUMIFS('Fielding Data'!E:E, 'Fielding Data'!$A:$A, $A3515)</f>
        <v>1</v>
      </c>
      <c r="V3515" s="13">
        <f>SUMIFS('Fielding Data'!F:F, 'Fielding Data'!$A:$A, $A3515)</f>
        <v>5</v>
      </c>
      <c r="W3515" s="13">
        <f>SUMIFS('Fielding Data'!G:G, 'Fielding Data'!$A:$A, $A3515)</f>
        <v>0</v>
      </c>
      <c r="X3515" s="13">
        <f>SUMIFS('Fielding Data'!H:H, 'Fielding Data'!$A:$A, $A3515)</f>
        <v>0</v>
      </c>
    </row>
    <row r="3516" spans="1:24" x14ac:dyDescent="0.3">
      <c r="A3516" s="13" t="str">
        <f t="shared" si="109"/>
        <v>abadfe012013</v>
      </c>
      <c r="B3516" s="16" t="s">
        <v>1213</v>
      </c>
      <c r="C3516" s="16">
        <v>2013</v>
      </c>
      <c r="D3516" s="16">
        <v>39</v>
      </c>
      <c r="E3516" s="16">
        <v>0</v>
      </c>
      <c r="F3516" s="16">
        <v>0</v>
      </c>
      <c r="G3516" s="16">
        <v>0</v>
      </c>
      <c r="H3516" s="16">
        <v>0</v>
      </c>
      <c r="I3516" s="16">
        <v>0</v>
      </c>
      <c r="J3516" s="16">
        <v>0</v>
      </c>
      <c r="K3516" s="16">
        <v>0</v>
      </c>
      <c r="L3516" s="16">
        <v>0</v>
      </c>
      <c r="M3516" s="16">
        <v>0</v>
      </c>
      <c r="N3516" s="16">
        <v>0</v>
      </c>
      <c r="O3516" s="16">
        <v>0</v>
      </c>
      <c r="P3516" s="13" t="str">
        <f t="shared" si="108"/>
        <v>P</v>
      </c>
      <c r="Q3516" s="13">
        <f>IFERROR(VLOOKUP($A3516, 'Fielding Data'!$A$1:$H$12056, 5, 0), 0)</f>
        <v>1</v>
      </c>
      <c r="R3516" s="13">
        <f>IFERROR(VLOOKUP($A3516, 'Fielding Data'!$A$1:$H$12056, 6, 0), 0)</f>
        <v>4</v>
      </c>
      <c r="S3516" s="13">
        <f>IFERROR(VLOOKUP($A3516, 'Fielding Data'!$A$1:$H$12056, 7, 0), 0)</f>
        <v>0</v>
      </c>
      <c r="T3516" s="13">
        <f>IFERROR(VLOOKUP($A3516, 'Fielding Data'!$A$1:$H$12056, 8, 0), 0)</f>
        <v>0</v>
      </c>
      <c r="U3516" s="13">
        <f>SUMIFS('Fielding Data'!E:E, 'Fielding Data'!$A:$A, $A3516)</f>
        <v>1</v>
      </c>
      <c r="V3516" s="13">
        <f>SUMIFS('Fielding Data'!F:F, 'Fielding Data'!$A:$A, $A3516)</f>
        <v>4</v>
      </c>
      <c r="W3516" s="13">
        <f>SUMIFS('Fielding Data'!G:G, 'Fielding Data'!$A:$A, $A3516)</f>
        <v>0</v>
      </c>
      <c r="X3516" s="13">
        <f>SUMIFS('Fielding Data'!H:H, 'Fielding Data'!$A:$A, $A3516)</f>
        <v>0</v>
      </c>
    </row>
    <row r="3517" spans="1:24" x14ac:dyDescent="0.3">
      <c r="A3517" s="13" t="str">
        <f t="shared" si="109"/>
        <v>abreuto012013</v>
      </c>
      <c r="B3517" s="16" t="s">
        <v>747</v>
      </c>
      <c r="C3517" s="16">
        <v>2013</v>
      </c>
      <c r="D3517" s="16">
        <v>53</v>
      </c>
      <c r="E3517" s="16">
        <v>138</v>
      </c>
      <c r="F3517" s="16">
        <v>21</v>
      </c>
      <c r="G3517" s="16">
        <v>37</v>
      </c>
      <c r="H3517" s="16">
        <v>12</v>
      </c>
      <c r="I3517" s="16">
        <v>3</v>
      </c>
      <c r="J3517" s="16">
        <v>2</v>
      </c>
      <c r="K3517" s="16">
        <v>14</v>
      </c>
      <c r="L3517" s="16">
        <v>0</v>
      </c>
      <c r="M3517" s="16">
        <v>2</v>
      </c>
      <c r="N3517" s="16">
        <v>6</v>
      </c>
      <c r="O3517" s="16">
        <v>33</v>
      </c>
      <c r="P3517" s="13" t="str">
        <f t="shared" si="108"/>
        <v>2B</v>
      </c>
      <c r="Q3517" s="13">
        <f>IFERROR(VLOOKUP($A3517, 'Fielding Data'!$A$1:$H$12056, 5, 0), 0)</f>
        <v>45</v>
      </c>
      <c r="R3517" s="13">
        <f>IFERROR(VLOOKUP($A3517, 'Fielding Data'!$A$1:$H$12056, 6, 0), 0)</f>
        <v>57</v>
      </c>
      <c r="S3517" s="13">
        <f>IFERROR(VLOOKUP($A3517, 'Fielding Data'!$A$1:$H$12056, 7, 0), 0)</f>
        <v>2</v>
      </c>
      <c r="T3517" s="13">
        <f>IFERROR(VLOOKUP($A3517, 'Fielding Data'!$A$1:$H$12056, 8, 0), 0)</f>
        <v>15</v>
      </c>
      <c r="U3517" s="13">
        <f>SUMIFS('Fielding Data'!E:E, 'Fielding Data'!$A:$A, $A3517)</f>
        <v>47</v>
      </c>
      <c r="V3517" s="13">
        <f>SUMIFS('Fielding Data'!F:F, 'Fielding Data'!$A:$A, $A3517)</f>
        <v>66</v>
      </c>
      <c r="W3517" s="13">
        <f>SUMIFS('Fielding Data'!G:G, 'Fielding Data'!$A:$A, $A3517)</f>
        <v>3</v>
      </c>
      <c r="X3517" s="13">
        <f>SUMIFS('Fielding Data'!H:H, 'Fielding Data'!$A:$A, $A3517)</f>
        <v>15</v>
      </c>
    </row>
    <row r="3518" spans="1:24" x14ac:dyDescent="0.3">
      <c r="A3518" s="13" t="str">
        <f t="shared" si="109"/>
        <v>aceveal012013</v>
      </c>
      <c r="B3518" s="16" t="s">
        <v>870</v>
      </c>
      <c r="C3518" s="16">
        <v>2013</v>
      </c>
      <c r="D3518" s="16">
        <v>11</v>
      </c>
      <c r="E3518" s="16">
        <v>0</v>
      </c>
      <c r="F3518" s="16">
        <v>0</v>
      </c>
      <c r="G3518" s="16">
        <v>0</v>
      </c>
      <c r="H3518" s="16">
        <v>0</v>
      </c>
      <c r="I3518" s="16">
        <v>0</v>
      </c>
      <c r="J3518" s="16">
        <v>0</v>
      </c>
      <c r="K3518" s="16">
        <v>0</v>
      </c>
      <c r="L3518" s="16">
        <v>0</v>
      </c>
      <c r="M3518" s="16">
        <v>0</v>
      </c>
      <c r="N3518" s="16">
        <v>0</v>
      </c>
      <c r="O3518" s="16">
        <v>0</v>
      </c>
      <c r="P3518" s="13" t="str">
        <f t="shared" si="108"/>
        <v>P</v>
      </c>
      <c r="Q3518" s="13">
        <f>IFERROR(VLOOKUP($A3518, 'Fielding Data'!$A$1:$H$12056, 5, 0), 0)</f>
        <v>2</v>
      </c>
      <c r="R3518" s="13">
        <f>IFERROR(VLOOKUP($A3518, 'Fielding Data'!$A$1:$H$12056, 6, 0), 0)</f>
        <v>7</v>
      </c>
      <c r="S3518" s="13">
        <f>IFERROR(VLOOKUP($A3518, 'Fielding Data'!$A$1:$H$12056, 7, 0), 0)</f>
        <v>2</v>
      </c>
      <c r="T3518" s="13">
        <f>IFERROR(VLOOKUP($A3518, 'Fielding Data'!$A$1:$H$12056, 8, 0), 0)</f>
        <v>0</v>
      </c>
      <c r="U3518" s="13">
        <f>SUMIFS('Fielding Data'!E:E, 'Fielding Data'!$A:$A, $A3518)</f>
        <v>2</v>
      </c>
      <c r="V3518" s="13">
        <f>SUMIFS('Fielding Data'!F:F, 'Fielding Data'!$A:$A, $A3518)</f>
        <v>7</v>
      </c>
      <c r="W3518" s="13">
        <f>SUMIFS('Fielding Data'!G:G, 'Fielding Data'!$A:$A, $A3518)</f>
        <v>2</v>
      </c>
      <c r="X3518" s="13">
        <f>SUMIFS('Fielding Data'!H:H, 'Fielding Data'!$A:$A, $A3518)</f>
        <v>0</v>
      </c>
    </row>
    <row r="3519" spans="1:24" x14ac:dyDescent="0.3">
      <c r="A3519" s="13" t="str">
        <f t="shared" si="109"/>
        <v>ackledu012013</v>
      </c>
      <c r="B3519" s="16" t="s">
        <v>1417</v>
      </c>
      <c r="C3519" s="16">
        <v>2013</v>
      </c>
      <c r="D3519" s="16">
        <v>113</v>
      </c>
      <c r="E3519" s="16">
        <v>384</v>
      </c>
      <c r="F3519" s="16">
        <v>40</v>
      </c>
      <c r="G3519" s="16">
        <v>97</v>
      </c>
      <c r="H3519" s="16">
        <v>18</v>
      </c>
      <c r="I3519" s="16">
        <v>2</v>
      </c>
      <c r="J3519" s="16">
        <v>4</v>
      </c>
      <c r="K3519" s="16">
        <v>31</v>
      </c>
      <c r="L3519" s="16">
        <v>2</v>
      </c>
      <c r="M3519" s="16">
        <v>3</v>
      </c>
      <c r="N3519" s="16">
        <v>37</v>
      </c>
      <c r="O3519" s="16">
        <v>72</v>
      </c>
      <c r="P3519" s="13" t="str">
        <f t="shared" si="108"/>
        <v>1B</v>
      </c>
      <c r="Q3519" s="13">
        <f>IFERROR(VLOOKUP($A3519, 'Fielding Data'!$A$1:$H$12056, 5, 0), 0)</f>
        <v>11</v>
      </c>
      <c r="R3519" s="13">
        <f>IFERROR(VLOOKUP($A3519, 'Fielding Data'!$A$1:$H$12056, 6, 0), 0)</f>
        <v>1</v>
      </c>
      <c r="S3519" s="13">
        <f>IFERROR(VLOOKUP($A3519, 'Fielding Data'!$A$1:$H$12056, 7, 0), 0)</f>
        <v>0</v>
      </c>
      <c r="T3519" s="13">
        <f>IFERROR(VLOOKUP($A3519, 'Fielding Data'!$A$1:$H$12056, 8, 0), 0)</f>
        <v>0</v>
      </c>
      <c r="U3519" s="13">
        <f>SUMIFS('Fielding Data'!E:E, 'Fielding Data'!$A:$A, $A3519)</f>
        <v>226</v>
      </c>
      <c r="V3519" s="13">
        <f>SUMIFS('Fielding Data'!F:F, 'Fielding Data'!$A:$A, $A3519)</f>
        <v>152</v>
      </c>
      <c r="W3519" s="13">
        <f>SUMIFS('Fielding Data'!G:G, 'Fielding Data'!$A:$A, $A3519)</f>
        <v>1</v>
      </c>
      <c r="X3519" s="13">
        <f>SUMIFS('Fielding Data'!H:H, 'Fielding Data'!$A:$A, $A3519)</f>
        <v>31</v>
      </c>
    </row>
    <row r="3520" spans="1:24" x14ac:dyDescent="0.3">
      <c r="A3520" s="13" t="str">
        <f t="shared" si="109"/>
        <v>adamsda022013</v>
      </c>
      <c r="B3520" s="16" t="s">
        <v>1861</v>
      </c>
      <c r="C3520" s="16">
        <v>2013</v>
      </c>
      <c r="D3520" s="16">
        <v>43</v>
      </c>
      <c r="E3520" s="16">
        <v>140</v>
      </c>
      <c r="F3520" s="16">
        <v>10</v>
      </c>
      <c r="G3520" s="16">
        <v>27</v>
      </c>
      <c r="H3520" s="16">
        <v>5</v>
      </c>
      <c r="I3520" s="16">
        <v>1</v>
      </c>
      <c r="J3520" s="16">
        <v>2</v>
      </c>
      <c r="K3520" s="16">
        <v>13</v>
      </c>
      <c r="L3520" s="16">
        <v>0</v>
      </c>
      <c r="M3520" s="16">
        <v>0</v>
      </c>
      <c r="N3520" s="16">
        <v>9</v>
      </c>
      <c r="O3520" s="16">
        <v>43</v>
      </c>
      <c r="P3520" s="13" t="str">
        <f t="shared" si="108"/>
        <v>1B</v>
      </c>
      <c r="Q3520" s="13">
        <f>IFERROR(VLOOKUP($A3520, 'Fielding Data'!$A$1:$H$12056, 5, 0), 0)</f>
        <v>26</v>
      </c>
      <c r="R3520" s="13">
        <f>IFERROR(VLOOKUP($A3520, 'Fielding Data'!$A$1:$H$12056, 6, 0), 0)</f>
        <v>4</v>
      </c>
      <c r="S3520" s="13">
        <f>IFERROR(VLOOKUP($A3520, 'Fielding Data'!$A$1:$H$12056, 7, 0), 0)</f>
        <v>0</v>
      </c>
      <c r="T3520" s="13">
        <f>IFERROR(VLOOKUP($A3520, 'Fielding Data'!$A$1:$H$12056, 8, 0), 0)</f>
        <v>2</v>
      </c>
      <c r="U3520" s="13">
        <f>SUMIFS('Fielding Data'!E:E, 'Fielding Data'!$A:$A, $A3520)</f>
        <v>56</v>
      </c>
      <c r="V3520" s="13">
        <f>SUMIFS('Fielding Data'!F:F, 'Fielding Data'!$A:$A, $A3520)</f>
        <v>76</v>
      </c>
      <c r="W3520" s="13">
        <f>SUMIFS('Fielding Data'!G:G, 'Fielding Data'!$A:$A, $A3520)</f>
        <v>1</v>
      </c>
      <c r="X3520" s="13">
        <f>SUMIFS('Fielding Data'!H:H, 'Fielding Data'!$A:$A, $A3520)</f>
        <v>12</v>
      </c>
    </row>
    <row r="3521" spans="1:24" x14ac:dyDescent="0.3">
      <c r="A3521" s="13" t="str">
        <f t="shared" si="109"/>
        <v>adamsma012013</v>
      </c>
      <c r="B3521" s="16" t="s">
        <v>1655</v>
      </c>
      <c r="C3521" s="16">
        <v>2013</v>
      </c>
      <c r="D3521" s="16">
        <v>108</v>
      </c>
      <c r="E3521" s="16">
        <v>296</v>
      </c>
      <c r="F3521" s="16">
        <v>46</v>
      </c>
      <c r="G3521" s="16">
        <v>84</v>
      </c>
      <c r="H3521" s="16">
        <v>14</v>
      </c>
      <c r="I3521" s="16">
        <v>0</v>
      </c>
      <c r="J3521" s="16">
        <v>17</v>
      </c>
      <c r="K3521" s="16">
        <v>51</v>
      </c>
      <c r="L3521" s="16">
        <v>0</v>
      </c>
      <c r="M3521" s="16">
        <v>1</v>
      </c>
      <c r="N3521" s="16">
        <v>23</v>
      </c>
      <c r="O3521" s="16">
        <v>80</v>
      </c>
      <c r="P3521" s="13" t="str">
        <f t="shared" si="108"/>
        <v>1B</v>
      </c>
      <c r="Q3521" s="13">
        <f>IFERROR(VLOOKUP($A3521, 'Fielding Data'!$A$1:$H$12056, 5, 0), 0)</f>
        <v>598</v>
      </c>
      <c r="R3521" s="13">
        <f>IFERROR(VLOOKUP($A3521, 'Fielding Data'!$A$1:$H$12056, 6, 0), 0)</f>
        <v>50</v>
      </c>
      <c r="S3521" s="13">
        <f>IFERROR(VLOOKUP($A3521, 'Fielding Data'!$A$1:$H$12056, 7, 0), 0)</f>
        <v>2</v>
      </c>
      <c r="T3521" s="13">
        <f>IFERROR(VLOOKUP($A3521, 'Fielding Data'!$A$1:$H$12056, 8, 0), 0)</f>
        <v>70</v>
      </c>
      <c r="U3521" s="13">
        <f>SUMIFS('Fielding Data'!E:E, 'Fielding Data'!$A:$A, $A3521)</f>
        <v>598</v>
      </c>
      <c r="V3521" s="13">
        <f>SUMIFS('Fielding Data'!F:F, 'Fielding Data'!$A:$A, $A3521)</f>
        <v>50</v>
      </c>
      <c r="W3521" s="13">
        <f>SUMIFS('Fielding Data'!G:G, 'Fielding Data'!$A:$A, $A3521)</f>
        <v>2</v>
      </c>
      <c r="X3521" s="13">
        <f>SUMIFS('Fielding Data'!H:H, 'Fielding Data'!$A:$A, $A3521)</f>
        <v>70</v>
      </c>
    </row>
    <row r="3522" spans="1:24" x14ac:dyDescent="0.3">
      <c r="A3522" s="13" t="str">
        <f t="shared" si="109"/>
        <v>adamsmi032013</v>
      </c>
      <c r="B3522" s="16" t="s">
        <v>413</v>
      </c>
      <c r="C3522" s="16">
        <v>2013</v>
      </c>
      <c r="D3522" s="16">
        <v>28</v>
      </c>
      <c r="E3522" s="16">
        <v>0</v>
      </c>
      <c r="F3522" s="16">
        <v>0</v>
      </c>
      <c r="G3522" s="16">
        <v>0</v>
      </c>
      <c r="H3522" s="16">
        <v>0</v>
      </c>
      <c r="I3522" s="16">
        <v>0</v>
      </c>
      <c r="J3522" s="16">
        <v>0</v>
      </c>
      <c r="K3522" s="16">
        <v>0</v>
      </c>
      <c r="L3522" s="16">
        <v>0</v>
      </c>
      <c r="M3522" s="16">
        <v>0</v>
      </c>
      <c r="N3522" s="16">
        <v>0</v>
      </c>
      <c r="O3522" s="16">
        <v>0</v>
      </c>
      <c r="P3522" s="13" t="str">
        <f t="shared" ref="P3522:P3585" si="110">IFERROR(VLOOKUP($A3522, Fielding, 4, 0), "Other")</f>
        <v>P</v>
      </c>
      <c r="Q3522" s="13">
        <f>IFERROR(VLOOKUP($A3522, 'Fielding Data'!$A$1:$H$12056, 5, 0), 0)</f>
        <v>5</v>
      </c>
      <c r="R3522" s="13">
        <f>IFERROR(VLOOKUP($A3522, 'Fielding Data'!$A$1:$H$12056, 6, 0), 0)</f>
        <v>3</v>
      </c>
      <c r="S3522" s="13">
        <f>IFERROR(VLOOKUP($A3522, 'Fielding Data'!$A$1:$H$12056, 7, 0), 0)</f>
        <v>1</v>
      </c>
      <c r="T3522" s="13">
        <f>IFERROR(VLOOKUP($A3522, 'Fielding Data'!$A$1:$H$12056, 8, 0), 0)</f>
        <v>0</v>
      </c>
      <c r="U3522" s="13">
        <f>SUMIFS('Fielding Data'!E:E, 'Fielding Data'!$A:$A, $A3522)</f>
        <v>5</v>
      </c>
      <c r="V3522" s="13">
        <f>SUMIFS('Fielding Data'!F:F, 'Fielding Data'!$A:$A, $A3522)</f>
        <v>3</v>
      </c>
      <c r="W3522" s="13">
        <f>SUMIFS('Fielding Data'!G:G, 'Fielding Data'!$A:$A, $A3522)</f>
        <v>1</v>
      </c>
      <c r="X3522" s="13">
        <f>SUMIFS('Fielding Data'!H:H, 'Fielding Data'!$A:$A, $A3522)</f>
        <v>0</v>
      </c>
    </row>
    <row r="3523" spans="1:24" x14ac:dyDescent="0.3">
      <c r="A3523" s="13" t="str">
        <f t="shared" ref="A3523:A3586" si="111">B3523&amp;C3523</f>
        <v>adducji022013</v>
      </c>
      <c r="B3523" s="16" t="s">
        <v>1862</v>
      </c>
      <c r="C3523" s="16">
        <v>2013</v>
      </c>
      <c r="D3523" s="16">
        <v>17</v>
      </c>
      <c r="E3523" s="16">
        <v>31</v>
      </c>
      <c r="F3523" s="16">
        <v>2</v>
      </c>
      <c r="G3523" s="16">
        <v>8</v>
      </c>
      <c r="H3523" s="16">
        <v>1</v>
      </c>
      <c r="I3523" s="16">
        <v>0</v>
      </c>
      <c r="J3523" s="16">
        <v>0</v>
      </c>
      <c r="K3523" s="16">
        <v>0</v>
      </c>
      <c r="L3523" s="16">
        <v>2</v>
      </c>
      <c r="M3523" s="16">
        <v>0</v>
      </c>
      <c r="N3523" s="16">
        <v>3</v>
      </c>
      <c r="O3523" s="16">
        <v>9</v>
      </c>
      <c r="P3523" s="13" t="str">
        <f t="shared" si="110"/>
        <v>1B</v>
      </c>
      <c r="Q3523" s="13">
        <f>IFERROR(VLOOKUP($A3523, 'Fielding Data'!$A$1:$H$12056, 5, 0), 0)</f>
        <v>12</v>
      </c>
      <c r="R3523" s="13">
        <f>IFERROR(VLOOKUP($A3523, 'Fielding Data'!$A$1:$H$12056, 6, 0), 0)</f>
        <v>0</v>
      </c>
      <c r="S3523" s="13">
        <f>IFERROR(VLOOKUP($A3523, 'Fielding Data'!$A$1:$H$12056, 7, 0), 0)</f>
        <v>1</v>
      </c>
      <c r="T3523" s="13">
        <f>IFERROR(VLOOKUP($A3523, 'Fielding Data'!$A$1:$H$12056, 8, 0), 0)</f>
        <v>3</v>
      </c>
      <c r="U3523" s="13">
        <f>SUMIFS('Fielding Data'!E:E, 'Fielding Data'!$A:$A, $A3523)</f>
        <v>22</v>
      </c>
      <c r="V3523" s="13">
        <f>SUMIFS('Fielding Data'!F:F, 'Fielding Data'!$A:$A, $A3523)</f>
        <v>0</v>
      </c>
      <c r="W3523" s="13">
        <f>SUMIFS('Fielding Data'!G:G, 'Fielding Data'!$A:$A, $A3523)</f>
        <v>1</v>
      </c>
      <c r="X3523" s="13">
        <f>SUMIFS('Fielding Data'!H:H, 'Fielding Data'!$A:$A, $A3523)</f>
        <v>3</v>
      </c>
    </row>
    <row r="3524" spans="1:24" x14ac:dyDescent="0.3">
      <c r="A3524" s="13" t="str">
        <f t="shared" si="111"/>
        <v>adriaeh012013</v>
      </c>
      <c r="B3524" s="16" t="s">
        <v>1863</v>
      </c>
      <c r="C3524" s="16">
        <v>2013</v>
      </c>
      <c r="D3524" s="16">
        <v>9</v>
      </c>
      <c r="E3524" s="16">
        <v>18</v>
      </c>
      <c r="F3524" s="16">
        <v>3</v>
      </c>
      <c r="G3524" s="16">
        <v>4</v>
      </c>
      <c r="H3524" s="16">
        <v>1</v>
      </c>
      <c r="I3524" s="16">
        <v>0</v>
      </c>
      <c r="J3524" s="16">
        <v>1</v>
      </c>
      <c r="K3524" s="16">
        <v>3</v>
      </c>
      <c r="L3524" s="16">
        <v>0</v>
      </c>
      <c r="M3524" s="16">
        <v>0</v>
      </c>
      <c r="N3524" s="16">
        <v>1</v>
      </c>
      <c r="O3524" s="16">
        <v>5</v>
      </c>
      <c r="P3524" s="13" t="str">
        <f t="shared" si="110"/>
        <v>SS</v>
      </c>
      <c r="Q3524" s="13">
        <f>IFERROR(VLOOKUP($A3524, 'Fielding Data'!$A$1:$H$12056, 5, 0), 0)</f>
        <v>4</v>
      </c>
      <c r="R3524" s="13">
        <f>IFERROR(VLOOKUP($A3524, 'Fielding Data'!$A$1:$H$12056, 6, 0), 0)</f>
        <v>12</v>
      </c>
      <c r="S3524" s="13">
        <f>IFERROR(VLOOKUP($A3524, 'Fielding Data'!$A$1:$H$12056, 7, 0), 0)</f>
        <v>1</v>
      </c>
      <c r="T3524" s="13">
        <f>IFERROR(VLOOKUP($A3524, 'Fielding Data'!$A$1:$H$12056, 8, 0), 0)</f>
        <v>4</v>
      </c>
      <c r="U3524" s="13">
        <f>SUMIFS('Fielding Data'!E:E, 'Fielding Data'!$A:$A, $A3524)</f>
        <v>4</v>
      </c>
      <c r="V3524" s="13">
        <f>SUMIFS('Fielding Data'!F:F, 'Fielding Data'!$A:$A, $A3524)</f>
        <v>12</v>
      </c>
      <c r="W3524" s="13">
        <f>SUMIFS('Fielding Data'!G:G, 'Fielding Data'!$A:$A, $A3524)</f>
        <v>1</v>
      </c>
      <c r="X3524" s="13">
        <f>SUMIFS('Fielding Data'!H:H, 'Fielding Data'!$A:$A, $A3524)</f>
        <v>4</v>
      </c>
    </row>
    <row r="3525" spans="1:24" x14ac:dyDescent="0.3">
      <c r="A3525" s="13" t="str">
        <f t="shared" si="111"/>
        <v>affelje012013</v>
      </c>
      <c r="B3525" s="16" t="s">
        <v>282</v>
      </c>
      <c r="C3525" s="16">
        <v>2013</v>
      </c>
      <c r="D3525" s="16">
        <v>39</v>
      </c>
      <c r="E3525" s="16">
        <v>0</v>
      </c>
      <c r="F3525" s="16">
        <v>0</v>
      </c>
      <c r="G3525" s="16">
        <v>0</v>
      </c>
      <c r="H3525" s="16">
        <v>0</v>
      </c>
      <c r="I3525" s="16">
        <v>0</v>
      </c>
      <c r="J3525" s="16">
        <v>0</v>
      </c>
      <c r="K3525" s="16">
        <v>0</v>
      </c>
      <c r="L3525" s="16">
        <v>0</v>
      </c>
      <c r="M3525" s="16">
        <v>0</v>
      </c>
      <c r="N3525" s="16">
        <v>0</v>
      </c>
      <c r="O3525" s="16">
        <v>0</v>
      </c>
      <c r="P3525" s="13" t="str">
        <f t="shared" si="110"/>
        <v>P</v>
      </c>
      <c r="Q3525" s="13">
        <f>IFERROR(VLOOKUP($A3525, 'Fielding Data'!$A$1:$H$12056, 5, 0), 0)</f>
        <v>1</v>
      </c>
      <c r="R3525" s="13">
        <f>IFERROR(VLOOKUP($A3525, 'Fielding Data'!$A$1:$H$12056, 6, 0), 0)</f>
        <v>9</v>
      </c>
      <c r="S3525" s="13">
        <f>IFERROR(VLOOKUP($A3525, 'Fielding Data'!$A$1:$H$12056, 7, 0), 0)</f>
        <v>0</v>
      </c>
      <c r="T3525" s="13">
        <f>IFERROR(VLOOKUP($A3525, 'Fielding Data'!$A$1:$H$12056, 8, 0), 0)</f>
        <v>0</v>
      </c>
      <c r="U3525" s="13">
        <f>SUMIFS('Fielding Data'!E:E, 'Fielding Data'!$A:$A, $A3525)</f>
        <v>1</v>
      </c>
      <c r="V3525" s="13">
        <f>SUMIFS('Fielding Data'!F:F, 'Fielding Data'!$A:$A, $A3525)</f>
        <v>9</v>
      </c>
      <c r="W3525" s="13">
        <f>SUMIFS('Fielding Data'!G:G, 'Fielding Data'!$A:$A, $A3525)</f>
        <v>0</v>
      </c>
      <c r="X3525" s="13">
        <f>SUMIFS('Fielding Data'!H:H, 'Fielding Data'!$A:$A, $A3525)</f>
        <v>0</v>
      </c>
    </row>
    <row r="3526" spans="1:24" x14ac:dyDescent="0.3">
      <c r="A3526" s="13" t="str">
        <f t="shared" si="111"/>
        <v>alberan012013</v>
      </c>
      <c r="B3526" s="16" t="s">
        <v>1864</v>
      </c>
      <c r="C3526" s="16">
        <v>2013</v>
      </c>
      <c r="D3526" s="16">
        <v>10</v>
      </c>
      <c r="E3526" s="16">
        <v>0</v>
      </c>
      <c r="F3526" s="16">
        <v>0</v>
      </c>
      <c r="G3526" s="16">
        <v>0</v>
      </c>
      <c r="H3526" s="16">
        <v>0</v>
      </c>
      <c r="I3526" s="16">
        <v>0</v>
      </c>
      <c r="J3526" s="16">
        <v>0</v>
      </c>
      <c r="K3526" s="16">
        <v>0</v>
      </c>
      <c r="L3526" s="16">
        <v>0</v>
      </c>
      <c r="M3526" s="16">
        <v>0</v>
      </c>
      <c r="N3526" s="16">
        <v>0</v>
      </c>
      <c r="O3526" s="16">
        <v>0</v>
      </c>
      <c r="P3526" s="13" t="str">
        <f t="shared" si="110"/>
        <v>P</v>
      </c>
      <c r="Q3526" s="13">
        <f>IFERROR(VLOOKUP($A3526, 'Fielding Data'!$A$1:$H$12056, 5, 0), 0)</f>
        <v>4</v>
      </c>
      <c r="R3526" s="13">
        <f>IFERROR(VLOOKUP($A3526, 'Fielding Data'!$A$1:$H$12056, 6, 0), 0)</f>
        <v>9</v>
      </c>
      <c r="S3526" s="13">
        <f>IFERROR(VLOOKUP($A3526, 'Fielding Data'!$A$1:$H$12056, 7, 0), 0)</f>
        <v>0</v>
      </c>
      <c r="T3526" s="13">
        <f>IFERROR(VLOOKUP($A3526, 'Fielding Data'!$A$1:$H$12056, 8, 0), 0)</f>
        <v>1</v>
      </c>
      <c r="U3526" s="13">
        <f>SUMIFS('Fielding Data'!E:E, 'Fielding Data'!$A:$A, $A3526)</f>
        <v>4</v>
      </c>
      <c r="V3526" s="13">
        <f>SUMIFS('Fielding Data'!F:F, 'Fielding Data'!$A:$A, $A3526)</f>
        <v>9</v>
      </c>
      <c r="W3526" s="13">
        <f>SUMIFS('Fielding Data'!G:G, 'Fielding Data'!$A:$A, $A3526)</f>
        <v>0</v>
      </c>
      <c r="X3526" s="13">
        <f>SUMIFS('Fielding Data'!H:H, 'Fielding Data'!$A:$A, $A3526)</f>
        <v>1</v>
      </c>
    </row>
    <row r="3527" spans="1:24" x14ac:dyDescent="0.3">
      <c r="A3527" s="13" t="str">
        <f t="shared" si="111"/>
        <v>alberma012013</v>
      </c>
      <c r="B3527" s="16" t="s">
        <v>621</v>
      </c>
      <c r="C3527" s="16">
        <v>2013</v>
      </c>
      <c r="D3527" s="16">
        <v>56</v>
      </c>
      <c r="E3527" s="16">
        <v>0</v>
      </c>
      <c r="F3527" s="16">
        <v>0</v>
      </c>
      <c r="G3527" s="16">
        <v>0</v>
      </c>
      <c r="H3527" s="16">
        <v>0</v>
      </c>
      <c r="I3527" s="16">
        <v>0</v>
      </c>
      <c r="J3527" s="16">
        <v>0</v>
      </c>
      <c r="K3527" s="16">
        <v>0</v>
      </c>
      <c r="L3527" s="16">
        <v>0</v>
      </c>
      <c r="M3527" s="16">
        <v>0</v>
      </c>
      <c r="N3527" s="16">
        <v>0</v>
      </c>
      <c r="O3527" s="16">
        <v>0</v>
      </c>
      <c r="P3527" s="13" t="str">
        <f t="shared" si="110"/>
        <v>P</v>
      </c>
      <c r="Q3527" s="13">
        <f>IFERROR(VLOOKUP($A3527, 'Fielding Data'!$A$1:$H$12056, 5, 0), 0)</f>
        <v>4</v>
      </c>
      <c r="R3527" s="13">
        <f>IFERROR(VLOOKUP($A3527, 'Fielding Data'!$A$1:$H$12056, 6, 0), 0)</f>
        <v>11</v>
      </c>
      <c r="S3527" s="13">
        <f>IFERROR(VLOOKUP($A3527, 'Fielding Data'!$A$1:$H$12056, 7, 0), 0)</f>
        <v>1</v>
      </c>
      <c r="T3527" s="13">
        <f>IFERROR(VLOOKUP($A3527, 'Fielding Data'!$A$1:$H$12056, 8, 0), 0)</f>
        <v>1</v>
      </c>
      <c r="U3527" s="13">
        <f>SUMIFS('Fielding Data'!E:E, 'Fielding Data'!$A:$A, $A3527)</f>
        <v>4</v>
      </c>
      <c r="V3527" s="13">
        <f>SUMIFS('Fielding Data'!F:F, 'Fielding Data'!$A:$A, $A3527)</f>
        <v>11</v>
      </c>
      <c r="W3527" s="13">
        <f>SUMIFS('Fielding Data'!G:G, 'Fielding Data'!$A:$A, $A3527)</f>
        <v>1</v>
      </c>
      <c r="X3527" s="13">
        <f>SUMIFS('Fielding Data'!H:H, 'Fielding Data'!$A:$A, $A3527)</f>
        <v>1</v>
      </c>
    </row>
    <row r="3528" spans="1:24" x14ac:dyDescent="0.3">
      <c r="A3528" s="13" t="str">
        <f t="shared" si="111"/>
        <v>albural012013</v>
      </c>
      <c r="B3528" s="16" t="s">
        <v>1420</v>
      </c>
      <c r="C3528" s="16">
        <v>2013</v>
      </c>
      <c r="D3528" s="16">
        <v>53</v>
      </c>
      <c r="E3528" s="16">
        <v>0</v>
      </c>
      <c r="F3528" s="16">
        <v>0</v>
      </c>
      <c r="G3528" s="16">
        <v>0</v>
      </c>
      <c r="H3528" s="16">
        <v>0</v>
      </c>
      <c r="I3528" s="16">
        <v>0</v>
      </c>
      <c r="J3528" s="16">
        <v>0</v>
      </c>
      <c r="K3528" s="16">
        <v>0</v>
      </c>
      <c r="L3528" s="16">
        <v>0</v>
      </c>
      <c r="M3528" s="16">
        <v>0</v>
      </c>
      <c r="N3528" s="16">
        <v>0</v>
      </c>
      <c r="O3528" s="16">
        <v>0</v>
      </c>
      <c r="P3528" s="13" t="str">
        <f t="shared" si="110"/>
        <v>P</v>
      </c>
      <c r="Q3528" s="13">
        <f>IFERROR(VLOOKUP($A3528, 'Fielding Data'!$A$1:$H$12056, 5, 0), 0)</f>
        <v>4</v>
      </c>
      <c r="R3528" s="13">
        <f>IFERROR(VLOOKUP($A3528, 'Fielding Data'!$A$1:$H$12056, 6, 0), 0)</f>
        <v>2</v>
      </c>
      <c r="S3528" s="13">
        <f>IFERROR(VLOOKUP($A3528, 'Fielding Data'!$A$1:$H$12056, 7, 0), 0)</f>
        <v>1</v>
      </c>
      <c r="T3528" s="13">
        <f>IFERROR(VLOOKUP($A3528, 'Fielding Data'!$A$1:$H$12056, 8, 0), 0)</f>
        <v>0</v>
      </c>
      <c r="U3528" s="13">
        <f>SUMIFS('Fielding Data'!E:E, 'Fielding Data'!$A:$A, $A3528)</f>
        <v>4</v>
      </c>
      <c r="V3528" s="13">
        <f>SUMIFS('Fielding Data'!F:F, 'Fielding Data'!$A:$A, $A3528)</f>
        <v>2</v>
      </c>
      <c r="W3528" s="13">
        <f>SUMIFS('Fielding Data'!G:G, 'Fielding Data'!$A:$A, $A3528)</f>
        <v>1</v>
      </c>
      <c r="X3528" s="13">
        <f>SUMIFS('Fielding Data'!H:H, 'Fielding Data'!$A:$A, $A3528)</f>
        <v>0</v>
      </c>
    </row>
    <row r="3529" spans="1:24" x14ac:dyDescent="0.3">
      <c r="A3529" s="13" t="str">
        <f t="shared" si="111"/>
        <v>allenco012013</v>
      </c>
      <c r="B3529" s="16" t="s">
        <v>1656</v>
      </c>
      <c r="C3529" s="16">
        <v>2013</v>
      </c>
      <c r="D3529" s="16">
        <v>77</v>
      </c>
      <c r="E3529" s="16">
        <v>0</v>
      </c>
      <c r="F3529" s="16">
        <v>0</v>
      </c>
      <c r="G3529" s="16">
        <v>0</v>
      </c>
      <c r="H3529" s="16">
        <v>0</v>
      </c>
      <c r="I3529" s="16">
        <v>0</v>
      </c>
      <c r="J3529" s="16">
        <v>0</v>
      </c>
      <c r="K3529" s="16">
        <v>0</v>
      </c>
      <c r="L3529" s="16">
        <v>0</v>
      </c>
      <c r="M3529" s="16">
        <v>0</v>
      </c>
      <c r="N3529" s="16">
        <v>0</v>
      </c>
      <c r="O3529" s="16">
        <v>0</v>
      </c>
      <c r="P3529" s="13" t="str">
        <f t="shared" si="110"/>
        <v>P</v>
      </c>
      <c r="Q3529" s="13">
        <f>IFERROR(VLOOKUP($A3529, 'Fielding Data'!$A$1:$H$12056, 5, 0), 0)</f>
        <v>0</v>
      </c>
      <c r="R3529" s="13">
        <f>IFERROR(VLOOKUP($A3529, 'Fielding Data'!$A$1:$H$12056, 6, 0), 0)</f>
        <v>5</v>
      </c>
      <c r="S3529" s="13">
        <f>IFERROR(VLOOKUP($A3529, 'Fielding Data'!$A$1:$H$12056, 7, 0), 0)</f>
        <v>3</v>
      </c>
      <c r="T3529" s="13">
        <f>IFERROR(VLOOKUP($A3529, 'Fielding Data'!$A$1:$H$12056, 8, 0), 0)</f>
        <v>0</v>
      </c>
      <c r="U3529" s="13">
        <f>SUMIFS('Fielding Data'!E:E, 'Fielding Data'!$A:$A, $A3529)</f>
        <v>0</v>
      </c>
      <c r="V3529" s="13">
        <f>SUMIFS('Fielding Data'!F:F, 'Fielding Data'!$A:$A, $A3529)</f>
        <v>5</v>
      </c>
      <c r="W3529" s="13">
        <f>SUMIFS('Fielding Data'!G:G, 'Fielding Data'!$A:$A, $A3529)</f>
        <v>3</v>
      </c>
      <c r="X3529" s="13">
        <f>SUMIFS('Fielding Data'!H:H, 'Fielding Data'!$A:$A, $A3529)</f>
        <v>0</v>
      </c>
    </row>
    <row r="3530" spans="1:24" x14ac:dyDescent="0.3">
      <c r="A3530" s="13" t="str">
        <f t="shared" si="111"/>
        <v>almonab012013</v>
      </c>
      <c r="B3530" s="16" t="s">
        <v>1865</v>
      </c>
      <c r="C3530" s="16">
        <v>2013</v>
      </c>
      <c r="D3530" s="16">
        <v>25</v>
      </c>
      <c r="E3530" s="16">
        <v>72</v>
      </c>
      <c r="F3530" s="16">
        <v>10</v>
      </c>
      <c r="G3530" s="16">
        <v>19</v>
      </c>
      <c r="H3530" s="16">
        <v>4</v>
      </c>
      <c r="I3530" s="16">
        <v>0</v>
      </c>
      <c r="J3530" s="16">
        <v>2</v>
      </c>
      <c r="K3530" s="16">
        <v>9</v>
      </c>
      <c r="L3530" s="16">
        <v>1</v>
      </c>
      <c r="M3530" s="16">
        <v>0</v>
      </c>
      <c r="N3530" s="16">
        <v>6</v>
      </c>
      <c r="O3530" s="16">
        <v>21</v>
      </c>
      <c r="P3530" s="13" t="str">
        <f t="shared" si="110"/>
        <v>CF</v>
      </c>
      <c r="Q3530" s="13">
        <f>IFERROR(VLOOKUP($A3530, 'Fielding Data'!$A$1:$H$12056, 5, 0), 0)</f>
        <v>0</v>
      </c>
      <c r="R3530" s="13">
        <f>IFERROR(VLOOKUP($A3530, 'Fielding Data'!$A$1:$H$12056, 6, 0), 0)</f>
        <v>0</v>
      </c>
      <c r="S3530" s="13">
        <f>IFERROR(VLOOKUP($A3530, 'Fielding Data'!$A$1:$H$12056, 7, 0), 0)</f>
        <v>0</v>
      </c>
      <c r="T3530" s="13">
        <f>IFERROR(VLOOKUP($A3530, 'Fielding Data'!$A$1:$H$12056, 8, 0), 0)</f>
        <v>0</v>
      </c>
      <c r="U3530" s="13">
        <f>SUMIFS('Fielding Data'!E:E, 'Fielding Data'!$A:$A, $A3530)</f>
        <v>33</v>
      </c>
      <c r="V3530" s="13">
        <f>SUMIFS('Fielding Data'!F:F, 'Fielding Data'!$A:$A, $A3530)</f>
        <v>1</v>
      </c>
      <c r="W3530" s="13">
        <f>SUMIFS('Fielding Data'!G:G, 'Fielding Data'!$A:$A, $A3530)</f>
        <v>4</v>
      </c>
      <c r="X3530" s="13">
        <f>SUMIFS('Fielding Data'!H:H, 'Fielding Data'!$A:$A, $A3530)</f>
        <v>0</v>
      </c>
    </row>
    <row r="3531" spans="1:24" x14ac:dyDescent="0.3">
      <c r="A3531" s="13" t="str">
        <f t="shared" si="111"/>
        <v>almonzo012013</v>
      </c>
      <c r="B3531" s="16" t="s">
        <v>1866</v>
      </c>
      <c r="C3531" s="16">
        <v>2013</v>
      </c>
      <c r="D3531" s="16">
        <v>34</v>
      </c>
      <c r="E3531" s="16">
        <v>106</v>
      </c>
      <c r="F3531" s="16">
        <v>9</v>
      </c>
      <c r="G3531" s="16">
        <v>25</v>
      </c>
      <c r="H3531" s="16">
        <v>4</v>
      </c>
      <c r="I3531" s="16">
        <v>0</v>
      </c>
      <c r="J3531" s="16">
        <v>1</v>
      </c>
      <c r="K3531" s="16">
        <v>9</v>
      </c>
      <c r="L3531" s="16">
        <v>3</v>
      </c>
      <c r="M3531" s="16">
        <v>1</v>
      </c>
      <c r="N3531" s="16">
        <v>6</v>
      </c>
      <c r="O3531" s="16">
        <v>19</v>
      </c>
      <c r="P3531" s="13" t="str">
        <f t="shared" si="110"/>
        <v>LF</v>
      </c>
      <c r="Q3531" s="13">
        <f>IFERROR(VLOOKUP($A3531, 'Fielding Data'!$A$1:$H$12056, 5, 0), 0)</f>
        <v>0</v>
      </c>
      <c r="R3531" s="13">
        <f>IFERROR(VLOOKUP($A3531, 'Fielding Data'!$A$1:$H$12056, 6, 0), 0)</f>
        <v>0</v>
      </c>
      <c r="S3531" s="13">
        <f>IFERROR(VLOOKUP($A3531, 'Fielding Data'!$A$1:$H$12056, 7, 0), 0)</f>
        <v>0</v>
      </c>
      <c r="T3531" s="13">
        <f>IFERROR(VLOOKUP($A3531, 'Fielding Data'!$A$1:$H$12056, 8, 0), 0)</f>
        <v>0</v>
      </c>
      <c r="U3531" s="13">
        <f>SUMIFS('Fielding Data'!E:E, 'Fielding Data'!$A:$A, $A3531)</f>
        <v>56</v>
      </c>
      <c r="V3531" s="13">
        <f>SUMIFS('Fielding Data'!F:F, 'Fielding Data'!$A:$A, $A3531)</f>
        <v>0</v>
      </c>
      <c r="W3531" s="13">
        <f>SUMIFS('Fielding Data'!G:G, 'Fielding Data'!$A:$A, $A3531)</f>
        <v>0</v>
      </c>
      <c r="X3531" s="13">
        <f>SUMIFS('Fielding Data'!H:H, 'Fielding Data'!$A:$A, $A3531)</f>
        <v>0</v>
      </c>
    </row>
    <row r="3532" spans="1:24" x14ac:dyDescent="0.3">
      <c r="A3532" s="13" t="str">
        <f t="shared" si="111"/>
        <v>alonsyo012013</v>
      </c>
      <c r="B3532" s="16" t="s">
        <v>1214</v>
      </c>
      <c r="C3532" s="16">
        <v>2013</v>
      </c>
      <c r="D3532" s="16">
        <v>97</v>
      </c>
      <c r="E3532" s="16">
        <v>334</v>
      </c>
      <c r="F3532" s="16">
        <v>34</v>
      </c>
      <c r="G3532" s="16">
        <v>94</v>
      </c>
      <c r="H3532" s="16">
        <v>11</v>
      </c>
      <c r="I3532" s="16">
        <v>0</v>
      </c>
      <c r="J3532" s="16">
        <v>6</v>
      </c>
      <c r="K3532" s="16">
        <v>45</v>
      </c>
      <c r="L3532" s="16">
        <v>6</v>
      </c>
      <c r="M3532" s="16">
        <v>0</v>
      </c>
      <c r="N3532" s="16">
        <v>32</v>
      </c>
      <c r="O3532" s="16">
        <v>47</v>
      </c>
      <c r="P3532" s="13" t="str">
        <f t="shared" si="110"/>
        <v>1B</v>
      </c>
      <c r="Q3532" s="13">
        <f>IFERROR(VLOOKUP($A3532, 'Fielding Data'!$A$1:$H$12056, 5, 0), 0)</f>
        <v>761</v>
      </c>
      <c r="R3532" s="13">
        <f>IFERROR(VLOOKUP($A3532, 'Fielding Data'!$A$1:$H$12056, 6, 0), 0)</f>
        <v>58</v>
      </c>
      <c r="S3532" s="13">
        <f>IFERROR(VLOOKUP($A3532, 'Fielding Data'!$A$1:$H$12056, 7, 0), 0)</f>
        <v>3</v>
      </c>
      <c r="T3532" s="13">
        <f>IFERROR(VLOOKUP($A3532, 'Fielding Data'!$A$1:$H$12056, 8, 0), 0)</f>
        <v>72</v>
      </c>
      <c r="U3532" s="13">
        <f>SUMIFS('Fielding Data'!E:E, 'Fielding Data'!$A:$A, $A3532)</f>
        <v>761</v>
      </c>
      <c r="V3532" s="13">
        <f>SUMIFS('Fielding Data'!F:F, 'Fielding Data'!$A:$A, $A3532)</f>
        <v>58</v>
      </c>
      <c r="W3532" s="13">
        <f>SUMIFS('Fielding Data'!G:G, 'Fielding Data'!$A:$A, $A3532)</f>
        <v>3</v>
      </c>
      <c r="X3532" s="13">
        <f>SUMIFS('Fielding Data'!H:H, 'Fielding Data'!$A:$A, $A3532)</f>
        <v>72</v>
      </c>
    </row>
    <row r="3533" spans="1:24" x14ac:dyDescent="0.3">
      <c r="A3533" s="13" t="str">
        <f t="shared" si="111"/>
        <v>altuvjo012013</v>
      </c>
      <c r="B3533" s="16" t="s">
        <v>1421</v>
      </c>
      <c r="C3533" s="16">
        <v>2013</v>
      </c>
      <c r="D3533" s="16">
        <v>152</v>
      </c>
      <c r="E3533" s="16">
        <v>626</v>
      </c>
      <c r="F3533" s="16">
        <v>64</v>
      </c>
      <c r="G3533" s="16">
        <v>177</v>
      </c>
      <c r="H3533" s="16">
        <v>31</v>
      </c>
      <c r="I3533" s="16">
        <v>2</v>
      </c>
      <c r="J3533" s="16">
        <v>5</v>
      </c>
      <c r="K3533" s="16">
        <v>52</v>
      </c>
      <c r="L3533" s="16">
        <v>35</v>
      </c>
      <c r="M3533" s="16">
        <v>13</v>
      </c>
      <c r="N3533" s="16">
        <v>32</v>
      </c>
      <c r="O3533" s="16">
        <v>85</v>
      </c>
      <c r="P3533" s="13" t="str">
        <f t="shared" si="110"/>
        <v>2B</v>
      </c>
      <c r="Q3533" s="13">
        <f>IFERROR(VLOOKUP($A3533, 'Fielding Data'!$A$1:$H$12056, 5, 0), 0)</f>
        <v>273</v>
      </c>
      <c r="R3533" s="13">
        <f>IFERROR(VLOOKUP($A3533, 'Fielding Data'!$A$1:$H$12056, 6, 0), 0)</f>
        <v>393</v>
      </c>
      <c r="S3533" s="13">
        <f>IFERROR(VLOOKUP($A3533, 'Fielding Data'!$A$1:$H$12056, 7, 0), 0)</f>
        <v>9</v>
      </c>
      <c r="T3533" s="13">
        <f>IFERROR(VLOOKUP($A3533, 'Fielding Data'!$A$1:$H$12056, 8, 0), 0)</f>
        <v>114</v>
      </c>
      <c r="U3533" s="13">
        <f>SUMIFS('Fielding Data'!E:E, 'Fielding Data'!$A:$A, $A3533)</f>
        <v>273</v>
      </c>
      <c r="V3533" s="13">
        <f>SUMIFS('Fielding Data'!F:F, 'Fielding Data'!$A:$A, $A3533)</f>
        <v>393</v>
      </c>
      <c r="W3533" s="13">
        <f>SUMIFS('Fielding Data'!G:G, 'Fielding Data'!$A:$A, $A3533)</f>
        <v>9</v>
      </c>
      <c r="X3533" s="13">
        <f>SUMIFS('Fielding Data'!H:H, 'Fielding Data'!$A:$A, $A3533)</f>
        <v>114</v>
      </c>
    </row>
    <row r="3534" spans="1:24" x14ac:dyDescent="0.3">
      <c r="A3534" s="13" t="str">
        <f t="shared" si="111"/>
        <v>alvarhe012013</v>
      </c>
      <c r="B3534" s="16" t="s">
        <v>1422</v>
      </c>
      <c r="C3534" s="16">
        <v>2013</v>
      </c>
      <c r="D3534" s="16">
        <v>17</v>
      </c>
      <c r="E3534" s="16">
        <v>30</v>
      </c>
      <c r="F3534" s="16">
        <v>2</v>
      </c>
      <c r="G3534" s="16">
        <v>9</v>
      </c>
      <c r="H3534" s="16">
        <v>3</v>
      </c>
      <c r="I3534" s="16">
        <v>0</v>
      </c>
      <c r="J3534" s="16">
        <v>1</v>
      </c>
      <c r="K3534" s="16">
        <v>6</v>
      </c>
      <c r="L3534" s="16">
        <v>0</v>
      </c>
      <c r="M3534" s="16">
        <v>0</v>
      </c>
      <c r="N3534" s="16">
        <v>0</v>
      </c>
      <c r="O3534" s="16">
        <v>12</v>
      </c>
      <c r="P3534" s="13" t="str">
        <f t="shared" si="110"/>
        <v>P</v>
      </c>
      <c r="Q3534" s="13">
        <f>IFERROR(VLOOKUP($A3534, 'Fielding Data'!$A$1:$H$12056, 5, 0), 0)</f>
        <v>14</v>
      </c>
      <c r="R3534" s="13">
        <f>IFERROR(VLOOKUP($A3534, 'Fielding Data'!$A$1:$H$12056, 6, 0), 0)</f>
        <v>19</v>
      </c>
      <c r="S3534" s="13">
        <f>IFERROR(VLOOKUP($A3534, 'Fielding Data'!$A$1:$H$12056, 7, 0), 0)</f>
        <v>1</v>
      </c>
      <c r="T3534" s="13">
        <f>IFERROR(VLOOKUP($A3534, 'Fielding Data'!$A$1:$H$12056, 8, 0), 0)</f>
        <v>1</v>
      </c>
      <c r="U3534" s="13">
        <f>SUMIFS('Fielding Data'!E:E, 'Fielding Data'!$A:$A, $A3534)</f>
        <v>14</v>
      </c>
      <c r="V3534" s="13">
        <f>SUMIFS('Fielding Data'!F:F, 'Fielding Data'!$A:$A, $A3534)</f>
        <v>19</v>
      </c>
      <c r="W3534" s="13">
        <f>SUMIFS('Fielding Data'!G:G, 'Fielding Data'!$A:$A, $A3534)</f>
        <v>1</v>
      </c>
      <c r="X3534" s="13">
        <f>SUMIFS('Fielding Data'!H:H, 'Fielding Data'!$A:$A, $A3534)</f>
        <v>1</v>
      </c>
    </row>
    <row r="3535" spans="1:24" x14ac:dyDescent="0.3">
      <c r="A3535" s="13" t="str">
        <f t="shared" si="111"/>
        <v>alvarjo022013</v>
      </c>
      <c r="B3535" s="16" t="s">
        <v>1867</v>
      </c>
      <c r="C3535" s="16">
        <v>2013</v>
      </c>
      <c r="D3535" s="16">
        <v>14</v>
      </c>
      <c r="E3535" s="16">
        <v>1</v>
      </c>
      <c r="F3535" s="16">
        <v>0</v>
      </c>
      <c r="G3535" s="16">
        <v>0</v>
      </c>
      <c r="H3535" s="16">
        <v>0</v>
      </c>
      <c r="I3535" s="16">
        <v>0</v>
      </c>
      <c r="J3535" s="16">
        <v>0</v>
      </c>
      <c r="K3535" s="16">
        <v>0</v>
      </c>
      <c r="L3535" s="16">
        <v>0</v>
      </c>
      <c r="M3535" s="16">
        <v>0</v>
      </c>
      <c r="N3535" s="16">
        <v>1</v>
      </c>
      <c r="O3535" s="16">
        <v>0</v>
      </c>
      <c r="P3535" s="13" t="str">
        <f t="shared" si="110"/>
        <v>P</v>
      </c>
      <c r="Q3535" s="13">
        <f>IFERROR(VLOOKUP($A3535, 'Fielding Data'!$A$1:$H$12056, 5, 0), 0)</f>
        <v>0</v>
      </c>
      <c r="R3535" s="13">
        <f>IFERROR(VLOOKUP($A3535, 'Fielding Data'!$A$1:$H$12056, 6, 0), 0)</f>
        <v>3</v>
      </c>
      <c r="S3535" s="13">
        <f>IFERROR(VLOOKUP($A3535, 'Fielding Data'!$A$1:$H$12056, 7, 0), 0)</f>
        <v>0</v>
      </c>
      <c r="T3535" s="13">
        <f>IFERROR(VLOOKUP($A3535, 'Fielding Data'!$A$1:$H$12056, 8, 0), 0)</f>
        <v>0</v>
      </c>
      <c r="U3535" s="13">
        <f>SUMIFS('Fielding Data'!E:E, 'Fielding Data'!$A:$A, $A3535)</f>
        <v>0</v>
      </c>
      <c r="V3535" s="13">
        <f>SUMIFS('Fielding Data'!F:F, 'Fielding Data'!$A:$A, $A3535)</f>
        <v>3</v>
      </c>
      <c r="W3535" s="13">
        <f>SUMIFS('Fielding Data'!G:G, 'Fielding Data'!$A:$A, $A3535)</f>
        <v>0</v>
      </c>
      <c r="X3535" s="13">
        <f>SUMIFS('Fielding Data'!H:H, 'Fielding Data'!$A:$A, $A3535)</f>
        <v>0</v>
      </c>
    </row>
    <row r="3536" spans="1:24" x14ac:dyDescent="0.3">
      <c r="A3536" s="13" t="str">
        <f t="shared" si="111"/>
        <v>alvarpe012013</v>
      </c>
      <c r="B3536" s="16" t="s">
        <v>1215</v>
      </c>
      <c r="C3536" s="16">
        <v>2013</v>
      </c>
      <c r="D3536" s="16">
        <v>152</v>
      </c>
      <c r="E3536" s="16">
        <v>558</v>
      </c>
      <c r="F3536" s="16">
        <v>70</v>
      </c>
      <c r="G3536" s="16">
        <v>130</v>
      </c>
      <c r="H3536" s="16">
        <v>22</v>
      </c>
      <c r="I3536" s="16">
        <v>2</v>
      </c>
      <c r="J3536" s="16">
        <v>36</v>
      </c>
      <c r="K3536" s="16">
        <v>100</v>
      </c>
      <c r="L3536" s="16">
        <v>2</v>
      </c>
      <c r="M3536" s="16">
        <v>0</v>
      </c>
      <c r="N3536" s="16">
        <v>48</v>
      </c>
      <c r="O3536" s="16">
        <v>186</v>
      </c>
      <c r="P3536" s="13" t="str">
        <f t="shared" si="110"/>
        <v>3B</v>
      </c>
      <c r="Q3536" s="13">
        <f>IFERROR(VLOOKUP($A3536, 'Fielding Data'!$A$1:$H$12056, 5, 0), 0)</f>
        <v>72</v>
      </c>
      <c r="R3536" s="13">
        <f>IFERROR(VLOOKUP($A3536, 'Fielding Data'!$A$1:$H$12056, 6, 0), 0)</f>
        <v>359</v>
      </c>
      <c r="S3536" s="13">
        <f>IFERROR(VLOOKUP($A3536, 'Fielding Data'!$A$1:$H$12056, 7, 0), 0)</f>
        <v>27</v>
      </c>
      <c r="T3536" s="13">
        <f>IFERROR(VLOOKUP($A3536, 'Fielding Data'!$A$1:$H$12056, 8, 0), 0)</f>
        <v>27</v>
      </c>
      <c r="U3536" s="13">
        <f>SUMIFS('Fielding Data'!E:E, 'Fielding Data'!$A:$A, $A3536)</f>
        <v>72</v>
      </c>
      <c r="V3536" s="13">
        <f>SUMIFS('Fielding Data'!F:F, 'Fielding Data'!$A:$A, $A3536)</f>
        <v>359</v>
      </c>
      <c r="W3536" s="13">
        <f>SUMIFS('Fielding Data'!G:G, 'Fielding Data'!$A:$A, $A3536)</f>
        <v>27</v>
      </c>
      <c r="X3536" s="13">
        <f>SUMIFS('Fielding Data'!H:H, 'Fielding Data'!$A:$A, $A3536)</f>
        <v>27</v>
      </c>
    </row>
    <row r="3537" spans="1:24" x14ac:dyDescent="0.3">
      <c r="A3537" s="13" t="str">
        <f t="shared" si="111"/>
        <v>amarial012013</v>
      </c>
      <c r="B3537" s="16" t="s">
        <v>1423</v>
      </c>
      <c r="C3537" s="16">
        <v>2013</v>
      </c>
      <c r="D3537" s="16">
        <v>146</v>
      </c>
      <c r="E3537" s="16">
        <v>368</v>
      </c>
      <c r="F3537" s="16">
        <v>35</v>
      </c>
      <c r="G3537" s="16">
        <v>87</v>
      </c>
      <c r="H3537" s="16">
        <v>14</v>
      </c>
      <c r="I3537" s="16">
        <v>4</v>
      </c>
      <c r="J3537" s="16">
        <v>5</v>
      </c>
      <c r="K3537" s="16">
        <v>32</v>
      </c>
      <c r="L3537" s="16">
        <v>4</v>
      </c>
      <c r="M3537" s="16">
        <v>2</v>
      </c>
      <c r="N3537" s="16">
        <v>22</v>
      </c>
      <c r="O3537" s="16">
        <v>57</v>
      </c>
      <c r="P3537" s="13" t="str">
        <f t="shared" si="110"/>
        <v>2B</v>
      </c>
      <c r="Q3537" s="13">
        <f>IFERROR(VLOOKUP($A3537, 'Fielding Data'!$A$1:$H$12056, 5, 0), 0)</f>
        <v>40</v>
      </c>
      <c r="R3537" s="13">
        <f>IFERROR(VLOOKUP($A3537, 'Fielding Data'!$A$1:$H$12056, 6, 0), 0)</f>
        <v>48</v>
      </c>
      <c r="S3537" s="13">
        <f>IFERROR(VLOOKUP($A3537, 'Fielding Data'!$A$1:$H$12056, 7, 0), 0)</f>
        <v>1</v>
      </c>
      <c r="T3537" s="13">
        <f>IFERROR(VLOOKUP($A3537, 'Fielding Data'!$A$1:$H$12056, 8, 0), 0)</f>
        <v>10</v>
      </c>
      <c r="U3537" s="13">
        <f>SUMIFS('Fielding Data'!E:E, 'Fielding Data'!$A:$A, $A3537)</f>
        <v>214</v>
      </c>
      <c r="V3537" s="13">
        <f>SUMIFS('Fielding Data'!F:F, 'Fielding Data'!$A:$A, $A3537)</f>
        <v>84</v>
      </c>
      <c r="W3537" s="13">
        <f>SUMIFS('Fielding Data'!G:G, 'Fielding Data'!$A:$A, $A3537)</f>
        <v>5</v>
      </c>
      <c r="X3537" s="13">
        <f>SUMIFS('Fielding Data'!H:H, 'Fielding Data'!$A:$A, $A3537)</f>
        <v>17</v>
      </c>
    </row>
    <row r="3538" spans="1:24" x14ac:dyDescent="0.3">
      <c r="A3538" s="13" t="str">
        <f t="shared" si="111"/>
        <v>ambrihe012013</v>
      </c>
      <c r="B3538" s="16" t="s">
        <v>1216</v>
      </c>
      <c r="C3538" s="16">
        <v>2013</v>
      </c>
      <c r="D3538" s="16">
        <v>43</v>
      </c>
      <c r="E3538" s="16">
        <v>0</v>
      </c>
      <c r="F3538" s="16">
        <v>0</v>
      </c>
      <c r="G3538" s="16">
        <v>0</v>
      </c>
      <c r="H3538" s="16">
        <v>0</v>
      </c>
      <c r="I3538" s="16">
        <v>0</v>
      </c>
      <c r="J3538" s="16">
        <v>0</v>
      </c>
      <c r="K3538" s="16">
        <v>0</v>
      </c>
      <c r="L3538" s="16">
        <v>0</v>
      </c>
      <c r="M3538" s="16">
        <v>0</v>
      </c>
      <c r="N3538" s="16">
        <v>0</v>
      </c>
      <c r="O3538" s="16">
        <v>0</v>
      </c>
      <c r="P3538" s="13" t="str">
        <f t="shared" si="110"/>
        <v>P</v>
      </c>
      <c r="Q3538" s="13">
        <f>IFERROR(VLOOKUP($A3538, 'Fielding Data'!$A$1:$H$12056, 5, 0), 0)</f>
        <v>1</v>
      </c>
      <c r="R3538" s="13">
        <f>IFERROR(VLOOKUP($A3538, 'Fielding Data'!$A$1:$H$12056, 6, 0), 0)</f>
        <v>9</v>
      </c>
      <c r="S3538" s="13">
        <f>IFERROR(VLOOKUP($A3538, 'Fielding Data'!$A$1:$H$12056, 7, 0), 0)</f>
        <v>0</v>
      </c>
      <c r="T3538" s="13">
        <f>IFERROR(VLOOKUP($A3538, 'Fielding Data'!$A$1:$H$12056, 8, 0), 0)</f>
        <v>1</v>
      </c>
      <c r="U3538" s="13">
        <f>SUMIFS('Fielding Data'!E:E, 'Fielding Data'!$A:$A, $A3538)</f>
        <v>1</v>
      </c>
      <c r="V3538" s="13">
        <f>SUMIFS('Fielding Data'!F:F, 'Fielding Data'!$A:$A, $A3538)</f>
        <v>9</v>
      </c>
      <c r="W3538" s="13">
        <f>SUMIFS('Fielding Data'!G:G, 'Fielding Data'!$A:$A, $A3538)</f>
        <v>0</v>
      </c>
      <c r="X3538" s="13">
        <f>SUMIFS('Fielding Data'!H:H, 'Fielding Data'!$A:$A, $A3538)</f>
        <v>1</v>
      </c>
    </row>
    <row r="3539" spans="1:24" x14ac:dyDescent="0.3">
      <c r="A3539" s="13" t="str">
        <f t="shared" si="111"/>
        <v>amesst012013</v>
      </c>
      <c r="B3539" s="16" t="s">
        <v>1868</v>
      </c>
      <c r="C3539" s="16">
        <v>2013</v>
      </c>
      <c r="D3539" s="16">
        <v>4</v>
      </c>
      <c r="E3539" s="16">
        <v>0</v>
      </c>
      <c r="F3539" s="16">
        <v>0</v>
      </c>
      <c r="G3539" s="16">
        <v>0</v>
      </c>
      <c r="H3539" s="16">
        <v>0</v>
      </c>
      <c r="I3539" s="16">
        <v>0</v>
      </c>
      <c r="J3539" s="16">
        <v>0</v>
      </c>
      <c r="K3539" s="16">
        <v>0</v>
      </c>
      <c r="L3539" s="16">
        <v>0</v>
      </c>
      <c r="M3539" s="16">
        <v>0</v>
      </c>
      <c r="N3539" s="16">
        <v>0</v>
      </c>
      <c r="O3539" s="16">
        <v>0</v>
      </c>
      <c r="P3539" s="13" t="str">
        <f t="shared" si="110"/>
        <v>P</v>
      </c>
      <c r="Q3539" s="13">
        <f>IFERROR(VLOOKUP($A3539, 'Fielding Data'!$A$1:$H$12056, 5, 0), 0)</f>
        <v>1</v>
      </c>
      <c r="R3539" s="13">
        <f>IFERROR(VLOOKUP($A3539, 'Fielding Data'!$A$1:$H$12056, 6, 0), 0)</f>
        <v>0</v>
      </c>
      <c r="S3539" s="13">
        <f>IFERROR(VLOOKUP($A3539, 'Fielding Data'!$A$1:$H$12056, 7, 0), 0)</f>
        <v>0</v>
      </c>
      <c r="T3539" s="13">
        <f>IFERROR(VLOOKUP($A3539, 'Fielding Data'!$A$1:$H$12056, 8, 0), 0)</f>
        <v>0</v>
      </c>
      <c r="U3539" s="13">
        <f>SUMIFS('Fielding Data'!E:E, 'Fielding Data'!$A:$A, $A3539)</f>
        <v>1</v>
      </c>
      <c r="V3539" s="13">
        <f>SUMIFS('Fielding Data'!F:F, 'Fielding Data'!$A:$A, $A3539)</f>
        <v>0</v>
      </c>
      <c r="W3539" s="13">
        <f>SUMIFS('Fielding Data'!G:G, 'Fielding Data'!$A:$A, $A3539)</f>
        <v>0</v>
      </c>
      <c r="X3539" s="13">
        <f>SUMIFS('Fielding Data'!H:H, 'Fielding Data'!$A:$A, $A3539)</f>
        <v>0</v>
      </c>
    </row>
    <row r="3540" spans="1:24" x14ac:dyDescent="0.3">
      <c r="A3540" s="13" t="str">
        <f t="shared" si="111"/>
        <v>anderbr042013</v>
      </c>
      <c r="B3540" s="16" t="s">
        <v>1037</v>
      </c>
      <c r="C3540" s="16">
        <v>2013</v>
      </c>
      <c r="D3540" s="16">
        <v>16</v>
      </c>
      <c r="E3540" s="16">
        <v>0</v>
      </c>
      <c r="F3540" s="16">
        <v>0</v>
      </c>
      <c r="G3540" s="16">
        <v>0</v>
      </c>
      <c r="H3540" s="16">
        <v>0</v>
      </c>
      <c r="I3540" s="16">
        <v>0</v>
      </c>
      <c r="J3540" s="16">
        <v>0</v>
      </c>
      <c r="K3540" s="16">
        <v>0</v>
      </c>
      <c r="L3540" s="16">
        <v>0</v>
      </c>
      <c r="M3540" s="16">
        <v>0</v>
      </c>
      <c r="N3540" s="16">
        <v>0</v>
      </c>
      <c r="O3540" s="16">
        <v>0</v>
      </c>
      <c r="P3540" s="13" t="str">
        <f t="shared" si="110"/>
        <v>P</v>
      </c>
      <c r="Q3540" s="13">
        <f>IFERROR(VLOOKUP($A3540, 'Fielding Data'!$A$1:$H$12056, 5, 0), 0)</f>
        <v>0</v>
      </c>
      <c r="R3540" s="13">
        <f>IFERROR(VLOOKUP($A3540, 'Fielding Data'!$A$1:$H$12056, 6, 0), 0)</f>
        <v>4</v>
      </c>
      <c r="S3540" s="13">
        <f>IFERROR(VLOOKUP($A3540, 'Fielding Data'!$A$1:$H$12056, 7, 0), 0)</f>
        <v>0</v>
      </c>
      <c r="T3540" s="13">
        <f>IFERROR(VLOOKUP($A3540, 'Fielding Data'!$A$1:$H$12056, 8, 0), 0)</f>
        <v>0</v>
      </c>
      <c r="U3540" s="13">
        <f>SUMIFS('Fielding Data'!E:E, 'Fielding Data'!$A:$A, $A3540)</f>
        <v>0</v>
      </c>
      <c r="V3540" s="13">
        <f>SUMIFS('Fielding Data'!F:F, 'Fielding Data'!$A:$A, $A3540)</f>
        <v>4</v>
      </c>
      <c r="W3540" s="13">
        <f>SUMIFS('Fielding Data'!G:G, 'Fielding Data'!$A:$A, $A3540)</f>
        <v>0</v>
      </c>
      <c r="X3540" s="13">
        <f>SUMIFS('Fielding Data'!H:H, 'Fielding Data'!$A:$A, $A3540)</f>
        <v>0</v>
      </c>
    </row>
    <row r="3541" spans="1:24" x14ac:dyDescent="0.3">
      <c r="A3541" s="13" t="str">
        <f t="shared" si="111"/>
        <v>anderbr052013</v>
      </c>
      <c r="B3541" s="16" t="s">
        <v>1217</v>
      </c>
      <c r="C3541" s="16">
        <v>2013</v>
      </c>
      <c r="D3541" s="16">
        <v>10</v>
      </c>
      <c r="E3541" s="16">
        <v>18</v>
      </c>
      <c r="F3541" s="16">
        <v>1</v>
      </c>
      <c r="G3541" s="16">
        <v>1</v>
      </c>
      <c r="H3541" s="16">
        <v>1</v>
      </c>
      <c r="I3541" s="16">
        <v>0</v>
      </c>
      <c r="J3541" s="16">
        <v>0</v>
      </c>
      <c r="K3541" s="16">
        <v>2</v>
      </c>
      <c r="L3541" s="16">
        <v>0</v>
      </c>
      <c r="M3541" s="16">
        <v>0</v>
      </c>
      <c r="N3541" s="16">
        <v>1</v>
      </c>
      <c r="O3541" s="16">
        <v>5</v>
      </c>
      <c r="P3541" s="13" t="str">
        <f t="shared" si="110"/>
        <v>C</v>
      </c>
      <c r="Q3541" s="13">
        <f>IFERROR(VLOOKUP($A3541, 'Fielding Data'!$A$1:$H$12056, 5, 0), 0)</f>
        <v>49</v>
      </c>
      <c r="R3541" s="13">
        <f>IFERROR(VLOOKUP($A3541, 'Fielding Data'!$A$1:$H$12056, 6, 0), 0)</f>
        <v>2</v>
      </c>
      <c r="S3541" s="13">
        <f>IFERROR(VLOOKUP($A3541, 'Fielding Data'!$A$1:$H$12056, 7, 0), 0)</f>
        <v>1</v>
      </c>
      <c r="T3541" s="13">
        <f>IFERROR(VLOOKUP($A3541, 'Fielding Data'!$A$1:$H$12056, 8, 0), 0)</f>
        <v>0</v>
      </c>
      <c r="U3541" s="13">
        <f>SUMIFS('Fielding Data'!E:E, 'Fielding Data'!$A:$A, $A3541)</f>
        <v>49</v>
      </c>
      <c r="V3541" s="13">
        <f>SUMIFS('Fielding Data'!F:F, 'Fielding Data'!$A:$A, $A3541)</f>
        <v>2</v>
      </c>
      <c r="W3541" s="13">
        <f>SUMIFS('Fielding Data'!G:G, 'Fielding Data'!$A:$A, $A3541)</f>
        <v>1</v>
      </c>
      <c r="X3541" s="13">
        <f>SUMIFS('Fielding Data'!H:H, 'Fielding Data'!$A:$A, $A3541)</f>
        <v>0</v>
      </c>
    </row>
    <row r="3542" spans="1:24" x14ac:dyDescent="0.3">
      <c r="A3542" s="13" t="str">
        <f t="shared" si="111"/>
        <v>andinro012013</v>
      </c>
      <c r="B3542" s="16" t="s">
        <v>510</v>
      </c>
      <c r="C3542" s="16">
        <v>2013</v>
      </c>
      <c r="D3542" s="16">
        <v>29</v>
      </c>
      <c r="E3542" s="16">
        <v>76</v>
      </c>
      <c r="F3542" s="16">
        <v>5</v>
      </c>
      <c r="G3542" s="16">
        <v>14</v>
      </c>
      <c r="H3542" s="16">
        <v>4</v>
      </c>
      <c r="I3542" s="16">
        <v>0</v>
      </c>
      <c r="J3542" s="16">
        <v>0</v>
      </c>
      <c r="K3542" s="16">
        <v>4</v>
      </c>
      <c r="L3542" s="16">
        <v>0</v>
      </c>
      <c r="M3542" s="16">
        <v>0</v>
      </c>
      <c r="N3542" s="16">
        <v>7</v>
      </c>
      <c r="O3542" s="16">
        <v>27</v>
      </c>
      <c r="P3542" s="13" t="str">
        <f t="shared" si="110"/>
        <v>2B</v>
      </c>
      <c r="Q3542" s="13">
        <f>IFERROR(VLOOKUP($A3542, 'Fielding Data'!$A$1:$H$12056, 5, 0), 0)</f>
        <v>15</v>
      </c>
      <c r="R3542" s="13">
        <f>IFERROR(VLOOKUP($A3542, 'Fielding Data'!$A$1:$H$12056, 6, 0), 0)</f>
        <v>27</v>
      </c>
      <c r="S3542" s="13">
        <f>IFERROR(VLOOKUP($A3542, 'Fielding Data'!$A$1:$H$12056, 7, 0), 0)</f>
        <v>0</v>
      </c>
      <c r="T3542" s="13">
        <f>IFERROR(VLOOKUP($A3542, 'Fielding Data'!$A$1:$H$12056, 8, 0), 0)</f>
        <v>9</v>
      </c>
      <c r="U3542" s="13">
        <f>SUMIFS('Fielding Data'!E:E, 'Fielding Data'!$A:$A, $A3542)</f>
        <v>28</v>
      </c>
      <c r="V3542" s="13">
        <f>SUMIFS('Fielding Data'!F:F, 'Fielding Data'!$A:$A, $A3542)</f>
        <v>61</v>
      </c>
      <c r="W3542" s="13">
        <f>SUMIFS('Fielding Data'!G:G, 'Fielding Data'!$A:$A, $A3542)</f>
        <v>2</v>
      </c>
      <c r="X3542" s="13">
        <f>SUMIFS('Fielding Data'!H:H, 'Fielding Data'!$A:$A, $A3542)</f>
        <v>17</v>
      </c>
    </row>
    <row r="3543" spans="1:24" x14ac:dyDescent="0.3">
      <c r="A3543" s="13" t="str">
        <f t="shared" si="111"/>
        <v>andruel012013</v>
      </c>
      <c r="B3543" s="16" t="s">
        <v>1038</v>
      </c>
      <c r="C3543" s="16">
        <v>2013</v>
      </c>
      <c r="D3543" s="16">
        <v>156</v>
      </c>
      <c r="E3543" s="16">
        <v>620</v>
      </c>
      <c r="F3543" s="16">
        <v>91</v>
      </c>
      <c r="G3543" s="16">
        <v>168</v>
      </c>
      <c r="H3543" s="16">
        <v>17</v>
      </c>
      <c r="I3543" s="16">
        <v>4</v>
      </c>
      <c r="J3543" s="16">
        <v>4</v>
      </c>
      <c r="K3543" s="16">
        <v>67</v>
      </c>
      <c r="L3543" s="16">
        <v>42</v>
      </c>
      <c r="M3543" s="16">
        <v>8</v>
      </c>
      <c r="N3543" s="16">
        <v>52</v>
      </c>
      <c r="O3543" s="16">
        <v>97</v>
      </c>
      <c r="P3543" s="13" t="str">
        <f t="shared" si="110"/>
        <v>SS</v>
      </c>
      <c r="Q3543" s="13">
        <f>IFERROR(VLOOKUP($A3543, 'Fielding Data'!$A$1:$H$12056, 5, 0), 0)</f>
        <v>212</v>
      </c>
      <c r="R3543" s="13">
        <f>IFERROR(VLOOKUP($A3543, 'Fielding Data'!$A$1:$H$12056, 6, 0), 0)</f>
        <v>362</v>
      </c>
      <c r="S3543" s="13">
        <f>IFERROR(VLOOKUP($A3543, 'Fielding Data'!$A$1:$H$12056, 7, 0), 0)</f>
        <v>14</v>
      </c>
      <c r="T3543" s="13">
        <f>IFERROR(VLOOKUP($A3543, 'Fielding Data'!$A$1:$H$12056, 8, 0), 0)</f>
        <v>97</v>
      </c>
      <c r="U3543" s="13">
        <f>SUMIFS('Fielding Data'!E:E, 'Fielding Data'!$A:$A, $A3543)</f>
        <v>212</v>
      </c>
      <c r="V3543" s="13">
        <f>SUMIFS('Fielding Data'!F:F, 'Fielding Data'!$A:$A, $A3543)</f>
        <v>362</v>
      </c>
      <c r="W3543" s="13">
        <f>SUMIFS('Fielding Data'!G:G, 'Fielding Data'!$A:$A, $A3543)</f>
        <v>14</v>
      </c>
      <c r="X3543" s="13">
        <f>SUMIFS('Fielding Data'!H:H, 'Fielding Data'!$A:$A, $A3543)</f>
        <v>97</v>
      </c>
    </row>
    <row r="3544" spans="1:24" x14ac:dyDescent="0.3">
      <c r="A3544" s="13" t="str">
        <f t="shared" si="111"/>
        <v>aokino012013</v>
      </c>
      <c r="B3544" s="16" t="s">
        <v>1657</v>
      </c>
      <c r="C3544" s="16">
        <v>2013</v>
      </c>
      <c r="D3544" s="16">
        <v>155</v>
      </c>
      <c r="E3544" s="16">
        <v>597</v>
      </c>
      <c r="F3544" s="16">
        <v>80</v>
      </c>
      <c r="G3544" s="16">
        <v>171</v>
      </c>
      <c r="H3544" s="16">
        <v>20</v>
      </c>
      <c r="I3544" s="16">
        <v>3</v>
      </c>
      <c r="J3544" s="16">
        <v>8</v>
      </c>
      <c r="K3544" s="16">
        <v>37</v>
      </c>
      <c r="L3544" s="16">
        <v>20</v>
      </c>
      <c r="M3544" s="16">
        <v>12</v>
      </c>
      <c r="N3544" s="16">
        <v>55</v>
      </c>
      <c r="O3544" s="16">
        <v>40</v>
      </c>
      <c r="P3544" s="13" t="str">
        <f t="shared" si="110"/>
        <v>CF</v>
      </c>
      <c r="Q3544" s="13">
        <f>IFERROR(VLOOKUP($A3544, 'Fielding Data'!$A$1:$H$12056, 5, 0), 0)</f>
        <v>0</v>
      </c>
      <c r="R3544" s="13">
        <f>IFERROR(VLOOKUP($A3544, 'Fielding Data'!$A$1:$H$12056, 6, 0), 0)</f>
        <v>0</v>
      </c>
      <c r="S3544" s="13">
        <f>IFERROR(VLOOKUP($A3544, 'Fielding Data'!$A$1:$H$12056, 7, 0), 0)</f>
        <v>0</v>
      </c>
      <c r="T3544" s="13">
        <f>IFERROR(VLOOKUP($A3544, 'Fielding Data'!$A$1:$H$12056, 8, 0), 0)</f>
        <v>0</v>
      </c>
      <c r="U3544" s="13">
        <f>SUMIFS('Fielding Data'!E:E, 'Fielding Data'!$A:$A, $A3544)</f>
        <v>290</v>
      </c>
      <c r="V3544" s="13">
        <f>SUMIFS('Fielding Data'!F:F, 'Fielding Data'!$A:$A, $A3544)</f>
        <v>9</v>
      </c>
      <c r="W3544" s="13">
        <f>SUMIFS('Fielding Data'!G:G, 'Fielding Data'!$A:$A, $A3544)</f>
        <v>3</v>
      </c>
      <c r="X3544" s="13">
        <f>SUMIFS('Fielding Data'!H:H, 'Fielding Data'!$A:$A, $A3544)</f>
        <v>0</v>
      </c>
    </row>
    <row r="3545" spans="1:24" x14ac:dyDescent="0.3">
      <c r="A3545" s="13" t="str">
        <f t="shared" si="111"/>
        <v>archech012013</v>
      </c>
      <c r="B3545" s="16" t="s">
        <v>1658</v>
      </c>
      <c r="C3545" s="16">
        <v>2013</v>
      </c>
      <c r="D3545" s="16">
        <v>23</v>
      </c>
      <c r="E3545" s="16">
        <v>1</v>
      </c>
      <c r="F3545" s="16">
        <v>0</v>
      </c>
      <c r="G3545" s="16">
        <v>0</v>
      </c>
      <c r="H3545" s="16">
        <v>0</v>
      </c>
      <c r="I3545" s="16">
        <v>0</v>
      </c>
      <c r="J3545" s="16">
        <v>0</v>
      </c>
      <c r="K3545" s="16">
        <v>0</v>
      </c>
      <c r="L3545" s="16">
        <v>0</v>
      </c>
      <c r="M3545" s="16">
        <v>0</v>
      </c>
      <c r="N3545" s="16">
        <v>0</v>
      </c>
      <c r="O3545" s="16">
        <v>1</v>
      </c>
      <c r="P3545" s="13" t="str">
        <f t="shared" si="110"/>
        <v>P</v>
      </c>
      <c r="Q3545" s="13">
        <f>IFERROR(VLOOKUP($A3545, 'Fielding Data'!$A$1:$H$12056, 5, 0), 0)</f>
        <v>6</v>
      </c>
      <c r="R3545" s="13">
        <f>IFERROR(VLOOKUP($A3545, 'Fielding Data'!$A$1:$H$12056, 6, 0), 0)</f>
        <v>13</v>
      </c>
      <c r="S3545" s="13">
        <f>IFERROR(VLOOKUP($A3545, 'Fielding Data'!$A$1:$H$12056, 7, 0), 0)</f>
        <v>2</v>
      </c>
      <c r="T3545" s="13">
        <f>IFERROR(VLOOKUP($A3545, 'Fielding Data'!$A$1:$H$12056, 8, 0), 0)</f>
        <v>1</v>
      </c>
      <c r="U3545" s="13">
        <f>SUMIFS('Fielding Data'!E:E, 'Fielding Data'!$A:$A, $A3545)</f>
        <v>6</v>
      </c>
      <c r="V3545" s="13">
        <f>SUMIFS('Fielding Data'!F:F, 'Fielding Data'!$A:$A, $A3545)</f>
        <v>13</v>
      </c>
      <c r="W3545" s="13">
        <f>SUMIFS('Fielding Data'!G:G, 'Fielding Data'!$A:$A, $A3545)</f>
        <v>2</v>
      </c>
      <c r="X3545" s="13">
        <f>SUMIFS('Fielding Data'!H:H, 'Fielding Data'!$A:$A, $A3545)</f>
        <v>1</v>
      </c>
    </row>
    <row r="3546" spans="1:24" x14ac:dyDescent="0.3">
      <c r="A3546" s="13" t="str">
        <f t="shared" si="111"/>
        <v>arciaos012013</v>
      </c>
      <c r="B3546" s="16" t="s">
        <v>1869</v>
      </c>
      <c r="C3546" s="16">
        <v>2013</v>
      </c>
      <c r="D3546" s="16">
        <v>97</v>
      </c>
      <c r="E3546" s="16">
        <v>351</v>
      </c>
      <c r="F3546" s="16">
        <v>34</v>
      </c>
      <c r="G3546" s="16">
        <v>88</v>
      </c>
      <c r="H3546" s="16">
        <v>17</v>
      </c>
      <c r="I3546" s="16">
        <v>2</v>
      </c>
      <c r="J3546" s="16">
        <v>14</v>
      </c>
      <c r="K3546" s="16">
        <v>43</v>
      </c>
      <c r="L3546" s="16">
        <v>1</v>
      </c>
      <c r="M3546" s="16">
        <v>2</v>
      </c>
      <c r="N3546" s="16">
        <v>23</v>
      </c>
      <c r="O3546" s="16">
        <v>117</v>
      </c>
      <c r="P3546" s="13" t="str">
        <f t="shared" si="110"/>
        <v>LF</v>
      </c>
      <c r="Q3546" s="13">
        <f>IFERROR(VLOOKUP($A3546, 'Fielding Data'!$A$1:$H$12056, 5, 0), 0)</f>
        <v>0</v>
      </c>
      <c r="R3546" s="13">
        <f>IFERROR(VLOOKUP($A3546, 'Fielding Data'!$A$1:$H$12056, 6, 0), 0)</f>
        <v>0</v>
      </c>
      <c r="S3546" s="13">
        <f>IFERROR(VLOOKUP($A3546, 'Fielding Data'!$A$1:$H$12056, 7, 0), 0)</f>
        <v>0</v>
      </c>
      <c r="T3546" s="13">
        <f>IFERROR(VLOOKUP($A3546, 'Fielding Data'!$A$1:$H$12056, 8, 0), 0)</f>
        <v>0</v>
      </c>
      <c r="U3546" s="13">
        <f>SUMIFS('Fielding Data'!E:E, 'Fielding Data'!$A:$A, $A3546)</f>
        <v>167</v>
      </c>
      <c r="V3546" s="13">
        <f>SUMIFS('Fielding Data'!F:F, 'Fielding Data'!$A:$A, $A3546)</f>
        <v>5</v>
      </c>
      <c r="W3546" s="13">
        <f>SUMIFS('Fielding Data'!G:G, 'Fielding Data'!$A:$A, $A3546)</f>
        <v>2</v>
      </c>
      <c r="X3546" s="13">
        <f>SUMIFS('Fielding Data'!H:H, 'Fielding Data'!$A:$A, $A3546)</f>
        <v>2</v>
      </c>
    </row>
    <row r="3547" spans="1:24" x14ac:dyDescent="0.3">
      <c r="A3547" s="13" t="str">
        <f t="shared" si="111"/>
        <v>arenano012013</v>
      </c>
      <c r="B3547" s="16" t="s">
        <v>1870</v>
      </c>
      <c r="C3547" s="16">
        <v>2013</v>
      </c>
      <c r="D3547" s="16">
        <v>133</v>
      </c>
      <c r="E3547" s="16">
        <v>486</v>
      </c>
      <c r="F3547" s="16">
        <v>49</v>
      </c>
      <c r="G3547" s="16">
        <v>130</v>
      </c>
      <c r="H3547" s="16">
        <v>29</v>
      </c>
      <c r="I3547" s="16">
        <v>4</v>
      </c>
      <c r="J3547" s="16">
        <v>10</v>
      </c>
      <c r="K3547" s="16">
        <v>52</v>
      </c>
      <c r="L3547" s="16">
        <v>2</v>
      </c>
      <c r="M3547" s="16">
        <v>0</v>
      </c>
      <c r="N3547" s="16">
        <v>23</v>
      </c>
      <c r="O3547" s="16">
        <v>72</v>
      </c>
      <c r="P3547" s="13" t="str">
        <f t="shared" si="110"/>
        <v>3B</v>
      </c>
      <c r="Q3547" s="13">
        <f>IFERROR(VLOOKUP($A3547, 'Fielding Data'!$A$1:$H$12056, 5, 0), 0)</f>
        <v>91</v>
      </c>
      <c r="R3547" s="13">
        <f>IFERROR(VLOOKUP($A3547, 'Fielding Data'!$A$1:$H$12056, 6, 0), 0)</f>
        <v>309</v>
      </c>
      <c r="S3547" s="13">
        <f>IFERROR(VLOOKUP($A3547, 'Fielding Data'!$A$1:$H$12056, 7, 0), 0)</f>
        <v>11</v>
      </c>
      <c r="T3547" s="13">
        <f>IFERROR(VLOOKUP($A3547, 'Fielding Data'!$A$1:$H$12056, 8, 0), 0)</f>
        <v>27</v>
      </c>
      <c r="U3547" s="13">
        <f>SUMIFS('Fielding Data'!E:E, 'Fielding Data'!$A:$A, $A3547)</f>
        <v>91</v>
      </c>
      <c r="V3547" s="13">
        <f>SUMIFS('Fielding Data'!F:F, 'Fielding Data'!$A:$A, $A3547)</f>
        <v>309</v>
      </c>
      <c r="W3547" s="13">
        <f>SUMIFS('Fielding Data'!G:G, 'Fielding Data'!$A:$A, $A3547)</f>
        <v>11</v>
      </c>
      <c r="X3547" s="13">
        <f>SUMIFS('Fielding Data'!H:H, 'Fielding Data'!$A:$A, $A3547)</f>
        <v>27</v>
      </c>
    </row>
    <row r="3548" spans="1:24" x14ac:dyDescent="0.3">
      <c r="A3548" s="13" t="str">
        <f t="shared" si="111"/>
        <v>arencjp012013</v>
      </c>
      <c r="B3548" s="16" t="s">
        <v>1219</v>
      </c>
      <c r="C3548" s="16">
        <v>2013</v>
      </c>
      <c r="D3548" s="16">
        <v>138</v>
      </c>
      <c r="E3548" s="16">
        <v>474</v>
      </c>
      <c r="F3548" s="16">
        <v>45</v>
      </c>
      <c r="G3548" s="16">
        <v>92</v>
      </c>
      <c r="H3548" s="16">
        <v>18</v>
      </c>
      <c r="I3548" s="16">
        <v>0</v>
      </c>
      <c r="J3548" s="16">
        <v>21</v>
      </c>
      <c r="K3548" s="16">
        <v>55</v>
      </c>
      <c r="L3548" s="16">
        <v>0</v>
      </c>
      <c r="M3548" s="16">
        <v>2</v>
      </c>
      <c r="N3548" s="16">
        <v>18</v>
      </c>
      <c r="O3548" s="16">
        <v>148</v>
      </c>
      <c r="P3548" s="13" t="str">
        <f t="shared" si="110"/>
        <v>C</v>
      </c>
      <c r="Q3548" s="13">
        <f>IFERROR(VLOOKUP($A3548, 'Fielding Data'!$A$1:$H$12056, 5, 0), 0)</f>
        <v>891</v>
      </c>
      <c r="R3548" s="13">
        <f>IFERROR(VLOOKUP($A3548, 'Fielding Data'!$A$1:$H$12056, 6, 0), 0)</f>
        <v>49</v>
      </c>
      <c r="S3548" s="13">
        <f>IFERROR(VLOOKUP($A3548, 'Fielding Data'!$A$1:$H$12056, 7, 0), 0)</f>
        <v>11</v>
      </c>
      <c r="T3548" s="13">
        <f>IFERROR(VLOOKUP($A3548, 'Fielding Data'!$A$1:$H$12056, 8, 0), 0)</f>
        <v>6</v>
      </c>
      <c r="U3548" s="13">
        <f>SUMIFS('Fielding Data'!E:E, 'Fielding Data'!$A:$A, $A3548)</f>
        <v>891</v>
      </c>
      <c r="V3548" s="13">
        <f>SUMIFS('Fielding Data'!F:F, 'Fielding Data'!$A:$A, $A3548)</f>
        <v>49</v>
      </c>
      <c r="W3548" s="13">
        <f>SUMIFS('Fielding Data'!G:G, 'Fielding Data'!$A:$A, $A3548)</f>
        <v>11</v>
      </c>
      <c r="X3548" s="13">
        <f>SUMIFS('Fielding Data'!H:H, 'Fielding Data'!$A:$A, $A3548)</f>
        <v>6</v>
      </c>
    </row>
    <row r="3549" spans="1:24" x14ac:dyDescent="0.3">
      <c r="A3549" s="13" t="str">
        <f t="shared" si="111"/>
        <v>ariasjo012013</v>
      </c>
      <c r="B3549" s="16" t="s">
        <v>623</v>
      </c>
      <c r="C3549" s="16">
        <v>2013</v>
      </c>
      <c r="D3549" s="16">
        <v>102</v>
      </c>
      <c r="E3549" s="16">
        <v>225</v>
      </c>
      <c r="F3549" s="16">
        <v>17</v>
      </c>
      <c r="G3549" s="16">
        <v>61</v>
      </c>
      <c r="H3549" s="16">
        <v>9</v>
      </c>
      <c r="I3549" s="16">
        <v>2</v>
      </c>
      <c r="J3549" s="16">
        <v>1</v>
      </c>
      <c r="K3549" s="16">
        <v>19</v>
      </c>
      <c r="L3549" s="16">
        <v>1</v>
      </c>
      <c r="M3549" s="16">
        <v>0</v>
      </c>
      <c r="N3549" s="16">
        <v>4</v>
      </c>
      <c r="O3549" s="16">
        <v>33</v>
      </c>
      <c r="P3549" s="13" t="str">
        <f t="shared" si="110"/>
        <v>1B</v>
      </c>
      <c r="Q3549" s="13">
        <f>IFERROR(VLOOKUP($A3549, 'Fielding Data'!$A$1:$H$12056, 5, 0), 0)</f>
        <v>41</v>
      </c>
      <c r="R3549" s="13">
        <f>IFERROR(VLOOKUP($A3549, 'Fielding Data'!$A$1:$H$12056, 6, 0), 0)</f>
        <v>1</v>
      </c>
      <c r="S3549" s="13">
        <f>IFERROR(VLOOKUP($A3549, 'Fielding Data'!$A$1:$H$12056, 7, 0), 0)</f>
        <v>0</v>
      </c>
      <c r="T3549" s="13">
        <f>IFERROR(VLOOKUP($A3549, 'Fielding Data'!$A$1:$H$12056, 8, 0), 0)</f>
        <v>4</v>
      </c>
      <c r="U3549" s="13">
        <f>SUMIFS('Fielding Data'!E:E, 'Fielding Data'!$A:$A, $A3549)</f>
        <v>105</v>
      </c>
      <c r="V3549" s="13">
        <f>SUMIFS('Fielding Data'!F:F, 'Fielding Data'!$A:$A, $A3549)</f>
        <v>119</v>
      </c>
      <c r="W3549" s="13">
        <f>SUMIFS('Fielding Data'!G:G, 'Fielding Data'!$A:$A, $A3549)</f>
        <v>5</v>
      </c>
      <c r="X3549" s="13">
        <f>SUMIFS('Fielding Data'!H:H, 'Fielding Data'!$A:$A, $A3549)</f>
        <v>29</v>
      </c>
    </row>
    <row r="3550" spans="1:24" x14ac:dyDescent="0.3">
      <c r="A3550" s="13" t="str">
        <f t="shared" si="111"/>
        <v>arroybr012013</v>
      </c>
      <c r="B3550" s="16" t="s">
        <v>48</v>
      </c>
      <c r="C3550" s="16">
        <v>2013</v>
      </c>
      <c r="D3550" s="16">
        <v>32</v>
      </c>
      <c r="E3550" s="16">
        <v>59</v>
      </c>
      <c r="F3550" s="16">
        <v>0</v>
      </c>
      <c r="G3550" s="16">
        <v>4</v>
      </c>
      <c r="H3550" s="16">
        <v>0</v>
      </c>
      <c r="I3550" s="16">
        <v>0</v>
      </c>
      <c r="J3550" s="16">
        <v>0</v>
      </c>
      <c r="K3550" s="16">
        <v>0</v>
      </c>
      <c r="L3550" s="16">
        <v>0</v>
      </c>
      <c r="M3550" s="16">
        <v>0</v>
      </c>
      <c r="N3550" s="16">
        <v>0</v>
      </c>
      <c r="O3550" s="16">
        <v>26</v>
      </c>
      <c r="P3550" s="13" t="str">
        <f t="shared" si="110"/>
        <v>P</v>
      </c>
      <c r="Q3550" s="13">
        <f>IFERROR(VLOOKUP($A3550, 'Fielding Data'!$A$1:$H$12056, 5, 0), 0)</f>
        <v>15</v>
      </c>
      <c r="R3550" s="13">
        <f>IFERROR(VLOOKUP($A3550, 'Fielding Data'!$A$1:$H$12056, 6, 0), 0)</f>
        <v>29</v>
      </c>
      <c r="S3550" s="13">
        <f>IFERROR(VLOOKUP($A3550, 'Fielding Data'!$A$1:$H$12056, 7, 0), 0)</f>
        <v>1</v>
      </c>
      <c r="T3550" s="13">
        <f>IFERROR(VLOOKUP($A3550, 'Fielding Data'!$A$1:$H$12056, 8, 0), 0)</f>
        <v>1</v>
      </c>
      <c r="U3550" s="13">
        <f>SUMIFS('Fielding Data'!E:E, 'Fielding Data'!$A:$A, $A3550)</f>
        <v>15</v>
      </c>
      <c r="V3550" s="13">
        <f>SUMIFS('Fielding Data'!F:F, 'Fielding Data'!$A:$A, $A3550)</f>
        <v>29</v>
      </c>
      <c r="W3550" s="13">
        <f>SUMIFS('Fielding Data'!G:G, 'Fielding Data'!$A:$A, $A3550)</f>
        <v>1</v>
      </c>
      <c r="X3550" s="13">
        <f>SUMIFS('Fielding Data'!H:H, 'Fielding Data'!$A:$A, $A3550)</f>
        <v>1</v>
      </c>
    </row>
    <row r="3551" spans="1:24" x14ac:dyDescent="0.3">
      <c r="A3551" s="13" t="str">
        <f t="shared" si="111"/>
        <v>ascheco012013</v>
      </c>
      <c r="B3551" s="16" t="s">
        <v>1871</v>
      </c>
      <c r="C3551" s="16">
        <v>2013</v>
      </c>
      <c r="D3551" s="16">
        <v>50</v>
      </c>
      <c r="E3551" s="16">
        <v>162</v>
      </c>
      <c r="F3551" s="16">
        <v>18</v>
      </c>
      <c r="G3551" s="16">
        <v>38</v>
      </c>
      <c r="H3551" s="16">
        <v>8</v>
      </c>
      <c r="I3551" s="16">
        <v>1</v>
      </c>
      <c r="J3551" s="16">
        <v>5</v>
      </c>
      <c r="K3551" s="16">
        <v>22</v>
      </c>
      <c r="L3551" s="16">
        <v>1</v>
      </c>
      <c r="M3551" s="16">
        <v>0</v>
      </c>
      <c r="N3551" s="16">
        <v>15</v>
      </c>
      <c r="O3551" s="16">
        <v>43</v>
      </c>
      <c r="P3551" s="13" t="str">
        <f t="shared" si="110"/>
        <v>3B</v>
      </c>
      <c r="Q3551" s="13">
        <f>IFERROR(VLOOKUP($A3551, 'Fielding Data'!$A$1:$H$12056, 5, 0), 0)</f>
        <v>29</v>
      </c>
      <c r="R3551" s="13">
        <f>IFERROR(VLOOKUP($A3551, 'Fielding Data'!$A$1:$H$12056, 6, 0), 0)</f>
        <v>87</v>
      </c>
      <c r="S3551" s="13">
        <f>IFERROR(VLOOKUP($A3551, 'Fielding Data'!$A$1:$H$12056, 7, 0), 0)</f>
        <v>5</v>
      </c>
      <c r="T3551" s="13">
        <f>IFERROR(VLOOKUP($A3551, 'Fielding Data'!$A$1:$H$12056, 8, 0), 0)</f>
        <v>3</v>
      </c>
      <c r="U3551" s="13">
        <f>SUMIFS('Fielding Data'!E:E, 'Fielding Data'!$A:$A, $A3551)</f>
        <v>29</v>
      </c>
      <c r="V3551" s="13">
        <f>SUMIFS('Fielding Data'!F:F, 'Fielding Data'!$A:$A, $A3551)</f>
        <v>87</v>
      </c>
      <c r="W3551" s="13">
        <f>SUMIFS('Fielding Data'!G:G, 'Fielding Data'!$A:$A, $A3551)</f>
        <v>5</v>
      </c>
      <c r="X3551" s="13">
        <f>SUMIFS('Fielding Data'!H:H, 'Fielding Data'!$A:$A, $A3551)</f>
        <v>3</v>
      </c>
    </row>
    <row r="3552" spans="1:24" x14ac:dyDescent="0.3">
      <c r="A3552" s="13" t="str">
        <f t="shared" si="111"/>
        <v>atchisc012013</v>
      </c>
      <c r="B3552" s="16" t="s">
        <v>414</v>
      </c>
      <c r="C3552" s="16">
        <v>2013</v>
      </c>
      <c r="D3552" s="16">
        <v>51</v>
      </c>
      <c r="E3552" s="16">
        <v>0</v>
      </c>
      <c r="F3552" s="16">
        <v>0</v>
      </c>
      <c r="G3552" s="16">
        <v>0</v>
      </c>
      <c r="H3552" s="16">
        <v>0</v>
      </c>
      <c r="I3552" s="16">
        <v>0</v>
      </c>
      <c r="J3552" s="16">
        <v>0</v>
      </c>
      <c r="K3552" s="16">
        <v>0</v>
      </c>
      <c r="L3552" s="16">
        <v>0</v>
      </c>
      <c r="M3552" s="16">
        <v>0</v>
      </c>
      <c r="N3552" s="16">
        <v>0</v>
      </c>
      <c r="O3552" s="16">
        <v>0</v>
      </c>
      <c r="P3552" s="13" t="str">
        <f t="shared" si="110"/>
        <v>P</v>
      </c>
      <c r="Q3552" s="13">
        <f>IFERROR(VLOOKUP($A3552, 'Fielding Data'!$A$1:$H$12056, 5, 0), 0)</f>
        <v>5</v>
      </c>
      <c r="R3552" s="13">
        <f>IFERROR(VLOOKUP($A3552, 'Fielding Data'!$A$1:$H$12056, 6, 0), 0)</f>
        <v>13</v>
      </c>
      <c r="S3552" s="13">
        <f>IFERROR(VLOOKUP($A3552, 'Fielding Data'!$A$1:$H$12056, 7, 0), 0)</f>
        <v>1</v>
      </c>
      <c r="T3552" s="13">
        <f>IFERROR(VLOOKUP($A3552, 'Fielding Data'!$A$1:$H$12056, 8, 0), 0)</f>
        <v>0</v>
      </c>
      <c r="U3552" s="13">
        <f>SUMIFS('Fielding Data'!E:E, 'Fielding Data'!$A:$A, $A3552)</f>
        <v>5</v>
      </c>
      <c r="V3552" s="13">
        <f>SUMIFS('Fielding Data'!F:F, 'Fielding Data'!$A:$A, $A3552)</f>
        <v>13</v>
      </c>
      <c r="W3552" s="13">
        <f>SUMIFS('Fielding Data'!G:G, 'Fielding Data'!$A:$A, $A3552)</f>
        <v>1</v>
      </c>
      <c r="X3552" s="13">
        <f>SUMIFS('Fielding Data'!H:H, 'Fielding Data'!$A:$A, $A3552)</f>
        <v>0</v>
      </c>
    </row>
    <row r="3553" spans="1:24" x14ac:dyDescent="0.3">
      <c r="A3553" s="13" t="str">
        <f t="shared" si="111"/>
        <v>aumonph012013</v>
      </c>
      <c r="B3553" s="16" t="s">
        <v>1659</v>
      </c>
      <c r="C3553" s="16">
        <v>2013</v>
      </c>
      <c r="D3553" s="16">
        <v>22</v>
      </c>
      <c r="E3553" s="16">
        <v>0</v>
      </c>
      <c r="F3553" s="16">
        <v>0</v>
      </c>
      <c r="G3553" s="16">
        <v>0</v>
      </c>
      <c r="H3553" s="16">
        <v>0</v>
      </c>
      <c r="I3553" s="16">
        <v>0</v>
      </c>
      <c r="J3553" s="16">
        <v>0</v>
      </c>
      <c r="K3553" s="16">
        <v>0</v>
      </c>
      <c r="L3553" s="16">
        <v>0</v>
      </c>
      <c r="M3553" s="16">
        <v>0</v>
      </c>
      <c r="N3553" s="16">
        <v>0</v>
      </c>
      <c r="O3553" s="16">
        <v>0</v>
      </c>
      <c r="P3553" s="13" t="str">
        <f t="shared" si="110"/>
        <v>P</v>
      </c>
      <c r="Q3553" s="13">
        <f>IFERROR(VLOOKUP($A3553, 'Fielding Data'!$A$1:$H$12056, 5, 0), 0)</f>
        <v>1</v>
      </c>
      <c r="R3553" s="13">
        <f>IFERROR(VLOOKUP($A3553, 'Fielding Data'!$A$1:$H$12056, 6, 0), 0)</f>
        <v>3</v>
      </c>
      <c r="S3553" s="13">
        <f>IFERROR(VLOOKUP($A3553, 'Fielding Data'!$A$1:$H$12056, 7, 0), 0)</f>
        <v>0</v>
      </c>
      <c r="T3553" s="13">
        <f>IFERROR(VLOOKUP($A3553, 'Fielding Data'!$A$1:$H$12056, 8, 0), 0)</f>
        <v>0</v>
      </c>
      <c r="U3553" s="13">
        <f>SUMIFS('Fielding Data'!E:E, 'Fielding Data'!$A:$A, $A3553)</f>
        <v>1</v>
      </c>
      <c r="V3553" s="13">
        <f>SUMIFS('Fielding Data'!F:F, 'Fielding Data'!$A:$A, $A3553)</f>
        <v>3</v>
      </c>
      <c r="W3553" s="13">
        <f>SUMIFS('Fielding Data'!G:G, 'Fielding Data'!$A:$A, $A3553)</f>
        <v>0</v>
      </c>
      <c r="X3553" s="13">
        <f>SUMIFS('Fielding Data'!H:H, 'Fielding Data'!$A:$A, $A3553)</f>
        <v>0</v>
      </c>
    </row>
    <row r="3554" spans="1:24" x14ac:dyDescent="0.3">
      <c r="A3554" s="13" t="str">
        <f t="shared" si="111"/>
        <v>avilaal012013</v>
      </c>
      <c r="B3554" s="16" t="s">
        <v>1041</v>
      </c>
      <c r="C3554" s="16">
        <v>2013</v>
      </c>
      <c r="D3554" s="16">
        <v>102</v>
      </c>
      <c r="E3554" s="16">
        <v>330</v>
      </c>
      <c r="F3554" s="16">
        <v>39</v>
      </c>
      <c r="G3554" s="16">
        <v>75</v>
      </c>
      <c r="H3554" s="16">
        <v>14</v>
      </c>
      <c r="I3554" s="16">
        <v>1</v>
      </c>
      <c r="J3554" s="16">
        <v>11</v>
      </c>
      <c r="K3554" s="16">
        <v>47</v>
      </c>
      <c r="L3554" s="16">
        <v>0</v>
      </c>
      <c r="M3554" s="16">
        <v>0</v>
      </c>
      <c r="N3554" s="16">
        <v>44</v>
      </c>
      <c r="O3554" s="16">
        <v>112</v>
      </c>
      <c r="P3554" s="13" t="str">
        <f t="shared" si="110"/>
        <v>C</v>
      </c>
      <c r="Q3554" s="13">
        <f>IFERROR(VLOOKUP($A3554, 'Fielding Data'!$A$1:$H$12056, 5, 0), 0)</f>
        <v>815</v>
      </c>
      <c r="R3554" s="13">
        <f>IFERROR(VLOOKUP($A3554, 'Fielding Data'!$A$1:$H$12056, 6, 0), 0)</f>
        <v>29</v>
      </c>
      <c r="S3554" s="13">
        <f>IFERROR(VLOOKUP($A3554, 'Fielding Data'!$A$1:$H$12056, 7, 0), 0)</f>
        <v>6</v>
      </c>
      <c r="T3554" s="13">
        <f>IFERROR(VLOOKUP($A3554, 'Fielding Data'!$A$1:$H$12056, 8, 0), 0)</f>
        <v>4</v>
      </c>
      <c r="U3554" s="13">
        <f>SUMIFS('Fielding Data'!E:E, 'Fielding Data'!$A:$A, $A3554)</f>
        <v>815</v>
      </c>
      <c r="V3554" s="13">
        <f>SUMIFS('Fielding Data'!F:F, 'Fielding Data'!$A:$A, $A3554)</f>
        <v>29</v>
      </c>
      <c r="W3554" s="13">
        <f>SUMIFS('Fielding Data'!G:G, 'Fielding Data'!$A:$A, $A3554)</f>
        <v>6</v>
      </c>
      <c r="X3554" s="13">
        <f>SUMIFS('Fielding Data'!H:H, 'Fielding Data'!$A:$A, $A3554)</f>
        <v>4</v>
      </c>
    </row>
    <row r="3555" spans="1:24" x14ac:dyDescent="0.3">
      <c r="A3555" s="13" t="str">
        <f t="shared" si="111"/>
        <v>avilalu012013</v>
      </c>
      <c r="B3555" s="16" t="s">
        <v>1661</v>
      </c>
      <c r="C3555" s="16">
        <v>2013</v>
      </c>
      <c r="D3555" s="16">
        <v>75</v>
      </c>
      <c r="E3555" s="16">
        <v>0</v>
      </c>
      <c r="F3555" s="16">
        <v>0</v>
      </c>
      <c r="G3555" s="16">
        <v>0</v>
      </c>
      <c r="H3555" s="16">
        <v>0</v>
      </c>
      <c r="I3555" s="16">
        <v>0</v>
      </c>
      <c r="J3555" s="16">
        <v>0</v>
      </c>
      <c r="K3555" s="16">
        <v>0</v>
      </c>
      <c r="L3555" s="16">
        <v>0</v>
      </c>
      <c r="M3555" s="16">
        <v>0</v>
      </c>
      <c r="N3555" s="16">
        <v>0</v>
      </c>
      <c r="O3555" s="16">
        <v>0</v>
      </c>
      <c r="P3555" s="13" t="str">
        <f t="shared" si="110"/>
        <v>P</v>
      </c>
      <c r="Q3555" s="13">
        <f>IFERROR(VLOOKUP($A3555, 'Fielding Data'!$A$1:$H$12056, 5, 0), 0)</f>
        <v>11</v>
      </c>
      <c r="R3555" s="13">
        <f>IFERROR(VLOOKUP($A3555, 'Fielding Data'!$A$1:$H$12056, 6, 0), 0)</f>
        <v>16</v>
      </c>
      <c r="S3555" s="13">
        <f>IFERROR(VLOOKUP($A3555, 'Fielding Data'!$A$1:$H$12056, 7, 0), 0)</f>
        <v>0</v>
      </c>
      <c r="T3555" s="13">
        <f>IFERROR(VLOOKUP($A3555, 'Fielding Data'!$A$1:$H$12056, 8, 0), 0)</f>
        <v>0</v>
      </c>
      <c r="U3555" s="13">
        <f>SUMIFS('Fielding Data'!E:E, 'Fielding Data'!$A:$A, $A3555)</f>
        <v>11</v>
      </c>
      <c r="V3555" s="13">
        <f>SUMIFS('Fielding Data'!F:F, 'Fielding Data'!$A:$A, $A3555)</f>
        <v>16</v>
      </c>
      <c r="W3555" s="13">
        <f>SUMIFS('Fielding Data'!G:G, 'Fielding Data'!$A:$A, $A3555)</f>
        <v>0</v>
      </c>
      <c r="X3555" s="13">
        <f>SUMIFS('Fielding Data'!H:H, 'Fielding Data'!$A:$A, $A3555)</f>
        <v>0</v>
      </c>
    </row>
    <row r="3556" spans="1:24" x14ac:dyDescent="0.3">
      <c r="A3556" s="13" t="str">
        <f t="shared" si="111"/>
        <v>avilemi012013</v>
      </c>
      <c r="B3556" s="16" t="s">
        <v>872</v>
      </c>
      <c r="C3556" s="16">
        <v>2013</v>
      </c>
      <c r="D3556" s="16">
        <v>124</v>
      </c>
      <c r="E3556" s="16">
        <v>361</v>
      </c>
      <c r="F3556" s="16">
        <v>54</v>
      </c>
      <c r="G3556" s="16">
        <v>91</v>
      </c>
      <c r="H3556" s="16">
        <v>15</v>
      </c>
      <c r="I3556" s="16">
        <v>0</v>
      </c>
      <c r="J3556" s="16">
        <v>9</v>
      </c>
      <c r="K3556" s="16">
        <v>46</v>
      </c>
      <c r="L3556" s="16">
        <v>8</v>
      </c>
      <c r="M3556" s="16">
        <v>5</v>
      </c>
      <c r="N3556" s="16">
        <v>15</v>
      </c>
      <c r="O3556" s="16">
        <v>41</v>
      </c>
      <c r="P3556" s="13" t="str">
        <f t="shared" si="110"/>
        <v>2B</v>
      </c>
      <c r="Q3556" s="13">
        <f>IFERROR(VLOOKUP($A3556, 'Fielding Data'!$A$1:$H$12056, 5, 0), 0)</f>
        <v>13</v>
      </c>
      <c r="R3556" s="13">
        <f>IFERROR(VLOOKUP($A3556, 'Fielding Data'!$A$1:$H$12056, 6, 0), 0)</f>
        <v>31</v>
      </c>
      <c r="S3556" s="13">
        <f>IFERROR(VLOOKUP($A3556, 'Fielding Data'!$A$1:$H$12056, 7, 0), 0)</f>
        <v>1</v>
      </c>
      <c r="T3556" s="13">
        <f>IFERROR(VLOOKUP($A3556, 'Fielding Data'!$A$1:$H$12056, 8, 0), 0)</f>
        <v>5</v>
      </c>
      <c r="U3556" s="13">
        <f>SUMIFS('Fielding Data'!E:E, 'Fielding Data'!$A:$A, $A3556)</f>
        <v>110</v>
      </c>
      <c r="V3556" s="13">
        <f>SUMIFS('Fielding Data'!F:F, 'Fielding Data'!$A:$A, $A3556)</f>
        <v>200</v>
      </c>
      <c r="W3556" s="13">
        <f>SUMIFS('Fielding Data'!G:G, 'Fielding Data'!$A:$A, $A3556)</f>
        <v>8</v>
      </c>
      <c r="X3556" s="13">
        <f>SUMIFS('Fielding Data'!H:H, 'Fielding Data'!$A:$A, $A3556)</f>
        <v>37</v>
      </c>
    </row>
    <row r="3557" spans="1:24" x14ac:dyDescent="0.3">
      <c r="A3557" s="13" t="str">
        <f t="shared" si="111"/>
        <v>axelrdy012013</v>
      </c>
      <c r="B3557" s="16" t="s">
        <v>1425</v>
      </c>
      <c r="C3557" s="16">
        <v>2013</v>
      </c>
      <c r="D3557" s="16">
        <v>30</v>
      </c>
      <c r="E3557" s="16">
        <v>2</v>
      </c>
      <c r="F3557" s="16">
        <v>1</v>
      </c>
      <c r="G3557" s="16">
        <v>1</v>
      </c>
      <c r="H3557" s="16">
        <v>0</v>
      </c>
      <c r="I3557" s="16">
        <v>0</v>
      </c>
      <c r="J3557" s="16">
        <v>0</v>
      </c>
      <c r="K3557" s="16">
        <v>0</v>
      </c>
      <c r="L3557" s="16">
        <v>0</v>
      </c>
      <c r="M3557" s="16">
        <v>0</v>
      </c>
      <c r="N3557" s="16">
        <v>0</v>
      </c>
      <c r="O3557" s="16">
        <v>1</v>
      </c>
      <c r="P3557" s="13" t="str">
        <f t="shared" si="110"/>
        <v>P</v>
      </c>
      <c r="Q3557" s="13">
        <f>IFERROR(VLOOKUP($A3557, 'Fielding Data'!$A$1:$H$12056, 5, 0), 0)</f>
        <v>13</v>
      </c>
      <c r="R3557" s="13">
        <f>IFERROR(VLOOKUP($A3557, 'Fielding Data'!$A$1:$H$12056, 6, 0), 0)</f>
        <v>12</v>
      </c>
      <c r="S3557" s="13">
        <f>IFERROR(VLOOKUP($A3557, 'Fielding Data'!$A$1:$H$12056, 7, 0), 0)</f>
        <v>1</v>
      </c>
      <c r="T3557" s="13">
        <f>IFERROR(VLOOKUP($A3557, 'Fielding Data'!$A$1:$H$12056, 8, 0), 0)</f>
        <v>1</v>
      </c>
      <c r="U3557" s="13">
        <f>SUMIFS('Fielding Data'!E:E, 'Fielding Data'!$A:$A, $A3557)</f>
        <v>13</v>
      </c>
      <c r="V3557" s="13">
        <f>SUMIFS('Fielding Data'!F:F, 'Fielding Data'!$A:$A, $A3557)</f>
        <v>12</v>
      </c>
      <c r="W3557" s="13">
        <f>SUMIFS('Fielding Data'!G:G, 'Fielding Data'!$A:$A, $A3557)</f>
        <v>1</v>
      </c>
      <c r="X3557" s="13">
        <f>SUMIFS('Fielding Data'!H:H, 'Fielding Data'!$A:$A, $A3557)</f>
        <v>1</v>
      </c>
    </row>
    <row r="3558" spans="1:24" x14ac:dyDescent="0.3">
      <c r="A3558" s="13" t="str">
        <f t="shared" si="111"/>
        <v>aybarer012013</v>
      </c>
      <c r="B3558" s="16" t="s">
        <v>624</v>
      </c>
      <c r="C3558" s="16">
        <v>2013</v>
      </c>
      <c r="D3558" s="16">
        <v>138</v>
      </c>
      <c r="E3558" s="16">
        <v>550</v>
      </c>
      <c r="F3558" s="16">
        <v>68</v>
      </c>
      <c r="G3558" s="16">
        <v>149</v>
      </c>
      <c r="H3558" s="16">
        <v>33</v>
      </c>
      <c r="I3558" s="16">
        <v>5</v>
      </c>
      <c r="J3558" s="16">
        <v>6</v>
      </c>
      <c r="K3558" s="16">
        <v>54</v>
      </c>
      <c r="L3558" s="16">
        <v>12</v>
      </c>
      <c r="M3558" s="16">
        <v>7</v>
      </c>
      <c r="N3558" s="16">
        <v>23</v>
      </c>
      <c r="O3558" s="16">
        <v>59</v>
      </c>
      <c r="P3558" s="13" t="str">
        <f t="shared" si="110"/>
        <v>SS</v>
      </c>
      <c r="Q3558" s="13">
        <f>IFERROR(VLOOKUP($A3558, 'Fielding Data'!$A$1:$H$12056, 5, 0), 0)</f>
        <v>217</v>
      </c>
      <c r="R3558" s="13">
        <f>IFERROR(VLOOKUP($A3558, 'Fielding Data'!$A$1:$H$12056, 6, 0), 0)</f>
        <v>328</v>
      </c>
      <c r="S3558" s="13">
        <f>IFERROR(VLOOKUP($A3558, 'Fielding Data'!$A$1:$H$12056, 7, 0), 0)</f>
        <v>15</v>
      </c>
      <c r="T3558" s="13">
        <f>IFERROR(VLOOKUP($A3558, 'Fielding Data'!$A$1:$H$12056, 8, 0), 0)</f>
        <v>78</v>
      </c>
      <c r="U3558" s="13">
        <f>SUMIFS('Fielding Data'!E:E, 'Fielding Data'!$A:$A, $A3558)</f>
        <v>217</v>
      </c>
      <c r="V3558" s="13">
        <f>SUMIFS('Fielding Data'!F:F, 'Fielding Data'!$A:$A, $A3558)</f>
        <v>328</v>
      </c>
      <c r="W3558" s="13">
        <f>SUMIFS('Fielding Data'!G:G, 'Fielding Data'!$A:$A, $A3558)</f>
        <v>15</v>
      </c>
      <c r="X3558" s="13">
        <f>SUMIFS('Fielding Data'!H:H, 'Fielding Data'!$A:$A, $A3558)</f>
        <v>78</v>
      </c>
    </row>
    <row r="3559" spans="1:24" x14ac:dyDescent="0.3">
      <c r="A3559" s="13" t="str">
        <f t="shared" si="111"/>
        <v>badenbu012013</v>
      </c>
      <c r="B3559" s="16" t="s">
        <v>873</v>
      </c>
      <c r="C3559" s="16">
        <v>2013</v>
      </c>
      <c r="D3559" s="16">
        <v>63</v>
      </c>
      <c r="E3559" s="16">
        <v>1</v>
      </c>
      <c r="F3559" s="16">
        <v>0</v>
      </c>
      <c r="G3559" s="16">
        <v>0</v>
      </c>
      <c r="H3559" s="16">
        <v>0</v>
      </c>
      <c r="I3559" s="16">
        <v>0</v>
      </c>
      <c r="J3559" s="16">
        <v>0</v>
      </c>
      <c r="K3559" s="16">
        <v>0</v>
      </c>
      <c r="L3559" s="16">
        <v>0</v>
      </c>
      <c r="M3559" s="16">
        <v>0</v>
      </c>
      <c r="N3559" s="16">
        <v>0</v>
      </c>
      <c r="O3559" s="16">
        <v>1</v>
      </c>
      <c r="P3559" s="13" t="str">
        <f t="shared" si="110"/>
        <v>P</v>
      </c>
      <c r="Q3559" s="13">
        <f>IFERROR(VLOOKUP($A3559, 'Fielding Data'!$A$1:$H$12056, 5, 0), 0)</f>
        <v>1</v>
      </c>
      <c r="R3559" s="13">
        <f>IFERROR(VLOOKUP($A3559, 'Fielding Data'!$A$1:$H$12056, 6, 0), 0)</f>
        <v>15</v>
      </c>
      <c r="S3559" s="13">
        <f>IFERROR(VLOOKUP($A3559, 'Fielding Data'!$A$1:$H$12056, 7, 0), 0)</f>
        <v>2</v>
      </c>
      <c r="T3559" s="13">
        <f>IFERROR(VLOOKUP($A3559, 'Fielding Data'!$A$1:$H$12056, 8, 0), 0)</f>
        <v>2</v>
      </c>
      <c r="U3559" s="13">
        <f>SUMIFS('Fielding Data'!E:E, 'Fielding Data'!$A:$A, $A3559)</f>
        <v>1</v>
      </c>
      <c r="V3559" s="13">
        <f>SUMIFS('Fielding Data'!F:F, 'Fielding Data'!$A:$A, $A3559)</f>
        <v>15</v>
      </c>
      <c r="W3559" s="13">
        <f>SUMIFS('Fielding Data'!G:G, 'Fielding Data'!$A:$A, $A3559)</f>
        <v>2</v>
      </c>
      <c r="X3559" s="13">
        <f>SUMIFS('Fielding Data'!H:H, 'Fielding Data'!$A:$A, $A3559)</f>
        <v>2</v>
      </c>
    </row>
    <row r="3560" spans="1:24" x14ac:dyDescent="0.3">
      <c r="A3560" s="13" t="str">
        <f t="shared" si="111"/>
        <v>bailean012013</v>
      </c>
      <c r="B3560" s="16" t="s">
        <v>1043</v>
      </c>
      <c r="C3560" s="16">
        <v>2013</v>
      </c>
      <c r="D3560" s="16">
        <v>30</v>
      </c>
      <c r="E3560" s="16">
        <v>0</v>
      </c>
      <c r="F3560" s="16">
        <v>0</v>
      </c>
      <c r="G3560" s="16">
        <v>0</v>
      </c>
      <c r="H3560" s="16">
        <v>0</v>
      </c>
      <c r="I3560" s="16">
        <v>0</v>
      </c>
      <c r="J3560" s="16">
        <v>0</v>
      </c>
      <c r="K3560" s="16">
        <v>0</v>
      </c>
      <c r="L3560" s="16">
        <v>0</v>
      </c>
      <c r="M3560" s="16">
        <v>0</v>
      </c>
      <c r="N3560" s="16">
        <v>0</v>
      </c>
      <c r="O3560" s="16">
        <v>0</v>
      </c>
      <c r="P3560" s="13" t="str">
        <f t="shared" si="110"/>
        <v>P</v>
      </c>
      <c r="Q3560" s="13">
        <f>IFERROR(VLOOKUP($A3560, 'Fielding Data'!$A$1:$H$12056, 5, 0), 0)</f>
        <v>1</v>
      </c>
      <c r="R3560" s="13">
        <f>IFERROR(VLOOKUP($A3560, 'Fielding Data'!$A$1:$H$12056, 6, 0), 0)</f>
        <v>0</v>
      </c>
      <c r="S3560" s="13">
        <f>IFERROR(VLOOKUP($A3560, 'Fielding Data'!$A$1:$H$12056, 7, 0), 0)</f>
        <v>0</v>
      </c>
      <c r="T3560" s="13">
        <f>IFERROR(VLOOKUP($A3560, 'Fielding Data'!$A$1:$H$12056, 8, 0), 0)</f>
        <v>1</v>
      </c>
      <c r="U3560" s="13">
        <f>SUMIFS('Fielding Data'!E:E, 'Fielding Data'!$A:$A, $A3560)</f>
        <v>1</v>
      </c>
      <c r="V3560" s="13">
        <f>SUMIFS('Fielding Data'!F:F, 'Fielding Data'!$A:$A, $A3560)</f>
        <v>0</v>
      </c>
      <c r="W3560" s="13">
        <f>SUMIFS('Fielding Data'!G:G, 'Fielding Data'!$A:$A, $A3560)</f>
        <v>0</v>
      </c>
      <c r="X3560" s="13">
        <f>SUMIFS('Fielding Data'!H:H, 'Fielding Data'!$A:$A, $A3560)</f>
        <v>1</v>
      </c>
    </row>
    <row r="3561" spans="1:24" x14ac:dyDescent="0.3">
      <c r="A3561" s="13" t="str">
        <f t="shared" si="111"/>
        <v>baileho022013</v>
      </c>
      <c r="B3561" s="16" t="s">
        <v>751</v>
      </c>
      <c r="C3561" s="16">
        <v>2013</v>
      </c>
      <c r="D3561" s="16">
        <v>32</v>
      </c>
      <c r="E3561" s="16">
        <v>58</v>
      </c>
      <c r="F3561" s="16">
        <v>3</v>
      </c>
      <c r="G3561" s="16">
        <v>9</v>
      </c>
      <c r="H3561" s="16">
        <v>1</v>
      </c>
      <c r="I3561" s="16">
        <v>0</v>
      </c>
      <c r="J3561" s="16">
        <v>0</v>
      </c>
      <c r="K3561" s="16">
        <v>1</v>
      </c>
      <c r="L3561" s="16">
        <v>0</v>
      </c>
      <c r="M3561" s="16">
        <v>0</v>
      </c>
      <c r="N3561" s="16">
        <v>3</v>
      </c>
      <c r="O3561" s="16">
        <v>18</v>
      </c>
      <c r="P3561" s="13" t="str">
        <f t="shared" si="110"/>
        <v>P</v>
      </c>
      <c r="Q3561" s="13">
        <f>IFERROR(VLOOKUP($A3561, 'Fielding Data'!$A$1:$H$12056, 5, 0), 0)</f>
        <v>20</v>
      </c>
      <c r="R3561" s="13">
        <f>IFERROR(VLOOKUP($A3561, 'Fielding Data'!$A$1:$H$12056, 6, 0), 0)</f>
        <v>26</v>
      </c>
      <c r="S3561" s="13">
        <f>IFERROR(VLOOKUP($A3561, 'Fielding Data'!$A$1:$H$12056, 7, 0), 0)</f>
        <v>1</v>
      </c>
      <c r="T3561" s="13">
        <f>IFERROR(VLOOKUP($A3561, 'Fielding Data'!$A$1:$H$12056, 8, 0), 0)</f>
        <v>2</v>
      </c>
      <c r="U3561" s="13">
        <f>SUMIFS('Fielding Data'!E:E, 'Fielding Data'!$A:$A, $A3561)</f>
        <v>20</v>
      </c>
      <c r="V3561" s="13">
        <f>SUMIFS('Fielding Data'!F:F, 'Fielding Data'!$A:$A, $A3561)</f>
        <v>26</v>
      </c>
      <c r="W3561" s="13">
        <f>SUMIFS('Fielding Data'!G:G, 'Fielding Data'!$A:$A, $A3561)</f>
        <v>1</v>
      </c>
      <c r="X3561" s="13">
        <f>SUMIFS('Fielding Data'!H:H, 'Fielding Data'!$A:$A, $A3561)</f>
        <v>2</v>
      </c>
    </row>
    <row r="3562" spans="1:24" x14ac:dyDescent="0.3">
      <c r="A3562" s="13" t="str">
        <f t="shared" si="111"/>
        <v>bakerje032013</v>
      </c>
      <c r="B3562" s="16" t="s">
        <v>512</v>
      </c>
      <c r="C3562" s="16">
        <v>2013</v>
      </c>
      <c r="D3562" s="16">
        <v>74</v>
      </c>
      <c r="E3562" s="16">
        <v>154</v>
      </c>
      <c r="F3562" s="16">
        <v>21</v>
      </c>
      <c r="G3562" s="16">
        <v>43</v>
      </c>
      <c r="H3562" s="16">
        <v>8</v>
      </c>
      <c r="I3562" s="16">
        <v>0</v>
      </c>
      <c r="J3562" s="16">
        <v>11</v>
      </c>
      <c r="K3562" s="16">
        <v>21</v>
      </c>
      <c r="L3562" s="16">
        <v>1</v>
      </c>
      <c r="M3562" s="16">
        <v>0</v>
      </c>
      <c r="N3562" s="16">
        <v>18</v>
      </c>
      <c r="O3562" s="16">
        <v>48</v>
      </c>
      <c r="P3562" s="13" t="str">
        <f t="shared" si="110"/>
        <v>1B</v>
      </c>
      <c r="Q3562" s="13">
        <f>IFERROR(VLOOKUP($A3562, 'Fielding Data'!$A$1:$H$12056, 5, 0), 0)</f>
        <v>109</v>
      </c>
      <c r="R3562" s="13">
        <f>IFERROR(VLOOKUP($A3562, 'Fielding Data'!$A$1:$H$12056, 6, 0), 0)</f>
        <v>3</v>
      </c>
      <c r="S3562" s="13">
        <f>IFERROR(VLOOKUP($A3562, 'Fielding Data'!$A$1:$H$12056, 7, 0), 0)</f>
        <v>0</v>
      </c>
      <c r="T3562" s="13">
        <f>IFERROR(VLOOKUP($A3562, 'Fielding Data'!$A$1:$H$12056, 8, 0), 0)</f>
        <v>7</v>
      </c>
      <c r="U3562" s="13">
        <f>SUMIFS('Fielding Data'!E:E, 'Fielding Data'!$A:$A, $A3562)</f>
        <v>135</v>
      </c>
      <c r="V3562" s="13">
        <f>SUMIFS('Fielding Data'!F:F, 'Fielding Data'!$A:$A, $A3562)</f>
        <v>18</v>
      </c>
      <c r="W3562" s="13">
        <f>SUMIFS('Fielding Data'!G:G, 'Fielding Data'!$A:$A, $A3562)</f>
        <v>1</v>
      </c>
      <c r="X3562" s="13">
        <f>SUMIFS('Fielding Data'!H:H, 'Fielding Data'!$A:$A, $A3562)</f>
        <v>9</v>
      </c>
    </row>
    <row r="3563" spans="1:24" x14ac:dyDescent="0.3">
      <c r="A3563" s="13" t="str">
        <f t="shared" si="111"/>
        <v>bakerjo012013</v>
      </c>
      <c r="B3563" s="16" t="s">
        <v>874</v>
      </c>
      <c r="C3563" s="16">
        <v>2013</v>
      </c>
      <c r="D3563" s="16">
        <v>16</v>
      </c>
      <c r="E3563" s="16">
        <v>40</v>
      </c>
      <c r="F3563" s="16">
        <v>0</v>
      </c>
      <c r="G3563" s="16">
        <v>6</v>
      </c>
      <c r="H3563" s="16">
        <v>0</v>
      </c>
      <c r="I3563" s="16">
        <v>0</v>
      </c>
      <c r="J3563" s="16">
        <v>0</v>
      </c>
      <c r="K3563" s="16">
        <v>2</v>
      </c>
      <c r="L3563" s="16">
        <v>0</v>
      </c>
      <c r="M3563" s="16">
        <v>0</v>
      </c>
      <c r="N3563" s="16">
        <v>6</v>
      </c>
      <c r="O3563" s="16">
        <v>12</v>
      </c>
      <c r="P3563" s="13" t="str">
        <f t="shared" si="110"/>
        <v>C</v>
      </c>
      <c r="Q3563" s="13">
        <f>IFERROR(VLOOKUP($A3563, 'Fielding Data'!$A$1:$H$12056, 5, 0), 0)</f>
        <v>81</v>
      </c>
      <c r="R3563" s="13">
        <f>IFERROR(VLOOKUP($A3563, 'Fielding Data'!$A$1:$H$12056, 6, 0), 0)</f>
        <v>9</v>
      </c>
      <c r="S3563" s="13">
        <f>IFERROR(VLOOKUP($A3563, 'Fielding Data'!$A$1:$H$12056, 7, 0), 0)</f>
        <v>0</v>
      </c>
      <c r="T3563" s="13">
        <f>IFERROR(VLOOKUP($A3563, 'Fielding Data'!$A$1:$H$12056, 8, 0), 0)</f>
        <v>2</v>
      </c>
      <c r="U3563" s="13">
        <f>SUMIFS('Fielding Data'!E:E, 'Fielding Data'!$A:$A, $A3563)</f>
        <v>81</v>
      </c>
      <c r="V3563" s="13">
        <f>SUMIFS('Fielding Data'!F:F, 'Fielding Data'!$A:$A, $A3563)</f>
        <v>9</v>
      </c>
      <c r="W3563" s="13">
        <f>SUMIFS('Fielding Data'!G:G, 'Fielding Data'!$A:$A, $A3563)</f>
        <v>0</v>
      </c>
      <c r="X3563" s="13">
        <f>SUMIFS('Fielding Data'!H:H, 'Fielding Data'!$A:$A, $A3563)</f>
        <v>2</v>
      </c>
    </row>
    <row r="3564" spans="1:24" x14ac:dyDescent="0.3">
      <c r="A3564" s="13" t="str">
        <f t="shared" si="111"/>
        <v>bakersc022013</v>
      </c>
      <c r="B3564" s="16" t="s">
        <v>513</v>
      </c>
      <c r="C3564" s="16">
        <v>2013</v>
      </c>
      <c r="D3564" s="16">
        <v>3</v>
      </c>
      <c r="E3564" s="16">
        <v>3</v>
      </c>
      <c r="F3564" s="16">
        <v>0</v>
      </c>
      <c r="G3564" s="16">
        <v>0</v>
      </c>
      <c r="H3564" s="16">
        <v>0</v>
      </c>
      <c r="I3564" s="16">
        <v>0</v>
      </c>
      <c r="J3564" s="16">
        <v>0</v>
      </c>
      <c r="K3564" s="16">
        <v>0</v>
      </c>
      <c r="L3564" s="16">
        <v>0</v>
      </c>
      <c r="M3564" s="16">
        <v>0</v>
      </c>
      <c r="N3564" s="16">
        <v>0</v>
      </c>
      <c r="O3564" s="16">
        <v>2</v>
      </c>
      <c r="P3564" s="13" t="str">
        <f t="shared" si="110"/>
        <v>P</v>
      </c>
      <c r="Q3564" s="13">
        <f>IFERROR(VLOOKUP($A3564, 'Fielding Data'!$A$1:$H$12056, 5, 0), 0)</f>
        <v>2</v>
      </c>
      <c r="R3564" s="13">
        <f>IFERROR(VLOOKUP($A3564, 'Fielding Data'!$A$1:$H$12056, 6, 0), 0)</f>
        <v>1</v>
      </c>
      <c r="S3564" s="13">
        <f>IFERROR(VLOOKUP($A3564, 'Fielding Data'!$A$1:$H$12056, 7, 0), 0)</f>
        <v>0</v>
      </c>
      <c r="T3564" s="13">
        <f>IFERROR(VLOOKUP($A3564, 'Fielding Data'!$A$1:$H$12056, 8, 0), 0)</f>
        <v>0</v>
      </c>
      <c r="U3564" s="13">
        <f>SUMIFS('Fielding Data'!E:E, 'Fielding Data'!$A:$A, $A3564)</f>
        <v>2</v>
      </c>
      <c r="V3564" s="13">
        <f>SUMIFS('Fielding Data'!F:F, 'Fielding Data'!$A:$A, $A3564)</f>
        <v>1</v>
      </c>
      <c r="W3564" s="13">
        <f>SUMIFS('Fielding Data'!G:G, 'Fielding Data'!$A:$A, $A3564)</f>
        <v>0</v>
      </c>
      <c r="X3564" s="13">
        <f>SUMIFS('Fielding Data'!H:H, 'Fielding Data'!$A:$A, $A3564)</f>
        <v>0</v>
      </c>
    </row>
    <row r="3565" spans="1:24" x14ac:dyDescent="0.3">
      <c r="A3565" s="13" t="str">
        <f t="shared" si="111"/>
        <v>balfogr012013</v>
      </c>
      <c r="B3565" s="16" t="s">
        <v>227</v>
      </c>
      <c r="C3565" s="16">
        <v>2013</v>
      </c>
      <c r="D3565" s="16">
        <v>65</v>
      </c>
      <c r="E3565" s="16">
        <v>0</v>
      </c>
      <c r="F3565" s="16">
        <v>0</v>
      </c>
      <c r="G3565" s="16">
        <v>0</v>
      </c>
      <c r="H3565" s="16">
        <v>0</v>
      </c>
      <c r="I3565" s="16">
        <v>0</v>
      </c>
      <c r="J3565" s="16">
        <v>0</v>
      </c>
      <c r="K3565" s="16">
        <v>0</v>
      </c>
      <c r="L3565" s="16">
        <v>0</v>
      </c>
      <c r="M3565" s="16">
        <v>0</v>
      </c>
      <c r="N3565" s="16">
        <v>0</v>
      </c>
      <c r="O3565" s="16">
        <v>0</v>
      </c>
      <c r="P3565" s="13" t="str">
        <f t="shared" si="110"/>
        <v>P</v>
      </c>
      <c r="Q3565" s="13">
        <f>IFERROR(VLOOKUP($A3565, 'Fielding Data'!$A$1:$H$12056, 5, 0), 0)</f>
        <v>1</v>
      </c>
      <c r="R3565" s="13">
        <f>IFERROR(VLOOKUP($A3565, 'Fielding Data'!$A$1:$H$12056, 6, 0), 0)</f>
        <v>5</v>
      </c>
      <c r="S3565" s="13">
        <f>IFERROR(VLOOKUP($A3565, 'Fielding Data'!$A$1:$H$12056, 7, 0), 0)</f>
        <v>1</v>
      </c>
      <c r="T3565" s="13">
        <f>IFERROR(VLOOKUP($A3565, 'Fielding Data'!$A$1:$H$12056, 8, 0), 0)</f>
        <v>1</v>
      </c>
      <c r="U3565" s="13">
        <f>SUMIFS('Fielding Data'!E:E, 'Fielding Data'!$A:$A, $A3565)</f>
        <v>1</v>
      </c>
      <c r="V3565" s="13">
        <f>SUMIFS('Fielding Data'!F:F, 'Fielding Data'!$A:$A, $A3565)</f>
        <v>5</v>
      </c>
      <c r="W3565" s="13">
        <f>SUMIFS('Fielding Data'!G:G, 'Fielding Data'!$A:$A, $A3565)</f>
        <v>1</v>
      </c>
      <c r="X3565" s="13">
        <f>SUMIFS('Fielding Data'!H:H, 'Fielding Data'!$A:$A, $A3565)</f>
        <v>1</v>
      </c>
    </row>
    <row r="3566" spans="1:24" x14ac:dyDescent="0.3">
      <c r="A3566" s="13" t="str">
        <f t="shared" si="111"/>
        <v>bantzbr012013</v>
      </c>
      <c r="B3566" s="16" t="s">
        <v>1872</v>
      </c>
      <c r="C3566" s="16">
        <v>2013</v>
      </c>
      <c r="D3566" s="16">
        <v>1</v>
      </c>
      <c r="E3566" s="16">
        <v>2</v>
      </c>
      <c r="F3566" s="16">
        <v>0</v>
      </c>
      <c r="G3566" s="16">
        <v>0</v>
      </c>
      <c r="H3566" s="16">
        <v>0</v>
      </c>
      <c r="I3566" s="16">
        <v>0</v>
      </c>
      <c r="J3566" s="16">
        <v>0</v>
      </c>
      <c r="K3566" s="16">
        <v>0</v>
      </c>
      <c r="L3566" s="16">
        <v>0</v>
      </c>
      <c r="M3566" s="16">
        <v>0</v>
      </c>
      <c r="N3566" s="16">
        <v>0</v>
      </c>
      <c r="O3566" s="16">
        <v>1</v>
      </c>
      <c r="P3566" s="13" t="str">
        <f t="shared" si="110"/>
        <v>C</v>
      </c>
      <c r="Q3566" s="13">
        <f>IFERROR(VLOOKUP($A3566, 'Fielding Data'!$A$1:$H$12056, 5, 0), 0)</f>
        <v>5</v>
      </c>
      <c r="R3566" s="13">
        <f>IFERROR(VLOOKUP($A3566, 'Fielding Data'!$A$1:$H$12056, 6, 0), 0)</f>
        <v>0</v>
      </c>
      <c r="S3566" s="13">
        <f>IFERROR(VLOOKUP($A3566, 'Fielding Data'!$A$1:$H$12056, 7, 0), 0)</f>
        <v>0</v>
      </c>
      <c r="T3566" s="13">
        <f>IFERROR(VLOOKUP($A3566, 'Fielding Data'!$A$1:$H$12056, 8, 0), 0)</f>
        <v>0</v>
      </c>
      <c r="U3566" s="13">
        <f>SUMIFS('Fielding Data'!E:E, 'Fielding Data'!$A:$A, $A3566)</f>
        <v>5</v>
      </c>
      <c r="V3566" s="13">
        <f>SUMIFS('Fielding Data'!F:F, 'Fielding Data'!$A:$A, $A3566)</f>
        <v>0</v>
      </c>
      <c r="W3566" s="13">
        <f>SUMIFS('Fielding Data'!G:G, 'Fielding Data'!$A:$A, $A3566)</f>
        <v>0</v>
      </c>
      <c r="X3566" s="13">
        <f>SUMIFS('Fielding Data'!H:H, 'Fielding Data'!$A:$A, $A3566)</f>
        <v>0</v>
      </c>
    </row>
    <row r="3567" spans="1:24" x14ac:dyDescent="0.3">
      <c r="A3567" s="13" t="str">
        <f t="shared" si="111"/>
        <v>bardda012013</v>
      </c>
      <c r="B3567" s="16" t="s">
        <v>1044</v>
      </c>
      <c r="C3567" s="16">
        <v>2013</v>
      </c>
      <c r="D3567" s="16">
        <v>2</v>
      </c>
      <c r="E3567" s="16">
        <v>0</v>
      </c>
      <c r="F3567" s="16">
        <v>0</v>
      </c>
      <c r="G3567" s="16">
        <v>0</v>
      </c>
      <c r="H3567" s="16">
        <v>0</v>
      </c>
      <c r="I3567" s="16">
        <v>0</v>
      </c>
      <c r="J3567" s="16">
        <v>0</v>
      </c>
      <c r="K3567" s="16">
        <v>0</v>
      </c>
      <c r="L3567" s="16">
        <v>0</v>
      </c>
      <c r="M3567" s="16">
        <v>0</v>
      </c>
      <c r="N3567" s="16">
        <v>0</v>
      </c>
      <c r="O3567" s="16">
        <v>0</v>
      </c>
      <c r="P3567" s="13" t="str">
        <f t="shared" si="110"/>
        <v>P</v>
      </c>
      <c r="Q3567" s="13">
        <f>IFERROR(VLOOKUP($A3567, 'Fielding Data'!$A$1:$H$12056, 5, 0), 0)</f>
        <v>0</v>
      </c>
      <c r="R3567" s="13">
        <f>IFERROR(VLOOKUP($A3567, 'Fielding Data'!$A$1:$H$12056, 6, 0), 0)</f>
        <v>1</v>
      </c>
      <c r="S3567" s="13">
        <f>IFERROR(VLOOKUP($A3567, 'Fielding Data'!$A$1:$H$12056, 7, 0), 0)</f>
        <v>0</v>
      </c>
      <c r="T3567" s="13">
        <f>IFERROR(VLOOKUP($A3567, 'Fielding Data'!$A$1:$H$12056, 8, 0), 0)</f>
        <v>0</v>
      </c>
      <c r="U3567" s="13">
        <f>SUMIFS('Fielding Data'!E:E, 'Fielding Data'!$A:$A, $A3567)</f>
        <v>0</v>
      </c>
      <c r="V3567" s="13">
        <f>SUMIFS('Fielding Data'!F:F, 'Fielding Data'!$A:$A, $A3567)</f>
        <v>1</v>
      </c>
      <c r="W3567" s="13">
        <f>SUMIFS('Fielding Data'!G:G, 'Fielding Data'!$A:$A, $A3567)</f>
        <v>0</v>
      </c>
      <c r="X3567" s="13">
        <f>SUMIFS('Fielding Data'!H:H, 'Fielding Data'!$A:$A, $A3567)</f>
        <v>0</v>
      </c>
    </row>
    <row r="3568" spans="1:24" x14ac:dyDescent="0.3">
      <c r="A3568" s="13" t="str">
        <f t="shared" si="111"/>
        <v>barmecl012013</v>
      </c>
      <c r="B3568" s="16" t="s">
        <v>350</v>
      </c>
      <c r="C3568" s="16">
        <v>2013</v>
      </c>
      <c r="D3568" s="16">
        <v>108</v>
      </c>
      <c r="E3568" s="16">
        <v>304</v>
      </c>
      <c r="F3568" s="16">
        <v>22</v>
      </c>
      <c r="G3568" s="16">
        <v>64</v>
      </c>
      <c r="H3568" s="16">
        <v>15</v>
      </c>
      <c r="I3568" s="16">
        <v>0</v>
      </c>
      <c r="J3568" s="16">
        <v>5</v>
      </c>
      <c r="K3568" s="16">
        <v>23</v>
      </c>
      <c r="L3568" s="16">
        <v>0</v>
      </c>
      <c r="M3568" s="16">
        <v>0</v>
      </c>
      <c r="N3568" s="16">
        <v>14</v>
      </c>
      <c r="O3568" s="16">
        <v>70</v>
      </c>
      <c r="P3568" s="13" t="str">
        <f t="shared" si="110"/>
        <v>SS</v>
      </c>
      <c r="Q3568" s="13">
        <f>IFERROR(VLOOKUP($A3568, 'Fielding Data'!$A$1:$H$12056, 5, 0), 0)</f>
        <v>107</v>
      </c>
      <c r="R3568" s="13">
        <f>IFERROR(VLOOKUP($A3568, 'Fielding Data'!$A$1:$H$12056, 6, 0), 0)</f>
        <v>282</v>
      </c>
      <c r="S3568" s="13">
        <f>IFERROR(VLOOKUP($A3568, 'Fielding Data'!$A$1:$H$12056, 7, 0), 0)</f>
        <v>13</v>
      </c>
      <c r="T3568" s="13">
        <f>IFERROR(VLOOKUP($A3568, 'Fielding Data'!$A$1:$H$12056, 8, 0), 0)</f>
        <v>53</v>
      </c>
      <c r="U3568" s="13">
        <f>SUMIFS('Fielding Data'!E:E, 'Fielding Data'!$A:$A, $A3568)</f>
        <v>107</v>
      </c>
      <c r="V3568" s="13">
        <f>SUMIFS('Fielding Data'!F:F, 'Fielding Data'!$A:$A, $A3568)</f>
        <v>282</v>
      </c>
      <c r="W3568" s="13">
        <f>SUMIFS('Fielding Data'!G:G, 'Fielding Data'!$A:$A, $A3568)</f>
        <v>13</v>
      </c>
      <c r="X3568" s="13">
        <f>SUMIFS('Fielding Data'!H:H, 'Fielding Data'!$A:$A, $A3568)</f>
        <v>53</v>
      </c>
    </row>
    <row r="3569" spans="1:24" x14ac:dyDescent="0.3">
      <c r="A3569" s="13" t="str">
        <f t="shared" si="111"/>
        <v>barnebr022013</v>
      </c>
      <c r="B3569" s="16" t="s">
        <v>1662</v>
      </c>
      <c r="C3569" s="16">
        <v>2013</v>
      </c>
      <c r="D3569" s="16">
        <v>136</v>
      </c>
      <c r="E3569" s="16">
        <v>408</v>
      </c>
      <c r="F3569" s="16">
        <v>46</v>
      </c>
      <c r="G3569" s="16">
        <v>98</v>
      </c>
      <c r="H3569" s="16">
        <v>17</v>
      </c>
      <c r="I3569" s="16">
        <v>1</v>
      </c>
      <c r="J3569" s="16">
        <v>8</v>
      </c>
      <c r="K3569" s="16">
        <v>41</v>
      </c>
      <c r="L3569" s="16">
        <v>11</v>
      </c>
      <c r="M3569" s="16">
        <v>11</v>
      </c>
      <c r="N3569" s="16">
        <v>21</v>
      </c>
      <c r="O3569" s="16">
        <v>127</v>
      </c>
      <c r="P3569" s="13" t="str">
        <f t="shared" si="110"/>
        <v>CF</v>
      </c>
      <c r="Q3569" s="13">
        <f>IFERROR(VLOOKUP($A3569, 'Fielding Data'!$A$1:$H$12056, 5, 0), 0)</f>
        <v>0</v>
      </c>
      <c r="R3569" s="13">
        <f>IFERROR(VLOOKUP($A3569, 'Fielding Data'!$A$1:$H$12056, 6, 0), 0)</f>
        <v>0</v>
      </c>
      <c r="S3569" s="13">
        <f>IFERROR(VLOOKUP($A3569, 'Fielding Data'!$A$1:$H$12056, 7, 0), 0)</f>
        <v>0</v>
      </c>
      <c r="T3569" s="13">
        <f>IFERROR(VLOOKUP($A3569, 'Fielding Data'!$A$1:$H$12056, 8, 0), 0)</f>
        <v>0</v>
      </c>
      <c r="U3569" s="13">
        <f>SUMIFS('Fielding Data'!E:E, 'Fielding Data'!$A:$A, $A3569)</f>
        <v>328</v>
      </c>
      <c r="V3569" s="13">
        <f>SUMIFS('Fielding Data'!F:F, 'Fielding Data'!$A:$A, $A3569)</f>
        <v>9</v>
      </c>
      <c r="W3569" s="13">
        <f>SUMIFS('Fielding Data'!G:G, 'Fielding Data'!$A:$A, $A3569)</f>
        <v>3</v>
      </c>
      <c r="X3569" s="13">
        <f>SUMIFS('Fielding Data'!H:H, 'Fielding Data'!$A:$A, $A3569)</f>
        <v>4</v>
      </c>
    </row>
    <row r="3570" spans="1:24" x14ac:dyDescent="0.3">
      <c r="A3570" s="13" t="str">
        <f t="shared" si="111"/>
        <v>barneda012013</v>
      </c>
      <c r="B3570" s="16" t="s">
        <v>1222</v>
      </c>
      <c r="C3570" s="16">
        <v>2013</v>
      </c>
      <c r="D3570" s="16">
        <v>141</v>
      </c>
      <c r="E3570" s="16">
        <v>501</v>
      </c>
      <c r="F3570" s="16">
        <v>49</v>
      </c>
      <c r="G3570" s="16">
        <v>104</v>
      </c>
      <c r="H3570" s="16">
        <v>25</v>
      </c>
      <c r="I3570" s="16">
        <v>1</v>
      </c>
      <c r="J3570" s="16">
        <v>7</v>
      </c>
      <c r="K3570" s="16">
        <v>41</v>
      </c>
      <c r="L3570" s="16">
        <v>4</v>
      </c>
      <c r="M3570" s="16">
        <v>2</v>
      </c>
      <c r="N3570" s="16">
        <v>36</v>
      </c>
      <c r="O3570" s="16">
        <v>64</v>
      </c>
      <c r="P3570" s="13" t="str">
        <f t="shared" si="110"/>
        <v>2B</v>
      </c>
      <c r="Q3570" s="13">
        <f>IFERROR(VLOOKUP($A3570, 'Fielding Data'!$A$1:$H$12056, 5, 0), 0)</f>
        <v>236</v>
      </c>
      <c r="R3570" s="13">
        <f>IFERROR(VLOOKUP($A3570, 'Fielding Data'!$A$1:$H$12056, 6, 0), 0)</f>
        <v>363</v>
      </c>
      <c r="S3570" s="13">
        <f>IFERROR(VLOOKUP($A3570, 'Fielding Data'!$A$1:$H$12056, 7, 0), 0)</f>
        <v>4</v>
      </c>
      <c r="T3570" s="13">
        <f>IFERROR(VLOOKUP($A3570, 'Fielding Data'!$A$1:$H$12056, 8, 0), 0)</f>
        <v>72</v>
      </c>
      <c r="U3570" s="13">
        <f>SUMIFS('Fielding Data'!E:E, 'Fielding Data'!$A:$A, $A3570)</f>
        <v>236</v>
      </c>
      <c r="V3570" s="13">
        <f>SUMIFS('Fielding Data'!F:F, 'Fielding Data'!$A:$A, $A3570)</f>
        <v>363</v>
      </c>
      <c r="W3570" s="13">
        <f>SUMIFS('Fielding Data'!G:G, 'Fielding Data'!$A:$A, $A3570)</f>
        <v>4</v>
      </c>
      <c r="X3570" s="13">
        <f>SUMIFS('Fielding Data'!H:H, 'Fielding Data'!$A:$A, $A3570)</f>
        <v>72</v>
      </c>
    </row>
    <row r="3571" spans="1:24" x14ac:dyDescent="0.3">
      <c r="A3571" s="13" t="str">
        <f t="shared" si="111"/>
        <v>barnesc012013</v>
      </c>
      <c r="B3571" s="16" t="s">
        <v>1663</v>
      </c>
      <c r="C3571" s="16">
        <v>2013</v>
      </c>
      <c r="D3571" s="16">
        <v>6</v>
      </c>
      <c r="E3571" s="16">
        <v>0</v>
      </c>
      <c r="F3571" s="16">
        <v>0</v>
      </c>
      <c r="G3571" s="16">
        <v>0</v>
      </c>
      <c r="H3571" s="16">
        <v>0</v>
      </c>
      <c r="I3571" s="16">
        <v>0</v>
      </c>
      <c r="J3571" s="16">
        <v>0</v>
      </c>
      <c r="K3571" s="16">
        <v>0</v>
      </c>
      <c r="L3571" s="16">
        <v>0</v>
      </c>
      <c r="M3571" s="16">
        <v>0</v>
      </c>
      <c r="N3571" s="16">
        <v>0</v>
      </c>
      <c r="O3571" s="16">
        <v>0</v>
      </c>
      <c r="P3571" s="13" t="str">
        <f t="shared" si="110"/>
        <v>P</v>
      </c>
      <c r="Q3571" s="13">
        <f>IFERROR(VLOOKUP($A3571, 'Fielding Data'!$A$1:$H$12056, 5, 0), 0)</f>
        <v>1</v>
      </c>
      <c r="R3571" s="13">
        <f>IFERROR(VLOOKUP($A3571, 'Fielding Data'!$A$1:$H$12056, 6, 0), 0)</f>
        <v>3</v>
      </c>
      <c r="S3571" s="13">
        <f>IFERROR(VLOOKUP($A3571, 'Fielding Data'!$A$1:$H$12056, 7, 0), 0)</f>
        <v>0</v>
      </c>
      <c r="T3571" s="13">
        <f>IFERROR(VLOOKUP($A3571, 'Fielding Data'!$A$1:$H$12056, 8, 0), 0)</f>
        <v>0</v>
      </c>
      <c r="U3571" s="13">
        <f>SUMIFS('Fielding Data'!E:E, 'Fielding Data'!$A:$A, $A3571)</f>
        <v>1</v>
      </c>
      <c r="V3571" s="13">
        <f>SUMIFS('Fielding Data'!F:F, 'Fielding Data'!$A:$A, $A3571)</f>
        <v>3</v>
      </c>
      <c r="W3571" s="13">
        <f>SUMIFS('Fielding Data'!G:G, 'Fielding Data'!$A:$A, $A3571)</f>
        <v>0</v>
      </c>
      <c r="X3571" s="13">
        <f>SUMIFS('Fielding Data'!H:H, 'Fielding Data'!$A:$A, $A3571)</f>
        <v>0</v>
      </c>
    </row>
    <row r="3572" spans="1:24" x14ac:dyDescent="0.3">
      <c r="A3572" s="13" t="str">
        <f t="shared" si="111"/>
        <v>bartoda022013</v>
      </c>
      <c r="B3572" s="16" t="s">
        <v>754</v>
      </c>
      <c r="C3572" s="16">
        <v>2013</v>
      </c>
      <c r="D3572" s="16">
        <v>37</v>
      </c>
      <c r="E3572" s="16">
        <v>104</v>
      </c>
      <c r="F3572" s="16">
        <v>15</v>
      </c>
      <c r="G3572" s="16">
        <v>28</v>
      </c>
      <c r="H3572" s="16">
        <v>2</v>
      </c>
      <c r="I3572" s="16">
        <v>0</v>
      </c>
      <c r="J3572" s="16">
        <v>3</v>
      </c>
      <c r="K3572" s="16">
        <v>16</v>
      </c>
      <c r="L3572" s="16">
        <v>0</v>
      </c>
      <c r="M3572" s="16">
        <v>0</v>
      </c>
      <c r="N3572" s="16">
        <v>13</v>
      </c>
      <c r="O3572" s="16">
        <v>18</v>
      </c>
      <c r="P3572" s="13" t="str">
        <f t="shared" si="110"/>
        <v>1B</v>
      </c>
      <c r="Q3572" s="13">
        <f>IFERROR(VLOOKUP($A3572, 'Fielding Data'!$A$1:$H$12056, 5, 0), 0)</f>
        <v>232</v>
      </c>
      <c r="R3572" s="13">
        <f>IFERROR(VLOOKUP($A3572, 'Fielding Data'!$A$1:$H$12056, 6, 0), 0)</f>
        <v>23</v>
      </c>
      <c r="S3572" s="13">
        <f>IFERROR(VLOOKUP($A3572, 'Fielding Data'!$A$1:$H$12056, 7, 0), 0)</f>
        <v>1</v>
      </c>
      <c r="T3572" s="13">
        <f>IFERROR(VLOOKUP($A3572, 'Fielding Data'!$A$1:$H$12056, 8, 0), 0)</f>
        <v>25</v>
      </c>
      <c r="U3572" s="13">
        <f>SUMIFS('Fielding Data'!E:E, 'Fielding Data'!$A:$A, $A3572)</f>
        <v>232</v>
      </c>
      <c r="V3572" s="13">
        <f>SUMIFS('Fielding Data'!F:F, 'Fielding Data'!$A:$A, $A3572)</f>
        <v>23</v>
      </c>
      <c r="W3572" s="13">
        <f>SUMIFS('Fielding Data'!G:G, 'Fielding Data'!$A:$A, $A3572)</f>
        <v>1</v>
      </c>
      <c r="X3572" s="13">
        <f>SUMIFS('Fielding Data'!H:H, 'Fielding Data'!$A:$A, $A3572)</f>
        <v>25</v>
      </c>
    </row>
    <row r="3573" spans="1:24" x14ac:dyDescent="0.3">
      <c r="A3573" s="13" t="str">
        <f t="shared" si="111"/>
        <v>bassan012013</v>
      </c>
      <c r="B3573" s="16" t="s">
        <v>1426</v>
      </c>
      <c r="C3573" s="16">
        <v>2013</v>
      </c>
      <c r="D3573" s="16">
        <v>24</v>
      </c>
      <c r="E3573" s="16">
        <v>2</v>
      </c>
      <c r="F3573" s="16">
        <v>0</v>
      </c>
      <c r="G3573" s="16">
        <v>0</v>
      </c>
      <c r="H3573" s="16">
        <v>0</v>
      </c>
      <c r="I3573" s="16">
        <v>0</v>
      </c>
      <c r="J3573" s="16">
        <v>0</v>
      </c>
      <c r="K3573" s="16">
        <v>1</v>
      </c>
      <c r="L3573" s="16">
        <v>0</v>
      </c>
      <c r="M3573" s="16">
        <v>0</v>
      </c>
      <c r="N3573" s="16">
        <v>0</v>
      </c>
      <c r="O3573" s="16">
        <v>1</v>
      </c>
      <c r="P3573" s="13" t="str">
        <f t="shared" si="110"/>
        <v>P</v>
      </c>
      <c r="Q3573" s="13">
        <f>IFERROR(VLOOKUP($A3573, 'Fielding Data'!$A$1:$H$12056, 5, 0), 0)</f>
        <v>5</v>
      </c>
      <c r="R3573" s="13">
        <f>IFERROR(VLOOKUP($A3573, 'Fielding Data'!$A$1:$H$12056, 6, 0), 0)</f>
        <v>5</v>
      </c>
      <c r="S3573" s="13">
        <f>IFERROR(VLOOKUP($A3573, 'Fielding Data'!$A$1:$H$12056, 7, 0), 0)</f>
        <v>0</v>
      </c>
      <c r="T3573" s="13">
        <f>IFERROR(VLOOKUP($A3573, 'Fielding Data'!$A$1:$H$12056, 8, 0), 0)</f>
        <v>0</v>
      </c>
      <c r="U3573" s="13">
        <f>SUMIFS('Fielding Data'!E:E, 'Fielding Data'!$A:$A, $A3573)</f>
        <v>5</v>
      </c>
      <c r="V3573" s="13">
        <f>SUMIFS('Fielding Data'!F:F, 'Fielding Data'!$A:$A, $A3573)</f>
        <v>5</v>
      </c>
      <c r="W3573" s="13">
        <f>SUMIFS('Fielding Data'!G:G, 'Fielding Data'!$A:$A, $A3573)</f>
        <v>0</v>
      </c>
      <c r="X3573" s="13">
        <f>SUMIFS('Fielding Data'!H:H, 'Fielding Data'!$A:$A, $A3573)</f>
        <v>0</v>
      </c>
    </row>
    <row r="3574" spans="1:24" x14ac:dyDescent="0.3">
      <c r="A3574" s="13" t="str">
        <f t="shared" si="111"/>
        <v>bastaan012013</v>
      </c>
      <c r="B3574" s="16" t="s">
        <v>1045</v>
      </c>
      <c r="C3574" s="16">
        <v>2013</v>
      </c>
      <c r="D3574" s="16">
        <v>48</v>
      </c>
      <c r="E3574" s="16">
        <v>0</v>
      </c>
      <c r="F3574" s="16">
        <v>0</v>
      </c>
      <c r="G3574" s="16">
        <v>0</v>
      </c>
      <c r="H3574" s="16">
        <v>0</v>
      </c>
      <c r="I3574" s="16">
        <v>0</v>
      </c>
      <c r="J3574" s="16">
        <v>0</v>
      </c>
      <c r="K3574" s="16">
        <v>0</v>
      </c>
      <c r="L3574" s="16">
        <v>0</v>
      </c>
      <c r="M3574" s="16">
        <v>0</v>
      </c>
      <c r="N3574" s="16">
        <v>0</v>
      </c>
      <c r="O3574" s="16">
        <v>0</v>
      </c>
      <c r="P3574" s="13" t="str">
        <f t="shared" si="110"/>
        <v>P</v>
      </c>
      <c r="Q3574" s="13">
        <f>IFERROR(VLOOKUP($A3574, 'Fielding Data'!$A$1:$H$12056, 5, 0), 0)</f>
        <v>1</v>
      </c>
      <c r="R3574" s="13">
        <f>IFERROR(VLOOKUP($A3574, 'Fielding Data'!$A$1:$H$12056, 6, 0), 0)</f>
        <v>1</v>
      </c>
      <c r="S3574" s="13">
        <f>IFERROR(VLOOKUP($A3574, 'Fielding Data'!$A$1:$H$12056, 7, 0), 0)</f>
        <v>0</v>
      </c>
      <c r="T3574" s="13">
        <f>IFERROR(VLOOKUP($A3574, 'Fielding Data'!$A$1:$H$12056, 8, 0), 0)</f>
        <v>0</v>
      </c>
      <c r="U3574" s="13">
        <f>SUMIFS('Fielding Data'!E:E, 'Fielding Data'!$A:$A, $A3574)</f>
        <v>1</v>
      </c>
      <c r="V3574" s="13">
        <f>SUMIFS('Fielding Data'!F:F, 'Fielding Data'!$A:$A, $A3574)</f>
        <v>1</v>
      </c>
      <c r="W3574" s="13">
        <f>SUMIFS('Fielding Data'!G:G, 'Fielding Data'!$A:$A, $A3574)</f>
        <v>0</v>
      </c>
      <c r="X3574" s="13">
        <f>SUMIFS('Fielding Data'!H:H, 'Fielding Data'!$A:$A, $A3574)</f>
        <v>0</v>
      </c>
    </row>
    <row r="3575" spans="1:24" x14ac:dyDescent="0.3">
      <c r="A3575" s="13" t="str">
        <f t="shared" si="111"/>
        <v>bauertr012013</v>
      </c>
      <c r="B3575" s="16" t="s">
        <v>1664</v>
      </c>
      <c r="C3575" s="16">
        <v>2013</v>
      </c>
      <c r="D3575" s="16">
        <v>4</v>
      </c>
      <c r="E3575" s="16">
        <v>1</v>
      </c>
      <c r="F3575" s="16">
        <v>0</v>
      </c>
      <c r="G3575" s="16">
        <v>0</v>
      </c>
      <c r="H3575" s="16">
        <v>0</v>
      </c>
      <c r="I3575" s="16">
        <v>0</v>
      </c>
      <c r="J3575" s="16">
        <v>0</v>
      </c>
      <c r="K3575" s="16">
        <v>0</v>
      </c>
      <c r="L3575" s="16">
        <v>0</v>
      </c>
      <c r="M3575" s="16">
        <v>0</v>
      </c>
      <c r="N3575" s="16">
        <v>0</v>
      </c>
      <c r="O3575" s="16">
        <v>1</v>
      </c>
      <c r="P3575" s="13" t="str">
        <f t="shared" si="110"/>
        <v>P</v>
      </c>
      <c r="Q3575" s="13">
        <f>IFERROR(VLOOKUP($A3575, 'Fielding Data'!$A$1:$H$12056, 5, 0), 0)</f>
        <v>2</v>
      </c>
      <c r="R3575" s="13">
        <f>IFERROR(VLOOKUP($A3575, 'Fielding Data'!$A$1:$H$12056, 6, 0), 0)</f>
        <v>2</v>
      </c>
      <c r="S3575" s="13">
        <f>IFERROR(VLOOKUP($A3575, 'Fielding Data'!$A$1:$H$12056, 7, 0), 0)</f>
        <v>0</v>
      </c>
      <c r="T3575" s="13">
        <f>IFERROR(VLOOKUP($A3575, 'Fielding Data'!$A$1:$H$12056, 8, 0), 0)</f>
        <v>0</v>
      </c>
      <c r="U3575" s="13">
        <f>SUMIFS('Fielding Data'!E:E, 'Fielding Data'!$A:$A, $A3575)</f>
        <v>2</v>
      </c>
      <c r="V3575" s="13">
        <f>SUMIFS('Fielding Data'!F:F, 'Fielding Data'!$A:$A, $A3575)</f>
        <v>2</v>
      </c>
      <c r="W3575" s="13">
        <f>SUMIFS('Fielding Data'!G:G, 'Fielding Data'!$A:$A, $A3575)</f>
        <v>0</v>
      </c>
      <c r="X3575" s="13">
        <f>SUMIFS('Fielding Data'!H:H, 'Fielding Data'!$A:$A, $A3575)</f>
        <v>0</v>
      </c>
    </row>
    <row r="3576" spans="1:24" x14ac:dyDescent="0.3">
      <c r="A3576" s="13" t="str">
        <f t="shared" si="111"/>
        <v>bautijo022013</v>
      </c>
      <c r="B3576" s="16" t="s">
        <v>417</v>
      </c>
      <c r="C3576" s="16">
        <v>2013</v>
      </c>
      <c r="D3576" s="16">
        <v>118</v>
      </c>
      <c r="E3576" s="16">
        <v>452</v>
      </c>
      <c r="F3576" s="16">
        <v>82</v>
      </c>
      <c r="G3576" s="16">
        <v>117</v>
      </c>
      <c r="H3576" s="16">
        <v>24</v>
      </c>
      <c r="I3576" s="16">
        <v>0</v>
      </c>
      <c r="J3576" s="16">
        <v>28</v>
      </c>
      <c r="K3576" s="16">
        <v>73</v>
      </c>
      <c r="L3576" s="16">
        <v>7</v>
      </c>
      <c r="M3576" s="16">
        <v>2</v>
      </c>
      <c r="N3576" s="16">
        <v>69</v>
      </c>
      <c r="O3576" s="16">
        <v>84</v>
      </c>
      <c r="P3576" s="13" t="str">
        <f t="shared" si="110"/>
        <v>1B</v>
      </c>
      <c r="Q3576" s="13">
        <f>IFERROR(VLOOKUP($A3576, 'Fielding Data'!$A$1:$H$12056, 5, 0), 0)</f>
        <v>2</v>
      </c>
      <c r="R3576" s="13">
        <f>IFERROR(VLOOKUP($A3576, 'Fielding Data'!$A$1:$H$12056, 6, 0), 0)</f>
        <v>0</v>
      </c>
      <c r="S3576" s="13">
        <f>IFERROR(VLOOKUP($A3576, 'Fielding Data'!$A$1:$H$12056, 7, 0), 0)</f>
        <v>0</v>
      </c>
      <c r="T3576" s="13">
        <f>IFERROR(VLOOKUP($A3576, 'Fielding Data'!$A$1:$H$12056, 8, 0), 0)</f>
        <v>0</v>
      </c>
      <c r="U3576" s="13">
        <f>SUMIFS('Fielding Data'!E:E, 'Fielding Data'!$A:$A, $A3576)</f>
        <v>195</v>
      </c>
      <c r="V3576" s="13">
        <f>SUMIFS('Fielding Data'!F:F, 'Fielding Data'!$A:$A, $A3576)</f>
        <v>9</v>
      </c>
      <c r="W3576" s="13">
        <f>SUMIFS('Fielding Data'!G:G, 'Fielding Data'!$A:$A, $A3576)</f>
        <v>5</v>
      </c>
      <c r="X3576" s="13">
        <f>SUMIFS('Fielding Data'!H:H, 'Fielding Data'!$A:$A, $A3576)</f>
        <v>4</v>
      </c>
    </row>
    <row r="3577" spans="1:24" x14ac:dyDescent="0.3">
      <c r="A3577" s="13" t="str">
        <f t="shared" si="111"/>
        <v>baxtemi012013</v>
      </c>
      <c r="B3577" s="16" t="s">
        <v>1223</v>
      </c>
      <c r="C3577" s="16">
        <v>2013</v>
      </c>
      <c r="D3577" s="16">
        <v>74</v>
      </c>
      <c r="E3577" s="16">
        <v>132</v>
      </c>
      <c r="F3577" s="16">
        <v>14</v>
      </c>
      <c r="G3577" s="16">
        <v>25</v>
      </c>
      <c r="H3577" s="16">
        <v>6</v>
      </c>
      <c r="I3577" s="16">
        <v>1</v>
      </c>
      <c r="J3577" s="16">
        <v>0</v>
      </c>
      <c r="K3577" s="16">
        <v>4</v>
      </c>
      <c r="L3577" s="16">
        <v>5</v>
      </c>
      <c r="M3577" s="16">
        <v>2</v>
      </c>
      <c r="N3577" s="16">
        <v>17</v>
      </c>
      <c r="O3577" s="16">
        <v>28</v>
      </c>
      <c r="P3577" s="13" t="str">
        <f t="shared" si="110"/>
        <v>LF</v>
      </c>
      <c r="Q3577" s="13">
        <f>IFERROR(VLOOKUP($A3577, 'Fielding Data'!$A$1:$H$12056, 5, 0), 0)</f>
        <v>0</v>
      </c>
      <c r="R3577" s="13">
        <f>IFERROR(VLOOKUP($A3577, 'Fielding Data'!$A$1:$H$12056, 6, 0), 0)</f>
        <v>0</v>
      </c>
      <c r="S3577" s="13">
        <f>IFERROR(VLOOKUP($A3577, 'Fielding Data'!$A$1:$H$12056, 7, 0), 0)</f>
        <v>0</v>
      </c>
      <c r="T3577" s="13">
        <f>IFERROR(VLOOKUP($A3577, 'Fielding Data'!$A$1:$H$12056, 8, 0), 0)</f>
        <v>0</v>
      </c>
      <c r="U3577" s="13">
        <f>SUMIFS('Fielding Data'!E:E, 'Fielding Data'!$A:$A, $A3577)</f>
        <v>84</v>
      </c>
      <c r="V3577" s="13">
        <f>SUMIFS('Fielding Data'!F:F, 'Fielding Data'!$A:$A, $A3577)</f>
        <v>1</v>
      </c>
      <c r="W3577" s="13">
        <f>SUMIFS('Fielding Data'!G:G, 'Fielding Data'!$A:$A, $A3577)</f>
        <v>1</v>
      </c>
      <c r="X3577" s="13">
        <f>SUMIFS('Fielding Data'!H:H, 'Fielding Data'!$A:$A, $A3577)</f>
        <v>0</v>
      </c>
    </row>
    <row r="3578" spans="1:24" x14ac:dyDescent="0.3">
      <c r="A3578" s="13" t="str">
        <f t="shared" si="111"/>
        <v>bayja012013</v>
      </c>
      <c r="B3578" s="16" t="s">
        <v>351</v>
      </c>
      <c r="C3578" s="16">
        <v>2013</v>
      </c>
      <c r="D3578" s="16">
        <v>68</v>
      </c>
      <c r="E3578" s="16">
        <v>206</v>
      </c>
      <c r="F3578" s="16">
        <v>30</v>
      </c>
      <c r="G3578" s="16">
        <v>42</v>
      </c>
      <c r="H3578" s="16">
        <v>6</v>
      </c>
      <c r="I3578" s="16">
        <v>0</v>
      </c>
      <c r="J3578" s="16">
        <v>11</v>
      </c>
      <c r="K3578" s="16">
        <v>20</v>
      </c>
      <c r="L3578" s="16">
        <v>3</v>
      </c>
      <c r="M3578" s="16">
        <v>1</v>
      </c>
      <c r="N3578" s="16">
        <v>26</v>
      </c>
      <c r="O3578" s="16">
        <v>62</v>
      </c>
      <c r="P3578" s="13" t="str">
        <f t="shared" si="110"/>
        <v>CF</v>
      </c>
      <c r="Q3578" s="13">
        <f>IFERROR(VLOOKUP($A3578, 'Fielding Data'!$A$1:$H$12056, 5, 0), 0)</f>
        <v>0</v>
      </c>
      <c r="R3578" s="13">
        <f>IFERROR(VLOOKUP($A3578, 'Fielding Data'!$A$1:$H$12056, 6, 0), 0)</f>
        <v>0</v>
      </c>
      <c r="S3578" s="13">
        <f>IFERROR(VLOOKUP($A3578, 'Fielding Data'!$A$1:$H$12056, 7, 0), 0)</f>
        <v>0</v>
      </c>
      <c r="T3578" s="13">
        <f>IFERROR(VLOOKUP($A3578, 'Fielding Data'!$A$1:$H$12056, 8, 0), 0)</f>
        <v>0</v>
      </c>
      <c r="U3578" s="13">
        <f>SUMIFS('Fielding Data'!E:E, 'Fielding Data'!$A:$A, $A3578)</f>
        <v>103</v>
      </c>
      <c r="V3578" s="13">
        <f>SUMIFS('Fielding Data'!F:F, 'Fielding Data'!$A:$A, $A3578)</f>
        <v>2</v>
      </c>
      <c r="W3578" s="13">
        <f>SUMIFS('Fielding Data'!G:G, 'Fielding Data'!$A:$A, $A3578)</f>
        <v>0</v>
      </c>
      <c r="X3578" s="13">
        <f>SUMIFS('Fielding Data'!H:H, 'Fielding Data'!$A:$A, $A3578)</f>
        <v>0</v>
      </c>
    </row>
    <row r="3579" spans="1:24" x14ac:dyDescent="0.3">
      <c r="A3579" s="13" t="str">
        <f t="shared" si="111"/>
        <v>beachbr012013</v>
      </c>
      <c r="B3579" s="16" t="s">
        <v>1224</v>
      </c>
      <c r="C3579" s="16">
        <v>2013</v>
      </c>
      <c r="D3579" s="16">
        <v>5</v>
      </c>
      <c r="E3579" s="16">
        <v>8</v>
      </c>
      <c r="F3579" s="16">
        <v>1</v>
      </c>
      <c r="G3579" s="16">
        <v>1</v>
      </c>
      <c r="H3579" s="16">
        <v>0</v>
      </c>
      <c r="I3579" s="16">
        <v>0</v>
      </c>
      <c r="J3579" s="16">
        <v>0</v>
      </c>
      <c r="K3579" s="16">
        <v>0</v>
      </c>
      <c r="L3579" s="16">
        <v>0</v>
      </c>
      <c r="M3579" s="16">
        <v>0</v>
      </c>
      <c r="N3579" s="16">
        <v>1</v>
      </c>
      <c r="O3579" s="16">
        <v>3</v>
      </c>
      <c r="P3579" s="13" t="str">
        <f t="shared" si="110"/>
        <v>P</v>
      </c>
      <c r="Q3579" s="13">
        <f>IFERROR(VLOOKUP($A3579, 'Fielding Data'!$A$1:$H$12056, 5, 0), 0)</f>
        <v>2</v>
      </c>
      <c r="R3579" s="13">
        <f>IFERROR(VLOOKUP($A3579, 'Fielding Data'!$A$1:$H$12056, 6, 0), 0)</f>
        <v>8</v>
      </c>
      <c r="S3579" s="13">
        <f>IFERROR(VLOOKUP($A3579, 'Fielding Data'!$A$1:$H$12056, 7, 0), 0)</f>
        <v>0</v>
      </c>
      <c r="T3579" s="13">
        <f>IFERROR(VLOOKUP($A3579, 'Fielding Data'!$A$1:$H$12056, 8, 0), 0)</f>
        <v>1</v>
      </c>
      <c r="U3579" s="13">
        <f>SUMIFS('Fielding Data'!E:E, 'Fielding Data'!$A:$A, $A3579)</f>
        <v>2</v>
      </c>
      <c r="V3579" s="13">
        <f>SUMIFS('Fielding Data'!F:F, 'Fielding Data'!$A:$A, $A3579)</f>
        <v>8</v>
      </c>
      <c r="W3579" s="13">
        <f>SUMIFS('Fielding Data'!G:G, 'Fielding Data'!$A:$A, $A3579)</f>
        <v>0</v>
      </c>
      <c r="X3579" s="13">
        <f>SUMIFS('Fielding Data'!H:H, 'Fielding Data'!$A:$A, $A3579)</f>
        <v>1</v>
      </c>
    </row>
    <row r="3580" spans="1:24" x14ac:dyDescent="0.3">
      <c r="A3580" s="13" t="str">
        <f t="shared" si="111"/>
        <v>beatope012013</v>
      </c>
      <c r="B3580" s="16" t="s">
        <v>1427</v>
      </c>
      <c r="C3580" s="16">
        <v>2013</v>
      </c>
      <c r="D3580" s="16">
        <v>10</v>
      </c>
      <c r="E3580" s="16">
        <v>0</v>
      </c>
      <c r="F3580" s="16">
        <v>0</v>
      </c>
      <c r="G3580" s="16">
        <v>0</v>
      </c>
      <c r="H3580" s="16">
        <v>0</v>
      </c>
      <c r="I3580" s="16">
        <v>0</v>
      </c>
      <c r="J3580" s="16">
        <v>0</v>
      </c>
      <c r="K3580" s="16">
        <v>0</v>
      </c>
      <c r="L3580" s="16">
        <v>0</v>
      </c>
      <c r="M3580" s="16">
        <v>0</v>
      </c>
      <c r="N3580" s="16">
        <v>0</v>
      </c>
      <c r="O3580" s="16">
        <v>0</v>
      </c>
      <c r="P3580" s="13" t="str">
        <f t="shared" si="110"/>
        <v>P</v>
      </c>
      <c r="Q3580" s="13">
        <f>IFERROR(VLOOKUP($A3580, 'Fielding Data'!$A$1:$H$12056, 5, 0), 0)</f>
        <v>0</v>
      </c>
      <c r="R3580" s="13">
        <f>IFERROR(VLOOKUP($A3580, 'Fielding Data'!$A$1:$H$12056, 6, 0), 0)</f>
        <v>1</v>
      </c>
      <c r="S3580" s="13">
        <f>IFERROR(VLOOKUP($A3580, 'Fielding Data'!$A$1:$H$12056, 7, 0), 0)</f>
        <v>0</v>
      </c>
      <c r="T3580" s="13">
        <f>IFERROR(VLOOKUP($A3580, 'Fielding Data'!$A$1:$H$12056, 8, 0), 0)</f>
        <v>0</v>
      </c>
      <c r="U3580" s="13">
        <f>SUMIFS('Fielding Data'!E:E, 'Fielding Data'!$A:$A, $A3580)</f>
        <v>0</v>
      </c>
      <c r="V3580" s="13">
        <f>SUMIFS('Fielding Data'!F:F, 'Fielding Data'!$A:$A, $A3580)</f>
        <v>1</v>
      </c>
      <c r="W3580" s="13">
        <f>SUMIFS('Fielding Data'!G:G, 'Fielding Data'!$A:$A, $A3580)</f>
        <v>0</v>
      </c>
      <c r="X3580" s="13">
        <f>SUMIFS('Fielding Data'!H:H, 'Fielding Data'!$A:$A, $A3580)</f>
        <v>0</v>
      </c>
    </row>
    <row r="3581" spans="1:24" x14ac:dyDescent="0.3">
      <c r="A3581" s="13" t="str">
        <f t="shared" si="111"/>
        <v>beavabl012013</v>
      </c>
      <c r="B3581" s="16" t="s">
        <v>1428</v>
      </c>
      <c r="C3581" s="16">
        <v>2013</v>
      </c>
      <c r="D3581" s="16">
        <v>12</v>
      </c>
      <c r="E3581" s="16">
        <v>0</v>
      </c>
      <c r="F3581" s="16">
        <v>0</v>
      </c>
      <c r="G3581" s="16">
        <v>0</v>
      </c>
      <c r="H3581" s="16">
        <v>0</v>
      </c>
      <c r="I3581" s="16">
        <v>0</v>
      </c>
      <c r="J3581" s="16">
        <v>0</v>
      </c>
      <c r="K3581" s="16">
        <v>0</v>
      </c>
      <c r="L3581" s="16">
        <v>0</v>
      </c>
      <c r="M3581" s="16">
        <v>0</v>
      </c>
      <c r="N3581" s="16">
        <v>0</v>
      </c>
      <c r="O3581" s="16">
        <v>0</v>
      </c>
      <c r="P3581" s="13" t="str">
        <f t="shared" si="110"/>
        <v>P</v>
      </c>
      <c r="Q3581" s="13">
        <f>IFERROR(VLOOKUP($A3581, 'Fielding Data'!$A$1:$H$12056, 5, 0), 0)</f>
        <v>0</v>
      </c>
      <c r="R3581" s="13">
        <f>IFERROR(VLOOKUP($A3581, 'Fielding Data'!$A$1:$H$12056, 6, 0), 0)</f>
        <v>4</v>
      </c>
      <c r="S3581" s="13">
        <f>IFERROR(VLOOKUP($A3581, 'Fielding Data'!$A$1:$H$12056, 7, 0), 0)</f>
        <v>0</v>
      </c>
      <c r="T3581" s="13">
        <f>IFERROR(VLOOKUP($A3581, 'Fielding Data'!$A$1:$H$12056, 8, 0), 0)</f>
        <v>0</v>
      </c>
      <c r="U3581" s="13">
        <f>SUMIFS('Fielding Data'!E:E, 'Fielding Data'!$A:$A, $A3581)</f>
        <v>0</v>
      </c>
      <c r="V3581" s="13">
        <f>SUMIFS('Fielding Data'!F:F, 'Fielding Data'!$A:$A, $A3581)</f>
        <v>4</v>
      </c>
      <c r="W3581" s="13">
        <f>SUMIFS('Fielding Data'!G:G, 'Fielding Data'!$A:$A, $A3581)</f>
        <v>0</v>
      </c>
      <c r="X3581" s="13">
        <f>SUMIFS('Fielding Data'!H:H, 'Fielding Data'!$A:$A, $A3581)</f>
        <v>0</v>
      </c>
    </row>
    <row r="3582" spans="1:24" x14ac:dyDescent="0.3">
      <c r="A3582" s="13" t="str">
        <f t="shared" si="111"/>
        <v>beckejo022013</v>
      </c>
      <c r="B3582" s="16" t="s">
        <v>228</v>
      </c>
      <c r="C3582" s="16">
        <v>2013</v>
      </c>
      <c r="D3582" s="16">
        <v>8</v>
      </c>
      <c r="E3582" s="16">
        <v>8</v>
      </c>
      <c r="F3582" s="16">
        <v>0</v>
      </c>
      <c r="G3582" s="16">
        <v>1</v>
      </c>
      <c r="H3582" s="16">
        <v>0</v>
      </c>
      <c r="I3582" s="16">
        <v>0</v>
      </c>
      <c r="J3582" s="16">
        <v>0</v>
      </c>
      <c r="K3582" s="16">
        <v>0</v>
      </c>
      <c r="L3582" s="16">
        <v>0</v>
      </c>
      <c r="M3582" s="16">
        <v>0</v>
      </c>
      <c r="N3582" s="16">
        <v>1</v>
      </c>
      <c r="O3582" s="16">
        <v>3</v>
      </c>
      <c r="P3582" s="13" t="str">
        <f t="shared" si="110"/>
        <v>P</v>
      </c>
      <c r="Q3582" s="13">
        <f>IFERROR(VLOOKUP($A3582, 'Fielding Data'!$A$1:$H$12056, 5, 0), 0)</f>
        <v>2</v>
      </c>
      <c r="R3582" s="13">
        <f>IFERROR(VLOOKUP($A3582, 'Fielding Data'!$A$1:$H$12056, 6, 0), 0)</f>
        <v>7</v>
      </c>
      <c r="S3582" s="13">
        <f>IFERROR(VLOOKUP($A3582, 'Fielding Data'!$A$1:$H$12056, 7, 0), 0)</f>
        <v>1</v>
      </c>
      <c r="T3582" s="13">
        <f>IFERROR(VLOOKUP($A3582, 'Fielding Data'!$A$1:$H$12056, 8, 0), 0)</f>
        <v>0</v>
      </c>
      <c r="U3582" s="13">
        <f>SUMIFS('Fielding Data'!E:E, 'Fielding Data'!$A:$A, $A3582)</f>
        <v>2</v>
      </c>
      <c r="V3582" s="13">
        <f>SUMIFS('Fielding Data'!F:F, 'Fielding Data'!$A:$A, $A3582)</f>
        <v>7</v>
      </c>
      <c r="W3582" s="13">
        <f>SUMIFS('Fielding Data'!G:G, 'Fielding Data'!$A:$A, $A3582)</f>
        <v>1</v>
      </c>
      <c r="X3582" s="13">
        <f>SUMIFS('Fielding Data'!H:H, 'Fielding Data'!$A:$A, $A3582)</f>
        <v>0</v>
      </c>
    </row>
    <row r="3583" spans="1:24" x14ac:dyDescent="0.3">
      <c r="A3583" s="13" t="str">
        <f t="shared" si="111"/>
        <v>beckhgo012013</v>
      </c>
      <c r="B3583" s="16" t="s">
        <v>1046</v>
      </c>
      <c r="C3583" s="16">
        <v>2013</v>
      </c>
      <c r="D3583" s="16">
        <v>103</v>
      </c>
      <c r="E3583" s="16">
        <v>371</v>
      </c>
      <c r="F3583" s="16">
        <v>46</v>
      </c>
      <c r="G3583" s="16">
        <v>99</v>
      </c>
      <c r="H3583" s="16">
        <v>22</v>
      </c>
      <c r="I3583" s="16">
        <v>1</v>
      </c>
      <c r="J3583" s="16">
        <v>5</v>
      </c>
      <c r="K3583" s="16">
        <v>24</v>
      </c>
      <c r="L3583" s="16">
        <v>5</v>
      </c>
      <c r="M3583" s="16">
        <v>1</v>
      </c>
      <c r="N3583" s="16">
        <v>28</v>
      </c>
      <c r="O3583" s="16">
        <v>56</v>
      </c>
      <c r="P3583" s="13" t="str">
        <f t="shared" si="110"/>
        <v>2B</v>
      </c>
      <c r="Q3583" s="13">
        <f>IFERROR(VLOOKUP($A3583, 'Fielding Data'!$A$1:$H$12056, 5, 0), 0)</f>
        <v>212</v>
      </c>
      <c r="R3583" s="13">
        <f>IFERROR(VLOOKUP($A3583, 'Fielding Data'!$A$1:$H$12056, 6, 0), 0)</f>
        <v>255</v>
      </c>
      <c r="S3583" s="13">
        <f>IFERROR(VLOOKUP($A3583, 'Fielding Data'!$A$1:$H$12056, 7, 0), 0)</f>
        <v>12</v>
      </c>
      <c r="T3583" s="13">
        <f>IFERROR(VLOOKUP($A3583, 'Fielding Data'!$A$1:$H$12056, 8, 0), 0)</f>
        <v>69</v>
      </c>
      <c r="U3583" s="13">
        <f>SUMIFS('Fielding Data'!E:E, 'Fielding Data'!$A:$A, $A3583)</f>
        <v>214</v>
      </c>
      <c r="V3583" s="13">
        <f>SUMIFS('Fielding Data'!F:F, 'Fielding Data'!$A:$A, $A3583)</f>
        <v>255</v>
      </c>
      <c r="W3583" s="13">
        <f>SUMIFS('Fielding Data'!G:G, 'Fielding Data'!$A:$A, $A3583)</f>
        <v>12</v>
      </c>
      <c r="X3583" s="13">
        <f>SUMIFS('Fielding Data'!H:H, 'Fielding Data'!$A:$A, $A3583)</f>
        <v>69</v>
      </c>
    </row>
    <row r="3584" spans="1:24" x14ac:dyDescent="0.3">
      <c r="A3584" s="13" t="str">
        <f t="shared" si="111"/>
        <v>beckhti012013</v>
      </c>
      <c r="B3584" s="16" t="s">
        <v>1873</v>
      </c>
      <c r="C3584" s="16">
        <v>2013</v>
      </c>
      <c r="D3584" s="16">
        <v>5</v>
      </c>
      <c r="E3584" s="16">
        <v>7</v>
      </c>
      <c r="F3584" s="16">
        <v>1</v>
      </c>
      <c r="G3584" s="16">
        <v>3</v>
      </c>
      <c r="H3584" s="16">
        <v>0</v>
      </c>
      <c r="I3584" s="16">
        <v>0</v>
      </c>
      <c r="J3584" s="16">
        <v>0</v>
      </c>
      <c r="K3584" s="16">
        <v>1</v>
      </c>
      <c r="L3584" s="16">
        <v>0</v>
      </c>
      <c r="M3584" s="16">
        <v>0</v>
      </c>
      <c r="N3584" s="16">
        <v>0</v>
      </c>
      <c r="O3584" s="16">
        <v>0</v>
      </c>
      <c r="P3584" s="13" t="str">
        <f t="shared" si="110"/>
        <v>2B</v>
      </c>
      <c r="Q3584" s="13">
        <f>IFERROR(VLOOKUP($A3584, 'Fielding Data'!$A$1:$H$12056, 5, 0), 0)</f>
        <v>0</v>
      </c>
      <c r="R3584" s="13">
        <f>IFERROR(VLOOKUP($A3584, 'Fielding Data'!$A$1:$H$12056, 6, 0), 0)</f>
        <v>5</v>
      </c>
      <c r="S3584" s="13">
        <f>IFERROR(VLOOKUP($A3584, 'Fielding Data'!$A$1:$H$12056, 7, 0), 0)</f>
        <v>0</v>
      </c>
      <c r="T3584" s="13">
        <f>IFERROR(VLOOKUP($A3584, 'Fielding Data'!$A$1:$H$12056, 8, 0), 0)</f>
        <v>0</v>
      </c>
      <c r="U3584" s="13">
        <f>SUMIFS('Fielding Data'!E:E, 'Fielding Data'!$A:$A, $A3584)</f>
        <v>0</v>
      </c>
      <c r="V3584" s="13">
        <f>SUMIFS('Fielding Data'!F:F, 'Fielding Data'!$A:$A, $A3584)</f>
        <v>5</v>
      </c>
      <c r="W3584" s="13">
        <f>SUMIFS('Fielding Data'!G:G, 'Fielding Data'!$A:$A, $A3584)</f>
        <v>0</v>
      </c>
      <c r="X3584" s="13">
        <f>SUMIFS('Fielding Data'!H:H, 'Fielding Data'!$A:$A, $A3584)</f>
        <v>0</v>
      </c>
    </row>
    <row r="3585" spans="1:24" x14ac:dyDescent="0.3">
      <c r="A3585" s="13" t="str">
        <f t="shared" si="111"/>
        <v>bedarer012013</v>
      </c>
      <c r="B3585" s="16" t="s">
        <v>285</v>
      </c>
      <c r="C3585" s="16">
        <v>2013</v>
      </c>
      <c r="D3585" s="16">
        <v>32</v>
      </c>
      <c r="E3585" s="16">
        <v>3</v>
      </c>
      <c r="F3585" s="16">
        <v>0</v>
      </c>
      <c r="G3585" s="16">
        <v>0</v>
      </c>
      <c r="H3585" s="16">
        <v>0</v>
      </c>
      <c r="I3585" s="16">
        <v>0</v>
      </c>
      <c r="J3585" s="16">
        <v>0</v>
      </c>
      <c r="K3585" s="16">
        <v>0</v>
      </c>
      <c r="L3585" s="16">
        <v>0</v>
      </c>
      <c r="M3585" s="16">
        <v>0</v>
      </c>
      <c r="N3585" s="16">
        <v>0</v>
      </c>
      <c r="O3585" s="16">
        <v>1</v>
      </c>
      <c r="P3585" s="13" t="str">
        <f t="shared" si="110"/>
        <v>P</v>
      </c>
      <c r="Q3585" s="13">
        <f>IFERROR(VLOOKUP($A3585, 'Fielding Data'!$A$1:$H$12056, 5, 0), 0)</f>
        <v>3</v>
      </c>
      <c r="R3585" s="13">
        <f>IFERROR(VLOOKUP($A3585, 'Fielding Data'!$A$1:$H$12056, 6, 0), 0)</f>
        <v>9</v>
      </c>
      <c r="S3585" s="13">
        <f>IFERROR(VLOOKUP($A3585, 'Fielding Data'!$A$1:$H$12056, 7, 0), 0)</f>
        <v>3</v>
      </c>
      <c r="T3585" s="13">
        <f>IFERROR(VLOOKUP($A3585, 'Fielding Data'!$A$1:$H$12056, 8, 0), 0)</f>
        <v>0</v>
      </c>
      <c r="U3585" s="13">
        <f>SUMIFS('Fielding Data'!E:E, 'Fielding Data'!$A:$A, $A3585)</f>
        <v>3</v>
      </c>
      <c r="V3585" s="13">
        <f>SUMIFS('Fielding Data'!F:F, 'Fielding Data'!$A:$A, $A3585)</f>
        <v>9</v>
      </c>
      <c r="W3585" s="13">
        <f>SUMIFS('Fielding Data'!G:G, 'Fielding Data'!$A:$A, $A3585)</f>
        <v>3</v>
      </c>
      <c r="X3585" s="13">
        <f>SUMIFS('Fielding Data'!H:H, 'Fielding Data'!$A:$A, $A3585)</f>
        <v>0</v>
      </c>
    </row>
    <row r="3586" spans="1:24" x14ac:dyDescent="0.3">
      <c r="A3586" s="13" t="str">
        <f t="shared" si="111"/>
        <v>belfimi012013</v>
      </c>
      <c r="B3586" s="16" t="s">
        <v>1874</v>
      </c>
      <c r="C3586" s="16">
        <v>2013</v>
      </c>
      <c r="D3586" s="16">
        <v>1</v>
      </c>
      <c r="E3586" s="16">
        <v>0</v>
      </c>
      <c r="F3586" s="16">
        <v>0</v>
      </c>
      <c r="G3586" s="16">
        <v>0</v>
      </c>
      <c r="H3586" s="16">
        <v>0</v>
      </c>
      <c r="I3586" s="16">
        <v>0</v>
      </c>
      <c r="J3586" s="16">
        <v>0</v>
      </c>
      <c r="K3586" s="16">
        <v>0</v>
      </c>
      <c r="L3586" s="16">
        <v>0</v>
      </c>
      <c r="M3586" s="16">
        <v>0</v>
      </c>
      <c r="N3586" s="16">
        <v>0</v>
      </c>
      <c r="O3586" s="16">
        <v>0</v>
      </c>
      <c r="P3586" s="13" t="str">
        <f t="shared" ref="P3586:P3649" si="112">IFERROR(VLOOKUP($A3586, Fielding, 4, 0), "Other")</f>
        <v>P</v>
      </c>
      <c r="Q3586" s="13">
        <f>IFERROR(VLOOKUP($A3586, 'Fielding Data'!$A$1:$H$12056, 5, 0), 0)</f>
        <v>0</v>
      </c>
      <c r="R3586" s="13">
        <f>IFERROR(VLOOKUP($A3586, 'Fielding Data'!$A$1:$H$12056, 6, 0), 0)</f>
        <v>0</v>
      </c>
      <c r="S3586" s="13">
        <f>IFERROR(VLOOKUP($A3586, 'Fielding Data'!$A$1:$H$12056, 7, 0), 0)</f>
        <v>0</v>
      </c>
      <c r="T3586" s="13">
        <f>IFERROR(VLOOKUP($A3586, 'Fielding Data'!$A$1:$H$12056, 8, 0), 0)</f>
        <v>0</v>
      </c>
      <c r="U3586" s="13">
        <f>SUMIFS('Fielding Data'!E:E, 'Fielding Data'!$A:$A, $A3586)</f>
        <v>0</v>
      </c>
      <c r="V3586" s="13">
        <f>SUMIFS('Fielding Data'!F:F, 'Fielding Data'!$A:$A, $A3586)</f>
        <v>0</v>
      </c>
      <c r="W3586" s="13">
        <f>SUMIFS('Fielding Data'!G:G, 'Fielding Data'!$A:$A, $A3586)</f>
        <v>0</v>
      </c>
      <c r="X3586" s="13">
        <f>SUMIFS('Fielding Data'!H:H, 'Fielding Data'!$A:$A, $A3586)</f>
        <v>0</v>
      </c>
    </row>
    <row r="3587" spans="1:24" x14ac:dyDescent="0.3">
      <c r="A3587" s="13" t="str">
        <f t="shared" ref="A3587:A3650" si="113">B3587&amp;C3587</f>
        <v>belisma012013</v>
      </c>
      <c r="B3587" s="16" t="s">
        <v>352</v>
      </c>
      <c r="C3587" s="16">
        <v>2013</v>
      </c>
      <c r="D3587" s="16">
        <v>72</v>
      </c>
      <c r="E3587" s="16">
        <v>1</v>
      </c>
      <c r="F3587" s="16">
        <v>0</v>
      </c>
      <c r="G3587" s="16">
        <v>0</v>
      </c>
      <c r="H3587" s="16">
        <v>0</v>
      </c>
      <c r="I3587" s="16">
        <v>0</v>
      </c>
      <c r="J3587" s="16">
        <v>0</v>
      </c>
      <c r="K3587" s="16">
        <v>0</v>
      </c>
      <c r="L3587" s="16">
        <v>0</v>
      </c>
      <c r="M3587" s="16">
        <v>0</v>
      </c>
      <c r="N3587" s="16">
        <v>0</v>
      </c>
      <c r="O3587" s="16">
        <v>1</v>
      </c>
      <c r="P3587" s="13" t="str">
        <f t="shared" si="112"/>
        <v>P</v>
      </c>
      <c r="Q3587" s="13">
        <f>IFERROR(VLOOKUP($A3587, 'Fielding Data'!$A$1:$H$12056, 5, 0), 0)</f>
        <v>8</v>
      </c>
      <c r="R3587" s="13">
        <f>IFERROR(VLOOKUP($A3587, 'Fielding Data'!$A$1:$H$12056, 6, 0), 0)</f>
        <v>13</v>
      </c>
      <c r="S3587" s="13">
        <f>IFERROR(VLOOKUP($A3587, 'Fielding Data'!$A$1:$H$12056, 7, 0), 0)</f>
        <v>0</v>
      </c>
      <c r="T3587" s="13">
        <f>IFERROR(VLOOKUP($A3587, 'Fielding Data'!$A$1:$H$12056, 8, 0), 0)</f>
        <v>2</v>
      </c>
      <c r="U3587" s="13">
        <f>SUMIFS('Fielding Data'!E:E, 'Fielding Data'!$A:$A, $A3587)</f>
        <v>8</v>
      </c>
      <c r="V3587" s="13">
        <f>SUMIFS('Fielding Data'!F:F, 'Fielding Data'!$A:$A, $A3587)</f>
        <v>13</v>
      </c>
      <c r="W3587" s="13">
        <f>SUMIFS('Fielding Data'!G:G, 'Fielding Data'!$A:$A, $A3587)</f>
        <v>0</v>
      </c>
      <c r="X3587" s="13">
        <f>SUMIFS('Fielding Data'!H:H, 'Fielding Data'!$A:$A, $A3587)</f>
        <v>2</v>
      </c>
    </row>
    <row r="3588" spans="1:24" x14ac:dyDescent="0.3">
      <c r="A3588" s="13" t="str">
        <f t="shared" si="113"/>
        <v>belisro012013</v>
      </c>
      <c r="B3588" s="16" t="s">
        <v>1047</v>
      </c>
      <c r="C3588" s="16">
        <v>2013</v>
      </c>
      <c r="D3588" s="16">
        <v>77</v>
      </c>
      <c r="E3588" s="16">
        <v>1</v>
      </c>
      <c r="F3588" s="16">
        <v>0</v>
      </c>
      <c r="G3588" s="16">
        <v>0</v>
      </c>
      <c r="H3588" s="16">
        <v>0</v>
      </c>
      <c r="I3588" s="16">
        <v>0</v>
      </c>
      <c r="J3588" s="16">
        <v>0</v>
      </c>
      <c r="K3588" s="16">
        <v>0</v>
      </c>
      <c r="L3588" s="16">
        <v>0</v>
      </c>
      <c r="M3588" s="16">
        <v>0</v>
      </c>
      <c r="N3588" s="16">
        <v>0</v>
      </c>
      <c r="O3588" s="16">
        <v>0</v>
      </c>
      <c r="P3588" s="13" t="str">
        <f t="shared" si="112"/>
        <v>P</v>
      </c>
      <c r="Q3588" s="13">
        <f>IFERROR(VLOOKUP($A3588, 'Fielding Data'!$A$1:$H$12056, 5, 0), 0)</f>
        <v>6</v>
      </c>
      <c r="R3588" s="13">
        <f>IFERROR(VLOOKUP($A3588, 'Fielding Data'!$A$1:$H$12056, 6, 0), 0)</f>
        <v>15</v>
      </c>
      <c r="S3588" s="13">
        <f>IFERROR(VLOOKUP($A3588, 'Fielding Data'!$A$1:$H$12056, 7, 0), 0)</f>
        <v>2</v>
      </c>
      <c r="T3588" s="13">
        <f>IFERROR(VLOOKUP($A3588, 'Fielding Data'!$A$1:$H$12056, 8, 0), 0)</f>
        <v>1</v>
      </c>
      <c r="U3588" s="13">
        <f>SUMIFS('Fielding Data'!E:E, 'Fielding Data'!$A:$A, $A3588)</f>
        <v>6</v>
      </c>
      <c r="V3588" s="13">
        <f>SUMIFS('Fielding Data'!F:F, 'Fielding Data'!$A:$A, $A3588)</f>
        <v>15</v>
      </c>
      <c r="W3588" s="13">
        <f>SUMIFS('Fielding Data'!G:G, 'Fielding Data'!$A:$A, $A3588)</f>
        <v>2</v>
      </c>
      <c r="X3588" s="13">
        <f>SUMIFS('Fielding Data'!H:H, 'Fielding Data'!$A:$A, $A3588)</f>
        <v>1</v>
      </c>
    </row>
    <row r="3589" spans="1:24" x14ac:dyDescent="0.3">
      <c r="A3589" s="13" t="str">
        <f t="shared" si="113"/>
        <v>belivje012013</v>
      </c>
      <c r="B3589" s="16" t="s">
        <v>1665</v>
      </c>
      <c r="C3589" s="16">
        <v>2013</v>
      </c>
      <c r="D3589" s="16">
        <v>1</v>
      </c>
      <c r="E3589" s="16">
        <v>0</v>
      </c>
      <c r="F3589" s="16">
        <v>0</v>
      </c>
      <c r="G3589" s="16">
        <v>0</v>
      </c>
      <c r="H3589" s="16">
        <v>0</v>
      </c>
      <c r="I3589" s="16">
        <v>0</v>
      </c>
      <c r="J3589" s="16">
        <v>0</v>
      </c>
      <c r="K3589" s="16">
        <v>0</v>
      </c>
      <c r="L3589" s="16">
        <v>0</v>
      </c>
      <c r="M3589" s="16">
        <v>0</v>
      </c>
      <c r="N3589" s="16">
        <v>0</v>
      </c>
      <c r="O3589" s="16">
        <v>0</v>
      </c>
      <c r="P3589" s="13" t="str">
        <f t="shared" si="112"/>
        <v>P</v>
      </c>
      <c r="Q3589" s="13">
        <f>IFERROR(VLOOKUP($A3589, 'Fielding Data'!$A$1:$H$12056, 5, 0), 0)</f>
        <v>0</v>
      </c>
      <c r="R3589" s="13">
        <f>IFERROR(VLOOKUP($A3589, 'Fielding Data'!$A$1:$H$12056, 6, 0), 0)</f>
        <v>0</v>
      </c>
      <c r="S3589" s="13">
        <f>IFERROR(VLOOKUP($A3589, 'Fielding Data'!$A$1:$H$12056, 7, 0), 0)</f>
        <v>0</v>
      </c>
      <c r="T3589" s="13">
        <f>IFERROR(VLOOKUP($A3589, 'Fielding Data'!$A$1:$H$12056, 8, 0), 0)</f>
        <v>0</v>
      </c>
      <c r="U3589" s="13">
        <f>SUMIFS('Fielding Data'!E:E, 'Fielding Data'!$A:$A, $A3589)</f>
        <v>0</v>
      </c>
      <c r="V3589" s="13">
        <f>SUMIFS('Fielding Data'!F:F, 'Fielding Data'!$A:$A, $A3589)</f>
        <v>0</v>
      </c>
      <c r="W3589" s="13">
        <f>SUMIFS('Fielding Data'!G:G, 'Fielding Data'!$A:$A, $A3589)</f>
        <v>0</v>
      </c>
      <c r="X3589" s="13">
        <f>SUMIFS('Fielding Data'!H:H, 'Fielding Data'!$A:$A, $A3589)</f>
        <v>0</v>
      </c>
    </row>
    <row r="3590" spans="1:24" x14ac:dyDescent="0.3">
      <c r="A3590" s="13" t="str">
        <f t="shared" si="113"/>
        <v>bellhe012013</v>
      </c>
      <c r="B3590" s="16" t="s">
        <v>418</v>
      </c>
      <c r="C3590" s="16">
        <v>2013</v>
      </c>
      <c r="D3590" s="16">
        <v>69</v>
      </c>
      <c r="E3590" s="16">
        <v>0</v>
      </c>
      <c r="F3590" s="16">
        <v>0</v>
      </c>
      <c r="G3590" s="16">
        <v>0</v>
      </c>
      <c r="H3590" s="16">
        <v>0</v>
      </c>
      <c r="I3590" s="16">
        <v>0</v>
      </c>
      <c r="J3590" s="16">
        <v>0</v>
      </c>
      <c r="K3590" s="16">
        <v>0</v>
      </c>
      <c r="L3590" s="16">
        <v>0</v>
      </c>
      <c r="M3590" s="16">
        <v>0</v>
      </c>
      <c r="N3590" s="16">
        <v>0</v>
      </c>
      <c r="O3590" s="16">
        <v>0</v>
      </c>
      <c r="P3590" s="13" t="str">
        <f t="shared" si="112"/>
        <v>P</v>
      </c>
      <c r="Q3590" s="13">
        <f>IFERROR(VLOOKUP($A3590, 'Fielding Data'!$A$1:$H$12056, 5, 0), 0)</f>
        <v>8</v>
      </c>
      <c r="R3590" s="13">
        <f>IFERROR(VLOOKUP($A3590, 'Fielding Data'!$A$1:$H$12056, 6, 0), 0)</f>
        <v>7</v>
      </c>
      <c r="S3590" s="13">
        <f>IFERROR(VLOOKUP($A3590, 'Fielding Data'!$A$1:$H$12056, 7, 0), 0)</f>
        <v>1</v>
      </c>
      <c r="T3590" s="13">
        <f>IFERROR(VLOOKUP($A3590, 'Fielding Data'!$A$1:$H$12056, 8, 0), 0)</f>
        <v>1</v>
      </c>
      <c r="U3590" s="13">
        <f>SUMIFS('Fielding Data'!E:E, 'Fielding Data'!$A:$A, $A3590)</f>
        <v>8</v>
      </c>
      <c r="V3590" s="13">
        <f>SUMIFS('Fielding Data'!F:F, 'Fielding Data'!$A:$A, $A3590)</f>
        <v>7</v>
      </c>
      <c r="W3590" s="13">
        <f>SUMIFS('Fielding Data'!G:G, 'Fielding Data'!$A:$A, $A3590)</f>
        <v>1</v>
      </c>
      <c r="X3590" s="13">
        <f>SUMIFS('Fielding Data'!H:H, 'Fielding Data'!$A:$A, $A3590)</f>
        <v>1</v>
      </c>
    </row>
    <row r="3591" spans="1:24" x14ac:dyDescent="0.3">
      <c r="A3591" s="13" t="str">
        <f t="shared" si="113"/>
        <v>belowdu012013</v>
      </c>
      <c r="B3591" s="16" t="s">
        <v>1430</v>
      </c>
      <c r="C3591" s="16">
        <v>2013</v>
      </c>
      <c r="D3591" s="16">
        <v>2</v>
      </c>
      <c r="E3591" s="16">
        <v>0</v>
      </c>
      <c r="F3591" s="16">
        <v>0</v>
      </c>
      <c r="G3591" s="16">
        <v>0</v>
      </c>
      <c r="H3591" s="16">
        <v>0</v>
      </c>
      <c r="I3591" s="16">
        <v>0</v>
      </c>
      <c r="J3591" s="16">
        <v>0</v>
      </c>
      <c r="K3591" s="16">
        <v>0</v>
      </c>
      <c r="L3591" s="16">
        <v>0</v>
      </c>
      <c r="M3591" s="16">
        <v>0</v>
      </c>
      <c r="N3591" s="16">
        <v>0</v>
      </c>
      <c r="O3591" s="16">
        <v>0</v>
      </c>
      <c r="P3591" s="13" t="str">
        <f t="shared" si="112"/>
        <v>P</v>
      </c>
      <c r="Q3591" s="13">
        <f>IFERROR(VLOOKUP($A3591, 'Fielding Data'!$A$1:$H$12056, 5, 0), 0)</f>
        <v>0</v>
      </c>
      <c r="R3591" s="13">
        <f>IFERROR(VLOOKUP($A3591, 'Fielding Data'!$A$1:$H$12056, 6, 0), 0)</f>
        <v>1</v>
      </c>
      <c r="S3591" s="13">
        <f>IFERROR(VLOOKUP($A3591, 'Fielding Data'!$A$1:$H$12056, 7, 0), 0)</f>
        <v>0</v>
      </c>
      <c r="T3591" s="13">
        <f>IFERROR(VLOOKUP($A3591, 'Fielding Data'!$A$1:$H$12056, 8, 0), 0)</f>
        <v>0</v>
      </c>
      <c r="U3591" s="13">
        <f>SUMIFS('Fielding Data'!E:E, 'Fielding Data'!$A:$A, $A3591)</f>
        <v>0</v>
      </c>
      <c r="V3591" s="13">
        <f>SUMIFS('Fielding Data'!F:F, 'Fielding Data'!$A:$A, $A3591)</f>
        <v>1</v>
      </c>
      <c r="W3591" s="13">
        <f>SUMIFS('Fielding Data'!G:G, 'Fielding Data'!$A:$A, $A3591)</f>
        <v>0</v>
      </c>
      <c r="X3591" s="13">
        <f>SUMIFS('Fielding Data'!H:H, 'Fielding Data'!$A:$A, $A3591)</f>
        <v>0</v>
      </c>
    </row>
    <row r="3592" spans="1:24" x14ac:dyDescent="0.3">
      <c r="A3592" s="13" t="str">
        <f t="shared" si="113"/>
        <v>beltbr012013</v>
      </c>
      <c r="B3592" s="16" t="s">
        <v>1431</v>
      </c>
      <c r="C3592" s="16">
        <v>2013</v>
      </c>
      <c r="D3592" s="16">
        <v>150</v>
      </c>
      <c r="E3592" s="16">
        <v>509</v>
      </c>
      <c r="F3592" s="16">
        <v>76</v>
      </c>
      <c r="G3592" s="16">
        <v>147</v>
      </c>
      <c r="H3592" s="16">
        <v>39</v>
      </c>
      <c r="I3592" s="16">
        <v>4</v>
      </c>
      <c r="J3592" s="16">
        <v>17</v>
      </c>
      <c r="K3592" s="16">
        <v>67</v>
      </c>
      <c r="L3592" s="16">
        <v>5</v>
      </c>
      <c r="M3592" s="16">
        <v>2</v>
      </c>
      <c r="N3592" s="16">
        <v>52</v>
      </c>
      <c r="O3592" s="16">
        <v>125</v>
      </c>
      <c r="P3592" s="13" t="str">
        <f t="shared" si="112"/>
        <v>1B</v>
      </c>
      <c r="Q3592" s="13">
        <f>IFERROR(VLOOKUP($A3592, 'Fielding Data'!$A$1:$H$12056, 5, 0), 0)</f>
        <v>1066</v>
      </c>
      <c r="R3592" s="13">
        <f>IFERROR(VLOOKUP($A3592, 'Fielding Data'!$A$1:$H$12056, 6, 0), 0)</f>
        <v>88</v>
      </c>
      <c r="S3592" s="13">
        <f>IFERROR(VLOOKUP($A3592, 'Fielding Data'!$A$1:$H$12056, 7, 0), 0)</f>
        <v>8</v>
      </c>
      <c r="T3592" s="13">
        <f>IFERROR(VLOOKUP($A3592, 'Fielding Data'!$A$1:$H$12056, 8, 0), 0)</f>
        <v>100</v>
      </c>
      <c r="U3592" s="13">
        <f>SUMIFS('Fielding Data'!E:E, 'Fielding Data'!$A:$A, $A3592)</f>
        <v>1066</v>
      </c>
      <c r="V3592" s="13">
        <f>SUMIFS('Fielding Data'!F:F, 'Fielding Data'!$A:$A, $A3592)</f>
        <v>88</v>
      </c>
      <c r="W3592" s="13">
        <f>SUMIFS('Fielding Data'!G:G, 'Fielding Data'!$A:$A, $A3592)</f>
        <v>8</v>
      </c>
      <c r="X3592" s="13">
        <f>SUMIFS('Fielding Data'!H:H, 'Fielding Data'!$A:$A, $A3592)</f>
        <v>100</v>
      </c>
    </row>
    <row r="3593" spans="1:24" x14ac:dyDescent="0.3">
      <c r="A3593" s="13" t="str">
        <f t="shared" si="113"/>
        <v>beltrad012013</v>
      </c>
      <c r="B3593" s="16" t="s">
        <v>53</v>
      </c>
      <c r="C3593" s="16">
        <v>2013</v>
      </c>
      <c r="D3593" s="16">
        <v>161</v>
      </c>
      <c r="E3593" s="16">
        <v>631</v>
      </c>
      <c r="F3593" s="16">
        <v>88</v>
      </c>
      <c r="G3593" s="16">
        <v>199</v>
      </c>
      <c r="H3593" s="16">
        <v>32</v>
      </c>
      <c r="I3593" s="16">
        <v>0</v>
      </c>
      <c r="J3593" s="16">
        <v>30</v>
      </c>
      <c r="K3593" s="16">
        <v>92</v>
      </c>
      <c r="L3593" s="16">
        <v>1</v>
      </c>
      <c r="M3593" s="16">
        <v>0</v>
      </c>
      <c r="N3593" s="16">
        <v>50</v>
      </c>
      <c r="O3593" s="16">
        <v>78</v>
      </c>
      <c r="P3593" s="13" t="str">
        <f t="shared" si="112"/>
        <v>3B</v>
      </c>
      <c r="Q3593" s="13">
        <f>IFERROR(VLOOKUP($A3593, 'Fielding Data'!$A$1:$H$12056, 5, 0), 0)</f>
        <v>93</v>
      </c>
      <c r="R3593" s="13">
        <f>IFERROR(VLOOKUP($A3593, 'Fielding Data'!$A$1:$H$12056, 6, 0), 0)</f>
        <v>232</v>
      </c>
      <c r="S3593" s="13">
        <f>IFERROR(VLOOKUP($A3593, 'Fielding Data'!$A$1:$H$12056, 7, 0), 0)</f>
        <v>14</v>
      </c>
      <c r="T3593" s="13">
        <f>IFERROR(VLOOKUP($A3593, 'Fielding Data'!$A$1:$H$12056, 8, 0), 0)</f>
        <v>25</v>
      </c>
      <c r="U3593" s="13">
        <f>SUMIFS('Fielding Data'!E:E, 'Fielding Data'!$A:$A, $A3593)</f>
        <v>93</v>
      </c>
      <c r="V3593" s="13">
        <f>SUMIFS('Fielding Data'!F:F, 'Fielding Data'!$A:$A, $A3593)</f>
        <v>232</v>
      </c>
      <c r="W3593" s="13">
        <f>SUMIFS('Fielding Data'!G:G, 'Fielding Data'!$A:$A, $A3593)</f>
        <v>14</v>
      </c>
      <c r="X3593" s="13">
        <f>SUMIFS('Fielding Data'!H:H, 'Fielding Data'!$A:$A, $A3593)</f>
        <v>25</v>
      </c>
    </row>
    <row r="3594" spans="1:24" x14ac:dyDescent="0.3">
      <c r="A3594" s="13" t="str">
        <f t="shared" si="113"/>
        <v>beltrca012013</v>
      </c>
      <c r="B3594" s="16" t="s">
        <v>54</v>
      </c>
      <c r="C3594" s="16">
        <v>2013</v>
      </c>
      <c r="D3594" s="16">
        <v>145</v>
      </c>
      <c r="E3594" s="16">
        <v>554</v>
      </c>
      <c r="F3594" s="16">
        <v>79</v>
      </c>
      <c r="G3594" s="16">
        <v>164</v>
      </c>
      <c r="H3594" s="16">
        <v>30</v>
      </c>
      <c r="I3594" s="16">
        <v>3</v>
      </c>
      <c r="J3594" s="16">
        <v>24</v>
      </c>
      <c r="K3594" s="16">
        <v>84</v>
      </c>
      <c r="L3594" s="16">
        <v>2</v>
      </c>
      <c r="M3594" s="16">
        <v>1</v>
      </c>
      <c r="N3594" s="16">
        <v>38</v>
      </c>
      <c r="O3594" s="16">
        <v>90</v>
      </c>
      <c r="P3594" s="13" t="str">
        <f t="shared" si="112"/>
        <v>OF</v>
      </c>
      <c r="Q3594" s="13">
        <f>IFERROR(VLOOKUP($A3594, 'Fielding Data'!$A$1:$H$12056, 5, 0), 0)</f>
        <v>242</v>
      </c>
      <c r="R3594" s="13">
        <f>IFERROR(VLOOKUP($A3594, 'Fielding Data'!$A$1:$H$12056, 6, 0), 0)</f>
        <v>4</v>
      </c>
      <c r="S3594" s="13">
        <f>IFERROR(VLOOKUP($A3594, 'Fielding Data'!$A$1:$H$12056, 7, 0), 0)</f>
        <v>5</v>
      </c>
      <c r="T3594" s="13">
        <f>IFERROR(VLOOKUP($A3594, 'Fielding Data'!$A$1:$H$12056, 8, 0), 0)</f>
        <v>1</v>
      </c>
      <c r="U3594" s="13">
        <f>SUMIFS('Fielding Data'!E:E, 'Fielding Data'!$A:$A, $A3594)</f>
        <v>242</v>
      </c>
      <c r="V3594" s="13">
        <f>SUMIFS('Fielding Data'!F:F, 'Fielding Data'!$A:$A, $A3594)</f>
        <v>4</v>
      </c>
      <c r="W3594" s="13">
        <f>SUMIFS('Fielding Data'!G:G, 'Fielding Data'!$A:$A, $A3594)</f>
        <v>5</v>
      </c>
      <c r="X3594" s="13">
        <f>SUMIFS('Fielding Data'!H:H, 'Fielding Data'!$A:$A, $A3594)</f>
        <v>1</v>
      </c>
    </row>
    <row r="3595" spans="1:24" x14ac:dyDescent="0.3">
      <c r="A3595" s="13" t="str">
        <f t="shared" si="113"/>
        <v>beltren012013</v>
      </c>
      <c r="B3595" s="16" t="s">
        <v>1875</v>
      </c>
      <c r="C3595" s="16">
        <v>2013</v>
      </c>
      <c r="D3595" s="16">
        <v>22</v>
      </c>
      <c r="E3595" s="16">
        <v>40</v>
      </c>
      <c r="F3595" s="16">
        <v>7</v>
      </c>
      <c r="G3595" s="16">
        <v>10</v>
      </c>
      <c r="H3595" s="16">
        <v>1</v>
      </c>
      <c r="I3595" s="16">
        <v>0</v>
      </c>
      <c r="J3595" s="16">
        <v>0</v>
      </c>
      <c r="K3595" s="16">
        <v>2</v>
      </c>
      <c r="L3595" s="16">
        <v>1</v>
      </c>
      <c r="M3595" s="16">
        <v>2</v>
      </c>
      <c r="N3595" s="16">
        <v>0</v>
      </c>
      <c r="O3595" s="16">
        <v>5</v>
      </c>
      <c r="P3595" s="13" t="str">
        <f t="shared" si="112"/>
        <v>CF</v>
      </c>
      <c r="Q3595" s="13">
        <f>IFERROR(VLOOKUP($A3595, 'Fielding Data'!$A$1:$H$12056, 5, 0), 0)</f>
        <v>0</v>
      </c>
      <c r="R3595" s="13">
        <f>IFERROR(VLOOKUP($A3595, 'Fielding Data'!$A$1:$H$12056, 6, 0), 0)</f>
        <v>0</v>
      </c>
      <c r="S3595" s="13">
        <f>IFERROR(VLOOKUP($A3595, 'Fielding Data'!$A$1:$H$12056, 7, 0), 0)</f>
        <v>0</v>
      </c>
      <c r="T3595" s="13">
        <f>IFERROR(VLOOKUP($A3595, 'Fielding Data'!$A$1:$H$12056, 8, 0), 0)</f>
        <v>0</v>
      </c>
      <c r="U3595" s="13">
        <f>SUMIFS('Fielding Data'!E:E, 'Fielding Data'!$A:$A, $A3595)</f>
        <v>26</v>
      </c>
      <c r="V3595" s="13">
        <f>SUMIFS('Fielding Data'!F:F, 'Fielding Data'!$A:$A, $A3595)</f>
        <v>0</v>
      </c>
      <c r="W3595" s="13">
        <f>SUMIFS('Fielding Data'!G:G, 'Fielding Data'!$A:$A, $A3595)</f>
        <v>0</v>
      </c>
      <c r="X3595" s="13">
        <f>SUMIFS('Fielding Data'!H:H, 'Fielding Data'!$A:$A, $A3595)</f>
        <v>0</v>
      </c>
    </row>
    <row r="3596" spans="1:24" x14ac:dyDescent="0.3">
      <c r="A3596" s="13" t="str">
        <f t="shared" si="113"/>
        <v>benoijo012013</v>
      </c>
      <c r="B3596" s="16" t="s">
        <v>230</v>
      </c>
      <c r="C3596" s="16">
        <v>2013</v>
      </c>
      <c r="D3596" s="16">
        <v>66</v>
      </c>
      <c r="E3596" s="16">
        <v>0</v>
      </c>
      <c r="F3596" s="16">
        <v>0</v>
      </c>
      <c r="G3596" s="16">
        <v>0</v>
      </c>
      <c r="H3596" s="16">
        <v>0</v>
      </c>
      <c r="I3596" s="16">
        <v>0</v>
      </c>
      <c r="J3596" s="16">
        <v>0</v>
      </c>
      <c r="K3596" s="16">
        <v>0</v>
      </c>
      <c r="L3596" s="16">
        <v>0</v>
      </c>
      <c r="M3596" s="16">
        <v>0</v>
      </c>
      <c r="N3596" s="16">
        <v>0</v>
      </c>
      <c r="O3596" s="16">
        <v>0</v>
      </c>
      <c r="P3596" s="13" t="str">
        <f t="shared" si="112"/>
        <v>P</v>
      </c>
      <c r="Q3596" s="13">
        <f>IFERROR(VLOOKUP($A3596, 'Fielding Data'!$A$1:$H$12056, 5, 0), 0)</f>
        <v>6</v>
      </c>
      <c r="R3596" s="13">
        <f>IFERROR(VLOOKUP($A3596, 'Fielding Data'!$A$1:$H$12056, 6, 0), 0)</f>
        <v>8</v>
      </c>
      <c r="S3596" s="13">
        <f>IFERROR(VLOOKUP($A3596, 'Fielding Data'!$A$1:$H$12056, 7, 0), 0)</f>
        <v>0</v>
      </c>
      <c r="T3596" s="13">
        <f>IFERROR(VLOOKUP($A3596, 'Fielding Data'!$A$1:$H$12056, 8, 0), 0)</f>
        <v>0</v>
      </c>
      <c r="U3596" s="13">
        <f>SUMIFS('Fielding Data'!E:E, 'Fielding Data'!$A:$A, $A3596)</f>
        <v>6</v>
      </c>
      <c r="V3596" s="13">
        <f>SUMIFS('Fielding Data'!F:F, 'Fielding Data'!$A:$A, $A3596)</f>
        <v>8</v>
      </c>
      <c r="W3596" s="13">
        <f>SUMIFS('Fielding Data'!G:G, 'Fielding Data'!$A:$A, $A3596)</f>
        <v>0</v>
      </c>
      <c r="X3596" s="13">
        <f>SUMIFS('Fielding Data'!H:H, 'Fielding Data'!$A:$A, $A3596)</f>
        <v>0</v>
      </c>
    </row>
    <row r="3597" spans="1:24" x14ac:dyDescent="0.3">
      <c r="A3597" s="13" t="str">
        <f t="shared" si="113"/>
        <v>berkmla012013</v>
      </c>
      <c r="B3597" s="16" t="s">
        <v>56</v>
      </c>
      <c r="C3597" s="16">
        <v>2013</v>
      </c>
      <c r="D3597" s="16">
        <v>73</v>
      </c>
      <c r="E3597" s="16">
        <v>256</v>
      </c>
      <c r="F3597" s="16">
        <v>27</v>
      </c>
      <c r="G3597" s="16">
        <v>62</v>
      </c>
      <c r="H3597" s="16">
        <v>10</v>
      </c>
      <c r="I3597" s="16">
        <v>1</v>
      </c>
      <c r="J3597" s="16">
        <v>6</v>
      </c>
      <c r="K3597" s="16">
        <v>34</v>
      </c>
      <c r="L3597" s="16">
        <v>0</v>
      </c>
      <c r="M3597" s="16">
        <v>0</v>
      </c>
      <c r="N3597" s="16">
        <v>38</v>
      </c>
      <c r="O3597" s="16">
        <v>52</v>
      </c>
      <c r="P3597" s="13" t="str">
        <f t="shared" si="112"/>
        <v>1B</v>
      </c>
      <c r="Q3597" s="13">
        <f>IFERROR(VLOOKUP($A3597, 'Fielding Data'!$A$1:$H$12056, 5, 0), 0)</f>
        <v>38</v>
      </c>
      <c r="R3597" s="13">
        <f>IFERROR(VLOOKUP($A3597, 'Fielding Data'!$A$1:$H$12056, 6, 0), 0)</f>
        <v>6</v>
      </c>
      <c r="S3597" s="13">
        <f>IFERROR(VLOOKUP($A3597, 'Fielding Data'!$A$1:$H$12056, 7, 0), 0)</f>
        <v>1</v>
      </c>
      <c r="T3597" s="13">
        <f>IFERROR(VLOOKUP($A3597, 'Fielding Data'!$A$1:$H$12056, 8, 0), 0)</f>
        <v>3</v>
      </c>
      <c r="U3597" s="13">
        <f>SUMIFS('Fielding Data'!E:E, 'Fielding Data'!$A:$A, $A3597)</f>
        <v>38</v>
      </c>
      <c r="V3597" s="13">
        <f>SUMIFS('Fielding Data'!F:F, 'Fielding Data'!$A:$A, $A3597)</f>
        <v>6</v>
      </c>
      <c r="W3597" s="13">
        <f>SUMIFS('Fielding Data'!G:G, 'Fielding Data'!$A:$A, $A3597)</f>
        <v>1</v>
      </c>
      <c r="X3597" s="13">
        <f>SUMIFS('Fielding Data'!H:H, 'Fielding Data'!$A:$A, $A3597)</f>
        <v>3</v>
      </c>
    </row>
    <row r="3598" spans="1:24" x14ac:dyDescent="0.3">
      <c r="A3598" s="13" t="str">
        <f t="shared" si="113"/>
        <v>bernido012013</v>
      </c>
      <c r="B3598" s="16" t="s">
        <v>878</v>
      </c>
      <c r="C3598" s="16">
        <v>2013</v>
      </c>
      <c r="D3598" s="16">
        <v>33</v>
      </c>
      <c r="E3598" s="16">
        <v>53</v>
      </c>
      <c r="F3598" s="16">
        <v>9</v>
      </c>
      <c r="G3598" s="16">
        <v>12</v>
      </c>
      <c r="H3598" s="16">
        <v>3</v>
      </c>
      <c r="I3598" s="16">
        <v>0</v>
      </c>
      <c r="J3598" s="16">
        <v>0</v>
      </c>
      <c r="K3598" s="16">
        <v>5</v>
      </c>
      <c r="L3598" s="16">
        <v>2</v>
      </c>
      <c r="M3598" s="16">
        <v>1</v>
      </c>
      <c r="N3598" s="16">
        <v>8</v>
      </c>
      <c r="O3598" s="16">
        <v>15</v>
      </c>
      <c r="P3598" s="13" t="str">
        <f t="shared" si="112"/>
        <v>2B</v>
      </c>
      <c r="Q3598" s="13">
        <f>IFERROR(VLOOKUP($A3598, 'Fielding Data'!$A$1:$H$12056, 5, 0), 0)</f>
        <v>1</v>
      </c>
      <c r="R3598" s="13">
        <f>IFERROR(VLOOKUP($A3598, 'Fielding Data'!$A$1:$H$12056, 6, 0), 0)</f>
        <v>2</v>
      </c>
      <c r="S3598" s="13">
        <f>IFERROR(VLOOKUP($A3598, 'Fielding Data'!$A$1:$H$12056, 7, 0), 0)</f>
        <v>0</v>
      </c>
      <c r="T3598" s="13">
        <f>IFERROR(VLOOKUP($A3598, 'Fielding Data'!$A$1:$H$12056, 8, 0), 0)</f>
        <v>0</v>
      </c>
      <c r="U3598" s="13">
        <f>SUMIFS('Fielding Data'!E:E, 'Fielding Data'!$A:$A, $A3598)</f>
        <v>18</v>
      </c>
      <c r="V3598" s="13">
        <f>SUMIFS('Fielding Data'!F:F, 'Fielding Data'!$A:$A, $A3598)</f>
        <v>50</v>
      </c>
      <c r="W3598" s="13">
        <f>SUMIFS('Fielding Data'!G:G, 'Fielding Data'!$A:$A, $A3598)</f>
        <v>0</v>
      </c>
      <c r="X3598" s="13">
        <f>SUMIFS('Fielding Data'!H:H, 'Fielding Data'!$A:$A, $A3598)</f>
        <v>9</v>
      </c>
    </row>
    <row r="3599" spans="1:24" x14ac:dyDescent="0.3">
      <c r="A3599" s="13" t="str">
        <f t="shared" si="113"/>
        <v>berryqu012013</v>
      </c>
      <c r="B3599" s="16" t="s">
        <v>1666</v>
      </c>
      <c r="C3599" s="16">
        <v>2013</v>
      </c>
      <c r="D3599" s="16">
        <v>13</v>
      </c>
      <c r="E3599" s="16">
        <v>8</v>
      </c>
      <c r="F3599" s="16">
        <v>5</v>
      </c>
      <c r="G3599" s="16">
        <v>5</v>
      </c>
      <c r="H3599" s="16">
        <v>0</v>
      </c>
      <c r="I3599" s="16">
        <v>0</v>
      </c>
      <c r="J3599" s="16">
        <v>1</v>
      </c>
      <c r="K3599" s="16">
        <v>4</v>
      </c>
      <c r="L3599" s="16">
        <v>3</v>
      </c>
      <c r="M3599" s="16">
        <v>0</v>
      </c>
      <c r="N3599" s="16">
        <v>1</v>
      </c>
      <c r="O3599" s="16">
        <v>2</v>
      </c>
      <c r="P3599" s="13" t="str">
        <f t="shared" si="112"/>
        <v>CF</v>
      </c>
      <c r="Q3599" s="13">
        <f>IFERROR(VLOOKUP($A3599, 'Fielding Data'!$A$1:$H$12056, 5, 0), 0)</f>
        <v>0</v>
      </c>
      <c r="R3599" s="13">
        <f>IFERROR(VLOOKUP($A3599, 'Fielding Data'!$A$1:$H$12056, 6, 0), 0)</f>
        <v>0</v>
      </c>
      <c r="S3599" s="13">
        <f>IFERROR(VLOOKUP($A3599, 'Fielding Data'!$A$1:$H$12056, 7, 0), 0)</f>
        <v>0</v>
      </c>
      <c r="T3599" s="13">
        <f>IFERROR(VLOOKUP($A3599, 'Fielding Data'!$A$1:$H$12056, 8, 0), 0)</f>
        <v>0</v>
      </c>
      <c r="U3599" s="13">
        <f>SUMIFS('Fielding Data'!E:E, 'Fielding Data'!$A:$A, $A3599)</f>
        <v>4</v>
      </c>
      <c r="V3599" s="13">
        <f>SUMIFS('Fielding Data'!F:F, 'Fielding Data'!$A:$A, $A3599)</f>
        <v>0</v>
      </c>
      <c r="W3599" s="13">
        <f>SUMIFS('Fielding Data'!G:G, 'Fielding Data'!$A:$A, $A3599)</f>
        <v>0</v>
      </c>
      <c r="X3599" s="13">
        <f>SUMIFS('Fielding Data'!H:H, 'Fielding Data'!$A:$A, $A3599)</f>
        <v>0</v>
      </c>
    </row>
    <row r="3600" spans="1:24" x14ac:dyDescent="0.3">
      <c r="A3600" s="13" t="str">
        <f t="shared" si="113"/>
        <v>betande012013</v>
      </c>
      <c r="B3600" s="16" t="s">
        <v>1433</v>
      </c>
      <c r="C3600" s="16">
        <v>2013</v>
      </c>
      <c r="D3600" s="16">
        <v>6</v>
      </c>
      <c r="E3600" s="16">
        <v>0</v>
      </c>
      <c r="F3600" s="16">
        <v>0</v>
      </c>
      <c r="G3600" s="16">
        <v>0</v>
      </c>
      <c r="H3600" s="16">
        <v>0</v>
      </c>
      <c r="I3600" s="16">
        <v>0</v>
      </c>
      <c r="J3600" s="16">
        <v>0</v>
      </c>
      <c r="K3600" s="16">
        <v>0</v>
      </c>
      <c r="L3600" s="16">
        <v>0</v>
      </c>
      <c r="M3600" s="16">
        <v>0</v>
      </c>
      <c r="N3600" s="16">
        <v>0</v>
      </c>
      <c r="O3600" s="16">
        <v>0</v>
      </c>
      <c r="P3600" s="13" t="str">
        <f t="shared" si="112"/>
        <v>P</v>
      </c>
      <c r="Q3600" s="13">
        <f>IFERROR(VLOOKUP($A3600, 'Fielding Data'!$A$1:$H$12056, 5, 0), 0)</f>
        <v>0</v>
      </c>
      <c r="R3600" s="13">
        <f>IFERROR(VLOOKUP($A3600, 'Fielding Data'!$A$1:$H$12056, 6, 0), 0)</f>
        <v>0</v>
      </c>
      <c r="S3600" s="13">
        <f>IFERROR(VLOOKUP($A3600, 'Fielding Data'!$A$1:$H$12056, 7, 0), 0)</f>
        <v>0</v>
      </c>
      <c r="T3600" s="13">
        <f>IFERROR(VLOOKUP($A3600, 'Fielding Data'!$A$1:$H$12056, 8, 0), 0)</f>
        <v>0</v>
      </c>
      <c r="U3600" s="13">
        <f>SUMIFS('Fielding Data'!E:E, 'Fielding Data'!$A:$A, $A3600)</f>
        <v>0</v>
      </c>
      <c r="V3600" s="13">
        <f>SUMIFS('Fielding Data'!F:F, 'Fielding Data'!$A:$A, $A3600)</f>
        <v>0</v>
      </c>
      <c r="W3600" s="13">
        <f>SUMIFS('Fielding Data'!G:G, 'Fielding Data'!$A:$A, $A3600)</f>
        <v>0</v>
      </c>
      <c r="X3600" s="13">
        <f>SUMIFS('Fielding Data'!H:H, 'Fielding Data'!$A:$A, $A3600)</f>
        <v>0</v>
      </c>
    </row>
    <row r="3601" spans="1:24" x14ac:dyDescent="0.3">
      <c r="A3601" s="13" t="str">
        <f t="shared" si="113"/>
        <v>betanra012013</v>
      </c>
      <c r="B3601" s="16" t="s">
        <v>353</v>
      </c>
      <c r="C3601" s="16">
        <v>2013</v>
      </c>
      <c r="D3601" s="16">
        <v>32</v>
      </c>
      <c r="E3601" s="16">
        <v>0</v>
      </c>
      <c r="F3601" s="16">
        <v>0</v>
      </c>
      <c r="G3601" s="16">
        <v>0</v>
      </c>
      <c r="H3601" s="16">
        <v>0</v>
      </c>
      <c r="I3601" s="16">
        <v>0</v>
      </c>
      <c r="J3601" s="16">
        <v>0</v>
      </c>
      <c r="K3601" s="16">
        <v>0</v>
      </c>
      <c r="L3601" s="16">
        <v>0</v>
      </c>
      <c r="M3601" s="16">
        <v>0</v>
      </c>
      <c r="N3601" s="16">
        <v>0</v>
      </c>
      <c r="O3601" s="16">
        <v>0</v>
      </c>
      <c r="P3601" s="13" t="str">
        <f t="shared" si="112"/>
        <v>P</v>
      </c>
      <c r="Q3601" s="13">
        <f>IFERROR(VLOOKUP($A3601, 'Fielding Data'!$A$1:$H$12056, 5, 0), 0)</f>
        <v>0</v>
      </c>
      <c r="R3601" s="13">
        <f>IFERROR(VLOOKUP($A3601, 'Fielding Data'!$A$1:$H$12056, 6, 0), 0)</f>
        <v>6</v>
      </c>
      <c r="S3601" s="13">
        <f>IFERROR(VLOOKUP($A3601, 'Fielding Data'!$A$1:$H$12056, 7, 0), 0)</f>
        <v>0</v>
      </c>
      <c r="T3601" s="13">
        <f>IFERROR(VLOOKUP($A3601, 'Fielding Data'!$A$1:$H$12056, 8, 0), 0)</f>
        <v>0</v>
      </c>
      <c r="U3601" s="13">
        <f>SUMIFS('Fielding Data'!E:E, 'Fielding Data'!$A:$A, $A3601)</f>
        <v>0</v>
      </c>
      <c r="V3601" s="13">
        <f>SUMIFS('Fielding Data'!F:F, 'Fielding Data'!$A:$A, $A3601)</f>
        <v>6</v>
      </c>
      <c r="W3601" s="13">
        <f>SUMIFS('Fielding Data'!G:G, 'Fielding Data'!$A:$A, $A3601)</f>
        <v>0</v>
      </c>
      <c r="X3601" s="13">
        <f>SUMIFS('Fielding Data'!H:H, 'Fielding Data'!$A:$A, $A3601)</f>
        <v>0</v>
      </c>
    </row>
    <row r="3602" spans="1:24" x14ac:dyDescent="0.3">
      <c r="A3602" s="13" t="str">
        <f t="shared" si="113"/>
        <v>betanyu012013</v>
      </c>
      <c r="B3602" s="16" t="s">
        <v>515</v>
      </c>
      <c r="C3602" s="16">
        <v>2013</v>
      </c>
      <c r="D3602" s="16">
        <v>137</v>
      </c>
      <c r="E3602" s="16">
        <v>391</v>
      </c>
      <c r="F3602" s="16">
        <v>35</v>
      </c>
      <c r="G3602" s="16">
        <v>83</v>
      </c>
      <c r="H3602" s="16">
        <v>15</v>
      </c>
      <c r="I3602" s="16">
        <v>1</v>
      </c>
      <c r="J3602" s="16">
        <v>13</v>
      </c>
      <c r="K3602" s="16">
        <v>46</v>
      </c>
      <c r="L3602" s="16">
        <v>0</v>
      </c>
      <c r="M3602" s="16">
        <v>0</v>
      </c>
      <c r="N3602" s="16">
        <v>14</v>
      </c>
      <c r="O3602" s="16">
        <v>71</v>
      </c>
      <c r="P3602" s="13" t="str">
        <f t="shared" si="112"/>
        <v>1B</v>
      </c>
      <c r="Q3602" s="13">
        <f>IFERROR(VLOOKUP($A3602, 'Fielding Data'!$A$1:$H$12056, 5, 0), 0)</f>
        <v>389</v>
      </c>
      <c r="R3602" s="13">
        <f>IFERROR(VLOOKUP($A3602, 'Fielding Data'!$A$1:$H$12056, 6, 0), 0)</f>
        <v>25</v>
      </c>
      <c r="S3602" s="13">
        <f>IFERROR(VLOOKUP($A3602, 'Fielding Data'!$A$1:$H$12056, 7, 0), 0)</f>
        <v>3</v>
      </c>
      <c r="T3602" s="13">
        <f>IFERROR(VLOOKUP($A3602, 'Fielding Data'!$A$1:$H$12056, 8, 0), 0)</f>
        <v>38</v>
      </c>
      <c r="U3602" s="13">
        <f>SUMIFS('Fielding Data'!E:E, 'Fielding Data'!$A:$A, $A3602)</f>
        <v>426</v>
      </c>
      <c r="V3602" s="13">
        <f>SUMIFS('Fielding Data'!F:F, 'Fielding Data'!$A:$A, $A3602)</f>
        <v>117</v>
      </c>
      <c r="W3602" s="13">
        <f>SUMIFS('Fielding Data'!G:G, 'Fielding Data'!$A:$A, $A3602)</f>
        <v>11</v>
      </c>
      <c r="X3602" s="13">
        <f>SUMIFS('Fielding Data'!H:H, 'Fielding Data'!$A:$A, $A3602)</f>
        <v>41</v>
      </c>
    </row>
    <row r="3603" spans="1:24" x14ac:dyDescent="0.3">
      <c r="A3603" s="13" t="str">
        <f t="shared" si="113"/>
        <v>betemwi012013</v>
      </c>
      <c r="B3603" s="16" t="s">
        <v>231</v>
      </c>
      <c r="C3603" s="16">
        <v>2013</v>
      </c>
      <c r="D3603" s="16">
        <v>6</v>
      </c>
      <c r="E3603" s="16">
        <v>10</v>
      </c>
      <c r="F3603" s="16">
        <v>0</v>
      </c>
      <c r="G3603" s="16">
        <v>0</v>
      </c>
      <c r="H3603" s="16">
        <v>0</v>
      </c>
      <c r="I3603" s="16">
        <v>0</v>
      </c>
      <c r="J3603" s="16">
        <v>0</v>
      </c>
      <c r="K3603" s="16">
        <v>0</v>
      </c>
      <c r="L3603" s="16">
        <v>0</v>
      </c>
      <c r="M3603" s="16">
        <v>0</v>
      </c>
      <c r="N3603" s="16">
        <v>0</v>
      </c>
      <c r="O3603" s="16">
        <v>3</v>
      </c>
      <c r="P3603" s="13" t="str">
        <f t="shared" si="112"/>
        <v>1B</v>
      </c>
      <c r="Q3603" s="13">
        <f>IFERROR(VLOOKUP($A3603, 'Fielding Data'!$A$1:$H$12056, 5, 0), 0)</f>
        <v>1</v>
      </c>
      <c r="R3603" s="13">
        <f>IFERROR(VLOOKUP($A3603, 'Fielding Data'!$A$1:$H$12056, 6, 0), 0)</f>
        <v>0</v>
      </c>
      <c r="S3603" s="13">
        <f>IFERROR(VLOOKUP($A3603, 'Fielding Data'!$A$1:$H$12056, 7, 0), 0)</f>
        <v>0</v>
      </c>
      <c r="T3603" s="13">
        <f>IFERROR(VLOOKUP($A3603, 'Fielding Data'!$A$1:$H$12056, 8, 0), 0)</f>
        <v>0</v>
      </c>
      <c r="U3603" s="13">
        <f>SUMIFS('Fielding Data'!E:E, 'Fielding Data'!$A:$A, $A3603)</f>
        <v>1</v>
      </c>
      <c r="V3603" s="13">
        <f>SUMIFS('Fielding Data'!F:F, 'Fielding Data'!$A:$A, $A3603)</f>
        <v>0</v>
      </c>
      <c r="W3603" s="13">
        <f>SUMIFS('Fielding Data'!G:G, 'Fielding Data'!$A:$A, $A3603)</f>
        <v>0</v>
      </c>
      <c r="X3603" s="13">
        <f>SUMIFS('Fielding Data'!H:H, 'Fielding Data'!$A:$A, $A3603)</f>
        <v>0</v>
      </c>
    </row>
    <row r="3604" spans="1:24" x14ac:dyDescent="0.3">
      <c r="A3604" s="13" t="str">
        <f t="shared" si="113"/>
        <v>bethach012013</v>
      </c>
      <c r="B3604" s="16" t="s">
        <v>1876</v>
      </c>
      <c r="C3604" s="16">
        <v>2013</v>
      </c>
      <c r="D3604" s="16">
        <v>1</v>
      </c>
      <c r="E3604" s="16">
        <v>1</v>
      </c>
      <c r="F3604" s="16">
        <v>0</v>
      </c>
      <c r="G3604" s="16">
        <v>0</v>
      </c>
      <c r="H3604" s="16">
        <v>0</v>
      </c>
      <c r="I3604" s="16">
        <v>0</v>
      </c>
      <c r="J3604" s="16">
        <v>0</v>
      </c>
      <c r="K3604" s="16">
        <v>0</v>
      </c>
      <c r="L3604" s="16">
        <v>0</v>
      </c>
      <c r="M3604" s="16">
        <v>0</v>
      </c>
      <c r="N3604" s="16">
        <v>0</v>
      </c>
      <c r="O3604" s="16">
        <v>1</v>
      </c>
      <c r="P3604" s="13" t="str">
        <f t="shared" si="112"/>
        <v>Other</v>
      </c>
      <c r="Q3604" s="13">
        <f>IFERROR(VLOOKUP($A3604, 'Fielding Data'!$A$1:$H$12056, 5, 0), 0)</f>
        <v>0</v>
      </c>
      <c r="R3604" s="13">
        <f>IFERROR(VLOOKUP($A3604, 'Fielding Data'!$A$1:$H$12056, 6, 0), 0)</f>
        <v>0</v>
      </c>
      <c r="S3604" s="13">
        <f>IFERROR(VLOOKUP($A3604, 'Fielding Data'!$A$1:$H$12056, 7, 0), 0)</f>
        <v>0</v>
      </c>
      <c r="T3604" s="13">
        <f>IFERROR(VLOOKUP($A3604, 'Fielding Data'!$A$1:$H$12056, 8, 0), 0)</f>
        <v>0</v>
      </c>
      <c r="U3604" s="13">
        <f>SUMIFS('Fielding Data'!E:E, 'Fielding Data'!$A:$A, $A3604)</f>
        <v>0</v>
      </c>
      <c r="V3604" s="13">
        <f>SUMIFS('Fielding Data'!F:F, 'Fielding Data'!$A:$A, $A3604)</f>
        <v>0</v>
      </c>
      <c r="W3604" s="13">
        <f>SUMIFS('Fielding Data'!G:G, 'Fielding Data'!$A:$A, $A3604)</f>
        <v>0</v>
      </c>
      <c r="X3604" s="13">
        <f>SUMIFS('Fielding Data'!H:H, 'Fielding Data'!$A:$A, $A3604)</f>
        <v>0</v>
      </c>
    </row>
    <row r="3605" spans="1:24" x14ac:dyDescent="0.3">
      <c r="A3605" s="13" t="str">
        <f t="shared" si="113"/>
        <v>bettich012013</v>
      </c>
      <c r="B3605" s="16" t="s">
        <v>1877</v>
      </c>
      <c r="C3605" s="16">
        <v>2013</v>
      </c>
      <c r="D3605" s="16">
        <v>17</v>
      </c>
      <c r="E3605" s="16">
        <v>11</v>
      </c>
      <c r="F3605" s="16">
        <v>0</v>
      </c>
      <c r="G3605" s="16">
        <v>0</v>
      </c>
      <c r="H3605" s="16">
        <v>0</v>
      </c>
      <c r="I3605" s="16">
        <v>0</v>
      </c>
      <c r="J3605" s="16">
        <v>0</v>
      </c>
      <c r="K3605" s="16">
        <v>0</v>
      </c>
      <c r="L3605" s="16">
        <v>0</v>
      </c>
      <c r="M3605" s="16">
        <v>0</v>
      </c>
      <c r="N3605" s="16">
        <v>0</v>
      </c>
      <c r="O3605" s="16">
        <v>4</v>
      </c>
      <c r="P3605" s="13" t="str">
        <f t="shared" si="112"/>
        <v>P</v>
      </c>
      <c r="Q3605" s="13">
        <f>IFERROR(VLOOKUP($A3605, 'Fielding Data'!$A$1:$H$12056, 5, 0), 0)</f>
        <v>3</v>
      </c>
      <c r="R3605" s="13">
        <f>IFERROR(VLOOKUP($A3605, 'Fielding Data'!$A$1:$H$12056, 6, 0), 0)</f>
        <v>9</v>
      </c>
      <c r="S3605" s="13">
        <f>IFERROR(VLOOKUP($A3605, 'Fielding Data'!$A$1:$H$12056, 7, 0), 0)</f>
        <v>0</v>
      </c>
      <c r="T3605" s="13">
        <f>IFERROR(VLOOKUP($A3605, 'Fielding Data'!$A$1:$H$12056, 8, 0), 0)</f>
        <v>0</v>
      </c>
      <c r="U3605" s="13">
        <f>SUMIFS('Fielding Data'!E:E, 'Fielding Data'!$A:$A, $A3605)</f>
        <v>3</v>
      </c>
      <c r="V3605" s="13">
        <f>SUMIFS('Fielding Data'!F:F, 'Fielding Data'!$A:$A, $A3605)</f>
        <v>9</v>
      </c>
      <c r="W3605" s="13">
        <f>SUMIFS('Fielding Data'!G:G, 'Fielding Data'!$A:$A, $A3605)</f>
        <v>0</v>
      </c>
      <c r="X3605" s="13">
        <f>SUMIFS('Fielding Data'!H:H, 'Fielding Data'!$A:$A, $A3605)</f>
        <v>0</v>
      </c>
    </row>
    <row r="3606" spans="1:24" x14ac:dyDescent="0.3">
      <c r="A3606" s="13" t="str">
        <f t="shared" si="113"/>
        <v>biancje012013</v>
      </c>
      <c r="B3606" s="16" t="s">
        <v>1667</v>
      </c>
      <c r="C3606" s="16">
        <v>2013</v>
      </c>
      <c r="D3606" s="16">
        <v>100</v>
      </c>
      <c r="E3606" s="16">
        <v>236</v>
      </c>
      <c r="F3606" s="16">
        <v>22</v>
      </c>
      <c r="G3606" s="16">
        <v>56</v>
      </c>
      <c r="H3606" s="16">
        <v>8</v>
      </c>
      <c r="I3606" s="16">
        <v>1</v>
      </c>
      <c r="J3606" s="16">
        <v>1</v>
      </c>
      <c r="K3606" s="16">
        <v>25</v>
      </c>
      <c r="L3606" s="16">
        <v>4</v>
      </c>
      <c r="M3606" s="16">
        <v>4</v>
      </c>
      <c r="N3606" s="16">
        <v>11</v>
      </c>
      <c r="O3606" s="16">
        <v>46</v>
      </c>
      <c r="P3606" s="13" t="str">
        <f t="shared" si="112"/>
        <v>2B</v>
      </c>
      <c r="Q3606" s="13">
        <f>IFERROR(VLOOKUP($A3606, 'Fielding Data'!$A$1:$H$12056, 5, 0), 0)</f>
        <v>25</v>
      </c>
      <c r="R3606" s="13">
        <f>IFERROR(VLOOKUP($A3606, 'Fielding Data'!$A$1:$H$12056, 6, 0), 0)</f>
        <v>40</v>
      </c>
      <c r="S3606" s="13">
        <f>IFERROR(VLOOKUP($A3606, 'Fielding Data'!$A$1:$H$12056, 7, 0), 0)</f>
        <v>2</v>
      </c>
      <c r="T3606" s="13">
        <f>IFERROR(VLOOKUP($A3606, 'Fielding Data'!$A$1:$H$12056, 8, 0), 0)</f>
        <v>10</v>
      </c>
      <c r="U3606" s="13">
        <f>SUMIFS('Fielding Data'!E:E, 'Fielding Data'!$A:$A, $A3606)</f>
        <v>87</v>
      </c>
      <c r="V3606" s="13">
        <f>SUMIFS('Fielding Data'!F:F, 'Fielding Data'!$A:$A, $A3606)</f>
        <v>180</v>
      </c>
      <c r="W3606" s="13">
        <f>SUMIFS('Fielding Data'!G:G, 'Fielding Data'!$A:$A, $A3606)</f>
        <v>10</v>
      </c>
      <c r="X3606" s="13">
        <f>SUMIFS('Fielding Data'!H:H, 'Fielding Data'!$A:$A, $A3606)</f>
        <v>35</v>
      </c>
    </row>
    <row r="3607" spans="1:24" x14ac:dyDescent="0.3">
      <c r="A3607" s="13" t="str">
        <f t="shared" si="113"/>
        <v>billich012013</v>
      </c>
      <c r="B3607" s="16" t="s">
        <v>626</v>
      </c>
      <c r="C3607" s="16">
        <v>2013</v>
      </c>
      <c r="D3607" s="16">
        <v>2</v>
      </c>
      <c r="E3607" s="16">
        <v>3</v>
      </c>
      <c r="F3607" s="16">
        <v>0</v>
      </c>
      <c r="G3607" s="16">
        <v>0</v>
      </c>
      <c r="H3607" s="16">
        <v>0</v>
      </c>
      <c r="I3607" s="16">
        <v>0</v>
      </c>
      <c r="J3607" s="16">
        <v>0</v>
      </c>
      <c r="K3607" s="16">
        <v>0</v>
      </c>
      <c r="L3607" s="16">
        <v>0</v>
      </c>
      <c r="M3607" s="16">
        <v>0</v>
      </c>
      <c r="N3607" s="16">
        <v>0</v>
      </c>
      <c r="O3607" s="16">
        <v>3</v>
      </c>
      <c r="P3607" s="13" t="str">
        <f t="shared" si="112"/>
        <v>P</v>
      </c>
      <c r="Q3607" s="13">
        <f>IFERROR(VLOOKUP($A3607, 'Fielding Data'!$A$1:$H$12056, 5, 0), 0)</f>
        <v>0</v>
      </c>
      <c r="R3607" s="13">
        <f>IFERROR(VLOOKUP($A3607, 'Fielding Data'!$A$1:$H$12056, 6, 0), 0)</f>
        <v>2</v>
      </c>
      <c r="S3607" s="13">
        <f>IFERROR(VLOOKUP($A3607, 'Fielding Data'!$A$1:$H$12056, 7, 0), 0)</f>
        <v>0</v>
      </c>
      <c r="T3607" s="13">
        <f>IFERROR(VLOOKUP($A3607, 'Fielding Data'!$A$1:$H$12056, 8, 0), 0)</f>
        <v>0</v>
      </c>
      <c r="U3607" s="13">
        <f>SUMIFS('Fielding Data'!E:E, 'Fielding Data'!$A:$A, $A3607)</f>
        <v>0</v>
      </c>
      <c r="V3607" s="13">
        <f>SUMIFS('Fielding Data'!F:F, 'Fielding Data'!$A:$A, $A3607)</f>
        <v>2</v>
      </c>
      <c r="W3607" s="13">
        <f>SUMIFS('Fielding Data'!G:G, 'Fielding Data'!$A:$A, $A3607)</f>
        <v>0</v>
      </c>
      <c r="X3607" s="13">
        <f>SUMIFS('Fielding Data'!H:H, 'Fielding Data'!$A:$A, $A3607)</f>
        <v>0</v>
      </c>
    </row>
    <row r="3608" spans="1:24" x14ac:dyDescent="0.3">
      <c r="A3608" s="13" t="str">
        <f t="shared" si="113"/>
        <v>blackch022013</v>
      </c>
      <c r="B3608" s="16" t="s">
        <v>1435</v>
      </c>
      <c r="C3608" s="16">
        <v>2013</v>
      </c>
      <c r="D3608" s="16">
        <v>82</v>
      </c>
      <c r="E3608" s="16">
        <v>246</v>
      </c>
      <c r="F3608" s="16">
        <v>35</v>
      </c>
      <c r="G3608" s="16">
        <v>76</v>
      </c>
      <c r="H3608" s="16">
        <v>17</v>
      </c>
      <c r="I3608" s="16">
        <v>2</v>
      </c>
      <c r="J3608" s="16">
        <v>6</v>
      </c>
      <c r="K3608" s="16">
        <v>22</v>
      </c>
      <c r="L3608" s="16">
        <v>7</v>
      </c>
      <c r="M3608" s="16">
        <v>0</v>
      </c>
      <c r="N3608" s="16">
        <v>7</v>
      </c>
      <c r="O3608" s="16">
        <v>49</v>
      </c>
      <c r="P3608" s="13" t="str">
        <f t="shared" si="112"/>
        <v>CF</v>
      </c>
      <c r="Q3608" s="13">
        <f>IFERROR(VLOOKUP($A3608, 'Fielding Data'!$A$1:$H$12056, 5, 0), 0)</f>
        <v>0</v>
      </c>
      <c r="R3608" s="13">
        <f>IFERROR(VLOOKUP($A3608, 'Fielding Data'!$A$1:$H$12056, 6, 0), 0)</f>
        <v>0</v>
      </c>
      <c r="S3608" s="13">
        <f>IFERROR(VLOOKUP($A3608, 'Fielding Data'!$A$1:$H$12056, 7, 0), 0)</f>
        <v>0</v>
      </c>
      <c r="T3608" s="13">
        <f>IFERROR(VLOOKUP($A3608, 'Fielding Data'!$A$1:$H$12056, 8, 0), 0)</f>
        <v>0</v>
      </c>
      <c r="U3608" s="13">
        <f>SUMIFS('Fielding Data'!E:E, 'Fielding Data'!$A:$A, $A3608)</f>
        <v>112</v>
      </c>
      <c r="V3608" s="13">
        <f>SUMIFS('Fielding Data'!F:F, 'Fielding Data'!$A:$A, $A3608)</f>
        <v>0</v>
      </c>
      <c r="W3608" s="13">
        <f>SUMIFS('Fielding Data'!G:G, 'Fielding Data'!$A:$A, $A3608)</f>
        <v>4</v>
      </c>
      <c r="X3608" s="13">
        <f>SUMIFS('Fielding Data'!H:H, 'Fielding Data'!$A:$A, $A3608)</f>
        <v>0</v>
      </c>
    </row>
    <row r="3609" spans="1:24" x14ac:dyDescent="0.3">
      <c r="A3609" s="13" t="str">
        <f t="shared" si="113"/>
        <v>blancgr012013</v>
      </c>
      <c r="B3609" s="16" t="s">
        <v>880</v>
      </c>
      <c r="C3609" s="16">
        <v>2013</v>
      </c>
      <c r="D3609" s="16">
        <v>141</v>
      </c>
      <c r="E3609" s="16">
        <v>452</v>
      </c>
      <c r="F3609" s="16">
        <v>50</v>
      </c>
      <c r="G3609" s="16">
        <v>120</v>
      </c>
      <c r="H3609" s="16">
        <v>17</v>
      </c>
      <c r="I3609" s="16">
        <v>6</v>
      </c>
      <c r="J3609" s="16">
        <v>3</v>
      </c>
      <c r="K3609" s="16">
        <v>41</v>
      </c>
      <c r="L3609" s="16">
        <v>14</v>
      </c>
      <c r="M3609" s="16">
        <v>9</v>
      </c>
      <c r="N3609" s="16">
        <v>52</v>
      </c>
      <c r="O3609" s="16">
        <v>95</v>
      </c>
      <c r="P3609" s="13" t="str">
        <f t="shared" si="112"/>
        <v>CF</v>
      </c>
      <c r="Q3609" s="13">
        <f>IFERROR(VLOOKUP($A3609, 'Fielding Data'!$A$1:$H$12056, 5, 0), 0)</f>
        <v>0</v>
      </c>
      <c r="R3609" s="13">
        <f>IFERROR(VLOOKUP($A3609, 'Fielding Data'!$A$1:$H$12056, 6, 0), 0)</f>
        <v>0</v>
      </c>
      <c r="S3609" s="13">
        <f>IFERROR(VLOOKUP($A3609, 'Fielding Data'!$A$1:$H$12056, 7, 0), 0)</f>
        <v>0</v>
      </c>
      <c r="T3609" s="13">
        <f>IFERROR(VLOOKUP($A3609, 'Fielding Data'!$A$1:$H$12056, 8, 0), 0)</f>
        <v>0</v>
      </c>
      <c r="U3609" s="13">
        <f>SUMIFS('Fielding Data'!E:E, 'Fielding Data'!$A:$A, $A3609)</f>
        <v>232</v>
      </c>
      <c r="V3609" s="13">
        <f>SUMIFS('Fielding Data'!F:F, 'Fielding Data'!$A:$A, $A3609)</f>
        <v>6</v>
      </c>
      <c r="W3609" s="13">
        <f>SUMIFS('Fielding Data'!G:G, 'Fielding Data'!$A:$A, $A3609)</f>
        <v>0</v>
      </c>
      <c r="X3609" s="13">
        <f>SUMIFS('Fielding Data'!H:H, 'Fielding Data'!$A:$A, $A3609)</f>
        <v>1</v>
      </c>
    </row>
    <row r="3610" spans="1:24" x14ac:dyDescent="0.3">
      <c r="A3610" s="13" t="str">
        <f t="shared" si="113"/>
        <v>blankky012013</v>
      </c>
      <c r="B3610" s="16" t="s">
        <v>1052</v>
      </c>
      <c r="C3610" s="16">
        <v>2013</v>
      </c>
      <c r="D3610" s="16">
        <v>88</v>
      </c>
      <c r="E3610" s="16">
        <v>280</v>
      </c>
      <c r="F3610" s="16">
        <v>31</v>
      </c>
      <c r="G3610" s="16">
        <v>68</v>
      </c>
      <c r="H3610" s="16">
        <v>14</v>
      </c>
      <c r="I3610" s="16">
        <v>0</v>
      </c>
      <c r="J3610" s="16">
        <v>8</v>
      </c>
      <c r="K3610" s="16">
        <v>35</v>
      </c>
      <c r="L3610" s="16">
        <v>1</v>
      </c>
      <c r="M3610" s="16">
        <v>1</v>
      </c>
      <c r="N3610" s="16">
        <v>21</v>
      </c>
      <c r="O3610" s="16">
        <v>85</v>
      </c>
      <c r="P3610" s="13" t="str">
        <f t="shared" si="112"/>
        <v>1B</v>
      </c>
      <c r="Q3610" s="13">
        <f>IFERROR(VLOOKUP($A3610, 'Fielding Data'!$A$1:$H$12056, 5, 0), 0)</f>
        <v>199</v>
      </c>
      <c r="R3610" s="13">
        <f>IFERROR(VLOOKUP($A3610, 'Fielding Data'!$A$1:$H$12056, 6, 0), 0)</f>
        <v>14</v>
      </c>
      <c r="S3610" s="13">
        <f>IFERROR(VLOOKUP($A3610, 'Fielding Data'!$A$1:$H$12056, 7, 0), 0)</f>
        <v>2</v>
      </c>
      <c r="T3610" s="13">
        <f>IFERROR(VLOOKUP($A3610, 'Fielding Data'!$A$1:$H$12056, 8, 0), 0)</f>
        <v>19</v>
      </c>
      <c r="U3610" s="13">
        <f>SUMIFS('Fielding Data'!E:E, 'Fielding Data'!$A:$A, $A3610)</f>
        <v>293</v>
      </c>
      <c r="V3610" s="13">
        <f>SUMIFS('Fielding Data'!F:F, 'Fielding Data'!$A:$A, $A3610)</f>
        <v>16</v>
      </c>
      <c r="W3610" s="13">
        <f>SUMIFS('Fielding Data'!G:G, 'Fielding Data'!$A:$A, $A3610)</f>
        <v>4</v>
      </c>
      <c r="X3610" s="13">
        <f>SUMIFS('Fielding Data'!H:H, 'Fielding Data'!$A:$A, $A3610)</f>
        <v>21</v>
      </c>
    </row>
    <row r="3611" spans="1:24" x14ac:dyDescent="0.3">
      <c r="A3611" s="13" t="str">
        <f t="shared" si="113"/>
        <v>blantjo012013</v>
      </c>
      <c r="B3611" s="16" t="s">
        <v>421</v>
      </c>
      <c r="C3611" s="16">
        <v>2013</v>
      </c>
      <c r="D3611" s="16">
        <v>28</v>
      </c>
      <c r="E3611" s="16">
        <v>6</v>
      </c>
      <c r="F3611" s="16">
        <v>0</v>
      </c>
      <c r="G3611" s="16">
        <v>1</v>
      </c>
      <c r="H3611" s="16">
        <v>0</v>
      </c>
      <c r="I3611" s="16">
        <v>0</v>
      </c>
      <c r="J3611" s="16">
        <v>0</v>
      </c>
      <c r="K3611" s="16">
        <v>0</v>
      </c>
      <c r="L3611" s="16">
        <v>0</v>
      </c>
      <c r="M3611" s="16">
        <v>0</v>
      </c>
      <c r="N3611" s="16">
        <v>0</v>
      </c>
      <c r="O3611" s="16">
        <v>2</v>
      </c>
      <c r="P3611" s="13" t="str">
        <f t="shared" si="112"/>
        <v>P</v>
      </c>
      <c r="Q3611" s="13">
        <f>IFERROR(VLOOKUP($A3611, 'Fielding Data'!$A$1:$H$12056, 5, 0), 0)</f>
        <v>12</v>
      </c>
      <c r="R3611" s="13">
        <f>IFERROR(VLOOKUP($A3611, 'Fielding Data'!$A$1:$H$12056, 6, 0), 0)</f>
        <v>10</v>
      </c>
      <c r="S3611" s="13">
        <f>IFERROR(VLOOKUP($A3611, 'Fielding Data'!$A$1:$H$12056, 7, 0), 0)</f>
        <v>2</v>
      </c>
      <c r="T3611" s="13">
        <f>IFERROR(VLOOKUP($A3611, 'Fielding Data'!$A$1:$H$12056, 8, 0), 0)</f>
        <v>2</v>
      </c>
      <c r="U3611" s="13">
        <f>SUMIFS('Fielding Data'!E:E, 'Fielding Data'!$A:$A, $A3611)</f>
        <v>12</v>
      </c>
      <c r="V3611" s="13">
        <f>SUMIFS('Fielding Data'!F:F, 'Fielding Data'!$A:$A, $A3611)</f>
        <v>10</v>
      </c>
      <c r="W3611" s="13">
        <f>SUMIFS('Fielding Data'!G:G, 'Fielding Data'!$A:$A, $A3611)</f>
        <v>2</v>
      </c>
      <c r="X3611" s="13">
        <f>SUMIFS('Fielding Data'!H:H, 'Fielding Data'!$A:$A, $A3611)</f>
        <v>2</v>
      </c>
    </row>
    <row r="3612" spans="1:24" x14ac:dyDescent="0.3">
      <c r="A3612" s="13" t="str">
        <f t="shared" si="113"/>
        <v>blevije012013</v>
      </c>
      <c r="B3612" s="16" t="s">
        <v>757</v>
      </c>
      <c r="C3612" s="16">
        <v>2013</v>
      </c>
      <c r="D3612" s="16">
        <v>67</v>
      </c>
      <c r="E3612" s="16">
        <v>1</v>
      </c>
      <c r="F3612" s="16">
        <v>0</v>
      </c>
      <c r="G3612" s="16">
        <v>0</v>
      </c>
      <c r="H3612" s="16">
        <v>0</v>
      </c>
      <c r="I3612" s="16">
        <v>0</v>
      </c>
      <c r="J3612" s="16">
        <v>0</v>
      </c>
      <c r="K3612" s="16">
        <v>0</v>
      </c>
      <c r="L3612" s="16">
        <v>0</v>
      </c>
      <c r="M3612" s="16">
        <v>0</v>
      </c>
      <c r="N3612" s="16">
        <v>0</v>
      </c>
      <c r="O3612" s="16">
        <v>1</v>
      </c>
      <c r="P3612" s="13" t="str">
        <f t="shared" si="112"/>
        <v>P</v>
      </c>
      <c r="Q3612" s="13">
        <f>IFERROR(VLOOKUP($A3612, 'Fielding Data'!$A$1:$H$12056, 5, 0), 0)</f>
        <v>0</v>
      </c>
      <c r="R3612" s="13">
        <f>IFERROR(VLOOKUP($A3612, 'Fielding Data'!$A$1:$H$12056, 6, 0), 0)</f>
        <v>4</v>
      </c>
      <c r="S3612" s="13">
        <f>IFERROR(VLOOKUP($A3612, 'Fielding Data'!$A$1:$H$12056, 7, 0), 0)</f>
        <v>2</v>
      </c>
      <c r="T3612" s="13">
        <f>IFERROR(VLOOKUP($A3612, 'Fielding Data'!$A$1:$H$12056, 8, 0), 0)</f>
        <v>0</v>
      </c>
      <c r="U3612" s="13">
        <f>SUMIFS('Fielding Data'!E:E, 'Fielding Data'!$A:$A, $A3612)</f>
        <v>0</v>
      </c>
      <c r="V3612" s="13">
        <f>SUMIFS('Fielding Data'!F:F, 'Fielding Data'!$A:$A, $A3612)</f>
        <v>4</v>
      </c>
      <c r="W3612" s="13">
        <f>SUMIFS('Fielding Data'!G:G, 'Fielding Data'!$A:$A, $A3612)</f>
        <v>2</v>
      </c>
      <c r="X3612" s="13">
        <f>SUMIFS('Fielding Data'!H:H, 'Fielding Data'!$A:$A, $A3612)</f>
        <v>0</v>
      </c>
    </row>
    <row r="3613" spans="1:24" x14ac:dyDescent="0.3">
      <c r="A3613" s="13" t="str">
        <f t="shared" si="113"/>
        <v>bloomwi012013</v>
      </c>
      <c r="B3613" s="16" t="s">
        <v>287</v>
      </c>
      <c r="C3613" s="16">
        <v>2013</v>
      </c>
      <c r="D3613" s="16">
        <v>48</v>
      </c>
      <c r="E3613" s="16">
        <v>139</v>
      </c>
      <c r="F3613" s="16">
        <v>16</v>
      </c>
      <c r="G3613" s="16">
        <v>44</v>
      </c>
      <c r="H3613" s="16">
        <v>5</v>
      </c>
      <c r="I3613" s="16">
        <v>1</v>
      </c>
      <c r="J3613" s="16">
        <v>0</v>
      </c>
      <c r="K3613" s="16">
        <v>14</v>
      </c>
      <c r="L3613" s="16">
        <v>0</v>
      </c>
      <c r="M3613" s="16">
        <v>2</v>
      </c>
      <c r="N3613" s="16">
        <v>8</v>
      </c>
      <c r="O3613" s="16">
        <v>11</v>
      </c>
      <c r="P3613" s="13" t="str">
        <f t="shared" si="112"/>
        <v>2B</v>
      </c>
      <c r="Q3613" s="13">
        <f>IFERROR(VLOOKUP($A3613, 'Fielding Data'!$A$1:$H$12056, 5, 0), 0)</f>
        <v>32</v>
      </c>
      <c r="R3613" s="13">
        <f>IFERROR(VLOOKUP($A3613, 'Fielding Data'!$A$1:$H$12056, 6, 0), 0)</f>
        <v>37</v>
      </c>
      <c r="S3613" s="13">
        <f>IFERROR(VLOOKUP($A3613, 'Fielding Data'!$A$1:$H$12056, 7, 0), 0)</f>
        <v>0</v>
      </c>
      <c r="T3613" s="13">
        <f>IFERROR(VLOOKUP($A3613, 'Fielding Data'!$A$1:$H$12056, 8, 0), 0)</f>
        <v>10</v>
      </c>
      <c r="U3613" s="13">
        <f>SUMIFS('Fielding Data'!E:E, 'Fielding Data'!$A:$A, $A3613)</f>
        <v>53</v>
      </c>
      <c r="V3613" s="13">
        <f>SUMIFS('Fielding Data'!F:F, 'Fielding Data'!$A:$A, $A3613)</f>
        <v>66</v>
      </c>
      <c r="W3613" s="13">
        <f>SUMIFS('Fielding Data'!G:G, 'Fielding Data'!$A:$A, $A3613)</f>
        <v>1</v>
      </c>
      <c r="X3613" s="13">
        <f>SUMIFS('Fielding Data'!H:H, 'Fielding Data'!$A:$A, $A3613)</f>
        <v>17</v>
      </c>
    </row>
    <row r="3614" spans="1:24" x14ac:dyDescent="0.3">
      <c r="A3614" s="13" t="str">
        <f t="shared" si="113"/>
        <v>boescbr012013</v>
      </c>
      <c r="B3614" s="16" t="s">
        <v>1227</v>
      </c>
      <c r="C3614" s="16">
        <v>2013</v>
      </c>
      <c r="D3614" s="16">
        <v>23</v>
      </c>
      <c r="E3614" s="16">
        <v>51</v>
      </c>
      <c r="F3614" s="16">
        <v>6</v>
      </c>
      <c r="G3614" s="16">
        <v>14</v>
      </c>
      <c r="H3614" s="16">
        <v>2</v>
      </c>
      <c r="I3614" s="16">
        <v>1</v>
      </c>
      <c r="J3614" s="16">
        <v>3</v>
      </c>
      <c r="K3614" s="16">
        <v>8</v>
      </c>
      <c r="L3614" s="16">
        <v>0</v>
      </c>
      <c r="M3614" s="16">
        <v>0</v>
      </c>
      <c r="N3614" s="16">
        <v>2</v>
      </c>
      <c r="O3614" s="16">
        <v>9</v>
      </c>
      <c r="P3614" s="13" t="str">
        <f t="shared" si="112"/>
        <v>OF</v>
      </c>
      <c r="Q3614" s="13">
        <f>IFERROR(VLOOKUP($A3614, 'Fielding Data'!$A$1:$H$12056, 5, 0), 0)</f>
        <v>28</v>
      </c>
      <c r="R3614" s="13">
        <f>IFERROR(VLOOKUP($A3614, 'Fielding Data'!$A$1:$H$12056, 6, 0), 0)</f>
        <v>1</v>
      </c>
      <c r="S3614" s="13">
        <f>IFERROR(VLOOKUP($A3614, 'Fielding Data'!$A$1:$H$12056, 7, 0), 0)</f>
        <v>1</v>
      </c>
      <c r="T3614" s="13">
        <f>IFERROR(VLOOKUP($A3614, 'Fielding Data'!$A$1:$H$12056, 8, 0), 0)</f>
        <v>1</v>
      </c>
      <c r="U3614" s="13">
        <f>SUMIFS('Fielding Data'!E:E, 'Fielding Data'!$A:$A, $A3614)</f>
        <v>28</v>
      </c>
      <c r="V3614" s="13">
        <f>SUMIFS('Fielding Data'!F:F, 'Fielding Data'!$A:$A, $A3614)</f>
        <v>1</v>
      </c>
      <c r="W3614" s="13">
        <f>SUMIFS('Fielding Data'!G:G, 'Fielding Data'!$A:$A, $A3614)</f>
        <v>1</v>
      </c>
      <c r="X3614" s="13">
        <f>SUMIFS('Fielding Data'!H:H, 'Fielding Data'!$A:$A, $A3614)</f>
        <v>1</v>
      </c>
    </row>
    <row r="3615" spans="1:24" x14ac:dyDescent="0.3">
      <c r="A3615" s="13" t="str">
        <f t="shared" si="113"/>
        <v>bogaexa012013</v>
      </c>
      <c r="B3615" s="16" t="s">
        <v>1880</v>
      </c>
      <c r="C3615" s="16">
        <v>2013</v>
      </c>
      <c r="D3615" s="16">
        <v>18</v>
      </c>
      <c r="E3615" s="16">
        <v>44</v>
      </c>
      <c r="F3615" s="16">
        <v>7</v>
      </c>
      <c r="G3615" s="16">
        <v>11</v>
      </c>
      <c r="H3615" s="16">
        <v>2</v>
      </c>
      <c r="I3615" s="16">
        <v>0</v>
      </c>
      <c r="J3615" s="16">
        <v>1</v>
      </c>
      <c r="K3615" s="16">
        <v>5</v>
      </c>
      <c r="L3615" s="16">
        <v>1</v>
      </c>
      <c r="M3615" s="16">
        <v>0</v>
      </c>
      <c r="N3615" s="16">
        <v>5</v>
      </c>
      <c r="O3615" s="16">
        <v>13</v>
      </c>
      <c r="P3615" s="13" t="str">
        <f t="shared" si="112"/>
        <v>3B</v>
      </c>
      <c r="Q3615" s="13">
        <f>IFERROR(VLOOKUP($A3615, 'Fielding Data'!$A$1:$H$12056, 5, 0), 0)</f>
        <v>9</v>
      </c>
      <c r="R3615" s="13">
        <f>IFERROR(VLOOKUP($A3615, 'Fielding Data'!$A$1:$H$12056, 6, 0), 0)</f>
        <v>9</v>
      </c>
      <c r="S3615" s="13">
        <f>IFERROR(VLOOKUP($A3615, 'Fielding Data'!$A$1:$H$12056, 7, 0), 0)</f>
        <v>0</v>
      </c>
      <c r="T3615" s="13">
        <f>IFERROR(VLOOKUP($A3615, 'Fielding Data'!$A$1:$H$12056, 8, 0), 0)</f>
        <v>1</v>
      </c>
      <c r="U3615" s="13">
        <f>SUMIFS('Fielding Data'!E:E, 'Fielding Data'!$A:$A, $A3615)</f>
        <v>15</v>
      </c>
      <c r="V3615" s="13">
        <f>SUMIFS('Fielding Data'!F:F, 'Fielding Data'!$A:$A, $A3615)</f>
        <v>29</v>
      </c>
      <c r="W3615" s="13">
        <f>SUMIFS('Fielding Data'!G:G, 'Fielding Data'!$A:$A, $A3615)</f>
        <v>0</v>
      </c>
      <c r="X3615" s="13">
        <f>SUMIFS('Fielding Data'!H:H, 'Fielding Data'!$A:$A, $A3615)</f>
        <v>2</v>
      </c>
    </row>
    <row r="3616" spans="1:24" x14ac:dyDescent="0.3">
      <c r="A3616" s="13" t="str">
        <f t="shared" si="113"/>
        <v>bogusbr012013</v>
      </c>
      <c r="B3616" s="16" t="s">
        <v>1228</v>
      </c>
      <c r="C3616" s="16">
        <v>2013</v>
      </c>
      <c r="D3616" s="16">
        <v>47</v>
      </c>
      <c r="E3616" s="16">
        <v>143</v>
      </c>
      <c r="F3616" s="16">
        <v>18</v>
      </c>
      <c r="G3616" s="16">
        <v>39</v>
      </c>
      <c r="H3616" s="16">
        <v>7</v>
      </c>
      <c r="I3616" s="16">
        <v>1</v>
      </c>
      <c r="J3616" s="16">
        <v>6</v>
      </c>
      <c r="K3616" s="16">
        <v>16</v>
      </c>
      <c r="L3616" s="16">
        <v>2</v>
      </c>
      <c r="M3616" s="16">
        <v>0</v>
      </c>
      <c r="N3616" s="16">
        <v>10</v>
      </c>
      <c r="O3616" s="16">
        <v>35</v>
      </c>
      <c r="P3616" s="13" t="str">
        <f t="shared" si="112"/>
        <v>CF</v>
      </c>
      <c r="Q3616" s="13">
        <f>IFERROR(VLOOKUP($A3616, 'Fielding Data'!$A$1:$H$12056, 5, 0), 0)</f>
        <v>0</v>
      </c>
      <c r="R3616" s="13">
        <f>IFERROR(VLOOKUP($A3616, 'Fielding Data'!$A$1:$H$12056, 6, 0), 0)</f>
        <v>0</v>
      </c>
      <c r="S3616" s="13">
        <f>IFERROR(VLOOKUP($A3616, 'Fielding Data'!$A$1:$H$12056, 7, 0), 0)</f>
        <v>0</v>
      </c>
      <c r="T3616" s="13">
        <f>IFERROR(VLOOKUP($A3616, 'Fielding Data'!$A$1:$H$12056, 8, 0), 0)</f>
        <v>0</v>
      </c>
      <c r="U3616" s="13">
        <f>SUMIFS('Fielding Data'!E:E, 'Fielding Data'!$A:$A, $A3616)</f>
        <v>86</v>
      </c>
      <c r="V3616" s="13">
        <f>SUMIFS('Fielding Data'!F:F, 'Fielding Data'!$A:$A, $A3616)</f>
        <v>3</v>
      </c>
      <c r="W3616" s="13">
        <f>SUMIFS('Fielding Data'!G:G, 'Fielding Data'!$A:$A, $A3616)</f>
        <v>0</v>
      </c>
      <c r="X3616" s="13">
        <f>SUMIFS('Fielding Data'!H:H, 'Fielding Data'!$A:$A, $A3616)</f>
        <v>0</v>
      </c>
    </row>
    <row r="3617" spans="1:24" x14ac:dyDescent="0.3">
      <c r="A3617" s="13" t="str">
        <f t="shared" si="113"/>
        <v>bootcch012013</v>
      </c>
      <c r="B3617" s="16" t="s">
        <v>355</v>
      </c>
      <c r="C3617" s="16">
        <v>2013</v>
      </c>
      <c r="D3617" s="16">
        <v>1</v>
      </c>
      <c r="E3617" s="16">
        <v>0</v>
      </c>
      <c r="F3617" s="16">
        <v>0</v>
      </c>
      <c r="G3617" s="16">
        <v>0</v>
      </c>
      <c r="H3617" s="16">
        <v>0</v>
      </c>
      <c r="I3617" s="16">
        <v>0</v>
      </c>
      <c r="J3617" s="16">
        <v>0</v>
      </c>
      <c r="K3617" s="16">
        <v>0</v>
      </c>
      <c r="L3617" s="16">
        <v>0</v>
      </c>
      <c r="M3617" s="16">
        <v>0</v>
      </c>
      <c r="N3617" s="16">
        <v>0</v>
      </c>
      <c r="O3617" s="16">
        <v>0</v>
      </c>
      <c r="P3617" s="13" t="str">
        <f t="shared" si="112"/>
        <v>P</v>
      </c>
      <c r="Q3617" s="13">
        <f>IFERROR(VLOOKUP($A3617, 'Fielding Data'!$A$1:$H$12056, 5, 0), 0)</f>
        <v>0</v>
      </c>
      <c r="R3617" s="13">
        <f>IFERROR(VLOOKUP($A3617, 'Fielding Data'!$A$1:$H$12056, 6, 0), 0)</f>
        <v>0</v>
      </c>
      <c r="S3617" s="13">
        <f>IFERROR(VLOOKUP($A3617, 'Fielding Data'!$A$1:$H$12056, 7, 0), 0)</f>
        <v>0</v>
      </c>
      <c r="T3617" s="13">
        <f>IFERROR(VLOOKUP($A3617, 'Fielding Data'!$A$1:$H$12056, 8, 0), 0)</f>
        <v>0</v>
      </c>
      <c r="U3617" s="13">
        <f>SUMIFS('Fielding Data'!E:E, 'Fielding Data'!$A:$A, $A3617)</f>
        <v>0</v>
      </c>
      <c r="V3617" s="13">
        <f>SUMIFS('Fielding Data'!F:F, 'Fielding Data'!$A:$A, $A3617)</f>
        <v>0</v>
      </c>
      <c r="W3617" s="13">
        <f>SUMIFS('Fielding Data'!G:G, 'Fielding Data'!$A:$A, $A3617)</f>
        <v>0</v>
      </c>
      <c r="X3617" s="13">
        <f>SUMIFS('Fielding Data'!H:H, 'Fielding Data'!$A:$A, $A3617)</f>
        <v>0</v>
      </c>
    </row>
    <row r="3618" spans="1:24" x14ac:dyDescent="0.3">
      <c r="A3618" s="13" t="str">
        <f t="shared" si="113"/>
        <v>boscajc012013</v>
      </c>
      <c r="B3618" s="16" t="s">
        <v>1229</v>
      </c>
      <c r="C3618" s="16">
        <v>2013</v>
      </c>
      <c r="D3618" s="16">
        <v>6</v>
      </c>
      <c r="E3618" s="16">
        <v>9</v>
      </c>
      <c r="F3618" s="16">
        <v>1</v>
      </c>
      <c r="G3618" s="16">
        <v>2</v>
      </c>
      <c r="H3618" s="16">
        <v>1</v>
      </c>
      <c r="I3618" s="16">
        <v>0</v>
      </c>
      <c r="J3618" s="16">
        <v>0</v>
      </c>
      <c r="K3618" s="16">
        <v>0</v>
      </c>
      <c r="L3618" s="16">
        <v>0</v>
      </c>
      <c r="M3618" s="16">
        <v>0</v>
      </c>
      <c r="N3618" s="16">
        <v>0</v>
      </c>
      <c r="O3618" s="16">
        <v>2</v>
      </c>
      <c r="P3618" s="13" t="str">
        <f t="shared" si="112"/>
        <v>C</v>
      </c>
      <c r="Q3618" s="13">
        <f>IFERROR(VLOOKUP($A3618, 'Fielding Data'!$A$1:$H$12056, 5, 0), 0)</f>
        <v>19</v>
      </c>
      <c r="R3618" s="13">
        <f>IFERROR(VLOOKUP($A3618, 'Fielding Data'!$A$1:$H$12056, 6, 0), 0)</f>
        <v>2</v>
      </c>
      <c r="S3618" s="13">
        <f>IFERROR(VLOOKUP($A3618, 'Fielding Data'!$A$1:$H$12056, 7, 0), 0)</f>
        <v>0</v>
      </c>
      <c r="T3618" s="13">
        <f>IFERROR(VLOOKUP($A3618, 'Fielding Data'!$A$1:$H$12056, 8, 0), 0)</f>
        <v>0</v>
      </c>
      <c r="U3618" s="13">
        <f>SUMIFS('Fielding Data'!E:E, 'Fielding Data'!$A:$A, $A3618)</f>
        <v>19</v>
      </c>
      <c r="V3618" s="13">
        <f>SUMIFS('Fielding Data'!F:F, 'Fielding Data'!$A:$A, $A3618)</f>
        <v>2</v>
      </c>
      <c r="W3618" s="13">
        <f>SUMIFS('Fielding Data'!G:G, 'Fielding Data'!$A:$A, $A3618)</f>
        <v>0</v>
      </c>
      <c r="X3618" s="13">
        <f>SUMIFS('Fielding Data'!H:H, 'Fielding Data'!$A:$A, $A3618)</f>
        <v>0</v>
      </c>
    </row>
    <row r="3619" spans="1:24" x14ac:dyDescent="0.3">
      <c r="A3619" s="13" t="str">
        <f t="shared" si="113"/>
        <v>boshebu012013</v>
      </c>
      <c r="B3619" s="16" t="s">
        <v>1881</v>
      </c>
      <c r="C3619" s="16">
        <v>2013</v>
      </c>
      <c r="D3619" s="16">
        <v>25</v>
      </c>
      <c r="E3619" s="16">
        <v>0</v>
      </c>
      <c r="F3619" s="16">
        <v>0</v>
      </c>
      <c r="G3619" s="16">
        <v>0</v>
      </c>
      <c r="H3619" s="16">
        <v>0</v>
      </c>
      <c r="I3619" s="16">
        <v>0</v>
      </c>
      <c r="J3619" s="16">
        <v>0</v>
      </c>
      <c r="K3619" s="16">
        <v>0</v>
      </c>
      <c r="L3619" s="16">
        <v>0</v>
      </c>
      <c r="M3619" s="16">
        <v>0</v>
      </c>
      <c r="N3619" s="16">
        <v>0</v>
      </c>
      <c r="O3619" s="16">
        <v>0</v>
      </c>
      <c r="P3619" s="13" t="str">
        <f t="shared" si="112"/>
        <v>P</v>
      </c>
      <c r="Q3619" s="13">
        <f>IFERROR(VLOOKUP($A3619, 'Fielding Data'!$A$1:$H$12056, 5, 0), 0)</f>
        <v>1</v>
      </c>
      <c r="R3619" s="13">
        <f>IFERROR(VLOOKUP($A3619, 'Fielding Data'!$A$1:$H$12056, 6, 0), 0)</f>
        <v>4</v>
      </c>
      <c r="S3619" s="13">
        <f>IFERROR(VLOOKUP($A3619, 'Fielding Data'!$A$1:$H$12056, 7, 0), 0)</f>
        <v>0</v>
      </c>
      <c r="T3619" s="13">
        <f>IFERROR(VLOOKUP($A3619, 'Fielding Data'!$A$1:$H$12056, 8, 0), 0)</f>
        <v>0</v>
      </c>
      <c r="U3619" s="13">
        <f>SUMIFS('Fielding Data'!E:E, 'Fielding Data'!$A:$A, $A3619)</f>
        <v>1</v>
      </c>
      <c r="V3619" s="13">
        <f>SUMIFS('Fielding Data'!F:F, 'Fielding Data'!$A:$A, $A3619)</f>
        <v>4</v>
      </c>
      <c r="W3619" s="13">
        <f>SUMIFS('Fielding Data'!G:G, 'Fielding Data'!$A:$A, $A3619)</f>
        <v>0</v>
      </c>
      <c r="X3619" s="13">
        <f>SUMIFS('Fielding Data'!H:H, 'Fielding Data'!$A:$A, $A3619)</f>
        <v>0</v>
      </c>
    </row>
    <row r="3620" spans="1:24" x14ac:dyDescent="0.3">
      <c r="A3620" s="13" t="str">
        <f t="shared" si="113"/>
        <v>bourgja012013</v>
      </c>
      <c r="B3620" s="16" t="s">
        <v>885</v>
      </c>
      <c r="C3620" s="16">
        <v>2013</v>
      </c>
      <c r="D3620" s="16">
        <v>9</v>
      </c>
      <c r="E3620" s="16">
        <v>16</v>
      </c>
      <c r="F3620" s="16">
        <v>2</v>
      </c>
      <c r="G3620" s="16">
        <v>3</v>
      </c>
      <c r="H3620" s="16">
        <v>0</v>
      </c>
      <c r="I3620" s="16">
        <v>0</v>
      </c>
      <c r="J3620" s="16">
        <v>1</v>
      </c>
      <c r="K3620" s="16">
        <v>2</v>
      </c>
      <c r="L3620" s="16">
        <v>0</v>
      </c>
      <c r="M3620" s="16">
        <v>0</v>
      </c>
      <c r="N3620" s="16">
        <v>2</v>
      </c>
      <c r="O3620" s="16">
        <v>4</v>
      </c>
      <c r="P3620" s="13" t="str">
        <f t="shared" si="112"/>
        <v>LF</v>
      </c>
      <c r="Q3620" s="13">
        <f>IFERROR(VLOOKUP($A3620, 'Fielding Data'!$A$1:$H$12056, 5, 0), 0)</f>
        <v>0</v>
      </c>
      <c r="R3620" s="13">
        <f>IFERROR(VLOOKUP($A3620, 'Fielding Data'!$A$1:$H$12056, 6, 0), 0)</f>
        <v>0</v>
      </c>
      <c r="S3620" s="13">
        <f>IFERROR(VLOOKUP($A3620, 'Fielding Data'!$A$1:$H$12056, 7, 0), 0)</f>
        <v>0</v>
      </c>
      <c r="T3620" s="13">
        <f>IFERROR(VLOOKUP($A3620, 'Fielding Data'!$A$1:$H$12056, 8, 0), 0)</f>
        <v>0</v>
      </c>
      <c r="U3620" s="13">
        <f>SUMIFS('Fielding Data'!E:E, 'Fielding Data'!$A:$A, $A3620)</f>
        <v>8</v>
      </c>
      <c r="V3620" s="13">
        <f>SUMIFS('Fielding Data'!F:F, 'Fielding Data'!$A:$A, $A3620)</f>
        <v>0</v>
      </c>
      <c r="W3620" s="13">
        <f>SUMIFS('Fielding Data'!G:G, 'Fielding Data'!$A:$A, $A3620)</f>
        <v>0</v>
      </c>
      <c r="X3620" s="13">
        <f>SUMIFS('Fielding Data'!H:H, 'Fielding Data'!$A:$A, $A3620)</f>
        <v>0</v>
      </c>
    </row>
    <row r="3621" spans="1:24" x14ac:dyDescent="0.3">
      <c r="A3621" s="13" t="str">
        <f t="shared" si="113"/>
        <v>bourjpe012013</v>
      </c>
      <c r="B3621" s="16" t="s">
        <v>1230</v>
      </c>
      <c r="C3621" s="16">
        <v>2013</v>
      </c>
      <c r="D3621" s="16">
        <v>55</v>
      </c>
      <c r="E3621" s="16">
        <v>175</v>
      </c>
      <c r="F3621" s="16">
        <v>26</v>
      </c>
      <c r="G3621" s="16">
        <v>48</v>
      </c>
      <c r="H3621" s="16">
        <v>3</v>
      </c>
      <c r="I3621" s="16">
        <v>3</v>
      </c>
      <c r="J3621" s="16">
        <v>3</v>
      </c>
      <c r="K3621" s="16">
        <v>12</v>
      </c>
      <c r="L3621" s="16">
        <v>6</v>
      </c>
      <c r="M3621" s="16">
        <v>0</v>
      </c>
      <c r="N3621" s="16">
        <v>10</v>
      </c>
      <c r="O3621" s="16">
        <v>43</v>
      </c>
      <c r="P3621" s="13" t="str">
        <f t="shared" si="112"/>
        <v>CF</v>
      </c>
      <c r="Q3621" s="13">
        <f>IFERROR(VLOOKUP($A3621, 'Fielding Data'!$A$1:$H$12056, 5, 0), 0)</f>
        <v>0</v>
      </c>
      <c r="R3621" s="13">
        <f>IFERROR(VLOOKUP($A3621, 'Fielding Data'!$A$1:$H$12056, 6, 0), 0)</f>
        <v>0</v>
      </c>
      <c r="S3621" s="13">
        <f>IFERROR(VLOOKUP($A3621, 'Fielding Data'!$A$1:$H$12056, 7, 0), 0)</f>
        <v>0</v>
      </c>
      <c r="T3621" s="13">
        <f>IFERROR(VLOOKUP($A3621, 'Fielding Data'!$A$1:$H$12056, 8, 0), 0)</f>
        <v>0</v>
      </c>
      <c r="U3621" s="13">
        <f>SUMIFS('Fielding Data'!E:E, 'Fielding Data'!$A:$A, $A3621)</f>
        <v>117</v>
      </c>
      <c r="V3621" s="13">
        <f>SUMIFS('Fielding Data'!F:F, 'Fielding Data'!$A:$A, $A3621)</f>
        <v>2</v>
      </c>
      <c r="W3621" s="13">
        <f>SUMIFS('Fielding Data'!G:G, 'Fielding Data'!$A:$A, $A3621)</f>
        <v>1</v>
      </c>
      <c r="X3621" s="13">
        <f>SUMIFS('Fielding Data'!H:H, 'Fielding Data'!$A:$A, $A3621)</f>
        <v>0</v>
      </c>
    </row>
    <row r="3622" spans="1:24" x14ac:dyDescent="0.3">
      <c r="A3622" s="13" t="str">
        <f t="shared" si="113"/>
        <v>bournmi012013</v>
      </c>
      <c r="B3622" s="16" t="s">
        <v>628</v>
      </c>
      <c r="C3622" s="16">
        <v>2013</v>
      </c>
      <c r="D3622" s="16">
        <v>130</v>
      </c>
      <c r="E3622" s="16">
        <v>525</v>
      </c>
      <c r="F3622" s="16">
        <v>75</v>
      </c>
      <c r="G3622" s="16">
        <v>138</v>
      </c>
      <c r="H3622" s="16">
        <v>21</v>
      </c>
      <c r="I3622" s="16">
        <v>6</v>
      </c>
      <c r="J3622" s="16">
        <v>6</v>
      </c>
      <c r="K3622" s="16">
        <v>50</v>
      </c>
      <c r="L3622" s="16">
        <v>23</v>
      </c>
      <c r="M3622" s="16">
        <v>12</v>
      </c>
      <c r="N3622" s="16">
        <v>40</v>
      </c>
      <c r="O3622" s="16">
        <v>132</v>
      </c>
      <c r="P3622" s="13" t="str">
        <f t="shared" si="112"/>
        <v>CF</v>
      </c>
      <c r="Q3622" s="13">
        <f>IFERROR(VLOOKUP($A3622, 'Fielding Data'!$A$1:$H$12056, 5, 0), 0)</f>
        <v>0</v>
      </c>
      <c r="R3622" s="13">
        <f>IFERROR(VLOOKUP($A3622, 'Fielding Data'!$A$1:$H$12056, 6, 0), 0)</f>
        <v>0</v>
      </c>
      <c r="S3622" s="13">
        <f>IFERROR(VLOOKUP($A3622, 'Fielding Data'!$A$1:$H$12056, 7, 0), 0)</f>
        <v>0</v>
      </c>
      <c r="T3622" s="13">
        <f>IFERROR(VLOOKUP($A3622, 'Fielding Data'!$A$1:$H$12056, 8, 0), 0)</f>
        <v>0</v>
      </c>
      <c r="U3622" s="13">
        <f>SUMIFS('Fielding Data'!E:E, 'Fielding Data'!$A:$A, $A3622)</f>
        <v>272</v>
      </c>
      <c r="V3622" s="13">
        <f>SUMIFS('Fielding Data'!F:F, 'Fielding Data'!$A:$A, $A3622)</f>
        <v>6</v>
      </c>
      <c r="W3622" s="13">
        <f>SUMIFS('Fielding Data'!G:G, 'Fielding Data'!$A:$A, $A3622)</f>
        <v>3</v>
      </c>
      <c r="X3622" s="13">
        <f>SUMIFS('Fielding Data'!H:H, 'Fielding Data'!$A:$A, $A3622)</f>
        <v>2</v>
      </c>
    </row>
    <row r="3623" spans="1:24" x14ac:dyDescent="0.3">
      <c r="A3623" s="13" t="str">
        <f t="shared" si="113"/>
        <v>bowdemi012013</v>
      </c>
      <c r="B3623" s="16" t="s">
        <v>886</v>
      </c>
      <c r="C3623" s="16">
        <v>2013</v>
      </c>
      <c r="D3623" s="16">
        <v>34</v>
      </c>
      <c r="E3623" s="16">
        <v>0</v>
      </c>
      <c r="F3623" s="16">
        <v>0</v>
      </c>
      <c r="G3623" s="16">
        <v>0</v>
      </c>
      <c r="H3623" s="16">
        <v>0</v>
      </c>
      <c r="I3623" s="16">
        <v>0</v>
      </c>
      <c r="J3623" s="16">
        <v>0</v>
      </c>
      <c r="K3623" s="16">
        <v>0</v>
      </c>
      <c r="L3623" s="16">
        <v>0</v>
      </c>
      <c r="M3623" s="16">
        <v>0</v>
      </c>
      <c r="N3623" s="16">
        <v>0</v>
      </c>
      <c r="O3623" s="16">
        <v>0</v>
      </c>
      <c r="P3623" s="13" t="str">
        <f t="shared" si="112"/>
        <v>P</v>
      </c>
      <c r="Q3623" s="13">
        <f>IFERROR(VLOOKUP($A3623, 'Fielding Data'!$A$1:$H$12056, 5, 0), 0)</f>
        <v>5</v>
      </c>
      <c r="R3623" s="13">
        <f>IFERROR(VLOOKUP($A3623, 'Fielding Data'!$A$1:$H$12056, 6, 0), 0)</f>
        <v>8</v>
      </c>
      <c r="S3623" s="13">
        <f>IFERROR(VLOOKUP($A3623, 'Fielding Data'!$A$1:$H$12056, 7, 0), 0)</f>
        <v>0</v>
      </c>
      <c r="T3623" s="13">
        <f>IFERROR(VLOOKUP($A3623, 'Fielding Data'!$A$1:$H$12056, 8, 0), 0)</f>
        <v>1</v>
      </c>
      <c r="U3623" s="13">
        <f>SUMIFS('Fielding Data'!E:E, 'Fielding Data'!$A:$A, $A3623)</f>
        <v>5</v>
      </c>
      <c r="V3623" s="13">
        <f>SUMIFS('Fielding Data'!F:F, 'Fielding Data'!$A:$A, $A3623)</f>
        <v>8</v>
      </c>
      <c r="W3623" s="13">
        <f>SUMIFS('Fielding Data'!G:G, 'Fielding Data'!$A:$A, $A3623)</f>
        <v>0</v>
      </c>
      <c r="X3623" s="13">
        <f>SUMIFS('Fielding Data'!H:H, 'Fielding Data'!$A:$A, $A3623)</f>
        <v>1</v>
      </c>
    </row>
    <row r="3624" spans="1:24" x14ac:dyDescent="0.3">
      <c r="A3624" s="13" t="str">
        <f t="shared" si="113"/>
        <v>boxbebr012013</v>
      </c>
      <c r="B3624" s="16" t="s">
        <v>1668</v>
      </c>
      <c r="C3624" s="16">
        <v>2013</v>
      </c>
      <c r="D3624" s="16">
        <v>18</v>
      </c>
      <c r="E3624" s="16">
        <v>1</v>
      </c>
      <c r="F3624" s="16">
        <v>0</v>
      </c>
      <c r="G3624" s="16">
        <v>0</v>
      </c>
      <c r="H3624" s="16">
        <v>0</v>
      </c>
      <c r="I3624" s="16">
        <v>0</v>
      </c>
      <c r="J3624" s="16">
        <v>0</v>
      </c>
      <c r="K3624" s="16">
        <v>0</v>
      </c>
      <c r="L3624" s="16">
        <v>0</v>
      </c>
      <c r="M3624" s="16">
        <v>0</v>
      </c>
      <c r="N3624" s="16">
        <v>0</v>
      </c>
      <c r="O3624" s="16">
        <v>0</v>
      </c>
      <c r="P3624" s="13" t="str">
        <f t="shared" si="112"/>
        <v>P</v>
      </c>
      <c r="Q3624" s="13">
        <f>IFERROR(VLOOKUP($A3624, 'Fielding Data'!$A$1:$H$12056, 5, 0), 0)</f>
        <v>3</v>
      </c>
      <c r="R3624" s="13">
        <f>IFERROR(VLOOKUP($A3624, 'Fielding Data'!$A$1:$H$12056, 6, 0), 0)</f>
        <v>3</v>
      </c>
      <c r="S3624" s="13">
        <f>IFERROR(VLOOKUP($A3624, 'Fielding Data'!$A$1:$H$12056, 7, 0), 0)</f>
        <v>0</v>
      </c>
      <c r="T3624" s="13">
        <f>IFERROR(VLOOKUP($A3624, 'Fielding Data'!$A$1:$H$12056, 8, 0), 0)</f>
        <v>1</v>
      </c>
      <c r="U3624" s="13">
        <f>SUMIFS('Fielding Data'!E:E, 'Fielding Data'!$A:$A, $A3624)</f>
        <v>3</v>
      </c>
      <c r="V3624" s="13">
        <f>SUMIFS('Fielding Data'!F:F, 'Fielding Data'!$A:$A, $A3624)</f>
        <v>3</v>
      </c>
      <c r="W3624" s="13">
        <f>SUMIFS('Fielding Data'!G:G, 'Fielding Data'!$A:$A, $A3624)</f>
        <v>0</v>
      </c>
      <c r="X3624" s="13">
        <f>SUMIFS('Fielding Data'!H:H, 'Fielding Data'!$A:$A, $A3624)</f>
        <v>1</v>
      </c>
    </row>
    <row r="3625" spans="1:24" x14ac:dyDescent="0.3">
      <c r="A3625" s="13" t="str">
        <f t="shared" si="113"/>
        <v>brachbr012013</v>
      </c>
      <c r="B3625" s="16" t="s">
        <v>1436</v>
      </c>
      <c r="C3625" s="16">
        <v>2013</v>
      </c>
      <c r="D3625" s="16">
        <v>33</v>
      </c>
      <c r="E3625" s="16">
        <v>0</v>
      </c>
      <c r="F3625" s="16">
        <v>0</v>
      </c>
      <c r="G3625" s="16">
        <v>0</v>
      </c>
      <c r="H3625" s="16">
        <v>0</v>
      </c>
      <c r="I3625" s="16">
        <v>0</v>
      </c>
      <c r="J3625" s="16">
        <v>0</v>
      </c>
      <c r="K3625" s="16">
        <v>0</v>
      </c>
      <c r="L3625" s="16">
        <v>0</v>
      </c>
      <c r="M3625" s="16">
        <v>0</v>
      </c>
      <c r="N3625" s="16">
        <v>0</v>
      </c>
      <c r="O3625" s="16">
        <v>0</v>
      </c>
      <c r="P3625" s="13" t="str">
        <f t="shared" si="112"/>
        <v>P</v>
      </c>
      <c r="Q3625" s="13">
        <f>IFERROR(VLOOKUP($A3625, 'Fielding Data'!$A$1:$H$12056, 5, 0), 0)</f>
        <v>2</v>
      </c>
      <c r="R3625" s="13">
        <f>IFERROR(VLOOKUP($A3625, 'Fielding Data'!$A$1:$H$12056, 6, 0), 0)</f>
        <v>5</v>
      </c>
      <c r="S3625" s="13">
        <f>IFERROR(VLOOKUP($A3625, 'Fielding Data'!$A$1:$H$12056, 7, 0), 0)</f>
        <v>0</v>
      </c>
      <c r="T3625" s="13">
        <f>IFERROR(VLOOKUP($A3625, 'Fielding Data'!$A$1:$H$12056, 8, 0), 0)</f>
        <v>1</v>
      </c>
      <c r="U3625" s="13">
        <f>SUMIFS('Fielding Data'!E:E, 'Fielding Data'!$A:$A, $A3625)</f>
        <v>2</v>
      </c>
      <c r="V3625" s="13">
        <f>SUMIFS('Fielding Data'!F:F, 'Fielding Data'!$A:$A, $A3625)</f>
        <v>5</v>
      </c>
      <c r="W3625" s="13">
        <f>SUMIFS('Fielding Data'!G:G, 'Fielding Data'!$A:$A, $A3625)</f>
        <v>0</v>
      </c>
      <c r="X3625" s="13">
        <f>SUMIFS('Fielding Data'!H:H, 'Fielding Data'!$A:$A, $A3625)</f>
        <v>1</v>
      </c>
    </row>
    <row r="3626" spans="1:24" x14ac:dyDescent="0.3">
      <c r="A3626" s="13" t="str">
        <f t="shared" si="113"/>
        <v>bradlja022013</v>
      </c>
      <c r="B3626" s="16" t="s">
        <v>1882</v>
      </c>
      <c r="C3626" s="16">
        <v>2013</v>
      </c>
      <c r="D3626" s="16">
        <v>37</v>
      </c>
      <c r="E3626" s="16">
        <v>95</v>
      </c>
      <c r="F3626" s="16">
        <v>18</v>
      </c>
      <c r="G3626" s="16">
        <v>18</v>
      </c>
      <c r="H3626" s="16">
        <v>5</v>
      </c>
      <c r="I3626" s="16">
        <v>0</v>
      </c>
      <c r="J3626" s="16">
        <v>3</v>
      </c>
      <c r="K3626" s="16">
        <v>10</v>
      </c>
      <c r="L3626" s="16">
        <v>2</v>
      </c>
      <c r="M3626" s="16">
        <v>0</v>
      </c>
      <c r="N3626" s="16">
        <v>10</v>
      </c>
      <c r="O3626" s="16">
        <v>31</v>
      </c>
      <c r="P3626" s="13" t="str">
        <f t="shared" si="112"/>
        <v>CF</v>
      </c>
      <c r="Q3626" s="13">
        <f>IFERROR(VLOOKUP($A3626, 'Fielding Data'!$A$1:$H$12056, 5, 0), 0)</f>
        <v>0</v>
      </c>
      <c r="R3626" s="13">
        <f>IFERROR(VLOOKUP($A3626, 'Fielding Data'!$A$1:$H$12056, 6, 0), 0)</f>
        <v>0</v>
      </c>
      <c r="S3626" s="13">
        <f>IFERROR(VLOOKUP($A3626, 'Fielding Data'!$A$1:$H$12056, 7, 0), 0)</f>
        <v>0</v>
      </c>
      <c r="T3626" s="13">
        <f>IFERROR(VLOOKUP($A3626, 'Fielding Data'!$A$1:$H$12056, 8, 0), 0)</f>
        <v>0</v>
      </c>
      <c r="U3626" s="13">
        <f>SUMIFS('Fielding Data'!E:E, 'Fielding Data'!$A:$A, $A3626)</f>
        <v>57</v>
      </c>
      <c r="V3626" s="13">
        <f>SUMIFS('Fielding Data'!F:F, 'Fielding Data'!$A:$A, $A3626)</f>
        <v>1</v>
      </c>
      <c r="W3626" s="13">
        <f>SUMIFS('Fielding Data'!G:G, 'Fielding Data'!$A:$A, $A3626)</f>
        <v>1</v>
      </c>
      <c r="X3626" s="13">
        <f>SUMIFS('Fielding Data'!H:H, 'Fielding Data'!$A:$A, $A3626)</f>
        <v>0</v>
      </c>
    </row>
    <row r="3627" spans="1:24" x14ac:dyDescent="0.3">
      <c r="A3627" s="13" t="str">
        <f t="shared" si="113"/>
        <v>brantmi022013</v>
      </c>
      <c r="B3627" s="16" t="s">
        <v>1054</v>
      </c>
      <c r="C3627" s="16">
        <v>2013</v>
      </c>
      <c r="D3627" s="16">
        <v>151</v>
      </c>
      <c r="E3627" s="16">
        <v>556</v>
      </c>
      <c r="F3627" s="16">
        <v>66</v>
      </c>
      <c r="G3627" s="16">
        <v>158</v>
      </c>
      <c r="H3627" s="16">
        <v>26</v>
      </c>
      <c r="I3627" s="16">
        <v>3</v>
      </c>
      <c r="J3627" s="16">
        <v>10</v>
      </c>
      <c r="K3627" s="16">
        <v>73</v>
      </c>
      <c r="L3627" s="16">
        <v>17</v>
      </c>
      <c r="M3627" s="16">
        <v>4</v>
      </c>
      <c r="N3627" s="16">
        <v>40</v>
      </c>
      <c r="O3627" s="16">
        <v>67</v>
      </c>
      <c r="P3627" s="13" t="str">
        <f t="shared" si="112"/>
        <v>CF</v>
      </c>
      <c r="Q3627" s="13">
        <f>IFERROR(VLOOKUP($A3627, 'Fielding Data'!$A$1:$H$12056, 5, 0), 0)</f>
        <v>0</v>
      </c>
      <c r="R3627" s="13">
        <f>IFERROR(VLOOKUP($A3627, 'Fielding Data'!$A$1:$H$12056, 6, 0), 0)</f>
        <v>0</v>
      </c>
      <c r="S3627" s="13">
        <f>IFERROR(VLOOKUP($A3627, 'Fielding Data'!$A$1:$H$12056, 7, 0), 0)</f>
        <v>0</v>
      </c>
      <c r="T3627" s="13">
        <f>IFERROR(VLOOKUP($A3627, 'Fielding Data'!$A$1:$H$12056, 8, 0), 0)</f>
        <v>0</v>
      </c>
      <c r="U3627" s="13">
        <f>SUMIFS('Fielding Data'!E:E, 'Fielding Data'!$A:$A, $A3627)</f>
        <v>257</v>
      </c>
      <c r="V3627" s="13">
        <f>SUMIFS('Fielding Data'!F:F, 'Fielding Data'!$A:$A, $A3627)</f>
        <v>11</v>
      </c>
      <c r="W3627" s="13">
        <f>SUMIFS('Fielding Data'!G:G, 'Fielding Data'!$A:$A, $A3627)</f>
        <v>0</v>
      </c>
      <c r="X3627" s="13">
        <f>SUMIFS('Fielding Data'!H:H, 'Fielding Data'!$A:$A, $A3627)</f>
        <v>1</v>
      </c>
    </row>
    <row r="3628" spans="1:24" x14ac:dyDescent="0.3">
      <c r="A3628" s="13" t="str">
        <f t="shared" si="113"/>
        <v>brantro012013</v>
      </c>
      <c r="B3628" s="16" t="s">
        <v>1669</v>
      </c>
      <c r="C3628" s="16">
        <v>2013</v>
      </c>
      <c r="D3628" s="16">
        <v>67</v>
      </c>
      <c r="E3628" s="16">
        <v>223</v>
      </c>
      <c r="F3628" s="16">
        <v>11</v>
      </c>
      <c r="G3628" s="16">
        <v>47</v>
      </c>
      <c r="H3628" s="16">
        <v>9</v>
      </c>
      <c r="I3628" s="16">
        <v>0</v>
      </c>
      <c r="J3628" s="16">
        <v>1</v>
      </c>
      <c r="K3628" s="16">
        <v>18</v>
      </c>
      <c r="L3628" s="16">
        <v>0</v>
      </c>
      <c r="M3628" s="16">
        <v>0</v>
      </c>
      <c r="N3628" s="16">
        <v>15</v>
      </c>
      <c r="O3628" s="16">
        <v>53</v>
      </c>
      <c r="P3628" s="13" t="str">
        <f t="shared" si="112"/>
        <v>C</v>
      </c>
      <c r="Q3628" s="13">
        <f>IFERROR(VLOOKUP($A3628, 'Fielding Data'!$A$1:$H$12056, 5, 0), 0)</f>
        <v>440</v>
      </c>
      <c r="R3628" s="13">
        <f>IFERROR(VLOOKUP($A3628, 'Fielding Data'!$A$1:$H$12056, 6, 0), 0)</f>
        <v>42</v>
      </c>
      <c r="S3628" s="13">
        <f>IFERROR(VLOOKUP($A3628, 'Fielding Data'!$A$1:$H$12056, 7, 0), 0)</f>
        <v>5</v>
      </c>
      <c r="T3628" s="13">
        <f>IFERROR(VLOOKUP($A3628, 'Fielding Data'!$A$1:$H$12056, 8, 0), 0)</f>
        <v>5</v>
      </c>
      <c r="U3628" s="13">
        <f>SUMIFS('Fielding Data'!E:E, 'Fielding Data'!$A:$A, $A3628)</f>
        <v>440</v>
      </c>
      <c r="V3628" s="13">
        <f>SUMIFS('Fielding Data'!F:F, 'Fielding Data'!$A:$A, $A3628)</f>
        <v>42</v>
      </c>
      <c r="W3628" s="13">
        <f>SUMIFS('Fielding Data'!G:G, 'Fielding Data'!$A:$A, $A3628)</f>
        <v>5</v>
      </c>
      <c r="X3628" s="13">
        <f>SUMIFS('Fielding Data'!H:H, 'Fielding Data'!$A:$A, $A3628)</f>
        <v>5</v>
      </c>
    </row>
    <row r="3629" spans="1:24" x14ac:dyDescent="0.3">
      <c r="A3629" s="13" t="str">
        <f t="shared" si="113"/>
        <v>brasiry012013</v>
      </c>
      <c r="B3629" s="16" t="s">
        <v>1883</v>
      </c>
      <c r="C3629" s="16">
        <v>2013</v>
      </c>
      <c r="D3629" s="16">
        <v>7</v>
      </c>
      <c r="E3629" s="16">
        <v>0</v>
      </c>
      <c r="F3629" s="16">
        <v>0</v>
      </c>
      <c r="G3629" s="16">
        <v>0</v>
      </c>
      <c r="H3629" s="16">
        <v>0</v>
      </c>
      <c r="I3629" s="16">
        <v>0</v>
      </c>
      <c r="J3629" s="16">
        <v>0</v>
      </c>
      <c r="K3629" s="16">
        <v>0</v>
      </c>
      <c r="L3629" s="16">
        <v>0</v>
      </c>
      <c r="M3629" s="16">
        <v>0</v>
      </c>
      <c r="N3629" s="16">
        <v>0</v>
      </c>
      <c r="O3629" s="16">
        <v>0</v>
      </c>
      <c r="P3629" s="13" t="str">
        <f t="shared" si="112"/>
        <v>P</v>
      </c>
      <c r="Q3629" s="13">
        <f>IFERROR(VLOOKUP($A3629, 'Fielding Data'!$A$1:$H$12056, 5, 0), 0)</f>
        <v>0</v>
      </c>
      <c r="R3629" s="13">
        <f>IFERROR(VLOOKUP($A3629, 'Fielding Data'!$A$1:$H$12056, 6, 0), 0)</f>
        <v>1</v>
      </c>
      <c r="S3629" s="13">
        <f>IFERROR(VLOOKUP($A3629, 'Fielding Data'!$A$1:$H$12056, 7, 0), 0)</f>
        <v>0</v>
      </c>
      <c r="T3629" s="13">
        <f>IFERROR(VLOOKUP($A3629, 'Fielding Data'!$A$1:$H$12056, 8, 0), 0)</f>
        <v>0</v>
      </c>
      <c r="U3629" s="13">
        <f>SUMIFS('Fielding Data'!E:E, 'Fielding Data'!$A:$A, $A3629)</f>
        <v>0</v>
      </c>
      <c r="V3629" s="13">
        <f>SUMIFS('Fielding Data'!F:F, 'Fielding Data'!$A:$A, $A3629)</f>
        <v>1</v>
      </c>
      <c r="W3629" s="13">
        <f>SUMIFS('Fielding Data'!G:G, 'Fielding Data'!$A:$A, $A3629)</f>
        <v>0</v>
      </c>
      <c r="X3629" s="13">
        <f>SUMIFS('Fielding Data'!H:H, 'Fielding Data'!$A:$A, $A3629)</f>
        <v>0</v>
      </c>
    </row>
    <row r="3630" spans="1:24" x14ac:dyDescent="0.3">
      <c r="A3630" s="13" t="str">
        <f t="shared" si="113"/>
        <v>braunry022013</v>
      </c>
      <c r="B3630" s="16" t="s">
        <v>760</v>
      </c>
      <c r="C3630" s="16">
        <v>2013</v>
      </c>
      <c r="D3630" s="16">
        <v>61</v>
      </c>
      <c r="E3630" s="16">
        <v>225</v>
      </c>
      <c r="F3630" s="16">
        <v>30</v>
      </c>
      <c r="G3630" s="16">
        <v>67</v>
      </c>
      <c r="H3630" s="16">
        <v>14</v>
      </c>
      <c r="I3630" s="16">
        <v>2</v>
      </c>
      <c r="J3630" s="16">
        <v>9</v>
      </c>
      <c r="K3630" s="16">
        <v>38</v>
      </c>
      <c r="L3630" s="16">
        <v>4</v>
      </c>
      <c r="M3630" s="16">
        <v>5</v>
      </c>
      <c r="N3630" s="16">
        <v>27</v>
      </c>
      <c r="O3630" s="16">
        <v>56</v>
      </c>
      <c r="P3630" s="13" t="str">
        <f t="shared" si="112"/>
        <v>LF</v>
      </c>
      <c r="Q3630" s="13">
        <f>IFERROR(VLOOKUP($A3630, 'Fielding Data'!$A$1:$H$12056, 5, 0), 0)</f>
        <v>0</v>
      </c>
      <c r="R3630" s="13">
        <f>IFERROR(VLOOKUP($A3630, 'Fielding Data'!$A$1:$H$12056, 6, 0), 0)</f>
        <v>0</v>
      </c>
      <c r="S3630" s="13">
        <f>IFERROR(VLOOKUP($A3630, 'Fielding Data'!$A$1:$H$12056, 7, 0), 0)</f>
        <v>0</v>
      </c>
      <c r="T3630" s="13">
        <f>IFERROR(VLOOKUP($A3630, 'Fielding Data'!$A$1:$H$12056, 8, 0), 0)</f>
        <v>0</v>
      </c>
      <c r="U3630" s="13">
        <f>SUMIFS('Fielding Data'!E:E, 'Fielding Data'!$A:$A, $A3630)</f>
        <v>116</v>
      </c>
      <c r="V3630" s="13">
        <f>SUMIFS('Fielding Data'!F:F, 'Fielding Data'!$A:$A, $A3630)</f>
        <v>5</v>
      </c>
      <c r="W3630" s="13">
        <f>SUMIFS('Fielding Data'!G:G, 'Fielding Data'!$A:$A, $A3630)</f>
        <v>2</v>
      </c>
      <c r="X3630" s="13">
        <f>SUMIFS('Fielding Data'!H:H, 'Fielding Data'!$A:$A, $A3630)</f>
        <v>1</v>
      </c>
    </row>
    <row r="3631" spans="1:24" x14ac:dyDescent="0.3">
      <c r="A3631" s="13" t="str">
        <f t="shared" si="113"/>
        <v>breslcr012013</v>
      </c>
      <c r="B3631" s="16" t="s">
        <v>517</v>
      </c>
      <c r="C3631" s="16">
        <v>2013</v>
      </c>
      <c r="D3631" s="16">
        <v>61</v>
      </c>
      <c r="E3631" s="16">
        <v>0</v>
      </c>
      <c r="F3631" s="16">
        <v>0</v>
      </c>
      <c r="G3631" s="16">
        <v>0</v>
      </c>
      <c r="H3631" s="16">
        <v>0</v>
      </c>
      <c r="I3631" s="16">
        <v>0</v>
      </c>
      <c r="J3631" s="16">
        <v>0</v>
      </c>
      <c r="K3631" s="16">
        <v>0</v>
      </c>
      <c r="L3631" s="16">
        <v>0</v>
      </c>
      <c r="M3631" s="16">
        <v>0</v>
      </c>
      <c r="N3631" s="16">
        <v>0</v>
      </c>
      <c r="O3631" s="16">
        <v>0</v>
      </c>
      <c r="P3631" s="13" t="str">
        <f t="shared" si="112"/>
        <v>P</v>
      </c>
      <c r="Q3631" s="13">
        <f>IFERROR(VLOOKUP($A3631, 'Fielding Data'!$A$1:$H$12056, 5, 0), 0)</f>
        <v>5</v>
      </c>
      <c r="R3631" s="13">
        <f>IFERROR(VLOOKUP($A3631, 'Fielding Data'!$A$1:$H$12056, 6, 0), 0)</f>
        <v>9</v>
      </c>
      <c r="S3631" s="13">
        <f>IFERROR(VLOOKUP($A3631, 'Fielding Data'!$A$1:$H$12056, 7, 0), 0)</f>
        <v>0</v>
      </c>
      <c r="T3631" s="13">
        <f>IFERROR(VLOOKUP($A3631, 'Fielding Data'!$A$1:$H$12056, 8, 0), 0)</f>
        <v>2</v>
      </c>
      <c r="U3631" s="13">
        <f>SUMIFS('Fielding Data'!E:E, 'Fielding Data'!$A:$A, $A3631)</f>
        <v>5</v>
      </c>
      <c r="V3631" s="13">
        <f>SUMIFS('Fielding Data'!F:F, 'Fielding Data'!$A:$A, $A3631)</f>
        <v>9</v>
      </c>
      <c r="W3631" s="13">
        <f>SUMIFS('Fielding Data'!G:G, 'Fielding Data'!$A:$A, $A3631)</f>
        <v>0</v>
      </c>
      <c r="X3631" s="13">
        <f>SUMIFS('Fielding Data'!H:H, 'Fielding Data'!$A:$A, $A3631)</f>
        <v>2</v>
      </c>
    </row>
    <row r="3632" spans="1:24" x14ac:dyDescent="0.3">
      <c r="A3632" s="13" t="str">
        <f t="shared" si="113"/>
        <v>brewech012013</v>
      </c>
      <c r="B3632" s="16" t="s">
        <v>1884</v>
      </c>
      <c r="C3632" s="16">
        <v>2013</v>
      </c>
      <c r="D3632" s="16">
        <v>4</v>
      </c>
      <c r="E3632" s="16">
        <v>0</v>
      </c>
      <c r="F3632" s="16">
        <v>0</v>
      </c>
      <c r="G3632" s="16">
        <v>0</v>
      </c>
      <c r="H3632" s="16">
        <v>0</v>
      </c>
      <c r="I3632" s="16">
        <v>0</v>
      </c>
      <c r="J3632" s="16">
        <v>0</v>
      </c>
      <c r="K3632" s="16">
        <v>0</v>
      </c>
      <c r="L3632" s="16">
        <v>0</v>
      </c>
      <c r="M3632" s="16">
        <v>0</v>
      </c>
      <c r="N3632" s="16">
        <v>0</v>
      </c>
      <c r="O3632" s="16">
        <v>0</v>
      </c>
      <c r="P3632" s="13" t="str">
        <f t="shared" si="112"/>
        <v>P</v>
      </c>
      <c r="Q3632" s="13">
        <f>IFERROR(VLOOKUP($A3632, 'Fielding Data'!$A$1:$H$12056, 5, 0), 0)</f>
        <v>0</v>
      </c>
      <c r="R3632" s="13">
        <f>IFERROR(VLOOKUP($A3632, 'Fielding Data'!$A$1:$H$12056, 6, 0), 0)</f>
        <v>2</v>
      </c>
      <c r="S3632" s="13">
        <f>IFERROR(VLOOKUP($A3632, 'Fielding Data'!$A$1:$H$12056, 7, 0), 0)</f>
        <v>0</v>
      </c>
      <c r="T3632" s="13">
        <f>IFERROR(VLOOKUP($A3632, 'Fielding Data'!$A$1:$H$12056, 8, 0), 0)</f>
        <v>0</v>
      </c>
      <c r="U3632" s="13">
        <f>SUMIFS('Fielding Data'!E:E, 'Fielding Data'!$A:$A, $A3632)</f>
        <v>0</v>
      </c>
      <c r="V3632" s="13">
        <f>SUMIFS('Fielding Data'!F:F, 'Fielding Data'!$A:$A, $A3632)</f>
        <v>2</v>
      </c>
      <c r="W3632" s="13">
        <f>SUMIFS('Fielding Data'!G:G, 'Fielding Data'!$A:$A, $A3632)</f>
        <v>0</v>
      </c>
      <c r="X3632" s="13">
        <f>SUMIFS('Fielding Data'!H:H, 'Fielding Data'!$A:$A, $A3632)</f>
        <v>0</v>
      </c>
    </row>
    <row r="3633" spans="1:24" x14ac:dyDescent="0.3">
      <c r="A3633" s="13" t="str">
        <f t="shared" si="113"/>
        <v>brittdr012013</v>
      </c>
      <c r="B3633" s="16" t="s">
        <v>1885</v>
      </c>
      <c r="C3633" s="16">
        <v>2013</v>
      </c>
      <c r="D3633" s="16">
        <v>19</v>
      </c>
      <c r="E3633" s="16">
        <v>0</v>
      </c>
      <c r="F3633" s="16">
        <v>1</v>
      </c>
      <c r="G3633" s="16">
        <v>0</v>
      </c>
      <c r="H3633" s="16">
        <v>0</v>
      </c>
      <c r="I3633" s="16">
        <v>0</v>
      </c>
      <c r="J3633" s="16">
        <v>0</v>
      </c>
      <c r="K3633" s="16">
        <v>0</v>
      </c>
      <c r="L3633" s="16">
        <v>0</v>
      </c>
      <c r="M3633" s="16">
        <v>0</v>
      </c>
      <c r="N3633" s="16">
        <v>0</v>
      </c>
      <c r="O3633" s="16">
        <v>0</v>
      </c>
      <c r="P3633" s="13" t="str">
        <f t="shared" si="112"/>
        <v>P</v>
      </c>
      <c r="Q3633" s="13">
        <f>IFERROR(VLOOKUP($A3633, 'Fielding Data'!$A$1:$H$12056, 5, 0), 0)</f>
        <v>0</v>
      </c>
      <c r="R3633" s="13">
        <f>IFERROR(VLOOKUP($A3633, 'Fielding Data'!$A$1:$H$12056, 6, 0), 0)</f>
        <v>3</v>
      </c>
      <c r="S3633" s="13">
        <f>IFERROR(VLOOKUP($A3633, 'Fielding Data'!$A$1:$H$12056, 7, 0), 0)</f>
        <v>0</v>
      </c>
      <c r="T3633" s="13">
        <f>IFERROR(VLOOKUP($A3633, 'Fielding Data'!$A$1:$H$12056, 8, 0), 0)</f>
        <v>1</v>
      </c>
      <c r="U3633" s="13">
        <f>SUMIFS('Fielding Data'!E:E, 'Fielding Data'!$A:$A, $A3633)</f>
        <v>0</v>
      </c>
      <c r="V3633" s="13">
        <f>SUMIFS('Fielding Data'!F:F, 'Fielding Data'!$A:$A, $A3633)</f>
        <v>3</v>
      </c>
      <c r="W3633" s="13">
        <f>SUMIFS('Fielding Data'!G:G, 'Fielding Data'!$A:$A, $A3633)</f>
        <v>0</v>
      </c>
      <c r="X3633" s="13">
        <f>SUMIFS('Fielding Data'!H:H, 'Fielding Data'!$A:$A, $A3633)</f>
        <v>1</v>
      </c>
    </row>
    <row r="3634" spans="1:24" x14ac:dyDescent="0.3">
      <c r="A3634" s="13" t="str">
        <f t="shared" si="113"/>
        <v>brittza012013</v>
      </c>
      <c r="B3634" s="16" t="s">
        <v>1438</v>
      </c>
      <c r="C3634" s="16">
        <v>2013</v>
      </c>
      <c r="D3634" s="16">
        <v>8</v>
      </c>
      <c r="E3634" s="16">
        <v>0</v>
      </c>
      <c r="F3634" s="16">
        <v>0</v>
      </c>
      <c r="G3634" s="16">
        <v>0</v>
      </c>
      <c r="H3634" s="16">
        <v>0</v>
      </c>
      <c r="I3634" s="16">
        <v>0</v>
      </c>
      <c r="J3634" s="16">
        <v>0</v>
      </c>
      <c r="K3634" s="16">
        <v>0</v>
      </c>
      <c r="L3634" s="16">
        <v>0</v>
      </c>
      <c r="M3634" s="16">
        <v>0</v>
      </c>
      <c r="N3634" s="16">
        <v>0</v>
      </c>
      <c r="O3634" s="16">
        <v>0</v>
      </c>
      <c r="P3634" s="13" t="str">
        <f t="shared" si="112"/>
        <v>P</v>
      </c>
      <c r="Q3634" s="13">
        <f>IFERROR(VLOOKUP($A3634, 'Fielding Data'!$A$1:$H$12056, 5, 0), 0)</f>
        <v>1</v>
      </c>
      <c r="R3634" s="13">
        <f>IFERROR(VLOOKUP($A3634, 'Fielding Data'!$A$1:$H$12056, 6, 0), 0)</f>
        <v>4</v>
      </c>
      <c r="S3634" s="13">
        <f>IFERROR(VLOOKUP($A3634, 'Fielding Data'!$A$1:$H$12056, 7, 0), 0)</f>
        <v>0</v>
      </c>
      <c r="T3634" s="13">
        <f>IFERROR(VLOOKUP($A3634, 'Fielding Data'!$A$1:$H$12056, 8, 0), 0)</f>
        <v>0</v>
      </c>
      <c r="U3634" s="13">
        <f>SUMIFS('Fielding Data'!E:E, 'Fielding Data'!$A:$A, $A3634)</f>
        <v>1</v>
      </c>
      <c r="V3634" s="13">
        <f>SUMIFS('Fielding Data'!F:F, 'Fielding Data'!$A:$A, $A3634)</f>
        <v>4</v>
      </c>
      <c r="W3634" s="13">
        <f>SUMIFS('Fielding Data'!G:G, 'Fielding Data'!$A:$A, $A3634)</f>
        <v>0</v>
      </c>
      <c r="X3634" s="13">
        <f>SUMIFS('Fielding Data'!H:H, 'Fielding Data'!$A:$A, $A3634)</f>
        <v>0</v>
      </c>
    </row>
    <row r="3635" spans="1:24" x14ac:dyDescent="0.3">
      <c r="A3635" s="13" t="str">
        <f t="shared" si="113"/>
        <v>brothre012013</v>
      </c>
      <c r="B3635" s="16" t="s">
        <v>1440</v>
      </c>
      <c r="C3635" s="16">
        <v>2013</v>
      </c>
      <c r="D3635" s="16">
        <v>72</v>
      </c>
      <c r="E3635" s="16">
        <v>1</v>
      </c>
      <c r="F3635" s="16">
        <v>0</v>
      </c>
      <c r="G3635" s="16">
        <v>0</v>
      </c>
      <c r="H3635" s="16">
        <v>0</v>
      </c>
      <c r="I3635" s="16">
        <v>0</v>
      </c>
      <c r="J3635" s="16">
        <v>0</v>
      </c>
      <c r="K3635" s="16">
        <v>0</v>
      </c>
      <c r="L3635" s="16">
        <v>0</v>
      </c>
      <c r="M3635" s="16">
        <v>0</v>
      </c>
      <c r="N3635" s="16">
        <v>0</v>
      </c>
      <c r="O3635" s="16">
        <v>1</v>
      </c>
      <c r="P3635" s="13" t="str">
        <f t="shared" si="112"/>
        <v>P</v>
      </c>
      <c r="Q3635" s="13">
        <f>IFERROR(VLOOKUP($A3635, 'Fielding Data'!$A$1:$H$12056, 5, 0), 0)</f>
        <v>2</v>
      </c>
      <c r="R3635" s="13">
        <f>IFERROR(VLOOKUP($A3635, 'Fielding Data'!$A$1:$H$12056, 6, 0), 0)</f>
        <v>7</v>
      </c>
      <c r="S3635" s="13">
        <f>IFERROR(VLOOKUP($A3635, 'Fielding Data'!$A$1:$H$12056, 7, 0), 0)</f>
        <v>2</v>
      </c>
      <c r="T3635" s="13">
        <f>IFERROR(VLOOKUP($A3635, 'Fielding Data'!$A$1:$H$12056, 8, 0), 0)</f>
        <v>1</v>
      </c>
      <c r="U3635" s="13">
        <f>SUMIFS('Fielding Data'!E:E, 'Fielding Data'!$A:$A, $A3635)</f>
        <v>2</v>
      </c>
      <c r="V3635" s="13">
        <f>SUMIFS('Fielding Data'!F:F, 'Fielding Data'!$A:$A, $A3635)</f>
        <v>7</v>
      </c>
      <c r="W3635" s="13">
        <f>SUMIFS('Fielding Data'!G:G, 'Fielding Data'!$A:$A, $A3635)</f>
        <v>2</v>
      </c>
      <c r="X3635" s="13">
        <f>SUMIFS('Fielding Data'!H:H, 'Fielding Data'!$A:$A, $A3635)</f>
        <v>1</v>
      </c>
    </row>
    <row r="3636" spans="1:24" x14ac:dyDescent="0.3">
      <c r="A3636" s="13" t="str">
        <f t="shared" si="113"/>
        <v>brownan022013</v>
      </c>
      <c r="B3636" s="16" t="s">
        <v>1441</v>
      </c>
      <c r="C3636" s="16">
        <v>2013</v>
      </c>
      <c r="D3636" s="16">
        <v>68</v>
      </c>
      <c r="E3636" s="16">
        <v>150</v>
      </c>
      <c r="F3636" s="16">
        <v>16</v>
      </c>
      <c r="G3636" s="16">
        <v>34</v>
      </c>
      <c r="H3636" s="16">
        <v>5</v>
      </c>
      <c r="I3636" s="16">
        <v>0</v>
      </c>
      <c r="J3636" s="16">
        <v>7</v>
      </c>
      <c r="K3636" s="16">
        <v>24</v>
      </c>
      <c r="L3636" s="16">
        <v>1</v>
      </c>
      <c r="M3636" s="16">
        <v>0</v>
      </c>
      <c r="N3636" s="16">
        <v>13</v>
      </c>
      <c r="O3636" s="16">
        <v>44</v>
      </c>
      <c r="P3636" s="13" t="str">
        <f t="shared" si="112"/>
        <v>1B</v>
      </c>
      <c r="Q3636" s="13">
        <f>IFERROR(VLOOKUP($A3636, 'Fielding Data'!$A$1:$H$12056, 5, 0), 0)</f>
        <v>1</v>
      </c>
      <c r="R3636" s="13">
        <f>IFERROR(VLOOKUP($A3636, 'Fielding Data'!$A$1:$H$12056, 6, 0), 0)</f>
        <v>0</v>
      </c>
      <c r="S3636" s="13">
        <f>IFERROR(VLOOKUP($A3636, 'Fielding Data'!$A$1:$H$12056, 7, 0), 0)</f>
        <v>0</v>
      </c>
      <c r="T3636" s="13">
        <f>IFERROR(VLOOKUP($A3636, 'Fielding Data'!$A$1:$H$12056, 8, 0), 0)</f>
        <v>0</v>
      </c>
      <c r="U3636" s="13">
        <f>SUMIFS('Fielding Data'!E:E, 'Fielding Data'!$A:$A, $A3636)</f>
        <v>53</v>
      </c>
      <c r="V3636" s="13">
        <f>SUMIFS('Fielding Data'!F:F, 'Fielding Data'!$A:$A, $A3636)</f>
        <v>4</v>
      </c>
      <c r="W3636" s="13">
        <f>SUMIFS('Fielding Data'!G:G, 'Fielding Data'!$A:$A, $A3636)</f>
        <v>2</v>
      </c>
      <c r="X3636" s="13">
        <f>SUMIFS('Fielding Data'!H:H, 'Fielding Data'!$A:$A, $A3636)</f>
        <v>0</v>
      </c>
    </row>
    <row r="3637" spans="1:24" x14ac:dyDescent="0.3">
      <c r="A3637" s="13" t="str">
        <f t="shared" si="113"/>
        <v>brownco012013</v>
      </c>
      <c r="B3637" s="16" t="s">
        <v>1442</v>
      </c>
      <c r="C3637" s="16">
        <v>2013</v>
      </c>
      <c r="D3637" s="16">
        <v>14</v>
      </c>
      <c r="E3637" s="16">
        <v>12</v>
      </c>
      <c r="F3637" s="16">
        <v>2</v>
      </c>
      <c r="G3637" s="16">
        <v>2</v>
      </c>
      <c r="H3637" s="16">
        <v>1</v>
      </c>
      <c r="I3637" s="16">
        <v>0</v>
      </c>
      <c r="J3637" s="16">
        <v>1</v>
      </c>
      <c r="K3637" s="16">
        <v>1</v>
      </c>
      <c r="L3637" s="16">
        <v>1</v>
      </c>
      <c r="M3637" s="16">
        <v>0</v>
      </c>
      <c r="N3637" s="16">
        <v>3</v>
      </c>
      <c r="O3637" s="16">
        <v>4</v>
      </c>
      <c r="P3637" s="13" t="str">
        <f t="shared" si="112"/>
        <v>CF</v>
      </c>
      <c r="Q3637" s="13">
        <f>IFERROR(VLOOKUP($A3637, 'Fielding Data'!$A$1:$H$12056, 5, 0), 0)</f>
        <v>0</v>
      </c>
      <c r="R3637" s="13">
        <f>IFERROR(VLOOKUP($A3637, 'Fielding Data'!$A$1:$H$12056, 6, 0), 0)</f>
        <v>0</v>
      </c>
      <c r="S3637" s="13">
        <f>IFERROR(VLOOKUP($A3637, 'Fielding Data'!$A$1:$H$12056, 7, 0), 0)</f>
        <v>0</v>
      </c>
      <c r="T3637" s="13">
        <f>IFERROR(VLOOKUP($A3637, 'Fielding Data'!$A$1:$H$12056, 8, 0), 0)</f>
        <v>0</v>
      </c>
      <c r="U3637" s="13">
        <f>SUMIFS('Fielding Data'!E:E, 'Fielding Data'!$A:$A, $A3637)</f>
        <v>7</v>
      </c>
      <c r="V3637" s="13">
        <f>SUMIFS('Fielding Data'!F:F, 'Fielding Data'!$A:$A, $A3637)</f>
        <v>0</v>
      </c>
      <c r="W3637" s="13">
        <f>SUMIFS('Fielding Data'!G:G, 'Fielding Data'!$A:$A, $A3637)</f>
        <v>0</v>
      </c>
      <c r="X3637" s="13">
        <f>SUMIFS('Fielding Data'!H:H, 'Fielding Data'!$A:$A, $A3637)</f>
        <v>0</v>
      </c>
    </row>
    <row r="3638" spans="1:24" x14ac:dyDescent="0.3">
      <c r="A3638" s="13" t="str">
        <f t="shared" si="113"/>
        <v>browndo012013</v>
      </c>
      <c r="B3638" s="16" t="s">
        <v>1232</v>
      </c>
      <c r="C3638" s="16">
        <v>2013</v>
      </c>
      <c r="D3638" s="16">
        <v>139</v>
      </c>
      <c r="E3638" s="16">
        <v>496</v>
      </c>
      <c r="F3638" s="16">
        <v>65</v>
      </c>
      <c r="G3638" s="16">
        <v>135</v>
      </c>
      <c r="H3638" s="16">
        <v>21</v>
      </c>
      <c r="I3638" s="16">
        <v>4</v>
      </c>
      <c r="J3638" s="16">
        <v>27</v>
      </c>
      <c r="K3638" s="16">
        <v>83</v>
      </c>
      <c r="L3638" s="16">
        <v>8</v>
      </c>
      <c r="M3638" s="16">
        <v>3</v>
      </c>
      <c r="N3638" s="16">
        <v>39</v>
      </c>
      <c r="O3638" s="16">
        <v>97</v>
      </c>
      <c r="P3638" s="13" t="str">
        <f t="shared" si="112"/>
        <v>LF</v>
      </c>
      <c r="Q3638" s="13">
        <f>IFERROR(VLOOKUP($A3638, 'Fielding Data'!$A$1:$H$12056, 5, 0), 0)</f>
        <v>0</v>
      </c>
      <c r="R3638" s="13">
        <f>IFERROR(VLOOKUP($A3638, 'Fielding Data'!$A$1:$H$12056, 6, 0), 0)</f>
        <v>0</v>
      </c>
      <c r="S3638" s="13">
        <f>IFERROR(VLOOKUP($A3638, 'Fielding Data'!$A$1:$H$12056, 7, 0), 0)</f>
        <v>0</v>
      </c>
      <c r="T3638" s="13">
        <f>IFERROR(VLOOKUP($A3638, 'Fielding Data'!$A$1:$H$12056, 8, 0), 0)</f>
        <v>0</v>
      </c>
      <c r="U3638" s="13">
        <f>SUMIFS('Fielding Data'!E:E, 'Fielding Data'!$A:$A, $A3638)</f>
        <v>190</v>
      </c>
      <c r="V3638" s="13">
        <f>SUMIFS('Fielding Data'!F:F, 'Fielding Data'!$A:$A, $A3638)</f>
        <v>9</v>
      </c>
      <c r="W3638" s="13">
        <f>SUMIFS('Fielding Data'!G:G, 'Fielding Data'!$A:$A, $A3638)</f>
        <v>5</v>
      </c>
      <c r="X3638" s="13">
        <f>SUMIFS('Fielding Data'!H:H, 'Fielding Data'!$A:$A, $A3638)</f>
        <v>0</v>
      </c>
    </row>
    <row r="3639" spans="1:24" x14ac:dyDescent="0.3">
      <c r="A3639" s="13" t="str">
        <f t="shared" si="113"/>
        <v>brownjo052013</v>
      </c>
      <c r="B3639" s="16" t="s">
        <v>1233</v>
      </c>
      <c r="C3639" s="16">
        <v>2013</v>
      </c>
      <c r="D3639" s="16">
        <v>14</v>
      </c>
      <c r="E3639" s="16">
        <v>15</v>
      </c>
      <c r="F3639" s="16">
        <v>0</v>
      </c>
      <c r="G3639" s="16">
        <v>3</v>
      </c>
      <c r="H3639" s="16">
        <v>1</v>
      </c>
      <c r="I3639" s="16">
        <v>0</v>
      </c>
      <c r="J3639" s="16">
        <v>0</v>
      </c>
      <c r="K3639" s="16">
        <v>5</v>
      </c>
      <c r="L3639" s="16">
        <v>0</v>
      </c>
      <c r="M3639" s="16">
        <v>0</v>
      </c>
      <c r="N3639" s="16">
        <v>1</v>
      </c>
      <c r="O3639" s="16">
        <v>1</v>
      </c>
      <c r="P3639" s="13" t="str">
        <f t="shared" si="112"/>
        <v>Other</v>
      </c>
      <c r="Q3639" s="13">
        <f>IFERROR(VLOOKUP($A3639, 'Fielding Data'!$A$1:$H$12056, 5, 0), 0)</f>
        <v>0</v>
      </c>
      <c r="R3639" s="13">
        <f>IFERROR(VLOOKUP($A3639, 'Fielding Data'!$A$1:$H$12056, 6, 0), 0)</f>
        <v>0</v>
      </c>
      <c r="S3639" s="13">
        <f>IFERROR(VLOOKUP($A3639, 'Fielding Data'!$A$1:$H$12056, 7, 0), 0)</f>
        <v>0</v>
      </c>
      <c r="T3639" s="13">
        <f>IFERROR(VLOOKUP($A3639, 'Fielding Data'!$A$1:$H$12056, 8, 0), 0)</f>
        <v>0</v>
      </c>
      <c r="U3639" s="13">
        <f>SUMIFS('Fielding Data'!E:E, 'Fielding Data'!$A:$A, $A3639)</f>
        <v>0</v>
      </c>
      <c r="V3639" s="13">
        <f>SUMIFS('Fielding Data'!F:F, 'Fielding Data'!$A:$A, $A3639)</f>
        <v>0</v>
      </c>
      <c r="W3639" s="13">
        <f>SUMIFS('Fielding Data'!G:G, 'Fielding Data'!$A:$A, $A3639)</f>
        <v>0</v>
      </c>
      <c r="X3639" s="13">
        <f>SUMIFS('Fielding Data'!H:H, 'Fielding Data'!$A:$A, $A3639)</f>
        <v>0</v>
      </c>
    </row>
    <row r="3640" spans="1:24" x14ac:dyDescent="0.3">
      <c r="A3640" s="13" t="str">
        <f t="shared" si="113"/>
        <v>broxtjo012013</v>
      </c>
      <c r="B3640" s="16" t="s">
        <v>518</v>
      </c>
      <c r="C3640" s="16">
        <v>2013</v>
      </c>
      <c r="D3640" s="16">
        <v>34</v>
      </c>
      <c r="E3640" s="16">
        <v>0</v>
      </c>
      <c r="F3640" s="16">
        <v>0</v>
      </c>
      <c r="G3640" s="16">
        <v>0</v>
      </c>
      <c r="H3640" s="16">
        <v>0</v>
      </c>
      <c r="I3640" s="16">
        <v>0</v>
      </c>
      <c r="J3640" s="16">
        <v>0</v>
      </c>
      <c r="K3640" s="16">
        <v>0</v>
      </c>
      <c r="L3640" s="16">
        <v>0</v>
      </c>
      <c r="M3640" s="16">
        <v>0</v>
      </c>
      <c r="N3640" s="16">
        <v>0</v>
      </c>
      <c r="O3640" s="16">
        <v>0</v>
      </c>
      <c r="P3640" s="13" t="str">
        <f t="shared" si="112"/>
        <v>P</v>
      </c>
      <c r="Q3640" s="13">
        <f>IFERROR(VLOOKUP($A3640, 'Fielding Data'!$A$1:$H$12056, 5, 0), 0)</f>
        <v>4</v>
      </c>
      <c r="R3640" s="13">
        <f>IFERROR(VLOOKUP($A3640, 'Fielding Data'!$A$1:$H$12056, 6, 0), 0)</f>
        <v>3</v>
      </c>
      <c r="S3640" s="13">
        <f>IFERROR(VLOOKUP($A3640, 'Fielding Data'!$A$1:$H$12056, 7, 0), 0)</f>
        <v>0</v>
      </c>
      <c r="T3640" s="13">
        <f>IFERROR(VLOOKUP($A3640, 'Fielding Data'!$A$1:$H$12056, 8, 0), 0)</f>
        <v>0</v>
      </c>
      <c r="U3640" s="13">
        <f>SUMIFS('Fielding Data'!E:E, 'Fielding Data'!$A:$A, $A3640)</f>
        <v>4</v>
      </c>
      <c r="V3640" s="13">
        <f>SUMIFS('Fielding Data'!F:F, 'Fielding Data'!$A:$A, $A3640)</f>
        <v>3</v>
      </c>
      <c r="W3640" s="13">
        <f>SUMIFS('Fielding Data'!G:G, 'Fielding Data'!$A:$A, $A3640)</f>
        <v>0</v>
      </c>
      <c r="X3640" s="13">
        <f>SUMIFS('Fielding Data'!H:H, 'Fielding Data'!$A:$A, $A3640)</f>
        <v>0</v>
      </c>
    </row>
    <row r="3641" spans="1:24" x14ac:dyDescent="0.3">
      <c r="A3641" s="13" t="str">
        <f t="shared" si="113"/>
        <v>bruceja012013</v>
      </c>
      <c r="B3641" s="16" t="s">
        <v>890</v>
      </c>
      <c r="C3641" s="16">
        <v>2013</v>
      </c>
      <c r="D3641" s="16">
        <v>160</v>
      </c>
      <c r="E3641" s="16">
        <v>626</v>
      </c>
      <c r="F3641" s="16">
        <v>89</v>
      </c>
      <c r="G3641" s="16">
        <v>164</v>
      </c>
      <c r="H3641" s="16">
        <v>43</v>
      </c>
      <c r="I3641" s="16">
        <v>1</v>
      </c>
      <c r="J3641" s="16">
        <v>30</v>
      </c>
      <c r="K3641" s="16">
        <v>109</v>
      </c>
      <c r="L3641" s="16">
        <v>7</v>
      </c>
      <c r="M3641" s="16">
        <v>3</v>
      </c>
      <c r="N3641" s="16">
        <v>63</v>
      </c>
      <c r="O3641" s="16">
        <v>185</v>
      </c>
      <c r="P3641" s="13" t="str">
        <f t="shared" si="112"/>
        <v>OF</v>
      </c>
      <c r="Q3641" s="13">
        <f>IFERROR(VLOOKUP($A3641, 'Fielding Data'!$A$1:$H$12056, 5, 0), 0)</f>
        <v>330</v>
      </c>
      <c r="R3641" s="13">
        <f>IFERROR(VLOOKUP($A3641, 'Fielding Data'!$A$1:$H$12056, 6, 0), 0)</f>
        <v>13</v>
      </c>
      <c r="S3641" s="13">
        <f>IFERROR(VLOOKUP($A3641, 'Fielding Data'!$A$1:$H$12056, 7, 0), 0)</f>
        <v>3</v>
      </c>
      <c r="T3641" s="13">
        <f>IFERROR(VLOOKUP($A3641, 'Fielding Data'!$A$1:$H$12056, 8, 0), 0)</f>
        <v>3</v>
      </c>
      <c r="U3641" s="13">
        <f>SUMIFS('Fielding Data'!E:E, 'Fielding Data'!$A:$A, $A3641)</f>
        <v>330</v>
      </c>
      <c r="V3641" s="13">
        <f>SUMIFS('Fielding Data'!F:F, 'Fielding Data'!$A:$A, $A3641)</f>
        <v>13</v>
      </c>
      <c r="W3641" s="13">
        <f>SUMIFS('Fielding Data'!G:G, 'Fielding Data'!$A:$A, $A3641)</f>
        <v>3</v>
      </c>
      <c r="X3641" s="13">
        <f>SUMIFS('Fielding Data'!H:H, 'Fielding Data'!$A:$A, $A3641)</f>
        <v>3</v>
      </c>
    </row>
    <row r="3642" spans="1:24" x14ac:dyDescent="0.3">
      <c r="A3642" s="13" t="str">
        <f t="shared" si="113"/>
        <v>buchhcl012013</v>
      </c>
      <c r="B3642" s="16" t="s">
        <v>761</v>
      </c>
      <c r="C3642" s="16">
        <v>2013</v>
      </c>
      <c r="D3642" s="16">
        <v>16</v>
      </c>
      <c r="E3642" s="16">
        <v>0</v>
      </c>
      <c r="F3642" s="16">
        <v>0</v>
      </c>
      <c r="G3642" s="16">
        <v>0</v>
      </c>
      <c r="H3642" s="16">
        <v>0</v>
      </c>
      <c r="I3642" s="16">
        <v>0</v>
      </c>
      <c r="J3642" s="16">
        <v>0</v>
      </c>
      <c r="K3642" s="16">
        <v>0</v>
      </c>
      <c r="L3642" s="16">
        <v>0</v>
      </c>
      <c r="M3642" s="16">
        <v>0</v>
      </c>
      <c r="N3642" s="16">
        <v>0</v>
      </c>
      <c r="O3642" s="16">
        <v>0</v>
      </c>
      <c r="P3642" s="13" t="str">
        <f t="shared" si="112"/>
        <v>P</v>
      </c>
      <c r="Q3642" s="13">
        <f>IFERROR(VLOOKUP($A3642, 'Fielding Data'!$A$1:$H$12056, 5, 0), 0)</f>
        <v>17</v>
      </c>
      <c r="R3642" s="13">
        <f>IFERROR(VLOOKUP($A3642, 'Fielding Data'!$A$1:$H$12056, 6, 0), 0)</f>
        <v>13</v>
      </c>
      <c r="S3642" s="13">
        <f>IFERROR(VLOOKUP($A3642, 'Fielding Data'!$A$1:$H$12056, 7, 0), 0)</f>
        <v>2</v>
      </c>
      <c r="T3642" s="13">
        <f>IFERROR(VLOOKUP($A3642, 'Fielding Data'!$A$1:$H$12056, 8, 0), 0)</f>
        <v>1</v>
      </c>
      <c r="U3642" s="13">
        <f>SUMIFS('Fielding Data'!E:E, 'Fielding Data'!$A:$A, $A3642)</f>
        <v>17</v>
      </c>
      <c r="V3642" s="13">
        <f>SUMIFS('Fielding Data'!F:F, 'Fielding Data'!$A:$A, $A3642)</f>
        <v>13</v>
      </c>
      <c r="W3642" s="13">
        <f>SUMIFS('Fielding Data'!G:G, 'Fielding Data'!$A:$A, $A3642)</f>
        <v>2</v>
      </c>
      <c r="X3642" s="13">
        <f>SUMIFS('Fielding Data'!H:H, 'Fielding Data'!$A:$A, $A3642)</f>
        <v>1</v>
      </c>
    </row>
    <row r="3643" spans="1:24" x14ac:dyDescent="0.3">
      <c r="A3643" s="13" t="str">
        <f t="shared" si="113"/>
        <v>bucknbi022013</v>
      </c>
      <c r="B3643" s="16" t="s">
        <v>762</v>
      </c>
      <c r="C3643" s="16">
        <v>2013</v>
      </c>
      <c r="D3643" s="16">
        <v>7</v>
      </c>
      <c r="E3643" s="16">
        <v>0</v>
      </c>
      <c r="F3643" s="16">
        <v>0</v>
      </c>
      <c r="G3643" s="16">
        <v>0</v>
      </c>
      <c r="H3643" s="16">
        <v>0</v>
      </c>
      <c r="I3643" s="16">
        <v>0</v>
      </c>
      <c r="J3643" s="16">
        <v>0</v>
      </c>
      <c r="K3643" s="16">
        <v>0</v>
      </c>
      <c r="L3643" s="16">
        <v>0</v>
      </c>
      <c r="M3643" s="16">
        <v>0</v>
      </c>
      <c r="N3643" s="16">
        <v>0</v>
      </c>
      <c r="O3643" s="16">
        <v>0</v>
      </c>
      <c r="P3643" s="13" t="str">
        <f t="shared" si="112"/>
        <v>P</v>
      </c>
      <c r="Q3643" s="13">
        <f>IFERROR(VLOOKUP($A3643, 'Fielding Data'!$A$1:$H$12056, 5, 0), 0)</f>
        <v>0</v>
      </c>
      <c r="R3643" s="13">
        <f>IFERROR(VLOOKUP($A3643, 'Fielding Data'!$A$1:$H$12056, 6, 0), 0)</f>
        <v>1</v>
      </c>
      <c r="S3643" s="13">
        <f>IFERROR(VLOOKUP($A3643, 'Fielding Data'!$A$1:$H$12056, 7, 0), 0)</f>
        <v>0</v>
      </c>
      <c r="T3643" s="13">
        <f>IFERROR(VLOOKUP($A3643, 'Fielding Data'!$A$1:$H$12056, 8, 0), 0)</f>
        <v>0</v>
      </c>
      <c r="U3643" s="13">
        <f>SUMIFS('Fielding Data'!E:E, 'Fielding Data'!$A:$A, $A3643)</f>
        <v>0</v>
      </c>
      <c r="V3643" s="13">
        <f>SUMIFS('Fielding Data'!F:F, 'Fielding Data'!$A:$A, $A3643)</f>
        <v>1</v>
      </c>
      <c r="W3643" s="13">
        <f>SUMIFS('Fielding Data'!G:G, 'Fielding Data'!$A:$A, $A3643)</f>
        <v>0</v>
      </c>
      <c r="X3643" s="13">
        <f>SUMIFS('Fielding Data'!H:H, 'Fielding Data'!$A:$A, $A3643)</f>
        <v>0</v>
      </c>
    </row>
    <row r="3644" spans="1:24" x14ac:dyDescent="0.3">
      <c r="A3644" s="13" t="str">
        <f t="shared" si="113"/>
        <v>buehrma012013</v>
      </c>
      <c r="B3644" s="16" t="s">
        <v>62</v>
      </c>
      <c r="C3644" s="16">
        <v>2013</v>
      </c>
      <c r="D3644" s="16">
        <v>33</v>
      </c>
      <c r="E3644" s="16">
        <v>4</v>
      </c>
      <c r="F3644" s="16">
        <v>0</v>
      </c>
      <c r="G3644" s="16">
        <v>0</v>
      </c>
      <c r="H3644" s="16">
        <v>0</v>
      </c>
      <c r="I3644" s="16">
        <v>0</v>
      </c>
      <c r="J3644" s="16">
        <v>0</v>
      </c>
      <c r="K3644" s="16">
        <v>0</v>
      </c>
      <c r="L3644" s="16">
        <v>0</v>
      </c>
      <c r="M3644" s="16">
        <v>0</v>
      </c>
      <c r="N3644" s="16">
        <v>0</v>
      </c>
      <c r="O3644" s="16">
        <v>1</v>
      </c>
      <c r="P3644" s="13" t="str">
        <f t="shared" si="112"/>
        <v>P</v>
      </c>
      <c r="Q3644" s="13">
        <f>IFERROR(VLOOKUP($A3644, 'Fielding Data'!$A$1:$H$12056, 5, 0), 0)</f>
        <v>12</v>
      </c>
      <c r="R3644" s="13">
        <f>IFERROR(VLOOKUP($A3644, 'Fielding Data'!$A$1:$H$12056, 6, 0), 0)</f>
        <v>35</v>
      </c>
      <c r="S3644" s="13">
        <f>IFERROR(VLOOKUP($A3644, 'Fielding Data'!$A$1:$H$12056, 7, 0), 0)</f>
        <v>2</v>
      </c>
      <c r="T3644" s="13">
        <f>IFERROR(VLOOKUP($A3644, 'Fielding Data'!$A$1:$H$12056, 8, 0), 0)</f>
        <v>1</v>
      </c>
      <c r="U3644" s="13">
        <f>SUMIFS('Fielding Data'!E:E, 'Fielding Data'!$A:$A, $A3644)</f>
        <v>12</v>
      </c>
      <c r="V3644" s="13">
        <f>SUMIFS('Fielding Data'!F:F, 'Fielding Data'!$A:$A, $A3644)</f>
        <v>35</v>
      </c>
      <c r="W3644" s="13">
        <f>SUMIFS('Fielding Data'!G:G, 'Fielding Data'!$A:$A, $A3644)</f>
        <v>2</v>
      </c>
      <c r="X3644" s="13">
        <f>SUMIFS('Fielding Data'!H:H, 'Fielding Data'!$A:$A, $A3644)</f>
        <v>1</v>
      </c>
    </row>
    <row r="3645" spans="1:24" x14ac:dyDescent="0.3">
      <c r="A3645" s="13" t="str">
        <f t="shared" si="113"/>
        <v>buenofr012013</v>
      </c>
      <c r="B3645" s="16" t="s">
        <v>891</v>
      </c>
      <c r="C3645" s="16">
        <v>2013</v>
      </c>
      <c r="D3645" s="16">
        <v>7</v>
      </c>
      <c r="E3645" s="16">
        <v>0</v>
      </c>
      <c r="F3645" s="16">
        <v>0</v>
      </c>
      <c r="G3645" s="16">
        <v>0</v>
      </c>
      <c r="H3645" s="16">
        <v>0</v>
      </c>
      <c r="I3645" s="16">
        <v>0</v>
      </c>
      <c r="J3645" s="16">
        <v>0</v>
      </c>
      <c r="K3645" s="16">
        <v>0</v>
      </c>
      <c r="L3645" s="16">
        <v>0</v>
      </c>
      <c r="M3645" s="16">
        <v>0</v>
      </c>
      <c r="N3645" s="16">
        <v>0</v>
      </c>
      <c r="O3645" s="16">
        <v>0</v>
      </c>
      <c r="P3645" s="13" t="str">
        <f t="shared" si="112"/>
        <v>P</v>
      </c>
      <c r="Q3645" s="13">
        <f>IFERROR(VLOOKUP($A3645, 'Fielding Data'!$A$1:$H$12056, 5, 0), 0)</f>
        <v>2</v>
      </c>
      <c r="R3645" s="13">
        <f>IFERROR(VLOOKUP($A3645, 'Fielding Data'!$A$1:$H$12056, 6, 0), 0)</f>
        <v>2</v>
      </c>
      <c r="S3645" s="13">
        <f>IFERROR(VLOOKUP($A3645, 'Fielding Data'!$A$1:$H$12056, 7, 0), 0)</f>
        <v>0</v>
      </c>
      <c r="T3645" s="13">
        <f>IFERROR(VLOOKUP($A3645, 'Fielding Data'!$A$1:$H$12056, 8, 0), 0)</f>
        <v>0</v>
      </c>
      <c r="U3645" s="13">
        <f>SUMIFS('Fielding Data'!E:E, 'Fielding Data'!$A:$A, $A3645)</f>
        <v>2</v>
      </c>
      <c r="V3645" s="13">
        <f>SUMIFS('Fielding Data'!F:F, 'Fielding Data'!$A:$A, $A3645)</f>
        <v>2</v>
      </c>
      <c r="W3645" s="13">
        <f>SUMIFS('Fielding Data'!G:G, 'Fielding Data'!$A:$A, $A3645)</f>
        <v>0</v>
      </c>
      <c r="X3645" s="13">
        <f>SUMIFS('Fielding Data'!H:H, 'Fielding Data'!$A:$A, $A3645)</f>
        <v>0</v>
      </c>
    </row>
    <row r="3646" spans="1:24" x14ac:dyDescent="0.3">
      <c r="A3646" s="13" t="str">
        <f t="shared" si="113"/>
        <v>bumgama012013</v>
      </c>
      <c r="B3646" s="16" t="s">
        <v>1056</v>
      </c>
      <c r="C3646" s="16">
        <v>2013</v>
      </c>
      <c r="D3646" s="16">
        <v>31</v>
      </c>
      <c r="E3646" s="16">
        <v>56</v>
      </c>
      <c r="F3646" s="16">
        <v>3</v>
      </c>
      <c r="G3646" s="16">
        <v>6</v>
      </c>
      <c r="H3646" s="16">
        <v>0</v>
      </c>
      <c r="I3646" s="16">
        <v>0</v>
      </c>
      <c r="J3646" s="16">
        <v>0</v>
      </c>
      <c r="K3646" s="16">
        <v>4</v>
      </c>
      <c r="L3646" s="16">
        <v>0</v>
      </c>
      <c r="M3646" s="16">
        <v>0</v>
      </c>
      <c r="N3646" s="16">
        <v>5</v>
      </c>
      <c r="O3646" s="16">
        <v>30</v>
      </c>
      <c r="P3646" s="13" t="str">
        <f t="shared" si="112"/>
        <v>P</v>
      </c>
      <c r="Q3646" s="13">
        <f>IFERROR(VLOOKUP($A3646, 'Fielding Data'!$A$1:$H$12056, 5, 0), 0)</f>
        <v>7</v>
      </c>
      <c r="R3646" s="13">
        <f>IFERROR(VLOOKUP($A3646, 'Fielding Data'!$A$1:$H$12056, 6, 0), 0)</f>
        <v>33</v>
      </c>
      <c r="S3646" s="13">
        <f>IFERROR(VLOOKUP($A3646, 'Fielding Data'!$A$1:$H$12056, 7, 0), 0)</f>
        <v>3</v>
      </c>
      <c r="T3646" s="13">
        <f>IFERROR(VLOOKUP($A3646, 'Fielding Data'!$A$1:$H$12056, 8, 0), 0)</f>
        <v>1</v>
      </c>
      <c r="U3646" s="13">
        <f>SUMIFS('Fielding Data'!E:E, 'Fielding Data'!$A:$A, $A3646)</f>
        <v>7</v>
      </c>
      <c r="V3646" s="13">
        <f>SUMIFS('Fielding Data'!F:F, 'Fielding Data'!$A:$A, $A3646)</f>
        <v>33</v>
      </c>
      <c r="W3646" s="13">
        <f>SUMIFS('Fielding Data'!G:G, 'Fielding Data'!$A:$A, $A3646)</f>
        <v>3</v>
      </c>
      <c r="X3646" s="13">
        <f>SUMIFS('Fielding Data'!H:H, 'Fielding Data'!$A:$A, $A3646)</f>
        <v>1</v>
      </c>
    </row>
    <row r="3647" spans="1:24" x14ac:dyDescent="0.3">
      <c r="A3647" s="13" t="str">
        <f t="shared" si="113"/>
        <v>burgohi012013</v>
      </c>
      <c r="B3647" s="16" t="s">
        <v>1886</v>
      </c>
      <c r="C3647" s="16">
        <v>2013</v>
      </c>
      <c r="D3647" s="16">
        <v>6</v>
      </c>
      <c r="E3647" s="16">
        <v>8</v>
      </c>
      <c r="F3647" s="16">
        <v>0</v>
      </c>
      <c r="G3647" s="16">
        <v>1</v>
      </c>
      <c r="H3647" s="16">
        <v>0</v>
      </c>
      <c r="I3647" s="16">
        <v>0</v>
      </c>
      <c r="J3647" s="16">
        <v>0</v>
      </c>
      <c r="K3647" s="16">
        <v>0</v>
      </c>
      <c r="L3647" s="16">
        <v>0</v>
      </c>
      <c r="M3647" s="16">
        <v>0</v>
      </c>
      <c r="N3647" s="16">
        <v>0</v>
      </c>
      <c r="O3647" s="16">
        <v>6</v>
      </c>
      <c r="P3647" s="13" t="str">
        <f t="shared" si="112"/>
        <v>P</v>
      </c>
      <c r="Q3647" s="13">
        <f>IFERROR(VLOOKUP($A3647, 'Fielding Data'!$A$1:$H$12056, 5, 0), 0)</f>
        <v>2</v>
      </c>
      <c r="R3647" s="13">
        <f>IFERROR(VLOOKUP($A3647, 'Fielding Data'!$A$1:$H$12056, 6, 0), 0)</f>
        <v>4</v>
      </c>
      <c r="S3647" s="13">
        <f>IFERROR(VLOOKUP($A3647, 'Fielding Data'!$A$1:$H$12056, 7, 0), 0)</f>
        <v>0</v>
      </c>
      <c r="T3647" s="13">
        <f>IFERROR(VLOOKUP($A3647, 'Fielding Data'!$A$1:$H$12056, 8, 0), 0)</f>
        <v>0</v>
      </c>
      <c r="U3647" s="13">
        <f>SUMIFS('Fielding Data'!E:E, 'Fielding Data'!$A:$A, $A3647)</f>
        <v>2</v>
      </c>
      <c r="V3647" s="13">
        <f>SUMIFS('Fielding Data'!F:F, 'Fielding Data'!$A:$A, $A3647)</f>
        <v>4</v>
      </c>
      <c r="W3647" s="13">
        <f>SUMIFS('Fielding Data'!G:G, 'Fielding Data'!$A:$A, $A3647)</f>
        <v>0</v>
      </c>
      <c r="X3647" s="13">
        <f>SUMIFS('Fielding Data'!H:H, 'Fielding Data'!$A:$A, $A3647)</f>
        <v>0</v>
      </c>
    </row>
    <row r="3648" spans="1:24" x14ac:dyDescent="0.3">
      <c r="A3648" s="13" t="str">
        <f t="shared" si="113"/>
        <v>burkegr012013</v>
      </c>
      <c r="B3648" s="16" t="s">
        <v>1057</v>
      </c>
      <c r="C3648" s="16">
        <v>2013</v>
      </c>
      <c r="D3648" s="16">
        <v>32</v>
      </c>
      <c r="E3648" s="16">
        <v>2</v>
      </c>
      <c r="F3648" s="16">
        <v>0</v>
      </c>
      <c r="G3648" s="16">
        <v>0</v>
      </c>
      <c r="H3648" s="16">
        <v>0</v>
      </c>
      <c r="I3648" s="16">
        <v>0</v>
      </c>
      <c r="J3648" s="16">
        <v>0</v>
      </c>
      <c r="K3648" s="16">
        <v>0</v>
      </c>
      <c r="L3648" s="16">
        <v>0</v>
      </c>
      <c r="M3648" s="16">
        <v>0</v>
      </c>
      <c r="N3648" s="16">
        <v>0</v>
      </c>
      <c r="O3648" s="16">
        <v>1</v>
      </c>
      <c r="P3648" s="13" t="str">
        <f t="shared" si="112"/>
        <v>P</v>
      </c>
      <c r="Q3648" s="13">
        <f>IFERROR(VLOOKUP($A3648, 'Fielding Data'!$A$1:$H$12056, 5, 0), 0)</f>
        <v>1</v>
      </c>
      <c r="R3648" s="13">
        <f>IFERROR(VLOOKUP($A3648, 'Fielding Data'!$A$1:$H$12056, 6, 0), 0)</f>
        <v>2</v>
      </c>
      <c r="S3648" s="13">
        <f>IFERROR(VLOOKUP($A3648, 'Fielding Data'!$A$1:$H$12056, 7, 0), 0)</f>
        <v>0</v>
      </c>
      <c r="T3648" s="13">
        <f>IFERROR(VLOOKUP($A3648, 'Fielding Data'!$A$1:$H$12056, 8, 0), 0)</f>
        <v>0</v>
      </c>
      <c r="U3648" s="13">
        <f>SUMIFS('Fielding Data'!E:E, 'Fielding Data'!$A:$A, $A3648)</f>
        <v>1</v>
      </c>
      <c r="V3648" s="13">
        <f>SUMIFS('Fielding Data'!F:F, 'Fielding Data'!$A:$A, $A3648)</f>
        <v>2</v>
      </c>
      <c r="W3648" s="13">
        <f>SUMIFS('Fielding Data'!G:G, 'Fielding Data'!$A:$A, $A3648)</f>
        <v>0</v>
      </c>
      <c r="X3648" s="13">
        <f>SUMIFS('Fielding Data'!H:H, 'Fielding Data'!$A:$A, $A3648)</f>
        <v>0</v>
      </c>
    </row>
    <row r="3649" spans="1:24" x14ac:dyDescent="0.3">
      <c r="A3649" s="13" t="str">
        <f t="shared" si="113"/>
        <v>burneaj012013</v>
      </c>
      <c r="B3649" s="16" t="s">
        <v>63</v>
      </c>
      <c r="C3649" s="16">
        <v>2013</v>
      </c>
      <c r="D3649" s="16">
        <v>30</v>
      </c>
      <c r="E3649" s="16">
        <v>59</v>
      </c>
      <c r="F3649" s="16">
        <v>1</v>
      </c>
      <c r="G3649" s="16">
        <v>4</v>
      </c>
      <c r="H3649" s="16">
        <v>0</v>
      </c>
      <c r="I3649" s="16">
        <v>0</v>
      </c>
      <c r="J3649" s="16">
        <v>0</v>
      </c>
      <c r="K3649" s="16">
        <v>2</v>
      </c>
      <c r="L3649" s="16">
        <v>0</v>
      </c>
      <c r="M3649" s="16">
        <v>0</v>
      </c>
      <c r="N3649" s="16">
        <v>2</v>
      </c>
      <c r="O3649" s="16">
        <v>33</v>
      </c>
      <c r="P3649" s="13" t="str">
        <f t="shared" si="112"/>
        <v>P</v>
      </c>
      <c r="Q3649" s="13">
        <f>IFERROR(VLOOKUP($A3649, 'Fielding Data'!$A$1:$H$12056, 5, 0), 0)</f>
        <v>12</v>
      </c>
      <c r="R3649" s="13">
        <f>IFERROR(VLOOKUP($A3649, 'Fielding Data'!$A$1:$H$12056, 6, 0), 0)</f>
        <v>19</v>
      </c>
      <c r="S3649" s="13">
        <f>IFERROR(VLOOKUP($A3649, 'Fielding Data'!$A$1:$H$12056, 7, 0), 0)</f>
        <v>2</v>
      </c>
      <c r="T3649" s="13">
        <f>IFERROR(VLOOKUP($A3649, 'Fielding Data'!$A$1:$H$12056, 8, 0), 0)</f>
        <v>0</v>
      </c>
      <c r="U3649" s="13">
        <f>SUMIFS('Fielding Data'!E:E, 'Fielding Data'!$A:$A, $A3649)</f>
        <v>12</v>
      </c>
      <c r="V3649" s="13">
        <f>SUMIFS('Fielding Data'!F:F, 'Fielding Data'!$A:$A, $A3649)</f>
        <v>19</v>
      </c>
      <c r="W3649" s="13">
        <f>SUMIFS('Fielding Data'!G:G, 'Fielding Data'!$A:$A, $A3649)</f>
        <v>2</v>
      </c>
      <c r="X3649" s="13">
        <f>SUMIFS('Fielding Data'!H:H, 'Fielding Data'!$A:$A, $A3649)</f>
        <v>0</v>
      </c>
    </row>
    <row r="3650" spans="1:24" x14ac:dyDescent="0.3">
      <c r="A3650" s="13" t="str">
        <f t="shared" si="113"/>
        <v>burnese012013</v>
      </c>
      <c r="B3650" s="16" t="s">
        <v>425</v>
      </c>
      <c r="C3650" s="16">
        <v>2013</v>
      </c>
      <c r="D3650" s="16">
        <v>13</v>
      </c>
      <c r="E3650" s="16">
        <v>0</v>
      </c>
      <c r="F3650" s="16">
        <v>0</v>
      </c>
      <c r="G3650" s="16">
        <v>0</v>
      </c>
      <c r="H3650" s="16">
        <v>0</v>
      </c>
      <c r="I3650" s="16">
        <v>0</v>
      </c>
      <c r="J3650" s="16">
        <v>0</v>
      </c>
      <c r="K3650" s="16">
        <v>0</v>
      </c>
      <c r="L3650" s="16">
        <v>0</v>
      </c>
      <c r="M3650" s="16">
        <v>0</v>
      </c>
      <c r="N3650" s="16">
        <v>0</v>
      </c>
      <c r="O3650" s="16">
        <v>0</v>
      </c>
      <c r="P3650" s="13" t="str">
        <f t="shared" ref="P3650:P3713" si="114">IFERROR(VLOOKUP($A3650, Fielding, 4, 0), "Other")</f>
        <v>P</v>
      </c>
      <c r="Q3650" s="13">
        <f>IFERROR(VLOOKUP($A3650, 'Fielding Data'!$A$1:$H$12056, 5, 0), 0)</f>
        <v>1</v>
      </c>
      <c r="R3650" s="13">
        <f>IFERROR(VLOOKUP($A3650, 'Fielding Data'!$A$1:$H$12056, 6, 0), 0)</f>
        <v>0</v>
      </c>
      <c r="S3650" s="13">
        <f>IFERROR(VLOOKUP($A3650, 'Fielding Data'!$A$1:$H$12056, 7, 0), 0)</f>
        <v>0</v>
      </c>
      <c r="T3650" s="13">
        <f>IFERROR(VLOOKUP($A3650, 'Fielding Data'!$A$1:$H$12056, 8, 0), 0)</f>
        <v>0</v>
      </c>
      <c r="U3650" s="13">
        <f>SUMIFS('Fielding Data'!E:E, 'Fielding Data'!$A:$A, $A3650)</f>
        <v>1</v>
      </c>
      <c r="V3650" s="13">
        <f>SUMIFS('Fielding Data'!F:F, 'Fielding Data'!$A:$A, $A3650)</f>
        <v>0</v>
      </c>
      <c r="W3650" s="13">
        <f>SUMIFS('Fielding Data'!G:G, 'Fielding Data'!$A:$A, $A3650)</f>
        <v>0</v>
      </c>
      <c r="X3650" s="13">
        <f>SUMIFS('Fielding Data'!H:H, 'Fielding Data'!$A:$A, $A3650)</f>
        <v>0</v>
      </c>
    </row>
    <row r="3651" spans="1:24" x14ac:dyDescent="0.3">
      <c r="A3651" s="13" t="str">
        <f t="shared" ref="A3651:A3714" si="115">B3651&amp;C3651</f>
        <v>burnsco012013</v>
      </c>
      <c r="B3651" s="16" t="s">
        <v>1673</v>
      </c>
      <c r="C3651" s="16">
        <v>2013</v>
      </c>
      <c r="D3651" s="16">
        <v>10</v>
      </c>
      <c r="E3651" s="16">
        <v>0</v>
      </c>
      <c r="F3651" s="16">
        <v>0</v>
      </c>
      <c r="G3651" s="16">
        <v>0</v>
      </c>
      <c r="H3651" s="16">
        <v>0</v>
      </c>
      <c r="I3651" s="16">
        <v>0</v>
      </c>
      <c r="J3651" s="16">
        <v>0</v>
      </c>
      <c r="K3651" s="16">
        <v>0</v>
      </c>
      <c r="L3651" s="16">
        <v>0</v>
      </c>
      <c r="M3651" s="16">
        <v>0</v>
      </c>
      <c r="N3651" s="16">
        <v>0</v>
      </c>
      <c r="O3651" s="16">
        <v>0</v>
      </c>
      <c r="P3651" s="13" t="str">
        <f t="shared" si="114"/>
        <v>P</v>
      </c>
      <c r="Q3651" s="13">
        <f>IFERROR(VLOOKUP($A3651, 'Fielding Data'!$A$1:$H$12056, 5, 0), 0)</f>
        <v>0</v>
      </c>
      <c r="R3651" s="13">
        <f>IFERROR(VLOOKUP($A3651, 'Fielding Data'!$A$1:$H$12056, 6, 0), 0)</f>
        <v>0</v>
      </c>
      <c r="S3651" s="13">
        <f>IFERROR(VLOOKUP($A3651, 'Fielding Data'!$A$1:$H$12056, 7, 0), 0)</f>
        <v>1</v>
      </c>
      <c r="T3651" s="13">
        <f>IFERROR(VLOOKUP($A3651, 'Fielding Data'!$A$1:$H$12056, 8, 0), 0)</f>
        <v>0</v>
      </c>
      <c r="U3651" s="13">
        <f>SUMIFS('Fielding Data'!E:E, 'Fielding Data'!$A:$A, $A3651)</f>
        <v>0</v>
      </c>
      <c r="V3651" s="13">
        <f>SUMIFS('Fielding Data'!F:F, 'Fielding Data'!$A:$A, $A3651)</f>
        <v>0</v>
      </c>
      <c r="W3651" s="13">
        <f>SUMIFS('Fielding Data'!G:G, 'Fielding Data'!$A:$A, $A3651)</f>
        <v>1</v>
      </c>
      <c r="X3651" s="13">
        <f>SUMIFS('Fielding Data'!H:H, 'Fielding Data'!$A:$A, $A3651)</f>
        <v>0</v>
      </c>
    </row>
    <row r="3652" spans="1:24" x14ac:dyDescent="0.3">
      <c r="A3652" s="13" t="str">
        <f t="shared" si="115"/>
        <v>burtoja012013</v>
      </c>
      <c r="B3652" s="16" t="s">
        <v>765</v>
      </c>
      <c r="C3652" s="16">
        <v>2013</v>
      </c>
      <c r="D3652" s="16">
        <v>71</v>
      </c>
      <c r="E3652" s="16">
        <v>0</v>
      </c>
      <c r="F3652" s="16">
        <v>0</v>
      </c>
      <c r="G3652" s="16">
        <v>0</v>
      </c>
      <c r="H3652" s="16">
        <v>0</v>
      </c>
      <c r="I3652" s="16">
        <v>0</v>
      </c>
      <c r="J3652" s="16">
        <v>0</v>
      </c>
      <c r="K3652" s="16">
        <v>0</v>
      </c>
      <c r="L3652" s="16">
        <v>0</v>
      </c>
      <c r="M3652" s="16">
        <v>0</v>
      </c>
      <c r="N3652" s="16">
        <v>0</v>
      </c>
      <c r="O3652" s="16">
        <v>0</v>
      </c>
      <c r="P3652" s="13" t="str">
        <f t="shared" si="114"/>
        <v>P</v>
      </c>
      <c r="Q3652" s="13">
        <f>IFERROR(VLOOKUP($A3652, 'Fielding Data'!$A$1:$H$12056, 5, 0), 0)</f>
        <v>6</v>
      </c>
      <c r="R3652" s="13">
        <f>IFERROR(VLOOKUP($A3652, 'Fielding Data'!$A$1:$H$12056, 6, 0), 0)</f>
        <v>10</v>
      </c>
      <c r="S3652" s="13">
        <f>IFERROR(VLOOKUP($A3652, 'Fielding Data'!$A$1:$H$12056, 7, 0), 0)</f>
        <v>1</v>
      </c>
      <c r="T3652" s="13">
        <f>IFERROR(VLOOKUP($A3652, 'Fielding Data'!$A$1:$H$12056, 8, 0), 0)</f>
        <v>0</v>
      </c>
      <c r="U3652" s="13">
        <f>SUMIFS('Fielding Data'!E:E, 'Fielding Data'!$A:$A, $A3652)</f>
        <v>6</v>
      </c>
      <c r="V3652" s="13">
        <f>SUMIFS('Fielding Data'!F:F, 'Fielding Data'!$A:$A, $A3652)</f>
        <v>10</v>
      </c>
      <c r="W3652" s="13">
        <f>SUMIFS('Fielding Data'!G:G, 'Fielding Data'!$A:$A, $A3652)</f>
        <v>1</v>
      </c>
      <c r="X3652" s="13">
        <f>SUMIFS('Fielding Data'!H:H, 'Fielding Data'!$A:$A, $A3652)</f>
        <v>0</v>
      </c>
    </row>
    <row r="3653" spans="1:24" x14ac:dyDescent="0.3">
      <c r="A3653" s="13" t="str">
        <f t="shared" si="115"/>
        <v>bushda012013</v>
      </c>
      <c r="B3653" s="16" t="s">
        <v>426</v>
      </c>
      <c r="C3653" s="16">
        <v>2013</v>
      </c>
      <c r="D3653" s="16">
        <v>1</v>
      </c>
      <c r="E3653" s="16">
        <v>0</v>
      </c>
      <c r="F3653" s="16">
        <v>0</v>
      </c>
      <c r="G3653" s="16">
        <v>0</v>
      </c>
      <c r="H3653" s="16">
        <v>0</v>
      </c>
      <c r="I3653" s="16">
        <v>0</v>
      </c>
      <c r="J3653" s="16">
        <v>0</v>
      </c>
      <c r="K3653" s="16">
        <v>0</v>
      </c>
      <c r="L3653" s="16">
        <v>0</v>
      </c>
      <c r="M3653" s="16">
        <v>0</v>
      </c>
      <c r="N3653" s="16">
        <v>0</v>
      </c>
      <c r="O3653" s="16">
        <v>0</v>
      </c>
      <c r="P3653" s="13" t="str">
        <f t="shared" si="114"/>
        <v>P</v>
      </c>
      <c r="Q3653" s="13">
        <f>IFERROR(VLOOKUP($A3653, 'Fielding Data'!$A$1:$H$12056, 5, 0), 0)</f>
        <v>0</v>
      </c>
      <c r="R3653" s="13">
        <f>IFERROR(VLOOKUP($A3653, 'Fielding Data'!$A$1:$H$12056, 6, 0), 0)</f>
        <v>0</v>
      </c>
      <c r="S3653" s="13">
        <f>IFERROR(VLOOKUP($A3653, 'Fielding Data'!$A$1:$H$12056, 7, 0), 0)</f>
        <v>0</v>
      </c>
      <c r="T3653" s="13">
        <f>IFERROR(VLOOKUP($A3653, 'Fielding Data'!$A$1:$H$12056, 8, 0), 0)</f>
        <v>0</v>
      </c>
      <c r="U3653" s="13">
        <f>SUMIFS('Fielding Data'!E:E, 'Fielding Data'!$A:$A, $A3653)</f>
        <v>0</v>
      </c>
      <c r="V3653" s="13">
        <f>SUMIFS('Fielding Data'!F:F, 'Fielding Data'!$A:$A, $A3653)</f>
        <v>0</v>
      </c>
      <c r="W3653" s="13">
        <f>SUMIFS('Fielding Data'!G:G, 'Fielding Data'!$A:$A, $A3653)</f>
        <v>0</v>
      </c>
      <c r="X3653" s="13">
        <f>SUMIFS('Fielding Data'!H:H, 'Fielding Data'!$A:$A, $A3653)</f>
        <v>0</v>
      </c>
    </row>
    <row r="3654" spans="1:24" x14ac:dyDescent="0.3">
      <c r="A3654" s="13" t="str">
        <f t="shared" si="115"/>
        <v>bussni012013</v>
      </c>
      <c r="B3654" s="16" t="s">
        <v>1887</v>
      </c>
      <c r="C3654" s="16">
        <v>2013</v>
      </c>
      <c r="D3654" s="16">
        <v>8</v>
      </c>
      <c r="E3654" s="16">
        <v>19</v>
      </c>
      <c r="F3654" s="16">
        <v>0</v>
      </c>
      <c r="G3654" s="16">
        <v>2</v>
      </c>
      <c r="H3654" s="16">
        <v>0</v>
      </c>
      <c r="I3654" s="16">
        <v>0</v>
      </c>
      <c r="J3654" s="16">
        <v>0</v>
      </c>
      <c r="K3654" s="16">
        <v>0</v>
      </c>
      <c r="L3654" s="16">
        <v>0</v>
      </c>
      <c r="M3654" s="16">
        <v>0</v>
      </c>
      <c r="N3654" s="16">
        <v>1</v>
      </c>
      <c r="O3654" s="16">
        <v>1</v>
      </c>
      <c r="P3654" s="13" t="str">
        <f t="shared" si="114"/>
        <v>CF</v>
      </c>
      <c r="Q3654" s="13">
        <f>IFERROR(VLOOKUP($A3654, 'Fielding Data'!$A$1:$H$12056, 5, 0), 0)</f>
        <v>0</v>
      </c>
      <c r="R3654" s="13">
        <f>IFERROR(VLOOKUP($A3654, 'Fielding Data'!$A$1:$H$12056, 6, 0), 0)</f>
        <v>0</v>
      </c>
      <c r="S3654" s="13">
        <f>IFERROR(VLOOKUP($A3654, 'Fielding Data'!$A$1:$H$12056, 7, 0), 0)</f>
        <v>0</v>
      </c>
      <c r="T3654" s="13">
        <f>IFERROR(VLOOKUP($A3654, 'Fielding Data'!$A$1:$H$12056, 8, 0), 0)</f>
        <v>0</v>
      </c>
      <c r="U3654" s="13">
        <f>SUMIFS('Fielding Data'!E:E, 'Fielding Data'!$A:$A, $A3654)</f>
        <v>7</v>
      </c>
      <c r="V3654" s="13">
        <f>SUMIFS('Fielding Data'!F:F, 'Fielding Data'!$A:$A, $A3654)</f>
        <v>0</v>
      </c>
      <c r="W3654" s="13">
        <f>SUMIFS('Fielding Data'!G:G, 'Fielding Data'!$A:$A, $A3654)</f>
        <v>0</v>
      </c>
      <c r="X3654" s="13">
        <f>SUMIFS('Fielding Data'!H:H, 'Fielding Data'!$A:$A, $A3654)</f>
        <v>0</v>
      </c>
    </row>
    <row r="3655" spans="1:24" x14ac:dyDescent="0.3">
      <c r="A3655" s="13" t="str">
        <f t="shared" si="115"/>
        <v>butlebi032013</v>
      </c>
      <c r="B3655" s="16" t="s">
        <v>766</v>
      </c>
      <c r="C3655" s="16">
        <v>2013</v>
      </c>
      <c r="D3655" s="16">
        <v>162</v>
      </c>
      <c r="E3655" s="16">
        <v>582</v>
      </c>
      <c r="F3655" s="16">
        <v>62</v>
      </c>
      <c r="G3655" s="16">
        <v>168</v>
      </c>
      <c r="H3655" s="16">
        <v>27</v>
      </c>
      <c r="I3655" s="16">
        <v>0</v>
      </c>
      <c r="J3655" s="16">
        <v>15</v>
      </c>
      <c r="K3655" s="16">
        <v>82</v>
      </c>
      <c r="L3655" s="16">
        <v>0</v>
      </c>
      <c r="M3655" s="16">
        <v>0</v>
      </c>
      <c r="N3655" s="16">
        <v>79</v>
      </c>
      <c r="O3655" s="16">
        <v>102</v>
      </c>
      <c r="P3655" s="13" t="str">
        <f t="shared" si="114"/>
        <v>1B</v>
      </c>
      <c r="Q3655" s="13">
        <f>IFERROR(VLOOKUP($A3655, 'Fielding Data'!$A$1:$H$12056, 5, 0), 0)</f>
        <v>56</v>
      </c>
      <c r="R3655" s="13">
        <f>IFERROR(VLOOKUP($A3655, 'Fielding Data'!$A$1:$H$12056, 6, 0), 0)</f>
        <v>0</v>
      </c>
      <c r="S3655" s="13">
        <f>IFERROR(VLOOKUP($A3655, 'Fielding Data'!$A$1:$H$12056, 7, 0), 0)</f>
        <v>0</v>
      </c>
      <c r="T3655" s="13">
        <f>IFERROR(VLOOKUP($A3655, 'Fielding Data'!$A$1:$H$12056, 8, 0), 0)</f>
        <v>4</v>
      </c>
      <c r="U3655" s="13">
        <f>SUMIFS('Fielding Data'!E:E, 'Fielding Data'!$A:$A, $A3655)</f>
        <v>56</v>
      </c>
      <c r="V3655" s="13">
        <f>SUMIFS('Fielding Data'!F:F, 'Fielding Data'!$A:$A, $A3655)</f>
        <v>0</v>
      </c>
      <c r="W3655" s="13">
        <f>SUMIFS('Fielding Data'!G:G, 'Fielding Data'!$A:$A, $A3655)</f>
        <v>0</v>
      </c>
      <c r="X3655" s="13">
        <f>SUMIFS('Fielding Data'!H:H, 'Fielding Data'!$A:$A, $A3655)</f>
        <v>4</v>
      </c>
    </row>
    <row r="3656" spans="1:24" x14ac:dyDescent="0.3">
      <c r="A3656" s="13" t="str">
        <f t="shared" si="115"/>
        <v>butlejo042013</v>
      </c>
      <c r="B3656" s="16" t="s">
        <v>1888</v>
      </c>
      <c r="C3656" s="16">
        <v>2013</v>
      </c>
      <c r="D3656" s="16">
        <v>8</v>
      </c>
      <c r="E3656" s="16">
        <v>12</v>
      </c>
      <c r="F3656" s="16">
        <v>3</v>
      </c>
      <c r="G3656" s="16">
        <v>4</v>
      </c>
      <c r="H3656" s="16">
        <v>2</v>
      </c>
      <c r="I3656" s="16">
        <v>0</v>
      </c>
      <c r="J3656" s="16">
        <v>0</v>
      </c>
      <c r="K3656" s="16">
        <v>1</v>
      </c>
      <c r="L3656" s="16">
        <v>0</v>
      </c>
      <c r="M3656" s="16">
        <v>0</v>
      </c>
      <c r="N3656" s="16">
        <v>3</v>
      </c>
      <c r="O3656" s="16">
        <v>6</v>
      </c>
      <c r="P3656" s="13" t="str">
        <f t="shared" si="114"/>
        <v>LF</v>
      </c>
      <c r="Q3656" s="13">
        <f>IFERROR(VLOOKUP($A3656, 'Fielding Data'!$A$1:$H$12056, 5, 0), 0)</f>
        <v>0</v>
      </c>
      <c r="R3656" s="13">
        <f>IFERROR(VLOOKUP($A3656, 'Fielding Data'!$A$1:$H$12056, 6, 0), 0)</f>
        <v>0</v>
      </c>
      <c r="S3656" s="13">
        <f>IFERROR(VLOOKUP($A3656, 'Fielding Data'!$A$1:$H$12056, 7, 0), 0)</f>
        <v>0</v>
      </c>
      <c r="T3656" s="13">
        <f>IFERROR(VLOOKUP($A3656, 'Fielding Data'!$A$1:$H$12056, 8, 0), 0)</f>
        <v>0</v>
      </c>
      <c r="U3656" s="13">
        <f>SUMIFS('Fielding Data'!E:E, 'Fielding Data'!$A:$A, $A3656)</f>
        <v>3</v>
      </c>
      <c r="V3656" s="13">
        <f>SUMIFS('Fielding Data'!F:F, 'Fielding Data'!$A:$A, $A3656)</f>
        <v>0</v>
      </c>
      <c r="W3656" s="13">
        <f>SUMIFS('Fielding Data'!G:G, 'Fielding Data'!$A:$A, $A3656)</f>
        <v>0</v>
      </c>
      <c r="X3656" s="13">
        <f>SUMIFS('Fielding Data'!H:H, 'Fielding Data'!$A:$A, $A3656)</f>
        <v>0</v>
      </c>
    </row>
    <row r="3657" spans="1:24" x14ac:dyDescent="0.3">
      <c r="A3657" s="13" t="str">
        <f t="shared" si="115"/>
        <v>butleke012013</v>
      </c>
      <c r="B3657" s="16" t="s">
        <v>1889</v>
      </c>
      <c r="C3657" s="16">
        <v>2013</v>
      </c>
      <c r="D3657" s="16">
        <v>16</v>
      </c>
      <c r="E3657" s="16">
        <v>0</v>
      </c>
      <c r="F3657" s="16">
        <v>0</v>
      </c>
      <c r="G3657" s="16">
        <v>0</v>
      </c>
      <c r="H3657" s="16">
        <v>0</v>
      </c>
      <c r="I3657" s="16">
        <v>0</v>
      </c>
      <c r="J3657" s="16">
        <v>0</v>
      </c>
      <c r="K3657" s="16">
        <v>0</v>
      </c>
      <c r="L3657" s="16">
        <v>0</v>
      </c>
      <c r="M3657" s="16">
        <v>0</v>
      </c>
      <c r="N3657" s="16">
        <v>0</v>
      </c>
      <c r="O3657" s="16">
        <v>0</v>
      </c>
      <c r="P3657" s="13" t="str">
        <f t="shared" si="114"/>
        <v>P</v>
      </c>
      <c r="Q3657" s="13">
        <f>IFERROR(VLOOKUP($A3657, 'Fielding Data'!$A$1:$H$12056, 5, 0), 0)</f>
        <v>2</v>
      </c>
      <c r="R3657" s="13">
        <f>IFERROR(VLOOKUP($A3657, 'Fielding Data'!$A$1:$H$12056, 6, 0), 0)</f>
        <v>1</v>
      </c>
      <c r="S3657" s="13">
        <f>IFERROR(VLOOKUP($A3657, 'Fielding Data'!$A$1:$H$12056, 7, 0), 0)</f>
        <v>0</v>
      </c>
      <c r="T3657" s="13">
        <f>IFERROR(VLOOKUP($A3657, 'Fielding Data'!$A$1:$H$12056, 8, 0), 0)</f>
        <v>0</v>
      </c>
      <c r="U3657" s="13">
        <f>SUMIFS('Fielding Data'!E:E, 'Fielding Data'!$A:$A, $A3657)</f>
        <v>2</v>
      </c>
      <c r="V3657" s="13">
        <f>SUMIFS('Fielding Data'!F:F, 'Fielding Data'!$A:$A, $A3657)</f>
        <v>1</v>
      </c>
      <c r="W3657" s="13">
        <f>SUMIFS('Fielding Data'!G:G, 'Fielding Data'!$A:$A, $A3657)</f>
        <v>0</v>
      </c>
      <c r="X3657" s="13">
        <f>SUMIFS('Fielding Data'!H:H, 'Fielding Data'!$A:$A, $A3657)</f>
        <v>0</v>
      </c>
    </row>
    <row r="3658" spans="1:24" x14ac:dyDescent="0.3">
      <c r="A3658" s="13" t="str">
        <f t="shared" si="115"/>
        <v>byrdati012013</v>
      </c>
      <c r="B3658" s="16" t="s">
        <v>65</v>
      </c>
      <c r="C3658" s="16">
        <v>2013</v>
      </c>
      <c r="D3658" s="16">
        <v>8</v>
      </c>
      <c r="E3658" s="16">
        <v>0</v>
      </c>
      <c r="F3658" s="16">
        <v>0</v>
      </c>
      <c r="G3658" s="16">
        <v>0</v>
      </c>
      <c r="H3658" s="16">
        <v>0</v>
      </c>
      <c r="I3658" s="16">
        <v>0</v>
      </c>
      <c r="J3658" s="16">
        <v>0</v>
      </c>
      <c r="K3658" s="16">
        <v>0</v>
      </c>
      <c r="L3658" s="16">
        <v>0</v>
      </c>
      <c r="M3658" s="16">
        <v>0</v>
      </c>
      <c r="N3658" s="16">
        <v>0</v>
      </c>
      <c r="O3658" s="16">
        <v>0</v>
      </c>
      <c r="P3658" s="13" t="str">
        <f t="shared" si="114"/>
        <v>P</v>
      </c>
      <c r="Q3658" s="13">
        <f>IFERROR(VLOOKUP($A3658, 'Fielding Data'!$A$1:$H$12056, 5, 0), 0)</f>
        <v>0</v>
      </c>
      <c r="R3658" s="13">
        <f>IFERROR(VLOOKUP($A3658, 'Fielding Data'!$A$1:$H$12056, 6, 0), 0)</f>
        <v>0</v>
      </c>
      <c r="S3658" s="13">
        <f>IFERROR(VLOOKUP($A3658, 'Fielding Data'!$A$1:$H$12056, 7, 0), 0)</f>
        <v>0</v>
      </c>
      <c r="T3658" s="13">
        <f>IFERROR(VLOOKUP($A3658, 'Fielding Data'!$A$1:$H$12056, 8, 0), 0)</f>
        <v>0</v>
      </c>
      <c r="U3658" s="13">
        <f>SUMIFS('Fielding Data'!E:E, 'Fielding Data'!$A:$A, $A3658)</f>
        <v>0</v>
      </c>
      <c r="V3658" s="13">
        <f>SUMIFS('Fielding Data'!F:F, 'Fielding Data'!$A:$A, $A3658)</f>
        <v>0</v>
      </c>
      <c r="W3658" s="13">
        <f>SUMIFS('Fielding Data'!G:G, 'Fielding Data'!$A:$A, $A3658)</f>
        <v>0</v>
      </c>
      <c r="X3658" s="13">
        <f>SUMIFS('Fielding Data'!H:H, 'Fielding Data'!$A:$A, $A3658)</f>
        <v>0</v>
      </c>
    </row>
    <row r="3659" spans="1:24" x14ac:dyDescent="0.3">
      <c r="A3659" s="13" t="str">
        <f t="shared" si="115"/>
        <v>cabrace012013</v>
      </c>
      <c r="B3659" s="16" t="s">
        <v>1890</v>
      </c>
      <c r="C3659" s="16">
        <v>2013</v>
      </c>
      <c r="D3659" s="16">
        <v>8</v>
      </c>
      <c r="E3659" s="16">
        <v>0</v>
      </c>
      <c r="F3659" s="16">
        <v>0</v>
      </c>
      <c r="G3659" s="16">
        <v>0</v>
      </c>
      <c r="H3659" s="16">
        <v>0</v>
      </c>
      <c r="I3659" s="16">
        <v>0</v>
      </c>
      <c r="J3659" s="16">
        <v>0</v>
      </c>
      <c r="K3659" s="16">
        <v>0</v>
      </c>
      <c r="L3659" s="16">
        <v>0</v>
      </c>
      <c r="M3659" s="16">
        <v>0</v>
      </c>
      <c r="N3659" s="16">
        <v>0</v>
      </c>
      <c r="O3659" s="16">
        <v>0</v>
      </c>
      <c r="P3659" s="13" t="str">
        <f t="shared" si="114"/>
        <v>P</v>
      </c>
      <c r="Q3659" s="13">
        <f>IFERROR(VLOOKUP($A3659, 'Fielding Data'!$A$1:$H$12056, 5, 0), 0)</f>
        <v>0</v>
      </c>
      <c r="R3659" s="13">
        <f>IFERROR(VLOOKUP($A3659, 'Fielding Data'!$A$1:$H$12056, 6, 0), 0)</f>
        <v>0</v>
      </c>
      <c r="S3659" s="13">
        <f>IFERROR(VLOOKUP($A3659, 'Fielding Data'!$A$1:$H$12056, 7, 0), 0)</f>
        <v>0</v>
      </c>
      <c r="T3659" s="13">
        <f>IFERROR(VLOOKUP($A3659, 'Fielding Data'!$A$1:$H$12056, 8, 0), 0)</f>
        <v>0</v>
      </c>
      <c r="U3659" s="13">
        <f>SUMIFS('Fielding Data'!E:E, 'Fielding Data'!$A:$A, $A3659)</f>
        <v>0</v>
      </c>
      <c r="V3659" s="13">
        <f>SUMIFS('Fielding Data'!F:F, 'Fielding Data'!$A:$A, $A3659)</f>
        <v>0</v>
      </c>
      <c r="W3659" s="13">
        <f>SUMIFS('Fielding Data'!G:G, 'Fielding Data'!$A:$A, $A3659)</f>
        <v>0</v>
      </c>
      <c r="X3659" s="13">
        <f>SUMIFS('Fielding Data'!H:H, 'Fielding Data'!$A:$A, $A3659)</f>
        <v>0</v>
      </c>
    </row>
    <row r="3660" spans="1:24" x14ac:dyDescent="0.3">
      <c r="A3660" s="13" t="str">
        <f t="shared" si="115"/>
        <v>cabreal032013</v>
      </c>
      <c r="B3660" s="16" t="s">
        <v>1674</v>
      </c>
      <c r="C3660" s="16">
        <v>2013</v>
      </c>
      <c r="D3660" s="16">
        <v>7</v>
      </c>
      <c r="E3660" s="16">
        <v>0</v>
      </c>
      <c r="F3660" s="16">
        <v>0</v>
      </c>
      <c r="G3660" s="16">
        <v>0</v>
      </c>
      <c r="H3660" s="16">
        <v>0</v>
      </c>
      <c r="I3660" s="16">
        <v>0</v>
      </c>
      <c r="J3660" s="16">
        <v>0</v>
      </c>
      <c r="K3660" s="16">
        <v>0</v>
      </c>
      <c r="L3660" s="16">
        <v>0</v>
      </c>
      <c r="M3660" s="16">
        <v>0</v>
      </c>
      <c r="N3660" s="16">
        <v>0</v>
      </c>
      <c r="O3660" s="16">
        <v>0</v>
      </c>
      <c r="P3660" s="13" t="str">
        <f t="shared" si="114"/>
        <v>P</v>
      </c>
      <c r="Q3660" s="13">
        <f>IFERROR(VLOOKUP($A3660, 'Fielding Data'!$A$1:$H$12056, 5, 0), 0)</f>
        <v>1</v>
      </c>
      <c r="R3660" s="13">
        <f>IFERROR(VLOOKUP($A3660, 'Fielding Data'!$A$1:$H$12056, 6, 0), 0)</f>
        <v>2</v>
      </c>
      <c r="S3660" s="13">
        <f>IFERROR(VLOOKUP($A3660, 'Fielding Data'!$A$1:$H$12056, 7, 0), 0)</f>
        <v>0</v>
      </c>
      <c r="T3660" s="13">
        <f>IFERROR(VLOOKUP($A3660, 'Fielding Data'!$A$1:$H$12056, 8, 0), 0)</f>
        <v>0</v>
      </c>
      <c r="U3660" s="13">
        <f>SUMIFS('Fielding Data'!E:E, 'Fielding Data'!$A:$A, $A3660)</f>
        <v>1</v>
      </c>
      <c r="V3660" s="13">
        <f>SUMIFS('Fielding Data'!F:F, 'Fielding Data'!$A:$A, $A3660)</f>
        <v>2</v>
      </c>
      <c r="W3660" s="13">
        <f>SUMIFS('Fielding Data'!G:G, 'Fielding Data'!$A:$A, $A3660)</f>
        <v>0</v>
      </c>
      <c r="X3660" s="13">
        <f>SUMIFS('Fielding Data'!H:H, 'Fielding Data'!$A:$A, $A3660)</f>
        <v>0</v>
      </c>
    </row>
    <row r="3661" spans="1:24" x14ac:dyDescent="0.3">
      <c r="A3661" s="13" t="str">
        <f t="shared" si="115"/>
        <v>cabreas012013</v>
      </c>
      <c r="B3661" s="16" t="s">
        <v>767</v>
      </c>
      <c r="C3661" s="16">
        <v>2013</v>
      </c>
      <c r="D3661" s="16">
        <v>136</v>
      </c>
      <c r="E3661" s="16">
        <v>508</v>
      </c>
      <c r="F3661" s="16">
        <v>66</v>
      </c>
      <c r="G3661" s="16">
        <v>123</v>
      </c>
      <c r="H3661" s="16">
        <v>35</v>
      </c>
      <c r="I3661" s="16">
        <v>2</v>
      </c>
      <c r="J3661" s="16">
        <v>14</v>
      </c>
      <c r="K3661" s="16">
        <v>64</v>
      </c>
      <c r="L3661" s="16">
        <v>9</v>
      </c>
      <c r="M3661" s="16">
        <v>3</v>
      </c>
      <c r="N3661" s="16">
        <v>35</v>
      </c>
      <c r="O3661" s="16">
        <v>114</v>
      </c>
      <c r="P3661" s="13" t="str">
        <f t="shared" si="114"/>
        <v>SS</v>
      </c>
      <c r="Q3661" s="13">
        <f>IFERROR(VLOOKUP($A3661, 'Fielding Data'!$A$1:$H$12056, 5, 0), 0)</f>
        <v>180</v>
      </c>
      <c r="R3661" s="13">
        <f>IFERROR(VLOOKUP($A3661, 'Fielding Data'!$A$1:$H$12056, 6, 0), 0)</f>
        <v>314</v>
      </c>
      <c r="S3661" s="13">
        <f>IFERROR(VLOOKUP($A3661, 'Fielding Data'!$A$1:$H$12056, 7, 0), 0)</f>
        <v>9</v>
      </c>
      <c r="T3661" s="13">
        <f>IFERROR(VLOOKUP($A3661, 'Fielding Data'!$A$1:$H$12056, 8, 0), 0)</f>
        <v>70</v>
      </c>
      <c r="U3661" s="13">
        <f>SUMIFS('Fielding Data'!E:E, 'Fielding Data'!$A:$A, $A3661)</f>
        <v>180</v>
      </c>
      <c r="V3661" s="13">
        <f>SUMIFS('Fielding Data'!F:F, 'Fielding Data'!$A:$A, $A3661)</f>
        <v>314</v>
      </c>
      <c r="W3661" s="13">
        <f>SUMIFS('Fielding Data'!G:G, 'Fielding Data'!$A:$A, $A3661)</f>
        <v>9</v>
      </c>
      <c r="X3661" s="13">
        <f>SUMIFS('Fielding Data'!H:H, 'Fielding Data'!$A:$A, $A3661)</f>
        <v>70</v>
      </c>
    </row>
    <row r="3662" spans="1:24" x14ac:dyDescent="0.3">
      <c r="A3662" s="13" t="str">
        <f t="shared" si="115"/>
        <v>cabreev012013</v>
      </c>
      <c r="B3662" s="16" t="s">
        <v>1058</v>
      </c>
      <c r="C3662" s="16">
        <v>2013</v>
      </c>
      <c r="D3662" s="16">
        <v>95</v>
      </c>
      <c r="E3662" s="16">
        <v>381</v>
      </c>
      <c r="F3662" s="16">
        <v>54</v>
      </c>
      <c r="G3662" s="16">
        <v>108</v>
      </c>
      <c r="H3662" s="16">
        <v>15</v>
      </c>
      <c r="I3662" s="16">
        <v>5</v>
      </c>
      <c r="J3662" s="16">
        <v>4</v>
      </c>
      <c r="K3662" s="16">
        <v>31</v>
      </c>
      <c r="L3662" s="16">
        <v>37</v>
      </c>
      <c r="M3662" s="16">
        <v>12</v>
      </c>
      <c r="N3662" s="16">
        <v>41</v>
      </c>
      <c r="O3662" s="16">
        <v>69</v>
      </c>
      <c r="P3662" s="13" t="str">
        <f t="shared" si="114"/>
        <v>SS</v>
      </c>
      <c r="Q3662" s="13">
        <f>IFERROR(VLOOKUP($A3662, 'Fielding Data'!$A$1:$H$12056, 5, 0), 0)</f>
        <v>143</v>
      </c>
      <c r="R3662" s="13">
        <f>IFERROR(VLOOKUP($A3662, 'Fielding Data'!$A$1:$H$12056, 6, 0), 0)</f>
        <v>298</v>
      </c>
      <c r="S3662" s="13">
        <f>IFERROR(VLOOKUP($A3662, 'Fielding Data'!$A$1:$H$12056, 7, 0), 0)</f>
        <v>6</v>
      </c>
      <c r="T3662" s="13">
        <f>IFERROR(VLOOKUP($A3662, 'Fielding Data'!$A$1:$H$12056, 8, 0), 0)</f>
        <v>59</v>
      </c>
      <c r="U3662" s="13">
        <f>SUMIFS('Fielding Data'!E:E, 'Fielding Data'!$A:$A, $A3662)</f>
        <v>143</v>
      </c>
      <c r="V3662" s="13">
        <f>SUMIFS('Fielding Data'!F:F, 'Fielding Data'!$A:$A, $A3662)</f>
        <v>298</v>
      </c>
      <c r="W3662" s="13">
        <f>SUMIFS('Fielding Data'!G:G, 'Fielding Data'!$A:$A, $A3662)</f>
        <v>6</v>
      </c>
      <c r="X3662" s="13">
        <f>SUMIFS('Fielding Data'!H:H, 'Fielding Data'!$A:$A, $A3662)</f>
        <v>59</v>
      </c>
    </row>
    <row r="3663" spans="1:24" x14ac:dyDescent="0.3">
      <c r="A3663" s="13" t="str">
        <f t="shared" si="115"/>
        <v>cabreme012013</v>
      </c>
      <c r="B3663" s="16" t="s">
        <v>521</v>
      </c>
      <c r="C3663" s="16">
        <v>2013</v>
      </c>
      <c r="D3663" s="16">
        <v>88</v>
      </c>
      <c r="E3663" s="16">
        <v>344</v>
      </c>
      <c r="F3663" s="16">
        <v>39</v>
      </c>
      <c r="G3663" s="16">
        <v>96</v>
      </c>
      <c r="H3663" s="16">
        <v>15</v>
      </c>
      <c r="I3663" s="16">
        <v>2</v>
      </c>
      <c r="J3663" s="16">
        <v>3</v>
      </c>
      <c r="K3663" s="16">
        <v>30</v>
      </c>
      <c r="L3663" s="16">
        <v>2</v>
      </c>
      <c r="M3663" s="16">
        <v>2</v>
      </c>
      <c r="N3663" s="16">
        <v>23</v>
      </c>
      <c r="O3663" s="16">
        <v>47</v>
      </c>
      <c r="P3663" s="13" t="str">
        <f t="shared" si="114"/>
        <v>LF</v>
      </c>
      <c r="Q3663" s="13">
        <f>IFERROR(VLOOKUP($A3663, 'Fielding Data'!$A$1:$H$12056, 5, 0), 0)</f>
        <v>0</v>
      </c>
      <c r="R3663" s="13">
        <f>IFERROR(VLOOKUP($A3663, 'Fielding Data'!$A$1:$H$12056, 6, 0), 0)</f>
        <v>0</v>
      </c>
      <c r="S3663" s="13">
        <f>IFERROR(VLOOKUP($A3663, 'Fielding Data'!$A$1:$H$12056, 7, 0), 0)</f>
        <v>0</v>
      </c>
      <c r="T3663" s="13">
        <f>IFERROR(VLOOKUP($A3663, 'Fielding Data'!$A$1:$H$12056, 8, 0), 0)</f>
        <v>0</v>
      </c>
      <c r="U3663" s="13">
        <f>SUMIFS('Fielding Data'!E:E, 'Fielding Data'!$A:$A, $A3663)</f>
        <v>126</v>
      </c>
      <c r="V3663" s="13">
        <f>SUMIFS('Fielding Data'!F:F, 'Fielding Data'!$A:$A, $A3663)</f>
        <v>3</v>
      </c>
      <c r="W3663" s="13">
        <f>SUMIFS('Fielding Data'!G:G, 'Fielding Data'!$A:$A, $A3663)</f>
        <v>1</v>
      </c>
      <c r="X3663" s="13">
        <f>SUMIFS('Fielding Data'!H:H, 'Fielding Data'!$A:$A, $A3663)</f>
        <v>0</v>
      </c>
    </row>
    <row r="3664" spans="1:24" x14ac:dyDescent="0.3">
      <c r="A3664" s="13" t="str">
        <f t="shared" si="115"/>
        <v>cabremi012013</v>
      </c>
      <c r="B3664" s="16" t="s">
        <v>356</v>
      </c>
      <c r="C3664" s="16">
        <v>2013</v>
      </c>
      <c r="D3664" s="16">
        <v>148</v>
      </c>
      <c r="E3664" s="16">
        <v>555</v>
      </c>
      <c r="F3664" s="16">
        <v>103</v>
      </c>
      <c r="G3664" s="16">
        <v>193</v>
      </c>
      <c r="H3664" s="16">
        <v>26</v>
      </c>
      <c r="I3664" s="16">
        <v>1</v>
      </c>
      <c r="J3664" s="16">
        <v>44</v>
      </c>
      <c r="K3664" s="16">
        <v>137</v>
      </c>
      <c r="L3664" s="16">
        <v>3</v>
      </c>
      <c r="M3664" s="16">
        <v>0</v>
      </c>
      <c r="N3664" s="16">
        <v>90</v>
      </c>
      <c r="O3664" s="16">
        <v>94</v>
      </c>
      <c r="P3664" s="13" t="str">
        <f t="shared" si="114"/>
        <v>3B</v>
      </c>
      <c r="Q3664" s="13">
        <f>IFERROR(VLOOKUP($A3664, 'Fielding Data'!$A$1:$H$12056, 5, 0), 0)</f>
        <v>87</v>
      </c>
      <c r="R3664" s="13">
        <f>IFERROR(VLOOKUP($A3664, 'Fielding Data'!$A$1:$H$12056, 6, 0), 0)</f>
        <v>184</v>
      </c>
      <c r="S3664" s="13">
        <f>IFERROR(VLOOKUP($A3664, 'Fielding Data'!$A$1:$H$12056, 7, 0), 0)</f>
        <v>12</v>
      </c>
      <c r="T3664" s="13">
        <f>IFERROR(VLOOKUP($A3664, 'Fielding Data'!$A$1:$H$12056, 8, 0), 0)</f>
        <v>24</v>
      </c>
      <c r="U3664" s="13">
        <f>SUMIFS('Fielding Data'!E:E, 'Fielding Data'!$A:$A, $A3664)</f>
        <v>87</v>
      </c>
      <c r="V3664" s="13">
        <f>SUMIFS('Fielding Data'!F:F, 'Fielding Data'!$A:$A, $A3664)</f>
        <v>184</v>
      </c>
      <c r="W3664" s="13">
        <f>SUMIFS('Fielding Data'!G:G, 'Fielding Data'!$A:$A, $A3664)</f>
        <v>12</v>
      </c>
      <c r="X3664" s="13">
        <f>SUMIFS('Fielding Data'!H:H, 'Fielding Data'!$A:$A, $A3664)</f>
        <v>24</v>
      </c>
    </row>
    <row r="3665" spans="1:24" x14ac:dyDescent="0.3">
      <c r="A3665" s="13" t="str">
        <f t="shared" si="115"/>
        <v>cahiltr012013</v>
      </c>
      <c r="B3665" s="16" t="s">
        <v>1059</v>
      </c>
      <c r="C3665" s="16">
        <v>2013</v>
      </c>
      <c r="D3665" s="16">
        <v>26</v>
      </c>
      <c r="E3665" s="16">
        <v>49</v>
      </c>
      <c r="F3665" s="16">
        <v>2</v>
      </c>
      <c r="G3665" s="16">
        <v>4</v>
      </c>
      <c r="H3665" s="16">
        <v>1</v>
      </c>
      <c r="I3665" s="16">
        <v>1</v>
      </c>
      <c r="J3665" s="16">
        <v>0</v>
      </c>
      <c r="K3665" s="16">
        <v>5</v>
      </c>
      <c r="L3665" s="16">
        <v>0</v>
      </c>
      <c r="M3665" s="16">
        <v>0</v>
      </c>
      <c r="N3665" s="16">
        <v>0</v>
      </c>
      <c r="O3665" s="16">
        <v>20</v>
      </c>
      <c r="P3665" s="13" t="str">
        <f t="shared" si="114"/>
        <v>P</v>
      </c>
      <c r="Q3665" s="13">
        <f>IFERROR(VLOOKUP($A3665, 'Fielding Data'!$A$1:$H$12056, 5, 0), 0)</f>
        <v>4</v>
      </c>
      <c r="R3665" s="13">
        <f>IFERROR(VLOOKUP($A3665, 'Fielding Data'!$A$1:$H$12056, 6, 0), 0)</f>
        <v>36</v>
      </c>
      <c r="S3665" s="13">
        <f>IFERROR(VLOOKUP($A3665, 'Fielding Data'!$A$1:$H$12056, 7, 0), 0)</f>
        <v>0</v>
      </c>
      <c r="T3665" s="13">
        <f>IFERROR(VLOOKUP($A3665, 'Fielding Data'!$A$1:$H$12056, 8, 0), 0)</f>
        <v>3</v>
      </c>
      <c r="U3665" s="13">
        <f>SUMIFS('Fielding Data'!E:E, 'Fielding Data'!$A:$A, $A3665)</f>
        <v>4</v>
      </c>
      <c r="V3665" s="13">
        <f>SUMIFS('Fielding Data'!F:F, 'Fielding Data'!$A:$A, $A3665)</f>
        <v>36</v>
      </c>
      <c r="W3665" s="13">
        <f>SUMIFS('Fielding Data'!G:G, 'Fielding Data'!$A:$A, $A3665)</f>
        <v>0</v>
      </c>
      <c r="X3665" s="13">
        <f>SUMIFS('Fielding Data'!H:H, 'Fielding Data'!$A:$A, $A3665)</f>
        <v>3</v>
      </c>
    </row>
    <row r="3666" spans="1:24" x14ac:dyDescent="0.3">
      <c r="A3666" s="13" t="str">
        <f t="shared" si="115"/>
        <v>cainlo012013</v>
      </c>
      <c r="B3666" s="16" t="s">
        <v>1237</v>
      </c>
      <c r="C3666" s="16">
        <v>2013</v>
      </c>
      <c r="D3666" s="16">
        <v>115</v>
      </c>
      <c r="E3666" s="16">
        <v>399</v>
      </c>
      <c r="F3666" s="16">
        <v>54</v>
      </c>
      <c r="G3666" s="16">
        <v>100</v>
      </c>
      <c r="H3666" s="16">
        <v>21</v>
      </c>
      <c r="I3666" s="16">
        <v>3</v>
      </c>
      <c r="J3666" s="16">
        <v>4</v>
      </c>
      <c r="K3666" s="16">
        <v>46</v>
      </c>
      <c r="L3666" s="16">
        <v>14</v>
      </c>
      <c r="M3666" s="16">
        <v>6</v>
      </c>
      <c r="N3666" s="16">
        <v>33</v>
      </c>
      <c r="O3666" s="16">
        <v>90</v>
      </c>
      <c r="P3666" s="13" t="str">
        <f t="shared" si="114"/>
        <v>CF</v>
      </c>
      <c r="Q3666" s="13">
        <f>IFERROR(VLOOKUP($A3666, 'Fielding Data'!$A$1:$H$12056, 5, 0), 0)</f>
        <v>0</v>
      </c>
      <c r="R3666" s="13">
        <f>IFERROR(VLOOKUP($A3666, 'Fielding Data'!$A$1:$H$12056, 6, 0), 0)</f>
        <v>0</v>
      </c>
      <c r="S3666" s="13">
        <f>IFERROR(VLOOKUP($A3666, 'Fielding Data'!$A$1:$H$12056, 7, 0), 0)</f>
        <v>0</v>
      </c>
      <c r="T3666" s="13">
        <f>IFERROR(VLOOKUP($A3666, 'Fielding Data'!$A$1:$H$12056, 8, 0), 0)</f>
        <v>0</v>
      </c>
      <c r="U3666" s="13">
        <f>SUMIFS('Fielding Data'!E:E, 'Fielding Data'!$A:$A, $A3666)</f>
        <v>296</v>
      </c>
      <c r="V3666" s="13">
        <f>SUMIFS('Fielding Data'!F:F, 'Fielding Data'!$A:$A, $A3666)</f>
        <v>7</v>
      </c>
      <c r="W3666" s="13">
        <f>SUMIFS('Fielding Data'!G:G, 'Fielding Data'!$A:$A, $A3666)</f>
        <v>3</v>
      </c>
      <c r="X3666" s="13">
        <f>SUMIFS('Fielding Data'!H:H, 'Fielding Data'!$A:$A, $A3666)</f>
        <v>0</v>
      </c>
    </row>
    <row r="3667" spans="1:24" x14ac:dyDescent="0.3">
      <c r="A3667" s="13" t="str">
        <f t="shared" si="115"/>
        <v>cainma012013</v>
      </c>
      <c r="B3667" s="16" t="s">
        <v>522</v>
      </c>
      <c r="C3667" s="16">
        <v>2013</v>
      </c>
      <c r="D3667" s="16">
        <v>30</v>
      </c>
      <c r="E3667" s="16">
        <v>52</v>
      </c>
      <c r="F3667" s="16">
        <v>0</v>
      </c>
      <c r="G3667" s="16">
        <v>5</v>
      </c>
      <c r="H3667" s="16">
        <v>0</v>
      </c>
      <c r="I3667" s="16">
        <v>0</v>
      </c>
      <c r="J3667" s="16">
        <v>0</v>
      </c>
      <c r="K3667" s="16">
        <v>2</v>
      </c>
      <c r="L3667" s="16">
        <v>0</v>
      </c>
      <c r="M3667" s="16">
        <v>0</v>
      </c>
      <c r="N3667" s="16">
        <v>2</v>
      </c>
      <c r="O3667" s="16">
        <v>22</v>
      </c>
      <c r="P3667" s="13" t="str">
        <f t="shared" si="114"/>
        <v>P</v>
      </c>
      <c r="Q3667" s="13">
        <f>IFERROR(VLOOKUP($A3667, 'Fielding Data'!$A$1:$H$12056, 5, 0), 0)</f>
        <v>12</v>
      </c>
      <c r="R3667" s="13">
        <f>IFERROR(VLOOKUP($A3667, 'Fielding Data'!$A$1:$H$12056, 6, 0), 0)</f>
        <v>25</v>
      </c>
      <c r="S3667" s="13">
        <f>IFERROR(VLOOKUP($A3667, 'Fielding Data'!$A$1:$H$12056, 7, 0), 0)</f>
        <v>1</v>
      </c>
      <c r="T3667" s="13">
        <f>IFERROR(VLOOKUP($A3667, 'Fielding Data'!$A$1:$H$12056, 8, 0), 0)</f>
        <v>2</v>
      </c>
      <c r="U3667" s="13">
        <f>SUMIFS('Fielding Data'!E:E, 'Fielding Data'!$A:$A, $A3667)</f>
        <v>12</v>
      </c>
      <c r="V3667" s="13">
        <f>SUMIFS('Fielding Data'!F:F, 'Fielding Data'!$A:$A, $A3667)</f>
        <v>25</v>
      </c>
      <c r="W3667" s="13">
        <f>SUMIFS('Fielding Data'!G:G, 'Fielding Data'!$A:$A, $A3667)</f>
        <v>1</v>
      </c>
      <c r="X3667" s="13">
        <f>SUMIFS('Fielding Data'!H:H, 'Fielding Data'!$A:$A, $A3667)</f>
        <v>2</v>
      </c>
    </row>
    <row r="3668" spans="1:24" x14ac:dyDescent="0.3">
      <c r="A3668" s="13" t="str">
        <f t="shared" si="115"/>
        <v>calhoko012013</v>
      </c>
      <c r="B3668" s="16" t="s">
        <v>1676</v>
      </c>
      <c r="C3668" s="16">
        <v>2013</v>
      </c>
      <c r="D3668" s="16">
        <v>58</v>
      </c>
      <c r="E3668" s="16">
        <v>195</v>
      </c>
      <c r="F3668" s="16">
        <v>29</v>
      </c>
      <c r="G3668" s="16">
        <v>55</v>
      </c>
      <c r="H3668" s="16">
        <v>7</v>
      </c>
      <c r="I3668" s="16">
        <v>2</v>
      </c>
      <c r="J3668" s="16">
        <v>8</v>
      </c>
      <c r="K3668" s="16">
        <v>32</v>
      </c>
      <c r="L3668" s="16">
        <v>2</v>
      </c>
      <c r="M3668" s="16">
        <v>2</v>
      </c>
      <c r="N3668" s="16">
        <v>21</v>
      </c>
      <c r="O3668" s="16">
        <v>41</v>
      </c>
      <c r="P3668" s="13" t="str">
        <f t="shared" si="114"/>
        <v>1B</v>
      </c>
      <c r="Q3668" s="13">
        <f>IFERROR(VLOOKUP($A3668, 'Fielding Data'!$A$1:$H$12056, 5, 0), 0)</f>
        <v>44</v>
      </c>
      <c r="R3668" s="13">
        <f>IFERROR(VLOOKUP($A3668, 'Fielding Data'!$A$1:$H$12056, 6, 0), 0)</f>
        <v>4</v>
      </c>
      <c r="S3668" s="13">
        <f>IFERROR(VLOOKUP($A3668, 'Fielding Data'!$A$1:$H$12056, 7, 0), 0)</f>
        <v>2</v>
      </c>
      <c r="T3668" s="13">
        <f>IFERROR(VLOOKUP($A3668, 'Fielding Data'!$A$1:$H$12056, 8, 0), 0)</f>
        <v>3</v>
      </c>
      <c r="U3668" s="13">
        <f>SUMIFS('Fielding Data'!E:E, 'Fielding Data'!$A:$A, $A3668)</f>
        <v>152</v>
      </c>
      <c r="V3668" s="13">
        <f>SUMIFS('Fielding Data'!F:F, 'Fielding Data'!$A:$A, $A3668)</f>
        <v>8</v>
      </c>
      <c r="W3668" s="13">
        <f>SUMIFS('Fielding Data'!G:G, 'Fielding Data'!$A:$A, $A3668)</f>
        <v>8</v>
      </c>
      <c r="X3668" s="13">
        <f>SUMIFS('Fielding Data'!H:H, 'Fielding Data'!$A:$A, $A3668)</f>
        <v>6</v>
      </c>
    </row>
    <row r="3669" spans="1:24" x14ac:dyDescent="0.3">
      <c r="A3669" s="13" t="str">
        <f t="shared" si="115"/>
        <v>caminar012013</v>
      </c>
      <c r="B3669" s="16" t="s">
        <v>1891</v>
      </c>
      <c r="C3669" s="16">
        <v>2013</v>
      </c>
      <c r="D3669" s="16">
        <v>13</v>
      </c>
      <c r="E3669" s="16">
        <v>0</v>
      </c>
      <c r="F3669" s="16">
        <v>0</v>
      </c>
      <c r="G3669" s="16">
        <v>0</v>
      </c>
      <c r="H3669" s="16">
        <v>0</v>
      </c>
      <c r="I3669" s="16">
        <v>0</v>
      </c>
      <c r="J3669" s="16">
        <v>0</v>
      </c>
      <c r="K3669" s="16">
        <v>0</v>
      </c>
      <c r="L3669" s="16">
        <v>0</v>
      </c>
      <c r="M3669" s="16">
        <v>0</v>
      </c>
      <c r="N3669" s="16">
        <v>0</v>
      </c>
      <c r="O3669" s="16">
        <v>0</v>
      </c>
      <c r="P3669" s="13" t="str">
        <f t="shared" si="114"/>
        <v>P</v>
      </c>
      <c r="Q3669" s="13">
        <f>IFERROR(VLOOKUP($A3669, 'Fielding Data'!$A$1:$H$12056, 5, 0), 0)</f>
        <v>0</v>
      </c>
      <c r="R3669" s="13">
        <f>IFERROR(VLOOKUP($A3669, 'Fielding Data'!$A$1:$H$12056, 6, 0), 0)</f>
        <v>0</v>
      </c>
      <c r="S3669" s="13">
        <f>IFERROR(VLOOKUP($A3669, 'Fielding Data'!$A$1:$H$12056, 7, 0), 0)</f>
        <v>0</v>
      </c>
      <c r="T3669" s="13">
        <f>IFERROR(VLOOKUP($A3669, 'Fielding Data'!$A$1:$H$12056, 8, 0), 0)</f>
        <v>0</v>
      </c>
      <c r="U3669" s="13">
        <f>SUMIFS('Fielding Data'!E:E, 'Fielding Data'!$A:$A, $A3669)</f>
        <v>0</v>
      </c>
      <c r="V3669" s="13">
        <f>SUMIFS('Fielding Data'!F:F, 'Fielding Data'!$A:$A, $A3669)</f>
        <v>0</v>
      </c>
      <c r="W3669" s="13">
        <f>SUMIFS('Fielding Data'!G:G, 'Fielding Data'!$A:$A, $A3669)</f>
        <v>0</v>
      </c>
      <c r="X3669" s="13">
        <f>SUMIFS('Fielding Data'!H:H, 'Fielding Data'!$A:$A, $A3669)</f>
        <v>0</v>
      </c>
    </row>
    <row r="3670" spans="1:24" x14ac:dyDescent="0.3">
      <c r="A3670" s="13" t="str">
        <f t="shared" si="115"/>
        <v>campato012013</v>
      </c>
      <c r="B3670" s="16" t="s">
        <v>1443</v>
      </c>
      <c r="C3670" s="16">
        <v>2013</v>
      </c>
      <c r="D3670" s="16">
        <v>29</v>
      </c>
      <c r="E3670" s="16">
        <v>46</v>
      </c>
      <c r="F3670" s="16">
        <v>10</v>
      </c>
      <c r="G3670" s="16">
        <v>12</v>
      </c>
      <c r="H3670" s="16">
        <v>0</v>
      </c>
      <c r="I3670" s="16">
        <v>1</v>
      </c>
      <c r="J3670" s="16">
        <v>0</v>
      </c>
      <c r="K3670" s="16">
        <v>0</v>
      </c>
      <c r="L3670" s="16">
        <v>8</v>
      </c>
      <c r="M3670" s="16">
        <v>2</v>
      </c>
      <c r="N3670" s="16">
        <v>8</v>
      </c>
      <c r="O3670" s="16">
        <v>14</v>
      </c>
      <c r="P3670" s="13" t="str">
        <f t="shared" si="114"/>
        <v>CF</v>
      </c>
      <c r="Q3670" s="13">
        <f>IFERROR(VLOOKUP($A3670, 'Fielding Data'!$A$1:$H$12056, 5, 0), 0)</f>
        <v>0</v>
      </c>
      <c r="R3670" s="13">
        <f>IFERROR(VLOOKUP($A3670, 'Fielding Data'!$A$1:$H$12056, 6, 0), 0)</f>
        <v>0</v>
      </c>
      <c r="S3670" s="13">
        <f>IFERROR(VLOOKUP($A3670, 'Fielding Data'!$A$1:$H$12056, 7, 0), 0)</f>
        <v>0</v>
      </c>
      <c r="T3670" s="13">
        <f>IFERROR(VLOOKUP($A3670, 'Fielding Data'!$A$1:$H$12056, 8, 0), 0)</f>
        <v>0</v>
      </c>
      <c r="U3670" s="13">
        <f>SUMIFS('Fielding Data'!E:E, 'Fielding Data'!$A:$A, $A3670)</f>
        <v>14</v>
      </c>
      <c r="V3670" s="13">
        <f>SUMIFS('Fielding Data'!F:F, 'Fielding Data'!$A:$A, $A3670)</f>
        <v>1</v>
      </c>
      <c r="W3670" s="13">
        <f>SUMIFS('Fielding Data'!G:G, 'Fielding Data'!$A:$A, $A3670)</f>
        <v>1</v>
      </c>
      <c r="X3670" s="13">
        <f>SUMIFS('Fielding Data'!H:H, 'Fielding Data'!$A:$A, $A3670)</f>
        <v>0</v>
      </c>
    </row>
    <row r="3671" spans="1:24" x14ac:dyDescent="0.3">
      <c r="A3671" s="13" t="str">
        <f t="shared" si="115"/>
        <v>campsh012013</v>
      </c>
      <c r="B3671" s="16" t="s">
        <v>428</v>
      </c>
      <c r="C3671" s="16">
        <v>2013</v>
      </c>
      <c r="D3671" s="16">
        <v>26</v>
      </c>
      <c r="E3671" s="16">
        <v>0</v>
      </c>
      <c r="F3671" s="16">
        <v>0</v>
      </c>
      <c r="G3671" s="16">
        <v>0</v>
      </c>
      <c r="H3671" s="16">
        <v>0</v>
      </c>
      <c r="I3671" s="16">
        <v>0</v>
      </c>
      <c r="J3671" s="16">
        <v>0</v>
      </c>
      <c r="K3671" s="16">
        <v>0</v>
      </c>
      <c r="L3671" s="16">
        <v>0</v>
      </c>
      <c r="M3671" s="16">
        <v>0</v>
      </c>
      <c r="N3671" s="16">
        <v>0</v>
      </c>
      <c r="O3671" s="16">
        <v>0</v>
      </c>
      <c r="P3671" s="13" t="str">
        <f t="shared" si="114"/>
        <v>P</v>
      </c>
      <c r="Q3671" s="13">
        <f>IFERROR(VLOOKUP($A3671, 'Fielding Data'!$A$1:$H$12056, 5, 0), 0)</f>
        <v>4</v>
      </c>
      <c r="R3671" s="13">
        <f>IFERROR(VLOOKUP($A3671, 'Fielding Data'!$A$1:$H$12056, 6, 0), 0)</f>
        <v>3</v>
      </c>
      <c r="S3671" s="13">
        <f>IFERROR(VLOOKUP($A3671, 'Fielding Data'!$A$1:$H$12056, 7, 0), 0)</f>
        <v>2</v>
      </c>
      <c r="T3671" s="13">
        <f>IFERROR(VLOOKUP($A3671, 'Fielding Data'!$A$1:$H$12056, 8, 0), 0)</f>
        <v>0</v>
      </c>
      <c r="U3671" s="13">
        <f>SUMIFS('Fielding Data'!E:E, 'Fielding Data'!$A:$A, $A3671)</f>
        <v>4</v>
      </c>
      <c r="V3671" s="13">
        <f>SUMIFS('Fielding Data'!F:F, 'Fielding Data'!$A:$A, $A3671)</f>
        <v>3</v>
      </c>
      <c r="W3671" s="13">
        <f>SUMIFS('Fielding Data'!G:G, 'Fielding Data'!$A:$A, $A3671)</f>
        <v>2</v>
      </c>
      <c r="X3671" s="13">
        <f>SUMIFS('Fielding Data'!H:H, 'Fielding Data'!$A:$A, $A3671)</f>
        <v>0</v>
      </c>
    </row>
    <row r="3672" spans="1:24" x14ac:dyDescent="0.3">
      <c r="A3672" s="13" t="str">
        <f t="shared" si="115"/>
        <v>canoro012013</v>
      </c>
      <c r="B3672" s="16" t="s">
        <v>523</v>
      </c>
      <c r="C3672" s="16">
        <v>2013</v>
      </c>
      <c r="D3672" s="16">
        <v>160</v>
      </c>
      <c r="E3672" s="16">
        <v>605</v>
      </c>
      <c r="F3672" s="16">
        <v>81</v>
      </c>
      <c r="G3672" s="16">
        <v>190</v>
      </c>
      <c r="H3672" s="16">
        <v>41</v>
      </c>
      <c r="I3672" s="16">
        <v>0</v>
      </c>
      <c r="J3672" s="16">
        <v>27</v>
      </c>
      <c r="K3672" s="16">
        <v>107</v>
      </c>
      <c r="L3672" s="16">
        <v>7</v>
      </c>
      <c r="M3672" s="16">
        <v>1</v>
      </c>
      <c r="N3672" s="16">
        <v>65</v>
      </c>
      <c r="O3672" s="16">
        <v>85</v>
      </c>
      <c r="P3672" s="13" t="str">
        <f t="shared" si="114"/>
        <v>2B</v>
      </c>
      <c r="Q3672" s="13">
        <f>IFERROR(VLOOKUP($A3672, 'Fielding Data'!$A$1:$H$12056, 5, 0), 0)</f>
        <v>247</v>
      </c>
      <c r="R3672" s="13">
        <f>IFERROR(VLOOKUP($A3672, 'Fielding Data'!$A$1:$H$12056, 6, 0), 0)</f>
        <v>404</v>
      </c>
      <c r="S3672" s="13">
        <f>IFERROR(VLOOKUP($A3672, 'Fielding Data'!$A$1:$H$12056, 7, 0), 0)</f>
        <v>6</v>
      </c>
      <c r="T3672" s="13">
        <f>IFERROR(VLOOKUP($A3672, 'Fielding Data'!$A$1:$H$12056, 8, 0), 0)</f>
        <v>88</v>
      </c>
      <c r="U3672" s="13">
        <f>SUMIFS('Fielding Data'!E:E, 'Fielding Data'!$A:$A, $A3672)</f>
        <v>247</v>
      </c>
      <c r="V3672" s="13">
        <f>SUMIFS('Fielding Data'!F:F, 'Fielding Data'!$A:$A, $A3672)</f>
        <v>404</v>
      </c>
      <c r="W3672" s="13">
        <f>SUMIFS('Fielding Data'!G:G, 'Fielding Data'!$A:$A, $A3672)</f>
        <v>6</v>
      </c>
      <c r="X3672" s="13">
        <f>SUMIFS('Fielding Data'!H:H, 'Fielding Data'!$A:$A, $A3672)</f>
        <v>88</v>
      </c>
    </row>
    <row r="3673" spans="1:24" x14ac:dyDescent="0.3">
      <c r="A3673" s="13" t="str">
        <f t="shared" si="115"/>
        <v>cappsca012013</v>
      </c>
      <c r="B3673" s="16" t="s">
        <v>1677</v>
      </c>
      <c r="C3673" s="16">
        <v>2013</v>
      </c>
      <c r="D3673" s="16">
        <v>53</v>
      </c>
      <c r="E3673" s="16">
        <v>0</v>
      </c>
      <c r="F3673" s="16">
        <v>0</v>
      </c>
      <c r="G3673" s="16">
        <v>0</v>
      </c>
      <c r="H3673" s="16">
        <v>0</v>
      </c>
      <c r="I3673" s="16">
        <v>0</v>
      </c>
      <c r="J3673" s="16">
        <v>0</v>
      </c>
      <c r="K3673" s="16">
        <v>0</v>
      </c>
      <c r="L3673" s="16">
        <v>0</v>
      </c>
      <c r="M3673" s="16">
        <v>0</v>
      </c>
      <c r="N3673" s="16">
        <v>0</v>
      </c>
      <c r="O3673" s="16">
        <v>0</v>
      </c>
      <c r="P3673" s="13" t="str">
        <f t="shared" si="114"/>
        <v>P</v>
      </c>
      <c r="Q3673" s="13">
        <f>IFERROR(VLOOKUP($A3673, 'Fielding Data'!$A$1:$H$12056, 5, 0), 0)</f>
        <v>2</v>
      </c>
      <c r="R3673" s="13">
        <f>IFERROR(VLOOKUP($A3673, 'Fielding Data'!$A$1:$H$12056, 6, 0), 0)</f>
        <v>6</v>
      </c>
      <c r="S3673" s="13">
        <f>IFERROR(VLOOKUP($A3673, 'Fielding Data'!$A$1:$H$12056, 7, 0), 0)</f>
        <v>0</v>
      </c>
      <c r="T3673" s="13">
        <f>IFERROR(VLOOKUP($A3673, 'Fielding Data'!$A$1:$H$12056, 8, 0), 0)</f>
        <v>0</v>
      </c>
      <c r="U3673" s="13">
        <f>SUMIFS('Fielding Data'!E:E, 'Fielding Data'!$A:$A, $A3673)</f>
        <v>2</v>
      </c>
      <c r="V3673" s="13">
        <f>SUMIFS('Fielding Data'!F:F, 'Fielding Data'!$A:$A, $A3673)</f>
        <v>6</v>
      </c>
      <c r="W3673" s="13">
        <f>SUMIFS('Fielding Data'!G:G, 'Fielding Data'!$A:$A, $A3673)</f>
        <v>0</v>
      </c>
      <c r="X3673" s="13">
        <f>SUMIFS('Fielding Data'!H:H, 'Fielding Data'!$A:$A, $A3673)</f>
        <v>0</v>
      </c>
    </row>
    <row r="3674" spans="1:24" x14ac:dyDescent="0.3">
      <c r="A3674" s="13" t="str">
        <f t="shared" si="115"/>
        <v>capuach012013</v>
      </c>
      <c r="B3674" s="16" t="s">
        <v>357</v>
      </c>
      <c r="C3674" s="16">
        <v>2013</v>
      </c>
      <c r="D3674" s="16">
        <v>24</v>
      </c>
      <c r="E3674" s="16">
        <v>24</v>
      </c>
      <c r="F3674" s="16">
        <v>1</v>
      </c>
      <c r="G3674" s="16">
        <v>1</v>
      </c>
      <c r="H3674" s="16">
        <v>0</v>
      </c>
      <c r="I3674" s="16">
        <v>0</v>
      </c>
      <c r="J3674" s="16">
        <v>0</v>
      </c>
      <c r="K3674" s="16">
        <v>0</v>
      </c>
      <c r="L3674" s="16">
        <v>0</v>
      </c>
      <c r="M3674" s="16">
        <v>0</v>
      </c>
      <c r="N3674" s="16">
        <v>1</v>
      </c>
      <c r="O3674" s="16">
        <v>8</v>
      </c>
      <c r="P3674" s="13" t="str">
        <f t="shared" si="114"/>
        <v>P</v>
      </c>
      <c r="Q3674" s="13">
        <f>IFERROR(VLOOKUP($A3674, 'Fielding Data'!$A$1:$H$12056, 5, 0), 0)</f>
        <v>5</v>
      </c>
      <c r="R3674" s="13">
        <f>IFERROR(VLOOKUP($A3674, 'Fielding Data'!$A$1:$H$12056, 6, 0), 0)</f>
        <v>14</v>
      </c>
      <c r="S3674" s="13">
        <f>IFERROR(VLOOKUP($A3674, 'Fielding Data'!$A$1:$H$12056, 7, 0), 0)</f>
        <v>0</v>
      </c>
      <c r="T3674" s="13">
        <f>IFERROR(VLOOKUP($A3674, 'Fielding Data'!$A$1:$H$12056, 8, 0), 0)</f>
        <v>1</v>
      </c>
      <c r="U3674" s="13">
        <f>SUMIFS('Fielding Data'!E:E, 'Fielding Data'!$A:$A, $A3674)</f>
        <v>5</v>
      </c>
      <c r="V3674" s="13">
        <f>SUMIFS('Fielding Data'!F:F, 'Fielding Data'!$A:$A, $A3674)</f>
        <v>14</v>
      </c>
      <c r="W3674" s="13">
        <f>SUMIFS('Fielding Data'!G:G, 'Fielding Data'!$A:$A, $A3674)</f>
        <v>0</v>
      </c>
      <c r="X3674" s="13">
        <f>SUMIFS('Fielding Data'!H:H, 'Fielding Data'!$A:$A, $A3674)</f>
        <v>1</v>
      </c>
    </row>
    <row r="3675" spans="1:24" x14ac:dyDescent="0.3">
      <c r="A3675" s="13" t="str">
        <f t="shared" si="115"/>
        <v>carmofa012013</v>
      </c>
      <c r="B3675" s="16" t="s">
        <v>633</v>
      </c>
      <c r="C3675" s="16">
        <v>2013</v>
      </c>
      <c r="D3675" s="16">
        <v>32</v>
      </c>
      <c r="E3675" s="16">
        <v>4</v>
      </c>
      <c r="F3675" s="16">
        <v>0</v>
      </c>
      <c r="G3675" s="16">
        <v>0</v>
      </c>
      <c r="H3675" s="16">
        <v>0</v>
      </c>
      <c r="I3675" s="16">
        <v>0</v>
      </c>
      <c r="J3675" s="16">
        <v>0</v>
      </c>
      <c r="K3675" s="16">
        <v>0</v>
      </c>
      <c r="L3675" s="16">
        <v>0</v>
      </c>
      <c r="M3675" s="16">
        <v>0</v>
      </c>
      <c r="N3675" s="16">
        <v>0</v>
      </c>
      <c r="O3675" s="16">
        <v>3</v>
      </c>
      <c r="P3675" s="13" t="str">
        <f t="shared" si="114"/>
        <v>P</v>
      </c>
      <c r="Q3675" s="13">
        <f>IFERROR(VLOOKUP($A3675, 'Fielding Data'!$A$1:$H$12056, 5, 0), 0)</f>
        <v>8</v>
      </c>
      <c r="R3675" s="13">
        <f>IFERROR(VLOOKUP($A3675, 'Fielding Data'!$A$1:$H$12056, 6, 0), 0)</f>
        <v>15</v>
      </c>
      <c r="S3675" s="13">
        <f>IFERROR(VLOOKUP($A3675, 'Fielding Data'!$A$1:$H$12056, 7, 0), 0)</f>
        <v>0</v>
      </c>
      <c r="T3675" s="13">
        <f>IFERROR(VLOOKUP($A3675, 'Fielding Data'!$A$1:$H$12056, 8, 0), 0)</f>
        <v>2</v>
      </c>
      <c r="U3675" s="13">
        <f>SUMIFS('Fielding Data'!E:E, 'Fielding Data'!$A:$A, $A3675)</f>
        <v>8</v>
      </c>
      <c r="V3675" s="13">
        <f>SUMIFS('Fielding Data'!F:F, 'Fielding Data'!$A:$A, $A3675)</f>
        <v>15</v>
      </c>
      <c r="W3675" s="13">
        <f>SUMIFS('Fielding Data'!G:G, 'Fielding Data'!$A:$A, $A3675)</f>
        <v>0</v>
      </c>
      <c r="X3675" s="13">
        <f>SUMIFS('Fielding Data'!H:H, 'Fielding Data'!$A:$A, $A3675)</f>
        <v>2</v>
      </c>
    </row>
    <row r="3676" spans="1:24" x14ac:dyDescent="0.3">
      <c r="A3676" s="13" t="str">
        <f t="shared" si="115"/>
        <v>carpeda012013</v>
      </c>
      <c r="B3676" s="16" t="s">
        <v>1447</v>
      </c>
      <c r="C3676" s="16">
        <v>2013</v>
      </c>
      <c r="D3676" s="16">
        <v>56</v>
      </c>
      <c r="E3676" s="16">
        <v>3</v>
      </c>
      <c r="F3676" s="16">
        <v>0</v>
      </c>
      <c r="G3676" s="16">
        <v>0</v>
      </c>
      <c r="H3676" s="16">
        <v>0</v>
      </c>
      <c r="I3676" s="16">
        <v>0</v>
      </c>
      <c r="J3676" s="16">
        <v>0</v>
      </c>
      <c r="K3676" s="16">
        <v>0</v>
      </c>
      <c r="L3676" s="16">
        <v>0</v>
      </c>
      <c r="M3676" s="16">
        <v>0</v>
      </c>
      <c r="N3676" s="16">
        <v>0</v>
      </c>
      <c r="O3676" s="16">
        <v>1</v>
      </c>
      <c r="P3676" s="13" t="str">
        <f t="shared" si="114"/>
        <v>P</v>
      </c>
      <c r="Q3676" s="13">
        <f>IFERROR(VLOOKUP($A3676, 'Fielding Data'!$A$1:$H$12056, 5, 0), 0)</f>
        <v>1</v>
      </c>
      <c r="R3676" s="13">
        <f>IFERROR(VLOOKUP($A3676, 'Fielding Data'!$A$1:$H$12056, 6, 0), 0)</f>
        <v>3</v>
      </c>
      <c r="S3676" s="13">
        <f>IFERROR(VLOOKUP($A3676, 'Fielding Data'!$A$1:$H$12056, 7, 0), 0)</f>
        <v>0</v>
      </c>
      <c r="T3676" s="13">
        <f>IFERROR(VLOOKUP($A3676, 'Fielding Data'!$A$1:$H$12056, 8, 0), 0)</f>
        <v>0</v>
      </c>
      <c r="U3676" s="13">
        <f>SUMIFS('Fielding Data'!E:E, 'Fielding Data'!$A:$A, $A3676)</f>
        <v>1</v>
      </c>
      <c r="V3676" s="13">
        <f>SUMIFS('Fielding Data'!F:F, 'Fielding Data'!$A:$A, $A3676)</f>
        <v>3</v>
      </c>
      <c r="W3676" s="13">
        <f>SUMIFS('Fielding Data'!G:G, 'Fielding Data'!$A:$A, $A3676)</f>
        <v>0</v>
      </c>
      <c r="X3676" s="13">
        <f>SUMIFS('Fielding Data'!H:H, 'Fielding Data'!$A:$A, $A3676)</f>
        <v>0</v>
      </c>
    </row>
    <row r="3677" spans="1:24" x14ac:dyDescent="0.3">
      <c r="A3677" s="13" t="str">
        <f t="shared" si="115"/>
        <v>carpeda022013</v>
      </c>
      <c r="B3677" s="16" t="s">
        <v>1679</v>
      </c>
      <c r="C3677" s="16">
        <v>2013</v>
      </c>
      <c r="D3677" s="16">
        <v>1</v>
      </c>
      <c r="E3677" s="16">
        <v>0</v>
      </c>
      <c r="F3677" s="16">
        <v>0</v>
      </c>
      <c r="G3677" s="16">
        <v>0</v>
      </c>
      <c r="H3677" s="16">
        <v>0</v>
      </c>
      <c r="I3677" s="16">
        <v>0</v>
      </c>
      <c r="J3677" s="16">
        <v>0</v>
      </c>
      <c r="K3677" s="16">
        <v>0</v>
      </c>
      <c r="L3677" s="16">
        <v>0</v>
      </c>
      <c r="M3677" s="16">
        <v>0</v>
      </c>
      <c r="N3677" s="16">
        <v>0</v>
      </c>
      <c r="O3677" s="16">
        <v>0</v>
      </c>
      <c r="P3677" s="13" t="str">
        <f t="shared" si="114"/>
        <v>P</v>
      </c>
      <c r="Q3677" s="13">
        <f>IFERROR(VLOOKUP($A3677, 'Fielding Data'!$A$1:$H$12056, 5, 0), 0)</f>
        <v>0</v>
      </c>
      <c r="R3677" s="13">
        <f>IFERROR(VLOOKUP($A3677, 'Fielding Data'!$A$1:$H$12056, 6, 0), 0)</f>
        <v>0</v>
      </c>
      <c r="S3677" s="13">
        <f>IFERROR(VLOOKUP($A3677, 'Fielding Data'!$A$1:$H$12056, 7, 0), 0)</f>
        <v>0</v>
      </c>
      <c r="T3677" s="13">
        <f>IFERROR(VLOOKUP($A3677, 'Fielding Data'!$A$1:$H$12056, 8, 0), 0)</f>
        <v>0</v>
      </c>
      <c r="U3677" s="13">
        <f>SUMIFS('Fielding Data'!E:E, 'Fielding Data'!$A:$A, $A3677)</f>
        <v>0</v>
      </c>
      <c r="V3677" s="13">
        <f>SUMIFS('Fielding Data'!F:F, 'Fielding Data'!$A:$A, $A3677)</f>
        <v>0</v>
      </c>
      <c r="W3677" s="13">
        <f>SUMIFS('Fielding Data'!G:G, 'Fielding Data'!$A:$A, $A3677)</f>
        <v>0</v>
      </c>
      <c r="X3677" s="13">
        <f>SUMIFS('Fielding Data'!H:H, 'Fielding Data'!$A:$A, $A3677)</f>
        <v>0</v>
      </c>
    </row>
    <row r="3678" spans="1:24" x14ac:dyDescent="0.3">
      <c r="A3678" s="13" t="str">
        <f t="shared" si="115"/>
        <v>carpema012013</v>
      </c>
      <c r="B3678" s="16" t="s">
        <v>1448</v>
      </c>
      <c r="C3678" s="16">
        <v>2013</v>
      </c>
      <c r="D3678" s="16">
        <v>157</v>
      </c>
      <c r="E3678" s="16">
        <v>626</v>
      </c>
      <c r="F3678" s="16">
        <v>126</v>
      </c>
      <c r="G3678" s="16">
        <v>199</v>
      </c>
      <c r="H3678" s="16">
        <v>55</v>
      </c>
      <c r="I3678" s="16">
        <v>7</v>
      </c>
      <c r="J3678" s="16">
        <v>11</v>
      </c>
      <c r="K3678" s="16">
        <v>78</v>
      </c>
      <c r="L3678" s="16">
        <v>3</v>
      </c>
      <c r="M3678" s="16">
        <v>3</v>
      </c>
      <c r="N3678" s="16">
        <v>72</v>
      </c>
      <c r="O3678" s="16">
        <v>98</v>
      </c>
      <c r="P3678" s="13" t="str">
        <f t="shared" si="114"/>
        <v>1B</v>
      </c>
      <c r="Q3678" s="13">
        <f>IFERROR(VLOOKUP($A3678, 'Fielding Data'!$A$1:$H$12056, 5, 0), 0)</f>
        <v>10</v>
      </c>
      <c r="R3678" s="13">
        <f>IFERROR(VLOOKUP($A3678, 'Fielding Data'!$A$1:$H$12056, 6, 0), 0)</f>
        <v>0</v>
      </c>
      <c r="S3678" s="13">
        <f>IFERROR(VLOOKUP($A3678, 'Fielding Data'!$A$1:$H$12056, 7, 0), 0)</f>
        <v>0</v>
      </c>
      <c r="T3678" s="13">
        <f>IFERROR(VLOOKUP($A3678, 'Fielding Data'!$A$1:$H$12056, 8, 0), 0)</f>
        <v>0</v>
      </c>
      <c r="U3678" s="13">
        <f>SUMIFS('Fielding Data'!E:E, 'Fielding Data'!$A:$A, $A3678)</f>
        <v>233</v>
      </c>
      <c r="V3678" s="13">
        <f>SUMIFS('Fielding Data'!F:F, 'Fielding Data'!$A:$A, $A3678)</f>
        <v>429</v>
      </c>
      <c r="W3678" s="13">
        <f>SUMIFS('Fielding Data'!G:G, 'Fielding Data'!$A:$A, $A3678)</f>
        <v>12</v>
      </c>
      <c r="X3678" s="13">
        <f>SUMIFS('Fielding Data'!H:H, 'Fielding Data'!$A:$A, $A3678)</f>
        <v>106</v>
      </c>
    </row>
    <row r="3679" spans="1:24" x14ac:dyDescent="0.3">
      <c r="A3679" s="13" t="str">
        <f t="shared" si="115"/>
        <v>carpmi012013</v>
      </c>
      <c r="B3679" s="16" t="s">
        <v>1061</v>
      </c>
      <c r="C3679" s="16">
        <v>2013</v>
      </c>
      <c r="D3679" s="16">
        <v>86</v>
      </c>
      <c r="E3679" s="16">
        <v>216</v>
      </c>
      <c r="F3679" s="16">
        <v>34</v>
      </c>
      <c r="G3679" s="16">
        <v>64</v>
      </c>
      <c r="H3679" s="16">
        <v>18</v>
      </c>
      <c r="I3679" s="16">
        <v>2</v>
      </c>
      <c r="J3679" s="16">
        <v>9</v>
      </c>
      <c r="K3679" s="16">
        <v>43</v>
      </c>
      <c r="L3679" s="16">
        <v>1</v>
      </c>
      <c r="M3679" s="16">
        <v>0</v>
      </c>
      <c r="N3679" s="16">
        <v>22</v>
      </c>
      <c r="O3679" s="16">
        <v>67</v>
      </c>
      <c r="P3679" s="13" t="str">
        <f t="shared" si="114"/>
        <v>1B</v>
      </c>
      <c r="Q3679" s="13">
        <f>IFERROR(VLOOKUP($A3679, 'Fielding Data'!$A$1:$H$12056, 5, 0), 0)</f>
        <v>188</v>
      </c>
      <c r="R3679" s="13">
        <f>IFERROR(VLOOKUP($A3679, 'Fielding Data'!$A$1:$H$12056, 6, 0), 0)</f>
        <v>12</v>
      </c>
      <c r="S3679" s="13">
        <f>IFERROR(VLOOKUP($A3679, 'Fielding Data'!$A$1:$H$12056, 7, 0), 0)</f>
        <v>2</v>
      </c>
      <c r="T3679" s="13">
        <f>IFERROR(VLOOKUP($A3679, 'Fielding Data'!$A$1:$H$12056, 8, 0), 0)</f>
        <v>19</v>
      </c>
      <c r="U3679" s="13">
        <f>SUMIFS('Fielding Data'!E:E, 'Fielding Data'!$A:$A, $A3679)</f>
        <v>231</v>
      </c>
      <c r="V3679" s="13">
        <f>SUMIFS('Fielding Data'!F:F, 'Fielding Data'!$A:$A, $A3679)</f>
        <v>12</v>
      </c>
      <c r="W3679" s="13">
        <f>SUMIFS('Fielding Data'!G:G, 'Fielding Data'!$A:$A, $A3679)</f>
        <v>2</v>
      </c>
      <c r="X3679" s="13">
        <f>SUMIFS('Fielding Data'!H:H, 'Fielding Data'!$A:$A, $A3679)</f>
        <v>19</v>
      </c>
    </row>
    <row r="3680" spans="1:24" x14ac:dyDescent="0.3">
      <c r="A3680" s="13" t="str">
        <f t="shared" si="115"/>
        <v>carraca012013</v>
      </c>
      <c r="B3680" s="16" t="s">
        <v>1062</v>
      </c>
      <c r="C3680" s="16">
        <v>2013</v>
      </c>
      <c r="D3680" s="16">
        <v>15</v>
      </c>
      <c r="E3680" s="16">
        <v>0</v>
      </c>
      <c r="F3680" s="16">
        <v>0</v>
      </c>
      <c r="G3680" s="16">
        <v>0</v>
      </c>
      <c r="H3680" s="16">
        <v>0</v>
      </c>
      <c r="I3680" s="16">
        <v>0</v>
      </c>
      <c r="J3680" s="16">
        <v>0</v>
      </c>
      <c r="K3680" s="16">
        <v>0</v>
      </c>
      <c r="L3680" s="16">
        <v>0</v>
      </c>
      <c r="M3680" s="16">
        <v>0</v>
      </c>
      <c r="N3680" s="16">
        <v>0</v>
      </c>
      <c r="O3680" s="16">
        <v>0</v>
      </c>
      <c r="P3680" s="13" t="str">
        <f t="shared" si="114"/>
        <v>P</v>
      </c>
      <c r="Q3680" s="13">
        <f>IFERROR(VLOOKUP($A3680, 'Fielding Data'!$A$1:$H$12056, 5, 0), 0)</f>
        <v>3</v>
      </c>
      <c r="R3680" s="13">
        <f>IFERROR(VLOOKUP($A3680, 'Fielding Data'!$A$1:$H$12056, 6, 0), 0)</f>
        <v>7</v>
      </c>
      <c r="S3680" s="13">
        <f>IFERROR(VLOOKUP($A3680, 'Fielding Data'!$A$1:$H$12056, 7, 0), 0)</f>
        <v>2</v>
      </c>
      <c r="T3680" s="13">
        <f>IFERROR(VLOOKUP($A3680, 'Fielding Data'!$A$1:$H$12056, 8, 0), 0)</f>
        <v>0</v>
      </c>
      <c r="U3680" s="13">
        <f>SUMIFS('Fielding Data'!E:E, 'Fielding Data'!$A:$A, $A3680)</f>
        <v>3</v>
      </c>
      <c r="V3680" s="13">
        <f>SUMIFS('Fielding Data'!F:F, 'Fielding Data'!$A:$A, $A3680)</f>
        <v>7</v>
      </c>
      <c r="W3680" s="13">
        <f>SUMIFS('Fielding Data'!G:G, 'Fielding Data'!$A:$A, $A3680)</f>
        <v>2</v>
      </c>
      <c r="X3680" s="13">
        <f>SUMIFS('Fielding Data'!H:H, 'Fielding Data'!$A:$A, $A3680)</f>
        <v>0</v>
      </c>
    </row>
    <row r="3681" spans="1:24" x14ac:dyDescent="0.3">
      <c r="A3681" s="13" t="str">
        <f t="shared" si="115"/>
        <v>carsoma012013</v>
      </c>
      <c r="B3681" s="16" t="s">
        <v>1063</v>
      </c>
      <c r="C3681" s="16">
        <v>2013</v>
      </c>
      <c r="D3681" s="16">
        <v>20</v>
      </c>
      <c r="E3681" s="16">
        <v>11</v>
      </c>
      <c r="F3681" s="16">
        <v>5</v>
      </c>
      <c r="G3681" s="16">
        <v>7</v>
      </c>
      <c r="H3681" s="16">
        <v>0</v>
      </c>
      <c r="I3681" s="16">
        <v>0</v>
      </c>
      <c r="J3681" s="16">
        <v>1</v>
      </c>
      <c r="K3681" s="16">
        <v>3</v>
      </c>
      <c r="L3681" s="16">
        <v>3</v>
      </c>
      <c r="M3681" s="16">
        <v>0</v>
      </c>
      <c r="N3681" s="16">
        <v>1</v>
      </c>
      <c r="O3681" s="16">
        <v>1</v>
      </c>
      <c r="P3681" s="13" t="str">
        <f t="shared" si="114"/>
        <v>LF</v>
      </c>
      <c r="Q3681" s="13">
        <f>IFERROR(VLOOKUP($A3681, 'Fielding Data'!$A$1:$H$12056, 5, 0), 0)</f>
        <v>0</v>
      </c>
      <c r="R3681" s="13">
        <f>IFERROR(VLOOKUP($A3681, 'Fielding Data'!$A$1:$H$12056, 6, 0), 0)</f>
        <v>0</v>
      </c>
      <c r="S3681" s="13">
        <f>IFERROR(VLOOKUP($A3681, 'Fielding Data'!$A$1:$H$12056, 7, 0), 0)</f>
        <v>0</v>
      </c>
      <c r="T3681" s="13">
        <f>IFERROR(VLOOKUP($A3681, 'Fielding Data'!$A$1:$H$12056, 8, 0), 0)</f>
        <v>0</v>
      </c>
      <c r="U3681" s="13">
        <f>SUMIFS('Fielding Data'!E:E, 'Fielding Data'!$A:$A, $A3681)</f>
        <v>10</v>
      </c>
      <c r="V3681" s="13">
        <f>SUMIFS('Fielding Data'!F:F, 'Fielding Data'!$A:$A, $A3681)</f>
        <v>0</v>
      </c>
      <c r="W3681" s="13">
        <f>SUMIFS('Fielding Data'!G:G, 'Fielding Data'!$A:$A, $A3681)</f>
        <v>0</v>
      </c>
      <c r="X3681" s="13">
        <f>SUMIFS('Fielding Data'!H:H, 'Fielding Data'!$A:$A, $A3681)</f>
        <v>0</v>
      </c>
    </row>
    <row r="3682" spans="1:24" x14ac:dyDescent="0.3">
      <c r="A3682" s="13" t="str">
        <f t="shared" si="115"/>
        <v>carsoro012013</v>
      </c>
      <c r="B3682" s="16" t="s">
        <v>1680</v>
      </c>
      <c r="C3682" s="16">
        <v>2013</v>
      </c>
      <c r="D3682" s="16">
        <v>14</v>
      </c>
      <c r="E3682" s="16">
        <v>0</v>
      </c>
      <c r="F3682" s="16">
        <v>1</v>
      </c>
      <c r="G3682" s="16">
        <v>0</v>
      </c>
      <c r="H3682" s="16">
        <v>0</v>
      </c>
      <c r="I3682" s="16">
        <v>0</v>
      </c>
      <c r="J3682" s="16">
        <v>0</v>
      </c>
      <c r="K3682" s="16">
        <v>0</v>
      </c>
      <c r="L3682" s="16">
        <v>0</v>
      </c>
      <c r="M3682" s="16">
        <v>0</v>
      </c>
      <c r="N3682" s="16">
        <v>1</v>
      </c>
      <c r="O3682" s="16">
        <v>0</v>
      </c>
      <c r="P3682" s="13" t="str">
        <f t="shared" si="114"/>
        <v>P</v>
      </c>
      <c r="Q3682" s="13">
        <f>IFERROR(VLOOKUP($A3682, 'Fielding Data'!$A$1:$H$12056, 5, 0), 0)</f>
        <v>1</v>
      </c>
      <c r="R3682" s="13">
        <f>IFERROR(VLOOKUP($A3682, 'Fielding Data'!$A$1:$H$12056, 6, 0), 0)</f>
        <v>3</v>
      </c>
      <c r="S3682" s="13">
        <f>IFERROR(VLOOKUP($A3682, 'Fielding Data'!$A$1:$H$12056, 7, 0), 0)</f>
        <v>0</v>
      </c>
      <c r="T3682" s="13">
        <f>IFERROR(VLOOKUP($A3682, 'Fielding Data'!$A$1:$H$12056, 8, 0), 0)</f>
        <v>0</v>
      </c>
      <c r="U3682" s="13">
        <f>SUMIFS('Fielding Data'!E:E, 'Fielding Data'!$A:$A, $A3682)</f>
        <v>1</v>
      </c>
      <c r="V3682" s="13">
        <f>SUMIFS('Fielding Data'!F:F, 'Fielding Data'!$A:$A, $A3682)</f>
        <v>3</v>
      </c>
      <c r="W3682" s="13">
        <f>SUMIFS('Fielding Data'!G:G, 'Fielding Data'!$A:$A, $A3682)</f>
        <v>0</v>
      </c>
      <c r="X3682" s="13">
        <f>SUMIFS('Fielding Data'!H:H, 'Fielding Data'!$A:$A, $A3682)</f>
        <v>0</v>
      </c>
    </row>
    <row r="3683" spans="1:24" x14ac:dyDescent="0.3">
      <c r="A3683" s="13" t="str">
        <f t="shared" si="115"/>
        <v>cartech022013</v>
      </c>
      <c r="B3683" s="16" t="s">
        <v>1238</v>
      </c>
      <c r="C3683" s="16">
        <v>2013</v>
      </c>
      <c r="D3683" s="16">
        <v>148</v>
      </c>
      <c r="E3683" s="16">
        <v>506</v>
      </c>
      <c r="F3683" s="16">
        <v>64</v>
      </c>
      <c r="G3683" s="16">
        <v>113</v>
      </c>
      <c r="H3683" s="16">
        <v>24</v>
      </c>
      <c r="I3683" s="16">
        <v>2</v>
      </c>
      <c r="J3683" s="16">
        <v>29</v>
      </c>
      <c r="K3683" s="16">
        <v>82</v>
      </c>
      <c r="L3683" s="16">
        <v>2</v>
      </c>
      <c r="M3683" s="16">
        <v>0</v>
      </c>
      <c r="N3683" s="16">
        <v>70</v>
      </c>
      <c r="O3683" s="16">
        <v>212</v>
      </c>
      <c r="P3683" s="13" t="str">
        <f t="shared" si="114"/>
        <v>1B</v>
      </c>
      <c r="Q3683" s="13">
        <f>IFERROR(VLOOKUP($A3683, 'Fielding Data'!$A$1:$H$12056, 5, 0), 0)</f>
        <v>472</v>
      </c>
      <c r="R3683" s="13">
        <f>IFERROR(VLOOKUP($A3683, 'Fielding Data'!$A$1:$H$12056, 6, 0), 0)</f>
        <v>17</v>
      </c>
      <c r="S3683" s="13">
        <f>IFERROR(VLOOKUP($A3683, 'Fielding Data'!$A$1:$H$12056, 7, 0), 0)</f>
        <v>2</v>
      </c>
      <c r="T3683" s="13">
        <f>IFERROR(VLOOKUP($A3683, 'Fielding Data'!$A$1:$H$12056, 8, 0), 0)</f>
        <v>45</v>
      </c>
      <c r="U3683" s="13">
        <f>SUMIFS('Fielding Data'!E:E, 'Fielding Data'!$A:$A, $A3683)</f>
        <v>533</v>
      </c>
      <c r="V3683" s="13">
        <f>SUMIFS('Fielding Data'!F:F, 'Fielding Data'!$A:$A, $A3683)</f>
        <v>17</v>
      </c>
      <c r="W3683" s="13">
        <f>SUMIFS('Fielding Data'!G:G, 'Fielding Data'!$A:$A, $A3683)</f>
        <v>5</v>
      </c>
      <c r="X3683" s="13">
        <f>SUMIFS('Fielding Data'!H:H, 'Fielding Data'!$A:$A, $A3683)</f>
        <v>45</v>
      </c>
    </row>
    <row r="3684" spans="1:24" x14ac:dyDescent="0.3">
      <c r="A3684" s="13" t="str">
        <f t="shared" si="115"/>
        <v>cashnan012013</v>
      </c>
      <c r="B3684" s="16" t="s">
        <v>1239</v>
      </c>
      <c r="C3684" s="16">
        <v>2013</v>
      </c>
      <c r="D3684" s="16">
        <v>34</v>
      </c>
      <c r="E3684" s="16">
        <v>53</v>
      </c>
      <c r="F3684" s="16">
        <v>7</v>
      </c>
      <c r="G3684" s="16">
        <v>13</v>
      </c>
      <c r="H3684" s="16">
        <v>1</v>
      </c>
      <c r="I3684" s="16">
        <v>0</v>
      </c>
      <c r="J3684" s="16">
        <v>1</v>
      </c>
      <c r="K3684" s="16">
        <v>3</v>
      </c>
      <c r="L3684" s="16">
        <v>2</v>
      </c>
      <c r="M3684" s="16">
        <v>0</v>
      </c>
      <c r="N3684" s="16">
        <v>1</v>
      </c>
      <c r="O3684" s="16">
        <v>25</v>
      </c>
      <c r="P3684" s="13" t="str">
        <f t="shared" si="114"/>
        <v>P</v>
      </c>
      <c r="Q3684" s="13">
        <f>IFERROR(VLOOKUP($A3684, 'Fielding Data'!$A$1:$H$12056, 5, 0), 0)</f>
        <v>10</v>
      </c>
      <c r="R3684" s="13">
        <f>IFERROR(VLOOKUP($A3684, 'Fielding Data'!$A$1:$H$12056, 6, 0), 0)</f>
        <v>37</v>
      </c>
      <c r="S3684" s="13">
        <f>IFERROR(VLOOKUP($A3684, 'Fielding Data'!$A$1:$H$12056, 7, 0), 0)</f>
        <v>1</v>
      </c>
      <c r="T3684" s="13">
        <f>IFERROR(VLOOKUP($A3684, 'Fielding Data'!$A$1:$H$12056, 8, 0), 0)</f>
        <v>4</v>
      </c>
      <c r="U3684" s="13">
        <f>SUMIFS('Fielding Data'!E:E, 'Fielding Data'!$A:$A, $A3684)</f>
        <v>10</v>
      </c>
      <c r="V3684" s="13">
        <f>SUMIFS('Fielding Data'!F:F, 'Fielding Data'!$A:$A, $A3684)</f>
        <v>37</v>
      </c>
      <c r="W3684" s="13">
        <f>SUMIFS('Fielding Data'!G:G, 'Fielding Data'!$A:$A, $A3684)</f>
        <v>1</v>
      </c>
      <c r="X3684" s="13">
        <f>SUMIFS('Fielding Data'!H:H, 'Fielding Data'!$A:$A, $A3684)</f>
        <v>4</v>
      </c>
    </row>
    <row r="3685" spans="1:24" x14ac:dyDescent="0.3">
      <c r="A3685" s="13" t="str">
        <f t="shared" si="115"/>
        <v>casilal012013</v>
      </c>
      <c r="B3685" s="16" t="s">
        <v>634</v>
      </c>
      <c r="C3685" s="16">
        <v>2013</v>
      </c>
      <c r="D3685" s="16">
        <v>62</v>
      </c>
      <c r="E3685" s="16">
        <v>112</v>
      </c>
      <c r="F3685" s="16">
        <v>15</v>
      </c>
      <c r="G3685" s="16">
        <v>24</v>
      </c>
      <c r="H3685" s="16">
        <v>4</v>
      </c>
      <c r="I3685" s="16">
        <v>1</v>
      </c>
      <c r="J3685" s="16">
        <v>1</v>
      </c>
      <c r="K3685" s="16">
        <v>10</v>
      </c>
      <c r="L3685" s="16">
        <v>9</v>
      </c>
      <c r="M3685" s="16">
        <v>2</v>
      </c>
      <c r="N3685" s="16">
        <v>9</v>
      </c>
      <c r="O3685" s="16">
        <v>20</v>
      </c>
      <c r="P3685" s="13" t="str">
        <f t="shared" si="114"/>
        <v>2B</v>
      </c>
      <c r="Q3685" s="13">
        <f>IFERROR(VLOOKUP($A3685, 'Fielding Data'!$A$1:$H$12056, 5, 0), 0)</f>
        <v>70</v>
      </c>
      <c r="R3685" s="13">
        <f>IFERROR(VLOOKUP($A3685, 'Fielding Data'!$A$1:$H$12056, 6, 0), 0)</f>
        <v>99</v>
      </c>
      <c r="S3685" s="13">
        <f>IFERROR(VLOOKUP($A3685, 'Fielding Data'!$A$1:$H$12056, 7, 0), 0)</f>
        <v>0</v>
      </c>
      <c r="T3685" s="13">
        <f>IFERROR(VLOOKUP($A3685, 'Fielding Data'!$A$1:$H$12056, 8, 0), 0)</f>
        <v>22</v>
      </c>
      <c r="U3685" s="13">
        <f>SUMIFS('Fielding Data'!E:E, 'Fielding Data'!$A:$A, $A3685)</f>
        <v>70</v>
      </c>
      <c r="V3685" s="13">
        <f>SUMIFS('Fielding Data'!F:F, 'Fielding Data'!$A:$A, $A3685)</f>
        <v>100</v>
      </c>
      <c r="W3685" s="13">
        <f>SUMIFS('Fielding Data'!G:G, 'Fielding Data'!$A:$A, $A3685)</f>
        <v>0</v>
      </c>
      <c r="X3685" s="13">
        <f>SUMIFS('Fielding Data'!H:H, 'Fielding Data'!$A:$A, $A3685)</f>
        <v>22</v>
      </c>
    </row>
    <row r="3686" spans="1:24" x14ac:dyDescent="0.3">
      <c r="A3686" s="13" t="str">
        <f t="shared" si="115"/>
        <v>casteal012013</v>
      </c>
      <c r="B3686" s="16" t="s">
        <v>1681</v>
      </c>
      <c r="C3686" s="16">
        <v>2013</v>
      </c>
      <c r="D3686" s="16">
        <v>8</v>
      </c>
      <c r="E3686" s="16">
        <v>18</v>
      </c>
      <c r="F3686" s="16">
        <v>2</v>
      </c>
      <c r="G3686" s="16">
        <v>3</v>
      </c>
      <c r="H3686" s="16">
        <v>1</v>
      </c>
      <c r="I3686" s="16">
        <v>0</v>
      </c>
      <c r="J3686" s="16">
        <v>1</v>
      </c>
      <c r="K3686" s="16">
        <v>1</v>
      </c>
      <c r="L3686" s="16">
        <v>0</v>
      </c>
      <c r="M3686" s="16">
        <v>0</v>
      </c>
      <c r="N3686" s="16">
        <v>0</v>
      </c>
      <c r="O3686" s="16">
        <v>5</v>
      </c>
      <c r="P3686" s="13" t="str">
        <f t="shared" si="114"/>
        <v>LF</v>
      </c>
      <c r="Q3686" s="13">
        <f>IFERROR(VLOOKUP($A3686, 'Fielding Data'!$A$1:$H$12056, 5, 0), 0)</f>
        <v>0</v>
      </c>
      <c r="R3686" s="13">
        <f>IFERROR(VLOOKUP($A3686, 'Fielding Data'!$A$1:$H$12056, 6, 0), 0)</f>
        <v>0</v>
      </c>
      <c r="S3686" s="13">
        <f>IFERROR(VLOOKUP($A3686, 'Fielding Data'!$A$1:$H$12056, 7, 0), 0)</f>
        <v>0</v>
      </c>
      <c r="T3686" s="13">
        <f>IFERROR(VLOOKUP($A3686, 'Fielding Data'!$A$1:$H$12056, 8, 0), 0)</f>
        <v>0</v>
      </c>
      <c r="U3686" s="13">
        <f>SUMIFS('Fielding Data'!E:E, 'Fielding Data'!$A:$A, $A3686)</f>
        <v>2</v>
      </c>
      <c r="V3686" s="13">
        <f>SUMIFS('Fielding Data'!F:F, 'Fielding Data'!$A:$A, $A3686)</f>
        <v>0</v>
      </c>
      <c r="W3686" s="13">
        <f>SUMIFS('Fielding Data'!G:G, 'Fielding Data'!$A:$A, $A3686)</f>
        <v>0</v>
      </c>
      <c r="X3686" s="13">
        <f>SUMIFS('Fielding Data'!H:H, 'Fielding Data'!$A:$A, $A3686)</f>
        <v>0</v>
      </c>
    </row>
    <row r="3687" spans="1:24" x14ac:dyDescent="0.3">
      <c r="A3687" s="13" t="str">
        <f t="shared" si="115"/>
        <v>casteni012013</v>
      </c>
      <c r="B3687" s="16" t="s">
        <v>1892</v>
      </c>
      <c r="C3687" s="16">
        <v>2013</v>
      </c>
      <c r="D3687" s="16">
        <v>11</v>
      </c>
      <c r="E3687" s="16">
        <v>18</v>
      </c>
      <c r="F3687" s="16">
        <v>1</v>
      </c>
      <c r="G3687" s="16">
        <v>5</v>
      </c>
      <c r="H3687" s="16">
        <v>0</v>
      </c>
      <c r="I3687" s="16">
        <v>0</v>
      </c>
      <c r="J3687" s="16">
        <v>0</v>
      </c>
      <c r="K3687" s="16">
        <v>0</v>
      </c>
      <c r="L3687" s="16">
        <v>0</v>
      </c>
      <c r="M3687" s="16">
        <v>0</v>
      </c>
      <c r="N3687" s="16">
        <v>0</v>
      </c>
      <c r="O3687" s="16">
        <v>1</v>
      </c>
      <c r="P3687" s="13" t="str">
        <f t="shared" si="114"/>
        <v>LF</v>
      </c>
      <c r="Q3687" s="13">
        <f>IFERROR(VLOOKUP($A3687, 'Fielding Data'!$A$1:$H$12056, 5, 0), 0)</f>
        <v>0</v>
      </c>
      <c r="R3687" s="13">
        <f>IFERROR(VLOOKUP($A3687, 'Fielding Data'!$A$1:$H$12056, 6, 0), 0)</f>
        <v>0</v>
      </c>
      <c r="S3687" s="13">
        <f>IFERROR(VLOOKUP($A3687, 'Fielding Data'!$A$1:$H$12056, 7, 0), 0)</f>
        <v>0</v>
      </c>
      <c r="T3687" s="13">
        <f>IFERROR(VLOOKUP($A3687, 'Fielding Data'!$A$1:$H$12056, 8, 0), 0)</f>
        <v>0</v>
      </c>
      <c r="U3687" s="13">
        <f>SUMIFS('Fielding Data'!E:E, 'Fielding Data'!$A:$A, $A3687)</f>
        <v>5</v>
      </c>
      <c r="V3687" s="13">
        <f>SUMIFS('Fielding Data'!F:F, 'Fielding Data'!$A:$A, $A3687)</f>
        <v>0</v>
      </c>
      <c r="W3687" s="13">
        <f>SUMIFS('Fielding Data'!G:G, 'Fielding Data'!$A:$A, $A3687)</f>
        <v>0</v>
      </c>
      <c r="X3687" s="13">
        <f>SUMIFS('Fielding Data'!H:H, 'Fielding Data'!$A:$A, $A3687)</f>
        <v>0</v>
      </c>
    </row>
    <row r="3688" spans="1:24" x14ac:dyDescent="0.3">
      <c r="A3688" s="13" t="str">
        <f t="shared" si="115"/>
        <v>castiwe012013</v>
      </c>
      <c r="B3688" s="16" t="s">
        <v>1241</v>
      </c>
      <c r="C3688" s="16">
        <v>2013</v>
      </c>
      <c r="D3688" s="16">
        <v>113</v>
      </c>
      <c r="E3688" s="16">
        <v>380</v>
      </c>
      <c r="F3688" s="16">
        <v>41</v>
      </c>
      <c r="G3688" s="16">
        <v>104</v>
      </c>
      <c r="H3688" s="16">
        <v>23</v>
      </c>
      <c r="I3688" s="16">
        <v>0</v>
      </c>
      <c r="J3688" s="16">
        <v>8</v>
      </c>
      <c r="K3688" s="16">
        <v>32</v>
      </c>
      <c r="L3688" s="16">
        <v>2</v>
      </c>
      <c r="M3688" s="16">
        <v>0</v>
      </c>
      <c r="N3688" s="16">
        <v>34</v>
      </c>
      <c r="O3688" s="16">
        <v>97</v>
      </c>
      <c r="P3688" s="13" t="str">
        <f t="shared" si="114"/>
        <v>C</v>
      </c>
      <c r="Q3688" s="13">
        <f>IFERROR(VLOOKUP($A3688, 'Fielding Data'!$A$1:$H$12056, 5, 0), 0)</f>
        <v>730</v>
      </c>
      <c r="R3688" s="13">
        <f>IFERROR(VLOOKUP($A3688, 'Fielding Data'!$A$1:$H$12056, 6, 0), 0)</f>
        <v>85</v>
      </c>
      <c r="S3688" s="13">
        <f>IFERROR(VLOOKUP($A3688, 'Fielding Data'!$A$1:$H$12056, 7, 0), 0)</f>
        <v>10</v>
      </c>
      <c r="T3688" s="13">
        <f>IFERROR(VLOOKUP($A3688, 'Fielding Data'!$A$1:$H$12056, 8, 0), 0)</f>
        <v>3</v>
      </c>
      <c r="U3688" s="13">
        <f>SUMIFS('Fielding Data'!E:E, 'Fielding Data'!$A:$A, $A3688)</f>
        <v>730</v>
      </c>
      <c r="V3688" s="13">
        <f>SUMIFS('Fielding Data'!F:F, 'Fielding Data'!$A:$A, $A3688)</f>
        <v>85</v>
      </c>
      <c r="W3688" s="13">
        <f>SUMIFS('Fielding Data'!G:G, 'Fielding Data'!$A:$A, $A3688)</f>
        <v>10</v>
      </c>
      <c r="X3688" s="13">
        <f>SUMIFS('Fielding Data'!H:H, 'Fielding Data'!$A:$A, $A3688)</f>
        <v>3</v>
      </c>
    </row>
    <row r="3689" spans="1:24" x14ac:dyDescent="0.3">
      <c r="A3689" s="13" t="str">
        <f t="shared" si="115"/>
        <v>castrja012013</v>
      </c>
      <c r="B3689" s="16" t="s">
        <v>1242</v>
      </c>
      <c r="C3689" s="16">
        <v>2013</v>
      </c>
      <c r="D3689" s="16">
        <v>120</v>
      </c>
      <c r="E3689" s="16">
        <v>435</v>
      </c>
      <c r="F3689" s="16">
        <v>63</v>
      </c>
      <c r="G3689" s="16">
        <v>120</v>
      </c>
      <c r="H3689" s="16">
        <v>35</v>
      </c>
      <c r="I3689" s="16">
        <v>1</v>
      </c>
      <c r="J3689" s="16">
        <v>18</v>
      </c>
      <c r="K3689" s="16">
        <v>56</v>
      </c>
      <c r="L3689" s="16">
        <v>2</v>
      </c>
      <c r="M3689" s="16">
        <v>1</v>
      </c>
      <c r="N3689" s="16">
        <v>50</v>
      </c>
      <c r="O3689" s="16">
        <v>130</v>
      </c>
      <c r="P3689" s="13" t="str">
        <f t="shared" si="114"/>
        <v>C</v>
      </c>
      <c r="Q3689" s="13">
        <f>IFERROR(VLOOKUP($A3689, 'Fielding Data'!$A$1:$H$12056, 5, 0), 0)</f>
        <v>630</v>
      </c>
      <c r="R3689" s="13">
        <f>IFERROR(VLOOKUP($A3689, 'Fielding Data'!$A$1:$H$12056, 6, 0), 0)</f>
        <v>44</v>
      </c>
      <c r="S3689" s="13">
        <f>IFERROR(VLOOKUP($A3689, 'Fielding Data'!$A$1:$H$12056, 7, 0), 0)</f>
        <v>5</v>
      </c>
      <c r="T3689" s="13">
        <f>IFERROR(VLOOKUP($A3689, 'Fielding Data'!$A$1:$H$12056, 8, 0), 0)</f>
        <v>6</v>
      </c>
      <c r="U3689" s="13">
        <f>SUMIFS('Fielding Data'!E:E, 'Fielding Data'!$A:$A, $A3689)</f>
        <v>630</v>
      </c>
      <c r="V3689" s="13">
        <f>SUMIFS('Fielding Data'!F:F, 'Fielding Data'!$A:$A, $A3689)</f>
        <v>44</v>
      </c>
      <c r="W3689" s="13">
        <f>SUMIFS('Fielding Data'!G:G, 'Fielding Data'!$A:$A, $A3689)</f>
        <v>5</v>
      </c>
      <c r="X3689" s="13">
        <f>SUMIFS('Fielding Data'!H:H, 'Fielding Data'!$A:$A, $A3689)</f>
        <v>6</v>
      </c>
    </row>
    <row r="3690" spans="1:24" x14ac:dyDescent="0.3">
      <c r="A3690" s="13" t="str">
        <f t="shared" si="115"/>
        <v>castrsi012013</v>
      </c>
      <c r="B3690" s="16" t="s">
        <v>1893</v>
      </c>
      <c r="C3690" s="16">
        <v>2013</v>
      </c>
      <c r="D3690" s="16">
        <v>4</v>
      </c>
      <c r="E3690" s="16">
        <v>0</v>
      </c>
      <c r="F3690" s="16">
        <v>0</v>
      </c>
      <c r="G3690" s="16">
        <v>0</v>
      </c>
      <c r="H3690" s="16">
        <v>0</v>
      </c>
      <c r="I3690" s="16">
        <v>0</v>
      </c>
      <c r="J3690" s="16">
        <v>0</v>
      </c>
      <c r="K3690" s="16">
        <v>0</v>
      </c>
      <c r="L3690" s="16">
        <v>0</v>
      </c>
      <c r="M3690" s="16">
        <v>0</v>
      </c>
      <c r="N3690" s="16">
        <v>0</v>
      </c>
      <c r="O3690" s="16">
        <v>0</v>
      </c>
      <c r="P3690" s="13" t="str">
        <f t="shared" si="114"/>
        <v>P</v>
      </c>
      <c r="Q3690" s="13">
        <f>IFERROR(VLOOKUP($A3690, 'Fielding Data'!$A$1:$H$12056, 5, 0), 0)</f>
        <v>0</v>
      </c>
      <c r="R3690" s="13">
        <f>IFERROR(VLOOKUP($A3690, 'Fielding Data'!$A$1:$H$12056, 6, 0), 0)</f>
        <v>0</v>
      </c>
      <c r="S3690" s="13">
        <f>IFERROR(VLOOKUP($A3690, 'Fielding Data'!$A$1:$H$12056, 7, 0), 0)</f>
        <v>0</v>
      </c>
      <c r="T3690" s="13">
        <f>IFERROR(VLOOKUP($A3690, 'Fielding Data'!$A$1:$H$12056, 8, 0), 0)</f>
        <v>0</v>
      </c>
      <c r="U3690" s="13">
        <f>SUMIFS('Fielding Data'!E:E, 'Fielding Data'!$A:$A, $A3690)</f>
        <v>0</v>
      </c>
      <c r="V3690" s="13">
        <f>SUMIFS('Fielding Data'!F:F, 'Fielding Data'!$A:$A, $A3690)</f>
        <v>0</v>
      </c>
      <c r="W3690" s="13">
        <f>SUMIFS('Fielding Data'!G:G, 'Fielding Data'!$A:$A, $A3690)</f>
        <v>0</v>
      </c>
      <c r="X3690" s="13">
        <f>SUMIFS('Fielding Data'!H:H, 'Fielding Data'!$A:$A, $A3690)</f>
        <v>0</v>
      </c>
    </row>
    <row r="3691" spans="1:24" x14ac:dyDescent="0.3">
      <c r="A3691" s="13" t="str">
        <f t="shared" si="115"/>
        <v>castrst012013</v>
      </c>
      <c r="B3691" s="16" t="s">
        <v>1243</v>
      </c>
      <c r="C3691" s="16">
        <v>2013</v>
      </c>
      <c r="D3691" s="16">
        <v>161</v>
      </c>
      <c r="E3691" s="16">
        <v>666</v>
      </c>
      <c r="F3691" s="16">
        <v>59</v>
      </c>
      <c r="G3691" s="16">
        <v>163</v>
      </c>
      <c r="H3691" s="16">
        <v>34</v>
      </c>
      <c r="I3691" s="16">
        <v>2</v>
      </c>
      <c r="J3691" s="16">
        <v>10</v>
      </c>
      <c r="K3691" s="16">
        <v>44</v>
      </c>
      <c r="L3691" s="16">
        <v>9</v>
      </c>
      <c r="M3691" s="16">
        <v>6</v>
      </c>
      <c r="N3691" s="16">
        <v>30</v>
      </c>
      <c r="O3691" s="16">
        <v>129</v>
      </c>
      <c r="P3691" s="13" t="str">
        <f t="shared" si="114"/>
        <v>SS</v>
      </c>
      <c r="Q3691" s="13">
        <f>IFERROR(VLOOKUP($A3691, 'Fielding Data'!$A$1:$H$12056, 5, 0), 0)</f>
        <v>238</v>
      </c>
      <c r="R3691" s="13">
        <f>IFERROR(VLOOKUP($A3691, 'Fielding Data'!$A$1:$H$12056, 6, 0), 0)</f>
        <v>416</v>
      </c>
      <c r="S3691" s="13">
        <f>IFERROR(VLOOKUP($A3691, 'Fielding Data'!$A$1:$H$12056, 7, 0), 0)</f>
        <v>22</v>
      </c>
      <c r="T3691" s="13">
        <f>IFERROR(VLOOKUP($A3691, 'Fielding Data'!$A$1:$H$12056, 8, 0), 0)</f>
        <v>77</v>
      </c>
      <c r="U3691" s="13">
        <f>SUMIFS('Fielding Data'!E:E, 'Fielding Data'!$A:$A, $A3691)</f>
        <v>238</v>
      </c>
      <c r="V3691" s="13">
        <f>SUMIFS('Fielding Data'!F:F, 'Fielding Data'!$A:$A, $A3691)</f>
        <v>416</v>
      </c>
      <c r="W3691" s="13">
        <f>SUMIFS('Fielding Data'!G:G, 'Fielding Data'!$A:$A, $A3691)</f>
        <v>22</v>
      </c>
      <c r="X3691" s="13">
        <f>SUMIFS('Fielding Data'!H:H, 'Fielding Data'!$A:$A, $A3691)</f>
        <v>77</v>
      </c>
    </row>
    <row r="3692" spans="1:24" x14ac:dyDescent="0.3">
      <c r="A3692" s="13" t="str">
        <f t="shared" si="115"/>
        <v>cecilbr012013</v>
      </c>
      <c r="B3692" s="16" t="s">
        <v>1064</v>
      </c>
      <c r="C3692" s="16">
        <v>2013</v>
      </c>
      <c r="D3692" s="16">
        <v>60</v>
      </c>
      <c r="E3692" s="16">
        <v>0</v>
      </c>
      <c r="F3692" s="16">
        <v>0</v>
      </c>
      <c r="G3692" s="16">
        <v>0</v>
      </c>
      <c r="H3692" s="16">
        <v>0</v>
      </c>
      <c r="I3692" s="16">
        <v>0</v>
      </c>
      <c r="J3692" s="16">
        <v>0</v>
      </c>
      <c r="K3692" s="16">
        <v>0</v>
      </c>
      <c r="L3692" s="16">
        <v>0</v>
      </c>
      <c r="M3692" s="16">
        <v>0</v>
      </c>
      <c r="N3692" s="16">
        <v>0</v>
      </c>
      <c r="O3692" s="16">
        <v>0</v>
      </c>
      <c r="P3692" s="13" t="str">
        <f t="shared" si="114"/>
        <v>P</v>
      </c>
      <c r="Q3692" s="13">
        <f>IFERROR(VLOOKUP($A3692, 'Fielding Data'!$A$1:$H$12056, 5, 0), 0)</f>
        <v>0</v>
      </c>
      <c r="R3692" s="13">
        <f>IFERROR(VLOOKUP($A3692, 'Fielding Data'!$A$1:$H$12056, 6, 0), 0)</f>
        <v>3</v>
      </c>
      <c r="S3692" s="13">
        <f>IFERROR(VLOOKUP($A3692, 'Fielding Data'!$A$1:$H$12056, 7, 0), 0)</f>
        <v>0</v>
      </c>
      <c r="T3692" s="13">
        <f>IFERROR(VLOOKUP($A3692, 'Fielding Data'!$A$1:$H$12056, 8, 0), 0)</f>
        <v>0</v>
      </c>
      <c r="U3692" s="13">
        <f>SUMIFS('Fielding Data'!E:E, 'Fielding Data'!$A:$A, $A3692)</f>
        <v>0</v>
      </c>
      <c r="V3692" s="13">
        <f>SUMIFS('Fielding Data'!F:F, 'Fielding Data'!$A:$A, $A3692)</f>
        <v>3</v>
      </c>
      <c r="W3692" s="13">
        <f>SUMIFS('Fielding Data'!G:G, 'Fielding Data'!$A:$A, $A3692)</f>
        <v>0</v>
      </c>
      <c r="X3692" s="13">
        <f>SUMIFS('Fielding Data'!H:H, 'Fielding Data'!$A:$A, $A3692)</f>
        <v>0</v>
      </c>
    </row>
    <row r="3693" spans="1:24" x14ac:dyDescent="0.3">
      <c r="A3693" s="13" t="str">
        <f t="shared" si="115"/>
        <v>centeju012013</v>
      </c>
      <c r="B3693" s="16" t="s">
        <v>1894</v>
      </c>
      <c r="C3693" s="16">
        <v>2013</v>
      </c>
      <c r="D3693" s="16">
        <v>4</v>
      </c>
      <c r="E3693" s="16">
        <v>10</v>
      </c>
      <c r="F3693" s="16">
        <v>0</v>
      </c>
      <c r="G3693" s="16">
        <v>3</v>
      </c>
      <c r="H3693" s="16">
        <v>0</v>
      </c>
      <c r="I3693" s="16">
        <v>0</v>
      </c>
      <c r="J3693" s="16">
        <v>0</v>
      </c>
      <c r="K3693" s="16">
        <v>1</v>
      </c>
      <c r="L3693" s="16">
        <v>0</v>
      </c>
      <c r="M3693" s="16">
        <v>0</v>
      </c>
      <c r="N3693" s="16">
        <v>0</v>
      </c>
      <c r="O3693" s="16">
        <v>1</v>
      </c>
      <c r="P3693" s="13" t="str">
        <f t="shared" si="114"/>
        <v>C</v>
      </c>
      <c r="Q3693" s="13">
        <f>IFERROR(VLOOKUP($A3693, 'Fielding Data'!$A$1:$H$12056, 5, 0), 0)</f>
        <v>28</v>
      </c>
      <c r="R3693" s="13">
        <f>IFERROR(VLOOKUP($A3693, 'Fielding Data'!$A$1:$H$12056, 6, 0), 0)</f>
        <v>2</v>
      </c>
      <c r="S3693" s="13">
        <f>IFERROR(VLOOKUP($A3693, 'Fielding Data'!$A$1:$H$12056, 7, 0), 0)</f>
        <v>0</v>
      </c>
      <c r="T3693" s="13">
        <f>IFERROR(VLOOKUP($A3693, 'Fielding Data'!$A$1:$H$12056, 8, 0), 0)</f>
        <v>0</v>
      </c>
      <c r="U3693" s="13">
        <f>SUMIFS('Fielding Data'!E:E, 'Fielding Data'!$A:$A, $A3693)</f>
        <v>28</v>
      </c>
      <c r="V3693" s="13">
        <f>SUMIFS('Fielding Data'!F:F, 'Fielding Data'!$A:$A, $A3693)</f>
        <v>2</v>
      </c>
      <c r="W3693" s="13">
        <f>SUMIFS('Fielding Data'!G:G, 'Fielding Data'!$A:$A, $A3693)</f>
        <v>0</v>
      </c>
      <c r="X3693" s="13">
        <f>SUMIFS('Fielding Data'!H:H, 'Fielding Data'!$A:$A, $A3693)</f>
        <v>0</v>
      </c>
    </row>
    <row r="3694" spans="1:24" x14ac:dyDescent="0.3">
      <c r="A3694" s="13" t="str">
        <f t="shared" si="115"/>
        <v>cervefr012013</v>
      </c>
      <c r="B3694" s="16" t="s">
        <v>899</v>
      </c>
      <c r="C3694" s="16">
        <v>2013</v>
      </c>
      <c r="D3694" s="16">
        <v>17</v>
      </c>
      <c r="E3694" s="16">
        <v>52</v>
      </c>
      <c r="F3694" s="16">
        <v>12</v>
      </c>
      <c r="G3694" s="16">
        <v>14</v>
      </c>
      <c r="H3694" s="16">
        <v>3</v>
      </c>
      <c r="I3694" s="16">
        <v>0</v>
      </c>
      <c r="J3694" s="16">
        <v>3</v>
      </c>
      <c r="K3694" s="16">
        <v>8</v>
      </c>
      <c r="L3694" s="16">
        <v>0</v>
      </c>
      <c r="M3694" s="16">
        <v>0</v>
      </c>
      <c r="N3694" s="16">
        <v>8</v>
      </c>
      <c r="O3694" s="16">
        <v>9</v>
      </c>
      <c r="P3694" s="13" t="str">
        <f t="shared" si="114"/>
        <v>2B</v>
      </c>
      <c r="Q3694" s="13">
        <f>IFERROR(VLOOKUP($A3694, 'Fielding Data'!$A$1:$H$12056, 5, 0), 0)</f>
        <v>0</v>
      </c>
      <c r="R3694" s="13">
        <f>IFERROR(VLOOKUP($A3694, 'Fielding Data'!$A$1:$H$12056, 6, 0), 0)</f>
        <v>0</v>
      </c>
      <c r="S3694" s="13">
        <f>IFERROR(VLOOKUP($A3694, 'Fielding Data'!$A$1:$H$12056, 7, 0), 0)</f>
        <v>0</v>
      </c>
      <c r="T3694" s="13">
        <f>IFERROR(VLOOKUP($A3694, 'Fielding Data'!$A$1:$H$12056, 8, 0), 0)</f>
        <v>0</v>
      </c>
      <c r="U3694" s="13">
        <f>SUMIFS('Fielding Data'!E:E, 'Fielding Data'!$A:$A, $A3694)</f>
        <v>121</v>
      </c>
      <c r="V3694" s="13">
        <f>SUMIFS('Fielding Data'!F:F, 'Fielding Data'!$A:$A, $A3694)</f>
        <v>6</v>
      </c>
      <c r="W3694" s="13">
        <f>SUMIFS('Fielding Data'!G:G, 'Fielding Data'!$A:$A, $A3694)</f>
        <v>4</v>
      </c>
      <c r="X3694" s="13">
        <f>SUMIFS('Fielding Data'!H:H, 'Fielding Data'!$A:$A, $A3694)</f>
        <v>1</v>
      </c>
    </row>
    <row r="3695" spans="1:24" x14ac:dyDescent="0.3">
      <c r="A3695" s="13" t="str">
        <f t="shared" si="115"/>
        <v>cespeyo012013</v>
      </c>
      <c r="B3695" s="16" t="s">
        <v>1683</v>
      </c>
      <c r="C3695" s="16">
        <v>2013</v>
      </c>
      <c r="D3695" s="16">
        <v>135</v>
      </c>
      <c r="E3695" s="16">
        <v>529</v>
      </c>
      <c r="F3695" s="16">
        <v>74</v>
      </c>
      <c r="G3695" s="16">
        <v>127</v>
      </c>
      <c r="H3695" s="16">
        <v>21</v>
      </c>
      <c r="I3695" s="16">
        <v>4</v>
      </c>
      <c r="J3695" s="16">
        <v>26</v>
      </c>
      <c r="K3695" s="16">
        <v>80</v>
      </c>
      <c r="L3695" s="16">
        <v>7</v>
      </c>
      <c r="M3695" s="16">
        <v>7</v>
      </c>
      <c r="N3695" s="16">
        <v>37</v>
      </c>
      <c r="O3695" s="16">
        <v>137</v>
      </c>
      <c r="P3695" s="13" t="str">
        <f t="shared" si="114"/>
        <v>CF</v>
      </c>
      <c r="Q3695" s="13">
        <f>IFERROR(VLOOKUP($A3695, 'Fielding Data'!$A$1:$H$12056, 5, 0), 0)</f>
        <v>0</v>
      </c>
      <c r="R3695" s="13">
        <f>IFERROR(VLOOKUP($A3695, 'Fielding Data'!$A$1:$H$12056, 6, 0), 0)</f>
        <v>0</v>
      </c>
      <c r="S3695" s="13">
        <f>IFERROR(VLOOKUP($A3695, 'Fielding Data'!$A$1:$H$12056, 7, 0), 0)</f>
        <v>0</v>
      </c>
      <c r="T3695" s="13">
        <f>IFERROR(VLOOKUP($A3695, 'Fielding Data'!$A$1:$H$12056, 8, 0), 0)</f>
        <v>0</v>
      </c>
      <c r="U3695" s="13">
        <f>SUMIFS('Fielding Data'!E:E, 'Fielding Data'!$A:$A, $A3695)</f>
        <v>224</v>
      </c>
      <c r="V3695" s="13">
        <f>SUMIFS('Fielding Data'!F:F, 'Fielding Data'!$A:$A, $A3695)</f>
        <v>10</v>
      </c>
      <c r="W3695" s="13">
        <f>SUMIFS('Fielding Data'!G:G, 'Fielding Data'!$A:$A, $A3695)</f>
        <v>4</v>
      </c>
      <c r="X3695" s="13">
        <f>SUMIFS('Fielding Data'!H:H, 'Fielding Data'!$A:$A, $A3695)</f>
        <v>1</v>
      </c>
    </row>
    <row r="3696" spans="1:24" x14ac:dyDescent="0.3">
      <c r="A3696" s="13" t="str">
        <f t="shared" si="115"/>
        <v>chacijh012013</v>
      </c>
      <c r="B3696" s="16" t="s">
        <v>1065</v>
      </c>
      <c r="C3696" s="16">
        <v>2013</v>
      </c>
      <c r="D3696" s="16">
        <v>32</v>
      </c>
      <c r="E3696" s="16">
        <v>63</v>
      </c>
      <c r="F3696" s="16">
        <v>2</v>
      </c>
      <c r="G3696" s="16">
        <v>12</v>
      </c>
      <c r="H3696" s="16">
        <v>1</v>
      </c>
      <c r="I3696" s="16">
        <v>0</v>
      </c>
      <c r="J3696" s="16">
        <v>1</v>
      </c>
      <c r="K3696" s="16">
        <v>7</v>
      </c>
      <c r="L3696" s="16">
        <v>0</v>
      </c>
      <c r="M3696" s="16">
        <v>0</v>
      </c>
      <c r="N3696" s="16">
        <v>3</v>
      </c>
      <c r="O3696" s="16">
        <v>15</v>
      </c>
      <c r="P3696" s="13" t="str">
        <f t="shared" si="114"/>
        <v>P</v>
      </c>
      <c r="Q3696" s="13">
        <f>IFERROR(VLOOKUP($A3696, 'Fielding Data'!$A$1:$H$12056, 5, 0), 0)</f>
        <v>15</v>
      </c>
      <c r="R3696" s="13">
        <f>IFERROR(VLOOKUP($A3696, 'Fielding Data'!$A$1:$H$12056, 6, 0), 0)</f>
        <v>22</v>
      </c>
      <c r="S3696" s="13">
        <f>IFERROR(VLOOKUP($A3696, 'Fielding Data'!$A$1:$H$12056, 7, 0), 0)</f>
        <v>1</v>
      </c>
      <c r="T3696" s="13">
        <f>IFERROR(VLOOKUP($A3696, 'Fielding Data'!$A$1:$H$12056, 8, 0), 0)</f>
        <v>2</v>
      </c>
      <c r="U3696" s="13">
        <f>SUMIFS('Fielding Data'!E:E, 'Fielding Data'!$A:$A, $A3696)</f>
        <v>15</v>
      </c>
      <c r="V3696" s="13">
        <f>SUMIFS('Fielding Data'!F:F, 'Fielding Data'!$A:$A, $A3696)</f>
        <v>22</v>
      </c>
      <c r="W3696" s="13">
        <f>SUMIFS('Fielding Data'!G:G, 'Fielding Data'!$A:$A, $A3696)</f>
        <v>1</v>
      </c>
      <c r="X3696" s="13">
        <f>SUMIFS('Fielding Data'!H:H, 'Fielding Data'!$A:$A, $A3696)</f>
        <v>2</v>
      </c>
    </row>
    <row r="3697" spans="1:24" x14ac:dyDescent="0.3">
      <c r="A3697" s="13" t="str">
        <f t="shared" si="115"/>
        <v>chambad012013</v>
      </c>
      <c r="B3697" s="16" t="s">
        <v>1452</v>
      </c>
      <c r="C3697" s="16">
        <v>2013</v>
      </c>
      <c r="D3697" s="16">
        <v>25</v>
      </c>
      <c r="E3697" s="16">
        <v>26</v>
      </c>
      <c r="F3697" s="16">
        <v>5</v>
      </c>
      <c r="G3697" s="16">
        <v>4</v>
      </c>
      <c r="H3697" s="16">
        <v>1</v>
      </c>
      <c r="I3697" s="16">
        <v>0</v>
      </c>
      <c r="J3697" s="16">
        <v>0</v>
      </c>
      <c r="K3697" s="16">
        <v>1</v>
      </c>
      <c r="L3697" s="16">
        <v>0</v>
      </c>
      <c r="M3697" s="16">
        <v>1</v>
      </c>
      <c r="N3697" s="16">
        <v>3</v>
      </c>
      <c r="O3697" s="16">
        <v>11</v>
      </c>
      <c r="P3697" s="13" t="str">
        <f t="shared" si="114"/>
        <v>LF</v>
      </c>
      <c r="Q3697" s="13">
        <f>IFERROR(VLOOKUP($A3697, 'Fielding Data'!$A$1:$H$12056, 5, 0), 0)</f>
        <v>0</v>
      </c>
      <c r="R3697" s="13">
        <f>IFERROR(VLOOKUP($A3697, 'Fielding Data'!$A$1:$H$12056, 6, 0), 0)</f>
        <v>0</v>
      </c>
      <c r="S3697" s="13">
        <f>IFERROR(VLOOKUP($A3697, 'Fielding Data'!$A$1:$H$12056, 7, 0), 0)</f>
        <v>0</v>
      </c>
      <c r="T3697" s="13">
        <f>IFERROR(VLOOKUP($A3697, 'Fielding Data'!$A$1:$H$12056, 8, 0), 0)</f>
        <v>0</v>
      </c>
      <c r="U3697" s="13">
        <f>SUMIFS('Fielding Data'!E:E, 'Fielding Data'!$A:$A, $A3697)</f>
        <v>7</v>
      </c>
      <c r="V3697" s="13">
        <f>SUMIFS('Fielding Data'!F:F, 'Fielding Data'!$A:$A, $A3697)</f>
        <v>0</v>
      </c>
      <c r="W3697" s="13">
        <f>SUMIFS('Fielding Data'!G:G, 'Fielding Data'!$A:$A, $A3697)</f>
        <v>1</v>
      </c>
      <c r="X3697" s="13">
        <f>SUMIFS('Fielding Data'!H:H, 'Fielding Data'!$A:$A, $A3697)</f>
        <v>0</v>
      </c>
    </row>
    <row r="3698" spans="1:24" x14ac:dyDescent="0.3">
      <c r="A3698" s="13" t="str">
        <f t="shared" si="115"/>
        <v>chambjo032013</v>
      </c>
      <c r="B3698" s="16" t="s">
        <v>769</v>
      </c>
      <c r="C3698" s="16">
        <v>2013</v>
      </c>
      <c r="D3698" s="16">
        <v>45</v>
      </c>
      <c r="E3698" s="16">
        <v>0</v>
      </c>
      <c r="F3698" s="16">
        <v>0</v>
      </c>
      <c r="G3698" s="16">
        <v>0</v>
      </c>
      <c r="H3698" s="16">
        <v>0</v>
      </c>
      <c r="I3698" s="16">
        <v>0</v>
      </c>
      <c r="J3698" s="16">
        <v>0</v>
      </c>
      <c r="K3698" s="16">
        <v>0</v>
      </c>
      <c r="L3698" s="16">
        <v>0</v>
      </c>
      <c r="M3698" s="16">
        <v>0</v>
      </c>
      <c r="N3698" s="16">
        <v>0</v>
      </c>
      <c r="O3698" s="16">
        <v>0</v>
      </c>
      <c r="P3698" s="13" t="str">
        <f t="shared" si="114"/>
        <v>P</v>
      </c>
      <c r="Q3698" s="13">
        <f>IFERROR(VLOOKUP($A3698, 'Fielding Data'!$A$1:$H$12056, 5, 0), 0)</f>
        <v>3</v>
      </c>
      <c r="R3698" s="13">
        <f>IFERROR(VLOOKUP($A3698, 'Fielding Data'!$A$1:$H$12056, 6, 0), 0)</f>
        <v>4</v>
      </c>
      <c r="S3698" s="13">
        <f>IFERROR(VLOOKUP($A3698, 'Fielding Data'!$A$1:$H$12056, 7, 0), 0)</f>
        <v>0</v>
      </c>
      <c r="T3698" s="13">
        <f>IFERROR(VLOOKUP($A3698, 'Fielding Data'!$A$1:$H$12056, 8, 0), 0)</f>
        <v>0</v>
      </c>
      <c r="U3698" s="13">
        <f>SUMIFS('Fielding Data'!E:E, 'Fielding Data'!$A:$A, $A3698)</f>
        <v>3</v>
      </c>
      <c r="V3698" s="13">
        <f>SUMIFS('Fielding Data'!F:F, 'Fielding Data'!$A:$A, $A3698)</f>
        <v>4</v>
      </c>
      <c r="W3698" s="13">
        <f>SUMIFS('Fielding Data'!G:G, 'Fielding Data'!$A:$A, $A3698)</f>
        <v>0</v>
      </c>
      <c r="X3698" s="13">
        <f>SUMIFS('Fielding Data'!H:H, 'Fielding Data'!$A:$A, $A3698)</f>
        <v>0</v>
      </c>
    </row>
    <row r="3699" spans="1:24" x14ac:dyDescent="0.3">
      <c r="A3699" s="13" t="str">
        <f t="shared" si="115"/>
        <v>chapmar012013</v>
      </c>
      <c r="B3699" s="16" t="s">
        <v>1245</v>
      </c>
      <c r="C3699" s="16">
        <v>2013</v>
      </c>
      <c r="D3699" s="16">
        <v>68</v>
      </c>
      <c r="E3699" s="16">
        <v>1</v>
      </c>
      <c r="F3699" s="16">
        <v>0</v>
      </c>
      <c r="G3699" s="16">
        <v>0</v>
      </c>
      <c r="H3699" s="16">
        <v>0</v>
      </c>
      <c r="I3699" s="16">
        <v>0</v>
      </c>
      <c r="J3699" s="16">
        <v>0</v>
      </c>
      <c r="K3699" s="16">
        <v>0</v>
      </c>
      <c r="L3699" s="16">
        <v>0</v>
      </c>
      <c r="M3699" s="16">
        <v>0</v>
      </c>
      <c r="N3699" s="16">
        <v>0</v>
      </c>
      <c r="O3699" s="16">
        <v>1</v>
      </c>
      <c r="P3699" s="13" t="str">
        <f t="shared" si="114"/>
        <v>P</v>
      </c>
      <c r="Q3699" s="13">
        <f>IFERROR(VLOOKUP($A3699, 'Fielding Data'!$A$1:$H$12056, 5, 0), 0)</f>
        <v>1</v>
      </c>
      <c r="R3699" s="13">
        <f>IFERROR(VLOOKUP($A3699, 'Fielding Data'!$A$1:$H$12056, 6, 0), 0)</f>
        <v>3</v>
      </c>
      <c r="S3699" s="13">
        <f>IFERROR(VLOOKUP($A3699, 'Fielding Data'!$A$1:$H$12056, 7, 0), 0)</f>
        <v>1</v>
      </c>
      <c r="T3699" s="13">
        <f>IFERROR(VLOOKUP($A3699, 'Fielding Data'!$A$1:$H$12056, 8, 0), 0)</f>
        <v>0</v>
      </c>
      <c r="U3699" s="13">
        <f>SUMIFS('Fielding Data'!E:E, 'Fielding Data'!$A:$A, $A3699)</f>
        <v>1</v>
      </c>
      <c r="V3699" s="13">
        <f>SUMIFS('Fielding Data'!F:F, 'Fielding Data'!$A:$A, $A3699)</f>
        <v>3</v>
      </c>
      <c r="W3699" s="13">
        <f>SUMIFS('Fielding Data'!G:G, 'Fielding Data'!$A:$A, $A3699)</f>
        <v>1</v>
      </c>
      <c r="X3699" s="13">
        <f>SUMIFS('Fielding Data'!H:H, 'Fielding Data'!$A:$A, $A3699)</f>
        <v>0</v>
      </c>
    </row>
    <row r="3700" spans="1:24" x14ac:dyDescent="0.3">
      <c r="A3700" s="13" t="str">
        <f t="shared" si="115"/>
        <v>chapmke022013</v>
      </c>
      <c r="B3700" s="16" t="s">
        <v>1895</v>
      </c>
      <c r="C3700" s="16">
        <v>2013</v>
      </c>
      <c r="D3700" s="16">
        <v>25</v>
      </c>
      <c r="E3700" s="16">
        <v>0</v>
      </c>
      <c r="F3700" s="16">
        <v>0</v>
      </c>
      <c r="G3700" s="16">
        <v>0</v>
      </c>
      <c r="H3700" s="16">
        <v>0</v>
      </c>
      <c r="I3700" s="16">
        <v>0</v>
      </c>
      <c r="J3700" s="16">
        <v>0</v>
      </c>
      <c r="K3700" s="16">
        <v>0</v>
      </c>
      <c r="L3700" s="16">
        <v>0</v>
      </c>
      <c r="M3700" s="16">
        <v>0</v>
      </c>
      <c r="N3700" s="16">
        <v>0</v>
      </c>
      <c r="O3700" s="16">
        <v>0</v>
      </c>
      <c r="P3700" s="13" t="str">
        <f t="shared" si="114"/>
        <v>P</v>
      </c>
      <c r="Q3700" s="13">
        <f>IFERROR(VLOOKUP($A3700, 'Fielding Data'!$A$1:$H$12056, 5, 0), 0)</f>
        <v>0</v>
      </c>
      <c r="R3700" s="13">
        <f>IFERROR(VLOOKUP($A3700, 'Fielding Data'!$A$1:$H$12056, 6, 0), 0)</f>
        <v>2</v>
      </c>
      <c r="S3700" s="13">
        <f>IFERROR(VLOOKUP($A3700, 'Fielding Data'!$A$1:$H$12056, 7, 0), 0)</f>
        <v>0</v>
      </c>
      <c r="T3700" s="13">
        <f>IFERROR(VLOOKUP($A3700, 'Fielding Data'!$A$1:$H$12056, 8, 0), 0)</f>
        <v>0</v>
      </c>
      <c r="U3700" s="13">
        <f>SUMIFS('Fielding Data'!E:E, 'Fielding Data'!$A:$A, $A3700)</f>
        <v>0</v>
      </c>
      <c r="V3700" s="13">
        <f>SUMIFS('Fielding Data'!F:F, 'Fielding Data'!$A:$A, $A3700)</f>
        <v>2</v>
      </c>
      <c r="W3700" s="13">
        <f>SUMIFS('Fielding Data'!G:G, 'Fielding Data'!$A:$A, $A3700)</f>
        <v>0</v>
      </c>
      <c r="X3700" s="13">
        <f>SUMIFS('Fielding Data'!H:H, 'Fielding Data'!$A:$A, $A3700)</f>
        <v>0</v>
      </c>
    </row>
    <row r="3701" spans="1:24" x14ac:dyDescent="0.3">
      <c r="A3701" s="13" t="str">
        <f t="shared" si="115"/>
        <v>chatwty012013</v>
      </c>
      <c r="B3701" s="16" t="s">
        <v>1453</v>
      </c>
      <c r="C3701" s="16">
        <v>2013</v>
      </c>
      <c r="D3701" s="16">
        <v>26</v>
      </c>
      <c r="E3701" s="16">
        <v>40</v>
      </c>
      <c r="F3701" s="16">
        <v>3</v>
      </c>
      <c r="G3701" s="16">
        <v>12</v>
      </c>
      <c r="H3701" s="16">
        <v>1</v>
      </c>
      <c r="I3701" s="16">
        <v>0</v>
      </c>
      <c r="J3701" s="16">
        <v>0</v>
      </c>
      <c r="K3701" s="16">
        <v>7</v>
      </c>
      <c r="L3701" s="16">
        <v>0</v>
      </c>
      <c r="M3701" s="16">
        <v>0</v>
      </c>
      <c r="N3701" s="16">
        <v>2</v>
      </c>
      <c r="O3701" s="16">
        <v>8</v>
      </c>
      <c r="P3701" s="13" t="str">
        <f t="shared" si="114"/>
        <v>P</v>
      </c>
      <c r="Q3701" s="13">
        <f>IFERROR(VLOOKUP($A3701, 'Fielding Data'!$A$1:$H$12056, 5, 0), 0)</f>
        <v>13</v>
      </c>
      <c r="R3701" s="13">
        <f>IFERROR(VLOOKUP($A3701, 'Fielding Data'!$A$1:$H$12056, 6, 0), 0)</f>
        <v>22</v>
      </c>
      <c r="S3701" s="13">
        <f>IFERROR(VLOOKUP($A3701, 'Fielding Data'!$A$1:$H$12056, 7, 0), 0)</f>
        <v>3</v>
      </c>
      <c r="T3701" s="13">
        <f>IFERROR(VLOOKUP($A3701, 'Fielding Data'!$A$1:$H$12056, 8, 0), 0)</f>
        <v>1</v>
      </c>
      <c r="U3701" s="13">
        <f>SUMIFS('Fielding Data'!E:E, 'Fielding Data'!$A:$A, $A3701)</f>
        <v>13</v>
      </c>
      <c r="V3701" s="13">
        <f>SUMIFS('Fielding Data'!F:F, 'Fielding Data'!$A:$A, $A3701)</f>
        <v>22</v>
      </c>
      <c r="W3701" s="13">
        <f>SUMIFS('Fielding Data'!G:G, 'Fielding Data'!$A:$A, $A3701)</f>
        <v>3</v>
      </c>
      <c r="X3701" s="13">
        <f>SUMIFS('Fielding Data'!H:H, 'Fielding Data'!$A:$A, $A3701)</f>
        <v>1</v>
      </c>
    </row>
    <row r="3702" spans="1:24" x14ac:dyDescent="0.3">
      <c r="A3702" s="13" t="str">
        <f t="shared" si="115"/>
        <v>chaveen012013</v>
      </c>
      <c r="B3702" s="16" t="s">
        <v>233</v>
      </c>
      <c r="C3702" s="16">
        <v>2013</v>
      </c>
      <c r="D3702" s="16">
        <v>97</v>
      </c>
      <c r="E3702" s="16">
        <v>266</v>
      </c>
      <c r="F3702" s="16">
        <v>22</v>
      </c>
      <c r="G3702" s="16">
        <v>71</v>
      </c>
      <c r="H3702" s="16">
        <v>10</v>
      </c>
      <c r="I3702" s="16">
        <v>0</v>
      </c>
      <c r="J3702" s="16">
        <v>2</v>
      </c>
      <c r="K3702" s="16">
        <v>14</v>
      </c>
      <c r="L3702" s="16">
        <v>1</v>
      </c>
      <c r="M3702" s="16">
        <v>3</v>
      </c>
      <c r="N3702" s="16">
        <v>9</v>
      </c>
      <c r="O3702" s="16">
        <v>31</v>
      </c>
      <c r="P3702" s="13" t="str">
        <f t="shared" si="114"/>
        <v>CF</v>
      </c>
      <c r="Q3702" s="13">
        <f>IFERROR(VLOOKUP($A3702, 'Fielding Data'!$A$1:$H$12056, 5, 0), 0)</f>
        <v>0</v>
      </c>
      <c r="R3702" s="13">
        <f>IFERROR(VLOOKUP($A3702, 'Fielding Data'!$A$1:$H$12056, 6, 0), 0)</f>
        <v>0</v>
      </c>
      <c r="S3702" s="13">
        <f>IFERROR(VLOOKUP($A3702, 'Fielding Data'!$A$1:$H$12056, 7, 0), 0)</f>
        <v>0</v>
      </c>
      <c r="T3702" s="13">
        <f>IFERROR(VLOOKUP($A3702, 'Fielding Data'!$A$1:$H$12056, 8, 0), 0)</f>
        <v>0</v>
      </c>
      <c r="U3702" s="13">
        <f>SUMIFS('Fielding Data'!E:E, 'Fielding Data'!$A:$A, $A3702)</f>
        <v>149</v>
      </c>
      <c r="V3702" s="13">
        <f>SUMIFS('Fielding Data'!F:F, 'Fielding Data'!$A:$A, $A3702)</f>
        <v>4</v>
      </c>
      <c r="W3702" s="13">
        <f>SUMIFS('Fielding Data'!G:G, 'Fielding Data'!$A:$A, $A3702)</f>
        <v>4</v>
      </c>
      <c r="X3702" s="13">
        <f>SUMIFS('Fielding Data'!H:H, 'Fielding Data'!$A:$A, $A3702)</f>
        <v>2</v>
      </c>
    </row>
    <row r="3703" spans="1:24" x14ac:dyDescent="0.3">
      <c r="A3703" s="13" t="str">
        <f t="shared" si="115"/>
        <v>chaveer012013</v>
      </c>
      <c r="B3703" s="16" t="s">
        <v>76</v>
      </c>
      <c r="C3703" s="16">
        <v>2013</v>
      </c>
      <c r="D3703" s="16">
        <v>80</v>
      </c>
      <c r="E3703" s="16">
        <v>228</v>
      </c>
      <c r="F3703" s="16">
        <v>28</v>
      </c>
      <c r="G3703" s="16">
        <v>64</v>
      </c>
      <c r="H3703" s="16">
        <v>14</v>
      </c>
      <c r="I3703" s="16">
        <v>2</v>
      </c>
      <c r="J3703" s="16">
        <v>9</v>
      </c>
      <c r="K3703" s="16">
        <v>44</v>
      </c>
      <c r="L3703" s="16">
        <v>1</v>
      </c>
      <c r="M3703" s="16">
        <v>0</v>
      </c>
      <c r="N3703" s="16">
        <v>19</v>
      </c>
      <c r="O3703" s="16">
        <v>45</v>
      </c>
      <c r="P3703" s="13" t="str">
        <f t="shared" si="114"/>
        <v>1B</v>
      </c>
      <c r="Q3703" s="13">
        <f>IFERROR(VLOOKUP($A3703, 'Fielding Data'!$A$1:$H$12056, 5, 0), 0)</f>
        <v>20</v>
      </c>
      <c r="R3703" s="13">
        <f>IFERROR(VLOOKUP($A3703, 'Fielding Data'!$A$1:$H$12056, 6, 0), 0)</f>
        <v>2</v>
      </c>
      <c r="S3703" s="13">
        <f>IFERROR(VLOOKUP($A3703, 'Fielding Data'!$A$1:$H$12056, 7, 0), 0)</f>
        <v>0</v>
      </c>
      <c r="T3703" s="13">
        <f>IFERROR(VLOOKUP($A3703, 'Fielding Data'!$A$1:$H$12056, 8, 0), 0)</f>
        <v>3</v>
      </c>
      <c r="U3703" s="13">
        <f>SUMIFS('Fielding Data'!E:E, 'Fielding Data'!$A:$A, $A3703)</f>
        <v>50</v>
      </c>
      <c r="V3703" s="13">
        <f>SUMIFS('Fielding Data'!F:F, 'Fielding Data'!$A:$A, $A3703)</f>
        <v>106</v>
      </c>
      <c r="W3703" s="13">
        <f>SUMIFS('Fielding Data'!G:G, 'Fielding Data'!$A:$A, $A3703)</f>
        <v>1</v>
      </c>
      <c r="X3703" s="13">
        <f>SUMIFS('Fielding Data'!H:H, 'Fielding Data'!$A:$A, $A3703)</f>
        <v>9</v>
      </c>
    </row>
    <row r="3704" spans="1:24" x14ac:dyDescent="0.3">
      <c r="A3704" s="13" t="str">
        <f t="shared" si="115"/>
        <v>chaveje012013</v>
      </c>
      <c r="B3704" s="16" t="s">
        <v>900</v>
      </c>
      <c r="C3704" s="16">
        <v>2013</v>
      </c>
      <c r="D3704" s="16">
        <v>35</v>
      </c>
      <c r="E3704" s="16">
        <v>1</v>
      </c>
      <c r="F3704" s="16">
        <v>0</v>
      </c>
      <c r="G3704" s="16">
        <v>0</v>
      </c>
      <c r="H3704" s="16">
        <v>0</v>
      </c>
      <c r="I3704" s="16">
        <v>0</v>
      </c>
      <c r="J3704" s="16">
        <v>0</v>
      </c>
      <c r="K3704" s="16">
        <v>0</v>
      </c>
      <c r="L3704" s="16">
        <v>0</v>
      </c>
      <c r="M3704" s="16">
        <v>0</v>
      </c>
      <c r="N3704" s="16">
        <v>0</v>
      </c>
      <c r="O3704" s="16">
        <v>1</v>
      </c>
      <c r="P3704" s="13" t="str">
        <f t="shared" si="114"/>
        <v>P</v>
      </c>
      <c r="Q3704" s="13">
        <f>IFERROR(VLOOKUP($A3704, 'Fielding Data'!$A$1:$H$12056, 5, 0), 0)</f>
        <v>7</v>
      </c>
      <c r="R3704" s="13">
        <f>IFERROR(VLOOKUP($A3704, 'Fielding Data'!$A$1:$H$12056, 6, 0), 0)</f>
        <v>7</v>
      </c>
      <c r="S3704" s="13">
        <f>IFERROR(VLOOKUP($A3704, 'Fielding Data'!$A$1:$H$12056, 7, 0), 0)</f>
        <v>0</v>
      </c>
      <c r="T3704" s="13">
        <f>IFERROR(VLOOKUP($A3704, 'Fielding Data'!$A$1:$H$12056, 8, 0), 0)</f>
        <v>0</v>
      </c>
      <c r="U3704" s="13">
        <f>SUMIFS('Fielding Data'!E:E, 'Fielding Data'!$A:$A, $A3704)</f>
        <v>7</v>
      </c>
      <c r="V3704" s="13">
        <f>SUMIFS('Fielding Data'!F:F, 'Fielding Data'!$A:$A, $A3704)</f>
        <v>7</v>
      </c>
      <c r="W3704" s="13">
        <f>SUMIFS('Fielding Data'!G:G, 'Fielding Data'!$A:$A, $A3704)</f>
        <v>0</v>
      </c>
      <c r="X3704" s="13">
        <f>SUMIFS('Fielding Data'!H:H, 'Fielding Data'!$A:$A, $A3704)</f>
        <v>0</v>
      </c>
    </row>
    <row r="3705" spans="1:24" x14ac:dyDescent="0.3">
      <c r="A3705" s="13" t="str">
        <f t="shared" si="115"/>
        <v>chenbr012013</v>
      </c>
      <c r="B3705" s="16" t="s">
        <v>77</v>
      </c>
      <c r="C3705" s="16">
        <v>2013</v>
      </c>
      <c r="D3705" s="16">
        <v>34</v>
      </c>
      <c r="E3705" s="16">
        <v>2</v>
      </c>
      <c r="F3705" s="16">
        <v>1</v>
      </c>
      <c r="G3705" s="16">
        <v>1</v>
      </c>
      <c r="H3705" s="16">
        <v>0</v>
      </c>
      <c r="I3705" s="16">
        <v>0</v>
      </c>
      <c r="J3705" s="16">
        <v>0</v>
      </c>
      <c r="K3705" s="16">
        <v>0</v>
      </c>
      <c r="L3705" s="16">
        <v>0</v>
      </c>
      <c r="M3705" s="16">
        <v>0</v>
      </c>
      <c r="N3705" s="16">
        <v>0</v>
      </c>
      <c r="O3705" s="16">
        <v>1</v>
      </c>
      <c r="P3705" s="13" t="str">
        <f t="shared" si="114"/>
        <v>P</v>
      </c>
      <c r="Q3705" s="13">
        <f>IFERROR(VLOOKUP($A3705, 'Fielding Data'!$A$1:$H$12056, 5, 0), 0)</f>
        <v>5</v>
      </c>
      <c r="R3705" s="13">
        <f>IFERROR(VLOOKUP($A3705, 'Fielding Data'!$A$1:$H$12056, 6, 0), 0)</f>
        <v>15</v>
      </c>
      <c r="S3705" s="13">
        <f>IFERROR(VLOOKUP($A3705, 'Fielding Data'!$A$1:$H$12056, 7, 0), 0)</f>
        <v>0</v>
      </c>
      <c r="T3705" s="13">
        <f>IFERROR(VLOOKUP($A3705, 'Fielding Data'!$A$1:$H$12056, 8, 0), 0)</f>
        <v>0</v>
      </c>
      <c r="U3705" s="13">
        <f>SUMIFS('Fielding Data'!E:E, 'Fielding Data'!$A:$A, $A3705)</f>
        <v>5</v>
      </c>
      <c r="V3705" s="13">
        <f>SUMIFS('Fielding Data'!F:F, 'Fielding Data'!$A:$A, $A3705)</f>
        <v>15</v>
      </c>
      <c r="W3705" s="13">
        <f>SUMIFS('Fielding Data'!G:G, 'Fielding Data'!$A:$A, $A3705)</f>
        <v>0</v>
      </c>
      <c r="X3705" s="13">
        <f>SUMIFS('Fielding Data'!H:H, 'Fielding Data'!$A:$A, $A3705)</f>
        <v>0</v>
      </c>
    </row>
    <row r="3706" spans="1:24" x14ac:dyDescent="0.3">
      <c r="A3706" s="13" t="str">
        <f t="shared" si="115"/>
        <v>chenwe022013</v>
      </c>
      <c r="B3706" s="16" t="s">
        <v>1685</v>
      </c>
      <c r="C3706" s="16">
        <v>2013</v>
      </c>
      <c r="D3706" s="16">
        <v>23</v>
      </c>
      <c r="E3706" s="16">
        <v>2</v>
      </c>
      <c r="F3706" s="16">
        <v>0</v>
      </c>
      <c r="G3706" s="16">
        <v>0</v>
      </c>
      <c r="H3706" s="16">
        <v>0</v>
      </c>
      <c r="I3706" s="16">
        <v>0</v>
      </c>
      <c r="J3706" s="16">
        <v>0</v>
      </c>
      <c r="K3706" s="16">
        <v>0</v>
      </c>
      <c r="L3706" s="16">
        <v>0</v>
      </c>
      <c r="M3706" s="16">
        <v>0</v>
      </c>
      <c r="N3706" s="16">
        <v>0</v>
      </c>
      <c r="O3706" s="16">
        <v>0</v>
      </c>
      <c r="P3706" s="13" t="str">
        <f t="shared" si="114"/>
        <v>P</v>
      </c>
      <c r="Q3706" s="13">
        <f>IFERROR(VLOOKUP($A3706, 'Fielding Data'!$A$1:$H$12056, 5, 0), 0)</f>
        <v>4</v>
      </c>
      <c r="R3706" s="13">
        <f>IFERROR(VLOOKUP($A3706, 'Fielding Data'!$A$1:$H$12056, 6, 0), 0)</f>
        <v>16</v>
      </c>
      <c r="S3706" s="13">
        <f>IFERROR(VLOOKUP($A3706, 'Fielding Data'!$A$1:$H$12056, 7, 0), 0)</f>
        <v>0</v>
      </c>
      <c r="T3706" s="13">
        <f>IFERROR(VLOOKUP($A3706, 'Fielding Data'!$A$1:$H$12056, 8, 0), 0)</f>
        <v>3</v>
      </c>
      <c r="U3706" s="13">
        <f>SUMIFS('Fielding Data'!E:E, 'Fielding Data'!$A:$A, $A3706)</f>
        <v>4</v>
      </c>
      <c r="V3706" s="13">
        <f>SUMIFS('Fielding Data'!F:F, 'Fielding Data'!$A:$A, $A3706)</f>
        <v>16</v>
      </c>
      <c r="W3706" s="13">
        <f>SUMIFS('Fielding Data'!G:G, 'Fielding Data'!$A:$A, $A3706)</f>
        <v>0</v>
      </c>
      <c r="X3706" s="13">
        <f>SUMIFS('Fielding Data'!H:H, 'Fielding Data'!$A:$A, $A3706)</f>
        <v>3</v>
      </c>
    </row>
    <row r="3707" spans="1:24" x14ac:dyDescent="0.3">
      <c r="A3707" s="13" t="str">
        <f t="shared" si="115"/>
        <v>chiriro012013</v>
      </c>
      <c r="B3707" s="16" t="s">
        <v>1454</v>
      </c>
      <c r="C3707" s="16">
        <v>2013</v>
      </c>
      <c r="D3707" s="16">
        <v>13</v>
      </c>
      <c r="E3707" s="16">
        <v>28</v>
      </c>
      <c r="F3707" s="16">
        <v>3</v>
      </c>
      <c r="G3707" s="16">
        <v>5</v>
      </c>
      <c r="H3707" s="16">
        <v>3</v>
      </c>
      <c r="I3707" s="16">
        <v>0</v>
      </c>
      <c r="J3707" s="16">
        <v>0</v>
      </c>
      <c r="K3707" s="16">
        <v>0</v>
      </c>
      <c r="L3707" s="16">
        <v>0</v>
      </c>
      <c r="M3707" s="16">
        <v>0</v>
      </c>
      <c r="N3707" s="16">
        <v>2</v>
      </c>
      <c r="O3707" s="16">
        <v>6</v>
      </c>
      <c r="P3707" s="13" t="str">
        <f t="shared" si="114"/>
        <v>1B</v>
      </c>
      <c r="Q3707" s="13">
        <f>IFERROR(VLOOKUP($A3707, 'Fielding Data'!$A$1:$H$12056, 5, 0), 0)</f>
        <v>23</v>
      </c>
      <c r="R3707" s="13">
        <f>IFERROR(VLOOKUP($A3707, 'Fielding Data'!$A$1:$H$12056, 6, 0), 0)</f>
        <v>4</v>
      </c>
      <c r="S3707" s="13">
        <f>IFERROR(VLOOKUP($A3707, 'Fielding Data'!$A$1:$H$12056, 7, 0), 0)</f>
        <v>1</v>
      </c>
      <c r="T3707" s="13">
        <f>IFERROR(VLOOKUP($A3707, 'Fielding Data'!$A$1:$H$12056, 8, 0), 0)</f>
        <v>2</v>
      </c>
      <c r="U3707" s="13">
        <f>SUMIFS('Fielding Data'!E:E, 'Fielding Data'!$A:$A, $A3707)</f>
        <v>45</v>
      </c>
      <c r="V3707" s="13">
        <f>SUMIFS('Fielding Data'!F:F, 'Fielding Data'!$A:$A, $A3707)</f>
        <v>5</v>
      </c>
      <c r="W3707" s="13">
        <f>SUMIFS('Fielding Data'!G:G, 'Fielding Data'!$A:$A, $A3707)</f>
        <v>1</v>
      </c>
      <c r="X3707" s="13">
        <f>SUMIFS('Fielding Data'!H:H, 'Fielding Data'!$A:$A, $A3707)</f>
        <v>2</v>
      </c>
    </row>
    <row r="3708" spans="1:24" x14ac:dyDescent="0.3">
      <c r="A3708" s="13" t="str">
        <f t="shared" si="115"/>
        <v>chiselo012013</v>
      </c>
      <c r="B3708" s="16" t="s">
        <v>1455</v>
      </c>
      <c r="C3708" s="16">
        <v>2013</v>
      </c>
      <c r="D3708" s="16">
        <v>94</v>
      </c>
      <c r="E3708" s="16">
        <v>289</v>
      </c>
      <c r="F3708" s="16">
        <v>30</v>
      </c>
      <c r="G3708" s="16">
        <v>65</v>
      </c>
      <c r="H3708" s="16">
        <v>17</v>
      </c>
      <c r="I3708" s="16">
        <v>0</v>
      </c>
      <c r="J3708" s="16">
        <v>11</v>
      </c>
      <c r="K3708" s="16">
        <v>36</v>
      </c>
      <c r="L3708" s="16">
        <v>1</v>
      </c>
      <c r="M3708" s="16">
        <v>0</v>
      </c>
      <c r="N3708" s="16">
        <v>16</v>
      </c>
      <c r="O3708" s="16">
        <v>56</v>
      </c>
      <c r="P3708" s="13" t="str">
        <f t="shared" si="114"/>
        <v>3B</v>
      </c>
      <c r="Q3708" s="13">
        <f>IFERROR(VLOOKUP($A3708, 'Fielding Data'!$A$1:$H$12056, 5, 0), 0)</f>
        <v>55</v>
      </c>
      <c r="R3708" s="13">
        <f>IFERROR(VLOOKUP($A3708, 'Fielding Data'!$A$1:$H$12056, 6, 0), 0)</f>
        <v>134</v>
      </c>
      <c r="S3708" s="13">
        <f>IFERROR(VLOOKUP($A3708, 'Fielding Data'!$A$1:$H$12056, 7, 0), 0)</f>
        <v>9</v>
      </c>
      <c r="T3708" s="13">
        <f>IFERROR(VLOOKUP($A3708, 'Fielding Data'!$A$1:$H$12056, 8, 0), 0)</f>
        <v>18</v>
      </c>
      <c r="U3708" s="13">
        <f>SUMIFS('Fielding Data'!E:E, 'Fielding Data'!$A:$A, $A3708)</f>
        <v>55</v>
      </c>
      <c r="V3708" s="13">
        <f>SUMIFS('Fielding Data'!F:F, 'Fielding Data'!$A:$A, $A3708)</f>
        <v>134</v>
      </c>
      <c r="W3708" s="13">
        <f>SUMIFS('Fielding Data'!G:G, 'Fielding Data'!$A:$A, $A3708)</f>
        <v>9</v>
      </c>
      <c r="X3708" s="13">
        <f>SUMIFS('Fielding Data'!H:H, 'Fielding Data'!$A:$A, $A3708)</f>
        <v>18</v>
      </c>
    </row>
    <row r="3709" spans="1:24" x14ac:dyDescent="0.3">
      <c r="A3709" s="13" t="str">
        <f t="shared" si="115"/>
        <v>choatra012013</v>
      </c>
      <c r="B3709" s="16" t="s">
        <v>78</v>
      </c>
      <c r="C3709" s="16">
        <v>2013</v>
      </c>
      <c r="D3709" s="16">
        <v>64</v>
      </c>
      <c r="E3709" s="16">
        <v>0</v>
      </c>
      <c r="F3709" s="16">
        <v>0</v>
      </c>
      <c r="G3709" s="16">
        <v>0</v>
      </c>
      <c r="H3709" s="16">
        <v>0</v>
      </c>
      <c r="I3709" s="16">
        <v>0</v>
      </c>
      <c r="J3709" s="16">
        <v>0</v>
      </c>
      <c r="K3709" s="16">
        <v>0</v>
      </c>
      <c r="L3709" s="16">
        <v>0</v>
      </c>
      <c r="M3709" s="16">
        <v>0</v>
      </c>
      <c r="N3709" s="16">
        <v>0</v>
      </c>
      <c r="O3709" s="16">
        <v>0</v>
      </c>
      <c r="P3709" s="13" t="str">
        <f t="shared" si="114"/>
        <v>P</v>
      </c>
      <c r="Q3709" s="13">
        <f>IFERROR(VLOOKUP($A3709, 'Fielding Data'!$A$1:$H$12056, 5, 0), 0)</f>
        <v>4</v>
      </c>
      <c r="R3709" s="13">
        <f>IFERROR(VLOOKUP($A3709, 'Fielding Data'!$A$1:$H$12056, 6, 0), 0)</f>
        <v>5</v>
      </c>
      <c r="S3709" s="13">
        <f>IFERROR(VLOOKUP($A3709, 'Fielding Data'!$A$1:$H$12056, 7, 0), 0)</f>
        <v>0</v>
      </c>
      <c r="T3709" s="13">
        <f>IFERROR(VLOOKUP($A3709, 'Fielding Data'!$A$1:$H$12056, 8, 0), 0)</f>
        <v>0</v>
      </c>
      <c r="U3709" s="13">
        <f>SUMIFS('Fielding Data'!E:E, 'Fielding Data'!$A:$A, $A3709)</f>
        <v>4</v>
      </c>
      <c r="V3709" s="13">
        <f>SUMIFS('Fielding Data'!F:F, 'Fielding Data'!$A:$A, $A3709)</f>
        <v>5</v>
      </c>
      <c r="W3709" s="13">
        <f>SUMIFS('Fielding Data'!G:G, 'Fielding Data'!$A:$A, $A3709)</f>
        <v>0</v>
      </c>
      <c r="X3709" s="13">
        <f>SUMIFS('Fielding Data'!H:H, 'Fielding Data'!$A:$A, $A3709)</f>
        <v>0</v>
      </c>
    </row>
    <row r="3710" spans="1:24" x14ac:dyDescent="0.3">
      <c r="A3710" s="13" t="str">
        <f t="shared" si="115"/>
        <v>choicmi012013</v>
      </c>
      <c r="B3710" s="16" t="s">
        <v>1896</v>
      </c>
      <c r="C3710" s="16">
        <v>2013</v>
      </c>
      <c r="D3710" s="16">
        <v>9</v>
      </c>
      <c r="E3710" s="16">
        <v>18</v>
      </c>
      <c r="F3710" s="16">
        <v>2</v>
      </c>
      <c r="G3710" s="16">
        <v>5</v>
      </c>
      <c r="H3710" s="16">
        <v>1</v>
      </c>
      <c r="I3710" s="16">
        <v>0</v>
      </c>
      <c r="J3710" s="16">
        <v>0</v>
      </c>
      <c r="K3710" s="16">
        <v>0</v>
      </c>
      <c r="L3710" s="16">
        <v>0</v>
      </c>
      <c r="M3710" s="16">
        <v>0</v>
      </c>
      <c r="N3710" s="16">
        <v>1</v>
      </c>
      <c r="O3710" s="16">
        <v>6</v>
      </c>
      <c r="P3710" s="13" t="str">
        <f t="shared" si="114"/>
        <v>CF</v>
      </c>
      <c r="Q3710" s="13">
        <f>IFERROR(VLOOKUP($A3710, 'Fielding Data'!$A$1:$H$12056, 5, 0), 0)</f>
        <v>0</v>
      </c>
      <c r="R3710" s="13">
        <f>IFERROR(VLOOKUP($A3710, 'Fielding Data'!$A$1:$H$12056, 6, 0), 0)</f>
        <v>0</v>
      </c>
      <c r="S3710" s="13">
        <f>IFERROR(VLOOKUP($A3710, 'Fielding Data'!$A$1:$H$12056, 7, 0), 0)</f>
        <v>0</v>
      </c>
      <c r="T3710" s="13">
        <f>IFERROR(VLOOKUP($A3710, 'Fielding Data'!$A$1:$H$12056, 8, 0), 0)</f>
        <v>0</v>
      </c>
      <c r="U3710" s="13">
        <f>SUMIFS('Fielding Data'!E:E, 'Fielding Data'!$A:$A, $A3710)</f>
        <v>10</v>
      </c>
      <c r="V3710" s="13">
        <f>SUMIFS('Fielding Data'!F:F, 'Fielding Data'!$A:$A, $A3710)</f>
        <v>0</v>
      </c>
      <c r="W3710" s="13">
        <f>SUMIFS('Fielding Data'!G:G, 'Fielding Data'!$A:$A, $A3710)</f>
        <v>0</v>
      </c>
      <c r="X3710" s="13">
        <f>SUMIFS('Fielding Data'!H:H, 'Fielding Data'!$A:$A, $A3710)</f>
        <v>0</v>
      </c>
    </row>
    <row r="3711" spans="1:24" x14ac:dyDescent="0.3">
      <c r="A3711" s="13" t="str">
        <f t="shared" si="115"/>
        <v>choosh012013</v>
      </c>
      <c r="B3711" s="16" t="s">
        <v>526</v>
      </c>
      <c r="C3711" s="16">
        <v>2013</v>
      </c>
      <c r="D3711" s="16">
        <v>154</v>
      </c>
      <c r="E3711" s="16">
        <v>569</v>
      </c>
      <c r="F3711" s="16">
        <v>107</v>
      </c>
      <c r="G3711" s="16">
        <v>162</v>
      </c>
      <c r="H3711" s="16">
        <v>34</v>
      </c>
      <c r="I3711" s="16">
        <v>2</v>
      </c>
      <c r="J3711" s="16">
        <v>21</v>
      </c>
      <c r="K3711" s="16">
        <v>54</v>
      </c>
      <c r="L3711" s="16">
        <v>20</v>
      </c>
      <c r="M3711" s="16">
        <v>11</v>
      </c>
      <c r="N3711" s="16">
        <v>112</v>
      </c>
      <c r="O3711" s="16">
        <v>133</v>
      </c>
      <c r="P3711" s="13" t="str">
        <f t="shared" si="114"/>
        <v>CF</v>
      </c>
      <c r="Q3711" s="13">
        <f>IFERROR(VLOOKUP($A3711, 'Fielding Data'!$A$1:$H$12056, 5, 0), 0)</f>
        <v>0</v>
      </c>
      <c r="R3711" s="13">
        <f>IFERROR(VLOOKUP($A3711, 'Fielding Data'!$A$1:$H$12056, 6, 0), 0)</f>
        <v>0</v>
      </c>
      <c r="S3711" s="13">
        <f>IFERROR(VLOOKUP($A3711, 'Fielding Data'!$A$1:$H$12056, 7, 0), 0)</f>
        <v>0</v>
      </c>
      <c r="T3711" s="13">
        <f>IFERROR(VLOOKUP($A3711, 'Fielding Data'!$A$1:$H$12056, 8, 0), 0)</f>
        <v>0</v>
      </c>
      <c r="U3711" s="13">
        <f>SUMIFS('Fielding Data'!E:E, 'Fielding Data'!$A:$A, $A3711)</f>
        <v>353</v>
      </c>
      <c r="V3711" s="13">
        <f>SUMIFS('Fielding Data'!F:F, 'Fielding Data'!$A:$A, $A3711)</f>
        <v>9</v>
      </c>
      <c r="W3711" s="13">
        <f>SUMIFS('Fielding Data'!G:G, 'Fielding Data'!$A:$A, $A3711)</f>
        <v>4</v>
      </c>
      <c r="X3711" s="13">
        <f>SUMIFS('Fielding Data'!H:H, 'Fielding Data'!$A:$A, $A3711)</f>
        <v>0</v>
      </c>
    </row>
    <row r="3712" spans="1:24" x14ac:dyDescent="0.3">
      <c r="A3712" s="13" t="str">
        <f t="shared" si="115"/>
        <v>chrisni012013</v>
      </c>
      <c r="B3712" s="16" t="s">
        <v>1897</v>
      </c>
      <c r="C3712" s="16">
        <v>2013</v>
      </c>
      <c r="D3712" s="16">
        <v>3</v>
      </c>
      <c r="E3712" s="16">
        <v>0</v>
      </c>
      <c r="F3712" s="16">
        <v>0</v>
      </c>
      <c r="G3712" s="16">
        <v>0</v>
      </c>
      <c r="H3712" s="16">
        <v>0</v>
      </c>
      <c r="I3712" s="16">
        <v>0</v>
      </c>
      <c r="J3712" s="16">
        <v>0</v>
      </c>
      <c r="K3712" s="16">
        <v>0</v>
      </c>
      <c r="L3712" s="16">
        <v>0</v>
      </c>
      <c r="M3712" s="16">
        <v>0</v>
      </c>
      <c r="N3712" s="16">
        <v>0</v>
      </c>
      <c r="O3712" s="16">
        <v>0</v>
      </c>
      <c r="P3712" s="13" t="str">
        <f t="shared" si="114"/>
        <v>P</v>
      </c>
      <c r="Q3712" s="13">
        <f>IFERROR(VLOOKUP($A3712, 'Fielding Data'!$A$1:$H$12056, 5, 0), 0)</f>
        <v>0</v>
      </c>
      <c r="R3712" s="13">
        <f>IFERROR(VLOOKUP($A3712, 'Fielding Data'!$A$1:$H$12056, 6, 0), 0)</f>
        <v>0</v>
      </c>
      <c r="S3712" s="13">
        <f>IFERROR(VLOOKUP($A3712, 'Fielding Data'!$A$1:$H$12056, 7, 0), 0)</f>
        <v>0</v>
      </c>
      <c r="T3712" s="13">
        <f>IFERROR(VLOOKUP($A3712, 'Fielding Data'!$A$1:$H$12056, 8, 0), 0)</f>
        <v>0</v>
      </c>
      <c r="U3712" s="13">
        <f>SUMIFS('Fielding Data'!E:E, 'Fielding Data'!$A:$A, $A3712)</f>
        <v>0</v>
      </c>
      <c r="V3712" s="13">
        <f>SUMIFS('Fielding Data'!F:F, 'Fielding Data'!$A:$A, $A3712)</f>
        <v>0</v>
      </c>
      <c r="W3712" s="13">
        <f>SUMIFS('Fielding Data'!G:G, 'Fielding Data'!$A:$A, $A3712)</f>
        <v>0</v>
      </c>
      <c r="X3712" s="13">
        <f>SUMIFS('Fielding Data'!H:H, 'Fielding Data'!$A:$A, $A3712)</f>
        <v>0</v>
      </c>
    </row>
    <row r="3713" spans="1:24" x14ac:dyDescent="0.3">
      <c r="A3713" s="13" t="str">
        <f t="shared" si="115"/>
        <v>cingrto012013</v>
      </c>
      <c r="B3713" s="16" t="s">
        <v>1686</v>
      </c>
      <c r="C3713" s="16">
        <v>2013</v>
      </c>
      <c r="D3713" s="16">
        <v>24</v>
      </c>
      <c r="E3713" s="16">
        <v>28</v>
      </c>
      <c r="F3713" s="16">
        <v>4</v>
      </c>
      <c r="G3713" s="16">
        <v>7</v>
      </c>
      <c r="H3713" s="16">
        <v>1</v>
      </c>
      <c r="I3713" s="16">
        <v>0</v>
      </c>
      <c r="J3713" s="16">
        <v>0</v>
      </c>
      <c r="K3713" s="16">
        <v>1</v>
      </c>
      <c r="L3713" s="16">
        <v>1</v>
      </c>
      <c r="M3713" s="16">
        <v>0</v>
      </c>
      <c r="N3713" s="16">
        <v>0</v>
      </c>
      <c r="O3713" s="16">
        <v>9</v>
      </c>
      <c r="P3713" s="13" t="str">
        <f t="shared" si="114"/>
        <v>P</v>
      </c>
      <c r="Q3713" s="13">
        <f>IFERROR(VLOOKUP($A3713, 'Fielding Data'!$A$1:$H$12056, 5, 0), 0)</f>
        <v>9</v>
      </c>
      <c r="R3713" s="13">
        <f>IFERROR(VLOOKUP($A3713, 'Fielding Data'!$A$1:$H$12056, 6, 0), 0)</f>
        <v>13</v>
      </c>
      <c r="S3713" s="13">
        <f>IFERROR(VLOOKUP($A3713, 'Fielding Data'!$A$1:$H$12056, 7, 0), 0)</f>
        <v>0</v>
      </c>
      <c r="T3713" s="13">
        <f>IFERROR(VLOOKUP($A3713, 'Fielding Data'!$A$1:$H$12056, 8, 0), 0)</f>
        <v>1</v>
      </c>
      <c r="U3713" s="13">
        <f>SUMIFS('Fielding Data'!E:E, 'Fielding Data'!$A:$A, $A3713)</f>
        <v>9</v>
      </c>
      <c r="V3713" s="13">
        <f>SUMIFS('Fielding Data'!F:F, 'Fielding Data'!$A:$A, $A3713)</f>
        <v>13</v>
      </c>
      <c r="W3713" s="13">
        <f>SUMIFS('Fielding Data'!G:G, 'Fielding Data'!$A:$A, $A3713)</f>
        <v>0</v>
      </c>
      <c r="X3713" s="13">
        <f>SUMIFS('Fielding Data'!H:H, 'Fielding Data'!$A:$A, $A3713)</f>
        <v>1</v>
      </c>
    </row>
    <row r="3714" spans="1:24" x14ac:dyDescent="0.3">
      <c r="A3714" s="13" t="str">
        <f t="shared" si="115"/>
        <v>cishest012013</v>
      </c>
      <c r="B3714" s="16" t="s">
        <v>1247</v>
      </c>
      <c r="C3714" s="16">
        <v>2013</v>
      </c>
      <c r="D3714" s="16">
        <v>69</v>
      </c>
      <c r="E3714" s="16">
        <v>0</v>
      </c>
      <c r="F3714" s="16">
        <v>0</v>
      </c>
      <c r="G3714" s="16">
        <v>0</v>
      </c>
      <c r="H3714" s="16">
        <v>0</v>
      </c>
      <c r="I3714" s="16">
        <v>0</v>
      </c>
      <c r="J3714" s="16">
        <v>0</v>
      </c>
      <c r="K3714" s="16">
        <v>0</v>
      </c>
      <c r="L3714" s="16">
        <v>0</v>
      </c>
      <c r="M3714" s="16">
        <v>0</v>
      </c>
      <c r="N3714" s="16">
        <v>0</v>
      </c>
      <c r="O3714" s="16">
        <v>0</v>
      </c>
      <c r="P3714" s="13" t="str">
        <f t="shared" ref="P3714:P3777" si="116">IFERROR(VLOOKUP($A3714, Fielding, 4, 0), "Other")</f>
        <v>P</v>
      </c>
      <c r="Q3714" s="13">
        <f>IFERROR(VLOOKUP($A3714, 'Fielding Data'!$A$1:$H$12056, 5, 0), 0)</f>
        <v>9</v>
      </c>
      <c r="R3714" s="13">
        <f>IFERROR(VLOOKUP($A3714, 'Fielding Data'!$A$1:$H$12056, 6, 0), 0)</f>
        <v>6</v>
      </c>
      <c r="S3714" s="13">
        <f>IFERROR(VLOOKUP($A3714, 'Fielding Data'!$A$1:$H$12056, 7, 0), 0)</f>
        <v>1</v>
      </c>
      <c r="T3714" s="13">
        <f>IFERROR(VLOOKUP($A3714, 'Fielding Data'!$A$1:$H$12056, 8, 0), 0)</f>
        <v>0</v>
      </c>
      <c r="U3714" s="13">
        <f>SUMIFS('Fielding Data'!E:E, 'Fielding Data'!$A:$A, $A3714)</f>
        <v>9</v>
      </c>
      <c r="V3714" s="13">
        <f>SUMIFS('Fielding Data'!F:F, 'Fielding Data'!$A:$A, $A3714)</f>
        <v>6</v>
      </c>
      <c r="W3714" s="13">
        <f>SUMIFS('Fielding Data'!G:G, 'Fielding Data'!$A:$A, $A3714)</f>
        <v>1</v>
      </c>
      <c r="X3714" s="13">
        <f>SUMIFS('Fielding Data'!H:H, 'Fielding Data'!$A:$A, $A3714)</f>
        <v>0</v>
      </c>
    </row>
    <row r="3715" spans="1:24" x14ac:dyDescent="0.3">
      <c r="A3715" s="13" t="str">
        <f t="shared" ref="A3715:A3778" si="117">B3715&amp;C3715</f>
        <v>cisnejo012013</v>
      </c>
      <c r="B3715" s="16" t="s">
        <v>1898</v>
      </c>
      <c r="C3715" s="16">
        <v>2013</v>
      </c>
      <c r="D3715" s="16">
        <v>28</v>
      </c>
      <c r="E3715" s="16">
        <v>1</v>
      </c>
      <c r="F3715" s="16">
        <v>0</v>
      </c>
      <c r="G3715" s="16">
        <v>0</v>
      </c>
      <c r="H3715" s="16">
        <v>0</v>
      </c>
      <c r="I3715" s="16">
        <v>0</v>
      </c>
      <c r="J3715" s="16">
        <v>0</v>
      </c>
      <c r="K3715" s="16">
        <v>0</v>
      </c>
      <c r="L3715" s="16">
        <v>0</v>
      </c>
      <c r="M3715" s="16">
        <v>0</v>
      </c>
      <c r="N3715" s="16">
        <v>0</v>
      </c>
      <c r="O3715" s="16">
        <v>1</v>
      </c>
      <c r="P3715" s="13" t="str">
        <f t="shared" si="116"/>
        <v>P</v>
      </c>
      <c r="Q3715" s="13">
        <f>IFERROR(VLOOKUP($A3715, 'Fielding Data'!$A$1:$H$12056, 5, 0), 0)</f>
        <v>4</v>
      </c>
      <c r="R3715" s="13">
        <f>IFERROR(VLOOKUP($A3715, 'Fielding Data'!$A$1:$H$12056, 6, 0), 0)</f>
        <v>3</v>
      </c>
      <c r="S3715" s="13">
        <f>IFERROR(VLOOKUP($A3715, 'Fielding Data'!$A$1:$H$12056, 7, 0), 0)</f>
        <v>0</v>
      </c>
      <c r="T3715" s="13">
        <f>IFERROR(VLOOKUP($A3715, 'Fielding Data'!$A$1:$H$12056, 8, 0), 0)</f>
        <v>0</v>
      </c>
      <c r="U3715" s="13">
        <f>SUMIFS('Fielding Data'!E:E, 'Fielding Data'!$A:$A, $A3715)</f>
        <v>4</v>
      </c>
      <c r="V3715" s="13">
        <f>SUMIFS('Fielding Data'!F:F, 'Fielding Data'!$A:$A, $A3715)</f>
        <v>3</v>
      </c>
      <c r="W3715" s="13">
        <f>SUMIFS('Fielding Data'!G:G, 'Fielding Data'!$A:$A, $A3715)</f>
        <v>0</v>
      </c>
      <c r="X3715" s="13">
        <f>SUMIFS('Fielding Data'!H:H, 'Fielding Data'!$A:$A, $A3715)</f>
        <v>0</v>
      </c>
    </row>
    <row r="3716" spans="1:24" x14ac:dyDescent="0.3">
      <c r="A3716" s="13" t="str">
        <f t="shared" si="117"/>
        <v>claibpr012013</v>
      </c>
      <c r="B3716" s="16" t="s">
        <v>1899</v>
      </c>
      <c r="C3716" s="16">
        <v>2013</v>
      </c>
      <c r="D3716" s="16">
        <v>44</v>
      </c>
      <c r="E3716" s="16">
        <v>0</v>
      </c>
      <c r="F3716" s="16">
        <v>0</v>
      </c>
      <c r="G3716" s="16">
        <v>0</v>
      </c>
      <c r="H3716" s="16">
        <v>0</v>
      </c>
      <c r="I3716" s="16">
        <v>0</v>
      </c>
      <c r="J3716" s="16">
        <v>0</v>
      </c>
      <c r="K3716" s="16">
        <v>0</v>
      </c>
      <c r="L3716" s="16">
        <v>0</v>
      </c>
      <c r="M3716" s="16">
        <v>0</v>
      </c>
      <c r="N3716" s="16">
        <v>0</v>
      </c>
      <c r="O3716" s="16">
        <v>0</v>
      </c>
      <c r="P3716" s="13" t="str">
        <f t="shared" si="116"/>
        <v>P</v>
      </c>
      <c r="Q3716" s="13">
        <f>IFERROR(VLOOKUP($A3716, 'Fielding Data'!$A$1:$H$12056, 5, 0), 0)</f>
        <v>6</v>
      </c>
      <c r="R3716" s="13">
        <f>IFERROR(VLOOKUP($A3716, 'Fielding Data'!$A$1:$H$12056, 6, 0), 0)</f>
        <v>7</v>
      </c>
      <c r="S3716" s="13">
        <f>IFERROR(VLOOKUP($A3716, 'Fielding Data'!$A$1:$H$12056, 7, 0), 0)</f>
        <v>0</v>
      </c>
      <c r="T3716" s="13">
        <f>IFERROR(VLOOKUP($A3716, 'Fielding Data'!$A$1:$H$12056, 8, 0), 0)</f>
        <v>2</v>
      </c>
      <c r="U3716" s="13">
        <f>SUMIFS('Fielding Data'!E:E, 'Fielding Data'!$A:$A, $A3716)</f>
        <v>6</v>
      </c>
      <c r="V3716" s="13">
        <f>SUMIFS('Fielding Data'!F:F, 'Fielding Data'!$A:$A, $A3716)</f>
        <v>7</v>
      </c>
      <c r="W3716" s="13">
        <f>SUMIFS('Fielding Data'!G:G, 'Fielding Data'!$A:$A, $A3716)</f>
        <v>0</v>
      </c>
      <c r="X3716" s="13">
        <f>SUMIFS('Fielding Data'!H:H, 'Fielding Data'!$A:$A, $A3716)</f>
        <v>2</v>
      </c>
    </row>
    <row r="3717" spans="1:24" x14ac:dyDescent="0.3">
      <c r="A3717" s="13" t="str">
        <f t="shared" si="117"/>
        <v>clarkco012013</v>
      </c>
      <c r="B3717" s="16" t="s">
        <v>1900</v>
      </c>
      <c r="C3717" s="16">
        <v>2013</v>
      </c>
      <c r="D3717" s="16">
        <v>16</v>
      </c>
      <c r="E3717" s="16">
        <v>38</v>
      </c>
      <c r="F3717" s="16">
        <v>1</v>
      </c>
      <c r="G3717" s="16">
        <v>4</v>
      </c>
      <c r="H3717" s="16">
        <v>1</v>
      </c>
      <c r="I3717" s="16">
        <v>0</v>
      </c>
      <c r="J3717" s="16">
        <v>0</v>
      </c>
      <c r="K3717" s="16">
        <v>0</v>
      </c>
      <c r="L3717" s="16">
        <v>0</v>
      </c>
      <c r="M3717" s="16">
        <v>0</v>
      </c>
      <c r="N3717" s="16">
        <v>1</v>
      </c>
      <c r="O3717" s="16">
        <v>15</v>
      </c>
      <c r="P3717" s="13" t="str">
        <f t="shared" si="116"/>
        <v>C</v>
      </c>
      <c r="Q3717" s="13">
        <f>IFERROR(VLOOKUP($A3717, 'Fielding Data'!$A$1:$H$12056, 5, 0), 0)</f>
        <v>87</v>
      </c>
      <c r="R3717" s="13">
        <f>IFERROR(VLOOKUP($A3717, 'Fielding Data'!$A$1:$H$12056, 6, 0), 0)</f>
        <v>11</v>
      </c>
      <c r="S3717" s="13">
        <f>IFERROR(VLOOKUP($A3717, 'Fielding Data'!$A$1:$H$12056, 7, 0), 0)</f>
        <v>1</v>
      </c>
      <c r="T3717" s="13">
        <f>IFERROR(VLOOKUP($A3717, 'Fielding Data'!$A$1:$H$12056, 8, 0), 0)</f>
        <v>2</v>
      </c>
      <c r="U3717" s="13">
        <f>SUMIFS('Fielding Data'!E:E, 'Fielding Data'!$A:$A, $A3717)</f>
        <v>87</v>
      </c>
      <c r="V3717" s="13">
        <f>SUMIFS('Fielding Data'!F:F, 'Fielding Data'!$A:$A, $A3717)</f>
        <v>11</v>
      </c>
      <c r="W3717" s="13">
        <f>SUMIFS('Fielding Data'!G:G, 'Fielding Data'!$A:$A, $A3717)</f>
        <v>1</v>
      </c>
      <c r="X3717" s="13">
        <f>SUMIFS('Fielding Data'!H:H, 'Fielding Data'!$A:$A, $A3717)</f>
        <v>2</v>
      </c>
    </row>
    <row r="3718" spans="1:24" x14ac:dyDescent="0.3">
      <c r="A3718" s="13" t="str">
        <f t="shared" si="117"/>
        <v>clarkza012013</v>
      </c>
      <c r="B3718" s="16" t="s">
        <v>1901</v>
      </c>
      <c r="C3718" s="16">
        <v>2013</v>
      </c>
      <c r="D3718" s="16">
        <v>1</v>
      </c>
      <c r="E3718" s="16">
        <v>0</v>
      </c>
      <c r="F3718" s="16">
        <v>0</v>
      </c>
      <c r="G3718" s="16">
        <v>0</v>
      </c>
      <c r="H3718" s="16">
        <v>0</v>
      </c>
      <c r="I3718" s="16">
        <v>0</v>
      </c>
      <c r="J3718" s="16">
        <v>0</v>
      </c>
      <c r="K3718" s="16">
        <v>0</v>
      </c>
      <c r="L3718" s="16">
        <v>0</v>
      </c>
      <c r="M3718" s="16">
        <v>0</v>
      </c>
      <c r="N3718" s="16">
        <v>0</v>
      </c>
      <c r="O3718" s="16">
        <v>0</v>
      </c>
      <c r="P3718" s="13" t="str">
        <f t="shared" si="116"/>
        <v>P</v>
      </c>
      <c r="Q3718" s="13">
        <f>IFERROR(VLOOKUP($A3718, 'Fielding Data'!$A$1:$H$12056, 5, 0), 0)</f>
        <v>0</v>
      </c>
      <c r="R3718" s="13">
        <f>IFERROR(VLOOKUP($A3718, 'Fielding Data'!$A$1:$H$12056, 6, 0), 0)</f>
        <v>0</v>
      </c>
      <c r="S3718" s="13">
        <f>IFERROR(VLOOKUP($A3718, 'Fielding Data'!$A$1:$H$12056, 7, 0), 0)</f>
        <v>0</v>
      </c>
      <c r="T3718" s="13">
        <f>IFERROR(VLOOKUP($A3718, 'Fielding Data'!$A$1:$H$12056, 8, 0), 0)</f>
        <v>0</v>
      </c>
      <c r="U3718" s="13">
        <f>SUMIFS('Fielding Data'!E:E, 'Fielding Data'!$A:$A, $A3718)</f>
        <v>0</v>
      </c>
      <c r="V3718" s="13">
        <f>SUMIFS('Fielding Data'!F:F, 'Fielding Data'!$A:$A, $A3718)</f>
        <v>0</v>
      </c>
      <c r="W3718" s="13">
        <f>SUMIFS('Fielding Data'!G:G, 'Fielding Data'!$A:$A, $A3718)</f>
        <v>0</v>
      </c>
      <c r="X3718" s="13">
        <f>SUMIFS('Fielding Data'!H:H, 'Fielding Data'!$A:$A, $A3718)</f>
        <v>0</v>
      </c>
    </row>
    <row r="3719" spans="1:24" x14ac:dyDescent="0.3">
      <c r="A3719" s="13" t="str">
        <f t="shared" si="117"/>
        <v>clemepa022013</v>
      </c>
      <c r="B3719" s="16" t="s">
        <v>1902</v>
      </c>
      <c r="C3719" s="16">
        <v>2013</v>
      </c>
      <c r="D3719" s="16">
        <v>35</v>
      </c>
      <c r="E3719" s="16">
        <v>0</v>
      </c>
      <c r="F3719" s="16">
        <v>0</v>
      </c>
      <c r="G3719" s="16">
        <v>0</v>
      </c>
      <c r="H3719" s="16">
        <v>0</v>
      </c>
      <c r="I3719" s="16">
        <v>0</v>
      </c>
      <c r="J3719" s="16">
        <v>0</v>
      </c>
      <c r="K3719" s="16">
        <v>0</v>
      </c>
      <c r="L3719" s="16">
        <v>0</v>
      </c>
      <c r="M3719" s="16">
        <v>0</v>
      </c>
      <c r="N3719" s="16">
        <v>0</v>
      </c>
      <c r="O3719" s="16">
        <v>0</v>
      </c>
      <c r="P3719" s="13" t="str">
        <f t="shared" si="116"/>
        <v>P</v>
      </c>
      <c r="Q3719" s="13">
        <f>IFERROR(VLOOKUP($A3719, 'Fielding Data'!$A$1:$H$12056, 5, 0), 0)</f>
        <v>1</v>
      </c>
      <c r="R3719" s="13">
        <f>IFERROR(VLOOKUP($A3719, 'Fielding Data'!$A$1:$H$12056, 6, 0), 0)</f>
        <v>4</v>
      </c>
      <c r="S3719" s="13">
        <f>IFERROR(VLOOKUP($A3719, 'Fielding Data'!$A$1:$H$12056, 7, 0), 0)</f>
        <v>1</v>
      </c>
      <c r="T3719" s="13">
        <f>IFERROR(VLOOKUP($A3719, 'Fielding Data'!$A$1:$H$12056, 8, 0), 0)</f>
        <v>0</v>
      </c>
      <c r="U3719" s="13">
        <f>SUMIFS('Fielding Data'!E:E, 'Fielding Data'!$A:$A, $A3719)</f>
        <v>1</v>
      </c>
      <c r="V3719" s="13">
        <f>SUMIFS('Fielding Data'!F:F, 'Fielding Data'!$A:$A, $A3719)</f>
        <v>4</v>
      </c>
      <c r="W3719" s="13">
        <f>SUMIFS('Fielding Data'!G:G, 'Fielding Data'!$A:$A, $A3719)</f>
        <v>1</v>
      </c>
      <c r="X3719" s="13">
        <f>SUMIFS('Fielding Data'!H:H, 'Fielding Data'!$A:$A, $A3719)</f>
        <v>0</v>
      </c>
    </row>
    <row r="3720" spans="1:24" x14ac:dyDescent="0.3">
      <c r="A3720" s="13" t="str">
        <f t="shared" si="117"/>
        <v>cletoma012013</v>
      </c>
      <c r="B3720" s="16" t="s">
        <v>1456</v>
      </c>
      <c r="C3720" s="16">
        <v>2013</v>
      </c>
      <c r="D3720" s="16">
        <v>1</v>
      </c>
      <c r="E3720" s="16">
        <v>1</v>
      </c>
      <c r="F3720" s="16">
        <v>0</v>
      </c>
      <c r="G3720" s="16">
        <v>0</v>
      </c>
      <c r="H3720" s="16">
        <v>0</v>
      </c>
      <c r="I3720" s="16">
        <v>0</v>
      </c>
      <c r="J3720" s="16">
        <v>0</v>
      </c>
      <c r="K3720" s="16">
        <v>0</v>
      </c>
      <c r="L3720" s="16">
        <v>0</v>
      </c>
      <c r="M3720" s="16">
        <v>0</v>
      </c>
      <c r="N3720" s="16">
        <v>0</v>
      </c>
      <c r="O3720" s="16">
        <v>1</v>
      </c>
      <c r="P3720" s="13" t="str">
        <f t="shared" si="116"/>
        <v>P</v>
      </c>
      <c r="Q3720" s="13">
        <f>IFERROR(VLOOKUP($A3720, 'Fielding Data'!$A$1:$H$12056, 5, 0), 0)</f>
        <v>0</v>
      </c>
      <c r="R3720" s="13">
        <f>IFERROR(VLOOKUP($A3720, 'Fielding Data'!$A$1:$H$12056, 6, 0), 0)</f>
        <v>0</v>
      </c>
      <c r="S3720" s="13">
        <f>IFERROR(VLOOKUP($A3720, 'Fielding Data'!$A$1:$H$12056, 7, 0), 0)</f>
        <v>0</v>
      </c>
      <c r="T3720" s="13">
        <f>IFERROR(VLOOKUP($A3720, 'Fielding Data'!$A$1:$H$12056, 8, 0), 0)</f>
        <v>0</v>
      </c>
      <c r="U3720" s="13">
        <f>SUMIFS('Fielding Data'!E:E, 'Fielding Data'!$A:$A, $A3720)</f>
        <v>0</v>
      </c>
      <c r="V3720" s="13">
        <f>SUMIFS('Fielding Data'!F:F, 'Fielding Data'!$A:$A, $A3720)</f>
        <v>0</v>
      </c>
      <c r="W3720" s="13">
        <f>SUMIFS('Fielding Data'!G:G, 'Fielding Data'!$A:$A, $A3720)</f>
        <v>0</v>
      </c>
      <c r="X3720" s="13">
        <f>SUMIFS('Fielding Data'!H:H, 'Fielding Data'!$A:$A, $A3720)</f>
        <v>0</v>
      </c>
    </row>
    <row r="3721" spans="1:24" x14ac:dyDescent="0.3">
      <c r="A3721" s="13" t="str">
        <f t="shared" si="117"/>
        <v>clippty012013</v>
      </c>
      <c r="B3721" s="16" t="s">
        <v>772</v>
      </c>
      <c r="C3721" s="16">
        <v>2013</v>
      </c>
      <c r="D3721" s="16">
        <v>72</v>
      </c>
      <c r="E3721" s="16">
        <v>0</v>
      </c>
      <c r="F3721" s="16">
        <v>0</v>
      </c>
      <c r="G3721" s="16">
        <v>0</v>
      </c>
      <c r="H3721" s="16">
        <v>0</v>
      </c>
      <c r="I3721" s="16">
        <v>0</v>
      </c>
      <c r="J3721" s="16">
        <v>0</v>
      </c>
      <c r="K3721" s="16">
        <v>0</v>
      </c>
      <c r="L3721" s="16">
        <v>0</v>
      </c>
      <c r="M3721" s="16">
        <v>0</v>
      </c>
      <c r="N3721" s="16">
        <v>0</v>
      </c>
      <c r="O3721" s="16">
        <v>0</v>
      </c>
      <c r="P3721" s="13" t="str">
        <f t="shared" si="116"/>
        <v>P</v>
      </c>
      <c r="Q3721" s="13">
        <f>IFERROR(VLOOKUP($A3721, 'Fielding Data'!$A$1:$H$12056, 5, 0), 0)</f>
        <v>3</v>
      </c>
      <c r="R3721" s="13">
        <f>IFERROR(VLOOKUP($A3721, 'Fielding Data'!$A$1:$H$12056, 6, 0), 0)</f>
        <v>5</v>
      </c>
      <c r="S3721" s="13">
        <f>IFERROR(VLOOKUP($A3721, 'Fielding Data'!$A$1:$H$12056, 7, 0), 0)</f>
        <v>0</v>
      </c>
      <c r="T3721" s="13">
        <f>IFERROR(VLOOKUP($A3721, 'Fielding Data'!$A$1:$H$12056, 8, 0), 0)</f>
        <v>2</v>
      </c>
      <c r="U3721" s="13">
        <f>SUMIFS('Fielding Data'!E:E, 'Fielding Data'!$A:$A, $A3721)</f>
        <v>3</v>
      </c>
      <c r="V3721" s="13">
        <f>SUMIFS('Fielding Data'!F:F, 'Fielding Data'!$A:$A, $A3721)</f>
        <v>5</v>
      </c>
      <c r="W3721" s="13">
        <f>SUMIFS('Fielding Data'!G:G, 'Fielding Data'!$A:$A, $A3721)</f>
        <v>0</v>
      </c>
      <c r="X3721" s="13">
        <f>SUMIFS('Fielding Data'!H:H, 'Fielding Data'!$A:$A, $A3721)</f>
        <v>2</v>
      </c>
    </row>
    <row r="3722" spans="1:24" x14ac:dyDescent="0.3">
      <c r="A3722" s="13" t="str">
        <f t="shared" si="117"/>
        <v>cloydty012013</v>
      </c>
      <c r="B3722" s="16" t="s">
        <v>1687</v>
      </c>
      <c r="C3722" s="16">
        <v>2013</v>
      </c>
      <c r="D3722" s="16">
        <v>13</v>
      </c>
      <c r="E3722" s="16">
        <v>18</v>
      </c>
      <c r="F3722" s="16">
        <v>1</v>
      </c>
      <c r="G3722" s="16">
        <v>2</v>
      </c>
      <c r="H3722" s="16">
        <v>1</v>
      </c>
      <c r="I3722" s="16">
        <v>0</v>
      </c>
      <c r="J3722" s="16">
        <v>0</v>
      </c>
      <c r="K3722" s="16">
        <v>1</v>
      </c>
      <c r="L3722" s="16">
        <v>0</v>
      </c>
      <c r="M3722" s="16">
        <v>0</v>
      </c>
      <c r="N3722" s="16">
        <v>2</v>
      </c>
      <c r="O3722" s="16">
        <v>4</v>
      </c>
      <c r="P3722" s="13" t="str">
        <f t="shared" si="116"/>
        <v>P</v>
      </c>
      <c r="Q3722" s="13">
        <f>IFERROR(VLOOKUP($A3722, 'Fielding Data'!$A$1:$H$12056, 5, 0), 0)</f>
        <v>5</v>
      </c>
      <c r="R3722" s="13">
        <f>IFERROR(VLOOKUP($A3722, 'Fielding Data'!$A$1:$H$12056, 6, 0), 0)</f>
        <v>10</v>
      </c>
      <c r="S3722" s="13">
        <f>IFERROR(VLOOKUP($A3722, 'Fielding Data'!$A$1:$H$12056, 7, 0), 0)</f>
        <v>0</v>
      </c>
      <c r="T3722" s="13">
        <f>IFERROR(VLOOKUP($A3722, 'Fielding Data'!$A$1:$H$12056, 8, 0), 0)</f>
        <v>0</v>
      </c>
      <c r="U3722" s="13">
        <f>SUMIFS('Fielding Data'!E:E, 'Fielding Data'!$A:$A, $A3722)</f>
        <v>5</v>
      </c>
      <c r="V3722" s="13">
        <f>SUMIFS('Fielding Data'!F:F, 'Fielding Data'!$A:$A, $A3722)</f>
        <v>10</v>
      </c>
      <c r="W3722" s="13">
        <f>SUMIFS('Fielding Data'!G:G, 'Fielding Data'!$A:$A, $A3722)</f>
        <v>0</v>
      </c>
      <c r="X3722" s="13">
        <f>SUMIFS('Fielding Data'!H:H, 'Fielding Data'!$A:$A, $A3722)</f>
        <v>0</v>
      </c>
    </row>
    <row r="3723" spans="1:24" x14ac:dyDescent="0.3">
      <c r="A3723" s="13" t="str">
        <f t="shared" si="117"/>
        <v>cobbal012013</v>
      </c>
      <c r="B3723" s="16" t="s">
        <v>1458</v>
      </c>
      <c r="C3723" s="16">
        <v>2013</v>
      </c>
      <c r="D3723" s="16">
        <v>22</v>
      </c>
      <c r="E3723" s="16">
        <v>3</v>
      </c>
      <c r="F3723" s="16">
        <v>0</v>
      </c>
      <c r="G3723" s="16">
        <v>0</v>
      </c>
      <c r="H3723" s="16">
        <v>0</v>
      </c>
      <c r="I3723" s="16">
        <v>0</v>
      </c>
      <c r="J3723" s="16">
        <v>0</v>
      </c>
      <c r="K3723" s="16">
        <v>0</v>
      </c>
      <c r="L3723" s="16">
        <v>0</v>
      </c>
      <c r="M3723" s="16">
        <v>0</v>
      </c>
      <c r="N3723" s="16">
        <v>0</v>
      </c>
      <c r="O3723" s="16">
        <v>0</v>
      </c>
      <c r="P3723" s="13" t="str">
        <f t="shared" si="116"/>
        <v>P</v>
      </c>
      <c r="Q3723" s="13">
        <f>IFERROR(VLOOKUP($A3723, 'Fielding Data'!$A$1:$H$12056, 5, 0), 0)</f>
        <v>7</v>
      </c>
      <c r="R3723" s="13">
        <f>IFERROR(VLOOKUP($A3723, 'Fielding Data'!$A$1:$H$12056, 6, 0), 0)</f>
        <v>20</v>
      </c>
      <c r="S3723" s="13">
        <f>IFERROR(VLOOKUP($A3723, 'Fielding Data'!$A$1:$H$12056, 7, 0), 0)</f>
        <v>1</v>
      </c>
      <c r="T3723" s="13">
        <f>IFERROR(VLOOKUP($A3723, 'Fielding Data'!$A$1:$H$12056, 8, 0), 0)</f>
        <v>1</v>
      </c>
      <c r="U3723" s="13">
        <f>SUMIFS('Fielding Data'!E:E, 'Fielding Data'!$A:$A, $A3723)</f>
        <v>7</v>
      </c>
      <c r="V3723" s="13">
        <f>SUMIFS('Fielding Data'!F:F, 'Fielding Data'!$A:$A, $A3723)</f>
        <v>20</v>
      </c>
      <c r="W3723" s="13">
        <f>SUMIFS('Fielding Data'!G:G, 'Fielding Data'!$A:$A, $A3723)</f>
        <v>1</v>
      </c>
      <c r="X3723" s="13">
        <f>SUMIFS('Fielding Data'!H:H, 'Fielding Data'!$A:$A, $A3723)</f>
        <v>1</v>
      </c>
    </row>
    <row r="3724" spans="1:24" x14ac:dyDescent="0.3">
      <c r="A3724" s="13" t="str">
        <f t="shared" si="117"/>
        <v>coellro012013</v>
      </c>
      <c r="B3724" s="16" t="s">
        <v>1248</v>
      </c>
      <c r="C3724" s="16">
        <v>2013</v>
      </c>
      <c r="D3724" s="16">
        <v>16</v>
      </c>
      <c r="E3724" s="16">
        <v>0</v>
      </c>
      <c r="F3724" s="16">
        <v>0</v>
      </c>
      <c r="G3724" s="16">
        <v>0</v>
      </c>
      <c r="H3724" s="16">
        <v>0</v>
      </c>
      <c r="I3724" s="16">
        <v>0</v>
      </c>
      <c r="J3724" s="16">
        <v>0</v>
      </c>
      <c r="K3724" s="16">
        <v>0</v>
      </c>
      <c r="L3724" s="16">
        <v>0</v>
      </c>
      <c r="M3724" s="16">
        <v>0</v>
      </c>
      <c r="N3724" s="16">
        <v>0</v>
      </c>
      <c r="O3724" s="16">
        <v>0</v>
      </c>
      <c r="P3724" s="13" t="str">
        <f t="shared" si="116"/>
        <v>P</v>
      </c>
      <c r="Q3724" s="13">
        <f>IFERROR(VLOOKUP($A3724, 'Fielding Data'!$A$1:$H$12056, 5, 0), 0)</f>
        <v>1</v>
      </c>
      <c r="R3724" s="13">
        <f>IFERROR(VLOOKUP($A3724, 'Fielding Data'!$A$1:$H$12056, 6, 0), 0)</f>
        <v>0</v>
      </c>
      <c r="S3724" s="13">
        <f>IFERROR(VLOOKUP($A3724, 'Fielding Data'!$A$1:$H$12056, 7, 0), 0)</f>
        <v>0</v>
      </c>
      <c r="T3724" s="13">
        <f>IFERROR(VLOOKUP($A3724, 'Fielding Data'!$A$1:$H$12056, 8, 0), 0)</f>
        <v>0</v>
      </c>
      <c r="U3724" s="13">
        <f>SUMIFS('Fielding Data'!E:E, 'Fielding Data'!$A:$A, $A3724)</f>
        <v>1</v>
      </c>
      <c r="V3724" s="13">
        <f>SUMIFS('Fielding Data'!F:F, 'Fielding Data'!$A:$A, $A3724)</f>
        <v>0</v>
      </c>
      <c r="W3724" s="13">
        <f>SUMIFS('Fielding Data'!G:G, 'Fielding Data'!$A:$A, $A3724)</f>
        <v>0</v>
      </c>
      <c r="X3724" s="13">
        <f>SUMIFS('Fielding Data'!H:H, 'Fielding Data'!$A:$A, $A3724)</f>
        <v>0</v>
      </c>
    </row>
    <row r="3725" spans="1:24" x14ac:dyDescent="0.3">
      <c r="A3725" s="13" t="str">
        <f t="shared" si="117"/>
        <v>coghlch012013</v>
      </c>
      <c r="B3725" s="16" t="s">
        <v>1066</v>
      </c>
      <c r="C3725" s="16">
        <v>2013</v>
      </c>
      <c r="D3725" s="16">
        <v>70</v>
      </c>
      <c r="E3725" s="16">
        <v>195</v>
      </c>
      <c r="F3725" s="16">
        <v>10</v>
      </c>
      <c r="G3725" s="16">
        <v>50</v>
      </c>
      <c r="H3725" s="16">
        <v>10</v>
      </c>
      <c r="I3725" s="16">
        <v>3</v>
      </c>
      <c r="J3725" s="16">
        <v>1</v>
      </c>
      <c r="K3725" s="16">
        <v>10</v>
      </c>
      <c r="L3725" s="16">
        <v>2</v>
      </c>
      <c r="M3725" s="16">
        <v>0</v>
      </c>
      <c r="N3725" s="16">
        <v>17</v>
      </c>
      <c r="O3725" s="16">
        <v>43</v>
      </c>
      <c r="P3725" s="13" t="str">
        <f t="shared" si="116"/>
        <v>2B</v>
      </c>
      <c r="Q3725" s="13">
        <f>IFERROR(VLOOKUP($A3725, 'Fielding Data'!$A$1:$H$12056, 5, 0), 0)</f>
        <v>0</v>
      </c>
      <c r="R3725" s="13">
        <f>IFERROR(VLOOKUP($A3725, 'Fielding Data'!$A$1:$H$12056, 6, 0), 0)</f>
        <v>1</v>
      </c>
      <c r="S3725" s="13">
        <f>IFERROR(VLOOKUP($A3725, 'Fielding Data'!$A$1:$H$12056, 7, 0), 0)</f>
        <v>0</v>
      </c>
      <c r="T3725" s="13">
        <f>IFERROR(VLOOKUP($A3725, 'Fielding Data'!$A$1:$H$12056, 8, 0), 0)</f>
        <v>0</v>
      </c>
      <c r="U3725" s="13">
        <f>SUMIFS('Fielding Data'!E:E, 'Fielding Data'!$A:$A, $A3725)</f>
        <v>103</v>
      </c>
      <c r="V3725" s="13">
        <f>SUMIFS('Fielding Data'!F:F, 'Fielding Data'!$A:$A, $A3725)</f>
        <v>21</v>
      </c>
      <c r="W3725" s="13">
        <f>SUMIFS('Fielding Data'!G:G, 'Fielding Data'!$A:$A, $A3725)</f>
        <v>3</v>
      </c>
      <c r="X3725" s="13">
        <f>SUMIFS('Fielding Data'!H:H, 'Fielding Data'!$A:$A, $A3725)</f>
        <v>3</v>
      </c>
    </row>
    <row r="3726" spans="1:24" x14ac:dyDescent="0.3">
      <c r="A3726" s="13" t="str">
        <f t="shared" si="117"/>
        <v>cokeph012013</v>
      </c>
      <c r="B3726" s="16" t="s">
        <v>902</v>
      </c>
      <c r="C3726" s="16">
        <v>2013</v>
      </c>
      <c r="D3726" s="16">
        <v>49</v>
      </c>
      <c r="E3726" s="16">
        <v>0</v>
      </c>
      <c r="F3726" s="16">
        <v>0</v>
      </c>
      <c r="G3726" s="16">
        <v>0</v>
      </c>
      <c r="H3726" s="16">
        <v>0</v>
      </c>
      <c r="I3726" s="16">
        <v>0</v>
      </c>
      <c r="J3726" s="16">
        <v>0</v>
      </c>
      <c r="K3726" s="16">
        <v>0</v>
      </c>
      <c r="L3726" s="16">
        <v>0</v>
      </c>
      <c r="M3726" s="16">
        <v>0</v>
      </c>
      <c r="N3726" s="16">
        <v>0</v>
      </c>
      <c r="O3726" s="16">
        <v>0</v>
      </c>
      <c r="P3726" s="13" t="str">
        <f t="shared" si="116"/>
        <v>P</v>
      </c>
      <c r="Q3726" s="13">
        <f>IFERROR(VLOOKUP($A3726, 'Fielding Data'!$A$1:$H$12056, 5, 0), 0)</f>
        <v>0</v>
      </c>
      <c r="R3726" s="13">
        <f>IFERROR(VLOOKUP($A3726, 'Fielding Data'!$A$1:$H$12056, 6, 0), 0)</f>
        <v>6</v>
      </c>
      <c r="S3726" s="13">
        <f>IFERROR(VLOOKUP($A3726, 'Fielding Data'!$A$1:$H$12056, 7, 0), 0)</f>
        <v>1</v>
      </c>
      <c r="T3726" s="13">
        <f>IFERROR(VLOOKUP($A3726, 'Fielding Data'!$A$1:$H$12056, 8, 0), 0)</f>
        <v>0</v>
      </c>
      <c r="U3726" s="13">
        <f>SUMIFS('Fielding Data'!E:E, 'Fielding Data'!$A:$A, $A3726)</f>
        <v>0</v>
      </c>
      <c r="V3726" s="13">
        <f>SUMIFS('Fielding Data'!F:F, 'Fielding Data'!$A:$A, $A3726)</f>
        <v>6</v>
      </c>
      <c r="W3726" s="13">
        <f>SUMIFS('Fielding Data'!G:G, 'Fielding Data'!$A:$A, $A3726)</f>
        <v>1</v>
      </c>
      <c r="X3726" s="13">
        <f>SUMIFS('Fielding Data'!H:H, 'Fielding Data'!$A:$A, $A3726)</f>
        <v>0</v>
      </c>
    </row>
    <row r="3727" spans="1:24" x14ac:dyDescent="0.3">
      <c r="A3727" s="13" t="str">
        <f t="shared" si="117"/>
        <v>colabch012013</v>
      </c>
      <c r="B3727" s="16" t="s">
        <v>1903</v>
      </c>
      <c r="C3727" s="16">
        <v>2013</v>
      </c>
      <c r="D3727" s="16">
        <v>55</v>
      </c>
      <c r="E3727" s="16">
        <v>160</v>
      </c>
      <c r="F3727" s="16">
        <v>14</v>
      </c>
      <c r="G3727" s="16">
        <v>31</v>
      </c>
      <c r="H3727" s="16">
        <v>3</v>
      </c>
      <c r="I3727" s="16">
        <v>0</v>
      </c>
      <c r="J3727" s="16">
        <v>7</v>
      </c>
      <c r="K3727" s="16">
        <v>17</v>
      </c>
      <c r="L3727" s="16">
        <v>0</v>
      </c>
      <c r="M3727" s="16">
        <v>1</v>
      </c>
      <c r="N3727" s="16">
        <v>20</v>
      </c>
      <c r="O3727" s="16">
        <v>58</v>
      </c>
      <c r="P3727" s="13" t="str">
        <f t="shared" si="116"/>
        <v>1B</v>
      </c>
      <c r="Q3727" s="13">
        <f>IFERROR(VLOOKUP($A3727, 'Fielding Data'!$A$1:$H$12056, 5, 0), 0)</f>
        <v>206</v>
      </c>
      <c r="R3727" s="13">
        <f>IFERROR(VLOOKUP($A3727, 'Fielding Data'!$A$1:$H$12056, 6, 0), 0)</f>
        <v>16</v>
      </c>
      <c r="S3727" s="13">
        <f>IFERROR(VLOOKUP($A3727, 'Fielding Data'!$A$1:$H$12056, 7, 0), 0)</f>
        <v>2</v>
      </c>
      <c r="T3727" s="13">
        <f>IFERROR(VLOOKUP($A3727, 'Fielding Data'!$A$1:$H$12056, 8, 0), 0)</f>
        <v>19</v>
      </c>
      <c r="U3727" s="13">
        <f>SUMIFS('Fielding Data'!E:E, 'Fielding Data'!$A:$A, $A3727)</f>
        <v>220</v>
      </c>
      <c r="V3727" s="13">
        <f>SUMIFS('Fielding Data'!F:F, 'Fielding Data'!$A:$A, $A3727)</f>
        <v>17</v>
      </c>
      <c r="W3727" s="13">
        <f>SUMIFS('Fielding Data'!G:G, 'Fielding Data'!$A:$A, $A3727)</f>
        <v>3</v>
      </c>
      <c r="X3727" s="13">
        <f>SUMIFS('Fielding Data'!H:H, 'Fielding Data'!$A:$A, $A3727)</f>
        <v>19</v>
      </c>
    </row>
    <row r="3728" spans="1:24" x14ac:dyDescent="0.3">
      <c r="A3728" s="13" t="str">
        <f t="shared" si="117"/>
        <v>colege012013</v>
      </c>
      <c r="B3728" s="16" t="s">
        <v>1904</v>
      </c>
      <c r="C3728" s="16">
        <v>2013</v>
      </c>
      <c r="D3728" s="16">
        <v>19</v>
      </c>
      <c r="E3728" s="16">
        <v>34</v>
      </c>
      <c r="F3728" s="16">
        <v>3</v>
      </c>
      <c r="G3728" s="16">
        <v>7</v>
      </c>
      <c r="H3728" s="16">
        <v>0</v>
      </c>
      <c r="I3728" s="16">
        <v>0</v>
      </c>
      <c r="J3728" s="16">
        <v>0</v>
      </c>
      <c r="K3728" s="16">
        <v>5</v>
      </c>
      <c r="L3728" s="16">
        <v>0</v>
      </c>
      <c r="M3728" s="16">
        <v>0</v>
      </c>
      <c r="N3728" s="16">
        <v>1</v>
      </c>
      <c r="O3728" s="16">
        <v>14</v>
      </c>
      <c r="P3728" s="13" t="str">
        <f t="shared" si="116"/>
        <v>P</v>
      </c>
      <c r="Q3728" s="13">
        <f>IFERROR(VLOOKUP($A3728, 'Fielding Data'!$A$1:$H$12056, 5, 0), 0)</f>
        <v>7</v>
      </c>
      <c r="R3728" s="13">
        <f>IFERROR(VLOOKUP($A3728, 'Fielding Data'!$A$1:$H$12056, 6, 0), 0)</f>
        <v>13</v>
      </c>
      <c r="S3728" s="13">
        <f>IFERROR(VLOOKUP($A3728, 'Fielding Data'!$A$1:$H$12056, 7, 0), 0)</f>
        <v>1</v>
      </c>
      <c r="T3728" s="13">
        <f>IFERROR(VLOOKUP($A3728, 'Fielding Data'!$A$1:$H$12056, 8, 0), 0)</f>
        <v>2</v>
      </c>
      <c r="U3728" s="13">
        <f>SUMIFS('Fielding Data'!E:E, 'Fielding Data'!$A:$A, $A3728)</f>
        <v>7</v>
      </c>
      <c r="V3728" s="13">
        <f>SUMIFS('Fielding Data'!F:F, 'Fielding Data'!$A:$A, $A3728)</f>
        <v>13</v>
      </c>
      <c r="W3728" s="13">
        <f>SUMIFS('Fielding Data'!G:G, 'Fielding Data'!$A:$A, $A3728)</f>
        <v>1</v>
      </c>
      <c r="X3728" s="13">
        <f>SUMIFS('Fielding Data'!H:H, 'Fielding Data'!$A:$A, $A3728)</f>
        <v>2</v>
      </c>
    </row>
    <row r="3729" spans="1:24" x14ac:dyDescent="0.3">
      <c r="A3729" s="13" t="str">
        <f t="shared" si="117"/>
        <v>colemlo012013</v>
      </c>
      <c r="B3729" s="16" t="s">
        <v>1459</v>
      </c>
      <c r="C3729" s="16">
        <v>2013</v>
      </c>
      <c r="D3729" s="16">
        <v>27</v>
      </c>
      <c r="E3729" s="16">
        <v>0</v>
      </c>
      <c r="F3729" s="16">
        <v>0</v>
      </c>
      <c r="G3729" s="16">
        <v>0</v>
      </c>
      <c r="H3729" s="16">
        <v>0</v>
      </c>
      <c r="I3729" s="16">
        <v>0</v>
      </c>
      <c r="J3729" s="16">
        <v>0</v>
      </c>
      <c r="K3729" s="16">
        <v>0</v>
      </c>
      <c r="L3729" s="16">
        <v>0</v>
      </c>
      <c r="M3729" s="16">
        <v>0</v>
      </c>
      <c r="N3729" s="16">
        <v>0</v>
      </c>
      <c r="O3729" s="16">
        <v>0</v>
      </c>
      <c r="P3729" s="13" t="str">
        <f t="shared" si="116"/>
        <v>P</v>
      </c>
      <c r="Q3729" s="13">
        <f>IFERROR(VLOOKUP($A3729, 'Fielding Data'!$A$1:$H$12056, 5, 0), 0)</f>
        <v>1</v>
      </c>
      <c r="R3729" s="13">
        <f>IFERROR(VLOOKUP($A3729, 'Fielding Data'!$A$1:$H$12056, 6, 0), 0)</f>
        <v>2</v>
      </c>
      <c r="S3729" s="13">
        <f>IFERROR(VLOOKUP($A3729, 'Fielding Data'!$A$1:$H$12056, 7, 0), 0)</f>
        <v>0</v>
      </c>
      <c r="T3729" s="13">
        <f>IFERROR(VLOOKUP($A3729, 'Fielding Data'!$A$1:$H$12056, 8, 0), 0)</f>
        <v>2</v>
      </c>
      <c r="U3729" s="13">
        <f>SUMIFS('Fielding Data'!E:E, 'Fielding Data'!$A:$A, $A3729)</f>
        <v>1</v>
      </c>
      <c r="V3729" s="13">
        <f>SUMIFS('Fielding Data'!F:F, 'Fielding Data'!$A:$A, $A3729)</f>
        <v>2</v>
      </c>
      <c r="W3729" s="13">
        <f>SUMIFS('Fielding Data'!G:G, 'Fielding Data'!$A:$A, $A3729)</f>
        <v>0</v>
      </c>
      <c r="X3729" s="13">
        <f>SUMIFS('Fielding Data'!H:H, 'Fielding Data'!$A:$A, $A3729)</f>
        <v>2</v>
      </c>
    </row>
    <row r="3730" spans="1:24" x14ac:dyDescent="0.3">
      <c r="A3730" s="13" t="str">
        <f t="shared" si="117"/>
        <v>colliti012013</v>
      </c>
      <c r="B3730" s="16" t="s">
        <v>1460</v>
      </c>
      <c r="C3730" s="16">
        <v>2013</v>
      </c>
      <c r="D3730" s="16">
        <v>66</v>
      </c>
      <c r="E3730" s="16">
        <v>0</v>
      </c>
      <c r="F3730" s="16">
        <v>0</v>
      </c>
      <c r="G3730" s="16">
        <v>0</v>
      </c>
      <c r="H3730" s="16">
        <v>0</v>
      </c>
      <c r="I3730" s="16">
        <v>0</v>
      </c>
      <c r="J3730" s="16">
        <v>0</v>
      </c>
      <c r="K3730" s="16">
        <v>0</v>
      </c>
      <c r="L3730" s="16">
        <v>0</v>
      </c>
      <c r="M3730" s="16">
        <v>0</v>
      </c>
      <c r="N3730" s="16">
        <v>0</v>
      </c>
      <c r="O3730" s="16">
        <v>0</v>
      </c>
      <c r="P3730" s="13" t="str">
        <f t="shared" si="116"/>
        <v>P</v>
      </c>
      <c r="Q3730" s="13">
        <f>IFERROR(VLOOKUP($A3730, 'Fielding Data'!$A$1:$H$12056, 5, 0), 0)</f>
        <v>2</v>
      </c>
      <c r="R3730" s="13">
        <f>IFERROR(VLOOKUP($A3730, 'Fielding Data'!$A$1:$H$12056, 6, 0), 0)</f>
        <v>5</v>
      </c>
      <c r="S3730" s="13">
        <f>IFERROR(VLOOKUP($A3730, 'Fielding Data'!$A$1:$H$12056, 7, 0), 0)</f>
        <v>0</v>
      </c>
      <c r="T3730" s="13">
        <f>IFERROR(VLOOKUP($A3730, 'Fielding Data'!$A$1:$H$12056, 8, 0), 0)</f>
        <v>0</v>
      </c>
      <c r="U3730" s="13">
        <f>SUMIFS('Fielding Data'!E:E, 'Fielding Data'!$A:$A, $A3730)</f>
        <v>2</v>
      </c>
      <c r="V3730" s="13">
        <f>SUMIFS('Fielding Data'!F:F, 'Fielding Data'!$A:$A, $A3730)</f>
        <v>5</v>
      </c>
      <c r="W3730" s="13">
        <f>SUMIFS('Fielding Data'!G:G, 'Fielding Data'!$A:$A, $A3730)</f>
        <v>0</v>
      </c>
      <c r="X3730" s="13">
        <f>SUMIFS('Fielding Data'!H:H, 'Fielding Data'!$A:$A, $A3730)</f>
        <v>0</v>
      </c>
    </row>
    <row r="3731" spans="1:24" x14ac:dyDescent="0.3">
      <c r="A3731" s="13" t="str">
        <f t="shared" si="117"/>
        <v>collmjo012013</v>
      </c>
      <c r="B3731" s="16" t="s">
        <v>1461</v>
      </c>
      <c r="C3731" s="16">
        <v>2013</v>
      </c>
      <c r="D3731" s="16">
        <v>49</v>
      </c>
      <c r="E3731" s="16">
        <v>11</v>
      </c>
      <c r="F3731" s="16">
        <v>1</v>
      </c>
      <c r="G3731" s="16">
        <v>1</v>
      </c>
      <c r="H3731" s="16">
        <v>0</v>
      </c>
      <c r="I3731" s="16">
        <v>0</v>
      </c>
      <c r="J3731" s="16">
        <v>0</v>
      </c>
      <c r="K3731" s="16">
        <v>0</v>
      </c>
      <c r="L3731" s="16">
        <v>0</v>
      </c>
      <c r="M3731" s="16">
        <v>0</v>
      </c>
      <c r="N3731" s="16">
        <v>0</v>
      </c>
      <c r="O3731" s="16">
        <v>5</v>
      </c>
      <c r="P3731" s="13" t="str">
        <f t="shared" si="116"/>
        <v>P</v>
      </c>
      <c r="Q3731" s="13">
        <f>IFERROR(VLOOKUP($A3731, 'Fielding Data'!$A$1:$H$12056, 5, 0), 0)</f>
        <v>4</v>
      </c>
      <c r="R3731" s="13">
        <f>IFERROR(VLOOKUP($A3731, 'Fielding Data'!$A$1:$H$12056, 6, 0), 0)</f>
        <v>11</v>
      </c>
      <c r="S3731" s="13">
        <f>IFERROR(VLOOKUP($A3731, 'Fielding Data'!$A$1:$H$12056, 7, 0), 0)</f>
        <v>0</v>
      </c>
      <c r="T3731" s="13">
        <f>IFERROR(VLOOKUP($A3731, 'Fielding Data'!$A$1:$H$12056, 8, 0), 0)</f>
        <v>0</v>
      </c>
      <c r="U3731" s="13">
        <f>SUMIFS('Fielding Data'!E:E, 'Fielding Data'!$A:$A, $A3731)</f>
        <v>4</v>
      </c>
      <c r="V3731" s="13">
        <f>SUMIFS('Fielding Data'!F:F, 'Fielding Data'!$A:$A, $A3731)</f>
        <v>11</v>
      </c>
      <c r="W3731" s="13">
        <f>SUMIFS('Fielding Data'!G:G, 'Fielding Data'!$A:$A, $A3731)</f>
        <v>0</v>
      </c>
      <c r="X3731" s="13">
        <f>SUMIFS('Fielding Data'!H:H, 'Fielding Data'!$A:$A, $A3731)</f>
        <v>0</v>
      </c>
    </row>
    <row r="3732" spans="1:24" x14ac:dyDescent="0.3">
      <c r="A3732" s="13" t="str">
        <f t="shared" si="117"/>
        <v>colomal012013</v>
      </c>
      <c r="B3732" s="16" t="s">
        <v>1905</v>
      </c>
      <c r="C3732" s="16">
        <v>2013</v>
      </c>
      <c r="D3732" s="16">
        <v>3</v>
      </c>
      <c r="E3732" s="16">
        <v>2</v>
      </c>
      <c r="F3732" s="16">
        <v>0</v>
      </c>
      <c r="G3732" s="16">
        <v>0</v>
      </c>
      <c r="H3732" s="16">
        <v>0</v>
      </c>
      <c r="I3732" s="16">
        <v>0</v>
      </c>
      <c r="J3732" s="16">
        <v>0</v>
      </c>
      <c r="K3732" s="16">
        <v>0</v>
      </c>
      <c r="L3732" s="16">
        <v>0</v>
      </c>
      <c r="M3732" s="16">
        <v>0</v>
      </c>
      <c r="N3732" s="16">
        <v>0</v>
      </c>
      <c r="O3732" s="16">
        <v>1</v>
      </c>
      <c r="P3732" s="13" t="str">
        <f t="shared" si="116"/>
        <v>P</v>
      </c>
      <c r="Q3732" s="13">
        <f>IFERROR(VLOOKUP($A3732, 'Fielding Data'!$A$1:$H$12056, 5, 0), 0)</f>
        <v>1</v>
      </c>
      <c r="R3732" s="13">
        <f>IFERROR(VLOOKUP($A3732, 'Fielding Data'!$A$1:$H$12056, 6, 0), 0)</f>
        <v>0</v>
      </c>
      <c r="S3732" s="13">
        <f>IFERROR(VLOOKUP($A3732, 'Fielding Data'!$A$1:$H$12056, 7, 0), 0)</f>
        <v>1</v>
      </c>
      <c r="T3732" s="13">
        <f>IFERROR(VLOOKUP($A3732, 'Fielding Data'!$A$1:$H$12056, 8, 0), 0)</f>
        <v>0</v>
      </c>
      <c r="U3732" s="13">
        <f>SUMIFS('Fielding Data'!E:E, 'Fielding Data'!$A:$A, $A3732)</f>
        <v>1</v>
      </c>
      <c r="V3732" s="13">
        <f>SUMIFS('Fielding Data'!F:F, 'Fielding Data'!$A:$A, $A3732)</f>
        <v>0</v>
      </c>
      <c r="W3732" s="13">
        <f>SUMIFS('Fielding Data'!G:G, 'Fielding Data'!$A:$A, $A3732)</f>
        <v>1</v>
      </c>
      <c r="X3732" s="13">
        <f>SUMIFS('Fielding Data'!H:H, 'Fielding Data'!$A:$A, $A3732)</f>
        <v>0</v>
      </c>
    </row>
    <row r="3733" spans="1:24" x14ac:dyDescent="0.3">
      <c r="A3733" s="13" t="str">
        <f t="shared" si="117"/>
        <v>colonba012013</v>
      </c>
      <c r="B3733" s="16" t="s">
        <v>79</v>
      </c>
      <c r="C3733" s="16">
        <v>2013</v>
      </c>
      <c r="D3733" s="16">
        <v>30</v>
      </c>
      <c r="E3733" s="16">
        <v>6</v>
      </c>
      <c r="F3733" s="16">
        <v>0</v>
      </c>
      <c r="G3733" s="16">
        <v>0</v>
      </c>
      <c r="H3733" s="16">
        <v>0</v>
      </c>
      <c r="I3733" s="16">
        <v>0</v>
      </c>
      <c r="J3733" s="16">
        <v>0</v>
      </c>
      <c r="K3733" s="16">
        <v>0</v>
      </c>
      <c r="L3733" s="16">
        <v>0</v>
      </c>
      <c r="M3733" s="16">
        <v>0</v>
      </c>
      <c r="N3733" s="16">
        <v>0</v>
      </c>
      <c r="O3733" s="16">
        <v>3</v>
      </c>
      <c r="P3733" s="13" t="str">
        <f t="shared" si="116"/>
        <v>P</v>
      </c>
      <c r="Q3733" s="13">
        <f>IFERROR(VLOOKUP($A3733, 'Fielding Data'!$A$1:$H$12056, 5, 0), 0)</f>
        <v>6</v>
      </c>
      <c r="R3733" s="13">
        <f>IFERROR(VLOOKUP($A3733, 'Fielding Data'!$A$1:$H$12056, 6, 0), 0)</f>
        <v>22</v>
      </c>
      <c r="S3733" s="13">
        <f>IFERROR(VLOOKUP($A3733, 'Fielding Data'!$A$1:$H$12056, 7, 0), 0)</f>
        <v>1</v>
      </c>
      <c r="T3733" s="13">
        <f>IFERROR(VLOOKUP($A3733, 'Fielding Data'!$A$1:$H$12056, 8, 0), 0)</f>
        <v>1</v>
      </c>
      <c r="U3733" s="13">
        <f>SUMIFS('Fielding Data'!E:E, 'Fielding Data'!$A:$A, $A3733)</f>
        <v>6</v>
      </c>
      <c r="V3733" s="13">
        <f>SUMIFS('Fielding Data'!F:F, 'Fielding Data'!$A:$A, $A3733)</f>
        <v>22</v>
      </c>
      <c r="W3733" s="13">
        <f>SUMIFS('Fielding Data'!G:G, 'Fielding Data'!$A:$A, $A3733)</f>
        <v>1</v>
      </c>
      <c r="X3733" s="13">
        <f>SUMIFS('Fielding Data'!H:H, 'Fielding Data'!$A:$A, $A3733)</f>
        <v>1</v>
      </c>
    </row>
    <row r="3734" spans="1:24" x14ac:dyDescent="0.3">
      <c r="A3734" s="13" t="str">
        <f t="shared" si="117"/>
        <v>colvity012013</v>
      </c>
      <c r="B3734" s="16" t="s">
        <v>1067</v>
      </c>
      <c r="C3734" s="16">
        <v>2013</v>
      </c>
      <c r="D3734" s="16">
        <v>27</v>
      </c>
      <c r="E3734" s="16">
        <v>75</v>
      </c>
      <c r="F3734" s="16">
        <v>8</v>
      </c>
      <c r="G3734" s="16">
        <v>12</v>
      </c>
      <c r="H3734" s="16">
        <v>0</v>
      </c>
      <c r="I3734" s="16">
        <v>0</v>
      </c>
      <c r="J3734" s="16">
        <v>3</v>
      </c>
      <c r="K3734" s="16">
        <v>10</v>
      </c>
      <c r="L3734" s="16">
        <v>0</v>
      </c>
      <c r="M3734" s="16">
        <v>0</v>
      </c>
      <c r="N3734" s="16">
        <v>3</v>
      </c>
      <c r="O3734" s="16">
        <v>27</v>
      </c>
      <c r="P3734" s="13" t="str">
        <f t="shared" si="116"/>
        <v>1B</v>
      </c>
      <c r="Q3734" s="13">
        <f>IFERROR(VLOOKUP($A3734, 'Fielding Data'!$A$1:$H$12056, 5, 0), 0)</f>
        <v>4</v>
      </c>
      <c r="R3734" s="13">
        <f>IFERROR(VLOOKUP($A3734, 'Fielding Data'!$A$1:$H$12056, 6, 0), 0)</f>
        <v>0</v>
      </c>
      <c r="S3734" s="13">
        <f>IFERROR(VLOOKUP($A3734, 'Fielding Data'!$A$1:$H$12056, 7, 0), 0)</f>
        <v>0</v>
      </c>
      <c r="T3734" s="13">
        <f>IFERROR(VLOOKUP($A3734, 'Fielding Data'!$A$1:$H$12056, 8, 0), 0)</f>
        <v>0</v>
      </c>
      <c r="U3734" s="13">
        <f>SUMIFS('Fielding Data'!E:E, 'Fielding Data'!$A:$A, $A3734)</f>
        <v>47</v>
      </c>
      <c r="V3734" s="13">
        <f>SUMIFS('Fielding Data'!F:F, 'Fielding Data'!$A:$A, $A3734)</f>
        <v>0</v>
      </c>
      <c r="W3734" s="13">
        <f>SUMIFS('Fielding Data'!G:G, 'Fielding Data'!$A:$A, $A3734)</f>
        <v>0</v>
      </c>
      <c r="X3734" s="13">
        <f>SUMIFS('Fielding Data'!H:H, 'Fielding Data'!$A:$A, $A3734)</f>
        <v>0</v>
      </c>
    </row>
    <row r="3735" spans="1:24" x14ac:dyDescent="0.3">
      <c r="A3735" s="13" t="str">
        <f t="shared" si="117"/>
        <v>congeha012013</v>
      </c>
      <c r="B3735" s="16" t="s">
        <v>1250</v>
      </c>
      <c r="C3735" s="16">
        <v>2013</v>
      </c>
      <c r="D3735" s="16">
        <v>92</v>
      </c>
      <c r="E3735" s="16">
        <v>233</v>
      </c>
      <c r="F3735" s="16">
        <v>23</v>
      </c>
      <c r="G3735" s="16">
        <v>58</v>
      </c>
      <c r="H3735" s="16">
        <v>13</v>
      </c>
      <c r="I3735" s="16">
        <v>1</v>
      </c>
      <c r="J3735" s="16">
        <v>7</v>
      </c>
      <c r="K3735" s="16">
        <v>21</v>
      </c>
      <c r="L3735" s="16">
        <v>0</v>
      </c>
      <c r="M3735" s="16">
        <v>1</v>
      </c>
      <c r="N3735" s="16">
        <v>17</v>
      </c>
      <c r="O3735" s="16">
        <v>61</v>
      </c>
      <c r="P3735" s="13" t="str">
        <f t="shared" si="116"/>
        <v>C</v>
      </c>
      <c r="Q3735" s="13">
        <f>IFERROR(VLOOKUP($A3735, 'Fielding Data'!$A$1:$H$12056, 5, 0), 0)</f>
        <v>480</v>
      </c>
      <c r="R3735" s="13">
        <f>IFERROR(VLOOKUP($A3735, 'Fielding Data'!$A$1:$H$12056, 6, 0), 0)</f>
        <v>30</v>
      </c>
      <c r="S3735" s="13">
        <f>IFERROR(VLOOKUP($A3735, 'Fielding Data'!$A$1:$H$12056, 7, 0), 0)</f>
        <v>7</v>
      </c>
      <c r="T3735" s="13">
        <f>IFERROR(VLOOKUP($A3735, 'Fielding Data'!$A$1:$H$12056, 8, 0), 0)</f>
        <v>5</v>
      </c>
      <c r="U3735" s="13">
        <f>SUMIFS('Fielding Data'!E:E, 'Fielding Data'!$A:$A, $A3735)</f>
        <v>480</v>
      </c>
      <c r="V3735" s="13">
        <f>SUMIFS('Fielding Data'!F:F, 'Fielding Data'!$A:$A, $A3735)</f>
        <v>30</v>
      </c>
      <c r="W3735" s="13">
        <f>SUMIFS('Fielding Data'!G:G, 'Fielding Data'!$A:$A, $A3735)</f>
        <v>7</v>
      </c>
      <c r="X3735" s="13">
        <f>SUMIFS('Fielding Data'!H:H, 'Fielding Data'!$A:$A, $A3735)</f>
        <v>5</v>
      </c>
    </row>
    <row r="3736" spans="1:24" x14ac:dyDescent="0.3">
      <c r="A3736" s="13" t="str">
        <f t="shared" si="117"/>
        <v>constjo012013</v>
      </c>
      <c r="B3736" s="16" t="s">
        <v>1462</v>
      </c>
      <c r="C3736" s="16">
        <v>2013</v>
      </c>
      <c r="D3736" s="16">
        <v>21</v>
      </c>
      <c r="E3736" s="16">
        <v>31</v>
      </c>
      <c r="F3736" s="16">
        <v>2</v>
      </c>
      <c r="G3736" s="16">
        <v>8</v>
      </c>
      <c r="H3736" s="16">
        <v>0</v>
      </c>
      <c r="I3736" s="16">
        <v>0</v>
      </c>
      <c r="J3736" s="16">
        <v>0</v>
      </c>
      <c r="K3736" s="16">
        <v>3</v>
      </c>
      <c r="L3736" s="16">
        <v>0</v>
      </c>
      <c r="M3736" s="16">
        <v>3</v>
      </c>
      <c r="N3736" s="16">
        <v>0</v>
      </c>
      <c r="O3736" s="16">
        <v>5</v>
      </c>
      <c r="P3736" s="13" t="str">
        <f t="shared" si="116"/>
        <v>CF</v>
      </c>
      <c r="Q3736" s="13">
        <f>IFERROR(VLOOKUP($A3736, 'Fielding Data'!$A$1:$H$12056, 5, 0), 0)</f>
        <v>0</v>
      </c>
      <c r="R3736" s="13">
        <f>IFERROR(VLOOKUP($A3736, 'Fielding Data'!$A$1:$H$12056, 6, 0), 0)</f>
        <v>0</v>
      </c>
      <c r="S3736" s="13">
        <f>IFERROR(VLOOKUP($A3736, 'Fielding Data'!$A$1:$H$12056, 7, 0), 0)</f>
        <v>0</v>
      </c>
      <c r="T3736" s="13">
        <f>IFERROR(VLOOKUP($A3736, 'Fielding Data'!$A$1:$H$12056, 8, 0), 0)</f>
        <v>0</v>
      </c>
      <c r="U3736" s="13">
        <f>SUMIFS('Fielding Data'!E:E, 'Fielding Data'!$A:$A, $A3736)</f>
        <v>11</v>
      </c>
      <c r="V3736" s="13">
        <f>SUMIFS('Fielding Data'!F:F, 'Fielding Data'!$A:$A, $A3736)</f>
        <v>0</v>
      </c>
      <c r="W3736" s="13">
        <f>SUMIFS('Fielding Data'!G:G, 'Fielding Data'!$A:$A, $A3736)</f>
        <v>0</v>
      </c>
      <c r="X3736" s="13">
        <f>SUMIFS('Fielding Data'!H:H, 'Fielding Data'!$A:$A, $A3736)</f>
        <v>0</v>
      </c>
    </row>
    <row r="3737" spans="1:24" x14ac:dyDescent="0.3">
      <c r="A3737" s="13" t="str">
        <f t="shared" si="117"/>
        <v>contrjo012013</v>
      </c>
      <c r="B3737" s="16" t="s">
        <v>360</v>
      </c>
      <c r="C3737" s="16">
        <v>2013</v>
      </c>
      <c r="D3737" s="16">
        <v>7</v>
      </c>
      <c r="E3737" s="16">
        <v>0</v>
      </c>
      <c r="F3737" s="16">
        <v>0</v>
      </c>
      <c r="G3737" s="16">
        <v>0</v>
      </c>
      <c r="H3737" s="16">
        <v>0</v>
      </c>
      <c r="I3737" s="16">
        <v>0</v>
      </c>
      <c r="J3737" s="16">
        <v>0</v>
      </c>
      <c r="K3737" s="16">
        <v>0</v>
      </c>
      <c r="L3737" s="16">
        <v>0</v>
      </c>
      <c r="M3737" s="16">
        <v>0</v>
      </c>
      <c r="N3737" s="16">
        <v>0</v>
      </c>
      <c r="O3737" s="16">
        <v>0</v>
      </c>
      <c r="P3737" s="13" t="str">
        <f t="shared" si="116"/>
        <v>P</v>
      </c>
      <c r="Q3737" s="13">
        <f>IFERROR(VLOOKUP($A3737, 'Fielding Data'!$A$1:$H$12056, 5, 0), 0)</f>
        <v>1</v>
      </c>
      <c r="R3737" s="13">
        <f>IFERROR(VLOOKUP($A3737, 'Fielding Data'!$A$1:$H$12056, 6, 0), 0)</f>
        <v>2</v>
      </c>
      <c r="S3737" s="13">
        <f>IFERROR(VLOOKUP($A3737, 'Fielding Data'!$A$1:$H$12056, 7, 0), 0)</f>
        <v>0</v>
      </c>
      <c r="T3737" s="13">
        <f>IFERROR(VLOOKUP($A3737, 'Fielding Data'!$A$1:$H$12056, 8, 0), 0)</f>
        <v>0</v>
      </c>
      <c r="U3737" s="13">
        <f>SUMIFS('Fielding Data'!E:E, 'Fielding Data'!$A:$A, $A3737)</f>
        <v>1</v>
      </c>
      <c r="V3737" s="13">
        <f>SUMIFS('Fielding Data'!F:F, 'Fielding Data'!$A:$A, $A3737)</f>
        <v>2</v>
      </c>
      <c r="W3737" s="13">
        <f>SUMIFS('Fielding Data'!G:G, 'Fielding Data'!$A:$A, $A3737)</f>
        <v>0</v>
      </c>
      <c r="X3737" s="13">
        <f>SUMIFS('Fielding Data'!H:H, 'Fielding Data'!$A:$A, $A3737)</f>
        <v>0</v>
      </c>
    </row>
    <row r="3738" spans="1:24" x14ac:dyDescent="0.3">
      <c r="A3738" s="13" t="str">
        <f t="shared" si="117"/>
        <v>cookry012013</v>
      </c>
      <c r="B3738" s="16" t="s">
        <v>1463</v>
      </c>
      <c r="C3738" s="16">
        <v>2013</v>
      </c>
      <c r="D3738" s="16">
        <v>71</v>
      </c>
      <c r="E3738" s="16">
        <v>0</v>
      </c>
      <c r="F3738" s="16">
        <v>0</v>
      </c>
      <c r="G3738" s="16">
        <v>0</v>
      </c>
      <c r="H3738" s="16">
        <v>0</v>
      </c>
      <c r="I3738" s="16">
        <v>0</v>
      </c>
      <c r="J3738" s="16">
        <v>0</v>
      </c>
      <c r="K3738" s="16">
        <v>0</v>
      </c>
      <c r="L3738" s="16">
        <v>0</v>
      </c>
      <c r="M3738" s="16">
        <v>0</v>
      </c>
      <c r="N3738" s="16">
        <v>0</v>
      </c>
      <c r="O3738" s="16">
        <v>0</v>
      </c>
      <c r="P3738" s="13" t="str">
        <f t="shared" si="116"/>
        <v>P</v>
      </c>
      <c r="Q3738" s="13">
        <f>IFERROR(VLOOKUP($A3738, 'Fielding Data'!$A$1:$H$12056, 5, 0), 0)</f>
        <v>4</v>
      </c>
      <c r="R3738" s="13">
        <f>IFERROR(VLOOKUP($A3738, 'Fielding Data'!$A$1:$H$12056, 6, 0), 0)</f>
        <v>8</v>
      </c>
      <c r="S3738" s="13">
        <f>IFERROR(VLOOKUP($A3738, 'Fielding Data'!$A$1:$H$12056, 7, 0), 0)</f>
        <v>0</v>
      </c>
      <c r="T3738" s="13">
        <f>IFERROR(VLOOKUP($A3738, 'Fielding Data'!$A$1:$H$12056, 8, 0), 0)</f>
        <v>1</v>
      </c>
      <c r="U3738" s="13">
        <f>SUMIFS('Fielding Data'!E:E, 'Fielding Data'!$A:$A, $A3738)</f>
        <v>4</v>
      </c>
      <c r="V3738" s="13">
        <f>SUMIFS('Fielding Data'!F:F, 'Fielding Data'!$A:$A, $A3738)</f>
        <v>8</v>
      </c>
      <c r="W3738" s="13">
        <f>SUMIFS('Fielding Data'!G:G, 'Fielding Data'!$A:$A, $A3738)</f>
        <v>0</v>
      </c>
      <c r="X3738" s="13">
        <f>SUMIFS('Fielding Data'!H:H, 'Fielding Data'!$A:$A, $A3738)</f>
        <v>1</v>
      </c>
    </row>
    <row r="3739" spans="1:24" x14ac:dyDescent="0.3">
      <c r="A3739" s="13" t="str">
        <f t="shared" si="117"/>
        <v>corbipa012013</v>
      </c>
      <c r="B3739" s="16" t="s">
        <v>1688</v>
      </c>
      <c r="C3739" s="16">
        <v>2013</v>
      </c>
      <c r="D3739" s="16">
        <v>33</v>
      </c>
      <c r="E3739" s="16">
        <v>65</v>
      </c>
      <c r="F3739" s="16">
        <v>8</v>
      </c>
      <c r="G3739" s="16">
        <v>8</v>
      </c>
      <c r="H3739" s="16">
        <v>4</v>
      </c>
      <c r="I3739" s="16">
        <v>0</v>
      </c>
      <c r="J3739" s="16">
        <v>0</v>
      </c>
      <c r="K3739" s="16">
        <v>3</v>
      </c>
      <c r="L3739" s="16">
        <v>0</v>
      </c>
      <c r="M3739" s="16">
        <v>0</v>
      </c>
      <c r="N3739" s="16">
        <v>2</v>
      </c>
      <c r="O3739" s="16">
        <v>23</v>
      </c>
      <c r="P3739" s="13" t="str">
        <f t="shared" si="116"/>
        <v>P</v>
      </c>
      <c r="Q3739" s="13">
        <f>IFERROR(VLOOKUP($A3739, 'Fielding Data'!$A$1:$H$12056, 5, 0), 0)</f>
        <v>10</v>
      </c>
      <c r="R3739" s="13">
        <f>IFERROR(VLOOKUP($A3739, 'Fielding Data'!$A$1:$H$12056, 6, 0), 0)</f>
        <v>40</v>
      </c>
      <c r="S3739" s="13">
        <f>IFERROR(VLOOKUP($A3739, 'Fielding Data'!$A$1:$H$12056, 7, 0), 0)</f>
        <v>2</v>
      </c>
      <c r="T3739" s="13">
        <f>IFERROR(VLOOKUP($A3739, 'Fielding Data'!$A$1:$H$12056, 8, 0), 0)</f>
        <v>2</v>
      </c>
      <c r="U3739" s="13">
        <f>SUMIFS('Fielding Data'!E:E, 'Fielding Data'!$A:$A, $A3739)</f>
        <v>10</v>
      </c>
      <c r="V3739" s="13">
        <f>SUMIFS('Fielding Data'!F:F, 'Fielding Data'!$A:$A, $A3739)</f>
        <v>40</v>
      </c>
      <c r="W3739" s="13">
        <f>SUMIFS('Fielding Data'!G:G, 'Fielding Data'!$A:$A, $A3739)</f>
        <v>2</v>
      </c>
      <c r="X3739" s="13">
        <f>SUMIFS('Fielding Data'!H:H, 'Fielding Data'!$A:$A, $A3739)</f>
        <v>2</v>
      </c>
    </row>
    <row r="3740" spans="1:24" x14ac:dyDescent="0.3">
      <c r="A3740" s="13" t="str">
        <f t="shared" si="117"/>
        <v>corpama012013</v>
      </c>
      <c r="B3740" s="16" t="s">
        <v>636</v>
      </c>
      <c r="C3740" s="16">
        <v>2013</v>
      </c>
      <c r="D3740" s="16">
        <v>31</v>
      </c>
      <c r="E3740" s="16">
        <v>3</v>
      </c>
      <c r="F3740" s="16">
        <v>0</v>
      </c>
      <c r="G3740" s="16">
        <v>0</v>
      </c>
      <c r="H3740" s="16">
        <v>0</v>
      </c>
      <c r="I3740" s="16">
        <v>0</v>
      </c>
      <c r="J3740" s="16">
        <v>0</v>
      </c>
      <c r="K3740" s="16">
        <v>0</v>
      </c>
      <c r="L3740" s="16">
        <v>0</v>
      </c>
      <c r="M3740" s="16">
        <v>0</v>
      </c>
      <c r="N3740" s="16">
        <v>0</v>
      </c>
      <c r="O3740" s="16">
        <v>3</v>
      </c>
      <c r="P3740" s="13" t="str">
        <f t="shared" si="116"/>
        <v>P</v>
      </c>
      <c r="Q3740" s="13">
        <f>IFERROR(VLOOKUP($A3740, 'Fielding Data'!$A$1:$H$12056, 5, 0), 0)</f>
        <v>4</v>
      </c>
      <c r="R3740" s="13">
        <f>IFERROR(VLOOKUP($A3740, 'Fielding Data'!$A$1:$H$12056, 6, 0), 0)</f>
        <v>7</v>
      </c>
      <c r="S3740" s="13">
        <f>IFERROR(VLOOKUP($A3740, 'Fielding Data'!$A$1:$H$12056, 7, 0), 0)</f>
        <v>1</v>
      </c>
      <c r="T3740" s="13">
        <f>IFERROR(VLOOKUP($A3740, 'Fielding Data'!$A$1:$H$12056, 8, 0), 0)</f>
        <v>1</v>
      </c>
      <c r="U3740" s="13">
        <f>SUMIFS('Fielding Data'!E:E, 'Fielding Data'!$A:$A, $A3740)</f>
        <v>4</v>
      </c>
      <c r="V3740" s="13">
        <f>SUMIFS('Fielding Data'!F:F, 'Fielding Data'!$A:$A, $A3740)</f>
        <v>7</v>
      </c>
      <c r="W3740" s="13">
        <f>SUMIFS('Fielding Data'!G:G, 'Fielding Data'!$A:$A, $A3740)</f>
        <v>1</v>
      </c>
      <c r="X3740" s="13">
        <f>SUMIFS('Fielding Data'!H:H, 'Fielding Data'!$A:$A, $A3740)</f>
        <v>1</v>
      </c>
    </row>
    <row r="3741" spans="1:24" x14ac:dyDescent="0.3">
      <c r="A3741" s="13" t="str">
        <f t="shared" si="117"/>
        <v>corpoca012013</v>
      </c>
      <c r="B3741" s="16" t="s">
        <v>1068</v>
      </c>
      <c r="C3741" s="16">
        <v>2013</v>
      </c>
      <c r="D3741" s="16">
        <v>64</v>
      </c>
      <c r="E3741" s="16">
        <v>191</v>
      </c>
      <c r="F3741" s="16">
        <v>16</v>
      </c>
      <c r="G3741" s="16">
        <v>43</v>
      </c>
      <c r="H3741" s="16">
        <v>5</v>
      </c>
      <c r="I3741" s="16">
        <v>0</v>
      </c>
      <c r="J3741" s="16">
        <v>7</v>
      </c>
      <c r="K3741" s="16">
        <v>20</v>
      </c>
      <c r="L3741" s="16">
        <v>0</v>
      </c>
      <c r="M3741" s="16">
        <v>0</v>
      </c>
      <c r="N3741" s="16">
        <v>10</v>
      </c>
      <c r="O3741" s="16">
        <v>60</v>
      </c>
      <c r="P3741" s="13" t="str">
        <f t="shared" si="116"/>
        <v>1B</v>
      </c>
      <c r="Q3741" s="13">
        <f>IFERROR(VLOOKUP($A3741, 'Fielding Data'!$A$1:$H$12056, 5, 0), 0)</f>
        <v>0</v>
      </c>
      <c r="R3741" s="13">
        <f>IFERROR(VLOOKUP($A3741, 'Fielding Data'!$A$1:$H$12056, 6, 0), 0)</f>
        <v>0</v>
      </c>
      <c r="S3741" s="13">
        <f>IFERROR(VLOOKUP($A3741, 'Fielding Data'!$A$1:$H$12056, 7, 0), 0)</f>
        <v>0</v>
      </c>
      <c r="T3741" s="13">
        <f>IFERROR(VLOOKUP($A3741, 'Fielding Data'!$A$1:$H$12056, 8, 0), 0)</f>
        <v>0</v>
      </c>
      <c r="U3741" s="13">
        <f>SUMIFS('Fielding Data'!E:E, 'Fielding Data'!$A:$A, $A3741)</f>
        <v>356</v>
      </c>
      <c r="V3741" s="13">
        <f>SUMIFS('Fielding Data'!F:F, 'Fielding Data'!$A:$A, $A3741)</f>
        <v>17</v>
      </c>
      <c r="W3741" s="13">
        <f>SUMIFS('Fielding Data'!G:G, 'Fielding Data'!$A:$A, $A3741)</f>
        <v>6</v>
      </c>
      <c r="X3741" s="13">
        <f>SUMIFS('Fielding Data'!H:H, 'Fielding Data'!$A:$A, $A3741)</f>
        <v>3</v>
      </c>
    </row>
    <row r="3742" spans="1:24" x14ac:dyDescent="0.3">
      <c r="A3742" s="13" t="str">
        <f t="shared" si="117"/>
        <v>correke012013</v>
      </c>
      <c r="B3742" s="16" t="s">
        <v>362</v>
      </c>
      <c r="C3742" s="16">
        <v>2013</v>
      </c>
      <c r="D3742" s="16">
        <v>32</v>
      </c>
      <c r="E3742" s="16">
        <v>7</v>
      </c>
      <c r="F3742" s="16">
        <v>0</v>
      </c>
      <c r="G3742" s="16">
        <v>0</v>
      </c>
      <c r="H3742" s="16">
        <v>0</v>
      </c>
      <c r="I3742" s="16">
        <v>0</v>
      </c>
      <c r="J3742" s="16">
        <v>0</v>
      </c>
      <c r="K3742" s="16">
        <v>0</v>
      </c>
      <c r="L3742" s="16">
        <v>0</v>
      </c>
      <c r="M3742" s="16">
        <v>0</v>
      </c>
      <c r="N3742" s="16">
        <v>0</v>
      </c>
      <c r="O3742" s="16">
        <v>5</v>
      </c>
      <c r="P3742" s="13" t="str">
        <f t="shared" si="116"/>
        <v>P</v>
      </c>
      <c r="Q3742" s="13">
        <f>IFERROR(VLOOKUP($A3742, 'Fielding Data'!$A$1:$H$12056, 5, 0), 0)</f>
        <v>18</v>
      </c>
      <c r="R3742" s="13">
        <f>IFERROR(VLOOKUP($A3742, 'Fielding Data'!$A$1:$H$12056, 6, 0), 0)</f>
        <v>16</v>
      </c>
      <c r="S3742" s="13">
        <f>IFERROR(VLOOKUP($A3742, 'Fielding Data'!$A$1:$H$12056, 7, 0), 0)</f>
        <v>2</v>
      </c>
      <c r="T3742" s="13">
        <f>IFERROR(VLOOKUP($A3742, 'Fielding Data'!$A$1:$H$12056, 8, 0), 0)</f>
        <v>1</v>
      </c>
      <c r="U3742" s="13">
        <f>SUMIFS('Fielding Data'!E:E, 'Fielding Data'!$A:$A, $A3742)</f>
        <v>18</v>
      </c>
      <c r="V3742" s="13">
        <f>SUMIFS('Fielding Data'!F:F, 'Fielding Data'!$A:$A, $A3742)</f>
        <v>16</v>
      </c>
      <c r="W3742" s="13">
        <f>SUMIFS('Fielding Data'!G:G, 'Fielding Data'!$A:$A, $A3742)</f>
        <v>2</v>
      </c>
      <c r="X3742" s="13">
        <f>SUMIFS('Fielding Data'!H:H, 'Fielding Data'!$A:$A, $A3742)</f>
        <v>1</v>
      </c>
    </row>
    <row r="3743" spans="1:24" x14ac:dyDescent="0.3">
      <c r="A3743" s="13" t="str">
        <f t="shared" si="117"/>
        <v>cosarja012013</v>
      </c>
      <c r="B3743" s="16" t="s">
        <v>1906</v>
      </c>
      <c r="C3743" s="16">
        <v>2013</v>
      </c>
      <c r="D3743" s="16">
        <v>10</v>
      </c>
      <c r="E3743" s="16">
        <v>0</v>
      </c>
      <c r="F3743" s="16">
        <v>0</v>
      </c>
      <c r="G3743" s="16">
        <v>0</v>
      </c>
      <c r="H3743" s="16">
        <v>0</v>
      </c>
      <c r="I3743" s="16">
        <v>0</v>
      </c>
      <c r="J3743" s="16">
        <v>0</v>
      </c>
      <c r="K3743" s="16">
        <v>0</v>
      </c>
      <c r="L3743" s="16">
        <v>0</v>
      </c>
      <c r="M3743" s="16">
        <v>0</v>
      </c>
      <c r="N3743" s="16">
        <v>0</v>
      </c>
      <c r="O3743" s="16">
        <v>0</v>
      </c>
      <c r="P3743" s="13" t="str">
        <f t="shared" si="116"/>
        <v>P</v>
      </c>
      <c r="Q3743" s="13">
        <f>IFERROR(VLOOKUP($A3743, 'Fielding Data'!$A$1:$H$12056, 5, 0), 0)</f>
        <v>6</v>
      </c>
      <c r="R3743" s="13">
        <f>IFERROR(VLOOKUP($A3743, 'Fielding Data'!$A$1:$H$12056, 6, 0), 0)</f>
        <v>8</v>
      </c>
      <c r="S3743" s="13">
        <f>IFERROR(VLOOKUP($A3743, 'Fielding Data'!$A$1:$H$12056, 7, 0), 0)</f>
        <v>0</v>
      </c>
      <c r="T3743" s="13">
        <f>IFERROR(VLOOKUP($A3743, 'Fielding Data'!$A$1:$H$12056, 8, 0), 0)</f>
        <v>1</v>
      </c>
      <c r="U3743" s="13">
        <f>SUMIFS('Fielding Data'!E:E, 'Fielding Data'!$A:$A, $A3743)</f>
        <v>6</v>
      </c>
      <c r="V3743" s="13">
        <f>SUMIFS('Fielding Data'!F:F, 'Fielding Data'!$A:$A, $A3743)</f>
        <v>8</v>
      </c>
      <c r="W3743" s="13">
        <f>SUMIFS('Fielding Data'!G:G, 'Fielding Data'!$A:$A, $A3743)</f>
        <v>0</v>
      </c>
      <c r="X3743" s="13">
        <f>SUMIFS('Fielding Data'!H:H, 'Fielding Data'!$A:$A, $A3743)</f>
        <v>1</v>
      </c>
    </row>
    <row r="3744" spans="1:24" x14ac:dyDescent="0.3">
      <c r="A3744" s="13" t="str">
        <f t="shared" si="117"/>
        <v>cottsne012013</v>
      </c>
      <c r="B3744" s="16" t="s">
        <v>363</v>
      </c>
      <c r="C3744" s="16">
        <v>2013</v>
      </c>
      <c r="D3744" s="16">
        <v>58</v>
      </c>
      <c r="E3744" s="16">
        <v>0</v>
      </c>
      <c r="F3744" s="16">
        <v>0</v>
      </c>
      <c r="G3744" s="16">
        <v>0</v>
      </c>
      <c r="H3744" s="16">
        <v>0</v>
      </c>
      <c r="I3744" s="16">
        <v>0</v>
      </c>
      <c r="J3744" s="16">
        <v>0</v>
      </c>
      <c r="K3744" s="16">
        <v>0</v>
      </c>
      <c r="L3744" s="16">
        <v>0</v>
      </c>
      <c r="M3744" s="16">
        <v>0</v>
      </c>
      <c r="N3744" s="16">
        <v>0</v>
      </c>
      <c r="O3744" s="16">
        <v>0</v>
      </c>
      <c r="P3744" s="13" t="str">
        <f t="shared" si="116"/>
        <v>P</v>
      </c>
      <c r="Q3744" s="13">
        <f>IFERROR(VLOOKUP($A3744, 'Fielding Data'!$A$1:$H$12056, 5, 0), 0)</f>
        <v>5</v>
      </c>
      <c r="R3744" s="13">
        <f>IFERROR(VLOOKUP($A3744, 'Fielding Data'!$A$1:$H$12056, 6, 0), 0)</f>
        <v>5</v>
      </c>
      <c r="S3744" s="13">
        <f>IFERROR(VLOOKUP($A3744, 'Fielding Data'!$A$1:$H$12056, 7, 0), 0)</f>
        <v>0</v>
      </c>
      <c r="T3744" s="13">
        <f>IFERROR(VLOOKUP($A3744, 'Fielding Data'!$A$1:$H$12056, 8, 0), 0)</f>
        <v>0</v>
      </c>
      <c r="U3744" s="13">
        <f>SUMIFS('Fielding Data'!E:E, 'Fielding Data'!$A:$A, $A3744)</f>
        <v>5</v>
      </c>
      <c r="V3744" s="13">
        <f>SUMIFS('Fielding Data'!F:F, 'Fielding Data'!$A:$A, $A3744)</f>
        <v>5</v>
      </c>
      <c r="W3744" s="13">
        <f>SUMIFS('Fielding Data'!G:G, 'Fielding Data'!$A:$A, $A3744)</f>
        <v>0</v>
      </c>
      <c r="X3744" s="13">
        <f>SUMIFS('Fielding Data'!H:H, 'Fielding Data'!$A:$A, $A3744)</f>
        <v>0</v>
      </c>
    </row>
    <row r="3745" spans="1:24" x14ac:dyDescent="0.3">
      <c r="A3745" s="13" t="str">
        <f t="shared" si="117"/>
        <v>cousisc012013</v>
      </c>
      <c r="B3745" s="16" t="s">
        <v>1252</v>
      </c>
      <c r="C3745" s="16">
        <v>2013</v>
      </c>
      <c r="D3745" s="16">
        <v>7</v>
      </c>
      <c r="E3745" s="16">
        <v>4</v>
      </c>
      <c r="F3745" s="16">
        <v>1</v>
      </c>
      <c r="G3745" s="16">
        <v>0</v>
      </c>
      <c r="H3745" s="16">
        <v>0</v>
      </c>
      <c r="I3745" s="16">
        <v>0</v>
      </c>
      <c r="J3745" s="16">
        <v>0</v>
      </c>
      <c r="K3745" s="16">
        <v>0</v>
      </c>
      <c r="L3745" s="16">
        <v>0</v>
      </c>
      <c r="M3745" s="16">
        <v>0</v>
      </c>
      <c r="N3745" s="16">
        <v>1</v>
      </c>
      <c r="O3745" s="16">
        <v>3</v>
      </c>
      <c r="P3745" s="13" t="str">
        <f t="shared" si="116"/>
        <v>LF</v>
      </c>
      <c r="Q3745" s="13">
        <f>IFERROR(VLOOKUP($A3745, 'Fielding Data'!$A$1:$H$12056, 5, 0), 0)</f>
        <v>0</v>
      </c>
      <c r="R3745" s="13">
        <f>IFERROR(VLOOKUP($A3745, 'Fielding Data'!$A$1:$H$12056, 6, 0), 0)</f>
        <v>0</v>
      </c>
      <c r="S3745" s="13">
        <f>IFERROR(VLOOKUP($A3745, 'Fielding Data'!$A$1:$H$12056, 7, 0), 0)</f>
        <v>0</v>
      </c>
      <c r="T3745" s="13">
        <f>IFERROR(VLOOKUP($A3745, 'Fielding Data'!$A$1:$H$12056, 8, 0), 0)</f>
        <v>0</v>
      </c>
      <c r="U3745" s="13">
        <f>SUMIFS('Fielding Data'!E:E, 'Fielding Data'!$A:$A, $A3745)</f>
        <v>0</v>
      </c>
      <c r="V3745" s="13">
        <f>SUMIFS('Fielding Data'!F:F, 'Fielding Data'!$A:$A, $A3745)</f>
        <v>0</v>
      </c>
      <c r="W3745" s="13">
        <f>SUMIFS('Fielding Data'!G:G, 'Fielding Data'!$A:$A, $A3745)</f>
        <v>0</v>
      </c>
      <c r="X3745" s="13">
        <f>SUMIFS('Fielding Data'!H:H, 'Fielding Data'!$A:$A, $A3745)</f>
        <v>0</v>
      </c>
    </row>
    <row r="3746" spans="1:24" x14ac:dyDescent="0.3">
      <c r="A3746" s="13" t="str">
        <f t="shared" si="117"/>
        <v>cozarza012013</v>
      </c>
      <c r="B3746" s="16" t="s">
        <v>1466</v>
      </c>
      <c r="C3746" s="16">
        <v>2013</v>
      </c>
      <c r="D3746" s="16">
        <v>151</v>
      </c>
      <c r="E3746" s="16">
        <v>567</v>
      </c>
      <c r="F3746" s="16">
        <v>74</v>
      </c>
      <c r="G3746" s="16">
        <v>144</v>
      </c>
      <c r="H3746" s="16">
        <v>30</v>
      </c>
      <c r="I3746" s="16">
        <v>3</v>
      </c>
      <c r="J3746" s="16">
        <v>12</v>
      </c>
      <c r="K3746" s="16">
        <v>63</v>
      </c>
      <c r="L3746" s="16">
        <v>0</v>
      </c>
      <c r="M3746" s="16">
        <v>0</v>
      </c>
      <c r="N3746" s="16">
        <v>26</v>
      </c>
      <c r="O3746" s="16">
        <v>102</v>
      </c>
      <c r="P3746" s="13" t="str">
        <f t="shared" si="116"/>
        <v>SS</v>
      </c>
      <c r="Q3746" s="13">
        <f>IFERROR(VLOOKUP($A3746, 'Fielding Data'!$A$1:$H$12056, 5, 0), 0)</f>
        <v>222</v>
      </c>
      <c r="R3746" s="13">
        <f>IFERROR(VLOOKUP($A3746, 'Fielding Data'!$A$1:$H$12056, 6, 0), 0)</f>
        <v>386</v>
      </c>
      <c r="S3746" s="13">
        <f>IFERROR(VLOOKUP($A3746, 'Fielding Data'!$A$1:$H$12056, 7, 0), 0)</f>
        <v>14</v>
      </c>
      <c r="T3746" s="13">
        <f>IFERROR(VLOOKUP($A3746, 'Fielding Data'!$A$1:$H$12056, 8, 0), 0)</f>
        <v>83</v>
      </c>
      <c r="U3746" s="13">
        <f>SUMIFS('Fielding Data'!E:E, 'Fielding Data'!$A:$A, $A3746)</f>
        <v>222</v>
      </c>
      <c r="V3746" s="13">
        <f>SUMIFS('Fielding Data'!F:F, 'Fielding Data'!$A:$A, $A3746)</f>
        <v>386</v>
      </c>
      <c r="W3746" s="13">
        <f>SUMIFS('Fielding Data'!G:G, 'Fielding Data'!$A:$A, $A3746)</f>
        <v>14</v>
      </c>
      <c r="X3746" s="13">
        <f>SUMIFS('Fielding Data'!H:H, 'Fielding Data'!$A:$A, $A3746)</f>
        <v>83</v>
      </c>
    </row>
    <row r="3747" spans="1:24" x14ac:dyDescent="0.3">
      <c r="A3747" s="13" t="str">
        <f t="shared" si="117"/>
        <v>craigal012013</v>
      </c>
      <c r="B3747" s="16" t="s">
        <v>1253</v>
      </c>
      <c r="C3747" s="16">
        <v>2013</v>
      </c>
      <c r="D3747" s="16">
        <v>134</v>
      </c>
      <c r="E3747" s="16">
        <v>508</v>
      </c>
      <c r="F3747" s="16">
        <v>71</v>
      </c>
      <c r="G3747" s="16">
        <v>160</v>
      </c>
      <c r="H3747" s="16">
        <v>29</v>
      </c>
      <c r="I3747" s="16">
        <v>2</v>
      </c>
      <c r="J3747" s="16">
        <v>13</v>
      </c>
      <c r="K3747" s="16">
        <v>97</v>
      </c>
      <c r="L3747" s="16">
        <v>2</v>
      </c>
      <c r="M3747" s="16">
        <v>0</v>
      </c>
      <c r="N3747" s="16">
        <v>40</v>
      </c>
      <c r="O3747" s="16">
        <v>100</v>
      </c>
      <c r="P3747" s="13" t="str">
        <f t="shared" si="116"/>
        <v>1B</v>
      </c>
      <c r="Q3747" s="13">
        <f>IFERROR(VLOOKUP($A3747, 'Fielding Data'!$A$1:$H$12056, 5, 0), 0)</f>
        <v>780</v>
      </c>
      <c r="R3747" s="13">
        <f>IFERROR(VLOOKUP($A3747, 'Fielding Data'!$A$1:$H$12056, 6, 0), 0)</f>
        <v>57</v>
      </c>
      <c r="S3747" s="13">
        <f>IFERROR(VLOOKUP($A3747, 'Fielding Data'!$A$1:$H$12056, 7, 0), 0)</f>
        <v>1</v>
      </c>
      <c r="T3747" s="13">
        <f>IFERROR(VLOOKUP($A3747, 'Fielding Data'!$A$1:$H$12056, 8, 0), 0)</f>
        <v>85</v>
      </c>
      <c r="U3747" s="13">
        <f>SUMIFS('Fielding Data'!E:E, 'Fielding Data'!$A:$A, $A3747)</f>
        <v>847</v>
      </c>
      <c r="V3747" s="13">
        <f>SUMIFS('Fielding Data'!F:F, 'Fielding Data'!$A:$A, $A3747)</f>
        <v>58</v>
      </c>
      <c r="W3747" s="13">
        <f>SUMIFS('Fielding Data'!G:G, 'Fielding Data'!$A:$A, $A3747)</f>
        <v>1</v>
      </c>
      <c r="X3747" s="13">
        <f>SUMIFS('Fielding Data'!H:H, 'Fielding Data'!$A:$A, $A3747)</f>
        <v>86</v>
      </c>
    </row>
    <row r="3748" spans="1:24" x14ac:dyDescent="0.3">
      <c r="A3748" s="13" t="str">
        <f t="shared" si="117"/>
        <v>crainje012013</v>
      </c>
      <c r="B3748" s="16" t="s">
        <v>434</v>
      </c>
      <c r="C3748" s="16">
        <v>2013</v>
      </c>
      <c r="D3748" s="16">
        <v>38</v>
      </c>
      <c r="E3748" s="16">
        <v>0</v>
      </c>
      <c r="F3748" s="16">
        <v>0</v>
      </c>
      <c r="G3748" s="16">
        <v>0</v>
      </c>
      <c r="H3748" s="16">
        <v>0</v>
      </c>
      <c r="I3748" s="16">
        <v>0</v>
      </c>
      <c r="J3748" s="16">
        <v>0</v>
      </c>
      <c r="K3748" s="16">
        <v>0</v>
      </c>
      <c r="L3748" s="16">
        <v>0</v>
      </c>
      <c r="M3748" s="16">
        <v>0</v>
      </c>
      <c r="N3748" s="16">
        <v>0</v>
      </c>
      <c r="O3748" s="16">
        <v>0</v>
      </c>
      <c r="P3748" s="13" t="str">
        <f t="shared" si="116"/>
        <v>P</v>
      </c>
      <c r="Q3748" s="13">
        <f>IFERROR(VLOOKUP($A3748, 'Fielding Data'!$A$1:$H$12056, 5, 0), 0)</f>
        <v>1</v>
      </c>
      <c r="R3748" s="13">
        <f>IFERROR(VLOOKUP($A3748, 'Fielding Data'!$A$1:$H$12056, 6, 0), 0)</f>
        <v>2</v>
      </c>
      <c r="S3748" s="13">
        <f>IFERROR(VLOOKUP($A3748, 'Fielding Data'!$A$1:$H$12056, 7, 0), 0)</f>
        <v>1</v>
      </c>
      <c r="T3748" s="13">
        <f>IFERROR(VLOOKUP($A3748, 'Fielding Data'!$A$1:$H$12056, 8, 0), 0)</f>
        <v>0</v>
      </c>
      <c r="U3748" s="13">
        <f>SUMIFS('Fielding Data'!E:E, 'Fielding Data'!$A:$A, $A3748)</f>
        <v>1</v>
      </c>
      <c r="V3748" s="13">
        <f>SUMIFS('Fielding Data'!F:F, 'Fielding Data'!$A:$A, $A3748)</f>
        <v>2</v>
      </c>
      <c r="W3748" s="13">
        <f>SUMIFS('Fielding Data'!G:G, 'Fielding Data'!$A:$A, $A3748)</f>
        <v>1</v>
      </c>
      <c r="X3748" s="13">
        <f>SUMIFS('Fielding Data'!H:H, 'Fielding Data'!$A:$A, $A3748)</f>
        <v>0</v>
      </c>
    </row>
    <row r="3749" spans="1:24" x14ac:dyDescent="0.3">
      <c r="A3749" s="13" t="str">
        <f t="shared" si="117"/>
        <v>crawfbr012013</v>
      </c>
      <c r="B3749" s="16" t="s">
        <v>1467</v>
      </c>
      <c r="C3749" s="16">
        <v>2013</v>
      </c>
      <c r="D3749" s="16">
        <v>149</v>
      </c>
      <c r="E3749" s="16">
        <v>499</v>
      </c>
      <c r="F3749" s="16">
        <v>52</v>
      </c>
      <c r="G3749" s="16">
        <v>124</v>
      </c>
      <c r="H3749" s="16">
        <v>24</v>
      </c>
      <c r="I3749" s="16">
        <v>3</v>
      </c>
      <c r="J3749" s="16">
        <v>9</v>
      </c>
      <c r="K3749" s="16">
        <v>43</v>
      </c>
      <c r="L3749" s="16">
        <v>1</v>
      </c>
      <c r="M3749" s="16">
        <v>2</v>
      </c>
      <c r="N3749" s="16">
        <v>42</v>
      </c>
      <c r="O3749" s="16">
        <v>96</v>
      </c>
      <c r="P3749" s="13" t="str">
        <f t="shared" si="116"/>
        <v>SS</v>
      </c>
      <c r="Q3749" s="13">
        <f>IFERROR(VLOOKUP($A3749, 'Fielding Data'!$A$1:$H$12056, 5, 0), 0)</f>
        <v>185</v>
      </c>
      <c r="R3749" s="13">
        <f>IFERROR(VLOOKUP($A3749, 'Fielding Data'!$A$1:$H$12056, 6, 0), 0)</f>
        <v>388</v>
      </c>
      <c r="S3749" s="13">
        <f>IFERROR(VLOOKUP($A3749, 'Fielding Data'!$A$1:$H$12056, 7, 0), 0)</f>
        <v>15</v>
      </c>
      <c r="T3749" s="13">
        <f>IFERROR(VLOOKUP($A3749, 'Fielding Data'!$A$1:$H$12056, 8, 0), 0)</f>
        <v>75</v>
      </c>
      <c r="U3749" s="13">
        <f>SUMIFS('Fielding Data'!E:E, 'Fielding Data'!$A:$A, $A3749)</f>
        <v>185</v>
      </c>
      <c r="V3749" s="13">
        <f>SUMIFS('Fielding Data'!F:F, 'Fielding Data'!$A:$A, $A3749)</f>
        <v>388</v>
      </c>
      <c r="W3749" s="13">
        <f>SUMIFS('Fielding Data'!G:G, 'Fielding Data'!$A:$A, $A3749)</f>
        <v>15</v>
      </c>
      <c r="X3749" s="13">
        <f>SUMIFS('Fielding Data'!H:H, 'Fielding Data'!$A:$A, $A3749)</f>
        <v>75</v>
      </c>
    </row>
    <row r="3750" spans="1:24" x14ac:dyDescent="0.3">
      <c r="A3750" s="13" t="str">
        <f t="shared" si="117"/>
        <v>crawfca022013</v>
      </c>
      <c r="B3750" s="16" t="s">
        <v>293</v>
      </c>
      <c r="C3750" s="16">
        <v>2013</v>
      </c>
      <c r="D3750" s="16">
        <v>116</v>
      </c>
      <c r="E3750" s="16">
        <v>435</v>
      </c>
      <c r="F3750" s="16">
        <v>62</v>
      </c>
      <c r="G3750" s="16">
        <v>123</v>
      </c>
      <c r="H3750" s="16">
        <v>30</v>
      </c>
      <c r="I3750" s="16">
        <v>3</v>
      </c>
      <c r="J3750" s="16">
        <v>6</v>
      </c>
      <c r="K3750" s="16">
        <v>31</v>
      </c>
      <c r="L3750" s="16">
        <v>15</v>
      </c>
      <c r="M3750" s="16">
        <v>4</v>
      </c>
      <c r="N3750" s="16">
        <v>28</v>
      </c>
      <c r="O3750" s="16">
        <v>66</v>
      </c>
      <c r="P3750" s="13" t="str">
        <f t="shared" si="116"/>
        <v>LF</v>
      </c>
      <c r="Q3750" s="13">
        <f>IFERROR(VLOOKUP($A3750, 'Fielding Data'!$A$1:$H$12056, 5, 0), 0)</f>
        <v>0</v>
      </c>
      <c r="R3750" s="13">
        <f>IFERROR(VLOOKUP($A3750, 'Fielding Data'!$A$1:$H$12056, 6, 0), 0)</f>
        <v>0</v>
      </c>
      <c r="S3750" s="13">
        <f>IFERROR(VLOOKUP($A3750, 'Fielding Data'!$A$1:$H$12056, 7, 0), 0)</f>
        <v>0</v>
      </c>
      <c r="T3750" s="13">
        <f>IFERROR(VLOOKUP($A3750, 'Fielding Data'!$A$1:$H$12056, 8, 0), 0)</f>
        <v>0</v>
      </c>
      <c r="U3750" s="13">
        <f>SUMIFS('Fielding Data'!E:E, 'Fielding Data'!$A:$A, $A3750)</f>
        <v>165</v>
      </c>
      <c r="V3750" s="13">
        <f>SUMIFS('Fielding Data'!F:F, 'Fielding Data'!$A:$A, $A3750)</f>
        <v>3</v>
      </c>
      <c r="W3750" s="13">
        <f>SUMIFS('Fielding Data'!G:G, 'Fielding Data'!$A:$A, $A3750)</f>
        <v>4</v>
      </c>
      <c r="X3750" s="13">
        <f>SUMIFS('Fielding Data'!H:H, 'Fielding Data'!$A:$A, $A3750)</f>
        <v>0</v>
      </c>
    </row>
    <row r="3751" spans="1:24" x14ac:dyDescent="0.3">
      <c r="A3751" s="13" t="str">
        <f t="shared" si="117"/>
        <v>crispco012013</v>
      </c>
      <c r="B3751" s="16" t="s">
        <v>294</v>
      </c>
      <c r="C3751" s="16">
        <v>2013</v>
      </c>
      <c r="D3751" s="16">
        <v>131</v>
      </c>
      <c r="E3751" s="16">
        <v>513</v>
      </c>
      <c r="F3751" s="16">
        <v>93</v>
      </c>
      <c r="G3751" s="16">
        <v>134</v>
      </c>
      <c r="H3751" s="16">
        <v>22</v>
      </c>
      <c r="I3751" s="16">
        <v>3</v>
      </c>
      <c r="J3751" s="16">
        <v>22</v>
      </c>
      <c r="K3751" s="16">
        <v>66</v>
      </c>
      <c r="L3751" s="16">
        <v>21</v>
      </c>
      <c r="M3751" s="16">
        <v>5</v>
      </c>
      <c r="N3751" s="16">
        <v>61</v>
      </c>
      <c r="O3751" s="16">
        <v>65</v>
      </c>
      <c r="P3751" s="13" t="str">
        <f t="shared" si="116"/>
        <v>CF</v>
      </c>
      <c r="Q3751" s="13">
        <f>IFERROR(VLOOKUP($A3751, 'Fielding Data'!$A$1:$H$12056, 5, 0), 0)</f>
        <v>0</v>
      </c>
      <c r="R3751" s="13">
        <f>IFERROR(VLOOKUP($A3751, 'Fielding Data'!$A$1:$H$12056, 6, 0), 0)</f>
        <v>0</v>
      </c>
      <c r="S3751" s="13">
        <f>IFERROR(VLOOKUP($A3751, 'Fielding Data'!$A$1:$H$12056, 7, 0), 0)</f>
        <v>0</v>
      </c>
      <c r="T3751" s="13">
        <f>IFERROR(VLOOKUP($A3751, 'Fielding Data'!$A$1:$H$12056, 8, 0), 0)</f>
        <v>0</v>
      </c>
      <c r="U3751" s="13">
        <f>SUMIFS('Fielding Data'!E:E, 'Fielding Data'!$A:$A, $A3751)</f>
        <v>307</v>
      </c>
      <c r="V3751" s="13">
        <f>SUMIFS('Fielding Data'!F:F, 'Fielding Data'!$A:$A, $A3751)</f>
        <v>2</v>
      </c>
      <c r="W3751" s="13">
        <f>SUMIFS('Fielding Data'!G:G, 'Fielding Data'!$A:$A, $A3751)</f>
        <v>0</v>
      </c>
      <c r="X3751" s="13">
        <f>SUMIFS('Fielding Data'!H:H, 'Fielding Data'!$A:$A, $A3751)</f>
        <v>1</v>
      </c>
    </row>
    <row r="3752" spans="1:24" x14ac:dyDescent="0.3">
      <c r="A3752" s="13" t="str">
        <f t="shared" si="117"/>
        <v>crowaa012013</v>
      </c>
      <c r="B3752" s="16" t="s">
        <v>1469</v>
      </c>
      <c r="C3752" s="16">
        <v>2013</v>
      </c>
      <c r="D3752" s="16">
        <v>57</v>
      </c>
      <c r="E3752" s="16">
        <v>0</v>
      </c>
      <c r="F3752" s="16">
        <v>0</v>
      </c>
      <c r="G3752" s="16">
        <v>0</v>
      </c>
      <c r="H3752" s="16">
        <v>0</v>
      </c>
      <c r="I3752" s="16">
        <v>0</v>
      </c>
      <c r="J3752" s="16">
        <v>0</v>
      </c>
      <c r="K3752" s="16">
        <v>0</v>
      </c>
      <c r="L3752" s="16">
        <v>0</v>
      </c>
      <c r="M3752" s="16">
        <v>0</v>
      </c>
      <c r="N3752" s="16">
        <v>0</v>
      </c>
      <c r="O3752" s="16">
        <v>0</v>
      </c>
      <c r="P3752" s="13" t="str">
        <f t="shared" si="116"/>
        <v>P</v>
      </c>
      <c r="Q3752" s="13">
        <f>IFERROR(VLOOKUP($A3752, 'Fielding Data'!$A$1:$H$12056, 5, 0), 0)</f>
        <v>3</v>
      </c>
      <c r="R3752" s="13">
        <f>IFERROR(VLOOKUP($A3752, 'Fielding Data'!$A$1:$H$12056, 6, 0), 0)</f>
        <v>4</v>
      </c>
      <c r="S3752" s="13">
        <f>IFERROR(VLOOKUP($A3752, 'Fielding Data'!$A$1:$H$12056, 7, 0), 0)</f>
        <v>0</v>
      </c>
      <c r="T3752" s="13">
        <f>IFERROR(VLOOKUP($A3752, 'Fielding Data'!$A$1:$H$12056, 8, 0), 0)</f>
        <v>1</v>
      </c>
      <c r="U3752" s="13">
        <f>SUMIFS('Fielding Data'!E:E, 'Fielding Data'!$A:$A, $A3752)</f>
        <v>3</v>
      </c>
      <c r="V3752" s="13">
        <f>SUMIFS('Fielding Data'!F:F, 'Fielding Data'!$A:$A, $A3752)</f>
        <v>4</v>
      </c>
      <c r="W3752" s="13">
        <f>SUMIFS('Fielding Data'!G:G, 'Fielding Data'!$A:$A, $A3752)</f>
        <v>0</v>
      </c>
      <c r="X3752" s="13">
        <f>SUMIFS('Fielding Data'!H:H, 'Fielding Data'!$A:$A, $A3752)</f>
        <v>1</v>
      </c>
    </row>
    <row r="3753" spans="1:24" x14ac:dyDescent="0.3">
      <c r="A3753" s="13" t="str">
        <f t="shared" si="117"/>
        <v>crowetr012013</v>
      </c>
      <c r="B3753" s="16" t="s">
        <v>1069</v>
      </c>
      <c r="C3753" s="16">
        <v>2013</v>
      </c>
      <c r="D3753" s="16">
        <v>60</v>
      </c>
      <c r="E3753" s="16">
        <v>165</v>
      </c>
      <c r="F3753" s="16">
        <v>18</v>
      </c>
      <c r="G3753" s="16">
        <v>36</v>
      </c>
      <c r="H3753" s="16">
        <v>7</v>
      </c>
      <c r="I3753" s="16">
        <v>1</v>
      </c>
      <c r="J3753" s="16">
        <v>1</v>
      </c>
      <c r="K3753" s="16">
        <v>13</v>
      </c>
      <c r="L3753" s="16">
        <v>6</v>
      </c>
      <c r="M3753" s="16">
        <v>1</v>
      </c>
      <c r="N3753" s="16">
        <v>16</v>
      </c>
      <c r="O3753" s="16">
        <v>39</v>
      </c>
      <c r="P3753" s="13" t="str">
        <f t="shared" si="116"/>
        <v>CF</v>
      </c>
      <c r="Q3753" s="13">
        <f>IFERROR(VLOOKUP($A3753, 'Fielding Data'!$A$1:$H$12056, 5, 0), 0)</f>
        <v>0</v>
      </c>
      <c r="R3753" s="13">
        <f>IFERROR(VLOOKUP($A3753, 'Fielding Data'!$A$1:$H$12056, 6, 0), 0)</f>
        <v>0</v>
      </c>
      <c r="S3753" s="13">
        <f>IFERROR(VLOOKUP($A3753, 'Fielding Data'!$A$1:$H$12056, 7, 0), 0)</f>
        <v>0</v>
      </c>
      <c r="T3753" s="13">
        <f>IFERROR(VLOOKUP($A3753, 'Fielding Data'!$A$1:$H$12056, 8, 0), 0)</f>
        <v>0</v>
      </c>
      <c r="U3753" s="13">
        <f>SUMIFS('Fielding Data'!E:E, 'Fielding Data'!$A:$A, $A3753)</f>
        <v>103</v>
      </c>
      <c r="V3753" s="13">
        <f>SUMIFS('Fielding Data'!F:F, 'Fielding Data'!$A:$A, $A3753)</f>
        <v>3</v>
      </c>
      <c r="W3753" s="13">
        <f>SUMIFS('Fielding Data'!G:G, 'Fielding Data'!$A:$A, $A3753)</f>
        <v>3</v>
      </c>
      <c r="X3753" s="13">
        <f>SUMIFS('Fielding Data'!H:H, 'Fielding Data'!$A:$A, $A3753)</f>
        <v>1</v>
      </c>
    </row>
    <row r="3754" spans="1:24" x14ac:dyDescent="0.3">
      <c r="A3754" s="13" t="str">
        <f t="shared" si="117"/>
        <v>cruzne022013</v>
      </c>
      <c r="B3754" s="16" t="s">
        <v>528</v>
      </c>
      <c r="C3754" s="16">
        <v>2013</v>
      </c>
      <c r="D3754" s="16">
        <v>109</v>
      </c>
      <c r="E3754" s="16">
        <v>413</v>
      </c>
      <c r="F3754" s="16">
        <v>49</v>
      </c>
      <c r="G3754" s="16">
        <v>110</v>
      </c>
      <c r="H3754" s="16">
        <v>18</v>
      </c>
      <c r="I3754" s="16">
        <v>0</v>
      </c>
      <c r="J3754" s="16">
        <v>27</v>
      </c>
      <c r="K3754" s="16">
        <v>76</v>
      </c>
      <c r="L3754" s="16">
        <v>5</v>
      </c>
      <c r="M3754" s="16">
        <v>1</v>
      </c>
      <c r="N3754" s="16">
        <v>35</v>
      </c>
      <c r="O3754" s="16">
        <v>109</v>
      </c>
      <c r="P3754" s="13" t="str">
        <f t="shared" si="116"/>
        <v>OF</v>
      </c>
      <c r="Q3754" s="13">
        <f>IFERROR(VLOOKUP($A3754, 'Fielding Data'!$A$1:$H$12056, 5, 0), 0)</f>
        <v>195</v>
      </c>
      <c r="R3754" s="13">
        <f>IFERROR(VLOOKUP($A3754, 'Fielding Data'!$A$1:$H$12056, 6, 0), 0)</f>
        <v>1</v>
      </c>
      <c r="S3754" s="13">
        <f>IFERROR(VLOOKUP($A3754, 'Fielding Data'!$A$1:$H$12056, 7, 0), 0)</f>
        <v>3</v>
      </c>
      <c r="T3754" s="13">
        <f>IFERROR(VLOOKUP($A3754, 'Fielding Data'!$A$1:$H$12056, 8, 0), 0)</f>
        <v>0</v>
      </c>
      <c r="U3754" s="13">
        <f>SUMIFS('Fielding Data'!E:E, 'Fielding Data'!$A:$A, $A3754)</f>
        <v>195</v>
      </c>
      <c r="V3754" s="13">
        <f>SUMIFS('Fielding Data'!F:F, 'Fielding Data'!$A:$A, $A3754)</f>
        <v>1</v>
      </c>
      <c r="W3754" s="13">
        <f>SUMIFS('Fielding Data'!G:G, 'Fielding Data'!$A:$A, $A3754)</f>
        <v>3</v>
      </c>
      <c r="X3754" s="13">
        <f>SUMIFS('Fielding Data'!H:H, 'Fielding Data'!$A:$A, $A3754)</f>
        <v>0</v>
      </c>
    </row>
    <row r="3755" spans="1:24" x14ac:dyDescent="0.3">
      <c r="A3755" s="13" t="str">
        <f t="shared" si="117"/>
        <v>cruzrh012013</v>
      </c>
      <c r="B3755" s="16" t="s">
        <v>1692</v>
      </c>
      <c r="C3755" s="16">
        <v>2013</v>
      </c>
      <c r="D3755" s="16">
        <v>20</v>
      </c>
      <c r="E3755" s="16">
        <v>0</v>
      </c>
      <c r="F3755" s="16">
        <v>0</v>
      </c>
      <c r="G3755" s="16">
        <v>0</v>
      </c>
      <c r="H3755" s="16">
        <v>0</v>
      </c>
      <c r="I3755" s="16">
        <v>0</v>
      </c>
      <c r="J3755" s="16">
        <v>0</v>
      </c>
      <c r="K3755" s="16">
        <v>0</v>
      </c>
      <c r="L3755" s="16">
        <v>0</v>
      </c>
      <c r="M3755" s="16">
        <v>0</v>
      </c>
      <c r="N3755" s="16">
        <v>0</v>
      </c>
      <c r="O3755" s="16">
        <v>0</v>
      </c>
      <c r="P3755" s="13" t="str">
        <f t="shared" si="116"/>
        <v>P</v>
      </c>
      <c r="Q3755" s="13">
        <f>IFERROR(VLOOKUP($A3755, 'Fielding Data'!$A$1:$H$12056, 5, 0), 0)</f>
        <v>0</v>
      </c>
      <c r="R3755" s="13">
        <f>IFERROR(VLOOKUP($A3755, 'Fielding Data'!$A$1:$H$12056, 6, 0), 0)</f>
        <v>1</v>
      </c>
      <c r="S3755" s="13">
        <f>IFERROR(VLOOKUP($A3755, 'Fielding Data'!$A$1:$H$12056, 7, 0), 0)</f>
        <v>0</v>
      </c>
      <c r="T3755" s="13">
        <f>IFERROR(VLOOKUP($A3755, 'Fielding Data'!$A$1:$H$12056, 8, 0), 0)</f>
        <v>0</v>
      </c>
      <c r="U3755" s="13">
        <f>SUMIFS('Fielding Data'!E:E, 'Fielding Data'!$A:$A, $A3755)</f>
        <v>0</v>
      </c>
      <c r="V3755" s="13">
        <f>SUMIFS('Fielding Data'!F:F, 'Fielding Data'!$A:$A, $A3755)</f>
        <v>1</v>
      </c>
      <c r="W3755" s="13">
        <f>SUMIFS('Fielding Data'!G:G, 'Fielding Data'!$A:$A, $A3755)</f>
        <v>0</v>
      </c>
      <c r="X3755" s="13">
        <f>SUMIFS('Fielding Data'!H:H, 'Fielding Data'!$A:$A, $A3755)</f>
        <v>0</v>
      </c>
    </row>
    <row r="3756" spans="1:24" x14ac:dyDescent="0.3">
      <c r="A3756" s="13" t="str">
        <f t="shared" si="117"/>
        <v>cruzto032013</v>
      </c>
      <c r="B3756" s="16" t="s">
        <v>1470</v>
      </c>
      <c r="C3756" s="16">
        <v>2013</v>
      </c>
      <c r="D3756" s="16">
        <v>51</v>
      </c>
      <c r="E3756" s="16">
        <v>123</v>
      </c>
      <c r="F3756" s="16">
        <v>13</v>
      </c>
      <c r="G3756" s="16">
        <v>25</v>
      </c>
      <c r="H3756" s="16">
        <v>6</v>
      </c>
      <c r="I3756" s="16">
        <v>1</v>
      </c>
      <c r="J3756" s="16">
        <v>1</v>
      </c>
      <c r="K3756" s="16">
        <v>13</v>
      </c>
      <c r="L3756" s="16">
        <v>0</v>
      </c>
      <c r="M3756" s="16">
        <v>0</v>
      </c>
      <c r="N3756" s="16">
        <v>4</v>
      </c>
      <c r="O3756" s="16">
        <v>25</v>
      </c>
      <c r="P3756" s="13" t="str">
        <f t="shared" si="116"/>
        <v>3B</v>
      </c>
      <c r="Q3756" s="13">
        <f>IFERROR(VLOOKUP($A3756, 'Fielding Data'!$A$1:$H$12056, 5, 0), 0)</f>
        <v>0</v>
      </c>
      <c r="R3756" s="13">
        <f>IFERROR(VLOOKUP($A3756, 'Fielding Data'!$A$1:$H$12056, 6, 0), 0)</f>
        <v>1</v>
      </c>
      <c r="S3756" s="13">
        <f>IFERROR(VLOOKUP($A3756, 'Fielding Data'!$A$1:$H$12056, 7, 0), 0)</f>
        <v>0</v>
      </c>
      <c r="T3756" s="13">
        <f>IFERROR(VLOOKUP($A3756, 'Fielding Data'!$A$1:$H$12056, 8, 0), 0)</f>
        <v>0</v>
      </c>
      <c r="U3756" s="13">
        <f>SUMIFS('Fielding Data'!E:E, 'Fielding Data'!$A:$A, $A3756)</f>
        <v>234</v>
      </c>
      <c r="V3756" s="13">
        <f>SUMIFS('Fielding Data'!F:F, 'Fielding Data'!$A:$A, $A3756)</f>
        <v>15</v>
      </c>
      <c r="W3756" s="13">
        <f>SUMIFS('Fielding Data'!G:G, 'Fielding Data'!$A:$A, $A3756)</f>
        <v>1</v>
      </c>
      <c r="X3756" s="13">
        <f>SUMIFS('Fielding Data'!H:H, 'Fielding Data'!$A:$A, $A3756)</f>
        <v>1</v>
      </c>
    </row>
    <row r="3757" spans="1:24" x14ac:dyDescent="0.3">
      <c r="A3757" s="13" t="str">
        <f t="shared" si="117"/>
        <v>cuddymi012013</v>
      </c>
      <c r="B3757" s="16" t="s">
        <v>236</v>
      </c>
      <c r="C3757" s="16">
        <v>2013</v>
      </c>
      <c r="D3757" s="16">
        <v>130</v>
      </c>
      <c r="E3757" s="16">
        <v>489</v>
      </c>
      <c r="F3757" s="16">
        <v>74</v>
      </c>
      <c r="G3757" s="16">
        <v>162</v>
      </c>
      <c r="H3757" s="16">
        <v>31</v>
      </c>
      <c r="I3757" s="16">
        <v>3</v>
      </c>
      <c r="J3757" s="16">
        <v>20</v>
      </c>
      <c r="K3757" s="16">
        <v>84</v>
      </c>
      <c r="L3757" s="16">
        <v>10</v>
      </c>
      <c r="M3757" s="16">
        <v>3</v>
      </c>
      <c r="N3757" s="16">
        <v>46</v>
      </c>
      <c r="O3757" s="16">
        <v>100</v>
      </c>
      <c r="P3757" s="13" t="str">
        <f t="shared" si="116"/>
        <v>1B</v>
      </c>
      <c r="Q3757" s="13">
        <f>IFERROR(VLOOKUP($A3757, 'Fielding Data'!$A$1:$H$12056, 5, 0), 0)</f>
        <v>112</v>
      </c>
      <c r="R3757" s="13">
        <f>IFERROR(VLOOKUP($A3757, 'Fielding Data'!$A$1:$H$12056, 6, 0), 0)</f>
        <v>6</v>
      </c>
      <c r="S3757" s="13">
        <f>IFERROR(VLOOKUP($A3757, 'Fielding Data'!$A$1:$H$12056, 7, 0), 0)</f>
        <v>0</v>
      </c>
      <c r="T3757" s="13">
        <f>IFERROR(VLOOKUP($A3757, 'Fielding Data'!$A$1:$H$12056, 8, 0), 0)</f>
        <v>15</v>
      </c>
      <c r="U3757" s="13">
        <f>SUMIFS('Fielding Data'!E:E, 'Fielding Data'!$A:$A, $A3757)</f>
        <v>303</v>
      </c>
      <c r="V3757" s="13">
        <f>SUMIFS('Fielding Data'!F:F, 'Fielding Data'!$A:$A, $A3757)</f>
        <v>12</v>
      </c>
      <c r="W3757" s="13">
        <f>SUMIFS('Fielding Data'!G:G, 'Fielding Data'!$A:$A, $A3757)</f>
        <v>2</v>
      </c>
      <c r="X3757" s="13">
        <f>SUMIFS('Fielding Data'!H:H, 'Fielding Data'!$A:$A, $A3757)</f>
        <v>16</v>
      </c>
    </row>
    <row r="3758" spans="1:24" x14ac:dyDescent="0.3">
      <c r="A3758" s="13" t="str">
        <f t="shared" si="117"/>
        <v>cuetojo012013</v>
      </c>
      <c r="B3758" s="16" t="s">
        <v>905</v>
      </c>
      <c r="C3758" s="16">
        <v>2013</v>
      </c>
      <c r="D3758" s="16">
        <v>11</v>
      </c>
      <c r="E3758" s="16">
        <v>20</v>
      </c>
      <c r="F3758" s="16">
        <v>1</v>
      </c>
      <c r="G3758" s="16">
        <v>3</v>
      </c>
      <c r="H3758" s="16">
        <v>0</v>
      </c>
      <c r="I3758" s="16">
        <v>0</v>
      </c>
      <c r="J3758" s="16">
        <v>0</v>
      </c>
      <c r="K3758" s="16">
        <v>1</v>
      </c>
      <c r="L3758" s="16">
        <v>0</v>
      </c>
      <c r="M3758" s="16">
        <v>0</v>
      </c>
      <c r="N3758" s="16">
        <v>0</v>
      </c>
      <c r="O3758" s="16">
        <v>5</v>
      </c>
      <c r="P3758" s="13" t="str">
        <f t="shared" si="116"/>
        <v>P</v>
      </c>
      <c r="Q3758" s="13">
        <f>IFERROR(VLOOKUP($A3758, 'Fielding Data'!$A$1:$H$12056, 5, 0), 0)</f>
        <v>7</v>
      </c>
      <c r="R3758" s="13">
        <f>IFERROR(VLOOKUP($A3758, 'Fielding Data'!$A$1:$H$12056, 6, 0), 0)</f>
        <v>8</v>
      </c>
      <c r="S3758" s="13">
        <f>IFERROR(VLOOKUP($A3758, 'Fielding Data'!$A$1:$H$12056, 7, 0), 0)</f>
        <v>1</v>
      </c>
      <c r="T3758" s="13">
        <f>IFERROR(VLOOKUP($A3758, 'Fielding Data'!$A$1:$H$12056, 8, 0), 0)</f>
        <v>0</v>
      </c>
      <c r="U3758" s="13">
        <f>SUMIFS('Fielding Data'!E:E, 'Fielding Data'!$A:$A, $A3758)</f>
        <v>7</v>
      </c>
      <c r="V3758" s="13">
        <f>SUMIFS('Fielding Data'!F:F, 'Fielding Data'!$A:$A, $A3758)</f>
        <v>8</v>
      </c>
      <c r="W3758" s="13">
        <f>SUMIFS('Fielding Data'!G:G, 'Fielding Data'!$A:$A, $A3758)</f>
        <v>1</v>
      </c>
      <c r="X3758" s="13">
        <f>SUMIFS('Fielding Data'!H:H, 'Fielding Data'!$A:$A, $A3758)</f>
        <v>0</v>
      </c>
    </row>
    <row r="3759" spans="1:24" x14ac:dyDescent="0.3">
      <c r="A3759" s="13" t="str">
        <f t="shared" si="117"/>
        <v>culbech012013</v>
      </c>
      <c r="B3759" s="16" t="s">
        <v>1693</v>
      </c>
      <c r="C3759" s="16">
        <v>2013</v>
      </c>
      <c r="D3759" s="16">
        <v>47</v>
      </c>
      <c r="E3759" s="16">
        <v>99</v>
      </c>
      <c r="F3759" s="16">
        <v>12</v>
      </c>
      <c r="G3759" s="16">
        <v>29</v>
      </c>
      <c r="H3759" s="16">
        <v>5</v>
      </c>
      <c r="I3759" s="16">
        <v>0</v>
      </c>
      <c r="J3759" s="16">
        <v>2</v>
      </c>
      <c r="K3759" s="16">
        <v>12</v>
      </c>
      <c r="L3759" s="16">
        <v>5</v>
      </c>
      <c r="M3759" s="16">
        <v>1</v>
      </c>
      <c r="N3759" s="16">
        <v>4</v>
      </c>
      <c r="O3759" s="16">
        <v>23</v>
      </c>
      <c r="P3759" s="13" t="str">
        <f t="shared" si="116"/>
        <v>2B</v>
      </c>
      <c r="Q3759" s="13">
        <f>IFERROR(VLOOKUP($A3759, 'Fielding Data'!$A$1:$H$12056, 5, 0), 0)</f>
        <v>3</v>
      </c>
      <c r="R3759" s="13">
        <f>IFERROR(VLOOKUP($A3759, 'Fielding Data'!$A$1:$H$12056, 6, 0), 0)</f>
        <v>3</v>
      </c>
      <c r="S3759" s="13">
        <f>IFERROR(VLOOKUP($A3759, 'Fielding Data'!$A$1:$H$12056, 7, 0), 0)</f>
        <v>1</v>
      </c>
      <c r="T3759" s="13">
        <f>IFERROR(VLOOKUP($A3759, 'Fielding Data'!$A$1:$H$12056, 8, 0), 0)</f>
        <v>1</v>
      </c>
      <c r="U3759" s="13">
        <f>SUMIFS('Fielding Data'!E:E, 'Fielding Data'!$A:$A, $A3759)</f>
        <v>42</v>
      </c>
      <c r="V3759" s="13">
        <f>SUMIFS('Fielding Data'!F:F, 'Fielding Data'!$A:$A, $A3759)</f>
        <v>5</v>
      </c>
      <c r="W3759" s="13">
        <f>SUMIFS('Fielding Data'!G:G, 'Fielding Data'!$A:$A, $A3759)</f>
        <v>2</v>
      </c>
      <c r="X3759" s="13">
        <f>SUMIFS('Fielding Data'!H:H, 'Fielding Data'!$A:$A, $A3759)</f>
        <v>2</v>
      </c>
    </row>
    <row r="3760" spans="1:24" x14ac:dyDescent="0.3">
      <c r="A3760" s="13" t="str">
        <f t="shared" si="117"/>
        <v>cumptbr012013</v>
      </c>
      <c r="B3760" s="16" t="s">
        <v>1907</v>
      </c>
      <c r="C3760" s="16">
        <v>2013</v>
      </c>
      <c r="D3760" s="16">
        <v>6</v>
      </c>
      <c r="E3760" s="16">
        <v>9</v>
      </c>
      <c r="F3760" s="16">
        <v>0</v>
      </c>
      <c r="G3760" s="16">
        <v>0</v>
      </c>
      <c r="H3760" s="16">
        <v>0</v>
      </c>
      <c r="I3760" s="16">
        <v>0</v>
      </c>
      <c r="J3760" s="16">
        <v>0</v>
      </c>
      <c r="K3760" s="16">
        <v>0</v>
      </c>
      <c r="L3760" s="16">
        <v>0</v>
      </c>
      <c r="M3760" s="16">
        <v>0</v>
      </c>
      <c r="N3760" s="16">
        <v>1</v>
      </c>
      <c r="O3760" s="16">
        <v>4</v>
      </c>
      <c r="P3760" s="13" t="str">
        <f t="shared" si="116"/>
        <v>P</v>
      </c>
      <c r="Q3760" s="13">
        <f>IFERROR(VLOOKUP($A3760, 'Fielding Data'!$A$1:$H$12056, 5, 0), 0)</f>
        <v>2</v>
      </c>
      <c r="R3760" s="13">
        <f>IFERROR(VLOOKUP($A3760, 'Fielding Data'!$A$1:$H$12056, 6, 0), 0)</f>
        <v>1</v>
      </c>
      <c r="S3760" s="13">
        <f>IFERROR(VLOOKUP($A3760, 'Fielding Data'!$A$1:$H$12056, 7, 0), 0)</f>
        <v>0</v>
      </c>
      <c r="T3760" s="13">
        <f>IFERROR(VLOOKUP($A3760, 'Fielding Data'!$A$1:$H$12056, 8, 0), 0)</f>
        <v>0</v>
      </c>
      <c r="U3760" s="13">
        <f>SUMIFS('Fielding Data'!E:E, 'Fielding Data'!$A:$A, $A3760)</f>
        <v>2</v>
      </c>
      <c r="V3760" s="13">
        <f>SUMIFS('Fielding Data'!F:F, 'Fielding Data'!$A:$A, $A3760)</f>
        <v>1</v>
      </c>
      <c r="W3760" s="13">
        <f>SUMIFS('Fielding Data'!G:G, 'Fielding Data'!$A:$A, $A3760)</f>
        <v>0</v>
      </c>
      <c r="X3760" s="13">
        <f>SUMIFS('Fielding Data'!H:H, 'Fielding Data'!$A:$A, $A3760)</f>
        <v>0</v>
      </c>
    </row>
    <row r="3761" spans="1:24" x14ac:dyDescent="0.3">
      <c r="A3761" s="13" t="str">
        <f t="shared" si="117"/>
        <v>cunnito012013</v>
      </c>
      <c r="B3761" s="16" t="s">
        <v>1908</v>
      </c>
      <c r="C3761" s="16">
        <v>2013</v>
      </c>
      <c r="D3761" s="16">
        <v>8</v>
      </c>
      <c r="E3761" s="16">
        <v>8</v>
      </c>
      <c r="F3761" s="16">
        <v>2</v>
      </c>
      <c r="G3761" s="16">
        <v>2</v>
      </c>
      <c r="H3761" s="16">
        <v>0</v>
      </c>
      <c r="I3761" s="16">
        <v>0</v>
      </c>
      <c r="J3761" s="16">
        <v>0</v>
      </c>
      <c r="K3761" s="16">
        <v>0</v>
      </c>
      <c r="L3761" s="16">
        <v>0</v>
      </c>
      <c r="M3761" s="16">
        <v>0</v>
      </c>
      <c r="N3761" s="16">
        <v>0</v>
      </c>
      <c r="O3761" s="16">
        <v>3</v>
      </c>
      <c r="P3761" s="13" t="str">
        <f t="shared" si="116"/>
        <v>LF</v>
      </c>
      <c r="Q3761" s="13">
        <f>IFERROR(VLOOKUP($A3761, 'Fielding Data'!$A$1:$H$12056, 5, 0), 0)</f>
        <v>0</v>
      </c>
      <c r="R3761" s="13">
        <f>IFERROR(VLOOKUP($A3761, 'Fielding Data'!$A$1:$H$12056, 6, 0), 0)</f>
        <v>0</v>
      </c>
      <c r="S3761" s="13">
        <f>IFERROR(VLOOKUP($A3761, 'Fielding Data'!$A$1:$H$12056, 7, 0), 0)</f>
        <v>0</v>
      </c>
      <c r="T3761" s="13">
        <f>IFERROR(VLOOKUP($A3761, 'Fielding Data'!$A$1:$H$12056, 8, 0), 0)</f>
        <v>0</v>
      </c>
      <c r="U3761" s="13">
        <f>SUMIFS('Fielding Data'!E:E, 'Fielding Data'!$A:$A, $A3761)</f>
        <v>0</v>
      </c>
      <c r="V3761" s="13">
        <f>SUMIFS('Fielding Data'!F:F, 'Fielding Data'!$A:$A, $A3761)</f>
        <v>0</v>
      </c>
      <c r="W3761" s="13">
        <f>SUMIFS('Fielding Data'!G:G, 'Fielding Data'!$A:$A, $A3761)</f>
        <v>0</v>
      </c>
      <c r="X3761" s="13">
        <f>SUMIFS('Fielding Data'!H:H, 'Fielding Data'!$A:$A, $A3761)</f>
        <v>0</v>
      </c>
    </row>
    <row r="3762" spans="1:24" x14ac:dyDescent="0.3">
      <c r="A3762" s="13" t="str">
        <f t="shared" si="117"/>
        <v>curtije012013</v>
      </c>
      <c r="B3762" s="16" t="s">
        <v>1909</v>
      </c>
      <c r="C3762" s="16">
        <v>2013</v>
      </c>
      <c r="D3762" s="16">
        <v>5</v>
      </c>
      <c r="E3762" s="16">
        <v>3</v>
      </c>
      <c r="F3762" s="16">
        <v>0</v>
      </c>
      <c r="G3762" s="16">
        <v>0</v>
      </c>
      <c r="H3762" s="16">
        <v>0</v>
      </c>
      <c r="I3762" s="16">
        <v>0</v>
      </c>
      <c r="J3762" s="16">
        <v>0</v>
      </c>
      <c r="K3762" s="16">
        <v>0</v>
      </c>
      <c r="L3762" s="16">
        <v>0</v>
      </c>
      <c r="M3762" s="16">
        <v>0</v>
      </c>
      <c r="N3762" s="16">
        <v>1</v>
      </c>
      <c r="O3762" s="16">
        <v>1</v>
      </c>
      <c r="P3762" s="13" t="str">
        <f t="shared" si="116"/>
        <v>LF</v>
      </c>
      <c r="Q3762" s="13">
        <f>IFERROR(VLOOKUP($A3762, 'Fielding Data'!$A$1:$H$12056, 5, 0), 0)</f>
        <v>0</v>
      </c>
      <c r="R3762" s="13">
        <f>IFERROR(VLOOKUP($A3762, 'Fielding Data'!$A$1:$H$12056, 6, 0), 0)</f>
        <v>0</v>
      </c>
      <c r="S3762" s="13">
        <f>IFERROR(VLOOKUP($A3762, 'Fielding Data'!$A$1:$H$12056, 7, 0), 0)</f>
        <v>0</v>
      </c>
      <c r="T3762" s="13">
        <f>IFERROR(VLOOKUP($A3762, 'Fielding Data'!$A$1:$H$12056, 8, 0), 0)</f>
        <v>0</v>
      </c>
      <c r="U3762" s="13">
        <f>SUMIFS('Fielding Data'!E:E, 'Fielding Data'!$A:$A, $A3762)</f>
        <v>0</v>
      </c>
      <c r="V3762" s="13">
        <f>SUMIFS('Fielding Data'!F:F, 'Fielding Data'!$A:$A, $A3762)</f>
        <v>0</v>
      </c>
      <c r="W3762" s="13">
        <f>SUMIFS('Fielding Data'!G:G, 'Fielding Data'!$A:$A, $A3762)</f>
        <v>0</v>
      </c>
      <c r="X3762" s="13">
        <f>SUMIFS('Fielding Data'!H:H, 'Fielding Data'!$A:$A, $A3762)</f>
        <v>0</v>
      </c>
    </row>
    <row r="3763" spans="1:24" x14ac:dyDescent="0.3">
      <c r="A3763" s="13" t="str">
        <f t="shared" si="117"/>
        <v>daleyma012013</v>
      </c>
      <c r="B3763" s="16" t="s">
        <v>1070</v>
      </c>
      <c r="C3763" s="16">
        <v>2013</v>
      </c>
      <c r="D3763" s="16">
        <v>7</v>
      </c>
      <c r="E3763" s="16">
        <v>0</v>
      </c>
      <c r="F3763" s="16">
        <v>0</v>
      </c>
      <c r="G3763" s="16">
        <v>0</v>
      </c>
      <c r="H3763" s="16">
        <v>0</v>
      </c>
      <c r="I3763" s="16">
        <v>0</v>
      </c>
      <c r="J3763" s="16">
        <v>0</v>
      </c>
      <c r="K3763" s="16">
        <v>0</v>
      </c>
      <c r="L3763" s="16">
        <v>0</v>
      </c>
      <c r="M3763" s="16">
        <v>0</v>
      </c>
      <c r="N3763" s="16">
        <v>0</v>
      </c>
      <c r="O3763" s="16">
        <v>0</v>
      </c>
      <c r="P3763" s="13" t="str">
        <f t="shared" si="116"/>
        <v>P</v>
      </c>
      <c r="Q3763" s="13">
        <f>IFERROR(VLOOKUP($A3763, 'Fielding Data'!$A$1:$H$12056, 5, 0), 0)</f>
        <v>0</v>
      </c>
      <c r="R3763" s="13">
        <f>IFERROR(VLOOKUP($A3763, 'Fielding Data'!$A$1:$H$12056, 6, 0), 0)</f>
        <v>1</v>
      </c>
      <c r="S3763" s="13">
        <f>IFERROR(VLOOKUP($A3763, 'Fielding Data'!$A$1:$H$12056, 7, 0), 0)</f>
        <v>0</v>
      </c>
      <c r="T3763" s="13">
        <f>IFERROR(VLOOKUP($A3763, 'Fielding Data'!$A$1:$H$12056, 8, 0), 0)</f>
        <v>0</v>
      </c>
      <c r="U3763" s="13">
        <f>SUMIFS('Fielding Data'!E:E, 'Fielding Data'!$A:$A, $A3763)</f>
        <v>0</v>
      </c>
      <c r="V3763" s="13">
        <f>SUMIFS('Fielding Data'!F:F, 'Fielding Data'!$A:$A, $A3763)</f>
        <v>1</v>
      </c>
      <c r="W3763" s="13">
        <f>SUMIFS('Fielding Data'!G:G, 'Fielding Data'!$A:$A, $A3763)</f>
        <v>0</v>
      </c>
      <c r="X3763" s="13">
        <f>SUMIFS('Fielding Data'!H:H, 'Fielding Data'!$A:$A, $A3763)</f>
        <v>0</v>
      </c>
    </row>
    <row r="3764" spans="1:24" x14ac:dyDescent="0.3">
      <c r="A3764" s="13" t="str">
        <f t="shared" si="117"/>
        <v>danksjo012013</v>
      </c>
      <c r="B3764" s="16" t="s">
        <v>773</v>
      </c>
      <c r="C3764" s="16">
        <v>2013</v>
      </c>
      <c r="D3764" s="16">
        <v>22</v>
      </c>
      <c r="E3764" s="16">
        <v>2</v>
      </c>
      <c r="F3764" s="16">
        <v>0</v>
      </c>
      <c r="G3764" s="16">
        <v>0</v>
      </c>
      <c r="H3764" s="16">
        <v>0</v>
      </c>
      <c r="I3764" s="16">
        <v>0</v>
      </c>
      <c r="J3764" s="16">
        <v>0</v>
      </c>
      <c r="K3764" s="16">
        <v>0</v>
      </c>
      <c r="L3764" s="16">
        <v>0</v>
      </c>
      <c r="M3764" s="16">
        <v>0</v>
      </c>
      <c r="N3764" s="16">
        <v>0</v>
      </c>
      <c r="O3764" s="16">
        <v>1</v>
      </c>
      <c r="P3764" s="13" t="str">
        <f t="shared" si="116"/>
        <v>P</v>
      </c>
      <c r="Q3764" s="13">
        <f>IFERROR(VLOOKUP($A3764, 'Fielding Data'!$A$1:$H$12056, 5, 0), 0)</f>
        <v>8</v>
      </c>
      <c r="R3764" s="13">
        <f>IFERROR(VLOOKUP($A3764, 'Fielding Data'!$A$1:$H$12056, 6, 0), 0)</f>
        <v>13</v>
      </c>
      <c r="S3764" s="13">
        <f>IFERROR(VLOOKUP($A3764, 'Fielding Data'!$A$1:$H$12056, 7, 0), 0)</f>
        <v>0</v>
      </c>
      <c r="T3764" s="13">
        <f>IFERROR(VLOOKUP($A3764, 'Fielding Data'!$A$1:$H$12056, 8, 0), 0)</f>
        <v>1</v>
      </c>
      <c r="U3764" s="13">
        <f>SUMIFS('Fielding Data'!E:E, 'Fielding Data'!$A:$A, $A3764)</f>
        <v>8</v>
      </c>
      <c r="V3764" s="13">
        <f>SUMIFS('Fielding Data'!F:F, 'Fielding Data'!$A:$A, $A3764)</f>
        <v>13</v>
      </c>
      <c r="W3764" s="13">
        <f>SUMIFS('Fielding Data'!G:G, 'Fielding Data'!$A:$A, $A3764)</f>
        <v>0</v>
      </c>
      <c r="X3764" s="13">
        <f>SUMIFS('Fielding Data'!H:H, 'Fielding Data'!$A:$A, $A3764)</f>
        <v>1</v>
      </c>
    </row>
    <row r="3765" spans="1:24" x14ac:dyDescent="0.3">
      <c r="A3765" s="13" t="str">
        <f t="shared" si="117"/>
        <v>danksjo022013</v>
      </c>
      <c r="B3765" s="16" t="s">
        <v>1694</v>
      </c>
      <c r="C3765" s="16">
        <v>2013</v>
      </c>
      <c r="D3765" s="16">
        <v>79</v>
      </c>
      <c r="E3765" s="16">
        <v>160</v>
      </c>
      <c r="F3765" s="16">
        <v>15</v>
      </c>
      <c r="G3765" s="16">
        <v>37</v>
      </c>
      <c r="H3765" s="16">
        <v>7</v>
      </c>
      <c r="I3765" s="16">
        <v>0</v>
      </c>
      <c r="J3765" s="16">
        <v>5</v>
      </c>
      <c r="K3765" s="16">
        <v>12</v>
      </c>
      <c r="L3765" s="16">
        <v>7</v>
      </c>
      <c r="M3765" s="16">
        <v>2</v>
      </c>
      <c r="N3765" s="16">
        <v>18</v>
      </c>
      <c r="O3765" s="16">
        <v>57</v>
      </c>
      <c r="P3765" s="13" t="str">
        <f t="shared" si="116"/>
        <v>CF</v>
      </c>
      <c r="Q3765" s="13">
        <f>IFERROR(VLOOKUP($A3765, 'Fielding Data'!$A$1:$H$12056, 5, 0), 0)</f>
        <v>0</v>
      </c>
      <c r="R3765" s="13">
        <f>IFERROR(VLOOKUP($A3765, 'Fielding Data'!$A$1:$H$12056, 6, 0), 0)</f>
        <v>0</v>
      </c>
      <c r="S3765" s="13">
        <f>IFERROR(VLOOKUP($A3765, 'Fielding Data'!$A$1:$H$12056, 7, 0), 0)</f>
        <v>0</v>
      </c>
      <c r="T3765" s="13">
        <f>IFERROR(VLOOKUP($A3765, 'Fielding Data'!$A$1:$H$12056, 8, 0), 0)</f>
        <v>0</v>
      </c>
      <c r="U3765" s="13">
        <f>SUMIFS('Fielding Data'!E:E, 'Fielding Data'!$A:$A, $A3765)</f>
        <v>100</v>
      </c>
      <c r="V3765" s="13">
        <f>SUMIFS('Fielding Data'!F:F, 'Fielding Data'!$A:$A, $A3765)</f>
        <v>1</v>
      </c>
      <c r="W3765" s="13">
        <f>SUMIFS('Fielding Data'!G:G, 'Fielding Data'!$A:$A, $A3765)</f>
        <v>1</v>
      </c>
      <c r="X3765" s="13">
        <f>SUMIFS('Fielding Data'!H:H, 'Fielding Data'!$A:$A, $A3765)</f>
        <v>1</v>
      </c>
    </row>
    <row r="3766" spans="1:24" x14ac:dyDescent="0.3">
      <c r="A3766" s="13" t="str">
        <f t="shared" si="117"/>
        <v>darnatr012013</v>
      </c>
      <c r="B3766" s="16" t="s">
        <v>1910</v>
      </c>
      <c r="C3766" s="16">
        <v>2013</v>
      </c>
      <c r="D3766" s="16">
        <v>31</v>
      </c>
      <c r="E3766" s="16">
        <v>99</v>
      </c>
      <c r="F3766" s="16">
        <v>4</v>
      </c>
      <c r="G3766" s="16">
        <v>20</v>
      </c>
      <c r="H3766" s="16">
        <v>3</v>
      </c>
      <c r="I3766" s="16">
        <v>0</v>
      </c>
      <c r="J3766" s="16">
        <v>1</v>
      </c>
      <c r="K3766" s="16">
        <v>5</v>
      </c>
      <c r="L3766" s="16">
        <v>0</v>
      </c>
      <c r="M3766" s="16">
        <v>0</v>
      </c>
      <c r="N3766" s="16">
        <v>12</v>
      </c>
      <c r="O3766" s="16">
        <v>21</v>
      </c>
      <c r="P3766" s="13" t="str">
        <f t="shared" si="116"/>
        <v>C</v>
      </c>
      <c r="Q3766" s="13">
        <f>IFERROR(VLOOKUP($A3766, 'Fielding Data'!$A$1:$H$12056, 5, 0), 0)</f>
        <v>214</v>
      </c>
      <c r="R3766" s="13">
        <f>IFERROR(VLOOKUP($A3766, 'Fielding Data'!$A$1:$H$12056, 6, 0), 0)</f>
        <v>10</v>
      </c>
      <c r="S3766" s="13">
        <f>IFERROR(VLOOKUP($A3766, 'Fielding Data'!$A$1:$H$12056, 7, 0), 0)</f>
        <v>0</v>
      </c>
      <c r="T3766" s="13">
        <f>IFERROR(VLOOKUP($A3766, 'Fielding Data'!$A$1:$H$12056, 8, 0), 0)</f>
        <v>0</v>
      </c>
      <c r="U3766" s="13">
        <f>SUMIFS('Fielding Data'!E:E, 'Fielding Data'!$A:$A, $A3766)</f>
        <v>214</v>
      </c>
      <c r="V3766" s="13">
        <f>SUMIFS('Fielding Data'!F:F, 'Fielding Data'!$A:$A, $A3766)</f>
        <v>10</v>
      </c>
      <c r="W3766" s="13">
        <f>SUMIFS('Fielding Data'!G:G, 'Fielding Data'!$A:$A, $A3766)</f>
        <v>0</v>
      </c>
      <c r="X3766" s="13">
        <f>SUMIFS('Fielding Data'!H:H, 'Fielding Data'!$A:$A, $A3766)</f>
        <v>0</v>
      </c>
    </row>
    <row r="3767" spans="1:24" x14ac:dyDescent="0.3">
      <c r="A3767" s="13" t="str">
        <f t="shared" si="117"/>
        <v>darviyu012013</v>
      </c>
      <c r="B3767" s="16" t="s">
        <v>1695</v>
      </c>
      <c r="C3767" s="16">
        <v>2013</v>
      </c>
      <c r="D3767" s="16">
        <v>32</v>
      </c>
      <c r="E3767" s="16">
        <v>3</v>
      </c>
      <c r="F3767" s="16">
        <v>0</v>
      </c>
      <c r="G3767" s="16">
        <v>0</v>
      </c>
      <c r="H3767" s="16">
        <v>0</v>
      </c>
      <c r="I3767" s="16">
        <v>0</v>
      </c>
      <c r="J3767" s="16">
        <v>0</v>
      </c>
      <c r="K3767" s="16">
        <v>0</v>
      </c>
      <c r="L3767" s="16">
        <v>0</v>
      </c>
      <c r="M3767" s="16">
        <v>0</v>
      </c>
      <c r="N3767" s="16">
        <v>0</v>
      </c>
      <c r="O3767" s="16">
        <v>2</v>
      </c>
      <c r="P3767" s="13" t="str">
        <f t="shared" si="116"/>
        <v>P</v>
      </c>
      <c r="Q3767" s="13">
        <f>IFERROR(VLOOKUP($A3767, 'Fielding Data'!$A$1:$H$12056, 5, 0), 0)</f>
        <v>9</v>
      </c>
      <c r="R3767" s="13">
        <f>IFERROR(VLOOKUP($A3767, 'Fielding Data'!$A$1:$H$12056, 6, 0), 0)</f>
        <v>14</v>
      </c>
      <c r="S3767" s="13">
        <f>IFERROR(VLOOKUP($A3767, 'Fielding Data'!$A$1:$H$12056, 7, 0), 0)</f>
        <v>0</v>
      </c>
      <c r="T3767" s="13">
        <f>IFERROR(VLOOKUP($A3767, 'Fielding Data'!$A$1:$H$12056, 8, 0), 0)</f>
        <v>1</v>
      </c>
      <c r="U3767" s="13">
        <f>SUMIFS('Fielding Data'!E:E, 'Fielding Data'!$A:$A, $A3767)</f>
        <v>9</v>
      </c>
      <c r="V3767" s="13">
        <f>SUMIFS('Fielding Data'!F:F, 'Fielding Data'!$A:$A, $A3767)</f>
        <v>14</v>
      </c>
      <c r="W3767" s="13">
        <f>SUMIFS('Fielding Data'!G:G, 'Fielding Data'!$A:$A, $A3767)</f>
        <v>0</v>
      </c>
      <c r="X3767" s="13">
        <f>SUMIFS('Fielding Data'!H:H, 'Fielding Data'!$A:$A, $A3767)</f>
        <v>1</v>
      </c>
    </row>
    <row r="3768" spans="1:24" x14ac:dyDescent="0.3">
      <c r="A3768" s="13" t="str">
        <f t="shared" si="117"/>
        <v>davidma022013</v>
      </c>
      <c r="B3768" s="16" t="s">
        <v>1911</v>
      </c>
      <c r="C3768" s="16">
        <v>2013</v>
      </c>
      <c r="D3768" s="16">
        <v>31</v>
      </c>
      <c r="E3768" s="16">
        <v>76</v>
      </c>
      <c r="F3768" s="16">
        <v>8</v>
      </c>
      <c r="G3768" s="16">
        <v>18</v>
      </c>
      <c r="H3768" s="16">
        <v>6</v>
      </c>
      <c r="I3768" s="16">
        <v>0</v>
      </c>
      <c r="J3768" s="16">
        <v>3</v>
      </c>
      <c r="K3768" s="16">
        <v>12</v>
      </c>
      <c r="L3768" s="16">
        <v>0</v>
      </c>
      <c r="M3768" s="16">
        <v>1</v>
      </c>
      <c r="N3768" s="16">
        <v>10</v>
      </c>
      <c r="O3768" s="16">
        <v>24</v>
      </c>
      <c r="P3768" s="13" t="str">
        <f t="shared" si="116"/>
        <v>3B</v>
      </c>
      <c r="Q3768" s="13">
        <f>IFERROR(VLOOKUP($A3768, 'Fielding Data'!$A$1:$H$12056, 5, 0), 0)</f>
        <v>10</v>
      </c>
      <c r="R3768" s="13">
        <f>IFERROR(VLOOKUP($A3768, 'Fielding Data'!$A$1:$H$12056, 6, 0), 0)</f>
        <v>28</v>
      </c>
      <c r="S3768" s="13">
        <f>IFERROR(VLOOKUP($A3768, 'Fielding Data'!$A$1:$H$12056, 7, 0), 0)</f>
        <v>1</v>
      </c>
      <c r="T3768" s="13">
        <f>IFERROR(VLOOKUP($A3768, 'Fielding Data'!$A$1:$H$12056, 8, 0), 0)</f>
        <v>3</v>
      </c>
      <c r="U3768" s="13">
        <f>SUMIFS('Fielding Data'!E:E, 'Fielding Data'!$A:$A, $A3768)</f>
        <v>10</v>
      </c>
      <c r="V3768" s="13">
        <f>SUMIFS('Fielding Data'!F:F, 'Fielding Data'!$A:$A, $A3768)</f>
        <v>28</v>
      </c>
      <c r="W3768" s="13">
        <f>SUMIFS('Fielding Data'!G:G, 'Fielding Data'!$A:$A, $A3768)</f>
        <v>1</v>
      </c>
      <c r="X3768" s="13">
        <f>SUMIFS('Fielding Data'!H:H, 'Fielding Data'!$A:$A, $A3768)</f>
        <v>3</v>
      </c>
    </row>
    <row r="3769" spans="1:24" x14ac:dyDescent="0.3">
      <c r="A3769" s="13" t="str">
        <f t="shared" si="117"/>
        <v>davisch022013</v>
      </c>
      <c r="B3769" s="16" t="s">
        <v>907</v>
      </c>
      <c r="C3769" s="16">
        <v>2013</v>
      </c>
      <c r="D3769" s="16">
        <v>160</v>
      </c>
      <c r="E3769" s="16">
        <v>584</v>
      </c>
      <c r="F3769" s="16">
        <v>103</v>
      </c>
      <c r="G3769" s="16">
        <v>167</v>
      </c>
      <c r="H3769" s="16">
        <v>42</v>
      </c>
      <c r="I3769" s="16">
        <v>1</v>
      </c>
      <c r="J3769" s="16">
        <v>53</v>
      </c>
      <c r="K3769" s="16">
        <v>138</v>
      </c>
      <c r="L3769" s="16">
        <v>4</v>
      </c>
      <c r="M3769" s="16">
        <v>1</v>
      </c>
      <c r="N3769" s="16">
        <v>72</v>
      </c>
      <c r="O3769" s="16">
        <v>199</v>
      </c>
      <c r="P3769" s="13" t="str">
        <f t="shared" si="116"/>
        <v>1B</v>
      </c>
      <c r="Q3769" s="13">
        <f>IFERROR(VLOOKUP($A3769, 'Fielding Data'!$A$1:$H$12056, 5, 0), 0)</f>
        <v>1339</v>
      </c>
      <c r="R3769" s="13">
        <f>IFERROR(VLOOKUP($A3769, 'Fielding Data'!$A$1:$H$12056, 6, 0), 0)</f>
        <v>75</v>
      </c>
      <c r="S3769" s="13">
        <f>IFERROR(VLOOKUP($A3769, 'Fielding Data'!$A$1:$H$12056, 7, 0), 0)</f>
        <v>6</v>
      </c>
      <c r="T3769" s="13">
        <f>IFERROR(VLOOKUP($A3769, 'Fielding Data'!$A$1:$H$12056, 8, 0), 0)</f>
        <v>153</v>
      </c>
      <c r="U3769" s="13">
        <f>SUMIFS('Fielding Data'!E:E, 'Fielding Data'!$A:$A, $A3769)</f>
        <v>1339</v>
      </c>
      <c r="V3769" s="13">
        <f>SUMIFS('Fielding Data'!F:F, 'Fielding Data'!$A:$A, $A3769)</f>
        <v>75</v>
      </c>
      <c r="W3769" s="13">
        <f>SUMIFS('Fielding Data'!G:G, 'Fielding Data'!$A:$A, $A3769)</f>
        <v>6</v>
      </c>
      <c r="X3769" s="13">
        <f>SUMIFS('Fielding Data'!H:H, 'Fielding Data'!$A:$A, $A3769)</f>
        <v>153</v>
      </c>
    </row>
    <row r="3770" spans="1:24" x14ac:dyDescent="0.3">
      <c r="A3770" s="13" t="str">
        <f t="shared" si="117"/>
        <v>daviser022013</v>
      </c>
      <c r="B3770" s="16" t="s">
        <v>1912</v>
      </c>
      <c r="C3770" s="16">
        <v>2013</v>
      </c>
      <c r="D3770" s="16">
        <v>10</v>
      </c>
      <c r="E3770" s="16">
        <v>0</v>
      </c>
      <c r="F3770" s="16">
        <v>0</v>
      </c>
      <c r="G3770" s="16">
        <v>0</v>
      </c>
      <c r="H3770" s="16">
        <v>0</v>
      </c>
      <c r="I3770" s="16">
        <v>0</v>
      </c>
      <c r="J3770" s="16">
        <v>0</v>
      </c>
      <c r="K3770" s="16">
        <v>0</v>
      </c>
      <c r="L3770" s="16">
        <v>0</v>
      </c>
      <c r="M3770" s="16">
        <v>0</v>
      </c>
      <c r="N3770" s="16">
        <v>0</v>
      </c>
      <c r="O3770" s="16">
        <v>0</v>
      </c>
      <c r="P3770" s="13" t="str">
        <f t="shared" si="116"/>
        <v>P</v>
      </c>
      <c r="Q3770" s="13">
        <f>IFERROR(VLOOKUP($A3770, 'Fielding Data'!$A$1:$H$12056, 5, 0), 0)</f>
        <v>0</v>
      </c>
      <c r="R3770" s="13">
        <f>IFERROR(VLOOKUP($A3770, 'Fielding Data'!$A$1:$H$12056, 6, 0), 0)</f>
        <v>3</v>
      </c>
      <c r="S3770" s="13">
        <f>IFERROR(VLOOKUP($A3770, 'Fielding Data'!$A$1:$H$12056, 7, 0), 0)</f>
        <v>0</v>
      </c>
      <c r="T3770" s="13">
        <f>IFERROR(VLOOKUP($A3770, 'Fielding Data'!$A$1:$H$12056, 8, 0), 0)</f>
        <v>0</v>
      </c>
      <c r="U3770" s="13">
        <f>SUMIFS('Fielding Data'!E:E, 'Fielding Data'!$A:$A, $A3770)</f>
        <v>0</v>
      </c>
      <c r="V3770" s="13">
        <f>SUMIFS('Fielding Data'!F:F, 'Fielding Data'!$A:$A, $A3770)</f>
        <v>3</v>
      </c>
      <c r="W3770" s="13">
        <f>SUMIFS('Fielding Data'!G:G, 'Fielding Data'!$A:$A, $A3770)</f>
        <v>0</v>
      </c>
      <c r="X3770" s="13">
        <f>SUMIFS('Fielding Data'!H:H, 'Fielding Data'!$A:$A, $A3770)</f>
        <v>0</v>
      </c>
    </row>
    <row r="3771" spans="1:24" x14ac:dyDescent="0.3">
      <c r="A3771" s="13" t="str">
        <f t="shared" si="117"/>
        <v>davisik022013</v>
      </c>
      <c r="B3771" s="16" t="s">
        <v>1257</v>
      </c>
      <c r="C3771" s="16">
        <v>2013</v>
      </c>
      <c r="D3771" s="16">
        <v>103</v>
      </c>
      <c r="E3771" s="16">
        <v>317</v>
      </c>
      <c r="F3771" s="16">
        <v>37</v>
      </c>
      <c r="G3771" s="16">
        <v>65</v>
      </c>
      <c r="H3771" s="16">
        <v>14</v>
      </c>
      <c r="I3771" s="16">
        <v>0</v>
      </c>
      <c r="J3771" s="16">
        <v>9</v>
      </c>
      <c r="K3771" s="16">
        <v>33</v>
      </c>
      <c r="L3771" s="16">
        <v>4</v>
      </c>
      <c r="M3771" s="16">
        <v>0</v>
      </c>
      <c r="N3771" s="16">
        <v>57</v>
      </c>
      <c r="O3771" s="16">
        <v>101</v>
      </c>
      <c r="P3771" s="13" t="str">
        <f t="shared" si="116"/>
        <v>1B</v>
      </c>
      <c r="Q3771" s="13">
        <f>IFERROR(VLOOKUP($A3771, 'Fielding Data'!$A$1:$H$12056, 5, 0), 0)</f>
        <v>805</v>
      </c>
      <c r="R3771" s="13">
        <f>IFERROR(VLOOKUP($A3771, 'Fielding Data'!$A$1:$H$12056, 6, 0), 0)</f>
        <v>38</v>
      </c>
      <c r="S3771" s="13">
        <f>IFERROR(VLOOKUP($A3771, 'Fielding Data'!$A$1:$H$12056, 7, 0), 0)</f>
        <v>9</v>
      </c>
      <c r="T3771" s="13">
        <f>IFERROR(VLOOKUP($A3771, 'Fielding Data'!$A$1:$H$12056, 8, 0), 0)</f>
        <v>62</v>
      </c>
      <c r="U3771" s="13">
        <f>SUMIFS('Fielding Data'!E:E, 'Fielding Data'!$A:$A, $A3771)</f>
        <v>805</v>
      </c>
      <c r="V3771" s="13">
        <f>SUMIFS('Fielding Data'!F:F, 'Fielding Data'!$A:$A, $A3771)</f>
        <v>38</v>
      </c>
      <c r="W3771" s="13">
        <f>SUMIFS('Fielding Data'!G:G, 'Fielding Data'!$A:$A, $A3771)</f>
        <v>9</v>
      </c>
      <c r="X3771" s="13">
        <f>SUMIFS('Fielding Data'!H:H, 'Fielding Data'!$A:$A, $A3771)</f>
        <v>62</v>
      </c>
    </row>
    <row r="3772" spans="1:24" x14ac:dyDescent="0.3">
      <c r="A3772" s="13" t="str">
        <f t="shared" si="117"/>
        <v>daviskh012013</v>
      </c>
      <c r="B3772" s="16" t="s">
        <v>1913</v>
      </c>
      <c r="C3772" s="16">
        <v>2013</v>
      </c>
      <c r="D3772" s="16">
        <v>56</v>
      </c>
      <c r="E3772" s="16">
        <v>136</v>
      </c>
      <c r="F3772" s="16">
        <v>27</v>
      </c>
      <c r="G3772" s="16">
        <v>38</v>
      </c>
      <c r="H3772" s="16">
        <v>10</v>
      </c>
      <c r="I3772" s="16">
        <v>0</v>
      </c>
      <c r="J3772" s="16">
        <v>11</v>
      </c>
      <c r="K3772" s="16">
        <v>27</v>
      </c>
      <c r="L3772" s="16">
        <v>3</v>
      </c>
      <c r="M3772" s="16">
        <v>0</v>
      </c>
      <c r="N3772" s="16">
        <v>11</v>
      </c>
      <c r="O3772" s="16">
        <v>34</v>
      </c>
      <c r="P3772" s="13" t="str">
        <f t="shared" si="116"/>
        <v>LF</v>
      </c>
      <c r="Q3772" s="13">
        <f>IFERROR(VLOOKUP($A3772, 'Fielding Data'!$A$1:$H$12056, 5, 0), 0)</f>
        <v>0</v>
      </c>
      <c r="R3772" s="13">
        <f>IFERROR(VLOOKUP($A3772, 'Fielding Data'!$A$1:$H$12056, 6, 0), 0)</f>
        <v>0</v>
      </c>
      <c r="S3772" s="13">
        <f>IFERROR(VLOOKUP($A3772, 'Fielding Data'!$A$1:$H$12056, 7, 0), 0)</f>
        <v>0</v>
      </c>
      <c r="T3772" s="13">
        <f>IFERROR(VLOOKUP($A3772, 'Fielding Data'!$A$1:$H$12056, 8, 0), 0)</f>
        <v>0</v>
      </c>
      <c r="U3772" s="13">
        <f>SUMIFS('Fielding Data'!E:E, 'Fielding Data'!$A:$A, $A3772)</f>
        <v>47</v>
      </c>
      <c r="V3772" s="13">
        <f>SUMIFS('Fielding Data'!F:F, 'Fielding Data'!$A:$A, $A3772)</f>
        <v>1</v>
      </c>
      <c r="W3772" s="13">
        <f>SUMIFS('Fielding Data'!G:G, 'Fielding Data'!$A:$A, $A3772)</f>
        <v>1</v>
      </c>
      <c r="X3772" s="13">
        <f>SUMIFS('Fielding Data'!H:H, 'Fielding Data'!$A:$A, $A3772)</f>
        <v>0</v>
      </c>
    </row>
    <row r="3773" spans="1:24" x14ac:dyDescent="0.3">
      <c r="A3773" s="13" t="str">
        <f t="shared" si="117"/>
        <v>davisra012013</v>
      </c>
      <c r="B3773" s="16" t="s">
        <v>637</v>
      </c>
      <c r="C3773" s="16">
        <v>2013</v>
      </c>
      <c r="D3773" s="16">
        <v>108</v>
      </c>
      <c r="E3773" s="16">
        <v>331</v>
      </c>
      <c r="F3773" s="16">
        <v>49</v>
      </c>
      <c r="G3773" s="16">
        <v>86</v>
      </c>
      <c r="H3773" s="16">
        <v>16</v>
      </c>
      <c r="I3773" s="16">
        <v>2</v>
      </c>
      <c r="J3773" s="16">
        <v>6</v>
      </c>
      <c r="K3773" s="16">
        <v>24</v>
      </c>
      <c r="L3773" s="16">
        <v>45</v>
      </c>
      <c r="M3773" s="16">
        <v>6</v>
      </c>
      <c r="N3773" s="16">
        <v>21</v>
      </c>
      <c r="O3773" s="16">
        <v>67</v>
      </c>
      <c r="P3773" s="13" t="str">
        <f t="shared" si="116"/>
        <v>CF</v>
      </c>
      <c r="Q3773" s="13">
        <f>IFERROR(VLOOKUP($A3773, 'Fielding Data'!$A$1:$H$12056, 5, 0), 0)</f>
        <v>0</v>
      </c>
      <c r="R3773" s="13">
        <f>IFERROR(VLOOKUP($A3773, 'Fielding Data'!$A$1:$H$12056, 6, 0), 0)</f>
        <v>0</v>
      </c>
      <c r="S3773" s="13">
        <f>IFERROR(VLOOKUP($A3773, 'Fielding Data'!$A$1:$H$12056, 7, 0), 0)</f>
        <v>0</v>
      </c>
      <c r="T3773" s="13">
        <f>IFERROR(VLOOKUP($A3773, 'Fielding Data'!$A$1:$H$12056, 8, 0), 0)</f>
        <v>0</v>
      </c>
      <c r="U3773" s="13">
        <f>SUMIFS('Fielding Data'!E:E, 'Fielding Data'!$A:$A, $A3773)</f>
        <v>173</v>
      </c>
      <c r="V3773" s="13">
        <f>SUMIFS('Fielding Data'!F:F, 'Fielding Data'!$A:$A, $A3773)</f>
        <v>4</v>
      </c>
      <c r="W3773" s="13">
        <f>SUMIFS('Fielding Data'!G:G, 'Fielding Data'!$A:$A, $A3773)</f>
        <v>2</v>
      </c>
      <c r="X3773" s="13">
        <f>SUMIFS('Fielding Data'!H:H, 'Fielding Data'!$A:$A, $A3773)</f>
        <v>1</v>
      </c>
    </row>
    <row r="3774" spans="1:24" x14ac:dyDescent="0.3">
      <c r="A3774" s="13" t="str">
        <f t="shared" si="117"/>
        <v>daviswa012013</v>
      </c>
      <c r="B3774" s="16" t="s">
        <v>1071</v>
      </c>
      <c r="C3774" s="16">
        <v>2013</v>
      </c>
      <c r="D3774" s="16">
        <v>31</v>
      </c>
      <c r="E3774" s="16">
        <v>3</v>
      </c>
      <c r="F3774" s="16">
        <v>0</v>
      </c>
      <c r="G3774" s="16">
        <v>0</v>
      </c>
      <c r="H3774" s="16">
        <v>0</v>
      </c>
      <c r="I3774" s="16">
        <v>0</v>
      </c>
      <c r="J3774" s="16">
        <v>0</v>
      </c>
      <c r="K3774" s="16">
        <v>0</v>
      </c>
      <c r="L3774" s="16">
        <v>0</v>
      </c>
      <c r="M3774" s="16">
        <v>0</v>
      </c>
      <c r="N3774" s="16">
        <v>0</v>
      </c>
      <c r="O3774" s="16">
        <v>2</v>
      </c>
      <c r="P3774" s="13" t="str">
        <f t="shared" si="116"/>
        <v>P</v>
      </c>
      <c r="Q3774" s="13">
        <f>IFERROR(VLOOKUP($A3774, 'Fielding Data'!$A$1:$H$12056, 5, 0), 0)</f>
        <v>12</v>
      </c>
      <c r="R3774" s="13">
        <f>IFERROR(VLOOKUP($A3774, 'Fielding Data'!$A$1:$H$12056, 6, 0), 0)</f>
        <v>13</v>
      </c>
      <c r="S3774" s="13">
        <f>IFERROR(VLOOKUP($A3774, 'Fielding Data'!$A$1:$H$12056, 7, 0), 0)</f>
        <v>1</v>
      </c>
      <c r="T3774" s="13">
        <f>IFERROR(VLOOKUP($A3774, 'Fielding Data'!$A$1:$H$12056, 8, 0), 0)</f>
        <v>2</v>
      </c>
      <c r="U3774" s="13">
        <f>SUMIFS('Fielding Data'!E:E, 'Fielding Data'!$A:$A, $A3774)</f>
        <v>12</v>
      </c>
      <c r="V3774" s="13">
        <f>SUMIFS('Fielding Data'!F:F, 'Fielding Data'!$A:$A, $A3774)</f>
        <v>13</v>
      </c>
      <c r="W3774" s="13">
        <f>SUMIFS('Fielding Data'!G:G, 'Fielding Data'!$A:$A, $A3774)</f>
        <v>1</v>
      </c>
      <c r="X3774" s="13">
        <f>SUMIFS('Fielding Data'!H:H, 'Fielding Data'!$A:$A, $A3774)</f>
        <v>2</v>
      </c>
    </row>
    <row r="3775" spans="1:24" x14ac:dyDescent="0.3">
      <c r="A3775" s="13" t="str">
        <f t="shared" si="117"/>
        <v>deazaal012013</v>
      </c>
      <c r="B3775" s="16" t="s">
        <v>774</v>
      </c>
      <c r="C3775" s="16">
        <v>2013</v>
      </c>
      <c r="D3775" s="16">
        <v>153</v>
      </c>
      <c r="E3775" s="16">
        <v>607</v>
      </c>
      <c r="F3775" s="16">
        <v>84</v>
      </c>
      <c r="G3775" s="16">
        <v>160</v>
      </c>
      <c r="H3775" s="16">
        <v>27</v>
      </c>
      <c r="I3775" s="16">
        <v>4</v>
      </c>
      <c r="J3775" s="16">
        <v>17</v>
      </c>
      <c r="K3775" s="16">
        <v>62</v>
      </c>
      <c r="L3775" s="16">
        <v>20</v>
      </c>
      <c r="M3775" s="16">
        <v>8</v>
      </c>
      <c r="N3775" s="16">
        <v>50</v>
      </c>
      <c r="O3775" s="16">
        <v>147</v>
      </c>
      <c r="P3775" s="13" t="str">
        <f t="shared" si="116"/>
        <v>CF</v>
      </c>
      <c r="Q3775" s="13">
        <f>IFERROR(VLOOKUP($A3775, 'Fielding Data'!$A$1:$H$12056, 5, 0), 0)</f>
        <v>0</v>
      </c>
      <c r="R3775" s="13">
        <f>IFERROR(VLOOKUP($A3775, 'Fielding Data'!$A$1:$H$12056, 6, 0), 0)</f>
        <v>0</v>
      </c>
      <c r="S3775" s="13">
        <f>IFERROR(VLOOKUP($A3775, 'Fielding Data'!$A$1:$H$12056, 7, 0), 0)</f>
        <v>0</v>
      </c>
      <c r="T3775" s="13">
        <f>IFERROR(VLOOKUP($A3775, 'Fielding Data'!$A$1:$H$12056, 8, 0), 0)</f>
        <v>0</v>
      </c>
      <c r="U3775" s="13">
        <f>SUMIFS('Fielding Data'!E:E, 'Fielding Data'!$A:$A, $A3775)</f>
        <v>368</v>
      </c>
      <c r="V3775" s="13">
        <f>SUMIFS('Fielding Data'!F:F, 'Fielding Data'!$A:$A, $A3775)</f>
        <v>5</v>
      </c>
      <c r="W3775" s="13">
        <f>SUMIFS('Fielding Data'!G:G, 'Fielding Data'!$A:$A, $A3775)</f>
        <v>8</v>
      </c>
      <c r="X3775" s="13">
        <f>SUMIFS('Fielding Data'!H:H, 'Fielding Data'!$A:$A, $A3775)</f>
        <v>2</v>
      </c>
    </row>
    <row r="3776" spans="1:24" x14ac:dyDescent="0.3">
      <c r="A3776" s="13" t="str">
        <f t="shared" si="117"/>
        <v>deckeja012013</v>
      </c>
      <c r="B3776" s="16" t="s">
        <v>1914</v>
      </c>
      <c r="C3776" s="16">
        <v>2013</v>
      </c>
      <c r="D3776" s="16">
        <v>13</v>
      </c>
      <c r="E3776" s="16">
        <v>26</v>
      </c>
      <c r="F3776" s="16">
        <v>3</v>
      </c>
      <c r="G3776" s="16">
        <v>4</v>
      </c>
      <c r="H3776" s="16">
        <v>0</v>
      </c>
      <c r="I3776" s="16">
        <v>0</v>
      </c>
      <c r="J3776" s="16">
        <v>1</v>
      </c>
      <c r="K3776" s="16">
        <v>2</v>
      </c>
      <c r="L3776" s="16">
        <v>0</v>
      </c>
      <c r="M3776" s="16">
        <v>1</v>
      </c>
      <c r="N3776" s="16">
        <v>3</v>
      </c>
      <c r="O3776" s="16">
        <v>4</v>
      </c>
      <c r="P3776" s="13" t="str">
        <f t="shared" si="116"/>
        <v>LF</v>
      </c>
      <c r="Q3776" s="13">
        <f>IFERROR(VLOOKUP($A3776, 'Fielding Data'!$A$1:$H$12056, 5, 0), 0)</f>
        <v>0</v>
      </c>
      <c r="R3776" s="13">
        <f>IFERROR(VLOOKUP($A3776, 'Fielding Data'!$A$1:$H$12056, 6, 0), 0)</f>
        <v>0</v>
      </c>
      <c r="S3776" s="13">
        <f>IFERROR(VLOOKUP($A3776, 'Fielding Data'!$A$1:$H$12056, 7, 0), 0)</f>
        <v>0</v>
      </c>
      <c r="T3776" s="13">
        <f>IFERROR(VLOOKUP($A3776, 'Fielding Data'!$A$1:$H$12056, 8, 0), 0)</f>
        <v>0</v>
      </c>
      <c r="U3776" s="13">
        <f>SUMIFS('Fielding Data'!E:E, 'Fielding Data'!$A:$A, $A3776)</f>
        <v>15</v>
      </c>
      <c r="V3776" s="13">
        <f>SUMIFS('Fielding Data'!F:F, 'Fielding Data'!$A:$A, $A3776)</f>
        <v>2</v>
      </c>
      <c r="W3776" s="13">
        <f>SUMIFS('Fielding Data'!G:G, 'Fielding Data'!$A:$A, $A3776)</f>
        <v>0</v>
      </c>
      <c r="X3776" s="13">
        <f>SUMIFS('Fielding Data'!H:H, 'Fielding Data'!$A:$A, $A3776)</f>
        <v>0</v>
      </c>
    </row>
    <row r="3777" spans="1:24" x14ac:dyDescent="0.3">
      <c r="A3777" s="13" t="str">
        <f t="shared" si="117"/>
        <v>dedunsa012013</v>
      </c>
      <c r="B3777" s="16" t="s">
        <v>1258</v>
      </c>
      <c r="C3777" s="16">
        <v>2013</v>
      </c>
      <c r="D3777" s="16">
        <v>18</v>
      </c>
      <c r="E3777" s="16">
        <v>1</v>
      </c>
      <c r="F3777" s="16">
        <v>0</v>
      </c>
      <c r="G3777" s="16">
        <v>0</v>
      </c>
      <c r="H3777" s="16">
        <v>0</v>
      </c>
      <c r="I3777" s="16">
        <v>0</v>
      </c>
      <c r="J3777" s="16">
        <v>0</v>
      </c>
      <c r="K3777" s="16">
        <v>0</v>
      </c>
      <c r="L3777" s="16">
        <v>0</v>
      </c>
      <c r="M3777" s="16">
        <v>0</v>
      </c>
      <c r="N3777" s="16">
        <v>0</v>
      </c>
      <c r="O3777" s="16">
        <v>1</v>
      </c>
      <c r="P3777" s="13" t="str">
        <f t="shared" si="116"/>
        <v>P</v>
      </c>
      <c r="Q3777" s="13">
        <f>IFERROR(VLOOKUP($A3777, 'Fielding Data'!$A$1:$H$12056, 5, 0), 0)</f>
        <v>13</v>
      </c>
      <c r="R3777" s="13">
        <f>IFERROR(VLOOKUP($A3777, 'Fielding Data'!$A$1:$H$12056, 6, 0), 0)</f>
        <v>21</v>
      </c>
      <c r="S3777" s="13">
        <f>IFERROR(VLOOKUP($A3777, 'Fielding Data'!$A$1:$H$12056, 7, 0), 0)</f>
        <v>1</v>
      </c>
      <c r="T3777" s="13">
        <f>IFERROR(VLOOKUP($A3777, 'Fielding Data'!$A$1:$H$12056, 8, 0), 0)</f>
        <v>1</v>
      </c>
      <c r="U3777" s="13">
        <f>SUMIFS('Fielding Data'!E:E, 'Fielding Data'!$A:$A, $A3777)</f>
        <v>13</v>
      </c>
      <c r="V3777" s="13">
        <f>SUMIFS('Fielding Data'!F:F, 'Fielding Data'!$A:$A, $A3777)</f>
        <v>21</v>
      </c>
      <c r="W3777" s="13">
        <f>SUMIFS('Fielding Data'!G:G, 'Fielding Data'!$A:$A, $A3777)</f>
        <v>1</v>
      </c>
      <c r="X3777" s="13">
        <f>SUMIFS('Fielding Data'!H:H, 'Fielding Data'!$A:$A, $A3777)</f>
        <v>1</v>
      </c>
    </row>
    <row r="3778" spans="1:24" x14ac:dyDescent="0.3">
      <c r="A3778" s="13" t="str">
        <f t="shared" si="117"/>
        <v>defraju012013</v>
      </c>
      <c r="B3778" s="16" t="s">
        <v>1474</v>
      </c>
      <c r="C3778" s="16">
        <v>2013</v>
      </c>
      <c r="D3778" s="16">
        <v>58</v>
      </c>
      <c r="E3778" s="16">
        <v>0</v>
      </c>
      <c r="F3778" s="16">
        <v>0</v>
      </c>
      <c r="G3778" s="16">
        <v>0</v>
      </c>
      <c r="H3778" s="16">
        <v>0</v>
      </c>
      <c r="I3778" s="16">
        <v>0</v>
      </c>
      <c r="J3778" s="16">
        <v>0</v>
      </c>
      <c r="K3778" s="16">
        <v>0</v>
      </c>
      <c r="L3778" s="16">
        <v>0</v>
      </c>
      <c r="M3778" s="16">
        <v>0</v>
      </c>
      <c r="N3778" s="16">
        <v>0</v>
      </c>
      <c r="O3778" s="16">
        <v>0</v>
      </c>
      <c r="P3778" s="13" t="str">
        <f t="shared" ref="P3778:P3841" si="118">IFERROR(VLOOKUP($A3778, Fielding, 4, 0), "Other")</f>
        <v>P</v>
      </c>
      <c r="Q3778" s="13">
        <f>IFERROR(VLOOKUP($A3778, 'Fielding Data'!$A$1:$H$12056, 5, 0), 0)</f>
        <v>1</v>
      </c>
      <c r="R3778" s="13">
        <f>IFERROR(VLOOKUP($A3778, 'Fielding Data'!$A$1:$H$12056, 6, 0), 0)</f>
        <v>6</v>
      </c>
      <c r="S3778" s="13">
        <f>IFERROR(VLOOKUP($A3778, 'Fielding Data'!$A$1:$H$12056, 7, 0), 0)</f>
        <v>1</v>
      </c>
      <c r="T3778" s="13">
        <f>IFERROR(VLOOKUP($A3778, 'Fielding Data'!$A$1:$H$12056, 8, 0), 0)</f>
        <v>1</v>
      </c>
      <c r="U3778" s="13">
        <f>SUMIFS('Fielding Data'!E:E, 'Fielding Data'!$A:$A, $A3778)</f>
        <v>1</v>
      </c>
      <c r="V3778" s="13">
        <f>SUMIFS('Fielding Data'!F:F, 'Fielding Data'!$A:$A, $A3778)</f>
        <v>6</v>
      </c>
      <c r="W3778" s="13">
        <f>SUMIFS('Fielding Data'!G:G, 'Fielding Data'!$A:$A, $A3778)</f>
        <v>1</v>
      </c>
      <c r="X3778" s="13">
        <f>SUMIFS('Fielding Data'!H:H, 'Fielding Data'!$A:$A, $A3778)</f>
        <v>1</v>
      </c>
    </row>
    <row r="3779" spans="1:24" x14ac:dyDescent="0.3">
      <c r="A3779" s="13" t="str">
        <f t="shared" ref="A3779:A3842" si="119">B3779&amp;C3779</f>
        <v>delabst012013</v>
      </c>
      <c r="B3779" s="16" t="s">
        <v>1476</v>
      </c>
      <c r="C3779" s="16">
        <v>2013</v>
      </c>
      <c r="D3779" s="16">
        <v>55</v>
      </c>
      <c r="E3779" s="16">
        <v>0</v>
      </c>
      <c r="F3779" s="16">
        <v>0</v>
      </c>
      <c r="G3779" s="16">
        <v>0</v>
      </c>
      <c r="H3779" s="16">
        <v>0</v>
      </c>
      <c r="I3779" s="16">
        <v>0</v>
      </c>
      <c r="J3779" s="16">
        <v>0</v>
      </c>
      <c r="K3779" s="16">
        <v>0</v>
      </c>
      <c r="L3779" s="16">
        <v>0</v>
      </c>
      <c r="M3779" s="16">
        <v>0</v>
      </c>
      <c r="N3779" s="16">
        <v>0</v>
      </c>
      <c r="O3779" s="16">
        <v>0</v>
      </c>
      <c r="P3779" s="13" t="str">
        <f t="shared" si="118"/>
        <v>P</v>
      </c>
      <c r="Q3779" s="13">
        <f>IFERROR(VLOOKUP($A3779, 'Fielding Data'!$A$1:$H$12056, 5, 0), 0)</f>
        <v>1</v>
      </c>
      <c r="R3779" s="13">
        <f>IFERROR(VLOOKUP($A3779, 'Fielding Data'!$A$1:$H$12056, 6, 0), 0)</f>
        <v>6</v>
      </c>
      <c r="S3779" s="13">
        <f>IFERROR(VLOOKUP($A3779, 'Fielding Data'!$A$1:$H$12056, 7, 0), 0)</f>
        <v>0</v>
      </c>
      <c r="T3779" s="13">
        <f>IFERROR(VLOOKUP($A3779, 'Fielding Data'!$A$1:$H$12056, 8, 0), 0)</f>
        <v>0</v>
      </c>
      <c r="U3779" s="13">
        <f>SUMIFS('Fielding Data'!E:E, 'Fielding Data'!$A:$A, $A3779)</f>
        <v>1</v>
      </c>
      <c r="V3779" s="13">
        <f>SUMIFS('Fielding Data'!F:F, 'Fielding Data'!$A:$A, $A3779)</f>
        <v>6</v>
      </c>
      <c r="W3779" s="13">
        <f>SUMIFS('Fielding Data'!G:G, 'Fielding Data'!$A:$A, $A3779)</f>
        <v>0</v>
      </c>
      <c r="X3779" s="13">
        <f>SUMIFS('Fielding Data'!H:H, 'Fielding Data'!$A:$A, $A3779)</f>
        <v>0</v>
      </c>
    </row>
    <row r="3780" spans="1:24" x14ac:dyDescent="0.3">
      <c r="A3780" s="13" t="str">
        <f t="shared" si="119"/>
        <v>delarda012013</v>
      </c>
      <c r="B3780" s="16" t="s">
        <v>1477</v>
      </c>
      <c r="C3780" s="16">
        <v>2013</v>
      </c>
      <c r="D3780" s="16">
        <v>75</v>
      </c>
      <c r="E3780" s="16">
        <v>0</v>
      </c>
      <c r="F3780" s="16">
        <v>0</v>
      </c>
      <c r="G3780" s="16">
        <v>0</v>
      </c>
      <c r="H3780" s="16">
        <v>0</v>
      </c>
      <c r="I3780" s="16">
        <v>0</v>
      </c>
      <c r="J3780" s="16">
        <v>0</v>
      </c>
      <c r="K3780" s="16">
        <v>0</v>
      </c>
      <c r="L3780" s="16">
        <v>0</v>
      </c>
      <c r="M3780" s="16">
        <v>0</v>
      </c>
      <c r="N3780" s="16">
        <v>0</v>
      </c>
      <c r="O3780" s="16">
        <v>0</v>
      </c>
      <c r="P3780" s="13" t="str">
        <f t="shared" si="118"/>
        <v>P</v>
      </c>
      <c r="Q3780" s="13">
        <f>IFERROR(VLOOKUP($A3780, 'Fielding Data'!$A$1:$H$12056, 5, 0), 0)</f>
        <v>6</v>
      </c>
      <c r="R3780" s="13">
        <f>IFERROR(VLOOKUP($A3780, 'Fielding Data'!$A$1:$H$12056, 6, 0), 0)</f>
        <v>12</v>
      </c>
      <c r="S3780" s="13">
        <f>IFERROR(VLOOKUP($A3780, 'Fielding Data'!$A$1:$H$12056, 7, 0), 0)</f>
        <v>1</v>
      </c>
      <c r="T3780" s="13">
        <f>IFERROR(VLOOKUP($A3780, 'Fielding Data'!$A$1:$H$12056, 8, 0), 0)</f>
        <v>2</v>
      </c>
      <c r="U3780" s="13">
        <f>SUMIFS('Fielding Data'!E:E, 'Fielding Data'!$A:$A, $A3780)</f>
        <v>6</v>
      </c>
      <c r="V3780" s="13">
        <f>SUMIFS('Fielding Data'!F:F, 'Fielding Data'!$A:$A, $A3780)</f>
        <v>12</v>
      </c>
      <c r="W3780" s="13">
        <f>SUMIFS('Fielding Data'!G:G, 'Fielding Data'!$A:$A, $A3780)</f>
        <v>1</v>
      </c>
      <c r="X3780" s="13">
        <f>SUMIFS('Fielding Data'!H:H, 'Fielding Data'!$A:$A, $A3780)</f>
        <v>2</v>
      </c>
    </row>
    <row r="3781" spans="1:24" x14ac:dyDescent="0.3">
      <c r="A3781" s="13" t="str">
        <f t="shared" si="119"/>
        <v>delareu012013</v>
      </c>
      <c r="B3781" s="16" t="s">
        <v>1915</v>
      </c>
      <c r="C3781" s="16">
        <v>2013</v>
      </c>
      <c r="D3781" s="16">
        <v>19</v>
      </c>
      <c r="E3781" s="16">
        <v>1</v>
      </c>
      <c r="F3781" s="16">
        <v>0</v>
      </c>
      <c r="G3781" s="16">
        <v>0</v>
      </c>
      <c r="H3781" s="16">
        <v>0</v>
      </c>
      <c r="I3781" s="16">
        <v>0</v>
      </c>
      <c r="J3781" s="16">
        <v>0</v>
      </c>
      <c r="K3781" s="16">
        <v>0</v>
      </c>
      <c r="L3781" s="16">
        <v>0</v>
      </c>
      <c r="M3781" s="16">
        <v>0</v>
      </c>
      <c r="N3781" s="16">
        <v>0</v>
      </c>
      <c r="O3781" s="16">
        <v>0</v>
      </c>
      <c r="P3781" s="13" t="str">
        <f t="shared" si="118"/>
        <v>P</v>
      </c>
      <c r="Q3781" s="13">
        <f>IFERROR(VLOOKUP($A3781, 'Fielding Data'!$A$1:$H$12056, 5, 0), 0)</f>
        <v>0</v>
      </c>
      <c r="R3781" s="13">
        <f>IFERROR(VLOOKUP($A3781, 'Fielding Data'!$A$1:$H$12056, 6, 0), 0)</f>
        <v>2</v>
      </c>
      <c r="S3781" s="13">
        <f>IFERROR(VLOOKUP($A3781, 'Fielding Data'!$A$1:$H$12056, 7, 0), 0)</f>
        <v>1</v>
      </c>
      <c r="T3781" s="13">
        <f>IFERROR(VLOOKUP($A3781, 'Fielding Data'!$A$1:$H$12056, 8, 0), 0)</f>
        <v>0</v>
      </c>
      <c r="U3781" s="13">
        <f>SUMIFS('Fielding Data'!E:E, 'Fielding Data'!$A:$A, $A3781)</f>
        <v>0</v>
      </c>
      <c r="V3781" s="13">
        <f>SUMIFS('Fielding Data'!F:F, 'Fielding Data'!$A:$A, $A3781)</f>
        <v>2</v>
      </c>
      <c r="W3781" s="13">
        <f>SUMIFS('Fielding Data'!G:G, 'Fielding Data'!$A:$A, $A3781)</f>
        <v>1</v>
      </c>
      <c r="X3781" s="13">
        <f>SUMIFS('Fielding Data'!H:H, 'Fielding Data'!$A:$A, $A3781)</f>
        <v>0</v>
      </c>
    </row>
    <row r="3782" spans="1:24" x14ac:dyDescent="0.3">
      <c r="A3782" s="13" t="str">
        <f t="shared" si="119"/>
        <v>delarjo012013</v>
      </c>
      <c r="B3782" s="16" t="s">
        <v>436</v>
      </c>
      <c r="C3782" s="16">
        <v>2013</v>
      </c>
      <c r="D3782" s="16">
        <v>30</v>
      </c>
      <c r="E3782" s="16">
        <v>52</v>
      </c>
      <c r="F3782" s="16">
        <v>2</v>
      </c>
      <c r="G3782" s="16">
        <v>2</v>
      </c>
      <c r="H3782" s="16">
        <v>0</v>
      </c>
      <c r="I3782" s="16">
        <v>0</v>
      </c>
      <c r="J3782" s="16">
        <v>0</v>
      </c>
      <c r="K3782" s="16">
        <v>0</v>
      </c>
      <c r="L3782" s="16">
        <v>0</v>
      </c>
      <c r="M3782" s="16">
        <v>0</v>
      </c>
      <c r="N3782" s="16">
        <v>2</v>
      </c>
      <c r="O3782" s="16">
        <v>21</v>
      </c>
      <c r="P3782" s="13" t="str">
        <f t="shared" si="118"/>
        <v>P</v>
      </c>
      <c r="Q3782" s="13">
        <f>IFERROR(VLOOKUP($A3782, 'Fielding Data'!$A$1:$H$12056, 5, 0), 0)</f>
        <v>7</v>
      </c>
      <c r="R3782" s="13">
        <f>IFERROR(VLOOKUP($A3782, 'Fielding Data'!$A$1:$H$12056, 6, 0), 0)</f>
        <v>30</v>
      </c>
      <c r="S3782" s="13">
        <f>IFERROR(VLOOKUP($A3782, 'Fielding Data'!$A$1:$H$12056, 7, 0), 0)</f>
        <v>1</v>
      </c>
      <c r="T3782" s="13">
        <f>IFERROR(VLOOKUP($A3782, 'Fielding Data'!$A$1:$H$12056, 8, 0), 0)</f>
        <v>2</v>
      </c>
      <c r="U3782" s="13">
        <f>SUMIFS('Fielding Data'!E:E, 'Fielding Data'!$A:$A, $A3782)</f>
        <v>7</v>
      </c>
      <c r="V3782" s="13">
        <f>SUMIFS('Fielding Data'!F:F, 'Fielding Data'!$A:$A, $A3782)</f>
        <v>30</v>
      </c>
      <c r="W3782" s="13">
        <f>SUMIFS('Fielding Data'!G:G, 'Fielding Data'!$A:$A, $A3782)</f>
        <v>1</v>
      </c>
      <c r="X3782" s="13">
        <f>SUMIFS('Fielding Data'!H:H, 'Fielding Data'!$A:$A, $A3782)</f>
        <v>2</v>
      </c>
    </row>
    <row r="3783" spans="1:24" x14ac:dyDescent="0.3">
      <c r="A3783" s="13" t="str">
        <f t="shared" si="119"/>
        <v>delarru012013</v>
      </c>
      <c r="B3783" s="16" t="s">
        <v>1478</v>
      </c>
      <c r="C3783" s="16">
        <v>2013</v>
      </c>
      <c r="D3783" s="16">
        <v>11</v>
      </c>
      <c r="E3783" s="16">
        <v>0</v>
      </c>
      <c r="F3783" s="16">
        <v>0</v>
      </c>
      <c r="G3783" s="16">
        <v>0</v>
      </c>
      <c r="H3783" s="16">
        <v>0</v>
      </c>
      <c r="I3783" s="16">
        <v>0</v>
      </c>
      <c r="J3783" s="16">
        <v>0</v>
      </c>
      <c r="K3783" s="16">
        <v>0</v>
      </c>
      <c r="L3783" s="16">
        <v>0</v>
      </c>
      <c r="M3783" s="16">
        <v>0</v>
      </c>
      <c r="N3783" s="16">
        <v>0</v>
      </c>
      <c r="O3783" s="16">
        <v>0</v>
      </c>
      <c r="P3783" s="13" t="str">
        <f t="shared" si="118"/>
        <v>P</v>
      </c>
      <c r="Q3783" s="13">
        <f>IFERROR(VLOOKUP($A3783, 'Fielding Data'!$A$1:$H$12056, 5, 0), 0)</f>
        <v>1</v>
      </c>
      <c r="R3783" s="13">
        <f>IFERROR(VLOOKUP($A3783, 'Fielding Data'!$A$1:$H$12056, 6, 0), 0)</f>
        <v>1</v>
      </c>
      <c r="S3783" s="13">
        <f>IFERROR(VLOOKUP($A3783, 'Fielding Data'!$A$1:$H$12056, 7, 0), 0)</f>
        <v>1</v>
      </c>
      <c r="T3783" s="13">
        <f>IFERROR(VLOOKUP($A3783, 'Fielding Data'!$A$1:$H$12056, 8, 0), 0)</f>
        <v>0</v>
      </c>
      <c r="U3783" s="13">
        <f>SUMIFS('Fielding Data'!E:E, 'Fielding Data'!$A:$A, $A3783)</f>
        <v>1</v>
      </c>
      <c r="V3783" s="13">
        <f>SUMIFS('Fielding Data'!F:F, 'Fielding Data'!$A:$A, $A3783)</f>
        <v>1</v>
      </c>
      <c r="W3783" s="13">
        <f>SUMIFS('Fielding Data'!G:G, 'Fielding Data'!$A:$A, $A3783)</f>
        <v>1</v>
      </c>
      <c r="X3783" s="13">
        <f>SUMIFS('Fielding Data'!H:H, 'Fielding Data'!$A:$A, $A3783)</f>
        <v>0</v>
      </c>
    </row>
    <row r="3784" spans="1:24" x14ac:dyDescent="0.3">
      <c r="A3784" s="13" t="str">
        <f t="shared" si="119"/>
        <v>delatjo012013</v>
      </c>
      <c r="B3784" s="16" t="s">
        <v>1916</v>
      </c>
      <c r="C3784" s="16">
        <v>2013</v>
      </c>
      <c r="D3784" s="16">
        <v>7</v>
      </c>
      <c r="E3784" s="16">
        <v>0</v>
      </c>
      <c r="F3784" s="16">
        <v>0</v>
      </c>
      <c r="G3784" s="16">
        <v>0</v>
      </c>
      <c r="H3784" s="16">
        <v>0</v>
      </c>
      <c r="I3784" s="16">
        <v>0</v>
      </c>
      <c r="J3784" s="16">
        <v>0</v>
      </c>
      <c r="K3784" s="16">
        <v>0</v>
      </c>
      <c r="L3784" s="16">
        <v>0</v>
      </c>
      <c r="M3784" s="16">
        <v>0</v>
      </c>
      <c r="N3784" s="16">
        <v>0</v>
      </c>
      <c r="O3784" s="16">
        <v>0</v>
      </c>
      <c r="P3784" s="13" t="str">
        <f t="shared" si="118"/>
        <v>P</v>
      </c>
      <c r="Q3784" s="13">
        <f>IFERROR(VLOOKUP($A3784, 'Fielding Data'!$A$1:$H$12056, 5, 0), 0)</f>
        <v>1</v>
      </c>
      <c r="R3784" s="13">
        <f>IFERROR(VLOOKUP($A3784, 'Fielding Data'!$A$1:$H$12056, 6, 0), 0)</f>
        <v>0</v>
      </c>
      <c r="S3784" s="13">
        <f>IFERROR(VLOOKUP($A3784, 'Fielding Data'!$A$1:$H$12056, 7, 0), 0)</f>
        <v>0</v>
      </c>
      <c r="T3784" s="13">
        <f>IFERROR(VLOOKUP($A3784, 'Fielding Data'!$A$1:$H$12056, 8, 0), 0)</f>
        <v>0</v>
      </c>
      <c r="U3784" s="13">
        <f>SUMIFS('Fielding Data'!E:E, 'Fielding Data'!$A:$A, $A3784)</f>
        <v>1</v>
      </c>
      <c r="V3784" s="13">
        <f>SUMIFS('Fielding Data'!F:F, 'Fielding Data'!$A:$A, $A3784)</f>
        <v>0</v>
      </c>
      <c r="W3784" s="13">
        <f>SUMIFS('Fielding Data'!G:G, 'Fielding Data'!$A:$A, $A3784)</f>
        <v>0</v>
      </c>
      <c r="X3784" s="13">
        <f>SUMIFS('Fielding Data'!H:H, 'Fielding Data'!$A:$A, $A3784)</f>
        <v>0</v>
      </c>
    </row>
    <row r="3785" spans="1:24" x14ac:dyDescent="0.3">
      <c r="A3785" s="13" t="str">
        <f t="shared" si="119"/>
        <v>deleojo022013</v>
      </c>
      <c r="B3785" s="16" t="s">
        <v>1917</v>
      </c>
      <c r="C3785" s="16">
        <v>2013</v>
      </c>
      <c r="D3785" s="16">
        <v>11</v>
      </c>
      <c r="E3785" s="16">
        <v>0</v>
      </c>
      <c r="F3785" s="16">
        <v>0</v>
      </c>
      <c r="G3785" s="16">
        <v>0</v>
      </c>
      <c r="H3785" s="16">
        <v>0</v>
      </c>
      <c r="I3785" s="16">
        <v>0</v>
      </c>
      <c r="J3785" s="16">
        <v>0</v>
      </c>
      <c r="K3785" s="16">
        <v>0</v>
      </c>
      <c r="L3785" s="16">
        <v>0</v>
      </c>
      <c r="M3785" s="16">
        <v>0</v>
      </c>
      <c r="N3785" s="16">
        <v>0</v>
      </c>
      <c r="O3785" s="16">
        <v>0</v>
      </c>
      <c r="P3785" s="13" t="str">
        <f t="shared" si="118"/>
        <v>P</v>
      </c>
      <c r="Q3785" s="13">
        <f>IFERROR(VLOOKUP($A3785, 'Fielding Data'!$A$1:$H$12056, 5, 0), 0)</f>
        <v>1</v>
      </c>
      <c r="R3785" s="13">
        <f>IFERROR(VLOOKUP($A3785, 'Fielding Data'!$A$1:$H$12056, 6, 0), 0)</f>
        <v>1</v>
      </c>
      <c r="S3785" s="13">
        <f>IFERROR(VLOOKUP($A3785, 'Fielding Data'!$A$1:$H$12056, 7, 0), 0)</f>
        <v>0</v>
      </c>
      <c r="T3785" s="13">
        <f>IFERROR(VLOOKUP($A3785, 'Fielding Data'!$A$1:$H$12056, 8, 0), 0)</f>
        <v>0</v>
      </c>
      <c r="U3785" s="13">
        <f>SUMIFS('Fielding Data'!E:E, 'Fielding Data'!$A:$A, $A3785)</f>
        <v>1</v>
      </c>
      <c r="V3785" s="13">
        <f>SUMIFS('Fielding Data'!F:F, 'Fielding Data'!$A:$A, $A3785)</f>
        <v>1</v>
      </c>
      <c r="W3785" s="13">
        <f>SUMIFS('Fielding Data'!G:G, 'Fielding Data'!$A:$A, $A3785)</f>
        <v>0</v>
      </c>
      <c r="X3785" s="13">
        <f>SUMIFS('Fielding Data'!H:H, 'Fielding Data'!$A:$A, $A3785)</f>
        <v>0</v>
      </c>
    </row>
    <row r="3786" spans="1:24" x14ac:dyDescent="0.3">
      <c r="A3786" s="13" t="str">
        <f t="shared" si="119"/>
        <v>delgara012013</v>
      </c>
      <c r="B3786" s="16" t="s">
        <v>1479</v>
      </c>
      <c r="C3786" s="16">
        <v>2013</v>
      </c>
      <c r="D3786" s="16">
        <v>21</v>
      </c>
      <c r="E3786" s="16">
        <v>32</v>
      </c>
      <c r="F3786" s="16">
        <v>2</v>
      </c>
      <c r="G3786" s="16">
        <v>7</v>
      </c>
      <c r="H3786" s="16">
        <v>0</v>
      </c>
      <c r="I3786" s="16">
        <v>0</v>
      </c>
      <c r="J3786" s="16">
        <v>0</v>
      </c>
      <c r="K3786" s="16">
        <v>1</v>
      </c>
      <c r="L3786" s="16">
        <v>0</v>
      </c>
      <c r="M3786" s="16">
        <v>0</v>
      </c>
      <c r="N3786" s="16">
        <v>1</v>
      </c>
      <c r="O3786" s="16">
        <v>13</v>
      </c>
      <c r="P3786" s="13" t="str">
        <f t="shared" si="118"/>
        <v>P</v>
      </c>
      <c r="Q3786" s="13">
        <f>IFERROR(VLOOKUP($A3786, 'Fielding Data'!$A$1:$H$12056, 5, 0), 0)</f>
        <v>6</v>
      </c>
      <c r="R3786" s="13">
        <f>IFERROR(VLOOKUP($A3786, 'Fielding Data'!$A$1:$H$12056, 6, 0), 0)</f>
        <v>10</v>
      </c>
      <c r="S3786" s="13">
        <f>IFERROR(VLOOKUP($A3786, 'Fielding Data'!$A$1:$H$12056, 7, 0), 0)</f>
        <v>1</v>
      </c>
      <c r="T3786" s="13">
        <f>IFERROR(VLOOKUP($A3786, 'Fielding Data'!$A$1:$H$12056, 8, 0), 0)</f>
        <v>1</v>
      </c>
      <c r="U3786" s="13">
        <f>SUMIFS('Fielding Data'!E:E, 'Fielding Data'!$A:$A, $A3786)</f>
        <v>6</v>
      </c>
      <c r="V3786" s="13">
        <f>SUMIFS('Fielding Data'!F:F, 'Fielding Data'!$A:$A, $A3786)</f>
        <v>10</v>
      </c>
      <c r="W3786" s="13">
        <f>SUMIFS('Fielding Data'!G:G, 'Fielding Data'!$A:$A, $A3786)</f>
        <v>1</v>
      </c>
      <c r="X3786" s="13">
        <f>SUMIFS('Fielding Data'!H:H, 'Fielding Data'!$A:$A, $A3786)</f>
        <v>1</v>
      </c>
    </row>
    <row r="3787" spans="1:24" x14ac:dyDescent="0.3">
      <c r="A3787" s="13" t="str">
        <f t="shared" si="119"/>
        <v>dempsry012013</v>
      </c>
      <c r="B3787" s="16" t="s">
        <v>85</v>
      </c>
      <c r="C3787" s="16">
        <v>2013</v>
      </c>
      <c r="D3787" s="16">
        <v>32</v>
      </c>
      <c r="E3787" s="16">
        <v>0</v>
      </c>
      <c r="F3787" s="16">
        <v>0</v>
      </c>
      <c r="G3787" s="16">
        <v>0</v>
      </c>
      <c r="H3787" s="16">
        <v>0</v>
      </c>
      <c r="I3787" s="16">
        <v>0</v>
      </c>
      <c r="J3787" s="16">
        <v>0</v>
      </c>
      <c r="K3787" s="16">
        <v>0</v>
      </c>
      <c r="L3787" s="16">
        <v>0</v>
      </c>
      <c r="M3787" s="16">
        <v>0</v>
      </c>
      <c r="N3787" s="16">
        <v>0</v>
      </c>
      <c r="O3787" s="16">
        <v>0</v>
      </c>
      <c r="P3787" s="13" t="str">
        <f t="shared" si="118"/>
        <v>P</v>
      </c>
      <c r="Q3787" s="13">
        <f>IFERROR(VLOOKUP($A3787, 'Fielding Data'!$A$1:$H$12056, 5, 0), 0)</f>
        <v>12</v>
      </c>
      <c r="R3787" s="13">
        <f>IFERROR(VLOOKUP($A3787, 'Fielding Data'!$A$1:$H$12056, 6, 0), 0)</f>
        <v>19</v>
      </c>
      <c r="S3787" s="13">
        <f>IFERROR(VLOOKUP($A3787, 'Fielding Data'!$A$1:$H$12056, 7, 0), 0)</f>
        <v>3</v>
      </c>
      <c r="T3787" s="13">
        <f>IFERROR(VLOOKUP($A3787, 'Fielding Data'!$A$1:$H$12056, 8, 0), 0)</f>
        <v>2</v>
      </c>
      <c r="U3787" s="13">
        <f>SUMIFS('Fielding Data'!E:E, 'Fielding Data'!$A:$A, $A3787)</f>
        <v>12</v>
      </c>
      <c r="V3787" s="13">
        <f>SUMIFS('Fielding Data'!F:F, 'Fielding Data'!$A:$A, $A3787)</f>
        <v>19</v>
      </c>
      <c r="W3787" s="13">
        <f>SUMIFS('Fielding Data'!G:G, 'Fielding Data'!$A:$A, $A3787)</f>
        <v>3</v>
      </c>
      <c r="X3787" s="13">
        <f>SUMIFS('Fielding Data'!H:H, 'Fielding Data'!$A:$A, $A3787)</f>
        <v>2</v>
      </c>
    </row>
    <row r="3788" spans="1:24" x14ac:dyDescent="0.3">
      <c r="A3788" s="13" t="str">
        <f t="shared" si="119"/>
        <v>dendema012013</v>
      </c>
      <c r="B3788" s="16" t="s">
        <v>1918</v>
      </c>
      <c r="C3788" s="16">
        <v>2013</v>
      </c>
      <c r="D3788" s="16">
        <v>27</v>
      </c>
      <c r="E3788" s="16">
        <v>58</v>
      </c>
      <c r="F3788" s="16">
        <v>7</v>
      </c>
      <c r="G3788" s="16">
        <v>12</v>
      </c>
      <c r="H3788" s="16">
        <v>1</v>
      </c>
      <c r="I3788" s="16">
        <v>0</v>
      </c>
      <c r="J3788" s="16">
        <v>1</v>
      </c>
      <c r="K3788" s="16">
        <v>6</v>
      </c>
      <c r="L3788" s="16">
        <v>4</v>
      </c>
      <c r="M3788" s="16">
        <v>1</v>
      </c>
      <c r="N3788" s="16">
        <v>4</v>
      </c>
      <c r="O3788" s="16">
        <v>23</v>
      </c>
      <c r="P3788" s="13" t="str">
        <f t="shared" si="118"/>
        <v>CF</v>
      </c>
      <c r="Q3788" s="13">
        <f>IFERROR(VLOOKUP($A3788, 'Fielding Data'!$A$1:$H$12056, 5, 0), 0)</f>
        <v>0</v>
      </c>
      <c r="R3788" s="13">
        <f>IFERROR(VLOOKUP($A3788, 'Fielding Data'!$A$1:$H$12056, 6, 0), 0)</f>
        <v>0</v>
      </c>
      <c r="S3788" s="13">
        <f>IFERROR(VLOOKUP($A3788, 'Fielding Data'!$A$1:$H$12056, 7, 0), 0)</f>
        <v>0</v>
      </c>
      <c r="T3788" s="13">
        <f>IFERROR(VLOOKUP($A3788, 'Fielding Data'!$A$1:$H$12056, 8, 0), 0)</f>
        <v>0</v>
      </c>
      <c r="U3788" s="13">
        <f>SUMIFS('Fielding Data'!E:E, 'Fielding Data'!$A:$A, $A3788)</f>
        <v>34</v>
      </c>
      <c r="V3788" s="13">
        <f>SUMIFS('Fielding Data'!F:F, 'Fielding Data'!$A:$A, $A3788)</f>
        <v>0</v>
      </c>
      <c r="W3788" s="13">
        <f>SUMIFS('Fielding Data'!G:G, 'Fielding Data'!$A:$A, $A3788)</f>
        <v>0</v>
      </c>
      <c r="X3788" s="13">
        <f>SUMIFS('Fielding Data'!H:H, 'Fielding Data'!$A:$A, $A3788)</f>
        <v>0</v>
      </c>
    </row>
    <row r="3789" spans="1:24" x14ac:dyDescent="0.3">
      <c r="A3789" s="13" t="str">
        <f t="shared" si="119"/>
        <v>denorch012013</v>
      </c>
      <c r="B3789" s="16" t="s">
        <v>531</v>
      </c>
      <c r="C3789" s="16">
        <v>2013</v>
      </c>
      <c r="D3789" s="16">
        <v>144</v>
      </c>
      <c r="E3789" s="16">
        <v>473</v>
      </c>
      <c r="F3789" s="16">
        <v>67</v>
      </c>
      <c r="G3789" s="16">
        <v>132</v>
      </c>
      <c r="H3789" s="16">
        <v>21</v>
      </c>
      <c r="I3789" s="16">
        <v>2</v>
      </c>
      <c r="J3789" s="16">
        <v>10</v>
      </c>
      <c r="K3789" s="16">
        <v>47</v>
      </c>
      <c r="L3789" s="16">
        <v>11</v>
      </c>
      <c r="M3789" s="16">
        <v>0</v>
      </c>
      <c r="N3789" s="16">
        <v>42</v>
      </c>
      <c r="O3789" s="16">
        <v>84</v>
      </c>
      <c r="P3789" s="13" t="str">
        <f t="shared" si="118"/>
        <v>CF</v>
      </c>
      <c r="Q3789" s="13">
        <f>IFERROR(VLOOKUP($A3789, 'Fielding Data'!$A$1:$H$12056, 5, 0), 0)</f>
        <v>0</v>
      </c>
      <c r="R3789" s="13">
        <f>IFERROR(VLOOKUP($A3789, 'Fielding Data'!$A$1:$H$12056, 6, 0), 0)</f>
        <v>0</v>
      </c>
      <c r="S3789" s="13">
        <f>IFERROR(VLOOKUP($A3789, 'Fielding Data'!$A$1:$H$12056, 7, 0), 0)</f>
        <v>0</v>
      </c>
      <c r="T3789" s="13">
        <f>IFERROR(VLOOKUP($A3789, 'Fielding Data'!$A$1:$H$12056, 8, 0), 0)</f>
        <v>0</v>
      </c>
      <c r="U3789" s="13">
        <f>SUMIFS('Fielding Data'!E:E, 'Fielding Data'!$A:$A, $A3789)</f>
        <v>247</v>
      </c>
      <c r="V3789" s="13">
        <f>SUMIFS('Fielding Data'!F:F, 'Fielding Data'!$A:$A, $A3789)</f>
        <v>13</v>
      </c>
      <c r="W3789" s="13">
        <f>SUMIFS('Fielding Data'!G:G, 'Fielding Data'!$A:$A, $A3789)</f>
        <v>5</v>
      </c>
      <c r="X3789" s="13">
        <f>SUMIFS('Fielding Data'!H:H, 'Fielding Data'!$A:$A, $A3789)</f>
        <v>3</v>
      </c>
    </row>
    <row r="3790" spans="1:24" x14ac:dyDescent="0.3">
      <c r="A3790" s="13" t="str">
        <f t="shared" si="119"/>
        <v>derosma012013</v>
      </c>
      <c r="B3790" s="16" t="s">
        <v>86</v>
      </c>
      <c r="C3790" s="16">
        <v>2013</v>
      </c>
      <c r="D3790" s="16">
        <v>88</v>
      </c>
      <c r="E3790" s="16">
        <v>204</v>
      </c>
      <c r="F3790" s="16">
        <v>23</v>
      </c>
      <c r="G3790" s="16">
        <v>48</v>
      </c>
      <c r="H3790" s="16">
        <v>12</v>
      </c>
      <c r="I3790" s="16">
        <v>1</v>
      </c>
      <c r="J3790" s="16">
        <v>7</v>
      </c>
      <c r="K3790" s="16">
        <v>36</v>
      </c>
      <c r="L3790" s="16">
        <v>0</v>
      </c>
      <c r="M3790" s="16">
        <v>0</v>
      </c>
      <c r="N3790" s="16">
        <v>28</v>
      </c>
      <c r="O3790" s="16">
        <v>49</v>
      </c>
      <c r="P3790" s="13" t="str">
        <f t="shared" si="118"/>
        <v>1B</v>
      </c>
      <c r="Q3790" s="13">
        <f>IFERROR(VLOOKUP($A3790, 'Fielding Data'!$A$1:$H$12056, 5, 0), 0)</f>
        <v>82</v>
      </c>
      <c r="R3790" s="13">
        <f>IFERROR(VLOOKUP($A3790, 'Fielding Data'!$A$1:$H$12056, 6, 0), 0)</f>
        <v>9</v>
      </c>
      <c r="S3790" s="13">
        <f>IFERROR(VLOOKUP($A3790, 'Fielding Data'!$A$1:$H$12056, 7, 0), 0)</f>
        <v>0</v>
      </c>
      <c r="T3790" s="13">
        <f>IFERROR(VLOOKUP($A3790, 'Fielding Data'!$A$1:$H$12056, 8, 0), 0)</f>
        <v>7</v>
      </c>
      <c r="U3790" s="13">
        <f>SUMIFS('Fielding Data'!E:E, 'Fielding Data'!$A:$A, $A3790)</f>
        <v>123</v>
      </c>
      <c r="V3790" s="13">
        <f>SUMIFS('Fielding Data'!F:F, 'Fielding Data'!$A:$A, $A3790)</f>
        <v>86</v>
      </c>
      <c r="W3790" s="13">
        <f>SUMIFS('Fielding Data'!G:G, 'Fielding Data'!$A:$A, $A3790)</f>
        <v>4</v>
      </c>
      <c r="X3790" s="13">
        <f>SUMIFS('Fielding Data'!H:H, 'Fielding Data'!$A:$A, $A3790)</f>
        <v>17</v>
      </c>
    </row>
    <row r="3791" spans="1:24" x14ac:dyDescent="0.3">
      <c r="A3791" s="13" t="str">
        <f t="shared" si="119"/>
        <v>descada012013</v>
      </c>
      <c r="B3791" s="16" t="s">
        <v>1262</v>
      </c>
      <c r="C3791" s="16">
        <v>2013</v>
      </c>
      <c r="D3791" s="16">
        <v>123</v>
      </c>
      <c r="E3791" s="16">
        <v>328</v>
      </c>
      <c r="F3791" s="16">
        <v>43</v>
      </c>
      <c r="G3791" s="16">
        <v>78</v>
      </c>
      <c r="H3791" s="16">
        <v>25</v>
      </c>
      <c r="I3791" s="16">
        <v>1</v>
      </c>
      <c r="J3791" s="16">
        <v>5</v>
      </c>
      <c r="K3791" s="16">
        <v>43</v>
      </c>
      <c r="L3791" s="16">
        <v>6</v>
      </c>
      <c r="M3791" s="16">
        <v>3</v>
      </c>
      <c r="N3791" s="16">
        <v>22</v>
      </c>
      <c r="O3791" s="16">
        <v>56</v>
      </c>
      <c r="P3791" s="13" t="str">
        <f t="shared" si="118"/>
        <v>2B</v>
      </c>
      <c r="Q3791" s="13">
        <f>IFERROR(VLOOKUP($A3791, 'Fielding Data'!$A$1:$H$12056, 5, 0), 0)</f>
        <v>55</v>
      </c>
      <c r="R3791" s="13">
        <f>IFERROR(VLOOKUP($A3791, 'Fielding Data'!$A$1:$H$12056, 6, 0), 0)</f>
        <v>92</v>
      </c>
      <c r="S3791" s="13">
        <f>IFERROR(VLOOKUP($A3791, 'Fielding Data'!$A$1:$H$12056, 7, 0), 0)</f>
        <v>4</v>
      </c>
      <c r="T3791" s="13">
        <f>IFERROR(VLOOKUP($A3791, 'Fielding Data'!$A$1:$H$12056, 8, 0), 0)</f>
        <v>22</v>
      </c>
      <c r="U3791" s="13">
        <f>SUMIFS('Fielding Data'!E:E, 'Fielding Data'!$A:$A, $A3791)</f>
        <v>112</v>
      </c>
      <c r="V3791" s="13">
        <f>SUMIFS('Fielding Data'!F:F, 'Fielding Data'!$A:$A, $A3791)</f>
        <v>256</v>
      </c>
      <c r="W3791" s="13">
        <f>SUMIFS('Fielding Data'!G:G, 'Fielding Data'!$A:$A, $A3791)</f>
        <v>14</v>
      </c>
      <c r="X3791" s="13">
        <f>SUMIFS('Fielding Data'!H:H, 'Fielding Data'!$A:$A, $A3791)</f>
        <v>54</v>
      </c>
    </row>
    <row r="3792" spans="1:24" x14ac:dyDescent="0.3">
      <c r="A3792" s="13" t="str">
        <f t="shared" si="119"/>
        <v>desmoia012013</v>
      </c>
      <c r="B3792" s="16" t="s">
        <v>1072</v>
      </c>
      <c r="C3792" s="16">
        <v>2013</v>
      </c>
      <c r="D3792" s="16">
        <v>158</v>
      </c>
      <c r="E3792" s="16">
        <v>600</v>
      </c>
      <c r="F3792" s="16">
        <v>77</v>
      </c>
      <c r="G3792" s="16">
        <v>168</v>
      </c>
      <c r="H3792" s="16">
        <v>38</v>
      </c>
      <c r="I3792" s="16">
        <v>3</v>
      </c>
      <c r="J3792" s="16">
        <v>20</v>
      </c>
      <c r="K3792" s="16">
        <v>80</v>
      </c>
      <c r="L3792" s="16">
        <v>21</v>
      </c>
      <c r="M3792" s="16">
        <v>6</v>
      </c>
      <c r="N3792" s="16">
        <v>43</v>
      </c>
      <c r="O3792" s="16">
        <v>145</v>
      </c>
      <c r="P3792" s="13" t="str">
        <f t="shared" si="118"/>
        <v>SS</v>
      </c>
      <c r="Q3792" s="13">
        <f>IFERROR(VLOOKUP($A3792, 'Fielding Data'!$A$1:$H$12056, 5, 0), 0)</f>
        <v>234</v>
      </c>
      <c r="R3792" s="13">
        <f>IFERROR(VLOOKUP($A3792, 'Fielding Data'!$A$1:$H$12056, 6, 0), 0)</f>
        <v>446</v>
      </c>
      <c r="S3792" s="13">
        <f>IFERROR(VLOOKUP($A3792, 'Fielding Data'!$A$1:$H$12056, 7, 0), 0)</f>
        <v>20</v>
      </c>
      <c r="T3792" s="13">
        <f>IFERROR(VLOOKUP($A3792, 'Fielding Data'!$A$1:$H$12056, 8, 0), 0)</f>
        <v>96</v>
      </c>
      <c r="U3792" s="13">
        <f>SUMIFS('Fielding Data'!E:E, 'Fielding Data'!$A:$A, $A3792)</f>
        <v>234</v>
      </c>
      <c r="V3792" s="13">
        <f>SUMIFS('Fielding Data'!F:F, 'Fielding Data'!$A:$A, $A3792)</f>
        <v>446</v>
      </c>
      <c r="W3792" s="13">
        <f>SUMIFS('Fielding Data'!G:G, 'Fielding Data'!$A:$A, $A3792)</f>
        <v>20</v>
      </c>
      <c r="X3792" s="13">
        <f>SUMIFS('Fielding Data'!H:H, 'Fielding Data'!$A:$A, $A3792)</f>
        <v>96</v>
      </c>
    </row>
    <row r="3793" spans="1:24" x14ac:dyDescent="0.3">
      <c r="A3793" s="13" t="str">
        <f t="shared" si="119"/>
        <v>detwiro012013</v>
      </c>
      <c r="B3793" s="16" t="s">
        <v>776</v>
      </c>
      <c r="C3793" s="16">
        <v>2013</v>
      </c>
      <c r="D3793" s="16">
        <v>13</v>
      </c>
      <c r="E3793" s="16">
        <v>22</v>
      </c>
      <c r="F3793" s="16">
        <v>1</v>
      </c>
      <c r="G3793" s="16">
        <v>2</v>
      </c>
      <c r="H3793" s="16">
        <v>0</v>
      </c>
      <c r="I3793" s="16">
        <v>0</v>
      </c>
      <c r="J3793" s="16">
        <v>0</v>
      </c>
      <c r="K3793" s="16">
        <v>0</v>
      </c>
      <c r="L3793" s="16">
        <v>0</v>
      </c>
      <c r="M3793" s="16">
        <v>0</v>
      </c>
      <c r="N3793" s="16">
        <v>1</v>
      </c>
      <c r="O3793" s="16">
        <v>17</v>
      </c>
      <c r="P3793" s="13" t="str">
        <f t="shared" si="118"/>
        <v>P</v>
      </c>
      <c r="Q3793" s="13">
        <f>IFERROR(VLOOKUP($A3793, 'Fielding Data'!$A$1:$H$12056, 5, 0), 0)</f>
        <v>4</v>
      </c>
      <c r="R3793" s="13">
        <f>IFERROR(VLOOKUP($A3793, 'Fielding Data'!$A$1:$H$12056, 6, 0), 0)</f>
        <v>7</v>
      </c>
      <c r="S3793" s="13">
        <f>IFERROR(VLOOKUP($A3793, 'Fielding Data'!$A$1:$H$12056, 7, 0), 0)</f>
        <v>0</v>
      </c>
      <c r="T3793" s="13">
        <f>IFERROR(VLOOKUP($A3793, 'Fielding Data'!$A$1:$H$12056, 8, 0), 0)</f>
        <v>1</v>
      </c>
      <c r="U3793" s="13">
        <f>SUMIFS('Fielding Data'!E:E, 'Fielding Data'!$A:$A, $A3793)</f>
        <v>4</v>
      </c>
      <c r="V3793" s="13">
        <f>SUMIFS('Fielding Data'!F:F, 'Fielding Data'!$A:$A, $A3793)</f>
        <v>7</v>
      </c>
      <c r="W3793" s="13">
        <f>SUMIFS('Fielding Data'!G:G, 'Fielding Data'!$A:$A, $A3793)</f>
        <v>0</v>
      </c>
      <c r="X3793" s="13">
        <f>SUMIFS('Fielding Data'!H:H, 'Fielding Data'!$A:$A, $A3793)</f>
        <v>1</v>
      </c>
    </row>
    <row r="3794" spans="1:24" x14ac:dyDescent="0.3">
      <c r="A3794" s="13" t="str">
        <f t="shared" si="119"/>
        <v>devrico012013</v>
      </c>
      <c r="B3794" s="16" t="s">
        <v>1696</v>
      </c>
      <c r="C3794" s="16">
        <v>2013</v>
      </c>
      <c r="D3794" s="16">
        <v>4</v>
      </c>
      <c r="E3794" s="16">
        <v>0</v>
      </c>
      <c r="F3794" s="16">
        <v>0</v>
      </c>
      <c r="G3794" s="16">
        <v>0</v>
      </c>
      <c r="H3794" s="16">
        <v>0</v>
      </c>
      <c r="I3794" s="16">
        <v>0</v>
      </c>
      <c r="J3794" s="16">
        <v>0</v>
      </c>
      <c r="K3794" s="16">
        <v>0</v>
      </c>
      <c r="L3794" s="16">
        <v>0</v>
      </c>
      <c r="M3794" s="16">
        <v>0</v>
      </c>
      <c r="N3794" s="16">
        <v>0</v>
      </c>
      <c r="O3794" s="16">
        <v>0</v>
      </c>
      <c r="P3794" s="13" t="str">
        <f t="shared" si="118"/>
        <v>P</v>
      </c>
      <c r="Q3794" s="13">
        <f>IFERROR(VLOOKUP($A3794, 'Fielding Data'!$A$1:$H$12056, 5, 0), 0)</f>
        <v>1</v>
      </c>
      <c r="R3794" s="13">
        <f>IFERROR(VLOOKUP($A3794, 'Fielding Data'!$A$1:$H$12056, 6, 0), 0)</f>
        <v>2</v>
      </c>
      <c r="S3794" s="13">
        <f>IFERROR(VLOOKUP($A3794, 'Fielding Data'!$A$1:$H$12056, 7, 0), 0)</f>
        <v>0</v>
      </c>
      <c r="T3794" s="13">
        <f>IFERROR(VLOOKUP($A3794, 'Fielding Data'!$A$1:$H$12056, 8, 0), 0)</f>
        <v>0</v>
      </c>
      <c r="U3794" s="13">
        <f>SUMIFS('Fielding Data'!E:E, 'Fielding Data'!$A:$A, $A3794)</f>
        <v>1</v>
      </c>
      <c r="V3794" s="13">
        <f>SUMIFS('Fielding Data'!F:F, 'Fielding Data'!$A:$A, $A3794)</f>
        <v>2</v>
      </c>
      <c r="W3794" s="13">
        <f>SUMIFS('Fielding Data'!G:G, 'Fielding Data'!$A:$A, $A3794)</f>
        <v>0</v>
      </c>
      <c r="X3794" s="13">
        <f>SUMIFS('Fielding Data'!H:H, 'Fielding Data'!$A:$A, $A3794)</f>
        <v>0</v>
      </c>
    </row>
    <row r="3795" spans="1:24" x14ac:dyDescent="0.3">
      <c r="A3795" s="13" t="str">
        <f t="shared" si="119"/>
        <v>dewitbl012013</v>
      </c>
      <c r="B3795" s="16" t="s">
        <v>908</v>
      </c>
      <c r="C3795" s="16">
        <v>2013</v>
      </c>
      <c r="D3795" s="16">
        <v>4</v>
      </c>
      <c r="E3795" s="16">
        <v>3</v>
      </c>
      <c r="F3795" s="16">
        <v>0</v>
      </c>
      <c r="G3795" s="16">
        <v>1</v>
      </c>
      <c r="H3795" s="16">
        <v>1</v>
      </c>
      <c r="I3795" s="16">
        <v>0</v>
      </c>
      <c r="J3795" s="16">
        <v>0</v>
      </c>
      <c r="K3795" s="16">
        <v>0</v>
      </c>
      <c r="L3795" s="16">
        <v>0</v>
      </c>
      <c r="M3795" s="16">
        <v>0</v>
      </c>
      <c r="N3795" s="16">
        <v>0</v>
      </c>
      <c r="O3795" s="16">
        <v>0</v>
      </c>
      <c r="P3795" s="13" t="str">
        <f t="shared" si="118"/>
        <v>3B</v>
      </c>
      <c r="Q3795" s="13">
        <f>IFERROR(VLOOKUP($A3795, 'Fielding Data'!$A$1:$H$12056, 5, 0), 0)</f>
        <v>0</v>
      </c>
      <c r="R3795" s="13">
        <f>IFERROR(VLOOKUP($A3795, 'Fielding Data'!$A$1:$H$12056, 6, 0), 0)</f>
        <v>0</v>
      </c>
      <c r="S3795" s="13">
        <f>IFERROR(VLOOKUP($A3795, 'Fielding Data'!$A$1:$H$12056, 7, 0), 0)</f>
        <v>0</v>
      </c>
      <c r="T3795" s="13">
        <f>IFERROR(VLOOKUP($A3795, 'Fielding Data'!$A$1:$H$12056, 8, 0), 0)</f>
        <v>0</v>
      </c>
      <c r="U3795" s="13">
        <f>SUMIFS('Fielding Data'!E:E, 'Fielding Data'!$A:$A, $A3795)</f>
        <v>0</v>
      </c>
      <c r="V3795" s="13">
        <f>SUMIFS('Fielding Data'!F:F, 'Fielding Data'!$A:$A, $A3795)</f>
        <v>0</v>
      </c>
      <c r="W3795" s="13">
        <f>SUMIFS('Fielding Data'!G:G, 'Fielding Data'!$A:$A, $A3795)</f>
        <v>0</v>
      </c>
      <c r="X3795" s="13">
        <f>SUMIFS('Fielding Data'!H:H, 'Fielding Data'!$A:$A, $A3795)</f>
        <v>0</v>
      </c>
    </row>
    <row r="3796" spans="1:24" x14ac:dyDescent="0.3">
      <c r="A3796" s="13" t="str">
        <f t="shared" si="119"/>
        <v>diamosc012013</v>
      </c>
      <c r="B3796" s="16" t="s">
        <v>1481</v>
      </c>
      <c r="C3796" s="16">
        <v>2013</v>
      </c>
      <c r="D3796" s="16">
        <v>24</v>
      </c>
      <c r="E3796" s="16">
        <v>7</v>
      </c>
      <c r="F3796" s="16">
        <v>0</v>
      </c>
      <c r="G3796" s="16">
        <v>1</v>
      </c>
      <c r="H3796" s="16">
        <v>0</v>
      </c>
      <c r="I3796" s="16">
        <v>0</v>
      </c>
      <c r="J3796" s="16">
        <v>0</v>
      </c>
      <c r="K3796" s="16">
        <v>0</v>
      </c>
      <c r="L3796" s="16">
        <v>0</v>
      </c>
      <c r="M3796" s="16">
        <v>0</v>
      </c>
      <c r="N3796" s="16">
        <v>0</v>
      </c>
      <c r="O3796" s="16">
        <v>3</v>
      </c>
      <c r="P3796" s="13" t="str">
        <f t="shared" si="118"/>
        <v>P</v>
      </c>
      <c r="Q3796" s="13">
        <f>IFERROR(VLOOKUP($A3796, 'Fielding Data'!$A$1:$H$12056, 5, 0), 0)</f>
        <v>7</v>
      </c>
      <c r="R3796" s="13">
        <f>IFERROR(VLOOKUP($A3796, 'Fielding Data'!$A$1:$H$12056, 6, 0), 0)</f>
        <v>16</v>
      </c>
      <c r="S3796" s="13">
        <f>IFERROR(VLOOKUP($A3796, 'Fielding Data'!$A$1:$H$12056, 7, 0), 0)</f>
        <v>2</v>
      </c>
      <c r="T3796" s="13">
        <f>IFERROR(VLOOKUP($A3796, 'Fielding Data'!$A$1:$H$12056, 8, 0), 0)</f>
        <v>0</v>
      </c>
      <c r="U3796" s="13">
        <f>SUMIFS('Fielding Data'!E:E, 'Fielding Data'!$A:$A, $A3796)</f>
        <v>7</v>
      </c>
      <c r="V3796" s="13">
        <f>SUMIFS('Fielding Data'!F:F, 'Fielding Data'!$A:$A, $A3796)</f>
        <v>16</v>
      </c>
      <c r="W3796" s="13">
        <f>SUMIFS('Fielding Data'!G:G, 'Fielding Data'!$A:$A, $A3796)</f>
        <v>2</v>
      </c>
      <c r="X3796" s="13">
        <f>SUMIFS('Fielding Data'!H:H, 'Fielding Data'!$A:$A, $A3796)</f>
        <v>0</v>
      </c>
    </row>
    <row r="3797" spans="1:24" x14ac:dyDescent="0.3">
      <c r="A3797" s="13" t="str">
        <f t="shared" si="119"/>
        <v>diazjo022013</v>
      </c>
      <c r="B3797" s="16" t="s">
        <v>1919</v>
      </c>
      <c r="C3797" s="16">
        <v>2013</v>
      </c>
      <c r="D3797" s="16">
        <v>5</v>
      </c>
      <c r="E3797" s="16">
        <v>4</v>
      </c>
      <c r="F3797" s="16">
        <v>2</v>
      </c>
      <c r="G3797" s="16">
        <v>0</v>
      </c>
      <c r="H3797" s="16">
        <v>0</v>
      </c>
      <c r="I3797" s="16">
        <v>0</v>
      </c>
      <c r="J3797" s="16">
        <v>0</v>
      </c>
      <c r="K3797" s="16">
        <v>0</v>
      </c>
      <c r="L3797" s="16">
        <v>0</v>
      </c>
      <c r="M3797" s="16">
        <v>0</v>
      </c>
      <c r="N3797" s="16">
        <v>0</v>
      </c>
      <c r="O3797" s="16">
        <v>0</v>
      </c>
      <c r="P3797" s="13" t="str">
        <f t="shared" si="118"/>
        <v>2B</v>
      </c>
      <c r="Q3797" s="13">
        <f>IFERROR(VLOOKUP($A3797, 'Fielding Data'!$A$1:$H$12056, 5, 0), 0)</f>
        <v>0</v>
      </c>
      <c r="R3797" s="13">
        <f>IFERROR(VLOOKUP($A3797, 'Fielding Data'!$A$1:$H$12056, 6, 0), 0)</f>
        <v>0</v>
      </c>
      <c r="S3797" s="13">
        <f>IFERROR(VLOOKUP($A3797, 'Fielding Data'!$A$1:$H$12056, 7, 0), 0)</f>
        <v>0</v>
      </c>
      <c r="T3797" s="13">
        <f>IFERROR(VLOOKUP($A3797, 'Fielding Data'!$A$1:$H$12056, 8, 0), 0)</f>
        <v>0</v>
      </c>
      <c r="U3797" s="13">
        <f>SUMIFS('Fielding Data'!E:E, 'Fielding Data'!$A:$A, $A3797)</f>
        <v>2</v>
      </c>
      <c r="V3797" s="13">
        <f>SUMIFS('Fielding Data'!F:F, 'Fielding Data'!$A:$A, $A3797)</f>
        <v>3</v>
      </c>
      <c r="W3797" s="13">
        <f>SUMIFS('Fielding Data'!G:G, 'Fielding Data'!$A:$A, $A3797)</f>
        <v>0</v>
      </c>
      <c r="X3797" s="13">
        <f>SUMIFS('Fielding Data'!H:H, 'Fielding Data'!$A:$A, $A3797)</f>
        <v>0</v>
      </c>
    </row>
    <row r="3798" spans="1:24" x14ac:dyDescent="0.3">
      <c r="A3798" s="13" t="str">
        <f t="shared" si="119"/>
        <v>diazma022013</v>
      </c>
      <c r="B3798" s="16" t="s">
        <v>366</v>
      </c>
      <c r="C3798" s="16">
        <v>2013</v>
      </c>
      <c r="D3798" s="16">
        <v>10</v>
      </c>
      <c r="E3798" s="16">
        <v>18</v>
      </c>
      <c r="F3798" s="16">
        <v>1</v>
      </c>
      <c r="G3798" s="16">
        <v>3</v>
      </c>
      <c r="H3798" s="16">
        <v>1</v>
      </c>
      <c r="I3798" s="16">
        <v>0</v>
      </c>
      <c r="J3798" s="16">
        <v>0</v>
      </c>
      <c r="K3798" s="16">
        <v>1</v>
      </c>
      <c r="L3798" s="16">
        <v>0</v>
      </c>
      <c r="M3798" s="16">
        <v>0</v>
      </c>
      <c r="N3798" s="16">
        <v>1</v>
      </c>
      <c r="O3798" s="16">
        <v>3</v>
      </c>
      <c r="P3798" s="13" t="str">
        <f t="shared" si="118"/>
        <v>LF</v>
      </c>
      <c r="Q3798" s="13">
        <f>IFERROR(VLOOKUP($A3798, 'Fielding Data'!$A$1:$H$12056, 5, 0), 0)</f>
        <v>0</v>
      </c>
      <c r="R3798" s="13">
        <f>IFERROR(VLOOKUP($A3798, 'Fielding Data'!$A$1:$H$12056, 6, 0), 0)</f>
        <v>0</v>
      </c>
      <c r="S3798" s="13">
        <f>IFERROR(VLOOKUP($A3798, 'Fielding Data'!$A$1:$H$12056, 7, 0), 0)</f>
        <v>0</v>
      </c>
      <c r="T3798" s="13">
        <f>IFERROR(VLOOKUP($A3798, 'Fielding Data'!$A$1:$H$12056, 8, 0), 0)</f>
        <v>0</v>
      </c>
      <c r="U3798" s="13">
        <f>SUMIFS('Fielding Data'!E:E, 'Fielding Data'!$A:$A, $A3798)</f>
        <v>4</v>
      </c>
      <c r="V3798" s="13">
        <f>SUMIFS('Fielding Data'!F:F, 'Fielding Data'!$A:$A, $A3798)</f>
        <v>2</v>
      </c>
      <c r="W3798" s="13">
        <f>SUMIFS('Fielding Data'!G:G, 'Fielding Data'!$A:$A, $A3798)</f>
        <v>0</v>
      </c>
      <c r="X3798" s="13">
        <f>SUMIFS('Fielding Data'!H:H, 'Fielding Data'!$A:$A, $A3798)</f>
        <v>1</v>
      </c>
    </row>
    <row r="3799" spans="1:24" x14ac:dyDescent="0.3">
      <c r="A3799" s="13" t="str">
        <f t="shared" si="119"/>
        <v>dickech012013</v>
      </c>
      <c r="B3799" s="16" t="s">
        <v>909</v>
      </c>
      <c r="C3799" s="16">
        <v>2013</v>
      </c>
      <c r="D3799" s="16">
        <v>56</v>
      </c>
      <c r="E3799" s="16">
        <v>105</v>
      </c>
      <c r="F3799" s="16">
        <v>17</v>
      </c>
      <c r="G3799" s="16">
        <v>25</v>
      </c>
      <c r="H3799" s="16">
        <v>5</v>
      </c>
      <c r="I3799" s="16">
        <v>0</v>
      </c>
      <c r="J3799" s="16">
        <v>4</v>
      </c>
      <c r="K3799" s="16">
        <v>13</v>
      </c>
      <c r="L3799" s="16">
        <v>5</v>
      </c>
      <c r="M3799" s="16">
        <v>1</v>
      </c>
      <c r="N3799" s="16">
        <v>4</v>
      </c>
      <c r="O3799" s="16">
        <v>36</v>
      </c>
      <c r="P3799" s="13" t="str">
        <f t="shared" si="118"/>
        <v>CF</v>
      </c>
      <c r="Q3799" s="13">
        <f>IFERROR(VLOOKUP($A3799, 'Fielding Data'!$A$1:$H$12056, 5, 0), 0)</f>
        <v>0</v>
      </c>
      <c r="R3799" s="13">
        <f>IFERROR(VLOOKUP($A3799, 'Fielding Data'!$A$1:$H$12056, 6, 0), 0)</f>
        <v>0</v>
      </c>
      <c r="S3799" s="13">
        <f>IFERROR(VLOOKUP($A3799, 'Fielding Data'!$A$1:$H$12056, 7, 0), 0)</f>
        <v>0</v>
      </c>
      <c r="T3799" s="13">
        <f>IFERROR(VLOOKUP($A3799, 'Fielding Data'!$A$1:$H$12056, 8, 0), 0)</f>
        <v>0</v>
      </c>
      <c r="U3799" s="13">
        <f>SUMIFS('Fielding Data'!E:E, 'Fielding Data'!$A:$A, $A3799)</f>
        <v>41</v>
      </c>
      <c r="V3799" s="13">
        <f>SUMIFS('Fielding Data'!F:F, 'Fielding Data'!$A:$A, $A3799)</f>
        <v>1</v>
      </c>
      <c r="W3799" s="13">
        <f>SUMIFS('Fielding Data'!G:G, 'Fielding Data'!$A:$A, $A3799)</f>
        <v>0</v>
      </c>
      <c r="X3799" s="13">
        <f>SUMIFS('Fielding Data'!H:H, 'Fielding Data'!$A:$A, $A3799)</f>
        <v>0</v>
      </c>
    </row>
    <row r="3800" spans="1:24" x14ac:dyDescent="0.3">
      <c r="A3800" s="13" t="str">
        <f t="shared" si="119"/>
        <v>dickeco012013</v>
      </c>
      <c r="B3800" s="16" t="s">
        <v>1920</v>
      </c>
      <c r="C3800" s="16">
        <v>2013</v>
      </c>
      <c r="D3800" s="16">
        <v>69</v>
      </c>
      <c r="E3800" s="16">
        <v>194</v>
      </c>
      <c r="F3800" s="16">
        <v>32</v>
      </c>
      <c r="G3800" s="16">
        <v>51</v>
      </c>
      <c r="H3800" s="16">
        <v>13</v>
      </c>
      <c r="I3800" s="16">
        <v>5</v>
      </c>
      <c r="J3800" s="16">
        <v>5</v>
      </c>
      <c r="K3800" s="16">
        <v>17</v>
      </c>
      <c r="L3800" s="16">
        <v>2</v>
      </c>
      <c r="M3800" s="16">
        <v>2</v>
      </c>
      <c r="N3800" s="16">
        <v>16</v>
      </c>
      <c r="O3800" s="16">
        <v>41</v>
      </c>
      <c r="P3800" s="13" t="str">
        <f t="shared" si="118"/>
        <v>CF</v>
      </c>
      <c r="Q3800" s="13">
        <f>IFERROR(VLOOKUP($A3800, 'Fielding Data'!$A$1:$H$12056, 5, 0), 0)</f>
        <v>0</v>
      </c>
      <c r="R3800" s="13">
        <f>IFERROR(VLOOKUP($A3800, 'Fielding Data'!$A$1:$H$12056, 6, 0), 0)</f>
        <v>0</v>
      </c>
      <c r="S3800" s="13">
        <f>IFERROR(VLOOKUP($A3800, 'Fielding Data'!$A$1:$H$12056, 7, 0), 0)</f>
        <v>0</v>
      </c>
      <c r="T3800" s="13">
        <f>IFERROR(VLOOKUP($A3800, 'Fielding Data'!$A$1:$H$12056, 8, 0), 0)</f>
        <v>0</v>
      </c>
      <c r="U3800" s="13">
        <f>SUMIFS('Fielding Data'!E:E, 'Fielding Data'!$A:$A, $A3800)</f>
        <v>94</v>
      </c>
      <c r="V3800" s="13">
        <f>SUMIFS('Fielding Data'!F:F, 'Fielding Data'!$A:$A, $A3800)</f>
        <v>0</v>
      </c>
      <c r="W3800" s="13">
        <f>SUMIFS('Fielding Data'!G:G, 'Fielding Data'!$A:$A, $A3800)</f>
        <v>0</v>
      </c>
      <c r="X3800" s="13">
        <f>SUMIFS('Fielding Data'!H:H, 'Fielding Data'!$A:$A, $A3800)</f>
        <v>0</v>
      </c>
    </row>
    <row r="3801" spans="1:24" x14ac:dyDescent="0.3">
      <c r="A3801" s="13" t="str">
        <f t="shared" si="119"/>
        <v>dickera012013</v>
      </c>
      <c r="B3801" s="16" t="s">
        <v>238</v>
      </c>
      <c r="C3801" s="16">
        <v>2013</v>
      </c>
      <c r="D3801" s="16">
        <v>34</v>
      </c>
      <c r="E3801" s="16">
        <v>6</v>
      </c>
      <c r="F3801" s="16">
        <v>2</v>
      </c>
      <c r="G3801" s="16">
        <v>2</v>
      </c>
      <c r="H3801" s="16">
        <v>1</v>
      </c>
      <c r="I3801" s="16">
        <v>0</v>
      </c>
      <c r="J3801" s="16">
        <v>0</v>
      </c>
      <c r="K3801" s="16">
        <v>1</v>
      </c>
      <c r="L3801" s="16">
        <v>0</v>
      </c>
      <c r="M3801" s="16">
        <v>0</v>
      </c>
      <c r="N3801" s="16">
        <v>0</v>
      </c>
      <c r="O3801" s="16">
        <v>0</v>
      </c>
      <c r="P3801" s="13" t="str">
        <f t="shared" si="118"/>
        <v>P</v>
      </c>
      <c r="Q3801" s="13">
        <f>IFERROR(VLOOKUP($A3801, 'Fielding Data'!$A$1:$H$12056, 5, 0), 0)</f>
        <v>11</v>
      </c>
      <c r="R3801" s="13">
        <f>IFERROR(VLOOKUP($A3801, 'Fielding Data'!$A$1:$H$12056, 6, 0), 0)</f>
        <v>40</v>
      </c>
      <c r="S3801" s="13">
        <f>IFERROR(VLOOKUP($A3801, 'Fielding Data'!$A$1:$H$12056, 7, 0), 0)</f>
        <v>2</v>
      </c>
      <c r="T3801" s="13">
        <f>IFERROR(VLOOKUP($A3801, 'Fielding Data'!$A$1:$H$12056, 8, 0), 0)</f>
        <v>1</v>
      </c>
      <c r="U3801" s="13">
        <f>SUMIFS('Fielding Data'!E:E, 'Fielding Data'!$A:$A, $A3801)</f>
        <v>11</v>
      </c>
      <c r="V3801" s="13">
        <f>SUMIFS('Fielding Data'!F:F, 'Fielding Data'!$A:$A, $A3801)</f>
        <v>40</v>
      </c>
      <c r="W3801" s="13">
        <f>SUMIFS('Fielding Data'!G:G, 'Fielding Data'!$A:$A, $A3801)</f>
        <v>2</v>
      </c>
      <c r="X3801" s="13">
        <f>SUMIFS('Fielding Data'!H:H, 'Fielding Data'!$A:$A, $A3801)</f>
        <v>1</v>
      </c>
    </row>
    <row r="3802" spans="1:24" x14ac:dyDescent="0.3">
      <c r="A3802" s="13" t="str">
        <f t="shared" si="119"/>
        <v>diekmja012013</v>
      </c>
      <c r="B3802" s="16" t="s">
        <v>1698</v>
      </c>
      <c r="C3802" s="16">
        <v>2013</v>
      </c>
      <c r="D3802" s="16">
        <v>45</v>
      </c>
      <c r="E3802" s="16">
        <v>0</v>
      </c>
      <c r="F3802" s="16">
        <v>0</v>
      </c>
      <c r="G3802" s="16">
        <v>0</v>
      </c>
      <c r="H3802" s="16">
        <v>0</v>
      </c>
      <c r="I3802" s="16">
        <v>0</v>
      </c>
      <c r="J3802" s="16">
        <v>0</v>
      </c>
      <c r="K3802" s="16">
        <v>0</v>
      </c>
      <c r="L3802" s="16">
        <v>0</v>
      </c>
      <c r="M3802" s="16">
        <v>0</v>
      </c>
      <c r="N3802" s="16">
        <v>0</v>
      </c>
      <c r="O3802" s="16">
        <v>0</v>
      </c>
      <c r="P3802" s="13" t="str">
        <f t="shared" si="118"/>
        <v>P</v>
      </c>
      <c r="Q3802" s="13">
        <f>IFERROR(VLOOKUP($A3802, 'Fielding Data'!$A$1:$H$12056, 5, 0), 0)</f>
        <v>0</v>
      </c>
      <c r="R3802" s="13">
        <f>IFERROR(VLOOKUP($A3802, 'Fielding Data'!$A$1:$H$12056, 6, 0), 0)</f>
        <v>5</v>
      </c>
      <c r="S3802" s="13">
        <f>IFERROR(VLOOKUP($A3802, 'Fielding Data'!$A$1:$H$12056, 7, 0), 0)</f>
        <v>2</v>
      </c>
      <c r="T3802" s="13">
        <f>IFERROR(VLOOKUP($A3802, 'Fielding Data'!$A$1:$H$12056, 8, 0), 0)</f>
        <v>0</v>
      </c>
      <c r="U3802" s="13">
        <f>SUMIFS('Fielding Data'!E:E, 'Fielding Data'!$A:$A, $A3802)</f>
        <v>0</v>
      </c>
      <c r="V3802" s="13">
        <f>SUMIFS('Fielding Data'!F:F, 'Fielding Data'!$A:$A, $A3802)</f>
        <v>5</v>
      </c>
      <c r="W3802" s="13">
        <f>SUMIFS('Fielding Data'!G:G, 'Fielding Data'!$A:$A, $A3802)</f>
        <v>2</v>
      </c>
      <c r="X3802" s="13">
        <f>SUMIFS('Fielding Data'!H:H, 'Fielding Data'!$A:$A, $A3802)</f>
        <v>0</v>
      </c>
    </row>
    <row r="3803" spans="1:24" x14ac:dyDescent="0.3">
      <c r="A3803" s="13" t="str">
        <f t="shared" si="119"/>
        <v>dietrde012013</v>
      </c>
      <c r="B3803" s="16" t="s">
        <v>1921</v>
      </c>
      <c r="C3803" s="16">
        <v>2013</v>
      </c>
      <c r="D3803" s="16">
        <v>57</v>
      </c>
      <c r="E3803" s="16">
        <v>215</v>
      </c>
      <c r="F3803" s="16">
        <v>32</v>
      </c>
      <c r="G3803" s="16">
        <v>46</v>
      </c>
      <c r="H3803" s="16">
        <v>10</v>
      </c>
      <c r="I3803" s="16">
        <v>2</v>
      </c>
      <c r="J3803" s="16">
        <v>9</v>
      </c>
      <c r="K3803" s="16">
        <v>23</v>
      </c>
      <c r="L3803" s="16">
        <v>1</v>
      </c>
      <c r="M3803" s="16">
        <v>0</v>
      </c>
      <c r="N3803" s="16">
        <v>11</v>
      </c>
      <c r="O3803" s="16">
        <v>56</v>
      </c>
      <c r="P3803" s="13" t="str">
        <f t="shared" si="118"/>
        <v>2B</v>
      </c>
      <c r="Q3803" s="13">
        <f>IFERROR(VLOOKUP($A3803, 'Fielding Data'!$A$1:$H$12056, 5, 0), 0)</f>
        <v>98</v>
      </c>
      <c r="R3803" s="13">
        <f>IFERROR(VLOOKUP($A3803, 'Fielding Data'!$A$1:$H$12056, 6, 0), 0)</f>
        <v>158</v>
      </c>
      <c r="S3803" s="13">
        <f>IFERROR(VLOOKUP($A3803, 'Fielding Data'!$A$1:$H$12056, 7, 0), 0)</f>
        <v>2</v>
      </c>
      <c r="T3803" s="13">
        <f>IFERROR(VLOOKUP($A3803, 'Fielding Data'!$A$1:$H$12056, 8, 0), 0)</f>
        <v>31</v>
      </c>
      <c r="U3803" s="13">
        <f>SUMIFS('Fielding Data'!E:E, 'Fielding Data'!$A:$A, $A3803)</f>
        <v>98</v>
      </c>
      <c r="V3803" s="13">
        <f>SUMIFS('Fielding Data'!F:F, 'Fielding Data'!$A:$A, $A3803)</f>
        <v>158</v>
      </c>
      <c r="W3803" s="13">
        <f>SUMIFS('Fielding Data'!G:G, 'Fielding Data'!$A:$A, $A3803)</f>
        <v>2</v>
      </c>
      <c r="X3803" s="13">
        <f>SUMIFS('Fielding Data'!H:H, 'Fielding Data'!$A:$A, $A3803)</f>
        <v>31</v>
      </c>
    </row>
    <row r="3804" spans="1:24" x14ac:dyDescent="0.3">
      <c r="A3804" s="13" t="str">
        <f t="shared" si="119"/>
        <v>dirksan012013</v>
      </c>
      <c r="B3804" s="16" t="s">
        <v>1484</v>
      </c>
      <c r="C3804" s="16">
        <v>2013</v>
      </c>
      <c r="D3804" s="16">
        <v>131</v>
      </c>
      <c r="E3804" s="16">
        <v>438</v>
      </c>
      <c r="F3804" s="16">
        <v>60</v>
      </c>
      <c r="G3804" s="16">
        <v>112</v>
      </c>
      <c r="H3804" s="16">
        <v>16</v>
      </c>
      <c r="I3804" s="16">
        <v>2</v>
      </c>
      <c r="J3804" s="16">
        <v>9</v>
      </c>
      <c r="K3804" s="16">
        <v>37</v>
      </c>
      <c r="L3804" s="16">
        <v>7</v>
      </c>
      <c r="M3804" s="16">
        <v>1</v>
      </c>
      <c r="N3804" s="16">
        <v>42</v>
      </c>
      <c r="O3804" s="16">
        <v>84</v>
      </c>
      <c r="P3804" s="13" t="str">
        <f t="shared" si="118"/>
        <v>CF</v>
      </c>
      <c r="Q3804" s="13">
        <f>IFERROR(VLOOKUP($A3804, 'Fielding Data'!$A$1:$H$12056, 5, 0), 0)</f>
        <v>0</v>
      </c>
      <c r="R3804" s="13">
        <f>IFERROR(VLOOKUP($A3804, 'Fielding Data'!$A$1:$H$12056, 6, 0), 0)</f>
        <v>0</v>
      </c>
      <c r="S3804" s="13">
        <f>IFERROR(VLOOKUP($A3804, 'Fielding Data'!$A$1:$H$12056, 7, 0), 0)</f>
        <v>0</v>
      </c>
      <c r="T3804" s="13">
        <f>IFERROR(VLOOKUP($A3804, 'Fielding Data'!$A$1:$H$12056, 8, 0), 0)</f>
        <v>0</v>
      </c>
      <c r="U3804" s="13">
        <f>SUMIFS('Fielding Data'!E:E, 'Fielding Data'!$A:$A, $A3804)</f>
        <v>232</v>
      </c>
      <c r="V3804" s="13">
        <f>SUMIFS('Fielding Data'!F:F, 'Fielding Data'!$A:$A, $A3804)</f>
        <v>7</v>
      </c>
      <c r="W3804" s="13">
        <f>SUMIFS('Fielding Data'!G:G, 'Fielding Data'!$A:$A, $A3804)</f>
        <v>2</v>
      </c>
      <c r="X3804" s="13">
        <f>SUMIFS('Fielding Data'!H:H, 'Fielding Data'!$A:$A, $A3804)</f>
        <v>0</v>
      </c>
    </row>
    <row r="3805" spans="1:24" x14ac:dyDescent="0.3">
      <c r="A3805" s="13" t="str">
        <f t="shared" si="119"/>
        <v>dobbsgr012013</v>
      </c>
      <c r="B3805" s="16" t="s">
        <v>437</v>
      </c>
      <c r="C3805" s="16">
        <v>2013</v>
      </c>
      <c r="D3805" s="16">
        <v>114</v>
      </c>
      <c r="E3805" s="16">
        <v>237</v>
      </c>
      <c r="F3805" s="16">
        <v>21</v>
      </c>
      <c r="G3805" s="16">
        <v>54</v>
      </c>
      <c r="H3805" s="16">
        <v>11</v>
      </c>
      <c r="I3805" s="16">
        <v>0</v>
      </c>
      <c r="J3805" s="16">
        <v>2</v>
      </c>
      <c r="K3805" s="16">
        <v>22</v>
      </c>
      <c r="L3805" s="16">
        <v>1</v>
      </c>
      <c r="M3805" s="16">
        <v>1</v>
      </c>
      <c r="N3805" s="16">
        <v>22</v>
      </c>
      <c r="O3805" s="16">
        <v>40</v>
      </c>
      <c r="P3805" s="13" t="str">
        <f t="shared" si="118"/>
        <v>1B</v>
      </c>
      <c r="Q3805" s="13">
        <f>IFERROR(VLOOKUP($A3805, 'Fielding Data'!$A$1:$H$12056, 5, 0), 0)</f>
        <v>363</v>
      </c>
      <c r="R3805" s="13">
        <f>IFERROR(VLOOKUP($A3805, 'Fielding Data'!$A$1:$H$12056, 6, 0), 0)</f>
        <v>50</v>
      </c>
      <c r="S3805" s="13">
        <f>IFERROR(VLOOKUP($A3805, 'Fielding Data'!$A$1:$H$12056, 7, 0), 0)</f>
        <v>1</v>
      </c>
      <c r="T3805" s="13">
        <f>IFERROR(VLOOKUP($A3805, 'Fielding Data'!$A$1:$H$12056, 8, 0), 0)</f>
        <v>33</v>
      </c>
      <c r="U3805" s="13">
        <f>SUMIFS('Fielding Data'!E:E, 'Fielding Data'!$A:$A, $A3805)</f>
        <v>364</v>
      </c>
      <c r="V3805" s="13">
        <f>SUMIFS('Fielding Data'!F:F, 'Fielding Data'!$A:$A, $A3805)</f>
        <v>50</v>
      </c>
      <c r="W3805" s="13">
        <f>SUMIFS('Fielding Data'!G:G, 'Fielding Data'!$A:$A, $A3805)</f>
        <v>1</v>
      </c>
      <c r="X3805" s="13">
        <f>SUMIFS('Fielding Data'!H:H, 'Fielding Data'!$A:$A, $A3805)</f>
        <v>33</v>
      </c>
    </row>
    <row r="3806" spans="1:24" x14ac:dyDescent="0.3">
      <c r="A3806" s="13" t="str">
        <f t="shared" si="119"/>
        <v>dolisra012013</v>
      </c>
      <c r="B3806" s="16" t="s">
        <v>1485</v>
      </c>
      <c r="C3806" s="16">
        <v>2013</v>
      </c>
      <c r="D3806" s="16">
        <v>5</v>
      </c>
      <c r="E3806" s="16">
        <v>0</v>
      </c>
      <c r="F3806" s="16">
        <v>0</v>
      </c>
      <c r="G3806" s="16">
        <v>0</v>
      </c>
      <c r="H3806" s="16">
        <v>0</v>
      </c>
      <c r="I3806" s="16">
        <v>0</v>
      </c>
      <c r="J3806" s="16">
        <v>0</v>
      </c>
      <c r="K3806" s="16">
        <v>0</v>
      </c>
      <c r="L3806" s="16">
        <v>0</v>
      </c>
      <c r="M3806" s="16">
        <v>0</v>
      </c>
      <c r="N3806" s="16">
        <v>0</v>
      </c>
      <c r="O3806" s="16">
        <v>0</v>
      </c>
      <c r="P3806" s="13" t="str">
        <f t="shared" si="118"/>
        <v>P</v>
      </c>
      <c r="Q3806" s="13">
        <f>IFERROR(VLOOKUP($A3806, 'Fielding Data'!$A$1:$H$12056, 5, 0), 0)</f>
        <v>0</v>
      </c>
      <c r="R3806" s="13">
        <f>IFERROR(VLOOKUP($A3806, 'Fielding Data'!$A$1:$H$12056, 6, 0), 0)</f>
        <v>0</v>
      </c>
      <c r="S3806" s="13">
        <f>IFERROR(VLOOKUP($A3806, 'Fielding Data'!$A$1:$H$12056, 7, 0), 0)</f>
        <v>0</v>
      </c>
      <c r="T3806" s="13">
        <f>IFERROR(VLOOKUP($A3806, 'Fielding Data'!$A$1:$H$12056, 8, 0), 0)</f>
        <v>0</v>
      </c>
      <c r="U3806" s="13">
        <f>SUMIFS('Fielding Data'!E:E, 'Fielding Data'!$A:$A, $A3806)</f>
        <v>0</v>
      </c>
      <c r="V3806" s="13">
        <f>SUMIFS('Fielding Data'!F:F, 'Fielding Data'!$A:$A, $A3806)</f>
        <v>0</v>
      </c>
      <c r="W3806" s="13">
        <f>SUMIFS('Fielding Data'!G:G, 'Fielding Data'!$A:$A, $A3806)</f>
        <v>0</v>
      </c>
      <c r="X3806" s="13">
        <f>SUMIFS('Fielding Data'!H:H, 'Fielding Data'!$A:$A, $A3806)</f>
        <v>0</v>
      </c>
    </row>
    <row r="3807" spans="1:24" x14ac:dyDescent="0.3">
      <c r="A3807" s="13" t="str">
        <f t="shared" si="119"/>
        <v>dominjo012013</v>
      </c>
      <c r="B3807" s="16" t="s">
        <v>1922</v>
      </c>
      <c r="C3807" s="16">
        <v>2013</v>
      </c>
      <c r="D3807" s="16">
        <v>9</v>
      </c>
      <c r="E3807" s="16">
        <v>1</v>
      </c>
      <c r="F3807" s="16">
        <v>0</v>
      </c>
      <c r="G3807" s="16">
        <v>0</v>
      </c>
      <c r="H3807" s="16">
        <v>0</v>
      </c>
      <c r="I3807" s="16">
        <v>0</v>
      </c>
      <c r="J3807" s="16">
        <v>0</v>
      </c>
      <c r="K3807" s="16">
        <v>0</v>
      </c>
      <c r="L3807" s="16">
        <v>0</v>
      </c>
      <c r="M3807" s="16">
        <v>0</v>
      </c>
      <c r="N3807" s="16">
        <v>0</v>
      </c>
      <c r="O3807" s="16">
        <v>1</v>
      </c>
      <c r="P3807" s="13" t="str">
        <f t="shared" si="118"/>
        <v>P</v>
      </c>
      <c r="Q3807" s="13">
        <f>IFERROR(VLOOKUP($A3807, 'Fielding Data'!$A$1:$H$12056, 5, 0), 0)</f>
        <v>0</v>
      </c>
      <c r="R3807" s="13">
        <f>IFERROR(VLOOKUP($A3807, 'Fielding Data'!$A$1:$H$12056, 6, 0), 0)</f>
        <v>2</v>
      </c>
      <c r="S3807" s="13">
        <f>IFERROR(VLOOKUP($A3807, 'Fielding Data'!$A$1:$H$12056, 7, 0), 0)</f>
        <v>0</v>
      </c>
      <c r="T3807" s="13">
        <f>IFERROR(VLOOKUP($A3807, 'Fielding Data'!$A$1:$H$12056, 8, 0), 0)</f>
        <v>0</v>
      </c>
      <c r="U3807" s="13">
        <f>SUMIFS('Fielding Data'!E:E, 'Fielding Data'!$A:$A, $A3807)</f>
        <v>0</v>
      </c>
      <c r="V3807" s="13">
        <f>SUMIFS('Fielding Data'!F:F, 'Fielding Data'!$A:$A, $A3807)</f>
        <v>2</v>
      </c>
      <c r="W3807" s="13">
        <f>SUMIFS('Fielding Data'!G:G, 'Fielding Data'!$A:$A, $A3807)</f>
        <v>0</v>
      </c>
      <c r="X3807" s="13">
        <f>SUMIFS('Fielding Data'!H:H, 'Fielding Data'!$A:$A, $A3807)</f>
        <v>0</v>
      </c>
    </row>
    <row r="3808" spans="1:24" x14ac:dyDescent="0.3">
      <c r="A3808" s="13" t="str">
        <f t="shared" si="119"/>
        <v>dominma012013</v>
      </c>
      <c r="B3808" s="16" t="s">
        <v>1486</v>
      </c>
      <c r="C3808" s="16">
        <v>2013</v>
      </c>
      <c r="D3808" s="16">
        <v>152</v>
      </c>
      <c r="E3808" s="16">
        <v>543</v>
      </c>
      <c r="F3808" s="16">
        <v>56</v>
      </c>
      <c r="G3808" s="16">
        <v>131</v>
      </c>
      <c r="H3808" s="16">
        <v>25</v>
      </c>
      <c r="I3808" s="16">
        <v>0</v>
      </c>
      <c r="J3808" s="16">
        <v>21</v>
      </c>
      <c r="K3808" s="16">
        <v>77</v>
      </c>
      <c r="L3808" s="16">
        <v>0</v>
      </c>
      <c r="M3808" s="16">
        <v>1</v>
      </c>
      <c r="N3808" s="16">
        <v>30</v>
      </c>
      <c r="O3808" s="16">
        <v>96</v>
      </c>
      <c r="P3808" s="13" t="str">
        <f t="shared" si="118"/>
        <v>3B</v>
      </c>
      <c r="Q3808" s="13">
        <f>IFERROR(VLOOKUP($A3808, 'Fielding Data'!$A$1:$H$12056, 5, 0), 0)</f>
        <v>92</v>
      </c>
      <c r="R3808" s="13">
        <f>IFERROR(VLOOKUP($A3808, 'Fielding Data'!$A$1:$H$12056, 6, 0), 0)</f>
        <v>323</v>
      </c>
      <c r="S3808" s="13">
        <f>IFERROR(VLOOKUP($A3808, 'Fielding Data'!$A$1:$H$12056, 7, 0), 0)</f>
        <v>16</v>
      </c>
      <c r="T3808" s="13">
        <f>IFERROR(VLOOKUP($A3808, 'Fielding Data'!$A$1:$H$12056, 8, 0), 0)</f>
        <v>28</v>
      </c>
      <c r="U3808" s="13">
        <f>SUMIFS('Fielding Data'!E:E, 'Fielding Data'!$A:$A, $A3808)</f>
        <v>92</v>
      </c>
      <c r="V3808" s="13">
        <f>SUMIFS('Fielding Data'!F:F, 'Fielding Data'!$A:$A, $A3808)</f>
        <v>323</v>
      </c>
      <c r="W3808" s="13">
        <f>SUMIFS('Fielding Data'!G:G, 'Fielding Data'!$A:$A, $A3808)</f>
        <v>16</v>
      </c>
      <c r="X3808" s="13">
        <f>SUMIFS('Fielding Data'!H:H, 'Fielding Data'!$A:$A, $A3808)</f>
        <v>28</v>
      </c>
    </row>
    <row r="3809" spans="1:24" x14ac:dyDescent="0.3">
      <c r="A3809" s="13" t="str">
        <f t="shared" si="119"/>
        <v>donaljo022013</v>
      </c>
      <c r="B3809" s="16" t="s">
        <v>1266</v>
      </c>
      <c r="C3809" s="16">
        <v>2013</v>
      </c>
      <c r="D3809" s="16">
        <v>158</v>
      </c>
      <c r="E3809" s="16">
        <v>579</v>
      </c>
      <c r="F3809" s="16">
        <v>89</v>
      </c>
      <c r="G3809" s="16">
        <v>174</v>
      </c>
      <c r="H3809" s="16">
        <v>37</v>
      </c>
      <c r="I3809" s="16">
        <v>3</v>
      </c>
      <c r="J3809" s="16">
        <v>24</v>
      </c>
      <c r="K3809" s="16">
        <v>93</v>
      </c>
      <c r="L3809" s="16">
        <v>5</v>
      </c>
      <c r="M3809" s="16">
        <v>2</v>
      </c>
      <c r="N3809" s="16">
        <v>76</v>
      </c>
      <c r="O3809" s="16">
        <v>110</v>
      </c>
      <c r="P3809" s="13" t="str">
        <f t="shared" si="118"/>
        <v>1B</v>
      </c>
      <c r="Q3809" s="13">
        <f>IFERROR(VLOOKUP($A3809, 'Fielding Data'!$A$1:$H$12056, 5, 0), 0)</f>
        <v>0</v>
      </c>
      <c r="R3809" s="13">
        <f>IFERROR(VLOOKUP($A3809, 'Fielding Data'!$A$1:$H$12056, 6, 0), 0)</f>
        <v>0</v>
      </c>
      <c r="S3809" s="13">
        <f>IFERROR(VLOOKUP($A3809, 'Fielding Data'!$A$1:$H$12056, 7, 0), 0)</f>
        <v>0</v>
      </c>
      <c r="T3809" s="13">
        <f>IFERROR(VLOOKUP($A3809, 'Fielding Data'!$A$1:$H$12056, 8, 0), 0)</f>
        <v>0</v>
      </c>
      <c r="U3809" s="13">
        <f>SUMIFS('Fielding Data'!E:E, 'Fielding Data'!$A:$A, $A3809)</f>
        <v>143</v>
      </c>
      <c r="V3809" s="13">
        <f>SUMIFS('Fielding Data'!F:F, 'Fielding Data'!$A:$A, $A3809)</f>
        <v>256</v>
      </c>
      <c r="W3809" s="13">
        <f>SUMIFS('Fielding Data'!G:G, 'Fielding Data'!$A:$A, $A3809)</f>
        <v>16</v>
      </c>
      <c r="X3809" s="13">
        <f>SUMIFS('Fielding Data'!H:H, 'Fielding Data'!$A:$A, $A3809)</f>
        <v>22</v>
      </c>
    </row>
    <row r="3810" spans="1:24" x14ac:dyDescent="0.3">
      <c r="A3810" s="13" t="str">
        <f t="shared" si="119"/>
        <v>doolise012013</v>
      </c>
      <c r="B3810" s="16" t="s">
        <v>1699</v>
      </c>
      <c r="C3810" s="16">
        <v>2013</v>
      </c>
      <c r="D3810" s="16">
        <v>70</v>
      </c>
      <c r="E3810" s="16">
        <v>0</v>
      </c>
      <c r="F3810" s="16">
        <v>0</v>
      </c>
      <c r="G3810" s="16">
        <v>0</v>
      </c>
      <c r="H3810" s="16">
        <v>0</v>
      </c>
      <c r="I3810" s="16">
        <v>0</v>
      </c>
      <c r="J3810" s="16">
        <v>0</v>
      </c>
      <c r="K3810" s="16">
        <v>0</v>
      </c>
      <c r="L3810" s="16">
        <v>0</v>
      </c>
      <c r="M3810" s="16">
        <v>0</v>
      </c>
      <c r="N3810" s="16">
        <v>0</v>
      </c>
      <c r="O3810" s="16">
        <v>0</v>
      </c>
      <c r="P3810" s="13" t="str">
        <f t="shared" si="118"/>
        <v>P</v>
      </c>
      <c r="Q3810" s="13">
        <f>IFERROR(VLOOKUP($A3810, 'Fielding Data'!$A$1:$H$12056, 5, 0), 0)</f>
        <v>1</v>
      </c>
      <c r="R3810" s="13">
        <f>IFERROR(VLOOKUP($A3810, 'Fielding Data'!$A$1:$H$12056, 6, 0), 0)</f>
        <v>6</v>
      </c>
      <c r="S3810" s="13">
        <f>IFERROR(VLOOKUP($A3810, 'Fielding Data'!$A$1:$H$12056, 7, 0), 0)</f>
        <v>0</v>
      </c>
      <c r="T3810" s="13">
        <f>IFERROR(VLOOKUP($A3810, 'Fielding Data'!$A$1:$H$12056, 8, 0), 0)</f>
        <v>0</v>
      </c>
      <c r="U3810" s="13">
        <f>SUMIFS('Fielding Data'!E:E, 'Fielding Data'!$A:$A, $A3810)</f>
        <v>1</v>
      </c>
      <c r="V3810" s="13">
        <f>SUMIFS('Fielding Data'!F:F, 'Fielding Data'!$A:$A, $A3810)</f>
        <v>6</v>
      </c>
      <c r="W3810" s="13">
        <f>SUMIFS('Fielding Data'!G:G, 'Fielding Data'!$A:$A, $A3810)</f>
        <v>0</v>
      </c>
      <c r="X3810" s="13">
        <f>SUMIFS('Fielding Data'!H:H, 'Fielding Data'!$A:$A, $A3810)</f>
        <v>0</v>
      </c>
    </row>
    <row r="3811" spans="1:24" x14ac:dyDescent="0.3">
      <c r="A3811" s="13" t="str">
        <f t="shared" si="119"/>
        <v>doteloc012013</v>
      </c>
      <c r="B3811" s="16" t="s">
        <v>88</v>
      </c>
      <c r="C3811" s="16">
        <v>2013</v>
      </c>
      <c r="D3811" s="16">
        <v>6</v>
      </c>
      <c r="E3811" s="16">
        <v>0</v>
      </c>
      <c r="F3811" s="16">
        <v>0</v>
      </c>
      <c r="G3811" s="16">
        <v>0</v>
      </c>
      <c r="H3811" s="16">
        <v>0</v>
      </c>
      <c r="I3811" s="16">
        <v>0</v>
      </c>
      <c r="J3811" s="16">
        <v>0</v>
      </c>
      <c r="K3811" s="16">
        <v>0</v>
      </c>
      <c r="L3811" s="16">
        <v>0</v>
      </c>
      <c r="M3811" s="16">
        <v>0</v>
      </c>
      <c r="N3811" s="16">
        <v>0</v>
      </c>
      <c r="O3811" s="16">
        <v>0</v>
      </c>
      <c r="P3811" s="13" t="str">
        <f t="shared" si="118"/>
        <v>P</v>
      </c>
      <c r="Q3811" s="13">
        <f>IFERROR(VLOOKUP($A3811, 'Fielding Data'!$A$1:$H$12056, 5, 0), 0)</f>
        <v>0</v>
      </c>
      <c r="R3811" s="13">
        <f>IFERROR(VLOOKUP($A3811, 'Fielding Data'!$A$1:$H$12056, 6, 0), 0)</f>
        <v>1</v>
      </c>
      <c r="S3811" s="13">
        <f>IFERROR(VLOOKUP($A3811, 'Fielding Data'!$A$1:$H$12056, 7, 0), 0)</f>
        <v>0</v>
      </c>
      <c r="T3811" s="13">
        <f>IFERROR(VLOOKUP($A3811, 'Fielding Data'!$A$1:$H$12056, 8, 0), 0)</f>
        <v>0</v>
      </c>
      <c r="U3811" s="13">
        <f>SUMIFS('Fielding Data'!E:E, 'Fielding Data'!$A:$A, $A3811)</f>
        <v>0</v>
      </c>
      <c r="V3811" s="13">
        <f>SUMIFS('Fielding Data'!F:F, 'Fielding Data'!$A:$A, $A3811)</f>
        <v>1</v>
      </c>
      <c r="W3811" s="13">
        <f>SUMIFS('Fielding Data'!G:G, 'Fielding Data'!$A:$A, $A3811)</f>
        <v>0</v>
      </c>
      <c r="X3811" s="13">
        <f>SUMIFS('Fielding Data'!H:H, 'Fielding Data'!$A:$A, $A3811)</f>
        <v>0</v>
      </c>
    </row>
    <row r="3812" spans="1:24" x14ac:dyDescent="0.3">
      <c r="A3812" s="13" t="str">
        <f t="shared" si="119"/>
        <v>doubrfe012013</v>
      </c>
      <c r="B3812" s="16" t="s">
        <v>1267</v>
      </c>
      <c r="C3812" s="16">
        <v>2013</v>
      </c>
      <c r="D3812" s="16">
        <v>29</v>
      </c>
      <c r="E3812" s="16">
        <v>3</v>
      </c>
      <c r="F3812" s="16">
        <v>0</v>
      </c>
      <c r="G3812" s="16">
        <v>0</v>
      </c>
      <c r="H3812" s="16">
        <v>0</v>
      </c>
      <c r="I3812" s="16">
        <v>0</v>
      </c>
      <c r="J3812" s="16">
        <v>0</v>
      </c>
      <c r="K3812" s="16">
        <v>0</v>
      </c>
      <c r="L3812" s="16">
        <v>0</v>
      </c>
      <c r="M3812" s="16">
        <v>0</v>
      </c>
      <c r="N3812" s="16">
        <v>0</v>
      </c>
      <c r="O3812" s="16">
        <v>1</v>
      </c>
      <c r="P3812" s="13" t="str">
        <f t="shared" si="118"/>
        <v>P</v>
      </c>
      <c r="Q3812" s="13">
        <f>IFERROR(VLOOKUP($A3812, 'Fielding Data'!$A$1:$H$12056, 5, 0), 0)</f>
        <v>5</v>
      </c>
      <c r="R3812" s="13">
        <f>IFERROR(VLOOKUP($A3812, 'Fielding Data'!$A$1:$H$12056, 6, 0), 0)</f>
        <v>18</v>
      </c>
      <c r="S3812" s="13">
        <f>IFERROR(VLOOKUP($A3812, 'Fielding Data'!$A$1:$H$12056, 7, 0), 0)</f>
        <v>1</v>
      </c>
      <c r="T3812" s="13">
        <f>IFERROR(VLOOKUP($A3812, 'Fielding Data'!$A$1:$H$12056, 8, 0), 0)</f>
        <v>1</v>
      </c>
      <c r="U3812" s="13">
        <f>SUMIFS('Fielding Data'!E:E, 'Fielding Data'!$A:$A, $A3812)</f>
        <v>5</v>
      </c>
      <c r="V3812" s="13">
        <f>SUMIFS('Fielding Data'!F:F, 'Fielding Data'!$A:$A, $A3812)</f>
        <v>18</v>
      </c>
      <c r="W3812" s="13">
        <f>SUMIFS('Fielding Data'!G:G, 'Fielding Data'!$A:$A, $A3812)</f>
        <v>1</v>
      </c>
      <c r="X3812" s="13">
        <f>SUMIFS('Fielding Data'!H:H, 'Fielding Data'!$A:$A, $A3812)</f>
        <v>1</v>
      </c>
    </row>
    <row r="3813" spans="1:24" x14ac:dyDescent="0.3">
      <c r="A3813" s="13" t="str">
        <f t="shared" si="119"/>
        <v>doumiry012013</v>
      </c>
      <c r="B3813" s="16" t="s">
        <v>533</v>
      </c>
      <c r="C3813" s="16">
        <v>2013</v>
      </c>
      <c r="D3813" s="16">
        <v>135</v>
      </c>
      <c r="E3813" s="16">
        <v>485</v>
      </c>
      <c r="F3813" s="16">
        <v>49</v>
      </c>
      <c r="G3813" s="16">
        <v>120</v>
      </c>
      <c r="H3813" s="16">
        <v>28</v>
      </c>
      <c r="I3813" s="16">
        <v>1</v>
      </c>
      <c r="J3813" s="16">
        <v>14</v>
      </c>
      <c r="K3813" s="16">
        <v>55</v>
      </c>
      <c r="L3813" s="16">
        <v>1</v>
      </c>
      <c r="M3813" s="16">
        <v>0</v>
      </c>
      <c r="N3813" s="16">
        <v>48</v>
      </c>
      <c r="O3813" s="16">
        <v>99</v>
      </c>
      <c r="P3813" s="13" t="str">
        <f t="shared" si="118"/>
        <v>C</v>
      </c>
      <c r="Q3813" s="13">
        <f>IFERROR(VLOOKUP($A3813, 'Fielding Data'!$A$1:$H$12056, 5, 0), 0)</f>
        <v>229</v>
      </c>
      <c r="R3813" s="13">
        <f>IFERROR(VLOOKUP($A3813, 'Fielding Data'!$A$1:$H$12056, 6, 0), 0)</f>
        <v>20</v>
      </c>
      <c r="S3813" s="13">
        <f>IFERROR(VLOOKUP($A3813, 'Fielding Data'!$A$1:$H$12056, 7, 0), 0)</f>
        <v>2</v>
      </c>
      <c r="T3813" s="13">
        <f>IFERROR(VLOOKUP($A3813, 'Fielding Data'!$A$1:$H$12056, 8, 0), 0)</f>
        <v>2</v>
      </c>
      <c r="U3813" s="13">
        <f>SUMIFS('Fielding Data'!E:E, 'Fielding Data'!$A:$A, $A3813)</f>
        <v>284</v>
      </c>
      <c r="V3813" s="13">
        <f>SUMIFS('Fielding Data'!F:F, 'Fielding Data'!$A:$A, $A3813)</f>
        <v>25</v>
      </c>
      <c r="W3813" s="13">
        <f>SUMIFS('Fielding Data'!G:G, 'Fielding Data'!$A:$A, $A3813)</f>
        <v>3</v>
      </c>
      <c r="X3813" s="13">
        <f>SUMIFS('Fielding Data'!H:H, 'Fielding Data'!$A:$A, $A3813)</f>
        <v>4</v>
      </c>
    </row>
    <row r="3814" spans="1:24" x14ac:dyDescent="0.3">
      <c r="A3814" s="13" t="str">
        <f t="shared" si="119"/>
        <v>downsda022013</v>
      </c>
      <c r="B3814" s="16" t="s">
        <v>1700</v>
      </c>
      <c r="C3814" s="16">
        <v>2013</v>
      </c>
      <c r="D3814" s="16">
        <v>29</v>
      </c>
      <c r="E3814" s="16">
        <v>0</v>
      </c>
      <c r="F3814" s="16">
        <v>0</v>
      </c>
      <c r="G3814" s="16">
        <v>0</v>
      </c>
      <c r="H3814" s="16">
        <v>0</v>
      </c>
      <c r="I3814" s="16">
        <v>0</v>
      </c>
      <c r="J3814" s="16">
        <v>0</v>
      </c>
      <c r="K3814" s="16">
        <v>0</v>
      </c>
      <c r="L3814" s="16">
        <v>0</v>
      </c>
      <c r="M3814" s="16">
        <v>0</v>
      </c>
      <c r="N3814" s="16">
        <v>0</v>
      </c>
      <c r="O3814" s="16">
        <v>0</v>
      </c>
      <c r="P3814" s="13" t="str">
        <f t="shared" si="118"/>
        <v>P</v>
      </c>
      <c r="Q3814" s="13">
        <f>IFERROR(VLOOKUP($A3814, 'Fielding Data'!$A$1:$H$12056, 5, 0), 0)</f>
        <v>1</v>
      </c>
      <c r="R3814" s="13">
        <f>IFERROR(VLOOKUP($A3814, 'Fielding Data'!$A$1:$H$12056, 6, 0), 0)</f>
        <v>2</v>
      </c>
      <c r="S3814" s="13">
        <f>IFERROR(VLOOKUP($A3814, 'Fielding Data'!$A$1:$H$12056, 7, 0), 0)</f>
        <v>0</v>
      </c>
      <c r="T3814" s="13">
        <f>IFERROR(VLOOKUP($A3814, 'Fielding Data'!$A$1:$H$12056, 8, 0), 0)</f>
        <v>0</v>
      </c>
      <c r="U3814" s="13">
        <f>SUMIFS('Fielding Data'!E:E, 'Fielding Data'!$A:$A, $A3814)</f>
        <v>1</v>
      </c>
      <c r="V3814" s="13">
        <f>SUMIFS('Fielding Data'!F:F, 'Fielding Data'!$A:$A, $A3814)</f>
        <v>2</v>
      </c>
      <c r="W3814" s="13">
        <f>SUMIFS('Fielding Data'!G:G, 'Fielding Data'!$A:$A, $A3814)</f>
        <v>0</v>
      </c>
      <c r="X3814" s="13">
        <f>SUMIFS('Fielding Data'!H:H, 'Fielding Data'!$A:$A, $A3814)</f>
        <v>0</v>
      </c>
    </row>
    <row r="3815" spans="1:24" x14ac:dyDescent="0.3">
      <c r="A3815" s="13" t="str">
        <f t="shared" si="119"/>
        <v>doziebr012013</v>
      </c>
      <c r="B3815" s="16" t="s">
        <v>1701</v>
      </c>
      <c r="C3815" s="16">
        <v>2013</v>
      </c>
      <c r="D3815" s="16">
        <v>147</v>
      </c>
      <c r="E3815" s="16">
        <v>558</v>
      </c>
      <c r="F3815" s="16">
        <v>72</v>
      </c>
      <c r="G3815" s="16">
        <v>136</v>
      </c>
      <c r="H3815" s="16">
        <v>33</v>
      </c>
      <c r="I3815" s="16">
        <v>4</v>
      </c>
      <c r="J3815" s="16">
        <v>18</v>
      </c>
      <c r="K3815" s="16">
        <v>66</v>
      </c>
      <c r="L3815" s="16">
        <v>14</v>
      </c>
      <c r="M3815" s="16">
        <v>7</v>
      </c>
      <c r="N3815" s="16">
        <v>51</v>
      </c>
      <c r="O3815" s="16">
        <v>120</v>
      </c>
      <c r="P3815" s="13" t="str">
        <f t="shared" si="118"/>
        <v>2B</v>
      </c>
      <c r="Q3815" s="13">
        <f>IFERROR(VLOOKUP($A3815, 'Fielding Data'!$A$1:$H$12056, 5, 0), 0)</f>
        <v>267</v>
      </c>
      <c r="R3815" s="13">
        <f>IFERROR(VLOOKUP($A3815, 'Fielding Data'!$A$1:$H$12056, 6, 0), 0)</f>
        <v>461</v>
      </c>
      <c r="S3815" s="13">
        <f>IFERROR(VLOOKUP($A3815, 'Fielding Data'!$A$1:$H$12056, 7, 0), 0)</f>
        <v>6</v>
      </c>
      <c r="T3815" s="13">
        <f>IFERROR(VLOOKUP($A3815, 'Fielding Data'!$A$1:$H$12056, 8, 0), 0)</f>
        <v>110</v>
      </c>
      <c r="U3815" s="13">
        <f>SUMIFS('Fielding Data'!E:E, 'Fielding Data'!$A:$A, $A3815)</f>
        <v>267</v>
      </c>
      <c r="V3815" s="13">
        <f>SUMIFS('Fielding Data'!F:F, 'Fielding Data'!$A:$A, $A3815)</f>
        <v>461</v>
      </c>
      <c r="W3815" s="13">
        <f>SUMIFS('Fielding Data'!G:G, 'Fielding Data'!$A:$A, $A3815)</f>
        <v>6</v>
      </c>
      <c r="X3815" s="13">
        <f>SUMIFS('Fielding Data'!H:H, 'Fielding Data'!$A:$A, $A3815)</f>
        <v>110</v>
      </c>
    </row>
    <row r="3816" spans="1:24" x14ac:dyDescent="0.3">
      <c r="A3816" s="13" t="str">
        <f t="shared" si="119"/>
        <v>drabeky012013</v>
      </c>
      <c r="B3816" s="16" t="s">
        <v>1268</v>
      </c>
      <c r="C3816" s="16">
        <v>2013</v>
      </c>
      <c r="D3816" s="16">
        <v>3</v>
      </c>
      <c r="E3816" s="16">
        <v>0</v>
      </c>
      <c r="F3816" s="16">
        <v>0</v>
      </c>
      <c r="G3816" s="16">
        <v>0</v>
      </c>
      <c r="H3816" s="16">
        <v>0</v>
      </c>
      <c r="I3816" s="16">
        <v>0</v>
      </c>
      <c r="J3816" s="16">
        <v>0</v>
      </c>
      <c r="K3816" s="16">
        <v>0</v>
      </c>
      <c r="L3816" s="16">
        <v>0</v>
      </c>
      <c r="M3816" s="16">
        <v>0</v>
      </c>
      <c r="N3816" s="16">
        <v>0</v>
      </c>
      <c r="O3816" s="16">
        <v>0</v>
      </c>
      <c r="P3816" s="13" t="str">
        <f t="shared" si="118"/>
        <v>P</v>
      </c>
      <c r="Q3816" s="13">
        <f>IFERROR(VLOOKUP($A3816, 'Fielding Data'!$A$1:$H$12056, 5, 0), 0)</f>
        <v>0</v>
      </c>
      <c r="R3816" s="13">
        <f>IFERROR(VLOOKUP($A3816, 'Fielding Data'!$A$1:$H$12056, 6, 0), 0)</f>
        <v>1</v>
      </c>
      <c r="S3816" s="13">
        <f>IFERROR(VLOOKUP($A3816, 'Fielding Data'!$A$1:$H$12056, 7, 0), 0)</f>
        <v>0</v>
      </c>
      <c r="T3816" s="13">
        <f>IFERROR(VLOOKUP($A3816, 'Fielding Data'!$A$1:$H$12056, 8, 0), 0)</f>
        <v>0</v>
      </c>
      <c r="U3816" s="13">
        <f>SUMIFS('Fielding Data'!E:E, 'Fielding Data'!$A:$A, $A3816)</f>
        <v>0</v>
      </c>
      <c r="V3816" s="13">
        <f>SUMIFS('Fielding Data'!F:F, 'Fielding Data'!$A:$A, $A3816)</f>
        <v>1</v>
      </c>
      <c r="W3816" s="13">
        <f>SUMIFS('Fielding Data'!G:G, 'Fielding Data'!$A:$A, $A3816)</f>
        <v>0</v>
      </c>
      <c r="X3816" s="13">
        <f>SUMIFS('Fielding Data'!H:H, 'Fielding Data'!$A:$A, $A3816)</f>
        <v>0</v>
      </c>
    </row>
    <row r="3817" spans="1:24" x14ac:dyDescent="0.3">
      <c r="A3817" s="13" t="str">
        <f t="shared" si="119"/>
        <v>drewst012013</v>
      </c>
      <c r="B3817" s="16" t="s">
        <v>638</v>
      </c>
      <c r="C3817" s="16">
        <v>2013</v>
      </c>
      <c r="D3817" s="16">
        <v>124</v>
      </c>
      <c r="E3817" s="16">
        <v>442</v>
      </c>
      <c r="F3817" s="16">
        <v>57</v>
      </c>
      <c r="G3817" s="16">
        <v>112</v>
      </c>
      <c r="H3817" s="16">
        <v>29</v>
      </c>
      <c r="I3817" s="16">
        <v>8</v>
      </c>
      <c r="J3817" s="16">
        <v>13</v>
      </c>
      <c r="K3817" s="16">
        <v>67</v>
      </c>
      <c r="L3817" s="16">
        <v>6</v>
      </c>
      <c r="M3817" s="16">
        <v>0</v>
      </c>
      <c r="N3817" s="16">
        <v>54</v>
      </c>
      <c r="O3817" s="16">
        <v>124</v>
      </c>
      <c r="P3817" s="13" t="str">
        <f t="shared" si="118"/>
        <v>SS</v>
      </c>
      <c r="Q3817" s="13">
        <f>IFERROR(VLOOKUP($A3817, 'Fielding Data'!$A$1:$H$12056, 5, 0), 0)</f>
        <v>176</v>
      </c>
      <c r="R3817" s="13">
        <f>IFERROR(VLOOKUP($A3817, 'Fielding Data'!$A$1:$H$12056, 6, 0), 0)</f>
        <v>332</v>
      </c>
      <c r="S3817" s="13">
        <f>IFERROR(VLOOKUP($A3817, 'Fielding Data'!$A$1:$H$12056, 7, 0), 0)</f>
        <v>8</v>
      </c>
      <c r="T3817" s="13">
        <f>IFERROR(VLOOKUP($A3817, 'Fielding Data'!$A$1:$H$12056, 8, 0), 0)</f>
        <v>82</v>
      </c>
      <c r="U3817" s="13">
        <f>SUMIFS('Fielding Data'!E:E, 'Fielding Data'!$A:$A, $A3817)</f>
        <v>176</v>
      </c>
      <c r="V3817" s="13">
        <f>SUMIFS('Fielding Data'!F:F, 'Fielding Data'!$A:$A, $A3817)</f>
        <v>332</v>
      </c>
      <c r="W3817" s="13">
        <f>SUMIFS('Fielding Data'!G:G, 'Fielding Data'!$A:$A, $A3817)</f>
        <v>8</v>
      </c>
      <c r="X3817" s="13">
        <f>SUMIFS('Fielding Data'!H:H, 'Fielding Data'!$A:$A, $A3817)</f>
        <v>82</v>
      </c>
    </row>
    <row r="3818" spans="1:24" x14ac:dyDescent="0.3">
      <c r="A3818" s="13" t="str">
        <f t="shared" si="119"/>
        <v>dudalu012013</v>
      </c>
      <c r="B3818" s="16" t="s">
        <v>1269</v>
      </c>
      <c r="C3818" s="16">
        <v>2013</v>
      </c>
      <c r="D3818" s="16">
        <v>100</v>
      </c>
      <c r="E3818" s="16">
        <v>318</v>
      </c>
      <c r="F3818" s="16">
        <v>42</v>
      </c>
      <c r="G3818" s="16">
        <v>71</v>
      </c>
      <c r="H3818" s="16">
        <v>16</v>
      </c>
      <c r="I3818" s="16">
        <v>0</v>
      </c>
      <c r="J3818" s="16">
        <v>15</v>
      </c>
      <c r="K3818" s="16">
        <v>33</v>
      </c>
      <c r="L3818" s="16">
        <v>0</v>
      </c>
      <c r="M3818" s="16">
        <v>3</v>
      </c>
      <c r="N3818" s="16">
        <v>55</v>
      </c>
      <c r="O3818" s="16">
        <v>102</v>
      </c>
      <c r="P3818" s="13" t="str">
        <f t="shared" si="118"/>
        <v>1B</v>
      </c>
      <c r="Q3818" s="13">
        <f>IFERROR(VLOOKUP($A3818, 'Fielding Data'!$A$1:$H$12056, 5, 0), 0)</f>
        <v>237</v>
      </c>
      <c r="R3818" s="13">
        <f>IFERROR(VLOOKUP($A3818, 'Fielding Data'!$A$1:$H$12056, 6, 0), 0)</f>
        <v>18</v>
      </c>
      <c r="S3818" s="13">
        <f>IFERROR(VLOOKUP($A3818, 'Fielding Data'!$A$1:$H$12056, 7, 0), 0)</f>
        <v>0</v>
      </c>
      <c r="T3818" s="13">
        <f>IFERROR(VLOOKUP($A3818, 'Fielding Data'!$A$1:$H$12056, 8, 0), 0)</f>
        <v>19</v>
      </c>
      <c r="U3818" s="13">
        <f>SUMIFS('Fielding Data'!E:E, 'Fielding Data'!$A:$A, $A3818)</f>
        <v>327</v>
      </c>
      <c r="V3818" s="13">
        <f>SUMIFS('Fielding Data'!F:F, 'Fielding Data'!$A:$A, $A3818)</f>
        <v>19</v>
      </c>
      <c r="W3818" s="13">
        <f>SUMIFS('Fielding Data'!G:G, 'Fielding Data'!$A:$A, $A3818)</f>
        <v>2</v>
      </c>
      <c r="X3818" s="13">
        <f>SUMIFS('Fielding Data'!H:H, 'Fielding Data'!$A:$A, $A3818)</f>
        <v>20</v>
      </c>
    </row>
    <row r="3819" spans="1:24" x14ac:dyDescent="0.3">
      <c r="A3819" s="13" t="str">
        <f t="shared" si="119"/>
        <v>duensbr012013</v>
      </c>
      <c r="B3819" s="16" t="s">
        <v>1074</v>
      </c>
      <c r="C3819" s="16">
        <v>2013</v>
      </c>
      <c r="D3819" s="16">
        <v>73</v>
      </c>
      <c r="E3819" s="16">
        <v>0</v>
      </c>
      <c r="F3819" s="16">
        <v>0</v>
      </c>
      <c r="G3819" s="16">
        <v>0</v>
      </c>
      <c r="H3819" s="16">
        <v>0</v>
      </c>
      <c r="I3819" s="16">
        <v>0</v>
      </c>
      <c r="J3819" s="16">
        <v>0</v>
      </c>
      <c r="K3819" s="16">
        <v>0</v>
      </c>
      <c r="L3819" s="16">
        <v>0</v>
      </c>
      <c r="M3819" s="16">
        <v>0</v>
      </c>
      <c r="N3819" s="16">
        <v>0</v>
      </c>
      <c r="O3819" s="16">
        <v>0</v>
      </c>
      <c r="P3819" s="13" t="str">
        <f t="shared" si="118"/>
        <v>P</v>
      </c>
      <c r="Q3819" s="13">
        <f>IFERROR(VLOOKUP($A3819, 'Fielding Data'!$A$1:$H$12056, 5, 0), 0)</f>
        <v>7</v>
      </c>
      <c r="R3819" s="13">
        <f>IFERROR(VLOOKUP($A3819, 'Fielding Data'!$A$1:$H$12056, 6, 0), 0)</f>
        <v>12</v>
      </c>
      <c r="S3819" s="13">
        <f>IFERROR(VLOOKUP($A3819, 'Fielding Data'!$A$1:$H$12056, 7, 0), 0)</f>
        <v>0</v>
      </c>
      <c r="T3819" s="13">
        <f>IFERROR(VLOOKUP($A3819, 'Fielding Data'!$A$1:$H$12056, 8, 0), 0)</f>
        <v>1</v>
      </c>
      <c r="U3819" s="13">
        <f>SUMIFS('Fielding Data'!E:E, 'Fielding Data'!$A:$A, $A3819)</f>
        <v>7</v>
      </c>
      <c r="V3819" s="13">
        <f>SUMIFS('Fielding Data'!F:F, 'Fielding Data'!$A:$A, $A3819)</f>
        <v>12</v>
      </c>
      <c r="W3819" s="13">
        <f>SUMIFS('Fielding Data'!G:G, 'Fielding Data'!$A:$A, $A3819)</f>
        <v>0</v>
      </c>
      <c r="X3819" s="13">
        <f>SUMIFS('Fielding Data'!H:H, 'Fielding Data'!$A:$A, $A3819)</f>
        <v>1</v>
      </c>
    </row>
    <row r="3820" spans="1:24" x14ac:dyDescent="0.3">
      <c r="A3820" s="13" t="str">
        <f t="shared" si="119"/>
        <v>duffyda012013</v>
      </c>
      <c r="B3820" s="16" t="s">
        <v>1487</v>
      </c>
      <c r="C3820" s="16">
        <v>2013</v>
      </c>
      <c r="D3820" s="16">
        <v>5</v>
      </c>
      <c r="E3820" s="16">
        <v>0</v>
      </c>
      <c r="F3820" s="16">
        <v>0</v>
      </c>
      <c r="G3820" s="16">
        <v>0</v>
      </c>
      <c r="H3820" s="16">
        <v>0</v>
      </c>
      <c r="I3820" s="16">
        <v>0</v>
      </c>
      <c r="J3820" s="16">
        <v>0</v>
      </c>
      <c r="K3820" s="16">
        <v>0</v>
      </c>
      <c r="L3820" s="16">
        <v>0</v>
      </c>
      <c r="M3820" s="16">
        <v>0</v>
      </c>
      <c r="N3820" s="16">
        <v>0</v>
      </c>
      <c r="O3820" s="16">
        <v>0</v>
      </c>
      <c r="P3820" s="13" t="str">
        <f t="shared" si="118"/>
        <v>P</v>
      </c>
      <c r="Q3820" s="13">
        <f>IFERROR(VLOOKUP($A3820, 'Fielding Data'!$A$1:$H$12056, 5, 0), 0)</f>
        <v>1</v>
      </c>
      <c r="R3820" s="13">
        <f>IFERROR(VLOOKUP($A3820, 'Fielding Data'!$A$1:$H$12056, 6, 0), 0)</f>
        <v>2</v>
      </c>
      <c r="S3820" s="13">
        <f>IFERROR(VLOOKUP($A3820, 'Fielding Data'!$A$1:$H$12056, 7, 0), 0)</f>
        <v>0</v>
      </c>
      <c r="T3820" s="13">
        <f>IFERROR(VLOOKUP($A3820, 'Fielding Data'!$A$1:$H$12056, 8, 0), 0)</f>
        <v>1</v>
      </c>
      <c r="U3820" s="13">
        <f>SUMIFS('Fielding Data'!E:E, 'Fielding Data'!$A:$A, $A3820)</f>
        <v>1</v>
      </c>
      <c r="V3820" s="13">
        <f>SUMIFS('Fielding Data'!F:F, 'Fielding Data'!$A:$A, $A3820)</f>
        <v>2</v>
      </c>
      <c r="W3820" s="13">
        <f>SUMIFS('Fielding Data'!G:G, 'Fielding Data'!$A:$A, $A3820)</f>
        <v>0</v>
      </c>
      <c r="X3820" s="13">
        <f>SUMIFS('Fielding Data'!H:H, 'Fielding Data'!$A:$A, $A3820)</f>
        <v>1</v>
      </c>
    </row>
    <row r="3821" spans="1:24" x14ac:dyDescent="0.3">
      <c r="A3821" s="13" t="str">
        <f t="shared" si="119"/>
        <v>duncash012013</v>
      </c>
      <c r="B3821" s="16" t="s">
        <v>778</v>
      </c>
      <c r="C3821" s="16">
        <v>2013</v>
      </c>
      <c r="D3821" s="16">
        <v>20</v>
      </c>
      <c r="E3821" s="16">
        <v>55</v>
      </c>
      <c r="F3821" s="16">
        <v>6</v>
      </c>
      <c r="G3821" s="16">
        <v>10</v>
      </c>
      <c r="H3821" s="16">
        <v>1</v>
      </c>
      <c r="I3821" s="16">
        <v>0</v>
      </c>
      <c r="J3821" s="16">
        <v>2</v>
      </c>
      <c r="K3821" s="16">
        <v>6</v>
      </c>
      <c r="L3821" s="16">
        <v>0</v>
      </c>
      <c r="M3821" s="16">
        <v>0</v>
      </c>
      <c r="N3821" s="16">
        <v>9</v>
      </c>
      <c r="O3821" s="16">
        <v>14</v>
      </c>
      <c r="P3821" s="13" t="str">
        <f t="shared" si="118"/>
        <v>1B</v>
      </c>
      <c r="Q3821" s="13">
        <f>IFERROR(VLOOKUP($A3821, 'Fielding Data'!$A$1:$H$12056, 5, 0), 0)</f>
        <v>14</v>
      </c>
      <c r="R3821" s="13">
        <f>IFERROR(VLOOKUP($A3821, 'Fielding Data'!$A$1:$H$12056, 6, 0), 0)</f>
        <v>1</v>
      </c>
      <c r="S3821" s="13">
        <f>IFERROR(VLOOKUP($A3821, 'Fielding Data'!$A$1:$H$12056, 7, 0), 0)</f>
        <v>0</v>
      </c>
      <c r="T3821" s="13">
        <f>IFERROR(VLOOKUP($A3821, 'Fielding Data'!$A$1:$H$12056, 8, 0), 0)</f>
        <v>2</v>
      </c>
      <c r="U3821" s="13">
        <f>SUMIFS('Fielding Data'!E:E, 'Fielding Data'!$A:$A, $A3821)</f>
        <v>14</v>
      </c>
      <c r="V3821" s="13">
        <f>SUMIFS('Fielding Data'!F:F, 'Fielding Data'!$A:$A, $A3821)</f>
        <v>1</v>
      </c>
      <c r="W3821" s="13">
        <f>SUMIFS('Fielding Data'!G:G, 'Fielding Data'!$A:$A, $A3821)</f>
        <v>0</v>
      </c>
      <c r="X3821" s="13">
        <f>SUMIFS('Fielding Data'!H:H, 'Fielding Data'!$A:$A, $A3821)</f>
        <v>2</v>
      </c>
    </row>
    <row r="3822" spans="1:24" x14ac:dyDescent="0.3">
      <c r="A3822" s="13" t="str">
        <f t="shared" si="119"/>
        <v>dunnad012013</v>
      </c>
      <c r="B3822" s="16" t="s">
        <v>240</v>
      </c>
      <c r="C3822" s="16">
        <v>2013</v>
      </c>
      <c r="D3822" s="16">
        <v>149</v>
      </c>
      <c r="E3822" s="16">
        <v>525</v>
      </c>
      <c r="F3822" s="16">
        <v>60</v>
      </c>
      <c r="G3822" s="16">
        <v>115</v>
      </c>
      <c r="H3822" s="16">
        <v>15</v>
      </c>
      <c r="I3822" s="16">
        <v>0</v>
      </c>
      <c r="J3822" s="16">
        <v>34</v>
      </c>
      <c r="K3822" s="16">
        <v>86</v>
      </c>
      <c r="L3822" s="16">
        <v>1</v>
      </c>
      <c r="M3822" s="16">
        <v>1</v>
      </c>
      <c r="N3822" s="16">
        <v>76</v>
      </c>
      <c r="O3822" s="16">
        <v>189</v>
      </c>
      <c r="P3822" s="13" t="str">
        <f t="shared" si="118"/>
        <v>1B</v>
      </c>
      <c r="Q3822" s="13">
        <f>IFERROR(VLOOKUP($A3822, 'Fielding Data'!$A$1:$H$12056, 5, 0), 0)</f>
        <v>548</v>
      </c>
      <c r="R3822" s="13">
        <f>IFERROR(VLOOKUP($A3822, 'Fielding Data'!$A$1:$H$12056, 6, 0), 0)</f>
        <v>31</v>
      </c>
      <c r="S3822" s="13">
        <f>IFERROR(VLOOKUP($A3822, 'Fielding Data'!$A$1:$H$12056, 7, 0), 0)</f>
        <v>8</v>
      </c>
      <c r="T3822" s="13">
        <f>IFERROR(VLOOKUP($A3822, 'Fielding Data'!$A$1:$H$12056, 8, 0), 0)</f>
        <v>54</v>
      </c>
      <c r="U3822" s="13">
        <f>SUMIFS('Fielding Data'!E:E, 'Fielding Data'!$A:$A, $A3822)</f>
        <v>550</v>
      </c>
      <c r="V3822" s="13">
        <f>SUMIFS('Fielding Data'!F:F, 'Fielding Data'!$A:$A, $A3822)</f>
        <v>31</v>
      </c>
      <c r="W3822" s="13">
        <f>SUMIFS('Fielding Data'!G:G, 'Fielding Data'!$A:$A, $A3822)</f>
        <v>8</v>
      </c>
      <c r="X3822" s="13">
        <f>SUMIFS('Fielding Data'!H:H, 'Fielding Data'!$A:$A, $A3822)</f>
        <v>54</v>
      </c>
    </row>
    <row r="3823" spans="1:24" x14ac:dyDescent="0.3">
      <c r="A3823" s="13" t="str">
        <f t="shared" si="119"/>
        <v>dunnija012013</v>
      </c>
      <c r="B3823" s="16" t="s">
        <v>1923</v>
      </c>
      <c r="C3823" s="16">
        <v>2013</v>
      </c>
      <c r="D3823" s="16">
        <v>29</v>
      </c>
      <c r="E3823" s="16">
        <v>0</v>
      </c>
      <c r="F3823" s="16">
        <v>0</v>
      </c>
      <c r="G3823" s="16">
        <v>0</v>
      </c>
      <c r="H3823" s="16">
        <v>0</v>
      </c>
      <c r="I3823" s="16">
        <v>0</v>
      </c>
      <c r="J3823" s="16">
        <v>0</v>
      </c>
      <c r="K3823" s="16">
        <v>0</v>
      </c>
      <c r="L3823" s="16">
        <v>0</v>
      </c>
      <c r="M3823" s="16">
        <v>0</v>
      </c>
      <c r="N3823" s="16">
        <v>0</v>
      </c>
      <c r="O3823" s="16">
        <v>0</v>
      </c>
      <c r="P3823" s="13" t="str">
        <f t="shared" si="118"/>
        <v>P</v>
      </c>
      <c r="Q3823" s="13">
        <f>IFERROR(VLOOKUP($A3823, 'Fielding Data'!$A$1:$H$12056, 5, 0), 0)</f>
        <v>1</v>
      </c>
      <c r="R3823" s="13">
        <f>IFERROR(VLOOKUP($A3823, 'Fielding Data'!$A$1:$H$12056, 6, 0), 0)</f>
        <v>5</v>
      </c>
      <c r="S3823" s="13">
        <f>IFERROR(VLOOKUP($A3823, 'Fielding Data'!$A$1:$H$12056, 7, 0), 0)</f>
        <v>1</v>
      </c>
      <c r="T3823" s="13">
        <f>IFERROR(VLOOKUP($A3823, 'Fielding Data'!$A$1:$H$12056, 8, 0), 0)</f>
        <v>0</v>
      </c>
      <c r="U3823" s="13">
        <f>SUMIFS('Fielding Data'!E:E, 'Fielding Data'!$A:$A, $A3823)</f>
        <v>1</v>
      </c>
      <c r="V3823" s="13">
        <f>SUMIFS('Fielding Data'!F:F, 'Fielding Data'!$A:$A, $A3823)</f>
        <v>5</v>
      </c>
      <c r="W3823" s="13">
        <f>SUMIFS('Fielding Data'!G:G, 'Fielding Data'!$A:$A, $A3823)</f>
        <v>1</v>
      </c>
      <c r="X3823" s="13">
        <f>SUMIFS('Fielding Data'!H:H, 'Fielding Data'!$A:$A, $A3823)</f>
        <v>0</v>
      </c>
    </row>
    <row r="3824" spans="1:24" x14ac:dyDescent="0.3">
      <c r="A3824" s="13" t="str">
        <f t="shared" si="119"/>
        <v>dunnmi012013</v>
      </c>
      <c r="B3824" s="16" t="s">
        <v>1075</v>
      </c>
      <c r="C3824" s="16">
        <v>2013</v>
      </c>
      <c r="D3824" s="16">
        <v>75</v>
      </c>
      <c r="E3824" s="16">
        <v>0</v>
      </c>
      <c r="F3824" s="16">
        <v>0</v>
      </c>
      <c r="G3824" s="16">
        <v>0</v>
      </c>
      <c r="H3824" s="16">
        <v>0</v>
      </c>
      <c r="I3824" s="16">
        <v>0</v>
      </c>
      <c r="J3824" s="16">
        <v>0</v>
      </c>
      <c r="K3824" s="16">
        <v>0</v>
      </c>
      <c r="L3824" s="16">
        <v>0</v>
      </c>
      <c r="M3824" s="16">
        <v>0</v>
      </c>
      <c r="N3824" s="16">
        <v>0</v>
      </c>
      <c r="O3824" s="16">
        <v>0</v>
      </c>
      <c r="P3824" s="13" t="str">
        <f t="shared" si="118"/>
        <v>P</v>
      </c>
      <c r="Q3824" s="13">
        <f>IFERROR(VLOOKUP($A3824, 'Fielding Data'!$A$1:$H$12056, 5, 0), 0)</f>
        <v>2</v>
      </c>
      <c r="R3824" s="13">
        <f>IFERROR(VLOOKUP($A3824, 'Fielding Data'!$A$1:$H$12056, 6, 0), 0)</f>
        <v>4</v>
      </c>
      <c r="S3824" s="13">
        <f>IFERROR(VLOOKUP($A3824, 'Fielding Data'!$A$1:$H$12056, 7, 0), 0)</f>
        <v>2</v>
      </c>
      <c r="T3824" s="13">
        <f>IFERROR(VLOOKUP($A3824, 'Fielding Data'!$A$1:$H$12056, 8, 0), 0)</f>
        <v>0</v>
      </c>
      <c r="U3824" s="13">
        <f>SUMIFS('Fielding Data'!E:E, 'Fielding Data'!$A:$A, $A3824)</f>
        <v>2</v>
      </c>
      <c r="V3824" s="13">
        <f>SUMIFS('Fielding Data'!F:F, 'Fielding Data'!$A:$A, $A3824)</f>
        <v>4</v>
      </c>
      <c r="W3824" s="13">
        <f>SUMIFS('Fielding Data'!G:G, 'Fielding Data'!$A:$A, $A3824)</f>
        <v>2</v>
      </c>
      <c r="X3824" s="13">
        <f>SUMIFS('Fielding Data'!H:H, 'Fielding Data'!$A:$A, $A3824)</f>
        <v>0</v>
      </c>
    </row>
    <row r="3825" spans="1:24" x14ac:dyDescent="0.3">
      <c r="A3825" s="13" t="str">
        <f t="shared" si="119"/>
        <v>durbich012013</v>
      </c>
      <c r="B3825" s="16" t="s">
        <v>91</v>
      </c>
      <c r="C3825" s="16">
        <v>2013</v>
      </c>
      <c r="D3825" s="16">
        <v>16</v>
      </c>
      <c r="E3825" s="16">
        <v>0</v>
      </c>
      <c r="F3825" s="16">
        <v>0</v>
      </c>
      <c r="G3825" s="16">
        <v>0</v>
      </c>
      <c r="H3825" s="16">
        <v>0</v>
      </c>
      <c r="I3825" s="16">
        <v>0</v>
      </c>
      <c r="J3825" s="16">
        <v>0</v>
      </c>
      <c r="K3825" s="16">
        <v>0</v>
      </c>
      <c r="L3825" s="16">
        <v>0</v>
      </c>
      <c r="M3825" s="16">
        <v>0</v>
      </c>
      <c r="N3825" s="16">
        <v>0</v>
      </c>
      <c r="O3825" s="16">
        <v>0</v>
      </c>
      <c r="P3825" s="13" t="str">
        <f t="shared" si="118"/>
        <v>P</v>
      </c>
      <c r="Q3825" s="13">
        <f>IFERROR(VLOOKUP($A3825, 'Fielding Data'!$A$1:$H$12056, 5, 0), 0)</f>
        <v>0</v>
      </c>
      <c r="R3825" s="13">
        <f>IFERROR(VLOOKUP($A3825, 'Fielding Data'!$A$1:$H$12056, 6, 0), 0)</f>
        <v>1</v>
      </c>
      <c r="S3825" s="13">
        <f>IFERROR(VLOOKUP($A3825, 'Fielding Data'!$A$1:$H$12056, 7, 0), 0)</f>
        <v>0</v>
      </c>
      <c r="T3825" s="13">
        <f>IFERROR(VLOOKUP($A3825, 'Fielding Data'!$A$1:$H$12056, 8, 0), 0)</f>
        <v>0</v>
      </c>
      <c r="U3825" s="13">
        <f>SUMIFS('Fielding Data'!E:E, 'Fielding Data'!$A:$A, $A3825)</f>
        <v>0</v>
      </c>
      <c r="V3825" s="13">
        <f>SUMIFS('Fielding Data'!F:F, 'Fielding Data'!$A:$A, $A3825)</f>
        <v>1</v>
      </c>
      <c r="W3825" s="13">
        <f>SUMIFS('Fielding Data'!G:G, 'Fielding Data'!$A:$A, $A3825)</f>
        <v>0</v>
      </c>
      <c r="X3825" s="13">
        <f>SUMIFS('Fielding Data'!H:H, 'Fielding Data'!$A:$A, $A3825)</f>
        <v>0</v>
      </c>
    </row>
    <row r="3826" spans="1:24" x14ac:dyDescent="0.3">
      <c r="A3826" s="13" t="str">
        <f t="shared" si="119"/>
        <v>dwyerch012013</v>
      </c>
      <c r="B3826" s="16" t="s">
        <v>1924</v>
      </c>
      <c r="C3826" s="16">
        <v>2013</v>
      </c>
      <c r="D3826" s="16">
        <v>2</v>
      </c>
      <c r="E3826" s="16">
        <v>0</v>
      </c>
      <c r="F3826" s="16">
        <v>0</v>
      </c>
      <c r="G3826" s="16">
        <v>0</v>
      </c>
      <c r="H3826" s="16">
        <v>0</v>
      </c>
      <c r="I3826" s="16">
        <v>0</v>
      </c>
      <c r="J3826" s="16">
        <v>0</v>
      </c>
      <c r="K3826" s="16">
        <v>0</v>
      </c>
      <c r="L3826" s="16">
        <v>0</v>
      </c>
      <c r="M3826" s="16">
        <v>0</v>
      </c>
      <c r="N3826" s="16">
        <v>0</v>
      </c>
      <c r="O3826" s="16">
        <v>0</v>
      </c>
      <c r="P3826" s="13" t="str">
        <f t="shared" si="118"/>
        <v>P</v>
      </c>
      <c r="Q3826" s="13">
        <f>IFERROR(VLOOKUP($A3826, 'Fielding Data'!$A$1:$H$12056, 5, 0), 0)</f>
        <v>0</v>
      </c>
      <c r="R3826" s="13">
        <f>IFERROR(VLOOKUP($A3826, 'Fielding Data'!$A$1:$H$12056, 6, 0), 0)</f>
        <v>3</v>
      </c>
      <c r="S3826" s="13">
        <f>IFERROR(VLOOKUP($A3826, 'Fielding Data'!$A$1:$H$12056, 7, 0), 0)</f>
        <v>0</v>
      </c>
      <c r="T3826" s="13">
        <f>IFERROR(VLOOKUP($A3826, 'Fielding Data'!$A$1:$H$12056, 8, 0), 0)</f>
        <v>1</v>
      </c>
      <c r="U3826" s="13">
        <f>SUMIFS('Fielding Data'!E:E, 'Fielding Data'!$A:$A, $A3826)</f>
        <v>0</v>
      </c>
      <c r="V3826" s="13">
        <f>SUMIFS('Fielding Data'!F:F, 'Fielding Data'!$A:$A, $A3826)</f>
        <v>3</v>
      </c>
      <c r="W3826" s="13">
        <f>SUMIFS('Fielding Data'!G:G, 'Fielding Data'!$A:$A, $A3826)</f>
        <v>0</v>
      </c>
      <c r="X3826" s="13">
        <f>SUMIFS('Fielding Data'!H:H, 'Fielding Data'!$A:$A, $A3826)</f>
        <v>1</v>
      </c>
    </row>
    <row r="3827" spans="1:24" x14ac:dyDescent="0.3">
      <c r="A3827" s="13" t="str">
        <f t="shared" si="119"/>
        <v>dysonja012013</v>
      </c>
      <c r="B3827" s="16" t="s">
        <v>1270</v>
      </c>
      <c r="C3827" s="16">
        <v>2013</v>
      </c>
      <c r="D3827" s="16">
        <v>87</v>
      </c>
      <c r="E3827" s="16">
        <v>213</v>
      </c>
      <c r="F3827" s="16">
        <v>30</v>
      </c>
      <c r="G3827" s="16">
        <v>55</v>
      </c>
      <c r="H3827" s="16">
        <v>9</v>
      </c>
      <c r="I3827" s="16">
        <v>4</v>
      </c>
      <c r="J3827" s="16">
        <v>2</v>
      </c>
      <c r="K3827" s="16">
        <v>17</v>
      </c>
      <c r="L3827" s="16">
        <v>34</v>
      </c>
      <c r="M3827" s="16">
        <v>6</v>
      </c>
      <c r="N3827" s="16">
        <v>21</v>
      </c>
      <c r="O3827" s="16">
        <v>45</v>
      </c>
      <c r="P3827" s="13" t="str">
        <f t="shared" si="118"/>
        <v>CF</v>
      </c>
      <c r="Q3827" s="13">
        <f>IFERROR(VLOOKUP($A3827, 'Fielding Data'!$A$1:$H$12056, 5, 0), 0)</f>
        <v>0</v>
      </c>
      <c r="R3827" s="13">
        <f>IFERROR(VLOOKUP($A3827, 'Fielding Data'!$A$1:$H$12056, 6, 0), 0)</f>
        <v>0</v>
      </c>
      <c r="S3827" s="13">
        <f>IFERROR(VLOOKUP($A3827, 'Fielding Data'!$A$1:$H$12056, 7, 0), 0)</f>
        <v>0</v>
      </c>
      <c r="T3827" s="13">
        <f>IFERROR(VLOOKUP($A3827, 'Fielding Data'!$A$1:$H$12056, 8, 0), 0)</f>
        <v>0</v>
      </c>
      <c r="U3827" s="13">
        <f>SUMIFS('Fielding Data'!E:E, 'Fielding Data'!$A:$A, $A3827)</f>
        <v>176</v>
      </c>
      <c r="V3827" s="13">
        <f>SUMIFS('Fielding Data'!F:F, 'Fielding Data'!$A:$A, $A3827)</f>
        <v>3</v>
      </c>
      <c r="W3827" s="13">
        <f>SUMIFS('Fielding Data'!G:G, 'Fielding Data'!$A:$A, $A3827)</f>
        <v>5</v>
      </c>
      <c r="X3827" s="13">
        <f>SUMIFS('Fielding Data'!H:H, 'Fielding Data'!$A:$A, $A3827)</f>
        <v>2</v>
      </c>
    </row>
    <row r="3828" spans="1:24" x14ac:dyDescent="0.3">
      <c r="A3828" s="13" t="str">
        <f t="shared" si="119"/>
        <v>dysonsa012013</v>
      </c>
      <c r="B3828" s="16" t="s">
        <v>1702</v>
      </c>
      <c r="C3828" s="16">
        <v>2013</v>
      </c>
      <c r="D3828" s="16">
        <v>5</v>
      </c>
      <c r="E3828" s="16">
        <v>1</v>
      </c>
      <c r="F3828" s="16">
        <v>0</v>
      </c>
      <c r="G3828" s="16">
        <v>0</v>
      </c>
      <c r="H3828" s="16">
        <v>0</v>
      </c>
      <c r="I3828" s="16">
        <v>0</v>
      </c>
      <c r="J3828" s="16">
        <v>0</v>
      </c>
      <c r="K3828" s="16">
        <v>0</v>
      </c>
      <c r="L3828" s="16">
        <v>0</v>
      </c>
      <c r="M3828" s="16">
        <v>0</v>
      </c>
      <c r="N3828" s="16">
        <v>0</v>
      </c>
      <c r="O3828" s="16">
        <v>0</v>
      </c>
      <c r="P3828" s="13" t="str">
        <f t="shared" si="118"/>
        <v>P</v>
      </c>
      <c r="Q3828" s="13">
        <f>IFERROR(VLOOKUP($A3828, 'Fielding Data'!$A$1:$H$12056, 5, 0), 0)</f>
        <v>1</v>
      </c>
      <c r="R3828" s="13">
        <f>IFERROR(VLOOKUP($A3828, 'Fielding Data'!$A$1:$H$12056, 6, 0), 0)</f>
        <v>0</v>
      </c>
      <c r="S3828" s="13">
        <f>IFERROR(VLOOKUP($A3828, 'Fielding Data'!$A$1:$H$12056, 7, 0), 0)</f>
        <v>0</v>
      </c>
      <c r="T3828" s="13">
        <f>IFERROR(VLOOKUP($A3828, 'Fielding Data'!$A$1:$H$12056, 8, 0), 0)</f>
        <v>0</v>
      </c>
      <c r="U3828" s="13">
        <f>SUMIFS('Fielding Data'!E:E, 'Fielding Data'!$A:$A, $A3828)</f>
        <v>1</v>
      </c>
      <c r="V3828" s="13">
        <f>SUMIFS('Fielding Data'!F:F, 'Fielding Data'!$A:$A, $A3828)</f>
        <v>0</v>
      </c>
      <c r="W3828" s="13">
        <f>SUMIFS('Fielding Data'!G:G, 'Fielding Data'!$A:$A, $A3828)</f>
        <v>0</v>
      </c>
      <c r="X3828" s="13">
        <f>SUMIFS('Fielding Data'!H:H, 'Fielding Data'!$A:$A, $A3828)</f>
        <v>0</v>
      </c>
    </row>
    <row r="3829" spans="1:24" x14ac:dyDescent="0.3">
      <c r="A3829" s="13" t="str">
        <f t="shared" si="119"/>
        <v>eatonad022013</v>
      </c>
      <c r="B3829" s="16" t="s">
        <v>1703</v>
      </c>
      <c r="C3829" s="16">
        <v>2013</v>
      </c>
      <c r="D3829" s="16">
        <v>66</v>
      </c>
      <c r="E3829" s="16">
        <v>250</v>
      </c>
      <c r="F3829" s="16">
        <v>40</v>
      </c>
      <c r="G3829" s="16">
        <v>63</v>
      </c>
      <c r="H3829" s="16">
        <v>10</v>
      </c>
      <c r="I3829" s="16">
        <v>4</v>
      </c>
      <c r="J3829" s="16">
        <v>3</v>
      </c>
      <c r="K3829" s="16">
        <v>22</v>
      </c>
      <c r="L3829" s="16">
        <v>5</v>
      </c>
      <c r="M3829" s="16">
        <v>2</v>
      </c>
      <c r="N3829" s="16">
        <v>17</v>
      </c>
      <c r="O3829" s="16">
        <v>44</v>
      </c>
      <c r="P3829" s="13" t="str">
        <f t="shared" si="118"/>
        <v>CF</v>
      </c>
      <c r="Q3829" s="13">
        <f>IFERROR(VLOOKUP($A3829, 'Fielding Data'!$A$1:$H$12056, 5, 0), 0)</f>
        <v>0</v>
      </c>
      <c r="R3829" s="13">
        <f>IFERROR(VLOOKUP($A3829, 'Fielding Data'!$A$1:$H$12056, 6, 0), 0)</f>
        <v>0</v>
      </c>
      <c r="S3829" s="13">
        <f>IFERROR(VLOOKUP($A3829, 'Fielding Data'!$A$1:$H$12056, 7, 0), 0)</f>
        <v>0</v>
      </c>
      <c r="T3829" s="13">
        <f>IFERROR(VLOOKUP($A3829, 'Fielding Data'!$A$1:$H$12056, 8, 0), 0)</f>
        <v>0</v>
      </c>
      <c r="U3829" s="13">
        <f>SUMIFS('Fielding Data'!E:E, 'Fielding Data'!$A:$A, $A3829)</f>
        <v>103</v>
      </c>
      <c r="V3829" s="13">
        <f>SUMIFS('Fielding Data'!F:F, 'Fielding Data'!$A:$A, $A3829)</f>
        <v>6</v>
      </c>
      <c r="W3829" s="13">
        <f>SUMIFS('Fielding Data'!G:G, 'Fielding Data'!$A:$A, $A3829)</f>
        <v>4</v>
      </c>
      <c r="X3829" s="13">
        <f>SUMIFS('Fielding Data'!H:H, 'Fielding Data'!$A:$A, $A3829)</f>
        <v>1</v>
      </c>
    </row>
    <row r="3830" spans="1:24" x14ac:dyDescent="0.3">
      <c r="A3830" s="13" t="str">
        <f t="shared" si="119"/>
        <v>edginjo012013</v>
      </c>
      <c r="B3830" s="16" t="s">
        <v>1704</v>
      </c>
      <c r="C3830" s="16">
        <v>2013</v>
      </c>
      <c r="D3830" s="16">
        <v>34</v>
      </c>
      <c r="E3830" s="16">
        <v>0</v>
      </c>
      <c r="F3830" s="16">
        <v>0</v>
      </c>
      <c r="G3830" s="16">
        <v>0</v>
      </c>
      <c r="H3830" s="16">
        <v>0</v>
      </c>
      <c r="I3830" s="16">
        <v>0</v>
      </c>
      <c r="J3830" s="16">
        <v>0</v>
      </c>
      <c r="K3830" s="16">
        <v>0</v>
      </c>
      <c r="L3830" s="16">
        <v>0</v>
      </c>
      <c r="M3830" s="16">
        <v>0</v>
      </c>
      <c r="N3830" s="16">
        <v>0</v>
      </c>
      <c r="O3830" s="16">
        <v>0</v>
      </c>
      <c r="P3830" s="13" t="str">
        <f t="shared" si="118"/>
        <v>P</v>
      </c>
      <c r="Q3830" s="13">
        <f>IFERROR(VLOOKUP($A3830, 'Fielding Data'!$A$1:$H$12056, 5, 0), 0)</f>
        <v>0</v>
      </c>
      <c r="R3830" s="13">
        <f>IFERROR(VLOOKUP($A3830, 'Fielding Data'!$A$1:$H$12056, 6, 0), 0)</f>
        <v>0</v>
      </c>
      <c r="S3830" s="13">
        <f>IFERROR(VLOOKUP($A3830, 'Fielding Data'!$A$1:$H$12056, 7, 0), 0)</f>
        <v>0</v>
      </c>
      <c r="T3830" s="13">
        <f>IFERROR(VLOOKUP($A3830, 'Fielding Data'!$A$1:$H$12056, 8, 0), 0)</f>
        <v>0</v>
      </c>
      <c r="U3830" s="13">
        <f>SUMIFS('Fielding Data'!E:E, 'Fielding Data'!$A:$A, $A3830)</f>
        <v>0</v>
      </c>
      <c r="V3830" s="13">
        <f>SUMIFS('Fielding Data'!F:F, 'Fielding Data'!$A:$A, $A3830)</f>
        <v>0</v>
      </c>
      <c r="W3830" s="13">
        <f>SUMIFS('Fielding Data'!G:G, 'Fielding Data'!$A:$A, $A3830)</f>
        <v>0</v>
      </c>
      <c r="X3830" s="13">
        <f>SUMIFS('Fielding Data'!H:H, 'Fielding Data'!$A:$A, $A3830)</f>
        <v>0</v>
      </c>
    </row>
    <row r="3831" spans="1:24" x14ac:dyDescent="0.3">
      <c r="A3831" s="13" t="str">
        <f t="shared" si="119"/>
        <v>ellisaj012013</v>
      </c>
      <c r="B3831" s="16" t="s">
        <v>914</v>
      </c>
      <c r="C3831" s="16">
        <v>2013</v>
      </c>
      <c r="D3831" s="16">
        <v>115</v>
      </c>
      <c r="E3831" s="16">
        <v>390</v>
      </c>
      <c r="F3831" s="16">
        <v>43</v>
      </c>
      <c r="G3831" s="16">
        <v>93</v>
      </c>
      <c r="H3831" s="16">
        <v>17</v>
      </c>
      <c r="I3831" s="16">
        <v>1</v>
      </c>
      <c r="J3831" s="16">
        <v>10</v>
      </c>
      <c r="K3831" s="16">
        <v>52</v>
      </c>
      <c r="L3831" s="16">
        <v>0</v>
      </c>
      <c r="M3831" s="16">
        <v>2</v>
      </c>
      <c r="N3831" s="16">
        <v>45</v>
      </c>
      <c r="O3831" s="16">
        <v>78</v>
      </c>
      <c r="P3831" s="13" t="str">
        <f t="shared" si="118"/>
        <v>C</v>
      </c>
      <c r="Q3831" s="13">
        <f>IFERROR(VLOOKUP($A3831, 'Fielding Data'!$A$1:$H$12056, 5, 0), 0)</f>
        <v>855</v>
      </c>
      <c r="R3831" s="13">
        <f>IFERROR(VLOOKUP($A3831, 'Fielding Data'!$A$1:$H$12056, 6, 0), 0)</f>
        <v>73</v>
      </c>
      <c r="S3831" s="13">
        <f>IFERROR(VLOOKUP($A3831, 'Fielding Data'!$A$1:$H$12056, 7, 0), 0)</f>
        <v>3</v>
      </c>
      <c r="T3831" s="13">
        <f>IFERROR(VLOOKUP($A3831, 'Fielding Data'!$A$1:$H$12056, 8, 0), 0)</f>
        <v>8</v>
      </c>
      <c r="U3831" s="13">
        <f>SUMIFS('Fielding Data'!E:E, 'Fielding Data'!$A:$A, $A3831)</f>
        <v>855</v>
      </c>
      <c r="V3831" s="13">
        <f>SUMIFS('Fielding Data'!F:F, 'Fielding Data'!$A:$A, $A3831)</f>
        <v>73</v>
      </c>
      <c r="W3831" s="13">
        <f>SUMIFS('Fielding Data'!G:G, 'Fielding Data'!$A:$A, $A3831)</f>
        <v>3</v>
      </c>
      <c r="X3831" s="13">
        <f>SUMIFS('Fielding Data'!H:H, 'Fielding Data'!$A:$A, $A3831)</f>
        <v>8</v>
      </c>
    </row>
    <row r="3832" spans="1:24" x14ac:dyDescent="0.3">
      <c r="A3832" s="13" t="str">
        <f t="shared" si="119"/>
        <v>ellisma012013</v>
      </c>
      <c r="B3832" s="16" t="s">
        <v>296</v>
      </c>
      <c r="C3832" s="16">
        <v>2013</v>
      </c>
      <c r="D3832" s="16">
        <v>126</v>
      </c>
      <c r="E3832" s="16">
        <v>433</v>
      </c>
      <c r="F3832" s="16">
        <v>46</v>
      </c>
      <c r="G3832" s="16">
        <v>117</v>
      </c>
      <c r="H3832" s="16">
        <v>13</v>
      </c>
      <c r="I3832" s="16">
        <v>2</v>
      </c>
      <c r="J3832" s="16">
        <v>6</v>
      </c>
      <c r="K3832" s="16">
        <v>48</v>
      </c>
      <c r="L3832" s="16">
        <v>4</v>
      </c>
      <c r="M3832" s="16">
        <v>1</v>
      </c>
      <c r="N3832" s="16">
        <v>26</v>
      </c>
      <c r="O3832" s="16">
        <v>74</v>
      </c>
      <c r="P3832" s="13" t="str">
        <f t="shared" si="118"/>
        <v>2B</v>
      </c>
      <c r="Q3832" s="13">
        <f>IFERROR(VLOOKUP($A3832, 'Fielding Data'!$A$1:$H$12056, 5, 0), 0)</f>
        <v>225</v>
      </c>
      <c r="R3832" s="13">
        <f>IFERROR(VLOOKUP($A3832, 'Fielding Data'!$A$1:$H$12056, 6, 0), 0)</f>
        <v>302</v>
      </c>
      <c r="S3832" s="13">
        <f>IFERROR(VLOOKUP($A3832, 'Fielding Data'!$A$1:$H$12056, 7, 0), 0)</f>
        <v>6</v>
      </c>
      <c r="T3832" s="13">
        <f>IFERROR(VLOOKUP($A3832, 'Fielding Data'!$A$1:$H$12056, 8, 0), 0)</f>
        <v>78</v>
      </c>
      <c r="U3832" s="13">
        <f>SUMIFS('Fielding Data'!E:E, 'Fielding Data'!$A:$A, $A3832)</f>
        <v>225</v>
      </c>
      <c r="V3832" s="13">
        <f>SUMIFS('Fielding Data'!F:F, 'Fielding Data'!$A:$A, $A3832)</f>
        <v>302</v>
      </c>
      <c r="W3832" s="13">
        <f>SUMIFS('Fielding Data'!G:G, 'Fielding Data'!$A:$A, $A3832)</f>
        <v>6</v>
      </c>
      <c r="X3832" s="13">
        <f>SUMIFS('Fielding Data'!H:H, 'Fielding Data'!$A:$A, $A3832)</f>
        <v>78</v>
      </c>
    </row>
    <row r="3833" spans="1:24" x14ac:dyDescent="0.3">
      <c r="A3833" s="13" t="str">
        <f t="shared" si="119"/>
        <v>ellsbja012013</v>
      </c>
      <c r="B3833" s="16" t="s">
        <v>779</v>
      </c>
      <c r="C3833" s="16">
        <v>2013</v>
      </c>
      <c r="D3833" s="16">
        <v>134</v>
      </c>
      <c r="E3833" s="16">
        <v>577</v>
      </c>
      <c r="F3833" s="16">
        <v>92</v>
      </c>
      <c r="G3833" s="16">
        <v>172</v>
      </c>
      <c r="H3833" s="16">
        <v>31</v>
      </c>
      <c r="I3833" s="16">
        <v>8</v>
      </c>
      <c r="J3833" s="16">
        <v>9</v>
      </c>
      <c r="K3833" s="16">
        <v>53</v>
      </c>
      <c r="L3833" s="16">
        <v>52</v>
      </c>
      <c r="M3833" s="16">
        <v>4</v>
      </c>
      <c r="N3833" s="16">
        <v>47</v>
      </c>
      <c r="O3833" s="16">
        <v>92</v>
      </c>
      <c r="P3833" s="13" t="str">
        <f t="shared" si="118"/>
        <v>CF</v>
      </c>
      <c r="Q3833" s="13">
        <f>IFERROR(VLOOKUP($A3833, 'Fielding Data'!$A$1:$H$12056, 5, 0), 0)</f>
        <v>0</v>
      </c>
      <c r="R3833" s="13">
        <f>IFERROR(VLOOKUP($A3833, 'Fielding Data'!$A$1:$H$12056, 6, 0), 0)</f>
        <v>0</v>
      </c>
      <c r="S3833" s="13">
        <f>IFERROR(VLOOKUP($A3833, 'Fielding Data'!$A$1:$H$12056, 7, 0), 0)</f>
        <v>0</v>
      </c>
      <c r="T3833" s="13">
        <f>IFERROR(VLOOKUP($A3833, 'Fielding Data'!$A$1:$H$12056, 8, 0), 0)</f>
        <v>0</v>
      </c>
      <c r="U3833" s="13">
        <f>SUMIFS('Fielding Data'!E:E, 'Fielding Data'!$A:$A, $A3833)</f>
        <v>347</v>
      </c>
      <c r="V3833" s="13">
        <f>SUMIFS('Fielding Data'!F:F, 'Fielding Data'!$A:$A, $A3833)</f>
        <v>3</v>
      </c>
      <c r="W3833" s="13">
        <f>SUMIFS('Fielding Data'!G:G, 'Fielding Data'!$A:$A, $A3833)</f>
        <v>3</v>
      </c>
      <c r="X3833" s="13">
        <f>SUMIFS('Fielding Data'!H:H, 'Fielding Data'!$A:$A, $A3833)</f>
        <v>2</v>
      </c>
    </row>
    <row r="3834" spans="1:24" x14ac:dyDescent="0.3">
      <c r="A3834" s="13" t="str">
        <f t="shared" si="119"/>
        <v>elmorja012013</v>
      </c>
      <c r="B3834" s="16" t="s">
        <v>1705</v>
      </c>
      <c r="C3834" s="16">
        <v>2013</v>
      </c>
      <c r="D3834" s="16">
        <v>52</v>
      </c>
      <c r="E3834" s="16">
        <v>120</v>
      </c>
      <c r="F3834" s="16">
        <v>16</v>
      </c>
      <c r="G3834" s="16">
        <v>29</v>
      </c>
      <c r="H3834" s="16">
        <v>4</v>
      </c>
      <c r="I3834" s="16">
        <v>0</v>
      </c>
      <c r="J3834" s="16">
        <v>2</v>
      </c>
      <c r="K3834" s="16">
        <v>6</v>
      </c>
      <c r="L3834" s="16">
        <v>1</v>
      </c>
      <c r="M3834" s="16">
        <v>6</v>
      </c>
      <c r="N3834" s="16">
        <v>13</v>
      </c>
      <c r="O3834" s="16">
        <v>20</v>
      </c>
      <c r="P3834" s="13" t="str">
        <f t="shared" si="118"/>
        <v>1B</v>
      </c>
      <c r="Q3834" s="13">
        <f>IFERROR(VLOOKUP($A3834, 'Fielding Data'!$A$1:$H$12056, 5, 0), 0)</f>
        <v>0</v>
      </c>
      <c r="R3834" s="13">
        <f>IFERROR(VLOOKUP($A3834, 'Fielding Data'!$A$1:$H$12056, 6, 0), 0)</f>
        <v>0</v>
      </c>
      <c r="S3834" s="13">
        <f>IFERROR(VLOOKUP($A3834, 'Fielding Data'!$A$1:$H$12056, 7, 0), 0)</f>
        <v>0</v>
      </c>
      <c r="T3834" s="13">
        <f>IFERROR(VLOOKUP($A3834, 'Fielding Data'!$A$1:$H$12056, 8, 0), 0)</f>
        <v>0</v>
      </c>
      <c r="U3834" s="13">
        <f>SUMIFS('Fielding Data'!E:E, 'Fielding Data'!$A:$A, $A3834)</f>
        <v>60</v>
      </c>
      <c r="V3834" s="13">
        <f>SUMIFS('Fielding Data'!F:F, 'Fielding Data'!$A:$A, $A3834)</f>
        <v>91</v>
      </c>
      <c r="W3834" s="13">
        <f>SUMIFS('Fielding Data'!G:G, 'Fielding Data'!$A:$A, $A3834)</f>
        <v>8</v>
      </c>
      <c r="X3834" s="13">
        <f>SUMIFS('Fielding Data'!H:H, 'Fielding Data'!$A:$A, $A3834)</f>
        <v>17</v>
      </c>
    </row>
    <row r="3835" spans="1:24" x14ac:dyDescent="0.3">
      <c r="A3835" s="13" t="str">
        <f t="shared" si="119"/>
        <v>encared012013</v>
      </c>
      <c r="B3835" s="16" t="s">
        <v>536</v>
      </c>
      <c r="C3835" s="16">
        <v>2013</v>
      </c>
      <c r="D3835" s="16">
        <v>142</v>
      </c>
      <c r="E3835" s="16">
        <v>530</v>
      </c>
      <c r="F3835" s="16">
        <v>90</v>
      </c>
      <c r="G3835" s="16">
        <v>144</v>
      </c>
      <c r="H3835" s="16">
        <v>29</v>
      </c>
      <c r="I3835" s="16">
        <v>1</v>
      </c>
      <c r="J3835" s="16">
        <v>36</v>
      </c>
      <c r="K3835" s="16">
        <v>104</v>
      </c>
      <c r="L3835" s="16">
        <v>7</v>
      </c>
      <c r="M3835" s="16">
        <v>1</v>
      </c>
      <c r="N3835" s="16">
        <v>82</v>
      </c>
      <c r="O3835" s="16">
        <v>62</v>
      </c>
      <c r="P3835" s="13" t="str">
        <f t="shared" si="118"/>
        <v>1B</v>
      </c>
      <c r="Q3835" s="13">
        <f>IFERROR(VLOOKUP($A3835, 'Fielding Data'!$A$1:$H$12056, 5, 0), 0)</f>
        <v>689</v>
      </c>
      <c r="R3835" s="13">
        <f>IFERROR(VLOOKUP($A3835, 'Fielding Data'!$A$1:$H$12056, 6, 0), 0)</f>
        <v>44</v>
      </c>
      <c r="S3835" s="13">
        <f>IFERROR(VLOOKUP($A3835, 'Fielding Data'!$A$1:$H$12056, 7, 0), 0)</f>
        <v>6</v>
      </c>
      <c r="T3835" s="13">
        <f>IFERROR(VLOOKUP($A3835, 'Fielding Data'!$A$1:$H$12056, 8, 0), 0)</f>
        <v>66</v>
      </c>
      <c r="U3835" s="13">
        <f>SUMIFS('Fielding Data'!E:E, 'Fielding Data'!$A:$A, $A3835)</f>
        <v>701</v>
      </c>
      <c r="V3835" s="13">
        <f>SUMIFS('Fielding Data'!F:F, 'Fielding Data'!$A:$A, $A3835)</f>
        <v>70</v>
      </c>
      <c r="W3835" s="13">
        <f>SUMIFS('Fielding Data'!G:G, 'Fielding Data'!$A:$A, $A3835)</f>
        <v>8</v>
      </c>
      <c r="X3835" s="13">
        <f>SUMIFS('Fielding Data'!H:H, 'Fielding Data'!$A:$A, $A3835)</f>
        <v>68</v>
      </c>
    </row>
    <row r="3836" spans="1:24" x14ac:dyDescent="0.3">
      <c r="A3836" s="13" t="str">
        <f t="shared" si="119"/>
        <v>enrigba012013</v>
      </c>
      <c r="B3836" s="16" t="s">
        <v>1273</v>
      </c>
      <c r="C3836" s="16">
        <v>2013</v>
      </c>
      <c r="D3836" s="16">
        <v>4</v>
      </c>
      <c r="E3836" s="16">
        <v>0</v>
      </c>
      <c r="F3836" s="16">
        <v>0</v>
      </c>
      <c r="G3836" s="16">
        <v>0</v>
      </c>
      <c r="H3836" s="16">
        <v>0</v>
      </c>
      <c r="I3836" s="16">
        <v>0</v>
      </c>
      <c r="J3836" s="16">
        <v>0</v>
      </c>
      <c r="K3836" s="16">
        <v>0</v>
      </c>
      <c r="L3836" s="16">
        <v>0</v>
      </c>
      <c r="M3836" s="16">
        <v>0</v>
      </c>
      <c r="N3836" s="16">
        <v>0</v>
      </c>
      <c r="O3836" s="16">
        <v>0</v>
      </c>
      <c r="P3836" s="13" t="str">
        <f t="shared" si="118"/>
        <v>P</v>
      </c>
      <c r="Q3836" s="13">
        <f>IFERROR(VLOOKUP($A3836, 'Fielding Data'!$A$1:$H$12056, 5, 0), 0)</f>
        <v>1</v>
      </c>
      <c r="R3836" s="13">
        <f>IFERROR(VLOOKUP($A3836, 'Fielding Data'!$A$1:$H$12056, 6, 0), 0)</f>
        <v>1</v>
      </c>
      <c r="S3836" s="13">
        <f>IFERROR(VLOOKUP($A3836, 'Fielding Data'!$A$1:$H$12056, 7, 0), 0)</f>
        <v>0</v>
      </c>
      <c r="T3836" s="13">
        <f>IFERROR(VLOOKUP($A3836, 'Fielding Data'!$A$1:$H$12056, 8, 0), 0)</f>
        <v>0</v>
      </c>
      <c r="U3836" s="13">
        <f>SUMIFS('Fielding Data'!E:E, 'Fielding Data'!$A:$A, $A3836)</f>
        <v>1</v>
      </c>
      <c r="V3836" s="13">
        <f>SUMIFS('Fielding Data'!F:F, 'Fielding Data'!$A:$A, $A3836)</f>
        <v>1</v>
      </c>
      <c r="W3836" s="13">
        <f>SUMIFS('Fielding Data'!G:G, 'Fielding Data'!$A:$A, $A3836)</f>
        <v>0</v>
      </c>
      <c r="X3836" s="13">
        <f>SUMIFS('Fielding Data'!H:H, 'Fielding Data'!$A:$A, $A3836)</f>
        <v>0</v>
      </c>
    </row>
    <row r="3837" spans="1:24" x14ac:dyDescent="0.3">
      <c r="A3837" s="13" t="str">
        <f t="shared" si="119"/>
        <v>eovalna012013</v>
      </c>
      <c r="B3837" s="16" t="s">
        <v>1490</v>
      </c>
      <c r="C3837" s="16">
        <v>2013</v>
      </c>
      <c r="D3837" s="16">
        <v>18</v>
      </c>
      <c r="E3837" s="16">
        <v>31</v>
      </c>
      <c r="F3837" s="16">
        <v>1</v>
      </c>
      <c r="G3837" s="16">
        <v>2</v>
      </c>
      <c r="H3837" s="16">
        <v>0</v>
      </c>
      <c r="I3837" s="16">
        <v>0</v>
      </c>
      <c r="J3837" s="16">
        <v>0</v>
      </c>
      <c r="K3837" s="16">
        <v>1</v>
      </c>
      <c r="L3837" s="16">
        <v>0</v>
      </c>
      <c r="M3837" s="16">
        <v>0</v>
      </c>
      <c r="N3837" s="16">
        <v>1</v>
      </c>
      <c r="O3837" s="16">
        <v>17</v>
      </c>
      <c r="P3837" s="13" t="str">
        <f t="shared" si="118"/>
        <v>P</v>
      </c>
      <c r="Q3837" s="13">
        <f>IFERROR(VLOOKUP($A3837, 'Fielding Data'!$A$1:$H$12056, 5, 0), 0)</f>
        <v>8</v>
      </c>
      <c r="R3837" s="13">
        <f>IFERROR(VLOOKUP($A3837, 'Fielding Data'!$A$1:$H$12056, 6, 0), 0)</f>
        <v>20</v>
      </c>
      <c r="S3837" s="13">
        <f>IFERROR(VLOOKUP($A3837, 'Fielding Data'!$A$1:$H$12056, 7, 0), 0)</f>
        <v>2</v>
      </c>
      <c r="T3837" s="13">
        <f>IFERROR(VLOOKUP($A3837, 'Fielding Data'!$A$1:$H$12056, 8, 0), 0)</f>
        <v>1</v>
      </c>
      <c r="U3837" s="13">
        <f>SUMIFS('Fielding Data'!E:E, 'Fielding Data'!$A:$A, $A3837)</f>
        <v>8</v>
      </c>
      <c r="V3837" s="13">
        <f>SUMIFS('Fielding Data'!F:F, 'Fielding Data'!$A:$A, $A3837)</f>
        <v>20</v>
      </c>
      <c r="W3837" s="13">
        <f>SUMIFS('Fielding Data'!G:G, 'Fielding Data'!$A:$A, $A3837)</f>
        <v>2</v>
      </c>
      <c r="X3837" s="13">
        <f>SUMIFS('Fielding Data'!H:H, 'Fielding Data'!$A:$A, $A3837)</f>
        <v>1</v>
      </c>
    </row>
    <row r="3838" spans="1:24" x14ac:dyDescent="0.3">
      <c r="A3838" s="13" t="str">
        <f t="shared" si="119"/>
        <v>eppleco012013</v>
      </c>
      <c r="B3838" s="16" t="s">
        <v>1491</v>
      </c>
      <c r="C3838" s="16">
        <v>2013</v>
      </c>
      <c r="D3838" s="16">
        <v>2</v>
      </c>
      <c r="E3838" s="16">
        <v>0</v>
      </c>
      <c r="F3838" s="16">
        <v>0</v>
      </c>
      <c r="G3838" s="16">
        <v>0</v>
      </c>
      <c r="H3838" s="16">
        <v>0</v>
      </c>
      <c r="I3838" s="16">
        <v>0</v>
      </c>
      <c r="J3838" s="16">
        <v>0</v>
      </c>
      <c r="K3838" s="16">
        <v>0</v>
      </c>
      <c r="L3838" s="16">
        <v>0</v>
      </c>
      <c r="M3838" s="16">
        <v>0</v>
      </c>
      <c r="N3838" s="16">
        <v>0</v>
      </c>
      <c r="O3838" s="16">
        <v>0</v>
      </c>
      <c r="P3838" s="13" t="str">
        <f t="shared" si="118"/>
        <v>P</v>
      </c>
      <c r="Q3838" s="13">
        <f>IFERROR(VLOOKUP($A3838, 'Fielding Data'!$A$1:$H$12056, 5, 0), 0)</f>
        <v>0</v>
      </c>
      <c r="R3838" s="13">
        <f>IFERROR(VLOOKUP($A3838, 'Fielding Data'!$A$1:$H$12056, 6, 0), 0)</f>
        <v>0</v>
      </c>
      <c r="S3838" s="13">
        <f>IFERROR(VLOOKUP($A3838, 'Fielding Data'!$A$1:$H$12056, 7, 0), 0)</f>
        <v>0</v>
      </c>
      <c r="T3838" s="13">
        <f>IFERROR(VLOOKUP($A3838, 'Fielding Data'!$A$1:$H$12056, 8, 0), 0)</f>
        <v>0</v>
      </c>
      <c r="U3838" s="13">
        <f>SUMIFS('Fielding Data'!E:E, 'Fielding Data'!$A:$A, $A3838)</f>
        <v>0</v>
      </c>
      <c r="V3838" s="13">
        <f>SUMIFS('Fielding Data'!F:F, 'Fielding Data'!$A:$A, $A3838)</f>
        <v>0</v>
      </c>
      <c r="W3838" s="13">
        <f>SUMIFS('Fielding Data'!G:G, 'Fielding Data'!$A:$A, $A3838)</f>
        <v>0</v>
      </c>
      <c r="X3838" s="13">
        <f>SUMIFS('Fielding Data'!H:H, 'Fielding Data'!$A:$A, $A3838)</f>
        <v>0</v>
      </c>
    </row>
    <row r="3839" spans="1:24" x14ac:dyDescent="0.3">
      <c r="A3839" s="13" t="str">
        <f t="shared" si="119"/>
        <v>erlinro012013</v>
      </c>
      <c r="B3839" s="16" t="s">
        <v>1925</v>
      </c>
      <c r="C3839" s="16">
        <v>2013</v>
      </c>
      <c r="D3839" s="16">
        <v>11</v>
      </c>
      <c r="E3839" s="16">
        <v>16</v>
      </c>
      <c r="F3839" s="16">
        <v>0</v>
      </c>
      <c r="G3839" s="16">
        <v>1</v>
      </c>
      <c r="H3839" s="16">
        <v>0</v>
      </c>
      <c r="I3839" s="16">
        <v>0</v>
      </c>
      <c r="J3839" s="16">
        <v>0</v>
      </c>
      <c r="K3839" s="16">
        <v>1</v>
      </c>
      <c r="L3839" s="16">
        <v>0</v>
      </c>
      <c r="M3839" s="16">
        <v>0</v>
      </c>
      <c r="N3839" s="16">
        <v>1</v>
      </c>
      <c r="O3839" s="16">
        <v>5</v>
      </c>
      <c r="P3839" s="13" t="str">
        <f t="shared" si="118"/>
        <v>P</v>
      </c>
      <c r="Q3839" s="13">
        <f>IFERROR(VLOOKUP($A3839, 'Fielding Data'!$A$1:$H$12056, 5, 0), 0)</f>
        <v>1</v>
      </c>
      <c r="R3839" s="13">
        <f>IFERROR(VLOOKUP($A3839, 'Fielding Data'!$A$1:$H$12056, 6, 0), 0)</f>
        <v>5</v>
      </c>
      <c r="S3839" s="13">
        <f>IFERROR(VLOOKUP($A3839, 'Fielding Data'!$A$1:$H$12056, 7, 0), 0)</f>
        <v>0</v>
      </c>
      <c r="T3839" s="13">
        <f>IFERROR(VLOOKUP($A3839, 'Fielding Data'!$A$1:$H$12056, 8, 0), 0)</f>
        <v>0</v>
      </c>
      <c r="U3839" s="13">
        <f>SUMIFS('Fielding Data'!E:E, 'Fielding Data'!$A:$A, $A3839)</f>
        <v>1</v>
      </c>
      <c r="V3839" s="13">
        <f>SUMIFS('Fielding Data'!F:F, 'Fielding Data'!$A:$A, $A3839)</f>
        <v>5</v>
      </c>
      <c r="W3839" s="13">
        <f>SUMIFS('Fielding Data'!G:G, 'Fielding Data'!$A:$A, $A3839)</f>
        <v>0</v>
      </c>
      <c r="X3839" s="13">
        <f>SUMIFS('Fielding Data'!H:H, 'Fielding Data'!$A:$A, $A3839)</f>
        <v>0</v>
      </c>
    </row>
    <row r="3840" spans="1:24" x14ac:dyDescent="0.3">
      <c r="A3840" s="13" t="str">
        <f t="shared" si="119"/>
        <v>escaled012013</v>
      </c>
      <c r="B3840" s="16" t="s">
        <v>1274</v>
      </c>
      <c r="C3840" s="16">
        <v>2013</v>
      </c>
      <c r="D3840" s="16">
        <v>37</v>
      </c>
      <c r="E3840" s="16">
        <v>6</v>
      </c>
      <c r="F3840" s="16">
        <v>0</v>
      </c>
      <c r="G3840" s="16">
        <v>0</v>
      </c>
      <c r="H3840" s="16">
        <v>0</v>
      </c>
      <c r="I3840" s="16">
        <v>0</v>
      </c>
      <c r="J3840" s="16">
        <v>0</v>
      </c>
      <c r="K3840" s="16">
        <v>0</v>
      </c>
      <c r="L3840" s="16">
        <v>0</v>
      </c>
      <c r="M3840" s="16">
        <v>0</v>
      </c>
      <c r="N3840" s="16">
        <v>0</v>
      </c>
      <c r="O3840" s="16">
        <v>3</v>
      </c>
      <c r="P3840" s="13" t="str">
        <f t="shared" si="118"/>
        <v>P</v>
      </c>
      <c r="Q3840" s="13">
        <f>IFERROR(VLOOKUP($A3840, 'Fielding Data'!$A$1:$H$12056, 5, 0), 0)</f>
        <v>2</v>
      </c>
      <c r="R3840" s="13">
        <f>IFERROR(VLOOKUP($A3840, 'Fielding Data'!$A$1:$H$12056, 6, 0), 0)</f>
        <v>5</v>
      </c>
      <c r="S3840" s="13">
        <f>IFERROR(VLOOKUP($A3840, 'Fielding Data'!$A$1:$H$12056, 7, 0), 0)</f>
        <v>1</v>
      </c>
      <c r="T3840" s="13">
        <f>IFERROR(VLOOKUP($A3840, 'Fielding Data'!$A$1:$H$12056, 8, 0), 0)</f>
        <v>0</v>
      </c>
      <c r="U3840" s="13">
        <f>SUMIFS('Fielding Data'!E:E, 'Fielding Data'!$A:$A, $A3840)</f>
        <v>2</v>
      </c>
      <c r="V3840" s="13">
        <f>SUMIFS('Fielding Data'!F:F, 'Fielding Data'!$A:$A, $A3840)</f>
        <v>5</v>
      </c>
      <c r="W3840" s="13">
        <f>SUMIFS('Fielding Data'!G:G, 'Fielding Data'!$A:$A, $A3840)</f>
        <v>1</v>
      </c>
      <c r="X3840" s="13">
        <f>SUMIFS('Fielding Data'!H:H, 'Fielding Data'!$A:$A, $A3840)</f>
        <v>0</v>
      </c>
    </row>
    <row r="3841" spans="1:24" x14ac:dyDescent="0.3">
      <c r="A3841" s="13" t="str">
        <f t="shared" si="119"/>
        <v>escobal022013</v>
      </c>
      <c r="B3841" s="16" t="s">
        <v>915</v>
      </c>
      <c r="C3841" s="16">
        <v>2013</v>
      </c>
      <c r="D3841" s="16">
        <v>158</v>
      </c>
      <c r="E3841" s="16">
        <v>607</v>
      </c>
      <c r="F3841" s="16">
        <v>57</v>
      </c>
      <c r="G3841" s="16">
        <v>142</v>
      </c>
      <c r="H3841" s="16">
        <v>20</v>
      </c>
      <c r="I3841" s="16">
        <v>4</v>
      </c>
      <c r="J3841" s="16">
        <v>4</v>
      </c>
      <c r="K3841" s="16">
        <v>52</v>
      </c>
      <c r="L3841" s="16">
        <v>22</v>
      </c>
      <c r="M3841" s="16">
        <v>0</v>
      </c>
      <c r="N3841" s="16">
        <v>19</v>
      </c>
      <c r="O3841" s="16">
        <v>84</v>
      </c>
      <c r="P3841" s="13" t="str">
        <f t="shared" si="118"/>
        <v>SS</v>
      </c>
      <c r="Q3841" s="13">
        <f>IFERROR(VLOOKUP($A3841, 'Fielding Data'!$A$1:$H$12056, 5, 0), 0)</f>
        <v>222</v>
      </c>
      <c r="R3841" s="13">
        <f>IFERROR(VLOOKUP($A3841, 'Fielding Data'!$A$1:$H$12056, 6, 0), 0)</f>
        <v>395</v>
      </c>
      <c r="S3841" s="13">
        <f>IFERROR(VLOOKUP($A3841, 'Fielding Data'!$A$1:$H$12056, 7, 0), 0)</f>
        <v>13</v>
      </c>
      <c r="T3841" s="13">
        <f>IFERROR(VLOOKUP($A3841, 'Fielding Data'!$A$1:$H$12056, 8, 0), 0)</f>
        <v>89</v>
      </c>
      <c r="U3841" s="13">
        <f>SUMIFS('Fielding Data'!E:E, 'Fielding Data'!$A:$A, $A3841)</f>
        <v>222</v>
      </c>
      <c r="V3841" s="13">
        <f>SUMIFS('Fielding Data'!F:F, 'Fielding Data'!$A:$A, $A3841)</f>
        <v>395</v>
      </c>
      <c r="W3841" s="13">
        <f>SUMIFS('Fielding Data'!G:G, 'Fielding Data'!$A:$A, $A3841)</f>
        <v>13</v>
      </c>
      <c r="X3841" s="13">
        <f>SUMIFS('Fielding Data'!H:H, 'Fielding Data'!$A:$A, $A3841)</f>
        <v>89</v>
      </c>
    </row>
    <row r="3842" spans="1:24" x14ac:dyDescent="0.3">
      <c r="A3842" s="13" t="str">
        <f t="shared" si="119"/>
        <v>escobed012013</v>
      </c>
      <c r="B3842" s="16" t="s">
        <v>1492</v>
      </c>
      <c r="C3842" s="16">
        <v>2013</v>
      </c>
      <c r="D3842" s="16">
        <v>66</v>
      </c>
      <c r="E3842" s="16">
        <v>165</v>
      </c>
      <c r="F3842" s="16">
        <v>23</v>
      </c>
      <c r="G3842" s="16">
        <v>39</v>
      </c>
      <c r="H3842" s="16">
        <v>5</v>
      </c>
      <c r="I3842" s="16">
        <v>2</v>
      </c>
      <c r="J3842" s="16">
        <v>3</v>
      </c>
      <c r="K3842" s="16">
        <v>10</v>
      </c>
      <c r="L3842" s="16">
        <v>0</v>
      </c>
      <c r="M3842" s="16">
        <v>2</v>
      </c>
      <c r="N3842" s="16">
        <v>11</v>
      </c>
      <c r="O3842" s="16">
        <v>34</v>
      </c>
      <c r="P3842" s="13" t="str">
        <f t="shared" ref="P3842:P3905" si="120">IFERROR(VLOOKUP($A3842, Fielding, 4, 0), "Other")</f>
        <v>2B</v>
      </c>
      <c r="Q3842" s="13">
        <f>IFERROR(VLOOKUP($A3842, 'Fielding Data'!$A$1:$H$12056, 5, 0), 0)</f>
        <v>8</v>
      </c>
      <c r="R3842" s="13">
        <f>IFERROR(VLOOKUP($A3842, 'Fielding Data'!$A$1:$H$12056, 6, 0), 0)</f>
        <v>17</v>
      </c>
      <c r="S3842" s="13">
        <f>IFERROR(VLOOKUP($A3842, 'Fielding Data'!$A$1:$H$12056, 7, 0), 0)</f>
        <v>0</v>
      </c>
      <c r="T3842" s="13">
        <f>IFERROR(VLOOKUP($A3842, 'Fielding Data'!$A$1:$H$12056, 8, 0), 0)</f>
        <v>4</v>
      </c>
      <c r="U3842" s="13">
        <f>SUMIFS('Fielding Data'!E:E, 'Fielding Data'!$A:$A, $A3842)</f>
        <v>43</v>
      </c>
      <c r="V3842" s="13">
        <f>SUMIFS('Fielding Data'!F:F, 'Fielding Data'!$A:$A, $A3842)</f>
        <v>104</v>
      </c>
      <c r="W3842" s="13">
        <f>SUMIFS('Fielding Data'!G:G, 'Fielding Data'!$A:$A, $A3842)</f>
        <v>7</v>
      </c>
      <c r="X3842" s="13">
        <f>SUMIFS('Fielding Data'!H:H, 'Fielding Data'!$A:$A, $A3842)</f>
        <v>16</v>
      </c>
    </row>
    <row r="3843" spans="1:24" x14ac:dyDescent="0.3">
      <c r="A3843" s="13" t="str">
        <f t="shared" ref="A3843:A3906" si="121">B3843&amp;C3843</f>
        <v>escobyu012013</v>
      </c>
      <c r="B3843" s="16" t="s">
        <v>780</v>
      </c>
      <c r="C3843" s="16">
        <v>2013</v>
      </c>
      <c r="D3843" s="16">
        <v>153</v>
      </c>
      <c r="E3843" s="16">
        <v>508</v>
      </c>
      <c r="F3843" s="16">
        <v>61</v>
      </c>
      <c r="G3843" s="16">
        <v>130</v>
      </c>
      <c r="H3843" s="16">
        <v>27</v>
      </c>
      <c r="I3843" s="16">
        <v>1</v>
      </c>
      <c r="J3843" s="16">
        <v>9</v>
      </c>
      <c r="K3843" s="16">
        <v>56</v>
      </c>
      <c r="L3843" s="16">
        <v>4</v>
      </c>
      <c r="M3843" s="16">
        <v>4</v>
      </c>
      <c r="N3843" s="16">
        <v>57</v>
      </c>
      <c r="O3843" s="16">
        <v>73</v>
      </c>
      <c r="P3843" s="13" t="str">
        <f t="shared" si="120"/>
        <v>SS</v>
      </c>
      <c r="Q3843" s="13">
        <f>IFERROR(VLOOKUP($A3843, 'Fielding Data'!$A$1:$H$12056, 5, 0), 0)</f>
        <v>208</v>
      </c>
      <c r="R3843" s="13">
        <f>IFERROR(VLOOKUP($A3843, 'Fielding Data'!$A$1:$H$12056, 6, 0), 0)</f>
        <v>395</v>
      </c>
      <c r="S3843" s="13">
        <f>IFERROR(VLOOKUP($A3843, 'Fielding Data'!$A$1:$H$12056, 7, 0), 0)</f>
        <v>7</v>
      </c>
      <c r="T3843" s="13">
        <f>IFERROR(VLOOKUP($A3843, 'Fielding Data'!$A$1:$H$12056, 8, 0), 0)</f>
        <v>88</v>
      </c>
      <c r="U3843" s="13">
        <f>SUMIFS('Fielding Data'!E:E, 'Fielding Data'!$A:$A, $A3843)</f>
        <v>208</v>
      </c>
      <c r="V3843" s="13">
        <f>SUMIFS('Fielding Data'!F:F, 'Fielding Data'!$A:$A, $A3843)</f>
        <v>395</v>
      </c>
      <c r="W3843" s="13">
        <f>SUMIFS('Fielding Data'!G:G, 'Fielding Data'!$A:$A, $A3843)</f>
        <v>7</v>
      </c>
      <c r="X3843" s="13">
        <f>SUMIFS('Fielding Data'!H:H, 'Fielding Data'!$A:$A, $A3843)</f>
        <v>88</v>
      </c>
    </row>
    <row r="3844" spans="1:24" x14ac:dyDescent="0.3">
      <c r="A3844" s="13" t="str">
        <f t="shared" si="121"/>
        <v>espinda012013</v>
      </c>
      <c r="B3844" s="16" t="s">
        <v>1275</v>
      </c>
      <c r="C3844" s="16">
        <v>2013</v>
      </c>
      <c r="D3844" s="16">
        <v>44</v>
      </c>
      <c r="E3844" s="16">
        <v>158</v>
      </c>
      <c r="F3844" s="16">
        <v>11</v>
      </c>
      <c r="G3844" s="16">
        <v>25</v>
      </c>
      <c r="H3844" s="16">
        <v>9</v>
      </c>
      <c r="I3844" s="16">
        <v>0</v>
      </c>
      <c r="J3844" s="16">
        <v>3</v>
      </c>
      <c r="K3844" s="16">
        <v>12</v>
      </c>
      <c r="L3844" s="16">
        <v>1</v>
      </c>
      <c r="M3844" s="16">
        <v>0</v>
      </c>
      <c r="N3844" s="16">
        <v>4</v>
      </c>
      <c r="O3844" s="16">
        <v>47</v>
      </c>
      <c r="P3844" s="13" t="str">
        <f t="shared" si="120"/>
        <v>2B</v>
      </c>
      <c r="Q3844" s="13">
        <f>IFERROR(VLOOKUP($A3844, 'Fielding Data'!$A$1:$H$12056, 5, 0), 0)</f>
        <v>96</v>
      </c>
      <c r="R3844" s="13">
        <f>IFERROR(VLOOKUP($A3844, 'Fielding Data'!$A$1:$H$12056, 6, 0), 0)</f>
        <v>119</v>
      </c>
      <c r="S3844" s="13">
        <f>IFERROR(VLOOKUP($A3844, 'Fielding Data'!$A$1:$H$12056, 7, 0), 0)</f>
        <v>2</v>
      </c>
      <c r="T3844" s="13">
        <f>IFERROR(VLOOKUP($A3844, 'Fielding Data'!$A$1:$H$12056, 8, 0), 0)</f>
        <v>32</v>
      </c>
      <c r="U3844" s="13">
        <f>SUMIFS('Fielding Data'!E:E, 'Fielding Data'!$A:$A, $A3844)</f>
        <v>97</v>
      </c>
      <c r="V3844" s="13">
        <f>SUMIFS('Fielding Data'!F:F, 'Fielding Data'!$A:$A, $A3844)</f>
        <v>119</v>
      </c>
      <c r="W3844" s="13">
        <f>SUMIFS('Fielding Data'!G:G, 'Fielding Data'!$A:$A, $A3844)</f>
        <v>2</v>
      </c>
      <c r="X3844" s="13">
        <f>SUMIFS('Fielding Data'!H:H, 'Fielding Data'!$A:$A, $A3844)</f>
        <v>32</v>
      </c>
    </row>
    <row r="3845" spans="1:24" x14ac:dyDescent="0.3">
      <c r="A3845" s="13" t="str">
        <f t="shared" si="121"/>
        <v>estrama012013</v>
      </c>
      <c r="B3845" s="16" t="s">
        <v>916</v>
      </c>
      <c r="C3845" s="16">
        <v>2013</v>
      </c>
      <c r="D3845" s="16">
        <v>21</v>
      </c>
      <c r="E3845" s="16">
        <v>34</v>
      </c>
      <c r="F3845" s="16">
        <v>1</v>
      </c>
      <c r="G3845" s="16">
        <v>7</v>
      </c>
      <c r="H3845" s="16">
        <v>1</v>
      </c>
      <c r="I3845" s="16">
        <v>0</v>
      </c>
      <c r="J3845" s="16">
        <v>0</v>
      </c>
      <c r="K3845" s="16">
        <v>2</v>
      </c>
      <c r="L3845" s="16">
        <v>0</v>
      </c>
      <c r="M3845" s="16">
        <v>0</v>
      </c>
      <c r="N3845" s="16">
        <v>1</v>
      </c>
      <c r="O3845" s="16">
        <v>16</v>
      </c>
      <c r="P3845" s="13" t="str">
        <f t="shared" si="120"/>
        <v>P</v>
      </c>
      <c r="Q3845" s="13">
        <f>IFERROR(VLOOKUP($A3845, 'Fielding Data'!$A$1:$H$12056, 5, 0), 0)</f>
        <v>5</v>
      </c>
      <c r="R3845" s="13">
        <f>IFERROR(VLOOKUP($A3845, 'Fielding Data'!$A$1:$H$12056, 6, 0), 0)</f>
        <v>9</v>
      </c>
      <c r="S3845" s="13">
        <f>IFERROR(VLOOKUP($A3845, 'Fielding Data'!$A$1:$H$12056, 7, 0), 0)</f>
        <v>1</v>
      </c>
      <c r="T3845" s="13">
        <f>IFERROR(VLOOKUP($A3845, 'Fielding Data'!$A$1:$H$12056, 8, 0), 0)</f>
        <v>1</v>
      </c>
      <c r="U3845" s="13">
        <f>SUMIFS('Fielding Data'!E:E, 'Fielding Data'!$A:$A, $A3845)</f>
        <v>5</v>
      </c>
      <c r="V3845" s="13">
        <f>SUMIFS('Fielding Data'!F:F, 'Fielding Data'!$A:$A, $A3845)</f>
        <v>9</v>
      </c>
      <c r="W3845" s="13">
        <f>SUMIFS('Fielding Data'!G:G, 'Fielding Data'!$A:$A, $A3845)</f>
        <v>1</v>
      </c>
      <c r="X3845" s="13">
        <f>SUMIFS('Fielding Data'!H:H, 'Fielding Data'!$A:$A, $A3845)</f>
        <v>1</v>
      </c>
    </row>
    <row r="3846" spans="1:24" x14ac:dyDescent="0.3">
      <c r="A3846" s="13" t="str">
        <f t="shared" si="121"/>
        <v>ethiean012013</v>
      </c>
      <c r="B3846" s="16" t="s">
        <v>639</v>
      </c>
      <c r="C3846" s="16">
        <v>2013</v>
      </c>
      <c r="D3846" s="16">
        <v>142</v>
      </c>
      <c r="E3846" s="16">
        <v>482</v>
      </c>
      <c r="F3846" s="16">
        <v>54</v>
      </c>
      <c r="G3846" s="16">
        <v>131</v>
      </c>
      <c r="H3846" s="16">
        <v>33</v>
      </c>
      <c r="I3846" s="16">
        <v>2</v>
      </c>
      <c r="J3846" s="16">
        <v>12</v>
      </c>
      <c r="K3846" s="16">
        <v>52</v>
      </c>
      <c r="L3846" s="16">
        <v>4</v>
      </c>
      <c r="M3846" s="16">
        <v>3</v>
      </c>
      <c r="N3846" s="16">
        <v>61</v>
      </c>
      <c r="O3846" s="16">
        <v>95</v>
      </c>
      <c r="P3846" s="13" t="str">
        <f t="shared" si="120"/>
        <v>CF</v>
      </c>
      <c r="Q3846" s="13">
        <f>IFERROR(VLOOKUP($A3846, 'Fielding Data'!$A$1:$H$12056, 5, 0), 0)</f>
        <v>0</v>
      </c>
      <c r="R3846" s="13">
        <f>IFERROR(VLOOKUP($A3846, 'Fielding Data'!$A$1:$H$12056, 6, 0), 0)</f>
        <v>0</v>
      </c>
      <c r="S3846" s="13">
        <f>IFERROR(VLOOKUP($A3846, 'Fielding Data'!$A$1:$H$12056, 7, 0), 0)</f>
        <v>0</v>
      </c>
      <c r="T3846" s="13">
        <f>IFERROR(VLOOKUP($A3846, 'Fielding Data'!$A$1:$H$12056, 8, 0), 0)</f>
        <v>0</v>
      </c>
      <c r="U3846" s="13">
        <f>SUMIFS('Fielding Data'!E:E, 'Fielding Data'!$A:$A, $A3846)</f>
        <v>247</v>
      </c>
      <c r="V3846" s="13">
        <f>SUMIFS('Fielding Data'!F:F, 'Fielding Data'!$A:$A, $A3846)</f>
        <v>8</v>
      </c>
      <c r="W3846" s="13">
        <f>SUMIFS('Fielding Data'!G:G, 'Fielding Data'!$A:$A, $A3846)</f>
        <v>2</v>
      </c>
      <c r="X3846" s="13">
        <f>SUMIFS('Fielding Data'!H:H, 'Fielding Data'!$A:$A, $A3846)</f>
        <v>4</v>
      </c>
    </row>
    <row r="3847" spans="1:24" x14ac:dyDescent="0.3">
      <c r="A3847" s="13" t="str">
        <f t="shared" si="121"/>
        <v>faluir012013</v>
      </c>
      <c r="B3847" s="16" t="s">
        <v>1707</v>
      </c>
      <c r="C3847" s="16">
        <v>2013</v>
      </c>
      <c r="D3847" s="16">
        <v>1</v>
      </c>
      <c r="E3847" s="16">
        <v>4</v>
      </c>
      <c r="F3847" s="16">
        <v>0</v>
      </c>
      <c r="G3847" s="16">
        <v>1</v>
      </c>
      <c r="H3847" s="16">
        <v>0</v>
      </c>
      <c r="I3847" s="16">
        <v>0</v>
      </c>
      <c r="J3847" s="16">
        <v>0</v>
      </c>
      <c r="K3847" s="16">
        <v>0</v>
      </c>
      <c r="L3847" s="16">
        <v>0</v>
      </c>
      <c r="M3847" s="16">
        <v>0</v>
      </c>
      <c r="N3847" s="16">
        <v>0</v>
      </c>
      <c r="O3847" s="16">
        <v>0</v>
      </c>
      <c r="P3847" s="13" t="str">
        <f t="shared" si="120"/>
        <v>3B</v>
      </c>
      <c r="Q3847" s="13">
        <f>IFERROR(VLOOKUP($A3847, 'Fielding Data'!$A$1:$H$12056, 5, 0), 0)</f>
        <v>1</v>
      </c>
      <c r="R3847" s="13">
        <f>IFERROR(VLOOKUP($A3847, 'Fielding Data'!$A$1:$H$12056, 6, 0), 0)</f>
        <v>0</v>
      </c>
      <c r="S3847" s="13">
        <f>IFERROR(VLOOKUP($A3847, 'Fielding Data'!$A$1:$H$12056, 7, 0), 0)</f>
        <v>0</v>
      </c>
      <c r="T3847" s="13">
        <f>IFERROR(VLOOKUP($A3847, 'Fielding Data'!$A$1:$H$12056, 8, 0), 0)</f>
        <v>0</v>
      </c>
      <c r="U3847" s="13">
        <f>SUMIFS('Fielding Data'!E:E, 'Fielding Data'!$A:$A, $A3847)</f>
        <v>1</v>
      </c>
      <c r="V3847" s="13">
        <f>SUMIFS('Fielding Data'!F:F, 'Fielding Data'!$A:$A, $A3847)</f>
        <v>0</v>
      </c>
      <c r="W3847" s="13">
        <f>SUMIFS('Fielding Data'!G:G, 'Fielding Data'!$A:$A, $A3847)</f>
        <v>0</v>
      </c>
      <c r="X3847" s="13">
        <f>SUMIFS('Fielding Data'!H:H, 'Fielding Data'!$A:$A, $A3847)</f>
        <v>0</v>
      </c>
    </row>
    <row r="3848" spans="1:24" x14ac:dyDescent="0.3">
      <c r="A3848" s="13" t="str">
        <f t="shared" si="121"/>
        <v>familje012013</v>
      </c>
      <c r="B3848" s="16" t="s">
        <v>1708</v>
      </c>
      <c r="C3848" s="16">
        <v>2013</v>
      </c>
      <c r="D3848" s="16">
        <v>9</v>
      </c>
      <c r="E3848" s="16">
        <v>0</v>
      </c>
      <c r="F3848" s="16">
        <v>0</v>
      </c>
      <c r="G3848" s="16">
        <v>0</v>
      </c>
      <c r="H3848" s="16">
        <v>0</v>
      </c>
      <c r="I3848" s="16">
        <v>0</v>
      </c>
      <c r="J3848" s="16">
        <v>0</v>
      </c>
      <c r="K3848" s="16">
        <v>0</v>
      </c>
      <c r="L3848" s="16">
        <v>0</v>
      </c>
      <c r="M3848" s="16">
        <v>0</v>
      </c>
      <c r="N3848" s="16">
        <v>0</v>
      </c>
      <c r="O3848" s="16">
        <v>0</v>
      </c>
      <c r="P3848" s="13" t="str">
        <f t="shared" si="120"/>
        <v>P</v>
      </c>
      <c r="Q3848" s="13">
        <f>IFERROR(VLOOKUP($A3848, 'Fielding Data'!$A$1:$H$12056, 5, 0), 0)</f>
        <v>1</v>
      </c>
      <c r="R3848" s="13">
        <f>IFERROR(VLOOKUP($A3848, 'Fielding Data'!$A$1:$H$12056, 6, 0), 0)</f>
        <v>0</v>
      </c>
      <c r="S3848" s="13">
        <f>IFERROR(VLOOKUP($A3848, 'Fielding Data'!$A$1:$H$12056, 7, 0), 0)</f>
        <v>0</v>
      </c>
      <c r="T3848" s="13">
        <f>IFERROR(VLOOKUP($A3848, 'Fielding Data'!$A$1:$H$12056, 8, 0), 0)</f>
        <v>1</v>
      </c>
      <c r="U3848" s="13">
        <f>SUMIFS('Fielding Data'!E:E, 'Fielding Data'!$A:$A, $A3848)</f>
        <v>1</v>
      </c>
      <c r="V3848" s="13">
        <f>SUMIFS('Fielding Data'!F:F, 'Fielding Data'!$A:$A, $A3848)</f>
        <v>0</v>
      </c>
      <c r="W3848" s="13">
        <f>SUMIFS('Fielding Data'!G:G, 'Fielding Data'!$A:$A, $A3848)</f>
        <v>0</v>
      </c>
      <c r="X3848" s="13">
        <f>SUMIFS('Fielding Data'!H:H, 'Fielding Data'!$A:$A, $A3848)</f>
        <v>1</v>
      </c>
    </row>
    <row r="3849" spans="1:24" x14ac:dyDescent="0.3">
      <c r="A3849" s="13" t="str">
        <f t="shared" si="121"/>
        <v>farquda012013</v>
      </c>
      <c r="B3849" s="16" t="s">
        <v>1493</v>
      </c>
      <c r="C3849" s="16">
        <v>2013</v>
      </c>
      <c r="D3849" s="16">
        <v>46</v>
      </c>
      <c r="E3849" s="16">
        <v>0</v>
      </c>
      <c r="F3849" s="16">
        <v>0</v>
      </c>
      <c r="G3849" s="16">
        <v>0</v>
      </c>
      <c r="H3849" s="16">
        <v>0</v>
      </c>
      <c r="I3849" s="16">
        <v>0</v>
      </c>
      <c r="J3849" s="16">
        <v>0</v>
      </c>
      <c r="K3849" s="16">
        <v>0</v>
      </c>
      <c r="L3849" s="16">
        <v>0</v>
      </c>
      <c r="M3849" s="16">
        <v>0</v>
      </c>
      <c r="N3849" s="16">
        <v>0</v>
      </c>
      <c r="O3849" s="16">
        <v>0</v>
      </c>
      <c r="P3849" s="13" t="str">
        <f t="shared" si="120"/>
        <v>P</v>
      </c>
      <c r="Q3849" s="13">
        <f>IFERROR(VLOOKUP($A3849, 'Fielding Data'!$A$1:$H$12056, 5, 0), 0)</f>
        <v>4</v>
      </c>
      <c r="R3849" s="13">
        <f>IFERROR(VLOOKUP($A3849, 'Fielding Data'!$A$1:$H$12056, 6, 0), 0)</f>
        <v>8</v>
      </c>
      <c r="S3849" s="13">
        <f>IFERROR(VLOOKUP($A3849, 'Fielding Data'!$A$1:$H$12056, 7, 0), 0)</f>
        <v>0</v>
      </c>
      <c r="T3849" s="13">
        <f>IFERROR(VLOOKUP($A3849, 'Fielding Data'!$A$1:$H$12056, 8, 0), 0)</f>
        <v>2</v>
      </c>
      <c r="U3849" s="13">
        <f>SUMIFS('Fielding Data'!E:E, 'Fielding Data'!$A:$A, $A3849)</f>
        <v>4</v>
      </c>
      <c r="V3849" s="13">
        <f>SUMIFS('Fielding Data'!F:F, 'Fielding Data'!$A:$A, $A3849)</f>
        <v>8</v>
      </c>
      <c r="W3849" s="13">
        <f>SUMIFS('Fielding Data'!G:G, 'Fielding Data'!$A:$A, $A3849)</f>
        <v>0</v>
      </c>
      <c r="X3849" s="13">
        <f>SUMIFS('Fielding Data'!H:H, 'Fielding Data'!$A:$A, $A3849)</f>
        <v>2</v>
      </c>
    </row>
    <row r="3850" spans="1:24" x14ac:dyDescent="0.3">
      <c r="A3850" s="13" t="str">
        <f t="shared" si="121"/>
        <v>federti012013</v>
      </c>
      <c r="B3850" s="16" t="s">
        <v>1495</v>
      </c>
      <c r="C3850" s="16">
        <v>2013</v>
      </c>
      <c r="D3850" s="16">
        <v>56</v>
      </c>
      <c r="E3850" s="16">
        <v>160</v>
      </c>
      <c r="F3850" s="16">
        <v>12</v>
      </c>
      <c r="G3850" s="16">
        <v>37</v>
      </c>
      <c r="H3850" s="16">
        <v>8</v>
      </c>
      <c r="I3850" s="16">
        <v>0</v>
      </c>
      <c r="J3850" s="16">
        <v>4</v>
      </c>
      <c r="K3850" s="16">
        <v>16</v>
      </c>
      <c r="L3850" s="16">
        <v>0</v>
      </c>
      <c r="M3850" s="16">
        <v>0</v>
      </c>
      <c r="N3850" s="16">
        <v>10</v>
      </c>
      <c r="O3850" s="16">
        <v>56</v>
      </c>
      <c r="P3850" s="13" t="str">
        <f t="shared" si="120"/>
        <v>1B</v>
      </c>
      <c r="Q3850" s="13">
        <f>IFERROR(VLOOKUP($A3850, 'Fielding Data'!$A$1:$H$12056, 5, 0), 0)</f>
        <v>0</v>
      </c>
      <c r="R3850" s="13">
        <f>IFERROR(VLOOKUP($A3850, 'Fielding Data'!$A$1:$H$12056, 6, 0), 0)</f>
        <v>0</v>
      </c>
      <c r="S3850" s="13">
        <f>IFERROR(VLOOKUP($A3850, 'Fielding Data'!$A$1:$H$12056, 7, 0), 0)</f>
        <v>0</v>
      </c>
      <c r="T3850" s="13">
        <f>IFERROR(VLOOKUP($A3850, 'Fielding Data'!$A$1:$H$12056, 8, 0), 0)</f>
        <v>0</v>
      </c>
      <c r="U3850" s="13">
        <f>SUMIFS('Fielding Data'!E:E, 'Fielding Data'!$A:$A, $A3850)</f>
        <v>323</v>
      </c>
      <c r="V3850" s="13">
        <f>SUMIFS('Fielding Data'!F:F, 'Fielding Data'!$A:$A, $A3850)</f>
        <v>40</v>
      </c>
      <c r="W3850" s="13">
        <f>SUMIFS('Fielding Data'!G:G, 'Fielding Data'!$A:$A, $A3850)</f>
        <v>5</v>
      </c>
      <c r="X3850" s="13">
        <f>SUMIFS('Fielding Data'!H:H, 'Fielding Data'!$A:$A, $A3850)</f>
        <v>0</v>
      </c>
    </row>
    <row r="3851" spans="1:24" x14ac:dyDescent="0.3">
      <c r="A3851" s="13" t="str">
        <f t="shared" si="121"/>
        <v>felicpe012013</v>
      </c>
      <c r="B3851" s="16" t="s">
        <v>297</v>
      </c>
      <c r="C3851" s="16">
        <v>2013</v>
      </c>
      <c r="D3851" s="16">
        <v>25</v>
      </c>
      <c r="E3851" s="16">
        <v>0</v>
      </c>
      <c r="F3851" s="16">
        <v>0</v>
      </c>
      <c r="G3851" s="16">
        <v>0</v>
      </c>
      <c r="H3851" s="16">
        <v>0</v>
      </c>
      <c r="I3851" s="16">
        <v>0</v>
      </c>
      <c r="J3851" s="16">
        <v>0</v>
      </c>
      <c r="K3851" s="16">
        <v>0</v>
      </c>
      <c r="L3851" s="16">
        <v>0</v>
      </c>
      <c r="M3851" s="16">
        <v>0</v>
      </c>
      <c r="N3851" s="16">
        <v>0</v>
      </c>
      <c r="O3851" s="16">
        <v>0</v>
      </c>
      <c r="P3851" s="13" t="str">
        <f t="shared" si="120"/>
        <v>P</v>
      </c>
      <c r="Q3851" s="13">
        <f>IFERROR(VLOOKUP($A3851, 'Fielding Data'!$A$1:$H$12056, 5, 0), 0)</f>
        <v>1</v>
      </c>
      <c r="R3851" s="13">
        <f>IFERROR(VLOOKUP($A3851, 'Fielding Data'!$A$1:$H$12056, 6, 0), 0)</f>
        <v>3</v>
      </c>
      <c r="S3851" s="13">
        <f>IFERROR(VLOOKUP($A3851, 'Fielding Data'!$A$1:$H$12056, 7, 0), 0)</f>
        <v>0</v>
      </c>
      <c r="T3851" s="13">
        <f>IFERROR(VLOOKUP($A3851, 'Fielding Data'!$A$1:$H$12056, 8, 0), 0)</f>
        <v>0</v>
      </c>
      <c r="U3851" s="13">
        <f>SUMIFS('Fielding Data'!E:E, 'Fielding Data'!$A:$A, $A3851)</f>
        <v>1</v>
      </c>
      <c r="V3851" s="13">
        <f>SUMIFS('Fielding Data'!F:F, 'Fielding Data'!$A:$A, $A3851)</f>
        <v>3</v>
      </c>
      <c r="W3851" s="13">
        <f>SUMIFS('Fielding Data'!G:G, 'Fielding Data'!$A:$A, $A3851)</f>
        <v>0</v>
      </c>
      <c r="X3851" s="13">
        <f>SUMIFS('Fielding Data'!H:H, 'Fielding Data'!$A:$A, $A3851)</f>
        <v>0</v>
      </c>
    </row>
    <row r="3852" spans="1:24" x14ac:dyDescent="0.3">
      <c r="A3852" s="13" t="str">
        <f t="shared" si="121"/>
        <v>felizne012013</v>
      </c>
      <c r="B3852" s="16" t="s">
        <v>1079</v>
      </c>
      <c r="C3852" s="16">
        <v>2013</v>
      </c>
      <c r="D3852" s="16">
        <v>6</v>
      </c>
      <c r="E3852" s="16">
        <v>0</v>
      </c>
      <c r="F3852" s="16">
        <v>0</v>
      </c>
      <c r="G3852" s="16">
        <v>0</v>
      </c>
      <c r="H3852" s="16">
        <v>0</v>
      </c>
      <c r="I3852" s="16">
        <v>0</v>
      </c>
      <c r="J3852" s="16">
        <v>0</v>
      </c>
      <c r="K3852" s="16">
        <v>0</v>
      </c>
      <c r="L3852" s="16">
        <v>0</v>
      </c>
      <c r="M3852" s="16">
        <v>0</v>
      </c>
      <c r="N3852" s="16">
        <v>0</v>
      </c>
      <c r="O3852" s="16">
        <v>0</v>
      </c>
      <c r="P3852" s="13" t="str">
        <f t="shared" si="120"/>
        <v>P</v>
      </c>
      <c r="Q3852" s="13">
        <f>IFERROR(VLOOKUP($A3852, 'Fielding Data'!$A$1:$H$12056, 5, 0), 0)</f>
        <v>0</v>
      </c>
      <c r="R3852" s="13">
        <f>IFERROR(VLOOKUP($A3852, 'Fielding Data'!$A$1:$H$12056, 6, 0), 0)</f>
        <v>0</v>
      </c>
      <c r="S3852" s="13">
        <f>IFERROR(VLOOKUP($A3852, 'Fielding Data'!$A$1:$H$12056, 7, 0), 0)</f>
        <v>0</v>
      </c>
      <c r="T3852" s="13">
        <f>IFERROR(VLOOKUP($A3852, 'Fielding Data'!$A$1:$H$12056, 8, 0), 0)</f>
        <v>0</v>
      </c>
      <c r="U3852" s="13">
        <f>SUMIFS('Fielding Data'!E:E, 'Fielding Data'!$A:$A, $A3852)</f>
        <v>0</v>
      </c>
      <c r="V3852" s="13">
        <f>SUMIFS('Fielding Data'!F:F, 'Fielding Data'!$A:$A, $A3852)</f>
        <v>0</v>
      </c>
      <c r="W3852" s="13">
        <f>SUMIFS('Fielding Data'!G:G, 'Fielding Data'!$A:$A, $A3852)</f>
        <v>0</v>
      </c>
      <c r="X3852" s="13">
        <f>SUMIFS('Fielding Data'!H:H, 'Fielding Data'!$A:$A, $A3852)</f>
        <v>0</v>
      </c>
    </row>
    <row r="3853" spans="1:24" x14ac:dyDescent="0.3">
      <c r="A3853" s="13" t="str">
        <f t="shared" si="121"/>
        <v>fernajo022013</v>
      </c>
      <c r="B3853" s="16" t="s">
        <v>1926</v>
      </c>
      <c r="C3853" s="16">
        <v>2013</v>
      </c>
      <c r="D3853" s="16">
        <v>28</v>
      </c>
      <c r="E3853" s="16">
        <v>50</v>
      </c>
      <c r="F3853" s="16">
        <v>5</v>
      </c>
      <c r="G3853" s="16">
        <v>11</v>
      </c>
      <c r="H3853" s="16">
        <v>1</v>
      </c>
      <c r="I3853" s="16">
        <v>1</v>
      </c>
      <c r="J3853" s="16">
        <v>1</v>
      </c>
      <c r="K3853" s="16">
        <v>5</v>
      </c>
      <c r="L3853" s="16">
        <v>0</v>
      </c>
      <c r="M3853" s="16">
        <v>0</v>
      </c>
      <c r="N3853" s="16">
        <v>0</v>
      </c>
      <c r="O3853" s="16">
        <v>20</v>
      </c>
      <c r="P3853" s="13" t="str">
        <f t="shared" si="120"/>
        <v>P</v>
      </c>
      <c r="Q3853" s="13">
        <f>IFERROR(VLOOKUP($A3853, 'Fielding Data'!$A$1:$H$12056, 5, 0), 0)</f>
        <v>22</v>
      </c>
      <c r="R3853" s="13">
        <f>IFERROR(VLOOKUP($A3853, 'Fielding Data'!$A$1:$H$12056, 6, 0), 0)</f>
        <v>15</v>
      </c>
      <c r="S3853" s="13">
        <f>IFERROR(VLOOKUP($A3853, 'Fielding Data'!$A$1:$H$12056, 7, 0), 0)</f>
        <v>1</v>
      </c>
      <c r="T3853" s="13">
        <f>IFERROR(VLOOKUP($A3853, 'Fielding Data'!$A$1:$H$12056, 8, 0), 0)</f>
        <v>0</v>
      </c>
      <c r="U3853" s="13">
        <f>SUMIFS('Fielding Data'!E:E, 'Fielding Data'!$A:$A, $A3853)</f>
        <v>22</v>
      </c>
      <c r="V3853" s="13">
        <f>SUMIFS('Fielding Data'!F:F, 'Fielding Data'!$A:$A, $A3853)</f>
        <v>15</v>
      </c>
      <c r="W3853" s="13">
        <f>SUMIFS('Fielding Data'!G:G, 'Fielding Data'!$A:$A, $A3853)</f>
        <v>1</v>
      </c>
      <c r="X3853" s="13">
        <f>SUMIFS('Fielding Data'!H:H, 'Fielding Data'!$A:$A, $A3853)</f>
        <v>0</v>
      </c>
    </row>
    <row r="3854" spans="1:24" x14ac:dyDescent="0.3">
      <c r="A3854" s="13" t="str">
        <f t="shared" si="121"/>
        <v>fieldjo032013</v>
      </c>
      <c r="B3854" s="16" t="s">
        <v>1927</v>
      </c>
      <c r="C3854" s="16">
        <v>2013</v>
      </c>
      <c r="D3854" s="16">
        <v>42</v>
      </c>
      <c r="E3854" s="16">
        <v>0</v>
      </c>
      <c r="F3854" s="16">
        <v>1</v>
      </c>
      <c r="G3854" s="16">
        <v>0</v>
      </c>
      <c r="H3854" s="16">
        <v>0</v>
      </c>
      <c r="I3854" s="16">
        <v>0</v>
      </c>
      <c r="J3854" s="16">
        <v>0</v>
      </c>
      <c r="K3854" s="16">
        <v>0</v>
      </c>
      <c r="L3854" s="16">
        <v>0</v>
      </c>
      <c r="M3854" s="16">
        <v>0</v>
      </c>
      <c r="N3854" s="16">
        <v>0</v>
      </c>
      <c r="O3854" s="16">
        <v>0</v>
      </c>
      <c r="P3854" s="13" t="str">
        <f t="shared" si="120"/>
        <v>P</v>
      </c>
      <c r="Q3854" s="13">
        <f>IFERROR(VLOOKUP($A3854, 'Fielding Data'!$A$1:$H$12056, 5, 0), 0)</f>
        <v>3</v>
      </c>
      <c r="R3854" s="13">
        <f>IFERROR(VLOOKUP($A3854, 'Fielding Data'!$A$1:$H$12056, 6, 0), 0)</f>
        <v>1</v>
      </c>
      <c r="S3854" s="13">
        <f>IFERROR(VLOOKUP($A3854, 'Fielding Data'!$A$1:$H$12056, 7, 0), 0)</f>
        <v>0</v>
      </c>
      <c r="T3854" s="13">
        <f>IFERROR(VLOOKUP($A3854, 'Fielding Data'!$A$1:$H$12056, 8, 0), 0)</f>
        <v>0</v>
      </c>
      <c r="U3854" s="13">
        <f>SUMIFS('Fielding Data'!E:E, 'Fielding Data'!$A:$A, $A3854)</f>
        <v>3</v>
      </c>
      <c r="V3854" s="13">
        <f>SUMIFS('Fielding Data'!F:F, 'Fielding Data'!$A:$A, $A3854)</f>
        <v>1</v>
      </c>
      <c r="W3854" s="13">
        <f>SUMIFS('Fielding Data'!G:G, 'Fielding Data'!$A:$A, $A3854)</f>
        <v>0</v>
      </c>
      <c r="X3854" s="13">
        <f>SUMIFS('Fielding Data'!H:H, 'Fielding Data'!$A:$A, $A3854)</f>
        <v>0</v>
      </c>
    </row>
    <row r="3855" spans="1:24" x14ac:dyDescent="0.3">
      <c r="A3855" s="13" t="str">
        <f t="shared" si="121"/>
        <v>fieldpr012013</v>
      </c>
      <c r="B3855" s="16" t="s">
        <v>539</v>
      </c>
      <c r="C3855" s="16">
        <v>2013</v>
      </c>
      <c r="D3855" s="16">
        <v>162</v>
      </c>
      <c r="E3855" s="16">
        <v>624</v>
      </c>
      <c r="F3855" s="16">
        <v>82</v>
      </c>
      <c r="G3855" s="16">
        <v>174</v>
      </c>
      <c r="H3855" s="16">
        <v>36</v>
      </c>
      <c r="I3855" s="16">
        <v>0</v>
      </c>
      <c r="J3855" s="16">
        <v>25</v>
      </c>
      <c r="K3855" s="16">
        <v>106</v>
      </c>
      <c r="L3855" s="16">
        <v>1</v>
      </c>
      <c r="M3855" s="16">
        <v>1</v>
      </c>
      <c r="N3855" s="16">
        <v>75</v>
      </c>
      <c r="O3855" s="16">
        <v>117</v>
      </c>
      <c r="P3855" s="13" t="str">
        <f t="shared" si="120"/>
        <v>1B</v>
      </c>
      <c r="Q3855" s="13">
        <f>IFERROR(VLOOKUP($A3855, 'Fielding Data'!$A$1:$H$12056, 5, 0), 0)</f>
        <v>1152</v>
      </c>
      <c r="R3855" s="13">
        <f>IFERROR(VLOOKUP($A3855, 'Fielding Data'!$A$1:$H$12056, 6, 0), 0)</f>
        <v>96</v>
      </c>
      <c r="S3855" s="13">
        <f>IFERROR(VLOOKUP($A3855, 'Fielding Data'!$A$1:$H$12056, 7, 0), 0)</f>
        <v>6</v>
      </c>
      <c r="T3855" s="13">
        <f>IFERROR(VLOOKUP($A3855, 'Fielding Data'!$A$1:$H$12056, 8, 0), 0)</f>
        <v>119</v>
      </c>
      <c r="U3855" s="13">
        <f>SUMIFS('Fielding Data'!E:E, 'Fielding Data'!$A:$A, $A3855)</f>
        <v>1152</v>
      </c>
      <c r="V3855" s="13">
        <f>SUMIFS('Fielding Data'!F:F, 'Fielding Data'!$A:$A, $A3855)</f>
        <v>96</v>
      </c>
      <c r="W3855" s="13">
        <f>SUMIFS('Fielding Data'!G:G, 'Fielding Data'!$A:$A, $A3855)</f>
        <v>6</v>
      </c>
      <c r="X3855" s="13">
        <f>SUMIFS('Fielding Data'!H:H, 'Fielding Data'!$A:$A, $A3855)</f>
        <v>119</v>
      </c>
    </row>
    <row r="3856" spans="1:24" x14ac:dyDescent="0.3">
      <c r="A3856" s="13" t="str">
        <f t="shared" si="121"/>
        <v>fieldth012013</v>
      </c>
      <c r="B3856" s="16" t="s">
        <v>1496</v>
      </c>
      <c r="C3856" s="16">
        <v>2013</v>
      </c>
      <c r="D3856" s="16">
        <v>15</v>
      </c>
      <c r="E3856" s="16">
        <v>26</v>
      </c>
      <c r="F3856" s="16">
        <v>4</v>
      </c>
      <c r="G3856" s="16">
        <v>4</v>
      </c>
      <c r="H3856" s="16">
        <v>0</v>
      </c>
      <c r="I3856" s="16">
        <v>0</v>
      </c>
      <c r="J3856" s="16">
        <v>0</v>
      </c>
      <c r="K3856" s="16">
        <v>0</v>
      </c>
      <c r="L3856" s="16">
        <v>0</v>
      </c>
      <c r="M3856" s="16">
        <v>0</v>
      </c>
      <c r="N3856" s="16">
        <v>1</v>
      </c>
      <c r="O3856" s="16">
        <v>7</v>
      </c>
      <c r="P3856" s="13" t="str">
        <f t="shared" si="120"/>
        <v>2B</v>
      </c>
      <c r="Q3856" s="13">
        <f>IFERROR(VLOOKUP($A3856, 'Fielding Data'!$A$1:$H$12056, 5, 0), 0)</f>
        <v>8</v>
      </c>
      <c r="R3856" s="13">
        <f>IFERROR(VLOOKUP($A3856, 'Fielding Data'!$A$1:$H$12056, 6, 0), 0)</f>
        <v>1</v>
      </c>
      <c r="S3856" s="13">
        <f>IFERROR(VLOOKUP($A3856, 'Fielding Data'!$A$1:$H$12056, 7, 0), 0)</f>
        <v>0</v>
      </c>
      <c r="T3856" s="13">
        <f>IFERROR(VLOOKUP($A3856, 'Fielding Data'!$A$1:$H$12056, 8, 0), 0)</f>
        <v>1</v>
      </c>
      <c r="U3856" s="13">
        <f>SUMIFS('Fielding Data'!E:E, 'Fielding Data'!$A:$A, $A3856)</f>
        <v>12</v>
      </c>
      <c r="V3856" s="13">
        <f>SUMIFS('Fielding Data'!F:F, 'Fielding Data'!$A:$A, $A3856)</f>
        <v>5</v>
      </c>
      <c r="W3856" s="13">
        <f>SUMIFS('Fielding Data'!G:G, 'Fielding Data'!$A:$A, $A3856)</f>
        <v>0</v>
      </c>
      <c r="X3856" s="13">
        <f>SUMIFS('Fielding Data'!H:H, 'Fielding Data'!$A:$A, $A3856)</f>
        <v>1</v>
      </c>
    </row>
    <row r="3857" spans="1:24" x14ac:dyDescent="0.3">
      <c r="A3857" s="13" t="str">
        <f t="shared" si="121"/>
        <v>fienca012013</v>
      </c>
      <c r="B3857" s="16" t="s">
        <v>1080</v>
      </c>
      <c r="C3857" s="16">
        <v>2013</v>
      </c>
      <c r="D3857" s="16">
        <v>73</v>
      </c>
      <c r="E3857" s="16">
        <v>0</v>
      </c>
      <c r="F3857" s="16">
        <v>0</v>
      </c>
      <c r="G3857" s="16">
        <v>0</v>
      </c>
      <c r="H3857" s="16">
        <v>0</v>
      </c>
      <c r="I3857" s="16">
        <v>0</v>
      </c>
      <c r="J3857" s="16">
        <v>0</v>
      </c>
      <c r="K3857" s="16">
        <v>0</v>
      </c>
      <c r="L3857" s="16">
        <v>0</v>
      </c>
      <c r="M3857" s="16">
        <v>0</v>
      </c>
      <c r="N3857" s="16">
        <v>0</v>
      </c>
      <c r="O3857" s="16">
        <v>0</v>
      </c>
      <c r="P3857" s="13" t="str">
        <f t="shared" si="120"/>
        <v>P</v>
      </c>
      <c r="Q3857" s="13">
        <f>IFERROR(VLOOKUP($A3857, 'Fielding Data'!$A$1:$H$12056, 5, 0), 0)</f>
        <v>3</v>
      </c>
      <c r="R3857" s="13">
        <f>IFERROR(VLOOKUP($A3857, 'Fielding Data'!$A$1:$H$12056, 6, 0), 0)</f>
        <v>7</v>
      </c>
      <c r="S3857" s="13">
        <f>IFERROR(VLOOKUP($A3857, 'Fielding Data'!$A$1:$H$12056, 7, 0), 0)</f>
        <v>0</v>
      </c>
      <c r="T3857" s="13">
        <f>IFERROR(VLOOKUP($A3857, 'Fielding Data'!$A$1:$H$12056, 8, 0), 0)</f>
        <v>0</v>
      </c>
      <c r="U3857" s="13">
        <f>SUMIFS('Fielding Data'!E:E, 'Fielding Data'!$A:$A, $A3857)</f>
        <v>3</v>
      </c>
      <c r="V3857" s="13">
        <f>SUMIFS('Fielding Data'!F:F, 'Fielding Data'!$A:$A, $A3857)</f>
        <v>7</v>
      </c>
      <c r="W3857" s="13">
        <f>SUMIFS('Fielding Data'!G:G, 'Fielding Data'!$A:$A, $A3857)</f>
        <v>0</v>
      </c>
      <c r="X3857" s="13">
        <f>SUMIFS('Fielding Data'!H:H, 'Fielding Data'!$A:$A, $A3857)</f>
        <v>0</v>
      </c>
    </row>
    <row r="3858" spans="1:24" x14ac:dyDescent="0.3">
      <c r="A3858" s="13" t="str">
        <f t="shared" si="121"/>
        <v>fiersmi012013</v>
      </c>
      <c r="B3858" s="16" t="s">
        <v>1497</v>
      </c>
      <c r="C3858" s="16">
        <v>2013</v>
      </c>
      <c r="D3858" s="16">
        <v>11</v>
      </c>
      <c r="E3858" s="16">
        <v>4</v>
      </c>
      <c r="F3858" s="16">
        <v>0</v>
      </c>
      <c r="G3858" s="16">
        <v>0</v>
      </c>
      <c r="H3858" s="16">
        <v>0</v>
      </c>
      <c r="I3858" s="16">
        <v>0</v>
      </c>
      <c r="J3858" s="16">
        <v>0</v>
      </c>
      <c r="K3858" s="16">
        <v>0</v>
      </c>
      <c r="L3858" s="16">
        <v>0</v>
      </c>
      <c r="M3858" s="16">
        <v>0</v>
      </c>
      <c r="N3858" s="16">
        <v>0</v>
      </c>
      <c r="O3858" s="16">
        <v>4</v>
      </c>
      <c r="P3858" s="13" t="str">
        <f t="shared" si="120"/>
        <v>P</v>
      </c>
      <c r="Q3858" s="13">
        <f>IFERROR(VLOOKUP($A3858, 'Fielding Data'!$A$1:$H$12056, 5, 0), 0)</f>
        <v>2</v>
      </c>
      <c r="R3858" s="13">
        <f>IFERROR(VLOOKUP($A3858, 'Fielding Data'!$A$1:$H$12056, 6, 0), 0)</f>
        <v>5</v>
      </c>
      <c r="S3858" s="13">
        <f>IFERROR(VLOOKUP($A3858, 'Fielding Data'!$A$1:$H$12056, 7, 0), 0)</f>
        <v>0</v>
      </c>
      <c r="T3858" s="13">
        <f>IFERROR(VLOOKUP($A3858, 'Fielding Data'!$A$1:$H$12056, 8, 0), 0)</f>
        <v>0</v>
      </c>
      <c r="U3858" s="13">
        <f>SUMIFS('Fielding Data'!E:E, 'Fielding Data'!$A:$A, $A3858)</f>
        <v>2</v>
      </c>
      <c r="V3858" s="13">
        <f>SUMIFS('Fielding Data'!F:F, 'Fielding Data'!$A:$A, $A3858)</f>
        <v>5</v>
      </c>
      <c r="W3858" s="13">
        <f>SUMIFS('Fielding Data'!G:G, 'Fielding Data'!$A:$A, $A3858)</f>
        <v>0</v>
      </c>
      <c r="X3858" s="13">
        <f>SUMIFS('Fielding Data'!H:H, 'Fielding Data'!$A:$A, $A3858)</f>
        <v>0</v>
      </c>
    </row>
    <row r="3859" spans="1:24" x14ac:dyDescent="0.3">
      <c r="A3859" s="13" t="str">
        <f t="shared" si="121"/>
        <v>fifest012013</v>
      </c>
      <c r="B3859" s="16" t="s">
        <v>1710</v>
      </c>
      <c r="C3859" s="16">
        <v>2013</v>
      </c>
      <c r="D3859" s="16">
        <v>12</v>
      </c>
      <c r="E3859" s="16">
        <v>17</v>
      </c>
      <c r="F3859" s="16">
        <v>0</v>
      </c>
      <c r="G3859" s="16">
        <v>1</v>
      </c>
      <c r="H3859" s="16">
        <v>0</v>
      </c>
      <c r="I3859" s="16">
        <v>0</v>
      </c>
      <c r="J3859" s="16">
        <v>0</v>
      </c>
      <c r="K3859" s="16">
        <v>0</v>
      </c>
      <c r="L3859" s="16">
        <v>0</v>
      </c>
      <c r="M3859" s="16">
        <v>0</v>
      </c>
      <c r="N3859" s="16">
        <v>1</v>
      </c>
      <c r="O3859" s="16">
        <v>12</v>
      </c>
      <c r="P3859" s="13" t="str">
        <f t="shared" si="120"/>
        <v>P</v>
      </c>
      <c r="Q3859" s="13">
        <f>IFERROR(VLOOKUP($A3859, 'Fielding Data'!$A$1:$H$12056, 5, 0), 0)</f>
        <v>1</v>
      </c>
      <c r="R3859" s="13">
        <f>IFERROR(VLOOKUP($A3859, 'Fielding Data'!$A$1:$H$12056, 6, 0), 0)</f>
        <v>4</v>
      </c>
      <c r="S3859" s="13">
        <f>IFERROR(VLOOKUP($A3859, 'Fielding Data'!$A$1:$H$12056, 7, 0), 0)</f>
        <v>0</v>
      </c>
      <c r="T3859" s="13">
        <f>IFERROR(VLOOKUP($A3859, 'Fielding Data'!$A$1:$H$12056, 8, 0), 0)</f>
        <v>0</v>
      </c>
      <c r="U3859" s="13">
        <f>SUMIFS('Fielding Data'!E:E, 'Fielding Data'!$A:$A, $A3859)</f>
        <v>1</v>
      </c>
      <c r="V3859" s="13">
        <f>SUMIFS('Fielding Data'!F:F, 'Fielding Data'!$A:$A, $A3859)</f>
        <v>4</v>
      </c>
      <c r="W3859" s="13">
        <f>SUMIFS('Fielding Data'!G:G, 'Fielding Data'!$A:$A, $A3859)</f>
        <v>0</v>
      </c>
      <c r="X3859" s="13">
        <f>SUMIFS('Fielding Data'!H:H, 'Fielding Data'!$A:$A, $A3859)</f>
        <v>0</v>
      </c>
    </row>
    <row r="3860" spans="1:24" x14ac:dyDescent="0.3">
      <c r="A3860" s="13" t="str">
        <f t="shared" si="121"/>
        <v>figaral012013</v>
      </c>
      <c r="B3860" s="16" t="s">
        <v>1081</v>
      </c>
      <c r="C3860" s="16">
        <v>2013</v>
      </c>
      <c r="D3860" s="16">
        <v>33</v>
      </c>
      <c r="E3860" s="16">
        <v>12</v>
      </c>
      <c r="F3860" s="16">
        <v>1</v>
      </c>
      <c r="G3860" s="16">
        <v>3</v>
      </c>
      <c r="H3860" s="16">
        <v>0</v>
      </c>
      <c r="I3860" s="16">
        <v>0</v>
      </c>
      <c r="J3860" s="16">
        <v>0</v>
      </c>
      <c r="K3860" s="16">
        <v>2</v>
      </c>
      <c r="L3860" s="16">
        <v>0</v>
      </c>
      <c r="M3860" s="16">
        <v>0</v>
      </c>
      <c r="N3860" s="16">
        <v>0</v>
      </c>
      <c r="O3860" s="16">
        <v>5</v>
      </c>
      <c r="P3860" s="13" t="str">
        <f t="shared" si="120"/>
        <v>P</v>
      </c>
      <c r="Q3860" s="13">
        <f>IFERROR(VLOOKUP($A3860, 'Fielding Data'!$A$1:$H$12056, 5, 0), 0)</f>
        <v>5</v>
      </c>
      <c r="R3860" s="13">
        <f>IFERROR(VLOOKUP($A3860, 'Fielding Data'!$A$1:$H$12056, 6, 0), 0)</f>
        <v>7</v>
      </c>
      <c r="S3860" s="13">
        <f>IFERROR(VLOOKUP($A3860, 'Fielding Data'!$A$1:$H$12056, 7, 0), 0)</f>
        <v>1</v>
      </c>
      <c r="T3860" s="13">
        <f>IFERROR(VLOOKUP($A3860, 'Fielding Data'!$A$1:$H$12056, 8, 0), 0)</f>
        <v>1</v>
      </c>
      <c r="U3860" s="13">
        <f>SUMIFS('Fielding Data'!E:E, 'Fielding Data'!$A:$A, $A3860)</f>
        <v>5</v>
      </c>
      <c r="V3860" s="13">
        <f>SUMIFS('Fielding Data'!F:F, 'Fielding Data'!$A:$A, $A3860)</f>
        <v>7</v>
      </c>
      <c r="W3860" s="13">
        <f>SUMIFS('Fielding Data'!G:G, 'Fielding Data'!$A:$A, $A3860)</f>
        <v>1</v>
      </c>
      <c r="X3860" s="13">
        <f>SUMIFS('Fielding Data'!H:H, 'Fielding Data'!$A:$A, $A3860)</f>
        <v>1</v>
      </c>
    </row>
    <row r="3861" spans="1:24" x14ac:dyDescent="0.3">
      <c r="A3861" s="13" t="str">
        <f t="shared" si="121"/>
        <v>figuepe012013</v>
      </c>
      <c r="B3861" s="16" t="s">
        <v>1711</v>
      </c>
      <c r="C3861" s="16">
        <v>2013</v>
      </c>
      <c r="D3861" s="16">
        <v>5</v>
      </c>
      <c r="E3861" s="16">
        <v>0</v>
      </c>
      <c r="F3861" s="16">
        <v>0</v>
      </c>
      <c r="G3861" s="16">
        <v>0</v>
      </c>
      <c r="H3861" s="16">
        <v>0</v>
      </c>
      <c r="I3861" s="16">
        <v>0</v>
      </c>
      <c r="J3861" s="16">
        <v>0</v>
      </c>
      <c r="K3861" s="16">
        <v>0</v>
      </c>
      <c r="L3861" s="16">
        <v>0</v>
      </c>
      <c r="M3861" s="16">
        <v>0</v>
      </c>
      <c r="N3861" s="16">
        <v>0</v>
      </c>
      <c r="O3861" s="16">
        <v>0</v>
      </c>
      <c r="P3861" s="13" t="str">
        <f t="shared" si="120"/>
        <v>P</v>
      </c>
      <c r="Q3861" s="13">
        <f>IFERROR(VLOOKUP($A3861, 'Fielding Data'!$A$1:$H$12056, 5, 0), 0)</f>
        <v>0</v>
      </c>
      <c r="R3861" s="13">
        <f>IFERROR(VLOOKUP($A3861, 'Fielding Data'!$A$1:$H$12056, 6, 0), 0)</f>
        <v>0</v>
      </c>
      <c r="S3861" s="13">
        <f>IFERROR(VLOOKUP($A3861, 'Fielding Data'!$A$1:$H$12056, 7, 0), 0)</f>
        <v>0</v>
      </c>
      <c r="T3861" s="13">
        <f>IFERROR(VLOOKUP($A3861, 'Fielding Data'!$A$1:$H$12056, 8, 0), 0)</f>
        <v>0</v>
      </c>
      <c r="U3861" s="13">
        <f>SUMIFS('Fielding Data'!E:E, 'Fielding Data'!$A:$A, $A3861)</f>
        <v>0</v>
      </c>
      <c r="V3861" s="13">
        <f>SUMIFS('Fielding Data'!F:F, 'Fielding Data'!$A:$A, $A3861)</f>
        <v>0</v>
      </c>
      <c r="W3861" s="13">
        <f>SUMIFS('Fielding Data'!G:G, 'Fielding Data'!$A:$A, $A3861)</f>
        <v>0</v>
      </c>
      <c r="X3861" s="13">
        <f>SUMIFS('Fielding Data'!H:H, 'Fielding Data'!$A:$A, $A3861)</f>
        <v>0</v>
      </c>
    </row>
    <row r="3862" spans="1:24" x14ac:dyDescent="0.3">
      <c r="A3862" s="13" t="str">
        <f t="shared" si="121"/>
        <v>fistedo012013</v>
      </c>
      <c r="B3862" s="16" t="s">
        <v>1083</v>
      </c>
      <c r="C3862" s="16">
        <v>2013</v>
      </c>
      <c r="D3862" s="16">
        <v>33</v>
      </c>
      <c r="E3862" s="16">
        <v>5</v>
      </c>
      <c r="F3862" s="16">
        <v>0</v>
      </c>
      <c r="G3862" s="16">
        <v>2</v>
      </c>
      <c r="H3862" s="16">
        <v>0</v>
      </c>
      <c r="I3862" s="16">
        <v>0</v>
      </c>
      <c r="J3862" s="16">
        <v>0</v>
      </c>
      <c r="K3862" s="16">
        <v>1</v>
      </c>
      <c r="L3862" s="16">
        <v>0</v>
      </c>
      <c r="M3862" s="16">
        <v>0</v>
      </c>
      <c r="N3862" s="16">
        <v>0</v>
      </c>
      <c r="O3862" s="16">
        <v>1</v>
      </c>
      <c r="P3862" s="13" t="str">
        <f t="shared" si="120"/>
        <v>P</v>
      </c>
      <c r="Q3862" s="13">
        <f>IFERROR(VLOOKUP($A3862, 'Fielding Data'!$A$1:$H$12056, 5, 0), 0)</f>
        <v>23</v>
      </c>
      <c r="R3862" s="13">
        <f>IFERROR(VLOOKUP($A3862, 'Fielding Data'!$A$1:$H$12056, 6, 0), 0)</f>
        <v>30</v>
      </c>
      <c r="S3862" s="13">
        <f>IFERROR(VLOOKUP($A3862, 'Fielding Data'!$A$1:$H$12056, 7, 0), 0)</f>
        <v>0</v>
      </c>
      <c r="T3862" s="13">
        <f>IFERROR(VLOOKUP($A3862, 'Fielding Data'!$A$1:$H$12056, 8, 0), 0)</f>
        <v>5</v>
      </c>
      <c r="U3862" s="13">
        <f>SUMIFS('Fielding Data'!E:E, 'Fielding Data'!$A:$A, $A3862)</f>
        <v>23</v>
      </c>
      <c r="V3862" s="13">
        <f>SUMIFS('Fielding Data'!F:F, 'Fielding Data'!$A:$A, $A3862)</f>
        <v>30</v>
      </c>
      <c r="W3862" s="13">
        <f>SUMIFS('Fielding Data'!G:G, 'Fielding Data'!$A:$A, $A3862)</f>
        <v>0</v>
      </c>
      <c r="X3862" s="13">
        <f>SUMIFS('Fielding Data'!H:H, 'Fielding Data'!$A:$A, $A3862)</f>
        <v>5</v>
      </c>
    </row>
    <row r="3863" spans="1:24" x14ac:dyDescent="0.3">
      <c r="A3863" s="13" t="str">
        <f t="shared" si="121"/>
        <v>flahery012013</v>
      </c>
      <c r="B3863" s="16" t="s">
        <v>1712</v>
      </c>
      <c r="C3863" s="16">
        <v>2013</v>
      </c>
      <c r="D3863" s="16">
        <v>85</v>
      </c>
      <c r="E3863" s="16">
        <v>246</v>
      </c>
      <c r="F3863" s="16">
        <v>28</v>
      </c>
      <c r="G3863" s="16">
        <v>55</v>
      </c>
      <c r="H3863" s="16">
        <v>11</v>
      </c>
      <c r="I3863" s="16">
        <v>0</v>
      </c>
      <c r="J3863" s="16">
        <v>10</v>
      </c>
      <c r="K3863" s="16">
        <v>27</v>
      </c>
      <c r="L3863" s="16">
        <v>2</v>
      </c>
      <c r="M3863" s="16">
        <v>0</v>
      </c>
      <c r="N3863" s="16">
        <v>19</v>
      </c>
      <c r="O3863" s="16">
        <v>62</v>
      </c>
      <c r="P3863" s="13" t="str">
        <f t="shared" si="120"/>
        <v>1B</v>
      </c>
      <c r="Q3863" s="13">
        <f>IFERROR(VLOOKUP($A3863, 'Fielding Data'!$A$1:$H$12056, 5, 0), 0)</f>
        <v>26</v>
      </c>
      <c r="R3863" s="13">
        <f>IFERROR(VLOOKUP($A3863, 'Fielding Data'!$A$1:$H$12056, 6, 0), 0)</f>
        <v>0</v>
      </c>
      <c r="S3863" s="13">
        <f>IFERROR(VLOOKUP($A3863, 'Fielding Data'!$A$1:$H$12056, 7, 0), 0)</f>
        <v>0</v>
      </c>
      <c r="T3863" s="13">
        <f>IFERROR(VLOOKUP($A3863, 'Fielding Data'!$A$1:$H$12056, 8, 0), 0)</f>
        <v>1</v>
      </c>
      <c r="U3863" s="13">
        <f>SUMIFS('Fielding Data'!E:E, 'Fielding Data'!$A:$A, $A3863)</f>
        <v>140</v>
      </c>
      <c r="V3863" s="13">
        <f>SUMIFS('Fielding Data'!F:F, 'Fielding Data'!$A:$A, $A3863)</f>
        <v>191</v>
      </c>
      <c r="W3863" s="13">
        <f>SUMIFS('Fielding Data'!G:G, 'Fielding Data'!$A:$A, $A3863)</f>
        <v>2</v>
      </c>
      <c r="X3863" s="13">
        <f>SUMIFS('Fielding Data'!H:H, 'Fielding Data'!$A:$A, $A3863)</f>
        <v>57</v>
      </c>
    </row>
    <row r="3864" spans="1:24" x14ac:dyDescent="0.3">
      <c r="A3864" s="13" t="str">
        <f t="shared" si="121"/>
        <v>florewi012013</v>
      </c>
      <c r="B3864" s="16" t="s">
        <v>1928</v>
      </c>
      <c r="C3864" s="16">
        <v>2013</v>
      </c>
      <c r="D3864" s="16">
        <v>27</v>
      </c>
      <c r="E3864" s="16">
        <v>95</v>
      </c>
      <c r="F3864" s="16">
        <v>8</v>
      </c>
      <c r="G3864" s="16">
        <v>20</v>
      </c>
      <c r="H3864" s="16">
        <v>5</v>
      </c>
      <c r="I3864" s="16">
        <v>0</v>
      </c>
      <c r="J3864" s="16">
        <v>1</v>
      </c>
      <c r="K3864" s="16">
        <v>13</v>
      </c>
      <c r="L3864" s="16">
        <v>0</v>
      </c>
      <c r="M3864" s="16">
        <v>0</v>
      </c>
      <c r="N3864" s="16">
        <v>5</v>
      </c>
      <c r="O3864" s="16">
        <v>23</v>
      </c>
      <c r="P3864" s="13" t="str">
        <f t="shared" si="120"/>
        <v>2B</v>
      </c>
      <c r="Q3864" s="13">
        <f>IFERROR(VLOOKUP($A3864, 'Fielding Data'!$A$1:$H$12056, 5, 0), 0)</f>
        <v>3</v>
      </c>
      <c r="R3864" s="13">
        <f>IFERROR(VLOOKUP($A3864, 'Fielding Data'!$A$1:$H$12056, 6, 0), 0)</f>
        <v>2</v>
      </c>
      <c r="S3864" s="13">
        <f>IFERROR(VLOOKUP($A3864, 'Fielding Data'!$A$1:$H$12056, 7, 0), 0)</f>
        <v>0</v>
      </c>
      <c r="T3864" s="13">
        <f>IFERROR(VLOOKUP($A3864, 'Fielding Data'!$A$1:$H$12056, 8, 0), 0)</f>
        <v>1</v>
      </c>
      <c r="U3864" s="13">
        <f>SUMIFS('Fielding Data'!E:E, 'Fielding Data'!$A:$A, $A3864)</f>
        <v>16</v>
      </c>
      <c r="V3864" s="13">
        <f>SUMIFS('Fielding Data'!F:F, 'Fielding Data'!$A:$A, $A3864)</f>
        <v>57</v>
      </c>
      <c r="W3864" s="13">
        <f>SUMIFS('Fielding Data'!G:G, 'Fielding Data'!$A:$A, $A3864)</f>
        <v>2</v>
      </c>
      <c r="X3864" s="13">
        <f>SUMIFS('Fielding Data'!H:H, 'Fielding Data'!$A:$A, $A3864)</f>
        <v>5</v>
      </c>
    </row>
    <row r="3865" spans="1:24" x14ac:dyDescent="0.3">
      <c r="A3865" s="13" t="str">
        <f t="shared" si="121"/>
        <v>floripe012013</v>
      </c>
      <c r="B3865" s="16" t="s">
        <v>1498</v>
      </c>
      <c r="C3865" s="16">
        <v>2013</v>
      </c>
      <c r="D3865" s="16">
        <v>134</v>
      </c>
      <c r="E3865" s="16">
        <v>403</v>
      </c>
      <c r="F3865" s="16">
        <v>44</v>
      </c>
      <c r="G3865" s="16">
        <v>89</v>
      </c>
      <c r="H3865" s="16">
        <v>17</v>
      </c>
      <c r="I3865" s="16">
        <v>0</v>
      </c>
      <c r="J3865" s="16">
        <v>9</v>
      </c>
      <c r="K3865" s="16">
        <v>44</v>
      </c>
      <c r="L3865" s="16">
        <v>15</v>
      </c>
      <c r="M3865" s="16">
        <v>6</v>
      </c>
      <c r="N3865" s="16">
        <v>33</v>
      </c>
      <c r="O3865" s="16">
        <v>115</v>
      </c>
      <c r="P3865" s="13" t="str">
        <f t="shared" si="120"/>
        <v>SS</v>
      </c>
      <c r="Q3865" s="13">
        <f>IFERROR(VLOOKUP($A3865, 'Fielding Data'!$A$1:$H$12056, 5, 0), 0)</f>
        <v>245</v>
      </c>
      <c r="R3865" s="13">
        <f>IFERROR(VLOOKUP($A3865, 'Fielding Data'!$A$1:$H$12056, 6, 0), 0)</f>
        <v>401</v>
      </c>
      <c r="S3865" s="13">
        <f>IFERROR(VLOOKUP($A3865, 'Fielding Data'!$A$1:$H$12056, 7, 0), 0)</f>
        <v>18</v>
      </c>
      <c r="T3865" s="13">
        <f>IFERROR(VLOOKUP($A3865, 'Fielding Data'!$A$1:$H$12056, 8, 0), 0)</f>
        <v>101</v>
      </c>
      <c r="U3865" s="13">
        <f>SUMIFS('Fielding Data'!E:E, 'Fielding Data'!$A:$A, $A3865)</f>
        <v>245</v>
      </c>
      <c r="V3865" s="13">
        <f>SUMIFS('Fielding Data'!F:F, 'Fielding Data'!$A:$A, $A3865)</f>
        <v>401</v>
      </c>
      <c r="W3865" s="13">
        <f>SUMIFS('Fielding Data'!G:G, 'Fielding Data'!$A:$A, $A3865)</f>
        <v>18</v>
      </c>
      <c r="X3865" s="13">
        <f>SUMIFS('Fielding Data'!H:H, 'Fielding Data'!$A:$A, $A3865)</f>
        <v>101</v>
      </c>
    </row>
    <row r="3866" spans="1:24" x14ac:dyDescent="0.3">
      <c r="A3866" s="13" t="str">
        <f t="shared" si="121"/>
        <v>flowety012013</v>
      </c>
      <c r="B3866" s="16" t="s">
        <v>1084</v>
      </c>
      <c r="C3866" s="16">
        <v>2013</v>
      </c>
      <c r="D3866" s="16">
        <v>84</v>
      </c>
      <c r="E3866" s="16">
        <v>256</v>
      </c>
      <c r="F3866" s="16">
        <v>24</v>
      </c>
      <c r="G3866" s="16">
        <v>50</v>
      </c>
      <c r="H3866" s="16">
        <v>11</v>
      </c>
      <c r="I3866" s="16">
        <v>0</v>
      </c>
      <c r="J3866" s="16">
        <v>10</v>
      </c>
      <c r="K3866" s="16">
        <v>24</v>
      </c>
      <c r="L3866" s="16">
        <v>0</v>
      </c>
      <c r="M3866" s="16">
        <v>1</v>
      </c>
      <c r="N3866" s="16">
        <v>14</v>
      </c>
      <c r="O3866" s="16">
        <v>94</v>
      </c>
      <c r="P3866" s="13" t="str">
        <f t="shared" si="120"/>
        <v>C</v>
      </c>
      <c r="Q3866" s="13">
        <f>IFERROR(VLOOKUP($A3866, 'Fielding Data'!$A$1:$H$12056, 5, 0), 0)</f>
        <v>640</v>
      </c>
      <c r="R3866" s="13">
        <f>IFERROR(VLOOKUP($A3866, 'Fielding Data'!$A$1:$H$12056, 6, 0), 0)</f>
        <v>42</v>
      </c>
      <c r="S3866" s="13">
        <f>IFERROR(VLOOKUP($A3866, 'Fielding Data'!$A$1:$H$12056, 7, 0), 0)</f>
        <v>4</v>
      </c>
      <c r="T3866" s="13">
        <f>IFERROR(VLOOKUP($A3866, 'Fielding Data'!$A$1:$H$12056, 8, 0), 0)</f>
        <v>4</v>
      </c>
      <c r="U3866" s="13">
        <f>SUMIFS('Fielding Data'!E:E, 'Fielding Data'!$A:$A, $A3866)</f>
        <v>640</v>
      </c>
      <c r="V3866" s="13">
        <f>SUMIFS('Fielding Data'!F:F, 'Fielding Data'!$A:$A, $A3866)</f>
        <v>42</v>
      </c>
      <c r="W3866" s="13">
        <f>SUMIFS('Fielding Data'!G:G, 'Fielding Data'!$A:$A, $A3866)</f>
        <v>4</v>
      </c>
      <c r="X3866" s="13">
        <f>SUMIFS('Fielding Data'!H:H, 'Fielding Data'!$A:$A, $A3866)</f>
        <v>4</v>
      </c>
    </row>
    <row r="3867" spans="1:24" x14ac:dyDescent="0.3">
      <c r="A3867" s="13" t="str">
        <f t="shared" si="121"/>
        <v>floydga012013</v>
      </c>
      <c r="B3867" s="16" t="s">
        <v>438</v>
      </c>
      <c r="C3867" s="16">
        <v>2013</v>
      </c>
      <c r="D3867" s="16">
        <v>5</v>
      </c>
      <c r="E3867" s="16">
        <v>2</v>
      </c>
      <c r="F3867" s="16">
        <v>0</v>
      </c>
      <c r="G3867" s="16">
        <v>0</v>
      </c>
      <c r="H3867" s="16">
        <v>0</v>
      </c>
      <c r="I3867" s="16">
        <v>0</v>
      </c>
      <c r="J3867" s="16">
        <v>0</v>
      </c>
      <c r="K3867" s="16">
        <v>0</v>
      </c>
      <c r="L3867" s="16">
        <v>0</v>
      </c>
      <c r="M3867" s="16">
        <v>0</v>
      </c>
      <c r="N3867" s="16">
        <v>0</v>
      </c>
      <c r="O3867" s="16">
        <v>2</v>
      </c>
      <c r="P3867" s="13" t="str">
        <f t="shared" si="120"/>
        <v>P</v>
      </c>
      <c r="Q3867" s="13">
        <f>IFERROR(VLOOKUP($A3867, 'Fielding Data'!$A$1:$H$12056, 5, 0), 0)</f>
        <v>2</v>
      </c>
      <c r="R3867" s="13">
        <f>IFERROR(VLOOKUP($A3867, 'Fielding Data'!$A$1:$H$12056, 6, 0), 0)</f>
        <v>6</v>
      </c>
      <c r="S3867" s="13">
        <f>IFERROR(VLOOKUP($A3867, 'Fielding Data'!$A$1:$H$12056, 7, 0), 0)</f>
        <v>0</v>
      </c>
      <c r="T3867" s="13">
        <f>IFERROR(VLOOKUP($A3867, 'Fielding Data'!$A$1:$H$12056, 8, 0), 0)</f>
        <v>1</v>
      </c>
      <c r="U3867" s="13">
        <f>SUMIFS('Fielding Data'!E:E, 'Fielding Data'!$A:$A, $A3867)</f>
        <v>2</v>
      </c>
      <c r="V3867" s="13">
        <f>SUMIFS('Fielding Data'!F:F, 'Fielding Data'!$A:$A, $A3867)</f>
        <v>6</v>
      </c>
      <c r="W3867" s="13">
        <f>SUMIFS('Fielding Data'!G:G, 'Fielding Data'!$A:$A, $A3867)</f>
        <v>0</v>
      </c>
      <c r="X3867" s="13">
        <f>SUMIFS('Fielding Data'!H:H, 'Fielding Data'!$A:$A, $A3867)</f>
        <v>1</v>
      </c>
    </row>
    <row r="3868" spans="1:24" x14ac:dyDescent="0.3">
      <c r="A3868" s="13" t="str">
        <f t="shared" si="121"/>
        <v>flynnbr012013</v>
      </c>
      <c r="B3868" s="16" t="s">
        <v>1929</v>
      </c>
      <c r="C3868" s="16">
        <v>2013</v>
      </c>
      <c r="D3868" s="16">
        <v>4</v>
      </c>
      <c r="E3868" s="16">
        <v>5</v>
      </c>
      <c r="F3868" s="16">
        <v>0</v>
      </c>
      <c r="G3868" s="16">
        <v>2</v>
      </c>
      <c r="H3868" s="16">
        <v>0</v>
      </c>
      <c r="I3868" s="16">
        <v>0</v>
      </c>
      <c r="J3868" s="16">
        <v>0</v>
      </c>
      <c r="K3868" s="16">
        <v>0</v>
      </c>
      <c r="L3868" s="16">
        <v>0</v>
      </c>
      <c r="M3868" s="16">
        <v>0</v>
      </c>
      <c r="N3868" s="16">
        <v>0</v>
      </c>
      <c r="O3868" s="16">
        <v>2</v>
      </c>
      <c r="P3868" s="13" t="str">
        <f t="shared" si="120"/>
        <v>P</v>
      </c>
      <c r="Q3868" s="13">
        <f>IFERROR(VLOOKUP($A3868, 'Fielding Data'!$A$1:$H$12056, 5, 0), 0)</f>
        <v>0</v>
      </c>
      <c r="R3868" s="13">
        <f>IFERROR(VLOOKUP($A3868, 'Fielding Data'!$A$1:$H$12056, 6, 0), 0)</f>
        <v>1</v>
      </c>
      <c r="S3868" s="13">
        <f>IFERROR(VLOOKUP($A3868, 'Fielding Data'!$A$1:$H$12056, 7, 0), 0)</f>
        <v>0</v>
      </c>
      <c r="T3868" s="13">
        <f>IFERROR(VLOOKUP($A3868, 'Fielding Data'!$A$1:$H$12056, 8, 0), 0)</f>
        <v>0</v>
      </c>
      <c r="U3868" s="13">
        <f>SUMIFS('Fielding Data'!E:E, 'Fielding Data'!$A:$A, $A3868)</f>
        <v>0</v>
      </c>
      <c r="V3868" s="13">
        <f>SUMIFS('Fielding Data'!F:F, 'Fielding Data'!$A:$A, $A3868)</f>
        <v>1</v>
      </c>
      <c r="W3868" s="13">
        <f>SUMIFS('Fielding Data'!G:G, 'Fielding Data'!$A:$A, $A3868)</f>
        <v>0</v>
      </c>
      <c r="X3868" s="13">
        <f>SUMIFS('Fielding Data'!H:H, 'Fielding Data'!$A:$A, $A3868)</f>
        <v>0</v>
      </c>
    </row>
    <row r="3869" spans="1:24" x14ac:dyDescent="0.3">
      <c r="A3869" s="13" t="str">
        <f t="shared" si="121"/>
        <v>fontwi012013</v>
      </c>
      <c r="B3869" s="16" t="s">
        <v>1713</v>
      </c>
      <c r="C3869" s="16">
        <v>2013</v>
      </c>
      <c r="D3869" s="16">
        <v>2</v>
      </c>
      <c r="E3869" s="16">
        <v>0</v>
      </c>
      <c r="F3869" s="16">
        <v>0</v>
      </c>
      <c r="G3869" s="16">
        <v>0</v>
      </c>
      <c r="H3869" s="16">
        <v>0</v>
      </c>
      <c r="I3869" s="16">
        <v>0</v>
      </c>
      <c r="J3869" s="16">
        <v>0</v>
      </c>
      <c r="K3869" s="16">
        <v>0</v>
      </c>
      <c r="L3869" s="16">
        <v>0</v>
      </c>
      <c r="M3869" s="16">
        <v>0</v>
      </c>
      <c r="N3869" s="16">
        <v>0</v>
      </c>
      <c r="O3869" s="16">
        <v>0</v>
      </c>
      <c r="P3869" s="13" t="str">
        <f t="shared" si="120"/>
        <v>P</v>
      </c>
      <c r="Q3869" s="13">
        <f>IFERROR(VLOOKUP($A3869, 'Fielding Data'!$A$1:$H$12056, 5, 0), 0)</f>
        <v>0</v>
      </c>
      <c r="R3869" s="13">
        <f>IFERROR(VLOOKUP($A3869, 'Fielding Data'!$A$1:$H$12056, 6, 0), 0)</f>
        <v>0</v>
      </c>
      <c r="S3869" s="13">
        <f>IFERROR(VLOOKUP($A3869, 'Fielding Data'!$A$1:$H$12056, 7, 0), 0)</f>
        <v>0</v>
      </c>
      <c r="T3869" s="13">
        <f>IFERROR(VLOOKUP($A3869, 'Fielding Data'!$A$1:$H$12056, 8, 0), 0)</f>
        <v>0</v>
      </c>
      <c r="U3869" s="13">
        <f>SUMIFS('Fielding Data'!E:E, 'Fielding Data'!$A:$A, $A3869)</f>
        <v>0</v>
      </c>
      <c r="V3869" s="13">
        <f>SUMIFS('Fielding Data'!F:F, 'Fielding Data'!$A:$A, $A3869)</f>
        <v>0</v>
      </c>
      <c r="W3869" s="13">
        <f>SUMIFS('Fielding Data'!G:G, 'Fielding Data'!$A:$A, $A3869)</f>
        <v>0</v>
      </c>
      <c r="X3869" s="13">
        <f>SUMIFS('Fielding Data'!H:H, 'Fielding Data'!$A:$A, $A3869)</f>
        <v>0</v>
      </c>
    </row>
    <row r="3870" spans="1:24" x14ac:dyDescent="0.3">
      <c r="A3870" s="13" t="str">
        <f t="shared" si="121"/>
        <v>forsylo012013</v>
      </c>
      <c r="B3870" s="16" t="s">
        <v>1499</v>
      </c>
      <c r="C3870" s="16">
        <v>2013</v>
      </c>
      <c r="D3870" s="16">
        <v>75</v>
      </c>
      <c r="E3870" s="16">
        <v>220</v>
      </c>
      <c r="F3870" s="16">
        <v>22</v>
      </c>
      <c r="G3870" s="16">
        <v>47</v>
      </c>
      <c r="H3870" s="16">
        <v>6</v>
      </c>
      <c r="I3870" s="16">
        <v>1</v>
      </c>
      <c r="J3870" s="16">
        <v>6</v>
      </c>
      <c r="K3870" s="16">
        <v>19</v>
      </c>
      <c r="L3870" s="16">
        <v>6</v>
      </c>
      <c r="M3870" s="16">
        <v>1</v>
      </c>
      <c r="N3870" s="16">
        <v>19</v>
      </c>
      <c r="O3870" s="16">
        <v>54</v>
      </c>
      <c r="P3870" s="13" t="str">
        <f t="shared" si="120"/>
        <v>2B</v>
      </c>
      <c r="Q3870" s="13">
        <f>IFERROR(VLOOKUP($A3870, 'Fielding Data'!$A$1:$H$12056, 5, 0), 0)</f>
        <v>59</v>
      </c>
      <c r="R3870" s="13">
        <f>IFERROR(VLOOKUP($A3870, 'Fielding Data'!$A$1:$H$12056, 6, 0), 0)</f>
        <v>99</v>
      </c>
      <c r="S3870" s="13">
        <f>IFERROR(VLOOKUP($A3870, 'Fielding Data'!$A$1:$H$12056, 7, 0), 0)</f>
        <v>2</v>
      </c>
      <c r="T3870" s="13">
        <f>IFERROR(VLOOKUP($A3870, 'Fielding Data'!$A$1:$H$12056, 8, 0), 0)</f>
        <v>21</v>
      </c>
      <c r="U3870" s="13">
        <f>SUMIFS('Fielding Data'!E:E, 'Fielding Data'!$A:$A, $A3870)</f>
        <v>90</v>
      </c>
      <c r="V3870" s="13">
        <f>SUMIFS('Fielding Data'!F:F, 'Fielding Data'!$A:$A, $A3870)</f>
        <v>147</v>
      </c>
      <c r="W3870" s="13">
        <f>SUMIFS('Fielding Data'!G:G, 'Fielding Data'!$A:$A, $A3870)</f>
        <v>5</v>
      </c>
      <c r="X3870" s="13">
        <f>SUMIFS('Fielding Data'!H:H, 'Fielding Data'!$A:$A, $A3870)</f>
        <v>25</v>
      </c>
    </row>
    <row r="3871" spans="1:24" x14ac:dyDescent="0.3">
      <c r="A3871" s="13" t="str">
        <f t="shared" si="121"/>
        <v>fowlede012013</v>
      </c>
      <c r="B3871" s="16" t="s">
        <v>918</v>
      </c>
      <c r="C3871" s="16">
        <v>2013</v>
      </c>
      <c r="D3871" s="16">
        <v>119</v>
      </c>
      <c r="E3871" s="16">
        <v>415</v>
      </c>
      <c r="F3871" s="16">
        <v>71</v>
      </c>
      <c r="G3871" s="16">
        <v>109</v>
      </c>
      <c r="H3871" s="16">
        <v>18</v>
      </c>
      <c r="I3871" s="16">
        <v>3</v>
      </c>
      <c r="J3871" s="16">
        <v>12</v>
      </c>
      <c r="K3871" s="16">
        <v>42</v>
      </c>
      <c r="L3871" s="16">
        <v>19</v>
      </c>
      <c r="M3871" s="16">
        <v>9</v>
      </c>
      <c r="N3871" s="16">
        <v>65</v>
      </c>
      <c r="O3871" s="16">
        <v>105</v>
      </c>
      <c r="P3871" s="13" t="str">
        <f t="shared" si="120"/>
        <v>CF</v>
      </c>
      <c r="Q3871" s="13">
        <f>IFERROR(VLOOKUP($A3871, 'Fielding Data'!$A$1:$H$12056, 5, 0), 0)</f>
        <v>0</v>
      </c>
      <c r="R3871" s="13">
        <f>IFERROR(VLOOKUP($A3871, 'Fielding Data'!$A$1:$H$12056, 6, 0), 0)</f>
        <v>0</v>
      </c>
      <c r="S3871" s="13">
        <f>IFERROR(VLOOKUP($A3871, 'Fielding Data'!$A$1:$H$12056, 7, 0), 0)</f>
        <v>0</v>
      </c>
      <c r="T3871" s="13">
        <f>IFERROR(VLOOKUP($A3871, 'Fielding Data'!$A$1:$H$12056, 8, 0), 0)</f>
        <v>0</v>
      </c>
      <c r="U3871" s="13">
        <f>SUMIFS('Fielding Data'!E:E, 'Fielding Data'!$A:$A, $A3871)</f>
        <v>231</v>
      </c>
      <c r="V3871" s="13">
        <f>SUMIFS('Fielding Data'!F:F, 'Fielding Data'!$A:$A, $A3871)</f>
        <v>3</v>
      </c>
      <c r="W3871" s="13">
        <f>SUMIFS('Fielding Data'!G:G, 'Fielding Data'!$A:$A, $A3871)</f>
        <v>3</v>
      </c>
      <c r="X3871" s="13">
        <f>SUMIFS('Fielding Data'!H:H, 'Fielding Data'!$A:$A, $A3871)</f>
        <v>2</v>
      </c>
    </row>
    <row r="3872" spans="1:24" x14ac:dyDescent="0.3">
      <c r="A3872" s="13" t="str">
        <f t="shared" si="121"/>
        <v>francbe012013</v>
      </c>
      <c r="B3872" s="16" t="s">
        <v>785</v>
      </c>
      <c r="C3872" s="16">
        <v>2013</v>
      </c>
      <c r="D3872" s="16">
        <v>21</v>
      </c>
      <c r="E3872" s="16">
        <v>44</v>
      </c>
      <c r="F3872" s="16">
        <v>4</v>
      </c>
      <c r="G3872" s="16">
        <v>5</v>
      </c>
      <c r="H3872" s="16">
        <v>0</v>
      </c>
      <c r="I3872" s="16">
        <v>0</v>
      </c>
      <c r="J3872" s="16">
        <v>1</v>
      </c>
      <c r="K3872" s="16">
        <v>1</v>
      </c>
      <c r="L3872" s="16">
        <v>0</v>
      </c>
      <c r="M3872" s="16">
        <v>0</v>
      </c>
      <c r="N3872" s="16">
        <v>5</v>
      </c>
      <c r="O3872" s="16">
        <v>11</v>
      </c>
      <c r="P3872" s="13" t="str">
        <f t="shared" si="120"/>
        <v>LF</v>
      </c>
      <c r="Q3872" s="13">
        <f>IFERROR(VLOOKUP($A3872, 'Fielding Data'!$A$1:$H$12056, 5, 0), 0)</f>
        <v>0</v>
      </c>
      <c r="R3872" s="13">
        <f>IFERROR(VLOOKUP($A3872, 'Fielding Data'!$A$1:$H$12056, 6, 0), 0)</f>
        <v>0</v>
      </c>
      <c r="S3872" s="13">
        <f>IFERROR(VLOOKUP($A3872, 'Fielding Data'!$A$1:$H$12056, 7, 0), 0)</f>
        <v>0</v>
      </c>
      <c r="T3872" s="13">
        <f>IFERROR(VLOOKUP($A3872, 'Fielding Data'!$A$1:$H$12056, 8, 0), 0)</f>
        <v>0</v>
      </c>
      <c r="U3872" s="13">
        <f>SUMIFS('Fielding Data'!E:E, 'Fielding Data'!$A:$A, $A3872)</f>
        <v>8</v>
      </c>
      <c r="V3872" s="13">
        <f>SUMIFS('Fielding Data'!F:F, 'Fielding Data'!$A:$A, $A3872)</f>
        <v>0</v>
      </c>
      <c r="W3872" s="13">
        <f>SUMIFS('Fielding Data'!G:G, 'Fielding Data'!$A:$A, $A3872)</f>
        <v>0</v>
      </c>
      <c r="X3872" s="13">
        <f>SUMIFS('Fielding Data'!H:H, 'Fielding Data'!$A:$A, $A3872)</f>
        <v>0</v>
      </c>
    </row>
    <row r="3873" spans="1:24" x14ac:dyDescent="0.3">
      <c r="A3873" s="13" t="str">
        <f t="shared" si="121"/>
        <v>francfr012013</v>
      </c>
      <c r="B3873" s="16" t="s">
        <v>439</v>
      </c>
      <c r="C3873" s="16">
        <v>2013</v>
      </c>
      <c r="D3873" s="16">
        <v>8</v>
      </c>
      <c r="E3873" s="16">
        <v>0</v>
      </c>
      <c r="F3873" s="16">
        <v>0</v>
      </c>
      <c r="G3873" s="16">
        <v>0</v>
      </c>
      <c r="H3873" s="16">
        <v>0</v>
      </c>
      <c r="I3873" s="16">
        <v>0</v>
      </c>
      <c r="J3873" s="16">
        <v>0</v>
      </c>
      <c r="K3873" s="16">
        <v>0</v>
      </c>
      <c r="L3873" s="16">
        <v>0</v>
      </c>
      <c r="M3873" s="16">
        <v>0</v>
      </c>
      <c r="N3873" s="16">
        <v>0</v>
      </c>
      <c r="O3873" s="16">
        <v>0</v>
      </c>
      <c r="P3873" s="13" t="str">
        <f t="shared" si="120"/>
        <v>P</v>
      </c>
      <c r="Q3873" s="13">
        <f>IFERROR(VLOOKUP($A3873, 'Fielding Data'!$A$1:$H$12056, 5, 0), 0)</f>
        <v>0</v>
      </c>
      <c r="R3873" s="13">
        <f>IFERROR(VLOOKUP($A3873, 'Fielding Data'!$A$1:$H$12056, 6, 0), 0)</f>
        <v>1</v>
      </c>
      <c r="S3873" s="13">
        <f>IFERROR(VLOOKUP($A3873, 'Fielding Data'!$A$1:$H$12056, 7, 0), 0)</f>
        <v>0</v>
      </c>
      <c r="T3873" s="13">
        <f>IFERROR(VLOOKUP($A3873, 'Fielding Data'!$A$1:$H$12056, 8, 0), 0)</f>
        <v>0</v>
      </c>
      <c r="U3873" s="13">
        <f>SUMIFS('Fielding Data'!E:E, 'Fielding Data'!$A:$A, $A3873)</f>
        <v>0</v>
      </c>
      <c r="V3873" s="13">
        <f>SUMIFS('Fielding Data'!F:F, 'Fielding Data'!$A:$A, $A3873)</f>
        <v>1</v>
      </c>
      <c r="W3873" s="13">
        <f>SUMIFS('Fielding Data'!G:G, 'Fielding Data'!$A:$A, $A3873)</f>
        <v>0</v>
      </c>
      <c r="X3873" s="13">
        <f>SUMIFS('Fielding Data'!H:H, 'Fielding Data'!$A:$A, $A3873)</f>
        <v>0</v>
      </c>
    </row>
    <row r="3874" spans="1:24" x14ac:dyDescent="0.3">
      <c r="A3874" s="13" t="str">
        <f t="shared" si="121"/>
        <v>francje012013</v>
      </c>
      <c r="B3874" s="16" t="s">
        <v>440</v>
      </c>
      <c r="C3874" s="16">
        <v>2013</v>
      </c>
      <c r="D3874" s="16">
        <v>23</v>
      </c>
      <c r="E3874" s="16">
        <v>14</v>
      </c>
      <c r="F3874" s="16">
        <v>0</v>
      </c>
      <c r="G3874" s="16">
        <v>1</v>
      </c>
      <c r="H3874" s="16">
        <v>1</v>
      </c>
      <c r="I3874" s="16">
        <v>0</v>
      </c>
      <c r="J3874" s="16">
        <v>0</v>
      </c>
      <c r="K3874" s="16">
        <v>1</v>
      </c>
      <c r="L3874" s="16">
        <v>0</v>
      </c>
      <c r="M3874" s="16">
        <v>0</v>
      </c>
      <c r="N3874" s="16">
        <v>2</v>
      </c>
      <c r="O3874" s="16">
        <v>3</v>
      </c>
      <c r="P3874" s="13" t="str">
        <f t="shared" si="120"/>
        <v>P</v>
      </c>
      <c r="Q3874" s="13">
        <f>IFERROR(VLOOKUP($A3874, 'Fielding Data'!$A$1:$H$12056, 5, 0), 0)</f>
        <v>6</v>
      </c>
      <c r="R3874" s="13">
        <f>IFERROR(VLOOKUP($A3874, 'Fielding Data'!$A$1:$H$12056, 6, 0), 0)</f>
        <v>12</v>
      </c>
      <c r="S3874" s="13">
        <f>IFERROR(VLOOKUP($A3874, 'Fielding Data'!$A$1:$H$12056, 7, 0), 0)</f>
        <v>0</v>
      </c>
      <c r="T3874" s="13">
        <f>IFERROR(VLOOKUP($A3874, 'Fielding Data'!$A$1:$H$12056, 8, 0), 0)</f>
        <v>1</v>
      </c>
      <c r="U3874" s="13">
        <f>SUMIFS('Fielding Data'!E:E, 'Fielding Data'!$A:$A, $A3874)</f>
        <v>6</v>
      </c>
      <c r="V3874" s="13">
        <f>SUMIFS('Fielding Data'!F:F, 'Fielding Data'!$A:$A, $A3874)</f>
        <v>12</v>
      </c>
      <c r="W3874" s="13">
        <f>SUMIFS('Fielding Data'!G:G, 'Fielding Data'!$A:$A, $A3874)</f>
        <v>0</v>
      </c>
      <c r="X3874" s="13">
        <f>SUMIFS('Fielding Data'!H:H, 'Fielding Data'!$A:$A, $A3874)</f>
        <v>1</v>
      </c>
    </row>
    <row r="3875" spans="1:24" x14ac:dyDescent="0.3">
      <c r="A3875" s="13" t="str">
        <f t="shared" si="121"/>
        <v>frandke012013</v>
      </c>
      <c r="B3875" s="16" t="s">
        <v>643</v>
      </c>
      <c r="C3875" s="16">
        <v>2013</v>
      </c>
      <c r="D3875" s="16">
        <v>119</v>
      </c>
      <c r="E3875" s="16">
        <v>252</v>
      </c>
      <c r="F3875" s="16">
        <v>27</v>
      </c>
      <c r="G3875" s="16">
        <v>59</v>
      </c>
      <c r="H3875" s="16">
        <v>10</v>
      </c>
      <c r="I3875" s="16">
        <v>1</v>
      </c>
      <c r="J3875" s="16">
        <v>5</v>
      </c>
      <c r="K3875" s="16">
        <v>26</v>
      </c>
      <c r="L3875" s="16">
        <v>1</v>
      </c>
      <c r="M3875" s="16">
        <v>0</v>
      </c>
      <c r="N3875" s="16">
        <v>12</v>
      </c>
      <c r="O3875" s="16">
        <v>29</v>
      </c>
      <c r="P3875" s="13" t="str">
        <f t="shared" si="120"/>
        <v>1B</v>
      </c>
      <c r="Q3875" s="13">
        <f>IFERROR(VLOOKUP($A3875, 'Fielding Data'!$A$1:$H$12056, 5, 0), 0)</f>
        <v>256</v>
      </c>
      <c r="R3875" s="13">
        <f>IFERROR(VLOOKUP($A3875, 'Fielding Data'!$A$1:$H$12056, 6, 0), 0)</f>
        <v>16</v>
      </c>
      <c r="S3875" s="13">
        <f>IFERROR(VLOOKUP($A3875, 'Fielding Data'!$A$1:$H$12056, 7, 0), 0)</f>
        <v>1</v>
      </c>
      <c r="T3875" s="13">
        <f>IFERROR(VLOOKUP($A3875, 'Fielding Data'!$A$1:$H$12056, 8, 0), 0)</f>
        <v>18</v>
      </c>
      <c r="U3875" s="13">
        <f>SUMIFS('Fielding Data'!E:E, 'Fielding Data'!$A:$A, $A3875)</f>
        <v>296</v>
      </c>
      <c r="V3875" s="13">
        <f>SUMIFS('Fielding Data'!F:F, 'Fielding Data'!$A:$A, $A3875)</f>
        <v>63</v>
      </c>
      <c r="W3875" s="13">
        <f>SUMIFS('Fielding Data'!G:G, 'Fielding Data'!$A:$A, $A3875)</f>
        <v>4</v>
      </c>
      <c r="X3875" s="13">
        <f>SUMIFS('Fielding Data'!H:H, 'Fielding Data'!$A:$A, $A3875)</f>
        <v>31</v>
      </c>
    </row>
    <row r="3876" spans="1:24" x14ac:dyDescent="0.3">
      <c r="A3876" s="13" t="str">
        <f t="shared" si="121"/>
        <v>frankni012013</v>
      </c>
      <c r="B3876" s="16" t="s">
        <v>1930</v>
      </c>
      <c r="C3876" s="16">
        <v>2013</v>
      </c>
      <c r="D3876" s="16">
        <v>102</v>
      </c>
      <c r="E3876" s="16">
        <v>369</v>
      </c>
      <c r="F3876" s="16">
        <v>38</v>
      </c>
      <c r="G3876" s="16">
        <v>83</v>
      </c>
      <c r="H3876" s="16">
        <v>20</v>
      </c>
      <c r="I3876" s="16">
        <v>1</v>
      </c>
      <c r="J3876" s="16">
        <v>12</v>
      </c>
      <c r="K3876" s="16">
        <v>45</v>
      </c>
      <c r="L3876" s="16">
        <v>6</v>
      </c>
      <c r="M3876" s="16">
        <v>1</v>
      </c>
      <c r="N3876" s="16">
        <v>42</v>
      </c>
      <c r="O3876" s="16">
        <v>113</v>
      </c>
      <c r="P3876" s="13" t="str">
        <f t="shared" si="120"/>
        <v>2B</v>
      </c>
      <c r="Q3876" s="13">
        <f>IFERROR(VLOOKUP($A3876, 'Fielding Data'!$A$1:$H$12056, 5, 0), 0)</f>
        <v>139</v>
      </c>
      <c r="R3876" s="13">
        <f>IFERROR(VLOOKUP($A3876, 'Fielding Data'!$A$1:$H$12056, 6, 0), 0)</f>
        <v>326</v>
      </c>
      <c r="S3876" s="13">
        <f>IFERROR(VLOOKUP($A3876, 'Fielding Data'!$A$1:$H$12056, 7, 0), 0)</f>
        <v>12</v>
      </c>
      <c r="T3876" s="13">
        <f>IFERROR(VLOOKUP($A3876, 'Fielding Data'!$A$1:$H$12056, 8, 0), 0)</f>
        <v>64</v>
      </c>
      <c r="U3876" s="13">
        <f>SUMIFS('Fielding Data'!E:E, 'Fielding Data'!$A:$A, $A3876)</f>
        <v>143</v>
      </c>
      <c r="V3876" s="13">
        <f>SUMIFS('Fielding Data'!F:F, 'Fielding Data'!$A:$A, $A3876)</f>
        <v>336</v>
      </c>
      <c r="W3876" s="13">
        <f>SUMIFS('Fielding Data'!G:G, 'Fielding Data'!$A:$A, $A3876)</f>
        <v>12</v>
      </c>
      <c r="X3876" s="13">
        <f>SUMIFS('Fielding Data'!H:H, 'Fielding Data'!$A:$A, $A3876)</f>
        <v>67</v>
      </c>
    </row>
    <row r="3877" spans="1:24" x14ac:dyDescent="0.3">
      <c r="A3877" s="13" t="str">
        <f t="shared" si="121"/>
        <v>frasoja012013</v>
      </c>
      <c r="B3877" s="16" t="s">
        <v>441</v>
      </c>
      <c r="C3877" s="16">
        <v>2013</v>
      </c>
      <c r="D3877" s="16">
        <v>61</v>
      </c>
      <c r="E3877" s="16">
        <v>0</v>
      </c>
      <c r="F3877" s="16">
        <v>0</v>
      </c>
      <c r="G3877" s="16">
        <v>0</v>
      </c>
      <c r="H3877" s="16">
        <v>0</v>
      </c>
      <c r="I3877" s="16">
        <v>0</v>
      </c>
      <c r="J3877" s="16">
        <v>0</v>
      </c>
      <c r="K3877" s="16">
        <v>0</v>
      </c>
      <c r="L3877" s="16">
        <v>0</v>
      </c>
      <c r="M3877" s="16">
        <v>0</v>
      </c>
      <c r="N3877" s="16">
        <v>0</v>
      </c>
      <c r="O3877" s="16">
        <v>0</v>
      </c>
      <c r="P3877" s="13" t="str">
        <f t="shared" si="120"/>
        <v>P</v>
      </c>
      <c r="Q3877" s="13">
        <f>IFERROR(VLOOKUP($A3877, 'Fielding Data'!$A$1:$H$12056, 5, 0), 0)</f>
        <v>3</v>
      </c>
      <c r="R3877" s="13">
        <f>IFERROR(VLOOKUP($A3877, 'Fielding Data'!$A$1:$H$12056, 6, 0), 0)</f>
        <v>5</v>
      </c>
      <c r="S3877" s="13">
        <f>IFERROR(VLOOKUP($A3877, 'Fielding Data'!$A$1:$H$12056, 7, 0), 0)</f>
        <v>1</v>
      </c>
      <c r="T3877" s="13">
        <f>IFERROR(VLOOKUP($A3877, 'Fielding Data'!$A$1:$H$12056, 8, 0), 0)</f>
        <v>0</v>
      </c>
      <c r="U3877" s="13">
        <f>SUMIFS('Fielding Data'!E:E, 'Fielding Data'!$A:$A, $A3877)</f>
        <v>3</v>
      </c>
      <c r="V3877" s="13">
        <f>SUMIFS('Fielding Data'!F:F, 'Fielding Data'!$A:$A, $A3877)</f>
        <v>5</v>
      </c>
      <c r="W3877" s="13">
        <f>SUMIFS('Fielding Data'!G:G, 'Fielding Data'!$A:$A, $A3877)</f>
        <v>1</v>
      </c>
      <c r="X3877" s="13">
        <f>SUMIFS('Fielding Data'!H:H, 'Fielding Data'!$A:$A, $A3877)</f>
        <v>0</v>
      </c>
    </row>
    <row r="3878" spans="1:24" x14ac:dyDescent="0.3">
      <c r="A3878" s="13" t="str">
        <f t="shared" si="121"/>
        <v>frazito012013</v>
      </c>
      <c r="B3878" s="16" t="s">
        <v>1500</v>
      </c>
      <c r="C3878" s="16">
        <v>2013</v>
      </c>
      <c r="D3878" s="16">
        <v>150</v>
      </c>
      <c r="E3878" s="16">
        <v>531</v>
      </c>
      <c r="F3878" s="16">
        <v>63</v>
      </c>
      <c r="G3878" s="16">
        <v>124</v>
      </c>
      <c r="H3878" s="16">
        <v>29</v>
      </c>
      <c r="I3878" s="16">
        <v>3</v>
      </c>
      <c r="J3878" s="16">
        <v>19</v>
      </c>
      <c r="K3878" s="16">
        <v>73</v>
      </c>
      <c r="L3878" s="16">
        <v>6</v>
      </c>
      <c r="M3878" s="16">
        <v>5</v>
      </c>
      <c r="N3878" s="16">
        <v>50</v>
      </c>
      <c r="O3878" s="16">
        <v>125</v>
      </c>
      <c r="P3878" s="13" t="str">
        <f t="shared" si="120"/>
        <v>3B</v>
      </c>
      <c r="Q3878" s="13">
        <f>IFERROR(VLOOKUP($A3878, 'Fielding Data'!$A$1:$H$12056, 5, 0), 0)</f>
        <v>86</v>
      </c>
      <c r="R3878" s="13">
        <f>IFERROR(VLOOKUP($A3878, 'Fielding Data'!$A$1:$H$12056, 6, 0), 0)</f>
        <v>241</v>
      </c>
      <c r="S3878" s="13">
        <f>IFERROR(VLOOKUP($A3878, 'Fielding Data'!$A$1:$H$12056, 7, 0), 0)</f>
        <v>10</v>
      </c>
      <c r="T3878" s="13">
        <f>IFERROR(VLOOKUP($A3878, 'Fielding Data'!$A$1:$H$12056, 8, 0), 0)</f>
        <v>27</v>
      </c>
      <c r="U3878" s="13">
        <f>SUMIFS('Fielding Data'!E:E, 'Fielding Data'!$A:$A, $A3878)</f>
        <v>86</v>
      </c>
      <c r="V3878" s="13">
        <f>SUMIFS('Fielding Data'!F:F, 'Fielding Data'!$A:$A, $A3878)</f>
        <v>241</v>
      </c>
      <c r="W3878" s="13">
        <f>SUMIFS('Fielding Data'!G:G, 'Fielding Data'!$A:$A, $A3878)</f>
        <v>10</v>
      </c>
      <c r="X3878" s="13">
        <f>SUMIFS('Fielding Data'!H:H, 'Fielding Data'!$A:$A, $A3878)</f>
        <v>27</v>
      </c>
    </row>
    <row r="3879" spans="1:24" x14ac:dyDescent="0.3">
      <c r="A3879" s="13" t="str">
        <f t="shared" si="121"/>
        <v>freemfr012013</v>
      </c>
      <c r="B3879" s="16" t="s">
        <v>1280</v>
      </c>
      <c r="C3879" s="16">
        <v>2013</v>
      </c>
      <c r="D3879" s="16">
        <v>147</v>
      </c>
      <c r="E3879" s="16">
        <v>551</v>
      </c>
      <c r="F3879" s="16">
        <v>89</v>
      </c>
      <c r="G3879" s="16">
        <v>176</v>
      </c>
      <c r="H3879" s="16">
        <v>27</v>
      </c>
      <c r="I3879" s="16">
        <v>2</v>
      </c>
      <c r="J3879" s="16">
        <v>23</v>
      </c>
      <c r="K3879" s="16">
        <v>109</v>
      </c>
      <c r="L3879" s="16">
        <v>1</v>
      </c>
      <c r="M3879" s="16">
        <v>0</v>
      </c>
      <c r="N3879" s="16">
        <v>66</v>
      </c>
      <c r="O3879" s="16">
        <v>121</v>
      </c>
      <c r="P3879" s="13" t="str">
        <f t="shared" si="120"/>
        <v>1B</v>
      </c>
      <c r="Q3879" s="13">
        <f>IFERROR(VLOOKUP($A3879, 'Fielding Data'!$A$1:$H$12056, 5, 0), 0)</f>
        <v>1228</v>
      </c>
      <c r="R3879" s="13">
        <f>IFERROR(VLOOKUP($A3879, 'Fielding Data'!$A$1:$H$12056, 6, 0), 0)</f>
        <v>107</v>
      </c>
      <c r="S3879" s="13">
        <f>IFERROR(VLOOKUP($A3879, 'Fielding Data'!$A$1:$H$12056, 7, 0), 0)</f>
        <v>10</v>
      </c>
      <c r="T3879" s="13">
        <f>IFERROR(VLOOKUP($A3879, 'Fielding Data'!$A$1:$H$12056, 8, 0), 0)</f>
        <v>114</v>
      </c>
      <c r="U3879" s="13">
        <f>SUMIFS('Fielding Data'!E:E, 'Fielding Data'!$A:$A, $A3879)</f>
        <v>1228</v>
      </c>
      <c r="V3879" s="13">
        <f>SUMIFS('Fielding Data'!F:F, 'Fielding Data'!$A:$A, $A3879)</f>
        <v>107</v>
      </c>
      <c r="W3879" s="13">
        <f>SUMIFS('Fielding Data'!G:G, 'Fielding Data'!$A:$A, $A3879)</f>
        <v>10</v>
      </c>
      <c r="X3879" s="13">
        <f>SUMIFS('Fielding Data'!H:H, 'Fielding Data'!$A:$A, $A3879)</f>
        <v>114</v>
      </c>
    </row>
    <row r="3880" spans="1:24" x14ac:dyDescent="0.3">
      <c r="A3880" s="13" t="str">
        <f t="shared" si="121"/>
        <v>freemju022013</v>
      </c>
      <c r="B3880" s="16" t="s">
        <v>1931</v>
      </c>
      <c r="C3880" s="16">
        <v>2013</v>
      </c>
      <c r="D3880" s="16">
        <v>1</v>
      </c>
      <c r="E3880" s="16">
        <v>0</v>
      </c>
      <c r="F3880" s="16">
        <v>0</v>
      </c>
      <c r="G3880" s="16">
        <v>0</v>
      </c>
      <c r="H3880" s="16">
        <v>0</v>
      </c>
      <c r="I3880" s="16">
        <v>0</v>
      </c>
      <c r="J3880" s="16">
        <v>0</v>
      </c>
      <c r="K3880" s="16">
        <v>0</v>
      </c>
      <c r="L3880" s="16">
        <v>0</v>
      </c>
      <c r="M3880" s="16">
        <v>0</v>
      </c>
      <c r="N3880" s="16">
        <v>0</v>
      </c>
      <c r="O3880" s="16">
        <v>0</v>
      </c>
      <c r="P3880" s="13" t="str">
        <f t="shared" si="120"/>
        <v>P</v>
      </c>
      <c r="Q3880" s="13">
        <f>IFERROR(VLOOKUP($A3880, 'Fielding Data'!$A$1:$H$12056, 5, 0), 0)</f>
        <v>0</v>
      </c>
      <c r="R3880" s="13">
        <f>IFERROR(VLOOKUP($A3880, 'Fielding Data'!$A$1:$H$12056, 6, 0), 0)</f>
        <v>0</v>
      </c>
      <c r="S3880" s="13">
        <f>IFERROR(VLOOKUP($A3880, 'Fielding Data'!$A$1:$H$12056, 7, 0), 0)</f>
        <v>0</v>
      </c>
      <c r="T3880" s="13">
        <f>IFERROR(VLOOKUP($A3880, 'Fielding Data'!$A$1:$H$12056, 8, 0), 0)</f>
        <v>0</v>
      </c>
      <c r="U3880" s="13">
        <f>SUMIFS('Fielding Data'!E:E, 'Fielding Data'!$A:$A, $A3880)</f>
        <v>0</v>
      </c>
      <c r="V3880" s="13">
        <f>SUMIFS('Fielding Data'!F:F, 'Fielding Data'!$A:$A, $A3880)</f>
        <v>0</v>
      </c>
      <c r="W3880" s="13">
        <f>SUMIFS('Fielding Data'!G:G, 'Fielding Data'!$A:$A, $A3880)</f>
        <v>0</v>
      </c>
      <c r="X3880" s="13">
        <f>SUMIFS('Fielding Data'!H:H, 'Fielding Data'!$A:$A, $A3880)</f>
        <v>0</v>
      </c>
    </row>
    <row r="3881" spans="1:24" x14ac:dyDescent="0.3">
      <c r="A3881" s="13" t="str">
        <f t="shared" si="121"/>
        <v>freemsa012013</v>
      </c>
      <c r="B3881" s="16" t="s">
        <v>1714</v>
      </c>
      <c r="C3881" s="16">
        <v>2013</v>
      </c>
      <c r="D3881" s="16">
        <v>13</v>
      </c>
      <c r="E3881" s="16">
        <v>0</v>
      </c>
      <c r="F3881" s="16">
        <v>0</v>
      </c>
      <c r="G3881" s="16">
        <v>0</v>
      </c>
      <c r="H3881" s="16">
        <v>0</v>
      </c>
      <c r="I3881" s="16">
        <v>0</v>
      </c>
      <c r="J3881" s="16">
        <v>0</v>
      </c>
      <c r="K3881" s="16">
        <v>0</v>
      </c>
      <c r="L3881" s="16">
        <v>0</v>
      </c>
      <c r="M3881" s="16">
        <v>0</v>
      </c>
      <c r="N3881" s="16">
        <v>0</v>
      </c>
      <c r="O3881" s="16">
        <v>0</v>
      </c>
      <c r="P3881" s="13" t="str">
        <f t="shared" si="120"/>
        <v>P</v>
      </c>
      <c r="Q3881" s="13">
        <f>IFERROR(VLOOKUP($A3881, 'Fielding Data'!$A$1:$H$12056, 5, 0), 0)</f>
        <v>0</v>
      </c>
      <c r="R3881" s="13">
        <f>IFERROR(VLOOKUP($A3881, 'Fielding Data'!$A$1:$H$12056, 6, 0), 0)</f>
        <v>3</v>
      </c>
      <c r="S3881" s="13">
        <f>IFERROR(VLOOKUP($A3881, 'Fielding Data'!$A$1:$H$12056, 7, 0), 0)</f>
        <v>1</v>
      </c>
      <c r="T3881" s="13">
        <f>IFERROR(VLOOKUP($A3881, 'Fielding Data'!$A$1:$H$12056, 8, 0), 0)</f>
        <v>0</v>
      </c>
      <c r="U3881" s="13">
        <f>SUMIFS('Fielding Data'!E:E, 'Fielding Data'!$A:$A, $A3881)</f>
        <v>0</v>
      </c>
      <c r="V3881" s="13">
        <f>SUMIFS('Fielding Data'!F:F, 'Fielding Data'!$A:$A, $A3881)</f>
        <v>3</v>
      </c>
      <c r="W3881" s="13">
        <f>SUMIFS('Fielding Data'!G:G, 'Fielding Data'!$A:$A, $A3881)</f>
        <v>1</v>
      </c>
      <c r="X3881" s="13">
        <f>SUMIFS('Fielding Data'!H:H, 'Fielding Data'!$A:$A, $A3881)</f>
        <v>0</v>
      </c>
    </row>
    <row r="3882" spans="1:24" x14ac:dyDescent="0.3">
      <c r="A3882" s="13" t="str">
        <f t="shared" si="121"/>
        <v>freesda012013</v>
      </c>
      <c r="B3882" s="16" t="s">
        <v>1086</v>
      </c>
      <c r="C3882" s="16">
        <v>2013</v>
      </c>
      <c r="D3882" s="16">
        <v>138</v>
      </c>
      <c r="E3882" s="16">
        <v>462</v>
      </c>
      <c r="F3882" s="16">
        <v>53</v>
      </c>
      <c r="G3882" s="16">
        <v>121</v>
      </c>
      <c r="H3882" s="16">
        <v>26</v>
      </c>
      <c r="I3882" s="16">
        <v>1</v>
      </c>
      <c r="J3882" s="16">
        <v>9</v>
      </c>
      <c r="K3882" s="16">
        <v>60</v>
      </c>
      <c r="L3882" s="16">
        <v>1</v>
      </c>
      <c r="M3882" s="16">
        <v>2</v>
      </c>
      <c r="N3882" s="16">
        <v>47</v>
      </c>
      <c r="O3882" s="16">
        <v>106</v>
      </c>
      <c r="P3882" s="13" t="str">
        <f t="shared" si="120"/>
        <v>3B</v>
      </c>
      <c r="Q3882" s="13">
        <f>IFERROR(VLOOKUP($A3882, 'Fielding Data'!$A$1:$H$12056, 5, 0), 0)</f>
        <v>55</v>
      </c>
      <c r="R3882" s="13">
        <f>IFERROR(VLOOKUP($A3882, 'Fielding Data'!$A$1:$H$12056, 6, 0), 0)</f>
        <v>190</v>
      </c>
      <c r="S3882" s="13">
        <f>IFERROR(VLOOKUP($A3882, 'Fielding Data'!$A$1:$H$12056, 7, 0), 0)</f>
        <v>11</v>
      </c>
      <c r="T3882" s="13">
        <f>IFERROR(VLOOKUP($A3882, 'Fielding Data'!$A$1:$H$12056, 8, 0), 0)</f>
        <v>21</v>
      </c>
      <c r="U3882" s="13">
        <f>SUMIFS('Fielding Data'!E:E, 'Fielding Data'!$A:$A, $A3882)</f>
        <v>55</v>
      </c>
      <c r="V3882" s="13">
        <f>SUMIFS('Fielding Data'!F:F, 'Fielding Data'!$A:$A, $A3882)</f>
        <v>190</v>
      </c>
      <c r="W3882" s="13">
        <f>SUMIFS('Fielding Data'!G:G, 'Fielding Data'!$A:$A, $A3882)</f>
        <v>11</v>
      </c>
      <c r="X3882" s="13">
        <f>SUMIFS('Fielding Data'!H:H, 'Fielding Data'!$A:$A, $A3882)</f>
        <v>21</v>
      </c>
    </row>
    <row r="3883" spans="1:24" x14ac:dyDescent="0.3">
      <c r="A3883" s="13" t="str">
        <f t="shared" si="121"/>
        <v>freimna012013</v>
      </c>
      <c r="B3883" s="16" t="s">
        <v>1932</v>
      </c>
      <c r="C3883" s="16">
        <v>2013</v>
      </c>
      <c r="D3883" s="16">
        <v>80</v>
      </c>
      <c r="E3883" s="16">
        <v>190</v>
      </c>
      <c r="F3883" s="16">
        <v>10</v>
      </c>
      <c r="G3883" s="16">
        <v>52</v>
      </c>
      <c r="H3883" s="16">
        <v>8</v>
      </c>
      <c r="I3883" s="16">
        <v>1</v>
      </c>
      <c r="J3883" s="16">
        <v>4</v>
      </c>
      <c r="K3883" s="16">
        <v>24</v>
      </c>
      <c r="L3883" s="16">
        <v>0</v>
      </c>
      <c r="M3883" s="16">
        <v>0</v>
      </c>
      <c r="N3883" s="16">
        <v>14</v>
      </c>
      <c r="O3883" s="16">
        <v>31</v>
      </c>
      <c r="P3883" s="13" t="str">
        <f t="shared" si="120"/>
        <v>1B</v>
      </c>
      <c r="Q3883" s="13">
        <f>IFERROR(VLOOKUP($A3883, 'Fielding Data'!$A$1:$H$12056, 5, 0), 0)</f>
        <v>292</v>
      </c>
      <c r="R3883" s="13">
        <f>IFERROR(VLOOKUP($A3883, 'Fielding Data'!$A$1:$H$12056, 6, 0), 0)</f>
        <v>17</v>
      </c>
      <c r="S3883" s="13">
        <f>IFERROR(VLOOKUP($A3883, 'Fielding Data'!$A$1:$H$12056, 7, 0), 0)</f>
        <v>1</v>
      </c>
      <c r="T3883" s="13">
        <f>IFERROR(VLOOKUP($A3883, 'Fielding Data'!$A$1:$H$12056, 8, 0), 0)</f>
        <v>23</v>
      </c>
      <c r="U3883" s="13">
        <f>SUMIFS('Fielding Data'!E:E, 'Fielding Data'!$A:$A, $A3883)</f>
        <v>292</v>
      </c>
      <c r="V3883" s="13">
        <f>SUMIFS('Fielding Data'!F:F, 'Fielding Data'!$A:$A, $A3883)</f>
        <v>17</v>
      </c>
      <c r="W3883" s="13">
        <f>SUMIFS('Fielding Data'!G:G, 'Fielding Data'!$A:$A, $A3883)</f>
        <v>1</v>
      </c>
      <c r="X3883" s="13">
        <f>SUMIFS('Fielding Data'!H:H, 'Fielding Data'!$A:$A, $A3883)</f>
        <v>23</v>
      </c>
    </row>
    <row r="3884" spans="1:24" x14ac:dyDescent="0.3">
      <c r="A3884" s="13" t="str">
        <f t="shared" si="121"/>
        <v>frierer012013</v>
      </c>
      <c r="B3884" s="16" t="s">
        <v>1088</v>
      </c>
      <c r="C3884" s="16">
        <v>2013</v>
      </c>
      <c r="D3884" s="16">
        <v>67</v>
      </c>
      <c r="E3884" s="16">
        <v>0</v>
      </c>
      <c r="F3884" s="16">
        <v>0</v>
      </c>
      <c r="G3884" s="16">
        <v>0</v>
      </c>
      <c r="H3884" s="16">
        <v>0</v>
      </c>
      <c r="I3884" s="16">
        <v>0</v>
      </c>
      <c r="J3884" s="16">
        <v>0</v>
      </c>
      <c r="K3884" s="16">
        <v>0</v>
      </c>
      <c r="L3884" s="16">
        <v>0</v>
      </c>
      <c r="M3884" s="16">
        <v>0</v>
      </c>
      <c r="N3884" s="16">
        <v>0</v>
      </c>
      <c r="O3884" s="16">
        <v>0</v>
      </c>
      <c r="P3884" s="13" t="str">
        <f t="shared" si="120"/>
        <v>P</v>
      </c>
      <c r="Q3884" s="13">
        <f>IFERROR(VLOOKUP($A3884, 'Fielding Data'!$A$1:$H$12056, 5, 0), 0)</f>
        <v>2</v>
      </c>
      <c r="R3884" s="13">
        <f>IFERROR(VLOOKUP($A3884, 'Fielding Data'!$A$1:$H$12056, 6, 0), 0)</f>
        <v>6</v>
      </c>
      <c r="S3884" s="13">
        <f>IFERROR(VLOOKUP($A3884, 'Fielding Data'!$A$1:$H$12056, 7, 0), 0)</f>
        <v>0</v>
      </c>
      <c r="T3884" s="13">
        <f>IFERROR(VLOOKUP($A3884, 'Fielding Data'!$A$1:$H$12056, 8, 0), 0)</f>
        <v>1</v>
      </c>
      <c r="U3884" s="13">
        <f>SUMIFS('Fielding Data'!E:E, 'Fielding Data'!$A:$A, $A3884)</f>
        <v>2</v>
      </c>
      <c r="V3884" s="13">
        <f>SUMIFS('Fielding Data'!F:F, 'Fielding Data'!$A:$A, $A3884)</f>
        <v>6</v>
      </c>
      <c r="W3884" s="13">
        <f>SUMIFS('Fielding Data'!G:G, 'Fielding Data'!$A:$A, $A3884)</f>
        <v>0</v>
      </c>
      <c r="X3884" s="13">
        <f>SUMIFS('Fielding Data'!H:H, 'Fielding Data'!$A:$A, $A3884)</f>
        <v>1</v>
      </c>
    </row>
    <row r="3885" spans="1:24" x14ac:dyDescent="0.3">
      <c r="A3885" s="13" t="str">
        <f t="shared" si="121"/>
        <v>fryerer012013</v>
      </c>
      <c r="B3885" s="16" t="s">
        <v>1501</v>
      </c>
      <c r="C3885" s="16">
        <v>2013</v>
      </c>
      <c r="D3885" s="16">
        <v>6</v>
      </c>
      <c r="E3885" s="16">
        <v>13</v>
      </c>
      <c r="F3885" s="16">
        <v>2</v>
      </c>
      <c r="G3885" s="16">
        <v>5</v>
      </c>
      <c r="H3885" s="16">
        <v>1</v>
      </c>
      <c r="I3885" s="16">
        <v>0</v>
      </c>
      <c r="J3885" s="16">
        <v>1</v>
      </c>
      <c r="K3885" s="16">
        <v>4</v>
      </c>
      <c r="L3885" s="16">
        <v>0</v>
      </c>
      <c r="M3885" s="16">
        <v>0</v>
      </c>
      <c r="N3885" s="16">
        <v>3</v>
      </c>
      <c r="O3885" s="16">
        <v>3</v>
      </c>
      <c r="P3885" s="13" t="str">
        <f t="shared" si="120"/>
        <v>C</v>
      </c>
      <c r="Q3885" s="13">
        <f>IFERROR(VLOOKUP($A3885, 'Fielding Data'!$A$1:$H$12056, 5, 0), 0)</f>
        <v>28</v>
      </c>
      <c r="R3885" s="13">
        <f>IFERROR(VLOOKUP($A3885, 'Fielding Data'!$A$1:$H$12056, 6, 0), 0)</f>
        <v>2</v>
      </c>
      <c r="S3885" s="13">
        <f>IFERROR(VLOOKUP($A3885, 'Fielding Data'!$A$1:$H$12056, 7, 0), 0)</f>
        <v>0</v>
      </c>
      <c r="T3885" s="13">
        <f>IFERROR(VLOOKUP($A3885, 'Fielding Data'!$A$1:$H$12056, 8, 0), 0)</f>
        <v>0</v>
      </c>
      <c r="U3885" s="13">
        <f>SUMIFS('Fielding Data'!E:E, 'Fielding Data'!$A:$A, $A3885)</f>
        <v>28</v>
      </c>
      <c r="V3885" s="13">
        <f>SUMIFS('Fielding Data'!F:F, 'Fielding Data'!$A:$A, $A3885)</f>
        <v>2</v>
      </c>
      <c r="W3885" s="13">
        <f>SUMIFS('Fielding Data'!G:G, 'Fielding Data'!$A:$A, $A3885)</f>
        <v>0</v>
      </c>
      <c r="X3885" s="13">
        <f>SUMIFS('Fielding Data'!H:H, 'Fielding Data'!$A:$A, $A3885)</f>
        <v>0</v>
      </c>
    </row>
    <row r="3886" spans="1:24" x14ac:dyDescent="0.3">
      <c r="A3886" s="13" t="str">
        <f t="shared" si="121"/>
        <v>fuentre012013</v>
      </c>
      <c r="B3886" s="16" t="s">
        <v>1933</v>
      </c>
      <c r="C3886" s="16">
        <v>2013</v>
      </c>
      <c r="D3886" s="16">
        <v>23</v>
      </c>
      <c r="E3886" s="16">
        <v>33</v>
      </c>
      <c r="F3886" s="16">
        <v>4</v>
      </c>
      <c r="G3886" s="16">
        <v>5</v>
      </c>
      <c r="H3886" s="16">
        <v>0</v>
      </c>
      <c r="I3886" s="16">
        <v>0</v>
      </c>
      <c r="J3886" s="16">
        <v>0</v>
      </c>
      <c r="K3886" s="16">
        <v>1</v>
      </c>
      <c r="L3886" s="16">
        <v>3</v>
      </c>
      <c r="M3886" s="16">
        <v>0</v>
      </c>
      <c r="N3886" s="16">
        <v>3</v>
      </c>
      <c r="O3886" s="16">
        <v>16</v>
      </c>
      <c r="P3886" s="13" t="str">
        <f t="shared" si="120"/>
        <v>CF</v>
      </c>
      <c r="Q3886" s="13">
        <f>IFERROR(VLOOKUP($A3886, 'Fielding Data'!$A$1:$H$12056, 5, 0), 0)</f>
        <v>0</v>
      </c>
      <c r="R3886" s="13">
        <f>IFERROR(VLOOKUP($A3886, 'Fielding Data'!$A$1:$H$12056, 6, 0), 0)</f>
        <v>0</v>
      </c>
      <c r="S3886" s="13">
        <f>IFERROR(VLOOKUP($A3886, 'Fielding Data'!$A$1:$H$12056, 7, 0), 0)</f>
        <v>0</v>
      </c>
      <c r="T3886" s="13">
        <f>IFERROR(VLOOKUP($A3886, 'Fielding Data'!$A$1:$H$12056, 8, 0), 0)</f>
        <v>0</v>
      </c>
      <c r="U3886" s="13">
        <f>SUMIFS('Fielding Data'!E:E, 'Fielding Data'!$A:$A, $A3886)</f>
        <v>23</v>
      </c>
      <c r="V3886" s="13">
        <f>SUMIFS('Fielding Data'!F:F, 'Fielding Data'!$A:$A, $A3886)</f>
        <v>0</v>
      </c>
      <c r="W3886" s="13">
        <f>SUMIFS('Fielding Data'!G:G, 'Fielding Data'!$A:$A, $A3886)</f>
        <v>1</v>
      </c>
      <c r="X3886" s="13">
        <f>SUMIFS('Fielding Data'!H:H, 'Fielding Data'!$A:$A, $A3886)</f>
        <v>0</v>
      </c>
    </row>
    <row r="3887" spans="1:24" x14ac:dyDescent="0.3">
      <c r="A3887" s="13" t="str">
        <f t="shared" si="121"/>
        <v>fujikky012013</v>
      </c>
      <c r="B3887" s="16" t="s">
        <v>1934</v>
      </c>
      <c r="C3887" s="16">
        <v>2013</v>
      </c>
      <c r="D3887" s="16">
        <v>12</v>
      </c>
      <c r="E3887" s="16">
        <v>0</v>
      </c>
      <c r="F3887" s="16">
        <v>0</v>
      </c>
      <c r="G3887" s="16">
        <v>0</v>
      </c>
      <c r="H3887" s="16">
        <v>0</v>
      </c>
      <c r="I3887" s="16">
        <v>0</v>
      </c>
      <c r="J3887" s="16">
        <v>0</v>
      </c>
      <c r="K3887" s="16">
        <v>0</v>
      </c>
      <c r="L3887" s="16">
        <v>0</v>
      </c>
      <c r="M3887" s="16">
        <v>0</v>
      </c>
      <c r="N3887" s="16">
        <v>0</v>
      </c>
      <c r="O3887" s="16">
        <v>0</v>
      </c>
      <c r="P3887" s="13" t="str">
        <f t="shared" si="120"/>
        <v>P</v>
      </c>
      <c r="Q3887" s="13">
        <f>IFERROR(VLOOKUP($A3887, 'Fielding Data'!$A$1:$H$12056, 5, 0), 0)</f>
        <v>1</v>
      </c>
      <c r="R3887" s="13">
        <f>IFERROR(VLOOKUP($A3887, 'Fielding Data'!$A$1:$H$12056, 6, 0), 0)</f>
        <v>1</v>
      </c>
      <c r="S3887" s="13">
        <f>IFERROR(VLOOKUP($A3887, 'Fielding Data'!$A$1:$H$12056, 7, 0), 0)</f>
        <v>0</v>
      </c>
      <c r="T3887" s="13">
        <f>IFERROR(VLOOKUP($A3887, 'Fielding Data'!$A$1:$H$12056, 8, 0), 0)</f>
        <v>0</v>
      </c>
      <c r="U3887" s="13">
        <f>SUMIFS('Fielding Data'!E:E, 'Fielding Data'!$A:$A, $A3887)</f>
        <v>1</v>
      </c>
      <c r="V3887" s="13">
        <f>SUMIFS('Fielding Data'!F:F, 'Fielding Data'!$A:$A, $A3887)</f>
        <v>1</v>
      </c>
      <c r="W3887" s="13">
        <f>SUMIFS('Fielding Data'!G:G, 'Fielding Data'!$A:$A, $A3887)</f>
        <v>0</v>
      </c>
      <c r="X3887" s="13">
        <f>SUMIFS('Fielding Data'!H:H, 'Fielding Data'!$A:$A, $A3887)</f>
        <v>0</v>
      </c>
    </row>
    <row r="3888" spans="1:24" x14ac:dyDescent="0.3">
      <c r="A3888" s="13" t="str">
        <f t="shared" si="121"/>
        <v>fuldsa012013</v>
      </c>
      <c r="B3888" s="16" t="s">
        <v>786</v>
      </c>
      <c r="C3888" s="16">
        <v>2013</v>
      </c>
      <c r="D3888" s="16">
        <v>119</v>
      </c>
      <c r="E3888" s="16">
        <v>176</v>
      </c>
      <c r="F3888" s="16">
        <v>25</v>
      </c>
      <c r="G3888" s="16">
        <v>35</v>
      </c>
      <c r="H3888" s="16">
        <v>0</v>
      </c>
      <c r="I3888" s="16">
        <v>3</v>
      </c>
      <c r="J3888" s="16">
        <v>2</v>
      </c>
      <c r="K3888" s="16">
        <v>17</v>
      </c>
      <c r="L3888" s="16">
        <v>8</v>
      </c>
      <c r="M3888" s="16">
        <v>2</v>
      </c>
      <c r="N3888" s="16">
        <v>17</v>
      </c>
      <c r="O3888" s="16">
        <v>28</v>
      </c>
      <c r="P3888" s="13" t="str">
        <f t="shared" si="120"/>
        <v>CF</v>
      </c>
      <c r="Q3888" s="13">
        <f>IFERROR(VLOOKUP($A3888, 'Fielding Data'!$A$1:$H$12056, 5, 0), 0)</f>
        <v>0</v>
      </c>
      <c r="R3888" s="13">
        <f>IFERROR(VLOOKUP($A3888, 'Fielding Data'!$A$1:$H$12056, 6, 0), 0)</f>
        <v>0</v>
      </c>
      <c r="S3888" s="13">
        <f>IFERROR(VLOOKUP($A3888, 'Fielding Data'!$A$1:$H$12056, 7, 0), 0)</f>
        <v>0</v>
      </c>
      <c r="T3888" s="13">
        <f>IFERROR(VLOOKUP($A3888, 'Fielding Data'!$A$1:$H$12056, 8, 0), 0)</f>
        <v>0</v>
      </c>
      <c r="U3888" s="13">
        <f>SUMIFS('Fielding Data'!E:E, 'Fielding Data'!$A:$A, $A3888)</f>
        <v>126</v>
      </c>
      <c r="V3888" s="13">
        <f>SUMIFS('Fielding Data'!F:F, 'Fielding Data'!$A:$A, $A3888)</f>
        <v>2</v>
      </c>
      <c r="W3888" s="13">
        <f>SUMIFS('Fielding Data'!G:G, 'Fielding Data'!$A:$A, $A3888)</f>
        <v>1</v>
      </c>
      <c r="X3888" s="13">
        <f>SUMIFS('Fielding Data'!H:H, 'Fielding Data'!$A:$A, $A3888)</f>
        <v>1</v>
      </c>
    </row>
    <row r="3889" spans="1:24" x14ac:dyDescent="0.3">
      <c r="A3889" s="13" t="str">
        <f t="shared" si="121"/>
        <v>furbuch012013</v>
      </c>
      <c r="B3889" s="16" t="s">
        <v>1502</v>
      </c>
      <c r="C3889" s="16">
        <v>2013</v>
      </c>
      <c r="D3889" s="16">
        <v>71</v>
      </c>
      <c r="E3889" s="16">
        <v>0</v>
      </c>
      <c r="F3889" s="16">
        <v>0</v>
      </c>
      <c r="G3889" s="16">
        <v>0</v>
      </c>
      <c r="H3889" s="16">
        <v>0</v>
      </c>
      <c r="I3889" s="16">
        <v>0</v>
      </c>
      <c r="J3889" s="16">
        <v>0</v>
      </c>
      <c r="K3889" s="16">
        <v>0</v>
      </c>
      <c r="L3889" s="16">
        <v>0</v>
      </c>
      <c r="M3889" s="16">
        <v>0</v>
      </c>
      <c r="N3889" s="16">
        <v>0</v>
      </c>
      <c r="O3889" s="16">
        <v>0</v>
      </c>
      <c r="P3889" s="13" t="str">
        <f t="shared" si="120"/>
        <v>P</v>
      </c>
      <c r="Q3889" s="13">
        <f>IFERROR(VLOOKUP($A3889, 'Fielding Data'!$A$1:$H$12056, 5, 0), 0)</f>
        <v>2</v>
      </c>
      <c r="R3889" s="13">
        <f>IFERROR(VLOOKUP($A3889, 'Fielding Data'!$A$1:$H$12056, 6, 0), 0)</f>
        <v>9</v>
      </c>
      <c r="S3889" s="13">
        <f>IFERROR(VLOOKUP($A3889, 'Fielding Data'!$A$1:$H$12056, 7, 0), 0)</f>
        <v>0</v>
      </c>
      <c r="T3889" s="13">
        <f>IFERROR(VLOOKUP($A3889, 'Fielding Data'!$A$1:$H$12056, 8, 0), 0)</f>
        <v>1</v>
      </c>
      <c r="U3889" s="13">
        <f>SUMIFS('Fielding Data'!E:E, 'Fielding Data'!$A:$A, $A3889)</f>
        <v>2</v>
      </c>
      <c r="V3889" s="13">
        <f>SUMIFS('Fielding Data'!F:F, 'Fielding Data'!$A:$A, $A3889)</f>
        <v>9</v>
      </c>
      <c r="W3889" s="13">
        <f>SUMIFS('Fielding Data'!G:G, 'Fielding Data'!$A:$A, $A3889)</f>
        <v>0</v>
      </c>
      <c r="X3889" s="13">
        <f>SUMIFS('Fielding Data'!H:H, 'Fielding Data'!$A:$A, $A3889)</f>
        <v>1</v>
      </c>
    </row>
    <row r="3890" spans="1:24" x14ac:dyDescent="0.3">
      <c r="A3890" s="13" t="str">
        <f t="shared" si="121"/>
        <v>gallayo012013</v>
      </c>
      <c r="B3890" s="16" t="s">
        <v>789</v>
      </c>
      <c r="C3890" s="16">
        <v>2013</v>
      </c>
      <c r="D3890" s="16">
        <v>33</v>
      </c>
      <c r="E3890" s="16">
        <v>57</v>
      </c>
      <c r="F3890" s="16">
        <v>4</v>
      </c>
      <c r="G3890" s="16">
        <v>12</v>
      </c>
      <c r="H3890" s="16">
        <v>2</v>
      </c>
      <c r="I3890" s="16">
        <v>0</v>
      </c>
      <c r="J3890" s="16">
        <v>2</v>
      </c>
      <c r="K3890" s="16">
        <v>4</v>
      </c>
      <c r="L3890" s="16">
        <v>0</v>
      </c>
      <c r="M3890" s="16">
        <v>0</v>
      </c>
      <c r="N3890" s="16">
        <v>0</v>
      </c>
      <c r="O3890" s="16">
        <v>29</v>
      </c>
      <c r="P3890" s="13" t="str">
        <f t="shared" si="120"/>
        <v>P</v>
      </c>
      <c r="Q3890" s="13">
        <f>IFERROR(VLOOKUP($A3890, 'Fielding Data'!$A$1:$H$12056, 5, 0), 0)</f>
        <v>14</v>
      </c>
      <c r="R3890" s="13">
        <f>IFERROR(VLOOKUP($A3890, 'Fielding Data'!$A$1:$H$12056, 6, 0), 0)</f>
        <v>22</v>
      </c>
      <c r="S3890" s="13">
        <f>IFERROR(VLOOKUP($A3890, 'Fielding Data'!$A$1:$H$12056, 7, 0), 0)</f>
        <v>1</v>
      </c>
      <c r="T3890" s="13">
        <f>IFERROR(VLOOKUP($A3890, 'Fielding Data'!$A$1:$H$12056, 8, 0), 0)</f>
        <v>1</v>
      </c>
      <c r="U3890" s="13">
        <f>SUMIFS('Fielding Data'!E:E, 'Fielding Data'!$A:$A, $A3890)</f>
        <v>14</v>
      </c>
      <c r="V3890" s="13">
        <f>SUMIFS('Fielding Data'!F:F, 'Fielding Data'!$A:$A, $A3890)</f>
        <v>22</v>
      </c>
      <c r="W3890" s="13">
        <f>SUMIFS('Fielding Data'!G:G, 'Fielding Data'!$A:$A, $A3890)</f>
        <v>1</v>
      </c>
      <c r="X3890" s="13">
        <f>SUMIFS('Fielding Data'!H:H, 'Fielding Data'!$A:$A, $A3890)</f>
        <v>1</v>
      </c>
    </row>
    <row r="3891" spans="1:24" x14ac:dyDescent="0.3">
      <c r="A3891" s="13" t="str">
        <f t="shared" si="121"/>
        <v>galvifr012013</v>
      </c>
      <c r="B3891" s="16" t="s">
        <v>1716</v>
      </c>
      <c r="C3891" s="16">
        <v>2013</v>
      </c>
      <c r="D3891" s="16">
        <v>70</v>
      </c>
      <c r="E3891" s="16">
        <v>205</v>
      </c>
      <c r="F3891" s="16">
        <v>13</v>
      </c>
      <c r="G3891" s="16">
        <v>48</v>
      </c>
      <c r="H3891" s="16">
        <v>5</v>
      </c>
      <c r="I3891" s="16">
        <v>4</v>
      </c>
      <c r="J3891" s="16">
        <v>6</v>
      </c>
      <c r="K3891" s="16">
        <v>19</v>
      </c>
      <c r="L3891" s="16">
        <v>1</v>
      </c>
      <c r="M3891" s="16">
        <v>0</v>
      </c>
      <c r="N3891" s="16">
        <v>13</v>
      </c>
      <c r="O3891" s="16">
        <v>45</v>
      </c>
      <c r="P3891" s="13" t="str">
        <f t="shared" si="120"/>
        <v>2B</v>
      </c>
      <c r="Q3891" s="13">
        <f>IFERROR(VLOOKUP($A3891, 'Fielding Data'!$A$1:$H$12056, 5, 0), 0)</f>
        <v>40</v>
      </c>
      <c r="R3891" s="13">
        <f>IFERROR(VLOOKUP($A3891, 'Fielding Data'!$A$1:$H$12056, 6, 0), 0)</f>
        <v>56</v>
      </c>
      <c r="S3891" s="13">
        <f>IFERROR(VLOOKUP($A3891, 'Fielding Data'!$A$1:$H$12056, 7, 0), 0)</f>
        <v>2</v>
      </c>
      <c r="T3891" s="13">
        <f>IFERROR(VLOOKUP($A3891, 'Fielding Data'!$A$1:$H$12056, 8, 0), 0)</f>
        <v>13</v>
      </c>
      <c r="U3891" s="13">
        <f>SUMIFS('Fielding Data'!E:E, 'Fielding Data'!$A:$A, $A3891)</f>
        <v>78</v>
      </c>
      <c r="V3891" s="13">
        <f>SUMIFS('Fielding Data'!F:F, 'Fielding Data'!$A:$A, $A3891)</f>
        <v>115</v>
      </c>
      <c r="W3891" s="13">
        <f>SUMIFS('Fielding Data'!G:G, 'Fielding Data'!$A:$A, $A3891)</f>
        <v>3</v>
      </c>
      <c r="X3891" s="13">
        <f>SUMIFS('Fielding Data'!H:H, 'Fielding Data'!$A:$A, $A3891)</f>
        <v>22</v>
      </c>
    </row>
    <row r="3892" spans="1:24" x14ac:dyDescent="0.3">
      <c r="A3892" s="13" t="str">
        <f t="shared" si="121"/>
        <v>garcija012013</v>
      </c>
      <c r="B3892" s="16" t="s">
        <v>442</v>
      </c>
      <c r="C3892" s="16">
        <v>2013</v>
      </c>
      <c r="D3892" s="16">
        <v>57</v>
      </c>
      <c r="E3892" s="16">
        <v>0</v>
      </c>
      <c r="F3892" s="16">
        <v>0</v>
      </c>
      <c r="G3892" s="16">
        <v>0</v>
      </c>
      <c r="H3892" s="16">
        <v>0</v>
      </c>
      <c r="I3892" s="16">
        <v>0</v>
      </c>
      <c r="J3892" s="16">
        <v>0</v>
      </c>
      <c r="K3892" s="16">
        <v>0</v>
      </c>
      <c r="L3892" s="16">
        <v>0</v>
      </c>
      <c r="M3892" s="16">
        <v>0</v>
      </c>
      <c r="N3892" s="16">
        <v>0</v>
      </c>
      <c r="O3892" s="16">
        <v>0</v>
      </c>
      <c r="P3892" s="13" t="str">
        <f t="shared" si="120"/>
        <v>P</v>
      </c>
      <c r="Q3892" s="13">
        <f>IFERROR(VLOOKUP($A3892, 'Fielding Data'!$A$1:$H$12056, 5, 0), 0)</f>
        <v>1</v>
      </c>
      <c r="R3892" s="13">
        <f>IFERROR(VLOOKUP($A3892, 'Fielding Data'!$A$1:$H$12056, 6, 0), 0)</f>
        <v>8</v>
      </c>
      <c r="S3892" s="13">
        <f>IFERROR(VLOOKUP($A3892, 'Fielding Data'!$A$1:$H$12056, 7, 0), 0)</f>
        <v>0</v>
      </c>
      <c r="T3892" s="13">
        <f>IFERROR(VLOOKUP($A3892, 'Fielding Data'!$A$1:$H$12056, 8, 0), 0)</f>
        <v>2</v>
      </c>
      <c r="U3892" s="13">
        <f>SUMIFS('Fielding Data'!E:E, 'Fielding Data'!$A:$A, $A3892)</f>
        <v>1</v>
      </c>
      <c r="V3892" s="13">
        <f>SUMIFS('Fielding Data'!F:F, 'Fielding Data'!$A:$A, $A3892)</f>
        <v>8</v>
      </c>
      <c r="W3892" s="13">
        <f>SUMIFS('Fielding Data'!G:G, 'Fielding Data'!$A:$A, $A3892)</f>
        <v>0</v>
      </c>
      <c r="X3892" s="13">
        <f>SUMIFS('Fielding Data'!H:H, 'Fielding Data'!$A:$A, $A3892)</f>
        <v>2</v>
      </c>
    </row>
    <row r="3893" spans="1:24" x14ac:dyDescent="0.3">
      <c r="A3893" s="13" t="str">
        <f t="shared" si="121"/>
        <v>garcija022013</v>
      </c>
      <c r="B3893" s="16" t="s">
        <v>921</v>
      </c>
      <c r="C3893" s="16">
        <v>2013</v>
      </c>
      <c r="D3893" s="16">
        <v>9</v>
      </c>
      <c r="E3893" s="16">
        <v>21</v>
      </c>
      <c r="F3893" s="16">
        <v>0</v>
      </c>
      <c r="G3893" s="16">
        <v>0</v>
      </c>
      <c r="H3893" s="16">
        <v>0</v>
      </c>
      <c r="I3893" s="16">
        <v>0</v>
      </c>
      <c r="J3893" s="16">
        <v>0</v>
      </c>
      <c r="K3893" s="16">
        <v>0</v>
      </c>
      <c r="L3893" s="16">
        <v>0</v>
      </c>
      <c r="M3893" s="16">
        <v>0</v>
      </c>
      <c r="N3893" s="16">
        <v>0</v>
      </c>
      <c r="O3893" s="16">
        <v>10</v>
      </c>
      <c r="P3893" s="13" t="str">
        <f t="shared" si="120"/>
        <v>P</v>
      </c>
      <c r="Q3893" s="13">
        <f>IFERROR(VLOOKUP($A3893, 'Fielding Data'!$A$1:$H$12056, 5, 0), 0)</f>
        <v>0</v>
      </c>
      <c r="R3893" s="13">
        <f>IFERROR(VLOOKUP($A3893, 'Fielding Data'!$A$1:$H$12056, 6, 0), 0)</f>
        <v>11</v>
      </c>
      <c r="S3893" s="13">
        <f>IFERROR(VLOOKUP($A3893, 'Fielding Data'!$A$1:$H$12056, 7, 0), 0)</f>
        <v>0</v>
      </c>
      <c r="T3893" s="13">
        <f>IFERROR(VLOOKUP($A3893, 'Fielding Data'!$A$1:$H$12056, 8, 0), 0)</f>
        <v>0</v>
      </c>
      <c r="U3893" s="13">
        <f>SUMIFS('Fielding Data'!E:E, 'Fielding Data'!$A:$A, $A3893)</f>
        <v>0</v>
      </c>
      <c r="V3893" s="13">
        <f>SUMIFS('Fielding Data'!F:F, 'Fielding Data'!$A:$A, $A3893)</f>
        <v>11</v>
      </c>
      <c r="W3893" s="13">
        <f>SUMIFS('Fielding Data'!G:G, 'Fielding Data'!$A:$A, $A3893)</f>
        <v>0</v>
      </c>
      <c r="X3893" s="13">
        <f>SUMIFS('Fielding Data'!H:H, 'Fielding Data'!$A:$A, $A3893)</f>
        <v>0</v>
      </c>
    </row>
    <row r="3894" spans="1:24" x14ac:dyDescent="0.3">
      <c r="A3894" s="13" t="str">
        <f t="shared" si="121"/>
        <v>garcilu032013</v>
      </c>
      <c r="B3894" s="16" t="s">
        <v>1936</v>
      </c>
      <c r="C3894" s="16">
        <v>2013</v>
      </c>
      <c r="D3894" s="16">
        <v>24</v>
      </c>
      <c r="E3894" s="16">
        <v>2</v>
      </c>
      <c r="F3894" s="16">
        <v>0</v>
      </c>
      <c r="G3894" s="16">
        <v>0</v>
      </c>
      <c r="H3894" s="16">
        <v>0</v>
      </c>
      <c r="I3894" s="16">
        <v>0</v>
      </c>
      <c r="J3894" s="16">
        <v>0</v>
      </c>
      <c r="K3894" s="16">
        <v>0</v>
      </c>
      <c r="L3894" s="16">
        <v>0</v>
      </c>
      <c r="M3894" s="16">
        <v>0</v>
      </c>
      <c r="N3894" s="16">
        <v>0</v>
      </c>
      <c r="O3894" s="16">
        <v>1</v>
      </c>
      <c r="P3894" s="13" t="str">
        <f t="shared" si="120"/>
        <v>P</v>
      </c>
      <c r="Q3894" s="13">
        <f>IFERROR(VLOOKUP($A3894, 'Fielding Data'!$A$1:$H$12056, 5, 0), 0)</f>
        <v>0</v>
      </c>
      <c r="R3894" s="13">
        <f>IFERROR(VLOOKUP($A3894, 'Fielding Data'!$A$1:$H$12056, 6, 0), 0)</f>
        <v>10</v>
      </c>
      <c r="S3894" s="13">
        <f>IFERROR(VLOOKUP($A3894, 'Fielding Data'!$A$1:$H$12056, 7, 0), 0)</f>
        <v>0</v>
      </c>
      <c r="T3894" s="13">
        <f>IFERROR(VLOOKUP($A3894, 'Fielding Data'!$A$1:$H$12056, 8, 0), 0)</f>
        <v>0</v>
      </c>
      <c r="U3894" s="13">
        <f>SUMIFS('Fielding Data'!E:E, 'Fielding Data'!$A:$A, $A3894)</f>
        <v>0</v>
      </c>
      <c r="V3894" s="13">
        <f>SUMIFS('Fielding Data'!F:F, 'Fielding Data'!$A:$A, $A3894)</f>
        <v>10</v>
      </c>
      <c r="W3894" s="13">
        <f>SUMIFS('Fielding Data'!G:G, 'Fielding Data'!$A:$A, $A3894)</f>
        <v>0</v>
      </c>
      <c r="X3894" s="13">
        <f>SUMIFS('Fielding Data'!H:H, 'Fielding Data'!$A:$A, $A3894)</f>
        <v>0</v>
      </c>
    </row>
    <row r="3895" spans="1:24" x14ac:dyDescent="0.3">
      <c r="A3895" s="13" t="str">
        <f t="shared" si="121"/>
        <v>garcion012013</v>
      </c>
      <c r="B3895" s="16" t="s">
        <v>1937</v>
      </c>
      <c r="C3895" s="16">
        <v>2013</v>
      </c>
      <c r="D3895" s="16">
        <v>3</v>
      </c>
      <c r="E3895" s="16">
        <v>0</v>
      </c>
      <c r="F3895" s="16">
        <v>0</v>
      </c>
      <c r="G3895" s="16">
        <v>0</v>
      </c>
      <c r="H3895" s="16">
        <v>0</v>
      </c>
      <c r="I3895" s="16">
        <v>0</v>
      </c>
      <c r="J3895" s="16">
        <v>0</v>
      </c>
      <c r="K3895" s="16">
        <v>0</v>
      </c>
      <c r="L3895" s="16">
        <v>0</v>
      </c>
      <c r="M3895" s="16">
        <v>0</v>
      </c>
      <c r="N3895" s="16">
        <v>0</v>
      </c>
      <c r="O3895" s="16">
        <v>0</v>
      </c>
      <c r="P3895" s="13" t="str">
        <f t="shared" si="120"/>
        <v>P</v>
      </c>
      <c r="Q3895" s="13">
        <f>IFERROR(VLOOKUP($A3895, 'Fielding Data'!$A$1:$H$12056, 5, 0), 0)</f>
        <v>0</v>
      </c>
      <c r="R3895" s="13">
        <f>IFERROR(VLOOKUP($A3895, 'Fielding Data'!$A$1:$H$12056, 6, 0), 0)</f>
        <v>1</v>
      </c>
      <c r="S3895" s="13">
        <f>IFERROR(VLOOKUP($A3895, 'Fielding Data'!$A$1:$H$12056, 7, 0), 0)</f>
        <v>0</v>
      </c>
      <c r="T3895" s="13">
        <f>IFERROR(VLOOKUP($A3895, 'Fielding Data'!$A$1:$H$12056, 8, 0), 0)</f>
        <v>0</v>
      </c>
      <c r="U3895" s="13">
        <f>SUMIFS('Fielding Data'!E:E, 'Fielding Data'!$A:$A, $A3895)</f>
        <v>0</v>
      </c>
      <c r="V3895" s="13">
        <f>SUMIFS('Fielding Data'!F:F, 'Fielding Data'!$A:$A, $A3895)</f>
        <v>1</v>
      </c>
      <c r="W3895" s="13">
        <f>SUMIFS('Fielding Data'!G:G, 'Fielding Data'!$A:$A, $A3895)</f>
        <v>0</v>
      </c>
      <c r="X3895" s="13">
        <f>SUMIFS('Fielding Data'!H:H, 'Fielding Data'!$A:$A, $A3895)</f>
        <v>0</v>
      </c>
    </row>
    <row r="3896" spans="1:24" x14ac:dyDescent="0.3">
      <c r="A3896" s="13" t="str">
        <f t="shared" si="121"/>
        <v>gardnbr012013</v>
      </c>
      <c r="B3896" s="16" t="s">
        <v>922</v>
      </c>
      <c r="C3896" s="16">
        <v>2013</v>
      </c>
      <c r="D3896" s="16">
        <v>145</v>
      </c>
      <c r="E3896" s="16">
        <v>539</v>
      </c>
      <c r="F3896" s="16">
        <v>81</v>
      </c>
      <c r="G3896" s="16">
        <v>147</v>
      </c>
      <c r="H3896" s="16">
        <v>33</v>
      </c>
      <c r="I3896" s="16">
        <v>10</v>
      </c>
      <c r="J3896" s="16">
        <v>8</v>
      </c>
      <c r="K3896" s="16">
        <v>52</v>
      </c>
      <c r="L3896" s="16">
        <v>24</v>
      </c>
      <c r="M3896" s="16">
        <v>8</v>
      </c>
      <c r="N3896" s="16">
        <v>52</v>
      </c>
      <c r="O3896" s="16">
        <v>127</v>
      </c>
      <c r="P3896" s="13" t="str">
        <f t="shared" si="120"/>
        <v>CF</v>
      </c>
      <c r="Q3896" s="13">
        <f>IFERROR(VLOOKUP($A3896, 'Fielding Data'!$A$1:$H$12056, 5, 0), 0)</f>
        <v>0</v>
      </c>
      <c r="R3896" s="13">
        <f>IFERROR(VLOOKUP($A3896, 'Fielding Data'!$A$1:$H$12056, 6, 0), 0)</f>
        <v>0</v>
      </c>
      <c r="S3896" s="13">
        <f>IFERROR(VLOOKUP($A3896, 'Fielding Data'!$A$1:$H$12056, 7, 0), 0)</f>
        <v>0</v>
      </c>
      <c r="T3896" s="13">
        <f>IFERROR(VLOOKUP($A3896, 'Fielding Data'!$A$1:$H$12056, 8, 0), 0)</f>
        <v>0</v>
      </c>
      <c r="U3896" s="13">
        <f>SUMIFS('Fielding Data'!E:E, 'Fielding Data'!$A:$A, $A3896)</f>
        <v>327</v>
      </c>
      <c r="V3896" s="13">
        <f>SUMIFS('Fielding Data'!F:F, 'Fielding Data'!$A:$A, $A3896)</f>
        <v>5</v>
      </c>
      <c r="W3896" s="13">
        <f>SUMIFS('Fielding Data'!G:G, 'Fielding Data'!$A:$A, $A3896)</f>
        <v>3</v>
      </c>
      <c r="X3896" s="13">
        <f>SUMIFS('Fielding Data'!H:H, 'Fielding Data'!$A:$A, $A3896)</f>
        <v>1</v>
      </c>
    </row>
    <row r="3897" spans="1:24" x14ac:dyDescent="0.3">
      <c r="A3897" s="13" t="str">
        <f t="shared" si="121"/>
        <v>garlajo012013</v>
      </c>
      <c r="B3897" s="16" t="s">
        <v>98</v>
      </c>
      <c r="C3897" s="16">
        <v>2013</v>
      </c>
      <c r="D3897" s="16">
        <v>12</v>
      </c>
      <c r="E3897" s="16">
        <v>19</v>
      </c>
      <c r="F3897" s="16">
        <v>0</v>
      </c>
      <c r="G3897" s="16">
        <v>3</v>
      </c>
      <c r="H3897" s="16">
        <v>1</v>
      </c>
      <c r="I3897" s="16">
        <v>0</v>
      </c>
      <c r="J3897" s="16">
        <v>0</v>
      </c>
      <c r="K3897" s="16">
        <v>0</v>
      </c>
      <c r="L3897" s="16">
        <v>0</v>
      </c>
      <c r="M3897" s="16">
        <v>0</v>
      </c>
      <c r="N3897" s="16">
        <v>0</v>
      </c>
      <c r="O3897" s="16">
        <v>5</v>
      </c>
      <c r="P3897" s="13" t="str">
        <f t="shared" si="120"/>
        <v>P</v>
      </c>
      <c r="Q3897" s="13">
        <f>IFERROR(VLOOKUP($A3897, 'Fielding Data'!$A$1:$H$12056, 5, 0), 0)</f>
        <v>6</v>
      </c>
      <c r="R3897" s="13">
        <f>IFERROR(VLOOKUP($A3897, 'Fielding Data'!$A$1:$H$12056, 6, 0), 0)</f>
        <v>21</v>
      </c>
      <c r="S3897" s="13">
        <f>IFERROR(VLOOKUP($A3897, 'Fielding Data'!$A$1:$H$12056, 7, 0), 0)</f>
        <v>0</v>
      </c>
      <c r="T3897" s="13">
        <f>IFERROR(VLOOKUP($A3897, 'Fielding Data'!$A$1:$H$12056, 8, 0), 0)</f>
        <v>0</v>
      </c>
      <c r="U3897" s="13">
        <f>SUMIFS('Fielding Data'!E:E, 'Fielding Data'!$A:$A, $A3897)</f>
        <v>6</v>
      </c>
      <c r="V3897" s="13">
        <f>SUMIFS('Fielding Data'!F:F, 'Fielding Data'!$A:$A, $A3897)</f>
        <v>21</v>
      </c>
      <c r="W3897" s="13">
        <f>SUMIFS('Fielding Data'!G:G, 'Fielding Data'!$A:$A, $A3897)</f>
        <v>0</v>
      </c>
      <c r="X3897" s="13">
        <f>SUMIFS('Fielding Data'!H:H, 'Fielding Data'!$A:$A, $A3897)</f>
        <v>0</v>
      </c>
    </row>
    <row r="3898" spans="1:24" x14ac:dyDescent="0.3">
      <c r="A3898" s="13" t="str">
        <f t="shared" si="121"/>
        <v>gastjo012013</v>
      </c>
      <c r="B3898" s="16" t="s">
        <v>1938</v>
      </c>
      <c r="C3898" s="16">
        <v>2013</v>
      </c>
      <c r="D3898" s="16">
        <v>3</v>
      </c>
      <c r="E3898" s="16">
        <v>5</v>
      </c>
      <c r="F3898" s="16">
        <v>1</v>
      </c>
      <c r="G3898" s="16">
        <v>0</v>
      </c>
      <c r="H3898" s="16">
        <v>0</v>
      </c>
      <c r="I3898" s="16">
        <v>0</v>
      </c>
      <c r="J3898" s="16">
        <v>0</v>
      </c>
      <c r="K3898" s="16">
        <v>0</v>
      </c>
      <c r="L3898" s="16">
        <v>0</v>
      </c>
      <c r="M3898" s="16">
        <v>0</v>
      </c>
      <c r="N3898" s="16">
        <v>1</v>
      </c>
      <c r="O3898" s="16">
        <v>3</v>
      </c>
      <c r="P3898" s="13" t="str">
        <f t="shared" si="120"/>
        <v>P</v>
      </c>
      <c r="Q3898" s="13">
        <f>IFERROR(VLOOKUP($A3898, 'Fielding Data'!$A$1:$H$12056, 5, 0), 0)</f>
        <v>1</v>
      </c>
      <c r="R3898" s="13">
        <f>IFERROR(VLOOKUP($A3898, 'Fielding Data'!$A$1:$H$12056, 6, 0), 0)</f>
        <v>0</v>
      </c>
      <c r="S3898" s="13">
        <f>IFERROR(VLOOKUP($A3898, 'Fielding Data'!$A$1:$H$12056, 7, 0), 0)</f>
        <v>0</v>
      </c>
      <c r="T3898" s="13">
        <f>IFERROR(VLOOKUP($A3898, 'Fielding Data'!$A$1:$H$12056, 8, 0), 0)</f>
        <v>0</v>
      </c>
      <c r="U3898" s="13">
        <f>SUMIFS('Fielding Data'!E:E, 'Fielding Data'!$A:$A, $A3898)</f>
        <v>1</v>
      </c>
      <c r="V3898" s="13">
        <f>SUMIFS('Fielding Data'!F:F, 'Fielding Data'!$A:$A, $A3898)</f>
        <v>0</v>
      </c>
      <c r="W3898" s="13">
        <f>SUMIFS('Fielding Data'!G:G, 'Fielding Data'!$A:$A, $A3898)</f>
        <v>0</v>
      </c>
      <c r="X3898" s="13">
        <f>SUMIFS('Fielding Data'!H:H, 'Fielding Data'!$A:$A, $A3898)</f>
        <v>0</v>
      </c>
    </row>
    <row r="3899" spans="1:24" x14ac:dyDescent="0.3">
      <c r="A3899" s="13" t="str">
        <f t="shared" si="121"/>
        <v>gattiev012013</v>
      </c>
      <c r="B3899" s="16" t="s">
        <v>1939</v>
      </c>
      <c r="C3899" s="16">
        <v>2013</v>
      </c>
      <c r="D3899" s="16">
        <v>105</v>
      </c>
      <c r="E3899" s="16">
        <v>354</v>
      </c>
      <c r="F3899" s="16">
        <v>44</v>
      </c>
      <c r="G3899" s="16">
        <v>86</v>
      </c>
      <c r="H3899" s="16">
        <v>21</v>
      </c>
      <c r="I3899" s="16">
        <v>0</v>
      </c>
      <c r="J3899" s="16">
        <v>21</v>
      </c>
      <c r="K3899" s="16">
        <v>65</v>
      </c>
      <c r="L3899" s="16">
        <v>0</v>
      </c>
      <c r="M3899" s="16">
        <v>0</v>
      </c>
      <c r="N3899" s="16">
        <v>21</v>
      </c>
      <c r="O3899" s="16">
        <v>81</v>
      </c>
      <c r="P3899" s="13" t="str">
        <f t="shared" si="120"/>
        <v>1B</v>
      </c>
      <c r="Q3899" s="13">
        <f>IFERROR(VLOOKUP($A3899, 'Fielding Data'!$A$1:$H$12056, 5, 0), 0)</f>
        <v>34</v>
      </c>
      <c r="R3899" s="13">
        <f>IFERROR(VLOOKUP($A3899, 'Fielding Data'!$A$1:$H$12056, 6, 0), 0)</f>
        <v>0</v>
      </c>
      <c r="S3899" s="13">
        <f>IFERROR(VLOOKUP($A3899, 'Fielding Data'!$A$1:$H$12056, 7, 0), 0)</f>
        <v>1</v>
      </c>
      <c r="T3899" s="13">
        <f>IFERROR(VLOOKUP($A3899, 'Fielding Data'!$A$1:$H$12056, 8, 0), 0)</f>
        <v>2</v>
      </c>
      <c r="U3899" s="13">
        <f>SUMIFS('Fielding Data'!E:E, 'Fielding Data'!$A:$A, $A3899)</f>
        <v>376</v>
      </c>
      <c r="V3899" s="13">
        <f>SUMIFS('Fielding Data'!F:F, 'Fielding Data'!$A:$A, $A3899)</f>
        <v>29</v>
      </c>
      <c r="W3899" s="13">
        <f>SUMIFS('Fielding Data'!G:G, 'Fielding Data'!$A:$A, $A3899)</f>
        <v>7</v>
      </c>
      <c r="X3899" s="13">
        <f>SUMIFS('Fielding Data'!H:H, 'Fielding Data'!$A:$A, $A3899)</f>
        <v>3</v>
      </c>
    </row>
    <row r="3900" spans="1:24" x14ac:dyDescent="0.3">
      <c r="A3900" s="13" t="str">
        <f t="shared" si="121"/>
        <v>gaudich012013</v>
      </c>
      <c r="B3900" s="16" t="s">
        <v>368</v>
      </c>
      <c r="C3900" s="16">
        <v>2013</v>
      </c>
      <c r="D3900" s="16">
        <v>30</v>
      </c>
      <c r="E3900" s="16">
        <v>25</v>
      </c>
      <c r="F3900" s="16">
        <v>0</v>
      </c>
      <c r="G3900" s="16">
        <v>1</v>
      </c>
      <c r="H3900" s="16">
        <v>0</v>
      </c>
      <c r="I3900" s="16">
        <v>0</v>
      </c>
      <c r="J3900" s="16">
        <v>0</v>
      </c>
      <c r="K3900" s="16">
        <v>1</v>
      </c>
      <c r="L3900" s="16">
        <v>0</v>
      </c>
      <c r="M3900" s="16">
        <v>0</v>
      </c>
      <c r="N3900" s="16">
        <v>2</v>
      </c>
      <c r="O3900" s="16">
        <v>14</v>
      </c>
      <c r="P3900" s="13" t="str">
        <f t="shared" si="120"/>
        <v>P</v>
      </c>
      <c r="Q3900" s="13">
        <f>IFERROR(VLOOKUP($A3900, 'Fielding Data'!$A$1:$H$12056, 5, 0), 0)</f>
        <v>3</v>
      </c>
      <c r="R3900" s="13">
        <f>IFERROR(VLOOKUP($A3900, 'Fielding Data'!$A$1:$H$12056, 6, 0), 0)</f>
        <v>7</v>
      </c>
      <c r="S3900" s="13">
        <f>IFERROR(VLOOKUP($A3900, 'Fielding Data'!$A$1:$H$12056, 7, 0), 0)</f>
        <v>1</v>
      </c>
      <c r="T3900" s="13">
        <f>IFERROR(VLOOKUP($A3900, 'Fielding Data'!$A$1:$H$12056, 8, 0), 0)</f>
        <v>1</v>
      </c>
      <c r="U3900" s="13">
        <f>SUMIFS('Fielding Data'!E:E, 'Fielding Data'!$A:$A, $A3900)</f>
        <v>3</v>
      </c>
      <c r="V3900" s="13">
        <f>SUMIFS('Fielding Data'!F:F, 'Fielding Data'!$A:$A, $A3900)</f>
        <v>7</v>
      </c>
      <c r="W3900" s="13">
        <f>SUMIFS('Fielding Data'!G:G, 'Fielding Data'!$A:$A, $A3900)</f>
        <v>1</v>
      </c>
      <c r="X3900" s="13">
        <f>SUMIFS('Fielding Data'!H:H, 'Fielding Data'!$A:$A, $A3900)</f>
        <v>1</v>
      </c>
    </row>
    <row r="3901" spans="1:24" x14ac:dyDescent="0.3">
      <c r="A3901" s="13" t="str">
        <f t="shared" si="121"/>
        <v>gausmke012013</v>
      </c>
      <c r="B3901" s="16" t="s">
        <v>1940</v>
      </c>
      <c r="C3901" s="16">
        <v>2013</v>
      </c>
      <c r="D3901" s="16">
        <v>20</v>
      </c>
      <c r="E3901" s="16">
        <v>1</v>
      </c>
      <c r="F3901" s="16">
        <v>0</v>
      </c>
      <c r="G3901" s="16">
        <v>0</v>
      </c>
      <c r="H3901" s="16">
        <v>0</v>
      </c>
      <c r="I3901" s="16">
        <v>0</v>
      </c>
      <c r="J3901" s="16">
        <v>0</v>
      </c>
      <c r="K3901" s="16">
        <v>0</v>
      </c>
      <c r="L3901" s="16">
        <v>0</v>
      </c>
      <c r="M3901" s="16">
        <v>0</v>
      </c>
      <c r="N3901" s="16">
        <v>0</v>
      </c>
      <c r="O3901" s="16">
        <v>1</v>
      </c>
      <c r="P3901" s="13" t="str">
        <f t="shared" si="120"/>
        <v>P</v>
      </c>
      <c r="Q3901" s="13">
        <f>IFERROR(VLOOKUP($A3901, 'Fielding Data'!$A$1:$H$12056, 5, 0), 0)</f>
        <v>4</v>
      </c>
      <c r="R3901" s="13">
        <f>IFERROR(VLOOKUP($A3901, 'Fielding Data'!$A$1:$H$12056, 6, 0), 0)</f>
        <v>8</v>
      </c>
      <c r="S3901" s="13">
        <f>IFERROR(VLOOKUP($A3901, 'Fielding Data'!$A$1:$H$12056, 7, 0), 0)</f>
        <v>0</v>
      </c>
      <c r="T3901" s="13">
        <f>IFERROR(VLOOKUP($A3901, 'Fielding Data'!$A$1:$H$12056, 8, 0), 0)</f>
        <v>1</v>
      </c>
      <c r="U3901" s="13">
        <f>SUMIFS('Fielding Data'!E:E, 'Fielding Data'!$A:$A, $A3901)</f>
        <v>4</v>
      </c>
      <c r="V3901" s="13">
        <f>SUMIFS('Fielding Data'!F:F, 'Fielding Data'!$A:$A, $A3901)</f>
        <v>8</v>
      </c>
      <c r="W3901" s="13">
        <f>SUMIFS('Fielding Data'!G:G, 'Fielding Data'!$A:$A, $A3901)</f>
        <v>0</v>
      </c>
      <c r="X3901" s="13">
        <f>SUMIFS('Fielding Data'!H:H, 'Fielding Data'!$A:$A, $A3901)</f>
        <v>1</v>
      </c>
    </row>
    <row r="3902" spans="1:24" x14ac:dyDescent="0.3">
      <c r="A3902" s="13" t="str">
        <f t="shared" si="121"/>
        <v>gearrco012013</v>
      </c>
      <c r="B3902" s="16" t="s">
        <v>1506</v>
      </c>
      <c r="C3902" s="16">
        <v>2013</v>
      </c>
      <c r="D3902" s="16">
        <v>37</v>
      </c>
      <c r="E3902" s="16">
        <v>0</v>
      </c>
      <c r="F3902" s="16">
        <v>0</v>
      </c>
      <c r="G3902" s="16">
        <v>0</v>
      </c>
      <c r="H3902" s="16">
        <v>0</v>
      </c>
      <c r="I3902" s="16">
        <v>0</v>
      </c>
      <c r="J3902" s="16">
        <v>0</v>
      </c>
      <c r="K3902" s="16">
        <v>0</v>
      </c>
      <c r="L3902" s="16">
        <v>0</v>
      </c>
      <c r="M3902" s="16">
        <v>0</v>
      </c>
      <c r="N3902" s="16">
        <v>0</v>
      </c>
      <c r="O3902" s="16">
        <v>0</v>
      </c>
      <c r="P3902" s="13" t="str">
        <f t="shared" si="120"/>
        <v>P</v>
      </c>
      <c r="Q3902" s="13">
        <f>IFERROR(VLOOKUP($A3902, 'Fielding Data'!$A$1:$H$12056, 5, 0), 0)</f>
        <v>0</v>
      </c>
      <c r="R3902" s="13">
        <f>IFERROR(VLOOKUP($A3902, 'Fielding Data'!$A$1:$H$12056, 6, 0), 0)</f>
        <v>5</v>
      </c>
      <c r="S3902" s="13">
        <f>IFERROR(VLOOKUP($A3902, 'Fielding Data'!$A$1:$H$12056, 7, 0), 0)</f>
        <v>0</v>
      </c>
      <c r="T3902" s="13">
        <f>IFERROR(VLOOKUP($A3902, 'Fielding Data'!$A$1:$H$12056, 8, 0), 0)</f>
        <v>1</v>
      </c>
      <c r="U3902" s="13">
        <f>SUMIFS('Fielding Data'!E:E, 'Fielding Data'!$A:$A, $A3902)</f>
        <v>0</v>
      </c>
      <c r="V3902" s="13">
        <f>SUMIFS('Fielding Data'!F:F, 'Fielding Data'!$A:$A, $A3902)</f>
        <v>5</v>
      </c>
      <c r="W3902" s="13">
        <f>SUMIFS('Fielding Data'!G:G, 'Fielding Data'!$A:$A, $A3902)</f>
        <v>0</v>
      </c>
      <c r="X3902" s="13">
        <f>SUMIFS('Fielding Data'!H:H, 'Fielding Data'!$A:$A, $A3902)</f>
        <v>1</v>
      </c>
    </row>
    <row r="3903" spans="1:24" x14ac:dyDescent="0.3">
      <c r="A3903" s="13" t="str">
        <f t="shared" si="121"/>
        <v>geedi012013</v>
      </c>
      <c r="B3903" s="16" t="s">
        <v>1281</v>
      </c>
      <c r="C3903" s="16">
        <v>2013</v>
      </c>
      <c r="D3903" s="16">
        <v>32</v>
      </c>
      <c r="E3903" s="16">
        <v>60</v>
      </c>
      <c r="F3903" s="16">
        <v>0</v>
      </c>
      <c r="G3903" s="16">
        <v>8</v>
      </c>
      <c r="H3903" s="16">
        <v>0</v>
      </c>
      <c r="I3903" s="16">
        <v>1</v>
      </c>
      <c r="J3903" s="16">
        <v>0</v>
      </c>
      <c r="K3903" s="16">
        <v>4</v>
      </c>
      <c r="L3903" s="16">
        <v>0</v>
      </c>
      <c r="M3903" s="16">
        <v>0</v>
      </c>
      <c r="N3903" s="16">
        <v>3</v>
      </c>
      <c r="O3903" s="16">
        <v>30</v>
      </c>
      <c r="P3903" s="13" t="str">
        <f t="shared" si="120"/>
        <v>P</v>
      </c>
      <c r="Q3903" s="13">
        <f>IFERROR(VLOOKUP($A3903, 'Fielding Data'!$A$1:$H$12056, 5, 0), 0)</f>
        <v>12</v>
      </c>
      <c r="R3903" s="13">
        <f>IFERROR(VLOOKUP($A3903, 'Fielding Data'!$A$1:$H$12056, 6, 0), 0)</f>
        <v>37</v>
      </c>
      <c r="S3903" s="13">
        <f>IFERROR(VLOOKUP($A3903, 'Fielding Data'!$A$1:$H$12056, 7, 0), 0)</f>
        <v>1</v>
      </c>
      <c r="T3903" s="13">
        <f>IFERROR(VLOOKUP($A3903, 'Fielding Data'!$A$1:$H$12056, 8, 0), 0)</f>
        <v>1</v>
      </c>
      <c r="U3903" s="13">
        <f>SUMIFS('Fielding Data'!E:E, 'Fielding Data'!$A:$A, $A3903)</f>
        <v>12</v>
      </c>
      <c r="V3903" s="13">
        <f>SUMIFS('Fielding Data'!F:F, 'Fielding Data'!$A:$A, $A3903)</f>
        <v>37</v>
      </c>
      <c r="W3903" s="13">
        <f>SUMIFS('Fielding Data'!G:G, 'Fielding Data'!$A:$A, $A3903)</f>
        <v>1</v>
      </c>
      <c r="X3903" s="13">
        <f>SUMIFS('Fielding Data'!H:H, 'Fielding Data'!$A:$A, $A3903)</f>
        <v>1</v>
      </c>
    </row>
    <row r="3904" spans="1:24" x14ac:dyDescent="0.3">
      <c r="A3904" s="13" t="str">
        <f t="shared" si="121"/>
        <v>gennesc012013</v>
      </c>
      <c r="B3904" s="16" t="s">
        <v>1941</v>
      </c>
      <c r="C3904" s="16">
        <v>2013</v>
      </c>
      <c r="D3904" s="16">
        <v>69</v>
      </c>
      <c r="E3904" s="16">
        <v>213</v>
      </c>
      <c r="F3904" s="16">
        <v>29</v>
      </c>
      <c r="G3904" s="16">
        <v>69</v>
      </c>
      <c r="H3904" s="16">
        <v>11</v>
      </c>
      <c r="I3904" s="16">
        <v>2</v>
      </c>
      <c r="J3904" s="16">
        <v>6</v>
      </c>
      <c r="K3904" s="16">
        <v>21</v>
      </c>
      <c r="L3904" s="16">
        <v>2</v>
      </c>
      <c r="M3904" s="16">
        <v>1</v>
      </c>
      <c r="N3904" s="16">
        <v>10</v>
      </c>
      <c r="O3904" s="16">
        <v>42</v>
      </c>
      <c r="P3904" s="13" t="str">
        <f t="shared" si="120"/>
        <v>2B</v>
      </c>
      <c r="Q3904" s="13">
        <f>IFERROR(VLOOKUP($A3904, 'Fielding Data'!$A$1:$H$12056, 5, 0), 0)</f>
        <v>113</v>
      </c>
      <c r="R3904" s="13">
        <f>IFERROR(VLOOKUP($A3904, 'Fielding Data'!$A$1:$H$12056, 6, 0), 0)</f>
        <v>146</v>
      </c>
      <c r="S3904" s="13">
        <f>IFERROR(VLOOKUP($A3904, 'Fielding Data'!$A$1:$H$12056, 7, 0), 0)</f>
        <v>5</v>
      </c>
      <c r="T3904" s="13">
        <f>IFERROR(VLOOKUP($A3904, 'Fielding Data'!$A$1:$H$12056, 8, 0), 0)</f>
        <v>39</v>
      </c>
      <c r="U3904" s="13">
        <f>SUMIFS('Fielding Data'!E:E, 'Fielding Data'!$A:$A, $A3904)</f>
        <v>113</v>
      </c>
      <c r="V3904" s="13">
        <f>SUMIFS('Fielding Data'!F:F, 'Fielding Data'!$A:$A, $A3904)</f>
        <v>146</v>
      </c>
      <c r="W3904" s="13">
        <f>SUMIFS('Fielding Data'!G:G, 'Fielding Data'!$A:$A, $A3904)</f>
        <v>5</v>
      </c>
      <c r="X3904" s="13">
        <f>SUMIFS('Fielding Data'!H:H, 'Fielding Data'!$A:$A, $A3904)</f>
        <v>39</v>
      </c>
    </row>
    <row r="3905" spans="1:24" x14ac:dyDescent="0.3">
      <c r="A3905" s="13" t="str">
        <f t="shared" si="121"/>
        <v>gentrcr012013</v>
      </c>
      <c r="B3905" s="16" t="s">
        <v>1090</v>
      </c>
      <c r="C3905" s="16">
        <v>2013</v>
      </c>
      <c r="D3905" s="16">
        <v>106</v>
      </c>
      <c r="E3905" s="16">
        <v>246</v>
      </c>
      <c r="F3905" s="16">
        <v>39</v>
      </c>
      <c r="G3905" s="16">
        <v>69</v>
      </c>
      <c r="H3905" s="16">
        <v>12</v>
      </c>
      <c r="I3905" s="16">
        <v>4</v>
      </c>
      <c r="J3905" s="16">
        <v>2</v>
      </c>
      <c r="K3905" s="16">
        <v>22</v>
      </c>
      <c r="L3905" s="16">
        <v>24</v>
      </c>
      <c r="M3905" s="16">
        <v>3</v>
      </c>
      <c r="N3905" s="16">
        <v>29</v>
      </c>
      <c r="O3905" s="16">
        <v>46</v>
      </c>
      <c r="P3905" s="13" t="str">
        <f t="shared" si="120"/>
        <v>CF</v>
      </c>
      <c r="Q3905" s="13">
        <f>IFERROR(VLOOKUP($A3905, 'Fielding Data'!$A$1:$H$12056, 5, 0), 0)</f>
        <v>0</v>
      </c>
      <c r="R3905" s="13">
        <f>IFERROR(VLOOKUP($A3905, 'Fielding Data'!$A$1:$H$12056, 6, 0), 0)</f>
        <v>0</v>
      </c>
      <c r="S3905" s="13">
        <f>IFERROR(VLOOKUP($A3905, 'Fielding Data'!$A$1:$H$12056, 7, 0), 0)</f>
        <v>0</v>
      </c>
      <c r="T3905" s="13">
        <f>IFERROR(VLOOKUP($A3905, 'Fielding Data'!$A$1:$H$12056, 8, 0), 0)</f>
        <v>0</v>
      </c>
      <c r="U3905" s="13">
        <f>SUMIFS('Fielding Data'!E:E, 'Fielding Data'!$A:$A, $A3905)</f>
        <v>183</v>
      </c>
      <c r="V3905" s="13">
        <f>SUMIFS('Fielding Data'!F:F, 'Fielding Data'!$A:$A, $A3905)</f>
        <v>7</v>
      </c>
      <c r="W3905" s="13">
        <f>SUMIFS('Fielding Data'!G:G, 'Fielding Data'!$A:$A, $A3905)</f>
        <v>2</v>
      </c>
      <c r="X3905" s="13">
        <f>SUMIFS('Fielding Data'!H:H, 'Fielding Data'!$A:$A, $A3905)</f>
        <v>1</v>
      </c>
    </row>
    <row r="3906" spans="1:24" x14ac:dyDescent="0.3">
      <c r="A3906" s="13" t="str">
        <f t="shared" si="121"/>
        <v>germaju012013</v>
      </c>
      <c r="B3906" s="16" t="s">
        <v>444</v>
      </c>
      <c r="C3906" s="16">
        <v>2013</v>
      </c>
      <c r="D3906" s="16">
        <v>1</v>
      </c>
      <c r="E3906" s="16">
        <v>0</v>
      </c>
      <c r="F3906" s="16">
        <v>0</v>
      </c>
      <c r="G3906" s="16">
        <v>0</v>
      </c>
      <c r="H3906" s="16">
        <v>0</v>
      </c>
      <c r="I3906" s="16">
        <v>0</v>
      </c>
      <c r="J3906" s="16">
        <v>0</v>
      </c>
      <c r="K3906" s="16">
        <v>0</v>
      </c>
      <c r="L3906" s="16">
        <v>0</v>
      </c>
      <c r="M3906" s="16">
        <v>0</v>
      </c>
      <c r="N3906" s="16">
        <v>0</v>
      </c>
      <c r="O3906" s="16">
        <v>0</v>
      </c>
      <c r="P3906" s="13" t="str">
        <f t="shared" ref="P3906:P3969" si="122">IFERROR(VLOOKUP($A3906, Fielding, 4, 0), "Other")</f>
        <v>P</v>
      </c>
      <c r="Q3906" s="13">
        <f>IFERROR(VLOOKUP($A3906, 'Fielding Data'!$A$1:$H$12056, 5, 0), 0)</f>
        <v>0</v>
      </c>
      <c r="R3906" s="13">
        <f>IFERROR(VLOOKUP($A3906, 'Fielding Data'!$A$1:$H$12056, 6, 0), 0)</f>
        <v>0</v>
      </c>
      <c r="S3906" s="13">
        <f>IFERROR(VLOOKUP($A3906, 'Fielding Data'!$A$1:$H$12056, 7, 0), 0)</f>
        <v>0</v>
      </c>
      <c r="T3906" s="13">
        <f>IFERROR(VLOOKUP($A3906, 'Fielding Data'!$A$1:$H$12056, 8, 0), 0)</f>
        <v>0</v>
      </c>
      <c r="U3906" s="13">
        <f>SUMIFS('Fielding Data'!E:E, 'Fielding Data'!$A:$A, $A3906)</f>
        <v>0</v>
      </c>
      <c r="V3906" s="13">
        <f>SUMIFS('Fielding Data'!F:F, 'Fielding Data'!$A:$A, $A3906)</f>
        <v>0</v>
      </c>
      <c r="W3906" s="13">
        <f>SUMIFS('Fielding Data'!G:G, 'Fielding Data'!$A:$A, $A3906)</f>
        <v>0</v>
      </c>
      <c r="X3906" s="13">
        <f>SUMIFS('Fielding Data'!H:H, 'Fielding Data'!$A:$A, $A3906)</f>
        <v>0</v>
      </c>
    </row>
    <row r="3907" spans="1:24" x14ac:dyDescent="0.3">
      <c r="A3907" s="13" t="str">
        <f t="shared" ref="A3907:A3970" si="123">B3907&amp;C3907</f>
        <v>germego012013</v>
      </c>
      <c r="B3907" s="16" t="s">
        <v>1942</v>
      </c>
      <c r="C3907" s="16">
        <v>2013</v>
      </c>
      <c r="D3907" s="16">
        <v>29</v>
      </c>
      <c r="E3907" s="16">
        <v>1</v>
      </c>
      <c r="F3907" s="16">
        <v>0</v>
      </c>
      <c r="G3907" s="16">
        <v>0</v>
      </c>
      <c r="H3907" s="16">
        <v>0</v>
      </c>
      <c r="I3907" s="16">
        <v>0</v>
      </c>
      <c r="J3907" s="16">
        <v>0</v>
      </c>
      <c r="K3907" s="16">
        <v>0</v>
      </c>
      <c r="L3907" s="16">
        <v>0</v>
      </c>
      <c r="M3907" s="16">
        <v>0</v>
      </c>
      <c r="N3907" s="16">
        <v>0</v>
      </c>
      <c r="O3907" s="16">
        <v>1</v>
      </c>
      <c r="P3907" s="13" t="str">
        <f t="shared" si="122"/>
        <v>P</v>
      </c>
      <c r="Q3907" s="13">
        <f>IFERROR(VLOOKUP($A3907, 'Fielding Data'!$A$1:$H$12056, 5, 0), 0)</f>
        <v>5</v>
      </c>
      <c r="R3907" s="13">
        <f>IFERROR(VLOOKUP($A3907, 'Fielding Data'!$A$1:$H$12056, 6, 0), 0)</f>
        <v>1</v>
      </c>
      <c r="S3907" s="13">
        <f>IFERROR(VLOOKUP($A3907, 'Fielding Data'!$A$1:$H$12056, 7, 0), 0)</f>
        <v>0</v>
      </c>
      <c r="T3907" s="13">
        <f>IFERROR(VLOOKUP($A3907, 'Fielding Data'!$A$1:$H$12056, 8, 0), 0)</f>
        <v>0</v>
      </c>
      <c r="U3907" s="13">
        <f>SUMIFS('Fielding Data'!E:E, 'Fielding Data'!$A:$A, $A3907)</f>
        <v>5</v>
      </c>
      <c r="V3907" s="13">
        <f>SUMIFS('Fielding Data'!F:F, 'Fielding Data'!$A:$A, $A3907)</f>
        <v>1</v>
      </c>
      <c r="W3907" s="13">
        <f>SUMIFS('Fielding Data'!G:G, 'Fielding Data'!$A:$A, $A3907)</f>
        <v>0</v>
      </c>
      <c r="X3907" s="13">
        <f>SUMIFS('Fielding Data'!H:H, 'Fielding Data'!$A:$A, $A3907)</f>
        <v>0</v>
      </c>
    </row>
    <row r="3908" spans="1:24" x14ac:dyDescent="0.3">
      <c r="A3908" s="13" t="str">
        <f t="shared" si="123"/>
        <v>getzch012013</v>
      </c>
      <c r="B3908" s="16" t="s">
        <v>923</v>
      </c>
      <c r="C3908" s="16">
        <v>2013</v>
      </c>
      <c r="D3908" s="16">
        <v>78</v>
      </c>
      <c r="E3908" s="16">
        <v>209</v>
      </c>
      <c r="F3908" s="16">
        <v>29</v>
      </c>
      <c r="G3908" s="16">
        <v>46</v>
      </c>
      <c r="H3908" s="16">
        <v>6</v>
      </c>
      <c r="I3908" s="16">
        <v>1</v>
      </c>
      <c r="J3908" s="16">
        <v>1</v>
      </c>
      <c r="K3908" s="16">
        <v>18</v>
      </c>
      <c r="L3908" s="16">
        <v>16</v>
      </c>
      <c r="M3908" s="16">
        <v>3</v>
      </c>
      <c r="N3908" s="16">
        <v>20</v>
      </c>
      <c r="O3908" s="16">
        <v>24</v>
      </c>
      <c r="P3908" s="13" t="str">
        <f t="shared" si="122"/>
        <v>2B</v>
      </c>
      <c r="Q3908" s="13">
        <f>IFERROR(VLOOKUP($A3908, 'Fielding Data'!$A$1:$H$12056, 5, 0), 0)</f>
        <v>106</v>
      </c>
      <c r="R3908" s="13">
        <f>IFERROR(VLOOKUP($A3908, 'Fielding Data'!$A$1:$H$12056, 6, 0), 0)</f>
        <v>181</v>
      </c>
      <c r="S3908" s="13">
        <f>IFERROR(VLOOKUP($A3908, 'Fielding Data'!$A$1:$H$12056, 7, 0), 0)</f>
        <v>4</v>
      </c>
      <c r="T3908" s="13">
        <f>IFERROR(VLOOKUP($A3908, 'Fielding Data'!$A$1:$H$12056, 8, 0), 0)</f>
        <v>39</v>
      </c>
      <c r="U3908" s="13">
        <f>SUMIFS('Fielding Data'!E:E, 'Fielding Data'!$A:$A, $A3908)</f>
        <v>106</v>
      </c>
      <c r="V3908" s="13">
        <f>SUMIFS('Fielding Data'!F:F, 'Fielding Data'!$A:$A, $A3908)</f>
        <v>181</v>
      </c>
      <c r="W3908" s="13">
        <f>SUMIFS('Fielding Data'!G:G, 'Fielding Data'!$A:$A, $A3908)</f>
        <v>4</v>
      </c>
      <c r="X3908" s="13">
        <f>SUMIFS('Fielding Data'!H:H, 'Fielding Data'!$A:$A, $A3908)</f>
        <v>39</v>
      </c>
    </row>
    <row r="3909" spans="1:24" x14ac:dyDescent="0.3">
      <c r="A3909" s="13" t="str">
        <f t="shared" si="123"/>
        <v>giambja012013</v>
      </c>
      <c r="B3909" s="16" t="s">
        <v>99</v>
      </c>
      <c r="C3909" s="16">
        <v>2013</v>
      </c>
      <c r="D3909" s="16">
        <v>71</v>
      </c>
      <c r="E3909" s="16">
        <v>186</v>
      </c>
      <c r="F3909" s="16">
        <v>21</v>
      </c>
      <c r="G3909" s="16">
        <v>34</v>
      </c>
      <c r="H3909" s="16">
        <v>8</v>
      </c>
      <c r="I3909" s="16">
        <v>0</v>
      </c>
      <c r="J3909" s="16">
        <v>9</v>
      </c>
      <c r="K3909" s="16">
        <v>31</v>
      </c>
      <c r="L3909" s="16">
        <v>0</v>
      </c>
      <c r="M3909" s="16">
        <v>1</v>
      </c>
      <c r="N3909" s="16">
        <v>23</v>
      </c>
      <c r="O3909" s="16">
        <v>56</v>
      </c>
      <c r="P3909" s="13" t="str">
        <f t="shared" si="122"/>
        <v>Other</v>
      </c>
      <c r="Q3909" s="13">
        <f>IFERROR(VLOOKUP($A3909, 'Fielding Data'!$A$1:$H$12056, 5, 0), 0)</f>
        <v>0</v>
      </c>
      <c r="R3909" s="13">
        <f>IFERROR(VLOOKUP($A3909, 'Fielding Data'!$A$1:$H$12056, 6, 0), 0)</f>
        <v>0</v>
      </c>
      <c r="S3909" s="13">
        <f>IFERROR(VLOOKUP($A3909, 'Fielding Data'!$A$1:$H$12056, 7, 0), 0)</f>
        <v>0</v>
      </c>
      <c r="T3909" s="13">
        <f>IFERROR(VLOOKUP($A3909, 'Fielding Data'!$A$1:$H$12056, 8, 0), 0)</f>
        <v>0</v>
      </c>
      <c r="U3909" s="13">
        <f>SUMIFS('Fielding Data'!E:E, 'Fielding Data'!$A:$A, $A3909)</f>
        <v>0</v>
      </c>
      <c r="V3909" s="13">
        <f>SUMIFS('Fielding Data'!F:F, 'Fielding Data'!$A:$A, $A3909)</f>
        <v>0</v>
      </c>
      <c r="W3909" s="13">
        <f>SUMIFS('Fielding Data'!G:G, 'Fielding Data'!$A:$A, $A3909)</f>
        <v>0</v>
      </c>
      <c r="X3909" s="13">
        <f>SUMIFS('Fielding Data'!H:H, 'Fielding Data'!$A:$A, $A3909)</f>
        <v>0</v>
      </c>
    </row>
    <row r="3910" spans="1:24" x14ac:dyDescent="0.3">
      <c r="A3910" s="13" t="str">
        <f t="shared" si="123"/>
        <v>giavojo012013</v>
      </c>
      <c r="B3910" s="16" t="s">
        <v>1507</v>
      </c>
      <c r="C3910" s="16">
        <v>2013</v>
      </c>
      <c r="D3910" s="16">
        <v>14</v>
      </c>
      <c r="E3910" s="16">
        <v>41</v>
      </c>
      <c r="F3910" s="16">
        <v>4</v>
      </c>
      <c r="G3910" s="16">
        <v>9</v>
      </c>
      <c r="H3910" s="16">
        <v>3</v>
      </c>
      <c r="I3910" s="16">
        <v>0</v>
      </c>
      <c r="J3910" s="16">
        <v>0</v>
      </c>
      <c r="K3910" s="16">
        <v>4</v>
      </c>
      <c r="L3910" s="16">
        <v>0</v>
      </c>
      <c r="M3910" s="16">
        <v>0</v>
      </c>
      <c r="N3910" s="16">
        <v>5</v>
      </c>
      <c r="O3910" s="16">
        <v>4</v>
      </c>
      <c r="P3910" s="13" t="str">
        <f t="shared" si="122"/>
        <v>2B</v>
      </c>
      <c r="Q3910" s="13">
        <f>IFERROR(VLOOKUP($A3910, 'Fielding Data'!$A$1:$H$12056, 5, 0), 0)</f>
        <v>20</v>
      </c>
      <c r="R3910" s="13">
        <f>IFERROR(VLOOKUP($A3910, 'Fielding Data'!$A$1:$H$12056, 6, 0), 0)</f>
        <v>37</v>
      </c>
      <c r="S3910" s="13">
        <f>IFERROR(VLOOKUP($A3910, 'Fielding Data'!$A$1:$H$12056, 7, 0), 0)</f>
        <v>0</v>
      </c>
      <c r="T3910" s="13">
        <f>IFERROR(VLOOKUP($A3910, 'Fielding Data'!$A$1:$H$12056, 8, 0), 0)</f>
        <v>9</v>
      </c>
      <c r="U3910" s="13">
        <f>SUMIFS('Fielding Data'!E:E, 'Fielding Data'!$A:$A, $A3910)</f>
        <v>20</v>
      </c>
      <c r="V3910" s="13">
        <f>SUMIFS('Fielding Data'!F:F, 'Fielding Data'!$A:$A, $A3910)</f>
        <v>37</v>
      </c>
      <c r="W3910" s="13">
        <f>SUMIFS('Fielding Data'!G:G, 'Fielding Data'!$A:$A, $A3910)</f>
        <v>0</v>
      </c>
      <c r="X3910" s="13">
        <f>SUMIFS('Fielding Data'!H:H, 'Fielding Data'!$A:$A, $A3910)</f>
        <v>9</v>
      </c>
    </row>
    <row r="3911" spans="1:24" x14ac:dyDescent="0.3">
      <c r="A3911" s="13" t="str">
        <f t="shared" si="123"/>
        <v>gibsoky012013</v>
      </c>
      <c r="B3911" s="16" t="s">
        <v>1943</v>
      </c>
      <c r="C3911" s="16">
        <v>2013</v>
      </c>
      <c r="D3911" s="16">
        <v>10</v>
      </c>
      <c r="E3911" s="16">
        <v>0</v>
      </c>
      <c r="F3911" s="16">
        <v>0</v>
      </c>
      <c r="G3911" s="16">
        <v>0</v>
      </c>
      <c r="H3911" s="16">
        <v>0</v>
      </c>
      <c r="I3911" s="16">
        <v>0</v>
      </c>
      <c r="J3911" s="16">
        <v>0</v>
      </c>
      <c r="K3911" s="16">
        <v>0</v>
      </c>
      <c r="L3911" s="16">
        <v>0</v>
      </c>
      <c r="M3911" s="16">
        <v>0</v>
      </c>
      <c r="N3911" s="16">
        <v>0</v>
      </c>
      <c r="O3911" s="16">
        <v>0</v>
      </c>
      <c r="P3911" s="13" t="str">
        <f t="shared" si="122"/>
        <v>P</v>
      </c>
      <c r="Q3911" s="13">
        <f>IFERROR(VLOOKUP($A3911, 'Fielding Data'!$A$1:$H$12056, 5, 0), 0)</f>
        <v>1</v>
      </c>
      <c r="R3911" s="13">
        <f>IFERROR(VLOOKUP($A3911, 'Fielding Data'!$A$1:$H$12056, 6, 0), 0)</f>
        <v>4</v>
      </c>
      <c r="S3911" s="13">
        <f>IFERROR(VLOOKUP($A3911, 'Fielding Data'!$A$1:$H$12056, 7, 0), 0)</f>
        <v>0</v>
      </c>
      <c r="T3911" s="13">
        <f>IFERROR(VLOOKUP($A3911, 'Fielding Data'!$A$1:$H$12056, 8, 0), 0)</f>
        <v>1</v>
      </c>
      <c r="U3911" s="13">
        <f>SUMIFS('Fielding Data'!E:E, 'Fielding Data'!$A:$A, $A3911)</f>
        <v>1</v>
      </c>
      <c r="V3911" s="13">
        <f>SUMIFS('Fielding Data'!F:F, 'Fielding Data'!$A:$A, $A3911)</f>
        <v>4</v>
      </c>
      <c r="W3911" s="13">
        <f>SUMIFS('Fielding Data'!G:G, 'Fielding Data'!$A:$A, $A3911)</f>
        <v>0</v>
      </c>
      <c r="X3911" s="13">
        <f>SUMIFS('Fielding Data'!H:H, 'Fielding Data'!$A:$A, $A3911)</f>
        <v>1</v>
      </c>
    </row>
    <row r="3912" spans="1:24" x14ac:dyDescent="0.3">
      <c r="A3912" s="13" t="str">
        <f t="shared" si="123"/>
        <v>gillaco012013</v>
      </c>
      <c r="B3912" s="16" t="s">
        <v>924</v>
      </c>
      <c r="C3912" s="16">
        <v>2013</v>
      </c>
      <c r="D3912" s="16">
        <v>134</v>
      </c>
      <c r="E3912" s="16">
        <v>408</v>
      </c>
      <c r="F3912" s="16">
        <v>46</v>
      </c>
      <c r="G3912" s="16">
        <v>100</v>
      </c>
      <c r="H3912" s="16">
        <v>14</v>
      </c>
      <c r="I3912" s="16">
        <v>3</v>
      </c>
      <c r="J3912" s="16">
        <v>13</v>
      </c>
      <c r="K3912" s="16">
        <v>40</v>
      </c>
      <c r="L3912" s="16">
        <v>0</v>
      </c>
      <c r="M3912" s="16">
        <v>1</v>
      </c>
      <c r="N3912" s="16">
        <v>37</v>
      </c>
      <c r="O3912" s="16">
        <v>79</v>
      </c>
      <c r="P3912" s="13" t="str">
        <f t="shared" si="122"/>
        <v>1B</v>
      </c>
      <c r="Q3912" s="13">
        <f>IFERROR(VLOOKUP($A3912, 'Fielding Data'!$A$1:$H$12056, 5, 0), 0)</f>
        <v>45</v>
      </c>
      <c r="R3912" s="13">
        <f>IFERROR(VLOOKUP($A3912, 'Fielding Data'!$A$1:$H$12056, 6, 0), 0)</f>
        <v>6</v>
      </c>
      <c r="S3912" s="13">
        <f>IFERROR(VLOOKUP($A3912, 'Fielding Data'!$A$1:$H$12056, 7, 0), 0)</f>
        <v>1</v>
      </c>
      <c r="T3912" s="13">
        <f>IFERROR(VLOOKUP($A3912, 'Fielding Data'!$A$1:$H$12056, 8, 0), 0)</f>
        <v>3</v>
      </c>
      <c r="U3912" s="13">
        <f>SUMIFS('Fielding Data'!E:E, 'Fielding Data'!$A:$A, $A3912)</f>
        <v>109</v>
      </c>
      <c r="V3912" s="13">
        <f>SUMIFS('Fielding Data'!F:F, 'Fielding Data'!$A:$A, $A3912)</f>
        <v>206</v>
      </c>
      <c r="W3912" s="13">
        <f>SUMIFS('Fielding Data'!G:G, 'Fielding Data'!$A:$A, $A3912)</f>
        <v>17</v>
      </c>
      <c r="X3912" s="13">
        <f>SUMIFS('Fielding Data'!H:H, 'Fielding Data'!$A:$A, $A3912)</f>
        <v>19</v>
      </c>
    </row>
    <row r="3913" spans="1:24" x14ac:dyDescent="0.3">
      <c r="A3913" s="13" t="str">
        <f t="shared" si="123"/>
        <v>gimench012013</v>
      </c>
      <c r="B3913" s="16" t="s">
        <v>1092</v>
      </c>
      <c r="C3913" s="16">
        <v>2013</v>
      </c>
      <c r="D3913" s="16">
        <v>4</v>
      </c>
      <c r="E3913" s="16">
        <v>3</v>
      </c>
      <c r="F3913" s="16">
        <v>0</v>
      </c>
      <c r="G3913" s="16">
        <v>1</v>
      </c>
      <c r="H3913" s="16">
        <v>1</v>
      </c>
      <c r="I3913" s="16">
        <v>0</v>
      </c>
      <c r="J3913" s="16">
        <v>0</v>
      </c>
      <c r="K3913" s="16">
        <v>0</v>
      </c>
      <c r="L3913" s="16">
        <v>0</v>
      </c>
      <c r="M3913" s="16">
        <v>0</v>
      </c>
      <c r="N3913" s="16">
        <v>1</v>
      </c>
      <c r="O3913" s="16">
        <v>1</v>
      </c>
      <c r="P3913" s="13" t="str">
        <f t="shared" si="122"/>
        <v>1B</v>
      </c>
      <c r="Q3913" s="13">
        <f>IFERROR(VLOOKUP($A3913, 'Fielding Data'!$A$1:$H$12056, 5, 0), 0)</f>
        <v>3</v>
      </c>
      <c r="R3913" s="13">
        <f>IFERROR(VLOOKUP($A3913, 'Fielding Data'!$A$1:$H$12056, 6, 0), 0)</f>
        <v>0</v>
      </c>
      <c r="S3913" s="13">
        <f>IFERROR(VLOOKUP($A3913, 'Fielding Data'!$A$1:$H$12056, 7, 0), 0)</f>
        <v>0</v>
      </c>
      <c r="T3913" s="13">
        <f>IFERROR(VLOOKUP($A3913, 'Fielding Data'!$A$1:$H$12056, 8, 0), 0)</f>
        <v>0</v>
      </c>
      <c r="U3913" s="13">
        <f>SUMIFS('Fielding Data'!E:E, 'Fielding Data'!$A:$A, $A3913)</f>
        <v>4</v>
      </c>
      <c r="V3913" s="13">
        <f>SUMIFS('Fielding Data'!F:F, 'Fielding Data'!$A:$A, $A3913)</f>
        <v>1</v>
      </c>
      <c r="W3913" s="13">
        <f>SUMIFS('Fielding Data'!G:G, 'Fielding Data'!$A:$A, $A3913)</f>
        <v>0</v>
      </c>
      <c r="X3913" s="13">
        <f>SUMIFS('Fielding Data'!H:H, 'Fielding Data'!$A:$A, $A3913)</f>
        <v>0</v>
      </c>
    </row>
    <row r="3914" spans="1:24" x14ac:dyDescent="0.3">
      <c r="A3914" s="13" t="str">
        <f t="shared" si="123"/>
        <v>gimenhe012013</v>
      </c>
      <c r="B3914" s="16" t="s">
        <v>646</v>
      </c>
      <c r="C3914" s="16">
        <v>2013</v>
      </c>
      <c r="D3914" s="16">
        <v>26</v>
      </c>
      <c r="E3914" s="16">
        <v>68</v>
      </c>
      <c r="F3914" s="16">
        <v>8</v>
      </c>
      <c r="G3914" s="16">
        <v>13</v>
      </c>
      <c r="H3914" s="16">
        <v>4</v>
      </c>
      <c r="I3914" s="16">
        <v>0</v>
      </c>
      <c r="J3914" s="16">
        <v>2</v>
      </c>
      <c r="K3914" s="16">
        <v>10</v>
      </c>
      <c r="L3914" s="16">
        <v>0</v>
      </c>
      <c r="M3914" s="16">
        <v>0</v>
      </c>
      <c r="N3914" s="16">
        <v>7</v>
      </c>
      <c r="O3914" s="16">
        <v>22</v>
      </c>
      <c r="P3914" s="13" t="str">
        <f t="shared" si="122"/>
        <v>C</v>
      </c>
      <c r="Q3914" s="13">
        <f>IFERROR(VLOOKUP($A3914, 'Fielding Data'!$A$1:$H$12056, 5, 0), 0)</f>
        <v>146</v>
      </c>
      <c r="R3914" s="13">
        <f>IFERROR(VLOOKUP($A3914, 'Fielding Data'!$A$1:$H$12056, 6, 0), 0)</f>
        <v>12</v>
      </c>
      <c r="S3914" s="13">
        <f>IFERROR(VLOOKUP($A3914, 'Fielding Data'!$A$1:$H$12056, 7, 0), 0)</f>
        <v>2</v>
      </c>
      <c r="T3914" s="13">
        <f>IFERROR(VLOOKUP($A3914, 'Fielding Data'!$A$1:$H$12056, 8, 0), 0)</f>
        <v>3</v>
      </c>
      <c r="U3914" s="13">
        <f>SUMIFS('Fielding Data'!E:E, 'Fielding Data'!$A:$A, $A3914)</f>
        <v>146</v>
      </c>
      <c r="V3914" s="13">
        <f>SUMIFS('Fielding Data'!F:F, 'Fielding Data'!$A:$A, $A3914)</f>
        <v>12</v>
      </c>
      <c r="W3914" s="13">
        <f>SUMIFS('Fielding Data'!G:G, 'Fielding Data'!$A:$A, $A3914)</f>
        <v>2</v>
      </c>
      <c r="X3914" s="13">
        <f>SUMIFS('Fielding Data'!H:H, 'Fielding Data'!$A:$A, $A3914)</f>
        <v>3</v>
      </c>
    </row>
    <row r="3915" spans="1:24" x14ac:dyDescent="0.3">
      <c r="A3915" s="13" t="str">
        <f t="shared" si="123"/>
        <v>gindlca012013</v>
      </c>
      <c r="B3915" s="16" t="s">
        <v>1944</v>
      </c>
      <c r="C3915" s="16">
        <v>2013</v>
      </c>
      <c r="D3915" s="16">
        <v>57</v>
      </c>
      <c r="E3915" s="16">
        <v>132</v>
      </c>
      <c r="F3915" s="16">
        <v>17</v>
      </c>
      <c r="G3915" s="16">
        <v>32</v>
      </c>
      <c r="H3915" s="16">
        <v>7</v>
      </c>
      <c r="I3915" s="16">
        <v>2</v>
      </c>
      <c r="J3915" s="16">
        <v>5</v>
      </c>
      <c r="K3915" s="16">
        <v>14</v>
      </c>
      <c r="L3915" s="16">
        <v>2</v>
      </c>
      <c r="M3915" s="16">
        <v>1</v>
      </c>
      <c r="N3915" s="16">
        <v>20</v>
      </c>
      <c r="O3915" s="16">
        <v>25</v>
      </c>
      <c r="P3915" s="13" t="str">
        <f t="shared" si="122"/>
        <v>LF</v>
      </c>
      <c r="Q3915" s="13">
        <f>IFERROR(VLOOKUP($A3915, 'Fielding Data'!$A$1:$H$12056, 5, 0), 0)</f>
        <v>0</v>
      </c>
      <c r="R3915" s="13">
        <f>IFERROR(VLOOKUP($A3915, 'Fielding Data'!$A$1:$H$12056, 6, 0), 0)</f>
        <v>0</v>
      </c>
      <c r="S3915" s="13">
        <f>IFERROR(VLOOKUP($A3915, 'Fielding Data'!$A$1:$H$12056, 7, 0), 0)</f>
        <v>0</v>
      </c>
      <c r="T3915" s="13">
        <f>IFERROR(VLOOKUP($A3915, 'Fielding Data'!$A$1:$H$12056, 8, 0), 0)</f>
        <v>0</v>
      </c>
      <c r="U3915" s="13">
        <f>SUMIFS('Fielding Data'!E:E, 'Fielding Data'!$A:$A, $A3915)</f>
        <v>49</v>
      </c>
      <c r="V3915" s="13">
        <f>SUMIFS('Fielding Data'!F:F, 'Fielding Data'!$A:$A, $A3915)</f>
        <v>2</v>
      </c>
      <c r="W3915" s="13">
        <f>SUMIFS('Fielding Data'!G:G, 'Fielding Data'!$A:$A, $A3915)</f>
        <v>2</v>
      </c>
      <c r="X3915" s="13">
        <f>SUMIFS('Fielding Data'!H:H, 'Fielding Data'!$A:$A, $A3915)</f>
        <v>0</v>
      </c>
    </row>
    <row r="3916" spans="1:24" x14ac:dyDescent="0.3">
      <c r="A3916" s="13" t="str">
        <f t="shared" si="123"/>
        <v>goinsry012013</v>
      </c>
      <c r="B3916" s="16" t="s">
        <v>1945</v>
      </c>
      <c r="C3916" s="16">
        <v>2013</v>
      </c>
      <c r="D3916" s="16">
        <v>34</v>
      </c>
      <c r="E3916" s="16">
        <v>119</v>
      </c>
      <c r="F3916" s="16">
        <v>11</v>
      </c>
      <c r="G3916" s="16">
        <v>30</v>
      </c>
      <c r="H3916" s="16">
        <v>5</v>
      </c>
      <c r="I3916" s="16">
        <v>0</v>
      </c>
      <c r="J3916" s="16">
        <v>2</v>
      </c>
      <c r="K3916" s="16">
        <v>8</v>
      </c>
      <c r="L3916" s="16">
        <v>0</v>
      </c>
      <c r="M3916" s="16">
        <v>0</v>
      </c>
      <c r="N3916" s="16">
        <v>2</v>
      </c>
      <c r="O3916" s="16">
        <v>28</v>
      </c>
      <c r="P3916" s="13" t="str">
        <f t="shared" si="122"/>
        <v>2B</v>
      </c>
      <c r="Q3916" s="13">
        <f>IFERROR(VLOOKUP($A3916, 'Fielding Data'!$A$1:$H$12056, 5, 0), 0)</f>
        <v>53</v>
      </c>
      <c r="R3916" s="13">
        <f>IFERROR(VLOOKUP($A3916, 'Fielding Data'!$A$1:$H$12056, 6, 0), 0)</f>
        <v>94</v>
      </c>
      <c r="S3916" s="13">
        <f>IFERROR(VLOOKUP($A3916, 'Fielding Data'!$A$1:$H$12056, 7, 0), 0)</f>
        <v>1</v>
      </c>
      <c r="T3916" s="13">
        <f>IFERROR(VLOOKUP($A3916, 'Fielding Data'!$A$1:$H$12056, 8, 0), 0)</f>
        <v>27</v>
      </c>
      <c r="U3916" s="13">
        <f>SUMIFS('Fielding Data'!E:E, 'Fielding Data'!$A:$A, $A3916)</f>
        <v>54</v>
      </c>
      <c r="V3916" s="13">
        <f>SUMIFS('Fielding Data'!F:F, 'Fielding Data'!$A:$A, $A3916)</f>
        <v>97</v>
      </c>
      <c r="W3916" s="13">
        <f>SUMIFS('Fielding Data'!G:G, 'Fielding Data'!$A:$A, $A3916)</f>
        <v>1</v>
      </c>
      <c r="X3916" s="13">
        <f>SUMIFS('Fielding Data'!H:H, 'Fielding Data'!$A:$A, $A3916)</f>
        <v>27</v>
      </c>
    </row>
    <row r="3917" spans="1:24" x14ac:dyDescent="0.3">
      <c r="A3917" s="13" t="str">
        <f t="shared" si="123"/>
        <v>goldspa012013</v>
      </c>
      <c r="B3917" s="16" t="s">
        <v>1509</v>
      </c>
      <c r="C3917" s="16">
        <v>2013</v>
      </c>
      <c r="D3917" s="16">
        <v>160</v>
      </c>
      <c r="E3917" s="16">
        <v>602</v>
      </c>
      <c r="F3917" s="16">
        <v>103</v>
      </c>
      <c r="G3917" s="16">
        <v>182</v>
      </c>
      <c r="H3917" s="16">
        <v>36</v>
      </c>
      <c r="I3917" s="16">
        <v>3</v>
      </c>
      <c r="J3917" s="16">
        <v>36</v>
      </c>
      <c r="K3917" s="16">
        <v>125</v>
      </c>
      <c r="L3917" s="16">
        <v>15</v>
      </c>
      <c r="M3917" s="16">
        <v>7</v>
      </c>
      <c r="N3917" s="16">
        <v>99</v>
      </c>
      <c r="O3917" s="16">
        <v>145</v>
      </c>
      <c r="P3917" s="13" t="str">
        <f t="shared" si="122"/>
        <v>1B</v>
      </c>
      <c r="Q3917" s="13">
        <f>IFERROR(VLOOKUP($A3917, 'Fielding Data'!$A$1:$H$12056, 5, 0), 0)</f>
        <v>1494</v>
      </c>
      <c r="R3917" s="13">
        <f>IFERROR(VLOOKUP($A3917, 'Fielding Data'!$A$1:$H$12056, 6, 0), 0)</f>
        <v>99</v>
      </c>
      <c r="S3917" s="13">
        <f>IFERROR(VLOOKUP($A3917, 'Fielding Data'!$A$1:$H$12056, 7, 0), 0)</f>
        <v>5</v>
      </c>
      <c r="T3917" s="13">
        <f>IFERROR(VLOOKUP($A3917, 'Fielding Data'!$A$1:$H$12056, 8, 0), 0)</f>
        <v>118</v>
      </c>
      <c r="U3917" s="13">
        <f>SUMIFS('Fielding Data'!E:E, 'Fielding Data'!$A:$A, $A3917)</f>
        <v>1494</v>
      </c>
      <c r="V3917" s="13">
        <f>SUMIFS('Fielding Data'!F:F, 'Fielding Data'!$A:$A, $A3917)</f>
        <v>99</v>
      </c>
      <c r="W3917" s="13">
        <f>SUMIFS('Fielding Data'!G:G, 'Fielding Data'!$A:$A, $A3917)</f>
        <v>5</v>
      </c>
      <c r="X3917" s="13">
        <f>SUMIFS('Fielding Data'!H:H, 'Fielding Data'!$A:$A, $A3917)</f>
        <v>118</v>
      </c>
    </row>
    <row r="3918" spans="1:24" x14ac:dyDescent="0.3">
      <c r="A3918" s="13" t="str">
        <f t="shared" si="123"/>
        <v>gomesbr012013</v>
      </c>
      <c r="B3918" s="16" t="s">
        <v>1510</v>
      </c>
      <c r="C3918" s="16">
        <v>2013</v>
      </c>
      <c r="D3918" s="16">
        <v>26</v>
      </c>
      <c r="E3918" s="16">
        <v>0</v>
      </c>
      <c r="F3918" s="16">
        <v>0</v>
      </c>
      <c r="G3918" s="16">
        <v>0</v>
      </c>
      <c r="H3918" s="16">
        <v>0</v>
      </c>
      <c r="I3918" s="16">
        <v>0</v>
      </c>
      <c r="J3918" s="16">
        <v>0</v>
      </c>
      <c r="K3918" s="16">
        <v>0</v>
      </c>
      <c r="L3918" s="16">
        <v>0</v>
      </c>
      <c r="M3918" s="16">
        <v>0</v>
      </c>
      <c r="N3918" s="16">
        <v>0</v>
      </c>
      <c r="O3918" s="16">
        <v>0</v>
      </c>
      <c r="P3918" s="13" t="str">
        <f t="shared" si="122"/>
        <v>P</v>
      </c>
      <c r="Q3918" s="13">
        <f>IFERROR(VLOOKUP($A3918, 'Fielding Data'!$A$1:$H$12056, 5, 0), 0)</f>
        <v>0</v>
      </c>
      <c r="R3918" s="13">
        <f>IFERROR(VLOOKUP($A3918, 'Fielding Data'!$A$1:$H$12056, 6, 0), 0)</f>
        <v>4</v>
      </c>
      <c r="S3918" s="13">
        <f>IFERROR(VLOOKUP($A3918, 'Fielding Data'!$A$1:$H$12056, 7, 0), 0)</f>
        <v>0</v>
      </c>
      <c r="T3918" s="13">
        <f>IFERROR(VLOOKUP($A3918, 'Fielding Data'!$A$1:$H$12056, 8, 0), 0)</f>
        <v>0</v>
      </c>
      <c r="U3918" s="13">
        <f>SUMIFS('Fielding Data'!E:E, 'Fielding Data'!$A:$A, $A3918)</f>
        <v>0</v>
      </c>
      <c r="V3918" s="13">
        <f>SUMIFS('Fielding Data'!F:F, 'Fielding Data'!$A:$A, $A3918)</f>
        <v>4</v>
      </c>
      <c r="W3918" s="13">
        <f>SUMIFS('Fielding Data'!G:G, 'Fielding Data'!$A:$A, $A3918)</f>
        <v>0</v>
      </c>
      <c r="X3918" s="13">
        <f>SUMIFS('Fielding Data'!H:H, 'Fielding Data'!$A:$A, $A3918)</f>
        <v>0</v>
      </c>
    </row>
    <row r="3919" spans="1:24" x14ac:dyDescent="0.3">
      <c r="A3919" s="13" t="str">
        <f t="shared" si="123"/>
        <v>gomesjo012013</v>
      </c>
      <c r="B3919" s="16" t="s">
        <v>370</v>
      </c>
      <c r="C3919" s="16">
        <v>2013</v>
      </c>
      <c r="D3919" s="16">
        <v>116</v>
      </c>
      <c r="E3919" s="16">
        <v>312</v>
      </c>
      <c r="F3919" s="16">
        <v>49</v>
      </c>
      <c r="G3919" s="16">
        <v>77</v>
      </c>
      <c r="H3919" s="16">
        <v>17</v>
      </c>
      <c r="I3919" s="16">
        <v>0</v>
      </c>
      <c r="J3919" s="16">
        <v>13</v>
      </c>
      <c r="K3919" s="16">
        <v>52</v>
      </c>
      <c r="L3919" s="16">
        <v>1</v>
      </c>
      <c r="M3919" s="16">
        <v>0</v>
      </c>
      <c r="N3919" s="16">
        <v>43</v>
      </c>
      <c r="O3919" s="16">
        <v>89</v>
      </c>
      <c r="P3919" s="13" t="str">
        <f t="shared" si="122"/>
        <v>LF</v>
      </c>
      <c r="Q3919" s="13">
        <f>IFERROR(VLOOKUP($A3919, 'Fielding Data'!$A$1:$H$12056, 5, 0), 0)</f>
        <v>0</v>
      </c>
      <c r="R3919" s="13">
        <f>IFERROR(VLOOKUP($A3919, 'Fielding Data'!$A$1:$H$12056, 6, 0), 0)</f>
        <v>0</v>
      </c>
      <c r="S3919" s="13">
        <f>IFERROR(VLOOKUP($A3919, 'Fielding Data'!$A$1:$H$12056, 7, 0), 0)</f>
        <v>0</v>
      </c>
      <c r="T3919" s="13">
        <f>IFERROR(VLOOKUP($A3919, 'Fielding Data'!$A$1:$H$12056, 8, 0), 0)</f>
        <v>0</v>
      </c>
      <c r="U3919" s="13">
        <f>SUMIFS('Fielding Data'!E:E, 'Fielding Data'!$A:$A, $A3919)</f>
        <v>119</v>
      </c>
      <c r="V3919" s="13">
        <f>SUMIFS('Fielding Data'!F:F, 'Fielding Data'!$A:$A, $A3919)</f>
        <v>5</v>
      </c>
      <c r="W3919" s="13">
        <f>SUMIFS('Fielding Data'!G:G, 'Fielding Data'!$A:$A, $A3919)</f>
        <v>1</v>
      </c>
      <c r="X3919" s="13">
        <f>SUMIFS('Fielding Data'!H:H, 'Fielding Data'!$A:$A, $A3919)</f>
        <v>2</v>
      </c>
    </row>
    <row r="3920" spans="1:24" x14ac:dyDescent="0.3">
      <c r="A3920" s="13" t="str">
        <f t="shared" si="123"/>
        <v>gomesya012013</v>
      </c>
      <c r="B3920" s="16" t="s">
        <v>1720</v>
      </c>
      <c r="C3920" s="16">
        <v>2013</v>
      </c>
      <c r="D3920" s="16">
        <v>88</v>
      </c>
      <c r="E3920" s="16">
        <v>293</v>
      </c>
      <c r="F3920" s="16">
        <v>45</v>
      </c>
      <c r="G3920" s="16">
        <v>86</v>
      </c>
      <c r="H3920" s="16">
        <v>18</v>
      </c>
      <c r="I3920" s="16">
        <v>2</v>
      </c>
      <c r="J3920" s="16">
        <v>11</v>
      </c>
      <c r="K3920" s="16">
        <v>38</v>
      </c>
      <c r="L3920" s="16">
        <v>2</v>
      </c>
      <c r="M3920" s="16">
        <v>0</v>
      </c>
      <c r="N3920" s="16">
        <v>18</v>
      </c>
      <c r="O3920" s="16">
        <v>67</v>
      </c>
      <c r="P3920" s="13" t="str">
        <f t="shared" si="122"/>
        <v>1B</v>
      </c>
      <c r="Q3920" s="13">
        <f>IFERROR(VLOOKUP($A3920, 'Fielding Data'!$A$1:$H$12056, 5, 0), 0)</f>
        <v>6</v>
      </c>
      <c r="R3920" s="13">
        <f>IFERROR(VLOOKUP($A3920, 'Fielding Data'!$A$1:$H$12056, 6, 0), 0)</f>
        <v>0</v>
      </c>
      <c r="S3920" s="13">
        <f>IFERROR(VLOOKUP($A3920, 'Fielding Data'!$A$1:$H$12056, 7, 0), 0)</f>
        <v>0</v>
      </c>
      <c r="T3920" s="13">
        <f>IFERROR(VLOOKUP($A3920, 'Fielding Data'!$A$1:$H$12056, 8, 0), 0)</f>
        <v>0</v>
      </c>
      <c r="U3920" s="13">
        <f>SUMIFS('Fielding Data'!E:E, 'Fielding Data'!$A:$A, $A3920)</f>
        <v>669</v>
      </c>
      <c r="V3920" s="13">
        <f>SUMIFS('Fielding Data'!F:F, 'Fielding Data'!$A:$A, $A3920)</f>
        <v>65</v>
      </c>
      <c r="W3920" s="13">
        <f>SUMIFS('Fielding Data'!G:G, 'Fielding Data'!$A:$A, $A3920)</f>
        <v>3</v>
      </c>
      <c r="X3920" s="13">
        <f>SUMIFS('Fielding Data'!H:H, 'Fielding Data'!$A:$A, $A3920)</f>
        <v>1</v>
      </c>
    </row>
    <row r="3921" spans="1:24" x14ac:dyDescent="0.3">
      <c r="A3921" s="13" t="str">
        <f t="shared" si="123"/>
        <v>gomezca012013</v>
      </c>
      <c r="B3921" s="16" t="s">
        <v>790</v>
      </c>
      <c r="C3921" s="16">
        <v>2013</v>
      </c>
      <c r="D3921" s="16">
        <v>147</v>
      </c>
      <c r="E3921" s="16">
        <v>536</v>
      </c>
      <c r="F3921" s="16">
        <v>80</v>
      </c>
      <c r="G3921" s="16">
        <v>152</v>
      </c>
      <c r="H3921" s="16">
        <v>27</v>
      </c>
      <c r="I3921" s="16">
        <v>10</v>
      </c>
      <c r="J3921" s="16">
        <v>24</v>
      </c>
      <c r="K3921" s="16">
        <v>73</v>
      </c>
      <c r="L3921" s="16">
        <v>40</v>
      </c>
      <c r="M3921" s="16">
        <v>7</v>
      </c>
      <c r="N3921" s="16">
        <v>37</v>
      </c>
      <c r="O3921" s="16">
        <v>146</v>
      </c>
      <c r="P3921" s="13" t="str">
        <f t="shared" si="122"/>
        <v>CF</v>
      </c>
      <c r="Q3921" s="13">
        <f>IFERROR(VLOOKUP($A3921, 'Fielding Data'!$A$1:$H$12056, 5, 0), 0)</f>
        <v>0</v>
      </c>
      <c r="R3921" s="13">
        <f>IFERROR(VLOOKUP($A3921, 'Fielding Data'!$A$1:$H$12056, 6, 0), 0)</f>
        <v>0</v>
      </c>
      <c r="S3921" s="13">
        <f>IFERROR(VLOOKUP($A3921, 'Fielding Data'!$A$1:$H$12056, 7, 0), 0)</f>
        <v>0</v>
      </c>
      <c r="T3921" s="13">
        <f>IFERROR(VLOOKUP($A3921, 'Fielding Data'!$A$1:$H$12056, 8, 0), 0)</f>
        <v>0</v>
      </c>
      <c r="U3921" s="13">
        <f>SUMIFS('Fielding Data'!E:E, 'Fielding Data'!$A:$A, $A3921)</f>
        <v>391</v>
      </c>
      <c r="V3921" s="13">
        <f>SUMIFS('Fielding Data'!F:F, 'Fielding Data'!$A:$A, $A3921)</f>
        <v>12</v>
      </c>
      <c r="W3921" s="13">
        <f>SUMIFS('Fielding Data'!G:G, 'Fielding Data'!$A:$A, $A3921)</f>
        <v>5</v>
      </c>
      <c r="X3921" s="13">
        <f>SUMIFS('Fielding Data'!H:H, 'Fielding Data'!$A:$A, $A3921)</f>
        <v>2</v>
      </c>
    </row>
    <row r="3922" spans="1:24" x14ac:dyDescent="0.3">
      <c r="A3922" s="13" t="str">
        <f t="shared" si="123"/>
        <v>gomezje012013</v>
      </c>
      <c r="B3922" s="16" t="s">
        <v>1283</v>
      </c>
      <c r="C3922" s="16">
        <v>2013</v>
      </c>
      <c r="D3922" s="16">
        <v>34</v>
      </c>
      <c r="E3922" s="16">
        <v>13</v>
      </c>
      <c r="F3922" s="16">
        <v>0</v>
      </c>
      <c r="G3922" s="16">
        <v>1</v>
      </c>
      <c r="H3922" s="16">
        <v>0</v>
      </c>
      <c r="I3922" s="16">
        <v>0</v>
      </c>
      <c r="J3922" s="16">
        <v>0</v>
      </c>
      <c r="K3922" s="16">
        <v>0</v>
      </c>
      <c r="L3922" s="16">
        <v>0</v>
      </c>
      <c r="M3922" s="16">
        <v>0</v>
      </c>
      <c r="N3922" s="16">
        <v>0</v>
      </c>
      <c r="O3922" s="16">
        <v>9</v>
      </c>
      <c r="P3922" s="13" t="str">
        <f t="shared" si="122"/>
        <v>P</v>
      </c>
      <c r="Q3922" s="13">
        <f>IFERROR(VLOOKUP($A3922, 'Fielding Data'!$A$1:$H$12056, 5, 0), 0)</f>
        <v>7</v>
      </c>
      <c r="R3922" s="13">
        <f>IFERROR(VLOOKUP($A3922, 'Fielding Data'!$A$1:$H$12056, 6, 0), 0)</f>
        <v>13</v>
      </c>
      <c r="S3922" s="13">
        <f>IFERROR(VLOOKUP($A3922, 'Fielding Data'!$A$1:$H$12056, 7, 0), 0)</f>
        <v>0</v>
      </c>
      <c r="T3922" s="13">
        <f>IFERROR(VLOOKUP($A3922, 'Fielding Data'!$A$1:$H$12056, 8, 0), 0)</f>
        <v>0</v>
      </c>
      <c r="U3922" s="13">
        <f>SUMIFS('Fielding Data'!E:E, 'Fielding Data'!$A:$A, $A3922)</f>
        <v>7</v>
      </c>
      <c r="V3922" s="13">
        <f>SUMIFS('Fielding Data'!F:F, 'Fielding Data'!$A:$A, $A3922)</f>
        <v>13</v>
      </c>
      <c r="W3922" s="13">
        <f>SUMIFS('Fielding Data'!G:G, 'Fielding Data'!$A:$A, $A3922)</f>
        <v>0</v>
      </c>
      <c r="X3922" s="13">
        <f>SUMIFS('Fielding Data'!H:H, 'Fielding Data'!$A:$A, $A3922)</f>
        <v>0</v>
      </c>
    </row>
    <row r="3923" spans="1:24" x14ac:dyDescent="0.3">
      <c r="A3923" s="13" t="str">
        <f t="shared" si="123"/>
        <v>gonzaad012013</v>
      </c>
      <c r="B3923" s="16" t="s">
        <v>445</v>
      </c>
      <c r="C3923" s="16">
        <v>2013</v>
      </c>
      <c r="D3923" s="16">
        <v>157</v>
      </c>
      <c r="E3923" s="16">
        <v>583</v>
      </c>
      <c r="F3923" s="16">
        <v>69</v>
      </c>
      <c r="G3923" s="16">
        <v>171</v>
      </c>
      <c r="H3923" s="16">
        <v>32</v>
      </c>
      <c r="I3923" s="16">
        <v>0</v>
      </c>
      <c r="J3923" s="16">
        <v>22</v>
      </c>
      <c r="K3923" s="16">
        <v>100</v>
      </c>
      <c r="L3923" s="16">
        <v>1</v>
      </c>
      <c r="M3923" s="16">
        <v>0</v>
      </c>
      <c r="N3923" s="16">
        <v>47</v>
      </c>
      <c r="O3923" s="16">
        <v>98</v>
      </c>
      <c r="P3923" s="13" t="str">
        <f t="shared" si="122"/>
        <v>1B</v>
      </c>
      <c r="Q3923" s="13">
        <f>IFERROR(VLOOKUP($A3923, 'Fielding Data'!$A$1:$H$12056, 5, 0), 0)</f>
        <v>1294</v>
      </c>
      <c r="R3923" s="13">
        <f>IFERROR(VLOOKUP($A3923, 'Fielding Data'!$A$1:$H$12056, 6, 0), 0)</f>
        <v>84</v>
      </c>
      <c r="S3923" s="13">
        <f>IFERROR(VLOOKUP($A3923, 'Fielding Data'!$A$1:$H$12056, 7, 0), 0)</f>
        <v>11</v>
      </c>
      <c r="T3923" s="13">
        <f>IFERROR(VLOOKUP($A3923, 'Fielding Data'!$A$1:$H$12056, 8, 0), 0)</f>
        <v>133</v>
      </c>
      <c r="U3923" s="13">
        <f>SUMIFS('Fielding Data'!E:E, 'Fielding Data'!$A:$A, $A3923)</f>
        <v>1294</v>
      </c>
      <c r="V3923" s="13">
        <f>SUMIFS('Fielding Data'!F:F, 'Fielding Data'!$A:$A, $A3923)</f>
        <v>84</v>
      </c>
      <c r="W3923" s="13">
        <f>SUMIFS('Fielding Data'!G:G, 'Fielding Data'!$A:$A, $A3923)</f>
        <v>11</v>
      </c>
      <c r="X3923" s="13">
        <f>SUMIFS('Fielding Data'!H:H, 'Fielding Data'!$A:$A, $A3923)</f>
        <v>133</v>
      </c>
    </row>
    <row r="3924" spans="1:24" x14ac:dyDescent="0.3">
      <c r="A3924" s="13" t="str">
        <f t="shared" si="123"/>
        <v>gonzaal022013</v>
      </c>
      <c r="B3924" s="16" t="s">
        <v>102</v>
      </c>
      <c r="C3924" s="16">
        <v>2013</v>
      </c>
      <c r="D3924" s="16">
        <v>41</v>
      </c>
      <c r="E3924" s="16">
        <v>113</v>
      </c>
      <c r="F3924" s="16">
        <v>14</v>
      </c>
      <c r="G3924" s="16">
        <v>20</v>
      </c>
      <c r="H3924" s="16">
        <v>3</v>
      </c>
      <c r="I3924" s="16">
        <v>0</v>
      </c>
      <c r="J3924" s="16">
        <v>1</v>
      </c>
      <c r="K3924" s="16">
        <v>8</v>
      </c>
      <c r="L3924" s="16">
        <v>0</v>
      </c>
      <c r="M3924" s="16">
        <v>0</v>
      </c>
      <c r="N3924" s="16">
        <v>3</v>
      </c>
      <c r="O3924" s="16">
        <v>26</v>
      </c>
      <c r="P3924" s="13" t="str">
        <f t="shared" si="122"/>
        <v>1B</v>
      </c>
      <c r="Q3924" s="13">
        <f>IFERROR(VLOOKUP($A3924, 'Fielding Data'!$A$1:$H$12056, 5, 0), 0)</f>
        <v>145</v>
      </c>
      <c r="R3924" s="13">
        <f>IFERROR(VLOOKUP($A3924, 'Fielding Data'!$A$1:$H$12056, 6, 0), 0)</f>
        <v>9</v>
      </c>
      <c r="S3924" s="13">
        <f>IFERROR(VLOOKUP($A3924, 'Fielding Data'!$A$1:$H$12056, 7, 0), 0)</f>
        <v>1</v>
      </c>
      <c r="T3924" s="13">
        <f>IFERROR(VLOOKUP($A3924, 'Fielding Data'!$A$1:$H$12056, 8, 0), 0)</f>
        <v>13</v>
      </c>
      <c r="U3924" s="13">
        <f>SUMIFS('Fielding Data'!E:E, 'Fielding Data'!$A:$A, $A3924)</f>
        <v>152</v>
      </c>
      <c r="V3924" s="13">
        <f>SUMIFS('Fielding Data'!F:F, 'Fielding Data'!$A:$A, $A3924)</f>
        <v>35</v>
      </c>
      <c r="W3924" s="13">
        <f>SUMIFS('Fielding Data'!G:G, 'Fielding Data'!$A:$A, $A3924)</f>
        <v>5</v>
      </c>
      <c r="X3924" s="13">
        <f>SUMIFS('Fielding Data'!H:H, 'Fielding Data'!$A:$A, $A3924)</f>
        <v>14</v>
      </c>
    </row>
    <row r="3925" spans="1:24" x14ac:dyDescent="0.3">
      <c r="A3925" s="13" t="str">
        <f t="shared" si="123"/>
        <v>gonzaca012013</v>
      </c>
      <c r="B3925" s="16" t="s">
        <v>926</v>
      </c>
      <c r="C3925" s="16">
        <v>2013</v>
      </c>
      <c r="D3925" s="16">
        <v>110</v>
      </c>
      <c r="E3925" s="16">
        <v>391</v>
      </c>
      <c r="F3925" s="16">
        <v>72</v>
      </c>
      <c r="G3925" s="16">
        <v>118</v>
      </c>
      <c r="H3925" s="16">
        <v>23</v>
      </c>
      <c r="I3925" s="16">
        <v>6</v>
      </c>
      <c r="J3925" s="16">
        <v>26</v>
      </c>
      <c r="K3925" s="16">
        <v>70</v>
      </c>
      <c r="L3925" s="16">
        <v>21</v>
      </c>
      <c r="M3925" s="16">
        <v>3</v>
      </c>
      <c r="N3925" s="16">
        <v>41</v>
      </c>
      <c r="O3925" s="16">
        <v>118</v>
      </c>
      <c r="P3925" s="13" t="str">
        <f t="shared" si="122"/>
        <v>LF</v>
      </c>
      <c r="Q3925" s="13">
        <f>IFERROR(VLOOKUP($A3925, 'Fielding Data'!$A$1:$H$12056, 5, 0), 0)</f>
        <v>0</v>
      </c>
      <c r="R3925" s="13">
        <f>IFERROR(VLOOKUP($A3925, 'Fielding Data'!$A$1:$H$12056, 6, 0), 0)</f>
        <v>0</v>
      </c>
      <c r="S3925" s="13">
        <f>IFERROR(VLOOKUP($A3925, 'Fielding Data'!$A$1:$H$12056, 7, 0), 0)</f>
        <v>0</v>
      </c>
      <c r="T3925" s="13">
        <f>IFERROR(VLOOKUP($A3925, 'Fielding Data'!$A$1:$H$12056, 8, 0), 0)</f>
        <v>0</v>
      </c>
      <c r="U3925" s="13">
        <f>SUMIFS('Fielding Data'!E:E, 'Fielding Data'!$A:$A, $A3925)</f>
        <v>172</v>
      </c>
      <c r="V3925" s="13">
        <f>SUMIFS('Fielding Data'!F:F, 'Fielding Data'!$A:$A, $A3925)</f>
        <v>11</v>
      </c>
      <c r="W3925" s="13">
        <f>SUMIFS('Fielding Data'!G:G, 'Fielding Data'!$A:$A, $A3925)</f>
        <v>3</v>
      </c>
      <c r="X3925" s="13">
        <f>SUMIFS('Fielding Data'!H:H, 'Fielding Data'!$A:$A, $A3925)</f>
        <v>0</v>
      </c>
    </row>
    <row r="3926" spans="1:24" x14ac:dyDescent="0.3">
      <c r="A3926" s="13" t="str">
        <f t="shared" si="123"/>
        <v>gonzagi012013</v>
      </c>
      <c r="B3926" s="16" t="s">
        <v>927</v>
      </c>
      <c r="C3926" s="16">
        <v>2013</v>
      </c>
      <c r="D3926" s="16">
        <v>32</v>
      </c>
      <c r="E3926" s="16">
        <v>56</v>
      </c>
      <c r="F3926" s="16">
        <v>2</v>
      </c>
      <c r="G3926" s="16">
        <v>5</v>
      </c>
      <c r="H3926" s="16">
        <v>1</v>
      </c>
      <c r="I3926" s="16">
        <v>0</v>
      </c>
      <c r="J3926" s="16">
        <v>1</v>
      </c>
      <c r="K3926" s="16">
        <v>1</v>
      </c>
      <c r="L3926" s="16">
        <v>0</v>
      </c>
      <c r="M3926" s="16">
        <v>0</v>
      </c>
      <c r="N3926" s="16">
        <v>1</v>
      </c>
      <c r="O3926" s="16">
        <v>16</v>
      </c>
      <c r="P3926" s="13" t="str">
        <f t="shared" si="122"/>
        <v>P</v>
      </c>
      <c r="Q3926" s="13">
        <f>IFERROR(VLOOKUP($A3926, 'Fielding Data'!$A$1:$H$12056, 5, 0), 0)</f>
        <v>6</v>
      </c>
      <c r="R3926" s="13">
        <f>IFERROR(VLOOKUP($A3926, 'Fielding Data'!$A$1:$H$12056, 6, 0), 0)</f>
        <v>16</v>
      </c>
      <c r="S3926" s="13">
        <f>IFERROR(VLOOKUP($A3926, 'Fielding Data'!$A$1:$H$12056, 7, 0), 0)</f>
        <v>1</v>
      </c>
      <c r="T3926" s="13">
        <f>IFERROR(VLOOKUP($A3926, 'Fielding Data'!$A$1:$H$12056, 8, 0), 0)</f>
        <v>1</v>
      </c>
      <c r="U3926" s="13">
        <f>SUMIFS('Fielding Data'!E:E, 'Fielding Data'!$A:$A, $A3926)</f>
        <v>6</v>
      </c>
      <c r="V3926" s="13">
        <f>SUMIFS('Fielding Data'!F:F, 'Fielding Data'!$A:$A, $A3926)</f>
        <v>16</v>
      </c>
      <c r="W3926" s="13">
        <f>SUMIFS('Fielding Data'!G:G, 'Fielding Data'!$A:$A, $A3926)</f>
        <v>1</v>
      </c>
      <c r="X3926" s="13">
        <f>SUMIFS('Fielding Data'!H:H, 'Fielding Data'!$A:$A, $A3926)</f>
        <v>1</v>
      </c>
    </row>
    <row r="3927" spans="1:24" x14ac:dyDescent="0.3">
      <c r="A3927" s="13" t="str">
        <f t="shared" si="123"/>
        <v>gonzama012013</v>
      </c>
      <c r="B3927" s="16" t="s">
        <v>1722</v>
      </c>
      <c r="C3927" s="16">
        <v>2013</v>
      </c>
      <c r="D3927" s="16">
        <v>72</v>
      </c>
      <c r="E3927" s="16">
        <v>204</v>
      </c>
      <c r="F3927" s="16">
        <v>22</v>
      </c>
      <c r="G3927" s="16">
        <v>45</v>
      </c>
      <c r="H3927" s="16">
        <v>8</v>
      </c>
      <c r="I3927" s="16">
        <v>0</v>
      </c>
      <c r="J3927" s="16">
        <v>4</v>
      </c>
      <c r="K3927" s="16">
        <v>14</v>
      </c>
      <c r="L3927" s="16">
        <v>6</v>
      </c>
      <c r="M3927" s="16">
        <v>2</v>
      </c>
      <c r="N3927" s="16">
        <v>9</v>
      </c>
      <c r="O3927" s="16">
        <v>37</v>
      </c>
      <c r="P3927" s="13" t="str">
        <f t="shared" si="122"/>
        <v>2B</v>
      </c>
      <c r="Q3927" s="13">
        <f>IFERROR(VLOOKUP($A3927, 'Fielding Data'!$A$1:$H$12056, 5, 0), 0)</f>
        <v>17</v>
      </c>
      <c r="R3927" s="13">
        <f>IFERROR(VLOOKUP($A3927, 'Fielding Data'!$A$1:$H$12056, 6, 0), 0)</f>
        <v>38</v>
      </c>
      <c r="S3927" s="13">
        <f>IFERROR(VLOOKUP($A3927, 'Fielding Data'!$A$1:$H$12056, 7, 0), 0)</f>
        <v>0</v>
      </c>
      <c r="T3927" s="13">
        <f>IFERROR(VLOOKUP($A3927, 'Fielding Data'!$A$1:$H$12056, 8, 0), 0)</f>
        <v>6</v>
      </c>
      <c r="U3927" s="13">
        <f>SUMIFS('Fielding Data'!E:E, 'Fielding Data'!$A:$A, $A3927)</f>
        <v>95</v>
      </c>
      <c r="V3927" s="13">
        <f>SUMIFS('Fielding Data'!F:F, 'Fielding Data'!$A:$A, $A3927)</f>
        <v>182</v>
      </c>
      <c r="W3927" s="13">
        <f>SUMIFS('Fielding Data'!G:G, 'Fielding Data'!$A:$A, $A3927)</f>
        <v>10</v>
      </c>
      <c r="X3927" s="13">
        <f>SUMIFS('Fielding Data'!H:H, 'Fielding Data'!$A:$A, $A3927)</f>
        <v>44</v>
      </c>
    </row>
    <row r="3928" spans="1:24" x14ac:dyDescent="0.3">
      <c r="A3928" s="13" t="str">
        <f t="shared" si="123"/>
        <v>gonzami022013</v>
      </c>
      <c r="B3928" s="16" t="s">
        <v>372</v>
      </c>
      <c r="C3928" s="16">
        <v>2013</v>
      </c>
      <c r="D3928" s="16">
        <v>75</v>
      </c>
      <c r="E3928" s="16">
        <v>0</v>
      </c>
      <c r="F3928" s="16">
        <v>0</v>
      </c>
      <c r="G3928" s="16">
        <v>0</v>
      </c>
      <c r="H3928" s="16">
        <v>0</v>
      </c>
      <c r="I3928" s="16">
        <v>0</v>
      </c>
      <c r="J3928" s="16">
        <v>0</v>
      </c>
      <c r="K3928" s="16">
        <v>0</v>
      </c>
      <c r="L3928" s="16">
        <v>0</v>
      </c>
      <c r="M3928" s="16">
        <v>0</v>
      </c>
      <c r="N3928" s="16">
        <v>0</v>
      </c>
      <c r="O3928" s="16">
        <v>0</v>
      </c>
      <c r="P3928" s="13" t="str">
        <f t="shared" si="122"/>
        <v>P</v>
      </c>
      <c r="Q3928" s="13">
        <f>IFERROR(VLOOKUP($A3928, 'Fielding Data'!$A$1:$H$12056, 5, 0), 0)</f>
        <v>0</v>
      </c>
      <c r="R3928" s="13">
        <f>IFERROR(VLOOKUP($A3928, 'Fielding Data'!$A$1:$H$12056, 6, 0), 0)</f>
        <v>5</v>
      </c>
      <c r="S3928" s="13">
        <f>IFERROR(VLOOKUP($A3928, 'Fielding Data'!$A$1:$H$12056, 7, 0), 0)</f>
        <v>0</v>
      </c>
      <c r="T3928" s="13">
        <f>IFERROR(VLOOKUP($A3928, 'Fielding Data'!$A$1:$H$12056, 8, 0), 0)</f>
        <v>0</v>
      </c>
      <c r="U3928" s="13">
        <f>SUMIFS('Fielding Data'!E:E, 'Fielding Data'!$A:$A, $A3928)</f>
        <v>0</v>
      </c>
      <c r="V3928" s="13">
        <f>SUMIFS('Fielding Data'!F:F, 'Fielding Data'!$A:$A, $A3928)</f>
        <v>5</v>
      </c>
      <c r="W3928" s="13">
        <f>SUMIFS('Fielding Data'!G:G, 'Fielding Data'!$A:$A, $A3928)</f>
        <v>0</v>
      </c>
      <c r="X3928" s="13">
        <f>SUMIFS('Fielding Data'!H:H, 'Fielding Data'!$A:$A, $A3928)</f>
        <v>0</v>
      </c>
    </row>
    <row r="3929" spans="1:24" x14ac:dyDescent="0.3">
      <c r="A3929" s="13" t="str">
        <f t="shared" si="123"/>
        <v>gonzami032013</v>
      </c>
      <c r="B3929" s="16" t="s">
        <v>1723</v>
      </c>
      <c r="C3929" s="16">
        <v>2013</v>
      </c>
      <c r="D3929" s="16">
        <v>30</v>
      </c>
      <c r="E3929" s="16">
        <v>3</v>
      </c>
      <c r="F3929" s="16">
        <v>0</v>
      </c>
      <c r="G3929" s="16">
        <v>0</v>
      </c>
      <c r="H3929" s="16">
        <v>0</v>
      </c>
      <c r="I3929" s="16">
        <v>0</v>
      </c>
      <c r="J3929" s="16">
        <v>0</v>
      </c>
      <c r="K3929" s="16">
        <v>0</v>
      </c>
      <c r="L3929" s="16">
        <v>0</v>
      </c>
      <c r="M3929" s="16">
        <v>0</v>
      </c>
      <c r="N3929" s="16">
        <v>0</v>
      </c>
      <c r="O3929" s="16">
        <v>1</v>
      </c>
      <c r="P3929" s="13" t="str">
        <f t="shared" si="122"/>
        <v>P</v>
      </c>
      <c r="Q3929" s="13">
        <f>IFERROR(VLOOKUP($A3929, 'Fielding Data'!$A$1:$H$12056, 5, 0), 0)</f>
        <v>6</v>
      </c>
      <c r="R3929" s="13">
        <f>IFERROR(VLOOKUP($A3929, 'Fielding Data'!$A$1:$H$12056, 6, 0), 0)</f>
        <v>24</v>
      </c>
      <c r="S3929" s="13">
        <f>IFERROR(VLOOKUP($A3929, 'Fielding Data'!$A$1:$H$12056, 7, 0), 0)</f>
        <v>1</v>
      </c>
      <c r="T3929" s="13">
        <f>IFERROR(VLOOKUP($A3929, 'Fielding Data'!$A$1:$H$12056, 8, 0), 0)</f>
        <v>1</v>
      </c>
      <c r="U3929" s="13">
        <f>SUMIFS('Fielding Data'!E:E, 'Fielding Data'!$A:$A, $A3929)</f>
        <v>6</v>
      </c>
      <c r="V3929" s="13">
        <f>SUMIFS('Fielding Data'!F:F, 'Fielding Data'!$A:$A, $A3929)</f>
        <v>24</v>
      </c>
      <c r="W3929" s="13">
        <f>SUMIFS('Fielding Data'!G:G, 'Fielding Data'!$A:$A, $A3929)</f>
        <v>1</v>
      </c>
      <c r="X3929" s="13">
        <f>SUMIFS('Fielding Data'!H:H, 'Fielding Data'!$A:$A, $A3929)</f>
        <v>1</v>
      </c>
    </row>
    <row r="3930" spans="1:24" x14ac:dyDescent="0.3">
      <c r="A3930" s="13" t="str">
        <f t="shared" si="123"/>
        <v>gonzami042013</v>
      </c>
      <c r="B3930" s="16" t="s">
        <v>1946</v>
      </c>
      <c r="C3930" s="16">
        <v>2013</v>
      </c>
      <c r="D3930" s="16">
        <v>5</v>
      </c>
      <c r="E3930" s="16">
        <v>9</v>
      </c>
      <c r="F3930" s="16">
        <v>0</v>
      </c>
      <c r="G3930" s="16">
        <v>2</v>
      </c>
      <c r="H3930" s="16">
        <v>0</v>
      </c>
      <c r="I3930" s="16">
        <v>0</v>
      </c>
      <c r="J3930" s="16">
        <v>0</v>
      </c>
      <c r="K3930" s="16">
        <v>0</v>
      </c>
      <c r="L3930" s="16">
        <v>0</v>
      </c>
      <c r="M3930" s="16">
        <v>0</v>
      </c>
      <c r="N3930" s="16">
        <v>0</v>
      </c>
      <c r="O3930" s="16">
        <v>3</v>
      </c>
      <c r="P3930" s="13" t="str">
        <f t="shared" si="122"/>
        <v>C</v>
      </c>
      <c r="Q3930" s="13">
        <f>IFERROR(VLOOKUP($A3930, 'Fielding Data'!$A$1:$H$12056, 5, 0), 0)</f>
        <v>12</v>
      </c>
      <c r="R3930" s="13">
        <f>IFERROR(VLOOKUP($A3930, 'Fielding Data'!$A$1:$H$12056, 6, 0), 0)</f>
        <v>1</v>
      </c>
      <c r="S3930" s="13">
        <f>IFERROR(VLOOKUP($A3930, 'Fielding Data'!$A$1:$H$12056, 7, 0), 0)</f>
        <v>0</v>
      </c>
      <c r="T3930" s="13">
        <f>IFERROR(VLOOKUP($A3930, 'Fielding Data'!$A$1:$H$12056, 8, 0), 0)</f>
        <v>0</v>
      </c>
      <c r="U3930" s="13">
        <f>SUMIFS('Fielding Data'!E:E, 'Fielding Data'!$A:$A, $A3930)</f>
        <v>12</v>
      </c>
      <c r="V3930" s="13">
        <f>SUMIFS('Fielding Data'!F:F, 'Fielding Data'!$A:$A, $A3930)</f>
        <v>1</v>
      </c>
      <c r="W3930" s="13">
        <f>SUMIFS('Fielding Data'!G:G, 'Fielding Data'!$A:$A, $A3930)</f>
        <v>0</v>
      </c>
      <c r="X3930" s="13">
        <f>SUMIFS('Fielding Data'!H:H, 'Fielding Data'!$A:$A, $A3930)</f>
        <v>0</v>
      </c>
    </row>
    <row r="3931" spans="1:24" x14ac:dyDescent="0.3">
      <c r="A3931" s="13" t="str">
        <f t="shared" si="123"/>
        <v>gordoal012013</v>
      </c>
      <c r="B3931" s="16" t="s">
        <v>792</v>
      </c>
      <c r="C3931" s="16">
        <v>2013</v>
      </c>
      <c r="D3931" s="16">
        <v>156</v>
      </c>
      <c r="E3931" s="16">
        <v>633</v>
      </c>
      <c r="F3931" s="16">
        <v>90</v>
      </c>
      <c r="G3931" s="16">
        <v>168</v>
      </c>
      <c r="H3931" s="16">
        <v>27</v>
      </c>
      <c r="I3931" s="16">
        <v>6</v>
      </c>
      <c r="J3931" s="16">
        <v>20</v>
      </c>
      <c r="K3931" s="16">
        <v>81</v>
      </c>
      <c r="L3931" s="16">
        <v>11</v>
      </c>
      <c r="M3931" s="16">
        <v>3</v>
      </c>
      <c r="N3931" s="16">
        <v>52</v>
      </c>
      <c r="O3931" s="16">
        <v>141</v>
      </c>
      <c r="P3931" s="13" t="str">
        <f t="shared" si="122"/>
        <v>LF</v>
      </c>
      <c r="Q3931" s="13">
        <f>IFERROR(VLOOKUP($A3931, 'Fielding Data'!$A$1:$H$12056, 5, 0), 0)</f>
        <v>0</v>
      </c>
      <c r="R3931" s="13">
        <f>IFERROR(VLOOKUP($A3931, 'Fielding Data'!$A$1:$H$12056, 6, 0), 0)</f>
        <v>0</v>
      </c>
      <c r="S3931" s="13">
        <f>IFERROR(VLOOKUP($A3931, 'Fielding Data'!$A$1:$H$12056, 7, 0), 0)</f>
        <v>0</v>
      </c>
      <c r="T3931" s="13">
        <f>IFERROR(VLOOKUP($A3931, 'Fielding Data'!$A$1:$H$12056, 8, 0), 0)</f>
        <v>0</v>
      </c>
      <c r="U3931" s="13">
        <f>SUMIFS('Fielding Data'!E:E, 'Fielding Data'!$A:$A, $A3931)</f>
        <v>323</v>
      </c>
      <c r="V3931" s="13">
        <f>SUMIFS('Fielding Data'!F:F, 'Fielding Data'!$A:$A, $A3931)</f>
        <v>17</v>
      </c>
      <c r="W3931" s="13">
        <f>SUMIFS('Fielding Data'!G:G, 'Fielding Data'!$A:$A, $A3931)</f>
        <v>1</v>
      </c>
      <c r="X3931" s="13">
        <f>SUMIFS('Fielding Data'!H:H, 'Fielding Data'!$A:$A, $A3931)</f>
        <v>2</v>
      </c>
    </row>
    <row r="3932" spans="1:24" x14ac:dyDescent="0.3">
      <c r="A3932" s="13" t="str">
        <f t="shared" si="123"/>
        <v>gordode012013</v>
      </c>
      <c r="B3932" s="16" t="s">
        <v>1512</v>
      </c>
      <c r="C3932" s="16">
        <v>2013</v>
      </c>
      <c r="D3932" s="16">
        <v>38</v>
      </c>
      <c r="E3932" s="16">
        <v>94</v>
      </c>
      <c r="F3932" s="16">
        <v>9</v>
      </c>
      <c r="G3932" s="16">
        <v>22</v>
      </c>
      <c r="H3932" s="16">
        <v>1</v>
      </c>
      <c r="I3932" s="16">
        <v>1</v>
      </c>
      <c r="J3932" s="16">
        <v>1</v>
      </c>
      <c r="K3932" s="16">
        <v>6</v>
      </c>
      <c r="L3932" s="16">
        <v>10</v>
      </c>
      <c r="M3932" s="16">
        <v>2</v>
      </c>
      <c r="N3932" s="16">
        <v>10</v>
      </c>
      <c r="O3932" s="16">
        <v>21</v>
      </c>
      <c r="P3932" s="13" t="str">
        <f t="shared" si="122"/>
        <v>2B</v>
      </c>
      <c r="Q3932" s="13">
        <f>IFERROR(VLOOKUP($A3932, 'Fielding Data'!$A$1:$H$12056, 5, 0), 0)</f>
        <v>0</v>
      </c>
      <c r="R3932" s="13">
        <f>IFERROR(VLOOKUP($A3932, 'Fielding Data'!$A$1:$H$12056, 6, 0), 0)</f>
        <v>4</v>
      </c>
      <c r="S3932" s="13">
        <f>IFERROR(VLOOKUP($A3932, 'Fielding Data'!$A$1:$H$12056, 7, 0), 0)</f>
        <v>0</v>
      </c>
      <c r="T3932" s="13">
        <f>IFERROR(VLOOKUP($A3932, 'Fielding Data'!$A$1:$H$12056, 8, 0), 0)</f>
        <v>1</v>
      </c>
      <c r="U3932" s="13">
        <f>SUMIFS('Fielding Data'!E:E, 'Fielding Data'!$A:$A, $A3932)</f>
        <v>29</v>
      </c>
      <c r="V3932" s="13">
        <f>SUMIFS('Fielding Data'!F:F, 'Fielding Data'!$A:$A, $A3932)</f>
        <v>77</v>
      </c>
      <c r="W3932" s="13">
        <f>SUMIFS('Fielding Data'!G:G, 'Fielding Data'!$A:$A, $A3932)</f>
        <v>7</v>
      </c>
      <c r="X3932" s="13">
        <f>SUMIFS('Fielding Data'!H:H, 'Fielding Data'!$A:$A, $A3932)</f>
        <v>12</v>
      </c>
    </row>
    <row r="3933" spans="1:24" x14ac:dyDescent="0.3">
      <c r="A3933" s="13" t="str">
        <f t="shared" si="123"/>
        <v>gorzeto012013</v>
      </c>
      <c r="B3933" s="16" t="s">
        <v>543</v>
      </c>
      <c r="C3933" s="16">
        <v>2013</v>
      </c>
      <c r="D3933" s="16">
        <v>43</v>
      </c>
      <c r="E3933" s="16">
        <v>17</v>
      </c>
      <c r="F3933" s="16">
        <v>0</v>
      </c>
      <c r="G3933" s="16">
        <v>1</v>
      </c>
      <c r="H3933" s="16">
        <v>0</v>
      </c>
      <c r="I3933" s="16">
        <v>0</v>
      </c>
      <c r="J3933" s="16">
        <v>0</v>
      </c>
      <c r="K3933" s="16">
        <v>0</v>
      </c>
      <c r="L3933" s="16">
        <v>0</v>
      </c>
      <c r="M3933" s="16">
        <v>0</v>
      </c>
      <c r="N3933" s="16">
        <v>0</v>
      </c>
      <c r="O3933" s="16">
        <v>9</v>
      </c>
      <c r="P3933" s="13" t="str">
        <f t="shared" si="122"/>
        <v>P</v>
      </c>
      <c r="Q3933" s="13">
        <f>IFERROR(VLOOKUP($A3933, 'Fielding Data'!$A$1:$H$12056, 5, 0), 0)</f>
        <v>6</v>
      </c>
      <c r="R3933" s="13">
        <f>IFERROR(VLOOKUP($A3933, 'Fielding Data'!$A$1:$H$12056, 6, 0), 0)</f>
        <v>11</v>
      </c>
      <c r="S3933" s="13">
        <f>IFERROR(VLOOKUP($A3933, 'Fielding Data'!$A$1:$H$12056, 7, 0), 0)</f>
        <v>1</v>
      </c>
      <c r="T3933" s="13">
        <f>IFERROR(VLOOKUP($A3933, 'Fielding Data'!$A$1:$H$12056, 8, 0), 0)</f>
        <v>2</v>
      </c>
      <c r="U3933" s="13">
        <f>SUMIFS('Fielding Data'!E:E, 'Fielding Data'!$A:$A, $A3933)</f>
        <v>6</v>
      </c>
      <c r="V3933" s="13">
        <f>SUMIFS('Fielding Data'!F:F, 'Fielding Data'!$A:$A, $A3933)</f>
        <v>11</v>
      </c>
      <c r="W3933" s="13">
        <f>SUMIFS('Fielding Data'!G:G, 'Fielding Data'!$A:$A, $A3933)</f>
        <v>1</v>
      </c>
      <c r="X3933" s="13">
        <f>SUMIFS('Fielding Data'!H:H, 'Fielding Data'!$A:$A, $A3933)</f>
        <v>2</v>
      </c>
    </row>
    <row r="3934" spans="1:24" x14ac:dyDescent="0.3">
      <c r="A3934" s="13" t="str">
        <f t="shared" si="123"/>
        <v>gosean012013</v>
      </c>
      <c r="B3934" s="16" t="s">
        <v>1724</v>
      </c>
      <c r="C3934" s="16">
        <v>2013</v>
      </c>
      <c r="D3934" s="16">
        <v>52</v>
      </c>
      <c r="E3934" s="16">
        <v>147</v>
      </c>
      <c r="F3934" s="16">
        <v>15</v>
      </c>
      <c r="G3934" s="16">
        <v>38</v>
      </c>
      <c r="H3934" s="16">
        <v>6</v>
      </c>
      <c r="I3934" s="16">
        <v>5</v>
      </c>
      <c r="J3934" s="16">
        <v>2</v>
      </c>
      <c r="K3934" s="16">
        <v>12</v>
      </c>
      <c r="L3934" s="16">
        <v>4</v>
      </c>
      <c r="M3934" s="16">
        <v>3</v>
      </c>
      <c r="N3934" s="16">
        <v>5</v>
      </c>
      <c r="O3934" s="16">
        <v>37</v>
      </c>
      <c r="P3934" s="13" t="str">
        <f t="shared" si="122"/>
        <v>CF</v>
      </c>
      <c r="Q3934" s="13">
        <f>IFERROR(VLOOKUP($A3934, 'Fielding Data'!$A$1:$H$12056, 5, 0), 0)</f>
        <v>0</v>
      </c>
      <c r="R3934" s="13">
        <f>IFERROR(VLOOKUP($A3934, 'Fielding Data'!$A$1:$H$12056, 6, 0), 0)</f>
        <v>0</v>
      </c>
      <c r="S3934" s="13">
        <f>IFERROR(VLOOKUP($A3934, 'Fielding Data'!$A$1:$H$12056, 7, 0), 0)</f>
        <v>0</v>
      </c>
      <c r="T3934" s="13">
        <f>IFERROR(VLOOKUP($A3934, 'Fielding Data'!$A$1:$H$12056, 8, 0), 0)</f>
        <v>0</v>
      </c>
      <c r="U3934" s="13">
        <f>SUMIFS('Fielding Data'!E:E, 'Fielding Data'!$A:$A, $A3934)</f>
        <v>81</v>
      </c>
      <c r="V3934" s="13">
        <f>SUMIFS('Fielding Data'!F:F, 'Fielding Data'!$A:$A, $A3934)</f>
        <v>4</v>
      </c>
      <c r="W3934" s="13">
        <f>SUMIFS('Fielding Data'!G:G, 'Fielding Data'!$A:$A, $A3934)</f>
        <v>4</v>
      </c>
      <c r="X3934" s="13">
        <f>SUMIFS('Fielding Data'!H:H, 'Fielding Data'!$A:$A, $A3934)</f>
        <v>0</v>
      </c>
    </row>
    <row r="3935" spans="1:24" x14ac:dyDescent="0.3">
      <c r="A3935" s="13" t="str">
        <f t="shared" si="123"/>
        <v>gosewtu012013</v>
      </c>
      <c r="B3935" s="16" t="s">
        <v>1947</v>
      </c>
      <c r="C3935" s="16">
        <v>2013</v>
      </c>
      <c r="D3935" s="16">
        <v>14</v>
      </c>
      <c r="E3935" s="16">
        <v>45</v>
      </c>
      <c r="F3935" s="16">
        <v>1</v>
      </c>
      <c r="G3935" s="16">
        <v>8</v>
      </c>
      <c r="H3935" s="16">
        <v>2</v>
      </c>
      <c r="I3935" s="16">
        <v>0</v>
      </c>
      <c r="J3935" s="16">
        <v>0</v>
      </c>
      <c r="K3935" s="16">
        <v>3</v>
      </c>
      <c r="L3935" s="16">
        <v>0</v>
      </c>
      <c r="M3935" s="16">
        <v>0</v>
      </c>
      <c r="N3935" s="16">
        <v>0</v>
      </c>
      <c r="O3935" s="16">
        <v>8</v>
      </c>
      <c r="P3935" s="13" t="str">
        <f t="shared" si="122"/>
        <v>C</v>
      </c>
      <c r="Q3935" s="13">
        <f>IFERROR(VLOOKUP($A3935, 'Fielding Data'!$A$1:$H$12056, 5, 0), 0)</f>
        <v>87</v>
      </c>
      <c r="R3935" s="13">
        <f>IFERROR(VLOOKUP($A3935, 'Fielding Data'!$A$1:$H$12056, 6, 0), 0)</f>
        <v>2</v>
      </c>
      <c r="S3935" s="13">
        <f>IFERROR(VLOOKUP($A3935, 'Fielding Data'!$A$1:$H$12056, 7, 0), 0)</f>
        <v>1</v>
      </c>
      <c r="T3935" s="13">
        <f>IFERROR(VLOOKUP($A3935, 'Fielding Data'!$A$1:$H$12056, 8, 0), 0)</f>
        <v>1</v>
      </c>
      <c r="U3935" s="13">
        <f>SUMIFS('Fielding Data'!E:E, 'Fielding Data'!$A:$A, $A3935)</f>
        <v>87</v>
      </c>
      <c r="V3935" s="13">
        <f>SUMIFS('Fielding Data'!F:F, 'Fielding Data'!$A:$A, $A3935)</f>
        <v>2</v>
      </c>
      <c r="W3935" s="13">
        <f>SUMIFS('Fielding Data'!G:G, 'Fielding Data'!$A:$A, $A3935)</f>
        <v>1</v>
      </c>
      <c r="X3935" s="13">
        <f>SUMIFS('Fielding Data'!H:H, 'Fielding Data'!$A:$A, $A3935)</f>
        <v>1</v>
      </c>
    </row>
    <row r="3936" spans="1:24" x14ac:dyDescent="0.3">
      <c r="A3936" s="13" t="str">
        <f t="shared" si="123"/>
        <v>gosseph012013</v>
      </c>
      <c r="B3936" s="16" t="s">
        <v>1948</v>
      </c>
      <c r="C3936" s="16">
        <v>2013</v>
      </c>
      <c r="D3936" s="16">
        <v>4</v>
      </c>
      <c r="E3936" s="16">
        <v>6</v>
      </c>
      <c r="F3936" s="16">
        <v>2</v>
      </c>
      <c r="G3936" s="16">
        <v>2</v>
      </c>
      <c r="H3936" s="16">
        <v>0</v>
      </c>
      <c r="I3936" s="16">
        <v>0</v>
      </c>
      <c r="J3936" s="16">
        <v>0</v>
      </c>
      <c r="K3936" s="16">
        <v>0</v>
      </c>
      <c r="L3936" s="16">
        <v>0</v>
      </c>
      <c r="M3936" s="16">
        <v>0</v>
      </c>
      <c r="N3936" s="16">
        <v>1</v>
      </c>
      <c r="O3936" s="16">
        <v>2</v>
      </c>
      <c r="P3936" s="13" t="str">
        <f t="shared" si="122"/>
        <v>2B</v>
      </c>
      <c r="Q3936" s="13">
        <f>IFERROR(VLOOKUP($A3936, 'Fielding Data'!$A$1:$H$12056, 5, 0), 0)</f>
        <v>2</v>
      </c>
      <c r="R3936" s="13">
        <f>IFERROR(VLOOKUP($A3936, 'Fielding Data'!$A$1:$H$12056, 6, 0), 0)</f>
        <v>5</v>
      </c>
      <c r="S3936" s="13">
        <f>IFERROR(VLOOKUP($A3936, 'Fielding Data'!$A$1:$H$12056, 7, 0), 0)</f>
        <v>0</v>
      </c>
      <c r="T3936" s="13">
        <f>IFERROR(VLOOKUP($A3936, 'Fielding Data'!$A$1:$H$12056, 8, 0), 0)</f>
        <v>1</v>
      </c>
      <c r="U3936" s="13">
        <f>SUMIFS('Fielding Data'!E:E, 'Fielding Data'!$A:$A, $A3936)</f>
        <v>2</v>
      </c>
      <c r="V3936" s="13">
        <f>SUMIFS('Fielding Data'!F:F, 'Fielding Data'!$A:$A, $A3936)</f>
        <v>5</v>
      </c>
      <c r="W3936" s="13">
        <f>SUMIFS('Fielding Data'!G:G, 'Fielding Data'!$A:$A, $A3936)</f>
        <v>0</v>
      </c>
      <c r="X3936" s="13">
        <f>SUMIFS('Fielding Data'!H:H, 'Fielding Data'!$A:$A, $A3936)</f>
        <v>1</v>
      </c>
    </row>
    <row r="3937" spans="1:24" x14ac:dyDescent="0.3">
      <c r="A3937" s="13" t="str">
        <f t="shared" si="123"/>
        <v>grandcu012013</v>
      </c>
      <c r="B3937" s="16" t="s">
        <v>446</v>
      </c>
      <c r="C3937" s="16">
        <v>2013</v>
      </c>
      <c r="D3937" s="16">
        <v>61</v>
      </c>
      <c r="E3937" s="16">
        <v>214</v>
      </c>
      <c r="F3937" s="16">
        <v>31</v>
      </c>
      <c r="G3937" s="16">
        <v>49</v>
      </c>
      <c r="H3937" s="16">
        <v>13</v>
      </c>
      <c r="I3937" s="16">
        <v>2</v>
      </c>
      <c r="J3937" s="16">
        <v>7</v>
      </c>
      <c r="K3937" s="16">
        <v>15</v>
      </c>
      <c r="L3937" s="16">
        <v>8</v>
      </c>
      <c r="M3937" s="16">
        <v>2</v>
      </c>
      <c r="N3937" s="16">
        <v>27</v>
      </c>
      <c r="O3937" s="16">
        <v>69</v>
      </c>
      <c r="P3937" s="13" t="str">
        <f t="shared" si="122"/>
        <v>CF</v>
      </c>
      <c r="Q3937" s="13">
        <f>IFERROR(VLOOKUP($A3937, 'Fielding Data'!$A$1:$H$12056, 5, 0), 0)</f>
        <v>0</v>
      </c>
      <c r="R3937" s="13">
        <f>IFERROR(VLOOKUP($A3937, 'Fielding Data'!$A$1:$H$12056, 6, 0), 0)</f>
        <v>0</v>
      </c>
      <c r="S3937" s="13">
        <f>IFERROR(VLOOKUP($A3937, 'Fielding Data'!$A$1:$H$12056, 7, 0), 0)</f>
        <v>0</v>
      </c>
      <c r="T3937" s="13">
        <f>IFERROR(VLOOKUP($A3937, 'Fielding Data'!$A$1:$H$12056, 8, 0), 0)</f>
        <v>0</v>
      </c>
      <c r="U3937" s="13">
        <f>SUMIFS('Fielding Data'!E:E, 'Fielding Data'!$A:$A, $A3937)</f>
        <v>107</v>
      </c>
      <c r="V3937" s="13">
        <f>SUMIFS('Fielding Data'!F:F, 'Fielding Data'!$A:$A, $A3937)</f>
        <v>1</v>
      </c>
      <c r="W3937" s="13">
        <f>SUMIFS('Fielding Data'!G:G, 'Fielding Data'!$A:$A, $A3937)</f>
        <v>0</v>
      </c>
      <c r="X3937" s="13">
        <f>SUMIFS('Fielding Data'!H:H, 'Fielding Data'!$A:$A, $A3937)</f>
        <v>0</v>
      </c>
    </row>
    <row r="3938" spans="1:24" x14ac:dyDescent="0.3">
      <c r="A3938" s="13" t="str">
        <f t="shared" si="123"/>
        <v>grandya012013</v>
      </c>
      <c r="B3938" s="16" t="s">
        <v>1726</v>
      </c>
      <c r="C3938" s="16">
        <v>2013</v>
      </c>
      <c r="D3938" s="16">
        <v>28</v>
      </c>
      <c r="E3938" s="16">
        <v>88</v>
      </c>
      <c r="F3938" s="16">
        <v>13</v>
      </c>
      <c r="G3938" s="16">
        <v>19</v>
      </c>
      <c r="H3938" s="16">
        <v>8</v>
      </c>
      <c r="I3938" s="16">
        <v>0</v>
      </c>
      <c r="J3938" s="16">
        <v>1</v>
      </c>
      <c r="K3938" s="16">
        <v>9</v>
      </c>
      <c r="L3938" s="16">
        <v>0</v>
      </c>
      <c r="M3938" s="16">
        <v>0</v>
      </c>
      <c r="N3938" s="16">
        <v>18</v>
      </c>
      <c r="O3938" s="16">
        <v>18</v>
      </c>
      <c r="P3938" s="13" t="str">
        <f t="shared" si="122"/>
        <v>1B</v>
      </c>
      <c r="Q3938" s="13">
        <f>IFERROR(VLOOKUP($A3938, 'Fielding Data'!$A$1:$H$12056, 5, 0), 0)</f>
        <v>4</v>
      </c>
      <c r="R3938" s="13">
        <f>IFERROR(VLOOKUP($A3938, 'Fielding Data'!$A$1:$H$12056, 6, 0), 0)</f>
        <v>0</v>
      </c>
      <c r="S3938" s="13">
        <f>IFERROR(VLOOKUP($A3938, 'Fielding Data'!$A$1:$H$12056, 7, 0), 0)</f>
        <v>0</v>
      </c>
      <c r="T3938" s="13">
        <f>IFERROR(VLOOKUP($A3938, 'Fielding Data'!$A$1:$H$12056, 8, 0), 0)</f>
        <v>1</v>
      </c>
      <c r="U3938" s="13">
        <f>SUMIFS('Fielding Data'!E:E, 'Fielding Data'!$A:$A, $A3938)</f>
        <v>199</v>
      </c>
      <c r="V3938" s="13">
        <f>SUMIFS('Fielding Data'!F:F, 'Fielding Data'!$A:$A, $A3938)</f>
        <v>11</v>
      </c>
      <c r="W3938" s="13">
        <f>SUMIFS('Fielding Data'!G:G, 'Fielding Data'!$A:$A, $A3938)</f>
        <v>2</v>
      </c>
      <c r="X3938" s="13">
        <f>SUMIFS('Fielding Data'!H:H, 'Fielding Data'!$A:$A, $A3938)</f>
        <v>2</v>
      </c>
    </row>
    <row r="3939" spans="1:24" x14ac:dyDescent="0.3">
      <c r="A3939" s="13" t="str">
        <f t="shared" si="123"/>
        <v>grayso012013</v>
      </c>
      <c r="B3939" s="16" t="s">
        <v>1949</v>
      </c>
      <c r="C3939" s="16">
        <v>2013</v>
      </c>
      <c r="D3939" s="16">
        <v>12</v>
      </c>
      <c r="E3939" s="16">
        <v>0</v>
      </c>
      <c r="F3939" s="16">
        <v>0</v>
      </c>
      <c r="G3939" s="16">
        <v>0</v>
      </c>
      <c r="H3939" s="16">
        <v>0</v>
      </c>
      <c r="I3939" s="16">
        <v>0</v>
      </c>
      <c r="J3939" s="16">
        <v>0</v>
      </c>
      <c r="K3939" s="16">
        <v>0</v>
      </c>
      <c r="L3939" s="16">
        <v>0</v>
      </c>
      <c r="M3939" s="16">
        <v>0</v>
      </c>
      <c r="N3939" s="16">
        <v>0</v>
      </c>
      <c r="O3939" s="16">
        <v>0</v>
      </c>
      <c r="P3939" s="13" t="str">
        <f t="shared" si="122"/>
        <v>P</v>
      </c>
      <c r="Q3939" s="13">
        <f>IFERROR(VLOOKUP($A3939, 'Fielding Data'!$A$1:$H$12056, 5, 0), 0)</f>
        <v>9</v>
      </c>
      <c r="R3939" s="13">
        <f>IFERROR(VLOOKUP($A3939, 'Fielding Data'!$A$1:$H$12056, 6, 0), 0)</f>
        <v>10</v>
      </c>
      <c r="S3939" s="13">
        <f>IFERROR(VLOOKUP($A3939, 'Fielding Data'!$A$1:$H$12056, 7, 0), 0)</f>
        <v>1</v>
      </c>
      <c r="T3939" s="13">
        <f>IFERROR(VLOOKUP($A3939, 'Fielding Data'!$A$1:$H$12056, 8, 0), 0)</f>
        <v>0</v>
      </c>
      <c r="U3939" s="13">
        <f>SUMIFS('Fielding Data'!E:E, 'Fielding Data'!$A:$A, $A3939)</f>
        <v>9</v>
      </c>
      <c r="V3939" s="13">
        <f>SUMIFS('Fielding Data'!F:F, 'Fielding Data'!$A:$A, $A3939)</f>
        <v>10</v>
      </c>
      <c r="W3939" s="13">
        <f>SUMIFS('Fielding Data'!G:G, 'Fielding Data'!$A:$A, $A3939)</f>
        <v>1</v>
      </c>
      <c r="X3939" s="13">
        <f>SUMIFS('Fielding Data'!H:H, 'Fielding Data'!$A:$A, $A3939)</f>
        <v>0</v>
      </c>
    </row>
    <row r="3940" spans="1:24" x14ac:dyDescent="0.3">
      <c r="A3940" s="13" t="str">
        <f t="shared" si="123"/>
        <v>greenni012013</v>
      </c>
      <c r="B3940" s="16" t="s">
        <v>447</v>
      </c>
      <c r="C3940" s="16">
        <v>2013</v>
      </c>
      <c r="D3940" s="16">
        <v>18</v>
      </c>
      <c r="E3940" s="16">
        <v>55</v>
      </c>
      <c r="F3940" s="16">
        <v>4</v>
      </c>
      <c r="G3940" s="16">
        <v>13</v>
      </c>
      <c r="H3940" s="16">
        <v>2</v>
      </c>
      <c r="I3940" s="16">
        <v>0</v>
      </c>
      <c r="J3940" s="16">
        <v>1</v>
      </c>
      <c r="K3940" s="16">
        <v>6</v>
      </c>
      <c r="L3940" s="16">
        <v>0</v>
      </c>
      <c r="M3940" s="16">
        <v>0</v>
      </c>
      <c r="N3940" s="16">
        <v>3</v>
      </c>
      <c r="O3940" s="16">
        <v>14</v>
      </c>
      <c r="P3940" s="13" t="str">
        <f t="shared" si="122"/>
        <v>1B</v>
      </c>
      <c r="Q3940" s="13">
        <f>IFERROR(VLOOKUP($A3940, 'Fielding Data'!$A$1:$H$12056, 5, 0), 0)</f>
        <v>47</v>
      </c>
      <c r="R3940" s="13">
        <f>IFERROR(VLOOKUP($A3940, 'Fielding Data'!$A$1:$H$12056, 6, 0), 0)</f>
        <v>3</v>
      </c>
      <c r="S3940" s="13">
        <f>IFERROR(VLOOKUP($A3940, 'Fielding Data'!$A$1:$H$12056, 7, 0), 0)</f>
        <v>0</v>
      </c>
      <c r="T3940" s="13">
        <f>IFERROR(VLOOKUP($A3940, 'Fielding Data'!$A$1:$H$12056, 8, 0), 0)</f>
        <v>4</v>
      </c>
      <c r="U3940" s="13">
        <f>SUMIFS('Fielding Data'!E:E, 'Fielding Data'!$A:$A, $A3940)</f>
        <v>68</v>
      </c>
      <c r="V3940" s="13">
        <f>SUMIFS('Fielding Data'!F:F, 'Fielding Data'!$A:$A, $A3940)</f>
        <v>29</v>
      </c>
      <c r="W3940" s="13">
        <f>SUMIFS('Fielding Data'!G:G, 'Fielding Data'!$A:$A, $A3940)</f>
        <v>0</v>
      </c>
      <c r="X3940" s="13">
        <f>SUMIFS('Fielding Data'!H:H, 'Fielding Data'!$A:$A, $A3940)</f>
        <v>11</v>
      </c>
    </row>
    <row r="3941" spans="1:24" x14ac:dyDescent="0.3">
      <c r="A3941" s="13" t="str">
        <f t="shared" si="123"/>
        <v>greenty022013</v>
      </c>
      <c r="B3941" s="16" t="s">
        <v>1093</v>
      </c>
      <c r="C3941" s="16">
        <v>2013</v>
      </c>
      <c r="D3941" s="16">
        <v>22</v>
      </c>
      <c r="E3941" s="16">
        <v>54</v>
      </c>
      <c r="F3941" s="16">
        <v>7</v>
      </c>
      <c r="G3941" s="16">
        <v>12</v>
      </c>
      <c r="H3941" s="16">
        <v>2</v>
      </c>
      <c r="I3941" s="16">
        <v>1</v>
      </c>
      <c r="J3941" s="16">
        <v>1</v>
      </c>
      <c r="K3941" s="16">
        <v>3</v>
      </c>
      <c r="L3941" s="16">
        <v>0</v>
      </c>
      <c r="M3941" s="16">
        <v>0</v>
      </c>
      <c r="N3941" s="16">
        <v>3</v>
      </c>
      <c r="O3941" s="16">
        <v>19</v>
      </c>
      <c r="P3941" s="13" t="str">
        <f t="shared" si="122"/>
        <v>2B</v>
      </c>
      <c r="Q3941" s="13">
        <f>IFERROR(VLOOKUP($A3941, 'Fielding Data'!$A$1:$H$12056, 5, 0), 0)</f>
        <v>24</v>
      </c>
      <c r="R3941" s="13">
        <f>IFERROR(VLOOKUP($A3941, 'Fielding Data'!$A$1:$H$12056, 6, 0), 0)</f>
        <v>33</v>
      </c>
      <c r="S3941" s="13">
        <f>IFERROR(VLOOKUP($A3941, 'Fielding Data'!$A$1:$H$12056, 7, 0), 0)</f>
        <v>2</v>
      </c>
      <c r="T3941" s="13">
        <f>IFERROR(VLOOKUP($A3941, 'Fielding Data'!$A$1:$H$12056, 8, 0), 0)</f>
        <v>11</v>
      </c>
      <c r="U3941" s="13">
        <f>SUMIFS('Fielding Data'!E:E, 'Fielding Data'!$A:$A, $A3941)</f>
        <v>24</v>
      </c>
      <c r="V3941" s="13">
        <f>SUMIFS('Fielding Data'!F:F, 'Fielding Data'!$A:$A, $A3941)</f>
        <v>33</v>
      </c>
      <c r="W3941" s="13">
        <f>SUMIFS('Fielding Data'!G:G, 'Fielding Data'!$A:$A, $A3941)</f>
        <v>2</v>
      </c>
      <c r="X3941" s="13">
        <f>SUMIFS('Fielding Data'!H:H, 'Fielding Data'!$A:$A, $A3941)</f>
        <v>11</v>
      </c>
    </row>
    <row r="3942" spans="1:24" x14ac:dyDescent="0.3">
      <c r="A3942" s="13" t="str">
        <f t="shared" si="123"/>
        <v>gregelu012013</v>
      </c>
      <c r="B3942" s="16" t="s">
        <v>1094</v>
      </c>
      <c r="C3942" s="16">
        <v>2013</v>
      </c>
      <c r="D3942" s="16">
        <v>73</v>
      </c>
      <c r="E3942" s="16">
        <v>0</v>
      </c>
      <c r="F3942" s="16">
        <v>0</v>
      </c>
      <c r="G3942" s="16">
        <v>0</v>
      </c>
      <c r="H3942" s="16">
        <v>0</v>
      </c>
      <c r="I3942" s="16">
        <v>0</v>
      </c>
      <c r="J3942" s="16">
        <v>0</v>
      </c>
      <c r="K3942" s="16">
        <v>0</v>
      </c>
      <c r="L3942" s="16">
        <v>0</v>
      </c>
      <c r="M3942" s="16">
        <v>0</v>
      </c>
      <c r="N3942" s="16">
        <v>0</v>
      </c>
      <c r="O3942" s="16">
        <v>0</v>
      </c>
      <c r="P3942" s="13" t="str">
        <f t="shared" si="122"/>
        <v>P</v>
      </c>
      <c r="Q3942" s="13">
        <f>IFERROR(VLOOKUP($A3942, 'Fielding Data'!$A$1:$H$12056, 5, 0), 0)</f>
        <v>2</v>
      </c>
      <c r="R3942" s="13">
        <f>IFERROR(VLOOKUP($A3942, 'Fielding Data'!$A$1:$H$12056, 6, 0), 0)</f>
        <v>14</v>
      </c>
      <c r="S3942" s="13">
        <f>IFERROR(VLOOKUP($A3942, 'Fielding Data'!$A$1:$H$12056, 7, 0), 0)</f>
        <v>1</v>
      </c>
      <c r="T3942" s="13">
        <f>IFERROR(VLOOKUP($A3942, 'Fielding Data'!$A$1:$H$12056, 8, 0), 0)</f>
        <v>1</v>
      </c>
      <c r="U3942" s="13">
        <f>SUMIFS('Fielding Data'!E:E, 'Fielding Data'!$A:$A, $A3942)</f>
        <v>2</v>
      </c>
      <c r="V3942" s="13">
        <f>SUMIFS('Fielding Data'!F:F, 'Fielding Data'!$A:$A, $A3942)</f>
        <v>14</v>
      </c>
      <c r="W3942" s="13">
        <f>SUMIFS('Fielding Data'!G:G, 'Fielding Data'!$A:$A, $A3942)</f>
        <v>1</v>
      </c>
      <c r="X3942" s="13">
        <f>SUMIFS('Fielding Data'!H:H, 'Fielding Data'!$A:$A, $A3942)</f>
        <v>1</v>
      </c>
    </row>
    <row r="3943" spans="1:24" x14ac:dyDescent="0.3">
      <c r="A3943" s="13" t="str">
        <f t="shared" si="123"/>
        <v>greggke012013</v>
      </c>
      <c r="B3943" s="16" t="s">
        <v>374</v>
      </c>
      <c r="C3943" s="16">
        <v>2013</v>
      </c>
      <c r="D3943" s="16">
        <v>62</v>
      </c>
      <c r="E3943" s="16">
        <v>0</v>
      </c>
      <c r="F3943" s="16">
        <v>0</v>
      </c>
      <c r="G3943" s="16">
        <v>0</v>
      </c>
      <c r="H3943" s="16">
        <v>0</v>
      </c>
      <c r="I3943" s="16">
        <v>0</v>
      </c>
      <c r="J3943" s="16">
        <v>0</v>
      </c>
      <c r="K3943" s="16">
        <v>0</v>
      </c>
      <c r="L3943" s="16">
        <v>0</v>
      </c>
      <c r="M3943" s="16">
        <v>0</v>
      </c>
      <c r="N3943" s="16">
        <v>0</v>
      </c>
      <c r="O3943" s="16">
        <v>0</v>
      </c>
      <c r="P3943" s="13" t="str">
        <f t="shared" si="122"/>
        <v>P</v>
      </c>
      <c r="Q3943" s="13">
        <f>IFERROR(VLOOKUP($A3943, 'Fielding Data'!$A$1:$H$12056, 5, 0), 0)</f>
        <v>4</v>
      </c>
      <c r="R3943" s="13">
        <f>IFERROR(VLOOKUP($A3943, 'Fielding Data'!$A$1:$H$12056, 6, 0), 0)</f>
        <v>6</v>
      </c>
      <c r="S3943" s="13">
        <f>IFERROR(VLOOKUP($A3943, 'Fielding Data'!$A$1:$H$12056, 7, 0), 0)</f>
        <v>2</v>
      </c>
      <c r="T3943" s="13">
        <f>IFERROR(VLOOKUP($A3943, 'Fielding Data'!$A$1:$H$12056, 8, 0), 0)</f>
        <v>0</v>
      </c>
      <c r="U3943" s="13">
        <f>SUMIFS('Fielding Data'!E:E, 'Fielding Data'!$A:$A, $A3943)</f>
        <v>4</v>
      </c>
      <c r="V3943" s="13">
        <f>SUMIFS('Fielding Data'!F:F, 'Fielding Data'!$A:$A, $A3943)</f>
        <v>6</v>
      </c>
      <c r="W3943" s="13">
        <f>SUMIFS('Fielding Data'!G:G, 'Fielding Data'!$A:$A, $A3943)</f>
        <v>2</v>
      </c>
      <c r="X3943" s="13">
        <f>SUMIFS('Fielding Data'!H:H, 'Fielding Data'!$A:$A, $A3943)</f>
        <v>0</v>
      </c>
    </row>
    <row r="3944" spans="1:24" x14ac:dyDescent="0.3">
      <c r="A3944" s="13" t="str">
        <f t="shared" si="123"/>
        <v>gregodi012013</v>
      </c>
      <c r="B3944" s="16" t="s">
        <v>1727</v>
      </c>
      <c r="C3944" s="16">
        <v>2013</v>
      </c>
      <c r="D3944" s="16">
        <v>103</v>
      </c>
      <c r="E3944" s="16">
        <v>357</v>
      </c>
      <c r="F3944" s="16">
        <v>47</v>
      </c>
      <c r="G3944" s="16">
        <v>90</v>
      </c>
      <c r="H3944" s="16">
        <v>16</v>
      </c>
      <c r="I3944" s="16">
        <v>3</v>
      </c>
      <c r="J3944" s="16">
        <v>7</v>
      </c>
      <c r="K3944" s="16">
        <v>28</v>
      </c>
      <c r="L3944" s="16">
        <v>0</v>
      </c>
      <c r="M3944" s="16">
        <v>2</v>
      </c>
      <c r="N3944" s="16">
        <v>37</v>
      </c>
      <c r="O3944" s="16">
        <v>65</v>
      </c>
      <c r="P3944" s="13" t="str">
        <f t="shared" si="122"/>
        <v>SS</v>
      </c>
      <c r="Q3944" s="13">
        <f>IFERROR(VLOOKUP($A3944, 'Fielding Data'!$A$1:$H$12056, 5, 0), 0)</f>
        <v>152</v>
      </c>
      <c r="R3944" s="13">
        <f>IFERROR(VLOOKUP($A3944, 'Fielding Data'!$A$1:$H$12056, 6, 0), 0)</f>
        <v>279</v>
      </c>
      <c r="S3944" s="13">
        <f>IFERROR(VLOOKUP($A3944, 'Fielding Data'!$A$1:$H$12056, 7, 0), 0)</f>
        <v>13</v>
      </c>
      <c r="T3944" s="13">
        <f>IFERROR(VLOOKUP($A3944, 'Fielding Data'!$A$1:$H$12056, 8, 0), 0)</f>
        <v>51</v>
      </c>
      <c r="U3944" s="13">
        <f>SUMIFS('Fielding Data'!E:E, 'Fielding Data'!$A:$A, $A3944)</f>
        <v>152</v>
      </c>
      <c r="V3944" s="13">
        <f>SUMIFS('Fielding Data'!F:F, 'Fielding Data'!$A:$A, $A3944)</f>
        <v>279</v>
      </c>
      <c r="W3944" s="13">
        <f>SUMIFS('Fielding Data'!G:G, 'Fielding Data'!$A:$A, $A3944)</f>
        <v>13</v>
      </c>
      <c r="X3944" s="13">
        <f>SUMIFS('Fielding Data'!H:H, 'Fielding Data'!$A:$A, $A3944)</f>
        <v>51</v>
      </c>
    </row>
    <row r="3945" spans="1:24" x14ac:dyDescent="0.3">
      <c r="A3945" s="13" t="str">
        <f t="shared" si="123"/>
        <v>greinza012013</v>
      </c>
      <c r="B3945" s="16" t="s">
        <v>448</v>
      </c>
      <c r="C3945" s="16">
        <v>2013</v>
      </c>
      <c r="D3945" s="16">
        <v>29</v>
      </c>
      <c r="E3945" s="16">
        <v>58</v>
      </c>
      <c r="F3945" s="16">
        <v>5</v>
      </c>
      <c r="G3945" s="16">
        <v>19</v>
      </c>
      <c r="H3945" s="16">
        <v>3</v>
      </c>
      <c r="I3945" s="16">
        <v>0</v>
      </c>
      <c r="J3945" s="16">
        <v>0</v>
      </c>
      <c r="K3945" s="16">
        <v>4</v>
      </c>
      <c r="L3945" s="16">
        <v>2</v>
      </c>
      <c r="M3945" s="16">
        <v>0</v>
      </c>
      <c r="N3945" s="16">
        <v>7</v>
      </c>
      <c r="O3945" s="16">
        <v>10</v>
      </c>
      <c r="P3945" s="13" t="str">
        <f t="shared" si="122"/>
        <v>P</v>
      </c>
      <c r="Q3945" s="13">
        <f>IFERROR(VLOOKUP($A3945, 'Fielding Data'!$A$1:$H$12056, 5, 0), 0)</f>
        <v>16</v>
      </c>
      <c r="R3945" s="13">
        <f>IFERROR(VLOOKUP($A3945, 'Fielding Data'!$A$1:$H$12056, 6, 0), 0)</f>
        <v>31</v>
      </c>
      <c r="S3945" s="13">
        <f>IFERROR(VLOOKUP($A3945, 'Fielding Data'!$A$1:$H$12056, 7, 0), 0)</f>
        <v>0</v>
      </c>
      <c r="T3945" s="13">
        <f>IFERROR(VLOOKUP($A3945, 'Fielding Data'!$A$1:$H$12056, 8, 0), 0)</f>
        <v>4</v>
      </c>
      <c r="U3945" s="13">
        <f>SUMIFS('Fielding Data'!E:E, 'Fielding Data'!$A:$A, $A3945)</f>
        <v>16</v>
      </c>
      <c r="V3945" s="13">
        <f>SUMIFS('Fielding Data'!F:F, 'Fielding Data'!$A:$A, $A3945)</f>
        <v>31</v>
      </c>
      <c r="W3945" s="13">
        <f>SUMIFS('Fielding Data'!G:G, 'Fielding Data'!$A:$A, $A3945)</f>
        <v>0</v>
      </c>
      <c r="X3945" s="13">
        <f>SUMIFS('Fielding Data'!H:H, 'Fielding Data'!$A:$A, $A3945)</f>
        <v>4</v>
      </c>
    </row>
    <row r="3946" spans="1:24" x14ac:dyDescent="0.3">
      <c r="A3946" s="13" t="str">
        <f t="shared" si="123"/>
        <v>griffaj012013</v>
      </c>
      <c r="B3946" s="16" t="s">
        <v>1728</v>
      </c>
      <c r="C3946" s="16">
        <v>2013</v>
      </c>
      <c r="D3946" s="16">
        <v>32</v>
      </c>
      <c r="E3946" s="16">
        <v>4</v>
      </c>
      <c r="F3946" s="16">
        <v>0</v>
      </c>
      <c r="G3946" s="16">
        <v>0</v>
      </c>
      <c r="H3946" s="16">
        <v>0</v>
      </c>
      <c r="I3946" s="16">
        <v>0</v>
      </c>
      <c r="J3946" s="16">
        <v>0</v>
      </c>
      <c r="K3946" s="16">
        <v>0</v>
      </c>
      <c r="L3946" s="16">
        <v>0</v>
      </c>
      <c r="M3946" s="16">
        <v>0</v>
      </c>
      <c r="N3946" s="16">
        <v>1</v>
      </c>
      <c r="O3946" s="16">
        <v>3</v>
      </c>
      <c r="P3946" s="13" t="str">
        <f t="shared" si="122"/>
        <v>P</v>
      </c>
      <c r="Q3946" s="13">
        <f>IFERROR(VLOOKUP($A3946, 'Fielding Data'!$A$1:$H$12056, 5, 0), 0)</f>
        <v>8</v>
      </c>
      <c r="R3946" s="13">
        <f>IFERROR(VLOOKUP($A3946, 'Fielding Data'!$A$1:$H$12056, 6, 0), 0)</f>
        <v>15</v>
      </c>
      <c r="S3946" s="13">
        <f>IFERROR(VLOOKUP($A3946, 'Fielding Data'!$A$1:$H$12056, 7, 0), 0)</f>
        <v>0</v>
      </c>
      <c r="T3946" s="13">
        <f>IFERROR(VLOOKUP($A3946, 'Fielding Data'!$A$1:$H$12056, 8, 0), 0)</f>
        <v>0</v>
      </c>
      <c r="U3946" s="13">
        <f>SUMIFS('Fielding Data'!E:E, 'Fielding Data'!$A:$A, $A3946)</f>
        <v>8</v>
      </c>
      <c r="V3946" s="13">
        <f>SUMIFS('Fielding Data'!F:F, 'Fielding Data'!$A:$A, $A3946)</f>
        <v>15</v>
      </c>
      <c r="W3946" s="13">
        <f>SUMIFS('Fielding Data'!G:G, 'Fielding Data'!$A:$A, $A3946)</f>
        <v>0</v>
      </c>
      <c r="X3946" s="13">
        <f>SUMIFS('Fielding Data'!H:H, 'Fielding Data'!$A:$A, $A3946)</f>
        <v>0</v>
      </c>
    </row>
    <row r="3947" spans="1:24" x14ac:dyDescent="0.3">
      <c r="A3947" s="13" t="str">
        <f t="shared" si="123"/>
        <v>grillja012013</v>
      </c>
      <c r="B3947" s="16" t="s">
        <v>104</v>
      </c>
      <c r="C3947" s="16">
        <v>2013</v>
      </c>
      <c r="D3947" s="16">
        <v>54</v>
      </c>
      <c r="E3947" s="16">
        <v>0</v>
      </c>
      <c r="F3947" s="16">
        <v>0</v>
      </c>
      <c r="G3947" s="16">
        <v>0</v>
      </c>
      <c r="H3947" s="16">
        <v>0</v>
      </c>
      <c r="I3947" s="16">
        <v>0</v>
      </c>
      <c r="J3947" s="16">
        <v>0</v>
      </c>
      <c r="K3947" s="16">
        <v>0</v>
      </c>
      <c r="L3947" s="16">
        <v>0</v>
      </c>
      <c r="M3947" s="16">
        <v>0</v>
      </c>
      <c r="N3947" s="16">
        <v>0</v>
      </c>
      <c r="O3947" s="16">
        <v>0</v>
      </c>
      <c r="P3947" s="13" t="str">
        <f t="shared" si="122"/>
        <v>P</v>
      </c>
      <c r="Q3947" s="13">
        <f>IFERROR(VLOOKUP($A3947, 'Fielding Data'!$A$1:$H$12056, 5, 0), 0)</f>
        <v>3</v>
      </c>
      <c r="R3947" s="13">
        <f>IFERROR(VLOOKUP($A3947, 'Fielding Data'!$A$1:$H$12056, 6, 0), 0)</f>
        <v>2</v>
      </c>
      <c r="S3947" s="13">
        <f>IFERROR(VLOOKUP($A3947, 'Fielding Data'!$A$1:$H$12056, 7, 0), 0)</f>
        <v>0</v>
      </c>
      <c r="T3947" s="13">
        <f>IFERROR(VLOOKUP($A3947, 'Fielding Data'!$A$1:$H$12056, 8, 0), 0)</f>
        <v>0</v>
      </c>
      <c r="U3947" s="13">
        <f>SUMIFS('Fielding Data'!E:E, 'Fielding Data'!$A:$A, $A3947)</f>
        <v>3</v>
      </c>
      <c r="V3947" s="13">
        <f>SUMIFS('Fielding Data'!F:F, 'Fielding Data'!$A:$A, $A3947)</f>
        <v>2</v>
      </c>
      <c r="W3947" s="13">
        <f>SUMIFS('Fielding Data'!G:G, 'Fielding Data'!$A:$A, $A3947)</f>
        <v>0</v>
      </c>
      <c r="X3947" s="13">
        <f>SUMIFS('Fielding Data'!H:H, 'Fielding Data'!$A:$A, $A3947)</f>
        <v>0</v>
      </c>
    </row>
    <row r="3948" spans="1:24" x14ac:dyDescent="0.3">
      <c r="A3948" s="13" t="str">
        <f t="shared" si="123"/>
        <v>grossro012013</v>
      </c>
      <c r="B3948" s="16" t="s">
        <v>1951</v>
      </c>
      <c r="C3948" s="16">
        <v>2013</v>
      </c>
      <c r="D3948" s="16">
        <v>63</v>
      </c>
      <c r="E3948" s="16">
        <v>257</v>
      </c>
      <c r="F3948" s="16">
        <v>29</v>
      </c>
      <c r="G3948" s="16">
        <v>69</v>
      </c>
      <c r="H3948" s="16">
        <v>14</v>
      </c>
      <c r="I3948" s="16">
        <v>0</v>
      </c>
      <c r="J3948" s="16">
        <v>4</v>
      </c>
      <c r="K3948" s="16">
        <v>21</v>
      </c>
      <c r="L3948" s="16">
        <v>6</v>
      </c>
      <c r="M3948" s="16">
        <v>7</v>
      </c>
      <c r="N3948" s="16">
        <v>23</v>
      </c>
      <c r="O3948" s="16">
        <v>70</v>
      </c>
      <c r="P3948" s="13" t="str">
        <f t="shared" si="122"/>
        <v>CF</v>
      </c>
      <c r="Q3948" s="13">
        <f>IFERROR(VLOOKUP($A3948, 'Fielding Data'!$A$1:$H$12056, 5, 0), 0)</f>
        <v>0</v>
      </c>
      <c r="R3948" s="13">
        <f>IFERROR(VLOOKUP($A3948, 'Fielding Data'!$A$1:$H$12056, 6, 0), 0)</f>
        <v>0</v>
      </c>
      <c r="S3948" s="13">
        <f>IFERROR(VLOOKUP($A3948, 'Fielding Data'!$A$1:$H$12056, 7, 0), 0)</f>
        <v>0</v>
      </c>
      <c r="T3948" s="13">
        <f>IFERROR(VLOOKUP($A3948, 'Fielding Data'!$A$1:$H$12056, 8, 0), 0)</f>
        <v>0</v>
      </c>
      <c r="U3948" s="13">
        <f>SUMIFS('Fielding Data'!E:E, 'Fielding Data'!$A:$A, $A3948)</f>
        <v>122</v>
      </c>
      <c r="V3948" s="13">
        <f>SUMIFS('Fielding Data'!F:F, 'Fielding Data'!$A:$A, $A3948)</f>
        <v>2</v>
      </c>
      <c r="W3948" s="13">
        <f>SUMIFS('Fielding Data'!G:G, 'Fielding Data'!$A:$A, $A3948)</f>
        <v>3</v>
      </c>
      <c r="X3948" s="13">
        <f>SUMIFS('Fielding Data'!H:H, 'Fielding Data'!$A:$A, $A3948)</f>
        <v>0</v>
      </c>
    </row>
    <row r="3949" spans="1:24" x14ac:dyDescent="0.3">
      <c r="A3949" s="13" t="str">
        <f t="shared" si="123"/>
        <v>guerrja012013</v>
      </c>
      <c r="B3949" s="16" t="s">
        <v>1514</v>
      </c>
      <c r="C3949" s="16">
        <v>2013</v>
      </c>
      <c r="D3949" s="16">
        <v>9</v>
      </c>
      <c r="E3949" s="16">
        <v>0</v>
      </c>
      <c r="F3949" s="16">
        <v>0</v>
      </c>
      <c r="G3949" s="16">
        <v>0</v>
      </c>
      <c r="H3949" s="16">
        <v>0</v>
      </c>
      <c r="I3949" s="16">
        <v>0</v>
      </c>
      <c r="J3949" s="16">
        <v>0</v>
      </c>
      <c r="K3949" s="16">
        <v>0</v>
      </c>
      <c r="L3949" s="16">
        <v>0</v>
      </c>
      <c r="M3949" s="16">
        <v>0</v>
      </c>
      <c r="N3949" s="16">
        <v>0</v>
      </c>
      <c r="O3949" s="16">
        <v>0</v>
      </c>
      <c r="P3949" s="13" t="str">
        <f t="shared" si="122"/>
        <v>P</v>
      </c>
      <c r="Q3949" s="13">
        <f>IFERROR(VLOOKUP($A3949, 'Fielding Data'!$A$1:$H$12056, 5, 0), 0)</f>
        <v>1</v>
      </c>
      <c r="R3949" s="13">
        <f>IFERROR(VLOOKUP($A3949, 'Fielding Data'!$A$1:$H$12056, 6, 0), 0)</f>
        <v>2</v>
      </c>
      <c r="S3949" s="13">
        <f>IFERROR(VLOOKUP($A3949, 'Fielding Data'!$A$1:$H$12056, 7, 0), 0)</f>
        <v>1</v>
      </c>
      <c r="T3949" s="13">
        <f>IFERROR(VLOOKUP($A3949, 'Fielding Data'!$A$1:$H$12056, 8, 0), 0)</f>
        <v>0</v>
      </c>
      <c r="U3949" s="13">
        <f>SUMIFS('Fielding Data'!E:E, 'Fielding Data'!$A:$A, $A3949)</f>
        <v>1</v>
      </c>
      <c r="V3949" s="13">
        <f>SUMIFS('Fielding Data'!F:F, 'Fielding Data'!$A:$A, $A3949)</f>
        <v>2</v>
      </c>
      <c r="W3949" s="13">
        <f>SUMIFS('Fielding Data'!G:G, 'Fielding Data'!$A:$A, $A3949)</f>
        <v>1</v>
      </c>
      <c r="X3949" s="13">
        <f>SUMIFS('Fielding Data'!H:H, 'Fielding Data'!$A:$A, $A3949)</f>
        <v>0</v>
      </c>
    </row>
    <row r="3950" spans="1:24" x14ac:dyDescent="0.3">
      <c r="A3950" s="13" t="str">
        <f t="shared" si="123"/>
        <v>guilmpr012013</v>
      </c>
      <c r="B3950" s="16" t="s">
        <v>1952</v>
      </c>
      <c r="C3950" s="16">
        <v>2013</v>
      </c>
      <c r="D3950" s="16">
        <v>4</v>
      </c>
      <c r="E3950" s="16">
        <v>0</v>
      </c>
      <c r="F3950" s="16">
        <v>0</v>
      </c>
      <c r="G3950" s="16">
        <v>0</v>
      </c>
      <c r="H3950" s="16">
        <v>0</v>
      </c>
      <c r="I3950" s="16">
        <v>0</v>
      </c>
      <c r="J3950" s="16">
        <v>0</v>
      </c>
      <c r="K3950" s="16">
        <v>0</v>
      </c>
      <c r="L3950" s="16">
        <v>0</v>
      </c>
      <c r="M3950" s="16">
        <v>0</v>
      </c>
      <c r="N3950" s="16">
        <v>0</v>
      </c>
      <c r="O3950" s="16">
        <v>0</v>
      </c>
      <c r="P3950" s="13" t="str">
        <f t="shared" si="122"/>
        <v>P</v>
      </c>
      <c r="Q3950" s="13">
        <f>IFERROR(VLOOKUP($A3950, 'Fielding Data'!$A$1:$H$12056, 5, 0), 0)</f>
        <v>1</v>
      </c>
      <c r="R3950" s="13">
        <f>IFERROR(VLOOKUP($A3950, 'Fielding Data'!$A$1:$H$12056, 6, 0), 0)</f>
        <v>1</v>
      </c>
      <c r="S3950" s="13">
        <f>IFERROR(VLOOKUP($A3950, 'Fielding Data'!$A$1:$H$12056, 7, 0), 0)</f>
        <v>0</v>
      </c>
      <c r="T3950" s="13">
        <f>IFERROR(VLOOKUP($A3950, 'Fielding Data'!$A$1:$H$12056, 8, 0), 0)</f>
        <v>0</v>
      </c>
      <c r="U3950" s="13">
        <f>SUMIFS('Fielding Data'!E:E, 'Fielding Data'!$A:$A, $A3950)</f>
        <v>1</v>
      </c>
      <c r="V3950" s="13">
        <f>SUMIFS('Fielding Data'!F:F, 'Fielding Data'!$A:$A, $A3950)</f>
        <v>1</v>
      </c>
      <c r="W3950" s="13">
        <f>SUMIFS('Fielding Data'!G:G, 'Fielding Data'!$A:$A, $A3950)</f>
        <v>0</v>
      </c>
      <c r="X3950" s="13">
        <f>SUMIFS('Fielding Data'!H:H, 'Fielding Data'!$A:$A, $A3950)</f>
        <v>0</v>
      </c>
    </row>
    <row r="3951" spans="1:24" x14ac:dyDescent="0.3">
      <c r="A3951" s="13" t="str">
        <f t="shared" si="123"/>
        <v>guthrje012013</v>
      </c>
      <c r="B3951" s="16" t="s">
        <v>451</v>
      </c>
      <c r="C3951" s="16">
        <v>2013</v>
      </c>
      <c r="D3951" s="16">
        <v>33</v>
      </c>
      <c r="E3951" s="16">
        <v>4</v>
      </c>
      <c r="F3951" s="16">
        <v>0</v>
      </c>
      <c r="G3951" s="16">
        <v>1</v>
      </c>
      <c r="H3951" s="16">
        <v>0</v>
      </c>
      <c r="I3951" s="16">
        <v>0</v>
      </c>
      <c r="J3951" s="16">
        <v>0</v>
      </c>
      <c r="K3951" s="16">
        <v>0</v>
      </c>
      <c r="L3951" s="16">
        <v>0</v>
      </c>
      <c r="M3951" s="16">
        <v>0</v>
      </c>
      <c r="N3951" s="16">
        <v>0</v>
      </c>
      <c r="O3951" s="16">
        <v>2</v>
      </c>
      <c r="P3951" s="13" t="str">
        <f t="shared" si="122"/>
        <v>P</v>
      </c>
      <c r="Q3951" s="13">
        <f>IFERROR(VLOOKUP($A3951, 'Fielding Data'!$A$1:$H$12056, 5, 0), 0)</f>
        <v>17</v>
      </c>
      <c r="R3951" s="13">
        <f>IFERROR(VLOOKUP($A3951, 'Fielding Data'!$A$1:$H$12056, 6, 0), 0)</f>
        <v>22</v>
      </c>
      <c r="S3951" s="13">
        <f>IFERROR(VLOOKUP($A3951, 'Fielding Data'!$A$1:$H$12056, 7, 0), 0)</f>
        <v>0</v>
      </c>
      <c r="T3951" s="13">
        <f>IFERROR(VLOOKUP($A3951, 'Fielding Data'!$A$1:$H$12056, 8, 0), 0)</f>
        <v>2</v>
      </c>
      <c r="U3951" s="13">
        <f>SUMIFS('Fielding Data'!E:E, 'Fielding Data'!$A:$A, $A3951)</f>
        <v>17</v>
      </c>
      <c r="V3951" s="13">
        <f>SUMIFS('Fielding Data'!F:F, 'Fielding Data'!$A:$A, $A3951)</f>
        <v>22</v>
      </c>
      <c r="W3951" s="13">
        <f>SUMIFS('Fielding Data'!G:G, 'Fielding Data'!$A:$A, $A3951)</f>
        <v>0</v>
      </c>
      <c r="X3951" s="13">
        <f>SUMIFS('Fielding Data'!H:H, 'Fielding Data'!$A:$A, $A3951)</f>
        <v>2</v>
      </c>
    </row>
    <row r="3952" spans="1:24" x14ac:dyDescent="0.3">
      <c r="A3952" s="13" t="str">
        <f t="shared" si="123"/>
        <v>gutiefr012013</v>
      </c>
      <c r="B3952" s="16" t="s">
        <v>545</v>
      </c>
      <c r="C3952" s="16">
        <v>2013</v>
      </c>
      <c r="D3952" s="16">
        <v>41</v>
      </c>
      <c r="E3952" s="16">
        <v>145</v>
      </c>
      <c r="F3952" s="16">
        <v>18</v>
      </c>
      <c r="G3952" s="16">
        <v>36</v>
      </c>
      <c r="H3952" s="16">
        <v>7</v>
      </c>
      <c r="I3952" s="16">
        <v>0</v>
      </c>
      <c r="J3952" s="16">
        <v>10</v>
      </c>
      <c r="K3952" s="16">
        <v>24</v>
      </c>
      <c r="L3952" s="16">
        <v>3</v>
      </c>
      <c r="M3952" s="16">
        <v>1</v>
      </c>
      <c r="N3952" s="16">
        <v>5</v>
      </c>
      <c r="O3952" s="16">
        <v>43</v>
      </c>
      <c r="P3952" s="13" t="str">
        <f t="shared" si="122"/>
        <v>CF</v>
      </c>
      <c r="Q3952" s="13">
        <f>IFERROR(VLOOKUP($A3952, 'Fielding Data'!$A$1:$H$12056, 5, 0), 0)</f>
        <v>0</v>
      </c>
      <c r="R3952" s="13">
        <f>IFERROR(VLOOKUP($A3952, 'Fielding Data'!$A$1:$H$12056, 6, 0), 0)</f>
        <v>0</v>
      </c>
      <c r="S3952" s="13">
        <f>IFERROR(VLOOKUP($A3952, 'Fielding Data'!$A$1:$H$12056, 7, 0), 0)</f>
        <v>0</v>
      </c>
      <c r="T3952" s="13">
        <f>IFERROR(VLOOKUP($A3952, 'Fielding Data'!$A$1:$H$12056, 8, 0), 0)</f>
        <v>0</v>
      </c>
      <c r="U3952" s="13">
        <f>SUMIFS('Fielding Data'!E:E, 'Fielding Data'!$A:$A, $A3952)</f>
        <v>78</v>
      </c>
      <c r="V3952" s="13">
        <f>SUMIFS('Fielding Data'!F:F, 'Fielding Data'!$A:$A, $A3952)</f>
        <v>0</v>
      </c>
      <c r="W3952" s="13">
        <f>SUMIFS('Fielding Data'!G:G, 'Fielding Data'!$A:$A, $A3952)</f>
        <v>1</v>
      </c>
      <c r="X3952" s="13">
        <f>SUMIFS('Fielding Data'!H:H, 'Fielding Data'!$A:$A, $A3952)</f>
        <v>0</v>
      </c>
    </row>
    <row r="3953" spans="1:24" x14ac:dyDescent="0.3">
      <c r="A3953" s="13" t="str">
        <f t="shared" si="123"/>
        <v>guzmafr012013</v>
      </c>
      <c r="B3953" s="16" t="s">
        <v>452</v>
      </c>
      <c r="C3953" s="16">
        <v>2013</v>
      </c>
      <c r="D3953" s="16">
        <v>1</v>
      </c>
      <c r="E3953" s="16">
        <v>0</v>
      </c>
      <c r="F3953" s="16">
        <v>1</v>
      </c>
      <c r="G3953" s="16">
        <v>0</v>
      </c>
      <c r="H3953" s="16">
        <v>0</v>
      </c>
      <c r="I3953" s="16">
        <v>0</v>
      </c>
      <c r="J3953" s="16">
        <v>0</v>
      </c>
      <c r="K3953" s="16">
        <v>0</v>
      </c>
      <c r="L3953" s="16">
        <v>1</v>
      </c>
      <c r="M3953" s="16">
        <v>0</v>
      </c>
      <c r="N3953" s="16">
        <v>0</v>
      </c>
      <c r="O3953" s="16">
        <v>0</v>
      </c>
      <c r="P3953" s="13" t="str">
        <f t="shared" si="122"/>
        <v>Other</v>
      </c>
      <c r="Q3953" s="13">
        <f>IFERROR(VLOOKUP($A3953, 'Fielding Data'!$A$1:$H$12056, 5, 0), 0)</f>
        <v>0</v>
      </c>
      <c r="R3953" s="13">
        <f>IFERROR(VLOOKUP($A3953, 'Fielding Data'!$A$1:$H$12056, 6, 0), 0)</f>
        <v>0</v>
      </c>
      <c r="S3953" s="13">
        <f>IFERROR(VLOOKUP($A3953, 'Fielding Data'!$A$1:$H$12056, 7, 0), 0)</f>
        <v>0</v>
      </c>
      <c r="T3953" s="13">
        <f>IFERROR(VLOOKUP($A3953, 'Fielding Data'!$A$1:$H$12056, 8, 0), 0)</f>
        <v>0</v>
      </c>
      <c r="U3953" s="13">
        <f>SUMIFS('Fielding Data'!E:E, 'Fielding Data'!$A:$A, $A3953)</f>
        <v>0</v>
      </c>
      <c r="V3953" s="13">
        <f>SUMIFS('Fielding Data'!F:F, 'Fielding Data'!$A:$A, $A3953)</f>
        <v>0</v>
      </c>
      <c r="W3953" s="13">
        <f>SUMIFS('Fielding Data'!G:G, 'Fielding Data'!$A:$A, $A3953)</f>
        <v>0</v>
      </c>
      <c r="X3953" s="13">
        <f>SUMIFS('Fielding Data'!H:H, 'Fielding Data'!$A:$A, $A3953)</f>
        <v>0</v>
      </c>
    </row>
    <row r="3954" spans="1:24" x14ac:dyDescent="0.3">
      <c r="A3954" s="13" t="str">
        <f t="shared" si="123"/>
        <v>guzmaje012013</v>
      </c>
      <c r="B3954" s="16" t="s">
        <v>1095</v>
      </c>
      <c r="C3954" s="16">
        <v>2013</v>
      </c>
      <c r="D3954" s="16">
        <v>126</v>
      </c>
      <c r="E3954" s="16">
        <v>288</v>
      </c>
      <c r="F3954" s="16">
        <v>33</v>
      </c>
      <c r="G3954" s="16">
        <v>65</v>
      </c>
      <c r="H3954" s="16">
        <v>17</v>
      </c>
      <c r="I3954" s="16">
        <v>0</v>
      </c>
      <c r="J3954" s="16">
        <v>9</v>
      </c>
      <c r="K3954" s="16">
        <v>35</v>
      </c>
      <c r="L3954" s="16">
        <v>3</v>
      </c>
      <c r="M3954" s="16">
        <v>0</v>
      </c>
      <c r="N3954" s="16">
        <v>27</v>
      </c>
      <c r="O3954" s="16">
        <v>79</v>
      </c>
      <c r="P3954" s="13" t="str">
        <f t="shared" si="122"/>
        <v>1B</v>
      </c>
      <c r="Q3954" s="13">
        <f>IFERROR(VLOOKUP($A3954, 'Fielding Data'!$A$1:$H$12056, 5, 0), 0)</f>
        <v>280</v>
      </c>
      <c r="R3954" s="13">
        <f>IFERROR(VLOOKUP($A3954, 'Fielding Data'!$A$1:$H$12056, 6, 0), 0)</f>
        <v>15</v>
      </c>
      <c r="S3954" s="13">
        <f>IFERROR(VLOOKUP($A3954, 'Fielding Data'!$A$1:$H$12056, 7, 0), 0)</f>
        <v>3</v>
      </c>
      <c r="T3954" s="13">
        <f>IFERROR(VLOOKUP($A3954, 'Fielding Data'!$A$1:$H$12056, 8, 0), 0)</f>
        <v>24</v>
      </c>
      <c r="U3954" s="13">
        <f>SUMIFS('Fielding Data'!E:E, 'Fielding Data'!$A:$A, $A3954)</f>
        <v>334</v>
      </c>
      <c r="V3954" s="13">
        <f>SUMIFS('Fielding Data'!F:F, 'Fielding Data'!$A:$A, $A3954)</f>
        <v>17</v>
      </c>
      <c r="W3954" s="13">
        <f>SUMIFS('Fielding Data'!G:G, 'Fielding Data'!$A:$A, $A3954)</f>
        <v>6</v>
      </c>
      <c r="X3954" s="13">
        <f>SUMIFS('Fielding Data'!H:H, 'Fielding Data'!$A:$A, $A3954)</f>
        <v>24</v>
      </c>
    </row>
    <row r="3955" spans="1:24" x14ac:dyDescent="0.3">
      <c r="A3955" s="13" t="str">
        <f t="shared" si="123"/>
        <v>gyorkje012013</v>
      </c>
      <c r="B3955" s="16" t="s">
        <v>1953</v>
      </c>
      <c r="C3955" s="16">
        <v>2013</v>
      </c>
      <c r="D3955" s="16">
        <v>125</v>
      </c>
      <c r="E3955" s="16">
        <v>486</v>
      </c>
      <c r="F3955" s="16">
        <v>62</v>
      </c>
      <c r="G3955" s="16">
        <v>121</v>
      </c>
      <c r="H3955" s="16">
        <v>26</v>
      </c>
      <c r="I3955" s="16">
        <v>0</v>
      </c>
      <c r="J3955" s="16">
        <v>23</v>
      </c>
      <c r="K3955" s="16">
        <v>63</v>
      </c>
      <c r="L3955" s="16">
        <v>1</v>
      </c>
      <c r="M3955" s="16">
        <v>1</v>
      </c>
      <c r="N3955" s="16">
        <v>33</v>
      </c>
      <c r="O3955" s="16">
        <v>123</v>
      </c>
      <c r="P3955" s="13" t="str">
        <f t="shared" si="122"/>
        <v>2B</v>
      </c>
      <c r="Q3955" s="13">
        <f>IFERROR(VLOOKUP($A3955, 'Fielding Data'!$A$1:$H$12056, 5, 0), 0)</f>
        <v>196</v>
      </c>
      <c r="R3955" s="13">
        <f>IFERROR(VLOOKUP($A3955, 'Fielding Data'!$A$1:$H$12056, 6, 0), 0)</f>
        <v>302</v>
      </c>
      <c r="S3955" s="13">
        <f>IFERROR(VLOOKUP($A3955, 'Fielding Data'!$A$1:$H$12056, 7, 0), 0)</f>
        <v>4</v>
      </c>
      <c r="T3955" s="13">
        <f>IFERROR(VLOOKUP($A3955, 'Fielding Data'!$A$1:$H$12056, 8, 0), 0)</f>
        <v>54</v>
      </c>
      <c r="U3955" s="13">
        <f>SUMIFS('Fielding Data'!E:E, 'Fielding Data'!$A:$A, $A3955)</f>
        <v>197</v>
      </c>
      <c r="V3955" s="13">
        <f>SUMIFS('Fielding Data'!F:F, 'Fielding Data'!$A:$A, $A3955)</f>
        <v>329</v>
      </c>
      <c r="W3955" s="13">
        <f>SUMIFS('Fielding Data'!G:G, 'Fielding Data'!$A:$A, $A3955)</f>
        <v>6</v>
      </c>
      <c r="X3955" s="13">
        <f>SUMIFS('Fielding Data'!H:H, 'Fielding Data'!$A:$A, $A3955)</f>
        <v>54</v>
      </c>
    </row>
    <row r="3956" spans="1:24" x14ac:dyDescent="0.3">
      <c r="A3956" s="13" t="str">
        <f t="shared" si="123"/>
        <v>hafnetr012013</v>
      </c>
      <c r="B3956" s="16" t="s">
        <v>301</v>
      </c>
      <c r="C3956" s="16">
        <v>2013</v>
      </c>
      <c r="D3956" s="16">
        <v>82</v>
      </c>
      <c r="E3956" s="16">
        <v>262</v>
      </c>
      <c r="F3956" s="16">
        <v>31</v>
      </c>
      <c r="G3956" s="16">
        <v>53</v>
      </c>
      <c r="H3956" s="16">
        <v>8</v>
      </c>
      <c r="I3956" s="16">
        <v>1</v>
      </c>
      <c r="J3956" s="16">
        <v>12</v>
      </c>
      <c r="K3956" s="16">
        <v>37</v>
      </c>
      <c r="L3956" s="16">
        <v>2</v>
      </c>
      <c r="M3956" s="16">
        <v>0</v>
      </c>
      <c r="N3956" s="16">
        <v>32</v>
      </c>
      <c r="O3956" s="16">
        <v>79</v>
      </c>
      <c r="P3956" s="13" t="str">
        <f t="shared" si="122"/>
        <v>Other</v>
      </c>
      <c r="Q3956" s="13">
        <f>IFERROR(VLOOKUP($A3956, 'Fielding Data'!$A$1:$H$12056, 5, 0), 0)</f>
        <v>0</v>
      </c>
      <c r="R3956" s="13">
        <f>IFERROR(VLOOKUP($A3956, 'Fielding Data'!$A$1:$H$12056, 6, 0), 0)</f>
        <v>0</v>
      </c>
      <c r="S3956" s="13">
        <f>IFERROR(VLOOKUP($A3956, 'Fielding Data'!$A$1:$H$12056, 7, 0), 0)</f>
        <v>0</v>
      </c>
      <c r="T3956" s="13">
        <f>IFERROR(VLOOKUP($A3956, 'Fielding Data'!$A$1:$H$12056, 8, 0), 0)</f>
        <v>0</v>
      </c>
      <c r="U3956" s="13">
        <f>SUMIFS('Fielding Data'!E:E, 'Fielding Data'!$A:$A, $A3956)</f>
        <v>0</v>
      </c>
      <c r="V3956" s="13">
        <f>SUMIFS('Fielding Data'!F:F, 'Fielding Data'!$A:$A, $A3956)</f>
        <v>0</v>
      </c>
      <c r="W3956" s="13">
        <f>SUMIFS('Fielding Data'!G:G, 'Fielding Data'!$A:$A, $A3956)</f>
        <v>0</v>
      </c>
      <c r="X3956" s="13">
        <f>SUMIFS('Fielding Data'!H:H, 'Fielding Data'!$A:$A, $A3956)</f>
        <v>0</v>
      </c>
    </row>
    <row r="3957" spans="1:24" x14ac:dyDescent="0.3">
      <c r="A3957" s="13" t="str">
        <f t="shared" si="123"/>
        <v>hagadni012013</v>
      </c>
      <c r="B3957" s="16" t="s">
        <v>1516</v>
      </c>
      <c r="C3957" s="16">
        <v>2013</v>
      </c>
      <c r="D3957" s="16">
        <v>36</v>
      </c>
      <c r="E3957" s="16">
        <v>0</v>
      </c>
      <c r="F3957" s="16">
        <v>0</v>
      </c>
      <c r="G3957" s="16">
        <v>0</v>
      </c>
      <c r="H3957" s="16">
        <v>0</v>
      </c>
      <c r="I3957" s="16">
        <v>0</v>
      </c>
      <c r="J3957" s="16">
        <v>0</v>
      </c>
      <c r="K3957" s="16">
        <v>0</v>
      </c>
      <c r="L3957" s="16">
        <v>0</v>
      </c>
      <c r="M3957" s="16">
        <v>0</v>
      </c>
      <c r="N3957" s="16">
        <v>0</v>
      </c>
      <c r="O3957" s="16">
        <v>0</v>
      </c>
      <c r="P3957" s="13" t="str">
        <f t="shared" si="122"/>
        <v>P</v>
      </c>
      <c r="Q3957" s="13">
        <f>IFERROR(VLOOKUP($A3957, 'Fielding Data'!$A$1:$H$12056, 5, 0), 0)</f>
        <v>0</v>
      </c>
      <c r="R3957" s="13">
        <f>IFERROR(VLOOKUP($A3957, 'Fielding Data'!$A$1:$H$12056, 6, 0), 0)</f>
        <v>4</v>
      </c>
      <c r="S3957" s="13">
        <f>IFERROR(VLOOKUP($A3957, 'Fielding Data'!$A$1:$H$12056, 7, 0), 0)</f>
        <v>0</v>
      </c>
      <c r="T3957" s="13">
        <f>IFERROR(VLOOKUP($A3957, 'Fielding Data'!$A$1:$H$12056, 8, 0), 0)</f>
        <v>0</v>
      </c>
      <c r="U3957" s="13">
        <f>SUMIFS('Fielding Data'!E:E, 'Fielding Data'!$A:$A, $A3957)</f>
        <v>0</v>
      </c>
      <c r="V3957" s="13">
        <f>SUMIFS('Fielding Data'!F:F, 'Fielding Data'!$A:$A, $A3957)</f>
        <v>4</v>
      </c>
      <c r="W3957" s="13">
        <f>SUMIFS('Fielding Data'!G:G, 'Fielding Data'!$A:$A, $A3957)</f>
        <v>0</v>
      </c>
      <c r="X3957" s="13">
        <f>SUMIFS('Fielding Data'!H:H, 'Fielding Data'!$A:$A, $A3957)</f>
        <v>0</v>
      </c>
    </row>
    <row r="3958" spans="1:24" x14ac:dyDescent="0.3">
      <c r="A3958" s="13" t="str">
        <f t="shared" si="123"/>
        <v>hairsje022013</v>
      </c>
      <c r="B3958" s="16" t="s">
        <v>110</v>
      </c>
      <c r="C3958" s="16">
        <v>2013</v>
      </c>
      <c r="D3958" s="16">
        <v>96</v>
      </c>
      <c r="E3958" s="16">
        <v>204</v>
      </c>
      <c r="F3958" s="16">
        <v>17</v>
      </c>
      <c r="G3958" s="16">
        <v>43</v>
      </c>
      <c r="H3958" s="16">
        <v>7</v>
      </c>
      <c r="I3958" s="16">
        <v>0</v>
      </c>
      <c r="J3958" s="16">
        <v>2</v>
      </c>
      <c r="K3958" s="16">
        <v>22</v>
      </c>
      <c r="L3958" s="16">
        <v>0</v>
      </c>
      <c r="M3958" s="16">
        <v>0</v>
      </c>
      <c r="N3958" s="16">
        <v>14</v>
      </c>
      <c r="O3958" s="16">
        <v>22</v>
      </c>
      <c r="P3958" s="13" t="str">
        <f t="shared" si="122"/>
        <v>1B</v>
      </c>
      <c r="Q3958" s="13">
        <f>IFERROR(VLOOKUP($A3958, 'Fielding Data'!$A$1:$H$12056, 5, 0), 0)</f>
        <v>57</v>
      </c>
      <c r="R3958" s="13">
        <f>IFERROR(VLOOKUP($A3958, 'Fielding Data'!$A$1:$H$12056, 6, 0), 0)</f>
        <v>4</v>
      </c>
      <c r="S3958" s="13">
        <f>IFERROR(VLOOKUP($A3958, 'Fielding Data'!$A$1:$H$12056, 7, 0), 0)</f>
        <v>0</v>
      </c>
      <c r="T3958" s="13">
        <f>IFERROR(VLOOKUP($A3958, 'Fielding Data'!$A$1:$H$12056, 8, 0), 0)</f>
        <v>2</v>
      </c>
      <c r="U3958" s="13">
        <f>SUMIFS('Fielding Data'!E:E, 'Fielding Data'!$A:$A, $A3958)</f>
        <v>102</v>
      </c>
      <c r="V3958" s="13">
        <f>SUMIFS('Fielding Data'!F:F, 'Fielding Data'!$A:$A, $A3958)</f>
        <v>40</v>
      </c>
      <c r="W3958" s="13">
        <f>SUMIFS('Fielding Data'!G:G, 'Fielding Data'!$A:$A, $A3958)</f>
        <v>6</v>
      </c>
      <c r="X3958" s="13">
        <f>SUMIFS('Fielding Data'!H:H, 'Fielding Data'!$A:$A, $A3958)</f>
        <v>7</v>
      </c>
    </row>
    <row r="3959" spans="1:24" x14ac:dyDescent="0.3">
      <c r="A3959" s="13" t="str">
        <f t="shared" si="123"/>
        <v>haleda022013</v>
      </c>
      <c r="B3959" s="16" t="s">
        <v>1954</v>
      </c>
      <c r="C3959" s="16">
        <v>2013</v>
      </c>
      <c r="D3959" s="16">
        <v>2</v>
      </c>
      <c r="E3959" s="16">
        <v>4</v>
      </c>
      <c r="F3959" s="16">
        <v>0</v>
      </c>
      <c r="G3959" s="16">
        <v>0</v>
      </c>
      <c r="H3959" s="16">
        <v>0</v>
      </c>
      <c r="I3959" s="16">
        <v>0</v>
      </c>
      <c r="J3959" s="16">
        <v>0</v>
      </c>
      <c r="K3959" s="16">
        <v>0</v>
      </c>
      <c r="L3959" s="16">
        <v>0</v>
      </c>
      <c r="M3959" s="16">
        <v>0</v>
      </c>
      <c r="N3959" s="16">
        <v>0</v>
      </c>
      <c r="O3959" s="16">
        <v>3</v>
      </c>
      <c r="P3959" s="13" t="str">
        <f t="shared" si="122"/>
        <v>P</v>
      </c>
      <c r="Q3959" s="13">
        <f>IFERROR(VLOOKUP($A3959, 'Fielding Data'!$A$1:$H$12056, 5, 0), 0)</f>
        <v>1</v>
      </c>
      <c r="R3959" s="13">
        <f>IFERROR(VLOOKUP($A3959, 'Fielding Data'!$A$1:$H$12056, 6, 0), 0)</f>
        <v>1</v>
      </c>
      <c r="S3959" s="13">
        <f>IFERROR(VLOOKUP($A3959, 'Fielding Data'!$A$1:$H$12056, 7, 0), 0)</f>
        <v>0</v>
      </c>
      <c r="T3959" s="13">
        <f>IFERROR(VLOOKUP($A3959, 'Fielding Data'!$A$1:$H$12056, 8, 0), 0)</f>
        <v>0</v>
      </c>
      <c r="U3959" s="13">
        <f>SUMIFS('Fielding Data'!E:E, 'Fielding Data'!$A:$A, $A3959)</f>
        <v>1</v>
      </c>
      <c r="V3959" s="13">
        <f>SUMIFS('Fielding Data'!F:F, 'Fielding Data'!$A:$A, $A3959)</f>
        <v>1</v>
      </c>
      <c r="W3959" s="13">
        <f>SUMIFS('Fielding Data'!G:G, 'Fielding Data'!$A:$A, $A3959)</f>
        <v>0</v>
      </c>
      <c r="X3959" s="13">
        <f>SUMIFS('Fielding Data'!H:H, 'Fielding Data'!$A:$A, $A3959)</f>
        <v>0</v>
      </c>
    </row>
    <row r="3960" spans="1:24" x14ac:dyDescent="0.3">
      <c r="A3960" s="13" t="str">
        <f t="shared" si="123"/>
        <v>hallaro012013</v>
      </c>
      <c r="B3960" s="16" t="s">
        <v>111</v>
      </c>
      <c r="C3960" s="16">
        <v>2013</v>
      </c>
      <c r="D3960" s="16">
        <v>13</v>
      </c>
      <c r="E3960" s="16">
        <v>18</v>
      </c>
      <c r="F3960" s="16">
        <v>0</v>
      </c>
      <c r="G3960" s="16">
        <v>0</v>
      </c>
      <c r="H3960" s="16">
        <v>0</v>
      </c>
      <c r="I3960" s="16">
        <v>0</v>
      </c>
      <c r="J3960" s="16">
        <v>0</v>
      </c>
      <c r="K3960" s="16">
        <v>1</v>
      </c>
      <c r="L3960" s="16">
        <v>0</v>
      </c>
      <c r="M3960" s="16">
        <v>0</v>
      </c>
      <c r="N3960" s="16">
        <v>1</v>
      </c>
      <c r="O3960" s="16">
        <v>17</v>
      </c>
      <c r="P3960" s="13" t="str">
        <f t="shared" si="122"/>
        <v>P</v>
      </c>
      <c r="Q3960" s="13">
        <f>IFERROR(VLOOKUP($A3960, 'Fielding Data'!$A$1:$H$12056, 5, 0), 0)</f>
        <v>4</v>
      </c>
      <c r="R3960" s="13">
        <f>IFERROR(VLOOKUP($A3960, 'Fielding Data'!$A$1:$H$12056, 6, 0), 0)</f>
        <v>7</v>
      </c>
      <c r="S3960" s="13">
        <f>IFERROR(VLOOKUP($A3960, 'Fielding Data'!$A$1:$H$12056, 7, 0), 0)</f>
        <v>1</v>
      </c>
      <c r="T3960" s="13">
        <f>IFERROR(VLOOKUP($A3960, 'Fielding Data'!$A$1:$H$12056, 8, 0), 0)</f>
        <v>0</v>
      </c>
      <c r="U3960" s="13">
        <f>SUMIFS('Fielding Data'!E:E, 'Fielding Data'!$A:$A, $A3960)</f>
        <v>4</v>
      </c>
      <c r="V3960" s="13">
        <f>SUMIFS('Fielding Data'!F:F, 'Fielding Data'!$A:$A, $A3960)</f>
        <v>7</v>
      </c>
      <c r="W3960" s="13">
        <f>SUMIFS('Fielding Data'!G:G, 'Fielding Data'!$A:$A, $A3960)</f>
        <v>1</v>
      </c>
      <c r="X3960" s="13">
        <f>SUMIFS('Fielding Data'!H:H, 'Fielding Data'!$A:$A, $A3960)</f>
        <v>0</v>
      </c>
    </row>
    <row r="3961" spans="1:24" x14ac:dyDescent="0.3">
      <c r="A3961" s="13" t="str">
        <f t="shared" si="123"/>
        <v>haltose012013</v>
      </c>
      <c r="B3961" s="16" t="s">
        <v>1955</v>
      </c>
      <c r="C3961" s="16">
        <v>2013</v>
      </c>
      <c r="D3961" s="16">
        <v>42</v>
      </c>
      <c r="E3961" s="16">
        <v>101</v>
      </c>
      <c r="F3961" s="16">
        <v>9</v>
      </c>
      <c r="G3961" s="16">
        <v>24</v>
      </c>
      <c r="H3961" s="16">
        <v>4</v>
      </c>
      <c r="I3961" s="16">
        <v>0</v>
      </c>
      <c r="J3961" s="16">
        <v>4</v>
      </c>
      <c r="K3961" s="16">
        <v>17</v>
      </c>
      <c r="L3961" s="16">
        <v>0</v>
      </c>
      <c r="M3961" s="16">
        <v>0</v>
      </c>
      <c r="N3961" s="16">
        <v>5</v>
      </c>
      <c r="O3961" s="16">
        <v>31</v>
      </c>
      <c r="P3961" s="13" t="str">
        <f t="shared" si="122"/>
        <v>1B</v>
      </c>
      <c r="Q3961" s="13">
        <f>IFERROR(VLOOKUP($A3961, 'Fielding Data'!$A$1:$H$12056, 5, 0), 0)</f>
        <v>168</v>
      </c>
      <c r="R3961" s="13">
        <f>IFERROR(VLOOKUP($A3961, 'Fielding Data'!$A$1:$H$12056, 6, 0), 0)</f>
        <v>8</v>
      </c>
      <c r="S3961" s="13">
        <f>IFERROR(VLOOKUP($A3961, 'Fielding Data'!$A$1:$H$12056, 7, 0), 0)</f>
        <v>0</v>
      </c>
      <c r="T3961" s="13">
        <f>IFERROR(VLOOKUP($A3961, 'Fielding Data'!$A$1:$H$12056, 8, 0), 0)</f>
        <v>18</v>
      </c>
      <c r="U3961" s="13">
        <f>SUMIFS('Fielding Data'!E:E, 'Fielding Data'!$A:$A, $A3961)</f>
        <v>174</v>
      </c>
      <c r="V3961" s="13">
        <f>SUMIFS('Fielding Data'!F:F, 'Fielding Data'!$A:$A, $A3961)</f>
        <v>9</v>
      </c>
      <c r="W3961" s="13">
        <f>SUMIFS('Fielding Data'!G:G, 'Fielding Data'!$A:$A, $A3961)</f>
        <v>0</v>
      </c>
      <c r="X3961" s="13">
        <f>SUMIFS('Fielding Data'!H:H, 'Fielding Data'!$A:$A, $A3961)</f>
        <v>18</v>
      </c>
    </row>
    <row r="3962" spans="1:24" x14ac:dyDescent="0.3">
      <c r="A3962" s="13" t="str">
        <f t="shared" si="123"/>
        <v>hamelco012013</v>
      </c>
      <c r="B3962" s="16" t="s">
        <v>651</v>
      </c>
      <c r="C3962" s="16">
        <v>2013</v>
      </c>
      <c r="D3962" s="16">
        <v>33</v>
      </c>
      <c r="E3962" s="16">
        <v>56</v>
      </c>
      <c r="F3962" s="16">
        <v>4</v>
      </c>
      <c r="G3962" s="16">
        <v>10</v>
      </c>
      <c r="H3962" s="16">
        <v>1</v>
      </c>
      <c r="I3962" s="16">
        <v>1</v>
      </c>
      <c r="J3962" s="16">
        <v>0</v>
      </c>
      <c r="K3962" s="16">
        <v>5</v>
      </c>
      <c r="L3962" s="16">
        <v>0</v>
      </c>
      <c r="M3962" s="16">
        <v>1</v>
      </c>
      <c r="N3962" s="16">
        <v>1</v>
      </c>
      <c r="O3962" s="16">
        <v>24</v>
      </c>
      <c r="P3962" s="13" t="str">
        <f t="shared" si="122"/>
        <v>P</v>
      </c>
      <c r="Q3962" s="13">
        <f>IFERROR(VLOOKUP($A3962, 'Fielding Data'!$A$1:$H$12056, 5, 0), 0)</f>
        <v>9</v>
      </c>
      <c r="R3962" s="13">
        <f>IFERROR(VLOOKUP($A3962, 'Fielding Data'!$A$1:$H$12056, 6, 0), 0)</f>
        <v>29</v>
      </c>
      <c r="S3962" s="13">
        <f>IFERROR(VLOOKUP($A3962, 'Fielding Data'!$A$1:$H$12056, 7, 0), 0)</f>
        <v>1</v>
      </c>
      <c r="T3962" s="13">
        <f>IFERROR(VLOOKUP($A3962, 'Fielding Data'!$A$1:$H$12056, 8, 0), 0)</f>
        <v>0</v>
      </c>
      <c r="U3962" s="13">
        <f>SUMIFS('Fielding Data'!E:E, 'Fielding Data'!$A:$A, $A3962)</f>
        <v>9</v>
      </c>
      <c r="V3962" s="13">
        <f>SUMIFS('Fielding Data'!F:F, 'Fielding Data'!$A:$A, $A3962)</f>
        <v>29</v>
      </c>
      <c r="W3962" s="13">
        <f>SUMIFS('Fielding Data'!G:G, 'Fielding Data'!$A:$A, $A3962)</f>
        <v>1</v>
      </c>
      <c r="X3962" s="13">
        <f>SUMIFS('Fielding Data'!H:H, 'Fielding Data'!$A:$A, $A3962)</f>
        <v>0</v>
      </c>
    </row>
    <row r="3963" spans="1:24" x14ac:dyDescent="0.3">
      <c r="A3963" s="13" t="str">
        <f t="shared" si="123"/>
        <v>hamilbi022013</v>
      </c>
      <c r="B3963" s="16" t="s">
        <v>1956</v>
      </c>
      <c r="C3963" s="16">
        <v>2013</v>
      </c>
      <c r="D3963" s="16">
        <v>13</v>
      </c>
      <c r="E3963" s="16">
        <v>19</v>
      </c>
      <c r="F3963" s="16">
        <v>9</v>
      </c>
      <c r="G3963" s="16">
        <v>7</v>
      </c>
      <c r="H3963" s="16">
        <v>2</v>
      </c>
      <c r="I3963" s="16">
        <v>0</v>
      </c>
      <c r="J3963" s="16">
        <v>0</v>
      </c>
      <c r="K3963" s="16">
        <v>1</v>
      </c>
      <c r="L3963" s="16">
        <v>13</v>
      </c>
      <c r="M3963" s="16">
        <v>1</v>
      </c>
      <c r="N3963" s="16">
        <v>2</v>
      </c>
      <c r="O3963" s="16">
        <v>4</v>
      </c>
      <c r="P3963" s="13" t="str">
        <f t="shared" si="122"/>
        <v>CF</v>
      </c>
      <c r="Q3963" s="13">
        <f>IFERROR(VLOOKUP($A3963, 'Fielding Data'!$A$1:$H$12056, 5, 0), 0)</f>
        <v>0</v>
      </c>
      <c r="R3963" s="13">
        <f>IFERROR(VLOOKUP($A3963, 'Fielding Data'!$A$1:$H$12056, 6, 0), 0)</f>
        <v>0</v>
      </c>
      <c r="S3963" s="13">
        <f>IFERROR(VLOOKUP($A3963, 'Fielding Data'!$A$1:$H$12056, 7, 0), 0)</f>
        <v>0</v>
      </c>
      <c r="T3963" s="13">
        <f>IFERROR(VLOOKUP($A3963, 'Fielding Data'!$A$1:$H$12056, 8, 0), 0)</f>
        <v>0</v>
      </c>
      <c r="U3963" s="13">
        <f>SUMIFS('Fielding Data'!E:E, 'Fielding Data'!$A:$A, $A3963)</f>
        <v>16</v>
      </c>
      <c r="V3963" s="13">
        <f>SUMIFS('Fielding Data'!F:F, 'Fielding Data'!$A:$A, $A3963)</f>
        <v>0</v>
      </c>
      <c r="W3963" s="13">
        <f>SUMIFS('Fielding Data'!G:G, 'Fielding Data'!$A:$A, $A3963)</f>
        <v>0</v>
      </c>
      <c r="X3963" s="13">
        <f>SUMIFS('Fielding Data'!H:H, 'Fielding Data'!$A:$A, $A3963)</f>
        <v>0</v>
      </c>
    </row>
    <row r="3964" spans="1:24" x14ac:dyDescent="0.3">
      <c r="A3964" s="13" t="str">
        <f t="shared" si="123"/>
        <v>hamiljo032013</v>
      </c>
      <c r="B3964" s="16" t="s">
        <v>794</v>
      </c>
      <c r="C3964" s="16">
        <v>2013</v>
      </c>
      <c r="D3964" s="16">
        <v>151</v>
      </c>
      <c r="E3964" s="16">
        <v>576</v>
      </c>
      <c r="F3964" s="16">
        <v>73</v>
      </c>
      <c r="G3964" s="16">
        <v>144</v>
      </c>
      <c r="H3964" s="16">
        <v>32</v>
      </c>
      <c r="I3964" s="16">
        <v>5</v>
      </c>
      <c r="J3964" s="16">
        <v>21</v>
      </c>
      <c r="K3964" s="16">
        <v>79</v>
      </c>
      <c r="L3964" s="16">
        <v>4</v>
      </c>
      <c r="M3964" s="16">
        <v>0</v>
      </c>
      <c r="N3964" s="16">
        <v>47</v>
      </c>
      <c r="O3964" s="16">
        <v>158</v>
      </c>
      <c r="P3964" s="13" t="str">
        <f t="shared" si="122"/>
        <v>CF</v>
      </c>
      <c r="Q3964" s="13">
        <f>IFERROR(VLOOKUP($A3964, 'Fielding Data'!$A$1:$H$12056, 5, 0), 0)</f>
        <v>0</v>
      </c>
      <c r="R3964" s="13">
        <f>IFERROR(VLOOKUP($A3964, 'Fielding Data'!$A$1:$H$12056, 6, 0), 0)</f>
        <v>0</v>
      </c>
      <c r="S3964" s="13">
        <f>IFERROR(VLOOKUP($A3964, 'Fielding Data'!$A$1:$H$12056, 7, 0), 0)</f>
        <v>0</v>
      </c>
      <c r="T3964" s="13">
        <f>IFERROR(VLOOKUP($A3964, 'Fielding Data'!$A$1:$H$12056, 8, 0), 0)</f>
        <v>0</v>
      </c>
      <c r="U3964" s="13">
        <f>SUMIFS('Fielding Data'!E:E, 'Fielding Data'!$A:$A, $A3964)</f>
        <v>236</v>
      </c>
      <c r="V3964" s="13">
        <f>SUMIFS('Fielding Data'!F:F, 'Fielding Data'!$A:$A, $A3964)</f>
        <v>4</v>
      </c>
      <c r="W3964" s="13">
        <f>SUMIFS('Fielding Data'!G:G, 'Fielding Data'!$A:$A, $A3964)</f>
        <v>8</v>
      </c>
      <c r="X3964" s="13">
        <f>SUMIFS('Fielding Data'!H:H, 'Fielding Data'!$A:$A, $A3964)</f>
        <v>0</v>
      </c>
    </row>
    <row r="3965" spans="1:24" x14ac:dyDescent="0.3">
      <c r="A3965" s="13" t="str">
        <f t="shared" si="123"/>
        <v>hammeja012013</v>
      </c>
      <c r="B3965" s="16" t="s">
        <v>652</v>
      </c>
      <c r="C3965" s="16">
        <v>2013</v>
      </c>
      <c r="D3965" s="16">
        <v>26</v>
      </c>
      <c r="E3965" s="16">
        <v>3</v>
      </c>
      <c r="F3965" s="16">
        <v>0</v>
      </c>
      <c r="G3965" s="16">
        <v>0</v>
      </c>
      <c r="H3965" s="16">
        <v>0</v>
      </c>
      <c r="I3965" s="16">
        <v>0</v>
      </c>
      <c r="J3965" s="16">
        <v>0</v>
      </c>
      <c r="K3965" s="16">
        <v>0</v>
      </c>
      <c r="L3965" s="16">
        <v>0</v>
      </c>
      <c r="M3965" s="16">
        <v>0</v>
      </c>
      <c r="N3965" s="16">
        <v>0</v>
      </c>
      <c r="O3965" s="16">
        <v>2</v>
      </c>
      <c r="P3965" s="13" t="str">
        <f t="shared" si="122"/>
        <v>P</v>
      </c>
      <c r="Q3965" s="13">
        <f>IFERROR(VLOOKUP($A3965, 'Fielding Data'!$A$1:$H$12056, 5, 0), 0)</f>
        <v>4</v>
      </c>
      <c r="R3965" s="13">
        <f>IFERROR(VLOOKUP($A3965, 'Fielding Data'!$A$1:$H$12056, 6, 0), 0)</f>
        <v>7</v>
      </c>
      <c r="S3965" s="13">
        <f>IFERROR(VLOOKUP($A3965, 'Fielding Data'!$A$1:$H$12056, 7, 0), 0)</f>
        <v>0</v>
      </c>
      <c r="T3965" s="13">
        <f>IFERROR(VLOOKUP($A3965, 'Fielding Data'!$A$1:$H$12056, 8, 0), 0)</f>
        <v>0</v>
      </c>
      <c r="U3965" s="13">
        <f>SUMIFS('Fielding Data'!E:E, 'Fielding Data'!$A:$A, $A3965)</f>
        <v>4</v>
      </c>
      <c r="V3965" s="13">
        <f>SUMIFS('Fielding Data'!F:F, 'Fielding Data'!$A:$A, $A3965)</f>
        <v>7</v>
      </c>
      <c r="W3965" s="13">
        <f>SUMIFS('Fielding Data'!G:G, 'Fielding Data'!$A:$A, $A3965)</f>
        <v>0</v>
      </c>
      <c r="X3965" s="13">
        <f>SUMIFS('Fielding Data'!H:H, 'Fielding Data'!$A:$A, $A3965)</f>
        <v>0</v>
      </c>
    </row>
    <row r="3966" spans="1:24" x14ac:dyDescent="0.3">
      <c r="A3966" s="13" t="str">
        <f t="shared" si="123"/>
        <v>handbr012013</v>
      </c>
      <c r="B3966" s="16" t="s">
        <v>1519</v>
      </c>
      <c r="C3966" s="16">
        <v>2013</v>
      </c>
      <c r="D3966" s="16">
        <v>7</v>
      </c>
      <c r="E3966" s="16">
        <v>4</v>
      </c>
      <c r="F3966" s="16">
        <v>0</v>
      </c>
      <c r="G3966" s="16">
        <v>0</v>
      </c>
      <c r="H3966" s="16">
        <v>0</v>
      </c>
      <c r="I3966" s="16">
        <v>0</v>
      </c>
      <c r="J3966" s="16">
        <v>0</v>
      </c>
      <c r="K3966" s="16">
        <v>0</v>
      </c>
      <c r="L3966" s="16">
        <v>0</v>
      </c>
      <c r="M3966" s="16">
        <v>0</v>
      </c>
      <c r="N3966" s="16">
        <v>0</v>
      </c>
      <c r="O3966" s="16">
        <v>2</v>
      </c>
      <c r="P3966" s="13" t="str">
        <f t="shared" si="122"/>
        <v>P</v>
      </c>
      <c r="Q3966" s="13">
        <f>IFERROR(VLOOKUP($A3966, 'Fielding Data'!$A$1:$H$12056, 5, 0), 0)</f>
        <v>1</v>
      </c>
      <c r="R3966" s="13">
        <f>IFERROR(VLOOKUP($A3966, 'Fielding Data'!$A$1:$H$12056, 6, 0), 0)</f>
        <v>2</v>
      </c>
      <c r="S3966" s="13">
        <f>IFERROR(VLOOKUP($A3966, 'Fielding Data'!$A$1:$H$12056, 7, 0), 0)</f>
        <v>0</v>
      </c>
      <c r="T3966" s="13">
        <f>IFERROR(VLOOKUP($A3966, 'Fielding Data'!$A$1:$H$12056, 8, 0), 0)</f>
        <v>0</v>
      </c>
      <c r="U3966" s="13">
        <f>SUMIFS('Fielding Data'!E:E, 'Fielding Data'!$A:$A, $A3966)</f>
        <v>1</v>
      </c>
      <c r="V3966" s="13">
        <f>SUMIFS('Fielding Data'!F:F, 'Fielding Data'!$A:$A, $A3966)</f>
        <v>2</v>
      </c>
      <c r="W3966" s="13">
        <f>SUMIFS('Fielding Data'!G:G, 'Fielding Data'!$A:$A, $A3966)</f>
        <v>0</v>
      </c>
      <c r="X3966" s="13">
        <f>SUMIFS('Fielding Data'!H:H, 'Fielding Data'!$A:$A, $A3966)</f>
        <v>0</v>
      </c>
    </row>
    <row r="3967" spans="1:24" x14ac:dyDescent="0.3">
      <c r="A3967" s="13" t="str">
        <f t="shared" si="123"/>
        <v>handdo012013</v>
      </c>
      <c r="B3967" s="16" t="s">
        <v>1957</v>
      </c>
      <c r="C3967" s="16">
        <v>2013</v>
      </c>
      <c r="D3967" s="16">
        <v>31</v>
      </c>
      <c r="E3967" s="16">
        <v>11</v>
      </c>
      <c r="F3967" s="16">
        <v>0</v>
      </c>
      <c r="G3967" s="16">
        <v>1</v>
      </c>
      <c r="H3967" s="16">
        <v>0</v>
      </c>
      <c r="I3967" s="16">
        <v>0</v>
      </c>
      <c r="J3967" s="16">
        <v>0</v>
      </c>
      <c r="K3967" s="16">
        <v>0</v>
      </c>
      <c r="L3967" s="16">
        <v>0</v>
      </c>
      <c r="M3967" s="16">
        <v>0</v>
      </c>
      <c r="N3967" s="16">
        <v>0</v>
      </c>
      <c r="O3967" s="16">
        <v>3</v>
      </c>
      <c r="P3967" s="13" t="str">
        <f t="shared" si="122"/>
        <v>P</v>
      </c>
      <c r="Q3967" s="13">
        <f>IFERROR(VLOOKUP($A3967, 'Fielding Data'!$A$1:$H$12056, 5, 0), 0)</f>
        <v>3</v>
      </c>
      <c r="R3967" s="13">
        <f>IFERROR(VLOOKUP($A3967, 'Fielding Data'!$A$1:$H$12056, 6, 0), 0)</f>
        <v>15</v>
      </c>
      <c r="S3967" s="13">
        <f>IFERROR(VLOOKUP($A3967, 'Fielding Data'!$A$1:$H$12056, 7, 0), 0)</f>
        <v>1</v>
      </c>
      <c r="T3967" s="13">
        <f>IFERROR(VLOOKUP($A3967, 'Fielding Data'!$A$1:$H$12056, 8, 0), 0)</f>
        <v>0</v>
      </c>
      <c r="U3967" s="13">
        <f>SUMIFS('Fielding Data'!E:E, 'Fielding Data'!$A:$A, $A3967)</f>
        <v>3</v>
      </c>
      <c r="V3967" s="13">
        <f>SUMIFS('Fielding Data'!F:F, 'Fielding Data'!$A:$A, $A3967)</f>
        <v>15</v>
      </c>
      <c r="W3967" s="13">
        <f>SUMIFS('Fielding Data'!G:G, 'Fielding Data'!$A:$A, $A3967)</f>
        <v>1</v>
      </c>
      <c r="X3967" s="13">
        <f>SUMIFS('Fielding Data'!H:H, 'Fielding Data'!$A:$A, $A3967)</f>
        <v>0</v>
      </c>
    </row>
    <row r="3968" spans="1:24" x14ac:dyDescent="0.3">
      <c r="A3968" s="13" t="str">
        <f t="shared" si="123"/>
        <v>hanigry012013</v>
      </c>
      <c r="B3968" s="16" t="s">
        <v>795</v>
      </c>
      <c r="C3968" s="16">
        <v>2013</v>
      </c>
      <c r="D3968" s="16">
        <v>75</v>
      </c>
      <c r="E3968" s="16">
        <v>222</v>
      </c>
      <c r="F3968" s="16">
        <v>17</v>
      </c>
      <c r="G3968" s="16">
        <v>44</v>
      </c>
      <c r="H3968" s="16">
        <v>8</v>
      </c>
      <c r="I3968" s="16">
        <v>0</v>
      </c>
      <c r="J3968" s="16">
        <v>2</v>
      </c>
      <c r="K3968" s="16">
        <v>21</v>
      </c>
      <c r="L3968" s="16">
        <v>0</v>
      </c>
      <c r="M3968" s="16">
        <v>1</v>
      </c>
      <c r="N3968" s="16">
        <v>29</v>
      </c>
      <c r="O3968" s="16">
        <v>27</v>
      </c>
      <c r="P3968" s="13" t="str">
        <f t="shared" si="122"/>
        <v>C</v>
      </c>
      <c r="Q3968" s="13">
        <f>IFERROR(VLOOKUP($A3968, 'Fielding Data'!$A$1:$H$12056, 5, 0), 0)</f>
        <v>538</v>
      </c>
      <c r="R3968" s="13">
        <f>IFERROR(VLOOKUP($A3968, 'Fielding Data'!$A$1:$H$12056, 6, 0), 0)</f>
        <v>33</v>
      </c>
      <c r="S3968" s="13">
        <f>IFERROR(VLOOKUP($A3968, 'Fielding Data'!$A$1:$H$12056, 7, 0), 0)</f>
        <v>1</v>
      </c>
      <c r="T3968" s="13">
        <f>IFERROR(VLOOKUP($A3968, 'Fielding Data'!$A$1:$H$12056, 8, 0), 0)</f>
        <v>1</v>
      </c>
      <c r="U3968" s="13">
        <f>SUMIFS('Fielding Data'!E:E, 'Fielding Data'!$A:$A, $A3968)</f>
        <v>538</v>
      </c>
      <c r="V3968" s="13">
        <f>SUMIFS('Fielding Data'!F:F, 'Fielding Data'!$A:$A, $A3968)</f>
        <v>33</v>
      </c>
      <c r="W3968" s="13">
        <f>SUMIFS('Fielding Data'!G:G, 'Fielding Data'!$A:$A, $A3968)</f>
        <v>1</v>
      </c>
      <c r="X3968" s="13">
        <f>SUMIFS('Fielding Data'!H:H, 'Fielding Data'!$A:$A, $A3968)</f>
        <v>1</v>
      </c>
    </row>
    <row r="3969" spans="1:24" x14ac:dyDescent="0.3">
      <c r="A3969" s="13" t="str">
        <f t="shared" si="123"/>
        <v>hannaja012013</v>
      </c>
      <c r="B3969" s="16" t="s">
        <v>654</v>
      </c>
      <c r="C3969" s="16">
        <v>2013</v>
      </c>
      <c r="D3969" s="16">
        <v>83</v>
      </c>
      <c r="E3969" s="16">
        <v>139</v>
      </c>
      <c r="F3969" s="16">
        <v>12</v>
      </c>
      <c r="G3969" s="16">
        <v>30</v>
      </c>
      <c r="H3969" s="16">
        <v>5</v>
      </c>
      <c r="I3969" s="16">
        <v>1</v>
      </c>
      <c r="J3969" s="16">
        <v>1</v>
      </c>
      <c r="K3969" s="16">
        <v>14</v>
      </c>
      <c r="L3969" s="16">
        <v>0</v>
      </c>
      <c r="M3969" s="16">
        <v>0</v>
      </c>
      <c r="N3969" s="16">
        <v>19</v>
      </c>
      <c r="O3969" s="16">
        <v>38</v>
      </c>
      <c r="P3969" s="13" t="str">
        <f t="shared" si="122"/>
        <v>1B</v>
      </c>
      <c r="Q3969" s="13">
        <f>IFERROR(VLOOKUP($A3969, 'Fielding Data'!$A$1:$H$12056, 5, 0), 0)</f>
        <v>30</v>
      </c>
      <c r="R3969" s="13">
        <f>IFERROR(VLOOKUP($A3969, 'Fielding Data'!$A$1:$H$12056, 6, 0), 0)</f>
        <v>0</v>
      </c>
      <c r="S3969" s="13">
        <f>IFERROR(VLOOKUP($A3969, 'Fielding Data'!$A$1:$H$12056, 7, 0), 0)</f>
        <v>0</v>
      </c>
      <c r="T3969" s="13">
        <f>IFERROR(VLOOKUP($A3969, 'Fielding Data'!$A$1:$H$12056, 8, 0), 0)</f>
        <v>6</v>
      </c>
      <c r="U3969" s="13">
        <f>SUMIFS('Fielding Data'!E:E, 'Fielding Data'!$A:$A, $A3969)</f>
        <v>45</v>
      </c>
      <c r="V3969" s="13">
        <f>SUMIFS('Fielding Data'!F:F, 'Fielding Data'!$A:$A, $A3969)</f>
        <v>50</v>
      </c>
      <c r="W3969" s="13">
        <f>SUMIFS('Fielding Data'!G:G, 'Fielding Data'!$A:$A, $A3969)</f>
        <v>4</v>
      </c>
      <c r="X3969" s="13">
        <f>SUMIFS('Fielding Data'!H:H, 'Fielding Data'!$A:$A, $A3969)</f>
        <v>12</v>
      </c>
    </row>
    <row r="3970" spans="1:24" x14ac:dyDescent="0.3">
      <c r="A3970" s="13" t="str">
        <f t="shared" si="123"/>
        <v>hanrajo012013</v>
      </c>
      <c r="B3970" s="16" t="s">
        <v>796</v>
      </c>
      <c r="C3970" s="16">
        <v>2013</v>
      </c>
      <c r="D3970" s="16">
        <v>9</v>
      </c>
      <c r="E3970" s="16">
        <v>0</v>
      </c>
      <c r="F3970" s="16">
        <v>0</v>
      </c>
      <c r="G3970" s="16">
        <v>0</v>
      </c>
      <c r="H3970" s="16">
        <v>0</v>
      </c>
      <c r="I3970" s="16">
        <v>0</v>
      </c>
      <c r="J3970" s="16">
        <v>0</v>
      </c>
      <c r="K3970" s="16">
        <v>0</v>
      </c>
      <c r="L3970" s="16">
        <v>0</v>
      </c>
      <c r="M3970" s="16">
        <v>0</v>
      </c>
      <c r="N3970" s="16">
        <v>0</v>
      </c>
      <c r="O3970" s="16">
        <v>0</v>
      </c>
      <c r="P3970" s="13" t="str">
        <f t="shared" ref="P3970:P4033" si="124">IFERROR(VLOOKUP($A3970, Fielding, 4, 0), "Other")</f>
        <v>P</v>
      </c>
      <c r="Q3970" s="13">
        <f>IFERROR(VLOOKUP($A3970, 'Fielding Data'!$A$1:$H$12056, 5, 0), 0)</f>
        <v>1</v>
      </c>
      <c r="R3970" s="13">
        <f>IFERROR(VLOOKUP($A3970, 'Fielding Data'!$A$1:$H$12056, 6, 0), 0)</f>
        <v>1</v>
      </c>
      <c r="S3970" s="13">
        <f>IFERROR(VLOOKUP($A3970, 'Fielding Data'!$A$1:$H$12056, 7, 0), 0)</f>
        <v>0</v>
      </c>
      <c r="T3970" s="13">
        <f>IFERROR(VLOOKUP($A3970, 'Fielding Data'!$A$1:$H$12056, 8, 0), 0)</f>
        <v>0</v>
      </c>
      <c r="U3970" s="13">
        <f>SUMIFS('Fielding Data'!E:E, 'Fielding Data'!$A:$A, $A3970)</f>
        <v>1</v>
      </c>
      <c r="V3970" s="13">
        <f>SUMIFS('Fielding Data'!F:F, 'Fielding Data'!$A:$A, $A3970)</f>
        <v>1</v>
      </c>
      <c r="W3970" s="13">
        <f>SUMIFS('Fielding Data'!G:G, 'Fielding Data'!$A:$A, $A3970)</f>
        <v>0</v>
      </c>
      <c r="X3970" s="13">
        <f>SUMIFS('Fielding Data'!H:H, 'Fielding Data'!$A:$A, $A3970)</f>
        <v>0</v>
      </c>
    </row>
    <row r="3971" spans="1:24" x14ac:dyDescent="0.3">
      <c r="A3971" s="13" t="str">
        <f t="shared" ref="A3971:A4034" si="125">B3971&amp;C3971</f>
        <v>hansoto012013</v>
      </c>
      <c r="B3971" s="16" t="s">
        <v>1097</v>
      </c>
      <c r="C3971" s="16">
        <v>2013</v>
      </c>
      <c r="D3971" s="16">
        <v>15</v>
      </c>
      <c r="E3971" s="16">
        <v>0</v>
      </c>
      <c r="F3971" s="16">
        <v>0</v>
      </c>
      <c r="G3971" s="16">
        <v>0</v>
      </c>
      <c r="H3971" s="16">
        <v>0</v>
      </c>
      <c r="I3971" s="16">
        <v>0</v>
      </c>
      <c r="J3971" s="16">
        <v>0</v>
      </c>
      <c r="K3971" s="16">
        <v>0</v>
      </c>
      <c r="L3971" s="16">
        <v>0</v>
      </c>
      <c r="M3971" s="16">
        <v>0</v>
      </c>
      <c r="N3971" s="16">
        <v>0</v>
      </c>
      <c r="O3971" s="16">
        <v>0</v>
      </c>
      <c r="P3971" s="13" t="str">
        <f t="shared" si="124"/>
        <v>P</v>
      </c>
      <c r="Q3971" s="13">
        <f>IFERROR(VLOOKUP($A3971, 'Fielding Data'!$A$1:$H$12056, 5, 0), 0)</f>
        <v>7</v>
      </c>
      <c r="R3971" s="13">
        <f>IFERROR(VLOOKUP($A3971, 'Fielding Data'!$A$1:$H$12056, 6, 0), 0)</f>
        <v>7</v>
      </c>
      <c r="S3971" s="13">
        <f>IFERROR(VLOOKUP($A3971, 'Fielding Data'!$A$1:$H$12056, 7, 0), 0)</f>
        <v>1</v>
      </c>
      <c r="T3971" s="13">
        <f>IFERROR(VLOOKUP($A3971, 'Fielding Data'!$A$1:$H$12056, 8, 0), 0)</f>
        <v>0</v>
      </c>
      <c r="U3971" s="13">
        <f>SUMIFS('Fielding Data'!E:E, 'Fielding Data'!$A:$A, $A3971)</f>
        <v>7</v>
      </c>
      <c r="V3971" s="13">
        <f>SUMIFS('Fielding Data'!F:F, 'Fielding Data'!$A:$A, $A3971)</f>
        <v>7</v>
      </c>
      <c r="W3971" s="13">
        <f>SUMIFS('Fielding Data'!G:G, 'Fielding Data'!$A:$A, $A3971)</f>
        <v>1</v>
      </c>
      <c r="X3971" s="13">
        <f>SUMIFS('Fielding Data'!H:H, 'Fielding Data'!$A:$A, $A3971)</f>
        <v>0</v>
      </c>
    </row>
    <row r="3972" spans="1:24" x14ac:dyDescent="0.3">
      <c r="A3972" s="13" t="str">
        <f t="shared" si="125"/>
        <v>happja012013</v>
      </c>
      <c r="B3972" s="16" t="s">
        <v>797</v>
      </c>
      <c r="C3972" s="16">
        <v>2013</v>
      </c>
      <c r="D3972" s="16">
        <v>18</v>
      </c>
      <c r="E3972" s="16">
        <v>0</v>
      </c>
      <c r="F3972" s="16">
        <v>0</v>
      </c>
      <c r="G3972" s="16">
        <v>0</v>
      </c>
      <c r="H3972" s="16">
        <v>0</v>
      </c>
      <c r="I3972" s="16">
        <v>0</v>
      </c>
      <c r="J3972" s="16">
        <v>0</v>
      </c>
      <c r="K3972" s="16">
        <v>0</v>
      </c>
      <c r="L3972" s="16">
        <v>0</v>
      </c>
      <c r="M3972" s="16">
        <v>0</v>
      </c>
      <c r="N3972" s="16">
        <v>0</v>
      </c>
      <c r="O3972" s="16">
        <v>0</v>
      </c>
      <c r="P3972" s="13" t="str">
        <f t="shared" si="124"/>
        <v>P</v>
      </c>
      <c r="Q3972" s="13">
        <f>IFERROR(VLOOKUP($A3972, 'Fielding Data'!$A$1:$H$12056, 5, 0), 0)</f>
        <v>2</v>
      </c>
      <c r="R3972" s="13">
        <f>IFERROR(VLOOKUP($A3972, 'Fielding Data'!$A$1:$H$12056, 6, 0), 0)</f>
        <v>9</v>
      </c>
      <c r="S3972" s="13">
        <f>IFERROR(VLOOKUP($A3972, 'Fielding Data'!$A$1:$H$12056, 7, 0), 0)</f>
        <v>0</v>
      </c>
      <c r="T3972" s="13">
        <f>IFERROR(VLOOKUP($A3972, 'Fielding Data'!$A$1:$H$12056, 8, 0), 0)</f>
        <v>0</v>
      </c>
      <c r="U3972" s="13">
        <f>SUMIFS('Fielding Data'!E:E, 'Fielding Data'!$A:$A, $A3972)</f>
        <v>2</v>
      </c>
      <c r="V3972" s="13">
        <f>SUMIFS('Fielding Data'!F:F, 'Fielding Data'!$A:$A, $A3972)</f>
        <v>9</v>
      </c>
      <c r="W3972" s="13">
        <f>SUMIFS('Fielding Data'!G:G, 'Fielding Data'!$A:$A, $A3972)</f>
        <v>0</v>
      </c>
      <c r="X3972" s="13">
        <f>SUMIFS('Fielding Data'!H:H, 'Fielding Data'!$A:$A, $A3972)</f>
        <v>0</v>
      </c>
    </row>
    <row r="3973" spans="1:24" x14ac:dyDescent="0.3">
      <c r="A3973" s="13" t="str">
        <f t="shared" si="125"/>
        <v>hardyjj012013</v>
      </c>
      <c r="B3973" s="16" t="s">
        <v>546</v>
      </c>
      <c r="C3973" s="16">
        <v>2013</v>
      </c>
      <c r="D3973" s="16">
        <v>159</v>
      </c>
      <c r="E3973" s="16">
        <v>601</v>
      </c>
      <c r="F3973" s="16">
        <v>66</v>
      </c>
      <c r="G3973" s="16">
        <v>158</v>
      </c>
      <c r="H3973" s="16">
        <v>27</v>
      </c>
      <c r="I3973" s="16">
        <v>0</v>
      </c>
      <c r="J3973" s="16">
        <v>25</v>
      </c>
      <c r="K3973" s="16">
        <v>76</v>
      </c>
      <c r="L3973" s="16">
        <v>2</v>
      </c>
      <c r="M3973" s="16">
        <v>1</v>
      </c>
      <c r="N3973" s="16">
        <v>38</v>
      </c>
      <c r="O3973" s="16">
        <v>73</v>
      </c>
      <c r="P3973" s="13" t="str">
        <f t="shared" si="124"/>
        <v>SS</v>
      </c>
      <c r="Q3973" s="13">
        <f>IFERROR(VLOOKUP($A3973, 'Fielding Data'!$A$1:$H$12056, 5, 0), 0)</f>
        <v>230</v>
      </c>
      <c r="R3973" s="13">
        <f>IFERROR(VLOOKUP($A3973, 'Fielding Data'!$A$1:$H$12056, 6, 0), 0)</f>
        <v>403</v>
      </c>
      <c r="S3973" s="13">
        <f>IFERROR(VLOOKUP($A3973, 'Fielding Data'!$A$1:$H$12056, 7, 0), 0)</f>
        <v>12</v>
      </c>
      <c r="T3973" s="13">
        <f>IFERROR(VLOOKUP($A3973, 'Fielding Data'!$A$1:$H$12056, 8, 0), 0)</f>
        <v>108</v>
      </c>
      <c r="U3973" s="13">
        <f>SUMIFS('Fielding Data'!E:E, 'Fielding Data'!$A:$A, $A3973)</f>
        <v>230</v>
      </c>
      <c r="V3973" s="13">
        <f>SUMIFS('Fielding Data'!F:F, 'Fielding Data'!$A:$A, $A3973)</f>
        <v>403</v>
      </c>
      <c r="W3973" s="13">
        <f>SUMIFS('Fielding Data'!G:G, 'Fielding Data'!$A:$A, $A3973)</f>
        <v>12</v>
      </c>
      <c r="X3973" s="13">
        <f>SUMIFS('Fielding Data'!H:H, 'Fielding Data'!$A:$A, $A3973)</f>
        <v>108</v>
      </c>
    </row>
    <row r="3974" spans="1:24" x14ac:dyDescent="0.3">
      <c r="A3974" s="13" t="str">
        <f t="shared" si="125"/>
        <v>harenda012013</v>
      </c>
      <c r="B3974" s="16" t="s">
        <v>377</v>
      </c>
      <c r="C3974" s="16">
        <v>2013</v>
      </c>
      <c r="D3974" s="16">
        <v>31</v>
      </c>
      <c r="E3974" s="16">
        <v>47</v>
      </c>
      <c r="F3974" s="16">
        <v>2</v>
      </c>
      <c r="G3974" s="16">
        <v>8</v>
      </c>
      <c r="H3974" s="16">
        <v>3</v>
      </c>
      <c r="I3974" s="16">
        <v>0</v>
      </c>
      <c r="J3974" s="16">
        <v>0</v>
      </c>
      <c r="K3974" s="16">
        <v>2</v>
      </c>
      <c r="L3974" s="16">
        <v>0</v>
      </c>
      <c r="M3974" s="16">
        <v>0</v>
      </c>
      <c r="N3974" s="16">
        <v>1</v>
      </c>
      <c r="O3974" s="16">
        <v>17</v>
      </c>
      <c r="P3974" s="13" t="str">
        <f t="shared" si="124"/>
        <v>P</v>
      </c>
      <c r="Q3974" s="13">
        <f>IFERROR(VLOOKUP($A3974, 'Fielding Data'!$A$1:$H$12056, 5, 0), 0)</f>
        <v>9</v>
      </c>
      <c r="R3974" s="13">
        <f>IFERROR(VLOOKUP($A3974, 'Fielding Data'!$A$1:$H$12056, 6, 0), 0)</f>
        <v>14</v>
      </c>
      <c r="S3974" s="13">
        <f>IFERROR(VLOOKUP($A3974, 'Fielding Data'!$A$1:$H$12056, 7, 0), 0)</f>
        <v>0</v>
      </c>
      <c r="T3974" s="13">
        <f>IFERROR(VLOOKUP($A3974, 'Fielding Data'!$A$1:$H$12056, 8, 0), 0)</f>
        <v>0</v>
      </c>
      <c r="U3974" s="13">
        <f>SUMIFS('Fielding Data'!E:E, 'Fielding Data'!$A:$A, $A3974)</f>
        <v>9</v>
      </c>
      <c r="V3974" s="13">
        <f>SUMIFS('Fielding Data'!F:F, 'Fielding Data'!$A:$A, $A3974)</f>
        <v>14</v>
      </c>
      <c r="W3974" s="13">
        <f>SUMIFS('Fielding Data'!G:G, 'Fielding Data'!$A:$A, $A3974)</f>
        <v>0</v>
      </c>
      <c r="X3974" s="13">
        <f>SUMIFS('Fielding Data'!H:H, 'Fielding Data'!$A:$A, $A3974)</f>
        <v>0</v>
      </c>
    </row>
    <row r="3975" spans="1:24" x14ac:dyDescent="0.3">
      <c r="A3975" s="13" t="str">
        <f t="shared" si="125"/>
        <v>harpebr032013</v>
      </c>
      <c r="B3975" s="16" t="s">
        <v>1731</v>
      </c>
      <c r="C3975" s="16">
        <v>2013</v>
      </c>
      <c r="D3975" s="16">
        <v>118</v>
      </c>
      <c r="E3975" s="16">
        <v>424</v>
      </c>
      <c r="F3975" s="16">
        <v>71</v>
      </c>
      <c r="G3975" s="16">
        <v>116</v>
      </c>
      <c r="H3975" s="16">
        <v>24</v>
      </c>
      <c r="I3975" s="16">
        <v>3</v>
      </c>
      <c r="J3975" s="16">
        <v>20</v>
      </c>
      <c r="K3975" s="16">
        <v>58</v>
      </c>
      <c r="L3975" s="16">
        <v>11</v>
      </c>
      <c r="M3975" s="16">
        <v>4</v>
      </c>
      <c r="N3975" s="16">
        <v>61</v>
      </c>
      <c r="O3975" s="16">
        <v>94</v>
      </c>
      <c r="P3975" s="13" t="str">
        <f t="shared" si="124"/>
        <v>CF</v>
      </c>
      <c r="Q3975" s="13">
        <f>IFERROR(VLOOKUP($A3975, 'Fielding Data'!$A$1:$H$12056, 5, 0), 0)</f>
        <v>0</v>
      </c>
      <c r="R3975" s="13">
        <f>IFERROR(VLOOKUP($A3975, 'Fielding Data'!$A$1:$H$12056, 6, 0), 0)</f>
        <v>0</v>
      </c>
      <c r="S3975" s="13">
        <f>IFERROR(VLOOKUP($A3975, 'Fielding Data'!$A$1:$H$12056, 7, 0), 0)</f>
        <v>0</v>
      </c>
      <c r="T3975" s="13">
        <f>IFERROR(VLOOKUP($A3975, 'Fielding Data'!$A$1:$H$12056, 8, 0), 0)</f>
        <v>0</v>
      </c>
      <c r="U3975" s="13">
        <f>SUMIFS('Fielding Data'!E:E, 'Fielding Data'!$A:$A, $A3975)</f>
        <v>202</v>
      </c>
      <c r="V3975" s="13">
        <f>SUMIFS('Fielding Data'!F:F, 'Fielding Data'!$A:$A, $A3975)</f>
        <v>13</v>
      </c>
      <c r="W3975" s="13">
        <f>SUMIFS('Fielding Data'!G:G, 'Fielding Data'!$A:$A, $A3975)</f>
        <v>6</v>
      </c>
      <c r="X3975" s="13">
        <f>SUMIFS('Fielding Data'!H:H, 'Fielding Data'!$A:$A, $A3975)</f>
        <v>1</v>
      </c>
    </row>
    <row r="3976" spans="1:24" x14ac:dyDescent="0.3">
      <c r="A3976" s="13" t="str">
        <f t="shared" si="125"/>
        <v>harrelu012013</v>
      </c>
      <c r="B3976" s="16" t="s">
        <v>1286</v>
      </c>
      <c r="C3976" s="16">
        <v>2013</v>
      </c>
      <c r="D3976" s="16">
        <v>37</v>
      </c>
      <c r="E3976" s="16">
        <v>4</v>
      </c>
      <c r="F3976" s="16">
        <v>0</v>
      </c>
      <c r="G3976" s="16">
        <v>1</v>
      </c>
      <c r="H3976" s="16">
        <v>0</v>
      </c>
      <c r="I3976" s="16">
        <v>0</v>
      </c>
      <c r="J3976" s="16">
        <v>0</v>
      </c>
      <c r="K3976" s="16">
        <v>0</v>
      </c>
      <c r="L3976" s="16">
        <v>0</v>
      </c>
      <c r="M3976" s="16">
        <v>0</v>
      </c>
      <c r="N3976" s="16">
        <v>2</v>
      </c>
      <c r="O3976" s="16">
        <v>2</v>
      </c>
      <c r="P3976" s="13" t="str">
        <f t="shared" si="124"/>
        <v>P</v>
      </c>
      <c r="Q3976" s="13">
        <f>IFERROR(VLOOKUP($A3976, 'Fielding Data'!$A$1:$H$12056, 5, 0), 0)</f>
        <v>6</v>
      </c>
      <c r="R3976" s="13">
        <f>IFERROR(VLOOKUP($A3976, 'Fielding Data'!$A$1:$H$12056, 6, 0), 0)</f>
        <v>22</v>
      </c>
      <c r="S3976" s="13">
        <f>IFERROR(VLOOKUP($A3976, 'Fielding Data'!$A$1:$H$12056, 7, 0), 0)</f>
        <v>1</v>
      </c>
      <c r="T3976" s="13">
        <f>IFERROR(VLOOKUP($A3976, 'Fielding Data'!$A$1:$H$12056, 8, 0), 0)</f>
        <v>5</v>
      </c>
      <c r="U3976" s="13">
        <f>SUMIFS('Fielding Data'!E:E, 'Fielding Data'!$A:$A, $A3976)</f>
        <v>6</v>
      </c>
      <c r="V3976" s="13">
        <f>SUMIFS('Fielding Data'!F:F, 'Fielding Data'!$A:$A, $A3976)</f>
        <v>22</v>
      </c>
      <c r="W3976" s="13">
        <f>SUMIFS('Fielding Data'!G:G, 'Fielding Data'!$A:$A, $A3976)</f>
        <v>1</v>
      </c>
      <c r="X3976" s="13">
        <f>SUMIFS('Fielding Data'!H:H, 'Fielding Data'!$A:$A, $A3976)</f>
        <v>5</v>
      </c>
    </row>
    <row r="3977" spans="1:24" x14ac:dyDescent="0.3">
      <c r="A3977" s="13" t="str">
        <f t="shared" si="125"/>
        <v>harribr012013</v>
      </c>
      <c r="B3977" s="16" t="s">
        <v>454</v>
      </c>
      <c r="C3977" s="16">
        <v>2013</v>
      </c>
      <c r="D3977" s="16">
        <v>44</v>
      </c>
      <c r="E3977" s="16">
        <v>107</v>
      </c>
      <c r="F3977" s="16">
        <v>14</v>
      </c>
      <c r="G3977" s="16">
        <v>22</v>
      </c>
      <c r="H3977" s="16">
        <v>4</v>
      </c>
      <c r="I3977" s="16">
        <v>0</v>
      </c>
      <c r="J3977" s="16">
        <v>4</v>
      </c>
      <c r="K3977" s="16">
        <v>9</v>
      </c>
      <c r="L3977" s="16">
        <v>0</v>
      </c>
      <c r="M3977" s="16">
        <v>1</v>
      </c>
      <c r="N3977" s="16">
        <v>6</v>
      </c>
      <c r="O3977" s="16">
        <v>29</v>
      </c>
      <c r="P3977" s="13" t="str">
        <f t="shared" si="124"/>
        <v>1B</v>
      </c>
      <c r="Q3977" s="13">
        <f>IFERROR(VLOOKUP($A3977, 'Fielding Data'!$A$1:$H$12056, 5, 0), 0)</f>
        <v>20</v>
      </c>
      <c r="R3977" s="13">
        <f>IFERROR(VLOOKUP($A3977, 'Fielding Data'!$A$1:$H$12056, 6, 0), 0)</f>
        <v>2</v>
      </c>
      <c r="S3977" s="13">
        <f>IFERROR(VLOOKUP($A3977, 'Fielding Data'!$A$1:$H$12056, 7, 0), 0)</f>
        <v>0</v>
      </c>
      <c r="T3977" s="13">
        <f>IFERROR(VLOOKUP($A3977, 'Fielding Data'!$A$1:$H$12056, 8, 0), 0)</f>
        <v>2</v>
      </c>
      <c r="U3977" s="13">
        <f>SUMIFS('Fielding Data'!E:E, 'Fielding Data'!$A:$A, $A3977)</f>
        <v>48</v>
      </c>
      <c r="V3977" s="13">
        <f>SUMIFS('Fielding Data'!F:F, 'Fielding Data'!$A:$A, $A3977)</f>
        <v>61</v>
      </c>
      <c r="W3977" s="13">
        <f>SUMIFS('Fielding Data'!G:G, 'Fielding Data'!$A:$A, $A3977)</f>
        <v>3</v>
      </c>
      <c r="X3977" s="13">
        <f>SUMIFS('Fielding Data'!H:H, 'Fielding Data'!$A:$A, $A3977)</f>
        <v>14</v>
      </c>
    </row>
    <row r="3978" spans="1:24" x14ac:dyDescent="0.3">
      <c r="A3978" s="13" t="str">
        <f t="shared" si="125"/>
        <v>harrijo052013</v>
      </c>
      <c r="B3978" s="16" t="s">
        <v>1520</v>
      </c>
      <c r="C3978" s="16">
        <v>2013</v>
      </c>
      <c r="D3978" s="16">
        <v>60</v>
      </c>
      <c r="E3978" s="16">
        <v>88</v>
      </c>
      <c r="F3978" s="16">
        <v>10</v>
      </c>
      <c r="G3978" s="16">
        <v>22</v>
      </c>
      <c r="H3978" s="16">
        <v>1</v>
      </c>
      <c r="I3978" s="16">
        <v>2</v>
      </c>
      <c r="J3978" s="16">
        <v>3</v>
      </c>
      <c r="K3978" s="16">
        <v>14</v>
      </c>
      <c r="L3978" s="16">
        <v>2</v>
      </c>
      <c r="M3978" s="16">
        <v>0</v>
      </c>
      <c r="N3978" s="16">
        <v>2</v>
      </c>
      <c r="O3978" s="16">
        <v>10</v>
      </c>
      <c r="P3978" s="13" t="str">
        <f t="shared" si="124"/>
        <v>2B</v>
      </c>
      <c r="Q3978" s="13">
        <f>IFERROR(VLOOKUP($A3978, 'Fielding Data'!$A$1:$H$12056, 5, 0), 0)</f>
        <v>18</v>
      </c>
      <c r="R3978" s="13">
        <f>IFERROR(VLOOKUP($A3978, 'Fielding Data'!$A$1:$H$12056, 6, 0), 0)</f>
        <v>24</v>
      </c>
      <c r="S3978" s="13">
        <f>IFERROR(VLOOKUP($A3978, 'Fielding Data'!$A$1:$H$12056, 7, 0), 0)</f>
        <v>0</v>
      </c>
      <c r="T3978" s="13">
        <f>IFERROR(VLOOKUP($A3978, 'Fielding Data'!$A$1:$H$12056, 8, 0), 0)</f>
        <v>5</v>
      </c>
      <c r="U3978" s="13">
        <f>SUMIFS('Fielding Data'!E:E, 'Fielding Data'!$A:$A, $A3978)</f>
        <v>27</v>
      </c>
      <c r="V3978" s="13">
        <f>SUMIFS('Fielding Data'!F:F, 'Fielding Data'!$A:$A, $A3978)</f>
        <v>38</v>
      </c>
      <c r="W3978" s="13">
        <f>SUMIFS('Fielding Data'!G:G, 'Fielding Data'!$A:$A, $A3978)</f>
        <v>1</v>
      </c>
      <c r="X3978" s="13">
        <f>SUMIFS('Fielding Data'!H:H, 'Fielding Data'!$A:$A, $A3978)</f>
        <v>6</v>
      </c>
    </row>
    <row r="3979" spans="1:24" x14ac:dyDescent="0.3">
      <c r="A3979" s="13" t="str">
        <f t="shared" si="125"/>
        <v>harrima012013</v>
      </c>
      <c r="B3979" s="16" t="s">
        <v>930</v>
      </c>
      <c r="C3979" s="16">
        <v>2013</v>
      </c>
      <c r="D3979" s="16">
        <v>2</v>
      </c>
      <c r="E3979" s="16">
        <v>0</v>
      </c>
      <c r="F3979" s="16">
        <v>0</v>
      </c>
      <c r="G3979" s="16">
        <v>0</v>
      </c>
      <c r="H3979" s="16">
        <v>0</v>
      </c>
      <c r="I3979" s="16">
        <v>0</v>
      </c>
      <c r="J3979" s="16">
        <v>0</v>
      </c>
      <c r="K3979" s="16">
        <v>0</v>
      </c>
      <c r="L3979" s="16">
        <v>0</v>
      </c>
      <c r="M3979" s="16">
        <v>0</v>
      </c>
      <c r="N3979" s="16">
        <v>0</v>
      </c>
      <c r="O3979" s="16">
        <v>0</v>
      </c>
      <c r="P3979" s="13" t="str">
        <f t="shared" si="124"/>
        <v>P</v>
      </c>
      <c r="Q3979" s="13">
        <f>IFERROR(VLOOKUP($A3979, 'Fielding Data'!$A$1:$H$12056, 5, 0), 0)</f>
        <v>1</v>
      </c>
      <c r="R3979" s="13">
        <f>IFERROR(VLOOKUP($A3979, 'Fielding Data'!$A$1:$H$12056, 6, 0), 0)</f>
        <v>1</v>
      </c>
      <c r="S3979" s="13">
        <f>IFERROR(VLOOKUP($A3979, 'Fielding Data'!$A$1:$H$12056, 7, 0), 0)</f>
        <v>0</v>
      </c>
      <c r="T3979" s="13">
        <f>IFERROR(VLOOKUP($A3979, 'Fielding Data'!$A$1:$H$12056, 8, 0), 0)</f>
        <v>0</v>
      </c>
      <c r="U3979" s="13">
        <f>SUMIFS('Fielding Data'!E:E, 'Fielding Data'!$A:$A, $A3979)</f>
        <v>1</v>
      </c>
      <c r="V3979" s="13">
        <f>SUMIFS('Fielding Data'!F:F, 'Fielding Data'!$A:$A, $A3979)</f>
        <v>1</v>
      </c>
      <c r="W3979" s="13">
        <f>SUMIFS('Fielding Data'!G:G, 'Fielding Data'!$A:$A, $A3979)</f>
        <v>0</v>
      </c>
      <c r="X3979" s="13">
        <f>SUMIFS('Fielding Data'!H:H, 'Fielding Data'!$A:$A, $A3979)</f>
        <v>0</v>
      </c>
    </row>
    <row r="3980" spans="1:24" x14ac:dyDescent="0.3">
      <c r="A3980" s="13" t="str">
        <f t="shared" si="125"/>
        <v>harriwi022013</v>
      </c>
      <c r="B3980" s="16" t="s">
        <v>1732</v>
      </c>
      <c r="C3980" s="16">
        <v>2013</v>
      </c>
      <c r="D3980" s="16">
        <v>61</v>
      </c>
      <c r="E3980" s="16">
        <v>0</v>
      </c>
      <c r="F3980" s="16">
        <v>0</v>
      </c>
      <c r="G3980" s="16">
        <v>0</v>
      </c>
      <c r="H3980" s="16">
        <v>0</v>
      </c>
      <c r="I3980" s="16">
        <v>0</v>
      </c>
      <c r="J3980" s="16">
        <v>0</v>
      </c>
      <c r="K3980" s="16">
        <v>0</v>
      </c>
      <c r="L3980" s="16">
        <v>0</v>
      </c>
      <c r="M3980" s="16">
        <v>0</v>
      </c>
      <c r="N3980" s="16">
        <v>0</v>
      </c>
      <c r="O3980" s="16">
        <v>0</v>
      </c>
      <c r="P3980" s="13" t="str">
        <f t="shared" si="124"/>
        <v>P</v>
      </c>
      <c r="Q3980" s="13">
        <f>IFERROR(VLOOKUP($A3980, 'Fielding Data'!$A$1:$H$12056, 5, 0), 0)</f>
        <v>2</v>
      </c>
      <c r="R3980" s="13">
        <f>IFERROR(VLOOKUP($A3980, 'Fielding Data'!$A$1:$H$12056, 6, 0), 0)</f>
        <v>9</v>
      </c>
      <c r="S3980" s="13">
        <f>IFERROR(VLOOKUP($A3980, 'Fielding Data'!$A$1:$H$12056, 7, 0), 0)</f>
        <v>0</v>
      </c>
      <c r="T3980" s="13">
        <f>IFERROR(VLOOKUP($A3980, 'Fielding Data'!$A$1:$H$12056, 8, 0), 0)</f>
        <v>1</v>
      </c>
      <c r="U3980" s="13">
        <f>SUMIFS('Fielding Data'!E:E, 'Fielding Data'!$A:$A, $A3980)</f>
        <v>2</v>
      </c>
      <c r="V3980" s="13">
        <f>SUMIFS('Fielding Data'!F:F, 'Fielding Data'!$A:$A, $A3980)</f>
        <v>9</v>
      </c>
      <c r="W3980" s="13">
        <f>SUMIFS('Fielding Data'!G:G, 'Fielding Data'!$A:$A, $A3980)</f>
        <v>0</v>
      </c>
      <c r="X3980" s="13">
        <f>SUMIFS('Fielding Data'!H:H, 'Fielding Data'!$A:$A, $A3980)</f>
        <v>1</v>
      </c>
    </row>
    <row r="3981" spans="1:24" x14ac:dyDescent="0.3">
      <c r="A3981" s="13" t="str">
        <f t="shared" si="125"/>
        <v>harvema012013</v>
      </c>
      <c r="B3981" s="16" t="s">
        <v>1733</v>
      </c>
      <c r="C3981" s="16">
        <v>2013</v>
      </c>
      <c r="D3981" s="16">
        <v>27</v>
      </c>
      <c r="E3981" s="16">
        <v>58</v>
      </c>
      <c r="F3981" s="16">
        <v>2</v>
      </c>
      <c r="G3981" s="16">
        <v>5</v>
      </c>
      <c r="H3981" s="16">
        <v>2</v>
      </c>
      <c r="I3981" s="16">
        <v>0</v>
      </c>
      <c r="J3981" s="16">
        <v>0</v>
      </c>
      <c r="K3981" s="16">
        <v>2</v>
      </c>
      <c r="L3981" s="16">
        <v>0</v>
      </c>
      <c r="M3981" s="16">
        <v>0</v>
      </c>
      <c r="N3981" s="16">
        <v>1</v>
      </c>
      <c r="O3981" s="16">
        <v>27</v>
      </c>
      <c r="P3981" s="13" t="str">
        <f t="shared" si="124"/>
        <v>P</v>
      </c>
      <c r="Q3981" s="13">
        <f>IFERROR(VLOOKUP($A3981, 'Fielding Data'!$A$1:$H$12056, 5, 0), 0)</f>
        <v>9</v>
      </c>
      <c r="R3981" s="13">
        <f>IFERROR(VLOOKUP($A3981, 'Fielding Data'!$A$1:$H$12056, 6, 0), 0)</f>
        <v>19</v>
      </c>
      <c r="S3981" s="13">
        <f>IFERROR(VLOOKUP($A3981, 'Fielding Data'!$A$1:$H$12056, 7, 0), 0)</f>
        <v>0</v>
      </c>
      <c r="T3981" s="13">
        <f>IFERROR(VLOOKUP($A3981, 'Fielding Data'!$A$1:$H$12056, 8, 0), 0)</f>
        <v>1</v>
      </c>
      <c r="U3981" s="13">
        <f>SUMIFS('Fielding Data'!E:E, 'Fielding Data'!$A:$A, $A3981)</f>
        <v>9</v>
      </c>
      <c r="V3981" s="13">
        <f>SUMIFS('Fielding Data'!F:F, 'Fielding Data'!$A:$A, $A3981)</f>
        <v>19</v>
      </c>
      <c r="W3981" s="13">
        <f>SUMIFS('Fielding Data'!G:G, 'Fielding Data'!$A:$A, $A3981)</f>
        <v>0</v>
      </c>
      <c r="X3981" s="13">
        <f>SUMIFS('Fielding Data'!H:H, 'Fielding Data'!$A:$A, $A3981)</f>
        <v>1</v>
      </c>
    </row>
    <row r="3982" spans="1:24" x14ac:dyDescent="0.3">
      <c r="A3982" s="13" t="str">
        <f t="shared" si="125"/>
        <v>hatchch022013</v>
      </c>
      <c r="B3982" s="16" t="s">
        <v>1287</v>
      </c>
      <c r="C3982" s="16">
        <v>2013</v>
      </c>
      <c r="D3982" s="16">
        <v>7</v>
      </c>
      <c r="E3982" s="16">
        <v>0</v>
      </c>
      <c r="F3982" s="16">
        <v>0</v>
      </c>
      <c r="G3982" s="16">
        <v>0</v>
      </c>
      <c r="H3982" s="16">
        <v>0</v>
      </c>
      <c r="I3982" s="16">
        <v>0</v>
      </c>
      <c r="J3982" s="16">
        <v>0</v>
      </c>
      <c r="K3982" s="16">
        <v>0</v>
      </c>
      <c r="L3982" s="16">
        <v>0</v>
      </c>
      <c r="M3982" s="16">
        <v>0</v>
      </c>
      <c r="N3982" s="16">
        <v>0</v>
      </c>
      <c r="O3982" s="16">
        <v>0</v>
      </c>
      <c r="P3982" s="13" t="str">
        <f t="shared" si="124"/>
        <v>P</v>
      </c>
      <c r="Q3982" s="13">
        <f>IFERROR(VLOOKUP($A3982, 'Fielding Data'!$A$1:$H$12056, 5, 0), 0)</f>
        <v>1</v>
      </c>
      <c r="R3982" s="13">
        <f>IFERROR(VLOOKUP($A3982, 'Fielding Data'!$A$1:$H$12056, 6, 0), 0)</f>
        <v>2</v>
      </c>
      <c r="S3982" s="13">
        <f>IFERROR(VLOOKUP($A3982, 'Fielding Data'!$A$1:$H$12056, 7, 0), 0)</f>
        <v>0</v>
      </c>
      <c r="T3982" s="13">
        <f>IFERROR(VLOOKUP($A3982, 'Fielding Data'!$A$1:$H$12056, 8, 0), 0)</f>
        <v>0</v>
      </c>
      <c r="U3982" s="13">
        <f>SUMIFS('Fielding Data'!E:E, 'Fielding Data'!$A:$A, $A3982)</f>
        <v>1</v>
      </c>
      <c r="V3982" s="13">
        <f>SUMIFS('Fielding Data'!F:F, 'Fielding Data'!$A:$A, $A3982)</f>
        <v>2</v>
      </c>
      <c r="W3982" s="13">
        <f>SUMIFS('Fielding Data'!G:G, 'Fielding Data'!$A:$A, $A3982)</f>
        <v>0</v>
      </c>
      <c r="X3982" s="13">
        <f>SUMIFS('Fielding Data'!H:H, 'Fielding Data'!$A:$A, $A3982)</f>
        <v>0</v>
      </c>
    </row>
    <row r="3983" spans="1:24" x14ac:dyDescent="0.3">
      <c r="A3983" s="13" t="str">
        <f t="shared" si="125"/>
        <v>hawkila012013</v>
      </c>
      <c r="B3983" s="16" t="s">
        <v>113</v>
      </c>
      <c r="C3983" s="16">
        <v>2013</v>
      </c>
      <c r="D3983" s="16">
        <v>72</v>
      </c>
      <c r="E3983" s="16">
        <v>0</v>
      </c>
      <c r="F3983" s="16">
        <v>0</v>
      </c>
      <c r="G3983" s="16">
        <v>0</v>
      </c>
      <c r="H3983" s="16">
        <v>0</v>
      </c>
      <c r="I3983" s="16">
        <v>0</v>
      </c>
      <c r="J3983" s="16">
        <v>0</v>
      </c>
      <c r="K3983" s="16">
        <v>0</v>
      </c>
      <c r="L3983" s="16">
        <v>0</v>
      </c>
      <c r="M3983" s="16">
        <v>0</v>
      </c>
      <c r="N3983" s="16">
        <v>0</v>
      </c>
      <c r="O3983" s="16">
        <v>0</v>
      </c>
      <c r="P3983" s="13" t="str">
        <f t="shared" si="124"/>
        <v>P</v>
      </c>
      <c r="Q3983" s="13">
        <f>IFERROR(VLOOKUP($A3983, 'Fielding Data'!$A$1:$H$12056, 5, 0), 0)</f>
        <v>3</v>
      </c>
      <c r="R3983" s="13">
        <f>IFERROR(VLOOKUP($A3983, 'Fielding Data'!$A$1:$H$12056, 6, 0), 0)</f>
        <v>16</v>
      </c>
      <c r="S3983" s="13">
        <f>IFERROR(VLOOKUP($A3983, 'Fielding Data'!$A$1:$H$12056, 7, 0), 0)</f>
        <v>2</v>
      </c>
      <c r="T3983" s="13">
        <f>IFERROR(VLOOKUP($A3983, 'Fielding Data'!$A$1:$H$12056, 8, 0), 0)</f>
        <v>1</v>
      </c>
      <c r="U3983" s="13">
        <f>SUMIFS('Fielding Data'!E:E, 'Fielding Data'!$A:$A, $A3983)</f>
        <v>3</v>
      </c>
      <c r="V3983" s="13">
        <f>SUMIFS('Fielding Data'!F:F, 'Fielding Data'!$A:$A, $A3983)</f>
        <v>16</v>
      </c>
      <c r="W3983" s="13">
        <f>SUMIFS('Fielding Data'!G:G, 'Fielding Data'!$A:$A, $A3983)</f>
        <v>2</v>
      </c>
      <c r="X3983" s="13">
        <f>SUMIFS('Fielding Data'!H:H, 'Fielding Data'!$A:$A, $A3983)</f>
        <v>1</v>
      </c>
    </row>
    <row r="3984" spans="1:24" x14ac:dyDescent="0.3">
      <c r="A3984" s="13" t="str">
        <f t="shared" si="125"/>
        <v>hawpebr012013</v>
      </c>
      <c r="B3984" s="16" t="s">
        <v>456</v>
      </c>
      <c r="C3984" s="16">
        <v>2013</v>
      </c>
      <c r="D3984" s="16">
        <v>17</v>
      </c>
      <c r="E3984" s="16">
        <v>27</v>
      </c>
      <c r="F3984" s="16">
        <v>2</v>
      </c>
      <c r="G3984" s="16">
        <v>5</v>
      </c>
      <c r="H3984" s="16">
        <v>0</v>
      </c>
      <c r="I3984" s="16">
        <v>0</v>
      </c>
      <c r="J3984" s="16">
        <v>0</v>
      </c>
      <c r="K3984" s="16">
        <v>2</v>
      </c>
      <c r="L3984" s="16">
        <v>0</v>
      </c>
      <c r="M3984" s="16">
        <v>0</v>
      </c>
      <c r="N3984" s="16">
        <v>5</v>
      </c>
      <c r="O3984" s="16">
        <v>14</v>
      </c>
      <c r="P3984" s="13" t="str">
        <f t="shared" si="124"/>
        <v>1B</v>
      </c>
      <c r="Q3984" s="13">
        <f>IFERROR(VLOOKUP($A3984, 'Fielding Data'!$A$1:$H$12056, 5, 0), 0)</f>
        <v>31</v>
      </c>
      <c r="R3984" s="13">
        <f>IFERROR(VLOOKUP($A3984, 'Fielding Data'!$A$1:$H$12056, 6, 0), 0)</f>
        <v>3</v>
      </c>
      <c r="S3984" s="13">
        <f>IFERROR(VLOOKUP($A3984, 'Fielding Data'!$A$1:$H$12056, 7, 0), 0)</f>
        <v>0</v>
      </c>
      <c r="T3984" s="13">
        <f>IFERROR(VLOOKUP($A3984, 'Fielding Data'!$A$1:$H$12056, 8, 0), 0)</f>
        <v>3</v>
      </c>
      <c r="U3984" s="13">
        <f>SUMIFS('Fielding Data'!E:E, 'Fielding Data'!$A:$A, $A3984)</f>
        <v>37</v>
      </c>
      <c r="V3984" s="13">
        <f>SUMIFS('Fielding Data'!F:F, 'Fielding Data'!$A:$A, $A3984)</f>
        <v>3</v>
      </c>
      <c r="W3984" s="13">
        <f>SUMIFS('Fielding Data'!G:G, 'Fielding Data'!$A:$A, $A3984)</f>
        <v>1</v>
      </c>
      <c r="X3984" s="13">
        <f>SUMIFS('Fielding Data'!H:H, 'Fielding Data'!$A:$A, $A3984)</f>
        <v>3</v>
      </c>
    </row>
    <row r="3985" spans="1:24" x14ac:dyDescent="0.3">
      <c r="A3985" s="13" t="str">
        <f t="shared" si="125"/>
        <v>hayesbr012013</v>
      </c>
      <c r="B3985" s="16" t="s">
        <v>1099</v>
      </c>
      <c r="C3985" s="16">
        <v>2013</v>
      </c>
      <c r="D3985" s="16">
        <v>5</v>
      </c>
      <c r="E3985" s="16">
        <v>18</v>
      </c>
      <c r="F3985" s="16">
        <v>2</v>
      </c>
      <c r="G3985" s="16">
        <v>5</v>
      </c>
      <c r="H3985" s="16">
        <v>3</v>
      </c>
      <c r="I3985" s="16">
        <v>0</v>
      </c>
      <c r="J3985" s="16">
        <v>1</v>
      </c>
      <c r="K3985" s="16">
        <v>2</v>
      </c>
      <c r="L3985" s="16">
        <v>0</v>
      </c>
      <c r="M3985" s="16">
        <v>0</v>
      </c>
      <c r="N3985" s="16">
        <v>0</v>
      </c>
      <c r="O3985" s="16">
        <v>3</v>
      </c>
      <c r="P3985" s="13" t="str">
        <f t="shared" si="124"/>
        <v>C</v>
      </c>
      <c r="Q3985" s="13">
        <f>IFERROR(VLOOKUP($A3985, 'Fielding Data'!$A$1:$H$12056, 5, 0), 0)</f>
        <v>45</v>
      </c>
      <c r="R3985" s="13">
        <f>IFERROR(VLOOKUP($A3985, 'Fielding Data'!$A$1:$H$12056, 6, 0), 0)</f>
        <v>1</v>
      </c>
      <c r="S3985" s="13">
        <f>IFERROR(VLOOKUP($A3985, 'Fielding Data'!$A$1:$H$12056, 7, 0), 0)</f>
        <v>0</v>
      </c>
      <c r="T3985" s="13">
        <f>IFERROR(VLOOKUP($A3985, 'Fielding Data'!$A$1:$H$12056, 8, 0), 0)</f>
        <v>0</v>
      </c>
      <c r="U3985" s="13">
        <f>SUMIFS('Fielding Data'!E:E, 'Fielding Data'!$A:$A, $A3985)</f>
        <v>45</v>
      </c>
      <c r="V3985" s="13">
        <f>SUMIFS('Fielding Data'!F:F, 'Fielding Data'!$A:$A, $A3985)</f>
        <v>1</v>
      </c>
      <c r="W3985" s="13">
        <f>SUMIFS('Fielding Data'!G:G, 'Fielding Data'!$A:$A, $A3985)</f>
        <v>0</v>
      </c>
      <c r="X3985" s="13">
        <f>SUMIFS('Fielding Data'!H:H, 'Fielding Data'!$A:$A, $A3985)</f>
        <v>0</v>
      </c>
    </row>
    <row r="3986" spans="1:24" x14ac:dyDescent="0.3">
      <c r="A3986" s="13" t="str">
        <f t="shared" si="125"/>
        <v>headlch012013</v>
      </c>
      <c r="B3986" s="16" t="s">
        <v>798</v>
      </c>
      <c r="C3986" s="16">
        <v>2013</v>
      </c>
      <c r="D3986" s="16">
        <v>141</v>
      </c>
      <c r="E3986" s="16">
        <v>520</v>
      </c>
      <c r="F3986" s="16">
        <v>59</v>
      </c>
      <c r="G3986" s="16">
        <v>130</v>
      </c>
      <c r="H3986" s="16">
        <v>35</v>
      </c>
      <c r="I3986" s="16">
        <v>2</v>
      </c>
      <c r="J3986" s="16">
        <v>13</v>
      </c>
      <c r="K3986" s="16">
        <v>50</v>
      </c>
      <c r="L3986" s="16">
        <v>8</v>
      </c>
      <c r="M3986" s="16">
        <v>4</v>
      </c>
      <c r="N3986" s="16">
        <v>67</v>
      </c>
      <c r="O3986" s="16">
        <v>142</v>
      </c>
      <c r="P3986" s="13" t="str">
        <f t="shared" si="124"/>
        <v>3B</v>
      </c>
      <c r="Q3986" s="13">
        <f>IFERROR(VLOOKUP($A3986, 'Fielding Data'!$A$1:$H$12056, 5, 0), 0)</f>
        <v>83</v>
      </c>
      <c r="R3986" s="13">
        <f>IFERROR(VLOOKUP($A3986, 'Fielding Data'!$A$1:$H$12056, 6, 0), 0)</f>
        <v>252</v>
      </c>
      <c r="S3986" s="13">
        <f>IFERROR(VLOOKUP($A3986, 'Fielding Data'!$A$1:$H$12056, 7, 0), 0)</f>
        <v>11</v>
      </c>
      <c r="T3986" s="13">
        <f>IFERROR(VLOOKUP($A3986, 'Fielding Data'!$A$1:$H$12056, 8, 0), 0)</f>
        <v>18</v>
      </c>
      <c r="U3986" s="13">
        <f>SUMIFS('Fielding Data'!E:E, 'Fielding Data'!$A:$A, $A3986)</f>
        <v>83</v>
      </c>
      <c r="V3986" s="13">
        <f>SUMIFS('Fielding Data'!F:F, 'Fielding Data'!$A:$A, $A3986)</f>
        <v>252</v>
      </c>
      <c r="W3986" s="13">
        <f>SUMIFS('Fielding Data'!G:G, 'Fielding Data'!$A:$A, $A3986)</f>
        <v>11</v>
      </c>
      <c r="X3986" s="13">
        <f>SUMIFS('Fielding Data'!H:H, 'Fielding Data'!$A:$A, $A3986)</f>
        <v>18</v>
      </c>
    </row>
    <row r="3987" spans="1:24" x14ac:dyDescent="0.3">
      <c r="A3987" s="13" t="str">
        <f t="shared" si="125"/>
        <v>heathde012013</v>
      </c>
      <c r="B3987" s="16" t="s">
        <v>1734</v>
      </c>
      <c r="C3987" s="16">
        <v>2013</v>
      </c>
      <c r="D3987" s="16">
        <v>5</v>
      </c>
      <c r="E3987" s="16">
        <v>0</v>
      </c>
      <c r="F3987" s="16">
        <v>0</v>
      </c>
      <c r="G3987" s="16">
        <v>0</v>
      </c>
      <c r="H3987" s="16">
        <v>0</v>
      </c>
      <c r="I3987" s="16">
        <v>0</v>
      </c>
      <c r="J3987" s="16">
        <v>0</v>
      </c>
      <c r="K3987" s="16">
        <v>0</v>
      </c>
      <c r="L3987" s="16">
        <v>0</v>
      </c>
      <c r="M3987" s="16">
        <v>0</v>
      </c>
      <c r="N3987" s="16">
        <v>0</v>
      </c>
      <c r="O3987" s="16">
        <v>0</v>
      </c>
      <c r="P3987" s="13" t="str">
        <f t="shared" si="124"/>
        <v>P</v>
      </c>
      <c r="Q3987" s="13">
        <f>IFERROR(VLOOKUP($A3987, 'Fielding Data'!$A$1:$H$12056, 5, 0), 0)</f>
        <v>0</v>
      </c>
      <c r="R3987" s="13">
        <f>IFERROR(VLOOKUP($A3987, 'Fielding Data'!$A$1:$H$12056, 6, 0), 0)</f>
        <v>0</v>
      </c>
      <c r="S3987" s="13">
        <f>IFERROR(VLOOKUP($A3987, 'Fielding Data'!$A$1:$H$12056, 7, 0), 0)</f>
        <v>0</v>
      </c>
      <c r="T3987" s="13">
        <f>IFERROR(VLOOKUP($A3987, 'Fielding Data'!$A$1:$H$12056, 8, 0), 0)</f>
        <v>0</v>
      </c>
      <c r="U3987" s="13">
        <f>SUMIFS('Fielding Data'!E:E, 'Fielding Data'!$A:$A, $A3987)</f>
        <v>0</v>
      </c>
      <c r="V3987" s="13">
        <f>SUMIFS('Fielding Data'!F:F, 'Fielding Data'!$A:$A, $A3987)</f>
        <v>0</v>
      </c>
      <c r="W3987" s="13">
        <f>SUMIFS('Fielding Data'!G:G, 'Fielding Data'!$A:$A, $A3987)</f>
        <v>0</v>
      </c>
      <c r="X3987" s="13">
        <f>SUMIFS('Fielding Data'!H:H, 'Fielding Data'!$A:$A, $A3987)</f>
        <v>0</v>
      </c>
    </row>
    <row r="3988" spans="1:24" x14ac:dyDescent="0.3">
      <c r="A3988" s="13" t="str">
        <f t="shared" si="125"/>
        <v>hechaad012013</v>
      </c>
      <c r="B3988" s="16" t="s">
        <v>1735</v>
      </c>
      <c r="C3988" s="16">
        <v>2013</v>
      </c>
      <c r="D3988" s="16">
        <v>148</v>
      </c>
      <c r="E3988" s="16">
        <v>543</v>
      </c>
      <c r="F3988" s="16">
        <v>30</v>
      </c>
      <c r="G3988" s="16">
        <v>123</v>
      </c>
      <c r="H3988" s="16">
        <v>14</v>
      </c>
      <c r="I3988" s="16">
        <v>8</v>
      </c>
      <c r="J3988" s="16">
        <v>3</v>
      </c>
      <c r="K3988" s="16">
        <v>42</v>
      </c>
      <c r="L3988" s="16">
        <v>11</v>
      </c>
      <c r="M3988" s="16">
        <v>10</v>
      </c>
      <c r="N3988" s="16">
        <v>30</v>
      </c>
      <c r="O3988" s="16">
        <v>96</v>
      </c>
      <c r="P3988" s="13" t="str">
        <f t="shared" si="124"/>
        <v>SS</v>
      </c>
      <c r="Q3988" s="13">
        <f>IFERROR(VLOOKUP($A3988, 'Fielding Data'!$A$1:$H$12056, 5, 0), 0)</f>
        <v>197</v>
      </c>
      <c r="R3988" s="13">
        <f>IFERROR(VLOOKUP($A3988, 'Fielding Data'!$A$1:$H$12056, 6, 0), 0)</f>
        <v>401</v>
      </c>
      <c r="S3988" s="13">
        <f>IFERROR(VLOOKUP($A3988, 'Fielding Data'!$A$1:$H$12056, 7, 0), 0)</f>
        <v>15</v>
      </c>
      <c r="T3988" s="13">
        <f>IFERROR(VLOOKUP($A3988, 'Fielding Data'!$A$1:$H$12056, 8, 0), 0)</f>
        <v>89</v>
      </c>
      <c r="U3988" s="13">
        <f>SUMIFS('Fielding Data'!E:E, 'Fielding Data'!$A:$A, $A3988)</f>
        <v>197</v>
      </c>
      <c r="V3988" s="13">
        <f>SUMIFS('Fielding Data'!F:F, 'Fielding Data'!$A:$A, $A3988)</f>
        <v>401</v>
      </c>
      <c r="W3988" s="13">
        <f>SUMIFS('Fielding Data'!G:G, 'Fielding Data'!$A:$A, $A3988)</f>
        <v>15</v>
      </c>
      <c r="X3988" s="13">
        <f>SUMIFS('Fielding Data'!H:H, 'Fielding Data'!$A:$A, $A3988)</f>
        <v>89</v>
      </c>
    </row>
    <row r="3989" spans="1:24" x14ac:dyDescent="0.3">
      <c r="A3989" s="13" t="str">
        <f t="shared" si="125"/>
        <v>hefneje012013</v>
      </c>
      <c r="B3989" s="16" t="s">
        <v>1736</v>
      </c>
      <c r="C3989" s="16">
        <v>2013</v>
      </c>
      <c r="D3989" s="16">
        <v>24</v>
      </c>
      <c r="E3989" s="16">
        <v>32</v>
      </c>
      <c r="F3989" s="16">
        <v>0</v>
      </c>
      <c r="G3989" s="16">
        <v>0</v>
      </c>
      <c r="H3989" s="16">
        <v>0</v>
      </c>
      <c r="I3989" s="16">
        <v>0</v>
      </c>
      <c r="J3989" s="16">
        <v>0</v>
      </c>
      <c r="K3989" s="16">
        <v>1</v>
      </c>
      <c r="L3989" s="16">
        <v>0</v>
      </c>
      <c r="M3989" s="16">
        <v>0</v>
      </c>
      <c r="N3989" s="16">
        <v>1</v>
      </c>
      <c r="O3989" s="16">
        <v>21</v>
      </c>
      <c r="P3989" s="13" t="str">
        <f t="shared" si="124"/>
        <v>P</v>
      </c>
      <c r="Q3989" s="13">
        <f>IFERROR(VLOOKUP($A3989, 'Fielding Data'!$A$1:$H$12056, 5, 0), 0)</f>
        <v>5</v>
      </c>
      <c r="R3989" s="13">
        <f>IFERROR(VLOOKUP($A3989, 'Fielding Data'!$A$1:$H$12056, 6, 0), 0)</f>
        <v>19</v>
      </c>
      <c r="S3989" s="13">
        <f>IFERROR(VLOOKUP($A3989, 'Fielding Data'!$A$1:$H$12056, 7, 0), 0)</f>
        <v>0</v>
      </c>
      <c r="T3989" s="13">
        <f>IFERROR(VLOOKUP($A3989, 'Fielding Data'!$A$1:$H$12056, 8, 0), 0)</f>
        <v>1</v>
      </c>
      <c r="U3989" s="13">
        <f>SUMIFS('Fielding Data'!E:E, 'Fielding Data'!$A:$A, $A3989)</f>
        <v>5</v>
      </c>
      <c r="V3989" s="13">
        <f>SUMIFS('Fielding Data'!F:F, 'Fielding Data'!$A:$A, $A3989)</f>
        <v>19</v>
      </c>
      <c r="W3989" s="13">
        <f>SUMIFS('Fielding Data'!G:G, 'Fielding Data'!$A:$A, $A3989)</f>
        <v>0</v>
      </c>
      <c r="X3989" s="13">
        <f>SUMIFS('Fielding Data'!H:H, 'Fielding Data'!$A:$A, $A3989)</f>
        <v>1</v>
      </c>
    </row>
    <row r="3990" spans="1:24" x14ac:dyDescent="0.3">
      <c r="A3990" s="13" t="str">
        <f t="shared" si="125"/>
        <v>heisech012013</v>
      </c>
      <c r="B3990" s="16" t="s">
        <v>1288</v>
      </c>
      <c r="C3990" s="16">
        <v>2013</v>
      </c>
      <c r="D3990" s="16">
        <v>87</v>
      </c>
      <c r="E3990" s="16">
        <v>224</v>
      </c>
      <c r="F3990" s="16">
        <v>29</v>
      </c>
      <c r="G3990" s="16">
        <v>53</v>
      </c>
      <c r="H3990" s="16">
        <v>11</v>
      </c>
      <c r="I3990" s="16">
        <v>1</v>
      </c>
      <c r="J3990" s="16">
        <v>9</v>
      </c>
      <c r="K3990" s="16">
        <v>23</v>
      </c>
      <c r="L3990" s="16">
        <v>3</v>
      </c>
      <c r="M3990" s="16">
        <v>0</v>
      </c>
      <c r="N3990" s="16">
        <v>9</v>
      </c>
      <c r="O3990" s="16">
        <v>51</v>
      </c>
      <c r="P3990" s="13" t="str">
        <f t="shared" si="124"/>
        <v>CF</v>
      </c>
      <c r="Q3990" s="13">
        <f>IFERROR(VLOOKUP($A3990, 'Fielding Data'!$A$1:$H$12056, 5, 0), 0)</f>
        <v>0</v>
      </c>
      <c r="R3990" s="13">
        <f>IFERROR(VLOOKUP($A3990, 'Fielding Data'!$A$1:$H$12056, 6, 0), 0)</f>
        <v>0</v>
      </c>
      <c r="S3990" s="13">
        <f>IFERROR(VLOOKUP($A3990, 'Fielding Data'!$A$1:$H$12056, 7, 0), 0)</f>
        <v>0</v>
      </c>
      <c r="T3990" s="13">
        <f>IFERROR(VLOOKUP($A3990, 'Fielding Data'!$A$1:$H$12056, 8, 0), 0)</f>
        <v>0</v>
      </c>
      <c r="U3990" s="13">
        <f>SUMIFS('Fielding Data'!E:E, 'Fielding Data'!$A:$A, $A3990)</f>
        <v>101</v>
      </c>
      <c r="V3990" s="13">
        <f>SUMIFS('Fielding Data'!F:F, 'Fielding Data'!$A:$A, $A3990)</f>
        <v>1</v>
      </c>
      <c r="W3990" s="13">
        <f>SUMIFS('Fielding Data'!G:G, 'Fielding Data'!$A:$A, $A3990)</f>
        <v>0</v>
      </c>
      <c r="X3990" s="13">
        <f>SUMIFS('Fielding Data'!H:H, 'Fielding Data'!$A:$A, $A3990)</f>
        <v>1</v>
      </c>
    </row>
    <row r="3991" spans="1:24" x14ac:dyDescent="0.3">
      <c r="A3991" s="13" t="str">
        <f t="shared" si="125"/>
        <v>hellije012013</v>
      </c>
      <c r="B3991" s="16" t="s">
        <v>1289</v>
      </c>
      <c r="C3991" s="16">
        <v>2013</v>
      </c>
      <c r="D3991" s="16">
        <v>32</v>
      </c>
      <c r="E3991" s="16">
        <v>3</v>
      </c>
      <c r="F3991" s="16">
        <v>0</v>
      </c>
      <c r="G3991" s="16">
        <v>1</v>
      </c>
      <c r="H3991" s="16">
        <v>0</v>
      </c>
      <c r="I3991" s="16">
        <v>0</v>
      </c>
      <c r="J3991" s="16">
        <v>0</v>
      </c>
      <c r="K3991" s="16">
        <v>0</v>
      </c>
      <c r="L3991" s="16">
        <v>0</v>
      </c>
      <c r="M3991" s="16">
        <v>0</v>
      </c>
      <c r="N3991" s="16">
        <v>0</v>
      </c>
      <c r="O3991" s="16">
        <v>1</v>
      </c>
      <c r="P3991" s="13" t="str">
        <f t="shared" si="124"/>
        <v>P</v>
      </c>
      <c r="Q3991" s="13">
        <f>IFERROR(VLOOKUP($A3991, 'Fielding Data'!$A$1:$H$12056, 5, 0), 0)</f>
        <v>9</v>
      </c>
      <c r="R3991" s="13">
        <f>IFERROR(VLOOKUP($A3991, 'Fielding Data'!$A$1:$H$12056, 6, 0), 0)</f>
        <v>14</v>
      </c>
      <c r="S3991" s="13">
        <f>IFERROR(VLOOKUP($A3991, 'Fielding Data'!$A$1:$H$12056, 7, 0), 0)</f>
        <v>0</v>
      </c>
      <c r="T3991" s="13">
        <f>IFERROR(VLOOKUP($A3991, 'Fielding Data'!$A$1:$H$12056, 8, 0), 0)</f>
        <v>1</v>
      </c>
      <c r="U3991" s="13">
        <f>SUMIFS('Fielding Data'!E:E, 'Fielding Data'!$A:$A, $A3991)</f>
        <v>9</v>
      </c>
      <c r="V3991" s="13">
        <f>SUMIFS('Fielding Data'!F:F, 'Fielding Data'!$A:$A, $A3991)</f>
        <v>14</v>
      </c>
      <c r="W3991" s="13">
        <f>SUMIFS('Fielding Data'!G:G, 'Fielding Data'!$A:$A, $A3991)</f>
        <v>0</v>
      </c>
      <c r="X3991" s="13">
        <f>SUMIFS('Fielding Data'!H:H, 'Fielding Data'!$A:$A, $A3991)</f>
        <v>1</v>
      </c>
    </row>
    <row r="3992" spans="1:24" x14ac:dyDescent="0.3">
      <c r="A3992" s="13" t="str">
        <f t="shared" si="125"/>
        <v>hellwjo012013</v>
      </c>
      <c r="B3992" s="16" t="s">
        <v>1958</v>
      </c>
      <c r="C3992" s="16">
        <v>2013</v>
      </c>
      <c r="D3992" s="16">
        <v>8</v>
      </c>
      <c r="E3992" s="16">
        <v>10</v>
      </c>
      <c r="F3992" s="16">
        <v>0</v>
      </c>
      <c r="G3992" s="16">
        <v>0</v>
      </c>
      <c r="H3992" s="16">
        <v>0</v>
      </c>
      <c r="I3992" s="16">
        <v>0</v>
      </c>
      <c r="J3992" s="16">
        <v>0</v>
      </c>
      <c r="K3992" s="16">
        <v>0</v>
      </c>
      <c r="L3992" s="16">
        <v>0</v>
      </c>
      <c r="M3992" s="16">
        <v>0</v>
      </c>
      <c r="N3992" s="16">
        <v>0</v>
      </c>
      <c r="O3992" s="16">
        <v>4</v>
      </c>
      <c r="P3992" s="13" t="str">
        <f t="shared" si="124"/>
        <v>P</v>
      </c>
      <c r="Q3992" s="13">
        <f>IFERROR(VLOOKUP($A3992, 'Fielding Data'!$A$1:$H$12056, 5, 0), 0)</f>
        <v>1</v>
      </c>
      <c r="R3992" s="13">
        <f>IFERROR(VLOOKUP($A3992, 'Fielding Data'!$A$1:$H$12056, 6, 0), 0)</f>
        <v>1</v>
      </c>
      <c r="S3992" s="13">
        <f>IFERROR(VLOOKUP($A3992, 'Fielding Data'!$A$1:$H$12056, 7, 0), 0)</f>
        <v>0</v>
      </c>
      <c r="T3992" s="13">
        <f>IFERROR(VLOOKUP($A3992, 'Fielding Data'!$A$1:$H$12056, 8, 0), 0)</f>
        <v>0</v>
      </c>
      <c r="U3992" s="13">
        <f>SUMIFS('Fielding Data'!E:E, 'Fielding Data'!$A:$A, $A3992)</f>
        <v>1</v>
      </c>
      <c r="V3992" s="13">
        <f>SUMIFS('Fielding Data'!F:F, 'Fielding Data'!$A:$A, $A3992)</f>
        <v>1</v>
      </c>
      <c r="W3992" s="13">
        <f>SUMIFS('Fielding Data'!G:G, 'Fielding Data'!$A:$A, $A3992)</f>
        <v>0</v>
      </c>
      <c r="X3992" s="13">
        <f>SUMIFS('Fielding Data'!H:H, 'Fielding Data'!$A:$A, $A3992)</f>
        <v>0</v>
      </c>
    </row>
    <row r="3993" spans="1:24" x14ac:dyDescent="0.3">
      <c r="A3993" s="13" t="str">
        <f t="shared" si="125"/>
        <v>heltoto012013</v>
      </c>
      <c r="B3993" s="16" t="s">
        <v>115</v>
      </c>
      <c r="C3993" s="16">
        <v>2013</v>
      </c>
      <c r="D3993" s="16">
        <v>124</v>
      </c>
      <c r="E3993" s="16">
        <v>397</v>
      </c>
      <c r="F3993" s="16">
        <v>41</v>
      </c>
      <c r="G3993" s="16">
        <v>99</v>
      </c>
      <c r="H3993" s="16">
        <v>22</v>
      </c>
      <c r="I3993" s="16">
        <v>1</v>
      </c>
      <c r="J3993" s="16">
        <v>15</v>
      </c>
      <c r="K3993" s="16">
        <v>61</v>
      </c>
      <c r="L3993" s="16">
        <v>0</v>
      </c>
      <c r="M3993" s="16">
        <v>0</v>
      </c>
      <c r="N3993" s="16">
        <v>40</v>
      </c>
      <c r="O3993" s="16">
        <v>87</v>
      </c>
      <c r="P3993" s="13" t="str">
        <f t="shared" si="124"/>
        <v>1B</v>
      </c>
      <c r="Q3993" s="13">
        <f>IFERROR(VLOOKUP($A3993, 'Fielding Data'!$A$1:$H$12056, 5, 0), 0)</f>
        <v>941</v>
      </c>
      <c r="R3993" s="13">
        <f>IFERROR(VLOOKUP($A3993, 'Fielding Data'!$A$1:$H$12056, 6, 0), 0)</f>
        <v>92</v>
      </c>
      <c r="S3993" s="13">
        <f>IFERROR(VLOOKUP($A3993, 'Fielding Data'!$A$1:$H$12056, 7, 0), 0)</f>
        <v>2</v>
      </c>
      <c r="T3993" s="13">
        <f>IFERROR(VLOOKUP($A3993, 'Fielding Data'!$A$1:$H$12056, 8, 0), 0)</f>
        <v>96</v>
      </c>
      <c r="U3993" s="13">
        <f>SUMIFS('Fielding Data'!E:E, 'Fielding Data'!$A:$A, $A3993)</f>
        <v>941</v>
      </c>
      <c r="V3993" s="13">
        <f>SUMIFS('Fielding Data'!F:F, 'Fielding Data'!$A:$A, $A3993)</f>
        <v>92</v>
      </c>
      <c r="W3993" s="13">
        <f>SUMIFS('Fielding Data'!G:G, 'Fielding Data'!$A:$A, $A3993)</f>
        <v>2</v>
      </c>
      <c r="X3993" s="13">
        <f>SUMIFS('Fielding Data'!H:H, 'Fielding Data'!$A:$A, $A3993)</f>
        <v>96</v>
      </c>
    </row>
    <row r="3994" spans="1:24" x14ac:dyDescent="0.3">
      <c r="A3994" s="13" t="str">
        <f t="shared" si="125"/>
        <v>hembrhe012013</v>
      </c>
      <c r="B3994" s="16" t="s">
        <v>1959</v>
      </c>
      <c r="C3994" s="16">
        <v>2013</v>
      </c>
      <c r="D3994" s="16">
        <v>9</v>
      </c>
      <c r="E3994" s="16">
        <v>0</v>
      </c>
      <c r="F3994" s="16">
        <v>0</v>
      </c>
      <c r="G3994" s="16">
        <v>0</v>
      </c>
      <c r="H3994" s="16">
        <v>0</v>
      </c>
      <c r="I3994" s="16">
        <v>0</v>
      </c>
      <c r="J3994" s="16">
        <v>0</v>
      </c>
      <c r="K3994" s="16">
        <v>0</v>
      </c>
      <c r="L3994" s="16">
        <v>0</v>
      </c>
      <c r="M3994" s="16">
        <v>0</v>
      </c>
      <c r="N3994" s="16">
        <v>0</v>
      </c>
      <c r="O3994" s="16">
        <v>0</v>
      </c>
      <c r="P3994" s="13" t="str">
        <f t="shared" si="124"/>
        <v>P</v>
      </c>
      <c r="Q3994" s="13">
        <f>IFERROR(VLOOKUP($A3994, 'Fielding Data'!$A$1:$H$12056, 5, 0), 0)</f>
        <v>0</v>
      </c>
      <c r="R3994" s="13">
        <f>IFERROR(VLOOKUP($A3994, 'Fielding Data'!$A$1:$H$12056, 6, 0), 0)</f>
        <v>0</v>
      </c>
      <c r="S3994" s="13">
        <f>IFERROR(VLOOKUP($A3994, 'Fielding Data'!$A$1:$H$12056, 7, 0), 0)</f>
        <v>0</v>
      </c>
      <c r="T3994" s="13">
        <f>IFERROR(VLOOKUP($A3994, 'Fielding Data'!$A$1:$H$12056, 8, 0), 0)</f>
        <v>0</v>
      </c>
      <c r="U3994" s="13">
        <f>SUMIFS('Fielding Data'!E:E, 'Fielding Data'!$A:$A, $A3994)</f>
        <v>0</v>
      </c>
      <c r="V3994" s="13">
        <f>SUMIFS('Fielding Data'!F:F, 'Fielding Data'!$A:$A, $A3994)</f>
        <v>0</v>
      </c>
      <c r="W3994" s="13">
        <f>SUMIFS('Fielding Data'!G:G, 'Fielding Data'!$A:$A, $A3994)</f>
        <v>0</v>
      </c>
      <c r="X3994" s="13">
        <f>SUMIFS('Fielding Data'!H:H, 'Fielding Data'!$A:$A, $A3994)</f>
        <v>0</v>
      </c>
    </row>
    <row r="3995" spans="1:24" x14ac:dyDescent="0.3">
      <c r="A3995" s="13" t="str">
        <f t="shared" si="125"/>
        <v>hendeji012013</v>
      </c>
      <c r="B3995" s="16" t="s">
        <v>1737</v>
      </c>
      <c r="C3995" s="16">
        <v>2013</v>
      </c>
      <c r="D3995" s="16">
        <v>61</v>
      </c>
      <c r="E3995" s="16">
        <v>0</v>
      </c>
      <c r="F3995" s="16">
        <v>0</v>
      </c>
      <c r="G3995" s="16">
        <v>0</v>
      </c>
      <c r="H3995" s="16">
        <v>0</v>
      </c>
      <c r="I3995" s="16">
        <v>0</v>
      </c>
      <c r="J3995" s="16">
        <v>0</v>
      </c>
      <c r="K3995" s="16">
        <v>0</v>
      </c>
      <c r="L3995" s="16">
        <v>0</v>
      </c>
      <c r="M3995" s="16">
        <v>0</v>
      </c>
      <c r="N3995" s="16">
        <v>0</v>
      </c>
      <c r="O3995" s="16">
        <v>0</v>
      </c>
      <c r="P3995" s="13" t="str">
        <f t="shared" si="124"/>
        <v>P</v>
      </c>
      <c r="Q3995" s="13">
        <f>IFERROR(VLOOKUP($A3995, 'Fielding Data'!$A$1:$H$12056, 5, 0), 0)</f>
        <v>2</v>
      </c>
      <c r="R3995" s="13">
        <f>IFERROR(VLOOKUP($A3995, 'Fielding Data'!$A$1:$H$12056, 6, 0), 0)</f>
        <v>8</v>
      </c>
      <c r="S3995" s="13">
        <f>IFERROR(VLOOKUP($A3995, 'Fielding Data'!$A$1:$H$12056, 7, 0), 0)</f>
        <v>0</v>
      </c>
      <c r="T3995" s="13">
        <f>IFERROR(VLOOKUP($A3995, 'Fielding Data'!$A$1:$H$12056, 8, 0), 0)</f>
        <v>1</v>
      </c>
      <c r="U3995" s="13">
        <f>SUMIFS('Fielding Data'!E:E, 'Fielding Data'!$A:$A, $A3995)</f>
        <v>2</v>
      </c>
      <c r="V3995" s="13">
        <f>SUMIFS('Fielding Data'!F:F, 'Fielding Data'!$A:$A, $A3995)</f>
        <v>8</v>
      </c>
      <c r="W3995" s="13">
        <f>SUMIFS('Fielding Data'!G:G, 'Fielding Data'!$A:$A, $A3995)</f>
        <v>0</v>
      </c>
      <c r="X3995" s="13">
        <f>SUMIFS('Fielding Data'!H:H, 'Fielding Data'!$A:$A, $A3995)</f>
        <v>1</v>
      </c>
    </row>
    <row r="3996" spans="1:24" x14ac:dyDescent="0.3">
      <c r="A3996" s="13" t="str">
        <f t="shared" si="125"/>
        <v>hendrli012013</v>
      </c>
      <c r="B3996" s="16" t="s">
        <v>1522</v>
      </c>
      <c r="C3996" s="16">
        <v>2013</v>
      </c>
      <c r="D3996" s="16">
        <v>10</v>
      </c>
      <c r="E3996" s="16">
        <v>0</v>
      </c>
      <c r="F3996" s="16">
        <v>0</v>
      </c>
      <c r="G3996" s="16">
        <v>0</v>
      </c>
      <c r="H3996" s="16">
        <v>0</v>
      </c>
      <c r="I3996" s="16">
        <v>0</v>
      </c>
      <c r="J3996" s="16">
        <v>0</v>
      </c>
      <c r="K3996" s="16">
        <v>0</v>
      </c>
      <c r="L3996" s="16">
        <v>0</v>
      </c>
      <c r="M3996" s="16">
        <v>0</v>
      </c>
      <c r="N3996" s="16">
        <v>0</v>
      </c>
      <c r="O3996" s="16">
        <v>0</v>
      </c>
      <c r="P3996" s="13" t="str">
        <f t="shared" si="124"/>
        <v>P</v>
      </c>
      <c r="Q3996" s="13">
        <f>IFERROR(VLOOKUP($A3996, 'Fielding Data'!$A$1:$H$12056, 5, 0), 0)</f>
        <v>5</v>
      </c>
      <c r="R3996" s="13">
        <f>IFERROR(VLOOKUP($A3996, 'Fielding Data'!$A$1:$H$12056, 6, 0), 0)</f>
        <v>4</v>
      </c>
      <c r="S3996" s="13">
        <f>IFERROR(VLOOKUP($A3996, 'Fielding Data'!$A$1:$H$12056, 7, 0), 0)</f>
        <v>0</v>
      </c>
      <c r="T3996" s="13">
        <f>IFERROR(VLOOKUP($A3996, 'Fielding Data'!$A$1:$H$12056, 8, 0), 0)</f>
        <v>0</v>
      </c>
      <c r="U3996" s="13">
        <f>SUMIFS('Fielding Data'!E:E, 'Fielding Data'!$A:$A, $A3996)</f>
        <v>5</v>
      </c>
      <c r="V3996" s="13">
        <f>SUMIFS('Fielding Data'!F:F, 'Fielding Data'!$A:$A, $A3996)</f>
        <v>4</v>
      </c>
      <c r="W3996" s="13">
        <f>SUMIFS('Fielding Data'!G:G, 'Fielding Data'!$A:$A, $A3996)</f>
        <v>0</v>
      </c>
      <c r="X3996" s="13">
        <f>SUMIFS('Fielding Data'!H:H, 'Fielding Data'!$A:$A, $A3996)</f>
        <v>0</v>
      </c>
    </row>
    <row r="3997" spans="1:24" x14ac:dyDescent="0.3">
      <c r="A3997" s="13" t="str">
        <f t="shared" si="125"/>
        <v>hennse012013</v>
      </c>
      <c r="B3997" s="16" t="s">
        <v>547</v>
      </c>
      <c r="C3997" s="16">
        <v>2013</v>
      </c>
      <c r="D3997" s="16">
        <v>4</v>
      </c>
      <c r="E3997" s="16">
        <v>0</v>
      </c>
      <c r="F3997" s="16">
        <v>0</v>
      </c>
      <c r="G3997" s="16">
        <v>0</v>
      </c>
      <c r="H3997" s="16">
        <v>0</v>
      </c>
      <c r="I3997" s="16">
        <v>0</v>
      </c>
      <c r="J3997" s="16">
        <v>0</v>
      </c>
      <c r="K3997" s="16">
        <v>0</v>
      </c>
      <c r="L3997" s="16">
        <v>0</v>
      </c>
      <c r="M3997" s="16">
        <v>0</v>
      </c>
      <c r="N3997" s="16">
        <v>0</v>
      </c>
      <c r="O3997" s="16">
        <v>0</v>
      </c>
      <c r="P3997" s="13" t="str">
        <f t="shared" si="124"/>
        <v>P</v>
      </c>
      <c r="Q3997" s="13">
        <f>IFERROR(VLOOKUP($A3997, 'Fielding Data'!$A$1:$H$12056, 5, 0), 0)</f>
        <v>0</v>
      </c>
      <c r="R3997" s="13">
        <f>IFERROR(VLOOKUP($A3997, 'Fielding Data'!$A$1:$H$12056, 6, 0), 0)</f>
        <v>0</v>
      </c>
      <c r="S3997" s="13">
        <f>IFERROR(VLOOKUP($A3997, 'Fielding Data'!$A$1:$H$12056, 7, 0), 0)</f>
        <v>0</v>
      </c>
      <c r="T3997" s="13">
        <f>IFERROR(VLOOKUP($A3997, 'Fielding Data'!$A$1:$H$12056, 8, 0), 0)</f>
        <v>0</v>
      </c>
      <c r="U3997" s="13">
        <f>SUMIFS('Fielding Data'!E:E, 'Fielding Data'!$A:$A, $A3997)</f>
        <v>0</v>
      </c>
      <c r="V3997" s="13">
        <f>SUMIFS('Fielding Data'!F:F, 'Fielding Data'!$A:$A, $A3997)</f>
        <v>0</v>
      </c>
      <c r="W3997" s="13">
        <f>SUMIFS('Fielding Data'!G:G, 'Fielding Data'!$A:$A, $A3997)</f>
        <v>0</v>
      </c>
      <c r="X3997" s="13">
        <f>SUMIFS('Fielding Data'!H:H, 'Fielding Data'!$A:$A, $A3997)</f>
        <v>0</v>
      </c>
    </row>
    <row r="3998" spans="1:24" x14ac:dyDescent="0.3">
      <c r="A3998" s="13" t="str">
        <f t="shared" si="125"/>
        <v>hernace022013</v>
      </c>
      <c r="B3998" s="16" t="s">
        <v>1960</v>
      </c>
      <c r="C3998" s="16">
        <v>2013</v>
      </c>
      <c r="D3998" s="16">
        <v>34</v>
      </c>
      <c r="E3998" s="16">
        <v>121</v>
      </c>
      <c r="F3998" s="16">
        <v>17</v>
      </c>
      <c r="G3998" s="16">
        <v>35</v>
      </c>
      <c r="H3998" s="16">
        <v>5</v>
      </c>
      <c r="I3998" s="16">
        <v>0</v>
      </c>
      <c r="J3998" s="16">
        <v>0</v>
      </c>
      <c r="K3998" s="16">
        <v>10</v>
      </c>
      <c r="L3998" s="16">
        <v>0</v>
      </c>
      <c r="M3998" s="16">
        <v>3</v>
      </c>
      <c r="N3998" s="16">
        <v>9</v>
      </c>
      <c r="O3998" s="16">
        <v>26</v>
      </c>
      <c r="P3998" s="13" t="str">
        <f t="shared" si="124"/>
        <v>2B</v>
      </c>
      <c r="Q3998" s="13">
        <f>IFERROR(VLOOKUP($A3998, 'Fielding Data'!$A$1:$H$12056, 5, 0), 0)</f>
        <v>12</v>
      </c>
      <c r="R3998" s="13">
        <f>IFERROR(VLOOKUP($A3998, 'Fielding Data'!$A$1:$H$12056, 6, 0), 0)</f>
        <v>19</v>
      </c>
      <c r="S3998" s="13">
        <f>IFERROR(VLOOKUP($A3998, 'Fielding Data'!$A$1:$H$12056, 7, 0), 0)</f>
        <v>2</v>
      </c>
      <c r="T3998" s="13">
        <f>IFERROR(VLOOKUP($A3998, 'Fielding Data'!$A$1:$H$12056, 8, 0), 0)</f>
        <v>4</v>
      </c>
      <c r="U3998" s="13">
        <f>SUMIFS('Fielding Data'!E:E, 'Fielding Data'!$A:$A, $A3998)</f>
        <v>57</v>
      </c>
      <c r="V3998" s="13">
        <f>SUMIFS('Fielding Data'!F:F, 'Fielding Data'!$A:$A, $A3998)</f>
        <v>19</v>
      </c>
      <c r="W3998" s="13">
        <f>SUMIFS('Fielding Data'!G:G, 'Fielding Data'!$A:$A, $A3998)</f>
        <v>6</v>
      </c>
      <c r="X3998" s="13">
        <f>SUMIFS('Fielding Data'!H:H, 'Fielding Data'!$A:$A, $A3998)</f>
        <v>4</v>
      </c>
    </row>
    <row r="3999" spans="1:24" x14ac:dyDescent="0.3">
      <c r="A3999" s="13" t="str">
        <f t="shared" si="125"/>
        <v>hernada012013</v>
      </c>
      <c r="B3999" s="16" t="s">
        <v>1100</v>
      </c>
      <c r="C3999" s="16">
        <v>2013</v>
      </c>
      <c r="D3999" s="16">
        <v>62</v>
      </c>
      <c r="E3999" s="16">
        <v>0</v>
      </c>
      <c r="F3999" s="16">
        <v>0</v>
      </c>
      <c r="G3999" s="16">
        <v>0</v>
      </c>
      <c r="H3999" s="16">
        <v>0</v>
      </c>
      <c r="I3999" s="16">
        <v>0</v>
      </c>
      <c r="J3999" s="16">
        <v>0</v>
      </c>
      <c r="K3999" s="16">
        <v>0</v>
      </c>
      <c r="L3999" s="16">
        <v>0</v>
      </c>
      <c r="M3999" s="16">
        <v>0</v>
      </c>
      <c r="N3999" s="16">
        <v>0</v>
      </c>
      <c r="O3999" s="16">
        <v>0</v>
      </c>
      <c r="P3999" s="13" t="str">
        <f t="shared" si="124"/>
        <v>P</v>
      </c>
      <c r="Q3999" s="13">
        <f>IFERROR(VLOOKUP($A3999, 'Fielding Data'!$A$1:$H$12056, 5, 0), 0)</f>
        <v>2</v>
      </c>
      <c r="R3999" s="13">
        <f>IFERROR(VLOOKUP($A3999, 'Fielding Data'!$A$1:$H$12056, 6, 0), 0)</f>
        <v>2</v>
      </c>
      <c r="S3999" s="13">
        <f>IFERROR(VLOOKUP($A3999, 'Fielding Data'!$A$1:$H$12056, 7, 0), 0)</f>
        <v>0</v>
      </c>
      <c r="T3999" s="13">
        <f>IFERROR(VLOOKUP($A3999, 'Fielding Data'!$A$1:$H$12056, 8, 0), 0)</f>
        <v>0</v>
      </c>
      <c r="U3999" s="13">
        <f>SUMIFS('Fielding Data'!E:E, 'Fielding Data'!$A:$A, $A3999)</f>
        <v>2</v>
      </c>
      <c r="V3999" s="13">
        <f>SUMIFS('Fielding Data'!F:F, 'Fielding Data'!$A:$A, $A3999)</f>
        <v>2</v>
      </c>
      <c r="W3999" s="13">
        <f>SUMIFS('Fielding Data'!G:G, 'Fielding Data'!$A:$A, $A3999)</f>
        <v>0</v>
      </c>
      <c r="X3999" s="13">
        <f>SUMIFS('Fielding Data'!H:H, 'Fielding Data'!$A:$A, $A3999)</f>
        <v>0</v>
      </c>
    </row>
    <row r="4000" spans="1:24" x14ac:dyDescent="0.3">
      <c r="A4000" s="13" t="str">
        <f t="shared" si="125"/>
        <v>hernafe022013</v>
      </c>
      <c r="B4000" s="16" t="s">
        <v>551</v>
      </c>
      <c r="C4000" s="16">
        <v>2013</v>
      </c>
      <c r="D4000" s="16">
        <v>31</v>
      </c>
      <c r="E4000" s="16">
        <v>5</v>
      </c>
      <c r="F4000" s="16">
        <v>1</v>
      </c>
      <c r="G4000" s="16">
        <v>0</v>
      </c>
      <c r="H4000" s="16">
        <v>0</v>
      </c>
      <c r="I4000" s="16">
        <v>0</v>
      </c>
      <c r="J4000" s="16">
        <v>0</v>
      </c>
      <c r="K4000" s="16">
        <v>0</v>
      </c>
      <c r="L4000" s="16">
        <v>0</v>
      </c>
      <c r="M4000" s="16">
        <v>0</v>
      </c>
      <c r="N4000" s="16">
        <v>1</v>
      </c>
      <c r="O4000" s="16">
        <v>3</v>
      </c>
      <c r="P4000" s="13" t="str">
        <f t="shared" si="124"/>
        <v>P</v>
      </c>
      <c r="Q4000" s="13">
        <f>IFERROR(VLOOKUP($A4000, 'Fielding Data'!$A$1:$H$12056, 5, 0), 0)</f>
        <v>7</v>
      </c>
      <c r="R4000" s="13">
        <f>IFERROR(VLOOKUP($A4000, 'Fielding Data'!$A$1:$H$12056, 6, 0), 0)</f>
        <v>15</v>
      </c>
      <c r="S4000" s="13">
        <f>IFERROR(VLOOKUP($A4000, 'Fielding Data'!$A$1:$H$12056, 7, 0), 0)</f>
        <v>2</v>
      </c>
      <c r="T4000" s="13">
        <f>IFERROR(VLOOKUP($A4000, 'Fielding Data'!$A$1:$H$12056, 8, 0), 0)</f>
        <v>2</v>
      </c>
      <c r="U4000" s="13">
        <f>SUMIFS('Fielding Data'!E:E, 'Fielding Data'!$A:$A, $A4000)</f>
        <v>7</v>
      </c>
      <c r="V4000" s="13">
        <f>SUMIFS('Fielding Data'!F:F, 'Fielding Data'!$A:$A, $A4000)</f>
        <v>15</v>
      </c>
      <c r="W4000" s="13">
        <f>SUMIFS('Fielding Data'!G:G, 'Fielding Data'!$A:$A, $A4000)</f>
        <v>2</v>
      </c>
      <c r="X4000" s="13">
        <f>SUMIFS('Fielding Data'!H:H, 'Fielding Data'!$A:$A, $A4000)</f>
        <v>2</v>
      </c>
    </row>
    <row r="4001" spans="1:24" x14ac:dyDescent="0.3">
      <c r="A4001" s="13" t="str">
        <f t="shared" si="125"/>
        <v>hernape022013</v>
      </c>
      <c r="B4001" s="16" t="s">
        <v>1739</v>
      </c>
      <c r="C4001" s="16">
        <v>2013</v>
      </c>
      <c r="D4001" s="16">
        <v>14</v>
      </c>
      <c r="E4001" s="16">
        <v>0</v>
      </c>
      <c r="F4001" s="16">
        <v>0</v>
      </c>
      <c r="G4001" s="16">
        <v>0</v>
      </c>
      <c r="H4001" s="16">
        <v>0</v>
      </c>
      <c r="I4001" s="16">
        <v>0</v>
      </c>
      <c r="J4001" s="16">
        <v>0</v>
      </c>
      <c r="K4001" s="16">
        <v>0</v>
      </c>
      <c r="L4001" s="16">
        <v>0</v>
      </c>
      <c r="M4001" s="16">
        <v>0</v>
      </c>
      <c r="N4001" s="16">
        <v>0</v>
      </c>
      <c r="O4001" s="16">
        <v>0</v>
      </c>
      <c r="P4001" s="13" t="str">
        <f t="shared" si="124"/>
        <v>P</v>
      </c>
      <c r="Q4001" s="13">
        <f>IFERROR(VLOOKUP($A4001, 'Fielding Data'!$A$1:$H$12056, 5, 0), 0)</f>
        <v>1</v>
      </c>
      <c r="R4001" s="13">
        <f>IFERROR(VLOOKUP($A4001, 'Fielding Data'!$A$1:$H$12056, 6, 0), 0)</f>
        <v>11</v>
      </c>
      <c r="S4001" s="13">
        <f>IFERROR(VLOOKUP($A4001, 'Fielding Data'!$A$1:$H$12056, 7, 0), 0)</f>
        <v>0</v>
      </c>
      <c r="T4001" s="13">
        <f>IFERROR(VLOOKUP($A4001, 'Fielding Data'!$A$1:$H$12056, 8, 0), 0)</f>
        <v>0</v>
      </c>
      <c r="U4001" s="13">
        <f>SUMIFS('Fielding Data'!E:E, 'Fielding Data'!$A:$A, $A4001)</f>
        <v>1</v>
      </c>
      <c r="V4001" s="13">
        <f>SUMIFS('Fielding Data'!F:F, 'Fielding Data'!$A:$A, $A4001)</f>
        <v>11</v>
      </c>
      <c r="W4001" s="13">
        <f>SUMIFS('Fielding Data'!G:G, 'Fielding Data'!$A:$A, $A4001)</f>
        <v>0</v>
      </c>
      <c r="X4001" s="13">
        <f>SUMIFS('Fielding Data'!H:H, 'Fielding Data'!$A:$A, $A4001)</f>
        <v>0</v>
      </c>
    </row>
    <row r="4002" spans="1:24" x14ac:dyDescent="0.3">
      <c r="A4002" s="13" t="str">
        <f t="shared" si="125"/>
        <v>hernara022013</v>
      </c>
      <c r="B4002" s="16" t="s">
        <v>117</v>
      </c>
      <c r="C4002" s="16">
        <v>2013</v>
      </c>
      <c r="D4002" s="16">
        <v>17</v>
      </c>
      <c r="E4002" s="16">
        <v>48</v>
      </c>
      <c r="F4002" s="16">
        <v>4</v>
      </c>
      <c r="G4002" s="16">
        <v>10</v>
      </c>
      <c r="H4002" s="16">
        <v>2</v>
      </c>
      <c r="I4002" s="16">
        <v>0</v>
      </c>
      <c r="J4002" s="16">
        <v>3</v>
      </c>
      <c r="K4002" s="16">
        <v>6</v>
      </c>
      <c r="L4002" s="16">
        <v>1</v>
      </c>
      <c r="M4002" s="16">
        <v>0</v>
      </c>
      <c r="N4002" s="16">
        <v>6</v>
      </c>
      <c r="O4002" s="16">
        <v>7</v>
      </c>
      <c r="P4002" s="13" t="str">
        <f t="shared" si="124"/>
        <v>1B</v>
      </c>
      <c r="Q4002" s="13">
        <f>IFERROR(VLOOKUP($A4002, 'Fielding Data'!$A$1:$H$12056, 5, 0), 0)</f>
        <v>3</v>
      </c>
      <c r="R4002" s="13">
        <f>IFERROR(VLOOKUP($A4002, 'Fielding Data'!$A$1:$H$12056, 6, 0), 0)</f>
        <v>0</v>
      </c>
      <c r="S4002" s="13">
        <f>IFERROR(VLOOKUP($A4002, 'Fielding Data'!$A$1:$H$12056, 7, 0), 0)</f>
        <v>0</v>
      </c>
      <c r="T4002" s="13">
        <f>IFERROR(VLOOKUP($A4002, 'Fielding Data'!$A$1:$H$12056, 8, 0), 0)</f>
        <v>0</v>
      </c>
      <c r="U4002" s="13">
        <f>SUMIFS('Fielding Data'!E:E, 'Fielding Data'!$A:$A, $A4002)</f>
        <v>92</v>
      </c>
      <c r="V4002" s="13">
        <f>SUMIFS('Fielding Data'!F:F, 'Fielding Data'!$A:$A, $A4002)</f>
        <v>8</v>
      </c>
      <c r="W4002" s="13">
        <f>SUMIFS('Fielding Data'!G:G, 'Fielding Data'!$A:$A, $A4002)</f>
        <v>1</v>
      </c>
      <c r="X4002" s="13">
        <f>SUMIFS('Fielding Data'!H:H, 'Fielding Data'!$A:$A, $A4002)</f>
        <v>0</v>
      </c>
    </row>
    <row r="4003" spans="1:24" x14ac:dyDescent="0.3">
      <c r="A4003" s="13" t="str">
        <f t="shared" si="125"/>
        <v>herreel012013</v>
      </c>
      <c r="B4003" s="16" t="s">
        <v>1740</v>
      </c>
      <c r="C4003" s="16">
        <v>2013</v>
      </c>
      <c r="D4003" s="16">
        <v>4</v>
      </c>
      <c r="E4003" s="16">
        <v>8</v>
      </c>
      <c r="F4003" s="16">
        <v>0</v>
      </c>
      <c r="G4003" s="16">
        <v>2</v>
      </c>
      <c r="H4003" s="16">
        <v>0</v>
      </c>
      <c r="I4003" s="16">
        <v>0</v>
      </c>
      <c r="J4003" s="16">
        <v>0</v>
      </c>
      <c r="K4003" s="16">
        <v>0</v>
      </c>
      <c r="L4003" s="16">
        <v>0</v>
      </c>
      <c r="M4003" s="16">
        <v>0</v>
      </c>
      <c r="N4003" s="16">
        <v>0</v>
      </c>
      <c r="O4003" s="16">
        <v>2</v>
      </c>
      <c r="P4003" s="13" t="str">
        <f t="shared" si="124"/>
        <v>LF</v>
      </c>
      <c r="Q4003" s="13">
        <f>IFERROR(VLOOKUP($A4003, 'Fielding Data'!$A$1:$H$12056, 5, 0), 0)</f>
        <v>0</v>
      </c>
      <c r="R4003" s="13">
        <f>IFERROR(VLOOKUP($A4003, 'Fielding Data'!$A$1:$H$12056, 6, 0), 0)</f>
        <v>0</v>
      </c>
      <c r="S4003" s="13">
        <f>IFERROR(VLOOKUP($A4003, 'Fielding Data'!$A$1:$H$12056, 7, 0), 0)</f>
        <v>0</v>
      </c>
      <c r="T4003" s="13">
        <f>IFERROR(VLOOKUP($A4003, 'Fielding Data'!$A$1:$H$12056, 8, 0), 0)</f>
        <v>0</v>
      </c>
      <c r="U4003" s="13">
        <f>SUMIFS('Fielding Data'!E:E, 'Fielding Data'!$A:$A, $A4003)</f>
        <v>0</v>
      </c>
      <c r="V4003" s="13">
        <f>SUMIFS('Fielding Data'!F:F, 'Fielding Data'!$A:$A, $A4003)</f>
        <v>0</v>
      </c>
      <c r="W4003" s="13">
        <f>SUMIFS('Fielding Data'!G:G, 'Fielding Data'!$A:$A, $A4003)</f>
        <v>1</v>
      </c>
      <c r="X4003" s="13">
        <f>SUMIFS('Fielding Data'!H:H, 'Fielding Data'!$A:$A, $A4003)</f>
        <v>0</v>
      </c>
    </row>
    <row r="4004" spans="1:24" x14ac:dyDescent="0.3">
      <c r="A4004" s="13" t="str">
        <f t="shared" si="125"/>
        <v>herrejo032013</v>
      </c>
      <c r="B4004" s="16" t="s">
        <v>932</v>
      </c>
      <c r="C4004" s="16">
        <v>2013</v>
      </c>
      <c r="D4004" s="16">
        <v>81</v>
      </c>
      <c r="E4004" s="16">
        <v>195</v>
      </c>
      <c r="F4004" s="16">
        <v>16</v>
      </c>
      <c r="G4004" s="16">
        <v>57</v>
      </c>
      <c r="H4004" s="16">
        <v>7</v>
      </c>
      <c r="I4004" s="16">
        <v>2</v>
      </c>
      <c r="J4004" s="16">
        <v>1</v>
      </c>
      <c r="K4004" s="16">
        <v>16</v>
      </c>
      <c r="L4004" s="16">
        <v>3</v>
      </c>
      <c r="M4004" s="16">
        <v>2</v>
      </c>
      <c r="N4004" s="16">
        <v>14</v>
      </c>
      <c r="O4004" s="16">
        <v>24</v>
      </c>
      <c r="P4004" s="13" t="str">
        <f t="shared" si="124"/>
        <v>2B</v>
      </c>
      <c r="Q4004" s="13">
        <f>IFERROR(VLOOKUP($A4004, 'Fielding Data'!$A$1:$H$12056, 5, 0), 0)</f>
        <v>34</v>
      </c>
      <c r="R4004" s="13">
        <f>IFERROR(VLOOKUP($A4004, 'Fielding Data'!$A$1:$H$12056, 6, 0), 0)</f>
        <v>56</v>
      </c>
      <c r="S4004" s="13">
        <f>IFERROR(VLOOKUP($A4004, 'Fielding Data'!$A$1:$H$12056, 7, 0), 0)</f>
        <v>3</v>
      </c>
      <c r="T4004" s="13">
        <f>IFERROR(VLOOKUP($A4004, 'Fielding Data'!$A$1:$H$12056, 8, 0), 0)</f>
        <v>11</v>
      </c>
      <c r="U4004" s="13">
        <f>SUMIFS('Fielding Data'!E:E, 'Fielding Data'!$A:$A, $A4004)</f>
        <v>85</v>
      </c>
      <c r="V4004" s="13">
        <f>SUMIFS('Fielding Data'!F:F, 'Fielding Data'!$A:$A, $A4004)</f>
        <v>151</v>
      </c>
      <c r="W4004" s="13">
        <f>SUMIFS('Fielding Data'!G:G, 'Fielding Data'!$A:$A, $A4004)</f>
        <v>5</v>
      </c>
      <c r="X4004" s="13">
        <f>SUMIFS('Fielding Data'!H:H, 'Fielding Data'!$A:$A, $A4004)</f>
        <v>38</v>
      </c>
    </row>
    <row r="4005" spans="1:24" x14ac:dyDescent="0.3">
      <c r="A4005" s="13" t="str">
        <f t="shared" si="125"/>
        <v>herreke012013</v>
      </c>
      <c r="B4005" s="16" t="s">
        <v>1523</v>
      </c>
      <c r="C4005" s="16">
        <v>2013</v>
      </c>
      <c r="D4005" s="16">
        <v>59</v>
      </c>
      <c r="E4005" s="16">
        <v>0</v>
      </c>
      <c r="F4005" s="16">
        <v>0</v>
      </c>
      <c r="G4005" s="16">
        <v>0</v>
      </c>
      <c r="H4005" s="16">
        <v>0</v>
      </c>
      <c r="I4005" s="16">
        <v>0</v>
      </c>
      <c r="J4005" s="16">
        <v>0</v>
      </c>
      <c r="K4005" s="16">
        <v>0</v>
      </c>
      <c r="L4005" s="16">
        <v>0</v>
      </c>
      <c r="M4005" s="16">
        <v>0</v>
      </c>
      <c r="N4005" s="16">
        <v>0</v>
      </c>
      <c r="O4005" s="16">
        <v>0</v>
      </c>
      <c r="P4005" s="13" t="str">
        <f t="shared" si="124"/>
        <v>P</v>
      </c>
      <c r="Q4005" s="13">
        <f>IFERROR(VLOOKUP($A4005, 'Fielding Data'!$A$1:$H$12056, 5, 0), 0)</f>
        <v>4</v>
      </c>
      <c r="R4005" s="13">
        <f>IFERROR(VLOOKUP($A4005, 'Fielding Data'!$A$1:$H$12056, 6, 0), 0)</f>
        <v>4</v>
      </c>
      <c r="S4005" s="13">
        <f>IFERROR(VLOOKUP($A4005, 'Fielding Data'!$A$1:$H$12056, 7, 0), 0)</f>
        <v>1</v>
      </c>
      <c r="T4005" s="13">
        <f>IFERROR(VLOOKUP($A4005, 'Fielding Data'!$A$1:$H$12056, 8, 0), 0)</f>
        <v>0</v>
      </c>
      <c r="U4005" s="13">
        <f>SUMIFS('Fielding Data'!E:E, 'Fielding Data'!$A:$A, $A4005)</f>
        <v>4</v>
      </c>
      <c r="V4005" s="13">
        <f>SUMIFS('Fielding Data'!F:F, 'Fielding Data'!$A:$A, $A4005)</f>
        <v>4</v>
      </c>
      <c r="W4005" s="13">
        <f>SUMIFS('Fielding Data'!G:G, 'Fielding Data'!$A:$A, $A4005)</f>
        <v>1</v>
      </c>
      <c r="X4005" s="13">
        <f>SUMIFS('Fielding Data'!H:H, 'Fielding Data'!$A:$A, $A4005)</f>
        <v>0</v>
      </c>
    </row>
    <row r="4006" spans="1:24" x14ac:dyDescent="0.3">
      <c r="A4006" s="13" t="str">
        <f t="shared" si="125"/>
        <v>herrmch012013</v>
      </c>
      <c r="B4006" s="16" t="s">
        <v>1741</v>
      </c>
      <c r="C4006" s="16">
        <v>2013</v>
      </c>
      <c r="D4006" s="16">
        <v>57</v>
      </c>
      <c r="E4006" s="16">
        <v>157</v>
      </c>
      <c r="F4006" s="16">
        <v>16</v>
      </c>
      <c r="G4006" s="16">
        <v>32</v>
      </c>
      <c r="H4006" s="16">
        <v>7</v>
      </c>
      <c r="I4006" s="16">
        <v>0</v>
      </c>
      <c r="J4006" s="16">
        <v>4</v>
      </c>
      <c r="K4006" s="16">
        <v>18</v>
      </c>
      <c r="L4006" s="16">
        <v>0</v>
      </c>
      <c r="M4006" s="16">
        <v>1</v>
      </c>
      <c r="N4006" s="16">
        <v>18</v>
      </c>
      <c r="O4006" s="16">
        <v>49</v>
      </c>
      <c r="P4006" s="13" t="str">
        <f t="shared" si="124"/>
        <v>C</v>
      </c>
      <c r="Q4006" s="13">
        <f>IFERROR(VLOOKUP($A4006, 'Fielding Data'!$A$1:$H$12056, 5, 0), 0)</f>
        <v>136</v>
      </c>
      <c r="R4006" s="13">
        <f>IFERROR(VLOOKUP($A4006, 'Fielding Data'!$A$1:$H$12056, 6, 0), 0)</f>
        <v>13</v>
      </c>
      <c r="S4006" s="13">
        <f>IFERROR(VLOOKUP($A4006, 'Fielding Data'!$A$1:$H$12056, 7, 0), 0)</f>
        <v>2</v>
      </c>
      <c r="T4006" s="13">
        <f>IFERROR(VLOOKUP($A4006, 'Fielding Data'!$A$1:$H$12056, 8, 0), 0)</f>
        <v>0</v>
      </c>
      <c r="U4006" s="13">
        <f>SUMIFS('Fielding Data'!E:E, 'Fielding Data'!$A:$A, $A4006)</f>
        <v>165</v>
      </c>
      <c r="V4006" s="13">
        <f>SUMIFS('Fielding Data'!F:F, 'Fielding Data'!$A:$A, $A4006)</f>
        <v>16</v>
      </c>
      <c r="W4006" s="13">
        <f>SUMIFS('Fielding Data'!G:G, 'Fielding Data'!$A:$A, $A4006)</f>
        <v>2</v>
      </c>
      <c r="X4006" s="13">
        <f>SUMIFS('Fielding Data'!H:H, 'Fielding Data'!$A:$A, $A4006)</f>
        <v>2</v>
      </c>
    </row>
    <row r="4007" spans="1:24" x14ac:dyDescent="0.3">
      <c r="A4007" s="13" t="str">
        <f t="shared" si="125"/>
        <v>hestejo012013</v>
      </c>
      <c r="B4007" s="16" t="s">
        <v>1102</v>
      </c>
      <c r="C4007" s="16">
        <v>2013</v>
      </c>
      <c r="D4007" s="16">
        <v>1</v>
      </c>
      <c r="E4007" s="16">
        <v>0</v>
      </c>
      <c r="F4007" s="16">
        <v>1</v>
      </c>
      <c r="G4007" s="16">
        <v>0</v>
      </c>
      <c r="H4007" s="16">
        <v>0</v>
      </c>
      <c r="I4007" s="16">
        <v>0</v>
      </c>
      <c r="J4007" s="16">
        <v>0</v>
      </c>
      <c r="K4007" s="16">
        <v>0</v>
      </c>
      <c r="L4007" s="16">
        <v>0</v>
      </c>
      <c r="M4007" s="16">
        <v>0</v>
      </c>
      <c r="N4007" s="16">
        <v>1</v>
      </c>
      <c r="O4007" s="16">
        <v>0</v>
      </c>
      <c r="P4007" s="13" t="str">
        <f t="shared" si="124"/>
        <v>C</v>
      </c>
      <c r="Q4007" s="13">
        <f>IFERROR(VLOOKUP($A4007, 'Fielding Data'!$A$1:$H$12056, 5, 0), 0)</f>
        <v>1</v>
      </c>
      <c r="R4007" s="13">
        <f>IFERROR(VLOOKUP($A4007, 'Fielding Data'!$A$1:$H$12056, 6, 0), 0)</f>
        <v>0</v>
      </c>
      <c r="S4007" s="13">
        <f>IFERROR(VLOOKUP($A4007, 'Fielding Data'!$A$1:$H$12056, 7, 0), 0)</f>
        <v>0</v>
      </c>
      <c r="T4007" s="13">
        <f>IFERROR(VLOOKUP($A4007, 'Fielding Data'!$A$1:$H$12056, 8, 0), 0)</f>
        <v>0</v>
      </c>
      <c r="U4007" s="13">
        <f>SUMIFS('Fielding Data'!E:E, 'Fielding Data'!$A:$A, $A4007)</f>
        <v>1</v>
      </c>
      <c r="V4007" s="13">
        <f>SUMIFS('Fielding Data'!F:F, 'Fielding Data'!$A:$A, $A4007)</f>
        <v>0</v>
      </c>
      <c r="W4007" s="13">
        <f>SUMIFS('Fielding Data'!G:G, 'Fielding Data'!$A:$A, $A4007)</f>
        <v>0</v>
      </c>
      <c r="X4007" s="13">
        <f>SUMIFS('Fielding Data'!H:H, 'Fielding Data'!$A:$A, $A4007)</f>
        <v>0</v>
      </c>
    </row>
    <row r="4008" spans="1:24" x14ac:dyDescent="0.3">
      <c r="A4008" s="13" t="str">
        <f t="shared" si="125"/>
        <v>heywaja012013</v>
      </c>
      <c r="B4008" s="16" t="s">
        <v>1292</v>
      </c>
      <c r="C4008" s="16">
        <v>2013</v>
      </c>
      <c r="D4008" s="16">
        <v>104</v>
      </c>
      <c r="E4008" s="16">
        <v>382</v>
      </c>
      <c r="F4008" s="16">
        <v>67</v>
      </c>
      <c r="G4008" s="16">
        <v>97</v>
      </c>
      <c r="H4008" s="16">
        <v>22</v>
      </c>
      <c r="I4008" s="16">
        <v>1</v>
      </c>
      <c r="J4008" s="16">
        <v>14</v>
      </c>
      <c r="K4008" s="16">
        <v>38</v>
      </c>
      <c r="L4008" s="16">
        <v>2</v>
      </c>
      <c r="M4008" s="16">
        <v>4</v>
      </c>
      <c r="N4008" s="16">
        <v>48</v>
      </c>
      <c r="O4008" s="16">
        <v>73</v>
      </c>
      <c r="P4008" s="13" t="str">
        <f t="shared" si="124"/>
        <v>CF</v>
      </c>
      <c r="Q4008" s="13">
        <f>IFERROR(VLOOKUP($A4008, 'Fielding Data'!$A$1:$H$12056, 5, 0), 0)</f>
        <v>0</v>
      </c>
      <c r="R4008" s="13">
        <f>IFERROR(VLOOKUP($A4008, 'Fielding Data'!$A$1:$H$12056, 6, 0), 0)</f>
        <v>0</v>
      </c>
      <c r="S4008" s="13">
        <f>IFERROR(VLOOKUP($A4008, 'Fielding Data'!$A$1:$H$12056, 7, 0), 0)</f>
        <v>0</v>
      </c>
      <c r="T4008" s="13">
        <f>IFERROR(VLOOKUP($A4008, 'Fielding Data'!$A$1:$H$12056, 8, 0), 0)</f>
        <v>0</v>
      </c>
      <c r="U4008" s="13">
        <f>SUMIFS('Fielding Data'!E:E, 'Fielding Data'!$A:$A, $A4008)</f>
        <v>211</v>
      </c>
      <c r="V4008" s="13">
        <f>SUMIFS('Fielding Data'!F:F, 'Fielding Data'!$A:$A, $A4008)</f>
        <v>4</v>
      </c>
      <c r="W4008" s="13">
        <f>SUMIFS('Fielding Data'!G:G, 'Fielding Data'!$A:$A, $A4008)</f>
        <v>0</v>
      </c>
      <c r="X4008" s="13">
        <f>SUMIFS('Fielding Data'!H:H, 'Fielding Data'!$A:$A, $A4008)</f>
        <v>0</v>
      </c>
    </row>
    <row r="4009" spans="1:24" x14ac:dyDescent="0.3">
      <c r="A4009" s="13" t="str">
        <f t="shared" si="125"/>
        <v>hicksaa012013</v>
      </c>
      <c r="B4009" s="16" t="s">
        <v>1961</v>
      </c>
      <c r="C4009" s="16">
        <v>2013</v>
      </c>
      <c r="D4009" s="16">
        <v>81</v>
      </c>
      <c r="E4009" s="16">
        <v>281</v>
      </c>
      <c r="F4009" s="16">
        <v>37</v>
      </c>
      <c r="G4009" s="16">
        <v>54</v>
      </c>
      <c r="H4009" s="16">
        <v>11</v>
      </c>
      <c r="I4009" s="16">
        <v>3</v>
      </c>
      <c r="J4009" s="16">
        <v>8</v>
      </c>
      <c r="K4009" s="16">
        <v>27</v>
      </c>
      <c r="L4009" s="16">
        <v>9</v>
      </c>
      <c r="M4009" s="16">
        <v>3</v>
      </c>
      <c r="N4009" s="16">
        <v>24</v>
      </c>
      <c r="O4009" s="16">
        <v>84</v>
      </c>
      <c r="P4009" s="13" t="str">
        <f t="shared" si="124"/>
        <v>CF</v>
      </c>
      <c r="Q4009" s="13">
        <f>IFERROR(VLOOKUP($A4009, 'Fielding Data'!$A$1:$H$12056, 5, 0), 0)</f>
        <v>0</v>
      </c>
      <c r="R4009" s="13">
        <f>IFERROR(VLOOKUP($A4009, 'Fielding Data'!$A$1:$H$12056, 6, 0), 0)</f>
        <v>0</v>
      </c>
      <c r="S4009" s="13">
        <f>IFERROR(VLOOKUP($A4009, 'Fielding Data'!$A$1:$H$12056, 7, 0), 0)</f>
        <v>0</v>
      </c>
      <c r="T4009" s="13">
        <f>IFERROR(VLOOKUP($A4009, 'Fielding Data'!$A$1:$H$12056, 8, 0), 0)</f>
        <v>0</v>
      </c>
      <c r="U4009" s="13">
        <f>SUMIFS('Fielding Data'!E:E, 'Fielding Data'!$A:$A, $A4009)</f>
        <v>215</v>
      </c>
      <c r="V4009" s="13">
        <f>SUMIFS('Fielding Data'!F:F, 'Fielding Data'!$A:$A, $A4009)</f>
        <v>9</v>
      </c>
      <c r="W4009" s="13">
        <f>SUMIFS('Fielding Data'!G:G, 'Fielding Data'!$A:$A, $A4009)</f>
        <v>0</v>
      </c>
      <c r="X4009" s="13">
        <f>SUMIFS('Fielding Data'!H:H, 'Fielding Data'!$A:$A, $A4009)</f>
        <v>2</v>
      </c>
    </row>
    <row r="4010" spans="1:24" x14ac:dyDescent="0.3">
      <c r="A4010" s="13" t="str">
        <f t="shared" si="125"/>
        <v>hillaa012013</v>
      </c>
      <c r="B4010" s="16" t="s">
        <v>552</v>
      </c>
      <c r="C4010" s="16">
        <v>2013</v>
      </c>
      <c r="D4010" s="16">
        <v>87</v>
      </c>
      <c r="E4010" s="16">
        <v>327</v>
      </c>
      <c r="F4010" s="16">
        <v>45</v>
      </c>
      <c r="G4010" s="16">
        <v>95</v>
      </c>
      <c r="H4010" s="16">
        <v>21</v>
      </c>
      <c r="I4010" s="16">
        <v>1</v>
      </c>
      <c r="J4010" s="16">
        <v>11</v>
      </c>
      <c r="K4010" s="16">
        <v>41</v>
      </c>
      <c r="L4010" s="16">
        <v>1</v>
      </c>
      <c r="M4010" s="16">
        <v>4</v>
      </c>
      <c r="N4010" s="16">
        <v>29</v>
      </c>
      <c r="O4010" s="16">
        <v>48</v>
      </c>
      <c r="P4010" s="13" t="str">
        <f t="shared" si="124"/>
        <v>2B</v>
      </c>
      <c r="Q4010" s="13">
        <f>IFERROR(VLOOKUP($A4010, 'Fielding Data'!$A$1:$H$12056, 5, 0), 0)</f>
        <v>150</v>
      </c>
      <c r="R4010" s="13">
        <f>IFERROR(VLOOKUP($A4010, 'Fielding Data'!$A$1:$H$12056, 6, 0), 0)</f>
        <v>232</v>
      </c>
      <c r="S4010" s="13">
        <f>IFERROR(VLOOKUP($A4010, 'Fielding Data'!$A$1:$H$12056, 7, 0), 0)</f>
        <v>2</v>
      </c>
      <c r="T4010" s="13">
        <f>IFERROR(VLOOKUP($A4010, 'Fielding Data'!$A$1:$H$12056, 8, 0), 0)</f>
        <v>48</v>
      </c>
      <c r="U4010" s="13">
        <f>SUMIFS('Fielding Data'!E:E, 'Fielding Data'!$A:$A, $A4010)</f>
        <v>150</v>
      </c>
      <c r="V4010" s="13">
        <f>SUMIFS('Fielding Data'!F:F, 'Fielding Data'!$A:$A, $A4010)</f>
        <v>232</v>
      </c>
      <c r="W4010" s="13">
        <f>SUMIFS('Fielding Data'!G:G, 'Fielding Data'!$A:$A, $A4010)</f>
        <v>2</v>
      </c>
      <c r="X4010" s="13">
        <f>SUMIFS('Fielding Data'!H:H, 'Fielding Data'!$A:$A, $A4010)</f>
        <v>48</v>
      </c>
    </row>
    <row r="4011" spans="1:24" x14ac:dyDescent="0.3">
      <c r="A4011" s="13" t="str">
        <f t="shared" si="125"/>
        <v>hillko012013</v>
      </c>
      <c r="B4011" s="16" t="s">
        <v>380</v>
      </c>
      <c r="C4011" s="16">
        <v>2013</v>
      </c>
      <c r="D4011" s="16">
        <v>18</v>
      </c>
      <c r="E4011" s="16">
        <v>58</v>
      </c>
      <c r="F4011" s="16">
        <v>3</v>
      </c>
      <c r="G4011" s="16">
        <v>9</v>
      </c>
      <c r="H4011" s="16">
        <v>2</v>
      </c>
      <c r="I4011" s="16">
        <v>0</v>
      </c>
      <c r="J4011" s="16">
        <v>0</v>
      </c>
      <c r="K4011" s="16">
        <v>0</v>
      </c>
      <c r="L4011" s="16">
        <v>0</v>
      </c>
      <c r="M4011" s="16">
        <v>0</v>
      </c>
      <c r="N4011" s="16">
        <v>2</v>
      </c>
      <c r="O4011" s="16">
        <v>18</v>
      </c>
      <c r="P4011" s="13" t="str">
        <f t="shared" si="124"/>
        <v>C</v>
      </c>
      <c r="Q4011" s="13">
        <f>IFERROR(VLOOKUP($A4011, 'Fielding Data'!$A$1:$H$12056, 5, 0), 0)</f>
        <v>107</v>
      </c>
      <c r="R4011" s="13">
        <f>IFERROR(VLOOKUP($A4011, 'Fielding Data'!$A$1:$H$12056, 6, 0), 0)</f>
        <v>6</v>
      </c>
      <c r="S4011" s="13">
        <f>IFERROR(VLOOKUP($A4011, 'Fielding Data'!$A$1:$H$12056, 7, 0), 0)</f>
        <v>1</v>
      </c>
      <c r="T4011" s="13">
        <f>IFERROR(VLOOKUP($A4011, 'Fielding Data'!$A$1:$H$12056, 8, 0), 0)</f>
        <v>0</v>
      </c>
      <c r="U4011" s="13">
        <f>SUMIFS('Fielding Data'!E:E, 'Fielding Data'!$A:$A, $A4011)</f>
        <v>107</v>
      </c>
      <c r="V4011" s="13">
        <f>SUMIFS('Fielding Data'!F:F, 'Fielding Data'!$A:$A, $A4011)</f>
        <v>6</v>
      </c>
      <c r="W4011" s="13">
        <f>SUMIFS('Fielding Data'!G:G, 'Fielding Data'!$A:$A, $A4011)</f>
        <v>1</v>
      </c>
      <c r="X4011" s="13">
        <f>SUMIFS('Fielding Data'!H:H, 'Fielding Data'!$A:$A, $A4011)</f>
        <v>0</v>
      </c>
    </row>
    <row r="4012" spans="1:24" x14ac:dyDescent="0.3">
      <c r="A4012" s="13" t="str">
        <f t="shared" si="125"/>
        <v>hillri012013</v>
      </c>
      <c r="B4012" s="16" t="s">
        <v>553</v>
      </c>
      <c r="C4012" s="16">
        <v>2013</v>
      </c>
      <c r="D4012" s="16">
        <v>63</v>
      </c>
      <c r="E4012" s="16">
        <v>0</v>
      </c>
      <c r="F4012" s="16">
        <v>0</v>
      </c>
      <c r="G4012" s="16">
        <v>0</v>
      </c>
      <c r="H4012" s="16">
        <v>0</v>
      </c>
      <c r="I4012" s="16">
        <v>0</v>
      </c>
      <c r="J4012" s="16">
        <v>0</v>
      </c>
      <c r="K4012" s="16">
        <v>0</v>
      </c>
      <c r="L4012" s="16">
        <v>0</v>
      </c>
      <c r="M4012" s="16">
        <v>0</v>
      </c>
      <c r="N4012" s="16">
        <v>0</v>
      </c>
      <c r="O4012" s="16">
        <v>0</v>
      </c>
      <c r="P4012" s="13" t="str">
        <f t="shared" si="124"/>
        <v>P</v>
      </c>
      <c r="Q4012" s="13">
        <f>IFERROR(VLOOKUP($A4012, 'Fielding Data'!$A$1:$H$12056, 5, 0), 0)</f>
        <v>3</v>
      </c>
      <c r="R4012" s="13">
        <f>IFERROR(VLOOKUP($A4012, 'Fielding Data'!$A$1:$H$12056, 6, 0), 0)</f>
        <v>4</v>
      </c>
      <c r="S4012" s="13">
        <f>IFERROR(VLOOKUP($A4012, 'Fielding Data'!$A$1:$H$12056, 7, 0), 0)</f>
        <v>1</v>
      </c>
      <c r="T4012" s="13">
        <f>IFERROR(VLOOKUP($A4012, 'Fielding Data'!$A$1:$H$12056, 8, 0), 0)</f>
        <v>0</v>
      </c>
      <c r="U4012" s="13">
        <f>SUMIFS('Fielding Data'!E:E, 'Fielding Data'!$A:$A, $A4012)</f>
        <v>3</v>
      </c>
      <c r="V4012" s="13">
        <f>SUMIFS('Fielding Data'!F:F, 'Fielding Data'!$A:$A, $A4012)</f>
        <v>4</v>
      </c>
      <c r="W4012" s="13">
        <f>SUMIFS('Fielding Data'!G:G, 'Fielding Data'!$A:$A, $A4012)</f>
        <v>1</v>
      </c>
      <c r="X4012" s="13">
        <f>SUMIFS('Fielding Data'!H:H, 'Fielding Data'!$A:$A, $A4012)</f>
        <v>0</v>
      </c>
    </row>
    <row r="4013" spans="1:24" x14ac:dyDescent="0.3">
      <c r="A4013" s="13" t="str">
        <f t="shared" si="125"/>
        <v>hinsker012013</v>
      </c>
      <c r="B4013" s="16" t="s">
        <v>305</v>
      </c>
      <c r="C4013" s="16">
        <v>2013</v>
      </c>
      <c r="D4013" s="16">
        <v>52</v>
      </c>
      <c r="E4013" s="16">
        <v>52</v>
      </c>
      <c r="F4013" s="16">
        <v>2</v>
      </c>
      <c r="G4013" s="16">
        <v>9</v>
      </c>
      <c r="H4013" s="16">
        <v>3</v>
      </c>
      <c r="I4013" s="16">
        <v>0</v>
      </c>
      <c r="J4013" s="16">
        <v>1</v>
      </c>
      <c r="K4013" s="16">
        <v>6</v>
      </c>
      <c r="L4013" s="16">
        <v>0</v>
      </c>
      <c r="M4013" s="16">
        <v>0</v>
      </c>
      <c r="N4013" s="16">
        <v>6</v>
      </c>
      <c r="O4013" s="16">
        <v>17</v>
      </c>
      <c r="P4013" s="13" t="str">
        <f t="shared" si="124"/>
        <v>1B</v>
      </c>
      <c r="Q4013" s="13">
        <f>IFERROR(VLOOKUP($A4013, 'Fielding Data'!$A$1:$H$12056, 5, 0), 0)</f>
        <v>32</v>
      </c>
      <c r="R4013" s="13">
        <f>IFERROR(VLOOKUP($A4013, 'Fielding Data'!$A$1:$H$12056, 6, 0), 0)</f>
        <v>2</v>
      </c>
      <c r="S4013" s="13">
        <f>IFERROR(VLOOKUP($A4013, 'Fielding Data'!$A$1:$H$12056, 7, 0), 0)</f>
        <v>0</v>
      </c>
      <c r="T4013" s="13">
        <f>IFERROR(VLOOKUP($A4013, 'Fielding Data'!$A$1:$H$12056, 8, 0), 0)</f>
        <v>5</v>
      </c>
      <c r="U4013" s="13">
        <f>SUMIFS('Fielding Data'!E:E, 'Fielding Data'!$A:$A, $A4013)</f>
        <v>32</v>
      </c>
      <c r="V4013" s="13">
        <f>SUMIFS('Fielding Data'!F:F, 'Fielding Data'!$A:$A, $A4013)</f>
        <v>2</v>
      </c>
      <c r="W4013" s="13">
        <f>SUMIFS('Fielding Data'!G:G, 'Fielding Data'!$A:$A, $A4013)</f>
        <v>0</v>
      </c>
      <c r="X4013" s="13">
        <f>SUMIFS('Fielding Data'!H:H, 'Fielding Data'!$A:$A, $A4013)</f>
        <v>5</v>
      </c>
    </row>
    <row r="4014" spans="1:24" x14ac:dyDescent="0.3">
      <c r="A4014" s="13" t="str">
        <f t="shared" si="125"/>
        <v>hochelu012013</v>
      </c>
      <c r="B4014" s="16" t="s">
        <v>800</v>
      </c>
      <c r="C4014" s="16">
        <v>2013</v>
      </c>
      <c r="D4014" s="16">
        <v>58</v>
      </c>
      <c r="E4014" s="16">
        <v>0</v>
      </c>
      <c r="F4014" s="16">
        <v>0</v>
      </c>
      <c r="G4014" s="16">
        <v>0</v>
      </c>
      <c r="H4014" s="16">
        <v>0</v>
      </c>
      <c r="I4014" s="16">
        <v>0</v>
      </c>
      <c r="J4014" s="16">
        <v>0</v>
      </c>
      <c r="K4014" s="16">
        <v>0</v>
      </c>
      <c r="L4014" s="16">
        <v>0</v>
      </c>
      <c r="M4014" s="16">
        <v>0</v>
      </c>
      <c r="N4014" s="16">
        <v>0</v>
      </c>
      <c r="O4014" s="16">
        <v>0</v>
      </c>
      <c r="P4014" s="13" t="str">
        <f t="shared" si="124"/>
        <v>P</v>
      </c>
      <c r="Q4014" s="13">
        <f>IFERROR(VLOOKUP($A4014, 'Fielding Data'!$A$1:$H$12056, 5, 0), 0)</f>
        <v>4</v>
      </c>
      <c r="R4014" s="13">
        <f>IFERROR(VLOOKUP($A4014, 'Fielding Data'!$A$1:$H$12056, 6, 0), 0)</f>
        <v>3</v>
      </c>
      <c r="S4014" s="13">
        <f>IFERROR(VLOOKUP($A4014, 'Fielding Data'!$A$1:$H$12056, 7, 0), 0)</f>
        <v>1</v>
      </c>
      <c r="T4014" s="13">
        <f>IFERROR(VLOOKUP($A4014, 'Fielding Data'!$A$1:$H$12056, 8, 0), 0)</f>
        <v>0</v>
      </c>
      <c r="U4014" s="13">
        <f>SUMIFS('Fielding Data'!E:E, 'Fielding Data'!$A:$A, $A4014)</f>
        <v>4</v>
      </c>
      <c r="V4014" s="13">
        <f>SUMIFS('Fielding Data'!F:F, 'Fielding Data'!$A:$A, $A4014)</f>
        <v>3</v>
      </c>
      <c r="W4014" s="13">
        <f>SUMIFS('Fielding Data'!G:G, 'Fielding Data'!$A:$A, $A4014)</f>
        <v>1</v>
      </c>
      <c r="X4014" s="13">
        <f>SUMIFS('Fielding Data'!H:H, 'Fielding Data'!$A:$A, $A4014)</f>
        <v>0</v>
      </c>
    </row>
    <row r="4015" spans="1:24" x14ac:dyDescent="0.3">
      <c r="A4015" s="13" t="str">
        <f t="shared" si="125"/>
        <v>holadbr012013</v>
      </c>
      <c r="B4015" s="16" t="s">
        <v>1743</v>
      </c>
      <c r="C4015" s="16">
        <v>2013</v>
      </c>
      <c r="D4015" s="16">
        <v>16</v>
      </c>
      <c r="E4015" s="16">
        <v>27</v>
      </c>
      <c r="F4015" s="16">
        <v>8</v>
      </c>
      <c r="G4015" s="16">
        <v>8</v>
      </c>
      <c r="H4015" s="16">
        <v>1</v>
      </c>
      <c r="I4015" s="16">
        <v>0</v>
      </c>
      <c r="J4015" s="16">
        <v>1</v>
      </c>
      <c r="K4015" s="16">
        <v>2</v>
      </c>
      <c r="L4015" s="16">
        <v>0</v>
      </c>
      <c r="M4015" s="16">
        <v>0</v>
      </c>
      <c r="N4015" s="16">
        <v>2</v>
      </c>
      <c r="O4015" s="16">
        <v>3</v>
      </c>
      <c r="P4015" s="13" t="str">
        <f t="shared" si="124"/>
        <v>C</v>
      </c>
      <c r="Q4015" s="13">
        <f>IFERROR(VLOOKUP($A4015, 'Fielding Data'!$A$1:$H$12056, 5, 0), 0)</f>
        <v>73</v>
      </c>
      <c r="R4015" s="13">
        <f>IFERROR(VLOOKUP($A4015, 'Fielding Data'!$A$1:$H$12056, 6, 0), 0)</f>
        <v>3</v>
      </c>
      <c r="S4015" s="13">
        <f>IFERROR(VLOOKUP($A4015, 'Fielding Data'!$A$1:$H$12056, 7, 0), 0)</f>
        <v>2</v>
      </c>
      <c r="T4015" s="13">
        <f>IFERROR(VLOOKUP($A4015, 'Fielding Data'!$A$1:$H$12056, 8, 0), 0)</f>
        <v>0</v>
      </c>
      <c r="U4015" s="13">
        <f>SUMIFS('Fielding Data'!E:E, 'Fielding Data'!$A:$A, $A4015)</f>
        <v>73</v>
      </c>
      <c r="V4015" s="13">
        <f>SUMIFS('Fielding Data'!F:F, 'Fielding Data'!$A:$A, $A4015)</f>
        <v>3</v>
      </c>
      <c r="W4015" s="13">
        <f>SUMIFS('Fielding Data'!G:G, 'Fielding Data'!$A:$A, $A4015)</f>
        <v>2</v>
      </c>
      <c r="X4015" s="13">
        <f>SUMIFS('Fielding Data'!H:H, 'Fielding Data'!$A:$A, $A4015)</f>
        <v>0</v>
      </c>
    </row>
    <row r="4016" spans="1:24" x14ac:dyDescent="0.3">
      <c r="A4016" s="13" t="str">
        <f t="shared" si="125"/>
        <v>hollade012013</v>
      </c>
      <c r="B4016" s="16" t="s">
        <v>1105</v>
      </c>
      <c r="C4016" s="16">
        <v>2013</v>
      </c>
      <c r="D4016" s="16">
        <v>33</v>
      </c>
      <c r="E4016" s="16">
        <v>5</v>
      </c>
      <c r="F4016" s="16">
        <v>1</v>
      </c>
      <c r="G4016" s="16">
        <v>0</v>
      </c>
      <c r="H4016" s="16">
        <v>0</v>
      </c>
      <c r="I4016" s="16">
        <v>0</v>
      </c>
      <c r="J4016" s="16">
        <v>0</v>
      </c>
      <c r="K4016" s="16">
        <v>0</v>
      </c>
      <c r="L4016" s="16">
        <v>0</v>
      </c>
      <c r="M4016" s="16">
        <v>0</v>
      </c>
      <c r="N4016" s="16">
        <v>2</v>
      </c>
      <c r="O4016" s="16">
        <v>3</v>
      </c>
      <c r="P4016" s="13" t="str">
        <f t="shared" si="124"/>
        <v>P</v>
      </c>
      <c r="Q4016" s="13">
        <f>IFERROR(VLOOKUP($A4016, 'Fielding Data'!$A$1:$H$12056, 5, 0), 0)</f>
        <v>3</v>
      </c>
      <c r="R4016" s="13">
        <f>IFERROR(VLOOKUP($A4016, 'Fielding Data'!$A$1:$H$12056, 6, 0), 0)</f>
        <v>17</v>
      </c>
      <c r="S4016" s="13">
        <f>IFERROR(VLOOKUP($A4016, 'Fielding Data'!$A$1:$H$12056, 7, 0), 0)</f>
        <v>2</v>
      </c>
      <c r="T4016" s="13">
        <f>IFERROR(VLOOKUP($A4016, 'Fielding Data'!$A$1:$H$12056, 8, 0), 0)</f>
        <v>0</v>
      </c>
      <c r="U4016" s="13">
        <f>SUMIFS('Fielding Data'!E:E, 'Fielding Data'!$A:$A, $A4016)</f>
        <v>3</v>
      </c>
      <c r="V4016" s="13">
        <f>SUMIFS('Fielding Data'!F:F, 'Fielding Data'!$A:$A, $A4016)</f>
        <v>17</v>
      </c>
      <c r="W4016" s="13">
        <f>SUMIFS('Fielding Data'!G:G, 'Fielding Data'!$A:$A, $A4016)</f>
        <v>2</v>
      </c>
      <c r="X4016" s="13">
        <f>SUMIFS('Fielding Data'!H:H, 'Fielding Data'!$A:$A, $A4016)</f>
        <v>0</v>
      </c>
    </row>
    <row r="4017" spans="1:24" x14ac:dyDescent="0.3">
      <c r="A4017" s="13" t="str">
        <f t="shared" si="125"/>
        <v>hollagr012013</v>
      </c>
      <c r="B4017" s="16" t="s">
        <v>1295</v>
      </c>
      <c r="C4017" s="16">
        <v>2013</v>
      </c>
      <c r="D4017" s="16">
        <v>68</v>
      </c>
      <c r="E4017" s="16">
        <v>0</v>
      </c>
      <c r="F4017" s="16">
        <v>0</v>
      </c>
      <c r="G4017" s="16">
        <v>0</v>
      </c>
      <c r="H4017" s="16">
        <v>0</v>
      </c>
      <c r="I4017" s="16">
        <v>0</v>
      </c>
      <c r="J4017" s="16">
        <v>0</v>
      </c>
      <c r="K4017" s="16">
        <v>0</v>
      </c>
      <c r="L4017" s="16">
        <v>0</v>
      </c>
      <c r="M4017" s="16">
        <v>0</v>
      </c>
      <c r="N4017" s="16">
        <v>0</v>
      </c>
      <c r="O4017" s="16">
        <v>0</v>
      </c>
      <c r="P4017" s="13" t="str">
        <f t="shared" si="124"/>
        <v>P</v>
      </c>
      <c r="Q4017" s="13">
        <f>IFERROR(VLOOKUP($A4017, 'Fielding Data'!$A$1:$H$12056, 5, 0), 0)</f>
        <v>5</v>
      </c>
      <c r="R4017" s="13">
        <f>IFERROR(VLOOKUP($A4017, 'Fielding Data'!$A$1:$H$12056, 6, 0), 0)</f>
        <v>6</v>
      </c>
      <c r="S4017" s="13">
        <f>IFERROR(VLOOKUP($A4017, 'Fielding Data'!$A$1:$H$12056, 7, 0), 0)</f>
        <v>0</v>
      </c>
      <c r="T4017" s="13">
        <f>IFERROR(VLOOKUP($A4017, 'Fielding Data'!$A$1:$H$12056, 8, 0), 0)</f>
        <v>1</v>
      </c>
      <c r="U4017" s="13">
        <f>SUMIFS('Fielding Data'!E:E, 'Fielding Data'!$A:$A, $A4017)</f>
        <v>5</v>
      </c>
      <c r="V4017" s="13">
        <f>SUMIFS('Fielding Data'!F:F, 'Fielding Data'!$A:$A, $A4017)</f>
        <v>6</v>
      </c>
      <c r="W4017" s="13">
        <f>SUMIFS('Fielding Data'!G:G, 'Fielding Data'!$A:$A, $A4017)</f>
        <v>0</v>
      </c>
      <c r="X4017" s="13">
        <f>SUMIFS('Fielding Data'!H:H, 'Fielding Data'!$A:$A, $A4017)</f>
        <v>1</v>
      </c>
    </row>
    <row r="4018" spans="1:24" x14ac:dyDescent="0.3">
      <c r="A4018" s="13" t="str">
        <f t="shared" si="125"/>
        <v>hollima012013</v>
      </c>
      <c r="B4018" s="16" t="s">
        <v>458</v>
      </c>
      <c r="C4018" s="16">
        <v>2013</v>
      </c>
      <c r="D4018" s="16">
        <v>141</v>
      </c>
      <c r="E4018" s="16">
        <v>520</v>
      </c>
      <c r="F4018" s="16">
        <v>103</v>
      </c>
      <c r="G4018" s="16">
        <v>156</v>
      </c>
      <c r="H4018" s="16">
        <v>31</v>
      </c>
      <c r="I4018" s="16">
        <v>1</v>
      </c>
      <c r="J4018" s="16">
        <v>22</v>
      </c>
      <c r="K4018" s="16">
        <v>94</v>
      </c>
      <c r="L4018" s="16">
        <v>6</v>
      </c>
      <c r="M4018" s="16">
        <v>1</v>
      </c>
      <c r="N4018" s="16">
        <v>69</v>
      </c>
      <c r="O4018" s="16">
        <v>86</v>
      </c>
      <c r="P4018" s="13" t="str">
        <f t="shared" si="124"/>
        <v>LF</v>
      </c>
      <c r="Q4018" s="13">
        <f>IFERROR(VLOOKUP($A4018, 'Fielding Data'!$A$1:$H$12056, 5, 0), 0)</f>
        <v>0</v>
      </c>
      <c r="R4018" s="13">
        <f>IFERROR(VLOOKUP($A4018, 'Fielding Data'!$A$1:$H$12056, 6, 0), 0)</f>
        <v>0</v>
      </c>
      <c r="S4018" s="13">
        <f>IFERROR(VLOOKUP($A4018, 'Fielding Data'!$A$1:$H$12056, 7, 0), 0)</f>
        <v>0</v>
      </c>
      <c r="T4018" s="13">
        <f>IFERROR(VLOOKUP($A4018, 'Fielding Data'!$A$1:$H$12056, 8, 0), 0)</f>
        <v>0</v>
      </c>
      <c r="U4018" s="13">
        <f>SUMIFS('Fielding Data'!E:E, 'Fielding Data'!$A:$A, $A4018)</f>
        <v>212</v>
      </c>
      <c r="V4018" s="13">
        <f>SUMIFS('Fielding Data'!F:F, 'Fielding Data'!$A:$A, $A4018)</f>
        <v>2</v>
      </c>
      <c r="W4018" s="13">
        <f>SUMIFS('Fielding Data'!G:G, 'Fielding Data'!$A:$A, $A4018)</f>
        <v>1</v>
      </c>
      <c r="X4018" s="13">
        <f>SUMIFS('Fielding Data'!H:H, 'Fielding Data'!$A:$A, $A4018)</f>
        <v>1</v>
      </c>
    </row>
    <row r="4019" spans="1:24" x14ac:dyDescent="0.3">
      <c r="A4019" s="13" t="str">
        <f t="shared" si="125"/>
        <v>holmbda012013</v>
      </c>
      <c r="B4019" s="16" t="s">
        <v>1962</v>
      </c>
      <c r="C4019" s="16">
        <v>2013</v>
      </c>
      <c r="D4019" s="16">
        <v>1</v>
      </c>
      <c r="E4019" s="16">
        <v>1</v>
      </c>
      <c r="F4019" s="16">
        <v>0</v>
      </c>
      <c r="G4019" s="16">
        <v>0</v>
      </c>
      <c r="H4019" s="16">
        <v>0</v>
      </c>
      <c r="I4019" s="16">
        <v>0</v>
      </c>
      <c r="J4019" s="16">
        <v>0</v>
      </c>
      <c r="K4019" s="16">
        <v>0</v>
      </c>
      <c r="L4019" s="16">
        <v>0</v>
      </c>
      <c r="M4019" s="16">
        <v>0</v>
      </c>
      <c r="N4019" s="16">
        <v>0</v>
      </c>
      <c r="O4019" s="16">
        <v>1</v>
      </c>
      <c r="P4019" s="13" t="str">
        <f t="shared" si="124"/>
        <v>P</v>
      </c>
      <c r="Q4019" s="13">
        <f>IFERROR(VLOOKUP($A4019, 'Fielding Data'!$A$1:$H$12056, 5, 0), 0)</f>
        <v>1</v>
      </c>
      <c r="R4019" s="13">
        <f>IFERROR(VLOOKUP($A4019, 'Fielding Data'!$A$1:$H$12056, 6, 0), 0)</f>
        <v>0</v>
      </c>
      <c r="S4019" s="13">
        <f>IFERROR(VLOOKUP($A4019, 'Fielding Data'!$A$1:$H$12056, 7, 0), 0)</f>
        <v>0</v>
      </c>
      <c r="T4019" s="13">
        <f>IFERROR(VLOOKUP($A4019, 'Fielding Data'!$A$1:$H$12056, 8, 0), 0)</f>
        <v>0</v>
      </c>
      <c r="U4019" s="13">
        <f>SUMIFS('Fielding Data'!E:E, 'Fielding Data'!$A:$A, $A4019)</f>
        <v>1</v>
      </c>
      <c r="V4019" s="13">
        <f>SUMIFS('Fielding Data'!F:F, 'Fielding Data'!$A:$A, $A4019)</f>
        <v>0</v>
      </c>
      <c r="W4019" s="13">
        <f>SUMIFS('Fielding Data'!G:G, 'Fielding Data'!$A:$A, $A4019)</f>
        <v>0</v>
      </c>
      <c r="X4019" s="13">
        <f>SUMIFS('Fielding Data'!H:H, 'Fielding Data'!$A:$A, $A4019)</f>
        <v>0</v>
      </c>
    </row>
    <row r="4020" spans="1:24" x14ac:dyDescent="0.3">
      <c r="A4020" s="13" t="str">
        <f t="shared" si="125"/>
        <v>holtbr012013</v>
      </c>
      <c r="B4020" s="16" t="s">
        <v>1744</v>
      </c>
      <c r="C4020" s="16">
        <v>2013</v>
      </c>
      <c r="D4020" s="16">
        <v>26</v>
      </c>
      <c r="E4020" s="16">
        <v>59</v>
      </c>
      <c r="F4020" s="16">
        <v>9</v>
      </c>
      <c r="G4020" s="16">
        <v>12</v>
      </c>
      <c r="H4020" s="16">
        <v>2</v>
      </c>
      <c r="I4020" s="16">
        <v>0</v>
      </c>
      <c r="J4020" s="16">
        <v>0</v>
      </c>
      <c r="K4020" s="16">
        <v>11</v>
      </c>
      <c r="L4020" s="16">
        <v>1</v>
      </c>
      <c r="M4020" s="16">
        <v>0</v>
      </c>
      <c r="N4020" s="16">
        <v>7</v>
      </c>
      <c r="O4020" s="16">
        <v>4</v>
      </c>
      <c r="P4020" s="13" t="str">
        <f t="shared" si="124"/>
        <v>2B</v>
      </c>
      <c r="Q4020" s="13">
        <f>IFERROR(VLOOKUP($A4020, 'Fielding Data'!$A$1:$H$12056, 5, 0), 0)</f>
        <v>2</v>
      </c>
      <c r="R4020" s="13">
        <f>IFERROR(VLOOKUP($A4020, 'Fielding Data'!$A$1:$H$12056, 6, 0), 0)</f>
        <v>2</v>
      </c>
      <c r="S4020" s="13">
        <f>IFERROR(VLOOKUP($A4020, 'Fielding Data'!$A$1:$H$12056, 7, 0), 0)</f>
        <v>0</v>
      </c>
      <c r="T4020" s="13">
        <f>IFERROR(VLOOKUP($A4020, 'Fielding Data'!$A$1:$H$12056, 8, 0), 0)</f>
        <v>0</v>
      </c>
      <c r="U4020" s="13">
        <f>SUMIFS('Fielding Data'!E:E, 'Fielding Data'!$A:$A, $A4020)</f>
        <v>16</v>
      </c>
      <c r="V4020" s="13">
        <f>SUMIFS('Fielding Data'!F:F, 'Fielding Data'!$A:$A, $A4020)</f>
        <v>27</v>
      </c>
      <c r="W4020" s="13">
        <f>SUMIFS('Fielding Data'!G:G, 'Fielding Data'!$A:$A, $A4020)</f>
        <v>2</v>
      </c>
      <c r="X4020" s="13">
        <f>SUMIFS('Fielding Data'!H:H, 'Fielding Data'!$A:$A, $A4020)</f>
        <v>4</v>
      </c>
    </row>
    <row r="4021" spans="1:24" x14ac:dyDescent="0.3">
      <c r="A4021" s="13" t="str">
        <f t="shared" si="125"/>
        <v>hoovejj012013</v>
      </c>
      <c r="B4021" s="16" t="s">
        <v>1745</v>
      </c>
      <c r="C4021" s="16">
        <v>2013</v>
      </c>
      <c r="D4021" s="16">
        <v>69</v>
      </c>
      <c r="E4021" s="16">
        <v>0</v>
      </c>
      <c r="F4021" s="16">
        <v>0</v>
      </c>
      <c r="G4021" s="16">
        <v>0</v>
      </c>
      <c r="H4021" s="16">
        <v>0</v>
      </c>
      <c r="I4021" s="16">
        <v>0</v>
      </c>
      <c r="J4021" s="16">
        <v>0</v>
      </c>
      <c r="K4021" s="16">
        <v>0</v>
      </c>
      <c r="L4021" s="16">
        <v>0</v>
      </c>
      <c r="M4021" s="16">
        <v>0</v>
      </c>
      <c r="N4021" s="16">
        <v>0</v>
      </c>
      <c r="O4021" s="16">
        <v>0</v>
      </c>
      <c r="P4021" s="13" t="str">
        <f t="shared" si="124"/>
        <v>P</v>
      </c>
      <c r="Q4021" s="13">
        <f>IFERROR(VLOOKUP($A4021, 'Fielding Data'!$A$1:$H$12056, 5, 0), 0)</f>
        <v>7</v>
      </c>
      <c r="R4021" s="13">
        <f>IFERROR(VLOOKUP($A4021, 'Fielding Data'!$A$1:$H$12056, 6, 0), 0)</f>
        <v>4</v>
      </c>
      <c r="S4021" s="13">
        <f>IFERROR(VLOOKUP($A4021, 'Fielding Data'!$A$1:$H$12056, 7, 0), 0)</f>
        <v>1</v>
      </c>
      <c r="T4021" s="13">
        <f>IFERROR(VLOOKUP($A4021, 'Fielding Data'!$A$1:$H$12056, 8, 0), 0)</f>
        <v>1</v>
      </c>
      <c r="U4021" s="13">
        <f>SUMIFS('Fielding Data'!E:E, 'Fielding Data'!$A:$A, $A4021)</f>
        <v>7</v>
      </c>
      <c r="V4021" s="13">
        <f>SUMIFS('Fielding Data'!F:F, 'Fielding Data'!$A:$A, $A4021)</f>
        <v>4</v>
      </c>
      <c r="W4021" s="13">
        <f>SUMIFS('Fielding Data'!G:G, 'Fielding Data'!$A:$A, $A4021)</f>
        <v>1</v>
      </c>
      <c r="X4021" s="13">
        <f>SUMIFS('Fielding Data'!H:H, 'Fielding Data'!$A:$A, $A4021)</f>
        <v>1</v>
      </c>
    </row>
    <row r="4022" spans="1:24" x14ac:dyDescent="0.3">
      <c r="A4022" s="13" t="str">
        <f t="shared" si="125"/>
        <v>horstje012013</v>
      </c>
      <c r="B4022" s="16" t="s">
        <v>1524</v>
      </c>
      <c r="C4022" s="16">
        <v>2013</v>
      </c>
      <c r="D4022" s="16">
        <v>28</v>
      </c>
      <c r="E4022" s="16">
        <v>0</v>
      </c>
      <c r="F4022" s="16">
        <v>0</v>
      </c>
      <c r="G4022" s="16">
        <v>0</v>
      </c>
      <c r="H4022" s="16">
        <v>0</v>
      </c>
      <c r="I4022" s="16">
        <v>0</v>
      </c>
      <c r="J4022" s="16">
        <v>0</v>
      </c>
      <c r="K4022" s="16">
        <v>0</v>
      </c>
      <c r="L4022" s="16">
        <v>0</v>
      </c>
      <c r="M4022" s="16">
        <v>0</v>
      </c>
      <c r="N4022" s="16">
        <v>0</v>
      </c>
      <c r="O4022" s="16">
        <v>0</v>
      </c>
      <c r="P4022" s="13" t="str">
        <f t="shared" si="124"/>
        <v>P</v>
      </c>
      <c r="Q4022" s="13">
        <f>IFERROR(VLOOKUP($A4022, 'Fielding Data'!$A$1:$H$12056, 5, 0), 0)</f>
        <v>0</v>
      </c>
      <c r="R4022" s="13">
        <f>IFERROR(VLOOKUP($A4022, 'Fielding Data'!$A$1:$H$12056, 6, 0), 0)</f>
        <v>4</v>
      </c>
      <c r="S4022" s="13">
        <f>IFERROR(VLOOKUP($A4022, 'Fielding Data'!$A$1:$H$12056, 7, 0), 0)</f>
        <v>0</v>
      </c>
      <c r="T4022" s="13">
        <f>IFERROR(VLOOKUP($A4022, 'Fielding Data'!$A$1:$H$12056, 8, 0), 0)</f>
        <v>2</v>
      </c>
      <c r="U4022" s="13">
        <f>SUMIFS('Fielding Data'!E:E, 'Fielding Data'!$A:$A, $A4022)</f>
        <v>0</v>
      </c>
      <c r="V4022" s="13">
        <f>SUMIFS('Fielding Data'!F:F, 'Fielding Data'!$A:$A, $A4022)</f>
        <v>4</v>
      </c>
      <c r="W4022" s="13">
        <f>SUMIFS('Fielding Data'!G:G, 'Fielding Data'!$A:$A, $A4022)</f>
        <v>0</v>
      </c>
      <c r="X4022" s="13">
        <f>SUMIFS('Fielding Data'!H:H, 'Fielding Data'!$A:$A, $A4022)</f>
        <v>2</v>
      </c>
    </row>
    <row r="4023" spans="1:24" x14ac:dyDescent="0.3">
      <c r="A4023" s="13" t="str">
        <f t="shared" si="125"/>
        <v>hosmeer012013</v>
      </c>
      <c r="B4023" s="16" t="s">
        <v>1525</v>
      </c>
      <c r="C4023" s="16">
        <v>2013</v>
      </c>
      <c r="D4023" s="16">
        <v>159</v>
      </c>
      <c r="E4023" s="16">
        <v>623</v>
      </c>
      <c r="F4023" s="16">
        <v>86</v>
      </c>
      <c r="G4023" s="16">
        <v>188</v>
      </c>
      <c r="H4023" s="16">
        <v>34</v>
      </c>
      <c r="I4023" s="16">
        <v>3</v>
      </c>
      <c r="J4023" s="16">
        <v>17</v>
      </c>
      <c r="K4023" s="16">
        <v>79</v>
      </c>
      <c r="L4023" s="16">
        <v>11</v>
      </c>
      <c r="M4023" s="16">
        <v>4</v>
      </c>
      <c r="N4023" s="16">
        <v>51</v>
      </c>
      <c r="O4023" s="16">
        <v>100</v>
      </c>
      <c r="P4023" s="13" t="str">
        <f t="shared" si="124"/>
        <v>1B</v>
      </c>
      <c r="Q4023" s="13">
        <f>IFERROR(VLOOKUP($A4023, 'Fielding Data'!$A$1:$H$12056, 5, 0), 0)</f>
        <v>1205</v>
      </c>
      <c r="R4023" s="13">
        <f>IFERROR(VLOOKUP($A4023, 'Fielding Data'!$A$1:$H$12056, 6, 0), 0)</f>
        <v>122</v>
      </c>
      <c r="S4023" s="13">
        <f>IFERROR(VLOOKUP($A4023, 'Fielding Data'!$A$1:$H$12056, 7, 0), 0)</f>
        <v>8</v>
      </c>
      <c r="T4023" s="13">
        <f>IFERROR(VLOOKUP($A4023, 'Fielding Data'!$A$1:$H$12056, 8, 0), 0)</f>
        <v>118</v>
      </c>
      <c r="U4023" s="13">
        <f>SUMIFS('Fielding Data'!E:E, 'Fielding Data'!$A:$A, $A4023)</f>
        <v>1205</v>
      </c>
      <c r="V4023" s="13">
        <f>SUMIFS('Fielding Data'!F:F, 'Fielding Data'!$A:$A, $A4023)</f>
        <v>122</v>
      </c>
      <c r="W4023" s="13">
        <f>SUMIFS('Fielding Data'!G:G, 'Fielding Data'!$A:$A, $A4023)</f>
        <v>8</v>
      </c>
      <c r="X4023" s="13">
        <f>SUMIFS('Fielding Data'!H:H, 'Fielding Data'!$A:$A, $A4023)</f>
        <v>118</v>
      </c>
    </row>
    <row r="4024" spans="1:24" x14ac:dyDescent="0.3">
      <c r="A4024" s="13" t="str">
        <f t="shared" si="125"/>
        <v>howarry012013</v>
      </c>
      <c r="B4024" s="16" t="s">
        <v>459</v>
      </c>
      <c r="C4024" s="16">
        <v>2013</v>
      </c>
      <c r="D4024" s="16">
        <v>80</v>
      </c>
      <c r="E4024" s="16">
        <v>286</v>
      </c>
      <c r="F4024" s="16">
        <v>34</v>
      </c>
      <c r="G4024" s="16">
        <v>76</v>
      </c>
      <c r="H4024" s="16">
        <v>20</v>
      </c>
      <c r="I4024" s="16">
        <v>2</v>
      </c>
      <c r="J4024" s="16">
        <v>11</v>
      </c>
      <c r="K4024" s="16">
        <v>43</v>
      </c>
      <c r="L4024" s="16">
        <v>0</v>
      </c>
      <c r="M4024" s="16">
        <v>0</v>
      </c>
      <c r="N4024" s="16">
        <v>23</v>
      </c>
      <c r="O4024" s="16">
        <v>95</v>
      </c>
      <c r="P4024" s="13" t="str">
        <f t="shared" si="124"/>
        <v>1B</v>
      </c>
      <c r="Q4024" s="13">
        <f>IFERROR(VLOOKUP($A4024, 'Fielding Data'!$A$1:$H$12056, 5, 0), 0)</f>
        <v>618</v>
      </c>
      <c r="R4024" s="13">
        <f>IFERROR(VLOOKUP($A4024, 'Fielding Data'!$A$1:$H$12056, 6, 0), 0)</f>
        <v>42</v>
      </c>
      <c r="S4024" s="13">
        <f>IFERROR(VLOOKUP($A4024, 'Fielding Data'!$A$1:$H$12056, 7, 0), 0)</f>
        <v>1</v>
      </c>
      <c r="T4024" s="13">
        <f>IFERROR(VLOOKUP($A4024, 'Fielding Data'!$A$1:$H$12056, 8, 0), 0)</f>
        <v>55</v>
      </c>
      <c r="U4024" s="13">
        <f>SUMIFS('Fielding Data'!E:E, 'Fielding Data'!$A:$A, $A4024)</f>
        <v>618</v>
      </c>
      <c r="V4024" s="13">
        <f>SUMIFS('Fielding Data'!F:F, 'Fielding Data'!$A:$A, $A4024)</f>
        <v>42</v>
      </c>
      <c r="W4024" s="13">
        <f>SUMIFS('Fielding Data'!G:G, 'Fielding Data'!$A:$A, $A4024)</f>
        <v>1</v>
      </c>
      <c r="X4024" s="13">
        <f>SUMIFS('Fielding Data'!H:H, 'Fielding Data'!$A:$A, $A4024)</f>
        <v>55</v>
      </c>
    </row>
    <row r="4025" spans="1:24" x14ac:dyDescent="0.3">
      <c r="A4025" s="13" t="str">
        <f t="shared" si="125"/>
        <v>howeljp012013</v>
      </c>
      <c r="B4025" s="16" t="s">
        <v>554</v>
      </c>
      <c r="C4025" s="16">
        <v>2013</v>
      </c>
      <c r="D4025" s="16">
        <v>67</v>
      </c>
      <c r="E4025" s="16">
        <v>1</v>
      </c>
      <c r="F4025" s="16">
        <v>0</v>
      </c>
      <c r="G4025" s="16">
        <v>0</v>
      </c>
      <c r="H4025" s="16">
        <v>0</v>
      </c>
      <c r="I4025" s="16">
        <v>0</v>
      </c>
      <c r="J4025" s="16">
        <v>0</v>
      </c>
      <c r="K4025" s="16">
        <v>0</v>
      </c>
      <c r="L4025" s="16">
        <v>0</v>
      </c>
      <c r="M4025" s="16">
        <v>0</v>
      </c>
      <c r="N4025" s="16">
        <v>0</v>
      </c>
      <c r="O4025" s="16">
        <v>1</v>
      </c>
      <c r="P4025" s="13" t="str">
        <f t="shared" si="124"/>
        <v>P</v>
      </c>
      <c r="Q4025" s="13">
        <f>IFERROR(VLOOKUP($A4025, 'Fielding Data'!$A$1:$H$12056, 5, 0), 0)</f>
        <v>6</v>
      </c>
      <c r="R4025" s="13">
        <f>IFERROR(VLOOKUP($A4025, 'Fielding Data'!$A$1:$H$12056, 6, 0), 0)</f>
        <v>10</v>
      </c>
      <c r="S4025" s="13">
        <f>IFERROR(VLOOKUP($A4025, 'Fielding Data'!$A$1:$H$12056, 7, 0), 0)</f>
        <v>0</v>
      </c>
      <c r="T4025" s="13">
        <f>IFERROR(VLOOKUP($A4025, 'Fielding Data'!$A$1:$H$12056, 8, 0), 0)</f>
        <v>1</v>
      </c>
      <c r="U4025" s="13">
        <f>SUMIFS('Fielding Data'!E:E, 'Fielding Data'!$A:$A, $A4025)</f>
        <v>6</v>
      </c>
      <c r="V4025" s="13">
        <f>SUMIFS('Fielding Data'!F:F, 'Fielding Data'!$A:$A, $A4025)</f>
        <v>10</v>
      </c>
      <c r="W4025" s="13">
        <f>SUMIFS('Fielding Data'!G:G, 'Fielding Data'!$A:$A, $A4025)</f>
        <v>0</v>
      </c>
      <c r="X4025" s="13">
        <f>SUMIFS('Fielding Data'!H:H, 'Fielding Data'!$A:$A, $A4025)</f>
        <v>1</v>
      </c>
    </row>
    <row r="4026" spans="1:24" x14ac:dyDescent="0.3">
      <c r="A4026" s="13" t="str">
        <f t="shared" si="125"/>
        <v>hudsoti012013</v>
      </c>
      <c r="B4026" s="16" t="s">
        <v>120</v>
      </c>
      <c r="C4026" s="16">
        <v>2013</v>
      </c>
      <c r="D4026" s="16">
        <v>21</v>
      </c>
      <c r="E4026" s="16">
        <v>38</v>
      </c>
      <c r="F4026" s="16">
        <v>2</v>
      </c>
      <c r="G4026" s="16">
        <v>6</v>
      </c>
      <c r="H4026" s="16">
        <v>1</v>
      </c>
      <c r="I4026" s="16">
        <v>0</v>
      </c>
      <c r="J4026" s="16">
        <v>1</v>
      </c>
      <c r="K4026" s="16">
        <v>3</v>
      </c>
      <c r="L4026" s="16">
        <v>0</v>
      </c>
      <c r="M4026" s="16">
        <v>0</v>
      </c>
      <c r="N4026" s="16">
        <v>4</v>
      </c>
      <c r="O4026" s="16">
        <v>14</v>
      </c>
      <c r="P4026" s="13" t="str">
        <f t="shared" si="124"/>
        <v>P</v>
      </c>
      <c r="Q4026" s="13">
        <f>IFERROR(VLOOKUP($A4026, 'Fielding Data'!$A$1:$H$12056, 5, 0), 0)</f>
        <v>5</v>
      </c>
      <c r="R4026" s="13">
        <f>IFERROR(VLOOKUP($A4026, 'Fielding Data'!$A$1:$H$12056, 6, 0), 0)</f>
        <v>16</v>
      </c>
      <c r="S4026" s="13">
        <f>IFERROR(VLOOKUP($A4026, 'Fielding Data'!$A$1:$H$12056, 7, 0), 0)</f>
        <v>1</v>
      </c>
      <c r="T4026" s="13">
        <f>IFERROR(VLOOKUP($A4026, 'Fielding Data'!$A$1:$H$12056, 8, 0), 0)</f>
        <v>0</v>
      </c>
      <c r="U4026" s="13">
        <f>SUMIFS('Fielding Data'!E:E, 'Fielding Data'!$A:$A, $A4026)</f>
        <v>5</v>
      </c>
      <c r="V4026" s="13">
        <f>SUMIFS('Fielding Data'!F:F, 'Fielding Data'!$A:$A, $A4026)</f>
        <v>16</v>
      </c>
      <c r="W4026" s="13">
        <f>SUMIFS('Fielding Data'!G:G, 'Fielding Data'!$A:$A, $A4026)</f>
        <v>1</v>
      </c>
      <c r="X4026" s="13">
        <f>SUMIFS('Fielding Data'!H:H, 'Fielding Data'!$A:$A, $A4026)</f>
        <v>0</v>
      </c>
    </row>
    <row r="4027" spans="1:24" x14ac:dyDescent="0.3">
      <c r="A4027" s="13" t="str">
        <f t="shared" si="125"/>
        <v>hugheja022013</v>
      </c>
      <c r="B4027" s="16" t="s">
        <v>1528</v>
      </c>
      <c r="C4027" s="16">
        <v>2013</v>
      </c>
      <c r="D4027" s="16">
        <v>29</v>
      </c>
      <c r="E4027" s="16">
        <v>2</v>
      </c>
      <c r="F4027" s="16">
        <v>0</v>
      </c>
      <c r="G4027" s="16">
        <v>0</v>
      </c>
      <c r="H4027" s="16">
        <v>0</v>
      </c>
      <c r="I4027" s="16">
        <v>0</v>
      </c>
      <c r="J4027" s="16">
        <v>0</v>
      </c>
      <c r="K4027" s="16">
        <v>0</v>
      </c>
      <c r="L4027" s="16">
        <v>0</v>
      </c>
      <c r="M4027" s="16">
        <v>0</v>
      </c>
      <c r="N4027" s="16">
        <v>0</v>
      </c>
      <c r="O4027" s="16">
        <v>2</v>
      </c>
      <c r="P4027" s="13" t="str">
        <f t="shared" si="124"/>
        <v>P</v>
      </c>
      <c r="Q4027" s="13">
        <f>IFERROR(VLOOKUP($A4027, 'Fielding Data'!$A$1:$H$12056, 5, 0), 0)</f>
        <v>1</v>
      </c>
      <c r="R4027" s="13">
        <f>IFERROR(VLOOKUP($A4027, 'Fielding Data'!$A$1:$H$12056, 6, 0), 0)</f>
        <v>7</v>
      </c>
      <c r="S4027" s="13">
        <f>IFERROR(VLOOKUP($A4027, 'Fielding Data'!$A$1:$H$12056, 7, 0), 0)</f>
        <v>2</v>
      </c>
      <c r="T4027" s="13">
        <f>IFERROR(VLOOKUP($A4027, 'Fielding Data'!$A$1:$H$12056, 8, 0), 0)</f>
        <v>0</v>
      </c>
      <c r="U4027" s="13">
        <f>SUMIFS('Fielding Data'!E:E, 'Fielding Data'!$A:$A, $A4027)</f>
        <v>1</v>
      </c>
      <c r="V4027" s="13">
        <f>SUMIFS('Fielding Data'!F:F, 'Fielding Data'!$A:$A, $A4027)</f>
        <v>7</v>
      </c>
      <c r="W4027" s="13">
        <f>SUMIFS('Fielding Data'!G:G, 'Fielding Data'!$A:$A, $A4027)</f>
        <v>2</v>
      </c>
      <c r="X4027" s="13">
        <f>SUMIFS('Fielding Data'!H:H, 'Fielding Data'!$A:$A, $A4027)</f>
        <v>0</v>
      </c>
    </row>
    <row r="4028" spans="1:24" x14ac:dyDescent="0.3">
      <c r="A4028" s="13" t="str">
        <f t="shared" si="125"/>
        <v>hugheph012013</v>
      </c>
      <c r="B4028" s="16" t="s">
        <v>802</v>
      </c>
      <c r="C4028" s="16">
        <v>2013</v>
      </c>
      <c r="D4028" s="16">
        <v>30</v>
      </c>
      <c r="E4028" s="16">
        <v>3</v>
      </c>
      <c r="F4028" s="16">
        <v>0</v>
      </c>
      <c r="G4028" s="16">
        <v>0</v>
      </c>
      <c r="H4028" s="16">
        <v>0</v>
      </c>
      <c r="I4028" s="16">
        <v>0</v>
      </c>
      <c r="J4028" s="16">
        <v>0</v>
      </c>
      <c r="K4028" s="16">
        <v>0</v>
      </c>
      <c r="L4028" s="16">
        <v>0</v>
      </c>
      <c r="M4028" s="16">
        <v>0</v>
      </c>
      <c r="N4028" s="16">
        <v>0</v>
      </c>
      <c r="O4028" s="16">
        <v>1</v>
      </c>
      <c r="P4028" s="13" t="str">
        <f t="shared" si="124"/>
        <v>P</v>
      </c>
      <c r="Q4028" s="13">
        <f>IFERROR(VLOOKUP($A4028, 'Fielding Data'!$A$1:$H$12056, 5, 0), 0)</f>
        <v>3</v>
      </c>
      <c r="R4028" s="13">
        <f>IFERROR(VLOOKUP($A4028, 'Fielding Data'!$A$1:$H$12056, 6, 0), 0)</f>
        <v>10</v>
      </c>
      <c r="S4028" s="13">
        <f>IFERROR(VLOOKUP($A4028, 'Fielding Data'!$A$1:$H$12056, 7, 0), 0)</f>
        <v>0</v>
      </c>
      <c r="T4028" s="13">
        <f>IFERROR(VLOOKUP($A4028, 'Fielding Data'!$A$1:$H$12056, 8, 0), 0)</f>
        <v>0</v>
      </c>
      <c r="U4028" s="13">
        <f>SUMIFS('Fielding Data'!E:E, 'Fielding Data'!$A:$A, $A4028)</f>
        <v>3</v>
      </c>
      <c r="V4028" s="13">
        <f>SUMIFS('Fielding Data'!F:F, 'Fielding Data'!$A:$A, $A4028)</f>
        <v>10</v>
      </c>
      <c r="W4028" s="13">
        <f>SUMIFS('Fielding Data'!G:G, 'Fielding Data'!$A:$A, $A4028)</f>
        <v>0</v>
      </c>
      <c r="X4028" s="13">
        <f>SUMIFS('Fielding Data'!H:H, 'Fielding Data'!$A:$A, $A4028)</f>
        <v>0</v>
      </c>
    </row>
    <row r="4029" spans="1:24" x14ac:dyDescent="0.3">
      <c r="A4029" s="13" t="str">
        <f t="shared" si="125"/>
        <v>humbeph012013</v>
      </c>
      <c r="B4029" s="16" t="s">
        <v>656</v>
      </c>
      <c r="C4029" s="16">
        <v>2013</v>
      </c>
      <c r="D4029" s="16">
        <v>17</v>
      </c>
      <c r="E4029" s="16">
        <v>0</v>
      </c>
      <c r="F4029" s="16">
        <v>0</v>
      </c>
      <c r="G4029" s="16">
        <v>0</v>
      </c>
      <c r="H4029" s="16">
        <v>0</v>
      </c>
      <c r="I4029" s="16">
        <v>0</v>
      </c>
      <c r="J4029" s="16">
        <v>0</v>
      </c>
      <c r="K4029" s="16">
        <v>0</v>
      </c>
      <c r="L4029" s="16">
        <v>0</v>
      </c>
      <c r="M4029" s="16">
        <v>0</v>
      </c>
      <c r="N4029" s="16">
        <v>0</v>
      </c>
      <c r="O4029" s="16">
        <v>0</v>
      </c>
      <c r="P4029" s="13" t="str">
        <f t="shared" si="124"/>
        <v>P</v>
      </c>
      <c r="Q4029" s="13">
        <f>IFERROR(VLOOKUP($A4029, 'Fielding Data'!$A$1:$H$12056, 5, 0), 0)</f>
        <v>7</v>
      </c>
      <c r="R4029" s="13">
        <f>IFERROR(VLOOKUP($A4029, 'Fielding Data'!$A$1:$H$12056, 6, 0), 0)</f>
        <v>4</v>
      </c>
      <c r="S4029" s="13">
        <f>IFERROR(VLOOKUP($A4029, 'Fielding Data'!$A$1:$H$12056, 7, 0), 0)</f>
        <v>0</v>
      </c>
      <c r="T4029" s="13">
        <f>IFERROR(VLOOKUP($A4029, 'Fielding Data'!$A$1:$H$12056, 8, 0), 0)</f>
        <v>0</v>
      </c>
      <c r="U4029" s="13">
        <f>SUMIFS('Fielding Data'!E:E, 'Fielding Data'!$A:$A, $A4029)</f>
        <v>7</v>
      </c>
      <c r="V4029" s="13">
        <f>SUMIFS('Fielding Data'!F:F, 'Fielding Data'!$A:$A, $A4029)</f>
        <v>4</v>
      </c>
      <c r="W4029" s="13">
        <f>SUMIFS('Fielding Data'!G:G, 'Fielding Data'!$A:$A, $A4029)</f>
        <v>0</v>
      </c>
      <c r="X4029" s="13">
        <f>SUMIFS('Fielding Data'!H:H, 'Fielding Data'!$A:$A, $A4029)</f>
        <v>0</v>
      </c>
    </row>
    <row r="4030" spans="1:24" x14ac:dyDescent="0.3">
      <c r="A4030" s="13" t="str">
        <f t="shared" si="125"/>
        <v>hundlni012013</v>
      </c>
      <c r="B4030" s="16" t="s">
        <v>937</v>
      </c>
      <c r="C4030" s="16">
        <v>2013</v>
      </c>
      <c r="D4030" s="16">
        <v>114</v>
      </c>
      <c r="E4030" s="16">
        <v>373</v>
      </c>
      <c r="F4030" s="16">
        <v>35</v>
      </c>
      <c r="G4030" s="16">
        <v>87</v>
      </c>
      <c r="H4030" s="16">
        <v>19</v>
      </c>
      <c r="I4030" s="16">
        <v>0</v>
      </c>
      <c r="J4030" s="16">
        <v>13</v>
      </c>
      <c r="K4030" s="16">
        <v>44</v>
      </c>
      <c r="L4030" s="16">
        <v>1</v>
      </c>
      <c r="M4030" s="16">
        <v>0</v>
      </c>
      <c r="N4030" s="16">
        <v>26</v>
      </c>
      <c r="O4030" s="16">
        <v>98</v>
      </c>
      <c r="P4030" s="13" t="str">
        <f t="shared" si="124"/>
        <v>C</v>
      </c>
      <c r="Q4030" s="13">
        <f>IFERROR(VLOOKUP($A4030, 'Fielding Data'!$A$1:$H$12056, 5, 0), 0)</f>
        <v>729</v>
      </c>
      <c r="R4030" s="13">
        <f>IFERROR(VLOOKUP($A4030, 'Fielding Data'!$A$1:$H$12056, 6, 0), 0)</f>
        <v>63</v>
      </c>
      <c r="S4030" s="13">
        <f>IFERROR(VLOOKUP($A4030, 'Fielding Data'!$A$1:$H$12056, 7, 0), 0)</f>
        <v>10</v>
      </c>
      <c r="T4030" s="13">
        <f>IFERROR(VLOOKUP($A4030, 'Fielding Data'!$A$1:$H$12056, 8, 0), 0)</f>
        <v>12</v>
      </c>
      <c r="U4030" s="13">
        <f>SUMIFS('Fielding Data'!E:E, 'Fielding Data'!$A:$A, $A4030)</f>
        <v>729</v>
      </c>
      <c r="V4030" s="13">
        <f>SUMIFS('Fielding Data'!F:F, 'Fielding Data'!$A:$A, $A4030)</f>
        <v>63</v>
      </c>
      <c r="W4030" s="13">
        <f>SUMIFS('Fielding Data'!G:G, 'Fielding Data'!$A:$A, $A4030)</f>
        <v>10</v>
      </c>
      <c r="X4030" s="13">
        <f>SUMIFS('Fielding Data'!H:H, 'Fielding Data'!$A:$A, $A4030)</f>
        <v>12</v>
      </c>
    </row>
    <row r="4031" spans="1:24" x14ac:dyDescent="0.3">
      <c r="A4031" s="13" t="str">
        <f t="shared" si="125"/>
        <v>hunteto012013</v>
      </c>
      <c r="B4031" s="16" t="s">
        <v>122</v>
      </c>
      <c r="C4031" s="16">
        <v>2013</v>
      </c>
      <c r="D4031" s="16">
        <v>144</v>
      </c>
      <c r="E4031" s="16">
        <v>606</v>
      </c>
      <c r="F4031" s="16">
        <v>90</v>
      </c>
      <c r="G4031" s="16">
        <v>184</v>
      </c>
      <c r="H4031" s="16">
        <v>37</v>
      </c>
      <c r="I4031" s="16">
        <v>5</v>
      </c>
      <c r="J4031" s="16">
        <v>17</v>
      </c>
      <c r="K4031" s="16">
        <v>84</v>
      </c>
      <c r="L4031" s="16">
        <v>3</v>
      </c>
      <c r="M4031" s="16">
        <v>2</v>
      </c>
      <c r="N4031" s="16">
        <v>26</v>
      </c>
      <c r="O4031" s="16">
        <v>113</v>
      </c>
      <c r="P4031" s="13" t="str">
        <f t="shared" si="124"/>
        <v>OF</v>
      </c>
      <c r="Q4031" s="13">
        <f>IFERROR(VLOOKUP($A4031, 'Fielding Data'!$A$1:$H$12056, 5, 0), 0)</f>
        <v>223</v>
      </c>
      <c r="R4031" s="13">
        <f>IFERROR(VLOOKUP($A4031, 'Fielding Data'!$A$1:$H$12056, 6, 0), 0)</f>
        <v>9</v>
      </c>
      <c r="S4031" s="13">
        <f>IFERROR(VLOOKUP($A4031, 'Fielding Data'!$A$1:$H$12056, 7, 0), 0)</f>
        <v>3</v>
      </c>
      <c r="T4031" s="13">
        <f>IFERROR(VLOOKUP($A4031, 'Fielding Data'!$A$1:$H$12056, 8, 0), 0)</f>
        <v>3</v>
      </c>
      <c r="U4031" s="13">
        <f>SUMIFS('Fielding Data'!E:E, 'Fielding Data'!$A:$A, $A4031)</f>
        <v>223</v>
      </c>
      <c r="V4031" s="13">
        <f>SUMIFS('Fielding Data'!F:F, 'Fielding Data'!$A:$A, $A4031)</f>
        <v>9</v>
      </c>
      <c r="W4031" s="13">
        <f>SUMIFS('Fielding Data'!G:G, 'Fielding Data'!$A:$A, $A4031)</f>
        <v>3</v>
      </c>
      <c r="X4031" s="13">
        <f>SUMIFS('Fielding Data'!H:H, 'Fielding Data'!$A:$A, $A4031)</f>
        <v>3</v>
      </c>
    </row>
    <row r="4032" spans="1:24" x14ac:dyDescent="0.3">
      <c r="A4032" s="13" t="str">
        <f t="shared" si="125"/>
        <v>hunteto022013</v>
      </c>
      <c r="B4032" s="16" t="s">
        <v>938</v>
      </c>
      <c r="C4032" s="16">
        <v>2013</v>
      </c>
      <c r="D4032" s="16">
        <v>68</v>
      </c>
      <c r="E4032" s="16">
        <v>0</v>
      </c>
      <c r="F4032" s="16">
        <v>0</v>
      </c>
      <c r="G4032" s="16">
        <v>0</v>
      </c>
      <c r="H4032" s="16">
        <v>0</v>
      </c>
      <c r="I4032" s="16">
        <v>0</v>
      </c>
      <c r="J4032" s="16">
        <v>0</v>
      </c>
      <c r="K4032" s="16">
        <v>0</v>
      </c>
      <c r="L4032" s="16">
        <v>0</v>
      </c>
      <c r="M4032" s="16">
        <v>0</v>
      </c>
      <c r="N4032" s="16">
        <v>0</v>
      </c>
      <c r="O4032" s="16">
        <v>0</v>
      </c>
      <c r="P4032" s="13" t="str">
        <f t="shared" si="124"/>
        <v>P</v>
      </c>
      <c r="Q4032" s="13">
        <f>IFERROR(VLOOKUP($A4032, 'Fielding Data'!$A$1:$H$12056, 5, 0), 0)</f>
        <v>3</v>
      </c>
      <c r="R4032" s="13">
        <f>IFERROR(VLOOKUP($A4032, 'Fielding Data'!$A$1:$H$12056, 6, 0), 0)</f>
        <v>10</v>
      </c>
      <c r="S4032" s="13">
        <f>IFERROR(VLOOKUP($A4032, 'Fielding Data'!$A$1:$H$12056, 7, 0), 0)</f>
        <v>1</v>
      </c>
      <c r="T4032" s="13">
        <f>IFERROR(VLOOKUP($A4032, 'Fielding Data'!$A$1:$H$12056, 8, 0), 0)</f>
        <v>0</v>
      </c>
      <c r="U4032" s="13">
        <f>SUMIFS('Fielding Data'!E:E, 'Fielding Data'!$A:$A, $A4032)</f>
        <v>3</v>
      </c>
      <c r="V4032" s="13">
        <f>SUMIFS('Fielding Data'!F:F, 'Fielding Data'!$A:$A, $A4032)</f>
        <v>10</v>
      </c>
      <c r="W4032" s="13">
        <f>SUMIFS('Fielding Data'!G:G, 'Fielding Data'!$A:$A, $A4032)</f>
        <v>1</v>
      </c>
      <c r="X4032" s="13">
        <f>SUMIFS('Fielding Data'!H:H, 'Fielding Data'!$A:$A, $A4032)</f>
        <v>0</v>
      </c>
    </row>
    <row r="4033" spans="1:24" x14ac:dyDescent="0.3">
      <c r="A4033" s="13" t="str">
        <f t="shared" si="125"/>
        <v>hynesco012013</v>
      </c>
      <c r="B4033" s="16" t="s">
        <v>1963</v>
      </c>
      <c r="C4033" s="16">
        <v>2013</v>
      </c>
      <c r="D4033" s="16">
        <v>22</v>
      </c>
      <c r="E4033" s="16">
        <v>0</v>
      </c>
      <c r="F4033" s="16">
        <v>0</v>
      </c>
      <c r="G4033" s="16">
        <v>0</v>
      </c>
      <c r="H4033" s="16">
        <v>0</v>
      </c>
      <c r="I4033" s="16">
        <v>0</v>
      </c>
      <c r="J4033" s="16">
        <v>0</v>
      </c>
      <c r="K4033" s="16">
        <v>0</v>
      </c>
      <c r="L4033" s="16">
        <v>0</v>
      </c>
      <c r="M4033" s="16">
        <v>0</v>
      </c>
      <c r="N4033" s="16">
        <v>0</v>
      </c>
      <c r="O4033" s="16">
        <v>0</v>
      </c>
      <c r="P4033" s="13" t="str">
        <f t="shared" si="124"/>
        <v>P</v>
      </c>
      <c r="Q4033" s="13">
        <f>IFERROR(VLOOKUP($A4033, 'Fielding Data'!$A$1:$H$12056, 5, 0), 0)</f>
        <v>1</v>
      </c>
      <c r="R4033" s="13">
        <f>IFERROR(VLOOKUP($A4033, 'Fielding Data'!$A$1:$H$12056, 6, 0), 0)</f>
        <v>4</v>
      </c>
      <c r="S4033" s="13">
        <f>IFERROR(VLOOKUP($A4033, 'Fielding Data'!$A$1:$H$12056, 7, 0), 0)</f>
        <v>0</v>
      </c>
      <c r="T4033" s="13">
        <f>IFERROR(VLOOKUP($A4033, 'Fielding Data'!$A$1:$H$12056, 8, 0), 0)</f>
        <v>0</v>
      </c>
      <c r="U4033" s="13">
        <f>SUMIFS('Fielding Data'!E:E, 'Fielding Data'!$A:$A, $A4033)</f>
        <v>1</v>
      </c>
      <c r="V4033" s="13">
        <f>SUMIFS('Fielding Data'!F:F, 'Fielding Data'!$A:$A, $A4033)</f>
        <v>4</v>
      </c>
      <c r="W4033" s="13">
        <f>SUMIFS('Fielding Data'!G:G, 'Fielding Data'!$A:$A, $A4033)</f>
        <v>0</v>
      </c>
      <c r="X4033" s="13">
        <f>SUMIFS('Fielding Data'!H:H, 'Fielding Data'!$A:$A, $A4033)</f>
        <v>0</v>
      </c>
    </row>
    <row r="4034" spans="1:24" x14ac:dyDescent="0.3">
      <c r="A4034" s="13" t="str">
        <f t="shared" si="125"/>
        <v>iannech012013</v>
      </c>
      <c r="B4034" s="16" t="s">
        <v>657</v>
      </c>
      <c r="C4034" s="16">
        <v>2013</v>
      </c>
      <c r="D4034" s="16">
        <v>115</v>
      </c>
      <c r="E4034" s="16">
        <v>325</v>
      </c>
      <c r="F4034" s="16">
        <v>40</v>
      </c>
      <c r="G4034" s="16">
        <v>73</v>
      </c>
      <c r="H4034" s="16">
        <v>15</v>
      </c>
      <c r="I4034" s="16">
        <v>0</v>
      </c>
      <c r="J4034" s="16">
        <v>11</v>
      </c>
      <c r="K4034" s="16">
        <v>39</v>
      </c>
      <c r="L4034" s="16">
        <v>0</v>
      </c>
      <c r="M4034" s="16">
        <v>1</v>
      </c>
      <c r="N4034" s="16">
        <v>68</v>
      </c>
      <c r="O4034" s="16">
        <v>100</v>
      </c>
      <c r="P4034" s="13" t="str">
        <f t="shared" ref="P4034:P4097" si="126">IFERROR(VLOOKUP($A4034, Fielding, 4, 0), "Other")</f>
        <v>C</v>
      </c>
      <c r="Q4034" s="13">
        <f>IFERROR(VLOOKUP($A4034, 'Fielding Data'!$A$1:$H$12056, 5, 0), 0)</f>
        <v>725</v>
      </c>
      <c r="R4034" s="13">
        <f>IFERROR(VLOOKUP($A4034, 'Fielding Data'!$A$1:$H$12056, 6, 0), 0)</f>
        <v>51</v>
      </c>
      <c r="S4034" s="13">
        <f>IFERROR(VLOOKUP($A4034, 'Fielding Data'!$A$1:$H$12056, 7, 0), 0)</f>
        <v>5</v>
      </c>
      <c r="T4034" s="13">
        <f>IFERROR(VLOOKUP($A4034, 'Fielding Data'!$A$1:$H$12056, 8, 0), 0)</f>
        <v>6</v>
      </c>
      <c r="U4034" s="13">
        <f>SUMIFS('Fielding Data'!E:E, 'Fielding Data'!$A:$A, $A4034)</f>
        <v>725</v>
      </c>
      <c r="V4034" s="13">
        <f>SUMIFS('Fielding Data'!F:F, 'Fielding Data'!$A:$A, $A4034)</f>
        <v>51</v>
      </c>
      <c r="W4034" s="13">
        <f>SUMIFS('Fielding Data'!G:G, 'Fielding Data'!$A:$A, $A4034)</f>
        <v>5</v>
      </c>
      <c r="X4034" s="13">
        <f>SUMIFS('Fielding Data'!H:H, 'Fielding Data'!$A:$A, $A4034)</f>
        <v>6</v>
      </c>
    </row>
    <row r="4035" spans="1:24" x14ac:dyDescent="0.3">
      <c r="A4035" s="13" t="str">
        <f t="shared" ref="A4035:A4098" si="127">B4035&amp;C4035</f>
        <v>ibanera012013</v>
      </c>
      <c r="B4035" s="16" t="s">
        <v>123</v>
      </c>
      <c r="C4035" s="16">
        <v>2013</v>
      </c>
      <c r="D4035" s="16">
        <v>124</v>
      </c>
      <c r="E4035" s="16">
        <v>454</v>
      </c>
      <c r="F4035" s="16">
        <v>54</v>
      </c>
      <c r="G4035" s="16">
        <v>110</v>
      </c>
      <c r="H4035" s="16">
        <v>20</v>
      </c>
      <c r="I4035" s="16">
        <v>2</v>
      </c>
      <c r="J4035" s="16">
        <v>29</v>
      </c>
      <c r="K4035" s="16">
        <v>65</v>
      </c>
      <c r="L4035" s="16">
        <v>0</v>
      </c>
      <c r="M4035" s="16">
        <v>0</v>
      </c>
      <c r="N4035" s="16">
        <v>42</v>
      </c>
      <c r="O4035" s="16">
        <v>128</v>
      </c>
      <c r="P4035" s="13" t="str">
        <f t="shared" si="126"/>
        <v>LF</v>
      </c>
      <c r="Q4035" s="13">
        <f>IFERROR(VLOOKUP($A4035, 'Fielding Data'!$A$1:$H$12056, 5, 0), 0)</f>
        <v>0</v>
      </c>
      <c r="R4035" s="13">
        <f>IFERROR(VLOOKUP($A4035, 'Fielding Data'!$A$1:$H$12056, 6, 0), 0)</f>
        <v>0</v>
      </c>
      <c r="S4035" s="13">
        <f>IFERROR(VLOOKUP($A4035, 'Fielding Data'!$A$1:$H$12056, 7, 0), 0)</f>
        <v>0</v>
      </c>
      <c r="T4035" s="13">
        <f>IFERROR(VLOOKUP($A4035, 'Fielding Data'!$A$1:$H$12056, 8, 0), 0)</f>
        <v>0</v>
      </c>
      <c r="U4035" s="13">
        <f>SUMIFS('Fielding Data'!E:E, 'Fielding Data'!$A:$A, $A4035)</f>
        <v>165</v>
      </c>
      <c r="V4035" s="13">
        <f>SUMIFS('Fielding Data'!F:F, 'Fielding Data'!$A:$A, $A4035)</f>
        <v>6</v>
      </c>
      <c r="W4035" s="13">
        <f>SUMIFS('Fielding Data'!G:G, 'Fielding Data'!$A:$A, $A4035)</f>
        <v>4</v>
      </c>
      <c r="X4035" s="13">
        <f>SUMIFS('Fielding Data'!H:H, 'Fielding Data'!$A:$A, $A4035)</f>
        <v>1</v>
      </c>
    </row>
    <row r="4036" spans="1:24" x14ac:dyDescent="0.3">
      <c r="A4036" s="13" t="str">
        <f t="shared" si="127"/>
        <v>infanom012013</v>
      </c>
      <c r="B4036" s="16" t="s">
        <v>307</v>
      </c>
      <c r="C4036" s="16">
        <v>2013</v>
      </c>
      <c r="D4036" s="16">
        <v>118</v>
      </c>
      <c r="E4036" s="16">
        <v>453</v>
      </c>
      <c r="F4036" s="16">
        <v>54</v>
      </c>
      <c r="G4036" s="16">
        <v>144</v>
      </c>
      <c r="H4036" s="16">
        <v>24</v>
      </c>
      <c r="I4036" s="16">
        <v>3</v>
      </c>
      <c r="J4036" s="16">
        <v>10</v>
      </c>
      <c r="K4036" s="16">
        <v>51</v>
      </c>
      <c r="L4036" s="16">
        <v>5</v>
      </c>
      <c r="M4036" s="16">
        <v>2</v>
      </c>
      <c r="N4036" s="16">
        <v>20</v>
      </c>
      <c r="O4036" s="16">
        <v>44</v>
      </c>
      <c r="P4036" s="13" t="str">
        <f t="shared" si="126"/>
        <v>2B</v>
      </c>
      <c r="Q4036" s="13">
        <f>IFERROR(VLOOKUP($A4036, 'Fielding Data'!$A$1:$H$12056, 5, 0), 0)</f>
        <v>157</v>
      </c>
      <c r="R4036" s="13">
        <f>IFERROR(VLOOKUP($A4036, 'Fielding Data'!$A$1:$H$12056, 6, 0), 0)</f>
        <v>342</v>
      </c>
      <c r="S4036" s="13">
        <f>IFERROR(VLOOKUP($A4036, 'Fielding Data'!$A$1:$H$12056, 7, 0), 0)</f>
        <v>10</v>
      </c>
      <c r="T4036" s="13">
        <f>IFERROR(VLOOKUP($A4036, 'Fielding Data'!$A$1:$H$12056, 8, 0), 0)</f>
        <v>73</v>
      </c>
      <c r="U4036" s="13">
        <f>SUMIFS('Fielding Data'!E:E, 'Fielding Data'!$A:$A, $A4036)</f>
        <v>157</v>
      </c>
      <c r="V4036" s="13">
        <f>SUMIFS('Fielding Data'!F:F, 'Fielding Data'!$A:$A, $A4036)</f>
        <v>342</v>
      </c>
      <c r="W4036" s="13">
        <f>SUMIFS('Fielding Data'!G:G, 'Fielding Data'!$A:$A, $A4036)</f>
        <v>10</v>
      </c>
      <c r="X4036" s="13">
        <f>SUMIFS('Fielding Data'!H:H, 'Fielding Data'!$A:$A, $A4036)</f>
        <v>73</v>
      </c>
    </row>
    <row r="4037" spans="1:24" x14ac:dyDescent="0.3">
      <c r="A4037" s="13" t="str">
        <f t="shared" si="127"/>
        <v>ingebr012013</v>
      </c>
      <c r="B4037" s="16" t="s">
        <v>248</v>
      </c>
      <c r="C4037" s="16">
        <v>2013</v>
      </c>
      <c r="D4037" s="16">
        <v>50</v>
      </c>
      <c r="E4037" s="16">
        <v>105</v>
      </c>
      <c r="F4037" s="16">
        <v>5</v>
      </c>
      <c r="G4037" s="16">
        <v>19</v>
      </c>
      <c r="H4037" s="16">
        <v>3</v>
      </c>
      <c r="I4037" s="16">
        <v>0</v>
      </c>
      <c r="J4037" s="16">
        <v>1</v>
      </c>
      <c r="K4037" s="16">
        <v>7</v>
      </c>
      <c r="L4037" s="16">
        <v>0</v>
      </c>
      <c r="M4037" s="16">
        <v>0</v>
      </c>
      <c r="N4037" s="16">
        <v>2</v>
      </c>
      <c r="O4037" s="16">
        <v>32</v>
      </c>
      <c r="P4037" s="13" t="str">
        <f t="shared" si="126"/>
        <v>1B</v>
      </c>
      <c r="Q4037" s="13">
        <f>IFERROR(VLOOKUP($A4037, 'Fielding Data'!$A$1:$H$12056, 5, 0), 0)</f>
        <v>6</v>
      </c>
      <c r="R4037" s="13">
        <f>IFERROR(VLOOKUP($A4037, 'Fielding Data'!$A$1:$H$12056, 6, 0), 0)</f>
        <v>1</v>
      </c>
      <c r="S4037" s="13">
        <f>IFERROR(VLOOKUP($A4037, 'Fielding Data'!$A$1:$H$12056, 7, 0), 0)</f>
        <v>0</v>
      </c>
      <c r="T4037" s="13">
        <f>IFERROR(VLOOKUP($A4037, 'Fielding Data'!$A$1:$H$12056, 8, 0), 0)</f>
        <v>1</v>
      </c>
      <c r="U4037" s="13">
        <f>SUMIFS('Fielding Data'!E:E, 'Fielding Data'!$A:$A, $A4037)</f>
        <v>34</v>
      </c>
      <c r="V4037" s="13">
        <f>SUMIFS('Fielding Data'!F:F, 'Fielding Data'!$A:$A, $A4037)</f>
        <v>54</v>
      </c>
      <c r="W4037" s="13">
        <f>SUMIFS('Fielding Data'!G:G, 'Fielding Data'!$A:$A, $A4037)</f>
        <v>0</v>
      </c>
      <c r="X4037" s="13">
        <f>SUMIFS('Fielding Data'!H:H, 'Fielding Data'!$A:$A, $A4037)</f>
        <v>10</v>
      </c>
    </row>
    <row r="4038" spans="1:24" x14ac:dyDescent="0.3">
      <c r="A4038" s="13" t="str">
        <f t="shared" si="127"/>
        <v>irwinph012013</v>
      </c>
      <c r="B4038" s="16" t="s">
        <v>1964</v>
      </c>
      <c r="C4038" s="16">
        <v>2013</v>
      </c>
      <c r="D4038" s="16">
        <v>1</v>
      </c>
      <c r="E4038" s="16">
        <v>1</v>
      </c>
      <c r="F4038" s="16">
        <v>0</v>
      </c>
      <c r="G4038" s="16">
        <v>0</v>
      </c>
      <c r="H4038" s="16">
        <v>0</v>
      </c>
      <c r="I4038" s="16">
        <v>0</v>
      </c>
      <c r="J4038" s="16">
        <v>0</v>
      </c>
      <c r="K4038" s="16">
        <v>0</v>
      </c>
      <c r="L4038" s="16">
        <v>0</v>
      </c>
      <c r="M4038" s="16">
        <v>0</v>
      </c>
      <c r="N4038" s="16">
        <v>0</v>
      </c>
      <c r="O4038" s="16">
        <v>1</v>
      </c>
      <c r="P4038" s="13" t="str">
        <f t="shared" si="126"/>
        <v>P</v>
      </c>
      <c r="Q4038" s="13">
        <f>IFERROR(VLOOKUP($A4038, 'Fielding Data'!$A$1:$H$12056, 5, 0), 0)</f>
        <v>0</v>
      </c>
      <c r="R4038" s="13">
        <f>IFERROR(VLOOKUP($A4038, 'Fielding Data'!$A$1:$H$12056, 6, 0), 0)</f>
        <v>2</v>
      </c>
      <c r="S4038" s="13">
        <f>IFERROR(VLOOKUP($A4038, 'Fielding Data'!$A$1:$H$12056, 7, 0), 0)</f>
        <v>0</v>
      </c>
      <c r="T4038" s="13">
        <f>IFERROR(VLOOKUP($A4038, 'Fielding Data'!$A$1:$H$12056, 8, 0), 0)</f>
        <v>0</v>
      </c>
      <c r="U4038" s="13">
        <f>SUMIFS('Fielding Data'!E:E, 'Fielding Data'!$A:$A, $A4038)</f>
        <v>0</v>
      </c>
      <c r="V4038" s="13">
        <f>SUMIFS('Fielding Data'!F:F, 'Fielding Data'!$A:$A, $A4038)</f>
        <v>2</v>
      </c>
      <c r="W4038" s="13">
        <f>SUMIFS('Fielding Data'!G:G, 'Fielding Data'!$A:$A, $A4038)</f>
        <v>0</v>
      </c>
      <c r="X4038" s="13">
        <f>SUMIFS('Fielding Data'!H:H, 'Fielding Data'!$A:$A, $A4038)</f>
        <v>0</v>
      </c>
    </row>
    <row r="4039" spans="1:24" x14ac:dyDescent="0.3">
      <c r="A4039" s="13" t="str">
        <f t="shared" si="127"/>
        <v>iwakuhi012013</v>
      </c>
      <c r="B4039" s="16" t="s">
        <v>1747</v>
      </c>
      <c r="C4039" s="16">
        <v>2013</v>
      </c>
      <c r="D4039" s="16">
        <v>33</v>
      </c>
      <c r="E4039" s="16">
        <v>3</v>
      </c>
      <c r="F4039" s="16">
        <v>0</v>
      </c>
      <c r="G4039" s="16">
        <v>0</v>
      </c>
      <c r="H4039" s="16">
        <v>0</v>
      </c>
      <c r="I4039" s="16">
        <v>0</v>
      </c>
      <c r="J4039" s="16">
        <v>0</v>
      </c>
      <c r="K4039" s="16">
        <v>0</v>
      </c>
      <c r="L4039" s="16">
        <v>0</v>
      </c>
      <c r="M4039" s="16">
        <v>0</v>
      </c>
      <c r="N4039" s="16">
        <v>0</v>
      </c>
      <c r="O4039" s="16">
        <v>2</v>
      </c>
      <c r="P4039" s="13" t="str">
        <f t="shared" si="126"/>
        <v>P</v>
      </c>
      <c r="Q4039" s="13">
        <f>IFERROR(VLOOKUP($A4039, 'Fielding Data'!$A$1:$H$12056, 5, 0), 0)</f>
        <v>13</v>
      </c>
      <c r="R4039" s="13">
        <f>IFERROR(VLOOKUP($A4039, 'Fielding Data'!$A$1:$H$12056, 6, 0), 0)</f>
        <v>26</v>
      </c>
      <c r="S4039" s="13">
        <f>IFERROR(VLOOKUP($A4039, 'Fielding Data'!$A$1:$H$12056, 7, 0), 0)</f>
        <v>1</v>
      </c>
      <c r="T4039" s="13">
        <f>IFERROR(VLOOKUP($A4039, 'Fielding Data'!$A$1:$H$12056, 8, 0), 0)</f>
        <v>2</v>
      </c>
      <c r="U4039" s="13">
        <f>SUMIFS('Fielding Data'!E:E, 'Fielding Data'!$A:$A, $A4039)</f>
        <v>13</v>
      </c>
      <c r="V4039" s="13">
        <f>SUMIFS('Fielding Data'!F:F, 'Fielding Data'!$A:$A, $A4039)</f>
        <v>26</v>
      </c>
      <c r="W4039" s="13">
        <f>SUMIFS('Fielding Data'!G:G, 'Fielding Data'!$A:$A, $A4039)</f>
        <v>1</v>
      </c>
      <c r="X4039" s="13">
        <f>SUMIFS('Fielding Data'!H:H, 'Fielding Data'!$A:$A, $A4039)</f>
        <v>2</v>
      </c>
    </row>
    <row r="4040" spans="1:24" x14ac:dyDescent="0.3">
      <c r="A4040" s="13" t="str">
        <f t="shared" si="127"/>
        <v>izturce012013</v>
      </c>
      <c r="B4040" s="16" t="s">
        <v>249</v>
      </c>
      <c r="C4040" s="16">
        <v>2013</v>
      </c>
      <c r="D4040" s="16">
        <v>63</v>
      </c>
      <c r="E4040" s="16">
        <v>129</v>
      </c>
      <c r="F4040" s="16">
        <v>6</v>
      </c>
      <c r="G4040" s="16">
        <v>27</v>
      </c>
      <c r="H4040" s="16">
        <v>8</v>
      </c>
      <c r="I4040" s="16">
        <v>0</v>
      </c>
      <c r="J4040" s="16">
        <v>0</v>
      </c>
      <c r="K4040" s="16">
        <v>11</v>
      </c>
      <c r="L4040" s="16">
        <v>0</v>
      </c>
      <c r="M4040" s="16">
        <v>0</v>
      </c>
      <c r="N4040" s="16">
        <v>9</v>
      </c>
      <c r="O4040" s="16">
        <v>13</v>
      </c>
      <c r="P4040" s="13" t="str">
        <f t="shared" si="126"/>
        <v>2B</v>
      </c>
      <c r="Q4040" s="13">
        <f>IFERROR(VLOOKUP($A4040, 'Fielding Data'!$A$1:$H$12056, 5, 0), 0)</f>
        <v>23</v>
      </c>
      <c r="R4040" s="13">
        <f>IFERROR(VLOOKUP($A4040, 'Fielding Data'!$A$1:$H$12056, 6, 0), 0)</f>
        <v>37</v>
      </c>
      <c r="S4040" s="13">
        <f>IFERROR(VLOOKUP($A4040, 'Fielding Data'!$A$1:$H$12056, 7, 0), 0)</f>
        <v>0</v>
      </c>
      <c r="T4040" s="13">
        <f>IFERROR(VLOOKUP($A4040, 'Fielding Data'!$A$1:$H$12056, 8, 0), 0)</f>
        <v>9</v>
      </c>
      <c r="U4040" s="13">
        <f>SUMIFS('Fielding Data'!E:E, 'Fielding Data'!$A:$A, $A4040)</f>
        <v>46</v>
      </c>
      <c r="V4040" s="13">
        <f>SUMIFS('Fielding Data'!F:F, 'Fielding Data'!$A:$A, $A4040)</f>
        <v>83</v>
      </c>
      <c r="W4040" s="13">
        <f>SUMIFS('Fielding Data'!G:G, 'Fielding Data'!$A:$A, $A4040)</f>
        <v>2</v>
      </c>
      <c r="X4040" s="13">
        <f>SUMIFS('Fielding Data'!H:H, 'Fielding Data'!$A:$A, $A4040)</f>
        <v>19</v>
      </c>
    </row>
    <row r="4041" spans="1:24" x14ac:dyDescent="0.3">
      <c r="A4041" s="13" t="str">
        <f t="shared" si="127"/>
        <v>izturma012013</v>
      </c>
      <c r="B4041" s="16" t="s">
        <v>460</v>
      </c>
      <c r="C4041" s="16">
        <v>2013</v>
      </c>
      <c r="D4041" s="16">
        <v>107</v>
      </c>
      <c r="E4041" s="16">
        <v>365</v>
      </c>
      <c r="F4041" s="16">
        <v>33</v>
      </c>
      <c r="G4041" s="16">
        <v>86</v>
      </c>
      <c r="H4041" s="16">
        <v>12</v>
      </c>
      <c r="I4041" s="16">
        <v>0</v>
      </c>
      <c r="J4041" s="16">
        <v>5</v>
      </c>
      <c r="K4041" s="16">
        <v>32</v>
      </c>
      <c r="L4041" s="16">
        <v>1</v>
      </c>
      <c r="M4041" s="16">
        <v>5</v>
      </c>
      <c r="N4041" s="16">
        <v>27</v>
      </c>
      <c r="O4041" s="16">
        <v>38</v>
      </c>
      <c r="P4041" s="13" t="str">
        <f t="shared" si="126"/>
        <v>2B</v>
      </c>
      <c r="Q4041" s="13">
        <f>IFERROR(VLOOKUP($A4041, 'Fielding Data'!$A$1:$H$12056, 5, 0), 0)</f>
        <v>73</v>
      </c>
      <c r="R4041" s="13">
        <f>IFERROR(VLOOKUP($A4041, 'Fielding Data'!$A$1:$H$12056, 6, 0), 0)</f>
        <v>123</v>
      </c>
      <c r="S4041" s="13">
        <f>IFERROR(VLOOKUP($A4041, 'Fielding Data'!$A$1:$H$12056, 7, 0), 0)</f>
        <v>5</v>
      </c>
      <c r="T4041" s="13">
        <f>IFERROR(VLOOKUP($A4041, 'Fielding Data'!$A$1:$H$12056, 8, 0), 0)</f>
        <v>28</v>
      </c>
      <c r="U4041" s="13">
        <f>SUMIFS('Fielding Data'!E:E, 'Fielding Data'!$A:$A, $A4041)</f>
        <v>113</v>
      </c>
      <c r="V4041" s="13">
        <f>SUMIFS('Fielding Data'!F:F, 'Fielding Data'!$A:$A, $A4041)</f>
        <v>216</v>
      </c>
      <c r="W4041" s="13">
        <f>SUMIFS('Fielding Data'!G:G, 'Fielding Data'!$A:$A, $A4041)</f>
        <v>10</v>
      </c>
      <c r="X4041" s="13">
        <f>SUMIFS('Fielding Data'!H:H, 'Fielding Data'!$A:$A, $A4041)</f>
        <v>39</v>
      </c>
    </row>
    <row r="4042" spans="1:24" x14ac:dyDescent="0.3">
      <c r="A4042" s="13" t="str">
        <f t="shared" si="127"/>
        <v>jacksau012013</v>
      </c>
      <c r="B4042" s="16" t="s">
        <v>1302</v>
      </c>
      <c r="C4042" s="16">
        <v>2013</v>
      </c>
      <c r="D4042" s="16">
        <v>129</v>
      </c>
      <c r="E4042" s="16">
        <v>552</v>
      </c>
      <c r="F4042" s="16">
        <v>99</v>
      </c>
      <c r="G4042" s="16">
        <v>150</v>
      </c>
      <c r="H4042" s="16">
        <v>30</v>
      </c>
      <c r="I4042" s="16">
        <v>7</v>
      </c>
      <c r="J4042" s="16">
        <v>12</v>
      </c>
      <c r="K4042" s="16">
        <v>49</v>
      </c>
      <c r="L4042" s="16">
        <v>8</v>
      </c>
      <c r="M4042" s="16">
        <v>4</v>
      </c>
      <c r="N4042" s="16">
        <v>52</v>
      </c>
      <c r="O4042" s="16">
        <v>129</v>
      </c>
      <c r="P4042" s="13" t="str">
        <f t="shared" si="126"/>
        <v>CF</v>
      </c>
      <c r="Q4042" s="13">
        <f>IFERROR(VLOOKUP($A4042, 'Fielding Data'!$A$1:$H$12056, 5, 0), 0)</f>
        <v>0</v>
      </c>
      <c r="R4042" s="13">
        <f>IFERROR(VLOOKUP($A4042, 'Fielding Data'!$A$1:$H$12056, 6, 0), 0)</f>
        <v>0</v>
      </c>
      <c r="S4042" s="13">
        <f>IFERROR(VLOOKUP($A4042, 'Fielding Data'!$A$1:$H$12056, 7, 0), 0)</f>
        <v>0</v>
      </c>
      <c r="T4042" s="13">
        <f>IFERROR(VLOOKUP($A4042, 'Fielding Data'!$A$1:$H$12056, 8, 0), 0)</f>
        <v>0</v>
      </c>
      <c r="U4042" s="13">
        <f>SUMIFS('Fielding Data'!E:E, 'Fielding Data'!$A:$A, $A4042)</f>
        <v>300</v>
      </c>
      <c r="V4042" s="13">
        <f>SUMIFS('Fielding Data'!F:F, 'Fielding Data'!$A:$A, $A4042)</f>
        <v>5</v>
      </c>
      <c r="W4042" s="13">
        <f>SUMIFS('Fielding Data'!G:G, 'Fielding Data'!$A:$A, $A4042)</f>
        <v>2</v>
      </c>
      <c r="X4042" s="13">
        <f>SUMIFS('Fielding Data'!H:H, 'Fielding Data'!$A:$A, $A4042)</f>
        <v>1</v>
      </c>
    </row>
    <row r="4043" spans="1:24" x14ac:dyDescent="0.3">
      <c r="A4043" s="13" t="str">
        <f t="shared" si="127"/>
        <v>jacksed012013</v>
      </c>
      <c r="B4043" s="16" t="s">
        <v>381</v>
      </c>
      <c r="C4043" s="16">
        <v>2013</v>
      </c>
      <c r="D4043" s="16">
        <v>31</v>
      </c>
      <c r="E4043" s="16">
        <v>52</v>
      </c>
      <c r="F4043" s="16">
        <v>4</v>
      </c>
      <c r="G4043" s="16">
        <v>4</v>
      </c>
      <c r="H4043" s="16">
        <v>1</v>
      </c>
      <c r="I4043" s="16">
        <v>0</v>
      </c>
      <c r="J4043" s="16">
        <v>1</v>
      </c>
      <c r="K4043" s="16">
        <v>4</v>
      </c>
      <c r="L4043" s="16">
        <v>0</v>
      </c>
      <c r="M4043" s="16">
        <v>0</v>
      </c>
      <c r="N4043" s="16">
        <v>2</v>
      </c>
      <c r="O4043" s="16">
        <v>17</v>
      </c>
      <c r="P4043" s="13" t="str">
        <f t="shared" si="126"/>
        <v>P</v>
      </c>
      <c r="Q4043" s="13">
        <f>IFERROR(VLOOKUP($A4043, 'Fielding Data'!$A$1:$H$12056, 5, 0), 0)</f>
        <v>16</v>
      </c>
      <c r="R4043" s="13">
        <f>IFERROR(VLOOKUP($A4043, 'Fielding Data'!$A$1:$H$12056, 6, 0), 0)</f>
        <v>24</v>
      </c>
      <c r="S4043" s="13">
        <f>IFERROR(VLOOKUP($A4043, 'Fielding Data'!$A$1:$H$12056, 7, 0), 0)</f>
        <v>4</v>
      </c>
      <c r="T4043" s="13">
        <f>IFERROR(VLOOKUP($A4043, 'Fielding Data'!$A$1:$H$12056, 8, 0), 0)</f>
        <v>1</v>
      </c>
      <c r="U4043" s="13">
        <f>SUMIFS('Fielding Data'!E:E, 'Fielding Data'!$A:$A, $A4043)</f>
        <v>16</v>
      </c>
      <c r="V4043" s="13">
        <f>SUMIFS('Fielding Data'!F:F, 'Fielding Data'!$A:$A, $A4043)</f>
        <v>24</v>
      </c>
      <c r="W4043" s="13">
        <f>SUMIFS('Fielding Data'!G:G, 'Fielding Data'!$A:$A, $A4043)</f>
        <v>4</v>
      </c>
      <c r="X4043" s="13">
        <f>SUMIFS('Fielding Data'!H:H, 'Fielding Data'!$A:$A, $A4043)</f>
        <v>1</v>
      </c>
    </row>
    <row r="4044" spans="1:24" x14ac:dyDescent="0.3">
      <c r="A4044" s="13" t="str">
        <f t="shared" si="127"/>
        <v>jacksry022013</v>
      </c>
      <c r="B4044" s="16" t="s">
        <v>1749</v>
      </c>
      <c r="C4044" s="16">
        <v>2013</v>
      </c>
      <c r="D4044" s="16">
        <v>7</v>
      </c>
      <c r="E4044" s="16">
        <v>7</v>
      </c>
      <c r="F4044" s="16">
        <v>0</v>
      </c>
      <c r="G4044" s="16">
        <v>0</v>
      </c>
      <c r="H4044" s="16">
        <v>0</v>
      </c>
      <c r="I4044" s="16">
        <v>0</v>
      </c>
      <c r="J4044" s="16">
        <v>0</v>
      </c>
      <c r="K4044" s="16">
        <v>0</v>
      </c>
      <c r="L4044" s="16">
        <v>0</v>
      </c>
      <c r="M4044" s="16">
        <v>0</v>
      </c>
      <c r="N4044" s="16">
        <v>0</v>
      </c>
      <c r="O4044" s="16">
        <v>2</v>
      </c>
      <c r="P4044" s="13" t="str">
        <f t="shared" si="126"/>
        <v>2B</v>
      </c>
      <c r="Q4044" s="13">
        <f>IFERROR(VLOOKUP($A4044, 'Fielding Data'!$A$1:$H$12056, 5, 0), 0)</f>
        <v>1</v>
      </c>
      <c r="R4044" s="13">
        <f>IFERROR(VLOOKUP($A4044, 'Fielding Data'!$A$1:$H$12056, 6, 0), 0)</f>
        <v>2</v>
      </c>
      <c r="S4044" s="13">
        <f>IFERROR(VLOOKUP($A4044, 'Fielding Data'!$A$1:$H$12056, 7, 0), 0)</f>
        <v>0</v>
      </c>
      <c r="T4044" s="13">
        <f>IFERROR(VLOOKUP($A4044, 'Fielding Data'!$A$1:$H$12056, 8, 0), 0)</f>
        <v>0</v>
      </c>
      <c r="U4044" s="13">
        <f>SUMIFS('Fielding Data'!E:E, 'Fielding Data'!$A:$A, $A4044)</f>
        <v>1</v>
      </c>
      <c r="V4044" s="13">
        <f>SUMIFS('Fielding Data'!F:F, 'Fielding Data'!$A:$A, $A4044)</f>
        <v>3</v>
      </c>
      <c r="W4044" s="13">
        <f>SUMIFS('Fielding Data'!G:G, 'Fielding Data'!$A:$A, $A4044)</f>
        <v>0</v>
      </c>
      <c r="X4044" s="13">
        <f>SUMIFS('Fielding Data'!H:H, 'Fielding Data'!$A:$A, $A4044)</f>
        <v>0</v>
      </c>
    </row>
    <row r="4045" spans="1:24" x14ac:dyDescent="0.3">
      <c r="A4045" s="13" t="str">
        <f t="shared" si="127"/>
        <v>janispa012013</v>
      </c>
      <c r="B4045" s="16" t="s">
        <v>939</v>
      </c>
      <c r="C4045" s="16">
        <v>2013</v>
      </c>
      <c r="D4045" s="16">
        <v>52</v>
      </c>
      <c r="E4045" s="16">
        <v>41</v>
      </c>
      <c r="F4045" s="16">
        <v>7</v>
      </c>
      <c r="G4045" s="16">
        <v>7</v>
      </c>
      <c r="H4045" s="16">
        <v>2</v>
      </c>
      <c r="I4045" s="16">
        <v>0</v>
      </c>
      <c r="J4045" s="16">
        <v>0</v>
      </c>
      <c r="K4045" s="16">
        <v>2</v>
      </c>
      <c r="L4045" s="16">
        <v>0</v>
      </c>
      <c r="M4045" s="16">
        <v>0</v>
      </c>
      <c r="N4045" s="16">
        <v>3</v>
      </c>
      <c r="O4045" s="16">
        <v>11</v>
      </c>
      <c r="P4045" s="13" t="str">
        <f t="shared" si="126"/>
        <v>2B</v>
      </c>
      <c r="Q4045" s="13">
        <f>IFERROR(VLOOKUP($A4045, 'Fielding Data'!$A$1:$H$12056, 5, 0), 0)</f>
        <v>11</v>
      </c>
      <c r="R4045" s="13">
        <f>IFERROR(VLOOKUP($A4045, 'Fielding Data'!$A$1:$H$12056, 6, 0), 0)</f>
        <v>11</v>
      </c>
      <c r="S4045" s="13">
        <f>IFERROR(VLOOKUP($A4045, 'Fielding Data'!$A$1:$H$12056, 7, 0), 0)</f>
        <v>0</v>
      </c>
      <c r="T4045" s="13">
        <f>IFERROR(VLOOKUP($A4045, 'Fielding Data'!$A$1:$H$12056, 8, 0), 0)</f>
        <v>2</v>
      </c>
      <c r="U4045" s="13">
        <f>SUMIFS('Fielding Data'!E:E, 'Fielding Data'!$A:$A, $A4045)</f>
        <v>16</v>
      </c>
      <c r="V4045" s="13">
        <f>SUMIFS('Fielding Data'!F:F, 'Fielding Data'!$A:$A, $A4045)</f>
        <v>36</v>
      </c>
      <c r="W4045" s="13">
        <f>SUMIFS('Fielding Data'!G:G, 'Fielding Data'!$A:$A, $A4045)</f>
        <v>0</v>
      </c>
      <c r="X4045" s="13">
        <f>SUMIFS('Fielding Data'!H:H, 'Fielding Data'!$A:$A, $A4045)</f>
        <v>5</v>
      </c>
    </row>
    <row r="4046" spans="1:24" x14ac:dyDescent="0.3">
      <c r="A4046" s="13" t="str">
        <f t="shared" si="127"/>
        <v>janseke012013</v>
      </c>
      <c r="B4046" s="16" t="s">
        <v>1304</v>
      </c>
      <c r="C4046" s="16">
        <v>2013</v>
      </c>
      <c r="D4046" s="16">
        <v>75</v>
      </c>
      <c r="E4046" s="16">
        <v>1</v>
      </c>
      <c r="F4046" s="16">
        <v>0</v>
      </c>
      <c r="G4046" s="16">
        <v>0</v>
      </c>
      <c r="H4046" s="16">
        <v>0</v>
      </c>
      <c r="I4046" s="16">
        <v>0</v>
      </c>
      <c r="J4046" s="16">
        <v>0</v>
      </c>
      <c r="K4046" s="16">
        <v>0</v>
      </c>
      <c r="L4046" s="16">
        <v>0</v>
      </c>
      <c r="M4046" s="16">
        <v>0</v>
      </c>
      <c r="N4046" s="16">
        <v>0</v>
      </c>
      <c r="O4046" s="16">
        <v>0</v>
      </c>
      <c r="P4046" s="13" t="str">
        <f t="shared" si="126"/>
        <v>P</v>
      </c>
      <c r="Q4046" s="13">
        <f>IFERROR(VLOOKUP($A4046, 'Fielding Data'!$A$1:$H$12056, 5, 0), 0)</f>
        <v>3</v>
      </c>
      <c r="R4046" s="13">
        <f>IFERROR(VLOOKUP($A4046, 'Fielding Data'!$A$1:$H$12056, 6, 0), 0)</f>
        <v>1</v>
      </c>
      <c r="S4046" s="13">
        <f>IFERROR(VLOOKUP($A4046, 'Fielding Data'!$A$1:$H$12056, 7, 0), 0)</f>
        <v>0</v>
      </c>
      <c r="T4046" s="13">
        <f>IFERROR(VLOOKUP($A4046, 'Fielding Data'!$A$1:$H$12056, 8, 0), 0)</f>
        <v>0</v>
      </c>
      <c r="U4046" s="13">
        <f>SUMIFS('Fielding Data'!E:E, 'Fielding Data'!$A:$A, $A4046)</f>
        <v>3</v>
      </c>
      <c r="V4046" s="13">
        <f>SUMIFS('Fielding Data'!F:F, 'Fielding Data'!$A:$A, $A4046)</f>
        <v>1</v>
      </c>
      <c r="W4046" s="13">
        <f>SUMIFS('Fielding Data'!G:G, 'Fielding Data'!$A:$A, $A4046)</f>
        <v>0</v>
      </c>
      <c r="X4046" s="13">
        <f>SUMIFS('Fielding Data'!H:H, 'Fielding Data'!$A:$A, $A4046)</f>
        <v>0</v>
      </c>
    </row>
    <row r="4047" spans="1:24" x14ac:dyDescent="0.3">
      <c r="A4047" s="13" t="str">
        <f t="shared" si="127"/>
        <v>janssca012013</v>
      </c>
      <c r="B4047" s="16" t="s">
        <v>660</v>
      </c>
      <c r="C4047" s="16">
        <v>2013</v>
      </c>
      <c r="D4047" s="16">
        <v>56</v>
      </c>
      <c r="E4047" s="16">
        <v>0</v>
      </c>
      <c r="F4047" s="16">
        <v>0</v>
      </c>
      <c r="G4047" s="16">
        <v>0</v>
      </c>
      <c r="H4047" s="16">
        <v>0</v>
      </c>
      <c r="I4047" s="16">
        <v>0</v>
      </c>
      <c r="J4047" s="16">
        <v>0</v>
      </c>
      <c r="K4047" s="16">
        <v>0</v>
      </c>
      <c r="L4047" s="16">
        <v>0</v>
      </c>
      <c r="M4047" s="16">
        <v>0</v>
      </c>
      <c r="N4047" s="16">
        <v>0</v>
      </c>
      <c r="O4047" s="16">
        <v>0</v>
      </c>
      <c r="P4047" s="13" t="str">
        <f t="shared" si="126"/>
        <v>P</v>
      </c>
      <c r="Q4047" s="13">
        <f>IFERROR(VLOOKUP($A4047, 'Fielding Data'!$A$1:$H$12056, 5, 0), 0)</f>
        <v>4</v>
      </c>
      <c r="R4047" s="13">
        <f>IFERROR(VLOOKUP($A4047, 'Fielding Data'!$A$1:$H$12056, 6, 0), 0)</f>
        <v>8</v>
      </c>
      <c r="S4047" s="13">
        <f>IFERROR(VLOOKUP($A4047, 'Fielding Data'!$A$1:$H$12056, 7, 0), 0)</f>
        <v>0</v>
      </c>
      <c r="T4047" s="13">
        <f>IFERROR(VLOOKUP($A4047, 'Fielding Data'!$A$1:$H$12056, 8, 0), 0)</f>
        <v>0</v>
      </c>
      <c r="U4047" s="13">
        <f>SUMIFS('Fielding Data'!E:E, 'Fielding Data'!$A:$A, $A4047)</f>
        <v>4</v>
      </c>
      <c r="V4047" s="13">
        <f>SUMIFS('Fielding Data'!F:F, 'Fielding Data'!$A:$A, $A4047)</f>
        <v>8</v>
      </c>
      <c r="W4047" s="13">
        <f>SUMIFS('Fielding Data'!G:G, 'Fielding Data'!$A:$A, $A4047)</f>
        <v>0</v>
      </c>
      <c r="X4047" s="13">
        <f>SUMIFS('Fielding Data'!H:H, 'Fielding Data'!$A:$A, $A4047)</f>
        <v>0</v>
      </c>
    </row>
    <row r="4048" spans="1:24" x14ac:dyDescent="0.3">
      <c r="A4048" s="13" t="str">
        <f t="shared" si="127"/>
        <v>jasojo012013</v>
      </c>
      <c r="B4048" s="16" t="s">
        <v>940</v>
      </c>
      <c r="C4048" s="16">
        <v>2013</v>
      </c>
      <c r="D4048" s="16">
        <v>70</v>
      </c>
      <c r="E4048" s="16">
        <v>207</v>
      </c>
      <c r="F4048" s="16">
        <v>31</v>
      </c>
      <c r="G4048" s="16">
        <v>56</v>
      </c>
      <c r="H4048" s="16">
        <v>12</v>
      </c>
      <c r="I4048" s="16">
        <v>0</v>
      </c>
      <c r="J4048" s="16">
        <v>3</v>
      </c>
      <c r="K4048" s="16">
        <v>21</v>
      </c>
      <c r="L4048" s="16">
        <v>2</v>
      </c>
      <c r="M4048" s="16">
        <v>1</v>
      </c>
      <c r="N4048" s="16">
        <v>38</v>
      </c>
      <c r="O4048" s="16">
        <v>45</v>
      </c>
      <c r="P4048" s="13" t="str">
        <f t="shared" si="126"/>
        <v>1B</v>
      </c>
      <c r="Q4048" s="13">
        <f>IFERROR(VLOOKUP($A4048, 'Fielding Data'!$A$1:$H$12056, 5, 0), 0)</f>
        <v>1</v>
      </c>
      <c r="R4048" s="13">
        <f>IFERROR(VLOOKUP($A4048, 'Fielding Data'!$A$1:$H$12056, 6, 0), 0)</f>
        <v>0</v>
      </c>
      <c r="S4048" s="13">
        <f>IFERROR(VLOOKUP($A4048, 'Fielding Data'!$A$1:$H$12056, 7, 0), 0)</f>
        <v>0</v>
      </c>
      <c r="T4048" s="13">
        <f>IFERROR(VLOOKUP($A4048, 'Fielding Data'!$A$1:$H$12056, 8, 0), 0)</f>
        <v>0</v>
      </c>
      <c r="U4048" s="13">
        <f>SUMIFS('Fielding Data'!E:E, 'Fielding Data'!$A:$A, $A4048)</f>
        <v>270</v>
      </c>
      <c r="V4048" s="13">
        <f>SUMIFS('Fielding Data'!F:F, 'Fielding Data'!$A:$A, $A4048)</f>
        <v>12</v>
      </c>
      <c r="W4048" s="13">
        <f>SUMIFS('Fielding Data'!G:G, 'Fielding Data'!$A:$A, $A4048)</f>
        <v>3</v>
      </c>
      <c r="X4048" s="13">
        <f>SUMIFS('Fielding Data'!H:H, 'Fielding Data'!$A:$A, $A4048)</f>
        <v>1</v>
      </c>
    </row>
    <row r="4049" spans="1:24" x14ac:dyDescent="0.3">
      <c r="A4049" s="13" t="str">
        <f t="shared" si="127"/>
        <v>jayjo022013</v>
      </c>
      <c r="B4049" s="16" t="s">
        <v>1305</v>
      </c>
      <c r="C4049" s="16">
        <v>2013</v>
      </c>
      <c r="D4049" s="16">
        <v>157</v>
      </c>
      <c r="E4049" s="16">
        <v>548</v>
      </c>
      <c r="F4049" s="16">
        <v>75</v>
      </c>
      <c r="G4049" s="16">
        <v>151</v>
      </c>
      <c r="H4049" s="16">
        <v>27</v>
      </c>
      <c r="I4049" s="16">
        <v>2</v>
      </c>
      <c r="J4049" s="16">
        <v>7</v>
      </c>
      <c r="K4049" s="16">
        <v>67</v>
      </c>
      <c r="L4049" s="16">
        <v>10</v>
      </c>
      <c r="M4049" s="16">
        <v>5</v>
      </c>
      <c r="N4049" s="16">
        <v>52</v>
      </c>
      <c r="O4049" s="16">
        <v>103</v>
      </c>
      <c r="P4049" s="13" t="str">
        <f t="shared" si="126"/>
        <v>CF</v>
      </c>
      <c r="Q4049" s="13">
        <f>IFERROR(VLOOKUP($A4049, 'Fielding Data'!$A$1:$H$12056, 5, 0), 0)</f>
        <v>0</v>
      </c>
      <c r="R4049" s="13">
        <f>IFERROR(VLOOKUP($A4049, 'Fielding Data'!$A$1:$H$12056, 6, 0), 0)</f>
        <v>0</v>
      </c>
      <c r="S4049" s="13">
        <f>IFERROR(VLOOKUP($A4049, 'Fielding Data'!$A$1:$H$12056, 7, 0), 0)</f>
        <v>0</v>
      </c>
      <c r="T4049" s="13">
        <f>IFERROR(VLOOKUP($A4049, 'Fielding Data'!$A$1:$H$12056, 8, 0), 0)</f>
        <v>0</v>
      </c>
      <c r="U4049" s="13">
        <f>SUMIFS('Fielding Data'!E:E, 'Fielding Data'!$A:$A, $A4049)</f>
        <v>335</v>
      </c>
      <c r="V4049" s="13">
        <f>SUMIFS('Fielding Data'!F:F, 'Fielding Data'!$A:$A, $A4049)</f>
        <v>4</v>
      </c>
      <c r="W4049" s="13">
        <f>SUMIFS('Fielding Data'!G:G, 'Fielding Data'!$A:$A, $A4049)</f>
        <v>1</v>
      </c>
      <c r="X4049" s="13">
        <f>SUMIFS('Fielding Data'!H:H, 'Fielding Data'!$A:$A, $A4049)</f>
        <v>3</v>
      </c>
    </row>
    <row r="4050" spans="1:24" x14ac:dyDescent="0.3">
      <c r="A4050" s="13" t="str">
        <f t="shared" si="127"/>
        <v>jeffrje012013</v>
      </c>
      <c r="B4050" s="16" t="s">
        <v>1306</v>
      </c>
      <c r="C4050" s="16">
        <v>2013</v>
      </c>
      <c r="D4050" s="16">
        <v>10</v>
      </c>
      <c r="E4050" s="16">
        <v>0</v>
      </c>
      <c r="F4050" s="16">
        <v>0</v>
      </c>
      <c r="G4050" s="16">
        <v>0</v>
      </c>
      <c r="H4050" s="16">
        <v>0</v>
      </c>
      <c r="I4050" s="16">
        <v>0</v>
      </c>
      <c r="J4050" s="16">
        <v>0</v>
      </c>
      <c r="K4050" s="16">
        <v>0</v>
      </c>
      <c r="L4050" s="16">
        <v>0</v>
      </c>
      <c r="M4050" s="16">
        <v>0</v>
      </c>
      <c r="N4050" s="16">
        <v>0</v>
      </c>
      <c r="O4050" s="16">
        <v>0</v>
      </c>
      <c r="P4050" s="13" t="str">
        <f t="shared" si="126"/>
        <v>P</v>
      </c>
      <c r="Q4050" s="13">
        <f>IFERROR(VLOOKUP($A4050, 'Fielding Data'!$A$1:$H$12056, 5, 0), 0)</f>
        <v>0</v>
      </c>
      <c r="R4050" s="13">
        <f>IFERROR(VLOOKUP($A4050, 'Fielding Data'!$A$1:$H$12056, 6, 0), 0)</f>
        <v>2</v>
      </c>
      <c r="S4050" s="13">
        <f>IFERROR(VLOOKUP($A4050, 'Fielding Data'!$A$1:$H$12056, 7, 0), 0)</f>
        <v>0</v>
      </c>
      <c r="T4050" s="13">
        <f>IFERROR(VLOOKUP($A4050, 'Fielding Data'!$A$1:$H$12056, 8, 0), 0)</f>
        <v>0</v>
      </c>
      <c r="U4050" s="13">
        <f>SUMIFS('Fielding Data'!E:E, 'Fielding Data'!$A:$A, $A4050)</f>
        <v>0</v>
      </c>
      <c r="V4050" s="13">
        <f>SUMIFS('Fielding Data'!F:F, 'Fielding Data'!$A:$A, $A4050)</f>
        <v>2</v>
      </c>
      <c r="W4050" s="13">
        <f>SUMIFS('Fielding Data'!G:G, 'Fielding Data'!$A:$A, $A4050)</f>
        <v>0</v>
      </c>
      <c r="X4050" s="13">
        <f>SUMIFS('Fielding Data'!H:H, 'Fielding Data'!$A:$A, $A4050)</f>
        <v>0</v>
      </c>
    </row>
    <row r="4051" spans="1:24" x14ac:dyDescent="0.3">
      <c r="A4051" s="13" t="str">
        <f t="shared" si="127"/>
        <v>jenkich012013</v>
      </c>
      <c r="B4051" s="16" t="s">
        <v>1750</v>
      </c>
      <c r="C4051" s="16">
        <v>2013</v>
      </c>
      <c r="D4051" s="16">
        <v>10</v>
      </c>
      <c r="E4051" s="16">
        <v>2</v>
      </c>
      <c r="F4051" s="16">
        <v>0</v>
      </c>
      <c r="G4051" s="16">
        <v>0</v>
      </c>
      <c r="H4051" s="16">
        <v>0</v>
      </c>
      <c r="I4051" s="16">
        <v>0</v>
      </c>
      <c r="J4051" s="16">
        <v>0</v>
      </c>
      <c r="K4051" s="16">
        <v>0</v>
      </c>
      <c r="L4051" s="16">
        <v>0</v>
      </c>
      <c r="M4051" s="16">
        <v>0</v>
      </c>
      <c r="N4051" s="16">
        <v>0</v>
      </c>
      <c r="O4051" s="16">
        <v>2</v>
      </c>
      <c r="P4051" s="13" t="str">
        <f t="shared" si="126"/>
        <v>P</v>
      </c>
      <c r="Q4051" s="13">
        <f>IFERROR(VLOOKUP($A4051, 'Fielding Data'!$A$1:$H$12056, 5, 0), 0)</f>
        <v>2</v>
      </c>
      <c r="R4051" s="13">
        <f>IFERROR(VLOOKUP($A4051, 'Fielding Data'!$A$1:$H$12056, 6, 0), 0)</f>
        <v>8</v>
      </c>
      <c r="S4051" s="13">
        <f>IFERROR(VLOOKUP($A4051, 'Fielding Data'!$A$1:$H$12056, 7, 0), 0)</f>
        <v>1</v>
      </c>
      <c r="T4051" s="13">
        <f>IFERROR(VLOOKUP($A4051, 'Fielding Data'!$A$1:$H$12056, 8, 0), 0)</f>
        <v>2</v>
      </c>
      <c r="U4051" s="13">
        <f>SUMIFS('Fielding Data'!E:E, 'Fielding Data'!$A:$A, $A4051)</f>
        <v>2</v>
      </c>
      <c r="V4051" s="13">
        <f>SUMIFS('Fielding Data'!F:F, 'Fielding Data'!$A:$A, $A4051)</f>
        <v>8</v>
      </c>
      <c r="W4051" s="13">
        <f>SUMIFS('Fielding Data'!G:G, 'Fielding Data'!$A:$A, $A4051)</f>
        <v>1</v>
      </c>
      <c r="X4051" s="13">
        <f>SUMIFS('Fielding Data'!H:H, 'Fielding Data'!$A:$A, $A4051)</f>
        <v>2</v>
      </c>
    </row>
    <row r="4052" spans="1:24" x14ac:dyDescent="0.3">
      <c r="A4052" s="13" t="str">
        <f t="shared" si="127"/>
        <v>jennida012013</v>
      </c>
      <c r="B4052" s="16" t="s">
        <v>1751</v>
      </c>
      <c r="C4052" s="16">
        <v>2013</v>
      </c>
      <c r="D4052" s="16">
        <v>47</v>
      </c>
      <c r="E4052" s="16">
        <v>0</v>
      </c>
      <c r="F4052" s="16">
        <v>0</v>
      </c>
      <c r="G4052" s="16">
        <v>0</v>
      </c>
      <c r="H4052" s="16">
        <v>0</v>
      </c>
      <c r="I4052" s="16">
        <v>0</v>
      </c>
      <c r="J4052" s="16">
        <v>0</v>
      </c>
      <c r="K4052" s="16">
        <v>0</v>
      </c>
      <c r="L4052" s="16">
        <v>0</v>
      </c>
      <c r="M4052" s="16">
        <v>0</v>
      </c>
      <c r="N4052" s="16">
        <v>0</v>
      </c>
      <c r="O4052" s="16">
        <v>0</v>
      </c>
      <c r="P4052" s="13" t="str">
        <f t="shared" si="126"/>
        <v>P</v>
      </c>
      <c r="Q4052" s="13">
        <f>IFERROR(VLOOKUP($A4052, 'Fielding Data'!$A$1:$H$12056, 5, 0), 0)</f>
        <v>3</v>
      </c>
      <c r="R4052" s="13">
        <f>IFERROR(VLOOKUP($A4052, 'Fielding Data'!$A$1:$H$12056, 6, 0), 0)</f>
        <v>6</v>
      </c>
      <c r="S4052" s="13">
        <f>IFERROR(VLOOKUP($A4052, 'Fielding Data'!$A$1:$H$12056, 7, 0), 0)</f>
        <v>0</v>
      </c>
      <c r="T4052" s="13">
        <f>IFERROR(VLOOKUP($A4052, 'Fielding Data'!$A$1:$H$12056, 8, 0), 0)</f>
        <v>0</v>
      </c>
      <c r="U4052" s="13">
        <f>SUMIFS('Fielding Data'!E:E, 'Fielding Data'!$A:$A, $A4052)</f>
        <v>3</v>
      </c>
      <c r="V4052" s="13">
        <f>SUMIFS('Fielding Data'!F:F, 'Fielding Data'!$A:$A, $A4052)</f>
        <v>6</v>
      </c>
      <c r="W4052" s="13">
        <f>SUMIFS('Fielding Data'!G:G, 'Fielding Data'!$A:$A, $A4052)</f>
        <v>0</v>
      </c>
      <c r="X4052" s="13">
        <f>SUMIFS('Fielding Data'!H:H, 'Fielding Data'!$A:$A, $A4052)</f>
        <v>0</v>
      </c>
    </row>
    <row r="4053" spans="1:24" x14ac:dyDescent="0.3">
      <c r="A4053" s="13" t="str">
        <f t="shared" si="127"/>
        <v>jennide012013</v>
      </c>
      <c r="B4053" s="16" t="s">
        <v>1307</v>
      </c>
      <c r="C4053" s="16">
        <v>2013</v>
      </c>
      <c r="D4053" s="16">
        <v>139</v>
      </c>
      <c r="E4053" s="16">
        <v>527</v>
      </c>
      <c r="F4053" s="16">
        <v>82</v>
      </c>
      <c r="G4053" s="16">
        <v>133</v>
      </c>
      <c r="H4053" s="16">
        <v>31</v>
      </c>
      <c r="I4053" s="16">
        <v>6</v>
      </c>
      <c r="J4053" s="16">
        <v>14</v>
      </c>
      <c r="K4053" s="16">
        <v>54</v>
      </c>
      <c r="L4053" s="16">
        <v>20</v>
      </c>
      <c r="M4053" s="16">
        <v>8</v>
      </c>
      <c r="N4053" s="16">
        <v>64</v>
      </c>
      <c r="O4053" s="16">
        <v>115</v>
      </c>
      <c r="P4053" s="13" t="str">
        <f t="shared" si="126"/>
        <v>CF</v>
      </c>
      <c r="Q4053" s="13">
        <f>IFERROR(VLOOKUP($A4053, 'Fielding Data'!$A$1:$H$12056, 5, 0), 0)</f>
        <v>0</v>
      </c>
      <c r="R4053" s="13">
        <f>IFERROR(VLOOKUP($A4053, 'Fielding Data'!$A$1:$H$12056, 6, 0), 0)</f>
        <v>0</v>
      </c>
      <c r="S4053" s="13">
        <f>IFERROR(VLOOKUP($A4053, 'Fielding Data'!$A$1:$H$12056, 7, 0), 0)</f>
        <v>0</v>
      </c>
      <c r="T4053" s="13">
        <f>IFERROR(VLOOKUP($A4053, 'Fielding Data'!$A$1:$H$12056, 8, 0), 0)</f>
        <v>0</v>
      </c>
      <c r="U4053" s="13">
        <f>SUMIFS('Fielding Data'!E:E, 'Fielding Data'!$A:$A, $A4053)</f>
        <v>320</v>
      </c>
      <c r="V4053" s="13">
        <f>SUMIFS('Fielding Data'!F:F, 'Fielding Data'!$A:$A, $A4053)</f>
        <v>2</v>
      </c>
      <c r="W4053" s="13">
        <f>SUMIFS('Fielding Data'!G:G, 'Fielding Data'!$A:$A, $A4053)</f>
        <v>3</v>
      </c>
      <c r="X4053" s="13">
        <f>SUMIFS('Fielding Data'!H:H, 'Fielding Data'!$A:$A, $A4053)</f>
        <v>2</v>
      </c>
    </row>
    <row r="4054" spans="1:24" x14ac:dyDescent="0.3">
      <c r="A4054" s="13" t="str">
        <f t="shared" si="127"/>
        <v>jepseke012013</v>
      </c>
      <c r="B4054" s="16" t="s">
        <v>941</v>
      </c>
      <c r="C4054" s="16">
        <v>2013</v>
      </c>
      <c r="D4054" s="16">
        <v>45</v>
      </c>
      <c r="E4054" s="16">
        <v>0</v>
      </c>
      <c r="F4054" s="16">
        <v>0</v>
      </c>
      <c r="G4054" s="16">
        <v>0</v>
      </c>
      <c r="H4054" s="16">
        <v>0</v>
      </c>
      <c r="I4054" s="16">
        <v>0</v>
      </c>
      <c r="J4054" s="16">
        <v>0</v>
      </c>
      <c r="K4054" s="16">
        <v>0</v>
      </c>
      <c r="L4054" s="16">
        <v>0</v>
      </c>
      <c r="M4054" s="16">
        <v>0</v>
      </c>
      <c r="N4054" s="16">
        <v>0</v>
      </c>
      <c r="O4054" s="16">
        <v>0</v>
      </c>
      <c r="P4054" s="13" t="str">
        <f t="shared" si="126"/>
        <v>P</v>
      </c>
      <c r="Q4054" s="13">
        <f>IFERROR(VLOOKUP($A4054, 'Fielding Data'!$A$1:$H$12056, 5, 0), 0)</f>
        <v>0</v>
      </c>
      <c r="R4054" s="13">
        <f>IFERROR(VLOOKUP($A4054, 'Fielding Data'!$A$1:$H$12056, 6, 0), 0)</f>
        <v>2</v>
      </c>
      <c r="S4054" s="13">
        <f>IFERROR(VLOOKUP($A4054, 'Fielding Data'!$A$1:$H$12056, 7, 0), 0)</f>
        <v>0</v>
      </c>
      <c r="T4054" s="13">
        <f>IFERROR(VLOOKUP($A4054, 'Fielding Data'!$A$1:$H$12056, 8, 0), 0)</f>
        <v>0</v>
      </c>
      <c r="U4054" s="13">
        <f>SUMIFS('Fielding Data'!E:E, 'Fielding Data'!$A:$A, $A4054)</f>
        <v>0</v>
      </c>
      <c r="V4054" s="13">
        <f>SUMIFS('Fielding Data'!F:F, 'Fielding Data'!$A:$A, $A4054)</f>
        <v>2</v>
      </c>
      <c r="W4054" s="13">
        <f>SUMIFS('Fielding Data'!G:G, 'Fielding Data'!$A:$A, $A4054)</f>
        <v>0</v>
      </c>
      <c r="X4054" s="13">
        <f>SUMIFS('Fielding Data'!H:H, 'Fielding Data'!$A:$A, $A4054)</f>
        <v>0</v>
      </c>
    </row>
    <row r="4055" spans="1:24" x14ac:dyDescent="0.3">
      <c r="A4055" s="13" t="str">
        <f t="shared" si="127"/>
        <v>jeterde012013</v>
      </c>
      <c r="B4055" s="16" t="s">
        <v>125</v>
      </c>
      <c r="C4055" s="16">
        <v>2013</v>
      </c>
      <c r="D4055" s="16">
        <v>17</v>
      </c>
      <c r="E4055" s="16">
        <v>63</v>
      </c>
      <c r="F4055" s="16">
        <v>8</v>
      </c>
      <c r="G4055" s="16">
        <v>12</v>
      </c>
      <c r="H4055" s="16">
        <v>1</v>
      </c>
      <c r="I4055" s="16">
        <v>0</v>
      </c>
      <c r="J4055" s="16">
        <v>1</v>
      </c>
      <c r="K4055" s="16">
        <v>7</v>
      </c>
      <c r="L4055" s="16">
        <v>0</v>
      </c>
      <c r="M4055" s="16">
        <v>0</v>
      </c>
      <c r="N4055" s="16">
        <v>8</v>
      </c>
      <c r="O4055" s="16">
        <v>10</v>
      </c>
      <c r="P4055" s="13" t="str">
        <f t="shared" si="126"/>
        <v>SS</v>
      </c>
      <c r="Q4055" s="13">
        <f>IFERROR(VLOOKUP($A4055, 'Fielding Data'!$A$1:$H$12056, 5, 0), 0)</f>
        <v>23</v>
      </c>
      <c r="R4055" s="13">
        <f>IFERROR(VLOOKUP($A4055, 'Fielding Data'!$A$1:$H$12056, 6, 0), 0)</f>
        <v>27</v>
      </c>
      <c r="S4055" s="13">
        <f>IFERROR(VLOOKUP($A4055, 'Fielding Data'!$A$1:$H$12056, 7, 0), 0)</f>
        <v>2</v>
      </c>
      <c r="T4055" s="13">
        <f>IFERROR(VLOOKUP($A4055, 'Fielding Data'!$A$1:$H$12056, 8, 0), 0)</f>
        <v>6</v>
      </c>
      <c r="U4055" s="13">
        <f>SUMIFS('Fielding Data'!E:E, 'Fielding Data'!$A:$A, $A4055)</f>
        <v>23</v>
      </c>
      <c r="V4055" s="13">
        <f>SUMIFS('Fielding Data'!F:F, 'Fielding Data'!$A:$A, $A4055)</f>
        <v>27</v>
      </c>
      <c r="W4055" s="13">
        <f>SUMIFS('Fielding Data'!G:G, 'Fielding Data'!$A:$A, $A4055)</f>
        <v>2</v>
      </c>
      <c r="X4055" s="13">
        <f>SUMIFS('Fielding Data'!H:H, 'Fielding Data'!$A:$A, $A4055)</f>
        <v>6</v>
      </c>
    </row>
    <row r="4056" spans="1:24" x14ac:dyDescent="0.3">
      <c r="A4056" s="13" t="str">
        <f t="shared" si="127"/>
        <v>jimence012013</v>
      </c>
      <c r="B4056" s="16" t="s">
        <v>661</v>
      </c>
      <c r="C4056" s="16">
        <v>2013</v>
      </c>
      <c r="D4056" s="16">
        <v>19</v>
      </c>
      <c r="E4056" s="16">
        <v>0</v>
      </c>
      <c r="F4056" s="16">
        <v>0</v>
      </c>
      <c r="G4056" s="16">
        <v>0</v>
      </c>
      <c r="H4056" s="16">
        <v>0</v>
      </c>
      <c r="I4056" s="16">
        <v>0</v>
      </c>
      <c r="J4056" s="16">
        <v>0</v>
      </c>
      <c r="K4056" s="16">
        <v>0</v>
      </c>
      <c r="L4056" s="16">
        <v>0</v>
      </c>
      <c r="M4056" s="16">
        <v>0</v>
      </c>
      <c r="N4056" s="16">
        <v>0</v>
      </c>
      <c r="O4056" s="16">
        <v>0</v>
      </c>
      <c r="P4056" s="13" t="str">
        <f t="shared" si="126"/>
        <v>P</v>
      </c>
      <c r="Q4056" s="13">
        <f>IFERROR(VLOOKUP($A4056, 'Fielding Data'!$A$1:$H$12056, 5, 0), 0)</f>
        <v>1</v>
      </c>
      <c r="R4056" s="13">
        <f>IFERROR(VLOOKUP($A4056, 'Fielding Data'!$A$1:$H$12056, 6, 0), 0)</f>
        <v>1</v>
      </c>
      <c r="S4056" s="13">
        <f>IFERROR(VLOOKUP($A4056, 'Fielding Data'!$A$1:$H$12056, 7, 0), 0)</f>
        <v>0</v>
      </c>
      <c r="T4056" s="13">
        <f>IFERROR(VLOOKUP($A4056, 'Fielding Data'!$A$1:$H$12056, 8, 0), 0)</f>
        <v>0</v>
      </c>
      <c r="U4056" s="13">
        <f>SUMIFS('Fielding Data'!E:E, 'Fielding Data'!$A:$A, $A4056)</f>
        <v>1</v>
      </c>
      <c r="V4056" s="13">
        <f>SUMIFS('Fielding Data'!F:F, 'Fielding Data'!$A:$A, $A4056)</f>
        <v>1</v>
      </c>
      <c r="W4056" s="13">
        <f>SUMIFS('Fielding Data'!G:G, 'Fielding Data'!$A:$A, $A4056)</f>
        <v>0</v>
      </c>
      <c r="X4056" s="13">
        <f>SUMIFS('Fielding Data'!H:H, 'Fielding Data'!$A:$A, $A4056)</f>
        <v>0</v>
      </c>
    </row>
    <row r="4057" spans="1:24" x14ac:dyDescent="0.3">
      <c r="A4057" s="13" t="str">
        <f t="shared" si="127"/>
        <v>jimenlu022013</v>
      </c>
      <c r="B4057" s="16" t="s">
        <v>1965</v>
      </c>
      <c r="C4057" s="16">
        <v>2013</v>
      </c>
      <c r="D4057" s="16">
        <v>34</v>
      </c>
      <c r="E4057" s="16">
        <v>104</v>
      </c>
      <c r="F4057" s="16">
        <v>15</v>
      </c>
      <c r="G4057" s="16">
        <v>27</v>
      </c>
      <c r="H4057" s="16">
        <v>6</v>
      </c>
      <c r="I4057" s="16">
        <v>0</v>
      </c>
      <c r="J4057" s="16">
        <v>0</v>
      </c>
      <c r="K4057" s="16">
        <v>5</v>
      </c>
      <c r="L4057" s="16">
        <v>0</v>
      </c>
      <c r="M4057" s="16">
        <v>2</v>
      </c>
      <c r="N4057" s="16">
        <v>2</v>
      </c>
      <c r="O4057" s="16">
        <v>28</v>
      </c>
      <c r="P4057" s="13" t="str">
        <f t="shared" si="126"/>
        <v>1B</v>
      </c>
      <c r="Q4057" s="13">
        <f>IFERROR(VLOOKUP($A4057, 'Fielding Data'!$A$1:$H$12056, 5, 0), 0)</f>
        <v>2</v>
      </c>
      <c r="R4057" s="13">
        <f>IFERROR(VLOOKUP($A4057, 'Fielding Data'!$A$1:$H$12056, 6, 0), 0)</f>
        <v>0</v>
      </c>
      <c r="S4057" s="13">
        <f>IFERROR(VLOOKUP($A4057, 'Fielding Data'!$A$1:$H$12056, 7, 0), 0)</f>
        <v>0</v>
      </c>
      <c r="T4057" s="13">
        <f>IFERROR(VLOOKUP($A4057, 'Fielding Data'!$A$1:$H$12056, 8, 0), 0)</f>
        <v>0</v>
      </c>
      <c r="U4057" s="13">
        <f>SUMIFS('Fielding Data'!E:E, 'Fielding Data'!$A:$A, $A4057)</f>
        <v>37</v>
      </c>
      <c r="V4057" s="13">
        <f>SUMIFS('Fielding Data'!F:F, 'Fielding Data'!$A:$A, $A4057)</f>
        <v>71</v>
      </c>
      <c r="W4057" s="13">
        <f>SUMIFS('Fielding Data'!G:G, 'Fielding Data'!$A:$A, $A4057)</f>
        <v>4</v>
      </c>
      <c r="X4057" s="13">
        <f>SUMIFS('Fielding Data'!H:H, 'Fielding Data'!$A:$A, $A4057)</f>
        <v>13</v>
      </c>
    </row>
    <row r="4058" spans="1:24" x14ac:dyDescent="0.3">
      <c r="A4058" s="13" t="str">
        <f t="shared" si="127"/>
        <v>jimenub012013</v>
      </c>
      <c r="B4058" s="16" t="s">
        <v>662</v>
      </c>
      <c r="C4058" s="16">
        <v>2013</v>
      </c>
      <c r="D4058" s="16">
        <v>32</v>
      </c>
      <c r="E4058" s="16">
        <v>3</v>
      </c>
      <c r="F4058" s="16">
        <v>0</v>
      </c>
      <c r="G4058" s="16">
        <v>0</v>
      </c>
      <c r="H4058" s="16">
        <v>0</v>
      </c>
      <c r="I4058" s="16">
        <v>0</v>
      </c>
      <c r="J4058" s="16">
        <v>0</v>
      </c>
      <c r="K4058" s="16">
        <v>0</v>
      </c>
      <c r="L4058" s="16">
        <v>0</v>
      </c>
      <c r="M4058" s="16">
        <v>0</v>
      </c>
      <c r="N4058" s="16">
        <v>1</v>
      </c>
      <c r="O4058" s="16">
        <v>3</v>
      </c>
      <c r="P4058" s="13" t="str">
        <f t="shared" si="126"/>
        <v>P</v>
      </c>
      <c r="Q4058" s="13">
        <f>IFERROR(VLOOKUP($A4058, 'Fielding Data'!$A$1:$H$12056, 5, 0), 0)</f>
        <v>5</v>
      </c>
      <c r="R4058" s="13">
        <f>IFERROR(VLOOKUP($A4058, 'Fielding Data'!$A$1:$H$12056, 6, 0), 0)</f>
        <v>14</v>
      </c>
      <c r="S4058" s="13">
        <f>IFERROR(VLOOKUP($A4058, 'Fielding Data'!$A$1:$H$12056, 7, 0), 0)</f>
        <v>2</v>
      </c>
      <c r="T4058" s="13">
        <f>IFERROR(VLOOKUP($A4058, 'Fielding Data'!$A$1:$H$12056, 8, 0), 0)</f>
        <v>1</v>
      </c>
      <c r="U4058" s="13">
        <f>SUMIFS('Fielding Data'!E:E, 'Fielding Data'!$A:$A, $A4058)</f>
        <v>5</v>
      </c>
      <c r="V4058" s="13">
        <f>SUMIFS('Fielding Data'!F:F, 'Fielding Data'!$A:$A, $A4058)</f>
        <v>14</v>
      </c>
      <c r="W4058" s="13">
        <f>SUMIFS('Fielding Data'!G:G, 'Fielding Data'!$A:$A, $A4058)</f>
        <v>2</v>
      </c>
      <c r="X4058" s="13">
        <f>SUMIFS('Fielding Data'!H:H, 'Fielding Data'!$A:$A, $A4058)</f>
        <v>1</v>
      </c>
    </row>
    <row r="4059" spans="1:24" x14ac:dyDescent="0.3">
      <c r="A4059" s="13" t="str">
        <f t="shared" si="127"/>
        <v>johnsch052013</v>
      </c>
      <c r="B4059" s="16" t="s">
        <v>1113</v>
      </c>
      <c r="C4059" s="16">
        <v>2013</v>
      </c>
      <c r="D4059" s="16">
        <v>142</v>
      </c>
      <c r="E4059" s="16">
        <v>514</v>
      </c>
      <c r="F4059" s="16">
        <v>54</v>
      </c>
      <c r="G4059" s="16">
        <v>165</v>
      </c>
      <c r="H4059" s="16">
        <v>34</v>
      </c>
      <c r="I4059" s="16">
        <v>0</v>
      </c>
      <c r="J4059" s="16">
        <v>12</v>
      </c>
      <c r="K4059" s="16">
        <v>68</v>
      </c>
      <c r="L4059" s="16">
        <v>0</v>
      </c>
      <c r="M4059" s="16">
        <v>0</v>
      </c>
      <c r="N4059" s="16">
        <v>29</v>
      </c>
      <c r="O4059" s="16">
        <v>116</v>
      </c>
      <c r="P4059" s="13" t="str">
        <f t="shared" si="126"/>
        <v>1B</v>
      </c>
      <c r="Q4059" s="13">
        <f>IFERROR(VLOOKUP($A4059, 'Fielding Data'!$A$1:$H$12056, 5, 0), 0)</f>
        <v>103</v>
      </c>
      <c r="R4059" s="13">
        <f>IFERROR(VLOOKUP($A4059, 'Fielding Data'!$A$1:$H$12056, 6, 0), 0)</f>
        <v>9</v>
      </c>
      <c r="S4059" s="13">
        <f>IFERROR(VLOOKUP($A4059, 'Fielding Data'!$A$1:$H$12056, 7, 0), 0)</f>
        <v>0</v>
      </c>
      <c r="T4059" s="13">
        <f>IFERROR(VLOOKUP($A4059, 'Fielding Data'!$A$1:$H$12056, 8, 0), 0)</f>
        <v>12</v>
      </c>
      <c r="U4059" s="13">
        <f>SUMIFS('Fielding Data'!E:E, 'Fielding Data'!$A:$A, $A4059)</f>
        <v>165</v>
      </c>
      <c r="V4059" s="13">
        <f>SUMIFS('Fielding Data'!F:F, 'Fielding Data'!$A:$A, $A4059)</f>
        <v>219</v>
      </c>
      <c r="W4059" s="13">
        <f>SUMIFS('Fielding Data'!G:G, 'Fielding Data'!$A:$A, $A4059)</f>
        <v>14</v>
      </c>
      <c r="X4059" s="13">
        <f>SUMIFS('Fielding Data'!H:H, 'Fielding Data'!$A:$A, $A4059)</f>
        <v>26</v>
      </c>
    </row>
    <row r="4060" spans="1:24" x14ac:dyDescent="0.3">
      <c r="A4060" s="13" t="str">
        <f t="shared" si="127"/>
        <v>johnsda062013</v>
      </c>
      <c r="B4060" s="16" t="s">
        <v>559</v>
      </c>
      <c r="C4060" s="16">
        <v>2013</v>
      </c>
      <c r="D4060" s="16">
        <v>3</v>
      </c>
      <c r="E4060" s="16">
        <v>5</v>
      </c>
      <c r="F4060" s="16">
        <v>0</v>
      </c>
      <c r="G4060" s="16">
        <v>0</v>
      </c>
      <c r="H4060" s="16">
        <v>0</v>
      </c>
      <c r="I4060" s="16">
        <v>0</v>
      </c>
      <c r="J4060" s="16">
        <v>0</v>
      </c>
      <c r="K4060" s="16">
        <v>0</v>
      </c>
      <c r="L4060" s="16">
        <v>0</v>
      </c>
      <c r="M4060" s="16">
        <v>0</v>
      </c>
      <c r="N4060" s="16">
        <v>0</v>
      </c>
      <c r="O4060" s="16">
        <v>1</v>
      </c>
      <c r="P4060" s="13" t="str">
        <f t="shared" si="126"/>
        <v>1B</v>
      </c>
      <c r="Q4060" s="13">
        <f>IFERROR(VLOOKUP($A4060, 'Fielding Data'!$A$1:$H$12056, 5, 0), 0)</f>
        <v>1</v>
      </c>
      <c r="R4060" s="13">
        <f>IFERROR(VLOOKUP($A4060, 'Fielding Data'!$A$1:$H$12056, 6, 0), 0)</f>
        <v>0</v>
      </c>
      <c r="S4060" s="13">
        <f>IFERROR(VLOOKUP($A4060, 'Fielding Data'!$A$1:$H$12056, 7, 0), 0)</f>
        <v>0</v>
      </c>
      <c r="T4060" s="13">
        <f>IFERROR(VLOOKUP($A4060, 'Fielding Data'!$A$1:$H$12056, 8, 0), 0)</f>
        <v>1</v>
      </c>
      <c r="U4060" s="13">
        <f>SUMIFS('Fielding Data'!E:E, 'Fielding Data'!$A:$A, $A4060)</f>
        <v>1</v>
      </c>
      <c r="V4060" s="13">
        <f>SUMIFS('Fielding Data'!F:F, 'Fielding Data'!$A:$A, $A4060)</f>
        <v>0</v>
      </c>
      <c r="W4060" s="13">
        <f>SUMIFS('Fielding Data'!G:G, 'Fielding Data'!$A:$A, $A4060)</f>
        <v>0</v>
      </c>
      <c r="X4060" s="13">
        <f>SUMIFS('Fielding Data'!H:H, 'Fielding Data'!$A:$A, $A4060)</f>
        <v>1</v>
      </c>
    </row>
    <row r="4061" spans="1:24" x14ac:dyDescent="0.3">
      <c r="A4061" s="13" t="str">
        <f t="shared" si="127"/>
        <v>johnser042013</v>
      </c>
      <c r="B4061" s="16" t="s">
        <v>1966</v>
      </c>
      <c r="C4061" s="16">
        <v>2013</v>
      </c>
      <c r="D4061" s="16">
        <v>5</v>
      </c>
      <c r="E4061" s="16">
        <v>0</v>
      </c>
      <c r="F4061" s="16">
        <v>0</v>
      </c>
      <c r="G4061" s="16">
        <v>0</v>
      </c>
      <c r="H4061" s="16">
        <v>0</v>
      </c>
      <c r="I4061" s="16">
        <v>0</v>
      </c>
      <c r="J4061" s="16">
        <v>0</v>
      </c>
      <c r="K4061" s="16">
        <v>0</v>
      </c>
      <c r="L4061" s="16">
        <v>0</v>
      </c>
      <c r="M4061" s="16">
        <v>0</v>
      </c>
      <c r="N4061" s="16">
        <v>0</v>
      </c>
      <c r="O4061" s="16">
        <v>0</v>
      </c>
      <c r="P4061" s="13" t="str">
        <f t="shared" si="126"/>
        <v>P</v>
      </c>
      <c r="Q4061" s="13">
        <f>IFERROR(VLOOKUP($A4061, 'Fielding Data'!$A$1:$H$12056, 5, 0), 0)</f>
        <v>2</v>
      </c>
      <c r="R4061" s="13">
        <f>IFERROR(VLOOKUP($A4061, 'Fielding Data'!$A$1:$H$12056, 6, 0), 0)</f>
        <v>2</v>
      </c>
      <c r="S4061" s="13">
        <f>IFERROR(VLOOKUP($A4061, 'Fielding Data'!$A$1:$H$12056, 7, 0), 0)</f>
        <v>1</v>
      </c>
      <c r="T4061" s="13">
        <f>IFERROR(VLOOKUP($A4061, 'Fielding Data'!$A$1:$H$12056, 8, 0), 0)</f>
        <v>0</v>
      </c>
      <c r="U4061" s="13">
        <f>SUMIFS('Fielding Data'!E:E, 'Fielding Data'!$A:$A, $A4061)</f>
        <v>2</v>
      </c>
      <c r="V4061" s="13">
        <f>SUMIFS('Fielding Data'!F:F, 'Fielding Data'!$A:$A, $A4061)</f>
        <v>2</v>
      </c>
      <c r="W4061" s="13">
        <f>SUMIFS('Fielding Data'!G:G, 'Fielding Data'!$A:$A, $A4061)</f>
        <v>1</v>
      </c>
      <c r="X4061" s="13">
        <f>SUMIFS('Fielding Data'!H:H, 'Fielding Data'!$A:$A, $A4061)</f>
        <v>0</v>
      </c>
    </row>
    <row r="4062" spans="1:24" x14ac:dyDescent="0.3">
      <c r="A4062" s="13" t="str">
        <f t="shared" si="127"/>
        <v>johnsji042013</v>
      </c>
      <c r="B4062" s="16" t="s">
        <v>663</v>
      </c>
      <c r="C4062" s="16">
        <v>2013</v>
      </c>
      <c r="D4062" s="16">
        <v>74</v>
      </c>
      <c r="E4062" s="16">
        <v>0</v>
      </c>
      <c r="F4062" s="16">
        <v>0</v>
      </c>
      <c r="G4062" s="16">
        <v>0</v>
      </c>
      <c r="H4062" s="16">
        <v>0</v>
      </c>
      <c r="I4062" s="16">
        <v>0</v>
      </c>
      <c r="J4062" s="16">
        <v>0</v>
      </c>
      <c r="K4062" s="16">
        <v>0</v>
      </c>
      <c r="L4062" s="16">
        <v>0</v>
      </c>
      <c r="M4062" s="16">
        <v>0</v>
      </c>
      <c r="N4062" s="16">
        <v>0</v>
      </c>
      <c r="O4062" s="16">
        <v>0</v>
      </c>
      <c r="P4062" s="13" t="str">
        <f t="shared" si="126"/>
        <v>P</v>
      </c>
      <c r="Q4062" s="13">
        <f>IFERROR(VLOOKUP($A4062, 'Fielding Data'!$A$1:$H$12056, 5, 0), 0)</f>
        <v>3</v>
      </c>
      <c r="R4062" s="13">
        <f>IFERROR(VLOOKUP($A4062, 'Fielding Data'!$A$1:$H$12056, 6, 0), 0)</f>
        <v>17</v>
      </c>
      <c r="S4062" s="13">
        <f>IFERROR(VLOOKUP($A4062, 'Fielding Data'!$A$1:$H$12056, 7, 0), 0)</f>
        <v>2</v>
      </c>
      <c r="T4062" s="13">
        <f>IFERROR(VLOOKUP($A4062, 'Fielding Data'!$A$1:$H$12056, 8, 0), 0)</f>
        <v>2</v>
      </c>
      <c r="U4062" s="13">
        <f>SUMIFS('Fielding Data'!E:E, 'Fielding Data'!$A:$A, $A4062)</f>
        <v>3</v>
      </c>
      <c r="V4062" s="13">
        <f>SUMIFS('Fielding Data'!F:F, 'Fielding Data'!$A:$A, $A4062)</f>
        <v>17</v>
      </c>
      <c r="W4062" s="13">
        <f>SUMIFS('Fielding Data'!G:G, 'Fielding Data'!$A:$A, $A4062)</f>
        <v>2</v>
      </c>
      <c r="X4062" s="13">
        <f>SUMIFS('Fielding Data'!H:H, 'Fielding Data'!$A:$A, $A4062)</f>
        <v>2</v>
      </c>
    </row>
    <row r="4063" spans="1:24" x14ac:dyDescent="0.3">
      <c r="A4063" s="13" t="str">
        <f t="shared" si="127"/>
        <v>johnsjo092013</v>
      </c>
      <c r="B4063" s="16" t="s">
        <v>560</v>
      </c>
      <c r="C4063" s="16">
        <v>2013</v>
      </c>
      <c r="D4063" s="16">
        <v>16</v>
      </c>
      <c r="E4063" s="16">
        <v>1</v>
      </c>
      <c r="F4063" s="16">
        <v>0</v>
      </c>
      <c r="G4063" s="16">
        <v>0</v>
      </c>
      <c r="H4063" s="16">
        <v>0</v>
      </c>
      <c r="I4063" s="16">
        <v>0</v>
      </c>
      <c r="J4063" s="16">
        <v>0</v>
      </c>
      <c r="K4063" s="16">
        <v>0</v>
      </c>
      <c r="L4063" s="16">
        <v>0</v>
      </c>
      <c r="M4063" s="16">
        <v>0</v>
      </c>
      <c r="N4063" s="16">
        <v>1</v>
      </c>
      <c r="O4063" s="16">
        <v>1</v>
      </c>
      <c r="P4063" s="13" t="str">
        <f t="shared" si="126"/>
        <v>P</v>
      </c>
      <c r="Q4063" s="13">
        <f>IFERROR(VLOOKUP($A4063, 'Fielding Data'!$A$1:$H$12056, 5, 0), 0)</f>
        <v>12</v>
      </c>
      <c r="R4063" s="13">
        <f>IFERROR(VLOOKUP($A4063, 'Fielding Data'!$A$1:$H$12056, 6, 0), 0)</f>
        <v>4</v>
      </c>
      <c r="S4063" s="13">
        <f>IFERROR(VLOOKUP($A4063, 'Fielding Data'!$A$1:$H$12056, 7, 0), 0)</f>
        <v>2</v>
      </c>
      <c r="T4063" s="13">
        <f>IFERROR(VLOOKUP($A4063, 'Fielding Data'!$A$1:$H$12056, 8, 0), 0)</f>
        <v>1</v>
      </c>
      <c r="U4063" s="13">
        <f>SUMIFS('Fielding Data'!E:E, 'Fielding Data'!$A:$A, $A4063)</f>
        <v>12</v>
      </c>
      <c r="V4063" s="13">
        <f>SUMIFS('Fielding Data'!F:F, 'Fielding Data'!$A:$A, $A4063)</f>
        <v>4</v>
      </c>
      <c r="W4063" s="13">
        <f>SUMIFS('Fielding Data'!G:G, 'Fielding Data'!$A:$A, $A4063)</f>
        <v>2</v>
      </c>
      <c r="X4063" s="13">
        <f>SUMIFS('Fielding Data'!H:H, 'Fielding Data'!$A:$A, $A4063)</f>
        <v>1</v>
      </c>
    </row>
    <row r="4064" spans="1:24" x14ac:dyDescent="0.3">
      <c r="A4064" s="13" t="str">
        <f t="shared" si="127"/>
        <v>johnske052013</v>
      </c>
      <c r="B4064" s="16" t="s">
        <v>561</v>
      </c>
      <c r="C4064" s="16">
        <v>2013</v>
      </c>
      <c r="D4064" s="16">
        <v>118</v>
      </c>
      <c r="E4064" s="16">
        <v>366</v>
      </c>
      <c r="F4064" s="16">
        <v>41</v>
      </c>
      <c r="G4064" s="16">
        <v>86</v>
      </c>
      <c r="H4064" s="16">
        <v>12</v>
      </c>
      <c r="I4064" s="16">
        <v>2</v>
      </c>
      <c r="J4064" s="16">
        <v>16</v>
      </c>
      <c r="K4064" s="16">
        <v>52</v>
      </c>
      <c r="L4064" s="16">
        <v>7</v>
      </c>
      <c r="M4064" s="16">
        <v>4</v>
      </c>
      <c r="N4064" s="16">
        <v>35</v>
      </c>
      <c r="O4064" s="16">
        <v>99</v>
      </c>
      <c r="P4064" s="13" t="str">
        <f t="shared" si="126"/>
        <v>1B</v>
      </c>
      <c r="Q4064" s="13">
        <f>IFERROR(VLOOKUP($A4064, 'Fielding Data'!$A$1:$H$12056, 5, 0), 0)</f>
        <v>21</v>
      </c>
      <c r="R4064" s="13">
        <f>IFERROR(VLOOKUP($A4064, 'Fielding Data'!$A$1:$H$12056, 6, 0), 0)</f>
        <v>0</v>
      </c>
      <c r="S4064" s="13">
        <f>IFERROR(VLOOKUP($A4064, 'Fielding Data'!$A$1:$H$12056, 7, 0), 0)</f>
        <v>0</v>
      </c>
      <c r="T4064" s="13">
        <f>IFERROR(VLOOKUP($A4064, 'Fielding Data'!$A$1:$H$12056, 8, 0), 0)</f>
        <v>2</v>
      </c>
      <c r="U4064" s="13">
        <f>SUMIFS('Fielding Data'!E:E, 'Fielding Data'!$A:$A, $A4064)</f>
        <v>132</v>
      </c>
      <c r="V4064" s="13">
        <f>SUMIFS('Fielding Data'!F:F, 'Fielding Data'!$A:$A, $A4064)</f>
        <v>74</v>
      </c>
      <c r="W4064" s="13">
        <f>SUMIFS('Fielding Data'!G:G, 'Fielding Data'!$A:$A, $A4064)</f>
        <v>4</v>
      </c>
      <c r="X4064" s="13">
        <f>SUMIFS('Fielding Data'!H:H, 'Fielding Data'!$A:$A, $A4064)</f>
        <v>14</v>
      </c>
    </row>
    <row r="4065" spans="1:24" x14ac:dyDescent="0.3">
      <c r="A4065" s="13" t="str">
        <f t="shared" si="127"/>
        <v>johnskr012013</v>
      </c>
      <c r="B4065" s="16" t="s">
        <v>1967</v>
      </c>
      <c r="C4065" s="16">
        <v>2013</v>
      </c>
      <c r="D4065" s="16">
        <v>4</v>
      </c>
      <c r="E4065" s="16">
        <v>2</v>
      </c>
      <c r="F4065" s="16">
        <v>0</v>
      </c>
      <c r="G4065" s="16">
        <v>0</v>
      </c>
      <c r="H4065" s="16">
        <v>0</v>
      </c>
      <c r="I4065" s="16">
        <v>0</v>
      </c>
      <c r="J4065" s="16">
        <v>0</v>
      </c>
      <c r="K4065" s="16">
        <v>0</v>
      </c>
      <c r="L4065" s="16">
        <v>0</v>
      </c>
      <c r="M4065" s="16">
        <v>0</v>
      </c>
      <c r="N4065" s="16">
        <v>0</v>
      </c>
      <c r="O4065" s="16">
        <v>1</v>
      </c>
      <c r="P4065" s="13" t="str">
        <f t="shared" si="126"/>
        <v>P</v>
      </c>
      <c r="Q4065" s="13">
        <f>IFERROR(VLOOKUP($A4065, 'Fielding Data'!$A$1:$H$12056, 5, 0), 0)</f>
        <v>1</v>
      </c>
      <c r="R4065" s="13">
        <f>IFERROR(VLOOKUP($A4065, 'Fielding Data'!$A$1:$H$12056, 6, 0), 0)</f>
        <v>0</v>
      </c>
      <c r="S4065" s="13">
        <f>IFERROR(VLOOKUP($A4065, 'Fielding Data'!$A$1:$H$12056, 7, 0), 0)</f>
        <v>0</v>
      </c>
      <c r="T4065" s="13">
        <f>IFERROR(VLOOKUP($A4065, 'Fielding Data'!$A$1:$H$12056, 8, 0), 0)</f>
        <v>0</v>
      </c>
      <c r="U4065" s="13">
        <f>SUMIFS('Fielding Data'!E:E, 'Fielding Data'!$A:$A, $A4065)</f>
        <v>1</v>
      </c>
      <c r="V4065" s="13">
        <f>SUMIFS('Fielding Data'!F:F, 'Fielding Data'!$A:$A, $A4065)</f>
        <v>0</v>
      </c>
      <c r="W4065" s="13">
        <f>SUMIFS('Fielding Data'!G:G, 'Fielding Data'!$A:$A, $A4065)</f>
        <v>0</v>
      </c>
      <c r="X4065" s="13">
        <f>SUMIFS('Fielding Data'!H:H, 'Fielding Data'!$A:$A, $A4065)</f>
        <v>0</v>
      </c>
    </row>
    <row r="4066" spans="1:24" x14ac:dyDescent="0.3">
      <c r="A4066" s="13" t="str">
        <f t="shared" si="127"/>
        <v>johnsre022013</v>
      </c>
      <c r="B4066" s="16" t="s">
        <v>382</v>
      </c>
      <c r="C4066" s="16">
        <v>2013</v>
      </c>
      <c r="D4066" s="16">
        <v>74</v>
      </c>
      <c r="E4066" s="16">
        <v>123</v>
      </c>
      <c r="F4066" s="16">
        <v>13</v>
      </c>
      <c r="G4066" s="16">
        <v>30</v>
      </c>
      <c r="H4066" s="16">
        <v>7</v>
      </c>
      <c r="I4066" s="16">
        <v>1</v>
      </c>
      <c r="J4066" s="16">
        <v>1</v>
      </c>
      <c r="K4066" s="16">
        <v>11</v>
      </c>
      <c r="L4066" s="16">
        <v>0</v>
      </c>
      <c r="M4066" s="16">
        <v>0</v>
      </c>
      <c r="N4066" s="16">
        <v>6</v>
      </c>
      <c r="O4066" s="16">
        <v>32</v>
      </c>
      <c r="P4066" s="13" t="str">
        <f t="shared" si="126"/>
        <v>CF</v>
      </c>
      <c r="Q4066" s="13">
        <f>IFERROR(VLOOKUP($A4066, 'Fielding Data'!$A$1:$H$12056, 5, 0), 0)</f>
        <v>0</v>
      </c>
      <c r="R4066" s="13">
        <f>IFERROR(VLOOKUP($A4066, 'Fielding Data'!$A$1:$H$12056, 6, 0), 0)</f>
        <v>0</v>
      </c>
      <c r="S4066" s="13">
        <f>IFERROR(VLOOKUP($A4066, 'Fielding Data'!$A$1:$H$12056, 7, 0), 0)</f>
        <v>0</v>
      </c>
      <c r="T4066" s="13">
        <f>IFERROR(VLOOKUP($A4066, 'Fielding Data'!$A$1:$H$12056, 8, 0), 0)</f>
        <v>0</v>
      </c>
      <c r="U4066" s="13">
        <f>SUMIFS('Fielding Data'!E:E, 'Fielding Data'!$A:$A, $A4066)</f>
        <v>53</v>
      </c>
      <c r="V4066" s="13">
        <f>SUMIFS('Fielding Data'!F:F, 'Fielding Data'!$A:$A, $A4066)</f>
        <v>0</v>
      </c>
      <c r="W4066" s="13">
        <f>SUMIFS('Fielding Data'!G:G, 'Fielding Data'!$A:$A, $A4066)</f>
        <v>0</v>
      </c>
      <c r="X4066" s="13">
        <f>SUMIFS('Fielding Data'!H:H, 'Fielding Data'!$A:$A, $A4066)</f>
        <v>0</v>
      </c>
    </row>
    <row r="4067" spans="1:24" x14ac:dyDescent="0.3">
      <c r="A4067" s="13" t="str">
        <f t="shared" si="127"/>
        <v>johnsro072013</v>
      </c>
      <c r="B4067" s="16" t="s">
        <v>804</v>
      </c>
      <c r="C4067" s="16">
        <v>2013</v>
      </c>
      <c r="D4067" s="16">
        <v>20</v>
      </c>
      <c r="E4067" s="16">
        <v>35</v>
      </c>
      <c r="F4067" s="16">
        <v>2</v>
      </c>
      <c r="G4067" s="16">
        <v>6</v>
      </c>
      <c r="H4067" s="16">
        <v>1</v>
      </c>
      <c r="I4067" s="16">
        <v>1</v>
      </c>
      <c r="J4067" s="16">
        <v>0</v>
      </c>
      <c r="K4067" s="16">
        <v>2</v>
      </c>
      <c r="L4067" s="16">
        <v>0</v>
      </c>
      <c r="M4067" s="16">
        <v>0</v>
      </c>
      <c r="N4067" s="16">
        <v>3</v>
      </c>
      <c r="O4067" s="16">
        <v>6</v>
      </c>
      <c r="P4067" s="13" t="str">
        <f t="shared" si="126"/>
        <v>C</v>
      </c>
      <c r="Q4067" s="13">
        <f>IFERROR(VLOOKUP($A4067, 'Fielding Data'!$A$1:$H$12056, 5, 0), 0)</f>
        <v>52</v>
      </c>
      <c r="R4067" s="13">
        <f>IFERROR(VLOOKUP($A4067, 'Fielding Data'!$A$1:$H$12056, 6, 0), 0)</f>
        <v>3</v>
      </c>
      <c r="S4067" s="13">
        <f>IFERROR(VLOOKUP($A4067, 'Fielding Data'!$A$1:$H$12056, 7, 0), 0)</f>
        <v>0</v>
      </c>
      <c r="T4067" s="13">
        <f>IFERROR(VLOOKUP($A4067, 'Fielding Data'!$A$1:$H$12056, 8, 0), 0)</f>
        <v>0</v>
      </c>
      <c r="U4067" s="13">
        <f>SUMIFS('Fielding Data'!E:E, 'Fielding Data'!$A:$A, $A4067)</f>
        <v>52</v>
      </c>
      <c r="V4067" s="13">
        <f>SUMIFS('Fielding Data'!F:F, 'Fielding Data'!$A:$A, $A4067)</f>
        <v>3</v>
      </c>
      <c r="W4067" s="13">
        <f>SUMIFS('Fielding Data'!G:G, 'Fielding Data'!$A:$A, $A4067)</f>
        <v>0</v>
      </c>
      <c r="X4067" s="13">
        <f>SUMIFS('Fielding Data'!H:H, 'Fielding Data'!$A:$A, $A4067)</f>
        <v>0</v>
      </c>
    </row>
    <row r="4068" spans="1:24" x14ac:dyDescent="0.3">
      <c r="A4068" s="13" t="str">
        <f t="shared" si="127"/>
        <v>johnsst022013</v>
      </c>
      <c r="B4068" s="16" t="s">
        <v>1753</v>
      </c>
      <c r="C4068" s="16">
        <v>2013</v>
      </c>
      <c r="D4068" s="16">
        <v>9</v>
      </c>
      <c r="E4068" s="16">
        <v>0</v>
      </c>
      <c r="F4068" s="16">
        <v>0</v>
      </c>
      <c r="G4068" s="16">
        <v>0</v>
      </c>
      <c r="H4068" s="16">
        <v>0</v>
      </c>
      <c r="I4068" s="16">
        <v>0</v>
      </c>
      <c r="J4068" s="16">
        <v>0</v>
      </c>
      <c r="K4068" s="16">
        <v>0</v>
      </c>
      <c r="L4068" s="16">
        <v>0</v>
      </c>
      <c r="M4068" s="16">
        <v>0</v>
      </c>
      <c r="N4068" s="16">
        <v>0</v>
      </c>
      <c r="O4068" s="16">
        <v>0</v>
      </c>
      <c r="P4068" s="13" t="str">
        <f t="shared" si="126"/>
        <v>P</v>
      </c>
      <c r="Q4068" s="13">
        <f>IFERROR(VLOOKUP($A4068, 'Fielding Data'!$A$1:$H$12056, 5, 0), 0)</f>
        <v>0</v>
      </c>
      <c r="R4068" s="13">
        <f>IFERROR(VLOOKUP($A4068, 'Fielding Data'!$A$1:$H$12056, 6, 0), 0)</f>
        <v>1</v>
      </c>
      <c r="S4068" s="13">
        <f>IFERROR(VLOOKUP($A4068, 'Fielding Data'!$A$1:$H$12056, 7, 0), 0)</f>
        <v>0</v>
      </c>
      <c r="T4068" s="13">
        <f>IFERROR(VLOOKUP($A4068, 'Fielding Data'!$A$1:$H$12056, 8, 0), 0)</f>
        <v>0</v>
      </c>
      <c r="U4068" s="13">
        <f>SUMIFS('Fielding Data'!E:E, 'Fielding Data'!$A:$A, $A4068)</f>
        <v>0</v>
      </c>
      <c r="V4068" s="13">
        <f>SUMIFS('Fielding Data'!F:F, 'Fielding Data'!$A:$A, $A4068)</f>
        <v>1</v>
      </c>
      <c r="W4068" s="13">
        <f>SUMIFS('Fielding Data'!G:G, 'Fielding Data'!$A:$A, $A4068)</f>
        <v>0</v>
      </c>
      <c r="X4068" s="13">
        <f>SUMIFS('Fielding Data'!H:H, 'Fielding Data'!$A:$A, $A4068)</f>
        <v>0</v>
      </c>
    </row>
    <row r="4069" spans="1:24" x14ac:dyDescent="0.3">
      <c r="A4069" s="13" t="str">
        <f t="shared" si="127"/>
        <v>jonesad012013</v>
      </c>
      <c r="B4069" s="16" t="s">
        <v>664</v>
      </c>
      <c r="C4069" s="16">
        <v>2013</v>
      </c>
      <c r="D4069" s="16">
        <v>160</v>
      </c>
      <c r="E4069" s="16">
        <v>653</v>
      </c>
      <c r="F4069" s="16">
        <v>100</v>
      </c>
      <c r="G4069" s="16">
        <v>186</v>
      </c>
      <c r="H4069" s="16">
        <v>35</v>
      </c>
      <c r="I4069" s="16">
        <v>1</v>
      </c>
      <c r="J4069" s="16">
        <v>33</v>
      </c>
      <c r="K4069" s="16">
        <v>108</v>
      </c>
      <c r="L4069" s="16">
        <v>14</v>
      </c>
      <c r="M4069" s="16">
        <v>3</v>
      </c>
      <c r="N4069" s="16">
        <v>25</v>
      </c>
      <c r="O4069" s="16">
        <v>136</v>
      </c>
      <c r="P4069" s="13" t="str">
        <f t="shared" si="126"/>
        <v>CF</v>
      </c>
      <c r="Q4069" s="13">
        <f>IFERROR(VLOOKUP($A4069, 'Fielding Data'!$A$1:$H$12056, 5, 0), 0)</f>
        <v>0</v>
      </c>
      <c r="R4069" s="13">
        <f>IFERROR(VLOOKUP($A4069, 'Fielding Data'!$A$1:$H$12056, 6, 0), 0)</f>
        <v>0</v>
      </c>
      <c r="S4069" s="13">
        <f>IFERROR(VLOOKUP($A4069, 'Fielding Data'!$A$1:$H$12056, 7, 0), 0)</f>
        <v>0</v>
      </c>
      <c r="T4069" s="13">
        <f>IFERROR(VLOOKUP($A4069, 'Fielding Data'!$A$1:$H$12056, 8, 0), 0)</f>
        <v>0</v>
      </c>
      <c r="U4069" s="13">
        <f>SUMIFS('Fielding Data'!E:E, 'Fielding Data'!$A:$A, $A4069)</f>
        <v>352</v>
      </c>
      <c r="V4069" s="13">
        <f>SUMIFS('Fielding Data'!F:F, 'Fielding Data'!$A:$A, $A4069)</f>
        <v>11</v>
      </c>
      <c r="W4069" s="13">
        <f>SUMIFS('Fielding Data'!G:G, 'Fielding Data'!$A:$A, $A4069)</f>
        <v>2</v>
      </c>
      <c r="X4069" s="13">
        <f>SUMIFS('Fielding Data'!H:H, 'Fielding Data'!$A:$A, $A4069)</f>
        <v>0</v>
      </c>
    </row>
    <row r="4070" spans="1:24" x14ac:dyDescent="0.3">
      <c r="A4070" s="13" t="str">
        <f t="shared" si="127"/>
        <v>jonesga022013</v>
      </c>
      <c r="B4070" s="16" t="s">
        <v>805</v>
      </c>
      <c r="C4070" s="16">
        <v>2013</v>
      </c>
      <c r="D4070" s="16">
        <v>144</v>
      </c>
      <c r="E4070" s="16">
        <v>403</v>
      </c>
      <c r="F4070" s="16">
        <v>41</v>
      </c>
      <c r="G4070" s="16">
        <v>94</v>
      </c>
      <c r="H4070" s="16">
        <v>26</v>
      </c>
      <c r="I4070" s="16">
        <v>2</v>
      </c>
      <c r="J4070" s="16">
        <v>15</v>
      </c>
      <c r="K4070" s="16">
        <v>51</v>
      </c>
      <c r="L4070" s="16">
        <v>2</v>
      </c>
      <c r="M4070" s="16">
        <v>0</v>
      </c>
      <c r="N4070" s="16">
        <v>31</v>
      </c>
      <c r="O4070" s="16">
        <v>101</v>
      </c>
      <c r="P4070" s="13" t="str">
        <f t="shared" si="126"/>
        <v>1B</v>
      </c>
      <c r="Q4070" s="13">
        <f>IFERROR(VLOOKUP($A4070, 'Fielding Data'!$A$1:$H$12056, 5, 0), 0)</f>
        <v>671</v>
      </c>
      <c r="R4070" s="13">
        <f>IFERROR(VLOOKUP($A4070, 'Fielding Data'!$A$1:$H$12056, 6, 0), 0)</f>
        <v>52</v>
      </c>
      <c r="S4070" s="13">
        <f>IFERROR(VLOOKUP($A4070, 'Fielding Data'!$A$1:$H$12056, 7, 0), 0)</f>
        <v>6</v>
      </c>
      <c r="T4070" s="13">
        <f>IFERROR(VLOOKUP($A4070, 'Fielding Data'!$A$1:$H$12056, 8, 0), 0)</f>
        <v>73</v>
      </c>
      <c r="U4070" s="13">
        <f>SUMIFS('Fielding Data'!E:E, 'Fielding Data'!$A:$A, $A4070)</f>
        <v>708</v>
      </c>
      <c r="V4070" s="13">
        <f>SUMIFS('Fielding Data'!F:F, 'Fielding Data'!$A:$A, $A4070)</f>
        <v>53</v>
      </c>
      <c r="W4070" s="13">
        <f>SUMIFS('Fielding Data'!G:G, 'Fielding Data'!$A:$A, $A4070)</f>
        <v>7</v>
      </c>
      <c r="X4070" s="13">
        <f>SUMIFS('Fielding Data'!H:H, 'Fielding Data'!$A:$A, $A4070)</f>
        <v>73</v>
      </c>
    </row>
    <row r="4071" spans="1:24" x14ac:dyDescent="0.3">
      <c r="A4071" s="13" t="str">
        <f t="shared" si="127"/>
        <v>jonesna012013</v>
      </c>
      <c r="B4071" s="16" t="s">
        <v>1754</v>
      </c>
      <c r="C4071" s="16">
        <v>2013</v>
      </c>
      <c r="D4071" s="16">
        <v>70</v>
      </c>
      <c r="E4071" s="16">
        <v>0</v>
      </c>
      <c r="F4071" s="16">
        <v>0</v>
      </c>
      <c r="G4071" s="16">
        <v>0</v>
      </c>
      <c r="H4071" s="16">
        <v>0</v>
      </c>
      <c r="I4071" s="16">
        <v>0</v>
      </c>
      <c r="J4071" s="16">
        <v>0</v>
      </c>
      <c r="K4071" s="16">
        <v>0</v>
      </c>
      <c r="L4071" s="16">
        <v>0</v>
      </c>
      <c r="M4071" s="16">
        <v>0</v>
      </c>
      <c r="N4071" s="16">
        <v>0</v>
      </c>
      <c r="O4071" s="16">
        <v>0</v>
      </c>
      <c r="P4071" s="13" t="str">
        <f t="shared" si="126"/>
        <v>P</v>
      </c>
      <c r="Q4071" s="13">
        <f>IFERROR(VLOOKUP($A4071, 'Fielding Data'!$A$1:$H$12056, 5, 0), 0)</f>
        <v>2</v>
      </c>
      <c r="R4071" s="13">
        <f>IFERROR(VLOOKUP($A4071, 'Fielding Data'!$A$1:$H$12056, 6, 0), 0)</f>
        <v>8</v>
      </c>
      <c r="S4071" s="13">
        <f>IFERROR(VLOOKUP($A4071, 'Fielding Data'!$A$1:$H$12056, 7, 0), 0)</f>
        <v>0</v>
      </c>
      <c r="T4071" s="13">
        <f>IFERROR(VLOOKUP($A4071, 'Fielding Data'!$A$1:$H$12056, 8, 0), 0)</f>
        <v>0</v>
      </c>
      <c r="U4071" s="13">
        <f>SUMIFS('Fielding Data'!E:E, 'Fielding Data'!$A:$A, $A4071)</f>
        <v>2</v>
      </c>
      <c r="V4071" s="13">
        <f>SUMIFS('Fielding Data'!F:F, 'Fielding Data'!$A:$A, $A4071)</f>
        <v>8</v>
      </c>
      <c r="W4071" s="13">
        <f>SUMIFS('Fielding Data'!G:G, 'Fielding Data'!$A:$A, $A4071)</f>
        <v>0</v>
      </c>
      <c r="X4071" s="13">
        <f>SUMIFS('Fielding Data'!H:H, 'Fielding Data'!$A:$A, $A4071)</f>
        <v>0</v>
      </c>
    </row>
    <row r="4072" spans="1:24" x14ac:dyDescent="0.3">
      <c r="A4072" s="13" t="str">
        <f t="shared" si="127"/>
        <v>jordata012013</v>
      </c>
      <c r="B4072" s="16" t="s">
        <v>1968</v>
      </c>
      <c r="C4072" s="16">
        <v>2013</v>
      </c>
      <c r="D4072" s="16">
        <v>9</v>
      </c>
      <c r="E4072" s="16">
        <v>14</v>
      </c>
      <c r="F4072" s="16">
        <v>0</v>
      </c>
      <c r="G4072" s="16">
        <v>2</v>
      </c>
      <c r="H4072" s="16">
        <v>0</v>
      </c>
      <c r="I4072" s="16">
        <v>0</v>
      </c>
      <c r="J4072" s="16">
        <v>0</v>
      </c>
      <c r="K4072" s="16">
        <v>0</v>
      </c>
      <c r="L4072" s="16">
        <v>0</v>
      </c>
      <c r="M4072" s="16">
        <v>0</v>
      </c>
      <c r="N4072" s="16">
        <v>0</v>
      </c>
      <c r="O4072" s="16">
        <v>3</v>
      </c>
      <c r="P4072" s="13" t="str">
        <f t="shared" si="126"/>
        <v>P</v>
      </c>
      <c r="Q4072" s="13">
        <f>IFERROR(VLOOKUP($A4072, 'Fielding Data'!$A$1:$H$12056, 5, 0), 0)</f>
        <v>2</v>
      </c>
      <c r="R4072" s="13">
        <f>IFERROR(VLOOKUP($A4072, 'Fielding Data'!$A$1:$H$12056, 6, 0), 0)</f>
        <v>3</v>
      </c>
      <c r="S4072" s="13">
        <f>IFERROR(VLOOKUP($A4072, 'Fielding Data'!$A$1:$H$12056, 7, 0), 0)</f>
        <v>0</v>
      </c>
      <c r="T4072" s="13">
        <f>IFERROR(VLOOKUP($A4072, 'Fielding Data'!$A$1:$H$12056, 8, 0), 0)</f>
        <v>0</v>
      </c>
      <c r="U4072" s="13">
        <f>SUMIFS('Fielding Data'!E:E, 'Fielding Data'!$A:$A, $A4072)</f>
        <v>2</v>
      </c>
      <c r="V4072" s="13">
        <f>SUMIFS('Fielding Data'!F:F, 'Fielding Data'!$A:$A, $A4072)</f>
        <v>3</v>
      </c>
      <c r="W4072" s="13">
        <f>SUMIFS('Fielding Data'!G:G, 'Fielding Data'!$A:$A, $A4072)</f>
        <v>0</v>
      </c>
      <c r="X4072" s="13">
        <f>SUMIFS('Fielding Data'!H:H, 'Fielding Data'!$A:$A, $A4072)</f>
        <v>0</v>
      </c>
    </row>
    <row r="4073" spans="1:24" x14ac:dyDescent="0.3">
      <c r="A4073" s="13" t="str">
        <f t="shared" si="127"/>
        <v>josepco012013</v>
      </c>
      <c r="B4073" s="16" t="s">
        <v>1969</v>
      </c>
      <c r="C4073" s="16">
        <v>2013</v>
      </c>
      <c r="D4073" s="16">
        <v>2</v>
      </c>
      <c r="E4073" s="16">
        <v>6</v>
      </c>
      <c r="F4073" s="16">
        <v>1</v>
      </c>
      <c r="G4073" s="16">
        <v>1</v>
      </c>
      <c r="H4073" s="16">
        <v>1</v>
      </c>
      <c r="I4073" s="16">
        <v>0</v>
      </c>
      <c r="J4073" s="16">
        <v>0</v>
      </c>
      <c r="K4073" s="16">
        <v>0</v>
      </c>
      <c r="L4073" s="16">
        <v>0</v>
      </c>
      <c r="M4073" s="16">
        <v>0</v>
      </c>
      <c r="N4073" s="16">
        <v>1</v>
      </c>
      <c r="O4073" s="16">
        <v>1</v>
      </c>
      <c r="P4073" s="13" t="str">
        <f t="shared" si="126"/>
        <v>1B</v>
      </c>
      <c r="Q4073" s="13">
        <f>IFERROR(VLOOKUP($A4073, 'Fielding Data'!$A$1:$H$12056, 5, 0), 0)</f>
        <v>7</v>
      </c>
      <c r="R4073" s="13">
        <f>IFERROR(VLOOKUP($A4073, 'Fielding Data'!$A$1:$H$12056, 6, 0), 0)</f>
        <v>2</v>
      </c>
      <c r="S4073" s="13">
        <f>IFERROR(VLOOKUP($A4073, 'Fielding Data'!$A$1:$H$12056, 7, 0), 0)</f>
        <v>0</v>
      </c>
      <c r="T4073" s="13">
        <f>IFERROR(VLOOKUP($A4073, 'Fielding Data'!$A$1:$H$12056, 8, 0), 0)</f>
        <v>1</v>
      </c>
      <c r="U4073" s="13">
        <f>SUMIFS('Fielding Data'!E:E, 'Fielding Data'!$A:$A, $A4073)</f>
        <v>8</v>
      </c>
      <c r="V4073" s="13">
        <f>SUMIFS('Fielding Data'!F:F, 'Fielding Data'!$A:$A, $A4073)</f>
        <v>6</v>
      </c>
      <c r="W4073" s="13">
        <f>SUMIFS('Fielding Data'!G:G, 'Fielding Data'!$A:$A, $A4073)</f>
        <v>0</v>
      </c>
      <c r="X4073" s="13">
        <f>SUMIFS('Fielding Data'!H:H, 'Fielding Data'!$A:$A, $A4073)</f>
        <v>1</v>
      </c>
    </row>
    <row r="4074" spans="1:24" x14ac:dyDescent="0.3">
      <c r="A4074" s="13" t="str">
        <f t="shared" si="127"/>
        <v>josepdo012013</v>
      </c>
      <c r="B4074" s="16" t="s">
        <v>1970</v>
      </c>
      <c r="C4074" s="16">
        <v>2013</v>
      </c>
      <c r="D4074" s="16">
        <v>6</v>
      </c>
      <c r="E4074" s="16">
        <v>0</v>
      </c>
      <c r="F4074" s="16">
        <v>0</v>
      </c>
      <c r="G4074" s="16">
        <v>0</v>
      </c>
      <c r="H4074" s="16">
        <v>0</v>
      </c>
      <c r="I4074" s="16">
        <v>0</v>
      </c>
      <c r="J4074" s="16">
        <v>0</v>
      </c>
      <c r="K4074" s="16">
        <v>0</v>
      </c>
      <c r="L4074" s="16">
        <v>0</v>
      </c>
      <c r="M4074" s="16">
        <v>0</v>
      </c>
      <c r="N4074" s="16">
        <v>0</v>
      </c>
      <c r="O4074" s="16">
        <v>0</v>
      </c>
      <c r="P4074" s="13" t="str">
        <f t="shared" si="126"/>
        <v>P</v>
      </c>
      <c r="Q4074" s="13">
        <f>IFERROR(VLOOKUP($A4074, 'Fielding Data'!$A$1:$H$12056, 5, 0), 0)</f>
        <v>0</v>
      </c>
      <c r="R4074" s="13">
        <f>IFERROR(VLOOKUP($A4074, 'Fielding Data'!$A$1:$H$12056, 6, 0), 0)</f>
        <v>2</v>
      </c>
      <c r="S4074" s="13">
        <f>IFERROR(VLOOKUP($A4074, 'Fielding Data'!$A$1:$H$12056, 7, 0), 0)</f>
        <v>0</v>
      </c>
      <c r="T4074" s="13">
        <f>IFERROR(VLOOKUP($A4074, 'Fielding Data'!$A$1:$H$12056, 8, 0), 0)</f>
        <v>0</v>
      </c>
      <c r="U4074" s="13">
        <f>SUMIFS('Fielding Data'!E:E, 'Fielding Data'!$A:$A, $A4074)</f>
        <v>0</v>
      </c>
      <c r="V4074" s="13">
        <f>SUMIFS('Fielding Data'!F:F, 'Fielding Data'!$A:$A, $A4074)</f>
        <v>2</v>
      </c>
      <c r="W4074" s="13">
        <f>SUMIFS('Fielding Data'!G:G, 'Fielding Data'!$A:$A, $A4074)</f>
        <v>0</v>
      </c>
      <c r="X4074" s="13">
        <f>SUMIFS('Fielding Data'!H:H, 'Fielding Data'!$A:$A, $A4074)</f>
        <v>0</v>
      </c>
    </row>
    <row r="4075" spans="1:24" x14ac:dyDescent="0.3">
      <c r="A4075" s="13" t="str">
        <f t="shared" si="127"/>
        <v>joycema012013</v>
      </c>
      <c r="B4075" s="16" t="s">
        <v>943</v>
      </c>
      <c r="C4075" s="16">
        <v>2013</v>
      </c>
      <c r="D4075" s="16">
        <v>140</v>
      </c>
      <c r="E4075" s="16">
        <v>413</v>
      </c>
      <c r="F4075" s="16">
        <v>61</v>
      </c>
      <c r="G4075" s="16">
        <v>97</v>
      </c>
      <c r="H4075" s="16">
        <v>22</v>
      </c>
      <c r="I4075" s="16">
        <v>0</v>
      </c>
      <c r="J4075" s="16">
        <v>18</v>
      </c>
      <c r="K4075" s="16">
        <v>47</v>
      </c>
      <c r="L4075" s="16">
        <v>7</v>
      </c>
      <c r="M4075" s="16">
        <v>3</v>
      </c>
      <c r="N4075" s="16">
        <v>59</v>
      </c>
      <c r="O4075" s="16">
        <v>87</v>
      </c>
      <c r="P4075" s="13" t="str">
        <f t="shared" si="126"/>
        <v>LF</v>
      </c>
      <c r="Q4075" s="13">
        <f>IFERROR(VLOOKUP($A4075, 'Fielding Data'!$A$1:$H$12056, 5, 0), 0)</f>
        <v>0</v>
      </c>
      <c r="R4075" s="13">
        <f>IFERROR(VLOOKUP($A4075, 'Fielding Data'!$A$1:$H$12056, 6, 0), 0)</f>
        <v>0</v>
      </c>
      <c r="S4075" s="13">
        <f>IFERROR(VLOOKUP($A4075, 'Fielding Data'!$A$1:$H$12056, 7, 0), 0)</f>
        <v>0</v>
      </c>
      <c r="T4075" s="13">
        <f>IFERROR(VLOOKUP($A4075, 'Fielding Data'!$A$1:$H$12056, 8, 0), 0)</f>
        <v>0</v>
      </c>
      <c r="U4075" s="13">
        <f>SUMIFS('Fielding Data'!E:E, 'Fielding Data'!$A:$A, $A4075)</f>
        <v>168</v>
      </c>
      <c r="V4075" s="13">
        <f>SUMIFS('Fielding Data'!F:F, 'Fielding Data'!$A:$A, $A4075)</f>
        <v>2</v>
      </c>
      <c r="W4075" s="13">
        <f>SUMIFS('Fielding Data'!G:G, 'Fielding Data'!$A:$A, $A4075)</f>
        <v>1</v>
      </c>
      <c r="X4075" s="13">
        <f>SUMIFS('Fielding Data'!H:H, 'Fielding Data'!$A:$A, $A4075)</f>
        <v>1</v>
      </c>
    </row>
    <row r="4076" spans="1:24" x14ac:dyDescent="0.3">
      <c r="A4076" s="13" t="str">
        <f t="shared" si="127"/>
        <v>jurrjja012013</v>
      </c>
      <c r="B4076" s="16" t="s">
        <v>806</v>
      </c>
      <c r="C4076" s="16">
        <v>2013</v>
      </c>
      <c r="D4076" s="16">
        <v>2</v>
      </c>
      <c r="E4076" s="16">
        <v>0</v>
      </c>
      <c r="F4076" s="16">
        <v>0</v>
      </c>
      <c r="G4076" s="16">
        <v>0</v>
      </c>
      <c r="H4076" s="16">
        <v>0</v>
      </c>
      <c r="I4076" s="16">
        <v>0</v>
      </c>
      <c r="J4076" s="16">
        <v>0</v>
      </c>
      <c r="K4076" s="16">
        <v>0</v>
      </c>
      <c r="L4076" s="16">
        <v>0</v>
      </c>
      <c r="M4076" s="16">
        <v>0</v>
      </c>
      <c r="N4076" s="16">
        <v>0</v>
      </c>
      <c r="O4076" s="16">
        <v>0</v>
      </c>
      <c r="P4076" s="13" t="str">
        <f t="shared" si="126"/>
        <v>P</v>
      </c>
      <c r="Q4076" s="13">
        <f>IFERROR(VLOOKUP($A4076, 'Fielding Data'!$A$1:$H$12056, 5, 0), 0)</f>
        <v>0</v>
      </c>
      <c r="R4076" s="13">
        <f>IFERROR(VLOOKUP($A4076, 'Fielding Data'!$A$1:$H$12056, 6, 0), 0)</f>
        <v>0</v>
      </c>
      <c r="S4076" s="13">
        <f>IFERROR(VLOOKUP($A4076, 'Fielding Data'!$A$1:$H$12056, 7, 0), 0)</f>
        <v>0</v>
      </c>
      <c r="T4076" s="13">
        <f>IFERROR(VLOOKUP($A4076, 'Fielding Data'!$A$1:$H$12056, 8, 0), 0)</f>
        <v>0</v>
      </c>
      <c r="U4076" s="13">
        <f>SUMIFS('Fielding Data'!E:E, 'Fielding Data'!$A:$A, $A4076)</f>
        <v>0</v>
      </c>
      <c r="V4076" s="13">
        <f>SUMIFS('Fielding Data'!F:F, 'Fielding Data'!$A:$A, $A4076)</f>
        <v>0</v>
      </c>
      <c r="W4076" s="13">
        <f>SUMIFS('Fielding Data'!G:G, 'Fielding Data'!$A:$A, $A4076)</f>
        <v>0</v>
      </c>
      <c r="X4076" s="13">
        <f>SUMIFS('Fielding Data'!H:H, 'Fielding Data'!$A:$A, $A4076)</f>
        <v>0</v>
      </c>
    </row>
    <row r="4077" spans="1:24" x14ac:dyDescent="0.3">
      <c r="A4077" s="13" t="str">
        <f t="shared" si="127"/>
        <v>karnsna012013</v>
      </c>
      <c r="B4077" s="16" t="s">
        <v>1971</v>
      </c>
      <c r="C4077" s="16">
        <v>2013</v>
      </c>
      <c r="D4077" s="16">
        <v>3</v>
      </c>
      <c r="E4077" s="16">
        <v>3</v>
      </c>
      <c r="F4077" s="16">
        <v>0</v>
      </c>
      <c r="G4077" s="16">
        <v>0</v>
      </c>
      <c r="H4077" s="16">
        <v>0</v>
      </c>
      <c r="I4077" s="16">
        <v>0</v>
      </c>
      <c r="J4077" s="16">
        <v>0</v>
      </c>
      <c r="K4077" s="16">
        <v>0</v>
      </c>
      <c r="L4077" s="16">
        <v>0</v>
      </c>
      <c r="M4077" s="16">
        <v>0</v>
      </c>
      <c r="N4077" s="16">
        <v>0</v>
      </c>
      <c r="O4077" s="16">
        <v>1</v>
      </c>
      <c r="P4077" s="13" t="str">
        <f t="shared" si="126"/>
        <v>P</v>
      </c>
      <c r="Q4077" s="13">
        <f>IFERROR(VLOOKUP($A4077, 'Fielding Data'!$A$1:$H$12056, 5, 0), 0)</f>
        <v>3</v>
      </c>
      <c r="R4077" s="13">
        <f>IFERROR(VLOOKUP($A4077, 'Fielding Data'!$A$1:$H$12056, 6, 0), 0)</f>
        <v>0</v>
      </c>
      <c r="S4077" s="13">
        <f>IFERROR(VLOOKUP($A4077, 'Fielding Data'!$A$1:$H$12056, 7, 0), 0)</f>
        <v>0</v>
      </c>
      <c r="T4077" s="13">
        <f>IFERROR(VLOOKUP($A4077, 'Fielding Data'!$A$1:$H$12056, 8, 0), 0)</f>
        <v>0</v>
      </c>
      <c r="U4077" s="13">
        <f>SUMIFS('Fielding Data'!E:E, 'Fielding Data'!$A:$A, $A4077)</f>
        <v>3</v>
      </c>
      <c r="V4077" s="13">
        <f>SUMIFS('Fielding Data'!F:F, 'Fielding Data'!$A:$A, $A4077)</f>
        <v>0</v>
      </c>
      <c r="W4077" s="13">
        <f>SUMIFS('Fielding Data'!G:G, 'Fielding Data'!$A:$A, $A4077)</f>
        <v>0</v>
      </c>
      <c r="X4077" s="13">
        <f>SUMIFS('Fielding Data'!H:H, 'Fielding Data'!$A:$A, $A4077)</f>
        <v>0</v>
      </c>
    </row>
    <row r="4078" spans="1:24" x14ac:dyDescent="0.3">
      <c r="A4078" s="13" t="str">
        <f t="shared" si="127"/>
        <v>kawasmu012013</v>
      </c>
      <c r="B4078" s="16" t="s">
        <v>1755</v>
      </c>
      <c r="C4078" s="16">
        <v>2013</v>
      </c>
      <c r="D4078" s="16">
        <v>96</v>
      </c>
      <c r="E4078" s="16">
        <v>240</v>
      </c>
      <c r="F4078" s="16">
        <v>27</v>
      </c>
      <c r="G4078" s="16">
        <v>55</v>
      </c>
      <c r="H4078" s="16">
        <v>6</v>
      </c>
      <c r="I4078" s="16">
        <v>5</v>
      </c>
      <c r="J4078" s="16">
        <v>1</v>
      </c>
      <c r="K4078" s="16">
        <v>24</v>
      </c>
      <c r="L4078" s="16">
        <v>7</v>
      </c>
      <c r="M4078" s="16">
        <v>1</v>
      </c>
      <c r="N4078" s="16">
        <v>32</v>
      </c>
      <c r="O4078" s="16">
        <v>41</v>
      </c>
      <c r="P4078" s="13" t="str">
        <f t="shared" si="126"/>
        <v>2B</v>
      </c>
      <c r="Q4078" s="13">
        <f>IFERROR(VLOOKUP($A4078, 'Fielding Data'!$A$1:$H$12056, 5, 0), 0)</f>
        <v>26</v>
      </c>
      <c r="R4078" s="13">
        <f>IFERROR(VLOOKUP($A4078, 'Fielding Data'!$A$1:$H$12056, 6, 0), 0)</f>
        <v>45</v>
      </c>
      <c r="S4078" s="13">
        <f>IFERROR(VLOOKUP($A4078, 'Fielding Data'!$A$1:$H$12056, 7, 0), 0)</f>
        <v>1</v>
      </c>
      <c r="T4078" s="13">
        <f>IFERROR(VLOOKUP($A4078, 'Fielding Data'!$A$1:$H$12056, 8, 0), 0)</f>
        <v>6</v>
      </c>
      <c r="U4078" s="13">
        <f>SUMIFS('Fielding Data'!E:E, 'Fielding Data'!$A:$A, $A4078)</f>
        <v>105</v>
      </c>
      <c r="V4078" s="13">
        <f>SUMIFS('Fielding Data'!F:F, 'Fielding Data'!$A:$A, $A4078)</f>
        <v>181</v>
      </c>
      <c r="W4078" s="13">
        <f>SUMIFS('Fielding Data'!G:G, 'Fielding Data'!$A:$A, $A4078)</f>
        <v>6</v>
      </c>
      <c r="X4078" s="13">
        <f>SUMIFS('Fielding Data'!H:H, 'Fielding Data'!$A:$A, $A4078)</f>
        <v>45</v>
      </c>
    </row>
    <row r="4079" spans="1:24" x14ac:dyDescent="0.3">
      <c r="A4079" s="13" t="str">
        <f t="shared" si="127"/>
        <v>kazmisc012013</v>
      </c>
      <c r="B4079" s="16" t="s">
        <v>461</v>
      </c>
      <c r="C4079" s="16">
        <v>2013</v>
      </c>
      <c r="D4079" s="16">
        <v>29</v>
      </c>
      <c r="E4079" s="16">
        <v>4</v>
      </c>
      <c r="F4079" s="16">
        <v>0</v>
      </c>
      <c r="G4079" s="16">
        <v>1</v>
      </c>
      <c r="H4079" s="16">
        <v>0</v>
      </c>
      <c r="I4079" s="16">
        <v>0</v>
      </c>
      <c r="J4079" s="16">
        <v>0</v>
      </c>
      <c r="K4079" s="16">
        <v>0</v>
      </c>
      <c r="L4079" s="16">
        <v>0</v>
      </c>
      <c r="M4079" s="16">
        <v>0</v>
      </c>
      <c r="N4079" s="16">
        <v>0</v>
      </c>
      <c r="O4079" s="16">
        <v>1</v>
      </c>
      <c r="P4079" s="13" t="str">
        <f t="shared" si="126"/>
        <v>P</v>
      </c>
      <c r="Q4079" s="13">
        <f>IFERROR(VLOOKUP($A4079, 'Fielding Data'!$A$1:$H$12056, 5, 0), 0)</f>
        <v>10</v>
      </c>
      <c r="R4079" s="13">
        <f>IFERROR(VLOOKUP($A4079, 'Fielding Data'!$A$1:$H$12056, 6, 0), 0)</f>
        <v>12</v>
      </c>
      <c r="S4079" s="13">
        <f>IFERROR(VLOOKUP($A4079, 'Fielding Data'!$A$1:$H$12056, 7, 0), 0)</f>
        <v>3</v>
      </c>
      <c r="T4079" s="13">
        <f>IFERROR(VLOOKUP($A4079, 'Fielding Data'!$A$1:$H$12056, 8, 0), 0)</f>
        <v>0</v>
      </c>
      <c r="U4079" s="13">
        <f>SUMIFS('Fielding Data'!E:E, 'Fielding Data'!$A:$A, $A4079)</f>
        <v>10</v>
      </c>
      <c r="V4079" s="13">
        <f>SUMIFS('Fielding Data'!F:F, 'Fielding Data'!$A:$A, $A4079)</f>
        <v>12</v>
      </c>
      <c r="W4079" s="13">
        <f>SUMIFS('Fielding Data'!G:G, 'Fielding Data'!$A:$A, $A4079)</f>
        <v>3</v>
      </c>
      <c r="X4079" s="13">
        <f>SUMIFS('Fielding Data'!H:H, 'Fielding Data'!$A:$A, $A4079)</f>
        <v>0</v>
      </c>
    </row>
    <row r="4080" spans="1:24" x14ac:dyDescent="0.3">
      <c r="A4080" s="13" t="str">
        <f t="shared" si="127"/>
        <v>kearnau012013</v>
      </c>
      <c r="B4080" s="16" t="s">
        <v>308</v>
      </c>
      <c r="C4080" s="16">
        <v>2013</v>
      </c>
      <c r="D4080" s="16">
        <v>19</v>
      </c>
      <c r="E4080" s="16">
        <v>27</v>
      </c>
      <c r="F4080" s="16">
        <v>3</v>
      </c>
      <c r="G4080" s="16">
        <v>5</v>
      </c>
      <c r="H4080" s="16">
        <v>0</v>
      </c>
      <c r="I4080" s="16">
        <v>0</v>
      </c>
      <c r="J4080" s="16">
        <v>0</v>
      </c>
      <c r="K4080" s="16">
        <v>0</v>
      </c>
      <c r="L4080" s="16">
        <v>0</v>
      </c>
      <c r="M4080" s="16">
        <v>0</v>
      </c>
      <c r="N4080" s="16">
        <v>4</v>
      </c>
      <c r="O4080" s="16">
        <v>8</v>
      </c>
      <c r="P4080" s="13" t="str">
        <f t="shared" si="126"/>
        <v>LF</v>
      </c>
      <c r="Q4080" s="13">
        <f>IFERROR(VLOOKUP($A4080, 'Fielding Data'!$A$1:$H$12056, 5, 0), 0)</f>
        <v>0</v>
      </c>
      <c r="R4080" s="13">
        <f>IFERROR(VLOOKUP($A4080, 'Fielding Data'!$A$1:$H$12056, 6, 0), 0)</f>
        <v>0</v>
      </c>
      <c r="S4080" s="13">
        <f>IFERROR(VLOOKUP($A4080, 'Fielding Data'!$A$1:$H$12056, 7, 0), 0)</f>
        <v>0</v>
      </c>
      <c r="T4080" s="13">
        <f>IFERROR(VLOOKUP($A4080, 'Fielding Data'!$A$1:$H$12056, 8, 0), 0)</f>
        <v>0</v>
      </c>
      <c r="U4080" s="13">
        <f>SUMIFS('Fielding Data'!E:E, 'Fielding Data'!$A:$A, $A4080)</f>
        <v>13</v>
      </c>
      <c r="V4080" s="13">
        <f>SUMIFS('Fielding Data'!F:F, 'Fielding Data'!$A:$A, $A4080)</f>
        <v>0</v>
      </c>
      <c r="W4080" s="13">
        <f>SUMIFS('Fielding Data'!G:G, 'Fielding Data'!$A:$A, $A4080)</f>
        <v>0</v>
      </c>
      <c r="X4080" s="13">
        <f>SUMIFS('Fielding Data'!H:H, 'Fielding Data'!$A:$A, $A4080)</f>
        <v>0</v>
      </c>
    </row>
    <row r="4081" spans="1:24" x14ac:dyDescent="0.3">
      <c r="A4081" s="13" t="str">
        <f t="shared" si="127"/>
        <v>kellesh012013</v>
      </c>
      <c r="B4081" s="16" t="s">
        <v>1116</v>
      </c>
      <c r="C4081" s="16">
        <v>2013</v>
      </c>
      <c r="D4081" s="16">
        <v>57</v>
      </c>
      <c r="E4081" s="16">
        <v>0</v>
      </c>
      <c r="F4081" s="16">
        <v>0</v>
      </c>
      <c r="G4081" s="16">
        <v>0</v>
      </c>
      <c r="H4081" s="16">
        <v>0</v>
      </c>
      <c r="I4081" s="16">
        <v>0</v>
      </c>
      <c r="J4081" s="16">
        <v>0</v>
      </c>
      <c r="K4081" s="16">
        <v>0</v>
      </c>
      <c r="L4081" s="16">
        <v>0</v>
      </c>
      <c r="M4081" s="16">
        <v>0</v>
      </c>
      <c r="N4081" s="16">
        <v>0</v>
      </c>
      <c r="O4081" s="16">
        <v>0</v>
      </c>
      <c r="P4081" s="13" t="str">
        <f t="shared" si="126"/>
        <v>P</v>
      </c>
      <c r="Q4081" s="13">
        <f>IFERROR(VLOOKUP($A4081, 'Fielding Data'!$A$1:$H$12056, 5, 0), 0)</f>
        <v>6</v>
      </c>
      <c r="R4081" s="13">
        <f>IFERROR(VLOOKUP($A4081, 'Fielding Data'!$A$1:$H$12056, 6, 0), 0)</f>
        <v>3</v>
      </c>
      <c r="S4081" s="13">
        <f>IFERROR(VLOOKUP($A4081, 'Fielding Data'!$A$1:$H$12056, 7, 0), 0)</f>
        <v>0</v>
      </c>
      <c r="T4081" s="13">
        <f>IFERROR(VLOOKUP($A4081, 'Fielding Data'!$A$1:$H$12056, 8, 0), 0)</f>
        <v>1</v>
      </c>
      <c r="U4081" s="13">
        <f>SUMIFS('Fielding Data'!E:E, 'Fielding Data'!$A:$A, $A4081)</f>
        <v>6</v>
      </c>
      <c r="V4081" s="13">
        <f>SUMIFS('Fielding Data'!F:F, 'Fielding Data'!$A:$A, $A4081)</f>
        <v>3</v>
      </c>
      <c r="W4081" s="13">
        <f>SUMIFS('Fielding Data'!G:G, 'Fielding Data'!$A:$A, $A4081)</f>
        <v>0</v>
      </c>
      <c r="X4081" s="13">
        <f>SUMIFS('Fielding Data'!H:H, 'Fielding Data'!$A:$A, $A4081)</f>
        <v>1</v>
      </c>
    </row>
    <row r="4082" spans="1:24" x14ac:dyDescent="0.3">
      <c r="A4082" s="13" t="str">
        <f t="shared" si="127"/>
        <v>kellydo012013</v>
      </c>
      <c r="B4082" s="16" t="s">
        <v>807</v>
      </c>
      <c r="C4082" s="16">
        <v>2013</v>
      </c>
      <c r="D4082" s="16">
        <v>112</v>
      </c>
      <c r="E4082" s="16">
        <v>216</v>
      </c>
      <c r="F4082" s="16">
        <v>33</v>
      </c>
      <c r="G4082" s="16">
        <v>48</v>
      </c>
      <c r="H4082" s="16">
        <v>6</v>
      </c>
      <c r="I4082" s="16">
        <v>1</v>
      </c>
      <c r="J4082" s="16">
        <v>6</v>
      </c>
      <c r="K4082" s="16">
        <v>23</v>
      </c>
      <c r="L4082" s="16">
        <v>2</v>
      </c>
      <c r="M4082" s="16">
        <v>0</v>
      </c>
      <c r="N4082" s="16">
        <v>27</v>
      </c>
      <c r="O4082" s="16">
        <v>28</v>
      </c>
      <c r="P4082" s="13" t="str">
        <f t="shared" si="126"/>
        <v>1B</v>
      </c>
      <c r="Q4082" s="13">
        <f>IFERROR(VLOOKUP($A4082, 'Fielding Data'!$A$1:$H$12056, 5, 0), 0)</f>
        <v>17</v>
      </c>
      <c r="R4082" s="13">
        <f>IFERROR(VLOOKUP($A4082, 'Fielding Data'!$A$1:$H$12056, 6, 0), 0)</f>
        <v>0</v>
      </c>
      <c r="S4082" s="13">
        <f>IFERROR(VLOOKUP($A4082, 'Fielding Data'!$A$1:$H$12056, 7, 0), 0)</f>
        <v>0</v>
      </c>
      <c r="T4082" s="13">
        <f>IFERROR(VLOOKUP($A4082, 'Fielding Data'!$A$1:$H$12056, 8, 0), 0)</f>
        <v>2</v>
      </c>
      <c r="U4082" s="13">
        <f>SUMIFS('Fielding Data'!E:E, 'Fielding Data'!$A:$A, $A4082)</f>
        <v>112</v>
      </c>
      <c r="V4082" s="13">
        <f>SUMIFS('Fielding Data'!F:F, 'Fielding Data'!$A:$A, $A4082)</f>
        <v>17</v>
      </c>
      <c r="W4082" s="13">
        <f>SUMIFS('Fielding Data'!G:G, 'Fielding Data'!$A:$A, $A4082)</f>
        <v>2</v>
      </c>
      <c r="X4082" s="13">
        <f>SUMIFS('Fielding Data'!H:H, 'Fielding Data'!$A:$A, $A4082)</f>
        <v>4</v>
      </c>
    </row>
    <row r="4083" spans="1:24" x14ac:dyDescent="0.3">
      <c r="A4083" s="13" t="str">
        <f t="shared" si="127"/>
        <v>kellyjo052013</v>
      </c>
      <c r="B4083" s="16" t="s">
        <v>1757</v>
      </c>
      <c r="C4083" s="16">
        <v>2013</v>
      </c>
      <c r="D4083" s="16">
        <v>40</v>
      </c>
      <c r="E4083" s="16">
        <v>33</v>
      </c>
      <c r="F4083" s="16">
        <v>4</v>
      </c>
      <c r="G4083" s="16">
        <v>5</v>
      </c>
      <c r="H4083" s="16">
        <v>1</v>
      </c>
      <c r="I4083" s="16">
        <v>0</v>
      </c>
      <c r="J4083" s="16">
        <v>0</v>
      </c>
      <c r="K4083" s="16">
        <v>2</v>
      </c>
      <c r="L4083" s="16">
        <v>0</v>
      </c>
      <c r="M4083" s="16">
        <v>0</v>
      </c>
      <c r="N4083" s="16">
        <v>0</v>
      </c>
      <c r="O4083" s="16">
        <v>8</v>
      </c>
      <c r="P4083" s="13" t="str">
        <f t="shared" si="126"/>
        <v>P</v>
      </c>
      <c r="Q4083" s="13">
        <f>IFERROR(VLOOKUP($A4083, 'Fielding Data'!$A$1:$H$12056, 5, 0), 0)</f>
        <v>13</v>
      </c>
      <c r="R4083" s="13">
        <f>IFERROR(VLOOKUP($A4083, 'Fielding Data'!$A$1:$H$12056, 6, 0), 0)</f>
        <v>16</v>
      </c>
      <c r="S4083" s="13">
        <f>IFERROR(VLOOKUP($A4083, 'Fielding Data'!$A$1:$H$12056, 7, 0), 0)</f>
        <v>3</v>
      </c>
      <c r="T4083" s="13">
        <f>IFERROR(VLOOKUP($A4083, 'Fielding Data'!$A$1:$H$12056, 8, 0), 0)</f>
        <v>2</v>
      </c>
      <c r="U4083" s="13">
        <f>SUMIFS('Fielding Data'!E:E, 'Fielding Data'!$A:$A, $A4083)</f>
        <v>13</v>
      </c>
      <c r="V4083" s="13">
        <f>SUMIFS('Fielding Data'!F:F, 'Fielding Data'!$A:$A, $A4083)</f>
        <v>16</v>
      </c>
      <c r="W4083" s="13">
        <f>SUMIFS('Fielding Data'!G:G, 'Fielding Data'!$A:$A, $A4083)</f>
        <v>3</v>
      </c>
      <c r="X4083" s="13">
        <f>SUMIFS('Fielding Data'!H:H, 'Fielding Data'!$A:$A, $A4083)</f>
        <v>2</v>
      </c>
    </row>
    <row r="4084" spans="1:24" x14ac:dyDescent="0.3">
      <c r="A4084" s="13" t="str">
        <f t="shared" si="127"/>
        <v>kempma012013</v>
      </c>
      <c r="B4084" s="16" t="s">
        <v>666</v>
      </c>
      <c r="C4084" s="16">
        <v>2013</v>
      </c>
      <c r="D4084" s="16">
        <v>73</v>
      </c>
      <c r="E4084" s="16">
        <v>263</v>
      </c>
      <c r="F4084" s="16">
        <v>35</v>
      </c>
      <c r="G4084" s="16">
        <v>71</v>
      </c>
      <c r="H4084" s="16">
        <v>15</v>
      </c>
      <c r="I4084" s="16">
        <v>0</v>
      </c>
      <c r="J4084" s="16">
        <v>6</v>
      </c>
      <c r="K4084" s="16">
        <v>33</v>
      </c>
      <c r="L4084" s="16">
        <v>9</v>
      </c>
      <c r="M4084" s="16">
        <v>0</v>
      </c>
      <c r="N4084" s="16">
        <v>22</v>
      </c>
      <c r="O4084" s="16">
        <v>76</v>
      </c>
      <c r="P4084" s="13" t="str">
        <f t="shared" si="126"/>
        <v>CF</v>
      </c>
      <c r="Q4084" s="13">
        <f>IFERROR(VLOOKUP($A4084, 'Fielding Data'!$A$1:$H$12056, 5, 0), 0)</f>
        <v>0</v>
      </c>
      <c r="R4084" s="13">
        <f>IFERROR(VLOOKUP($A4084, 'Fielding Data'!$A$1:$H$12056, 6, 0), 0)</f>
        <v>0</v>
      </c>
      <c r="S4084" s="13">
        <f>IFERROR(VLOOKUP($A4084, 'Fielding Data'!$A$1:$H$12056, 7, 0), 0)</f>
        <v>0</v>
      </c>
      <c r="T4084" s="13">
        <f>IFERROR(VLOOKUP($A4084, 'Fielding Data'!$A$1:$H$12056, 8, 0), 0)</f>
        <v>0</v>
      </c>
      <c r="U4084" s="13">
        <f>SUMIFS('Fielding Data'!E:E, 'Fielding Data'!$A:$A, $A4084)</f>
        <v>133</v>
      </c>
      <c r="V4084" s="13">
        <f>SUMIFS('Fielding Data'!F:F, 'Fielding Data'!$A:$A, $A4084)</f>
        <v>2</v>
      </c>
      <c r="W4084" s="13">
        <f>SUMIFS('Fielding Data'!G:G, 'Fielding Data'!$A:$A, $A4084)</f>
        <v>5</v>
      </c>
      <c r="X4084" s="13">
        <f>SUMIFS('Fielding Data'!H:H, 'Fielding Data'!$A:$A, $A4084)</f>
        <v>0</v>
      </c>
    </row>
    <row r="4085" spans="1:24" x14ac:dyDescent="0.3">
      <c r="A4085" s="13" t="str">
        <f t="shared" si="127"/>
        <v>kendrho012013</v>
      </c>
      <c r="B4085" s="16" t="s">
        <v>667</v>
      </c>
      <c r="C4085" s="16">
        <v>2013</v>
      </c>
      <c r="D4085" s="16">
        <v>122</v>
      </c>
      <c r="E4085" s="16">
        <v>478</v>
      </c>
      <c r="F4085" s="16">
        <v>55</v>
      </c>
      <c r="G4085" s="16">
        <v>142</v>
      </c>
      <c r="H4085" s="16">
        <v>21</v>
      </c>
      <c r="I4085" s="16">
        <v>4</v>
      </c>
      <c r="J4085" s="16">
        <v>13</v>
      </c>
      <c r="K4085" s="16">
        <v>54</v>
      </c>
      <c r="L4085" s="16">
        <v>6</v>
      </c>
      <c r="M4085" s="16">
        <v>3</v>
      </c>
      <c r="N4085" s="16">
        <v>23</v>
      </c>
      <c r="O4085" s="16">
        <v>89</v>
      </c>
      <c r="P4085" s="13" t="str">
        <f t="shared" si="126"/>
        <v>2B</v>
      </c>
      <c r="Q4085" s="13">
        <f>IFERROR(VLOOKUP($A4085, 'Fielding Data'!$A$1:$H$12056, 5, 0), 0)</f>
        <v>223</v>
      </c>
      <c r="R4085" s="13">
        <f>IFERROR(VLOOKUP($A4085, 'Fielding Data'!$A$1:$H$12056, 6, 0), 0)</f>
        <v>321</v>
      </c>
      <c r="S4085" s="13">
        <f>IFERROR(VLOOKUP($A4085, 'Fielding Data'!$A$1:$H$12056, 7, 0), 0)</f>
        <v>10</v>
      </c>
      <c r="T4085" s="13">
        <f>IFERROR(VLOOKUP($A4085, 'Fielding Data'!$A$1:$H$12056, 8, 0), 0)</f>
        <v>68</v>
      </c>
      <c r="U4085" s="13">
        <f>SUMIFS('Fielding Data'!E:E, 'Fielding Data'!$A:$A, $A4085)</f>
        <v>224</v>
      </c>
      <c r="V4085" s="13">
        <f>SUMIFS('Fielding Data'!F:F, 'Fielding Data'!$A:$A, $A4085)</f>
        <v>321</v>
      </c>
      <c r="W4085" s="13">
        <f>SUMIFS('Fielding Data'!G:G, 'Fielding Data'!$A:$A, $A4085)</f>
        <v>10</v>
      </c>
      <c r="X4085" s="13">
        <f>SUMIFS('Fielding Data'!H:H, 'Fielding Data'!$A:$A, $A4085)</f>
        <v>68</v>
      </c>
    </row>
    <row r="4086" spans="1:24" x14ac:dyDescent="0.3">
      <c r="A4086" s="13" t="str">
        <f t="shared" si="127"/>
        <v>kendrky012013</v>
      </c>
      <c r="B4086" s="16" t="s">
        <v>808</v>
      </c>
      <c r="C4086" s="16">
        <v>2013</v>
      </c>
      <c r="D4086" s="16">
        <v>32</v>
      </c>
      <c r="E4086" s="16">
        <v>56</v>
      </c>
      <c r="F4086" s="16">
        <v>1</v>
      </c>
      <c r="G4086" s="16">
        <v>7</v>
      </c>
      <c r="H4086" s="16">
        <v>1</v>
      </c>
      <c r="I4086" s="16">
        <v>1</v>
      </c>
      <c r="J4086" s="16">
        <v>0</v>
      </c>
      <c r="K4086" s="16">
        <v>2</v>
      </c>
      <c r="L4086" s="16">
        <v>0</v>
      </c>
      <c r="M4086" s="16">
        <v>0</v>
      </c>
      <c r="N4086" s="16">
        <v>1</v>
      </c>
      <c r="O4086" s="16">
        <v>20</v>
      </c>
      <c r="P4086" s="13" t="str">
        <f t="shared" si="126"/>
        <v>P</v>
      </c>
      <c r="Q4086" s="13">
        <f>IFERROR(VLOOKUP($A4086, 'Fielding Data'!$A$1:$H$12056, 5, 0), 0)</f>
        <v>13</v>
      </c>
      <c r="R4086" s="13">
        <f>IFERROR(VLOOKUP($A4086, 'Fielding Data'!$A$1:$H$12056, 6, 0), 0)</f>
        <v>43</v>
      </c>
      <c r="S4086" s="13">
        <f>IFERROR(VLOOKUP($A4086, 'Fielding Data'!$A$1:$H$12056, 7, 0), 0)</f>
        <v>2</v>
      </c>
      <c r="T4086" s="13">
        <f>IFERROR(VLOOKUP($A4086, 'Fielding Data'!$A$1:$H$12056, 8, 0), 0)</f>
        <v>5</v>
      </c>
      <c r="U4086" s="13">
        <f>SUMIFS('Fielding Data'!E:E, 'Fielding Data'!$A:$A, $A4086)</f>
        <v>13</v>
      </c>
      <c r="V4086" s="13">
        <f>SUMIFS('Fielding Data'!F:F, 'Fielding Data'!$A:$A, $A4086)</f>
        <v>43</v>
      </c>
      <c r="W4086" s="13">
        <f>SUMIFS('Fielding Data'!G:G, 'Fielding Data'!$A:$A, $A4086)</f>
        <v>2</v>
      </c>
      <c r="X4086" s="13">
        <f>SUMIFS('Fielding Data'!H:H, 'Fielding Data'!$A:$A, $A4086)</f>
        <v>5</v>
      </c>
    </row>
    <row r="4087" spans="1:24" x14ac:dyDescent="0.3">
      <c r="A4087" s="13" t="str">
        <f t="shared" si="127"/>
        <v>kensilo012013</v>
      </c>
      <c r="B4087" s="16" t="s">
        <v>462</v>
      </c>
      <c r="C4087" s="16">
        <v>2013</v>
      </c>
      <c r="D4087" s="16">
        <v>1</v>
      </c>
      <c r="E4087" s="16">
        <v>0</v>
      </c>
      <c r="F4087" s="16">
        <v>0</v>
      </c>
      <c r="G4087" s="16">
        <v>0</v>
      </c>
      <c r="H4087" s="16">
        <v>0</v>
      </c>
      <c r="I4087" s="16">
        <v>0</v>
      </c>
      <c r="J4087" s="16">
        <v>0</v>
      </c>
      <c r="K4087" s="16">
        <v>0</v>
      </c>
      <c r="L4087" s="16">
        <v>0</v>
      </c>
      <c r="M4087" s="16">
        <v>0</v>
      </c>
      <c r="N4087" s="16">
        <v>0</v>
      </c>
      <c r="O4087" s="16">
        <v>0</v>
      </c>
      <c r="P4087" s="13" t="str">
        <f t="shared" si="126"/>
        <v>P</v>
      </c>
      <c r="Q4087" s="13">
        <f>IFERROR(VLOOKUP($A4087, 'Fielding Data'!$A$1:$H$12056, 5, 0), 0)</f>
        <v>0</v>
      </c>
      <c r="R4087" s="13">
        <f>IFERROR(VLOOKUP($A4087, 'Fielding Data'!$A$1:$H$12056, 6, 0), 0)</f>
        <v>0</v>
      </c>
      <c r="S4087" s="13">
        <f>IFERROR(VLOOKUP($A4087, 'Fielding Data'!$A$1:$H$12056, 7, 0), 0)</f>
        <v>0</v>
      </c>
      <c r="T4087" s="13">
        <f>IFERROR(VLOOKUP($A4087, 'Fielding Data'!$A$1:$H$12056, 8, 0), 0)</f>
        <v>0</v>
      </c>
      <c r="U4087" s="13">
        <f>SUMIFS('Fielding Data'!E:E, 'Fielding Data'!$A:$A, $A4087)</f>
        <v>0</v>
      </c>
      <c r="V4087" s="13">
        <f>SUMIFS('Fielding Data'!F:F, 'Fielding Data'!$A:$A, $A4087)</f>
        <v>0</v>
      </c>
      <c r="W4087" s="13">
        <f>SUMIFS('Fielding Data'!G:G, 'Fielding Data'!$A:$A, $A4087)</f>
        <v>0</v>
      </c>
      <c r="X4087" s="13">
        <f>SUMIFS('Fielding Data'!H:H, 'Fielding Data'!$A:$A, $A4087)</f>
        <v>0</v>
      </c>
    </row>
    <row r="4088" spans="1:24" x14ac:dyDescent="0.3">
      <c r="A4088" s="13" t="str">
        <f t="shared" si="127"/>
        <v>keppije012013</v>
      </c>
      <c r="B4088" s="16" t="s">
        <v>463</v>
      </c>
      <c r="C4088" s="16">
        <v>2013</v>
      </c>
      <c r="D4088" s="16">
        <v>117</v>
      </c>
      <c r="E4088" s="16">
        <v>423</v>
      </c>
      <c r="F4088" s="16">
        <v>38</v>
      </c>
      <c r="G4088" s="16">
        <v>107</v>
      </c>
      <c r="H4088" s="16">
        <v>13</v>
      </c>
      <c r="I4088" s="16">
        <v>1</v>
      </c>
      <c r="J4088" s="16">
        <v>4</v>
      </c>
      <c r="K4088" s="16">
        <v>40</v>
      </c>
      <c r="L4088" s="16">
        <v>0</v>
      </c>
      <c r="M4088" s="16">
        <v>1</v>
      </c>
      <c r="N4088" s="16">
        <v>20</v>
      </c>
      <c r="O4088" s="16">
        <v>41</v>
      </c>
      <c r="P4088" s="13" t="str">
        <f t="shared" si="126"/>
        <v>1B</v>
      </c>
      <c r="Q4088" s="13">
        <f>IFERROR(VLOOKUP($A4088, 'Fielding Data'!$A$1:$H$12056, 5, 0), 0)</f>
        <v>120</v>
      </c>
      <c r="R4088" s="13">
        <f>IFERROR(VLOOKUP($A4088, 'Fielding Data'!$A$1:$H$12056, 6, 0), 0)</f>
        <v>14</v>
      </c>
      <c r="S4088" s="13">
        <f>IFERROR(VLOOKUP($A4088, 'Fielding Data'!$A$1:$H$12056, 7, 0), 0)</f>
        <v>1</v>
      </c>
      <c r="T4088" s="13">
        <f>IFERROR(VLOOKUP($A4088, 'Fielding Data'!$A$1:$H$12056, 8, 0), 0)</f>
        <v>16</v>
      </c>
      <c r="U4088" s="13">
        <f>SUMIFS('Fielding Data'!E:E, 'Fielding Data'!$A:$A, $A4088)</f>
        <v>219</v>
      </c>
      <c r="V4088" s="13">
        <f>SUMIFS('Fielding Data'!F:F, 'Fielding Data'!$A:$A, $A4088)</f>
        <v>188</v>
      </c>
      <c r="W4088" s="13">
        <f>SUMIFS('Fielding Data'!G:G, 'Fielding Data'!$A:$A, $A4088)</f>
        <v>5</v>
      </c>
      <c r="X4088" s="13">
        <f>SUMIFS('Fielding Data'!H:H, 'Fielding Data'!$A:$A, $A4088)</f>
        <v>48</v>
      </c>
    </row>
    <row r="4089" spans="1:24" x14ac:dyDescent="0.3">
      <c r="A4089" s="13" t="str">
        <f t="shared" si="127"/>
        <v>kershcl012013</v>
      </c>
      <c r="B4089" s="16" t="s">
        <v>945</v>
      </c>
      <c r="C4089" s="16">
        <v>2013</v>
      </c>
      <c r="D4089" s="16">
        <v>35</v>
      </c>
      <c r="E4089" s="16">
        <v>77</v>
      </c>
      <c r="F4089" s="16">
        <v>8</v>
      </c>
      <c r="G4089" s="16">
        <v>14</v>
      </c>
      <c r="H4089" s="16">
        <v>3</v>
      </c>
      <c r="I4089" s="16">
        <v>0</v>
      </c>
      <c r="J4089" s="16">
        <v>1</v>
      </c>
      <c r="K4089" s="16">
        <v>10</v>
      </c>
      <c r="L4089" s="16">
        <v>0</v>
      </c>
      <c r="M4089" s="16">
        <v>0</v>
      </c>
      <c r="N4089" s="16">
        <v>5</v>
      </c>
      <c r="O4089" s="16">
        <v>24</v>
      </c>
      <c r="P4089" s="13" t="str">
        <f t="shared" si="126"/>
        <v>P</v>
      </c>
      <c r="Q4089" s="13">
        <f>IFERROR(VLOOKUP($A4089, 'Fielding Data'!$A$1:$H$12056, 5, 0), 0)</f>
        <v>7</v>
      </c>
      <c r="R4089" s="13">
        <f>IFERROR(VLOOKUP($A4089, 'Fielding Data'!$A$1:$H$12056, 6, 0), 0)</f>
        <v>27</v>
      </c>
      <c r="S4089" s="13">
        <f>IFERROR(VLOOKUP($A4089, 'Fielding Data'!$A$1:$H$12056, 7, 0), 0)</f>
        <v>1</v>
      </c>
      <c r="T4089" s="13">
        <f>IFERROR(VLOOKUP($A4089, 'Fielding Data'!$A$1:$H$12056, 8, 0), 0)</f>
        <v>2</v>
      </c>
      <c r="U4089" s="13">
        <f>SUMIFS('Fielding Data'!E:E, 'Fielding Data'!$A:$A, $A4089)</f>
        <v>7</v>
      </c>
      <c r="V4089" s="13">
        <f>SUMIFS('Fielding Data'!F:F, 'Fielding Data'!$A:$A, $A4089)</f>
        <v>27</v>
      </c>
      <c r="W4089" s="13">
        <f>SUMIFS('Fielding Data'!G:G, 'Fielding Data'!$A:$A, $A4089)</f>
        <v>1</v>
      </c>
      <c r="X4089" s="13">
        <f>SUMIFS('Fielding Data'!H:H, 'Fielding Data'!$A:$A, $A4089)</f>
        <v>2</v>
      </c>
    </row>
    <row r="4090" spans="1:24" x14ac:dyDescent="0.3">
      <c r="A4090" s="13" t="str">
        <f t="shared" si="127"/>
        <v>keuchda012013</v>
      </c>
      <c r="B4090" s="16" t="s">
        <v>1758</v>
      </c>
      <c r="C4090" s="16">
        <v>2013</v>
      </c>
      <c r="D4090" s="16">
        <v>33</v>
      </c>
      <c r="E4090" s="16">
        <v>2</v>
      </c>
      <c r="F4090" s="16">
        <v>0</v>
      </c>
      <c r="G4090" s="16">
        <v>0</v>
      </c>
      <c r="H4090" s="16">
        <v>0</v>
      </c>
      <c r="I4090" s="16">
        <v>0</v>
      </c>
      <c r="J4090" s="16">
        <v>0</v>
      </c>
      <c r="K4090" s="16">
        <v>0</v>
      </c>
      <c r="L4090" s="16">
        <v>0</v>
      </c>
      <c r="M4090" s="16">
        <v>0</v>
      </c>
      <c r="N4090" s="16">
        <v>0</v>
      </c>
      <c r="O4090" s="16">
        <v>2</v>
      </c>
      <c r="P4090" s="13" t="str">
        <f t="shared" si="126"/>
        <v>P</v>
      </c>
      <c r="Q4090" s="13">
        <f>IFERROR(VLOOKUP($A4090, 'Fielding Data'!$A$1:$H$12056, 5, 0), 0)</f>
        <v>7</v>
      </c>
      <c r="R4090" s="13">
        <f>IFERROR(VLOOKUP($A4090, 'Fielding Data'!$A$1:$H$12056, 6, 0), 0)</f>
        <v>24</v>
      </c>
      <c r="S4090" s="13">
        <f>IFERROR(VLOOKUP($A4090, 'Fielding Data'!$A$1:$H$12056, 7, 0), 0)</f>
        <v>0</v>
      </c>
      <c r="T4090" s="13">
        <f>IFERROR(VLOOKUP($A4090, 'Fielding Data'!$A$1:$H$12056, 8, 0), 0)</f>
        <v>3</v>
      </c>
      <c r="U4090" s="13">
        <f>SUMIFS('Fielding Data'!E:E, 'Fielding Data'!$A:$A, $A4090)</f>
        <v>7</v>
      </c>
      <c r="V4090" s="13">
        <f>SUMIFS('Fielding Data'!F:F, 'Fielding Data'!$A:$A, $A4090)</f>
        <v>24</v>
      </c>
      <c r="W4090" s="13">
        <f>SUMIFS('Fielding Data'!G:G, 'Fielding Data'!$A:$A, $A4090)</f>
        <v>0</v>
      </c>
      <c r="X4090" s="13">
        <f>SUMIFS('Fielding Data'!H:H, 'Fielding Data'!$A:$A, $A4090)</f>
        <v>3</v>
      </c>
    </row>
    <row r="4091" spans="1:24" x14ac:dyDescent="0.3">
      <c r="A4091" s="13" t="str">
        <f t="shared" si="127"/>
        <v>kickhmi012013</v>
      </c>
      <c r="B4091" s="16" t="s">
        <v>1972</v>
      </c>
      <c r="C4091" s="16">
        <v>2013</v>
      </c>
      <c r="D4091" s="16">
        <v>12</v>
      </c>
      <c r="E4091" s="16">
        <v>6</v>
      </c>
      <c r="F4091" s="16">
        <v>0</v>
      </c>
      <c r="G4091" s="16">
        <v>1</v>
      </c>
      <c r="H4091" s="16">
        <v>1</v>
      </c>
      <c r="I4091" s="16">
        <v>0</v>
      </c>
      <c r="J4091" s="16">
        <v>0</v>
      </c>
      <c r="K4091" s="16">
        <v>0</v>
      </c>
      <c r="L4091" s="16">
        <v>0</v>
      </c>
      <c r="M4091" s="16">
        <v>0</v>
      </c>
      <c r="N4091" s="16">
        <v>0</v>
      </c>
      <c r="O4091" s="16">
        <v>1</v>
      </c>
      <c r="P4091" s="13" t="str">
        <f t="shared" si="126"/>
        <v>P</v>
      </c>
      <c r="Q4091" s="13">
        <f>IFERROR(VLOOKUP($A4091, 'Fielding Data'!$A$1:$H$12056, 5, 0), 0)</f>
        <v>2</v>
      </c>
      <c r="R4091" s="13">
        <f>IFERROR(VLOOKUP($A4091, 'Fielding Data'!$A$1:$H$12056, 6, 0), 0)</f>
        <v>5</v>
      </c>
      <c r="S4091" s="13">
        <f>IFERROR(VLOOKUP($A4091, 'Fielding Data'!$A$1:$H$12056, 7, 0), 0)</f>
        <v>1</v>
      </c>
      <c r="T4091" s="13">
        <f>IFERROR(VLOOKUP($A4091, 'Fielding Data'!$A$1:$H$12056, 8, 0), 0)</f>
        <v>0</v>
      </c>
      <c r="U4091" s="13">
        <f>SUMIFS('Fielding Data'!E:E, 'Fielding Data'!$A:$A, $A4091)</f>
        <v>2</v>
      </c>
      <c r="V4091" s="13">
        <f>SUMIFS('Fielding Data'!F:F, 'Fielding Data'!$A:$A, $A4091)</f>
        <v>5</v>
      </c>
      <c r="W4091" s="13">
        <f>SUMIFS('Fielding Data'!G:G, 'Fielding Data'!$A:$A, $A4091)</f>
        <v>1</v>
      </c>
      <c r="X4091" s="13">
        <f>SUMIFS('Fielding Data'!H:H, 'Fielding Data'!$A:$A, $A4091)</f>
        <v>0</v>
      </c>
    </row>
    <row r="4092" spans="1:24" x14ac:dyDescent="0.3">
      <c r="A4092" s="13" t="str">
        <f t="shared" si="127"/>
        <v>kiermke012013</v>
      </c>
      <c r="B4092" s="16" t="s">
        <v>1973</v>
      </c>
      <c r="C4092" s="16">
        <v>2013</v>
      </c>
      <c r="D4092" s="16">
        <v>1</v>
      </c>
      <c r="E4092" s="16">
        <v>0</v>
      </c>
      <c r="F4092" s="16">
        <v>0</v>
      </c>
      <c r="G4092" s="16">
        <v>0</v>
      </c>
      <c r="H4092" s="16">
        <v>0</v>
      </c>
      <c r="I4092" s="16">
        <v>0</v>
      </c>
      <c r="J4092" s="16">
        <v>0</v>
      </c>
      <c r="K4092" s="16">
        <v>0</v>
      </c>
      <c r="L4092" s="16">
        <v>0</v>
      </c>
      <c r="M4092" s="16">
        <v>0</v>
      </c>
      <c r="N4092" s="16">
        <v>0</v>
      </c>
      <c r="O4092" s="16">
        <v>0</v>
      </c>
      <c r="P4092" s="13" t="str">
        <f t="shared" si="126"/>
        <v>CF</v>
      </c>
      <c r="Q4092" s="13">
        <f>IFERROR(VLOOKUP($A4092, 'Fielding Data'!$A$1:$H$12056, 5, 0), 0)</f>
        <v>0</v>
      </c>
      <c r="R4092" s="13">
        <f>IFERROR(VLOOKUP($A4092, 'Fielding Data'!$A$1:$H$12056, 6, 0), 0)</f>
        <v>0</v>
      </c>
      <c r="S4092" s="13">
        <f>IFERROR(VLOOKUP($A4092, 'Fielding Data'!$A$1:$H$12056, 7, 0), 0)</f>
        <v>0</v>
      </c>
      <c r="T4092" s="13">
        <f>IFERROR(VLOOKUP($A4092, 'Fielding Data'!$A$1:$H$12056, 8, 0), 0)</f>
        <v>0</v>
      </c>
      <c r="U4092" s="13">
        <f>SUMIFS('Fielding Data'!E:E, 'Fielding Data'!$A:$A, $A4092)</f>
        <v>0</v>
      </c>
      <c r="V4092" s="13">
        <f>SUMIFS('Fielding Data'!F:F, 'Fielding Data'!$A:$A, $A4092)</f>
        <v>0</v>
      </c>
      <c r="W4092" s="13">
        <f>SUMIFS('Fielding Data'!G:G, 'Fielding Data'!$A:$A, $A4092)</f>
        <v>0</v>
      </c>
      <c r="X4092" s="13">
        <f>SUMIFS('Fielding Data'!H:H, 'Fielding Data'!$A:$A, $A4092)</f>
        <v>0</v>
      </c>
    </row>
    <row r="4093" spans="1:24" x14ac:dyDescent="0.3">
      <c r="A4093" s="13" t="str">
        <f t="shared" si="127"/>
        <v>kiescro012013</v>
      </c>
      <c r="B4093" s="16" t="s">
        <v>1974</v>
      </c>
      <c r="C4093" s="16">
        <v>2013</v>
      </c>
      <c r="D4093" s="16">
        <v>38</v>
      </c>
      <c r="E4093" s="16">
        <v>84</v>
      </c>
      <c r="F4093" s="16">
        <v>6</v>
      </c>
      <c r="G4093" s="16">
        <v>17</v>
      </c>
      <c r="H4093" s="16">
        <v>0</v>
      </c>
      <c r="I4093" s="16">
        <v>1</v>
      </c>
      <c r="J4093" s="16">
        <v>0</v>
      </c>
      <c r="K4093" s="16">
        <v>5</v>
      </c>
      <c r="L4093" s="16">
        <v>0</v>
      </c>
      <c r="M4093" s="16">
        <v>0</v>
      </c>
      <c r="N4093" s="16">
        <v>11</v>
      </c>
      <c r="O4093" s="16">
        <v>29</v>
      </c>
      <c r="P4093" s="13" t="str">
        <f t="shared" si="126"/>
        <v>LF</v>
      </c>
      <c r="Q4093" s="13">
        <f>IFERROR(VLOOKUP($A4093, 'Fielding Data'!$A$1:$H$12056, 5, 0), 0)</f>
        <v>0</v>
      </c>
      <c r="R4093" s="13">
        <f>IFERROR(VLOOKUP($A4093, 'Fielding Data'!$A$1:$H$12056, 6, 0), 0)</f>
        <v>0</v>
      </c>
      <c r="S4093" s="13">
        <f>IFERROR(VLOOKUP($A4093, 'Fielding Data'!$A$1:$H$12056, 7, 0), 0)</f>
        <v>0</v>
      </c>
      <c r="T4093" s="13">
        <f>IFERROR(VLOOKUP($A4093, 'Fielding Data'!$A$1:$H$12056, 8, 0), 0)</f>
        <v>0</v>
      </c>
      <c r="U4093" s="13">
        <f>SUMIFS('Fielding Data'!E:E, 'Fielding Data'!$A:$A, $A4093)</f>
        <v>38</v>
      </c>
      <c r="V4093" s="13">
        <f>SUMIFS('Fielding Data'!F:F, 'Fielding Data'!$A:$A, $A4093)</f>
        <v>1</v>
      </c>
      <c r="W4093" s="13">
        <f>SUMIFS('Fielding Data'!G:G, 'Fielding Data'!$A:$A, $A4093)</f>
        <v>0</v>
      </c>
      <c r="X4093" s="13">
        <f>SUMIFS('Fielding Data'!H:H, 'Fielding Data'!$A:$A, $A4093)</f>
        <v>0</v>
      </c>
    </row>
    <row r="4094" spans="1:24" x14ac:dyDescent="0.3">
      <c r="A4094" s="13" t="str">
        <f t="shared" si="127"/>
        <v>kimbrcr012013</v>
      </c>
      <c r="B4094" s="16" t="s">
        <v>1309</v>
      </c>
      <c r="C4094" s="16">
        <v>2013</v>
      </c>
      <c r="D4094" s="16">
        <v>68</v>
      </c>
      <c r="E4094" s="16">
        <v>0</v>
      </c>
      <c r="F4094" s="16">
        <v>0</v>
      </c>
      <c r="G4094" s="16">
        <v>0</v>
      </c>
      <c r="H4094" s="16">
        <v>0</v>
      </c>
      <c r="I4094" s="16">
        <v>0</v>
      </c>
      <c r="J4094" s="16">
        <v>0</v>
      </c>
      <c r="K4094" s="16">
        <v>0</v>
      </c>
      <c r="L4094" s="16">
        <v>0</v>
      </c>
      <c r="M4094" s="16">
        <v>0</v>
      </c>
      <c r="N4094" s="16">
        <v>0</v>
      </c>
      <c r="O4094" s="16">
        <v>0</v>
      </c>
      <c r="P4094" s="13" t="str">
        <f t="shared" si="126"/>
        <v>P</v>
      </c>
      <c r="Q4094" s="13">
        <f>IFERROR(VLOOKUP($A4094, 'Fielding Data'!$A$1:$H$12056, 5, 0), 0)</f>
        <v>3</v>
      </c>
      <c r="R4094" s="13">
        <f>IFERROR(VLOOKUP($A4094, 'Fielding Data'!$A$1:$H$12056, 6, 0), 0)</f>
        <v>4</v>
      </c>
      <c r="S4094" s="13">
        <f>IFERROR(VLOOKUP($A4094, 'Fielding Data'!$A$1:$H$12056, 7, 0), 0)</f>
        <v>0</v>
      </c>
      <c r="T4094" s="13">
        <f>IFERROR(VLOOKUP($A4094, 'Fielding Data'!$A$1:$H$12056, 8, 0), 0)</f>
        <v>0</v>
      </c>
      <c r="U4094" s="13">
        <f>SUMIFS('Fielding Data'!E:E, 'Fielding Data'!$A:$A, $A4094)</f>
        <v>3</v>
      </c>
      <c r="V4094" s="13">
        <f>SUMIFS('Fielding Data'!F:F, 'Fielding Data'!$A:$A, $A4094)</f>
        <v>4</v>
      </c>
      <c r="W4094" s="13">
        <f>SUMIFS('Fielding Data'!G:G, 'Fielding Data'!$A:$A, $A4094)</f>
        <v>0</v>
      </c>
      <c r="X4094" s="13">
        <f>SUMIFS('Fielding Data'!H:H, 'Fielding Data'!$A:$A, $A4094)</f>
        <v>0</v>
      </c>
    </row>
    <row r="4095" spans="1:24" x14ac:dyDescent="0.3">
      <c r="A4095" s="13" t="str">
        <f t="shared" si="127"/>
        <v>kinslia012013</v>
      </c>
      <c r="B4095" s="16" t="s">
        <v>669</v>
      </c>
      <c r="C4095" s="16">
        <v>2013</v>
      </c>
      <c r="D4095" s="16">
        <v>136</v>
      </c>
      <c r="E4095" s="16">
        <v>545</v>
      </c>
      <c r="F4095" s="16">
        <v>85</v>
      </c>
      <c r="G4095" s="16">
        <v>151</v>
      </c>
      <c r="H4095" s="16">
        <v>31</v>
      </c>
      <c r="I4095" s="16">
        <v>2</v>
      </c>
      <c r="J4095" s="16">
        <v>13</v>
      </c>
      <c r="K4095" s="16">
        <v>72</v>
      </c>
      <c r="L4095" s="16">
        <v>15</v>
      </c>
      <c r="M4095" s="16">
        <v>11</v>
      </c>
      <c r="N4095" s="16">
        <v>51</v>
      </c>
      <c r="O4095" s="16">
        <v>59</v>
      </c>
      <c r="P4095" s="13" t="str">
        <f t="shared" si="126"/>
        <v>2B</v>
      </c>
      <c r="Q4095" s="13">
        <f>IFERROR(VLOOKUP($A4095, 'Fielding Data'!$A$1:$H$12056, 5, 0), 0)</f>
        <v>211</v>
      </c>
      <c r="R4095" s="13">
        <f>IFERROR(VLOOKUP($A4095, 'Fielding Data'!$A$1:$H$12056, 6, 0), 0)</f>
        <v>371</v>
      </c>
      <c r="S4095" s="13">
        <f>IFERROR(VLOOKUP($A4095, 'Fielding Data'!$A$1:$H$12056, 7, 0), 0)</f>
        <v>13</v>
      </c>
      <c r="T4095" s="13">
        <f>IFERROR(VLOOKUP($A4095, 'Fielding Data'!$A$1:$H$12056, 8, 0), 0)</f>
        <v>89</v>
      </c>
      <c r="U4095" s="13">
        <f>SUMIFS('Fielding Data'!E:E, 'Fielding Data'!$A:$A, $A4095)</f>
        <v>211</v>
      </c>
      <c r="V4095" s="13">
        <f>SUMIFS('Fielding Data'!F:F, 'Fielding Data'!$A:$A, $A4095)</f>
        <v>371</v>
      </c>
      <c r="W4095" s="13">
        <f>SUMIFS('Fielding Data'!G:G, 'Fielding Data'!$A:$A, $A4095)</f>
        <v>13</v>
      </c>
      <c r="X4095" s="13">
        <f>SUMIFS('Fielding Data'!H:H, 'Fielding Data'!$A:$A, $A4095)</f>
        <v>89</v>
      </c>
    </row>
    <row r="4096" spans="1:24" x14ac:dyDescent="0.3">
      <c r="A4096" s="13" t="str">
        <f t="shared" si="127"/>
        <v>kintzbr012013</v>
      </c>
      <c r="B4096" s="16" t="s">
        <v>1310</v>
      </c>
      <c r="C4096" s="16">
        <v>2013</v>
      </c>
      <c r="D4096" s="16">
        <v>71</v>
      </c>
      <c r="E4096" s="16">
        <v>0</v>
      </c>
      <c r="F4096" s="16">
        <v>0</v>
      </c>
      <c r="G4096" s="16">
        <v>0</v>
      </c>
      <c r="H4096" s="16">
        <v>0</v>
      </c>
      <c r="I4096" s="16">
        <v>0</v>
      </c>
      <c r="J4096" s="16">
        <v>0</v>
      </c>
      <c r="K4096" s="16">
        <v>0</v>
      </c>
      <c r="L4096" s="16">
        <v>0</v>
      </c>
      <c r="M4096" s="16">
        <v>0</v>
      </c>
      <c r="N4096" s="16">
        <v>0</v>
      </c>
      <c r="O4096" s="16">
        <v>0</v>
      </c>
      <c r="P4096" s="13" t="str">
        <f t="shared" si="126"/>
        <v>P</v>
      </c>
      <c r="Q4096" s="13">
        <f>IFERROR(VLOOKUP($A4096, 'Fielding Data'!$A$1:$H$12056, 5, 0), 0)</f>
        <v>5</v>
      </c>
      <c r="R4096" s="13">
        <f>IFERROR(VLOOKUP($A4096, 'Fielding Data'!$A$1:$H$12056, 6, 0), 0)</f>
        <v>10</v>
      </c>
      <c r="S4096" s="13">
        <f>IFERROR(VLOOKUP($A4096, 'Fielding Data'!$A$1:$H$12056, 7, 0), 0)</f>
        <v>0</v>
      </c>
      <c r="T4096" s="13">
        <f>IFERROR(VLOOKUP($A4096, 'Fielding Data'!$A$1:$H$12056, 8, 0), 0)</f>
        <v>2</v>
      </c>
      <c r="U4096" s="13">
        <f>SUMIFS('Fielding Data'!E:E, 'Fielding Data'!$A:$A, $A4096)</f>
        <v>5</v>
      </c>
      <c r="V4096" s="13">
        <f>SUMIFS('Fielding Data'!F:F, 'Fielding Data'!$A:$A, $A4096)</f>
        <v>10</v>
      </c>
      <c r="W4096" s="13">
        <f>SUMIFS('Fielding Data'!G:G, 'Fielding Data'!$A:$A, $A4096)</f>
        <v>0</v>
      </c>
      <c r="X4096" s="13">
        <f>SUMIFS('Fielding Data'!H:H, 'Fielding Data'!$A:$A, $A4096)</f>
        <v>2</v>
      </c>
    </row>
    <row r="4097" spans="1:24" x14ac:dyDescent="0.3">
      <c r="A4097" s="13" t="str">
        <f t="shared" si="127"/>
        <v>kipnija012013</v>
      </c>
      <c r="B4097" s="16" t="s">
        <v>1534</v>
      </c>
      <c r="C4097" s="16">
        <v>2013</v>
      </c>
      <c r="D4097" s="16">
        <v>149</v>
      </c>
      <c r="E4097" s="16">
        <v>564</v>
      </c>
      <c r="F4097" s="16">
        <v>86</v>
      </c>
      <c r="G4097" s="16">
        <v>160</v>
      </c>
      <c r="H4097" s="16">
        <v>36</v>
      </c>
      <c r="I4097" s="16">
        <v>4</v>
      </c>
      <c r="J4097" s="16">
        <v>17</v>
      </c>
      <c r="K4097" s="16">
        <v>84</v>
      </c>
      <c r="L4097" s="16">
        <v>30</v>
      </c>
      <c r="M4097" s="16">
        <v>7</v>
      </c>
      <c r="N4097" s="16">
        <v>76</v>
      </c>
      <c r="O4097" s="16">
        <v>143</v>
      </c>
      <c r="P4097" s="13" t="str">
        <f t="shared" si="126"/>
        <v>2B</v>
      </c>
      <c r="Q4097" s="13">
        <f>IFERROR(VLOOKUP($A4097, 'Fielding Data'!$A$1:$H$12056, 5, 0), 0)</f>
        <v>242</v>
      </c>
      <c r="R4097" s="13">
        <f>IFERROR(VLOOKUP($A4097, 'Fielding Data'!$A$1:$H$12056, 6, 0), 0)</f>
        <v>395</v>
      </c>
      <c r="S4097" s="13">
        <f>IFERROR(VLOOKUP($A4097, 'Fielding Data'!$A$1:$H$12056, 7, 0), 0)</f>
        <v>12</v>
      </c>
      <c r="T4097" s="13">
        <f>IFERROR(VLOOKUP($A4097, 'Fielding Data'!$A$1:$H$12056, 8, 0), 0)</f>
        <v>91</v>
      </c>
      <c r="U4097" s="13">
        <f>SUMIFS('Fielding Data'!E:E, 'Fielding Data'!$A:$A, $A4097)</f>
        <v>242</v>
      </c>
      <c r="V4097" s="13">
        <f>SUMIFS('Fielding Data'!F:F, 'Fielding Data'!$A:$A, $A4097)</f>
        <v>395</v>
      </c>
      <c r="W4097" s="13">
        <f>SUMIFS('Fielding Data'!G:G, 'Fielding Data'!$A:$A, $A4097)</f>
        <v>12</v>
      </c>
      <c r="X4097" s="13">
        <f>SUMIFS('Fielding Data'!H:H, 'Fielding Data'!$A:$A, $A4097)</f>
        <v>91</v>
      </c>
    </row>
    <row r="4098" spans="1:24" x14ac:dyDescent="0.3">
      <c r="A4098" s="13" t="str">
        <f t="shared" si="127"/>
        <v>kirkmmi012013</v>
      </c>
      <c r="B4098" s="16" t="s">
        <v>1311</v>
      </c>
      <c r="C4098" s="16">
        <v>2013</v>
      </c>
      <c r="D4098" s="16">
        <v>25</v>
      </c>
      <c r="E4098" s="16">
        <v>0</v>
      </c>
      <c r="F4098" s="16">
        <v>0</v>
      </c>
      <c r="G4098" s="16">
        <v>0</v>
      </c>
      <c r="H4098" s="16">
        <v>0</v>
      </c>
      <c r="I4098" s="16">
        <v>0</v>
      </c>
      <c r="J4098" s="16">
        <v>0</v>
      </c>
      <c r="K4098" s="16">
        <v>0</v>
      </c>
      <c r="L4098" s="16">
        <v>0</v>
      </c>
      <c r="M4098" s="16">
        <v>0</v>
      </c>
      <c r="N4098" s="16">
        <v>0</v>
      </c>
      <c r="O4098" s="16">
        <v>0</v>
      </c>
      <c r="P4098" s="13" t="str">
        <f t="shared" ref="P4098:P4161" si="128">IFERROR(VLOOKUP($A4098, Fielding, 4, 0), "Other")</f>
        <v>P</v>
      </c>
      <c r="Q4098" s="13">
        <f>IFERROR(VLOOKUP($A4098, 'Fielding Data'!$A$1:$H$12056, 5, 0), 0)</f>
        <v>0</v>
      </c>
      <c r="R4098" s="13">
        <f>IFERROR(VLOOKUP($A4098, 'Fielding Data'!$A$1:$H$12056, 6, 0), 0)</f>
        <v>0</v>
      </c>
      <c r="S4098" s="13">
        <f>IFERROR(VLOOKUP($A4098, 'Fielding Data'!$A$1:$H$12056, 7, 0), 0)</f>
        <v>0</v>
      </c>
      <c r="T4098" s="13">
        <f>IFERROR(VLOOKUP($A4098, 'Fielding Data'!$A$1:$H$12056, 8, 0), 0)</f>
        <v>0</v>
      </c>
      <c r="U4098" s="13">
        <f>SUMIFS('Fielding Data'!E:E, 'Fielding Data'!$A:$A, $A4098)</f>
        <v>0</v>
      </c>
      <c r="V4098" s="13">
        <f>SUMIFS('Fielding Data'!F:F, 'Fielding Data'!$A:$A, $A4098)</f>
        <v>0</v>
      </c>
      <c r="W4098" s="13">
        <f>SUMIFS('Fielding Data'!G:G, 'Fielding Data'!$A:$A, $A4098)</f>
        <v>0</v>
      </c>
      <c r="X4098" s="13">
        <f>SUMIFS('Fielding Data'!H:H, 'Fielding Data'!$A:$A, $A4098)</f>
        <v>0</v>
      </c>
    </row>
    <row r="4099" spans="1:24" x14ac:dyDescent="0.3">
      <c r="A4099" s="13" t="str">
        <f t="shared" ref="A4099:A4162" si="129">B4099&amp;C4099</f>
        <v>klubeco012013</v>
      </c>
      <c r="B4099" s="16" t="s">
        <v>1535</v>
      </c>
      <c r="C4099" s="16">
        <v>2013</v>
      </c>
      <c r="D4099" s="16">
        <v>26</v>
      </c>
      <c r="E4099" s="16">
        <v>2</v>
      </c>
      <c r="F4099" s="16">
        <v>1</v>
      </c>
      <c r="G4099" s="16">
        <v>0</v>
      </c>
      <c r="H4099" s="16">
        <v>0</v>
      </c>
      <c r="I4099" s="16">
        <v>0</v>
      </c>
      <c r="J4099" s="16">
        <v>0</v>
      </c>
      <c r="K4099" s="16">
        <v>0</v>
      </c>
      <c r="L4099" s="16">
        <v>0</v>
      </c>
      <c r="M4099" s="16">
        <v>0</v>
      </c>
      <c r="N4099" s="16">
        <v>1</v>
      </c>
      <c r="O4099" s="16">
        <v>1</v>
      </c>
      <c r="P4099" s="13" t="str">
        <f t="shared" si="128"/>
        <v>P</v>
      </c>
      <c r="Q4099" s="13">
        <f>IFERROR(VLOOKUP($A4099, 'Fielding Data'!$A$1:$H$12056, 5, 0), 0)</f>
        <v>12</v>
      </c>
      <c r="R4099" s="13">
        <f>IFERROR(VLOOKUP($A4099, 'Fielding Data'!$A$1:$H$12056, 6, 0), 0)</f>
        <v>18</v>
      </c>
      <c r="S4099" s="13">
        <f>IFERROR(VLOOKUP($A4099, 'Fielding Data'!$A$1:$H$12056, 7, 0), 0)</f>
        <v>1</v>
      </c>
      <c r="T4099" s="13">
        <f>IFERROR(VLOOKUP($A4099, 'Fielding Data'!$A$1:$H$12056, 8, 0), 0)</f>
        <v>1</v>
      </c>
      <c r="U4099" s="13">
        <f>SUMIFS('Fielding Data'!E:E, 'Fielding Data'!$A:$A, $A4099)</f>
        <v>12</v>
      </c>
      <c r="V4099" s="13">
        <f>SUMIFS('Fielding Data'!F:F, 'Fielding Data'!$A:$A, $A4099)</f>
        <v>18</v>
      </c>
      <c r="W4099" s="13">
        <f>SUMIFS('Fielding Data'!G:G, 'Fielding Data'!$A:$A, $A4099)</f>
        <v>1</v>
      </c>
      <c r="X4099" s="13">
        <f>SUMIFS('Fielding Data'!H:H, 'Fielding Data'!$A:$A, $A4099)</f>
        <v>1</v>
      </c>
    </row>
    <row r="4100" spans="1:24" x14ac:dyDescent="0.3">
      <c r="A4100" s="13" t="str">
        <f t="shared" si="129"/>
        <v>koberje012013</v>
      </c>
      <c r="B4100" s="16" t="s">
        <v>1975</v>
      </c>
      <c r="C4100" s="16">
        <v>2013</v>
      </c>
      <c r="D4100" s="16">
        <v>24</v>
      </c>
      <c r="E4100" s="16">
        <v>30</v>
      </c>
      <c r="F4100" s="16">
        <v>8</v>
      </c>
      <c r="G4100" s="16">
        <v>5</v>
      </c>
      <c r="H4100" s="16">
        <v>0</v>
      </c>
      <c r="I4100" s="16">
        <v>0</v>
      </c>
      <c r="J4100" s="16">
        <v>1</v>
      </c>
      <c r="K4100" s="16">
        <v>1</v>
      </c>
      <c r="L4100" s="16">
        <v>3</v>
      </c>
      <c r="M4100" s="16">
        <v>2</v>
      </c>
      <c r="N4100" s="16">
        <v>5</v>
      </c>
      <c r="O4100" s="16">
        <v>6</v>
      </c>
      <c r="P4100" s="13" t="str">
        <f t="shared" si="128"/>
        <v>CF</v>
      </c>
      <c r="Q4100" s="13">
        <f>IFERROR(VLOOKUP($A4100, 'Fielding Data'!$A$1:$H$12056, 5, 0), 0)</f>
        <v>0</v>
      </c>
      <c r="R4100" s="13">
        <f>IFERROR(VLOOKUP($A4100, 'Fielding Data'!$A$1:$H$12056, 6, 0), 0)</f>
        <v>0</v>
      </c>
      <c r="S4100" s="13">
        <f>IFERROR(VLOOKUP($A4100, 'Fielding Data'!$A$1:$H$12056, 7, 0), 0)</f>
        <v>0</v>
      </c>
      <c r="T4100" s="13">
        <f>IFERROR(VLOOKUP($A4100, 'Fielding Data'!$A$1:$H$12056, 8, 0), 0)</f>
        <v>0</v>
      </c>
      <c r="U4100" s="13">
        <f>SUMIFS('Fielding Data'!E:E, 'Fielding Data'!$A:$A, $A4100)</f>
        <v>13</v>
      </c>
      <c r="V4100" s="13">
        <f>SUMIFS('Fielding Data'!F:F, 'Fielding Data'!$A:$A, $A4100)</f>
        <v>0</v>
      </c>
      <c r="W4100" s="13">
        <f>SUMIFS('Fielding Data'!G:G, 'Fielding Data'!$A:$A, $A4100)</f>
        <v>0</v>
      </c>
      <c r="X4100" s="13">
        <f>SUMIFS('Fielding Data'!H:H, 'Fielding Data'!$A:$A, $A4100)</f>
        <v>0</v>
      </c>
    </row>
    <row r="4101" spans="1:24" x14ac:dyDescent="0.3">
      <c r="A4101" s="13" t="str">
        <f t="shared" si="129"/>
        <v>koehlto012013</v>
      </c>
      <c r="B4101" s="16" t="s">
        <v>1759</v>
      </c>
      <c r="C4101" s="16">
        <v>2013</v>
      </c>
      <c r="D4101" s="16">
        <v>29</v>
      </c>
      <c r="E4101" s="16">
        <v>39</v>
      </c>
      <c r="F4101" s="16">
        <v>1</v>
      </c>
      <c r="G4101" s="16">
        <v>3</v>
      </c>
      <c r="H4101" s="16">
        <v>0</v>
      </c>
      <c r="I4101" s="16">
        <v>0</v>
      </c>
      <c r="J4101" s="16">
        <v>0</v>
      </c>
      <c r="K4101" s="16">
        <v>0</v>
      </c>
      <c r="L4101" s="16">
        <v>0</v>
      </c>
      <c r="M4101" s="16">
        <v>0</v>
      </c>
      <c r="N4101" s="16">
        <v>0</v>
      </c>
      <c r="O4101" s="16">
        <v>17</v>
      </c>
      <c r="P4101" s="13" t="str">
        <f t="shared" si="128"/>
        <v>P</v>
      </c>
      <c r="Q4101" s="13">
        <f>IFERROR(VLOOKUP($A4101, 'Fielding Data'!$A$1:$H$12056, 5, 0), 0)</f>
        <v>16</v>
      </c>
      <c r="R4101" s="13">
        <f>IFERROR(VLOOKUP($A4101, 'Fielding Data'!$A$1:$H$12056, 6, 0), 0)</f>
        <v>15</v>
      </c>
      <c r="S4101" s="13">
        <f>IFERROR(VLOOKUP($A4101, 'Fielding Data'!$A$1:$H$12056, 7, 0), 0)</f>
        <v>1</v>
      </c>
      <c r="T4101" s="13">
        <f>IFERROR(VLOOKUP($A4101, 'Fielding Data'!$A$1:$H$12056, 8, 0), 0)</f>
        <v>3</v>
      </c>
      <c r="U4101" s="13">
        <f>SUMIFS('Fielding Data'!E:E, 'Fielding Data'!$A:$A, $A4101)</f>
        <v>16</v>
      </c>
      <c r="V4101" s="13">
        <f>SUMIFS('Fielding Data'!F:F, 'Fielding Data'!$A:$A, $A4101)</f>
        <v>15</v>
      </c>
      <c r="W4101" s="13">
        <f>SUMIFS('Fielding Data'!G:G, 'Fielding Data'!$A:$A, $A4101)</f>
        <v>1</v>
      </c>
      <c r="X4101" s="13">
        <f>SUMIFS('Fielding Data'!H:H, 'Fielding Data'!$A:$A, $A4101)</f>
        <v>3</v>
      </c>
    </row>
    <row r="4102" spans="1:24" x14ac:dyDescent="0.3">
      <c r="A4102" s="13" t="str">
        <f t="shared" si="129"/>
        <v>kohnmi012013</v>
      </c>
      <c r="B4102" s="16" t="s">
        <v>1312</v>
      </c>
      <c r="C4102" s="16">
        <v>2013</v>
      </c>
      <c r="D4102" s="16">
        <v>63</v>
      </c>
      <c r="E4102" s="16">
        <v>0</v>
      </c>
      <c r="F4102" s="16">
        <v>0</v>
      </c>
      <c r="G4102" s="16">
        <v>0</v>
      </c>
      <c r="H4102" s="16">
        <v>0</v>
      </c>
      <c r="I4102" s="16">
        <v>0</v>
      </c>
      <c r="J4102" s="16">
        <v>0</v>
      </c>
      <c r="K4102" s="16">
        <v>0</v>
      </c>
      <c r="L4102" s="16">
        <v>0</v>
      </c>
      <c r="M4102" s="16">
        <v>0</v>
      </c>
      <c r="N4102" s="16">
        <v>0</v>
      </c>
      <c r="O4102" s="16">
        <v>0</v>
      </c>
      <c r="P4102" s="13" t="str">
        <f t="shared" si="128"/>
        <v>P</v>
      </c>
      <c r="Q4102" s="13">
        <f>IFERROR(VLOOKUP($A4102, 'Fielding Data'!$A$1:$H$12056, 5, 0), 0)</f>
        <v>2</v>
      </c>
      <c r="R4102" s="13">
        <f>IFERROR(VLOOKUP($A4102, 'Fielding Data'!$A$1:$H$12056, 6, 0), 0)</f>
        <v>4</v>
      </c>
      <c r="S4102" s="13">
        <f>IFERROR(VLOOKUP($A4102, 'Fielding Data'!$A$1:$H$12056, 7, 0), 0)</f>
        <v>0</v>
      </c>
      <c r="T4102" s="13">
        <f>IFERROR(VLOOKUP($A4102, 'Fielding Data'!$A$1:$H$12056, 8, 0), 0)</f>
        <v>0</v>
      </c>
      <c r="U4102" s="13">
        <f>SUMIFS('Fielding Data'!E:E, 'Fielding Data'!$A:$A, $A4102)</f>
        <v>2</v>
      </c>
      <c r="V4102" s="13">
        <f>SUMIFS('Fielding Data'!F:F, 'Fielding Data'!$A:$A, $A4102)</f>
        <v>4</v>
      </c>
      <c r="W4102" s="13">
        <f>SUMIFS('Fielding Data'!G:G, 'Fielding Data'!$A:$A, $A4102)</f>
        <v>0</v>
      </c>
      <c r="X4102" s="13">
        <f>SUMIFS('Fielding Data'!H:H, 'Fielding Data'!$A:$A, $A4102)</f>
        <v>0</v>
      </c>
    </row>
    <row r="4103" spans="1:24" x14ac:dyDescent="0.3">
      <c r="A4103" s="13" t="str">
        <f t="shared" si="129"/>
        <v>konerpa012013</v>
      </c>
      <c r="B4103" s="16" t="s">
        <v>131</v>
      </c>
      <c r="C4103" s="16">
        <v>2013</v>
      </c>
      <c r="D4103" s="16">
        <v>126</v>
      </c>
      <c r="E4103" s="16">
        <v>467</v>
      </c>
      <c r="F4103" s="16">
        <v>41</v>
      </c>
      <c r="G4103" s="16">
        <v>114</v>
      </c>
      <c r="H4103" s="16">
        <v>16</v>
      </c>
      <c r="I4103" s="16">
        <v>0</v>
      </c>
      <c r="J4103" s="16">
        <v>12</v>
      </c>
      <c r="K4103" s="16">
        <v>54</v>
      </c>
      <c r="L4103" s="16">
        <v>0</v>
      </c>
      <c r="M4103" s="16">
        <v>0</v>
      </c>
      <c r="N4103" s="16">
        <v>45</v>
      </c>
      <c r="O4103" s="16">
        <v>74</v>
      </c>
      <c r="P4103" s="13" t="str">
        <f t="shared" si="128"/>
        <v>1B</v>
      </c>
      <c r="Q4103" s="13">
        <f>IFERROR(VLOOKUP($A4103, 'Fielding Data'!$A$1:$H$12056, 5, 0), 0)</f>
        <v>600</v>
      </c>
      <c r="R4103" s="13">
        <f>IFERROR(VLOOKUP($A4103, 'Fielding Data'!$A$1:$H$12056, 6, 0), 0)</f>
        <v>48</v>
      </c>
      <c r="S4103" s="13">
        <f>IFERROR(VLOOKUP($A4103, 'Fielding Data'!$A$1:$H$12056, 7, 0), 0)</f>
        <v>4</v>
      </c>
      <c r="T4103" s="13">
        <f>IFERROR(VLOOKUP($A4103, 'Fielding Data'!$A$1:$H$12056, 8, 0), 0)</f>
        <v>70</v>
      </c>
      <c r="U4103" s="13">
        <f>SUMIFS('Fielding Data'!E:E, 'Fielding Data'!$A:$A, $A4103)</f>
        <v>600</v>
      </c>
      <c r="V4103" s="13">
        <f>SUMIFS('Fielding Data'!F:F, 'Fielding Data'!$A:$A, $A4103)</f>
        <v>48</v>
      </c>
      <c r="W4103" s="13">
        <f>SUMIFS('Fielding Data'!G:G, 'Fielding Data'!$A:$A, $A4103)</f>
        <v>4</v>
      </c>
      <c r="X4103" s="13">
        <f>SUMIFS('Fielding Data'!H:H, 'Fielding Data'!$A:$A, $A4103)</f>
        <v>70</v>
      </c>
    </row>
    <row r="4104" spans="1:24" x14ac:dyDescent="0.3">
      <c r="A4104" s="13" t="str">
        <f t="shared" si="129"/>
        <v>kontoge012013</v>
      </c>
      <c r="B4104" s="16" t="s">
        <v>1536</v>
      </c>
      <c r="C4104" s="16">
        <v>2013</v>
      </c>
      <c r="D4104" s="16">
        <v>52</v>
      </c>
      <c r="E4104" s="16">
        <v>1</v>
      </c>
      <c r="F4104" s="16">
        <v>0</v>
      </c>
      <c r="G4104" s="16">
        <v>0</v>
      </c>
      <c r="H4104" s="16">
        <v>0</v>
      </c>
      <c r="I4104" s="16">
        <v>0</v>
      </c>
      <c r="J4104" s="16">
        <v>0</v>
      </c>
      <c r="K4104" s="16">
        <v>0</v>
      </c>
      <c r="L4104" s="16">
        <v>0</v>
      </c>
      <c r="M4104" s="16">
        <v>0</v>
      </c>
      <c r="N4104" s="16">
        <v>0</v>
      </c>
      <c r="O4104" s="16">
        <v>1</v>
      </c>
      <c r="P4104" s="13" t="str">
        <f t="shared" si="128"/>
        <v>P</v>
      </c>
      <c r="Q4104" s="13">
        <f>IFERROR(VLOOKUP($A4104, 'Fielding Data'!$A$1:$H$12056, 5, 0), 0)</f>
        <v>4</v>
      </c>
      <c r="R4104" s="13">
        <f>IFERROR(VLOOKUP($A4104, 'Fielding Data'!$A$1:$H$12056, 6, 0), 0)</f>
        <v>7</v>
      </c>
      <c r="S4104" s="13">
        <f>IFERROR(VLOOKUP($A4104, 'Fielding Data'!$A$1:$H$12056, 7, 0), 0)</f>
        <v>0</v>
      </c>
      <c r="T4104" s="13">
        <f>IFERROR(VLOOKUP($A4104, 'Fielding Data'!$A$1:$H$12056, 8, 0), 0)</f>
        <v>0</v>
      </c>
      <c r="U4104" s="13">
        <f>SUMIFS('Fielding Data'!E:E, 'Fielding Data'!$A:$A, $A4104)</f>
        <v>4</v>
      </c>
      <c r="V4104" s="13">
        <f>SUMIFS('Fielding Data'!F:F, 'Fielding Data'!$A:$A, $A4104)</f>
        <v>7</v>
      </c>
      <c r="W4104" s="13">
        <f>SUMIFS('Fielding Data'!G:G, 'Fielding Data'!$A:$A, $A4104)</f>
        <v>0</v>
      </c>
      <c r="X4104" s="13">
        <f>SUMIFS('Fielding Data'!H:H, 'Fielding Data'!$A:$A, $A4104)</f>
        <v>0</v>
      </c>
    </row>
    <row r="4105" spans="1:24" x14ac:dyDescent="0.3">
      <c r="A4105" s="13" t="str">
        <f t="shared" si="129"/>
        <v>kotchca012013</v>
      </c>
      <c r="B4105" s="16" t="s">
        <v>464</v>
      </c>
      <c r="C4105" s="16">
        <v>2013</v>
      </c>
      <c r="D4105" s="16">
        <v>6</v>
      </c>
      <c r="E4105" s="16">
        <v>20</v>
      </c>
      <c r="F4105" s="16">
        <v>0</v>
      </c>
      <c r="G4105" s="16">
        <v>0</v>
      </c>
      <c r="H4105" s="16">
        <v>0</v>
      </c>
      <c r="I4105" s="16">
        <v>0</v>
      </c>
      <c r="J4105" s="16">
        <v>0</v>
      </c>
      <c r="K4105" s="16">
        <v>1</v>
      </c>
      <c r="L4105" s="16">
        <v>0</v>
      </c>
      <c r="M4105" s="16">
        <v>0</v>
      </c>
      <c r="N4105" s="16">
        <v>1</v>
      </c>
      <c r="O4105" s="16">
        <v>1</v>
      </c>
      <c r="P4105" s="13" t="str">
        <f t="shared" si="128"/>
        <v>1B</v>
      </c>
      <c r="Q4105" s="13">
        <f>IFERROR(VLOOKUP($A4105, 'Fielding Data'!$A$1:$H$12056, 5, 0), 0)</f>
        <v>39</v>
      </c>
      <c r="R4105" s="13">
        <f>IFERROR(VLOOKUP($A4105, 'Fielding Data'!$A$1:$H$12056, 6, 0), 0)</f>
        <v>2</v>
      </c>
      <c r="S4105" s="13">
        <f>IFERROR(VLOOKUP($A4105, 'Fielding Data'!$A$1:$H$12056, 7, 0), 0)</f>
        <v>1</v>
      </c>
      <c r="T4105" s="13">
        <f>IFERROR(VLOOKUP($A4105, 'Fielding Data'!$A$1:$H$12056, 8, 0), 0)</f>
        <v>4</v>
      </c>
      <c r="U4105" s="13">
        <f>SUMIFS('Fielding Data'!E:E, 'Fielding Data'!$A:$A, $A4105)</f>
        <v>39</v>
      </c>
      <c r="V4105" s="13">
        <f>SUMIFS('Fielding Data'!F:F, 'Fielding Data'!$A:$A, $A4105)</f>
        <v>2</v>
      </c>
      <c r="W4105" s="13">
        <f>SUMIFS('Fielding Data'!G:G, 'Fielding Data'!$A:$A, $A4105)</f>
        <v>1</v>
      </c>
      <c r="X4105" s="13">
        <f>SUMIFS('Fielding Data'!H:H, 'Fielding Data'!$A:$A, $A4105)</f>
        <v>4</v>
      </c>
    </row>
    <row r="4106" spans="1:24" x14ac:dyDescent="0.3">
      <c r="A4106" s="13" t="str">
        <f t="shared" si="129"/>
        <v>kotsama012013</v>
      </c>
      <c r="B4106" s="16" t="s">
        <v>132</v>
      </c>
      <c r="C4106" s="16">
        <v>2013</v>
      </c>
      <c r="D4106" s="16">
        <v>104</v>
      </c>
      <c r="E4106" s="16">
        <v>155</v>
      </c>
      <c r="F4106" s="16">
        <v>8</v>
      </c>
      <c r="G4106" s="16">
        <v>30</v>
      </c>
      <c r="H4106" s="16">
        <v>2</v>
      </c>
      <c r="I4106" s="16">
        <v>0</v>
      </c>
      <c r="J4106" s="16">
        <v>1</v>
      </c>
      <c r="K4106" s="16">
        <v>12</v>
      </c>
      <c r="L4106" s="16">
        <v>0</v>
      </c>
      <c r="M4106" s="16">
        <v>2</v>
      </c>
      <c r="N4106" s="16">
        <v>13</v>
      </c>
      <c r="O4106" s="16">
        <v>25</v>
      </c>
      <c r="P4106" s="13" t="str">
        <f t="shared" si="128"/>
        <v>1B</v>
      </c>
      <c r="Q4106" s="13">
        <f>IFERROR(VLOOKUP($A4106, 'Fielding Data'!$A$1:$H$12056, 5, 0), 0)</f>
        <v>26</v>
      </c>
      <c r="R4106" s="13">
        <f>IFERROR(VLOOKUP($A4106, 'Fielding Data'!$A$1:$H$12056, 6, 0), 0)</f>
        <v>2</v>
      </c>
      <c r="S4106" s="13">
        <f>IFERROR(VLOOKUP($A4106, 'Fielding Data'!$A$1:$H$12056, 7, 0), 0)</f>
        <v>0</v>
      </c>
      <c r="T4106" s="13">
        <f>IFERROR(VLOOKUP($A4106, 'Fielding Data'!$A$1:$H$12056, 8, 0), 0)</f>
        <v>2</v>
      </c>
      <c r="U4106" s="13">
        <f>SUMIFS('Fielding Data'!E:E, 'Fielding Data'!$A:$A, $A4106)</f>
        <v>43</v>
      </c>
      <c r="V4106" s="13">
        <f>SUMIFS('Fielding Data'!F:F, 'Fielding Data'!$A:$A, $A4106)</f>
        <v>3</v>
      </c>
      <c r="W4106" s="13">
        <f>SUMIFS('Fielding Data'!G:G, 'Fielding Data'!$A:$A, $A4106)</f>
        <v>0</v>
      </c>
      <c r="X4106" s="13">
        <f>SUMIFS('Fielding Data'!H:H, 'Fielding Data'!$A:$A, $A4106)</f>
        <v>2</v>
      </c>
    </row>
    <row r="4107" spans="1:24" x14ac:dyDescent="0.3">
      <c r="A4107" s="13" t="str">
        <f t="shared" si="129"/>
        <v>kottage012013</v>
      </c>
      <c r="B4107" s="16" t="s">
        <v>947</v>
      </c>
      <c r="C4107" s="16">
        <v>2013</v>
      </c>
      <c r="D4107" s="16">
        <v>46</v>
      </c>
      <c r="E4107" s="16">
        <v>100</v>
      </c>
      <c r="F4107" s="16">
        <v>13</v>
      </c>
      <c r="G4107" s="16">
        <v>18</v>
      </c>
      <c r="H4107" s="16">
        <v>4</v>
      </c>
      <c r="I4107" s="16">
        <v>0</v>
      </c>
      <c r="J4107" s="16">
        <v>5</v>
      </c>
      <c r="K4107" s="16">
        <v>12</v>
      </c>
      <c r="L4107" s="16">
        <v>1</v>
      </c>
      <c r="M4107" s="16">
        <v>0</v>
      </c>
      <c r="N4107" s="16">
        <v>24</v>
      </c>
      <c r="O4107" s="16">
        <v>42</v>
      </c>
      <c r="P4107" s="13" t="str">
        <f t="shared" si="128"/>
        <v>C</v>
      </c>
      <c r="Q4107" s="13">
        <f>IFERROR(VLOOKUP($A4107, 'Fielding Data'!$A$1:$H$12056, 5, 0), 0)</f>
        <v>212</v>
      </c>
      <c r="R4107" s="13">
        <f>IFERROR(VLOOKUP($A4107, 'Fielding Data'!$A$1:$H$12056, 6, 0), 0)</f>
        <v>14</v>
      </c>
      <c r="S4107" s="13">
        <f>IFERROR(VLOOKUP($A4107, 'Fielding Data'!$A$1:$H$12056, 7, 0), 0)</f>
        <v>4</v>
      </c>
      <c r="T4107" s="13">
        <f>IFERROR(VLOOKUP($A4107, 'Fielding Data'!$A$1:$H$12056, 8, 0), 0)</f>
        <v>0</v>
      </c>
      <c r="U4107" s="13">
        <f>SUMIFS('Fielding Data'!E:E, 'Fielding Data'!$A:$A, $A4107)</f>
        <v>212</v>
      </c>
      <c r="V4107" s="13">
        <f>SUMIFS('Fielding Data'!F:F, 'Fielding Data'!$A:$A, $A4107)</f>
        <v>14</v>
      </c>
      <c r="W4107" s="13">
        <f>SUMIFS('Fielding Data'!G:G, 'Fielding Data'!$A:$A, $A4107)</f>
        <v>4</v>
      </c>
      <c r="X4107" s="13">
        <f>SUMIFS('Fielding Data'!H:H, 'Fielding Data'!$A:$A, $A4107)</f>
        <v>0</v>
      </c>
    </row>
    <row r="4108" spans="1:24" x14ac:dyDescent="0.3">
      <c r="A4108" s="13" t="str">
        <f t="shared" si="129"/>
        <v>kozmape012013</v>
      </c>
      <c r="B4108" s="16" t="s">
        <v>1537</v>
      </c>
      <c r="C4108" s="16">
        <v>2013</v>
      </c>
      <c r="D4108" s="16">
        <v>143</v>
      </c>
      <c r="E4108" s="16">
        <v>410</v>
      </c>
      <c r="F4108" s="16">
        <v>44</v>
      </c>
      <c r="G4108" s="16">
        <v>89</v>
      </c>
      <c r="H4108" s="16">
        <v>20</v>
      </c>
      <c r="I4108" s="16">
        <v>0</v>
      </c>
      <c r="J4108" s="16">
        <v>1</v>
      </c>
      <c r="K4108" s="16">
        <v>35</v>
      </c>
      <c r="L4108" s="16">
        <v>3</v>
      </c>
      <c r="M4108" s="16">
        <v>1</v>
      </c>
      <c r="N4108" s="16">
        <v>34</v>
      </c>
      <c r="O4108" s="16">
        <v>91</v>
      </c>
      <c r="P4108" s="13" t="str">
        <f t="shared" si="128"/>
        <v>LF</v>
      </c>
      <c r="Q4108" s="13">
        <f>IFERROR(VLOOKUP($A4108, 'Fielding Data'!$A$1:$H$12056, 5, 0), 0)</f>
        <v>0</v>
      </c>
      <c r="R4108" s="13">
        <f>IFERROR(VLOOKUP($A4108, 'Fielding Data'!$A$1:$H$12056, 6, 0), 0)</f>
        <v>0</v>
      </c>
      <c r="S4108" s="13">
        <f>IFERROR(VLOOKUP($A4108, 'Fielding Data'!$A$1:$H$12056, 7, 0), 0)</f>
        <v>0</v>
      </c>
      <c r="T4108" s="13">
        <f>IFERROR(VLOOKUP($A4108, 'Fielding Data'!$A$1:$H$12056, 8, 0), 0)</f>
        <v>0</v>
      </c>
      <c r="U4108" s="13">
        <f>SUMIFS('Fielding Data'!E:E, 'Fielding Data'!$A:$A, $A4108)</f>
        <v>157</v>
      </c>
      <c r="V4108" s="13">
        <f>SUMIFS('Fielding Data'!F:F, 'Fielding Data'!$A:$A, $A4108)</f>
        <v>397</v>
      </c>
      <c r="W4108" s="13">
        <f>SUMIFS('Fielding Data'!G:G, 'Fielding Data'!$A:$A, $A4108)</f>
        <v>9</v>
      </c>
      <c r="X4108" s="13">
        <f>SUMIFS('Fielding Data'!H:H, 'Fielding Data'!$A:$A, $A4108)</f>
        <v>98</v>
      </c>
    </row>
    <row r="4109" spans="1:24" x14ac:dyDescent="0.3">
      <c r="A4109" s="13" t="str">
        <f t="shared" si="129"/>
        <v>kratzer012013</v>
      </c>
      <c r="B4109" s="16" t="s">
        <v>1313</v>
      </c>
      <c r="C4109" s="16">
        <v>2013</v>
      </c>
      <c r="D4109" s="16">
        <v>68</v>
      </c>
      <c r="E4109" s="16">
        <v>197</v>
      </c>
      <c r="F4109" s="16">
        <v>21</v>
      </c>
      <c r="G4109" s="16">
        <v>42</v>
      </c>
      <c r="H4109" s="16">
        <v>7</v>
      </c>
      <c r="I4109" s="16">
        <v>0</v>
      </c>
      <c r="J4109" s="16">
        <v>9</v>
      </c>
      <c r="K4109" s="16">
        <v>26</v>
      </c>
      <c r="L4109" s="16">
        <v>0</v>
      </c>
      <c r="M4109" s="16">
        <v>0</v>
      </c>
      <c r="N4109" s="16">
        <v>18</v>
      </c>
      <c r="O4109" s="16">
        <v>45</v>
      </c>
      <c r="P4109" s="13" t="str">
        <f t="shared" si="128"/>
        <v>C</v>
      </c>
      <c r="Q4109" s="13">
        <f>IFERROR(VLOOKUP($A4109, 'Fielding Data'!$A$1:$H$12056, 5, 0), 0)</f>
        <v>414</v>
      </c>
      <c r="R4109" s="13">
        <f>IFERROR(VLOOKUP($A4109, 'Fielding Data'!$A$1:$H$12056, 6, 0), 0)</f>
        <v>26</v>
      </c>
      <c r="S4109" s="13">
        <f>IFERROR(VLOOKUP($A4109, 'Fielding Data'!$A$1:$H$12056, 7, 0), 0)</f>
        <v>1</v>
      </c>
      <c r="T4109" s="13">
        <f>IFERROR(VLOOKUP($A4109, 'Fielding Data'!$A$1:$H$12056, 8, 0), 0)</f>
        <v>5</v>
      </c>
      <c r="U4109" s="13">
        <f>SUMIFS('Fielding Data'!E:E, 'Fielding Data'!$A:$A, $A4109)</f>
        <v>414</v>
      </c>
      <c r="V4109" s="13">
        <f>SUMIFS('Fielding Data'!F:F, 'Fielding Data'!$A:$A, $A4109)</f>
        <v>26</v>
      </c>
      <c r="W4109" s="13">
        <f>SUMIFS('Fielding Data'!G:G, 'Fielding Data'!$A:$A, $A4109)</f>
        <v>1</v>
      </c>
      <c r="X4109" s="13">
        <f>SUMIFS('Fielding Data'!H:H, 'Fielding Data'!$A:$A, $A4109)</f>
        <v>5</v>
      </c>
    </row>
    <row r="4110" spans="1:24" x14ac:dyDescent="0.3">
      <c r="A4110" s="13" t="str">
        <f t="shared" si="129"/>
        <v>krausma012013</v>
      </c>
      <c r="B4110" s="16" t="s">
        <v>1976</v>
      </c>
      <c r="C4110" s="16">
        <v>2013</v>
      </c>
      <c r="D4110" s="16">
        <v>52</v>
      </c>
      <c r="E4110" s="16">
        <v>134</v>
      </c>
      <c r="F4110" s="16">
        <v>11</v>
      </c>
      <c r="G4110" s="16">
        <v>28</v>
      </c>
      <c r="H4110" s="16">
        <v>9</v>
      </c>
      <c r="I4110" s="16">
        <v>0</v>
      </c>
      <c r="J4110" s="16">
        <v>4</v>
      </c>
      <c r="K4110" s="16">
        <v>13</v>
      </c>
      <c r="L4110" s="16">
        <v>2</v>
      </c>
      <c r="M4110" s="16">
        <v>0</v>
      </c>
      <c r="N4110" s="16">
        <v>10</v>
      </c>
      <c r="O4110" s="16">
        <v>45</v>
      </c>
      <c r="P4110" s="13" t="str">
        <f t="shared" si="128"/>
        <v>1B</v>
      </c>
      <c r="Q4110" s="13">
        <f>IFERROR(VLOOKUP($A4110, 'Fielding Data'!$A$1:$H$12056, 5, 0), 0)</f>
        <v>2</v>
      </c>
      <c r="R4110" s="13">
        <f>IFERROR(VLOOKUP($A4110, 'Fielding Data'!$A$1:$H$12056, 6, 0), 0)</f>
        <v>0</v>
      </c>
      <c r="S4110" s="13">
        <f>IFERROR(VLOOKUP($A4110, 'Fielding Data'!$A$1:$H$12056, 7, 0), 0)</f>
        <v>0</v>
      </c>
      <c r="T4110" s="13">
        <f>IFERROR(VLOOKUP($A4110, 'Fielding Data'!$A$1:$H$12056, 8, 0), 0)</f>
        <v>1</v>
      </c>
      <c r="U4110" s="13">
        <f>SUMIFS('Fielding Data'!E:E, 'Fielding Data'!$A:$A, $A4110)</f>
        <v>40</v>
      </c>
      <c r="V4110" s="13">
        <f>SUMIFS('Fielding Data'!F:F, 'Fielding Data'!$A:$A, $A4110)</f>
        <v>3</v>
      </c>
      <c r="W4110" s="13">
        <f>SUMIFS('Fielding Data'!G:G, 'Fielding Data'!$A:$A, $A4110)</f>
        <v>2</v>
      </c>
      <c r="X4110" s="13">
        <f>SUMIFS('Fielding Data'!H:H, 'Fielding Data'!$A:$A, $A4110)</f>
        <v>3</v>
      </c>
    </row>
    <row r="4111" spans="1:24" x14ac:dyDescent="0.3">
      <c r="A4111" s="13" t="str">
        <f t="shared" si="129"/>
        <v>krolia012013</v>
      </c>
      <c r="B4111" s="16" t="s">
        <v>1977</v>
      </c>
      <c r="C4111" s="16">
        <v>2013</v>
      </c>
      <c r="D4111" s="16">
        <v>32</v>
      </c>
      <c r="E4111" s="16">
        <v>0</v>
      </c>
      <c r="F4111" s="16">
        <v>0</v>
      </c>
      <c r="G4111" s="16">
        <v>0</v>
      </c>
      <c r="H4111" s="16">
        <v>0</v>
      </c>
      <c r="I4111" s="16">
        <v>0</v>
      </c>
      <c r="J4111" s="16">
        <v>0</v>
      </c>
      <c r="K4111" s="16">
        <v>0</v>
      </c>
      <c r="L4111" s="16">
        <v>0</v>
      </c>
      <c r="M4111" s="16">
        <v>0</v>
      </c>
      <c r="N4111" s="16">
        <v>0</v>
      </c>
      <c r="O4111" s="16">
        <v>0</v>
      </c>
      <c r="P4111" s="13" t="str">
        <f t="shared" si="128"/>
        <v>P</v>
      </c>
      <c r="Q4111" s="13">
        <f>IFERROR(VLOOKUP($A4111, 'Fielding Data'!$A$1:$H$12056, 5, 0), 0)</f>
        <v>2</v>
      </c>
      <c r="R4111" s="13">
        <f>IFERROR(VLOOKUP($A4111, 'Fielding Data'!$A$1:$H$12056, 6, 0), 0)</f>
        <v>3</v>
      </c>
      <c r="S4111" s="13">
        <f>IFERROR(VLOOKUP($A4111, 'Fielding Data'!$A$1:$H$12056, 7, 0), 0)</f>
        <v>0</v>
      </c>
      <c r="T4111" s="13">
        <f>IFERROR(VLOOKUP($A4111, 'Fielding Data'!$A$1:$H$12056, 8, 0), 0)</f>
        <v>0</v>
      </c>
      <c r="U4111" s="13">
        <f>SUMIFS('Fielding Data'!E:E, 'Fielding Data'!$A:$A, $A4111)</f>
        <v>2</v>
      </c>
      <c r="V4111" s="13">
        <f>SUMIFS('Fielding Data'!F:F, 'Fielding Data'!$A:$A, $A4111)</f>
        <v>3</v>
      </c>
      <c r="W4111" s="13">
        <f>SUMIFS('Fielding Data'!G:G, 'Fielding Data'!$A:$A, $A4111)</f>
        <v>0</v>
      </c>
      <c r="X4111" s="13">
        <f>SUMIFS('Fielding Data'!H:H, 'Fielding Data'!$A:$A, $A4111)</f>
        <v>0</v>
      </c>
    </row>
    <row r="4112" spans="1:24" x14ac:dyDescent="0.3">
      <c r="A4112" s="13" t="str">
        <f t="shared" si="129"/>
        <v>kurodhi012013</v>
      </c>
      <c r="B4112" s="16" t="s">
        <v>948</v>
      </c>
      <c r="C4112" s="16">
        <v>2013</v>
      </c>
      <c r="D4112" s="16">
        <v>32</v>
      </c>
      <c r="E4112" s="16">
        <v>6</v>
      </c>
      <c r="F4112" s="16">
        <v>0</v>
      </c>
      <c r="G4112" s="16">
        <v>0</v>
      </c>
      <c r="H4112" s="16">
        <v>0</v>
      </c>
      <c r="I4112" s="16">
        <v>0</v>
      </c>
      <c r="J4112" s="16">
        <v>0</v>
      </c>
      <c r="K4112" s="16">
        <v>0</v>
      </c>
      <c r="L4112" s="16">
        <v>0</v>
      </c>
      <c r="M4112" s="16">
        <v>0</v>
      </c>
      <c r="N4112" s="16">
        <v>0</v>
      </c>
      <c r="O4112" s="16">
        <v>3</v>
      </c>
      <c r="P4112" s="13" t="str">
        <f t="shared" si="128"/>
        <v>P</v>
      </c>
      <c r="Q4112" s="13">
        <f>IFERROR(VLOOKUP($A4112, 'Fielding Data'!$A$1:$H$12056, 5, 0), 0)</f>
        <v>12</v>
      </c>
      <c r="R4112" s="13">
        <f>IFERROR(VLOOKUP($A4112, 'Fielding Data'!$A$1:$H$12056, 6, 0), 0)</f>
        <v>25</v>
      </c>
      <c r="S4112" s="13">
        <f>IFERROR(VLOOKUP($A4112, 'Fielding Data'!$A$1:$H$12056, 7, 0), 0)</f>
        <v>0</v>
      </c>
      <c r="T4112" s="13">
        <f>IFERROR(VLOOKUP($A4112, 'Fielding Data'!$A$1:$H$12056, 8, 0), 0)</f>
        <v>3</v>
      </c>
      <c r="U4112" s="13">
        <f>SUMIFS('Fielding Data'!E:E, 'Fielding Data'!$A:$A, $A4112)</f>
        <v>12</v>
      </c>
      <c r="V4112" s="13">
        <f>SUMIFS('Fielding Data'!F:F, 'Fielding Data'!$A:$A, $A4112)</f>
        <v>25</v>
      </c>
      <c r="W4112" s="13">
        <f>SUMIFS('Fielding Data'!G:G, 'Fielding Data'!$A:$A, $A4112)</f>
        <v>0</v>
      </c>
      <c r="X4112" s="13">
        <f>SUMIFS('Fielding Data'!H:H, 'Fielding Data'!$A:$A, $A4112)</f>
        <v>3</v>
      </c>
    </row>
    <row r="4113" spans="1:24" x14ac:dyDescent="0.3">
      <c r="A4113" s="13" t="str">
        <f t="shared" si="129"/>
        <v>lackejo012013</v>
      </c>
      <c r="B4113" s="16" t="s">
        <v>309</v>
      </c>
      <c r="C4113" s="16">
        <v>2013</v>
      </c>
      <c r="D4113" s="16">
        <v>29</v>
      </c>
      <c r="E4113" s="16">
        <v>5</v>
      </c>
      <c r="F4113" s="16">
        <v>0</v>
      </c>
      <c r="G4113" s="16">
        <v>0</v>
      </c>
      <c r="H4113" s="16">
        <v>0</v>
      </c>
      <c r="I4113" s="16">
        <v>0</v>
      </c>
      <c r="J4113" s="16">
        <v>0</v>
      </c>
      <c r="K4113" s="16">
        <v>0</v>
      </c>
      <c r="L4113" s="16">
        <v>0</v>
      </c>
      <c r="M4113" s="16">
        <v>0</v>
      </c>
      <c r="N4113" s="16">
        <v>0</v>
      </c>
      <c r="O4113" s="16">
        <v>3</v>
      </c>
      <c r="P4113" s="13" t="str">
        <f t="shared" si="128"/>
        <v>P</v>
      </c>
      <c r="Q4113" s="13">
        <f>IFERROR(VLOOKUP($A4113, 'Fielding Data'!$A$1:$H$12056, 5, 0), 0)</f>
        <v>18</v>
      </c>
      <c r="R4113" s="13">
        <f>IFERROR(VLOOKUP($A4113, 'Fielding Data'!$A$1:$H$12056, 6, 0), 0)</f>
        <v>29</v>
      </c>
      <c r="S4113" s="13">
        <f>IFERROR(VLOOKUP($A4113, 'Fielding Data'!$A$1:$H$12056, 7, 0), 0)</f>
        <v>2</v>
      </c>
      <c r="T4113" s="13">
        <f>IFERROR(VLOOKUP($A4113, 'Fielding Data'!$A$1:$H$12056, 8, 0), 0)</f>
        <v>0</v>
      </c>
      <c r="U4113" s="13">
        <f>SUMIFS('Fielding Data'!E:E, 'Fielding Data'!$A:$A, $A4113)</f>
        <v>18</v>
      </c>
      <c r="V4113" s="13">
        <f>SUMIFS('Fielding Data'!F:F, 'Fielding Data'!$A:$A, $A4113)</f>
        <v>29</v>
      </c>
      <c r="W4113" s="13">
        <f>SUMIFS('Fielding Data'!G:G, 'Fielding Data'!$A:$A, $A4113)</f>
        <v>2</v>
      </c>
      <c r="X4113" s="13">
        <f>SUMIFS('Fielding Data'!H:H, 'Fielding Data'!$A:$A, $A4113)</f>
        <v>0</v>
      </c>
    </row>
    <row r="4114" spans="1:24" x14ac:dyDescent="0.3">
      <c r="A4114" s="13" t="str">
        <f t="shared" si="129"/>
        <v>lafrobo012013</v>
      </c>
      <c r="B4114" s="16" t="s">
        <v>1978</v>
      </c>
      <c r="C4114" s="16">
        <v>2013</v>
      </c>
      <c r="D4114" s="16">
        <v>10</v>
      </c>
      <c r="E4114" s="16">
        <v>0</v>
      </c>
      <c r="F4114" s="16">
        <v>0</v>
      </c>
      <c r="G4114" s="16">
        <v>0</v>
      </c>
      <c r="H4114" s="16">
        <v>0</v>
      </c>
      <c r="I4114" s="16">
        <v>0</v>
      </c>
      <c r="J4114" s="16">
        <v>0</v>
      </c>
      <c r="K4114" s="16">
        <v>0</v>
      </c>
      <c r="L4114" s="16">
        <v>0</v>
      </c>
      <c r="M4114" s="16">
        <v>0</v>
      </c>
      <c r="N4114" s="16">
        <v>0</v>
      </c>
      <c r="O4114" s="16">
        <v>0</v>
      </c>
      <c r="P4114" s="13" t="str">
        <f t="shared" si="128"/>
        <v>P</v>
      </c>
      <c r="Q4114" s="13">
        <f>IFERROR(VLOOKUP($A4114, 'Fielding Data'!$A$1:$H$12056, 5, 0), 0)</f>
        <v>0</v>
      </c>
      <c r="R4114" s="13">
        <f>IFERROR(VLOOKUP($A4114, 'Fielding Data'!$A$1:$H$12056, 6, 0), 0)</f>
        <v>2</v>
      </c>
      <c r="S4114" s="13">
        <f>IFERROR(VLOOKUP($A4114, 'Fielding Data'!$A$1:$H$12056, 7, 0), 0)</f>
        <v>0</v>
      </c>
      <c r="T4114" s="13">
        <f>IFERROR(VLOOKUP($A4114, 'Fielding Data'!$A$1:$H$12056, 8, 0), 0)</f>
        <v>0</v>
      </c>
      <c r="U4114" s="13">
        <f>SUMIFS('Fielding Data'!E:E, 'Fielding Data'!$A:$A, $A4114)</f>
        <v>0</v>
      </c>
      <c r="V4114" s="13">
        <f>SUMIFS('Fielding Data'!F:F, 'Fielding Data'!$A:$A, $A4114)</f>
        <v>2</v>
      </c>
      <c r="W4114" s="13">
        <f>SUMIFS('Fielding Data'!G:G, 'Fielding Data'!$A:$A, $A4114)</f>
        <v>0</v>
      </c>
      <c r="X4114" s="13">
        <f>SUMIFS('Fielding Data'!H:H, 'Fielding Data'!$A:$A, $A4114)</f>
        <v>0</v>
      </c>
    </row>
    <row r="4115" spans="1:24" x14ac:dyDescent="0.3">
      <c r="A4115" s="13" t="str">
        <f t="shared" si="129"/>
        <v>lagarju012013</v>
      </c>
      <c r="B4115" s="16" t="s">
        <v>1979</v>
      </c>
      <c r="C4115" s="16">
        <v>2013</v>
      </c>
      <c r="D4115" s="16">
        <v>121</v>
      </c>
      <c r="E4115" s="16">
        <v>392</v>
      </c>
      <c r="F4115" s="16">
        <v>35</v>
      </c>
      <c r="G4115" s="16">
        <v>95</v>
      </c>
      <c r="H4115" s="16">
        <v>21</v>
      </c>
      <c r="I4115" s="16">
        <v>5</v>
      </c>
      <c r="J4115" s="16">
        <v>4</v>
      </c>
      <c r="K4115" s="16">
        <v>34</v>
      </c>
      <c r="L4115" s="16">
        <v>6</v>
      </c>
      <c r="M4115" s="16">
        <v>3</v>
      </c>
      <c r="N4115" s="16">
        <v>20</v>
      </c>
      <c r="O4115" s="16">
        <v>96</v>
      </c>
      <c r="P4115" s="13" t="str">
        <f t="shared" si="128"/>
        <v>CF</v>
      </c>
      <c r="Q4115" s="13">
        <f>IFERROR(VLOOKUP($A4115, 'Fielding Data'!$A$1:$H$12056, 5, 0), 0)</f>
        <v>0</v>
      </c>
      <c r="R4115" s="13">
        <f>IFERROR(VLOOKUP($A4115, 'Fielding Data'!$A$1:$H$12056, 6, 0), 0)</f>
        <v>0</v>
      </c>
      <c r="S4115" s="13">
        <f>IFERROR(VLOOKUP($A4115, 'Fielding Data'!$A$1:$H$12056, 7, 0), 0)</f>
        <v>0</v>
      </c>
      <c r="T4115" s="13">
        <f>IFERROR(VLOOKUP($A4115, 'Fielding Data'!$A$1:$H$12056, 8, 0), 0)</f>
        <v>0</v>
      </c>
      <c r="U4115" s="13">
        <f>SUMIFS('Fielding Data'!E:E, 'Fielding Data'!$A:$A, $A4115)</f>
        <v>281</v>
      </c>
      <c r="V4115" s="13">
        <f>SUMIFS('Fielding Data'!F:F, 'Fielding Data'!$A:$A, $A4115)</f>
        <v>15</v>
      </c>
      <c r="W4115" s="13">
        <f>SUMIFS('Fielding Data'!G:G, 'Fielding Data'!$A:$A, $A4115)</f>
        <v>5</v>
      </c>
      <c r="X4115" s="13">
        <f>SUMIFS('Fielding Data'!H:H, 'Fielding Data'!$A:$A, $A4115)</f>
        <v>0</v>
      </c>
    </row>
    <row r="4116" spans="1:24" x14ac:dyDescent="0.3">
      <c r="A4116" s="13" t="str">
        <f t="shared" si="129"/>
        <v>lairdbr012013</v>
      </c>
      <c r="B4116" s="16" t="s">
        <v>1538</v>
      </c>
      <c r="C4116" s="16">
        <v>2013</v>
      </c>
      <c r="D4116" s="16">
        <v>25</v>
      </c>
      <c r="E4116" s="16">
        <v>71</v>
      </c>
      <c r="F4116" s="16">
        <v>7</v>
      </c>
      <c r="G4116" s="16">
        <v>12</v>
      </c>
      <c r="H4116" s="16">
        <v>3</v>
      </c>
      <c r="I4116" s="16">
        <v>0</v>
      </c>
      <c r="J4116" s="16">
        <v>5</v>
      </c>
      <c r="K4116" s="16">
        <v>11</v>
      </c>
      <c r="L4116" s="16">
        <v>0</v>
      </c>
      <c r="M4116" s="16">
        <v>0</v>
      </c>
      <c r="N4116" s="16">
        <v>3</v>
      </c>
      <c r="O4116" s="16">
        <v>26</v>
      </c>
      <c r="P4116" s="13" t="str">
        <f t="shared" si="128"/>
        <v>1B</v>
      </c>
      <c r="Q4116" s="13">
        <f>IFERROR(VLOOKUP($A4116, 'Fielding Data'!$A$1:$H$12056, 5, 0), 0)</f>
        <v>71</v>
      </c>
      <c r="R4116" s="13">
        <f>IFERROR(VLOOKUP($A4116, 'Fielding Data'!$A$1:$H$12056, 6, 0), 0)</f>
        <v>2</v>
      </c>
      <c r="S4116" s="13">
        <f>IFERROR(VLOOKUP($A4116, 'Fielding Data'!$A$1:$H$12056, 7, 0), 0)</f>
        <v>0</v>
      </c>
      <c r="T4116" s="13">
        <f>IFERROR(VLOOKUP($A4116, 'Fielding Data'!$A$1:$H$12056, 8, 0), 0)</f>
        <v>8</v>
      </c>
      <c r="U4116" s="13">
        <f>SUMIFS('Fielding Data'!E:E, 'Fielding Data'!$A:$A, $A4116)</f>
        <v>72</v>
      </c>
      <c r="V4116" s="13">
        <f>SUMIFS('Fielding Data'!F:F, 'Fielding Data'!$A:$A, $A4116)</f>
        <v>10</v>
      </c>
      <c r="W4116" s="13">
        <f>SUMIFS('Fielding Data'!G:G, 'Fielding Data'!$A:$A, $A4116)</f>
        <v>1</v>
      </c>
      <c r="X4116" s="13">
        <f>SUMIFS('Fielding Data'!H:H, 'Fielding Data'!$A:$A, $A4116)</f>
        <v>9</v>
      </c>
    </row>
    <row r="4117" spans="1:24" x14ac:dyDescent="0.3">
      <c r="A4117" s="13" t="str">
        <f t="shared" si="129"/>
        <v>lairdge012013</v>
      </c>
      <c r="B4117" s="16" t="s">
        <v>383</v>
      </c>
      <c r="C4117" s="16">
        <v>2013</v>
      </c>
      <c r="D4117" s="16">
        <v>47</v>
      </c>
      <c r="E4117" s="16">
        <v>121</v>
      </c>
      <c r="F4117" s="16">
        <v>12</v>
      </c>
      <c r="G4117" s="16">
        <v>34</v>
      </c>
      <c r="H4117" s="16">
        <v>8</v>
      </c>
      <c r="I4117" s="16">
        <v>0</v>
      </c>
      <c r="J4117" s="16">
        <v>1</v>
      </c>
      <c r="K4117" s="16">
        <v>13</v>
      </c>
      <c r="L4117" s="16">
        <v>1</v>
      </c>
      <c r="M4117" s="16">
        <v>1</v>
      </c>
      <c r="N4117" s="16">
        <v>14</v>
      </c>
      <c r="O4117" s="16">
        <v>23</v>
      </c>
      <c r="P4117" s="13" t="str">
        <f t="shared" si="128"/>
        <v>C</v>
      </c>
      <c r="Q4117" s="13">
        <f>IFERROR(VLOOKUP($A4117, 'Fielding Data'!$A$1:$H$12056, 5, 0), 0)</f>
        <v>241</v>
      </c>
      <c r="R4117" s="13">
        <f>IFERROR(VLOOKUP($A4117, 'Fielding Data'!$A$1:$H$12056, 6, 0), 0)</f>
        <v>16</v>
      </c>
      <c r="S4117" s="13">
        <f>IFERROR(VLOOKUP($A4117, 'Fielding Data'!$A$1:$H$12056, 7, 0), 0)</f>
        <v>0</v>
      </c>
      <c r="T4117" s="13">
        <f>IFERROR(VLOOKUP($A4117, 'Fielding Data'!$A$1:$H$12056, 8, 0), 0)</f>
        <v>6</v>
      </c>
      <c r="U4117" s="13">
        <f>SUMIFS('Fielding Data'!E:E, 'Fielding Data'!$A:$A, $A4117)</f>
        <v>241</v>
      </c>
      <c r="V4117" s="13">
        <f>SUMIFS('Fielding Data'!F:F, 'Fielding Data'!$A:$A, $A4117)</f>
        <v>16</v>
      </c>
      <c r="W4117" s="13">
        <f>SUMIFS('Fielding Data'!G:G, 'Fielding Data'!$A:$A, $A4117)</f>
        <v>0</v>
      </c>
      <c r="X4117" s="13">
        <f>SUMIFS('Fielding Data'!H:H, 'Fielding Data'!$A:$A, $A4117)</f>
        <v>6</v>
      </c>
    </row>
    <row r="4118" spans="1:24" x14ac:dyDescent="0.3">
      <c r="A4118" s="13" t="str">
        <f t="shared" si="129"/>
        <v>lakeju012013</v>
      </c>
      <c r="B4118" s="16" t="s">
        <v>1980</v>
      </c>
      <c r="C4118" s="16">
        <v>2013</v>
      </c>
      <c r="D4118" s="16">
        <v>64</v>
      </c>
      <c r="E4118" s="16">
        <v>236</v>
      </c>
      <c r="F4118" s="16">
        <v>26</v>
      </c>
      <c r="G4118" s="16">
        <v>67</v>
      </c>
      <c r="H4118" s="16">
        <v>16</v>
      </c>
      <c r="I4118" s="16">
        <v>0</v>
      </c>
      <c r="J4118" s="16">
        <v>6</v>
      </c>
      <c r="K4118" s="16">
        <v>16</v>
      </c>
      <c r="L4118" s="16">
        <v>4</v>
      </c>
      <c r="M4118" s="16">
        <v>4</v>
      </c>
      <c r="N4118" s="16">
        <v>13</v>
      </c>
      <c r="O4118" s="16">
        <v>68</v>
      </c>
      <c r="P4118" s="13" t="str">
        <f t="shared" si="128"/>
        <v>CF</v>
      </c>
      <c r="Q4118" s="13">
        <f>IFERROR(VLOOKUP($A4118, 'Fielding Data'!$A$1:$H$12056, 5, 0), 0)</f>
        <v>0</v>
      </c>
      <c r="R4118" s="13">
        <f>IFERROR(VLOOKUP($A4118, 'Fielding Data'!$A$1:$H$12056, 6, 0), 0)</f>
        <v>0</v>
      </c>
      <c r="S4118" s="13">
        <f>IFERROR(VLOOKUP($A4118, 'Fielding Data'!$A$1:$H$12056, 7, 0), 0)</f>
        <v>0</v>
      </c>
      <c r="T4118" s="13">
        <f>IFERROR(VLOOKUP($A4118, 'Fielding Data'!$A$1:$H$12056, 8, 0), 0)</f>
        <v>0</v>
      </c>
      <c r="U4118" s="13">
        <f>SUMIFS('Fielding Data'!E:E, 'Fielding Data'!$A:$A, $A4118)</f>
        <v>119</v>
      </c>
      <c r="V4118" s="13">
        <f>SUMIFS('Fielding Data'!F:F, 'Fielding Data'!$A:$A, $A4118)</f>
        <v>2</v>
      </c>
      <c r="W4118" s="13">
        <f>SUMIFS('Fielding Data'!G:G, 'Fielding Data'!$A:$A, $A4118)</f>
        <v>3</v>
      </c>
      <c r="X4118" s="13">
        <f>SUMIFS('Fielding Data'!H:H, 'Fielding Data'!$A:$A, $A4118)</f>
        <v>1</v>
      </c>
    </row>
    <row r="4119" spans="1:24" x14ac:dyDescent="0.3">
      <c r="A4119" s="13" t="str">
        <f t="shared" si="129"/>
        <v>lallibl012013</v>
      </c>
      <c r="B4119" s="16" t="s">
        <v>1761</v>
      </c>
      <c r="C4119" s="16">
        <v>2013</v>
      </c>
      <c r="D4119" s="16">
        <v>16</v>
      </c>
      <c r="E4119" s="16">
        <v>24</v>
      </c>
      <c r="F4119" s="16">
        <v>1</v>
      </c>
      <c r="G4119" s="16">
        <v>3</v>
      </c>
      <c r="H4119" s="16">
        <v>0</v>
      </c>
      <c r="I4119" s="16">
        <v>0</v>
      </c>
      <c r="J4119" s="16">
        <v>0</v>
      </c>
      <c r="K4119" s="16">
        <v>2</v>
      </c>
      <c r="L4119" s="16">
        <v>0</v>
      </c>
      <c r="M4119" s="16">
        <v>0</v>
      </c>
      <c r="N4119" s="16">
        <v>0</v>
      </c>
      <c r="O4119" s="16">
        <v>7</v>
      </c>
      <c r="P4119" s="13" t="str">
        <f t="shared" si="128"/>
        <v>1B</v>
      </c>
      <c r="Q4119" s="13">
        <f>IFERROR(VLOOKUP($A4119, 'Fielding Data'!$A$1:$H$12056, 5, 0), 0)</f>
        <v>45</v>
      </c>
      <c r="R4119" s="13">
        <f>IFERROR(VLOOKUP($A4119, 'Fielding Data'!$A$1:$H$12056, 6, 0), 0)</f>
        <v>0</v>
      </c>
      <c r="S4119" s="13">
        <f>IFERROR(VLOOKUP($A4119, 'Fielding Data'!$A$1:$H$12056, 7, 0), 0)</f>
        <v>2</v>
      </c>
      <c r="T4119" s="13">
        <f>IFERROR(VLOOKUP($A4119, 'Fielding Data'!$A$1:$H$12056, 8, 0), 0)</f>
        <v>1</v>
      </c>
      <c r="U4119" s="13">
        <f>SUMIFS('Fielding Data'!E:E, 'Fielding Data'!$A:$A, $A4119)</f>
        <v>47</v>
      </c>
      <c r="V4119" s="13">
        <f>SUMIFS('Fielding Data'!F:F, 'Fielding Data'!$A:$A, $A4119)</f>
        <v>0</v>
      </c>
      <c r="W4119" s="13">
        <f>SUMIFS('Fielding Data'!G:G, 'Fielding Data'!$A:$A, $A4119)</f>
        <v>2</v>
      </c>
      <c r="X4119" s="13">
        <f>SUMIFS('Fielding Data'!H:H, 'Fielding Data'!$A:$A, $A4119)</f>
        <v>1</v>
      </c>
    </row>
    <row r="4120" spans="1:24" x14ac:dyDescent="0.3">
      <c r="A4120" s="13" t="str">
        <f t="shared" si="129"/>
        <v>lamboan012013</v>
      </c>
      <c r="B4120" s="16" t="s">
        <v>1981</v>
      </c>
      <c r="C4120" s="16">
        <v>2013</v>
      </c>
      <c r="D4120" s="16">
        <v>18</v>
      </c>
      <c r="E4120" s="16">
        <v>30</v>
      </c>
      <c r="F4120" s="16">
        <v>4</v>
      </c>
      <c r="G4120" s="16">
        <v>7</v>
      </c>
      <c r="H4120" s="16">
        <v>2</v>
      </c>
      <c r="I4120" s="16">
        <v>0</v>
      </c>
      <c r="J4120" s="16">
        <v>1</v>
      </c>
      <c r="K4120" s="16">
        <v>2</v>
      </c>
      <c r="L4120" s="16">
        <v>0</v>
      </c>
      <c r="M4120" s="16">
        <v>1</v>
      </c>
      <c r="N4120" s="16">
        <v>3</v>
      </c>
      <c r="O4120" s="16">
        <v>11</v>
      </c>
      <c r="P4120" s="13" t="str">
        <f t="shared" si="128"/>
        <v>LF</v>
      </c>
      <c r="Q4120" s="13">
        <f>IFERROR(VLOOKUP($A4120, 'Fielding Data'!$A$1:$H$12056, 5, 0), 0)</f>
        <v>0</v>
      </c>
      <c r="R4120" s="13">
        <f>IFERROR(VLOOKUP($A4120, 'Fielding Data'!$A$1:$H$12056, 6, 0), 0)</f>
        <v>0</v>
      </c>
      <c r="S4120" s="13">
        <f>IFERROR(VLOOKUP($A4120, 'Fielding Data'!$A$1:$H$12056, 7, 0), 0)</f>
        <v>0</v>
      </c>
      <c r="T4120" s="13">
        <f>IFERROR(VLOOKUP($A4120, 'Fielding Data'!$A$1:$H$12056, 8, 0), 0)</f>
        <v>0</v>
      </c>
      <c r="U4120" s="13">
        <f>SUMIFS('Fielding Data'!E:E, 'Fielding Data'!$A:$A, $A4120)</f>
        <v>6</v>
      </c>
      <c r="V4120" s="13">
        <f>SUMIFS('Fielding Data'!F:F, 'Fielding Data'!$A:$A, $A4120)</f>
        <v>0</v>
      </c>
      <c r="W4120" s="13">
        <f>SUMIFS('Fielding Data'!G:G, 'Fielding Data'!$A:$A, $A4120)</f>
        <v>0</v>
      </c>
      <c r="X4120" s="13">
        <f>SUMIFS('Fielding Data'!H:H, 'Fielding Data'!$A:$A, $A4120)</f>
        <v>0</v>
      </c>
    </row>
    <row r="4121" spans="1:24" x14ac:dyDescent="0.3">
      <c r="A4121" s="13" t="str">
        <f t="shared" si="129"/>
        <v>langery012013</v>
      </c>
      <c r="B4121" s="16" t="s">
        <v>311</v>
      </c>
      <c r="C4121" s="16">
        <v>2013</v>
      </c>
      <c r="D4121" s="16">
        <v>4</v>
      </c>
      <c r="E4121" s="16">
        <v>11</v>
      </c>
      <c r="F4121" s="16">
        <v>3</v>
      </c>
      <c r="G4121" s="16">
        <v>3</v>
      </c>
      <c r="H4121" s="16">
        <v>0</v>
      </c>
      <c r="I4121" s="16">
        <v>0</v>
      </c>
      <c r="J4121" s="16">
        <v>0</v>
      </c>
      <c r="K4121" s="16">
        <v>0</v>
      </c>
      <c r="L4121" s="16">
        <v>1</v>
      </c>
      <c r="M4121" s="16">
        <v>0</v>
      </c>
      <c r="N4121" s="16">
        <v>2</v>
      </c>
      <c r="O4121" s="16">
        <v>2</v>
      </c>
      <c r="P4121" s="13" t="str">
        <f t="shared" si="128"/>
        <v>1B</v>
      </c>
      <c r="Q4121" s="13">
        <f>IFERROR(VLOOKUP($A4121, 'Fielding Data'!$A$1:$H$12056, 5, 0), 0)</f>
        <v>28</v>
      </c>
      <c r="R4121" s="13">
        <f>IFERROR(VLOOKUP($A4121, 'Fielding Data'!$A$1:$H$12056, 6, 0), 0)</f>
        <v>0</v>
      </c>
      <c r="S4121" s="13">
        <f>IFERROR(VLOOKUP($A4121, 'Fielding Data'!$A$1:$H$12056, 7, 0), 0)</f>
        <v>0</v>
      </c>
      <c r="T4121" s="13">
        <f>IFERROR(VLOOKUP($A4121, 'Fielding Data'!$A$1:$H$12056, 8, 0), 0)</f>
        <v>4</v>
      </c>
      <c r="U4121" s="13">
        <f>SUMIFS('Fielding Data'!E:E, 'Fielding Data'!$A:$A, $A4121)</f>
        <v>28</v>
      </c>
      <c r="V4121" s="13">
        <f>SUMIFS('Fielding Data'!F:F, 'Fielding Data'!$A:$A, $A4121)</f>
        <v>0</v>
      </c>
      <c r="W4121" s="13">
        <f>SUMIFS('Fielding Data'!G:G, 'Fielding Data'!$A:$A, $A4121)</f>
        <v>0</v>
      </c>
      <c r="X4121" s="13">
        <f>SUMIFS('Fielding Data'!H:H, 'Fielding Data'!$A:$A, $A4121)</f>
        <v>4</v>
      </c>
    </row>
    <row r="4122" spans="1:24" x14ac:dyDescent="0.3">
      <c r="A4122" s="13" t="str">
        <f t="shared" si="129"/>
        <v>lannajo012013</v>
      </c>
      <c r="B4122" s="16" t="s">
        <v>811</v>
      </c>
      <c r="C4122" s="16">
        <v>2013</v>
      </c>
      <c r="D4122" s="16">
        <v>14</v>
      </c>
      <c r="E4122" s="16">
        <v>21</v>
      </c>
      <c r="F4122" s="16">
        <v>2</v>
      </c>
      <c r="G4122" s="16">
        <v>4</v>
      </c>
      <c r="H4122" s="16">
        <v>1</v>
      </c>
      <c r="I4122" s="16">
        <v>0</v>
      </c>
      <c r="J4122" s="16">
        <v>0</v>
      </c>
      <c r="K4122" s="16">
        <v>1</v>
      </c>
      <c r="L4122" s="16">
        <v>0</v>
      </c>
      <c r="M4122" s="16">
        <v>0</v>
      </c>
      <c r="N4122" s="16">
        <v>2</v>
      </c>
      <c r="O4122" s="16">
        <v>11</v>
      </c>
      <c r="P4122" s="13" t="str">
        <f t="shared" si="128"/>
        <v>P</v>
      </c>
      <c r="Q4122" s="13">
        <f>IFERROR(VLOOKUP($A4122, 'Fielding Data'!$A$1:$H$12056, 5, 0), 0)</f>
        <v>0</v>
      </c>
      <c r="R4122" s="13">
        <f>IFERROR(VLOOKUP($A4122, 'Fielding Data'!$A$1:$H$12056, 6, 0), 0)</f>
        <v>9</v>
      </c>
      <c r="S4122" s="13">
        <f>IFERROR(VLOOKUP($A4122, 'Fielding Data'!$A$1:$H$12056, 7, 0), 0)</f>
        <v>1</v>
      </c>
      <c r="T4122" s="13">
        <f>IFERROR(VLOOKUP($A4122, 'Fielding Data'!$A$1:$H$12056, 8, 0), 0)</f>
        <v>0</v>
      </c>
      <c r="U4122" s="13">
        <f>SUMIFS('Fielding Data'!E:E, 'Fielding Data'!$A:$A, $A4122)</f>
        <v>0</v>
      </c>
      <c r="V4122" s="13">
        <f>SUMIFS('Fielding Data'!F:F, 'Fielding Data'!$A:$A, $A4122)</f>
        <v>9</v>
      </c>
      <c r="W4122" s="13">
        <f>SUMIFS('Fielding Data'!G:G, 'Fielding Data'!$A:$A, $A4122)</f>
        <v>1</v>
      </c>
      <c r="X4122" s="13">
        <f>SUMIFS('Fielding Data'!H:H, 'Fielding Data'!$A:$A, $A4122)</f>
        <v>0</v>
      </c>
    </row>
    <row r="4123" spans="1:24" x14ac:dyDescent="0.3">
      <c r="A4123" s="13" t="str">
        <f t="shared" si="129"/>
        <v>larocad012013</v>
      </c>
      <c r="B4123" s="16" t="s">
        <v>466</v>
      </c>
      <c r="C4123" s="16">
        <v>2013</v>
      </c>
      <c r="D4123" s="16">
        <v>152</v>
      </c>
      <c r="E4123" s="16">
        <v>511</v>
      </c>
      <c r="F4123" s="16">
        <v>70</v>
      </c>
      <c r="G4123" s="16">
        <v>121</v>
      </c>
      <c r="H4123" s="16">
        <v>19</v>
      </c>
      <c r="I4123" s="16">
        <v>3</v>
      </c>
      <c r="J4123" s="16">
        <v>20</v>
      </c>
      <c r="K4123" s="16">
        <v>62</v>
      </c>
      <c r="L4123" s="16">
        <v>4</v>
      </c>
      <c r="M4123" s="16">
        <v>1</v>
      </c>
      <c r="N4123" s="16">
        <v>72</v>
      </c>
      <c r="O4123" s="16">
        <v>131</v>
      </c>
      <c r="P4123" s="13" t="str">
        <f t="shared" si="128"/>
        <v>1B</v>
      </c>
      <c r="Q4123" s="13">
        <f>IFERROR(VLOOKUP($A4123, 'Fielding Data'!$A$1:$H$12056, 5, 0), 0)</f>
        <v>1164</v>
      </c>
      <c r="R4123" s="13">
        <f>IFERROR(VLOOKUP($A4123, 'Fielding Data'!$A$1:$H$12056, 6, 0), 0)</f>
        <v>76</v>
      </c>
      <c r="S4123" s="13">
        <f>IFERROR(VLOOKUP($A4123, 'Fielding Data'!$A$1:$H$12056, 7, 0), 0)</f>
        <v>11</v>
      </c>
      <c r="T4123" s="13">
        <f>IFERROR(VLOOKUP($A4123, 'Fielding Data'!$A$1:$H$12056, 8, 0), 0)</f>
        <v>117</v>
      </c>
      <c r="U4123" s="13">
        <f>SUMIFS('Fielding Data'!E:E, 'Fielding Data'!$A:$A, $A4123)</f>
        <v>1164</v>
      </c>
      <c r="V4123" s="13">
        <f>SUMIFS('Fielding Data'!F:F, 'Fielding Data'!$A:$A, $A4123)</f>
        <v>76</v>
      </c>
      <c r="W4123" s="13">
        <f>SUMIFS('Fielding Data'!G:G, 'Fielding Data'!$A:$A, $A4123)</f>
        <v>11</v>
      </c>
      <c r="X4123" s="13">
        <f>SUMIFS('Fielding Data'!H:H, 'Fielding Data'!$A:$A, $A4123)</f>
        <v>117</v>
      </c>
    </row>
    <row r="4124" spans="1:24" x14ac:dyDescent="0.3">
      <c r="A4124" s="13" t="str">
        <f t="shared" si="129"/>
        <v>larocan012013</v>
      </c>
      <c r="B4124" s="16" t="s">
        <v>812</v>
      </c>
      <c r="C4124" s="16">
        <v>2013</v>
      </c>
      <c r="D4124" s="16">
        <v>1</v>
      </c>
      <c r="E4124" s="16">
        <v>4</v>
      </c>
      <c r="F4124" s="16">
        <v>0</v>
      </c>
      <c r="G4124" s="16">
        <v>0</v>
      </c>
      <c r="H4124" s="16">
        <v>0</v>
      </c>
      <c r="I4124" s="16">
        <v>0</v>
      </c>
      <c r="J4124" s="16">
        <v>0</v>
      </c>
      <c r="K4124" s="16">
        <v>0</v>
      </c>
      <c r="L4124" s="16">
        <v>0</v>
      </c>
      <c r="M4124" s="16">
        <v>0</v>
      </c>
      <c r="N4124" s="16">
        <v>0</v>
      </c>
      <c r="O4124" s="16">
        <v>1</v>
      </c>
      <c r="P4124" s="13" t="str">
        <f t="shared" si="128"/>
        <v>3B</v>
      </c>
      <c r="Q4124" s="13">
        <f>IFERROR(VLOOKUP($A4124, 'Fielding Data'!$A$1:$H$12056, 5, 0), 0)</f>
        <v>1</v>
      </c>
      <c r="R4124" s="13">
        <f>IFERROR(VLOOKUP($A4124, 'Fielding Data'!$A$1:$H$12056, 6, 0), 0)</f>
        <v>3</v>
      </c>
      <c r="S4124" s="13">
        <f>IFERROR(VLOOKUP($A4124, 'Fielding Data'!$A$1:$H$12056, 7, 0), 0)</f>
        <v>0</v>
      </c>
      <c r="T4124" s="13">
        <f>IFERROR(VLOOKUP($A4124, 'Fielding Data'!$A$1:$H$12056, 8, 0), 0)</f>
        <v>1</v>
      </c>
      <c r="U4124" s="13">
        <f>SUMIFS('Fielding Data'!E:E, 'Fielding Data'!$A:$A, $A4124)</f>
        <v>1</v>
      </c>
      <c r="V4124" s="13">
        <f>SUMIFS('Fielding Data'!F:F, 'Fielding Data'!$A:$A, $A4124)</f>
        <v>3</v>
      </c>
      <c r="W4124" s="13">
        <f>SUMIFS('Fielding Data'!G:G, 'Fielding Data'!$A:$A, $A4124)</f>
        <v>0</v>
      </c>
      <c r="X4124" s="13">
        <f>SUMIFS('Fielding Data'!H:H, 'Fielding Data'!$A:$A, $A4124)</f>
        <v>1</v>
      </c>
    </row>
    <row r="4125" spans="1:24" x14ac:dyDescent="0.3">
      <c r="A4125" s="13" t="str">
        <f t="shared" si="129"/>
        <v>latosma012013</v>
      </c>
      <c r="B4125" s="16" t="s">
        <v>1119</v>
      </c>
      <c r="C4125" s="16">
        <v>2013</v>
      </c>
      <c r="D4125" s="16">
        <v>32</v>
      </c>
      <c r="E4125" s="16">
        <v>71</v>
      </c>
      <c r="F4125" s="16">
        <v>3</v>
      </c>
      <c r="G4125" s="16">
        <v>9</v>
      </c>
      <c r="H4125" s="16">
        <v>2</v>
      </c>
      <c r="I4125" s="16">
        <v>0</v>
      </c>
      <c r="J4125" s="16">
        <v>0</v>
      </c>
      <c r="K4125" s="16">
        <v>4</v>
      </c>
      <c r="L4125" s="16">
        <v>0</v>
      </c>
      <c r="M4125" s="16">
        <v>0</v>
      </c>
      <c r="N4125" s="16">
        <v>1</v>
      </c>
      <c r="O4125" s="16">
        <v>28</v>
      </c>
      <c r="P4125" s="13" t="str">
        <f t="shared" si="128"/>
        <v>P</v>
      </c>
      <c r="Q4125" s="13">
        <f>IFERROR(VLOOKUP($A4125, 'Fielding Data'!$A$1:$H$12056, 5, 0), 0)</f>
        <v>26</v>
      </c>
      <c r="R4125" s="13">
        <f>IFERROR(VLOOKUP($A4125, 'Fielding Data'!$A$1:$H$12056, 6, 0), 0)</f>
        <v>20</v>
      </c>
      <c r="S4125" s="13">
        <f>IFERROR(VLOOKUP($A4125, 'Fielding Data'!$A$1:$H$12056, 7, 0), 0)</f>
        <v>1</v>
      </c>
      <c r="T4125" s="13">
        <f>IFERROR(VLOOKUP($A4125, 'Fielding Data'!$A$1:$H$12056, 8, 0), 0)</f>
        <v>2</v>
      </c>
      <c r="U4125" s="13">
        <f>SUMIFS('Fielding Data'!E:E, 'Fielding Data'!$A:$A, $A4125)</f>
        <v>26</v>
      </c>
      <c r="V4125" s="13">
        <f>SUMIFS('Fielding Data'!F:F, 'Fielding Data'!$A:$A, $A4125)</f>
        <v>20</v>
      </c>
      <c r="W4125" s="13">
        <f>SUMIFS('Fielding Data'!G:G, 'Fielding Data'!$A:$A, $A4125)</f>
        <v>1</v>
      </c>
      <c r="X4125" s="13">
        <f>SUMIFS('Fielding Data'!H:H, 'Fielding Data'!$A:$A, $A4125)</f>
        <v>2</v>
      </c>
    </row>
    <row r="4126" spans="1:24" x14ac:dyDescent="0.3">
      <c r="A4126" s="13" t="str">
        <f t="shared" si="129"/>
        <v>lavarry012013</v>
      </c>
      <c r="B4126" s="16" t="s">
        <v>1539</v>
      </c>
      <c r="C4126" s="16">
        <v>2013</v>
      </c>
      <c r="D4126" s="16">
        <v>25</v>
      </c>
      <c r="E4126" s="16">
        <v>77</v>
      </c>
      <c r="F4126" s="16">
        <v>8</v>
      </c>
      <c r="G4126" s="16">
        <v>23</v>
      </c>
      <c r="H4126" s="16">
        <v>7</v>
      </c>
      <c r="I4126" s="16">
        <v>0</v>
      </c>
      <c r="J4126" s="16">
        <v>1</v>
      </c>
      <c r="K4126" s="16">
        <v>14</v>
      </c>
      <c r="L4126" s="16">
        <v>0</v>
      </c>
      <c r="M4126" s="16">
        <v>0</v>
      </c>
      <c r="N4126" s="16">
        <v>2</v>
      </c>
      <c r="O4126" s="16">
        <v>17</v>
      </c>
      <c r="P4126" s="13" t="str">
        <f t="shared" si="128"/>
        <v>C</v>
      </c>
      <c r="Q4126" s="13">
        <f>IFERROR(VLOOKUP($A4126, 'Fielding Data'!$A$1:$H$12056, 5, 0), 0)</f>
        <v>131</v>
      </c>
      <c r="R4126" s="13">
        <f>IFERROR(VLOOKUP($A4126, 'Fielding Data'!$A$1:$H$12056, 6, 0), 0)</f>
        <v>8</v>
      </c>
      <c r="S4126" s="13">
        <f>IFERROR(VLOOKUP($A4126, 'Fielding Data'!$A$1:$H$12056, 7, 0), 0)</f>
        <v>1</v>
      </c>
      <c r="T4126" s="13">
        <f>IFERROR(VLOOKUP($A4126, 'Fielding Data'!$A$1:$H$12056, 8, 0), 0)</f>
        <v>4</v>
      </c>
      <c r="U4126" s="13">
        <f>SUMIFS('Fielding Data'!E:E, 'Fielding Data'!$A:$A, $A4126)</f>
        <v>131</v>
      </c>
      <c r="V4126" s="13">
        <f>SUMIFS('Fielding Data'!F:F, 'Fielding Data'!$A:$A, $A4126)</f>
        <v>8</v>
      </c>
      <c r="W4126" s="13">
        <f>SUMIFS('Fielding Data'!G:G, 'Fielding Data'!$A:$A, $A4126)</f>
        <v>1</v>
      </c>
      <c r="X4126" s="13">
        <f>SUMIFS('Fielding Data'!H:H, 'Fielding Data'!$A:$A, $A4126)</f>
        <v>4</v>
      </c>
    </row>
    <row r="4127" spans="1:24" x14ac:dyDescent="0.3">
      <c r="A4127" s="13" t="str">
        <f t="shared" si="129"/>
        <v>lawribr012013</v>
      </c>
      <c r="B4127" s="16" t="s">
        <v>1540</v>
      </c>
      <c r="C4127" s="16">
        <v>2013</v>
      </c>
      <c r="D4127" s="16">
        <v>107</v>
      </c>
      <c r="E4127" s="16">
        <v>401</v>
      </c>
      <c r="F4127" s="16">
        <v>41</v>
      </c>
      <c r="G4127" s="16">
        <v>102</v>
      </c>
      <c r="H4127" s="16">
        <v>18</v>
      </c>
      <c r="I4127" s="16">
        <v>3</v>
      </c>
      <c r="J4127" s="16">
        <v>11</v>
      </c>
      <c r="K4127" s="16">
        <v>46</v>
      </c>
      <c r="L4127" s="16">
        <v>9</v>
      </c>
      <c r="M4127" s="16">
        <v>5</v>
      </c>
      <c r="N4127" s="16">
        <v>30</v>
      </c>
      <c r="O4127" s="16">
        <v>68</v>
      </c>
      <c r="P4127" s="13" t="str">
        <f t="shared" si="128"/>
        <v>2B</v>
      </c>
      <c r="Q4127" s="13">
        <f>IFERROR(VLOOKUP($A4127, 'Fielding Data'!$A$1:$H$12056, 5, 0), 0)</f>
        <v>12</v>
      </c>
      <c r="R4127" s="13">
        <f>IFERROR(VLOOKUP($A4127, 'Fielding Data'!$A$1:$H$12056, 6, 0), 0)</f>
        <v>9</v>
      </c>
      <c r="S4127" s="13">
        <f>IFERROR(VLOOKUP($A4127, 'Fielding Data'!$A$1:$H$12056, 7, 0), 0)</f>
        <v>2</v>
      </c>
      <c r="T4127" s="13">
        <f>IFERROR(VLOOKUP($A4127, 'Fielding Data'!$A$1:$H$12056, 8, 0), 0)</f>
        <v>2</v>
      </c>
      <c r="U4127" s="13">
        <f>SUMIFS('Fielding Data'!E:E, 'Fielding Data'!$A:$A, $A4127)</f>
        <v>80</v>
      </c>
      <c r="V4127" s="13">
        <f>SUMIFS('Fielding Data'!F:F, 'Fielding Data'!$A:$A, $A4127)</f>
        <v>198</v>
      </c>
      <c r="W4127" s="13">
        <f>SUMIFS('Fielding Data'!G:G, 'Fielding Data'!$A:$A, $A4127)</f>
        <v>12</v>
      </c>
      <c r="X4127" s="13">
        <f>SUMIFS('Fielding Data'!H:H, 'Fielding Data'!$A:$A, $A4127)</f>
        <v>21</v>
      </c>
    </row>
    <row r="4128" spans="1:24" x14ac:dyDescent="0.3">
      <c r="A4128" s="13" t="str">
        <f t="shared" si="129"/>
        <v>layneto012013</v>
      </c>
      <c r="B4128" s="16" t="s">
        <v>1762</v>
      </c>
      <c r="C4128" s="16">
        <v>2013</v>
      </c>
      <c r="D4128" s="16">
        <v>14</v>
      </c>
      <c r="E4128" s="16">
        <v>0</v>
      </c>
      <c r="F4128" s="16">
        <v>0</v>
      </c>
      <c r="G4128" s="16">
        <v>0</v>
      </c>
      <c r="H4128" s="16">
        <v>0</v>
      </c>
      <c r="I4128" s="16">
        <v>0</v>
      </c>
      <c r="J4128" s="16">
        <v>0</v>
      </c>
      <c r="K4128" s="16">
        <v>0</v>
      </c>
      <c r="L4128" s="16">
        <v>0</v>
      </c>
      <c r="M4128" s="16">
        <v>0</v>
      </c>
      <c r="N4128" s="16">
        <v>0</v>
      </c>
      <c r="O4128" s="16">
        <v>0</v>
      </c>
      <c r="P4128" s="13" t="str">
        <f t="shared" si="128"/>
        <v>P</v>
      </c>
      <c r="Q4128" s="13">
        <f>IFERROR(VLOOKUP($A4128, 'Fielding Data'!$A$1:$H$12056, 5, 0), 0)</f>
        <v>0</v>
      </c>
      <c r="R4128" s="13">
        <f>IFERROR(VLOOKUP($A4128, 'Fielding Data'!$A$1:$H$12056, 6, 0), 0)</f>
        <v>1</v>
      </c>
      <c r="S4128" s="13">
        <f>IFERROR(VLOOKUP($A4128, 'Fielding Data'!$A$1:$H$12056, 7, 0), 0)</f>
        <v>0</v>
      </c>
      <c r="T4128" s="13">
        <f>IFERROR(VLOOKUP($A4128, 'Fielding Data'!$A$1:$H$12056, 8, 0), 0)</f>
        <v>0</v>
      </c>
      <c r="U4128" s="13">
        <f>SUMIFS('Fielding Data'!E:E, 'Fielding Data'!$A:$A, $A4128)</f>
        <v>0</v>
      </c>
      <c r="V4128" s="13">
        <f>SUMIFS('Fielding Data'!F:F, 'Fielding Data'!$A:$A, $A4128)</f>
        <v>1</v>
      </c>
      <c r="W4128" s="13">
        <f>SUMIFS('Fielding Data'!G:G, 'Fielding Data'!$A:$A, $A4128)</f>
        <v>0</v>
      </c>
      <c r="X4128" s="13">
        <f>SUMIFS('Fielding Data'!H:H, 'Fielding Data'!$A:$A, $A4128)</f>
        <v>0</v>
      </c>
    </row>
    <row r="4129" spans="1:24" x14ac:dyDescent="0.3">
      <c r="A4129" s="13" t="str">
        <f t="shared" si="129"/>
        <v>leagubr012013</v>
      </c>
      <c r="B4129" s="16" t="s">
        <v>467</v>
      </c>
      <c r="C4129" s="16">
        <v>2013</v>
      </c>
      <c r="D4129" s="16">
        <v>58</v>
      </c>
      <c r="E4129" s="16">
        <v>0</v>
      </c>
      <c r="F4129" s="16">
        <v>0</v>
      </c>
      <c r="G4129" s="16">
        <v>0</v>
      </c>
      <c r="H4129" s="16">
        <v>0</v>
      </c>
      <c r="I4129" s="16">
        <v>0</v>
      </c>
      <c r="J4129" s="16">
        <v>0</v>
      </c>
      <c r="K4129" s="16">
        <v>0</v>
      </c>
      <c r="L4129" s="16">
        <v>0</v>
      </c>
      <c r="M4129" s="16">
        <v>0</v>
      </c>
      <c r="N4129" s="16">
        <v>1</v>
      </c>
      <c r="O4129" s="16">
        <v>0</v>
      </c>
      <c r="P4129" s="13" t="str">
        <f t="shared" si="128"/>
        <v>P</v>
      </c>
      <c r="Q4129" s="13">
        <f>IFERROR(VLOOKUP($A4129, 'Fielding Data'!$A$1:$H$12056, 5, 0), 0)</f>
        <v>4</v>
      </c>
      <c r="R4129" s="13">
        <f>IFERROR(VLOOKUP($A4129, 'Fielding Data'!$A$1:$H$12056, 6, 0), 0)</f>
        <v>8</v>
      </c>
      <c r="S4129" s="13">
        <f>IFERROR(VLOOKUP($A4129, 'Fielding Data'!$A$1:$H$12056, 7, 0), 0)</f>
        <v>2</v>
      </c>
      <c r="T4129" s="13">
        <f>IFERROR(VLOOKUP($A4129, 'Fielding Data'!$A$1:$H$12056, 8, 0), 0)</f>
        <v>0</v>
      </c>
      <c r="U4129" s="13">
        <f>SUMIFS('Fielding Data'!E:E, 'Fielding Data'!$A:$A, $A4129)</f>
        <v>4</v>
      </c>
      <c r="V4129" s="13">
        <f>SUMIFS('Fielding Data'!F:F, 'Fielding Data'!$A:$A, $A4129)</f>
        <v>8</v>
      </c>
      <c r="W4129" s="13">
        <f>SUMIFS('Fielding Data'!G:G, 'Fielding Data'!$A:$A, $A4129)</f>
        <v>2</v>
      </c>
      <c r="X4129" s="13">
        <f>SUMIFS('Fielding Data'!H:H, 'Fielding Data'!$A:$A, $A4129)</f>
        <v>0</v>
      </c>
    </row>
    <row r="4130" spans="1:24" x14ac:dyDescent="0.3">
      <c r="A4130" s="13" t="str">
        <f t="shared" si="129"/>
        <v>leakemi012013</v>
      </c>
      <c r="B4130" s="16" t="s">
        <v>1315</v>
      </c>
      <c r="C4130" s="16">
        <v>2013</v>
      </c>
      <c r="D4130" s="16">
        <v>31</v>
      </c>
      <c r="E4130" s="16">
        <v>63</v>
      </c>
      <c r="F4130" s="16">
        <v>8</v>
      </c>
      <c r="G4130" s="16">
        <v>12</v>
      </c>
      <c r="H4130" s="16">
        <v>2</v>
      </c>
      <c r="I4130" s="16">
        <v>1</v>
      </c>
      <c r="J4130" s="16">
        <v>0</v>
      </c>
      <c r="K4130" s="16">
        <v>2</v>
      </c>
      <c r="L4130" s="16">
        <v>0</v>
      </c>
      <c r="M4130" s="16">
        <v>0</v>
      </c>
      <c r="N4130" s="16">
        <v>2</v>
      </c>
      <c r="O4130" s="16">
        <v>19</v>
      </c>
      <c r="P4130" s="13" t="str">
        <f t="shared" si="128"/>
        <v>P</v>
      </c>
      <c r="Q4130" s="13">
        <f>IFERROR(VLOOKUP($A4130, 'Fielding Data'!$A$1:$H$12056, 5, 0), 0)</f>
        <v>26</v>
      </c>
      <c r="R4130" s="13">
        <f>IFERROR(VLOOKUP($A4130, 'Fielding Data'!$A$1:$H$12056, 6, 0), 0)</f>
        <v>28</v>
      </c>
      <c r="S4130" s="13">
        <f>IFERROR(VLOOKUP($A4130, 'Fielding Data'!$A$1:$H$12056, 7, 0), 0)</f>
        <v>1</v>
      </c>
      <c r="T4130" s="13">
        <f>IFERROR(VLOOKUP($A4130, 'Fielding Data'!$A$1:$H$12056, 8, 0), 0)</f>
        <v>2</v>
      </c>
      <c r="U4130" s="13">
        <f>SUMIFS('Fielding Data'!E:E, 'Fielding Data'!$A:$A, $A4130)</f>
        <v>26</v>
      </c>
      <c r="V4130" s="13">
        <f>SUMIFS('Fielding Data'!F:F, 'Fielding Data'!$A:$A, $A4130)</f>
        <v>28</v>
      </c>
      <c r="W4130" s="13">
        <f>SUMIFS('Fielding Data'!G:G, 'Fielding Data'!$A:$A, $A4130)</f>
        <v>1</v>
      </c>
      <c r="X4130" s="13">
        <f>SUMIFS('Fielding Data'!H:H, 'Fielding Data'!$A:$A, $A4130)</f>
        <v>2</v>
      </c>
    </row>
    <row r="4131" spans="1:24" x14ac:dyDescent="0.3">
      <c r="A4131" s="13" t="str">
        <f t="shared" si="129"/>
        <v>lecursa012013</v>
      </c>
      <c r="B4131" s="16" t="s">
        <v>1316</v>
      </c>
      <c r="C4131" s="16">
        <v>2013</v>
      </c>
      <c r="D4131" s="16">
        <v>63</v>
      </c>
      <c r="E4131" s="16">
        <v>0</v>
      </c>
      <c r="F4131" s="16">
        <v>0</v>
      </c>
      <c r="G4131" s="16">
        <v>0</v>
      </c>
      <c r="H4131" s="16">
        <v>0</v>
      </c>
      <c r="I4131" s="16">
        <v>0</v>
      </c>
      <c r="J4131" s="16">
        <v>0</v>
      </c>
      <c r="K4131" s="16">
        <v>0</v>
      </c>
      <c r="L4131" s="16">
        <v>0</v>
      </c>
      <c r="M4131" s="16">
        <v>0</v>
      </c>
      <c r="N4131" s="16">
        <v>0</v>
      </c>
      <c r="O4131" s="16">
        <v>0</v>
      </c>
      <c r="P4131" s="13" t="str">
        <f t="shared" si="128"/>
        <v>P</v>
      </c>
      <c r="Q4131" s="13">
        <f>IFERROR(VLOOKUP($A4131, 'Fielding Data'!$A$1:$H$12056, 5, 0), 0)</f>
        <v>2</v>
      </c>
      <c r="R4131" s="13">
        <f>IFERROR(VLOOKUP($A4131, 'Fielding Data'!$A$1:$H$12056, 6, 0), 0)</f>
        <v>3</v>
      </c>
      <c r="S4131" s="13">
        <f>IFERROR(VLOOKUP($A4131, 'Fielding Data'!$A$1:$H$12056, 7, 0), 0)</f>
        <v>0</v>
      </c>
      <c r="T4131" s="13">
        <f>IFERROR(VLOOKUP($A4131, 'Fielding Data'!$A$1:$H$12056, 8, 0), 0)</f>
        <v>1</v>
      </c>
      <c r="U4131" s="13">
        <f>SUMIFS('Fielding Data'!E:E, 'Fielding Data'!$A:$A, $A4131)</f>
        <v>2</v>
      </c>
      <c r="V4131" s="13">
        <f>SUMIFS('Fielding Data'!F:F, 'Fielding Data'!$A:$A, $A4131)</f>
        <v>3</v>
      </c>
      <c r="W4131" s="13">
        <f>SUMIFS('Fielding Data'!G:G, 'Fielding Data'!$A:$A, $A4131)</f>
        <v>0</v>
      </c>
      <c r="X4131" s="13">
        <f>SUMIFS('Fielding Data'!H:H, 'Fielding Data'!$A:$A, $A4131)</f>
        <v>1</v>
      </c>
    </row>
    <row r="4132" spans="1:24" x14ac:dyDescent="0.3">
      <c r="A4132" s="13" t="str">
        <f t="shared" si="129"/>
        <v>leech012013</v>
      </c>
      <c r="B4132" s="16" t="s">
        <v>1983</v>
      </c>
      <c r="C4132" s="16">
        <v>2013</v>
      </c>
      <c r="D4132" s="16">
        <v>8</v>
      </c>
      <c r="E4132" s="16">
        <v>0</v>
      </c>
      <c r="F4132" s="16">
        <v>0</v>
      </c>
      <c r="G4132" s="16">
        <v>0</v>
      </c>
      <c r="H4132" s="16">
        <v>0</v>
      </c>
      <c r="I4132" s="16">
        <v>0</v>
      </c>
      <c r="J4132" s="16">
        <v>0</v>
      </c>
      <c r="K4132" s="16">
        <v>0</v>
      </c>
      <c r="L4132" s="16">
        <v>0</v>
      </c>
      <c r="M4132" s="16">
        <v>0</v>
      </c>
      <c r="N4132" s="16">
        <v>0</v>
      </c>
      <c r="O4132" s="16">
        <v>0</v>
      </c>
      <c r="P4132" s="13" t="str">
        <f t="shared" si="128"/>
        <v>P</v>
      </c>
      <c r="Q4132" s="13">
        <f>IFERROR(VLOOKUP($A4132, 'Fielding Data'!$A$1:$H$12056, 5, 0), 0)</f>
        <v>0</v>
      </c>
      <c r="R4132" s="13">
        <f>IFERROR(VLOOKUP($A4132, 'Fielding Data'!$A$1:$H$12056, 6, 0), 0)</f>
        <v>0</v>
      </c>
      <c r="S4132" s="13">
        <f>IFERROR(VLOOKUP($A4132, 'Fielding Data'!$A$1:$H$12056, 7, 0), 0)</f>
        <v>0</v>
      </c>
      <c r="T4132" s="13">
        <f>IFERROR(VLOOKUP($A4132, 'Fielding Data'!$A$1:$H$12056, 8, 0), 0)</f>
        <v>0</v>
      </c>
      <c r="U4132" s="13">
        <f>SUMIFS('Fielding Data'!E:E, 'Fielding Data'!$A:$A, $A4132)</f>
        <v>0</v>
      </c>
      <c r="V4132" s="13">
        <f>SUMIFS('Fielding Data'!F:F, 'Fielding Data'!$A:$A, $A4132)</f>
        <v>0</v>
      </c>
      <c r="W4132" s="13">
        <f>SUMIFS('Fielding Data'!G:G, 'Fielding Data'!$A:$A, $A4132)</f>
        <v>0</v>
      </c>
      <c r="X4132" s="13">
        <f>SUMIFS('Fielding Data'!H:H, 'Fielding Data'!$A:$A, $A4132)</f>
        <v>0</v>
      </c>
    </row>
    <row r="4133" spans="1:24" x14ac:dyDescent="0.3">
      <c r="A4133" s="13" t="str">
        <f t="shared" si="129"/>
        <v>leecl022013</v>
      </c>
      <c r="B4133" s="16" t="s">
        <v>312</v>
      </c>
      <c r="C4133" s="16">
        <v>2013</v>
      </c>
      <c r="D4133" s="16">
        <v>34</v>
      </c>
      <c r="E4133" s="16">
        <v>60</v>
      </c>
      <c r="F4133" s="16">
        <v>5</v>
      </c>
      <c r="G4133" s="16">
        <v>11</v>
      </c>
      <c r="H4133" s="16">
        <v>1</v>
      </c>
      <c r="I4133" s="16">
        <v>1</v>
      </c>
      <c r="J4133" s="16">
        <v>0</v>
      </c>
      <c r="K4133" s="16">
        <v>6</v>
      </c>
      <c r="L4133" s="16">
        <v>0</v>
      </c>
      <c r="M4133" s="16">
        <v>2</v>
      </c>
      <c r="N4133" s="16">
        <v>2</v>
      </c>
      <c r="O4133" s="16">
        <v>25</v>
      </c>
      <c r="P4133" s="13" t="str">
        <f t="shared" si="128"/>
        <v>P</v>
      </c>
      <c r="Q4133" s="13">
        <f>IFERROR(VLOOKUP($A4133, 'Fielding Data'!$A$1:$H$12056, 5, 0), 0)</f>
        <v>7</v>
      </c>
      <c r="R4133" s="13">
        <f>IFERROR(VLOOKUP($A4133, 'Fielding Data'!$A$1:$H$12056, 6, 0), 0)</f>
        <v>28</v>
      </c>
      <c r="S4133" s="13">
        <f>IFERROR(VLOOKUP($A4133, 'Fielding Data'!$A$1:$H$12056, 7, 0), 0)</f>
        <v>1</v>
      </c>
      <c r="T4133" s="13">
        <f>IFERROR(VLOOKUP($A4133, 'Fielding Data'!$A$1:$H$12056, 8, 0), 0)</f>
        <v>1</v>
      </c>
      <c r="U4133" s="13">
        <f>SUMIFS('Fielding Data'!E:E, 'Fielding Data'!$A:$A, $A4133)</f>
        <v>7</v>
      </c>
      <c r="V4133" s="13">
        <f>SUMIFS('Fielding Data'!F:F, 'Fielding Data'!$A:$A, $A4133)</f>
        <v>28</v>
      </c>
      <c r="W4133" s="13">
        <f>SUMIFS('Fielding Data'!G:G, 'Fielding Data'!$A:$A, $A4133)</f>
        <v>1</v>
      </c>
      <c r="X4133" s="13">
        <f>SUMIFS('Fielding Data'!H:H, 'Fielding Data'!$A:$A, $A4133)</f>
        <v>1</v>
      </c>
    </row>
    <row r="4134" spans="1:24" x14ac:dyDescent="0.3">
      <c r="A4134" s="13" t="str">
        <f t="shared" si="129"/>
        <v>leesmch012013</v>
      </c>
      <c r="B4134" s="16" t="s">
        <v>1984</v>
      </c>
      <c r="C4134" s="16">
        <v>2013</v>
      </c>
      <c r="D4134" s="16">
        <v>8</v>
      </c>
      <c r="E4134" s="16">
        <v>0</v>
      </c>
      <c r="F4134" s="16">
        <v>0</v>
      </c>
      <c r="G4134" s="16">
        <v>0</v>
      </c>
      <c r="H4134" s="16">
        <v>0</v>
      </c>
      <c r="I4134" s="16">
        <v>0</v>
      </c>
      <c r="J4134" s="16">
        <v>0</v>
      </c>
      <c r="K4134" s="16">
        <v>0</v>
      </c>
      <c r="L4134" s="16">
        <v>0</v>
      </c>
      <c r="M4134" s="16">
        <v>0</v>
      </c>
      <c r="N4134" s="16">
        <v>0</v>
      </c>
      <c r="O4134" s="16">
        <v>0</v>
      </c>
      <c r="P4134" s="13" t="str">
        <f t="shared" si="128"/>
        <v>P</v>
      </c>
      <c r="Q4134" s="13">
        <f>IFERROR(VLOOKUP($A4134, 'Fielding Data'!$A$1:$H$12056, 5, 0), 0)</f>
        <v>1</v>
      </c>
      <c r="R4134" s="13">
        <f>IFERROR(VLOOKUP($A4134, 'Fielding Data'!$A$1:$H$12056, 6, 0), 0)</f>
        <v>2</v>
      </c>
      <c r="S4134" s="13">
        <f>IFERROR(VLOOKUP($A4134, 'Fielding Data'!$A$1:$H$12056, 7, 0), 0)</f>
        <v>0</v>
      </c>
      <c r="T4134" s="13">
        <f>IFERROR(VLOOKUP($A4134, 'Fielding Data'!$A$1:$H$12056, 8, 0), 0)</f>
        <v>0</v>
      </c>
      <c r="U4134" s="13">
        <f>SUMIFS('Fielding Data'!E:E, 'Fielding Data'!$A:$A, $A4134)</f>
        <v>1</v>
      </c>
      <c r="V4134" s="13">
        <f>SUMIFS('Fielding Data'!F:F, 'Fielding Data'!$A:$A, $A4134)</f>
        <v>2</v>
      </c>
      <c r="W4134" s="13">
        <f>SUMIFS('Fielding Data'!G:G, 'Fielding Data'!$A:$A, $A4134)</f>
        <v>0</v>
      </c>
      <c r="X4134" s="13">
        <f>SUMIFS('Fielding Data'!H:H, 'Fielding Data'!$A:$A, $A4134)</f>
        <v>0</v>
      </c>
    </row>
    <row r="4135" spans="1:24" x14ac:dyDescent="0.3">
      <c r="A4135" s="13" t="str">
        <f t="shared" si="129"/>
        <v>lemahdj012013</v>
      </c>
      <c r="B4135" s="16" t="s">
        <v>1541</v>
      </c>
      <c r="C4135" s="16">
        <v>2013</v>
      </c>
      <c r="D4135" s="16">
        <v>109</v>
      </c>
      <c r="E4135" s="16">
        <v>404</v>
      </c>
      <c r="F4135" s="16">
        <v>39</v>
      </c>
      <c r="G4135" s="16">
        <v>113</v>
      </c>
      <c r="H4135" s="16">
        <v>21</v>
      </c>
      <c r="I4135" s="16">
        <v>3</v>
      </c>
      <c r="J4135" s="16">
        <v>2</v>
      </c>
      <c r="K4135" s="16">
        <v>28</v>
      </c>
      <c r="L4135" s="16">
        <v>18</v>
      </c>
      <c r="M4135" s="16">
        <v>7</v>
      </c>
      <c r="N4135" s="16">
        <v>19</v>
      </c>
      <c r="O4135" s="16">
        <v>67</v>
      </c>
      <c r="P4135" s="13" t="str">
        <f t="shared" si="128"/>
        <v>1B</v>
      </c>
      <c r="Q4135" s="13">
        <f>IFERROR(VLOOKUP($A4135, 'Fielding Data'!$A$1:$H$12056, 5, 0), 0)</f>
        <v>2</v>
      </c>
      <c r="R4135" s="13">
        <f>IFERROR(VLOOKUP($A4135, 'Fielding Data'!$A$1:$H$12056, 6, 0), 0)</f>
        <v>0</v>
      </c>
      <c r="S4135" s="13">
        <f>IFERROR(VLOOKUP($A4135, 'Fielding Data'!$A$1:$H$12056, 7, 0), 0)</f>
        <v>0</v>
      </c>
      <c r="T4135" s="13">
        <f>IFERROR(VLOOKUP($A4135, 'Fielding Data'!$A$1:$H$12056, 8, 0), 0)</f>
        <v>0</v>
      </c>
      <c r="U4135" s="13">
        <f>SUMIFS('Fielding Data'!E:E, 'Fielding Data'!$A:$A, $A4135)</f>
        <v>176</v>
      </c>
      <c r="V4135" s="13">
        <f>SUMIFS('Fielding Data'!F:F, 'Fielding Data'!$A:$A, $A4135)</f>
        <v>295</v>
      </c>
      <c r="W4135" s="13">
        <f>SUMIFS('Fielding Data'!G:G, 'Fielding Data'!$A:$A, $A4135)</f>
        <v>3</v>
      </c>
      <c r="X4135" s="13">
        <f>SUMIFS('Fielding Data'!H:H, 'Fielding Data'!$A:$A, $A4135)</f>
        <v>59</v>
      </c>
    </row>
    <row r="4136" spans="1:24" x14ac:dyDescent="0.3">
      <c r="A4136" s="13" t="str">
        <f t="shared" si="129"/>
        <v>leonsa012013</v>
      </c>
      <c r="B4136" s="16" t="s">
        <v>1763</v>
      </c>
      <c r="C4136" s="16">
        <v>2013</v>
      </c>
      <c r="D4136" s="16">
        <v>2</v>
      </c>
      <c r="E4136" s="16">
        <v>1</v>
      </c>
      <c r="F4136" s="16">
        <v>0</v>
      </c>
      <c r="G4136" s="16">
        <v>0</v>
      </c>
      <c r="H4136" s="16">
        <v>0</v>
      </c>
      <c r="I4136" s="16">
        <v>0</v>
      </c>
      <c r="J4136" s="16">
        <v>0</v>
      </c>
      <c r="K4136" s="16">
        <v>0</v>
      </c>
      <c r="L4136" s="16">
        <v>0</v>
      </c>
      <c r="M4136" s="16">
        <v>0</v>
      </c>
      <c r="N4136" s="16">
        <v>0</v>
      </c>
      <c r="O4136" s="16">
        <v>1</v>
      </c>
      <c r="P4136" s="13" t="str">
        <f t="shared" si="128"/>
        <v>C</v>
      </c>
      <c r="Q4136" s="13">
        <f>IFERROR(VLOOKUP($A4136, 'Fielding Data'!$A$1:$H$12056, 5, 0), 0)</f>
        <v>2</v>
      </c>
      <c r="R4136" s="13">
        <f>IFERROR(VLOOKUP($A4136, 'Fielding Data'!$A$1:$H$12056, 6, 0), 0)</f>
        <v>0</v>
      </c>
      <c r="S4136" s="13">
        <f>IFERROR(VLOOKUP($A4136, 'Fielding Data'!$A$1:$H$12056, 7, 0), 0)</f>
        <v>0</v>
      </c>
      <c r="T4136" s="13">
        <f>IFERROR(VLOOKUP($A4136, 'Fielding Data'!$A$1:$H$12056, 8, 0), 0)</f>
        <v>0</v>
      </c>
      <c r="U4136" s="13">
        <f>SUMIFS('Fielding Data'!E:E, 'Fielding Data'!$A:$A, $A4136)</f>
        <v>2</v>
      </c>
      <c r="V4136" s="13">
        <f>SUMIFS('Fielding Data'!F:F, 'Fielding Data'!$A:$A, $A4136)</f>
        <v>0</v>
      </c>
      <c r="W4136" s="13">
        <f>SUMIFS('Fielding Data'!G:G, 'Fielding Data'!$A:$A, $A4136)</f>
        <v>0</v>
      </c>
      <c r="X4136" s="13">
        <f>SUMIFS('Fielding Data'!H:H, 'Fielding Data'!$A:$A, $A4136)</f>
        <v>0</v>
      </c>
    </row>
    <row r="4137" spans="1:24" x14ac:dyDescent="0.3">
      <c r="A4137" s="13" t="str">
        <f t="shared" si="129"/>
        <v>lerouch012013</v>
      </c>
      <c r="B4137" s="16" t="s">
        <v>1120</v>
      </c>
      <c r="C4137" s="16">
        <v>2013</v>
      </c>
      <c r="D4137" s="16">
        <v>2</v>
      </c>
      <c r="E4137" s="16">
        <v>1</v>
      </c>
      <c r="F4137" s="16">
        <v>0</v>
      </c>
      <c r="G4137" s="16">
        <v>0</v>
      </c>
      <c r="H4137" s="16">
        <v>0</v>
      </c>
      <c r="I4137" s="16">
        <v>0</v>
      </c>
      <c r="J4137" s="16">
        <v>0</v>
      </c>
      <c r="K4137" s="16">
        <v>0</v>
      </c>
      <c r="L4137" s="16">
        <v>0</v>
      </c>
      <c r="M4137" s="16">
        <v>0</v>
      </c>
      <c r="N4137" s="16">
        <v>0</v>
      </c>
      <c r="O4137" s="16">
        <v>0</v>
      </c>
      <c r="P4137" s="13" t="str">
        <f t="shared" si="128"/>
        <v>P</v>
      </c>
      <c r="Q4137" s="13">
        <f>IFERROR(VLOOKUP($A4137, 'Fielding Data'!$A$1:$H$12056, 5, 0), 0)</f>
        <v>0</v>
      </c>
      <c r="R4137" s="13">
        <f>IFERROR(VLOOKUP($A4137, 'Fielding Data'!$A$1:$H$12056, 6, 0), 0)</f>
        <v>0</v>
      </c>
      <c r="S4137" s="13">
        <f>IFERROR(VLOOKUP($A4137, 'Fielding Data'!$A$1:$H$12056, 7, 0), 0)</f>
        <v>0</v>
      </c>
      <c r="T4137" s="13">
        <f>IFERROR(VLOOKUP($A4137, 'Fielding Data'!$A$1:$H$12056, 8, 0), 0)</f>
        <v>0</v>
      </c>
      <c r="U4137" s="13">
        <f>SUMIFS('Fielding Data'!E:E, 'Fielding Data'!$A:$A, $A4137)</f>
        <v>0</v>
      </c>
      <c r="V4137" s="13">
        <f>SUMIFS('Fielding Data'!F:F, 'Fielding Data'!$A:$A, $A4137)</f>
        <v>0</v>
      </c>
      <c r="W4137" s="13">
        <f>SUMIFS('Fielding Data'!G:G, 'Fielding Data'!$A:$A, $A4137)</f>
        <v>0</v>
      </c>
      <c r="X4137" s="13">
        <f>SUMIFS('Fielding Data'!H:H, 'Fielding Data'!$A:$A, $A4137)</f>
        <v>0</v>
      </c>
    </row>
    <row r="4138" spans="1:24" x14ac:dyDescent="0.3">
      <c r="A4138" s="13" t="str">
        <f t="shared" si="129"/>
        <v>lerudst012013</v>
      </c>
      <c r="B4138" s="16" t="s">
        <v>1764</v>
      </c>
      <c r="C4138" s="16">
        <v>2013</v>
      </c>
      <c r="D4138" s="16">
        <v>6</v>
      </c>
      <c r="E4138" s="16">
        <v>5</v>
      </c>
      <c r="F4138" s="16">
        <v>0</v>
      </c>
      <c r="G4138" s="16">
        <v>0</v>
      </c>
      <c r="H4138" s="16">
        <v>0</v>
      </c>
      <c r="I4138" s="16">
        <v>0</v>
      </c>
      <c r="J4138" s="16">
        <v>0</v>
      </c>
      <c r="K4138" s="16">
        <v>0</v>
      </c>
      <c r="L4138" s="16">
        <v>0</v>
      </c>
      <c r="M4138" s="16">
        <v>0</v>
      </c>
      <c r="N4138" s="16">
        <v>0</v>
      </c>
      <c r="O4138" s="16">
        <v>4</v>
      </c>
      <c r="P4138" s="13" t="str">
        <f t="shared" si="128"/>
        <v>C</v>
      </c>
      <c r="Q4138" s="13">
        <f>IFERROR(VLOOKUP($A4138, 'Fielding Data'!$A$1:$H$12056, 5, 0), 0)</f>
        <v>7</v>
      </c>
      <c r="R4138" s="13">
        <f>IFERROR(VLOOKUP($A4138, 'Fielding Data'!$A$1:$H$12056, 6, 0), 0)</f>
        <v>0</v>
      </c>
      <c r="S4138" s="13">
        <f>IFERROR(VLOOKUP($A4138, 'Fielding Data'!$A$1:$H$12056, 7, 0), 0)</f>
        <v>0</v>
      </c>
      <c r="T4138" s="13">
        <f>IFERROR(VLOOKUP($A4138, 'Fielding Data'!$A$1:$H$12056, 8, 0), 0)</f>
        <v>0</v>
      </c>
      <c r="U4138" s="13">
        <f>SUMIFS('Fielding Data'!E:E, 'Fielding Data'!$A:$A, $A4138)</f>
        <v>7</v>
      </c>
      <c r="V4138" s="13">
        <f>SUMIFS('Fielding Data'!F:F, 'Fielding Data'!$A:$A, $A4138)</f>
        <v>0</v>
      </c>
      <c r="W4138" s="13">
        <f>SUMIFS('Fielding Data'!G:G, 'Fielding Data'!$A:$A, $A4138)</f>
        <v>0</v>
      </c>
      <c r="X4138" s="13">
        <f>SUMIFS('Fielding Data'!H:H, 'Fielding Data'!$A:$A, $A4138)</f>
        <v>0</v>
      </c>
    </row>
    <row r="4139" spans="1:24" x14ac:dyDescent="0.3">
      <c r="A4139" s="13" t="str">
        <f t="shared" si="129"/>
        <v>lestejo012013</v>
      </c>
      <c r="B4139" s="16" t="s">
        <v>671</v>
      </c>
      <c r="C4139" s="16">
        <v>2013</v>
      </c>
      <c r="D4139" s="16">
        <v>33</v>
      </c>
      <c r="E4139" s="16">
        <v>6</v>
      </c>
      <c r="F4139" s="16">
        <v>0</v>
      </c>
      <c r="G4139" s="16">
        <v>0</v>
      </c>
      <c r="H4139" s="16">
        <v>0</v>
      </c>
      <c r="I4139" s="16">
        <v>0</v>
      </c>
      <c r="J4139" s="16">
        <v>0</v>
      </c>
      <c r="K4139" s="16">
        <v>0</v>
      </c>
      <c r="L4139" s="16">
        <v>0</v>
      </c>
      <c r="M4139" s="16">
        <v>0</v>
      </c>
      <c r="N4139" s="16">
        <v>0</v>
      </c>
      <c r="O4139" s="16">
        <v>4</v>
      </c>
      <c r="P4139" s="13" t="str">
        <f t="shared" si="128"/>
        <v>P</v>
      </c>
      <c r="Q4139" s="13">
        <f>IFERROR(VLOOKUP($A4139, 'Fielding Data'!$A$1:$H$12056, 5, 0), 0)</f>
        <v>12</v>
      </c>
      <c r="R4139" s="13">
        <f>IFERROR(VLOOKUP($A4139, 'Fielding Data'!$A$1:$H$12056, 6, 0), 0)</f>
        <v>18</v>
      </c>
      <c r="S4139" s="13">
        <f>IFERROR(VLOOKUP($A4139, 'Fielding Data'!$A$1:$H$12056, 7, 0), 0)</f>
        <v>2</v>
      </c>
      <c r="T4139" s="13">
        <f>IFERROR(VLOOKUP($A4139, 'Fielding Data'!$A$1:$H$12056, 8, 0), 0)</f>
        <v>1</v>
      </c>
      <c r="U4139" s="13">
        <f>SUMIFS('Fielding Data'!E:E, 'Fielding Data'!$A:$A, $A4139)</f>
        <v>12</v>
      </c>
      <c r="V4139" s="13">
        <f>SUMIFS('Fielding Data'!F:F, 'Fielding Data'!$A:$A, $A4139)</f>
        <v>18</v>
      </c>
      <c r="W4139" s="13">
        <f>SUMIFS('Fielding Data'!G:G, 'Fielding Data'!$A:$A, $A4139)</f>
        <v>2</v>
      </c>
      <c r="X4139" s="13">
        <f>SUMIFS('Fielding Data'!H:H, 'Fielding Data'!$A:$A, $A4139)</f>
        <v>1</v>
      </c>
    </row>
    <row r="4140" spans="1:24" x14ac:dyDescent="0.3">
      <c r="A4140" s="13" t="str">
        <f t="shared" si="129"/>
        <v>liddial012013</v>
      </c>
      <c r="B4140" s="16" t="s">
        <v>1542</v>
      </c>
      <c r="C4140" s="16">
        <v>2013</v>
      </c>
      <c r="D4140" s="16">
        <v>8</v>
      </c>
      <c r="E4140" s="16">
        <v>17</v>
      </c>
      <c r="F4140" s="16">
        <v>0</v>
      </c>
      <c r="G4140" s="16">
        <v>1</v>
      </c>
      <c r="H4140" s="16">
        <v>1</v>
      </c>
      <c r="I4140" s="16">
        <v>0</v>
      </c>
      <c r="J4140" s="16">
        <v>0</v>
      </c>
      <c r="K4140" s="16">
        <v>0</v>
      </c>
      <c r="L4140" s="16">
        <v>0</v>
      </c>
      <c r="M4140" s="16">
        <v>0</v>
      </c>
      <c r="N4140" s="16">
        <v>1</v>
      </c>
      <c r="O4140" s="16">
        <v>7</v>
      </c>
      <c r="P4140" s="13" t="str">
        <f t="shared" si="128"/>
        <v>1B</v>
      </c>
      <c r="Q4140" s="13">
        <f>IFERROR(VLOOKUP($A4140, 'Fielding Data'!$A$1:$H$12056, 5, 0), 0)</f>
        <v>34</v>
      </c>
      <c r="R4140" s="13">
        <f>IFERROR(VLOOKUP($A4140, 'Fielding Data'!$A$1:$H$12056, 6, 0), 0)</f>
        <v>0</v>
      </c>
      <c r="S4140" s="13">
        <f>IFERROR(VLOOKUP($A4140, 'Fielding Data'!$A$1:$H$12056, 7, 0), 0)</f>
        <v>0</v>
      </c>
      <c r="T4140" s="13">
        <f>IFERROR(VLOOKUP($A4140, 'Fielding Data'!$A$1:$H$12056, 8, 0), 0)</f>
        <v>4</v>
      </c>
      <c r="U4140" s="13">
        <f>SUMIFS('Fielding Data'!E:E, 'Fielding Data'!$A:$A, $A4140)</f>
        <v>34</v>
      </c>
      <c r="V4140" s="13">
        <f>SUMIFS('Fielding Data'!F:F, 'Fielding Data'!$A:$A, $A4140)</f>
        <v>0</v>
      </c>
      <c r="W4140" s="13">
        <f>SUMIFS('Fielding Data'!G:G, 'Fielding Data'!$A:$A, $A4140)</f>
        <v>0</v>
      </c>
      <c r="X4140" s="13">
        <f>SUMIFS('Fielding Data'!H:H, 'Fielding Data'!$A:$A, $A4140)</f>
        <v>4</v>
      </c>
    </row>
    <row r="4141" spans="1:24" x14ac:dyDescent="0.3">
      <c r="A4141" s="13" t="str">
        <f t="shared" si="129"/>
        <v>lillyte012013</v>
      </c>
      <c r="B4141" s="16" t="s">
        <v>137</v>
      </c>
      <c r="C4141" s="16">
        <v>2013</v>
      </c>
      <c r="D4141" s="16">
        <v>5</v>
      </c>
      <c r="E4141" s="16">
        <v>5</v>
      </c>
      <c r="F4141" s="16">
        <v>0</v>
      </c>
      <c r="G4141" s="16">
        <v>0</v>
      </c>
      <c r="H4141" s="16">
        <v>0</v>
      </c>
      <c r="I4141" s="16">
        <v>0</v>
      </c>
      <c r="J4141" s="16">
        <v>0</v>
      </c>
      <c r="K4141" s="16">
        <v>0</v>
      </c>
      <c r="L4141" s="16">
        <v>0</v>
      </c>
      <c r="M4141" s="16">
        <v>0</v>
      </c>
      <c r="N4141" s="16">
        <v>0</v>
      </c>
      <c r="O4141" s="16">
        <v>5</v>
      </c>
      <c r="P4141" s="13" t="str">
        <f t="shared" si="128"/>
        <v>P</v>
      </c>
      <c r="Q4141" s="13">
        <f>IFERROR(VLOOKUP($A4141, 'Fielding Data'!$A$1:$H$12056, 5, 0), 0)</f>
        <v>0</v>
      </c>
      <c r="R4141" s="13">
        <f>IFERROR(VLOOKUP($A4141, 'Fielding Data'!$A$1:$H$12056, 6, 0), 0)</f>
        <v>3</v>
      </c>
      <c r="S4141" s="13">
        <f>IFERROR(VLOOKUP($A4141, 'Fielding Data'!$A$1:$H$12056, 7, 0), 0)</f>
        <v>1</v>
      </c>
      <c r="T4141" s="13">
        <f>IFERROR(VLOOKUP($A4141, 'Fielding Data'!$A$1:$H$12056, 8, 0), 0)</f>
        <v>0</v>
      </c>
      <c r="U4141" s="13">
        <f>SUMIFS('Fielding Data'!E:E, 'Fielding Data'!$A:$A, $A4141)</f>
        <v>0</v>
      </c>
      <c r="V4141" s="13">
        <f>SUMIFS('Fielding Data'!F:F, 'Fielding Data'!$A:$A, $A4141)</f>
        <v>3</v>
      </c>
      <c r="W4141" s="13">
        <f>SUMIFS('Fielding Data'!G:G, 'Fielding Data'!$A:$A, $A4141)</f>
        <v>1</v>
      </c>
      <c r="X4141" s="13">
        <f>SUMIFS('Fielding Data'!H:H, 'Fielding Data'!$A:$A, $A4141)</f>
        <v>0</v>
      </c>
    </row>
    <row r="4142" spans="1:24" x14ac:dyDescent="0.3">
      <c r="A4142" s="13" t="str">
        <f t="shared" si="129"/>
        <v>limch012013</v>
      </c>
      <c r="B4142" s="16" t="s">
        <v>1985</v>
      </c>
      <c r="C4142" s="16">
        <v>2013</v>
      </c>
      <c r="D4142" s="16">
        <v>6</v>
      </c>
      <c r="E4142" s="16">
        <v>0</v>
      </c>
      <c r="F4142" s="16">
        <v>0</v>
      </c>
      <c r="G4142" s="16">
        <v>0</v>
      </c>
      <c r="H4142" s="16">
        <v>0</v>
      </c>
      <c r="I4142" s="16">
        <v>0</v>
      </c>
      <c r="J4142" s="16">
        <v>0</v>
      </c>
      <c r="K4142" s="16">
        <v>0</v>
      </c>
      <c r="L4142" s="16">
        <v>0</v>
      </c>
      <c r="M4142" s="16">
        <v>0</v>
      </c>
      <c r="N4142" s="16">
        <v>0</v>
      </c>
      <c r="O4142" s="16">
        <v>0</v>
      </c>
      <c r="P4142" s="13" t="str">
        <f t="shared" si="128"/>
        <v>P</v>
      </c>
      <c r="Q4142" s="13">
        <f>IFERROR(VLOOKUP($A4142, 'Fielding Data'!$A$1:$H$12056, 5, 0), 0)</f>
        <v>0</v>
      </c>
      <c r="R4142" s="13">
        <f>IFERROR(VLOOKUP($A4142, 'Fielding Data'!$A$1:$H$12056, 6, 0), 0)</f>
        <v>0</v>
      </c>
      <c r="S4142" s="13">
        <f>IFERROR(VLOOKUP($A4142, 'Fielding Data'!$A$1:$H$12056, 7, 0), 0)</f>
        <v>0</v>
      </c>
      <c r="T4142" s="13">
        <f>IFERROR(VLOOKUP($A4142, 'Fielding Data'!$A$1:$H$12056, 8, 0), 0)</f>
        <v>0</v>
      </c>
      <c r="U4142" s="13">
        <f>SUMIFS('Fielding Data'!E:E, 'Fielding Data'!$A:$A, $A4142)</f>
        <v>0</v>
      </c>
      <c r="V4142" s="13">
        <f>SUMIFS('Fielding Data'!F:F, 'Fielding Data'!$A:$A, $A4142)</f>
        <v>0</v>
      </c>
      <c r="W4142" s="13">
        <f>SUMIFS('Fielding Data'!G:G, 'Fielding Data'!$A:$A, $A4142)</f>
        <v>0</v>
      </c>
      <c r="X4142" s="13">
        <f>SUMIFS('Fielding Data'!H:H, 'Fielding Data'!$A:$A, $A4142)</f>
        <v>0</v>
      </c>
    </row>
    <row r="4143" spans="1:24" x14ac:dyDescent="0.3">
      <c r="A4143" s="13" t="str">
        <f t="shared" si="129"/>
        <v>linceti012013</v>
      </c>
      <c r="B4143" s="16" t="s">
        <v>814</v>
      </c>
      <c r="C4143" s="16">
        <v>2013</v>
      </c>
      <c r="D4143" s="16">
        <v>32</v>
      </c>
      <c r="E4143" s="16">
        <v>57</v>
      </c>
      <c r="F4143" s="16">
        <v>3</v>
      </c>
      <c r="G4143" s="16">
        <v>6</v>
      </c>
      <c r="H4143" s="16">
        <v>0</v>
      </c>
      <c r="I4143" s="16">
        <v>1</v>
      </c>
      <c r="J4143" s="16">
        <v>0</v>
      </c>
      <c r="K4143" s="16">
        <v>1</v>
      </c>
      <c r="L4143" s="16">
        <v>0</v>
      </c>
      <c r="M4143" s="16">
        <v>0</v>
      </c>
      <c r="N4143" s="16">
        <v>3</v>
      </c>
      <c r="O4143" s="16">
        <v>34</v>
      </c>
      <c r="P4143" s="13" t="str">
        <f t="shared" si="128"/>
        <v>P</v>
      </c>
      <c r="Q4143" s="13">
        <f>IFERROR(VLOOKUP($A4143, 'Fielding Data'!$A$1:$H$12056, 5, 0), 0)</f>
        <v>11</v>
      </c>
      <c r="R4143" s="13">
        <f>IFERROR(VLOOKUP($A4143, 'Fielding Data'!$A$1:$H$12056, 6, 0), 0)</f>
        <v>17</v>
      </c>
      <c r="S4143" s="13">
        <f>IFERROR(VLOOKUP($A4143, 'Fielding Data'!$A$1:$H$12056, 7, 0), 0)</f>
        <v>4</v>
      </c>
      <c r="T4143" s="13">
        <f>IFERROR(VLOOKUP($A4143, 'Fielding Data'!$A$1:$H$12056, 8, 0), 0)</f>
        <v>0</v>
      </c>
      <c r="U4143" s="13">
        <f>SUMIFS('Fielding Data'!E:E, 'Fielding Data'!$A:$A, $A4143)</f>
        <v>11</v>
      </c>
      <c r="V4143" s="13">
        <f>SUMIFS('Fielding Data'!F:F, 'Fielding Data'!$A:$A, $A4143)</f>
        <v>17</v>
      </c>
      <c r="W4143" s="13">
        <f>SUMIFS('Fielding Data'!G:G, 'Fielding Data'!$A:$A, $A4143)</f>
        <v>4</v>
      </c>
      <c r="X4143" s="13">
        <f>SUMIFS('Fielding Data'!H:H, 'Fielding Data'!$A:$A, $A4143)</f>
        <v>0</v>
      </c>
    </row>
    <row r="4144" spans="1:24" x14ac:dyDescent="0.3">
      <c r="A4144" s="13" t="str">
        <f t="shared" si="129"/>
        <v>lincobr012013</v>
      </c>
      <c r="B4144" s="16" t="s">
        <v>1318</v>
      </c>
      <c r="C4144" s="16">
        <v>2013</v>
      </c>
      <c r="D4144" s="16">
        <v>22</v>
      </c>
      <c r="E4144" s="16">
        <v>1</v>
      </c>
      <c r="F4144" s="16">
        <v>0</v>
      </c>
      <c r="G4144" s="16">
        <v>0</v>
      </c>
      <c r="H4144" s="16">
        <v>0</v>
      </c>
      <c r="I4144" s="16">
        <v>0</v>
      </c>
      <c r="J4144" s="16">
        <v>0</v>
      </c>
      <c r="K4144" s="16">
        <v>0</v>
      </c>
      <c r="L4144" s="16">
        <v>0</v>
      </c>
      <c r="M4144" s="16">
        <v>0</v>
      </c>
      <c r="N4144" s="16">
        <v>0</v>
      </c>
      <c r="O4144" s="16">
        <v>0</v>
      </c>
      <c r="P4144" s="13" t="str">
        <f t="shared" si="128"/>
        <v>P</v>
      </c>
      <c r="Q4144" s="13">
        <f>IFERROR(VLOOKUP($A4144, 'Fielding Data'!$A$1:$H$12056, 5, 0), 0)</f>
        <v>5</v>
      </c>
      <c r="R4144" s="13">
        <f>IFERROR(VLOOKUP($A4144, 'Fielding Data'!$A$1:$H$12056, 6, 0), 0)</f>
        <v>6</v>
      </c>
      <c r="S4144" s="13">
        <f>IFERROR(VLOOKUP($A4144, 'Fielding Data'!$A$1:$H$12056, 7, 0), 0)</f>
        <v>0</v>
      </c>
      <c r="T4144" s="13">
        <f>IFERROR(VLOOKUP($A4144, 'Fielding Data'!$A$1:$H$12056, 8, 0), 0)</f>
        <v>1</v>
      </c>
      <c r="U4144" s="13">
        <f>SUMIFS('Fielding Data'!E:E, 'Fielding Data'!$A:$A, $A4144)</f>
        <v>5</v>
      </c>
      <c r="V4144" s="13">
        <f>SUMIFS('Fielding Data'!F:F, 'Fielding Data'!$A:$A, $A4144)</f>
        <v>6</v>
      </c>
      <c r="W4144" s="13">
        <f>SUMIFS('Fielding Data'!G:G, 'Fielding Data'!$A:$A, $A4144)</f>
        <v>0</v>
      </c>
      <c r="X4144" s="13">
        <f>SUMIFS('Fielding Data'!H:H, 'Fielding Data'!$A:$A, $A4144)</f>
        <v>1</v>
      </c>
    </row>
    <row r="4145" spans="1:24" x14ac:dyDescent="0.3">
      <c r="A4145" s="13" t="str">
        <f t="shared" si="129"/>
        <v>lindad012013</v>
      </c>
      <c r="B4145" s="16" t="s">
        <v>673</v>
      </c>
      <c r="C4145" s="16">
        <v>2013</v>
      </c>
      <c r="D4145" s="16">
        <v>143</v>
      </c>
      <c r="E4145" s="16">
        <v>465</v>
      </c>
      <c r="F4145" s="16">
        <v>67</v>
      </c>
      <c r="G4145" s="16">
        <v>134</v>
      </c>
      <c r="H4145" s="16">
        <v>26</v>
      </c>
      <c r="I4145" s="16">
        <v>1</v>
      </c>
      <c r="J4145" s="16">
        <v>23</v>
      </c>
      <c r="K4145" s="16">
        <v>67</v>
      </c>
      <c r="L4145" s="16">
        <v>1</v>
      </c>
      <c r="M4145" s="16">
        <v>0</v>
      </c>
      <c r="N4145" s="16">
        <v>51</v>
      </c>
      <c r="O4145" s="16">
        <v>103</v>
      </c>
      <c r="P4145" s="13" t="str">
        <f t="shared" si="128"/>
        <v>1B</v>
      </c>
      <c r="Q4145" s="13">
        <f>IFERROR(VLOOKUP($A4145, 'Fielding Data'!$A$1:$H$12056, 5, 0), 0)</f>
        <v>579</v>
      </c>
      <c r="R4145" s="13">
        <f>IFERROR(VLOOKUP($A4145, 'Fielding Data'!$A$1:$H$12056, 6, 0), 0)</f>
        <v>51</v>
      </c>
      <c r="S4145" s="13">
        <f>IFERROR(VLOOKUP($A4145, 'Fielding Data'!$A$1:$H$12056, 7, 0), 0)</f>
        <v>7</v>
      </c>
      <c r="T4145" s="13">
        <f>IFERROR(VLOOKUP($A4145, 'Fielding Data'!$A$1:$H$12056, 8, 0), 0)</f>
        <v>56</v>
      </c>
      <c r="U4145" s="13">
        <f>SUMIFS('Fielding Data'!E:E, 'Fielding Data'!$A:$A, $A4145)</f>
        <v>579</v>
      </c>
      <c r="V4145" s="13">
        <f>SUMIFS('Fielding Data'!F:F, 'Fielding Data'!$A:$A, $A4145)</f>
        <v>51</v>
      </c>
      <c r="W4145" s="13">
        <f>SUMIFS('Fielding Data'!G:G, 'Fielding Data'!$A:$A, $A4145)</f>
        <v>7</v>
      </c>
      <c r="X4145" s="13">
        <f>SUMIFS('Fielding Data'!H:H, 'Fielding Data'!$A:$A, $A4145)</f>
        <v>56</v>
      </c>
    </row>
    <row r="4146" spans="1:24" x14ac:dyDescent="0.3">
      <c r="A4146" s="13" t="str">
        <f t="shared" si="129"/>
        <v>lindbjo012013</v>
      </c>
      <c r="B4146" s="16" t="s">
        <v>1543</v>
      </c>
      <c r="C4146" s="16">
        <v>2013</v>
      </c>
      <c r="D4146" s="16">
        <v>8</v>
      </c>
      <c r="E4146" s="16">
        <v>0</v>
      </c>
      <c r="F4146" s="16">
        <v>0</v>
      </c>
      <c r="G4146" s="16">
        <v>0</v>
      </c>
      <c r="H4146" s="16">
        <v>0</v>
      </c>
      <c r="I4146" s="16">
        <v>0</v>
      </c>
      <c r="J4146" s="16">
        <v>0</v>
      </c>
      <c r="K4146" s="16">
        <v>0</v>
      </c>
      <c r="L4146" s="16">
        <v>0</v>
      </c>
      <c r="M4146" s="16">
        <v>0</v>
      </c>
      <c r="N4146" s="16">
        <v>0</v>
      </c>
      <c r="O4146" s="16">
        <v>0</v>
      </c>
      <c r="P4146" s="13" t="str">
        <f t="shared" si="128"/>
        <v>P</v>
      </c>
      <c r="Q4146" s="13">
        <f>IFERROR(VLOOKUP($A4146, 'Fielding Data'!$A$1:$H$12056, 5, 0), 0)</f>
        <v>1</v>
      </c>
      <c r="R4146" s="13">
        <f>IFERROR(VLOOKUP($A4146, 'Fielding Data'!$A$1:$H$12056, 6, 0), 0)</f>
        <v>5</v>
      </c>
      <c r="S4146" s="13">
        <f>IFERROR(VLOOKUP($A4146, 'Fielding Data'!$A$1:$H$12056, 7, 0), 0)</f>
        <v>0</v>
      </c>
      <c r="T4146" s="13">
        <f>IFERROR(VLOOKUP($A4146, 'Fielding Data'!$A$1:$H$12056, 8, 0), 0)</f>
        <v>0</v>
      </c>
      <c r="U4146" s="13">
        <f>SUMIFS('Fielding Data'!E:E, 'Fielding Data'!$A:$A, $A4146)</f>
        <v>1</v>
      </c>
      <c r="V4146" s="13">
        <f>SUMIFS('Fielding Data'!F:F, 'Fielding Data'!$A:$A, $A4146)</f>
        <v>5</v>
      </c>
      <c r="W4146" s="13">
        <f>SUMIFS('Fielding Data'!G:G, 'Fielding Data'!$A:$A, $A4146)</f>
        <v>0</v>
      </c>
      <c r="X4146" s="13">
        <f>SUMIFS('Fielding Data'!H:H, 'Fielding Data'!$A:$A, $A4146)</f>
        <v>0</v>
      </c>
    </row>
    <row r="4147" spans="1:24" x14ac:dyDescent="0.3">
      <c r="A4147" s="13" t="str">
        <f t="shared" si="129"/>
        <v>lindsma012013</v>
      </c>
      <c r="B4147" s="16" t="s">
        <v>815</v>
      </c>
      <c r="C4147" s="16">
        <v>2013</v>
      </c>
      <c r="D4147" s="16">
        <v>76</v>
      </c>
      <c r="E4147" s="16">
        <v>0</v>
      </c>
      <c r="F4147" s="16">
        <v>0</v>
      </c>
      <c r="G4147" s="16">
        <v>0</v>
      </c>
      <c r="H4147" s="16">
        <v>0</v>
      </c>
      <c r="I4147" s="16">
        <v>0</v>
      </c>
      <c r="J4147" s="16">
        <v>0</v>
      </c>
      <c r="K4147" s="16">
        <v>0</v>
      </c>
      <c r="L4147" s="16">
        <v>0</v>
      </c>
      <c r="M4147" s="16">
        <v>0</v>
      </c>
      <c r="N4147" s="16">
        <v>0</v>
      </c>
      <c r="O4147" s="16">
        <v>0</v>
      </c>
      <c r="P4147" s="13" t="str">
        <f t="shared" si="128"/>
        <v>P</v>
      </c>
      <c r="Q4147" s="13">
        <f>IFERROR(VLOOKUP($A4147, 'Fielding Data'!$A$1:$H$12056, 5, 0), 0)</f>
        <v>2</v>
      </c>
      <c r="R4147" s="13">
        <f>IFERROR(VLOOKUP($A4147, 'Fielding Data'!$A$1:$H$12056, 6, 0), 0)</f>
        <v>8</v>
      </c>
      <c r="S4147" s="13">
        <f>IFERROR(VLOOKUP($A4147, 'Fielding Data'!$A$1:$H$12056, 7, 0), 0)</f>
        <v>0</v>
      </c>
      <c r="T4147" s="13">
        <f>IFERROR(VLOOKUP($A4147, 'Fielding Data'!$A$1:$H$12056, 8, 0), 0)</f>
        <v>1</v>
      </c>
      <c r="U4147" s="13">
        <f>SUMIFS('Fielding Data'!E:E, 'Fielding Data'!$A:$A, $A4147)</f>
        <v>2</v>
      </c>
      <c r="V4147" s="13">
        <f>SUMIFS('Fielding Data'!F:F, 'Fielding Data'!$A:$A, $A4147)</f>
        <v>8</v>
      </c>
      <c r="W4147" s="13">
        <f>SUMIFS('Fielding Data'!G:G, 'Fielding Data'!$A:$A, $A4147)</f>
        <v>0</v>
      </c>
      <c r="X4147" s="13">
        <f>SUMIFS('Fielding Data'!H:H, 'Fielding Data'!$A:$A, $A4147)</f>
        <v>1</v>
      </c>
    </row>
    <row r="4148" spans="1:24" x14ac:dyDescent="0.3">
      <c r="A4148" s="13" t="str">
        <f t="shared" si="129"/>
        <v>liriafr012013</v>
      </c>
      <c r="B4148" s="16" t="s">
        <v>564</v>
      </c>
      <c r="C4148" s="16">
        <v>2013</v>
      </c>
      <c r="D4148" s="16">
        <v>26</v>
      </c>
      <c r="E4148" s="16">
        <v>47</v>
      </c>
      <c r="F4148" s="16">
        <v>0</v>
      </c>
      <c r="G4148" s="16">
        <v>3</v>
      </c>
      <c r="H4148" s="16">
        <v>0</v>
      </c>
      <c r="I4148" s="16">
        <v>0</v>
      </c>
      <c r="J4148" s="16">
        <v>0</v>
      </c>
      <c r="K4148" s="16">
        <v>1</v>
      </c>
      <c r="L4148" s="16">
        <v>0</v>
      </c>
      <c r="M4148" s="16">
        <v>0</v>
      </c>
      <c r="N4148" s="16">
        <v>4</v>
      </c>
      <c r="O4148" s="16">
        <v>18</v>
      </c>
      <c r="P4148" s="13" t="str">
        <f t="shared" si="128"/>
        <v>P</v>
      </c>
      <c r="Q4148" s="13">
        <f>IFERROR(VLOOKUP($A4148, 'Fielding Data'!$A$1:$H$12056, 5, 0), 0)</f>
        <v>7</v>
      </c>
      <c r="R4148" s="13">
        <f>IFERROR(VLOOKUP($A4148, 'Fielding Data'!$A$1:$H$12056, 6, 0), 0)</f>
        <v>30</v>
      </c>
      <c r="S4148" s="13">
        <f>IFERROR(VLOOKUP($A4148, 'Fielding Data'!$A$1:$H$12056, 7, 0), 0)</f>
        <v>1</v>
      </c>
      <c r="T4148" s="13">
        <f>IFERROR(VLOOKUP($A4148, 'Fielding Data'!$A$1:$H$12056, 8, 0), 0)</f>
        <v>5</v>
      </c>
      <c r="U4148" s="13">
        <f>SUMIFS('Fielding Data'!E:E, 'Fielding Data'!$A:$A, $A4148)</f>
        <v>7</v>
      </c>
      <c r="V4148" s="13">
        <f>SUMIFS('Fielding Data'!F:F, 'Fielding Data'!$A:$A, $A4148)</f>
        <v>30</v>
      </c>
      <c r="W4148" s="13">
        <f>SUMIFS('Fielding Data'!G:G, 'Fielding Data'!$A:$A, $A4148)</f>
        <v>1</v>
      </c>
      <c r="X4148" s="13">
        <f>SUMIFS('Fielding Data'!H:H, 'Fielding Data'!$A:$A, $A4148)</f>
        <v>5</v>
      </c>
    </row>
    <row r="4149" spans="1:24" x14ac:dyDescent="0.3">
      <c r="A4149" s="13" t="str">
        <f t="shared" si="129"/>
        <v>lobatjo012013</v>
      </c>
      <c r="B4149" s="16" t="s">
        <v>1121</v>
      </c>
      <c r="C4149" s="16">
        <v>2013</v>
      </c>
      <c r="D4149" s="16">
        <v>100</v>
      </c>
      <c r="E4149" s="16">
        <v>277</v>
      </c>
      <c r="F4149" s="16">
        <v>38</v>
      </c>
      <c r="G4149" s="16">
        <v>69</v>
      </c>
      <c r="H4149" s="16">
        <v>15</v>
      </c>
      <c r="I4149" s="16">
        <v>2</v>
      </c>
      <c r="J4149" s="16">
        <v>7</v>
      </c>
      <c r="K4149" s="16">
        <v>32</v>
      </c>
      <c r="L4149" s="16">
        <v>0</v>
      </c>
      <c r="M4149" s="16">
        <v>1</v>
      </c>
      <c r="N4149" s="16">
        <v>30</v>
      </c>
      <c r="O4149" s="16">
        <v>65</v>
      </c>
      <c r="P4149" s="13" t="str">
        <f t="shared" si="128"/>
        <v>C</v>
      </c>
      <c r="Q4149" s="13">
        <f>IFERROR(VLOOKUP($A4149, 'Fielding Data'!$A$1:$H$12056, 5, 0), 0)</f>
        <v>643</v>
      </c>
      <c r="R4149" s="13">
        <f>IFERROR(VLOOKUP($A4149, 'Fielding Data'!$A$1:$H$12056, 6, 0), 0)</f>
        <v>40</v>
      </c>
      <c r="S4149" s="13">
        <f>IFERROR(VLOOKUP($A4149, 'Fielding Data'!$A$1:$H$12056, 7, 0), 0)</f>
        <v>3</v>
      </c>
      <c r="T4149" s="13">
        <f>IFERROR(VLOOKUP($A4149, 'Fielding Data'!$A$1:$H$12056, 8, 0), 0)</f>
        <v>6</v>
      </c>
      <c r="U4149" s="13">
        <f>SUMIFS('Fielding Data'!E:E, 'Fielding Data'!$A:$A, $A4149)</f>
        <v>643</v>
      </c>
      <c r="V4149" s="13">
        <f>SUMIFS('Fielding Data'!F:F, 'Fielding Data'!$A:$A, $A4149)</f>
        <v>40</v>
      </c>
      <c r="W4149" s="13">
        <f>SUMIFS('Fielding Data'!G:G, 'Fielding Data'!$A:$A, $A4149)</f>
        <v>3</v>
      </c>
      <c r="X4149" s="13">
        <f>SUMIFS('Fielding Data'!H:H, 'Fielding Data'!$A:$A, $A4149)</f>
        <v>6</v>
      </c>
    </row>
    <row r="4150" spans="1:24" x14ac:dyDescent="0.3">
      <c r="A4150" s="13" t="str">
        <f t="shared" si="129"/>
        <v>loch022013</v>
      </c>
      <c r="B4150" s="16" t="s">
        <v>1986</v>
      </c>
      <c r="C4150" s="16">
        <v>2013</v>
      </c>
      <c r="D4150" s="16">
        <v>19</v>
      </c>
      <c r="E4150" s="16">
        <v>0</v>
      </c>
      <c r="F4150" s="16">
        <v>0</v>
      </c>
      <c r="G4150" s="16">
        <v>0</v>
      </c>
      <c r="H4150" s="16">
        <v>0</v>
      </c>
      <c r="I4150" s="16">
        <v>0</v>
      </c>
      <c r="J4150" s="16">
        <v>0</v>
      </c>
      <c r="K4150" s="16">
        <v>0</v>
      </c>
      <c r="L4150" s="16">
        <v>0</v>
      </c>
      <c r="M4150" s="16">
        <v>0</v>
      </c>
      <c r="N4150" s="16">
        <v>0</v>
      </c>
      <c r="O4150" s="16">
        <v>0</v>
      </c>
      <c r="P4150" s="13" t="str">
        <f t="shared" si="128"/>
        <v>P</v>
      </c>
      <c r="Q4150" s="13">
        <f>IFERROR(VLOOKUP($A4150, 'Fielding Data'!$A$1:$H$12056, 5, 0), 0)</f>
        <v>1</v>
      </c>
      <c r="R4150" s="13">
        <f>IFERROR(VLOOKUP($A4150, 'Fielding Data'!$A$1:$H$12056, 6, 0), 0)</f>
        <v>2</v>
      </c>
      <c r="S4150" s="13">
        <f>IFERROR(VLOOKUP($A4150, 'Fielding Data'!$A$1:$H$12056, 7, 0), 0)</f>
        <v>0</v>
      </c>
      <c r="T4150" s="13">
        <f>IFERROR(VLOOKUP($A4150, 'Fielding Data'!$A$1:$H$12056, 8, 0), 0)</f>
        <v>0</v>
      </c>
      <c r="U4150" s="13">
        <f>SUMIFS('Fielding Data'!E:E, 'Fielding Data'!$A:$A, $A4150)</f>
        <v>1</v>
      </c>
      <c r="V4150" s="13">
        <f>SUMIFS('Fielding Data'!F:F, 'Fielding Data'!$A:$A, $A4150)</f>
        <v>2</v>
      </c>
      <c r="W4150" s="13">
        <f>SUMIFS('Fielding Data'!G:G, 'Fielding Data'!$A:$A, $A4150)</f>
        <v>0</v>
      </c>
      <c r="X4150" s="13">
        <f>SUMIFS('Fielding Data'!H:H, 'Fielding Data'!$A:$A, $A4150)</f>
        <v>0</v>
      </c>
    </row>
    <row r="4151" spans="1:24" x14ac:dyDescent="0.3">
      <c r="A4151" s="13" t="str">
        <f t="shared" si="129"/>
        <v>lockeje012013</v>
      </c>
      <c r="B4151" s="16" t="s">
        <v>1545</v>
      </c>
      <c r="C4151" s="16">
        <v>2013</v>
      </c>
      <c r="D4151" s="16">
        <v>30</v>
      </c>
      <c r="E4151" s="16">
        <v>47</v>
      </c>
      <c r="F4151" s="16">
        <v>3</v>
      </c>
      <c r="G4151" s="16">
        <v>5</v>
      </c>
      <c r="H4151" s="16">
        <v>0</v>
      </c>
      <c r="I4151" s="16">
        <v>0</v>
      </c>
      <c r="J4151" s="16">
        <v>0</v>
      </c>
      <c r="K4151" s="16">
        <v>0</v>
      </c>
      <c r="L4151" s="16">
        <v>0</v>
      </c>
      <c r="M4151" s="16">
        <v>0</v>
      </c>
      <c r="N4151" s="16">
        <v>2</v>
      </c>
      <c r="O4151" s="16">
        <v>19</v>
      </c>
      <c r="P4151" s="13" t="str">
        <f t="shared" si="128"/>
        <v>P</v>
      </c>
      <c r="Q4151" s="13">
        <f>IFERROR(VLOOKUP($A4151, 'Fielding Data'!$A$1:$H$12056, 5, 0), 0)</f>
        <v>15</v>
      </c>
      <c r="R4151" s="13">
        <f>IFERROR(VLOOKUP($A4151, 'Fielding Data'!$A$1:$H$12056, 6, 0), 0)</f>
        <v>30</v>
      </c>
      <c r="S4151" s="13">
        <f>IFERROR(VLOOKUP($A4151, 'Fielding Data'!$A$1:$H$12056, 7, 0), 0)</f>
        <v>1</v>
      </c>
      <c r="T4151" s="13">
        <f>IFERROR(VLOOKUP($A4151, 'Fielding Data'!$A$1:$H$12056, 8, 0), 0)</f>
        <v>0</v>
      </c>
      <c r="U4151" s="13">
        <f>SUMIFS('Fielding Data'!E:E, 'Fielding Data'!$A:$A, $A4151)</f>
        <v>15</v>
      </c>
      <c r="V4151" s="13">
        <f>SUMIFS('Fielding Data'!F:F, 'Fielding Data'!$A:$A, $A4151)</f>
        <v>30</v>
      </c>
      <c r="W4151" s="13">
        <f>SUMIFS('Fielding Data'!G:G, 'Fielding Data'!$A:$A, $A4151)</f>
        <v>1</v>
      </c>
      <c r="X4151" s="13">
        <f>SUMIFS('Fielding Data'!H:H, 'Fielding Data'!$A:$A, $A4151)</f>
        <v>0</v>
      </c>
    </row>
    <row r="4152" spans="1:24" x14ac:dyDescent="0.3">
      <c r="A4152" s="13" t="str">
        <f t="shared" si="129"/>
        <v>loganbo022013</v>
      </c>
      <c r="B4152" s="16" t="s">
        <v>675</v>
      </c>
      <c r="C4152" s="16">
        <v>2013</v>
      </c>
      <c r="D4152" s="16">
        <v>61</v>
      </c>
      <c r="E4152" s="16">
        <v>0</v>
      </c>
      <c r="F4152" s="16">
        <v>0</v>
      </c>
      <c r="G4152" s="16">
        <v>0</v>
      </c>
      <c r="H4152" s="16">
        <v>0</v>
      </c>
      <c r="I4152" s="16">
        <v>0</v>
      </c>
      <c r="J4152" s="16">
        <v>0</v>
      </c>
      <c r="K4152" s="16">
        <v>0</v>
      </c>
      <c r="L4152" s="16">
        <v>0</v>
      </c>
      <c r="M4152" s="16">
        <v>0</v>
      </c>
      <c r="N4152" s="16">
        <v>0</v>
      </c>
      <c r="O4152" s="16">
        <v>0</v>
      </c>
      <c r="P4152" s="13" t="str">
        <f t="shared" si="128"/>
        <v>P</v>
      </c>
      <c r="Q4152" s="13">
        <f>IFERROR(VLOOKUP($A4152, 'Fielding Data'!$A$1:$H$12056, 5, 0), 0)</f>
        <v>1</v>
      </c>
      <c r="R4152" s="13">
        <f>IFERROR(VLOOKUP($A4152, 'Fielding Data'!$A$1:$H$12056, 6, 0), 0)</f>
        <v>3</v>
      </c>
      <c r="S4152" s="13">
        <f>IFERROR(VLOOKUP($A4152, 'Fielding Data'!$A$1:$H$12056, 7, 0), 0)</f>
        <v>0</v>
      </c>
      <c r="T4152" s="13">
        <f>IFERROR(VLOOKUP($A4152, 'Fielding Data'!$A$1:$H$12056, 8, 0), 0)</f>
        <v>0</v>
      </c>
      <c r="U4152" s="13">
        <f>SUMIFS('Fielding Data'!E:E, 'Fielding Data'!$A:$A, $A4152)</f>
        <v>1</v>
      </c>
      <c r="V4152" s="13">
        <f>SUMIFS('Fielding Data'!F:F, 'Fielding Data'!$A:$A, $A4152)</f>
        <v>3</v>
      </c>
      <c r="W4152" s="13">
        <f>SUMIFS('Fielding Data'!G:G, 'Fielding Data'!$A:$A, $A4152)</f>
        <v>0</v>
      </c>
      <c r="X4152" s="13">
        <f>SUMIFS('Fielding Data'!H:H, 'Fielding Data'!$A:$A, $A4152)</f>
        <v>0</v>
      </c>
    </row>
    <row r="4153" spans="1:24" x14ac:dyDescent="0.3">
      <c r="A4153" s="13" t="str">
        <f t="shared" si="129"/>
        <v>lohseky012013</v>
      </c>
      <c r="B4153" s="16" t="s">
        <v>251</v>
      </c>
      <c r="C4153" s="16">
        <v>2013</v>
      </c>
      <c r="D4153" s="16">
        <v>33</v>
      </c>
      <c r="E4153" s="16">
        <v>55</v>
      </c>
      <c r="F4153" s="16">
        <v>2</v>
      </c>
      <c r="G4153" s="16">
        <v>8</v>
      </c>
      <c r="H4153" s="16">
        <v>0</v>
      </c>
      <c r="I4153" s="16">
        <v>0</v>
      </c>
      <c r="J4153" s="16">
        <v>0</v>
      </c>
      <c r="K4153" s="16">
        <v>3</v>
      </c>
      <c r="L4153" s="16">
        <v>0</v>
      </c>
      <c r="M4153" s="16">
        <v>0</v>
      </c>
      <c r="N4153" s="16">
        <v>1</v>
      </c>
      <c r="O4153" s="16">
        <v>29</v>
      </c>
      <c r="P4153" s="13" t="str">
        <f t="shared" si="128"/>
        <v>P</v>
      </c>
      <c r="Q4153" s="13">
        <f>IFERROR(VLOOKUP($A4153, 'Fielding Data'!$A$1:$H$12056, 5, 0), 0)</f>
        <v>7</v>
      </c>
      <c r="R4153" s="13">
        <f>IFERROR(VLOOKUP($A4153, 'Fielding Data'!$A$1:$H$12056, 6, 0), 0)</f>
        <v>16</v>
      </c>
      <c r="S4153" s="13">
        <f>IFERROR(VLOOKUP($A4153, 'Fielding Data'!$A$1:$H$12056, 7, 0), 0)</f>
        <v>0</v>
      </c>
      <c r="T4153" s="13">
        <f>IFERROR(VLOOKUP($A4153, 'Fielding Data'!$A$1:$H$12056, 8, 0), 0)</f>
        <v>0</v>
      </c>
      <c r="U4153" s="13">
        <f>SUMIFS('Fielding Data'!E:E, 'Fielding Data'!$A:$A, $A4153)</f>
        <v>7</v>
      </c>
      <c r="V4153" s="13">
        <f>SUMIFS('Fielding Data'!F:F, 'Fielding Data'!$A:$A, $A4153)</f>
        <v>16</v>
      </c>
      <c r="W4153" s="13">
        <f>SUMIFS('Fielding Data'!G:G, 'Fielding Data'!$A:$A, $A4153)</f>
        <v>0</v>
      </c>
      <c r="X4153" s="13">
        <f>SUMIFS('Fielding Data'!H:H, 'Fielding Data'!$A:$A, $A4153)</f>
        <v>0</v>
      </c>
    </row>
    <row r="4154" spans="1:24" x14ac:dyDescent="0.3">
      <c r="A4154" s="13" t="str">
        <f t="shared" si="129"/>
        <v>lombast022013</v>
      </c>
      <c r="B4154" s="16" t="s">
        <v>1546</v>
      </c>
      <c r="C4154" s="16">
        <v>2013</v>
      </c>
      <c r="D4154" s="16">
        <v>118</v>
      </c>
      <c r="E4154" s="16">
        <v>290</v>
      </c>
      <c r="F4154" s="16">
        <v>25</v>
      </c>
      <c r="G4154" s="16">
        <v>75</v>
      </c>
      <c r="H4154" s="16">
        <v>15</v>
      </c>
      <c r="I4154" s="16">
        <v>1</v>
      </c>
      <c r="J4154" s="16">
        <v>2</v>
      </c>
      <c r="K4154" s="16">
        <v>22</v>
      </c>
      <c r="L4154" s="16">
        <v>4</v>
      </c>
      <c r="M4154" s="16">
        <v>3</v>
      </c>
      <c r="N4154" s="16">
        <v>8</v>
      </c>
      <c r="O4154" s="16">
        <v>34</v>
      </c>
      <c r="P4154" s="13" t="str">
        <f t="shared" si="128"/>
        <v>2B</v>
      </c>
      <c r="Q4154" s="13">
        <f>IFERROR(VLOOKUP($A4154, 'Fielding Data'!$A$1:$H$12056, 5, 0), 0)</f>
        <v>92</v>
      </c>
      <c r="R4154" s="13">
        <f>IFERROR(VLOOKUP($A4154, 'Fielding Data'!$A$1:$H$12056, 6, 0), 0)</f>
        <v>129</v>
      </c>
      <c r="S4154" s="13">
        <f>IFERROR(VLOOKUP($A4154, 'Fielding Data'!$A$1:$H$12056, 7, 0), 0)</f>
        <v>3</v>
      </c>
      <c r="T4154" s="13">
        <f>IFERROR(VLOOKUP($A4154, 'Fielding Data'!$A$1:$H$12056, 8, 0), 0)</f>
        <v>28</v>
      </c>
      <c r="U4154" s="13">
        <f>SUMIFS('Fielding Data'!E:E, 'Fielding Data'!$A:$A, $A4154)</f>
        <v>125</v>
      </c>
      <c r="V4154" s="13">
        <f>SUMIFS('Fielding Data'!F:F, 'Fielding Data'!$A:$A, $A4154)</f>
        <v>134</v>
      </c>
      <c r="W4154" s="13">
        <f>SUMIFS('Fielding Data'!G:G, 'Fielding Data'!$A:$A, $A4154)</f>
        <v>3</v>
      </c>
      <c r="X4154" s="13">
        <f>SUMIFS('Fielding Data'!H:H, 'Fielding Data'!$A:$A, $A4154)</f>
        <v>28</v>
      </c>
    </row>
    <row r="4155" spans="1:24" x14ac:dyDescent="0.3">
      <c r="A4155" s="13" t="str">
        <f t="shared" si="129"/>
        <v>loneyja012013</v>
      </c>
      <c r="B4155" s="16" t="s">
        <v>676</v>
      </c>
      <c r="C4155" s="16">
        <v>2013</v>
      </c>
      <c r="D4155" s="16">
        <v>158</v>
      </c>
      <c r="E4155" s="16">
        <v>549</v>
      </c>
      <c r="F4155" s="16">
        <v>54</v>
      </c>
      <c r="G4155" s="16">
        <v>164</v>
      </c>
      <c r="H4155" s="16">
        <v>33</v>
      </c>
      <c r="I4155" s="16">
        <v>0</v>
      </c>
      <c r="J4155" s="16">
        <v>13</v>
      </c>
      <c r="K4155" s="16">
        <v>75</v>
      </c>
      <c r="L4155" s="16">
        <v>3</v>
      </c>
      <c r="M4155" s="16">
        <v>1</v>
      </c>
      <c r="N4155" s="16">
        <v>44</v>
      </c>
      <c r="O4155" s="16">
        <v>77</v>
      </c>
      <c r="P4155" s="13" t="str">
        <f t="shared" si="128"/>
        <v>1B</v>
      </c>
      <c r="Q4155" s="13">
        <f>IFERROR(VLOOKUP($A4155, 'Fielding Data'!$A$1:$H$12056, 5, 0), 0)</f>
        <v>1203</v>
      </c>
      <c r="R4155" s="13">
        <f>IFERROR(VLOOKUP($A4155, 'Fielding Data'!$A$1:$H$12056, 6, 0), 0)</f>
        <v>98</v>
      </c>
      <c r="S4155" s="13">
        <f>IFERROR(VLOOKUP($A4155, 'Fielding Data'!$A$1:$H$12056, 7, 0), 0)</f>
        <v>7</v>
      </c>
      <c r="T4155" s="13">
        <f>IFERROR(VLOOKUP($A4155, 'Fielding Data'!$A$1:$H$12056, 8, 0), 0)</f>
        <v>115</v>
      </c>
      <c r="U4155" s="13">
        <f>SUMIFS('Fielding Data'!E:E, 'Fielding Data'!$A:$A, $A4155)</f>
        <v>1203</v>
      </c>
      <c r="V4155" s="13">
        <f>SUMIFS('Fielding Data'!F:F, 'Fielding Data'!$A:$A, $A4155)</f>
        <v>98</v>
      </c>
      <c r="W4155" s="13">
        <f>SUMIFS('Fielding Data'!G:G, 'Fielding Data'!$A:$A, $A4155)</f>
        <v>7</v>
      </c>
      <c r="X4155" s="13">
        <f>SUMIFS('Fielding Data'!H:H, 'Fielding Data'!$A:$A, $A4155)</f>
        <v>115</v>
      </c>
    </row>
    <row r="4156" spans="1:24" x14ac:dyDescent="0.3">
      <c r="A4156" s="13" t="str">
        <f t="shared" si="129"/>
        <v>longoev012013</v>
      </c>
      <c r="B4156" s="16" t="s">
        <v>953</v>
      </c>
      <c r="C4156" s="16">
        <v>2013</v>
      </c>
      <c r="D4156" s="16">
        <v>160</v>
      </c>
      <c r="E4156" s="16">
        <v>614</v>
      </c>
      <c r="F4156" s="16">
        <v>91</v>
      </c>
      <c r="G4156" s="16">
        <v>165</v>
      </c>
      <c r="H4156" s="16">
        <v>39</v>
      </c>
      <c r="I4156" s="16">
        <v>3</v>
      </c>
      <c r="J4156" s="16">
        <v>32</v>
      </c>
      <c r="K4156" s="16">
        <v>88</v>
      </c>
      <c r="L4156" s="16">
        <v>1</v>
      </c>
      <c r="M4156" s="16">
        <v>0</v>
      </c>
      <c r="N4156" s="16">
        <v>70</v>
      </c>
      <c r="O4156" s="16">
        <v>162</v>
      </c>
      <c r="P4156" s="13" t="str">
        <f t="shared" si="128"/>
        <v>3B</v>
      </c>
      <c r="Q4156" s="13">
        <f>IFERROR(VLOOKUP($A4156, 'Fielding Data'!$A$1:$H$12056, 5, 0), 0)</f>
        <v>96</v>
      </c>
      <c r="R4156" s="13">
        <f>IFERROR(VLOOKUP($A4156, 'Fielding Data'!$A$1:$H$12056, 6, 0), 0)</f>
        <v>279</v>
      </c>
      <c r="S4156" s="13">
        <f>IFERROR(VLOOKUP($A4156, 'Fielding Data'!$A$1:$H$12056, 7, 0), 0)</f>
        <v>11</v>
      </c>
      <c r="T4156" s="13">
        <f>IFERROR(VLOOKUP($A4156, 'Fielding Data'!$A$1:$H$12056, 8, 0), 0)</f>
        <v>27</v>
      </c>
      <c r="U4156" s="13">
        <f>SUMIFS('Fielding Data'!E:E, 'Fielding Data'!$A:$A, $A4156)</f>
        <v>96</v>
      </c>
      <c r="V4156" s="13">
        <f>SUMIFS('Fielding Data'!F:F, 'Fielding Data'!$A:$A, $A4156)</f>
        <v>279</v>
      </c>
      <c r="W4156" s="13">
        <f>SUMIFS('Fielding Data'!G:G, 'Fielding Data'!$A:$A, $A4156)</f>
        <v>11</v>
      </c>
      <c r="X4156" s="13">
        <f>SUMIFS('Fielding Data'!H:H, 'Fielding Data'!$A:$A, $A4156)</f>
        <v>27</v>
      </c>
    </row>
    <row r="4157" spans="1:24" x14ac:dyDescent="0.3">
      <c r="A4157" s="13" t="str">
        <f t="shared" si="129"/>
        <v>lopezja022013</v>
      </c>
      <c r="B4157" s="16" t="s">
        <v>385</v>
      </c>
      <c r="C4157" s="16">
        <v>2013</v>
      </c>
      <c r="D4157" s="16">
        <v>69</v>
      </c>
      <c r="E4157" s="16">
        <v>0</v>
      </c>
      <c r="F4157" s="16">
        <v>0</v>
      </c>
      <c r="G4157" s="16">
        <v>0</v>
      </c>
      <c r="H4157" s="16">
        <v>0</v>
      </c>
      <c r="I4157" s="16">
        <v>0</v>
      </c>
      <c r="J4157" s="16">
        <v>0</v>
      </c>
      <c r="K4157" s="16">
        <v>0</v>
      </c>
      <c r="L4157" s="16">
        <v>0</v>
      </c>
      <c r="M4157" s="16">
        <v>0</v>
      </c>
      <c r="N4157" s="16">
        <v>0</v>
      </c>
      <c r="O4157" s="16">
        <v>0</v>
      </c>
      <c r="P4157" s="13" t="str">
        <f t="shared" si="128"/>
        <v>P</v>
      </c>
      <c r="Q4157" s="13">
        <f>IFERROR(VLOOKUP($A4157, 'Fielding Data'!$A$1:$H$12056, 5, 0), 0)</f>
        <v>5</v>
      </c>
      <c r="R4157" s="13">
        <f>IFERROR(VLOOKUP($A4157, 'Fielding Data'!$A$1:$H$12056, 6, 0), 0)</f>
        <v>9</v>
      </c>
      <c r="S4157" s="13">
        <f>IFERROR(VLOOKUP($A4157, 'Fielding Data'!$A$1:$H$12056, 7, 0), 0)</f>
        <v>0</v>
      </c>
      <c r="T4157" s="13">
        <f>IFERROR(VLOOKUP($A4157, 'Fielding Data'!$A$1:$H$12056, 8, 0), 0)</f>
        <v>1</v>
      </c>
      <c r="U4157" s="13">
        <f>SUMIFS('Fielding Data'!E:E, 'Fielding Data'!$A:$A, $A4157)</f>
        <v>5</v>
      </c>
      <c r="V4157" s="13">
        <f>SUMIFS('Fielding Data'!F:F, 'Fielding Data'!$A:$A, $A4157)</f>
        <v>9</v>
      </c>
      <c r="W4157" s="13">
        <f>SUMIFS('Fielding Data'!G:G, 'Fielding Data'!$A:$A, $A4157)</f>
        <v>0</v>
      </c>
      <c r="X4157" s="13">
        <f>SUMIFS('Fielding Data'!H:H, 'Fielding Data'!$A:$A, $A4157)</f>
        <v>1</v>
      </c>
    </row>
    <row r="4158" spans="1:24" x14ac:dyDescent="0.3">
      <c r="A4158" s="13" t="str">
        <f t="shared" si="129"/>
        <v>lopezwi012013</v>
      </c>
      <c r="B4158" s="16" t="s">
        <v>1122</v>
      </c>
      <c r="C4158" s="16">
        <v>2013</v>
      </c>
      <c r="D4158" s="16">
        <v>75</v>
      </c>
      <c r="E4158" s="16">
        <v>1</v>
      </c>
      <c r="F4158" s="16">
        <v>0</v>
      </c>
      <c r="G4158" s="16">
        <v>0</v>
      </c>
      <c r="H4158" s="16">
        <v>0</v>
      </c>
      <c r="I4158" s="16">
        <v>0</v>
      </c>
      <c r="J4158" s="16">
        <v>0</v>
      </c>
      <c r="K4158" s="16">
        <v>0</v>
      </c>
      <c r="L4158" s="16">
        <v>0</v>
      </c>
      <c r="M4158" s="16">
        <v>0</v>
      </c>
      <c r="N4158" s="16">
        <v>0</v>
      </c>
      <c r="O4158" s="16">
        <v>1</v>
      </c>
      <c r="P4158" s="13" t="str">
        <f t="shared" si="128"/>
        <v>P</v>
      </c>
      <c r="Q4158" s="13">
        <f>IFERROR(VLOOKUP($A4158, 'Fielding Data'!$A$1:$H$12056, 5, 0), 0)</f>
        <v>9</v>
      </c>
      <c r="R4158" s="13">
        <f>IFERROR(VLOOKUP($A4158, 'Fielding Data'!$A$1:$H$12056, 6, 0), 0)</f>
        <v>7</v>
      </c>
      <c r="S4158" s="13">
        <f>IFERROR(VLOOKUP($A4158, 'Fielding Data'!$A$1:$H$12056, 7, 0), 0)</f>
        <v>1</v>
      </c>
      <c r="T4158" s="13">
        <f>IFERROR(VLOOKUP($A4158, 'Fielding Data'!$A$1:$H$12056, 8, 0), 0)</f>
        <v>0</v>
      </c>
      <c r="U4158" s="13">
        <f>SUMIFS('Fielding Data'!E:E, 'Fielding Data'!$A:$A, $A4158)</f>
        <v>9</v>
      </c>
      <c r="V4158" s="13">
        <f>SUMIFS('Fielding Data'!F:F, 'Fielding Data'!$A:$A, $A4158)</f>
        <v>7</v>
      </c>
      <c r="W4158" s="13">
        <f>SUMIFS('Fielding Data'!G:G, 'Fielding Data'!$A:$A, $A4158)</f>
        <v>1</v>
      </c>
      <c r="X4158" s="13">
        <f>SUMIFS('Fielding Data'!H:H, 'Fielding Data'!$A:$A, $A4158)</f>
        <v>0</v>
      </c>
    </row>
    <row r="4159" spans="1:24" x14ac:dyDescent="0.3">
      <c r="A4159" s="13" t="str">
        <f t="shared" si="129"/>
        <v>loughda012013</v>
      </c>
      <c r="B4159" s="16" t="s">
        <v>1766</v>
      </c>
      <c r="C4159" s="16">
        <v>2013</v>
      </c>
      <c r="D4159" s="16">
        <v>96</v>
      </c>
      <c r="E4159" s="16">
        <v>315</v>
      </c>
      <c r="F4159" s="16">
        <v>35</v>
      </c>
      <c r="G4159" s="16">
        <v>90</v>
      </c>
      <c r="H4159" s="16">
        <v>17</v>
      </c>
      <c r="I4159" s="16">
        <v>4</v>
      </c>
      <c r="J4159" s="16">
        <v>5</v>
      </c>
      <c r="K4159" s="16">
        <v>33</v>
      </c>
      <c r="L4159" s="16">
        <v>5</v>
      </c>
      <c r="M4159" s="16">
        <v>2</v>
      </c>
      <c r="N4159" s="16">
        <v>10</v>
      </c>
      <c r="O4159" s="16">
        <v>52</v>
      </c>
      <c r="P4159" s="13" t="str">
        <f t="shared" si="128"/>
        <v>CF</v>
      </c>
      <c r="Q4159" s="13">
        <f>IFERROR(VLOOKUP($A4159, 'Fielding Data'!$A$1:$H$12056, 5, 0), 0)</f>
        <v>0</v>
      </c>
      <c r="R4159" s="13">
        <f>IFERROR(VLOOKUP($A4159, 'Fielding Data'!$A$1:$H$12056, 6, 0), 0)</f>
        <v>0</v>
      </c>
      <c r="S4159" s="13">
        <f>IFERROR(VLOOKUP($A4159, 'Fielding Data'!$A$1:$H$12056, 7, 0), 0)</f>
        <v>0</v>
      </c>
      <c r="T4159" s="13">
        <f>IFERROR(VLOOKUP($A4159, 'Fielding Data'!$A$1:$H$12056, 8, 0), 0)</f>
        <v>0</v>
      </c>
      <c r="U4159" s="13">
        <f>SUMIFS('Fielding Data'!E:E, 'Fielding Data'!$A:$A, $A4159)</f>
        <v>164</v>
      </c>
      <c r="V4159" s="13">
        <f>SUMIFS('Fielding Data'!F:F, 'Fielding Data'!$A:$A, $A4159)</f>
        <v>8</v>
      </c>
      <c r="W4159" s="13">
        <f>SUMIFS('Fielding Data'!G:G, 'Fielding Data'!$A:$A, $A4159)</f>
        <v>2</v>
      </c>
      <c r="X4159" s="13">
        <f>SUMIFS('Fielding Data'!H:H, 'Fielding Data'!$A:$A, $A4159)</f>
        <v>1</v>
      </c>
    </row>
    <row r="4160" spans="1:24" x14ac:dyDescent="0.3">
      <c r="A4160" s="13" t="str">
        <f t="shared" si="129"/>
        <v>loupaa012013</v>
      </c>
      <c r="B4160" s="16" t="s">
        <v>1767</v>
      </c>
      <c r="C4160" s="16">
        <v>2013</v>
      </c>
      <c r="D4160" s="16">
        <v>64</v>
      </c>
      <c r="E4160" s="16">
        <v>0</v>
      </c>
      <c r="F4160" s="16">
        <v>0</v>
      </c>
      <c r="G4160" s="16">
        <v>0</v>
      </c>
      <c r="H4160" s="16">
        <v>0</v>
      </c>
      <c r="I4160" s="16">
        <v>0</v>
      </c>
      <c r="J4160" s="16">
        <v>0</v>
      </c>
      <c r="K4160" s="16">
        <v>0</v>
      </c>
      <c r="L4160" s="16">
        <v>0</v>
      </c>
      <c r="M4160" s="16">
        <v>0</v>
      </c>
      <c r="N4160" s="16">
        <v>0</v>
      </c>
      <c r="O4160" s="16">
        <v>0</v>
      </c>
      <c r="P4160" s="13" t="str">
        <f t="shared" si="128"/>
        <v>P</v>
      </c>
      <c r="Q4160" s="13">
        <f>IFERROR(VLOOKUP($A4160, 'Fielding Data'!$A$1:$H$12056, 5, 0), 0)</f>
        <v>5</v>
      </c>
      <c r="R4160" s="13">
        <f>IFERROR(VLOOKUP($A4160, 'Fielding Data'!$A$1:$H$12056, 6, 0), 0)</f>
        <v>23</v>
      </c>
      <c r="S4160" s="13">
        <f>IFERROR(VLOOKUP($A4160, 'Fielding Data'!$A$1:$H$12056, 7, 0), 0)</f>
        <v>3</v>
      </c>
      <c r="T4160" s="13">
        <f>IFERROR(VLOOKUP($A4160, 'Fielding Data'!$A$1:$H$12056, 8, 0), 0)</f>
        <v>2</v>
      </c>
      <c r="U4160" s="13">
        <f>SUMIFS('Fielding Data'!E:E, 'Fielding Data'!$A:$A, $A4160)</f>
        <v>5</v>
      </c>
      <c r="V4160" s="13">
        <f>SUMIFS('Fielding Data'!F:F, 'Fielding Data'!$A:$A, $A4160)</f>
        <v>23</v>
      </c>
      <c r="W4160" s="13">
        <f>SUMIFS('Fielding Data'!G:G, 'Fielding Data'!$A:$A, $A4160)</f>
        <v>3</v>
      </c>
      <c r="X4160" s="13">
        <f>SUMIFS('Fielding Data'!H:H, 'Fielding Data'!$A:$A, $A4160)</f>
        <v>2</v>
      </c>
    </row>
    <row r="4161" spans="1:24" x14ac:dyDescent="0.3">
      <c r="A4161" s="13" t="str">
        <f t="shared" si="129"/>
        <v>lowede012013</v>
      </c>
      <c r="B4161" s="16" t="s">
        <v>141</v>
      </c>
      <c r="C4161" s="16">
        <v>2013</v>
      </c>
      <c r="D4161" s="16">
        <v>9</v>
      </c>
      <c r="E4161" s="16">
        <v>0</v>
      </c>
      <c r="F4161" s="16">
        <v>0</v>
      </c>
      <c r="G4161" s="16">
        <v>0</v>
      </c>
      <c r="H4161" s="16">
        <v>0</v>
      </c>
      <c r="I4161" s="16">
        <v>0</v>
      </c>
      <c r="J4161" s="16">
        <v>0</v>
      </c>
      <c r="K4161" s="16">
        <v>0</v>
      </c>
      <c r="L4161" s="16">
        <v>0</v>
      </c>
      <c r="M4161" s="16">
        <v>0</v>
      </c>
      <c r="N4161" s="16">
        <v>0</v>
      </c>
      <c r="O4161" s="16">
        <v>0</v>
      </c>
      <c r="P4161" s="13" t="str">
        <f t="shared" si="128"/>
        <v>P</v>
      </c>
      <c r="Q4161" s="13">
        <f>IFERROR(VLOOKUP($A4161, 'Fielding Data'!$A$1:$H$12056, 5, 0), 0)</f>
        <v>0</v>
      </c>
      <c r="R4161" s="13">
        <f>IFERROR(VLOOKUP($A4161, 'Fielding Data'!$A$1:$H$12056, 6, 0), 0)</f>
        <v>2</v>
      </c>
      <c r="S4161" s="13">
        <f>IFERROR(VLOOKUP($A4161, 'Fielding Data'!$A$1:$H$12056, 7, 0), 0)</f>
        <v>0</v>
      </c>
      <c r="T4161" s="13">
        <f>IFERROR(VLOOKUP($A4161, 'Fielding Data'!$A$1:$H$12056, 8, 0), 0)</f>
        <v>0</v>
      </c>
      <c r="U4161" s="13">
        <f>SUMIFS('Fielding Data'!E:E, 'Fielding Data'!$A:$A, $A4161)</f>
        <v>0</v>
      </c>
      <c r="V4161" s="13">
        <f>SUMIFS('Fielding Data'!F:F, 'Fielding Data'!$A:$A, $A4161)</f>
        <v>2</v>
      </c>
      <c r="W4161" s="13">
        <f>SUMIFS('Fielding Data'!G:G, 'Fielding Data'!$A:$A, $A4161)</f>
        <v>0</v>
      </c>
      <c r="X4161" s="13">
        <f>SUMIFS('Fielding Data'!H:H, 'Fielding Data'!$A:$A, $A4161)</f>
        <v>0</v>
      </c>
    </row>
    <row r="4162" spans="1:24" x14ac:dyDescent="0.3">
      <c r="A4162" s="13" t="str">
        <f t="shared" si="129"/>
        <v>lowema012013</v>
      </c>
      <c r="B4162" s="16" t="s">
        <v>677</v>
      </c>
      <c r="C4162" s="16">
        <v>2013</v>
      </c>
      <c r="D4162" s="16">
        <v>11</v>
      </c>
      <c r="E4162" s="16">
        <v>0</v>
      </c>
      <c r="F4162" s="16">
        <v>0</v>
      </c>
      <c r="G4162" s="16">
        <v>0</v>
      </c>
      <c r="H4162" s="16">
        <v>0</v>
      </c>
      <c r="I4162" s="16">
        <v>0</v>
      </c>
      <c r="J4162" s="16">
        <v>0</v>
      </c>
      <c r="K4162" s="16">
        <v>0</v>
      </c>
      <c r="L4162" s="16">
        <v>0</v>
      </c>
      <c r="M4162" s="16">
        <v>0</v>
      </c>
      <c r="N4162" s="16">
        <v>0</v>
      </c>
      <c r="O4162" s="16">
        <v>0</v>
      </c>
      <c r="P4162" s="13" t="str">
        <f t="shared" ref="P4162:P4225" si="130">IFERROR(VLOOKUP($A4162, Fielding, 4, 0), "Other")</f>
        <v>P</v>
      </c>
      <c r="Q4162" s="13">
        <f>IFERROR(VLOOKUP($A4162, 'Fielding Data'!$A$1:$H$12056, 5, 0), 0)</f>
        <v>0</v>
      </c>
      <c r="R4162" s="13">
        <f>IFERROR(VLOOKUP($A4162, 'Fielding Data'!$A$1:$H$12056, 6, 0), 0)</f>
        <v>4</v>
      </c>
      <c r="S4162" s="13">
        <f>IFERROR(VLOOKUP($A4162, 'Fielding Data'!$A$1:$H$12056, 7, 0), 0)</f>
        <v>0</v>
      </c>
      <c r="T4162" s="13">
        <f>IFERROR(VLOOKUP($A4162, 'Fielding Data'!$A$1:$H$12056, 8, 0), 0)</f>
        <v>0</v>
      </c>
      <c r="U4162" s="13">
        <f>SUMIFS('Fielding Data'!E:E, 'Fielding Data'!$A:$A, $A4162)</f>
        <v>0</v>
      </c>
      <c r="V4162" s="13">
        <f>SUMIFS('Fielding Data'!F:F, 'Fielding Data'!$A:$A, $A4162)</f>
        <v>4</v>
      </c>
      <c r="W4162" s="13">
        <f>SUMIFS('Fielding Data'!G:G, 'Fielding Data'!$A:$A, $A4162)</f>
        <v>0</v>
      </c>
      <c r="X4162" s="13">
        <f>SUMIFS('Fielding Data'!H:H, 'Fielding Data'!$A:$A, $A4162)</f>
        <v>0</v>
      </c>
    </row>
    <row r="4163" spans="1:24" x14ac:dyDescent="0.3">
      <c r="A4163" s="13" t="str">
        <f t="shared" ref="A4163:A4226" si="131">B4163&amp;C4163</f>
        <v>lowrije012013</v>
      </c>
      <c r="B4163" s="16" t="s">
        <v>954</v>
      </c>
      <c r="C4163" s="16">
        <v>2013</v>
      </c>
      <c r="D4163" s="16">
        <v>154</v>
      </c>
      <c r="E4163" s="16">
        <v>603</v>
      </c>
      <c r="F4163" s="16">
        <v>80</v>
      </c>
      <c r="G4163" s="16">
        <v>175</v>
      </c>
      <c r="H4163" s="16">
        <v>45</v>
      </c>
      <c r="I4163" s="16">
        <v>2</v>
      </c>
      <c r="J4163" s="16">
        <v>15</v>
      </c>
      <c r="K4163" s="16">
        <v>75</v>
      </c>
      <c r="L4163" s="16">
        <v>1</v>
      </c>
      <c r="M4163" s="16">
        <v>0</v>
      </c>
      <c r="N4163" s="16">
        <v>50</v>
      </c>
      <c r="O4163" s="16">
        <v>91</v>
      </c>
      <c r="P4163" s="13" t="str">
        <f t="shared" si="130"/>
        <v>2B</v>
      </c>
      <c r="Q4163" s="13">
        <f>IFERROR(VLOOKUP($A4163, 'Fielding Data'!$A$1:$H$12056, 5, 0), 0)</f>
        <v>33</v>
      </c>
      <c r="R4163" s="13">
        <f>IFERROR(VLOOKUP($A4163, 'Fielding Data'!$A$1:$H$12056, 6, 0), 0)</f>
        <v>36</v>
      </c>
      <c r="S4163" s="13">
        <f>IFERROR(VLOOKUP($A4163, 'Fielding Data'!$A$1:$H$12056, 7, 0), 0)</f>
        <v>2</v>
      </c>
      <c r="T4163" s="13">
        <f>IFERROR(VLOOKUP($A4163, 'Fielding Data'!$A$1:$H$12056, 8, 0), 0)</f>
        <v>10</v>
      </c>
      <c r="U4163" s="13">
        <f>SUMIFS('Fielding Data'!E:E, 'Fielding Data'!$A:$A, $A4163)</f>
        <v>172</v>
      </c>
      <c r="V4163" s="13">
        <f>SUMIFS('Fielding Data'!F:F, 'Fielding Data'!$A:$A, $A4163)</f>
        <v>302</v>
      </c>
      <c r="W4163" s="13">
        <f>SUMIFS('Fielding Data'!G:G, 'Fielding Data'!$A:$A, $A4163)</f>
        <v>18</v>
      </c>
      <c r="X4163" s="13">
        <f>SUMIFS('Fielding Data'!H:H, 'Fielding Data'!$A:$A, $A4163)</f>
        <v>66</v>
      </c>
    </row>
    <row r="4164" spans="1:24" x14ac:dyDescent="0.3">
      <c r="A4164" s="13" t="str">
        <f t="shared" si="131"/>
        <v>lucased012013</v>
      </c>
      <c r="B4164" s="16" t="s">
        <v>1987</v>
      </c>
      <c r="C4164" s="16">
        <v>2013</v>
      </c>
      <c r="D4164" s="16">
        <v>94</v>
      </c>
      <c r="E4164" s="16">
        <v>351</v>
      </c>
      <c r="F4164" s="16">
        <v>43</v>
      </c>
      <c r="G4164" s="16">
        <v>90</v>
      </c>
      <c r="H4164" s="16">
        <v>14</v>
      </c>
      <c r="I4164" s="16">
        <v>1</v>
      </c>
      <c r="J4164" s="16">
        <v>4</v>
      </c>
      <c r="K4164" s="16">
        <v>28</v>
      </c>
      <c r="L4164" s="16">
        <v>1</v>
      </c>
      <c r="M4164" s="16">
        <v>1</v>
      </c>
      <c r="N4164" s="16">
        <v>26</v>
      </c>
      <c r="O4164" s="16">
        <v>78</v>
      </c>
      <c r="P4164" s="13" t="str">
        <f t="shared" si="130"/>
        <v>1B</v>
      </c>
      <c r="Q4164" s="13">
        <f>IFERROR(VLOOKUP($A4164, 'Fielding Data'!$A$1:$H$12056, 5, 0), 0)</f>
        <v>180</v>
      </c>
      <c r="R4164" s="13">
        <f>IFERROR(VLOOKUP($A4164, 'Fielding Data'!$A$1:$H$12056, 6, 0), 0)</f>
        <v>14</v>
      </c>
      <c r="S4164" s="13">
        <f>IFERROR(VLOOKUP($A4164, 'Fielding Data'!$A$1:$H$12056, 7, 0), 0)</f>
        <v>0</v>
      </c>
      <c r="T4164" s="13">
        <f>IFERROR(VLOOKUP($A4164, 'Fielding Data'!$A$1:$H$12056, 8, 0), 0)</f>
        <v>17</v>
      </c>
      <c r="U4164" s="13">
        <f>SUMIFS('Fielding Data'!E:E, 'Fielding Data'!$A:$A, $A4164)</f>
        <v>246</v>
      </c>
      <c r="V4164" s="13">
        <f>SUMIFS('Fielding Data'!F:F, 'Fielding Data'!$A:$A, $A4164)</f>
        <v>173</v>
      </c>
      <c r="W4164" s="13">
        <f>SUMIFS('Fielding Data'!G:G, 'Fielding Data'!$A:$A, $A4164)</f>
        <v>7</v>
      </c>
      <c r="X4164" s="13">
        <f>SUMIFS('Fielding Data'!H:H, 'Fielding Data'!$A:$A, $A4164)</f>
        <v>40</v>
      </c>
    </row>
    <row r="4165" spans="1:24" x14ac:dyDescent="0.3">
      <c r="A4165" s="13" t="str">
        <f t="shared" si="131"/>
        <v>lucrojo012013</v>
      </c>
      <c r="B4165" s="16" t="s">
        <v>1321</v>
      </c>
      <c r="C4165" s="16">
        <v>2013</v>
      </c>
      <c r="D4165" s="16">
        <v>147</v>
      </c>
      <c r="E4165" s="16">
        <v>521</v>
      </c>
      <c r="F4165" s="16">
        <v>59</v>
      </c>
      <c r="G4165" s="16">
        <v>146</v>
      </c>
      <c r="H4165" s="16">
        <v>25</v>
      </c>
      <c r="I4165" s="16">
        <v>6</v>
      </c>
      <c r="J4165" s="16">
        <v>18</v>
      </c>
      <c r="K4165" s="16">
        <v>82</v>
      </c>
      <c r="L4165" s="16">
        <v>9</v>
      </c>
      <c r="M4165" s="16">
        <v>1</v>
      </c>
      <c r="N4165" s="16">
        <v>46</v>
      </c>
      <c r="O4165" s="16">
        <v>69</v>
      </c>
      <c r="P4165" s="13" t="str">
        <f t="shared" si="130"/>
        <v>1B</v>
      </c>
      <c r="Q4165" s="13">
        <f>IFERROR(VLOOKUP($A4165, 'Fielding Data'!$A$1:$H$12056, 5, 0), 0)</f>
        <v>66</v>
      </c>
      <c r="R4165" s="13">
        <f>IFERROR(VLOOKUP($A4165, 'Fielding Data'!$A$1:$H$12056, 6, 0), 0)</f>
        <v>4</v>
      </c>
      <c r="S4165" s="13">
        <f>IFERROR(VLOOKUP($A4165, 'Fielding Data'!$A$1:$H$12056, 7, 0), 0)</f>
        <v>2</v>
      </c>
      <c r="T4165" s="13">
        <f>IFERROR(VLOOKUP($A4165, 'Fielding Data'!$A$1:$H$12056, 8, 0), 0)</f>
        <v>5</v>
      </c>
      <c r="U4165" s="13">
        <f>SUMIFS('Fielding Data'!E:E, 'Fielding Data'!$A:$A, $A4165)</f>
        <v>923</v>
      </c>
      <c r="V4165" s="13">
        <f>SUMIFS('Fielding Data'!F:F, 'Fielding Data'!$A:$A, $A4165)</f>
        <v>60</v>
      </c>
      <c r="W4165" s="13">
        <f>SUMIFS('Fielding Data'!G:G, 'Fielding Data'!$A:$A, $A4165)</f>
        <v>10</v>
      </c>
      <c r="X4165" s="13">
        <f>SUMIFS('Fielding Data'!H:H, 'Fielding Data'!$A:$A, $A4165)</f>
        <v>10</v>
      </c>
    </row>
    <row r="4166" spans="1:24" x14ac:dyDescent="0.3">
      <c r="A4166" s="13" t="str">
        <f t="shared" si="131"/>
        <v>ludwiry012013</v>
      </c>
      <c r="B4166" s="16" t="s">
        <v>316</v>
      </c>
      <c r="C4166" s="16">
        <v>2013</v>
      </c>
      <c r="D4166" s="16">
        <v>38</v>
      </c>
      <c r="E4166" s="16">
        <v>129</v>
      </c>
      <c r="F4166" s="16">
        <v>7</v>
      </c>
      <c r="G4166" s="16">
        <v>31</v>
      </c>
      <c r="H4166" s="16">
        <v>5</v>
      </c>
      <c r="I4166" s="16">
        <v>0</v>
      </c>
      <c r="J4166" s="16">
        <v>2</v>
      </c>
      <c r="K4166" s="16">
        <v>12</v>
      </c>
      <c r="L4166" s="16">
        <v>0</v>
      </c>
      <c r="M4166" s="16">
        <v>0</v>
      </c>
      <c r="N4166" s="16">
        <v>10</v>
      </c>
      <c r="O4166" s="16">
        <v>29</v>
      </c>
      <c r="P4166" s="13" t="str">
        <f t="shared" si="130"/>
        <v>LF</v>
      </c>
      <c r="Q4166" s="13">
        <f>IFERROR(VLOOKUP($A4166, 'Fielding Data'!$A$1:$H$12056, 5, 0), 0)</f>
        <v>0</v>
      </c>
      <c r="R4166" s="13">
        <f>IFERROR(VLOOKUP($A4166, 'Fielding Data'!$A$1:$H$12056, 6, 0), 0)</f>
        <v>0</v>
      </c>
      <c r="S4166" s="13">
        <f>IFERROR(VLOOKUP($A4166, 'Fielding Data'!$A$1:$H$12056, 7, 0), 0)</f>
        <v>0</v>
      </c>
      <c r="T4166" s="13">
        <f>IFERROR(VLOOKUP($A4166, 'Fielding Data'!$A$1:$H$12056, 8, 0), 0)</f>
        <v>0</v>
      </c>
      <c r="U4166" s="13">
        <f>SUMIFS('Fielding Data'!E:E, 'Fielding Data'!$A:$A, $A4166)</f>
        <v>39</v>
      </c>
      <c r="V4166" s="13">
        <f>SUMIFS('Fielding Data'!F:F, 'Fielding Data'!$A:$A, $A4166)</f>
        <v>0</v>
      </c>
      <c r="W4166" s="13">
        <f>SUMIFS('Fielding Data'!G:G, 'Fielding Data'!$A:$A, $A4166)</f>
        <v>0</v>
      </c>
      <c r="X4166" s="13">
        <f>SUMIFS('Fielding Data'!H:H, 'Fielding Data'!$A:$A, $A4166)</f>
        <v>0</v>
      </c>
    </row>
    <row r="4167" spans="1:24" x14ac:dyDescent="0.3">
      <c r="A4167" s="13" t="str">
        <f t="shared" si="131"/>
        <v>luekejo012013</v>
      </c>
      <c r="B4167" s="16" t="s">
        <v>1547</v>
      </c>
      <c r="C4167" s="16">
        <v>2013</v>
      </c>
      <c r="D4167" s="16">
        <v>19</v>
      </c>
      <c r="E4167" s="16">
        <v>0</v>
      </c>
      <c r="F4167" s="16">
        <v>0</v>
      </c>
      <c r="G4167" s="16">
        <v>0</v>
      </c>
      <c r="H4167" s="16">
        <v>0</v>
      </c>
      <c r="I4167" s="16">
        <v>0</v>
      </c>
      <c r="J4167" s="16">
        <v>0</v>
      </c>
      <c r="K4167" s="16">
        <v>0</v>
      </c>
      <c r="L4167" s="16">
        <v>0</v>
      </c>
      <c r="M4167" s="16">
        <v>0</v>
      </c>
      <c r="N4167" s="16">
        <v>0</v>
      </c>
      <c r="O4167" s="16">
        <v>0</v>
      </c>
      <c r="P4167" s="13" t="str">
        <f t="shared" si="130"/>
        <v>P</v>
      </c>
      <c r="Q4167" s="13">
        <f>IFERROR(VLOOKUP($A4167, 'Fielding Data'!$A$1:$H$12056, 5, 0), 0)</f>
        <v>1</v>
      </c>
      <c r="R4167" s="13">
        <f>IFERROR(VLOOKUP($A4167, 'Fielding Data'!$A$1:$H$12056, 6, 0), 0)</f>
        <v>3</v>
      </c>
      <c r="S4167" s="13">
        <f>IFERROR(VLOOKUP($A4167, 'Fielding Data'!$A$1:$H$12056, 7, 0), 0)</f>
        <v>0</v>
      </c>
      <c r="T4167" s="13">
        <f>IFERROR(VLOOKUP($A4167, 'Fielding Data'!$A$1:$H$12056, 8, 0), 0)</f>
        <v>0</v>
      </c>
      <c r="U4167" s="13">
        <f>SUMIFS('Fielding Data'!E:E, 'Fielding Data'!$A:$A, $A4167)</f>
        <v>1</v>
      </c>
      <c r="V4167" s="13">
        <f>SUMIFS('Fielding Data'!F:F, 'Fielding Data'!$A:$A, $A4167)</f>
        <v>3</v>
      </c>
      <c r="W4167" s="13">
        <f>SUMIFS('Fielding Data'!G:G, 'Fielding Data'!$A:$A, $A4167)</f>
        <v>0</v>
      </c>
      <c r="X4167" s="13">
        <f>SUMIFS('Fielding Data'!H:H, 'Fielding Data'!$A:$A, $A4167)</f>
        <v>0</v>
      </c>
    </row>
    <row r="4168" spans="1:24" x14ac:dyDescent="0.3">
      <c r="A4168" s="13" t="str">
        <f t="shared" si="131"/>
        <v>luetglu012013</v>
      </c>
      <c r="B4168" s="16" t="s">
        <v>1768</v>
      </c>
      <c r="C4168" s="16">
        <v>2013</v>
      </c>
      <c r="D4168" s="16">
        <v>35</v>
      </c>
      <c r="E4168" s="16">
        <v>0</v>
      </c>
      <c r="F4168" s="16">
        <v>0</v>
      </c>
      <c r="G4168" s="16">
        <v>0</v>
      </c>
      <c r="H4168" s="16">
        <v>0</v>
      </c>
      <c r="I4168" s="16">
        <v>0</v>
      </c>
      <c r="J4168" s="16">
        <v>0</v>
      </c>
      <c r="K4168" s="16">
        <v>0</v>
      </c>
      <c r="L4168" s="16">
        <v>0</v>
      </c>
      <c r="M4168" s="16">
        <v>0</v>
      </c>
      <c r="N4168" s="16">
        <v>0</v>
      </c>
      <c r="O4168" s="16">
        <v>0</v>
      </c>
      <c r="P4168" s="13" t="str">
        <f t="shared" si="130"/>
        <v>P</v>
      </c>
      <c r="Q4168" s="13">
        <f>IFERROR(VLOOKUP($A4168, 'Fielding Data'!$A$1:$H$12056, 5, 0), 0)</f>
        <v>2</v>
      </c>
      <c r="R4168" s="13">
        <f>IFERROR(VLOOKUP($A4168, 'Fielding Data'!$A$1:$H$12056, 6, 0), 0)</f>
        <v>3</v>
      </c>
      <c r="S4168" s="13">
        <f>IFERROR(VLOOKUP($A4168, 'Fielding Data'!$A$1:$H$12056, 7, 0), 0)</f>
        <v>0</v>
      </c>
      <c r="T4168" s="13">
        <f>IFERROR(VLOOKUP($A4168, 'Fielding Data'!$A$1:$H$12056, 8, 0), 0)</f>
        <v>1</v>
      </c>
      <c r="U4168" s="13">
        <f>SUMIFS('Fielding Data'!E:E, 'Fielding Data'!$A:$A, $A4168)</f>
        <v>2</v>
      </c>
      <c r="V4168" s="13">
        <f>SUMIFS('Fielding Data'!F:F, 'Fielding Data'!$A:$A, $A4168)</f>
        <v>3</v>
      </c>
      <c r="W4168" s="13">
        <f>SUMIFS('Fielding Data'!G:G, 'Fielding Data'!$A:$A, $A4168)</f>
        <v>0</v>
      </c>
      <c r="X4168" s="13">
        <f>SUMIFS('Fielding Data'!H:H, 'Fielding Data'!$A:$A, $A4168)</f>
        <v>1</v>
      </c>
    </row>
    <row r="4169" spans="1:24" x14ac:dyDescent="0.3">
      <c r="A4169" s="13" t="str">
        <f t="shared" si="131"/>
        <v>lutzdo012013</v>
      </c>
      <c r="B4169" s="16" t="s">
        <v>1988</v>
      </c>
      <c r="C4169" s="16">
        <v>2013</v>
      </c>
      <c r="D4169" s="16">
        <v>34</v>
      </c>
      <c r="E4169" s="16">
        <v>58</v>
      </c>
      <c r="F4169" s="16">
        <v>5</v>
      </c>
      <c r="G4169" s="16">
        <v>14</v>
      </c>
      <c r="H4169" s="16">
        <v>1</v>
      </c>
      <c r="I4169" s="16">
        <v>0</v>
      </c>
      <c r="J4169" s="16">
        <v>1</v>
      </c>
      <c r="K4169" s="16">
        <v>8</v>
      </c>
      <c r="L4169" s="16">
        <v>2</v>
      </c>
      <c r="M4169" s="16">
        <v>0</v>
      </c>
      <c r="N4169" s="16">
        <v>1</v>
      </c>
      <c r="O4169" s="16">
        <v>14</v>
      </c>
      <c r="P4169" s="13" t="str">
        <f t="shared" si="130"/>
        <v>LF</v>
      </c>
      <c r="Q4169" s="13">
        <f>IFERROR(VLOOKUP($A4169, 'Fielding Data'!$A$1:$H$12056, 5, 0), 0)</f>
        <v>0</v>
      </c>
      <c r="R4169" s="13">
        <f>IFERROR(VLOOKUP($A4169, 'Fielding Data'!$A$1:$H$12056, 6, 0), 0)</f>
        <v>0</v>
      </c>
      <c r="S4169" s="13">
        <f>IFERROR(VLOOKUP($A4169, 'Fielding Data'!$A$1:$H$12056, 7, 0), 0)</f>
        <v>0</v>
      </c>
      <c r="T4169" s="13">
        <f>IFERROR(VLOOKUP($A4169, 'Fielding Data'!$A$1:$H$12056, 8, 0), 0)</f>
        <v>0</v>
      </c>
      <c r="U4169" s="13">
        <f>SUMIFS('Fielding Data'!E:E, 'Fielding Data'!$A:$A, $A4169)</f>
        <v>27</v>
      </c>
      <c r="V4169" s="13">
        <f>SUMIFS('Fielding Data'!F:F, 'Fielding Data'!$A:$A, $A4169)</f>
        <v>0</v>
      </c>
      <c r="W4169" s="13">
        <f>SUMIFS('Fielding Data'!G:G, 'Fielding Data'!$A:$A, $A4169)</f>
        <v>0</v>
      </c>
      <c r="X4169" s="13">
        <f>SUMIFS('Fielding Data'!H:H, 'Fielding Data'!$A:$A, $A4169)</f>
        <v>0</v>
      </c>
    </row>
    <row r="4170" spans="1:24" x14ac:dyDescent="0.3">
      <c r="A4170" s="13" t="str">
        <f t="shared" si="131"/>
        <v>lutzza012013</v>
      </c>
      <c r="B4170" s="16" t="s">
        <v>1769</v>
      </c>
      <c r="C4170" s="16">
        <v>2013</v>
      </c>
      <c r="D4170" s="16">
        <v>15</v>
      </c>
      <c r="E4170" s="16">
        <v>20</v>
      </c>
      <c r="F4170" s="16">
        <v>2</v>
      </c>
      <c r="G4170" s="16">
        <v>6</v>
      </c>
      <c r="H4170" s="16">
        <v>2</v>
      </c>
      <c r="I4170" s="16">
        <v>0</v>
      </c>
      <c r="J4170" s="16">
        <v>0</v>
      </c>
      <c r="K4170" s="16">
        <v>2</v>
      </c>
      <c r="L4170" s="16">
        <v>0</v>
      </c>
      <c r="M4170" s="16">
        <v>0</v>
      </c>
      <c r="N4170" s="16">
        <v>6</v>
      </c>
      <c r="O4170" s="16">
        <v>6</v>
      </c>
      <c r="P4170" s="13" t="str">
        <f t="shared" si="130"/>
        <v>1B</v>
      </c>
      <c r="Q4170" s="13">
        <f>IFERROR(VLOOKUP($A4170, 'Fielding Data'!$A$1:$H$12056, 5, 0), 0)</f>
        <v>1</v>
      </c>
      <c r="R4170" s="13">
        <f>IFERROR(VLOOKUP($A4170, 'Fielding Data'!$A$1:$H$12056, 6, 0), 0)</f>
        <v>0</v>
      </c>
      <c r="S4170" s="13">
        <f>IFERROR(VLOOKUP($A4170, 'Fielding Data'!$A$1:$H$12056, 7, 0), 0)</f>
        <v>0</v>
      </c>
      <c r="T4170" s="13">
        <f>IFERROR(VLOOKUP($A4170, 'Fielding Data'!$A$1:$H$12056, 8, 0), 0)</f>
        <v>0</v>
      </c>
      <c r="U4170" s="13">
        <f>SUMIFS('Fielding Data'!E:E, 'Fielding Data'!$A:$A, $A4170)</f>
        <v>1</v>
      </c>
      <c r="V4170" s="13">
        <f>SUMIFS('Fielding Data'!F:F, 'Fielding Data'!$A:$A, $A4170)</f>
        <v>5</v>
      </c>
      <c r="W4170" s="13">
        <f>SUMIFS('Fielding Data'!G:G, 'Fielding Data'!$A:$A, $A4170)</f>
        <v>0</v>
      </c>
      <c r="X4170" s="13">
        <f>SUMIFS('Fielding Data'!H:H, 'Fielding Data'!$A:$A, $A4170)</f>
        <v>1</v>
      </c>
    </row>
    <row r="4171" spans="1:24" x14ac:dyDescent="0.3">
      <c r="A4171" s="13" t="str">
        <f t="shared" si="131"/>
        <v>lylesjo012013</v>
      </c>
      <c r="B4171" s="16" t="s">
        <v>1548</v>
      </c>
      <c r="C4171" s="16">
        <v>2013</v>
      </c>
      <c r="D4171" s="16">
        <v>27</v>
      </c>
      <c r="E4171" s="16">
        <v>6</v>
      </c>
      <c r="F4171" s="16">
        <v>0</v>
      </c>
      <c r="G4171" s="16">
        <v>0</v>
      </c>
      <c r="H4171" s="16">
        <v>0</v>
      </c>
      <c r="I4171" s="16">
        <v>0</v>
      </c>
      <c r="J4171" s="16">
        <v>0</v>
      </c>
      <c r="K4171" s="16">
        <v>0</v>
      </c>
      <c r="L4171" s="16">
        <v>0</v>
      </c>
      <c r="M4171" s="16">
        <v>0</v>
      </c>
      <c r="N4171" s="16">
        <v>0</v>
      </c>
      <c r="O4171" s="16">
        <v>5</v>
      </c>
      <c r="P4171" s="13" t="str">
        <f t="shared" si="130"/>
        <v>P</v>
      </c>
      <c r="Q4171" s="13">
        <f>IFERROR(VLOOKUP($A4171, 'Fielding Data'!$A$1:$H$12056, 5, 0), 0)</f>
        <v>12</v>
      </c>
      <c r="R4171" s="13">
        <f>IFERROR(VLOOKUP($A4171, 'Fielding Data'!$A$1:$H$12056, 6, 0), 0)</f>
        <v>18</v>
      </c>
      <c r="S4171" s="13">
        <f>IFERROR(VLOOKUP($A4171, 'Fielding Data'!$A$1:$H$12056, 7, 0), 0)</f>
        <v>1</v>
      </c>
      <c r="T4171" s="13">
        <f>IFERROR(VLOOKUP($A4171, 'Fielding Data'!$A$1:$H$12056, 8, 0), 0)</f>
        <v>1</v>
      </c>
      <c r="U4171" s="13">
        <f>SUMIFS('Fielding Data'!E:E, 'Fielding Data'!$A:$A, $A4171)</f>
        <v>12</v>
      </c>
      <c r="V4171" s="13">
        <f>SUMIFS('Fielding Data'!F:F, 'Fielding Data'!$A:$A, $A4171)</f>
        <v>18</v>
      </c>
      <c r="W4171" s="13">
        <f>SUMIFS('Fielding Data'!G:G, 'Fielding Data'!$A:$A, $A4171)</f>
        <v>1</v>
      </c>
      <c r="X4171" s="13">
        <f>SUMIFS('Fielding Data'!H:H, 'Fielding Data'!$A:$A, $A4171)</f>
        <v>1</v>
      </c>
    </row>
    <row r="4172" spans="1:24" x14ac:dyDescent="0.3">
      <c r="A4172" s="13" t="str">
        <f t="shared" si="131"/>
        <v>lynnla012013</v>
      </c>
      <c r="B4172" s="16" t="s">
        <v>1549</v>
      </c>
      <c r="C4172" s="16">
        <v>2013</v>
      </c>
      <c r="D4172" s="16">
        <v>33</v>
      </c>
      <c r="E4172" s="16">
        <v>54</v>
      </c>
      <c r="F4172" s="16">
        <v>1</v>
      </c>
      <c r="G4172" s="16">
        <v>4</v>
      </c>
      <c r="H4172" s="16">
        <v>0</v>
      </c>
      <c r="I4172" s="16">
        <v>0</v>
      </c>
      <c r="J4172" s="16">
        <v>0</v>
      </c>
      <c r="K4172" s="16">
        <v>2</v>
      </c>
      <c r="L4172" s="16">
        <v>0</v>
      </c>
      <c r="M4172" s="16">
        <v>0</v>
      </c>
      <c r="N4172" s="16">
        <v>4</v>
      </c>
      <c r="O4172" s="16">
        <v>30</v>
      </c>
      <c r="P4172" s="13" t="str">
        <f t="shared" si="130"/>
        <v>P</v>
      </c>
      <c r="Q4172" s="13">
        <f>IFERROR(VLOOKUP($A4172, 'Fielding Data'!$A$1:$H$12056, 5, 0), 0)</f>
        <v>14</v>
      </c>
      <c r="R4172" s="13">
        <f>IFERROR(VLOOKUP($A4172, 'Fielding Data'!$A$1:$H$12056, 6, 0), 0)</f>
        <v>26</v>
      </c>
      <c r="S4172" s="13">
        <f>IFERROR(VLOOKUP($A4172, 'Fielding Data'!$A$1:$H$12056, 7, 0), 0)</f>
        <v>1</v>
      </c>
      <c r="T4172" s="13">
        <f>IFERROR(VLOOKUP($A4172, 'Fielding Data'!$A$1:$H$12056, 8, 0), 0)</f>
        <v>5</v>
      </c>
      <c r="U4172" s="13">
        <f>SUMIFS('Fielding Data'!E:E, 'Fielding Data'!$A:$A, $A4172)</f>
        <v>14</v>
      </c>
      <c r="V4172" s="13">
        <f>SUMIFS('Fielding Data'!F:F, 'Fielding Data'!$A:$A, $A4172)</f>
        <v>26</v>
      </c>
      <c r="W4172" s="13">
        <f>SUMIFS('Fielding Data'!G:G, 'Fielding Data'!$A:$A, $A4172)</f>
        <v>1</v>
      </c>
      <c r="X4172" s="13">
        <f>SUMIFS('Fielding Data'!H:H, 'Fielding Data'!$A:$A, $A4172)</f>
        <v>5</v>
      </c>
    </row>
    <row r="4173" spans="1:24" x14ac:dyDescent="0.3">
      <c r="A4173" s="13" t="str">
        <f t="shared" si="131"/>
        <v>lyonbr012013</v>
      </c>
      <c r="B4173" s="16" t="s">
        <v>253</v>
      </c>
      <c r="C4173" s="16">
        <v>2013</v>
      </c>
      <c r="D4173" s="16">
        <v>37</v>
      </c>
      <c r="E4173" s="16">
        <v>0</v>
      </c>
      <c r="F4173" s="16">
        <v>0</v>
      </c>
      <c r="G4173" s="16">
        <v>0</v>
      </c>
      <c r="H4173" s="16">
        <v>0</v>
      </c>
      <c r="I4173" s="16">
        <v>0</v>
      </c>
      <c r="J4173" s="16">
        <v>0</v>
      </c>
      <c r="K4173" s="16">
        <v>0</v>
      </c>
      <c r="L4173" s="16">
        <v>0</v>
      </c>
      <c r="M4173" s="16">
        <v>0</v>
      </c>
      <c r="N4173" s="16">
        <v>0</v>
      </c>
      <c r="O4173" s="16">
        <v>0</v>
      </c>
      <c r="P4173" s="13" t="str">
        <f t="shared" si="130"/>
        <v>P</v>
      </c>
      <c r="Q4173" s="13">
        <f>IFERROR(VLOOKUP($A4173, 'Fielding Data'!$A$1:$H$12056, 5, 0), 0)</f>
        <v>1</v>
      </c>
      <c r="R4173" s="13">
        <f>IFERROR(VLOOKUP($A4173, 'Fielding Data'!$A$1:$H$12056, 6, 0), 0)</f>
        <v>5</v>
      </c>
      <c r="S4173" s="13">
        <f>IFERROR(VLOOKUP($A4173, 'Fielding Data'!$A$1:$H$12056, 7, 0), 0)</f>
        <v>1</v>
      </c>
      <c r="T4173" s="13">
        <f>IFERROR(VLOOKUP($A4173, 'Fielding Data'!$A$1:$H$12056, 8, 0), 0)</f>
        <v>0</v>
      </c>
      <c r="U4173" s="13">
        <f>SUMIFS('Fielding Data'!E:E, 'Fielding Data'!$A:$A, $A4173)</f>
        <v>1</v>
      </c>
      <c r="V4173" s="13">
        <f>SUMIFS('Fielding Data'!F:F, 'Fielding Data'!$A:$A, $A4173)</f>
        <v>5</v>
      </c>
      <c r="W4173" s="13">
        <f>SUMIFS('Fielding Data'!G:G, 'Fielding Data'!$A:$A, $A4173)</f>
        <v>1</v>
      </c>
      <c r="X4173" s="13">
        <f>SUMIFS('Fielding Data'!H:H, 'Fielding Data'!$A:$A, $A4173)</f>
        <v>0</v>
      </c>
    </row>
    <row r="4174" spans="1:24" x14ac:dyDescent="0.3">
      <c r="A4174" s="13" t="str">
        <f t="shared" si="131"/>
        <v>lyonsty012013</v>
      </c>
      <c r="B4174" s="16" t="s">
        <v>1989</v>
      </c>
      <c r="C4174" s="16">
        <v>2013</v>
      </c>
      <c r="D4174" s="16">
        <v>12</v>
      </c>
      <c r="E4174" s="16">
        <v>12</v>
      </c>
      <c r="F4174" s="16">
        <v>0</v>
      </c>
      <c r="G4174" s="16">
        <v>2</v>
      </c>
      <c r="H4174" s="16">
        <v>0</v>
      </c>
      <c r="I4174" s="16">
        <v>0</v>
      </c>
      <c r="J4174" s="16">
        <v>0</v>
      </c>
      <c r="K4174" s="16">
        <v>0</v>
      </c>
      <c r="L4174" s="16">
        <v>0</v>
      </c>
      <c r="M4174" s="16">
        <v>0</v>
      </c>
      <c r="N4174" s="16">
        <v>0</v>
      </c>
      <c r="O4174" s="16">
        <v>4</v>
      </c>
      <c r="P4174" s="13" t="str">
        <f t="shared" si="130"/>
        <v>P</v>
      </c>
      <c r="Q4174" s="13">
        <f>IFERROR(VLOOKUP($A4174, 'Fielding Data'!$A$1:$H$12056, 5, 0), 0)</f>
        <v>2</v>
      </c>
      <c r="R4174" s="13">
        <f>IFERROR(VLOOKUP($A4174, 'Fielding Data'!$A$1:$H$12056, 6, 0), 0)</f>
        <v>12</v>
      </c>
      <c r="S4174" s="13">
        <f>IFERROR(VLOOKUP($A4174, 'Fielding Data'!$A$1:$H$12056, 7, 0), 0)</f>
        <v>0</v>
      </c>
      <c r="T4174" s="13">
        <f>IFERROR(VLOOKUP($A4174, 'Fielding Data'!$A$1:$H$12056, 8, 0), 0)</f>
        <v>0</v>
      </c>
      <c r="U4174" s="13">
        <f>SUMIFS('Fielding Data'!E:E, 'Fielding Data'!$A:$A, $A4174)</f>
        <v>2</v>
      </c>
      <c r="V4174" s="13">
        <f>SUMIFS('Fielding Data'!F:F, 'Fielding Data'!$A:$A, $A4174)</f>
        <v>12</v>
      </c>
      <c r="W4174" s="13">
        <f>SUMIFS('Fielding Data'!G:G, 'Fielding Data'!$A:$A, $A4174)</f>
        <v>0</v>
      </c>
      <c r="X4174" s="13">
        <f>SUMIFS('Fielding Data'!H:H, 'Fielding Data'!$A:$A, $A4174)</f>
        <v>0</v>
      </c>
    </row>
    <row r="4175" spans="1:24" x14ac:dyDescent="0.3">
      <c r="A4175" s="13" t="str">
        <f t="shared" si="131"/>
        <v>machama012013</v>
      </c>
      <c r="B4175" s="16" t="s">
        <v>1770</v>
      </c>
      <c r="C4175" s="16">
        <v>2013</v>
      </c>
      <c r="D4175" s="16">
        <v>156</v>
      </c>
      <c r="E4175" s="16">
        <v>667</v>
      </c>
      <c r="F4175" s="16">
        <v>88</v>
      </c>
      <c r="G4175" s="16">
        <v>189</v>
      </c>
      <c r="H4175" s="16">
        <v>51</v>
      </c>
      <c r="I4175" s="16">
        <v>3</v>
      </c>
      <c r="J4175" s="16">
        <v>14</v>
      </c>
      <c r="K4175" s="16">
        <v>71</v>
      </c>
      <c r="L4175" s="16">
        <v>6</v>
      </c>
      <c r="M4175" s="16">
        <v>7</v>
      </c>
      <c r="N4175" s="16">
        <v>29</v>
      </c>
      <c r="O4175" s="16">
        <v>113</v>
      </c>
      <c r="P4175" s="13" t="str">
        <f t="shared" si="130"/>
        <v>3B</v>
      </c>
      <c r="Q4175" s="13">
        <f>IFERROR(VLOOKUP($A4175, 'Fielding Data'!$A$1:$H$12056, 5, 0), 0)</f>
        <v>116</v>
      </c>
      <c r="R4175" s="13">
        <f>IFERROR(VLOOKUP($A4175, 'Fielding Data'!$A$1:$H$12056, 6, 0), 0)</f>
        <v>355</v>
      </c>
      <c r="S4175" s="13">
        <f>IFERROR(VLOOKUP($A4175, 'Fielding Data'!$A$1:$H$12056, 7, 0), 0)</f>
        <v>13</v>
      </c>
      <c r="T4175" s="13">
        <f>IFERROR(VLOOKUP($A4175, 'Fielding Data'!$A$1:$H$12056, 8, 0), 0)</f>
        <v>42</v>
      </c>
      <c r="U4175" s="13">
        <f>SUMIFS('Fielding Data'!E:E, 'Fielding Data'!$A:$A, $A4175)</f>
        <v>116</v>
      </c>
      <c r="V4175" s="13">
        <f>SUMIFS('Fielding Data'!F:F, 'Fielding Data'!$A:$A, $A4175)</f>
        <v>355</v>
      </c>
      <c r="W4175" s="13">
        <f>SUMIFS('Fielding Data'!G:G, 'Fielding Data'!$A:$A, $A4175)</f>
        <v>13</v>
      </c>
      <c r="X4175" s="13">
        <f>SUMIFS('Fielding Data'!H:H, 'Fielding Data'!$A:$A, $A4175)</f>
        <v>42</v>
      </c>
    </row>
    <row r="4176" spans="1:24" x14ac:dyDescent="0.3">
      <c r="A4176" s="13" t="str">
        <f t="shared" si="131"/>
        <v>machije012013</v>
      </c>
      <c r="B4176" s="16" t="s">
        <v>1771</v>
      </c>
      <c r="C4176" s="16">
        <v>2013</v>
      </c>
      <c r="D4176" s="16">
        <v>51</v>
      </c>
      <c r="E4176" s="16">
        <v>1</v>
      </c>
      <c r="F4176" s="16">
        <v>0</v>
      </c>
      <c r="G4176" s="16">
        <v>0</v>
      </c>
      <c r="H4176" s="16">
        <v>0</v>
      </c>
      <c r="I4176" s="16">
        <v>0</v>
      </c>
      <c r="J4176" s="16">
        <v>0</v>
      </c>
      <c r="K4176" s="16">
        <v>0</v>
      </c>
      <c r="L4176" s="16">
        <v>0</v>
      </c>
      <c r="M4176" s="16">
        <v>0</v>
      </c>
      <c r="N4176" s="16">
        <v>0</v>
      </c>
      <c r="O4176" s="16">
        <v>1</v>
      </c>
      <c r="P4176" s="13" t="str">
        <f t="shared" si="130"/>
        <v>P</v>
      </c>
      <c r="Q4176" s="13">
        <f>IFERROR(VLOOKUP($A4176, 'Fielding Data'!$A$1:$H$12056, 5, 0), 0)</f>
        <v>3</v>
      </c>
      <c r="R4176" s="13">
        <f>IFERROR(VLOOKUP($A4176, 'Fielding Data'!$A$1:$H$12056, 6, 0), 0)</f>
        <v>11</v>
      </c>
      <c r="S4176" s="13">
        <f>IFERROR(VLOOKUP($A4176, 'Fielding Data'!$A$1:$H$12056, 7, 0), 0)</f>
        <v>1</v>
      </c>
      <c r="T4176" s="13">
        <f>IFERROR(VLOOKUP($A4176, 'Fielding Data'!$A$1:$H$12056, 8, 0), 0)</f>
        <v>0</v>
      </c>
      <c r="U4176" s="13">
        <f>SUMIFS('Fielding Data'!E:E, 'Fielding Data'!$A:$A, $A4176)</f>
        <v>3</v>
      </c>
      <c r="V4176" s="13">
        <f>SUMIFS('Fielding Data'!F:F, 'Fielding Data'!$A:$A, $A4176)</f>
        <v>11</v>
      </c>
      <c r="W4176" s="13">
        <f>SUMIFS('Fielding Data'!G:G, 'Fielding Data'!$A:$A, $A4176)</f>
        <v>1</v>
      </c>
      <c r="X4176" s="13">
        <f>SUMIFS('Fielding Data'!H:H, 'Fielding Data'!$A:$A, $A4176)</f>
        <v>0</v>
      </c>
    </row>
    <row r="4177" spans="1:24" x14ac:dyDescent="0.3">
      <c r="A4177" s="13" t="str">
        <f t="shared" si="131"/>
        <v>magilma012013</v>
      </c>
      <c r="B4177" s="16" t="s">
        <v>1990</v>
      </c>
      <c r="C4177" s="16">
        <v>2013</v>
      </c>
      <c r="D4177" s="16">
        <v>6</v>
      </c>
      <c r="E4177" s="16">
        <v>7</v>
      </c>
      <c r="F4177" s="16">
        <v>0</v>
      </c>
      <c r="G4177" s="16">
        <v>0</v>
      </c>
      <c r="H4177" s="16">
        <v>0</v>
      </c>
      <c r="I4177" s="16">
        <v>0</v>
      </c>
      <c r="J4177" s="16">
        <v>0</v>
      </c>
      <c r="K4177" s="16">
        <v>0</v>
      </c>
      <c r="L4177" s="16">
        <v>0</v>
      </c>
      <c r="M4177" s="16">
        <v>0</v>
      </c>
      <c r="N4177" s="16">
        <v>0</v>
      </c>
      <c r="O4177" s="16">
        <v>5</v>
      </c>
      <c r="P4177" s="13" t="str">
        <f t="shared" si="130"/>
        <v>P</v>
      </c>
      <c r="Q4177" s="13">
        <f>IFERROR(VLOOKUP($A4177, 'Fielding Data'!$A$1:$H$12056, 5, 0), 0)</f>
        <v>0</v>
      </c>
      <c r="R4177" s="13">
        <f>IFERROR(VLOOKUP($A4177, 'Fielding Data'!$A$1:$H$12056, 6, 0), 0)</f>
        <v>3</v>
      </c>
      <c r="S4177" s="13">
        <f>IFERROR(VLOOKUP($A4177, 'Fielding Data'!$A$1:$H$12056, 7, 0), 0)</f>
        <v>0</v>
      </c>
      <c r="T4177" s="13">
        <f>IFERROR(VLOOKUP($A4177, 'Fielding Data'!$A$1:$H$12056, 8, 0), 0)</f>
        <v>0</v>
      </c>
      <c r="U4177" s="13">
        <f>SUMIFS('Fielding Data'!E:E, 'Fielding Data'!$A:$A, $A4177)</f>
        <v>0</v>
      </c>
      <c r="V4177" s="13">
        <f>SUMIFS('Fielding Data'!F:F, 'Fielding Data'!$A:$A, $A4177)</f>
        <v>3</v>
      </c>
      <c r="W4177" s="13">
        <f>SUMIFS('Fielding Data'!G:G, 'Fielding Data'!$A:$A, $A4177)</f>
        <v>0</v>
      </c>
      <c r="X4177" s="13">
        <f>SUMIFS('Fielding Data'!H:H, 'Fielding Data'!$A:$A, $A4177)</f>
        <v>0</v>
      </c>
    </row>
    <row r="4178" spans="1:24" x14ac:dyDescent="0.3">
      <c r="A4178" s="13" t="str">
        <f t="shared" si="131"/>
        <v>maholpa012013</v>
      </c>
      <c r="B4178" s="16" t="s">
        <v>565</v>
      </c>
      <c r="C4178" s="16">
        <v>2013</v>
      </c>
      <c r="D4178" s="16">
        <v>26</v>
      </c>
      <c r="E4178" s="16">
        <v>52</v>
      </c>
      <c r="F4178" s="16">
        <v>2</v>
      </c>
      <c r="G4178" s="16">
        <v>7</v>
      </c>
      <c r="H4178" s="16">
        <v>2</v>
      </c>
      <c r="I4178" s="16">
        <v>0</v>
      </c>
      <c r="J4178" s="16">
        <v>0</v>
      </c>
      <c r="K4178" s="16">
        <v>2</v>
      </c>
      <c r="L4178" s="16">
        <v>0</v>
      </c>
      <c r="M4178" s="16">
        <v>0</v>
      </c>
      <c r="N4178" s="16">
        <v>1</v>
      </c>
      <c r="O4178" s="16">
        <v>25</v>
      </c>
      <c r="P4178" s="13" t="str">
        <f t="shared" si="130"/>
        <v>P</v>
      </c>
      <c r="Q4178" s="13">
        <f>IFERROR(VLOOKUP($A4178, 'Fielding Data'!$A$1:$H$12056, 5, 0), 0)</f>
        <v>7</v>
      </c>
      <c r="R4178" s="13">
        <f>IFERROR(VLOOKUP($A4178, 'Fielding Data'!$A$1:$H$12056, 6, 0), 0)</f>
        <v>18</v>
      </c>
      <c r="S4178" s="13">
        <f>IFERROR(VLOOKUP($A4178, 'Fielding Data'!$A$1:$H$12056, 7, 0), 0)</f>
        <v>1</v>
      </c>
      <c r="T4178" s="13">
        <f>IFERROR(VLOOKUP($A4178, 'Fielding Data'!$A$1:$H$12056, 8, 0), 0)</f>
        <v>2</v>
      </c>
      <c r="U4178" s="13">
        <f>SUMIFS('Fielding Data'!E:E, 'Fielding Data'!$A:$A, $A4178)</f>
        <v>7</v>
      </c>
      <c r="V4178" s="13">
        <f>SUMIFS('Fielding Data'!F:F, 'Fielding Data'!$A:$A, $A4178)</f>
        <v>18</v>
      </c>
      <c r="W4178" s="13">
        <f>SUMIFS('Fielding Data'!G:G, 'Fielding Data'!$A:$A, $A4178)</f>
        <v>1</v>
      </c>
      <c r="X4178" s="13">
        <f>SUMIFS('Fielding Data'!H:H, 'Fielding Data'!$A:$A, $A4178)</f>
        <v>2</v>
      </c>
    </row>
    <row r="4179" spans="1:24" x14ac:dyDescent="0.3">
      <c r="A4179" s="13" t="str">
        <f t="shared" si="131"/>
        <v>mahonjo012013</v>
      </c>
      <c r="B4179" s="16" t="s">
        <v>1772</v>
      </c>
      <c r="C4179" s="16">
        <v>2013</v>
      </c>
      <c r="D4179" s="16">
        <v>9</v>
      </c>
      <c r="E4179" s="16">
        <v>29</v>
      </c>
      <c r="F4179" s="16">
        <v>2</v>
      </c>
      <c r="G4179" s="16">
        <v>8</v>
      </c>
      <c r="H4179" s="16">
        <v>1</v>
      </c>
      <c r="I4179" s="16">
        <v>0</v>
      </c>
      <c r="J4179" s="16">
        <v>1</v>
      </c>
      <c r="K4179" s="16">
        <v>4</v>
      </c>
      <c r="L4179" s="16">
        <v>0</v>
      </c>
      <c r="M4179" s="16">
        <v>0</v>
      </c>
      <c r="N4179" s="16">
        <v>0</v>
      </c>
      <c r="O4179" s="16">
        <v>4</v>
      </c>
      <c r="P4179" s="13" t="str">
        <f t="shared" si="130"/>
        <v>1B</v>
      </c>
      <c r="Q4179" s="13">
        <f>IFERROR(VLOOKUP($A4179, 'Fielding Data'!$A$1:$H$12056, 5, 0), 0)</f>
        <v>44</v>
      </c>
      <c r="R4179" s="13">
        <f>IFERROR(VLOOKUP($A4179, 'Fielding Data'!$A$1:$H$12056, 6, 0), 0)</f>
        <v>3</v>
      </c>
      <c r="S4179" s="13">
        <f>IFERROR(VLOOKUP($A4179, 'Fielding Data'!$A$1:$H$12056, 7, 0), 0)</f>
        <v>1</v>
      </c>
      <c r="T4179" s="13">
        <f>IFERROR(VLOOKUP($A4179, 'Fielding Data'!$A$1:$H$12056, 8, 0), 0)</f>
        <v>6</v>
      </c>
      <c r="U4179" s="13">
        <f>SUMIFS('Fielding Data'!E:E, 'Fielding Data'!$A:$A, $A4179)</f>
        <v>44</v>
      </c>
      <c r="V4179" s="13">
        <f>SUMIFS('Fielding Data'!F:F, 'Fielding Data'!$A:$A, $A4179)</f>
        <v>3</v>
      </c>
      <c r="W4179" s="13">
        <f>SUMIFS('Fielding Data'!G:G, 'Fielding Data'!$A:$A, $A4179)</f>
        <v>1</v>
      </c>
      <c r="X4179" s="13">
        <f>SUMIFS('Fielding Data'!H:H, 'Fielding Data'!$A:$A, $A4179)</f>
        <v>6</v>
      </c>
    </row>
    <row r="4180" spans="1:24" x14ac:dyDescent="0.3">
      <c r="A4180" s="13" t="str">
        <f t="shared" si="131"/>
        <v>mainejo012013</v>
      </c>
      <c r="B4180" s="16" t="s">
        <v>471</v>
      </c>
      <c r="C4180" s="16">
        <v>2013</v>
      </c>
      <c r="D4180" s="16">
        <v>4</v>
      </c>
      <c r="E4180" s="16">
        <v>0</v>
      </c>
      <c r="F4180" s="16">
        <v>0</v>
      </c>
      <c r="G4180" s="16">
        <v>0</v>
      </c>
      <c r="H4180" s="16">
        <v>0</v>
      </c>
      <c r="I4180" s="16">
        <v>0</v>
      </c>
      <c r="J4180" s="16">
        <v>0</v>
      </c>
      <c r="K4180" s="16">
        <v>0</v>
      </c>
      <c r="L4180" s="16">
        <v>0</v>
      </c>
      <c r="M4180" s="16">
        <v>0</v>
      </c>
      <c r="N4180" s="16">
        <v>0</v>
      </c>
      <c r="O4180" s="16">
        <v>0</v>
      </c>
      <c r="P4180" s="13" t="str">
        <f t="shared" si="130"/>
        <v>P</v>
      </c>
      <c r="Q4180" s="13">
        <f>IFERROR(VLOOKUP($A4180, 'Fielding Data'!$A$1:$H$12056, 5, 0), 0)</f>
        <v>1</v>
      </c>
      <c r="R4180" s="13">
        <f>IFERROR(VLOOKUP($A4180, 'Fielding Data'!$A$1:$H$12056, 6, 0), 0)</f>
        <v>1</v>
      </c>
      <c r="S4180" s="13">
        <f>IFERROR(VLOOKUP($A4180, 'Fielding Data'!$A$1:$H$12056, 7, 0), 0)</f>
        <v>0</v>
      </c>
      <c r="T4180" s="13">
        <f>IFERROR(VLOOKUP($A4180, 'Fielding Data'!$A$1:$H$12056, 8, 0), 0)</f>
        <v>0</v>
      </c>
      <c r="U4180" s="13">
        <f>SUMIFS('Fielding Data'!E:E, 'Fielding Data'!$A:$A, $A4180)</f>
        <v>1</v>
      </c>
      <c r="V4180" s="13">
        <f>SUMIFS('Fielding Data'!F:F, 'Fielding Data'!$A:$A, $A4180)</f>
        <v>1</v>
      </c>
      <c r="W4180" s="13">
        <f>SUMIFS('Fielding Data'!G:G, 'Fielding Data'!$A:$A, $A4180)</f>
        <v>0</v>
      </c>
      <c r="X4180" s="13">
        <f>SUMIFS('Fielding Data'!H:H, 'Fielding Data'!$A:$A, $A4180)</f>
        <v>0</v>
      </c>
    </row>
    <row r="4181" spans="1:24" x14ac:dyDescent="0.3">
      <c r="A4181" s="13" t="str">
        <f t="shared" si="131"/>
        <v>maldoma012013</v>
      </c>
      <c r="B4181" s="16" t="s">
        <v>1551</v>
      </c>
      <c r="C4181" s="16">
        <v>2013</v>
      </c>
      <c r="D4181" s="16">
        <v>67</v>
      </c>
      <c r="E4181" s="16">
        <v>183</v>
      </c>
      <c r="F4181" s="16">
        <v>13</v>
      </c>
      <c r="G4181" s="16">
        <v>31</v>
      </c>
      <c r="H4181" s="16">
        <v>7</v>
      </c>
      <c r="I4181" s="16">
        <v>1</v>
      </c>
      <c r="J4181" s="16">
        <v>4</v>
      </c>
      <c r="K4181" s="16">
        <v>22</v>
      </c>
      <c r="L4181" s="16">
        <v>0</v>
      </c>
      <c r="M4181" s="16">
        <v>0</v>
      </c>
      <c r="N4181" s="16">
        <v>13</v>
      </c>
      <c r="O4181" s="16">
        <v>53</v>
      </c>
      <c r="P4181" s="13" t="str">
        <f t="shared" si="130"/>
        <v>1B</v>
      </c>
      <c r="Q4181" s="13">
        <f>IFERROR(VLOOKUP($A4181, 'Fielding Data'!$A$1:$H$12056, 5, 0), 0)</f>
        <v>62</v>
      </c>
      <c r="R4181" s="13">
        <f>IFERROR(VLOOKUP($A4181, 'Fielding Data'!$A$1:$H$12056, 6, 0), 0)</f>
        <v>3</v>
      </c>
      <c r="S4181" s="13">
        <f>IFERROR(VLOOKUP($A4181, 'Fielding Data'!$A$1:$H$12056, 7, 0), 0)</f>
        <v>3</v>
      </c>
      <c r="T4181" s="13">
        <f>IFERROR(VLOOKUP($A4181, 'Fielding Data'!$A$1:$H$12056, 8, 0), 0)</f>
        <v>4</v>
      </c>
      <c r="U4181" s="13">
        <f>SUMIFS('Fielding Data'!E:E, 'Fielding Data'!$A:$A, $A4181)</f>
        <v>343</v>
      </c>
      <c r="V4181" s="13">
        <f>SUMIFS('Fielding Data'!F:F, 'Fielding Data'!$A:$A, $A4181)</f>
        <v>38</v>
      </c>
      <c r="W4181" s="13">
        <f>SUMIFS('Fielding Data'!G:G, 'Fielding Data'!$A:$A, $A4181)</f>
        <v>4</v>
      </c>
      <c r="X4181" s="13">
        <f>SUMIFS('Fielding Data'!H:H, 'Fielding Data'!$A:$A, $A4181)</f>
        <v>7</v>
      </c>
    </row>
    <row r="4182" spans="1:24" x14ac:dyDescent="0.3">
      <c r="A4182" s="13" t="str">
        <f t="shared" si="131"/>
        <v>manesse012013</v>
      </c>
      <c r="B4182" s="16" t="s">
        <v>1991</v>
      </c>
      <c r="C4182" s="16">
        <v>2013</v>
      </c>
      <c r="D4182" s="16">
        <v>66</v>
      </c>
      <c r="E4182" s="16">
        <v>5</v>
      </c>
      <c r="F4182" s="16">
        <v>0</v>
      </c>
      <c r="G4182" s="16">
        <v>1</v>
      </c>
      <c r="H4182" s="16">
        <v>0</v>
      </c>
      <c r="I4182" s="16">
        <v>0</v>
      </c>
      <c r="J4182" s="16">
        <v>0</v>
      </c>
      <c r="K4182" s="16">
        <v>0</v>
      </c>
      <c r="L4182" s="16">
        <v>0</v>
      </c>
      <c r="M4182" s="16">
        <v>0</v>
      </c>
      <c r="N4182" s="16">
        <v>0</v>
      </c>
      <c r="O4182" s="16">
        <v>3</v>
      </c>
      <c r="P4182" s="13" t="str">
        <f t="shared" si="130"/>
        <v>P</v>
      </c>
      <c r="Q4182" s="13">
        <f>IFERROR(VLOOKUP($A4182, 'Fielding Data'!$A$1:$H$12056, 5, 0), 0)</f>
        <v>7</v>
      </c>
      <c r="R4182" s="13">
        <f>IFERROR(VLOOKUP($A4182, 'Fielding Data'!$A$1:$H$12056, 6, 0), 0)</f>
        <v>9</v>
      </c>
      <c r="S4182" s="13">
        <f>IFERROR(VLOOKUP($A4182, 'Fielding Data'!$A$1:$H$12056, 7, 0), 0)</f>
        <v>0</v>
      </c>
      <c r="T4182" s="13">
        <f>IFERROR(VLOOKUP($A4182, 'Fielding Data'!$A$1:$H$12056, 8, 0), 0)</f>
        <v>0</v>
      </c>
      <c r="U4182" s="13">
        <f>SUMIFS('Fielding Data'!E:E, 'Fielding Data'!$A:$A, $A4182)</f>
        <v>7</v>
      </c>
      <c r="V4182" s="13">
        <f>SUMIFS('Fielding Data'!F:F, 'Fielding Data'!$A:$A, $A4182)</f>
        <v>9</v>
      </c>
      <c r="W4182" s="13">
        <f>SUMIFS('Fielding Data'!G:G, 'Fielding Data'!$A:$A, $A4182)</f>
        <v>0</v>
      </c>
      <c r="X4182" s="13">
        <f>SUMIFS('Fielding Data'!H:H, 'Fielding Data'!$A:$A, $A4182)</f>
        <v>0</v>
      </c>
    </row>
    <row r="4183" spans="1:24" x14ac:dyDescent="0.3">
      <c r="A4183" s="13" t="str">
        <f t="shared" si="131"/>
        <v>manshje012013</v>
      </c>
      <c r="B4183" s="16" t="s">
        <v>1124</v>
      </c>
      <c r="C4183" s="16">
        <v>2013</v>
      </c>
      <c r="D4183" s="16">
        <v>11</v>
      </c>
      <c r="E4183" s="16">
        <v>7</v>
      </c>
      <c r="F4183" s="16">
        <v>0</v>
      </c>
      <c r="G4183" s="16">
        <v>0</v>
      </c>
      <c r="H4183" s="16">
        <v>0</v>
      </c>
      <c r="I4183" s="16">
        <v>0</v>
      </c>
      <c r="J4183" s="16">
        <v>0</v>
      </c>
      <c r="K4183" s="16">
        <v>0</v>
      </c>
      <c r="L4183" s="16">
        <v>0</v>
      </c>
      <c r="M4183" s="16">
        <v>0</v>
      </c>
      <c r="N4183" s="16">
        <v>0</v>
      </c>
      <c r="O4183" s="16">
        <v>2</v>
      </c>
      <c r="P4183" s="13" t="str">
        <f t="shared" si="130"/>
        <v>P</v>
      </c>
      <c r="Q4183" s="13">
        <f>IFERROR(VLOOKUP($A4183, 'Fielding Data'!$A$1:$H$12056, 5, 0), 0)</f>
        <v>5</v>
      </c>
      <c r="R4183" s="13">
        <f>IFERROR(VLOOKUP($A4183, 'Fielding Data'!$A$1:$H$12056, 6, 0), 0)</f>
        <v>2</v>
      </c>
      <c r="S4183" s="13">
        <f>IFERROR(VLOOKUP($A4183, 'Fielding Data'!$A$1:$H$12056, 7, 0), 0)</f>
        <v>0</v>
      </c>
      <c r="T4183" s="13">
        <f>IFERROR(VLOOKUP($A4183, 'Fielding Data'!$A$1:$H$12056, 8, 0), 0)</f>
        <v>0</v>
      </c>
      <c r="U4183" s="13">
        <f>SUMIFS('Fielding Data'!E:E, 'Fielding Data'!$A:$A, $A4183)</f>
        <v>5</v>
      </c>
      <c r="V4183" s="13">
        <f>SUMIFS('Fielding Data'!F:F, 'Fielding Data'!$A:$A, $A4183)</f>
        <v>2</v>
      </c>
      <c r="W4183" s="13">
        <f>SUMIFS('Fielding Data'!G:G, 'Fielding Data'!$A:$A, $A4183)</f>
        <v>0</v>
      </c>
      <c r="X4183" s="13">
        <f>SUMIFS('Fielding Data'!H:H, 'Fielding Data'!$A:$A, $A4183)</f>
        <v>0</v>
      </c>
    </row>
    <row r="4184" spans="1:24" x14ac:dyDescent="0.3">
      <c r="A4184" s="13" t="str">
        <f t="shared" si="131"/>
        <v>marcush012013</v>
      </c>
      <c r="B4184" s="16" t="s">
        <v>566</v>
      </c>
      <c r="C4184" s="16">
        <v>2013</v>
      </c>
      <c r="D4184" s="16">
        <v>15</v>
      </c>
      <c r="E4184" s="16">
        <v>22</v>
      </c>
      <c r="F4184" s="16">
        <v>0</v>
      </c>
      <c r="G4184" s="16">
        <v>3</v>
      </c>
      <c r="H4184" s="16">
        <v>1</v>
      </c>
      <c r="I4184" s="16">
        <v>0</v>
      </c>
      <c r="J4184" s="16">
        <v>0</v>
      </c>
      <c r="K4184" s="16">
        <v>0</v>
      </c>
      <c r="L4184" s="16">
        <v>0</v>
      </c>
      <c r="M4184" s="16">
        <v>0</v>
      </c>
      <c r="N4184" s="16">
        <v>0</v>
      </c>
      <c r="O4184" s="16">
        <v>5</v>
      </c>
      <c r="P4184" s="13" t="str">
        <f t="shared" si="130"/>
        <v>P</v>
      </c>
      <c r="Q4184" s="13">
        <f>IFERROR(VLOOKUP($A4184, 'Fielding Data'!$A$1:$H$12056, 5, 0), 0)</f>
        <v>4</v>
      </c>
      <c r="R4184" s="13">
        <f>IFERROR(VLOOKUP($A4184, 'Fielding Data'!$A$1:$H$12056, 6, 0), 0)</f>
        <v>13</v>
      </c>
      <c r="S4184" s="13">
        <f>IFERROR(VLOOKUP($A4184, 'Fielding Data'!$A$1:$H$12056, 7, 0), 0)</f>
        <v>0</v>
      </c>
      <c r="T4184" s="13">
        <f>IFERROR(VLOOKUP($A4184, 'Fielding Data'!$A$1:$H$12056, 8, 0), 0)</f>
        <v>0</v>
      </c>
      <c r="U4184" s="13">
        <f>SUMIFS('Fielding Data'!E:E, 'Fielding Data'!$A:$A, $A4184)</f>
        <v>4</v>
      </c>
      <c r="V4184" s="13">
        <f>SUMIFS('Fielding Data'!F:F, 'Fielding Data'!$A:$A, $A4184)</f>
        <v>13</v>
      </c>
      <c r="W4184" s="13">
        <f>SUMIFS('Fielding Data'!G:G, 'Fielding Data'!$A:$A, $A4184)</f>
        <v>0</v>
      </c>
      <c r="X4184" s="13">
        <f>SUMIFS('Fielding Data'!H:H, 'Fielding Data'!$A:$A, $A4184)</f>
        <v>0</v>
      </c>
    </row>
    <row r="4185" spans="1:24" x14ac:dyDescent="0.3">
      <c r="A4185" s="13" t="str">
        <f t="shared" si="131"/>
        <v>marisja012013</v>
      </c>
      <c r="B4185" s="16" t="s">
        <v>1992</v>
      </c>
      <c r="C4185" s="16">
        <v>2013</v>
      </c>
      <c r="D4185" s="16">
        <v>40</v>
      </c>
      <c r="E4185" s="16">
        <v>109</v>
      </c>
      <c r="F4185" s="16">
        <v>6</v>
      </c>
      <c r="G4185" s="16">
        <v>20</v>
      </c>
      <c r="H4185" s="16">
        <v>2</v>
      </c>
      <c r="I4185" s="16">
        <v>1</v>
      </c>
      <c r="J4185" s="16">
        <v>1</v>
      </c>
      <c r="K4185" s="16">
        <v>5</v>
      </c>
      <c r="L4185" s="16">
        <v>3</v>
      </c>
      <c r="M4185" s="16">
        <v>1</v>
      </c>
      <c r="N4185" s="16">
        <v>6</v>
      </c>
      <c r="O4185" s="16">
        <v>27</v>
      </c>
      <c r="P4185" s="13" t="str">
        <f t="shared" si="130"/>
        <v>CF</v>
      </c>
      <c r="Q4185" s="13">
        <f>IFERROR(VLOOKUP($A4185, 'Fielding Data'!$A$1:$H$12056, 5, 0), 0)</f>
        <v>0</v>
      </c>
      <c r="R4185" s="13">
        <f>IFERROR(VLOOKUP($A4185, 'Fielding Data'!$A$1:$H$12056, 6, 0), 0)</f>
        <v>0</v>
      </c>
      <c r="S4185" s="13">
        <f>IFERROR(VLOOKUP($A4185, 'Fielding Data'!$A$1:$H$12056, 7, 0), 0)</f>
        <v>0</v>
      </c>
      <c r="T4185" s="13">
        <f>IFERROR(VLOOKUP($A4185, 'Fielding Data'!$A$1:$H$12056, 8, 0), 0)</f>
        <v>0</v>
      </c>
      <c r="U4185" s="13">
        <f>SUMIFS('Fielding Data'!E:E, 'Fielding Data'!$A:$A, $A4185)</f>
        <v>75</v>
      </c>
      <c r="V4185" s="13">
        <f>SUMIFS('Fielding Data'!F:F, 'Fielding Data'!$A:$A, $A4185)</f>
        <v>5</v>
      </c>
      <c r="W4185" s="13">
        <f>SUMIFS('Fielding Data'!G:G, 'Fielding Data'!$A:$A, $A4185)</f>
        <v>0</v>
      </c>
      <c r="X4185" s="13">
        <f>SUMIFS('Fielding Data'!H:H, 'Fielding Data'!$A:$A, $A4185)</f>
        <v>2</v>
      </c>
    </row>
    <row r="4186" spans="1:24" x14ac:dyDescent="0.3">
      <c r="A4186" s="13" t="str">
        <f t="shared" si="131"/>
        <v>markani012013</v>
      </c>
      <c r="B4186" s="16" t="s">
        <v>680</v>
      </c>
      <c r="C4186" s="16">
        <v>2013</v>
      </c>
      <c r="D4186" s="16">
        <v>160</v>
      </c>
      <c r="E4186" s="16">
        <v>634</v>
      </c>
      <c r="F4186" s="16">
        <v>89</v>
      </c>
      <c r="G4186" s="16">
        <v>172</v>
      </c>
      <c r="H4186" s="16">
        <v>24</v>
      </c>
      <c r="I4186" s="16">
        <v>0</v>
      </c>
      <c r="J4186" s="16">
        <v>10</v>
      </c>
      <c r="K4186" s="16">
        <v>59</v>
      </c>
      <c r="L4186" s="16">
        <v>1</v>
      </c>
      <c r="M4186" s="16">
        <v>2</v>
      </c>
      <c r="N4186" s="16">
        <v>55</v>
      </c>
      <c r="O4186" s="16">
        <v>76</v>
      </c>
      <c r="P4186" s="13" t="str">
        <f t="shared" si="130"/>
        <v>OF</v>
      </c>
      <c r="Q4186" s="13">
        <f>IFERROR(VLOOKUP($A4186, 'Fielding Data'!$A$1:$H$12056, 5, 0), 0)</f>
        <v>312</v>
      </c>
      <c r="R4186" s="13">
        <f>IFERROR(VLOOKUP($A4186, 'Fielding Data'!$A$1:$H$12056, 6, 0), 0)</f>
        <v>7</v>
      </c>
      <c r="S4186" s="13">
        <f>IFERROR(VLOOKUP($A4186, 'Fielding Data'!$A$1:$H$12056, 7, 0), 0)</f>
        <v>0</v>
      </c>
      <c r="T4186" s="13">
        <f>IFERROR(VLOOKUP($A4186, 'Fielding Data'!$A$1:$H$12056, 8, 0), 0)</f>
        <v>1</v>
      </c>
      <c r="U4186" s="13">
        <f>SUMIFS('Fielding Data'!E:E, 'Fielding Data'!$A:$A, $A4186)</f>
        <v>312</v>
      </c>
      <c r="V4186" s="13">
        <f>SUMIFS('Fielding Data'!F:F, 'Fielding Data'!$A:$A, $A4186)</f>
        <v>7</v>
      </c>
      <c r="W4186" s="13">
        <f>SUMIFS('Fielding Data'!G:G, 'Fielding Data'!$A:$A, $A4186)</f>
        <v>0</v>
      </c>
      <c r="X4186" s="13">
        <f>SUMIFS('Fielding Data'!H:H, 'Fielding Data'!$A:$A, $A4186)</f>
        <v>1</v>
      </c>
    </row>
    <row r="4187" spans="1:24" x14ac:dyDescent="0.3">
      <c r="A4187" s="13" t="str">
        <f t="shared" si="131"/>
        <v>maronni012013</v>
      </c>
      <c r="B4187" s="16" t="s">
        <v>1773</v>
      </c>
      <c r="C4187" s="16">
        <v>2013</v>
      </c>
      <c r="D4187" s="16">
        <v>10</v>
      </c>
      <c r="E4187" s="16">
        <v>0</v>
      </c>
      <c r="F4187" s="16">
        <v>0</v>
      </c>
      <c r="G4187" s="16">
        <v>0</v>
      </c>
      <c r="H4187" s="16">
        <v>0</v>
      </c>
      <c r="I4187" s="16">
        <v>0</v>
      </c>
      <c r="J4187" s="16">
        <v>0</v>
      </c>
      <c r="K4187" s="16">
        <v>0</v>
      </c>
      <c r="L4187" s="16">
        <v>0</v>
      </c>
      <c r="M4187" s="16">
        <v>0</v>
      </c>
      <c r="N4187" s="16">
        <v>0</v>
      </c>
      <c r="O4187" s="16">
        <v>0</v>
      </c>
      <c r="P4187" s="13" t="str">
        <f t="shared" si="130"/>
        <v>P</v>
      </c>
      <c r="Q4187" s="13">
        <f>IFERROR(VLOOKUP($A4187, 'Fielding Data'!$A$1:$H$12056, 5, 0), 0)</f>
        <v>0</v>
      </c>
      <c r="R4187" s="13">
        <f>IFERROR(VLOOKUP($A4187, 'Fielding Data'!$A$1:$H$12056, 6, 0), 0)</f>
        <v>1</v>
      </c>
      <c r="S4187" s="13">
        <f>IFERROR(VLOOKUP($A4187, 'Fielding Data'!$A$1:$H$12056, 7, 0), 0)</f>
        <v>0</v>
      </c>
      <c r="T4187" s="13">
        <f>IFERROR(VLOOKUP($A4187, 'Fielding Data'!$A$1:$H$12056, 8, 0), 0)</f>
        <v>0</v>
      </c>
      <c r="U4187" s="13">
        <f>SUMIFS('Fielding Data'!E:E, 'Fielding Data'!$A:$A, $A4187)</f>
        <v>0</v>
      </c>
      <c r="V4187" s="13">
        <f>SUMIFS('Fielding Data'!F:F, 'Fielding Data'!$A:$A, $A4187)</f>
        <v>1</v>
      </c>
      <c r="W4187" s="13">
        <f>SUMIFS('Fielding Data'!G:G, 'Fielding Data'!$A:$A, $A4187)</f>
        <v>0</v>
      </c>
      <c r="X4187" s="13">
        <f>SUMIFS('Fielding Data'!H:H, 'Fielding Data'!$A:$A, $A4187)</f>
        <v>0</v>
      </c>
    </row>
    <row r="4188" spans="1:24" x14ac:dyDescent="0.3">
      <c r="A4188" s="13" t="str">
        <f t="shared" si="131"/>
        <v>marquja012013</v>
      </c>
      <c r="B4188" s="16" t="s">
        <v>145</v>
      </c>
      <c r="C4188" s="16">
        <v>2013</v>
      </c>
      <c r="D4188" s="16">
        <v>21</v>
      </c>
      <c r="E4188" s="16">
        <v>42</v>
      </c>
      <c r="F4188" s="16">
        <v>0</v>
      </c>
      <c r="G4188" s="16">
        <v>5</v>
      </c>
      <c r="H4188" s="16">
        <v>1</v>
      </c>
      <c r="I4188" s="16">
        <v>0</v>
      </c>
      <c r="J4188" s="16">
        <v>0</v>
      </c>
      <c r="K4188" s="16">
        <v>2</v>
      </c>
      <c r="L4188" s="16">
        <v>0</v>
      </c>
      <c r="M4188" s="16">
        <v>0</v>
      </c>
      <c r="N4188" s="16">
        <v>0</v>
      </c>
      <c r="O4188" s="16">
        <v>12</v>
      </c>
      <c r="P4188" s="13" t="str">
        <f t="shared" si="130"/>
        <v>P</v>
      </c>
      <c r="Q4188" s="13">
        <f>IFERROR(VLOOKUP($A4188, 'Fielding Data'!$A$1:$H$12056, 5, 0), 0)</f>
        <v>8</v>
      </c>
      <c r="R4188" s="13">
        <f>IFERROR(VLOOKUP($A4188, 'Fielding Data'!$A$1:$H$12056, 6, 0), 0)</f>
        <v>20</v>
      </c>
      <c r="S4188" s="13">
        <f>IFERROR(VLOOKUP($A4188, 'Fielding Data'!$A$1:$H$12056, 7, 0), 0)</f>
        <v>0</v>
      </c>
      <c r="T4188" s="13">
        <f>IFERROR(VLOOKUP($A4188, 'Fielding Data'!$A$1:$H$12056, 8, 0), 0)</f>
        <v>2</v>
      </c>
      <c r="U4188" s="13">
        <f>SUMIFS('Fielding Data'!E:E, 'Fielding Data'!$A:$A, $A4188)</f>
        <v>8</v>
      </c>
      <c r="V4188" s="13">
        <f>SUMIFS('Fielding Data'!F:F, 'Fielding Data'!$A:$A, $A4188)</f>
        <v>20</v>
      </c>
      <c r="W4188" s="13">
        <f>SUMIFS('Fielding Data'!G:G, 'Fielding Data'!$A:$A, $A4188)</f>
        <v>0</v>
      </c>
      <c r="X4188" s="13">
        <f>SUMIFS('Fielding Data'!H:H, 'Fielding Data'!$A:$A, $A4188)</f>
        <v>2</v>
      </c>
    </row>
    <row r="4189" spans="1:24" x14ac:dyDescent="0.3">
      <c r="A4189" s="13" t="str">
        <f t="shared" si="131"/>
        <v>marrech012013</v>
      </c>
      <c r="B4189" s="16" t="s">
        <v>1552</v>
      </c>
      <c r="C4189" s="16">
        <v>2013</v>
      </c>
      <c r="D4189" s="16">
        <v>8</v>
      </c>
      <c r="E4189" s="16">
        <v>16</v>
      </c>
      <c r="F4189" s="16">
        <v>0</v>
      </c>
      <c r="G4189" s="16">
        <v>2</v>
      </c>
      <c r="H4189" s="16">
        <v>0</v>
      </c>
      <c r="I4189" s="16">
        <v>0</v>
      </c>
      <c r="J4189" s="16">
        <v>0</v>
      </c>
      <c r="K4189" s="16">
        <v>1</v>
      </c>
      <c r="L4189" s="16">
        <v>0</v>
      </c>
      <c r="M4189" s="16">
        <v>0</v>
      </c>
      <c r="N4189" s="16">
        <v>0</v>
      </c>
      <c r="O4189" s="16">
        <v>4</v>
      </c>
      <c r="P4189" s="13" t="str">
        <f t="shared" si="130"/>
        <v>1B</v>
      </c>
      <c r="Q4189" s="13">
        <f>IFERROR(VLOOKUP($A4189, 'Fielding Data'!$A$1:$H$12056, 5, 0), 0)</f>
        <v>12</v>
      </c>
      <c r="R4189" s="13">
        <f>IFERROR(VLOOKUP($A4189, 'Fielding Data'!$A$1:$H$12056, 6, 0), 0)</f>
        <v>2</v>
      </c>
      <c r="S4189" s="13">
        <f>IFERROR(VLOOKUP($A4189, 'Fielding Data'!$A$1:$H$12056, 7, 0), 0)</f>
        <v>0</v>
      </c>
      <c r="T4189" s="13">
        <f>IFERROR(VLOOKUP($A4189, 'Fielding Data'!$A$1:$H$12056, 8, 0), 0)</f>
        <v>1</v>
      </c>
      <c r="U4189" s="13">
        <f>SUMIFS('Fielding Data'!E:E, 'Fielding Data'!$A:$A, $A4189)</f>
        <v>12</v>
      </c>
      <c r="V4189" s="13">
        <f>SUMIFS('Fielding Data'!F:F, 'Fielding Data'!$A:$A, $A4189)</f>
        <v>2</v>
      </c>
      <c r="W4189" s="13">
        <f>SUMIFS('Fielding Data'!G:G, 'Fielding Data'!$A:$A, $A4189)</f>
        <v>0</v>
      </c>
      <c r="X4189" s="13">
        <f>SUMIFS('Fielding Data'!H:H, 'Fielding Data'!$A:$A, $A4189)</f>
        <v>1</v>
      </c>
    </row>
    <row r="4190" spans="1:24" x14ac:dyDescent="0.3">
      <c r="A4190" s="13" t="str">
        <f t="shared" si="131"/>
        <v>marshbr012013</v>
      </c>
      <c r="B4190" s="16" t="s">
        <v>1993</v>
      </c>
      <c r="C4190" s="16">
        <v>2013</v>
      </c>
      <c r="D4190" s="16">
        <v>3</v>
      </c>
      <c r="E4190" s="16">
        <v>0</v>
      </c>
      <c r="F4190" s="16">
        <v>0</v>
      </c>
      <c r="G4190" s="16">
        <v>0</v>
      </c>
      <c r="H4190" s="16">
        <v>0</v>
      </c>
      <c r="I4190" s="16">
        <v>0</v>
      </c>
      <c r="J4190" s="16">
        <v>0</v>
      </c>
      <c r="K4190" s="16">
        <v>0</v>
      </c>
      <c r="L4190" s="16">
        <v>0</v>
      </c>
      <c r="M4190" s="16">
        <v>0</v>
      </c>
      <c r="N4190" s="16">
        <v>0</v>
      </c>
      <c r="O4190" s="16">
        <v>0</v>
      </c>
      <c r="P4190" s="13" t="str">
        <f t="shared" si="130"/>
        <v>P</v>
      </c>
      <c r="Q4190" s="13">
        <f>IFERROR(VLOOKUP($A4190, 'Fielding Data'!$A$1:$H$12056, 5, 0), 0)</f>
        <v>1</v>
      </c>
      <c r="R4190" s="13">
        <f>IFERROR(VLOOKUP($A4190, 'Fielding Data'!$A$1:$H$12056, 6, 0), 0)</f>
        <v>1</v>
      </c>
      <c r="S4190" s="13">
        <f>IFERROR(VLOOKUP($A4190, 'Fielding Data'!$A$1:$H$12056, 7, 0), 0)</f>
        <v>0</v>
      </c>
      <c r="T4190" s="13">
        <f>IFERROR(VLOOKUP($A4190, 'Fielding Data'!$A$1:$H$12056, 8, 0), 0)</f>
        <v>1</v>
      </c>
      <c r="U4190" s="13">
        <f>SUMIFS('Fielding Data'!E:E, 'Fielding Data'!$A:$A, $A4190)</f>
        <v>1</v>
      </c>
      <c r="V4190" s="13">
        <f>SUMIFS('Fielding Data'!F:F, 'Fielding Data'!$A:$A, $A4190)</f>
        <v>1</v>
      </c>
      <c r="W4190" s="13">
        <f>SUMIFS('Fielding Data'!G:G, 'Fielding Data'!$A:$A, $A4190)</f>
        <v>0</v>
      </c>
      <c r="X4190" s="13">
        <f>SUMIFS('Fielding Data'!H:H, 'Fielding Data'!$A:$A, $A4190)</f>
        <v>1</v>
      </c>
    </row>
    <row r="4191" spans="1:24" x14ac:dyDescent="0.3">
      <c r="A4191" s="13" t="str">
        <f t="shared" si="131"/>
        <v>marshse012013</v>
      </c>
      <c r="B4191" s="16" t="s">
        <v>682</v>
      </c>
      <c r="C4191" s="16">
        <v>2013</v>
      </c>
      <c r="D4191" s="16">
        <v>16</v>
      </c>
      <c r="E4191" s="16">
        <v>0</v>
      </c>
      <c r="F4191" s="16">
        <v>0</v>
      </c>
      <c r="G4191" s="16">
        <v>0</v>
      </c>
      <c r="H4191" s="16">
        <v>0</v>
      </c>
      <c r="I4191" s="16">
        <v>0</v>
      </c>
      <c r="J4191" s="16">
        <v>0</v>
      </c>
      <c r="K4191" s="16">
        <v>0</v>
      </c>
      <c r="L4191" s="16">
        <v>0</v>
      </c>
      <c r="M4191" s="16">
        <v>0</v>
      </c>
      <c r="N4191" s="16">
        <v>0</v>
      </c>
      <c r="O4191" s="16">
        <v>0</v>
      </c>
      <c r="P4191" s="13" t="str">
        <f t="shared" si="130"/>
        <v>P</v>
      </c>
      <c r="Q4191" s="13">
        <f>IFERROR(VLOOKUP($A4191, 'Fielding Data'!$A$1:$H$12056, 5, 0), 0)</f>
        <v>0</v>
      </c>
      <c r="R4191" s="13">
        <f>IFERROR(VLOOKUP($A4191, 'Fielding Data'!$A$1:$H$12056, 6, 0), 0)</f>
        <v>3</v>
      </c>
      <c r="S4191" s="13">
        <f>IFERROR(VLOOKUP($A4191, 'Fielding Data'!$A$1:$H$12056, 7, 0), 0)</f>
        <v>0</v>
      </c>
      <c r="T4191" s="13">
        <f>IFERROR(VLOOKUP($A4191, 'Fielding Data'!$A$1:$H$12056, 8, 0), 0)</f>
        <v>0</v>
      </c>
      <c r="U4191" s="13">
        <f>SUMIFS('Fielding Data'!E:E, 'Fielding Data'!$A:$A, $A4191)</f>
        <v>0</v>
      </c>
      <c r="V4191" s="13">
        <f>SUMIFS('Fielding Data'!F:F, 'Fielding Data'!$A:$A, $A4191)</f>
        <v>3</v>
      </c>
      <c r="W4191" s="13">
        <f>SUMIFS('Fielding Data'!G:G, 'Fielding Data'!$A:$A, $A4191)</f>
        <v>0</v>
      </c>
      <c r="X4191" s="13">
        <f>SUMIFS('Fielding Data'!H:H, 'Fielding Data'!$A:$A, $A4191)</f>
        <v>0</v>
      </c>
    </row>
    <row r="4192" spans="1:24" x14ac:dyDescent="0.3">
      <c r="A4192" s="13" t="str">
        <f t="shared" si="131"/>
        <v>marsolo012013</v>
      </c>
      <c r="B4192" s="16" t="s">
        <v>955</v>
      </c>
      <c r="C4192" s="16">
        <v>2013</v>
      </c>
      <c r="D4192" s="16">
        <v>3</v>
      </c>
      <c r="E4192" s="16">
        <v>3</v>
      </c>
      <c r="F4192" s="16">
        <v>0</v>
      </c>
      <c r="G4192" s="16">
        <v>0</v>
      </c>
      <c r="H4192" s="16">
        <v>0</v>
      </c>
      <c r="I4192" s="16">
        <v>0</v>
      </c>
      <c r="J4192" s="16">
        <v>0</v>
      </c>
      <c r="K4192" s="16">
        <v>0</v>
      </c>
      <c r="L4192" s="16">
        <v>0</v>
      </c>
      <c r="M4192" s="16">
        <v>0</v>
      </c>
      <c r="N4192" s="16">
        <v>2</v>
      </c>
      <c r="O4192" s="16">
        <v>0</v>
      </c>
      <c r="P4192" s="13" t="str">
        <f t="shared" si="130"/>
        <v>C</v>
      </c>
      <c r="Q4192" s="13">
        <f>IFERROR(VLOOKUP($A4192, 'Fielding Data'!$A$1:$H$12056, 5, 0), 0)</f>
        <v>11</v>
      </c>
      <c r="R4192" s="13">
        <f>IFERROR(VLOOKUP($A4192, 'Fielding Data'!$A$1:$H$12056, 6, 0), 0)</f>
        <v>1</v>
      </c>
      <c r="S4192" s="13">
        <f>IFERROR(VLOOKUP($A4192, 'Fielding Data'!$A$1:$H$12056, 7, 0), 0)</f>
        <v>0</v>
      </c>
      <c r="T4192" s="13">
        <f>IFERROR(VLOOKUP($A4192, 'Fielding Data'!$A$1:$H$12056, 8, 0), 0)</f>
        <v>1</v>
      </c>
      <c r="U4192" s="13">
        <f>SUMIFS('Fielding Data'!E:E, 'Fielding Data'!$A:$A, $A4192)</f>
        <v>11</v>
      </c>
      <c r="V4192" s="13">
        <f>SUMIFS('Fielding Data'!F:F, 'Fielding Data'!$A:$A, $A4192)</f>
        <v>1</v>
      </c>
      <c r="W4192" s="13">
        <f>SUMIFS('Fielding Data'!G:G, 'Fielding Data'!$A:$A, $A4192)</f>
        <v>0</v>
      </c>
      <c r="X4192" s="13">
        <f>SUMIFS('Fielding Data'!H:H, 'Fielding Data'!$A:$A, $A4192)</f>
        <v>1</v>
      </c>
    </row>
    <row r="4193" spans="1:24" x14ac:dyDescent="0.3">
      <c r="A4193" s="13" t="str">
        <f t="shared" si="131"/>
        <v>marteal012013</v>
      </c>
      <c r="B4193" s="16" t="s">
        <v>1994</v>
      </c>
      <c r="C4193" s="16">
        <v>2013</v>
      </c>
      <c r="D4193" s="16">
        <v>22</v>
      </c>
      <c r="E4193" s="16">
        <v>43</v>
      </c>
      <c r="F4193" s="16">
        <v>4</v>
      </c>
      <c r="G4193" s="16">
        <v>8</v>
      </c>
      <c r="H4193" s="16">
        <v>3</v>
      </c>
      <c r="I4193" s="16">
        <v>0</v>
      </c>
      <c r="J4193" s="16">
        <v>0</v>
      </c>
      <c r="K4193" s="16">
        <v>4</v>
      </c>
      <c r="L4193" s="16">
        <v>0</v>
      </c>
      <c r="M4193" s="16">
        <v>0</v>
      </c>
      <c r="N4193" s="16">
        <v>4</v>
      </c>
      <c r="O4193" s="16">
        <v>12</v>
      </c>
      <c r="P4193" s="13" t="str">
        <f t="shared" si="130"/>
        <v>LF</v>
      </c>
      <c r="Q4193" s="13">
        <f>IFERROR(VLOOKUP($A4193, 'Fielding Data'!$A$1:$H$12056, 5, 0), 0)</f>
        <v>0</v>
      </c>
      <c r="R4193" s="13">
        <f>IFERROR(VLOOKUP($A4193, 'Fielding Data'!$A$1:$H$12056, 6, 0), 0)</f>
        <v>0</v>
      </c>
      <c r="S4193" s="13">
        <f>IFERROR(VLOOKUP($A4193, 'Fielding Data'!$A$1:$H$12056, 7, 0), 0)</f>
        <v>0</v>
      </c>
      <c r="T4193" s="13">
        <f>IFERROR(VLOOKUP($A4193, 'Fielding Data'!$A$1:$H$12056, 8, 0), 0)</f>
        <v>0</v>
      </c>
      <c r="U4193" s="13">
        <f>SUMIFS('Fielding Data'!E:E, 'Fielding Data'!$A:$A, $A4193)</f>
        <v>11</v>
      </c>
      <c r="V4193" s="13">
        <f>SUMIFS('Fielding Data'!F:F, 'Fielding Data'!$A:$A, $A4193)</f>
        <v>0</v>
      </c>
      <c r="W4193" s="13">
        <f>SUMIFS('Fielding Data'!G:G, 'Fielding Data'!$A:$A, $A4193)</f>
        <v>0</v>
      </c>
      <c r="X4193" s="13">
        <f>SUMIFS('Fielding Data'!H:H, 'Fielding Data'!$A:$A, $A4193)</f>
        <v>0</v>
      </c>
    </row>
    <row r="4194" spans="1:24" x14ac:dyDescent="0.3">
      <c r="A4194" s="13" t="str">
        <f t="shared" si="131"/>
        <v>martest012013</v>
      </c>
      <c r="B4194" s="16" t="s">
        <v>1774</v>
      </c>
      <c r="C4194" s="16">
        <v>2013</v>
      </c>
      <c r="D4194" s="16">
        <v>135</v>
      </c>
      <c r="E4194" s="16">
        <v>510</v>
      </c>
      <c r="F4194" s="16">
        <v>83</v>
      </c>
      <c r="G4194" s="16">
        <v>143</v>
      </c>
      <c r="H4194" s="16">
        <v>26</v>
      </c>
      <c r="I4194" s="16">
        <v>10</v>
      </c>
      <c r="J4194" s="16">
        <v>12</v>
      </c>
      <c r="K4194" s="16">
        <v>35</v>
      </c>
      <c r="L4194" s="16">
        <v>41</v>
      </c>
      <c r="M4194" s="16">
        <v>15</v>
      </c>
      <c r="N4194" s="16">
        <v>25</v>
      </c>
      <c r="O4194" s="16">
        <v>138</v>
      </c>
      <c r="P4194" s="13" t="str">
        <f t="shared" si="130"/>
        <v>CF</v>
      </c>
      <c r="Q4194" s="13">
        <f>IFERROR(VLOOKUP($A4194, 'Fielding Data'!$A$1:$H$12056, 5, 0), 0)</f>
        <v>0</v>
      </c>
      <c r="R4194" s="13">
        <f>IFERROR(VLOOKUP($A4194, 'Fielding Data'!$A$1:$H$12056, 6, 0), 0)</f>
        <v>0</v>
      </c>
      <c r="S4194" s="13">
        <f>IFERROR(VLOOKUP($A4194, 'Fielding Data'!$A$1:$H$12056, 7, 0), 0)</f>
        <v>0</v>
      </c>
      <c r="T4194" s="13">
        <f>IFERROR(VLOOKUP($A4194, 'Fielding Data'!$A$1:$H$12056, 8, 0), 0)</f>
        <v>0</v>
      </c>
      <c r="U4194" s="13">
        <f>SUMIFS('Fielding Data'!E:E, 'Fielding Data'!$A:$A, $A4194)</f>
        <v>193</v>
      </c>
      <c r="V4194" s="13">
        <f>SUMIFS('Fielding Data'!F:F, 'Fielding Data'!$A:$A, $A4194)</f>
        <v>6</v>
      </c>
      <c r="W4194" s="13">
        <f>SUMIFS('Fielding Data'!G:G, 'Fielding Data'!$A:$A, $A4194)</f>
        <v>7</v>
      </c>
      <c r="X4194" s="13">
        <f>SUMIFS('Fielding Data'!H:H, 'Fielding Data'!$A:$A, $A4194)</f>
        <v>0</v>
      </c>
    </row>
    <row r="4195" spans="1:24" x14ac:dyDescent="0.3">
      <c r="A4195" s="13" t="str">
        <f t="shared" si="131"/>
        <v>martevi012013</v>
      </c>
      <c r="B4195" s="16" t="s">
        <v>1127</v>
      </c>
      <c r="C4195" s="16">
        <v>2013</v>
      </c>
      <c r="D4195" s="16">
        <v>4</v>
      </c>
      <c r="E4195" s="16">
        <v>0</v>
      </c>
      <c r="F4195" s="16">
        <v>0</v>
      </c>
      <c r="G4195" s="16">
        <v>0</v>
      </c>
      <c r="H4195" s="16">
        <v>0</v>
      </c>
      <c r="I4195" s="16">
        <v>0</v>
      </c>
      <c r="J4195" s="16">
        <v>0</v>
      </c>
      <c r="K4195" s="16">
        <v>0</v>
      </c>
      <c r="L4195" s="16">
        <v>0</v>
      </c>
      <c r="M4195" s="16">
        <v>0</v>
      </c>
      <c r="N4195" s="16">
        <v>0</v>
      </c>
      <c r="O4195" s="16">
        <v>0</v>
      </c>
      <c r="P4195" s="13" t="str">
        <f t="shared" si="130"/>
        <v>P</v>
      </c>
      <c r="Q4195" s="13">
        <f>IFERROR(VLOOKUP($A4195, 'Fielding Data'!$A$1:$H$12056, 5, 0), 0)</f>
        <v>0</v>
      </c>
      <c r="R4195" s="13">
        <f>IFERROR(VLOOKUP($A4195, 'Fielding Data'!$A$1:$H$12056, 6, 0), 0)</f>
        <v>0</v>
      </c>
      <c r="S4195" s="13">
        <f>IFERROR(VLOOKUP($A4195, 'Fielding Data'!$A$1:$H$12056, 7, 0), 0)</f>
        <v>1</v>
      </c>
      <c r="T4195" s="13">
        <f>IFERROR(VLOOKUP($A4195, 'Fielding Data'!$A$1:$H$12056, 8, 0), 0)</f>
        <v>0</v>
      </c>
      <c r="U4195" s="13">
        <f>SUMIFS('Fielding Data'!E:E, 'Fielding Data'!$A:$A, $A4195)</f>
        <v>0</v>
      </c>
      <c r="V4195" s="13">
        <f>SUMIFS('Fielding Data'!F:F, 'Fielding Data'!$A:$A, $A4195)</f>
        <v>0</v>
      </c>
      <c r="W4195" s="13">
        <f>SUMIFS('Fielding Data'!G:G, 'Fielding Data'!$A:$A, $A4195)</f>
        <v>1</v>
      </c>
      <c r="X4195" s="13">
        <f>SUMIFS('Fielding Data'!H:H, 'Fielding Data'!$A:$A, $A4195)</f>
        <v>0</v>
      </c>
    </row>
    <row r="4196" spans="1:24" x14ac:dyDescent="0.3">
      <c r="A4196" s="13" t="str">
        <f t="shared" si="131"/>
        <v>martica042013</v>
      </c>
      <c r="B4196" s="16" t="s">
        <v>1995</v>
      </c>
      <c r="C4196" s="16">
        <v>2013</v>
      </c>
      <c r="D4196" s="16">
        <v>21</v>
      </c>
      <c r="E4196" s="16">
        <v>2</v>
      </c>
      <c r="F4196" s="16">
        <v>0</v>
      </c>
      <c r="G4196" s="16">
        <v>0</v>
      </c>
      <c r="H4196" s="16">
        <v>0</v>
      </c>
      <c r="I4196" s="16">
        <v>0</v>
      </c>
      <c r="J4196" s="16">
        <v>0</v>
      </c>
      <c r="K4196" s="16">
        <v>0</v>
      </c>
      <c r="L4196" s="16">
        <v>0</v>
      </c>
      <c r="M4196" s="16">
        <v>0</v>
      </c>
      <c r="N4196" s="16">
        <v>0</v>
      </c>
      <c r="O4196" s="16">
        <v>1</v>
      </c>
      <c r="P4196" s="13" t="str">
        <f t="shared" si="130"/>
        <v>P</v>
      </c>
      <c r="Q4196" s="13">
        <f>IFERROR(VLOOKUP($A4196, 'Fielding Data'!$A$1:$H$12056, 5, 0), 0)</f>
        <v>4</v>
      </c>
      <c r="R4196" s="13">
        <f>IFERROR(VLOOKUP($A4196, 'Fielding Data'!$A$1:$H$12056, 6, 0), 0)</f>
        <v>3</v>
      </c>
      <c r="S4196" s="13">
        <f>IFERROR(VLOOKUP($A4196, 'Fielding Data'!$A$1:$H$12056, 7, 0), 0)</f>
        <v>0</v>
      </c>
      <c r="T4196" s="13">
        <f>IFERROR(VLOOKUP($A4196, 'Fielding Data'!$A$1:$H$12056, 8, 0), 0)</f>
        <v>1</v>
      </c>
      <c r="U4196" s="13">
        <f>SUMIFS('Fielding Data'!E:E, 'Fielding Data'!$A:$A, $A4196)</f>
        <v>4</v>
      </c>
      <c r="V4196" s="13">
        <f>SUMIFS('Fielding Data'!F:F, 'Fielding Data'!$A:$A, $A4196)</f>
        <v>3</v>
      </c>
      <c r="W4196" s="13">
        <f>SUMIFS('Fielding Data'!G:G, 'Fielding Data'!$A:$A, $A4196)</f>
        <v>0</v>
      </c>
      <c r="X4196" s="13">
        <f>SUMIFS('Fielding Data'!H:H, 'Fielding Data'!$A:$A, $A4196)</f>
        <v>1</v>
      </c>
    </row>
    <row r="4197" spans="1:24" x14ac:dyDescent="0.3">
      <c r="A4197" s="13" t="str">
        <f t="shared" si="131"/>
        <v>marticr012013</v>
      </c>
      <c r="B4197" s="16" t="s">
        <v>1128</v>
      </c>
      <c r="C4197" s="16">
        <v>2013</v>
      </c>
      <c r="D4197" s="16">
        <v>2</v>
      </c>
      <c r="E4197" s="16">
        <v>0</v>
      </c>
      <c r="F4197" s="16">
        <v>0</v>
      </c>
      <c r="G4197" s="16">
        <v>0</v>
      </c>
      <c r="H4197" s="16">
        <v>0</v>
      </c>
      <c r="I4197" s="16">
        <v>0</v>
      </c>
      <c r="J4197" s="16">
        <v>0</v>
      </c>
      <c r="K4197" s="16">
        <v>0</v>
      </c>
      <c r="L4197" s="16">
        <v>0</v>
      </c>
      <c r="M4197" s="16">
        <v>0</v>
      </c>
      <c r="N4197" s="16">
        <v>0</v>
      </c>
      <c r="O4197" s="16">
        <v>0</v>
      </c>
      <c r="P4197" s="13" t="str">
        <f t="shared" si="130"/>
        <v>P</v>
      </c>
      <c r="Q4197" s="13">
        <f>IFERROR(VLOOKUP($A4197, 'Fielding Data'!$A$1:$H$12056, 5, 0), 0)</f>
        <v>0</v>
      </c>
      <c r="R4197" s="13">
        <f>IFERROR(VLOOKUP($A4197, 'Fielding Data'!$A$1:$H$12056, 6, 0), 0)</f>
        <v>1</v>
      </c>
      <c r="S4197" s="13">
        <f>IFERROR(VLOOKUP($A4197, 'Fielding Data'!$A$1:$H$12056, 7, 0), 0)</f>
        <v>0</v>
      </c>
      <c r="T4197" s="13">
        <f>IFERROR(VLOOKUP($A4197, 'Fielding Data'!$A$1:$H$12056, 8, 0), 0)</f>
        <v>0</v>
      </c>
      <c r="U4197" s="13">
        <f>SUMIFS('Fielding Data'!E:E, 'Fielding Data'!$A:$A, $A4197)</f>
        <v>0</v>
      </c>
      <c r="V4197" s="13">
        <f>SUMIFS('Fielding Data'!F:F, 'Fielding Data'!$A:$A, $A4197)</f>
        <v>1</v>
      </c>
      <c r="W4197" s="13">
        <f>SUMIFS('Fielding Data'!G:G, 'Fielding Data'!$A:$A, $A4197)</f>
        <v>0</v>
      </c>
      <c r="X4197" s="13">
        <f>SUMIFS('Fielding Data'!H:H, 'Fielding Data'!$A:$A, $A4197)</f>
        <v>0</v>
      </c>
    </row>
    <row r="4198" spans="1:24" x14ac:dyDescent="0.3">
      <c r="A4198" s="13" t="str">
        <f t="shared" si="131"/>
        <v>martida022013</v>
      </c>
      <c r="B4198" s="16" t="s">
        <v>1996</v>
      </c>
      <c r="C4198" s="16">
        <v>2013</v>
      </c>
      <c r="D4198" s="16">
        <v>4</v>
      </c>
      <c r="E4198" s="16">
        <v>0</v>
      </c>
      <c r="F4198" s="16">
        <v>0</v>
      </c>
      <c r="G4198" s="16">
        <v>0</v>
      </c>
      <c r="H4198" s="16">
        <v>0</v>
      </c>
      <c r="I4198" s="16">
        <v>0</v>
      </c>
      <c r="J4198" s="16">
        <v>0</v>
      </c>
      <c r="K4198" s="16">
        <v>0</v>
      </c>
      <c r="L4198" s="16">
        <v>0</v>
      </c>
      <c r="M4198" s="16">
        <v>0</v>
      </c>
      <c r="N4198" s="16">
        <v>0</v>
      </c>
      <c r="O4198" s="16">
        <v>0</v>
      </c>
      <c r="P4198" s="13" t="str">
        <f t="shared" si="130"/>
        <v>P</v>
      </c>
      <c r="Q4198" s="13">
        <f>IFERROR(VLOOKUP($A4198, 'Fielding Data'!$A$1:$H$12056, 5, 0), 0)</f>
        <v>0</v>
      </c>
      <c r="R4198" s="13">
        <f>IFERROR(VLOOKUP($A4198, 'Fielding Data'!$A$1:$H$12056, 6, 0), 0)</f>
        <v>4</v>
      </c>
      <c r="S4198" s="13">
        <f>IFERROR(VLOOKUP($A4198, 'Fielding Data'!$A$1:$H$12056, 7, 0), 0)</f>
        <v>0</v>
      </c>
      <c r="T4198" s="13">
        <f>IFERROR(VLOOKUP($A4198, 'Fielding Data'!$A$1:$H$12056, 8, 0), 0)</f>
        <v>0</v>
      </c>
      <c r="U4198" s="13">
        <f>SUMIFS('Fielding Data'!E:E, 'Fielding Data'!$A:$A, $A4198)</f>
        <v>0</v>
      </c>
      <c r="V4198" s="13">
        <f>SUMIFS('Fielding Data'!F:F, 'Fielding Data'!$A:$A, $A4198)</f>
        <v>4</v>
      </c>
      <c r="W4198" s="13">
        <f>SUMIFS('Fielding Data'!G:G, 'Fielding Data'!$A:$A, $A4198)</f>
        <v>0</v>
      </c>
      <c r="X4198" s="13">
        <f>SUMIFS('Fielding Data'!H:H, 'Fielding Data'!$A:$A, $A4198)</f>
        <v>0</v>
      </c>
    </row>
    <row r="4199" spans="1:24" x14ac:dyDescent="0.3">
      <c r="A4199" s="13" t="str">
        <f t="shared" si="131"/>
        <v>martiet012013</v>
      </c>
      <c r="B4199" s="16" t="s">
        <v>1997</v>
      </c>
      <c r="C4199" s="16">
        <v>2013</v>
      </c>
      <c r="D4199" s="16">
        <v>15</v>
      </c>
      <c r="E4199" s="16">
        <v>9</v>
      </c>
      <c r="F4199" s="16">
        <v>0</v>
      </c>
      <c r="G4199" s="16">
        <v>0</v>
      </c>
      <c r="H4199" s="16">
        <v>0</v>
      </c>
      <c r="I4199" s="16">
        <v>0</v>
      </c>
      <c r="J4199" s="16">
        <v>0</v>
      </c>
      <c r="K4199" s="16">
        <v>0</v>
      </c>
      <c r="L4199" s="16">
        <v>0</v>
      </c>
      <c r="M4199" s="16">
        <v>0</v>
      </c>
      <c r="N4199" s="16">
        <v>0</v>
      </c>
      <c r="O4199" s="16">
        <v>6</v>
      </c>
      <c r="P4199" s="13" t="str">
        <f t="shared" si="130"/>
        <v>P</v>
      </c>
      <c r="Q4199" s="13">
        <f>IFERROR(VLOOKUP($A4199, 'Fielding Data'!$A$1:$H$12056, 5, 0), 0)</f>
        <v>0</v>
      </c>
      <c r="R4199" s="13">
        <f>IFERROR(VLOOKUP($A4199, 'Fielding Data'!$A$1:$H$12056, 6, 0), 0)</f>
        <v>6</v>
      </c>
      <c r="S4199" s="13">
        <f>IFERROR(VLOOKUP($A4199, 'Fielding Data'!$A$1:$H$12056, 7, 0), 0)</f>
        <v>0</v>
      </c>
      <c r="T4199" s="13">
        <f>IFERROR(VLOOKUP($A4199, 'Fielding Data'!$A$1:$H$12056, 8, 0), 0)</f>
        <v>0</v>
      </c>
      <c r="U4199" s="13">
        <f>SUMIFS('Fielding Data'!E:E, 'Fielding Data'!$A:$A, $A4199)</f>
        <v>0</v>
      </c>
      <c r="V4199" s="13">
        <f>SUMIFS('Fielding Data'!F:F, 'Fielding Data'!$A:$A, $A4199)</f>
        <v>6</v>
      </c>
      <c r="W4199" s="13">
        <f>SUMIFS('Fielding Data'!G:G, 'Fielding Data'!$A:$A, $A4199)</f>
        <v>0</v>
      </c>
      <c r="X4199" s="13">
        <f>SUMIFS('Fielding Data'!H:H, 'Fielding Data'!$A:$A, $A4199)</f>
        <v>0</v>
      </c>
    </row>
    <row r="4200" spans="1:24" x14ac:dyDescent="0.3">
      <c r="A4200" s="13" t="str">
        <f t="shared" si="131"/>
        <v>martife022013</v>
      </c>
      <c r="B4200" s="16" t="s">
        <v>1129</v>
      </c>
      <c r="C4200" s="16">
        <v>2013</v>
      </c>
      <c r="D4200" s="16">
        <v>11</v>
      </c>
      <c r="E4200" s="16">
        <v>33</v>
      </c>
      <c r="F4200" s="16">
        <v>1</v>
      </c>
      <c r="G4200" s="16">
        <v>6</v>
      </c>
      <c r="H4200" s="16">
        <v>0</v>
      </c>
      <c r="I4200" s="16">
        <v>0</v>
      </c>
      <c r="J4200" s="16">
        <v>1</v>
      </c>
      <c r="K4200" s="16">
        <v>3</v>
      </c>
      <c r="L4200" s="16">
        <v>0</v>
      </c>
      <c r="M4200" s="16">
        <v>0</v>
      </c>
      <c r="N4200" s="16">
        <v>1</v>
      </c>
      <c r="O4200" s="16">
        <v>12</v>
      </c>
      <c r="P4200" s="13" t="str">
        <f t="shared" si="130"/>
        <v>LF</v>
      </c>
      <c r="Q4200" s="13">
        <f>IFERROR(VLOOKUP($A4200, 'Fielding Data'!$A$1:$H$12056, 5, 0), 0)</f>
        <v>0</v>
      </c>
      <c r="R4200" s="13">
        <f>IFERROR(VLOOKUP($A4200, 'Fielding Data'!$A$1:$H$12056, 6, 0), 0)</f>
        <v>0</v>
      </c>
      <c r="S4200" s="13">
        <f>IFERROR(VLOOKUP($A4200, 'Fielding Data'!$A$1:$H$12056, 7, 0), 0)</f>
        <v>0</v>
      </c>
      <c r="T4200" s="13">
        <f>IFERROR(VLOOKUP($A4200, 'Fielding Data'!$A$1:$H$12056, 8, 0), 0)</f>
        <v>0</v>
      </c>
      <c r="U4200" s="13">
        <f>SUMIFS('Fielding Data'!E:E, 'Fielding Data'!$A:$A, $A4200)</f>
        <v>12</v>
      </c>
      <c r="V4200" s="13">
        <f>SUMIFS('Fielding Data'!F:F, 'Fielding Data'!$A:$A, $A4200)</f>
        <v>0</v>
      </c>
      <c r="W4200" s="13">
        <f>SUMIFS('Fielding Data'!G:G, 'Fielding Data'!$A:$A, $A4200)</f>
        <v>0</v>
      </c>
      <c r="X4200" s="13">
        <f>SUMIFS('Fielding Data'!H:H, 'Fielding Data'!$A:$A, $A4200)</f>
        <v>0</v>
      </c>
    </row>
    <row r="4201" spans="1:24" x14ac:dyDescent="0.3">
      <c r="A4201" s="13" t="str">
        <f t="shared" si="131"/>
        <v>martijd022013</v>
      </c>
      <c r="B4201" s="16" t="s">
        <v>1554</v>
      </c>
      <c r="C4201" s="16">
        <v>2013</v>
      </c>
      <c r="D4201" s="16">
        <v>86</v>
      </c>
      <c r="E4201" s="16">
        <v>296</v>
      </c>
      <c r="F4201" s="16">
        <v>24</v>
      </c>
      <c r="G4201" s="16">
        <v>74</v>
      </c>
      <c r="H4201" s="16">
        <v>17</v>
      </c>
      <c r="I4201" s="16">
        <v>0</v>
      </c>
      <c r="J4201" s="16">
        <v>7</v>
      </c>
      <c r="K4201" s="16">
        <v>36</v>
      </c>
      <c r="L4201" s="16">
        <v>2</v>
      </c>
      <c r="M4201" s="16">
        <v>0</v>
      </c>
      <c r="N4201" s="16">
        <v>10</v>
      </c>
      <c r="O4201" s="16">
        <v>82</v>
      </c>
      <c r="P4201" s="13" t="str">
        <f t="shared" si="130"/>
        <v>LF</v>
      </c>
      <c r="Q4201" s="13">
        <f>IFERROR(VLOOKUP($A4201, 'Fielding Data'!$A$1:$H$12056, 5, 0), 0)</f>
        <v>0</v>
      </c>
      <c r="R4201" s="13">
        <f>IFERROR(VLOOKUP($A4201, 'Fielding Data'!$A$1:$H$12056, 6, 0), 0)</f>
        <v>0</v>
      </c>
      <c r="S4201" s="13">
        <f>IFERROR(VLOOKUP($A4201, 'Fielding Data'!$A$1:$H$12056, 7, 0), 0)</f>
        <v>0</v>
      </c>
      <c r="T4201" s="13">
        <f>IFERROR(VLOOKUP($A4201, 'Fielding Data'!$A$1:$H$12056, 8, 0), 0)</f>
        <v>0</v>
      </c>
      <c r="U4201" s="13">
        <f>SUMIFS('Fielding Data'!E:E, 'Fielding Data'!$A:$A, $A4201)</f>
        <v>98</v>
      </c>
      <c r="V4201" s="13">
        <f>SUMIFS('Fielding Data'!F:F, 'Fielding Data'!$A:$A, $A4201)</f>
        <v>4</v>
      </c>
      <c r="W4201" s="13">
        <f>SUMIFS('Fielding Data'!G:G, 'Fielding Data'!$A:$A, $A4201)</f>
        <v>2</v>
      </c>
      <c r="X4201" s="13">
        <f>SUMIFS('Fielding Data'!H:H, 'Fielding Data'!$A:$A, $A4201)</f>
        <v>1</v>
      </c>
    </row>
    <row r="4202" spans="1:24" x14ac:dyDescent="0.3">
      <c r="A4202" s="13" t="str">
        <f t="shared" si="131"/>
        <v>martijo072013</v>
      </c>
      <c r="B4202" s="16" t="s">
        <v>1131</v>
      </c>
      <c r="C4202" s="16">
        <v>2013</v>
      </c>
      <c r="D4202" s="16">
        <v>2</v>
      </c>
      <c r="E4202" s="16">
        <v>0</v>
      </c>
      <c r="F4202" s="16">
        <v>0</v>
      </c>
      <c r="G4202" s="16">
        <v>0</v>
      </c>
      <c r="H4202" s="16">
        <v>0</v>
      </c>
      <c r="I4202" s="16">
        <v>0</v>
      </c>
      <c r="J4202" s="16">
        <v>0</v>
      </c>
      <c r="K4202" s="16">
        <v>0</v>
      </c>
      <c r="L4202" s="16">
        <v>0</v>
      </c>
      <c r="M4202" s="16">
        <v>0</v>
      </c>
      <c r="N4202" s="16">
        <v>0</v>
      </c>
      <c r="O4202" s="16">
        <v>0</v>
      </c>
      <c r="P4202" s="13" t="str">
        <f t="shared" si="130"/>
        <v>P</v>
      </c>
      <c r="Q4202" s="13">
        <f>IFERROR(VLOOKUP($A4202, 'Fielding Data'!$A$1:$H$12056, 5, 0), 0)</f>
        <v>0</v>
      </c>
      <c r="R4202" s="13">
        <f>IFERROR(VLOOKUP($A4202, 'Fielding Data'!$A$1:$H$12056, 6, 0), 0)</f>
        <v>0</v>
      </c>
      <c r="S4202" s="13">
        <f>IFERROR(VLOOKUP($A4202, 'Fielding Data'!$A$1:$H$12056, 7, 0), 0)</f>
        <v>0</v>
      </c>
      <c r="T4202" s="13">
        <f>IFERROR(VLOOKUP($A4202, 'Fielding Data'!$A$1:$H$12056, 8, 0), 0)</f>
        <v>0</v>
      </c>
      <c r="U4202" s="13">
        <f>SUMIFS('Fielding Data'!E:E, 'Fielding Data'!$A:$A, $A4202)</f>
        <v>0</v>
      </c>
      <c r="V4202" s="13">
        <f>SUMIFS('Fielding Data'!F:F, 'Fielding Data'!$A:$A, $A4202)</f>
        <v>0</v>
      </c>
      <c r="W4202" s="13">
        <f>SUMIFS('Fielding Data'!G:G, 'Fielding Data'!$A:$A, $A4202)</f>
        <v>0</v>
      </c>
      <c r="X4202" s="13">
        <f>SUMIFS('Fielding Data'!H:H, 'Fielding Data'!$A:$A, $A4202)</f>
        <v>0</v>
      </c>
    </row>
    <row r="4203" spans="1:24" x14ac:dyDescent="0.3">
      <c r="A4203" s="13" t="str">
        <f t="shared" si="131"/>
        <v>martile012013</v>
      </c>
      <c r="B4203" s="16" t="s">
        <v>1555</v>
      </c>
      <c r="C4203" s="16">
        <v>2013</v>
      </c>
      <c r="D4203" s="16">
        <v>147</v>
      </c>
      <c r="E4203" s="16">
        <v>457</v>
      </c>
      <c r="F4203" s="16">
        <v>66</v>
      </c>
      <c r="G4203" s="16">
        <v>119</v>
      </c>
      <c r="H4203" s="16">
        <v>21</v>
      </c>
      <c r="I4203" s="16">
        <v>6</v>
      </c>
      <c r="J4203" s="16">
        <v>8</v>
      </c>
      <c r="K4203" s="16">
        <v>49</v>
      </c>
      <c r="L4203" s="16">
        <v>36</v>
      </c>
      <c r="M4203" s="16">
        <v>9</v>
      </c>
      <c r="N4203" s="16">
        <v>28</v>
      </c>
      <c r="O4203" s="16">
        <v>104</v>
      </c>
      <c r="P4203" s="13" t="str">
        <f t="shared" si="130"/>
        <v>CF</v>
      </c>
      <c r="Q4203" s="13">
        <f>IFERROR(VLOOKUP($A4203, 'Fielding Data'!$A$1:$H$12056, 5, 0), 0)</f>
        <v>0</v>
      </c>
      <c r="R4203" s="13">
        <f>IFERROR(VLOOKUP($A4203, 'Fielding Data'!$A$1:$H$12056, 6, 0), 0)</f>
        <v>0</v>
      </c>
      <c r="S4203" s="13">
        <f>IFERROR(VLOOKUP($A4203, 'Fielding Data'!$A$1:$H$12056, 7, 0), 0)</f>
        <v>0</v>
      </c>
      <c r="T4203" s="13">
        <f>IFERROR(VLOOKUP($A4203, 'Fielding Data'!$A$1:$H$12056, 8, 0), 0)</f>
        <v>0</v>
      </c>
      <c r="U4203" s="13">
        <f>SUMIFS('Fielding Data'!E:E, 'Fielding Data'!$A:$A, $A4203)</f>
        <v>317</v>
      </c>
      <c r="V4203" s="13">
        <f>SUMIFS('Fielding Data'!F:F, 'Fielding Data'!$A:$A, $A4203)</f>
        <v>14</v>
      </c>
      <c r="W4203" s="13">
        <f>SUMIFS('Fielding Data'!G:G, 'Fielding Data'!$A:$A, $A4203)</f>
        <v>5</v>
      </c>
      <c r="X4203" s="13">
        <f>SUMIFS('Fielding Data'!H:H, 'Fielding Data'!$A:$A, $A4203)</f>
        <v>1</v>
      </c>
    </row>
    <row r="4204" spans="1:24" x14ac:dyDescent="0.3">
      <c r="A4204" s="13" t="str">
        <f t="shared" si="131"/>
        <v>martimi022013</v>
      </c>
      <c r="B4204" s="16" t="s">
        <v>1557</v>
      </c>
      <c r="C4204" s="16">
        <v>2013</v>
      </c>
      <c r="D4204" s="16">
        <v>29</v>
      </c>
      <c r="E4204" s="16">
        <v>40</v>
      </c>
      <c r="F4204" s="16">
        <v>5</v>
      </c>
      <c r="G4204" s="16">
        <v>7</v>
      </c>
      <c r="H4204" s="16">
        <v>0</v>
      </c>
      <c r="I4204" s="16">
        <v>0</v>
      </c>
      <c r="J4204" s="16">
        <v>0</v>
      </c>
      <c r="K4204" s="16">
        <v>3</v>
      </c>
      <c r="L4204" s="16">
        <v>1</v>
      </c>
      <c r="M4204" s="16">
        <v>0</v>
      </c>
      <c r="N4204" s="16">
        <v>0</v>
      </c>
      <c r="O4204" s="16">
        <v>12</v>
      </c>
      <c r="P4204" s="13" t="str">
        <f t="shared" si="130"/>
        <v>3B</v>
      </c>
      <c r="Q4204" s="13">
        <f>IFERROR(VLOOKUP($A4204, 'Fielding Data'!$A$1:$H$12056, 5, 0), 0)</f>
        <v>1</v>
      </c>
      <c r="R4204" s="13">
        <f>IFERROR(VLOOKUP($A4204, 'Fielding Data'!$A$1:$H$12056, 6, 0), 0)</f>
        <v>1</v>
      </c>
      <c r="S4204" s="13">
        <f>IFERROR(VLOOKUP($A4204, 'Fielding Data'!$A$1:$H$12056, 7, 0), 0)</f>
        <v>0</v>
      </c>
      <c r="T4204" s="13">
        <f>IFERROR(VLOOKUP($A4204, 'Fielding Data'!$A$1:$H$12056, 8, 0), 0)</f>
        <v>0</v>
      </c>
      <c r="U4204" s="13">
        <f>SUMIFS('Fielding Data'!E:E, 'Fielding Data'!$A:$A, $A4204)</f>
        <v>24</v>
      </c>
      <c r="V4204" s="13">
        <f>SUMIFS('Fielding Data'!F:F, 'Fielding Data'!$A:$A, $A4204)</f>
        <v>5</v>
      </c>
      <c r="W4204" s="13">
        <f>SUMIFS('Fielding Data'!G:G, 'Fielding Data'!$A:$A, $A4204)</f>
        <v>0</v>
      </c>
      <c r="X4204" s="13">
        <f>SUMIFS('Fielding Data'!H:H, 'Fielding Data'!$A:$A, $A4204)</f>
        <v>2</v>
      </c>
    </row>
    <row r="4205" spans="1:24" x14ac:dyDescent="0.3">
      <c r="A4205" s="13" t="str">
        <f t="shared" si="131"/>
        <v>martiru012013</v>
      </c>
      <c r="B4205" s="16" t="s">
        <v>683</v>
      </c>
      <c r="C4205" s="16">
        <v>2013</v>
      </c>
      <c r="D4205" s="16">
        <v>127</v>
      </c>
      <c r="E4205" s="16">
        <v>438</v>
      </c>
      <c r="F4205" s="16">
        <v>51</v>
      </c>
      <c r="G4205" s="16">
        <v>99</v>
      </c>
      <c r="H4205" s="16">
        <v>21</v>
      </c>
      <c r="I4205" s="16">
        <v>0</v>
      </c>
      <c r="J4205" s="16">
        <v>15</v>
      </c>
      <c r="K4205" s="16">
        <v>55</v>
      </c>
      <c r="L4205" s="16">
        <v>9</v>
      </c>
      <c r="M4205" s="16">
        <v>5</v>
      </c>
      <c r="N4205" s="16">
        <v>58</v>
      </c>
      <c r="O4205" s="16">
        <v>108</v>
      </c>
      <c r="P4205" s="13" t="str">
        <f t="shared" si="130"/>
        <v>3B</v>
      </c>
      <c r="Q4205" s="13">
        <f>IFERROR(VLOOKUP($A4205, 'Fielding Data'!$A$1:$H$12056, 5, 0), 0)</f>
        <v>3</v>
      </c>
      <c r="R4205" s="13">
        <f>IFERROR(VLOOKUP($A4205, 'Fielding Data'!$A$1:$H$12056, 6, 0), 0)</f>
        <v>3</v>
      </c>
      <c r="S4205" s="13">
        <f>IFERROR(VLOOKUP($A4205, 'Fielding Data'!$A$1:$H$12056, 7, 0), 0)</f>
        <v>0</v>
      </c>
      <c r="T4205" s="13">
        <f>IFERROR(VLOOKUP($A4205, 'Fielding Data'!$A$1:$H$12056, 8, 0), 0)</f>
        <v>0</v>
      </c>
      <c r="U4205" s="13">
        <f>SUMIFS('Fielding Data'!E:E, 'Fielding Data'!$A:$A, $A4205)</f>
        <v>889</v>
      </c>
      <c r="V4205" s="13">
        <f>SUMIFS('Fielding Data'!F:F, 'Fielding Data'!$A:$A, $A4205)</f>
        <v>106</v>
      </c>
      <c r="W4205" s="13">
        <f>SUMIFS('Fielding Data'!G:G, 'Fielding Data'!$A:$A, $A4205)</f>
        <v>2</v>
      </c>
      <c r="X4205" s="13">
        <f>SUMIFS('Fielding Data'!H:H, 'Fielding Data'!$A:$A, $A4205)</f>
        <v>6</v>
      </c>
    </row>
    <row r="4206" spans="1:24" x14ac:dyDescent="0.3">
      <c r="A4206" s="13" t="str">
        <f t="shared" si="131"/>
        <v>martish012013</v>
      </c>
      <c r="B4206" s="16" t="s">
        <v>956</v>
      </c>
      <c r="C4206" s="16">
        <v>2013</v>
      </c>
      <c r="D4206" s="16">
        <v>6</v>
      </c>
      <c r="E4206" s="16">
        <v>0</v>
      </c>
      <c r="F4206" s="16">
        <v>0</v>
      </c>
      <c r="G4206" s="16">
        <v>0</v>
      </c>
      <c r="H4206" s="16">
        <v>0</v>
      </c>
      <c r="I4206" s="16">
        <v>0</v>
      </c>
      <c r="J4206" s="16">
        <v>0</v>
      </c>
      <c r="K4206" s="16">
        <v>0</v>
      </c>
      <c r="L4206" s="16">
        <v>0</v>
      </c>
      <c r="M4206" s="16">
        <v>0</v>
      </c>
      <c r="N4206" s="16">
        <v>0</v>
      </c>
      <c r="O4206" s="16">
        <v>0</v>
      </c>
      <c r="P4206" s="13" t="str">
        <f t="shared" si="130"/>
        <v>P</v>
      </c>
      <c r="Q4206" s="13">
        <f>IFERROR(VLOOKUP($A4206, 'Fielding Data'!$A$1:$H$12056, 5, 0), 0)</f>
        <v>2</v>
      </c>
      <c r="R4206" s="13">
        <f>IFERROR(VLOOKUP($A4206, 'Fielding Data'!$A$1:$H$12056, 6, 0), 0)</f>
        <v>0</v>
      </c>
      <c r="S4206" s="13">
        <f>IFERROR(VLOOKUP($A4206, 'Fielding Data'!$A$1:$H$12056, 7, 0), 0)</f>
        <v>0</v>
      </c>
      <c r="T4206" s="13">
        <f>IFERROR(VLOOKUP($A4206, 'Fielding Data'!$A$1:$H$12056, 8, 0), 0)</f>
        <v>0</v>
      </c>
      <c r="U4206" s="13">
        <f>SUMIFS('Fielding Data'!E:E, 'Fielding Data'!$A:$A, $A4206)</f>
        <v>2</v>
      </c>
      <c r="V4206" s="13">
        <f>SUMIFS('Fielding Data'!F:F, 'Fielding Data'!$A:$A, $A4206)</f>
        <v>0</v>
      </c>
      <c r="W4206" s="13">
        <f>SUMIFS('Fielding Data'!G:G, 'Fielding Data'!$A:$A, $A4206)</f>
        <v>0</v>
      </c>
      <c r="X4206" s="13">
        <f>SUMIFS('Fielding Data'!H:H, 'Fielding Data'!$A:$A, $A4206)</f>
        <v>0</v>
      </c>
    </row>
    <row r="4207" spans="1:24" x14ac:dyDescent="0.3">
      <c r="A4207" s="13" t="str">
        <f t="shared" si="131"/>
        <v>martivi012013</v>
      </c>
      <c r="B4207" s="16" t="s">
        <v>317</v>
      </c>
      <c r="C4207" s="16">
        <v>2013</v>
      </c>
      <c r="D4207" s="16">
        <v>159</v>
      </c>
      <c r="E4207" s="16">
        <v>605</v>
      </c>
      <c r="F4207" s="16">
        <v>68</v>
      </c>
      <c r="G4207" s="16">
        <v>182</v>
      </c>
      <c r="H4207" s="16">
        <v>36</v>
      </c>
      <c r="I4207" s="16">
        <v>0</v>
      </c>
      <c r="J4207" s="16">
        <v>14</v>
      </c>
      <c r="K4207" s="16">
        <v>83</v>
      </c>
      <c r="L4207" s="16">
        <v>0</v>
      </c>
      <c r="M4207" s="16">
        <v>2</v>
      </c>
      <c r="N4207" s="16">
        <v>54</v>
      </c>
      <c r="O4207" s="16">
        <v>62</v>
      </c>
      <c r="P4207" s="13" t="str">
        <f t="shared" si="130"/>
        <v>1B</v>
      </c>
      <c r="Q4207" s="13">
        <f>IFERROR(VLOOKUP($A4207, 'Fielding Data'!$A$1:$H$12056, 5, 0), 0)</f>
        <v>85</v>
      </c>
      <c r="R4207" s="13">
        <f>IFERROR(VLOOKUP($A4207, 'Fielding Data'!$A$1:$H$12056, 6, 0), 0)</f>
        <v>14</v>
      </c>
      <c r="S4207" s="13">
        <f>IFERROR(VLOOKUP($A4207, 'Fielding Data'!$A$1:$H$12056, 7, 0), 0)</f>
        <v>0</v>
      </c>
      <c r="T4207" s="13">
        <f>IFERROR(VLOOKUP($A4207, 'Fielding Data'!$A$1:$H$12056, 8, 0), 0)</f>
        <v>3</v>
      </c>
      <c r="U4207" s="13">
        <f>SUMIFS('Fielding Data'!E:E, 'Fielding Data'!$A:$A, $A4207)</f>
        <v>103</v>
      </c>
      <c r="V4207" s="13">
        <f>SUMIFS('Fielding Data'!F:F, 'Fielding Data'!$A:$A, $A4207)</f>
        <v>18</v>
      </c>
      <c r="W4207" s="13">
        <f>SUMIFS('Fielding Data'!G:G, 'Fielding Data'!$A:$A, $A4207)</f>
        <v>0</v>
      </c>
      <c r="X4207" s="13">
        <f>SUMIFS('Fielding Data'!H:H, 'Fielding Data'!$A:$A, $A4207)</f>
        <v>3</v>
      </c>
    </row>
    <row r="4208" spans="1:24" x14ac:dyDescent="0.3">
      <c r="A4208" s="13" t="str">
        <f t="shared" si="131"/>
        <v>masteju012013</v>
      </c>
      <c r="B4208" s="16" t="s">
        <v>957</v>
      </c>
      <c r="C4208" s="16">
        <v>2013</v>
      </c>
      <c r="D4208" s="16">
        <v>32</v>
      </c>
      <c r="E4208" s="16">
        <v>2</v>
      </c>
      <c r="F4208" s="16">
        <v>0</v>
      </c>
      <c r="G4208" s="16">
        <v>1</v>
      </c>
      <c r="H4208" s="16">
        <v>0</v>
      </c>
      <c r="I4208" s="16">
        <v>0</v>
      </c>
      <c r="J4208" s="16">
        <v>0</v>
      </c>
      <c r="K4208" s="16">
        <v>0</v>
      </c>
      <c r="L4208" s="16">
        <v>0</v>
      </c>
      <c r="M4208" s="16">
        <v>0</v>
      </c>
      <c r="N4208" s="16">
        <v>0</v>
      </c>
      <c r="O4208" s="16">
        <v>0</v>
      </c>
      <c r="P4208" s="13" t="str">
        <f t="shared" si="130"/>
        <v>P</v>
      </c>
      <c r="Q4208" s="13">
        <f>IFERROR(VLOOKUP($A4208, 'Fielding Data'!$A$1:$H$12056, 5, 0), 0)</f>
        <v>21</v>
      </c>
      <c r="R4208" s="13">
        <f>IFERROR(VLOOKUP($A4208, 'Fielding Data'!$A$1:$H$12056, 6, 0), 0)</f>
        <v>27</v>
      </c>
      <c r="S4208" s="13">
        <f>IFERROR(VLOOKUP($A4208, 'Fielding Data'!$A$1:$H$12056, 7, 0), 0)</f>
        <v>1</v>
      </c>
      <c r="T4208" s="13">
        <f>IFERROR(VLOOKUP($A4208, 'Fielding Data'!$A$1:$H$12056, 8, 0), 0)</f>
        <v>3</v>
      </c>
      <c r="U4208" s="13">
        <f>SUMIFS('Fielding Data'!E:E, 'Fielding Data'!$A:$A, $A4208)</f>
        <v>21</v>
      </c>
      <c r="V4208" s="13">
        <f>SUMIFS('Fielding Data'!F:F, 'Fielding Data'!$A:$A, $A4208)</f>
        <v>27</v>
      </c>
      <c r="W4208" s="13">
        <f>SUMIFS('Fielding Data'!G:G, 'Fielding Data'!$A:$A, $A4208)</f>
        <v>1</v>
      </c>
      <c r="X4208" s="13">
        <f>SUMIFS('Fielding Data'!H:H, 'Fielding Data'!$A:$A, $A4208)</f>
        <v>3</v>
      </c>
    </row>
    <row r="4209" spans="1:24" x14ac:dyDescent="0.3">
      <c r="A4209" s="13" t="str">
        <f t="shared" si="131"/>
        <v>mastrda012013</v>
      </c>
      <c r="B4209" s="16" t="s">
        <v>1558</v>
      </c>
      <c r="C4209" s="16">
        <v>2013</v>
      </c>
      <c r="D4209" s="16">
        <v>30</v>
      </c>
      <c r="E4209" s="16">
        <v>65</v>
      </c>
      <c r="F4209" s="16">
        <v>5</v>
      </c>
      <c r="G4209" s="16">
        <v>12</v>
      </c>
      <c r="H4209" s="16">
        <v>2</v>
      </c>
      <c r="I4209" s="16">
        <v>0</v>
      </c>
      <c r="J4209" s="16">
        <v>0</v>
      </c>
      <c r="K4209" s="16">
        <v>5</v>
      </c>
      <c r="L4209" s="16">
        <v>2</v>
      </c>
      <c r="M4209" s="16">
        <v>1</v>
      </c>
      <c r="N4209" s="16">
        <v>3</v>
      </c>
      <c r="O4209" s="16">
        <v>23</v>
      </c>
      <c r="P4209" s="13" t="str">
        <f t="shared" si="130"/>
        <v>2B</v>
      </c>
      <c r="Q4209" s="13">
        <f>IFERROR(VLOOKUP($A4209, 'Fielding Data'!$A$1:$H$12056, 5, 0), 0)</f>
        <v>0</v>
      </c>
      <c r="R4209" s="13">
        <f>IFERROR(VLOOKUP($A4209, 'Fielding Data'!$A$1:$H$12056, 6, 0), 0)</f>
        <v>0</v>
      </c>
      <c r="S4209" s="13">
        <f>IFERROR(VLOOKUP($A4209, 'Fielding Data'!$A$1:$H$12056, 7, 0), 0)</f>
        <v>0</v>
      </c>
      <c r="T4209" s="13">
        <f>IFERROR(VLOOKUP($A4209, 'Fielding Data'!$A$1:$H$12056, 8, 0), 0)</f>
        <v>0</v>
      </c>
      <c r="U4209" s="13">
        <f>SUMIFS('Fielding Data'!E:E, 'Fielding Data'!$A:$A, $A4209)</f>
        <v>40</v>
      </c>
      <c r="V4209" s="13">
        <f>SUMIFS('Fielding Data'!F:F, 'Fielding Data'!$A:$A, $A4209)</f>
        <v>1</v>
      </c>
      <c r="W4209" s="13">
        <f>SUMIFS('Fielding Data'!G:G, 'Fielding Data'!$A:$A, $A4209)</f>
        <v>0</v>
      </c>
      <c r="X4209" s="13">
        <f>SUMIFS('Fielding Data'!H:H, 'Fielding Data'!$A:$A, $A4209)</f>
        <v>0</v>
      </c>
    </row>
    <row r="4210" spans="1:24" x14ac:dyDescent="0.3">
      <c r="A4210" s="13" t="str">
        <f t="shared" si="131"/>
        <v>mathije012013</v>
      </c>
      <c r="B4210" s="16" t="s">
        <v>568</v>
      </c>
      <c r="C4210" s="16">
        <v>2013</v>
      </c>
      <c r="D4210" s="16">
        <v>73</v>
      </c>
      <c r="E4210" s="16">
        <v>232</v>
      </c>
      <c r="F4210" s="16">
        <v>14</v>
      </c>
      <c r="G4210" s="16">
        <v>42</v>
      </c>
      <c r="H4210" s="16">
        <v>7</v>
      </c>
      <c r="I4210" s="16">
        <v>1</v>
      </c>
      <c r="J4210" s="16">
        <v>5</v>
      </c>
      <c r="K4210" s="16">
        <v>29</v>
      </c>
      <c r="L4210" s="16">
        <v>0</v>
      </c>
      <c r="M4210" s="16">
        <v>0</v>
      </c>
      <c r="N4210" s="16">
        <v>21</v>
      </c>
      <c r="O4210" s="16">
        <v>76</v>
      </c>
      <c r="P4210" s="13" t="str">
        <f t="shared" si="130"/>
        <v>C</v>
      </c>
      <c r="Q4210" s="13">
        <f>IFERROR(VLOOKUP($A4210, 'Fielding Data'!$A$1:$H$12056, 5, 0), 0)</f>
        <v>520</v>
      </c>
      <c r="R4210" s="13">
        <f>IFERROR(VLOOKUP($A4210, 'Fielding Data'!$A$1:$H$12056, 6, 0), 0)</f>
        <v>30</v>
      </c>
      <c r="S4210" s="13">
        <f>IFERROR(VLOOKUP($A4210, 'Fielding Data'!$A$1:$H$12056, 7, 0), 0)</f>
        <v>1</v>
      </c>
      <c r="T4210" s="13">
        <f>IFERROR(VLOOKUP($A4210, 'Fielding Data'!$A$1:$H$12056, 8, 0), 0)</f>
        <v>2</v>
      </c>
      <c r="U4210" s="13">
        <f>SUMIFS('Fielding Data'!E:E, 'Fielding Data'!$A:$A, $A4210)</f>
        <v>520</v>
      </c>
      <c r="V4210" s="13">
        <f>SUMIFS('Fielding Data'!F:F, 'Fielding Data'!$A:$A, $A4210)</f>
        <v>30</v>
      </c>
      <c r="W4210" s="13">
        <f>SUMIFS('Fielding Data'!G:G, 'Fielding Data'!$A:$A, $A4210)</f>
        <v>1</v>
      </c>
      <c r="X4210" s="13">
        <f>SUMIFS('Fielding Data'!H:H, 'Fielding Data'!$A:$A, $A4210)</f>
        <v>2</v>
      </c>
    </row>
    <row r="4211" spans="1:24" x14ac:dyDescent="0.3">
      <c r="A4211" s="13" t="str">
        <f t="shared" si="131"/>
        <v>matsuda012013</v>
      </c>
      <c r="B4211" s="16" t="s">
        <v>818</v>
      </c>
      <c r="C4211" s="16">
        <v>2013</v>
      </c>
      <c r="D4211" s="16">
        <v>7</v>
      </c>
      <c r="E4211" s="16">
        <v>12</v>
      </c>
      <c r="F4211" s="16">
        <v>0</v>
      </c>
      <c r="G4211" s="16">
        <v>3</v>
      </c>
      <c r="H4211" s="16">
        <v>0</v>
      </c>
      <c r="I4211" s="16">
        <v>0</v>
      </c>
      <c r="J4211" s="16">
        <v>0</v>
      </c>
      <c r="K4211" s="16">
        <v>1</v>
      </c>
      <c r="L4211" s="16">
        <v>0</v>
      </c>
      <c r="M4211" s="16">
        <v>0</v>
      </c>
      <c r="N4211" s="16">
        <v>0</v>
      </c>
      <c r="O4211" s="16">
        <v>5</v>
      </c>
      <c r="P4211" s="13" t="str">
        <f t="shared" si="130"/>
        <v>P</v>
      </c>
      <c r="Q4211" s="13">
        <f>IFERROR(VLOOKUP($A4211, 'Fielding Data'!$A$1:$H$12056, 5, 0), 0)</f>
        <v>1</v>
      </c>
      <c r="R4211" s="13">
        <f>IFERROR(VLOOKUP($A4211, 'Fielding Data'!$A$1:$H$12056, 6, 0), 0)</f>
        <v>4</v>
      </c>
      <c r="S4211" s="13">
        <f>IFERROR(VLOOKUP($A4211, 'Fielding Data'!$A$1:$H$12056, 7, 0), 0)</f>
        <v>0</v>
      </c>
      <c r="T4211" s="13">
        <f>IFERROR(VLOOKUP($A4211, 'Fielding Data'!$A$1:$H$12056, 8, 0), 0)</f>
        <v>0</v>
      </c>
      <c r="U4211" s="13">
        <f>SUMIFS('Fielding Data'!E:E, 'Fielding Data'!$A:$A, $A4211)</f>
        <v>1</v>
      </c>
      <c r="V4211" s="13">
        <f>SUMIFS('Fielding Data'!F:F, 'Fielding Data'!$A:$A, $A4211)</f>
        <v>4</v>
      </c>
      <c r="W4211" s="13">
        <f>SUMIFS('Fielding Data'!G:G, 'Fielding Data'!$A:$A, $A4211)</f>
        <v>0</v>
      </c>
      <c r="X4211" s="13">
        <f>SUMIFS('Fielding Data'!H:H, 'Fielding Data'!$A:$A, $A4211)</f>
        <v>0</v>
      </c>
    </row>
    <row r="4212" spans="1:24" x14ac:dyDescent="0.3">
      <c r="A4212" s="13" t="str">
        <f t="shared" si="131"/>
        <v>matthry012013</v>
      </c>
      <c r="B4212" s="16" t="s">
        <v>1559</v>
      </c>
      <c r="C4212" s="16">
        <v>2013</v>
      </c>
      <c r="D4212" s="16">
        <v>37</v>
      </c>
      <c r="E4212" s="16">
        <v>0</v>
      </c>
      <c r="F4212" s="16">
        <v>0</v>
      </c>
      <c r="G4212" s="16">
        <v>0</v>
      </c>
      <c r="H4212" s="16">
        <v>0</v>
      </c>
      <c r="I4212" s="16">
        <v>0</v>
      </c>
      <c r="J4212" s="16">
        <v>0</v>
      </c>
      <c r="K4212" s="16">
        <v>0</v>
      </c>
      <c r="L4212" s="16">
        <v>0</v>
      </c>
      <c r="M4212" s="16">
        <v>0</v>
      </c>
      <c r="N4212" s="16">
        <v>0</v>
      </c>
      <c r="O4212" s="16">
        <v>0</v>
      </c>
      <c r="P4212" s="13" t="str">
        <f t="shared" si="130"/>
        <v>P</v>
      </c>
      <c r="Q4212" s="13">
        <f>IFERROR(VLOOKUP($A4212, 'Fielding Data'!$A$1:$H$12056, 5, 0), 0)</f>
        <v>3</v>
      </c>
      <c r="R4212" s="13">
        <f>IFERROR(VLOOKUP($A4212, 'Fielding Data'!$A$1:$H$12056, 6, 0), 0)</f>
        <v>3</v>
      </c>
      <c r="S4212" s="13">
        <f>IFERROR(VLOOKUP($A4212, 'Fielding Data'!$A$1:$H$12056, 7, 0), 0)</f>
        <v>0</v>
      </c>
      <c r="T4212" s="13">
        <f>IFERROR(VLOOKUP($A4212, 'Fielding Data'!$A$1:$H$12056, 8, 0), 0)</f>
        <v>1</v>
      </c>
      <c r="U4212" s="13">
        <f>SUMIFS('Fielding Data'!E:E, 'Fielding Data'!$A:$A, $A4212)</f>
        <v>3</v>
      </c>
      <c r="V4212" s="13">
        <f>SUMIFS('Fielding Data'!F:F, 'Fielding Data'!$A:$A, $A4212)</f>
        <v>3</v>
      </c>
      <c r="W4212" s="13">
        <f>SUMIFS('Fielding Data'!G:G, 'Fielding Data'!$A:$A, $A4212)</f>
        <v>0</v>
      </c>
      <c r="X4212" s="13">
        <f>SUMIFS('Fielding Data'!H:H, 'Fielding Data'!$A:$A, $A4212)</f>
        <v>1</v>
      </c>
    </row>
    <row r="4213" spans="1:24" x14ac:dyDescent="0.3">
      <c r="A4213" s="13" t="str">
        <f t="shared" si="131"/>
        <v>matusbr012013</v>
      </c>
      <c r="B4213" s="16" t="s">
        <v>1132</v>
      </c>
      <c r="C4213" s="16">
        <v>2013</v>
      </c>
      <c r="D4213" s="16">
        <v>65</v>
      </c>
      <c r="E4213" s="16">
        <v>0</v>
      </c>
      <c r="F4213" s="16">
        <v>0</v>
      </c>
      <c r="G4213" s="16">
        <v>0</v>
      </c>
      <c r="H4213" s="16">
        <v>0</v>
      </c>
      <c r="I4213" s="16">
        <v>0</v>
      </c>
      <c r="J4213" s="16">
        <v>0</v>
      </c>
      <c r="K4213" s="16">
        <v>0</v>
      </c>
      <c r="L4213" s="16">
        <v>0</v>
      </c>
      <c r="M4213" s="16">
        <v>0</v>
      </c>
      <c r="N4213" s="16">
        <v>0</v>
      </c>
      <c r="O4213" s="16">
        <v>0</v>
      </c>
      <c r="P4213" s="13" t="str">
        <f t="shared" si="130"/>
        <v>P</v>
      </c>
      <c r="Q4213" s="13">
        <f>IFERROR(VLOOKUP($A4213, 'Fielding Data'!$A$1:$H$12056, 5, 0), 0)</f>
        <v>0</v>
      </c>
      <c r="R4213" s="13">
        <f>IFERROR(VLOOKUP($A4213, 'Fielding Data'!$A$1:$H$12056, 6, 0), 0)</f>
        <v>6</v>
      </c>
      <c r="S4213" s="13">
        <f>IFERROR(VLOOKUP($A4213, 'Fielding Data'!$A$1:$H$12056, 7, 0), 0)</f>
        <v>0</v>
      </c>
      <c r="T4213" s="13">
        <f>IFERROR(VLOOKUP($A4213, 'Fielding Data'!$A$1:$H$12056, 8, 0), 0)</f>
        <v>1</v>
      </c>
      <c r="U4213" s="13">
        <f>SUMIFS('Fielding Data'!E:E, 'Fielding Data'!$A:$A, $A4213)</f>
        <v>0</v>
      </c>
      <c r="V4213" s="13">
        <f>SUMIFS('Fielding Data'!F:F, 'Fielding Data'!$A:$A, $A4213)</f>
        <v>6</v>
      </c>
      <c r="W4213" s="13">
        <f>SUMIFS('Fielding Data'!G:G, 'Fielding Data'!$A:$A, $A4213)</f>
        <v>0</v>
      </c>
      <c r="X4213" s="13">
        <f>SUMIFS('Fielding Data'!H:H, 'Fielding Data'!$A:$A, $A4213)</f>
        <v>1</v>
      </c>
    </row>
    <row r="4214" spans="1:24" x14ac:dyDescent="0.3">
      <c r="A4214" s="13" t="str">
        <f t="shared" si="131"/>
        <v>mauerjo012013</v>
      </c>
      <c r="B4214" s="16" t="s">
        <v>474</v>
      </c>
      <c r="C4214" s="16">
        <v>2013</v>
      </c>
      <c r="D4214" s="16">
        <v>113</v>
      </c>
      <c r="E4214" s="16">
        <v>445</v>
      </c>
      <c r="F4214" s="16">
        <v>62</v>
      </c>
      <c r="G4214" s="16">
        <v>144</v>
      </c>
      <c r="H4214" s="16">
        <v>35</v>
      </c>
      <c r="I4214" s="16">
        <v>0</v>
      </c>
      <c r="J4214" s="16">
        <v>11</v>
      </c>
      <c r="K4214" s="16">
        <v>47</v>
      </c>
      <c r="L4214" s="16">
        <v>0</v>
      </c>
      <c r="M4214" s="16">
        <v>1</v>
      </c>
      <c r="N4214" s="16">
        <v>61</v>
      </c>
      <c r="O4214" s="16">
        <v>89</v>
      </c>
      <c r="P4214" s="13" t="str">
        <f t="shared" si="130"/>
        <v>1B</v>
      </c>
      <c r="Q4214" s="13">
        <f>IFERROR(VLOOKUP($A4214, 'Fielding Data'!$A$1:$H$12056, 5, 0), 0)</f>
        <v>78</v>
      </c>
      <c r="R4214" s="13">
        <f>IFERROR(VLOOKUP($A4214, 'Fielding Data'!$A$1:$H$12056, 6, 0), 0)</f>
        <v>3</v>
      </c>
      <c r="S4214" s="13">
        <f>IFERROR(VLOOKUP($A4214, 'Fielding Data'!$A$1:$H$12056, 7, 0), 0)</f>
        <v>1</v>
      </c>
      <c r="T4214" s="13">
        <f>IFERROR(VLOOKUP($A4214, 'Fielding Data'!$A$1:$H$12056, 8, 0), 0)</f>
        <v>9</v>
      </c>
      <c r="U4214" s="13">
        <f>SUMIFS('Fielding Data'!E:E, 'Fielding Data'!$A:$A, $A4214)</f>
        <v>573</v>
      </c>
      <c r="V4214" s="13">
        <f>SUMIFS('Fielding Data'!F:F, 'Fielding Data'!$A:$A, $A4214)</f>
        <v>33</v>
      </c>
      <c r="W4214" s="13">
        <f>SUMIFS('Fielding Data'!G:G, 'Fielding Data'!$A:$A, $A4214)</f>
        <v>3</v>
      </c>
      <c r="X4214" s="13">
        <f>SUMIFS('Fielding Data'!H:H, 'Fielding Data'!$A:$A, $A4214)</f>
        <v>16</v>
      </c>
    </row>
    <row r="4215" spans="1:24" x14ac:dyDescent="0.3">
      <c r="A4215" s="13" t="str">
        <f t="shared" si="131"/>
        <v>maurebr012013</v>
      </c>
      <c r="B4215" s="16" t="s">
        <v>1998</v>
      </c>
      <c r="C4215" s="16">
        <v>2013</v>
      </c>
      <c r="D4215" s="16">
        <v>22</v>
      </c>
      <c r="E4215" s="16">
        <v>0</v>
      </c>
      <c r="F4215" s="16">
        <v>0</v>
      </c>
      <c r="G4215" s="16">
        <v>0</v>
      </c>
      <c r="H4215" s="16">
        <v>0</v>
      </c>
      <c r="I4215" s="16">
        <v>0</v>
      </c>
      <c r="J4215" s="16">
        <v>0</v>
      </c>
      <c r="K4215" s="16">
        <v>0</v>
      </c>
      <c r="L4215" s="16">
        <v>0</v>
      </c>
      <c r="M4215" s="16">
        <v>0</v>
      </c>
      <c r="N4215" s="16">
        <v>0</v>
      </c>
      <c r="O4215" s="16">
        <v>0</v>
      </c>
      <c r="P4215" s="13" t="str">
        <f t="shared" si="130"/>
        <v>P</v>
      </c>
      <c r="Q4215" s="13">
        <f>IFERROR(VLOOKUP($A4215, 'Fielding Data'!$A$1:$H$12056, 5, 0), 0)</f>
        <v>6</v>
      </c>
      <c r="R4215" s="13">
        <f>IFERROR(VLOOKUP($A4215, 'Fielding Data'!$A$1:$H$12056, 6, 0), 0)</f>
        <v>10</v>
      </c>
      <c r="S4215" s="13">
        <f>IFERROR(VLOOKUP($A4215, 'Fielding Data'!$A$1:$H$12056, 7, 0), 0)</f>
        <v>0</v>
      </c>
      <c r="T4215" s="13">
        <f>IFERROR(VLOOKUP($A4215, 'Fielding Data'!$A$1:$H$12056, 8, 0), 0)</f>
        <v>0</v>
      </c>
      <c r="U4215" s="13">
        <f>SUMIFS('Fielding Data'!E:E, 'Fielding Data'!$A:$A, $A4215)</f>
        <v>6</v>
      </c>
      <c r="V4215" s="13">
        <f>SUMIFS('Fielding Data'!F:F, 'Fielding Data'!$A:$A, $A4215)</f>
        <v>10</v>
      </c>
      <c r="W4215" s="13">
        <f>SUMIFS('Fielding Data'!G:G, 'Fielding Data'!$A:$A, $A4215)</f>
        <v>0</v>
      </c>
      <c r="X4215" s="13">
        <f>SUMIFS('Fielding Data'!H:H, 'Fielding Data'!$A:$A, $A4215)</f>
        <v>0</v>
      </c>
    </row>
    <row r="4216" spans="1:24" x14ac:dyDescent="0.3">
      <c r="A4216" s="13" t="str">
        <f t="shared" si="131"/>
        <v>mayayu012013</v>
      </c>
      <c r="B4216" s="16" t="s">
        <v>1331</v>
      </c>
      <c r="C4216" s="16">
        <v>2013</v>
      </c>
      <c r="D4216" s="16">
        <v>1</v>
      </c>
      <c r="E4216" s="16">
        <v>0</v>
      </c>
      <c r="F4216" s="16">
        <v>0</v>
      </c>
      <c r="G4216" s="16">
        <v>0</v>
      </c>
      <c r="H4216" s="16">
        <v>0</v>
      </c>
      <c r="I4216" s="16">
        <v>0</v>
      </c>
      <c r="J4216" s="16">
        <v>0</v>
      </c>
      <c r="K4216" s="16">
        <v>0</v>
      </c>
      <c r="L4216" s="16">
        <v>0</v>
      </c>
      <c r="M4216" s="16">
        <v>0</v>
      </c>
      <c r="N4216" s="16">
        <v>0</v>
      </c>
      <c r="O4216" s="16">
        <v>0</v>
      </c>
      <c r="P4216" s="13" t="str">
        <f t="shared" si="130"/>
        <v>P</v>
      </c>
      <c r="Q4216" s="13">
        <f>IFERROR(VLOOKUP($A4216, 'Fielding Data'!$A$1:$H$12056, 5, 0), 0)</f>
        <v>0</v>
      </c>
      <c r="R4216" s="13">
        <f>IFERROR(VLOOKUP($A4216, 'Fielding Data'!$A$1:$H$12056, 6, 0), 0)</f>
        <v>0</v>
      </c>
      <c r="S4216" s="13">
        <f>IFERROR(VLOOKUP($A4216, 'Fielding Data'!$A$1:$H$12056, 7, 0), 0)</f>
        <v>0</v>
      </c>
      <c r="T4216" s="13">
        <f>IFERROR(VLOOKUP($A4216, 'Fielding Data'!$A$1:$H$12056, 8, 0), 0)</f>
        <v>0</v>
      </c>
      <c r="U4216" s="13">
        <f>SUMIFS('Fielding Data'!E:E, 'Fielding Data'!$A:$A, $A4216)</f>
        <v>0</v>
      </c>
      <c r="V4216" s="13">
        <f>SUMIFS('Fielding Data'!F:F, 'Fielding Data'!$A:$A, $A4216)</f>
        <v>0</v>
      </c>
      <c r="W4216" s="13">
        <f>SUMIFS('Fielding Data'!G:G, 'Fielding Data'!$A:$A, $A4216)</f>
        <v>0</v>
      </c>
      <c r="X4216" s="13">
        <f>SUMIFS('Fielding Data'!H:H, 'Fielding Data'!$A:$A, $A4216)</f>
        <v>0</v>
      </c>
    </row>
    <row r="4217" spans="1:24" x14ac:dyDescent="0.3">
      <c r="A4217" s="13" t="str">
        <f t="shared" si="131"/>
        <v>maybejo022013</v>
      </c>
      <c r="B4217" s="16" t="s">
        <v>1133</v>
      </c>
      <c r="C4217" s="16">
        <v>2013</v>
      </c>
      <c r="D4217" s="16">
        <v>134</v>
      </c>
      <c r="E4217" s="16">
        <v>353</v>
      </c>
      <c r="F4217" s="16">
        <v>47</v>
      </c>
      <c r="G4217" s="16">
        <v>80</v>
      </c>
      <c r="H4217" s="16">
        <v>23</v>
      </c>
      <c r="I4217" s="16">
        <v>1</v>
      </c>
      <c r="J4217" s="16">
        <v>11</v>
      </c>
      <c r="K4217" s="16">
        <v>39</v>
      </c>
      <c r="L4217" s="16">
        <v>5</v>
      </c>
      <c r="M4217" s="16">
        <v>3</v>
      </c>
      <c r="N4217" s="16">
        <v>27</v>
      </c>
      <c r="O4217" s="16">
        <v>90</v>
      </c>
      <c r="P4217" s="13" t="str">
        <f t="shared" si="130"/>
        <v>1B</v>
      </c>
      <c r="Q4217" s="13">
        <f>IFERROR(VLOOKUP($A4217, 'Fielding Data'!$A$1:$H$12056, 5, 0), 0)</f>
        <v>36</v>
      </c>
      <c r="R4217" s="13">
        <f>IFERROR(VLOOKUP($A4217, 'Fielding Data'!$A$1:$H$12056, 6, 0), 0)</f>
        <v>3</v>
      </c>
      <c r="S4217" s="13">
        <f>IFERROR(VLOOKUP($A4217, 'Fielding Data'!$A$1:$H$12056, 7, 0), 0)</f>
        <v>1</v>
      </c>
      <c r="T4217" s="13">
        <f>IFERROR(VLOOKUP($A4217, 'Fielding Data'!$A$1:$H$12056, 8, 0), 0)</f>
        <v>7</v>
      </c>
      <c r="U4217" s="13">
        <f>SUMIFS('Fielding Data'!E:E, 'Fielding Data'!$A:$A, $A4217)</f>
        <v>239</v>
      </c>
      <c r="V4217" s="13">
        <f>SUMIFS('Fielding Data'!F:F, 'Fielding Data'!$A:$A, $A4217)</f>
        <v>6</v>
      </c>
      <c r="W4217" s="13">
        <f>SUMIFS('Fielding Data'!G:G, 'Fielding Data'!$A:$A, $A4217)</f>
        <v>2</v>
      </c>
      <c r="X4217" s="13">
        <f>SUMIFS('Fielding Data'!H:H, 'Fielding Data'!$A:$A, $A4217)</f>
        <v>7</v>
      </c>
    </row>
    <row r="4218" spans="1:24" x14ac:dyDescent="0.3">
      <c r="A4218" s="13" t="str">
        <f t="shared" si="131"/>
        <v>maybica012013</v>
      </c>
      <c r="B4218" s="16" t="s">
        <v>820</v>
      </c>
      <c r="C4218" s="16">
        <v>2013</v>
      </c>
      <c r="D4218" s="16">
        <v>14</v>
      </c>
      <c r="E4218" s="16">
        <v>51</v>
      </c>
      <c r="F4218" s="16">
        <v>7</v>
      </c>
      <c r="G4218" s="16">
        <v>8</v>
      </c>
      <c r="H4218" s="16">
        <v>1</v>
      </c>
      <c r="I4218" s="16">
        <v>0</v>
      </c>
      <c r="J4218" s="16">
        <v>1</v>
      </c>
      <c r="K4218" s="16">
        <v>5</v>
      </c>
      <c r="L4218" s="16">
        <v>4</v>
      </c>
      <c r="M4218" s="16">
        <v>1</v>
      </c>
      <c r="N4218" s="16">
        <v>4</v>
      </c>
      <c r="O4218" s="16">
        <v>9</v>
      </c>
      <c r="P4218" s="13" t="str">
        <f t="shared" si="130"/>
        <v>CF</v>
      </c>
      <c r="Q4218" s="13">
        <f>IFERROR(VLOOKUP($A4218, 'Fielding Data'!$A$1:$H$12056, 5, 0), 0)</f>
        <v>0</v>
      </c>
      <c r="R4218" s="13">
        <f>IFERROR(VLOOKUP($A4218, 'Fielding Data'!$A$1:$H$12056, 6, 0), 0)</f>
        <v>0</v>
      </c>
      <c r="S4218" s="13">
        <f>IFERROR(VLOOKUP($A4218, 'Fielding Data'!$A$1:$H$12056, 7, 0), 0)</f>
        <v>0</v>
      </c>
      <c r="T4218" s="13">
        <f>IFERROR(VLOOKUP($A4218, 'Fielding Data'!$A$1:$H$12056, 8, 0), 0)</f>
        <v>0</v>
      </c>
      <c r="U4218" s="13">
        <f>SUMIFS('Fielding Data'!E:E, 'Fielding Data'!$A:$A, $A4218)</f>
        <v>33</v>
      </c>
      <c r="V4218" s="13">
        <f>SUMIFS('Fielding Data'!F:F, 'Fielding Data'!$A:$A, $A4218)</f>
        <v>0</v>
      </c>
      <c r="W4218" s="13">
        <f>SUMIFS('Fielding Data'!G:G, 'Fielding Data'!$A:$A, $A4218)</f>
        <v>0</v>
      </c>
      <c r="X4218" s="13">
        <f>SUMIFS('Fielding Data'!H:H, 'Fielding Data'!$A:$A, $A4218)</f>
        <v>0</v>
      </c>
    </row>
    <row r="4219" spans="1:24" x14ac:dyDescent="0.3">
      <c r="A4219" s="13" t="str">
        <f t="shared" si="131"/>
        <v>mazzavi012013</v>
      </c>
      <c r="B4219" s="16" t="s">
        <v>1134</v>
      </c>
      <c r="C4219" s="16">
        <v>2013</v>
      </c>
      <c r="D4219" s="16">
        <v>57</v>
      </c>
      <c r="E4219" s="16">
        <v>6</v>
      </c>
      <c r="F4219" s="16">
        <v>0</v>
      </c>
      <c r="G4219" s="16">
        <v>1</v>
      </c>
      <c r="H4219" s="16">
        <v>0</v>
      </c>
      <c r="I4219" s="16">
        <v>0</v>
      </c>
      <c r="J4219" s="16">
        <v>0</v>
      </c>
      <c r="K4219" s="16">
        <v>0</v>
      </c>
      <c r="L4219" s="16">
        <v>0</v>
      </c>
      <c r="M4219" s="16">
        <v>0</v>
      </c>
      <c r="N4219" s="16">
        <v>0</v>
      </c>
      <c r="O4219" s="16">
        <v>4</v>
      </c>
      <c r="P4219" s="13" t="str">
        <f t="shared" si="130"/>
        <v>P</v>
      </c>
      <c r="Q4219" s="13">
        <f>IFERROR(VLOOKUP($A4219, 'Fielding Data'!$A$1:$H$12056, 5, 0), 0)</f>
        <v>9</v>
      </c>
      <c r="R4219" s="13">
        <f>IFERROR(VLOOKUP($A4219, 'Fielding Data'!$A$1:$H$12056, 6, 0), 0)</f>
        <v>8</v>
      </c>
      <c r="S4219" s="13">
        <f>IFERROR(VLOOKUP($A4219, 'Fielding Data'!$A$1:$H$12056, 7, 0), 0)</f>
        <v>0</v>
      </c>
      <c r="T4219" s="13">
        <f>IFERROR(VLOOKUP($A4219, 'Fielding Data'!$A$1:$H$12056, 8, 0), 0)</f>
        <v>1</v>
      </c>
      <c r="U4219" s="13">
        <f>SUMIFS('Fielding Data'!E:E, 'Fielding Data'!$A:$A, $A4219)</f>
        <v>9</v>
      </c>
      <c r="V4219" s="13">
        <f>SUMIFS('Fielding Data'!F:F, 'Fielding Data'!$A:$A, $A4219)</f>
        <v>8</v>
      </c>
      <c r="W4219" s="13">
        <f>SUMIFS('Fielding Data'!G:G, 'Fielding Data'!$A:$A, $A4219)</f>
        <v>0</v>
      </c>
      <c r="X4219" s="13">
        <f>SUMIFS('Fielding Data'!H:H, 'Fielding Data'!$A:$A, $A4219)</f>
        <v>1</v>
      </c>
    </row>
    <row r="4220" spans="1:24" x14ac:dyDescent="0.3">
      <c r="A4220" s="13" t="str">
        <f t="shared" si="131"/>
        <v>mcallza012013</v>
      </c>
      <c r="B4220" s="16" t="s">
        <v>1560</v>
      </c>
      <c r="C4220" s="16">
        <v>2013</v>
      </c>
      <c r="D4220" s="16">
        <v>24</v>
      </c>
      <c r="E4220" s="16">
        <v>4</v>
      </c>
      <c r="F4220" s="16">
        <v>0</v>
      </c>
      <c r="G4220" s="16">
        <v>0</v>
      </c>
      <c r="H4220" s="16">
        <v>0</v>
      </c>
      <c r="I4220" s="16">
        <v>0</v>
      </c>
      <c r="J4220" s="16">
        <v>0</v>
      </c>
      <c r="K4220" s="16">
        <v>0</v>
      </c>
      <c r="L4220" s="16">
        <v>0</v>
      </c>
      <c r="M4220" s="16">
        <v>0</v>
      </c>
      <c r="N4220" s="16">
        <v>0</v>
      </c>
      <c r="O4220" s="16">
        <v>2</v>
      </c>
      <c r="P4220" s="13" t="str">
        <f t="shared" si="130"/>
        <v>P</v>
      </c>
      <c r="Q4220" s="13">
        <f>IFERROR(VLOOKUP($A4220, 'Fielding Data'!$A$1:$H$12056, 5, 0), 0)</f>
        <v>8</v>
      </c>
      <c r="R4220" s="13">
        <f>IFERROR(VLOOKUP($A4220, 'Fielding Data'!$A$1:$H$12056, 6, 0), 0)</f>
        <v>6</v>
      </c>
      <c r="S4220" s="13">
        <f>IFERROR(VLOOKUP($A4220, 'Fielding Data'!$A$1:$H$12056, 7, 0), 0)</f>
        <v>2</v>
      </c>
      <c r="T4220" s="13">
        <f>IFERROR(VLOOKUP($A4220, 'Fielding Data'!$A$1:$H$12056, 8, 0), 0)</f>
        <v>0</v>
      </c>
      <c r="U4220" s="13">
        <f>SUMIFS('Fielding Data'!E:E, 'Fielding Data'!$A:$A, $A4220)</f>
        <v>8</v>
      </c>
      <c r="V4220" s="13">
        <f>SUMIFS('Fielding Data'!F:F, 'Fielding Data'!$A:$A, $A4220)</f>
        <v>6</v>
      </c>
      <c r="W4220" s="13">
        <f>SUMIFS('Fielding Data'!G:G, 'Fielding Data'!$A:$A, $A4220)</f>
        <v>2</v>
      </c>
      <c r="X4220" s="13">
        <f>SUMIFS('Fielding Data'!H:H, 'Fielding Data'!$A:$A, $A4220)</f>
        <v>0</v>
      </c>
    </row>
    <row r="4221" spans="1:24" x14ac:dyDescent="0.3">
      <c r="A4221" s="13" t="str">
        <f t="shared" si="131"/>
        <v>mccanbr012013</v>
      </c>
      <c r="B4221" s="16" t="s">
        <v>570</v>
      </c>
      <c r="C4221" s="16">
        <v>2013</v>
      </c>
      <c r="D4221" s="16">
        <v>102</v>
      </c>
      <c r="E4221" s="16">
        <v>356</v>
      </c>
      <c r="F4221" s="16">
        <v>43</v>
      </c>
      <c r="G4221" s="16">
        <v>91</v>
      </c>
      <c r="H4221" s="16">
        <v>13</v>
      </c>
      <c r="I4221" s="16">
        <v>0</v>
      </c>
      <c r="J4221" s="16">
        <v>20</v>
      </c>
      <c r="K4221" s="16">
        <v>57</v>
      </c>
      <c r="L4221" s="16">
        <v>0</v>
      </c>
      <c r="M4221" s="16">
        <v>1</v>
      </c>
      <c r="N4221" s="16">
        <v>39</v>
      </c>
      <c r="O4221" s="16">
        <v>66</v>
      </c>
      <c r="P4221" s="13" t="str">
        <f t="shared" si="130"/>
        <v>C</v>
      </c>
      <c r="Q4221" s="13">
        <f>IFERROR(VLOOKUP($A4221, 'Fielding Data'!$A$1:$H$12056, 5, 0), 0)</f>
        <v>729</v>
      </c>
      <c r="R4221" s="13">
        <f>IFERROR(VLOOKUP($A4221, 'Fielding Data'!$A$1:$H$12056, 6, 0), 0)</f>
        <v>34</v>
      </c>
      <c r="S4221" s="13">
        <f>IFERROR(VLOOKUP($A4221, 'Fielding Data'!$A$1:$H$12056, 7, 0), 0)</f>
        <v>4</v>
      </c>
      <c r="T4221" s="13">
        <f>IFERROR(VLOOKUP($A4221, 'Fielding Data'!$A$1:$H$12056, 8, 0), 0)</f>
        <v>1</v>
      </c>
      <c r="U4221" s="13">
        <f>SUMIFS('Fielding Data'!E:E, 'Fielding Data'!$A:$A, $A4221)</f>
        <v>729</v>
      </c>
      <c r="V4221" s="13">
        <f>SUMIFS('Fielding Data'!F:F, 'Fielding Data'!$A:$A, $A4221)</f>
        <v>34</v>
      </c>
      <c r="W4221" s="13">
        <f>SUMIFS('Fielding Data'!G:G, 'Fielding Data'!$A:$A, $A4221)</f>
        <v>4</v>
      </c>
      <c r="X4221" s="13">
        <f>SUMIFS('Fielding Data'!H:H, 'Fielding Data'!$A:$A, $A4221)</f>
        <v>1</v>
      </c>
    </row>
    <row r="4222" spans="1:24" x14ac:dyDescent="0.3">
      <c r="A4222" s="13" t="str">
        <f t="shared" si="131"/>
        <v>mccarbr012013</v>
      </c>
      <c r="B4222" s="16" t="s">
        <v>571</v>
      </c>
      <c r="C4222" s="16">
        <v>2013</v>
      </c>
      <c r="D4222" s="16">
        <v>22</v>
      </c>
      <c r="E4222" s="16">
        <v>37</v>
      </c>
      <c r="F4222" s="16">
        <v>0</v>
      </c>
      <c r="G4222" s="16">
        <v>1</v>
      </c>
      <c r="H4222" s="16">
        <v>0</v>
      </c>
      <c r="I4222" s="16">
        <v>0</v>
      </c>
      <c r="J4222" s="16">
        <v>0</v>
      </c>
      <c r="K4222" s="16">
        <v>0</v>
      </c>
      <c r="L4222" s="16">
        <v>0</v>
      </c>
      <c r="M4222" s="16">
        <v>0</v>
      </c>
      <c r="N4222" s="16">
        <v>3</v>
      </c>
      <c r="O4222" s="16">
        <v>15</v>
      </c>
      <c r="P4222" s="13" t="str">
        <f t="shared" si="130"/>
        <v>P</v>
      </c>
      <c r="Q4222" s="13">
        <f>IFERROR(VLOOKUP($A4222, 'Fielding Data'!$A$1:$H$12056, 5, 0), 0)</f>
        <v>8</v>
      </c>
      <c r="R4222" s="13">
        <f>IFERROR(VLOOKUP($A4222, 'Fielding Data'!$A$1:$H$12056, 6, 0), 0)</f>
        <v>16</v>
      </c>
      <c r="S4222" s="13">
        <f>IFERROR(VLOOKUP($A4222, 'Fielding Data'!$A$1:$H$12056, 7, 0), 0)</f>
        <v>0</v>
      </c>
      <c r="T4222" s="13">
        <f>IFERROR(VLOOKUP($A4222, 'Fielding Data'!$A$1:$H$12056, 8, 0), 0)</f>
        <v>0</v>
      </c>
      <c r="U4222" s="13">
        <f>SUMIFS('Fielding Data'!E:E, 'Fielding Data'!$A:$A, $A4222)</f>
        <v>8</v>
      </c>
      <c r="V4222" s="13">
        <f>SUMIFS('Fielding Data'!F:F, 'Fielding Data'!$A:$A, $A4222)</f>
        <v>16</v>
      </c>
      <c r="W4222" s="13">
        <f>SUMIFS('Fielding Data'!G:G, 'Fielding Data'!$A:$A, $A4222)</f>
        <v>0</v>
      </c>
      <c r="X4222" s="13">
        <f>SUMIFS('Fielding Data'!H:H, 'Fielding Data'!$A:$A, $A4222)</f>
        <v>0</v>
      </c>
    </row>
    <row r="4223" spans="1:24" x14ac:dyDescent="0.3">
      <c r="A4223" s="13" t="str">
        <f t="shared" si="131"/>
        <v>mccleky012013</v>
      </c>
      <c r="B4223" s="16" t="s">
        <v>961</v>
      </c>
      <c r="C4223" s="16">
        <v>2013</v>
      </c>
      <c r="D4223" s="16">
        <v>7</v>
      </c>
      <c r="E4223" s="16">
        <v>0</v>
      </c>
      <c r="F4223" s="16">
        <v>0</v>
      </c>
      <c r="G4223" s="16">
        <v>0</v>
      </c>
      <c r="H4223" s="16">
        <v>0</v>
      </c>
      <c r="I4223" s="16">
        <v>0</v>
      </c>
      <c r="J4223" s="16">
        <v>0</v>
      </c>
      <c r="K4223" s="16">
        <v>0</v>
      </c>
      <c r="L4223" s="16">
        <v>0</v>
      </c>
      <c r="M4223" s="16">
        <v>0</v>
      </c>
      <c r="N4223" s="16">
        <v>0</v>
      </c>
      <c r="O4223" s="16">
        <v>0</v>
      </c>
      <c r="P4223" s="13" t="str">
        <f t="shared" si="130"/>
        <v>P</v>
      </c>
      <c r="Q4223" s="13">
        <f>IFERROR(VLOOKUP($A4223, 'Fielding Data'!$A$1:$H$12056, 5, 0), 0)</f>
        <v>1</v>
      </c>
      <c r="R4223" s="13">
        <f>IFERROR(VLOOKUP($A4223, 'Fielding Data'!$A$1:$H$12056, 6, 0), 0)</f>
        <v>0</v>
      </c>
      <c r="S4223" s="13">
        <f>IFERROR(VLOOKUP($A4223, 'Fielding Data'!$A$1:$H$12056, 7, 0), 0)</f>
        <v>0</v>
      </c>
      <c r="T4223" s="13">
        <f>IFERROR(VLOOKUP($A4223, 'Fielding Data'!$A$1:$H$12056, 8, 0), 0)</f>
        <v>0</v>
      </c>
      <c r="U4223" s="13">
        <f>SUMIFS('Fielding Data'!E:E, 'Fielding Data'!$A:$A, $A4223)</f>
        <v>1</v>
      </c>
      <c r="V4223" s="13">
        <f>SUMIFS('Fielding Data'!F:F, 'Fielding Data'!$A:$A, $A4223)</f>
        <v>0</v>
      </c>
      <c r="W4223" s="13">
        <f>SUMIFS('Fielding Data'!G:G, 'Fielding Data'!$A:$A, $A4223)</f>
        <v>0</v>
      </c>
      <c r="X4223" s="13">
        <f>SUMIFS('Fielding Data'!H:H, 'Fielding Data'!$A:$A, $A4223)</f>
        <v>0</v>
      </c>
    </row>
    <row r="4224" spans="1:24" x14ac:dyDescent="0.3">
      <c r="A4224" s="13" t="str">
        <f t="shared" si="131"/>
        <v>mccutan012013</v>
      </c>
      <c r="B4224" s="16" t="s">
        <v>1136</v>
      </c>
      <c r="C4224" s="16">
        <v>2013</v>
      </c>
      <c r="D4224" s="16">
        <v>157</v>
      </c>
      <c r="E4224" s="16">
        <v>583</v>
      </c>
      <c r="F4224" s="16">
        <v>97</v>
      </c>
      <c r="G4224" s="16">
        <v>185</v>
      </c>
      <c r="H4224" s="16">
        <v>38</v>
      </c>
      <c r="I4224" s="16">
        <v>5</v>
      </c>
      <c r="J4224" s="16">
        <v>21</v>
      </c>
      <c r="K4224" s="16">
        <v>84</v>
      </c>
      <c r="L4224" s="16">
        <v>27</v>
      </c>
      <c r="M4224" s="16">
        <v>10</v>
      </c>
      <c r="N4224" s="16">
        <v>78</v>
      </c>
      <c r="O4224" s="16">
        <v>101</v>
      </c>
      <c r="P4224" s="13" t="str">
        <f t="shared" si="130"/>
        <v>CF</v>
      </c>
      <c r="Q4224" s="13">
        <f>IFERROR(VLOOKUP($A4224, 'Fielding Data'!$A$1:$H$12056, 5, 0), 0)</f>
        <v>0</v>
      </c>
      <c r="R4224" s="13">
        <f>IFERROR(VLOOKUP($A4224, 'Fielding Data'!$A$1:$H$12056, 6, 0), 0)</f>
        <v>0</v>
      </c>
      <c r="S4224" s="13">
        <f>IFERROR(VLOOKUP($A4224, 'Fielding Data'!$A$1:$H$12056, 7, 0), 0)</f>
        <v>0</v>
      </c>
      <c r="T4224" s="13">
        <f>IFERROR(VLOOKUP($A4224, 'Fielding Data'!$A$1:$H$12056, 8, 0), 0)</f>
        <v>0</v>
      </c>
      <c r="U4224" s="13">
        <f>SUMIFS('Fielding Data'!E:E, 'Fielding Data'!$A:$A, $A4224)</f>
        <v>321</v>
      </c>
      <c r="V4224" s="13">
        <f>SUMIFS('Fielding Data'!F:F, 'Fielding Data'!$A:$A, $A4224)</f>
        <v>11</v>
      </c>
      <c r="W4224" s="13">
        <f>SUMIFS('Fielding Data'!G:G, 'Fielding Data'!$A:$A, $A4224)</f>
        <v>6</v>
      </c>
      <c r="X4224" s="13">
        <f>SUMIFS('Fielding Data'!H:H, 'Fielding Data'!$A:$A, $A4224)</f>
        <v>3</v>
      </c>
    </row>
    <row r="4225" spans="1:24" x14ac:dyDescent="0.3">
      <c r="A4225" s="13" t="str">
        <f t="shared" si="131"/>
        <v>mcdonda022013</v>
      </c>
      <c r="B4225" s="16" t="s">
        <v>475</v>
      </c>
      <c r="C4225" s="16">
        <v>2013</v>
      </c>
      <c r="D4225" s="16">
        <v>25</v>
      </c>
      <c r="E4225" s="16">
        <v>53</v>
      </c>
      <c r="F4225" s="16">
        <v>4</v>
      </c>
      <c r="G4225" s="16">
        <v>16</v>
      </c>
      <c r="H4225" s="16">
        <v>4</v>
      </c>
      <c r="I4225" s="16">
        <v>0</v>
      </c>
      <c r="J4225" s="16">
        <v>1</v>
      </c>
      <c r="K4225" s="16">
        <v>5</v>
      </c>
      <c r="L4225" s="16">
        <v>0</v>
      </c>
      <c r="M4225" s="16">
        <v>0</v>
      </c>
      <c r="N4225" s="16">
        <v>4</v>
      </c>
      <c r="O4225" s="16">
        <v>8</v>
      </c>
      <c r="P4225" s="13" t="str">
        <f t="shared" si="130"/>
        <v>LF</v>
      </c>
      <c r="Q4225" s="13">
        <f>IFERROR(VLOOKUP($A4225, 'Fielding Data'!$A$1:$H$12056, 5, 0), 0)</f>
        <v>0</v>
      </c>
      <c r="R4225" s="13">
        <f>IFERROR(VLOOKUP($A4225, 'Fielding Data'!$A$1:$H$12056, 6, 0), 0)</f>
        <v>0</v>
      </c>
      <c r="S4225" s="13">
        <f>IFERROR(VLOOKUP($A4225, 'Fielding Data'!$A$1:$H$12056, 7, 0), 0)</f>
        <v>0</v>
      </c>
      <c r="T4225" s="13">
        <f>IFERROR(VLOOKUP($A4225, 'Fielding Data'!$A$1:$H$12056, 8, 0), 0)</f>
        <v>0</v>
      </c>
      <c r="U4225" s="13">
        <f>SUMIFS('Fielding Data'!E:E, 'Fielding Data'!$A:$A, $A4225)</f>
        <v>33</v>
      </c>
      <c r="V4225" s="13">
        <f>SUMIFS('Fielding Data'!F:F, 'Fielding Data'!$A:$A, $A4225)</f>
        <v>0</v>
      </c>
      <c r="W4225" s="13">
        <f>SUMIFS('Fielding Data'!G:G, 'Fielding Data'!$A:$A, $A4225)</f>
        <v>0</v>
      </c>
      <c r="X4225" s="13">
        <f>SUMIFS('Fielding Data'!H:H, 'Fielding Data'!$A:$A, $A4225)</f>
        <v>0</v>
      </c>
    </row>
    <row r="4226" spans="1:24" x14ac:dyDescent="0.3">
      <c r="A4226" s="13" t="str">
        <f t="shared" si="131"/>
        <v>mcdonja032013</v>
      </c>
      <c r="B4226" s="16" t="s">
        <v>962</v>
      </c>
      <c r="C4226" s="16">
        <v>2013</v>
      </c>
      <c r="D4226" s="16">
        <v>8</v>
      </c>
      <c r="E4226" s="16">
        <v>11</v>
      </c>
      <c r="F4226" s="16">
        <v>2</v>
      </c>
      <c r="G4226" s="16">
        <v>3</v>
      </c>
      <c r="H4226" s="16">
        <v>0</v>
      </c>
      <c r="I4226" s="16">
        <v>0</v>
      </c>
      <c r="J4226" s="16">
        <v>0</v>
      </c>
      <c r="K4226" s="16">
        <v>0</v>
      </c>
      <c r="L4226" s="16">
        <v>0</v>
      </c>
      <c r="M4226" s="16">
        <v>0</v>
      </c>
      <c r="N4226" s="16">
        <v>1</v>
      </c>
      <c r="O4226" s="16">
        <v>5</v>
      </c>
      <c r="P4226" s="13" t="str">
        <f t="shared" ref="P4226:P4289" si="132">IFERROR(VLOOKUP($A4226, Fielding, 4, 0), "Other")</f>
        <v>P</v>
      </c>
      <c r="Q4226" s="13">
        <f>IFERROR(VLOOKUP($A4226, 'Fielding Data'!$A$1:$H$12056, 5, 0), 0)</f>
        <v>2</v>
      </c>
      <c r="R4226" s="13">
        <f>IFERROR(VLOOKUP($A4226, 'Fielding Data'!$A$1:$H$12056, 6, 0), 0)</f>
        <v>1</v>
      </c>
      <c r="S4226" s="13">
        <f>IFERROR(VLOOKUP($A4226, 'Fielding Data'!$A$1:$H$12056, 7, 0), 0)</f>
        <v>1</v>
      </c>
      <c r="T4226" s="13">
        <f>IFERROR(VLOOKUP($A4226, 'Fielding Data'!$A$1:$H$12056, 8, 0), 0)</f>
        <v>0</v>
      </c>
      <c r="U4226" s="13">
        <f>SUMIFS('Fielding Data'!E:E, 'Fielding Data'!$A:$A, $A4226)</f>
        <v>2</v>
      </c>
      <c r="V4226" s="13">
        <f>SUMIFS('Fielding Data'!F:F, 'Fielding Data'!$A:$A, $A4226)</f>
        <v>1</v>
      </c>
      <c r="W4226" s="13">
        <f>SUMIFS('Fielding Data'!G:G, 'Fielding Data'!$A:$A, $A4226)</f>
        <v>1</v>
      </c>
      <c r="X4226" s="13">
        <f>SUMIFS('Fielding Data'!H:H, 'Fielding Data'!$A:$A, $A4226)</f>
        <v>0</v>
      </c>
    </row>
    <row r="4227" spans="1:24" x14ac:dyDescent="0.3">
      <c r="A4227" s="13" t="str">
        <f t="shared" ref="A4227:A4290" si="133">B4227&amp;C4227</f>
        <v>mcfartj012013</v>
      </c>
      <c r="B4227" s="16" t="s">
        <v>1999</v>
      </c>
      <c r="C4227" s="16">
        <v>2013</v>
      </c>
      <c r="D4227" s="16">
        <v>38</v>
      </c>
      <c r="E4227" s="16">
        <v>0</v>
      </c>
      <c r="F4227" s="16">
        <v>0</v>
      </c>
      <c r="G4227" s="16">
        <v>0</v>
      </c>
      <c r="H4227" s="16">
        <v>0</v>
      </c>
      <c r="I4227" s="16">
        <v>0</v>
      </c>
      <c r="J4227" s="16">
        <v>0</v>
      </c>
      <c r="K4227" s="16">
        <v>0</v>
      </c>
      <c r="L4227" s="16">
        <v>0</v>
      </c>
      <c r="M4227" s="16">
        <v>0</v>
      </c>
      <c r="N4227" s="16">
        <v>0</v>
      </c>
      <c r="O4227" s="16">
        <v>0</v>
      </c>
      <c r="P4227" s="13" t="str">
        <f t="shared" si="132"/>
        <v>P</v>
      </c>
      <c r="Q4227" s="13">
        <f>IFERROR(VLOOKUP($A4227, 'Fielding Data'!$A$1:$H$12056, 5, 0), 0)</f>
        <v>3</v>
      </c>
      <c r="R4227" s="13">
        <f>IFERROR(VLOOKUP($A4227, 'Fielding Data'!$A$1:$H$12056, 6, 0), 0)</f>
        <v>12</v>
      </c>
      <c r="S4227" s="13">
        <f>IFERROR(VLOOKUP($A4227, 'Fielding Data'!$A$1:$H$12056, 7, 0), 0)</f>
        <v>0</v>
      </c>
      <c r="T4227" s="13">
        <f>IFERROR(VLOOKUP($A4227, 'Fielding Data'!$A$1:$H$12056, 8, 0), 0)</f>
        <v>0</v>
      </c>
      <c r="U4227" s="13">
        <f>SUMIFS('Fielding Data'!E:E, 'Fielding Data'!$A:$A, $A4227)</f>
        <v>3</v>
      </c>
      <c r="V4227" s="13">
        <f>SUMIFS('Fielding Data'!F:F, 'Fielding Data'!$A:$A, $A4227)</f>
        <v>12</v>
      </c>
      <c r="W4227" s="13">
        <f>SUMIFS('Fielding Data'!G:G, 'Fielding Data'!$A:$A, $A4227)</f>
        <v>0</v>
      </c>
      <c r="X4227" s="13">
        <f>SUMIFS('Fielding Data'!H:H, 'Fielding Data'!$A:$A, $A4227)</f>
        <v>0</v>
      </c>
    </row>
    <row r="4228" spans="1:24" x14ac:dyDescent="0.3">
      <c r="A4228" s="13" t="str">
        <f t="shared" si="133"/>
        <v>mcgeeja012013</v>
      </c>
      <c r="B4228" s="16" t="s">
        <v>1334</v>
      </c>
      <c r="C4228" s="16">
        <v>2013</v>
      </c>
      <c r="D4228" s="16">
        <v>71</v>
      </c>
      <c r="E4228" s="16">
        <v>0</v>
      </c>
      <c r="F4228" s="16">
        <v>0</v>
      </c>
      <c r="G4228" s="16">
        <v>0</v>
      </c>
      <c r="H4228" s="16">
        <v>0</v>
      </c>
      <c r="I4228" s="16">
        <v>0</v>
      </c>
      <c r="J4228" s="16">
        <v>0</v>
      </c>
      <c r="K4228" s="16">
        <v>0</v>
      </c>
      <c r="L4228" s="16">
        <v>0</v>
      </c>
      <c r="M4228" s="16">
        <v>0</v>
      </c>
      <c r="N4228" s="16">
        <v>0</v>
      </c>
      <c r="O4228" s="16">
        <v>0</v>
      </c>
      <c r="P4228" s="13" t="str">
        <f t="shared" si="132"/>
        <v>P</v>
      </c>
      <c r="Q4228" s="13">
        <f>IFERROR(VLOOKUP($A4228, 'Fielding Data'!$A$1:$H$12056, 5, 0), 0)</f>
        <v>1</v>
      </c>
      <c r="R4228" s="13">
        <f>IFERROR(VLOOKUP($A4228, 'Fielding Data'!$A$1:$H$12056, 6, 0), 0)</f>
        <v>5</v>
      </c>
      <c r="S4228" s="13">
        <f>IFERROR(VLOOKUP($A4228, 'Fielding Data'!$A$1:$H$12056, 7, 0), 0)</f>
        <v>0</v>
      </c>
      <c r="T4228" s="13">
        <f>IFERROR(VLOOKUP($A4228, 'Fielding Data'!$A$1:$H$12056, 8, 0), 0)</f>
        <v>0</v>
      </c>
      <c r="U4228" s="13">
        <f>SUMIFS('Fielding Data'!E:E, 'Fielding Data'!$A:$A, $A4228)</f>
        <v>1</v>
      </c>
      <c r="V4228" s="13">
        <f>SUMIFS('Fielding Data'!F:F, 'Fielding Data'!$A:$A, $A4228)</f>
        <v>5</v>
      </c>
      <c r="W4228" s="13">
        <f>SUMIFS('Fielding Data'!G:G, 'Fielding Data'!$A:$A, $A4228)</f>
        <v>0</v>
      </c>
      <c r="X4228" s="13">
        <f>SUMIFS('Fielding Data'!H:H, 'Fielding Data'!$A:$A, $A4228)</f>
        <v>0</v>
      </c>
    </row>
    <row r="4229" spans="1:24" x14ac:dyDescent="0.3">
      <c r="A4229" s="13" t="str">
        <f t="shared" si="133"/>
        <v>mcgowdu012013</v>
      </c>
      <c r="B4229" s="16" t="s">
        <v>572</v>
      </c>
      <c r="C4229" s="16">
        <v>2013</v>
      </c>
      <c r="D4229" s="16">
        <v>25</v>
      </c>
      <c r="E4229" s="16">
        <v>0</v>
      </c>
      <c r="F4229" s="16">
        <v>0</v>
      </c>
      <c r="G4229" s="16">
        <v>0</v>
      </c>
      <c r="H4229" s="16">
        <v>0</v>
      </c>
      <c r="I4229" s="16">
        <v>0</v>
      </c>
      <c r="J4229" s="16">
        <v>0</v>
      </c>
      <c r="K4229" s="16">
        <v>0</v>
      </c>
      <c r="L4229" s="16">
        <v>0</v>
      </c>
      <c r="M4229" s="16">
        <v>0</v>
      </c>
      <c r="N4229" s="16">
        <v>0</v>
      </c>
      <c r="O4229" s="16">
        <v>0</v>
      </c>
      <c r="P4229" s="13" t="str">
        <f t="shared" si="132"/>
        <v>P</v>
      </c>
      <c r="Q4229" s="13">
        <f>IFERROR(VLOOKUP($A4229, 'Fielding Data'!$A$1:$H$12056, 5, 0), 0)</f>
        <v>2</v>
      </c>
      <c r="R4229" s="13">
        <f>IFERROR(VLOOKUP($A4229, 'Fielding Data'!$A$1:$H$12056, 6, 0), 0)</f>
        <v>6</v>
      </c>
      <c r="S4229" s="13">
        <f>IFERROR(VLOOKUP($A4229, 'Fielding Data'!$A$1:$H$12056, 7, 0), 0)</f>
        <v>2</v>
      </c>
      <c r="T4229" s="13">
        <f>IFERROR(VLOOKUP($A4229, 'Fielding Data'!$A$1:$H$12056, 8, 0), 0)</f>
        <v>0</v>
      </c>
      <c r="U4229" s="13">
        <f>SUMIFS('Fielding Data'!E:E, 'Fielding Data'!$A:$A, $A4229)</f>
        <v>2</v>
      </c>
      <c r="V4229" s="13">
        <f>SUMIFS('Fielding Data'!F:F, 'Fielding Data'!$A:$A, $A4229)</f>
        <v>6</v>
      </c>
      <c r="W4229" s="13">
        <f>SUMIFS('Fielding Data'!G:G, 'Fielding Data'!$A:$A, $A4229)</f>
        <v>2</v>
      </c>
      <c r="X4229" s="13">
        <f>SUMIFS('Fielding Data'!H:H, 'Fielding Data'!$A:$A, $A4229)</f>
        <v>0</v>
      </c>
    </row>
    <row r="4230" spans="1:24" x14ac:dyDescent="0.3">
      <c r="A4230" s="13" t="str">
        <f t="shared" si="133"/>
        <v>mcguich012013</v>
      </c>
      <c r="B4230" s="16" t="s">
        <v>2000</v>
      </c>
      <c r="C4230" s="16">
        <v>2013</v>
      </c>
      <c r="D4230" s="16">
        <v>10</v>
      </c>
      <c r="E4230" s="16">
        <v>34</v>
      </c>
      <c r="F4230" s="16">
        <v>0</v>
      </c>
      <c r="G4230" s="16">
        <v>6</v>
      </c>
      <c r="H4230" s="16">
        <v>1</v>
      </c>
      <c r="I4230" s="16">
        <v>0</v>
      </c>
      <c r="J4230" s="16">
        <v>0</v>
      </c>
      <c r="K4230" s="16">
        <v>1</v>
      </c>
      <c r="L4230" s="16">
        <v>0</v>
      </c>
      <c r="M4230" s="16">
        <v>0</v>
      </c>
      <c r="N4230" s="16">
        <v>0</v>
      </c>
      <c r="O4230" s="16">
        <v>13</v>
      </c>
      <c r="P4230" s="13" t="str">
        <f t="shared" si="132"/>
        <v>1B</v>
      </c>
      <c r="Q4230" s="13">
        <f>IFERROR(VLOOKUP($A4230, 'Fielding Data'!$A$1:$H$12056, 5, 0), 0)</f>
        <v>77</v>
      </c>
      <c r="R4230" s="13">
        <f>IFERROR(VLOOKUP($A4230, 'Fielding Data'!$A$1:$H$12056, 6, 0), 0)</f>
        <v>6</v>
      </c>
      <c r="S4230" s="13">
        <f>IFERROR(VLOOKUP($A4230, 'Fielding Data'!$A$1:$H$12056, 7, 0), 0)</f>
        <v>0</v>
      </c>
      <c r="T4230" s="13">
        <f>IFERROR(VLOOKUP($A4230, 'Fielding Data'!$A$1:$H$12056, 8, 0), 0)</f>
        <v>5</v>
      </c>
      <c r="U4230" s="13">
        <f>SUMIFS('Fielding Data'!E:E, 'Fielding Data'!$A:$A, $A4230)</f>
        <v>77</v>
      </c>
      <c r="V4230" s="13">
        <f>SUMIFS('Fielding Data'!F:F, 'Fielding Data'!$A:$A, $A4230)</f>
        <v>6</v>
      </c>
      <c r="W4230" s="13">
        <f>SUMIFS('Fielding Data'!G:G, 'Fielding Data'!$A:$A, $A4230)</f>
        <v>0</v>
      </c>
      <c r="X4230" s="13">
        <f>SUMIFS('Fielding Data'!H:H, 'Fielding Data'!$A:$A, $A4230)</f>
        <v>5</v>
      </c>
    </row>
    <row r="4231" spans="1:24" x14ac:dyDescent="0.3">
      <c r="A4231" s="13" t="str">
        <f t="shared" si="133"/>
        <v>mckenmi012013</v>
      </c>
      <c r="B4231" s="16" t="s">
        <v>1335</v>
      </c>
      <c r="C4231" s="16">
        <v>2013</v>
      </c>
      <c r="D4231" s="16">
        <v>41</v>
      </c>
      <c r="E4231" s="16">
        <v>115</v>
      </c>
      <c r="F4231" s="16">
        <v>9</v>
      </c>
      <c r="G4231" s="16">
        <v>25</v>
      </c>
      <c r="H4231" s="16">
        <v>6</v>
      </c>
      <c r="I4231" s="16">
        <v>0</v>
      </c>
      <c r="J4231" s="16">
        <v>3</v>
      </c>
      <c r="K4231" s="16">
        <v>14</v>
      </c>
      <c r="L4231" s="16">
        <v>0</v>
      </c>
      <c r="M4231" s="16">
        <v>0</v>
      </c>
      <c r="N4231" s="16">
        <v>5</v>
      </c>
      <c r="O4231" s="16">
        <v>24</v>
      </c>
      <c r="P4231" s="13" t="str">
        <f t="shared" si="132"/>
        <v>C</v>
      </c>
      <c r="Q4231" s="13">
        <f>IFERROR(VLOOKUP($A4231, 'Fielding Data'!$A$1:$H$12056, 5, 0), 0)</f>
        <v>210</v>
      </c>
      <c r="R4231" s="13">
        <f>IFERROR(VLOOKUP($A4231, 'Fielding Data'!$A$1:$H$12056, 6, 0), 0)</f>
        <v>16</v>
      </c>
      <c r="S4231" s="13">
        <f>IFERROR(VLOOKUP($A4231, 'Fielding Data'!$A$1:$H$12056, 7, 0), 0)</f>
        <v>2</v>
      </c>
      <c r="T4231" s="13">
        <f>IFERROR(VLOOKUP($A4231, 'Fielding Data'!$A$1:$H$12056, 8, 0), 0)</f>
        <v>0</v>
      </c>
      <c r="U4231" s="13">
        <f>SUMIFS('Fielding Data'!E:E, 'Fielding Data'!$A:$A, $A4231)</f>
        <v>210</v>
      </c>
      <c r="V4231" s="13">
        <f>SUMIFS('Fielding Data'!F:F, 'Fielding Data'!$A:$A, $A4231)</f>
        <v>16</v>
      </c>
      <c r="W4231" s="13">
        <f>SUMIFS('Fielding Data'!G:G, 'Fielding Data'!$A:$A, $A4231)</f>
        <v>2</v>
      </c>
      <c r="X4231" s="13">
        <f>SUMIFS('Fielding Data'!H:H, 'Fielding Data'!$A:$A, $A4231)</f>
        <v>0</v>
      </c>
    </row>
    <row r="4232" spans="1:24" x14ac:dyDescent="0.3">
      <c r="A4232" s="13" t="str">
        <f t="shared" si="133"/>
        <v>mclouna012013</v>
      </c>
      <c r="B4232" s="16" t="s">
        <v>573</v>
      </c>
      <c r="C4232" s="16">
        <v>2013</v>
      </c>
      <c r="D4232" s="16">
        <v>146</v>
      </c>
      <c r="E4232" s="16">
        <v>531</v>
      </c>
      <c r="F4232" s="16">
        <v>76</v>
      </c>
      <c r="G4232" s="16">
        <v>137</v>
      </c>
      <c r="H4232" s="16">
        <v>31</v>
      </c>
      <c r="I4232" s="16">
        <v>4</v>
      </c>
      <c r="J4232" s="16">
        <v>12</v>
      </c>
      <c r="K4232" s="16">
        <v>36</v>
      </c>
      <c r="L4232" s="16">
        <v>30</v>
      </c>
      <c r="M4232" s="16">
        <v>7</v>
      </c>
      <c r="N4232" s="16">
        <v>53</v>
      </c>
      <c r="O4232" s="16">
        <v>86</v>
      </c>
      <c r="P4232" s="13" t="str">
        <f t="shared" si="132"/>
        <v>CF</v>
      </c>
      <c r="Q4232" s="13">
        <f>IFERROR(VLOOKUP($A4232, 'Fielding Data'!$A$1:$H$12056, 5, 0), 0)</f>
        <v>0</v>
      </c>
      <c r="R4232" s="13">
        <f>IFERROR(VLOOKUP($A4232, 'Fielding Data'!$A$1:$H$12056, 6, 0), 0)</f>
        <v>0</v>
      </c>
      <c r="S4232" s="13">
        <f>IFERROR(VLOOKUP($A4232, 'Fielding Data'!$A$1:$H$12056, 7, 0), 0)</f>
        <v>0</v>
      </c>
      <c r="T4232" s="13">
        <f>IFERROR(VLOOKUP($A4232, 'Fielding Data'!$A$1:$H$12056, 8, 0), 0)</f>
        <v>0</v>
      </c>
      <c r="U4232" s="13">
        <f>SUMIFS('Fielding Data'!E:E, 'Fielding Data'!$A:$A, $A4232)</f>
        <v>254</v>
      </c>
      <c r="V4232" s="13">
        <f>SUMIFS('Fielding Data'!F:F, 'Fielding Data'!$A:$A, $A4232)</f>
        <v>4</v>
      </c>
      <c r="W4232" s="13">
        <f>SUMIFS('Fielding Data'!G:G, 'Fielding Data'!$A:$A, $A4232)</f>
        <v>1</v>
      </c>
      <c r="X4232" s="13">
        <f>SUMIFS('Fielding Data'!H:H, 'Fielding Data'!$A:$A, $A4232)</f>
        <v>0</v>
      </c>
    </row>
    <row r="4233" spans="1:24" x14ac:dyDescent="0.3">
      <c r="A4233" s="13" t="str">
        <f t="shared" si="133"/>
        <v>medicto012013</v>
      </c>
      <c r="B4233" s="16" t="s">
        <v>2001</v>
      </c>
      <c r="C4233" s="16">
        <v>2013</v>
      </c>
      <c r="D4233" s="16">
        <v>19</v>
      </c>
      <c r="E4233" s="16">
        <v>69</v>
      </c>
      <c r="F4233" s="16">
        <v>9</v>
      </c>
      <c r="G4233" s="16">
        <v>20</v>
      </c>
      <c r="H4233" s="16">
        <v>2</v>
      </c>
      <c r="I4233" s="16">
        <v>0</v>
      </c>
      <c r="J4233" s="16">
        <v>3</v>
      </c>
      <c r="K4233" s="16">
        <v>10</v>
      </c>
      <c r="L4233" s="16">
        <v>0</v>
      </c>
      <c r="M4233" s="16">
        <v>0</v>
      </c>
      <c r="N4233" s="16">
        <v>10</v>
      </c>
      <c r="O4233" s="16">
        <v>23</v>
      </c>
      <c r="P4233" s="13" t="str">
        <f t="shared" si="132"/>
        <v>1B</v>
      </c>
      <c r="Q4233" s="13">
        <f>IFERROR(VLOOKUP($A4233, 'Fielding Data'!$A$1:$H$12056, 5, 0), 0)</f>
        <v>153</v>
      </c>
      <c r="R4233" s="13">
        <f>IFERROR(VLOOKUP($A4233, 'Fielding Data'!$A$1:$H$12056, 6, 0), 0)</f>
        <v>13</v>
      </c>
      <c r="S4233" s="13">
        <f>IFERROR(VLOOKUP($A4233, 'Fielding Data'!$A$1:$H$12056, 7, 0), 0)</f>
        <v>0</v>
      </c>
      <c r="T4233" s="13">
        <f>IFERROR(VLOOKUP($A4233, 'Fielding Data'!$A$1:$H$12056, 8, 0), 0)</f>
        <v>6</v>
      </c>
      <c r="U4233" s="13">
        <f>SUMIFS('Fielding Data'!E:E, 'Fielding Data'!$A:$A, $A4233)</f>
        <v>153</v>
      </c>
      <c r="V4233" s="13">
        <f>SUMIFS('Fielding Data'!F:F, 'Fielding Data'!$A:$A, $A4233)</f>
        <v>13</v>
      </c>
      <c r="W4233" s="13">
        <f>SUMIFS('Fielding Data'!G:G, 'Fielding Data'!$A:$A, $A4233)</f>
        <v>0</v>
      </c>
      <c r="X4233" s="13">
        <f>SUMIFS('Fielding Data'!H:H, 'Fielding Data'!$A:$A, $A4233)</f>
        <v>6</v>
      </c>
    </row>
    <row r="4234" spans="1:24" x14ac:dyDescent="0.3">
      <c r="A4234" s="13" t="str">
        <f t="shared" si="133"/>
        <v>medinyo012013</v>
      </c>
      <c r="B4234" s="16" t="s">
        <v>2002</v>
      </c>
      <c r="C4234" s="16">
        <v>2013</v>
      </c>
      <c r="D4234" s="16">
        <v>63</v>
      </c>
      <c r="E4234" s="16">
        <v>0</v>
      </c>
      <c r="F4234" s="16">
        <v>0</v>
      </c>
      <c r="G4234" s="16">
        <v>0</v>
      </c>
      <c r="H4234" s="16">
        <v>0</v>
      </c>
      <c r="I4234" s="16">
        <v>0</v>
      </c>
      <c r="J4234" s="16">
        <v>0</v>
      </c>
      <c r="K4234" s="16">
        <v>0</v>
      </c>
      <c r="L4234" s="16">
        <v>0</v>
      </c>
      <c r="M4234" s="16">
        <v>0</v>
      </c>
      <c r="N4234" s="16">
        <v>0</v>
      </c>
      <c r="O4234" s="16">
        <v>0</v>
      </c>
      <c r="P4234" s="13" t="str">
        <f t="shared" si="132"/>
        <v>P</v>
      </c>
      <c r="Q4234" s="13">
        <f>IFERROR(VLOOKUP($A4234, 'Fielding Data'!$A$1:$H$12056, 5, 0), 0)</f>
        <v>2</v>
      </c>
      <c r="R4234" s="13">
        <f>IFERROR(VLOOKUP($A4234, 'Fielding Data'!$A$1:$H$12056, 6, 0), 0)</f>
        <v>7</v>
      </c>
      <c r="S4234" s="13">
        <f>IFERROR(VLOOKUP($A4234, 'Fielding Data'!$A$1:$H$12056, 7, 0), 0)</f>
        <v>0</v>
      </c>
      <c r="T4234" s="13">
        <f>IFERROR(VLOOKUP($A4234, 'Fielding Data'!$A$1:$H$12056, 8, 0), 0)</f>
        <v>0</v>
      </c>
      <c r="U4234" s="13">
        <f>SUMIFS('Fielding Data'!E:E, 'Fielding Data'!$A:$A, $A4234)</f>
        <v>2</v>
      </c>
      <c r="V4234" s="13">
        <f>SUMIFS('Fielding Data'!F:F, 'Fielding Data'!$A:$A, $A4234)</f>
        <v>7</v>
      </c>
      <c r="W4234" s="13">
        <f>SUMIFS('Fielding Data'!G:G, 'Fielding Data'!$A:$A, $A4234)</f>
        <v>0</v>
      </c>
      <c r="X4234" s="13">
        <f>SUMIFS('Fielding Data'!H:H, 'Fielding Data'!$A:$A, $A4234)</f>
        <v>0</v>
      </c>
    </row>
    <row r="4235" spans="1:24" x14ac:dyDescent="0.3">
      <c r="A4235" s="13" t="str">
        <f t="shared" si="133"/>
        <v>medlekr012013</v>
      </c>
      <c r="B4235" s="16" t="s">
        <v>1138</v>
      </c>
      <c r="C4235" s="16">
        <v>2013</v>
      </c>
      <c r="D4235" s="16">
        <v>32</v>
      </c>
      <c r="E4235" s="16">
        <v>55</v>
      </c>
      <c r="F4235" s="16">
        <v>3</v>
      </c>
      <c r="G4235" s="16">
        <v>9</v>
      </c>
      <c r="H4235" s="16">
        <v>2</v>
      </c>
      <c r="I4235" s="16">
        <v>0</v>
      </c>
      <c r="J4235" s="16">
        <v>1</v>
      </c>
      <c r="K4235" s="16">
        <v>4</v>
      </c>
      <c r="L4235" s="16">
        <v>1</v>
      </c>
      <c r="M4235" s="16">
        <v>0</v>
      </c>
      <c r="N4235" s="16">
        <v>4</v>
      </c>
      <c r="O4235" s="16">
        <v>23</v>
      </c>
      <c r="P4235" s="13" t="str">
        <f t="shared" si="132"/>
        <v>P</v>
      </c>
      <c r="Q4235" s="13">
        <f>IFERROR(VLOOKUP($A4235, 'Fielding Data'!$A$1:$H$12056, 5, 0), 0)</f>
        <v>9</v>
      </c>
      <c r="R4235" s="13">
        <f>IFERROR(VLOOKUP($A4235, 'Fielding Data'!$A$1:$H$12056, 6, 0), 0)</f>
        <v>30</v>
      </c>
      <c r="S4235" s="13">
        <f>IFERROR(VLOOKUP($A4235, 'Fielding Data'!$A$1:$H$12056, 7, 0), 0)</f>
        <v>2</v>
      </c>
      <c r="T4235" s="13">
        <f>IFERROR(VLOOKUP($A4235, 'Fielding Data'!$A$1:$H$12056, 8, 0), 0)</f>
        <v>2</v>
      </c>
      <c r="U4235" s="13">
        <f>SUMIFS('Fielding Data'!E:E, 'Fielding Data'!$A:$A, $A4235)</f>
        <v>9</v>
      </c>
      <c r="V4235" s="13">
        <f>SUMIFS('Fielding Data'!F:F, 'Fielding Data'!$A:$A, $A4235)</f>
        <v>30</v>
      </c>
      <c r="W4235" s="13">
        <f>SUMIFS('Fielding Data'!G:G, 'Fielding Data'!$A:$A, $A4235)</f>
        <v>2</v>
      </c>
      <c r="X4235" s="13">
        <f>SUMIFS('Fielding Data'!H:H, 'Fielding Data'!$A:$A, $A4235)</f>
        <v>2</v>
      </c>
    </row>
    <row r="4236" spans="1:24" x14ac:dyDescent="0.3">
      <c r="A4236" s="13" t="str">
        <f t="shared" si="133"/>
        <v>mejiaje012013</v>
      </c>
      <c r="B4236" s="16" t="s">
        <v>1336</v>
      </c>
      <c r="C4236" s="16">
        <v>2013</v>
      </c>
      <c r="D4236" s="16">
        <v>6</v>
      </c>
      <c r="E4236" s="16">
        <v>11</v>
      </c>
      <c r="F4236" s="16">
        <v>0</v>
      </c>
      <c r="G4236" s="16">
        <v>0</v>
      </c>
      <c r="H4236" s="16">
        <v>0</v>
      </c>
      <c r="I4236" s="16">
        <v>0</v>
      </c>
      <c r="J4236" s="16">
        <v>0</v>
      </c>
      <c r="K4236" s="16">
        <v>0</v>
      </c>
      <c r="L4236" s="16">
        <v>0</v>
      </c>
      <c r="M4236" s="16">
        <v>0</v>
      </c>
      <c r="N4236" s="16">
        <v>0</v>
      </c>
      <c r="O4236" s="16">
        <v>6</v>
      </c>
      <c r="P4236" s="13" t="str">
        <f t="shared" si="132"/>
        <v>P</v>
      </c>
      <c r="Q4236" s="13">
        <f>IFERROR(VLOOKUP($A4236, 'Fielding Data'!$A$1:$H$12056, 5, 0), 0)</f>
        <v>2</v>
      </c>
      <c r="R4236" s="13">
        <f>IFERROR(VLOOKUP($A4236, 'Fielding Data'!$A$1:$H$12056, 6, 0), 0)</f>
        <v>1</v>
      </c>
      <c r="S4236" s="13">
        <f>IFERROR(VLOOKUP($A4236, 'Fielding Data'!$A$1:$H$12056, 7, 0), 0)</f>
        <v>0</v>
      </c>
      <c r="T4236" s="13">
        <f>IFERROR(VLOOKUP($A4236, 'Fielding Data'!$A$1:$H$12056, 8, 0), 0)</f>
        <v>0</v>
      </c>
      <c r="U4236" s="13">
        <f>SUMIFS('Fielding Data'!E:E, 'Fielding Data'!$A:$A, $A4236)</f>
        <v>2</v>
      </c>
      <c r="V4236" s="13">
        <f>SUMIFS('Fielding Data'!F:F, 'Fielding Data'!$A:$A, $A4236)</f>
        <v>1</v>
      </c>
      <c r="W4236" s="13">
        <f>SUMIFS('Fielding Data'!G:G, 'Fielding Data'!$A:$A, $A4236)</f>
        <v>0</v>
      </c>
      <c r="X4236" s="13">
        <f>SUMIFS('Fielding Data'!H:H, 'Fielding Data'!$A:$A, $A4236)</f>
        <v>0</v>
      </c>
    </row>
    <row r="4237" spans="1:24" x14ac:dyDescent="0.3">
      <c r="A4237" s="13" t="str">
        <f t="shared" si="133"/>
        <v>melanma012013</v>
      </c>
      <c r="B4237" s="16" t="s">
        <v>1139</v>
      </c>
      <c r="C4237" s="16">
        <v>2013</v>
      </c>
      <c r="D4237" s="16">
        <v>72</v>
      </c>
      <c r="E4237" s="16">
        <v>0</v>
      </c>
      <c r="F4237" s="16">
        <v>0</v>
      </c>
      <c r="G4237" s="16">
        <v>0</v>
      </c>
      <c r="H4237" s="16">
        <v>0</v>
      </c>
      <c r="I4237" s="16">
        <v>0</v>
      </c>
      <c r="J4237" s="16">
        <v>0</v>
      </c>
      <c r="K4237" s="16">
        <v>0</v>
      </c>
      <c r="L4237" s="16">
        <v>0</v>
      </c>
      <c r="M4237" s="16">
        <v>0</v>
      </c>
      <c r="N4237" s="16">
        <v>0</v>
      </c>
      <c r="O4237" s="16">
        <v>0</v>
      </c>
      <c r="P4237" s="13" t="str">
        <f t="shared" si="132"/>
        <v>P</v>
      </c>
      <c r="Q4237" s="13">
        <f>IFERROR(VLOOKUP($A4237, 'Fielding Data'!$A$1:$H$12056, 5, 0), 0)</f>
        <v>7</v>
      </c>
      <c r="R4237" s="13">
        <f>IFERROR(VLOOKUP($A4237, 'Fielding Data'!$A$1:$H$12056, 6, 0), 0)</f>
        <v>11</v>
      </c>
      <c r="S4237" s="13">
        <f>IFERROR(VLOOKUP($A4237, 'Fielding Data'!$A$1:$H$12056, 7, 0), 0)</f>
        <v>0</v>
      </c>
      <c r="T4237" s="13">
        <f>IFERROR(VLOOKUP($A4237, 'Fielding Data'!$A$1:$H$12056, 8, 0), 0)</f>
        <v>2</v>
      </c>
      <c r="U4237" s="13">
        <f>SUMIFS('Fielding Data'!E:E, 'Fielding Data'!$A:$A, $A4237)</f>
        <v>7</v>
      </c>
      <c r="V4237" s="13">
        <f>SUMIFS('Fielding Data'!F:F, 'Fielding Data'!$A:$A, $A4237)</f>
        <v>11</v>
      </c>
      <c r="W4237" s="13">
        <f>SUMIFS('Fielding Data'!G:G, 'Fielding Data'!$A:$A, $A4237)</f>
        <v>0</v>
      </c>
      <c r="X4237" s="13">
        <f>SUMIFS('Fielding Data'!H:H, 'Fielding Data'!$A:$A, $A4237)</f>
        <v>2</v>
      </c>
    </row>
    <row r="4238" spans="1:24" x14ac:dyDescent="0.3">
      <c r="A4238" s="13" t="str">
        <f t="shared" si="133"/>
        <v>mendolu012013</v>
      </c>
      <c r="B4238" s="16" t="s">
        <v>821</v>
      </c>
      <c r="C4238" s="16">
        <v>2013</v>
      </c>
      <c r="D4238" s="16">
        <v>22</v>
      </c>
      <c r="E4238" s="16">
        <v>5</v>
      </c>
      <c r="F4238" s="16">
        <v>0</v>
      </c>
      <c r="G4238" s="16">
        <v>2</v>
      </c>
      <c r="H4238" s="16">
        <v>0</v>
      </c>
      <c r="I4238" s="16">
        <v>0</v>
      </c>
      <c r="J4238" s="16">
        <v>0</v>
      </c>
      <c r="K4238" s="16">
        <v>1</v>
      </c>
      <c r="L4238" s="16">
        <v>0</v>
      </c>
      <c r="M4238" s="16">
        <v>0</v>
      </c>
      <c r="N4238" s="16">
        <v>0</v>
      </c>
      <c r="O4238" s="16">
        <v>2</v>
      </c>
      <c r="P4238" s="13" t="str">
        <f t="shared" si="132"/>
        <v>P</v>
      </c>
      <c r="Q4238" s="13">
        <f>IFERROR(VLOOKUP($A4238, 'Fielding Data'!$A$1:$H$12056, 5, 0), 0)</f>
        <v>10</v>
      </c>
      <c r="R4238" s="13">
        <f>IFERROR(VLOOKUP($A4238, 'Fielding Data'!$A$1:$H$12056, 6, 0), 0)</f>
        <v>8</v>
      </c>
      <c r="S4238" s="13">
        <f>IFERROR(VLOOKUP($A4238, 'Fielding Data'!$A$1:$H$12056, 7, 0), 0)</f>
        <v>0</v>
      </c>
      <c r="T4238" s="13">
        <f>IFERROR(VLOOKUP($A4238, 'Fielding Data'!$A$1:$H$12056, 8, 0), 0)</f>
        <v>2</v>
      </c>
      <c r="U4238" s="13">
        <f>SUMIFS('Fielding Data'!E:E, 'Fielding Data'!$A:$A, $A4238)</f>
        <v>10</v>
      </c>
      <c r="V4238" s="13">
        <f>SUMIFS('Fielding Data'!F:F, 'Fielding Data'!$A:$A, $A4238)</f>
        <v>8</v>
      </c>
      <c r="W4238" s="13">
        <f>SUMIFS('Fielding Data'!G:G, 'Fielding Data'!$A:$A, $A4238)</f>
        <v>0</v>
      </c>
      <c r="X4238" s="13">
        <f>SUMIFS('Fielding Data'!H:H, 'Fielding Data'!$A:$A, $A4238)</f>
        <v>2</v>
      </c>
    </row>
    <row r="4239" spans="1:24" x14ac:dyDescent="0.3">
      <c r="A4239" s="13" t="str">
        <f t="shared" si="133"/>
        <v>mercejo032013</v>
      </c>
      <c r="B4239" s="16" t="s">
        <v>1779</v>
      </c>
      <c r="C4239" s="16">
        <v>2013</v>
      </c>
      <c r="D4239" s="16">
        <v>103</v>
      </c>
      <c r="E4239" s="16">
        <v>333</v>
      </c>
      <c r="F4239" s="16">
        <v>33</v>
      </c>
      <c r="G4239" s="16">
        <v>95</v>
      </c>
      <c r="H4239" s="16">
        <v>22</v>
      </c>
      <c r="I4239" s="16">
        <v>2</v>
      </c>
      <c r="J4239" s="16">
        <v>8</v>
      </c>
      <c r="K4239" s="16">
        <v>27</v>
      </c>
      <c r="L4239" s="16">
        <v>3</v>
      </c>
      <c r="M4239" s="16">
        <v>2</v>
      </c>
      <c r="N4239" s="16">
        <v>22</v>
      </c>
      <c r="O4239" s="16">
        <v>62</v>
      </c>
      <c r="P4239" s="13" t="str">
        <f t="shared" si="132"/>
        <v>1B</v>
      </c>
      <c r="Q4239" s="13">
        <f>IFERROR(VLOOKUP($A4239, 'Fielding Data'!$A$1:$H$12056, 5, 0), 0)</f>
        <v>1</v>
      </c>
      <c r="R4239" s="13">
        <f>IFERROR(VLOOKUP($A4239, 'Fielding Data'!$A$1:$H$12056, 6, 0), 0)</f>
        <v>0</v>
      </c>
      <c r="S4239" s="13">
        <f>IFERROR(VLOOKUP($A4239, 'Fielding Data'!$A$1:$H$12056, 7, 0), 0)</f>
        <v>0</v>
      </c>
      <c r="T4239" s="13">
        <f>IFERROR(VLOOKUP($A4239, 'Fielding Data'!$A$1:$H$12056, 8, 0), 0)</f>
        <v>0</v>
      </c>
      <c r="U4239" s="13">
        <f>SUMIFS('Fielding Data'!E:E, 'Fielding Data'!$A:$A, $A4239)</f>
        <v>121</v>
      </c>
      <c r="V4239" s="13">
        <f>SUMIFS('Fielding Data'!F:F, 'Fielding Data'!$A:$A, $A4239)</f>
        <v>289</v>
      </c>
      <c r="W4239" s="13">
        <f>SUMIFS('Fielding Data'!G:G, 'Fielding Data'!$A:$A, $A4239)</f>
        <v>15</v>
      </c>
      <c r="X4239" s="13">
        <f>SUMIFS('Fielding Data'!H:H, 'Fielding Data'!$A:$A, $A4239)</f>
        <v>62</v>
      </c>
    </row>
    <row r="4240" spans="1:24" x14ac:dyDescent="0.3">
      <c r="A4240" s="13" t="str">
        <f t="shared" si="133"/>
        <v>mesame012013</v>
      </c>
      <c r="B4240" s="16" t="s">
        <v>1780</v>
      </c>
      <c r="C4240" s="16">
        <v>2013</v>
      </c>
      <c r="D4240" s="16">
        <v>5</v>
      </c>
      <c r="E4240" s="16">
        <v>13</v>
      </c>
      <c r="F4240" s="16">
        <v>2</v>
      </c>
      <c r="G4240" s="16">
        <v>5</v>
      </c>
      <c r="H4240" s="16">
        <v>2</v>
      </c>
      <c r="I4240" s="16">
        <v>0</v>
      </c>
      <c r="J4240" s="16">
        <v>0</v>
      </c>
      <c r="K4240" s="16">
        <v>1</v>
      </c>
      <c r="L4240" s="16">
        <v>0</v>
      </c>
      <c r="M4240" s="16">
        <v>1</v>
      </c>
      <c r="N4240" s="16">
        <v>1</v>
      </c>
      <c r="O4240" s="16">
        <v>2</v>
      </c>
      <c r="P4240" s="13" t="str">
        <f t="shared" si="132"/>
        <v>CF</v>
      </c>
      <c r="Q4240" s="13">
        <f>IFERROR(VLOOKUP($A4240, 'Fielding Data'!$A$1:$H$12056, 5, 0), 0)</f>
        <v>0</v>
      </c>
      <c r="R4240" s="13">
        <f>IFERROR(VLOOKUP($A4240, 'Fielding Data'!$A$1:$H$12056, 6, 0), 0)</f>
        <v>0</v>
      </c>
      <c r="S4240" s="13">
        <f>IFERROR(VLOOKUP($A4240, 'Fielding Data'!$A$1:$H$12056, 7, 0), 0)</f>
        <v>0</v>
      </c>
      <c r="T4240" s="13">
        <f>IFERROR(VLOOKUP($A4240, 'Fielding Data'!$A$1:$H$12056, 8, 0), 0)</f>
        <v>0</v>
      </c>
      <c r="U4240" s="13">
        <f>SUMIFS('Fielding Data'!E:E, 'Fielding Data'!$A:$A, $A4240)</f>
        <v>11</v>
      </c>
      <c r="V4240" s="13">
        <f>SUMIFS('Fielding Data'!F:F, 'Fielding Data'!$A:$A, $A4240)</f>
        <v>0</v>
      </c>
      <c r="W4240" s="13">
        <f>SUMIFS('Fielding Data'!G:G, 'Fielding Data'!$A:$A, $A4240)</f>
        <v>0</v>
      </c>
      <c r="X4240" s="13">
        <f>SUMIFS('Fielding Data'!H:H, 'Fielding Data'!$A:$A, $A4240)</f>
        <v>0</v>
      </c>
    </row>
    <row r="4241" spans="1:24" x14ac:dyDescent="0.3">
      <c r="A4241" s="13" t="str">
        <f t="shared" si="133"/>
        <v>mesorde012013</v>
      </c>
      <c r="B4241" s="16" t="s">
        <v>1561</v>
      </c>
      <c r="C4241" s="16">
        <v>2013</v>
      </c>
      <c r="D4241" s="16">
        <v>103</v>
      </c>
      <c r="E4241" s="16">
        <v>323</v>
      </c>
      <c r="F4241" s="16">
        <v>31</v>
      </c>
      <c r="G4241" s="16">
        <v>77</v>
      </c>
      <c r="H4241" s="16">
        <v>13</v>
      </c>
      <c r="I4241" s="16">
        <v>0</v>
      </c>
      <c r="J4241" s="16">
        <v>9</v>
      </c>
      <c r="K4241" s="16">
        <v>42</v>
      </c>
      <c r="L4241" s="16">
        <v>0</v>
      </c>
      <c r="M4241" s="16">
        <v>2</v>
      </c>
      <c r="N4241" s="16">
        <v>24</v>
      </c>
      <c r="O4241" s="16">
        <v>61</v>
      </c>
      <c r="P4241" s="13" t="str">
        <f t="shared" si="132"/>
        <v>C</v>
      </c>
      <c r="Q4241" s="13">
        <f>IFERROR(VLOOKUP($A4241, 'Fielding Data'!$A$1:$H$12056, 5, 0), 0)</f>
        <v>668</v>
      </c>
      <c r="R4241" s="13">
        <f>IFERROR(VLOOKUP($A4241, 'Fielding Data'!$A$1:$H$12056, 6, 0), 0)</f>
        <v>55</v>
      </c>
      <c r="S4241" s="13">
        <f>IFERROR(VLOOKUP($A4241, 'Fielding Data'!$A$1:$H$12056, 7, 0), 0)</f>
        <v>5</v>
      </c>
      <c r="T4241" s="13">
        <f>IFERROR(VLOOKUP($A4241, 'Fielding Data'!$A$1:$H$12056, 8, 0), 0)</f>
        <v>2</v>
      </c>
      <c r="U4241" s="13">
        <f>SUMIFS('Fielding Data'!E:E, 'Fielding Data'!$A:$A, $A4241)</f>
        <v>668</v>
      </c>
      <c r="V4241" s="13">
        <f>SUMIFS('Fielding Data'!F:F, 'Fielding Data'!$A:$A, $A4241)</f>
        <v>55</v>
      </c>
      <c r="W4241" s="13">
        <f>SUMIFS('Fielding Data'!G:G, 'Fielding Data'!$A:$A, $A4241)</f>
        <v>5</v>
      </c>
      <c r="X4241" s="13">
        <f>SUMIFS('Fielding Data'!H:H, 'Fielding Data'!$A:$A, $A4241)</f>
        <v>2</v>
      </c>
    </row>
    <row r="4242" spans="1:24" x14ac:dyDescent="0.3">
      <c r="A4242" s="13" t="str">
        <f t="shared" si="133"/>
        <v>middlwi012013</v>
      </c>
      <c r="B4242" s="16" t="s">
        <v>1781</v>
      </c>
      <c r="C4242" s="16">
        <v>2013</v>
      </c>
      <c r="D4242" s="16">
        <v>94</v>
      </c>
      <c r="E4242" s="16">
        <v>348</v>
      </c>
      <c r="F4242" s="16">
        <v>41</v>
      </c>
      <c r="G4242" s="16">
        <v>79</v>
      </c>
      <c r="H4242" s="16">
        <v>18</v>
      </c>
      <c r="I4242" s="16">
        <v>0</v>
      </c>
      <c r="J4242" s="16">
        <v>17</v>
      </c>
      <c r="K4242" s="16">
        <v>49</v>
      </c>
      <c r="L4242" s="16">
        <v>3</v>
      </c>
      <c r="M4242" s="16">
        <v>1</v>
      </c>
      <c r="N4242" s="16">
        <v>20</v>
      </c>
      <c r="O4242" s="16">
        <v>98</v>
      </c>
      <c r="P4242" s="13" t="str">
        <f t="shared" si="132"/>
        <v>1B</v>
      </c>
      <c r="Q4242" s="13">
        <f>IFERROR(VLOOKUP($A4242, 'Fielding Data'!$A$1:$H$12056, 5, 0), 0)</f>
        <v>10</v>
      </c>
      <c r="R4242" s="13">
        <f>IFERROR(VLOOKUP($A4242, 'Fielding Data'!$A$1:$H$12056, 6, 0), 0)</f>
        <v>1</v>
      </c>
      <c r="S4242" s="13">
        <f>IFERROR(VLOOKUP($A4242, 'Fielding Data'!$A$1:$H$12056, 7, 0), 0)</f>
        <v>0</v>
      </c>
      <c r="T4242" s="13">
        <f>IFERROR(VLOOKUP($A4242, 'Fielding Data'!$A$1:$H$12056, 8, 0), 0)</f>
        <v>0</v>
      </c>
      <c r="U4242" s="13">
        <f>SUMIFS('Fielding Data'!E:E, 'Fielding Data'!$A:$A, $A4242)</f>
        <v>64</v>
      </c>
      <c r="V4242" s="13">
        <f>SUMIFS('Fielding Data'!F:F, 'Fielding Data'!$A:$A, $A4242)</f>
        <v>159</v>
      </c>
      <c r="W4242" s="13">
        <f>SUMIFS('Fielding Data'!G:G, 'Fielding Data'!$A:$A, $A4242)</f>
        <v>10</v>
      </c>
      <c r="X4242" s="13">
        <f>SUMIFS('Fielding Data'!H:H, 'Fielding Data'!$A:$A, $A4242)</f>
        <v>13</v>
      </c>
    </row>
    <row r="4243" spans="1:24" x14ac:dyDescent="0.3">
      <c r="A4243" s="13" t="str">
        <f t="shared" si="133"/>
        <v>mijarjo012013</v>
      </c>
      <c r="B4243" s="16" t="s">
        <v>966</v>
      </c>
      <c r="C4243" s="16">
        <v>2013</v>
      </c>
      <c r="D4243" s="16">
        <v>60</v>
      </c>
      <c r="E4243" s="16">
        <v>0</v>
      </c>
      <c r="F4243" s="16">
        <v>0</v>
      </c>
      <c r="G4243" s="16">
        <v>0</v>
      </c>
      <c r="H4243" s="16">
        <v>0</v>
      </c>
      <c r="I4243" s="16">
        <v>0</v>
      </c>
      <c r="J4243" s="16">
        <v>0</v>
      </c>
      <c r="K4243" s="16">
        <v>0</v>
      </c>
      <c r="L4243" s="16">
        <v>0</v>
      </c>
      <c r="M4243" s="16">
        <v>0</v>
      </c>
      <c r="N4243" s="16">
        <v>0</v>
      </c>
      <c r="O4243" s="16">
        <v>0</v>
      </c>
      <c r="P4243" s="13" t="str">
        <f t="shared" si="132"/>
        <v>P</v>
      </c>
      <c r="Q4243" s="13">
        <f>IFERROR(VLOOKUP($A4243, 'Fielding Data'!$A$1:$H$12056, 5, 0), 0)</f>
        <v>0</v>
      </c>
      <c r="R4243" s="13">
        <f>IFERROR(VLOOKUP($A4243, 'Fielding Data'!$A$1:$H$12056, 6, 0), 0)</f>
        <v>4</v>
      </c>
      <c r="S4243" s="13">
        <f>IFERROR(VLOOKUP($A4243, 'Fielding Data'!$A$1:$H$12056, 7, 0), 0)</f>
        <v>2</v>
      </c>
      <c r="T4243" s="13">
        <f>IFERROR(VLOOKUP($A4243, 'Fielding Data'!$A$1:$H$12056, 8, 0), 0)</f>
        <v>0</v>
      </c>
      <c r="U4243" s="13">
        <f>SUMIFS('Fielding Data'!E:E, 'Fielding Data'!$A:$A, $A4243)</f>
        <v>0</v>
      </c>
      <c r="V4243" s="13">
        <f>SUMIFS('Fielding Data'!F:F, 'Fielding Data'!$A:$A, $A4243)</f>
        <v>4</v>
      </c>
      <c r="W4243" s="13">
        <f>SUMIFS('Fielding Data'!G:G, 'Fielding Data'!$A:$A, $A4243)</f>
        <v>2</v>
      </c>
      <c r="X4243" s="13">
        <f>SUMIFS('Fielding Data'!H:H, 'Fielding Data'!$A:$A, $A4243)</f>
        <v>0</v>
      </c>
    </row>
    <row r="4244" spans="1:24" x14ac:dyDescent="0.3">
      <c r="A4244" s="13" t="str">
        <f t="shared" si="133"/>
        <v>mikolmi012013</v>
      </c>
      <c r="B4244" s="16" t="s">
        <v>1782</v>
      </c>
      <c r="C4244" s="16">
        <v>2013</v>
      </c>
      <c r="D4244" s="16">
        <v>2</v>
      </c>
      <c r="E4244" s="16">
        <v>0</v>
      </c>
      <c r="F4244" s="16">
        <v>0</v>
      </c>
      <c r="G4244" s="16">
        <v>0</v>
      </c>
      <c r="H4244" s="16">
        <v>0</v>
      </c>
      <c r="I4244" s="16">
        <v>0</v>
      </c>
      <c r="J4244" s="16">
        <v>0</v>
      </c>
      <c r="K4244" s="16">
        <v>0</v>
      </c>
      <c r="L4244" s="16">
        <v>0</v>
      </c>
      <c r="M4244" s="16">
        <v>0</v>
      </c>
      <c r="N4244" s="16">
        <v>0</v>
      </c>
      <c r="O4244" s="16">
        <v>0</v>
      </c>
      <c r="P4244" s="13" t="str">
        <f t="shared" si="132"/>
        <v>P</v>
      </c>
      <c r="Q4244" s="13">
        <f>IFERROR(VLOOKUP($A4244, 'Fielding Data'!$A$1:$H$12056, 5, 0), 0)</f>
        <v>0</v>
      </c>
      <c r="R4244" s="13">
        <f>IFERROR(VLOOKUP($A4244, 'Fielding Data'!$A$1:$H$12056, 6, 0), 0)</f>
        <v>0</v>
      </c>
      <c r="S4244" s="13">
        <f>IFERROR(VLOOKUP($A4244, 'Fielding Data'!$A$1:$H$12056, 7, 0), 0)</f>
        <v>0</v>
      </c>
      <c r="T4244" s="13">
        <f>IFERROR(VLOOKUP($A4244, 'Fielding Data'!$A$1:$H$12056, 8, 0), 0)</f>
        <v>0</v>
      </c>
      <c r="U4244" s="13">
        <f>SUMIFS('Fielding Data'!E:E, 'Fielding Data'!$A:$A, $A4244)</f>
        <v>0</v>
      </c>
      <c r="V4244" s="13">
        <f>SUMIFS('Fielding Data'!F:F, 'Fielding Data'!$A:$A, $A4244)</f>
        <v>0</v>
      </c>
      <c r="W4244" s="13">
        <f>SUMIFS('Fielding Data'!G:G, 'Fielding Data'!$A:$A, $A4244)</f>
        <v>0</v>
      </c>
      <c r="X4244" s="13">
        <f>SUMIFS('Fielding Data'!H:H, 'Fielding Data'!$A:$A, $A4244)</f>
        <v>0</v>
      </c>
    </row>
    <row r="4245" spans="1:24" x14ac:dyDescent="0.3">
      <c r="A4245" s="13" t="str">
        <f t="shared" si="133"/>
        <v>mileywa012013</v>
      </c>
      <c r="B4245" s="16" t="s">
        <v>1562</v>
      </c>
      <c r="C4245" s="16">
        <v>2013</v>
      </c>
      <c r="D4245" s="16">
        <v>34</v>
      </c>
      <c r="E4245" s="16">
        <v>60</v>
      </c>
      <c r="F4245" s="16">
        <v>2</v>
      </c>
      <c r="G4245" s="16">
        <v>8</v>
      </c>
      <c r="H4245" s="16">
        <v>3</v>
      </c>
      <c r="I4245" s="16">
        <v>0</v>
      </c>
      <c r="J4245" s="16">
        <v>1</v>
      </c>
      <c r="K4245" s="16">
        <v>8</v>
      </c>
      <c r="L4245" s="16">
        <v>0</v>
      </c>
      <c r="M4245" s="16">
        <v>0</v>
      </c>
      <c r="N4245" s="16">
        <v>1</v>
      </c>
      <c r="O4245" s="16">
        <v>16</v>
      </c>
      <c r="P4245" s="13" t="str">
        <f t="shared" si="132"/>
        <v>P</v>
      </c>
      <c r="Q4245" s="13">
        <f>IFERROR(VLOOKUP($A4245, 'Fielding Data'!$A$1:$H$12056, 5, 0), 0)</f>
        <v>14</v>
      </c>
      <c r="R4245" s="13">
        <f>IFERROR(VLOOKUP($A4245, 'Fielding Data'!$A$1:$H$12056, 6, 0), 0)</f>
        <v>24</v>
      </c>
      <c r="S4245" s="13">
        <f>IFERROR(VLOOKUP($A4245, 'Fielding Data'!$A$1:$H$12056, 7, 0), 0)</f>
        <v>0</v>
      </c>
      <c r="T4245" s="13">
        <f>IFERROR(VLOOKUP($A4245, 'Fielding Data'!$A$1:$H$12056, 8, 0), 0)</f>
        <v>0</v>
      </c>
      <c r="U4245" s="13">
        <f>SUMIFS('Fielding Data'!E:E, 'Fielding Data'!$A:$A, $A4245)</f>
        <v>14</v>
      </c>
      <c r="V4245" s="13">
        <f>SUMIFS('Fielding Data'!F:F, 'Fielding Data'!$A:$A, $A4245)</f>
        <v>24</v>
      </c>
      <c r="W4245" s="13">
        <f>SUMIFS('Fielding Data'!G:G, 'Fielding Data'!$A:$A, $A4245)</f>
        <v>0</v>
      </c>
      <c r="X4245" s="13">
        <f>SUMIFS('Fielding Data'!H:H, 'Fielding Data'!$A:$A, $A4245)</f>
        <v>0</v>
      </c>
    </row>
    <row r="4246" spans="1:24" x14ac:dyDescent="0.3">
      <c r="A4246" s="13" t="str">
        <f t="shared" si="133"/>
        <v>millean012013</v>
      </c>
      <c r="B4246" s="16" t="s">
        <v>686</v>
      </c>
      <c r="C4246" s="16">
        <v>2013</v>
      </c>
      <c r="D4246" s="16">
        <v>38</v>
      </c>
      <c r="E4246" s="16">
        <v>0</v>
      </c>
      <c r="F4246" s="16">
        <v>0</v>
      </c>
      <c r="G4246" s="16">
        <v>0</v>
      </c>
      <c r="H4246" s="16">
        <v>0</v>
      </c>
      <c r="I4246" s="16">
        <v>0</v>
      </c>
      <c r="J4246" s="16">
        <v>0</v>
      </c>
      <c r="K4246" s="16">
        <v>0</v>
      </c>
      <c r="L4246" s="16">
        <v>0</v>
      </c>
      <c r="M4246" s="16">
        <v>0</v>
      </c>
      <c r="N4246" s="16">
        <v>0</v>
      </c>
      <c r="O4246" s="16">
        <v>0</v>
      </c>
      <c r="P4246" s="13" t="str">
        <f t="shared" si="132"/>
        <v>P</v>
      </c>
      <c r="Q4246" s="13">
        <f>IFERROR(VLOOKUP($A4246, 'Fielding Data'!$A$1:$H$12056, 5, 0), 0)</f>
        <v>2</v>
      </c>
      <c r="R4246" s="13">
        <f>IFERROR(VLOOKUP($A4246, 'Fielding Data'!$A$1:$H$12056, 6, 0), 0)</f>
        <v>2</v>
      </c>
      <c r="S4246" s="13">
        <f>IFERROR(VLOOKUP($A4246, 'Fielding Data'!$A$1:$H$12056, 7, 0), 0)</f>
        <v>1</v>
      </c>
      <c r="T4246" s="13">
        <f>IFERROR(VLOOKUP($A4246, 'Fielding Data'!$A$1:$H$12056, 8, 0), 0)</f>
        <v>0</v>
      </c>
      <c r="U4246" s="13">
        <f>SUMIFS('Fielding Data'!E:E, 'Fielding Data'!$A:$A, $A4246)</f>
        <v>2</v>
      </c>
      <c r="V4246" s="13">
        <f>SUMIFS('Fielding Data'!F:F, 'Fielding Data'!$A:$A, $A4246)</f>
        <v>2</v>
      </c>
      <c r="W4246" s="13">
        <f>SUMIFS('Fielding Data'!G:G, 'Fielding Data'!$A:$A, $A4246)</f>
        <v>1</v>
      </c>
      <c r="X4246" s="13">
        <f>SUMIFS('Fielding Data'!H:H, 'Fielding Data'!$A:$A, $A4246)</f>
        <v>0</v>
      </c>
    </row>
    <row r="4247" spans="1:24" x14ac:dyDescent="0.3">
      <c r="A4247" s="13" t="str">
        <f t="shared" si="133"/>
        <v>millebr022013</v>
      </c>
      <c r="B4247" s="16" t="s">
        <v>2003</v>
      </c>
      <c r="C4247" s="16">
        <v>2013</v>
      </c>
      <c r="D4247" s="16">
        <v>76</v>
      </c>
      <c r="E4247" s="16">
        <v>306</v>
      </c>
      <c r="F4247" s="16">
        <v>41</v>
      </c>
      <c r="G4247" s="16">
        <v>81</v>
      </c>
      <c r="H4247" s="16">
        <v>11</v>
      </c>
      <c r="I4247" s="16">
        <v>6</v>
      </c>
      <c r="J4247" s="16">
        <v>8</v>
      </c>
      <c r="K4247" s="16">
        <v>36</v>
      </c>
      <c r="L4247" s="16">
        <v>5</v>
      </c>
      <c r="M4247" s="16">
        <v>3</v>
      </c>
      <c r="N4247" s="16">
        <v>24</v>
      </c>
      <c r="O4247" s="16">
        <v>52</v>
      </c>
      <c r="P4247" s="13" t="str">
        <f t="shared" si="132"/>
        <v>2B</v>
      </c>
      <c r="Q4247" s="13">
        <f>IFERROR(VLOOKUP($A4247, 'Fielding Data'!$A$1:$H$12056, 5, 0), 0)</f>
        <v>22</v>
      </c>
      <c r="R4247" s="13">
        <f>IFERROR(VLOOKUP($A4247, 'Fielding Data'!$A$1:$H$12056, 6, 0), 0)</f>
        <v>25</v>
      </c>
      <c r="S4247" s="13">
        <f>IFERROR(VLOOKUP($A4247, 'Fielding Data'!$A$1:$H$12056, 7, 0), 0)</f>
        <v>1</v>
      </c>
      <c r="T4247" s="13">
        <f>IFERROR(VLOOKUP($A4247, 'Fielding Data'!$A$1:$H$12056, 8, 0), 0)</f>
        <v>5</v>
      </c>
      <c r="U4247" s="13">
        <f>SUMIFS('Fielding Data'!E:E, 'Fielding Data'!$A:$A, $A4247)</f>
        <v>109</v>
      </c>
      <c r="V4247" s="13">
        <f>SUMIFS('Fielding Data'!F:F, 'Fielding Data'!$A:$A, $A4247)</f>
        <v>181</v>
      </c>
      <c r="W4247" s="13">
        <f>SUMIFS('Fielding Data'!G:G, 'Fielding Data'!$A:$A, $A4247)</f>
        <v>8</v>
      </c>
      <c r="X4247" s="13">
        <f>SUMIFS('Fielding Data'!H:H, 'Fielding Data'!$A:$A, $A4247)</f>
        <v>35</v>
      </c>
    </row>
    <row r="4248" spans="1:24" x14ac:dyDescent="0.3">
      <c r="A4248" s="13" t="str">
        <f t="shared" si="133"/>
        <v>milleco012013</v>
      </c>
      <c r="B4248" s="16" t="s">
        <v>257</v>
      </c>
      <c r="C4248" s="16">
        <v>2013</v>
      </c>
      <c r="D4248" s="16">
        <v>17</v>
      </c>
      <c r="E4248" s="16">
        <v>35</v>
      </c>
      <c r="F4248" s="16">
        <v>2</v>
      </c>
      <c r="G4248" s="16">
        <v>9</v>
      </c>
      <c r="H4248" s="16">
        <v>5</v>
      </c>
      <c r="I4248" s="16">
        <v>0</v>
      </c>
      <c r="J4248" s="16">
        <v>0</v>
      </c>
      <c r="K4248" s="16">
        <v>8</v>
      </c>
      <c r="L4248" s="16">
        <v>0</v>
      </c>
      <c r="M4248" s="16">
        <v>0</v>
      </c>
      <c r="N4248" s="16">
        <v>5</v>
      </c>
      <c r="O4248" s="16">
        <v>6</v>
      </c>
      <c r="P4248" s="13" t="str">
        <f t="shared" si="132"/>
        <v>C</v>
      </c>
      <c r="Q4248" s="13">
        <f>IFERROR(VLOOKUP($A4248, 'Fielding Data'!$A$1:$H$12056, 5, 0), 0)</f>
        <v>103</v>
      </c>
      <c r="R4248" s="13">
        <f>IFERROR(VLOOKUP($A4248, 'Fielding Data'!$A$1:$H$12056, 6, 0), 0)</f>
        <v>6</v>
      </c>
      <c r="S4248" s="13">
        <f>IFERROR(VLOOKUP($A4248, 'Fielding Data'!$A$1:$H$12056, 7, 0), 0)</f>
        <v>1</v>
      </c>
      <c r="T4248" s="13">
        <f>IFERROR(VLOOKUP($A4248, 'Fielding Data'!$A$1:$H$12056, 8, 0), 0)</f>
        <v>1</v>
      </c>
      <c r="U4248" s="13">
        <f>SUMIFS('Fielding Data'!E:E, 'Fielding Data'!$A:$A, $A4248)</f>
        <v>103</v>
      </c>
      <c r="V4248" s="13">
        <f>SUMIFS('Fielding Data'!F:F, 'Fielding Data'!$A:$A, $A4248)</f>
        <v>6</v>
      </c>
      <c r="W4248" s="13">
        <f>SUMIFS('Fielding Data'!G:G, 'Fielding Data'!$A:$A, $A4248)</f>
        <v>1</v>
      </c>
      <c r="X4248" s="13">
        <f>SUMIFS('Fielding Data'!H:H, 'Fielding Data'!$A:$A, $A4248)</f>
        <v>1</v>
      </c>
    </row>
    <row r="4249" spans="1:24" x14ac:dyDescent="0.3">
      <c r="A4249" s="13" t="str">
        <f t="shared" si="133"/>
        <v>milleji022013</v>
      </c>
      <c r="B4249" s="16" t="s">
        <v>968</v>
      </c>
      <c r="C4249" s="16">
        <v>2013</v>
      </c>
      <c r="D4249" s="16">
        <v>1</v>
      </c>
      <c r="E4249" s="16">
        <v>0</v>
      </c>
      <c r="F4249" s="16">
        <v>0</v>
      </c>
      <c r="G4249" s="16">
        <v>0</v>
      </c>
      <c r="H4249" s="16">
        <v>0</v>
      </c>
      <c r="I4249" s="16">
        <v>0</v>
      </c>
      <c r="J4249" s="16">
        <v>0</v>
      </c>
      <c r="K4249" s="16">
        <v>0</v>
      </c>
      <c r="L4249" s="16">
        <v>0</v>
      </c>
      <c r="M4249" s="16">
        <v>0</v>
      </c>
      <c r="N4249" s="16">
        <v>0</v>
      </c>
      <c r="O4249" s="16">
        <v>0</v>
      </c>
      <c r="P4249" s="13" t="str">
        <f t="shared" si="132"/>
        <v>P</v>
      </c>
      <c r="Q4249" s="13">
        <f>IFERROR(VLOOKUP($A4249, 'Fielding Data'!$A$1:$H$12056, 5, 0), 0)</f>
        <v>0</v>
      </c>
      <c r="R4249" s="13">
        <f>IFERROR(VLOOKUP($A4249, 'Fielding Data'!$A$1:$H$12056, 6, 0), 0)</f>
        <v>0</v>
      </c>
      <c r="S4249" s="13">
        <f>IFERROR(VLOOKUP($A4249, 'Fielding Data'!$A$1:$H$12056, 7, 0), 0)</f>
        <v>0</v>
      </c>
      <c r="T4249" s="13">
        <f>IFERROR(VLOOKUP($A4249, 'Fielding Data'!$A$1:$H$12056, 8, 0), 0)</f>
        <v>0</v>
      </c>
      <c r="U4249" s="13">
        <f>SUMIFS('Fielding Data'!E:E, 'Fielding Data'!$A:$A, $A4249)</f>
        <v>0</v>
      </c>
      <c r="V4249" s="13">
        <f>SUMIFS('Fielding Data'!F:F, 'Fielding Data'!$A:$A, $A4249)</f>
        <v>0</v>
      </c>
      <c r="W4249" s="13">
        <f>SUMIFS('Fielding Data'!G:G, 'Fielding Data'!$A:$A, $A4249)</f>
        <v>0</v>
      </c>
      <c r="X4249" s="13">
        <f>SUMIFS('Fielding Data'!H:H, 'Fielding Data'!$A:$A, $A4249)</f>
        <v>0</v>
      </c>
    </row>
    <row r="4250" spans="1:24" x14ac:dyDescent="0.3">
      <c r="A4250" s="13" t="str">
        <f t="shared" si="133"/>
        <v>millesh012013</v>
      </c>
      <c r="B4250" s="16" t="s">
        <v>1783</v>
      </c>
      <c r="C4250" s="16">
        <v>2013</v>
      </c>
      <c r="D4250" s="16">
        <v>31</v>
      </c>
      <c r="E4250" s="16">
        <v>53</v>
      </c>
      <c r="F4250" s="16">
        <v>3</v>
      </c>
      <c r="G4250" s="16">
        <v>4</v>
      </c>
      <c r="H4250" s="16">
        <v>1</v>
      </c>
      <c r="I4250" s="16">
        <v>0</v>
      </c>
      <c r="J4250" s="16">
        <v>1</v>
      </c>
      <c r="K4250" s="16">
        <v>2</v>
      </c>
      <c r="L4250" s="16">
        <v>0</v>
      </c>
      <c r="M4250" s="16">
        <v>0</v>
      </c>
      <c r="N4250" s="16">
        <v>1</v>
      </c>
      <c r="O4250" s="16">
        <v>29</v>
      </c>
      <c r="P4250" s="13" t="str">
        <f t="shared" si="132"/>
        <v>P</v>
      </c>
      <c r="Q4250" s="13">
        <f>IFERROR(VLOOKUP($A4250, 'Fielding Data'!$A$1:$H$12056, 5, 0), 0)</f>
        <v>10</v>
      </c>
      <c r="R4250" s="13">
        <f>IFERROR(VLOOKUP($A4250, 'Fielding Data'!$A$1:$H$12056, 6, 0), 0)</f>
        <v>13</v>
      </c>
      <c r="S4250" s="13">
        <f>IFERROR(VLOOKUP($A4250, 'Fielding Data'!$A$1:$H$12056, 7, 0), 0)</f>
        <v>1</v>
      </c>
      <c r="T4250" s="13">
        <f>IFERROR(VLOOKUP($A4250, 'Fielding Data'!$A$1:$H$12056, 8, 0), 0)</f>
        <v>0</v>
      </c>
      <c r="U4250" s="13">
        <f>SUMIFS('Fielding Data'!E:E, 'Fielding Data'!$A:$A, $A4250)</f>
        <v>10</v>
      </c>
      <c r="V4250" s="13">
        <f>SUMIFS('Fielding Data'!F:F, 'Fielding Data'!$A:$A, $A4250)</f>
        <v>13</v>
      </c>
      <c r="W4250" s="13">
        <f>SUMIFS('Fielding Data'!G:G, 'Fielding Data'!$A:$A, $A4250)</f>
        <v>1</v>
      </c>
      <c r="X4250" s="13">
        <f>SUMIFS('Fielding Data'!H:H, 'Fielding Data'!$A:$A, $A4250)</f>
        <v>0</v>
      </c>
    </row>
    <row r="4251" spans="1:24" x14ac:dyDescent="0.3">
      <c r="A4251" s="13" t="str">
        <f t="shared" si="133"/>
        <v>milonto012013</v>
      </c>
      <c r="B4251" s="16" t="s">
        <v>1563</v>
      </c>
      <c r="C4251" s="16">
        <v>2013</v>
      </c>
      <c r="D4251" s="16">
        <v>28</v>
      </c>
      <c r="E4251" s="16">
        <v>8</v>
      </c>
      <c r="F4251" s="16">
        <v>2</v>
      </c>
      <c r="G4251" s="16">
        <v>2</v>
      </c>
      <c r="H4251" s="16">
        <v>0</v>
      </c>
      <c r="I4251" s="16">
        <v>0</v>
      </c>
      <c r="J4251" s="16">
        <v>0</v>
      </c>
      <c r="K4251" s="16">
        <v>1</v>
      </c>
      <c r="L4251" s="16">
        <v>0</v>
      </c>
      <c r="M4251" s="16">
        <v>0</v>
      </c>
      <c r="N4251" s="16">
        <v>0</v>
      </c>
      <c r="O4251" s="16">
        <v>1</v>
      </c>
      <c r="P4251" s="13" t="str">
        <f t="shared" si="132"/>
        <v>P</v>
      </c>
      <c r="Q4251" s="13">
        <f>IFERROR(VLOOKUP($A4251, 'Fielding Data'!$A$1:$H$12056, 5, 0), 0)</f>
        <v>6</v>
      </c>
      <c r="R4251" s="13">
        <f>IFERROR(VLOOKUP($A4251, 'Fielding Data'!$A$1:$H$12056, 6, 0), 0)</f>
        <v>11</v>
      </c>
      <c r="S4251" s="13">
        <f>IFERROR(VLOOKUP($A4251, 'Fielding Data'!$A$1:$H$12056, 7, 0), 0)</f>
        <v>1</v>
      </c>
      <c r="T4251" s="13">
        <f>IFERROR(VLOOKUP($A4251, 'Fielding Data'!$A$1:$H$12056, 8, 0), 0)</f>
        <v>0</v>
      </c>
      <c r="U4251" s="13">
        <f>SUMIFS('Fielding Data'!E:E, 'Fielding Data'!$A:$A, $A4251)</f>
        <v>6</v>
      </c>
      <c r="V4251" s="13">
        <f>SUMIFS('Fielding Data'!F:F, 'Fielding Data'!$A:$A, $A4251)</f>
        <v>11</v>
      </c>
      <c r="W4251" s="13">
        <f>SUMIFS('Fielding Data'!G:G, 'Fielding Data'!$A:$A, $A4251)</f>
        <v>1</v>
      </c>
      <c r="X4251" s="13">
        <f>SUMIFS('Fielding Data'!H:H, 'Fielding Data'!$A:$A, $A4251)</f>
        <v>0</v>
      </c>
    </row>
    <row r="4252" spans="1:24" x14ac:dyDescent="0.3">
      <c r="A4252" s="13" t="str">
        <f t="shared" si="133"/>
        <v>minerza012013</v>
      </c>
      <c r="B4252" s="16" t="s">
        <v>688</v>
      </c>
      <c r="C4252" s="16">
        <v>2013</v>
      </c>
      <c r="D4252" s="16">
        <v>16</v>
      </c>
      <c r="E4252" s="16">
        <v>6</v>
      </c>
      <c r="F4252" s="16">
        <v>0</v>
      </c>
      <c r="G4252" s="16">
        <v>2</v>
      </c>
      <c r="H4252" s="16">
        <v>0</v>
      </c>
      <c r="I4252" s="16">
        <v>0</v>
      </c>
      <c r="J4252" s="16">
        <v>0</v>
      </c>
      <c r="K4252" s="16">
        <v>0</v>
      </c>
      <c r="L4252" s="16">
        <v>0</v>
      </c>
      <c r="M4252" s="16">
        <v>0</v>
      </c>
      <c r="N4252" s="16">
        <v>0</v>
      </c>
      <c r="O4252" s="16">
        <v>3</v>
      </c>
      <c r="P4252" s="13" t="str">
        <f t="shared" si="132"/>
        <v>P</v>
      </c>
      <c r="Q4252" s="13">
        <f>IFERROR(VLOOKUP($A4252, 'Fielding Data'!$A$1:$H$12056, 5, 0), 0)</f>
        <v>1</v>
      </c>
      <c r="R4252" s="13">
        <f>IFERROR(VLOOKUP($A4252, 'Fielding Data'!$A$1:$H$12056, 6, 0), 0)</f>
        <v>5</v>
      </c>
      <c r="S4252" s="13">
        <f>IFERROR(VLOOKUP($A4252, 'Fielding Data'!$A$1:$H$12056, 7, 0), 0)</f>
        <v>0</v>
      </c>
      <c r="T4252" s="13">
        <f>IFERROR(VLOOKUP($A4252, 'Fielding Data'!$A$1:$H$12056, 8, 0), 0)</f>
        <v>1</v>
      </c>
      <c r="U4252" s="13">
        <f>SUMIFS('Fielding Data'!E:E, 'Fielding Data'!$A:$A, $A4252)</f>
        <v>1</v>
      </c>
      <c r="V4252" s="13">
        <f>SUMIFS('Fielding Data'!F:F, 'Fielding Data'!$A:$A, $A4252)</f>
        <v>5</v>
      </c>
      <c r="W4252" s="13">
        <f>SUMIFS('Fielding Data'!G:G, 'Fielding Data'!$A:$A, $A4252)</f>
        <v>0</v>
      </c>
      <c r="X4252" s="13">
        <f>SUMIFS('Fielding Data'!H:H, 'Fielding Data'!$A:$A, $A4252)</f>
        <v>1</v>
      </c>
    </row>
    <row r="4253" spans="1:24" x14ac:dyDescent="0.3">
      <c r="A4253" s="13" t="str">
        <f t="shared" si="133"/>
        <v>minormi012013</v>
      </c>
      <c r="B4253" s="16" t="s">
        <v>1338</v>
      </c>
      <c r="C4253" s="16">
        <v>2013</v>
      </c>
      <c r="D4253" s="16">
        <v>32</v>
      </c>
      <c r="E4253" s="16">
        <v>61</v>
      </c>
      <c r="F4253" s="16">
        <v>3</v>
      </c>
      <c r="G4253" s="16">
        <v>10</v>
      </c>
      <c r="H4253" s="16">
        <v>1</v>
      </c>
      <c r="I4253" s="16">
        <v>0</v>
      </c>
      <c r="J4253" s="16">
        <v>1</v>
      </c>
      <c r="K4253" s="16">
        <v>6</v>
      </c>
      <c r="L4253" s="16">
        <v>0</v>
      </c>
      <c r="M4253" s="16">
        <v>0</v>
      </c>
      <c r="N4253" s="16">
        <v>2</v>
      </c>
      <c r="O4253" s="16">
        <v>25</v>
      </c>
      <c r="P4253" s="13" t="str">
        <f t="shared" si="132"/>
        <v>P</v>
      </c>
      <c r="Q4253" s="13">
        <f>IFERROR(VLOOKUP($A4253, 'Fielding Data'!$A$1:$H$12056, 5, 0), 0)</f>
        <v>5</v>
      </c>
      <c r="R4253" s="13">
        <f>IFERROR(VLOOKUP($A4253, 'Fielding Data'!$A$1:$H$12056, 6, 0), 0)</f>
        <v>20</v>
      </c>
      <c r="S4253" s="13">
        <f>IFERROR(VLOOKUP($A4253, 'Fielding Data'!$A$1:$H$12056, 7, 0), 0)</f>
        <v>0</v>
      </c>
      <c r="T4253" s="13">
        <f>IFERROR(VLOOKUP($A4253, 'Fielding Data'!$A$1:$H$12056, 8, 0), 0)</f>
        <v>1</v>
      </c>
      <c r="U4253" s="13">
        <f>SUMIFS('Fielding Data'!E:E, 'Fielding Data'!$A:$A, $A4253)</f>
        <v>5</v>
      </c>
      <c r="V4253" s="13">
        <f>SUMIFS('Fielding Data'!F:F, 'Fielding Data'!$A:$A, $A4253)</f>
        <v>20</v>
      </c>
      <c r="W4253" s="13">
        <f>SUMIFS('Fielding Data'!G:G, 'Fielding Data'!$A:$A, $A4253)</f>
        <v>0</v>
      </c>
      <c r="X4253" s="13">
        <f>SUMIFS('Fielding Data'!H:H, 'Fielding Data'!$A:$A, $A4253)</f>
        <v>1</v>
      </c>
    </row>
    <row r="4254" spans="1:24" x14ac:dyDescent="0.3">
      <c r="A4254" s="13" t="str">
        <f t="shared" si="133"/>
        <v>molinjo012013</v>
      </c>
      <c r="B4254" s="16" t="s">
        <v>258</v>
      </c>
      <c r="C4254" s="16">
        <v>2013</v>
      </c>
      <c r="D4254" s="16">
        <v>99</v>
      </c>
      <c r="E4254" s="16">
        <v>283</v>
      </c>
      <c r="F4254" s="16">
        <v>26</v>
      </c>
      <c r="G4254" s="16">
        <v>66</v>
      </c>
      <c r="H4254" s="16">
        <v>14</v>
      </c>
      <c r="I4254" s="16">
        <v>0</v>
      </c>
      <c r="J4254" s="16">
        <v>2</v>
      </c>
      <c r="K4254" s="16">
        <v>18</v>
      </c>
      <c r="L4254" s="16">
        <v>2</v>
      </c>
      <c r="M4254" s="16">
        <v>1</v>
      </c>
      <c r="N4254" s="16">
        <v>22</v>
      </c>
      <c r="O4254" s="16">
        <v>63</v>
      </c>
      <c r="P4254" s="13" t="str">
        <f t="shared" si="132"/>
        <v>C</v>
      </c>
      <c r="Q4254" s="13">
        <f>IFERROR(VLOOKUP($A4254, 'Fielding Data'!$A$1:$H$12056, 5, 0), 0)</f>
        <v>674</v>
      </c>
      <c r="R4254" s="13">
        <f>IFERROR(VLOOKUP($A4254, 'Fielding Data'!$A$1:$H$12056, 6, 0), 0)</f>
        <v>34</v>
      </c>
      <c r="S4254" s="13">
        <f>IFERROR(VLOOKUP($A4254, 'Fielding Data'!$A$1:$H$12056, 7, 0), 0)</f>
        <v>4</v>
      </c>
      <c r="T4254" s="13">
        <f>IFERROR(VLOOKUP($A4254, 'Fielding Data'!$A$1:$H$12056, 8, 0), 0)</f>
        <v>5</v>
      </c>
      <c r="U4254" s="13">
        <f>SUMIFS('Fielding Data'!E:E, 'Fielding Data'!$A:$A, $A4254)</f>
        <v>674</v>
      </c>
      <c r="V4254" s="13">
        <f>SUMIFS('Fielding Data'!F:F, 'Fielding Data'!$A:$A, $A4254)</f>
        <v>34</v>
      </c>
      <c r="W4254" s="13">
        <f>SUMIFS('Fielding Data'!G:G, 'Fielding Data'!$A:$A, $A4254)</f>
        <v>4</v>
      </c>
      <c r="X4254" s="13">
        <f>SUMIFS('Fielding Data'!H:H, 'Fielding Data'!$A:$A, $A4254)</f>
        <v>5</v>
      </c>
    </row>
    <row r="4255" spans="1:24" x14ac:dyDescent="0.3">
      <c r="A4255" s="13" t="str">
        <f t="shared" si="133"/>
        <v>molinya012013</v>
      </c>
      <c r="B4255" s="16" t="s">
        <v>478</v>
      </c>
      <c r="C4255" s="16">
        <v>2013</v>
      </c>
      <c r="D4255" s="16">
        <v>136</v>
      </c>
      <c r="E4255" s="16">
        <v>505</v>
      </c>
      <c r="F4255" s="16">
        <v>68</v>
      </c>
      <c r="G4255" s="16">
        <v>161</v>
      </c>
      <c r="H4255" s="16">
        <v>44</v>
      </c>
      <c r="I4255" s="16">
        <v>0</v>
      </c>
      <c r="J4255" s="16">
        <v>12</v>
      </c>
      <c r="K4255" s="16">
        <v>80</v>
      </c>
      <c r="L4255" s="16">
        <v>3</v>
      </c>
      <c r="M4255" s="16">
        <v>2</v>
      </c>
      <c r="N4255" s="16">
        <v>30</v>
      </c>
      <c r="O4255" s="16">
        <v>55</v>
      </c>
      <c r="P4255" s="13" t="str">
        <f t="shared" si="132"/>
        <v>1B</v>
      </c>
      <c r="Q4255" s="13">
        <f>IFERROR(VLOOKUP($A4255, 'Fielding Data'!$A$1:$H$12056, 5, 0), 0)</f>
        <v>17</v>
      </c>
      <c r="R4255" s="13">
        <f>IFERROR(VLOOKUP($A4255, 'Fielding Data'!$A$1:$H$12056, 6, 0), 0)</f>
        <v>1</v>
      </c>
      <c r="S4255" s="13">
        <f>IFERROR(VLOOKUP($A4255, 'Fielding Data'!$A$1:$H$12056, 7, 0), 0)</f>
        <v>0</v>
      </c>
      <c r="T4255" s="13">
        <f>IFERROR(VLOOKUP($A4255, 'Fielding Data'!$A$1:$H$12056, 8, 0), 0)</f>
        <v>1</v>
      </c>
      <c r="U4255" s="13">
        <f>SUMIFS('Fielding Data'!E:E, 'Fielding Data'!$A:$A, $A4255)</f>
        <v>993</v>
      </c>
      <c r="V4255" s="13">
        <f>SUMIFS('Fielding Data'!F:F, 'Fielding Data'!$A:$A, $A4255)</f>
        <v>64</v>
      </c>
      <c r="W4255" s="13">
        <f>SUMIFS('Fielding Data'!G:G, 'Fielding Data'!$A:$A, $A4255)</f>
        <v>4</v>
      </c>
      <c r="X4255" s="13">
        <f>SUMIFS('Fielding Data'!H:H, 'Fielding Data'!$A:$A, $A4255)</f>
        <v>12</v>
      </c>
    </row>
    <row r="4256" spans="1:24" x14ac:dyDescent="0.3">
      <c r="A4256" s="13" t="str">
        <f t="shared" si="133"/>
        <v>moneljo012013</v>
      </c>
      <c r="B4256" s="16" t="s">
        <v>2004</v>
      </c>
      <c r="C4256" s="16">
        <v>2013</v>
      </c>
      <c r="D4256" s="16">
        <v>8</v>
      </c>
      <c r="E4256" s="16">
        <v>8</v>
      </c>
      <c r="F4256" s="16">
        <v>2</v>
      </c>
      <c r="G4256" s="16">
        <v>1</v>
      </c>
      <c r="H4256" s="16">
        <v>0</v>
      </c>
      <c r="I4256" s="16">
        <v>0</v>
      </c>
      <c r="J4256" s="16">
        <v>0</v>
      </c>
      <c r="K4256" s="16">
        <v>1</v>
      </c>
      <c r="L4256" s="16">
        <v>0</v>
      </c>
      <c r="M4256" s="16">
        <v>0</v>
      </c>
      <c r="N4256" s="16">
        <v>0</v>
      </c>
      <c r="O4256" s="16">
        <v>3</v>
      </c>
      <c r="P4256" s="13" t="str">
        <f t="shared" si="132"/>
        <v>C</v>
      </c>
      <c r="Q4256" s="13">
        <f>IFERROR(VLOOKUP($A4256, 'Fielding Data'!$A$1:$H$12056, 5, 0), 0)</f>
        <v>4</v>
      </c>
      <c r="R4256" s="13">
        <f>IFERROR(VLOOKUP($A4256, 'Fielding Data'!$A$1:$H$12056, 6, 0), 0)</f>
        <v>0</v>
      </c>
      <c r="S4256" s="13">
        <f>IFERROR(VLOOKUP($A4256, 'Fielding Data'!$A$1:$H$12056, 7, 0), 0)</f>
        <v>0</v>
      </c>
      <c r="T4256" s="13">
        <f>IFERROR(VLOOKUP($A4256, 'Fielding Data'!$A$1:$H$12056, 8, 0), 0)</f>
        <v>0</v>
      </c>
      <c r="U4256" s="13">
        <f>SUMIFS('Fielding Data'!E:E, 'Fielding Data'!$A:$A, $A4256)</f>
        <v>4</v>
      </c>
      <c r="V4256" s="13">
        <f>SUMIFS('Fielding Data'!F:F, 'Fielding Data'!$A:$A, $A4256)</f>
        <v>0</v>
      </c>
      <c r="W4256" s="13">
        <f>SUMIFS('Fielding Data'!G:G, 'Fielding Data'!$A:$A, $A4256)</f>
        <v>0</v>
      </c>
      <c r="X4256" s="13">
        <f>SUMIFS('Fielding Data'!H:H, 'Fielding Data'!$A:$A, $A4256)</f>
        <v>0</v>
      </c>
    </row>
    <row r="4257" spans="1:24" x14ac:dyDescent="0.3">
      <c r="A4257" s="13" t="str">
        <f t="shared" si="133"/>
        <v>monteje012013</v>
      </c>
      <c r="B4257" s="16" t="s">
        <v>1564</v>
      </c>
      <c r="C4257" s="16">
        <v>2013</v>
      </c>
      <c r="D4257" s="16">
        <v>29</v>
      </c>
      <c r="E4257" s="16">
        <v>101</v>
      </c>
      <c r="F4257" s="16">
        <v>6</v>
      </c>
      <c r="G4257" s="16">
        <v>21</v>
      </c>
      <c r="H4257" s="16">
        <v>1</v>
      </c>
      <c r="I4257" s="16">
        <v>1</v>
      </c>
      <c r="J4257" s="16">
        <v>3</v>
      </c>
      <c r="K4257" s="16">
        <v>9</v>
      </c>
      <c r="L4257" s="16">
        <v>0</v>
      </c>
      <c r="M4257" s="16">
        <v>1</v>
      </c>
      <c r="N4257" s="16">
        <v>8</v>
      </c>
      <c r="O4257" s="16">
        <v>21</v>
      </c>
      <c r="P4257" s="13" t="str">
        <f t="shared" si="132"/>
        <v>C</v>
      </c>
      <c r="Q4257" s="13">
        <f>IFERROR(VLOOKUP($A4257, 'Fielding Data'!$A$1:$H$12056, 5, 0), 0)</f>
        <v>207</v>
      </c>
      <c r="R4257" s="13">
        <f>IFERROR(VLOOKUP($A4257, 'Fielding Data'!$A$1:$H$12056, 6, 0), 0)</f>
        <v>11</v>
      </c>
      <c r="S4257" s="13">
        <f>IFERROR(VLOOKUP($A4257, 'Fielding Data'!$A$1:$H$12056, 7, 0), 0)</f>
        <v>1</v>
      </c>
      <c r="T4257" s="13">
        <f>IFERROR(VLOOKUP($A4257, 'Fielding Data'!$A$1:$H$12056, 8, 0), 0)</f>
        <v>0</v>
      </c>
      <c r="U4257" s="13">
        <f>SUMIFS('Fielding Data'!E:E, 'Fielding Data'!$A:$A, $A4257)</f>
        <v>207</v>
      </c>
      <c r="V4257" s="13">
        <f>SUMIFS('Fielding Data'!F:F, 'Fielding Data'!$A:$A, $A4257)</f>
        <v>11</v>
      </c>
      <c r="W4257" s="13">
        <f>SUMIFS('Fielding Data'!G:G, 'Fielding Data'!$A:$A, $A4257)</f>
        <v>1</v>
      </c>
      <c r="X4257" s="13">
        <f>SUMIFS('Fielding Data'!H:H, 'Fielding Data'!$A:$A, $A4257)</f>
        <v>0</v>
      </c>
    </row>
    <row r="4258" spans="1:24" x14ac:dyDescent="0.3">
      <c r="A4258" s="13" t="str">
        <f t="shared" si="133"/>
        <v>montemi012013</v>
      </c>
      <c r="B4258" s="16" t="s">
        <v>690</v>
      </c>
      <c r="C4258" s="16">
        <v>2013</v>
      </c>
      <c r="D4258" s="16">
        <v>116</v>
      </c>
      <c r="E4258" s="16">
        <v>413</v>
      </c>
      <c r="F4258" s="16">
        <v>44</v>
      </c>
      <c r="G4258" s="16">
        <v>95</v>
      </c>
      <c r="H4258" s="16">
        <v>14</v>
      </c>
      <c r="I4258" s="16">
        <v>0</v>
      </c>
      <c r="J4258" s="16">
        <v>11</v>
      </c>
      <c r="K4258" s="16">
        <v>42</v>
      </c>
      <c r="L4258" s="16">
        <v>0</v>
      </c>
      <c r="M4258" s="16">
        <v>0</v>
      </c>
      <c r="N4258" s="16">
        <v>51</v>
      </c>
      <c r="O4258" s="16">
        <v>110</v>
      </c>
      <c r="P4258" s="13" t="str">
        <f t="shared" si="132"/>
        <v>C</v>
      </c>
      <c r="Q4258" s="13">
        <f>IFERROR(VLOOKUP($A4258, 'Fielding Data'!$A$1:$H$12056, 5, 0), 0)</f>
        <v>823</v>
      </c>
      <c r="R4258" s="13">
        <f>IFERROR(VLOOKUP($A4258, 'Fielding Data'!$A$1:$H$12056, 6, 0), 0)</f>
        <v>70</v>
      </c>
      <c r="S4258" s="13">
        <f>IFERROR(VLOOKUP($A4258, 'Fielding Data'!$A$1:$H$12056, 7, 0), 0)</f>
        <v>5</v>
      </c>
      <c r="T4258" s="13">
        <f>IFERROR(VLOOKUP($A4258, 'Fielding Data'!$A$1:$H$12056, 8, 0), 0)</f>
        <v>5</v>
      </c>
      <c r="U4258" s="13">
        <f>SUMIFS('Fielding Data'!E:E, 'Fielding Data'!$A:$A, $A4258)</f>
        <v>823</v>
      </c>
      <c r="V4258" s="13">
        <f>SUMIFS('Fielding Data'!F:F, 'Fielding Data'!$A:$A, $A4258)</f>
        <v>70</v>
      </c>
      <c r="W4258" s="13">
        <f>SUMIFS('Fielding Data'!G:G, 'Fielding Data'!$A:$A, $A4258)</f>
        <v>5</v>
      </c>
      <c r="X4258" s="13">
        <f>SUMIFS('Fielding Data'!H:H, 'Fielding Data'!$A:$A, $A4258)</f>
        <v>5</v>
      </c>
    </row>
    <row r="4259" spans="1:24" x14ac:dyDescent="0.3">
      <c r="A4259" s="13" t="str">
        <f t="shared" si="133"/>
        <v>montzlu012013</v>
      </c>
      <c r="B4259" s="16" t="s">
        <v>972</v>
      </c>
      <c r="C4259" s="16">
        <v>2013</v>
      </c>
      <c r="D4259" s="16">
        <v>13</v>
      </c>
      <c r="E4259" s="16">
        <v>28</v>
      </c>
      <c r="F4259" s="16">
        <v>2</v>
      </c>
      <c r="G4259" s="16">
        <v>5</v>
      </c>
      <c r="H4259" s="16">
        <v>3</v>
      </c>
      <c r="I4259" s="16">
        <v>0</v>
      </c>
      <c r="J4259" s="16">
        <v>1</v>
      </c>
      <c r="K4259" s="16">
        <v>5</v>
      </c>
      <c r="L4259" s="16">
        <v>0</v>
      </c>
      <c r="M4259" s="16">
        <v>0</v>
      </c>
      <c r="N4259" s="16">
        <v>1</v>
      </c>
      <c r="O4259" s="16">
        <v>8</v>
      </c>
      <c r="P4259" s="13" t="str">
        <f t="shared" si="132"/>
        <v>1B</v>
      </c>
      <c r="Q4259" s="13">
        <f>IFERROR(VLOOKUP($A4259, 'Fielding Data'!$A$1:$H$12056, 5, 0), 0)</f>
        <v>0</v>
      </c>
      <c r="R4259" s="13">
        <f>IFERROR(VLOOKUP($A4259, 'Fielding Data'!$A$1:$H$12056, 6, 0), 0)</f>
        <v>0</v>
      </c>
      <c r="S4259" s="13">
        <f>IFERROR(VLOOKUP($A4259, 'Fielding Data'!$A$1:$H$12056, 7, 0), 0)</f>
        <v>0</v>
      </c>
      <c r="T4259" s="13">
        <f>IFERROR(VLOOKUP($A4259, 'Fielding Data'!$A$1:$H$12056, 8, 0), 0)</f>
        <v>0</v>
      </c>
      <c r="U4259" s="13">
        <f>SUMIFS('Fielding Data'!E:E, 'Fielding Data'!$A:$A, $A4259)</f>
        <v>0</v>
      </c>
      <c r="V4259" s="13">
        <f>SUMIFS('Fielding Data'!F:F, 'Fielding Data'!$A:$A, $A4259)</f>
        <v>0</v>
      </c>
      <c r="W4259" s="13">
        <f>SUMIFS('Fielding Data'!G:G, 'Fielding Data'!$A:$A, $A4259)</f>
        <v>0</v>
      </c>
      <c r="X4259" s="13">
        <f>SUMIFS('Fielding Data'!H:H, 'Fielding Data'!$A:$A, $A4259)</f>
        <v>0</v>
      </c>
    </row>
    <row r="4260" spans="1:24" x14ac:dyDescent="0.3">
      <c r="A4260" s="13" t="str">
        <f t="shared" si="133"/>
        <v>mooread012013</v>
      </c>
      <c r="B4260" s="16" t="s">
        <v>1141</v>
      </c>
      <c r="C4260" s="16">
        <v>2013</v>
      </c>
      <c r="D4260" s="16">
        <v>5</v>
      </c>
      <c r="E4260" s="16">
        <v>10</v>
      </c>
      <c r="F4260" s="16">
        <v>1</v>
      </c>
      <c r="G4260" s="16">
        <v>3</v>
      </c>
      <c r="H4260" s="16">
        <v>1</v>
      </c>
      <c r="I4260" s="16">
        <v>0</v>
      </c>
      <c r="J4260" s="16">
        <v>0</v>
      </c>
      <c r="K4260" s="16">
        <v>0</v>
      </c>
      <c r="L4260" s="16">
        <v>1</v>
      </c>
      <c r="M4260" s="16">
        <v>0</v>
      </c>
      <c r="N4260" s="16">
        <v>1</v>
      </c>
      <c r="O4260" s="16">
        <v>2</v>
      </c>
      <c r="P4260" s="13" t="str">
        <f t="shared" si="132"/>
        <v>C</v>
      </c>
      <c r="Q4260" s="13">
        <f>IFERROR(VLOOKUP($A4260, 'Fielding Data'!$A$1:$H$12056, 5, 0), 0)</f>
        <v>22</v>
      </c>
      <c r="R4260" s="13">
        <f>IFERROR(VLOOKUP($A4260, 'Fielding Data'!$A$1:$H$12056, 6, 0), 0)</f>
        <v>3</v>
      </c>
      <c r="S4260" s="13">
        <f>IFERROR(VLOOKUP($A4260, 'Fielding Data'!$A$1:$H$12056, 7, 0), 0)</f>
        <v>1</v>
      </c>
      <c r="T4260" s="13">
        <f>IFERROR(VLOOKUP($A4260, 'Fielding Data'!$A$1:$H$12056, 8, 0), 0)</f>
        <v>0</v>
      </c>
      <c r="U4260" s="13">
        <f>SUMIFS('Fielding Data'!E:E, 'Fielding Data'!$A:$A, $A4260)</f>
        <v>22</v>
      </c>
      <c r="V4260" s="13">
        <f>SUMIFS('Fielding Data'!F:F, 'Fielding Data'!$A:$A, $A4260)</f>
        <v>3</v>
      </c>
      <c r="W4260" s="13">
        <f>SUMIFS('Fielding Data'!G:G, 'Fielding Data'!$A:$A, $A4260)</f>
        <v>1</v>
      </c>
      <c r="X4260" s="13">
        <f>SUMIFS('Fielding Data'!H:H, 'Fielding Data'!$A:$A, $A4260)</f>
        <v>0</v>
      </c>
    </row>
    <row r="4261" spans="1:24" x14ac:dyDescent="0.3">
      <c r="A4261" s="13" t="str">
        <f t="shared" si="133"/>
        <v>moorema022013</v>
      </c>
      <c r="B4261" s="16" t="s">
        <v>1566</v>
      </c>
      <c r="C4261" s="16">
        <v>2013</v>
      </c>
      <c r="D4261" s="16">
        <v>27</v>
      </c>
      <c r="E4261" s="16">
        <v>2</v>
      </c>
      <c r="F4261" s="16">
        <v>0</v>
      </c>
      <c r="G4261" s="16">
        <v>0</v>
      </c>
      <c r="H4261" s="16">
        <v>0</v>
      </c>
      <c r="I4261" s="16">
        <v>0</v>
      </c>
      <c r="J4261" s="16">
        <v>0</v>
      </c>
      <c r="K4261" s="16">
        <v>0</v>
      </c>
      <c r="L4261" s="16">
        <v>0</v>
      </c>
      <c r="M4261" s="16">
        <v>0</v>
      </c>
      <c r="N4261" s="16">
        <v>0</v>
      </c>
      <c r="O4261" s="16">
        <v>0</v>
      </c>
      <c r="P4261" s="13" t="str">
        <f t="shared" si="132"/>
        <v>P</v>
      </c>
      <c r="Q4261" s="13">
        <f>IFERROR(VLOOKUP($A4261, 'Fielding Data'!$A$1:$H$12056, 5, 0), 0)</f>
        <v>9</v>
      </c>
      <c r="R4261" s="13">
        <f>IFERROR(VLOOKUP($A4261, 'Fielding Data'!$A$1:$H$12056, 6, 0), 0)</f>
        <v>17</v>
      </c>
      <c r="S4261" s="13">
        <f>IFERROR(VLOOKUP($A4261, 'Fielding Data'!$A$1:$H$12056, 7, 0), 0)</f>
        <v>0</v>
      </c>
      <c r="T4261" s="13">
        <f>IFERROR(VLOOKUP($A4261, 'Fielding Data'!$A$1:$H$12056, 8, 0), 0)</f>
        <v>1</v>
      </c>
      <c r="U4261" s="13">
        <f>SUMIFS('Fielding Data'!E:E, 'Fielding Data'!$A:$A, $A4261)</f>
        <v>9</v>
      </c>
      <c r="V4261" s="13">
        <f>SUMIFS('Fielding Data'!F:F, 'Fielding Data'!$A:$A, $A4261)</f>
        <v>17</v>
      </c>
      <c r="W4261" s="13">
        <f>SUMIFS('Fielding Data'!G:G, 'Fielding Data'!$A:$A, $A4261)</f>
        <v>0</v>
      </c>
      <c r="X4261" s="13">
        <f>SUMIFS('Fielding Data'!H:H, 'Fielding Data'!$A:$A, $A4261)</f>
        <v>1</v>
      </c>
    </row>
    <row r="4262" spans="1:24" x14ac:dyDescent="0.3">
      <c r="A4262" s="13" t="str">
        <f t="shared" si="133"/>
        <v>moorety012013</v>
      </c>
      <c r="B4262" s="16" t="s">
        <v>1785</v>
      </c>
      <c r="C4262" s="16">
        <v>2013</v>
      </c>
      <c r="D4262" s="16">
        <v>63</v>
      </c>
      <c r="E4262" s="16">
        <v>167</v>
      </c>
      <c r="F4262" s="16">
        <v>16</v>
      </c>
      <c r="G4262" s="16">
        <v>37</v>
      </c>
      <c r="H4262" s="16">
        <v>9</v>
      </c>
      <c r="I4262" s="16">
        <v>0</v>
      </c>
      <c r="J4262" s="16">
        <v>4</v>
      </c>
      <c r="K4262" s="16">
        <v>21</v>
      </c>
      <c r="L4262" s="16">
        <v>0</v>
      </c>
      <c r="M4262" s="16">
        <v>0</v>
      </c>
      <c r="N4262" s="16">
        <v>8</v>
      </c>
      <c r="O4262" s="16">
        <v>58</v>
      </c>
      <c r="P4262" s="13" t="str">
        <f t="shared" si="132"/>
        <v>1B</v>
      </c>
      <c r="Q4262" s="13">
        <f>IFERROR(VLOOKUP($A4262, 'Fielding Data'!$A$1:$H$12056, 5, 0), 0)</f>
        <v>97</v>
      </c>
      <c r="R4262" s="13">
        <f>IFERROR(VLOOKUP($A4262, 'Fielding Data'!$A$1:$H$12056, 6, 0), 0)</f>
        <v>4</v>
      </c>
      <c r="S4262" s="13">
        <f>IFERROR(VLOOKUP($A4262, 'Fielding Data'!$A$1:$H$12056, 7, 0), 0)</f>
        <v>0</v>
      </c>
      <c r="T4262" s="13">
        <f>IFERROR(VLOOKUP($A4262, 'Fielding Data'!$A$1:$H$12056, 8, 0), 0)</f>
        <v>12</v>
      </c>
      <c r="U4262" s="13">
        <f>SUMIFS('Fielding Data'!E:E, 'Fielding Data'!$A:$A, $A4262)</f>
        <v>131</v>
      </c>
      <c r="V4262" s="13">
        <f>SUMIFS('Fielding Data'!F:F, 'Fielding Data'!$A:$A, $A4262)</f>
        <v>4</v>
      </c>
      <c r="W4262" s="13">
        <f>SUMIFS('Fielding Data'!G:G, 'Fielding Data'!$A:$A, $A4262)</f>
        <v>1</v>
      </c>
      <c r="X4262" s="13">
        <f>SUMIFS('Fielding Data'!H:H, 'Fielding Data'!$A:$A, $A4262)</f>
        <v>12</v>
      </c>
    </row>
    <row r="4263" spans="1:24" x14ac:dyDescent="0.3">
      <c r="A4263" s="13" t="str">
        <f t="shared" si="133"/>
        <v>moralfr012013</v>
      </c>
      <c r="B4263" s="16" t="s">
        <v>823</v>
      </c>
      <c r="C4263" s="16">
        <v>2013</v>
      </c>
      <c r="D4263" s="16">
        <v>20</v>
      </c>
      <c r="E4263" s="16">
        <v>2</v>
      </c>
      <c r="F4263" s="16">
        <v>0</v>
      </c>
      <c r="G4263" s="16">
        <v>0</v>
      </c>
      <c r="H4263" s="16">
        <v>0</v>
      </c>
      <c r="I4263" s="16">
        <v>0</v>
      </c>
      <c r="J4263" s="16">
        <v>0</v>
      </c>
      <c r="K4263" s="16">
        <v>0</v>
      </c>
      <c r="L4263" s="16">
        <v>0</v>
      </c>
      <c r="M4263" s="16">
        <v>0</v>
      </c>
      <c r="N4263" s="16">
        <v>0</v>
      </c>
      <c r="O4263" s="16">
        <v>2</v>
      </c>
      <c r="P4263" s="13" t="str">
        <f t="shared" si="132"/>
        <v>P</v>
      </c>
      <c r="Q4263" s="13">
        <f>IFERROR(VLOOKUP($A4263, 'Fielding Data'!$A$1:$H$12056, 5, 0), 0)</f>
        <v>1</v>
      </c>
      <c r="R4263" s="13">
        <f>IFERROR(VLOOKUP($A4263, 'Fielding Data'!$A$1:$H$12056, 6, 0), 0)</f>
        <v>4</v>
      </c>
      <c r="S4263" s="13">
        <f>IFERROR(VLOOKUP($A4263, 'Fielding Data'!$A$1:$H$12056, 7, 0), 0)</f>
        <v>0</v>
      </c>
      <c r="T4263" s="13">
        <f>IFERROR(VLOOKUP($A4263, 'Fielding Data'!$A$1:$H$12056, 8, 0), 0)</f>
        <v>0</v>
      </c>
      <c r="U4263" s="13">
        <f>SUMIFS('Fielding Data'!E:E, 'Fielding Data'!$A:$A, $A4263)</f>
        <v>1</v>
      </c>
      <c r="V4263" s="13">
        <f>SUMIFS('Fielding Data'!F:F, 'Fielding Data'!$A:$A, $A4263)</f>
        <v>4</v>
      </c>
      <c r="W4263" s="13">
        <f>SUMIFS('Fielding Data'!G:G, 'Fielding Data'!$A:$A, $A4263)</f>
        <v>0</v>
      </c>
      <c r="X4263" s="13">
        <f>SUMIFS('Fielding Data'!H:H, 'Fielding Data'!$A:$A, $A4263)</f>
        <v>0</v>
      </c>
    </row>
    <row r="4264" spans="1:24" x14ac:dyDescent="0.3">
      <c r="A4264" s="13" t="str">
        <f t="shared" si="133"/>
        <v>moralke012013</v>
      </c>
      <c r="B4264" s="16" t="s">
        <v>692</v>
      </c>
      <c r="C4264" s="16">
        <v>2013</v>
      </c>
      <c r="D4264" s="16">
        <v>156</v>
      </c>
      <c r="E4264" s="16">
        <v>602</v>
      </c>
      <c r="F4264" s="16">
        <v>64</v>
      </c>
      <c r="G4264" s="16">
        <v>167</v>
      </c>
      <c r="H4264" s="16">
        <v>34</v>
      </c>
      <c r="I4264" s="16">
        <v>0</v>
      </c>
      <c r="J4264" s="16">
        <v>23</v>
      </c>
      <c r="K4264" s="16">
        <v>80</v>
      </c>
      <c r="L4264" s="16">
        <v>0</v>
      </c>
      <c r="M4264" s="16">
        <v>0</v>
      </c>
      <c r="N4264" s="16">
        <v>49</v>
      </c>
      <c r="O4264" s="16">
        <v>114</v>
      </c>
      <c r="P4264" s="13" t="str">
        <f t="shared" si="132"/>
        <v>1B</v>
      </c>
      <c r="Q4264" s="13">
        <f>IFERROR(VLOOKUP($A4264, 'Fielding Data'!$A$1:$H$12056, 5, 0), 0)</f>
        <v>293</v>
      </c>
      <c r="R4264" s="13">
        <f>IFERROR(VLOOKUP($A4264, 'Fielding Data'!$A$1:$H$12056, 6, 0), 0)</f>
        <v>13</v>
      </c>
      <c r="S4264" s="13">
        <f>IFERROR(VLOOKUP($A4264, 'Fielding Data'!$A$1:$H$12056, 7, 0), 0)</f>
        <v>1</v>
      </c>
      <c r="T4264" s="13">
        <f>IFERROR(VLOOKUP($A4264, 'Fielding Data'!$A$1:$H$12056, 8, 0), 0)</f>
        <v>26</v>
      </c>
      <c r="U4264" s="13">
        <f>SUMIFS('Fielding Data'!E:E, 'Fielding Data'!$A:$A, $A4264)</f>
        <v>293</v>
      </c>
      <c r="V4264" s="13">
        <f>SUMIFS('Fielding Data'!F:F, 'Fielding Data'!$A:$A, $A4264)</f>
        <v>13</v>
      </c>
      <c r="W4264" s="13">
        <f>SUMIFS('Fielding Data'!G:G, 'Fielding Data'!$A:$A, $A4264)</f>
        <v>1</v>
      </c>
      <c r="X4264" s="13">
        <f>SUMIFS('Fielding Data'!H:H, 'Fielding Data'!$A:$A, $A4264)</f>
        <v>26</v>
      </c>
    </row>
    <row r="4265" spans="1:24" x14ac:dyDescent="0.3">
      <c r="A4265" s="13" t="str">
        <f t="shared" si="133"/>
        <v>morelbr012013</v>
      </c>
      <c r="B4265" s="16" t="s">
        <v>1341</v>
      </c>
      <c r="C4265" s="16">
        <v>2013</v>
      </c>
      <c r="D4265" s="16">
        <v>12</v>
      </c>
      <c r="E4265" s="16">
        <v>25</v>
      </c>
      <c r="F4265" s="16">
        <v>3</v>
      </c>
      <c r="G4265" s="16">
        <v>5</v>
      </c>
      <c r="H4265" s="16">
        <v>0</v>
      </c>
      <c r="I4265" s="16">
        <v>0</v>
      </c>
      <c r="J4265" s="16">
        <v>0</v>
      </c>
      <c r="K4265" s="16">
        <v>1</v>
      </c>
      <c r="L4265" s="16">
        <v>1</v>
      </c>
      <c r="M4265" s="16">
        <v>1</v>
      </c>
      <c r="N4265" s="16">
        <v>5</v>
      </c>
      <c r="O4265" s="16">
        <v>7</v>
      </c>
      <c r="P4265" s="13" t="str">
        <f t="shared" si="132"/>
        <v>1B</v>
      </c>
      <c r="Q4265" s="13">
        <f>IFERROR(VLOOKUP($A4265, 'Fielding Data'!$A$1:$H$12056, 5, 0), 0)</f>
        <v>5</v>
      </c>
      <c r="R4265" s="13">
        <f>IFERROR(VLOOKUP($A4265, 'Fielding Data'!$A$1:$H$12056, 6, 0), 0)</f>
        <v>0</v>
      </c>
      <c r="S4265" s="13">
        <f>IFERROR(VLOOKUP($A4265, 'Fielding Data'!$A$1:$H$12056, 7, 0), 0)</f>
        <v>0</v>
      </c>
      <c r="T4265" s="13">
        <f>IFERROR(VLOOKUP($A4265, 'Fielding Data'!$A$1:$H$12056, 8, 0), 0)</f>
        <v>0</v>
      </c>
      <c r="U4265" s="13">
        <f>SUMIFS('Fielding Data'!E:E, 'Fielding Data'!$A:$A, $A4265)</f>
        <v>9</v>
      </c>
      <c r="V4265" s="13">
        <f>SUMIFS('Fielding Data'!F:F, 'Fielding Data'!$A:$A, $A4265)</f>
        <v>16</v>
      </c>
      <c r="W4265" s="13">
        <f>SUMIFS('Fielding Data'!G:G, 'Fielding Data'!$A:$A, $A4265)</f>
        <v>1</v>
      </c>
      <c r="X4265" s="13">
        <f>SUMIFS('Fielding Data'!H:H, 'Fielding Data'!$A:$A, $A4265)</f>
        <v>2</v>
      </c>
    </row>
    <row r="4266" spans="1:24" x14ac:dyDescent="0.3">
      <c r="A4266" s="13" t="str">
        <f t="shared" si="133"/>
        <v>morelmi012013</v>
      </c>
      <c r="B4266" s="16" t="s">
        <v>1342</v>
      </c>
      <c r="C4266" s="16">
        <v>2013</v>
      </c>
      <c r="D4266" s="16">
        <v>147</v>
      </c>
      <c r="E4266" s="16">
        <v>462</v>
      </c>
      <c r="F4266" s="16">
        <v>60</v>
      </c>
      <c r="G4266" s="16">
        <v>107</v>
      </c>
      <c r="H4266" s="16">
        <v>24</v>
      </c>
      <c r="I4266" s="16">
        <v>1</v>
      </c>
      <c r="J4266" s="16">
        <v>23</v>
      </c>
      <c r="K4266" s="16">
        <v>60</v>
      </c>
      <c r="L4266" s="16">
        <v>0</v>
      </c>
      <c r="M4266" s="16">
        <v>0</v>
      </c>
      <c r="N4266" s="16">
        <v>45</v>
      </c>
      <c r="O4266" s="16">
        <v>117</v>
      </c>
      <c r="P4266" s="13" t="str">
        <f t="shared" si="132"/>
        <v>1B</v>
      </c>
      <c r="Q4266" s="13">
        <f>IFERROR(VLOOKUP($A4266, 'Fielding Data'!$A$1:$H$12056, 5, 0), 0)</f>
        <v>1045</v>
      </c>
      <c r="R4266" s="13">
        <f>IFERROR(VLOOKUP($A4266, 'Fielding Data'!$A$1:$H$12056, 6, 0), 0)</f>
        <v>96</v>
      </c>
      <c r="S4266" s="13">
        <f>IFERROR(VLOOKUP($A4266, 'Fielding Data'!$A$1:$H$12056, 7, 0), 0)</f>
        <v>5</v>
      </c>
      <c r="T4266" s="13">
        <f>IFERROR(VLOOKUP($A4266, 'Fielding Data'!$A$1:$H$12056, 8, 0), 0)</f>
        <v>108</v>
      </c>
      <c r="U4266" s="13">
        <f>SUMIFS('Fielding Data'!E:E, 'Fielding Data'!$A:$A, $A4266)</f>
        <v>1045</v>
      </c>
      <c r="V4266" s="13">
        <f>SUMIFS('Fielding Data'!F:F, 'Fielding Data'!$A:$A, $A4266)</f>
        <v>96</v>
      </c>
      <c r="W4266" s="13">
        <f>SUMIFS('Fielding Data'!G:G, 'Fielding Data'!$A:$A, $A4266)</f>
        <v>5</v>
      </c>
      <c r="X4266" s="13">
        <f>SUMIFS('Fielding Data'!H:H, 'Fielding Data'!$A:$A, $A4266)</f>
        <v>108</v>
      </c>
    </row>
    <row r="4267" spans="1:24" x14ac:dyDescent="0.3">
      <c r="A4267" s="13" t="str">
        <f t="shared" si="133"/>
        <v>morribr012013</v>
      </c>
      <c r="B4267" s="16" t="s">
        <v>1786</v>
      </c>
      <c r="C4267" s="16">
        <v>2013</v>
      </c>
      <c r="D4267" s="16">
        <v>55</v>
      </c>
      <c r="E4267" s="16">
        <v>5</v>
      </c>
      <c r="F4267" s="16">
        <v>1</v>
      </c>
      <c r="G4267" s="16">
        <v>1</v>
      </c>
      <c r="H4267" s="16">
        <v>0</v>
      </c>
      <c r="I4267" s="16">
        <v>0</v>
      </c>
      <c r="J4267" s="16">
        <v>0</v>
      </c>
      <c r="K4267" s="16">
        <v>0</v>
      </c>
      <c r="L4267" s="16">
        <v>0</v>
      </c>
      <c r="M4267" s="16">
        <v>0</v>
      </c>
      <c r="N4267" s="16">
        <v>0</v>
      </c>
      <c r="O4267" s="16">
        <v>2</v>
      </c>
      <c r="P4267" s="13" t="str">
        <f t="shared" si="132"/>
        <v>P</v>
      </c>
      <c r="Q4267" s="13">
        <f>IFERROR(VLOOKUP($A4267, 'Fielding Data'!$A$1:$H$12056, 5, 0), 0)</f>
        <v>3</v>
      </c>
      <c r="R4267" s="13">
        <f>IFERROR(VLOOKUP($A4267, 'Fielding Data'!$A$1:$H$12056, 6, 0), 0)</f>
        <v>12</v>
      </c>
      <c r="S4267" s="13">
        <f>IFERROR(VLOOKUP($A4267, 'Fielding Data'!$A$1:$H$12056, 7, 0), 0)</f>
        <v>0</v>
      </c>
      <c r="T4267" s="13">
        <f>IFERROR(VLOOKUP($A4267, 'Fielding Data'!$A$1:$H$12056, 8, 0), 0)</f>
        <v>2</v>
      </c>
      <c r="U4267" s="13">
        <f>SUMIFS('Fielding Data'!E:E, 'Fielding Data'!$A:$A, $A4267)</f>
        <v>3</v>
      </c>
      <c r="V4267" s="13">
        <f>SUMIFS('Fielding Data'!F:F, 'Fielding Data'!$A:$A, $A4267)</f>
        <v>12</v>
      </c>
      <c r="W4267" s="13">
        <f>SUMIFS('Fielding Data'!G:G, 'Fielding Data'!$A:$A, $A4267)</f>
        <v>0</v>
      </c>
      <c r="X4267" s="13">
        <f>SUMIFS('Fielding Data'!H:H, 'Fielding Data'!$A:$A, $A4267)</f>
        <v>2</v>
      </c>
    </row>
    <row r="4268" spans="1:24" x14ac:dyDescent="0.3">
      <c r="A4268" s="13" t="str">
        <f t="shared" si="133"/>
        <v>morrilo012013</v>
      </c>
      <c r="B4268" s="16" t="s">
        <v>1343</v>
      </c>
      <c r="C4268" s="16">
        <v>2013</v>
      </c>
      <c r="D4268" s="16">
        <v>85</v>
      </c>
      <c r="E4268" s="16">
        <v>293</v>
      </c>
      <c r="F4268" s="16">
        <v>32</v>
      </c>
      <c r="G4268" s="16">
        <v>71</v>
      </c>
      <c r="H4268" s="16">
        <v>13</v>
      </c>
      <c r="I4268" s="16">
        <v>4</v>
      </c>
      <c r="J4268" s="16">
        <v>6</v>
      </c>
      <c r="K4268" s="16">
        <v>36</v>
      </c>
      <c r="L4268" s="16">
        <v>0</v>
      </c>
      <c r="M4268" s="16">
        <v>0</v>
      </c>
      <c r="N4268" s="16">
        <v>38</v>
      </c>
      <c r="O4268" s="16">
        <v>56</v>
      </c>
      <c r="P4268" s="13" t="str">
        <f t="shared" si="132"/>
        <v>1B</v>
      </c>
      <c r="Q4268" s="13">
        <f>IFERROR(VLOOKUP($A4268, 'Fielding Data'!$A$1:$H$12056, 5, 0), 0)</f>
        <v>678</v>
      </c>
      <c r="R4268" s="13">
        <f>IFERROR(VLOOKUP($A4268, 'Fielding Data'!$A$1:$H$12056, 6, 0), 0)</f>
        <v>68</v>
      </c>
      <c r="S4268" s="13">
        <f>IFERROR(VLOOKUP($A4268, 'Fielding Data'!$A$1:$H$12056, 7, 0), 0)</f>
        <v>3</v>
      </c>
      <c r="T4268" s="13">
        <f>IFERROR(VLOOKUP($A4268, 'Fielding Data'!$A$1:$H$12056, 8, 0), 0)</f>
        <v>65</v>
      </c>
      <c r="U4268" s="13">
        <f>SUMIFS('Fielding Data'!E:E, 'Fielding Data'!$A:$A, $A4268)</f>
        <v>678</v>
      </c>
      <c r="V4268" s="13">
        <f>SUMIFS('Fielding Data'!F:F, 'Fielding Data'!$A:$A, $A4268)</f>
        <v>68</v>
      </c>
      <c r="W4268" s="13">
        <f>SUMIFS('Fielding Data'!G:G, 'Fielding Data'!$A:$A, $A4268)</f>
        <v>3</v>
      </c>
      <c r="X4268" s="13">
        <f>SUMIFS('Fielding Data'!H:H, 'Fielding Data'!$A:$A, $A4268)</f>
        <v>65</v>
      </c>
    </row>
    <row r="4269" spans="1:24" x14ac:dyDescent="0.3">
      <c r="A4269" s="13" t="str">
        <f t="shared" si="133"/>
        <v>morrobr012013</v>
      </c>
      <c r="B4269" s="16" t="s">
        <v>826</v>
      </c>
      <c r="C4269" s="16">
        <v>2013</v>
      </c>
      <c r="D4269" s="16">
        <v>10</v>
      </c>
      <c r="E4269" s="16">
        <v>0</v>
      </c>
      <c r="F4269" s="16">
        <v>0</v>
      </c>
      <c r="G4269" s="16">
        <v>0</v>
      </c>
      <c r="H4269" s="16">
        <v>0</v>
      </c>
      <c r="I4269" s="16">
        <v>0</v>
      </c>
      <c r="J4269" s="16">
        <v>0</v>
      </c>
      <c r="K4269" s="16">
        <v>0</v>
      </c>
      <c r="L4269" s="16">
        <v>0</v>
      </c>
      <c r="M4269" s="16">
        <v>0</v>
      </c>
      <c r="N4269" s="16">
        <v>0</v>
      </c>
      <c r="O4269" s="16">
        <v>0</v>
      </c>
      <c r="P4269" s="13" t="str">
        <f t="shared" si="132"/>
        <v>P</v>
      </c>
      <c r="Q4269" s="13">
        <f>IFERROR(VLOOKUP($A4269, 'Fielding Data'!$A$1:$H$12056, 5, 0), 0)</f>
        <v>2</v>
      </c>
      <c r="R4269" s="13">
        <f>IFERROR(VLOOKUP($A4269, 'Fielding Data'!$A$1:$H$12056, 6, 0), 0)</f>
        <v>3</v>
      </c>
      <c r="S4269" s="13">
        <f>IFERROR(VLOOKUP($A4269, 'Fielding Data'!$A$1:$H$12056, 7, 0), 0)</f>
        <v>0</v>
      </c>
      <c r="T4269" s="13">
        <f>IFERROR(VLOOKUP($A4269, 'Fielding Data'!$A$1:$H$12056, 8, 0), 0)</f>
        <v>1</v>
      </c>
      <c r="U4269" s="13">
        <f>SUMIFS('Fielding Data'!E:E, 'Fielding Data'!$A:$A, $A4269)</f>
        <v>2</v>
      </c>
      <c r="V4269" s="13">
        <f>SUMIFS('Fielding Data'!F:F, 'Fielding Data'!$A:$A, $A4269)</f>
        <v>3</v>
      </c>
      <c r="W4269" s="13">
        <f>SUMIFS('Fielding Data'!G:G, 'Fielding Data'!$A:$A, $A4269)</f>
        <v>0</v>
      </c>
      <c r="X4269" s="13">
        <f>SUMIFS('Fielding Data'!H:H, 'Fielding Data'!$A:$A, $A4269)</f>
        <v>1</v>
      </c>
    </row>
    <row r="4270" spans="1:24" x14ac:dyDescent="0.3">
      <c r="A4270" s="13" t="str">
        <f t="shared" si="133"/>
        <v>mortecl012013</v>
      </c>
      <c r="B4270" s="16" t="s">
        <v>1142</v>
      </c>
      <c r="C4270" s="16">
        <v>2013</v>
      </c>
      <c r="D4270" s="16">
        <v>24</v>
      </c>
      <c r="E4270" s="16">
        <v>1</v>
      </c>
      <c r="F4270" s="16">
        <v>0</v>
      </c>
      <c r="G4270" s="16">
        <v>0</v>
      </c>
      <c r="H4270" s="16">
        <v>0</v>
      </c>
      <c r="I4270" s="16">
        <v>0</v>
      </c>
      <c r="J4270" s="16">
        <v>0</v>
      </c>
      <c r="K4270" s="16">
        <v>0</v>
      </c>
      <c r="L4270" s="16">
        <v>0</v>
      </c>
      <c r="M4270" s="16">
        <v>0</v>
      </c>
      <c r="N4270" s="16">
        <v>0</v>
      </c>
      <c r="O4270" s="16">
        <v>1</v>
      </c>
      <c r="P4270" s="13" t="str">
        <f t="shared" si="132"/>
        <v>P</v>
      </c>
      <c r="Q4270" s="13">
        <f>IFERROR(VLOOKUP($A4270, 'Fielding Data'!$A$1:$H$12056, 5, 0), 0)</f>
        <v>3</v>
      </c>
      <c r="R4270" s="13">
        <f>IFERROR(VLOOKUP($A4270, 'Fielding Data'!$A$1:$H$12056, 6, 0), 0)</f>
        <v>4</v>
      </c>
      <c r="S4270" s="13">
        <f>IFERROR(VLOOKUP($A4270, 'Fielding Data'!$A$1:$H$12056, 7, 0), 0)</f>
        <v>1</v>
      </c>
      <c r="T4270" s="13">
        <f>IFERROR(VLOOKUP($A4270, 'Fielding Data'!$A$1:$H$12056, 8, 0), 0)</f>
        <v>0</v>
      </c>
      <c r="U4270" s="13">
        <f>SUMIFS('Fielding Data'!E:E, 'Fielding Data'!$A:$A, $A4270)</f>
        <v>3</v>
      </c>
      <c r="V4270" s="13">
        <f>SUMIFS('Fielding Data'!F:F, 'Fielding Data'!$A:$A, $A4270)</f>
        <v>4</v>
      </c>
      <c r="W4270" s="13">
        <f>SUMIFS('Fielding Data'!G:G, 'Fielding Data'!$A:$A, $A4270)</f>
        <v>1</v>
      </c>
      <c r="X4270" s="13">
        <f>SUMIFS('Fielding Data'!H:H, 'Fielding Data'!$A:$A, $A4270)</f>
        <v>0</v>
      </c>
    </row>
    <row r="4271" spans="1:24" x14ac:dyDescent="0.3">
      <c r="A4271" s="13" t="str">
        <f t="shared" si="133"/>
        <v>mortoch022013</v>
      </c>
      <c r="B4271" s="16" t="s">
        <v>973</v>
      </c>
      <c r="C4271" s="16">
        <v>2013</v>
      </c>
      <c r="D4271" s="16">
        <v>20</v>
      </c>
      <c r="E4271" s="16">
        <v>36</v>
      </c>
      <c r="F4271" s="16">
        <v>1</v>
      </c>
      <c r="G4271" s="16">
        <v>5</v>
      </c>
      <c r="H4271" s="16">
        <v>0</v>
      </c>
      <c r="I4271" s="16">
        <v>0</v>
      </c>
      <c r="J4271" s="16">
        <v>0</v>
      </c>
      <c r="K4271" s="16">
        <v>1</v>
      </c>
      <c r="L4271" s="16">
        <v>0</v>
      </c>
      <c r="M4271" s="16">
        <v>0</v>
      </c>
      <c r="N4271" s="16">
        <v>0</v>
      </c>
      <c r="O4271" s="16">
        <v>11</v>
      </c>
      <c r="P4271" s="13" t="str">
        <f t="shared" si="132"/>
        <v>P</v>
      </c>
      <c r="Q4271" s="13">
        <f>IFERROR(VLOOKUP($A4271, 'Fielding Data'!$A$1:$H$12056, 5, 0), 0)</f>
        <v>4</v>
      </c>
      <c r="R4271" s="13">
        <f>IFERROR(VLOOKUP($A4271, 'Fielding Data'!$A$1:$H$12056, 6, 0), 0)</f>
        <v>13</v>
      </c>
      <c r="S4271" s="13">
        <f>IFERROR(VLOOKUP($A4271, 'Fielding Data'!$A$1:$H$12056, 7, 0), 0)</f>
        <v>0</v>
      </c>
      <c r="T4271" s="13">
        <f>IFERROR(VLOOKUP($A4271, 'Fielding Data'!$A$1:$H$12056, 8, 0), 0)</f>
        <v>0</v>
      </c>
      <c r="U4271" s="13">
        <f>SUMIFS('Fielding Data'!E:E, 'Fielding Data'!$A:$A, $A4271)</f>
        <v>4</v>
      </c>
      <c r="V4271" s="13">
        <f>SUMIFS('Fielding Data'!F:F, 'Fielding Data'!$A:$A, $A4271)</f>
        <v>13</v>
      </c>
      <c r="W4271" s="13">
        <f>SUMIFS('Fielding Data'!G:G, 'Fielding Data'!$A:$A, $A4271)</f>
        <v>0</v>
      </c>
      <c r="X4271" s="13">
        <f>SUMIFS('Fielding Data'!H:H, 'Fielding Data'!$A:$A, $A4271)</f>
        <v>0</v>
      </c>
    </row>
    <row r="4272" spans="1:24" x14ac:dyDescent="0.3">
      <c r="A4272" s="13" t="str">
        <f t="shared" si="133"/>
        <v>moscogu012013</v>
      </c>
      <c r="B4272" s="16" t="s">
        <v>1143</v>
      </c>
      <c r="C4272" s="16">
        <v>2013</v>
      </c>
      <c r="D4272" s="16">
        <v>13</v>
      </c>
      <c r="E4272" s="16">
        <v>2</v>
      </c>
      <c r="F4272" s="16">
        <v>0</v>
      </c>
      <c r="G4272" s="16">
        <v>0</v>
      </c>
      <c r="H4272" s="16">
        <v>0</v>
      </c>
      <c r="I4272" s="16">
        <v>0</v>
      </c>
      <c r="J4272" s="16">
        <v>0</v>
      </c>
      <c r="K4272" s="16">
        <v>0</v>
      </c>
      <c r="L4272" s="16">
        <v>0</v>
      </c>
      <c r="M4272" s="16">
        <v>0</v>
      </c>
      <c r="N4272" s="16">
        <v>0</v>
      </c>
      <c r="O4272" s="16">
        <v>1</v>
      </c>
      <c r="P4272" s="13" t="str">
        <f t="shared" si="132"/>
        <v>P</v>
      </c>
      <c r="Q4272" s="13">
        <f>IFERROR(VLOOKUP($A4272, 'Fielding Data'!$A$1:$H$12056, 5, 0), 0)</f>
        <v>0</v>
      </c>
      <c r="R4272" s="13">
        <f>IFERROR(VLOOKUP($A4272, 'Fielding Data'!$A$1:$H$12056, 6, 0), 0)</f>
        <v>2</v>
      </c>
      <c r="S4272" s="13">
        <f>IFERROR(VLOOKUP($A4272, 'Fielding Data'!$A$1:$H$12056, 7, 0), 0)</f>
        <v>1</v>
      </c>
      <c r="T4272" s="13">
        <f>IFERROR(VLOOKUP($A4272, 'Fielding Data'!$A$1:$H$12056, 8, 0), 0)</f>
        <v>1</v>
      </c>
      <c r="U4272" s="13">
        <f>SUMIFS('Fielding Data'!E:E, 'Fielding Data'!$A:$A, $A4272)</f>
        <v>0</v>
      </c>
      <c r="V4272" s="13">
        <f>SUMIFS('Fielding Data'!F:F, 'Fielding Data'!$A:$A, $A4272)</f>
        <v>2</v>
      </c>
      <c r="W4272" s="13">
        <f>SUMIFS('Fielding Data'!G:G, 'Fielding Data'!$A:$A, $A4272)</f>
        <v>1</v>
      </c>
      <c r="X4272" s="13">
        <f>SUMIFS('Fielding Data'!H:H, 'Fielding Data'!$A:$A, $A4272)</f>
        <v>1</v>
      </c>
    </row>
    <row r="4273" spans="1:24" x14ac:dyDescent="0.3">
      <c r="A4273" s="13" t="str">
        <f t="shared" si="133"/>
        <v>mossbr012013</v>
      </c>
      <c r="B4273" s="16" t="s">
        <v>827</v>
      </c>
      <c r="C4273" s="16">
        <v>2013</v>
      </c>
      <c r="D4273" s="16">
        <v>145</v>
      </c>
      <c r="E4273" s="16">
        <v>446</v>
      </c>
      <c r="F4273" s="16">
        <v>73</v>
      </c>
      <c r="G4273" s="16">
        <v>114</v>
      </c>
      <c r="H4273" s="16">
        <v>23</v>
      </c>
      <c r="I4273" s="16">
        <v>3</v>
      </c>
      <c r="J4273" s="16">
        <v>30</v>
      </c>
      <c r="K4273" s="16">
        <v>87</v>
      </c>
      <c r="L4273" s="16">
        <v>4</v>
      </c>
      <c r="M4273" s="16">
        <v>2</v>
      </c>
      <c r="N4273" s="16">
        <v>50</v>
      </c>
      <c r="O4273" s="16">
        <v>140</v>
      </c>
      <c r="P4273" s="13" t="str">
        <f t="shared" si="132"/>
        <v>1B</v>
      </c>
      <c r="Q4273" s="13">
        <f>IFERROR(VLOOKUP($A4273, 'Fielding Data'!$A$1:$H$12056, 5, 0), 0)</f>
        <v>663</v>
      </c>
      <c r="R4273" s="13">
        <f>IFERROR(VLOOKUP($A4273, 'Fielding Data'!$A$1:$H$12056, 6, 0), 0)</f>
        <v>47</v>
      </c>
      <c r="S4273" s="13">
        <f>IFERROR(VLOOKUP($A4273, 'Fielding Data'!$A$1:$H$12056, 7, 0), 0)</f>
        <v>7</v>
      </c>
      <c r="T4273" s="13">
        <f>IFERROR(VLOOKUP($A4273, 'Fielding Data'!$A$1:$H$12056, 8, 0), 0)</f>
        <v>52</v>
      </c>
      <c r="U4273" s="13">
        <f>SUMIFS('Fielding Data'!E:E, 'Fielding Data'!$A:$A, $A4273)</f>
        <v>719</v>
      </c>
      <c r="V4273" s="13">
        <f>SUMIFS('Fielding Data'!F:F, 'Fielding Data'!$A:$A, $A4273)</f>
        <v>48</v>
      </c>
      <c r="W4273" s="13">
        <f>SUMIFS('Fielding Data'!G:G, 'Fielding Data'!$A:$A, $A4273)</f>
        <v>8</v>
      </c>
      <c r="X4273" s="13">
        <f>SUMIFS('Fielding Data'!H:H, 'Fielding Data'!$A:$A, $A4273)</f>
        <v>52</v>
      </c>
    </row>
    <row r="4274" spans="1:24" x14ac:dyDescent="0.3">
      <c r="A4274" s="13" t="str">
        <f t="shared" si="133"/>
        <v>moustmi012013</v>
      </c>
      <c r="B4274" s="16" t="s">
        <v>1568</v>
      </c>
      <c r="C4274" s="16">
        <v>2013</v>
      </c>
      <c r="D4274" s="16">
        <v>136</v>
      </c>
      <c r="E4274" s="16">
        <v>472</v>
      </c>
      <c r="F4274" s="16">
        <v>42</v>
      </c>
      <c r="G4274" s="16">
        <v>110</v>
      </c>
      <c r="H4274" s="16">
        <v>26</v>
      </c>
      <c r="I4274" s="16">
        <v>0</v>
      </c>
      <c r="J4274" s="16">
        <v>12</v>
      </c>
      <c r="K4274" s="16">
        <v>42</v>
      </c>
      <c r="L4274" s="16">
        <v>2</v>
      </c>
      <c r="M4274" s="16">
        <v>4</v>
      </c>
      <c r="N4274" s="16">
        <v>32</v>
      </c>
      <c r="O4274" s="16">
        <v>83</v>
      </c>
      <c r="P4274" s="13" t="str">
        <f t="shared" si="132"/>
        <v>3B</v>
      </c>
      <c r="Q4274" s="13">
        <f>IFERROR(VLOOKUP($A4274, 'Fielding Data'!$A$1:$H$12056, 5, 0), 0)</f>
        <v>114</v>
      </c>
      <c r="R4274" s="13">
        <f>IFERROR(VLOOKUP($A4274, 'Fielding Data'!$A$1:$H$12056, 6, 0), 0)</f>
        <v>210</v>
      </c>
      <c r="S4274" s="13">
        <f>IFERROR(VLOOKUP($A4274, 'Fielding Data'!$A$1:$H$12056, 7, 0), 0)</f>
        <v>16</v>
      </c>
      <c r="T4274" s="13">
        <f>IFERROR(VLOOKUP($A4274, 'Fielding Data'!$A$1:$H$12056, 8, 0), 0)</f>
        <v>19</v>
      </c>
      <c r="U4274" s="13">
        <f>SUMIFS('Fielding Data'!E:E, 'Fielding Data'!$A:$A, $A4274)</f>
        <v>114</v>
      </c>
      <c r="V4274" s="13">
        <f>SUMIFS('Fielding Data'!F:F, 'Fielding Data'!$A:$A, $A4274)</f>
        <v>210</v>
      </c>
      <c r="W4274" s="13">
        <f>SUMIFS('Fielding Data'!G:G, 'Fielding Data'!$A:$A, $A4274)</f>
        <v>16</v>
      </c>
      <c r="X4274" s="13">
        <f>SUMIFS('Fielding Data'!H:H, 'Fielding Data'!$A:$A, $A4274)</f>
        <v>19</v>
      </c>
    </row>
    <row r="4275" spans="1:24" x14ac:dyDescent="0.3">
      <c r="A4275" s="13" t="str">
        <f t="shared" si="133"/>
        <v>moylape012013</v>
      </c>
      <c r="B4275" s="16" t="s">
        <v>694</v>
      </c>
      <c r="C4275" s="16">
        <v>2013</v>
      </c>
      <c r="D4275" s="16">
        <v>14</v>
      </c>
      <c r="E4275" s="16">
        <v>0</v>
      </c>
      <c r="F4275" s="16">
        <v>0</v>
      </c>
      <c r="G4275" s="16">
        <v>0</v>
      </c>
      <c r="H4275" s="16">
        <v>0</v>
      </c>
      <c r="I4275" s="16">
        <v>0</v>
      </c>
      <c r="J4275" s="16">
        <v>0</v>
      </c>
      <c r="K4275" s="16">
        <v>0</v>
      </c>
      <c r="L4275" s="16">
        <v>0</v>
      </c>
      <c r="M4275" s="16">
        <v>0</v>
      </c>
      <c r="N4275" s="16">
        <v>0</v>
      </c>
      <c r="O4275" s="16">
        <v>0</v>
      </c>
      <c r="P4275" s="13" t="str">
        <f t="shared" si="132"/>
        <v>P</v>
      </c>
      <c r="Q4275" s="13">
        <f>IFERROR(VLOOKUP($A4275, 'Fielding Data'!$A$1:$H$12056, 5, 0), 0)</f>
        <v>0</v>
      </c>
      <c r="R4275" s="13">
        <f>IFERROR(VLOOKUP($A4275, 'Fielding Data'!$A$1:$H$12056, 6, 0), 0)</f>
        <v>0</v>
      </c>
      <c r="S4275" s="13">
        <f>IFERROR(VLOOKUP($A4275, 'Fielding Data'!$A$1:$H$12056, 7, 0), 0)</f>
        <v>0</v>
      </c>
      <c r="T4275" s="13">
        <f>IFERROR(VLOOKUP($A4275, 'Fielding Data'!$A$1:$H$12056, 8, 0), 0)</f>
        <v>0</v>
      </c>
      <c r="U4275" s="13">
        <f>SUMIFS('Fielding Data'!E:E, 'Fielding Data'!$A:$A, $A4275)</f>
        <v>0</v>
      </c>
      <c r="V4275" s="13">
        <f>SUMIFS('Fielding Data'!F:F, 'Fielding Data'!$A:$A, $A4275)</f>
        <v>0</v>
      </c>
      <c r="W4275" s="13">
        <f>SUMIFS('Fielding Data'!G:G, 'Fielding Data'!$A:$A, $A4275)</f>
        <v>0</v>
      </c>
      <c r="X4275" s="13">
        <f>SUMIFS('Fielding Data'!H:H, 'Fielding Data'!$A:$A, $A4275)</f>
        <v>0</v>
      </c>
    </row>
    <row r="4276" spans="1:24" x14ac:dyDescent="0.3">
      <c r="A4276" s="13" t="str">
        <f t="shared" si="133"/>
        <v>mujiced012013</v>
      </c>
      <c r="B4276" s="16" t="s">
        <v>695</v>
      </c>
      <c r="C4276" s="16">
        <v>2013</v>
      </c>
      <c r="D4276" s="16">
        <v>65</v>
      </c>
      <c r="E4276" s="16">
        <v>2</v>
      </c>
      <c r="F4276" s="16">
        <v>0</v>
      </c>
      <c r="G4276" s="16">
        <v>0</v>
      </c>
      <c r="H4276" s="16">
        <v>0</v>
      </c>
      <c r="I4276" s="16">
        <v>0</v>
      </c>
      <c r="J4276" s="16">
        <v>0</v>
      </c>
      <c r="K4276" s="16">
        <v>0</v>
      </c>
      <c r="L4276" s="16">
        <v>0</v>
      </c>
      <c r="M4276" s="16">
        <v>0</v>
      </c>
      <c r="N4276" s="16">
        <v>0</v>
      </c>
      <c r="O4276" s="16">
        <v>2</v>
      </c>
      <c r="P4276" s="13" t="str">
        <f t="shared" si="132"/>
        <v>P</v>
      </c>
      <c r="Q4276" s="13">
        <f>IFERROR(VLOOKUP($A4276, 'Fielding Data'!$A$1:$H$12056, 5, 0), 0)</f>
        <v>6</v>
      </c>
      <c r="R4276" s="13">
        <f>IFERROR(VLOOKUP($A4276, 'Fielding Data'!$A$1:$H$12056, 6, 0), 0)</f>
        <v>9</v>
      </c>
      <c r="S4276" s="13">
        <f>IFERROR(VLOOKUP($A4276, 'Fielding Data'!$A$1:$H$12056, 7, 0), 0)</f>
        <v>0</v>
      </c>
      <c r="T4276" s="13">
        <f>IFERROR(VLOOKUP($A4276, 'Fielding Data'!$A$1:$H$12056, 8, 0), 0)</f>
        <v>0</v>
      </c>
      <c r="U4276" s="13">
        <f>SUMIFS('Fielding Data'!E:E, 'Fielding Data'!$A:$A, $A4276)</f>
        <v>6</v>
      </c>
      <c r="V4276" s="13">
        <f>SUMIFS('Fielding Data'!F:F, 'Fielding Data'!$A:$A, $A4276)</f>
        <v>9</v>
      </c>
      <c r="W4276" s="13">
        <f>SUMIFS('Fielding Data'!G:G, 'Fielding Data'!$A:$A, $A4276)</f>
        <v>0</v>
      </c>
      <c r="X4276" s="13">
        <f>SUMIFS('Fielding Data'!H:H, 'Fielding Data'!$A:$A, $A4276)</f>
        <v>0</v>
      </c>
    </row>
    <row r="4277" spans="1:24" x14ac:dyDescent="0.3">
      <c r="A4277" s="13" t="str">
        <f t="shared" si="133"/>
        <v>murphda072013</v>
      </c>
      <c r="B4277" s="16" t="s">
        <v>696</v>
      </c>
      <c r="C4277" s="16">
        <v>2013</v>
      </c>
      <c r="D4277" s="16">
        <v>142</v>
      </c>
      <c r="E4277" s="16">
        <v>436</v>
      </c>
      <c r="F4277" s="16">
        <v>51</v>
      </c>
      <c r="G4277" s="16">
        <v>96</v>
      </c>
      <c r="H4277" s="16">
        <v>26</v>
      </c>
      <c r="I4277" s="16">
        <v>1</v>
      </c>
      <c r="J4277" s="16">
        <v>13</v>
      </c>
      <c r="K4277" s="16">
        <v>45</v>
      </c>
      <c r="L4277" s="16">
        <v>1</v>
      </c>
      <c r="M4277" s="16">
        <v>4</v>
      </c>
      <c r="N4277" s="16">
        <v>37</v>
      </c>
      <c r="O4277" s="16">
        <v>59</v>
      </c>
      <c r="P4277" s="13" t="str">
        <f t="shared" si="132"/>
        <v>LF</v>
      </c>
      <c r="Q4277" s="13">
        <f>IFERROR(VLOOKUP($A4277, 'Fielding Data'!$A$1:$H$12056, 5, 0), 0)</f>
        <v>0</v>
      </c>
      <c r="R4277" s="13">
        <f>IFERROR(VLOOKUP($A4277, 'Fielding Data'!$A$1:$H$12056, 6, 0), 0)</f>
        <v>0</v>
      </c>
      <c r="S4277" s="13">
        <f>IFERROR(VLOOKUP($A4277, 'Fielding Data'!$A$1:$H$12056, 7, 0), 0)</f>
        <v>0</v>
      </c>
      <c r="T4277" s="13">
        <f>IFERROR(VLOOKUP($A4277, 'Fielding Data'!$A$1:$H$12056, 8, 0), 0)</f>
        <v>0</v>
      </c>
      <c r="U4277" s="13">
        <f>SUMIFS('Fielding Data'!E:E, 'Fielding Data'!$A:$A, $A4277)</f>
        <v>195</v>
      </c>
      <c r="V4277" s="13">
        <f>SUMIFS('Fielding Data'!F:F, 'Fielding Data'!$A:$A, $A4277)</f>
        <v>10</v>
      </c>
      <c r="W4277" s="13">
        <f>SUMIFS('Fielding Data'!G:G, 'Fielding Data'!$A:$A, $A4277)</f>
        <v>2</v>
      </c>
      <c r="X4277" s="13">
        <f>SUMIFS('Fielding Data'!H:H, 'Fielding Data'!$A:$A, $A4277)</f>
        <v>1</v>
      </c>
    </row>
    <row r="4278" spans="1:24" x14ac:dyDescent="0.3">
      <c r="A4278" s="13" t="str">
        <f t="shared" si="133"/>
        <v>murphda082013</v>
      </c>
      <c r="B4278" s="16" t="s">
        <v>975</v>
      </c>
      <c r="C4278" s="16">
        <v>2013</v>
      </c>
      <c r="D4278" s="16">
        <v>161</v>
      </c>
      <c r="E4278" s="16">
        <v>658</v>
      </c>
      <c r="F4278" s="16">
        <v>92</v>
      </c>
      <c r="G4278" s="16">
        <v>188</v>
      </c>
      <c r="H4278" s="16">
        <v>38</v>
      </c>
      <c r="I4278" s="16">
        <v>4</v>
      </c>
      <c r="J4278" s="16">
        <v>13</v>
      </c>
      <c r="K4278" s="16">
        <v>78</v>
      </c>
      <c r="L4278" s="16">
        <v>23</v>
      </c>
      <c r="M4278" s="16">
        <v>3</v>
      </c>
      <c r="N4278" s="16">
        <v>32</v>
      </c>
      <c r="O4278" s="16">
        <v>95</v>
      </c>
      <c r="P4278" s="13" t="str">
        <f t="shared" si="132"/>
        <v>1B</v>
      </c>
      <c r="Q4278" s="13">
        <f>IFERROR(VLOOKUP($A4278, 'Fielding Data'!$A$1:$H$12056, 5, 0), 0)</f>
        <v>70</v>
      </c>
      <c r="R4278" s="13">
        <f>IFERROR(VLOOKUP($A4278, 'Fielding Data'!$A$1:$H$12056, 6, 0), 0)</f>
        <v>5</v>
      </c>
      <c r="S4278" s="13">
        <f>IFERROR(VLOOKUP($A4278, 'Fielding Data'!$A$1:$H$12056, 7, 0), 0)</f>
        <v>2</v>
      </c>
      <c r="T4278" s="13">
        <f>IFERROR(VLOOKUP($A4278, 'Fielding Data'!$A$1:$H$12056, 8, 0), 0)</f>
        <v>3</v>
      </c>
      <c r="U4278" s="13">
        <f>SUMIFS('Fielding Data'!E:E, 'Fielding Data'!$A:$A, $A4278)</f>
        <v>333</v>
      </c>
      <c r="V4278" s="13">
        <f>SUMIFS('Fielding Data'!F:F, 'Fielding Data'!$A:$A, $A4278)</f>
        <v>396</v>
      </c>
      <c r="W4278" s="13">
        <f>SUMIFS('Fielding Data'!G:G, 'Fielding Data'!$A:$A, $A4278)</f>
        <v>18</v>
      </c>
      <c r="X4278" s="13">
        <f>SUMIFS('Fielding Data'!H:H, 'Fielding Data'!$A:$A, $A4278)</f>
        <v>89</v>
      </c>
    </row>
    <row r="4279" spans="1:24" x14ac:dyDescent="0.3">
      <c r="A4279" s="13" t="str">
        <f t="shared" si="133"/>
        <v>murphdo012013</v>
      </c>
      <c r="B4279" s="16" t="s">
        <v>479</v>
      </c>
      <c r="C4279" s="16">
        <v>2013</v>
      </c>
      <c r="D4279" s="16">
        <v>46</v>
      </c>
      <c r="E4279" s="16">
        <v>149</v>
      </c>
      <c r="F4279" s="16">
        <v>23</v>
      </c>
      <c r="G4279" s="16">
        <v>38</v>
      </c>
      <c r="H4279" s="16">
        <v>8</v>
      </c>
      <c r="I4279" s="16">
        <v>0</v>
      </c>
      <c r="J4279" s="16">
        <v>11</v>
      </c>
      <c r="K4279" s="16">
        <v>23</v>
      </c>
      <c r="L4279" s="16">
        <v>2</v>
      </c>
      <c r="M4279" s="16">
        <v>0</v>
      </c>
      <c r="N4279" s="16">
        <v>8</v>
      </c>
      <c r="O4279" s="16">
        <v>48</v>
      </c>
      <c r="P4279" s="13" t="str">
        <f t="shared" si="132"/>
        <v>2B</v>
      </c>
      <c r="Q4279" s="13">
        <f>IFERROR(VLOOKUP($A4279, 'Fielding Data'!$A$1:$H$12056, 5, 0), 0)</f>
        <v>2</v>
      </c>
      <c r="R4279" s="13">
        <f>IFERROR(VLOOKUP($A4279, 'Fielding Data'!$A$1:$H$12056, 6, 0), 0)</f>
        <v>3</v>
      </c>
      <c r="S4279" s="13">
        <f>IFERROR(VLOOKUP($A4279, 'Fielding Data'!$A$1:$H$12056, 7, 0), 0)</f>
        <v>0</v>
      </c>
      <c r="T4279" s="13">
        <f>IFERROR(VLOOKUP($A4279, 'Fielding Data'!$A$1:$H$12056, 8, 0), 0)</f>
        <v>0</v>
      </c>
      <c r="U4279" s="13">
        <f>SUMIFS('Fielding Data'!E:E, 'Fielding Data'!$A:$A, $A4279)</f>
        <v>31</v>
      </c>
      <c r="V4279" s="13">
        <f>SUMIFS('Fielding Data'!F:F, 'Fielding Data'!$A:$A, $A4279)</f>
        <v>65</v>
      </c>
      <c r="W4279" s="13">
        <f>SUMIFS('Fielding Data'!G:G, 'Fielding Data'!$A:$A, $A4279)</f>
        <v>4</v>
      </c>
      <c r="X4279" s="13">
        <f>SUMIFS('Fielding Data'!H:H, 'Fielding Data'!$A:$A, $A4279)</f>
        <v>11</v>
      </c>
    </row>
    <row r="4280" spans="1:24" x14ac:dyDescent="0.3">
      <c r="A4280" s="13" t="str">
        <f t="shared" si="133"/>
        <v>murphjr012013</v>
      </c>
      <c r="B4280" s="16" t="s">
        <v>2005</v>
      </c>
      <c r="C4280" s="16">
        <v>2013</v>
      </c>
      <c r="D4280" s="16">
        <v>16</v>
      </c>
      <c r="E4280" s="16">
        <v>26</v>
      </c>
      <c r="F4280" s="16">
        <v>3</v>
      </c>
      <c r="G4280" s="16">
        <v>4</v>
      </c>
      <c r="H4280" s="16">
        <v>1</v>
      </c>
      <c r="I4280" s="16">
        <v>0</v>
      </c>
      <c r="J4280" s="16">
        <v>0</v>
      </c>
      <c r="K4280" s="16">
        <v>1</v>
      </c>
      <c r="L4280" s="16">
        <v>0</v>
      </c>
      <c r="M4280" s="16">
        <v>0</v>
      </c>
      <c r="N4280" s="16">
        <v>1</v>
      </c>
      <c r="O4280" s="16">
        <v>9</v>
      </c>
      <c r="P4280" s="13" t="str">
        <f t="shared" si="132"/>
        <v>C</v>
      </c>
      <c r="Q4280" s="13">
        <f>IFERROR(VLOOKUP($A4280, 'Fielding Data'!$A$1:$H$12056, 5, 0), 0)</f>
        <v>65</v>
      </c>
      <c r="R4280" s="13">
        <f>IFERROR(VLOOKUP($A4280, 'Fielding Data'!$A$1:$H$12056, 6, 0), 0)</f>
        <v>7</v>
      </c>
      <c r="S4280" s="13">
        <f>IFERROR(VLOOKUP($A4280, 'Fielding Data'!$A$1:$H$12056, 7, 0), 0)</f>
        <v>0</v>
      </c>
      <c r="T4280" s="13">
        <f>IFERROR(VLOOKUP($A4280, 'Fielding Data'!$A$1:$H$12056, 8, 0), 0)</f>
        <v>0</v>
      </c>
      <c r="U4280" s="13">
        <f>SUMIFS('Fielding Data'!E:E, 'Fielding Data'!$A:$A, $A4280)</f>
        <v>65</v>
      </c>
      <c r="V4280" s="13">
        <f>SUMIFS('Fielding Data'!F:F, 'Fielding Data'!$A:$A, $A4280)</f>
        <v>7</v>
      </c>
      <c r="W4280" s="13">
        <f>SUMIFS('Fielding Data'!G:G, 'Fielding Data'!$A:$A, $A4280)</f>
        <v>0</v>
      </c>
      <c r="X4280" s="13">
        <f>SUMIFS('Fielding Data'!H:H, 'Fielding Data'!$A:$A, $A4280)</f>
        <v>0</v>
      </c>
    </row>
    <row r="4281" spans="1:24" x14ac:dyDescent="0.3">
      <c r="A4281" s="13" t="str">
        <f t="shared" si="133"/>
        <v>myersbr012013</v>
      </c>
      <c r="B4281" s="16" t="s">
        <v>320</v>
      </c>
      <c r="C4281" s="16">
        <v>2013</v>
      </c>
      <c r="D4281" s="16">
        <v>4</v>
      </c>
      <c r="E4281" s="16">
        <v>0</v>
      </c>
      <c r="F4281" s="16">
        <v>0</v>
      </c>
      <c r="G4281" s="16">
        <v>0</v>
      </c>
      <c r="H4281" s="16">
        <v>0</v>
      </c>
      <c r="I4281" s="16">
        <v>0</v>
      </c>
      <c r="J4281" s="16">
        <v>0</v>
      </c>
      <c r="K4281" s="16">
        <v>0</v>
      </c>
      <c r="L4281" s="16">
        <v>0</v>
      </c>
      <c r="M4281" s="16">
        <v>0</v>
      </c>
      <c r="N4281" s="16">
        <v>0</v>
      </c>
      <c r="O4281" s="16">
        <v>0</v>
      </c>
      <c r="P4281" s="13" t="str">
        <f t="shared" si="132"/>
        <v>P</v>
      </c>
      <c r="Q4281" s="13">
        <f>IFERROR(VLOOKUP($A4281, 'Fielding Data'!$A$1:$H$12056, 5, 0), 0)</f>
        <v>1</v>
      </c>
      <c r="R4281" s="13">
        <f>IFERROR(VLOOKUP($A4281, 'Fielding Data'!$A$1:$H$12056, 6, 0), 0)</f>
        <v>4</v>
      </c>
      <c r="S4281" s="13">
        <f>IFERROR(VLOOKUP($A4281, 'Fielding Data'!$A$1:$H$12056, 7, 0), 0)</f>
        <v>0</v>
      </c>
      <c r="T4281" s="13">
        <f>IFERROR(VLOOKUP($A4281, 'Fielding Data'!$A$1:$H$12056, 8, 0), 0)</f>
        <v>0</v>
      </c>
      <c r="U4281" s="13">
        <f>SUMIFS('Fielding Data'!E:E, 'Fielding Data'!$A:$A, $A4281)</f>
        <v>1</v>
      </c>
      <c r="V4281" s="13">
        <f>SUMIFS('Fielding Data'!F:F, 'Fielding Data'!$A:$A, $A4281)</f>
        <v>4</v>
      </c>
      <c r="W4281" s="13">
        <f>SUMIFS('Fielding Data'!G:G, 'Fielding Data'!$A:$A, $A4281)</f>
        <v>0</v>
      </c>
      <c r="X4281" s="13">
        <f>SUMIFS('Fielding Data'!H:H, 'Fielding Data'!$A:$A, $A4281)</f>
        <v>0</v>
      </c>
    </row>
    <row r="4282" spans="1:24" x14ac:dyDescent="0.3">
      <c r="A4282" s="13" t="str">
        <f t="shared" si="133"/>
        <v>myerswi012013</v>
      </c>
      <c r="B4282" s="16" t="s">
        <v>2006</v>
      </c>
      <c r="C4282" s="16">
        <v>2013</v>
      </c>
      <c r="D4282" s="16">
        <v>88</v>
      </c>
      <c r="E4282" s="16">
        <v>335</v>
      </c>
      <c r="F4282" s="16">
        <v>50</v>
      </c>
      <c r="G4282" s="16">
        <v>98</v>
      </c>
      <c r="H4282" s="16">
        <v>23</v>
      </c>
      <c r="I4282" s="16">
        <v>0</v>
      </c>
      <c r="J4282" s="16">
        <v>13</v>
      </c>
      <c r="K4282" s="16">
        <v>53</v>
      </c>
      <c r="L4282" s="16">
        <v>5</v>
      </c>
      <c r="M4282" s="16">
        <v>2</v>
      </c>
      <c r="N4282" s="16">
        <v>33</v>
      </c>
      <c r="O4282" s="16">
        <v>91</v>
      </c>
      <c r="P4282" s="13" t="str">
        <f t="shared" si="132"/>
        <v>CF</v>
      </c>
      <c r="Q4282" s="13">
        <f>IFERROR(VLOOKUP($A4282, 'Fielding Data'!$A$1:$H$12056, 5, 0), 0)</f>
        <v>0</v>
      </c>
      <c r="R4282" s="13">
        <f>IFERROR(VLOOKUP($A4282, 'Fielding Data'!$A$1:$H$12056, 6, 0), 0)</f>
        <v>0</v>
      </c>
      <c r="S4282" s="13">
        <f>IFERROR(VLOOKUP($A4282, 'Fielding Data'!$A$1:$H$12056, 7, 0), 0)</f>
        <v>0</v>
      </c>
      <c r="T4282" s="13">
        <f>IFERROR(VLOOKUP($A4282, 'Fielding Data'!$A$1:$H$12056, 8, 0), 0)</f>
        <v>0</v>
      </c>
      <c r="U4282" s="13">
        <f>SUMIFS('Fielding Data'!E:E, 'Fielding Data'!$A:$A, $A4282)</f>
        <v>140</v>
      </c>
      <c r="V4282" s="13">
        <f>SUMIFS('Fielding Data'!F:F, 'Fielding Data'!$A:$A, $A4282)</f>
        <v>2</v>
      </c>
      <c r="W4282" s="13">
        <f>SUMIFS('Fielding Data'!G:G, 'Fielding Data'!$A:$A, $A4282)</f>
        <v>0</v>
      </c>
      <c r="X4282" s="13">
        <f>SUMIFS('Fielding Data'!H:H, 'Fielding Data'!$A:$A, $A4282)</f>
        <v>1</v>
      </c>
    </row>
    <row r="4283" spans="1:24" x14ac:dyDescent="0.3">
      <c r="A4283" s="13" t="str">
        <f t="shared" si="133"/>
        <v>napolmi012013</v>
      </c>
      <c r="B4283" s="16" t="s">
        <v>697</v>
      </c>
      <c r="C4283" s="16">
        <v>2013</v>
      </c>
      <c r="D4283" s="16">
        <v>139</v>
      </c>
      <c r="E4283" s="16">
        <v>498</v>
      </c>
      <c r="F4283" s="16">
        <v>79</v>
      </c>
      <c r="G4283" s="16">
        <v>129</v>
      </c>
      <c r="H4283" s="16">
        <v>38</v>
      </c>
      <c r="I4283" s="16">
        <v>2</v>
      </c>
      <c r="J4283" s="16">
        <v>23</v>
      </c>
      <c r="K4283" s="16">
        <v>92</v>
      </c>
      <c r="L4283" s="16">
        <v>1</v>
      </c>
      <c r="M4283" s="16">
        <v>1</v>
      </c>
      <c r="N4283" s="16">
        <v>73</v>
      </c>
      <c r="O4283" s="16">
        <v>187</v>
      </c>
      <c r="P4283" s="13" t="str">
        <f t="shared" si="132"/>
        <v>1B</v>
      </c>
      <c r="Q4283" s="13">
        <f>IFERROR(VLOOKUP($A4283, 'Fielding Data'!$A$1:$H$12056, 5, 0), 0)</f>
        <v>976</v>
      </c>
      <c r="R4283" s="13">
        <f>IFERROR(VLOOKUP($A4283, 'Fielding Data'!$A$1:$H$12056, 6, 0), 0)</f>
        <v>87</v>
      </c>
      <c r="S4283" s="13">
        <f>IFERROR(VLOOKUP($A4283, 'Fielding Data'!$A$1:$H$12056, 7, 0), 0)</f>
        <v>6</v>
      </c>
      <c r="T4283" s="13">
        <f>IFERROR(VLOOKUP($A4283, 'Fielding Data'!$A$1:$H$12056, 8, 0), 0)</f>
        <v>96</v>
      </c>
      <c r="U4283" s="13">
        <f>SUMIFS('Fielding Data'!E:E, 'Fielding Data'!$A:$A, $A4283)</f>
        <v>976</v>
      </c>
      <c r="V4283" s="13">
        <f>SUMIFS('Fielding Data'!F:F, 'Fielding Data'!$A:$A, $A4283)</f>
        <v>87</v>
      </c>
      <c r="W4283" s="13">
        <f>SUMIFS('Fielding Data'!G:G, 'Fielding Data'!$A:$A, $A4283)</f>
        <v>6</v>
      </c>
      <c r="X4283" s="13">
        <f>SUMIFS('Fielding Data'!H:H, 'Fielding Data'!$A:$A, $A4283)</f>
        <v>96</v>
      </c>
    </row>
    <row r="4284" spans="1:24" x14ac:dyDescent="0.3">
      <c r="A4284" s="13" t="str">
        <f t="shared" si="133"/>
        <v>narvech012013</v>
      </c>
      <c r="B4284" s="16" t="s">
        <v>698</v>
      </c>
      <c r="C4284" s="16">
        <v>2013</v>
      </c>
      <c r="D4284" s="16">
        <v>2</v>
      </c>
      <c r="E4284" s="16">
        <v>0</v>
      </c>
      <c r="F4284" s="16">
        <v>0</v>
      </c>
      <c r="G4284" s="16">
        <v>0</v>
      </c>
      <c r="H4284" s="16">
        <v>0</v>
      </c>
      <c r="I4284" s="16">
        <v>0</v>
      </c>
      <c r="J4284" s="16">
        <v>0</v>
      </c>
      <c r="K4284" s="16">
        <v>0</v>
      </c>
      <c r="L4284" s="16">
        <v>0</v>
      </c>
      <c r="M4284" s="16">
        <v>0</v>
      </c>
      <c r="N4284" s="16">
        <v>0</v>
      </c>
      <c r="O4284" s="16">
        <v>0</v>
      </c>
      <c r="P4284" s="13" t="str">
        <f t="shared" si="132"/>
        <v>P</v>
      </c>
      <c r="Q4284" s="13">
        <f>IFERROR(VLOOKUP($A4284, 'Fielding Data'!$A$1:$H$12056, 5, 0), 0)</f>
        <v>0</v>
      </c>
      <c r="R4284" s="13">
        <f>IFERROR(VLOOKUP($A4284, 'Fielding Data'!$A$1:$H$12056, 6, 0), 0)</f>
        <v>0</v>
      </c>
      <c r="S4284" s="13">
        <f>IFERROR(VLOOKUP($A4284, 'Fielding Data'!$A$1:$H$12056, 7, 0), 0)</f>
        <v>0</v>
      </c>
      <c r="T4284" s="13">
        <f>IFERROR(VLOOKUP($A4284, 'Fielding Data'!$A$1:$H$12056, 8, 0), 0)</f>
        <v>0</v>
      </c>
      <c r="U4284" s="13">
        <f>SUMIFS('Fielding Data'!E:E, 'Fielding Data'!$A:$A, $A4284)</f>
        <v>0</v>
      </c>
      <c r="V4284" s="13">
        <f>SUMIFS('Fielding Data'!F:F, 'Fielding Data'!$A:$A, $A4284)</f>
        <v>0</v>
      </c>
      <c r="W4284" s="13">
        <f>SUMIFS('Fielding Data'!G:G, 'Fielding Data'!$A:$A, $A4284)</f>
        <v>0</v>
      </c>
      <c r="X4284" s="13">
        <f>SUMIFS('Fielding Data'!H:H, 'Fielding Data'!$A:$A, $A4284)</f>
        <v>0</v>
      </c>
    </row>
    <row r="4285" spans="1:24" x14ac:dyDescent="0.3">
      <c r="A4285" s="13" t="str">
        <f t="shared" si="133"/>
        <v>nathajo012013</v>
      </c>
      <c r="B4285" s="16" t="s">
        <v>158</v>
      </c>
      <c r="C4285" s="16">
        <v>2013</v>
      </c>
      <c r="D4285" s="16">
        <v>67</v>
      </c>
      <c r="E4285" s="16">
        <v>0</v>
      </c>
      <c r="F4285" s="16">
        <v>0</v>
      </c>
      <c r="G4285" s="16">
        <v>0</v>
      </c>
      <c r="H4285" s="16">
        <v>0</v>
      </c>
      <c r="I4285" s="16">
        <v>0</v>
      </c>
      <c r="J4285" s="16">
        <v>0</v>
      </c>
      <c r="K4285" s="16">
        <v>0</v>
      </c>
      <c r="L4285" s="16">
        <v>0</v>
      </c>
      <c r="M4285" s="16">
        <v>0</v>
      </c>
      <c r="N4285" s="16">
        <v>0</v>
      </c>
      <c r="O4285" s="16">
        <v>0</v>
      </c>
      <c r="P4285" s="13" t="str">
        <f t="shared" si="132"/>
        <v>P</v>
      </c>
      <c r="Q4285" s="13">
        <f>IFERROR(VLOOKUP($A4285, 'Fielding Data'!$A$1:$H$12056, 5, 0), 0)</f>
        <v>5</v>
      </c>
      <c r="R4285" s="13">
        <f>IFERROR(VLOOKUP($A4285, 'Fielding Data'!$A$1:$H$12056, 6, 0), 0)</f>
        <v>7</v>
      </c>
      <c r="S4285" s="13">
        <f>IFERROR(VLOOKUP($A4285, 'Fielding Data'!$A$1:$H$12056, 7, 0), 0)</f>
        <v>0</v>
      </c>
      <c r="T4285" s="13">
        <f>IFERROR(VLOOKUP($A4285, 'Fielding Data'!$A$1:$H$12056, 8, 0), 0)</f>
        <v>0</v>
      </c>
      <c r="U4285" s="13">
        <f>SUMIFS('Fielding Data'!E:E, 'Fielding Data'!$A:$A, $A4285)</f>
        <v>5</v>
      </c>
      <c r="V4285" s="13">
        <f>SUMIFS('Fielding Data'!F:F, 'Fielding Data'!$A:$A, $A4285)</f>
        <v>7</v>
      </c>
      <c r="W4285" s="13">
        <f>SUMIFS('Fielding Data'!G:G, 'Fielding Data'!$A:$A, $A4285)</f>
        <v>0</v>
      </c>
      <c r="X4285" s="13">
        <f>SUMIFS('Fielding Data'!H:H, 'Fielding Data'!$A:$A, $A4285)</f>
        <v>0</v>
      </c>
    </row>
    <row r="4286" spans="1:24" x14ac:dyDescent="0.3">
      <c r="A4286" s="13" t="str">
        <f t="shared" si="133"/>
        <v>navada012013</v>
      </c>
      <c r="B4286" s="16" t="s">
        <v>1344</v>
      </c>
      <c r="C4286" s="16">
        <v>2013</v>
      </c>
      <c r="D4286" s="16">
        <v>134</v>
      </c>
      <c r="E4286" s="16">
        <v>458</v>
      </c>
      <c r="F4286" s="16">
        <v>77</v>
      </c>
      <c r="G4286" s="16">
        <v>139</v>
      </c>
      <c r="H4286" s="16">
        <v>29</v>
      </c>
      <c r="I4286" s="16">
        <v>0</v>
      </c>
      <c r="J4286" s="16">
        <v>12</v>
      </c>
      <c r="K4286" s="16">
        <v>66</v>
      </c>
      <c r="L4286" s="16">
        <v>0</v>
      </c>
      <c r="M4286" s="16">
        <v>2</v>
      </c>
      <c r="N4286" s="16">
        <v>51</v>
      </c>
      <c r="O4286" s="16">
        <v>93</v>
      </c>
      <c r="P4286" s="13" t="str">
        <f t="shared" si="132"/>
        <v>1B</v>
      </c>
      <c r="Q4286" s="13">
        <f>IFERROR(VLOOKUP($A4286, 'Fielding Data'!$A$1:$H$12056, 5, 0), 0)</f>
        <v>63</v>
      </c>
      <c r="R4286" s="13">
        <f>IFERROR(VLOOKUP($A4286, 'Fielding Data'!$A$1:$H$12056, 6, 0), 0)</f>
        <v>6</v>
      </c>
      <c r="S4286" s="13">
        <f>IFERROR(VLOOKUP($A4286, 'Fielding Data'!$A$1:$H$12056, 7, 0), 0)</f>
        <v>1</v>
      </c>
      <c r="T4286" s="13">
        <f>IFERROR(VLOOKUP($A4286, 'Fielding Data'!$A$1:$H$12056, 8, 0), 0)</f>
        <v>5</v>
      </c>
      <c r="U4286" s="13">
        <f>SUMIFS('Fielding Data'!E:E, 'Fielding Data'!$A:$A, $A4286)</f>
        <v>244</v>
      </c>
      <c r="V4286" s="13">
        <f>SUMIFS('Fielding Data'!F:F, 'Fielding Data'!$A:$A, $A4286)</f>
        <v>11</v>
      </c>
      <c r="W4286" s="13">
        <f>SUMIFS('Fielding Data'!G:G, 'Fielding Data'!$A:$A, $A4286)</f>
        <v>4</v>
      </c>
      <c r="X4286" s="13">
        <f>SUMIFS('Fielding Data'!H:H, 'Fielding Data'!$A:$A, $A4286)</f>
        <v>5</v>
      </c>
    </row>
    <row r="4287" spans="1:24" x14ac:dyDescent="0.3">
      <c r="A4287" s="13" t="str">
        <f t="shared" si="133"/>
        <v>navardi012013</v>
      </c>
      <c r="B4287" s="16" t="s">
        <v>480</v>
      </c>
      <c r="C4287" s="16">
        <v>2013</v>
      </c>
      <c r="D4287" s="16">
        <v>89</v>
      </c>
      <c r="E4287" s="16">
        <v>240</v>
      </c>
      <c r="F4287" s="16">
        <v>31</v>
      </c>
      <c r="G4287" s="16">
        <v>72</v>
      </c>
      <c r="H4287" s="16">
        <v>7</v>
      </c>
      <c r="I4287" s="16">
        <v>0</v>
      </c>
      <c r="J4287" s="16">
        <v>13</v>
      </c>
      <c r="K4287" s="16">
        <v>34</v>
      </c>
      <c r="L4287" s="16">
        <v>0</v>
      </c>
      <c r="M4287" s="16">
        <v>1</v>
      </c>
      <c r="N4287" s="16">
        <v>23</v>
      </c>
      <c r="O4287" s="16">
        <v>36</v>
      </c>
      <c r="P4287" s="13" t="str">
        <f t="shared" si="132"/>
        <v>C</v>
      </c>
      <c r="Q4287" s="13">
        <f>IFERROR(VLOOKUP($A4287, 'Fielding Data'!$A$1:$H$12056, 5, 0), 0)</f>
        <v>425</v>
      </c>
      <c r="R4287" s="13">
        <f>IFERROR(VLOOKUP($A4287, 'Fielding Data'!$A$1:$H$12056, 6, 0), 0)</f>
        <v>36</v>
      </c>
      <c r="S4287" s="13">
        <f>IFERROR(VLOOKUP($A4287, 'Fielding Data'!$A$1:$H$12056, 7, 0), 0)</f>
        <v>5</v>
      </c>
      <c r="T4287" s="13">
        <f>IFERROR(VLOOKUP($A4287, 'Fielding Data'!$A$1:$H$12056, 8, 0), 0)</f>
        <v>7</v>
      </c>
      <c r="U4287" s="13">
        <f>SUMIFS('Fielding Data'!E:E, 'Fielding Data'!$A:$A, $A4287)</f>
        <v>425</v>
      </c>
      <c r="V4287" s="13">
        <f>SUMIFS('Fielding Data'!F:F, 'Fielding Data'!$A:$A, $A4287)</f>
        <v>36</v>
      </c>
      <c r="W4287" s="13">
        <f>SUMIFS('Fielding Data'!G:G, 'Fielding Data'!$A:$A, $A4287)</f>
        <v>5</v>
      </c>
      <c r="X4287" s="13">
        <f>SUMIFS('Fielding Data'!H:H, 'Fielding Data'!$A:$A, $A4287)</f>
        <v>7</v>
      </c>
    </row>
    <row r="4288" spans="1:24" x14ac:dyDescent="0.3">
      <c r="A4288" s="13" t="str">
        <f t="shared" si="133"/>
        <v>navaref012013</v>
      </c>
      <c r="B4288" s="16" t="s">
        <v>1569</v>
      </c>
      <c r="C4288" s="16">
        <v>2013</v>
      </c>
      <c r="D4288" s="16">
        <v>4</v>
      </c>
      <c r="E4288" s="16">
        <v>4</v>
      </c>
      <c r="F4288" s="16">
        <v>0</v>
      </c>
      <c r="G4288" s="16">
        <v>1</v>
      </c>
      <c r="H4288" s="16">
        <v>0</v>
      </c>
      <c r="I4288" s="16">
        <v>0</v>
      </c>
      <c r="J4288" s="16">
        <v>0</v>
      </c>
      <c r="K4288" s="16">
        <v>1</v>
      </c>
      <c r="L4288" s="16">
        <v>1</v>
      </c>
      <c r="M4288" s="16">
        <v>0</v>
      </c>
      <c r="N4288" s="16">
        <v>2</v>
      </c>
      <c r="O4288" s="16">
        <v>1</v>
      </c>
      <c r="P4288" s="13" t="str">
        <f t="shared" si="132"/>
        <v>1B</v>
      </c>
      <c r="Q4288" s="13">
        <f>IFERROR(VLOOKUP($A4288, 'Fielding Data'!$A$1:$H$12056, 5, 0), 0)</f>
        <v>7</v>
      </c>
      <c r="R4288" s="13">
        <f>IFERROR(VLOOKUP($A4288, 'Fielding Data'!$A$1:$H$12056, 6, 0), 0)</f>
        <v>2</v>
      </c>
      <c r="S4288" s="13">
        <f>IFERROR(VLOOKUP($A4288, 'Fielding Data'!$A$1:$H$12056, 7, 0), 0)</f>
        <v>0</v>
      </c>
      <c r="T4288" s="13">
        <f>IFERROR(VLOOKUP($A4288, 'Fielding Data'!$A$1:$H$12056, 8, 0), 0)</f>
        <v>2</v>
      </c>
      <c r="U4288" s="13">
        <f>SUMIFS('Fielding Data'!E:E, 'Fielding Data'!$A:$A, $A4288)</f>
        <v>7</v>
      </c>
      <c r="V4288" s="13">
        <f>SUMIFS('Fielding Data'!F:F, 'Fielding Data'!$A:$A, $A4288)</f>
        <v>2</v>
      </c>
      <c r="W4288" s="13">
        <f>SUMIFS('Fielding Data'!G:G, 'Fielding Data'!$A:$A, $A4288)</f>
        <v>0</v>
      </c>
      <c r="X4288" s="13">
        <f>SUMIFS('Fielding Data'!H:H, 'Fielding Data'!$A:$A, $A4288)</f>
        <v>2</v>
      </c>
    </row>
    <row r="4289" spans="1:24" x14ac:dyDescent="0.3">
      <c r="A4289" s="13" t="str">
        <f t="shared" si="133"/>
        <v>navarya012013</v>
      </c>
      <c r="B4289" s="16" t="s">
        <v>1345</v>
      </c>
      <c r="C4289" s="16">
        <v>2013</v>
      </c>
      <c r="D4289" s="16">
        <v>8</v>
      </c>
      <c r="E4289" s="16">
        <v>28</v>
      </c>
      <c r="F4289" s="16">
        <v>3</v>
      </c>
      <c r="G4289" s="16">
        <v>8</v>
      </c>
      <c r="H4289" s="16">
        <v>0</v>
      </c>
      <c r="I4289" s="16">
        <v>1</v>
      </c>
      <c r="J4289" s="16">
        <v>0</v>
      </c>
      <c r="K4289" s="16">
        <v>2</v>
      </c>
      <c r="L4289" s="16">
        <v>0</v>
      </c>
      <c r="M4289" s="16">
        <v>0</v>
      </c>
      <c r="N4289" s="16">
        <v>2</v>
      </c>
      <c r="O4289" s="16">
        <v>8</v>
      </c>
      <c r="P4289" s="13" t="str">
        <f t="shared" si="132"/>
        <v>2B</v>
      </c>
      <c r="Q4289" s="13">
        <f>IFERROR(VLOOKUP($A4289, 'Fielding Data'!$A$1:$H$12056, 5, 0), 0)</f>
        <v>17</v>
      </c>
      <c r="R4289" s="13">
        <f>IFERROR(VLOOKUP($A4289, 'Fielding Data'!$A$1:$H$12056, 6, 0), 0)</f>
        <v>18</v>
      </c>
      <c r="S4289" s="13">
        <f>IFERROR(VLOOKUP($A4289, 'Fielding Data'!$A$1:$H$12056, 7, 0), 0)</f>
        <v>2</v>
      </c>
      <c r="T4289" s="13">
        <f>IFERROR(VLOOKUP($A4289, 'Fielding Data'!$A$1:$H$12056, 8, 0), 0)</f>
        <v>4</v>
      </c>
      <c r="U4289" s="13">
        <f>SUMIFS('Fielding Data'!E:E, 'Fielding Data'!$A:$A, $A4289)</f>
        <v>17</v>
      </c>
      <c r="V4289" s="13">
        <f>SUMIFS('Fielding Data'!F:F, 'Fielding Data'!$A:$A, $A4289)</f>
        <v>18</v>
      </c>
      <c r="W4289" s="13">
        <f>SUMIFS('Fielding Data'!G:G, 'Fielding Data'!$A:$A, $A4289)</f>
        <v>2</v>
      </c>
      <c r="X4289" s="13">
        <f>SUMIFS('Fielding Data'!H:H, 'Fielding Data'!$A:$A, $A4289)</f>
        <v>4</v>
      </c>
    </row>
    <row r="4290" spans="1:24" x14ac:dyDescent="0.3">
      <c r="A4290" s="13" t="str">
        <f t="shared" si="133"/>
        <v>nelsoji022013</v>
      </c>
      <c r="B4290" s="16" t="s">
        <v>2007</v>
      </c>
      <c r="C4290" s="16">
        <v>2013</v>
      </c>
      <c r="D4290" s="16">
        <v>4</v>
      </c>
      <c r="E4290" s="16">
        <v>2</v>
      </c>
      <c r="F4290" s="16">
        <v>0</v>
      </c>
      <c r="G4290" s="16">
        <v>0</v>
      </c>
      <c r="H4290" s="16">
        <v>0</v>
      </c>
      <c r="I4290" s="16">
        <v>0</v>
      </c>
      <c r="J4290" s="16">
        <v>0</v>
      </c>
      <c r="K4290" s="16">
        <v>0</v>
      </c>
      <c r="L4290" s="16">
        <v>0</v>
      </c>
      <c r="M4290" s="16">
        <v>0</v>
      </c>
      <c r="N4290" s="16">
        <v>0</v>
      </c>
      <c r="O4290" s="16">
        <v>2</v>
      </c>
      <c r="P4290" s="13" t="str">
        <f t="shared" ref="P4290:P4353" si="134">IFERROR(VLOOKUP($A4290, Fielding, 4, 0), "Other")</f>
        <v>P</v>
      </c>
      <c r="Q4290" s="13">
        <f>IFERROR(VLOOKUP($A4290, 'Fielding Data'!$A$1:$H$12056, 5, 0), 0)</f>
        <v>0</v>
      </c>
      <c r="R4290" s="13">
        <f>IFERROR(VLOOKUP($A4290, 'Fielding Data'!$A$1:$H$12056, 6, 0), 0)</f>
        <v>1</v>
      </c>
      <c r="S4290" s="13">
        <f>IFERROR(VLOOKUP($A4290, 'Fielding Data'!$A$1:$H$12056, 7, 0), 0)</f>
        <v>0</v>
      </c>
      <c r="T4290" s="13">
        <f>IFERROR(VLOOKUP($A4290, 'Fielding Data'!$A$1:$H$12056, 8, 0), 0)</f>
        <v>0</v>
      </c>
      <c r="U4290" s="13">
        <f>SUMIFS('Fielding Data'!E:E, 'Fielding Data'!$A:$A, $A4290)</f>
        <v>0</v>
      </c>
      <c r="V4290" s="13">
        <f>SUMIFS('Fielding Data'!F:F, 'Fielding Data'!$A:$A, $A4290)</f>
        <v>1</v>
      </c>
      <c r="W4290" s="13">
        <f>SUMIFS('Fielding Data'!G:G, 'Fielding Data'!$A:$A, $A4290)</f>
        <v>0</v>
      </c>
      <c r="X4290" s="13">
        <f>SUMIFS('Fielding Data'!H:H, 'Fielding Data'!$A:$A, $A4290)</f>
        <v>0</v>
      </c>
    </row>
    <row r="4291" spans="1:24" x14ac:dyDescent="0.3">
      <c r="A4291" s="13" t="str">
        <f t="shared" ref="A4291:A4354" si="135">B4291&amp;C4291</f>
        <v>neshepa012013</v>
      </c>
      <c r="B4291" s="16" t="s">
        <v>700</v>
      </c>
      <c r="C4291" s="16">
        <v>2013</v>
      </c>
      <c r="D4291" s="16">
        <v>45</v>
      </c>
      <c r="E4291" s="16">
        <v>0</v>
      </c>
      <c r="F4291" s="16">
        <v>0</v>
      </c>
      <c r="G4291" s="16">
        <v>0</v>
      </c>
      <c r="H4291" s="16">
        <v>0</v>
      </c>
      <c r="I4291" s="16">
        <v>0</v>
      </c>
      <c r="J4291" s="16">
        <v>0</v>
      </c>
      <c r="K4291" s="16">
        <v>0</v>
      </c>
      <c r="L4291" s="16">
        <v>0</v>
      </c>
      <c r="M4291" s="16">
        <v>0</v>
      </c>
      <c r="N4291" s="16">
        <v>0</v>
      </c>
      <c r="O4291" s="16">
        <v>0</v>
      </c>
      <c r="P4291" s="13" t="str">
        <f t="shared" si="134"/>
        <v>P</v>
      </c>
      <c r="Q4291" s="13">
        <f>IFERROR(VLOOKUP($A4291, 'Fielding Data'!$A$1:$H$12056, 5, 0), 0)</f>
        <v>0</v>
      </c>
      <c r="R4291" s="13">
        <f>IFERROR(VLOOKUP($A4291, 'Fielding Data'!$A$1:$H$12056, 6, 0), 0)</f>
        <v>5</v>
      </c>
      <c r="S4291" s="13">
        <f>IFERROR(VLOOKUP($A4291, 'Fielding Data'!$A$1:$H$12056, 7, 0), 0)</f>
        <v>0</v>
      </c>
      <c r="T4291" s="13">
        <f>IFERROR(VLOOKUP($A4291, 'Fielding Data'!$A$1:$H$12056, 8, 0), 0)</f>
        <v>0</v>
      </c>
      <c r="U4291" s="13">
        <f>SUMIFS('Fielding Data'!E:E, 'Fielding Data'!$A:$A, $A4291)</f>
        <v>0</v>
      </c>
      <c r="V4291" s="13">
        <f>SUMIFS('Fielding Data'!F:F, 'Fielding Data'!$A:$A, $A4291)</f>
        <v>5</v>
      </c>
      <c r="W4291" s="13">
        <f>SUMIFS('Fielding Data'!G:G, 'Fielding Data'!$A:$A, $A4291)</f>
        <v>0</v>
      </c>
      <c r="X4291" s="13">
        <f>SUMIFS('Fielding Data'!H:H, 'Fielding Data'!$A:$A, $A4291)</f>
        <v>0</v>
      </c>
    </row>
    <row r="4292" spans="1:24" x14ac:dyDescent="0.3">
      <c r="A4292" s="13" t="str">
        <f t="shared" si="135"/>
        <v>nicasju012013</v>
      </c>
      <c r="B4292" s="16" t="s">
        <v>1570</v>
      </c>
      <c r="C4292" s="16">
        <v>2013</v>
      </c>
      <c r="D4292" s="16">
        <v>31</v>
      </c>
      <c r="E4292" s="16">
        <v>36</v>
      </c>
      <c r="F4292" s="16">
        <v>4</v>
      </c>
      <c r="G4292" s="16">
        <v>5</v>
      </c>
      <c r="H4292" s="16">
        <v>0</v>
      </c>
      <c r="I4292" s="16">
        <v>0</v>
      </c>
      <c r="J4292" s="16">
        <v>0</v>
      </c>
      <c r="K4292" s="16">
        <v>3</v>
      </c>
      <c r="L4292" s="16">
        <v>0</v>
      </c>
      <c r="M4292" s="16">
        <v>0</v>
      </c>
      <c r="N4292" s="16">
        <v>4</v>
      </c>
      <c r="O4292" s="16">
        <v>20</v>
      </c>
      <c r="P4292" s="13" t="str">
        <f t="shared" si="134"/>
        <v>P</v>
      </c>
      <c r="Q4292" s="13">
        <f>IFERROR(VLOOKUP($A4292, 'Fielding Data'!$A$1:$H$12056, 5, 0), 0)</f>
        <v>9</v>
      </c>
      <c r="R4292" s="13">
        <f>IFERROR(VLOOKUP($A4292, 'Fielding Data'!$A$1:$H$12056, 6, 0), 0)</f>
        <v>15</v>
      </c>
      <c r="S4292" s="13">
        <f>IFERROR(VLOOKUP($A4292, 'Fielding Data'!$A$1:$H$12056, 7, 0), 0)</f>
        <v>0</v>
      </c>
      <c r="T4292" s="13">
        <f>IFERROR(VLOOKUP($A4292, 'Fielding Data'!$A$1:$H$12056, 8, 0), 0)</f>
        <v>1</v>
      </c>
      <c r="U4292" s="13">
        <f>SUMIFS('Fielding Data'!E:E, 'Fielding Data'!$A:$A, $A4292)</f>
        <v>9</v>
      </c>
      <c r="V4292" s="13">
        <f>SUMIFS('Fielding Data'!F:F, 'Fielding Data'!$A:$A, $A4292)</f>
        <v>15</v>
      </c>
      <c r="W4292" s="13">
        <f>SUMIFS('Fielding Data'!G:G, 'Fielding Data'!$A:$A, $A4292)</f>
        <v>0</v>
      </c>
      <c r="X4292" s="13">
        <f>SUMIFS('Fielding Data'!H:H, 'Fielding Data'!$A:$A, $A4292)</f>
        <v>1</v>
      </c>
    </row>
    <row r="4293" spans="1:24" x14ac:dyDescent="0.3">
      <c r="A4293" s="13" t="str">
        <f t="shared" si="135"/>
        <v>nickemi012013</v>
      </c>
      <c r="B4293" s="16" t="s">
        <v>1347</v>
      </c>
      <c r="C4293" s="16">
        <v>2013</v>
      </c>
      <c r="D4293" s="16">
        <v>1</v>
      </c>
      <c r="E4293" s="16">
        <v>0</v>
      </c>
      <c r="F4293" s="16">
        <v>0</v>
      </c>
      <c r="G4293" s="16">
        <v>0</v>
      </c>
      <c r="H4293" s="16">
        <v>0</v>
      </c>
      <c r="I4293" s="16">
        <v>0</v>
      </c>
      <c r="J4293" s="16">
        <v>0</v>
      </c>
      <c r="K4293" s="16">
        <v>0</v>
      </c>
      <c r="L4293" s="16">
        <v>0</v>
      </c>
      <c r="M4293" s="16">
        <v>0</v>
      </c>
      <c r="N4293" s="16">
        <v>0</v>
      </c>
      <c r="O4293" s="16">
        <v>0</v>
      </c>
      <c r="P4293" s="13" t="str">
        <f t="shared" si="134"/>
        <v>C</v>
      </c>
      <c r="Q4293" s="13">
        <f>IFERROR(VLOOKUP($A4293, 'Fielding Data'!$A$1:$H$12056, 5, 0), 0)</f>
        <v>0</v>
      </c>
      <c r="R4293" s="13">
        <f>IFERROR(VLOOKUP($A4293, 'Fielding Data'!$A$1:$H$12056, 6, 0), 0)</f>
        <v>0</v>
      </c>
      <c r="S4293" s="13">
        <f>IFERROR(VLOOKUP($A4293, 'Fielding Data'!$A$1:$H$12056, 7, 0), 0)</f>
        <v>0</v>
      </c>
      <c r="T4293" s="13">
        <f>IFERROR(VLOOKUP($A4293, 'Fielding Data'!$A$1:$H$12056, 8, 0), 0)</f>
        <v>0</v>
      </c>
      <c r="U4293" s="13">
        <f>SUMIFS('Fielding Data'!E:E, 'Fielding Data'!$A:$A, $A4293)</f>
        <v>0</v>
      </c>
      <c r="V4293" s="13">
        <f>SUMIFS('Fielding Data'!F:F, 'Fielding Data'!$A:$A, $A4293)</f>
        <v>0</v>
      </c>
      <c r="W4293" s="13">
        <f>SUMIFS('Fielding Data'!G:G, 'Fielding Data'!$A:$A, $A4293)</f>
        <v>0</v>
      </c>
      <c r="X4293" s="13">
        <f>SUMIFS('Fielding Data'!H:H, 'Fielding Data'!$A:$A, $A4293)</f>
        <v>0</v>
      </c>
    </row>
    <row r="4294" spans="1:24" x14ac:dyDescent="0.3">
      <c r="A4294" s="13" t="str">
        <f t="shared" si="135"/>
        <v>niesejo012013</v>
      </c>
      <c r="B4294" s="16" t="s">
        <v>977</v>
      </c>
      <c r="C4294" s="16">
        <v>2013</v>
      </c>
      <c r="D4294" s="16">
        <v>24</v>
      </c>
      <c r="E4294" s="16">
        <v>39</v>
      </c>
      <c r="F4294" s="16">
        <v>6</v>
      </c>
      <c r="G4294" s="16">
        <v>8</v>
      </c>
      <c r="H4294" s="16">
        <v>2</v>
      </c>
      <c r="I4294" s="16">
        <v>0</v>
      </c>
      <c r="J4294" s="16">
        <v>0</v>
      </c>
      <c r="K4294" s="16">
        <v>4</v>
      </c>
      <c r="L4294" s="16">
        <v>0</v>
      </c>
      <c r="M4294" s="16">
        <v>0</v>
      </c>
      <c r="N4294" s="16">
        <v>4</v>
      </c>
      <c r="O4294" s="16">
        <v>17</v>
      </c>
      <c r="P4294" s="13" t="str">
        <f t="shared" si="134"/>
        <v>P</v>
      </c>
      <c r="Q4294" s="13">
        <f>IFERROR(VLOOKUP($A4294, 'Fielding Data'!$A$1:$H$12056, 5, 0), 0)</f>
        <v>5</v>
      </c>
      <c r="R4294" s="13">
        <f>IFERROR(VLOOKUP($A4294, 'Fielding Data'!$A$1:$H$12056, 6, 0), 0)</f>
        <v>26</v>
      </c>
      <c r="S4294" s="13">
        <f>IFERROR(VLOOKUP($A4294, 'Fielding Data'!$A$1:$H$12056, 7, 0), 0)</f>
        <v>2</v>
      </c>
      <c r="T4294" s="13">
        <f>IFERROR(VLOOKUP($A4294, 'Fielding Data'!$A$1:$H$12056, 8, 0), 0)</f>
        <v>1</v>
      </c>
      <c r="U4294" s="13">
        <f>SUMIFS('Fielding Data'!E:E, 'Fielding Data'!$A:$A, $A4294)</f>
        <v>5</v>
      </c>
      <c r="V4294" s="13">
        <f>SUMIFS('Fielding Data'!F:F, 'Fielding Data'!$A:$A, $A4294)</f>
        <v>26</v>
      </c>
      <c r="W4294" s="13">
        <f>SUMIFS('Fielding Data'!G:G, 'Fielding Data'!$A:$A, $A4294)</f>
        <v>2</v>
      </c>
      <c r="X4294" s="13">
        <f>SUMIFS('Fielding Data'!H:H, 'Fielding Data'!$A:$A, $A4294)</f>
        <v>1</v>
      </c>
    </row>
    <row r="4295" spans="1:24" x14ac:dyDescent="0.3">
      <c r="A4295" s="13" t="str">
        <f t="shared" si="135"/>
        <v>nieuwki012013</v>
      </c>
      <c r="B4295" s="16" t="s">
        <v>1789</v>
      </c>
      <c r="C4295" s="16">
        <v>2013</v>
      </c>
      <c r="D4295" s="16">
        <v>47</v>
      </c>
      <c r="E4295" s="16">
        <v>95</v>
      </c>
      <c r="F4295" s="16">
        <v>10</v>
      </c>
      <c r="G4295" s="16">
        <v>18</v>
      </c>
      <c r="H4295" s="16">
        <v>3</v>
      </c>
      <c r="I4295" s="16">
        <v>1</v>
      </c>
      <c r="J4295" s="16">
        <v>3</v>
      </c>
      <c r="K4295" s="16">
        <v>14</v>
      </c>
      <c r="L4295" s="16">
        <v>2</v>
      </c>
      <c r="M4295" s="16">
        <v>0</v>
      </c>
      <c r="N4295" s="16">
        <v>12</v>
      </c>
      <c r="O4295" s="16">
        <v>32</v>
      </c>
      <c r="P4295" s="13" t="str">
        <f t="shared" si="134"/>
        <v>CF</v>
      </c>
      <c r="Q4295" s="13">
        <f>IFERROR(VLOOKUP($A4295, 'Fielding Data'!$A$1:$H$12056, 5, 0), 0)</f>
        <v>0</v>
      </c>
      <c r="R4295" s="13">
        <f>IFERROR(VLOOKUP($A4295, 'Fielding Data'!$A$1:$H$12056, 6, 0), 0)</f>
        <v>0</v>
      </c>
      <c r="S4295" s="13">
        <f>IFERROR(VLOOKUP($A4295, 'Fielding Data'!$A$1:$H$12056, 7, 0), 0)</f>
        <v>0</v>
      </c>
      <c r="T4295" s="13">
        <f>IFERROR(VLOOKUP($A4295, 'Fielding Data'!$A$1:$H$12056, 8, 0), 0)</f>
        <v>0</v>
      </c>
      <c r="U4295" s="13">
        <f>SUMIFS('Fielding Data'!E:E, 'Fielding Data'!$A:$A, $A4295)</f>
        <v>46</v>
      </c>
      <c r="V4295" s="13">
        <f>SUMIFS('Fielding Data'!F:F, 'Fielding Data'!$A:$A, $A4295)</f>
        <v>2</v>
      </c>
      <c r="W4295" s="13">
        <f>SUMIFS('Fielding Data'!G:G, 'Fielding Data'!$A:$A, $A4295)</f>
        <v>0</v>
      </c>
      <c r="X4295" s="13">
        <f>SUMIFS('Fielding Data'!H:H, 'Fielding Data'!$A:$A, $A4295)</f>
        <v>0</v>
      </c>
    </row>
    <row r="4296" spans="1:24" x14ac:dyDescent="0.3">
      <c r="A4296" s="13" t="str">
        <f t="shared" si="135"/>
        <v>nievewi012013</v>
      </c>
      <c r="B4296" s="16" t="s">
        <v>321</v>
      </c>
      <c r="C4296" s="16">
        <v>2013</v>
      </c>
      <c r="D4296" s="16">
        <v>71</v>
      </c>
      <c r="E4296" s="16">
        <v>195</v>
      </c>
      <c r="F4296" s="16">
        <v>16</v>
      </c>
      <c r="G4296" s="16">
        <v>58</v>
      </c>
      <c r="H4296" s="16">
        <v>11</v>
      </c>
      <c r="I4296" s="16">
        <v>0</v>
      </c>
      <c r="J4296" s="16">
        <v>1</v>
      </c>
      <c r="K4296" s="16">
        <v>22</v>
      </c>
      <c r="L4296" s="16">
        <v>0</v>
      </c>
      <c r="M4296" s="16">
        <v>0</v>
      </c>
      <c r="N4296" s="16">
        <v>8</v>
      </c>
      <c r="O4296" s="16">
        <v>32</v>
      </c>
      <c r="P4296" s="13" t="str">
        <f t="shared" si="134"/>
        <v>C</v>
      </c>
      <c r="Q4296" s="13">
        <f>IFERROR(VLOOKUP($A4296, 'Fielding Data'!$A$1:$H$12056, 5, 0), 0)</f>
        <v>323</v>
      </c>
      <c r="R4296" s="13">
        <f>IFERROR(VLOOKUP($A4296, 'Fielding Data'!$A$1:$H$12056, 6, 0), 0)</f>
        <v>14</v>
      </c>
      <c r="S4296" s="13">
        <f>IFERROR(VLOOKUP($A4296, 'Fielding Data'!$A$1:$H$12056, 7, 0), 0)</f>
        <v>2</v>
      </c>
      <c r="T4296" s="13">
        <f>IFERROR(VLOOKUP($A4296, 'Fielding Data'!$A$1:$H$12056, 8, 0), 0)</f>
        <v>0</v>
      </c>
      <c r="U4296" s="13">
        <f>SUMIFS('Fielding Data'!E:E, 'Fielding Data'!$A:$A, $A4296)</f>
        <v>323</v>
      </c>
      <c r="V4296" s="13">
        <f>SUMIFS('Fielding Data'!F:F, 'Fielding Data'!$A:$A, $A4296)</f>
        <v>14</v>
      </c>
      <c r="W4296" s="13">
        <f>SUMIFS('Fielding Data'!G:G, 'Fielding Data'!$A:$A, $A4296)</f>
        <v>2</v>
      </c>
      <c r="X4296" s="13">
        <f>SUMIFS('Fielding Data'!H:H, 'Fielding Data'!$A:$A, $A4296)</f>
        <v>0</v>
      </c>
    </row>
    <row r="4297" spans="1:24" x14ac:dyDescent="0.3">
      <c r="A4297" s="13" t="str">
        <f t="shared" si="135"/>
        <v>nixja012013</v>
      </c>
      <c r="B4297" s="16" t="s">
        <v>978</v>
      </c>
      <c r="C4297" s="16">
        <v>2013</v>
      </c>
      <c r="D4297" s="16">
        <v>87</v>
      </c>
      <c r="E4297" s="16">
        <v>267</v>
      </c>
      <c r="F4297" s="16">
        <v>32</v>
      </c>
      <c r="G4297" s="16">
        <v>63</v>
      </c>
      <c r="H4297" s="16">
        <v>9</v>
      </c>
      <c r="I4297" s="16">
        <v>1</v>
      </c>
      <c r="J4297" s="16">
        <v>3</v>
      </c>
      <c r="K4297" s="16">
        <v>24</v>
      </c>
      <c r="L4297" s="16">
        <v>13</v>
      </c>
      <c r="M4297" s="16">
        <v>1</v>
      </c>
      <c r="N4297" s="16">
        <v>24</v>
      </c>
      <c r="O4297" s="16">
        <v>80</v>
      </c>
      <c r="P4297" s="13" t="str">
        <f t="shared" si="134"/>
        <v>2B</v>
      </c>
      <c r="Q4297" s="13">
        <f>IFERROR(VLOOKUP($A4297, 'Fielding Data'!$A$1:$H$12056, 5, 0), 0)</f>
        <v>3</v>
      </c>
      <c r="R4297" s="13">
        <f>IFERROR(VLOOKUP($A4297, 'Fielding Data'!$A$1:$H$12056, 6, 0), 0)</f>
        <v>6</v>
      </c>
      <c r="S4297" s="13">
        <f>IFERROR(VLOOKUP($A4297, 'Fielding Data'!$A$1:$H$12056, 7, 0), 0)</f>
        <v>0</v>
      </c>
      <c r="T4297" s="13">
        <f>IFERROR(VLOOKUP($A4297, 'Fielding Data'!$A$1:$H$12056, 8, 0), 0)</f>
        <v>3</v>
      </c>
      <c r="U4297" s="13">
        <f>SUMIFS('Fielding Data'!E:E, 'Fielding Data'!$A:$A, $A4297)</f>
        <v>85</v>
      </c>
      <c r="V4297" s="13">
        <f>SUMIFS('Fielding Data'!F:F, 'Fielding Data'!$A:$A, $A4297)</f>
        <v>205</v>
      </c>
      <c r="W4297" s="13">
        <f>SUMIFS('Fielding Data'!G:G, 'Fielding Data'!$A:$A, $A4297)</f>
        <v>7</v>
      </c>
      <c r="X4297" s="13">
        <f>SUMIFS('Fielding Data'!H:H, 'Fielding Data'!$A:$A, $A4297)</f>
        <v>37</v>
      </c>
    </row>
    <row r="4298" spans="1:24" x14ac:dyDescent="0.3">
      <c r="A4298" s="13" t="str">
        <f t="shared" si="135"/>
        <v>nixla012013</v>
      </c>
      <c r="B4298" s="16" t="s">
        <v>391</v>
      </c>
      <c r="C4298" s="16">
        <v>2013</v>
      </c>
      <c r="D4298" s="16">
        <v>81</v>
      </c>
      <c r="E4298" s="16">
        <v>128</v>
      </c>
      <c r="F4298" s="16">
        <v>11</v>
      </c>
      <c r="G4298" s="16">
        <v>23</v>
      </c>
      <c r="H4298" s="16">
        <v>4</v>
      </c>
      <c r="I4298" s="16">
        <v>0</v>
      </c>
      <c r="J4298" s="16">
        <v>2</v>
      </c>
      <c r="K4298" s="16">
        <v>7</v>
      </c>
      <c r="L4298" s="16">
        <v>1</v>
      </c>
      <c r="M4298" s="16">
        <v>0</v>
      </c>
      <c r="N4298" s="16">
        <v>8</v>
      </c>
      <c r="O4298" s="16">
        <v>44</v>
      </c>
      <c r="P4298" s="13" t="str">
        <f t="shared" si="134"/>
        <v>1B</v>
      </c>
      <c r="Q4298" s="13">
        <f>IFERROR(VLOOKUP($A4298, 'Fielding Data'!$A$1:$H$12056, 5, 0), 0)</f>
        <v>24</v>
      </c>
      <c r="R4298" s="13">
        <f>IFERROR(VLOOKUP($A4298, 'Fielding Data'!$A$1:$H$12056, 6, 0), 0)</f>
        <v>0</v>
      </c>
      <c r="S4298" s="13">
        <f>IFERROR(VLOOKUP($A4298, 'Fielding Data'!$A$1:$H$12056, 7, 0), 0)</f>
        <v>0</v>
      </c>
      <c r="T4298" s="13">
        <f>IFERROR(VLOOKUP($A4298, 'Fielding Data'!$A$1:$H$12056, 8, 0), 0)</f>
        <v>2</v>
      </c>
      <c r="U4298" s="13">
        <f>SUMIFS('Fielding Data'!E:E, 'Fielding Data'!$A:$A, $A4298)</f>
        <v>71</v>
      </c>
      <c r="V4298" s="13">
        <f>SUMIFS('Fielding Data'!F:F, 'Fielding Data'!$A:$A, $A4298)</f>
        <v>0</v>
      </c>
      <c r="W4298" s="13">
        <f>SUMIFS('Fielding Data'!G:G, 'Fielding Data'!$A:$A, $A4298)</f>
        <v>1</v>
      </c>
      <c r="X4298" s="13">
        <f>SUMIFS('Fielding Data'!H:H, 'Fielding Data'!$A:$A, $A4298)</f>
        <v>2</v>
      </c>
    </row>
    <row r="4299" spans="1:24" x14ac:dyDescent="0.3">
      <c r="A4299" s="13" t="str">
        <f t="shared" si="135"/>
        <v>noesihe012013</v>
      </c>
      <c r="B4299" s="16" t="s">
        <v>1572</v>
      </c>
      <c r="C4299" s="16">
        <v>2013</v>
      </c>
      <c r="D4299" s="16">
        <v>12</v>
      </c>
      <c r="E4299" s="16">
        <v>0</v>
      </c>
      <c r="F4299" s="16">
        <v>0</v>
      </c>
      <c r="G4299" s="16">
        <v>0</v>
      </c>
      <c r="H4299" s="16">
        <v>0</v>
      </c>
      <c r="I4299" s="16">
        <v>0</v>
      </c>
      <c r="J4299" s="16">
        <v>0</v>
      </c>
      <c r="K4299" s="16">
        <v>0</v>
      </c>
      <c r="L4299" s="16">
        <v>0</v>
      </c>
      <c r="M4299" s="16">
        <v>0</v>
      </c>
      <c r="N4299" s="16">
        <v>0</v>
      </c>
      <c r="O4299" s="16">
        <v>0</v>
      </c>
      <c r="P4299" s="13" t="str">
        <f t="shared" si="134"/>
        <v>P</v>
      </c>
      <c r="Q4299" s="13">
        <f>IFERROR(VLOOKUP($A4299, 'Fielding Data'!$A$1:$H$12056, 5, 0), 0)</f>
        <v>0</v>
      </c>
      <c r="R4299" s="13">
        <f>IFERROR(VLOOKUP($A4299, 'Fielding Data'!$A$1:$H$12056, 6, 0), 0)</f>
        <v>3</v>
      </c>
      <c r="S4299" s="13">
        <f>IFERROR(VLOOKUP($A4299, 'Fielding Data'!$A$1:$H$12056, 7, 0), 0)</f>
        <v>1</v>
      </c>
      <c r="T4299" s="13">
        <f>IFERROR(VLOOKUP($A4299, 'Fielding Data'!$A$1:$H$12056, 8, 0), 0)</f>
        <v>0</v>
      </c>
      <c r="U4299" s="13">
        <f>SUMIFS('Fielding Data'!E:E, 'Fielding Data'!$A:$A, $A4299)</f>
        <v>0</v>
      </c>
      <c r="V4299" s="13">
        <f>SUMIFS('Fielding Data'!F:F, 'Fielding Data'!$A:$A, $A4299)</f>
        <v>3</v>
      </c>
      <c r="W4299" s="13">
        <f>SUMIFS('Fielding Data'!G:G, 'Fielding Data'!$A:$A, $A4299)</f>
        <v>1</v>
      </c>
      <c r="X4299" s="13">
        <f>SUMIFS('Fielding Data'!H:H, 'Fielding Data'!$A:$A, $A4299)</f>
        <v>0</v>
      </c>
    </row>
    <row r="4300" spans="1:24" x14ac:dyDescent="0.3">
      <c r="A4300" s="13" t="str">
        <f t="shared" si="135"/>
        <v>nolinse012013</v>
      </c>
      <c r="B4300" s="16" t="s">
        <v>2008</v>
      </c>
      <c r="C4300" s="16">
        <v>2013</v>
      </c>
      <c r="D4300" s="16">
        <v>1</v>
      </c>
      <c r="E4300" s="16">
        <v>0</v>
      </c>
      <c r="F4300" s="16">
        <v>0</v>
      </c>
      <c r="G4300" s="16">
        <v>0</v>
      </c>
      <c r="H4300" s="16">
        <v>0</v>
      </c>
      <c r="I4300" s="16">
        <v>0</v>
      </c>
      <c r="J4300" s="16">
        <v>0</v>
      </c>
      <c r="K4300" s="16">
        <v>0</v>
      </c>
      <c r="L4300" s="16">
        <v>0</v>
      </c>
      <c r="M4300" s="16">
        <v>0</v>
      </c>
      <c r="N4300" s="16">
        <v>0</v>
      </c>
      <c r="O4300" s="16">
        <v>0</v>
      </c>
      <c r="P4300" s="13" t="str">
        <f t="shared" si="134"/>
        <v>P</v>
      </c>
      <c r="Q4300" s="13">
        <f>IFERROR(VLOOKUP($A4300, 'Fielding Data'!$A$1:$H$12056, 5, 0), 0)</f>
        <v>0</v>
      </c>
      <c r="R4300" s="13">
        <f>IFERROR(VLOOKUP($A4300, 'Fielding Data'!$A$1:$H$12056, 6, 0), 0)</f>
        <v>0</v>
      </c>
      <c r="S4300" s="13">
        <f>IFERROR(VLOOKUP($A4300, 'Fielding Data'!$A$1:$H$12056, 7, 0), 0)</f>
        <v>0</v>
      </c>
      <c r="T4300" s="13">
        <f>IFERROR(VLOOKUP($A4300, 'Fielding Data'!$A$1:$H$12056, 8, 0), 0)</f>
        <v>0</v>
      </c>
      <c r="U4300" s="13">
        <f>SUMIFS('Fielding Data'!E:E, 'Fielding Data'!$A:$A, $A4300)</f>
        <v>0</v>
      </c>
      <c r="V4300" s="13">
        <f>SUMIFS('Fielding Data'!F:F, 'Fielding Data'!$A:$A, $A4300)</f>
        <v>0</v>
      </c>
      <c r="W4300" s="13">
        <f>SUMIFS('Fielding Data'!G:G, 'Fielding Data'!$A:$A, $A4300)</f>
        <v>0</v>
      </c>
      <c r="X4300" s="13">
        <f>SUMIFS('Fielding Data'!H:H, 'Fielding Data'!$A:$A, $A4300)</f>
        <v>0</v>
      </c>
    </row>
    <row r="4301" spans="1:24" x14ac:dyDescent="0.3">
      <c r="A4301" s="13" t="str">
        <f t="shared" si="135"/>
        <v>noonani012013</v>
      </c>
      <c r="B4301" s="16" t="s">
        <v>2009</v>
      </c>
      <c r="C4301" s="16">
        <v>2013</v>
      </c>
      <c r="D4301" s="16">
        <v>62</v>
      </c>
      <c r="E4301" s="16">
        <v>105</v>
      </c>
      <c r="F4301" s="16">
        <v>12</v>
      </c>
      <c r="G4301" s="16">
        <v>23</v>
      </c>
      <c r="H4301" s="16">
        <v>2</v>
      </c>
      <c r="I4301" s="16">
        <v>0</v>
      </c>
      <c r="J4301" s="16">
        <v>0</v>
      </c>
      <c r="K4301" s="16">
        <v>5</v>
      </c>
      <c r="L4301" s="16">
        <v>0</v>
      </c>
      <c r="M4301" s="16">
        <v>0</v>
      </c>
      <c r="N4301" s="16">
        <v>6</v>
      </c>
      <c r="O4301" s="16">
        <v>24</v>
      </c>
      <c r="P4301" s="13" t="str">
        <f t="shared" si="134"/>
        <v>2B</v>
      </c>
      <c r="Q4301" s="13">
        <f>IFERROR(VLOOKUP($A4301, 'Fielding Data'!$A$1:$H$12056, 5, 0), 0)</f>
        <v>22</v>
      </c>
      <c r="R4301" s="13">
        <f>IFERROR(VLOOKUP($A4301, 'Fielding Data'!$A$1:$H$12056, 6, 0), 0)</f>
        <v>30</v>
      </c>
      <c r="S4301" s="13">
        <f>IFERROR(VLOOKUP($A4301, 'Fielding Data'!$A$1:$H$12056, 7, 0), 0)</f>
        <v>1</v>
      </c>
      <c r="T4301" s="13">
        <f>IFERROR(VLOOKUP($A4301, 'Fielding Data'!$A$1:$H$12056, 8, 0), 0)</f>
        <v>11</v>
      </c>
      <c r="U4301" s="13">
        <f>SUMIFS('Fielding Data'!E:E, 'Fielding Data'!$A:$A, $A4301)</f>
        <v>29</v>
      </c>
      <c r="V4301" s="13">
        <f>SUMIFS('Fielding Data'!F:F, 'Fielding Data'!$A:$A, $A4301)</f>
        <v>46</v>
      </c>
      <c r="W4301" s="13">
        <f>SUMIFS('Fielding Data'!G:G, 'Fielding Data'!$A:$A, $A4301)</f>
        <v>1</v>
      </c>
      <c r="X4301" s="13">
        <f>SUMIFS('Fielding Data'!H:H, 'Fielding Data'!$A:$A, $A4301)</f>
        <v>13</v>
      </c>
    </row>
    <row r="4302" spans="1:24" x14ac:dyDescent="0.3">
      <c r="A4302" s="13" t="str">
        <f t="shared" si="135"/>
        <v>norride012013</v>
      </c>
      <c r="B4302" s="16" t="s">
        <v>1790</v>
      </c>
      <c r="C4302" s="16">
        <v>2013</v>
      </c>
      <c r="D4302" s="16">
        <v>98</v>
      </c>
      <c r="E4302" s="16">
        <v>264</v>
      </c>
      <c r="F4302" s="16">
        <v>41</v>
      </c>
      <c r="G4302" s="16">
        <v>65</v>
      </c>
      <c r="H4302" s="16">
        <v>16</v>
      </c>
      <c r="I4302" s="16">
        <v>0</v>
      </c>
      <c r="J4302" s="16">
        <v>9</v>
      </c>
      <c r="K4302" s="16">
        <v>30</v>
      </c>
      <c r="L4302" s="16">
        <v>5</v>
      </c>
      <c r="M4302" s="16">
        <v>0</v>
      </c>
      <c r="N4302" s="16">
        <v>37</v>
      </c>
      <c r="O4302" s="16">
        <v>71</v>
      </c>
      <c r="P4302" s="13" t="str">
        <f t="shared" si="134"/>
        <v>1B</v>
      </c>
      <c r="Q4302" s="13">
        <f>IFERROR(VLOOKUP($A4302, 'Fielding Data'!$A$1:$H$12056, 5, 0), 0)</f>
        <v>4</v>
      </c>
      <c r="R4302" s="13">
        <f>IFERROR(VLOOKUP($A4302, 'Fielding Data'!$A$1:$H$12056, 6, 0), 0)</f>
        <v>0</v>
      </c>
      <c r="S4302" s="13">
        <f>IFERROR(VLOOKUP($A4302, 'Fielding Data'!$A$1:$H$12056, 7, 0), 0)</f>
        <v>0</v>
      </c>
      <c r="T4302" s="13">
        <f>IFERROR(VLOOKUP($A4302, 'Fielding Data'!$A$1:$H$12056, 8, 0), 0)</f>
        <v>0</v>
      </c>
      <c r="U4302" s="13">
        <f>SUMIFS('Fielding Data'!E:E, 'Fielding Data'!$A:$A, $A4302)</f>
        <v>566</v>
      </c>
      <c r="V4302" s="13">
        <f>SUMIFS('Fielding Data'!F:F, 'Fielding Data'!$A:$A, $A4302)</f>
        <v>30</v>
      </c>
      <c r="W4302" s="13">
        <f>SUMIFS('Fielding Data'!G:G, 'Fielding Data'!$A:$A, $A4302)</f>
        <v>3</v>
      </c>
      <c r="X4302" s="13">
        <f>SUMIFS('Fielding Data'!H:H, 'Fielding Data'!$A:$A, $A4302)</f>
        <v>4</v>
      </c>
    </row>
    <row r="4303" spans="1:24" x14ac:dyDescent="0.3">
      <c r="A4303" s="13" t="str">
        <f t="shared" si="135"/>
        <v>novaiv012013</v>
      </c>
      <c r="B4303" s="16" t="s">
        <v>1349</v>
      </c>
      <c r="C4303" s="16">
        <v>2013</v>
      </c>
      <c r="D4303" s="16">
        <v>23</v>
      </c>
      <c r="E4303" s="16">
        <v>3</v>
      </c>
      <c r="F4303" s="16">
        <v>0</v>
      </c>
      <c r="G4303" s="16">
        <v>0</v>
      </c>
      <c r="H4303" s="16">
        <v>0</v>
      </c>
      <c r="I4303" s="16">
        <v>0</v>
      </c>
      <c r="J4303" s="16">
        <v>0</v>
      </c>
      <c r="K4303" s="16">
        <v>0</v>
      </c>
      <c r="L4303" s="16">
        <v>0</v>
      </c>
      <c r="M4303" s="16">
        <v>0</v>
      </c>
      <c r="N4303" s="16">
        <v>0</v>
      </c>
      <c r="O4303" s="16">
        <v>3</v>
      </c>
      <c r="P4303" s="13" t="str">
        <f t="shared" si="134"/>
        <v>P</v>
      </c>
      <c r="Q4303" s="13">
        <f>IFERROR(VLOOKUP($A4303, 'Fielding Data'!$A$1:$H$12056, 5, 0), 0)</f>
        <v>8</v>
      </c>
      <c r="R4303" s="13">
        <f>IFERROR(VLOOKUP($A4303, 'Fielding Data'!$A$1:$H$12056, 6, 0), 0)</f>
        <v>18</v>
      </c>
      <c r="S4303" s="13">
        <f>IFERROR(VLOOKUP($A4303, 'Fielding Data'!$A$1:$H$12056, 7, 0), 0)</f>
        <v>0</v>
      </c>
      <c r="T4303" s="13">
        <f>IFERROR(VLOOKUP($A4303, 'Fielding Data'!$A$1:$H$12056, 8, 0), 0)</f>
        <v>1</v>
      </c>
      <c r="U4303" s="13">
        <f>SUMIFS('Fielding Data'!E:E, 'Fielding Data'!$A:$A, $A4303)</f>
        <v>8</v>
      </c>
      <c r="V4303" s="13">
        <f>SUMIFS('Fielding Data'!F:F, 'Fielding Data'!$A:$A, $A4303)</f>
        <v>18</v>
      </c>
      <c r="W4303" s="13">
        <f>SUMIFS('Fielding Data'!G:G, 'Fielding Data'!$A:$A, $A4303)</f>
        <v>0</v>
      </c>
      <c r="X4303" s="13">
        <f>SUMIFS('Fielding Data'!H:H, 'Fielding Data'!$A:$A, $A4303)</f>
        <v>1</v>
      </c>
    </row>
    <row r="4304" spans="1:24" x14ac:dyDescent="0.3">
      <c r="A4304" s="13" t="str">
        <f t="shared" si="135"/>
        <v>nunezed022013</v>
      </c>
      <c r="B4304" s="16" t="s">
        <v>1350</v>
      </c>
      <c r="C4304" s="16">
        <v>2013</v>
      </c>
      <c r="D4304" s="16">
        <v>90</v>
      </c>
      <c r="E4304" s="16">
        <v>304</v>
      </c>
      <c r="F4304" s="16">
        <v>38</v>
      </c>
      <c r="G4304" s="16">
        <v>79</v>
      </c>
      <c r="H4304" s="16">
        <v>17</v>
      </c>
      <c r="I4304" s="16">
        <v>4</v>
      </c>
      <c r="J4304" s="16">
        <v>3</v>
      </c>
      <c r="K4304" s="16">
        <v>28</v>
      </c>
      <c r="L4304" s="16">
        <v>10</v>
      </c>
      <c r="M4304" s="16">
        <v>3</v>
      </c>
      <c r="N4304" s="16">
        <v>20</v>
      </c>
      <c r="O4304" s="16">
        <v>51</v>
      </c>
      <c r="P4304" s="13" t="str">
        <f t="shared" si="134"/>
        <v>2B</v>
      </c>
      <c r="Q4304" s="13">
        <f>IFERROR(VLOOKUP($A4304, 'Fielding Data'!$A$1:$H$12056, 5, 0), 0)</f>
        <v>6</v>
      </c>
      <c r="R4304" s="13">
        <f>IFERROR(VLOOKUP($A4304, 'Fielding Data'!$A$1:$H$12056, 6, 0), 0)</f>
        <v>3</v>
      </c>
      <c r="S4304" s="13">
        <f>IFERROR(VLOOKUP($A4304, 'Fielding Data'!$A$1:$H$12056, 7, 0), 0)</f>
        <v>0</v>
      </c>
      <c r="T4304" s="13">
        <f>IFERROR(VLOOKUP($A4304, 'Fielding Data'!$A$1:$H$12056, 8, 0), 0)</f>
        <v>2</v>
      </c>
      <c r="U4304" s="13">
        <f>SUMIFS('Fielding Data'!E:E, 'Fielding Data'!$A:$A, $A4304)</f>
        <v>99</v>
      </c>
      <c r="V4304" s="13">
        <f>SUMIFS('Fielding Data'!F:F, 'Fielding Data'!$A:$A, $A4304)</f>
        <v>182</v>
      </c>
      <c r="W4304" s="13">
        <f>SUMIFS('Fielding Data'!G:G, 'Fielding Data'!$A:$A, $A4304)</f>
        <v>14</v>
      </c>
      <c r="X4304" s="13">
        <f>SUMIFS('Fielding Data'!H:H, 'Fielding Data'!$A:$A, $A4304)</f>
        <v>37</v>
      </c>
    </row>
    <row r="4305" spans="1:24" x14ac:dyDescent="0.3">
      <c r="A4305" s="13" t="str">
        <f t="shared" si="135"/>
        <v>nunovi012013</v>
      </c>
      <c r="B4305" s="16" t="s">
        <v>2010</v>
      </c>
      <c r="C4305" s="16">
        <v>2013</v>
      </c>
      <c r="D4305" s="16">
        <v>5</v>
      </c>
      <c r="E4305" s="16">
        <v>0</v>
      </c>
      <c r="F4305" s="16">
        <v>0</v>
      </c>
      <c r="G4305" s="16">
        <v>0</v>
      </c>
      <c r="H4305" s="16">
        <v>0</v>
      </c>
      <c r="I4305" s="16">
        <v>0</v>
      </c>
      <c r="J4305" s="16">
        <v>0</v>
      </c>
      <c r="K4305" s="16">
        <v>0</v>
      </c>
      <c r="L4305" s="16">
        <v>0</v>
      </c>
      <c r="M4305" s="16">
        <v>0</v>
      </c>
      <c r="N4305" s="16">
        <v>0</v>
      </c>
      <c r="O4305" s="16">
        <v>0</v>
      </c>
      <c r="P4305" s="13" t="str">
        <f t="shared" si="134"/>
        <v>P</v>
      </c>
      <c r="Q4305" s="13">
        <f>IFERROR(VLOOKUP($A4305, 'Fielding Data'!$A$1:$H$12056, 5, 0), 0)</f>
        <v>0</v>
      </c>
      <c r="R4305" s="13">
        <f>IFERROR(VLOOKUP($A4305, 'Fielding Data'!$A$1:$H$12056, 6, 0), 0)</f>
        <v>2</v>
      </c>
      <c r="S4305" s="13">
        <f>IFERROR(VLOOKUP($A4305, 'Fielding Data'!$A$1:$H$12056, 7, 0), 0)</f>
        <v>0</v>
      </c>
      <c r="T4305" s="13">
        <f>IFERROR(VLOOKUP($A4305, 'Fielding Data'!$A$1:$H$12056, 8, 0), 0)</f>
        <v>0</v>
      </c>
      <c r="U4305" s="13">
        <f>SUMIFS('Fielding Data'!E:E, 'Fielding Data'!$A:$A, $A4305)</f>
        <v>0</v>
      </c>
      <c r="V4305" s="13">
        <f>SUMIFS('Fielding Data'!F:F, 'Fielding Data'!$A:$A, $A4305)</f>
        <v>2</v>
      </c>
      <c r="W4305" s="13">
        <f>SUMIFS('Fielding Data'!G:G, 'Fielding Data'!$A:$A, $A4305)</f>
        <v>0</v>
      </c>
      <c r="X4305" s="13">
        <f>SUMIFS('Fielding Data'!H:H, 'Fielding Data'!$A:$A, $A4305)</f>
        <v>0</v>
      </c>
    </row>
    <row r="4306" spans="1:24" x14ac:dyDescent="0.3">
      <c r="A4306" s="13" t="str">
        <f t="shared" si="135"/>
        <v>oberhbr012013</v>
      </c>
      <c r="B4306" s="16" t="s">
        <v>2011</v>
      </c>
      <c r="C4306" s="16">
        <v>2013</v>
      </c>
      <c r="D4306" s="16">
        <v>13</v>
      </c>
      <c r="E4306" s="16">
        <v>0</v>
      </c>
      <c r="F4306" s="16">
        <v>0</v>
      </c>
      <c r="G4306" s="16">
        <v>0</v>
      </c>
      <c r="H4306" s="16">
        <v>0</v>
      </c>
      <c r="I4306" s="16">
        <v>0</v>
      </c>
      <c r="J4306" s="16">
        <v>0</v>
      </c>
      <c r="K4306" s="16">
        <v>0</v>
      </c>
      <c r="L4306" s="16">
        <v>0</v>
      </c>
      <c r="M4306" s="16">
        <v>0</v>
      </c>
      <c r="N4306" s="16">
        <v>0</v>
      </c>
      <c r="O4306" s="16">
        <v>0</v>
      </c>
      <c r="P4306" s="13" t="str">
        <f t="shared" si="134"/>
        <v>P</v>
      </c>
      <c r="Q4306" s="13">
        <f>IFERROR(VLOOKUP($A4306, 'Fielding Data'!$A$1:$H$12056, 5, 0), 0)</f>
        <v>4</v>
      </c>
      <c r="R4306" s="13">
        <f>IFERROR(VLOOKUP($A4306, 'Fielding Data'!$A$1:$H$12056, 6, 0), 0)</f>
        <v>6</v>
      </c>
      <c r="S4306" s="13">
        <f>IFERROR(VLOOKUP($A4306, 'Fielding Data'!$A$1:$H$12056, 7, 0), 0)</f>
        <v>0</v>
      </c>
      <c r="T4306" s="13">
        <f>IFERROR(VLOOKUP($A4306, 'Fielding Data'!$A$1:$H$12056, 8, 0), 0)</f>
        <v>0</v>
      </c>
      <c r="U4306" s="13">
        <f>SUMIFS('Fielding Data'!E:E, 'Fielding Data'!$A:$A, $A4306)</f>
        <v>4</v>
      </c>
      <c r="V4306" s="13">
        <f>SUMIFS('Fielding Data'!F:F, 'Fielding Data'!$A:$A, $A4306)</f>
        <v>6</v>
      </c>
      <c r="W4306" s="13">
        <f>SUMIFS('Fielding Data'!G:G, 'Fielding Data'!$A:$A, $A4306)</f>
        <v>0</v>
      </c>
      <c r="X4306" s="13">
        <f>SUMIFS('Fielding Data'!H:H, 'Fielding Data'!$A:$A, $A4306)</f>
        <v>0</v>
      </c>
    </row>
    <row r="4307" spans="1:24" x14ac:dyDescent="0.3">
      <c r="A4307" s="13" t="str">
        <f t="shared" si="135"/>
        <v>odayda012013</v>
      </c>
      <c r="B4307" s="16" t="s">
        <v>979</v>
      </c>
      <c r="C4307" s="16">
        <v>2013</v>
      </c>
      <c r="D4307" s="16">
        <v>68</v>
      </c>
      <c r="E4307" s="16">
        <v>1</v>
      </c>
      <c r="F4307" s="16">
        <v>0</v>
      </c>
      <c r="G4307" s="16">
        <v>0</v>
      </c>
      <c r="H4307" s="16">
        <v>0</v>
      </c>
      <c r="I4307" s="16">
        <v>0</v>
      </c>
      <c r="J4307" s="16">
        <v>0</v>
      </c>
      <c r="K4307" s="16">
        <v>0</v>
      </c>
      <c r="L4307" s="16">
        <v>0</v>
      </c>
      <c r="M4307" s="16">
        <v>0</v>
      </c>
      <c r="N4307" s="16">
        <v>0</v>
      </c>
      <c r="O4307" s="16">
        <v>1</v>
      </c>
      <c r="P4307" s="13" t="str">
        <f t="shared" si="134"/>
        <v>P</v>
      </c>
      <c r="Q4307" s="13">
        <f>IFERROR(VLOOKUP($A4307, 'Fielding Data'!$A$1:$H$12056, 5, 0), 0)</f>
        <v>4</v>
      </c>
      <c r="R4307" s="13">
        <f>IFERROR(VLOOKUP($A4307, 'Fielding Data'!$A$1:$H$12056, 6, 0), 0)</f>
        <v>3</v>
      </c>
      <c r="S4307" s="13">
        <f>IFERROR(VLOOKUP($A4307, 'Fielding Data'!$A$1:$H$12056, 7, 0), 0)</f>
        <v>1</v>
      </c>
      <c r="T4307" s="13">
        <f>IFERROR(VLOOKUP($A4307, 'Fielding Data'!$A$1:$H$12056, 8, 0), 0)</f>
        <v>2</v>
      </c>
      <c r="U4307" s="13">
        <f>SUMIFS('Fielding Data'!E:E, 'Fielding Data'!$A:$A, $A4307)</f>
        <v>4</v>
      </c>
      <c r="V4307" s="13">
        <f>SUMIFS('Fielding Data'!F:F, 'Fielding Data'!$A:$A, $A4307)</f>
        <v>3</v>
      </c>
      <c r="W4307" s="13">
        <f>SUMIFS('Fielding Data'!G:G, 'Fielding Data'!$A:$A, $A4307)</f>
        <v>1</v>
      </c>
      <c r="X4307" s="13">
        <f>SUMIFS('Fielding Data'!H:H, 'Fielding Data'!$A:$A, $A4307)</f>
        <v>2</v>
      </c>
    </row>
    <row r="4308" spans="1:24" x14ac:dyDescent="0.3">
      <c r="A4308" s="13" t="str">
        <f t="shared" si="135"/>
        <v>odorija012013</v>
      </c>
      <c r="B4308" s="16" t="s">
        <v>1791</v>
      </c>
      <c r="C4308" s="16">
        <v>2013</v>
      </c>
      <c r="D4308" s="16">
        <v>7</v>
      </c>
      <c r="E4308" s="16">
        <v>0</v>
      </c>
      <c r="F4308" s="16">
        <v>0</v>
      </c>
      <c r="G4308" s="16">
        <v>0</v>
      </c>
      <c r="H4308" s="16">
        <v>0</v>
      </c>
      <c r="I4308" s="16">
        <v>0</v>
      </c>
      <c r="J4308" s="16">
        <v>0</v>
      </c>
      <c r="K4308" s="16">
        <v>0</v>
      </c>
      <c r="L4308" s="16">
        <v>0</v>
      </c>
      <c r="M4308" s="16">
        <v>0</v>
      </c>
      <c r="N4308" s="16">
        <v>0</v>
      </c>
      <c r="O4308" s="16">
        <v>0</v>
      </c>
      <c r="P4308" s="13" t="str">
        <f t="shared" si="134"/>
        <v>P</v>
      </c>
      <c r="Q4308" s="13">
        <f>IFERROR(VLOOKUP($A4308, 'Fielding Data'!$A$1:$H$12056, 5, 0), 0)</f>
        <v>3</v>
      </c>
      <c r="R4308" s="13">
        <f>IFERROR(VLOOKUP($A4308, 'Fielding Data'!$A$1:$H$12056, 6, 0), 0)</f>
        <v>4</v>
      </c>
      <c r="S4308" s="13">
        <f>IFERROR(VLOOKUP($A4308, 'Fielding Data'!$A$1:$H$12056, 7, 0), 0)</f>
        <v>0</v>
      </c>
      <c r="T4308" s="13">
        <f>IFERROR(VLOOKUP($A4308, 'Fielding Data'!$A$1:$H$12056, 8, 0), 0)</f>
        <v>0</v>
      </c>
      <c r="U4308" s="13">
        <f>SUMIFS('Fielding Data'!E:E, 'Fielding Data'!$A:$A, $A4308)</f>
        <v>3</v>
      </c>
      <c r="V4308" s="13">
        <f>SUMIFS('Fielding Data'!F:F, 'Fielding Data'!$A:$A, $A4308)</f>
        <v>4</v>
      </c>
      <c r="W4308" s="13">
        <f>SUMIFS('Fielding Data'!G:G, 'Fielding Data'!$A:$A, $A4308)</f>
        <v>0</v>
      </c>
      <c r="X4308" s="13">
        <f>SUMIFS('Fielding Data'!H:H, 'Fielding Data'!$A:$A, $A4308)</f>
        <v>0</v>
      </c>
    </row>
    <row r="4309" spans="1:24" x14ac:dyDescent="0.3">
      <c r="A4309" s="13" t="str">
        <f t="shared" si="135"/>
        <v>oflaher012013</v>
      </c>
      <c r="B4309" s="16" t="s">
        <v>704</v>
      </c>
      <c r="C4309" s="16">
        <v>2013</v>
      </c>
      <c r="D4309" s="16">
        <v>19</v>
      </c>
      <c r="E4309" s="16">
        <v>0</v>
      </c>
      <c r="F4309" s="16">
        <v>0</v>
      </c>
      <c r="G4309" s="16">
        <v>0</v>
      </c>
      <c r="H4309" s="16">
        <v>0</v>
      </c>
      <c r="I4309" s="16">
        <v>0</v>
      </c>
      <c r="J4309" s="16">
        <v>0</v>
      </c>
      <c r="K4309" s="16">
        <v>0</v>
      </c>
      <c r="L4309" s="16">
        <v>0</v>
      </c>
      <c r="M4309" s="16">
        <v>0</v>
      </c>
      <c r="N4309" s="16">
        <v>0</v>
      </c>
      <c r="O4309" s="16">
        <v>0</v>
      </c>
      <c r="P4309" s="13" t="str">
        <f t="shared" si="134"/>
        <v>P</v>
      </c>
      <c r="Q4309" s="13">
        <f>IFERROR(VLOOKUP($A4309, 'Fielding Data'!$A$1:$H$12056, 5, 0), 0)</f>
        <v>0</v>
      </c>
      <c r="R4309" s="13">
        <f>IFERROR(VLOOKUP($A4309, 'Fielding Data'!$A$1:$H$12056, 6, 0), 0)</f>
        <v>5</v>
      </c>
      <c r="S4309" s="13">
        <f>IFERROR(VLOOKUP($A4309, 'Fielding Data'!$A$1:$H$12056, 7, 0), 0)</f>
        <v>0</v>
      </c>
      <c r="T4309" s="13">
        <f>IFERROR(VLOOKUP($A4309, 'Fielding Data'!$A$1:$H$12056, 8, 0), 0)</f>
        <v>0</v>
      </c>
      <c r="U4309" s="13">
        <f>SUMIFS('Fielding Data'!E:E, 'Fielding Data'!$A:$A, $A4309)</f>
        <v>0</v>
      </c>
      <c r="V4309" s="13">
        <f>SUMIFS('Fielding Data'!F:F, 'Fielding Data'!$A:$A, $A4309)</f>
        <v>5</v>
      </c>
      <c r="W4309" s="13">
        <f>SUMIFS('Fielding Data'!G:G, 'Fielding Data'!$A:$A, $A4309)</f>
        <v>0</v>
      </c>
      <c r="X4309" s="13">
        <f>SUMIFS('Fielding Data'!H:H, 'Fielding Data'!$A:$A, $A4309)</f>
        <v>0</v>
      </c>
    </row>
    <row r="4310" spans="1:24" x14ac:dyDescent="0.3">
      <c r="A4310" s="13" t="str">
        <f t="shared" si="135"/>
        <v>ogandal012013</v>
      </c>
      <c r="B4310" s="16" t="s">
        <v>1351</v>
      </c>
      <c r="C4310" s="16">
        <v>2013</v>
      </c>
      <c r="D4310" s="16">
        <v>23</v>
      </c>
      <c r="E4310" s="16">
        <v>1</v>
      </c>
      <c r="F4310" s="16">
        <v>0</v>
      </c>
      <c r="G4310" s="16">
        <v>0</v>
      </c>
      <c r="H4310" s="16">
        <v>0</v>
      </c>
      <c r="I4310" s="16">
        <v>0</v>
      </c>
      <c r="J4310" s="16">
        <v>0</v>
      </c>
      <c r="K4310" s="16">
        <v>0</v>
      </c>
      <c r="L4310" s="16">
        <v>0</v>
      </c>
      <c r="M4310" s="16">
        <v>0</v>
      </c>
      <c r="N4310" s="16">
        <v>0</v>
      </c>
      <c r="O4310" s="16">
        <v>1</v>
      </c>
      <c r="P4310" s="13" t="str">
        <f t="shared" si="134"/>
        <v>P</v>
      </c>
      <c r="Q4310" s="13">
        <f>IFERROR(VLOOKUP($A4310, 'Fielding Data'!$A$1:$H$12056, 5, 0), 0)</f>
        <v>9</v>
      </c>
      <c r="R4310" s="13">
        <f>IFERROR(VLOOKUP($A4310, 'Fielding Data'!$A$1:$H$12056, 6, 0), 0)</f>
        <v>12</v>
      </c>
      <c r="S4310" s="13">
        <f>IFERROR(VLOOKUP($A4310, 'Fielding Data'!$A$1:$H$12056, 7, 0), 0)</f>
        <v>0</v>
      </c>
      <c r="T4310" s="13">
        <f>IFERROR(VLOOKUP($A4310, 'Fielding Data'!$A$1:$H$12056, 8, 0), 0)</f>
        <v>1</v>
      </c>
      <c r="U4310" s="13">
        <f>SUMIFS('Fielding Data'!E:E, 'Fielding Data'!$A:$A, $A4310)</f>
        <v>9</v>
      </c>
      <c r="V4310" s="13">
        <f>SUMIFS('Fielding Data'!F:F, 'Fielding Data'!$A:$A, $A4310)</f>
        <v>12</v>
      </c>
      <c r="W4310" s="13">
        <f>SUMIFS('Fielding Data'!G:G, 'Fielding Data'!$A:$A, $A4310)</f>
        <v>0</v>
      </c>
      <c r="X4310" s="13">
        <f>SUMIFS('Fielding Data'!H:H, 'Fielding Data'!$A:$A, $A4310)</f>
        <v>1</v>
      </c>
    </row>
    <row r="4311" spans="1:24" x14ac:dyDescent="0.3">
      <c r="A4311" s="13" t="str">
        <f t="shared" si="135"/>
        <v>ohlenro012013</v>
      </c>
      <c r="B4311" s="16" t="s">
        <v>828</v>
      </c>
      <c r="C4311" s="16">
        <v>2013</v>
      </c>
      <c r="D4311" s="16">
        <v>16</v>
      </c>
      <c r="E4311" s="16">
        <v>15</v>
      </c>
      <c r="F4311" s="16">
        <v>0</v>
      </c>
      <c r="G4311" s="16">
        <v>0</v>
      </c>
      <c r="H4311" s="16">
        <v>0</v>
      </c>
      <c r="I4311" s="16">
        <v>0</v>
      </c>
      <c r="J4311" s="16">
        <v>0</v>
      </c>
      <c r="K4311" s="16">
        <v>1</v>
      </c>
      <c r="L4311" s="16">
        <v>0</v>
      </c>
      <c r="M4311" s="16">
        <v>0</v>
      </c>
      <c r="N4311" s="16">
        <v>1</v>
      </c>
      <c r="O4311" s="16">
        <v>11</v>
      </c>
      <c r="P4311" s="13" t="str">
        <f t="shared" si="134"/>
        <v>P</v>
      </c>
      <c r="Q4311" s="13">
        <f>IFERROR(VLOOKUP($A4311, 'Fielding Data'!$A$1:$H$12056, 5, 0), 0)</f>
        <v>4</v>
      </c>
      <c r="R4311" s="13">
        <f>IFERROR(VLOOKUP($A4311, 'Fielding Data'!$A$1:$H$12056, 6, 0), 0)</f>
        <v>4</v>
      </c>
      <c r="S4311" s="13">
        <f>IFERROR(VLOOKUP($A4311, 'Fielding Data'!$A$1:$H$12056, 7, 0), 0)</f>
        <v>4</v>
      </c>
      <c r="T4311" s="13">
        <f>IFERROR(VLOOKUP($A4311, 'Fielding Data'!$A$1:$H$12056, 8, 0), 0)</f>
        <v>0</v>
      </c>
      <c r="U4311" s="13">
        <f>SUMIFS('Fielding Data'!E:E, 'Fielding Data'!$A:$A, $A4311)</f>
        <v>4</v>
      </c>
      <c r="V4311" s="13">
        <f>SUMIFS('Fielding Data'!F:F, 'Fielding Data'!$A:$A, $A4311)</f>
        <v>4</v>
      </c>
      <c r="W4311" s="13">
        <f>SUMIFS('Fielding Data'!G:G, 'Fielding Data'!$A:$A, $A4311)</f>
        <v>4</v>
      </c>
      <c r="X4311" s="13">
        <f>SUMIFS('Fielding Data'!H:H, 'Fielding Data'!$A:$A, $A4311)</f>
        <v>0</v>
      </c>
    </row>
    <row r="4312" spans="1:24" x14ac:dyDescent="0.3">
      <c r="A4312" s="13" t="str">
        <f t="shared" si="135"/>
        <v>okajihi012013</v>
      </c>
      <c r="B4312" s="16" t="s">
        <v>829</v>
      </c>
      <c r="C4312" s="16">
        <v>2013</v>
      </c>
      <c r="D4312" s="16">
        <v>5</v>
      </c>
      <c r="E4312" s="16">
        <v>0</v>
      </c>
      <c r="F4312" s="16">
        <v>0</v>
      </c>
      <c r="G4312" s="16">
        <v>0</v>
      </c>
      <c r="H4312" s="16">
        <v>0</v>
      </c>
      <c r="I4312" s="16">
        <v>0</v>
      </c>
      <c r="J4312" s="16">
        <v>0</v>
      </c>
      <c r="K4312" s="16">
        <v>0</v>
      </c>
      <c r="L4312" s="16">
        <v>0</v>
      </c>
      <c r="M4312" s="16">
        <v>0</v>
      </c>
      <c r="N4312" s="16">
        <v>0</v>
      </c>
      <c r="O4312" s="16">
        <v>0</v>
      </c>
      <c r="P4312" s="13" t="str">
        <f t="shared" si="134"/>
        <v>P</v>
      </c>
      <c r="Q4312" s="13">
        <f>IFERROR(VLOOKUP($A4312, 'Fielding Data'!$A$1:$H$12056, 5, 0), 0)</f>
        <v>0</v>
      </c>
      <c r="R4312" s="13">
        <f>IFERROR(VLOOKUP($A4312, 'Fielding Data'!$A$1:$H$12056, 6, 0), 0)</f>
        <v>2</v>
      </c>
      <c r="S4312" s="13">
        <f>IFERROR(VLOOKUP($A4312, 'Fielding Data'!$A$1:$H$12056, 7, 0), 0)</f>
        <v>0</v>
      </c>
      <c r="T4312" s="13">
        <f>IFERROR(VLOOKUP($A4312, 'Fielding Data'!$A$1:$H$12056, 8, 0), 0)</f>
        <v>0</v>
      </c>
      <c r="U4312" s="13">
        <f>SUMIFS('Fielding Data'!E:E, 'Fielding Data'!$A:$A, $A4312)</f>
        <v>0</v>
      </c>
      <c r="V4312" s="13">
        <f>SUMIFS('Fielding Data'!F:F, 'Fielding Data'!$A:$A, $A4312)</f>
        <v>2</v>
      </c>
      <c r="W4312" s="13">
        <f>SUMIFS('Fielding Data'!G:G, 'Fielding Data'!$A:$A, $A4312)</f>
        <v>0</v>
      </c>
      <c r="X4312" s="13">
        <f>SUMIFS('Fielding Data'!H:H, 'Fielding Data'!$A:$A, $A4312)</f>
        <v>0</v>
      </c>
    </row>
    <row r="4313" spans="1:24" x14ac:dyDescent="0.3">
      <c r="A4313" s="13" t="str">
        <f t="shared" si="135"/>
        <v>oliveda022013</v>
      </c>
      <c r="B4313" s="16" t="s">
        <v>161</v>
      </c>
      <c r="C4313" s="16">
        <v>2013</v>
      </c>
      <c r="D4313" s="16">
        <v>50</v>
      </c>
      <c r="E4313" s="16">
        <v>0</v>
      </c>
      <c r="F4313" s="16">
        <v>0</v>
      </c>
      <c r="G4313" s="16">
        <v>0</v>
      </c>
      <c r="H4313" s="16">
        <v>0</v>
      </c>
      <c r="I4313" s="16">
        <v>0</v>
      </c>
      <c r="J4313" s="16">
        <v>0</v>
      </c>
      <c r="K4313" s="16">
        <v>0</v>
      </c>
      <c r="L4313" s="16">
        <v>0</v>
      </c>
      <c r="M4313" s="16">
        <v>0</v>
      </c>
      <c r="N4313" s="16">
        <v>0</v>
      </c>
      <c r="O4313" s="16">
        <v>0</v>
      </c>
      <c r="P4313" s="13" t="str">
        <f t="shared" si="134"/>
        <v>P</v>
      </c>
      <c r="Q4313" s="13">
        <f>IFERROR(VLOOKUP($A4313, 'Fielding Data'!$A$1:$H$12056, 5, 0), 0)</f>
        <v>0</v>
      </c>
      <c r="R4313" s="13">
        <f>IFERROR(VLOOKUP($A4313, 'Fielding Data'!$A$1:$H$12056, 6, 0), 0)</f>
        <v>11</v>
      </c>
      <c r="S4313" s="13">
        <f>IFERROR(VLOOKUP($A4313, 'Fielding Data'!$A$1:$H$12056, 7, 0), 0)</f>
        <v>0</v>
      </c>
      <c r="T4313" s="13">
        <f>IFERROR(VLOOKUP($A4313, 'Fielding Data'!$A$1:$H$12056, 8, 0), 0)</f>
        <v>0</v>
      </c>
      <c r="U4313" s="13">
        <f>SUMIFS('Fielding Data'!E:E, 'Fielding Data'!$A:$A, $A4313)</f>
        <v>0</v>
      </c>
      <c r="V4313" s="13">
        <f>SUMIFS('Fielding Data'!F:F, 'Fielding Data'!$A:$A, $A4313)</f>
        <v>11</v>
      </c>
      <c r="W4313" s="13">
        <f>SUMIFS('Fielding Data'!G:G, 'Fielding Data'!$A:$A, $A4313)</f>
        <v>0</v>
      </c>
      <c r="X4313" s="13">
        <f>SUMIFS('Fielding Data'!H:H, 'Fielding Data'!$A:$A, $A4313)</f>
        <v>0</v>
      </c>
    </row>
    <row r="4314" spans="1:24" x14ac:dyDescent="0.3">
      <c r="A4314" s="13" t="str">
        <f t="shared" si="135"/>
        <v>olivomi012013</v>
      </c>
      <c r="B4314" s="16" t="s">
        <v>322</v>
      </c>
      <c r="C4314" s="16">
        <v>2013</v>
      </c>
      <c r="D4314" s="16">
        <v>33</v>
      </c>
      <c r="E4314" s="16">
        <v>74</v>
      </c>
      <c r="F4314" s="16">
        <v>5</v>
      </c>
      <c r="G4314" s="16">
        <v>15</v>
      </c>
      <c r="H4314" s="16">
        <v>2</v>
      </c>
      <c r="I4314" s="16">
        <v>0</v>
      </c>
      <c r="J4314" s="16">
        <v>4</v>
      </c>
      <c r="K4314" s="16">
        <v>9</v>
      </c>
      <c r="L4314" s="16">
        <v>0</v>
      </c>
      <c r="M4314" s="16">
        <v>0</v>
      </c>
      <c r="N4314" s="16">
        <v>5</v>
      </c>
      <c r="O4314" s="16">
        <v>23</v>
      </c>
      <c r="P4314" s="13" t="str">
        <f t="shared" si="134"/>
        <v>1B</v>
      </c>
      <c r="Q4314" s="13">
        <f>IFERROR(VLOOKUP($A4314, 'Fielding Data'!$A$1:$H$12056, 5, 0), 0)</f>
        <v>4</v>
      </c>
      <c r="R4314" s="13">
        <f>IFERROR(VLOOKUP($A4314, 'Fielding Data'!$A$1:$H$12056, 6, 0), 0)</f>
        <v>0</v>
      </c>
      <c r="S4314" s="13">
        <f>IFERROR(VLOOKUP($A4314, 'Fielding Data'!$A$1:$H$12056, 7, 0), 0)</f>
        <v>0</v>
      </c>
      <c r="T4314" s="13">
        <f>IFERROR(VLOOKUP($A4314, 'Fielding Data'!$A$1:$H$12056, 8, 0), 0)</f>
        <v>0</v>
      </c>
      <c r="U4314" s="13">
        <f>SUMIFS('Fielding Data'!E:E, 'Fielding Data'!$A:$A, $A4314)</f>
        <v>118</v>
      </c>
      <c r="V4314" s="13">
        <f>SUMIFS('Fielding Data'!F:F, 'Fielding Data'!$A:$A, $A4314)</f>
        <v>12</v>
      </c>
      <c r="W4314" s="13">
        <f>SUMIFS('Fielding Data'!G:G, 'Fielding Data'!$A:$A, $A4314)</f>
        <v>3</v>
      </c>
      <c r="X4314" s="13">
        <f>SUMIFS('Fielding Data'!H:H, 'Fielding Data'!$A:$A, $A4314)</f>
        <v>1</v>
      </c>
    </row>
    <row r="4315" spans="1:24" x14ac:dyDescent="0.3">
      <c r="A4315" s="13" t="str">
        <f t="shared" si="135"/>
        <v>olmosed012013</v>
      </c>
      <c r="B4315" s="16" t="s">
        <v>2012</v>
      </c>
      <c r="C4315" s="16">
        <v>2013</v>
      </c>
      <c r="D4315" s="16">
        <v>5</v>
      </c>
      <c r="E4315" s="16">
        <v>0</v>
      </c>
      <c r="F4315" s="16">
        <v>0</v>
      </c>
      <c r="G4315" s="16">
        <v>0</v>
      </c>
      <c r="H4315" s="16">
        <v>0</v>
      </c>
      <c r="I4315" s="16">
        <v>0</v>
      </c>
      <c r="J4315" s="16">
        <v>0</v>
      </c>
      <c r="K4315" s="16">
        <v>0</v>
      </c>
      <c r="L4315" s="16">
        <v>0</v>
      </c>
      <c r="M4315" s="16">
        <v>0</v>
      </c>
      <c r="N4315" s="16">
        <v>0</v>
      </c>
      <c r="O4315" s="16">
        <v>0</v>
      </c>
      <c r="P4315" s="13" t="str">
        <f t="shared" si="134"/>
        <v>P</v>
      </c>
      <c r="Q4315" s="13">
        <f>IFERROR(VLOOKUP($A4315, 'Fielding Data'!$A$1:$H$12056, 5, 0), 0)</f>
        <v>0</v>
      </c>
      <c r="R4315" s="13">
        <f>IFERROR(VLOOKUP($A4315, 'Fielding Data'!$A$1:$H$12056, 6, 0), 0)</f>
        <v>1</v>
      </c>
      <c r="S4315" s="13">
        <f>IFERROR(VLOOKUP($A4315, 'Fielding Data'!$A$1:$H$12056, 7, 0), 0)</f>
        <v>1</v>
      </c>
      <c r="T4315" s="13">
        <f>IFERROR(VLOOKUP($A4315, 'Fielding Data'!$A$1:$H$12056, 8, 0), 0)</f>
        <v>0</v>
      </c>
      <c r="U4315" s="13">
        <f>SUMIFS('Fielding Data'!E:E, 'Fielding Data'!$A:$A, $A4315)</f>
        <v>0</v>
      </c>
      <c r="V4315" s="13">
        <f>SUMIFS('Fielding Data'!F:F, 'Fielding Data'!$A:$A, $A4315)</f>
        <v>1</v>
      </c>
      <c r="W4315" s="13">
        <f>SUMIFS('Fielding Data'!G:G, 'Fielding Data'!$A:$A, $A4315)</f>
        <v>1</v>
      </c>
      <c r="X4315" s="13">
        <f>SUMIFS('Fielding Data'!H:H, 'Fielding Data'!$A:$A, $A4315)</f>
        <v>0</v>
      </c>
    </row>
    <row r="4316" spans="1:24" x14ac:dyDescent="0.3">
      <c r="A4316" s="13" t="str">
        <f t="shared" si="135"/>
        <v>omogrbr012013</v>
      </c>
      <c r="B4316" s="16" t="s">
        <v>1793</v>
      </c>
      <c r="C4316" s="16">
        <v>2013</v>
      </c>
      <c r="D4316" s="16">
        <v>12</v>
      </c>
      <c r="E4316" s="16">
        <v>0</v>
      </c>
      <c r="F4316" s="16">
        <v>0</v>
      </c>
      <c r="G4316" s="16">
        <v>0</v>
      </c>
      <c r="H4316" s="16">
        <v>0</v>
      </c>
      <c r="I4316" s="16">
        <v>0</v>
      </c>
      <c r="J4316" s="16">
        <v>0</v>
      </c>
      <c r="K4316" s="16">
        <v>0</v>
      </c>
      <c r="L4316" s="16">
        <v>0</v>
      </c>
      <c r="M4316" s="16">
        <v>0</v>
      </c>
      <c r="N4316" s="16">
        <v>0</v>
      </c>
      <c r="O4316" s="16">
        <v>0</v>
      </c>
      <c r="P4316" s="13" t="str">
        <f t="shared" si="134"/>
        <v>P</v>
      </c>
      <c r="Q4316" s="13">
        <f>IFERROR(VLOOKUP($A4316, 'Fielding Data'!$A$1:$H$12056, 5, 0), 0)</f>
        <v>2</v>
      </c>
      <c r="R4316" s="13">
        <f>IFERROR(VLOOKUP($A4316, 'Fielding Data'!$A$1:$H$12056, 6, 0), 0)</f>
        <v>1</v>
      </c>
      <c r="S4316" s="13">
        <f>IFERROR(VLOOKUP($A4316, 'Fielding Data'!$A$1:$H$12056, 7, 0), 0)</f>
        <v>0</v>
      </c>
      <c r="T4316" s="13">
        <f>IFERROR(VLOOKUP($A4316, 'Fielding Data'!$A$1:$H$12056, 8, 0), 0)</f>
        <v>0</v>
      </c>
      <c r="U4316" s="13">
        <f>SUMIFS('Fielding Data'!E:E, 'Fielding Data'!$A:$A, $A4316)</f>
        <v>2</v>
      </c>
      <c r="V4316" s="13">
        <f>SUMIFS('Fielding Data'!F:F, 'Fielding Data'!$A:$A, $A4316)</f>
        <v>1</v>
      </c>
      <c r="W4316" s="13">
        <f>SUMIFS('Fielding Data'!G:G, 'Fielding Data'!$A:$A, $A4316)</f>
        <v>0</v>
      </c>
      <c r="X4316" s="13">
        <f>SUMIFS('Fielding Data'!H:H, 'Fielding Data'!$A:$A, $A4316)</f>
        <v>0</v>
      </c>
    </row>
    <row r="4317" spans="1:24" x14ac:dyDescent="0.3">
      <c r="A4317" s="13" t="str">
        <f t="shared" si="135"/>
        <v>ondrulo012013</v>
      </c>
      <c r="B4317" s="16" t="s">
        <v>1353</v>
      </c>
      <c r="C4317" s="16">
        <v>2013</v>
      </c>
      <c r="D4317" s="16">
        <v>52</v>
      </c>
      <c r="E4317" s="16">
        <v>0</v>
      </c>
      <c r="F4317" s="16">
        <v>0</v>
      </c>
      <c r="G4317" s="16">
        <v>0</v>
      </c>
      <c r="H4317" s="16">
        <v>0</v>
      </c>
      <c r="I4317" s="16">
        <v>0</v>
      </c>
      <c r="J4317" s="16">
        <v>0</v>
      </c>
      <c r="K4317" s="16">
        <v>0</v>
      </c>
      <c r="L4317" s="16">
        <v>0</v>
      </c>
      <c r="M4317" s="16">
        <v>0</v>
      </c>
      <c r="N4317" s="16">
        <v>0</v>
      </c>
      <c r="O4317" s="16">
        <v>0</v>
      </c>
      <c r="P4317" s="13" t="str">
        <f t="shared" si="134"/>
        <v>P</v>
      </c>
      <c r="Q4317" s="13">
        <f>IFERROR(VLOOKUP($A4317, 'Fielding Data'!$A$1:$H$12056, 5, 0), 0)</f>
        <v>4</v>
      </c>
      <c r="R4317" s="13">
        <f>IFERROR(VLOOKUP($A4317, 'Fielding Data'!$A$1:$H$12056, 6, 0), 0)</f>
        <v>8</v>
      </c>
      <c r="S4317" s="13">
        <f>IFERROR(VLOOKUP($A4317, 'Fielding Data'!$A$1:$H$12056, 7, 0), 0)</f>
        <v>0</v>
      </c>
      <c r="T4317" s="13">
        <f>IFERROR(VLOOKUP($A4317, 'Fielding Data'!$A$1:$H$12056, 8, 0), 0)</f>
        <v>1</v>
      </c>
      <c r="U4317" s="13">
        <f>SUMIFS('Fielding Data'!E:E, 'Fielding Data'!$A:$A, $A4317)</f>
        <v>4</v>
      </c>
      <c r="V4317" s="13">
        <f>SUMIFS('Fielding Data'!F:F, 'Fielding Data'!$A:$A, $A4317)</f>
        <v>8</v>
      </c>
      <c r="W4317" s="13">
        <f>SUMIFS('Fielding Data'!G:G, 'Fielding Data'!$A:$A, $A4317)</f>
        <v>0</v>
      </c>
      <c r="X4317" s="13">
        <f>SUMIFS('Fielding Data'!H:H, 'Fielding Data'!$A:$A, $A4317)</f>
        <v>1</v>
      </c>
    </row>
    <row r="4318" spans="1:24" x14ac:dyDescent="0.3">
      <c r="A4318" s="13" t="str">
        <f t="shared" si="135"/>
        <v>orrpe012013</v>
      </c>
      <c r="B4318" s="16" t="s">
        <v>580</v>
      </c>
      <c r="C4318" s="16">
        <v>2013</v>
      </c>
      <c r="D4318" s="16">
        <v>15</v>
      </c>
      <c r="E4318" s="16">
        <v>20</v>
      </c>
      <c r="F4318" s="16">
        <v>1</v>
      </c>
      <c r="G4318" s="16">
        <v>4</v>
      </c>
      <c r="H4318" s="16">
        <v>0</v>
      </c>
      <c r="I4318" s="16">
        <v>0</v>
      </c>
      <c r="J4318" s="16">
        <v>0</v>
      </c>
      <c r="K4318" s="16">
        <v>0</v>
      </c>
      <c r="L4318" s="16">
        <v>0</v>
      </c>
      <c r="M4318" s="16">
        <v>0</v>
      </c>
      <c r="N4318" s="16">
        <v>2</v>
      </c>
      <c r="O4318" s="16">
        <v>8</v>
      </c>
      <c r="P4318" s="13" t="str">
        <f t="shared" si="134"/>
        <v>3B</v>
      </c>
      <c r="Q4318" s="13">
        <f>IFERROR(VLOOKUP($A4318, 'Fielding Data'!$A$1:$H$12056, 5, 0), 0)</f>
        <v>0</v>
      </c>
      <c r="R4318" s="13">
        <f>IFERROR(VLOOKUP($A4318, 'Fielding Data'!$A$1:$H$12056, 6, 0), 0)</f>
        <v>2</v>
      </c>
      <c r="S4318" s="13">
        <f>IFERROR(VLOOKUP($A4318, 'Fielding Data'!$A$1:$H$12056, 7, 0), 0)</f>
        <v>1</v>
      </c>
      <c r="T4318" s="13">
        <f>IFERROR(VLOOKUP($A4318, 'Fielding Data'!$A$1:$H$12056, 8, 0), 0)</f>
        <v>0</v>
      </c>
      <c r="U4318" s="13">
        <f>SUMIFS('Fielding Data'!E:E, 'Fielding Data'!$A:$A, $A4318)</f>
        <v>4</v>
      </c>
      <c r="V4318" s="13">
        <f>SUMIFS('Fielding Data'!F:F, 'Fielding Data'!$A:$A, $A4318)</f>
        <v>2</v>
      </c>
      <c r="W4318" s="13">
        <f>SUMIFS('Fielding Data'!G:G, 'Fielding Data'!$A:$A, $A4318)</f>
        <v>1</v>
      </c>
      <c r="X4318" s="13">
        <f>SUMIFS('Fielding Data'!H:H, 'Fielding Data'!$A:$A, $A4318)</f>
        <v>0</v>
      </c>
    </row>
    <row r="4319" spans="1:24" x14ac:dyDescent="0.3">
      <c r="A4319" s="13" t="str">
        <f t="shared" si="135"/>
        <v>ortegjo012013</v>
      </c>
      <c r="B4319" s="16" t="s">
        <v>1794</v>
      </c>
      <c r="C4319" s="16">
        <v>2013</v>
      </c>
      <c r="D4319" s="16">
        <v>11</v>
      </c>
      <c r="E4319" s="16">
        <v>0</v>
      </c>
      <c r="F4319" s="16">
        <v>0</v>
      </c>
      <c r="G4319" s="16">
        <v>0</v>
      </c>
      <c r="H4319" s="16">
        <v>0</v>
      </c>
      <c r="I4319" s="16">
        <v>0</v>
      </c>
      <c r="J4319" s="16">
        <v>0</v>
      </c>
      <c r="K4319" s="16">
        <v>0</v>
      </c>
      <c r="L4319" s="16">
        <v>0</v>
      </c>
      <c r="M4319" s="16">
        <v>0</v>
      </c>
      <c r="N4319" s="16">
        <v>0</v>
      </c>
      <c r="O4319" s="16">
        <v>0</v>
      </c>
      <c r="P4319" s="13" t="str">
        <f t="shared" si="134"/>
        <v>P</v>
      </c>
      <c r="Q4319" s="13">
        <f>IFERROR(VLOOKUP($A4319, 'Fielding Data'!$A$1:$H$12056, 5, 0), 0)</f>
        <v>1</v>
      </c>
      <c r="R4319" s="13">
        <f>IFERROR(VLOOKUP($A4319, 'Fielding Data'!$A$1:$H$12056, 6, 0), 0)</f>
        <v>2</v>
      </c>
      <c r="S4319" s="13">
        <f>IFERROR(VLOOKUP($A4319, 'Fielding Data'!$A$1:$H$12056, 7, 0), 0)</f>
        <v>1</v>
      </c>
      <c r="T4319" s="13">
        <f>IFERROR(VLOOKUP($A4319, 'Fielding Data'!$A$1:$H$12056, 8, 0), 0)</f>
        <v>0</v>
      </c>
      <c r="U4319" s="13">
        <f>SUMIFS('Fielding Data'!E:E, 'Fielding Data'!$A:$A, $A4319)</f>
        <v>1</v>
      </c>
      <c r="V4319" s="13">
        <f>SUMIFS('Fielding Data'!F:F, 'Fielding Data'!$A:$A, $A4319)</f>
        <v>2</v>
      </c>
      <c r="W4319" s="13">
        <f>SUMIFS('Fielding Data'!G:G, 'Fielding Data'!$A:$A, $A4319)</f>
        <v>1</v>
      </c>
      <c r="X4319" s="13">
        <f>SUMIFS('Fielding Data'!H:H, 'Fielding Data'!$A:$A, $A4319)</f>
        <v>0</v>
      </c>
    </row>
    <row r="4320" spans="1:24" x14ac:dyDescent="0.3">
      <c r="A4320" s="13" t="str">
        <f t="shared" si="135"/>
        <v>ortizda012013</v>
      </c>
      <c r="B4320" s="16" t="s">
        <v>163</v>
      </c>
      <c r="C4320" s="16">
        <v>2013</v>
      </c>
      <c r="D4320" s="16">
        <v>137</v>
      </c>
      <c r="E4320" s="16">
        <v>518</v>
      </c>
      <c r="F4320" s="16">
        <v>84</v>
      </c>
      <c r="G4320" s="16">
        <v>160</v>
      </c>
      <c r="H4320" s="16">
        <v>38</v>
      </c>
      <c r="I4320" s="16">
        <v>2</v>
      </c>
      <c r="J4320" s="16">
        <v>30</v>
      </c>
      <c r="K4320" s="16">
        <v>103</v>
      </c>
      <c r="L4320" s="16">
        <v>4</v>
      </c>
      <c r="M4320" s="16">
        <v>0</v>
      </c>
      <c r="N4320" s="16">
        <v>76</v>
      </c>
      <c r="O4320" s="16">
        <v>88</v>
      </c>
      <c r="P4320" s="13" t="str">
        <f t="shared" si="134"/>
        <v>1B</v>
      </c>
      <c r="Q4320" s="13">
        <f>IFERROR(VLOOKUP($A4320, 'Fielding Data'!$A$1:$H$12056, 5, 0), 0)</f>
        <v>36</v>
      </c>
      <c r="R4320" s="13">
        <f>IFERROR(VLOOKUP($A4320, 'Fielding Data'!$A$1:$H$12056, 6, 0), 0)</f>
        <v>1</v>
      </c>
      <c r="S4320" s="13">
        <f>IFERROR(VLOOKUP($A4320, 'Fielding Data'!$A$1:$H$12056, 7, 0), 0)</f>
        <v>0</v>
      </c>
      <c r="T4320" s="13">
        <f>IFERROR(VLOOKUP($A4320, 'Fielding Data'!$A$1:$H$12056, 8, 0), 0)</f>
        <v>4</v>
      </c>
      <c r="U4320" s="13">
        <f>SUMIFS('Fielding Data'!E:E, 'Fielding Data'!$A:$A, $A4320)</f>
        <v>36</v>
      </c>
      <c r="V4320" s="13">
        <f>SUMIFS('Fielding Data'!F:F, 'Fielding Data'!$A:$A, $A4320)</f>
        <v>1</v>
      </c>
      <c r="W4320" s="13">
        <f>SUMIFS('Fielding Data'!G:G, 'Fielding Data'!$A:$A, $A4320)</f>
        <v>0</v>
      </c>
      <c r="X4320" s="13">
        <f>SUMIFS('Fielding Data'!H:H, 'Fielding Data'!$A:$A, $A4320)</f>
        <v>4</v>
      </c>
    </row>
    <row r="4321" spans="1:24" x14ac:dyDescent="0.3">
      <c r="A4321" s="13" t="str">
        <f t="shared" si="135"/>
        <v>ortizjo052013</v>
      </c>
      <c r="B4321" s="16" t="s">
        <v>2013</v>
      </c>
      <c r="C4321" s="16">
        <v>2013</v>
      </c>
      <c r="D4321" s="16">
        <v>32</v>
      </c>
      <c r="E4321" s="16">
        <v>0</v>
      </c>
      <c r="F4321" s="16">
        <v>0</v>
      </c>
      <c r="G4321" s="16">
        <v>0</v>
      </c>
      <c r="H4321" s="16">
        <v>0</v>
      </c>
      <c r="I4321" s="16">
        <v>0</v>
      </c>
      <c r="J4321" s="16">
        <v>0</v>
      </c>
      <c r="K4321" s="16">
        <v>0</v>
      </c>
      <c r="L4321" s="16">
        <v>0</v>
      </c>
      <c r="M4321" s="16">
        <v>0</v>
      </c>
      <c r="N4321" s="16">
        <v>0</v>
      </c>
      <c r="O4321" s="16">
        <v>0</v>
      </c>
      <c r="P4321" s="13" t="str">
        <f t="shared" si="134"/>
        <v>P</v>
      </c>
      <c r="Q4321" s="13">
        <f>IFERROR(VLOOKUP($A4321, 'Fielding Data'!$A$1:$H$12056, 5, 0), 0)</f>
        <v>3</v>
      </c>
      <c r="R4321" s="13">
        <f>IFERROR(VLOOKUP($A4321, 'Fielding Data'!$A$1:$H$12056, 6, 0), 0)</f>
        <v>5</v>
      </c>
      <c r="S4321" s="13">
        <f>IFERROR(VLOOKUP($A4321, 'Fielding Data'!$A$1:$H$12056, 7, 0), 0)</f>
        <v>0</v>
      </c>
      <c r="T4321" s="13">
        <f>IFERROR(VLOOKUP($A4321, 'Fielding Data'!$A$1:$H$12056, 8, 0), 0)</f>
        <v>0</v>
      </c>
      <c r="U4321" s="13">
        <f>SUMIFS('Fielding Data'!E:E, 'Fielding Data'!$A:$A, $A4321)</f>
        <v>3</v>
      </c>
      <c r="V4321" s="13">
        <f>SUMIFS('Fielding Data'!F:F, 'Fielding Data'!$A:$A, $A4321)</f>
        <v>5</v>
      </c>
      <c r="W4321" s="13">
        <f>SUMIFS('Fielding Data'!G:G, 'Fielding Data'!$A:$A, $A4321)</f>
        <v>0</v>
      </c>
      <c r="X4321" s="13">
        <f>SUMIFS('Fielding Data'!H:H, 'Fielding Data'!$A:$A, $A4321)</f>
        <v>0</v>
      </c>
    </row>
    <row r="4322" spans="1:24" x14ac:dyDescent="0.3">
      <c r="A4322" s="13" t="str">
        <f t="shared" si="135"/>
        <v>ortizra012013</v>
      </c>
      <c r="B4322" s="16" t="s">
        <v>164</v>
      </c>
      <c r="C4322" s="16">
        <v>2013</v>
      </c>
      <c r="D4322" s="16">
        <v>7</v>
      </c>
      <c r="E4322" s="16">
        <v>1</v>
      </c>
      <c r="F4322" s="16">
        <v>0</v>
      </c>
      <c r="G4322" s="16">
        <v>0</v>
      </c>
      <c r="H4322" s="16">
        <v>0</v>
      </c>
      <c r="I4322" s="16">
        <v>0</v>
      </c>
      <c r="J4322" s="16">
        <v>0</v>
      </c>
      <c r="K4322" s="16">
        <v>0</v>
      </c>
      <c r="L4322" s="16">
        <v>0</v>
      </c>
      <c r="M4322" s="16">
        <v>0</v>
      </c>
      <c r="N4322" s="16">
        <v>0</v>
      </c>
      <c r="O4322" s="16">
        <v>1</v>
      </c>
      <c r="P4322" s="13" t="str">
        <f t="shared" si="134"/>
        <v>P</v>
      </c>
      <c r="Q4322" s="13">
        <f>IFERROR(VLOOKUP($A4322, 'Fielding Data'!$A$1:$H$12056, 5, 0), 0)</f>
        <v>3</v>
      </c>
      <c r="R4322" s="13">
        <f>IFERROR(VLOOKUP($A4322, 'Fielding Data'!$A$1:$H$12056, 6, 0), 0)</f>
        <v>2</v>
      </c>
      <c r="S4322" s="13">
        <f>IFERROR(VLOOKUP($A4322, 'Fielding Data'!$A$1:$H$12056, 7, 0), 0)</f>
        <v>1</v>
      </c>
      <c r="T4322" s="13">
        <f>IFERROR(VLOOKUP($A4322, 'Fielding Data'!$A$1:$H$12056, 8, 0), 0)</f>
        <v>1</v>
      </c>
      <c r="U4322" s="13">
        <f>SUMIFS('Fielding Data'!E:E, 'Fielding Data'!$A:$A, $A4322)</f>
        <v>3</v>
      </c>
      <c r="V4322" s="13">
        <f>SUMIFS('Fielding Data'!F:F, 'Fielding Data'!$A:$A, $A4322)</f>
        <v>2</v>
      </c>
      <c r="W4322" s="13">
        <f>SUMIFS('Fielding Data'!G:G, 'Fielding Data'!$A:$A, $A4322)</f>
        <v>1</v>
      </c>
      <c r="X4322" s="13">
        <f>SUMIFS('Fielding Data'!H:H, 'Fielding Data'!$A:$A, $A4322)</f>
        <v>1</v>
      </c>
    </row>
    <row r="4323" spans="1:24" x14ac:dyDescent="0.3">
      <c r="A4323" s="13" t="str">
        <f t="shared" si="135"/>
        <v>osullse012013</v>
      </c>
      <c r="B4323" s="16" t="s">
        <v>1148</v>
      </c>
      <c r="C4323" s="16">
        <v>2013</v>
      </c>
      <c r="D4323" s="16">
        <v>7</v>
      </c>
      <c r="E4323" s="16">
        <v>6</v>
      </c>
      <c r="F4323" s="16">
        <v>0</v>
      </c>
      <c r="G4323" s="16">
        <v>1</v>
      </c>
      <c r="H4323" s="16">
        <v>1</v>
      </c>
      <c r="I4323" s="16">
        <v>0</v>
      </c>
      <c r="J4323" s="16">
        <v>0</v>
      </c>
      <c r="K4323" s="16">
        <v>0</v>
      </c>
      <c r="L4323" s="16">
        <v>0</v>
      </c>
      <c r="M4323" s="16">
        <v>0</v>
      </c>
      <c r="N4323" s="16">
        <v>0</v>
      </c>
      <c r="O4323" s="16">
        <v>4</v>
      </c>
      <c r="P4323" s="13" t="str">
        <f t="shared" si="134"/>
        <v>P</v>
      </c>
      <c r="Q4323" s="13">
        <f>IFERROR(VLOOKUP($A4323, 'Fielding Data'!$A$1:$H$12056, 5, 0), 0)</f>
        <v>0</v>
      </c>
      <c r="R4323" s="13">
        <f>IFERROR(VLOOKUP($A4323, 'Fielding Data'!$A$1:$H$12056, 6, 0), 0)</f>
        <v>4</v>
      </c>
      <c r="S4323" s="13">
        <f>IFERROR(VLOOKUP($A4323, 'Fielding Data'!$A$1:$H$12056, 7, 0), 0)</f>
        <v>0</v>
      </c>
      <c r="T4323" s="13">
        <f>IFERROR(VLOOKUP($A4323, 'Fielding Data'!$A$1:$H$12056, 8, 0), 0)</f>
        <v>0</v>
      </c>
      <c r="U4323" s="13">
        <f>SUMIFS('Fielding Data'!E:E, 'Fielding Data'!$A:$A, $A4323)</f>
        <v>0</v>
      </c>
      <c r="V4323" s="13">
        <f>SUMIFS('Fielding Data'!F:F, 'Fielding Data'!$A:$A, $A4323)</f>
        <v>4</v>
      </c>
      <c r="W4323" s="13">
        <f>SUMIFS('Fielding Data'!G:G, 'Fielding Data'!$A:$A, $A4323)</f>
        <v>0</v>
      </c>
      <c r="X4323" s="13">
        <f>SUMIFS('Fielding Data'!H:H, 'Fielding Data'!$A:$A, $A4323)</f>
        <v>0</v>
      </c>
    </row>
    <row r="4324" spans="1:24" x14ac:dyDescent="0.3">
      <c r="A4324" s="13" t="str">
        <f t="shared" si="135"/>
        <v>oswalro012013</v>
      </c>
      <c r="B4324" s="16" t="s">
        <v>260</v>
      </c>
      <c r="C4324" s="16">
        <v>2013</v>
      </c>
      <c r="D4324" s="16">
        <v>9</v>
      </c>
      <c r="E4324" s="16">
        <v>6</v>
      </c>
      <c r="F4324" s="16">
        <v>0</v>
      </c>
      <c r="G4324" s="16">
        <v>2</v>
      </c>
      <c r="H4324" s="16">
        <v>0</v>
      </c>
      <c r="I4324" s="16">
        <v>0</v>
      </c>
      <c r="J4324" s="16">
        <v>0</v>
      </c>
      <c r="K4324" s="16">
        <v>0</v>
      </c>
      <c r="L4324" s="16">
        <v>0</v>
      </c>
      <c r="M4324" s="16">
        <v>0</v>
      </c>
      <c r="N4324" s="16">
        <v>0</v>
      </c>
      <c r="O4324" s="16">
        <v>2</v>
      </c>
      <c r="P4324" s="13" t="str">
        <f t="shared" si="134"/>
        <v>P</v>
      </c>
      <c r="Q4324" s="13">
        <f>IFERROR(VLOOKUP($A4324, 'Fielding Data'!$A$1:$H$12056, 5, 0), 0)</f>
        <v>5</v>
      </c>
      <c r="R4324" s="13">
        <f>IFERROR(VLOOKUP($A4324, 'Fielding Data'!$A$1:$H$12056, 6, 0), 0)</f>
        <v>3</v>
      </c>
      <c r="S4324" s="13">
        <f>IFERROR(VLOOKUP($A4324, 'Fielding Data'!$A$1:$H$12056, 7, 0), 0)</f>
        <v>0</v>
      </c>
      <c r="T4324" s="13">
        <f>IFERROR(VLOOKUP($A4324, 'Fielding Data'!$A$1:$H$12056, 8, 0), 0)</f>
        <v>1</v>
      </c>
      <c r="U4324" s="13">
        <f>SUMIFS('Fielding Data'!E:E, 'Fielding Data'!$A:$A, $A4324)</f>
        <v>5</v>
      </c>
      <c r="V4324" s="13">
        <f>SUMIFS('Fielding Data'!F:F, 'Fielding Data'!$A:$A, $A4324)</f>
        <v>3</v>
      </c>
      <c r="W4324" s="13">
        <f>SUMIFS('Fielding Data'!G:G, 'Fielding Data'!$A:$A, $A4324)</f>
        <v>0</v>
      </c>
      <c r="X4324" s="13">
        <f>SUMIFS('Fielding Data'!H:H, 'Fielding Data'!$A:$A, $A4324)</f>
        <v>1</v>
      </c>
    </row>
    <row r="4325" spans="1:24" x14ac:dyDescent="0.3">
      <c r="A4325" s="13" t="str">
        <f t="shared" si="135"/>
        <v>oteroda012013</v>
      </c>
      <c r="B4325" s="16" t="s">
        <v>1796</v>
      </c>
      <c r="C4325" s="16">
        <v>2013</v>
      </c>
      <c r="D4325" s="16">
        <v>33</v>
      </c>
      <c r="E4325" s="16">
        <v>0</v>
      </c>
      <c r="F4325" s="16">
        <v>0</v>
      </c>
      <c r="G4325" s="16">
        <v>0</v>
      </c>
      <c r="H4325" s="16">
        <v>0</v>
      </c>
      <c r="I4325" s="16">
        <v>0</v>
      </c>
      <c r="J4325" s="16">
        <v>0</v>
      </c>
      <c r="K4325" s="16">
        <v>0</v>
      </c>
      <c r="L4325" s="16">
        <v>0</v>
      </c>
      <c r="M4325" s="16">
        <v>0</v>
      </c>
      <c r="N4325" s="16">
        <v>0</v>
      </c>
      <c r="O4325" s="16">
        <v>0</v>
      </c>
      <c r="P4325" s="13" t="str">
        <f t="shared" si="134"/>
        <v>P</v>
      </c>
      <c r="Q4325" s="13">
        <f>IFERROR(VLOOKUP($A4325, 'Fielding Data'!$A$1:$H$12056, 5, 0), 0)</f>
        <v>1</v>
      </c>
      <c r="R4325" s="13">
        <f>IFERROR(VLOOKUP($A4325, 'Fielding Data'!$A$1:$H$12056, 6, 0), 0)</f>
        <v>7</v>
      </c>
      <c r="S4325" s="13">
        <f>IFERROR(VLOOKUP($A4325, 'Fielding Data'!$A$1:$H$12056, 7, 0), 0)</f>
        <v>0</v>
      </c>
      <c r="T4325" s="13">
        <f>IFERROR(VLOOKUP($A4325, 'Fielding Data'!$A$1:$H$12056, 8, 0), 0)</f>
        <v>2</v>
      </c>
      <c r="U4325" s="13">
        <f>SUMIFS('Fielding Data'!E:E, 'Fielding Data'!$A:$A, $A4325)</f>
        <v>1</v>
      </c>
      <c r="V4325" s="13">
        <f>SUMIFS('Fielding Data'!F:F, 'Fielding Data'!$A:$A, $A4325)</f>
        <v>7</v>
      </c>
      <c r="W4325" s="13">
        <f>SUMIFS('Fielding Data'!G:G, 'Fielding Data'!$A:$A, $A4325)</f>
        <v>0</v>
      </c>
      <c r="X4325" s="13">
        <f>SUMIFS('Fielding Data'!H:H, 'Fielding Data'!$A:$A, $A4325)</f>
        <v>2</v>
      </c>
    </row>
    <row r="4326" spans="1:24" x14ac:dyDescent="0.3">
      <c r="A4326" s="13" t="str">
        <f t="shared" si="135"/>
        <v>ottavad012013</v>
      </c>
      <c r="B4326" s="16" t="s">
        <v>1354</v>
      </c>
      <c r="C4326" s="16">
        <v>2013</v>
      </c>
      <c r="D4326" s="16">
        <v>51</v>
      </c>
      <c r="E4326" s="16">
        <v>9</v>
      </c>
      <c r="F4326" s="16">
        <v>0</v>
      </c>
      <c r="G4326" s="16">
        <v>1</v>
      </c>
      <c r="H4326" s="16">
        <v>0</v>
      </c>
      <c r="I4326" s="16">
        <v>0</v>
      </c>
      <c r="J4326" s="16">
        <v>0</v>
      </c>
      <c r="K4326" s="16">
        <v>0</v>
      </c>
      <c r="L4326" s="16">
        <v>0</v>
      </c>
      <c r="M4326" s="16">
        <v>0</v>
      </c>
      <c r="N4326" s="16">
        <v>0</v>
      </c>
      <c r="O4326" s="16">
        <v>5</v>
      </c>
      <c r="P4326" s="13" t="str">
        <f t="shared" si="134"/>
        <v>P</v>
      </c>
      <c r="Q4326" s="13">
        <f>IFERROR(VLOOKUP($A4326, 'Fielding Data'!$A$1:$H$12056, 5, 0), 0)</f>
        <v>8</v>
      </c>
      <c r="R4326" s="13">
        <f>IFERROR(VLOOKUP($A4326, 'Fielding Data'!$A$1:$H$12056, 6, 0), 0)</f>
        <v>8</v>
      </c>
      <c r="S4326" s="13">
        <f>IFERROR(VLOOKUP($A4326, 'Fielding Data'!$A$1:$H$12056, 7, 0), 0)</f>
        <v>1</v>
      </c>
      <c r="T4326" s="13">
        <f>IFERROR(VLOOKUP($A4326, 'Fielding Data'!$A$1:$H$12056, 8, 0), 0)</f>
        <v>1</v>
      </c>
      <c r="U4326" s="13">
        <f>SUMIFS('Fielding Data'!E:E, 'Fielding Data'!$A:$A, $A4326)</f>
        <v>8</v>
      </c>
      <c r="V4326" s="13">
        <f>SUMIFS('Fielding Data'!F:F, 'Fielding Data'!$A:$A, $A4326)</f>
        <v>8</v>
      </c>
      <c r="W4326" s="13">
        <f>SUMIFS('Fielding Data'!G:G, 'Fielding Data'!$A:$A, $A4326)</f>
        <v>1</v>
      </c>
      <c r="X4326" s="13">
        <f>SUMIFS('Fielding Data'!H:H, 'Fielding Data'!$A:$A, $A4326)</f>
        <v>1</v>
      </c>
    </row>
    <row r="4327" spans="1:24" x14ac:dyDescent="0.3">
      <c r="A4327" s="13" t="str">
        <f t="shared" si="135"/>
        <v>outmajo012013</v>
      </c>
      <c r="B4327" s="16" t="s">
        <v>980</v>
      </c>
      <c r="C4327" s="16">
        <v>2013</v>
      </c>
      <c r="D4327" s="16">
        <v>61</v>
      </c>
      <c r="E4327" s="16">
        <v>5</v>
      </c>
      <c r="F4327" s="16">
        <v>0</v>
      </c>
      <c r="G4327" s="16">
        <v>0</v>
      </c>
      <c r="H4327" s="16">
        <v>0</v>
      </c>
      <c r="I4327" s="16">
        <v>0</v>
      </c>
      <c r="J4327" s="16">
        <v>0</v>
      </c>
      <c r="K4327" s="16">
        <v>0</v>
      </c>
      <c r="L4327" s="16">
        <v>0</v>
      </c>
      <c r="M4327" s="16">
        <v>0</v>
      </c>
      <c r="N4327" s="16">
        <v>0</v>
      </c>
      <c r="O4327" s="16">
        <v>2</v>
      </c>
      <c r="P4327" s="13" t="str">
        <f t="shared" si="134"/>
        <v>P</v>
      </c>
      <c r="Q4327" s="13">
        <f>IFERROR(VLOOKUP($A4327, 'Fielding Data'!$A$1:$H$12056, 5, 0), 0)</f>
        <v>3</v>
      </c>
      <c r="R4327" s="13">
        <f>IFERROR(VLOOKUP($A4327, 'Fielding Data'!$A$1:$H$12056, 6, 0), 0)</f>
        <v>8</v>
      </c>
      <c r="S4327" s="13">
        <f>IFERROR(VLOOKUP($A4327, 'Fielding Data'!$A$1:$H$12056, 7, 0), 0)</f>
        <v>0</v>
      </c>
      <c r="T4327" s="13">
        <f>IFERROR(VLOOKUP($A4327, 'Fielding Data'!$A$1:$H$12056, 8, 0), 0)</f>
        <v>2</v>
      </c>
      <c r="U4327" s="13">
        <f>SUMIFS('Fielding Data'!E:E, 'Fielding Data'!$A:$A, $A4327)</f>
        <v>3</v>
      </c>
      <c r="V4327" s="13">
        <f>SUMIFS('Fielding Data'!F:F, 'Fielding Data'!$A:$A, $A4327)</f>
        <v>8</v>
      </c>
      <c r="W4327" s="13">
        <f>SUMIFS('Fielding Data'!G:G, 'Fielding Data'!$A:$A, $A4327)</f>
        <v>0</v>
      </c>
      <c r="X4327" s="13">
        <f>SUMIFS('Fielding Data'!H:H, 'Fielding Data'!$A:$A, $A4327)</f>
        <v>2</v>
      </c>
    </row>
    <row r="4328" spans="1:24" x14ac:dyDescent="0.3">
      <c r="A4328" s="13" t="str">
        <f t="shared" si="135"/>
        <v>overbly012013</v>
      </c>
      <c r="B4328" s="16" t="s">
        <v>261</v>
      </c>
      <c r="C4328" s="16">
        <v>2013</v>
      </c>
      <c r="D4328" s="16">
        <v>142</v>
      </c>
      <c r="E4328" s="16">
        <v>445</v>
      </c>
      <c r="F4328" s="16">
        <v>43</v>
      </c>
      <c r="G4328" s="16">
        <v>107</v>
      </c>
      <c r="H4328" s="16">
        <v>24</v>
      </c>
      <c r="I4328" s="16">
        <v>1</v>
      </c>
      <c r="J4328" s="16">
        <v>14</v>
      </c>
      <c r="K4328" s="16">
        <v>59</v>
      </c>
      <c r="L4328" s="16">
        <v>2</v>
      </c>
      <c r="M4328" s="16">
        <v>0</v>
      </c>
      <c r="N4328" s="16">
        <v>36</v>
      </c>
      <c r="O4328" s="16">
        <v>111</v>
      </c>
      <c r="P4328" s="13" t="str">
        <f t="shared" si="134"/>
        <v>1B</v>
      </c>
      <c r="Q4328" s="13">
        <f>IFERROR(VLOOKUP($A4328, 'Fielding Data'!$A$1:$H$12056, 5, 0), 0)</f>
        <v>933</v>
      </c>
      <c r="R4328" s="13">
        <f>IFERROR(VLOOKUP($A4328, 'Fielding Data'!$A$1:$H$12056, 6, 0), 0)</f>
        <v>67</v>
      </c>
      <c r="S4328" s="13">
        <f>IFERROR(VLOOKUP($A4328, 'Fielding Data'!$A$1:$H$12056, 7, 0), 0)</f>
        <v>4</v>
      </c>
      <c r="T4328" s="13">
        <f>IFERROR(VLOOKUP($A4328, 'Fielding Data'!$A$1:$H$12056, 8, 0), 0)</f>
        <v>93</v>
      </c>
      <c r="U4328" s="13">
        <f>SUMIFS('Fielding Data'!E:E, 'Fielding Data'!$A:$A, $A4328)</f>
        <v>938</v>
      </c>
      <c r="V4328" s="13">
        <f>SUMIFS('Fielding Data'!F:F, 'Fielding Data'!$A:$A, $A4328)</f>
        <v>67</v>
      </c>
      <c r="W4328" s="13">
        <f>SUMIFS('Fielding Data'!G:G, 'Fielding Data'!$A:$A, $A4328)</f>
        <v>4</v>
      </c>
      <c r="X4328" s="13">
        <f>SUMIFS('Fielding Data'!H:H, 'Fielding Data'!$A:$A, $A4328)</f>
        <v>93</v>
      </c>
    </row>
    <row r="4329" spans="1:24" x14ac:dyDescent="0.3">
      <c r="A4329" s="13" t="str">
        <f t="shared" si="135"/>
        <v>owingch012013</v>
      </c>
      <c r="B4329" s="16" t="s">
        <v>2014</v>
      </c>
      <c r="C4329" s="16">
        <v>2013</v>
      </c>
      <c r="D4329" s="16">
        <v>20</v>
      </c>
      <c r="E4329" s="16">
        <v>55</v>
      </c>
      <c r="F4329" s="16">
        <v>5</v>
      </c>
      <c r="G4329" s="16">
        <v>16</v>
      </c>
      <c r="H4329" s="16">
        <v>5</v>
      </c>
      <c r="I4329" s="16">
        <v>0</v>
      </c>
      <c r="J4329" s="16">
        <v>0</v>
      </c>
      <c r="K4329" s="16">
        <v>5</v>
      </c>
      <c r="L4329" s="16">
        <v>2</v>
      </c>
      <c r="M4329" s="16">
        <v>0</v>
      </c>
      <c r="N4329" s="16">
        <v>6</v>
      </c>
      <c r="O4329" s="16">
        <v>10</v>
      </c>
      <c r="P4329" s="13" t="str">
        <f t="shared" si="134"/>
        <v>2B</v>
      </c>
      <c r="Q4329" s="13">
        <f>IFERROR(VLOOKUP($A4329, 'Fielding Data'!$A$1:$H$12056, 5, 0), 0)</f>
        <v>2</v>
      </c>
      <c r="R4329" s="13">
        <f>IFERROR(VLOOKUP($A4329, 'Fielding Data'!$A$1:$H$12056, 6, 0), 0)</f>
        <v>10</v>
      </c>
      <c r="S4329" s="13">
        <f>IFERROR(VLOOKUP($A4329, 'Fielding Data'!$A$1:$H$12056, 7, 0), 0)</f>
        <v>0</v>
      </c>
      <c r="T4329" s="13">
        <f>IFERROR(VLOOKUP($A4329, 'Fielding Data'!$A$1:$H$12056, 8, 0), 0)</f>
        <v>0</v>
      </c>
      <c r="U4329" s="13">
        <f>SUMIFS('Fielding Data'!E:E, 'Fielding Data'!$A:$A, $A4329)</f>
        <v>20</v>
      </c>
      <c r="V4329" s="13">
        <f>SUMIFS('Fielding Data'!F:F, 'Fielding Data'!$A:$A, $A4329)</f>
        <v>41</v>
      </c>
      <c r="W4329" s="13">
        <f>SUMIFS('Fielding Data'!G:G, 'Fielding Data'!$A:$A, $A4329)</f>
        <v>1</v>
      </c>
      <c r="X4329" s="13">
        <f>SUMIFS('Fielding Data'!H:H, 'Fielding Data'!$A:$A, $A4329)</f>
        <v>4</v>
      </c>
    </row>
    <row r="4330" spans="1:24" x14ac:dyDescent="0.3">
      <c r="A4330" s="13" t="str">
        <f t="shared" si="135"/>
        <v>ozunama012013</v>
      </c>
      <c r="B4330" s="16" t="s">
        <v>2015</v>
      </c>
      <c r="C4330" s="16">
        <v>2013</v>
      </c>
      <c r="D4330" s="16">
        <v>70</v>
      </c>
      <c r="E4330" s="16">
        <v>275</v>
      </c>
      <c r="F4330" s="16">
        <v>31</v>
      </c>
      <c r="G4330" s="16">
        <v>73</v>
      </c>
      <c r="H4330" s="16">
        <v>17</v>
      </c>
      <c r="I4330" s="16">
        <v>4</v>
      </c>
      <c r="J4330" s="16">
        <v>3</v>
      </c>
      <c r="K4330" s="16">
        <v>32</v>
      </c>
      <c r="L4330" s="16">
        <v>5</v>
      </c>
      <c r="M4330" s="16">
        <v>1</v>
      </c>
      <c r="N4330" s="16">
        <v>13</v>
      </c>
      <c r="O4330" s="16">
        <v>57</v>
      </c>
      <c r="P4330" s="13" t="str">
        <f t="shared" si="134"/>
        <v>CF</v>
      </c>
      <c r="Q4330" s="13">
        <f>IFERROR(VLOOKUP($A4330, 'Fielding Data'!$A$1:$H$12056, 5, 0), 0)</f>
        <v>0</v>
      </c>
      <c r="R4330" s="13">
        <f>IFERROR(VLOOKUP($A4330, 'Fielding Data'!$A$1:$H$12056, 6, 0), 0)</f>
        <v>0</v>
      </c>
      <c r="S4330" s="13">
        <f>IFERROR(VLOOKUP($A4330, 'Fielding Data'!$A$1:$H$12056, 7, 0), 0)</f>
        <v>0</v>
      </c>
      <c r="T4330" s="13">
        <f>IFERROR(VLOOKUP($A4330, 'Fielding Data'!$A$1:$H$12056, 8, 0), 0)</f>
        <v>0</v>
      </c>
      <c r="U4330" s="13">
        <f>SUMIFS('Fielding Data'!E:E, 'Fielding Data'!$A:$A, $A4330)</f>
        <v>157</v>
      </c>
      <c r="V4330" s="13">
        <f>SUMIFS('Fielding Data'!F:F, 'Fielding Data'!$A:$A, $A4330)</f>
        <v>8</v>
      </c>
      <c r="W4330" s="13">
        <f>SUMIFS('Fielding Data'!G:G, 'Fielding Data'!$A:$A, $A4330)</f>
        <v>2</v>
      </c>
      <c r="X4330" s="13">
        <f>SUMIFS('Fielding Data'!H:H, 'Fielding Data'!$A:$A, $A4330)</f>
        <v>4</v>
      </c>
    </row>
    <row r="4331" spans="1:24" x14ac:dyDescent="0.3">
      <c r="A4331" s="13" t="str">
        <f t="shared" si="135"/>
        <v>pachejo012013</v>
      </c>
      <c r="B4331" s="16" t="s">
        <v>1574</v>
      </c>
      <c r="C4331" s="16">
        <v>2013</v>
      </c>
      <c r="D4331" s="16">
        <v>95</v>
      </c>
      <c r="E4331" s="16">
        <v>247</v>
      </c>
      <c r="F4331" s="16">
        <v>23</v>
      </c>
      <c r="G4331" s="16">
        <v>59</v>
      </c>
      <c r="H4331" s="16">
        <v>15</v>
      </c>
      <c r="I4331" s="16">
        <v>0</v>
      </c>
      <c r="J4331" s="16">
        <v>1</v>
      </c>
      <c r="K4331" s="16">
        <v>22</v>
      </c>
      <c r="L4331" s="16">
        <v>0</v>
      </c>
      <c r="M4331" s="16">
        <v>0</v>
      </c>
      <c r="N4331" s="16">
        <v>10</v>
      </c>
      <c r="O4331" s="16">
        <v>38</v>
      </c>
      <c r="P4331" s="13" t="str">
        <f t="shared" si="134"/>
        <v>1B</v>
      </c>
      <c r="Q4331" s="13">
        <f>IFERROR(VLOOKUP($A4331, 'Fielding Data'!$A$1:$H$12056, 5, 0), 0)</f>
        <v>385</v>
      </c>
      <c r="R4331" s="13">
        <f>IFERROR(VLOOKUP($A4331, 'Fielding Data'!$A$1:$H$12056, 6, 0), 0)</f>
        <v>28</v>
      </c>
      <c r="S4331" s="13">
        <f>IFERROR(VLOOKUP($A4331, 'Fielding Data'!$A$1:$H$12056, 7, 0), 0)</f>
        <v>5</v>
      </c>
      <c r="T4331" s="13">
        <f>IFERROR(VLOOKUP($A4331, 'Fielding Data'!$A$1:$H$12056, 8, 0), 0)</f>
        <v>28</v>
      </c>
      <c r="U4331" s="13">
        <f>SUMIFS('Fielding Data'!E:E, 'Fielding Data'!$A:$A, $A4331)</f>
        <v>469</v>
      </c>
      <c r="V4331" s="13">
        <f>SUMIFS('Fielding Data'!F:F, 'Fielding Data'!$A:$A, $A4331)</f>
        <v>36</v>
      </c>
      <c r="W4331" s="13">
        <f>SUMIFS('Fielding Data'!G:G, 'Fielding Data'!$A:$A, $A4331)</f>
        <v>7</v>
      </c>
      <c r="X4331" s="13">
        <f>SUMIFS('Fielding Data'!H:H, 'Fielding Data'!$A:$A, $A4331)</f>
        <v>30</v>
      </c>
    </row>
    <row r="4332" spans="1:24" x14ac:dyDescent="0.3">
      <c r="A4332" s="13" t="str">
        <f t="shared" si="135"/>
        <v>paganan012013</v>
      </c>
      <c r="B4332" s="16" t="s">
        <v>705</v>
      </c>
      <c r="C4332" s="16">
        <v>2013</v>
      </c>
      <c r="D4332" s="16">
        <v>71</v>
      </c>
      <c r="E4332" s="16">
        <v>280</v>
      </c>
      <c r="F4332" s="16">
        <v>44</v>
      </c>
      <c r="G4332" s="16">
        <v>79</v>
      </c>
      <c r="H4332" s="16">
        <v>16</v>
      </c>
      <c r="I4332" s="16">
        <v>3</v>
      </c>
      <c r="J4332" s="16">
        <v>5</v>
      </c>
      <c r="K4332" s="16">
        <v>30</v>
      </c>
      <c r="L4332" s="16">
        <v>9</v>
      </c>
      <c r="M4332" s="16">
        <v>4</v>
      </c>
      <c r="N4332" s="16">
        <v>23</v>
      </c>
      <c r="O4332" s="16">
        <v>36</v>
      </c>
      <c r="P4332" s="13" t="str">
        <f t="shared" si="134"/>
        <v>CF</v>
      </c>
      <c r="Q4332" s="13">
        <f>IFERROR(VLOOKUP($A4332, 'Fielding Data'!$A$1:$H$12056, 5, 0), 0)</f>
        <v>0</v>
      </c>
      <c r="R4332" s="13">
        <f>IFERROR(VLOOKUP($A4332, 'Fielding Data'!$A$1:$H$12056, 6, 0), 0)</f>
        <v>0</v>
      </c>
      <c r="S4332" s="13">
        <f>IFERROR(VLOOKUP($A4332, 'Fielding Data'!$A$1:$H$12056, 7, 0), 0)</f>
        <v>0</v>
      </c>
      <c r="T4332" s="13">
        <f>IFERROR(VLOOKUP($A4332, 'Fielding Data'!$A$1:$H$12056, 8, 0), 0)</f>
        <v>0</v>
      </c>
      <c r="U4332" s="13">
        <f>SUMIFS('Fielding Data'!E:E, 'Fielding Data'!$A:$A, $A4332)</f>
        <v>149</v>
      </c>
      <c r="V4332" s="13">
        <f>SUMIFS('Fielding Data'!F:F, 'Fielding Data'!$A:$A, $A4332)</f>
        <v>5</v>
      </c>
      <c r="W4332" s="13">
        <f>SUMIFS('Fielding Data'!G:G, 'Fielding Data'!$A:$A, $A4332)</f>
        <v>4</v>
      </c>
      <c r="X4332" s="13">
        <f>SUMIFS('Fielding Data'!H:H, 'Fielding Data'!$A:$A, $A4332)</f>
        <v>1</v>
      </c>
    </row>
    <row r="4333" spans="1:24" x14ac:dyDescent="0.3">
      <c r="A4333" s="13" t="str">
        <f t="shared" si="135"/>
        <v>pagnoma012013</v>
      </c>
      <c r="B4333" s="16" t="s">
        <v>1149</v>
      </c>
      <c r="C4333" s="16">
        <v>2013</v>
      </c>
      <c r="D4333" s="16">
        <v>9</v>
      </c>
      <c r="E4333" s="16">
        <v>21</v>
      </c>
      <c r="F4333" s="16">
        <v>1</v>
      </c>
      <c r="G4333" s="16">
        <v>3</v>
      </c>
      <c r="H4333" s="16">
        <v>0</v>
      </c>
      <c r="I4333" s="16">
        <v>0</v>
      </c>
      <c r="J4333" s="16">
        <v>0</v>
      </c>
      <c r="K4333" s="16">
        <v>0</v>
      </c>
      <c r="L4333" s="16">
        <v>0</v>
      </c>
      <c r="M4333" s="16">
        <v>0</v>
      </c>
      <c r="N4333" s="16">
        <v>1</v>
      </c>
      <c r="O4333" s="16">
        <v>3</v>
      </c>
      <c r="P4333" s="13" t="str">
        <f t="shared" si="134"/>
        <v>C</v>
      </c>
      <c r="Q4333" s="13">
        <f>IFERROR(VLOOKUP($A4333, 'Fielding Data'!$A$1:$H$12056, 5, 0), 0)</f>
        <v>37</v>
      </c>
      <c r="R4333" s="13">
        <f>IFERROR(VLOOKUP($A4333, 'Fielding Data'!$A$1:$H$12056, 6, 0), 0)</f>
        <v>2</v>
      </c>
      <c r="S4333" s="13">
        <f>IFERROR(VLOOKUP($A4333, 'Fielding Data'!$A$1:$H$12056, 7, 0), 0)</f>
        <v>1</v>
      </c>
      <c r="T4333" s="13">
        <f>IFERROR(VLOOKUP($A4333, 'Fielding Data'!$A$1:$H$12056, 8, 0), 0)</f>
        <v>0</v>
      </c>
      <c r="U4333" s="13">
        <f>SUMIFS('Fielding Data'!E:E, 'Fielding Data'!$A:$A, $A4333)</f>
        <v>37</v>
      </c>
      <c r="V4333" s="13">
        <f>SUMIFS('Fielding Data'!F:F, 'Fielding Data'!$A:$A, $A4333)</f>
        <v>2</v>
      </c>
      <c r="W4333" s="13">
        <f>SUMIFS('Fielding Data'!G:G, 'Fielding Data'!$A:$A, $A4333)</f>
        <v>1</v>
      </c>
      <c r="X4333" s="13">
        <f>SUMIFS('Fielding Data'!H:H, 'Fielding Data'!$A:$A, $A4333)</f>
        <v>0</v>
      </c>
    </row>
    <row r="4334" spans="1:24" x14ac:dyDescent="0.3">
      <c r="A4334" s="13" t="str">
        <f t="shared" si="135"/>
        <v>papeljo012013</v>
      </c>
      <c r="B4334" s="16" t="s">
        <v>581</v>
      </c>
      <c r="C4334" s="16">
        <v>2013</v>
      </c>
      <c r="D4334" s="16">
        <v>61</v>
      </c>
      <c r="E4334" s="16">
        <v>0</v>
      </c>
      <c r="F4334" s="16">
        <v>0</v>
      </c>
      <c r="G4334" s="16">
        <v>0</v>
      </c>
      <c r="H4334" s="16">
        <v>0</v>
      </c>
      <c r="I4334" s="16">
        <v>0</v>
      </c>
      <c r="J4334" s="16">
        <v>0</v>
      </c>
      <c r="K4334" s="16">
        <v>0</v>
      </c>
      <c r="L4334" s="16">
        <v>0</v>
      </c>
      <c r="M4334" s="16">
        <v>0</v>
      </c>
      <c r="N4334" s="16">
        <v>0</v>
      </c>
      <c r="O4334" s="16">
        <v>0</v>
      </c>
      <c r="P4334" s="13" t="str">
        <f t="shared" si="134"/>
        <v>P</v>
      </c>
      <c r="Q4334" s="13">
        <f>IFERROR(VLOOKUP($A4334, 'Fielding Data'!$A$1:$H$12056, 5, 0), 0)</f>
        <v>2</v>
      </c>
      <c r="R4334" s="13">
        <f>IFERROR(VLOOKUP($A4334, 'Fielding Data'!$A$1:$H$12056, 6, 0), 0)</f>
        <v>5</v>
      </c>
      <c r="S4334" s="13">
        <f>IFERROR(VLOOKUP($A4334, 'Fielding Data'!$A$1:$H$12056, 7, 0), 0)</f>
        <v>0</v>
      </c>
      <c r="T4334" s="13">
        <f>IFERROR(VLOOKUP($A4334, 'Fielding Data'!$A$1:$H$12056, 8, 0), 0)</f>
        <v>0</v>
      </c>
      <c r="U4334" s="13">
        <f>SUMIFS('Fielding Data'!E:E, 'Fielding Data'!$A:$A, $A4334)</f>
        <v>2</v>
      </c>
      <c r="V4334" s="13">
        <f>SUMIFS('Fielding Data'!F:F, 'Fielding Data'!$A:$A, $A4334)</f>
        <v>5</v>
      </c>
      <c r="W4334" s="13">
        <f>SUMIFS('Fielding Data'!G:G, 'Fielding Data'!$A:$A, $A4334)</f>
        <v>0</v>
      </c>
      <c r="X4334" s="13">
        <f>SUMIFS('Fielding Data'!H:H, 'Fielding Data'!$A:$A, $A4334)</f>
        <v>0</v>
      </c>
    </row>
    <row r="4335" spans="1:24" x14ac:dyDescent="0.3">
      <c r="A4335" s="13" t="str">
        <f t="shared" si="135"/>
        <v>paredji012013</v>
      </c>
      <c r="B4335" s="16" t="s">
        <v>1575</v>
      </c>
      <c r="C4335" s="16">
        <v>2013</v>
      </c>
      <c r="D4335" s="16">
        <v>48</v>
      </c>
      <c r="E4335" s="16">
        <v>125</v>
      </c>
      <c r="F4335" s="16">
        <v>8</v>
      </c>
      <c r="G4335" s="16">
        <v>24</v>
      </c>
      <c r="H4335" s="16">
        <v>4</v>
      </c>
      <c r="I4335" s="16">
        <v>0</v>
      </c>
      <c r="J4335" s="16">
        <v>1</v>
      </c>
      <c r="K4335" s="16">
        <v>10</v>
      </c>
      <c r="L4335" s="16">
        <v>4</v>
      </c>
      <c r="M4335" s="16">
        <v>4</v>
      </c>
      <c r="N4335" s="16">
        <v>6</v>
      </c>
      <c r="O4335" s="16">
        <v>44</v>
      </c>
      <c r="P4335" s="13" t="str">
        <f t="shared" si="134"/>
        <v>2B</v>
      </c>
      <c r="Q4335" s="13">
        <f>IFERROR(VLOOKUP($A4335, 'Fielding Data'!$A$1:$H$12056, 5, 0), 0)</f>
        <v>0</v>
      </c>
      <c r="R4335" s="13">
        <f>IFERROR(VLOOKUP($A4335, 'Fielding Data'!$A$1:$H$12056, 6, 0), 0)</f>
        <v>5</v>
      </c>
      <c r="S4335" s="13">
        <f>IFERROR(VLOOKUP($A4335, 'Fielding Data'!$A$1:$H$12056, 7, 0), 0)</f>
        <v>0</v>
      </c>
      <c r="T4335" s="13">
        <f>IFERROR(VLOOKUP($A4335, 'Fielding Data'!$A$1:$H$12056, 8, 0), 0)</f>
        <v>0</v>
      </c>
      <c r="U4335" s="13">
        <f>SUMIFS('Fielding Data'!E:E, 'Fielding Data'!$A:$A, $A4335)</f>
        <v>61</v>
      </c>
      <c r="V4335" s="13">
        <f>SUMIFS('Fielding Data'!F:F, 'Fielding Data'!$A:$A, $A4335)</f>
        <v>8</v>
      </c>
      <c r="W4335" s="13">
        <f>SUMIFS('Fielding Data'!G:G, 'Fielding Data'!$A:$A, $A4335)</f>
        <v>1</v>
      </c>
      <c r="X4335" s="13">
        <f>SUMIFS('Fielding Data'!H:H, 'Fielding Data'!$A:$A, $A4335)</f>
        <v>0</v>
      </c>
    </row>
    <row r="4336" spans="1:24" x14ac:dyDescent="0.3">
      <c r="A4336" s="13" t="str">
        <f t="shared" si="135"/>
        <v>parkebl012013</v>
      </c>
      <c r="B4336" s="16" t="s">
        <v>1797</v>
      </c>
      <c r="C4336" s="16">
        <v>2013</v>
      </c>
      <c r="D4336" s="16">
        <v>49</v>
      </c>
      <c r="E4336" s="16">
        <v>0</v>
      </c>
      <c r="F4336" s="16">
        <v>0</v>
      </c>
      <c r="G4336" s="16">
        <v>0</v>
      </c>
      <c r="H4336" s="16">
        <v>0</v>
      </c>
      <c r="I4336" s="16">
        <v>0</v>
      </c>
      <c r="J4336" s="16">
        <v>0</v>
      </c>
      <c r="K4336" s="16">
        <v>0</v>
      </c>
      <c r="L4336" s="16">
        <v>0</v>
      </c>
      <c r="M4336" s="16">
        <v>0</v>
      </c>
      <c r="N4336" s="16">
        <v>0</v>
      </c>
      <c r="O4336" s="16">
        <v>0</v>
      </c>
      <c r="P4336" s="13" t="str">
        <f t="shared" si="134"/>
        <v>P</v>
      </c>
      <c r="Q4336" s="13">
        <f>IFERROR(VLOOKUP($A4336, 'Fielding Data'!$A$1:$H$12056, 5, 0), 0)</f>
        <v>4</v>
      </c>
      <c r="R4336" s="13">
        <f>IFERROR(VLOOKUP($A4336, 'Fielding Data'!$A$1:$H$12056, 6, 0), 0)</f>
        <v>2</v>
      </c>
      <c r="S4336" s="13">
        <f>IFERROR(VLOOKUP($A4336, 'Fielding Data'!$A$1:$H$12056, 7, 0), 0)</f>
        <v>0</v>
      </c>
      <c r="T4336" s="13">
        <f>IFERROR(VLOOKUP($A4336, 'Fielding Data'!$A$1:$H$12056, 8, 0), 0)</f>
        <v>0</v>
      </c>
      <c r="U4336" s="13">
        <f>SUMIFS('Fielding Data'!E:E, 'Fielding Data'!$A:$A, $A4336)</f>
        <v>4</v>
      </c>
      <c r="V4336" s="13">
        <f>SUMIFS('Fielding Data'!F:F, 'Fielding Data'!$A:$A, $A4336)</f>
        <v>2</v>
      </c>
      <c r="W4336" s="13">
        <f>SUMIFS('Fielding Data'!G:G, 'Fielding Data'!$A:$A, $A4336)</f>
        <v>0</v>
      </c>
      <c r="X4336" s="13">
        <f>SUMIFS('Fielding Data'!H:H, 'Fielding Data'!$A:$A, $A4336)</f>
        <v>0</v>
      </c>
    </row>
    <row r="4337" spans="1:24" x14ac:dyDescent="0.3">
      <c r="A4337" s="13" t="str">
        <f t="shared" si="135"/>
        <v>parkeja022013</v>
      </c>
      <c r="B4337" s="16" t="s">
        <v>1576</v>
      </c>
      <c r="C4337" s="16">
        <v>2013</v>
      </c>
      <c r="D4337" s="16">
        <v>32</v>
      </c>
      <c r="E4337" s="16">
        <v>0</v>
      </c>
      <c r="F4337" s="16">
        <v>0</v>
      </c>
      <c r="G4337" s="16">
        <v>0</v>
      </c>
      <c r="H4337" s="16">
        <v>0</v>
      </c>
      <c r="I4337" s="16">
        <v>0</v>
      </c>
      <c r="J4337" s="16">
        <v>0</v>
      </c>
      <c r="K4337" s="16">
        <v>0</v>
      </c>
      <c r="L4337" s="16">
        <v>0</v>
      </c>
      <c r="M4337" s="16">
        <v>0</v>
      </c>
      <c r="N4337" s="16">
        <v>0</v>
      </c>
      <c r="O4337" s="16">
        <v>0</v>
      </c>
      <c r="P4337" s="13" t="str">
        <f t="shared" si="134"/>
        <v>P</v>
      </c>
      <c r="Q4337" s="13">
        <f>IFERROR(VLOOKUP($A4337, 'Fielding Data'!$A$1:$H$12056, 5, 0), 0)</f>
        <v>14</v>
      </c>
      <c r="R4337" s="13">
        <f>IFERROR(VLOOKUP($A4337, 'Fielding Data'!$A$1:$H$12056, 6, 0), 0)</f>
        <v>21</v>
      </c>
      <c r="S4337" s="13">
        <f>IFERROR(VLOOKUP($A4337, 'Fielding Data'!$A$1:$H$12056, 7, 0), 0)</f>
        <v>4</v>
      </c>
      <c r="T4337" s="13">
        <f>IFERROR(VLOOKUP($A4337, 'Fielding Data'!$A$1:$H$12056, 8, 0), 0)</f>
        <v>0</v>
      </c>
      <c r="U4337" s="13">
        <f>SUMIFS('Fielding Data'!E:E, 'Fielding Data'!$A:$A, $A4337)</f>
        <v>14</v>
      </c>
      <c r="V4337" s="13">
        <f>SUMIFS('Fielding Data'!F:F, 'Fielding Data'!$A:$A, $A4337)</f>
        <v>21</v>
      </c>
      <c r="W4337" s="13">
        <f>SUMIFS('Fielding Data'!G:G, 'Fielding Data'!$A:$A, $A4337)</f>
        <v>4</v>
      </c>
      <c r="X4337" s="13">
        <f>SUMIFS('Fielding Data'!H:H, 'Fielding Data'!$A:$A, $A4337)</f>
        <v>0</v>
      </c>
    </row>
    <row r="4338" spans="1:24" x14ac:dyDescent="0.3">
      <c r="A4338" s="13" t="str">
        <f t="shared" si="135"/>
        <v>parmech012013</v>
      </c>
      <c r="B4338" s="16" t="s">
        <v>1577</v>
      </c>
      <c r="C4338" s="16">
        <v>2013</v>
      </c>
      <c r="D4338" s="16">
        <v>101</v>
      </c>
      <c r="E4338" s="16">
        <v>294</v>
      </c>
      <c r="F4338" s="16">
        <v>21</v>
      </c>
      <c r="G4338" s="16">
        <v>67</v>
      </c>
      <c r="H4338" s="16">
        <v>13</v>
      </c>
      <c r="I4338" s="16">
        <v>0</v>
      </c>
      <c r="J4338" s="16">
        <v>8</v>
      </c>
      <c r="K4338" s="16">
        <v>24</v>
      </c>
      <c r="L4338" s="16">
        <v>1</v>
      </c>
      <c r="M4338" s="16">
        <v>1</v>
      </c>
      <c r="N4338" s="16">
        <v>33</v>
      </c>
      <c r="O4338" s="16">
        <v>81</v>
      </c>
      <c r="P4338" s="13" t="str">
        <f t="shared" si="134"/>
        <v>1B</v>
      </c>
      <c r="Q4338" s="13">
        <f>IFERROR(VLOOKUP($A4338, 'Fielding Data'!$A$1:$H$12056, 5, 0), 0)</f>
        <v>152</v>
      </c>
      <c r="R4338" s="13">
        <f>IFERROR(VLOOKUP($A4338, 'Fielding Data'!$A$1:$H$12056, 6, 0), 0)</f>
        <v>12</v>
      </c>
      <c r="S4338" s="13">
        <f>IFERROR(VLOOKUP($A4338, 'Fielding Data'!$A$1:$H$12056, 7, 0), 0)</f>
        <v>0</v>
      </c>
      <c r="T4338" s="13">
        <f>IFERROR(VLOOKUP($A4338, 'Fielding Data'!$A$1:$H$12056, 8, 0), 0)</f>
        <v>15</v>
      </c>
      <c r="U4338" s="13">
        <f>SUMIFS('Fielding Data'!E:E, 'Fielding Data'!$A:$A, $A4338)</f>
        <v>257</v>
      </c>
      <c r="V4338" s="13">
        <f>SUMIFS('Fielding Data'!F:F, 'Fielding Data'!$A:$A, $A4338)</f>
        <v>18</v>
      </c>
      <c r="W4338" s="13">
        <f>SUMIFS('Fielding Data'!G:G, 'Fielding Data'!$A:$A, $A4338)</f>
        <v>2</v>
      </c>
      <c r="X4338" s="13">
        <f>SUMIFS('Fielding Data'!H:H, 'Fielding Data'!$A:$A, $A4338)</f>
        <v>15</v>
      </c>
    </row>
    <row r="4339" spans="1:24" x14ac:dyDescent="0.3">
      <c r="A4339" s="13" t="str">
        <f t="shared" si="135"/>
        <v>parnebo012013</v>
      </c>
      <c r="B4339" s="16" t="s">
        <v>982</v>
      </c>
      <c r="C4339" s="16">
        <v>2013</v>
      </c>
      <c r="D4339" s="16">
        <v>49</v>
      </c>
      <c r="E4339" s="16">
        <v>0</v>
      </c>
      <c r="F4339" s="16">
        <v>0</v>
      </c>
      <c r="G4339" s="16">
        <v>0</v>
      </c>
      <c r="H4339" s="16">
        <v>0</v>
      </c>
      <c r="I4339" s="16">
        <v>0</v>
      </c>
      <c r="J4339" s="16">
        <v>0</v>
      </c>
      <c r="K4339" s="16">
        <v>0</v>
      </c>
      <c r="L4339" s="16">
        <v>0</v>
      </c>
      <c r="M4339" s="16">
        <v>0</v>
      </c>
      <c r="N4339" s="16">
        <v>0</v>
      </c>
      <c r="O4339" s="16">
        <v>0</v>
      </c>
      <c r="P4339" s="13" t="str">
        <f t="shared" si="134"/>
        <v>P</v>
      </c>
      <c r="Q4339" s="13">
        <f>IFERROR(VLOOKUP($A4339, 'Fielding Data'!$A$1:$H$12056, 5, 0), 0)</f>
        <v>2</v>
      </c>
      <c r="R4339" s="13">
        <f>IFERROR(VLOOKUP($A4339, 'Fielding Data'!$A$1:$H$12056, 6, 0), 0)</f>
        <v>8</v>
      </c>
      <c r="S4339" s="13">
        <f>IFERROR(VLOOKUP($A4339, 'Fielding Data'!$A$1:$H$12056, 7, 0), 0)</f>
        <v>0</v>
      </c>
      <c r="T4339" s="13">
        <f>IFERROR(VLOOKUP($A4339, 'Fielding Data'!$A$1:$H$12056, 8, 0), 0)</f>
        <v>1</v>
      </c>
      <c r="U4339" s="13">
        <f>SUMIFS('Fielding Data'!E:E, 'Fielding Data'!$A:$A, $A4339)</f>
        <v>2</v>
      </c>
      <c r="V4339" s="13">
        <f>SUMIFS('Fielding Data'!F:F, 'Fielding Data'!$A:$A, $A4339)</f>
        <v>8</v>
      </c>
      <c r="W4339" s="13">
        <f>SUMIFS('Fielding Data'!G:G, 'Fielding Data'!$A:$A, $A4339)</f>
        <v>0</v>
      </c>
      <c r="X4339" s="13">
        <f>SUMIFS('Fielding Data'!H:H, 'Fielding Data'!$A:$A, $A4339)</f>
        <v>1</v>
      </c>
    </row>
    <row r="4340" spans="1:24" x14ac:dyDescent="0.3">
      <c r="A4340" s="13" t="str">
        <f t="shared" si="135"/>
        <v>parrage012013</v>
      </c>
      <c r="B4340" s="16" t="s">
        <v>1150</v>
      </c>
      <c r="C4340" s="16">
        <v>2013</v>
      </c>
      <c r="D4340" s="16">
        <v>156</v>
      </c>
      <c r="E4340" s="16">
        <v>601</v>
      </c>
      <c r="F4340" s="16">
        <v>79</v>
      </c>
      <c r="G4340" s="16">
        <v>161</v>
      </c>
      <c r="H4340" s="16">
        <v>43</v>
      </c>
      <c r="I4340" s="16">
        <v>4</v>
      </c>
      <c r="J4340" s="16">
        <v>10</v>
      </c>
      <c r="K4340" s="16">
        <v>48</v>
      </c>
      <c r="L4340" s="16">
        <v>10</v>
      </c>
      <c r="M4340" s="16">
        <v>10</v>
      </c>
      <c r="N4340" s="16">
        <v>48</v>
      </c>
      <c r="O4340" s="16">
        <v>100</v>
      </c>
      <c r="P4340" s="13" t="str">
        <f t="shared" si="134"/>
        <v>CF</v>
      </c>
      <c r="Q4340" s="13">
        <f>IFERROR(VLOOKUP($A4340, 'Fielding Data'!$A$1:$H$12056, 5, 0), 0)</f>
        <v>0</v>
      </c>
      <c r="R4340" s="13">
        <f>IFERROR(VLOOKUP($A4340, 'Fielding Data'!$A$1:$H$12056, 6, 0), 0)</f>
        <v>0</v>
      </c>
      <c r="S4340" s="13">
        <f>IFERROR(VLOOKUP($A4340, 'Fielding Data'!$A$1:$H$12056, 7, 0), 0)</f>
        <v>0</v>
      </c>
      <c r="T4340" s="13">
        <f>IFERROR(VLOOKUP($A4340, 'Fielding Data'!$A$1:$H$12056, 8, 0), 0)</f>
        <v>0</v>
      </c>
      <c r="U4340" s="13">
        <f>SUMIFS('Fielding Data'!E:E, 'Fielding Data'!$A:$A, $A4340)</f>
        <v>343</v>
      </c>
      <c r="V4340" s="13">
        <f>SUMIFS('Fielding Data'!F:F, 'Fielding Data'!$A:$A, $A4340)</f>
        <v>17</v>
      </c>
      <c r="W4340" s="13">
        <f>SUMIFS('Fielding Data'!G:G, 'Fielding Data'!$A:$A, $A4340)</f>
        <v>5</v>
      </c>
      <c r="X4340" s="13">
        <f>SUMIFS('Fielding Data'!H:H, 'Fielding Data'!$A:$A, $A4340)</f>
        <v>1</v>
      </c>
    </row>
    <row r="4341" spans="1:24" x14ac:dyDescent="0.3">
      <c r="A4341" s="13" t="str">
        <f t="shared" si="135"/>
        <v>parrama012013</v>
      </c>
      <c r="B4341" s="16" t="s">
        <v>832</v>
      </c>
      <c r="C4341" s="16">
        <v>2013</v>
      </c>
      <c r="D4341" s="16">
        <v>57</v>
      </c>
      <c r="E4341" s="16">
        <v>2</v>
      </c>
      <c r="F4341" s="16">
        <v>1</v>
      </c>
      <c r="G4341" s="16">
        <v>1</v>
      </c>
      <c r="H4341" s="16">
        <v>0</v>
      </c>
      <c r="I4341" s="16">
        <v>0</v>
      </c>
      <c r="J4341" s="16">
        <v>0</v>
      </c>
      <c r="K4341" s="16">
        <v>0</v>
      </c>
      <c r="L4341" s="16">
        <v>0</v>
      </c>
      <c r="M4341" s="16">
        <v>0</v>
      </c>
      <c r="N4341" s="16">
        <v>0</v>
      </c>
      <c r="O4341" s="16">
        <v>0</v>
      </c>
      <c r="P4341" s="13" t="str">
        <f t="shared" si="134"/>
        <v>P</v>
      </c>
      <c r="Q4341" s="13">
        <f>IFERROR(VLOOKUP($A4341, 'Fielding Data'!$A$1:$H$12056, 5, 0), 0)</f>
        <v>4</v>
      </c>
      <c r="R4341" s="13">
        <f>IFERROR(VLOOKUP($A4341, 'Fielding Data'!$A$1:$H$12056, 6, 0), 0)</f>
        <v>6</v>
      </c>
      <c r="S4341" s="13">
        <f>IFERROR(VLOOKUP($A4341, 'Fielding Data'!$A$1:$H$12056, 7, 0), 0)</f>
        <v>0</v>
      </c>
      <c r="T4341" s="13">
        <f>IFERROR(VLOOKUP($A4341, 'Fielding Data'!$A$1:$H$12056, 8, 0), 0)</f>
        <v>0</v>
      </c>
      <c r="U4341" s="13">
        <f>SUMIFS('Fielding Data'!E:E, 'Fielding Data'!$A:$A, $A4341)</f>
        <v>4</v>
      </c>
      <c r="V4341" s="13">
        <f>SUMIFS('Fielding Data'!F:F, 'Fielding Data'!$A:$A, $A4341)</f>
        <v>6</v>
      </c>
      <c r="W4341" s="13">
        <f>SUMIFS('Fielding Data'!G:G, 'Fielding Data'!$A:$A, $A4341)</f>
        <v>0</v>
      </c>
      <c r="X4341" s="13">
        <f>SUMIFS('Fielding Data'!H:H, 'Fielding Data'!$A:$A, $A4341)</f>
        <v>0</v>
      </c>
    </row>
    <row r="4342" spans="1:24" x14ac:dyDescent="0.3">
      <c r="A4342" s="13" t="str">
        <f t="shared" si="135"/>
        <v>parrian012013</v>
      </c>
      <c r="B4342" s="16" t="s">
        <v>1578</v>
      </c>
      <c r="C4342" s="16">
        <v>2013</v>
      </c>
      <c r="D4342" s="16">
        <v>14</v>
      </c>
      <c r="E4342" s="16">
        <v>34</v>
      </c>
      <c r="F4342" s="16">
        <v>2</v>
      </c>
      <c r="G4342" s="16">
        <v>4</v>
      </c>
      <c r="H4342" s="16">
        <v>2</v>
      </c>
      <c r="I4342" s="16">
        <v>0</v>
      </c>
      <c r="J4342" s="16">
        <v>0</v>
      </c>
      <c r="K4342" s="16">
        <v>1</v>
      </c>
      <c r="L4342" s="16">
        <v>0</v>
      </c>
      <c r="M4342" s="16">
        <v>0</v>
      </c>
      <c r="N4342" s="16">
        <v>2</v>
      </c>
      <c r="O4342" s="16">
        <v>12</v>
      </c>
      <c r="P4342" s="13" t="str">
        <f t="shared" si="134"/>
        <v>2B</v>
      </c>
      <c r="Q4342" s="13">
        <f>IFERROR(VLOOKUP($A4342, 'Fielding Data'!$A$1:$H$12056, 5, 0), 0)</f>
        <v>12</v>
      </c>
      <c r="R4342" s="13">
        <f>IFERROR(VLOOKUP($A4342, 'Fielding Data'!$A$1:$H$12056, 6, 0), 0)</f>
        <v>8</v>
      </c>
      <c r="S4342" s="13">
        <f>IFERROR(VLOOKUP($A4342, 'Fielding Data'!$A$1:$H$12056, 7, 0), 0)</f>
        <v>1</v>
      </c>
      <c r="T4342" s="13">
        <f>IFERROR(VLOOKUP($A4342, 'Fielding Data'!$A$1:$H$12056, 8, 0), 0)</f>
        <v>2</v>
      </c>
      <c r="U4342" s="13">
        <f>SUMIFS('Fielding Data'!E:E, 'Fielding Data'!$A:$A, $A4342)</f>
        <v>14</v>
      </c>
      <c r="V4342" s="13">
        <f>SUMIFS('Fielding Data'!F:F, 'Fielding Data'!$A:$A, $A4342)</f>
        <v>22</v>
      </c>
      <c r="W4342" s="13">
        <f>SUMIFS('Fielding Data'!G:G, 'Fielding Data'!$A:$A, $A4342)</f>
        <v>1</v>
      </c>
      <c r="X4342" s="13">
        <f>SUMIFS('Fielding Data'!H:H, 'Fielding Data'!$A:$A, $A4342)</f>
        <v>3</v>
      </c>
    </row>
    <row r="4343" spans="1:24" x14ac:dyDescent="0.3">
      <c r="A4343" s="13" t="str">
        <f t="shared" si="135"/>
        <v>partccu012013</v>
      </c>
      <c r="B4343" s="16" t="s">
        <v>2016</v>
      </c>
      <c r="C4343" s="16">
        <v>2013</v>
      </c>
      <c r="D4343" s="16">
        <v>14</v>
      </c>
      <c r="E4343" s="16">
        <v>1</v>
      </c>
      <c r="F4343" s="16">
        <v>0</v>
      </c>
      <c r="G4343" s="16">
        <v>0</v>
      </c>
      <c r="H4343" s="16">
        <v>0</v>
      </c>
      <c r="I4343" s="16">
        <v>0</v>
      </c>
      <c r="J4343" s="16">
        <v>0</v>
      </c>
      <c r="K4343" s="16">
        <v>0</v>
      </c>
      <c r="L4343" s="16">
        <v>0</v>
      </c>
      <c r="M4343" s="16">
        <v>0</v>
      </c>
      <c r="N4343" s="16">
        <v>0</v>
      </c>
      <c r="O4343" s="16">
        <v>0</v>
      </c>
      <c r="P4343" s="13" t="str">
        <f t="shared" si="134"/>
        <v>P</v>
      </c>
      <c r="Q4343" s="13">
        <f>IFERROR(VLOOKUP($A4343, 'Fielding Data'!$A$1:$H$12056, 5, 0), 0)</f>
        <v>2</v>
      </c>
      <c r="R4343" s="13">
        <f>IFERROR(VLOOKUP($A4343, 'Fielding Data'!$A$1:$H$12056, 6, 0), 0)</f>
        <v>4</v>
      </c>
      <c r="S4343" s="13">
        <f>IFERROR(VLOOKUP($A4343, 'Fielding Data'!$A$1:$H$12056, 7, 0), 0)</f>
        <v>0</v>
      </c>
      <c r="T4343" s="13">
        <f>IFERROR(VLOOKUP($A4343, 'Fielding Data'!$A$1:$H$12056, 8, 0), 0)</f>
        <v>0</v>
      </c>
      <c r="U4343" s="13">
        <f>SUMIFS('Fielding Data'!E:E, 'Fielding Data'!$A:$A, $A4343)</f>
        <v>2</v>
      </c>
      <c r="V4343" s="13">
        <f>SUMIFS('Fielding Data'!F:F, 'Fielding Data'!$A:$A, $A4343)</f>
        <v>4</v>
      </c>
      <c r="W4343" s="13">
        <f>SUMIFS('Fielding Data'!G:G, 'Fielding Data'!$A:$A, $A4343)</f>
        <v>0</v>
      </c>
      <c r="X4343" s="13">
        <f>SUMIFS('Fielding Data'!H:H, 'Fielding Data'!$A:$A, $A4343)</f>
        <v>0</v>
      </c>
    </row>
    <row r="4344" spans="1:24" x14ac:dyDescent="0.3">
      <c r="A4344" s="13" t="str">
        <f t="shared" si="135"/>
        <v>pastoty012013</v>
      </c>
      <c r="B4344" s="16" t="s">
        <v>1798</v>
      </c>
      <c r="C4344" s="16">
        <v>2013</v>
      </c>
      <c r="D4344" s="16">
        <v>20</v>
      </c>
      <c r="E4344" s="16">
        <v>30</v>
      </c>
      <c r="F4344" s="16">
        <v>5</v>
      </c>
      <c r="G4344" s="16">
        <v>9</v>
      </c>
      <c r="H4344" s="16">
        <v>1</v>
      </c>
      <c r="I4344" s="16">
        <v>0</v>
      </c>
      <c r="J4344" s="16">
        <v>0</v>
      </c>
      <c r="K4344" s="16">
        <v>0</v>
      </c>
      <c r="L4344" s="16">
        <v>0</v>
      </c>
      <c r="M4344" s="16">
        <v>0</v>
      </c>
      <c r="N4344" s="16">
        <v>1</v>
      </c>
      <c r="O4344" s="16">
        <v>5</v>
      </c>
      <c r="P4344" s="13" t="str">
        <f t="shared" si="134"/>
        <v>2B</v>
      </c>
      <c r="Q4344" s="13">
        <f>IFERROR(VLOOKUP($A4344, 'Fielding Data'!$A$1:$H$12056, 5, 0), 0)</f>
        <v>4</v>
      </c>
      <c r="R4344" s="13">
        <f>IFERROR(VLOOKUP($A4344, 'Fielding Data'!$A$1:$H$12056, 6, 0), 0)</f>
        <v>5</v>
      </c>
      <c r="S4344" s="13">
        <f>IFERROR(VLOOKUP($A4344, 'Fielding Data'!$A$1:$H$12056, 7, 0), 0)</f>
        <v>0</v>
      </c>
      <c r="T4344" s="13">
        <f>IFERROR(VLOOKUP($A4344, 'Fielding Data'!$A$1:$H$12056, 8, 0), 0)</f>
        <v>2</v>
      </c>
      <c r="U4344" s="13">
        <f>SUMIFS('Fielding Data'!E:E, 'Fielding Data'!$A:$A, $A4344)</f>
        <v>6</v>
      </c>
      <c r="V4344" s="13">
        <f>SUMIFS('Fielding Data'!F:F, 'Fielding Data'!$A:$A, $A4344)</f>
        <v>10</v>
      </c>
      <c r="W4344" s="13">
        <f>SUMIFS('Fielding Data'!G:G, 'Fielding Data'!$A:$A, $A4344)</f>
        <v>0</v>
      </c>
      <c r="X4344" s="13">
        <f>SUMIFS('Fielding Data'!H:H, 'Fielding Data'!$A:$A, $A4344)</f>
        <v>3</v>
      </c>
    </row>
    <row r="4345" spans="1:24" x14ac:dyDescent="0.3">
      <c r="A4345" s="13" t="str">
        <f t="shared" si="135"/>
        <v>paterjo012013</v>
      </c>
      <c r="B4345" s="16" t="s">
        <v>1579</v>
      </c>
      <c r="C4345" s="16">
        <v>2013</v>
      </c>
      <c r="D4345" s="16">
        <v>2</v>
      </c>
      <c r="E4345" s="16">
        <v>0</v>
      </c>
      <c r="F4345" s="16">
        <v>0</v>
      </c>
      <c r="G4345" s="16">
        <v>0</v>
      </c>
      <c r="H4345" s="16">
        <v>0</v>
      </c>
      <c r="I4345" s="16">
        <v>0</v>
      </c>
      <c r="J4345" s="16">
        <v>0</v>
      </c>
      <c r="K4345" s="16">
        <v>0</v>
      </c>
      <c r="L4345" s="16">
        <v>0</v>
      </c>
      <c r="M4345" s="16">
        <v>0</v>
      </c>
      <c r="N4345" s="16">
        <v>0</v>
      </c>
      <c r="O4345" s="16">
        <v>0</v>
      </c>
      <c r="P4345" s="13" t="str">
        <f t="shared" si="134"/>
        <v>P</v>
      </c>
      <c r="Q4345" s="13">
        <f>IFERROR(VLOOKUP($A4345, 'Fielding Data'!$A$1:$H$12056, 5, 0), 0)</f>
        <v>0</v>
      </c>
      <c r="R4345" s="13">
        <f>IFERROR(VLOOKUP($A4345, 'Fielding Data'!$A$1:$H$12056, 6, 0), 0)</f>
        <v>0</v>
      </c>
      <c r="S4345" s="13">
        <f>IFERROR(VLOOKUP($A4345, 'Fielding Data'!$A$1:$H$12056, 7, 0), 0)</f>
        <v>0</v>
      </c>
      <c r="T4345" s="13">
        <f>IFERROR(VLOOKUP($A4345, 'Fielding Data'!$A$1:$H$12056, 8, 0), 0)</f>
        <v>0</v>
      </c>
      <c r="U4345" s="13">
        <f>SUMIFS('Fielding Data'!E:E, 'Fielding Data'!$A:$A, $A4345)</f>
        <v>0</v>
      </c>
      <c r="V4345" s="13">
        <f>SUMIFS('Fielding Data'!F:F, 'Fielding Data'!$A:$A, $A4345)</f>
        <v>0</v>
      </c>
      <c r="W4345" s="13">
        <f>SUMIFS('Fielding Data'!G:G, 'Fielding Data'!$A:$A, $A4345)</f>
        <v>0</v>
      </c>
      <c r="X4345" s="13">
        <f>SUMIFS('Fielding Data'!H:H, 'Fielding Data'!$A:$A, $A4345)</f>
        <v>0</v>
      </c>
    </row>
    <row r="4346" spans="1:24" x14ac:dyDescent="0.3">
      <c r="A4346" s="13" t="str">
        <f t="shared" si="135"/>
        <v>pattotr012013</v>
      </c>
      <c r="B4346" s="16" t="s">
        <v>834</v>
      </c>
      <c r="C4346" s="16">
        <v>2013</v>
      </c>
      <c r="D4346" s="16">
        <v>56</v>
      </c>
      <c r="E4346" s="16">
        <v>1</v>
      </c>
      <c r="F4346" s="16">
        <v>0</v>
      </c>
      <c r="G4346" s="16">
        <v>0</v>
      </c>
      <c r="H4346" s="16">
        <v>0</v>
      </c>
      <c r="I4346" s="16">
        <v>0</v>
      </c>
      <c r="J4346" s="16">
        <v>0</v>
      </c>
      <c r="K4346" s="16">
        <v>0</v>
      </c>
      <c r="L4346" s="16">
        <v>0</v>
      </c>
      <c r="M4346" s="16">
        <v>0</v>
      </c>
      <c r="N4346" s="16">
        <v>0</v>
      </c>
      <c r="O4346" s="16">
        <v>0</v>
      </c>
      <c r="P4346" s="13" t="str">
        <f t="shared" si="134"/>
        <v>P</v>
      </c>
      <c r="Q4346" s="13">
        <f>IFERROR(VLOOKUP($A4346, 'Fielding Data'!$A$1:$H$12056, 5, 0), 0)</f>
        <v>3</v>
      </c>
      <c r="R4346" s="13">
        <f>IFERROR(VLOOKUP($A4346, 'Fielding Data'!$A$1:$H$12056, 6, 0), 0)</f>
        <v>10</v>
      </c>
      <c r="S4346" s="13">
        <f>IFERROR(VLOOKUP($A4346, 'Fielding Data'!$A$1:$H$12056, 7, 0), 0)</f>
        <v>0</v>
      </c>
      <c r="T4346" s="13">
        <f>IFERROR(VLOOKUP($A4346, 'Fielding Data'!$A$1:$H$12056, 8, 0), 0)</f>
        <v>2</v>
      </c>
      <c r="U4346" s="13">
        <f>SUMIFS('Fielding Data'!E:E, 'Fielding Data'!$A:$A, $A4346)</f>
        <v>3</v>
      </c>
      <c r="V4346" s="13">
        <f>SUMIFS('Fielding Data'!F:F, 'Fielding Data'!$A:$A, $A4346)</f>
        <v>10</v>
      </c>
      <c r="W4346" s="13">
        <f>SUMIFS('Fielding Data'!G:G, 'Fielding Data'!$A:$A, $A4346)</f>
        <v>0</v>
      </c>
      <c r="X4346" s="13">
        <f>SUMIFS('Fielding Data'!H:H, 'Fielding Data'!$A:$A, $A4346)</f>
        <v>2</v>
      </c>
    </row>
    <row r="4347" spans="1:24" x14ac:dyDescent="0.3">
      <c r="A4347" s="13" t="str">
        <f t="shared" si="135"/>
        <v>paulxa012013</v>
      </c>
      <c r="B4347" s="16" t="s">
        <v>1151</v>
      </c>
      <c r="C4347" s="16">
        <v>2013</v>
      </c>
      <c r="D4347" s="16">
        <v>97</v>
      </c>
      <c r="E4347" s="16">
        <v>209</v>
      </c>
      <c r="F4347" s="16">
        <v>24</v>
      </c>
      <c r="G4347" s="16">
        <v>51</v>
      </c>
      <c r="H4347" s="16">
        <v>12</v>
      </c>
      <c r="I4347" s="16">
        <v>0</v>
      </c>
      <c r="J4347" s="16">
        <v>7</v>
      </c>
      <c r="K4347" s="16">
        <v>32</v>
      </c>
      <c r="L4347" s="16">
        <v>0</v>
      </c>
      <c r="M4347" s="16">
        <v>1</v>
      </c>
      <c r="N4347" s="16">
        <v>27</v>
      </c>
      <c r="O4347" s="16">
        <v>53</v>
      </c>
      <c r="P4347" s="13" t="str">
        <f t="shared" si="134"/>
        <v>LF</v>
      </c>
      <c r="Q4347" s="13">
        <f>IFERROR(VLOOKUP($A4347, 'Fielding Data'!$A$1:$H$12056, 5, 0), 0)</f>
        <v>0</v>
      </c>
      <c r="R4347" s="13">
        <f>IFERROR(VLOOKUP($A4347, 'Fielding Data'!$A$1:$H$12056, 6, 0), 0)</f>
        <v>0</v>
      </c>
      <c r="S4347" s="13">
        <f>IFERROR(VLOOKUP($A4347, 'Fielding Data'!$A$1:$H$12056, 7, 0), 0)</f>
        <v>0</v>
      </c>
      <c r="T4347" s="13">
        <f>IFERROR(VLOOKUP($A4347, 'Fielding Data'!$A$1:$H$12056, 8, 0), 0)</f>
        <v>0</v>
      </c>
      <c r="U4347" s="13">
        <f>SUMIFS('Fielding Data'!E:E, 'Fielding Data'!$A:$A, $A4347)</f>
        <v>69</v>
      </c>
      <c r="V4347" s="13">
        <f>SUMIFS('Fielding Data'!F:F, 'Fielding Data'!$A:$A, $A4347)</f>
        <v>3</v>
      </c>
      <c r="W4347" s="13">
        <f>SUMIFS('Fielding Data'!G:G, 'Fielding Data'!$A:$A, $A4347)</f>
        <v>2</v>
      </c>
      <c r="X4347" s="13">
        <f>SUMIFS('Fielding Data'!H:H, 'Fielding Data'!$A:$A, $A4347)</f>
        <v>0</v>
      </c>
    </row>
    <row r="4348" spans="1:24" x14ac:dyDescent="0.3">
      <c r="A4348" s="13" t="str">
        <f t="shared" si="135"/>
        <v>paxtoja012013</v>
      </c>
      <c r="B4348" s="16" t="s">
        <v>2017</v>
      </c>
      <c r="C4348" s="16">
        <v>2013</v>
      </c>
      <c r="D4348" s="16">
        <v>4</v>
      </c>
      <c r="E4348" s="16">
        <v>1</v>
      </c>
      <c r="F4348" s="16">
        <v>1</v>
      </c>
      <c r="G4348" s="16">
        <v>0</v>
      </c>
      <c r="H4348" s="16">
        <v>0</v>
      </c>
      <c r="I4348" s="16">
        <v>0</v>
      </c>
      <c r="J4348" s="16">
        <v>0</v>
      </c>
      <c r="K4348" s="16">
        <v>0</v>
      </c>
      <c r="L4348" s="16">
        <v>0</v>
      </c>
      <c r="M4348" s="16">
        <v>0</v>
      </c>
      <c r="N4348" s="16">
        <v>1</v>
      </c>
      <c r="O4348" s="16">
        <v>1</v>
      </c>
      <c r="P4348" s="13" t="str">
        <f t="shared" si="134"/>
        <v>P</v>
      </c>
      <c r="Q4348" s="13">
        <f>IFERROR(VLOOKUP($A4348, 'Fielding Data'!$A$1:$H$12056, 5, 0), 0)</f>
        <v>0</v>
      </c>
      <c r="R4348" s="13">
        <f>IFERROR(VLOOKUP($A4348, 'Fielding Data'!$A$1:$H$12056, 6, 0), 0)</f>
        <v>3</v>
      </c>
      <c r="S4348" s="13">
        <f>IFERROR(VLOOKUP($A4348, 'Fielding Data'!$A$1:$H$12056, 7, 0), 0)</f>
        <v>0</v>
      </c>
      <c r="T4348" s="13">
        <f>IFERROR(VLOOKUP($A4348, 'Fielding Data'!$A$1:$H$12056, 8, 0), 0)</f>
        <v>0</v>
      </c>
      <c r="U4348" s="13">
        <f>SUMIFS('Fielding Data'!E:E, 'Fielding Data'!$A:$A, $A4348)</f>
        <v>0</v>
      </c>
      <c r="V4348" s="13">
        <f>SUMIFS('Fielding Data'!F:F, 'Fielding Data'!$A:$A, $A4348)</f>
        <v>3</v>
      </c>
      <c r="W4348" s="13">
        <f>SUMIFS('Fielding Data'!G:G, 'Fielding Data'!$A:$A, $A4348)</f>
        <v>0</v>
      </c>
      <c r="X4348" s="13">
        <f>SUMIFS('Fielding Data'!H:H, 'Fielding Data'!$A:$A, $A4348)</f>
        <v>0</v>
      </c>
    </row>
    <row r="4349" spans="1:24" x14ac:dyDescent="0.3">
      <c r="A4349" s="13" t="str">
        <f t="shared" si="135"/>
        <v>peacobr012013</v>
      </c>
      <c r="B4349" s="16" t="s">
        <v>1580</v>
      </c>
      <c r="C4349" s="16">
        <v>2013</v>
      </c>
      <c r="D4349" s="16">
        <v>18</v>
      </c>
      <c r="E4349" s="16">
        <v>0</v>
      </c>
      <c r="F4349" s="16">
        <v>0</v>
      </c>
      <c r="G4349" s="16">
        <v>0</v>
      </c>
      <c r="H4349" s="16">
        <v>0</v>
      </c>
      <c r="I4349" s="16">
        <v>0</v>
      </c>
      <c r="J4349" s="16">
        <v>0</v>
      </c>
      <c r="K4349" s="16">
        <v>0</v>
      </c>
      <c r="L4349" s="16">
        <v>0</v>
      </c>
      <c r="M4349" s="16">
        <v>0</v>
      </c>
      <c r="N4349" s="16">
        <v>0</v>
      </c>
      <c r="O4349" s="16">
        <v>0</v>
      </c>
      <c r="P4349" s="13" t="str">
        <f t="shared" si="134"/>
        <v>P</v>
      </c>
      <c r="Q4349" s="13">
        <f>IFERROR(VLOOKUP($A4349, 'Fielding Data'!$A$1:$H$12056, 5, 0), 0)</f>
        <v>4</v>
      </c>
      <c r="R4349" s="13">
        <f>IFERROR(VLOOKUP($A4349, 'Fielding Data'!$A$1:$H$12056, 6, 0), 0)</f>
        <v>10</v>
      </c>
      <c r="S4349" s="13">
        <f>IFERROR(VLOOKUP($A4349, 'Fielding Data'!$A$1:$H$12056, 7, 0), 0)</f>
        <v>1</v>
      </c>
      <c r="T4349" s="13">
        <f>IFERROR(VLOOKUP($A4349, 'Fielding Data'!$A$1:$H$12056, 8, 0), 0)</f>
        <v>0</v>
      </c>
      <c r="U4349" s="13">
        <f>SUMIFS('Fielding Data'!E:E, 'Fielding Data'!$A:$A, $A4349)</f>
        <v>4</v>
      </c>
      <c r="V4349" s="13">
        <f>SUMIFS('Fielding Data'!F:F, 'Fielding Data'!$A:$A, $A4349)</f>
        <v>10</v>
      </c>
      <c r="W4349" s="13">
        <f>SUMIFS('Fielding Data'!G:G, 'Fielding Data'!$A:$A, $A4349)</f>
        <v>1</v>
      </c>
      <c r="X4349" s="13">
        <f>SUMIFS('Fielding Data'!H:H, 'Fielding Data'!$A:$A, $A4349)</f>
        <v>0</v>
      </c>
    </row>
    <row r="4350" spans="1:24" x14ac:dyDescent="0.3">
      <c r="A4350" s="13" t="str">
        <f t="shared" si="135"/>
        <v>pearcst012013</v>
      </c>
      <c r="B4350" s="16" t="s">
        <v>836</v>
      </c>
      <c r="C4350" s="16">
        <v>2013</v>
      </c>
      <c r="D4350" s="16">
        <v>44</v>
      </c>
      <c r="E4350" s="16">
        <v>119</v>
      </c>
      <c r="F4350" s="16">
        <v>14</v>
      </c>
      <c r="G4350" s="16">
        <v>31</v>
      </c>
      <c r="H4350" s="16">
        <v>7</v>
      </c>
      <c r="I4350" s="16">
        <v>0</v>
      </c>
      <c r="J4350" s="16">
        <v>4</v>
      </c>
      <c r="K4350" s="16">
        <v>13</v>
      </c>
      <c r="L4350" s="16">
        <v>1</v>
      </c>
      <c r="M4350" s="16">
        <v>0</v>
      </c>
      <c r="N4350" s="16">
        <v>15</v>
      </c>
      <c r="O4350" s="16">
        <v>25</v>
      </c>
      <c r="P4350" s="13" t="str">
        <f t="shared" si="134"/>
        <v>1B</v>
      </c>
      <c r="Q4350" s="13">
        <f>IFERROR(VLOOKUP($A4350, 'Fielding Data'!$A$1:$H$12056, 5, 0), 0)</f>
        <v>23</v>
      </c>
      <c r="R4350" s="13">
        <f>IFERROR(VLOOKUP($A4350, 'Fielding Data'!$A$1:$H$12056, 6, 0), 0)</f>
        <v>0</v>
      </c>
      <c r="S4350" s="13">
        <f>IFERROR(VLOOKUP($A4350, 'Fielding Data'!$A$1:$H$12056, 7, 0), 0)</f>
        <v>0</v>
      </c>
      <c r="T4350" s="13">
        <f>IFERROR(VLOOKUP($A4350, 'Fielding Data'!$A$1:$H$12056, 8, 0), 0)</f>
        <v>2</v>
      </c>
      <c r="U4350" s="13">
        <f>SUMIFS('Fielding Data'!E:E, 'Fielding Data'!$A:$A, $A4350)</f>
        <v>46</v>
      </c>
      <c r="V4350" s="13">
        <f>SUMIFS('Fielding Data'!F:F, 'Fielding Data'!$A:$A, $A4350)</f>
        <v>0</v>
      </c>
      <c r="W4350" s="13">
        <f>SUMIFS('Fielding Data'!G:G, 'Fielding Data'!$A:$A, $A4350)</f>
        <v>0</v>
      </c>
      <c r="X4350" s="13">
        <f>SUMIFS('Fielding Data'!H:H, 'Fielding Data'!$A:$A, $A4350)</f>
        <v>2</v>
      </c>
    </row>
    <row r="4351" spans="1:24" x14ac:dyDescent="0.3">
      <c r="A4351" s="13" t="str">
        <f t="shared" si="135"/>
        <v>pedrodu012013</v>
      </c>
      <c r="B4351" s="16" t="s">
        <v>707</v>
      </c>
      <c r="C4351" s="16">
        <v>2013</v>
      </c>
      <c r="D4351" s="16">
        <v>160</v>
      </c>
      <c r="E4351" s="16">
        <v>641</v>
      </c>
      <c r="F4351" s="16">
        <v>91</v>
      </c>
      <c r="G4351" s="16">
        <v>193</v>
      </c>
      <c r="H4351" s="16">
        <v>42</v>
      </c>
      <c r="I4351" s="16">
        <v>2</v>
      </c>
      <c r="J4351" s="16">
        <v>9</v>
      </c>
      <c r="K4351" s="16">
        <v>84</v>
      </c>
      <c r="L4351" s="16">
        <v>17</v>
      </c>
      <c r="M4351" s="16">
        <v>5</v>
      </c>
      <c r="N4351" s="16">
        <v>73</v>
      </c>
      <c r="O4351" s="16">
        <v>75</v>
      </c>
      <c r="P4351" s="13" t="str">
        <f t="shared" si="134"/>
        <v>2B</v>
      </c>
      <c r="Q4351" s="13">
        <f>IFERROR(VLOOKUP($A4351, 'Fielding Data'!$A$1:$H$12056, 5, 0), 0)</f>
        <v>254</v>
      </c>
      <c r="R4351" s="13">
        <f>IFERROR(VLOOKUP($A4351, 'Fielding Data'!$A$1:$H$12056, 6, 0), 0)</f>
        <v>429</v>
      </c>
      <c r="S4351" s="13">
        <f>IFERROR(VLOOKUP($A4351, 'Fielding Data'!$A$1:$H$12056, 7, 0), 0)</f>
        <v>5</v>
      </c>
      <c r="T4351" s="13">
        <f>IFERROR(VLOOKUP($A4351, 'Fielding Data'!$A$1:$H$12056, 8, 0), 0)</f>
        <v>102</v>
      </c>
      <c r="U4351" s="13">
        <f>SUMIFS('Fielding Data'!E:E, 'Fielding Data'!$A:$A, $A4351)</f>
        <v>254</v>
      </c>
      <c r="V4351" s="13">
        <f>SUMIFS('Fielding Data'!F:F, 'Fielding Data'!$A:$A, $A4351)</f>
        <v>429</v>
      </c>
      <c r="W4351" s="13">
        <f>SUMIFS('Fielding Data'!G:G, 'Fielding Data'!$A:$A, $A4351)</f>
        <v>5</v>
      </c>
      <c r="X4351" s="13">
        <f>SUMIFS('Fielding Data'!H:H, 'Fielding Data'!$A:$A, $A4351)</f>
        <v>102</v>
      </c>
    </row>
    <row r="4352" spans="1:24" x14ac:dyDescent="0.3">
      <c r="A4352" s="13" t="str">
        <f t="shared" si="135"/>
        <v>pegueca012013</v>
      </c>
      <c r="B4352" s="16" t="s">
        <v>1581</v>
      </c>
      <c r="C4352" s="16">
        <v>2013</v>
      </c>
      <c r="D4352" s="16">
        <v>2</v>
      </c>
      <c r="E4352" s="16">
        <v>6</v>
      </c>
      <c r="F4352" s="16">
        <v>1</v>
      </c>
      <c r="G4352" s="16">
        <v>2</v>
      </c>
      <c r="H4352" s="16">
        <v>0</v>
      </c>
      <c r="I4352" s="16">
        <v>0</v>
      </c>
      <c r="J4352" s="16">
        <v>1</v>
      </c>
      <c r="K4352" s="16">
        <v>1</v>
      </c>
      <c r="L4352" s="16">
        <v>1</v>
      </c>
      <c r="M4352" s="16">
        <v>0</v>
      </c>
      <c r="N4352" s="16">
        <v>1</v>
      </c>
      <c r="O4352" s="16">
        <v>2</v>
      </c>
      <c r="P4352" s="13" t="str">
        <f t="shared" si="134"/>
        <v>OF</v>
      </c>
      <c r="Q4352" s="13">
        <f>IFERROR(VLOOKUP($A4352, 'Fielding Data'!$A$1:$H$12056, 5, 0), 0)</f>
        <v>3</v>
      </c>
      <c r="R4352" s="13">
        <f>IFERROR(VLOOKUP($A4352, 'Fielding Data'!$A$1:$H$12056, 6, 0), 0)</f>
        <v>0</v>
      </c>
      <c r="S4352" s="13">
        <f>IFERROR(VLOOKUP($A4352, 'Fielding Data'!$A$1:$H$12056, 7, 0), 0)</f>
        <v>0</v>
      </c>
      <c r="T4352" s="13">
        <f>IFERROR(VLOOKUP($A4352, 'Fielding Data'!$A$1:$H$12056, 8, 0), 0)</f>
        <v>0</v>
      </c>
      <c r="U4352" s="13">
        <f>SUMIFS('Fielding Data'!E:E, 'Fielding Data'!$A:$A, $A4352)</f>
        <v>3</v>
      </c>
      <c r="V4352" s="13">
        <f>SUMIFS('Fielding Data'!F:F, 'Fielding Data'!$A:$A, $A4352)</f>
        <v>0</v>
      </c>
      <c r="W4352" s="13">
        <f>SUMIFS('Fielding Data'!G:G, 'Fielding Data'!$A:$A, $A4352)</f>
        <v>0</v>
      </c>
      <c r="X4352" s="13">
        <f>SUMIFS('Fielding Data'!H:H, 'Fielding Data'!$A:$A, $A4352)</f>
        <v>0</v>
      </c>
    </row>
    <row r="4353" spans="1:24" x14ac:dyDescent="0.3">
      <c r="A4353" s="13" t="str">
        <f t="shared" si="135"/>
        <v>peguefr012013</v>
      </c>
      <c r="B4353" s="16" t="s">
        <v>1799</v>
      </c>
      <c r="C4353" s="16">
        <v>2013</v>
      </c>
      <c r="D4353" s="16">
        <v>18</v>
      </c>
      <c r="E4353" s="16">
        <v>29</v>
      </c>
      <c r="F4353" s="16">
        <v>4</v>
      </c>
      <c r="G4353" s="16">
        <v>6</v>
      </c>
      <c r="H4353" s="16">
        <v>1</v>
      </c>
      <c r="I4353" s="16">
        <v>0</v>
      </c>
      <c r="J4353" s="16">
        <v>1</v>
      </c>
      <c r="K4353" s="16">
        <v>1</v>
      </c>
      <c r="L4353" s="16">
        <v>2</v>
      </c>
      <c r="M4353" s="16">
        <v>0</v>
      </c>
      <c r="N4353" s="16">
        <v>1</v>
      </c>
      <c r="O4353" s="16">
        <v>2</v>
      </c>
      <c r="P4353" s="13" t="str">
        <f t="shared" si="134"/>
        <v>LF</v>
      </c>
      <c r="Q4353" s="13">
        <f>IFERROR(VLOOKUP($A4353, 'Fielding Data'!$A$1:$H$12056, 5, 0), 0)</f>
        <v>0</v>
      </c>
      <c r="R4353" s="13">
        <f>IFERROR(VLOOKUP($A4353, 'Fielding Data'!$A$1:$H$12056, 6, 0), 0)</f>
        <v>0</v>
      </c>
      <c r="S4353" s="13">
        <f>IFERROR(VLOOKUP($A4353, 'Fielding Data'!$A$1:$H$12056, 7, 0), 0)</f>
        <v>0</v>
      </c>
      <c r="T4353" s="13">
        <f>IFERROR(VLOOKUP($A4353, 'Fielding Data'!$A$1:$H$12056, 8, 0), 0)</f>
        <v>0</v>
      </c>
      <c r="U4353" s="13">
        <f>SUMIFS('Fielding Data'!E:E, 'Fielding Data'!$A:$A, $A4353)</f>
        <v>15</v>
      </c>
      <c r="V4353" s="13">
        <f>SUMIFS('Fielding Data'!F:F, 'Fielding Data'!$A:$A, $A4353)</f>
        <v>0</v>
      </c>
      <c r="W4353" s="13">
        <f>SUMIFS('Fielding Data'!G:G, 'Fielding Data'!$A:$A, $A4353)</f>
        <v>0</v>
      </c>
      <c r="X4353" s="13">
        <f>SUMIFS('Fielding Data'!H:H, 'Fielding Data'!$A:$A, $A4353)</f>
        <v>0</v>
      </c>
    </row>
    <row r="4354" spans="1:24" x14ac:dyDescent="0.3">
      <c r="A4354" s="13" t="str">
        <f t="shared" si="135"/>
        <v>pelfrmi012013</v>
      </c>
      <c r="B4354" s="16" t="s">
        <v>708</v>
      </c>
      <c r="C4354" s="16">
        <v>2013</v>
      </c>
      <c r="D4354" s="16">
        <v>29</v>
      </c>
      <c r="E4354" s="16">
        <v>1</v>
      </c>
      <c r="F4354" s="16">
        <v>0</v>
      </c>
      <c r="G4354" s="16">
        <v>0</v>
      </c>
      <c r="H4354" s="16">
        <v>0</v>
      </c>
      <c r="I4354" s="16">
        <v>0</v>
      </c>
      <c r="J4354" s="16">
        <v>0</v>
      </c>
      <c r="K4354" s="16">
        <v>0</v>
      </c>
      <c r="L4354" s="16">
        <v>0</v>
      </c>
      <c r="M4354" s="16">
        <v>0</v>
      </c>
      <c r="N4354" s="16">
        <v>0</v>
      </c>
      <c r="O4354" s="16">
        <v>1</v>
      </c>
      <c r="P4354" s="13" t="str">
        <f t="shared" ref="P4354:P4417" si="136">IFERROR(VLOOKUP($A4354, Fielding, 4, 0), "Other")</f>
        <v>P</v>
      </c>
      <c r="Q4354" s="13">
        <f>IFERROR(VLOOKUP($A4354, 'Fielding Data'!$A$1:$H$12056, 5, 0), 0)</f>
        <v>11</v>
      </c>
      <c r="R4354" s="13">
        <f>IFERROR(VLOOKUP($A4354, 'Fielding Data'!$A$1:$H$12056, 6, 0), 0)</f>
        <v>14</v>
      </c>
      <c r="S4354" s="13">
        <f>IFERROR(VLOOKUP($A4354, 'Fielding Data'!$A$1:$H$12056, 7, 0), 0)</f>
        <v>2</v>
      </c>
      <c r="T4354" s="13">
        <f>IFERROR(VLOOKUP($A4354, 'Fielding Data'!$A$1:$H$12056, 8, 0), 0)</f>
        <v>3</v>
      </c>
      <c r="U4354" s="13">
        <f>SUMIFS('Fielding Data'!E:E, 'Fielding Data'!$A:$A, $A4354)</f>
        <v>11</v>
      </c>
      <c r="V4354" s="13">
        <f>SUMIFS('Fielding Data'!F:F, 'Fielding Data'!$A:$A, $A4354)</f>
        <v>14</v>
      </c>
      <c r="W4354" s="13">
        <f>SUMIFS('Fielding Data'!G:G, 'Fielding Data'!$A:$A, $A4354)</f>
        <v>2</v>
      </c>
      <c r="X4354" s="13">
        <f>SUMIFS('Fielding Data'!H:H, 'Fielding Data'!$A:$A, $A4354)</f>
        <v>3</v>
      </c>
    </row>
    <row r="4355" spans="1:24" x14ac:dyDescent="0.3">
      <c r="A4355" s="13" t="str">
        <f t="shared" ref="A4355:A4418" si="137">B4355&amp;C4355</f>
        <v>penabr012013</v>
      </c>
      <c r="B4355" s="16" t="s">
        <v>583</v>
      </c>
      <c r="C4355" s="16">
        <v>2013</v>
      </c>
      <c r="D4355" s="16">
        <v>71</v>
      </c>
      <c r="E4355" s="16">
        <v>229</v>
      </c>
      <c r="F4355" s="16">
        <v>19</v>
      </c>
      <c r="G4355" s="16">
        <v>68</v>
      </c>
      <c r="H4355" s="16">
        <v>11</v>
      </c>
      <c r="I4355" s="16">
        <v>0</v>
      </c>
      <c r="J4355" s="16">
        <v>4</v>
      </c>
      <c r="K4355" s="16">
        <v>22</v>
      </c>
      <c r="L4355" s="16">
        <v>0</v>
      </c>
      <c r="M4355" s="16">
        <v>2</v>
      </c>
      <c r="N4355" s="16">
        <v>6</v>
      </c>
      <c r="O4355" s="16">
        <v>26</v>
      </c>
      <c r="P4355" s="13" t="str">
        <f t="shared" si="136"/>
        <v>1B</v>
      </c>
      <c r="Q4355" s="13">
        <f>IFERROR(VLOOKUP($A4355, 'Fielding Data'!$A$1:$H$12056, 5, 0), 0)</f>
        <v>1</v>
      </c>
      <c r="R4355" s="13">
        <f>IFERROR(VLOOKUP($A4355, 'Fielding Data'!$A$1:$H$12056, 6, 0), 0)</f>
        <v>0</v>
      </c>
      <c r="S4355" s="13">
        <f>IFERROR(VLOOKUP($A4355, 'Fielding Data'!$A$1:$H$12056, 7, 0), 0)</f>
        <v>0</v>
      </c>
      <c r="T4355" s="13">
        <f>IFERROR(VLOOKUP($A4355, 'Fielding Data'!$A$1:$H$12056, 8, 0), 0)</f>
        <v>0</v>
      </c>
      <c r="U4355" s="13">
        <f>SUMIFS('Fielding Data'!E:E, 'Fielding Data'!$A:$A, $A4355)</f>
        <v>529</v>
      </c>
      <c r="V4355" s="13">
        <f>SUMIFS('Fielding Data'!F:F, 'Fielding Data'!$A:$A, $A4355)</f>
        <v>27</v>
      </c>
      <c r="W4355" s="13">
        <f>SUMIFS('Fielding Data'!G:G, 'Fielding Data'!$A:$A, $A4355)</f>
        <v>3</v>
      </c>
      <c r="X4355" s="13">
        <f>SUMIFS('Fielding Data'!H:H, 'Fielding Data'!$A:$A, $A4355)</f>
        <v>4</v>
      </c>
    </row>
    <row r="4356" spans="1:24" x14ac:dyDescent="0.3">
      <c r="A4356" s="13" t="str">
        <f t="shared" si="137"/>
        <v>penara022013</v>
      </c>
      <c r="B4356" s="16" t="s">
        <v>1152</v>
      </c>
      <c r="C4356" s="16">
        <v>2013</v>
      </c>
      <c r="D4356" s="16">
        <v>50</v>
      </c>
      <c r="E4356" s="16">
        <v>97</v>
      </c>
      <c r="F4356" s="16">
        <v>14</v>
      </c>
      <c r="G4356" s="16">
        <v>27</v>
      </c>
      <c r="H4356" s="16">
        <v>5</v>
      </c>
      <c r="I4356" s="16">
        <v>1</v>
      </c>
      <c r="J4356" s="16">
        <v>3</v>
      </c>
      <c r="K4356" s="16">
        <v>12</v>
      </c>
      <c r="L4356" s="16">
        <v>0</v>
      </c>
      <c r="M4356" s="16">
        <v>2</v>
      </c>
      <c r="N4356" s="16">
        <v>8</v>
      </c>
      <c r="O4356" s="16">
        <v>18</v>
      </c>
      <c r="P4356" s="13" t="str">
        <f t="shared" si="136"/>
        <v>2B</v>
      </c>
      <c r="Q4356" s="13">
        <f>IFERROR(VLOOKUP($A4356, 'Fielding Data'!$A$1:$H$12056, 5, 0), 0)</f>
        <v>12</v>
      </c>
      <c r="R4356" s="13">
        <f>IFERROR(VLOOKUP($A4356, 'Fielding Data'!$A$1:$H$12056, 6, 0), 0)</f>
        <v>17</v>
      </c>
      <c r="S4356" s="13">
        <f>IFERROR(VLOOKUP($A4356, 'Fielding Data'!$A$1:$H$12056, 7, 0), 0)</f>
        <v>0</v>
      </c>
      <c r="T4356" s="13">
        <f>IFERROR(VLOOKUP($A4356, 'Fielding Data'!$A$1:$H$12056, 8, 0), 0)</f>
        <v>4</v>
      </c>
      <c r="U4356" s="13">
        <f>SUMIFS('Fielding Data'!E:E, 'Fielding Data'!$A:$A, $A4356)</f>
        <v>24</v>
      </c>
      <c r="V4356" s="13">
        <f>SUMIFS('Fielding Data'!F:F, 'Fielding Data'!$A:$A, $A4356)</f>
        <v>66</v>
      </c>
      <c r="W4356" s="13">
        <f>SUMIFS('Fielding Data'!G:G, 'Fielding Data'!$A:$A, $A4356)</f>
        <v>0</v>
      </c>
      <c r="X4356" s="13">
        <f>SUMIFS('Fielding Data'!H:H, 'Fielding Data'!$A:$A, $A4356)</f>
        <v>11</v>
      </c>
    </row>
    <row r="4357" spans="1:24" x14ac:dyDescent="0.3">
      <c r="A4357" s="13" t="str">
        <f t="shared" si="137"/>
        <v>pencehu012013</v>
      </c>
      <c r="B4357" s="16" t="s">
        <v>837</v>
      </c>
      <c r="C4357" s="16">
        <v>2013</v>
      </c>
      <c r="D4357" s="16">
        <v>162</v>
      </c>
      <c r="E4357" s="16">
        <v>629</v>
      </c>
      <c r="F4357" s="16">
        <v>91</v>
      </c>
      <c r="G4357" s="16">
        <v>178</v>
      </c>
      <c r="H4357" s="16">
        <v>35</v>
      </c>
      <c r="I4357" s="16">
        <v>5</v>
      </c>
      <c r="J4357" s="16">
        <v>27</v>
      </c>
      <c r="K4357" s="16">
        <v>99</v>
      </c>
      <c r="L4357" s="16">
        <v>22</v>
      </c>
      <c r="M4357" s="16">
        <v>3</v>
      </c>
      <c r="N4357" s="16">
        <v>52</v>
      </c>
      <c r="O4357" s="16">
        <v>115</v>
      </c>
      <c r="P4357" s="13" t="str">
        <f t="shared" si="136"/>
        <v>OF</v>
      </c>
      <c r="Q4357" s="13">
        <f>IFERROR(VLOOKUP($A4357, 'Fielding Data'!$A$1:$H$12056, 5, 0), 0)</f>
        <v>374</v>
      </c>
      <c r="R4357" s="13">
        <f>IFERROR(VLOOKUP($A4357, 'Fielding Data'!$A$1:$H$12056, 6, 0), 0)</f>
        <v>2</v>
      </c>
      <c r="S4357" s="13">
        <f>IFERROR(VLOOKUP($A4357, 'Fielding Data'!$A$1:$H$12056, 7, 0), 0)</f>
        <v>7</v>
      </c>
      <c r="T4357" s="13">
        <f>IFERROR(VLOOKUP($A4357, 'Fielding Data'!$A$1:$H$12056, 8, 0), 0)</f>
        <v>1</v>
      </c>
      <c r="U4357" s="13">
        <f>SUMIFS('Fielding Data'!E:E, 'Fielding Data'!$A:$A, $A4357)</f>
        <v>374</v>
      </c>
      <c r="V4357" s="13">
        <f>SUMIFS('Fielding Data'!F:F, 'Fielding Data'!$A:$A, $A4357)</f>
        <v>2</v>
      </c>
      <c r="W4357" s="13">
        <f>SUMIFS('Fielding Data'!G:G, 'Fielding Data'!$A:$A, $A4357)</f>
        <v>7</v>
      </c>
      <c r="X4357" s="13">
        <f>SUMIFS('Fielding Data'!H:H, 'Fielding Data'!$A:$A, $A4357)</f>
        <v>1</v>
      </c>
    </row>
    <row r="4358" spans="1:24" x14ac:dyDescent="0.3">
      <c r="A4358" s="13" t="str">
        <f t="shared" si="137"/>
        <v>pennicl012013</v>
      </c>
      <c r="B4358" s="16" t="s">
        <v>983</v>
      </c>
      <c r="C4358" s="16">
        <v>2013</v>
      </c>
      <c r="D4358" s="16">
        <v>96</v>
      </c>
      <c r="E4358" s="16">
        <v>269</v>
      </c>
      <c r="F4358" s="16">
        <v>25</v>
      </c>
      <c r="G4358" s="16">
        <v>65</v>
      </c>
      <c r="H4358" s="16">
        <v>13</v>
      </c>
      <c r="I4358" s="16">
        <v>1</v>
      </c>
      <c r="J4358" s="16">
        <v>1</v>
      </c>
      <c r="K4358" s="16">
        <v>18</v>
      </c>
      <c r="L4358" s="16">
        <v>2</v>
      </c>
      <c r="M4358" s="16">
        <v>0</v>
      </c>
      <c r="N4358" s="16">
        <v>26</v>
      </c>
      <c r="O4358" s="16">
        <v>54</v>
      </c>
      <c r="P4358" s="13" t="str">
        <f t="shared" si="136"/>
        <v>2B</v>
      </c>
      <c r="Q4358" s="13">
        <f>IFERROR(VLOOKUP($A4358, 'Fielding Data'!$A$1:$H$12056, 5, 0), 0)</f>
        <v>33</v>
      </c>
      <c r="R4358" s="13">
        <f>IFERROR(VLOOKUP($A4358, 'Fielding Data'!$A$1:$H$12056, 6, 0), 0)</f>
        <v>64</v>
      </c>
      <c r="S4358" s="13">
        <f>IFERROR(VLOOKUP($A4358, 'Fielding Data'!$A$1:$H$12056, 7, 0), 0)</f>
        <v>2</v>
      </c>
      <c r="T4358" s="13">
        <f>IFERROR(VLOOKUP($A4358, 'Fielding Data'!$A$1:$H$12056, 8, 0), 0)</f>
        <v>14</v>
      </c>
      <c r="U4358" s="13">
        <f>SUMIFS('Fielding Data'!E:E, 'Fielding Data'!$A:$A, $A4358)</f>
        <v>91</v>
      </c>
      <c r="V4358" s="13">
        <f>SUMIFS('Fielding Data'!F:F, 'Fielding Data'!$A:$A, $A4358)</f>
        <v>222</v>
      </c>
      <c r="W4358" s="13">
        <f>SUMIFS('Fielding Data'!G:G, 'Fielding Data'!$A:$A, $A4358)</f>
        <v>8</v>
      </c>
      <c r="X4358" s="13">
        <f>SUMIFS('Fielding Data'!H:H, 'Fielding Data'!$A:$A, $A4358)</f>
        <v>44</v>
      </c>
    </row>
    <row r="4359" spans="1:24" x14ac:dyDescent="0.3">
      <c r="A4359" s="13" t="str">
        <f t="shared" si="137"/>
        <v>peraljh012013</v>
      </c>
      <c r="B4359" s="16" t="s">
        <v>393</v>
      </c>
      <c r="C4359" s="16">
        <v>2013</v>
      </c>
      <c r="D4359" s="16">
        <v>107</v>
      </c>
      <c r="E4359" s="16">
        <v>409</v>
      </c>
      <c r="F4359" s="16">
        <v>50</v>
      </c>
      <c r="G4359" s="16">
        <v>124</v>
      </c>
      <c r="H4359" s="16">
        <v>30</v>
      </c>
      <c r="I4359" s="16">
        <v>0</v>
      </c>
      <c r="J4359" s="16">
        <v>11</v>
      </c>
      <c r="K4359" s="16">
        <v>55</v>
      </c>
      <c r="L4359" s="16">
        <v>3</v>
      </c>
      <c r="M4359" s="16">
        <v>3</v>
      </c>
      <c r="N4359" s="16">
        <v>35</v>
      </c>
      <c r="O4359" s="16">
        <v>98</v>
      </c>
      <c r="P4359" s="13" t="str">
        <f t="shared" si="136"/>
        <v>LF</v>
      </c>
      <c r="Q4359" s="13">
        <f>IFERROR(VLOOKUP($A4359, 'Fielding Data'!$A$1:$H$12056, 5, 0), 0)</f>
        <v>0</v>
      </c>
      <c r="R4359" s="13">
        <f>IFERROR(VLOOKUP($A4359, 'Fielding Data'!$A$1:$H$12056, 6, 0), 0)</f>
        <v>0</v>
      </c>
      <c r="S4359" s="13">
        <f>IFERROR(VLOOKUP($A4359, 'Fielding Data'!$A$1:$H$12056, 7, 0), 0)</f>
        <v>0</v>
      </c>
      <c r="T4359" s="13">
        <f>IFERROR(VLOOKUP($A4359, 'Fielding Data'!$A$1:$H$12056, 8, 0), 0)</f>
        <v>0</v>
      </c>
      <c r="U4359" s="13">
        <f>SUMIFS('Fielding Data'!E:E, 'Fielding Data'!$A:$A, $A4359)</f>
        <v>142</v>
      </c>
      <c r="V4359" s="13">
        <f>SUMIFS('Fielding Data'!F:F, 'Fielding Data'!$A:$A, $A4359)</f>
        <v>294</v>
      </c>
      <c r="W4359" s="13">
        <f>SUMIFS('Fielding Data'!G:G, 'Fielding Data'!$A:$A, $A4359)</f>
        <v>4</v>
      </c>
      <c r="X4359" s="13">
        <f>SUMIFS('Fielding Data'!H:H, 'Fielding Data'!$A:$A, $A4359)</f>
        <v>54</v>
      </c>
    </row>
    <row r="4360" spans="1:24" x14ac:dyDescent="0.3">
      <c r="A4360" s="13" t="str">
        <f t="shared" si="137"/>
        <v>peraljo012013</v>
      </c>
      <c r="B4360" s="16" t="s">
        <v>585</v>
      </c>
      <c r="C4360" s="16">
        <v>2013</v>
      </c>
      <c r="D4360" s="16">
        <v>80</v>
      </c>
      <c r="E4360" s="16">
        <v>0</v>
      </c>
      <c r="F4360" s="16">
        <v>0</v>
      </c>
      <c r="G4360" s="16">
        <v>0</v>
      </c>
      <c r="H4360" s="16">
        <v>0</v>
      </c>
      <c r="I4360" s="16">
        <v>0</v>
      </c>
      <c r="J4360" s="16">
        <v>0</v>
      </c>
      <c r="K4360" s="16">
        <v>0</v>
      </c>
      <c r="L4360" s="16">
        <v>0</v>
      </c>
      <c r="M4360" s="16">
        <v>0</v>
      </c>
      <c r="N4360" s="16">
        <v>0</v>
      </c>
      <c r="O4360" s="16">
        <v>0</v>
      </c>
      <c r="P4360" s="13" t="str">
        <f t="shared" si="136"/>
        <v>P</v>
      </c>
      <c r="Q4360" s="13">
        <f>IFERROR(VLOOKUP($A4360, 'Fielding Data'!$A$1:$H$12056, 5, 0), 0)</f>
        <v>3</v>
      </c>
      <c r="R4360" s="13">
        <f>IFERROR(VLOOKUP($A4360, 'Fielding Data'!$A$1:$H$12056, 6, 0), 0)</f>
        <v>4</v>
      </c>
      <c r="S4360" s="13">
        <f>IFERROR(VLOOKUP($A4360, 'Fielding Data'!$A$1:$H$12056, 7, 0), 0)</f>
        <v>0</v>
      </c>
      <c r="T4360" s="13">
        <f>IFERROR(VLOOKUP($A4360, 'Fielding Data'!$A$1:$H$12056, 8, 0), 0)</f>
        <v>0</v>
      </c>
      <c r="U4360" s="13">
        <f>SUMIFS('Fielding Data'!E:E, 'Fielding Data'!$A:$A, $A4360)</f>
        <v>3</v>
      </c>
      <c r="V4360" s="13">
        <f>SUMIFS('Fielding Data'!F:F, 'Fielding Data'!$A:$A, $A4360)</f>
        <v>4</v>
      </c>
      <c r="W4360" s="13">
        <f>SUMIFS('Fielding Data'!G:G, 'Fielding Data'!$A:$A, $A4360)</f>
        <v>0</v>
      </c>
      <c r="X4360" s="13">
        <f>SUMIFS('Fielding Data'!H:H, 'Fielding Data'!$A:$A, $A4360)</f>
        <v>0</v>
      </c>
    </row>
    <row r="4361" spans="1:24" x14ac:dyDescent="0.3">
      <c r="A4361" s="13" t="str">
        <f t="shared" si="137"/>
        <v>peralwi012013</v>
      </c>
      <c r="B4361" s="16" t="s">
        <v>1800</v>
      </c>
      <c r="C4361" s="16">
        <v>2013</v>
      </c>
      <c r="D4361" s="16">
        <v>32</v>
      </c>
      <c r="E4361" s="16">
        <v>50</v>
      </c>
      <c r="F4361" s="16">
        <v>1</v>
      </c>
      <c r="G4361" s="16">
        <v>7</v>
      </c>
      <c r="H4361" s="16">
        <v>0</v>
      </c>
      <c r="I4361" s="16">
        <v>0</v>
      </c>
      <c r="J4361" s="16">
        <v>0</v>
      </c>
      <c r="K4361" s="16">
        <v>0</v>
      </c>
      <c r="L4361" s="16">
        <v>0</v>
      </c>
      <c r="M4361" s="16">
        <v>0</v>
      </c>
      <c r="N4361" s="16">
        <v>1</v>
      </c>
      <c r="O4361" s="16">
        <v>20</v>
      </c>
      <c r="P4361" s="13" t="str">
        <f t="shared" si="136"/>
        <v>P</v>
      </c>
      <c r="Q4361" s="13">
        <f>IFERROR(VLOOKUP($A4361, 'Fielding Data'!$A$1:$H$12056, 5, 0), 0)</f>
        <v>10</v>
      </c>
      <c r="R4361" s="13">
        <f>IFERROR(VLOOKUP($A4361, 'Fielding Data'!$A$1:$H$12056, 6, 0), 0)</f>
        <v>19</v>
      </c>
      <c r="S4361" s="13">
        <f>IFERROR(VLOOKUP($A4361, 'Fielding Data'!$A$1:$H$12056, 7, 0), 0)</f>
        <v>1</v>
      </c>
      <c r="T4361" s="13">
        <f>IFERROR(VLOOKUP($A4361, 'Fielding Data'!$A$1:$H$12056, 8, 0), 0)</f>
        <v>2</v>
      </c>
      <c r="U4361" s="13">
        <f>SUMIFS('Fielding Data'!E:E, 'Fielding Data'!$A:$A, $A4361)</f>
        <v>10</v>
      </c>
      <c r="V4361" s="13">
        <f>SUMIFS('Fielding Data'!F:F, 'Fielding Data'!$A:$A, $A4361)</f>
        <v>19</v>
      </c>
      <c r="W4361" s="13">
        <f>SUMIFS('Fielding Data'!G:G, 'Fielding Data'!$A:$A, $A4361)</f>
        <v>1</v>
      </c>
      <c r="X4361" s="13">
        <f>SUMIFS('Fielding Data'!H:H, 'Fielding Data'!$A:$A, $A4361)</f>
        <v>2</v>
      </c>
    </row>
    <row r="4362" spans="1:24" x14ac:dyDescent="0.3">
      <c r="A4362" s="13" t="str">
        <f t="shared" si="137"/>
        <v>perezau012013</v>
      </c>
      <c r="B4362" s="16" t="s">
        <v>2018</v>
      </c>
      <c r="C4362" s="16">
        <v>2013</v>
      </c>
      <c r="D4362" s="16">
        <v>2</v>
      </c>
      <c r="E4362" s="16">
        <v>1</v>
      </c>
      <c r="F4362" s="16">
        <v>0</v>
      </c>
      <c r="G4362" s="16">
        <v>0</v>
      </c>
      <c r="H4362" s="16">
        <v>0</v>
      </c>
      <c r="I4362" s="16">
        <v>0</v>
      </c>
      <c r="J4362" s="16">
        <v>0</v>
      </c>
      <c r="K4362" s="16">
        <v>0</v>
      </c>
      <c r="L4362" s="16">
        <v>0</v>
      </c>
      <c r="M4362" s="16">
        <v>0</v>
      </c>
      <c r="N4362" s="16">
        <v>0</v>
      </c>
      <c r="O4362" s="16">
        <v>1</v>
      </c>
      <c r="P4362" s="13" t="str">
        <f t="shared" si="136"/>
        <v>C</v>
      </c>
      <c r="Q4362" s="13">
        <f>IFERROR(VLOOKUP($A4362, 'Fielding Data'!$A$1:$H$12056, 5, 0), 0)</f>
        <v>1</v>
      </c>
      <c r="R4362" s="13">
        <f>IFERROR(VLOOKUP($A4362, 'Fielding Data'!$A$1:$H$12056, 6, 0), 0)</f>
        <v>0</v>
      </c>
      <c r="S4362" s="13">
        <f>IFERROR(VLOOKUP($A4362, 'Fielding Data'!$A$1:$H$12056, 7, 0), 0)</f>
        <v>0</v>
      </c>
      <c r="T4362" s="13">
        <f>IFERROR(VLOOKUP($A4362, 'Fielding Data'!$A$1:$H$12056, 8, 0), 0)</f>
        <v>0</v>
      </c>
      <c r="U4362" s="13">
        <f>SUMIFS('Fielding Data'!E:E, 'Fielding Data'!$A:$A, $A4362)</f>
        <v>1</v>
      </c>
      <c r="V4362" s="13">
        <f>SUMIFS('Fielding Data'!F:F, 'Fielding Data'!$A:$A, $A4362)</f>
        <v>0</v>
      </c>
      <c r="W4362" s="13">
        <f>SUMIFS('Fielding Data'!G:G, 'Fielding Data'!$A:$A, $A4362)</f>
        <v>0</v>
      </c>
      <c r="X4362" s="13">
        <f>SUMIFS('Fielding Data'!H:H, 'Fielding Data'!$A:$A, $A4362)</f>
        <v>0</v>
      </c>
    </row>
    <row r="4363" spans="1:24" x14ac:dyDescent="0.3">
      <c r="A4363" s="13" t="str">
        <f t="shared" si="137"/>
        <v>perezch012013</v>
      </c>
      <c r="B4363" s="16" t="s">
        <v>984</v>
      </c>
      <c r="C4363" s="16">
        <v>2013</v>
      </c>
      <c r="D4363" s="16">
        <v>54</v>
      </c>
      <c r="E4363" s="16">
        <v>0</v>
      </c>
      <c r="F4363" s="16">
        <v>0</v>
      </c>
      <c r="G4363" s="16">
        <v>0</v>
      </c>
      <c r="H4363" s="16">
        <v>0</v>
      </c>
      <c r="I4363" s="16">
        <v>0</v>
      </c>
      <c r="J4363" s="16">
        <v>0</v>
      </c>
      <c r="K4363" s="16">
        <v>0</v>
      </c>
      <c r="L4363" s="16">
        <v>0</v>
      </c>
      <c r="M4363" s="16">
        <v>0</v>
      </c>
      <c r="N4363" s="16">
        <v>0</v>
      </c>
      <c r="O4363" s="16">
        <v>0</v>
      </c>
      <c r="P4363" s="13" t="str">
        <f t="shared" si="136"/>
        <v>P</v>
      </c>
      <c r="Q4363" s="13">
        <f>IFERROR(VLOOKUP($A4363, 'Fielding Data'!$A$1:$H$12056, 5, 0), 0)</f>
        <v>2</v>
      </c>
      <c r="R4363" s="13">
        <f>IFERROR(VLOOKUP($A4363, 'Fielding Data'!$A$1:$H$12056, 6, 0), 0)</f>
        <v>6</v>
      </c>
      <c r="S4363" s="13">
        <f>IFERROR(VLOOKUP($A4363, 'Fielding Data'!$A$1:$H$12056, 7, 0), 0)</f>
        <v>0</v>
      </c>
      <c r="T4363" s="13">
        <f>IFERROR(VLOOKUP($A4363, 'Fielding Data'!$A$1:$H$12056, 8, 0), 0)</f>
        <v>0</v>
      </c>
      <c r="U4363" s="13">
        <f>SUMIFS('Fielding Data'!E:E, 'Fielding Data'!$A:$A, $A4363)</f>
        <v>2</v>
      </c>
      <c r="V4363" s="13">
        <f>SUMIFS('Fielding Data'!F:F, 'Fielding Data'!$A:$A, $A4363)</f>
        <v>6</v>
      </c>
      <c r="W4363" s="13">
        <f>SUMIFS('Fielding Data'!G:G, 'Fielding Data'!$A:$A, $A4363)</f>
        <v>0</v>
      </c>
      <c r="X4363" s="13">
        <f>SUMIFS('Fielding Data'!H:H, 'Fielding Data'!$A:$A, $A4363)</f>
        <v>0</v>
      </c>
    </row>
    <row r="4364" spans="1:24" x14ac:dyDescent="0.3">
      <c r="A4364" s="13" t="str">
        <f t="shared" si="137"/>
        <v>perezeu012013</v>
      </c>
      <c r="B4364" s="16" t="s">
        <v>1801</v>
      </c>
      <c r="C4364" s="16">
        <v>2013</v>
      </c>
      <c r="D4364" s="16">
        <v>9</v>
      </c>
      <c r="E4364" s="16">
        <v>8</v>
      </c>
      <c r="F4364" s="16">
        <v>1</v>
      </c>
      <c r="G4364" s="16">
        <v>1</v>
      </c>
      <c r="H4364" s="16">
        <v>0</v>
      </c>
      <c r="I4364" s="16">
        <v>0</v>
      </c>
      <c r="J4364" s="16">
        <v>0</v>
      </c>
      <c r="K4364" s="16">
        <v>0</v>
      </c>
      <c r="L4364" s="16">
        <v>1</v>
      </c>
      <c r="M4364" s="16">
        <v>0</v>
      </c>
      <c r="N4364" s="16">
        <v>0</v>
      </c>
      <c r="O4364" s="16">
        <v>3</v>
      </c>
      <c r="P4364" s="13" t="str">
        <f t="shared" si="136"/>
        <v>CF</v>
      </c>
      <c r="Q4364" s="13">
        <f>IFERROR(VLOOKUP($A4364, 'Fielding Data'!$A$1:$H$12056, 5, 0), 0)</f>
        <v>0</v>
      </c>
      <c r="R4364" s="13">
        <f>IFERROR(VLOOKUP($A4364, 'Fielding Data'!$A$1:$H$12056, 6, 0), 0)</f>
        <v>0</v>
      </c>
      <c r="S4364" s="13">
        <f>IFERROR(VLOOKUP($A4364, 'Fielding Data'!$A$1:$H$12056, 7, 0), 0)</f>
        <v>0</v>
      </c>
      <c r="T4364" s="13">
        <f>IFERROR(VLOOKUP($A4364, 'Fielding Data'!$A$1:$H$12056, 8, 0), 0)</f>
        <v>0</v>
      </c>
      <c r="U4364" s="13">
        <f>SUMIFS('Fielding Data'!E:E, 'Fielding Data'!$A:$A, $A4364)</f>
        <v>11</v>
      </c>
      <c r="V4364" s="13">
        <f>SUMIFS('Fielding Data'!F:F, 'Fielding Data'!$A:$A, $A4364)</f>
        <v>0</v>
      </c>
      <c r="W4364" s="13">
        <f>SUMIFS('Fielding Data'!G:G, 'Fielding Data'!$A:$A, $A4364)</f>
        <v>0</v>
      </c>
      <c r="X4364" s="13">
        <f>SUMIFS('Fielding Data'!H:H, 'Fielding Data'!$A:$A, $A4364)</f>
        <v>0</v>
      </c>
    </row>
    <row r="4365" spans="1:24" x14ac:dyDescent="0.3">
      <c r="A4365" s="13" t="str">
        <f t="shared" si="137"/>
        <v>perezhe012013</v>
      </c>
      <c r="B4365" s="16" t="s">
        <v>1802</v>
      </c>
      <c r="C4365" s="16">
        <v>2013</v>
      </c>
      <c r="D4365" s="16">
        <v>34</v>
      </c>
      <c r="E4365" s="16">
        <v>66</v>
      </c>
      <c r="F4365" s="16">
        <v>13</v>
      </c>
      <c r="G4365" s="16">
        <v>13</v>
      </c>
      <c r="H4365" s="16">
        <v>0</v>
      </c>
      <c r="I4365" s="16">
        <v>1</v>
      </c>
      <c r="J4365" s="16">
        <v>0</v>
      </c>
      <c r="K4365" s="16">
        <v>5</v>
      </c>
      <c r="L4365" s="16">
        <v>1</v>
      </c>
      <c r="M4365" s="16">
        <v>0</v>
      </c>
      <c r="N4365" s="16">
        <v>2</v>
      </c>
      <c r="O4365" s="16">
        <v>15</v>
      </c>
      <c r="P4365" s="13" t="str">
        <f t="shared" si="136"/>
        <v>2B</v>
      </c>
      <c r="Q4365" s="13">
        <f>IFERROR(VLOOKUP($A4365, 'Fielding Data'!$A$1:$H$12056, 5, 0), 0)</f>
        <v>30</v>
      </c>
      <c r="R4365" s="13">
        <f>IFERROR(VLOOKUP($A4365, 'Fielding Data'!$A$1:$H$12056, 6, 0), 0)</f>
        <v>48</v>
      </c>
      <c r="S4365" s="13">
        <f>IFERROR(VLOOKUP($A4365, 'Fielding Data'!$A$1:$H$12056, 7, 0), 0)</f>
        <v>2</v>
      </c>
      <c r="T4365" s="13">
        <f>IFERROR(VLOOKUP($A4365, 'Fielding Data'!$A$1:$H$12056, 8, 0), 0)</f>
        <v>9</v>
      </c>
      <c r="U4365" s="13">
        <f>SUMIFS('Fielding Data'!E:E, 'Fielding Data'!$A:$A, $A4365)</f>
        <v>30</v>
      </c>
      <c r="V4365" s="13">
        <f>SUMIFS('Fielding Data'!F:F, 'Fielding Data'!$A:$A, $A4365)</f>
        <v>49</v>
      </c>
      <c r="W4365" s="13">
        <f>SUMIFS('Fielding Data'!G:G, 'Fielding Data'!$A:$A, $A4365)</f>
        <v>2</v>
      </c>
      <c r="X4365" s="13">
        <f>SUMIFS('Fielding Data'!H:H, 'Fielding Data'!$A:$A, $A4365)</f>
        <v>9</v>
      </c>
    </row>
    <row r="4366" spans="1:24" x14ac:dyDescent="0.3">
      <c r="A4366" s="13" t="str">
        <f t="shared" si="137"/>
        <v>perezju012013</v>
      </c>
      <c r="B4366" s="16" t="s">
        <v>710</v>
      </c>
      <c r="C4366" s="16">
        <v>2013</v>
      </c>
      <c r="D4366" s="16">
        <v>19</v>
      </c>
      <c r="E4366" s="16">
        <v>0</v>
      </c>
      <c r="F4366" s="16">
        <v>0</v>
      </c>
      <c r="G4366" s="16">
        <v>0</v>
      </c>
      <c r="H4366" s="16">
        <v>0</v>
      </c>
      <c r="I4366" s="16">
        <v>0</v>
      </c>
      <c r="J4366" s="16">
        <v>0</v>
      </c>
      <c r="K4366" s="16">
        <v>0</v>
      </c>
      <c r="L4366" s="16">
        <v>0</v>
      </c>
      <c r="M4366" s="16">
        <v>0</v>
      </c>
      <c r="N4366" s="16">
        <v>0</v>
      </c>
      <c r="O4366" s="16">
        <v>0</v>
      </c>
      <c r="P4366" s="13" t="str">
        <f t="shared" si="136"/>
        <v>P</v>
      </c>
      <c r="Q4366" s="13">
        <f>IFERROR(VLOOKUP($A4366, 'Fielding Data'!$A$1:$H$12056, 5, 0), 0)</f>
        <v>3</v>
      </c>
      <c r="R4366" s="13">
        <f>IFERROR(VLOOKUP($A4366, 'Fielding Data'!$A$1:$H$12056, 6, 0), 0)</f>
        <v>5</v>
      </c>
      <c r="S4366" s="13">
        <f>IFERROR(VLOOKUP($A4366, 'Fielding Data'!$A$1:$H$12056, 7, 0), 0)</f>
        <v>0</v>
      </c>
      <c r="T4366" s="13">
        <f>IFERROR(VLOOKUP($A4366, 'Fielding Data'!$A$1:$H$12056, 8, 0), 0)</f>
        <v>0</v>
      </c>
      <c r="U4366" s="13">
        <f>SUMIFS('Fielding Data'!E:E, 'Fielding Data'!$A:$A, $A4366)</f>
        <v>3</v>
      </c>
      <c r="V4366" s="13">
        <f>SUMIFS('Fielding Data'!F:F, 'Fielding Data'!$A:$A, $A4366)</f>
        <v>5</v>
      </c>
      <c r="W4366" s="13">
        <f>SUMIFS('Fielding Data'!G:G, 'Fielding Data'!$A:$A, $A4366)</f>
        <v>0</v>
      </c>
      <c r="X4366" s="13">
        <f>SUMIFS('Fielding Data'!H:H, 'Fielding Data'!$A:$A, $A4366)</f>
        <v>0</v>
      </c>
    </row>
    <row r="4367" spans="1:24" x14ac:dyDescent="0.3">
      <c r="A4367" s="13" t="str">
        <f t="shared" si="137"/>
        <v>perezju022013</v>
      </c>
      <c r="B4367" s="16" t="s">
        <v>2019</v>
      </c>
      <c r="C4367" s="16">
        <v>2013</v>
      </c>
      <c r="D4367" s="16">
        <v>34</v>
      </c>
      <c r="E4367" s="16">
        <v>89</v>
      </c>
      <c r="F4367" s="16">
        <v>8</v>
      </c>
      <c r="G4367" s="16">
        <v>23</v>
      </c>
      <c r="H4367" s="16">
        <v>5</v>
      </c>
      <c r="I4367" s="16">
        <v>0</v>
      </c>
      <c r="J4367" s="16">
        <v>1</v>
      </c>
      <c r="K4367" s="16">
        <v>8</v>
      </c>
      <c r="L4367" s="16">
        <v>2</v>
      </c>
      <c r="M4367" s="16">
        <v>0</v>
      </c>
      <c r="N4367" s="16">
        <v>6</v>
      </c>
      <c r="O4367" s="16">
        <v>21</v>
      </c>
      <c r="P4367" s="13" t="str">
        <f t="shared" si="136"/>
        <v>CF</v>
      </c>
      <c r="Q4367" s="13">
        <f>IFERROR(VLOOKUP($A4367, 'Fielding Data'!$A$1:$H$12056, 5, 0), 0)</f>
        <v>0</v>
      </c>
      <c r="R4367" s="13">
        <f>IFERROR(VLOOKUP($A4367, 'Fielding Data'!$A$1:$H$12056, 6, 0), 0)</f>
        <v>0</v>
      </c>
      <c r="S4367" s="13">
        <f>IFERROR(VLOOKUP($A4367, 'Fielding Data'!$A$1:$H$12056, 7, 0), 0)</f>
        <v>0</v>
      </c>
      <c r="T4367" s="13">
        <f>IFERROR(VLOOKUP($A4367, 'Fielding Data'!$A$1:$H$12056, 8, 0), 0)</f>
        <v>0</v>
      </c>
      <c r="U4367" s="13">
        <f>SUMIFS('Fielding Data'!E:E, 'Fielding Data'!$A:$A, $A4367)</f>
        <v>67</v>
      </c>
      <c r="V4367" s="13">
        <f>SUMIFS('Fielding Data'!F:F, 'Fielding Data'!$A:$A, $A4367)</f>
        <v>8</v>
      </c>
      <c r="W4367" s="13">
        <f>SUMIFS('Fielding Data'!G:G, 'Fielding Data'!$A:$A, $A4367)</f>
        <v>1</v>
      </c>
      <c r="X4367" s="13">
        <f>SUMIFS('Fielding Data'!H:H, 'Fielding Data'!$A:$A, $A4367)</f>
        <v>1</v>
      </c>
    </row>
    <row r="4368" spans="1:24" x14ac:dyDescent="0.3">
      <c r="A4368" s="13" t="str">
        <f t="shared" si="137"/>
        <v>perezlu012013</v>
      </c>
      <c r="B4368" s="16" t="s">
        <v>1583</v>
      </c>
      <c r="C4368" s="16">
        <v>2013</v>
      </c>
      <c r="D4368" s="16">
        <v>6</v>
      </c>
      <c r="E4368" s="16">
        <v>0</v>
      </c>
      <c r="F4368" s="16">
        <v>0</v>
      </c>
      <c r="G4368" s="16">
        <v>0</v>
      </c>
      <c r="H4368" s="16">
        <v>0</v>
      </c>
      <c r="I4368" s="16">
        <v>0</v>
      </c>
      <c r="J4368" s="16">
        <v>0</v>
      </c>
      <c r="K4368" s="16">
        <v>0</v>
      </c>
      <c r="L4368" s="16">
        <v>0</v>
      </c>
      <c r="M4368" s="16">
        <v>0</v>
      </c>
      <c r="N4368" s="16">
        <v>0</v>
      </c>
      <c r="O4368" s="16">
        <v>0</v>
      </c>
      <c r="P4368" s="13" t="str">
        <f t="shared" si="136"/>
        <v>P</v>
      </c>
      <c r="Q4368" s="13">
        <f>IFERROR(VLOOKUP($A4368, 'Fielding Data'!$A$1:$H$12056, 5, 0), 0)</f>
        <v>0</v>
      </c>
      <c r="R4368" s="13">
        <f>IFERROR(VLOOKUP($A4368, 'Fielding Data'!$A$1:$H$12056, 6, 0), 0)</f>
        <v>1</v>
      </c>
      <c r="S4368" s="13">
        <f>IFERROR(VLOOKUP($A4368, 'Fielding Data'!$A$1:$H$12056, 7, 0), 0)</f>
        <v>0</v>
      </c>
      <c r="T4368" s="13">
        <f>IFERROR(VLOOKUP($A4368, 'Fielding Data'!$A$1:$H$12056, 8, 0), 0)</f>
        <v>0</v>
      </c>
      <c r="U4368" s="13">
        <f>SUMIFS('Fielding Data'!E:E, 'Fielding Data'!$A:$A, $A4368)</f>
        <v>0</v>
      </c>
      <c r="V4368" s="13">
        <f>SUMIFS('Fielding Data'!F:F, 'Fielding Data'!$A:$A, $A4368)</f>
        <v>1</v>
      </c>
      <c r="W4368" s="13">
        <f>SUMIFS('Fielding Data'!G:G, 'Fielding Data'!$A:$A, $A4368)</f>
        <v>0</v>
      </c>
      <c r="X4368" s="13">
        <f>SUMIFS('Fielding Data'!H:H, 'Fielding Data'!$A:$A, $A4368)</f>
        <v>0</v>
      </c>
    </row>
    <row r="4369" spans="1:24" x14ac:dyDescent="0.3">
      <c r="A4369" s="13" t="str">
        <f t="shared" si="137"/>
        <v>perezma022013</v>
      </c>
      <c r="B4369" s="16" t="s">
        <v>1803</v>
      </c>
      <c r="C4369" s="16">
        <v>2013</v>
      </c>
      <c r="D4369" s="16">
        <v>20</v>
      </c>
      <c r="E4369" s="16">
        <v>5</v>
      </c>
      <c r="F4369" s="16">
        <v>0</v>
      </c>
      <c r="G4369" s="16">
        <v>0</v>
      </c>
      <c r="H4369" s="16">
        <v>0</v>
      </c>
      <c r="I4369" s="16">
        <v>0</v>
      </c>
      <c r="J4369" s="16">
        <v>0</v>
      </c>
      <c r="K4369" s="16">
        <v>0</v>
      </c>
      <c r="L4369" s="16">
        <v>0</v>
      </c>
      <c r="M4369" s="16">
        <v>0</v>
      </c>
      <c r="N4369" s="16">
        <v>0</v>
      </c>
      <c r="O4369" s="16">
        <v>4</v>
      </c>
      <c r="P4369" s="13" t="str">
        <f t="shared" si="136"/>
        <v>P</v>
      </c>
      <c r="Q4369" s="13">
        <f>IFERROR(VLOOKUP($A4369, 'Fielding Data'!$A$1:$H$12056, 5, 0), 0)</f>
        <v>4</v>
      </c>
      <c r="R4369" s="13">
        <f>IFERROR(VLOOKUP($A4369, 'Fielding Data'!$A$1:$H$12056, 6, 0), 0)</f>
        <v>22</v>
      </c>
      <c r="S4369" s="13">
        <f>IFERROR(VLOOKUP($A4369, 'Fielding Data'!$A$1:$H$12056, 7, 0), 0)</f>
        <v>1</v>
      </c>
      <c r="T4369" s="13">
        <f>IFERROR(VLOOKUP($A4369, 'Fielding Data'!$A$1:$H$12056, 8, 0), 0)</f>
        <v>1</v>
      </c>
      <c r="U4369" s="13">
        <f>SUMIFS('Fielding Data'!E:E, 'Fielding Data'!$A:$A, $A4369)</f>
        <v>4</v>
      </c>
      <c r="V4369" s="13">
        <f>SUMIFS('Fielding Data'!F:F, 'Fielding Data'!$A:$A, $A4369)</f>
        <v>22</v>
      </c>
      <c r="W4369" s="13">
        <f>SUMIFS('Fielding Data'!G:G, 'Fielding Data'!$A:$A, $A4369)</f>
        <v>1</v>
      </c>
      <c r="X4369" s="13">
        <f>SUMIFS('Fielding Data'!H:H, 'Fielding Data'!$A:$A, $A4369)</f>
        <v>1</v>
      </c>
    </row>
    <row r="4370" spans="1:24" x14ac:dyDescent="0.3">
      <c r="A4370" s="13" t="str">
        <f t="shared" si="137"/>
        <v>perezol012013</v>
      </c>
      <c r="B4370" s="16" t="s">
        <v>325</v>
      </c>
      <c r="C4370" s="16">
        <v>2013</v>
      </c>
      <c r="D4370" s="16">
        <v>61</v>
      </c>
      <c r="E4370" s="16">
        <v>0</v>
      </c>
      <c r="F4370" s="16">
        <v>0</v>
      </c>
      <c r="G4370" s="16">
        <v>0</v>
      </c>
      <c r="H4370" s="16">
        <v>0</v>
      </c>
      <c r="I4370" s="16">
        <v>0</v>
      </c>
      <c r="J4370" s="16">
        <v>0</v>
      </c>
      <c r="K4370" s="16">
        <v>0</v>
      </c>
      <c r="L4370" s="16">
        <v>0</v>
      </c>
      <c r="M4370" s="16">
        <v>0</v>
      </c>
      <c r="N4370" s="16">
        <v>0</v>
      </c>
      <c r="O4370" s="16">
        <v>0</v>
      </c>
      <c r="P4370" s="13" t="str">
        <f t="shared" si="136"/>
        <v>P</v>
      </c>
      <c r="Q4370" s="13">
        <f>IFERROR(VLOOKUP($A4370, 'Fielding Data'!$A$1:$H$12056, 5, 0), 0)</f>
        <v>1</v>
      </c>
      <c r="R4370" s="13">
        <f>IFERROR(VLOOKUP($A4370, 'Fielding Data'!$A$1:$H$12056, 6, 0), 0)</f>
        <v>4</v>
      </c>
      <c r="S4370" s="13">
        <f>IFERROR(VLOOKUP($A4370, 'Fielding Data'!$A$1:$H$12056, 7, 0), 0)</f>
        <v>1</v>
      </c>
      <c r="T4370" s="13">
        <f>IFERROR(VLOOKUP($A4370, 'Fielding Data'!$A$1:$H$12056, 8, 0), 0)</f>
        <v>0</v>
      </c>
      <c r="U4370" s="13">
        <f>SUMIFS('Fielding Data'!E:E, 'Fielding Data'!$A:$A, $A4370)</f>
        <v>1</v>
      </c>
      <c r="V4370" s="13">
        <f>SUMIFS('Fielding Data'!F:F, 'Fielding Data'!$A:$A, $A4370)</f>
        <v>4</v>
      </c>
      <c r="W4370" s="13">
        <f>SUMIFS('Fielding Data'!G:G, 'Fielding Data'!$A:$A, $A4370)</f>
        <v>1</v>
      </c>
      <c r="X4370" s="13">
        <f>SUMIFS('Fielding Data'!H:H, 'Fielding Data'!$A:$A, $A4370)</f>
        <v>0</v>
      </c>
    </row>
    <row r="4371" spans="1:24" x14ac:dyDescent="0.3">
      <c r="A4371" s="13" t="str">
        <f t="shared" si="137"/>
        <v>perezsa022013</v>
      </c>
      <c r="B4371" s="16" t="s">
        <v>1584</v>
      </c>
      <c r="C4371" s="16">
        <v>2013</v>
      </c>
      <c r="D4371" s="16">
        <v>138</v>
      </c>
      <c r="E4371" s="16">
        <v>496</v>
      </c>
      <c r="F4371" s="16">
        <v>48</v>
      </c>
      <c r="G4371" s="16">
        <v>145</v>
      </c>
      <c r="H4371" s="16">
        <v>25</v>
      </c>
      <c r="I4371" s="16">
        <v>3</v>
      </c>
      <c r="J4371" s="16">
        <v>13</v>
      </c>
      <c r="K4371" s="16">
        <v>79</v>
      </c>
      <c r="L4371" s="16">
        <v>0</v>
      </c>
      <c r="M4371" s="16">
        <v>0</v>
      </c>
      <c r="N4371" s="16">
        <v>21</v>
      </c>
      <c r="O4371" s="16">
        <v>63</v>
      </c>
      <c r="P4371" s="13" t="str">
        <f t="shared" si="136"/>
        <v>1B</v>
      </c>
      <c r="Q4371" s="13">
        <f>IFERROR(VLOOKUP($A4371, 'Fielding Data'!$A$1:$H$12056, 5, 0), 0)</f>
        <v>2</v>
      </c>
      <c r="R4371" s="13">
        <f>IFERROR(VLOOKUP($A4371, 'Fielding Data'!$A$1:$H$12056, 6, 0), 0)</f>
        <v>0</v>
      </c>
      <c r="S4371" s="13">
        <f>IFERROR(VLOOKUP($A4371, 'Fielding Data'!$A$1:$H$12056, 7, 0), 0)</f>
        <v>1</v>
      </c>
      <c r="T4371" s="13">
        <f>IFERROR(VLOOKUP($A4371, 'Fielding Data'!$A$1:$H$12056, 8, 0), 0)</f>
        <v>0</v>
      </c>
      <c r="U4371" s="13">
        <f>SUMIFS('Fielding Data'!E:E, 'Fielding Data'!$A:$A, $A4371)</f>
        <v>932</v>
      </c>
      <c r="V4371" s="13">
        <f>SUMIFS('Fielding Data'!F:F, 'Fielding Data'!$A:$A, $A4371)</f>
        <v>71</v>
      </c>
      <c r="W4371" s="13">
        <f>SUMIFS('Fielding Data'!G:G, 'Fielding Data'!$A:$A, $A4371)</f>
        <v>8</v>
      </c>
      <c r="X4371" s="13">
        <f>SUMIFS('Fielding Data'!H:H, 'Fielding Data'!$A:$A, $A4371)</f>
        <v>4</v>
      </c>
    </row>
    <row r="4372" spans="1:24" x14ac:dyDescent="0.3">
      <c r="A4372" s="13" t="str">
        <f t="shared" si="137"/>
        <v>perkigl012013</v>
      </c>
      <c r="B4372" s="16" t="s">
        <v>712</v>
      </c>
      <c r="C4372" s="16">
        <v>2013</v>
      </c>
      <c r="D4372" s="16">
        <v>61</v>
      </c>
      <c r="E4372" s="16">
        <v>0</v>
      </c>
      <c r="F4372" s="16">
        <v>0</v>
      </c>
      <c r="G4372" s="16">
        <v>0</v>
      </c>
      <c r="H4372" s="16">
        <v>0</v>
      </c>
      <c r="I4372" s="16">
        <v>0</v>
      </c>
      <c r="J4372" s="16">
        <v>0</v>
      </c>
      <c r="K4372" s="16">
        <v>0</v>
      </c>
      <c r="L4372" s="16">
        <v>0</v>
      </c>
      <c r="M4372" s="16">
        <v>0</v>
      </c>
      <c r="N4372" s="16">
        <v>0</v>
      </c>
      <c r="O4372" s="16">
        <v>0</v>
      </c>
      <c r="P4372" s="13" t="str">
        <f t="shared" si="136"/>
        <v>P</v>
      </c>
      <c r="Q4372" s="13">
        <f>IFERROR(VLOOKUP($A4372, 'Fielding Data'!$A$1:$H$12056, 5, 0), 0)</f>
        <v>2</v>
      </c>
      <c r="R4372" s="13">
        <f>IFERROR(VLOOKUP($A4372, 'Fielding Data'!$A$1:$H$12056, 6, 0), 0)</f>
        <v>5</v>
      </c>
      <c r="S4372" s="13">
        <f>IFERROR(VLOOKUP($A4372, 'Fielding Data'!$A$1:$H$12056, 7, 0), 0)</f>
        <v>0</v>
      </c>
      <c r="T4372" s="13">
        <f>IFERROR(VLOOKUP($A4372, 'Fielding Data'!$A$1:$H$12056, 8, 0), 0)</f>
        <v>0</v>
      </c>
      <c r="U4372" s="13">
        <f>SUMIFS('Fielding Data'!E:E, 'Fielding Data'!$A:$A, $A4372)</f>
        <v>2</v>
      </c>
      <c r="V4372" s="13">
        <f>SUMIFS('Fielding Data'!F:F, 'Fielding Data'!$A:$A, $A4372)</f>
        <v>5</v>
      </c>
      <c r="W4372" s="13">
        <f>SUMIFS('Fielding Data'!G:G, 'Fielding Data'!$A:$A, $A4372)</f>
        <v>0</v>
      </c>
      <c r="X4372" s="13">
        <f>SUMIFS('Fielding Data'!H:H, 'Fielding Data'!$A:$A, $A4372)</f>
        <v>0</v>
      </c>
    </row>
    <row r="4373" spans="1:24" x14ac:dyDescent="0.3">
      <c r="A4373" s="13" t="str">
        <f t="shared" si="137"/>
        <v>pestavi012013</v>
      </c>
      <c r="B4373" s="16" t="s">
        <v>1355</v>
      </c>
      <c r="C4373" s="16">
        <v>2013</v>
      </c>
      <c r="D4373" s="16">
        <v>37</v>
      </c>
      <c r="E4373" s="16">
        <v>0</v>
      </c>
      <c r="F4373" s="16">
        <v>0</v>
      </c>
      <c r="G4373" s="16">
        <v>0</v>
      </c>
      <c r="H4373" s="16">
        <v>0</v>
      </c>
      <c r="I4373" s="16">
        <v>0</v>
      </c>
      <c r="J4373" s="16">
        <v>0</v>
      </c>
      <c r="K4373" s="16">
        <v>0</v>
      </c>
      <c r="L4373" s="16">
        <v>0</v>
      </c>
      <c r="M4373" s="16">
        <v>0</v>
      </c>
      <c r="N4373" s="16">
        <v>0</v>
      </c>
      <c r="O4373" s="16">
        <v>0</v>
      </c>
      <c r="P4373" s="13" t="str">
        <f t="shared" si="136"/>
        <v>P</v>
      </c>
      <c r="Q4373" s="13">
        <f>IFERROR(VLOOKUP($A4373, 'Fielding Data'!$A$1:$H$12056, 5, 0), 0)</f>
        <v>2</v>
      </c>
      <c r="R4373" s="13">
        <f>IFERROR(VLOOKUP($A4373, 'Fielding Data'!$A$1:$H$12056, 6, 0), 0)</f>
        <v>5</v>
      </c>
      <c r="S4373" s="13">
        <f>IFERROR(VLOOKUP($A4373, 'Fielding Data'!$A$1:$H$12056, 7, 0), 0)</f>
        <v>0</v>
      </c>
      <c r="T4373" s="13">
        <f>IFERROR(VLOOKUP($A4373, 'Fielding Data'!$A$1:$H$12056, 8, 0), 0)</f>
        <v>0</v>
      </c>
      <c r="U4373" s="13">
        <f>SUMIFS('Fielding Data'!E:E, 'Fielding Data'!$A:$A, $A4373)</f>
        <v>2</v>
      </c>
      <c r="V4373" s="13">
        <f>SUMIFS('Fielding Data'!F:F, 'Fielding Data'!$A:$A, $A4373)</f>
        <v>5</v>
      </c>
      <c r="W4373" s="13">
        <f>SUMIFS('Fielding Data'!G:G, 'Fielding Data'!$A:$A, $A4373)</f>
        <v>0</v>
      </c>
      <c r="X4373" s="13">
        <f>SUMIFS('Fielding Data'!H:H, 'Fielding Data'!$A:$A, $A4373)</f>
        <v>0</v>
      </c>
    </row>
    <row r="4374" spans="1:24" x14ac:dyDescent="0.3">
      <c r="A4374" s="13" t="str">
        <f t="shared" si="137"/>
        <v>peterbr022013</v>
      </c>
      <c r="B4374" s="16" t="s">
        <v>2020</v>
      </c>
      <c r="C4374" s="16">
        <v>2013</v>
      </c>
      <c r="D4374" s="16">
        <v>23</v>
      </c>
      <c r="E4374" s="16">
        <v>26</v>
      </c>
      <c r="F4374" s="16">
        <v>0</v>
      </c>
      <c r="G4374" s="16">
        <v>2</v>
      </c>
      <c r="H4374" s="16">
        <v>0</v>
      </c>
      <c r="I4374" s="16">
        <v>0</v>
      </c>
      <c r="J4374" s="16">
        <v>0</v>
      </c>
      <c r="K4374" s="16">
        <v>2</v>
      </c>
      <c r="L4374" s="16">
        <v>0</v>
      </c>
      <c r="M4374" s="16">
        <v>0</v>
      </c>
      <c r="N4374" s="16">
        <v>2</v>
      </c>
      <c r="O4374" s="16">
        <v>11</v>
      </c>
      <c r="P4374" s="13" t="str">
        <f t="shared" si="136"/>
        <v>1B</v>
      </c>
      <c r="Q4374" s="13">
        <f>IFERROR(VLOOKUP($A4374, 'Fielding Data'!$A$1:$H$12056, 5, 0), 0)</f>
        <v>17</v>
      </c>
      <c r="R4374" s="13">
        <f>IFERROR(VLOOKUP($A4374, 'Fielding Data'!$A$1:$H$12056, 6, 0), 0)</f>
        <v>2</v>
      </c>
      <c r="S4374" s="13">
        <f>IFERROR(VLOOKUP($A4374, 'Fielding Data'!$A$1:$H$12056, 7, 0), 0)</f>
        <v>0</v>
      </c>
      <c r="T4374" s="13">
        <f>IFERROR(VLOOKUP($A4374, 'Fielding Data'!$A$1:$H$12056, 8, 0), 0)</f>
        <v>1</v>
      </c>
      <c r="U4374" s="13">
        <f>SUMIFS('Fielding Data'!E:E, 'Fielding Data'!$A:$A, $A4374)</f>
        <v>19</v>
      </c>
      <c r="V4374" s="13">
        <f>SUMIFS('Fielding Data'!F:F, 'Fielding Data'!$A:$A, $A4374)</f>
        <v>2</v>
      </c>
      <c r="W4374" s="13">
        <f>SUMIFS('Fielding Data'!G:G, 'Fielding Data'!$A:$A, $A4374)</f>
        <v>0</v>
      </c>
      <c r="X4374" s="13">
        <f>SUMIFS('Fielding Data'!H:H, 'Fielding Data'!$A:$A, $A4374)</f>
        <v>1</v>
      </c>
    </row>
    <row r="4375" spans="1:24" x14ac:dyDescent="0.3">
      <c r="A4375" s="13" t="str">
        <f t="shared" si="137"/>
        <v>petersh012013</v>
      </c>
      <c r="B4375" s="16" t="s">
        <v>2021</v>
      </c>
      <c r="C4375" s="16">
        <v>2013</v>
      </c>
      <c r="D4375" s="16">
        <v>2</v>
      </c>
      <c r="E4375" s="16">
        <v>7</v>
      </c>
      <c r="F4375" s="16">
        <v>1</v>
      </c>
      <c r="G4375" s="16">
        <v>1</v>
      </c>
      <c r="H4375" s="16">
        <v>0</v>
      </c>
      <c r="I4375" s="16">
        <v>0</v>
      </c>
      <c r="J4375" s="16">
        <v>0</v>
      </c>
      <c r="K4375" s="16">
        <v>1</v>
      </c>
      <c r="L4375" s="16">
        <v>0</v>
      </c>
      <c r="M4375" s="16">
        <v>0</v>
      </c>
      <c r="N4375" s="16">
        <v>1</v>
      </c>
      <c r="O4375" s="16">
        <v>3</v>
      </c>
      <c r="P4375" s="13" t="str">
        <f t="shared" si="136"/>
        <v>1B</v>
      </c>
      <c r="Q4375" s="13">
        <f>IFERROR(VLOOKUP($A4375, 'Fielding Data'!$A$1:$H$12056, 5, 0), 0)</f>
        <v>8</v>
      </c>
      <c r="R4375" s="13">
        <f>IFERROR(VLOOKUP($A4375, 'Fielding Data'!$A$1:$H$12056, 6, 0), 0)</f>
        <v>2</v>
      </c>
      <c r="S4375" s="13">
        <f>IFERROR(VLOOKUP($A4375, 'Fielding Data'!$A$1:$H$12056, 7, 0), 0)</f>
        <v>0</v>
      </c>
      <c r="T4375" s="13">
        <f>IFERROR(VLOOKUP($A4375, 'Fielding Data'!$A$1:$H$12056, 8, 0), 0)</f>
        <v>1</v>
      </c>
      <c r="U4375" s="13">
        <f>SUMIFS('Fielding Data'!E:E, 'Fielding Data'!$A:$A, $A4375)</f>
        <v>8</v>
      </c>
      <c r="V4375" s="13">
        <f>SUMIFS('Fielding Data'!F:F, 'Fielding Data'!$A:$A, $A4375)</f>
        <v>2</v>
      </c>
      <c r="W4375" s="13">
        <f>SUMIFS('Fielding Data'!G:G, 'Fielding Data'!$A:$A, $A4375)</f>
        <v>0</v>
      </c>
      <c r="X4375" s="13">
        <f>SUMIFS('Fielding Data'!H:H, 'Fielding Data'!$A:$A, $A4375)</f>
        <v>1</v>
      </c>
    </row>
    <row r="4376" spans="1:24" x14ac:dyDescent="0.3">
      <c r="A4376" s="13" t="str">
        <f t="shared" si="137"/>
        <v>petityu012013</v>
      </c>
      <c r="B4376" s="16" t="s">
        <v>713</v>
      </c>
      <c r="C4376" s="16">
        <v>2013</v>
      </c>
      <c r="D4376" s="16">
        <v>8</v>
      </c>
      <c r="E4376" s="16">
        <v>16</v>
      </c>
      <c r="F4376" s="16">
        <v>0</v>
      </c>
      <c r="G4376" s="16">
        <v>1</v>
      </c>
      <c r="H4376" s="16">
        <v>0</v>
      </c>
      <c r="I4376" s="16">
        <v>0</v>
      </c>
      <c r="J4376" s="16">
        <v>0</v>
      </c>
      <c r="K4376" s="16">
        <v>2</v>
      </c>
      <c r="L4376" s="16">
        <v>0</v>
      </c>
      <c r="M4376" s="16">
        <v>0</v>
      </c>
      <c r="N4376" s="16">
        <v>1</v>
      </c>
      <c r="O4376" s="16">
        <v>5</v>
      </c>
      <c r="P4376" s="13" t="str">
        <f t="shared" si="136"/>
        <v>P</v>
      </c>
      <c r="Q4376" s="13">
        <f>IFERROR(VLOOKUP($A4376, 'Fielding Data'!$A$1:$H$12056, 5, 0), 0)</f>
        <v>1</v>
      </c>
      <c r="R4376" s="13">
        <f>IFERROR(VLOOKUP($A4376, 'Fielding Data'!$A$1:$H$12056, 6, 0), 0)</f>
        <v>5</v>
      </c>
      <c r="S4376" s="13">
        <f>IFERROR(VLOOKUP($A4376, 'Fielding Data'!$A$1:$H$12056, 7, 0), 0)</f>
        <v>0</v>
      </c>
      <c r="T4376" s="13">
        <f>IFERROR(VLOOKUP($A4376, 'Fielding Data'!$A$1:$H$12056, 8, 0), 0)</f>
        <v>1</v>
      </c>
      <c r="U4376" s="13">
        <f>SUMIFS('Fielding Data'!E:E, 'Fielding Data'!$A:$A, $A4376)</f>
        <v>1</v>
      </c>
      <c r="V4376" s="13">
        <f>SUMIFS('Fielding Data'!F:F, 'Fielding Data'!$A:$A, $A4376)</f>
        <v>5</v>
      </c>
      <c r="W4376" s="13">
        <f>SUMIFS('Fielding Data'!G:G, 'Fielding Data'!$A:$A, $A4376)</f>
        <v>0</v>
      </c>
      <c r="X4376" s="13">
        <f>SUMIFS('Fielding Data'!H:H, 'Fielding Data'!$A:$A, $A4376)</f>
        <v>1</v>
      </c>
    </row>
    <row r="4377" spans="1:24" x14ac:dyDescent="0.3">
      <c r="A4377" s="13" t="str">
        <f t="shared" si="137"/>
        <v>petrija012013</v>
      </c>
      <c r="B4377" s="16" t="s">
        <v>2022</v>
      </c>
      <c r="C4377" s="16">
        <v>2013</v>
      </c>
      <c r="D4377" s="16">
        <v>16</v>
      </c>
      <c r="E4377" s="16">
        <v>0</v>
      </c>
      <c r="F4377" s="16">
        <v>0</v>
      </c>
      <c r="G4377" s="16">
        <v>0</v>
      </c>
      <c r="H4377" s="16">
        <v>0</v>
      </c>
      <c r="I4377" s="16">
        <v>0</v>
      </c>
      <c r="J4377" s="16">
        <v>0</v>
      </c>
      <c r="K4377" s="16">
        <v>0</v>
      </c>
      <c r="L4377" s="16">
        <v>0</v>
      </c>
      <c r="M4377" s="16">
        <v>0</v>
      </c>
      <c r="N4377" s="16">
        <v>0</v>
      </c>
      <c r="O4377" s="16">
        <v>0</v>
      </c>
      <c r="P4377" s="13" t="str">
        <f t="shared" si="136"/>
        <v>P</v>
      </c>
      <c r="Q4377" s="13">
        <f>IFERROR(VLOOKUP($A4377, 'Fielding Data'!$A$1:$H$12056, 5, 0), 0)</f>
        <v>0</v>
      </c>
      <c r="R4377" s="13">
        <f>IFERROR(VLOOKUP($A4377, 'Fielding Data'!$A$1:$H$12056, 6, 0), 0)</f>
        <v>4</v>
      </c>
      <c r="S4377" s="13">
        <f>IFERROR(VLOOKUP($A4377, 'Fielding Data'!$A$1:$H$12056, 7, 0), 0)</f>
        <v>0</v>
      </c>
      <c r="T4377" s="13">
        <f>IFERROR(VLOOKUP($A4377, 'Fielding Data'!$A$1:$H$12056, 8, 0), 0)</f>
        <v>0</v>
      </c>
      <c r="U4377" s="13">
        <f>SUMIFS('Fielding Data'!E:E, 'Fielding Data'!$A:$A, $A4377)</f>
        <v>0</v>
      </c>
      <c r="V4377" s="13">
        <f>SUMIFS('Fielding Data'!F:F, 'Fielding Data'!$A:$A, $A4377)</f>
        <v>4</v>
      </c>
      <c r="W4377" s="13">
        <f>SUMIFS('Fielding Data'!G:G, 'Fielding Data'!$A:$A, $A4377)</f>
        <v>0</v>
      </c>
      <c r="X4377" s="13">
        <f>SUMIFS('Fielding Data'!H:H, 'Fielding Data'!$A:$A, $A4377)</f>
        <v>0</v>
      </c>
    </row>
    <row r="4378" spans="1:24" x14ac:dyDescent="0.3">
      <c r="A4378" s="13" t="str">
        <f t="shared" si="137"/>
        <v>pettian012013</v>
      </c>
      <c r="B4378" s="16" t="s">
        <v>173</v>
      </c>
      <c r="C4378" s="16">
        <v>2013</v>
      </c>
      <c r="D4378" s="16">
        <v>30</v>
      </c>
      <c r="E4378" s="16">
        <v>2</v>
      </c>
      <c r="F4378" s="16">
        <v>0</v>
      </c>
      <c r="G4378" s="16">
        <v>0</v>
      </c>
      <c r="H4378" s="16">
        <v>0</v>
      </c>
      <c r="I4378" s="16">
        <v>0</v>
      </c>
      <c r="J4378" s="16">
        <v>0</v>
      </c>
      <c r="K4378" s="16">
        <v>0</v>
      </c>
      <c r="L4378" s="16">
        <v>0</v>
      </c>
      <c r="M4378" s="16">
        <v>0</v>
      </c>
      <c r="N4378" s="16">
        <v>0</v>
      </c>
      <c r="O4378" s="16">
        <v>1</v>
      </c>
      <c r="P4378" s="13" t="str">
        <f t="shared" si="136"/>
        <v>P</v>
      </c>
      <c r="Q4378" s="13">
        <f>IFERROR(VLOOKUP($A4378, 'Fielding Data'!$A$1:$H$12056, 5, 0), 0)</f>
        <v>7</v>
      </c>
      <c r="R4378" s="13">
        <f>IFERROR(VLOOKUP($A4378, 'Fielding Data'!$A$1:$H$12056, 6, 0), 0)</f>
        <v>30</v>
      </c>
      <c r="S4378" s="13">
        <f>IFERROR(VLOOKUP($A4378, 'Fielding Data'!$A$1:$H$12056, 7, 0), 0)</f>
        <v>3</v>
      </c>
      <c r="T4378" s="13">
        <f>IFERROR(VLOOKUP($A4378, 'Fielding Data'!$A$1:$H$12056, 8, 0), 0)</f>
        <v>4</v>
      </c>
      <c r="U4378" s="13">
        <f>SUMIFS('Fielding Data'!E:E, 'Fielding Data'!$A:$A, $A4378)</f>
        <v>7</v>
      </c>
      <c r="V4378" s="13">
        <f>SUMIFS('Fielding Data'!F:F, 'Fielding Data'!$A:$A, $A4378)</f>
        <v>30</v>
      </c>
      <c r="W4378" s="13">
        <f>SUMIFS('Fielding Data'!G:G, 'Fielding Data'!$A:$A, $A4378)</f>
        <v>3</v>
      </c>
      <c r="X4378" s="13">
        <f>SUMIFS('Fielding Data'!H:H, 'Fielding Data'!$A:$A, $A4378)</f>
        <v>4</v>
      </c>
    </row>
    <row r="4379" spans="1:24" x14ac:dyDescent="0.3">
      <c r="A4379" s="13" t="str">
        <f t="shared" si="137"/>
        <v>pettijo022013</v>
      </c>
      <c r="B4379" s="16" t="s">
        <v>2023</v>
      </c>
      <c r="C4379" s="16">
        <v>2013</v>
      </c>
      <c r="D4379" s="16">
        <v>18</v>
      </c>
      <c r="E4379" s="16">
        <v>29</v>
      </c>
      <c r="F4379" s="16">
        <v>4</v>
      </c>
      <c r="G4379" s="16">
        <v>3</v>
      </c>
      <c r="H4379" s="16">
        <v>1</v>
      </c>
      <c r="I4379" s="16">
        <v>0</v>
      </c>
      <c r="J4379" s="16">
        <v>0</v>
      </c>
      <c r="K4379" s="16">
        <v>0</v>
      </c>
      <c r="L4379" s="16">
        <v>0</v>
      </c>
      <c r="M4379" s="16">
        <v>0</v>
      </c>
      <c r="N4379" s="16">
        <v>3</v>
      </c>
      <c r="O4379" s="16">
        <v>14</v>
      </c>
      <c r="P4379" s="13" t="str">
        <f t="shared" si="136"/>
        <v>P</v>
      </c>
      <c r="Q4379" s="13">
        <f>IFERROR(VLOOKUP($A4379, 'Fielding Data'!$A$1:$H$12056, 5, 0), 0)</f>
        <v>9</v>
      </c>
      <c r="R4379" s="13">
        <f>IFERROR(VLOOKUP($A4379, 'Fielding Data'!$A$1:$H$12056, 6, 0), 0)</f>
        <v>14</v>
      </c>
      <c r="S4379" s="13">
        <f>IFERROR(VLOOKUP($A4379, 'Fielding Data'!$A$1:$H$12056, 7, 0), 0)</f>
        <v>1</v>
      </c>
      <c r="T4379" s="13">
        <f>IFERROR(VLOOKUP($A4379, 'Fielding Data'!$A$1:$H$12056, 8, 0), 0)</f>
        <v>0</v>
      </c>
      <c r="U4379" s="13">
        <f>SUMIFS('Fielding Data'!E:E, 'Fielding Data'!$A:$A, $A4379)</f>
        <v>9</v>
      </c>
      <c r="V4379" s="13">
        <f>SUMIFS('Fielding Data'!F:F, 'Fielding Data'!$A:$A, $A4379)</f>
        <v>14</v>
      </c>
      <c r="W4379" s="13">
        <f>SUMIFS('Fielding Data'!G:G, 'Fielding Data'!$A:$A, $A4379)</f>
        <v>1</v>
      </c>
      <c r="X4379" s="13">
        <f>SUMIFS('Fielding Data'!H:H, 'Fielding Data'!$A:$A, $A4379)</f>
        <v>0</v>
      </c>
    </row>
    <row r="4380" spans="1:24" x14ac:dyDescent="0.3">
      <c r="A4380" s="13" t="str">
        <f t="shared" si="137"/>
        <v>phegljo012013</v>
      </c>
      <c r="B4380" s="16" t="s">
        <v>2024</v>
      </c>
      <c r="C4380" s="16">
        <v>2013</v>
      </c>
      <c r="D4380" s="16">
        <v>65</v>
      </c>
      <c r="E4380" s="16">
        <v>204</v>
      </c>
      <c r="F4380" s="16">
        <v>14</v>
      </c>
      <c r="G4380" s="16">
        <v>42</v>
      </c>
      <c r="H4380" s="16">
        <v>7</v>
      </c>
      <c r="I4380" s="16">
        <v>0</v>
      </c>
      <c r="J4380" s="16">
        <v>4</v>
      </c>
      <c r="K4380" s="16">
        <v>22</v>
      </c>
      <c r="L4380" s="16">
        <v>2</v>
      </c>
      <c r="M4380" s="16">
        <v>0</v>
      </c>
      <c r="N4380" s="16">
        <v>5</v>
      </c>
      <c r="O4380" s="16">
        <v>41</v>
      </c>
      <c r="P4380" s="13" t="str">
        <f t="shared" si="136"/>
        <v>2B</v>
      </c>
      <c r="Q4380" s="13">
        <f>IFERROR(VLOOKUP($A4380, 'Fielding Data'!$A$1:$H$12056, 5, 0), 0)</f>
        <v>0</v>
      </c>
      <c r="R4380" s="13">
        <f>IFERROR(VLOOKUP($A4380, 'Fielding Data'!$A$1:$H$12056, 6, 0), 0)</f>
        <v>0</v>
      </c>
      <c r="S4380" s="13">
        <f>IFERROR(VLOOKUP($A4380, 'Fielding Data'!$A$1:$H$12056, 7, 0), 0)</f>
        <v>0</v>
      </c>
      <c r="T4380" s="13">
        <f>IFERROR(VLOOKUP($A4380, 'Fielding Data'!$A$1:$H$12056, 8, 0), 0)</f>
        <v>0</v>
      </c>
      <c r="U4380" s="13">
        <f>SUMIFS('Fielding Data'!E:E, 'Fielding Data'!$A:$A, $A4380)</f>
        <v>415</v>
      </c>
      <c r="V4380" s="13">
        <f>SUMIFS('Fielding Data'!F:F, 'Fielding Data'!$A:$A, $A4380)</f>
        <v>29</v>
      </c>
      <c r="W4380" s="13">
        <f>SUMIFS('Fielding Data'!G:G, 'Fielding Data'!$A:$A, $A4380)</f>
        <v>5</v>
      </c>
      <c r="X4380" s="13">
        <f>SUMIFS('Fielding Data'!H:H, 'Fielding Data'!$A:$A, $A4380)</f>
        <v>4</v>
      </c>
    </row>
    <row r="4381" spans="1:24" x14ac:dyDescent="0.3">
      <c r="A4381" s="13" t="str">
        <f t="shared" si="137"/>
        <v>phelpco012013</v>
      </c>
      <c r="B4381" s="16" t="s">
        <v>1585</v>
      </c>
      <c r="C4381" s="16">
        <v>2013</v>
      </c>
      <c r="D4381" s="16">
        <v>4</v>
      </c>
      <c r="E4381" s="16">
        <v>9</v>
      </c>
      <c r="F4381" s="16">
        <v>0</v>
      </c>
      <c r="G4381" s="16">
        <v>0</v>
      </c>
      <c r="H4381" s="16">
        <v>0</v>
      </c>
      <c r="I4381" s="16">
        <v>0</v>
      </c>
      <c r="J4381" s="16">
        <v>0</v>
      </c>
      <c r="K4381" s="16">
        <v>0</v>
      </c>
      <c r="L4381" s="16">
        <v>0</v>
      </c>
      <c r="M4381" s="16">
        <v>0</v>
      </c>
      <c r="N4381" s="16">
        <v>0</v>
      </c>
      <c r="O4381" s="16">
        <v>2</v>
      </c>
      <c r="P4381" s="13" t="str">
        <f t="shared" si="136"/>
        <v>2B</v>
      </c>
      <c r="Q4381" s="13">
        <f>IFERROR(VLOOKUP($A4381, 'Fielding Data'!$A$1:$H$12056, 5, 0), 0)</f>
        <v>3</v>
      </c>
      <c r="R4381" s="13">
        <f>IFERROR(VLOOKUP($A4381, 'Fielding Data'!$A$1:$H$12056, 6, 0), 0)</f>
        <v>2</v>
      </c>
      <c r="S4381" s="13">
        <f>IFERROR(VLOOKUP($A4381, 'Fielding Data'!$A$1:$H$12056, 7, 0), 0)</f>
        <v>1</v>
      </c>
      <c r="T4381" s="13">
        <f>IFERROR(VLOOKUP($A4381, 'Fielding Data'!$A$1:$H$12056, 8, 0), 0)</f>
        <v>0</v>
      </c>
      <c r="U4381" s="13">
        <f>SUMIFS('Fielding Data'!E:E, 'Fielding Data'!$A:$A, $A4381)</f>
        <v>3</v>
      </c>
      <c r="V4381" s="13">
        <f>SUMIFS('Fielding Data'!F:F, 'Fielding Data'!$A:$A, $A4381)</f>
        <v>2</v>
      </c>
      <c r="W4381" s="13">
        <f>SUMIFS('Fielding Data'!G:G, 'Fielding Data'!$A:$A, $A4381)</f>
        <v>1</v>
      </c>
      <c r="X4381" s="13">
        <f>SUMIFS('Fielding Data'!H:H, 'Fielding Data'!$A:$A, $A4381)</f>
        <v>0</v>
      </c>
    </row>
    <row r="4382" spans="1:24" x14ac:dyDescent="0.3">
      <c r="A4382" s="13" t="str">
        <f t="shared" si="137"/>
        <v>phelpda012013</v>
      </c>
      <c r="B4382" s="16" t="s">
        <v>1804</v>
      </c>
      <c r="C4382" s="16">
        <v>2013</v>
      </c>
      <c r="D4382" s="16">
        <v>22</v>
      </c>
      <c r="E4382" s="16">
        <v>2</v>
      </c>
      <c r="F4382" s="16">
        <v>0</v>
      </c>
      <c r="G4382" s="16">
        <v>0</v>
      </c>
      <c r="H4382" s="16">
        <v>0</v>
      </c>
      <c r="I4382" s="16">
        <v>0</v>
      </c>
      <c r="J4382" s="16">
        <v>0</v>
      </c>
      <c r="K4382" s="16">
        <v>0</v>
      </c>
      <c r="L4382" s="16">
        <v>0</v>
      </c>
      <c r="M4382" s="16">
        <v>0</v>
      </c>
      <c r="N4382" s="16">
        <v>0</v>
      </c>
      <c r="O4382" s="16">
        <v>2</v>
      </c>
      <c r="P4382" s="13" t="str">
        <f t="shared" si="136"/>
        <v>P</v>
      </c>
      <c r="Q4382" s="13">
        <f>IFERROR(VLOOKUP($A4382, 'Fielding Data'!$A$1:$H$12056, 5, 0), 0)</f>
        <v>13</v>
      </c>
      <c r="R4382" s="13">
        <f>IFERROR(VLOOKUP($A4382, 'Fielding Data'!$A$1:$H$12056, 6, 0), 0)</f>
        <v>9</v>
      </c>
      <c r="S4382" s="13">
        <f>IFERROR(VLOOKUP($A4382, 'Fielding Data'!$A$1:$H$12056, 7, 0), 0)</f>
        <v>1</v>
      </c>
      <c r="T4382" s="13">
        <f>IFERROR(VLOOKUP($A4382, 'Fielding Data'!$A$1:$H$12056, 8, 0), 0)</f>
        <v>2</v>
      </c>
      <c r="U4382" s="13">
        <f>SUMIFS('Fielding Data'!E:E, 'Fielding Data'!$A:$A, $A4382)</f>
        <v>13</v>
      </c>
      <c r="V4382" s="13">
        <f>SUMIFS('Fielding Data'!F:F, 'Fielding Data'!$A:$A, $A4382)</f>
        <v>9</v>
      </c>
      <c r="W4382" s="13">
        <f>SUMIFS('Fielding Data'!G:G, 'Fielding Data'!$A:$A, $A4382)</f>
        <v>1</v>
      </c>
      <c r="X4382" s="13">
        <f>SUMIFS('Fielding Data'!H:H, 'Fielding Data'!$A:$A, $A4382)</f>
        <v>2</v>
      </c>
    </row>
    <row r="4383" spans="1:24" x14ac:dyDescent="0.3">
      <c r="A4383" s="13" t="str">
        <f t="shared" si="137"/>
        <v>phillbr012013</v>
      </c>
      <c r="B4383" s="16" t="s">
        <v>326</v>
      </c>
      <c r="C4383" s="16">
        <v>2013</v>
      </c>
      <c r="D4383" s="16">
        <v>151</v>
      </c>
      <c r="E4383" s="16">
        <v>606</v>
      </c>
      <c r="F4383" s="16">
        <v>80</v>
      </c>
      <c r="G4383" s="16">
        <v>158</v>
      </c>
      <c r="H4383" s="16">
        <v>24</v>
      </c>
      <c r="I4383" s="16">
        <v>2</v>
      </c>
      <c r="J4383" s="16">
        <v>18</v>
      </c>
      <c r="K4383" s="16">
        <v>103</v>
      </c>
      <c r="L4383" s="16">
        <v>5</v>
      </c>
      <c r="M4383" s="16">
        <v>3</v>
      </c>
      <c r="N4383" s="16">
        <v>39</v>
      </c>
      <c r="O4383" s="16">
        <v>98</v>
      </c>
      <c r="P4383" s="13" t="str">
        <f t="shared" si="136"/>
        <v>2B</v>
      </c>
      <c r="Q4383" s="13">
        <f>IFERROR(VLOOKUP($A4383, 'Fielding Data'!$A$1:$H$12056, 5, 0), 0)</f>
        <v>278</v>
      </c>
      <c r="R4383" s="13">
        <f>IFERROR(VLOOKUP($A4383, 'Fielding Data'!$A$1:$H$12056, 6, 0), 0)</f>
        <v>428</v>
      </c>
      <c r="S4383" s="13">
        <f>IFERROR(VLOOKUP($A4383, 'Fielding Data'!$A$1:$H$12056, 7, 0), 0)</f>
        <v>9</v>
      </c>
      <c r="T4383" s="13">
        <f>IFERROR(VLOOKUP($A4383, 'Fielding Data'!$A$1:$H$12056, 8, 0), 0)</f>
        <v>84</v>
      </c>
      <c r="U4383" s="13">
        <f>SUMIFS('Fielding Data'!E:E, 'Fielding Data'!$A:$A, $A4383)</f>
        <v>278</v>
      </c>
      <c r="V4383" s="13">
        <f>SUMIFS('Fielding Data'!F:F, 'Fielding Data'!$A:$A, $A4383)</f>
        <v>428</v>
      </c>
      <c r="W4383" s="13">
        <f>SUMIFS('Fielding Data'!G:G, 'Fielding Data'!$A:$A, $A4383)</f>
        <v>9</v>
      </c>
      <c r="X4383" s="13">
        <f>SUMIFS('Fielding Data'!H:H, 'Fielding Data'!$A:$A, $A4383)</f>
        <v>84</v>
      </c>
    </row>
    <row r="4384" spans="1:24" x14ac:dyDescent="0.3">
      <c r="A4384" s="13" t="str">
        <f t="shared" si="137"/>
        <v>phillza012013</v>
      </c>
      <c r="B4384" s="16" t="s">
        <v>1586</v>
      </c>
      <c r="C4384" s="16">
        <v>2013</v>
      </c>
      <c r="D4384" s="16">
        <v>3</v>
      </c>
      <c r="E4384" s="16">
        <v>0</v>
      </c>
      <c r="F4384" s="16">
        <v>0</v>
      </c>
      <c r="G4384" s="16">
        <v>0</v>
      </c>
      <c r="H4384" s="16">
        <v>0</v>
      </c>
      <c r="I4384" s="16">
        <v>0</v>
      </c>
      <c r="J4384" s="16">
        <v>0</v>
      </c>
      <c r="K4384" s="16">
        <v>0</v>
      </c>
      <c r="L4384" s="16">
        <v>0</v>
      </c>
      <c r="M4384" s="16">
        <v>0</v>
      </c>
      <c r="N4384" s="16">
        <v>0</v>
      </c>
      <c r="O4384" s="16">
        <v>0</v>
      </c>
      <c r="P4384" s="13" t="str">
        <f t="shared" si="136"/>
        <v>P</v>
      </c>
      <c r="Q4384" s="13">
        <f>IFERROR(VLOOKUP($A4384, 'Fielding Data'!$A$1:$H$12056, 5, 0), 0)</f>
        <v>0</v>
      </c>
      <c r="R4384" s="13">
        <f>IFERROR(VLOOKUP($A4384, 'Fielding Data'!$A$1:$H$12056, 6, 0), 0)</f>
        <v>0</v>
      </c>
      <c r="S4384" s="13">
        <f>IFERROR(VLOOKUP($A4384, 'Fielding Data'!$A$1:$H$12056, 7, 0), 0)</f>
        <v>0</v>
      </c>
      <c r="T4384" s="13">
        <f>IFERROR(VLOOKUP($A4384, 'Fielding Data'!$A$1:$H$12056, 8, 0), 0)</f>
        <v>0</v>
      </c>
      <c r="U4384" s="13">
        <f>SUMIFS('Fielding Data'!E:E, 'Fielding Data'!$A:$A, $A4384)</f>
        <v>0</v>
      </c>
      <c r="V4384" s="13">
        <f>SUMIFS('Fielding Data'!F:F, 'Fielding Data'!$A:$A, $A4384)</f>
        <v>0</v>
      </c>
      <c r="W4384" s="13">
        <f>SUMIFS('Fielding Data'!G:G, 'Fielding Data'!$A:$A, $A4384)</f>
        <v>0</v>
      </c>
      <c r="X4384" s="13">
        <f>SUMIFS('Fielding Data'!H:H, 'Fielding Data'!$A:$A, $A4384)</f>
        <v>0</v>
      </c>
    </row>
    <row r="4385" spans="1:24" x14ac:dyDescent="0.3">
      <c r="A4385" s="13" t="str">
        <f t="shared" si="137"/>
        <v>piefe012013</v>
      </c>
      <c r="B4385" s="16" t="s">
        <v>838</v>
      </c>
      <c r="C4385" s="16">
        <v>2013</v>
      </c>
      <c r="D4385" s="16">
        <v>27</v>
      </c>
      <c r="E4385" s="16">
        <v>29</v>
      </c>
      <c r="F4385" s="16">
        <v>5</v>
      </c>
      <c r="G4385" s="16">
        <v>4</v>
      </c>
      <c r="H4385" s="16">
        <v>1</v>
      </c>
      <c r="I4385" s="16">
        <v>0</v>
      </c>
      <c r="J4385" s="16">
        <v>0</v>
      </c>
      <c r="K4385" s="16">
        <v>2</v>
      </c>
      <c r="L4385" s="16">
        <v>1</v>
      </c>
      <c r="M4385" s="16">
        <v>2</v>
      </c>
      <c r="N4385" s="16">
        <v>2</v>
      </c>
      <c r="O4385" s="16">
        <v>13</v>
      </c>
      <c r="P4385" s="13" t="str">
        <f t="shared" si="136"/>
        <v>CF</v>
      </c>
      <c r="Q4385" s="13">
        <f>IFERROR(VLOOKUP($A4385, 'Fielding Data'!$A$1:$H$12056, 5, 0), 0)</f>
        <v>0</v>
      </c>
      <c r="R4385" s="13">
        <f>IFERROR(VLOOKUP($A4385, 'Fielding Data'!$A$1:$H$12056, 6, 0), 0)</f>
        <v>0</v>
      </c>
      <c r="S4385" s="13">
        <f>IFERROR(VLOOKUP($A4385, 'Fielding Data'!$A$1:$H$12056, 7, 0), 0)</f>
        <v>0</v>
      </c>
      <c r="T4385" s="13">
        <f>IFERROR(VLOOKUP($A4385, 'Fielding Data'!$A$1:$H$12056, 8, 0), 0)</f>
        <v>0</v>
      </c>
      <c r="U4385" s="13">
        <f>SUMIFS('Fielding Data'!E:E, 'Fielding Data'!$A:$A, $A4385)</f>
        <v>10</v>
      </c>
      <c r="V4385" s="13">
        <f>SUMIFS('Fielding Data'!F:F, 'Fielding Data'!$A:$A, $A4385)</f>
        <v>0</v>
      </c>
      <c r="W4385" s="13">
        <f>SUMIFS('Fielding Data'!G:G, 'Fielding Data'!$A:$A, $A4385)</f>
        <v>0</v>
      </c>
      <c r="X4385" s="13">
        <f>SUMIFS('Fielding Data'!H:H, 'Fielding Data'!$A:$A, $A4385)</f>
        <v>0</v>
      </c>
    </row>
    <row r="4386" spans="1:24" x14ac:dyDescent="0.3">
      <c r="A4386" s="13" t="str">
        <f t="shared" si="137"/>
        <v>pierrju012013</v>
      </c>
      <c r="B4386" s="16" t="s">
        <v>174</v>
      </c>
      <c r="C4386" s="16">
        <v>2013</v>
      </c>
      <c r="D4386" s="16">
        <v>113</v>
      </c>
      <c r="E4386" s="16">
        <v>308</v>
      </c>
      <c r="F4386" s="16">
        <v>36</v>
      </c>
      <c r="G4386" s="16">
        <v>76</v>
      </c>
      <c r="H4386" s="16">
        <v>11</v>
      </c>
      <c r="I4386" s="16">
        <v>2</v>
      </c>
      <c r="J4386" s="16">
        <v>1</v>
      </c>
      <c r="K4386" s="16">
        <v>8</v>
      </c>
      <c r="L4386" s="16">
        <v>23</v>
      </c>
      <c r="M4386" s="16">
        <v>6</v>
      </c>
      <c r="N4386" s="16">
        <v>13</v>
      </c>
      <c r="O4386" s="16">
        <v>27</v>
      </c>
      <c r="P4386" s="13" t="str">
        <f t="shared" si="136"/>
        <v>LF</v>
      </c>
      <c r="Q4386" s="13">
        <f>IFERROR(VLOOKUP($A4386, 'Fielding Data'!$A$1:$H$12056, 5, 0), 0)</f>
        <v>0</v>
      </c>
      <c r="R4386" s="13">
        <f>IFERROR(VLOOKUP($A4386, 'Fielding Data'!$A$1:$H$12056, 6, 0), 0)</f>
        <v>0</v>
      </c>
      <c r="S4386" s="13">
        <f>IFERROR(VLOOKUP($A4386, 'Fielding Data'!$A$1:$H$12056, 7, 0), 0)</f>
        <v>0</v>
      </c>
      <c r="T4386" s="13">
        <f>IFERROR(VLOOKUP($A4386, 'Fielding Data'!$A$1:$H$12056, 8, 0), 0)</f>
        <v>0</v>
      </c>
      <c r="U4386" s="13">
        <f>SUMIFS('Fielding Data'!E:E, 'Fielding Data'!$A:$A, $A4386)</f>
        <v>146</v>
      </c>
      <c r="V4386" s="13">
        <f>SUMIFS('Fielding Data'!F:F, 'Fielding Data'!$A:$A, $A4386)</f>
        <v>0</v>
      </c>
      <c r="W4386" s="13">
        <f>SUMIFS('Fielding Data'!G:G, 'Fielding Data'!$A:$A, $A4386)</f>
        <v>0</v>
      </c>
      <c r="X4386" s="13">
        <f>SUMIFS('Fielding Data'!H:H, 'Fielding Data'!$A:$A, $A4386)</f>
        <v>0</v>
      </c>
    </row>
    <row r="4387" spans="1:24" x14ac:dyDescent="0.3">
      <c r="A4387" s="13" t="str">
        <f t="shared" si="137"/>
        <v>pierzaj012013</v>
      </c>
      <c r="B4387" s="16" t="s">
        <v>175</v>
      </c>
      <c r="C4387" s="16">
        <v>2013</v>
      </c>
      <c r="D4387" s="16">
        <v>134</v>
      </c>
      <c r="E4387" s="16">
        <v>503</v>
      </c>
      <c r="F4387" s="16">
        <v>48</v>
      </c>
      <c r="G4387" s="16">
        <v>137</v>
      </c>
      <c r="H4387" s="16">
        <v>24</v>
      </c>
      <c r="I4387" s="16">
        <v>1</v>
      </c>
      <c r="J4387" s="16">
        <v>17</v>
      </c>
      <c r="K4387" s="16">
        <v>70</v>
      </c>
      <c r="L4387" s="16">
        <v>1</v>
      </c>
      <c r="M4387" s="16">
        <v>1</v>
      </c>
      <c r="N4387" s="16">
        <v>11</v>
      </c>
      <c r="O4387" s="16">
        <v>76</v>
      </c>
      <c r="P4387" s="13" t="str">
        <f t="shared" si="136"/>
        <v>C</v>
      </c>
      <c r="Q4387" s="13">
        <f>IFERROR(VLOOKUP($A4387, 'Fielding Data'!$A$1:$H$12056, 5, 0), 0)</f>
        <v>892</v>
      </c>
      <c r="R4387" s="13">
        <f>IFERROR(VLOOKUP($A4387, 'Fielding Data'!$A$1:$H$12056, 6, 0), 0)</f>
        <v>65</v>
      </c>
      <c r="S4387" s="13">
        <f>IFERROR(VLOOKUP($A4387, 'Fielding Data'!$A$1:$H$12056, 7, 0), 0)</f>
        <v>2</v>
      </c>
      <c r="T4387" s="13">
        <f>IFERROR(VLOOKUP($A4387, 'Fielding Data'!$A$1:$H$12056, 8, 0), 0)</f>
        <v>8</v>
      </c>
      <c r="U4387" s="13">
        <f>SUMIFS('Fielding Data'!E:E, 'Fielding Data'!$A:$A, $A4387)</f>
        <v>892</v>
      </c>
      <c r="V4387" s="13">
        <f>SUMIFS('Fielding Data'!F:F, 'Fielding Data'!$A:$A, $A4387)</f>
        <v>65</v>
      </c>
      <c r="W4387" s="13">
        <f>SUMIFS('Fielding Data'!G:G, 'Fielding Data'!$A:$A, $A4387)</f>
        <v>2</v>
      </c>
      <c r="X4387" s="13">
        <f>SUMIFS('Fielding Data'!H:H, 'Fielding Data'!$A:$A, $A4387)</f>
        <v>8</v>
      </c>
    </row>
    <row r="4388" spans="1:24" x14ac:dyDescent="0.3">
      <c r="A4388" s="13" t="str">
        <f t="shared" si="137"/>
        <v>pillake012013</v>
      </c>
      <c r="B4388" s="16" t="s">
        <v>2025</v>
      </c>
      <c r="C4388" s="16">
        <v>2013</v>
      </c>
      <c r="D4388" s="16">
        <v>36</v>
      </c>
      <c r="E4388" s="16">
        <v>102</v>
      </c>
      <c r="F4388" s="16">
        <v>11</v>
      </c>
      <c r="G4388" s="16">
        <v>21</v>
      </c>
      <c r="H4388" s="16">
        <v>4</v>
      </c>
      <c r="I4388" s="16">
        <v>0</v>
      </c>
      <c r="J4388" s="16">
        <v>3</v>
      </c>
      <c r="K4388" s="16">
        <v>13</v>
      </c>
      <c r="L4388" s="16">
        <v>0</v>
      </c>
      <c r="M4388" s="16">
        <v>1</v>
      </c>
      <c r="N4388" s="16">
        <v>4</v>
      </c>
      <c r="O4388" s="16">
        <v>29</v>
      </c>
      <c r="P4388" s="13" t="str">
        <f t="shared" si="136"/>
        <v>LF</v>
      </c>
      <c r="Q4388" s="13">
        <f>IFERROR(VLOOKUP($A4388, 'Fielding Data'!$A$1:$H$12056, 5, 0), 0)</f>
        <v>0</v>
      </c>
      <c r="R4388" s="13">
        <f>IFERROR(VLOOKUP($A4388, 'Fielding Data'!$A$1:$H$12056, 6, 0), 0)</f>
        <v>0</v>
      </c>
      <c r="S4388" s="13">
        <f>IFERROR(VLOOKUP($A4388, 'Fielding Data'!$A$1:$H$12056, 7, 0), 0)</f>
        <v>0</v>
      </c>
      <c r="T4388" s="13">
        <f>IFERROR(VLOOKUP($A4388, 'Fielding Data'!$A$1:$H$12056, 8, 0), 0)</f>
        <v>0</v>
      </c>
      <c r="U4388" s="13">
        <f>SUMIFS('Fielding Data'!E:E, 'Fielding Data'!$A:$A, $A4388)</f>
        <v>57</v>
      </c>
      <c r="V4388" s="13">
        <f>SUMIFS('Fielding Data'!F:F, 'Fielding Data'!$A:$A, $A4388)</f>
        <v>1</v>
      </c>
      <c r="W4388" s="13">
        <f>SUMIFS('Fielding Data'!G:G, 'Fielding Data'!$A:$A, $A4388)</f>
        <v>0</v>
      </c>
      <c r="X4388" s="13">
        <f>SUMIFS('Fielding Data'!H:H, 'Fielding Data'!$A:$A, $A4388)</f>
        <v>0</v>
      </c>
    </row>
    <row r="4389" spans="1:24" x14ac:dyDescent="0.3">
      <c r="A4389" s="13" t="str">
        <f t="shared" si="137"/>
        <v>pillbr012013</v>
      </c>
      <c r="B4389" s="16" t="s">
        <v>1587</v>
      </c>
      <c r="C4389" s="16">
        <v>2013</v>
      </c>
      <c r="D4389" s="16">
        <v>48</v>
      </c>
      <c r="E4389" s="16">
        <v>85</v>
      </c>
      <c r="F4389" s="16">
        <v>11</v>
      </c>
      <c r="G4389" s="16">
        <v>19</v>
      </c>
      <c r="H4389" s="16">
        <v>4</v>
      </c>
      <c r="I4389" s="16">
        <v>0</v>
      </c>
      <c r="J4389" s="16">
        <v>3</v>
      </c>
      <c r="K4389" s="16">
        <v>12</v>
      </c>
      <c r="L4389" s="16">
        <v>0</v>
      </c>
      <c r="M4389" s="16">
        <v>0</v>
      </c>
      <c r="N4389" s="16">
        <v>5</v>
      </c>
      <c r="O4389" s="16">
        <v>17</v>
      </c>
      <c r="P4389" s="13" t="str">
        <f t="shared" si="136"/>
        <v>1B</v>
      </c>
      <c r="Q4389" s="13">
        <f>IFERROR(VLOOKUP($A4389, 'Fielding Data'!$A$1:$H$12056, 5, 0), 0)</f>
        <v>73</v>
      </c>
      <c r="R4389" s="13">
        <f>IFERROR(VLOOKUP($A4389, 'Fielding Data'!$A$1:$H$12056, 6, 0), 0)</f>
        <v>6</v>
      </c>
      <c r="S4389" s="13">
        <f>IFERROR(VLOOKUP($A4389, 'Fielding Data'!$A$1:$H$12056, 7, 0), 0)</f>
        <v>0</v>
      </c>
      <c r="T4389" s="13">
        <f>IFERROR(VLOOKUP($A4389, 'Fielding Data'!$A$1:$H$12056, 8, 0), 0)</f>
        <v>6</v>
      </c>
      <c r="U4389" s="13">
        <f>SUMIFS('Fielding Data'!E:E, 'Fielding Data'!$A:$A, $A4389)</f>
        <v>81</v>
      </c>
      <c r="V4389" s="13">
        <f>SUMIFS('Fielding Data'!F:F, 'Fielding Data'!$A:$A, $A4389)</f>
        <v>6</v>
      </c>
      <c r="W4389" s="13">
        <f>SUMIFS('Fielding Data'!G:G, 'Fielding Data'!$A:$A, $A4389)</f>
        <v>0</v>
      </c>
      <c r="X4389" s="13">
        <f>SUMIFS('Fielding Data'!H:H, 'Fielding Data'!$A:$A, $A4389)</f>
        <v>6</v>
      </c>
    </row>
    <row r="4390" spans="1:24" x14ac:dyDescent="0.3">
      <c r="A4390" s="13" t="str">
        <f t="shared" si="137"/>
        <v>pimenst012013</v>
      </c>
      <c r="B4390" s="16" t="s">
        <v>2026</v>
      </c>
      <c r="C4390" s="16">
        <v>2013</v>
      </c>
      <c r="D4390" s="16">
        <v>5</v>
      </c>
      <c r="E4390" s="16">
        <v>1</v>
      </c>
      <c r="F4390" s="16">
        <v>0</v>
      </c>
      <c r="G4390" s="16">
        <v>0</v>
      </c>
      <c r="H4390" s="16">
        <v>0</v>
      </c>
      <c r="I4390" s="16">
        <v>0</v>
      </c>
      <c r="J4390" s="16">
        <v>0</v>
      </c>
      <c r="K4390" s="16">
        <v>0</v>
      </c>
      <c r="L4390" s="16">
        <v>0</v>
      </c>
      <c r="M4390" s="16">
        <v>0</v>
      </c>
      <c r="N4390" s="16">
        <v>0</v>
      </c>
      <c r="O4390" s="16">
        <v>0</v>
      </c>
      <c r="P4390" s="13" t="str">
        <f t="shared" si="136"/>
        <v>P</v>
      </c>
      <c r="Q4390" s="13">
        <f>IFERROR(VLOOKUP($A4390, 'Fielding Data'!$A$1:$H$12056, 5, 0), 0)</f>
        <v>0</v>
      </c>
      <c r="R4390" s="13">
        <f>IFERROR(VLOOKUP($A4390, 'Fielding Data'!$A$1:$H$12056, 6, 0), 0)</f>
        <v>0</v>
      </c>
      <c r="S4390" s="13">
        <f>IFERROR(VLOOKUP($A4390, 'Fielding Data'!$A$1:$H$12056, 7, 0), 0)</f>
        <v>0</v>
      </c>
      <c r="T4390" s="13">
        <f>IFERROR(VLOOKUP($A4390, 'Fielding Data'!$A$1:$H$12056, 8, 0), 0)</f>
        <v>0</v>
      </c>
      <c r="U4390" s="13">
        <f>SUMIFS('Fielding Data'!E:E, 'Fielding Data'!$A:$A, $A4390)</f>
        <v>0</v>
      </c>
      <c r="V4390" s="13">
        <f>SUMIFS('Fielding Data'!F:F, 'Fielding Data'!$A:$A, $A4390)</f>
        <v>0</v>
      </c>
      <c r="W4390" s="13">
        <f>SUMIFS('Fielding Data'!G:G, 'Fielding Data'!$A:$A, $A4390)</f>
        <v>0</v>
      </c>
      <c r="X4390" s="13">
        <f>SUMIFS('Fielding Data'!H:H, 'Fielding Data'!$A:$A, $A4390)</f>
        <v>0</v>
      </c>
    </row>
    <row r="4391" spans="1:24" x14ac:dyDescent="0.3">
      <c r="A4391" s="13" t="str">
        <f t="shared" si="137"/>
        <v>pintojo012013</v>
      </c>
      <c r="B4391" s="16" t="s">
        <v>2027</v>
      </c>
      <c r="C4391" s="16">
        <v>2013</v>
      </c>
      <c r="D4391" s="16">
        <v>21</v>
      </c>
      <c r="E4391" s="16">
        <v>76</v>
      </c>
      <c r="F4391" s="16">
        <v>10</v>
      </c>
      <c r="G4391" s="16">
        <v>26</v>
      </c>
      <c r="H4391" s="16">
        <v>5</v>
      </c>
      <c r="I4391" s="16">
        <v>0</v>
      </c>
      <c r="J4391" s="16">
        <v>4</v>
      </c>
      <c r="K4391" s="16">
        <v>12</v>
      </c>
      <c r="L4391" s="16">
        <v>0</v>
      </c>
      <c r="M4391" s="16">
        <v>0</v>
      </c>
      <c r="N4391" s="16">
        <v>6</v>
      </c>
      <c r="O4391" s="16">
        <v>22</v>
      </c>
      <c r="P4391" s="13" t="str">
        <f t="shared" si="136"/>
        <v>C</v>
      </c>
      <c r="Q4391" s="13">
        <f>IFERROR(VLOOKUP($A4391, 'Fielding Data'!$A$1:$H$12056, 5, 0), 0)</f>
        <v>112</v>
      </c>
      <c r="R4391" s="13">
        <f>IFERROR(VLOOKUP($A4391, 'Fielding Data'!$A$1:$H$12056, 6, 0), 0)</f>
        <v>4</v>
      </c>
      <c r="S4391" s="13">
        <f>IFERROR(VLOOKUP($A4391, 'Fielding Data'!$A$1:$H$12056, 7, 0), 0)</f>
        <v>2</v>
      </c>
      <c r="T4391" s="13">
        <f>IFERROR(VLOOKUP($A4391, 'Fielding Data'!$A$1:$H$12056, 8, 0), 0)</f>
        <v>1</v>
      </c>
      <c r="U4391" s="13">
        <f>SUMIFS('Fielding Data'!E:E, 'Fielding Data'!$A:$A, $A4391)</f>
        <v>112</v>
      </c>
      <c r="V4391" s="13">
        <f>SUMIFS('Fielding Data'!F:F, 'Fielding Data'!$A:$A, $A4391)</f>
        <v>4</v>
      </c>
      <c r="W4391" s="13">
        <f>SUMIFS('Fielding Data'!G:G, 'Fielding Data'!$A:$A, $A4391)</f>
        <v>2</v>
      </c>
      <c r="X4391" s="13">
        <f>SUMIFS('Fielding Data'!H:H, 'Fielding Data'!$A:$A, $A4391)</f>
        <v>1</v>
      </c>
    </row>
    <row r="4392" spans="1:24" x14ac:dyDescent="0.3">
      <c r="A4392" s="13" t="str">
        <f t="shared" si="137"/>
        <v>plouftr012013</v>
      </c>
      <c r="B4392" s="16" t="s">
        <v>1357</v>
      </c>
      <c r="C4392" s="16">
        <v>2013</v>
      </c>
      <c r="D4392" s="16">
        <v>129</v>
      </c>
      <c r="E4392" s="16">
        <v>477</v>
      </c>
      <c r="F4392" s="16">
        <v>44</v>
      </c>
      <c r="G4392" s="16">
        <v>121</v>
      </c>
      <c r="H4392" s="16">
        <v>22</v>
      </c>
      <c r="I4392" s="16">
        <v>1</v>
      </c>
      <c r="J4392" s="16">
        <v>14</v>
      </c>
      <c r="K4392" s="16">
        <v>52</v>
      </c>
      <c r="L4392" s="16">
        <v>2</v>
      </c>
      <c r="M4392" s="16">
        <v>1</v>
      </c>
      <c r="N4392" s="16">
        <v>34</v>
      </c>
      <c r="O4392" s="16">
        <v>112</v>
      </c>
      <c r="P4392" s="13" t="str">
        <f t="shared" si="136"/>
        <v>1B</v>
      </c>
      <c r="Q4392" s="13">
        <f>IFERROR(VLOOKUP($A4392, 'Fielding Data'!$A$1:$H$12056, 5, 0), 0)</f>
        <v>2</v>
      </c>
      <c r="R4392" s="13">
        <f>IFERROR(VLOOKUP($A4392, 'Fielding Data'!$A$1:$H$12056, 6, 0), 0)</f>
        <v>0</v>
      </c>
      <c r="S4392" s="13">
        <f>IFERROR(VLOOKUP($A4392, 'Fielding Data'!$A$1:$H$12056, 7, 0), 0)</f>
        <v>0</v>
      </c>
      <c r="T4392" s="13">
        <f>IFERROR(VLOOKUP($A4392, 'Fielding Data'!$A$1:$H$12056, 8, 0), 0)</f>
        <v>0</v>
      </c>
      <c r="U4392" s="13">
        <f>SUMIFS('Fielding Data'!E:E, 'Fielding Data'!$A:$A, $A4392)</f>
        <v>93</v>
      </c>
      <c r="V4392" s="13">
        <f>SUMIFS('Fielding Data'!F:F, 'Fielding Data'!$A:$A, $A4392)</f>
        <v>194</v>
      </c>
      <c r="W4392" s="13">
        <f>SUMIFS('Fielding Data'!G:G, 'Fielding Data'!$A:$A, $A4392)</f>
        <v>13</v>
      </c>
      <c r="X4392" s="13">
        <f>SUMIFS('Fielding Data'!H:H, 'Fielding Data'!$A:$A, $A4392)</f>
        <v>25</v>
      </c>
    </row>
    <row r="4393" spans="1:24" x14ac:dyDescent="0.3">
      <c r="A4393" s="13" t="str">
        <f t="shared" si="137"/>
        <v>polanpl012013</v>
      </c>
      <c r="B4393" s="16" t="s">
        <v>177</v>
      </c>
      <c r="C4393" s="16">
        <v>2013</v>
      </c>
      <c r="D4393" s="16">
        <v>118</v>
      </c>
      <c r="E4393" s="16">
        <v>377</v>
      </c>
      <c r="F4393" s="16">
        <v>33</v>
      </c>
      <c r="G4393" s="16">
        <v>98</v>
      </c>
      <c r="H4393" s="16">
        <v>13</v>
      </c>
      <c r="I4393" s="16">
        <v>0</v>
      </c>
      <c r="J4393" s="16">
        <v>1</v>
      </c>
      <c r="K4393" s="16">
        <v>23</v>
      </c>
      <c r="L4393" s="16">
        <v>2</v>
      </c>
      <c r="M4393" s="16">
        <v>0</v>
      </c>
      <c r="N4393" s="16">
        <v>23</v>
      </c>
      <c r="O4393" s="16">
        <v>31</v>
      </c>
      <c r="P4393" s="13" t="str">
        <f t="shared" si="136"/>
        <v>3B</v>
      </c>
      <c r="Q4393" s="13">
        <f>IFERROR(VLOOKUP($A4393, 'Fielding Data'!$A$1:$H$12056, 5, 0), 0)</f>
        <v>52</v>
      </c>
      <c r="R4393" s="13">
        <f>IFERROR(VLOOKUP($A4393, 'Fielding Data'!$A$1:$H$12056, 6, 0), 0)</f>
        <v>153</v>
      </c>
      <c r="S4393" s="13">
        <f>IFERROR(VLOOKUP($A4393, 'Fielding Data'!$A$1:$H$12056, 7, 0), 0)</f>
        <v>2</v>
      </c>
      <c r="T4393" s="13">
        <f>IFERROR(VLOOKUP($A4393, 'Fielding Data'!$A$1:$H$12056, 8, 0), 0)</f>
        <v>13</v>
      </c>
      <c r="U4393" s="13">
        <f>SUMIFS('Fielding Data'!E:E, 'Fielding Data'!$A:$A, $A4393)</f>
        <v>52</v>
      </c>
      <c r="V4393" s="13">
        <f>SUMIFS('Fielding Data'!F:F, 'Fielding Data'!$A:$A, $A4393)</f>
        <v>153</v>
      </c>
      <c r="W4393" s="13">
        <f>SUMIFS('Fielding Data'!G:G, 'Fielding Data'!$A:$A, $A4393)</f>
        <v>2</v>
      </c>
      <c r="X4393" s="13">
        <f>SUMIFS('Fielding Data'!H:H, 'Fielding Data'!$A:$A, $A4393)</f>
        <v>13</v>
      </c>
    </row>
    <row r="4394" spans="1:24" x14ac:dyDescent="0.3">
      <c r="A4394" s="13" t="str">
        <f t="shared" si="137"/>
        <v>polloaj012013</v>
      </c>
      <c r="B4394" s="16" t="s">
        <v>1806</v>
      </c>
      <c r="C4394" s="16">
        <v>2013</v>
      </c>
      <c r="D4394" s="16">
        <v>137</v>
      </c>
      <c r="E4394" s="16">
        <v>443</v>
      </c>
      <c r="F4394" s="16">
        <v>64</v>
      </c>
      <c r="G4394" s="16">
        <v>119</v>
      </c>
      <c r="H4394" s="16">
        <v>28</v>
      </c>
      <c r="I4394" s="16">
        <v>5</v>
      </c>
      <c r="J4394" s="16">
        <v>8</v>
      </c>
      <c r="K4394" s="16">
        <v>38</v>
      </c>
      <c r="L4394" s="16">
        <v>12</v>
      </c>
      <c r="M4394" s="16">
        <v>3</v>
      </c>
      <c r="N4394" s="16">
        <v>33</v>
      </c>
      <c r="O4394" s="16">
        <v>82</v>
      </c>
      <c r="P4394" s="13" t="str">
        <f t="shared" si="136"/>
        <v>CF</v>
      </c>
      <c r="Q4394" s="13">
        <f>IFERROR(VLOOKUP($A4394, 'Fielding Data'!$A$1:$H$12056, 5, 0), 0)</f>
        <v>0</v>
      </c>
      <c r="R4394" s="13">
        <f>IFERROR(VLOOKUP($A4394, 'Fielding Data'!$A$1:$H$12056, 6, 0), 0)</f>
        <v>0</v>
      </c>
      <c r="S4394" s="13">
        <f>IFERROR(VLOOKUP($A4394, 'Fielding Data'!$A$1:$H$12056, 7, 0), 0)</f>
        <v>0</v>
      </c>
      <c r="T4394" s="13">
        <f>IFERROR(VLOOKUP($A4394, 'Fielding Data'!$A$1:$H$12056, 8, 0), 0)</f>
        <v>0</v>
      </c>
      <c r="U4394" s="13">
        <f>SUMIFS('Fielding Data'!E:E, 'Fielding Data'!$A:$A, $A4394)</f>
        <v>246</v>
      </c>
      <c r="V4394" s="13">
        <f>SUMIFS('Fielding Data'!F:F, 'Fielding Data'!$A:$A, $A4394)</f>
        <v>8</v>
      </c>
      <c r="W4394" s="13">
        <f>SUMIFS('Fielding Data'!G:G, 'Fielding Data'!$A:$A, $A4394)</f>
        <v>2</v>
      </c>
      <c r="X4394" s="13">
        <f>SUMIFS('Fielding Data'!H:H, 'Fielding Data'!$A:$A, $A4394)</f>
        <v>1</v>
      </c>
    </row>
    <row r="4395" spans="1:24" x14ac:dyDescent="0.3">
      <c r="A4395" s="13" t="str">
        <f t="shared" si="137"/>
        <v>pomerdr012013</v>
      </c>
      <c r="B4395" s="16" t="s">
        <v>1590</v>
      </c>
      <c r="C4395" s="16">
        <v>2013</v>
      </c>
      <c r="D4395" s="16">
        <v>8</v>
      </c>
      <c r="E4395" s="16">
        <v>3</v>
      </c>
      <c r="F4395" s="16">
        <v>0</v>
      </c>
      <c r="G4395" s="16">
        <v>0</v>
      </c>
      <c r="H4395" s="16">
        <v>0</v>
      </c>
      <c r="I4395" s="16">
        <v>0</v>
      </c>
      <c r="J4395" s="16">
        <v>0</v>
      </c>
      <c r="K4395" s="16">
        <v>0</v>
      </c>
      <c r="L4395" s="16">
        <v>0</v>
      </c>
      <c r="M4395" s="16">
        <v>0</v>
      </c>
      <c r="N4395" s="16">
        <v>0</v>
      </c>
      <c r="O4395" s="16">
        <v>1</v>
      </c>
      <c r="P4395" s="13" t="str">
        <f t="shared" si="136"/>
        <v>P</v>
      </c>
      <c r="Q4395" s="13">
        <f>IFERROR(VLOOKUP($A4395, 'Fielding Data'!$A$1:$H$12056, 5, 0), 0)</f>
        <v>0</v>
      </c>
      <c r="R4395" s="13">
        <f>IFERROR(VLOOKUP($A4395, 'Fielding Data'!$A$1:$H$12056, 6, 0), 0)</f>
        <v>2</v>
      </c>
      <c r="S4395" s="13">
        <f>IFERROR(VLOOKUP($A4395, 'Fielding Data'!$A$1:$H$12056, 7, 0), 0)</f>
        <v>0</v>
      </c>
      <c r="T4395" s="13">
        <f>IFERROR(VLOOKUP($A4395, 'Fielding Data'!$A$1:$H$12056, 8, 0), 0)</f>
        <v>0</v>
      </c>
      <c r="U4395" s="13">
        <f>SUMIFS('Fielding Data'!E:E, 'Fielding Data'!$A:$A, $A4395)</f>
        <v>0</v>
      </c>
      <c r="V4395" s="13">
        <f>SUMIFS('Fielding Data'!F:F, 'Fielding Data'!$A:$A, $A4395)</f>
        <v>2</v>
      </c>
      <c r="W4395" s="13">
        <f>SUMIFS('Fielding Data'!G:G, 'Fielding Data'!$A:$A, $A4395)</f>
        <v>0</v>
      </c>
      <c r="X4395" s="13">
        <f>SUMIFS('Fielding Data'!H:H, 'Fielding Data'!$A:$A, $A4395)</f>
        <v>0</v>
      </c>
    </row>
    <row r="4396" spans="1:24" x14ac:dyDescent="0.3">
      <c r="A4396" s="13" t="str">
        <f t="shared" si="137"/>
        <v>porceri012013</v>
      </c>
      <c r="B4396" s="16" t="s">
        <v>1157</v>
      </c>
      <c r="C4396" s="16">
        <v>2013</v>
      </c>
      <c r="D4396" s="16">
        <v>32</v>
      </c>
      <c r="E4396" s="16">
        <v>3</v>
      </c>
      <c r="F4396" s="16">
        <v>0</v>
      </c>
      <c r="G4396" s="16">
        <v>1</v>
      </c>
      <c r="H4396" s="16">
        <v>0</v>
      </c>
      <c r="I4396" s="16">
        <v>0</v>
      </c>
      <c r="J4396" s="16">
        <v>0</v>
      </c>
      <c r="K4396" s="16">
        <v>0</v>
      </c>
      <c r="L4396" s="16">
        <v>0</v>
      </c>
      <c r="M4396" s="16">
        <v>0</v>
      </c>
      <c r="N4396" s="16">
        <v>0</v>
      </c>
      <c r="O4396" s="16">
        <v>0</v>
      </c>
      <c r="P4396" s="13" t="str">
        <f t="shared" si="136"/>
        <v>P</v>
      </c>
      <c r="Q4396" s="13">
        <f>IFERROR(VLOOKUP($A4396, 'Fielding Data'!$A$1:$H$12056, 5, 0), 0)</f>
        <v>15</v>
      </c>
      <c r="R4396" s="13">
        <f>IFERROR(VLOOKUP($A4396, 'Fielding Data'!$A$1:$H$12056, 6, 0), 0)</f>
        <v>21</v>
      </c>
      <c r="S4396" s="13">
        <f>IFERROR(VLOOKUP($A4396, 'Fielding Data'!$A$1:$H$12056, 7, 0), 0)</f>
        <v>1</v>
      </c>
      <c r="T4396" s="13">
        <f>IFERROR(VLOOKUP($A4396, 'Fielding Data'!$A$1:$H$12056, 8, 0), 0)</f>
        <v>2</v>
      </c>
      <c r="U4396" s="13">
        <f>SUMIFS('Fielding Data'!E:E, 'Fielding Data'!$A:$A, $A4396)</f>
        <v>15</v>
      </c>
      <c r="V4396" s="13">
        <f>SUMIFS('Fielding Data'!F:F, 'Fielding Data'!$A:$A, $A4396)</f>
        <v>21</v>
      </c>
      <c r="W4396" s="13">
        <f>SUMIFS('Fielding Data'!G:G, 'Fielding Data'!$A:$A, $A4396)</f>
        <v>1</v>
      </c>
      <c r="X4396" s="13">
        <f>SUMIFS('Fielding Data'!H:H, 'Fielding Data'!$A:$A, $A4396)</f>
        <v>2</v>
      </c>
    </row>
    <row r="4397" spans="1:24" x14ac:dyDescent="0.3">
      <c r="A4397" s="13" t="str">
        <f t="shared" si="137"/>
        <v>poseybu012013</v>
      </c>
      <c r="B4397" s="16" t="s">
        <v>1159</v>
      </c>
      <c r="C4397" s="16">
        <v>2013</v>
      </c>
      <c r="D4397" s="16">
        <v>148</v>
      </c>
      <c r="E4397" s="16">
        <v>520</v>
      </c>
      <c r="F4397" s="16">
        <v>61</v>
      </c>
      <c r="G4397" s="16">
        <v>153</v>
      </c>
      <c r="H4397" s="16">
        <v>34</v>
      </c>
      <c r="I4397" s="16">
        <v>1</v>
      </c>
      <c r="J4397" s="16">
        <v>15</v>
      </c>
      <c r="K4397" s="16">
        <v>72</v>
      </c>
      <c r="L4397" s="16">
        <v>2</v>
      </c>
      <c r="M4397" s="16">
        <v>1</v>
      </c>
      <c r="N4397" s="16">
        <v>60</v>
      </c>
      <c r="O4397" s="16">
        <v>70</v>
      </c>
      <c r="P4397" s="13" t="str">
        <f t="shared" si="136"/>
        <v>1B</v>
      </c>
      <c r="Q4397" s="13">
        <f>IFERROR(VLOOKUP($A4397, 'Fielding Data'!$A$1:$H$12056, 5, 0), 0)</f>
        <v>137</v>
      </c>
      <c r="R4397" s="13">
        <f>IFERROR(VLOOKUP($A4397, 'Fielding Data'!$A$1:$H$12056, 6, 0), 0)</f>
        <v>6</v>
      </c>
      <c r="S4397" s="13">
        <f>IFERROR(VLOOKUP($A4397, 'Fielding Data'!$A$1:$H$12056, 7, 0), 0)</f>
        <v>2</v>
      </c>
      <c r="T4397" s="13">
        <f>IFERROR(VLOOKUP($A4397, 'Fielding Data'!$A$1:$H$12056, 8, 0), 0)</f>
        <v>11</v>
      </c>
      <c r="U4397" s="13">
        <f>SUMIFS('Fielding Data'!E:E, 'Fielding Data'!$A:$A, $A4397)</f>
        <v>1044</v>
      </c>
      <c r="V4397" s="13">
        <f>SUMIFS('Fielding Data'!F:F, 'Fielding Data'!$A:$A, $A4397)</f>
        <v>59</v>
      </c>
      <c r="W4397" s="13">
        <f>SUMIFS('Fielding Data'!G:G, 'Fielding Data'!$A:$A, $A4397)</f>
        <v>9</v>
      </c>
      <c r="X4397" s="13">
        <f>SUMIFS('Fielding Data'!H:H, 'Fielding Data'!$A:$A, $A4397)</f>
        <v>16</v>
      </c>
    </row>
    <row r="4398" spans="1:24" x14ac:dyDescent="0.3">
      <c r="A4398" s="13" t="str">
        <f t="shared" si="137"/>
        <v>pradoma012013</v>
      </c>
      <c r="B4398" s="16" t="s">
        <v>715</v>
      </c>
      <c r="C4398" s="16">
        <v>2013</v>
      </c>
      <c r="D4398" s="16">
        <v>155</v>
      </c>
      <c r="E4398" s="16">
        <v>609</v>
      </c>
      <c r="F4398" s="16">
        <v>70</v>
      </c>
      <c r="G4398" s="16">
        <v>172</v>
      </c>
      <c r="H4398" s="16">
        <v>36</v>
      </c>
      <c r="I4398" s="16">
        <v>2</v>
      </c>
      <c r="J4398" s="16">
        <v>14</v>
      </c>
      <c r="K4398" s="16">
        <v>82</v>
      </c>
      <c r="L4398" s="16">
        <v>3</v>
      </c>
      <c r="M4398" s="16">
        <v>5</v>
      </c>
      <c r="N4398" s="16">
        <v>47</v>
      </c>
      <c r="O4398" s="16">
        <v>53</v>
      </c>
      <c r="P4398" s="13" t="str">
        <f t="shared" si="136"/>
        <v>2B</v>
      </c>
      <c r="Q4398" s="13">
        <f>IFERROR(VLOOKUP($A4398, 'Fielding Data'!$A$1:$H$12056, 5, 0), 0)</f>
        <v>53</v>
      </c>
      <c r="R4398" s="13">
        <f>IFERROR(VLOOKUP($A4398, 'Fielding Data'!$A$1:$H$12056, 6, 0), 0)</f>
        <v>66</v>
      </c>
      <c r="S4398" s="13">
        <f>IFERROR(VLOOKUP($A4398, 'Fielding Data'!$A$1:$H$12056, 7, 0), 0)</f>
        <v>3</v>
      </c>
      <c r="T4398" s="13">
        <f>IFERROR(VLOOKUP($A4398, 'Fielding Data'!$A$1:$H$12056, 8, 0), 0)</f>
        <v>12</v>
      </c>
      <c r="U4398" s="13">
        <f>SUMIFS('Fielding Data'!E:E, 'Fielding Data'!$A:$A, $A4398)</f>
        <v>148</v>
      </c>
      <c r="V4398" s="13">
        <f>SUMIFS('Fielding Data'!F:F, 'Fielding Data'!$A:$A, $A4398)</f>
        <v>269</v>
      </c>
      <c r="W4398" s="13">
        <f>SUMIFS('Fielding Data'!G:G, 'Fielding Data'!$A:$A, $A4398)</f>
        <v>10</v>
      </c>
      <c r="X4398" s="13">
        <f>SUMIFS('Fielding Data'!H:H, 'Fielding Data'!$A:$A, $A4398)</f>
        <v>33</v>
      </c>
    </row>
    <row r="4399" spans="1:24" x14ac:dyDescent="0.3">
      <c r="A4399" s="13" t="str">
        <f t="shared" si="137"/>
        <v>pressry012013</v>
      </c>
      <c r="B4399" s="16" t="s">
        <v>2028</v>
      </c>
      <c r="C4399" s="16">
        <v>2013</v>
      </c>
      <c r="D4399" s="16">
        <v>49</v>
      </c>
      <c r="E4399" s="16">
        <v>0</v>
      </c>
      <c r="F4399" s="16">
        <v>0</v>
      </c>
      <c r="G4399" s="16">
        <v>0</v>
      </c>
      <c r="H4399" s="16">
        <v>0</v>
      </c>
      <c r="I4399" s="16">
        <v>0</v>
      </c>
      <c r="J4399" s="16">
        <v>0</v>
      </c>
      <c r="K4399" s="16">
        <v>0</v>
      </c>
      <c r="L4399" s="16">
        <v>0</v>
      </c>
      <c r="M4399" s="16">
        <v>0</v>
      </c>
      <c r="N4399" s="16">
        <v>0</v>
      </c>
      <c r="O4399" s="16">
        <v>0</v>
      </c>
      <c r="P4399" s="13" t="str">
        <f t="shared" si="136"/>
        <v>P</v>
      </c>
      <c r="Q4399" s="13">
        <f>IFERROR(VLOOKUP($A4399, 'Fielding Data'!$A$1:$H$12056, 5, 0), 0)</f>
        <v>8</v>
      </c>
      <c r="R4399" s="13">
        <f>IFERROR(VLOOKUP($A4399, 'Fielding Data'!$A$1:$H$12056, 6, 0), 0)</f>
        <v>13</v>
      </c>
      <c r="S4399" s="13">
        <f>IFERROR(VLOOKUP($A4399, 'Fielding Data'!$A$1:$H$12056, 7, 0), 0)</f>
        <v>1</v>
      </c>
      <c r="T4399" s="13">
        <f>IFERROR(VLOOKUP($A4399, 'Fielding Data'!$A$1:$H$12056, 8, 0), 0)</f>
        <v>2</v>
      </c>
      <c r="U4399" s="13">
        <f>SUMIFS('Fielding Data'!E:E, 'Fielding Data'!$A:$A, $A4399)</f>
        <v>8</v>
      </c>
      <c r="V4399" s="13">
        <f>SUMIFS('Fielding Data'!F:F, 'Fielding Data'!$A:$A, $A4399)</f>
        <v>13</v>
      </c>
      <c r="W4399" s="13">
        <f>SUMIFS('Fielding Data'!G:G, 'Fielding Data'!$A:$A, $A4399)</f>
        <v>1</v>
      </c>
      <c r="X4399" s="13">
        <f>SUMIFS('Fielding Data'!H:H, 'Fielding Data'!$A:$A, $A4399)</f>
        <v>2</v>
      </c>
    </row>
    <row r="4400" spans="1:24" x14ac:dyDescent="0.3">
      <c r="A4400" s="13" t="str">
        <f t="shared" si="137"/>
        <v>priceda012013</v>
      </c>
      <c r="B4400" s="16" t="s">
        <v>986</v>
      </c>
      <c r="C4400" s="16">
        <v>2013</v>
      </c>
      <c r="D4400" s="16">
        <v>27</v>
      </c>
      <c r="E4400" s="16">
        <v>6</v>
      </c>
      <c r="F4400" s="16">
        <v>0</v>
      </c>
      <c r="G4400" s="16">
        <v>0</v>
      </c>
      <c r="H4400" s="16">
        <v>0</v>
      </c>
      <c r="I4400" s="16">
        <v>0</v>
      </c>
      <c r="J4400" s="16">
        <v>0</v>
      </c>
      <c r="K4400" s="16">
        <v>0</v>
      </c>
      <c r="L4400" s="16">
        <v>0</v>
      </c>
      <c r="M4400" s="16">
        <v>0</v>
      </c>
      <c r="N4400" s="16">
        <v>0</v>
      </c>
      <c r="O4400" s="16">
        <v>2</v>
      </c>
      <c r="P4400" s="13" t="str">
        <f t="shared" si="136"/>
        <v>P</v>
      </c>
      <c r="Q4400" s="13">
        <f>IFERROR(VLOOKUP($A4400, 'Fielding Data'!$A$1:$H$12056, 5, 0), 0)</f>
        <v>7</v>
      </c>
      <c r="R4400" s="13">
        <f>IFERROR(VLOOKUP($A4400, 'Fielding Data'!$A$1:$H$12056, 6, 0), 0)</f>
        <v>25</v>
      </c>
      <c r="S4400" s="13">
        <f>IFERROR(VLOOKUP($A4400, 'Fielding Data'!$A$1:$H$12056, 7, 0), 0)</f>
        <v>0</v>
      </c>
      <c r="T4400" s="13">
        <f>IFERROR(VLOOKUP($A4400, 'Fielding Data'!$A$1:$H$12056, 8, 0), 0)</f>
        <v>0</v>
      </c>
      <c r="U4400" s="13">
        <f>SUMIFS('Fielding Data'!E:E, 'Fielding Data'!$A:$A, $A4400)</f>
        <v>7</v>
      </c>
      <c r="V4400" s="13">
        <f>SUMIFS('Fielding Data'!F:F, 'Fielding Data'!$A:$A, $A4400)</f>
        <v>25</v>
      </c>
      <c r="W4400" s="13">
        <f>SUMIFS('Fielding Data'!G:G, 'Fielding Data'!$A:$A, $A4400)</f>
        <v>0</v>
      </c>
      <c r="X4400" s="13">
        <f>SUMIFS('Fielding Data'!H:H, 'Fielding Data'!$A:$A, $A4400)</f>
        <v>0</v>
      </c>
    </row>
    <row r="4401" spans="1:24" x14ac:dyDescent="0.3">
      <c r="A4401" s="13" t="str">
        <f t="shared" si="137"/>
        <v>pridija012013</v>
      </c>
      <c r="B4401" s="16" t="s">
        <v>987</v>
      </c>
      <c r="C4401" s="16">
        <v>2013</v>
      </c>
      <c r="D4401" s="16">
        <v>4</v>
      </c>
      <c r="E4401" s="16">
        <v>10</v>
      </c>
      <c r="F4401" s="16">
        <v>0</v>
      </c>
      <c r="G4401" s="16">
        <v>2</v>
      </c>
      <c r="H4401" s="16">
        <v>0</v>
      </c>
      <c r="I4401" s="16">
        <v>0</v>
      </c>
      <c r="J4401" s="16">
        <v>0</v>
      </c>
      <c r="K4401" s="16">
        <v>1</v>
      </c>
      <c r="L4401" s="16">
        <v>0</v>
      </c>
      <c r="M4401" s="16">
        <v>0</v>
      </c>
      <c r="N4401" s="16">
        <v>0</v>
      </c>
      <c r="O4401" s="16">
        <v>2</v>
      </c>
      <c r="P4401" s="13" t="str">
        <f t="shared" si="136"/>
        <v>CF</v>
      </c>
      <c r="Q4401" s="13">
        <f>IFERROR(VLOOKUP($A4401, 'Fielding Data'!$A$1:$H$12056, 5, 0), 0)</f>
        <v>0</v>
      </c>
      <c r="R4401" s="13">
        <f>IFERROR(VLOOKUP($A4401, 'Fielding Data'!$A$1:$H$12056, 6, 0), 0)</f>
        <v>0</v>
      </c>
      <c r="S4401" s="13">
        <f>IFERROR(VLOOKUP($A4401, 'Fielding Data'!$A$1:$H$12056, 7, 0), 0)</f>
        <v>0</v>
      </c>
      <c r="T4401" s="13">
        <f>IFERROR(VLOOKUP($A4401, 'Fielding Data'!$A$1:$H$12056, 8, 0), 0)</f>
        <v>0</v>
      </c>
      <c r="U4401" s="13">
        <f>SUMIFS('Fielding Data'!E:E, 'Fielding Data'!$A:$A, $A4401)</f>
        <v>2</v>
      </c>
      <c r="V4401" s="13">
        <f>SUMIFS('Fielding Data'!F:F, 'Fielding Data'!$A:$A, $A4401)</f>
        <v>1</v>
      </c>
      <c r="W4401" s="13">
        <f>SUMIFS('Fielding Data'!G:G, 'Fielding Data'!$A:$A, $A4401)</f>
        <v>2</v>
      </c>
      <c r="X4401" s="13">
        <f>SUMIFS('Fielding Data'!H:H, 'Fielding Data'!$A:$A, $A4401)</f>
        <v>0</v>
      </c>
    </row>
    <row r="4402" spans="1:24" x14ac:dyDescent="0.3">
      <c r="A4402" s="13" t="str">
        <f t="shared" si="137"/>
        <v>princjo012013</v>
      </c>
      <c r="B4402" s="16" t="s">
        <v>2029</v>
      </c>
      <c r="C4402" s="16">
        <v>2013</v>
      </c>
      <c r="D4402" s="16">
        <v>8</v>
      </c>
      <c r="E4402" s="16">
        <v>8</v>
      </c>
      <c r="F4402" s="16">
        <v>3</v>
      </c>
      <c r="G4402" s="16">
        <v>1</v>
      </c>
      <c r="H4402" s="16">
        <v>1</v>
      </c>
      <c r="I4402" s="16">
        <v>0</v>
      </c>
      <c r="J4402" s="16">
        <v>0</v>
      </c>
      <c r="K4402" s="16">
        <v>0</v>
      </c>
      <c r="L4402" s="16">
        <v>0</v>
      </c>
      <c r="M4402" s="16">
        <v>0</v>
      </c>
      <c r="N4402" s="16">
        <v>1</v>
      </c>
      <c r="O4402" s="16">
        <v>1</v>
      </c>
      <c r="P4402" s="13" t="str">
        <f t="shared" si="136"/>
        <v>3B</v>
      </c>
      <c r="Q4402" s="13">
        <f>IFERROR(VLOOKUP($A4402, 'Fielding Data'!$A$1:$H$12056, 5, 0), 0)</f>
        <v>0</v>
      </c>
      <c r="R4402" s="13">
        <f>IFERROR(VLOOKUP($A4402, 'Fielding Data'!$A$1:$H$12056, 6, 0), 0)</f>
        <v>0</v>
      </c>
      <c r="S4402" s="13">
        <f>IFERROR(VLOOKUP($A4402, 'Fielding Data'!$A$1:$H$12056, 7, 0), 0)</f>
        <v>0</v>
      </c>
      <c r="T4402" s="13">
        <f>IFERROR(VLOOKUP($A4402, 'Fielding Data'!$A$1:$H$12056, 8, 0), 0)</f>
        <v>0</v>
      </c>
      <c r="U4402" s="13">
        <f>SUMIFS('Fielding Data'!E:E, 'Fielding Data'!$A:$A, $A4402)</f>
        <v>2</v>
      </c>
      <c r="V4402" s="13">
        <f>SUMIFS('Fielding Data'!F:F, 'Fielding Data'!$A:$A, $A4402)</f>
        <v>0</v>
      </c>
      <c r="W4402" s="13">
        <f>SUMIFS('Fielding Data'!G:G, 'Fielding Data'!$A:$A, $A4402)</f>
        <v>0</v>
      </c>
      <c r="X4402" s="13">
        <f>SUMIFS('Fielding Data'!H:H, 'Fielding Data'!$A:$A, $A4402)</f>
        <v>0</v>
      </c>
    </row>
    <row r="4403" spans="1:24" x14ac:dyDescent="0.3">
      <c r="A4403" s="13" t="str">
        <f t="shared" si="137"/>
        <v>profaju012013</v>
      </c>
      <c r="B4403" s="16" t="s">
        <v>1808</v>
      </c>
      <c r="C4403" s="16">
        <v>2013</v>
      </c>
      <c r="D4403" s="16">
        <v>85</v>
      </c>
      <c r="E4403" s="16">
        <v>286</v>
      </c>
      <c r="F4403" s="16">
        <v>30</v>
      </c>
      <c r="G4403" s="16">
        <v>67</v>
      </c>
      <c r="H4403" s="16">
        <v>11</v>
      </c>
      <c r="I4403" s="16">
        <v>0</v>
      </c>
      <c r="J4403" s="16">
        <v>6</v>
      </c>
      <c r="K4403" s="16">
        <v>26</v>
      </c>
      <c r="L4403" s="16">
        <v>2</v>
      </c>
      <c r="M4403" s="16">
        <v>4</v>
      </c>
      <c r="N4403" s="16">
        <v>26</v>
      </c>
      <c r="O4403" s="16">
        <v>63</v>
      </c>
      <c r="P4403" s="13" t="str">
        <f t="shared" si="136"/>
        <v>2B</v>
      </c>
      <c r="Q4403" s="13">
        <f>IFERROR(VLOOKUP($A4403, 'Fielding Data'!$A$1:$H$12056, 5, 0), 0)</f>
        <v>54</v>
      </c>
      <c r="R4403" s="13">
        <f>IFERROR(VLOOKUP($A4403, 'Fielding Data'!$A$1:$H$12056, 6, 0), 0)</f>
        <v>75</v>
      </c>
      <c r="S4403" s="13">
        <f>IFERROR(VLOOKUP($A4403, 'Fielding Data'!$A$1:$H$12056, 7, 0), 0)</f>
        <v>4</v>
      </c>
      <c r="T4403" s="13">
        <f>IFERROR(VLOOKUP($A4403, 'Fielding Data'!$A$1:$H$12056, 8, 0), 0)</f>
        <v>16</v>
      </c>
      <c r="U4403" s="13">
        <f>SUMIFS('Fielding Data'!E:E, 'Fielding Data'!$A:$A, $A4403)</f>
        <v>92</v>
      </c>
      <c r="V4403" s="13">
        <f>SUMIFS('Fielding Data'!F:F, 'Fielding Data'!$A:$A, $A4403)</f>
        <v>134</v>
      </c>
      <c r="W4403" s="13">
        <f>SUMIFS('Fielding Data'!G:G, 'Fielding Data'!$A:$A, $A4403)</f>
        <v>8</v>
      </c>
      <c r="X4403" s="13">
        <f>SUMIFS('Fielding Data'!H:H, 'Fielding Data'!$A:$A, $A4403)</f>
        <v>26</v>
      </c>
    </row>
    <row r="4404" spans="1:24" x14ac:dyDescent="0.3">
      <c r="A4404" s="13" t="str">
        <f t="shared" si="137"/>
        <v>pryorst012013</v>
      </c>
      <c r="B4404" s="16" t="s">
        <v>1809</v>
      </c>
      <c r="C4404" s="16">
        <v>2013</v>
      </c>
      <c r="D4404" s="16">
        <v>7</v>
      </c>
      <c r="E4404" s="16">
        <v>0</v>
      </c>
      <c r="F4404" s="16">
        <v>0</v>
      </c>
      <c r="G4404" s="16">
        <v>0</v>
      </c>
      <c r="H4404" s="16">
        <v>0</v>
      </c>
      <c r="I4404" s="16">
        <v>0</v>
      </c>
      <c r="J4404" s="16">
        <v>0</v>
      </c>
      <c r="K4404" s="16">
        <v>0</v>
      </c>
      <c r="L4404" s="16">
        <v>0</v>
      </c>
      <c r="M4404" s="16">
        <v>0</v>
      </c>
      <c r="N4404" s="16">
        <v>0</v>
      </c>
      <c r="O4404" s="16">
        <v>0</v>
      </c>
      <c r="P4404" s="13" t="str">
        <f t="shared" si="136"/>
        <v>P</v>
      </c>
      <c r="Q4404" s="13">
        <f>IFERROR(VLOOKUP($A4404, 'Fielding Data'!$A$1:$H$12056, 5, 0), 0)</f>
        <v>1</v>
      </c>
      <c r="R4404" s="13">
        <f>IFERROR(VLOOKUP($A4404, 'Fielding Data'!$A$1:$H$12056, 6, 0), 0)</f>
        <v>0</v>
      </c>
      <c r="S4404" s="13">
        <f>IFERROR(VLOOKUP($A4404, 'Fielding Data'!$A$1:$H$12056, 7, 0), 0)</f>
        <v>0</v>
      </c>
      <c r="T4404" s="13">
        <f>IFERROR(VLOOKUP($A4404, 'Fielding Data'!$A$1:$H$12056, 8, 0), 0)</f>
        <v>0</v>
      </c>
      <c r="U4404" s="13">
        <f>SUMIFS('Fielding Data'!E:E, 'Fielding Data'!$A:$A, $A4404)</f>
        <v>1</v>
      </c>
      <c r="V4404" s="13">
        <f>SUMIFS('Fielding Data'!F:F, 'Fielding Data'!$A:$A, $A4404)</f>
        <v>0</v>
      </c>
      <c r="W4404" s="13">
        <f>SUMIFS('Fielding Data'!G:G, 'Fielding Data'!$A:$A, $A4404)</f>
        <v>0</v>
      </c>
      <c r="X4404" s="13">
        <f>SUMIFS('Fielding Data'!H:H, 'Fielding Data'!$A:$A, $A4404)</f>
        <v>0</v>
      </c>
    </row>
    <row r="4405" spans="1:24" x14ac:dyDescent="0.3">
      <c r="A4405" s="13" t="str">
        <f t="shared" si="137"/>
        <v>puigya012013</v>
      </c>
      <c r="B4405" s="16" t="s">
        <v>2030</v>
      </c>
      <c r="C4405" s="16">
        <v>2013</v>
      </c>
      <c r="D4405" s="16">
        <v>104</v>
      </c>
      <c r="E4405" s="16">
        <v>382</v>
      </c>
      <c r="F4405" s="16">
        <v>66</v>
      </c>
      <c r="G4405" s="16">
        <v>122</v>
      </c>
      <c r="H4405" s="16">
        <v>21</v>
      </c>
      <c r="I4405" s="16">
        <v>2</v>
      </c>
      <c r="J4405" s="16">
        <v>19</v>
      </c>
      <c r="K4405" s="16">
        <v>42</v>
      </c>
      <c r="L4405" s="16">
        <v>11</v>
      </c>
      <c r="M4405" s="16">
        <v>8</v>
      </c>
      <c r="N4405" s="16">
        <v>36</v>
      </c>
      <c r="O4405" s="16">
        <v>97</v>
      </c>
      <c r="P4405" s="13" t="str">
        <f t="shared" si="136"/>
        <v>CF</v>
      </c>
      <c r="Q4405" s="13">
        <f>IFERROR(VLOOKUP($A4405, 'Fielding Data'!$A$1:$H$12056, 5, 0), 0)</f>
        <v>0</v>
      </c>
      <c r="R4405" s="13">
        <f>IFERROR(VLOOKUP($A4405, 'Fielding Data'!$A$1:$H$12056, 6, 0), 0)</f>
        <v>0</v>
      </c>
      <c r="S4405" s="13">
        <f>IFERROR(VLOOKUP($A4405, 'Fielding Data'!$A$1:$H$12056, 7, 0), 0)</f>
        <v>0</v>
      </c>
      <c r="T4405" s="13">
        <f>IFERROR(VLOOKUP($A4405, 'Fielding Data'!$A$1:$H$12056, 8, 0), 0)</f>
        <v>0</v>
      </c>
      <c r="U4405" s="13">
        <f>SUMIFS('Fielding Data'!E:E, 'Fielding Data'!$A:$A, $A4405)</f>
        <v>162</v>
      </c>
      <c r="V4405" s="13">
        <f>SUMIFS('Fielding Data'!F:F, 'Fielding Data'!$A:$A, $A4405)</f>
        <v>8</v>
      </c>
      <c r="W4405" s="13">
        <f>SUMIFS('Fielding Data'!G:G, 'Fielding Data'!$A:$A, $A4405)</f>
        <v>5</v>
      </c>
      <c r="X4405" s="13">
        <f>SUMIFS('Fielding Data'!H:H, 'Fielding Data'!$A:$A, $A4405)</f>
        <v>1</v>
      </c>
    </row>
    <row r="4406" spans="1:24" x14ac:dyDescent="0.3">
      <c r="A4406" s="13" t="str">
        <f t="shared" si="137"/>
        <v>pujolal012013</v>
      </c>
      <c r="B4406" s="16" t="s">
        <v>264</v>
      </c>
      <c r="C4406" s="16">
        <v>2013</v>
      </c>
      <c r="D4406" s="16">
        <v>99</v>
      </c>
      <c r="E4406" s="16">
        <v>391</v>
      </c>
      <c r="F4406" s="16">
        <v>49</v>
      </c>
      <c r="G4406" s="16">
        <v>101</v>
      </c>
      <c r="H4406" s="16">
        <v>19</v>
      </c>
      <c r="I4406" s="16">
        <v>0</v>
      </c>
      <c r="J4406" s="16">
        <v>17</v>
      </c>
      <c r="K4406" s="16">
        <v>64</v>
      </c>
      <c r="L4406" s="16">
        <v>1</v>
      </c>
      <c r="M4406" s="16">
        <v>1</v>
      </c>
      <c r="N4406" s="16">
        <v>40</v>
      </c>
      <c r="O4406" s="16">
        <v>55</v>
      </c>
      <c r="P4406" s="13" t="str">
        <f t="shared" si="136"/>
        <v>1B</v>
      </c>
      <c r="Q4406" s="13">
        <f>IFERROR(VLOOKUP($A4406, 'Fielding Data'!$A$1:$H$12056, 5, 0), 0)</f>
        <v>265</v>
      </c>
      <c r="R4406" s="13">
        <f>IFERROR(VLOOKUP($A4406, 'Fielding Data'!$A$1:$H$12056, 6, 0), 0)</f>
        <v>29</v>
      </c>
      <c r="S4406" s="13">
        <f>IFERROR(VLOOKUP($A4406, 'Fielding Data'!$A$1:$H$12056, 7, 0), 0)</f>
        <v>3</v>
      </c>
      <c r="T4406" s="13">
        <f>IFERROR(VLOOKUP($A4406, 'Fielding Data'!$A$1:$H$12056, 8, 0), 0)</f>
        <v>24</v>
      </c>
      <c r="U4406" s="13">
        <f>SUMIFS('Fielding Data'!E:E, 'Fielding Data'!$A:$A, $A4406)</f>
        <v>265</v>
      </c>
      <c r="V4406" s="13">
        <f>SUMIFS('Fielding Data'!F:F, 'Fielding Data'!$A:$A, $A4406)</f>
        <v>29</v>
      </c>
      <c r="W4406" s="13">
        <f>SUMIFS('Fielding Data'!G:G, 'Fielding Data'!$A:$A, $A4406)</f>
        <v>3</v>
      </c>
      <c r="X4406" s="13">
        <f>SUMIFS('Fielding Data'!H:H, 'Fielding Data'!$A:$A, $A4406)</f>
        <v>24</v>
      </c>
    </row>
    <row r="4407" spans="1:24" x14ac:dyDescent="0.3">
      <c r="A4407" s="13" t="str">
        <f t="shared" si="137"/>
        <v>puntoni012013</v>
      </c>
      <c r="B4407" s="16" t="s">
        <v>265</v>
      </c>
      <c r="C4407" s="16">
        <v>2013</v>
      </c>
      <c r="D4407" s="16">
        <v>116</v>
      </c>
      <c r="E4407" s="16">
        <v>294</v>
      </c>
      <c r="F4407" s="16">
        <v>34</v>
      </c>
      <c r="G4407" s="16">
        <v>75</v>
      </c>
      <c r="H4407" s="16">
        <v>15</v>
      </c>
      <c r="I4407" s="16">
        <v>0</v>
      </c>
      <c r="J4407" s="16">
        <v>2</v>
      </c>
      <c r="K4407" s="16">
        <v>21</v>
      </c>
      <c r="L4407" s="16">
        <v>3</v>
      </c>
      <c r="M4407" s="16">
        <v>3</v>
      </c>
      <c r="N4407" s="16">
        <v>33</v>
      </c>
      <c r="O4407" s="16">
        <v>67</v>
      </c>
      <c r="P4407" s="13" t="str">
        <f t="shared" si="136"/>
        <v>2B</v>
      </c>
      <c r="Q4407" s="13">
        <f>IFERROR(VLOOKUP($A4407, 'Fielding Data'!$A$1:$H$12056, 5, 0), 0)</f>
        <v>41</v>
      </c>
      <c r="R4407" s="13">
        <f>IFERROR(VLOOKUP($A4407, 'Fielding Data'!$A$1:$H$12056, 6, 0), 0)</f>
        <v>47</v>
      </c>
      <c r="S4407" s="13">
        <f>IFERROR(VLOOKUP($A4407, 'Fielding Data'!$A$1:$H$12056, 7, 0), 0)</f>
        <v>1</v>
      </c>
      <c r="T4407" s="13">
        <f>IFERROR(VLOOKUP($A4407, 'Fielding Data'!$A$1:$H$12056, 8, 0), 0)</f>
        <v>15</v>
      </c>
      <c r="U4407" s="13">
        <f>SUMIFS('Fielding Data'!E:E, 'Fielding Data'!$A:$A, $A4407)</f>
        <v>103</v>
      </c>
      <c r="V4407" s="13">
        <f>SUMIFS('Fielding Data'!F:F, 'Fielding Data'!$A:$A, $A4407)</f>
        <v>196</v>
      </c>
      <c r="W4407" s="13">
        <f>SUMIFS('Fielding Data'!G:G, 'Fielding Data'!$A:$A, $A4407)</f>
        <v>8</v>
      </c>
      <c r="X4407" s="13">
        <f>SUMIFS('Fielding Data'!H:H, 'Fielding Data'!$A:$A, $A4407)</f>
        <v>48</v>
      </c>
    </row>
    <row r="4408" spans="1:24" x14ac:dyDescent="0.3">
      <c r="A4408" s="13" t="str">
        <f t="shared" si="137"/>
        <v>purceda012013</v>
      </c>
      <c r="B4408" s="16" t="s">
        <v>988</v>
      </c>
      <c r="C4408" s="16">
        <v>2013</v>
      </c>
      <c r="D4408" s="16">
        <v>24</v>
      </c>
      <c r="E4408" s="16">
        <v>0</v>
      </c>
      <c r="F4408" s="16">
        <v>0</v>
      </c>
      <c r="G4408" s="16">
        <v>0</v>
      </c>
      <c r="H4408" s="16">
        <v>0</v>
      </c>
      <c r="I4408" s="16">
        <v>0</v>
      </c>
      <c r="J4408" s="16">
        <v>0</v>
      </c>
      <c r="K4408" s="16">
        <v>0</v>
      </c>
      <c r="L4408" s="16">
        <v>0</v>
      </c>
      <c r="M4408" s="16">
        <v>0</v>
      </c>
      <c r="N4408" s="16">
        <v>0</v>
      </c>
      <c r="O4408" s="16">
        <v>0</v>
      </c>
      <c r="P4408" s="13" t="str">
        <f t="shared" si="136"/>
        <v>P</v>
      </c>
      <c r="Q4408" s="13">
        <f>IFERROR(VLOOKUP($A4408, 'Fielding Data'!$A$1:$H$12056, 5, 0), 0)</f>
        <v>1</v>
      </c>
      <c r="R4408" s="13">
        <f>IFERROR(VLOOKUP($A4408, 'Fielding Data'!$A$1:$H$12056, 6, 0), 0)</f>
        <v>3</v>
      </c>
      <c r="S4408" s="13">
        <f>IFERROR(VLOOKUP($A4408, 'Fielding Data'!$A$1:$H$12056, 7, 0), 0)</f>
        <v>0</v>
      </c>
      <c r="T4408" s="13">
        <f>IFERROR(VLOOKUP($A4408, 'Fielding Data'!$A$1:$H$12056, 8, 0), 0)</f>
        <v>0</v>
      </c>
      <c r="U4408" s="13">
        <f>SUMIFS('Fielding Data'!E:E, 'Fielding Data'!$A:$A, $A4408)</f>
        <v>1</v>
      </c>
      <c r="V4408" s="13">
        <f>SUMIFS('Fielding Data'!F:F, 'Fielding Data'!$A:$A, $A4408)</f>
        <v>3</v>
      </c>
      <c r="W4408" s="13">
        <f>SUMIFS('Fielding Data'!G:G, 'Fielding Data'!$A:$A, $A4408)</f>
        <v>0</v>
      </c>
      <c r="X4408" s="13">
        <f>SUMIFS('Fielding Data'!H:H, 'Fielding Data'!$A:$A, $A4408)</f>
        <v>0</v>
      </c>
    </row>
    <row r="4409" spans="1:24" x14ac:dyDescent="0.3">
      <c r="A4409" s="13" t="str">
        <f t="shared" si="137"/>
        <v>putkolu012013</v>
      </c>
      <c r="B4409" s="16" t="s">
        <v>1810</v>
      </c>
      <c r="C4409" s="16">
        <v>2013</v>
      </c>
      <c r="D4409" s="16">
        <v>30</v>
      </c>
      <c r="E4409" s="16">
        <v>0</v>
      </c>
      <c r="F4409" s="16">
        <v>0</v>
      </c>
      <c r="G4409" s="16">
        <v>0</v>
      </c>
      <c r="H4409" s="16">
        <v>0</v>
      </c>
      <c r="I4409" s="16">
        <v>0</v>
      </c>
      <c r="J4409" s="16">
        <v>0</v>
      </c>
      <c r="K4409" s="16">
        <v>0</v>
      </c>
      <c r="L4409" s="16">
        <v>0</v>
      </c>
      <c r="M4409" s="16">
        <v>0</v>
      </c>
      <c r="N4409" s="16">
        <v>0</v>
      </c>
      <c r="O4409" s="16">
        <v>0</v>
      </c>
      <c r="P4409" s="13" t="str">
        <f t="shared" si="136"/>
        <v>P</v>
      </c>
      <c r="Q4409" s="13">
        <f>IFERROR(VLOOKUP($A4409, 'Fielding Data'!$A$1:$H$12056, 5, 0), 0)</f>
        <v>2</v>
      </c>
      <c r="R4409" s="13">
        <f>IFERROR(VLOOKUP($A4409, 'Fielding Data'!$A$1:$H$12056, 6, 0), 0)</f>
        <v>1</v>
      </c>
      <c r="S4409" s="13">
        <f>IFERROR(VLOOKUP($A4409, 'Fielding Data'!$A$1:$H$12056, 7, 0), 0)</f>
        <v>0</v>
      </c>
      <c r="T4409" s="13">
        <f>IFERROR(VLOOKUP($A4409, 'Fielding Data'!$A$1:$H$12056, 8, 0), 0)</f>
        <v>0</v>
      </c>
      <c r="U4409" s="13">
        <f>SUMIFS('Fielding Data'!E:E, 'Fielding Data'!$A:$A, $A4409)</f>
        <v>2</v>
      </c>
      <c r="V4409" s="13">
        <f>SUMIFS('Fielding Data'!F:F, 'Fielding Data'!$A:$A, $A4409)</f>
        <v>1</v>
      </c>
      <c r="W4409" s="13">
        <f>SUMIFS('Fielding Data'!G:G, 'Fielding Data'!$A:$A, $A4409)</f>
        <v>0</v>
      </c>
      <c r="X4409" s="13">
        <f>SUMIFS('Fielding Data'!H:H, 'Fielding Data'!$A:$A, $A4409)</f>
        <v>0</v>
      </c>
    </row>
    <row r="4410" spans="1:24" x14ac:dyDescent="0.3">
      <c r="A4410" s="13" t="str">
        <f t="shared" si="137"/>
        <v>putnaza012013</v>
      </c>
      <c r="B4410" s="16" t="s">
        <v>1591</v>
      </c>
      <c r="C4410" s="16">
        <v>2013</v>
      </c>
      <c r="D4410" s="16">
        <v>5</v>
      </c>
      <c r="E4410" s="16">
        <v>0</v>
      </c>
      <c r="F4410" s="16">
        <v>0</v>
      </c>
      <c r="G4410" s="16">
        <v>0</v>
      </c>
      <c r="H4410" s="16">
        <v>0</v>
      </c>
      <c r="I4410" s="16">
        <v>0</v>
      </c>
      <c r="J4410" s="16">
        <v>0</v>
      </c>
      <c r="K4410" s="16">
        <v>0</v>
      </c>
      <c r="L4410" s="16">
        <v>0</v>
      </c>
      <c r="M4410" s="16">
        <v>0</v>
      </c>
      <c r="N4410" s="16">
        <v>0</v>
      </c>
      <c r="O4410" s="16">
        <v>0</v>
      </c>
      <c r="P4410" s="13" t="str">
        <f t="shared" si="136"/>
        <v>P</v>
      </c>
      <c r="Q4410" s="13">
        <f>IFERROR(VLOOKUP($A4410, 'Fielding Data'!$A$1:$H$12056, 5, 0), 0)</f>
        <v>0</v>
      </c>
      <c r="R4410" s="13">
        <f>IFERROR(VLOOKUP($A4410, 'Fielding Data'!$A$1:$H$12056, 6, 0), 0)</f>
        <v>0</v>
      </c>
      <c r="S4410" s="13">
        <f>IFERROR(VLOOKUP($A4410, 'Fielding Data'!$A$1:$H$12056, 7, 0), 0)</f>
        <v>0</v>
      </c>
      <c r="T4410" s="13">
        <f>IFERROR(VLOOKUP($A4410, 'Fielding Data'!$A$1:$H$12056, 8, 0), 0)</f>
        <v>0</v>
      </c>
      <c r="U4410" s="13">
        <f>SUMIFS('Fielding Data'!E:E, 'Fielding Data'!$A:$A, $A4410)</f>
        <v>0</v>
      </c>
      <c r="V4410" s="13">
        <f>SUMIFS('Fielding Data'!F:F, 'Fielding Data'!$A:$A, $A4410)</f>
        <v>0</v>
      </c>
      <c r="W4410" s="13">
        <f>SUMIFS('Fielding Data'!G:G, 'Fielding Data'!$A:$A, $A4410)</f>
        <v>0</v>
      </c>
      <c r="X4410" s="13">
        <f>SUMIFS('Fielding Data'!H:H, 'Fielding Data'!$A:$A, $A4410)</f>
        <v>0</v>
      </c>
    </row>
    <row r="4411" spans="1:24" x14ac:dyDescent="0.3">
      <c r="A4411" s="13" t="str">
        <f t="shared" si="137"/>
        <v>putzjj012013</v>
      </c>
      <c r="B4411" s="16" t="s">
        <v>394</v>
      </c>
      <c r="C4411" s="16">
        <v>2013</v>
      </c>
      <c r="D4411" s="16">
        <v>40</v>
      </c>
      <c r="E4411" s="16">
        <v>0</v>
      </c>
      <c r="F4411" s="16">
        <v>0</v>
      </c>
      <c r="G4411" s="16">
        <v>0</v>
      </c>
      <c r="H4411" s="16">
        <v>0</v>
      </c>
      <c r="I4411" s="16">
        <v>0</v>
      </c>
      <c r="J4411" s="16">
        <v>0</v>
      </c>
      <c r="K4411" s="16">
        <v>0</v>
      </c>
      <c r="L4411" s="16">
        <v>0</v>
      </c>
      <c r="M4411" s="16">
        <v>0</v>
      </c>
      <c r="N4411" s="16">
        <v>0</v>
      </c>
      <c r="O4411" s="16">
        <v>0</v>
      </c>
      <c r="P4411" s="13" t="str">
        <f t="shared" si="136"/>
        <v>P</v>
      </c>
      <c r="Q4411" s="13">
        <f>IFERROR(VLOOKUP($A4411, 'Fielding Data'!$A$1:$H$12056, 5, 0), 0)</f>
        <v>0</v>
      </c>
      <c r="R4411" s="13">
        <f>IFERROR(VLOOKUP($A4411, 'Fielding Data'!$A$1:$H$12056, 6, 0), 0)</f>
        <v>5</v>
      </c>
      <c r="S4411" s="13">
        <f>IFERROR(VLOOKUP($A4411, 'Fielding Data'!$A$1:$H$12056, 7, 0), 0)</f>
        <v>0</v>
      </c>
      <c r="T4411" s="13">
        <f>IFERROR(VLOOKUP($A4411, 'Fielding Data'!$A$1:$H$12056, 8, 0), 0)</f>
        <v>0</v>
      </c>
      <c r="U4411" s="13">
        <f>SUMIFS('Fielding Data'!E:E, 'Fielding Data'!$A:$A, $A4411)</f>
        <v>0</v>
      </c>
      <c r="V4411" s="13">
        <f>SUMIFS('Fielding Data'!F:F, 'Fielding Data'!$A:$A, $A4411)</f>
        <v>5</v>
      </c>
      <c r="W4411" s="13">
        <f>SUMIFS('Fielding Data'!G:G, 'Fielding Data'!$A:$A, $A4411)</f>
        <v>0</v>
      </c>
      <c r="X4411" s="13">
        <f>SUMIFS('Fielding Data'!H:H, 'Fielding Data'!$A:$A, $A4411)</f>
        <v>0</v>
      </c>
    </row>
    <row r="4412" spans="1:24" x14ac:dyDescent="0.3">
      <c r="A4412" s="13" t="str">
        <f t="shared" si="137"/>
        <v>quallch012013</v>
      </c>
      <c r="B4412" s="16" t="s">
        <v>484</v>
      </c>
      <c r="C4412" s="16">
        <v>2013</v>
      </c>
      <c r="D4412" s="16">
        <v>66</v>
      </c>
      <c r="E4412" s="16">
        <v>0</v>
      </c>
      <c r="F4412" s="16">
        <v>0</v>
      </c>
      <c r="G4412" s="16">
        <v>0</v>
      </c>
      <c r="H4412" s="16">
        <v>0</v>
      </c>
      <c r="I4412" s="16">
        <v>0</v>
      </c>
      <c r="J4412" s="16">
        <v>0</v>
      </c>
      <c r="K4412" s="16">
        <v>0</v>
      </c>
      <c r="L4412" s="16">
        <v>0</v>
      </c>
      <c r="M4412" s="16">
        <v>0</v>
      </c>
      <c r="N4412" s="16">
        <v>0</v>
      </c>
      <c r="O4412" s="16">
        <v>0</v>
      </c>
      <c r="P4412" s="13" t="str">
        <f t="shared" si="136"/>
        <v>P</v>
      </c>
      <c r="Q4412" s="13">
        <f>IFERROR(VLOOKUP($A4412, 'Fielding Data'!$A$1:$H$12056, 5, 0), 0)</f>
        <v>4</v>
      </c>
      <c r="R4412" s="13">
        <f>IFERROR(VLOOKUP($A4412, 'Fielding Data'!$A$1:$H$12056, 6, 0), 0)</f>
        <v>18</v>
      </c>
      <c r="S4412" s="13">
        <f>IFERROR(VLOOKUP($A4412, 'Fielding Data'!$A$1:$H$12056, 7, 0), 0)</f>
        <v>0</v>
      </c>
      <c r="T4412" s="13">
        <f>IFERROR(VLOOKUP($A4412, 'Fielding Data'!$A$1:$H$12056, 8, 0), 0)</f>
        <v>3</v>
      </c>
      <c r="U4412" s="13">
        <f>SUMIFS('Fielding Data'!E:E, 'Fielding Data'!$A:$A, $A4412)</f>
        <v>4</v>
      </c>
      <c r="V4412" s="13">
        <f>SUMIFS('Fielding Data'!F:F, 'Fielding Data'!$A:$A, $A4412)</f>
        <v>18</v>
      </c>
      <c r="W4412" s="13">
        <f>SUMIFS('Fielding Data'!G:G, 'Fielding Data'!$A:$A, $A4412)</f>
        <v>0</v>
      </c>
      <c r="X4412" s="13">
        <f>SUMIFS('Fielding Data'!H:H, 'Fielding Data'!$A:$A, $A4412)</f>
        <v>3</v>
      </c>
    </row>
    <row r="4413" spans="1:24" x14ac:dyDescent="0.3">
      <c r="A4413" s="13" t="str">
        <f t="shared" si="137"/>
        <v>quentca012013</v>
      </c>
      <c r="B4413" s="16" t="s">
        <v>716</v>
      </c>
      <c r="C4413" s="16">
        <v>2013</v>
      </c>
      <c r="D4413" s="16">
        <v>82</v>
      </c>
      <c r="E4413" s="16">
        <v>276</v>
      </c>
      <c r="F4413" s="16">
        <v>42</v>
      </c>
      <c r="G4413" s="16">
        <v>76</v>
      </c>
      <c r="H4413" s="16">
        <v>21</v>
      </c>
      <c r="I4413" s="16">
        <v>0</v>
      </c>
      <c r="J4413" s="16">
        <v>13</v>
      </c>
      <c r="K4413" s="16">
        <v>44</v>
      </c>
      <c r="L4413" s="16">
        <v>0</v>
      </c>
      <c r="M4413" s="16">
        <v>0</v>
      </c>
      <c r="N4413" s="16">
        <v>31</v>
      </c>
      <c r="O4413" s="16">
        <v>55</v>
      </c>
      <c r="P4413" s="13" t="str">
        <f t="shared" si="136"/>
        <v>LF</v>
      </c>
      <c r="Q4413" s="13">
        <f>IFERROR(VLOOKUP($A4413, 'Fielding Data'!$A$1:$H$12056, 5, 0), 0)</f>
        <v>0</v>
      </c>
      <c r="R4413" s="13">
        <f>IFERROR(VLOOKUP($A4413, 'Fielding Data'!$A$1:$H$12056, 6, 0), 0)</f>
        <v>0</v>
      </c>
      <c r="S4413" s="13">
        <f>IFERROR(VLOOKUP($A4413, 'Fielding Data'!$A$1:$H$12056, 7, 0), 0)</f>
        <v>0</v>
      </c>
      <c r="T4413" s="13">
        <f>IFERROR(VLOOKUP($A4413, 'Fielding Data'!$A$1:$H$12056, 8, 0), 0)</f>
        <v>0</v>
      </c>
      <c r="U4413" s="13">
        <f>SUMIFS('Fielding Data'!E:E, 'Fielding Data'!$A:$A, $A4413)</f>
        <v>105</v>
      </c>
      <c r="V4413" s="13">
        <f>SUMIFS('Fielding Data'!F:F, 'Fielding Data'!$A:$A, $A4413)</f>
        <v>1</v>
      </c>
      <c r="W4413" s="13">
        <f>SUMIFS('Fielding Data'!G:G, 'Fielding Data'!$A:$A, $A4413)</f>
        <v>1</v>
      </c>
      <c r="X4413" s="13">
        <f>SUMIFS('Fielding Data'!H:H, 'Fielding Data'!$A:$A, $A4413)</f>
        <v>0</v>
      </c>
    </row>
    <row r="4414" spans="1:24" x14ac:dyDescent="0.3">
      <c r="A4414" s="13" t="str">
        <f t="shared" si="137"/>
        <v>quintjo012013</v>
      </c>
      <c r="B4414" s="16" t="s">
        <v>1811</v>
      </c>
      <c r="C4414" s="16">
        <v>2013</v>
      </c>
      <c r="D4414" s="16">
        <v>33</v>
      </c>
      <c r="E4414" s="16">
        <v>2</v>
      </c>
      <c r="F4414" s="16">
        <v>0</v>
      </c>
      <c r="G4414" s="16">
        <v>0</v>
      </c>
      <c r="H4414" s="16">
        <v>0</v>
      </c>
      <c r="I4414" s="16">
        <v>0</v>
      </c>
      <c r="J4414" s="16">
        <v>0</v>
      </c>
      <c r="K4414" s="16">
        <v>0</v>
      </c>
      <c r="L4414" s="16">
        <v>0</v>
      </c>
      <c r="M4414" s="16">
        <v>0</v>
      </c>
      <c r="N4414" s="16">
        <v>0</v>
      </c>
      <c r="O4414" s="16">
        <v>1</v>
      </c>
      <c r="P4414" s="13" t="str">
        <f t="shared" si="136"/>
        <v>P</v>
      </c>
      <c r="Q4414" s="13">
        <f>IFERROR(VLOOKUP($A4414, 'Fielding Data'!$A$1:$H$12056, 5, 0), 0)</f>
        <v>4</v>
      </c>
      <c r="R4414" s="13">
        <f>IFERROR(VLOOKUP($A4414, 'Fielding Data'!$A$1:$H$12056, 6, 0), 0)</f>
        <v>23</v>
      </c>
      <c r="S4414" s="13">
        <f>IFERROR(VLOOKUP($A4414, 'Fielding Data'!$A$1:$H$12056, 7, 0), 0)</f>
        <v>2</v>
      </c>
      <c r="T4414" s="13">
        <f>IFERROR(VLOOKUP($A4414, 'Fielding Data'!$A$1:$H$12056, 8, 0), 0)</f>
        <v>1</v>
      </c>
      <c r="U4414" s="13">
        <f>SUMIFS('Fielding Data'!E:E, 'Fielding Data'!$A:$A, $A4414)</f>
        <v>4</v>
      </c>
      <c r="V4414" s="13">
        <f>SUMIFS('Fielding Data'!F:F, 'Fielding Data'!$A:$A, $A4414)</f>
        <v>23</v>
      </c>
      <c r="W4414" s="13">
        <f>SUMIFS('Fielding Data'!G:G, 'Fielding Data'!$A:$A, $A4414)</f>
        <v>2</v>
      </c>
      <c r="X4414" s="13">
        <f>SUMIFS('Fielding Data'!H:H, 'Fielding Data'!$A:$A, $A4414)</f>
        <v>1</v>
      </c>
    </row>
    <row r="4415" spans="1:24" x14ac:dyDescent="0.3">
      <c r="A4415" s="13" t="str">
        <f t="shared" si="137"/>
        <v>quintom012013</v>
      </c>
      <c r="B4415" s="16" t="s">
        <v>586</v>
      </c>
      <c r="C4415" s="16">
        <v>2013</v>
      </c>
      <c r="D4415" s="16">
        <v>95</v>
      </c>
      <c r="E4415" s="16">
        <v>315</v>
      </c>
      <c r="F4415" s="16">
        <v>28</v>
      </c>
      <c r="G4415" s="16">
        <v>70</v>
      </c>
      <c r="H4415" s="16">
        <v>9</v>
      </c>
      <c r="I4415" s="16">
        <v>2</v>
      </c>
      <c r="J4415" s="16">
        <v>2</v>
      </c>
      <c r="K4415" s="16">
        <v>21</v>
      </c>
      <c r="L4415" s="16">
        <v>2</v>
      </c>
      <c r="M4415" s="16">
        <v>0</v>
      </c>
      <c r="N4415" s="16">
        <v>38</v>
      </c>
      <c r="O4415" s="16">
        <v>70</v>
      </c>
      <c r="P4415" s="13" t="str">
        <f t="shared" si="136"/>
        <v>3B</v>
      </c>
      <c r="Q4415" s="13">
        <f>IFERROR(VLOOKUP($A4415, 'Fielding Data'!$A$1:$H$12056, 5, 0), 0)</f>
        <v>0</v>
      </c>
      <c r="R4415" s="13">
        <f>IFERROR(VLOOKUP($A4415, 'Fielding Data'!$A$1:$H$12056, 6, 0), 0)</f>
        <v>0</v>
      </c>
      <c r="S4415" s="13">
        <f>IFERROR(VLOOKUP($A4415, 'Fielding Data'!$A$1:$H$12056, 7, 0), 0)</f>
        <v>0</v>
      </c>
      <c r="T4415" s="13">
        <f>IFERROR(VLOOKUP($A4415, 'Fielding Data'!$A$1:$H$12056, 8, 0), 0)</f>
        <v>0</v>
      </c>
      <c r="U4415" s="13">
        <f>SUMIFS('Fielding Data'!E:E, 'Fielding Data'!$A:$A, $A4415)</f>
        <v>107</v>
      </c>
      <c r="V4415" s="13">
        <f>SUMIFS('Fielding Data'!F:F, 'Fielding Data'!$A:$A, $A4415)</f>
        <v>248</v>
      </c>
      <c r="W4415" s="13">
        <f>SUMIFS('Fielding Data'!G:G, 'Fielding Data'!$A:$A, $A4415)</f>
        <v>8</v>
      </c>
      <c r="X4415" s="13">
        <f>SUMIFS('Fielding Data'!H:H, 'Fielding Data'!$A:$A, $A4415)</f>
        <v>45</v>
      </c>
    </row>
    <row r="4416" spans="1:24" x14ac:dyDescent="0.3">
      <c r="A4416" s="13" t="str">
        <f t="shared" si="137"/>
        <v>quirogu012013</v>
      </c>
      <c r="B4416" s="16" t="s">
        <v>485</v>
      </c>
      <c r="C4416" s="16">
        <v>2013</v>
      </c>
      <c r="D4416" s="16">
        <v>43</v>
      </c>
      <c r="E4416" s="16">
        <v>86</v>
      </c>
      <c r="F4416" s="16">
        <v>5</v>
      </c>
      <c r="G4416" s="16">
        <v>16</v>
      </c>
      <c r="H4416" s="16">
        <v>7</v>
      </c>
      <c r="I4416" s="16">
        <v>0</v>
      </c>
      <c r="J4416" s="16">
        <v>1</v>
      </c>
      <c r="K4416" s="16">
        <v>6</v>
      </c>
      <c r="L4416" s="16">
        <v>0</v>
      </c>
      <c r="M4416" s="16">
        <v>0</v>
      </c>
      <c r="N4416" s="16">
        <v>5</v>
      </c>
      <c r="O4416" s="16">
        <v>21</v>
      </c>
      <c r="P4416" s="13" t="str">
        <f t="shared" si="136"/>
        <v>C</v>
      </c>
      <c r="Q4416" s="13">
        <f>IFERROR(VLOOKUP($A4416, 'Fielding Data'!$A$1:$H$12056, 5, 0), 0)</f>
        <v>144</v>
      </c>
      <c r="R4416" s="13">
        <f>IFERROR(VLOOKUP($A4416, 'Fielding Data'!$A$1:$H$12056, 6, 0), 0)</f>
        <v>13</v>
      </c>
      <c r="S4416" s="13">
        <f>IFERROR(VLOOKUP($A4416, 'Fielding Data'!$A$1:$H$12056, 7, 0), 0)</f>
        <v>0</v>
      </c>
      <c r="T4416" s="13">
        <f>IFERROR(VLOOKUP($A4416, 'Fielding Data'!$A$1:$H$12056, 8, 0), 0)</f>
        <v>0</v>
      </c>
      <c r="U4416" s="13">
        <f>SUMIFS('Fielding Data'!E:E, 'Fielding Data'!$A:$A, $A4416)</f>
        <v>144</v>
      </c>
      <c r="V4416" s="13">
        <f>SUMIFS('Fielding Data'!F:F, 'Fielding Data'!$A:$A, $A4416)</f>
        <v>13</v>
      </c>
      <c r="W4416" s="13">
        <f>SUMIFS('Fielding Data'!G:G, 'Fielding Data'!$A:$A, $A4416)</f>
        <v>0</v>
      </c>
      <c r="X4416" s="13">
        <f>SUMIFS('Fielding Data'!H:H, 'Fielding Data'!$A:$A, $A4416)</f>
        <v>0</v>
      </c>
    </row>
    <row r="4417" spans="1:24" x14ac:dyDescent="0.3">
      <c r="A4417" s="13" t="str">
        <f t="shared" si="137"/>
        <v>raburry012013</v>
      </c>
      <c r="B4417" s="16" t="s">
        <v>486</v>
      </c>
      <c r="C4417" s="16">
        <v>2013</v>
      </c>
      <c r="D4417" s="16">
        <v>87</v>
      </c>
      <c r="E4417" s="16">
        <v>243</v>
      </c>
      <c r="F4417" s="16">
        <v>40</v>
      </c>
      <c r="G4417" s="16">
        <v>66</v>
      </c>
      <c r="H4417" s="16">
        <v>18</v>
      </c>
      <c r="I4417" s="16">
        <v>0</v>
      </c>
      <c r="J4417" s="16">
        <v>16</v>
      </c>
      <c r="K4417" s="16">
        <v>55</v>
      </c>
      <c r="L4417" s="16">
        <v>0</v>
      </c>
      <c r="M4417" s="16">
        <v>0</v>
      </c>
      <c r="N4417" s="16">
        <v>29</v>
      </c>
      <c r="O4417" s="16">
        <v>67</v>
      </c>
      <c r="P4417" s="13" t="str">
        <f t="shared" si="136"/>
        <v>2B</v>
      </c>
      <c r="Q4417" s="13">
        <f>IFERROR(VLOOKUP($A4417, 'Fielding Data'!$A$1:$H$12056, 5, 0), 0)</f>
        <v>7</v>
      </c>
      <c r="R4417" s="13">
        <f>IFERROR(VLOOKUP($A4417, 'Fielding Data'!$A$1:$H$12056, 6, 0), 0)</f>
        <v>3</v>
      </c>
      <c r="S4417" s="13">
        <f>IFERROR(VLOOKUP($A4417, 'Fielding Data'!$A$1:$H$12056, 7, 0), 0)</f>
        <v>0</v>
      </c>
      <c r="T4417" s="13">
        <f>IFERROR(VLOOKUP($A4417, 'Fielding Data'!$A$1:$H$12056, 8, 0), 0)</f>
        <v>1</v>
      </c>
      <c r="U4417" s="13">
        <f>SUMIFS('Fielding Data'!E:E, 'Fielding Data'!$A:$A, $A4417)</f>
        <v>100</v>
      </c>
      <c r="V4417" s="13">
        <f>SUMIFS('Fielding Data'!F:F, 'Fielding Data'!$A:$A, $A4417)</f>
        <v>6</v>
      </c>
      <c r="W4417" s="13">
        <f>SUMIFS('Fielding Data'!G:G, 'Fielding Data'!$A:$A, $A4417)</f>
        <v>2</v>
      </c>
      <c r="X4417" s="13">
        <f>SUMIFS('Fielding Data'!H:H, 'Fielding Data'!$A:$A, $A4417)</f>
        <v>3</v>
      </c>
    </row>
    <row r="4418" spans="1:24" x14ac:dyDescent="0.3">
      <c r="A4418" s="13" t="str">
        <f t="shared" si="137"/>
        <v>raleybr012013</v>
      </c>
      <c r="B4418" s="16" t="s">
        <v>1812</v>
      </c>
      <c r="C4418" s="16">
        <v>2013</v>
      </c>
      <c r="D4418" s="16">
        <v>9</v>
      </c>
      <c r="E4418" s="16">
        <v>3</v>
      </c>
      <c r="F4418" s="16">
        <v>0</v>
      </c>
      <c r="G4418" s="16">
        <v>0</v>
      </c>
      <c r="H4418" s="16">
        <v>0</v>
      </c>
      <c r="I4418" s="16">
        <v>0</v>
      </c>
      <c r="J4418" s="16">
        <v>0</v>
      </c>
      <c r="K4418" s="16">
        <v>0</v>
      </c>
      <c r="L4418" s="16">
        <v>0</v>
      </c>
      <c r="M4418" s="16">
        <v>0</v>
      </c>
      <c r="N4418" s="16">
        <v>0</v>
      </c>
      <c r="O4418" s="16">
        <v>1</v>
      </c>
      <c r="P4418" s="13" t="str">
        <f t="shared" ref="P4418:P4481" si="138">IFERROR(VLOOKUP($A4418, Fielding, 4, 0), "Other")</f>
        <v>P</v>
      </c>
      <c r="Q4418" s="13">
        <f>IFERROR(VLOOKUP($A4418, 'Fielding Data'!$A$1:$H$12056, 5, 0), 0)</f>
        <v>2</v>
      </c>
      <c r="R4418" s="13">
        <f>IFERROR(VLOOKUP($A4418, 'Fielding Data'!$A$1:$H$12056, 6, 0), 0)</f>
        <v>1</v>
      </c>
      <c r="S4418" s="13">
        <f>IFERROR(VLOOKUP($A4418, 'Fielding Data'!$A$1:$H$12056, 7, 0), 0)</f>
        <v>1</v>
      </c>
      <c r="T4418" s="13">
        <f>IFERROR(VLOOKUP($A4418, 'Fielding Data'!$A$1:$H$12056, 8, 0), 0)</f>
        <v>0</v>
      </c>
      <c r="U4418" s="13">
        <f>SUMIFS('Fielding Data'!E:E, 'Fielding Data'!$A:$A, $A4418)</f>
        <v>2</v>
      </c>
      <c r="V4418" s="13">
        <f>SUMIFS('Fielding Data'!F:F, 'Fielding Data'!$A:$A, $A4418)</f>
        <v>1</v>
      </c>
      <c r="W4418" s="13">
        <f>SUMIFS('Fielding Data'!G:G, 'Fielding Data'!$A:$A, $A4418)</f>
        <v>1</v>
      </c>
      <c r="X4418" s="13">
        <f>SUMIFS('Fielding Data'!H:H, 'Fielding Data'!$A:$A, $A4418)</f>
        <v>0</v>
      </c>
    </row>
    <row r="4419" spans="1:24" x14ac:dyDescent="0.3">
      <c r="A4419" s="13" t="str">
        <f t="shared" ref="A4419:A4482" si="139">B4419&amp;C4419</f>
        <v>ramiral032013</v>
      </c>
      <c r="B4419" s="16" t="s">
        <v>989</v>
      </c>
      <c r="C4419" s="16">
        <v>2013</v>
      </c>
      <c r="D4419" s="16">
        <v>158</v>
      </c>
      <c r="E4419" s="16">
        <v>637</v>
      </c>
      <c r="F4419" s="16">
        <v>68</v>
      </c>
      <c r="G4419" s="16">
        <v>181</v>
      </c>
      <c r="H4419" s="16">
        <v>39</v>
      </c>
      <c r="I4419" s="16">
        <v>2</v>
      </c>
      <c r="J4419" s="16">
        <v>6</v>
      </c>
      <c r="K4419" s="16">
        <v>48</v>
      </c>
      <c r="L4419" s="16">
        <v>30</v>
      </c>
      <c r="M4419" s="16">
        <v>9</v>
      </c>
      <c r="N4419" s="16">
        <v>26</v>
      </c>
      <c r="O4419" s="16">
        <v>68</v>
      </c>
      <c r="P4419" s="13" t="str">
        <f t="shared" si="138"/>
        <v>SS</v>
      </c>
      <c r="Q4419" s="13">
        <f>IFERROR(VLOOKUP($A4419, 'Fielding Data'!$A$1:$H$12056, 5, 0), 0)</f>
        <v>236</v>
      </c>
      <c r="R4419" s="13">
        <f>IFERROR(VLOOKUP($A4419, 'Fielding Data'!$A$1:$H$12056, 6, 0), 0)</f>
        <v>433</v>
      </c>
      <c r="S4419" s="13">
        <f>IFERROR(VLOOKUP($A4419, 'Fielding Data'!$A$1:$H$12056, 7, 0), 0)</f>
        <v>22</v>
      </c>
      <c r="T4419" s="13">
        <f>IFERROR(VLOOKUP($A4419, 'Fielding Data'!$A$1:$H$12056, 8, 0), 0)</f>
        <v>100</v>
      </c>
      <c r="U4419" s="13">
        <f>SUMIFS('Fielding Data'!E:E, 'Fielding Data'!$A:$A, $A4419)</f>
        <v>236</v>
      </c>
      <c r="V4419" s="13">
        <f>SUMIFS('Fielding Data'!F:F, 'Fielding Data'!$A:$A, $A4419)</f>
        <v>433</v>
      </c>
      <c r="W4419" s="13">
        <f>SUMIFS('Fielding Data'!G:G, 'Fielding Data'!$A:$A, $A4419)</f>
        <v>22</v>
      </c>
      <c r="X4419" s="13">
        <f>SUMIFS('Fielding Data'!H:H, 'Fielding Data'!$A:$A, $A4419)</f>
        <v>100</v>
      </c>
    </row>
    <row r="4420" spans="1:24" x14ac:dyDescent="0.3">
      <c r="A4420" s="13" t="str">
        <f t="shared" si="139"/>
        <v>ramirar012013</v>
      </c>
      <c r="B4420" s="16" t="s">
        <v>179</v>
      </c>
      <c r="C4420" s="16">
        <v>2013</v>
      </c>
      <c r="D4420" s="16">
        <v>92</v>
      </c>
      <c r="E4420" s="16">
        <v>304</v>
      </c>
      <c r="F4420" s="16">
        <v>43</v>
      </c>
      <c r="G4420" s="16">
        <v>86</v>
      </c>
      <c r="H4420" s="16">
        <v>18</v>
      </c>
      <c r="I4420" s="16">
        <v>0</v>
      </c>
      <c r="J4420" s="16">
        <v>12</v>
      </c>
      <c r="K4420" s="16">
        <v>49</v>
      </c>
      <c r="L4420" s="16">
        <v>0</v>
      </c>
      <c r="M4420" s="16">
        <v>1</v>
      </c>
      <c r="N4420" s="16">
        <v>36</v>
      </c>
      <c r="O4420" s="16">
        <v>55</v>
      </c>
      <c r="P4420" s="13" t="str">
        <f t="shared" si="138"/>
        <v>3B</v>
      </c>
      <c r="Q4420" s="13">
        <f>IFERROR(VLOOKUP($A4420, 'Fielding Data'!$A$1:$H$12056, 5, 0), 0)</f>
        <v>45</v>
      </c>
      <c r="R4420" s="13">
        <f>IFERROR(VLOOKUP($A4420, 'Fielding Data'!$A$1:$H$12056, 6, 0), 0)</f>
        <v>103</v>
      </c>
      <c r="S4420" s="13">
        <f>IFERROR(VLOOKUP($A4420, 'Fielding Data'!$A$1:$H$12056, 7, 0), 0)</f>
        <v>7</v>
      </c>
      <c r="T4420" s="13">
        <f>IFERROR(VLOOKUP($A4420, 'Fielding Data'!$A$1:$H$12056, 8, 0), 0)</f>
        <v>7</v>
      </c>
      <c r="U4420" s="13">
        <f>SUMIFS('Fielding Data'!E:E, 'Fielding Data'!$A:$A, $A4420)</f>
        <v>45</v>
      </c>
      <c r="V4420" s="13">
        <f>SUMIFS('Fielding Data'!F:F, 'Fielding Data'!$A:$A, $A4420)</f>
        <v>103</v>
      </c>
      <c r="W4420" s="13">
        <f>SUMIFS('Fielding Data'!G:G, 'Fielding Data'!$A:$A, $A4420)</f>
        <v>7</v>
      </c>
      <c r="X4420" s="13">
        <f>SUMIFS('Fielding Data'!H:H, 'Fielding Data'!$A:$A, $A4420)</f>
        <v>7</v>
      </c>
    </row>
    <row r="4421" spans="1:24" x14ac:dyDescent="0.3">
      <c r="A4421" s="13" t="str">
        <f t="shared" si="139"/>
        <v>ramirer022013</v>
      </c>
      <c r="B4421" s="16" t="s">
        <v>1814</v>
      </c>
      <c r="C4421" s="16">
        <v>2013</v>
      </c>
      <c r="D4421" s="16">
        <v>14</v>
      </c>
      <c r="E4421" s="16">
        <v>1</v>
      </c>
      <c r="F4421" s="16">
        <v>0</v>
      </c>
      <c r="G4421" s="16">
        <v>0</v>
      </c>
      <c r="H4421" s="16">
        <v>0</v>
      </c>
      <c r="I4421" s="16">
        <v>0</v>
      </c>
      <c r="J4421" s="16">
        <v>0</v>
      </c>
      <c r="K4421" s="16">
        <v>0</v>
      </c>
      <c r="L4421" s="16">
        <v>0</v>
      </c>
      <c r="M4421" s="16">
        <v>0</v>
      </c>
      <c r="N4421" s="16">
        <v>0</v>
      </c>
      <c r="O4421" s="16">
        <v>0</v>
      </c>
      <c r="P4421" s="13" t="str">
        <f t="shared" si="138"/>
        <v>P</v>
      </c>
      <c r="Q4421" s="13">
        <f>IFERROR(VLOOKUP($A4421, 'Fielding Data'!$A$1:$H$12056, 5, 0), 0)</f>
        <v>2</v>
      </c>
      <c r="R4421" s="13">
        <f>IFERROR(VLOOKUP($A4421, 'Fielding Data'!$A$1:$H$12056, 6, 0), 0)</f>
        <v>7</v>
      </c>
      <c r="S4421" s="13">
        <f>IFERROR(VLOOKUP($A4421, 'Fielding Data'!$A$1:$H$12056, 7, 0), 0)</f>
        <v>0</v>
      </c>
      <c r="T4421" s="13">
        <f>IFERROR(VLOOKUP($A4421, 'Fielding Data'!$A$1:$H$12056, 8, 0), 0)</f>
        <v>0</v>
      </c>
      <c r="U4421" s="13">
        <f>SUMIFS('Fielding Data'!E:E, 'Fielding Data'!$A:$A, $A4421)</f>
        <v>2</v>
      </c>
      <c r="V4421" s="13">
        <f>SUMIFS('Fielding Data'!F:F, 'Fielding Data'!$A:$A, $A4421)</f>
        <v>7</v>
      </c>
      <c r="W4421" s="13">
        <f>SUMIFS('Fielding Data'!G:G, 'Fielding Data'!$A:$A, $A4421)</f>
        <v>0</v>
      </c>
      <c r="X4421" s="13">
        <f>SUMIFS('Fielding Data'!H:H, 'Fielding Data'!$A:$A, $A4421)</f>
        <v>0</v>
      </c>
    </row>
    <row r="4422" spans="1:24" x14ac:dyDescent="0.3">
      <c r="A4422" s="13" t="str">
        <f t="shared" si="139"/>
        <v>ramirha012013</v>
      </c>
      <c r="B4422" s="16" t="s">
        <v>587</v>
      </c>
      <c r="C4422" s="16">
        <v>2013</v>
      </c>
      <c r="D4422" s="16">
        <v>86</v>
      </c>
      <c r="E4422" s="16">
        <v>304</v>
      </c>
      <c r="F4422" s="16">
        <v>62</v>
      </c>
      <c r="G4422" s="16">
        <v>105</v>
      </c>
      <c r="H4422" s="16">
        <v>25</v>
      </c>
      <c r="I4422" s="16">
        <v>2</v>
      </c>
      <c r="J4422" s="16">
        <v>20</v>
      </c>
      <c r="K4422" s="16">
        <v>57</v>
      </c>
      <c r="L4422" s="16">
        <v>10</v>
      </c>
      <c r="M4422" s="16">
        <v>2</v>
      </c>
      <c r="N4422" s="16">
        <v>27</v>
      </c>
      <c r="O4422" s="16">
        <v>52</v>
      </c>
      <c r="P4422" s="13" t="str">
        <f t="shared" si="138"/>
        <v>SS</v>
      </c>
      <c r="Q4422" s="13">
        <f>IFERROR(VLOOKUP($A4422, 'Fielding Data'!$A$1:$H$12056, 5, 0), 0)</f>
        <v>105</v>
      </c>
      <c r="R4422" s="13">
        <f>IFERROR(VLOOKUP($A4422, 'Fielding Data'!$A$1:$H$12056, 6, 0), 0)</f>
        <v>210</v>
      </c>
      <c r="S4422" s="13">
        <f>IFERROR(VLOOKUP($A4422, 'Fielding Data'!$A$1:$H$12056, 7, 0), 0)</f>
        <v>13</v>
      </c>
      <c r="T4422" s="13">
        <f>IFERROR(VLOOKUP($A4422, 'Fielding Data'!$A$1:$H$12056, 8, 0), 0)</f>
        <v>43</v>
      </c>
      <c r="U4422" s="13">
        <f>SUMIFS('Fielding Data'!E:E, 'Fielding Data'!$A:$A, $A4422)</f>
        <v>105</v>
      </c>
      <c r="V4422" s="13">
        <f>SUMIFS('Fielding Data'!F:F, 'Fielding Data'!$A:$A, $A4422)</f>
        <v>210</v>
      </c>
      <c r="W4422" s="13">
        <f>SUMIFS('Fielding Data'!G:G, 'Fielding Data'!$A:$A, $A4422)</f>
        <v>13</v>
      </c>
      <c r="X4422" s="13">
        <f>SUMIFS('Fielding Data'!H:H, 'Fielding Data'!$A:$A, $A4422)</f>
        <v>43</v>
      </c>
    </row>
    <row r="4423" spans="1:24" x14ac:dyDescent="0.3">
      <c r="A4423" s="13" t="str">
        <f t="shared" si="139"/>
        <v>ramirjc012013</v>
      </c>
      <c r="B4423" s="16" t="s">
        <v>2031</v>
      </c>
      <c r="C4423" s="16">
        <v>2013</v>
      </c>
      <c r="D4423" s="16">
        <v>18</v>
      </c>
      <c r="E4423" s="16">
        <v>1</v>
      </c>
      <c r="F4423" s="16">
        <v>0</v>
      </c>
      <c r="G4423" s="16">
        <v>0</v>
      </c>
      <c r="H4423" s="16">
        <v>0</v>
      </c>
      <c r="I4423" s="16">
        <v>0</v>
      </c>
      <c r="J4423" s="16">
        <v>0</v>
      </c>
      <c r="K4423" s="16">
        <v>0</v>
      </c>
      <c r="L4423" s="16">
        <v>0</v>
      </c>
      <c r="M4423" s="16">
        <v>0</v>
      </c>
      <c r="N4423" s="16">
        <v>0</v>
      </c>
      <c r="O4423" s="16">
        <v>0</v>
      </c>
      <c r="P4423" s="13" t="str">
        <f t="shared" si="138"/>
        <v>P</v>
      </c>
      <c r="Q4423" s="13">
        <f>IFERROR(VLOOKUP($A4423, 'Fielding Data'!$A$1:$H$12056, 5, 0), 0)</f>
        <v>1</v>
      </c>
      <c r="R4423" s="13">
        <f>IFERROR(VLOOKUP($A4423, 'Fielding Data'!$A$1:$H$12056, 6, 0), 0)</f>
        <v>3</v>
      </c>
      <c r="S4423" s="13">
        <f>IFERROR(VLOOKUP($A4423, 'Fielding Data'!$A$1:$H$12056, 7, 0), 0)</f>
        <v>1</v>
      </c>
      <c r="T4423" s="13">
        <f>IFERROR(VLOOKUP($A4423, 'Fielding Data'!$A$1:$H$12056, 8, 0), 0)</f>
        <v>0</v>
      </c>
      <c r="U4423" s="13">
        <f>SUMIFS('Fielding Data'!E:E, 'Fielding Data'!$A:$A, $A4423)</f>
        <v>1</v>
      </c>
      <c r="V4423" s="13">
        <f>SUMIFS('Fielding Data'!F:F, 'Fielding Data'!$A:$A, $A4423)</f>
        <v>3</v>
      </c>
      <c r="W4423" s="13">
        <f>SUMIFS('Fielding Data'!G:G, 'Fielding Data'!$A:$A, $A4423)</f>
        <v>1</v>
      </c>
      <c r="X4423" s="13">
        <f>SUMIFS('Fielding Data'!H:H, 'Fielding Data'!$A:$A, $A4423)</f>
        <v>0</v>
      </c>
    </row>
    <row r="4424" spans="1:24" x14ac:dyDescent="0.3">
      <c r="A4424" s="13" t="str">
        <f t="shared" si="139"/>
        <v>ramirjo012013</v>
      </c>
      <c r="B4424" s="16" t="s">
        <v>2032</v>
      </c>
      <c r="C4424" s="16">
        <v>2013</v>
      </c>
      <c r="D4424" s="16">
        <v>15</v>
      </c>
      <c r="E4424" s="16">
        <v>12</v>
      </c>
      <c r="F4424" s="16">
        <v>5</v>
      </c>
      <c r="G4424" s="16">
        <v>4</v>
      </c>
      <c r="H4424" s="16">
        <v>0</v>
      </c>
      <c r="I4424" s="16">
        <v>1</v>
      </c>
      <c r="J4424" s="16">
        <v>0</v>
      </c>
      <c r="K4424" s="16">
        <v>0</v>
      </c>
      <c r="L4424" s="16">
        <v>0</v>
      </c>
      <c r="M4424" s="16">
        <v>1</v>
      </c>
      <c r="N4424" s="16">
        <v>2</v>
      </c>
      <c r="O4424" s="16">
        <v>2</v>
      </c>
      <c r="P4424" s="13" t="str">
        <f t="shared" si="138"/>
        <v>2B</v>
      </c>
      <c r="Q4424" s="13">
        <f>IFERROR(VLOOKUP($A4424, 'Fielding Data'!$A$1:$H$12056, 5, 0), 0)</f>
        <v>2</v>
      </c>
      <c r="R4424" s="13">
        <f>IFERROR(VLOOKUP($A4424, 'Fielding Data'!$A$1:$H$12056, 6, 0), 0)</f>
        <v>7</v>
      </c>
      <c r="S4424" s="13">
        <f>IFERROR(VLOOKUP($A4424, 'Fielding Data'!$A$1:$H$12056, 7, 0), 0)</f>
        <v>0</v>
      </c>
      <c r="T4424" s="13">
        <f>IFERROR(VLOOKUP($A4424, 'Fielding Data'!$A$1:$H$12056, 8, 0), 0)</f>
        <v>0</v>
      </c>
      <c r="U4424" s="13">
        <f>SUMIFS('Fielding Data'!E:E, 'Fielding Data'!$A:$A, $A4424)</f>
        <v>2</v>
      </c>
      <c r="V4424" s="13">
        <f>SUMIFS('Fielding Data'!F:F, 'Fielding Data'!$A:$A, $A4424)</f>
        <v>10</v>
      </c>
      <c r="W4424" s="13">
        <f>SUMIFS('Fielding Data'!G:G, 'Fielding Data'!$A:$A, $A4424)</f>
        <v>1</v>
      </c>
      <c r="X4424" s="13">
        <f>SUMIFS('Fielding Data'!H:H, 'Fielding Data'!$A:$A, $A4424)</f>
        <v>0</v>
      </c>
    </row>
    <row r="4425" spans="1:24" x14ac:dyDescent="0.3">
      <c r="A4425" s="13" t="str">
        <f t="shared" si="139"/>
        <v>ramirra022013</v>
      </c>
      <c r="B4425" s="16" t="s">
        <v>717</v>
      </c>
      <c r="C4425" s="16">
        <v>2013</v>
      </c>
      <c r="D4425" s="16">
        <v>6</v>
      </c>
      <c r="E4425" s="16">
        <v>0</v>
      </c>
      <c r="F4425" s="16">
        <v>0</v>
      </c>
      <c r="G4425" s="16">
        <v>0</v>
      </c>
      <c r="H4425" s="16">
        <v>0</v>
      </c>
      <c r="I4425" s="16">
        <v>0</v>
      </c>
      <c r="J4425" s="16">
        <v>0</v>
      </c>
      <c r="K4425" s="16">
        <v>0</v>
      </c>
      <c r="L4425" s="16">
        <v>0</v>
      </c>
      <c r="M4425" s="16">
        <v>0</v>
      </c>
      <c r="N4425" s="16">
        <v>0</v>
      </c>
      <c r="O4425" s="16">
        <v>0</v>
      </c>
      <c r="P4425" s="13" t="str">
        <f t="shared" si="138"/>
        <v>P</v>
      </c>
      <c r="Q4425" s="13">
        <f>IFERROR(VLOOKUP($A4425, 'Fielding Data'!$A$1:$H$12056, 5, 0), 0)</f>
        <v>0</v>
      </c>
      <c r="R4425" s="13">
        <f>IFERROR(VLOOKUP($A4425, 'Fielding Data'!$A$1:$H$12056, 6, 0), 0)</f>
        <v>1</v>
      </c>
      <c r="S4425" s="13">
        <f>IFERROR(VLOOKUP($A4425, 'Fielding Data'!$A$1:$H$12056, 7, 0), 0)</f>
        <v>0</v>
      </c>
      <c r="T4425" s="13">
        <f>IFERROR(VLOOKUP($A4425, 'Fielding Data'!$A$1:$H$12056, 8, 0), 0)</f>
        <v>1</v>
      </c>
      <c r="U4425" s="13">
        <f>SUMIFS('Fielding Data'!E:E, 'Fielding Data'!$A:$A, $A4425)</f>
        <v>0</v>
      </c>
      <c r="V4425" s="13">
        <f>SUMIFS('Fielding Data'!F:F, 'Fielding Data'!$A:$A, $A4425)</f>
        <v>1</v>
      </c>
      <c r="W4425" s="13">
        <f>SUMIFS('Fielding Data'!G:G, 'Fielding Data'!$A:$A, $A4425)</f>
        <v>0</v>
      </c>
      <c r="X4425" s="13">
        <f>SUMIFS('Fielding Data'!H:H, 'Fielding Data'!$A:$A, $A4425)</f>
        <v>1</v>
      </c>
    </row>
    <row r="4426" spans="1:24" x14ac:dyDescent="0.3">
      <c r="A4426" s="13" t="str">
        <f t="shared" si="139"/>
        <v>ramirwi012013</v>
      </c>
      <c r="B4426" s="16" t="s">
        <v>1161</v>
      </c>
      <c r="C4426" s="16">
        <v>2013</v>
      </c>
      <c r="D4426" s="16">
        <v>35</v>
      </c>
      <c r="E4426" s="16">
        <v>81</v>
      </c>
      <c r="F4426" s="16">
        <v>5</v>
      </c>
      <c r="G4426" s="16">
        <v>22</v>
      </c>
      <c r="H4426" s="16">
        <v>6</v>
      </c>
      <c r="I4426" s="16">
        <v>1</v>
      </c>
      <c r="J4426" s="16">
        <v>0</v>
      </c>
      <c r="K4426" s="16">
        <v>6</v>
      </c>
      <c r="L4426" s="16">
        <v>0</v>
      </c>
      <c r="M4426" s="16">
        <v>0</v>
      </c>
      <c r="N4426" s="16">
        <v>3</v>
      </c>
      <c r="O4426" s="16">
        <v>23</v>
      </c>
      <c r="P4426" s="13" t="str">
        <f t="shared" si="138"/>
        <v>CF</v>
      </c>
      <c r="Q4426" s="13">
        <f>IFERROR(VLOOKUP($A4426, 'Fielding Data'!$A$1:$H$12056, 5, 0), 0)</f>
        <v>0</v>
      </c>
      <c r="R4426" s="13">
        <f>IFERROR(VLOOKUP($A4426, 'Fielding Data'!$A$1:$H$12056, 6, 0), 0)</f>
        <v>0</v>
      </c>
      <c r="S4426" s="13">
        <f>IFERROR(VLOOKUP($A4426, 'Fielding Data'!$A$1:$H$12056, 7, 0), 0)</f>
        <v>0</v>
      </c>
      <c r="T4426" s="13">
        <f>IFERROR(VLOOKUP($A4426, 'Fielding Data'!$A$1:$H$12056, 8, 0), 0)</f>
        <v>0</v>
      </c>
      <c r="U4426" s="13">
        <f>SUMIFS('Fielding Data'!E:E, 'Fielding Data'!$A:$A, $A4426)</f>
        <v>49</v>
      </c>
      <c r="V4426" s="13">
        <f>SUMIFS('Fielding Data'!F:F, 'Fielding Data'!$A:$A, $A4426)</f>
        <v>1</v>
      </c>
      <c r="W4426" s="13">
        <f>SUMIFS('Fielding Data'!G:G, 'Fielding Data'!$A:$A, $A4426)</f>
        <v>0</v>
      </c>
      <c r="X4426" s="13">
        <f>SUMIFS('Fielding Data'!H:H, 'Fielding Data'!$A:$A, $A4426)</f>
        <v>0</v>
      </c>
    </row>
    <row r="4427" spans="1:24" x14ac:dyDescent="0.3">
      <c r="A4427" s="13" t="str">
        <f t="shared" si="139"/>
        <v>ramosaj012013</v>
      </c>
      <c r="B4427" s="16" t="s">
        <v>1815</v>
      </c>
      <c r="C4427" s="16">
        <v>2013</v>
      </c>
      <c r="D4427" s="16">
        <v>68</v>
      </c>
      <c r="E4427" s="16">
        <v>0</v>
      </c>
      <c r="F4427" s="16">
        <v>0</v>
      </c>
      <c r="G4427" s="16">
        <v>0</v>
      </c>
      <c r="H4427" s="16">
        <v>0</v>
      </c>
      <c r="I4427" s="16">
        <v>0</v>
      </c>
      <c r="J4427" s="16">
        <v>0</v>
      </c>
      <c r="K4427" s="16">
        <v>0</v>
      </c>
      <c r="L4427" s="16">
        <v>0</v>
      </c>
      <c r="M4427" s="16">
        <v>0</v>
      </c>
      <c r="N4427" s="16">
        <v>0</v>
      </c>
      <c r="O4427" s="16">
        <v>0</v>
      </c>
      <c r="P4427" s="13" t="str">
        <f t="shared" si="138"/>
        <v>P</v>
      </c>
      <c r="Q4427" s="13">
        <f>IFERROR(VLOOKUP($A4427, 'Fielding Data'!$A$1:$H$12056, 5, 0), 0)</f>
        <v>5</v>
      </c>
      <c r="R4427" s="13">
        <f>IFERROR(VLOOKUP($A4427, 'Fielding Data'!$A$1:$H$12056, 6, 0), 0)</f>
        <v>9</v>
      </c>
      <c r="S4427" s="13">
        <f>IFERROR(VLOOKUP($A4427, 'Fielding Data'!$A$1:$H$12056, 7, 0), 0)</f>
        <v>2</v>
      </c>
      <c r="T4427" s="13">
        <f>IFERROR(VLOOKUP($A4427, 'Fielding Data'!$A$1:$H$12056, 8, 0), 0)</f>
        <v>0</v>
      </c>
      <c r="U4427" s="13">
        <f>SUMIFS('Fielding Data'!E:E, 'Fielding Data'!$A:$A, $A4427)</f>
        <v>5</v>
      </c>
      <c r="V4427" s="13">
        <f>SUMIFS('Fielding Data'!F:F, 'Fielding Data'!$A:$A, $A4427)</f>
        <v>9</v>
      </c>
      <c r="W4427" s="13">
        <f>SUMIFS('Fielding Data'!G:G, 'Fielding Data'!$A:$A, $A4427)</f>
        <v>2</v>
      </c>
      <c r="X4427" s="13">
        <f>SUMIFS('Fielding Data'!H:H, 'Fielding Data'!$A:$A, $A4427)</f>
        <v>0</v>
      </c>
    </row>
    <row r="4428" spans="1:24" x14ac:dyDescent="0.3">
      <c r="A4428" s="13" t="str">
        <f t="shared" si="139"/>
        <v>ramosce012013</v>
      </c>
      <c r="B4428" s="16" t="s">
        <v>1162</v>
      </c>
      <c r="C4428" s="16">
        <v>2013</v>
      </c>
      <c r="D4428" s="16">
        <v>48</v>
      </c>
      <c r="E4428" s="16">
        <v>0</v>
      </c>
      <c r="F4428" s="16">
        <v>0</v>
      </c>
      <c r="G4428" s="16">
        <v>0</v>
      </c>
      <c r="H4428" s="16">
        <v>0</v>
      </c>
      <c r="I4428" s="16">
        <v>0</v>
      </c>
      <c r="J4428" s="16">
        <v>0</v>
      </c>
      <c r="K4428" s="16">
        <v>0</v>
      </c>
      <c r="L4428" s="16">
        <v>0</v>
      </c>
      <c r="M4428" s="16">
        <v>0</v>
      </c>
      <c r="N4428" s="16">
        <v>0</v>
      </c>
      <c r="O4428" s="16">
        <v>0</v>
      </c>
      <c r="P4428" s="13" t="str">
        <f t="shared" si="138"/>
        <v>P</v>
      </c>
      <c r="Q4428" s="13">
        <f>IFERROR(VLOOKUP($A4428, 'Fielding Data'!$A$1:$H$12056, 5, 0), 0)</f>
        <v>7</v>
      </c>
      <c r="R4428" s="13">
        <f>IFERROR(VLOOKUP($A4428, 'Fielding Data'!$A$1:$H$12056, 6, 0), 0)</f>
        <v>8</v>
      </c>
      <c r="S4428" s="13">
        <f>IFERROR(VLOOKUP($A4428, 'Fielding Data'!$A$1:$H$12056, 7, 0), 0)</f>
        <v>0</v>
      </c>
      <c r="T4428" s="13">
        <f>IFERROR(VLOOKUP($A4428, 'Fielding Data'!$A$1:$H$12056, 8, 0), 0)</f>
        <v>0</v>
      </c>
      <c r="U4428" s="13">
        <f>SUMIFS('Fielding Data'!E:E, 'Fielding Data'!$A:$A, $A4428)</f>
        <v>7</v>
      </c>
      <c r="V4428" s="13">
        <f>SUMIFS('Fielding Data'!F:F, 'Fielding Data'!$A:$A, $A4428)</f>
        <v>8</v>
      </c>
      <c r="W4428" s="13">
        <f>SUMIFS('Fielding Data'!G:G, 'Fielding Data'!$A:$A, $A4428)</f>
        <v>0</v>
      </c>
      <c r="X4428" s="13">
        <f>SUMIFS('Fielding Data'!H:H, 'Fielding Data'!$A:$A, $A4428)</f>
        <v>0</v>
      </c>
    </row>
    <row r="4429" spans="1:24" x14ac:dyDescent="0.3">
      <c r="A4429" s="13" t="str">
        <f t="shared" si="139"/>
        <v>ramoswi012013</v>
      </c>
      <c r="B4429" s="16" t="s">
        <v>1359</v>
      </c>
      <c r="C4429" s="16">
        <v>2013</v>
      </c>
      <c r="D4429" s="16">
        <v>78</v>
      </c>
      <c r="E4429" s="16">
        <v>287</v>
      </c>
      <c r="F4429" s="16">
        <v>29</v>
      </c>
      <c r="G4429" s="16">
        <v>78</v>
      </c>
      <c r="H4429" s="16">
        <v>9</v>
      </c>
      <c r="I4429" s="16">
        <v>0</v>
      </c>
      <c r="J4429" s="16">
        <v>16</v>
      </c>
      <c r="K4429" s="16">
        <v>59</v>
      </c>
      <c r="L4429" s="16">
        <v>0</v>
      </c>
      <c r="M4429" s="16">
        <v>1</v>
      </c>
      <c r="N4429" s="16">
        <v>15</v>
      </c>
      <c r="O4429" s="16">
        <v>42</v>
      </c>
      <c r="P4429" s="13" t="str">
        <f t="shared" si="138"/>
        <v>C</v>
      </c>
      <c r="Q4429" s="13">
        <f>IFERROR(VLOOKUP($A4429, 'Fielding Data'!$A$1:$H$12056, 5, 0), 0)</f>
        <v>593</v>
      </c>
      <c r="R4429" s="13">
        <f>IFERROR(VLOOKUP($A4429, 'Fielding Data'!$A$1:$H$12056, 6, 0), 0)</f>
        <v>35</v>
      </c>
      <c r="S4429" s="13">
        <f>IFERROR(VLOOKUP($A4429, 'Fielding Data'!$A$1:$H$12056, 7, 0), 0)</f>
        <v>8</v>
      </c>
      <c r="T4429" s="13">
        <f>IFERROR(VLOOKUP($A4429, 'Fielding Data'!$A$1:$H$12056, 8, 0), 0)</f>
        <v>1</v>
      </c>
      <c r="U4429" s="13">
        <f>SUMIFS('Fielding Data'!E:E, 'Fielding Data'!$A:$A, $A4429)</f>
        <v>593</v>
      </c>
      <c r="V4429" s="13">
        <f>SUMIFS('Fielding Data'!F:F, 'Fielding Data'!$A:$A, $A4429)</f>
        <v>35</v>
      </c>
      <c r="W4429" s="13">
        <f>SUMIFS('Fielding Data'!G:G, 'Fielding Data'!$A:$A, $A4429)</f>
        <v>8</v>
      </c>
      <c r="X4429" s="13">
        <f>SUMIFS('Fielding Data'!H:H, 'Fielding Data'!$A:$A, $A4429)</f>
        <v>1</v>
      </c>
    </row>
    <row r="4430" spans="1:24" x14ac:dyDescent="0.3">
      <c r="A4430" s="13" t="str">
        <f t="shared" si="139"/>
        <v>rapadcl012013</v>
      </c>
      <c r="B4430" s="16" t="s">
        <v>840</v>
      </c>
      <c r="C4430" s="16">
        <v>2013</v>
      </c>
      <c r="D4430" s="16">
        <v>4</v>
      </c>
      <c r="E4430" s="16">
        <v>0</v>
      </c>
      <c r="F4430" s="16">
        <v>0</v>
      </c>
      <c r="G4430" s="16">
        <v>0</v>
      </c>
      <c r="H4430" s="16">
        <v>0</v>
      </c>
      <c r="I4430" s="16">
        <v>0</v>
      </c>
      <c r="J4430" s="16">
        <v>0</v>
      </c>
      <c r="K4430" s="16">
        <v>0</v>
      </c>
      <c r="L4430" s="16">
        <v>0</v>
      </c>
      <c r="M4430" s="16">
        <v>0</v>
      </c>
      <c r="N4430" s="16">
        <v>0</v>
      </c>
      <c r="O4430" s="16">
        <v>0</v>
      </c>
      <c r="P4430" s="13" t="str">
        <f t="shared" si="138"/>
        <v>P</v>
      </c>
      <c r="Q4430" s="13">
        <f>IFERROR(VLOOKUP($A4430, 'Fielding Data'!$A$1:$H$12056, 5, 0), 0)</f>
        <v>1</v>
      </c>
      <c r="R4430" s="13">
        <f>IFERROR(VLOOKUP($A4430, 'Fielding Data'!$A$1:$H$12056, 6, 0), 0)</f>
        <v>0</v>
      </c>
      <c r="S4430" s="13">
        <f>IFERROR(VLOOKUP($A4430, 'Fielding Data'!$A$1:$H$12056, 7, 0), 0)</f>
        <v>0</v>
      </c>
      <c r="T4430" s="13">
        <f>IFERROR(VLOOKUP($A4430, 'Fielding Data'!$A$1:$H$12056, 8, 0), 0)</f>
        <v>0</v>
      </c>
      <c r="U4430" s="13">
        <f>SUMIFS('Fielding Data'!E:E, 'Fielding Data'!$A:$A, $A4430)</f>
        <v>1</v>
      </c>
      <c r="V4430" s="13">
        <f>SUMIFS('Fielding Data'!F:F, 'Fielding Data'!$A:$A, $A4430)</f>
        <v>0</v>
      </c>
      <c r="W4430" s="13">
        <f>SUMIFS('Fielding Data'!G:G, 'Fielding Data'!$A:$A, $A4430)</f>
        <v>0</v>
      </c>
      <c r="X4430" s="13">
        <f>SUMIFS('Fielding Data'!H:H, 'Fielding Data'!$A:$A, $A4430)</f>
        <v>0</v>
      </c>
    </row>
    <row r="4431" spans="1:24" x14ac:dyDescent="0.3">
      <c r="A4431" s="13" t="str">
        <f t="shared" si="139"/>
        <v>rasmuco012013</v>
      </c>
      <c r="B4431" s="16" t="s">
        <v>1163</v>
      </c>
      <c r="C4431" s="16">
        <v>2013</v>
      </c>
      <c r="D4431" s="16">
        <v>118</v>
      </c>
      <c r="E4431" s="16">
        <v>417</v>
      </c>
      <c r="F4431" s="16">
        <v>57</v>
      </c>
      <c r="G4431" s="16">
        <v>115</v>
      </c>
      <c r="H4431" s="16">
        <v>26</v>
      </c>
      <c r="I4431" s="16">
        <v>1</v>
      </c>
      <c r="J4431" s="16">
        <v>22</v>
      </c>
      <c r="K4431" s="16">
        <v>66</v>
      </c>
      <c r="L4431" s="16">
        <v>0</v>
      </c>
      <c r="M4431" s="16">
        <v>1</v>
      </c>
      <c r="N4431" s="16">
        <v>37</v>
      </c>
      <c r="O4431" s="16">
        <v>135</v>
      </c>
      <c r="P4431" s="13" t="str">
        <f t="shared" si="138"/>
        <v>CF</v>
      </c>
      <c r="Q4431" s="13">
        <f>IFERROR(VLOOKUP($A4431, 'Fielding Data'!$A$1:$H$12056, 5, 0), 0)</f>
        <v>0</v>
      </c>
      <c r="R4431" s="13">
        <f>IFERROR(VLOOKUP($A4431, 'Fielding Data'!$A$1:$H$12056, 6, 0), 0)</f>
        <v>0</v>
      </c>
      <c r="S4431" s="13">
        <f>IFERROR(VLOOKUP($A4431, 'Fielding Data'!$A$1:$H$12056, 7, 0), 0)</f>
        <v>0</v>
      </c>
      <c r="T4431" s="13">
        <f>IFERROR(VLOOKUP($A4431, 'Fielding Data'!$A$1:$H$12056, 8, 0), 0)</f>
        <v>0</v>
      </c>
      <c r="U4431" s="13">
        <f>SUMIFS('Fielding Data'!E:E, 'Fielding Data'!$A:$A, $A4431)</f>
        <v>308</v>
      </c>
      <c r="V4431" s="13">
        <f>SUMIFS('Fielding Data'!F:F, 'Fielding Data'!$A:$A, $A4431)</f>
        <v>1</v>
      </c>
      <c r="W4431" s="13">
        <f>SUMIFS('Fielding Data'!G:G, 'Fielding Data'!$A:$A, $A4431)</f>
        <v>4</v>
      </c>
      <c r="X4431" s="13">
        <f>SUMIFS('Fielding Data'!H:H, 'Fielding Data'!$A:$A, $A4431)</f>
        <v>1</v>
      </c>
    </row>
    <row r="4432" spans="1:24" x14ac:dyDescent="0.3">
      <c r="A4432" s="13" t="str">
        <f t="shared" si="139"/>
        <v>rauchjo012013</v>
      </c>
      <c r="B4432" s="16" t="s">
        <v>327</v>
      </c>
      <c r="C4432" s="16">
        <v>2013</v>
      </c>
      <c r="D4432" s="16">
        <v>15</v>
      </c>
      <c r="E4432" s="16">
        <v>0</v>
      </c>
      <c r="F4432" s="16">
        <v>0</v>
      </c>
      <c r="G4432" s="16">
        <v>0</v>
      </c>
      <c r="H4432" s="16">
        <v>0</v>
      </c>
      <c r="I4432" s="16">
        <v>0</v>
      </c>
      <c r="J4432" s="16">
        <v>0</v>
      </c>
      <c r="K4432" s="16">
        <v>0</v>
      </c>
      <c r="L4432" s="16">
        <v>0</v>
      </c>
      <c r="M4432" s="16">
        <v>0</v>
      </c>
      <c r="N4432" s="16">
        <v>0</v>
      </c>
      <c r="O4432" s="16">
        <v>0</v>
      </c>
      <c r="P4432" s="13" t="str">
        <f t="shared" si="138"/>
        <v>P</v>
      </c>
      <c r="Q4432" s="13">
        <f>IFERROR(VLOOKUP($A4432, 'Fielding Data'!$A$1:$H$12056, 5, 0), 0)</f>
        <v>1</v>
      </c>
      <c r="R4432" s="13">
        <f>IFERROR(VLOOKUP($A4432, 'Fielding Data'!$A$1:$H$12056, 6, 0), 0)</f>
        <v>4</v>
      </c>
      <c r="S4432" s="13">
        <f>IFERROR(VLOOKUP($A4432, 'Fielding Data'!$A$1:$H$12056, 7, 0), 0)</f>
        <v>0</v>
      </c>
      <c r="T4432" s="13">
        <f>IFERROR(VLOOKUP($A4432, 'Fielding Data'!$A$1:$H$12056, 8, 0), 0)</f>
        <v>0</v>
      </c>
      <c r="U4432" s="13">
        <f>SUMIFS('Fielding Data'!E:E, 'Fielding Data'!$A:$A, $A4432)</f>
        <v>1</v>
      </c>
      <c r="V4432" s="13">
        <f>SUMIFS('Fielding Data'!F:F, 'Fielding Data'!$A:$A, $A4432)</f>
        <v>4</v>
      </c>
      <c r="W4432" s="13">
        <f>SUMIFS('Fielding Data'!G:G, 'Fielding Data'!$A:$A, $A4432)</f>
        <v>0</v>
      </c>
      <c r="X4432" s="13">
        <f>SUMIFS('Fielding Data'!H:H, 'Fielding Data'!$A:$A, $A4432)</f>
        <v>0</v>
      </c>
    </row>
    <row r="4433" spans="1:24" x14ac:dyDescent="0.3">
      <c r="A4433" s="13" t="str">
        <f t="shared" si="139"/>
        <v>reckean012013</v>
      </c>
      <c r="B4433" s="16" t="s">
        <v>1592</v>
      </c>
      <c r="C4433" s="16">
        <v>2013</v>
      </c>
      <c r="D4433" s="16">
        <v>50</v>
      </c>
      <c r="E4433" s="16">
        <v>135</v>
      </c>
      <c r="F4433" s="16">
        <v>17</v>
      </c>
      <c r="G4433" s="16">
        <v>29</v>
      </c>
      <c r="H4433" s="16">
        <v>7</v>
      </c>
      <c r="I4433" s="16">
        <v>0</v>
      </c>
      <c r="J4433" s="16">
        <v>6</v>
      </c>
      <c r="K4433" s="16">
        <v>19</v>
      </c>
      <c r="L4433" s="16">
        <v>0</v>
      </c>
      <c r="M4433" s="16">
        <v>1</v>
      </c>
      <c r="N4433" s="16">
        <v>13</v>
      </c>
      <c r="O4433" s="16">
        <v>49</v>
      </c>
      <c r="P4433" s="13" t="str">
        <f t="shared" si="138"/>
        <v>C</v>
      </c>
      <c r="Q4433" s="13">
        <f>IFERROR(VLOOKUP($A4433, 'Fielding Data'!$A$1:$H$12056, 5, 0), 0)</f>
        <v>289</v>
      </c>
      <c r="R4433" s="13">
        <f>IFERROR(VLOOKUP($A4433, 'Fielding Data'!$A$1:$H$12056, 6, 0), 0)</f>
        <v>17</v>
      </c>
      <c r="S4433" s="13">
        <f>IFERROR(VLOOKUP($A4433, 'Fielding Data'!$A$1:$H$12056, 7, 0), 0)</f>
        <v>3</v>
      </c>
      <c r="T4433" s="13">
        <f>IFERROR(VLOOKUP($A4433, 'Fielding Data'!$A$1:$H$12056, 8, 0), 0)</f>
        <v>2</v>
      </c>
      <c r="U4433" s="13">
        <f>SUMIFS('Fielding Data'!E:E, 'Fielding Data'!$A:$A, $A4433)</f>
        <v>289</v>
      </c>
      <c r="V4433" s="13">
        <f>SUMIFS('Fielding Data'!F:F, 'Fielding Data'!$A:$A, $A4433)</f>
        <v>17</v>
      </c>
      <c r="W4433" s="13">
        <f>SUMIFS('Fielding Data'!G:G, 'Fielding Data'!$A:$A, $A4433)</f>
        <v>3</v>
      </c>
      <c r="X4433" s="13">
        <f>SUMIFS('Fielding Data'!H:H, 'Fielding Data'!$A:$A, $A4433)</f>
        <v>2</v>
      </c>
    </row>
    <row r="4434" spans="1:24" x14ac:dyDescent="0.3">
      <c r="A4434" s="13" t="str">
        <f t="shared" si="139"/>
        <v>reddijo012013</v>
      </c>
      <c r="B4434" s="16" t="s">
        <v>1165</v>
      </c>
      <c r="C4434" s="16">
        <v>2013</v>
      </c>
      <c r="D4434" s="16">
        <v>114</v>
      </c>
      <c r="E4434" s="16">
        <v>385</v>
      </c>
      <c r="F4434" s="16">
        <v>54</v>
      </c>
      <c r="G4434" s="16">
        <v>87</v>
      </c>
      <c r="H4434" s="16">
        <v>19</v>
      </c>
      <c r="I4434" s="16">
        <v>2</v>
      </c>
      <c r="J4434" s="16">
        <v>12</v>
      </c>
      <c r="K4434" s="16">
        <v>56</v>
      </c>
      <c r="L4434" s="16">
        <v>9</v>
      </c>
      <c r="M4434" s="16">
        <v>2</v>
      </c>
      <c r="N4434" s="16">
        <v>46</v>
      </c>
      <c r="O4434" s="16">
        <v>86</v>
      </c>
      <c r="P4434" s="13" t="str">
        <f t="shared" si="138"/>
        <v>OF</v>
      </c>
      <c r="Q4434" s="13">
        <f>IFERROR(VLOOKUP($A4434, 'Fielding Data'!$A$1:$H$12056, 5, 0), 0)</f>
        <v>244</v>
      </c>
      <c r="R4434" s="13">
        <f>IFERROR(VLOOKUP($A4434, 'Fielding Data'!$A$1:$H$12056, 6, 0), 0)</f>
        <v>9</v>
      </c>
      <c r="S4434" s="13">
        <f>IFERROR(VLOOKUP($A4434, 'Fielding Data'!$A$1:$H$12056, 7, 0), 0)</f>
        <v>5</v>
      </c>
      <c r="T4434" s="13">
        <f>IFERROR(VLOOKUP($A4434, 'Fielding Data'!$A$1:$H$12056, 8, 0), 0)</f>
        <v>3</v>
      </c>
      <c r="U4434" s="13">
        <f>SUMIFS('Fielding Data'!E:E, 'Fielding Data'!$A:$A, $A4434)</f>
        <v>244</v>
      </c>
      <c r="V4434" s="13">
        <f>SUMIFS('Fielding Data'!F:F, 'Fielding Data'!$A:$A, $A4434)</f>
        <v>9</v>
      </c>
      <c r="W4434" s="13">
        <f>SUMIFS('Fielding Data'!G:G, 'Fielding Data'!$A:$A, $A4434)</f>
        <v>5</v>
      </c>
      <c r="X4434" s="13">
        <f>SUMIFS('Fielding Data'!H:H, 'Fielding Data'!$A:$A, $A4434)</f>
        <v>3</v>
      </c>
    </row>
    <row r="4435" spans="1:24" x14ac:dyDescent="0.3">
      <c r="A4435" s="13" t="str">
        <f t="shared" si="139"/>
        <v>redmoto012013</v>
      </c>
      <c r="B4435" s="16" t="s">
        <v>1816</v>
      </c>
      <c r="C4435" s="16">
        <v>2013</v>
      </c>
      <c r="D4435" s="16">
        <v>17</v>
      </c>
      <c r="E4435" s="16">
        <v>3</v>
      </c>
      <c r="F4435" s="16">
        <v>1</v>
      </c>
      <c r="G4435" s="16">
        <v>0</v>
      </c>
      <c r="H4435" s="16">
        <v>0</v>
      </c>
      <c r="I4435" s="16">
        <v>0</v>
      </c>
      <c r="J4435" s="16">
        <v>0</v>
      </c>
      <c r="K4435" s="16">
        <v>0</v>
      </c>
      <c r="L4435" s="16">
        <v>0</v>
      </c>
      <c r="M4435" s="16">
        <v>0</v>
      </c>
      <c r="N4435" s="16">
        <v>1</v>
      </c>
      <c r="O4435" s="16">
        <v>1</v>
      </c>
      <c r="P4435" s="13" t="str">
        <f t="shared" si="138"/>
        <v>P</v>
      </c>
      <c r="Q4435" s="13">
        <f>IFERROR(VLOOKUP($A4435, 'Fielding Data'!$A$1:$H$12056, 5, 0), 0)</f>
        <v>2</v>
      </c>
      <c r="R4435" s="13">
        <f>IFERROR(VLOOKUP($A4435, 'Fielding Data'!$A$1:$H$12056, 6, 0), 0)</f>
        <v>7</v>
      </c>
      <c r="S4435" s="13">
        <f>IFERROR(VLOOKUP($A4435, 'Fielding Data'!$A$1:$H$12056, 7, 0), 0)</f>
        <v>1</v>
      </c>
      <c r="T4435" s="13">
        <f>IFERROR(VLOOKUP($A4435, 'Fielding Data'!$A$1:$H$12056, 8, 0), 0)</f>
        <v>1</v>
      </c>
      <c r="U4435" s="13">
        <f>SUMIFS('Fielding Data'!E:E, 'Fielding Data'!$A:$A, $A4435)</f>
        <v>2</v>
      </c>
      <c r="V4435" s="13">
        <f>SUMIFS('Fielding Data'!F:F, 'Fielding Data'!$A:$A, $A4435)</f>
        <v>7</v>
      </c>
      <c r="W4435" s="13">
        <f>SUMIFS('Fielding Data'!G:G, 'Fielding Data'!$A:$A, $A4435)</f>
        <v>1</v>
      </c>
      <c r="X4435" s="13">
        <f>SUMIFS('Fielding Data'!H:H, 'Fielding Data'!$A:$A, $A4435)</f>
        <v>1</v>
      </c>
    </row>
    <row r="4436" spans="1:24" x14ac:dyDescent="0.3">
      <c r="A4436" s="13" t="str">
        <f t="shared" si="139"/>
        <v>reedad012013</v>
      </c>
      <c r="B4436" s="16" t="s">
        <v>1593</v>
      </c>
      <c r="C4436" s="16">
        <v>2013</v>
      </c>
      <c r="D4436" s="16">
        <v>68</v>
      </c>
      <c r="E4436" s="16">
        <v>0</v>
      </c>
      <c r="F4436" s="16">
        <v>0</v>
      </c>
      <c r="G4436" s="16">
        <v>0</v>
      </c>
      <c r="H4436" s="16">
        <v>0</v>
      </c>
      <c r="I4436" s="16">
        <v>0</v>
      </c>
      <c r="J4436" s="16">
        <v>0</v>
      </c>
      <c r="K4436" s="16">
        <v>0</v>
      </c>
      <c r="L4436" s="16">
        <v>0</v>
      </c>
      <c r="M4436" s="16">
        <v>0</v>
      </c>
      <c r="N4436" s="16">
        <v>0</v>
      </c>
      <c r="O4436" s="16">
        <v>0</v>
      </c>
      <c r="P4436" s="13" t="str">
        <f t="shared" si="138"/>
        <v>P</v>
      </c>
      <c r="Q4436" s="13">
        <f>IFERROR(VLOOKUP($A4436, 'Fielding Data'!$A$1:$H$12056, 5, 0), 0)</f>
        <v>6</v>
      </c>
      <c r="R4436" s="13">
        <f>IFERROR(VLOOKUP($A4436, 'Fielding Data'!$A$1:$H$12056, 6, 0), 0)</f>
        <v>5</v>
      </c>
      <c r="S4436" s="13">
        <f>IFERROR(VLOOKUP($A4436, 'Fielding Data'!$A$1:$H$12056, 7, 0), 0)</f>
        <v>0</v>
      </c>
      <c r="T4436" s="13">
        <f>IFERROR(VLOOKUP($A4436, 'Fielding Data'!$A$1:$H$12056, 8, 0), 0)</f>
        <v>0</v>
      </c>
      <c r="U4436" s="13">
        <f>SUMIFS('Fielding Data'!E:E, 'Fielding Data'!$A:$A, $A4436)</f>
        <v>6</v>
      </c>
      <c r="V4436" s="13">
        <f>SUMIFS('Fielding Data'!F:F, 'Fielding Data'!$A:$A, $A4436)</f>
        <v>5</v>
      </c>
      <c r="W4436" s="13">
        <f>SUMIFS('Fielding Data'!G:G, 'Fielding Data'!$A:$A, $A4436)</f>
        <v>0</v>
      </c>
      <c r="X4436" s="13">
        <f>SUMIFS('Fielding Data'!H:H, 'Fielding Data'!$A:$A, $A4436)</f>
        <v>0</v>
      </c>
    </row>
    <row r="4437" spans="1:24" x14ac:dyDescent="0.3">
      <c r="A4437" s="13" t="str">
        <f t="shared" si="139"/>
        <v>reedev012013</v>
      </c>
      <c r="B4437" s="16" t="s">
        <v>2034</v>
      </c>
      <c r="C4437" s="16">
        <v>2013</v>
      </c>
      <c r="D4437" s="16">
        <v>16</v>
      </c>
      <c r="E4437" s="16">
        <v>0</v>
      </c>
      <c r="F4437" s="16">
        <v>0</v>
      </c>
      <c r="G4437" s="16">
        <v>0</v>
      </c>
      <c r="H4437" s="16">
        <v>0</v>
      </c>
      <c r="I4437" s="16">
        <v>0</v>
      </c>
      <c r="J4437" s="16">
        <v>0</v>
      </c>
      <c r="K4437" s="16">
        <v>0</v>
      </c>
      <c r="L4437" s="16">
        <v>0</v>
      </c>
      <c r="M4437" s="16">
        <v>0</v>
      </c>
      <c r="N4437" s="16">
        <v>0</v>
      </c>
      <c r="O4437" s="16">
        <v>0</v>
      </c>
      <c r="P4437" s="13" t="str">
        <f t="shared" si="138"/>
        <v>P</v>
      </c>
      <c r="Q4437" s="13">
        <f>IFERROR(VLOOKUP($A4437, 'Fielding Data'!$A$1:$H$12056, 5, 0), 0)</f>
        <v>2</v>
      </c>
      <c r="R4437" s="13">
        <f>IFERROR(VLOOKUP($A4437, 'Fielding Data'!$A$1:$H$12056, 6, 0), 0)</f>
        <v>6</v>
      </c>
      <c r="S4437" s="13">
        <f>IFERROR(VLOOKUP($A4437, 'Fielding Data'!$A$1:$H$12056, 7, 0), 0)</f>
        <v>3</v>
      </c>
      <c r="T4437" s="13">
        <f>IFERROR(VLOOKUP($A4437, 'Fielding Data'!$A$1:$H$12056, 8, 0), 0)</f>
        <v>0</v>
      </c>
      <c r="U4437" s="13">
        <f>SUMIFS('Fielding Data'!E:E, 'Fielding Data'!$A:$A, $A4437)</f>
        <v>2</v>
      </c>
      <c r="V4437" s="13">
        <f>SUMIFS('Fielding Data'!F:F, 'Fielding Data'!$A:$A, $A4437)</f>
        <v>6</v>
      </c>
      <c r="W4437" s="13">
        <f>SUMIFS('Fielding Data'!G:G, 'Fielding Data'!$A:$A, $A4437)</f>
        <v>3</v>
      </c>
      <c r="X4437" s="13">
        <f>SUMIFS('Fielding Data'!H:H, 'Fielding Data'!$A:$A, $A4437)</f>
        <v>0</v>
      </c>
    </row>
    <row r="4438" spans="1:24" x14ac:dyDescent="0.3">
      <c r="A4438" s="13" t="str">
        <f t="shared" si="139"/>
        <v>reidry012013</v>
      </c>
      <c r="B4438" s="16" t="s">
        <v>2035</v>
      </c>
      <c r="C4438" s="16">
        <v>2013</v>
      </c>
      <c r="D4438" s="16">
        <v>7</v>
      </c>
      <c r="E4438" s="16">
        <v>1</v>
      </c>
      <c r="F4438" s="16">
        <v>0</v>
      </c>
      <c r="G4438" s="16">
        <v>0</v>
      </c>
      <c r="H4438" s="16">
        <v>0</v>
      </c>
      <c r="I4438" s="16">
        <v>0</v>
      </c>
      <c r="J4438" s="16">
        <v>0</v>
      </c>
      <c r="K4438" s="16">
        <v>0</v>
      </c>
      <c r="L4438" s="16">
        <v>0</v>
      </c>
      <c r="M4438" s="16">
        <v>0</v>
      </c>
      <c r="N4438" s="16">
        <v>0</v>
      </c>
      <c r="O4438" s="16">
        <v>0</v>
      </c>
      <c r="P4438" s="13" t="str">
        <f t="shared" si="138"/>
        <v>P</v>
      </c>
      <c r="Q4438" s="13">
        <f>IFERROR(VLOOKUP($A4438, 'Fielding Data'!$A$1:$H$12056, 5, 0), 0)</f>
        <v>1</v>
      </c>
      <c r="R4438" s="13">
        <f>IFERROR(VLOOKUP($A4438, 'Fielding Data'!$A$1:$H$12056, 6, 0), 0)</f>
        <v>1</v>
      </c>
      <c r="S4438" s="13">
        <f>IFERROR(VLOOKUP($A4438, 'Fielding Data'!$A$1:$H$12056, 7, 0), 0)</f>
        <v>0</v>
      </c>
      <c r="T4438" s="13">
        <f>IFERROR(VLOOKUP($A4438, 'Fielding Data'!$A$1:$H$12056, 8, 0), 0)</f>
        <v>0</v>
      </c>
      <c r="U4438" s="13">
        <f>SUMIFS('Fielding Data'!E:E, 'Fielding Data'!$A:$A, $A4438)</f>
        <v>1</v>
      </c>
      <c r="V4438" s="13">
        <f>SUMIFS('Fielding Data'!F:F, 'Fielding Data'!$A:$A, $A4438)</f>
        <v>1</v>
      </c>
      <c r="W4438" s="13">
        <f>SUMIFS('Fielding Data'!G:G, 'Fielding Data'!$A:$A, $A4438)</f>
        <v>0</v>
      </c>
      <c r="X4438" s="13">
        <f>SUMIFS('Fielding Data'!H:H, 'Fielding Data'!$A:$A, $A4438)</f>
        <v>0</v>
      </c>
    </row>
    <row r="4439" spans="1:24" x14ac:dyDescent="0.3">
      <c r="A4439" s="13" t="str">
        <f t="shared" si="139"/>
        <v>reimono012013</v>
      </c>
      <c r="B4439" s="16" t="s">
        <v>1166</v>
      </c>
      <c r="C4439" s="16">
        <v>2013</v>
      </c>
      <c r="D4439" s="16">
        <v>40</v>
      </c>
      <c r="E4439" s="16">
        <v>128</v>
      </c>
      <c r="F4439" s="16">
        <v>17</v>
      </c>
      <c r="G4439" s="16">
        <v>25</v>
      </c>
      <c r="H4439" s="16">
        <v>3</v>
      </c>
      <c r="I4439" s="16">
        <v>0</v>
      </c>
      <c r="J4439" s="16">
        <v>5</v>
      </c>
      <c r="K4439" s="16">
        <v>12</v>
      </c>
      <c r="L4439" s="16">
        <v>0</v>
      </c>
      <c r="M4439" s="16">
        <v>1</v>
      </c>
      <c r="N4439" s="16">
        <v>10</v>
      </c>
      <c r="O4439" s="16">
        <v>41</v>
      </c>
      <c r="P4439" s="13" t="str">
        <f t="shared" si="138"/>
        <v>LF</v>
      </c>
      <c r="Q4439" s="13">
        <f>IFERROR(VLOOKUP($A4439, 'Fielding Data'!$A$1:$H$12056, 5, 0), 0)</f>
        <v>0</v>
      </c>
      <c r="R4439" s="13">
        <f>IFERROR(VLOOKUP($A4439, 'Fielding Data'!$A$1:$H$12056, 6, 0), 0)</f>
        <v>0</v>
      </c>
      <c r="S4439" s="13">
        <f>IFERROR(VLOOKUP($A4439, 'Fielding Data'!$A$1:$H$12056, 7, 0), 0)</f>
        <v>0</v>
      </c>
      <c r="T4439" s="13">
        <f>IFERROR(VLOOKUP($A4439, 'Fielding Data'!$A$1:$H$12056, 8, 0), 0)</f>
        <v>0</v>
      </c>
      <c r="U4439" s="13">
        <f>SUMIFS('Fielding Data'!E:E, 'Fielding Data'!$A:$A, $A4439)</f>
        <v>24</v>
      </c>
      <c r="V4439" s="13">
        <f>SUMIFS('Fielding Data'!F:F, 'Fielding Data'!$A:$A, $A4439)</f>
        <v>2</v>
      </c>
      <c r="W4439" s="13">
        <f>SUMIFS('Fielding Data'!G:G, 'Fielding Data'!$A:$A, $A4439)</f>
        <v>0</v>
      </c>
      <c r="X4439" s="13">
        <f>SUMIFS('Fielding Data'!H:H, 'Fielding Data'!$A:$A, $A4439)</f>
        <v>1</v>
      </c>
    </row>
    <row r="4440" spans="1:24" x14ac:dyDescent="0.3">
      <c r="A4440" s="13" t="str">
        <f t="shared" si="139"/>
        <v>rendoan012013</v>
      </c>
      <c r="B4440" s="16" t="s">
        <v>2036</v>
      </c>
      <c r="C4440" s="16">
        <v>2013</v>
      </c>
      <c r="D4440" s="16">
        <v>98</v>
      </c>
      <c r="E4440" s="16">
        <v>351</v>
      </c>
      <c r="F4440" s="16">
        <v>40</v>
      </c>
      <c r="G4440" s="16">
        <v>93</v>
      </c>
      <c r="H4440" s="16">
        <v>23</v>
      </c>
      <c r="I4440" s="16">
        <v>1</v>
      </c>
      <c r="J4440" s="16">
        <v>7</v>
      </c>
      <c r="K4440" s="16">
        <v>35</v>
      </c>
      <c r="L4440" s="16">
        <v>1</v>
      </c>
      <c r="M4440" s="16">
        <v>1</v>
      </c>
      <c r="N4440" s="16">
        <v>31</v>
      </c>
      <c r="O4440" s="16">
        <v>69</v>
      </c>
      <c r="P4440" s="13" t="str">
        <f t="shared" si="138"/>
        <v>2B</v>
      </c>
      <c r="Q4440" s="13">
        <f>IFERROR(VLOOKUP($A4440, 'Fielding Data'!$A$1:$H$12056, 5, 0), 0)</f>
        <v>147</v>
      </c>
      <c r="R4440" s="13">
        <f>IFERROR(VLOOKUP($A4440, 'Fielding Data'!$A$1:$H$12056, 6, 0), 0)</f>
        <v>213</v>
      </c>
      <c r="S4440" s="13">
        <f>IFERROR(VLOOKUP($A4440, 'Fielding Data'!$A$1:$H$12056, 7, 0), 0)</f>
        <v>9</v>
      </c>
      <c r="T4440" s="13">
        <f>IFERROR(VLOOKUP($A4440, 'Fielding Data'!$A$1:$H$12056, 8, 0), 0)</f>
        <v>50</v>
      </c>
      <c r="U4440" s="13">
        <f>SUMIFS('Fielding Data'!E:E, 'Fielding Data'!$A:$A, $A4440)</f>
        <v>163</v>
      </c>
      <c r="V4440" s="13">
        <f>SUMIFS('Fielding Data'!F:F, 'Fielding Data'!$A:$A, $A4440)</f>
        <v>241</v>
      </c>
      <c r="W4440" s="13">
        <f>SUMIFS('Fielding Data'!G:G, 'Fielding Data'!$A:$A, $A4440)</f>
        <v>16</v>
      </c>
      <c r="X4440" s="13">
        <f>SUMIFS('Fielding Data'!H:H, 'Fielding Data'!$A:$A, $A4440)</f>
        <v>55</v>
      </c>
    </row>
    <row r="4441" spans="1:24" x14ac:dyDescent="0.3">
      <c r="A4441" s="13" t="str">
        <f t="shared" si="139"/>
        <v>resopch012013</v>
      </c>
      <c r="B4441" s="16" t="s">
        <v>590</v>
      </c>
      <c r="C4441" s="16">
        <v>2013</v>
      </c>
      <c r="D4441" s="16">
        <v>18</v>
      </c>
      <c r="E4441" s="16">
        <v>0</v>
      </c>
      <c r="F4441" s="16">
        <v>0</v>
      </c>
      <c r="G4441" s="16">
        <v>0</v>
      </c>
      <c r="H4441" s="16">
        <v>0</v>
      </c>
      <c r="I4441" s="16">
        <v>0</v>
      </c>
      <c r="J4441" s="16">
        <v>0</v>
      </c>
      <c r="K4441" s="16">
        <v>0</v>
      </c>
      <c r="L4441" s="16">
        <v>0</v>
      </c>
      <c r="M4441" s="16">
        <v>0</v>
      </c>
      <c r="N4441" s="16">
        <v>0</v>
      </c>
      <c r="O4441" s="16">
        <v>0</v>
      </c>
      <c r="P4441" s="13" t="str">
        <f t="shared" si="138"/>
        <v>P</v>
      </c>
      <c r="Q4441" s="13">
        <f>IFERROR(VLOOKUP($A4441, 'Fielding Data'!$A$1:$H$12056, 5, 0), 0)</f>
        <v>1</v>
      </c>
      <c r="R4441" s="13">
        <f>IFERROR(VLOOKUP($A4441, 'Fielding Data'!$A$1:$H$12056, 6, 0), 0)</f>
        <v>1</v>
      </c>
      <c r="S4441" s="13">
        <f>IFERROR(VLOOKUP($A4441, 'Fielding Data'!$A$1:$H$12056, 7, 0), 0)</f>
        <v>0</v>
      </c>
      <c r="T4441" s="13">
        <f>IFERROR(VLOOKUP($A4441, 'Fielding Data'!$A$1:$H$12056, 8, 0), 0)</f>
        <v>0</v>
      </c>
      <c r="U4441" s="13">
        <f>SUMIFS('Fielding Data'!E:E, 'Fielding Data'!$A:$A, $A4441)</f>
        <v>1</v>
      </c>
      <c r="V4441" s="13">
        <f>SUMIFS('Fielding Data'!F:F, 'Fielding Data'!$A:$A, $A4441)</f>
        <v>1</v>
      </c>
      <c r="W4441" s="13">
        <f>SUMIFS('Fielding Data'!G:G, 'Fielding Data'!$A:$A, $A4441)</f>
        <v>0</v>
      </c>
      <c r="X4441" s="13">
        <f>SUMIFS('Fielding Data'!H:H, 'Fielding Data'!$A:$A, $A4441)</f>
        <v>0</v>
      </c>
    </row>
    <row r="4442" spans="1:24" x14ac:dyDescent="0.3">
      <c r="A4442" s="13" t="str">
        <f t="shared" si="139"/>
        <v>reverbe012013</v>
      </c>
      <c r="B4442" s="16" t="s">
        <v>1361</v>
      </c>
      <c r="C4442" s="16">
        <v>2013</v>
      </c>
      <c r="D4442" s="16">
        <v>88</v>
      </c>
      <c r="E4442" s="16">
        <v>315</v>
      </c>
      <c r="F4442" s="16">
        <v>37</v>
      </c>
      <c r="G4442" s="16">
        <v>96</v>
      </c>
      <c r="H4442" s="16">
        <v>9</v>
      </c>
      <c r="I4442" s="16">
        <v>3</v>
      </c>
      <c r="J4442" s="16">
        <v>0</v>
      </c>
      <c r="K4442" s="16">
        <v>17</v>
      </c>
      <c r="L4442" s="16">
        <v>22</v>
      </c>
      <c r="M4442" s="16">
        <v>8</v>
      </c>
      <c r="N4442" s="16">
        <v>16</v>
      </c>
      <c r="O4442" s="16">
        <v>36</v>
      </c>
      <c r="P4442" s="13" t="str">
        <f t="shared" si="138"/>
        <v>CF</v>
      </c>
      <c r="Q4442" s="13">
        <f>IFERROR(VLOOKUP($A4442, 'Fielding Data'!$A$1:$H$12056, 5, 0), 0)</f>
        <v>0</v>
      </c>
      <c r="R4442" s="13">
        <f>IFERROR(VLOOKUP($A4442, 'Fielding Data'!$A$1:$H$12056, 6, 0), 0)</f>
        <v>0</v>
      </c>
      <c r="S4442" s="13">
        <f>IFERROR(VLOOKUP($A4442, 'Fielding Data'!$A$1:$H$12056, 7, 0), 0)</f>
        <v>0</v>
      </c>
      <c r="T4442" s="13">
        <f>IFERROR(VLOOKUP($A4442, 'Fielding Data'!$A$1:$H$12056, 8, 0), 0)</f>
        <v>0</v>
      </c>
      <c r="U4442" s="13">
        <f>SUMIFS('Fielding Data'!E:E, 'Fielding Data'!$A:$A, $A4442)</f>
        <v>220</v>
      </c>
      <c r="V4442" s="13">
        <f>SUMIFS('Fielding Data'!F:F, 'Fielding Data'!$A:$A, $A4442)</f>
        <v>6</v>
      </c>
      <c r="W4442" s="13">
        <f>SUMIFS('Fielding Data'!G:G, 'Fielding Data'!$A:$A, $A4442)</f>
        <v>2</v>
      </c>
      <c r="X4442" s="13">
        <f>SUMIFS('Fielding Data'!H:H, 'Fielding Data'!$A:$A, $A4442)</f>
        <v>3</v>
      </c>
    </row>
    <row r="4443" spans="1:24" x14ac:dyDescent="0.3">
      <c r="A4443" s="13" t="str">
        <f t="shared" si="139"/>
        <v>reyesjo012013</v>
      </c>
      <c r="B4443" s="16" t="s">
        <v>398</v>
      </c>
      <c r="C4443" s="16">
        <v>2013</v>
      </c>
      <c r="D4443" s="16">
        <v>93</v>
      </c>
      <c r="E4443" s="16">
        <v>382</v>
      </c>
      <c r="F4443" s="16">
        <v>58</v>
      </c>
      <c r="G4443" s="16">
        <v>113</v>
      </c>
      <c r="H4443" s="16">
        <v>20</v>
      </c>
      <c r="I4443" s="16">
        <v>0</v>
      </c>
      <c r="J4443" s="16">
        <v>10</v>
      </c>
      <c r="K4443" s="16">
        <v>37</v>
      </c>
      <c r="L4443" s="16">
        <v>15</v>
      </c>
      <c r="M4443" s="16">
        <v>6</v>
      </c>
      <c r="N4443" s="16">
        <v>34</v>
      </c>
      <c r="O4443" s="16">
        <v>47</v>
      </c>
      <c r="P4443" s="13" t="str">
        <f t="shared" si="138"/>
        <v>SS</v>
      </c>
      <c r="Q4443" s="13">
        <f>IFERROR(VLOOKUP($A4443, 'Fielding Data'!$A$1:$H$12056, 5, 0), 0)</f>
        <v>95</v>
      </c>
      <c r="R4443" s="13">
        <f>IFERROR(VLOOKUP($A4443, 'Fielding Data'!$A$1:$H$12056, 6, 0), 0)</f>
        <v>240</v>
      </c>
      <c r="S4443" s="13">
        <f>IFERROR(VLOOKUP($A4443, 'Fielding Data'!$A$1:$H$12056, 7, 0), 0)</f>
        <v>9</v>
      </c>
      <c r="T4443" s="13">
        <f>IFERROR(VLOOKUP($A4443, 'Fielding Data'!$A$1:$H$12056, 8, 0), 0)</f>
        <v>51</v>
      </c>
      <c r="U4443" s="13">
        <f>SUMIFS('Fielding Data'!E:E, 'Fielding Data'!$A:$A, $A4443)</f>
        <v>95</v>
      </c>
      <c r="V4443" s="13">
        <f>SUMIFS('Fielding Data'!F:F, 'Fielding Data'!$A:$A, $A4443)</f>
        <v>240</v>
      </c>
      <c r="W4443" s="13">
        <f>SUMIFS('Fielding Data'!G:G, 'Fielding Data'!$A:$A, $A4443)</f>
        <v>9</v>
      </c>
      <c r="X4443" s="13">
        <f>SUMIFS('Fielding Data'!H:H, 'Fielding Data'!$A:$A, $A4443)</f>
        <v>51</v>
      </c>
    </row>
    <row r="4444" spans="1:24" x14ac:dyDescent="0.3">
      <c r="A4444" s="13" t="str">
        <f t="shared" si="139"/>
        <v>reynogr012013</v>
      </c>
      <c r="B4444" s="16" t="s">
        <v>992</v>
      </c>
      <c r="C4444" s="16">
        <v>2013</v>
      </c>
      <c r="D4444" s="16">
        <v>6</v>
      </c>
      <c r="E4444" s="16">
        <v>7</v>
      </c>
      <c r="F4444" s="16">
        <v>1</v>
      </c>
      <c r="G4444" s="16">
        <v>1</v>
      </c>
      <c r="H4444" s="16">
        <v>1</v>
      </c>
      <c r="I4444" s="16">
        <v>0</v>
      </c>
      <c r="J4444" s="16">
        <v>0</v>
      </c>
      <c r="K4444" s="16">
        <v>0</v>
      </c>
      <c r="L4444" s="16">
        <v>0</v>
      </c>
      <c r="M4444" s="16">
        <v>0</v>
      </c>
      <c r="N4444" s="16">
        <v>0</v>
      </c>
      <c r="O4444" s="16">
        <v>4</v>
      </c>
      <c r="P4444" s="13" t="str">
        <f t="shared" si="138"/>
        <v>P</v>
      </c>
      <c r="Q4444" s="13">
        <f>IFERROR(VLOOKUP($A4444, 'Fielding Data'!$A$1:$H$12056, 5, 0), 0)</f>
        <v>5</v>
      </c>
      <c r="R4444" s="13">
        <f>IFERROR(VLOOKUP($A4444, 'Fielding Data'!$A$1:$H$12056, 6, 0), 0)</f>
        <v>4</v>
      </c>
      <c r="S4444" s="13">
        <f>IFERROR(VLOOKUP($A4444, 'Fielding Data'!$A$1:$H$12056, 7, 0), 0)</f>
        <v>0</v>
      </c>
      <c r="T4444" s="13">
        <f>IFERROR(VLOOKUP($A4444, 'Fielding Data'!$A$1:$H$12056, 8, 0), 0)</f>
        <v>2</v>
      </c>
      <c r="U4444" s="13">
        <f>SUMIFS('Fielding Data'!E:E, 'Fielding Data'!$A:$A, $A4444)</f>
        <v>5</v>
      </c>
      <c r="V4444" s="13">
        <f>SUMIFS('Fielding Data'!F:F, 'Fielding Data'!$A:$A, $A4444)</f>
        <v>4</v>
      </c>
      <c r="W4444" s="13">
        <f>SUMIFS('Fielding Data'!G:G, 'Fielding Data'!$A:$A, $A4444)</f>
        <v>0</v>
      </c>
      <c r="X4444" s="13">
        <f>SUMIFS('Fielding Data'!H:H, 'Fielding Data'!$A:$A, $A4444)</f>
        <v>2</v>
      </c>
    </row>
    <row r="4445" spans="1:24" x14ac:dyDescent="0.3">
      <c r="A4445" s="13" t="str">
        <f t="shared" si="139"/>
        <v>reynoma022013</v>
      </c>
      <c r="B4445" s="16" t="s">
        <v>1362</v>
      </c>
      <c r="C4445" s="16">
        <v>2013</v>
      </c>
      <c r="D4445" s="16">
        <v>30</v>
      </c>
      <c r="E4445" s="16">
        <v>0</v>
      </c>
      <c r="F4445" s="16">
        <v>0</v>
      </c>
      <c r="G4445" s="16">
        <v>0</v>
      </c>
      <c r="H4445" s="16">
        <v>0</v>
      </c>
      <c r="I4445" s="16">
        <v>0</v>
      </c>
      <c r="J4445" s="16">
        <v>0</v>
      </c>
      <c r="K4445" s="16">
        <v>0</v>
      </c>
      <c r="L4445" s="16">
        <v>0</v>
      </c>
      <c r="M4445" s="16">
        <v>0</v>
      </c>
      <c r="N4445" s="16">
        <v>0</v>
      </c>
      <c r="O4445" s="16">
        <v>0</v>
      </c>
      <c r="P4445" s="13" t="str">
        <f t="shared" si="138"/>
        <v>P</v>
      </c>
      <c r="Q4445" s="13">
        <f>IFERROR(VLOOKUP($A4445, 'Fielding Data'!$A$1:$H$12056, 5, 0), 0)</f>
        <v>0</v>
      </c>
      <c r="R4445" s="13">
        <f>IFERROR(VLOOKUP($A4445, 'Fielding Data'!$A$1:$H$12056, 6, 0), 0)</f>
        <v>3</v>
      </c>
      <c r="S4445" s="13">
        <f>IFERROR(VLOOKUP($A4445, 'Fielding Data'!$A$1:$H$12056, 7, 0), 0)</f>
        <v>0</v>
      </c>
      <c r="T4445" s="13">
        <f>IFERROR(VLOOKUP($A4445, 'Fielding Data'!$A$1:$H$12056, 8, 0), 0)</f>
        <v>0</v>
      </c>
      <c r="U4445" s="13">
        <f>SUMIFS('Fielding Data'!E:E, 'Fielding Data'!$A:$A, $A4445)</f>
        <v>0</v>
      </c>
      <c r="V4445" s="13">
        <f>SUMIFS('Fielding Data'!F:F, 'Fielding Data'!$A:$A, $A4445)</f>
        <v>3</v>
      </c>
      <c r="W4445" s="13">
        <f>SUMIFS('Fielding Data'!G:G, 'Fielding Data'!$A:$A, $A4445)</f>
        <v>0</v>
      </c>
      <c r="X4445" s="13">
        <f>SUMIFS('Fielding Data'!H:H, 'Fielding Data'!$A:$A, $A4445)</f>
        <v>0</v>
      </c>
    </row>
    <row r="4446" spans="1:24" x14ac:dyDescent="0.3">
      <c r="A4446" s="13" t="str">
        <f t="shared" si="139"/>
        <v>ricesc012013</v>
      </c>
      <c r="B4446" s="16" t="s">
        <v>2037</v>
      </c>
      <c r="C4446" s="16">
        <v>2013</v>
      </c>
      <c r="D4446" s="16">
        <v>73</v>
      </c>
      <c r="E4446" s="16">
        <v>0</v>
      </c>
      <c r="F4446" s="16">
        <v>0</v>
      </c>
      <c r="G4446" s="16">
        <v>0</v>
      </c>
      <c r="H4446" s="16">
        <v>0</v>
      </c>
      <c r="I4446" s="16">
        <v>0</v>
      </c>
      <c r="J4446" s="16">
        <v>0</v>
      </c>
      <c r="K4446" s="16">
        <v>0</v>
      </c>
      <c r="L4446" s="16">
        <v>0</v>
      </c>
      <c r="M4446" s="16">
        <v>0</v>
      </c>
      <c r="N4446" s="16">
        <v>0</v>
      </c>
      <c r="O4446" s="16">
        <v>0</v>
      </c>
      <c r="P4446" s="13" t="str">
        <f t="shared" si="138"/>
        <v>P</v>
      </c>
      <c r="Q4446" s="13">
        <f>IFERROR(VLOOKUP($A4446, 'Fielding Data'!$A$1:$H$12056, 5, 0), 0)</f>
        <v>4</v>
      </c>
      <c r="R4446" s="13">
        <f>IFERROR(VLOOKUP($A4446, 'Fielding Data'!$A$1:$H$12056, 6, 0), 0)</f>
        <v>16</v>
      </c>
      <c r="S4446" s="13">
        <f>IFERROR(VLOOKUP($A4446, 'Fielding Data'!$A$1:$H$12056, 7, 0), 0)</f>
        <v>0</v>
      </c>
      <c r="T4446" s="13">
        <f>IFERROR(VLOOKUP($A4446, 'Fielding Data'!$A$1:$H$12056, 8, 0), 0)</f>
        <v>0</v>
      </c>
      <c r="U4446" s="13">
        <f>SUMIFS('Fielding Data'!E:E, 'Fielding Data'!$A:$A, $A4446)</f>
        <v>4</v>
      </c>
      <c r="V4446" s="13">
        <f>SUMIFS('Fielding Data'!F:F, 'Fielding Data'!$A:$A, $A4446)</f>
        <v>16</v>
      </c>
      <c r="W4446" s="13">
        <f>SUMIFS('Fielding Data'!G:G, 'Fielding Data'!$A:$A, $A4446)</f>
        <v>0</v>
      </c>
      <c r="X4446" s="13">
        <f>SUMIFS('Fielding Data'!H:H, 'Fielding Data'!$A:$A, $A4446)</f>
        <v>0</v>
      </c>
    </row>
    <row r="4447" spans="1:24" x14ac:dyDescent="0.3">
      <c r="A4447" s="13" t="str">
        <f t="shared" si="139"/>
        <v>richacl012013</v>
      </c>
      <c r="B4447" s="16" t="s">
        <v>993</v>
      </c>
      <c r="C4447" s="16">
        <v>2013</v>
      </c>
      <c r="D4447" s="16">
        <v>14</v>
      </c>
      <c r="E4447" s="16">
        <v>14</v>
      </c>
      <c r="F4447" s="16">
        <v>1</v>
      </c>
      <c r="G4447" s="16">
        <v>3</v>
      </c>
      <c r="H4447" s="16">
        <v>0</v>
      </c>
      <c r="I4447" s="16">
        <v>0</v>
      </c>
      <c r="J4447" s="16">
        <v>0</v>
      </c>
      <c r="K4447" s="16">
        <v>1</v>
      </c>
      <c r="L4447" s="16">
        <v>0</v>
      </c>
      <c r="M4447" s="16">
        <v>0</v>
      </c>
      <c r="N4447" s="16">
        <v>0</v>
      </c>
      <c r="O4447" s="16">
        <v>5</v>
      </c>
      <c r="P4447" s="13" t="str">
        <f t="shared" si="138"/>
        <v>P</v>
      </c>
      <c r="Q4447" s="13">
        <f>IFERROR(VLOOKUP($A4447, 'Fielding Data'!$A$1:$H$12056, 5, 0), 0)</f>
        <v>4</v>
      </c>
      <c r="R4447" s="13">
        <f>IFERROR(VLOOKUP($A4447, 'Fielding Data'!$A$1:$H$12056, 6, 0), 0)</f>
        <v>12</v>
      </c>
      <c r="S4447" s="13">
        <f>IFERROR(VLOOKUP($A4447, 'Fielding Data'!$A$1:$H$12056, 7, 0), 0)</f>
        <v>1</v>
      </c>
      <c r="T4447" s="13">
        <f>IFERROR(VLOOKUP($A4447, 'Fielding Data'!$A$1:$H$12056, 8, 0), 0)</f>
        <v>1</v>
      </c>
      <c r="U4447" s="13">
        <f>SUMIFS('Fielding Data'!E:E, 'Fielding Data'!$A:$A, $A4447)</f>
        <v>4</v>
      </c>
      <c r="V4447" s="13">
        <f>SUMIFS('Fielding Data'!F:F, 'Fielding Data'!$A:$A, $A4447)</f>
        <v>12</v>
      </c>
      <c r="W4447" s="13">
        <f>SUMIFS('Fielding Data'!G:G, 'Fielding Data'!$A:$A, $A4447)</f>
        <v>1</v>
      </c>
      <c r="X4447" s="13">
        <f>SUMIFS('Fielding Data'!H:H, 'Fielding Data'!$A:$A, $A4447)</f>
        <v>1</v>
      </c>
    </row>
    <row r="4448" spans="1:24" x14ac:dyDescent="0.3">
      <c r="A4448" s="13" t="str">
        <f t="shared" si="139"/>
        <v>richaga012013</v>
      </c>
      <c r="B4448" s="16" t="s">
        <v>1595</v>
      </c>
      <c r="C4448" s="16">
        <v>2013</v>
      </c>
      <c r="D4448" s="16">
        <v>47</v>
      </c>
      <c r="E4448" s="16">
        <v>0</v>
      </c>
      <c r="F4448" s="16">
        <v>0</v>
      </c>
      <c r="G4448" s="16">
        <v>0</v>
      </c>
      <c r="H4448" s="16">
        <v>0</v>
      </c>
      <c r="I4448" s="16">
        <v>0</v>
      </c>
      <c r="J4448" s="16">
        <v>0</v>
      </c>
      <c r="K4448" s="16">
        <v>0</v>
      </c>
      <c r="L4448" s="16">
        <v>0</v>
      </c>
      <c r="M4448" s="16">
        <v>0</v>
      </c>
      <c r="N4448" s="16">
        <v>0</v>
      </c>
      <c r="O4448" s="16">
        <v>0</v>
      </c>
      <c r="P4448" s="13" t="str">
        <f t="shared" si="138"/>
        <v>P</v>
      </c>
      <c r="Q4448" s="13">
        <f>IFERROR(VLOOKUP($A4448, 'Fielding Data'!$A$1:$H$12056, 5, 0), 0)</f>
        <v>16</v>
      </c>
      <c r="R4448" s="13">
        <f>IFERROR(VLOOKUP($A4448, 'Fielding Data'!$A$1:$H$12056, 6, 0), 0)</f>
        <v>21</v>
      </c>
      <c r="S4448" s="13">
        <f>IFERROR(VLOOKUP($A4448, 'Fielding Data'!$A$1:$H$12056, 7, 0), 0)</f>
        <v>2</v>
      </c>
      <c r="T4448" s="13">
        <f>IFERROR(VLOOKUP($A4448, 'Fielding Data'!$A$1:$H$12056, 8, 0), 0)</f>
        <v>1</v>
      </c>
      <c r="U4448" s="13">
        <f>SUMIFS('Fielding Data'!E:E, 'Fielding Data'!$A:$A, $A4448)</f>
        <v>16</v>
      </c>
      <c r="V4448" s="13">
        <f>SUMIFS('Fielding Data'!F:F, 'Fielding Data'!$A:$A, $A4448)</f>
        <v>21</v>
      </c>
      <c r="W4448" s="13">
        <f>SUMIFS('Fielding Data'!G:G, 'Fielding Data'!$A:$A, $A4448)</f>
        <v>2</v>
      </c>
      <c r="X4448" s="13">
        <f>SUMIFS('Fielding Data'!H:H, 'Fielding Data'!$A:$A, $A4448)</f>
        <v>1</v>
      </c>
    </row>
    <row r="4449" spans="1:24" x14ac:dyDescent="0.3">
      <c r="A4449" s="13" t="str">
        <f t="shared" si="139"/>
        <v>rienzan012013</v>
      </c>
      <c r="B4449" s="16" t="s">
        <v>2038</v>
      </c>
      <c r="C4449" s="16">
        <v>2013</v>
      </c>
      <c r="D4449" s="16">
        <v>10</v>
      </c>
      <c r="E4449" s="16">
        <v>0</v>
      </c>
      <c r="F4449" s="16">
        <v>0</v>
      </c>
      <c r="G4449" s="16">
        <v>0</v>
      </c>
      <c r="H4449" s="16">
        <v>0</v>
      </c>
      <c r="I4449" s="16">
        <v>0</v>
      </c>
      <c r="J4449" s="16">
        <v>0</v>
      </c>
      <c r="K4449" s="16">
        <v>0</v>
      </c>
      <c r="L4449" s="16">
        <v>0</v>
      </c>
      <c r="M4449" s="16">
        <v>0</v>
      </c>
      <c r="N4449" s="16">
        <v>0</v>
      </c>
      <c r="O4449" s="16">
        <v>0</v>
      </c>
      <c r="P4449" s="13" t="str">
        <f t="shared" si="138"/>
        <v>P</v>
      </c>
      <c r="Q4449" s="13">
        <f>IFERROR(VLOOKUP($A4449, 'Fielding Data'!$A$1:$H$12056, 5, 0), 0)</f>
        <v>8</v>
      </c>
      <c r="R4449" s="13">
        <f>IFERROR(VLOOKUP($A4449, 'Fielding Data'!$A$1:$H$12056, 6, 0), 0)</f>
        <v>10</v>
      </c>
      <c r="S4449" s="13">
        <f>IFERROR(VLOOKUP($A4449, 'Fielding Data'!$A$1:$H$12056, 7, 0), 0)</f>
        <v>1</v>
      </c>
      <c r="T4449" s="13">
        <f>IFERROR(VLOOKUP($A4449, 'Fielding Data'!$A$1:$H$12056, 8, 0), 0)</f>
        <v>1</v>
      </c>
      <c r="U4449" s="13">
        <f>SUMIFS('Fielding Data'!E:E, 'Fielding Data'!$A:$A, $A4449)</f>
        <v>8</v>
      </c>
      <c r="V4449" s="13">
        <f>SUMIFS('Fielding Data'!F:F, 'Fielding Data'!$A:$A, $A4449)</f>
        <v>10</v>
      </c>
      <c r="W4449" s="13">
        <f>SUMIFS('Fielding Data'!G:G, 'Fielding Data'!$A:$A, $A4449)</f>
        <v>1</v>
      </c>
      <c r="X4449" s="13">
        <f>SUMIFS('Fielding Data'!H:H, 'Fielding Data'!$A:$A, $A4449)</f>
        <v>1</v>
      </c>
    </row>
    <row r="4450" spans="1:24" x14ac:dyDescent="0.3">
      <c r="A4450" s="13" t="str">
        <f t="shared" si="139"/>
        <v>riverma012013</v>
      </c>
      <c r="B4450" s="16" t="s">
        <v>185</v>
      </c>
      <c r="C4450" s="16">
        <v>2013</v>
      </c>
      <c r="D4450" s="16">
        <v>64</v>
      </c>
      <c r="E4450" s="16">
        <v>0</v>
      </c>
      <c r="F4450" s="16">
        <v>0</v>
      </c>
      <c r="G4450" s="16">
        <v>0</v>
      </c>
      <c r="H4450" s="16">
        <v>0</v>
      </c>
      <c r="I4450" s="16">
        <v>0</v>
      </c>
      <c r="J4450" s="16">
        <v>0</v>
      </c>
      <c r="K4450" s="16">
        <v>0</v>
      </c>
      <c r="L4450" s="16">
        <v>0</v>
      </c>
      <c r="M4450" s="16">
        <v>0</v>
      </c>
      <c r="N4450" s="16">
        <v>0</v>
      </c>
      <c r="O4450" s="16">
        <v>0</v>
      </c>
      <c r="P4450" s="13" t="str">
        <f t="shared" si="138"/>
        <v>P</v>
      </c>
      <c r="Q4450" s="13">
        <f>IFERROR(VLOOKUP($A4450, 'Fielding Data'!$A$1:$H$12056, 5, 0), 0)</f>
        <v>5</v>
      </c>
      <c r="R4450" s="13">
        <f>IFERROR(VLOOKUP($A4450, 'Fielding Data'!$A$1:$H$12056, 6, 0), 0)</f>
        <v>12</v>
      </c>
      <c r="S4450" s="13">
        <f>IFERROR(VLOOKUP($A4450, 'Fielding Data'!$A$1:$H$12056, 7, 0), 0)</f>
        <v>0</v>
      </c>
      <c r="T4450" s="13">
        <f>IFERROR(VLOOKUP($A4450, 'Fielding Data'!$A$1:$H$12056, 8, 0), 0)</f>
        <v>0</v>
      </c>
      <c r="U4450" s="13">
        <f>SUMIFS('Fielding Data'!E:E, 'Fielding Data'!$A:$A, $A4450)</f>
        <v>5</v>
      </c>
      <c r="V4450" s="13">
        <f>SUMIFS('Fielding Data'!F:F, 'Fielding Data'!$A:$A, $A4450)</f>
        <v>12</v>
      </c>
      <c r="W4450" s="13">
        <f>SUMIFS('Fielding Data'!G:G, 'Fielding Data'!$A:$A, $A4450)</f>
        <v>0</v>
      </c>
      <c r="X4450" s="13">
        <f>SUMIFS('Fielding Data'!H:H, 'Fielding Data'!$A:$A, $A4450)</f>
        <v>0</v>
      </c>
    </row>
    <row r="4451" spans="1:24" x14ac:dyDescent="0.3">
      <c r="A4451" s="13" t="str">
        <f t="shared" si="139"/>
        <v>riverre012013</v>
      </c>
      <c r="B4451" s="16" t="s">
        <v>489</v>
      </c>
      <c r="C4451" s="16">
        <v>2013</v>
      </c>
      <c r="D4451" s="16">
        <v>23</v>
      </c>
      <c r="E4451" s="16">
        <v>67</v>
      </c>
      <c r="F4451" s="16">
        <v>4</v>
      </c>
      <c r="G4451" s="16">
        <v>17</v>
      </c>
      <c r="H4451" s="16">
        <v>3</v>
      </c>
      <c r="I4451" s="16">
        <v>1</v>
      </c>
      <c r="J4451" s="16">
        <v>0</v>
      </c>
      <c r="K4451" s="16">
        <v>7</v>
      </c>
      <c r="L4451" s="16">
        <v>0</v>
      </c>
      <c r="M4451" s="16">
        <v>0</v>
      </c>
      <c r="N4451" s="16">
        <v>2</v>
      </c>
      <c r="O4451" s="16">
        <v>16</v>
      </c>
      <c r="P4451" s="13" t="str">
        <f t="shared" si="138"/>
        <v>C</v>
      </c>
      <c r="Q4451" s="13">
        <f>IFERROR(VLOOKUP($A4451, 'Fielding Data'!$A$1:$H$12056, 5, 0), 0)</f>
        <v>185</v>
      </c>
      <c r="R4451" s="13">
        <f>IFERROR(VLOOKUP($A4451, 'Fielding Data'!$A$1:$H$12056, 6, 0), 0)</f>
        <v>13</v>
      </c>
      <c r="S4451" s="13">
        <f>IFERROR(VLOOKUP($A4451, 'Fielding Data'!$A$1:$H$12056, 7, 0), 0)</f>
        <v>0</v>
      </c>
      <c r="T4451" s="13">
        <f>IFERROR(VLOOKUP($A4451, 'Fielding Data'!$A$1:$H$12056, 8, 0), 0)</f>
        <v>1</v>
      </c>
      <c r="U4451" s="13">
        <f>SUMIFS('Fielding Data'!E:E, 'Fielding Data'!$A:$A, $A4451)</f>
        <v>185</v>
      </c>
      <c r="V4451" s="13">
        <f>SUMIFS('Fielding Data'!F:F, 'Fielding Data'!$A:$A, $A4451)</f>
        <v>13</v>
      </c>
      <c r="W4451" s="13">
        <f>SUMIFS('Fielding Data'!G:G, 'Fielding Data'!$A:$A, $A4451)</f>
        <v>0</v>
      </c>
      <c r="X4451" s="13">
        <f>SUMIFS('Fielding Data'!H:H, 'Fielding Data'!$A:$A, $A4451)</f>
        <v>1</v>
      </c>
    </row>
    <row r="4452" spans="1:24" x14ac:dyDescent="0.3">
      <c r="A4452" s="13" t="str">
        <f t="shared" si="139"/>
        <v>rizzoan012013</v>
      </c>
      <c r="B4452" s="16" t="s">
        <v>1596</v>
      </c>
      <c r="C4452" s="16">
        <v>2013</v>
      </c>
      <c r="D4452" s="16">
        <v>160</v>
      </c>
      <c r="E4452" s="16">
        <v>606</v>
      </c>
      <c r="F4452" s="16">
        <v>71</v>
      </c>
      <c r="G4452" s="16">
        <v>141</v>
      </c>
      <c r="H4452" s="16">
        <v>40</v>
      </c>
      <c r="I4452" s="16">
        <v>2</v>
      </c>
      <c r="J4452" s="16">
        <v>23</v>
      </c>
      <c r="K4452" s="16">
        <v>80</v>
      </c>
      <c r="L4452" s="16">
        <v>6</v>
      </c>
      <c r="M4452" s="16">
        <v>5</v>
      </c>
      <c r="N4452" s="16">
        <v>76</v>
      </c>
      <c r="O4452" s="16">
        <v>127</v>
      </c>
      <c r="P4452" s="13" t="str">
        <f t="shared" si="138"/>
        <v>1B</v>
      </c>
      <c r="Q4452" s="13">
        <f>IFERROR(VLOOKUP($A4452, 'Fielding Data'!$A$1:$H$12056, 5, 0), 0)</f>
        <v>1287</v>
      </c>
      <c r="R4452" s="13">
        <f>IFERROR(VLOOKUP($A4452, 'Fielding Data'!$A$1:$H$12056, 6, 0), 0)</f>
        <v>149</v>
      </c>
      <c r="S4452" s="13">
        <f>IFERROR(VLOOKUP($A4452, 'Fielding Data'!$A$1:$H$12056, 7, 0), 0)</f>
        <v>5</v>
      </c>
      <c r="T4452" s="13">
        <f>IFERROR(VLOOKUP($A4452, 'Fielding Data'!$A$1:$H$12056, 8, 0), 0)</f>
        <v>114</v>
      </c>
      <c r="U4452" s="13">
        <f>SUMIFS('Fielding Data'!E:E, 'Fielding Data'!$A:$A, $A4452)</f>
        <v>1287</v>
      </c>
      <c r="V4452" s="13">
        <f>SUMIFS('Fielding Data'!F:F, 'Fielding Data'!$A:$A, $A4452)</f>
        <v>149</v>
      </c>
      <c r="W4452" s="13">
        <f>SUMIFS('Fielding Data'!G:G, 'Fielding Data'!$A:$A, $A4452)</f>
        <v>5</v>
      </c>
      <c r="X4452" s="13">
        <f>SUMIFS('Fielding Data'!H:H, 'Fielding Data'!$A:$A, $A4452)</f>
        <v>114</v>
      </c>
    </row>
    <row r="4453" spans="1:24" x14ac:dyDescent="0.3">
      <c r="A4453" s="13" t="str">
        <f t="shared" si="139"/>
        <v>roarkta012013</v>
      </c>
      <c r="B4453" s="16" t="s">
        <v>2039</v>
      </c>
      <c r="C4453" s="16">
        <v>2013</v>
      </c>
      <c r="D4453" s="16">
        <v>14</v>
      </c>
      <c r="E4453" s="16">
        <v>14</v>
      </c>
      <c r="F4453" s="16">
        <v>0</v>
      </c>
      <c r="G4453" s="16">
        <v>4</v>
      </c>
      <c r="H4453" s="16">
        <v>1</v>
      </c>
      <c r="I4453" s="16">
        <v>0</v>
      </c>
      <c r="J4453" s="16">
        <v>0</v>
      </c>
      <c r="K4453" s="16">
        <v>1</v>
      </c>
      <c r="L4453" s="16">
        <v>0</v>
      </c>
      <c r="M4453" s="16">
        <v>0</v>
      </c>
      <c r="N4453" s="16">
        <v>0</v>
      </c>
      <c r="O4453" s="16">
        <v>5</v>
      </c>
      <c r="P4453" s="13" t="str">
        <f t="shared" si="138"/>
        <v>P</v>
      </c>
      <c r="Q4453" s="13">
        <f>IFERROR(VLOOKUP($A4453, 'Fielding Data'!$A$1:$H$12056, 5, 0), 0)</f>
        <v>6</v>
      </c>
      <c r="R4453" s="13">
        <f>IFERROR(VLOOKUP($A4453, 'Fielding Data'!$A$1:$H$12056, 6, 0), 0)</f>
        <v>7</v>
      </c>
      <c r="S4453" s="13">
        <f>IFERROR(VLOOKUP($A4453, 'Fielding Data'!$A$1:$H$12056, 7, 0), 0)</f>
        <v>1</v>
      </c>
      <c r="T4453" s="13">
        <f>IFERROR(VLOOKUP($A4453, 'Fielding Data'!$A$1:$H$12056, 8, 0), 0)</f>
        <v>2</v>
      </c>
      <c r="U4453" s="13">
        <f>SUMIFS('Fielding Data'!E:E, 'Fielding Data'!$A:$A, $A4453)</f>
        <v>6</v>
      </c>
      <c r="V4453" s="13">
        <f>SUMIFS('Fielding Data'!F:F, 'Fielding Data'!$A:$A, $A4453)</f>
        <v>7</v>
      </c>
      <c r="W4453" s="13">
        <f>SUMIFS('Fielding Data'!G:G, 'Fielding Data'!$A:$A, $A4453)</f>
        <v>1</v>
      </c>
      <c r="X4453" s="13">
        <f>SUMIFS('Fielding Data'!H:H, 'Fielding Data'!$A:$A, $A4453)</f>
        <v>2</v>
      </c>
    </row>
    <row r="4454" spans="1:24" x14ac:dyDescent="0.3">
      <c r="A4454" s="13" t="str">
        <f t="shared" si="139"/>
        <v>roberbr012013</v>
      </c>
      <c r="B4454" s="16" t="s">
        <v>271</v>
      </c>
      <c r="C4454" s="16">
        <v>2013</v>
      </c>
      <c r="D4454" s="16">
        <v>77</v>
      </c>
      <c r="E4454" s="16">
        <v>265</v>
      </c>
      <c r="F4454" s="16">
        <v>33</v>
      </c>
      <c r="G4454" s="16">
        <v>66</v>
      </c>
      <c r="H4454" s="16">
        <v>12</v>
      </c>
      <c r="I4454" s="16">
        <v>1</v>
      </c>
      <c r="J4454" s="16">
        <v>8</v>
      </c>
      <c r="K4454" s="16">
        <v>39</v>
      </c>
      <c r="L4454" s="16">
        <v>3</v>
      </c>
      <c r="M4454" s="16">
        <v>1</v>
      </c>
      <c r="N4454" s="16">
        <v>26</v>
      </c>
      <c r="O4454" s="16">
        <v>44</v>
      </c>
      <c r="P4454" s="13" t="str">
        <f t="shared" si="138"/>
        <v>2B</v>
      </c>
      <c r="Q4454" s="13">
        <f>IFERROR(VLOOKUP($A4454, 'Fielding Data'!$A$1:$H$12056, 5, 0), 0)</f>
        <v>110</v>
      </c>
      <c r="R4454" s="13">
        <f>IFERROR(VLOOKUP($A4454, 'Fielding Data'!$A$1:$H$12056, 6, 0), 0)</f>
        <v>190</v>
      </c>
      <c r="S4454" s="13">
        <f>IFERROR(VLOOKUP($A4454, 'Fielding Data'!$A$1:$H$12056, 7, 0), 0)</f>
        <v>1</v>
      </c>
      <c r="T4454" s="13">
        <f>IFERROR(VLOOKUP($A4454, 'Fielding Data'!$A$1:$H$12056, 8, 0), 0)</f>
        <v>43</v>
      </c>
      <c r="U4454" s="13">
        <f>SUMIFS('Fielding Data'!E:E, 'Fielding Data'!$A:$A, $A4454)</f>
        <v>110</v>
      </c>
      <c r="V4454" s="13">
        <f>SUMIFS('Fielding Data'!F:F, 'Fielding Data'!$A:$A, $A4454)</f>
        <v>190</v>
      </c>
      <c r="W4454" s="13">
        <f>SUMIFS('Fielding Data'!G:G, 'Fielding Data'!$A:$A, $A4454)</f>
        <v>1</v>
      </c>
      <c r="X4454" s="13">
        <f>SUMIFS('Fielding Data'!H:H, 'Fielding Data'!$A:$A, $A4454)</f>
        <v>43</v>
      </c>
    </row>
    <row r="4455" spans="1:24" x14ac:dyDescent="0.3">
      <c r="A4455" s="13" t="str">
        <f t="shared" si="139"/>
        <v>roberda082013</v>
      </c>
      <c r="B4455" s="16" t="s">
        <v>995</v>
      </c>
      <c r="C4455" s="16">
        <v>2013</v>
      </c>
      <c r="D4455" s="16">
        <v>70</v>
      </c>
      <c r="E4455" s="16">
        <v>0</v>
      </c>
      <c r="F4455" s="16">
        <v>0</v>
      </c>
      <c r="G4455" s="16">
        <v>0</v>
      </c>
      <c r="H4455" s="16">
        <v>0</v>
      </c>
      <c r="I4455" s="16">
        <v>0</v>
      </c>
      <c r="J4455" s="16">
        <v>0</v>
      </c>
      <c r="K4455" s="16">
        <v>0</v>
      </c>
      <c r="L4455" s="16">
        <v>0</v>
      </c>
      <c r="M4455" s="16">
        <v>0</v>
      </c>
      <c r="N4455" s="16">
        <v>0</v>
      </c>
      <c r="O4455" s="16">
        <v>0</v>
      </c>
      <c r="P4455" s="13" t="str">
        <f t="shared" si="138"/>
        <v>P</v>
      </c>
      <c r="Q4455" s="13">
        <f>IFERROR(VLOOKUP($A4455, 'Fielding Data'!$A$1:$H$12056, 5, 0), 0)</f>
        <v>4</v>
      </c>
      <c r="R4455" s="13">
        <f>IFERROR(VLOOKUP($A4455, 'Fielding Data'!$A$1:$H$12056, 6, 0), 0)</f>
        <v>4</v>
      </c>
      <c r="S4455" s="13">
        <f>IFERROR(VLOOKUP($A4455, 'Fielding Data'!$A$1:$H$12056, 7, 0), 0)</f>
        <v>0</v>
      </c>
      <c r="T4455" s="13">
        <f>IFERROR(VLOOKUP($A4455, 'Fielding Data'!$A$1:$H$12056, 8, 0), 0)</f>
        <v>0</v>
      </c>
      <c r="U4455" s="13">
        <f>SUMIFS('Fielding Data'!E:E, 'Fielding Data'!$A:$A, $A4455)</f>
        <v>4</v>
      </c>
      <c r="V4455" s="13">
        <f>SUMIFS('Fielding Data'!F:F, 'Fielding Data'!$A:$A, $A4455)</f>
        <v>4</v>
      </c>
      <c r="W4455" s="13">
        <f>SUMIFS('Fielding Data'!G:G, 'Fielding Data'!$A:$A, $A4455)</f>
        <v>0</v>
      </c>
      <c r="X4455" s="13">
        <f>SUMIFS('Fielding Data'!H:H, 'Fielding Data'!$A:$A, $A4455)</f>
        <v>0</v>
      </c>
    </row>
    <row r="4456" spans="1:24" x14ac:dyDescent="0.3">
      <c r="A4456" s="13" t="str">
        <f t="shared" si="139"/>
        <v>roberry012013</v>
      </c>
      <c r="B4456" s="16" t="s">
        <v>719</v>
      </c>
      <c r="C4456" s="16">
        <v>2013</v>
      </c>
      <c r="D4456" s="16">
        <v>60</v>
      </c>
      <c r="E4456" s="16">
        <v>162</v>
      </c>
      <c r="F4456" s="16">
        <v>15</v>
      </c>
      <c r="G4456" s="16">
        <v>40</v>
      </c>
      <c r="H4456" s="16">
        <v>6</v>
      </c>
      <c r="I4456" s="16">
        <v>0</v>
      </c>
      <c r="J4456" s="16">
        <v>5</v>
      </c>
      <c r="K4456" s="16">
        <v>17</v>
      </c>
      <c r="L4456" s="16">
        <v>0</v>
      </c>
      <c r="M4456" s="16">
        <v>2</v>
      </c>
      <c r="N4456" s="16">
        <v>11</v>
      </c>
      <c r="O4456" s="16">
        <v>39</v>
      </c>
      <c r="P4456" s="13" t="str">
        <f t="shared" si="138"/>
        <v>1B</v>
      </c>
      <c r="Q4456" s="13">
        <f>IFERROR(VLOOKUP($A4456, 'Fielding Data'!$A$1:$H$12056, 5, 0), 0)</f>
        <v>2</v>
      </c>
      <c r="R4456" s="13">
        <f>IFERROR(VLOOKUP($A4456, 'Fielding Data'!$A$1:$H$12056, 6, 0), 0)</f>
        <v>1</v>
      </c>
      <c r="S4456" s="13">
        <f>IFERROR(VLOOKUP($A4456, 'Fielding Data'!$A$1:$H$12056, 7, 0), 0)</f>
        <v>0</v>
      </c>
      <c r="T4456" s="13">
        <f>IFERROR(VLOOKUP($A4456, 'Fielding Data'!$A$1:$H$12056, 8, 0), 0)</f>
        <v>0</v>
      </c>
      <c r="U4456" s="13">
        <f>SUMIFS('Fielding Data'!E:E, 'Fielding Data'!$A:$A, $A4456)</f>
        <v>51</v>
      </c>
      <c r="V4456" s="13">
        <f>SUMIFS('Fielding Data'!F:F, 'Fielding Data'!$A:$A, $A4456)</f>
        <v>99</v>
      </c>
      <c r="W4456" s="13">
        <f>SUMIFS('Fielding Data'!G:G, 'Fielding Data'!$A:$A, $A4456)</f>
        <v>4</v>
      </c>
      <c r="X4456" s="13">
        <f>SUMIFS('Fielding Data'!H:H, 'Fielding Data'!$A:$A, $A4456)</f>
        <v>20</v>
      </c>
    </row>
    <row r="4457" spans="1:24" x14ac:dyDescent="0.3">
      <c r="A4457" s="13" t="str">
        <f t="shared" si="139"/>
        <v>roberty012013</v>
      </c>
      <c r="B4457" s="16" t="s">
        <v>1817</v>
      </c>
      <c r="C4457" s="16">
        <v>2013</v>
      </c>
      <c r="D4457" s="16">
        <v>2</v>
      </c>
      <c r="E4457" s="16">
        <v>0</v>
      </c>
      <c r="F4457" s="16">
        <v>0</v>
      </c>
      <c r="G4457" s="16">
        <v>0</v>
      </c>
      <c r="H4457" s="16">
        <v>0</v>
      </c>
      <c r="I4457" s="16">
        <v>0</v>
      </c>
      <c r="J4457" s="16">
        <v>0</v>
      </c>
      <c r="K4457" s="16">
        <v>0</v>
      </c>
      <c r="L4457" s="16">
        <v>0</v>
      </c>
      <c r="M4457" s="16">
        <v>0</v>
      </c>
      <c r="N4457" s="16">
        <v>0</v>
      </c>
      <c r="O4457" s="16">
        <v>0</v>
      </c>
      <c r="P4457" s="13" t="str">
        <f t="shared" si="138"/>
        <v>P</v>
      </c>
      <c r="Q4457" s="13">
        <f>IFERROR(VLOOKUP($A4457, 'Fielding Data'!$A$1:$H$12056, 5, 0), 0)</f>
        <v>0</v>
      </c>
      <c r="R4457" s="13">
        <f>IFERROR(VLOOKUP($A4457, 'Fielding Data'!$A$1:$H$12056, 6, 0), 0)</f>
        <v>0</v>
      </c>
      <c r="S4457" s="13">
        <f>IFERROR(VLOOKUP($A4457, 'Fielding Data'!$A$1:$H$12056, 7, 0), 0)</f>
        <v>0</v>
      </c>
      <c r="T4457" s="13">
        <f>IFERROR(VLOOKUP($A4457, 'Fielding Data'!$A$1:$H$12056, 8, 0), 0)</f>
        <v>0</v>
      </c>
      <c r="U4457" s="13">
        <f>SUMIFS('Fielding Data'!E:E, 'Fielding Data'!$A:$A, $A4457)</f>
        <v>0</v>
      </c>
      <c r="V4457" s="13">
        <f>SUMIFS('Fielding Data'!F:F, 'Fielding Data'!$A:$A, $A4457)</f>
        <v>0</v>
      </c>
      <c r="W4457" s="13">
        <f>SUMIFS('Fielding Data'!G:G, 'Fielding Data'!$A:$A, $A4457)</f>
        <v>0</v>
      </c>
      <c r="X4457" s="13">
        <f>SUMIFS('Fielding Data'!H:H, 'Fielding Data'!$A:$A, $A4457)</f>
        <v>0</v>
      </c>
    </row>
    <row r="4458" spans="1:24" x14ac:dyDescent="0.3">
      <c r="A4458" s="13" t="str">
        <f t="shared" si="139"/>
        <v>robinch022013</v>
      </c>
      <c r="B4458" s="16" t="s">
        <v>2040</v>
      </c>
      <c r="C4458" s="16">
        <v>2013</v>
      </c>
      <c r="D4458" s="16">
        <v>8</v>
      </c>
      <c r="E4458" s="16">
        <v>12</v>
      </c>
      <c r="F4458" s="16">
        <v>1</v>
      </c>
      <c r="G4458" s="16">
        <v>2</v>
      </c>
      <c r="H4458" s="16">
        <v>0</v>
      </c>
      <c r="I4458" s="16">
        <v>0</v>
      </c>
      <c r="J4458" s="16">
        <v>1</v>
      </c>
      <c r="K4458" s="16">
        <v>3</v>
      </c>
      <c r="L4458" s="16">
        <v>0</v>
      </c>
      <c r="M4458" s="16">
        <v>0</v>
      </c>
      <c r="N4458" s="16">
        <v>0</v>
      </c>
      <c r="O4458" s="16">
        <v>3</v>
      </c>
      <c r="P4458" s="13" t="str">
        <f t="shared" si="138"/>
        <v>C</v>
      </c>
      <c r="Q4458" s="13">
        <f>IFERROR(VLOOKUP($A4458, 'Fielding Data'!$A$1:$H$12056, 5, 0), 0)</f>
        <v>8</v>
      </c>
      <c r="R4458" s="13">
        <f>IFERROR(VLOOKUP($A4458, 'Fielding Data'!$A$1:$H$12056, 6, 0), 0)</f>
        <v>0</v>
      </c>
      <c r="S4458" s="13">
        <f>IFERROR(VLOOKUP($A4458, 'Fielding Data'!$A$1:$H$12056, 7, 0), 0)</f>
        <v>0</v>
      </c>
      <c r="T4458" s="13">
        <f>IFERROR(VLOOKUP($A4458, 'Fielding Data'!$A$1:$H$12056, 8, 0), 0)</f>
        <v>0</v>
      </c>
      <c r="U4458" s="13">
        <f>SUMIFS('Fielding Data'!E:E, 'Fielding Data'!$A:$A, $A4458)</f>
        <v>8</v>
      </c>
      <c r="V4458" s="13">
        <f>SUMIFS('Fielding Data'!F:F, 'Fielding Data'!$A:$A, $A4458)</f>
        <v>0</v>
      </c>
      <c r="W4458" s="13">
        <f>SUMIFS('Fielding Data'!G:G, 'Fielding Data'!$A:$A, $A4458)</f>
        <v>0</v>
      </c>
      <c r="X4458" s="13">
        <f>SUMIFS('Fielding Data'!H:H, 'Fielding Data'!$A:$A, $A4458)</f>
        <v>0</v>
      </c>
    </row>
    <row r="4459" spans="1:24" x14ac:dyDescent="0.3">
      <c r="A4459" s="13" t="str">
        <f t="shared" si="139"/>
        <v>robinde022013</v>
      </c>
      <c r="B4459" s="16" t="s">
        <v>2041</v>
      </c>
      <c r="C4459" s="16">
        <v>2013</v>
      </c>
      <c r="D4459" s="16">
        <v>102</v>
      </c>
      <c r="E4459" s="16">
        <v>192</v>
      </c>
      <c r="F4459" s="16">
        <v>21</v>
      </c>
      <c r="G4459" s="16">
        <v>49</v>
      </c>
      <c r="H4459" s="16">
        <v>7</v>
      </c>
      <c r="I4459" s="16">
        <v>3</v>
      </c>
      <c r="J4459" s="16">
        <v>0</v>
      </c>
      <c r="K4459" s="16">
        <v>8</v>
      </c>
      <c r="L4459" s="16">
        <v>4</v>
      </c>
      <c r="M4459" s="16">
        <v>5</v>
      </c>
      <c r="N4459" s="16">
        <v>18</v>
      </c>
      <c r="O4459" s="16">
        <v>44</v>
      </c>
      <c r="P4459" s="13" t="str">
        <f t="shared" si="138"/>
        <v>CF</v>
      </c>
      <c r="Q4459" s="13">
        <f>IFERROR(VLOOKUP($A4459, 'Fielding Data'!$A$1:$H$12056, 5, 0), 0)</f>
        <v>0</v>
      </c>
      <c r="R4459" s="13">
        <f>IFERROR(VLOOKUP($A4459, 'Fielding Data'!$A$1:$H$12056, 6, 0), 0)</f>
        <v>0</v>
      </c>
      <c r="S4459" s="13">
        <f>IFERROR(VLOOKUP($A4459, 'Fielding Data'!$A$1:$H$12056, 7, 0), 0)</f>
        <v>0</v>
      </c>
      <c r="T4459" s="13">
        <f>IFERROR(VLOOKUP($A4459, 'Fielding Data'!$A$1:$H$12056, 8, 0), 0)</f>
        <v>0</v>
      </c>
      <c r="U4459" s="13">
        <f>SUMIFS('Fielding Data'!E:E, 'Fielding Data'!$A:$A, $A4459)</f>
        <v>101</v>
      </c>
      <c r="V4459" s="13">
        <f>SUMIFS('Fielding Data'!F:F, 'Fielding Data'!$A:$A, $A4459)</f>
        <v>0</v>
      </c>
      <c r="W4459" s="13">
        <f>SUMIFS('Fielding Data'!G:G, 'Fielding Data'!$A:$A, $A4459)</f>
        <v>0</v>
      </c>
      <c r="X4459" s="13">
        <f>SUMIFS('Fielding Data'!H:H, 'Fielding Data'!$A:$A, $A4459)</f>
        <v>0</v>
      </c>
    </row>
    <row r="4460" spans="1:24" x14ac:dyDescent="0.3">
      <c r="A4460" s="13" t="str">
        <f t="shared" si="139"/>
        <v>robinsh012013</v>
      </c>
      <c r="B4460" s="16" t="s">
        <v>1168</v>
      </c>
      <c r="C4460" s="16">
        <v>2013</v>
      </c>
      <c r="D4460" s="16">
        <v>99</v>
      </c>
      <c r="E4460" s="16">
        <v>144</v>
      </c>
      <c r="F4460" s="16">
        <v>22</v>
      </c>
      <c r="G4460" s="16">
        <v>36</v>
      </c>
      <c r="H4460" s="16">
        <v>2</v>
      </c>
      <c r="I4460" s="16">
        <v>1</v>
      </c>
      <c r="J4460" s="16">
        <v>2</v>
      </c>
      <c r="K4460" s="16">
        <v>16</v>
      </c>
      <c r="L4460" s="16">
        <v>5</v>
      </c>
      <c r="M4460" s="16">
        <v>1</v>
      </c>
      <c r="N4460" s="16">
        <v>23</v>
      </c>
      <c r="O4460" s="16">
        <v>17</v>
      </c>
      <c r="P4460" s="13" t="str">
        <f t="shared" si="138"/>
        <v>CF</v>
      </c>
      <c r="Q4460" s="13">
        <f>IFERROR(VLOOKUP($A4460, 'Fielding Data'!$A$1:$H$12056, 5, 0), 0)</f>
        <v>0</v>
      </c>
      <c r="R4460" s="13">
        <f>IFERROR(VLOOKUP($A4460, 'Fielding Data'!$A$1:$H$12056, 6, 0), 0)</f>
        <v>0</v>
      </c>
      <c r="S4460" s="13">
        <f>IFERROR(VLOOKUP($A4460, 'Fielding Data'!$A$1:$H$12056, 7, 0), 0)</f>
        <v>0</v>
      </c>
      <c r="T4460" s="13">
        <f>IFERROR(VLOOKUP($A4460, 'Fielding Data'!$A$1:$H$12056, 8, 0), 0)</f>
        <v>0</v>
      </c>
      <c r="U4460" s="13">
        <f>SUMIFS('Fielding Data'!E:E, 'Fielding Data'!$A:$A, $A4460)</f>
        <v>108</v>
      </c>
      <c r="V4460" s="13">
        <f>SUMIFS('Fielding Data'!F:F, 'Fielding Data'!$A:$A, $A4460)</f>
        <v>0</v>
      </c>
      <c r="W4460" s="13">
        <f>SUMIFS('Fielding Data'!G:G, 'Fielding Data'!$A:$A, $A4460)</f>
        <v>3</v>
      </c>
      <c r="X4460" s="13">
        <f>SUMIFS('Fielding Data'!H:H, 'Fielding Data'!$A:$A, $A4460)</f>
        <v>0</v>
      </c>
    </row>
    <row r="4461" spans="1:24" x14ac:dyDescent="0.3">
      <c r="A4461" s="13" t="str">
        <f t="shared" si="139"/>
        <v>roblema012013</v>
      </c>
      <c r="B4461" s="16" t="s">
        <v>2042</v>
      </c>
      <c r="C4461" s="16">
        <v>2013</v>
      </c>
      <c r="D4461" s="16">
        <v>3</v>
      </c>
      <c r="E4461" s="16">
        <v>0</v>
      </c>
      <c r="F4461" s="16">
        <v>0</v>
      </c>
      <c r="G4461" s="16">
        <v>0</v>
      </c>
      <c r="H4461" s="16">
        <v>0</v>
      </c>
      <c r="I4461" s="16">
        <v>0</v>
      </c>
      <c r="J4461" s="16">
        <v>0</v>
      </c>
      <c r="K4461" s="16">
        <v>0</v>
      </c>
      <c r="L4461" s="16">
        <v>0</v>
      </c>
      <c r="M4461" s="16">
        <v>0</v>
      </c>
      <c r="N4461" s="16">
        <v>0</v>
      </c>
      <c r="O4461" s="16">
        <v>0</v>
      </c>
      <c r="P4461" s="13" t="str">
        <f t="shared" si="138"/>
        <v>P</v>
      </c>
      <c r="Q4461" s="13">
        <f>IFERROR(VLOOKUP($A4461, 'Fielding Data'!$A$1:$H$12056, 5, 0), 0)</f>
        <v>0</v>
      </c>
      <c r="R4461" s="13">
        <f>IFERROR(VLOOKUP($A4461, 'Fielding Data'!$A$1:$H$12056, 6, 0), 0)</f>
        <v>0</v>
      </c>
      <c r="S4461" s="13">
        <f>IFERROR(VLOOKUP($A4461, 'Fielding Data'!$A$1:$H$12056, 7, 0), 0)</f>
        <v>0</v>
      </c>
      <c r="T4461" s="13">
        <f>IFERROR(VLOOKUP($A4461, 'Fielding Data'!$A$1:$H$12056, 8, 0), 0)</f>
        <v>0</v>
      </c>
      <c r="U4461" s="13">
        <f>SUMIFS('Fielding Data'!E:E, 'Fielding Data'!$A:$A, $A4461)</f>
        <v>0</v>
      </c>
      <c r="V4461" s="13">
        <f>SUMIFS('Fielding Data'!F:F, 'Fielding Data'!$A:$A, $A4461)</f>
        <v>0</v>
      </c>
      <c r="W4461" s="13">
        <f>SUMIFS('Fielding Data'!G:G, 'Fielding Data'!$A:$A, $A4461)</f>
        <v>0</v>
      </c>
      <c r="X4461" s="13">
        <f>SUMIFS('Fielding Data'!H:H, 'Fielding Data'!$A:$A, $A4461)</f>
        <v>0</v>
      </c>
    </row>
    <row r="4462" spans="1:24" x14ac:dyDescent="0.3">
      <c r="A4462" s="13" t="str">
        <f t="shared" si="139"/>
        <v>rodnefe012013</v>
      </c>
      <c r="B4462" s="16" t="s">
        <v>329</v>
      </c>
      <c r="C4462" s="16">
        <v>2013</v>
      </c>
      <c r="D4462" s="16">
        <v>68</v>
      </c>
      <c r="E4462" s="16">
        <v>0</v>
      </c>
      <c r="F4462" s="16">
        <v>0</v>
      </c>
      <c r="G4462" s="16">
        <v>0</v>
      </c>
      <c r="H4462" s="16">
        <v>0</v>
      </c>
      <c r="I4462" s="16">
        <v>0</v>
      </c>
      <c r="J4462" s="16">
        <v>0</v>
      </c>
      <c r="K4462" s="16">
        <v>0</v>
      </c>
      <c r="L4462" s="16">
        <v>0</v>
      </c>
      <c r="M4462" s="16">
        <v>0</v>
      </c>
      <c r="N4462" s="16">
        <v>0</v>
      </c>
      <c r="O4462" s="16">
        <v>0</v>
      </c>
      <c r="P4462" s="13" t="str">
        <f t="shared" si="138"/>
        <v>P</v>
      </c>
      <c r="Q4462" s="13">
        <f>IFERROR(VLOOKUP($A4462, 'Fielding Data'!$A$1:$H$12056, 5, 0), 0)</f>
        <v>4</v>
      </c>
      <c r="R4462" s="13">
        <f>IFERROR(VLOOKUP($A4462, 'Fielding Data'!$A$1:$H$12056, 6, 0), 0)</f>
        <v>7</v>
      </c>
      <c r="S4462" s="13">
        <f>IFERROR(VLOOKUP($A4462, 'Fielding Data'!$A$1:$H$12056, 7, 0), 0)</f>
        <v>2</v>
      </c>
      <c r="T4462" s="13">
        <f>IFERROR(VLOOKUP($A4462, 'Fielding Data'!$A$1:$H$12056, 8, 0), 0)</f>
        <v>1</v>
      </c>
      <c r="U4462" s="13">
        <f>SUMIFS('Fielding Data'!E:E, 'Fielding Data'!$A:$A, $A4462)</f>
        <v>4</v>
      </c>
      <c r="V4462" s="13">
        <f>SUMIFS('Fielding Data'!F:F, 'Fielding Data'!$A:$A, $A4462)</f>
        <v>7</v>
      </c>
      <c r="W4462" s="13">
        <f>SUMIFS('Fielding Data'!G:G, 'Fielding Data'!$A:$A, $A4462)</f>
        <v>2</v>
      </c>
      <c r="X4462" s="13">
        <f>SUMIFS('Fielding Data'!H:H, 'Fielding Data'!$A:$A, $A4462)</f>
        <v>1</v>
      </c>
    </row>
    <row r="4463" spans="1:24" x14ac:dyDescent="0.3">
      <c r="A4463" s="13" t="str">
        <f t="shared" si="139"/>
        <v>rodrial012013</v>
      </c>
      <c r="B4463" s="16" t="s">
        <v>186</v>
      </c>
      <c r="C4463" s="16">
        <v>2013</v>
      </c>
      <c r="D4463" s="16">
        <v>44</v>
      </c>
      <c r="E4463" s="16">
        <v>156</v>
      </c>
      <c r="F4463" s="16">
        <v>21</v>
      </c>
      <c r="G4463" s="16">
        <v>38</v>
      </c>
      <c r="H4463" s="16">
        <v>7</v>
      </c>
      <c r="I4463" s="16">
        <v>0</v>
      </c>
      <c r="J4463" s="16">
        <v>7</v>
      </c>
      <c r="K4463" s="16">
        <v>19</v>
      </c>
      <c r="L4463" s="16">
        <v>4</v>
      </c>
      <c r="M4463" s="16">
        <v>2</v>
      </c>
      <c r="N4463" s="16">
        <v>23</v>
      </c>
      <c r="O4463" s="16">
        <v>43</v>
      </c>
      <c r="P4463" s="13" t="str">
        <f t="shared" si="138"/>
        <v>3B</v>
      </c>
      <c r="Q4463" s="13">
        <f>IFERROR(VLOOKUP($A4463, 'Fielding Data'!$A$1:$H$12056, 5, 0), 0)</f>
        <v>22</v>
      </c>
      <c r="R4463" s="13">
        <f>IFERROR(VLOOKUP($A4463, 'Fielding Data'!$A$1:$H$12056, 6, 0), 0)</f>
        <v>52</v>
      </c>
      <c r="S4463" s="13">
        <f>IFERROR(VLOOKUP($A4463, 'Fielding Data'!$A$1:$H$12056, 7, 0), 0)</f>
        <v>1</v>
      </c>
      <c r="T4463" s="13">
        <f>IFERROR(VLOOKUP($A4463, 'Fielding Data'!$A$1:$H$12056, 8, 0), 0)</f>
        <v>9</v>
      </c>
      <c r="U4463" s="13">
        <f>SUMIFS('Fielding Data'!E:E, 'Fielding Data'!$A:$A, $A4463)</f>
        <v>22</v>
      </c>
      <c r="V4463" s="13">
        <f>SUMIFS('Fielding Data'!F:F, 'Fielding Data'!$A:$A, $A4463)</f>
        <v>52</v>
      </c>
      <c r="W4463" s="13">
        <f>SUMIFS('Fielding Data'!G:G, 'Fielding Data'!$A:$A, $A4463)</f>
        <v>1</v>
      </c>
      <c r="X4463" s="13">
        <f>SUMIFS('Fielding Data'!H:H, 'Fielding Data'!$A:$A, $A4463)</f>
        <v>9</v>
      </c>
    </row>
    <row r="4464" spans="1:24" x14ac:dyDescent="0.3">
      <c r="A4464" s="13" t="str">
        <f t="shared" si="139"/>
        <v>rodrihe042013</v>
      </c>
      <c r="B4464" s="16" t="s">
        <v>1820</v>
      </c>
      <c r="C4464" s="16">
        <v>2013</v>
      </c>
      <c r="D4464" s="16">
        <v>9</v>
      </c>
      <c r="E4464" s="16">
        <v>9</v>
      </c>
      <c r="F4464" s="16">
        <v>0</v>
      </c>
      <c r="G4464" s="16">
        <v>1</v>
      </c>
      <c r="H4464" s="16">
        <v>0</v>
      </c>
      <c r="I4464" s="16">
        <v>0</v>
      </c>
      <c r="J4464" s="16">
        <v>0</v>
      </c>
      <c r="K4464" s="16">
        <v>0</v>
      </c>
      <c r="L4464" s="16">
        <v>0</v>
      </c>
      <c r="M4464" s="16">
        <v>0</v>
      </c>
      <c r="N4464" s="16">
        <v>1</v>
      </c>
      <c r="O4464" s="16">
        <v>4</v>
      </c>
      <c r="P4464" s="13" t="str">
        <f t="shared" si="138"/>
        <v>2B</v>
      </c>
      <c r="Q4464" s="13">
        <f>IFERROR(VLOOKUP($A4464, 'Fielding Data'!$A$1:$H$12056, 5, 0), 0)</f>
        <v>3</v>
      </c>
      <c r="R4464" s="13">
        <f>IFERROR(VLOOKUP($A4464, 'Fielding Data'!$A$1:$H$12056, 6, 0), 0)</f>
        <v>3</v>
      </c>
      <c r="S4464" s="13">
        <f>IFERROR(VLOOKUP($A4464, 'Fielding Data'!$A$1:$H$12056, 7, 0), 0)</f>
        <v>0</v>
      </c>
      <c r="T4464" s="13">
        <f>IFERROR(VLOOKUP($A4464, 'Fielding Data'!$A$1:$H$12056, 8, 0), 0)</f>
        <v>2</v>
      </c>
      <c r="U4464" s="13">
        <f>SUMIFS('Fielding Data'!E:E, 'Fielding Data'!$A:$A, $A4464)</f>
        <v>3</v>
      </c>
      <c r="V4464" s="13">
        <f>SUMIFS('Fielding Data'!F:F, 'Fielding Data'!$A:$A, $A4464)</f>
        <v>3</v>
      </c>
      <c r="W4464" s="13">
        <f>SUMIFS('Fielding Data'!G:G, 'Fielding Data'!$A:$A, $A4464)</f>
        <v>0</v>
      </c>
      <c r="X4464" s="13">
        <f>SUMIFS('Fielding Data'!H:H, 'Fielding Data'!$A:$A, $A4464)</f>
        <v>2</v>
      </c>
    </row>
    <row r="4465" spans="1:24" x14ac:dyDescent="0.3">
      <c r="A4465" s="13" t="str">
        <f t="shared" si="139"/>
        <v>rodrise012013</v>
      </c>
      <c r="B4465" s="16" t="s">
        <v>996</v>
      </c>
      <c r="C4465" s="16">
        <v>2013</v>
      </c>
      <c r="D4465" s="16">
        <v>96</v>
      </c>
      <c r="E4465" s="16">
        <v>195</v>
      </c>
      <c r="F4465" s="16">
        <v>21</v>
      </c>
      <c r="G4465" s="16">
        <v>48</v>
      </c>
      <c r="H4465" s="16">
        <v>10</v>
      </c>
      <c r="I4465" s="16">
        <v>1</v>
      </c>
      <c r="J4465" s="16">
        <v>5</v>
      </c>
      <c r="K4465" s="16">
        <v>23</v>
      </c>
      <c r="L4465" s="16">
        <v>1</v>
      </c>
      <c r="M4465" s="16">
        <v>3</v>
      </c>
      <c r="N4465" s="16">
        <v>17</v>
      </c>
      <c r="O4465" s="16">
        <v>59</v>
      </c>
      <c r="P4465" s="13" t="str">
        <f t="shared" si="138"/>
        <v>1B</v>
      </c>
      <c r="Q4465" s="13">
        <f>IFERROR(VLOOKUP($A4465, 'Fielding Data'!$A$1:$H$12056, 5, 0), 0)</f>
        <v>124</v>
      </c>
      <c r="R4465" s="13">
        <f>IFERROR(VLOOKUP($A4465, 'Fielding Data'!$A$1:$H$12056, 6, 0), 0)</f>
        <v>3</v>
      </c>
      <c r="S4465" s="13">
        <f>IFERROR(VLOOKUP($A4465, 'Fielding Data'!$A$1:$H$12056, 7, 0), 0)</f>
        <v>0</v>
      </c>
      <c r="T4465" s="13">
        <f>IFERROR(VLOOKUP($A4465, 'Fielding Data'!$A$1:$H$12056, 8, 0), 0)</f>
        <v>11</v>
      </c>
      <c r="U4465" s="13">
        <f>SUMIFS('Fielding Data'!E:E, 'Fielding Data'!$A:$A, $A4465)</f>
        <v>184</v>
      </c>
      <c r="V4465" s="13">
        <f>SUMIFS('Fielding Data'!F:F, 'Fielding Data'!$A:$A, $A4465)</f>
        <v>17</v>
      </c>
      <c r="W4465" s="13">
        <f>SUMIFS('Fielding Data'!G:G, 'Fielding Data'!$A:$A, $A4465)</f>
        <v>1</v>
      </c>
      <c r="X4465" s="13">
        <f>SUMIFS('Fielding Data'!H:H, 'Fielding Data'!$A:$A, $A4465)</f>
        <v>13</v>
      </c>
    </row>
    <row r="4466" spans="1:24" x14ac:dyDescent="0.3">
      <c r="A4466" s="13" t="str">
        <f t="shared" si="139"/>
        <v>rodrist022013</v>
      </c>
      <c r="B4466" s="16" t="s">
        <v>1821</v>
      </c>
      <c r="C4466" s="16">
        <v>2013</v>
      </c>
      <c r="D4466" s="16">
        <v>76</v>
      </c>
      <c r="E4466" s="16">
        <v>1</v>
      </c>
      <c r="F4466" s="16">
        <v>0</v>
      </c>
      <c r="G4466" s="16">
        <v>0</v>
      </c>
      <c r="H4466" s="16">
        <v>0</v>
      </c>
      <c r="I4466" s="16">
        <v>0</v>
      </c>
      <c r="J4466" s="16">
        <v>0</v>
      </c>
      <c r="K4466" s="16">
        <v>0</v>
      </c>
      <c r="L4466" s="16">
        <v>0</v>
      </c>
      <c r="M4466" s="16">
        <v>0</v>
      </c>
      <c r="N4466" s="16">
        <v>0</v>
      </c>
      <c r="O4466" s="16">
        <v>1</v>
      </c>
      <c r="P4466" s="13" t="str">
        <f t="shared" si="138"/>
        <v>P</v>
      </c>
      <c r="Q4466" s="13">
        <f>IFERROR(VLOOKUP($A4466, 'Fielding Data'!$A$1:$H$12056, 5, 0), 0)</f>
        <v>4</v>
      </c>
      <c r="R4466" s="13">
        <f>IFERROR(VLOOKUP($A4466, 'Fielding Data'!$A$1:$H$12056, 6, 0), 0)</f>
        <v>7</v>
      </c>
      <c r="S4466" s="13">
        <f>IFERROR(VLOOKUP($A4466, 'Fielding Data'!$A$1:$H$12056, 7, 0), 0)</f>
        <v>0</v>
      </c>
      <c r="T4466" s="13">
        <f>IFERROR(VLOOKUP($A4466, 'Fielding Data'!$A$1:$H$12056, 8, 0), 0)</f>
        <v>1</v>
      </c>
      <c r="U4466" s="13">
        <f>SUMIFS('Fielding Data'!E:E, 'Fielding Data'!$A:$A, $A4466)</f>
        <v>4</v>
      </c>
      <c r="V4466" s="13">
        <f>SUMIFS('Fielding Data'!F:F, 'Fielding Data'!$A:$A, $A4466)</f>
        <v>7</v>
      </c>
      <c r="W4466" s="13">
        <f>SUMIFS('Fielding Data'!G:G, 'Fielding Data'!$A:$A, $A4466)</f>
        <v>0</v>
      </c>
      <c r="X4466" s="13">
        <f>SUMIFS('Fielding Data'!H:H, 'Fielding Data'!$A:$A, $A4466)</f>
        <v>1</v>
      </c>
    </row>
    <row r="4467" spans="1:24" x14ac:dyDescent="0.3">
      <c r="A4467" s="13" t="str">
        <f t="shared" si="139"/>
        <v>rodriwa012013</v>
      </c>
      <c r="B4467" s="16" t="s">
        <v>593</v>
      </c>
      <c r="C4467" s="16">
        <v>2013</v>
      </c>
      <c r="D4467" s="16">
        <v>13</v>
      </c>
      <c r="E4467" s="16">
        <v>22</v>
      </c>
      <c r="F4467" s="16">
        <v>0</v>
      </c>
      <c r="G4467" s="16">
        <v>2</v>
      </c>
      <c r="H4467" s="16">
        <v>0</v>
      </c>
      <c r="I4467" s="16">
        <v>0</v>
      </c>
      <c r="J4467" s="16">
        <v>0</v>
      </c>
      <c r="K4467" s="16">
        <v>1</v>
      </c>
      <c r="L4467" s="16">
        <v>0</v>
      </c>
      <c r="M4467" s="16">
        <v>0</v>
      </c>
      <c r="N4467" s="16">
        <v>0</v>
      </c>
      <c r="O4467" s="16">
        <v>8</v>
      </c>
      <c r="P4467" s="13" t="str">
        <f t="shared" si="138"/>
        <v>P</v>
      </c>
      <c r="Q4467" s="13">
        <f>IFERROR(VLOOKUP($A4467, 'Fielding Data'!$A$1:$H$12056, 5, 0), 0)</f>
        <v>2</v>
      </c>
      <c r="R4467" s="13">
        <f>IFERROR(VLOOKUP($A4467, 'Fielding Data'!$A$1:$H$12056, 6, 0), 0)</f>
        <v>8</v>
      </c>
      <c r="S4467" s="13">
        <f>IFERROR(VLOOKUP($A4467, 'Fielding Data'!$A$1:$H$12056, 7, 0), 0)</f>
        <v>0</v>
      </c>
      <c r="T4467" s="13">
        <f>IFERROR(VLOOKUP($A4467, 'Fielding Data'!$A$1:$H$12056, 8, 0), 0)</f>
        <v>0</v>
      </c>
      <c r="U4467" s="13">
        <f>SUMIFS('Fielding Data'!E:E, 'Fielding Data'!$A:$A, $A4467)</f>
        <v>2</v>
      </c>
      <c r="V4467" s="13">
        <f>SUMIFS('Fielding Data'!F:F, 'Fielding Data'!$A:$A, $A4467)</f>
        <v>8</v>
      </c>
      <c r="W4467" s="13">
        <f>SUMIFS('Fielding Data'!G:G, 'Fielding Data'!$A:$A, $A4467)</f>
        <v>0</v>
      </c>
      <c r="X4467" s="13">
        <f>SUMIFS('Fielding Data'!H:H, 'Fielding Data'!$A:$A, $A4467)</f>
        <v>0</v>
      </c>
    </row>
    <row r="4468" spans="1:24" x14ac:dyDescent="0.3">
      <c r="A4468" s="13" t="str">
        <f t="shared" si="139"/>
        <v>roech012013</v>
      </c>
      <c r="B4468" s="16" t="s">
        <v>2043</v>
      </c>
      <c r="C4468" s="16">
        <v>2013</v>
      </c>
      <c r="D4468" s="16">
        <v>21</v>
      </c>
      <c r="E4468" s="16">
        <v>1</v>
      </c>
      <c r="F4468" s="16">
        <v>0</v>
      </c>
      <c r="G4468" s="16">
        <v>0</v>
      </c>
      <c r="H4468" s="16">
        <v>0</v>
      </c>
      <c r="I4468" s="16">
        <v>0</v>
      </c>
      <c r="J4468" s="16">
        <v>0</v>
      </c>
      <c r="K4468" s="16">
        <v>0</v>
      </c>
      <c r="L4468" s="16">
        <v>0</v>
      </c>
      <c r="M4468" s="16">
        <v>0</v>
      </c>
      <c r="N4468" s="16">
        <v>0</v>
      </c>
      <c r="O4468" s="16">
        <v>1</v>
      </c>
      <c r="P4468" s="13" t="str">
        <f t="shared" si="138"/>
        <v>P</v>
      </c>
      <c r="Q4468" s="13">
        <f>IFERROR(VLOOKUP($A4468, 'Fielding Data'!$A$1:$H$12056, 5, 0), 0)</f>
        <v>2</v>
      </c>
      <c r="R4468" s="13">
        <f>IFERROR(VLOOKUP($A4468, 'Fielding Data'!$A$1:$H$12056, 6, 0), 0)</f>
        <v>1</v>
      </c>
      <c r="S4468" s="13">
        <f>IFERROR(VLOOKUP($A4468, 'Fielding Data'!$A$1:$H$12056, 7, 0), 0)</f>
        <v>0</v>
      </c>
      <c r="T4468" s="13">
        <f>IFERROR(VLOOKUP($A4468, 'Fielding Data'!$A$1:$H$12056, 8, 0), 0)</f>
        <v>0</v>
      </c>
      <c r="U4468" s="13">
        <f>SUMIFS('Fielding Data'!E:E, 'Fielding Data'!$A:$A, $A4468)</f>
        <v>2</v>
      </c>
      <c r="V4468" s="13">
        <f>SUMIFS('Fielding Data'!F:F, 'Fielding Data'!$A:$A, $A4468)</f>
        <v>1</v>
      </c>
      <c r="W4468" s="13">
        <f>SUMIFS('Fielding Data'!G:G, 'Fielding Data'!$A:$A, $A4468)</f>
        <v>0</v>
      </c>
      <c r="X4468" s="13">
        <f>SUMIFS('Fielding Data'!H:H, 'Fielding Data'!$A:$A, $A4468)</f>
        <v>0</v>
      </c>
    </row>
    <row r="4469" spans="1:24" x14ac:dyDescent="0.3">
      <c r="A4469" s="13" t="str">
        <f t="shared" si="139"/>
        <v>roenijo012013</v>
      </c>
      <c r="B4469" s="16" t="s">
        <v>997</v>
      </c>
      <c r="C4469" s="16">
        <v>2013</v>
      </c>
      <c r="D4469" s="16">
        <v>63</v>
      </c>
      <c r="E4469" s="16">
        <v>1</v>
      </c>
      <c r="F4469" s="16">
        <v>0</v>
      </c>
      <c r="G4469" s="16">
        <v>0</v>
      </c>
      <c r="H4469" s="16">
        <v>0</v>
      </c>
      <c r="I4469" s="16">
        <v>0</v>
      </c>
      <c r="J4469" s="16">
        <v>0</v>
      </c>
      <c r="K4469" s="16">
        <v>0</v>
      </c>
      <c r="L4469" s="16">
        <v>0</v>
      </c>
      <c r="M4469" s="16">
        <v>0</v>
      </c>
      <c r="N4469" s="16">
        <v>0</v>
      </c>
      <c r="O4469" s="16">
        <v>0</v>
      </c>
      <c r="P4469" s="13" t="str">
        <f t="shared" si="138"/>
        <v>P</v>
      </c>
      <c r="Q4469" s="13">
        <f>IFERROR(VLOOKUP($A4469, 'Fielding Data'!$A$1:$H$12056, 5, 0), 0)</f>
        <v>4</v>
      </c>
      <c r="R4469" s="13">
        <f>IFERROR(VLOOKUP($A4469, 'Fielding Data'!$A$1:$H$12056, 6, 0), 0)</f>
        <v>10</v>
      </c>
      <c r="S4469" s="13">
        <f>IFERROR(VLOOKUP($A4469, 'Fielding Data'!$A$1:$H$12056, 7, 0), 0)</f>
        <v>0</v>
      </c>
      <c r="T4469" s="13">
        <f>IFERROR(VLOOKUP($A4469, 'Fielding Data'!$A$1:$H$12056, 8, 0), 0)</f>
        <v>0</v>
      </c>
      <c r="U4469" s="13">
        <f>SUMIFS('Fielding Data'!E:E, 'Fielding Data'!$A:$A, $A4469)</f>
        <v>4</v>
      </c>
      <c r="V4469" s="13">
        <f>SUMIFS('Fielding Data'!F:F, 'Fielding Data'!$A:$A, $A4469)</f>
        <v>10</v>
      </c>
      <c r="W4469" s="13">
        <f>SUMIFS('Fielding Data'!G:G, 'Fielding Data'!$A:$A, $A4469)</f>
        <v>0</v>
      </c>
      <c r="X4469" s="13">
        <f>SUMIFS('Fielding Data'!H:H, 'Fielding Data'!$A:$A, $A4469)</f>
        <v>0</v>
      </c>
    </row>
    <row r="4470" spans="1:24" x14ac:dyDescent="0.3">
      <c r="A4470" s="13" t="str">
        <f t="shared" si="139"/>
        <v>rogeres012013</v>
      </c>
      <c r="B4470" s="16" t="s">
        <v>1172</v>
      </c>
      <c r="C4470" s="16">
        <v>2013</v>
      </c>
      <c r="D4470" s="16">
        <v>46</v>
      </c>
      <c r="E4470" s="16">
        <v>3</v>
      </c>
      <c r="F4470" s="16">
        <v>0</v>
      </c>
      <c r="G4470" s="16">
        <v>0</v>
      </c>
      <c r="H4470" s="16">
        <v>0</v>
      </c>
      <c r="I4470" s="16">
        <v>0</v>
      </c>
      <c r="J4470" s="16">
        <v>0</v>
      </c>
      <c r="K4470" s="16">
        <v>0</v>
      </c>
      <c r="L4470" s="16">
        <v>0</v>
      </c>
      <c r="M4470" s="16">
        <v>0</v>
      </c>
      <c r="N4470" s="16">
        <v>0</v>
      </c>
      <c r="O4470" s="16">
        <v>1</v>
      </c>
      <c r="P4470" s="13" t="str">
        <f t="shared" si="138"/>
        <v>P</v>
      </c>
      <c r="Q4470" s="13">
        <f>IFERROR(VLOOKUP($A4470, 'Fielding Data'!$A$1:$H$12056, 5, 0), 0)</f>
        <v>11</v>
      </c>
      <c r="R4470" s="13">
        <f>IFERROR(VLOOKUP($A4470, 'Fielding Data'!$A$1:$H$12056, 6, 0), 0)</f>
        <v>16</v>
      </c>
      <c r="S4470" s="13">
        <f>IFERROR(VLOOKUP($A4470, 'Fielding Data'!$A$1:$H$12056, 7, 0), 0)</f>
        <v>0</v>
      </c>
      <c r="T4470" s="13">
        <f>IFERROR(VLOOKUP($A4470, 'Fielding Data'!$A$1:$H$12056, 8, 0), 0)</f>
        <v>2</v>
      </c>
      <c r="U4470" s="13">
        <f>SUMIFS('Fielding Data'!E:E, 'Fielding Data'!$A:$A, $A4470)</f>
        <v>11</v>
      </c>
      <c r="V4470" s="13">
        <f>SUMIFS('Fielding Data'!F:F, 'Fielding Data'!$A:$A, $A4470)</f>
        <v>16</v>
      </c>
      <c r="W4470" s="13">
        <f>SUMIFS('Fielding Data'!G:G, 'Fielding Data'!$A:$A, $A4470)</f>
        <v>0</v>
      </c>
      <c r="X4470" s="13">
        <f>SUMIFS('Fielding Data'!H:H, 'Fielding Data'!$A:$A, $A4470)</f>
        <v>2</v>
      </c>
    </row>
    <row r="4471" spans="1:24" x14ac:dyDescent="0.3">
      <c r="A4471" s="13" t="str">
        <f t="shared" si="139"/>
        <v>rolliji012013</v>
      </c>
      <c r="B4471" s="16" t="s">
        <v>189</v>
      </c>
      <c r="C4471" s="16">
        <v>2013</v>
      </c>
      <c r="D4471" s="16">
        <v>160</v>
      </c>
      <c r="E4471" s="16">
        <v>600</v>
      </c>
      <c r="F4471" s="16">
        <v>65</v>
      </c>
      <c r="G4471" s="16">
        <v>151</v>
      </c>
      <c r="H4471" s="16">
        <v>36</v>
      </c>
      <c r="I4471" s="16">
        <v>2</v>
      </c>
      <c r="J4471" s="16">
        <v>6</v>
      </c>
      <c r="K4471" s="16">
        <v>39</v>
      </c>
      <c r="L4471" s="16">
        <v>22</v>
      </c>
      <c r="M4471" s="16">
        <v>6</v>
      </c>
      <c r="N4471" s="16">
        <v>59</v>
      </c>
      <c r="O4471" s="16">
        <v>93</v>
      </c>
      <c r="P4471" s="13" t="str">
        <f t="shared" si="138"/>
        <v>SS</v>
      </c>
      <c r="Q4471" s="13">
        <f>IFERROR(VLOOKUP($A4471, 'Fielding Data'!$A$1:$H$12056, 5, 0), 0)</f>
        <v>190</v>
      </c>
      <c r="R4471" s="13">
        <f>IFERROR(VLOOKUP($A4471, 'Fielding Data'!$A$1:$H$12056, 6, 0), 0)</f>
        <v>424</v>
      </c>
      <c r="S4471" s="13">
        <f>IFERROR(VLOOKUP($A4471, 'Fielding Data'!$A$1:$H$12056, 7, 0), 0)</f>
        <v>11</v>
      </c>
      <c r="T4471" s="13">
        <f>IFERROR(VLOOKUP($A4471, 'Fielding Data'!$A$1:$H$12056, 8, 0), 0)</f>
        <v>89</v>
      </c>
      <c r="U4471" s="13">
        <f>SUMIFS('Fielding Data'!E:E, 'Fielding Data'!$A:$A, $A4471)</f>
        <v>190</v>
      </c>
      <c r="V4471" s="13">
        <f>SUMIFS('Fielding Data'!F:F, 'Fielding Data'!$A:$A, $A4471)</f>
        <v>424</v>
      </c>
      <c r="W4471" s="13">
        <f>SUMIFS('Fielding Data'!G:G, 'Fielding Data'!$A:$A, $A4471)</f>
        <v>11</v>
      </c>
      <c r="X4471" s="13">
        <f>SUMIFS('Fielding Data'!H:H, 'Fielding Data'!$A:$A, $A4471)</f>
        <v>89</v>
      </c>
    </row>
    <row r="4472" spans="1:24" x14ac:dyDescent="0.3">
      <c r="A4472" s="13" t="str">
        <f t="shared" si="139"/>
        <v>romeren012013</v>
      </c>
      <c r="B4472" s="16" t="s">
        <v>2044</v>
      </c>
      <c r="C4472" s="16">
        <v>2013</v>
      </c>
      <c r="D4472" s="16">
        <v>1</v>
      </c>
      <c r="E4472" s="16">
        <v>0</v>
      </c>
      <c r="F4472" s="16">
        <v>0</v>
      </c>
      <c r="G4472" s="16">
        <v>0</v>
      </c>
      <c r="H4472" s="16">
        <v>0</v>
      </c>
      <c r="I4472" s="16">
        <v>0</v>
      </c>
      <c r="J4472" s="16">
        <v>0</v>
      </c>
      <c r="K4472" s="16">
        <v>0</v>
      </c>
      <c r="L4472" s="16">
        <v>0</v>
      </c>
      <c r="M4472" s="16">
        <v>0</v>
      </c>
      <c r="N4472" s="16">
        <v>0</v>
      </c>
      <c r="O4472" s="16">
        <v>0</v>
      </c>
      <c r="P4472" s="13" t="str">
        <f t="shared" si="138"/>
        <v>P</v>
      </c>
      <c r="Q4472" s="13">
        <f>IFERROR(VLOOKUP($A4472, 'Fielding Data'!$A$1:$H$12056, 5, 0), 0)</f>
        <v>0</v>
      </c>
      <c r="R4472" s="13">
        <f>IFERROR(VLOOKUP($A4472, 'Fielding Data'!$A$1:$H$12056, 6, 0), 0)</f>
        <v>1</v>
      </c>
      <c r="S4472" s="13">
        <f>IFERROR(VLOOKUP($A4472, 'Fielding Data'!$A$1:$H$12056, 7, 0), 0)</f>
        <v>0</v>
      </c>
      <c r="T4472" s="13">
        <f>IFERROR(VLOOKUP($A4472, 'Fielding Data'!$A$1:$H$12056, 8, 0), 0)</f>
        <v>1</v>
      </c>
      <c r="U4472" s="13">
        <f>SUMIFS('Fielding Data'!E:E, 'Fielding Data'!$A:$A, $A4472)</f>
        <v>0</v>
      </c>
      <c r="V4472" s="13">
        <f>SUMIFS('Fielding Data'!F:F, 'Fielding Data'!$A:$A, $A4472)</f>
        <v>1</v>
      </c>
      <c r="W4472" s="13">
        <f>SUMIFS('Fielding Data'!G:G, 'Fielding Data'!$A:$A, $A4472)</f>
        <v>0</v>
      </c>
      <c r="X4472" s="13">
        <f>SUMIFS('Fielding Data'!H:H, 'Fielding Data'!$A:$A, $A4472)</f>
        <v>1</v>
      </c>
    </row>
    <row r="4473" spans="1:24" x14ac:dyDescent="0.3">
      <c r="A4473" s="13" t="str">
        <f t="shared" si="139"/>
        <v>romerri012013</v>
      </c>
      <c r="B4473" s="16" t="s">
        <v>1174</v>
      </c>
      <c r="C4473" s="16">
        <v>2013</v>
      </c>
      <c r="D4473" s="16">
        <v>4</v>
      </c>
      <c r="E4473" s="16">
        <v>0</v>
      </c>
      <c r="F4473" s="16">
        <v>0</v>
      </c>
      <c r="G4473" s="16">
        <v>0</v>
      </c>
      <c r="H4473" s="16">
        <v>0</v>
      </c>
      <c r="I4473" s="16">
        <v>0</v>
      </c>
      <c r="J4473" s="16">
        <v>0</v>
      </c>
      <c r="K4473" s="16">
        <v>0</v>
      </c>
      <c r="L4473" s="16">
        <v>0</v>
      </c>
      <c r="M4473" s="16">
        <v>0</v>
      </c>
      <c r="N4473" s="16">
        <v>0</v>
      </c>
      <c r="O4473" s="16">
        <v>0</v>
      </c>
      <c r="P4473" s="13" t="str">
        <f t="shared" si="138"/>
        <v>P</v>
      </c>
      <c r="Q4473" s="13">
        <f>IFERROR(VLOOKUP($A4473, 'Fielding Data'!$A$1:$H$12056, 5, 0), 0)</f>
        <v>0</v>
      </c>
      <c r="R4473" s="13">
        <f>IFERROR(VLOOKUP($A4473, 'Fielding Data'!$A$1:$H$12056, 6, 0), 0)</f>
        <v>2</v>
      </c>
      <c r="S4473" s="13">
        <f>IFERROR(VLOOKUP($A4473, 'Fielding Data'!$A$1:$H$12056, 7, 0), 0)</f>
        <v>0</v>
      </c>
      <c r="T4473" s="13">
        <f>IFERROR(VLOOKUP($A4473, 'Fielding Data'!$A$1:$H$12056, 8, 0), 0)</f>
        <v>0</v>
      </c>
      <c r="U4473" s="13">
        <f>SUMIFS('Fielding Data'!E:E, 'Fielding Data'!$A:$A, $A4473)</f>
        <v>0</v>
      </c>
      <c r="V4473" s="13">
        <f>SUMIFS('Fielding Data'!F:F, 'Fielding Data'!$A:$A, $A4473)</f>
        <v>2</v>
      </c>
      <c r="W4473" s="13">
        <f>SUMIFS('Fielding Data'!G:G, 'Fielding Data'!$A:$A, $A4473)</f>
        <v>0</v>
      </c>
      <c r="X4473" s="13">
        <f>SUMIFS('Fielding Data'!H:H, 'Fielding Data'!$A:$A, $A4473)</f>
        <v>0</v>
      </c>
    </row>
    <row r="4474" spans="1:24" x14ac:dyDescent="0.3">
      <c r="A4474" s="13" t="str">
        <f t="shared" si="139"/>
        <v>rominan012013</v>
      </c>
      <c r="B4474" s="16" t="s">
        <v>1366</v>
      </c>
      <c r="C4474" s="16">
        <v>2013</v>
      </c>
      <c r="D4474" s="16">
        <v>47</v>
      </c>
      <c r="E4474" s="16">
        <v>108</v>
      </c>
      <c r="F4474" s="16">
        <v>9</v>
      </c>
      <c r="G4474" s="16">
        <v>28</v>
      </c>
      <c r="H4474" s="16">
        <v>3</v>
      </c>
      <c r="I4474" s="16">
        <v>0</v>
      </c>
      <c r="J4474" s="16">
        <v>0</v>
      </c>
      <c r="K4474" s="16">
        <v>10</v>
      </c>
      <c r="L4474" s="16">
        <v>1</v>
      </c>
      <c r="M4474" s="16">
        <v>0</v>
      </c>
      <c r="N4474" s="16">
        <v>7</v>
      </c>
      <c r="O4474" s="16">
        <v>24</v>
      </c>
      <c r="P4474" s="13" t="str">
        <f t="shared" si="138"/>
        <v>2B</v>
      </c>
      <c r="Q4474" s="13">
        <f>IFERROR(VLOOKUP($A4474, 'Fielding Data'!$A$1:$H$12056, 5, 0), 0)</f>
        <v>5</v>
      </c>
      <c r="R4474" s="13">
        <f>IFERROR(VLOOKUP($A4474, 'Fielding Data'!$A$1:$H$12056, 6, 0), 0)</f>
        <v>15</v>
      </c>
      <c r="S4474" s="13">
        <f>IFERROR(VLOOKUP($A4474, 'Fielding Data'!$A$1:$H$12056, 7, 0), 0)</f>
        <v>0</v>
      </c>
      <c r="T4474" s="13">
        <f>IFERROR(VLOOKUP($A4474, 'Fielding Data'!$A$1:$H$12056, 8, 0), 0)</f>
        <v>4</v>
      </c>
      <c r="U4474" s="13">
        <f>SUMIFS('Fielding Data'!E:E, 'Fielding Data'!$A:$A, $A4474)</f>
        <v>39</v>
      </c>
      <c r="V4474" s="13">
        <f>SUMIFS('Fielding Data'!F:F, 'Fielding Data'!$A:$A, $A4474)</f>
        <v>78</v>
      </c>
      <c r="W4474" s="13">
        <f>SUMIFS('Fielding Data'!G:G, 'Fielding Data'!$A:$A, $A4474)</f>
        <v>4</v>
      </c>
      <c r="X4474" s="13">
        <f>SUMIFS('Fielding Data'!H:H, 'Fielding Data'!$A:$A, $A4474)</f>
        <v>16</v>
      </c>
    </row>
    <row r="4475" spans="1:24" x14ac:dyDescent="0.3">
      <c r="A4475" s="13" t="str">
        <f t="shared" si="139"/>
        <v>rominau012013</v>
      </c>
      <c r="B4475" s="16" t="s">
        <v>1600</v>
      </c>
      <c r="C4475" s="16">
        <v>2013</v>
      </c>
      <c r="D4475" s="16">
        <v>60</v>
      </c>
      <c r="E4475" s="16">
        <v>135</v>
      </c>
      <c r="F4475" s="16">
        <v>15</v>
      </c>
      <c r="G4475" s="16">
        <v>28</v>
      </c>
      <c r="H4475" s="16">
        <v>9</v>
      </c>
      <c r="I4475" s="16">
        <v>0</v>
      </c>
      <c r="J4475" s="16">
        <v>1</v>
      </c>
      <c r="K4475" s="16">
        <v>10</v>
      </c>
      <c r="L4475" s="16">
        <v>1</v>
      </c>
      <c r="M4475" s="16">
        <v>0</v>
      </c>
      <c r="N4475" s="16">
        <v>8</v>
      </c>
      <c r="O4475" s="16">
        <v>37</v>
      </c>
      <c r="P4475" s="13" t="str">
        <f t="shared" si="138"/>
        <v>C</v>
      </c>
      <c r="Q4475" s="13">
        <f>IFERROR(VLOOKUP($A4475, 'Fielding Data'!$A$1:$H$12056, 5, 0), 0)</f>
        <v>315</v>
      </c>
      <c r="R4475" s="13">
        <f>IFERROR(VLOOKUP($A4475, 'Fielding Data'!$A$1:$H$12056, 6, 0), 0)</f>
        <v>24</v>
      </c>
      <c r="S4475" s="13">
        <f>IFERROR(VLOOKUP($A4475, 'Fielding Data'!$A$1:$H$12056, 7, 0), 0)</f>
        <v>3</v>
      </c>
      <c r="T4475" s="13">
        <f>IFERROR(VLOOKUP($A4475, 'Fielding Data'!$A$1:$H$12056, 8, 0), 0)</f>
        <v>1</v>
      </c>
      <c r="U4475" s="13">
        <f>SUMIFS('Fielding Data'!E:E, 'Fielding Data'!$A:$A, $A4475)</f>
        <v>315</v>
      </c>
      <c r="V4475" s="13">
        <f>SUMIFS('Fielding Data'!F:F, 'Fielding Data'!$A:$A, $A4475)</f>
        <v>24</v>
      </c>
      <c r="W4475" s="13">
        <f>SUMIFS('Fielding Data'!G:G, 'Fielding Data'!$A:$A, $A4475)</f>
        <v>3</v>
      </c>
      <c r="X4475" s="13">
        <f>SUMIFS('Fielding Data'!H:H, 'Fielding Data'!$A:$A, $A4475)</f>
        <v>1</v>
      </c>
    </row>
    <row r="4476" spans="1:24" x14ac:dyDescent="0.3">
      <c r="A4476" s="13" t="str">
        <f t="shared" si="139"/>
        <v>romose012013</v>
      </c>
      <c r="B4476" s="16" t="s">
        <v>999</v>
      </c>
      <c r="C4476" s="16">
        <v>2013</v>
      </c>
      <c r="D4476" s="16">
        <v>65</v>
      </c>
      <c r="E4476" s="16">
        <v>0</v>
      </c>
      <c r="F4476" s="16">
        <v>0</v>
      </c>
      <c r="G4476" s="16">
        <v>0</v>
      </c>
      <c r="H4476" s="16">
        <v>0</v>
      </c>
      <c r="I4476" s="16">
        <v>0</v>
      </c>
      <c r="J4476" s="16">
        <v>0</v>
      </c>
      <c r="K4476" s="16">
        <v>0</v>
      </c>
      <c r="L4476" s="16">
        <v>0</v>
      </c>
      <c r="M4476" s="16">
        <v>0</v>
      </c>
      <c r="N4476" s="16">
        <v>0</v>
      </c>
      <c r="O4476" s="16">
        <v>0</v>
      </c>
      <c r="P4476" s="13" t="str">
        <f t="shared" si="138"/>
        <v>P</v>
      </c>
      <c r="Q4476" s="13">
        <f>IFERROR(VLOOKUP($A4476, 'Fielding Data'!$A$1:$H$12056, 5, 0), 0)</f>
        <v>2</v>
      </c>
      <c r="R4476" s="13">
        <f>IFERROR(VLOOKUP($A4476, 'Fielding Data'!$A$1:$H$12056, 6, 0), 0)</f>
        <v>6</v>
      </c>
      <c r="S4476" s="13">
        <f>IFERROR(VLOOKUP($A4476, 'Fielding Data'!$A$1:$H$12056, 7, 0), 0)</f>
        <v>0</v>
      </c>
      <c r="T4476" s="13">
        <f>IFERROR(VLOOKUP($A4476, 'Fielding Data'!$A$1:$H$12056, 8, 0), 0)</f>
        <v>0</v>
      </c>
      <c r="U4476" s="13">
        <f>SUMIFS('Fielding Data'!E:E, 'Fielding Data'!$A:$A, $A4476)</f>
        <v>2</v>
      </c>
      <c r="V4476" s="13">
        <f>SUMIFS('Fielding Data'!F:F, 'Fielding Data'!$A:$A, $A4476)</f>
        <v>6</v>
      </c>
      <c r="W4476" s="13">
        <f>SUMIFS('Fielding Data'!G:G, 'Fielding Data'!$A:$A, $A4476)</f>
        <v>0</v>
      </c>
      <c r="X4476" s="13">
        <f>SUMIFS('Fielding Data'!H:H, 'Fielding Data'!$A:$A, $A4476)</f>
        <v>0</v>
      </c>
    </row>
    <row r="4477" spans="1:24" x14ac:dyDescent="0.3">
      <c r="A4477" s="13" t="str">
        <f t="shared" si="139"/>
        <v>rondobr012013</v>
      </c>
      <c r="B4477" s="16" t="s">
        <v>2045</v>
      </c>
      <c r="C4477" s="16">
        <v>2013</v>
      </c>
      <c r="D4477" s="16">
        <v>30</v>
      </c>
      <c r="E4477" s="16">
        <v>0</v>
      </c>
      <c r="F4477" s="16">
        <v>0</v>
      </c>
      <c r="G4477" s="16">
        <v>0</v>
      </c>
      <c r="H4477" s="16">
        <v>0</v>
      </c>
      <c r="I4477" s="16">
        <v>0</v>
      </c>
      <c r="J4477" s="16">
        <v>0</v>
      </c>
      <c r="K4477" s="16">
        <v>0</v>
      </c>
      <c r="L4477" s="16">
        <v>0</v>
      </c>
      <c r="M4477" s="16">
        <v>0</v>
      </c>
      <c r="N4477" s="16">
        <v>0</v>
      </c>
      <c r="O4477" s="16">
        <v>0</v>
      </c>
      <c r="P4477" s="13" t="str">
        <f t="shared" si="138"/>
        <v>P</v>
      </c>
      <c r="Q4477" s="13">
        <f>IFERROR(VLOOKUP($A4477, 'Fielding Data'!$A$1:$H$12056, 5, 0), 0)</f>
        <v>1</v>
      </c>
      <c r="R4477" s="13">
        <f>IFERROR(VLOOKUP($A4477, 'Fielding Data'!$A$1:$H$12056, 6, 0), 0)</f>
        <v>1</v>
      </c>
      <c r="S4477" s="13">
        <f>IFERROR(VLOOKUP($A4477, 'Fielding Data'!$A$1:$H$12056, 7, 0), 0)</f>
        <v>1</v>
      </c>
      <c r="T4477" s="13">
        <f>IFERROR(VLOOKUP($A4477, 'Fielding Data'!$A$1:$H$12056, 8, 0), 0)</f>
        <v>0</v>
      </c>
      <c r="U4477" s="13">
        <f>SUMIFS('Fielding Data'!E:E, 'Fielding Data'!$A:$A, $A4477)</f>
        <v>1</v>
      </c>
      <c r="V4477" s="13">
        <f>SUMIFS('Fielding Data'!F:F, 'Fielding Data'!$A:$A, $A4477)</f>
        <v>1</v>
      </c>
      <c r="W4477" s="13">
        <f>SUMIFS('Fielding Data'!G:G, 'Fielding Data'!$A:$A, $A4477)</f>
        <v>1</v>
      </c>
      <c r="X4477" s="13">
        <f>SUMIFS('Fielding Data'!H:H, 'Fielding Data'!$A:$A, $A4477)</f>
        <v>0</v>
      </c>
    </row>
    <row r="4478" spans="1:24" x14ac:dyDescent="0.3">
      <c r="A4478" s="13" t="str">
        <f t="shared" si="139"/>
        <v>rondohe012013</v>
      </c>
      <c r="B4478" s="16" t="s">
        <v>2046</v>
      </c>
      <c r="C4478" s="16">
        <v>2013</v>
      </c>
      <c r="D4478" s="16">
        <v>45</v>
      </c>
      <c r="E4478" s="16">
        <v>0</v>
      </c>
      <c r="F4478" s="16">
        <v>0</v>
      </c>
      <c r="G4478" s="16">
        <v>0</v>
      </c>
      <c r="H4478" s="16">
        <v>0</v>
      </c>
      <c r="I4478" s="16">
        <v>0</v>
      </c>
      <c r="J4478" s="16">
        <v>0</v>
      </c>
      <c r="K4478" s="16">
        <v>0</v>
      </c>
      <c r="L4478" s="16">
        <v>0</v>
      </c>
      <c r="M4478" s="16">
        <v>0</v>
      </c>
      <c r="N4478" s="16">
        <v>0</v>
      </c>
      <c r="O4478" s="16">
        <v>0</v>
      </c>
      <c r="P4478" s="13" t="str">
        <f t="shared" si="138"/>
        <v>P</v>
      </c>
      <c r="Q4478" s="13">
        <f>IFERROR(VLOOKUP($A4478, 'Fielding Data'!$A$1:$H$12056, 5, 0), 0)</f>
        <v>9</v>
      </c>
      <c r="R4478" s="13">
        <f>IFERROR(VLOOKUP($A4478, 'Fielding Data'!$A$1:$H$12056, 6, 0), 0)</f>
        <v>8</v>
      </c>
      <c r="S4478" s="13">
        <f>IFERROR(VLOOKUP($A4478, 'Fielding Data'!$A$1:$H$12056, 7, 0), 0)</f>
        <v>0</v>
      </c>
      <c r="T4478" s="13">
        <f>IFERROR(VLOOKUP($A4478, 'Fielding Data'!$A$1:$H$12056, 8, 0), 0)</f>
        <v>1</v>
      </c>
      <c r="U4478" s="13">
        <f>SUMIFS('Fielding Data'!E:E, 'Fielding Data'!$A:$A, $A4478)</f>
        <v>9</v>
      </c>
      <c r="V4478" s="13">
        <f>SUMIFS('Fielding Data'!F:F, 'Fielding Data'!$A:$A, $A4478)</f>
        <v>8</v>
      </c>
      <c r="W4478" s="13">
        <f>SUMIFS('Fielding Data'!G:G, 'Fielding Data'!$A:$A, $A4478)</f>
        <v>0</v>
      </c>
      <c r="X4478" s="13">
        <f>SUMIFS('Fielding Data'!H:H, 'Fielding Data'!$A:$A, $A4478)</f>
        <v>1</v>
      </c>
    </row>
    <row r="4479" spans="1:24" x14ac:dyDescent="0.3">
      <c r="A4479" s="13" t="str">
        <f t="shared" si="139"/>
        <v>rosarsa022013</v>
      </c>
      <c r="B4479" s="16" t="s">
        <v>1367</v>
      </c>
      <c r="C4479" s="16">
        <v>2013</v>
      </c>
      <c r="D4479" s="16">
        <v>43</v>
      </c>
      <c r="E4479" s="16">
        <v>1</v>
      </c>
      <c r="F4479" s="16">
        <v>0</v>
      </c>
      <c r="G4479" s="16">
        <v>0</v>
      </c>
      <c r="H4479" s="16">
        <v>0</v>
      </c>
      <c r="I4479" s="16">
        <v>0</v>
      </c>
      <c r="J4479" s="16">
        <v>0</v>
      </c>
      <c r="K4479" s="16">
        <v>0</v>
      </c>
      <c r="L4479" s="16">
        <v>0</v>
      </c>
      <c r="M4479" s="16">
        <v>0</v>
      </c>
      <c r="N4479" s="16">
        <v>0</v>
      </c>
      <c r="O4479" s="16">
        <v>1</v>
      </c>
      <c r="P4479" s="13" t="str">
        <f t="shared" si="138"/>
        <v>P</v>
      </c>
      <c r="Q4479" s="13">
        <f>IFERROR(VLOOKUP($A4479, 'Fielding Data'!$A$1:$H$12056, 5, 0), 0)</f>
        <v>1</v>
      </c>
      <c r="R4479" s="13">
        <f>IFERROR(VLOOKUP($A4479, 'Fielding Data'!$A$1:$H$12056, 6, 0), 0)</f>
        <v>11</v>
      </c>
      <c r="S4479" s="13">
        <f>IFERROR(VLOOKUP($A4479, 'Fielding Data'!$A$1:$H$12056, 7, 0), 0)</f>
        <v>0</v>
      </c>
      <c r="T4479" s="13">
        <f>IFERROR(VLOOKUP($A4479, 'Fielding Data'!$A$1:$H$12056, 8, 0), 0)</f>
        <v>0</v>
      </c>
      <c r="U4479" s="13">
        <f>SUMIFS('Fielding Data'!E:E, 'Fielding Data'!$A:$A, $A4479)</f>
        <v>1</v>
      </c>
      <c r="V4479" s="13">
        <f>SUMIFS('Fielding Data'!F:F, 'Fielding Data'!$A:$A, $A4479)</f>
        <v>11</v>
      </c>
      <c r="W4479" s="13">
        <f>SUMIFS('Fielding Data'!G:G, 'Fielding Data'!$A:$A, $A4479)</f>
        <v>0</v>
      </c>
      <c r="X4479" s="13">
        <f>SUMIFS('Fielding Data'!H:H, 'Fielding Data'!$A:$A, $A4479)</f>
        <v>0</v>
      </c>
    </row>
    <row r="4480" spans="1:24" x14ac:dyDescent="0.3">
      <c r="A4480" s="13" t="str">
        <f t="shared" si="139"/>
        <v>rosarwi012013</v>
      </c>
      <c r="B4480" s="16" t="s">
        <v>1601</v>
      </c>
      <c r="C4480" s="16">
        <v>2013</v>
      </c>
      <c r="D4480" s="16">
        <v>121</v>
      </c>
      <c r="E4480" s="16">
        <v>449</v>
      </c>
      <c r="F4480" s="16">
        <v>63</v>
      </c>
      <c r="G4480" s="16">
        <v>131</v>
      </c>
      <c r="H4480" s="16">
        <v>22</v>
      </c>
      <c r="I4480" s="16">
        <v>1</v>
      </c>
      <c r="J4480" s="16">
        <v>21</v>
      </c>
      <c r="K4480" s="16">
        <v>79</v>
      </c>
      <c r="L4480" s="16">
        <v>4</v>
      </c>
      <c r="M4480" s="16">
        <v>1</v>
      </c>
      <c r="N4480" s="16">
        <v>15</v>
      </c>
      <c r="O4480" s="16">
        <v>109</v>
      </c>
      <c r="P4480" s="13" t="str">
        <f t="shared" si="138"/>
        <v>1B</v>
      </c>
      <c r="Q4480" s="13">
        <f>IFERROR(VLOOKUP($A4480, 'Fielding Data'!$A$1:$H$12056, 5, 0), 0)</f>
        <v>21</v>
      </c>
      <c r="R4480" s="13">
        <f>IFERROR(VLOOKUP($A4480, 'Fielding Data'!$A$1:$H$12056, 6, 0), 0)</f>
        <v>2</v>
      </c>
      <c r="S4480" s="13">
        <f>IFERROR(VLOOKUP($A4480, 'Fielding Data'!$A$1:$H$12056, 7, 0), 0)</f>
        <v>2</v>
      </c>
      <c r="T4480" s="13">
        <f>IFERROR(VLOOKUP($A4480, 'Fielding Data'!$A$1:$H$12056, 8, 0), 0)</f>
        <v>3</v>
      </c>
      <c r="U4480" s="13">
        <f>SUMIFS('Fielding Data'!E:E, 'Fielding Data'!$A:$A, $A4480)</f>
        <v>667</v>
      </c>
      <c r="V4480" s="13">
        <f>SUMIFS('Fielding Data'!F:F, 'Fielding Data'!$A:$A, $A4480)</f>
        <v>65</v>
      </c>
      <c r="W4480" s="13">
        <f>SUMIFS('Fielding Data'!G:G, 'Fielding Data'!$A:$A, $A4480)</f>
        <v>11</v>
      </c>
      <c r="X4480" s="13">
        <f>SUMIFS('Fielding Data'!H:H, 'Fielding Data'!$A:$A, $A4480)</f>
        <v>5</v>
      </c>
    </row>
    <row r="4481" spans="1:24" x14ac:dyDescent="0.3">
      <c r="A4481" s="13" t="str">
        <f t="shared" si="139"/>
        <v>rosenbj012013</v>
      </c>
      <c r="B4481" s="16" t="s">
        <v>1822</v>
      </c>
      <c r="C4481" s="16">
        <v>2013</v>
      </c>
      <c r="D4481" s="16">
        <v>22</v>
      </c>
      <c r="E4481" s="16">
        <v>0</v>
      </c>
      <c r="F4481" s="16">
        <v>0</v>
      </c>
      <c r="G4481" s="16">
        <v>0</v>
      </c>
      <c r="H4481" s="16">
        <v>0</v>
      </c>
      <c r="I4481" s="16">
        <v>0</v>
      </c>
      <c r="J4481" s="16">
        <v>0</v>
      </c>
      <c r="K4481" s="16">
        <v>0</v>
      </c>
      <c r="L4481" s="16">
        <v>0</v>
      </c>
      <c r="M4481" s="16">
        <v>0</v>
      </c>
      <c r="N4481" s="16">
        <v>0</v>
      </c>
      <c r="O4481" s="16">
        <v>0</v>
      </c>
      <c r="P4481" s="13" t="str">
        <f t="shared" si="138"/>
        <v>P</v>
      </c>
      <c r="Q4481" s="13">
        <f>IFERROR(VLOOKUP($A4481, 'Fielding Data'!$A$1:$H$12056, 5, 0), 0)</f>
        <v>0</v>
      </c>
      <c r="R4481" s="13">
        <f>IFERROR(VLOOKUP($A4481, 'Fielding Data'!$A$1:$H$12056, 6, 0), 0)</f>
        <v>3</v>
      </c>
      <c r="S4481" s="13">
        <f>IFERROR(VLOOKUP($A4481, 'Fielding Data'!$A$1:$H$12056, 7, 0), 0)</f>
        <v>0</v>
      </c>
      <c r="T4481" s="13">
        <f>IFERROR(VLOOKUP($A4481, 'Fielding Data'!$A$1:$H$12056, 8, 0), 0)</f>
        <v>1</v>
      </c>
      <c r="U4481" s="13">
        <f>SUMIFS('Fielding Data'!E:E, 'Fielding Data'!$A:$A, $A4481)</f>
        <v>0</v>
      </c>
      <c r="V4481" s="13">
        <f>SUMIFS('Fielding Data'!F:F, 'Fielding Data'!$A:$A, $A4481)</f>
        <v>3</v>
      </c>
      <c r="W4481" s="13">
        <f>SUMIFS('Fielding Data'!G:G, 'Fielding Data'!$A:$A, $A4481)</f>
        <v>0</v>
      </c>
      <c r="X4481" s="13">
        <f>SUMIFS('Fielding Data'!H:H, 'Fielding Data'!$A:$A, $A4481)</f>
        <v>1</v>
      </c>
    </row>
    <row r="4482" spans="1:24" x14ac:dyDescent="0.3">
      <c r="A4482" s="13" t="str">
        <f t="shared" si="139"/>
        <v>rosentr012013</v>
      </c>
      <c r="B4482" s="16" t="s">
        <v>1823</v>
      </c>
      <c r="C4482" s="16">
        <v>2013</v>
      </c>
      <c r="D4482" s="16">
        <v>74</v>
      </c>
      <c r="E4482" s="16">
        <v>1</v>
      </c>
      <c r="F4482" s="16">
        <v>0</v>
      </c>
      <c r="G4482" s="16">
        <v>0</v>
      </c>
      <c r="H4482" s="16">
        <v>0</v>
      </c>
      <c r="I4482" s="16">
        <v>0</v>
      </c>
      <c r="J4482" s="16">
        <v>0</v>
      </c>
      <c r="K4482" s="16">
        <v>0</v>
      </c>
      <c r="L4482" s="16">
        <v>0</v>
      </c>
      <c r="M4482" s="16">
        <v>0</v>
      </c>
      <c r="N4482" s="16">
        <v>0</v>
      </c>
      <c r="O4482" s="16">
        <v>1</v>
      </c>
      <c r="P4482" s="13" t="str">
        <f t="shared" ref="P4482:P4545" si="140">IFERROR(VLOOKUP($A4482, Fielding, 4, 0), "Other")</f>
        <v>P</v>
      </c>
      <c r="Q4482" s="13">
        <f>IFERROR(VLOOKUP($A4482, 'Fielding Data'!$A$1:$H$12056, 5, 0), 0)</f>
        <v>6</v>
      </c>
      <c r="R4482" s="13">
        <f>IFERROR(VLOOKUP($A4482, 'Fielding Data'!$A$1:$H$12056, 6, 0), 0)</f>
        <v>3</v>
      </c>
      <c r="S4482" s="13">
        <f>IFERROR(VLOOKUP($A4482, 'Fielding Data'!$A$1:$H$12056, 7, 0), 0)</f>
        <v>1</v>
      </c>
      <c r="T4482" s="13">
        <f>IFERROR(VLOOKUP($A4482, 'Fielding Data'!$A$1:$H$12056, 8, 0), 0)</f>
        <v>0</v>
      </c>
      <c r="U4482" s="13">
        <f>SUMIFS('Fielding Data'!E:E, 'Fielding Data'!$A:$A, $A4482)</f>
        <v>6</v>
      </c>
      <c r="V4482" s="13">
        <f>SUMIFS('Fielding Data'!F:F, 'Fielding Data'!$A:$A, $A4482)</f>
        <v>3</v>
      </c>
      <c r="W4482" s="13">
        <f>SUMIFS('Fielding Data'!G:G, 'Fielding Data'!$A:$A, $A4482)</f>
        <v>1</v>
      </c>
      <c r="X4482" s="13">
        <f>SUMIFS('Fielding Data'!H:H, 'Fielding Data'!$A:$A, $A4482)</f>
        <v>0</v>
      </c>
    </row>
    <row r="4483" spans="1:24" x14ac:dyDescent="0.3">
      <c r="A4483" s="13" t="str">
        <f t="shared" ref="A4483:A4546" si="141">B4483&amp;C4483</f>
        <v>rossco012013</v>
      </c>
      <c r="B4483" s="16" t="s">
        <v>399</v>
      </c>
      <c r="C4483" s="16">
        <v>2013</v>
      </c>
      <c r="D4483" s="16">
        <v>94</v>
      </c>
      <c r="E4483" s="16">
        <v>317</v>
      </c>
      <c r="F4483" s="16">
        <v>33</v>
      </c>
      <c r="G4483" s="16">
        <v>88</v>
      </c>
      <c r="H4483" s="16">
        <v>17</v>
      </c>
      <c r="I4483" s="16">
        <v>1</v>
      </c>
      <c r="J4483" s="16">
        <v>8</v>
      </c>
      <c r="K4483" s="16">
        <v>38</v>
      </c>
      <c r="L4483" s="16">
        <v>3</v>
      </c>
      <c r="M4483" s="16">
        <v>2</v>
      </c>
      <c r="N4483" s="16">
        <v>25</v>
      </c>
      <c r="O4483" s="16">
        <v>50</v>
      </c>
      <c r="P4483" s="13" t="str">
        <f t="shared" si="140"/>
        <v>LF</v>
      </c>
      <c r="Q4483" s="13">
        <f>IFERROR(VLOOKUP($A4483, 'Fielding Data'!$A$1:$H$12056, 5, 0), 0)</f>
        <v>0</v>
      </c>
      <c r="R4483" s="13">
        <f>IFERROR(VLOOKUP($A4483, 'Fielding Data'!$A$1:$H$12056, 6, 0), 0)</f>
        <v>0</v>
      </c>
      <c r="S4483" s="13">
        <f>IFERROR(VLOOKUP($A4483, 'Fielding Data'!$A$1:$H$12056, 7, 0), 0)</f>
        <v>0</v>
      </c>
      <c r="T4483" s="13">
        <f>IFERROR(VLOOKUP($A4483, 'Fielding Data'!$A$1:$H$12056, 8, 0), 0)</f>
        <v>0</v>
      </c>
      <c r="U4483" s="13">
        <f>SUMIFS('Fielding Data'!E:E, 'Fielding Data'!$A:$A, $A4483)</f>
        <v>164</v>
      </c>
      <c r="V4483" s="13">
        <f>SUMIFS('Fielding Data'!F:F, 'Fielding Data'!$A:$A, $A4483)</f>
        <v>5</v>
      </c>
      <c r="W4483" s="13">
        <f>SUMIFS('Fielding Data'!G:G, 'Fielding Data'!$A:$A, $A4483)</f>
        <v>0</v>
      </c>
      <c r="X4483" s="13">
        <f>SUMIFS('Fielding Data'!H:H, 'Fielding Data'!$A:$A, $A4483)</f>
        <v>1</v>
      </c>
    </row>
    <row r="4484" spans="1:24" x14ac:dyDescent="0.3">
      <c r="A4484" s="13" t="str">
        <f t="shared" si="141"/>
        <v>rosscza012013</v>
      </c>
      <c r="B4484" s="16" t="s">
        <v>2047</v>
      </c>
      <c r="C4484" s="16">
        <v>2013</v>
      </c>
      <c r="D4484" s="16">
        <v>10</v>
      </c>
      <c r="E4484" s="16">
        <v>0</v>
      </c>
      <c r="F4484" s="16">
        <v>0</v>
      </c>
      <c r="G4484" s="16">
        <v>0</v>
      </c>
      <c r="H4484" s="16">
        <v>0</v>
      </c>
      <c r="I4484" s="16">
        <v>0</v>
      </c>
      <c r="J4484" s="16">
        <v>0</v>
      </c>
      <c r="K4484" s="16">
        <v>0</v>
      </c>
      <c r="L4484" s="16">
        <v>0</v>
      </c>
      <c r="M4484" s="16">
        <v>0</v>
      </c>
      <c r="N4484" s="16">
        <v>0</v>
      </c>
      <c r="O4484" s="16">
        <v>0</v>
      </c>
      <c r="P4484" s="13" t="str">
        <f t="shared" si="140"/>
        <v>P</v>
      </c>
      <c r="Q4484" s="13">
        <f>IFERROR(VLOOKUP($A4484, 'Fielding Data'!$A$1:$H$12056, 5, 0), 0)</f>
        <v>0</v>
      </c>
      <c r="R4484" s="13">
        <f>IFERROR(VLOOKUP($A4484, 'Fielding Data'!$A$1:$H$12056, 6, 0), 0)</f>
        <v>0</v>
      </c>
      <c r="S4484" s="13">
        <f>IFERROR(VLOOKUP($A4484, 'Fielding Data'!$A$1:$H$12056, 7, 0), 0)</f>
        <v>0</v>
      </c>
      <c r="T4484" s="13">
        <f>IFERROR(VLOOKUP($A4484, 'Fielding Data'!$A$1:$H$12056, 8, 0), 0)</f>
        <v>0</v>
      </c>
      <c r="U4484" s="13">
        <f>SUMIFS('Fielding Data'!E:E, 'Fielding Data'!$A:$A, $A4484)</f>
        <v>0</v>
      </c>
      <c r="V4484" s="13">
        <f>SUMIFS('Fielding Data'!F:F, 'Fielding Data'!$A:$A, $A4484)</f>
        <v>0</v>
      </c>
      <c r="W4484" s="13">
        <f>SUMIFS('Fielding Data'!G:G, 'Fielding Data'!$A:$A, $A4484)</f>
        <v>0</v>
      </c>
      <c r="X4484" s="13">
        <f>SUMIFS('Fielding Data'!H:H, 'Fielding Data'!$A:$A, $A4484)</f>
        <v>0</v>
      </c>
    </row>
    <row r="4485" spans="1:24" x14ac:dyDescent="0.3">
      <c r="A4485" s="13" t="str">
        <f t="shared" si="141"/>
        <v>rossda012013</v>
      </c>
      <c r="B4485" s="16" t="s">
        <v>331</v>
      </c>
      <c r="C4485" s="16">
        <v>2013</v>
      </c>
      <c r="D4485" s="16">
        <v>36</v>
      </c>
      <c r="E4485" s="16">
        <v>102</v>
      </c>
      <c r="F4485" s="16">
        <v>11</v>
      </c>
      <c r="G4485" s="16">
        <v>22</v>
      </c>
      <c r="H4485" s="16">
        <v>5</v>
      </c>
      <c r="I4485" s="16">
        <v>0</v>
      </c>
      <c r="J4485" s="16">
        <v>4</v>
      </c>
      <c r="K4485" s="16">
        <v>10</v>
      </c>
      <c r="L4485" s="16">
        <v>1</v>
      </c>
      <c r="M4485" s="16">
        <v>0</v>
      </c>
      <c r="N4485" s="16">
        <v>11</v>
      </c>
      <c r="O4485" s="16">
        <v>42</v>
      </c>
      <c r="P4485" s="13" t="str">
        <f t="shared" si="140"/>
        <v>C</v>
      </c>
      <c r="Q4485" s="13">
        <f>IFERROR(VLOOKUP($A4485, 'Fielding Data'!$A$1:$H$12056, 5, 0), 0)</f>
        <v>288</v>
      </c>
      <c r="R4485" s="13">
        <f>IFERROR(VLOOKUP($A4485, 'Fielding Data'!$A$1:$H$12056, 6, 0), 0)</f>
        <v>13</v>
      </c>
      <c r="S4485" s="13">
        <f>IFERROR(VLOOKUP($A4485, 'Fielding Data'!$A$1:$H$12056, 7, 0), 0)</f>
        <v>1</v>
      </c>
      <c r="T4485" s="13">
        <f>IFERROR(VLOOKUP($A4485, 'Fielding Data'!$A$1:$H$12056, 8, 0), 0)</f>
        <v>2</v>
      </c>
      <c r="U4485" s="13">
        <f>SUMIFS('Fielding Data'!E:E, 'Fielding Data'!$A:$A, $A4485)</f>
        <v>288</v>
      </c>
      <c r="V4485" s="13">
        <f>SUMIFS('Fielding Data'!F:F, 'Fielding Data'!$A:$A, $A4485)</f>
        <v>13</v>
      </c>
      <c r="W4485" s="13">
        <f>SUMIFS('Fielding Data'!G:G, 'Fielding Data'!$A:$A, $A4485)</f>
        <v>1</v>
      </c>
      <c r="X4485" s="13">
        <f>SUMIFS('Fielding Data'!H:H, 'Fielding Data'!$A:$A, $A4485)</f>
        <v>2</v>
      </c>
    </row>
    <row r="4486" spans="1:24" x14ac:dyDescent="0.3">
      <c r="A4486" s="13" t="str">
        <f t="shared" si="141"/>
        <v>rossro012013</v>
      </c>
      <c r="B4486" s="16" t="s">
        <v>1824</v>
      </c>
      <c r="C4486" s="16">
        <v>2013</v>
      </c>
      <c r="D4486" s="16">
        <v>65</v>
      </c>
      <c r="E4486" s="16">
        <v>0</v>
      </c>
      <c r="F4486" s="16">
        <v>0</v>
      </c>
      <c r="G4486" s="16">
        <v>0</v>
      </c>
      <c r="H4486" s="16">
        <v>0</v>
      </c>
      <c r="I4486" s="16">
        <v>0</v>
      </c>
      <c r="J4486" s="16">
        <v>0</v>
      </c>
      <c r="K4486" s="16">
        <v>0</v>
      </c>
      <c r="L4486" s="16">
        <v>0</v>
      </c>
      <c r="M4486" s="16">
        <v>0</v>
      </c>
      <c r="N4486" s="16">
        <v>0</v>
      </c>
      <c r="O4486" s="16">
        <v>0</v>
      </c>
      <c r="P4486" s="13" t="str">
        <f t="shared" si="140"/>
        <v>P</v>
      </c>
      <c r="Q4486" s="13">
        <f>IFERROR(VLOOKUP($A4486, 'Fielding Data'!$A$1:$H$12056, 5, 0), 0)</f>
        <v>5</v>
      </c>
      <c r="R4486" s="13">
        <f>IFERROR(VLOOKUP($A4486, 'Fielding Data'!$A$1:$H$12056, 6, 0), 0)</f>
        <v>10</v>
      </c>
      <c r="S4486" s="13">
        <f>IFERROR(VLOOKUP($A4486, 'Fielding Data'!$A$1:$H$12056, 7, 0), 0)</f>
        <v>0</v>
      </c>
      <c r="T4486" s="13">
        <f>IFERROR(VLOOKUP($A4486, 'Fielding Data'!$A$1:$H$12056, 8, 0), 0)</f>
        <v>0</v>
      </c>
      <c r="U4486" s="13">
        <f>SUMIFS('Fielding Data'!E:E, 'Fielding Data'!$A:$A, $A4486)</f>
        <v>5</v>
      </c>
      <c r="V4486" s="13">
        <f>SUMIFS('Fielding Data'!F:F, 'Fielding Data'!$A:$A, $A4486)</f>
        <v>10</v>
      </c>
      <c r="W4486" s="13">
        <f>SUMIFS('Fielding Data'!G:G, 'Fielding Data'!$A:$A, $A4486)</f>
        <v>0</v>
      </c>
      <c r="X4486" s="13">
        <f>SUMIFS('Fielding Data'!H:H, 'Fielding Data'!$A:$A, $A4486)</f>
        <v>0</v>
      </c>
    </row>
    <row r="4487" spans="1:24" x14ac:dyDescent="0.3">
      <c r="A4487" s="13" t="str">
        <f t="shared" si="141"/>
        <v>rossty012013</v>
      </c>
      <c r="B4487" s="16" t="s">
        <v>1368</v>
      </c>
      <c r="C4487" s="16">
        <v>2013</v>
      </c>
      <c r="D4487" s="16">
        <v>36</v>
      </c>
      <c r="E4487" s="16">
        <v>33</v>
      </c>
      <c r="F4487" s="16">
        <v>0</v>
      </c>
      <c r="G4487" s="16">
        <v>6</v>
      </c>
      <c r="H4487" s="16">
        <v>0</v>
      </c>
      <c r="I4487" s="16">
        <v>0</v>
      </c>
      <c r="J4487" s="16">
        <v>0</v>
      </c>
      <c r="K4487" s="16">
        <v>0</v>
      </c>
      <c r="L4487" s="16">
        <v>0</v>
      </c>
      <c r="M4487" s="16">
        <v>0</v>
      </c>
      <c r="N4487" s="16">
        <v>0</v>
      </c>
      <c r="O4487" s="16">
        <v>18</v>
      </c>
      <c r="P4487" s="13" t="str">
        <f t="shared" si="140"/>
        <v>P</v>
      </c>
      <c r="Q4487" s="13">
        <f>IFERROR(VLOOKUP($A4487, 'Fielding Data'!$A$1:$H$12056, 5, 0), 0)</f>
        <v>12</v>
      </c>
      <c r="R4487" s="13">
        <f>IFERROR(VLOOKUP($A4487, 'Fielding Data'!$A$1:$H$12056, 6, 0), 0)</f>
        <v>17</v>
      </c>
      <c r="S4487" s="13">
        <f>IFERROR(VLOOKUP($A4487, 'Fielding Data'!$A$1:$H$12056, 7, 0), 0)</f>
        <v>2</v>
      </c>
      <c r="T4487" s="13">
        <f>IFERROR(VLOOKUP($A4487, 'Fielding Data'!$A$1:$H$12056, 8, 0), 0)</f>
        <v>2</v>
      </c>
      <c r="U4487" s="13">
        <f>SUMIFS('Fielding Data'!E:E, 'Fielding Data'!$A:$A, $A4487)</f>
        <v>12</v>
      </c>
      <c r="V4487" s="13">
        <f>SUMIFS('Fielding Data'!F:F, 'Fielding Data'!$A:$A, $A4487)</f>
        <v>17</v>
      </c>
      <c r="W4487" s="13">
        <f>SUMIFS('Fielding Data'!G:G, 'Fielding Data'!$A:$A, $A4487)</f>
        <v>2</v>
      </c>
      <c r="X4487" s="13">
        <f>SUMIFS('Fielding Data'!H:H, 'Fielding Data'!$A:$A, $A4487)</f>
        <v>2</v>
      </c>
    </row>
    <row r="4488" spans="1:24" x14ac:dyDescent="0.3">
      <c r="A4488" s="13" t="str">
        <f t="shared" si="141"/>
        <v>rothmi012013</v>
      </c>
      <c r="B4488" s="16" t="s">
        <v>2048</v>
      </c>
      <c r="C4488" s="16">
        <v>2013</v>
      </c>
      <c r="D4488" s="16">
        <v>15</v>
      </c>
      <c r="E4488" s="16">
        <v>0</v>
      </c>
      <c r="F4488" s="16">
        <v>0</v>
      </c>
      <c r="G4488" s="16">
        <v>0</v>
      </c>
      <c r="H4488" s="16">
        <v>0</v>
      </c>
      <c r="I4488" s="16">
        <v>0</v>
      </c>
      <c r="J4488" s="16">
        <v>0</v>
      </c>
      <c r="K4488" s="16">
        <v>0</v>
      </c>
      <c r="L4488" s="16">
        <v>0</v>
      </c>
      <c r="M4488" s="16">
        <v>0</v>
      </c>
      <c r="N4488" s="16">
        <v>0</v>
      </c>
      <c r="O4488" s="16">
        <v>0</v>
      </c>
      <c r="P4488" s="13" t="str">
        <f t="shared" si="140"/>
        <v>P</v>
      </c>
      <c r="Q4488" s="13">
        <f>IFERROR(VLOOKUP($A4488, 'Fielding Data'!$A$1:$H$12056, 5, 0), 0)</f>
        <v>2</v>
      </c>
      <c r="R4488" s="13">
        <f>IFERROR(VLOOKUP($A4488, 'Fielding Data'!$A$1:$H$12056, 6, 0), 0)</f>
        <v>4</v>
      </c>
      <c r="S4488" s="13">
        <f>IFERROR(VLOOKUP($A4488, 'Fielding Data'!$A$1:$H$12056, 7, 0), 0)</f>
        <v>0</v>
      </c>
      <c r="T4488" s="13">
        <f>IFERROR(VLOOKUP($A4488, 'Fielding Data'!$A$1:$H$12056, 8, 0), 0)</f>
        <v>0</v>
      </c>
      <c r="U4488" s="13">
        <f>SUMIFS('Fielding Data'!E:E, 'Fielding Data'!$A:$A, $A4488)</f>
        <v>2</v>
      </c>
      <c r="V4488" s="13">
        <f>SUMIFS('Fielding Data'!F:F, 'Fielding Data'!$A:$A, $A4488)</f>
        <v>4</v>
      </c>
      <c r="W4488" s="13">
        <f>SUMIFS('Fielding Data'!G:G, 'Fielding Data'!$A:$A, $A4488)</f>
        <v>0</v>
      </c>
      <c r="X4488" s="13">
        <f>SUMIFS('Fielding Data'!H:H, 'Fielding Data'!$A:$A, $A4488)</f>
        <v>0</v>
      </c>
    </row>
    <row r="4489" spans="1:24" x14ac:dyDescent="0.3">
      <c r="A4489" s="13" t="str">
        <f t="shared" si="141"/>
        <v>rufda012013</v>
      </c>
      <c r="B4489" s="16" t="s">
        <v>1825</v>
      </c>
      <c r="C4489" s="16">
        <v>2013</v>
      </c>
      <c r="D4489" s="16">
        <v>73</v>
      </c>
      <c r="E4489" s="16">
        <v>251</v>
      </c>
      <c r="F4489" s="16">
        <v>36</v>
      </c>
      <c r="G4489" s="16">
        <v>62</v>
      </c>
      <c r="H4489" s="16">
        <v>11</v>
      </c>
      <c r="I4489" s="16">
        <v>0</v>
      </c>
      <c r="J4489" s="16">
        <v>14</v>
      </c>
      <c r="K4489" s="16">
        <v>30</v>
      </c>
      <c r="L4489" s="16">
        <v>0</v>
      </c>
      <c r="M4489" s="16">
        <v>0</v>
      </c>
      <c r="N4489" s="16">
        <v>33</v>
      </c>
      <c r="O4489" s="16">
        <v>91</v>
      </c>
      <c r="P4489" s="13" t="str">
        <f t="shared" si="140"/>
        <v>1B</v>
      </c>
      <c r="Q4489" s="13">
        <f>IFERROR(VLOOKUP($A4489, 'Fielding Data'!$A$1:$H$12056, 5, 0), 0)</f>
        <v>248</v>
      </c>
      <c r="R4489" s="13">
        <f>IFERROR(VLOOKUP($A4489, 'Fielding Data'!$A$1:$H$12056, 6, 0), 0)</f>
        <v>21</v>
      </c>
      <c r="S4489" s="13">
        <f>IFERROR(VLOOKUP($A4489, 'Fielding Data'!$A$1:$H$12056, 7, 0), 0)</f>
        <v>2</v>
      </c>
      <c r="T4489" s="13">
        <f>IFERROR(VLOOKUP($A4489, 'Fielding Data'!$A$1:$H$12056, 8, 0), 0)</f>
        <v>29</v>
      </c>
      <c r="U4489" s="13">
        <f>SUMIFS('Fielding Data'!E:E, 'Fielding Data'!$A:$A, $A4489)</f>
        <v>322</v>
      </c>
      <c r="V4489" s="13">
        <f>SUMIFS('Fielding Data'!F:F, 'Fielding Data'!$A:$A, $A4489)</f>
        <v>25</v>
      </c>
      <c r="W4489" s="13">
        <f>SUMIFS('Fielding Data'!G:G, 'Fielding Data'!$A:$A, $A4489)</f>
        <v>2</v>
      </c>
      <c r="X4489" s="13">
        <f>SUMIFS('Fielding Data'!H:H, 'Fielding Data'!$A:$A, $A4489)</f>
        <v>29</v>
      </c>
    </row>
    <row r="4490" spans="1:24" x14ac:dyDescent="0.3">
      <c r="A4490" s="13" t="str">
        <f t="shared" si="141"/>
        <v>ruffich012013</v>
      </c>
      <c r="B4490" s="16" t="s">
        <v>1602</v>
      </c>
      <c r="C4490" s="16">
        <v>2013</v>
      </c>
      <c r="D4490" s="16">
        <v>9</v>
      </c>
      <c r="E4490" s="16">
        <v>0</v>
      </c>
      <c r="F4490" s="16">
        <v>0</v>
      </c>
      <c r="G4490" s="16">
        <v>0</v>
      </c>
      <c r="H4490" s="16">
        <v>0</v>
      </c>
      <c r="I4490" s="16">
        <v>0</v>
      </c>
      <c r="J4490" s="16">
        <v>0</v>
      </c>
      <c r="K4490" s="16">
        <v>0</v>
      </c>
      <c r="L4490" s="16">
        <v>0</v>
      </c>
      <c r="M4490" s="16">
        <v>0</v>
      </c>
      <c r="N4490" s="16">
        <v>0</v>
      </c>
      <c r="O4490" s="16">
        <v>0</v>
      </c>
      <c r="P4490" s="13" t="str">
        <f t="shared" si="140"/>
        <v>P</v>
      </c>
      <c r="Q4490" s="13">
        <f>IFERROR(VLOOKUP($A4490, 'Fielding Data'!$A$1:$H$12056, 5, 0), 0)</f>
        <v>0</v>
      </c>
      <c r="R4490" s="13">
        <f>IFERROR(VLOOKUP($A4490, 'Fielding Data'!$A$1:$H$12056, 6, 0), 0)</f>
        <v>0</v>
      </c>
      <c r="S4490" s="13">
        <f>IFERROR(VLOOKUP($A4490, 'Fielding Data'!$A$1:$H$12056, 7, 0), 0)</f>
        <v>0</v>
      </c>
      <c r="T4490" s="13">
        <f>IFERROR(VLOOKUP($A4490, 'Fielding Data'!$A$1:$H$12056, 8, 0), 0)</f>
        <v>0</v>
      </c>
      <c r="U4490" s="13">
        <f>SUMIFS('Fielding Data'!E:E, 'Fielding Data'!$A:$A, $A4490)</f>
        <v>0</v>
      </c>
      <c r="V4490" s="13">
        <f>SUMIFS('Fielding Data'!F:F, 'Fielding Data'!$A:$A, $A4490)</f>
        <v>0</v>
      </c>
      <c r="W4490" s="13">
        <f>SUMIFS('Fielding Data'!G:G, 'Fielding Data'!$A:$A, $A4490)</f>
        <v>0</v>
      </c>
      <c r="X4490" s="13">
        <f>SUMIFS('Fielding Data'!H:H, 'Fielding Data'!$A:$A, $A4490)</f>
        <v>0</v>
      </c>
    </row>
    <row r="4491" spans="1:24" x14ac:dyDescent="0.3">
      <c r="A4491" s="13" t="str">
        <f t="shared" si="141"/>
        <v>ruggiju012013</v>
      </c>
      <c r="B4491" s="16" t="s">
        <v>844</v>
      </c>
      <c r="C4491" s="16">
        <v>2013</v>
      </c>
      <c r="D4491" s="16">
        <v>128</v>
      </c>
      <c r="E4491" s="16">
        <v>424</v>
      </c>
      <c r="F4491" s="16">
        <v>49</v>
      </c>
      <c r="G4491" s="16">
        <v>94</v>
      </c>
      <c r="H4491" s="16">
        <v>18</v>
      </c>
      <c r="I4491" s="16">
        <v>1</v>
      </c>
      <c r="J4491" s="16">
        <v>18</v>
      </c>
      <c r="K4491" s="16">
        <v>50</v>
      </c>
      <c r="L4491" s="16">
        <v>15</v>
      </c>
      <c r="M4491" s="16">
        <v>8</v>
      </c>
      <c r="N4491" s="16">
        <v>41</v>
      </c>
      <c r="O4491" s="16">
        <v>114</v>
      </c>
      <c r="P4491" s="13" t="str">
        <f t="shared" si="140"/>
        <v>CF</v>
      </c>
      <c r="Q4491" s="13">
        <f>IFERROR(VLOOKUP($A4491, 'Fielding Data'!$A$1:$H$12056, 5, 0), 0)</f>
        <v>0</v>
      </c>
      <c r="R4491" s="13">
        <f>IFERROR(VLOOKUP($A4491, 'Fielding Data'!$A$1:$H$12056, 6, 0), 0)</f>
        <v>0</v>
      </c>
      <c r="S4491" s="13">
        <f>IFERROR(VLOOKUP($A4491, 'Fielding Data'!$A$1:$H$12056, 7, 0), 0)</f>
        <v>0</v>
      </c>
      <c r="T4491" s="13">
        <f>IFERROR(VLOOKUP($A4491, 'Fielding Data'!$A$1:$H$12056, 8, 0), 0)</f>
        <v>0</v>
      </c>
      <c r="U4491" s="13">
        <f>SUMIFS('Fielding Data'!E:E, 'Fielding Data'!$A:$A, $A4491)</f>
        <v>242</v>
      </c>
      <c r="V4491" s="13">
        <f>SUMIFS('Fielding Data'!F:F, 'Fielding Data'!$A:$A, $A4491)</f>
        <v>3</v>
      </c>
      <c r="W4491" s="13">
        <f>SUMIFS('Fielding Data'!G:G, 'Fielding Data'!$A:$A, $A4491)</f>
        <v>4</v>
      </c>
      <c r="X4491" s="13">
        <f>SUMIFS('Fielding Data'!H:H, 'Fielding Data'!$A:$A, $A4491)</f>
        <v>0</v>
      </c>
    </row>
    <row r="4492" spans="1:24" x14ac:dyDescent="0.3">
      <c r="A4492" s="13" t="str">
        <f t="shared" si="141"/>
        <v>ruizca012013</v>
      </c>
      <c r="B4492" s="16" t="s">
        <v>721</v>
      </c>
      <c r="C4492" s="16">
        <v>2013</v>
      </c>
      <c r="D4492" s="16">
        <v>92</v>
      </c>
      <c r="E4492" s="16">
        <v>310</v>
      </c>
      <c r="F4492" s="16">
        <v>30</v>
      </c>
      <c r="G4492" s="16">
        <v>83</v>
      </c>
      <c r="H4492" s="16">
        <v>16</v>
      </c>
      <c r="I4492" s="16">
        <v>0</v>
      </c>
      <c r="J4492" s="16">
        <v>5</v>
      </c>
      <c r="K4492" s="16">
        <v>37</v>
      </c>
      <c r="L4492" s="16">
        <v>1</v>
      </c>
      <c r="M4492" s="16">
        <v>0</v>
      </c>
      <c r="N4492" s="16">
        <v>18</v>
      </c>
      <c r="O4492" s="16">
        <v>39</v>
      </c>
      <c r="P4492" s="13" t="str">
        <f t="shared" si="140"/>
        <v>C</v>
      </c>
      <c r="Q4492" s="13">
        <f>IFERROR(VLOOKUP($A4492, 'Fielding Data'!$A$1:$H$12056, 5, 0), 0)</f>
        <v>657</v>
      </c>
      <c r="R4492" s="13">
        <f>IFERROR(VLOOKUP($A4492, 'Fielding Data'!$A$1:$H$12056, 6, 0), 0)</f>
        <v>44</v>
      </c>
      <c r="S4492" s="13">
        <f>IFERROR(VLOOKUP($A4492, 'Fielding Data'!$A$1:$H$12056, 7, 0), 0)</f>
        <v>3</v>
      </c>
      <c r="T4492" s="13">
        <f>IFERROR(VLOOKUP($A4492, 'Fielding Data'!$A$1:$H$12056, 8, 0), 0)</f>
        <v>9</v>
      </c>
      <c r="U4492" s="13">
        <f>SUMIFS('Fielding Data'!E:E, 'Fielding Data'!$A:$A, $A4492)</f>
        <v>657</v>
      </c>
      <c r="V4492" s="13">
        <f>SUMIFS('Fielding Data'!F:F, 'Fielding Data'!$A:$A, $A4492)</f>
        <v>44</v>
      </c>
      <c r="W4492" s="13">
        <f>SUMIFS('Fielding Data'!G:G, 'Fielding Data'!$A:$A, $A4492)</f>
        <v>3</v>
      </c>
      <c r="X4492" s="13">
        <f>SUMIFS('Fielding Data'!H:H, 'Fielding Data'!$A:$A, $A4492)</f>
        <v>9</v>
      </c>
    </row>
    <row r="4493" spans="1:24" x14ac:dyDescent="0.3">
      <c r="A4493" s="13" t="str">
        <f t="shared" si="141"/>
        <v>ruppca012013</v>
      </c>
      <c r="B4493" s="16" t="s">
        <v>2049</v>
      </c>
      <c r="C4493" s="16">
        <v>2013</v>
      </c>
      <c r="D4493" s="16">
        <v>4</v>
      </c>
      <c r="E4493" s="16">
        <v>13</v>
      </c>
      <c r="F4493" s="16">
        <v>1</v>
      </c>
      <c r="G4493" s="16">
        <v>4</v>
      </c>
      <c r="H4493" s="16">
        <v>1</v>
      </c>
      <c r="I4493" s="16">
        <v>0</v>
      </c>
      <c r="J4493" s="16">
        <v>0</v>
      </c>
      <c r="K4493" s="16">
        <v>2</v>
      </c>
      <c r="L4493" s="16">
        <v>0</v>
      </c>
      <c r="M4493" s="16">
        <v>0</v>
      </c>
      <c r="N4493" s="16">
        <v>1</v>
      </c>
      <c r="O4493" s="16">
        <v>4</v>
      </c>
      <c r="P4493" s="13" t="str">
        <f t="shared" si="140"/>
        <v>C</v>
      </c>
      <c r="Q4493" s="13">
        <f>IFERROR(VLOOKUP($A4493, 'Fielding Data'!$A$1:$H$12056, 5, 0), 0)</f>
        <v>25</v>
      </c>
      <c r="R4493" s="13">
        <f>IFERROR(VLOOKUP($A4493, 'Fielding Data'!$A$1:$H$12056, 6, 0), 0)</f>
        <v>1</v>
      </c>
      <c r="S4493" s="13">
        <f>IFERROR(VLOOKUP($A4493, 'Fielding Data'!$A$1:$H$12056, 7, 0), 0)</f>
        <v>0</v>
      </c>
      <c r="T4493" s="13">
        <f>IFERROR(VLOOKUP($A4493, 'Fielding Data'!$A$1:$H$12056, 8, 0), 0)</f>
        <v>0</v>
      </c>
      <c r="U4493" s="13">
        <f>SUMIFS('Fielding Data'!E:E, 'Fielding Data'!$A:$A, $A4493)</f>
        <v>25</v>
      </c>
      <c r="V4493" s="13">
        <f>SUMIFS('Fielding Data'!F:F, 'Fielding Data'!$A:$A, $A4493)</f>
        <v>1</v>
      </c>
      <c r="W4493" s="13">
        <f>SUMIFS('Fielding Data'!G:G, 'Fielding Data'!$A:$A, $A4493)</f>
        <v>0</v>
      </c>
      <c r="X4493" s="13">
        <f>SUMIFS('Fielding Data'!H:H, 'Fielding Data'!$A:$A, $A4493)</f>
        <v>0</v>
      </c>
    </row>
    <row r="4494" spans="1:24" x14ac:dyDescent="0.3">
      <c r="A4494" s="13" t="str">
        <f t="shared" si="141"/>
        <v>rusinch012013</v>
      </c>
      <c r="B4494" s="16" t="s">
        <v>1826</v>
      </c>
      <c r="C4494" s="16">
        <v>2013</v>
      </c>
      <c r="D4494" s="16">
        <v>13</v>
      </c>
      <c r="E4494" s="16">
        <v>19</v>
      </c>
      <c r="F4494" s="16">
        <v>1</v>
      </c>
      <c r="G4494" s="16">
        <v>2</v>
      </c>
      <c r="H4494" s="16">
        <v>0</v>
      </c>
      <c r="I4494" s="16">
        <v>0</v>
      </c>
      <c r="J4494" s="16">
        <v>0</v>
      </c>
      <c r="K4494" s="16">
        <v>2</v>
      </c>
      <c r="L4494" s="16">
        <v>0</v>
      </c>
      <c r="M4494" s="16">
        <v>0</v>
      </c>
      <c r="N4494" s="16">
        <v>0</v>
      </c>
      <c r="O4494" s="16">
        <v>3</v>
      </c>
      <c r="P4494" s="13" t="str">
        <f t="shared" si="140"/>
        <v>P</v>
      </c>
      <c r="Q4494" s="13">
        <f>IFERROR(VLOOKUP($A4494, 'Fielding Data'!$A$1:$H$12056, 5, 0), 0)</f>
        <v>3</v>
      </c>
      <c r="R4494" s="13">
        <f>IFERROR(VLOOKUP($A4494, 'Fielding Data'!$A$1:$H$12056, 6, 0), 0)</f>
        <v>11</v>
      </c>
      <c r="S4494" s="13">
        <f>IFERROR(VLOOKUP($A4494, 'Fielding Data'!$A$1:$H$12056, 7, 0), 0)</f>
        <v>0</v>
      </c>
      <c r="T4494" s="13">
        <f>IFERROR(VLOOKUP($A4494, 'Fielding Data'!$A$1:$H$12056, 8, 0), 0)</f>
        <v>0</v>
      </c>
      <c r="U4494" s="13">
        <f>SUMIFS('Fielding Data'!E:E, 'Fielding Data'!$A:$A, $A4494)</f>
        <v>3</v>
      </c>
      <c r="V4494" s="13">
        <f>SUMIFS('Fielding Data'!F:F, 'Fielding Data'!$A:$A, $A4494)</f>
        <v>11</v>
      </c>
      <c r="W4494" s="13">
        <f>SUMIFS('Fielding Data'!G:G, 'Fielding Data'!$A:$A, $A4494)</f>
        <v>0</v>
      </c>
      <c r="X4494" s="13">
        <f>SUMIFS('Fielding Data'!H:H, 'Fielding Data'!$A:$A, $A4494)</f>
        <v>0</v>
      </c>
    </row>
    <row r="4495" spans="1:24" x14ac:dyDescent="0.3">
      <c r="A4495" s="13" t="str">
        <f t="shared" si="141"/>
        <v>russeja022013</v>
      </c>
      <c r="B4495" s="16" t="s">
        <v>1369</v>
      </c>
      <c r="C4495" s="16">
        <v>2013</v>
      </c>
      <c r="D4495" s="16">
        <v>74</v>
      </c>
      <c r="E4495" s="16">
        <v>0</v>
      </c>
      <c r="F4495" s="16">
        <v>0</v>
      </c>
      <c r="G4495" s="16">
        <v>0</v>
      </c>
      <c r="H4495" s="16">
        <v>0</v>
      </c>
      <c r="I4495" s="16">
        <v>0</v>
      </c>
      <c r="J4495" s="16">
        <v>0</v>
      </c>
      <c r="K4495" s="16">
        <v>0</v>
      </c>
      <c r="L4495" s="16">
        <v>0</v>
      </c>
      <c r="M4495" s="16">
        <v>0</v>
      </c>
      <c r="N4495" s="16">
        <v>0</v>
      </c>
      <c r="O4495" s="16">
        <v>0</v>
      </c>
      <c r="P4495" s="13" t="str">
        <f t="shared" si="140"/>
        <v>P</v>
      </c>
      <c r="Q4495" s="13">
        <f>IFERROR(VLOOKUP($A4495, 'Fielding Data'!$A$1:$H$12056, 5, 0), 0)</f>
        <v>4</v>
      </c>
      <c r="R4495" s="13">
        <f>IFERROR(VLOOKUP($A4495, 'Fielding Data'!$A$1:$H$12056, 6, 0), 0)</f>
        <v>8</v>
      </c>
      <c r="S4495" s="13">
        <f>IFERROR(VLOOKUP($A4495, 'Fielding Data'!$A$1:$H$12056, 7, 0), 0)</f>
        <v>0</v>
      </c>
      <c r="T4495" s="13">
        <f>IFERROR(VLOOKUP($A4495, 'Fielding Data'!$A$1:$H$12056, 8, 0), 0)</f>
        <v>1</v>
      </c>
      <c r="U4495" s="13">
        <f>SUMIFS('Fielding Data'!E:E, 'Fielding Data'!$A:$A, $A4495)</f>
        <v>4</v>
      </c>
      <c r="V4495" s="13">
        <f>SUMIFS('Fielding Data'!F:F, 'Fielding Data'!$A:$A, $A4495)</f>
        <v>8</v>
      </c>
      <c r="W4495" s="13">
        <f>SUMIFS('Fielding Data'!G:G, 'Fielding Data'!$A:$A, $A4495)</f>
        <v>0</v>
      </c>
      <c r="X4495" s="13">
        <f>SUMIFS('Fielding Data'!H:H, 'Fielding Data'!$A:$A, $A4495)</f>
        <v>1</v>
      </c>
    </row>
    <row r="4496" spans="1:24" x14ac:dyDescent="0.3">
      <c r="A4496" s="13" t="str">
        <f t="shared" si="141"/>
        <v>rutlejo012013</v>
      </c>
      <c r="B4496" s="16" t="s">
        <v>1827</v>
      </c>
      <c r="C4496" s="16">
        <v>2013</v>
      </c>
      <c r="D4496" s="16">
        <v>88</v>
      </c>
      <c r="E4496" s="16">
        <v>285</v>
      </c>
      <c r="F4496" s="16">
        <v>45</v>
      </c>
      <c r="G4496" s="16">
        <v>67</v>
      </c>
      <c r="H4496" s="16">
        <v>6</v>
      </c>
      <c r="I4496" s="16">
        <v>1</v>
      </c>
      <c r="J4496" s="16">
        <v>7</v>
      </c>
      <c r="K4496" s="16">
        <v>19</v>
      </c>
      <c r="L4496" s="16">
        <v>12</v>
      </c>
      <c r="M4496" s="16">
        <v>0</v>
      </c>
      <c r="N4496" s="16">
        <v>22</v>
      </c>
      <c r="O4496" s="16">
        <v>62</v>
      </c>
      <c r="P4496" s="13" t="str">
        <f t="shared" si="140"/>
        <v>2B</v>
      </c>
      <c r="Q4496" s="13">
        <f>IFERROR(VLOOKUP($A4496, 'Fielding Data'!$A$1:$H$12056, 5, 0), 0)</f>
        <v>98</v>
      </c>
      <c r="R4496" s="13">
        <f>IFERROR(VLOOKUP($A4496, 'Fielding Data'!$A$1:$H$12056, 6, 0), 0)</f>
        <v>171</v>
      </c>
      <c r="S4496" s="13">
        <f>IFERROR(VLOOKUP($A4496, 'Fielding Data'!$A$1:$H$12056, 7, 0), 0)</f>
        <v>5</v>
      </c>
      <c r="T4496" s="13">
        <f>IFERROR(VLOOKUP($A4496, 'Fielding Data'!$A$1:$H$12056, 8, 0), 0)</f>
        <v>40</v>
      </c>
      <c r="U4496" s="13">
        <f>SUMIFS('Fielding Data'!E:E, 'Fielding Data'!$A:$A, $A4496)</f>
        <v>121</v>
      </c>
      <c r="V4496" s="13">
        <f>SUMIFS('Fielding Data'!F:F, 'Fielding Data'!$A:$A, $A4496)</f>
        <v>208</v>
      </c>
      <c r="W4496" s="13">
        <f>SUMIFS('Fielding Data'!G:G, 'Fielding Data'!$A:$A, $A4496)</f>
        <v>6</v>
      </c>
      <c r="X4496" s="13">
        <f>SUMIFS('Fielding Data'!H:H, 'Fielding Data'!$A:$A, $A4496)</f>
        <v>48</v>
      </c>
    </row>
    <row r="4497" spans="1:24" x14ac:dyDescent="0.3">
      <c r="A4497" s="13" t="str">
        <f t="shared" si="141"/>
        <v>ryuhy012013</v>
      </c>
      <c r="B4497" s="16" t="s">
        <v>2050</v>
      </c>
      <c r="C4497" s="16">
        <v>2013</v>
      </c>
      <c r="D4497" s="16">
        <v>30</v>
      </c>
      <c r="E4497" s="16">
        <v>58</v>
      </c>
      <c r="F4497" s="16">
        <v>5</v>
      </c>
      <c r="G4497" s="16">
        <v>12</v>
      </c>
      <c r="H4497" s="16">
        <v>3</v>
      </c>
      <c r="I4497" s="16">
        <v>1</v>
      </c>
      <c r="J4497" s="16">
        <v>0</v>
      </c>
      <c r="K4497" s="16">
        <v>5</v>
      </c>
      <c r="L4497" s="16">
        <v>0</v>
      </c>
      <c r="M4497" s="16">
        <v>0</v>
      </c>
      <c r="N4497" s="16">
        <v>2</v>
      </c>
      <c r="O4497" s="16">
        <v>23</v>
      </c>
      <c r="P4497" s="13" t="str">
        <f t="shared" si="140"/>
        <v>P</v>
      </c>
      <c r="Q4497" s="13">
        <f>IFERROR(VLOOKUP($A4497, 'Fielding Data'!$A$1:$H$12056, 5, 0), 0)</f>
        <v>8</v>
      </c>
      <c r="R4497" s="13">
        <f>IFERROR(VLOOKUP($A4497, 'Fielding Data'!$A$1:$H$12056, 6, 0), 0)</f>
        <v>29</v>
      </c>
      <c r="S4497" s="13">
        <f>IFERROR(VLOOKUP($A4497, 'Fielding Data'!$A$1:$H$12056, 7, 0), 0)</f>
        <v>0</v>
      </c>
      <c r="T4497" s="13">
        <f>IFERROR(VLOOKUP($A4497, 'Fielding Data'!$A$1:$H$12056, 8, 0), 0)</f>
        <v>3</v>
      </c>
      <c r="U4497" s="13">
        <f>SUMIFS('Fielding Data'!E:E, 'Fielding Data'!$A:$A, $A4497)</f>
        <v>8</v>
      </c>
      <c r="V4497" s="13">
        <f>SUMIFS('Fielding Data'!F:F, 'Fielding Data'!$A:$A, $A4497)</f>
        <v>29</v>
      </c>
      <c r="W4497" s="13">
        <f>SUMIFS('Fielding Data'!G:G, 'Fielding Data'!$A:$A, $A4497)</f>
        <v>0</v>
      </c>
      <c r="X4497" s="13">
        <f>SUMIFS('Fielding Data'!H:H, 'Fielding Data'!$A:$A, $A4497)</f>
        <v>3</v>
      </c>
    </row>
    <row r="4498" spans="1:24" x14ac:dyDescent="0.3">
      <c r="A4498" s="13" t="str">
        <f t="shared" si="141"/>
        <v>sabatcc012013</v>
      </c>
      <c r="B4498" s="16" t="s">
        <v>273</v>
      </c>
      <c r="C4498" s="16">
        <v>2013</v>
      </c>
      <c r="D4498" s="16">
        <v>32</v>
      </c>
      <c r="E4498" s="16">
        <v>4</v>
      </c>
      <c r="F4498" s="16">
        <v>0</v>
      </c>
      <c r="G4498" s="16">
        <v>0</v>
      </c>
      <c r="H4498" s="16">
        <v>0</v>
      </c>
      <c r="I4498" s="16">
        <v>0</v>
      </c>
      <c r="J4498" s="16">
        <v>0</v>
      </c>
      <c r="K4498" s="16">
        <v>1</v>
      </c>
      <c r="L4498" s="16">
        <v>0</v>
      </c>
      <c r="M4498" s="16">
        <v>0</v>
      </c>
      <c r="N4498" s="16">
        <v>0</v>
      </c>
      <c r="O4498" s="16">
        <v>2</v>
      </c>
      <c r="P4498" s="13" t="str">
        <f t="shared" si="140"/>
        <v>P</v>
      </c>
      <c r="Q4498" s="13">
        <f>IFERROR(VLOOKUP($A4498, 'Fielding Data'!$A$1:$H$12056, 5, 0), 0)</f>
        <v>1</v>
      </c>
      <c r="R4498" s="13">
        <f>IFERROR(VLOOKUP($A4498, 'Fielding Data'!$A$1:$H$12056, 6, 0), 0)</f>
        <v>30</v>
      </c>
      <c r="S4498" s="13">
        <f>IFERROR(VLOOKUP($A4498, 'Fielding Data'!$A$1:$H$12056, 7, 0), 0)</f>
        <v>2</v>
      </c>
      <c r="T4498" s="13">
        <f>IFERROR(VLOOKUP($A4498, 'Fielding Data'!$A$1:$H$12056, 8, 0), 0)</f>
        <v>2</v>
      </c>
      <c r="U4498" s="13">
        <f>SUMIFS('Fielding Data'!E:E, 'Fielding Data'!$A:$A, $A4498)</f>
        <v>1</v>
      </c>
      <c r="V4498" s="13">
        <f>SUMIFS('Fielding Data'!F:F, 'Fielding Data'!$A:$A, $A4498)</f>
        <v>30</v>
      </c>
      <c r="W4498" s="13">
        <f>SUMIFS('Fielding Data'!G:G, 'Fielding Data'!$A:$A, $A4498)</f>
        <v>2</v>
      </c>
      <c r="X4498" s="13">
        <f>SUMIFS('Fielding Data'!H:H, 'Fielding Data'!$A:$A, $A4498)</f>
        <v>2</v>
      </c>
    </row>
    <row r="4499" spans="1:24" x14ac:dyDescent="0.3">
      <c r="A4499" s="13" t="str">
        <f t="shared" si="141"/>
        <v>salasfe012013</v>
      </c>
      <c r="B4499" s="16" t="s">
        <v>1371</v>
      </c>
      <c r="C4499" s="16">
        <v>2013</v>
      </c>
      <c r="D4499" s="16">
        <v>27</v>
      </c>
      <c r="E4499" s="16">
        <v>2</v>
      </c>
      <c r="F4499" s="16">
        <v>0</v>
      </c>
      <c r="G4499" s="16">
        <v>0</v>
      </c>
      <c r="H4499" s="16">
        <v>0</v>
      </c>
      <c r="I4499" s="16">
        <v>0</v>
      </c>
      <c r="J4499" s="16">
        <v>0</v>
      </c>
      <c r="K4499" s="16">
        <v>0</v>
      </c>
      <c r="L4499" s="16">
        <v>0</v>
      </c>
      <c r="M4499" s="16">
        <v>0</v>
      </c>
      <c r="N4499" s="16">
        <v>0</v>
      </c>
      <c r="O4499" s="16">
        <v>1</v>
      </c>
      <c r="P4499" s="13" t="str">
        <f t="shared" si="140"/>
        <v>P</v>
      </c>
      <c r="Q4499" s="13">
        <f>IFERROR(VLOOKUP($A4499, 'Fielding Data'!$A$1:$H$12056, 5, 0), 0)</f>
        <v>1</v>
      </c>
      <c r="R4499" s="13">
        <f>IFERROR(VLOOKUP($A4499, 'Fielding Data'!$A$1:$H$12056, 6, 0), 0)</f>
        <v>3</v>
      </c>
      <c r="S4499" s="13">
        <f>IFERROR(VLOOKUP($A4499, 'Fielding Data'!$A$1:$H$12056, 7, 0), 0)</f>
        <v>0</v>
      </c>
      <c r="T4499" s="13">
        <f>IFERROR(VLOOKUP($A4499, 'Fielding Data'!$A$1:$H$12056, 8, 0), 0)</f>
        <v>0</v>
      </c>
      <c r="U4499" s="13">
        <f>SUMIFS('Fielding Data'!E:E, 'Fielding Data'!$A:$A, $A4499)</f>
        <v>1</v>
      </c>
      <c r="V4499" s="13">
        <f>SUMIFS('Fielding Data'!F:F, 'Fielding Data'!$A:$A, $A4499)</f>
        <v>3</v>
      </c>
      <c r="W4499" s="13">
        <f>SUMIFS('Fielding Data'!G:G, 'Fielding Data'!$A:$A, $A4499)</f>
        <v>0</v>
      </c>
      <c r="X4499" s="13">
        <f>SUMIFS('Fielding Data'!H:H, 'Fielding Data'!$A:$A, $A4499)</f>
        <v>0</v>
      </c>
    </row>
    <row r="4500" spans="1:24" x14ac:dyDescent="0.3">
      <c r="A4500" s="13" t="str">
        <f t="shared" si="141"/>
        <v>salazda012013</v>
      </c>
      <c r="B4500" s="16" t="s">
        <v>2051</v>
      </c>
      <c r="C4500" s="16">
        <v>2013</v>
      </c>
      <c r="D4500" s="16">
        <v>10</v>
      </c>
      <c r="E4500" s="16">
        <v>2</v>
      </c>
      <c r="F4500" s="16">
        <v>0</v>
      </c>
      <c r="G4500" s="16">
        <v>0</v>
      </c>
      <c r="H4500" s="16">
        <v>0</v>
      </c>
      <c r="I4500" s="16">
        <v>0</v>
      </c>
      <c r="J4500" s="16">
        <v>0</v>
      </c>
      <c r="K4500" s="16">
        <v>0</v>
      </c>
      <c r="L4500" s="16">
        <v>0</v>
      </c>
      <c r="M4500" s="16">
        <v>0</v>
      </c>
      <c r="N4500" s="16">
        <v>0</v>
      </c>
      <c r="O4500" s="16">
        <v>2</v>
      </c>
      <c r="P4500" s="13" t="str">
        <f t="shared" si="140"/>
        <v>P</v>
      </c>
      <c r="Q4500" s="13">
        <f>IFERROR(VLOOKUP($A4500, 'Fielding Data'!$A$1:$H$12056, 5, 0), 0)</f>
        <v>3</v>
      </c>
      <c r="R4500" s="13">
        <f>IFERROR(VLOOKUP($A4500, 'Fielding Data'!$A$1:$H$12056, 6, 0), 0)</f>
        <v>2</v>
      </c>
      <c r="S4500" s="13">
        <f>IFERROR(VLOOKUP($A4500, 'Fielding Data'!$A$1:$H$12056, 7, 0), 0)</f>
        <v>0</v>
      </c>
      <c r="T4500" s="13">
        <f>IFERROR(VLOOKUP($A4500, 'Fielding Data'!$A$1:$H$12056, 8, 0), 0)</f>
        <v>1</v>
      </c>
      <c r="U4500" s="13">
        <f>SUMIFS('Fielding Data'!E:E, 'Fielding Data'!$A:$A, $A4500)</f>
        <v>3</v>
      </c>
      <c r="V4500" s="13">
        <f>SUMIFS('Fielding Data'!F:F, 'Fielding Data'!$A:$A, $A4500)</f>
        <v>2</v>
      </c>
      <c r="W4500" s="13">
        <f>SUMIFS('Fielding Data'!G:G, 'Fielding Data'!$A:$A, $A4500)</f>
        <v>0</v>
      </c>
      <c r="X4500" s="13">
        <f>SUMIFS('Fielding Data'!H:H, 'Fielding Data'!$A:$A, $A4500)</f>
        <v>1</v>
      </c>
    </row>
    <row r="4501" spans="1:24" x14ac:dyDescent="0.3">
      <c r="A4501" s="13" t="str">
        <f t="shared" si="141"/>
        <v>salech012013</v>
      </c>
      <c r="B4501" s="16" t="s">
        <v>1372</v>
      </c>
      <c r="C4501" s="16">
        <v>2013</v>
      </c>
      <c r="D4501" s="16">
        <v>30</v>
      </c>
      <c r="E4501" s="16">
        <v>0</v>
      </c>
      <c r="F4501" s="16">
        <v>0</v>
      </c>
      <c r="G4501" s="16">
        <v>0</v>
      </c>
      <c r="H4501" s="16">
        <v>0</v>
      </c>
      <c r="I4501" s="16">
        <v>0</v>
      </c>
      <c r="J4501" s="16">
        <v>0</v>
      </c>
      <c r="K4501" s="16">
        <v>0</v>
      </c>
      <c r="L4501" s="16">
        <v>0</v>
      </c>
      <c r="M4501" s="16">
        <v>0</v>
      </c>
      <c r="N4501" s="16">
        <v>0</v>
      </c>
      <c r="O4501" s="16">
        <v>0</v>
      </c>
      <c r="P4501" s="13" t="str">
        <f t="shared" si="140"/>
        <v>P</v>
      </c>
      <c r="Q4501" s="13">
        <f>IFERROR(VLOOKUP($A4501, 'Fielding Data'!$A$1:$H$12056, 5, 0), 0)</f>
        <v>5</v>
      </c>
      <c r="R4501" s="13">
        <f>IFERROR(VLOOKUP($A4501, 'Fielding Data'!$A$1:$H$12056, 6, 0), 0)</f>
        <v>19</v>
      </c>
      <c r="S4501" s="13">
        <f>IFERROR(VLOOKUP($A4501, 'Fielding Data'!$A$1:$H$12056, 7, 0), 0)</f>
        <v>1</v>
      </c>
      <c r="T4501" s="13">
        <f>IFERROR(VLOOKUP($A4501, 'Fielding Data'!$A$1:$H$12056, 8, 0), 0)</f>
        <v>1</v>
      </c>
      <c r="U4501" s="13">
        <f>SUMIFS('Fielding Data'!E:E, 'Fielding Data'!$A:$A, $A4501)</f>
        <v>5</v>
      </c>
      <c r="V4501" s="13">
        <f>SUMIFS('Fielding Data'!F:F, 'Fielding Data'!$A:$A, $A4501)</f>
        <v>19</v>
      </c>
      <c r="W4501" s="13">
        <f>SUMIFS('Fielding Data'!G:G, 'Fielding Data'!$A:$A, $A4501)</f>
        <v>1</v>
      </c>
      <c r="X4501" s="13">
        <f>SUMIFS('Fielding Data'!H:H, 'Fielding Data'!$A:$A, $A4501)</f>
        <v>1</v>
      </c>
    </row>
    <row r="4502" spans="1:24" x14ac:dyDescent="0.3">
      <c r="A4502" s="13" t="str">
        <f t="shared" si="141"/>
        <v>saltaja012013</v>
      </c>
      <c r="B4502" s="16" t="s">
        <v>846</v>
      </c>
      <c r="C4502" s="16">
        <v>2013</v>
      </c>
      <c r="D4502" s="16">
        <v>121</v>
      </c>
      <c r="E4502" s="16">
        <v>425</v>
      </c>
      <c r="F4502" s="16">
        <v>68</v>
      </c>
      <c r="G4502" s="16">
        <v>116</v>
      </c>
      <c r="H4502" s="16">
        <v>40</v>
      </c>
      <c r="I4502" s="16">
        <v>0</v>
      </c>
      <c r="J4502" s="16">
        <v>14</v>
      </c>
      <c r="K4502" s="16">
        <v>65</v>
      </c>
      <c r="L4502" s="16">
        <v>4</v>
      </c>
      <c r="M4502" s="16">
        <v>1</v>
      </c>
      <c r="N4502" s="16">
        <v>43</v>
      </c>
      <c r="O4502" s="16">
        <v>139</v>
      </c>
      <c r="P4502" s="13" t="str">
        <f t="shared" si="140"/>
        <v>C</v>
      </c>
      <c r="Q4502" s="13">
        <f>IFERROR(VLOOKUP($A4502, 'Fielding Data'!$A$1:$H$12056, 5, 0), 0)</f>
        <v>908</v>
      </c>
      <c r="R4502" s="13">
        <f>IFERROR(VLOOKUP($A4502, 'Fielding Data'!$A$1:$H$12056, 6, 0), 0)</f>
        <v>46</v>
      </c>
      <c r="S4502" s="13">
        <f>IFERROR(VLOOKUP($A4502, 'Fielding Data'!$A$1:$H$12056, 7, 0), 0)</f>
        <v>6</v>
      </c>
      <c r="T4502" s="13">
        <f>IFERROR(VLOOKUP($A4502, 'Fielding Data'!$A$1:$H$12056, 8, 0), 0)</f>
        <v>4</v>
      </c>
      <c r="U4502" s="13">
        <f>SUMIFS('Fielding Data'!E:E, 'Fielding Data'!$A:$A, $A4502)</f>
        <v>908</v>
      </c>
      <c r="V4502" s="13">
        <f>SUMIFS('Fielding Data'!F:F, 'Fielding Data'!$A:$A, $A4502)</f>
        <v>46</v>
      </c>
      <c r="W4502" s="13">
        <f>SUMIFS('Fielding Data'!G:G, 'Fielding Data'!$A:$A, $A4502)</f>
        <v>6</v>
      </c>
      <c r="X4502" s="13">
        <f>SUMIFS('Fielding Data'!H:H, 'Fielding Data'!$A:$A, $A4502)</f>
        <v>4</v>
      </c>
    </row>
    <row r="4503" spans="1:24" x14ac:dyDescent="0.3">
      <c r="A4503" s="13" t="str">
        <f t="shared" si="141"/>
        <v>samarje012013</v>
      </c>
      <c r="B4503" s="16" t="s">
        <v>1005</v>
      </c>
      <c r="C4503" s="16">
        <v>2013</v>
      </c>
      <c r="D4503" s="16">
        <v>33</v>
      </c>
      <c r="E4503" s="16">
        <v>62</v>
      </c>
      <c r="F4503" s="16">
        <v>4</v>
      </c>
      <c r="G4503" s="16">
        <v>7</v>
      </c>
      <c r="H4503" s="16">
        <v>2</v>
      </c>
      <c r="I4503" s="16">
        <v>0</v>
      </c>
      <c r="J4503" s="16">
        <v>1</v>
      </c>
      <c r="K4503" s="16">
        <v>2</v>
      </c>
      <c r="L4503" s="16">
        <v>0</v>
      </c>
      <c r="M4503" s="16">
        <v>0</v>
      </c>
      <c r="N4503" s="16">
        <v>1</v>
      </c>
      <c r="O4503" s="16">
        <v>31</v>
      </c>
      <c r="P4503" s="13" t="str">
        <f t="shared" si="140"/>
        <v>P</v>
      </c>
      <c r="Q4503" s="13">
        <f>IFERROR(VLOOKUP($A4503, 'Fielding Data'!$A$1:$H$12056, 5, 0), 0)</f>
        <v>23</v>
      </c>
      <c r="R4503" s="13">
        <f>IFERROR(VLOOKUP($A4503, 'Fielding Data'!$A$1:$H$12056, 6, 0), 0)</f>
        <v>16</v>
      </c>
      <c r="S4503" s="13">
        <f>IFERROR(VLOOKUP($A4503, 'Fielding Data'!$A$1:$H$12056, 7, 0), 0)</f>
        <v>3</v>
      </c>
      <c r="T4503" s="13">
        <f>IFERROR(VLOOKUP($A4503, 'Fielding Data'!$A$1:$H$12056, 8, 0), 0)</f>
        <v>2</v>
      </c>
      <c r="U4503" s="13">
        <f>SUMIFS('Fielding Data'!E:E, 'Fielding Data'!$A:$A, $A4503)</f>
        <v>23</v>
      </c>
      <c r="V4503" s="13">
        <f>SUMIFS('Fielding Data'!F:F, 'Fielding Data'!$A:$A, $A4503)</f>
        <v>16</v>
      </c>
      <c r="W4503" s="13">
        <f>SUMIFS('Fielding Data'!G:G, 'Fielding Data'!$A:$A, $A4503)</f>
        <v>3</v>
      </c>
      <c r="X4503" s="13">
        <f>SUMIFS('Fielding Data'!H:H, 'Fielding Data'!$A:$A, $A4503)</f>
        <v>2</v>
      </c>
    </row>
    <row r="4504" spans="1:24" x14ac:dyDescent="0.3">
      <c r="A4504" s="13" t="str">
        <f t="shared" si="141"/>
        <v>sanabal012013</v>
      </c>
      <c r="B4504" s="16" t="s">
        <v>1373</v>
      </c>
      <c r="C4504" s="16">
        <v>2013</v>
      </c>
      <c r="D4504" s="16">
        <v>10</v>
      </c>
      <c r="E4504" s="16">
        <v>16</v>
      </c>
      <c r="F4504" s="16">
        <v>1</v>
      </c>
      <c r="G4504" s="16">
        <v>1</v>
      </c>
      <c r="H4504" s="16">
        <v>0</v>
      </c>
      <c r="I4504" s="16">
        <v>0</v>
      </c>
      <c r="J4504" s="16">
        <v>0</v>
      </c>
      <c r="K4504" s="16">
        <v>0</v>
      </c>
      <c r="L4504" s="16">
        <v>0</v>
      </c>
      <c r="M4504" s="16">
        <v>0</v>
      </c>
      <c r="N4504" s="16">
        <v>1</v>
      </c>
      <c r="O4504" s="16">
        <v>7</v>
      </c>
      <c r="P4504" s="13" t="str">
        <f t="shared" si="140"/>
        <v>P</v>
      </c>
      <c r="Q4504" s="13">
        <f>IFERROR(VLOOKUP($A4504, 'Fielding Data'!$A$1:$H$12056, 5, 0), 0)</f>
        <v>1</v>
      </c>
      <c r="R4504" s="13">
        <f>IFERROR(VLOOKUP($A4504, 'Fielding Data'!$A$1:$H$12056, 6, 0), 0)</f>
        <v>9</v>
      </c>
      <c r="S4504" s="13">
        <f>IFERROR(VLOOKUP($A4504, 'Fielding Data'!$A$1:$H$12056, 7, 0), 0)</f>
        <v>0</v>
      </c>
      <c r="T4504" s="13">
        <f>IFERROR(VLOOKUP($A4504, 'Fielding Data'!$A$1:$H$12056, 8, 0), 0)</f>
        <v>0</v>
      </c>
      <c r="U4504" s="13">
        <f>SUMIFS('Fielding Data'!E:E, 'Fielding Data'!$A:$A, $A4504)</f>
        <v>1</v>
      </c>
      <c r="V4504" s="13">
        <f>SUMIFS('Fielding Data'!F:F, 'Fielding Data'!$A:$A, $A4504)</f>
        <v>9</v>
      </c>
      <c r="W4504" s="13">
        <f>SUMIFS('Fielding Data'!G:G, 'Fielding Data'!$A:$A, $A4504)</f>
        <v>0</v>
      </c>
      <c r="X4504" s="13">
        <f>SUMIFS('Fielding Data'!H:H, 'Fielding Data'!$A:$A, $A4504)</f>
        <v>0</v>
      </c>
    </row>
    <row r="4505" spans="1:24" x14ac:dyDescent="0.3">
      <c r="A4505" s="13" t="str">
        <f t="shared" si="141"/>
        <v>sanchan012013</v>
      </c>
      <c r="B4505" s="16" t="s">
        <v>724</v>
      </c>
      <c r="C4505" s="16">
        <v>2013</v>
      </c>
      <c r="D4505" s="16">
        <v>29</v>
      </c>
      <c r="E4505" s="16">
        <v>4</v>
      </c>
      <c r="F4505" s="16">
        <v>0</v>
      </c>
      <c r="G4505" s="16">
        <v>0</v>
      </c>
      <c r="H4505" s="16">
        <v>0</v>
      </c>
      <c r="I4505" s="16">
        <v>0</v>
      </c>
      <c r="J4505" s="16">
        <v>0</v>
      </c>
      <c r="K4505" s="16">
        <v>0</v>
      </c>
      <c r="L4505" s="16">
        <v>0</v>
      </c>
      <c r="M4505" s="16">
        <v>0</v>
      </c>
      <c r="N4505" s="16">
        <v>1</v>
      </c>
      <c r="O4505" s="16">
        <v>4</v>
      </c>
      <c r="P4505" s="13" t="str">
        <f t="shared" si="140"/>
        <v>P</v>
      </c>
      <c r="Q4505" s="13">
        <f>IFERROR(VLOOKUP($A4505, 'Fielding Data'!$A$1:$H$12056, 5, 0), 0)</f>
        <v>17</v>
      </c>
      <c r="R4505" s="13">
        <f>IFERROR(VLOOKUP($A4505, 'Fielding Data'!$A$1:$H$12056, 6, 0), 0)</f>
        <v>19</v>
      </c>
      <c r="S4505" s="13">
        <f>IFERROR(VLOOKUP($A4505, 'Fielding Data'!$A$1:$H$12056, 7, 0), 0)</f>
        <v>1</v>
      </c>
      <c r="T4505" s="13">
        <f>IFERROR(VLOOKUP($A4505, 'Fielding Data'!$A$1:$H$12056, 8, 0), 0)</f>
        <v>0</v>
      </c>
      <c r="U4505" s="13">
        <f>SUMIFS('Fielding Data'!E:E, 'Fielding Data'!$A:$A, $A4505)</f>
        <v>17</v>
      </c>
      <c r="V4505" s="13">
        <f>SUMIFS('Fielding Data'!F:F, 'Fielding Data'!$A:$A, $A4505)</f>
        <v>19</v>
      </c>
      <c r="W4505" s="13">
        <f>SUMIFS('Fielding Data'!G:G, 'Fielding Data'!$A:$A, $A4505)</f>
        <v>1</v>
      </c>
      <c r="X4505" s="13">
        <f>SUMIFS('Fielding Data'!H:H, 'Fielding Data'!$A:$A, $A4505)</f>
        <v>0</v>
      </c>
    </row>
    <row r="4506" spans="1:24" x14ac:dyDescent="0.3">
      <c r="A4506" s="13" t="str">
        <f t="shared" si="141"/>
        <v>sanchan022013</v>
      </c>
      <c r="B4506" s="16" t="s">
        <v>725</v>
      </c>
      <c r="C4506" s="16">
        <v>2013</v>
      </c>
      <c r="D4506" s="16">
        <v>1</v>
      </c>
      <c r="E4506" s="16">
        <v>2</v>
      </c>
      <c r="F4506" s="16">
        <v>0</v>
      </c>
      <c r="G4506" s="16">
        <v>0</v>
      </c>
      <c r="H4506" s="16">
        <v>0</v>
      </c>
      <c r="I4506" s="16">
        <v>0</v>
      </c>
      <c r="J4506" s="16">
        <v>0</v>
      </c>
      <c r="K4506" s="16">
        <v>0</v>
      </c>
      <c r="L4506" s="16">
        <v>0</v>
      </c>
      <c r="M4506" s="16">
        <v>0</v>
      </c>
      <c r="N4506" s="16">
        <v>0</v>
      </c>
      <c r="O4506" s="16">
        <v>0</v>
      </c>
      <c r="P4506" s="13" t="str">
        <f t="shared" si="140"/>
        <v>2B</v>
      </c>
      <c r="Q4506" s="13">
        <f>IFERROR(VLOOKUP($A4506, 'Fielding Data'!$A$1:$H$12056, 5, 0), 0)</f>
        <v>0</v>
      </c>
      <c r="R4506" s="13">
        <f>IFERROR(VLOOKUP($A4506, 'Fielding Data'!$A$1:$H$12056, 6, 0), 0)</f>
        <v>1</v>
      </c>
      <c r="S4506" s="13">
        <f>IFERROR(VLOOKUP($A4506, 'Fielding Data'!$A$1:$H$12056, 7, 0), 0)</f>
        <v>0</v>
      </c>
      <c r="T4506" s="13">
        <f>IFERROR(VLOOKUP($A4506, 'Fielding Data'!$A$1:$H$12056, 8, 0), 0)</f>
        <v>0</v>
      </c>
      <c r="U4506" s="13">
        <f>SUMIFS('Fielding Data'!E:E, 'Fielding Data'!$A:$A, $A4506)</f>
        <v>0</v>
      </c>
      <c r="V4506" s="13">
        <f>SUMIFS('Fielding Data'!F:F, 'Fielding Data'!$A:$A, $A4506)</f>
        <v>1</v>
      </c>
      <c r="W4506" s="13">
        <f>SUMIFS('Fielding Data'!G:G, 'Fielding Data'!$A:$A, $A4506)</f>
        <v>0</v>
      </c>
      <c r="X4506" s="13">
        <f>SUMIFS('Fielding Data'!H:H, 'Fielding Data'!$A:$A, $A4506)</f>
        <v>0</v>
      </c>
    </row>
    <row r="4507" spans="1:24" x14ac:dyDescent="0.3">
      <c r="A4507" s="13" t="str">
        <f t="shared" si="141"/>
        <v>sanched012013</v>
      </c>
      <c r="B4507" s="16" t="s">
        <v>1603</v>
      </c>
      <c r="C4507" s="16">
        <v>2013</v>
      </c>
      <c r="D4507" s="16">
        <v>4</v>
      </c>
      <c r="E4507" s="16">
        <v>0</v>
      </c>
      <c r="F4507" s="16">
        <v>0</v>
      </c>
      <c r="G4507" s="16">
        <v>0</v>
      </c>
      <c r="H4507" s="16">
        <v>0</v>
      </c>
      <c r="I4507" s="16">
        <v>0</v>
      </c>
      <c r="J4507" s="16">
        <v>0</v>
      </c>
      <c r="K4507" s="16">
        <v>0</v>
      </c>
      <c r="L4507" s="16">
        <v>0</v>
      </c>
      <c r="M4507" s="16">
        <v>0</v>
      </c>
      <c r="N4507" s="16">
        <v>0</v>
      </c>
      <c r="O4507" s="16">
        <v>0</v>
      </c>
      <c r="P4507" s="13" t="str">
        <f t="shared" si="140"/>
        <v>P</v>
      </c>
      <c r="Q4507" s="13">
        <f>IFERROR(VLOOKUP($A4507, 'Fielding Data'!$A$1:$H$12056, 5, 0), 0)</f>
        <v>0</v>
      </c>
      <c r="R4507" s="13">
        <f>IFERROR(VLOOKUP($A4507, 'Fielding Data'!$A$1:$H$12056, 6, 0), 0)</f>
        <v>1</v>
      </c>
      <c r="S4507" s="13">
        <f>IFERROR(VLOOKUP($A4507, 'Fielding Data'!$A$1:$H$12056, 7, 0), 0)</f>
        <v>0</v>
      </c>
      <c r="T4507" s="13">
        <f>IFERROR(VLOOKUP($A4507, 'Fielding Data'!$A$1:$H$12056, 8, 0), 0)</f>
        <v>0</v>
      </c>
      <c r="U4507" s="13">
        <f>SUMIFS('Fielding Data'!E:E, 'Fielding Data'!$A:$A, $A4507)</f>
        <v>0</v>
      </c>
      <c r="V4507" s="13">
        <f>SUMIFS('Fielding Data'!F:F, 'Fielding Data'!$A:$A, $A4507)</f>
        <v>1</v>
      </c>
      <c r="W4507" s="13">
        <f>SUMIFS('Fielding Data'!G:G, 'Fielding Data'!$A:$A, $A4507)</f>
        <v>0</v>
      </c>
      <c r="X4507" s="13">
        <f>SUMIFS('Fielding Data'!H:H, 'Fielding Data'!$A:$A, $A4507)</f>
        <v>0</v>
      </c>
    </row>
    <row r="4508" spans="1:24" x14ac:dyDescent="0.3">
      <c r="A4508" s="13" t="str">
        <f t="shared" si="141"/>
        <v>sanchga012013</v>
      </c>
      <c r="B4508" s="16" t="s">
        <v>1006</v>
      </c>
      <c r="C4508" s="16">
        <v>2013</v>
      </c>
      <c r="D4508" s="16">
        <v>136</v>
      </c>
      <c r="E4508" s="16">
        <v>264</v>
      </c>
      <c r="F4508" s="16">
        <v>29</v>
      </c>
      <c r="G4508" s="16">
        <v>67</v>
      </c>
      <c r="H4508" s="16">
        <v>18</v>
      </c>
      <c r="I4508" s="16">
        <v>0</v>
      </c>
      <c r="J4508" s="16">
        <v>7</v>
      </c>
      <c r="K4508" s="16">
        <v>36</v>
      </c>
      <c r="L4508" s="16">
        <v>1</v>
      </c>
      <c r="M4508" s="16">
        <v>0</v>
      </c>
      <c r="N4508" s="16">
        <v>44</v>
      </c>
      <c r="O4508" s="16">
        <v>51</v>
      </c>
      <c r="P4508" s="13" t="str">
        <f t="shared" si="140"/>
        <v>1B</v>
      </c>
      <c r="Q4508" s="13">
        <f>IFERROR(VLOOKUP($A4508, 'Fielding Data'!$A$1:$H$12056, 5, 0), 0)</f>
        <v>696</v>
      </c>
      <c r="R4508" s="13">
        <f>IFERROR(VLOOKUP($A4508, 'Fielding Data'!$A$1:$H$12056, 6, 0), 0)</f>
        <v>58</v>
      </c>
      <c r="S4508" s="13">
        <f>IFERROR(VLOOKUP($A4508, 'Fielding Data'!$A$1:$H$12056, 7, 0), 0)</f>
        <v>3</v>
      </c>
      <c r="T4508" s="13">
        <f>IFERROR(VLOOKUP($A4508, 'Fielding Data'!$A$1:$H$12056, 8, 0), 0)</f>
        <v>55</v>
      </c>
      <c r="U4508" s="13">
        <f>SUMIFS('Fielding Data'!E:E, 'Fielding Data'!$A:$A, $A4508)</f>
        <v>696</v>
      </c>
      <c r="V4508" s="13">
        <f>SUMIFS('Fielding Data'!F:F, 'Fielding Data'!$A:$A, $A4508)</f>
        <v>58</v>
      </c>
      <c r="W4508" s="13">
        <f>SUMIFS('Fielding Data'!G:G, 'Fielding Data'!$A:$A, $A4508)</f>
        <v>3</v>
      </c>
      <c r="X4508" s="13">
        <f>SUMIFS('Fielding Data'!H:H, 'Fielding Data'!$A:$A, $A4508)</f>
        <v>55</v>
      </c>
    </row>
    <row r="4509" spans="1:24" x14ac:dyDescent="0.3">
      <c r="A4509" s="13" t="str">
        <f t="shared" si="141"/>
        <v>sanchhe012013</v>
      </c>
      <c r="B4509" s="16" t="s">
        <v>1604</v>
      </c>
      <c r="C4509" s="16">
        <v>2013</v>
      </c>
      <c r="D4509" s="16">
        <v>63</v>
      </c>
      <c r="E4509" s="16">
        <v>129</v>
      </c>
      <c r="F4509" s="16">
        <v>8</v>
      </c>
      <c r="G4509" s="16">
        <v>32</v>
      </c>
      <c r="H4509" s="16">
        <v>4</v>
      </c>
      <c r="I4509" s="16">
        <v>0</v>
      </c>
      <c r="J4509" s="16">
        <v>3</v>
      </c>
      <c r="K4509" s="16">
        <v>19</v>
      </c>
      <c r="L4509" s="16">
        <v>0</v>
      </c>
      <c r="M4509" s="16">
        <v>0</v>
      </c>
      <c r="N4509" s="16">
        <v>7</v>
      </c>
      <c r="O4509" s="16">
        <v>29</v>
      </c>
      <c r="P4509" s="13" t="str">
        <f t="shared" si="140"/>
        <v>C</v>
      </c>
      <c r="Q4509" s="13">
        <f>IFERROR(VLOOKUP($A4509, 'Fielding Data'!$A$1:$H$12056, 5, 0), 0)</f>
        <v>210</v>
      </c>
      <c r="R4509" s="13">
        <f>IFERROR(VLOOKUP($A4509, 'Fielding Data'!$A$1:$H$12056, 6, 0), 0)</f>
        <v>15</v>
      </c>
      <c r="S4509" s="13">
        <f>IFERROR(VLOOKUP($A4509, 'Fielding Data'!$A$1:$H$12056, 7, 0), 0)</f>
        <v>1</v>
      </c>
      <c r="T4509" s="13">
        <f>IFERROR(VLOOKUP($A4509, 'Fielding Data'!$A$1:$H$12056, 8, 0), 0)</f>
        <v>0</v>
      </c>
      <c r="U4509" s="13">
        <f>SUMIFS('Fielding Data'!E:E, 'Fielding Data'!$A:$A, $A4509)</f>
        <v>210</v>
      </c>
      <c r="V4509" s="13">
        <f>SUMIFS('Fielding Data'!F:F, 'Fielding Data'!$A:$A, $A4509)</f>
        <v>15</v>
      </c>
      <c r="W4509" s="13">
        <f>SUMIFS('Fielding Data'!G:G, 'Fielding Data'!$A:$A, $A4509)</f>
        <v>1</v>
      </c>
      <c r="X4509" s="13">
        <f>SUMIFS('Fielding Data'!H:H, 'Fielding Data'!$A:$A, $A4509)</f>
        <v>0</v>
      </c>
    </row>
    <row r="4510" spans="1:24" x14ac:dyDescent="0.3">
      <c r="A4510" s="13" t="str">
        <f t="shared" si="141"/>
        <v>sanchjo012013</v>
      </c>
      <c r="B4510" s="16" t="s">
        <v>727</v>
      </c>
      <c r="C4510" s="16">
        <v>2013</v>
      </c>
      <c r="D4510" s="16">
        <v>6</v>
      </c>
      <c r="E4510" s="16">
        <v>5</v>
      </c>
      <c r="F4510" s="16">
        <v>1</v>
      </c>
      <c r="G4510" s="16">
        <v>0</v>
      </c>
      <c r="H4510" s="16">
        <v>0</v>
      </c>
      <c r="I4510" s="16">
        <v>0</v>
      </c>
      <c r="J4510" s="16">
        <v>0</v>
      </c>
      <c r="K4510" s="16">
        <v>0</v>
      </c>
      <c r="L4510" s="16">
        <v>0</v>
      </c>
      <c r="M4510" s="16">
        <v>0</v>
      </c>
      <c r="N4510" s="16">
        <v>1</v>
      </c>
      <c r="O4510" s="16">
        <v>4</v>
      </c>
      <c r="P4510" s="13" t="str">
        <f t="shared" si="140"/>
        <v>P</v>
      </c>
      <c r="Q4510" s="13">
        <f>IFERROR(VLOOKUP($A4510, 'Fielding Data'!$A$1:$H$12056, 5, 0), 0)</f>
        <v>0</v>
      </c>
      <c r="R4510" s="13">
        <f>IFERROR(VLOOKUP($A4510, 'Fielding Data'!$A$1:$H$12056, 6, 0), 0)</f>
        <v>2</v>
      </c>
      <c r="S4510" s="13">
        <f>IFERROR(VLOOKUP($A4510, 'Fielding Data'!$A$1:$H$12056, 7, 0), 0)</f>
        <v>1</v>
      </c>
      <c r="T4510" s="13">
        <f>IFERROR(VLOOKUP($A4510, 'Fielding Data'!$A$1:$H$12056, 8, 0), 0)</f>
        <v>0</v>
      </c>
      <c r="U4510" s="13">
        <f>SUMIFS('Fielding Data'!E:E, 'Fielding Data'!$A:$A, $A4510)</f>
        <v>0</v>
      </c>
      <c r="V4510" s="13">
        <f>SUMIFS('Fielding Data'!F:F, 'Fielding Data'!$A:$A, $A4510)</f>
        <v>2</v>
      </c>
      <c r="W4510" s="13">
        <f>SUMIFS('Fielding Data'!G:G, 'Fielding Data'!$A:$A, $A4510)</f>
        <v>1</v>
      </c>
      <c r="X4510" s="13">
        <f>SUMIFS('Fielding Data'!H:H, 'Fielding Data'!$A:$A, $A4510)</f>
        <v>0</v>
      </c>
    </row>
    <row r="4511" spans="1:24" x14ac:dyDescent="0.3">
      <c r="A4511" s="13" t="str">
        <f t="shared" si="141"/>
        <v>sanchto012013</v>
      </c>
      <c r="B4511" s="16" t="s">
        <v>2052</v>
      </c>
      <c r="C4511" s="16">
        <v>2013</v>
      </c>
      <c r="D4511" s="16">
        <v>22</v>
      </c>
      <c r="E4511" s="16">
        <v>60</v>
      </c>
      <c r="F4511" s="16">
        <v>9</v>
      </c>
      <c r="G4511" s="16">
        <v>14</v>
      </c>
      <c r="H4511" s="16">
        <v>4</v>
      </c>
      <c r="I4511" s="16">
        <v>0</v>
      </c>
      <c r="J4511" s="16">
        <v>2</v>
      </c>
      <c r="K4511" s="16">
        <v>5</v>
      </c>
      <c r="L4511" s="16">
        <v>0</v>
      </c>
      <c r="M4511" s="16">
        <v>0</v>
      </c>
      <c r="N4511" s="16">
        <v>3</v>
      </c>
      <c r="O4511" s="16">
        <v>14</v>
      </c>
      <c r="P4511" s="13" t="str">
        <f t="shared" si="140"/>
        <v>C</v>
      </c>
      <c r="Q4511" s="13">
        <f>IFERROR(VLOOKUP($A4511, 'Fielding Data'!$A$1:$H$12056, 5, 0), 0)</f>
        <v>98</v>
      </c>
      <c r="R4511" s="13">
        <f>IFERROR(VLOOKUP($A4511, 'Fielding Data'!$A$1:$H$12056, 6, 0), 0)</f>
        <v>7</v>
      </c>
      <c r="S4511" s="13">
        <f>IFERROR(VLOOKUP($A4511, 'Fielding Data'!$A$1:$H$12056, 7, 0), 0)</f>
        <v>0</v>
      </c>
      <c r="T4511" s="13">
        <f>IFERROR(VLOOKUP($A4511, 'Fielding Data'!$A$1:$H$12056, 8, 0), 0)</f>
        <v>0</v>
      </c>
      <c r="U4511" s="13">
        <f>SUMIFS('Fielding Data'!E:E, 'Fielding Data'!$A:$A, $A4511)</f>
        <v>98</v>
      </c>
      <c r="V4511" s="13">
        <f>SUMIFS('Fielding Data'!F:F, 'Fielding Data'!$A:$A, $A4511)</f>
        <v>7</v>
      </c>
      <c r="W4511" s="13">
        <f>SUMIFS('Fielding Data'!G:G, 'Fielding Data'!$A:$A, $A4511)</f>
        <v>0</v>
      </c>
      <c r="X4511" s="13">
        <f>SUMIFS('Fielding Data'!H:H, 'Fielding Data'!$A:$A, $A4511)</f>
        <v>0</v>
      </c>
    </row>
    <row r="4512" spans="1:24" x14ac:dyDescent="0.3">
      <c r="A4512" s="13" t="str">
        <f t="shared" si="141"/>
        <v>sandopa012013</v>
      </c>
      <c r="B4512" s="16" t="s">
        <v>1007</v>
      </c>
      <c r="C4512" s="16">
        <v>2013</v>
      </c>
      <c r="D4512" s="16">
        <v>141</v>
      </c>
      <c r="E4512" s="16">
        <v>525</v>
      </c>
      <c r="F4512" s="16">
        <v>52</v>
      </c>
      <c r="G4512" s="16">
        <v>146</v>
      </c>
      <c r="H4512" s="16">
        <v>27</v>
      </c>
      <c r="I4512" s="16">
        <v>2</v>
      </c>
      <c r="J4512" s="16">
        <v>14</v>
      </c>
      <c r="K4512" s="16">
        <v>79</v>
      </c>
      <c r="L4512" s="16">
        <v>0</v>
      </c>
      <c r="M4512" s="16">
        <v>0</v>
      </c>
      <c r="N4512" s="16">
        <v>47</v>
      </c>
      <c r="O4512" s="16">
        <v>79</v>
      </c>
      <c r="P4512" s="13" t="str">
        <f t="shared" si="140"/>
        <v>3B</v>
      </c>
      <c r="Q4512" s="13">
        <f>IFERROR(VLOOKUP($A4512, 'Fielding Data'!$A$1:$H$12056, 5, 0), 0)</f>
        <v>77</v>
      </c>
      <c r="R4512" s="13">
        <f>IFERROR(VLOOKUP($A4512, 'Fielding Data'!$A$1:$H$12056, 6, 0), 0)</f>
        <v>206</v>
      </c>
      <c r="S4512" s="13">
        <f>IFERROR(VLOOKUP($A4512, 'Fielding Data'!$A$1:$H$12056, 7, 0), 0)</f>
        <v>18</v>
      </c>
      <c r="T4512" s="13">
        <f>IFERROR(VLOOKUP($A4512, 'Fielding Data'!$A$1:$H$12056, 8, 0), 0)</f>
        <v>14</v>
      </c>
      <c r="U4512" s="13">
        <f>SUMIFS('Fielding Data'!E:E, 'Fielding Data'!$A:$A, $A4512)</f>
        <v>77</v>
      </c>
      <c r="V4512" s="13">
        <f>SUMIFS('Fielding Data'!F:F, 'Fielding Data'!$A:$A, $A4512)</f>
        <v>206</v>
      </c>
      <c r="W4512" s="13">
        <f>SUMIFS('Fielding Data'!G:G, 'Fielding Data'!$A:$A, $A4512)</f>
        <v>18</v>
      </c>
      <c r="X4512" s="13">
        <f>SUMIFS('Fielding Data'!H:H, 'Fielding Data'!$A:$A, $A4512)</f>
        <v>14</v>
      </c>
    </row>
    <row r="4513" spans="1:24" x14ac:dyDescent="0.3">
      <c r="A4513" s="13" t="str">
        <f t="shared" si="141"/>
        <v>santaca012013</v>
      </c>
      <c r="B4513" s="16" t="s">
        <v>1374</v>
      </c>
      <c r="C4513" s="16">
        <v>2013</v>
      </c>
      <c r="D4513" s="16">
        <v>154</v>
      </c>
      <c r="E4513" s="16">
        <v>541</v>
      </c>
      <c r="F4513" s="16">
        <v>75</v>
      </c>
      <c r="G4513" s="16">
        <v>145</v>
      </c>
      <c r="H4513" s="16">
        <v>39</v>
      </c>
      <c r="I4513" s="16">
        <v>1</v>
      </c>
      <c r="J4513" s="16">
        <v>20</v>
      </c>
      <c r="K4513" s="16">
        <v>74</v>
      </c>
      <c r="L4513" s="16">
        <v>3</v>
      </c>
      <c r="M4513" s="16">
        <v>1</v>
      </c>
      <c r="N4513" s="16">
        <v>93</v>
      </c>
      <c r="O4513" s="16">
        <v>110</v>
      </c>
      <c r="P4513" s="13" t="str">
        <f t="shared" si="140"/>
        <v>1B</v>
      </c>
      <c r="Q4513" s="13">
        <f>IFERROR(VLOOKUP($A4513, 'Fielding Data'!$A$1:$H$12056, 5, 0), 0)</f>
        <v>185</v>
      </c>
      <c r="R4513" s="13">
        <f>IFERROR(VLOOKUP($A4513, 'Fielding Data'!$A$1:$H$12056, 6, 0), 0)</f>
        <v>9</v>
      </c>
      <c r="S4513" s="13">
        <f>IFERROR(VLOOKUP($A4513, 'Fielding Data'!$A$1:$H$12056, 7, 0), 0)</f>
        <v>1</v>
      </c>
      <c r="T4513" s="13">
        <f>IFERROR(VLOOKUP($A4513, 'Fielding Data'!$A$1:$H$12056, 8, 0), 0)</f>
        <v>29</v>
      </c>
      <c r="U4513" s="13">
        <f>SUMIFS('Fielding Data'!E:E, 'Fielding Data'!$A:$A, $A4513)</f>
        <v>879</v>
      </c>
      <c r="V4513" s="13">
        <f>SUMIFS('Fielding Data'!F:F, 'Fielding Data'!$A:$A, $A4513)</f>
        <v>42</v>
      </c>
      <c r="W4513" s="13">
        <f>SUMIFS('Fielding Data'!G:G, 'Fielding Data'!$A:$A, $A4513)</f>
        <v>5</v>
      </c>
      <c r="X4513" s="13">
        <f>SUMIFS('Fielding Data'!H:H, 'Fielding Data'!$A:$A, $A4513)</f>
        <v>31</v>
      </c>
    </row>
    <row r="4514" spans="1:24" x14ac:dyDescent="0.3">
      <c r="A4514" s="13" t="str">
        <f t="shared" si="141"/>
        <v>santaer012013</v>
      </c>
      <c r="B4514" s="16" t="s">
        <v>595</v>
      </c>
      <c r="C4514" s="16">
        <v>2013</v>
      </c>
      <c r="D4514" s="16">
        <v>32</v>
      </c>
      <c r="E4514" s="16">
        <v>4</v>
      </c>
      <c r="F4514" s="16">
        <v>0</v>
      </c>
      <c r="G4514" s="16">
        <v>1</v>
      </c>
      <c r="H4514" s="16">
        <v>0</v>
      </c>
      <c r="I4514" s="16">
        <v>0</v>
      </c>
      <c r="J4514" s="16">
        <v>0</v>
      </c>
      <c r="K4514" s="16">
        <v>0</v>
      </c>
      <c r="L4514" s="16">
        <v>0</v>
      </c>
      <c r="M4514" s="16">
        <v>0</v>
      </c>
      <c r="N4514" s="16">
        <v>0</v>
      </c>
      <c r="O4514" s="16">
        <v>2</v>
      </c>
      <c r="P4514" s="13" t="str">
        <f t="shared" si="140"/>
        <v>P</v>
      </c>
      <c r="Q4514" s="13">
        <f>IFERROR(VLOOKUP($A4514, 'Fielding Data'!$A$1:$H$12056, 5, 0), 0)</f>
        <v>22</v>
      </c>
      <c r="R4514" s="13">
        <f>IFERROR(VLOOKUP($A4514, 'Fielding Data'!$A$1:$H$12056, 6, 0), 0)</f>
        <v>19</v>
      </c>
      <c r="S4514" s="13">
        <f>IFERROR(VLOOKUP($A4514, 'Fielding Data'!$A$1:$H$12056, 7, 0), 0)</f>
        <v>1</v>
      </c>
      <c r="T4514" s="13">
        <f>IFERROR(VLOOKUP($A4514, 'Fielding Data'!$A$1:$H$12056, 8, 0), 0)</f>
        <v>2</v>
      </c>
      <c r="U4514" s="13">
        <f>SUMIFS('Fielding Data'!E:E, 'Fielding Data'!$A:$A, $A4514)</f>
        <v>22</v>
      </c>
      <c r="V4514" s="13">
        <f>SUMIFS('Fielding Data'!F:F, 'Fielding Data'!$A:$A, $A4514)</f>
        <v>19</v>
      </c>
      <c r="W4514" s="13">
        <f>SUMIFS('Fielding Data'!G:G, 'Fielding Data'!$A:$A, $A4514)</f>
        <v>1</v>
      </c>
      <c r="X4514" s="13">
        <f>SUMIFS('Fielding Data'!H:H, 'Fielding Data'!$A:$A, $A4514)</f>
        <v>2</v>
      </c>
    </row>
    <row r="4515" spans="1:24" x14ac:dyDescent="0.3">
      <c r="A4515" s="13" t="str">
        <f t="shared" si="141"/>
        <v>santihe012013</v>
      </c>
      <c r="B4515" s="16" t="s">
        <v>1607</v>
      </c>
      <c r="C4515" s="16">
        <v>2013</v>
      </c>
      <c r="D4515" s="16">
        <v>34</v>
      </c>
      <c r="E4515" s="16">
        <v>4</v>
      </c>
      <c r="F4515" s="16">
        <v>0</v>
      </c>
      <c r="G4515" s="16">
        <v>0</v>
      </c>
      <c r="H4515" s="16">
        <v>0</v>
      </c>
      <c r="I4515" s="16">
        <v>0</v>
      </c>
      <c r="J4515" s="16">
        <v>0</v>
      </c>
      <c r="K4515" s="16">
        <v>0</v>
      </c>
      <c r="L4515" s="16">
        <v>0</v>
      </c>
      <c r="M4515" s="16">
        <v>0</v>
      </c>
      <c r="N4515" s="16">
        <v>0</v>
      </c>
      <c r="O4515" s="16">
        <v>1</v>
      </c>
      <c r="P4515" s="13" t="str">
        <f t="shared" si="140"/>
        <v>P</v>
      </c>
      <c r="Q4515" s="13">
        <f>IFERROR(VLOOKUP($A4515, 'Fielding Data'!$A$1:$H$12056, 5, 0), 0)</f>
        <v>8</v>
      </c>
      <c r="R4515" s="13">
        <f>IFERROR(VLOOKUP($A4515, 'Fielding Data'!$A$1:$H$12056, 6, 0), 0)</f>
        <v>17</v>
      </c>
      <c r="S4515" s="13">
        <f>IFERROR(VLOOKUP($A4515, 'Fielding Data'!$A$1:$H$12056, 7, 0), 0)</f>
        <v>1</v>
      </c>
      <c r="T4515" s="13">
        <f>IFERROR(VLOOKUP($A4515, 'Fielding Data'!$A$1:$H$12056, 8, 0), 0)</f>
        <v>0</v>
      </c>
      <c r="U4515" s="13">
        <f>SUMIFS('Fielding Data'!E:E, 'Fielding Data'!$A:$A, $A4515)</f>
        <v>8</v>
      </c>
      <c r="V4515" s="13">
        <f>SUMIFS('Fielding Data'!F:F, 'Fielding Data'!$A:$A, $A4515)</f>
        <v>17</v>
      </c>
      <c r="W4515" s="13">
        <f>SUMIFS('Fielding Data'!G:G, 'Fielding Data'!$A:$A, $A4515)</f>
        <v>1</v>
      </c>
      <c r="X4515" s="13">
        <f>SUMIFS('Fielding Data'!H:H, 'Fielding Data'!$A:$A, $A4515)</f>
        <v>0</v>
      </c>
    </row>
    <row r="4516" spans="1:24" x14ac:dyDescent="0.3">
      <c r="A4516" s="13" t="str">
        <f t="shared" si="141"/>
        <v>santira012013</v>
      </c>
      <c r="B4516" s="16" t="s">
        <v>335</v>
      </c>
      <c r="C4516" s="16">
        <v>2013</v>
      </c>
      <c r="D4516" s="16">
        <v>80</v>
      </c>
      <c r="E4516" s="16">
        <v>205</v>
      </c>
      <c r="F4516" s="16">
        <v>27</v>
      </c>
      <c r="G4516" s="16">
        <v>46</v>
      </c>
      <c r="H4516" s="16">
        <v>8</v>
      </c>
      <c r="I4516" s="16">
        <v>1</v>
      </c>
      <c r="J4516" s="16">
        <v>1</v>
      </c>
      <c r="K4516" s="16">
        <v>14</v>
      </c>
      <c r="L4516" s="16">
        <v>0</v>
      </c>
      <c r="M4516" s="16">
        <v>1</v>
      </c>
      <c r="N4516" s="16">
        <v>21</v>
      </c>
      <c r="O4516" s="16">
        <v>32</v>
      </c>
      <c r="P4516" s="13" t="str">
        <f t="shared" si="140"/>
        <v>2B</v>
      </c>
      <c r="Q4516" s="13">
        <f>IFERROR(VLOOKUP($A4516, 'Fielding Data'!$A$1:$H$12056, 5, 0), 0)</f>
        <v>55</v>
      </c>
      <c r="R4516" s="13">
        <f>IFERROR(VLOOKUP($A4516, 'Fielding Data'!$A$1:$H$12056, 6, 0), 0)</f>
        <v>90</v>
      </c>
      <c r="S4516" s="13">
        <f>IFERROR(VLOOKUP($A4516, 'Fielding Data'!$A$1:$H$12056, 7, 0), 0)</f>
        <v>0</v>
      </c>
      <c r="T4516" s="13">
        <f>IFERROR(VLOOKUP($A4516, 'Fielding Data'!$A$1:$H$12056, 8, 0), 0)</f>
        <v>19</v>
      </c>
      <c r="U4516" s="13">
        <f>SUMIFS('Fielding Data'!E:E, 'Fielding Data'!$A:$A, $A4516)</f>
        <v>80</v>
      </c>
      <c r="V4516" s="13">
        <f>SUMIFS('Fielding Data'!F:F, 'Fielding Data'!$A:$A, $A4516)</f>
        <v>158</v>
      </c>
      <c r="W4516" s="13">
        <f>SUMIFS('Fielding Data'!G:G, 'Fielding Data'!$A:$A, $A4516)</f>
        <v>2</v>
      </c>
      <c r="X4516" s="13">
        <f>SUMIFS('Fielding Data'!H:H, 'Fielding Data'!$A:$A, $A4516)</f>
        <v>27</v>
      </c>
    </row>
    <row r="4517" spans="1:24" x14ac:dyDescent="0.3">
      <c r="A4517" s="13" t="str">
        <f t="shared" si="141"/>
        <v>santoom012013</v>
      </c>
      <c r="B4517" s="16" t="s">
        <v>1008</v>
      </c>
      <c r="C4517" s="16">
        <v>2013</v>
      </c>
      <c r="D4517" s="16">
        <v>1</v>
      </c>
      <c r="E4517" s="16">
        <v>1</v>
      </c>
      <c r="F4517" s="16">
        <v>0</v>
      </c>
      <c r="G4517" s="16">
        <v>0</v>
      </c>
      <c r="H4517" s="16">
        <v>0</v>
      </c>
      <c r="I4517" s="16">
        <v>0</v>
      </c>
      <c r="J4517" s="16">
        <v>0</v>
      </c>
      <c r="K4517" s="16">
        <v>0</v>
      </c>
      <c r="L4517" s="16">
        <v>0</v>
      </c>
      <c r="M4517" s="16">
        <v>0</v>
      </c>
      <c r="N4517" s="16">
        <v>0</v>
      </c>
      <c r="O4517" s="16">
        <v>0</v>
      </c>
      <c r="P4517" s="13" t="str">
        <f t="shared" si="140"/>
        <v>C</v>
      </c>
      <c r="Q4517" s="13">
        <f>IFERROR(VLOOKUP($A4517, 'Fielding Data'!$A$1:$H$12056, 5, 0), 0)</f>
        <v>2</v>
      </c>
      <c r="R4517" s="13">
        <f>IFERROR(VLOOKUP($A4517, 'Fielding Data'!$A$1:$H$12056, 6, 0), 0)</f>
        <v>0</v>
      </c>
      <c r="S4517" s="13">
        <f>IFERROR(VLOOKUP($A4517, 'Fielding Data'!$A$1:$H$12056, 7, 0), 0)</f>
        <v>0</v>
      </c>
      <c r="T4517" s="13">
        <f>IFERROR(VLOOKUP($A4517, 'Fielding Data'!$A$1:$H$12056, 8, 0), 0)</f>
        <v>0</v>
      </c>
      <c r="U4517" s="13">
        <f>SUMIFS('Fielding Data'!E:E, 'Fielding Data'!$A:$A, $A4517)</f>
        <v>2</v>
      </c>
      <c r="V4517" s="13">
        <f>SUMIFS('Fielding Data'!F:F, 'Fielding Data'!$A:$A, $A4517)</f>
        <v>0</v>
      </c>
      <c r="W4517" s="13">
        <f>SUMIFS('Fielding Data'!G:G, 'Fielding Data'!$A:$A, $A4517)</f>
        <v>0</v>
      </c>
      <c r="X4517" s="13">
        <f>SUMIFS('Fielding Data'!H:H, 'Fielding Data'!$A:$A, $A4517)</f>
        <v>0</v>
      </c>
    </row>
    <row r="4518" spans="1:24" x14ac:dyDescent="0.3">
      <c r="A4518" s="13" t="str">
        <f t="shared" si="141"/>
        <v>santose012013</v>
      </c>
      <c r="B4518" s="16" t="s">
        <v>1375</v>
      </c>
      <c r="C4518" s="16">
        <v>2013</v>
      </c>
      <c r="D4518" s="16">
        <v>29</v>
      </c>
      <c r="E4518" s="16">
        <v>1</v>
      </c>
      <c r="F4518" s="16">
        <v>0</v>
      </c>
      <c r="G4518" s="16">
        <v>0</v>
      </c>
      <c r="H4518" s="16">
        <v>0</v>
      </c>
      <c r="I4518" s="16">
        <v>0</v>
      </c>
      <c r="J4518" s="16">
        <v>0</v>
      </c>
      <c r="K4518" s="16">
        <v>0</v>
      </c>
      <c r="L4518" s="16">
        <v>0</v>
      </c>
      <c r="M4518" s="16">
        <v>0</v>
      </c>
      <c r="N4518" s="16">
        <v>0</v>
      </c>
      <c r="O4518" s="16">
        <v>0</v>
      </c>
      <c r="P4518" s="13" t="str">
        <f t="shared" si="140"/>
        <v>P</v>
      </c>
      <c r="Q4518" s="13">
        <f>IFERROR(VLOOKUP($A4518, 'Fielding Data'!$A$1:$H$12056, 5, 0), 0)</f>
        <v>1</v>
      </c>
      <c r="R4518" s="13">
        <f>IFERROR(VLOOKUP($A4518, 'Fielding Data'!$A$1:$H$12056, 6, 0), 0)</f>
        <v>3</v>
      </c>
      <c r="S4518" s="13">
        <f>IFERROR(VLOOKUP($A4518, 'Fielding Data'!$A$1:$H$12056, 7, 0), 0)</f>
        <v>0</v>
      </c>
      <c r="T4518" s="13">
        <f>IFERROR(VLOOKUP($A4518, 'Fielding Data'!$A$1:$H$12056, 8, 0), 0)</f>
        <v>1</v>
      </c>
      <c r="U4518" s="13">
        <f>SUMIFS('Fielding Data'!E:E, 'Fielding Data'!$A:$A, $A4518)</f>
        <v>1</v>
      </c>
      <c r="V4518" s="13">
        <f>SUMIFS('Fielding Data'!F:F, 'Fielding Data'!$A:$A, $A4518)</f>
        <v>3</v>
      </c>
      <c r="W4518" s="13">
        <f>SUMIFS('Fielding Data'!G:G, 'Fielding Data'!$A:$A, $A4518)</f>
        <v>0</v>
      </c>
      <c r="X4518" s="13">
        <f>SUMIFS('Fielding Data'!H:H, 'Fielding Data'!$A:$A, $A4518)</f>
        <v>1</v>
      </c>
    </row>
    <row r="4519" spans="1:24" x14ac:dyDescent="0.3">
      <c r="A4519" s="13" t="str">
        <f t="shared" si="141"/>
        <v>sappeda012013</v>
      </c>
      <c r="B4519" s="16" t="s">
        <v>1608</v>
      </c>
      <c r="C4519" s="16">
        <v>2013</v>
      </c>
      <c r="D4519" s="16">
        <v>31</v>
      </c>
      <c r="E4519" s="16">
        <v>75</v>
      </c>
      <c r="F4519" s="16">
        <v>6</v>
      </c>
      <c r="G4519" s="16">
        <v>18</v>
      </c>
      <c r="H4519" s="16">
        <v>3</v>
      </c>
      <c r="I4519" s="16">
        <v>0</v>
      </c>
      <c r="J4519" s="16">
        <v>0</v>
      </c>
      <c r="K4519" s="16">
        <v>4</v>
      </c>
      <c r="L4519" s="16">
        <v>3</v>
      </c>
      <c r="M4519" s="16">
        <v>1</v>
      </c>
      <c r="N4519" s="16">
        <v>3</v>
      </c>
      <c r="O4519" s="16">
        <v>14</v>
      </c>
      <c r="P4519" s="13" t="str">
        <f t="shared" si="140"/>
        <v>CF</v>
      </c>
      <c r="Q4519" s="13">
        <f>IFERROR(VLOOKUP($A4519, 'Fielding Data'!$A$1:$H$12056, 5, 0), 0)</f>
        <v>0</v>
      </c>
      <c r="R4519" s="13">
        <f>IFERROR(VLOOKUP($A4519, 'Fielding Data'!$A$1:$H$12056, 6, 0), 0)</f>
        <v>0</v>
      </c>
      <c r="S4519" s="13">
        <f>IFERROR(VLOOKUP($A4519, 'Fielding Data'!$A$1:$H$12056, 7, 0), 0)</f>
        <v>0</v>
      </c>
      <c r="T4519" s="13">
        <f>IFERROR(VLOOKUP($A4519, 'Fielding Data'!$A$1:$H$12056, 8, 0), 0)</f>
        <v>0</v>
      </c>
      <c r="U4519" s="13">
        <f>SUMIFS('Fielding Data'!E:E, 'Fielding Data'!$A:$A, $A4519)</f>
        <v>30</v>
      </c>
      <c r="V4519" s="13">
        <f>SUMIFS('Fielding Data'!F:F, 'Fielding Data'!$A:$A, $A4519)</f>
        <v>0</v>
      </c>
      <c r="W4519" s="13">
        <f>SUMIFS('Fielding Data'!G:G, 'Fielding Data'!$A:$A, $A4519)</f>
        <v>1</v>
      </c>
      <c r="X4519" s="13">
        <f>SUMIFS('Fielding Data'!H:H, 'Fielding Data'!$A:$A, $A4519)</f>
        <v>0</v>
      </c>
    </row>
    <row r="4520" spans="1:24" x14ac:dyDescent="0.3">
      <c r="A4520" s="13" t="str">
        <f t="shared" si="141"/>
        <v>satinjo012013</v>
      </c>
      <c r="B4520" s="16" t="s">
        <v>1609</v>
      </c>
      <c r="C4520" s="16">
        <v>2013</v>
      </c>
      <c r="D4520" s="16">
        <v>75</v>
      </c>
      <c r="E4520" s="16">
        <v>190</v>
      </c>
      <c r="F4520" s="16">
        <v>23</v>
      </c>
      <c r="G4520" s="16">
        <v>53</v>
      </c>
      <c r="H4520" s="16">
        <v>15</v>
      </c>
      <c r="I4520" s="16">
        <v>0</v>
      </c>
      <c r="J4520" s="16">
        <v>3</v>
      </c>
      <c r="K4520" s="16">
        <v>17</v>
      </c>
      <c r="L4520" s="16">
        <v>1</v>
      </c>
      <c r="M4520" s="16">
        <v>1</v>
      </c>
      <c r="N4520" s="16">
        <v>30</v>
      </c>
      <c r="O4520" s="16">
        <v>56</v>
      </c>
      <c r="P4520" s="13" t="str">
        <f t="shared" si="140"/>
        <v>1B</v>
      </c>
      <c r="Q4520" s="13">
        <f>IFERROR(VLOOKUP($A4520, 'Fielding Data'!$A$1:$H$12056, 5, 0), 0)</f>
        <v>257</v>
      </c>
      <c r="R4520" s="13">
        <f>IFERROR(VLOOKUP($A4520, 'Fielding Data'!$A$1:$H$12056, 6, 0), 0)</f>
        <v>16</v>
      </c>
      <c r="S4520" s="13">
        <f>IFERROR(VLOOKUP($A4520, 'Fielding Data'!$A$1:$H$12056, 7, 0), 0)</f>
        <v>2</v>
      </c>
      <c r="T4520" s="13">
        <f>IFERROR(VLOOKUP($A4520, 'Fielding Data'!$A$1:$H$12056, 8, 0), 0)</f>
        <v>27</v>
      </c>
      <c r="U4520" s="13">
        <f>SUMIFS('Fielding Data'!E:E, 'Fielding Data'!$A:$A, $A4520)</f>
        <v>267</v>
      </c>
      <c r="V4520" s="13">
        <f>SUMIFS('Fielding Data'!F:F, 'Fielding Data'!$A:$A, $A4520)</f>
        <v>37</v>
      </c>
      <c r="W4520" s="13">
        <f>SUMIFS('Fielding Data'!G:G, 'Fielding Data'!$A:$A, $A4520)</f>
        <v>5</v>
      </c>
      <c r="X4520" s="13">
        <f>SUMIFS('Fielding Data'!H:H, 'Fielding Data'!$A:$A, $A4520)</f>
        <v>27</v>
      </c>
    </row>
    <row r="4521" spans="1:24" x14ac:dyDescent="0.3">
      <c r="A4521" s="13" t="str">
        <f t="shared" si="141"/>
        <v>saundjo012013</v>
      </c>
      <c r="B4521" s="16" t="s">
        <v>596</v>
      </c>
      <c r="C4521" s="16">
        <v>2013</v>
      </c>
      <c r="D4521" s="16">
        <v>33</v>
      </c>
      <c r="E4521" s="16">
        <v>5</v>
      </c>
      <c r="F4521" s="16">
        <v>0</v>
      </c>
      <c r="G4521" s="16">
        <v>0</v>
      </c>
      <c r="H4521" s="16">
        <v>0</v>
      </c>
      <c r="I4521" s="16">
        <v>0</v>
      </c>
      <c r="J4521" s="16">
        <v>0</v>
      </c>
      <c r="K4521" s="16">
        <v>0</v>
      </c>
      <c r="L4521" s="16">
        <v>0</v>
      </c>
      <c r="M4521" s="16">
        <v>0</v>
      </c>
      <c r="N4521" s="16">
        <v>0</v>
      </c>
      <c r="O4521" s="16">
        <v>2</v>
      </c>
      <c r="P4521" s="13" t="str">
        <f t="shared" si="140"/>
        <v>P</v>
      </c>
      <c r="Q4521" s="13">
        <f>IFERROR(VLOOKUP($A4521, 'Fielding Data'!$A$1:$H$12056, 5, 0), 0)</f>
        <v>8</v>
      </c>
      <c r="R4521" s="13">
        <f>IFERROR(VLOOKUP($A4521, 'Fielding Data'!$A$1:$H$12056, 6, 0), 0)</f>
        <v>35</v>
      </c>
      <c r="S4521" s="13">
        <f>IFERROR(VLOOKUP($A4521, 'Fielding Data'!$A$1:$H$12056, 7, 0), 0)</f>
        <v>1</v>
      </c>
      <c r="T4521" s="13">
        <f>IFERROR(VLOOKUP($A4521, 'Fielding Data'!$A$1:$H$12056, 8, 0), 0)</f>
        <v>3</v>
      </c>
      <c r="U4521" s="13">
        <f>SUMIFS('Fielding Data'!E:E, 'Fielding Data'!$A:$A, $A4521)</f>
        <v>8</v>
      </c>
      <c r="V4521" s="13">
        <f>SUMIFS('Fielding Data'!F:F, 'Fielding Data'!$A:$A, $A4521)</f>
        <v>35</v>
      </c>
      <c r="W4521" s="13">
        <f>SUMIFS('Fielding Data'!G:G, 'Fielding Data'!$A:$A, $A4521)</f>
        <v>1</v>
      </c>
      <c r="X4521" s="13">
        <f>SUMIFS('Fielding Data'!H:H, 'Fielding Data'!$A:$A, $A4521)</f>
        <v>3</v>
      </c>
    </row>
    <row r="4522" spans="1:24" x14ac:dyDescent="0.3">
      <c r="A4522" s="13" t="str">
        <f t="shared" si="141"/>
        <v>saundmi012013</v>
      </c>
      <c r="B4522" s="16" t="s">
        <v>1178</v>
      </c>
      <c r="C4522" s="16">
        <v>2013</v>
      </c>
      <c r="D4522" s="16">
        <v>132</v>
      </c>
      <c r="E4522" s="16">
        <v>406</v>
      </c>
      <c r="F4522" s="16">
        <v>59</v>
      </c>
      <c r="G4522" s="16">
        <v>96</v>
      </c>
      <c r="H4522" s="16">
        <v>23</v>
      </c>
      <c r="I4522" s="16">
        <v>3</v>
      </c>
      <c r="J4522" s="16">
        <v>12</v>
      </c>
      <c r="K4522" s="16">
        <v>46</v>
      </c>
      <c r="L4522" s="16">
        <v>13</v>
      </c>
      <c r="M4522" s="16">
        <v>5</v>
      </c>
      <c r="N4522" s="16">
        <v>54</v>
      </c>
      <c r="O4522" s="16">
        <v>118</v>
      </c>
      <c r="P4522" s="13" t="str">
        <f t="shared" si="140"/>
        <v>CF</v>
      </c>
      <c r="Q4522" s="13">
        <f>IFERROR(VLOOKUP($A4522, 'Fielding Data'!$A$1:$H$12056, 5, 0), 0)</f>
        <v>0</v>
      </c>
      <c r="R4522" s="13">
        <f>IFERROR(VLOOKUP($A4522, 'Fielding Data'!$A$1:$H$12056, 6, 0), 0)</f>
        <v>0</v>
      </c>
      <c r="S4522" s="13">
        <f>IFERROR(VLOOKUP($A4522, 'Fielding Data'!$A$1:$H$12056, 7, 0), 0)</f>
        <v>0</v>
      </c>
      <c r="T4522" s="13">
        <f>IFERROR(VLOOKUP($A4522, 'Fielding Data'!$A$1:$H$12056, 8, 0), 0)</f>
        <v>0</v>
      </c>
      <c r="U4522" s="13">
        <f>SUMIFS('Fielding Data'!E:E, 'Fielding Data'!$A:$A, $A4522)</f>
        <v>255</v>
      </c>
      <c r="V4522" s="13">
        <f>SUMIFS('Fielding Data'!F:F, 'Fielding Data'!$A:$A, $A4522)</f>
        <v>7</v>
      </c>
      <c r="W4522" s="13">
        <f>SUMIFS('Fielding Data'!G:G, 'Fielding Data'!$A:$A, $A4522)</f>
        <v>1</v>
      </c>
      <c r="X4522" s="13">
        <f>SUMIFS('Fielding Data'!H:H, 'Fielding Data'!$A:$A, $A4522)</f>
        <v>2</v>
      </c>
    </row>
    <row r="4523" spans="1:24" x14ac:dyDescent="0.3">
      <c r="A4523" s="13" t="str">
        <f t="shared" si="141"/>
        <v>saverjo012013</v>
      </c>
      <c r="B4523" s="16" t="s">
        <v>1610</v>
      </c>
      <c r="C4523" s="16">
        <v>2013</v>
      </c>
      <c r="D4523" s="16">
        <v>18</v>
      </c>
      <c r="E4523" s="16">
        <v>0</v>
      </c>
      <c r="F4523" s="16">
        <v>0</v>
      </c>
      <c r="G4523" s="16">
        <v>0</v>
      </c>
      <c r="H4523" s="16">
        <v>0</v>
      </c>
      <c r="I4523" s="16">
        <v>0</v>
      </c>
      <c r="J4523" s="16">
        <v>0</v>
      </c>
      <c r="K4523" s="16">
        <v>0</v>
      </c>
      <c r="L4523" s="16">
        <v>0</v>
      </c>
      <c r="M4523" s="16">
        <v>0</v>
      </c>
      <c r="N4523" s="16">
        <v>0</v>
      </c>
      <c r="O4523" s="16">
        <v>0</v>
      </c>
      <c r="P4523" s="13" t="str">
        <f t="shared" si="140"/>
        <v>P</v>
      </c>
      <c r="Q4523" s="13">
        <f>IFERROR(VLOOKUP($A4523, 'Fielding Data'!$A$1:$H$12056, 5, 0), 0)</f>
        <v>1</v>
      </c>
      <c r="R4523" s="13">
        <f>IFERROR(VLOOKUP($A4523, 'Fielding Data'!$A$1:$H$12056, 6, 0), 0)</f>
        <v>2</v>
      </c>
      <c r="S4523" s="13">
        <f>IFERROR(VLOOKUP($A4523, 'Fielding Data'!$A$1:$H$12056, 7, 0), 0)</f>
        <v>1</v>
      </c>
      <c r="T4523" s="13">
        <f>IFERROR(VLOOKUP($A4523, 'Fielding Data'!$A$1:$H$12056, 8, 0), 0)</f>
        <v>0</v>
      </c>
      <c r="U4523" s="13">
        <f>SUMIFS('Fielding Data'!E:E, 'Fielding Data'!$A:$A, $A4523)</f>
        <v>1</v>
      </c>
      <c r="V4523" s="13">
        <f>SUMIFS('Fielding Data'!F:F, 'Fielding Data'!$A:$A, $A4523)</f>
        <v>2</v>
      </c>
      <c r="W4523" s="13">
        <f>SUMIFS('Fielding Data'!G:G, 'Fielding Data'!$A:$A, $A4523)</f>
        <v>1</v>
      </c>
      <c r="X4523" s="13">
        <f>SUMIFS('Fielding Data'!H:H, 'Fielding Data'!$A:$A, $A4523)</f>
        <v>0</v>
      </c>
    </row>
    <row r="4524" spans="1:24" x14ac:dyDescent="0.3">
      <c r="A4524" s="13" t="str">
        <f t="shared" si="141"/>
        <v>scahiro012013</v>
      </c>
      <c r="B4524" s="16" t="s">
        <v>1828</v>
      </c>
      <c r="C4524" s="16">
        <v>2013</v>
      </c>
      <c r="D4524" s="16">
        <v>23</v>
      </c>
      <c r="E4524" s="16">
        <v>1</v>
      </c>
      <c r="F4524" s="16">
        <v>0</v>
      </c>
      <c r="G4524" s="16">
        <v>0</v>
      </c>
      <c r="H4524" s="16">
        <v>0</v>
      </c>
      <c r="I4524" s="16">
        <v>0</v>
      </c>
      <c r="J4524" s="16">
        <v>0</v>
      </c>
      <c r="K4524" s="16">
        <v>0</v>
      </c>
      <c r="L4524" s="16">
        <v>0</v>
      </c>
      <c r="M4524" s="16">
        <v>0</v>
      </c>
      <c r="N4524" s="16">
        <v>0</v>
      </c>
      <c r="O4524" s="16">
        <v>0</v>
      </c>
      <c r="P4524" s="13" t="str">
        <f t="shared" si="140"/>
        <v>P</v>
      </c>
      <c r="Q4524" s="13">
        <f>IFERROR(VLOOKUP($A4524, 'Fielding Data'!$A$1:$H$12056, 5, 0), 0)</f>
        <v>7</v>
      </c>
      <c r="R4524" s="13">
        <f>IFERROR(VLOOKUP($A4524, 'Fielding Data'!$A$1:$H$12056, 6, 0), 0)</f>
        <v>4</v>
      </c>
      <c r="S4524" s="13">
        <f>IFERROR(VLOOKUP($A4524, 'Fielding Data'!$A$1:$H$12056, 7, 0), 0)</f>
        <v>0</v>
      </c>
      <c r="T4524" s="13">
        <f>IFERROR(VLOOKUP($A4524, 'Fielding Data'!$A$1:$H$12056, 8, 0), 0)</f>
        <v>1</v>
      </c>
      <c r="U4524" s="13">
        <f>SUMIFS('Fielding Data'!E:E, 'Fielding Data'!$A:$A, $A4524)</f>
        <v>7</v>
      </c>
      <c r="V4524" s="13">
        <f>SUMIFS('Fielding Data'!F:F, 'Fielding Data'!$A:$A, $A4524)</f>
        <v>4</v>
      </c>
      <c r="W4524" s="13">
        <f>SUMIFS('Fielding Data'!G:G, 'Fielding Data'!$A:$A, $A4524)</f>
        <v>0</v>
      </c>
      <c r="X4524" s="13">
        <f>SUMIFS('Fielding Data'!H:H, 'Fielding Data'!$A:$A, $A4524)</f>
        <v>1</v>
      </c>
    </row>
    <row r="4525" spans="1:24" x14ac:dyDescent="0.3">
      <c r="A4525" s="13" t="str">
        <f t="shared" si="141"/>
        <v>schafjo022013</v>
      </c>
      <c r="B4525" s="16" t="s">
        <v>1180</v>
      </c>
      <c r="C4525" s="16">
        <v>2013</v>
      </c>
      <c r="D4525" s="16">
        <v>94</v>
      </c>
      <c r="E4525" s="16">
        <v>231</v>
      </c>
      <c r="F4525" s="16">
        <v>32</v>
      </c>
      <c r="G4525" s="16">
        <v>57</v>
      </c>
      <c r="H4525" s="16">
        <v>8</v>
      </c>
      <c r="I4525" s="16">
        <v>3</v>
      </c>
      <c r="J4525" s="16">
        <v>3</v>
      </c>
      <c r="K4525" s="16">
        <v>21</v>
      </c>
      <c r="L4525" s="16">
        <v>22</v>
      </c>
      <c r="M4525" s="16">
        <v>6</v>
      </c>
      <c r="N4525" s="16">
        <v>29</v>
      </c>
      <c r="O4525" s="16">
        <v>73</v>
      </c>
      <c r="P4525" s="13" t="str">
        <f t="shared" si="140"/>
        <v>CF</v>
      </c>
      <c r="Q4525" s="13">
        <f>IFERROR(VLOOKUP($A4525, 'Fielding Data'!$A$1:$H$12056, 5, 0), 0)</f>
        <v>0</v>
      </c>
      <c r="R4525" s="13">
        <f>IFERROR(VLOOKUP($A4525, 'Fielding Data'!$A$1:$H$12056, 6, 0), 0)</f>
        <v>0</v>
      </c>
      <c r="S4525" s="13">
        <f>IFERROR(VLOOKUP($A4525, 'Fielding Data'!$A$1:$H$12056, 7, 0), 0)</f>
        <v>0</v>
      </c>
      <c r="T4525" s="13">
        <f>IFERROR(VLOOKUP($A4525, 'Fielding Data'!$A$1:$H$12056, 8, 0), 0)</f>
        <v>0</v>
      </c>
      <c r="U4525" s="13">
        <f>SUMIFS('Fielding Data'!E:E, 'Fielding Data'!$A:$A, $A4525)</f>
        <v>126</v>
      </c>
      <c r="V4525" s="13">
        <f>SUMIFS('Fielding Data'!F:F, 'Fielding Data'!$A:$A, $A4525)</f>
        <v>5</v>
      </c>
      <c r="W4525" s="13">
        <f>SUMIFS('Fielding Data'!G:G, 'Fielding Data'!$A:$A, $A4525)</f>
        <v>1</v>
      </c>
      <c r="X4525" s="13">
        <f>SUMIFS('Fielding Data'!H:H, 'Fielding Data'!$A:$A, $A4525)</f>
        <v>1</v>
      </c>
    </row>
    <row r="4526" spans="1:24" x14ac:dyDescent="0.3">
      <c r="A4526" s="13" t="str">
        <f t="shared" si="141"/>
        <v>schaflo012013</v>
      </c>
      <c r="B4526" s="16" t="s">
        <v>1611</v>
      </c>
      <c r="C4526" s="16">
        <v>2013</v>
      </c>
      <c r="D4526" s="16">
        <v>134</v>
      </c>
      <c r="E4526" s="16">
        <v>298</v>
      </c>
      <c r="F4526" s="16">
        <v>29</v>
      </c>
      <c r="G4526" s="16">
        <v>63</v>
      </c>
      <c r="H4526" s="16">
        <v>15</v>
      </c>
      <c r="I4526" s="16">
        <v>3</v>
      </c>
      <c r="J4526" s="16">
        <v>4</v>
      </c>
      <c r="K4526" s="16">
        <v>33</v>
      </c>
      <c r="L4526" s="16">
        <v>7</v>
      </c>
      <c r="M4526" s="16">
        <v>1</v>
      </c>
      <c r="N4526" s="16">
        <v>25</v>
      </c>
      <c r="O4526" s="16">
        <v>60</v>
      </c>
      <c r="P4526" s="13" t="str">
        <f t="shared" si="140"/>
        <v>CF</v>
      </c>
      <c r="Q4526" s="13">
        <f>IFERROR(VLOOKUP($A4526, 'Fielding Data'!$A$1:$H$12056, 5, 0), 0)</f>
        <v>0</v>
      </c>
      <c r="R4526" s="13">
        <f>IFERROR(VLOOKUP($A4526, 'Fielding Data'!$A$1:$H$12056, 6, 0), 0)</f>
        <v>0</v>
      </c>
      <c r="S4526" s="13">
        <f>IFERROR(VLOOKUP($A4526, 'Fielding Data'!$A$1:$H$12056, 7, 0), 0)</f>
        <v>0</v>
      </c>
      <c r="T4526" s="13">
        <f>IFERROR(VLOOKUP($A4526, 'Fielding Data'!$A$1:$H$12056, 8, 0), 0)</f>
        <v>0</v>
      </c>
      <c r="U4526" s="13">
        <f>SUMIFS('Fielding Data'!E:E, 'Fielding Data'!$A:$A, $A4526)</f>
        <v>174</v>
      </c>
      <c r="V4526" s="13">
        <f>SUMIFS('Fielding Data'!F:F, 'Fielding Data'!$A:$A, $A4526)</f>
        <v>4</v>
      </c>
      <c r="W4526" s="13">
        <f>SUMIFS('Fielding Data'!G:G, 'Fielding Data'!$A:$A, $A4526)</f>
        <v>0</v>
      </c>
      <c r="X4526" s="13">
        <f>SUMIFS('Fielding Data'!H:H, 'Fielding Data'!$A:$A, $A4526)</f>
        <v>2</v>
      </c>
    </row>
    <row r="4527" spans="1:24" x14ac:dyDescent="0.3">
      <c r="A4527" s="13" t="str">
        <f t="shared" si="141"/>
        <v>schepta012013</v>
      </c>
      <c r="B4527" s="16" t="s">
        <v>1829</v>
      </c>
      <c r="C4527" s="16">
        <v>2013</v>
      </c>
      <c r="D4527" s="16">
        <v>76</v>
      </c>
      <c r="E4527" s="16">
        <v>0</v>
      </c>
      <c r="F4527" s="16">
        <v>0</v>
      </c>
      <c r="G4527" s="16">
        <v>0</v>
      </c>
      <c r="H4527" s="16">
        <v>0</v>
      </c>
      <c r="I4527" s="16">
        <v>0</v>
      </c>
      <c r="J4527" s="16">
        <v>0</v>
      </c>
      <c r="K4527" s="16">
        <v>0</v>
      </c>
      <c r="L4527" s="16">
        <v>0</v>
      </c>
      <c r="M4527" s="16">
        <v>0</v>
      </c>
      <c r="N4527" s="16">
        <v>0</v>
      </c>
      <c r="O4527" s="16">
        <v>0</v>
      </c>
      <c r="P4527" s="13" t="str">
        <f t="shared" si="140"/>
        <v>P</v>
      </c>
      <c r="Q4527" s="13">
        <f>IFERROR(VLOOKUP($A4527, 'Fielding Data'!$A$1:$H$12056, 5, 0), 0)</f>
        <v>7</v>
      </c>
      <c r="R4527" s="13">
        <f>IFERROR(VLOOKUP($A4527, 'Fielding Data'!$A$1:$H$12056, 6, 0), 0)</f>
        <v>8</v>
      </c>
      <c r="S4527" s="13">
        <f>IFERROR(VLOOKUP($A4527, 'Fielding Data'!$A$1:$H$12056, 7, 0), 0)</f>
        <v>2</v>
      </c>
      <c r="T4527" s="13">
        <f>IFERROR(VLOOKUP($A4527, 'Fielding Data'!$A$1:$H$12056, 8, 0), 0)</f>
        <v>1</v>
      </c>
      <c r="U4527" s="13">
        <f>SUMIFS('Fielding Data'!E:E, 'Fielding Data'!$A:$A, $A4527)</f>
        <v>7</v>
      </c>
      <c r="V4527" s="13">
        <f>SUMIFS('Fielding Data'!F:F, 'Fielding Data'!$A:$A, $A4527)</f>
        <v>8</v>
      </c>
      <c r="W4527" s="13">
        <f>SUMIFS('Fielding Data'!G:G, 'Fielding Data'!$A:$A, $A4527)</f>
        <v>2</v>
      </c>
      <c r="X4527" s="13">
        <f>SUMIFS('Fielding Data'!H:H, 'Fielding Data'!$A:$A, $A4527)</f>
        <v>1</v>
      </c>
    </row>
    <row r="4528" spans="1:24" x14ac:dyDescent="0.3">
      <c r="A4528" s="13" t="str">
        <f t="shared" si="141"/>
        <v>scherma012013</v>
      </c>
      <c r="B4528" s="16" t="s">
        <v>1009</v>
      </c>
      <c r="C4528" s="16">
        <v>2013</v>
      </c>
      <c r="D4528" s="16">
        <v>32</v>
      </c>
      <c r="E4528" s="16">
        <v>3</v>
      </c>
      <c r="F4528" s="16">
        <v>0</v>
      </c>
      <c r="G4528" s="16">
        <v>1</v>
      </c>
      <c r="H4528" s="16">
        <v>1</v>
      </c>
      <c r="I4528" s="16">
        <v>0</v>
      </c>
      <c r="J4528" s="16">
        <v>0</v>
      </c>
      <c r="K4528" s="16">
        <v>1</v>
      </c>
      <c r="L4528" s="16">
        <v>0</v>
      </c>
      <c r="M4528" s="16">
        <v>0</v>
      </c>
      <c r="N4528" s="16">
        <v>0</v>
      </c>
      <c r="O4528" s="16">
        <v>0</v>
      </c>
      <c r="P4528" s="13" t="str">
        <f t="shared" si="140"/>
        <v>P</v>
      </c>
      <c r="Q4528" s="13">
        <f>IFERROR(VLOOKUP($A4528, 'Fielding Data'!$A$1:$H$12056, 5, 0), 0)</f>
        <v>17</v>
      </c>
      <c r="R4528" s="13">
        <f>IFERROR(VLOOKUP($A4528, 'Fielding Data'!$A$1:$H$12056, 6, 0), 0)</f>
        <v>21</v>
      </c>
      <c r="S4528" s="13">
        <f>IFERROR(VLOOKUP($A4528, 'Fielding Data'!$A$1:$H$12056, 7, 0), 0)</f>
        <v>3</v>
      </c>
      <c r="T4528" s="13">
        <f>IFERROR(VLOOKUP($A4528, 'Fielding Data'!$A$1:$H$12056, 8, 0), 0)</f>
        <v>0</v>
      </c>
      <c r="U4528" s="13">
        <f>SUMIFS('Fielding Data'!E:E, 'Fielding Data'!$A:$A, $A4528)</f>
        <v>17</v>
      </c>
      <c r="V4528" s="13">
        <f>SUMIFS('Fielding Data'!F:F, 'Fielding Data'!$A:$A, $A4528)</f>
        <v>21</v>
      </c>
      <c r="W4528" s="13">
        <f>SUMIFS('Fielding Data'!G:G, 'Fielding Data'!$A:$A, $A4528)</f>
        <v>3</v>
      </c>
      <c r="X4528" s="13">
        <f>SUMIFS('Fielding Data'!H:H, 'Fielding Data'!$A:$A, $A4528)</f>
        <v>0</v>
      </c>
    </row>
    <row r="4529" spans="1:24" x14ac:dyDescent="0.3">
      <c r="A4529" s="13" t="str">
        <f t="shared" si="141"/>
        <v>schiena012013</v>
      </c>
      <c r="B4529" s="16" t="s">
        <v>848</v>
      </c>
      <c r="C4529" s="16">
        <v>2013</v>
      </c>
      <c r="D4529" s="16">
        <v>137</v>
      </c>
      <c r="E4529" s="16">
        <v>462</v>
      </c>
      <c r="F4529" s="16">
        <v>56</v>
      </c>
      <c r="G4529" s="16">
        <v>116</v>
      </c>
      <c r="H4529" s="16">
        <v>32</v>
      </c>
      <c r="I4529" s="16">
        <v>3</v>
      </c>
      <c r="J4529" s="16">
        <v>21</v>
      </c>
      <c r="K4529" s="16">
        <v>68</v>
      </c>
      <c r="L4529" s="16">
        <v>6</v>
      </c>
      <c r="M4529" s="16">
        <v>3</v>
      </c>
      <c r="N4529" s="16">
        <v>29</v>
      </c>
      <c r="O4529" s="16">
        <v>94</v>
      </c>
      <c r="P4529" s="13" t="str">
        <f t="shared" si="140"/>
        <v>OF</v>
      </c>
      <c r="Q4529" s="13">
        <f>IFERROR(VLOOKUP($A4529, 'Fielding Data'!$A$1:$H$12056, 5, 0), 0)</f>
        <v>242</v>
      </c>
      <c r="R4529" s="13">
        <f>IFERROR(VLOOKUP($A4529, 'Fielding Data'!$A$1:$H$12056, 6, 0), 0)</f>
        <v>5</v>
      </c>
      <c r="S4529" s="13">
        <f>IFERROR(VLOOKUP($A4529, 'Fielding Data'!$A$1:$H$12056, 7, 0), 0)</f>
        <v>3</v>
      </c>
      <c r="T4529" s="13">
        <f>IFERROR(VLOOKUP($A4529, 'Fielding Data'!$A$1:$H$12056, 8, 0), 0)</f>
        <v>1</v>
      </c>
      <c r="U4529" s="13">
        <f>SUMIFS('Fielding Data'!E:E, 'Fielding Data'!$A:$A, $A4529)</f>
        <v>242</v>
      </c>
      <c r="V4529" s="13">
        <f>SUMIFS('Fielding Data'!F:F, 'Fielding Data'!$A:$A, $A4529)</f>
        <v>5</v>
      </c>
      <c r="W4529" s="13">
        <f>SUMIFS('Fielding Data'!G:G, 'Fielding Data'!$A:$A, $A4529)</f>
        <v>3</v>
      </c>
      <c r="X4529" s="13">
        <f>SUMIFS('Fielding Data'!H:H, 'Fielding Data'!$A:$A, $A4529)</f>
        <v>1</v>
      </c>
    </row>
    <row r="4530" spans="1:24" x14ac:dyDescent="0.3">
      <c r="A4530" s="13" t="str">
        <f t="shared" si="141"/>
        <v>schoojo012013</v>
      </c>
      <c r="B4530" s="16" t="s">
        <v>2053</v>
      </c>
      <c r="C4530" s="16">
        <v>2013</v>
      </c>
      <c r="D4530" s="16">
        <v>5</v>
      </c>
      <c r="E4530" s="16">
        <v>14</v>
      </c>
      <c r="F4530" s="16">
        <v>5</v>
      </c>
      <c r="G4530" s="16">
        <v>4</v>
      </c>
      <c r="H4530" s="16">
        <v>0</v>
      </c>
      <c r="I4530" s="16">
        <v>0</v>
      </c>
      <c r="J4530" s="16">
        <v>1</v>
      </c>
      <c r="K4530" s="16">
        <v>1</v>
      </c>
      <c r="L4530" s="16">
        <v>0</v>
      </c>
      <c r="M4530" s="16">
        <v>0</v>
      </c>
      <c r="N4530" s="16">
        <v>1</v>
      </c>
      <c r="O4530" s="16">
        <v>2</v>
      </c>
      <c r="P4530" s="13" t="str">
        <f t="shared" si="140"/>
        <v>2B</v>
      </c>
      <c r="Q4530" s="13">
        <f>IFERROR(VLOOKUP($A4530, 'Fielding Data'!$A$1:$H$12056, 5, 0), 0)</f>
        <v>8</v>
      </c>
      <c r="R4530" s="13">
        <f>IFERROR(VLOOKUP($A4530, 'Fielding Data'!$A$1:$H$12056, 6, 0), 0)</f>
        <v>12</v>
      </c>
      <c r="S4530" s="13">
        <f>IFERROR(VLOOKUP($A4530, 'Fielding Data'!$A$1:$H$12056, 7, 0), 0)</f>
        <v>1</v>
      </c>
      <c r="T4530" s="13">
        <f>IFERROR(VLOOKUP($A4530, 'Fielding Data'!$A$1:$H$12056, 8, 0), 0)</f>
        <v>4</v>
      </c>
      <c r="U4530" s="13">
        <f>SUMIFS('Fielding Data'!E:E, 'Fielding Data'!$A:$A, $A4530)</f>
        <v>8</v>
      </c>
      <c r="V4530" s="13">
        <f>SUMIFS('Fielding Data'!F:F, 'Fielding Data'!$A:$A, $A4530)</f>
        <v>12</v>
      </c>
      <c r="W4530" s="13">
        <f>SUMIFS('Fielding Data'!G:G, 'Fielding Data'!$A:$A, $A4530)</f>
        <v>1</v>
      </c>
      <c r="X4530" s="13">
        <f>SUMIFS('Fielding Data'!H:H, 'Fielding Data'!$A:$A, $A4530)</f>
        <v>4</v>
      </c>
    </row>
    <row r="4531" spans="1:24" x14ac:dyDescent="0.3">
      <c r="A4531" s="13" t="str">
        <f t="shared" si="141"/>
        <v>schumsk012013</v>
      </c>
      <c r="B4531" s="16" t="s">
        <v>597</v>
      </c>
      <c r="C4531" s="16">
        <v>2013</v>
      </c>
      <c r="D4531" s="16">
        <v>125</v>
      </c>
      <c r="E4531" s="16">
        <v>319</v>
      </c>
      <c r="F4531" s="16">
        <v>31</v>
      </c>
      <c r="G4531" s="16">
        <v>84</v>
      </c>
      <c r="H4531" s="16">
        <v>16</v>
      </c>
      <c r="I4531" s="16">
        <v>0</v>
      </c>
      <c r="J4531" s="16">
        <v>2</v>
      </c>
      <c r="K4531" s="16">
        <v>30</v>
      </c>
      <c r="L4531" s="16">
        <v>2</v>
      </c>
      <c r="M4531" s="16">
        <v>2</v>
      </c>
      <c r="N4531" s="16">
        <v>28</v>
      </c>
      <c r="O4531" s="16">
        <v>54</v>
      </c>
      <c r="P4531" s="13" t="str">
        <f t="shared" si="140"/>
        <v>2B</v>
      </c>
      <c r="Q4531" s="13">
        <f>IFERROR(VLOOKUP($A4531, 'Fielding Data'!$A$1:$H$12056, 5, 0), 0)</f>
        <v>85</v>
      </c>
      <c r="R4531" s="13">
        <f>IFERROR(VLOOKUP($A4531, 'Fielding Data'!$A$1:$H$12056, 6, 0), 0)</f>
        <v>79</v>
      </c>
      <c r="S4531" s="13">
        <f>IFERROR(VLOOKUP($A4531, 'Fielding Data'!$A$1:$H$12056, 7, 0), 0)</f>
        <v>5</v>
      </c>
      <c r="T4531" s="13">
        <f>IFERROR(VLOOKUP($A4531, 'Fielding Data'!$A$1:$H$12056, 8, 0), 0)</f>
        <v>25</v>
      </c>
      <c r="U4531" s="13">
        <f>SUMIFS('Fielding Data'!E:E, 'Fielding Data'!$A:$A, $A4531)</f>
        <v>165</v>
      </c>
      <c r="V4531" s="13">
        <f>SUMIFS('Fielding Data'!F:F, 'Fielding Data'!$A:$A, $A4531)</f>
        <v>80</v>
      </c>
      <c r="W4531" s="13">
        <f>SUMIFS('Fielding Data'!G:G, 'Fielding Data'!$A:$A, $A4531)</f>
        <v>7</v>
      </c>
      <c r="X4531" s="13">
        <f>SUMIFS('Fielding Data'!H:H, 'Fielding Data'!$A:$A, $A4531)</f>
        <v>26</v>
      </c>
    </row>
    <row r="4532" spans="1:24" x14ac:dyDescent="0.3">
      <c r="A4532" s="13" t="str">
        <f t="shared" si="141"/>
        <v>scottlu012013</v>
      </c>
      <c r="B4532" s="16" t="s">
        <v>598</v>
      </c>
      <c r="C4532" s="16">
        <v>2013</v>
      </c>
      <c r="D4532" s="16">
        <v>91</v>
      </c>
      <c r="E4532" s="16">
        <v>253</v>
      </c>
      <c r="F4532" s="16">
        <v>27</v>
      </c>
      <c r="G4532" s="16">
        <v>61</v>
      </c>
      <c r="H4532" s="16">
        <v>13</v>
      </c>
      <c r="I4532" s="16">
        <v>2</v>
      </c>
      <c r="J4532" s="16">
        <v>9</v>
      </c>
      <c r="K4532" s="16">
        <v>40</v>
      </c>
      <c r="L4532" s="16">
        <v>1</v>
      </c>
      <c r="M4532" s="16">
        <v>1</v>
      </c>
      <c r="N4532" s="16">
        <v>30</v>
      </c>
      <c r="O4532" s="16">
        <v>63</v>
      </c>
      <c r="P4532" s="13" t="str">
        <f t="shared" si="140"/>
        <v>1B</v>
      </c>
      <c r="Q4532" s="13">
        <f>IFERROR(VLOOKUP($A4532, 'Fielding Data'!$A$1:$H$12056, 5, 0), 0)</f>
        <v>12</v>
      </c>
      <c r="R4532" s="13">
        <f>IFERROR(VLOOKUP($A4532, 'Fielding Data'!$A$1:$H$12056, 6, 0), 0)</f>
        <v>0</v>
      </c>
      <c r="S4532" s="13">
        <f>IFERROR(VLOOKUP($A4532, 'Fielding Data'!$A$1:$H$12056, 7, 0), 0)</f>
        <v>0</v>
      </c>
      <c r="T4532" s="13">
        <f>IFERROR(VLOOKUP($A4532, 'Fielding Data'!$A$1:$H$12056, 8, 0), 0)</f>
        <v>0</v>
      </c>
      <c r="U4532" s="13">
        <f>SUMIFS('Fielding Data'!E:E, 'Fielding Data'!$A:$A, $A4532)</f>
        <v>17</v>
      </c>
      <c r="V4532" s="13">
        <f>SUMIFS('Fielding Data'!F:F, 'Fielding Data'!$A:$A, $A4532)</f>
        <v>0</v>
      </c>
      <c r="W4532" s="13">
        <f>SUMIFS('Fielding Data'!G:G, 'Fielding Data'!$A:$A, $A4532)</f>
        <v>1</v>
      </c>
      <c r="X4532" s="13">
        <f>SUMIFS('Fielding Data'!H:H, 'Fielding Data'!$A:$A, $A4532)</f>
        <v>0</v>
      </c>
    </row>
    <row r="4533" spans="1:24" x14ac:dyDescent="0.3">
      <c r="A4533" s="13" t="str">
        <f t="shared" si="141"/>
        <v>scribev012013</v>
      </c>
      <c r="B4533" s="16" t="s">
        <v>1614</v>
      </c>
      <c r="C4533" s="16">
        <v>2013</v>
      </c>
      <c r="D4533" s="16">
        <v>18</v>
      </c>
      <c r="E4533" s="16">
        <v>0</v>
      </c>
      <c r="F4533" s="16">
        <v>0</v>
      </c>
      <c r="G4533" s="16">
        <v>0</v>
      </c>
      <c r="H4533" s="16">
        <v>0</v>
      </c>
      <c r="I4533" s="16">
        <v>0</v>
      </c>
      <c r="J4533" s="16">
        <v>0</v>
      </c>
      <c r="K4533" s="16">
        <v>0</v>
      </c>
      <c r="L4533" s="16">
        <v>0</v>
      </c>
      <c r="M4533" s="16">
        <v>0</v>
      </c>
      <c r="N4533" s="16">
        <v>0</v>
      </c>
      <c r="O4533" s="16">
        <v>0</v>
      </c>
      <c r="P4533" s="13" t="str">
        <f t="shared" si="140"/>
        <v>P</v>
      </c>
      <c r="Q4533" s="13">
        <f>IFERROR(VLOOKUP($A4533, 'Fielding Data'!$A$1:$H$12056, 5, 0), 0)</f>
        <v>1</v>
      </c>
      <c r="R4533" s="13">
        <f>IFERROR(VLOOKUP($A4533, 'Fielding Data'!$A$1:$H$12056, 6, 0), 0)</f>
        <v>0</v>
      </c>
      <c r="S4533" s="13">
        <f>IFERROR(VLOOKUP($A4533, 'Fielding Data'!$A$1:$H$12056, 7, 0), 0)</f>
        <v>0</v>
      </c>
      <c r="T4533" s="13">
        <f>IFERROR(VLOOKUP($A4533, 'Fielding Data'!$A$1:$H$12056, 8, 0), 0)</f>
        <v>0</v>
      </c>
      <c r="U4533" s="13">
        <f>SUMIFS('Fielding Data'!E:E, 'Fielding Data'!$A:$A, $A4533)</f>
        <v>1</v>
      </c>
      <c r="V4533" s="13">
        <f>SUMIFS('Fielding Data'!F:F, 'Fielding Data'!$A:$A, $A4533)</f>
        <v>0</v>
      </c>
      <c r="W4533" s="13">
        <f>SUMIFS('Fielding Data'!G:G, 'Fielding Data'!$A:$A, $A4533)</f>
        <v>0</v>
      </c>
      <c r="X4533" s="13">
        <f>SUMIFS('Fielding Data'!H:H, 'Fielding Data'!$A:$A, $A4533)</f>
        <v>0</v>
      </c>
    </row>
    <row r="4534" spans="1:24" x14ac:dyDescent="0.3">
      <c r="A4534" s="13" t="str">
        <f t="shared" si="141"/>
        <v>scutama012013</v>
      </c>
      <c r="B4534" s="16" t="s">
        <v>336</v>
      </c>
      <c r="C4534" s="16">
        <v>2013</v>
      </c>
      <c r="D4534" s="16">
        <v>127</v>
      </c>
      <c r="E4534" s="16">
        <v>488</v>
      </c>
      <c r="F4534" s="16">
        <v>57</v>
      </c>
      <c r="G4534" s="16">
        <v>145</v>
      </c>
      <c r="H4534" s="16">
        <v>23</v>
      </c>
      <c r="I4534" s="16">
        <v>3</v>
      </c>
      <c r="J4534" s="16">
        <v>2</v>
      </c>
      <c r="K4534" s="16">
        <v>31</v>
      </c>
      <c r="L4534" s="16">
        <v>2</v>
      </c>
      <c r="M4534" s="16">
        <v>0</v>
      </c>
      <c r="N4534" s="16">
        <v>45</v>
      </c>
      <c r="O4534" s="16">
        <v>34</v>
      </c>
      <c r="P4534" s="13" t="str">
        <f t="shared" si="140"/>
        <v>2B</v>
      </c>
      <c r="Q4534" s="13">
        <f>IFERROR(VLOOKUP($A4534, 'Fielding Data'!$A$1:$H$12056, 5, 0), 0)</f>
        <v>221</v>
      </c>
      <c r="R4534" s="13">
        <f>IFERROR(VLOOKUP($A4534, 'Fielding Data'!$A$1:$H$12056, 6, 0), 0)</f>
        <v>299</v>
      </c>
      <c r="S4534" s="13">
        <f>IFERROR(VLOOKUP($A4534, 'Fielding Data'!$A$1:$H$12056, 7, 0), 0)</f>
        <v>13</v>
      </c>
      <c r="T4534" s="13">
        <f>IFERROR(VLOOKUP($A4534, 'Fielding Data'!$A$1:$H$12056, 8, 0), 0)</f>
        <v>69</v>
      </c>
      <c r="U4534" s="13">
        <f>SUMIFS('Fielding Data'!E:E, 'Fielding Data'!$A:$A, $A4534)</f>
        <v>221</v>
      </c>
      <c r="V4534" s="13">
        <f>SUMIFS('Fielding Data'!F:F, 'Fielding Data'!$A:$A, $A4534)</f>
        <v>299</v>
      </c>
      <c r="W4534" s="13">
        <f>SUMIFS('Fielding Data'!G:G, 'Fielding Data'!$A:$A, $A4534)</f>
        <v>13</v>
      </c>
      <c r="X4534" s="13">
        <f>SUMIFS('Fielding Data'!H:H, 'Fielding Data'!$A:$A, $A4534)</f>
        <v>69</v>
      </c>
    </row>
    <row r="4535" spans="1:24" x14ac:dyDescent="0.3">
      <c r="A4535" s="13" t="str">
        <f t="shared" si="141"/>
        <v>seageky012013</v>
      </c>
      <c r="B4535" s="16" t="s">
        <v>1615</v>
      </c>
      <c r="C4535" s="16">
        <v>2013</v>
      </c>
      <c r="D4535" s="16">
        <v>160</v>
      </c>
      <c r="E4535" s="16">
        <v>615</v>
      </c>
      <c r="F4535" s="16">
        <v>79</v>
      </c>
      <c r="G4535" s="16">
        <v>160</v>
      </c>
      <c r="H4535" s="16">
        <v>32</v>
      </c>
      <c r="I4535" s="16">
        <v>2</v>
      </c>
      <c r="J4535" s="16">
        <v>22</v>
      </c>
      <c r="K4535" s="16">
        <v>69</v>
      </c>
      <c r="L4535" s="16">
        <v>9</v>
      </c>
      <c r="M4535" s="16">
        <v>3</v>
      </c>
      <c r="N4535" s="16">
        <v>68</v>
      </c>
      <c r="O4535" s="16">
        <v>122</v>
      </c>
      <c r="P4535" s="13" t="str">
        <f t="shared" si="140"/>
        <v>3B</v>
      </c>
      <c r="Q4535" s="13">
        <f>IFERROR(VLOOKUP($A4535, 'Fielding Data'!$A$1:$H$12056, 5, 0), 0)</f>
        <v>94</v>
      </c>
      <c r="R4535" s="13">
        <f>IFERROR(VLOOKUP($A4535, 'Fielding Data'!$A$1:$H$12056, 6, 0), 0)</f>
        <v>308</v>
      </c>
      <c r="S4535" s="13">
        <f>IFERROR(VLOOKUP($A4535, 'Fielding Data'!$A$1:$H$12056, 7, 0), 0)</f>
        <v>15</v>
      </c>
      <c r="T4535" s="13">
        <f>IFERROR(VLOOKUP($A4535, 'Fielding Data'!$A$1:$H$12056, 8, 0), 0)</f>
        <v>38</v>
      </c>
      <c r="U4535" s="13">
        <f>SUMIFS('Fielding Data'!E:E, 'Fielding Data'!$A:$A, $A4535)</f>
        <v>94</v>
      </c>
      <c r="V4535" s="13">
        <f>SUMIFS('Fielding Data'!F:F, 'Fielding Data'!$A:$A, $A4535)</f>
        <v>308</v>
      </c>
      <c r="W4535" s="13">
        <f>SUMIFS('Fielding Data'!G:G, 'Fielding Data'!$A:$A, $A4535)</f>
        <v>15</v>
      </c>
      <c r="X4535" s="13">
        <f>SUMIFS('Fielding Data'!H:H, 'Fielding Data'!$A:$A, $A4535)</f>
        <v>38</v>
      </c>
    </row>
    <row r="4536" spans="1:24" x14ac:dyDescent="0.3">
      <c r="A4536" s="13" t="str">
        <f t="shared" si="141"/>
        <v>segurje012013</v>
      </c>
      <c r="B4536" s="16" t="s">
        <v>1830</v>
      </c>
      <c r="C4536" s="16">
        <v>2013</v>
      </c>
      <c r="D4536" s="16">
        <v>146</v>
      </c>
      <c r="E4536" s="16">
        <v>588</v>
      </c>
      <c r="F4536" s="16">
        <v>74</v>
      </c>
      <c r="G4536" s="16">
        <v>173</v>
      </c>
      <c r="H4536" s="16">
        <v>20</v>
      </c>
      <c r="I4536" s="16">
        <v>10</v>
      </c>
      <c r="J4536" s="16">
        <v>12</v>
      </c>
      <c r="K4536" s="16">
        <v>49</v>
      </c>
      <c r="L4536" s="16">
        <v>44</v>
      </c>
      <c r="M4536" s="16">
        <v>13</v>
      </c>
      <c r="N4536" s="16">
        <v>25</v>
      </c>
      <c r="O4536" s="16">
        <v>84</v>
      </c>
      <c r="P4536" s="13" t="str">
        <f t="shared" si="140"/>
        <v>SS</v>
      </c>
      <c r="Q4536" s="13">
        <f>IFERROR(VLOOKUP($A4536, 'Fielding Data'!$A$1:$H$12056, 5, 0), 0)</f>
        <v>199</v>
      </c>
      <c r="R4536" s="13">
        <f>IFERROR(VLOOKUP($A4536, 'Fielding Data'!$A$1:$H$12056, 6, 0), 0)</f>
        <v>459</v>
      </c>
      <c r="S4536" s="13">
        <f>IFERROR(VLOOKUP($A4536, 'Fielding Data'!$A$1:$H$12056, 7, 0), 0)</f>
        <v>15</v>
      </c>
      <c r="T4536" s="13">
        <f>IFERROR(VLOOKUP($A4536, 'Fielding Data'!$A$1:$H$12056, 8, 0), 0)</f>
        <v>96</v>
      </c>
      <c r="U4536" s="13">
        <f>SUMIFS('Fielding Data'!E:E, 'Fielding Data'!$A:$A, $A4536)</f>
        <v>199</v>
      </c>
      <c r="V4536" s="13">
        <f>SUMIFS('Fielding Data'!F:F, 'Fielding Data'!$A:$A, $A4536)</f>
        <v>459</v>
      </c>
      <c r="W4536" s="13">
        <f>SUMIFS('Fielding Data'!G:G, 'Fielding Data'!$A:$A, $A4536)</f>
        <v>15</v>
      </c>
      <c r="X4536" s="13">
        <f>SUMIFS('Fielding Data'!H:H, 'Fielding Data'!$A:$A, $A4536)</f>
        <v>96</v>
      </c>
    </row>
    <row r="4537" spans="1:24" x14ac:dyDescent="0.3">
      <c r="A4537" s="13" t="str">
        <f t="shared" si="141"/>
        <v>selleju012013</v>
      </c>
      <c r="B4537" s="16" t="s">
        <v>1616</v>
      </c>
      <c r="C4537" s="16">
        <v>2013</v>
      </c>
      <c r="D4537" s="16">
        <v>27</v>
      </c>
      <c r="E4537" s="16">
        <v>69</v>
      </c>
      <c r="F4537" s="16">
        <v>6</v>
      </c>
      <c r="G4537" s="16">
        <v>13</v>
      </c>
      <c r="H4537" s="16">
        <v>1</v>
      </c>
      <c r="I4537" s="16">
        <v>0</v>
      </c>
      <c r="J4537" s="16">
        <v>1</v>
      </c>
      <c r="K4537" s="16">
        <v>2</v>
      </c>
      <c r="L4537" s="16">
        <v>0</v>
      </c>
      <c r="M4537" s="16">
        <v>0</v>
      </c>
      <c r="N4537" s="16">
        <v>5</v>
      </c>
      <c r="O4537" s="16">
        <v>20</v>
      </c>
      <c r="P4537" s="13" t="str">
        <f t="shared" si="140"/>
        <v>3B</v>
      </c>
      <c r="Q4537" s="13">
        <f>IFERROR(VLOOKUP($A4537, 'Fielding Data'!$A$1:$H$12056, 5, 0), 0)</f>
        <v>0</v>
      </c>
      <c r="R4537" s="13">
        <f>IFERROR(VLOOKUP($A4537, 'Fielding Data'!$A$1:$H$12056, 6, 0), 0)</f>
        <v>0</v>
      </c>
      <c r="S4537" s="13">
        <f>IFERROR(VLOOKUP($A4537, 'Fielding Data'!$A$1:$H$12056, 7, 0), 0)</f>
        <v>0</v>
      </c>
      <c r="T4537" s="13">
        <f>IFERROR(VLOOKUP($A4537, 'Fielding Data'!$A$1:$H$12056, 8, 0), 0)</f>
        <v>0</v>
      </c>
      <c r="U4537" s="13">
        <f>SUMIFS('Fielding Data'!E:E, 'Fielding Data'!$A:$A, $A4537)</f>
        <v>22</v>
      </c>
      <c r="V4537" s="13">
        <f>SUMIFS('Fielding Data'!F:F, 'Fielding Data'!$A:$A, $A4537)</f>
        <v>48</v>
      </c>
      <c r="W4537" s="13">
        <f>SUMIFS('Fielding Data'!G:G, 'Fielding Data'!$A:$A, $A4537)</f>
        <v>3</v>
      </c>
      <c r="X4537" s="13">
        <f>SUMIFS('Fielding Data'!H:H, 'Fielding Data'!$A:$A, $A4537)</f>
        <v>11</v>
      </c>
    </row>
    <row r="4538" spans="1:24" x14ac:dyDescent="0.3">
      <c r="A4538" s="13" t="str">
        <f t="shared" si="141"/>
        <v>semiema012013</v>
      </c>
      <c r="B4538" s="16" t="s">
        <v>2054</v>
      </c>
      <c r="C4538" s="16">
        <v>2013</v>
      </c>
      <c r="D4538" s="16">
        <v>21</v>
      </c>
      <c r="E4538" s="16">
        <v>69</v>
      </c>
      <c r="F4538" s="16">
        <v>7</v>
      </c>
      <c r="G4538" s="16">
        <v>18</v>
      </c>
      <c r="H4538" s="16">
        <v>4</v>
      </c>
      <c r="I4538" s="16">
        <v>0</v>
      </c>
      <c r="J4538" s="16">
        <v>2</v>
      </c>
      <c r="K4538" s="16">
        <v>7</v>
      </c>
      <c r="L4538" s="16">
        <v>2</v>
      </c>
      <c r="M4538" s="16">
        <v>2</v>
      </c>
      <c r="N4538" s="16">
        <v>1</v>
      </c>
      <c r="O4538" s="16">
        <v>22</v>
      </c>
      <c r="P4538" s="13" t="str">
        <f t="shared" si="140"/>
        <v>2B</v>
      </c>
      <c r="Q4538" s="13">
        <f>IFERROR(VLOOKUP($A4538, 'Fielding Data'!$A$1:$H$12056, 5, 0), 0)</f>
        <v>1</v>
      </c>
      <c r="R4538" s="13">
        <f>IFERROR(VLOOKUP($A4538, 'Fielding Data'!$A$1:$H$12056, 6, 0), 0)</f>
        <v>7</v>
      </c>
      <c r="S4538" s="13">
        <f>IFERROR(VLOOKUP($A4538, 'Fielding Data'!$A$1:$H$12056, 7, 0), 0)</f>
        <v>0</v>
      </c>
      <c r="T4538" s="13">
        <f>IFERROR(VLOOKUP($A4538, 'Fielding Data'!$A$1:$H$12056, 8, 0), 0)</f>
        <v>0</v>
      </c>
      <c r="U4538" s="13">
        <f>SUMIFS('Fielding Data'!E:E, 'Fielding Data'!$A:$A, $A4538)</f>
        <v>13</v>
      </c>
      <c r="V4538" s="13">
        <f>SUMIFS('Fielding Data'!F:F, 'Fielding Data'!$A:$A, $A4538)</f>
        <v>50</v>
      </c>
      <c r="W4538" s="13">
        <f>SUMIFS('Fielding Data'!G:G, 'Fielding Data'!$A:$A, $A4538)</f>
        <v>3</v>
      </c>
      <c r="X4538" s="13">
        <f>SUMIFS('Fielding Data'!H:H, 'Fielding Data'!$A:$A, $A4538)</f>
        <v>2</v>
      </c>
    </row>
    <row r="4539" spans="1:24" x14ac:dyDescent="0.3">
      <c r="A4539" s="13" t="str">
        <f t="shared" si="141"/>
        <v>shawbr012013</v>
      </c>
      <c r="B4539" s="16" t="s">
        <v>1618</v>
      </c>
      <c r="C4539" s="16">
        <v>2013</v>
      </c>
      <c r="D4539" s="16">
        <v>70</v>
      </c>
      <c r="E4539" s="16">
        <v>0</v>
      </c>
      <c r="F4539" s="16">
        <v>0</v>
      </c>
      <c r="G4539" s="16">
        <v>0</v>
      </c>
      <c r="H4539" s="16">
        <v>0</v>
      </c>
      <c r="I4539" s="16">
        <v>0</v>
      </c>
      <c r="J4539" s="16">
        <v>0</v>
      </c>
      <c r="K4539" s="16">
        <v>0</v>
      </c>
      <c r="L4539" s="16">
        <v>0</v>
      </c>
      <c r="M4539" s="16">
        <v>0</v>
      </c>
      <c r="N4539" s="16">
        <v>0</v>
      </c>
      <c r="O4539" s="16">
        <v>0</v>
      </c>
      <c r="P4539" s="13" t="str">
        <f t="shared" si="140"/>
        <v>P</v>
      </c>
      <c r="Q4539" s="13">
        <f>IFERROR(VLOOKUP($A4539, 'Fielding Data'!$A$1:$H$12056, 5, 0), 0)</f>
        <v>4</v>
      </c>
      <c r="R4539" s="13">
        <f>IFERROR(VLOOKUP($A4539, 'Fielding Data'!$A$1:$H$12056, 6, 0), 0)</f>
        <v>5</v>
      </c>
      <c r="S4539" s="13">
        <f>IFERROR(VLOOKUP($A4539, 'Fielding Data'!$A$1:$H$12056, 7, 0), 0)</f>
        <v>2</v>
      </c>
      <c r="T4539" s="13">
        <f>IFERROR(VLOOKUP($A4539, 'Fielding Data'!$A$1:$H$12056, 8, 0), 0)</f>
        <v>0</v>
      </c>
      <c r="U4539" s="13">
        <f>SUMIFS('Fielding Data'!E:E, 'Fielding Data'!$A:$A, $A4539)</f>
        <v>4</v>
      </c>
      <c r="V4539" s="13">
        <f>SUMIFS('Fielding Data'!F:F, 'Fielding Data'!$A:$A, $A4539)</f>
        <v>5</v>
      </c>
      <c r="W4539" s="13">
        <f>SUMIFS('Fielding Data'!G:G, 'Fielding Data'!$A:$A, $A4539)</f>
        <v>2</v>
      </c>
      <c r="X4539" s="13">
        <f>SUMIFS('Fielding Data'!H:H, 'Fielding Data'!$A:$A, $A4539)</f>
        <v>0</v>
      </c>
    </row>
    <row r="4540" spans="1:24" x14ac:dyDescent="0.3">
      <c r="A4540" s="13" t="str">
        <f t="shared" si="141"/>
        <v>shielja022013</v>
      </c>
      <c r="B4540" s="16" t="s">
        <v>728</v>
      </c>
      <c r="C4540" s="16">
        <v>2013</v>
      </c>
      <c r="D4540" s="16">
        <v>34</v>
      </c>
      <c r="E4540" s="16">
        <v>3</v>
      </c>
      <c r="F4540" s="16">
        <v>1</v>
      </c>
      <c r="G4540" s="16">
        <v>1</v>
      </c>
      <c r="H4540" s="16">
        <v>0</v>
      </c>
      <c r="I4540" s="16">
        <v>0</v>
      </c>
      <c r="J4540" s="16">
        <v>0</v>
      </c>
      <c r="K4540" s="16">
        <v>0</v>
      </c>
      <c r="L4540" s="16">
        <v>0</v>
      </c>
      <c r="M4540" s="16">
        <v>0</v>
      </c>
      <c r="N4540" s="16">
        <v>0</v>
      </c>
      <c r="O4540" s="16">
        <v>1</v>
      </c>
      <c r="P4540" s="13" t="str">
        <f t="shared" si="140"/>
        <v>P</v>
      </c>
      <c r="Q4540" s="13">
        <f>IFERROR(VLOOKUP($A4540, 'Fielding Data'!$A$1:$H$12056, 5, 0), 0)</f>
        <v>11</v>
      </c>
      <c r="R4540" s="13">
        <f>IFERROR(VLOOKUP($A4540, 'Fielding Data'!$A$1:$H$12056, 6, 0), 0)</f>
        <v>21</v>
      </c>
      <c r="S4540" s="13">
        <f>IFERROR(VLOOKUP($A4540, 'Fielding Data'!$A$1:$H$12056, 7, 0), 0)</f>
        <v>3</v>
      </c>
      <c r="T4540" s="13">
        <f>IFERROR(VLOOKUP($A4540, 'Fielding Data'!$A$1:$H$12056, 8, 0), 0)</f>
        <v>2</v>
      </c>
      <c r="U4540" s="13">
        <f>SUMIFS('Fielding Data'!E:E, 'Fielding Data'!$A:$A, $A4540)</f>
        <v>11</v>
      </c>
      <c r="V4540" s="13">
        <f>SUMIFS('Fielding Data'!F:F, 'Fielding Data'!$A:$A, $A4540)</f>
        <v>21</v>
      </c>
      <c r="W4540" s="13">
        <f>SUMIFS('Fielding Data'!G:G, 'Fielding Data'!$A:$A, $A4540)</f>
        <v>3</v>
      </c>
      <c r="X4540" s="13">
        <f>SUMIFS('Fielding Data'!H:H, 'Fielding Data'!$A:$A, $A4540)</f>
        <v>2</v>
      </c>
    </row>
    <row r="4541" spans="1:24" x14ac:dyDescent="0.3">
      <c r="A4541" s="13" t="str">
        <f t="shared" si="141"/>
        <v>shoemma012013</v>
      </c>
      <c r="B4541" s="16" t="s">
        <v>2055</v>
      </c>
      <c r="C4541" s="16">
        <v>2013</v>
      </c>
      <c r="D4541" s="16">
        <v>1</v>
      </c>
      <c r="E4541" s="16">
        <v>0</v>
      </c>
      <c r="F4541" s="16">
        <v>0</v>
      </c>
      <c r="G4541" s="16">
        <v>0</v>
      </c>
      <c r="H4541" s="16">
        <v>0</v>
      </c>
      <c r="I4541" s="16">
        <v>0</v>
      </c>
      <c r="J4541" s="16">
        <v>0</v>
      </c>
      <c r="K4541" s="16">
        <v>0</v>
      </c>
      <c r="L4541" s="16">
        <v>0</v>
      </c>
      <c r="M4541" s="16">
        <v>0</v>
      </c>
      <c r="N4541" s="16">
        <v>0</v>
      </c>
      <c r="O4541" s="16">
        <v>0</v>
      </c>
      <c r="P4541" s="13" t="str">
        <f t="shared" si="140"/>
        <v>P</v>
      </c>
      <c r="Q4541" s="13">
        <f>IFERROR(VLOOKUP($A4541, 'Fielding Data'!$A$1:$H$12056, 5, 0), 0)</f>
        <v>0</v>
      </c>
      <c r="R4541" s="13">
        <f>IFERROR(VLOOKUP($A4541, 'Fielding Data'!$A$1:$H$12056, 6, 0), 0)</f>
        <v>1</v>
      </c>
      <c r="S4541" s="13">
        <f>IFERROR(VLOOKUP($A4541, 'Fielding Data'!$A$1:$H$12056, 7, 0), 0)</f>
        <v>0</v>
      </c>
      <c r="T4541" s="13">
        <f>IFERROR(VLOOKUP($A4541, 'Fielding Data'!$A$1:$H$12056, 8, 0), 0)</f>
        <v>0</v>
      </c>
      <c r="U4541" s="13">
        <f>SUMIFS('Fielding Data'!E:E, 'Fielding Data'!$A:$A, $A4541)</f>
        <v>0</v>
      </c>
      <c r="V4541" s="13">
        <f>SUMIFS('Fielding Data'!F:F, 'Fielding Data'!$A:$A, $A4541)</f>
        <v>1</v>
      </c>
      <c r="W4541" s="13">
        <f>SUMIFS('Fielding Data'!G:G, 'Fielding Data'!$A:$A, $A4541)</f>
        <v>0</v>
      </c>
      <c r="X4541" s="13">
        <f>SUMIFS('Fielding Data'!H:H, 'Fielding Data'!$A:$A, $A4541)</f>
        <v>0</v>
      </c>
    </row>
    <row r="4542" spans="1:24" x14ac:dyDescent="0.3">
      <c r="A4542" s="13" t="str">
        <f t="shared" si="141"/>
        <v>shuckja012013</v>
      </c>
      <c r="B4542" s="16" t="s">
        <v>1619</v>
      </c>
      <c r="C4542" s="16">
        <v>2013</v>
      </c>
      <c r="D4542" s="16">
        <v>129</v>
      </c>
      <c r="E4542" s="16">
        <v>437</v>
      </c>
      <c r="F4542" s="16">
        <v>60</v>
      </c>
      <c r="G4542" s="16">
        <v>128</v>
      </c>
      <c r="H4542" s="16">
        <v>20</v>
      </c>
      <c r="I4542" s="16">
        <v>3</v>
      </c>
      <c r="J4542" s="16">
        <v>2</v>
      </c>
      <c r="K4542" s="16">
        <v>39</v>
      </c>
      <c r="L4542" s="16">
        <v>8</v>
      </c>
      <c r="M4542" s="16">
        <v>4</v>
      </c>
      <c r="N4542" s="16">
        <v>27</v>
      </c>
      <c r="O4542" s="16">
        <v>54</v>
      </c>
      <c r="P4542" s="13" t="str">
        <f t="shared" si="140"/>
        <v>LF</v>
      </c>
      <c r="Q4542" s="13">
        <f>IFERROR(VLOOKUP($A4542, 'Fielding Data'!$A$1:$H$12056, 5, 0), 0)</f>
        <v>0</v>
      </c>
      <c r="R4542" s="13">
        <f>IFERROR(VLOOKUP($A4542, 'Fielding Data'!$A$1:$H$12056, 6, 0), 0)</f>
        <v>0</v>
      </c>
      <c r="S4542" s="13">
        <f>IFERROR(VLOOKUP($A4542, 'Fielding Data'!$A$1:$H$12056, 7, 0), 0)</f>
        <v>0</v>
      </c>
      <c r="T4542" s="13">
        <f>IFERROR(VLOOKUP($A4542, 'Fielding Data'!$A$1:$H$12056, 8, 0), 0)</f>
        <v>0</v>
      </c>
      <c r="U4542" s="13">
        <f>SUMIFS('Fielding Data'!E:E, 'Fielding Data'!$A:$A, $A4542)</f>
        <v>158</v>
      </c>
      <c r="V4542" s="13">
        <f>SUMIFS('Fielding Data'!F:F, 'Fielding Data'!$A:$A, $A4542)</f>
        <v>7</v>
      </c>
      <c r="W4542" s="13">
        <f>SUMIFS('Fielding Data'!G:G, 'Fielding Data'!$A:$A, $A4542)</f>
        <v>2</v>
      </c>
      <c r="X4542" s="13">
        <f>SUMIFS('Fielding Data'!H:H, 'Fielding Data'!$A:$A, $A4542)</f>
        <v>0</v>
      </c>
    </row>
    <row r="4543" spans="1:24" x14ac:dyDescent="0.3">
      <c r="A4543" s="13" t="str">
        <f t="shared" si="141"/>
        <v>siegrke012013</v>
      </c>
      <c r="B4543" s="16" t="s">
        <v>2056</v>
      </c>
      <c r="C4543" s="16">
        <v>2013</v>
      </c>
      <c r="D4543" s="16">
        <v>45</v>
      </c>
      <c r="E4543" s="16">
        <v>1</v>
      </c>
      <c r="F4543" s="16">
        <v>0</v>
      </c>
      <c r="G4543" s="16">
        <v>0</v>
      </c>
      <c r="H4543" s="16">
        <v>0</v>
      </c>
      <c r="I4543" s="16">
        <v>0</v>
      </c>
      <c r="J4543" s="16">
        <v>0</v>
      </c>
      <c r="K4543" s="16">
        <v>0</v>
      </c>
      <c r="L4543" s="16">
        <v>0</v>
      </c>
      <c r="M4543" s="16">
        <v>0</v>
      </c>
      <c r="N4543" s="16">
        <v>0</v>
      </c>
      <c r="O4543" s="16">
        <v>1</v>
      </c>
      <c r="P4543" s="13" t="str">
        <f t="shared" si="140"/>
        <v>P</v>
      </c>
      <c r="Q4543" s="13">
        <f>IFERROR(VLOOKUP($A4543, 'Fielding Data'!$A$1:$H$12056, 5, 0), 0)</f>
        <v>1</v>
      </c>
      <c r="R4543" s="13">
        <f>IFERROR(VLOOKUP($A4543, 'Fielding Data'!$A$1:$H$12056, 6, 0), 0)</f>
        <v>4</v>
      </c>
      <c r="S4543" s="13">
        <f>IFERROR(VLOOKUP($A4543, 'Fielding Data'!$A$1:$H$12056, 7, 0), 0)</f>
        <v>0</v>
      </c>
      <c r="T4543" s="13">
        <f>IFERROR(VLOOKUP($A4543, 'Fielding Data'!$A$1:$H$12056, 8, 0), 0)</f>
        <v>1</v>
      </c>
      <c r="U4543" s="13">
        <f>SUMIFS('Fielding Data'!E:E, 'Fielding Data'!$A:$A, $A4543)</f>
        <v>1</v>
      </c>
      <c r="V4543" s="13">
        <f>SUMIFS('Fielding Data'!F:F, 'Fielding Data'!$A:$A, $A4543)</f>
        <v>4</v>
      </c>
      <c r="W4543" s="13">
        <f>SUMIFS('Fielding Data'!G:G, 'Fielding Data'!$A:$A, $A4543)</f>
        <v>0</v>
      </c>
      <c r="X4543" s="13">
        <f>SUMIFS('Fielding Data'!H:H, 'Fielding Data'!$A:$A, $A4543)</f>
        <v>1</v>
      </c>
    </row>
    <row r="4544" spans="1:24" x14ac:dyDescent="0.3">
      <c r="A4544" s="13" t="str">
        <f t="shared" si="141"/>
        <v>sierrmo012013</v>
      </c>
      <c r="B4544" s="16" t="s">
        <v>1832</v>
      </c>
      <c r="C4544" s="16">
        <v>2013</v>
      </c>
      <c r="D4544" s="16">
        <v>35</v>
      </c>
      <c r="E4544" s="16">
        <v>107</v>
      </c>
      <c r="F4544" s="16">
        <v>11</v>
      </c>
      <c r="G4544" s="16">
        <v>31</v>
      </c>
      <c r="H4544" s="16">
        <v>13</v>
      </c>
      <c r="I4544" s="16">
        <v>1</v>
      </c>
      <c r="J4544" s="16">
        <v>1</v>
      </c>
      <c r="K4544" s="16">
        <v>13</v>
      </c>
      <c r="L4544" s="16">
        <v>1</v>
      </c>
      <c r="M4544" s="16">
        <v>0</v>
      </c>
      <c r="N4544" s="16">
        <v>14</v>
      </c>
      <c r="O4544" s="16">
        <v>29</v>
      </c>
      <c r="P4544" s="13" t="str">
        <f t="shared" si="140"/>
        <v>LF</v>
      </c>
      <c r="Q4544" s="13">
        <f>IFERROR(VLOOKUP($A4544, 'Fielding Data'!$A$1:$H$12056, 5, 0), 0)</f>
        <v>0</v>
      </c>
      <c r="R4544" s="13">
        <f>IFERROR(VLOOKUP($A4544, 'Fielding Data'!$A$1:$H$12056, 6, 0), 0)</f>
        <v>0</v>
      </c>
      <c r="S4544" s="13">
        <f>IFERROR(VLOOKUP($A4544, 'Fielding Data'!$A$1:$H$12056, 7, 0), 0)</f>
        <v>0</v>
      </c>
      <c r="T4544" s="13">
        <f>IFERROR(VLOOKUP($A4544, 'Fielding Data'!$A$1:$H$12056, 8, 0), 0)</f>
        <v>0</v>
      </c>
      <c r="U4544" s="13">
        <f>SUMIFS('Fielding Data'!E:E, 'Fielding Data'!$A:$A, $A4544)</f>
        <v>57</v>
      </c>
      <c r="V4544" s="13">
        <f>SUMIFS('Fielding Data'!F:F, 'Fielding Data'!$A:$A, $A4544)</f>
        <v>0</v>
      </c>
      <c r="W4544" s="13">
        <f>SUMIFS('Fielding Data'!G:G, 'Fielding Data'!$A:$A, $A4544)</f>
        <v>2</v>
      </c>
      <c r="X4544" s="13">
        <f>SUMIFS('Fielding Data'!H:H, 'Fielding Data'!$A:$A, $A4544)</f>
        <v>0</v>
      </c>
    </row>
    <row r="4545" spans="1:24" x14ac:dyDescent="0.3">
      <c r="A4545" s="13" t="str">
        <f t="shared" si="141"/>
        <v>simmoan012013</v>
      </c>
      <c r="B4545" s="16" t="s">
        <v>1833</v>
      </c>
      <c r="C4545" s="16">
        <v>2013</v>
      </c>
      <c r="D4545" s="16">
        <v>157</v>
      </c>
      <c r="E4545" s="16">
        <v>606</v>
      </c>
      <c r="F4545" s="16">
        <v>76</v>
      </c>
      <c r="G4545" s="16">
        <v>150</v>
      </c>
      <c r="H4545" s="16">
        <v>27</v>
      </c>
      <c r="I4545" s="16">
        <v>6</v>
      </c>
      <c r="J4545" s="16">
        <v>17</v>
      </c>
      <c r="K4545" s="16">
        <v>59</v>
      </c>
      <c r="L4545" s="16">
        <v>6</v>
      </c>
      <c r="M4545" s="16">
        <v>5</v>
      </c>
      <c r="N4545" s="16">
        <v>40</v>
      </c>
      <c r="O4545" s="16">
        <v>55</v>
      </c>
      <c r="P4545" s="13" t="str">
        <f t="shared" si="140"/>
        <v>SS</v>
      </c>
      <c r="Q4545" s="13">
        <f>IFERROR(VLOOKUP($A4545, 'Fielding Data'!$A$1:$H$12056, 5, 0), 0)</f>
        <v>240</v>
      </c>
      <c r="R4545" s="13">
        <f>IFERROR(VLOOKUP($A4545, 'Fielding Data'!$A$1:$H$12056, 6, 0), 0)</f>
        <v>499</v>
      </c>
      <c r="S4545" s="13">
        <f>IFERROR(VLOOKUP($A4545, 'Fielding Data'!$A$1:$H$12056, 7, 0), 0)</f>
        <v>14</v>
      </c>
      <c r="T4545" s="13">
        <f>IFERROR(VLOOKUP($A4545, 'Fielding Data'!$A$1:$H$12056, 8, 0), 0)</f>
        <v>94</v>
      </c>
      <c r="U4545" s="13">
        <f>SUMIFS('Fielding Data'!E:E, 'Fielding Data'!$A:$A, $A4545)</f>
        <v>240</v>
      </c>
      <c r="V4545" s="13">
        <f>SUMIFS('Fielding Data'!F:F, 'Fielding Data'!$A:$A, $A4545)</f>
        <v>499</v>
      </c>
      <c r="W4545" s="13">
        <f>SUMIFS('Fielding Data'!G:G, 'Fielding Data'!$A:$A, $A4545)</f>
        <v>14</v>
      </c>
      <c r="X4545" s="13">
        <f>SUMIFS('Fielding Data'!H:H, 'Fielding Data'!$A:$A, $A4545)</f>
        <v>94</v>
      </c>
    </row>
    <row r="4546" spans="1:24" x14ac:dyDescent="0.3">
      <c r="A4546" s="13" t="str">
        <f t="shared" si="141"/>
        <v>simonal012013</v>
      </c>
      <c r="B4546" s="16" t="s">
        <v>1010</v>
      </c>
      <c r="C4546" s="16">
        <v>2013</v>
      </c>
      <c r="D4546" s="16">
        <v>63</v>
      </c>
      <c r="E4546" s="16">
        <v>7</v>
      </c>
      <c r="F4546" s="16">
        <v>0</v>
      </c>
      <c r="G4546" s="16">
        <v>1</v>
      </c>
      <c r="H4546" s="16">
        <v>0</v>
      </c>
      <c r="I4546" s="16">
        <v>0</v>
      </c>
      <c r="J4546" s="16">
        <v>0</v>
      </c>
      <c r="K4546" s="16">
        <v>0</v>
      </c>
      <c r="L4546" s="16">
        <v>0</v>
      </c>
      <c r="M4546" s="16">
        <v>0</v>
      </c>
      <c r="N4546" s="16">
        <v>0</v>
      </c>
      <c r="O4546" s="16">
        <v>4</v>
      </c>
      <c r="P4546" s="13" t="str">
        <f t="shared" ref="P4546:P4609" si="142">IFERROR(VLOOKUP($A4546, Fielding, 4, 0), "Other")</f>
        <v>P</v>
      </c>
      <c r="Q4546" s="13">
        <f>IFERROR(VLOOKUP($A4546, 'Fielding Data'!$A$1:$H$12056, 5, 0), 0)</f>
        <v>5</v>
      </c>
      <c r="R4546" s="13">
        <f>IFERROR(VLOOKUP($A4546, 'Fielding Data'!$A$1:$H$12056, 6, 0), 0)</f>
        <v>13</v>
      </c>
      <c r="S4546" s="13">
        <f>IFERROR(VLOOKUP($A4546, 'Fielding Data'!$A$1:$H$12056, 7, 0), 0)</f>
        <v>0</v>
      </c>
      <c r="T4546" s="13">
        <f>IFERROR(VLOOKUP($A4546, 'Fielding Data'!$A$1:$H$12056, 8, 0), 0)</f>
        <v>0</v>
      </c>
      <c r="U4546" s="13">
        <f>SUMIFS('Fielding Data'!E:E, 'Fielding Data'!$A:$A, $A4546)</f>
        <v>5</v>
      </c>
      <c r="V4546" s="13">
        <f>SUMIFS('Fielding Data'!F:F, 'Fielding Data'!$A:$A, $A4546)</f>
        <v>13</v>
      </c>
      <c r="W4546" s="13">
        <f>SUMIFS('Fielding Data'!G:G, 'Fielding Data'!$A:$A, $A4546)</f>
        <v>0</v>
      </c>
      <c r="X4546" s="13">
        <f>SUMIFS('Fielding Data'!H:H, 'Fielding Data'!$A:$A, $A4546)</f>
        <v>0</v>
      </c>
    </row>
    <row r="4547" spans="1:24" x14ac:dyDescent="0.3">
      <c r="A4547" s="13" t="str">
        <f t="shared" ref="A4547:A4610" si="143">B4547&amp;C4547</f>
        <v>sippto012013</v>
      </c>
      <c r="B4547" s="16" t="s">
        <v>1183</v>
      </c>
      <c r="C4547" s="16">
        <v>2013</v>
      </c>
      <c r="D4547" s="16">
        <v>56</v>
      </c>
      <c r="E4547" s="16">
        <v>0</v>
      </c>
      <c r="F4547" s="16">
        <v>0</v>
      </c>
      <c r="G4547" s="16">
        <v>0</v>
      </c>
      <c r="H4547" s="16">
        <v>0</v>
      </c>
      <c r="I4547" s="16">
        <v>0</v>
      </c>
      <c r="J4547" s="16">
        <v>0</v>
      </c>
      <c r="K4547" s="16">
        <v>0</v>
      </c>
      <c r="L4547" s="16">
        <v>0</v>
      </c>
      <c r="M4547" s="16">
        <v>0</v>
      </c>
      <c r="N4547" s="16">
        <v>0</v>
      </c>
      <c r="O4547" s="16">
        <v>0</v>
      </c>
      <c r="P4547" s="13" t="str">
        <f t="shared" si="142"/>
        <v>P</v>
      </c>
      <c r="Q4547" s="13">
        <f>IFERROR(VLOOKUP($A4547, 'Fielding Data'!$A$1:$H$12056, 5, 0), 0)</f>
        <v>4</v>
      </c>
      <c r="R4547" s="13">
        <f>IFERROR(VLOOKUP($A4547, 'Fielding Data'!$A$1:$H$12056, 6, 0), 0)</f>
        <v>2</v>
      </c>
      <c r="S4547" s="13">
        <f>IFERROR(VLOOKUP($A4547, 'Fielding Data'!$A$1:$H$12056, 7, 0), 0)</f>
        <v>1</v>
      </c>
      <c r="T4547" s="13">
        <f>IFERROR(VLOOKUP($A4547, 'Fielding Data'!$A$1:$H$12056, 8, 0), 0)</f>
        <v>0</v>
      </c>
      <c r="U4547" s="13">
        <f>SUMIFS('Fielding Data'!E:E, 'Fielding Data'!$A:$A, $A4547)</f>
        <v>4</v>
      </c>
      <c r="V4547" s="13">
        <f>SUMIFS('Fielding Data'!F:F, 'Fielding Data'!$A:$A, $A4547)</f>
        <v>2</v>
      </c>
      <c r="W4547" s="13">
        <f>SUMIFS('Fielding Data'!G:G, 'Fielding Data'!$A:$A, $A4547)</f>
        <v>1</v>
      </c>
      <c r="X4547" s="13">
        <f>SUMIFS('Fielding Data'!H:H, 'Fielding Data'!$A:$A, $A4547)</f>
        <v>0</v>
      </c>
    </row>
    <row r="4548" spans="1:24" x14ac:dyDescent="0.3">
      <c r="A4548" s="13" t="str">
        <f t="shared" si="143"/>
        <v>sizemsc012013</v>
      </c>
      <c r="B4548" s="16" t="s">
        <v>1380</v>
      </c>
      <c r="C4548" s="16">
        <v>2013</v>
      </c>
      <c r="D4548" s="16">
        <v>2</v>
      </c>
      <c r="E4548" s="16">
        <v>6</v>
      </c>
      <c r="F4548" s="16">
        <v>0</v>
      </c>
      <c r="G4548" s="16">
        <v>1</v>
      </c>
      <c r="H4548" s="16">
        <v>1</v>
      </c>
      <c r="I4548" s="16">
        <v>0</v>
      </c>
      <c r="J4548" s="16">
        <v>0</v>
      </c>
      <c r="K4548" s="16">
        <v>0</v>
      </c>
      <c r="L4548" s="16">
        <v>0</v>
      </c>
      <c r="M4548" s="16">
        <v>0</v>
      </c>
      <c r="N4548" s="16">
        <v>0</v>
      </c>
      <c r="O4548" s="16">
        <v>2</v>
      </c>
      <c r="P4548" s="13" t="str">
        <f t="shared" si="142"/>
        <v>2B</v>
      </c>
      <c r="Q4548" s="13">
        <f>IFERROR(VLOOKUP($A4548, 'Fielding Data'!$A$1:$H$12056, 5, 0), 0)</f>
        <v>4</v>
      </c>
      <c r="R4548" s="13">
        <f>IFERROR(VLOOKUP($A4548, 'Fielding Data'!$A$1:$H$12056, 6, 0), 0)</f>
        <v>2</v>
      </c>
      <c r="S4548" s="13">
        <f>IFERROR(VLOOKUP($A4548, 'Fielding Data'!$A$1:$H$12056, 7, 0), 0)</f>
        <v>0</v>
      </c>
      <c r="T4548" s="13">
        <f>IFERROR(VLOOKUP($A4548, 'Fielding Data'!$A$1:$H$12056, 8, 0), 0)</f>
        <v>2</v>
      </c>
      <c r="U4548" s="13">
        <f>SUMIFS('Fielding Data'!E:E, 'Fielding Data'!$A:$A, $A4548)</f>
        <v>4</v>
      </c>
      <c r="V4548" s="13">
        <f>SUMIFS('Fielding Data'!F:F, 'Fielding Data'!$A:$A, $A4548)</f>
        <v>2</v>
      </c>
      <c r="W4548" s="13">
        <f>SUMIFS('Fielding Data'!G:G, 'Fielding Data'!$A:$A, $A4548)</f>
        <v>0</v>
      </c>
      <c r="X4548" s="13">
        <f>SUMIFS('Fielding Data'!H:H, 'Fielding Data'!$A:$A, $A4548)</f>
        <v>2</v>
      </c>
    </row>
    <row r="4549" spans="1:24" x14ac:dyDescent="0.3">
      <c r="A4549" s="13" t="str">
        <f t="shared" si="143"/>
        <v>skaggty012013</v>
      </c>
      <c r="B4549" s="16" t="s">
        <v>1834</v>
      </c>
      <c r="C4549" s="16">
        <v>2013</v>
      </c>
      <c r="D4549" s="16">
        <v>7</v>
      </c>
      <c r="E4549" s="16">
        <v>10</v>
      </c>
      <c r="F4549" s="16">
        <v>0</v>
      </c>
      <c r="G4549" s="16">
        <v>2</v>
      </c>
      <c r="H4549" s="16">
        <v>0</v>
      </c>
      <c r="I4549" s="16">
        <v>0</v>
      </c>
      <c r="J4549" s="16">
        <v>0</v>
      </c>
      <c r="K4549" s="16">
        <v>1</v>
      </c>
      <c r="L4549" s="16">
        <v>0</v>
      </c>
      <c r="M4549" s="16">
        <v>0</v>
      </c>
      <c r="N4549" s="16">
        <v>0</v>
      </c>
      <c r="O4549" s="16">
        <v>5</v>
      </c>
      <c r="P4549" s="13" t="str">
        <f t="shared" si="142"/>
        <v>P</v>
      </c>
      <c r="Q4549" s="13">
        <f>IFERROR(VLOOKUP($A4549, 'Fielding Data'!$A$1:$H$12056, 5, 0), 0)</f>
        <v>1</v>
      </c>
      <c r="R4549" s="13">
        <f>IFERROR(VLOOKUP($A4549, 'Fielding Data'!$A$1:$H$12056, 6, 0), 0)</f>
        <v>5</v>
      </c>
      <c r="S4549" s="13">
        <f>IFERROR(VLOOKUP($A4549, 'Fielding Data'!$A$1:$H$12056, 7, 0), 0)</f>
        <v>0</v>
      </c>
      <c r="T4549" s="13">
        <f>IFERROR(VLOOKUP($A4549, 'Fielding Data'!$A$1:$H$12056, 8, 0), 0)</f>
        <v>0</v>
      </c>
      <c r="U4549" s="13">
        <f>SUMIFS('Fielding Data'!E:E, 'Fielding Data'!$A:$A, $A4549)</f>
        <v>1</v>
      </c>
      <c r="V4549" s="13">
        <f>SUMIFS('Fielding Data'!F:F, 'Fielding Data'!$A:$A, $A4549)</f>
        <v>5</v>
      </c>
      <c r="W4549" s="13">
        <f>SUMIFS('Fielding Data'!G:G, 'Fielding Data'!$A:$A, $A4549)</f>
        <v>0</v>
      </c>
      <c r="X4549" s="13">
        <f>SUMIFS('Fielding Data'!H:H, 'Fielding Data'!$A:$A, $A4549)</f>
        <v>0</v>
      </c>
    </row>
    <row r="4550" spans="1:24" x14ac:dyDescent="0.3">
      <c r="A4550" s="13" t="str">
        <f t="shared" si="143"/>
        <v>skipwky012013</v>
      </c>
      <c r="B4550" s="16" t="s">
        <v>2057</v>
      </c>
      <c r="C4550" s="16">
        <v>2013</v>
      </c>
      <c r="D4550" s="16">
        <v>4</v>
      </c>
      <c r="E4550" s="16">
        <v>3</v>
      </c>
      <c r="F4550" s="16">
        <v>0</v>
      </c>
      <c r="G4550" s="16">
        <v>0</v>
      </c>
      <c r="H4550" s="16">
        <v>0</v>
      </c>
      <c r="I4550" s="16">
        <v>0</v>
      </c>
      <c r="J4550" s="16">
        <v>0</v>
      </c>
      <c r="K4550" s="16">
        <v>0</v>
      </c>
      <c r="L4550" s="16">
        <v>0</v>
      </c>
      <c r="M4550" s="16">
        <v>0</v>
      </c>
      <c r="N4550" s="16">
        <v>1</v>
      </c>
      <c r="O4550" s="16">
        <v>1</v>
      </c>
      <c r="P4550" s="13" t="str">
        <f t="shared" si="142"/>
        <v>C</v>
      </c>
      <c r="Q4550" s="13">
        <f>IFERROR(VLOOKUP($A4550, 'Fielding Data'!$A$1:$H$12056, 5, 0), 0)</f>
        <v>2</v>
      </c>
      <c r="R4550" s="13">
        <f>IFERROR(VLOOKUP($A4550, 'Fielding Data'!$A$1:$H$12056, 6, 0), 0)</f>
        <v>0</v>
      </c>
      <c r="S4550" s="13">
        <f>IFERROR(VLOOKUP($A4550, 'Fielding Data'!$A$1:$H$12056, 7, 0), 0)</f>
        <v>0</v>
      </c>
      <c r="T4550" s="13">
        <f>IFERROR(VLOOKUP($A4550, 'Fielding Data'!$A$1:$H$12056, 8, 0), 0)</f>
        <v>0</v>
      </c>
      <c r="U4550" s="13">
        <f>SUMIFS('Fielding Data'!E:E, 'Fielding Data'!$A:$A, $A4550)</f>
        <v>2</v>
      </c>
      <c r="V4550" s="13">
        <f>SUMIFS('Fielding Data'!F:F, 'Fielding Data'!$A:$A, $A4550)</f>
        <v>0</v>
      </c>
      <c r="W4550" s="13">
        <f>SUMIFS('Fielding Data'!G:G, 'Fielding Data'!$A:$A, $A4550)</f>
        <v>0</v>
      </c>
      <c r="X4550" s="13">
        <f>SUMIFS('Fielding Data'!H:H, 'Fielding Data'!$A:$A, $A4550)</f>
        <v>0</v>
      </c>
    </row>
    <row r="4551" spans="1:24" x14ac:dyDescent="0.3">
      <c r="A4551" s="13" t="str">
        <f t="shared" si="143"/>
        <v>sloweke012013</v>
      </c>
      <c r="B4551" s="16" t="s">
        <v>850</v>
      </c>
      <c r="C4551" s="16">
        <v>2013</v>
      </c>
      <c r="D4551" s="16">
        <v>20</v>
      </c>
      <c r="E4551" s="16">
        <v>21</v>
      </c>
      <c r="F4551" s="16">
        <v>1</v>
      </c>
      <c r="G4551" s="16">
        <v>1</v>
      </c>
      <c r="H4551" s="16">
        <v>0</v>
      </c>
      <c r="I4551" s="16">
        <v>0</v>
      </c>
      <c r="J4551" s="16">
        <v>0</v>
      </c>
      <c r="K4551" s="16">
        <v>0</v>
      </c>
      <c r="L4551" s="16">
        <v>0</v>
      </c>
      <c r="M4551" s="16">
        <v>0</v>
      </c>
      <c r="N4551" s="16">
        <v>2</v>
      </c>
      <c r="O4551" s="16">
        <v>12</v>
      </c>
      <c r="P4551" s="13" t="str">
        <f t="shared" si="142"/>
        <v>P</v>
      </c>
      <c r="Q4551" s="13">
        <f>IFERROR(VLOOKUP($A4551, 'Fielding Data'!$A$1:$H$12056, 5, 0), 0)</f>
        <v>7</v>
      </c>
      <c r="R4551" s="13">
        <f>IFERROR(VLOOKUP($A4551, 'Fielding Data'!$A$1:$H$12056, 6, 0), 0)</f>
        <v>15</v>
      </c>
      <c r="S4551" s="13">
        <f>IFERROR(VLOOKUP($A4551, 'Fielding Data'!$A$1:$H$12056, 7, 0), 0)</f>
        <v>0</v>
      </c>
      <c r="T4551" s="13">
        <f>IFERROR(VLOOKUP($A4551, 'Fielding Data'!$A$1:$H$12056, 8, 0), 0)</f>
        <v>1</v>
      </c>
      <c r="U4551" s="13">
        <f>SUMIFS('Fielding Data'!E:E, 'Fielding Data'!$A:$A, $A4551)</f>
        <v>7</v>
      </c>
      <c r="V4551" s="13">
        <f>SUMIFS('Fielding Data'!F:F, 'Fielding Data'!$A:$A, $A4551)</f>
        <v>15</v>
      </c>
      <c r="W4551" s="13">
        <f>SUMIFS('Fielding Data'!G:G, 'Fielding Data'!$A:$A, $A4551)</f>
        <v>0</v>
      </c>
      <c r="X4551" s="13">
        <f>SUMIFS('Fielding Data'!H:H, 'Fielding Data'!$A:$A, $A4551)</f>
        <v>1</v>
      </c>
    </row>
    <row r="4552" spans="1:24" x14ac:dyDescent="0.3">
      <c r="A4552" s="13" t="str">
        <f t="shared" si="143"/>
        <v>smithbu032013</v>
      </c>
      <c r="B4552" s="16" t="s">
        <v>2058</v>
      </c>
      <c r="C4552" s="16">
        <v>2013</v>
      </c>
      <c r="D4552" s="16">
        <v>10</v>
      </c>
      <c r="E4552" s="16">
        <v>9</v>
      </c>
      <c r="F4552" s="16">
        <v>0</v>
      </c>
      <c r="G4552" s="16">
        <v>1</v>
      </c>
      <c r="H4552" s="16">
        <v>0</v>
      </c>
      <c r="I4552" s="16">
        <v>0</v>
      </c>
      <c r="J4552" s="16">
        <v>0</v>
      </c>
      <c r="K4552" s="16">
        <v>0</v>
      </c>
      <c r="L4552" s="16">
        <v>0</v>
      </c>
      <c r="M4552" s="16">
        <v>0</v>
      </c>
      <c r="N4552" s="16">
        <v>1</v>
      </c>
      <c r="O4552" s="16">
        <v>2</v>
      </c>
      <c r="P4552" s="13" t="str">
        <f t="shared" si="142"/>
        <v>P</v>
      </c>
      <c r="Q4552" s="13">
        <f>IFERROR(VLOOKUP($A4552, 'Fielding Data'!$A$1:$H$12056, 5, 0), 0)</f>
        <v>2</v>
      </c>
      <c r="R4552" s="13">
        <f>IFERROR(VLOOKUP($A4552, 'Fielding Data'!$A$1:$H$12056, 6, 0), 0)</f>
        <v>3</v>
      </c>
      <c r="S4552" s="13">
        <f>IFERROR(VLOOKUP($A4552, 'Fielding Data'!$A$1:$H$12056, 7, 0), 0)</f>
        <v>1</v>
      </c>
      <c r="T4552" s="13">
        <f>IFERROR(VLOOKUP($A4552, 'Fielding Data'!$A$1:$H$12056, 8, 0), 0)</f>
        <v>0</v>
      </c>
      <c r="U4552" s="13">
        <f>SUMIFS('Fielding Data'!E:E, 'Fielding Data'!$A:$A, $A4552)</f>
        <v>2</v>
      </c>
      <c r="V4552" s="13">
        <f>SUMIFS('Fielding Data'!F:F, 'Fielding Data'!$A:$A, $A4552)</f>
        <v>3</v>
      </c>
      <c r="W4552" s="13">
        <f>SUMIFS('Fielding Data'!G:G, 'Fielding Data'!$A:$A, $A4552)</f>
        <v>1</v>
      </c>
      <c r="X4552" s="13">
        <f>SUMIFS('Fielding Data'!H:H, 'Fielding Data'!$A:$A, $A4552)</f>
        <v>0</v>
      </c>
    </row>
    <row r="4553" spans="1:24" x14ac:dyDescent="0.3">
      <c r="A4553" s="13" t="str">
        <f t="shared" si="143"/>
        <v>smithjo052013</v>
      </c>
      <c r="B4553" s="16" t="s">
        <v>851</v>
      </c>
      <c r="C4553" s="16">
        <v>2013</v>
      </c>
      <c r="D4553" s="16">
        <v>70</v>
      </c>
      <c r="E4553" s="16">
        <v>0</v>
      </c>
      <c r="F4553" s="16">
        <v>0</v>
      </c>
      <c r="G4553" s="16">
        <v>0</v>
      </c>
      <c r="H4553" s="16">
        <v>0</v>
      </c>
      <c r="I4553" s="16">
        <v>0</v>
      </c>
      <c r="J4553" s="16">
        <v>0</v>
      </c>
      <c r="K4553" s="16">
        <v>0</v>
      </c>
      <c r="L4553" s="16">
        <v>0</v>
      </c>
      <c r="M4553" s="16">
        <v>0</v>
      </c>
      <c r="N4553" s="16">
        <v>0</v>
      </c>
      <c r="O4553" s="16">
        <v>0</v>
      </c>
      <c r="P4553" s="13" t="str">
        <f t="shared" si="142"/>
        <v>P</v>
      </c>
      <c r="Q4553" s="13">
        <f>IFERROR(VLOOKUP($A4553, 'Fielding Data'!$A$1:$H$12056, 5, 0), 0)</f>
        <v>2</v>
      </c>
      <c r="R4553" s="13">
        <f>IFERROR(VLOOKUP($A4553, 'Fielding Data'!$A$1:$H$12056, 6, 0), 0)</f>
        <v>14</v>
      </c>
      <c r="S4553" s="13">
        <f>IFERROR(VLOOKUP($A4553, 'Fielding Data'!$A$1:$H$12056, 7, 0), 0)</f>
        <v>1</v>
      </c>
      <c r="T4553" s="13">
        <f>IFERROR(VLOOKUP($A4553, 'Fielding Data'!$A$1:$H$12056, 8, 0), 0)</f>
        <v>1</v>
      </c>
      <c r="U4553" s="13">
        <f>SUMIFS('Fielding Data'!E:E, 'Fielding Data'!$A:$A, $A4553)</f>
        <v>2</v>
      </c>
      <c r="V4553" s="13">
        <f>SUMIFS('Fielding Data'!F:F, 'Fielding Data'!$A:$A, $A4553)</f>
        <v>14</v>
      </c>
      <c r="W4553" s="13">
        <f>SUMIFS('Fielding Data'!G:G, 'Fielding Data'!$A:$A, $A4553)</f>
        <v>1</v>
      </c>
      <c r="X4553" s="13">
        <f>SUMIFS('Fielding Data'!H:H, 'Fielding Data'!$A:$A, $A4553)</f>
        <v>1</v>
      </c>
    </row>
    <row r="4554" spans="1:24" x14ac:dyDescent="0.3">
      <c r="A4554" s="13" t="str">
        <f t="shared" si="143"/>
        <v>smithse012013</v>
      </c>
      <c r="B4554" s="16" t="s">
        <v>852</v>
      </c>
      <c r="C4554" s="16">
        <v>2013</v>
      </c>
      <c r="D4554" s="16">
        <v>117</v>
      </c>
      <c r="E4554" s="16">
        <v>368</v>
      </c>
      <c r="F4554" s="16">
        <v>49</v>
      </c>
      <c r="G4554" s="16">
        <v>93</v>
      </c>
      <c r="H4554" s="16">
        <v>27</v>
      </c>
      <c r="I4554" s="16">
        <v>0</v>
      </c>
      <c r="J4554" s="16">
        <v>8</v>
      </c>
      <c r="K4554" s="16">
        <v>40</v>
      </c>
      <c r="L4554" s="16">
        <v>0</v>
      </c>
      <c r="M4554" s="16">
        <v>0</v>
      </c>
      <c r="N4554" s="16">
        <v>39</v>
      </c>
      <c r="O4554" s="16">
        <v>94</v>
      </c>
      <c r="P4554" s="13" t="str">
        <f t="shared" si="142"/>
        <v>LF</v>
      </c>
      <c r="Q4554" s="13">
        <f>IFERROR(VLOOKUP($A4554, 'Fielding Data'!$A$1:$H$12056, 5, 0), 0)</f>
        <v>0</v>
      </c>
      <c r="R4554" s="13">
        <f>IFERROR(VLOOKUP($A4554, 'Fielding Data'!$A$1:$H$12056, 6, 0), 0)</f>
        <v>0</v>
      </c>
      <c r="S4554" s="13">
        <f>IFERROR(VLOOKUP($A4554, 'Fielding Data'!$A$1:$H$12056, 7, 0), 0)</f>
        <v>0</v>
      </c>
      <c r="T4554" s="13">
        <f>IFERROR(VLOOKUP($A4554, 'Fielding Data'!$A$1:$H$12056, 8, 0), 0)</f>
        <v>0</v>
      </c>
      <c r="U4554" s="13">
        <f>SUMIFS('Fielding Data'!E:E, 'Fielding Data'!$A:$A, $A4554)</f>
        <v>114</v>
      </c>
      <c r="V4554" s="13">
        <f>SUMIFS('Fielding Data'!F:F, 'Fielding Data'!$A:$A, $A4554)</f>
        <v>1</v>
      </c>
      <c r="W4554" s="13">
        <f>SUMIFS('Fielding Data'!G:G, 'Fielding Data'!$A:$A, $A4554)</f>
        <v>0</v>
      </c>
      <c r="X4554" s="13">
        <f>SUMIFS('Fielding Data'!H:H, 'Fielding Data'!$A:$A, $A4554)</f>
        <v>0</v>
      </c>
    </row>
    <row r="4555" spans="1:24" x14ac:dyDescent="0.3">
      <c r="A4555" s="13" t="str">
        <f t="shared" si="143"/>
        <v>smithwi042013</v>
      </c>
      <c r="B4555" s="16" t="s">
        <v>1835</v>
      </c>
      <c r="C4555" s="16">
        <v>2013</v>
      </c>
      <c r="D4555" s="16">
        <v>19</v>
      </c>
      <c r="E4555" s="16">
        <v>0</v>
      </c>
      <c r="F4555" s="16">
        <v>0</v>
      </c>
      <c r="G4555" s="16">
        <v>0</v>
      </c>
      <c r="H4555" s="16">
        <v>0</v>
      </c>
      <c r="I4555" s="16">
        <v>0</v>
      </c>
      <c r="J4555" s="16">
        <v>0</v>
      </c>
      <c r="K4555" s="16">
        <v>0</v>
      </c>
      <c r="L4555" s="16">
        <v>0</v>
      </c>
      <c r="M4555" s="16">
        <v>0</v>
      </c>
      <c r="N4555" s="16">
        <v>0</v>
      </c>
      <c r="O4555" s="16">
        <v>0</v>
      </c>
      <c r="P4555" s="13" t="str">
        <f t="shared" si="142"/>
        <v>P</v>
      </c>
      <c r="Q4555" s="13">
        <f>IFERROR(VLOOKUP($A4555, 'Fielding Data'!$A$1:$H$12056, 5, 0), 0)</f>
        <v>2</v>
      </c>
      <c r="R4555" s="13">
        <f>IFERROR(VLOOKUP($A4555, 'Fielding Data'!$A$1:$H$12056, 6, 0), 0)</f>
        <v>4</v>
      </c>
      <c r="S4555" s="13">
        <f>IFERROR(VLOOKUP($A4555, 'Fielding Data'!$A$1:$H$12056, 7, 0), 0)</f>
        <v>1</v>
      </c>
      <c r="T4555" s="13">
        <f>IFERROR(VLOOKUP($A4555, 'Fielding Data'!$A$1:$H$12056, 8, 0), 0)</f>
        <v>1</v>
      </c>
      <c r="U4555" s="13">
        <f>SUMIFS('Fielding Data'!E:E, 'Fielding Data'!$A:$A, $A4555)</f>
        <v>2</v>
      </c>
      <c r="V4555" s="13">
        <f>SUMIFS('Fielding Data'!F:F, 'Fielding Data'!$A:$A, $A4555)</f>
        <v>4</v>
      </c>
      <c r="W4555" s="13">
        <f>SUMIFS('Fielding Data'!G:G, 'Fielding Data'!$A:$A, $A4555)</f>
        <v>1</v>
      </c>
      <c r="X4555" s="13">
        <f>SUMIFS('Fielding Data'!H:H, 'Fielding Data'!$A:$A, $A4555)</f>
        <v>1</v>
      </c>
    </row>
    <row r="4556" spans="1:24" x14ac:dyDescent="0.3">
      <c r="A4556" s="13" t="str">
        <f t="shared" si="143"/>
        <v>smoakju012013</v>
      </c>
      <c r="B4556" s="16" t="s">
        <v>1383</v>
      </c>
      <c r="C4556" s="16">
        <v>2013</v>
      </c>
      <c r="D4556" s="16">
        <v>131</v>
      </c>
      <c r="E4556" s="16">
        <v>454</v>
      </c>
      <c r="F4556" s="16">
        <v>53</v>
      </c>
      <c r="G4556" s="16">
        <v>108</v>
      </c>
      <c r="H4556" s="16">
        <v>19</v>
      </c>
      <c r="I4556" s="16">
        <v>0</v>
      </c>
      <c r="J4556" s="16">
        <v>20</v>
      </c>
      <c r="K4556" s="16">
        <v>50</v>
      </c>
      <c r="L4556" s="16">
        <v>0</v>
      </c>
      <c r="M4556" s="16">
        <v>0</v>
      </c>
      <c r="N4556" s="16">
        <v>64</v>
      </c>
      <c r="O4556" s="16">
        <v>119</v>
      </c>
      <c r="P4556" s="13" t="str">
        <f t="shared" si="142"/>
        <v>1B</v>
      </c>
      <c r="Q4556" s="13">
        <f>IFERROR(VLOOKUP($A4556, 'Fielding Data'!$A$1:$H$12056, 5, 0), 0)</f>
        <v>1035</v>
      </c>
      <c r="R4556" s="13">
        <f>IFERROR(VLOOKUP($A4556, 'Fielding Data'!$A$1:$H$12056, 6, 0), 0)</f>
        <v>60</v>
      </c>
      <c r="S4556" s="13">
        <f>IFERROR(VLOOKUP($A4556, 'Fielding Data'!$A$1:$H$12056, 7, 0), 0)</f>
        <v>5</v>
      </c>
      <c r="T4556" s="13">
        <f>IFERROR(VLOOKUP($A4556, 'Fielding Data'!$A$1:$H$12056, 8, 0), 0)</f>
        <v>101</v>
      </c>
      <c r="U4556" s="13">
        <f>SUMIFS('Fielding Data'!E:E, 'Fielding Data'!$A:$A, $A4556)</f>
        <v>1035</v>
      </c>
      <c r="V4556" s="13">
        <f>SUMIFS('Fielding Data'!F:F, 'Fielding Data'!$A:$A, $A4556)</f>
        <v>60</v>
      </c>
      <c r="W4556" s="13">
        <f>SUMIFS('Fielding Data'!G:G, 'Fielding Data'!$A:$A, $A4556)</f>
        <v>5</v>
      </c>
      <c r="X4556" s="13">
        <f>SUMIFS('Fielding Data'!H:H, 'Fielding Data'!$A:$A, $A4556)</f>
        <v>101</v>
      </c>
    </row>
    <row r="4557" spans="1:24" x14ac:dyDescent="0.3">
      <c r="A4557" s="13" t="str">
        <f t="shared" si="143"/>
        <v>smylydr012013</v>
      </c>
      <c r="B4557" s="16" t="s">
        <v>1836</v>
      </c>
      <c r="C4557" s="16">
        <v>2013</v>
      </c>
      <c r="D4557" s="16">
        <v>63</v>
      </c>
      <c r="E4557" s="16">
        <v>0</v>
      </c>
      <c r="F4557" s="16">
        <v>0</v>
      </c>
      <c r="G4557" s="16">
        <v>0</v>
      </c>
      <c r="H4557" s="16">
        <v>0</v>
      </c>
      <c r="I4557" s="16">
        <v>0</v>
      </c>
      <c r="J4557" s="16">
        <v>0</v>
      </c>
      <c r="K4557" s="16">
        <v>0</v>
      </c>
      <c r="L4557" s="16">
        <v>0</v>
      </c>
      <c r="M4557" s="16">
        <v>0</v>
      </c>
      <c r="N4557" s="16">
        <v>0</v>
      </c>
      <c r="O4557" s="16">
        <v>0</v>
      </c>
      <c r="P4557" s="13" t="str">
        <f t="shared" si="142"/>
        <v>P</v>
      </c>
      <c r="Q4557" s="13">
        <f>IFERROR(VLOOKUP($A4557, 'Fielding Data'!$A$1:$H$12056, 5, 0), 0)</f>
        <v>6</v>
      </c>
      <c r="R4557" s="13">
        <f>IFERROR(VLOOKUP($A4557, 'Fielding Data'!$A$1:$H$12056, 6, 0), 0)</f>
        <v>6</v>
      </c>
      <c r="S4557" s="13">
        <f>IFERROR(VLOOKUP($A4557, 'Fielding Data'!$A$1:$H$12056, 7, 0), 0)</f>
        <v>0</v>
      </c>
      <c r="T4557" s="13">
        <f>IFERROR(VLOOKUP($A4557, 'Fielding Data'!$A$1:$H$12056, 8, 0), 0)</f>
        <v>0</v>
      </c>
      <c r="U4557" s="13">
        <f>SUMIFS('Fielding Data'!E:E, 'Fielding Data'!$A:$A, $A4557)</f>
        <v>6</v>
      </c>
      <c r="V4557" s="13">
        <f>SUMIFS('Fielding Data'!F:F, 'Fielding Data'!$A:$A, $A4557)</f>
        <v>6</v>
      </c>
      <c r="W4557" s="13">
        <f>SUMIFS('Fielding Data'!G:G, 'Fielding Data'!$A:$A, $A4557)</f>
        <v>0</v>
      </c>
      <c r="X4557" s="13">
        <f>SUMIFS('Fielding Data'!H:H, 'Fielding Data'!$A:$A, $A4557)</f>
        <v>0</v>
      </c>
    </row>
    <row r="4558" spans="1:24" x14ac:dyDescent="0.3">
      <c r="A4558" s="13" t="str">
        <f t="shared" si="143"/>
        <v>snidetr012013</v>
      </c>
      <c r="B4558" s="16" t="s">
        <v>1013</v>
      </c>
      <c r="C4558" s="16">
        <v>2013</v>
      </c>
      <c r="D4558" s="16">
        <v>111</v>
      </c>
      <c r="E4558" s="16">
        <v>261</v>
      </c>
      <c r="F4558" s="16">
        <v>28</v>
      </c>
      <c r="G4558" s="16">
        <v>56</v>
      </c>
      <c r="H4558" s="16">
        <v>12</v>
      </c>
      <c r="I4558" s="16">
        <v>2</v>
      </c>
      <c r="J4558" s="16">
        <v>5</v>
      </c>
      <c r="K4558" s="16">
        <v>25</v>
      </c>
      <c r="L4558" s="16">
        <v>2</v>
      </c>
      <c r="M4558" s="16">
        <v>3</v>
      </c>
      <c r="N4558" s="16">
        <v>24</v>
      </c>
      <c r="O4558" s="16">
        <v>75</v>
      </c>
      <c r="P4558" s="13" t="str">
        <f t="shared" si="142"/>
        <v>LF</v>
      </c>
      <c r="Q4558" s="13">
        <f>IFERROR(VLOOKUP($A4558, 'Fielding Data'!$A$1:$H$12056, 5, 0), 0)</f>
        <v>0</v>
      </c>
      <c r="R4558" s="13">
        <f>IFERROR(VLOOKUP($A4558, 'Fielding Data'!$A$1:$H$12056, 6, 0), 0)</f>
        <v>0</v>
      </c>
      <c r="S4558" s="13">
        <f>IFERROR(VLOOKUP($A4558, 'Fielding Data'!$A$1:$H$12056, 7, 0), 0)</f>
        <v>0</v>
      </c>
      <c r="T4558" s="13">
        <f>IFERROR(VLOOKUP($A4558, 'Fielding Data'!$A$1:$H$12056, 8, 0), 0)</f>
        <v>0</v>
      </c>
      <c r="U4558" s="13">
        <f>SUMIFS('Fielding Data'!E:E, 'Fielding Data'!$A:$A, $A4558)</f>
        <v>117</v>
      </c>
      <c r="V4558" s="13">
        <f>SUMIFS('Fielding Data'!F:F, 'Fielding Data'!$A:$A, $A4558)</f>
        <v>5</v>
      </c>
      <c r="W4558" s="13">
        <f>SUMIFS('Fielding Data'!G:G, 'Fielding Data'!$A:$A, $A4558)</f>
        <v>1</v>
      </c>
      <c r="X4558" s="13">
        <f>SUMIFS('Fielding Data'!H:H, 'Fielding Data'!$A:$A, $A4558)</f>
        <v>0</v>
      </c>
    </row>
    <row r="4559" spans="1:24" x14ac:dyDescent="0.3">
      <c r="A4559" s="13" t="str">
        <f t="shared" si="143"/>
        <v>snydebr032013</v>
      </c>
      <c r="B4559" s="16" t="s">
        <v>1385</v>
      </c>
      <c r="C4559" s="16">
        <v>2013</v>
      </c>
      <c r="D4559" s="16">
        <v>27</v>
      </c>
      <c r="E4559" s="16">
        <v>50</v>
      </c>
      <c r="F4559" s="16">
        <v>5</v>
      </c>
      <c r="G4559" s="16">
        <v>9</v>
      </c>
      <c r="H4559" s="16">
        <v>3</v>
      </c>
      <c r="I4559" s="16">
        <v>0</v>
      </c>
      <c r="J4559" s="16">
        <v>2</v>
      </c>
      <c r="K4559" s="16">
        <v>7</v>
      </c>
      <c r="L4559" s="16">
        <v>0</v>
      </c>
      <c r="M4559" s="16">
        <v>0</v>
      </c>
      <c r="N4559" s="16">
        <v>0</v>
      </c>
      <c r="O4559" s="16">
        <v>16</v>
      </c>
      <c r="P4559" s="13" t="str">
        <f t="shared" si="142"/>
        <v>1B</v>
      </c>
      <c r="Q4559" s="13">
        <f>IFERROR(VLOOKUP($A4559, 'Fielding Data'!$A$1:$H$12056, 5, 0), 0)</f>
        <v>15</v>
      </c>
      <c r="R4559" s="13">
        <f>IFERROR(VLOOKUP($A4559, 'Fielding Data'!$A$1:$H$12056, 6, 0), 0)</f>
        <v>1</v>
      </c>
      <c r="S4559" s="13">
        <f>IFERROR(VLOOKUP($A4559, 'Fielding Data'!$A$1:$H$12056, 7, 0), 0)</f>
        <v>0</v>
      </c>
      <c r="T4559" s="13">
        <f>IFERROR(VLOOKUP($A4559, 'Fielding Data'!$A$1:$H$12056, 8, 0), 0)</f>
        <v>3</v>
      </c>
      <c r="U4559" s="13">
        <f>SUMIFS('Fielding Data'!E:E, 'Fielding Data'!$A:$A, $A4559)</f>
        <v>23</v>
      </c>
      <c r="V4559" s="13">
        <f>SUMIFS('Fielding Data'!F:F, 'Fielding Data'!$A:$A, $A4559)</f>
        <v>25</v>
      </c>
      <c r="W4559" s="13">
        <f>SUMIFS('Fielding Data'!G:G, 'Fielding Data'!$A:$A, $A4559)</f>
        <v>1</v>
      </c>
      <c r="X4559" s="13">
        <f>SUMIFS('Fielding Data'!H:H, 'Fielding Data'!$A:$A, $A4559)</f>
        <v>7</v>
      </c>
    </row>
    <row r="4560" spans="1:24" x14ac:dyDescent="0.3">
      <c r="A4560" s="13" t="str">
        <f t="shared" si="143"/>
        <v>snydech022013</v>
      </c>
      <c r="B4560" s="16" t="s">
        <v>493</v>
      </c>
      <c r="C4560" s="16">
        <v>2013</v>
      </c>
      <c r="D4560" s="16">
        <v>9</v>
      </c>
      <c r="E4560" s="16">
        <v>20</v>
      </c>
      <c r="F4560" s="16">
        <v>0</v>
      </c>
      <c r="G4560" s="16">
        <v>2</v>
      </c>
      <c r="H4560" s="16">
        <v>0</v>
      </c>
      <c r="I4560" s="16">
        <v>0</v>
      </c>
      <c r="J4560" s="16">
        <v>0</v>
      </c>
      <c r="K4560" s="16">
        <v>1</v>
      </c>
      <c r="L4560" s="16">
        <v>0</v>
      </c>
      <c r="M4560" s="16">
        <v>0</v>
      </c>
      <c r="N4560" s="16">
        <v>4</v>
      </c>
      <c r="O4560" s="16">
        <v>7</v>
      </c>
      <c r="P4560" s="13" t="str">
        <f t="shared" si="142"/>
        <v>C</v>
      </c>
      <c r="Q4560" s="13">
        <f>IFERROR(VLOOKUP($A4560, 'Fielding Data'!$A$1:$H$12056, 5, 0), 0)</f>
        <v>39</v>
      </c>
      <c r="R4560" s="13">
        <f>IFERROR(VLOOKUP($A4560, 'Fielding Data'!$A$1:$H$12056, 6, 0), 0)</f>
        <v>5</v>
      </c>
      <c r="S4560" s="13">
        <f>IFERROR(VLOOKUP($A4560, 'Fielding Data'!$A$1:$H$12056, 7, 0), 0)</f>
        <v>0</v>
      </c>
      <c r="T4560" s="13">
        <f>IFERROR(VLOOKUP($A4560, 'Fielding Data'!$A$1:$H$12056, 8, 0), 0)</f>
        <v>2</v>
      </c>
      <c r="U4560" s="13">
        <f>SUMIFS('Fielding Data'!E:E, 'Fielding Data'!$A:$A, $A4560)</f>
        <v>39</v>
      </c>
      <c r="V4560" s="13">
        <f>SUMIFS('Fielding Data'!F:F, 'Fielding Data'!$A:$A, $A4560)</f>
        <v>5</v>
      </c>
      <c r="W4560" s="13">
        <f>SUMIFS('Fielding Data'!G:G, 'Fielding Data'!$A:$A, $A4560)</f>
        <v>0</v>
      </c>
      <c r="X4560" s="13">
        <f>SUMIFS('Fielding Data'!H:H, 'Fielding Data'!$A:$A, $A4560)</f>
        <v>2</v>
      </c>
    </row>
    <row r="4561" spans="1:24" x14ac:dyDescent="0.3">
      <c r="A4561" s="13" t="str">
        <f t="shared" si="143"/>
        <v>sogarer012013</v>
      </c>
      <c r="B4561" s="16" t="s">
        <v>1386</v>
      </c>
      <c r="C4561" s="16">
        <v>2013</v>
      </c>
      <c r="D4561" s="16">
        <v>130</v>
      </c>
      <c r="E4561" s="16">
        <v>368</v>
      </c>
      <c r="F4561" s="16">
        <v>45</v>
      </c>
      <c r="G4561" s="16">
        <v>98</v>
      </c>
      <c r="H4561" s="16">
        <v>24</v>
      </c>
      <c r="I4561" s="16">
        <v>3</v>
      </c>
      <c r="J4561" s="16">
        <v>2</v>
      </c>
      <c r="K4561" s="16">
        <v>35</v>
      </c>
      <c r="L4561" s="16">
        <v>10</v>
      </c>
      <c r="M4561" s="16">
        <v>5</v>
      </c>
      <c r="N4561" s="16">
        <v>27</v>
      </c>
      <c r="O4561" s="16">
        <v>51</v>
      </c>
      <c r="P4561" s="13" t="str">
        <f t="shared" si="142"/>
        <v>2B</v>
      </c>
      <c r="Q4561" s="13">
        <f>IFERROR(VLOOKUP($A4561, 'Fielding Data'!$A$1:$H$12056, 5, 0), 0)</f>
        <v>207</v>
      </c>
      <c r="R4561" s="13">
        <f>IFERROR(VLOOKUP($A4561, 'Fielding Data'!$A$1:$H$12056, 6, 0), 0)</f>
        <v>258</v>
      </c>
      <c r="S4561" s="13">
        <f>IFERROR(VLOOKUP($A4561, 'Fielding Data'!$A$1:$H$12056, 7, 0), 0)</f>
        <v>7</v>
      </c>
      <c r="T4561" s="13">
        <f>IFERROR(VLOOKUP($A4561, 'Fielding Data'!$A$1:$H$12056, 8, 0), 0)</f>
        <v>68</v>
      </c>
      <c r="U4561" s="13">
        <f>SUMIFS('Fielding Data'!E:E, 'Fielding Data'!$A:$A, $A4561)</f>
        <v>234</v>
      </c>
      <c r="V4561" s="13">
        <f>SUMIFS('Fielding Data'!F:F, 'Fielding Data'!$A:$A, $A4561)</f>
        <v>286</v>
      </c>
      <c r="W4561" s="13">
        <f>SUMIFS('Fielding Data'!G:G, 'Fielding Data'!$A:$A, $A4561)</f>
        <v>9</v>
      </c>
      <c r="X4561" s="13">
        <f>SUMIFS('Fielding Data'!H:H, 'Fielding Data'!$A:$A, $A4561)</f>
        <v>70</v>
      </c>
    </row>
    <row r="4562" spans="1:24" x14ac:dyDescent="0.3">
      <c r="A4562" s="13" t="str">
        <f t="shared" si="143"/>
        <v>solando012013</v>
      </c>
      <c r="B4562" s="16" t="s">
        <v>1838</v>
      </c>
      <c r="C4562" s="16">
        <v>2013</v>
      </c>
      <c r="D4562" s="16">
        <v>102</v>
      </c>
      <c r="E4562" s="16">
        <v>361</v>
      </c>
      <c r="F4562" s="16">
        <v>33</v>
      </c>
      <c r="G4562" s="16">
        <v>90</v>
      </c>
      <c r="H4562" s="16">
        <v>13</v>
      </c>
      <c r="I4562" s="16">
        <v>1</v>
      </c>
      <c r="J4562" s="16">
        <v>3</v>
      </c>
      <c r="K4562" s="16">
        <v>34</v>
      </c>
      <c r="L4562" s="16">
        <v>3</v>
      </c>
      <c r="M4562" s="16">
        <v>1</v>
      </c>
      <c r="N4562" s="16">
        <v>23</v>
      </c>
      <c r="O4562" s="16">
        <v>57</v>
      </c>
      <c r="P4562" s="13" t="str">
        <f t="shared" si="142"/>
        <v>2B</v>
      </c>
      <c r="Q4562" s="13">
        <f>IFERROR(VLOOKUP($A4562, 'Fielding Data'!$A$1:$H$12056, 5, 0), 0)</f>
        <v>172</v>
      </c>
      <c r="R4562" s="13">
        <f>IFERROR(VLOOKUP($A4562, 'Fielding Data'!$A$1:$H$12056, 6, 0), 0)</f>
        <v>284</v>
      </c>
      <c r="S4562" s="13">
        <f>IFERROR(VLOOKUP($A4562, 'Fielding Data'!$A$1:$H$12056, 7, 0), 0)</f>
        <v>8</v>
      </c>
      <c r="T4562" s="13">
        <f>IFERROR(VLOOKUP($A4562, 'Fielding Data'!$A$1:$H$12056, 8, 0), 0)</f>
        <v>69</v>
      </c>
      <c r="U4562" s="13">
        <f>SUMIFS('Fielding Data'!E:E, 'Fielding Data'!$A:$A, $A4562)</f>
        <v>172</v>
      </c>
      <c r="V4562" s="13">
        <f>SUMIFS('Fielding Data'!F:F, 'Fielding Data'!$A:$A, $A4562)</f>
        <v>284</v>
      </c>
      <c r="W4562" s="13">
        <f>SUMIFS('Fielding Data'!G:G, 'Fielding Data'!$A:$A, $A4562)</f>
        <v>8</v>
      </c>
      <c r="X4562" s="13">
        <f>SUMIFS('Fielding Data'!H:H, 'Fielding Data'!$A:$A, $A4562)</f>
        <v>69</v>
      </c>
    </row>
    <row r="4563" spans="1:24" x14ac:dyDescent="0.3">
      <c r="A4563" s="13" t="str">
        <f t="shared" si="143"/>
        <v>solanjh012013</v>
      </c>
      <c r="B4563" s="16" t="s">
        <v>1839</v>
      </c>
      <c r="C4563" s="16">
        <v>2013</v>
      </c>
      <c r="D4563" s="16">
        <v>24</v>
      </c>
      <c r="E4563" s="16">
        <v>48</v>
      </c>
      <c r="F4563" s="16">
        <v>2</v>
      </c>
      <c r="G4563" s="16">
        <v>7</v>
      </c>
      <c r="H4563" s="16">
        <v>2</v>
      </c>
      <c r="I4563" s="16">
        <v>0</v>
      </c>
      <c r="J4563" s="16">
        <v>0</v>
      </c>
      <c r="K4563" s="16">
        <v>2</v>
      </c>
      <c r="L4563" s="16">
        <v>0</v>
      </c>
      <c r="M4563" s="16">
        <v>1</v>
      </c>
      <c r="N4563" s="16">
        <v>2</v>
      </c>
      <c r="O4563" s="16">
        <v>7</v>
      </c>
      <c r="P4563" s="13" t="str">
        <f t="shared" si="142"/>
        <v>C</v>
      </c>
      <c r="Q4563" s="13">
        <f>IFERROR(VLOOKUP($A4563, 'Fielding Data'!$A$1:$H$12056, 5, 0), 0)</f>
        <v>96</v>
      </c>
      <c r="R4563" s="13">
        <f>IFERROR(VLOOKUP($A4563, 'Fielding Data'!$A$1:$H$12056, 6, 0), 0)</f>
        <v>6</v>
      </c>
      <c r="S4563" s="13">
        <f>IFERROR(VLOOKUP($A4563, 'Fielding Data'!$A$1:$H$12056, 7, 0), 0)</f>
        <v>1</v>
      </c>
      <c r="T4563" s="13">
        <f>IFERROR(VLOOKUP($A4563, 'Fielding Data'!$A$1:$H$12056, 8, 0), 0)</f>
        <v>0</v>
      </c>
      <c r="U4563" s="13">
        <f>SUMIFS('Fielding Data'!E:E, 'Fielding Data'!$A:$A, $A4563)</f>
        <v>96</v>
      </c>
      <c r="V4563" s="13">
        <f>SUMIFS('Fielding Data'!F:F, 'Fielding Data'!$A:$A, $A4563)</f>
        <v>6</v>
      </c>
      <c r="W4563" s="13">
        <f>SUMIFS('Fielding Data'!G:G, 'Fielding Data'!$A:$A, $A4563)</f>
        <v>1</v>
      </c>
      <c r="X4563" s="13">
        <f>SUMIFS('Fielding Data'!H:H, 'Fielding Data'!$A:$A, $A4563)</f>
        <v>0</v>
      </c>
    </row>
    <row r="4564" spans="1:24" x14ac:dyDescent="0.3">
      <c r="A4564" s="13" t="str">
        <f t="shared" si="143"/>
        <v>soriajo012013</v>
      </c>
      <c r="B4564" s="16" t="s">
        <v>854</v>
      </c>
      <c r="C4564" s="16">
        <v>2013</v>
      </c>
      <c r="D4564" s="16">
        <v>26</v>
      </c>
      <c r="E4564" s="16">
        <v>0</v>
      </c>
      <c r="F4564" s="16">
        <v>0</v>
      </c>
      <c r="G4564" s="16">
        <v>0</v>
      </c>
      <c r="H4564" s="16">
        <v>0</v>
      </c>
      <c r="I4564" s="16">
        <v>0</v>
      </c>
      <c r="J4564" s="16">
        <v>0</v>
      </c>
      <c r="K4564" s="16">
        <v>0</v>
      </c>
      <c r="L4564" s="16">
        <v>0</v>
      </c>
      <c r="M4564" s="16">
        <v>0</v>
      </c>
      <c r="N4564" s="16">
        <v>0</v>
      </c>
      <c r="O4564" s="16">
        <v>0</v>
      </c>
      <c r="P4564" s="13" t="str">
        <f t="shared" si="142"/>
        <v>P</v>
      </c>
      <c r="Q4564" s="13">
        <f>IFERROR(VLOOKUP($A4564, 'Fielding Data'!$A$1:$H$12056, 5, 0), 0)</f>
        <v>1</v>
      </c>
      <c r="R4564" s="13">
        <f>IFERROR(VLOOKUP($A4564, 'Fielding Data'!$A$1:$H$12056, 6, 0), 0)</f>
        <v>1</v>
      </c>
      <c r="S4564" s="13">
        <f>IFERROR(VLOOKUP($A4564, 'Fielding Data'!$A$1:$H$12056, 7, 0), 0)</f>
        <v>0</v>
      </c>
      <c r="T4564" s="13">
        <f>IFERROR(VLOOKUP($A4564, 'Fielding Data'!$A$1:$H$12056, 8, 0), 0)</f>
        <v>0</v>
      </c>
      <c r="U4564" s="13">
        <f>SUMIFS('Fielding Data'!E:E, 'Fielding Data'!$A:$A, $A4564)</f>
        <v>1</v>
      </c>
      <c r="V4564" s="13">
        <f>SUMIFS('Fielding Data'!F:F, 'Fielding Data'!$A:$A, $A4564)</f>
        <v>1</v>
      </c>
      <c r="W4564" s="13">
        <f>SUMIFS('Fielding Data'!G:G, 'Fielding Data'!$A:$A, $A4564)</f>
        <v>0</v>
      </c>
      <c r="X4564" s="13">
        <f>SUMIFS('Fielding Data'!H:H, 'Fielding Data'!$A:$A, $A4564)</f>
        <v>0</v>
      </c>
    </row>
    <row r="4565" spans="1:24" x14ac:dyDescent="0.3">
      <c r="A4565" s="13" t="str">
        <f t="shared" si="143"/>
        <v>soriara012013</v>
      </c>
      <c r="B4565" s="16" t="s">
        <v>338</v>
      </c>
      <c r="C4565" s="16">
        <v>2013</v>
      </c>
      <c r="D4565" s="16">
        <v>68</v>
      </c>
      <c r="E4565" s="16">
        <v>0</v>
      </c>
      <c r="F4565" s="16">
        <v>0</v>
      </c>
      <c r="G4565" s="16">
        <v>0</v>
      </c>
      <c r="H4565" s="16">
        <v>0</v>
      </c>
      <c r="I4565" s="16">
        <v>0</v>
      </c>
      <c r="J4565" s="16">
        <v>0</v>
      </c>
      <c r="K4565" s="16">
        <v>0</v>
      </c>
      <c r="L4565" s="16">
        <v>0</v>
      </c>
      <c r="M4565" s="16">
        <v>0</v>
      </c>
      <c r="N4565" s="16">
        <v>0</v>
      </c>
      <c r="O4565" s="16">
        <v>0</v>
      </c>
      <c r="P4565" s="13" t="str">
        <f t="shared" si="142"/>
        <v>P</v>
      </c>
      <c r="Q4565" s="13">
        <f>IFERROR(VLOOKUP($A4565, 'Fielding Data'!$A$1:$H$12056, 5, 0), 0)</f>
        <v>3</v>
      </c>
      <c r="R4565" s="13">
        <f>IFERROR(VLOOKUP($A4565, 'Fielding Data'!$A$1:$H$12056, 6, 0), 0)</f>
        <v>6</v>
      </c>
      <c r="S4565" s="13">
        <f>IFERROR(VLOOKUP($A4565, 'Fielding Data'!$A$1:$H$12056, 7, 0), 0)</f>
        <v>0</v>
      </c>
      <c r="T4565" s="13">
        <f>IFERROR(VLOOKUP($A4565, 'Fielding Data'!$A$1:$H$12056, 8, 0), 0)</f>
        <v>0</v>
      </c>
      <c r="U4565" s="13">
        <f>SUMIFS('Fielding Data'!E:E, 'Fielding Data'!$A:$A, $A4565)</f>
        <v>3</v>
      </c>
      <c r="V4565" s="13">
        <f>SUMIFS('Fielding Data'!F:F, 'Fielding Data'!$A:$A, $A4565)</f>
        <v>6</v>
      </c>
      <c r="W4565" s="13">
        <f>SUMIFS('Fielding Data'!G:G, 'Fielding Data'!$A:$A, $A4565)</f>
        <v>0</v>
      </c>
      <c r="X4565" s="13">
        <f>SUMIFS('Fielding Data'!H:H, 'Fielding Data'!$A:$A, $A4565)</f>
        <v>0</v>
      </c>
    </row>
    <row r="4566" spans="1:24" x14ac:dyDescent="0.3">
      <c r="A4566" s="13" t="str">
        <f t="shared" si="143"/>
        <v>sotoge012013</v>
      </c>
      <c r="B4566" s="16" t="s">
        <v>601</v>
      </c>
      <c r="C4566" s="16">
        <v>2013</v>
      </c>
      <c r="D4566" s="16">
        <v>54</v>
      </c>
      <c r="E4566" s="16">
        <v>163</v>
      </c>
      <c r="F4566" s="16">
        <v>20</v>
      </c>
      <c r="G4566" s="16">
        <v>40</v>
      </c>
      <c r="H4566" s="16">
        <v>9</v>
      </c>
      <c r="I4566" s="16">
        <v>0</v>
      </c>
      <c r="J4566" s="16">
        <v>9</v>
      </c>
      <c r="K4566" s="16">
        <v>22</v>
      </c>
      <c r="L4566" s="16">
        <v>1</v>
      </c>
      <c r="M4566" s="16">
        <v>2</v>
      </c>
      <c r="N4566" s="16">
        <v>20</v>
      </c>
      <c r="O4566" s="16">
        <v>60</v>
      </c>
      <c r="P4566" s="13" t="str">
        <f t="shared" si="142"/>
        <v>3B</v>
      </c>
      <c r="Q4566" s="13">
        <f>IFERROR(VLOOKUP($A4566, 'Fielding Data'!$A$1:$H$12056, 5, 0), 0)</f>
        <v>0</v>
      </c>
      <c r="R4566" s="13">
        <f>IFERROR(VLOOKUP($A4566, 'Fielding Data'!$A$1:$H$12056, 6, 0), 0)</f>
        <v>0</v>
      </c>
      <c r="S4566" s="13">
        <f>IFERROR(VLOOKUP($A4566, 'Fielding Data'!$A$1:$H$12056, 7, 0), 0)</f>
        <v>0</v>
      </c>
      <c r="T4566" s="13">
        <f>IFERROR(VLOOKUP($A4566, 'Fielding Data'!$A$1:$H$12056, 8, 0), 0)</f>
        <v>0</v>
      </c>
      <c r="U4566" s="13">
        <f>SUMIFS('Fielding Data'!E:E, 'Fielding Data'!$A:$A, $A4566)</f>
        <v>395</v>
      </c>
      <c r="V4566" s="13">
        <f>SUMIFS('Fielding Data'!F:F, 'Fielding Data'!$A:$A, $A4566)</f>
        <v>27</v>
      </c>
      <c r="W4566" s="13">
        <f>SUMIFS('Fielding Data'!G:G, 'Fielding Data'!$A:$A, $A4566)</f>
        <v>2</v>
      </c>
      <c r="X4566" s="13">
        <f>SUMIFS('Fielding Data'!H:H, 'Fielding Data'!$A:$A, $A4566)</f>
        <v>3</v>
      </c>
    </row>
    <row r="4567" spans="1:24" x14ac:dyDescent="0.3">
      <c r="A4567" s="13" t="str">
        <f t="shared" si="143"/>
        <v>sotone012013</v>
      </c>
      <c r="B4567" s="16" t="s">
        <v>2059</v>
      </c>
      <c r="C4567" s="16">
        <v>2013</v>
      </c>
      <c r="D4567" s="16">
        <v>13</v>
      </c>
      <c r="E4567" s="16">
        <v>12</v>
      </c>
      <c r="F4567" s="16">
        <v>0</v>
      </c>
      <c r="G4567" s="16">
        <v>0</v>
      </c>
      <c r="H4567" s="16">
        <v>0</v>
      </c>
      <c r="I4567" s="16">
        <v>0</v>
      </c>
      <c r="J4567" s="16">
        <v>0</v>
      </c>
      <c r="K4567" s="16">
        <v>0</v>
      </c>
      <c r="L4567" s="16">
        <v>0</v>
      </c>
      <c r="M4567" s="16">
        <v>0</v>
      </c>
      <c r="N4567" s="16">
        <v>0</v>
      </c>
      <c r="O4567" s="16">
        <v>6</v>
      </c>
      <c r="P4567" s="13" t="str">
        <f t="shared" si="142"/>
        <v>1B</v>
      </c>
      <c r="Q4567" s="13">
        <f>IFERROR(VLOOKUP($A4567, 'Fielding Data'!$A$1:$H$12056, 5, 0), 0)</f>
        <v>14</v>
      </c>
      <c r="R4567" s="13">
        <f>IFERROR(VLOOKUP($A4567, 'Fielding Data'!$A$1:$H$12056, 6, 0), 0)</f>
        <v>0</v>
      </c>
      <c r="S4567" s="13">
        <f>IFERROR(VLOOKUP($A4567, 'Fielding Data'!$A$1:$H$12056, 7, 0), 0)</f>
        <v>0</v>
      </c>
      <c r="T4567" s="13">
        <f>IFERROR(VLOOKUP($A4567, 'Fielding Data'!$A$1:$H$12056, 8, 0), 0)</f>
        <v>2</v>
      </c>
      <c r="U4567" s="13">
        <f>SUMIFS('Fielding Data'!E:E, 'Fielding Data'!$A:$A, $A4567)</f>
        <v>14</v>
      </c>
      <c r="V4567" s="13">
        <f>SUMIFS('Fielding Data'!F:F, 'Fielding Data'!$A:$A, $A4567)</f>
        <v>0</v>
      </c>
      <c r="W4567" s="13">
        <f>SUMIFS('Fielding Data'!G:G, 'Fielding Data'!$A:$A, $A4567)</f>
        <v>0</v>
      </c>
      <c r="X4567" s="13">
        <f>SUMIFS('Fielding Data'!H:H, 'Fielding Data'!$A:$A, $A4567)</f>
        <v>2</v>
      </c>
    </row>
    <row r="4568" spans="1:24" x14ac:dyDescent="0.3">
      <c r="A4568" s="13" t="str">
        <f t="shared" si="143"/>
        <v>spande012013</v>
      </c>
      <c r="B4568" s="16" t="s">
        <v>1014</v>
      </c>
      <c r="C4568" s="16">
        <v>2013</v>
      </c>
      <c r="D4568" s="16">
        <v>153</v>
      </c>
      <c r="E4568" s="16">
        <v>610</v>
      </c>
      <c r="F4568" s="16">
        <v>75</v>
      </c>
      <c r="G4568" s="16">
        <v>170</v>
      </c>
      <c r="H4568" s="16">
        <v>28</v>
      </c>
      <c r="I4568" s="16">
        <v>11</v>
      </c>
      <c r="J4568" s="16">
        <v>4</v>
      </c>
      <c r="K4568" s="16">
        <v>47</v>
      </c>
      <c r="L4568" s="16">
        <v>20</v>
      </c>
      <c r="M4568" s="16">
        <v>6</v>
      </c>
      <c r="N4568" s="16">
        <v>42</v>
      </c>
      <c r="O4568" s="16">
        <v>77</v>
      </c>
      <c r="P4568" s="13" t="str">
        <f t="shared" si="142"/>
        <v>CF</v>
      </c>
      <c r="Q4568" s="13">
        <f>IFERROR(VLOOKUP($A4568, 'Fielding Data'!$A$1:$H$12056, 5, 0), 0)</f>
        <v>0</v>
      </c>
      <c r="R4568" s="13">
        <f>IFERROR(VLOOKUP($A4568, 'Fielding Data'!$A$1:$H$12056, 6, 0), 0)</f>
        <v>0</v>
      </c>
      <c r="S4568" s="13">
        <f>IFERROR(VLOOKUP($A4568, 'Fielding Data'!$A$1:$H$12056, 7, 0), 0)</f>
        <v>0</v>
      </c>
      <c r="T4568" s="13">
        <f>IFERROR(VLOOKUP($A4568, 'Fielding Data'!$A$1:$H$12056, 8, 0), 0)</f>
        <v>0</v>
      </c>
      <c r="U4568" s="13">
        <f>SUMIFS('Fielding Data'!E:E, 'Fielding Data'!$A:$A, $A4568)</f>
        <v>379</v>
      </c>
      <c r="V4568" s="13">
        <f>SUMIFS('Fielding Data'!F:F, 'Fielding Data'!$A:$A, $A4568)</f>
        <v>5</v>
      </c>
      <c r="W4568" s="13">
        <f>SUMIFS('Fielding Data'!G:G, 'Fielding Data'!$A:$A, $A4568)</f>
        <v>0</v>
      </c>
      <c r="X4568" s="13">
        <f>SUMIFS('Fielding Data'!H:H, 'Fielding Data'!$A:$A, $A4568)</f>
        <v>1</v>
      </c>
    </row>
    <row r="4569" spans="1:24" x14ac:dyDescent="0.3">
      <c r="A4569" s="13" t="str">
        <f t="shared" si="143"/>
        <v>spruize012013</v>
      </c>
      <c r="B4569" s="16" t="s">
        <v>2060</v>
      </c>
      <c r="C4569" s="16">
        <v>2013</v>
      </c>
      <c r="D4569" s="16">
        <v>6</v>
      </c>
      <c r="E4569" s="16">
        <v>1</v>
      </c>
      <c r="F4569" s="16">
        <v>0</v>
      </c>
      <c r="G4569" s="16">
        <v>0</v>
      </c>
      <c r="H4569" s="16">
        <v>0</v>
      </c>
      <c r="I4569" s="16">
        <v>0</v>
      </c>
      <c r="J4569" s="16">
        <v>0</v>
      </c>
      <c r="K4569" s="16">
        <v>0</v>
      </c>
      <c r="L4569" s="16">
        <v>0</v>
      </c>
      <c r="M4569" s="16">
        <v>0</v>
      </c>
      <c r="N4569" s="16">
        <v>0</v>
      </c>
      <c r="O4569" s="16">
        <v>1</v>
      </c>
      <c r="P4569" s="13" t="str">
        <f t="shared" si="142"/>
        <v>P</v>
      </c>
      <c r="Q4569" s="13">
        <f>IFERROR(VLOOKUP($A4569, 'Fielding Data'!$A$1:$H$12056, 5, 0), 0)</f>
        <v>0</v>
      </c>
      <c r="R4569" s="13">
        <f>IFERROR(VLOOKUP($A4569, 'Fielding Data'!$A$1:$H$12056, 6, 0), 0)</f>
        <v>2</v>
      </c>
      <c r="S4569" s="13">
        <f>IFERROR(VLOOKUP($A4569, 'Fielding Data'!$A$1:$H$12056, 7, 0), 0)</f>
        <v>0</v>
      </c>
      <c r="T4569" s="13">
        <f>IFERROR(VLOOKUP($A4569, 'Fielding Data'!$A$1:$H$12056, 8, 0), 0)</f>
        <v>0</v>
      </c>
      <c r="U4569" s="13">
        <f>SUMIFS('Fielding Data'!E:E, 'Fielding Data'!$A:$A, $A4569)</f>
        <v>0</v>
      </c>
      <c r="V4569" s="13">
        <f>SUMIFS('Fielding Data'!F:F, 'Fielding Data'!$A:$A, $A4569)</f>
        <v>2</v>
      </c>
      <c r="W4569" s="13">
        <f>SUMIFS('Fielding Data'!G:G, 'Fielding Data'!$A:$A, $A4569)</f>
        <v>0</v>
      </c>
      <c r="X4569" s="13">
        <f>SUMIFS('Fielding Data'!H:H, 'Fielding Data'!$A:$A, $A4569)</f>
        <v>0</v>
      </c>
    </row>
    <row r="4570" spans="1:24" x14ac:dyDescent="0.3">
      <c r="A4570" s="13" t="str">
        <f t="shared" si="143"/>
        <v>stammcr012013</v>
      </c>
      <c r="B4570" s="16" t="s">
        <v>1184</v>
      </c>
      <c r="C4570" s="16">
        <v>2013</v>
      </c>
      <c r="D4570" s="16">
        <v>55</v>
      </c>
      <c r="E4570" s="16">
        <v>5</v>
      </c>
      <c r="F4570" s="16">
        <v>0</v>
      </c>
      <c r="G4570" s="16">
        <v>0</v>
      </c>
      <c r="H4570" s="16">
        <v>0</v>
      </c>
      <c r="I4570" s="16">
        <v>0</v>
      </c>
      <c r="J4570" s="16">
        <v>0</v>
      </c>
      <c r="K4570" s="16">
        <v>0</v>
      </c>
      <c r="L4570" s="16">
        <v>0</v>
      </c>
      <c r="M4570" s="16">
        <v>0</v>
      </c>
      <c r="N4570" s="16">
        <v>1</v>
      </c>
      <c r="O4570" s="16">
        <v>2</v>
      </c>
      <c r="P4570" s="13" t="str">
        <f t="shared" si="142"/>
        <v>P</v>
      </c>
      <c r="Q4570" s="13">
        <f>IFERROR(VLOOKUP($A4570, 'Fielding Data'!$A$1:$H$12056, 5, 0), 0)</f>
        <v>0</v>
      </c>
      <c r="R4570" s="13">
        <f>IFERROR(VLOOKUP($A4570, 'Fielding Data'!$A$1:$H$12056, 6, 0), 0)</f>
        <v>8</v>
      </c>
      <c r="S4570" s="13">
        <f>IFERROR(VLOOKUP($A4570, 'Fielding Data'!$A$1:$H$12056, 7, 0), 0)</f>
        <v>0</v>
      </c>
      <c r="T4570" s="13">
        <f>IFERROR(VLOOKUP($A4570, 'Fielding Data'!$A$1:$H$12056, 8, 0), 0)</f>
        <v>0</v>
      </c>
      <c r="U4570" s="13">
        <f>SUMIFS('Fielding Data'!E:E, 'Fielding Data'!$A:$A, $A4570)</f>
        <v>0</v>
      </c>
      <c r="V4570" s="13">
        <f>SUMIFS('Fielding Data'!F:F, 'Fielding Data'!$A:$A, $A4570)</f>
        <v>8</v>
      </c>
      <c r="W4570" s="13">
        <f>SUMIFS('Fielding Data'!G:G, 'Fielding Data'!$A:$A, $A4570)</f>
        <v>0</v>
      </c>
      <c r="X4570" s="13">
        <f>SUMIFS('Fielding Data'!H:H, 'Fielding Data'!$A:$A, $A4570)</f>
        <v>0</v>
      </c>
    </row>
    <row r="4571" spans="1:24" x14ac:dyDescent="0.3">
      <c r="A4571" s="13" t="str">
        <f t="shared" si="143"/>
        <v>stangda012013</v>
      </c>
      <c r="B4571" s="16" t="s">
        <v>1387</v>
      </c>
      <c r="C4571" s="16">
        <v>2013</v>
      </c>
      <c r="D4571" s="16">
        <v>3</v>
      </c>
      <c r="E4571" s="16">
        <v>0</v>
      </c>
      <c r="F4571" s="16">
        <v>0</v>
      </c>
      <c r="G4571" s="16">
        <v>0</v>
      </c>
      <c r="H4571" s="16">
        <v>0</v>
      </c>
      <c r="I4571" s="16">
        <v>0</v>
      </c>
      <c r="J4571" s="16">
        <v>0</v>
      </c>
      <c r="K4571" s="16">
        <v>0</v>
      </c>
      <c r="L4571" s="16">
        <v>0</v>
      </c>
      <c r="M4571" s="16">
        <v>0</v>
      </c>
      <c r="N4571" s="16">
        <v>0</v>
      </c>
      <c r="O4571" s="16">
        <v>0</v>
      </c>
      <c r="P4571" s="13" t="str">
        <f t="shared" si="142"/>
        <v>P</v>
      </c>
      <c r="Q4571" s="13">
        <f>IFERROR(VLOOKUP($A4571, 'Fielding Data'!$A$1:$H$12056, 5, 0), 0)</f>
        <v>0</v>
      </c>
      <c r="R4571" s="13">
        <f>IFERROR(VLOOKUP($A4571, 'Fielding Data'!$A$1:$H$12056, 6, 0), 0)</f>
        <v>0</v>
      </c>
      <c r="S4571" s="13">
        <f>IFERROR(VLOOKUP($A4571, 'Fielding Data'!$A$1:$H$12056, 7, 0), 0)</f>
        <v>0</v>
      </c>
      <c r="T4571" s="13">
        <f>IFERROR(VLOOKUP($A4571, 'Fielding Data'!$A$1:$H$12056, 8, 0), 0)</f>
        <v>0</v>
      </c>
      <c r="U4571" s="13">
        <f>SUMIFS('Fielding Data'!E:E, 'Fielding Data'!$A:$A, $A4571)</f>
        <v>0</v>
      </c>
      <c r="V4571" s="13">
        <f>SUMIFS('Fielding Data'!F:F, 'Fielding Data'!$A:$A, $A4571)</f>
        <v>0</v>
      </c>
      <c r="W4571" s="13">
        <f>SUMIFS('Fielding Data'!G:G, 'Fielding Data'!$A:$A, $A4571)</f>
        <v>0</v>
      </c>
      <c r="X4571" s="13">
        <f>SUMIFS('Fielding Data'!H:H, 'Fielding Data'!$A:$A, $A4571)</f>
        <v>0</v>
      </c>
    </row>
    <row r="4572" spans="1:24" x14ac:dyDescent="0.3">
      <c r="A4572" s="13" t="str">
        <f t="shared" si="143"/>
        <v>stantmi032013</v>
      </c>
      <c r="B4572" s="16" t="s">
        <v>1388</v>
      </c>
      <c r="C4572" s="16">
        <v>2013</v>
      </c>
      <c r="D4572" s="16">
        <v>116</v>
      </c>
      <c r="E4572" s="16">
        <v>425</v>
      </c>
      <c r="F4572" s="16">
        <v>62</v>
      </c>
      <c r="G4572" s="16">
        <v>106</v>
      </c>
      <c r="H4572" s="16">
        <v>26</v>
      </c>
      <c r="I4572" s="16">
        <v>0</v>
      </c>
      <c r="J4572" s="16">
        <v>24</v>
      </c>
      <c r="K4572" s="16">
        <v>62</v>
      </c>
      <c r="L4572" s="16">
        <v>1</v>
      </c>
      <c r="M4572" s="16">
        <v>0</v>
      </c>
      <c r="N4572" s="16">
        <v>74</v>
      </c>
      <c r="O4572" s="16">
        <v>140</v>
      </c>
      <c r="P4572" s="13" t="str">
        <f t="shared" si="142"/>
        <v>OF</v>
      </c>
      <c r="Q4572" s="13">
        <f>IFERROR(VLOOKUP($A4572, 'Fielding Data'!$A$1:$H$12056, 5, 0), 0)</f>
        <v>233</v>
      </c>
      <c r="R4572" s="13">
        <f>IFERROR(VLOOKUP($A4572, 'Fielding Data'!$A$1:$H$12056, 6, 0), 0)</f>
        <v>7</v>
      </c>
      <c r="S4572" s="13">
        <f>IFERROR(VLOOKUP($A4572, 'Fielding Data'!$A$1:$H$12056, 7, 0), 0)</f>
        <v>8</v>
      </c>
      <c r="T4572" s="13">
        <f>IFERROR(VLOOKUP($A4572, 'Fielding Data'!$A$1:$H$12056, 8, 0), 0)</f>
        <v>0</v>
      </c>
      <c r="U4572" s="13">
        <f>SUMIFS('Fielding Data'!E:E, 'Fielding Data'!$A:$A, $A4572)</f>
        <v>233</v>
      </c>
      <c r="V4572" s="13">
        <f>SUMIFS('Fielding Data'!F:F, 'Fielding Data'!$A:$A, $A4572)</f>
        <v>7</v>
      </c>
      <c r="W4572" s="13">
        <f>SUMIFS('Fielding Data'!G:G, 'Fielding Data'!$A:$A, $A4572)</f>
        <v>8</v>
      </c>
      <c r="X4572" s="13">
        <f>SUMIFS('Fielding Data'!H:H, 'Fielding Data'!$A:$A, $A4572)</f>
        <v>0</v>
      </c>
    </row>
    <row r="4573" spans="1:24" x14ac:dyDescent="0.3">
      <c r="A4573" s="13" t="str">
        <f t="shared" si="143"/>
        <v>stassma012013</v>
      </c>
      <c r="B4573" s="16" t="s">
        <v>2061</v>
      </c>
      <c r="C4573" s="16">
        <v>2013</v>
      </c>
      <c r="D4573" s="16">
        <v>3</v>
      </c>
      <c r="E4573" s="16">
        <v>7</v>
      </c>
      <c r="F4573" s="16">
        <v>0</v>
      </c>
      <c r="G4573" s="16">
        <v>2</v>
      </c>
      <c r="H4573" s="16">
        <v>0</v>
      </c>
      <c r="I4573" s="16">
        <v>0</v>
      </c>
      <c r="J4573" s="16">
        <v>0</v>
      </c>
      <c r="K4573" s="16">
        <v>1</v>
      </c>
      <c r="L4573" s="16">
        <v>0</v>
      </c>
      <c r="M4573" s="16">
        <v>0</v>
      </c>
      <c r="N4573" s="16">
        <v>0</v>
      </c>
      <c r="O4573" s="16">
        <v>2</v>
      </c>
      <c r="P4573" s="13" t="str">
        <f t="shared" si="142"/>
        <v>C</v>
      </c>
      <c r="Q4573" s="13">
        <f>IFERROR(VLOOKUP($A4573, 'Fielding Data'!$A$1:$H$12056, 5, 0), 0)</f>
        <v>1</v>
      </c>
      <c r="R4573" s="13">
        <f>IFERROR(VLOOKUP($A4573, 'Fielding Data'!$A$1:$H$12056, 6, 0), 0)</f>
        <v>1</v>
      </c>
      <c r="S4573" s="13">
        <f>IFERROR(VLOOKUP($A4573, 'Fielding Data'!$A$1:$H$12056, 7, 0), 0)</f>
        <v>0</v>
      </c>
      <c r="T4573" s="13">
        <f>IFERROR(VLOOKUP($A4573, 'Fielding Data'!$A$1:$H$12056, 8, 0), 0)</f>
        <v>0</v>
      </c>
      <c r="U4573" s="13">
        <f>SUMIFS('Fielding Data'!E:E, 'Fielding Data'!$A:$A, $A4573)</f>
        <v>1</v>
      </c>
      <c r="V4573" s="13">
        <f>SUMIFS('Fielding Data'!F:F, 'Fielding Data'!$A:$A, $A4573)</f>
        <v>1</v>
      </c>
      <c r="W4573" s="13">
        <f>SUMIFS('Fielding Data'!G:G, 'Fielding Data'!$A:$A, $A4573)</f>
        <v>0</v>
      </c>
      <c r="X4573" s="13">
        <f>SUMIFS('Fielding Data'!H:H, 'Fielding Data'!$A:$A, $A4573)</f>
        <v>0</v>
      </c>
    </row>
    <row r="4574" spans="1:24" x14ac:dyDescent="0.3">
      <c r="A4574" s="13" t="str">
        <f t="shared" si="143"/>
        <v>staufti012013</v>
      </c>
      <c r="B4574" s="16" t="s">
        <v>603</v>
      </c>
      <c r="C4574" s="16">
        <v>2013</v>
      </c>
      <c r="D4574" s="16">
        <v>43</v>
      </c>
      <c r="E4574" s="16">
        <v>8</v>
      </c>
      <c r="F4574" s="16">
        <v>0</v>
      </c>
      <c r="G4574" s="16">
        <v>0</v>
      </c>
      <c r="H4574" s="16">
        <v>0</v>
      </c>
      <c r="I4574" s="16">
        <v>0</v>
      </c>
      <c r="J4574" s="16">
        <v>0</v>
      </c>
      <c r="K4574" s="16">
        <v>0</v>
      </c>
      <c r="L4574" s="16">
        <v>0</v>
      </c>
      <c r="M4574" s="16">
        <v>0</v>
      </c>
      <c r="N4574" s="16">
        <v>0</v>
      </c>
      <c r="O4574" s="16">
        <v>4</v>
      </c>
      <c r="P4574" s="13" t="str">
        <f t="shared" si="142"/>
        <v>P</v>
      </c>
      <c r="Q4574" s="13">
        <f>IFERROR(VLOOKUP($A4574, 'Fielding Data'!$A$1:$H$12056, 5, 0), 0)</f>
        <v>6</v>
      </c>
      <c r="R4574" s="13">
        <f>IFERROR(VLOOKUP($A4574, 'Fielding Data'!$A$1:$H$12056, 6, 0), 0)</f>
        <v>10</v>
      </c>
      <c r="S4574" s="13">
        <f>IFERROR(VLOOKUP($A4574, 'Fielding Data'!$A$1:$H$12056, 7, 0), 0)</f>
        <v>0</v>
      </c>
      <c r="T4574" s="13">
        <f>IFERROR(VLOOKUP($A4574, 'Fielding Data'!$A$1:$H$12056, 8, 0), 0)</f>
        <v>0</v>
      </c>
      <c r="U4574" s="13">
        <f>SUMIFS('Fielding Data'!E:E, 'Fielding Data'!$A:$A, $A4574)</f>
        <v>6</v>
      </c>
      <c r="V4574" s="13">
        <f>SUMIFS('Fielding Data'!F:F, 'Fielding Data'!$A:$A, $A4574)</f>
        <v>10</v>
      </c>
      <c r="W4574" s="13">
        <f>SUMIFS('Fielding Data'!G:G, 'Fielding Data'!$A:$A, $A4574)</f>
        <v>0</v>
      </c>
      <c r="X4574" s="13">
        <f>SUMIFS('Fielding Data'!H:H, 'Fielding Data'!$A:$A, $A4574)</f>
        <v>0</v>
      </c>
    </row>
    <row r="4575" spans="1:24" x14ac:dyDescent="0.3">
      <c r="A4575" s="13" t="str">
        <f t="shared" si="143"/>
        <v>stewach012013</v>
      </c>
      <c r="B4575" s="16" t="s">
        <v>730</v>
      </c>
      <c r="C4575" s="16">
        <v>2013</v>
      </c>
      <c r="D4575" s="16">
        <v>109</v>
      </c>
      <c r="E4575" s="16">
        <v>294</v>
      </c>
      <c r="F4575" s="16">
        <v>28</v>
      </c>
      <c r="G4575" s="16">
        <v>62</v>
      </c>
      <c r="H4575" s="16">
        <v>6</v>
      </c>
      <c r="I4575" s="16">
        <v>0</v>
      </c>
      <c r="J4575" s="16">
        <v>4</v>
      </c>
      <c r="K4575" s="16">
        <v>25</v>
      </c>
      <c r="L4575" s="16">
        <v>4</v>
      </c>
      <c r="M4575" s="16">
        <v>0</v>
      </c>
      <c r="N4575" s="16">
        <v>30</v>
      </c>
      <c r="O4575" s="16">
        <v>49</v>
      </c>
      <c r="P4575" s="13" t="str">
        <f t="shared" si="142"/>
        <v>1B</v>
      </c>
      <c r="Q4575" s="13">
        <f>IFERROR(VLOOKUP($A4575, 'Fielding Data'!$A$1:$H$12056, 5, 0), 0)</f>
        <v>4</v>
      </c>
      <c r="R4575" s="13">
        <f>IFERROR(VLOOKUP($A4575, 'Fielding Data'!$A$1:$H$12056, 6, 0), 0)</f>
        <v>0</v>
      </c>
      <c r="S4575" s="13">
        <f>IFERROR(VLOOKUP($A4575, 'Fielding Data'!$A$1:$H$12056, 7, 0), 0)</f>
        <v>0</v>
      </c>
      <c r="T4575" s="13">
        <f>IFERROR(VLOOKUP($A4575, 'Fielding Data'!$A$1:$H$12056, 8, 0), 0)</f>
        <v>2</v>
      </c>
      <c r="U4575" s="13">
        <f>SUMIFS('Fielding Data'!E:E, 'Fielding Data'!$A:$A, $A4575)</f>
        <v>745</v>
      </c>
      <c r="V4575" s="13">
        <f>SUMIFS('Fielding Data'!F:F, 'Fielding Data'!$A:$A, $A4575)</f>
        <v>55</v>
      </c>
      <c r="W4575" s="13">
        <f>SUMIFS('Fielding Data'!G:G, 'Fielding Data'!$A:$A, $A4575)</f>
        <v>2</v>
      </c>
      <c r="X4575" s="13">
        <f>SUMIFS('Fielding Data'!H:H, 'Fielding Data'!$A:$A, $A4575)</f>
        <v>8</v>
      </c>
    </row>
    <row r="4576" spans="1:24" x14ac:dyDescent="0.3">
      <c r="A4576" s="13" t="str">
        <f t="shared" si="143"/>
        <v>stinsjo012013</v>
      </c>
      <c r="B4576" s="16" t="s">
        <v>1624</v>
      </c>
      <c r="C4576" s="16">
        <v>2013</v>
      </c>
      <c r="D4576" s="16">
        <v>11</v>
      </c>
      <c r="E4576" s="16">
        <v>0</v>
      </c>
      <c r="F4576" s="16">
        <v>0</v>
      </c>
      <c r="G4576" s="16">
        <v>0</v>
      </c>
      <c r="H4576" s="16">
        <v>0</v>
      </c>
      <c r="I4576" s="16">
        <v>0</v>
      </c>
      <c r="J4576" s="16">
        <v>0</v>
      </c>
      <c r="K4576" s="16">
        <v>0</v>
      </c>
      <c r="L4576" s="16">
        <v>0</v>
      </c>
      <c r="M4576" s="16">
        <v>0</v>
      </c>
      <c r="N4576" s="16">
        <v>0</v>
      </c>
      <c r="O4576" s="16">
        <v>0</v>
      </c>
      <c r="P4576" s="13" t="str">
        <f t="shared" si="142"/>
        <v>P</v>
      </c>
      <c r="Q4576" s="13">
        <f>IFERROR(VLOOKUP($A4576, 'Fielding Data'!$A$1:$H$12056, 5, 0), 0)</f>
        <v>3</v>
      </c>
      <c r="R4576" s="13">
        <f>IFERROR(VLOOKUP($A4576, 'Fielding Data'!$A$1:$H$12056, 6, 0), 0)</f>
        <v>1</v>
      </c>
      <c r="S4576" s="13">
        <f>IFERROR(VLOOKUP($A4576, 'Fielding Data'!$A$1:$H$12056, 7, 0), 0)</f>
        <v>0</v>
      </c>
      <c r="T4576" s="13">
        <f>IFERROR(VLOOKUP($A4576, 'Fielding Data'!$A$1:$H$12056, 8, 0), 0)</f>
        <v>0</v>
      </c>
      <c r="U4576" s="13">
        <f>SUMIFS('Fielding Data'!E:E, 'Fielding Data'!$A:$A, $A4576)</f>
        <v>3</v>
      </c>
      <c r="V4576" s="13">
        <f>SUMIFS('Fielding Data'!F:F, 'Fielding Data'!$A:$A, $A4576)</f>
        <v>1</v>
      </c>
      <c r="W4576" s="13">
        <f>SUMIFS('Fielding Data'!G:G, 'Fielding Data'!$A:$A, $A4576)</f>
        <v>0</v>
      </c>
      <c r="X4576" s="13">
        <f>SUMIFS('Fielding Data'!H:H, 'Fielding Data'!$A:$A, $A4576)</f>
        <v>0</v>
      </c>
    </row>
    <row r="4577" spans="1:24" x14ac:dyDescent="0.3">
      <c r="A4577" s="13" t="str">
        <f t="shared" si="143"/>
        <v>storedr012013</v>
      </c>
      <c r="B4577" s="16" t="s">
        <v>1389</v>
      </c>
      <c r="C4577" s="16">
        <v>2013</v>
      </c>
      <c r="D4577" s="16">
        <v>68</v>
      </c>
      <c r="E4577" s="16">
        <v>0</v>
      </c>
      <c r="F4577" s="16">
        <v>0</v>
      </c>
      <c r="G4577" s="16">
        <v>0</v>
      </c>
      <c r="H4577" s="16">
        <v>0</v>
      </c>
      <c r="I4577" s="16">
        <v>0</v>
      </c>
      <c r="J4577" s="16">
        <v>0</v>
      </c>
      <c r="K4577" s="16">
        <v>0</v>
      </c>
      <c r="L4577" s="16">
        <v>0</v>
      </c>
      <c r="M4577" s="16">
        <v>0</v>
      </c>
      <c r="N4577" s="16">
        <v>0</v>
      </c>
      <c r="O4577" s="16">
        <v>0</v>
      </c>
      <c r="P4577" s="13" t="str">
        <f t="shared" si="142"/>
        <v>P</v>
      </c>
      <c r="Q4577" s="13">
        <f>IFERROR(VLOOKUP($A4577, 'Fielding Data'!$A$1:$H$12056, 5, 0), 0)</f>
        <v>4</v>
      </c>
      <c r="R4577" s="13">
        <f>IFERROR(VLOOKUP($A4577, 'Fielding Data'!$A$1:$H$12056, 6, 0), 0)</f>
        <v>8</v>
      </c>
      <c r="S4577" s="13">
        <f>IFERROR(VLOOKUP($A4577, 'Fielding Data'!$A$1:$H$12056, 7, 0), 0)</f>
        <v>1</v>
      </c>
      <c r="T4577" s="13">
        <f>IFERROR(VLOOKUP($A4577, 'Fielding Data'!$A$1:$H$12056, 8, 0), 0)</f>
        <v>2</v>
      </c>
      <c r="U4577" s="13">
        <f>SUMIFS('Fielding Data'!E:E, 'Fielding Data'!$A:$A, $A4577)</f>
        <v>4</v>
      </c>
      <c r="V4577" s="13">
        <f>SUMIFS('Fielding Data'!F:F, 'Fielding Data'!$A:$A, $A4577)</f>
        <v>8</v>
      </c>
      <c r="W4577" s="13">
        <f>SUMIFS('Fielding Data'!G:G, 'Fielding Data'!$A:$A, $A4577)</f>
        <v>1</v>
      </c>
      <c r="X4577" s="13">
        <f>SUMIFS('Fielding Data'!H:H, 'Fielding Data'!$A:$A, $A4577)</f>
        <v>2</v>
      </c>
    </row>
    <row r="4578" spans="1:24" x14ac:dyDescent="0.3">
      <c r="A4578" s="13" t="str">
        <f t="shared" si="143"/>
        <v>storemi012013</v>
      </c>
      <c r="B4578" s="16" t="s">
        <v>1841</v>
      </c>
      <c r="C4578" s="16">
        <v>2013</v>
      </c>
      <c r="D4578" s="16">
        <v>3</v>
      </c>
      <c r="E4578" s="16">
        <v>0</v>
      </c>
      <c r="F4578" s="16">
        <v>0</v>
      </c>
      <c r="G4578" s="16">
        <v>0</v>
      </c>
      <c r="H4578" s="16">
        <v>0</v>
      </c>
      <c r="I4578" s="16">
        <v>0</v>
      </c>
      <c r="J4578" s="16">
        <v>0</v>
      </c>
      <c r="K4578" s="16">
        <v>0</v>
      </c>
      <c r="L4578" s="16">
        <v>0</v>
      </c>
      <c r="M4578" s="16">
        <v>0</v>
      </c>
      <c r="N4578" s="16">
        <v>0</v>
      </c>
      <c r="O4578" s="16">
        <v>0</v>
      </c>
      <c r="P4578" s="13" t="str">
        <f t="shared" si="142"/>
        <v>P</v>
      </c>
      <c r="Q4578" s="13">
        <f>IFERROR(VLOOKUP($A4578, 'Fielding Data'!$A$1:$H$12056, 5, 0), 0)</f>
        <v>0</v>
      </c>
      <c r="R4578" s="13">
        <f>IFERROR(VLOOKUP($A4578, 'Fielding Data'!$A$1:$H$12056, 6, 0), 0)</f>
        <v>0</v>
      </c>
      <c r="S4578" s="13">
        <f>IFERROR(VLOOKUP($A4578, 'Fielding Data'!$A$1:$H$12056, 7, 0), 0)</f>
        <v>0</v>
      </c>
      <c r="T4578" s="13">
        <f>IFERROR(VLOOKUP($A4578, 'Fielding Data'!$A$1:$H$12056, 8, 0), 0)</f>
        <v>0</v>
      </c>
      <c r="U4578" s="13">
        <f>SUMIFS('Fielding Data'!E:E, 'Fielding Data'!$A:$A, $A4578)</f>
        <v>0</v>
      </c>
      <c r="V4578" s="13">
        <f>SUMIFS('Fielding Data'!F:F, 'Fielding Data'!$A:$A, $A4578)</f>
        <v>0</v>
      </c>
      <c r="W4578" s="13">
        <f>SUMIFS('Fielding Data'!G:G, 'Fielding Data'!$A:$A, $A4578)</f>
        <v>0</v>
      </c>
      <c r="X4578" s="13">
        <f>SUMIFS('Fielding Data'!H:H, 'Fielding Data'!$A:$A, $A4578)</f>
        <v>0</v>
      </c>
    </row>
    <row r="4579" spans="1:24" x14ac:dyDescent="0.3">
      <c r="A4579" s="13" t="str">
        <f t="shared" si="143"/>
        <v>straida012013</v>
      </c>
      <c r="B4579" s="16" t="s">
        <v>1842</v>
      </c>
      <c r="C4579" s="16">
        <v>2013</v>
      </c>
      <c r="D4579" s="16">
        <v>27</v>
      </c>
      <c r="E4579" s="16">
        <v>2</v>
      </c>
      <c r="F4579" s="16">
        <v>0</v>
      </c>
      <c r="G4579" s="16">
        <v>0</v>
      </c>
      <c r="H4579" s="16">
        <v>0</v>
      </c>
      <c r="I4579" s="16">
        <v>0</v>
      </c>
      <c r="J4579" s="16">
        <v>0</v>
      </c>
      <c r="K4579" s="16">
        <v>0</v>
      </c>
      <c r="L4579" s="16">
        <v>0</v>
      </c>
      <c r="M4579" s="16">
        <v>0</v>
      </c>
      <c r="N4579" s="16">
        <v>1</v>
      </c>
      <c r="O4579" s="16">
        <v>2</v>
      </c>
      <c r="P4579" s="13" t="str">
        <f t="shared" si="142"/>
        <v>P</v>
      </c>
      <c r="Q4579" s="13">
        <f>IFERROR(VLOOKUP($A4579, 'Fielding Data'!$A$1:$H$12056, 5, 0), 0)</f>
        <v>8</v>
      </c>
      <c r="R4579" s="13">
        <f>IFERROR(VLOOKUP($A4579, 'Fielding Data'!$A$1:$H$12056, 6, 0), 0)</f>
        <v>8</v>
      </c>
      <c r="S4579" s="13">
        <f>IFERROR(VLOOKUP($A4579, 'Fielding Data'!$A$1:$H$12056, 7, 0), 0)</f>
        <v>0</v>
      </c>
      <c r="T4579" s="13">
        <f>IFERROR(VLOOKUP($A4579, 'Fielding Data'!$A$1:$H$12056, 8, 0), 0)</f>
        <v>0</v>
      </c>
      <c r="U4579" s="13">
        <f>SUMIFS('Fielding Data'!E:E, 'Fielding Data'!$A:$A, $A4579)</f>
        <v>8</v>
      </c>
      <c r="V4579" s="13">
        <f>SUMIFS('Fielding Data'!F:F, 'Fielding Data'!$A:$A, $A4579)</f>
        <v>8</v>
      </c>
      <c r="W4579" s="13">
        <f>SUMIFS('Fielding Data'!G:G, 'Fielding Data'!$A:$A, $A4579)</f>
        <v>0</v>
      </c>
      <c r="X4579" s="13">
        <f>SUMIFS('Fielding Data'!H:H, 'Fielding Data'!$A:$A, $A4579)</f>
        <v>0</v>
      </c>
    </row>
    <row r="4580" spans="1:24" x14ac:dyDescent="0.3">
      <c r="A4580" s="13" t="str">
        <f t="shared" si="143"/>
        <v>strasst012013</v>
      </c>
      <c r="B4580" s="16" t="s">
        <v>1391</v>
      </c>
      <c r="C4580" s="16">
        <v>2013</v>
      </c>
      <c r="D4580" s="16">
        <v>30</v>
      </c>
      <c r="E4580" s="16">
        <v>49</v>
      </c>
      <c r="F4580" s="16">
        <v>2</v>
      </c>
      <c r="G4580" s="16">
        <v>7</v>
      </c>
      <c r="H4580" s="16">
        <v>2</v>
      </c>
      <c r="I4580" s="16">
        <v>0</v>
      </c>
      <c r="J4580" s="16">
        <v>0</v>
      </c>
      <c r="K4580" s="16">
        <v>2</v>
      </c>
      <c r="L4580" s="16">
        <v>0</v>
      </c>
      <c r="M4580" s="16">
        <v>0</v>
      </c>
      <c r="N4580" s="16">
        <v>2</v>
      </c>
      <c r="O4580" s="16">
        <v>23</v>
      </c>
      <c r="P4580" s="13" t="str">
        <f t="shared" si="142"/>
        <v>P</v>
      </c>
      <c r="Q4580" s="13">
        <f>IFERROR(VLOOKUP($A4580, 'Fielding Data'!$A$1:$H$12056, 5, 0), 0)</f>
        <v>9</v>
      </c>
      <c r="R4580" s="13">
        <f>IFERROR(VLOOKUP($A4580, 'Fielding Data'!$A$1:$H$12056, 6, 0), 0)</f>
        <v>19</v>
      </c>
      <c r="S4580" s="13">
        <f>IFERROR(VLOOKUP($A4580, 'Fielding Data'!$A$1:$H$12056, 7, 0), 0)</f>
        <v>0</v>
      </c>
      <c r="T4580" s="13">
        <f>IFERROR(VLOOKUP($A4580, 'Fielding Data'!$A$1:$H$12056, 8, 0), 0)</f>
        <v>0</v>
      </c>
      <c r="U4580" s="13">
        <f>SUMIFS('Fielding Data'!E:E, 'Fielding Data'!$A:$A, $A4580)</f>
        <v>9</v>
      </c>
      <c r="V4580" s="13">
        <f>SUMIFS('Fielding Data'!F:F, 'Fielding Data'!$A:$A, $A4580)</f>
        <v>19</v>
      </c>
      <c r="W4580" s="13">
        <f>SUMIFS('Fielding Data'!G:G, 'Fielding Data'!$A:$A, $A4580)</f>
        <v>0</v>
      </c>
      <c r="X4580" s="13">
        <f>SUMIFS('Fielding Data'!H:H, 'Fielding Data'!$A:$A, $A4580)</f>
        <v>0</v>
      </c>
    </row>
    <row r="4581" spans="1:24" x14ac:dyDescent="0.3">
      <c r="A4581" s="13" t="str">
        <f t="shared" si="143"/>
        <v>streehu012013</v>
      </c>
      <c r="B4581" s="16" t="s">
        <v>605</v>
      </c>
      <c r="C4581" s="16">
        <v>2013</v>
      </c>
      <c r="D4581" s="16">
        <v>58</v>
      </c>
      <c r="E4581" s="16">
        <v>0</v>
      </c>
      <c r="F4581" s="16">
        <v>0</v>
      </c>
      <c r="G4581" s="16">
        <v>0</v>
      </c>
      <c r="H4581" s="16">
        <v>0</v>
      </c>
      <c r="I4581" s="16">
        <v>0</v>
      </c>
      <c r="J4581" s="16">
        <v>0</v>
      </c>
      <c r="K4581" s="16">
        <v>0</v>
      </c>
      <c r="L4581" s="16">
        <v>0</v>
      </c>
      <c r="M4581" s="16">
        <v>0</v>
      </c>
      <c r="N4581" s="16">
        <v>0</v>
      </c>
      <c r="O4581" s="16">
        <v>0</v>
      </c>
      <c r="P4581" s="13" t="str">
        <f t="shared" si="142"/>
        <v>P</v>
      </c>
      <c r="Q4581" s="13">
        <f>IFERROR(VLOOKUP($A4581, 'Fielding Data'!$A$1:$H$12056, 5, 0), 0)</f>
        <v>3</v>
      </c>
      <c r="R4581" s="13">
        <f>IFERROR(VLOOKUP($A4581, 'Fielding Data'!$A$1:$H$12056, 6, 0), 0)</f>
        <v>9</v>
      </c>
      <c r="S4581" s="13">
        <f>IFERROR(VLOOKUP($A4581, 'Fielding Data'!$A$1:$H$12056, 7, 0), 0)</f>
        <v>0</v>
      </c>
      <c r="T4581" s="13">
        <f>IFERROR(VLOOKUP($A4581, 'Fielding Data'!$A$1:$H$12056, 8, 0), 0)</f>
        <v>0</v>
      </c>
      <c r="U4581" s="13">
        <f>SUMIFS('Fielding Data'!E:E, 'Fielding Data'!$A:$A, $A4581)</f>
        <v>3</v>
      </c>
      <c r="V4581" s="13">
        <f>SUMIFS('Fielding Data'!F:F, 'Fielding Data'!$A:$A, $A4581)</f>
        <v>9</v>
      </c>
      <c r="W4581" s="13">
        <f>SUMIFS('Fielding Data'!G:G, 'Fielding Data'!$A:$A, $A4581)</f>
        <v>0</v>
      </c>
      <c r="X4581" s="13">
        <f>SUMIFS('Fielding Data'!H:H, 'Fielding Data'!$A:$A, $A4581)</f>
        <v>0</v>
      </c>
    </row>
    <row r="4582" spans="1:24" x14ac:dyDescent="0.3">
      <c r="A4582" s="13" t="str">
        <f t="shared" si="143"/>
        <v>stubbdr012013</v>
      </c>
      <c r="B4582" s="16" t="s">
        <v>1188</v>
      </c>
      <c r="C4582" s="16">
        <v>2013</v>
      </c>
      <c r="D4582" s="16">
        <v>146</v>
      </c>
      <c r="E4582" s="16">
        <v>430</v>
      </c>
      <c r="F4582" s="16">
        <v>59</v>
      </c>
      <c r="G4582" s="16">
        <v>100</v>
      </c>
      <c r="H4582" s="16">
        <v>21</v>
      </c>
      <c r="I4582" s="16">
        <v>2</v>
      </c>
      <c r="J4582" s="16">
        <v>10</v>
      </c>
      <c r="K4582" s="16">
        <v>45</v>
      </c>
      <c r="L4582" s="16">
        <v>17</v>
      </c>
      <c r="M4582" s="16">
        <v>2</v>
      </c>
      <c r="N4582" s="16">
        <v>44</v>
      </c>
      <c r="O4582" s="16">
        <v>141</v>
      </c>
      <c r="P4582" s="13" t="str">
        <f t="shared" si="142"/>
        <v>CF</v>
      </c>
      <c r="Q4582" s="13">
        <f>IFERROR(VLOOKUP($A4582, 'Fielding Data'!$A$1:$H$12056, 5, 0), 0)</f>
        <v>0</v>
      </c>
      <c r="R4582" s="13">
        <f>IFERROR(VLOOKUP($A4582, 'Fielding Data'!$A$1:$H$12056, 6, 0), 0)</f>
        <v>0</v>
      </c>
      <c r="S4582" s="13">
        <f>IFERROR(VLOOKUP($A4582, 'Fielding Data'!$A$1:$H$12056, 7, 0), 0)</f>
        <v>0</v>
      </c>
      <c r="T4582" s="13">
        <f>IFERROR(VLOOKUP($A4582, 'Fielding Data'!$A$1:$H$12056, 8, 0), 0)</f>
        <v>0</v>
      </c>
      <c r="U4582" s="13">
        <f>SUMIFS('Fielding Data'!E:E, 'Fielding Data'!$A:$A, $A4582)</f>
        <v>258</v>
      </c>
      <c r="V4582" s="13">
        <f>SUMIFS('Fielding Data'!F:F, 'Fielding Data'!$A:$A, $A4582)</f>
        <v>6</v>
      </c>
      <c r="W4582" s="13">
        <f>SUMIFS('Fielding Data'!G:G, 'Fielding Data'!$A:$A, $A4582)</f>
        <v>6</v>
      </c>
      <c r="X4582" s="13">
        <f>SUMIFS('Fielding Data'!H:H, 'Fielding Data'!$A:$A, $A4582)</f>
        <v>1</v>
      </c>
    </row>
    <row r="4583" spans="1:24" x14ac:dyDescent="0.3">
      <c r="A4583" s="13" t="str">
        <f t="shared" si="143"/>
        <v>stulter012013</v>
      </c>
      <c r="B4583" s="16" t="s">
        <v>732</v>
      </c>
      <c r="C4583" s="16">
        <v>2013</v>
      </c>
      <c r="D4583" s="16">
        <v>37</v>
      </c>
      <c r="E4583" s="16">
        <v>61</v>
      </c>
      <c r="F4583" s="16">
        <v>2</v>
      </c>
      <c r="G4583" s="16">
        <v>10</v>
      </c>
      <c r="H4583" s="16">
        <v>1</v>
      </c>
      <c r="I4583" s="16">
        <v>0</v>
      </c>
      <c r="J4583" s="16">
        <v>1</v>
      </c>
      <c r="K4583" s="16">
        <v>4</v>
      </c>
      <c r="L4583" s="16">
        <v>0</v>
      </c>
      <c r="M4583" s="16">
        <v>0</v>
      </c>
      <c r="N4583" s="16">
        <v>0</v>
      </c>
      <c r="O4583" s="16">
        <v>21</v>
      </c>
      <c r="P4583" s="13" t="str">
        <f t="shared" si="142"/>
        <v>P</v>
      </c>
      <c r="Q4583" s="13">
        <f>IFERROR(VLOOKUP($A4583, 'Fielding Data'!$A$1:$H$12056, 5, 0), 0)</f>
        <v>5</v>
      </c>
      <c r="R4583" s="13">
        <f>IFERROR(VLOOKUP($A4583, 'Fielding Data'!$A$1:$H$12056, 6, 0), 0)</f>
        <v>32</v>
      </c>
      <c r="S4583" s="13">
        <f>IFERROR(VLOOKUP($A4583, 'Fielding Data'!$A$1:$H$12056, 7, 0), 0)</f>
        <v>2</v>
      </c>
      <c r="T4583" s="13">
        <f>IFERROR(VLOOKUP($A4583, 'Fielding Data'!$A$1:$H$12056, 8, 0), 0)</f>
        <v>5</v>
      </c>
      <c r="U4583" s="13">
        <f>SUMIFS('Fielding Data'!E:E, 'Fielding Data'!$A:$A, $A4583)</f>
        <v>5</v>
      </c>
      <c r="V4583" s="13">
        <f>SUMIFS('Fielding Data'!F:F, 'Fielding Data'!$A:$A, $A4583)</f>
        <v>32</v>
      </c>
      <c r="W4583" s="13">
        <f>SUMIFS('Fielding Data'!G:G, 'Fielding Data'!$A:$A, $A4583)</f>
        <v>2</v>
      </c>
      <c r="X4583" s="13">
        <f>SUMIFS('Fielding Data'!H:H, 'Fielding Data'!$A:$A, $A4583)</f>
        <v>5</v>
      </c>
    </row>
    <row r="4584" spans="1:24" x14ac:dyDescent="0.3">
      <c r="A4584" s="13" t="str">
        <f t="shared" si="143"/>
        <v>stutemi012013</v>
      </c>
      <c r="B4584" s="16" t="s">
        <v>1625</v>
      </c>
      <c r="C4584" s="16">
        <v>2013</v>
      </c>
      <c r="D4584" s="16">
        <v>16</v>
      </c>
      <c r="E4584" s="16">
        <v>1</v>
      </c>
      <c r="F4584" s="16">
        <v>0</v>
      </c>
      <c r="G4584" s="16">
        <v>0</v>
      </c>
      <c r="H4584" s="16">
        <v>0</v>
      </c>
      <c r="I4584" s="16">
        <v>0</v>
      </c>
      <c r="J4584" s="16">
        <v>0</v>
      </c>
      <c r="K4584" s="16">
        <v>0</v>
      </c>
      <c r="L4584" s="16">
        <v>0</v>
      </c>
      <c r="M4584" s="16">
        <v>0</v>
      </c>
      <c r="N4584" s="16">
        <v>0</v>
      </c>
      <c r="O4584" s="16">
        <v>0</v>
      </c>
      <c r="P4584" s="13" t="str">
        <f t="shared" si="142"/>
        <v>P</v>
      </c>
      <c r="Q4584" s="13">
        <f>IFERROR(VLOOKUP($A4584, 'Fielding Data'!$A$1:$H$12056, 5, 0), 0)</f>
        <v>3</v>
      </c>
      <c r="R4584" s="13">
        <f>IFERROR(VLOOKUP($A4584, 'Fielding Data'!$A$1:$H$12056, 6, 0), 0)</f>
        <v>3</v>
      </c>
      <c r="S4584" s="13">
        <f>IFERROR(VLOOKUP($A4584, 'Fielding Data'!$A$1:$H$12056, 7, 0), 0)</f>
        <v>0</v>
      </c>
      <c r="T4584" s="13">
        <f>IFERROR(VLOOKUP($A4584, 'Fielding Data'!$A$1:$H$12056, 8, 0), 0)</f>
        <v>0</v>
      </c>
      <c r="U4584" s="13">
        <f>SUMIFS('Fielding Data'!E:E, 'Fielding Data'!$A:$A, $A4584)</f>
        <v>3</v>
      </c>
      <c r="V4584" s="13">
        <f>SUMIFS('Fielding Data'!F:F, 'Fielding Data'!$A:$A, $A4584)</f>
        <v>3</v>
      </c>
      <c r="W4584" s="13">
        <f>SUMIFS('Fielding Data'!G:G, 'Fielding Data'!$A:$A, $A4584)</f>
        <v>0</v>
      </c>
      <c r="X4584" s="13">
        <f>SUMIFS('Fielding Data'!H:H, 'Fielding Data'!$A:$A, $A4584)</f>
        <v>0</v>
      </c>
    </row>
    <row r="4585" spans="1:24" x14ac:dyDescent="0.3">
      <c r="A4585" s="13" t="str">
        <f t="shared" si="143"/>
        <v>sucreje012013</v>
      </c>
      <c r="B4585" s="16" t="s">
        <v>2062</v>
      </c>
      <c r="C4585" s="16">
        <v>2013</v>
      </c>
      <c r="D4585" s="16">
        <v>8</v>
      </c>
      <c r="E4585" s="16">
        <v>26</v>
      </c>
      <c r="F4585" s="16">
        <v>1</v>
      </c>
      <c r="G4585" s="16">
        <v>5</v>
      </c>
      <c r="H4585" s="16">
        <v>0</v>
      </c>
      <c r="I4585" s="16">
        <v>0</v>
      </c>
      <c r="J4585" s="16">
        <v>0</v>
      </c>
      <c r="K4585" s="16">
        <v>3</v>
      </c>
      <c r="L4585" s="16">
        <v>0</v>
      </c>
      <c r="M4585" s="16">
        <v>0</v>
      </c>
      <c r="N4585" s="16">
        <v>2</v>
      </c>
      <c r="O4585" s="16">
        <v>1</v>
      </c>
      <c r="P4585" s="13" t="str">
        <f t="shared" si="142"/>
        <v>C</v>
      </c>
      <c r="Q4585" s="13">
        <f>IFERROR(VLOOKUP($A4585, 'Fielding Data'!$A$1:$H$12056, 5, 0), 0)</f>
        <v>60</v>
      </c>
      <c r="R4585" s="13">
        <f>IFERROR(VLOOKUP($A4585, 'Fielding Data'!$A$1:$H$12056, 6, 0), 0)</f>
        <v>6</v>
      </c>
      <c r="S4585" s="13">
        <f>IFERROR(VLOOKUP($A4585, 'Fielding Data'!$A$1:$H$12056, 7, 0), 0)</f>
        <v>0</v>
      </c>
      <c r="T4585" s="13">
        <f>IFERROR(VLOOKUP($A4585, 'Fielding Data'!$A$1:$H$12056, 8, 0), 0)</f>
        <v>1</v>
      </c>
      <c r="U4585" s="13">
        <f>SUMIFS('Fielding Data'!E:E, 'Fielding Data'!$A:$A, $A4585)</f>
        <v>60</v>
      </c>
      <c r="V4585" s="13">
        <f>SUMIFS('Fielding Data'!F:F, 'Fielding Data'!$A:$A, $A4585)</f>
        <v>6</v>
      </c>
      <c r="W4585" s="13">
        <f>SUMIFS('Fielding Data'!G:G, 'Fielding Data'!$A:$A, $A4585)</f>
        <v>0</v>
      </c>
      <c r="X4585" s="13">
        <f>SUMIFS('Fielding Data'!H:H, 'Fielding Data'!$A:$A, $A4585)</f>
        <v>1</v>
      </c>
    </row>
    <row r="4586" spans="1:24" x14ac:dyDescent="0.3">
      <c r="A4586" s="13" t="str">
        <f t="shared" si="143"/>
        <v>surkaer012013</v>
      </c>
      <c r="B4586" s="16" t="s">
        <v>1626</v>
      </c>
      <c r="C4586" s="16">
        <v>2013</v>
      </c>
      <c r="D4586" s="16">
        <v>1</v>
      </c>
      <c r="E4586" s="16">
        <v>1</v>
      </c>
      <c r="F4586" s="16">
        <v>0</v>
      </c>
      <c r="G4586" s="16">
        <v>0</v>
      </c>
      <c r="H4586" s="16">
        <v>0</v>
      </c>
      <c r="I4586" s="16">
        <v>0</v>
      </c>
      <c r="J4586" s="16">
        <v>0</v>
      </c>
      <c r="K4586" s="16">
        <v>0</v>
      </c>
      <c r="L4586" s="16">
        <v>0</v>
      </c>
      <c r="M4586" s="16">
        <v>0</v>
      </c>
      <c r="N4586" s="16">
        <v>0</v>
      </c>
      <c r="O4586" s="16">
        <v>0</v>
      </c>
      <c r="P4586" s="13" t="str">
        <f t="shared" si="142"/>
        <v>P</v>
      </c>
      <c r="Q4586" s="13">
        <f>IFERROR(VLOOKUP($A4586, 'Fielding Data'!$A$1:$H$12056, 5, 0), 0)</f>
        <v>0</v>
      </c>
      <c r="R4586" s="13">
        <f>IFERROR(VLOOKUP($A4586, 'Fielding Data'!$A$1:$H$12056, 6, 0), 0)</f>
        <v>0</v>
      </c>
      <c r="S4586" s="13">
        <f>IFERROR(VLOOKUP($A4586, 'Fielding Data'!$A$1:$H$12056, 7, 0), 0)</f>
        <v>0</v>
      </c>
      <c r="T4586" s="13">
        <f>IFERROR(VLOOKUP($A4586, 'Fielding Data'!$A$1:$H$12056, 8, 0), 0)</f>
        <v>0</v>
      </c>
      <c r="U4586" s="13">
        <f>SUMIFS('Fielding Data'!E:E, 'Fielding Data'!$A:$A, $A4586)</f>
        <v>0</v>
      </c>
      <c r="V4586" s="13">
        <f>SUMIFS('Fielding Data'!F:F, 'Fielding Data'!$A:$A, $A4586)</f>
        <v>0</v>
      </c>
      <c r="W4586" s="13">
        <f>SUMIFS('Fielding Data'!G:G, 'Fielding Data'!$A:$A, $A4586)</f>
        <v>0</v>
      </c>
      <c r="X4586" s="13">
        <f>SUMIFS('Fielding Data'!H:H, 'Fielding Data'!$A:$A, $A4586)</f>
        <v>0</v>
      </c>
    </row>
    <row r="4587" spans="1:24" x14ac:dyDescent="0.3">
      <c r="A4587" s="13" t="str">
        <f t="shared" si="143"/>
        <v>susdost012013</v>
      </c>
      <c r="B4587" s="16" t="s">
        <v>2063</v>
      </c>
      <c r="C4587" s="16">
        <v>2013</v>
      </c>
      <c r="D4587" s="16">
        <v>3</v>
      </c>
      <c r="E4587" s="16">
        <v>7</v>
      </c>
      <c r="F4587" s="16">
        <v>1</v>
      </c>
      <c r="G4587" s="16">
        <v>1</v>
      </c>
      <c r="H4587" s="16">
        <v>1</v>
      </c>
      <c r="I4587" s="16">
        <v>0</v>
      </c>
      <c r="J4587" s="16">
        <v>0</v>
      </c>
      <c r="K4587" s="16">
        <v>0</v>
      </c>
      <c r="L4587" s="16">
        <v>0</v>
      </c>
      <c r="M4587" s="16">
        <v>0</v>
      </c>
      <c r="N4587" s="16">
        <v>0</v>
      </c>
      <c r="O4587" s="16">
        <v>1</v>
      </c>
      <c r="P4587" s="13" t="str">
        <f t="shared" si="142"/>
        <v>LF</v>
      </c>
      <c r="Q4587" s="13">
        <f>IFERROR(VLOOKUP($A4587, 'Fielding Data'!$A$1:$H$12056, 5, 0), 0)</f>
        <v>0</v>
      </c>
      <c r="R4587" s="13">
        <f>IFERROR(VLOOKUP($A4587, 'Fielding Data'!$A$1:$H$12056, 6, 0), 0)</f>
        <v>0</v>
      </c>
      <c r="S4587" s="13">
        <f>IFERROR(VLOOKUP($A4587, 'Fielding Data'!$A$1:$H$12056, 7, 0), 0)</f>
        <v>0</v>
      </c>
      <c r="T4587" s="13">
        <f>IFERROR(VLOOKUP($A4587, 'Fielding Data'!$A$1:$H$12056, 8, 0), 0)</f>
        <v>0</v>
      </c>
      <c r="U4587" s="13">
        <f>SUMIFS('Fielding Data'!E:E, 'Fielding Data'!$A:$A, $A4587)</f>
        <v>3</v>
      </c>
      <c r="V4587" s="13">
        <f>SUMIFS('Fielding Data'!F:F, 'Fielding Data'!$A:$A, $A4587)</f>
        <v>0</v>
      </c>
      <c r="W4587" s="13">
        <f>SUMIFS('Fielding Data'!G:G, 'Fielding Data'!$A:$A, $A4587)</f>
        <v>1</v>
      </c>
      <c r="X4587" s="13">
        <f>SUMIFS('Fielding Data'!H:H, 'Fielding Data'!$A:$A, $A4587)</f>
        <v>0</v>
      </c>
    </row>
    <row r="4588" spans="1:24" x14ac:dyDescent="0.3">
      <c r="A4588" s="13" t="str">
        <f t="shared" si="143"/>
        <v>suzukic012013</v>
      </c>
      <c r="B4588" s="16" t="s">
        <v>276</v>
      </c>
      <c r="C4588" s="16">
        <v>2013</v>
      </c>
      <c r="D4588" s="16">
        <v>150</v>
      </c>
      <c r="E4588" s="16">
        <v>520</v>
      </c>
      <c r="F4588" s="16">
        <v>57</v>
      </c>
      <c r="G4588" s="16">
        <v>136</v>
      </c>
      <c r="H4588" s="16">
        <v>15</v>
      </c>
      <c r="I4588" s="16">
        <v>3</v>
      </c>
      <c r="J4588" s="16">
        <v>7</v>
      </c>
      <c r="K4588" s="16">
        <v>35</v>
      </c>
      <c r="L4588" s="16">
        <v>20</v>
      </c>
      <c r="M4588" s="16">
        <v>4</v>
      </c>
      <c r="N4588" s="16">
        <v>26</v>
      </c>
      <c r="O4588" s="16">
        <v>63</v>
      </c>
      <c r="P4588" s="13" t="str">
        <f t="shared" si="142"/>
        <v>CF</v>
      </c>
      <c r="Q4588" s="13">
        <f>IFERROR(VLOOKUP($A4588, 'Fielding Data'!$A$1:$H$12056, 5, 0), 0)</f>
        <v>0</v>
      </c>
      <c r="R4588" s="13">
        <f>IFERROR(VLOOKUP($A4588, 'Fielding Data'!$A$1:$H$12056, 6, 0), 0)</f>
        <v>0</v>
      </c>
      <c r="S4588" s="13">
        <f>IFERROR(VLOOKUP($A4588, 'Fielding Data'!$A$1:$H$12056, 7, 0), 0)</f>
        <v>0</v>
      </c>
      <c r="T4588" s="13">
        <f>IFERROR(VLOOKUP($A4588, 'Fielding Data'!$A$1:$H$12056, 8, 0), 0)</f>
        <v>0</v>
      </c>
      <c r="U4588" s="13">
        <f>SUMIFS('Fielding Data'!E:E, 'Fielding Data'!$A:$A, $A4588)</f>
        <v>254</v>
      </c>
      <c r="V4588" s="13">
        <f>SUMIFS('Fielding Data'!F:F, 'Fielding Data'!$A:$A, $A4588)</f>
        <v>5</v>
      </c>
      <c r="W4588" s="13">
        <f>SUMIFS('Fielding Data'!G:G, 'Fielding Data'!$A:$A, $A4588)</f>
        <v>3</v>
      </c>
      <c r="X4588" s="13">
        <f>SUMIFS('Fielding Data'!H:H, 'Fielding Data'!$A:$A, $A4588)</f>
        <v>0</v>
      </c>
    </row>
    <row r="4589" spans="1:24" x14ac:dyDescent="0.3">
      <c r="A4589" s="13" t="str">
        <f t="shared" si="143"/>
        <v>swarzan012013</v>
      </c>
      <c r="B4589" s="16" t="s">
        <v>1190</v>
      </c>
      <c r="C4589" s="16">
        <v>2013</v>
      </c>
      <c r="D4589" s="16">
        <v>48</v>
      </c>
      <c r="E4589" s="16">
        <v>1</v>
      </c>
      <c r="F4589" s="16">
        <v>0</v>
      </c>
      <c r="G4589" s="16">
        <v>0</v>
      </c>
      <c r="H4589" s="16">
        <v>0</v>
      </c>
      <c r="I4589" s="16">
        <v>0</v>
      </c>
      <c r="J4589" s="16">
        <v>0</v>
      </c>
      <c r="K4589" s="16">
        <v>0</v>
      </c>
      <c r="L4589" s="16">
        <v>0</v>
      </c>
      <c r="M4589" s="16">
        <v>0</v>
      </c>
      <c r="N4589" s="16">
        <v>0</v>
      </c>
      <c r="O4589" s="16">
        <v>1</v>
      </c>
      <c r="P4589" s="13" t="str">
        <f t="shared" si="142"/>
        <v>P</v>
      </c>
      <c r="Q4589" s="13">
        <f>IFERROR(VLOOKUP($A4589, 'Fielding Data'!$A$1:$H$12056, 5, 0), 0)</f>
        <v>6</v>
      </c>
      <c r="R4589" s="13">
        <f>IFERROR(VLOOKUP($A4589, 'Fielding Data'!$A$1:$H$12056, 6, 0), 0)</f>
        <v>9</v>
      </c>
      <c r="S4589" s="13">
        <f>IFERROR(VLOOKUP($A4589, 'Fielding Data'!$A$1:$H$12056, 7, 0), 0)</f>
        <v>1</v>
      </c>
      <c r="T4589" s="13">
        <f>IFERROR(VLOOKUP($A4589, 'Fielding Data'!$A$1:$H$12056, 8, 0), 0)</f>
        <v>1</v>
      </c>
      <c r="U4589" s="13">
        <f>SUMIFS('Fielding Data'!E:E, 'Fielding Data'!$A:$A, $A4589)</f>
        <v>6</v>
      </c>
      <c r="V4589" s="13">
        <f>SUMIFS('Fielding Data'!F:F, 'Fielding Data'!$A:$A, $A4589)</f>
        <v>9</v>
      </c>
      <c r="W4589" s="13">
        <f>SUMIFS('Fielding Data'!G:G, 'Fielding Data'!$A:$A, $A4589)</f>
        <v>1</v>
      </c>
      <c r="X4589" s="13">
        <f>SUMIFS('Fielding Data'!H:H, 'Fielding Data'!$A:$A, $A4589)</f>
        <v>1</v>
      </c>
    </row>
    <row r="4590" spans="1:24" x14ac:dyDescent="0.3">
      <c r="A4590" s="13" t="str">
        <f t="shared" si="143"/>
        <v>sweenry012013</v>
      </c>
      <c r="B4590" s="16" t="s">
        <v>733</v>
      </c>
      <c r="C4590" s="16">
        <v>2013</v>
      </c>
      <c r="D4590" s="16">
        <v>70</v>
      </c>
      <c r="E4590" s="16">
        <v>192</v>
      </c>
      <c r="F4590" s="16">
        <v>19</v>
      </c>
      <c r="G4590" s="16">
        <v>51</v>
      </c>
      <c r="H4590" s="16">
        <v>13</v>
      </c>
      <c r="I4590" s="16">
        <v>2</v>
      </c>
      <c r="J4590" s="16">
        <v>6</v>
      </c>
      <c r="K4590" s="16">
        <v>19</v>
      </c>
      <c r="L4590" s="16">
        <v>1</v>
      </c>
      <c r="M4590" s="16">
        <v>0</v>
      </c>
      <c r="N4590" s="16">
        <v>17</v>
      </c>
      <c r="O4590" s="16">
        <v>31</v>
      </c>
      <c r="P4590" s="13" t="str">
        <f t="shared" si="142"/>
        <v>CF</v>
      </c>
      <c r="Q4590" s="13">
        <f>IFERROR(VLOOKUP($A4590, 'Fielding Data'!$A$1:$H$12056, 5, 0), 0)</f>
        <v>0</v>
      </c>
      <c r="R4590" s="13">
        <f>IFERROR(VLOOKUP($A4590, 'Fielding Data'!$A$1:$H$12056, 6, 0), 0)</f>
        <v>0</v>
      </c>
      <c r="S4590" s="13">
        <f>IFERROR(VLOOKUP($A4590, 'Fielding Data'!$A$1:$H$12056, 7, 0), 0)</f>
        <v>0</v>
      </c>
      <c r="T4590" s="13">
        <f>IFERROR(VLOOKUP($A4590, 'Fielding Data'!$A$1:$H$12056, 8, 0), 0)</f>
        <v>0</v>
      </c>
      <c r="U4590" s="13">
        <f>SUMIFS('Fielding Data'!E:E, 'Fielding Data'!$A:$A, $A4590)</f>
        <v>140</v>
      </c>
      <c r="V4590" s="13">
        <f>SUMIFS('Fielding Data'!F:F, 'Fielding Data'!$A:$A, $A4590)</f>
        <v>1</v>
      </c>
      <c r="W4590" s="13">
        <f>SUMIFS('Fielding Data'!G:G, 'Fielding Data'!$A:$A, $A4590)</f>
        <v>1</v>
      </c>
      <c r="X4590" s="13">
        <f>SUMIFS('Fielding Data'!H:H, 'Fielding Data'!$A:$A, $A4590)</f>
        <v>0</v>
      </c>
    </row>
    <row r="4591" spans="1:24" x14ac:dyDescent="0.3">
      <c r="A4591" s="13" t="str">
        <f t="shared" si="143"/>
        <v>swishni012013</v>
      </c>
      <c r="B4591" s="16" t="s">
        <v>494</v>
      </c>
      <c r="C4591" s="16">
        <v>2013</v>
      </c>
      <c r="D4591" s="16">
        <v>145</v>
      </c>
      <c r="E4591" s="16">
        <v>549</v>
      </c>
      <c r="F4591" s="16">
        <v>74</v>
      </c>
      <c r="G4591" s="16">
        <v>135</v>
      </c>
      <c r="H4591" s="16">
        <v>27</v>
      </c>
      <c r="I4591" s="16">
        <v>2</v>
      </c>
      <c r="J4591" s="16">
        <v>22</v>
      </c>
      <c r="K4591" s="16">
        <v>63</v>
      </c>
      <c r="L4591" s="16">
        <v>1</v>
      </c>
      <c r="M4591" s="16">
        <v>0</v>
      </c>
      <c r="N4591" s="16">
        <v>77</v>
      </c>
      <c r="O4591" s="16">
        <v>138</v>
      </c>
      <c r="P4591" s="13" t="str">
        <f t="shared" si="142"/>
        <v>1B</v>
      </c>
      <c r="Q4591" s="13">
        <f>IFERROR(VLOOKUP($A4591, 'Fielding Data'!$A$1:$H$12056, 5, 0), 0)</f>
        <v>812</v>
      </c>
      <c r="R4591" s="13">
        <f>IFERROR(VLOOKUP($A4591, 'Fielding Data'!$A$1:$H$12056, 6, 0), 0)</f>
        <v>88</v>
      </c>
      <c r="S4591" s="13">
        <f>IFERROR(VLOOKUP($A4591, 'Fielding Data'!$A$1:$H$12056, 7, 0), 0)</f>
        <v>8</v>
      </c>
      <c r="T4591" s="13">
        <f>IFERROR(VLOOKUP($A4591, 'Fielding Data'!$A$1:$H$12056, 8, 0), 0)</f>
        <v>70</v>
      </c>
      <c r="U4591" s="13">
        <f>SUMIFS('Fielding Data'!E:E, 'Fielding Data'!$A:$A, $A4591)</f>
        <v>853</v>
      </c>
      <c r="V4591" s="13">
        <f>SUMIFS('Fielding Data'!F:F, 'Fielding Data'!$A:$A, $A4591)</f>
        <v>90</v>
      </c>
      <c r="W4591" s="13">
        <f>SUMIFS('Fielding Data'!G:G, 'Fielding Data'!$A:$A, $A4591)</f>
        <v>9</v>
      </c>
      <c r="X4591" s="13">
        <f>SUMIFS('Fielding Data'!H:H, 'Fielding Data'!$A:$A, $A4591)</f>
        <v>71</v>
      </c>
    </row>
    <row r="4592" spans="1:24" x14ac:dyDescent="0.3">
      <c r="A4592" s="13" t="str">
        <f t="shared" si="143"/>
        <v>tabatjo012013</v>
      </c>
      <c r="B4592" s="16" t="s">
        <v>1392</v>
      </c>
      <c r="C4592" s="16">
        <v>2013</v>
      </c>
      <c r="D4592" s="16">
        <v>106</v>
      </c>
      <c r="E4592" s="16">
        <v>308</v>
      </c>
      <c r="F4592" s="16">
        <v>35</v>
      </c>
      <c r="G4592" s="16">
        <v>87</v>
      </c>
      <c r="H4592" s="16">
        <v>17</v>
      </c>
      <c r="I4592" s="16">
        <v>5</v>
      </c>
      <c r="J4592" s="16">
        <v>6</v>
      </c>
      <c r="K4592" s="16">
        <v>33</v>
      </c>
      <c r="L4592" s="16">
        <v>3</v>
      </c>
      <c r="M4592" s="16">
        <v>1</v>
      </c>
      <c r="N4592" s="16">
        <v>23</v>
      </c>
      <c r="O4592" s="16">
        <v>45</v>
      </c>
      <c r="P4592" s="13" t="str">
        <f t="shared" si="142"/>
        <v>LF</v>
      </c>
      <c r="Q4592" s="13">
        <f>IFERROR(VLOOKUP($A4592, 'Fielding Data'!$A$1:$H$12056, 5, 0), 0)</f>
        <v>0</v>
      </c>
      <c r="R4592" s="13">
        <f>IFERROR(VLOOKUP($A4592, 'Fielding Data'!$A$1:$H$12056, 6, 0), 0)</f>
        <v>0</v>
      </c>
      <c r="S4592" s="13">
        <f>IFERROR(VLOOKUP($A4592, 'Fielding Data'!$A$1:$H$12056, 7, 0), 0)</f>
        <v>0</v>
      </c>
      <c r="T4592" s="13">
        <f>IFERROR(VLOOKUP($A4592, 'Fielding Data'!$A$1:$H$12056, 8, 0), 0)</f>
        <v>0</v>
      </c>
      <c r="U4592" s="13">
        <f>SUMIFS('Fielding Data'!E:E, 'Fielding Data'!$A:$A, $A4592)</f>
        <v>106</v>
      </c>
      <c r="V4592" s="13">
        <f>SUMIFS('Fielding Data'!F:F, 'Fielding Data'!$A:$A, $A4592)</f>
        <v>0</v>
      </c>
      <c r="W4592" s="13">
        <f>SUMIFS('Fielding Data'!G:G, 'Fielding Data'!$A:$A, $A4592)</f>
        <v>0</v>
      </c>
      <c r="X4592" s="13">
        <f>SUMIFS('Fielding Data'!H:H, 'Fielding Data'!$A:$A, $A4592)</f>
        <v>0</v>
      </c>
    </row>
    <row r="4593" spans="1:24" x14ac:dyDescent="0.3">
      <c r="A4593" s="13" t="str">
        <f t="shared" si="143"/>
        <v>takahhi012013</v>
      </c>
      <c r="B4593" s="16" t="s">
        <v>1393</v>
      </c>
      <c r="C4593" s="16">
        <v>2013</v>
      </c>
      <c r="D4593" s="16">
        <v>3</v>
      </c>
      <c r="E4593" s="16">
        <v>0</v>
      </c>
      <c r="F4593" s="16">
        <v>0</v>
      </c>
      <c r="G4593" s="16">
        <v>0</v>
      </c>
      <c r="H4593" s="16">
        <v>0</v>
      </c>
      <c r="I4593" s="16">
        <v>0</v>
      </c>
      <c r="J4593" s="16">
        <v>0</v>
      </c>
      <c r="K4593" s="16">
        <v>0</v>
      </c>
      <c r="L4593" s="16">
        <v>0</v>
      </c>
      <c r="M4593" s="16">
        <v>0</v>
      </c>
      <c r="N4593" s="16">
        <v>0</v>
      </c>
      <c r="O4593" s="16">
        <v>0</v>
      </c>
      <c r="P4593" s="13" t="str">
        <f t="shared" si="142"/>
        <v>P</v>
      </c>
      <c r="Q4593" s="13">
        <f>IFERROR(VLOOKUP($A4593, 'Fielding Data'!$A$1:$H$12056, 5, 0), 0)</f>
        <v>0</v>
      </c>
      <c r="R4593" s="13">
        <f>IFERROR(VLOOKUP($A4593, 'Fielding Data'!$A$1:$H$12056, 6, 0), 0)</f>
        <v>1</v>
      </c>
      <c r="S4593" s="13">
        <f>IFERROR(VLOOKUP($A4593, 'Fielding Data'!$A$1:$H$12056, 7, 0), 0)</f>
        <v>0</v>
      </c>
      <c r="T4593" s="13">
        <f>IFERROR(VLOOKUP($A4593, 'Fielding Data'!$A$1:$H$12056, 8, 0), 0)</f>
        <v>0</v>
      </c>
      <c r="U4593" s="13">
        <f>SUMIFS('Fielding Data'!E:E, 'Fielding Data'!$A:$A, $A4593)</f>
        <v>0</v>
      </c>
      <c r="V4593" s="13">
        <f>SUMIFS('Fielding Data'!F:F, 'Fielding Data'!$A:$A, $A4593)</f>
        <v>1</v>
      </c>
      <c r="W4593" s="13">
        <f>SUMIFS('Fielding Data'!G:G, 'Fielding Data'!$A:$A, $A4593)</f>
        <v>0</v>
      </c>
      <c r="X4593" s="13">
        <f>SUMIFS('Fielding Data'!H:H, 'Fielding Data'!$A:$A, $A4593)</f>
        <v>0</v>
      </c>
    </row>
    <row r="4594" spans="1:24" x14ac:dyDescent="0.3">
      <c r="A4594" s="13" t="str">
        <f t="shared" si="143"/>
        <v>tanakke012013</v>
      </c>
      <c r="B4594" s="16" t="s">
        <v>2064</v>
      </c>
      <c r="C4594" s="16">
        <v>2013</v>
      </c>
      <c r="D4594" s="16">
        <v>15</v>
      </c>
      <c r="E4594" s="16">
        <v>30</v>
      </c>
      <c r="F4594" s="16">
        <v>4</v>
      </c>
      <c r="G4594" s="16">
        <v>8</v>
      </c>
      <c r="H4594" s="16">
        <v>0</v>
      </c>
      <c r="I4594" s="16">
        <v>0</v>
      </c>
      <c r="J4594" s="16">
        <v>0</v>
      </c>
      <c r="K4594" s="16">
        <v>2</v>
      </c>
      <c r="L4594" s="16">
        <v>2</v>
      </c>
      <c r="M4594" s="16">
        <v>0</v>
      </c>
      <c r="N4594" s="16">
        <v>4</v>
      </c>
      <c r="O4594" s="16">
        <v>3</v>
      </c>
      <c r="P4594" s="13" t="str">
        <f t="shared" si="142"/>
        <v>LF</v>
      </c>
      <c r="Q4594" s="13">
        <f>IFERROR(VLOOKUP($A4594, 'Fielding Data'!$A$1:$H$12056, 5, 0), 0)</f>
        <v>0</v>
      </c>
      <c r="R4594" s="13">
        <f>IFERROR(VLOOKUP($A4594, 'Fielding Data'!$A$1:$H$12056, 6, 0), 0)</f>
        <v>0</v>
      </c>
      <c r="S4594" s="13">
        <f>IFERROR(VLOOKUP($A4594, 'Fielding Data'!$A$1:$H$12056, 7, 0), 0)</f>
        <v>0</v>
      </c>
      <c r="T4594" s="13">
        <f>IFERROR(VLOOKUP($A4594, 'Fielding Data'!$A$1:$H$12056, 8, 0), 0)</f>
        <v>0</v>
      </c>
      <c r="U4594" s="13">
        <f>SUMIFS('Fielding Data'!E:E, 'Fielding Data'!$A:$A, $A4594)</f>
        <v>6</v>
      </c>
      <c r="V4594" s="13">
        <f>SUMIFS('Fielding Data'!F:F, 'Fielding Data'!$A:$A, $A4594)</f>
        <v>0</v>
      </c>
      <c r="W4594" s="13">
        <f>SUMIFS('Fielding Data'!G:G, 'Fielding Data'!$A:$A, $A4594)</f>
        <v>0</v>
      </c>
      <c r="X4594" s="13">
        <f>SUMIFS('Fielding Data'!H:H, 'Fielding Data'!$A:$A, $A4594)</f>
        <v>0</v>
      </c>
    </row>
    <row r="4595" spans="1:24" x14ac:dyDescent="0.3">
      <c r="A4595" s="13" t="str">
        <f t="shared" si="143"/>
        <v>taylomi012013</v>
      </c>
      <c r="B4595" s="16" t="s">
        <v>1628</v>
      </c>
      <c r="C4595" s="16">
        <v>2013</v>
      </c>
      <c r="D4595" s="16">
        <v>9</v>
      </c>
      <c r="E4595" s="16">
        <v>23</v>
      </c>
      <c r="F4595" s="16">
        <v>0</v>
      </c>
      <c r="G4595" s="16">
        <v>1</v>
      </c>
      <c r="H4595" s="16">
        <v>0</v>
      </c>
      <c r="I4595" s="16">
        <v>0</v>
      </c>
      <c r="J4595" s="16">
        <v>0</v>
      </c>
      <c r="K4595" s="16">
        <v>0</v>
      </c>
      <c r="L4595" s="16">
        <v>0</v>
      </c>
      <c r="M4595" s="16">
        <v>0</v>
      </c>
      <c r="N4595" s="16">
        <v>2</v>
      </c>
      <c r="O4595" s="16">
        <v>5</v>
      </c>
      <c r="P4595" s="13" t="str">
        <f t="shared" si="142"/>
        <v>LF</v>
      </c>
      <c r="Q4595" s="13">
        <f>IFERROR(VLOOKUP($A4595, 'Fielding Data'!$A$1:$H$12056, 5, 0), 0)</f>
        <v>0</v>
      </c>
      <c r="R4595" s="13">
        <f>IFERROR(VLOOKUP($A4595, 'Fielding Data'!$A$1:$H$12056, 6, 0), 0)</f>
        <v>0</v>
      </c>
      <c r="S4595" s="13">
        <f>IFERROR(VLOOKUP($A4595, 'Fielding Data'!$A$1:$H$12056, 7, 0), 0)</f>
        <v>0</v>
      </c>
      <c r="T4595" s="13">
        <f>IFERROR(VLOOKUP($A4595, 'Fielding Data'!$A$1:$H$12056, 8, 0), 0)</f>
        <v>0</v>
      </c>
      <c r="U4595" s="13">
        <f>SUMIFS('Fielding Data'!E:E, 'Fielding Data'!$A:$A, $A4595)</f>
        <v>12</v>
      </c>
      <c r="V4595" s="13">
        <f>SUMIFS('Fielding Data'!F:F, 'Fielding Data'!$A:$A, $A4595)</f>
        <v>0</v>
      </c>
      <c r="W4595" s="13">
        <f>SUMIFS('Fielding Data'!G:G, 'Fielding Data'!$A:$A, $A4595)</f>
        <v>0</v>
      </c>
      <c r="X4595" s="13">
        <f>SUMIFS('Fielding Data'!H:H, 'Fielding Data'!$A:$A, $A4595)</f>
        <v>0</v>
      </c>
    </row>
    <row r="4596" spans="1:24" x14ac:dyDescent="0.3">
      <c r="A4596" s="13" t="str">
        <f t="shared" si="143"/>
        <v>tazawju012013</v>
      </c>
      <c r="B4596" s="16" t="s">
        <v>1192</v>
      </c>
      <c r="C4596" s="16">
        <v>2013</v>
      </c>
      <c r="D4596" s="16">
        <v>71</v>
      </c>
      <c r="E4596" s="16">
        <v>0</v>
      </c>
      <c r="F4596" s="16">
        <v>0</v>
      </c>
      <c r="G4596" s="16">
        <v>0</v>
      </c>
      <c r="H4596" s="16">
        <v>0</v>
      </c>
      <c r="I4596" s="16">
        <v>0</v>
      </c>
      <c r="J4596" s="16">
        <v>0</v>
      </c>
      <c r="K4596" s="16">
        <v>0</v>
      </c>
      <c r="L4596" s="16">
        <v>0</v>
      </c>
      <c r="M4596" s="16">
        <v>0</v>
      </c>
      <c r="N4596" s="16">
        <v>0</v>
      </c>
      <c r="O4596" s="16">
        <v>0</v>
      </c>
      <c r="P4596" s="13" t="str">
        <f t="shared" si="142"/>
        <v>P</v>
      </c>
      <c r="Q4596" s="13">
        <f>IFERROR(VLOOKUP($A4596, 'Fielding Data'!$A$1:$H$12056, 5, 0), 0)</f>
        <v>2</v>
      </c>
      <c r="R4596" s="13">
        <f>IFERROR(VLOOKUP($A4596, 'Fielding Data'!$A$1:$H$12056, 6, 0), 0)</f>
        <v>6</v>
      </c>
      <c r="S4596" s="13">
        <f>IFERROR(VLOOKUP($A4596, 'Fielding Data'!$A$1:$H$12056, 7, 0), 0)</f>
        <v>0</v>
      </c>
      <c r="T4596" s="13">
        <f>IFERROR(VLOOKUP($A4596, 'Fielding Data'!$A$1:$H$12056, 8, 0), 0)</f>
        <v>1</v>
      </c>
      <c r="U4596" s="13">
        <f>SUMIFS('Fielding Data'!E:E, 'Fielding Data'!$A:$A, $A4596)</f>
        <v>2</v>
      </c>
      <c r="V4596" s="13">
        <f>SUMIFS('Fielding Data'!F:F, 'Fielding Data'!$A:$A, $A4596)</f>
        <v>6</v>
      </c>
      <c r="W4596" s="13">
        <f>SUMIFS('Fielding Data'!G:G, 'Fielding Data'!$A:$A, $A4596)</f>
        <v>0</v>
      </c>
      <c r="X4596" s="13">
        <f>SUMIFS('Fielding Data'!H:H, 'Fielding Data'!$A:$A, $A4596)</f>
        <v>1</v>
      </c>
    </row>
    <row r="4597" spans="1:24" x14ac:dyDescent="0.3">
      <c r="A4597" s="13" t="str">
        <f t="shared" si="143"/>
        <v>teafoev012013</v>
      </c>
      <c r="B4597" s="16" t="s">
        <v>1629</v>
      </c>
      <c r="C4597" s="16">
        <v>2013</v>
      </c>
      <c r="D4597" s="16">
        <v>1</v>
      </c>
      <c r="E4597" s="16">
        <v>0</v>
      </c>
      <c r="F4597" s="16">
        <v>0</v>
      </c>
      <c r="G4597" s="16">
        <v>0</v>
      </c>
      <c r="H4597" s="16">
        <v>0</v>
      </c>
      <c r="I4597" s="16">
        <v>0</v>
      </c>
      <c r="J4597" s="16">
        <v>0</v>
      </c>
      <c r="K4597" s="16">
        <v>0</v>
      </c>
      <c r="L4597" s="16">
        <v>0</v>
      </c>
      <c r="M4597" s="16">
        <v>0</v>
      </c>
      <c r="N4597" s="16">
        <v>0</v>
      </c>
      <c r="O4597" s="16">
        <v>0</v>
      </c>
      <c r="P4597" s="13" t="str">
        <f t="shared" si="142"/>
        <v>P</v>
      </c>
      <c r="Q4597" s="13">
        <f>IFERROR(VLOOKUP($A4597, 'Fielding Data'!$A$1:$H$12056, 5, 0), 0)</f>
        <v>0</v>
      </c>
      <c r="R4597" s="13">
        <f>IFERROR(VLOOKUP($A4597, 'Fielding Data'!$A$1:$H$12056, 6, 0), 0)</f>
        <v>0</v>
      </c>
      <c r="S4597" s="13">
        <f>IFERROR(VLOOKUP($A4597, 'Fielding Data'!$A$1:$H$12056, 7, 0), 0)</f>
        <v>0</v>
      </c>
      <c r="T4597" s="13">
        <f>IFERROR(VLOOKUP($A4597, 'Fielding Data'!$A$1:$H$12056, 8, 0), 0)</f>
        <v>0</v>
      </c>
      <c r="U4597" s="13">
        <f>SUMIFS('Fielding Data'!E:E, 'Fielding Data'!$A:$A, $A4597)</f>
        <v>0</v>
      </c>
      <c r="V4597" s="13">
        <f>SUMIFS('Fielding Data'!F:F, 'Fielding Data'!$A:$A, $A4597)</f>
        <v>0</v>
      </c>
      <c r="W4597" s="13">
        <f>SUMIFS('Fielding Data'!G:G, 'Fielding Data'!$A:$A, $A4597)</f>
        <v>0</v>
      </c>
      <c r="X4597" s="13">
        <f>SUMIFS('Fielding Data'!H:H, 'Fielding Data'!$A:$A, $A4597)</f>
        <v>0</v>
      </c>
    </row>
    <row r="4598" spans="1:24" x14ac:dyDescent="0.3">
      <c r="A4598" s="13" t="str">
        <f t="shared" si="143"/>
        <v>teagata012013</v>
      </c>
      <c r="B4598" s="16" t="s">
        <v>1017</v>
      </c>
      <c r="C4598" s="16">
        <v>2013</v>
      </c>
      <c r="D4598" s="16">
        <v>23</v>
      </c>
      <c r="E4598" s="16">
        <v>60</v>
      </c>
      <c r="F4598" s="16">
        <v>3</v>
      </c>
      <c r="G4598" s="16">
        <v>10</v>
      </c>
      <c r="H4598" s="16">
        <v>2</v>
      </c>
      <c r="I4598" s="16">
        <v>0</v>
      </c>
      <c r="J4598" s="16">
        <v>2</v>
      </c>
      <c r="K4598" s="16">
        <v>5</v>
      </c>
      <c r="L4598" s="16">
        <v>0</v>
      </c>
      <c r="M4598" s="16">
        <v>1</v>
      </c>
      <c r="N4598" s="16">
        <v>1</v>
      </c>
      <c r="O4598" s="16">
        <v>18</v>
      </c>
      <c r="P4598" s="13" t="str">
        <f t="shared" si="142"/>
        <v>C</v>
      </c>
      <c r="Q4598" s="13">
        <f>IFERROR(VLOOKUP($A4598, 'Fielding Data'!$A$1:$H$12056, 5, 0), 0)</f>
        <v>108</v>
      </c>
      <c r="R4598" s="13">
        <f>IFERROR(VLOOKUP($A4598, 'Fielding Data'!$A$1:$H$12056, 6, 0), 0)</f>
        <v>9</v>
      </c>
      <c r="S4598" s="13">
        <f>IFERROR(VLOOKUP($A4598, 'Fielding Data'!$A$1:$H$12056, 7, 0), 0)</f>
        <v>1</v>
      </c>
      <c r="T4598" s="13">
        <f>IFERROR(VLOOKUP($A4598, 'Fielding Data'!$A$1:$H$12056, 8, 0), 0)</f>
        <v>0</v>
      </c>
      <c r="U4598" s="13">
        <f>SUMIFS('Fielding Data'!E:E, 'Fielding Data'!$A:$A, $A4598)</f>
        <v>108</v>
      </c>
      <c r="V4598" s="13">
        <f>SUMIFS('Fielding Data'!F:F, 'Fielding Data'!$A:$A, $A4598)</f>
        <v>9</v>
      </c>
      <c r="W4598" s="13">
        <f>SUMIFS('Fielding Data'!G:G, 'Fielding Data'!$A:$A, $A4598)</f>
        <v>1</v>
      </c>
      <c r="X4598" s="13">
        <f>SUMIFS('Fielding Data'!H:H, 'Fielding Data'!$A:$A, $A4598)</f>
        <v>0</v>
      </c>
    </row>
    <row r="4599" spans="1:24" x14ac:dyDescent="0.3">
      <c r="A4599" s="13" t="str">
        <f t="shared" si="143"/>
        <v>teherju012013</v>
      </c>
      <c r="B4599" s="16" t="s">
        <v>1630</v>
      </c>
      <c r="C4599" s="16">
        <v>2013</v>
      </c>
      <c r="D4599" s="16">
        <v>30</v>
      </c>
      <c r="E4599" s="16">
        <v>58</v>
      </c>
      <c r="F4599" s="16">
        <v>1</v>
      </c>
      <c r="G4599" s="16">
        <v>13</v>
      </c>
      <c r="H4599" s="16">
        <v>3</v>
      </c>
      <c r="I4599" s="16">
        <v>0</v>
      </c>
      <c r="J4599" s="16">
        <v>0</v>
      </c>
      <c r="K4599" s="16">
        <v>2</v>
      </c>
      <c r="L4599" s="16">
        <v>0</v>
      </c>
      <c r="M4599" s="16">
        <v>0</v>
      </c>
      <c r="N4599" s="16">
        <v>2</v>
      </c>
      <c r="O4599" s="16">
        <v>16</v>
      </c>
      <c r="P4599" s="13" t="str">
        <f t="shared" si="142"/>
        <v>P</v>
      </c>
      <c r="Q4599" s="13">
        <f>IFERROR(VLOOKUP($A4599, 'Fielding Data'!$A$1:$H$12056, 5, 0), 0)</f>
        <v>12</v>
      </c>
      <c r="R4599" s="13">
        <f>IFERROR(VLOOKUP($A4599, 'Fielding Data'!$A$1:$H$12056, 6, 0), 0)</f>
        <v>25</v>
      </c>
      <c r="S4599" s="13">
        <f>IFERROR(VLOOKUP($A4599, 'Fielding Data'!$A$1:$H$12056, 7, 0), 0)</f>
        <v>0</v>
      </c>
      <c r="T4599" s="13">
        <f>IFERROR(VLOOKUP($A4599, 'Fielding Data'!$A$1:$H$12056, 8, 0), 0)</f>
        <v>0</v>
      </c>
      <c r="U4599" s="13">
        <f>SUMIFS('Fielding Data'!E:E, 'Fielding Data'!$A:$A, $A4599)</f>
        <v>12</v>
      </c>
      <c r="V4599" s="13">
        <f>SUMIFS('Fielding Data'!F:F, 'Fielding Data'!$A:$A, $A4599)</f>
        <v>25</v>
      </c>
      <c r="W4599" s="13">
        <f>SUMIFS('Fielding Data'!G:G, 'Fielding Data'!$A:$A, $A4599)</f>
        <v>0</v>
      </c>
      <c r="X4599" s="13">
        <f>SUMIFS('Fielding Data'!H:H, 'Fielding Data'!$A:$A, $A4599)</f>
        <v>0</v>
      </c>
    </row>
    <row r="4600" spans="1:24" x14ac:dyDescent="0.3">
      <c r="A4600" s="13" t="str">
        <f t="shared" si="143"/>
        <v>teixema012013</v>
      </c>
      <c r="B4600" s="16" t="s">
        <v>402</v>
      </c>
      <c r="C4600" s="16">
        <v>2013</v>
      </c>
      <c r="D4600" s="16">
        <v>15</v>
      </c>
      <c r="E4600" s="16">
        <v>53</v>
      </c>
      <c r="F4600" s="16">
        <v>5</v>
      </c>
      <c r="G4600" s="16">
        <v>8</v>
      </c>
      <c r="H4600" s="16">
        <v>1</v>
      </c>
      <c r="I4600" s="16">
        <v>0</v>
      </c>
      <c r="J4600" s="16">
        <v>3</v>
      </c>
      <c r="K4600" s="16">
        <v>12</v>
      </c>
      <c r="L4600" s="16">
        <v>0</v>
      </c>
      <c r="M4600" s="16">
        <v>0</v>
      </c>
      <c r="N4600" s="16">
        <v>8</v>
      </c>
      <c r="O4600" s="16">
        <v>19</v>
      </c>
      <c r="P4600" s="13" t="str">
        <f t="shared" si="142"/>
        <v>1B</v>
      </c>
      <c r="Q4600" s="13">
        <f>IFERROR(VLOOKUP($A4600, 'Fielding Data'!$A$1:$H$12056, 5, 0), 0)</f>
        <v>100</v>
      </c>
      <c r="R4600" s="13">
        <f>IFERROR(VLOOKUP($A4600, 'Fielding Data'!$A$1:$H$12056, 6, 0), 0)</f>
        <v>8</v>
      </c>
      <c r="S4600" s="13">
        <f>IFERROR(VLOOKUP($A4600, 'Fielding Data'!$A$1:$H$12056, 7, 0), 0)</f>
        <v>0</v>
      </c>
      <c r="T4600" s="13">
        <f>IFERROR(VLOOKUP($A4600, 'Fielding Data'!$A$1:$H$12056, 8, 0), 0)</f>
        <v>9</v>
      </c>
      <c r="U4600" s="13">
        <f>SUMIFS('Fielding Data'!E:E, 'Fielding Data'!$A:$A, $A4600)</f>
        <v>100</v>
      </c>
      <c r="V4600" s="13">
        <f>SUMIFS('Fielding Data'!F:F, 'Fielding Data'!$A:$A, $A4600)</f>
        <v>8</v>
      </c>
      <c r="W4600" s="13">
        <f>SUMIFS('Fielding Data'!G:G, 'Fielding Data'!$A:$A, $A4600)</f>
        <v>0</v>
      </c>
      <c r="X4600" s="13">
        <f>SUMIFS('Fielding Data'!H:H, 'Fielding Data'!$A:$A, $A4600)</f>
        <v>9</v>
      </c>
    </row>
    <row r="4601" spans="1:24" x14ac:dyDescent="0.3">
      <c r="A4601" s="13" t="str">
        <f t="shared" si="143"/>
        <v>tejadmi012013</v>
      </c>
      <c r="B4601" s="16" t="s">
        <v>201</v>
      </c>
      <c r="C4601" s="16">
        <v>2013</v>
      </c>
      <c r="D4601" s="16">
        <v>53</v>
      </c>
      <c r="E4601" s="16">
        <v>156</v>
      </c>
      <c r="F4601" s="16">
        <v>15</v>
      </c>
      <c r="G4601" s="16">
        <v>45</v>
      </c>
      <c r="H4601" s="16">
        <v>5</v>
      </c>
      <c r="I4601" s="16">
        <v>0</v>
      </c>
      <c r="J4601" s="16">
        <v>3</v>
      </c>
      <c r="K4601" s="16">
        <v>20</v>
      </c>
      <c r="L4601" s="16">
        <v>1</v>
      </c>
      <c r="M4601" s="16">
        <v>0</v>
      </c>
      <c r="N4601" s="16">
        <v>6</v>
      </c>
      <c r="O4601" s="16">
        <v>25</v>
      </c>
      <c r="P4601" s="13" t="str">
        <f t="shared" si="142"/>
        <v>1B</v>
      </c>
      <c r="Q4601" s="13">
        <f>IFERROR(VLOOKUP($A4601, 'Fielding Data'!$A$1:$H$12056, 5, 0), 0)</f>
        <v>10</v>
      </c>
      <c r="R4601" s="13">
        <f>IFERROR(VLOOKUP($A4601, 'Fielding Data'!$A$1:$H$12056, 6, 0), 0)</f>
        <v>0</v>
      </c>
      <c r="S4601" s="13">
        <f>IFERROR(VLOOKUP($A4601, 'Fielding Data'!$A$1:$H$12056, 7, 0), 0)</f>
        <v>0</v>
      </c>
      <c r="T4601" s="13">
        <f>IFERROR(VLOOKUP($A4601, 'Fielding Data'!$A$1:$H$12056, 8, 0), 0)</f>
        <v>0</v>
      </c>
      <c r="U4601" s="13">
        <f>SUMIFS('Fielding Data'!E:E, 'Fielding Data'!$A:$A, $A4601)</f>
        <v>43</v>
      </c>
      <c r="V4601" s="13">
        <f>SUMIFS('Fielding Data'!F:F, 'Fielding Data'!$A:$A, $A4601)</f>
        <v>77</v>
      </c>
      <c r="W4601" s="13">
        <f>SUMIFS('Fielding Data'!G:G, 'Fielding Data'!$A:$A, $A4601)</f>
        <v>2</v>
      </c>
      <c r="X4601" s="13">
        <f>SUMIFS('Fielding Data'!H:H, 'Fielding Data'!$A:$A, $A4601)</f>
        <v>11</v>
      </c>
    </row>
    <row r="4602" spans="1:24" x14ac:dyDescent="0.3">
      <c r="A4602" s="13" t="str">
        <f t="shared" si="143"/>
        <v>tejadru012013</v>
      </c>
      <c r="B4602" s="16" t="s">
        <v>1394</v>
      </c>
      <c r="C4602" s="16">
        <v>2013</v>
      </c>
      <c r="D4602" s="16">
        <v>57</v>
      </c>
      <c r="E4602" s="16">
        <v>208</v>
      </c>
      <c r="F4602" s="16">
        <v>20</v>
      </c>
      <c r="G4602" s="16">
        <v>42</v>
      </c>
      <c r="H4602" s="16">
        <v>12</v>
      </c>
      <c r="I4602" s="16">
        <v>0</v>
      </c>
      <c r="J4602" s="16">
        <v>0</v>
      </c>
      <c r="K4602" s="16">
        <v>10</v>
      </c>
      <c r="L4602" s="16">
        <v>2</v>
      </c>
      <c r="M4602" s="16">
        <v>1</v>
      </c>
      <c r="N4602" s="16">
        <v>15</v>
      </c>
      <c r="O4602" s="16">
        <v>24</v>
      </c>
      <c r="P4602" s="13" t="str">
        <f t="shared" si="142"/>
        <v>SS</v>
      </c>
      <c r="Q4602" s="13">
        <f>IFERROR(VLOOKUP($A4602, 'Fielding Data'!$A$1:$H$12056, 5, 0), 0)</f>
        <v>72</v>
      </c>
      <c r="R4602" s="13">
        <f>IFERROR(VLOOKUP($A4602, 'Fielding Data'!$A$1:$H$12056, 6, 0), 0)</f>
        <v>177</v>
      </c>
      <c r="S4602" s="13">
        <f>IFERROR(VLOOKUP($A4602, 'Fielding Data'!$A$1:$H$12056, 7, 0), 0)</f>
        <v>8</v>
      </c>
      <c r="T4602" s="13">
        <f>IFERROR(VLOOKUP($A4602, 'Fielding Data'!$A$1:$H$12056, 8, 0), 0)</f>
        <v>37</v>
      </c>
      <c r="U4602" s="13">
        <f>SUMIFS('Fielding Data'!E:E, 'Fielding Data'!$A:$A, $A4602)</f>
        <v>72</v>
      </c>
      <c r="V4602" s="13">
        <f>SUMIFS('Fielding Data'!F:F, 'Fielding Data'!$A:$A, $A4602)</f>
        <v>177</v>
      </c>
      <c r="W4602" s="13">
        <f>SUMIFS('Fielding Data'!G:G, 'Fielding Data'!$A:$A, $A4602)</f>
        <v>8</v>
      </c>
      <c r="X4602" s="13">
        <f>SUMIFS('Fielding Data'!H:H, 'Fielding Data'!$A:$A, $A4602)</f>
        <v>37</v>
      </c>
    </row>
    <row r="4603" spans="1:24" x14ac:dyDescent="0.3">
      <c r="A4603" s="13" t="str">
        <f t="shared" si="143"/>
        <v>tekotbl012013</v>
      </c>
      <c r="B4603" s="16" t="s">
        <v>1631</v>
      </c>
      <c r="C4603" s="16">
        <v>2013</v>
      </c>
      <c r="D4603" s="16">
        <v>20</v>
      </c>
      <c r="E4603" s="16">
        <v>31</v>
      </c>
      <c r="F4603" s="16">
        <v>4</v>
      </c>
      <c r="G4603" s="16">
        <v>7</v>
      </c>
      <c r="H4603" s="16">
        <v>1</v>
      </c>
      <c r="I4603" s="16">
        <v>0</v>
      </c>
      <c r="J4603" s="16">
        <v>1</v>
      </c>
      <c r="K4603" s="16">
        <v>2</v>
      </c>
      <c r="L4603" s="16">
        <v>1</v>
      </c>
      <c r="M4603" s="16">
        <v>3</v>
      </c>
      <c r="N4603" s="16">
        <v>3</v>
      </c>
      <c r="O4603" s="16">
        <v>9</v>
      </c>
      <c r="P4603" s="13" t="str">
        <f t="shared" si="142"/>
        <v>CF</v>
      </c>
      <c r="Q4603" s="13">
        <f>IFERROR(VLOOKUP($A4603, 'Fielding Data'!$A$1:$H$12056, 5, 0), 0)</f>
        <v>0</v>
      </c>
      <c r="R4603" s="13">
        <f>IFERROR(VLOOKUP($A4603, 'Fielding Data'!$A$1:$H$12056, 6, 0), 0)</f>
        <v>0</v>
      </c>
      <c r="S4603" s="13">
        <f>IFERROR(VLOOKUP($A4603, 'Fielding Data'!$A$1:$H$12056, 7, 0), 0)</f>
        <v>0</v>
      </c>
      <c r="T4603" s="13">
        <f>IFERROR(VLOOKUP($A4603, 'Fielding Data'!$A$1:$H$12056, 8, 0), 0)</f>
        <v>0</v>
      </c>
      <c r="U4603" s="13">
        <f>SUMIFS('Fielding Data'!E:E, 'Fielding Data'!$A:$A, $A4603)</f>
        <v>21</v>
      </c>
      <c r="V4603" s="13">
        <f>SUMIFS('Fielding Data'!F:F, 'Fielding Data'!$A:$A, $A4603)</f>
        <v>0</v>
      </c>
      <c r="W4603" s="13">
        <f>SUMIFS('Fielding Data'!G:G, 'Fielding Data'!$A:$A, $A4603)</f>
        <v>0</v>
      </c>
      <c r="X4603" s="13">
        <f>SUMIFS('Fielding Data'!H:H, 'Fielding Data'!$A:$A, $A4603)</f>
        <v>0</v>
      </c>
    </row>
    <row r="4604" spans="1:24" x14ac:dyDescent="0.3">
      <c r="A4604" s="13" t="str">
        <f t="shared" si="143"/>
        <v>tepesni012013</v>
      </c>
      <c r="B4604" s="16" t="s">
        <v>2065</v>
      </c>
      <c r="C4604" s="16">
        <v>2013</v>
      </c>
      <c r="D4604" s="16">
        <v>19</v>
      </c>
      <c r="E4604" s="16">
        <v>3</v>
      </c>
      <c r="F4604" s="16">
        <v>0</v>
      </c>
      <c r="G4604" s="16">
        <v>0</v>
      </c>
      <c r="H4604" s="16">
        <v>0</v>
      </c>
      <c r="I4604" s="16">
        <v>0</v>
      </c>
      <c r="J4604" s="16">
        <v>0</v>
      </c>
      <c r="K4604" s="16">
        <v>0</v>
      </c>
      <c r="L4604" s="16">
        <v>0</v>
      </c>
      <c r="M4604" s="16">
        <v>0</v>
      </c>
      <c r="N4604" s="16">
        <v>0</v>
      </c>
      <c r="O4604" s="16">
        <v>1</v>
      </c>
      <c r="P4604" s="13" t="str">
        <f t="shared" si="142"/>
        <v>P</v>
      </c>
      <c r="Q4604" s="13">
        <f>IFERROR(VLOOKUP($A4604, 'Fielding Data'!$A$1:$H$12056, 5, 0), 0)</f>
        <v>10</v>
      </c>
      <c r="R4604" s="13">
        <f>IFERROR(VLOOKUP($A4604, 'Fielding Data'!$A$1:$H$12056, 6, 0), 0)</f>
        <v>6</v>
      </c>
      <c r="S4604" s="13">
        <f>IFERROR(VLOOKUP($A4604, 'Fielding Data'!$A$1:$H$12056, 7, 0), 0)</f>
        <v>0</v>
      </c>
      <c r="T4604" s="13">
        <f>IFERROR(VLOOKUP($A4604, 'Fielding Data'!$A$1:$H$12056, 8, 0), 0)</f>
        <v>0</v>
      </c>
      <c r="U4604" s="13">
        <f>SUMIFS('Fielding Data'!E:E, 'Fielding Data'!$A:$A, $A4604)</f>
        <v>10</v>
      </c>
      <c r="V4604" s="13">
        <f>SUMIFS('Fielding Data'!F:F, 'Fielding Data'!$A:$A, $A4604)</f>
        <v>6</v>
      </c>
      <c r="W4604" s="13">
        <f>SUMIFS('Fielding Data'!G:G, 'Fielding Data'!$A:$A, $A4604)</f>
        <v>0</v>
      </c>
      <c r="X4604" s="13">
        <f>SUMIFS('Fielding Data'!H:H, 'Fielding Data'!$A:$A, $A4604)</f>
        <v>0</v>
      </c>
    </row>
    <row r="4605" spans="1:24" x14ac:dyDescent="0.3">
      <c r="A4605" s="13" t="str">
        <f t="shared" si="143"/>
        <v>terdojo012013</v>
      </c>
      <c r="B4605" s="16" t="s">
        <v>2066</v>
      </c>
      <c r="C4605" s="16">
        <v>2013</v>
      </c>
      <c r="D4605" s="16">
        <v>55</v>
      </c>
      <c r="E4605" s="16">
        <v>79</v>
      </c>
      <c r="F4605" s="16">
        <v>11</v>
      </c>
      <c r="G4605" s="16">
        <v>17</v>
      </c>
      <c r="H4605" s="16">
        <v>4</v>
      </c>
      <c r="I4605" s="16">
        <v>0</v>
      </c>
      <c r="J4605" s="16">
        <v>0</v>
      </c>
      <c r="K4605" s="16">
        <v>4</v>
      </c>
      <c r="L4605" s="16">
        <v>1</v>
      </c>
      <c r="M4605" s="16">
        <v>0</v>
      </c>
      <c r="N4605" s="16">
        <v>12</v>
      </c>
      <c r="O4605" s="16">
        <v>24</v>
      </c>
      <c r="P4605" s="13" t="str">
        <f t="shared" si="142"/>
        <v>1B</v>
      </c>
      <c r="Q4605" s="13">
        <f>IFERROR(VLOOKUP($A4605, 'Fielding Data'!$A$1:$H$12056, 5, 0), 0)</f>
        <v>32</v>
      </c>
      <c r="R4605" s="13">
        <f>IFERROR(VLOOKUP($A4605, 'Fielding Data'!$A$1:$H$12056, 6, 0), 0)</f>
        <v>1</v>
      </c>
      <c r="S4605" s="13">
        <f>IFERROR(VLOOKUP($A4605, 'Fielding Data'!$A$1:$H$12056, 7, 0), 0)</f>
        <v>0</v>
      </c>
      <c r="T4605" s="13">
        <f>IFERROR(VLOOKUP($A4605, 'Fielding Data'!$A$1:$H$12056, 8, 0), 0)</f>
        <v>3</v>
      </c>
      <c r="U4605" s="13">
        <f>SUMIFS('Fielding Data'!E:E, 'Fielding Data'!$A:$A, $A4605)</f>
        <v>53</v>
      </c>
      <c r="V4605" s="13">
        <f>SUMIFS('Fielding Data'!F:F, 'Fielding Data'!$A:$A, $A4605)</f>
        <v>2</v>
      </c>
      <c r="W4605" s="13">
        <f>SUMIFS('Fielding Data'!G:G, 'Fielding Data'!$A:$A, $A4605)</f>
        <v>0</v>
      </c>
      <c r="X4605" s="13">
        <f>SUMIFS('Fielding Data'!H:H, 'Fielding Data'!$A:$A, $A4605)</f>
        <v>3</v>
      </c>
    </row>
    <row r="4606" spans="1:24" x14ac:dyDescent="0.3">
      <c r="A4606" s="13" t="str">
        <f t="shared" si="143"/>
        <v>thayeda012013</v>
      </c>
      <c r="B4606" s="16" t="s">
        <v>1193</v>
      </c>
      <c r="C4606" s="16">
        <v>2013</v>
      </c>
      <c r="D4606" s="16">
        <v>69</v>
      </c>
      <c r="E4606" s="16">
        <v>1</v>
      </c>
      <c r="F4606" s="16">
        <v>0</v>
      </c>
      <c r="G4606" s="16">
        <v>0</v>
      </c>
      <c r="H4606" s="16">
        <v>0</v>
      </c>
      <c r="I4606" s="16">
        <v>0</v>
      </c>
      <c r="J4606" s="16">
        <v>0</v>
      </c>
      <c r="K4606" s="16">
        <v>0</v>
      </c>
      <c r="L4606" s="16">
        <v>0</v>
      </c>
      <c r="M4606" s="16">
        <v>0</v>
      </c>
      <c r="N4606" s="16">
        <v>0</v>
      </c>
      <c r="O4606" s="16">
        <v>0</v>
      </c>
      <c r="P4606" s="13" t="str">
        <f t="shared" si="142"/>
        <v>P</v>
      </c>
      <c r="Q4606" s="13">
        <f>IFERROR(VLOOKUP($A4606, 'Fielding Data'!$A$1:$H$12056, 5, 0), 0)</f>
        <v>2</v>
      </c>
      <c r="R4606" s="13">
        <f>IFERROR(VLOOKUP($A4606, 'Fielding Data'!$A$1:$H$12056, 6, 0), 0)</f>
        <v>6</v>
      </c>
      <c r="S4606" s="13">
        <f>IFERROR(VLOOKUP($A4606, 'Fielding Data'!$A$1:$H$12056, 7, 0), 0)</f>
        <v>1</v>
      </c>
      <c r="T4606" s="13">
        <f>IFERROR(VLOOKUP($A4606, 'Fielding Data'!$A$1:$H$12056, 8, 0), 0)</f>
        <v>2</v>
      </c>
      <c r="U4606" s="13">
        <f>SUMIFS('Fielding Data'!E:E, 'Fielding Data'!$A:$A, $A4606)</f>
        <v>2</v>
      </c>
      <c r="V4606" s="13">
        <f>SUMIFS('Fielding Data'!F:F, 'Fielding Data'!$A:$A, $A4606)</f>
        <v>6</v>
      </c>
      <c r="W4606" s="13">
        <f>SUMIFS('Fielding Data'!G:G, 'Fielding Data'!$A:$A, $A4606)</f>
        <v>1</v>
      </c>
      <c r="X4606" s="13">
        <f>SUMIFS('Fielding Data'!H:H, 'Fielding Data'!$A:$A, $A4606)</f>
        <v>2</v>
      </c>
    </row>
    <row r="4607" spans="1:24" x14ac:dyDescent="0.3">
      <c r="A4607" s="13" t="str">
        <f t="shared" si="143"/>
        <v>thielca012013</v>
      </c>
      <c r="B4607" s="16" t="s">
        <v>2067</v>
      </c>
      <c r="C4607" s="16">
        <v>2013</v>
      </c>
      <c r="D4607" s="16">
        <v>49</v>
      </c>
      <c r="E4607" s="16">
        <v>0</v>
      </c>
      <c r="F4607" s="16">
        <v>0</v>
      </c>
      <c r="G4607" s="16">
        <v>0</v>
      </c>
      <c r="H4607" s="16">
        <v>0</v>
      </c>
      <c r="I4607" s="16">
        <v>0</v>
      </c>
      <c r="J4607" s="16">
        <v>0</v>
      </c>
      <c r="K4607" s="16">
        <v>0</v>
      </c>
      <c r="L4607" s="16">
        <v>0</v>
      </c>
      <c r="M4607" s="16">
        <v>0</v>
      </c>
      <c r="N4607" s="16">
        <v>0</v>
      </c>
      <c r="O4607" s="16">
        <v>0</v>
      </c>
      <c r="P4607" s="13" t="str">
        <f t="shared" si="142"/>
        <v>P</v>
      </c>
      <c r="Q4607" s="13">
        <f>IFERROR(VLOOKUP($A4607, 'Fielding Data'!$A$1:$H$12056, 5, 0), 0)</f>
        <v>3</v>
      </c>
      <c r="R4607" s="13">
        <f>IFERROR(VLOOKUP($A4607, 'Fielding Data'!$A$1:$H$12056, 6, 0), 0)</f>
        <v>3</v>
      </c>
      <c r="S4607" s="13">
        <f>IFERROR(VLOOKUP($A4607, 'Fielding Data'!$A$1:$H$12056, 7, 0), 0)</f>
        <v>0</v>
      </c>
      <c r="T4607" s="13">
        <f>IFERROR(VLOOKUP($A4607, 'Fielding Data'!$A$1:$H$12056, 8, 0), 0)</f>
        <v>0</v>
      </c>
      <c r="U4607" s="13">
        <f>SUMIFS('Fielding Data'!E:E, 'Fielding Data'!$A:$A, $A4607)</f>
        <v>3</v>
      </c>
      <c r="V4607" s="13">
        <f>SUMIFS('Fielding Data'!F:F, 'Fielding Data'!$A:$A, $A4607)</f>
        <v>3</v>
      </c>
      <c r="W4607" s="13">
        <f>SUMIFS('Fielding Data'!G:G, 'Fielding Data'!$A:$A, $A4607)</f>
        <v>0</v>
      </c>
      <c r="X4607" s="13">
        <f>SUMIFS('Fielding Data'!H:H, 'Fielding Data'!$A:$A, $A4607)</f>
        <v>0</v>
      </c>
    </row>
    <row r="4608" spans="1:24" x14ac:dyDescent="0.3">
      <c r="A4608" s="13" t="str">
        <f t="shared" si="143"/>
        <v>tholejo012013</v>
      </c>
      <c r="B4608" s="16" t="s">
        <v>1194</v>
      </c>
      <c r="C4608" s="16">
        <v>2013</v>
      </c>
      <c r="D4608" s="16">
        <v>45</v>
      </c>
      <c r="E4608" s="16">
        <v>120</v>
      </c>
      <c r="F4608" s="16">
        <v>11</v>
      </c>
      <c r="G4608" s="16">
        <v>21</v>
      </c>
      <c r="H4608" s="16">
        <v>3</v>
      </c>
      <c r="I4608" s="16">
        <v>1</v>
      </c>
      <c r="J4608" s="16">
        <v>1</v>
      </c>
      <c r="K4608" s="16">
        <v>8</v>
      </c>
      <c r="L4608" s="16">
        <v>0</v>
      </c>
      <c r="M4608" s="16">
        <v>0</v>
      </c>
      <c r="N4608" s="16">
        <v>12</v>
      </c>
      <c r="O4608" s="16">
        <v>25</v>
      </c>
      <c r="P4608" s="13" t="str">
        <f t="shared" si="142"/>
        <v>1B</v>
      </c>
      <c r="Q4608" s="13">
        <f>IFERROR(VLOOKUP($A4608, 'Fielding Data'!$A$1:$H$12056, 5, 0), 0)</f>
        <v>9</v>
      </c>
      <c r="R4608" s="13">
        <f>IFERROR(VLOOKUP($A4608, 'Fielding Data'!$A$1:$H$12056, 6, 0), 0)</f>
        <v>0</v>
      </c>
      <c r="S4608" s="13">
        <f>IFERROR(VLOOKUP($A4608, 'Fielding Data'!$A$1:$H$12056, 7, 0), 0)</f>
        <v>1</v>
      </c>
      <c r="T4608" s="13">
        <f>IFERROR(VLOOKUP($A4608, 'Fielding Data'!$A$1:$H$12056, 8, 0), 0)</f>
        <v>0</v>
      </c>
      <c r="U4608" s="13">
        <f>SUMIFS('Fielding Data'!E:E, 'Fielding Data'!$A:$A, $A4608)</f>
        <v>262</v>
      </c>
      <c r="V4608" s="13">
        <f>SUMIFS('Fielding Data'!F:F, 'Fielding Data'!$A:$A, $A4608)</f>
        <v>13</v>
      </c>
      <c r="W4608" s="13">
        <f>SUMIFS('Fielding Data'!G:G, 'Fielding Data'!$A:$A, $A4608)</f>
        <v>3</v>
      </c>
      <c r="X4608" s="13">
        <f>SUMIFS('Fielding Data'!H:H, 'Fielding Data'!$A:$A, $A4608)</f>
        <v>2</v>
      </c>
    </row>
    <row r="4609" spans="1:24" x14ac:dyDescent="0.3">
      <c r="A4609" s="13" t="str">
        <f t="shared" si="143"/>
        <v>thomacl022013</v>
      </c>
      <c r="B4609" s="16" t="s">
        <v>1018</v>
      </c>
      <c r="C4609" s="16">
        <v>2013</v>
      </c>
      <c r="D4609" s="16">
        <v>92</v>
      </c>
      <c r="E4609" s="16">
        <v>290</v>
      </c>
      <c r="F4609" s="16">
        <v>39</v>
      </c>
      <c r="G4609" s="16">
        <v>62</v>
      </c>
      <c r="H4609" s="16">
        <v>15</v>
      </c>
      <c r="I4609" s="16">
        <v>0</v>
      </c>
      <c r="J4609" s="16">
        <v>4</v>
      </c>
      <c r="K4609" s="16">
        <v>13</v>
      </c>
      <c r="L4609" s="16">
        <v>1</v>
      </c>
      <c r="M4609" s="16">
        <v>3</v>
      </c>
      <c r="N4609" s="16">
        <v>30</v>
      </c>
      <c r="O4609" s="16">
        <v>92</v>
      </c>
      <c r="P4609" s="13" t="str">
        <f t="shared" si="142"/>
        <v>CF</v>
      </c>
      <c r="Q4609" s="13">
        <f>IFERROR(VLOOKUP($A4609, 'Fielding Data'!$A$1:$H$12056, 5, 0), 0)</f>
        <v>0</v>
      </c>
      <c r="R4609" s="13">
        <f>IFERROR(VLOOKUP($A4609, 'Fielding Data'!$A$1:$H$12056, 6, 0), 0)</f>
        <v>0</v>
      </c>
      <c r="S4609" s="13">
        <f>IFERROR(VLOOKUP($A4609, 'Fielding Data'!$A$1:$H$12056, 7, 0), 0)</f>
        <v>0</v>
      </c>
      <c r="T4609" s="13">
        <f>IFERROR(VLOOKUP($A4609, 'Fielding Data'!$A$1:$H$12056, 8, 0), 0)</f>
        <v>0</v>
      </c>
      <c r="U4609" s="13">
        <f>SUMIFS('Fielding Data'!E:E, 'Fielding Data'!$A:$A, $A4609)</f>
        <v>212</v>
      </c>
      <c r="V4609" s="13">
        <f>SUMIFS('Fielding Data'!F:F, 'Fielding Data'!$A:$A, $A4609)</f>
        <v>6</v>
      </c>
      <c r="W4609" s="13">
        <f>SUMIFS('Fielding Data'!G:G, 'Fielding Data'!$A:$A, $A4609)</f>
        <v>3</v>
      </c>
      <c r="X4609" s="13">
        <f>SUMIFS('Fielding Data'!H:H, 'Fielding Data'!$A:$A, $A4609)</f>
        <v>1</v>
      </c>
    </row>
    <row r="4610" spans="1:24" x14ac:dyDescent="0.3">
      <c r="A4610" s="13" t="str">
        <f t="shared" si="143"/>
        <v>thornty012013</v>
      </c>
      <c r="B4610" s="16" t="s">
        <v>1844</v>
      </c>
      <c r="C4610" s="16">
        <v>2013</v>
      </c>
      <c r="D4610" s="16">
        <v>19</v>
      </c>
      <c r="E4610" s="16">
        <v>16</v>
      </c>
      <c r="F4610" s="16">
        <v>0</v>
      </c>
      <c r="G4610" s="16">
        <v>0</v>
      </c>
      <c r="H4610" s="16">
        <v>0</v>
      </c>
      <c r="I4610" s="16">
        <v>0</v>
      </c>
      <c r="J4610" s="16">
        <v>0</v>
      </c>
      <c r="K4610" s="16">
        <v>0</v>
      </c>
      <c r="L4610" s="16">
        <v>0</v>
      </c>
      <c r="M4610" s="16">
        <v>0</v>
      </c>
      <c r="N4610" s="16">
        <v>0</v>
      </c>
      <c r="O4610" s="16">
        <v>8</v>
      </c>
      <c r="P4610" s="13" t="str">
        <f t="shared" ref="P4610:P4673" si="144">IFERROR(VLOOKUP($A4610, Fielding, 4, 0), "Other")</f>
        <v>P</v>
      </c>
      <c r="Q4610" s="13">
        <f>IFERROR(VLOOKUP($A4610, 'Fielding Data'!$A$1:$H$12056, 5, 0), 0)</f>
        <v>3</v>
      </c>
      <c r="R4610" s="13">
        <f>IFERROR(VLOOKUP($A4610, 'Fielding Data'!$A$1:$H$12056, 6, 0), 0)</f>
        <v>8</v>
      </c>
      <c r="S4610" s="13">
        <f>IFERROR(VLOOKUP($A4610, 'Fielding Data'!$A$1:$H$12056, 7, 0), 0)</f>
        <v>0</v>
      </c>
      <c r="T4610" s="13">
        <f>IFERROR(VLOOKUP($A4610, 'Fielding Data'!$A$1:$H$12056, 8, 0), 0)</f>
        <v>1</v>
      </c>
      <c r="U4610" s="13">
        <f>SUMIFS('Fielding Data'!E:E, 'Fielding Data'!$A:$A, $A4610)</f>
        <v>3</v>
      </c>
      <c r="V4610" s="13">
        <f>SUMIFS('Fielding Data'!F:F, 'Fielding Data'!$A:$A, $A4610)</f>
        <v>8</v>
      </c>
      <c r="W4610" s="13">
        <f>SUMIFS('Fielding Data'!G:G, 'Fielding Data'!$A:$A, $A4610)</f>
        <v>0</v>
      </c>
      <c r="X4610" s="13">
        <f>SUMIFS('Fielding Data'!H:H, 'Fielding Data'!$A:$A, $A4610)</f>
        <v>1</v>
      </c>
    </row>
    <row r="4611" spans="1:24" x14ac:dyDescent="0.3">
      <c r="A4611" s="13" t="str">
        <f t="shared" ref="A4611:A4674" si="145">B4611&amp;C4611</f>
        <v>tillmch012013</v>
      </c>
      <c r="B4611" s="16" t="s">
        <v>1195</v>
      </c>
      <c r="C4611" s="16">
        <v>2013</v>
      </c>
      <c r="D4611" s="16">
        <v>33</v>
      </c>
      <c r="E4611" s="16">
        <v>5</v>
      </c>
      <c r="F4611" s="16">
        <v>0</v>
      </c>
      <c r="G4611" s="16">
        <v>0</v>
      </c>
      <c r="H4611" s="16">
        <v>0</v>
      </c>
      <c r="I4611" s="16">
        <v>0</v>
      </c>
      <c r="J4611" s="16">
        <v>0</v>
      </c>
      <c r="K4611" s="16">
        <v>0</v>
      </c>
      <c r="L4611" s="16">
        <v>0</v>
      </c>
      <c r="M4611" s="16">
        <v>0</v>
      </c>
      <c r="N4611" s="16">
        <v>0</v>
      </c>
      <c r="O4611" s="16">
        <v>1</v>
      </c>
      <c r="P4611" s="13" t="str">
        <f t="shared" si="144"/>
        <v>P</v>
      </c>
      <c r="Q4611" s="13">
        <f>IFERROR(VLOOKUP($A4611, 'Fielding Data'!$A$1:$H$12056, 5, 0), 0)</f>
        <v>8</v>
      </c>
      <c r="R4611" s="13">
        <f>IFERROR(VLOOKUP($A4611, 'Fielding Data'!$A$1:$H$12056, 6, 0), 0)</f>
        <v>18</v>
      </c>
      <c r="S4611" s="13">
        <f>IFERROR(VLOOKUP($A4611, 'Fielding Data'!$A$1:$H$12056, 7, 0), 0)</f>
        <v>0</v>
      </c>
      <c r="T4611" s="13">
        <f>IFERROR(VLOOKUP($A4611, 'Fielding Data'!$A$1:$H$12056, 8, 0), 0)</f>
        <v>1</v>
      </c>
      <c r="U4611" s="13">
        <f>SUMIFS('Fielding Data'!E:E, 'Fielding Data'!$A:$A, $A4611)</f>
        <v>8</v>
      </c>
      <c r="V4611" s="13">
        <f>SUMIFS('Fielding Data'!F:F, 'Fielding Data'!$A:$A, $A4611)</f>
        <v>18</v>
      </c>
      <c r="W4611" s="13">
        <f>SUMIFS('Fielding Data'!G:G, 'Fielding Data'!$A:$A, $A4611)</f>
        <v>0</v>
      </c>
      <c r="X4611" s="13">
        <f>SUMIFS('Fielding Data'!H:H, 'Fielding Data'!$A:$A, $A4611)</f>
        <v>1</v>
      </c>
    </row>
    <row r="4612" spans="1:24" x14ac:dyDescent="0.3">
      <c r="A4612" s="13" t="str">
        <f t="shared" si="145"/>
        <v>tollesh012013</v>
      </c>
      <c r="B4612" s="16" t="s">
        <v>1845</v>
      </c>
      <c r="C4612" s="16">
        <v>2013</v>
      </c>
      <c r="D4612" s="16">
        <v>1</v>
      </c>
      <c r="E4612" s="16">
        <v>0</v>
      </c>
      <c r="F4612" s="16">
        <v>0</v>
      </c>
      <c r="G4612" s="16">
        <v>0</v>
      </c>
      <c r="H4612" s="16">
        <v>0</v>
      </c>
      <c r="I4612" s="16">
        <v>0</v>
      </c>
      <c r="J4612" s="16">
        <v>0</v>
      </c>
      <c r="K4612" s="16">
        <v>0</v>
      </c>
      <c r="L4612" s="16">
        <v>0</v>
      </c>
      <c r="M4612" s="16">
        <v>0</v>
      </c>
      <c r="N4612" s="16">
        <v>0</v>
      </c>
      <c r="O4612" s="16">
        <v>0</v>
      </c>
      <c r="P4612" s="13" t="str">
        <f t="shared" si="144"/>
        <v>P</v>
      </c>
      <c r="Q4612" s="13">
        <f>IFERROR(VLOOKUP($A4612, 'Fielding Data'!$A$1:$H$12056, 5, 0), 0)</f>
        <v>0</v>
      </c>
      <c r="R4612" s="13">
        <f>IFERROR(VLOOKUP($A4612, 'Fielding Data'!$A$1:$H$12056, 6, 0), 0)</f>
        <v>0</v>
      </c>
      <c r="S4612" s="13">
        <f>IFERROR(VLOOKUP($A4612, 'Fielding Data'!$A$1:$H$12056, 7, 0), 0)</f>
        <v>0</v>
      </c>
      <c r="T4612" s="13">
        <f>IFERROR(VLOOKUP($A4612, 'Fielding Data'!$A$1:$H$12056, 8, 0), 0)</f>
        <v>0</v>
      </c>
      <c r="U4612" s="13">
        <f>SUMIFS('Fielding Data'!E:E, 'Fielding Data'!$A:$A, $A4612)</f>
        <v>0</v>
      </c>
      <c r="V4612" s="13">
        <f>SUMIFS('Fielding Data'!F:F, 'Fielding Data'!$A:$A, $A4612)</f>
        <v>0</v>
      </c>
      <c r="W4612" s="13">
        <f>SUMIFS('Fielding Data'!G:G, 'Fielding Data'!$A:$A, $A4612)</f>
        <v>0</v>
      </c>
      <c r="X4612" s="13">
        <f>SUMIFS('Fielding Data'!H:H, 'Fielding Data'!$A:$A, $A4612)</f>
        <v>0</v>
      </c>
    </row>
    <row r="4613" spans="1:24" x14ac:dyDescent="0.3">
      <c r="A4613" s="13" t="str">
        <f t="shared" si="145"/>
        <v>tomlijo012013</v>
      </c>
      <c r="B4613" s="16" t="s">
        <v>1397</v>
      </c>
      <c r="C4613" s="16">
        <v>2013</v>
      </c>
      <c r="D4613" s="16">
        <v>1</v>
      </c>
      <c r="E4613" s="16">
        <v>0</v>
      </c>
      <c r="F4613" s="16">
        <v>0</v>
      </c>
      <c r="G4613" s="16">
        <v>0</v>
      </c>
      <c r="H4613" s="16">
        <v>0</v>
      </c>
      <c r="I4613" s="16">
        <v>0</v>
      </c>
      <c r="J4613" s="16">
        <v>0</v>
      </c>
      <c r="K4613" s="16">
        <v>0</v>
      </c>
      <c r="L4613" s="16">
        <v>0</v>
      </c>
      <c r="M4613" s="16">
        <v>0</v>
      </c>
      <c r="N4613" s="16">
        <v>0</v>
      </c>
      <c r="O4613" s="16">
        <v>0</v>
      </c>
      <c r="P4613" s="13" t="str">
        <f t="shared" si="144"/>
        <v>P</v>
      </c>
      <c r="Q4613" s="13">
        <f>IFERROR(VLOOKUP($A4613, 'Fielding Data'!$A$1:$H$12056, 5, 0), 0)</f>
        <v>0</v>
      </c>
      <c r="R4613" s="13">
        <f>IFERROR(VLOOKUP($A4613, 'Fielding Data'!$A$1:$H$12056, 6, 0), 0)</f>
        <v>0</v>
      </c>
      <c r="S4613" s="13">
        <f>IFERROR(VLOOKUP($A4613, 'Fielding Data'!$A$1:$H$12056, 7, 0), 0)</f>
        <v>0</v>
      </c>
      <c r="T4613" s="13">
        <f>IFERROR(VLOOKUP($A4613, 'Fielding Data'!$A$1:$H$12056, 8, 0), 0)</f>
        <v>0</v>
      </c>
      <c r="U4613" s="13">
        <f>SUMIFS('Fielding Data'!E:E, 'Fielding Data'!$A:$A, $A4613)</f>
        <v>0</v>
      </c>
      <c r="V4613" s="13">
        <f>SUMIFS('Fielding Data'!F:F, 'Fielding Data'!$A:$A, $A4613)</f>
        <v>0</v>
      </c>
      <c r="W4613" s="13">
        <f>SUMIFS('Fielding Data'!G:G, 'Fielding Data'!$A:$A, $A4613)</f>
        <v>0</v>
      </c>
      <c r="X4613" s="13">
        <f>SUMIFS('Fielding Data'!H:H, 'Fielding Data'!$A:$A, $A4613)</f>
        <v>0</v>
      </c>
    </row>
    <row r="4614" spans="1:24" x14ac:dyDescent="0.3">
      <c r="A4614" s="13" t="str">
        <f t="shared" si="145"/>
        <v>tonkimi012013</v>
      </c>
      <c r="B4614" s="16" t="s">
        <v>2068</v>
      </c>
      <c r="C4614" s="16">
        <v>2013</v>
      </c>
      <c r="D4614" s="16">
        <v>9</v>
      </c>
      <c r="E4614" s="16">
        <v>0</v>
      </c>
      <c r="F4614" s="16">
        <v>0</v>
      </c>
      <c r="G4614" s="16">
        <v>0</v>
      </c>
      <c r="H4614" s="16">
        <v>0</v>
      </c>
      <c r="I4614" s="16">
        <v>0</v>
      </c>
      <c r="J4614" s="16">
        <v>0</v>
      </c>
      <c r="K4614" s="16">
        <v>0</v>
      </c>
      <c r="L4614" s="16">
        <v>0</v>
      </c>
      <c r="M4614" s="16">
        <v>0</v>
      </c>
      <c r="N4614" s="16">
        <v>0</v>
      </c>
      <c r="O4614" s="16">
        <v>0</v>
      </c>
      <c r="P4614" s="13" t="str">
        <f t="shared" si="144"/>
        <v>P</v>
      </c>
      <c r="Q4614" s="13">
        <f>IFERROR(VLOOKUP($A4614, 'Fielding Data'!$A$1:$H$12056, 5, 0), 0)</f>
        <v>0</v>
      </c>
      <c r="R4614" s="13">
        <f>IFERROR(VLOOKUP($A4614, 'Fielding Data'!$A$1:$H$12056, 6, 0), 0)</f>
        <v>2</v>
      </c>
      <c r="S4614" s="13">
        <f>IFERROR(VLOOKUP($A4614, 'Fielding Data'!$A$1:$H$12056, 7, 0), 0)</f>
        <v>0</v>
      </c>
      <c r="T4614" s="13">
        <f>IFERROR(VLOOKUP($A4614, 'Fielding Data'!$A$1:$H$12056, 8, 0), 0)</f>
        <v>1</v>
      </c>
      <c r="U4614" s="13">
        <f>SUMIFS('Fielding Data'!E:E, 'Fielding Data'!$A:$A, $A4614)</f>
        <v>0</v>
      </c>
      <c r="V4614" s="13">
        <f>SUMIFS('Fielding Data'!F:F, 'Fielding Data'!$A:$A, $A4614)</f>
        <v>2</v>
      </c>
      <c r="W4614" s="13">
        <f>SUMIFS('Fielding Data'!G:G, 'Fielding Data'!$A:$A, $A4614)</f>
        <v>0</v>
      </c>
      <c r="X4614" s="13">
        <f>SUMIFS('Fielding Data'!H:H, 'Fielding Data'!$A:$A, $A4614)</f>
        <v>1</v>
      </c>
    </row>
    <row r="4615" spans="1:24" x14ac:dyDescent="0.3">
      <c r="A4615" s="13" t="str">
        <f t="shared" si="145"/>
        <v>torreal012013</v>
      </c>
      <c r="B4615" s="16" t="s">
        <v>1635</v>
      </c>
      <c r="C4615" s="16">
        <v>2013</v>
      </c>
      <c r="D4615" s="16">
        <v>39</v>
      </c>
      <c r="E4615" s="16">
        <v>0</v>
      </c>
      <c r="F4615" s="16">
        <v>0</v>
      </c>
      <c r="G4615" s="16">
        <v>0</v>
      </c>
      <c r="H4615" s="16">
        <v>0</v>
      </c>
      <c r="I4615" s="16">
        <v>0</v>
      </c>
      <c r="J4615" s="16">
        <v>0</v>
      </c>
      <c r="K4615" s="16">
        <v>0</v>
      </c>
      <c r="L4615" s="16">
        <v>0</v>
      </c>
      <c r="M4615" s="16">
        <v>0</v>
      </c>
      <c r="N4615" s="16">
        <v>0</v>
      </c>
      <c r="O4615" s="16">
        <v>0</v>
      </c>
      <c r="P4615" s="13" t="str">
        <f t="shared" si="144"/>
        <v>P</v>
      </c>
      <c r="Q4615" s="13">
        <f>IFERROR(VLOOKUP($A4615, 'Fielding Data'!$A$1:$H$12056, 5, 0), 0)</f>
        <v>2</v>
      </c>
      <c r="R4615" s="13">
        <f>IFERROR(VLOOKUP($A4615, 'Fielding Data'!$A$1:$H$12056, 6, 0), 0)</f>
        <v>9</v>
      </c>
      <c r="S4615" s="13">
        <f>IFERROR(VLOOKUP($A4615, 'Fielding Data'!$A$1:$H$12056, 7, 0), 0)</f>
        <v>1</v>
      </c>
      <c r="T4615" s="13">
        <f>IFERROR(VLOOKUP($A4615, 'Fielding Data'!$A$1:$H$12056, 8, 0), 0)</f>
        <v>0</v>
      </c>
      <c r="U4615" s="13">
        <f>SUMIFS('Fielding Data'!E:E, 'Fielding Data'!$A:$A, $A4615)</f>
        <v>2</v>
      </c>
      <c r="V4615" s="13">
        <f>SUMIFS('Fielding Data'!F:F, 'Fielding Data'!$A:$A, $A4615)</f>
        <v>9</v>
      </c>
      <c r="W4615" s="13">
        <f>SUMIFS('Fielding Data'!G:G, 'Fielding Data'!$A:$A, $A4615)</f>
        <v>1</v>
      </c>
      <c r="X4615" s="13">
        <f>SUMIFS('Fielding Data'!H:H, 'Fielding Data'!$A:$A, $A4615)</f>
        <v>0</v>
      </c>
    </row>
    <row r="4616" spans="1:24" x14ac:dyDescent="0.3">
      <c r="A4616" s="13" t="str">
        <f t="shared" si="145"/>
        <v>torrean022013</v>
      </c>
      <c r="B4616" s="16" t="s">
        <v>343</v>
      </c>
      <c r="C4616" s="16">
        <v>2013</v>
      </c>
      <c r="D4616" s="16">
        <v>103</v>
      </c>
      <c r="E4616" s="16">
        <v>272</v>
      </c>
      <c r="F4616" s="16">
        <v>33</v>
      </c>
      <c r="G4616" s="16">
        <v>68</v>
      </c>
      <c r="H4616" s="16">
        <v>17</v>
      </c>
      <c r="I4616" s="16">
        <v>1</v>
      </c>
      <c r="J4616" s="16">
        <v>2</v>
      </c>
      <c r="K4616" s="16">
        <v>21</v>
      </c>
      <c r="L4616" s="16">
        <v>4</v>
      </c>
      <c r="M4616" s="16">
        <v>3</v>
      </c>
      <c r="N4616" s="16">
        <v>22</v>
      </c>
      <c r="O4616" s="16">
        <v>61</v>
      </c>
      <c r="P4616" s="13" t="str">
        <f t="shared" si="144"/>
        <v>CF</v>
      </c>
      <c r="Q4616" s="13">
        <f>IFERROR(VLOOKUP($A4616, 'Fielding Data'!$A$1:$H$12056, 5, 0), 0)</f>
        <v>0</v>
      </c>
      <c r="R4616" s="13">
        <f>IFERROR(VLOOKUP($A4616, 'Fielding Data'!$A$1:$H$12056, 6, 0), 0)</f>
        <v>0</v>
      </c>
      <c r="S4616" s="13">
        <f>IFERROR(VLOOKUP($A4616, 'Fielding Data'!$A$1:$H$12056, 7, 0), 0)</f>
        <v>0</v>
      </c>
      <c r="T4616" s="13">
        <f>IFERROR(VLOOKUP($A4616, 'Fielding Data'!$A$1:$H$12056, 8, 0), 0)</f>
        <v>0</v>
      </c>
      <c r="U4616" s="13">
        <f>SUMIFS('Fielding Data'!E:E, 'Fielding Data'!$A:$A, $A4616)</f>
        <v>152</v>
      </c>
      <c r="V4616" s="13">
        <f>SUMIFS('Fielding Data'!F:F, 'Fielding Data'!$A:$A, $A4616)</f>
        <v>1</v>
      </c>
      <c r="W4616" s="13">
        <f>SUMIFS('Fielding Data'!G:G, 'Fielding Data'!$A:$A, $A4616)</f>
        <v>5</v>
      </c>
      <c r="X4616" s="13">
        <f>SUMIFS('Fielding Data'!H:H, 'Fielding Data'!$A:$A, $A4616)</f>
        <v>0</v>
      </c>
    </row>
    <row r="4617" spans="1:24" x14ac:dyDescent="0.3">
      <c r="A4617" s="13" t="str">
        <f t="shared" si="145"/>
        <v>torreca012013</v>
      </c>
      <c r="B4617" s="16" t="s">
        <v>1198</v>
      </c>
      <c r="C4617" s="16">
        <v>2013</v>
      </c>
      <c r="D4617" s="16">
        <v>33</v>
      </c>
      <c r="E4617" s="16">
        <v>16</v>
      </c>
      <c r="F4617" s="16">
        <v>0</v>
      </c>
      <c r="G4617" s="16">
        <v>1</v>
      </c>
      <c r="H4617" s="16">
        <v>0</v>
      </c>
      <c r="I4617" s="16">
        <v>0</v>
      </c>
      <c r="J4617" s="16">
        <v>0</v>
      </c>
      <c r="K4617" s="16">
        <v>1</v>
      </c>
      <c r="L4617" s="16">
        <v>0</v>
      </c>
      <c r="M4617" s="16">
        <v>0</v>
      </c>
      <c r="N4617" s="16">
        <v>1</v>
      </c>
      <c r="O4617" s="16">
        <v>8</v>
      </c>
      <c r="P4617" s="13" t="str">
        <f t="shared" si="144"/>
        <v>P</v>
      </c>
      <c r="Q4617" s="13">
        <f>IFERROR(VLOOKUP($A4617, 'Fielding Data'!$A$1:$H$12056, 5, 0), 0)</f>
        <v>5</v>
      </c>
      <c r="R4617" s="13">
        <f>IFERROR(VLOOKUP($A4617, 'Fielding Data'!$A$1:$H$12056, 6, 0), 0)</f>
        <v>9</v>
      </c>
      <c r="S4617" s="13">
        <f>IFERROR(VLOOKUP($A4617, 'Fielding Data'!$A$1:$H$12056, 7, 0), 0)</f>
        <v>0</v>
      </c>
      <c r="T4617" s="13">
        <f>IFERROR(VLOOKUP($A4617, 'Fielding Data'!$A$1:$H$12056, 8, 0), 0)</f>
        <v>0</v>
      </c>
      <c r="U4617" s="13">
        <f>SUMIFS('Fielding Data'!E:E, 'Fielding Data'!$A:$A, $A4617)</f>
        <v>5</v>
      </c>
      <c r="V4617" s="13">
        <f>SUMIFS('Fielding Data'!F:F, 'Fielding Data'!$A:$A, $A4617)</f>
        <v>9</v>
      </c>
      <c r="W4617" s="13">
        <f>SUMIFS('Fielding Data'!G:G, 'Fielding Data'!$A:$A, $A4617)</f>
        <v>0</v>
      </c>
      <c r="X4617" s="13">
        <f>SUMIFS('Fielding Data'!H:H, 'Fielding Data'!$A:$A, $A4617)</f>
        <v>0</v>
      </c>
    </row>
    <row r="4618" spans="1:24" x14ac:dyDescent="0.3">
      <c r="A4618" s="13" t="str">
        <f t="shared" si="145"/>
        <v>torreyo012013</v>
      </c>
      <c r="B4618" s="16" t="s">
        <v>278</v>
      </c>
      <c r="C4618" s="16">
        <v>2013</v>
      </c>
      <c r="D4618" s="16">
        <v>61</v>
      </c>
      <c r="E4618" s="16">
        <v>179</v>
      </c>
      <c r="F4618" s="16">
        <v>10</v>
      </c>
      <c r="G4618" s="16">
        <v>43</v>
      </c>
      <c r="H4618" s="16">
        <v>8</v>
      </c>
      <c r="I4618" s="16">
        <v>0</v>
      </c>
      <c r="J4618" s="16">
        <v>0</v>
      </c>
      <c r="K4618" s="16">
        <v>16</v>
      </c>
      <c r="L4618" s="16">
        <v>0</v>
      </c>
      <c r="M4618" s="16">
        <v>0</v>
      </c>
      <c r="N4618" s="16">
        <v>13</v>
      </c>
      <c r="O4618" s="16">
        <v>24</v>
      </c>
      <c r="P4618" s="13" t="str">
        <f t="shared" si="144"/>
        <v>1B</v>
      </c>
      <c r="Q4618" s="13">
        <f>IFERROR(VLOOKUP($A4618, 'Fielding Data'!$A$1:$H$12056, 5, 0), 0)</f>
        <v>4</v>
      </c>
      <c r="R4618" s="13">
        <f>IFERROR(VLOOKUP($A4618, 'Fielding Data'!$A$1:$H$12056, 6, 0), 0)</f>
        <v>0</v>
      </c>
      <c r="S4618" s="13">
        <f>IFERROR(VLOOKUP($A4618, 'Fielding Data'!$A$1:$H$12056, 7, 0), 0)</f>
        <v>0</v>
      </c>
      <c r="T4618" s="13">
        <f>IFERROR(VLOOKUP($A4618, 'Fielding Data'!$A$1:$H$12056, 8, 0), 0)</f>
        <v>0</v>
      </c>
      <c r="U4618" s="13">
        <f>SUMIFS('Fielding Data'!E:E, 'Fielding Data'!$A:$A, $A4618)</f>
        <v>340</v>
      </c>
      <c r="V4618" s="13">
        <f>SUMIFS('Fielding Data'!F:F, 'Fielding Data'!$A:$A, $A4618)</f>
        <v>20</v>
      </c>
      <c r="W4618" s="13">
        <f>SUMIFS('Fielding Data'!G:G, 'Fielding Data'!$A:$A, $A4618)</f>
        <v>3</v>
      </c>
      <c r="X4618" s="13">
        <f>SUMIFS('Fielding Data'!H:H, 'Fielding Data'!$A:$A, $A4618)</f>
        <v>4</v>
      </c>
    </row>
    <row r="4619" spans="1:24" x14ac:dyDescent="0.3">
      <c r="A4619" s="13" t="str">
        <f t="shared" si="145"/>
        <v>tovarwi012013</v>
      </c>
      <c r="B4619" s="16" t="s">
        <v>2069</v>
      </c>
      <c r="C4619" s="16">
        <v>2013</v>
      </c>
      <c r="D4619" s="16">
        <v>7</v>
      </c>
      <c r="E4619" s="16">
        <v>15</v>
      </c>
      <c r="F4619" s="16">
        <v>1</v>
      </c>
      <c r="G4619" s="16">
        <v>3</v>
      </c>
      <c r="H4619" s="16">
        <v>0</v>
      </c>
      <c r="I4619" s="16">
        <v>0</v>
      </c>
      <c r="J4619" s="16">
        <v>0</v>
      </c>
      <c r="K4619" s="16">
        <v>2</v>
      </c>
      <c r="L4619" s="16">
        <v>1</v>
      </c>
      <c r="M4619" s="16">
        <v>0</v>
      </c>
      <c r="N4619" s="16">
        <v>1</v>
      </c>
      <c r="O4619" s="16">
        <v>3</v>
      </c>
      <c r="P4619" s="13" t="str">
        <f t="shared" si="144"/>
        <v>SS</v>
      </c>
      <c r="Q4619" s="13">
        <f>IFERROR(VLOOKUP($A4619, 'Fielding Data'!$A$1:$H$12056, 5, 0), 0)</f>
        <v>5</v>
      </c>
      <c r="R4619" s="13">
        <f>IFERROR(VLOOKUP($A4619, 'Fielding Data'!$A$1:$H$12056, 6, 0), 0)</f>
        <v>15</v>
      </c>
      <c r="S4619" s="13">
        <f>IFERROR(VLOOKUP($A4619, 'Fielding Data'!$A$1:$H$12056, 7, 0), 0)</f>
        <v>0</v>
      </c>
      <c r="T4619" s="13">
        <f>IFERROR(VLOOKUP($A4619, 'Fielding Data'!$A$1:$H$12056, 8, 0), 0)</f>
        <v>4</v>
      </c>
      <c r="U4619" s="13">
        <f>SUMIFS('Fielding Data'!E:E, 'Fielding Data'!$A:$A, $A4619)</f>
        <v>5</v>
      </c>
      <c r="V4619" s="13">
        <f>SUMIFS('Fielding Data'!F:F, 'Fielding Data'!$A:$A, $A4619)</f>
        <v>15</v>
      </c>
      <c r="W4619" s="13">
        <f>SUMIFS('Fielding Data'!G:G, 'Fielding Data'!$A:$A, $A4619)</f>
        <v>0</v>
      </c>
      <c r="X4619" s="13">
        <f>SUMIFS('Fielding Data'!H:H, 'Fielding Data'!$A:$A, $A4619)</f>
        <v>4</v>
      </c>
    </row>
    <row r="4620" spans="1:24" x14ac:dyDescent="0.3">
      <c r="A4620" s="13" t="str">
        <f t="shared" si="145"/>
        <v>tracych012013</v>
      </c>
      <c r="B4620" s="16" t="s">
        <v>498</v>
      </c>
      <c r="C4620" s="16">
        <v>2013</v>
      </c>
      <c r="D4620" s="16">
        <v>92</v>
      </c>
      <c r="E4620" s="16">
        <v>129</v>
      </c>
      <c r="F4620" s="16">
        <v>6</v>
      </c>
      <c r="G4620" s="16">
        <v>26</v>
      </c>
      <c r="H4620" s="16">
        <v>4</v>
      </c>
      <c r="I4620" s="16">
        <v>0</v>
      </c>
      <c r="J4620" s="16">
        <v>4</v>
      </c>
      <c r="K4620" s="16">
        <v>11</v>
      </c>
      <c r="L4620" s="16">
        <v>0</v>
      </c>
      <c r="M4620" s="16">
        <v>2</v>
      </c>
      <c r="N4620" s="16">
        <v>7</v>
      </c>
      <c r="O4620" s="16">
        <v>25</v>
      </c>
      <c r="P4620" s="13" t="str">
        <f t="shared" si="144"/>
        <v>1B</v>
      </c>
      <c r="Q4620" s="13">
        <f>IFERROR(VLOOKUP($A4620, 'Fielding Data'!$A$1:$H$12056, 5, 0), 0)</f>
        <v>55</v>
      </c>
      <c r="R4620" s="13">
        <f>IFERROR(VLOOKUP($A4620, 'Fielding Data'!$A$1:$H$12056, 6, 0), 0)</f>
        <v>4</v>
      </c>
      <c r="S4620" s="13">
        <f>IFERROR(VLOOKUP($A4620, 'Fielding Data'!$A$1:$H$12056, 7, 0), 0)</f>
        <v>1</v>
      </c>
      <c r="T4620" s="13">
        <f>IFERROR(VLOOKUP($A4620, 'Fielding Data'!$A$1:$H$12056, 8, 0), 0)</f>
        <v>5</v>
      </c>
      <c r="U4620" s="13">
        <f>SUMIFS('Fielding Data'!E:E, 'Fielding Data'!$A:$A, $A4620)</f>
        <v>60</v>
      </c>
      <c r="V4620" s="13">
        <f>SUMIFS('Fielding Data'!F:F, 'Fielding Data'!$A:$A, $A4620)</f>
        <v>17</v>
      </c>
      <c r="W4620" s="13">
        <f>SUMIFS('Fielding Data'!G:G, 'Fielding Data'!$A:$A, $A4620)</f>
        <v>2</v>
      </c>
      <c r="X4620" s="13">
        <f>SUMIFS('Fielding Data'!H:H, 'Fielding Data'!$A:$A, $A4620)</f>
        <v>8</v>
      </c>
    </row>
    <row r="4621" spans="1:24" x14ac:dyDescent="0.3">
      <c r="A4621" s="13" t="str">
        <f t="shared" si="145"/>
        <v>triunca012013</v>
      </c>
      <c r="B4621" s="16" t="s">
        <v>1846</v>
      </c>
      <c r="C4621" s="16">
        <v>2013</v>
      </c>
      <c r="D4621" s="16">
        <v>17</v>
      </c>
      <c r="E4621" s="16">
        <v>44</v>
      </c>
      <c r="F4621" s="16">
        <v>1</v>
      </c>
      <c r="G4621" s="16">
        <v>6</v>
      </c>
      <c r="H4621" s="16">
        <v>1</v>
      </c>
      <c r="I4621" s="16">
        <v>0</v>
      </c>
      <c r="J4621" s="16">
        <v>0</v>
      </c>
      <c r="K4621" s="16">
        <v>2</v>
      </c>
      <c r="L4621" s="16">
        <v>0</v>
      </c>
      <c r="M4621" s="16">
        <v>0</v>
      </c>
      <c r="N4621" s="16">
        <v>0</v>
      </c>
      <c r="O4621" s="16">
        <v>11</v>
      </c>
      <c r="P4621" s="13" t="str">
        <f t="shared" si="144"/>
        <v>2B</v>
      </c>
      <c r="Q4621" s="13">
        <f>IFERROR(VLOOKUP($A4621, 'Fielding Data'!$A$1:$H$12056, 5, 0), 0)</f>
        <v>5</v>
      </c>
      <c r="R4621" s="13">
        <f>IFERROR(VLOOKUP($A4621, 'Fielding Data'!$A$1:$H$12056, 6, 0), 0)</f>
        <v>6</v>
      </c>
      <c r="S4621" s="13">
        <f>IFERROR(VLOOKUP($A4621, 'Fielding Data'!$A$1:$H$12056, 7, 0), 0)</f>
        <v>0</v>
      </c>
      <c r="T4621" s="13">
        <f>IFERROR(VLOOKUP($A4621, 'Fielding Data'!$A$1:$H$12056, 8, 0), 0)</f>
        <v>2</v>
      </c>
      <c r="U4621" s="13">
        <f>SUMIFS('Fielding Data'!E:E, 'Fielding Data'!$A:$A, $A4621)</f>
        <v>17</v>
      </c>
      <c r="V4621" s="13">
        <f>SUMIFS('Fielding Data'!F:F, 'Fielding Data'!$A:$A, $A4621)</f>
        <v>29</v>
      </c>
      <c r="W4621" s="13">
        <f>SUMIFS('Fielding Data'!G:G, 'Fielding Data'!$A:$A, $A4621)</f>
        <v>2</v>
      </c>
      <c r="X4621" s="13">
        <f>SUMIFS('Fielding Data'!H:H, 'Fielding Data'!$A:$A, $A4621)</f>
        <v>8</v>
      </c>
    </row>
    <row r="4622" spans="1:24" x14ac:dyDescent="0.3">
      <c r="A4622" s="13" t="str">
        <f t="shared" si="145"/>
        <v>troncra012013</v>
      </c>
      <c r="B4622" s="16" t="s">
        <v>1022</v>
      </c>
      <c r="C4622" s="16">
        <v>2013</v>
      </c>
      <c r="D4622" s="16">
        <v>29</v>
      </c>
      <c r="E4622" s="16">
        <v>0</v>
      </c>
      <c r="F4622" s="16">
        <v>0</v>
      </c>
      <c r="G4622" s="16">
        <v>0</v>
      </c>
      <c r="H4622" s="16">
        <v>0</v>
      </c>
      <c r="I4622" s="16">
        <v>0</v>
      </c>
      <c r="J4622" s="16">
        <v>0</v>
      </c>
      <c r="K4622" s="16">
        <v>0</v>
      </c>
      <c r="L4622" s="16">
        <v>0</v>
      </c>
      <c r="M4622" s="16">
        <v>0</v>
      </c>
      <c r="N4622" s="16">
        <v>0</v>
      </c>
      <c r="O4622" s="16">
        <v>0</v>
      </c>
      <c r="P4622" s="13" t="str">
        <f t="shared" si="144"/>
        <v>P</v>
      </c>
      <c r="Q4622" s="13">
        <f>IFERROR(VLOOKUP($A4622, 'Fielding Data'!$A$1:$H$12056, 5, 0), 0)</f>
        <v>3</v>
      </c>
      <c r="R4622" s="13">
        <f>IFERROR(VLOOKUP($A4622, 'Fielding Data'!$A$1:$H$12056, 6, 0), 0)</f>
        <v>6</v>
      </c>
      <c r="S4622" s="13">
        <f>IFERROR(VLOOKUP($A4622, 'Fielding Data'!$A$1:$H$12056, 7, 0), 0)</f>
        <v>2</v>
      </c>
      <c r="T4622" s="13">
        <f>IFERROR(VLOOKUP($A4622, 'Fielding Data'!$A$1:$H$12056, 8, 0), 0)</f>
        <v>0</v>
      </c>
      <c r="U4622" s="13">
        <f>SUMIFS('Fielding Data'!E:E, 'Fielding Data'!$A:$A, $A4622)</f>
        <v>3</v>
      </c>
      <c r="V4622" s="13">
        <f>SUMIFS('Fielding Data'!F:F, 'Fielding Data'!$A:$A, $A4622)</f>
        <v>6</v>
      </c>
      <c r="W4622" s="13">
        <f>SUMIFS('Fielding Data'!G:G, 'Fielding Data'!$A:$A, $A4622)</f>
        <v>2</v>
      </c>
      <c r="X4622" s="13">
        <f>SUMIFS('Fielding Data'!H:H, 'Fielding Data'!$A:$A, $A4622)</f>
        <v>0</v>
      </c>
    </row>
    <row r="4623" spans="1:24" x14ac:dyDescent="0.3">
      <c r="A4623" s="13" t="str">
        <f t="shared" si="145"/>
        <v>troutmi012013</v>
      </c>
      <c r="B4623" s="16" t="s">
        <v>1637</v>
      </c>
      <c r="C4623" s="16">
        <v>2013</v>
      </c>
      <c r="D4623" s="16">
        <v>157</v>
      </c>
      <c r="E4623" s="16">
        <v>589</v>
      </c>
      <c r="F4623" s="16">
        <v>109</v>
      </c>
      <c r="G4623" s="16">
        <v>190</v>
      </c>
      <c r="H4623" s="16">
        <v>39</v>
      </c>
      <c r="I4623" s="16">
        <v>9</v>
      </c>
      <c r="J4623" s="16">
        <v>27</v>
      </c>
      <c r="K4623" s="16">
        <v>97</v>
      </c>
      <c r="L4623" s="16">
        <v>33</v>
      </c>
      <c r="M4623" s="16">
        <v>7</v>
      </c>
      <c r="N4623" s="16">
        <v>110</v>
      </c>
      <c r="O4623" s="16">
        <v>136</v>
      </c>
      <c r="P4623" s="13" t="str">
        <f t="shared" si="144"/>
        <v>CF</v>
      </c>
      <c r="Q4623" s="13">
        <f>IFERROR(VLOOKUP($A4623, 'Fielding Data'!$A$1:$H$12056, 5, 0), 0)</f>
        <v>0</v>
      </c>
      <c r="R4623" s="13">
        <f>IFERROR(VLOOKUP($A4623, 'Fielding Data'!$A$1:$H$12056, 6, 0), 0)</f>
        <v>0</v>
      </c>
      <c r="S4623" s="13">
        <f>IFERROR(VLOOKUP($A4623, 'Fielding Data'!$A$1:$H$12056, 7, 0), 0)</f>
        <v>0</v>
      </c>
      <c r="T4623" s="13">
        <f>IFERROR(VLOOKUP($A4623, 'Fielding Data'!$A$1:$H$12056, 8, 0), 0)</f>
        <v>0</v>
      </c>
      <c r="U4623" s="13">
        <f>SUMIFS('Fielding Data'!E:E, 'Fielding Data'!$A:$A, $A4623)</f>
        <v>359</v>
      </c>
      <c r="V4623" s="13">
        <f>SUMIFS('Fielding Data'!F:F, 'Fielding Data'!$A:$A, $A4623)</f>
        <v>0</v>
      </c>
      <c r="W4623" s="13">
        <f>SUMIFS('Fielding Data'!G:G, 'Fielding Data'!$A:$A, $A4623)</f>
        <v>2</v>
      </c>
      <c r="X4623" s="13">
        <f>SUMIFS('Fielding Data'!H:H, 'Fielding Data'!$A:$A, $A4623)</f>
        <v>0</v>
      </c>
    </row>
    <row r="4624" spans="1:24" x14ac:dyDescent="0.3">
      <c r="A4624" s="13" t="str">
        <f t="shared" si="145"/>
        <v>trumbma012013</v>
      </c>
      <c r="B4624" s="16" t="s">
        <v>1398</v>
      </c>
      <c r="C4624" s="16">
        <v>2013</v>
      </c>
      <c r="D4624" s="16">
        <v>159</v>
      </c>
      <c r="E4624" s="16">
        <v>620</v>
      </c>
      <c r="F4624" s="16">
        <v>85</v>
      </c>
      <c r="G4624" s="16">
        <v>145</v>
      </c>
      <c r="H4624" s="16">
        <v>30</v>
      </c>
      <c r="I4624" s="16">
        <v>2</v>
      </c>
      <c r="J4624" s="16">
        <v>34</v>
      </c>
      <c r="K4624" s="16">
        <v>100</v>
      </c>
      <c r="L4624" s="16">
        <v>5</v>
      </c>
      <c r="M4624" s="16">
        <v>2</v>
      </c>
      <c r="N4624" s="16">
        <v>54</v>
      </c>
      <c r="O4624" s="16">
        <v>184</v>
      </c>
      <c r="P4624" s="13" t="str">
        <f t="shared" si="144"/>
        <v>1B</v>
      </c>
      <c r="Q4624" s="13">
        <f>IFERROR(VLOOKUP($A4624, 'Fielding Data'!$A$1:$H$12056, 5, 0), 0)</f>
        <v>915</v>
      </c>
      <c r="R4624" s="13">
        <f>IFERROR(VLOOKUP($A4624, 'Fielding Data'!$A$1:$H$12056, 6, 0), 0)</f>
        <v>79</v>
      </c>
      <c r="S4624" s="13">
        <f>IFERROR(VLOOKUP($A4624, 'Fielding Data'!$A$1:$H$12056, 7, 0), 0)</f>
        <v>8</v>
      </c>
      <c r="T4624" s="13">
        <f>IFERROR(VLOOKUP($A4624, 'Fielding Data'!$A$1:$H$12056, 8, 0), 0)</f>
        <v>87</v>
      </c>
      <c r="U4624" s="13">
        <f>SUMIFS('Fielding Data'!E:E, 'Fielding Data'!$A:$A, $A4624)</f>
        <v>965</v>
      </c>
      <c r="V4624" s="13">
        <f>SUMIFS('Fielding Data'!F:F, 'Fielding Data'!$A:$A, $A4624)</f>
        <v>80</v>
      </c>
      <c r="W4624" s="13">
        <f>SUMIFS('Fielding Data'!G:G, 'Fielding Data'!$A:$A, $A4624)</f>
        <v>9</v>
      </c>
      <c r="X4624" s="13">
        <f>SUMIFS('Fielding Data'!H:H, 'Fielding Data'!$A:$A, $A4624)</f>
        <v>87</v>
      </c>
    </row>
    <row r="4625" spans="1:24" x14ac:dyDescent="0.3">
      <c r="A4625" s="13" t="str">
        <f t="shared" si="145"/>
        <v>tuiasma012013</v>
      </c>
      <c r="B4625" s="16" t="s">
        <v>1024</v>
      </c>
      <c r="C4625" s="16">
        <v>2013</v>
      </c>
      <c r="D4625" s="16">
        <v>81</v>
      </c>
      <c r="E4625" s="16">
        <v>164</v>
      </c>
      <c r="F4625" s="16">
        <v>26</v>
      </c>
      <c r="G4625" s="16">
        <v>40</v>
      </c>
      <c r="H4625" s="16">
        <v>7</v>
      </c>
      <c r="I4625" s="16">
        <v>0</v>
      </c>
      <c r="J4625" s="16">
        <v>7</v>
      </c>
      <c r="K4625" s="16">
        <v>30</v>
      </c>
      <c r="L4625" s="16">
        <v>0</v>
      </c>
      <c r="M4625" s="16">
        <v>0</v>
      </c>
      <c r="N4625" s="16">
        <v>25</v>
      </c>
      <c r="O4625" s="16">
        <v>57</v>
      </c>
      <c r="P4625" s="13" t="str">
        <f t="shared" si="144"/>
        <v>1B</v>
      </c>
      <c r="Q4625" s="13">
        <f>IFERROR(VLOOKUP($A4625, 'Fielding Data'!$A$1:$H$12056, 5, 0), 0)</f>
        <v>27</v>
      </c>
      <c r="R4625" s="13">
        <f>IFERROR(VLOOKUP($A4625, 'Fielding Data'!$A$1:$H$12056, 6, 0), 0)</f>
        <v>1</v>
      </c>
      <c r="S4625" s="13">
        <f>IFERROR(VLOOKUP($A4625, 'Fielding Data'!$A$1:$H$12056, 7, 0), 0)</f>
        <v>0</v>
      </c>
      <c r="T4625" s="13">
        <f>IFERROR(VLOOKUP($A4625, 'Fielding Data'!$A$1:$H$12056, 8, 0), 0)</f>
        <v>3</v>
      </c>
      <c r="U4625" s="13">
        <f>SUMIFS('Fielding Data'!E:E, 'Fielding Data'!$A:$A, $A4625)</f>
        <v>124</v>
      </c>
      <c r="V4625" s="13">
        <f>SUMIFS('Fielding Data'!F:F, 'Fielding Data'!$A:$A, $A4625)</f>
        <v>2</v>
      </c>
      <c r="W4625" s="13">
        <f>SUMIFS('Fielding Data'!G:G, 'Fielding Data'!$A:$A, $A4625)</f>
        <v>1</v>
      </c>
      <c r="X4625" s="13">
        <f>SUMIFS('Fielding Data'!H:H, 'Fielding Data'!$A:$A, $A4625)</f>
        <v>3</v>
      </c>
    </row>
    <row r="4626" spans="1:24" x14ac:dyDescent="0.3">
      <c r="A4626" s="13" t="str">
        <f t="shared" si="145"/>
        <v>tulowtr012013</v>
      </c>
      <c r="B4626" s="16" t="s">
        <v>735</v>
      </c>
      <c r="C4626" s="16">
        <v>2013</v>
      </c>
      <c r="D4626" s="16">
        <v>126</v>
      </c>
      <c r="E4626" s="16">
        <v>446</v>
      </c>
      <c r="F4626" s="16">
        <v>72</v>
      </c>
      <c r="G4626" s="16">
        <v>139</v>
      </c>
      <c r="H4626" s="16">
        <v>27</v>
      </c>
      <c r="I4626" s="16">
        <v>0</v>
      </c>
      <c r="J4626" s="16">
        <v>25</v>
      </c>
      <c r="K4626" s="16">
        <v>82</v>
      </c>
      <c r="L4626" s="16">
        <v>1</v>
      </c>
      <c r="M4626" s="16">
        <v>0</v>
      </c>
      <c r="N4626" s="16">
        <v>57</v>
      </c>
      <c r="O4626" s="16">
        <v>85</v>
      </c>
      <c r="P4626" s="13" t="str">
        <f t="shared" si="144"/>
        <v>SS</v>
      </c>
      <c r="Q4626" s="13">
        <f>IFERROR(VLOOKUP($A4626, 'Fielding Data'!$A$1:$H$12056, 5, 0), 0)</f>
        <v>183</v>
      </c>
      <c r="R4626" s="13">
        <f>IFERROR(VLOOKUP($A4626, 'Fielding Data'!$A$1:$H$12056, 6, 0), 0)</f>
        <v>379</v>
      </c>
      <c r="S4626" s="13">
        <f>IFERROR(VLOOKUP($A4626, 'Fielding Data'!$A$1:$H$12056, 7, 0), 0)</f>
        <v>8</v>
      </c>
      <c r="T4626" s="13">
        <f>IFERROR(VLOOKUP($A4626, 'Fielding Data'!$A$1:$H$12056, 8, 0), 0)</f>
        <v>84</v>
      </c>
      <c r="U4626" s="13">
        <f>SUMIFS('Fielding Data'!E:E, 'Fielding Data'!$A:$A, $A4626)</f>
        <v>183</v>
      </c>
      <c r="V4626" s="13">
        <f>SUMIFS('Fielding Data'!F:F, 'Fielding Data'!$A:$A, $A4626)</f>
        <v>379</v>
      </c>
      <c r="W4626" s="13">
        <f>SUMIFS('Fielding Data'!G:G, 'Fielding Data'!$A:$A, $A4626)</f>
        <v>8</v>
      </c>
      <c r="X4626" s="13">
        <f>SUMIFS('Fielding Data'!H:H, 'Fielding Data'!$A:$A, $A4626)</f>
        <v>84</v>
      </c>
    </row>
    <row r="4627" spans="1:24" x14ac:dyDescent="0.3">
      <c r="A4627" s="13" t="str">
        <f t="shared" si="145"/>
        <v>turneja012013</v>
      </c>
      <c r="B4627" s="16" t="s">
        <v>1638</v>
      </c>
      <c r="C4627" s="16">
        <v>2013</v>
      </c>
      <c r="D4627" s="16">
        <v>20</v>
      </c>
      <c r="E4627" s="16">
        <v>35</v>
      </c>
      <c r="F4627" s="16">
        <v>0</v>
      </c>
      <c r="G4627" s="16">
        <v>3</v>
      </c>
      <c r="H4627" s="16">
        <v>0</v>
      </c>
      <c r="I4627" s="16">
        <v>1</v>
      </c>
      <c r="J4627" s="16">
        <v>0</v>
      </c>
      <c r="K4627" s="16">
        <v>0</v>
      </c>
      <c r="L4627" s="16">
        <v>0</v>
      </c>
      <c r="M4627" s="16">
        <v>0</v>
      </c>
      <c r="N4627" s="16">
        <v>0</v>
      </c>
      <c r="O4627" s="16">
        <v>16</v>
      </c>
      <c r="P4627" s="13" t="str">
        <f t="shared" si="144"/>
        <v>P</v>
      </c>
      <c r="Q4627" s="13">
        <f>IFERROR(VLOOKUP($A4627, 'Fielding Data'!$A$1:$H$12056, 5, 0), 0)</f>
        <v>14</v>
      </c>
      <c r="R4627" s="13">
        <f>IFERROR(VLOOKUP($A4627, 'Fielding Data'!$A$1:$H$12056, 6, 0), 0)</f>
        <v>21</v>
      </c>
      <c r="S4627" s="13">
        <f>IFERROR(VLOOKUP($A4627, 'Fielding Data'!$A$1:$H$12056, 7, 0), 0)</f>
        <v>5</v>
      </c>
      <c r="T4627" s="13">
        <f>IFERROR(VLOOKUP($A4627, 'Fielding Data'!$A$1:$H$12056, 8, 0), 0)</f>
        <v>1</v>
      </c>
      <c r="U4627" s="13">
        <f>SUMIFS('Fielding Data'!E:E, 'Fielding Data'!$A:$A, $A4627)</f>
        <v>14</v>
      </c>
      <c r="V4627" s="13">
        <f>SUMIFS('Fielding Data'!F:F, 'Fielding Data'!$A:$A, $A4627)</f>
        <v>21</v>
      </c>
      <c r="W4627" s="13">
        <f>SUMIFS('Fielding Data'!G:G, 'Fielding Data'!$A:$A, $A4627)</f>
        <v>5</v>
      </c>
      <c r="X4627" s="13">
        <f>SUMIFS('Fielding Data'!H:H, 'Fielding Data'!$A:$A, $A4627)</f>
        <v>1</v>
      </c>
    </row>
    <row r="4628" spans="1:24" x14ac:dyDescent="0.3">
      <c r="A4628" s="13" t="str">
        <f t="shared" si="145"/>
        <v>turneju012013</v>
      </c>
      <c r="B4628" s="16" t="s">
        <v>1199</v>
      </c>
      <c r="C4628" s="16">
        <v>2013</v>
      </c>
      <c r="D4628" s="16">
        <v>86</v>
      </c>
      <c r="E4628" s="16">
        <v>200</v>
      </c>
      <c r="F4628" s="16">
        <v>12</v>
      </c>
      <c r="G4628" s="16">
        <v>56</v>
      </c>
      <c r="H4628" s="16">
        <v>13</v>
      </c>
      <c r="I4628" s="16">
        <v>1</v>
      </c>
      <c r="J4628" s="16">
        <v>2</v>
      </c>
      <c r="K4628" s="16">
        <v>16</v>
      </c>
      <c r="L4628" s="16">
        <v>0</v>
      </c>
      <c r="M4628" s="16">
        <v>1</v>
      </c>
      <c r="N4628" s="16">
        <v>11</v>
      </c>
      <c r="O4628" s="16">
        <v>34</v>
      </c>
      <c r="P4628" s="13" t="str">
        <f t="shared" si="144"/>
        <v>1B</v>
      </c>
      <c r="Q4628" s="13">
        <f>IFERROR(VLOOKUP($A4628, 'Fielding Data'!$A$1:$H$12056, 5, 0), 0)</f>
        <v>87</v>
      </c>
      <c r="R4628" s="13">
        <f>IFERROR(VLOOKUP($A4628, 'Fielding Data'!$A$1:$H$12056, 6, 0), 0)</f>
        <v>6</v>
      </c>
      <c r="S4628" s="13">
        <f>IFERROR(VLOOKUP($A4628, 'Fielding Data'!$A$1:$H$12056, 7, 0), 0)</f>
        <v>1</v>
      </c>
      <c r="T4628" s="13">
        <f>IFERROR(VLOOKUP($A4628, 'Fielding Data'!$A$1:$H$12056, 8, 0), 0)</f>
        <v>9</v>
      </c>
      <c r="U4628" s="13">
        <f>SUMIFS('Fielding Data'!E:E, 'Fielding Data'!$A:$A, $A4628)</f>
        <v>120</v>
      </c>
      <c r="V4628" s="13">
        <f>SUMIFS('Fielding Data'!F:F, 'Fielding Data'!$A:$A, $A4628)</f>
        <v>66</v>
      </c>
      <c r="W4628" s="13">
        <f>SUMIFS('Fielding Data'!G:G, 'Fielding Data'!$A:$A, $A4628)</f>
        <v>2</v>
      </c>
      <c r="X4628" s="13">
        <f>SUMIFS('Fielding Data'!H:H, 'Fielding Data'!$A:$A, $A4628)</f>
        <v>19</v>
      </c>
    </row>
    <row r="4629" spans="1:24" x14ac:dyDescent="0.3">
      <c r="A4629" s="13" t="str">
        <f t="shared" si="145"/>
        <v>ueharko012013</v>
      </c>
      <c r="B4629" s="16" t="s">
        <v>1200</v>
      </c>
      <c r="C4629" s="16">
        <v>2013</v>
      </c>
      <c r="D4629" s="16">
        <v>73</v>
      </c>
      <c r="E4629" s="16">
        <v>0</v>
      </c>
      <c r="F4629" s="16">
        <v>0</v>
      </c>
      <c r="G4629" s="16">
        <v>0</v>
      </c>
      <c r="H4629" s="16">
        <v>0</v>
      </c>
      <c r="I4629" s="16">
        <v>0</v>
      </c>
      <c r="J4629" s="16">
        <v>0</v>
      </c>
      <c r="K4629" s="16">
        <v>0</v>
      </c>
      <c r="L4629" s="16">
        <v>0</v>
      </c>
      <c r="M4629" s="16">
        <v>0</v>
      </c>
      <c r="N4629" s="16">
        <v>0</v>
      </c>
      <c r="O4629" s="16">
        <v>0</v>
      </c>
      <c r="P4629" s="13" t="str">
        <f t="shared" si="144"/>
        <v>P</v>
      </c>
      <c r="Q4629" s="13">
        <f>IFERROR(VLOOKUP($A4629, 'Fielding Data'!$A$1:$H$12056, 5, 0), 0)</f>
        <v>2</v>
      </c>
      <c r="R4629" s="13">
        <f>IFERROR(VLOOKUP($A4629, 'Fielding Data'!$A$1:$H$12056, 6, 0), 0)</f>
        <v>7</v>
      </c>
      <c r="S4629" s="13">
        <f>IFERROR(VLOOKUP($A4629, 'Fielding Data'!$A$1:$H$12056, 7, 0), 0)</f>
        <v>0</v>
      </c>
      <c r="T4629" s="13">
        <f>IFERROR(VLOOKUP($A4629, 'Fielding Data'!$A$1:$H$12056, 8, 0), 0)</f>
        <v>0</v>
      </c>
      <c r="U4629" s="13">
        <f>SUMIFS('Fielding Data'!E:E, 'Fielding Data'!$A:$A, $A4629)</f>
        <v>2</v>
      </c>
      <c r="V4629" s="13">
        <f>SUMIFS('Fielding Data'!F:F, 'Fielding Data'!$A:$A, $A4629)</f>
        <v>7</v>
      </c>
      <c r="W4629" s="13">
        <f>SUMIFS('Fielding Data'!G:G, 'Fielding Data'!$A:$A, $A4629)</f>
        <v>0</v>
      </c>
      <c r="X4629" s="13">
        <f>SUMIFS('Fielding Data'!H:H, 'Fielding Data'!$A:$A, $A4629)</f>
        <v>0</v>
      </c>
    </row>
    <row r="4630" spans="1:24" x14ac:dyDescent="0.3">
      <c r="A4630" s="13" t="str">
        <f t="shared" si="145"/>
        <v>ugglada012013</v>
      </c>
      <c r="B4630" s="16" t="s">
        <v>736</v>
      </c>
      <c r="C4630" s="16">
        <v>2013</v>
      </c>
      <c r="D4630" s="16">
        <v>136</v>
      </c>
      <c r="E4630" s="16">
        <v>448</v>
      </c>
      <c r="F4630" s="16">
        <v>60</v>
      </c>
      <c r="G4630" s="16">
        <v>80</v>
      </c>
      <c r="H4630" s="16">
        <v>10</v>
      </c>
      <c r="I4630" s="16">
        <v>3</v>
      </c>
      <c r="J4630" s="16">
        <v>22</v>
      </c>
      <c r="K4630" s="16">
        <v>55</v>
      </c>
      <c r="L4630" s="16">
        <v>2</v>
      </c>
      <c r="M4630" s="16">
        <v>0</v>
      </c>
      <c r="N4630" s="16">
        <v>77</v>
      </c>
      <c r="O4630" s="16">
        <v>171</v>
      </c>
      <c r="P4630" s="13" t="str">
        <f t="shared" si="144"/>
        <v>2B</v>
      </c>
      <c r="Q4630" s="13">
        <f>IFERROR(VLOOKUP($A4630, 'Fielding Data'!$A$1:$H$12056, 5, 0), 0)</f>
        <v>247</v>
      </c>
      <c r="R4630" s="13">
        <f>IFERROR(VLOOKUP($A4630, 'Fielding Data'!$A$1:$H$12056, 6, 0), 0)</f>
        <v>334</v>
      </c>
      <c r="S4630" s="13">
        <f>IFERROR(VLOOKUP($A4630, 'Fielding Data'!$A$1:$H$12056, 7, 0), 0)</f>
        <v>14</v>
      </c>
      <c r="T4630" s="13">
        <f>IFERROR(VLOOKUP($A4630, 'Fielding Data'!$A$1:$H$12056, 8, 0), 0)</f>
        <v>81</v>
      </c>
      <c r="U4630" s="13">
        <f>SUMIFS('Fielding Data'!E:E, 'Fielding Data'!$A:$A, $A4630)</f>
        <v>247</v>
      </c>
      <c r="V4630" s="13">
        <f>SUMIFS('Fielding Data'!F:F, 'Fielding Data'!$A:$A, $A4630)</f>
        <v>334</v>
      </c>
      <c r="W4630" s="13">
        <f>SUMIFS('Fielding Data'!G:G, 'Fielding Data'!$A:$A, $A4630)</f>
        <v>14</v>
      </c>
      <c r="X4630" s="13">
        <f>SUMIFS('Fielding Data'!H:H, 'Fielding Data'!$A:$A, $A4630)</f>
        <v>81</v>
      </c>
    </row>
    <row r="4631" spans="1:24" x14ac:dyDescent="0.3">
      <c r="A4631" s="13" t="str">
        <f t="shared" si="145"/>
        <v>uptonbj012013</v>
      </c>
      <c r="B4631" s="16" t="s">
        <v>500</v>
      </c>
      <c r="C4631" s="16">
        <v>2013</v>
      </c>
      <c r="D4631" s="16">
        <v>126</v>
      </c>
      <c r="E4631" s="16">
        <v>391</v>
      </c>
      <c r="F4631" s="16">
        <v>30</v>
      </c>
      <c r="G4631" s="16">
        <v>72</v>
      </c>
      <c r="H4631" s="16">
        <v>14</v>
      </c>
      <c r="I4631" s="16">
        <v>0</v>
      </c>
      <c r="J4631" s="16">
        <v>9</v>
      </c>
      <c r="K4631" s="16">
        <v>26</v>
      </c>
      <c r="L4631" s="16">
        <v>12</v>
      </c>
      <c r="M4631" s="16">
        <v>5</v>
      </c>
      <c r="N4631" s="16">
        <v>44</v>
      </c>
      <c r="O4631" s="16">
        <v>151</v>
      </c>
      <c r="P4631" s="13" t="str">
        <f t="shared" si="144"/>
        <v>CF</v>
      </c>
      <c r="Q4631" s="13">
        <f>IFERROR(VLOOKUP($A4631, 'Fielding Data'!$A$1:$H$12056, 5, 0), 0)</f>
        <v>0</v>
      </c>
      <c r="R4631" s="13">
        <f>IFERROR(VLOOKUP($A4631, 'Fielding Data'!$A$1:$H$12056, 6, 0), 0)</f>
        <v>0</v>
      </c>
      <c r="S4631" s="13">
        <f>IFERROR(VLOOKUP($A4631, 'Fielding Data'!$A$1:$H$12056, 7, 0), 0)</f>
        <v>0</v>
      </c>
      <c r="T4631" s="13">
        <f>IFERROR(VLOOKUP($A4631, 'Fielding Data'!$A$1:$H$12056, 8, 0), 0)</f>
        <v>0</v>
      </c>
      <c r="U4631" s="13">
        <f>SUMIFS('Fielding Data'!E:E, 'Fielding Data'!$A:$A, $A4631)</f>
        <v>230</v>
      </c>
      <c r="V4631" s="13">
        <f>SUMIFS('Fielding Data'!F:F, 'Fielding Data'!$A:$A, $A4631)</f>
        <v>3</v>
      </c>
      <c r="W4631" s="13">
        <f>SUMIFS('Fielding Data'!G:G, 'Fielding Data'!$A:$A, $A4631)</f>
        <v>4</v>
      </c>
      <c r="X4631" s="13">
        <f>SUMIFS('Fielding Data'!H:H, 'Fielding Data'!$A:$A, $A4631)</f>
        <v>3</v>
      </c>
    </row>
    <row r="4632" spans="1:24" x14ac:dyDescent="0.3">
      <c r="A4632" s="13" t="str">
        <f t="shared" si="145"/>
        <v>uptonju012013</v>
      </c>
      <c r="B4632" s="16" t="s">
        <v>862</v>
      </c>
      <c r="C4632" s="16">
        <v>2013</v>
      </c>
      <c r="D4632" s="16">
        <v>149</v>
      </c>
      <c r="E4632" s="16">
        <v>558</v>
      </c>
      <c r="F4632" s="16">
        <v>94</v>
      </c>
      <c r="G4632" s="16">
        <v>147</v>
      </c>
      <c r="H4632" s="16">
        <v>27</v>
      </c>
      <c r="I4632" s="16">
        <v>2</v>
      </c>
      <c r="J4632" s="16">
        <v>27</v>
      </c>
      <c r="K4632" s="16">
        <v>70</v>
      </c>
      <c r="L4632" s="16">
        <v>8</v>
      </c>
      <c r="M4632" s="16">
        <v>1</v>
      </c>
      <c r="N4632" s="16">
        <v>75</v>
      </c>
      <c r="O4632" s="16">
        <v>161</v>
      </c>
      <c r="P4632" s="13" t="str">
        <f t="shared" si="144"/>
        <v>LF</v>
      </c>
      <c r="Q4632" s="13">
        <f>IFERROR(VLOOKUP($A4632, 'Fielding Data'!$A$1:$H$12056, 5, 0), 0)</f>
        <v>0</v>
      </c>
      <c r="R4632" s="13">
        <f>IFERROR(VLOOKUP($A4632, 'Fielding Data'!$A$1:$H$12056, 6, 0), 0)</f>
        <v>0</v>
      </c>
      <c r="S4632" s="13">
        <f>IFERROR(VLOOKUP($A4632, 'Fielding Data'!$A$1:$H$12056, 7, 0), 0)</f>
        <v>0</v>
      </c>
      <c r="T4632" s="13">
        <f>IFERROR(VLOOKUP($A4632, 'Fielding Data'!$A$1:$H$12056, 8, 0), 0)</f>
        <v>0</v>
      </c>
      <c r="U4632" s="13">
        <f>SUMIFS('Fielding Data'!E:E, 'Fielding Data'!$A:$A, $A4632)</f>
        <v>263</v>
      </c>
      <c r="V4632" s="13">
        <f>SUMIFS('Fielding Data'!F:F, 'Fielding Data'!$A:$A, $A4632)</f>
        <v>2</v>
      </c>
      <c r="W4632" s="13">
        <f>SUMIFS('Fielding Data'!G:G, 'Fielding Data'!$A:$A, $A4632)</f>
        <v>4</v>
      </c>
      <c r="X4632" s="13">
        <f>SUMIFS('Fielding Data'!H:H, 'Fielding Data'!$A:$A, $A4632)</f>
        <v>0</v>
      </c>
    </row>
    <row r="4633" spans="1:24" x14ac:dyDescent="0.3">
      <c r="A4633" s="13" t="str">
        <f t="shared" si="145"/>
        <v>uribeju012013</v>
      </c>
      <c r="B4633" s="16" t="s">
        <v>279</v>
      </c>
      <c r="C4633" s="16">
        <v>2013</v>
      </c>
      <c r="D4633" s="16">
        <v>132</v>
      </c>
      <c r="E4633" s="16">
        <v>388</v>
      </c>
      <c r="F4633" s="16">
        <v>47</v>
      </c>
      <c r="G4633" s="16">
        <v>108</v>
      </c>
      <c r="H4633" s="16">
        <v>22</v>
      </c>
      <c r="I4633" s="16">
        <v>2</v>
      </c>
      <c r="J4633" s="16">
        <v>12</v>
      </c>
      <c r="K4633" s="16">
        <v>50</v>
      </c>
      <c r="L4633" s="16">
        <v>5</v>
      </c>
      <c r="M4633" s="16">
        <v>0</v>
      </c>
      <c r="N4633" s="16">
        <v>30</v>
      </c>
      <c r="O4633" s="16">
        <v>81</v>
      </c>
      <c r="P4633" s="13" t="str">
        <f t="shared" si="144"/>
        <v>1B</v>
      </c>
      <c r="Q4633" s="13">
        <f>IFERROR(VLOOKUP($A4633, 'Fielding Data'!$A$1:$H$12056, 5, 0), 0)</f>
        <v>18</v>
      </c>
      <c r="R4633" s="13">
        <f>IFERROR(VLOOKUP($A4633, 'Fielding Data'!$A$1:$H$12056, 6, 0), 0)</f>
        <v>1</v>
      </c>
      <c r="S4633" s="13">
        <f>IFERROR(VLOOKUP($A4633, 'Fielding Data'!$A$1:$H$12056, 7, 0), 0)</f>
        <v>1</v>
      </c>
      <c r="T4633" s="13">
        <f>IFERROR(VLOOKUP($A4633, 'Fielding Data'!$A$1:$H$12056, 8, 0), 0)</f>
        <v>1</v>
      </c>
      <c r="U4633" s="13">
        <f>SUMIFS('Fielding Data'!E:E, 'Fielding Data'!$A:$A, $A4633)</f>
        <v>80</v>
      </c>
      <c r="V4633" s="13">
        <f>SUMIFS('Fielding Data'!F:F, 'Fielding Data'!$A:$A, $A4633)</f>
        <v>231</v>
      </c>
      <c r="W4633" s="13">
        <f>SUMIFS('Fielding Data'!G:G, 'Fielding Data'!$A:$A, $A4633)</f>
        <v>6</v>
      </c>
      <c r="X4633" s="13">
        <f>SUMIFS('Fielding Data'!H:H, 'Fielding Data'!$A:$A, $A4633)</f>
        <v>23</v>
      </c>
    </row>
    <row r="4634" spans="1:24" x14ac:dyDescent="0.3">
      <c r="A4634" s="13" t="str">
        <f t="shared" si="145"/>
        <v>urruthe012013</v>
      </c>
      <c r="B4634" s="16" t="s">
        <v>2070</v>
      </c>
      <c r="C4634" s="16">
        <v>2013</v>
      </c>
      <c r="D4634" s="16">
        <v>24</v>
      </c>
      <c r="E4634" s="16">
        <v>58</v>
      </c>
      <c r="F4634" s="16">
        <v>5</v>
      </c>
      <c r="G4634" s="16">
        <v>16</v>
      </c>
      <c r="H4634" s="16">
        <v>0</v>
      </c>
      <c r="I4634" s="16">
        <v>1</v>
      </c>
      <c r="J4634" s="16">
        <v>0</v>
      </c>
      <c r="K4634" s="16">
        <v>2</v>
      </c>
      <c r="L4634" s="16">
        <v>0</v>
      </c>
      <c r="M4634" s="16">
        <v>0</v>
      </c>
      <c r="N4634" s="16">
        <v>0</v>
      </c>
      <c r="O4634" s="16">
        <v>11</v>
      </c>
      <c r="P4634" s="13" t="str">
        <f t="shared" si="144"/>
        <v>LF</v>
      </c>
      <c r="Q4634" s="13">
        <f>IFERROR(VLOOKUP($A4634, 'Fielding Data'!$A$1:$H$12056, 5, 0), 0)</f>
        <v>0</v>
      </c>
      <c r="R4634" s="13">
        <f>IFERROR(VLOOKUP($A4634, 'Fielding Data'!$A$1:$H$12056, 6, 0), 0)</f>
        <v>0</v>
      </c>
      <c r="S4634" s="13">
        <f>IFERROR(VLOOKUP($A4634, 'Fielding Data'!$A$1:$H$12056, 7, 0), 0)</f>
        <v>0</v>
      </c>
      <c r="T4634" s="13">
        <f>IFERROR(VLOOKUP($A4634, 'Fielding Data'!$A$1:$H$12056, 8, 0), 0)</f>
        <v>0</v>
      </c>
      <c r="U4634" s="13">
        <f>SUMIFS('Fielding Data'!E:E, 'Fielding Data'!$A:$A, $A4634)</f>
        <v>0</v>
      </c>
      <c r="V4634" s="13">
        <f>SUMIFS('Fielding Data'!F:F, 'Fielding Data'!$A:$A, $A4634)</f>
        <v>0</v>
      </c>
      <c r="W4634" s="13">
        <f>SUMIFS('Fielding Data'!G:G, 'Fielding Data'!$A:$A, $A4634)</f>
        <v>0</v>
      </c>
      <c r="X4634" s="13">
        <f>SUMIFS('Fielding Data'!H:H, 'Fielding Data'!$A:$A, $A4634)</f>
        <v>0</v>
      </c>
    </row>
    <row r="4635" spans="1:24" x14ac:dyDescent="0.3">
      <c r="A4635" s="13" t="str">
        <f t="shared" si="145"/>
        <v>utleych012013</v>
      </c>
      <c r="B4635" s="16" t="s">
        <v>403</v>
      </c>
      <c r="C4635" s="16">
        <v>2013</v>
      </c>
      <c r="D4635" s="16">
        <v>131</v>
      </c>
      <c r="E4635" s="16">
        <v>476</v>
      </c>
      <c r="F4635" s="16">
        <v>73</v>
      </c>
      <c r="G4635" s="16">
        <v>135</v>
      </c>
      <c r="H4635" s="16">
        <v>25</v>
      </c>
      <c r="I4635" s="16">
        <v>6</v>
      </c>
      <c r="J4635" s="16">
        <v>18</v>
      </c>
      <c r="K4635" s="16">
        <v>69</v>
      </c>
      <c r="L4635" s="16">
        <v>8</v>
      </c>
      <c r="M4635" s="16">
        <v>3</v>
      </c>
      <c r="N4635" s="16">
        <v>45</v>
      </c>
      <c r="O4635" s="16">
        <v>79</v>
      </c>
      <c r="P4635" s="13" t="str">
        <f t="shared" si="144"/>
        <v>2B</v>
      </c>
      <c r="Q4635" s="13">
        <f>IFERROR(VLOOKUP($A4635, 'Fielding Data'!$A$1:$H$12056, 5, 0), 0)</f>
        <v>247</v>
      </c>
      <c r="R4635" s="13">
        <f>IFERROR(VLOOKUP($A4635, 'Fielding Data'!$A$1:$H$12056, 6, 0), 0)</f>
        <v>317</v>
      </c>
      <c r="S4635" s="13">
        <f>IFERROR(VLOOKUP($A4635, 'Fielding Data'!$A$1:$H$12056, 7, 0), 0)</f>
        <v>17</v>
      </c>
      <c r="T4635" s="13">
        <f>IFERROR(VLOOKUP($A4635, 'Fielding Data'!$A$1:$H$12056, 8, 0), 0)</f>
        <v>65</v>
      </c>
      <c r="U4635" s="13">
        <f>SUMIFS('Fielding Data'!E:E, 'Fielding Data'!$A:$A, $A4635)</f>
        <v>247</v>
      </c>
      <c r="V4635" s="13">
        <f>SUMIFS('Fielding Data'!F:F, 'Fielding Data'!$A:$A, $A4635)</f>
        <v>317</v>
      </c>
      <c r="W4635" s="13">
        <f>SUMIFS('Fielding Data'!G:G, 'Fielding Data'!$A:$A, $A4635)</f>
        <v>17</v>
      </c>
      <c r="X4635" s="13">
        <f>SUMIFS('Fielding Data'!H:H, 'Fielding Data'!$A:$A, $A4635)</f>
        <v>65</v>
      </c>
    </row>
    <row r="4636" spans="1:24" x14ac:dyDescent="0.3">
      <c r="A4636" s="13" t="str">
        <f t="shared" si="145"/>
        <v>valaich012013</v>
      </c>
      <c r="B4636" s="16" t="s">
        <v>1399</v>
      </c>
      <c r="C4636" s="16">
        <v>2013</v>
      </c>
      <c r="D4636" s="16">
        <v>22</v>
      </c>
      <c r="E4636" s="16">
        <v>64</v>
      </c>
      <c r="F4636" s="16">
        <v>4</v>
      </c>
      <c r="G4636" s="16">
        <v>14</v>
      </c>
      <c r="H4636" s="16">
        <v>5</v>
      </c>
      <c r="I4636" s="16">
        <v>0</v>
      </c>
      <c r="J4636" s="16">
        <v>1</v>
      </c>
      <c r="K4636" s="16">
        <v>9</v>
      </c>
      <c r="L4636" s="16">
        <v>0</v>
      </c>
      <c r="M4636" s="16">
        <v>0</v>
      </c>
      <c r="N4636" s="16">
        <v>3</v>
      </c>
      <c r="O4636" s="16">
        <v>16</v>
      </c>
      <c r="P4636" s="13" t="str">
        <f t="shared" si="144"/>
        <v>1B</v>
      </c>
      <c r="Q4636" s="13">
        <f>IFERROR(VLOOKUP($A4636, 'Fielding Data'!$A$1:$H$12056, 5, 0), 0)</f>
        <v>8</v>
      </c>
      <c r="R4636" s="13">
        <f>IFERROR(VLOOKUP($A4636, 'Fielding Data'!$A$1:$H$12056, 6, 0), 0)</f>
        <v>2</v>
      </c>
      <c r="S4636" s="13">
        <f>IFERROR(VLOOKUP($A4636, 'Fielding Data'!$A$1:$H$12056, 7, 0), 0)</f>
        <v>1</v>
      </c>
      <c r="T4636" s="13">
        <f>IFERROR(VLOOKUP($A4636, 'Fielding Data'!$A$1:$H$12056, 8, 0), 0)</f>
        <v>2</v>
      </c>
      <c r="U4636" s="13">
        <f>SUMIFS('Fielding Data'!E:E, 'Fielding Data'!$A:$A, $A4636)</f>
        <v>21</v>
      </c>
      <c r="V4636" s="13">
        <f>SUMIFS('Fielding Data'!F:F, 'Fielding Data'!$A:$A, $A4636)</f>
        <v>29</v>
      </c>
      <c r="W4636" s="13">
        <f>SUMIFS('Fielding Data'!G:G, 'Fielding Data'!$A:$A, $A4636)</f>
        <v>3</v>
      </c>
      <c r="X4636" s="13">
        <f>SUMIFS('Fielding Data'!H:H, 'Fielding Data'!$A:$A, $A4636)</f>
        <v>8</v>
      </c>
    </row>
    <row r="4637" spans="1:24" x14ac:dyDescent="0.3">
      <c r="A4637" s="13" t="str">
        <f t="shared" si="145"/>
        <v>valbulu012013</v>
      </c>
      <c r="B4637" s="16" t="s">
        <v>1025</v>
      </c>
      <c r="C4637" s="16">
        <v>2013</v>
      </c>
      <c r="D4637" s="16">
        <v>108</v>
      </c>
      <c r="E4637" s="16">
        <v>331</v>
      </c>
      <c r="F4637" s="16">
        <v>34</v>
      </c>
      <c r="G4637" s="16">
        <v>72</v>
      </c>
      <c r="H4637" s="16">
        <v>15</v>
      </c>
      <c r="I4637" s="16">
        <v>1</v>
      </c>
      <c r="J4637" s="16">
        <v>12</v>
      </c>
      <c r="K4637" s="16">
        <v>37</v>
      </c>
      <c r="L4637" s="16">
        <v>1</v>
      </c>
      <c r="M4637" s="16">
        <v>4</v>
      </c>
      <c r="N4637" s="16">
        <v>53</v>
      </c>
      <c r="O4637" s="16">
        <v>63</v>
      </c>
      <c r="P4637" s="13" t="str">
        <f t="shared" si="144"/>
        <v>2B</v>
      </c>
      <c r="Q4637" s="13">
        <f>IFERROR(VLOOKUP($A4637, 'Fielding Data'!$A$1:$H$12056, 5, 0), 0)</f>
        <v>13</v>
      </c>
      <c r="R4637" s="13">
        <f>IFERROR(VLOOKUP($A4637, 'Fielding Data'!$A$1:$H$12056, 6, 0), 0)</f>
        <v>13</v>
      </c>
      <c r="S4637" s="13">
        <f>IFERROR(VLOOKUP($A4637, 'Fielding Data'!$A$1:$H$12056, 7, 0), 0)</f>
        <v>0</v>
      </c>
      <c r="T4637" s="13">
        <f>IFERROR(VLOOKUP($A4637, 'Fielding Data'!$A$1:$H$12056, 8, 0), 0)</f>
        <v>4</v>
      </c>
      <c r="U4637" s="13">
        <f>SUMIFS('Fielding Data'!E:E, 'Fielding Data'!$A:$A, $A4637)</f>
        <v>69</v>
      </c>
      <c r="V4637" s="13">
        <f>SUMIFS('Fielding Data'!F:F, 'Fielding Data'!$A:$A, $A4637)</f>
        <v>163</v>
      </c>
      <c r="W4637" s="13">
        <f>SUMIFS('Fielding Data'!G:G, 'Fielding Data'!$A:$A, $A4637)</f>
        <v>7</v>
      </c>
      <c r="X4637" s="13">
        <f>SUMIFS('Fielding Data'!H:H, 'Fielding Data'!$A:$A, $A4637)</f>
        <v>17</v>
      </c>
    </row>
    <row r="4638" spans="1:24" x14ac:dyDescent="0.3">
      <c r="A4638" s="13" t="str">
        <f t="shared" si="145"/>
        <v>valdejo022013</v>
      </c>
      <c r="B4638" s="16" t="s">
        <v>1847</v>
      </c>
      <c r="C4638" s="16">
        <v>2013</v>
      </c>
      <c r="D4638" s="16">
        <v>66</v>
      </c>
      <c r="E4638" s="16">
        <v>133</v>
      </c>
      <c r="F4638" s="16">
        <v>16</v>
      </c>
      <c r="G4638" s="16">
        <v>25</v>
      </c>
      <c r="H4638" s="16">
        <v>3</v>
      </c>
      <c r="I4638" s="16">
        <v>1</v>
      </c>
      <c r="J4638" s="16">
        <v>4</v>
      </c>
      <c r="K4638" s="16">
        <v>16</v>
      </c>
      <c r="L4638" s="16">
        <v>4</v>
      </c>
      <c r="M4638" s="16">
        <v>3</v>
      </c>
      <c r="N4638" s="16">
        <v>8</v>
      </c>
      <c r="O4638" s="16">
        <v>28</v>
      </c>
      <c r="P4638" s="13" t="str">
        <f t="shared" si="144"/>
        <v>2B</v>
      </c>
      <c r="Q4638" s="13">
        <f>IFERROR(VLOOKUP($A4638, 'Fielding Data'!$A$1:$H$12056, 5, 0), 0)</f>
        <v>14</v>
      </c>
      <c r="R4638" s="13">
        <f>IFERROR(VLOOKUP($A4638, 'Fielding Data'!$A$1:$H$12056, 6, 0), 0)</f>
        <v>24</v>
      </c>
      <c r="S4638" s="13">
        <f>IFERROR(VLOOKUP($A4638, 'Fielding Data'!$A$1:$H$12056, 7, 0), 0)</f>
        <v>1</v>
      </c>
      <c r="T4638" s="13">
        <f>IFERROR(VLOOKUP($A4638, 'Fielding Data'!$A$1:$H$12056, 8, 0), 0)</f>
        <v>4</v>
      </c>
      <c r="U4638" s="13">
        <f>SUMIFS('Fielding Data'!E:E, 'Fielding Data'!$A:$A, $A4638)</f>
        <v>48</v>
      </c>
      <c r="V4638" s="13">
        <f>SUMIFS('Fielding Data'!F:F, 'Fielding Data'!$A:$A, $A4638)</f>
        <v>25</v>
      </c>
      <c r="W4638" s="13">
        <f>SUMIFS('Fielding Data'!G:G, 'Fielding Data'!$A:$A, $A4638)</f>
        <v>2</v>
      </c>
      <c r="X4638" s="13">
        <f>SUMIFS('Fielding Data'!H:H, 'Fielding Data'!$A:$A, $A4638)</f>
        <v>4</v>
      </c>
    </row>
    <row r="4639" spans="1:24" x14ac:dyDescent="0.3">
      <c r="A4639" s="13" t="str">
        <f t="shared" si="145"/>
        <v>valdelu012013</v>
      </c>
      <c r="B4639" s="16" t="s">
        <v>1201</v>
      </c>
      <c r="C4639" s="16">
        <v>2013</v>
      </c>
      <c r="D4639" s="16">
        <v>4</v>
      </c>
      <c r="E4639" s="16">
        <v>0</v>
      </c>
      <c r="F4639" s="16">
        <v>0</v>
      </c>
      <c r="G4639" s="16">
        <v>0</v>
      </c>
      <c r="H4639" s="16">
        <v>0</v>
      </c>
      <c r="I4639" s="16">
        <v>0</v>
      </c>
      <c r="J4639" s="16">
        <v>0</v>
      </c>
      <c r="K4639" s="16">
        <v>0</v>
      </c>
      <c r="L4639" s="16">
        <v>0</v>
      </c>
      <c r="M4639" s="16">
        <v>0</v>
      </c>
      <c r="N4639" s="16">
        <v>0</v>
      </c>
      <c r="O4639" s="16">
        <v>0</v>
      </c>
      <c r="P4639" s="13" t="str">
        <f t="shared" si="144"/>
        <v>P</v>
      </c>
      <c r="Q4639" s="13">
        <f>IFERROR(VLOOKUP($A4639, 'Fielding Data'!$A$1:$H$12056, 5, 0), 0)</f>
        <v>0</v>
      </c>
      <c r="R4639" s="13">
        <f>IFERROR(VLOOKUP($A4639, 'Fielding Data'!$A$1:$H$12056, 6, 0), 0)</f>
        <v>1</v>
      </c>
      <c r="S4639" s="13">
        <f>IFERROR(VLOOKUP($A4639, 'Fielding Data'!$A$1:$H$12056, 7, 0), 0)</f>
        <v>0</v>
      </c>
      <c r="T4639" s="13">
        <f>IFERROR(VLOOKUP($A4639, 'Fielding Data'!$A$1:$H$12056, 8, 0), 0)</f>
        <v>0</v>
      </c>
      <c r="U4639" s="13">
        <f>SUMIFS('Fielding Data'!E:E, 'Fielding Data'!$A:$A, $A4639)</f>
        <v>0</v>
      </c>
      <c r="V4639" s="13">
        <f>SUMIFS('Fielding Data'!F:F, 'Fielding Data'!$A:$A, $A4639)</f>
        <v>1</v>
      </c>
      <c r="W4639" s="13">
        <f>SUMIFS('Fielding Data'!G:G, 'Fielding Data'!$A:$A, $A4639)</f>
        <v>0</v>
      </c>
      <c r="X4639" s="13">
        <f>SUMIFS('Fielding Data'!H:H, 'Fielding Data'!$A:$A, $A4639)</f>
        <v>0</v>
      </c>
    </row>
    <row r="4640" spans="1:24" x14ac:dyDescent="0.3">
      <c r="A4640" s="13" t="str">
        <f t="shared" si="145"/>
        <v>valdera022013</v>
      </c>
      <c r="B4640" s="16" t="s">
        <v>1401</v>
      </c>
      <c r="C4640" s="16">
        <v>2013</v>
      </c>
      <c r="D4640" s="16">
        <v>17</v>
      </c>
      <c r="E4640" s="16">
        <v>3</v>
      </c>
      <c r="F4640" s="16">
        <v>0</v>
      </c>
      <c r="G4640" s="16">
        <v>1</v>
      </c>
      <c r="H4640" s="16">
        <v>1</v>
      </c>
      <c r="I4640" s="16">
        <v>0</v>
      </c>
      <c r="J4640" s="16">
        <v>0</v>
      </c>
      <c r="K4640" s="16">
        <v>0</v>
      </c>
      <c r="L4640" s="16">
        <v>0</v>
      </c>
      <c r="M4640" s="16">
        <v>0</v>
      </c>
      <c r="N4640" s="16">
        <v>0</v>
      </c>
      <c r="O4640" s="16">
        <v>0</v>
      </c>
      <c r="P4640" s="13" t="str">
        <f t="shared" si="144"/>
        <v>P</v>
      </c>
      <c r="Q4640" s="13">
        <f>IFERROR(VLOOKUP($A4640, 'Fielding Data'!$A$1:$H$12056, 5, 0), 0)</f>
        <v>1</v>
      </c>
      <c r="R4640" s="13">
        <f>IFERROR(VLOOKUP($A4640, 'Fielding Data'!$A$1:$H$12056, 6, 0), 0)</f>
        <v>7</v>
      </c>
      <c r="S4640" s="13">
        <f>IFERROR(VLOOKUP($A4640, 'Fielding Data'!$A$1:$H$12056, 7, 0), 0)</f>
        <v>0</v>
      </c>
      <c r="T4640" s="13">
        <f>IFERROR(VLOOKUP($A4640, 'Fielding Data'!$A$1:$H$12056, 8, 0), 0)</f>
        <v>1</v>
      </c>
      <c r="U4640" s="13">
        <f>SUMIFS('Fielding Data'!E:E, 'Fielding Data'!$A:$A, $A4640)</f>
        <v>1</v>
      </c>
      <c r="V4640" s="13">
        <f>SUMIFS('Fielding Data'!F:F, 'Fielding Data'!$A:$A, $A4640)</f>
        <v>7</v>
      </c>
      <c r="W4640" s="13">
        <f>SUMIFS('Fielding Data'!G:G, 'Fielding Data'!$A:$A, $A4640)</f>
        <v>0</v>
      </c>
      <c r="X4640" s="13">
        <f>SUMIFS('Fielding Data'!H:H, 'Fielding Data'!$A:$A, $A4640)</f>
        <v>1</v>
      </c>
    </row>
    <row r="4641" spans="1:24" x14ac:dyDescent="0.3">
      <c r="A4641" s="13" t="str">
        <f t="shared" si="145"/>
        <v>valenda012013</v>
      </c>
      <c r="B4641" s="16" t="s">
        <v>1402</v>
      </c>
      <c r="C4641" s="16">
        <v>2013</v>
      </c>
      <c r="D4641" s="16">
        <v>52</v>
      </c>
      <c r="E4641" s="16">
        <v>161</v>
      </c>
      <c r="F4641" s="16">
        <v>20</v>
      </c>
      <c r="G4641" s="16">
        <v>49</v>
      </c>
      <c r="H4641" s="16">
        <v>14</v>
      </c>
      <c r="I4641" s="16">
        <v>1</v>
      </c>
      <c r="J4641" s="16">
        <v>8</v>
      </c>
      <c r="K4641" s="16">
        <v>23</v>
      </c>
      <c r="L4641" s="16">
        <v>0</v>
      </c>
      <c r="M4641" s="16">
        <v>2</v>
      </c>
      <c r="N4641" s="16">
        <v>8</v>
      </c>
      <c r="O4641" s="16">
        <v>33</v>
      </c>
      <c r="P4641" s="13" t="str">
        <f t="shared" si="144"/>
        <v>3B</v>
      </c>
      <c r="Q4641" s="13">
        <f>IFERROR(VLOOKUP($A4641, 'Fielding Data'!$A$1:$H$12056, 5, 0), 0)</f>
        <v>2</v>
      </c>
      <c r="R4641" s="13">
        <f>IFERROR(VLOOKUP($A4641, 'Fielding Data'!$A$1:$H$12056, 6, 0), 0)</f>
        <v>2</v>
      </c>
      <c r="S4641" s="13">
        <f>IFERROR(VLOOKUP($A4641, 'Fielding Data'!$A$1:$H$12056, 7, 0), 0)</f>
        <v>0</v>
      </c>
      <c r="T4641" s="13">
        <f>IFERROR(VLOOKUP($A4641, 'Fielding Data'!$A$1:$H$12056, 8, 0), 0)</f>
        <v>1</v>
      </c>
      <c r="U4641" s="13">
        <f>SUMIFS('Fielding Data'!E:E, 'Fielding Data'!$A:$A, $A4641)</f>
        <v>2</v>
      </c>
      <c r="V4641" s="13">
        <f>SUMIFS('Fielding Data'!F:F, 'Fielding Data'!$A:$A, $A4641)</f>
        <v>2</v>
      </c>
      <c r="W4641" s="13">
        <f>SUMIFS('Fielding Data'!G:G, 'Fielding Data'!$A:$A, $A4641)</f>
        <v>0</v>
      </c>
      <c r="X4641" s="13">
        <f>SUMIFS('Fielding Data'!H:H, 'Fielding Data'!$A:$A, $A4641)</f>
        <v>1</v>
      </c>
    </row>
    <row r="4642" spans="1:24" x14ac:dyDescent="0.3">
      <c r="A4642" s="13" t="str">
        <f t="shared" si="145"/>
        <v>valvejo012013</v>
      </c>
      <c r="B4642" s="16" t="s">
        <v>404</v>
      </c>
      <c r="C4642" s="16">
        <v>2013</v>
      </c>
      <c r="D4642" s="16">
        <v>20</v>
      </c>
      <c r="E4642" s="16">
        <v>0</v>
      </c>
      <c r="F4642" s="16">
        <v>0</v>
      </c>
      <c r="G4642" s="16">
        <v>0</v>
      </c>
      <c r="H4642" s="16">
        <v>0</v>
      </c>
      <c r="I4642" s="16">
        <v>0</v>
      </c>
      <c r="J4642" s="16">
        <v>0</v>
      </c>
      <c r="K4642" s="16">
        <v>0</v>
      </c>
      <c r="L4642" s="16">
        <v>0</v>
      </c>
      <c r="M4642" s="16">
        <v>0</v>
      </c>
      <c r="N4642" s="16">
        <v>0</v>
      </c>
      <c r="O4642" s="16">
        <v>0</v>
      </c>
      <c r="P4642" s="13" t="str">
        <f t="shared" si="144"/>
        <v>P</v>
      </c>
      <c r="Q4642" s="13">
        <f>IFERROR(VLOOKUP($A4642, 'Fielding Data'!$A$1:$H$12056, 5, 0), 0)</f>
        <v>0</v>
      </c>
      <c r="R4642" s="13">
        <f>IFERROR(VLOOKUP($A4642, 'Fielding Data'!$A$1:$H$12056, 6, 0), 0)</f>
        <v>1</v>
      </c>
      <c r="S4642" s="13">
        <f>IFERROR(VLOOKUP($A4642, 'Fielding Data'!$A$1:$H$12056, 7, 0), 0)</f>
        <v>0</v>
      </c>
      <c r="T4642" s="13">
        <f>IFERROR(VLOOKUP($A4642, 'Fielding Data'!$A$1:$H$12056, 8, 0), 0)</f>
        <v>0</v>
      </c>
      <c r="U4642" s="13">
        <f>SUMIFS('Fielding Data'!E:E, 'Fielding Data'!$A:$A, $A4642)</f>
        <v>0</v>
      </c>
      <c r="V4642" s="13">
        <f>SUMIFS('Fielding Data'!F:F, 'Fielding Data'!$A:$A, $A4642)</f>
        <v>1</v>
      </c>
      <c r="W4642" s="13">
        <f>SUMIFS('Fielding Data'!G:G, 'Fielding Data'!$A:$A, $A4642)</f>
        <v>0</v>
      </c>
      <c r="X4642" s="13">
        <f>SUMIFS('Fielding Data'!H:H, 'Fielding Data'!$A:$A, $A4642)</f>
        <v>0</v>
      </c>
    </row>
    <row r="4643" spans="1:24" x14ac:dyDescent="0.3">
      <c r="A4643" s="13" t="str">
        <f t="shared" si="145"/>
        <v>vanslsc012013</v>
      </c>
      <c r="B4643" s="16" t="s">
        <v>1848</v>
      </c>
      <c r="C4643" s="16">
        <v>2013</v>
      </c>
      <c r="D4643" s="16">
        <v>53</v>
      </c>
      <c r="E4643" s="16">
        <v>129</v>
      </c>
      <c r="F4643" s="16">
        <v>13</v>
      </c>
      <c r="G4643" s="16">
        <v>31</v>
      </c>
      <c r="H4643" s="16">
        <v>8</v>
      </c>
      <c r="I4643" s="16">
        <v>0</v>
      </c>
      <c r="J4643" s="16">
        <v>7</v>
      </c>
      <c r="K4643" s="16">
        <v>19</v>
      </c>
      <c r="L4643" s="16">
        <v>1</v>
      </c>
      <c r="M4643" s="16">
        <v>1</v>
      </c>
      <c r="N4643" s="16">
        <v>20</v>
      </c>
      <c r="O4643" s="16">
        <v>37</v>
      </c>
      <c r="P4643" s="13" t="str">
        <f t="shared" si="144"/>
        <v>1B</v>
      </c>
      <c r="Q4643" s="13">
        <f>IFERROR(VLOOKUP($A4643, 'Fielding Data'!$A$1:$H$12056, 5, 0), 0)</f>
        <v>24</v>
      </c>
      <c r="R4643" s="13">
        <f>IFERROR(VLOOKUP($A4643, 'Fielding Data'!$A$1:$H$12056, 6, 0), 0)</f>
        <v>0</v>
      </c>
      <c r="S4643" s="13">
        <f>IFERROR(VLOOKUP($A4643, 'Fielding Data'!$A$1:$H$12056, 7, 0), 0)</f>
        <v>0</v>
      </c>
      <c r="T4643" s="13">
        <f>IFERROR(VLOOKUP($A4643, 'Fielding Data'!$A$1:$H$12056, 8, 0), 0)</f>
        <v>4</v>
      </c>
      <c r="U4643" s="13">
        <f>SUMIFS('Fielding Data'!E:E, 'Fielding Data'!$A:$A, $A4643)</f>
        <v>83</v>
      </c>
      <c r="V4643" s="13">
        <f>SUMIFS('Fielding Data'!F:F, 'Fielding Data'!$A:$A, $A4643)</f>
        <v>1</v>
      </c>
      <c r="W4643" s="13">
        <f>SUMIFS('Fielding Data'!G:G, 'Fielding Data'!$A:$A, $A4643)</f>
        <v>2</v>
      </c>
      <c r="X4643" s="13">
        <f>SUMIFS('Fielding Data'!H:H, 'Fielding Data'!$A:$A, $A4643)</f>
        <v>4</v>
      </c>
    </row>
    <row r="4644" spans="1:24" x14ac:dyDescent="0.3">
      <c r="A4644" s="13" t="str">
        <f t="shared" si="145"/>
        <v>vargaja012013</v>
      </c>
      <c r="B4644" s="16" t="s">
        <v>612</v>
      </c>
      <c r="C4644" s="16">
        <v>2013</v>
      </c>
      <c r="D4644" s="16">
        <v>24</v>
      </c>
      <c r="E4644" s="16">
        <v>0</v>
      </c>
      <c r="F4644" s="16">
        <v>0</v>
      </c>
      <c r="G4644" s="16">
        <v>0</v>
      </c>
      <c r="H4644" s="16">
        <v>0</v>
      </c>
      <c r="I4644" s="16">
        <v>0</v>
      </c>
      <c r="J4644" s="16">
        <v>0</v>
      </c>
      <c r="K4644" s="16">
        <v>0</v>
      </c>
      <c r="L4644" s="16">
        <v>0</v>
      </c>
      <c r="M4644" s="16">
        <v>0</v>
      </c>
      <c r="N4644" s="16">
        <v>0</v>
      </c>
      <c r="O4644" s="16">
        <v>0</v>
      </c>
      <c r="P4644" s="13" t="str">
        <f t="shared" si="144"/>
        <v>P</v>
      </c>
      <c r="Q4644" s="13">
        <f>IFERROR(VLOOKUP($A4644, 'Fielding Data'!$A$1:$H$12056, 5, 0), 0)</f>
        <v>7</v>
      </c>
      <c r="R4644" s="13">
        <f>IFERROR(VLOOKUP($A4644, 'Fielding Data'!$A$1:$H$12056, 6, 0), 0)</f>
        <v>19</v>
      </c>
      <c r="S4644" s="13">
        <f>IFERROR(VLOOKUP($A4644, 'Fielding Data'!$A$1:$H$12056, 7, 0), 0)</f>
        <v>1</v>
      </c>
      <c r="T4644" s="13">
        <f>IFERROR(VLOOKUP($A4644, 'Fielding Data'!$A$1:$H$12056, 8, 0), 0)</f>
        <v>2</v>
      </c>
      <c r="U4644" s="13">
        <f>SUMIFS('Fielding Data'!E:E, 'Fielding Data'!$A:$A, $A4644)</f>
        <v>7</v>
      </c>
      <c r="V4644" s="13">
        <f>SUMIFS('Fielding Data'!F:F, 'Fielding Data'!$A:$A, $A4644)</f>
        <v>19</v>
      </c>
      <c r="W4644" s="13">
        <f>SUMIFS('Fielding Data'!G:G, 'Fielding Data'!$A:$A, $A4644)</f>
        <v>1</v>
      </c>
      <c r="X4644" s="13">
        <f>SUMIFS('Fielding Data'!H:H, 'Fielding Data'!$A:$A, $A4644)</f>
        <v>2</v>
      </c>
    </row>
    <row r="4645" spans="1:24" x14ac:dyDescent="0.3">
      <c r="A4645" s="13" t="str">
        <f t="shared" si="145"/>
        <v>varvaan012013</v>
      </c>
      <c r="B4645" s="16" t="s">
        <v>1403</v>
      </c>
      <c r="C4645" s="16">
        <v>2013</v>
      </c>
      <c r="D4645" s="16">
        <v>62</v>
      </c>
      <c r="E4645" s="16">
        <v>1</v>
      </c>
      <c r="F4645" s="16">
        <v>0</v>
      </c>
      <c r="G4645" s="16">
        <v>0</v>
      </c>
      <c r="H4645" s="16">
        <v>0</v>
      </c>
      <c r="I4645" s="16">
        <v>0</v>
      </c>
      <c r="J4645" s="16">
        <v>0</v>
      </c>
      <c r="K4645" s="16">
        <v>0</v>
      </c>
      <c r="L4645" s="16">
        <v>0</v>
      </c>
      <c r="M4645" s="16">
        <v>0</v>
      </c>
      <c r="N4645" s="16">
        <v>0</v>
      </c>
      <c r="O4645" s="16">
        <v>1</v>
      </c>
      <c r="P4645" s="13" t="str">
        <f t="shared" si="144"/>
        <v>P</v>
      </c>
      <c r="Q4645" s="13">
        <f>IFERROR(VLOOKUP($A4645, 'Fielding Data'!$A$1:$H$12056, 5, 0), 0)</f>
        <v>13</v>
      </c>
      <c r="R4645" s="13">
        <f>IFERROR(VLOOKUP($A4645, 'Fielding Data'!$A$1:$H$12056, 6, 0), 0)</f>
        <v>9</v>
      </c>
      <c r="S4645" s="13">
        <f>IFERROR(VLOOKUP($A4645, 'Fielding Data'!$A$1:$H$12056, 7, 0), 0)</f>
        <v>1</v>
      </c>
      <c r="T4645" s="13">
        <f>IFERROR(VLOOKUP($A4645, 'Fielding Data'!$A$1:$H$12056, 8, 0), 0)</f>
        <v>2</v>
      </c>
      <c r="U4645" s="13">
        <f>SUMIFS('Fielding Data'!E:E, 'Fielding Data'!$A:$A, $A4645)</f>
        <v>13</v>
      </c>
      <c r="V4645" s="13">
        <f>SUMIFS('Fielding Data'!F:F, 'Fielding Data'!$A:$A, $A4645)</f>
        <v>9</v>
      </c>
      <c r="W4645" s="13">
        <f>SUMIFS('Fielding Data'!G:G, 'Fielding Data'!$A:$A, $A4645)</f>
        <v>1</v>
      </c>
      <c r="X4645" s="13">
        <f>SUMIFS('Fielding Data'!H:H, 'Fielding Data'!$A:$A, $A4645)</f>
        <v>2</v>
      </c>
    </row>
    <row r="4646" spans="1:24" x14ac:dyDescent="0.3">
      <c r="A4646" s="13" t="str">
        <f t="shared" si="145"/>
        <v>vealdo012013</v>
      </c>
      <c r="B4646" s="16" t="s">
        <v>1203</v>
      </c>
      <c r="C4646" s="16">
        <v>2013</v>
      </c>
      <c r="D4646" s="16">
        <v>50</v>
      </c>
      <c r="E4646" s="16">
        <v>0</v>
      </c>
      <c r="F4646" s="16">
        <v>0</v>
      </c>
      <c r="G4646" s="16">
        <v>0</v>
      </c>
      <c r="H4646" s="16">
        <v>0</v>
      </c>
      <c r="I4646" s="16">
        <v>0</v>
      </c>
      <c r="J4646" s="16">
        <v>0</v>
      </c>
      <c r="K4646" s="16">
        <v>0</v>
      </c>
      <c r="L4646" s="16">
        <v>0</v>
      </c>
      <c r="M4646" s="16">
        <v>0</v>
      </c>
      <c r="N4646" s="16">
        <v>0</v>
      </c>
      <c r="O4646" s="16">
        <v>0</v>
      </c>
      <c r="P4646" s="13" t="str">
        <f t="shared" si="144"/>
        <v>P</v>
      </c>
      <c r="Q4646" s="13">
        <f>IFERROR(VLOOKUP($A4646, 'Fielding Data'!$A$1:$H$12056, 5, 0), 0)</f>
        <v>1</v>
      </c>
      <c r="R4646" s="13">
        <f>IFERROR(VLOOKUP($A4646, 'Fielding Data'!$A$1:$H$12056, 6, 0), 0)</f>
        <v>2</v>
      </c>
      <c r="S4646" s="13">
        <f>IFERROR(VLOOKUP($A4646, 'Fielding Data'!$A$1:$H$12056, 7, 0), 0)</f>
        <v>1</v>
      </c>
      <c r="T4646" s="13">
        <f>IFERROR(VLOOKUP($A4646, 'Fielding Data'!$A$1:$H$12056, 8, 0), 0)</f>
        <v>0</v>
      </c>
      <c r="U4646" s="13">
        <f>SUMIFS('Fielding Data'!E:E, 'Fielding Data'!$A:$A, $A4646)</f>
        <v>1</v>
      </c>
      <c r="V4646" s="13">
        <f>SUMIFS('Fielding Data'!F:F, 'Fielding Data'!$A:$A, $A4646)</f>
        <v>2</v>
      </c>
      <c r="W4646" s="13">
        <f>SUMIFS('Fielding Data'!G:G, 'Fielding Data'!$A:$A, $A4646)</f>
        <v>1</v>
      </c>
      <c r="X4646" s="13">
        <f>SUMIFS('Fielding Data'!H:H, 'Fielding Data'!$A:$A, $A4646)</f>
        <v>0</v>
      </c>
    </row>
    <row r="4647" spans="1:24" x14ac:dyDescent="0.3">
      <c r="A4647" s="13" t="str">
        <f t="shared" si="145"/>
        <v>velazgi012013</v>
      </c>
      <c r="B4647" s="16" t="s">
        <v>1027</v>
      </c>
      <c r="C4647" s="16">
        <v>2013</v>
      </c>
      <c r="D4647" s="16">
        <v>1</v>
      </c>
      <c r="E4647" s="16">
        <v>1</v>
      </c>
      <c r="F4647" s="16">
        <v>0</v>
      </c>
      <c r="G4647" s="16">
        <v>0</v>
      </c>
      <c r="H4647" s="16">
        <v>0</v>
      </c>
      <c r="I4647" s="16">
        <v>0</v>
      </c>
      <c r="J4647" s="16">
        <v>0</v>
      </c>
      <c r="K4647" s="16">
        <v>0</v>
      </c>
      <c r="L4647" s="16">
        <v>0</v>
      </c>
      <c r="M4647" s="16">
        <v>0</v>
      </c>
      <c r="N4647" s="16">
        <v>0</v>
      </c>
      <c r="O4647" s="16">
        <v>0</v>
      </c>
      <c r="P4647" s="13" t="str">
        <f t="shared" si="144"/>
        <v>3B</v>
      </c>
      <c r="Q4647" s="13">
        <f>IFERROR(VLOOKUP($A4647, 'Fielding Data'!$A$1:$H$12056, 5, 0), 0)</f>
        <v>0</v>
      </c>
      <c r="R4647" s="13">
        <f>IFERROR(VLOOKUP($A4647, 'Fielding Data'!$A$1:$H$12056, 6, 0), 0)</f>
        <v>0</v>
      </c>
      <c r="S4647" s="13">
        <f>IFERROR(VLOOKUP($A4647, 'Fielding Data'!$A$1:$H$12056, 7, 0), 0)</f>
        <v>0</v>
      </c>
      <c r="T4647" s="13">
        <f>IFERROR(VLOOKUP($A4647, 'Fielding Data'!$A$1:$H$12056, 8, 0), 0)</f>
        <v>0</v>
      </c>
      <c r="U4647" s="13">
        <f>SUMIFS('Fielding Data'!E:E, 'Fielding Data'!$A:$A, $A4647)</f>
        <v>0</v>
      </c>
      <c r="V4647" s="13">
        <f>SUMIFS('Fielding Data'!F:F, 'Fielding Data'!$A:$A, $A4647)</f>
        <v>0</v>
      </c>
      <c r="W4647" s="13">
        <f>SUMIFS('Fielding Data'!G:G, 'Fielding Data'!$A:$A, $A4647)</f>
        <v>0</v>
      </c>
      <c r="X4647" s="13">
        <f>SUMIFS('Fielding Data'!H:H, 'Fielding Data'!$A:$A, $A4647)</f>
        <v>0</v>
      </c>
    </row>
    <row r="4648" spans="1:24" x14ac:dyDescent="0.3">
      <c r="A4648" s="13" t="str">
        <f t="shared" si="145"/>
        <v>venabwi012013</v>
      </c>
      <c r="B4648" s="16" t="s">
        <v>1028</v>
      </c>
      <c r="C4648" s="16">
        <v>2013</v>
      </c>
      <c r="D4648" s="16">
        <v>151</v>
      </c>
      <c r="E4648" s="16">
        <v>481</v>
      </c>
      <c r="F4648" s="16">
        <v>64</v>
      </c>
      <c r="G4648" s="16">
        <v>129</v>
      </c>
      <c r="H4648" s="16">
        <v>22</v>
      </c>
      <c r="I4648" s="16">
        <v>8</v>
      </c>
      <c r="J4648" s="16">
        <v>22</v>
      </c>
      <c r="K4648" s="16">
        <v>53</v>
      </c>
      <c r="L4648" s="16">
        <v>22</v>
      </c>
      <c r="M4648" s="16">
        <v>6</v>
      </c>
      <c r="N4648" s="16">
        <v>29</v>
      </c>
      <c r="O4648" s="16">
        <v>118</v>
      </c>
      <c r="P4648" s="13" t="str">
        <f t="shared" si="144"/>
        <v>CF</v>
      </c>
      <c r="Q4648" s="13">
        <f>IFERROR(VLOOKUP($A4648, 'Fielding Data'!$A$1:$H$12056, 5, 0), 0)</f>
        <v>0</v>
      </c>
      <c r="R4648" s="13">
        <f>IFERROR(VLOOKUP($A4648, 'Fielding Data'!$A$1:$H$12056, 6, 0), 0)</f>
        <v>0</v>
      </c>
      <c r="S4648" s="13">
        <f>IFERROR(VLOOKUP($A4648, 'Fielding Data'!$A$1:$H$12056, 7, 0), 0)</f>
        <v>0</v>
      </c>
      <c r="T4648" s="13">
        <f>IFERROR(VLOOKUP($A4648, 'Fielding Data'!$A$1:$H$12056, 8, 0), 0)</f>
        <v>0</v>
      </c>
      <c r="U4648" s="13">
        <f>SUMIFS('Fielding Data'!E:E, 'Fielding Data'!$A:$A, $A4648)</f>
        <v>271</v>
      </c>
      <c r="V4648" s="13">
        <f>SUMIFS('Fielding Data'!F:F, 'Fielding Data'!$A:$A, $A4648)</f>
        <v>3</v>
      </c>
      <c r="W4648" s="13">
        <f>SUMIFS('Fielding Data'!G:G, 'Fielding Data'!$A:$A, $A4648)</f>
        <v>3</v>
      </c>
      <c r="X4648" s="13">
        <f>SUMIFS('Fielding Data'!H:H, 'Fielding Data'!$A:$A, $A4648)</f>
        <v>1</v>
      </c>
    </row>
    <row r="4649" spans="1:24" x14ac:dyDescent="0.3">
      <c r="A4649" s="13" t="str">
        <f t="shared" si="145"/>
        <v>ventuyo012013</v>
      </c>
      <c r="B4649" s="16" t="s">
        <v>2071</v>
      </c>
      <c r="C4649" s="16">
        <v>2013</v>
      </c>
      <c r="D4649" s="16">
        <v>3</v>
      </c>
      <c r="E4649" s="16">
        <v>0</v>
      </c>
      <c r="F4649" s="16">
        <v>0</v>
      </c>
      <c r="G4649" s="16">
        <v>0</v>
      </c>
      <c r="H4649" s="16">
        <v>0</v>
      </c>
      <c r="I4649" s="16">
        <v>0</v>
      </c>
      <c r="J4649" s="16">
        <v>0</v>
      </c>
      <c r="K4649" s="16">
        <v>0</v>
      </c>
      <c r="L4649" s="16">
        <v>0</v>
      </c>
      <c r="M4649" s="16">
        <v>0</v>
      </c>
      <c r="N4649" s="16">
        <v>0</v>
      </c>
      <c r="O4649" s="16">
        <v>0</v>
      </c>
      <c r="P4649" s="13" t="str">
        <f t="shared" si="144"/>
        <v>P</v>
      </c>
      <c r="Q4649" s="13">
        <f>IFERROR(VLOOKUP($A4649, 'Fielding Data'!$A$1:$H$12056, 5, 0), 0)</f>
        <v>1</v>
      </c>
      <c r="R4649" s="13">
        <f>IFERROR(VLOOKUP($A4649, 'Fielding Data'!$A$1:$H$12056, 6, 0), 0)</f>
        <v>2</v>
      </c>
      <c r="S4649" s="13">
        <f>IFERROR(VLOOKUP($A4649, 'Fielding Data'!$A$1:$H$12056, 7, 0), 0)</f>
        <v>1</v>
      </c>
      <c r="T4649" s="13">
        <f>IFERROR(VLOOKUP($A4649, 'Fielding Data'!$A$1:$H$12056, 8, 0), 0)</f>
        <v>2</v>
      </c>
      <c r="U4649" s="13">
        <f>SUMIFS('Fielding Data'!E:E, 'Fielding Data'!$A:$A, $A4649)</f>
        <v>1</v>
      </c>
      <c r="V4649" s="13">
        <f>SUMIFS('Fielding Data'!F:F, 'Fielding Data'!$A:$A, $A4649)</f>
        <v>2</v>
      </c>
      <c r="W4649" s="13">
        <f>SUMIFS('Fielding Data'!G:G, 'Fielding Data'!$A:$A, $A4649)</f>
        <v>1</v>
      </c>
      <c r="X4649" s="13">
        <f>SUMIFS('Fielding Data'!H:H, 'Fielding Data'!$A:$A, $A4649)</f>
        <v>2</v>
      </c>
    </row>
    <row r="4650" spans="1:24" x14ac:dyDescent="0.3">
      <c r="A4650" s="13" t="str">
        <f t="shared" si="145"/>
        <v>verlaju012013</v>
      </c>
      <c r="B4650" s="16" t="s">
        <v>613</v>
      </c>
      <c r="C4650" s="16">
        <v>2013</v>
      </c>
      <c r="D4650" s="16">
        <v>34</v>
      </c>
      <c r="E4650" s="16">
        <v>2</v>
      </c>
      <c r="F4650" s="16">
        <v>0</v>
      </c>
      <c r="G4650" s="16">
        <v>0</v>
      </c>
      <c r="H4650" s="16">
        <v>0</v>
      </c>
      <c r="I4650" s="16">
        <v>0</v>
      </c>
      <c r="J4650" s="16">
        <v>0</v>
      </c>
      <c r="K4650" s="16">
        <v>0</v>
      </c>
      <c r="L4650" s="16">
        <v>0</v>
      </c>
      <c r="M4650" s="16">
        <v>0</v>
      </c>
      <c r="N4650" s="16">
        <v>0</v>
      </c>
      <c r="O4650" s="16">
        <v>1</v>
      </c>
      <c r="P4650" s="13" t="str">
        <f t="shared" si="144"/>
        <v>P</v>
      </c>
      <c r="Q4650" s="13">
        <f>IFERROR(VLOOKUP($A4650, 'Fielding Data'!$A$1:$H$12056, 5, 0), 0)</f>
        <v>19</v>
      </c>
      <c r="R4650" s="13">
        <f>IFERROR(VLOOKUP($A4650, 'Fielding Data'!$A$1:$H$12056, 6, 0), 0)</f>
        <v>17</v>
      </c>
      <c r="S4650" s="13">
        <f>IFERROR(VLOOKUP($A4650, 'Fielding Data'!$A$1:$H$12056, 7, 0), 0)</f>
        <v>2</v>
      </c>
      <c r="T4650" s="13">
        <f>IFERROR(VLOOKUP($A4650, 'Fielding Data'!$A$1:$H$12056, 8, 0), 0)</f>
        <v>5</v>
      </c>
      <c r="U4650" s="13">
        <f>SUMIFS('Fielding Data'!E:E, 'Fielding Data'!$A:$A, $A4650)</f>
        <v>19</v>
      </c>
      <c r="V4650" s="13">
        <f>SUMIFS('Fielding Data'!F:F, 'Fielding Data'!$A:$A, $A4650)</f>
        <v>17</v>
      </c>
      <c r="W4650" s="13">
        <f>SUMIFS('Fielding Data'!G:G, 'Fielding Data'!$A:$A, $A4650)</f>
        <v>2</v>
      </c>
      <c r="X4650" s="13">
        <f>SUMIFS('Fielding Data'!H:H, 'Fielding Data'!$A:$A, $A4650)</f>
        <v>5</v>
      </c>
    </row>
    <row r="4651" spans="1:24" x14ac:dyDescent="0.3">
      <c r="A4651" s="13" t="str">
        <f t="shared" si="145"/>
        <v>vicieda012013</v>
      </c>
      <c r="B4651" s="16" t="s">
        <v>1405</v>
      </c>
      <c r="C4651" s="16">
        <v>2013</v>
      </c>
      <c r="D4651" s="16">
        <v>124</v>
      </c>
      <c r="E4651" s="16">
        <v>441</v>
      </c>
      <c r="F4651" s="16">
        <v>43</v>
      </c>
      <c r="G4651" s="16">
        <v>117</v>
      </c>
      <c r="H4651" s="16">
        <v>23</v>
      </c>
      <c r="I4651" s="16">
        <v>3</v>
      </c>
      <c r="J4651" s="16">
        <v>14</v>
      </c>
      <c r="K4651" s="16">
        <v>56</v>
      </c>
      <c r="L4651" s="16">
        <v>0</v>
      </c>
      <c r="M4651" s="16">
        <v>0</v>
      </c>
      <c r="N4651" s="16">
        <v>24</v>
      </c>
      <c r="O4651" s="16">
        <v>98</v>
      </c>
      <c r="P4651" s="13" t="str">
        <f t="shared" si="144"/>
        <v>LF</v>
      </c>
      <c r="Q4651" s="13">
        <f>IFERROR(VLOOKUP($A4651, 'Fielding Data'!$A$1:$H$12056, 5, 0), 0)</f>
        <v>0</v>
      </c>
      <c r="R4651" s="13">
        <f>IFERROR(VLOOKUP($A4651, 'Fielding Data'!$A$1:$H$12056, 6, 0), 0)</f>
        <v>0</v>
      </c>
      <c r="S4651" s="13">
        <f>IFERROR(VLOOKUP($A4651, 'Fielding Data'!$A$1:$H$12056, 7, 0), 0)</f>
        <v>0</v>
      </c>
      <c r="T4651" s="13">
        <f>IFERROR(VLOOKUP($A4651, 'Fielding Data'!$A$1:$H$12056, 8, 0), 0)</f>
        <v>0</v>
      </c>
      <c r="U4651" s="13">
        <f>SUMIFS('Fielding Data'!E:E, 'Fielding Data'!$A:$A, $A4651)</f>
        <v>147</v>
      </c>
      <c r="V4651" s="13">
        <f>SUMIFS('Fielding Data'!F:F, 'Fielding Data'!$A:$A, $A4651)</f>
        <v>12</v>
      </c>
      <c r="W4651" s="13">
        <f>SUMIFS('Fielding Data'!G:G, 'Fielding Data'!$A:$A, $A4651)</f>
        <v>5</v>
      </c>
      <c r="X4651" s="13">
        <f>SUMIFS('Fielding Data'!H:H, 'Fielding Data'!$A:$A, $A4651)</f>
        <v>0</v>
      </c>
    </row>
    <row r="4652" spans="1:24" x14ac:dyDescent="0.3">
      <c r="A4652" s="13" t="str">
        <f t="shared" si="145"/>
        <v>victosh012013</v>
      </c>
      <c r="B4652" s="16" t="s">
        <v>406</v>
      </c>
      <c r="C4652" s="16">
        <v>2013</v>
      </c>
      <c r="D4652" s="16">
        <v>122</v>
      </c>
      <c r="E4652" s="16">
        <v>477</v>
      </c>
      <c r="F4652" s="16">
        <v>82</v>
      </c>
      <c r="G4652" s="16">
        <v>140</v>
      </c>
      <c r="H4652" s="16">
        <v>26</v>
      </c>
      <c r="I4652" s="16">
        <v>2</v>
      </c>
      <c r="J4652" s="16">
        <v>15</v>
      </c>
      <c r="K4652" s="16">
        <v>61</v>
      </c>
      <c r="L4652" s="16">
        <v>21</v>
      </c>
      <c r="M4652" s="16">
        <v>3</v>
      </c>
      <c r="N4652" s="16">
        <v>25</v>
      </c>
      <c r="O4652" s="16">
        <v>75</v>
      </c>
      <c r="P4652" s="13" t="str">
        <f t="shared" si="144"/>
        <v>CF</v>
      </c>
      <c r="Q4652" s="13">
        <f>IFERROR(VLOOKUP($A4652, 'Fielding Data'!$A$1:$H$12056, 5, 0), 0)</f>
        <v>0</v>
      </c>
      <c r="R4652" s="13">
        <f>IFERROR(VLOOKUP($A4652, 'Fielding Data'!$A$1:$H$12056, 6, 0), 0)</f>
        <v>0</v>
      </c>
      <c r="S4652" s="13">
        <f>IFERROR(VLOOKUP($A4652, 'Fielding Data'!$A$1:$H$12056, 7, 0), 0)</f>
        <v>0</v>
      </c>
      <c r="T4652" s="13">
        <f>IFERROR(VLOOKUP($A4652, 'Fielding Data'!$A$1:$H$12056, 8, 0), 0)</f>
        <v>0</v>
      </c>
      <c r="U4652" s="13">
        <f>SUMIFS('Fielding Data'!E:E, 'Fielding Data'!$A:$A, $A4652)</f>
        <v>296</v>
      </c>
      <c r="V4652" s="13">
        <f>SUMIFS('Fielding Data'!F:F, 'Fielding Data'!$A:$A, $A4652)</f>
        <v>10</v>
      </c>
      <c r="W4652" s="13">
        <f>SUMIFS('Fielding Data'!G:G, 'Fielding Data'!$A:$A, $A4652)</f>
        <v>3</v>
      </c>
      <c r="X4652" s="13">
        <f>SUMIFS('Fielding Data'!H:H, 'Fielding Data'!$A:$A, $A4652)</f>
        <v>3</v>
      </c>
    </row>
    <row r="4653" spans="1:24" x14ac:dyDescent="0.3">
      <c r="A4653" s="13" t="str">
        <f t="shared" si="145"/>
        <v>villaca012013</v>
      </c>
      <c r="B4653" s="16" t="s">
        <v>738</v>
      </c>
      <c r="C4653" s="16">
        <v>2013</v>
      </c>
      <c r="D4653" s="16">
        <v>47</v>
      </c>
      <c r="E4653" s="16">
        <v>32</v>
      </c>
      <c r="F4653" s="16">
        <v>2</v>
      </c>
      <c r="G4653" s="16">
        <v>5</v>
      </c>
      <c r="H4653" s="16">
        <v>0</v>
      </c>
      <c r="I4653" s="16">
        <v>0</v>
      </c>
      <c r="J4653" s="16">
        <v>0</v>
      </c>
      <c r="K4653" s="16">
        <v>1</v>
      </c>
      <c r="L4653" s="16">
        <v>0</v>
      </c>
      <c r="M4653" s="16">
        <v>0</v>
      </c>
      <c r="N4653" s="16">
        <v>0</v>
      </c>
      <c r="O4653" s="16">
        <v>15</v>
      </c>
      <c r="P4653" s="13" t="str">
        <f t="shared" si="144"/>
        <v>P</v>
      </c>
      <c r="Q4653" s="13">
        <f>IFERROR(VLOOKUP($A4653, 'Fielding Data'!$A$1:$H$12056, 5, 0), 0)</f>
        <v>9</v>
      </c>
      <c r="R4653" s="13">
        <f>IFERROR(VLOOKUP($A4653, 'Fielding Data'!$A$1:$H$12056, 6, 0), 0)</f>
        <v>9</v>
      </c>
      <c r="S4653" s="13">
        <f>IFERROR(VLOOKUP($A4653, 'Fielding Data'!$A$1:$H$12056, 7, 0), 0)</f>
        <v>0</v>
      </c>
      <c r="T4653" s="13">
        <f>IFERROR(VLOOKUP($A4653, 'Fielding Data'!$A$1:$H$12056, 8, 0), 0)</f>
        <v>2</v>
      </c>
      <c r="U4653" s="13">
        <f>SUMIFS('Fielding Data'!E:E, 'Fielding Data'!$A:$A, $A4653)</f>
        <v>9</v>
      </c>
      <c r="V4653" s="13">
        <f>SUMIFS('Fielding Data'!F:F, 'Fielding Data'!$A:$A, $A4653)</f>
        <v>9</v>
      </c>
      <c r="W4653" s="13">
        <f>SUMIFS('Fielding Data'!G:G, 'Fielding Data'!$A:$A, $A4653)</f>
        <v>0</v>
      </c>
      <c r="X4653" s="13">
        <f>SUMIFS('Fielding Data'!H:H, 'Fielding Data'!$A:$A, $A4653)</f>
        <v>2</v>
      </c>
    </row>
    <row r="4654" spans="1:24" x14ac:dyDescent="0.3">
      <c r="A4654" s="13" t="str">
        <f t="shared" si="145"/>
        <v>villajo012013</v>
      </c>
      <c r="B4654" s="16" t="s">
        <v>2072</v>
      </c>
      <c r="C4654" s="16">
        <v>2013</v>
      </c>
      <c r="D4654" s="16">
        <v>58</v>
      </c>
      <c r="E4654" s="16">
        <v>210</v>
      </c>
      <c r="F4654" s="16">
        <v>26</v>
      </c>
      <c r="G4654" s="16">
        <v>51</v>
      </c>
      <c r="H4654" s="16">
        <v>9</v>
      </c>
      <c r="I4654" s="16">
        <v>2</v>
      </c>
      <c r="J4654" s="16">
        <v>1</v>
      </c>
      <c r="K4654" s="16">
        <v>8</v>
      </c>
      <c r="L4654" s="16">
        <v>18</v>
      </c>
      <c r="M4654" s="16">
        <v>8</v>
      </c>
      <c r="N4654" s="16">
        <v>24</v>
      </c>
      <c r="O4654" s="16">
        <v>71</v>
      </c>
      <c r="P4654" s="13" t="str">
        <f t="shared" si="144"/>
        <v>SS</v>
      </c>
      <c r="Q4654" s="13">
        <f>IFERROR(VLOOKUP($A4654, 'Fielding Data'!$A$1:$H$12056, 5, 0), 0)</f>
        <v>95</v>
      </c>
      <c r="R4654" s="13">
        <f>IFERROR(VLOOKUP($A4654, 'Fielding Data'!$A$1:$H$12056, 6, 0), 0)</f>
        <v>141</v>
      </c>
      <c r="S4654" s="13">
        <f>IFERROR(VLOOKUP($A4654, 'Fielding Data'!$A$1:$H$12056, 7, 0), 0)</f>
        <v>16</v>
      </c>
      <c r="T4654" s="13">
        <f>IFERROR(VLOOKUP($A4654, 'Fielding Data'!$A$1:$H$12056, 8, 0), 0)</f>
        <v>38</v>
      </c>
      <c r="U4654" s="13">
        <f>SUMIFS('Fielding Data'!E:E, 'Fielding Data'!$A:$A, $A4654)</f>
        <v>95</v>
      </c>
      <c r="V4654" s="13">
        <f>SUMIFS('Fielding Data'!F:F, 'Fielding Data'!$A:$A, $A4654)</f>
        <v>141</v>
      </c>
      <c r="W4654" s="13">
        <f>SUMIFS('Fielding Data'!G:G, 'Fielding Data'!$A:$A, $A4654)</f>
        <v>16</v>
      </c>
      <c r="X4654" s="13">
        <f>SUMIFS('Fielding Data'!H:H, 'Fielding Data'!$A:$A, $A4654)</f>
        <v>38</v>
      </c>
    </row>
    <row r="4655" spans="1:24" x14ac:dyDescent="0.3">
      <c r="A4655" s="13" t="str">
        <f t="shared" si="145"/>
        <v>villape012013</v>
      </c>
      <c r="B4655" s="16" t="s">
        <v>1850</v>
      </c>
      <c r="C4655" s="16">
        <v>2013</v>
      </c>
      <c r="D4655" s="16">
        <v>2</v>
      </c>
      <c r="E4655" s="16">
        <v>1</v>
      </c>
      <c r="F4655" s="16">
        <v>0</v>
      </c>
      <c r="G4655" s="16">
        <v>0</v>
      </c>
      <c r="H4655" s="16">
        <v>0</v>
      </c>
      <c r="I4655" s="16">
        <v>0</v>
      </c>
      <c r="J4655" s="16">
        <v>0</v>
      </c>
      <c r="K4655" s="16">
        <v>0</v>
      </c>
      <c r="L4655" s="16">
        <v>0</v>
      </c>
      <c r="M4655" s="16">
        <v>0</v>
      </c>
      <c r="N4655" s="16">
        <v>0</v>
      </c>
      <c r="O4655" s="16">
        <v>0</v>
      </c>
      <c r="P4655" s="13" t="str">
        <f t="shared" si="144"/>
        <v>P</v>
      </c>
      <c r="Q4655" s="13">
        <f>IFERROR(VLOOKUP($A4655, 'Fielding Data'!$A$1:$H$12056, 5, 0), 0)</f>
        <v>0</v>
      </c>
      <c r="R4655" s="13">
        <f>IFERROR(VLOOKUP($A4655, 'Fielding Data'!$A$1:$H$12056, 6, 0), 0)</f>
        <v>0</v>
      </c>
      <c r="S4655" s="13">
        <f>IFERROR(VLOOKUP($A4655, 'Fielding Data'!$A$1:$H$12056, 7, 0), 0)</f>
        <v>0</v>
      </c>
      <c r="T4655" s="13">
        <f>IFERROR(VLOOKUP($A4655, 'Fielding Data'!$A$1:$H$12056, 8, 0), 0)</f>
        <v>0</v>
      </c>
      <c r="U4655" s="13">
        <f>SUMIFS('Fielding Data'!E:E, 'Fielding Data'!$A:$A, $A4655)</f>
        <v>0</v>
      </c>
      <c r="V4655" s="13">
        <f>SUMIFS('Fielding Data'!F:F, 'Fielding Data'!$A:$A, $A4655)</f>
        <v>0</v>
      </c>
      <c r="W4655" s="13">
        <f>SUMIFS('Fielding Data'!G:G, 'Fielding Data'!$A:$A, $A4655)</f>
        <v>0</v>
      </c>
      <c r="X4655" s="13">
        <f>SUMIFS('Fielding Data'!H:H, 'Fielding Data'!$A:$A, $A4655)</f>
        <v>0</v>
      </c>
    </row>
    <row r="4656" spans="1:24" x14ac:dyDescent="0.3">
      <c r="A4656" s="13" t="str">
        <f t="shared" si="145"/>
        <v>vinceni012013</v>
      </c>
      <c r="B4656" s="16" t="s">
        <v>1851</v>
      </c>
      <c r="C4656" s="16">
        <v>2013</v>
      </c>
      <c r="D4656" s="16">
        <v>45</v>
      </c>
      <c r="E4656" s="16">
        <v>0</v>
      </c>
      <c r="F4656" s="16">
        <v>0</v>
      </c>
      <c r="G4656" s="16">
        <v>0</v>
      </c>
      <c r="H4656" s="16">
        <v>0</v>
      </c>
      <c r="I4656" s="16">
        <v>0</v>
      </c>
      <c r="J4656" s="16">
        <v>0</v>
      </c>
      <c r="K4656" s="16">
        <v>0</v>
      </c>
      <c r="L4656" s="16">
        <v>0</v>
      </c>
      <c r="M4656" s="16">
        <v>0</v>
      </c>
      <c r="N4656" s="16">
        <v>0</v>
      </c>
      <c r="O4656" s="16">
        <v>0</v>
      </c>
      <c r="P4656" s="13" t="str">
        <f t="shared" si="144"/>
        <v>P</v>
      </c>
      <c r="Q4656" s="13">
        <f>IFERROR(VLOOKUP($A4656, 'Fielding Data'!$A$1:$H$12056, 5, 0), 0)</f>
        <v>4</v>
      </c>
      <c r="R4656" s="13">
        <f>IFERROR(VLOOKUP($A4656, 'Fielding Data'!$A$1:$H$12056, 6, 0), 0)</f>
        <v>7</v>
      </c>
      <c r="S4656" s="13">
        <f>IFERROR(VLOOKUP($A4656, 'Fielding Data'!$A$1:$H$12056, 7, 0), 0)</f>
        <v>0</v>
      </c>
      <c r="T4656" s="13">
        <f>IFERROR(VLOOKUP($A4656, 'Fielding Data'!$A$1:$H$12056, 8, 0), 0)</f>
        <v>0</v>
      </c>
      <c r="U4656" s="13">
        <f>SUMIFS('Fielding Data'!E:E, 'Fielding Data'!$A:$A, $A4656)</f>
        <v>4</v>
      </c>
      <c r="V4656" s="13">
        <f>SUMIFS('Fielding Data'!F:F, 'Fielding Data'!$A:$A, $A4656)</f>
        <v>7</v>
      </c>
      <c r="W4656" s="13">
        <f>SUMIFS('Fielding Data'!G:G, 'Fielding Data'!$A:$A, $A4656)</f>
        <v>0</v>
      </c>
      <c r="X4656" s="13">
        <f>SUMIFS('Fielding Data'!H:H, 'Fielding Data'!$A:$A, $A4656)</f>
        <v>0</v>
      </c>
    </row>
    <row r="4657" spans="1:24" x14ac:dyDescent="0.3">
      <c r="A4657" s="13" t="str">
        <f t="shared" si="145"/>
        <v>vogelry012013</v>
      </c>
      <c r="B4657" s="16" t="s">
        <v>207</v>
      </c>
      <c r="C4657" s="16">
        <v>2013</v>
      </c>
      <c r="D4657" s="16">
        <v>19</v>
      </c>
      <c r="E4657" s="16">
        <v>29</v>
      </c>
      <c r="F4657" s="16">
        <v>2</v>
      </c>
      <c r="G4657" s="16">
        <v>2</v>
      </c>
      <c r="H4657" s="16">
        <v>0</v>
      </c>
      <c r="I4657" s="16">
        <v>0</v>
      </c>
      <c r="J4657" s="16">
        <v>0</v>
      </c>
      <c r="K4657" s="16">
        <v>2</v>
      </c>
      <c r="L4657" s="16">
        <v>0</v>
      </c>
      <c r="M4657" s="16">
        <v>0</v>
      </c>
      <c r="N4657" s="16">
        <v>3</v>
      </c>
      <c r="O4657" s="16">
        <v>17</v>
      </c>
      <c r="P4657" s="13" t="str">
        <f t="shared" si="144"/>
        <v>P</v>
      </c>
      <c r="Q4657" s="13">
        <f>IFERROR(VLOOKUP($A4657, 'Fielding Data'!$A$1:$H$12056, 5, 0), 0)</f>
        <v>8</v>
      </c>
      <c r="R4657" s="13">
        <f>IFERROR(VLOOKUP($A4657, 'Fielding Data'!$A$1:$H$12056, 6, 0), 0)</f>
        <v>10</v>
      </c>
      <c r="S4657" s="13">
        <f>IFERROR(VLOOKUP($A4657, 'Fielding Data'!$A$1:$H$12056, 7, 0), 0)</f>
        <v>0</v>
      </c>
      <c r="T4657" s="13">
        <f>IFERROR(VLOOKUP($A4657, 'Fielding Data'!$A$1:$H$12056, 8, 0), 0)</f>
        <v>0</v>
      </c>
      <c r="U4657" s="13">
        <f>SUMIFS('Fielding Data'!E:E, 'Fielding Data'!$A:$A, $A4657)</f>
        <v>8</v>
      </c>
      <c r="V4657" s="13">
        <f>SUMIFS('Fielding Data'!F:F, 'Fielding Data'!$A:$A, $A4657)</f>
        <v>10</v>
      </c>
      <c r="W4657" s="13">
        <f>SUMIFS('Fielding Data'!G:G, 'Fielding Data'!$A:$A, $A4657)</f>
        <v>0</v>
      </c>
      <c r="X4657" s="13">
        <f>SUMIFS('Fielding Data'!H:H, 'Fielding Data'!$A:$A, $A4657)</f>
        <v>0</v>
      </c>
    </row>
    <row r="4658" spans="1:24" x14ac:dyDescent="0.3">
      <c r="A4658" s="13" t="str">
        <f t="shared" si="145"/>
        <v>vogtst012013</v>
      </c>
      <c r="B4658" s="16" t="s">
        <v>1853</v>
      </c>
      <c r="C4658" s="16">
        <v>2013</v>
      </c>
      <c r="D4658" s="16">
        <v>47</v>
      </c>
      <c r="E4658" s="16">
        <v>135</v>
      </c>
      <c r="F4658" s="16">
        <v>18</v>
      </c>
      <c r="G4658" s="16">
        <v>34</v>
      </c>
      <c r="H4658" s="16">
        <v>6</v>
      </c>
      <c r="I4658" s="16">
        <v>1</v>
      </c>
      <c r="J4658" s="16">
        <v>4</v>
      </c>
      <c r="K4658" s="16">
        <v>16</v>
      </c>
      <c r="L4658" s="16">
        <v>0</v>
      </c>
      <c r="M4658" s="16">
        <v>1</v>
      </c>
      <c r="N4658" s="16">
        <v>9</v>
      </c>
      <c r="O4658" s="16">
        <v>28</v>
      </c>
      <c r="P4658" s="13" t="str">
        <f t="shared" si="144"/>
        <v>C</v>
      </c>
      <c r="Q4658" s="13">
        <f>IFERROR(VLOOKUP($A4658, 'Fielding Data'!$A$1:$H$12056, 5, 0), 0)</f>
        <v>299</v>
      </c>
      <c r="R4658" s="13">
        <f>IFERROR(VLOOKUP($A4658, 'Fielding Data'!$A$1:$H$12056, 6, 0), 0)</f>
        <v>14</v>
      </c>
      <c r="S4658" s="13">
        <f>IFERROR(VLOOKUP($A4658, 'Fielding Data'!$A$1:$H$12056, 7, 0), 0)</f>
        <v>1</v>
      </c>
      <c r="T4658" s="13">
        <f>IFERROR(VLOOKUP($A4658, 'Fielding Data'!$A$1:$H$12056, 8, 0), 0)</f>
        <v>2</v>
      </c>
      <c r="U4658" s="13">
        <f>SUMIFS('Fielding Data'!E:E, 'Fielding Data'!$A:$A, $A4658)</f>
        <v>299</v>
      </c>
      <c r="V4658" s="13">
        <f>SUMIFS('Fielding Data'!F:F, 'Fielding Data'!$A:$A, $A4658)</f>
        <v>14</v>
      </c>
      <c r="W4658" s="13">
        <f>SUMIFS('Fielding Data'!G:G, 'Fielding Data'!$A:$A, $A4658)</f>
        <v>1</v>
      </c>
      <c r="X4658" s="13">
        <f>SUMIFS('Fielding Data'!H:H, 'Fielding Data'!$A:$A, $A4658)</f>
        <v>2</v>
      </c>
    </row>
    <row r="4659" spans="1:24" x14ac:dyDescent="0.3">
      <c r="A4659" s="13" t="str">
        <f t="shared" si="145"/>
        <v>volstch012013</v>
      </c>
      <c r="B4659" s="16" t="s">
        <v>1029</v>
      </c>
      <c r="C4659" s="16">
        <v>2013</v>
      </c>
      <c r="D4659" s="16">
        <v>6</v>
      </c>
      <c r="E4659" s="16">
        <v>0</v>
      </c>
      <c r="F4659" s="16">
        <v>0</v>
      </c>
      <c r="G4659" s="16">
        <v>0</v>
      </c>
      <c r="H4659" s="16">
        <v>0</v>
      </c>
      <c r="I4659" s="16">
        <v>0</v>
      </c>
      <c r="J4659" s="16">
        <v>0</v>
      </c>
      <c r="K4659" s="16">
        <v>0</v>
      </c>
      <c r="L4659" s="16">
        <v>0</v>
      </c>
      <c r="M4659" s="16">
        <v>0</v>
      </c>
      <c r="N4659" s="16">
        <v>0</v>
      </c>
      <c r="O4659" s="16">
        <v>0</v>
      </c>
      <c r="P4659" s="13" t="str">
        <f t="shared" si="144"/>
        <v>P</v>
      </c>
      <c r="Q4659" s="13">
        <f>IFERROR(VLOOKUP($A4659, 'Fielding Data'!$A$1:$H$12056, 5, 0), 0)</f>
        <v>0</v>
      </c>
      <c r="R4659" s="13">
        <f>IFERROR(VLOOKUP($A4659, 'Fielding Data'!$A$1:$H$12056, 6, 0), 0)</f>
        <v>0</v>
      </c>
      <c r="S4659" s="13">
        <f>IFERROR(VLOOKUP($A4659, 'Fielding Data'!$A$1:$H$12056, 7, 0), 0)</f>
        <v>0</v>
      </c>
      <c r="T4659" s="13">
        <f>IFERROR(VLOOKUP($A4659, 'Fielding Data'!$A$1:$H$12056, 8, 0), 0)</f>
        <v>0</v>
      </c>
      <c r="U4659" s="13">
        <f>SUMIFS('Fielding Data'!E:E, 'Fielding Data'!$A:$A, $A4659)</f>
        <v>0</v>
      </c>
      <c r="V4659" s="13">
        <f>SUMIFS('Fielding Data'!F:F, 'Fielding Data'!$A:$A, $A4659)</f>
        <v>0</v>
      </c>
      <c r="W4659" s="13">
        <f>SUMIFS('Fielding Data'!G:G, 'Fielding Data'!$A:$A, $A4659)</f>
        <v>0</v>
      </c>
      <c r="X4659" s="13">
        <f>SUMIFS('Fielding Data'!H:H, 'Fielding Data'!$A:$A, $A4659)</f>
        <v>0</v>
      </c>
    </row>
    <row r="4660" spans="1:24" x14ac:dyDescent="0.3">
      <c r="A4660" s="13" t="str">
        <f t="shared" si="145"/>
        <v>vottojo012013</v>
      </c>
      <c r="B4660" s="16" t="s">
        <v>865</v>
      </c>
      <c r="C4660" s="16">
        <v>2013</v>
      </c>
      <c r="D4660" s="16">
        <v>162</v>
      </c>
      <c r="E4660" s="16">
        <v>581</v>
      </c>
      <c r="F4660" s="16">
        <v>101</v>
      </c>
      <c r="G4660" s="16">
        <v>177</v>
      </c>
      <c r="H4660" s="16">
        <v>30</v>
      </c>
      <c r="I4660" s="16">
        <v>3</v>
      </c>
      <c r="J4660" s="16">
        <v>24</v>
      </c>
      <c r="K4660" s="16">
        <v>73</v>
      </c>
      <c r="L4660" s="16">
        <v>6</v>
      </c>
      <c r="M4660" s="16">
        <v>3</v>
      </c>
      <c r="N4660" s="16">
        <v>135</v>
      </c>
      <c r="O4660" s="16">
        <v>138</v>
      </c>
      <c r="P4660" s="13" t="str">
        <f t="shared" si="144"/>
        <v>1B</v>
      </c>
      <c r="Q4660" s="13">
        <f>IFERROR(VLOOKUP($A4660, 'Fielding Data'!$A$1:$H$12056, 5, 0), 0)</f>
        <v>1245</v>
      </c>
      <c r="R4660" s="13">
        <f>IFERROR(VLOOKUP($A4660, 'Fielding Data'!$A$1:$H$12056, 6, 0), 0)</f>
        <v>154</v>
      </c>
      <c r="S4660" s="13">
        <f>IFERROR(VLOOKUP($A4660, 'Fielding Data'!$A$1:$H$12056, 7, 0), 0)</f>
        <v>14</v>
      </c>
      <c r="T4660" s="13">
        <f>IFERROR(VLOOKUP($A4660, 'Fielding Data'!$A$1:$H$12056, 8, 0), 0)</f>
        <v>115</v>
      </c>
      <c r="U4660" s="13">
        <f>SUMIFS('Fielding Data'!E:E, 'Fielding Data'!$A:$A, $A4660)</f>
        <v>1245</v>
      </c>
      <c r="V4660" s="13">
        <f>SUMIFS('Fielding Data'!F:F, 'Fielding Data'!$A:$A, $A4660)</f>
        <v>154</v>
      </c>
      <c r="W4660" s="13">
        <f>SUMIFS('Fielding Data'!G:G, 'Fielding Data'!$A:$A, $A4660)</f>
        <v>14</v>
      </c>
      <c r="X4660" s="13">
        <f>SUMIFS('Fielding Data'!H:H, 'Fielding Data'!$A:$A, $A4660)</f>
        <v>115</v>
      </c>
    </row>
    <row r="4661" spans="1:24" x14ac:dyDescent="0.3">
      <c r="A4661" s="13" t="str">
        <f t="shared" si="145"/>
        <v>wachami012013</v>
      </c>
      <c r="B4661" s="16" t="s">
        <v>2073</v>
      </c>
      <c r="C4661" s="16">
        <v>2013</v>
      </c>
      <c r="D4661" s="16">
        <v>15</v>
      </c>
      <c r="E4661" s="16">
        <v>21</v>
      </c>
      <c r="F4661" s="16">
        <v>0</v>
      </c>
      <c r="G4661" s="16">
        <v>3</v>
      </c>
      <c r="H4661" s="16">
        <v>0</v>
      </c>
      <c r="I4661" s="16">
        <v>0</v>
      </c>
      <c r="J4661" s="16">
        <v>0</v>
      </c>
      <c r="K4661" s="16">
        <v>3</v>
      </c>
      <c r="L4661" s="16">
        <v>0</v>
      </c>
      <c r="M4661" s="16">
        <v>0</v>
      </c>
      <c r="N4661" s="16">
        <v>0</v>
      </c>
      <c r="O4661" s="16">
        <v>10</v>
      </c>
      <c r="P4661" s="13" t="str">
        <f t="shared" si="144"/>
        <v>P</v>
      </c>
      <c r="Q4661" s="13">
        <f>IFERROR(VLOOKUP($A4661, 'Fielding Data'!$A$1:$H$12056, 5, 0), 0)</f>
        <v>3</v>
      </c>
      <c r="R4661" s="13">
        <f>IFERROR(VLOOKUP($A4661, 'Fielding Data'!$A$1:$H$12056, 6, 0), 0)</f>
        <v>6</v>
      </c>
      <c r="S4661" s="13">
        <f>IFERROR(VLOOKUP($A4661, 'Fielding Data'!$A$1:$H$12056, 7, 0), 0)</f>
        <v>1</v>
      </c>
      <c r="T4661" s="13">
        <f>IFERROR(VLOOKUP($A4661, 'Fielding Data'!$A$1:$H$12056, 8, 0), 0)</f>
        <v>0</v>
      </c>
      <c r="U4661" s="13">
        <f>SUMIFS('Fielding Data'!E:E, 'Fielding Data'!$A:$A, $A4661)</f>
        <v>3</v>
      </c>
      <c r="V4661" s="13">
        <f>SUMIFS('Fielding Data'!F:F, 'Fielding Data'!$A:$A, $A4661)</f>
        <v>6</v>
      </c>
      <c r="W4661" s="13">
        <f>SUMIFS('Fielding Data'!G:G, 'Fielding Data'!$A:$A, $A4661)</f>
        <v>1</v>
      </c>
      <c r="X4661" s="13">
        <f>SUMIFS('Fielding Data'!H:H, 'Fielding Data'!$A:$A, $A4661)</f>
        <v>0</v>
      </c>
    </row>
    <row r="4662" spans="1:24" x14ac:dyDescent="0.3">
      <c r="A4662" s="13" t="str">
        <f t="shared" si="145"/>
        <v>wagnene012013</v>
      </c>
      <c r="B4662" s="16" t="s">
        <v>1644</v>
      </c>
      <c r="C4662" s="16">
        <v>2013</v>
      </c>
      <c r="D4662" s="16">
        <v>36</v>
      </c>
      <c r="E4662" s="16">
        <v>0</v>
      </c>
      <c r="F4662" s="16">
        <v>0</v>
      </c>
      <c r="G4662" s="16">
        <v>0</v>
      </c>
      <c r="H4662" s="16">
        <v>0</v>
      </c>
      <c r="I4662" s="16">
        <v>0</v>
      </c>
      <c r="J4662" s="16">
        <v>0</v>
      </c>
      <c r="K4662" s="16">
        <v>0</v>
      </c>
      <c r="L4662" s="16">
        <v>0</v>
      </c>
      <c r="M4662" s="16">
        <v>0</v>
      </c>
      <c r="N4662" s="16">
        <v>0</v>
      </c>
      <c r="O4662" s="16">
        <v>0</v>
      </c>
      <c r="P4662" s="13" t="str">
        <f t="shared" si="144"/>
        <v>P</v>
      </c>
      <c r="Q4662" s="13">
        <f>IFERROR(VLOOKUP($A4662, 'Fielding Data'!$A$1:$H$12056, 5, 0), 0)</f>
        <v>0</v>
      </c>
      <c r="R4662" s="13">
        <f>IFERROR(VLOOKUP($A4662, 'Fielding Data'!$A$1:$H$12056, 6, 0), 0)</f>
        <v>7</v>
      </c>
      <c r="S4662" s="13">
        <f>IFERROR(VLOOKUP($A4662, 'Fielding Data'!$A$1:$H$12056, 7, 0), 0)</f>
        <v>0</v>
      </c>
      <c r="T4662" s="13">
        <f>IFERROR(VLOOKUP($A4662, 'Fielding Data'!$A$1:$H$12056, 8, 0), 0)</f>
        <v>2</v>
      </c>
      <c r="U4662" s="13">
        <f>SUMIFS('Fielding Data'!E:E, 'Fielding Data'!$A:$A, $A4662)</f>
        <v>0</v>
      </c>
      <c r="V4662" s="13">
        <f>SUMIFS('Fielding Data'!F:F, 'Fielding Data'!$A:$A, $A4662)</f>
        <v>7</v>
      </c>
      <c r="W4662" s="13">
        <f>SUMIFS('Fielding Data'!G:G, 'Fielding Data'!$A:$A, $A4662)</f>
        <v>0</v>
      </c>
      <c r="X4662" s="13">
        <f>SUMIFS('Fielding Data'!H:H, 'Fielding Data'!$A:$A, $A4662)</f>
        <v>2</v>
      </c>
    </row>
    <row r="4663" spans="1:24" x14ac:dyDescent="0.3">
      <c r="A4663" s="13" t="str">
        <f t="shared" si="145"/>
        <v>wainwad012013</v>
      </c>
      <c r="B4663" s="16" t="s">
        <v>615</v>
      </c>
      <c r="C4663" s="16">
        <v>2013</v>
      </c>
      <c r="D4663" s="16">
        <v>35</v>
      </c>
      <c r="E4663" s="16">
        <v>71</v>
      </c>
      <c r="F4663" s="16">
        <v>4</v>
      </c>
      <c r="G4663" s="16">
        <v>15</v>
      </c>
      <c r="H4663" s="16">
        <v>4</v>
      </c>
      <c r="I4663" s="16">
        <v>0</v>
      </c>
      <c r="J4663" s="16">
        <v>0</v>
      </c>
      <c r="K4663" s="16">
        <v>6</v>
      </c>
      <c r="L4663" s="16">
        <v>0</v>
      </c>
      <c r="M4663" s="16">
        <v>0</v>
      </c>
      <c r="N4663" s="16">
        <v>0</v>
      </c>
      <c r="O4663" s="16">
        <v>23</v>
      </c>
      <c r="P4663" s="13" t="str">
        <f t="shared" si="144"/>
        <v>P</v>
      </c>
      <c r="Q4663" s="13">
        <f>IFERROR(VLOOKUP($A4663, 'Fielding Data'!$A$1:$H$12056, 5, 0), 0)</f>
        <v>25</v>
      </c>
      <c r="R4663" s="13">
        <f>IFERROR(VLOOKUP($A4663, 'Fielding Data'!$A$1:$H$12056, 6, 0), 0)</f>
        <v>36</v>
      </c>
      <c r="S4663" s="13">
        <f>IFERROR(VLOOKUP($A4663, 'Fielding Data'!$A$1:$H$12056, 7, 0), 0)</f>
        <v>0</v>
      </c>
      <c r="T4663" s="13">
        <f>IFERROR(VLOOKUP($A4663, 'Fielding Data'!$A$1:$H$12056, 8, 0), 0)</f>
        <v>6</v>
      </c>
      <c r="U4663" s="13">
        <f>SUMIFS('Fielding Data'!E:E, 'Fielding Data'!$A:$A, $A4663)</f>
        <v>25</v>
      </c>
      <c r="V4663" s="13">
        <f>SUMIFS('Fielding Data'!F:F, 'Fielding Data'!$A:$A, $A4663)</f>
        <v>36</v>
      </c>
      <c r="W4663" s="13">
        <f>SUMIFS('Fielding Data'!G:G, 'Fielding Data'!$A:$A, $A4663)</f>
        <v>0</v>
      </c>
      <c r="X4663" s="13">
        <f>SUMIFS('Fielding Data'!H:H, 'Fielding Data'!$A:$A, $A4663)</f>
        <v>6</v>
      </c>
    </row>
    <row r="4664" spans="1:24" x14ac:dyDescent="0.3">
      <c r="A4664" s="13" t="str">
        <f t="shared" si="145"/>
        <v>waldejo012013</v>
      </c>
      <c r="B4664" s="16" t="s">
        <v>1407</v>
      </c>
      <c r="C4664" s="16">
        <v>2013</v>
      </c>
      <c r="D4664" s="16">
        <v>50</v>
      </c>
      <c r="E4664" s="16">
        <v>0</v>
      </c>
      <c r="F4664" s="16">
        <v>0</v>
      </c>
      <c r="G4664" s="16">
        <v>0</v>
      </c>
      <c r="H4664" s="16">
        <v>0</v>
      </c>
      <c r="I4664" s="16">
        <v>0</v>
      </c>
      <c r="J4664" s="16">
        <v>0</v>
      </c>
      <c r="K4664" s="16">
        <v>0</v>
      </c>
      <c r="L4664" s="16">
        <v>0</v>
      </c>
      <c r="M4664" s="16">
        <v>0</v>
      </c>
      <c r="N4664" s="16">
        <v>0</v>
      </c>
      <c r="O4664" s="16">
        <v>0</v>
      </c>
      <c r="P4664" s="13" t="str">
        <f t="shared" si="144"/>
        <v>P</v>
      </c>
      <c r="Q4664" s="13">
        <f>IFERROR(VLOOKUP($A4664, 'Fielding Data'!$A$1:$H$12056, 5, 0), 0)</f>
        <v>0</v>
      </c>
      <c r="R4664" s="13">
        <f>IFERROR(VLOOKUP($A4664, 'Fielding Data'!$A$1:$H$12056, 6, 0), 0)</f>
        <v>4</v>
      </c>
      <c r="S4664" s="13">
        <f>IFERROR(VLOOKUP($A4664, 'Fielding Data'!$A$1:$H$12056, 7, 0), 0)</f>
        <v>2</v>
      </c>
      <c r="T4664" s="13">
        <f>IFERROR(VLOOKUP($A4664, 'Fielding Data'!$A$1:$H$12056, 8, 0), 0)</f>
        <v>0</v>
      </c>
      <c r="U4664" s="13">
        <f>SUMIFS('Fielding Data'!E:E, 'Fielding Data'!$A:$A, $A4664)</f>
        <v>0</v>
      </c>
      <c r="V4664" s="13">
        <f>SUMIFS('Fielding Data'!F:F, 'Fielding Data'!$A:$A, $A4664)</f>
        <v>4</v>
      </c>
      <c r="W4664" s="13">
        <f>SUMIFS('Fielding Data'!G:G, 'Fielding Data'!$A:$A, $A4664)</f>
        <v>2</v>
      </c>
      <c r="X4664" s="13">
        <f>SUMIFS('Fielding Data'!H:H, 'Fielding Data'!$A:$A, $A4664)</f>
        <v>0</v>
      </c>
    </row>
    <row r="4665" spans="1:24" x14ac:dyDescent="0.3">
      <c r="A4665" s="13" t="str">
        <f t="shared" si="145"/>
        <v>walkene012013</v>
      </c>
      <c r="B4665" s="16" t="s">
        <v>1205</v>
      </c>
      <c r="C4665" s="16">
        <v>2013</v>
      </c>
      <c r="D4665" s="16">
        <v>133</v>
      </c>
      <c r="E4665" s="16">
        <v>478</v>
      </c>
      <c r="F4665" s="16">
        <v>62</v>
      </c>
      <c r="G4665" s="16">
        <v>120</v>
      </c>
      <c r="H4665" s="16">
        <v>24</v>
      </c>
      <c r="I4665" s="16">
        <v>4</v>
      </c>
      <c r="J4665" s="16">
        <v>16</v>
      </c>
      <c r="K4665" s="16">
        <v>53</v>
      </c>
      <c r="L4665" s="16">
        <v>1</v>
      </c>
      <c r="M4665" s="16">
        <v>2</v>
      </c>
      <c r="N4665" s="16">
        <v>50</v>
      </c>
      <c r="O4665" s="16">
        <v>85</v>
      </c>
      <c r="P4665" s="13" t="str">
        <f t="shared" si="144"/>
        <v>2B</v>
      </c>
      <c r="Q4665" s="13">
        <f>IFERROR(VLOOKUP($A4665, 'Fielding Data'!$A$1:$H$12056, 5, 0), 0)</f>
        <v>256</v>
      </c>
      <c r="R4665" s="13">
        <f>IFERROR(VLOOKUP($A4665, 'Fielding Data'!$A$1:$H$12056, 6, 0), 0)</f>
        <v>397</v>
      </c>
      <c r="S4665" s="13">
        <f>IFERROR(VLOOKUP($A4665, 'Fielding Data'!$A$1:$H$12056, 7, 0), 0)</f>
        <v>7</v>
      </c>
      <c r="T4665" s="13">
        <f>IFERROR(VLOOKUP($A4665, 'Fielding Data'!$A$1:$H$12056, 8, 0), 0)</f>
        <v>88</v>
      </c>
      <c r="U4665" s="13">
        <f>SUMIFS('Fielding Data'!E:E, 'Fielding Data'!$A:$A, $A4665)</f>
        <v>256</v>
      </c>
      <c r="V4665" s="13">
        <f>SUMIFS('Fielding Data'!F:F, 'Fielding Data'!$A:$A, $A4665)</f>
        <v>397</v>
      </c>
      <c r="W4665" s="13">
        <f>SUMIFS('Fielding Data'!G:G, 'Fielding Data'!$A:$A, $A4665)</f>
        <v>7</v>
      </c>
      <c r="X4665" s="13">
        <f>SUMIFS('Fielding Data'!H:H, 'Fielding Data'!$A:$A, $A4665)</f>
        <v>88</v>
      </c>
    </row>
    <row r="4666" spans="1:24" x14ac:dyDescent="0.3">
      <c r="A4666" s="13" t="str">
        <f t="shared" si="145"/>
        <v>walketa012013</v>
      </c>
      <c r="B4666" s="16" t="s">
        <v>2074</v>
      </c>
      <c r="C4666" s="16">
        <v>2013</v>
      </c>
      <c r="D4666" s="16">
        <v>3</v>
      </c>
      <c r="E4666" s="16">
        <v>0</v>
      </c>
      <c r="F4666" s="16">
        <v>0</v>
      </c>
      <c r="G4666" s="16">
        <v>0</v>
      </c>
      <c r="H4666" s="16">
        <v>0</v>
      </c>
      <c r="I4666" s="16">
        <v>0</v>
      </c>
      <c r="J4666" s="16">
        <v>0</v>
      </c>
      <c r="K4666" s="16">
        <v>0</v>
      </c>
      <c r="L4666" s="16">
        <v>0</v>
      </c>
      <c r="M4666" s="16">
        <v>0</v>
      </c>
      <c r="N4666" s="16">
        <v>0</v>
      </c>
      <c r="O4666" s="16">
        <v>0</v>
      </c>
      <c r="P4666" s="13" t="str">
        <f t="shared" si="144"/>
        <v>P</v>
      </c>
      <c r="Q4666" s="13">
        <f>IFERROR(VLOOKUP($A4666, 'Fielding Data'!$A$1:$H$12056, 5, 0), 0)</f>
        <v>0</v>
      </c>
      <c r="R4666" s="13">
        <f>IFERROR(VLOOKUP($A4666, 'Fielding Data'!$A$1:$H$12056, 6, 0), 0)</f>
        <v>1</v>
      </c>
      <c r="S4666" s="13">
        <f>IFERROR(VLOOKUP($A4666, 'Fielding Data'!$A$1:$H$12056, 7, 0), 0)</f>
        <v>0</v>
      </c>
      <c r="T4666" s="13">
        <f>IFERROR(VLOOKUP($A4666, 'Fielding Data'!$A$1:$H$12056, 8, 0), 0)</f>
        <v>0</v>
      </c>
      <c r="U4666" s="13">
        <f>SUMIFS('Fielding Data'!E:E, 'Fielding Data'!$A:$A, $A4666)</f>
        <v>0</v>
      </c>
      <c r="V4666" s="13">
        <f>SUMIFS('Fielding Data'!F:F, 'Fielding Data'!$A:$A, $A4666)</f>
        <v>1</v>
      </c>
      <c r="W4666" s="13">
        <f>SUMIFS('Fielding Data'!G:G, 'Fielding Data'!$A:$A, $A4666)</f>
        <v>0</v>
      </c>
      <c r="X4666" s="13">
        <f>SUMIFS('Fielding Data'!H:H, 'Fielding Data'!$A:$A, $A4666)</f>
        <v>0</v>
      </c>
    </row>
    <row r="4667" spans="1:24" x14ac:dyDescent="0.3">
      <c r="A4667" s="13" t="str">
        <f t="shared" si="145"/>
        <v>wallabr012013</v>
      </c>
      <c r="B4667" s="16" t="s">
        <v>1408</v>
      </c>
      <c r="C4667" s="16">
        <v>2013</v>
      </c>
      <c r="D4667" s="16">
        <v>79</v>
      </c>
      <c r="E4667" s="16">
        <v>262</v>
      </c>
      <c r="F4667" s="16">
        <v>35</v>
      </c>
      <c r="G4667" s="16">
        <v>58</v>
      </c>
      <c r="H4667" s="16">
        <v>14</v>
      </c>
      <c r="I4667" s="16">
        <v>1</v>
      </c>
      <c r="J4667" s="16">
        <v>13</v>
      </c>
      <c r="K4667" s="16">
        <v>36</v>
      </c>
      <c r="L4667" s="16">
        <v>1</v>
      </c>
      <c r="M4667" s="16">
        <v>1</v>
      </c>
      <c r="N4667" s="16">
        <v>18</v>
      </c>
      <c r="O4667" s="16">
        <v>104</v>
      </c>
      <c r="P4667" s="13" t="str">
        <f t="shared" si="144"/>
        <v>1B</v>
      </c>
      <c r="Q4667" s="13">
        <f>IFERROR(VLOOKUP($A4667, 'Fielding Data'!$A$1:$H$12056, 5, 0), 0)</f>
        <v>452</v>
      </c>
      <c r="R4667" s="13">
        <f>IFERROR(VLOOKUP($A4667, 'Fielding Data'!$A$1:$H$12056, 6, 0), 0)</f>
        <v>40</v>
      </c>
      <c r="S4667" s="13">
        <f>IFERROR(VLOOKUP($A4667, 'Fielding Data'!$A$1:$H$12056, 7, 0), 0)</f>
        <v>4</v>
      </c>
      <c r="T4667" s="13">
        <f>IFERROR(VLOOKUP($A4667, 'Fielding Data'!$A$1:$H$12056, 8, 0), 0)</f>
        <v>53</v>
      </c>
      <c r="U4667" s="13">
        <f>SUMIFS('Fielding Data'!E:E, 'Fielding Data'!$A:$A, $A4667)</f>
        <v>456</v>
      </c>
      <c r="V4667" s="13">
        <f>SUMIFS('Fielding Data'!F:F, 'Fielding Data'!$A:$A, $A4667)</f>
        <v>52</v>
      </c>
      <c r="W4667" s="13">
        <f>SUMIFS('Fielding Data'!G:G, 'Fielding Data'!$A:$A, $A4667)</f>
        <v>4</v>
      </c>
      <c r="X4667" s="13">
        <f>SUMIFS('Fielding Data'!H:H, 'Fielding Data'!$A:$A, $A4667)</f>
        <v>56</v>
      </c>
    </row>
    <row r="4668" spans="1:24" x14ac:dyDescent="0.3">
      <c r="A4668" s="13" t="str">
        <f t="shared" si="145"/>
        <v>walljo022013</v>
      </c>
      <c r="B4668" s="16" t="s">
        <v>1854</v>
      </c>
      <c r="C4668" s="16">
        <v>2013</v>
      </c>
      <c r="D4668" s="16">
        <v>6</v>
      </c>
      <c r="E4668" s="16">
        <v>0</v>
      </c>
      <c r="F4668" s="16">
        <v>0</v>
      </c>
      <c r="G4668" s="16">
        <v>0</v>
      </c>
      <c r="H4668" s="16">
        <v>0</v>
      </c>
      <c r="I4668" s="16">
        <v>0</v>
      </c>
      <c r="J4668" s="16">
        <v>0</v>
      </c>
      <c r="K4668" s="16">
        <v>0</v>
      </c>
      <c r="L4668" s="16">
        <v>0</v>
      </c>
      <c r="M4668" s="16">
        <v>0</v>
      </c>
      <c r="N4668" s="16">
        <v>0</v>
      </c>
      <c r="O4668" s="16">
        <v>0</v>
      </c>
      <c r="P4668" s="13" t="str">
        <f t="shared" si="144"/>
        <v>P</v>
      </c>
      <c r="Q4668" s="13">
        <f>IFERROR(VLOOKUP($A4668, 'Fielding Data'!$A$1:$H$12056, 5, 0), 0)</f>
        <v>0</v>
      </c>
      <c r="R4668" s="13">
        <f>IFERROR(VLOOKUP($A4668, 'Fielding Data'!$A$1:$H$12056, 6, 0), 0)</f>
        <v>0</v>
      </c>
      <c r="S4668" s="13">
        <f>IFERROR(VLOOKUP($A4668, 'Fielding Data'!$A$1:$H$12056, 7, 0), 0)</f>
        <v>0</v>
      </c>
      <c r="T4668" s="13">
        <f>IFERROR(VLOOKUP($A4668, 'Fielding Data'!$A$1:$H$12056, 8, 0), 0)</f>
        <v>0</v>
      </c>
      <c r="U4668" s="13">
        <f>SUMIFS('Fielding Data'!E:E, 'Fielding Data'!$A:$A, $A4668)</f>
        <v>0</v>
      </c>
      <c r="V4668" s="13">
        <f>SUMIFS('Fielding Data'!F:F, 'Fielding Data'!$A:$A, $A4668)</f>
        <v>0</v>
      </c>
      <c r="W4668" s="13">
        <f>SUMIFS('Fielding Data'!G:G, 'Fielding Data'!$A:$A, $A4668)</f>
        <v>0</v>
      </c>
      <c r="X4668" s="13">
        <f>SUMIFS('Fielding Data'!H:H, 'Fielding Data'!$A:$A, $A4668)</f>
        <v>0</v>
      </c>
    </row>
    <row r="4669" spans="1:24" x14ac:dyDescent="0.3">
      <c r="A4669" s="13" t="str">
        <f t="shared" si="145"/>
        <v>waltepj012013</v>
      </c>
      <c r="B4669" s="16" t="s">
        <v>1206</v>
      </c>
      <c r="C4669" s="16">
        <v>2013</v>
      </c>
      <c r="D4669" s="16">
        <v>8</v>
      </c>
      <c r="E4669" s="16">
        <v>0</v>
      </c>
      <c r="F4669" s="16">
        <v>0</v>
      </c>
      <c r="G4669" s="16">
        <v>0</v>
      </c>
      <c r="H4669" s="16">
        <v>0</v>
      </c>
      <c r="I4669" s="16">
        <v>0</v>
      </c>
      <c r="J4669" s="16">
        <v>0</v>
      </c>
      <c r="K4669" s="16">
        <v>0</v>
      </c>
      <c r="L4669" s="16">
        <v>0</v>
      </c>
      <c r="M4669" s="16">
        <v>0</v>
      </c>
      <c r="N4669" s="16">
        <v>0</v>
      </c>
      <c r="O4669" s="16">
        <v>0</v>
      </c>
      <c r="P4669" s="13" t="str">
        <f t="shared" si="144"/>
        <v>P</v>
      </c>
      <c r="Q4669" s="13">
        <f>IFERROR(VLOOKUP($A4669, 'Fielding Data'!$A$1:$H$12056, 5, 0), 0)</f>
        <v>3</v>
      </c>
      <c r="R4669" s="13">
        <f>IFERROR(VLOOKUP($A4669, 'Fielding Data'!$A$1:$H$12056, 6, 0), 0)</f>
        <v>4</v>
      </c>
      <c r="S4669" s="13">
        <f>IFERROR(VLOOKUP($A4669, 'Fielding Data'!$A$1:$H$12056, 7, 0), 0)</f>
        <v>0</v>
      </c>
      <c r="T4669" s="13">
        <f>IFERROR(VLOOKUP($A4669, 'Fielding Data'!$A$1:$H$12056, 8, 0), 0)</f>
        <v>0</v>
      </c>
      <c r="U4669" s="13">
        <f>SUMIFS('Fielding Data'!E:E, 'Fielding Data'!$A:$A, $A4669)</f>
        <v>3</v>
      </c>
      <c r="V4669" s="13">
        <f>SUMIFS('Fielding Data'!F:F, 'Fielding Data'!$A:$A, $A4669)</f>
        <v>4</v>
      </c>
      <c r="W4669" s="13">
        <f>SUMIFS('Fielding Data'!G:G, 'Fielding Data'!$A:$A, $A4669)</f>
        <v>0</v>
      </c>
      <c r="X4669" s="13">
        <f>SUMIFS('Fielding Data'!H:H, 'Fielding Data'!$A:$A, $A4669)</f>
        <v>0</v>
      </c>
    </row>
    <row r="4670" spans="1:24" x14ac:dyDescent="0.3">
      <c r="A4670" s="13" t="str">
        <f t="shared" si="145"/>
        <v>walteza012013</v>
      </c>
      <c r="B4670" s="16" t="s">
        <v>2075</v>
      </c>
      <c r="C4670" s="16">
        <v>2013</v>
      </c>
      <c r="D4670" s="16">
        <v>8</v>
      </c>
      <c r="E4670" s="16">
        <v>8</v>
      </c>
      <c r="F4670" s="16">
        <v>2</v>
      </c>
      <c r="G4670" s="16">
        <v>3</v>
      </c>
      <c r="H4670" s="16">
        <v>0</v>
      </c>
      <c r="I4670" s="16">
        <v>1</v>
      </c>
      <c r="J4670" s="16">
        <v>0</v>
      </c>
      <c r="K4670" s="16">
        <v>1</v>
      </c>
      <c r="L4670" s="16">
        <v>0</v>
      </c>
      <c r="M4670" s="16">
        <v>0</v>
      </c>
      <c r="N4670" s="16">
        <v>1</v>
      </c>
      <c r="O4670" s="16">
        <v>0</v>
      </c>
      <c r="P4670" s="13" t="str">
        <f t="shared" si="144"/>
        <v>3B</v>
      </c>
      <c r="Q4670" s="13">
        <f>IFERROR(VLOOKUP($A4670, 'Fielding Data'!$A$1:$H$12056, 5, 0), 0)</f>
        <v>0</v>
      </c>
      <c r="R4670" s="13">
        <f>IFERROR(VLOOKUP($A4670, 'Fielding Data'!$A$1:$H$12056, 6, 0), 0)</f>
        <v>1</v>
      </c>
      <c r="S4670" s="13">
        <f>IFERROR(VLOOKUP($A4670, 'Fielding Data'!$A$1:$H$12056, 7, 0), 0)</f>
        <v>0</v>
      </c>
      <c r="T4670" s="13">
        <f>IFERROR(VLOOKUP($A4670, 'Fielding Data'!$A$1:$H$12056, 8, 0), 0)</f>
        <v>0</v>
      </c>
      <c r="U4670" s="13">
        <f>SUMIFS('Fielding Data'!E:E, 'Fielding Data'!$A:$A, $A4670)</f>
        <v>0</v>
      </c>
      <c r="V4670" s="13">
        <f>SUMIFS('Fielding Data'!F:F, 'Fielding Data'!$A:$A, $A4670)</f>
        <v>7</v>
      </c>
      <c r="W4670" s="13">
        <f>SUMIFS('Fielding Data'!G:G, 'Fielding Data'!$A:$A, $A4670)</f>
        <v>0</v>
      </c>
      <c r="X4670" s="13">
        <f>SUMIFS('Fielding Data'!H:H, 'Fielding Data'!$A:$A, $A4670)</f>
        <v>1</v>
      </c>
    </row>
    <row r="4671" spans="1:24" x14ac:dyDescent="0.3">
      <c r="A4671" s="13" t="str">
        <f t="shared" si="145"/>
        <v>wangch012013</v>
      </c>
      <c r="B4671" s="16" t="s">
        <v>616</v>
      </c>
      <c r="C4671" s="16">
        <v>2013</v>
      </c>
      <c r="D4671" s="16">
        <v>6</v>
      </c>
      <c r="E4671" s="16">
        <v>0</v>
      </c>
      <c r="F4671" s="16">
        <v>0</v>
      </c>
      <c r="G4671" s="16">
        <v>0</v>
      </c>
      <c r="H4671" s="16">
        <v>0</v>
      </c>
      <c r="I4671" s="16">
        <v>0</v>
      </c>
      <c r="J4671" s="16">
        <v>0</v>
      </c>
      <c r="K4671" s="16">
        <v>0</v>
      </c>
      <c r="L4671" s="16">
        <v>0</v>
      </c>
      <c r="M4671" s="16">
        <v>0</v>
      </c>
      <c r="N4671" s="16">
        <v>0</v>
      </c>
      <c r="O4671" s="16">
        <v>0</v>
      </c>
      <c r="P4671" s="13" t="str">
        <f t="shared" si="144"/>
        <v>P</v>
      </c>
      <c r="Q4671" s="13">
        <f>IFERROR(VLOOKUP($A4671, 'Fielding Data'!$A$1:$H$12056, 5, 0), 0)</f>
        <v>3</v>
      </c>
      <c r="R4671" s="13">
        <f>IFERROR(VLOOKUP($A4671, 'Fielding Data'!$A$1:$H$12056, 6, 0), 0)</f>
        <v>8</v>
      </c>
      <c r="S4671" s="13">
        <f>IFERROR(VLOOKUP($A4671, 'Fielding Data'!$A$1:$H$12056, 7, 0), 0)</f>
        <v>0</v>
      </c>
      <c r="T4671" s="13">
        <f>IFERROR(VLOOKUP($A4671, 'Fielding Data'!$A$1:$H$12056, 8, 0), 0)</f>
        <v>2</v>
      </c>
      <c r="U4671" s="13">
        <f>SUMIFS('Fielding Data'!E:E, 'Fielding Data'!$A:$A, $A4671)</f>
        <v>3</v>
      </c>
      <c r="V4671" s="13">
        <f>SUMIFS('Fielding Data'!F:F, 'Fielding Data'!$A:$A, $A4671)</f>
        <v>8</v>
      </c>
      <c r="W4671" s="13">
        <f>SUMIFS('Fielding Data'!G:G, 'Fielding Data'!$A:$A, $A4671)</f>
        <v>0</v>
      </c>
      <c r="X4671" s="13">
        <f>SUMIFS('Fielding Data'!H:H, 'Fielding Data'!$A:$A, $A4671)</f>
        <v>2</v>
      </c>
    </row>
    <row r="4672" spans="1:24" x14ac:dyDescent="0.3">
      <c r="A4672" s="13" t="str">
        <f t="shared" si="145"/>
        <v>warread012013</v>
      </c>
      <c r="B4672" s="16" t="s">
        <v>1855</v>
      </c>
      <c r="C4672" s="16">
        <v>2013</v>
      </c>
      <c r="D4672" s="16">
        <v>34</v>
      </c>
      <c r="E4672" s="16">
        <v>0</v>
      </c>
      <c r="F4672" s="16">
        <v>0</v>
      </c>
      <c r="G4672" s="16">
        <v>0</v>
      </c>
      <c r="H4672" s="16">
        <v>0</v>
      </c>
      <c r="I4672" s="16">
        <v>0</v>
      </c>
      <c r="J4672" s="16">
        <v>0</v>
      </c>
      <c r="K4672" s="16">
        <v>0</v>
      </c>
      <c r="L4672" s="16">
        <v>0</v>
      </c>
      <c r="M4672" s="16">
        <v>0</v>
      </c>
      <c r="N4672" s="16">
        <v>0</v>
      </c>
      <c r="O4672" s="16">
        <v>0</v>
      </c>
      <c r="P4672" s="13" t="str">
        <f t="shared" si="144"/>
        <v>P</v>
      </c>
      <c r="Q4672" s="13">
        <f>IFERROR(VLOOKUP($A4672, 'Fielding Data'!$A$1:$H$12056, 5, 0), 0)</f>
        <v>4</v>
      </c>
      <c r="R4672" s="13">
        <f>IFERROR(VLOOKUP($A4672, 'Fielding Data'!$A$1:$H$12056, 6, 0), 0)</f>
        <v>12</v>
      </c>
      <c r="S4672" s="13">
        <f>IFERROR(VLOOKUP($A4672, 'Fielding Data'!$A$1:$H$12056, 7, 0), 0)</f>
        <v>0</v>
      </c>
      <c r="T4672" s="13">
        <f>IFERROR(VLOOKUP($A4672, 'Fielding Data'!$A$1:$H$12056, 8, 0), 0)</f>
        <v>1</v>
      </c>
      <c r="U4672" s="13">
        <f>SUMIFS('Fielding Data'!E:E, 'Fielding Data'!$A:$A, $A4672)</f>
        <v>4</v>
      </c>
      <c r="V4672" s="13">
        <f>SUMIFS('Fielding Data'!F:F, 'Fielding Data'!$A:$A, $A4672)</f>
        <v>12</v>
      </c>
      <c r="W4672" s="13">
        <f>SUMIFS('Fielding Data'!G:G, 'Fielding Data'!$A:$A, $A4672)</f>
        <v>0</v>
      </c>
      <c r="X4672" s="13">
        <f>SUMIFS('Fielding Data'!H:H, 'Fielding Data'!$A:$A, $A4672)</f>
        <v>1</v>
      </c>
    </row>
    <row r="4673" spans="1:24" x14ac:dyDescent="0.3">
      <c r="A4673" s="13" t="str">
        <f t="shared" si="145"/>
        <v>watkilo012013</v>
      </c>
      <c r="B4673" s="16" t="s">
        <v>2076</v>
      </c>
      <c r="C4673" s="16">
        <v>2013</v>
      </c>
      <c r="D4673" s="16">
        <v>27</v>
      </c>
      <c r="E4673" s="16">
        <v>38</v>
      </c>
      <c r="F4673" s="16">
        <v>2</v>
      </c>
      <c r="G4673" s="16">
        <v>8</v>
      </c>
      <c r="H4673" s="16">
        <v>1</v>
      </c>
      <c r="I4673" s="16">
        <v>0</v>
      </c>
      <c r="J4673" s="16">
        <v>0</v>
      </c>
      <c r="K4673" s="16">
        <v>0</v>
      </c>
      <c r="L4673" s="16">
        <v>0</v>
      </c>
      <c r="M4673" s="16">
        <v>0</v>
      </c>
      <c r="N4673" s="16">
        <v>3</v>
      </c>
      <c r="O4673" s="16">
        <v>14</v>
      </c>
      <c r="P4673" s="13" t="str">
        <f t="shared" si="144"/>
        <v>2B</v>
      </c>
      <c r="Q4673" s="13">
        <f>IFERROR(VLOOKUP($A4673, 'Fielding Data'!$A$1:$H$12056, 5, 0), 0)</f>
        <v>2</v>
      </c>
      <c r="R4673" s="13">
        <f>IFERROR(VLOOKUP($A4673, 'Fielding Data'!$A$1:$H$12056, 6, 0), 0)</f>
        <v>11</v>
      </c>
      <c r="S4673" s="13">
        <f>IFERROR(VLOOKUP($A4673, 'Fielding Data'!$A$1:$H$12056, 7, 0), 0)</f>
        <v>1</v>
      </c>
      <c r="T4673" s="13">
        <f>IFERROR(VLOOKUP($A4673, 'Fielding Data'!$A$1:$H$12056, 8, 0), 0)</f>
        <v>1</v>
      </c>
      <c r="U4673" s="13">
        <f>SUMIFS('Fielding Data'!E:E, 'Fielding Data'!$A:$A, $A4673)</f>
        <v>2</v>
      </c>
      <c r="V4673" s="13">
        <f>SUMIFS('Fielding Data'!F:F, 'Fielding Data'!$A:$A, $A4673)</f>
        <v>11</v>
      </c>
      <c r="W4673" s="13">
        <f>SUMIFS('Fielding Data'!G:G, 'Fielding Data'!$A:$A, $A4673)</f>
        <v>1</v>
      </c>
      <c r="X4673" s="13">
        <f>SUMIFS('Fielding Data'!H:H, 'Fielding Data'!$A:$A, $A4673)</f>
        <v>1</v>
      </c>
    </row>
    <row r="4674" spans="1:24" x14ac:dyDescent="0.3">
      <c r="A4674" s="13" t="str">
        <f t="shared" si="145"/>
        <v>watsoto012013</v>
      </c>
      <c r="B4674" s="16" t="s">
        <v>1646</v>
      </c>
      <c r="C4674" s="16">
        <v>2013</v>
      </c>
      <c r="D4674" s="16">
        <v>67</v>
      </c>
      <c r="E4674" s="16">
        <v>1</v>
      </c>
      <c r="F4674" s="16">
        <v>0</v>
      </c>
      <c r="G4674" s="16">
        <v>0</v>
      </c>
      <c r="H4674" s="16">
        <v>0</v>
      </c>
      <c r="I4674" s="16">
        <v>0</v>
      </c>
      <c r="J4674" s="16">
        <v>0</v>
      </c>
      <c r="K4674" s="16">
        <v>0</v>
      </c>
      <c r="L4674" s="16">
        <v>0</v>
      </c>
      <c r="M4674" s="16">
        <v>0</v>
      </c>
      <c r="N4674" s="16">
        <v>0</v>
      </c>
      <c r="O4674" s="16">
        <v>1</v>
      </c>
      <c r="P4674" s="13" t="str">
        <f t="shared" ref="P4674:P4737" si="146">IFERROR(VLOOKUP($A4674, Fielding, 4, 0), "Other")</f>
        <v>P</v>
      </c>
      <c r="Q4674" s="13">
        <f>IFERROR(VLOOKUP($A4674, 'Fielding Data'!$A$1:$H$12056, 5, 0), 0)</f>
        <v>2</v>
      </c>
      <c r="R4674" s="13">
        <f>IFERROR(VLOOKUP($A4674, 'Fielding Data'!$A$1:$H$12056, 6, 0), 0)</f>
        <v>12</v>
      </c>
      <c r="S4674" s="13">
        <f>IFERROR(VLOOKUP($A4674, 'Fielding Data'!$A$1:$H$12056, 7, 0), 0)</f>
        <v>0</v>
      </c>
      <c r="T4674" s="13">
        <f>IFERROR(VLOOKUP($A4674, 'Fielding Data'!$A$1:$H$12056, 8, 0), 0)</f>
        <v>0</v>
      </c>
      <c r="U4674" s="13">
        <f>SUMIFS('Fielding Data'!E:E, 'Fielding Data'!$A:$A, $A4674)</f>
        <v>2</v>
      </c>
      <c r="V4674" s="13">
        <f>SUMIFS('Fielding Data'!F:F, 'Fielding Data'!$A:$A, $A4674)</f>
        <v>12</v>
      </c>
      <c r="W4674" s="13">
        <f>SUMIFS('Fielding Data'!G:G, 'Fielding Data'!$A:$A, $A4674)</f>
        <v>0</v>
      </c>
      <c r="X4674" s="13">
        <f>SUMIFS('Fielding Data'!H:H, 'Fielding Data'!$A:$A, $A4674)</f>
        <v>0</v>
      </c>
    </row>
    <row r="4675" spans="1:24" x14ac:dyDescent="0.3">
      <c r="A4675" s="13" t="str">
        <f t="shared" ref="A4675:A4738" si="147">B4675&amp;C4675</f>
        <v>weaveje022013</v>
      </c>
      <c r="B4675" s="16" t="s">
        <v>739</v>
      </c>
      <c r="C4675" s="16">
        <v>2013</v>
      </c>
      <c r="D4675" s="16">
        <v>24</v>
      </c>
      <c r="E4675" s="16">
        <v>4</v>
      </c>
      <c r="F4675" s="16">
        <v>0</v>
      </c>
      <c r="G4675" s="16">
        <v>0</v>
      </c>
      <c r="H4675" s="16">
        <v>0</v>
      </c>
      <c r="I4675" s="16">
        <v>0</v>
      </c>
      <c r="J4675" s="16">
        <v>0</v>
      </c>
      <c r="K4675" s="16">
        <v>0</v>
      </c>
      <c r="L4675" s="16">
        <v>0</v>
      </c>
      <c r="M4675" s="16">
        <v>0</v>
      </c>
      <c r="N4675" s="16">
        <v>0</v>
      </c>
      <c r="O4675" s="16">
        <v>4</v>
      </c>
      <c r="P4675" s="13" t="str">
        <f t="shared" si="146"/>
        <v>P</v>
      </c>
      <c r="Q4675" s="13">
        <f>IFERROR(VLOOKUP($A4675, 'Fielding Data'!$A$1:$H$12056, 5, 0), 0)</f>
        <v>6</v>
      </c>
      <c r="R4675" s="13">
        <f>IFERROR(VLOOKUP($A4675, 'Fielding Data'!$A$1:$H$12056, 6, 0), 0)</f>
        <v>5</v>
      </c>
      <c r="S4675" s="13">
        <f>IFERROR(VLOOKUP($A4675, 'Fielding Data'!$A$1:$H$12056, 7, 0), 0)</f>
        <v>1</v>
      </c>
      <c r="T4675" s="13">
        <f>IFERROR(VLOOKUP($A4675, 'Fielding Data'!$A$1:$H$12056, 8, 0), 0)</f>
        <v>1</v>
      </c>
      <c r="U4675" s="13">
        <f>SUMIFS('Fielding Data'!E:E, 'Fielding Data'!$A:$A, $A4675)</f>
        <v>6</v>
      </c>
      <c r="V4675" s="13">
        <f>SUMIFS('Fielding Data'!F:F, 'Fielding Data'!$A:$A, $A4675)</f>
        <v>5</v>
      </c>
      <c r="W4675" s="13">
        <f>SUMIFS('Fielding Data'!G:G, 'Fielding Data'!$A:$A, $A4675)</f>
        <v>1</v>
      </c>
      <c r="X4675" s="13">
        <f>SUMIFS('Fielding Data'!H:H, 'Fielding Data'!$A:$A, $A4675)</f>
        <v>1</v>
      </c>
    </row>
    <row r="4676" spans="1:24" x14ac:dyDescent="0.3">
      <c r="A4676" s="13" t="str">
        <f t="shared" si="147"/>
        <v>webbda012013</v>
      </c>
      <c r="B4676" s="16" t="s">
        <v>2077</v>
      </c>
      <c r="C4676" s="16">
        <v>2013</v>
      </c>
      <c r="D4676" s="16">
        <v>9</v>
      </c>
      <c r="E4676" s="16">
        <v>0</v>
      </c>
      <c r="F4676" s="16">
        <v>0</v>
      </c>
      <c r="G4676" s="16">
        <v>0</v>
      </c>
      <c r="H4676" s="16">
        <v>0</v>
      </c>
      <c r="I4676" s="16">
        <v>0</v>
      </c>
      <c r="J4676" s="16">
        <v>0</v>
      </c>
      <c r="K4676" s="16">
        <v>0</v>
      </c>
      <c r="L4676" s="16">
        <v>0</v>
      </c>
      <c r="M4676" s="16">
        <v>0</v>
      </c>
      <c r="N4676" s="16">
        <v>0</v>
      </c>
      <c r="O4676" s="16">
        <v>0</v>
      </c>
      <c r="P4676" s="13" t="str">
        <f t="shared" si="146"/>
        <v>P</v>
      </c>
      <c r="Q4676" s="13">
        <f>IFERROR(VLOOKUP($A4676, 'Fielding Data'!$A$1:$H$12056, 5, 0), 0)</f>
        <v>0</v>
      </c>
      <c r="R4676" s="13">
        <f>IFERROR(VLOOKUP($A4676, 'Fielding Data'!$A$1:$H$12056, 6, 0), 0)</f>
        <v>0</v>
      </c>
      <c r="S4676" s="13">
        <f>IFERROR(VLOOKUP($A4676, 'Fielding Data'!$A$1:$H$12056, 7, 0), 0)</f>
        <v>0</v>
      </c>
      <c r="T4676" s="13">
        <f>IFERROR(VLOOKUP($A4676, 'Fielding Data'!$A$1:$H$12056, 8, 0), 0)</f>
        <v>0</v>
      </c>
      <c r="U4676" s="13">
        <f>SUMIFS('Fielding Data'!E:E, 'Fielding Data'!$A:$A, $A4676)</f>
        <v>0</v>
      </c>
      <c r="V4676" s="13">
        <f>SUMIFS('Fielding Data'!F:F, 'Fielding Data'!$A:$A, $A4676)</f>
        <v>0</v>
      </c>
      <c r="W4676" s="13">
        <f>SUMIFS('Fielding Data'!G:G, 'Fielding Data'!$A:$A, $A4676)</f>
        <v>0</v>
      </c>
      <c r="X4676" s="13">
        <f>SUMIFS('Fielding Data'!H:H, 'Fielding Data'!$A:$A, $A4676)</f>
        <v>0</v>
      </c>
    </row>
    <row r="4677" spans="1:24" x14ac:dyDescent="0.3">
      <c r="A4677" s="13" t="str">
        <f t="shared" si="147"/>
        <v>webbry012013</v>
      </c>
      <c r="B4677" s="16" t="s">
        <v>1207</v>
      </c>
      <c r="C4677" s="16">
        <v>2013</v>
      </c>
      <c r="D4677" s="16">
        <v>66</v>
      </c>
      <c r="E4677" s="16">
        <v>3</v>
      </c>
      <c r="F4677" s="16">
        <v>1</v>
      </c>
      <c r="G4677" s="16">
        <v>1</v>
      </c>
      <c r="H4677" s="16">
        <v>0</v>
      </c>
      <c r="I4677" s="16">
        <v>0</v>
      </c>
      <c r="J4677" s="16">
        <v>0</v>
      </c>
      <c r="K4677" s="16">
        <v>0</v>
      </c>
      <c r="L4677" s="16">
        <v>0</v>
      </c>
      <c r="M4677" s="16">
        <v>0</v>
      </c>
      <c r="N4677" s="16">
        <v>0</v>
      </c>
      <c r="O4677" s="16">
        <v>2</v>
      </c>
      <c r="P4677" s="13" t="str">
        <f t="shared" si="146"/>
        <v>P</v>
      </c>
      <c r="Q4677" s="13">
        <f>IFERROR(VLOOKUP($A4677, 'Fielding Data'!$A$1:$H$12056, 5, 0), 0)</f>
        <v>3</v>
      </c>
      <c r="R4677" s="13">
        <f>IFERROR(VLOOKUP($A4677, 'Fielding Data'!$A$1:$H$12056, 6, 0), 0)</f>
        <v>19</v>
      </c>
      <c r="S4677" s="13">
        <f>IFERROR(VLOOKUP($A4677, 'Fielding Data'!$A$1:$H$12056, 7, 0), 0)</f>
        <v>0</v>
      </c>
      <c r="T4677" s="13">
        <f>IFERROR(VLOOKUP($A4677, 'Fielding Data'!$A$1:$H$12056, 8, 0), 0)</f>
        <v>1</v>
      </c>
      <c r="U4677" s="13">
        <f>SUMIFS('Fielding Data'!E:E, 'Fielding Data'!$A:$A, $A4677)</f>
        <v>3</v>
      </c>
      <c r="V4677" s="13">
        <f>SUMIFS('Fielding Data'!F:F, 'Fielding Data'!$A:$A, $A4677)</f>
        <v>19</v>
      </c>
      <c r="W4677" s="13">
        <f>SUMIFS('Fielding Data'!G:G, 'Fielding Data'!$A:$A, $A4677)</f>
        <v>0</v>
      </c>
      <c r="X4677" s="13">
        <f>SUMIFS('Fielding Data'!H:H, 'Fielding Data'!$A:$A, $A4677)</f>
        <v>1</v>
      </c>
    </row>
    <row r="4678" spans="1:24" x14ac:dyDescent="0.3">
      <c r="A4678" s="13" t="str">
        <f t="shared" si="147"/>
        <v>webstal012013</v>
      </c>
      <c r="B4678" s="16" t="s">
        <v>2078</v>
      </c>
      <c r="C4678" s="16">
        <v>2013</v>
      </c>
      <c r="D4678" s="16">
        <v>8</v>
      </c>
      <c r="E4678" s="16">
        <v>0</v>
      </c>
      <c r="F4678" s="16">
        <v>0</v>
      </c>
      <c r="G4678" s="16">
        <v>0</v>
      </c>
      <c r="H4678" s="16">
        <v>0</v>
      </c>
      <c r="I4678" s="16">
        <v>0</v>
      </c>
      <c r="J4678" s="16">
        <v>0</v>
      </c>
      <c r="K4678" s="16">
        <v>0</v>
      </c>
      <c r="L4678" s="16">
        <v>0</v>
      </c>
      <c r="M4678" s="16">
        <v>0</v>
      </c>
      <c r="N4678" s="16">
        <v>0</v>
      </c>
      <c r="O4678" s="16">
        <v>0</v>
      </c>
      <c r="P4678" s="13" t="str">
        <f t="shared" si="146"/>
        <v>P</v>
      </c>
      <c r="Q4678" s="13">
        <f>IFERROR(VLOOKUP($A4678, 'Fielding Data'!$A$1:$H$12056, 5, 0), 0)</f>
        <v>3</v>
      </c>
      <c r="R4678" s="13">
        <f>IFERROR(VLOOKUP($A4678, 'Fielding Data'!$A$1:$H$12056, 6, 0), 0)</f>
        <v>2</v>
      </c>
      <c r="S4678" s="13">
        <f>IFERROR(VLOOKUP($A4678, 'Fielding Data'!$A$1:$H$12056, 7, 0), 0)</f>
        <v>0</v>
      </c>
      <c r="T4678" s="13">
        <f>IFERROR(VLOOKUP($A4678, 'Fielding Data'!$A$1:$H$12056, 8, 0), 0)</f>
        <v>0</v>
      </c>
      <c r="U4678" s="13">
        <f>SUMIFS('Fielding Data'!E:E, 'Fielding Data'!$A:$A, $A4678)</f>
        <v>3</v>
      </c>
      <c r="V4678" s="13">
        <f>SUMIFS('Fielding Data'!F:F, 'Fielding Data'!$A:$A, $A4678)</f>
        <v>2</v>
      </c>
      <c r="W4678" s="13">
        <f>SUMIFS('Fielding Data'!G:G, 'Fielding Data'!$A:$A, $A4678)</f>
        <v>0</v>
      </c>
      <c r="X4678" s="13">
        <f>SUMIFS('Fielding Data'!H:H, 'Fielding Data'!$A:$A, $A4678)</f>
        <v>0</v>
      </c>
    </row>
    <row r="4679" spans="1:24" x14ac:dyDescent="0.3">
      <c r="A4679" s="13" t="str">
        <f t="shared" si="147"/>
        <v>weeksje012013</v>
      </c>
      <c r="B4679" s="16" t="s">
        <v>1647</v>
      </c>
      <c r="C4679" s="16">
        <v>2013</v>
      </c>
      <c r="D4679" s="16">
        <v>8</v>
      </c>
      <c r="E4679" s="16">
        <v>9</v>
      </c>
      <c r="F4679" s="16">
        <v>3</v>
      </c>
      <c r="G4679" s="16">
        <v>1</v>
      </c>
      <c r="H4679" s="16">
        <v>0</v>
      </c>
      <c r="I4679" s="16">
        <v>0</v>
      </c>
      <c r="J4679" s="16">
        <v>0</v>
      </c>
      <c r="K4679" s="16">
        <v>0</v>
      </c>
      <c r="L4679" s="16">
        <v>0</v>
      </c>
      <c r="M4679" s="16">
        <v>0</v>
      </c>
      <c r="N4679" s="16">
        <v>0</v>
      </c>
      <c r="O4679" s="16">
        <v>5</v>
      </c>
      <c r="P4679" s="13" t="str">
        <f t="shared" si="146"/>
        <v>2B</v>
      </c>
      <c r="Q4679" s="13">
        <f>IFERROR(VLOOKUP($A4679, 'Fielding Data'!$A$1:$H$12056, 5, 0), 0)</f>
        <v>5</v>
      </c>
      <c r="R4679" s="13">
        <f>IFERROR(VLOOKUP($A4679, 'Fielding Data'!$A$1:$H$12056, 6, 0), 0)</f>
        <v>6</v>
      </c>
      <c r="S4679" s="13">
        <f>IFERROR(VLOOKUP($A4679, 'Fielding Data'!$A$1:$H$12056, 7, 0), 0)</f>
        <v>0</v>
      </c>
      <c r="T4679" s="13">
        <f>IFERROR(VLOOKUP($A4679, 'Fielding Data'!$A$1:$H$12056, 8, 0), 0)</f>
        <v>1</v>
      </c>
      <c r="U4679" s="13">
        <f>SUMIFS('Fielding Data'!E:E, 'Fielding Data'!$A:$A, $A4679)</f>
        <v>7</v>
      </c>
      <c r="V4679" s="13">
        <f>SUMIFS('Fielding Data'!F:F, 'Fielding Data'!$A:$A, $A4679)</f>
        <v>6</v>
      </c>
      <c r="W4679" s="13">
        <f>SUMIFS('Fielding Data'!G:G, 'Fielding Data'!$A:$A, $A4679)</f>
        <v>0</v>
      </c>
      <c r="X4679" s="13">
        <f>SUMIFS('Fielding Data'!H:H, 'Fielding Data'!$A:$A, $A4679)</f>
        <v>1</v>
      </c>
    </row>
    <row r="4680" spans="1:24" x14ac:dyDescent="0.3">
      <c r="A4680" s="13" t="str">
        <f t="shared" si="147"/>
        <v>weeksri012013</v>
      </c>
      <c r="B4680" s="16" t="s">
        <v>408</v>
      </c>
      <c r="C4680" s="16">
        <v>2013</v>
      </c>
      <c r="D4680" s="16">
        <v>104</v>
      </c>
      <c r="E4680" s="16">
        <v>350</v>
      </c>
      <c r="F4680" s="16">
        <v>40</v>
      </c>
      <c r="G4680" s="16">
        <v>73</v>
      </c>
      <c r="H4680" s="16">
        <v>20</v>
      </c>
      <c r="I4680" s="16">
        <v>1</v>
      </c>
      <c r="J4680" s="16">
        <v>10</v>
      </c>
      <c r="K4680" s="16">
        <v>24</v>
      </c>
      <c r="L4680" s="16">
        <v>7</v>
      </c>
      <c r="M4680" s="16">
        <v>3</v>
      </c>
      <c r="N4680" s="16">
        <v>40</v>
      </c>
      <c r="O4680" s="16">
        <v>105</v>
      </c>
      <c r="P4680" s="13" t="str">
        <f t="shared" si="146"/>
        <v>2B</v>
      </c>
      <c r="Q4680" s="13">
        <f>IFERROR(VLOOKUP($A4680, 'Fielding Data'!$A$1:$H$12056, 5, 0), 0)</f>
        <v>143</v>
      </c>
      <c r="R4680" s="13">
        <f>IFERROR(VLOOKUP($A4680, 'Fielding Data'!$A$1:$H$12056, 6, 0), 0)</f>
        <v>254</v>
      </c>
      <c r="S4680" s="13">
        <f>IFERROR(VLOOKUP($A4680, 'Fielding Data'!$A$1:$H$12056, 7, 0), 0)</f>
        <v>10</v>
      </c>
      <c r="T4680" s="13">
        <f>IFERROR(VLOOKUP($A4680, 'Fielding Data'!$A$1:$H$12056, 8, 0), 0)</f>
        <v>56</v>
      </c>
      <c r="U4680" s="13">
        <f>SUMIFS('Fielding Data'!E:E, 'Fielding Data'!$A:$A, $A4680)</f>
        <v>143</v>
      </c>
      <c r="V4680" s="13">
        <f>SUMIFS('Fielding Data'!F:F, 'Fielding Data'!$A:$A, $A4680)</f>
        <v>254</v>
      </c>
      <c r="W4680" s="13">
        <f>SUMIFS('Fielding Data'!G:G, 'Fielding Data'!$A:$A, $A4680)</f>
        <v>10</v>
      </c>
      <c r="X4680" s="13">
        <f>SUMIFS('Fielding Data'!H:H, 'Fielding Data'!$A:$A, $A4680)</f>
        <v>56</v>
      </c>
    </row>
    <row r="4681" spans="1:24" x14ac:dyDescent="0.3">
      <c r="A4681" s="13" t="str">
        <f t="shared" si="147"/>
        <v>welkedu012013</v>
      </c>
      <c r="B4681" s="16" t="s">
        <v>2079</v>
      </c>
      <c r="C4681" s="16">
        <v>2013</v>
      </c>
      <c r="D4681" s="16">
        <v>2</v>
      </c>
      <c r="E4681" s="16">
        <v>0</v>
      </c>
      <c r="F4681" s="16">
        <v>0</v>
      </c>
      <c r="G4681" s="16">
        <v>0</v>
      </c>
      <c r="H4681" s="16">
        <v>0</v>
      </c>
      <c r="I4681" s="16">
        <v>0</v>
      </c>
      <c r="J4681" s="16">
        <v>0</v>
      </c>
      <c r="K4681" s="16">
        <v>0</v>
      </c>
      <c r="L4681" s="16">
        <v>0</v>
      </c>
      <c r="M4681" s="16">
        <v>0</v>
      </c>
      <c r="N4681" s="16">
        <v>0</v>
      </c>
      <c r="O4681" s="16">
        <v>0</v>
      </c>
      <c r="P4681" s="13" t="str">
        <f t="shared" si="146"/>
        <v>P</v>
      </c>
      <c r="Q4681" s="13">
        <f>IFERROR(VLOOKUP($A4681, 'Fielding Data'!$A$1:$H$12056, 5, 0), 0)</f>
        <v>0</v>
      </c>
      <c r="R4681" s="13">
        <f>IFERROR(VLOOKUP($A4681, 'Fielding Data'!$A$1:$H$12056, 6, 0), 0)</f>
        <v>1</v>
      </c>
      <c r="S4681" s="13">
        <f>IFERROR(VLOOKUP($A4681, 'Fielding Data'!$A$1:$H$12056, 7, 0), 0)</f>
        <v>0</v>
      </c>
      <c r="T4681" s="13">
        <f>IFERROR(VLOOKUP($A4681, 'Fielding Data'!$A$1:$H$12056, 8, 0), 0)</f>
        <v>0</v>
      </c>
      <c r="U4681" s="13">
        <f>SUMIFS('Fielding Data'!E:E, 'Fielding Data'!$A:$A, $A4681)</f>
        <v>0</v>
      </c>
      <c r="V4681" s="13">
        <f>SUMIFS('Fielding Data'!F:F, 'Fielding Data'!$A:$A, $A4681)</f>
        <v>1</v>
      </c>
      <c r="W4681" s="13">
        <f>SUMIFS('Fielding Data'!G:G, 'Fielding Data'!$A:$A, $A4681)</f>
        <v>0</v>
      </c>
      <c r="X4681" s="13">
        <f>SUMIFS('Fielding Data'!H:H, 'Fielding Data'!$A:$A, $A4681)</f>
        <v>0</v>
      </c>
    </row>
    <row r="4682" spans="1:24" x14ac:dyDescent="0.3">
      <c r="A4682" s="13" t="str">
        <f t="shared" si="147"/>
        <v>wellsve012013</v>
      </c>
      <c r="B4682" s="16" t="s">
        <v>212</v>
      </c>
      <c r="C4682" s="16">
        <v>2013</v>
      </c>
      <c r="D4682" s="16">
        <v>130</v>
      </c>
      <c r="E4682" s="16">
        <v>424</v>
      </c>
      <c r="F4682" s="16">
        <v>45</v>
      </c>
      <c r="G4682" s="16">
        <v>99</v>
      </c>
      <c r="H4682" s="16">
        <v>16</v>
      </c>
      <c r="I4682" s="16">
        <v>0</v>
      </c>
      <c r="J4682" s="16">
        <v>11</v>
      </c>
      <c r="K4682" s="16">
        <v>50</v>
      </c>
      <c r="L4682" s="16">
        <v>7</v>
      </c>
      <c r="M4682" s="16">
        <v>3</v>
      </c>
      <c r="N4682" s="16">
        <v>30</v>
      </c>
      <c r="O4682" s="16">
        <v>73</v>
      </c>
      <c r="P4682" s="13" t="str">
        <f t="shared" si="146"/>
        <v>1B</v>
      </c>
      <c r="Q4682" s="13">
        <f>IFERROR(VLOOKUP($A4682, 'Fielding Data'!$A$1:$H$12056, 5, 0), 0)</f>
        <v>6</v>
      </c>
      <c r="R4682" s="13">
        <f>IFERROR(VLOOKUP($A4682, 'Fielding Data'!$A$1:$H$12056, 6, 0), 0)</f>
        <v>0</v>
      </c>
      <c r="S4682" s="13">
        <f>IFERROR(VLOOKUP($A4682, 'Fielding Data'!$A$1:$H$12056, 7, 0), 0)</f>
        <v>0</v>
      </c>
      <c r="T4682" s="13">
        <f>IFERROR(VLOOKUP($A4682, 'Fielding Data'!$A$1:$H$12056, 8, 0), 0)</f>
        <v>0</v>
      </c>
      <c r="U4682" s="13">
        <f>SUMIFS('Fielding Data'!E:E, 'Fielding Data'!$A:$A, $A4682)</f>
        <v>183</v>
      </c>
      <c r="V4682" s="13">
        <f>SUMIFS('Fielding Data'!F:F, 'Fielding Data'!$A:$A, $A4682)</f>
        <v>9</v>
      </c>
      <c r="W4682" s="13">
        <f>SUMIFS('Fielding Data'!G:G, 'Fielding Data'!$A:$A, $A4682)</f>
        <v>0</v>
      </c>
      <c r="X4682" s="13">
        <f>SUMIFS('Fielding Data'!H:H, 'Fielding Data'!$A:$A, $A4682)</f>
        <v>1</v>
      </c>
    </row>
    <row r="4683" spans="1:24" x14ac:dyDescent="0.3">
      <c r="A4683" s="13" t="str">
        <f t="shared" si="147"/>
        <v>werthja012013</v>
      </c>
      <c r="B4683" s="16" t="s">
        <v>345</v>
      </c>
      <c r="C4683" s="16">
        <v>2013</v>
      </c>
      <c r="D4683" s="16">
        <v>129</v>
      </c>
      <c r="E4683" s="16">
        <v>462</v>
      </c>
      <c r="F4683" s="16">
        <v>84</v>
      </c>
      <c r="G4683" s="16">
        <v>147</v>
      </c>
      <c r="H4683" s="16">
        <v>24</v>
      </c>
      <c r="I4683" s="16">
        <v>0</v>
      </c>
      <c r="J4683" s="16">
        <v>25</v>
      </c>
      <c r="K4683" s="16">
        <v>82</v>
      </c>
      <c r="L4683" s="16">
        <v>10</v>
      </c>
      <c r="M4683" s="16">
        <v>1</v>
      </c>
      <c r="N4683" s="16">
        <v>60</v>
      </c>
      <c r="O4683" s="16">
        <v>101</v>
      </c>
      <c r="P4683" s="13" t="str">
        <f t="shared" si="146"/>
        <v>OF</v>
      </c>
      <c r="Q4683" s="13">
        <f>IFERROR(VLOOKUP($A4683, 'Fielding Data'!$A$1:$H$12056, 5, 0), 0)</f>
        <v>235</v>
      </c>
      <c r="R4683" s="13">
        <f>IFERROR(VLOOKUP($A4683, 'Fielding Data'!$A$1:$H$12056, 6, 0), 0)</f>
        <v>7</v>
      </c>
      <c r="S4683" s="13">
        <f>IFERROR(VLOOKUP($A4683, 'Fielding Data'!$A$1:$H$12056, 7, 0), 0)</f>
        <v>2</v>
      </c>
      <c r="T4683" s="13">
        <f>IFERROR(VLOOKUP($A4683, 'Fielding Data'!$A$1:$H$12056, 8, 0), 0)</f>
        <v>1</v>
      </c>
      <c r="U4683" s="13">
        <f>SUMIFS('Fielding Data'!E:E, 'Fielding Data'!$A:$A, $A4683)</f>
        <v>235</v>
      </c>
      <c r="V4683" s="13">
        <f>SUMIFS('Fielding Data'!F:F, 'Fielding Data'!$A:$A, $A4683)</f>
        <v>7</v>
      </c>
      <c r="W4683" s="13">
        <f>SUMIFS('Fielding Data'!G:G, 'Fielding Data'!$A:$A, $A4683)</f>
        <v>2</v>
      </c>
      <c r="X4683" s="13">
        <f>SUMIFS('Fielding Data'!H:H, 'Fielding Data'!$A:$A, $A4683)</f>
        <v>1</v>
      </c>
    </row>
    <row r="4684" spans="1:24" x14ac:dyDescent="0.3">
      <c r="A4684" s="13" t="str">
        <f t="shared" si="147"/>
        <v>westbja012013</v>
      </c>
      <c r="B4684" s="16" t="s">
        <v>213</v>
      </c>
      <c r="C4684" s="16">
        <v>2013</v>
      </c>
      <c r="D4684" s="16">
        <v>21</v>
      </c>
      <c r="E4684" s="16">
        <v>34</v>
      </c>
      <c r="F4684" s="16">
        <v>5</v>
      </c>
      <c r="G4684" s="16">
        <v>6</v>
      </c>
      <c r="H4684" s="16">
        <v>2</v>
      </c>
      <c r="I4684" s="16">
        <v>0</v>
      </c>
      <c r="J4684" s="16">
        <v>0</v>
      </c>
      <c r="K4684" s="16">
        <v>4</v>
      </c>
      <c r="L4684" s="16">
        <v>1</v>
      </c>
      <c r="M4684" s="16">
        <v>0</v>
      </c>
      <c r="N4684" s="16">
        <v>4</v>
      </c>
      <c r="O4684" s="16">
        <v>12</v>
      </c>
      <c r="P4684" s="13" t="str">
        <f t="shared" si="146"/>
        <v>P</v>
      </c>
      <c r="Q4684" s="13">
        <f>IFERROR(VLOOKUP($A4684, 'Fielding Data'!$A$1:$H$12056, 5, 0), 0)</f>
        <v>11</v>
      </c>
      <c r="R4684" s="13">
        <f>IFERROR(VLOOKUP($A4684, 'Fielding Data'!$A$1:$H$12056, 6, 0), 0)</f>
        <v>24</v>
      </c>
      <c r="S4684" s="13">
        <f>IFERROR(VLOOKUP($A4684, 'Fielding Data'!$A$1:$H$12056, 7, 0), 0)</f>
        <v>0</v>
      </c>
      <c r="T4684" s="13">
        <f>IFERROR(VLOOKUP($A4684, 'Fielding Data'!$A$1:$H$12056, 8, 0), 0)</f>
        <v>2</v>
      </c>
      <c r="U4684" s="13">
        <f>SUMIFS('Fielding Data'!E:E, 'Fielding Data'!$A:$A, $A4684)</f>
        <v>11</v>
      </c>
      <c r="V4684" s="13">
        <f>SUMIFS('Fielding Data'!F:F, 'Fielding Data'!$A:$A, $A4684)</f>
        <v>24</v>
      </c>
      <c r="W4684" s="13">
        <f>SUMIFS('Fielding Data'!G:G, 'Fielding Data'!$A:$A, $A4684)</f>
        <v>0</v>
      </c>
      <c r="X4684" s="13">
        <f>SUMIFS('Fielding Data'!H:H, 'Fielding Data'!$A:$A, $A4684)</f>
        <v>2</v>
      </c>
    </row>
    <row r="4685" spans="1:24" x14ac:dyDescent="0.3">
      <c r="A4685" s="13" t="str">
        <f t="shared" si="147"/>
        <v>wheelry012013</v>
      </c>
      <c r="B4685" s="16" t="s">
        <v>1858</v>
      </c>
      <c r="C4685" s="16">
        <v>2013</v>
      </c>
      <c r="D4685" s="16">
        <v>28</v>
      </c>
      <c r="E4685" s="16">
        <v>41</v>
      </c>
      <c r="F4685" s="16">
        <v>1</v>
      </c>
      <c r="G4685" s="16">
        <v>9</v>
      </c>
      <c r="H4685" s="16">
        <v>2</v>
      </c>
      <c r="I4685" s="16">
        <v>0</v>
      </c>
      <c r="J4685" s="16">
        <v>0</v>
      </c>
      <c r="K4685" s="16">
        <v>7</v>
      </c>
      <c r="L4685" s="16">
        <v>0</v>
      </c>
      <c r="M4685" s="16">
        <v>0</v>
      </c>
      <c r="N4685" s="16">
        <v>1</v>
      </c>
      <c r="O4685" s="16">
        <v>10</v>
      </c>
      <c r="P4685" s="13" t="str">
        <f t="shared" si="146"/>
        <v>1B</v>
      </c>
      <c r="Q4685" s="13">
        <f>IFERROR(VLOOKUP($A4685, 'Fielding Data'!$A$1:$H$12056, 5, 0), 0)</f>
        <v>39</v>
      </c>
      <c r="R4685" s="13">
        <f>IFERROR(VLOOKUP($A4685, 'Fielding Data'!$A$1:$H$12056, 6, 0), 0)</f>
        <v>0</v>
      </c>
      <c r="S4685" s="13">
        <f>IFERROR(VLOOKUP($A4685, 'Fielding Data'!$A$1:$H$12056, 7, 0), 0)</f>
        <v>0</v>
      </c>
      <c r="T4685" s="13">
        <f>IFERROR(VLOOKUP($A4685, 'Fielding Data'!$A$1:$H$12056, 8, 0), 0)</f>
        <v>4</v>
      </c>
      <c r="U4685" s="13">
        <f>SUMIFS('Fielding Data'!E:E, 'Fielding Data'!$A:$A, $A4685)</f>
        <v>40</v>
      </c>
      <c r="V4685" s="13">
        <f>SUMIFS('Fielding Data'!F:F, 'Fielding Data'!$A:$A, $A4685)</f>
        <v>1</v>
      </c>
      <c r="W4685" s="13">
        <f>SUMIFS('Fielding Data'!G:G, 'Fielding Data'!$A:$A, $A4685)</f>
        <v>1</v>
      </c>
      <c r="X4685" s="13">
        <f>SUMIFS('Fielding Data'!H:H, 'Fielding Data'!$A:$A, $A4685)</f>
        <v>5</v>
      </c>
    </row>
    <row r="4686" spans="1:24" x14ac:dyDescent="0.3">
      <c r="A4686" s="13" t="str">
        <f t="shared" si="147"/>
        <v>wheelza012013</v>
      </c>
      <c r="B4686" s="16" t="s">
        <v>2080</v>
      </c>
      <c r="C4686" s="16">
        <v>2013</v>
      </c>
      <c r="D4686" s="16">
        <v>18</v>
      </c>
      <c r="E4686" s="16">
        <v>30</v>
      </c>
      <c r="F4686" s="16">
        <v>1</v>
      </c>
      <c r="G4686" s="16">
        <v>4</v>
      </c>
      <c r="H4686" s="16">
        <v>1</v>
      </c>
      <c r="I4686" s="16">
        <v>0</v>
      </c>
      <c r="J4686" s="16">
        <v>0</v>
      </c>
      <c r="K4686" s="16">
        <v>2</v>
      </c>
      <c r="L4686" s="16">
        <v>0</v>
      </c>
      <c r="M4686" s="16">
        <v>0</v>
      </c>
      <c r="N4686" s="16">
        <v>1</v>
      </c>
      <c r="O4686" s="16">
        <v>13</v>
      </c>
      <c r="P4686" s="13" t="str">
        <f t="shared" si="146"/>
        <v>P</v>
      </c>
      <c r="Q4686" s="13">
        <f>IFERROR(VLOOKUP($A4686, 'Fielding Data'!$A$1:$H$12056, 5, 0), 0)</f>
        <v>1</v>
      </c>
      <c r="R4686" s="13">
        <f>IFERROR(VLOOKUP($A4686, 'Fielding Data'!$A$1:$H$12056, 6, 0), 0)</f>
        <v>5</v>
      </c>
      <c r="S4686" s="13">
        <f>IFERROR(VLOOKUP($A4686, 'Fielding Data'!$A$1:$H$12056, 7, 0), 0)</f>
        <v>0</v>
      </c>
      <c r="T4686" s="13">
        <f>IFERROR(VLOOKUP($A4686, 'Fielding Data'!$A$1:$H$12056, 8, 0), 0)</f>
        <v>1</v>
      </c>
      <c r="U4686" s="13">
        <f>SUMIFS('Fielding Data'!E:E, 'Fielding Data'!$A:$A, $A4686)</f>
        <v>1</v>
      </c>
      <c r="V4686" s="13">
        <f>SUMIFS('Fielding Data'!F:F, 'Fielding Data'!$A:$A, $A4686)</f>
        <v>5</v>
      </c>
      <c r="W4686" s="13">
        <f>SUMIFS('Fielding Data'!G:G, 'Fielding Data'!$A:$A, $A4686)</f>
        <v>0</v>
      </c>
      <c r="X4686" s="13">
        <f>SUMIFS('Fielding Data'!H:H, 'Fielding Data'!$A:$A, $A4686)</f>
        <v>1</v>
      </c>
    </row>
    <row r="4687" spans="1:24" x14ac:dyDescent="0.3">
      <c r="A4687" s="13" t="str">
        <f t="shared" si="147"/>
        <v>wietema012013</v>
      </c>
      <c r="B4687" s="16" t="s">
        <v>1209</v>
      </c>
      <c r="C4687" s="16">
        <v>2013</v>
      </c>
      <c r="D4687" s="16">
        <v>148</v>
      </c>
      <c r="E4687" s="16">
        <v>523</v>
      </c>
      <c r="F4687" s="16">
        <v>59</v>
      </c>
      <c r="G4687" s="16">
        <v>123</v>
      </c>
      <c r="H4687" s="16">
        <v>29</v>
      </c>
      <c r="I4687" s="16">
        <v>0</v>
      </c>
      <c r="J4687" s="16">
        <v>22</v>
      </c>
      <c r="K4687" s="16">
        <v>79</v>
      </c>
      <c r="L4687" s="16">
        <v>2</v>
      </c>
      <c r="M4687" s="16">
        <v>0</v>
      </c>
      <c r="N4687" s="16">
        <v>43</v>
      </c>
      <c r="O4687" s="16">
        <v>104</v>
      </c>
      <c r="P4687" s="13" t="str">
        <f t="shared" si="146"/>
        <v>C</v>
      </c>
      <c r="Q4687" s="13">
        <f>IFERROR(VLOOKUP($A4687, 'Fielding Data'!$A$1:$H$12056, 5, 0), 0)</f>
        <v>1021</v>
      </c>
      <c r="R4687" s="13">
        <f>IFERROR(VLOOKUP($A4687, 'Fielding Data'!$A$1:$H$12056, 6, 0), 0)</f>
        <v>58</v>
      </c>
      <c r="S4687" s="13">
        <f>IFERROR(VLOOKUP($A4687, 'Fielding Data'!$A$1:$H$12056, 7, 0), 0)</f>
        <v>3</v>
      </c>
      <c r="T4687" s="13">
        <f>IFERROR(VLOOKUP($A4687, 'Fielding Data'!$A$1:$H$12056, 8, 0), 0)</f>
        <v>6</v>
      </c>
      <c r="U4687" s="13">
        <f>SUMIFS('Fielding Data'!E:E, 'Fielding Data'!$A:$A, $A4687)</f>
        <v>1021</v>
      </c>
      <c r="V4687" s="13">
        <f>SUMIFS('Fielding Data'!F:F, 'Fielding Data'!$A:$A, $A4687)</f>
        <v>58</v>
      </c>
      <c r="W4687" s="13">
        <f>SUMIFS('Fielding Data'!G:G, 'Fielding Data'!$A:$A, $A4687)</f>
        <v>3</v>
      </c>
      <c r="X4687" s="13">
        <f>SUMIFS('Fielding Data'!H:H, 'Fielding Data'!$A:$A, $A4687)</f>
        <v>6</v>
      </c>
    </row>
    <row r="4688" spans="1:24" x14ac:dyDescent="0.3">
      <c r="A4688" s="13" t="str">
        <f t="shared" si="147"/>
        <v>wiggity012013</v>
      </c>
      <c r="B4688" s="16" t="s">
        <v>346</v>
      </c>
      <c r="C4688" s="16">
        <v>2013</v>
      </c>
      <c r="D4688" s="16">
        <v>47</v>
      </c>
      <c r="E4688" s="16">
        <v>57</v>
      </c>
      <c r="F4688" s="16">
        <v>9</v>
      </c>
      <c r="G4688" s="16">
        <v>9</v>
      </c>
      <c r="H4688" s="16">
        <v>2</v>
      </c>
      <c r="I4688" s="16">
        <v>0</v>
      </c>
      <c r="J4688" s="16">
        <v>0</v>
      </c>
      <c r="K4688" s="16">
        <v>3</v>
      </c>
      <c r="L4688" s="16">
        <v>0</v>
      </c>
      <c r="M4688" s="16">
        <v>1</v>
      </c>
      <c r="N4688" s="16">
        <v>5</v>
      </c>
      <c r="O4688" s="16">
        <v>19</v>
      </c>
      <c r="P4688" s="13" t="str">
        <f t="shared" si="146"/>
        <v>1B</v>
      </c>
      <c r="Q4688" s="13">
        <f>IFERROR(VLOOKUP($A4688, 'Fielding Data'!$A$1:$H$12056, 5, 0), 0)</f>
        <v>36</v>
      </c>
      <c r="R4688" s="13">
        <f>IFERROR(VLOOKUP($A4688, 'Fielding Data'!$A$1:$H$12056, 6, 0), 0)</f>
        <v>3</v>
      </c>
      <c r="S4688" s="13">
        <f>IFERROR(VLOOKUP($A4688, 'Fielding Data'!$A$1:$H$12056, 7, 0), 0)</f>
        <v>0</v>
      </c>
      <c r="T4688" s="13">
        <f>IFERROR(VLOOKUP($A4688, 'Fielding Data'!$A$1:$H$12056, 8, 0), 0)</f>
        <v>6</v>
      </c>
      <c r="U4688" s="13">
        <f>SUMIFS('Fielding Data'!E:E, 'Fielding Data'!$A:$A, $A4688)</f>
        <v>37</v>
      </c>
      <c r="V4688" s="13">
        <f>SUMIFS('Fielding Data'!F:F, 'Fielding Data'!$A:$A, $A4688)</f>
        <v>12</v>
      </c>
      <c r="W4688" s="13">
        <f>SUMIFS('Fielding Data'!G:G, 'Fielding Data'!$A:$A, $A4688)</f>
        <v>1</v>
      </c>
      <c r="X4688" s="13">
        <f>SUMIFS('Fielding Data'!H:H, 'Fielding Data'!$A:$A, $A4688)</f>
        <v>6</v>
      </c>
    </row>
    <row r="4689" spans="1:24" x14ac:dyDescent="0.3">
      <c r="A4689" s="13" t="str">
        <f t="shared" si="147"/>
        <v>wilheto012013</v>
      </c>
      <c r="B4689" s="16" t="s">
        <v>1651</v>
      </c>
      <c r="C4689" s="16">
        <v>2013</v>
      </c>
      <c r="D4689" s="16">
        <v>59</v>
      </c>
      <c r="E4689" s="16">
        <v>0</v>
      </c>
      <c r="F4689" s="16">
        <v>0</v>
      </c>
      <c r="G4689" s="16">
        <v>0</v>
      </c>
      <c r="H4689" s="16">
        <v>0</v>
      </c>
      <c r="I4689" s="16">
        <v>0</v>
      </c>
      <c r="J4689" s="16">
        <v>0</v>
      </c>
      <c r="K4689" s="16">
        <v>0</v>
      </c>
      <c r="L4689" s="16">
        <v>0</v>
      </c>
      <c r="M4689" s="16">
        <v>0</v>
      </c>
      <c r="N4689" s="16">
        <v>0</v>
      </c>
      <c r="O4689" s="16">
        <v>0</v>
      </c>
      <c r="P4689" s="13" t="str">
        <f t="shared" si="146"/>
        <v>P</v>
      </c>
      <c r="Q4689" s="13">
        <f>IFERROR(VLOOKUP($A4689, 'Fielding Data'!$A$1:$H$12056, 5, 0), 0)</f>
        <v>3</v>
      </c>
      <c r="R4689" s="13">
        <f>IFERROR(VLOOKUP($A4689, 'Fielding Data'!$A$1:$H$12056, 6, 0), 0)</f>
        <v>6</v>
      </c>
      <c r="S4689" s="13">
        <f>IFERROR(VLOOKUP($A4689, 'Fielding Data'!$A$1:$H$12056, 7, 0), 0)</f>
        <v>1</v>
      </c>
      <c r="T4689" s="13">
        <f>IFERROR(VLOOKUP($A4689, 'Fielding Data'!$A$1:$H$12056, 8, 0), 0)</f>
        <v>0</v>
      </c>
      <c r="U4689" s="13">
        <f>SUMIFS('Fielding Data'!E:E, 'Fielding Data'!$A:$A, $A4689)</f>
        <v>3</v>
      </c>
      <c r="V4689" s="13">
        <f>SUMIFS('Fielding Data'!F:F, 'Fielding Data'!$A:$A, $A4689)</f>
        <v>6</v>
      </c>
      <c r="W4689" s="13">
        <f>SUMIFS('Fielding Data'!G:G, 'Fielding Data'!$A:$A, $A4689)</f>
        <v>1</v>
      </c>
      <c r="X4689" s="13">
        <f>SUMIFS('Fielding Data'!H:H, 'Fielding Data'!$A:$A, $A4689)</f>
        <v>0</v>
      </c>
    </row>
    <row r="4690" spans="1:24" x14ac:dyDescent="0.3">
      <c r="A4690" s="13" t="str">
        <f t="shared" si="147"/>
        <v>willije022013</v>
      </c>
      <c r="B4690" s="16" t="s">
        <v>411</v>
      </c>
      <c r="C4690" s="16">
        <v>2013</v>
      </c>
      <c r="D4690" s="16">
        <v>37</v>
      </c>
      <c r="E4690" s="16">
        <v>2</v>
      </c>
      <c r="F4690" s="16">
        <v>0</v>
      </c>
      <c r="G4690" s="16">
        <v>0</v>
      </c>
      <c r="H4690" s="16">
        <v>0</v>
      </c>
      <c r="I4690" s="16">
        <v>0</v>
      </c>
      <c r="J4690" s="16">
        <v>0</v>
      </c>
      <c r="K4690" s="16">
        <v>0</v>
      </c>
      <c r="L4690" s="16">
        <v>0</v>
      </c>
      <c r="M4690" s="16">
        <v>0</v>
      </c>
      <c r="N4690" s="16">
        <v>0</v>
      </c>
      <c r="O4690" s="16">
        <v>1</v>
      </c>
      <c r="P4690" s="13" t="str">
        <f t="shared" si="146"/>
        <v>P</v>
      </c>
      <c r="Q4690" s="13">
        <f>IFERROR(VLOOKUP($A4690, 'Fielding Data'!$A$1:$H$12056, 5, 0), 0)</f>
        <v>15</v>
      </c>
      <c r="R4690" s="13">
        <f>IFERROR(VLOOKUP($A4690, 'Fielding Data'!$A$1:$H$12056, 6, 0), 0)</f>
        <v>16</v>
      </c>
      <c r="S4690" s="13">
        <f>IFERROR(VLOOKUP($A4690, 'Fielding Data'!$A$1:$H$12056, 7, 0), 0)</f>
        <v>1</v>
      </c>
      <c r="T4690" s="13">
        <f>IFERROR(VLOOKUP($A4690, 'Fielding Data'!$A$1:$H$12056, 8, 0), 0)</f>
        <v>0</v>
      </c>
      <c r="U4690" s="13">
        <f>SUMIFS('Fielding Data'!E:E, 'Fielding Data'!$A:$A, $A4690)</f>
        <v>15</v>
      </c>
      <c r="V4690" s="13">
        <f>SUMIFS('Fielding Data'!F:F, 'Fielding Data'!$A:$A, $A4690)</f>
        <v>16</v>
      </c>
      <c r="W4690" s="13">
        <f>SUMIFS('Fielding Data'!G:G, 'Fielding Data'!$A:$A, $A4690)</f>
        <v>1</v>
      </c>
      <c r="X4690" s="13">
        <f>SUMIFS('Fielding Data'!H:H, 'Fielding Data'!$A:$A, $A4690)</f>
        <v>0</v>
      </c>
    </row>
    <row r="4691" spans="1:24" x14ac:dyDescent="0.3">
      <c r="A4691" s="13" t="str">
        <f t="shared" si="147"/>
        <v>willijo032013</v>
      </c>
      <c r="B4691" s="16" t="s">
        <v>503</v>
      </c>
      <c r="C4691" s="16">
        <v>2013</v>
      </c>
      <c r="D4691" s="16">
        <v>111</v>
      </c>
      <c r="E4691" s="16">
        <v>389</v>
      </c>
      <c r="F4691" s="16">
        <v>42</v>
      </c>
      <c r="G4691" s="16">
        <v>81</v>
      </c>
      <c r="H4691" s="16">
        <v>20</v>
      </c>
      <c r="I4691" s="16">
        <v>0</v>
      </c>
      <c r="J4691" s="16">
        <v>14</v>
      </c>
      <c r="K4691" s="16">
        <v>48</v>
      </c>
      <c r="L4691" s="16">
        <v>1</v>
      </c>
      <c r="M4691" s="16">
        <v>0</v>
      </c>
      <c r="N4691" s="16">
        <v>66</v>
      </c>
      <c r="O4691" s="16">
        <v>128</v>
      </c>
      <c r="P4691" s="13" t="str">
        <f t="shared" si="146"/>
        <v>LF</v>
      </c>
      <c r="Q4691" s="13">
        <f>IFERROR(VLOOKUP($A4691, 'Fielding Data'!$A$1:$H$12056, 5, 0), 0)</f>
        <v>0</v>
      </c>
      <c r="R4691" s="13">
        <f>IFERROR(VLOOKUP($A4691, 'Fielding Data'!$A$1:$H$12056, 6, 0), 0)</f>
        <v>0</v>
      </c>
      <c r="S4691" s="13">
        <f>IFERROR(VLOOKUP($A4691, 'Fielding Data'!$A$1:$H$12056, 7, 0), 0)</f>
        <v>0</v>
      </c>
      <c r="T4691" s="13">
        <f>IFERROR(VLOOKUP($A4691, 'Fielding Data'!$A$1:$H$12056, 8, 0), 0)</f>
        <v>0</v>
      </c>
      <c r="U4691" s="13">
        <f>SUMIFS('Fielding Data'!E:E, 'Fielding Data'!$A:$A, $A4691)</f>
        <v>125</v>
      </c>
      <c r="V4691" s="13">
        <f>SUMIFS('Fielding Data'!F:F, 'Fielding Data'!$A:$A, $A4691)</f>
        <v>5</v>
      </c>
      <c r="W4691" s="13">
        <f>SUMIFS('Fielding Data'!G:G, 'Fielding Data'!$A:$A, $A4691)</f>
        <v>1</v>
      </c>
      <c r="X4691" s="13">
        <f>SUMIFS('Fielding Data'!H:H, 'Fielding Data'!$A:$A, $A4691)</f>
        <v>1</v>
      </c>
    </row>
    <row r="4692" spans="1:24" x14ac:dyDescent="0.3">
      <c r="A4692" s="13" t="str">
        <f t="shared" si="147"/>
        <v>wilsoal012013</v>
      </c>
      <c r="B4692" s="16" t="s">
        <v>2081</v>
      </c>
      <c r="C4692" s="16">
        <v>2013</v>
      </c>
      <c r="D4692" s="16">
        <v>26</v>
      </c>
      <c r="E4692" s="16">
        <v>0</v>
      </c>
      <c r="F4692" s="16">
        <v>0</v>
      </c>
      <c r="G4692" s="16">
        <v>0</v>
      </c>
      <c r="H4692" s="16">
        <v>0</v>
      </c>
      <c r="I4692" s="16">
        <v>0</v>
      </c>
      <c r="J4692" s="16">
        <v>0</v>
      </c>
      <c r="K4692" s="16">
        <v>0</v>
      </c>
      <c r="L4692" s="16">
        <v>0</v>
      </c>
      <c r="M4692" s="16">
        <v>0</v>
      </c>
      <c r="N4692" s="16">
        <v>0</v>
      </c>
      <c r="O4692" s="16">
        <v>0</v>
      </c>
      <c r="P4692" s="13" t="str">
        <f t="shared" si="146"/>
        <v>P</v>
      </c>
      <c r="Q4692" s="13">
        <f>IFERROR(VLOOKUP($A4692, 'Fielding Data'!$A$1:$H$12056, 5, 0), 0)</f>
        <v>1</v>
      </c>
      <c r="R4692" s="13">
        <f>IFERROR(VLOOKUP($A4692, 'Fielding Data'!$A$1:$H$12056, 6, 0), 0)</f>
        <v>6</v>
      </c>
      <c r="S4692" s="13">
        <f>IFERROR(VLOOKUP($A4692, 'Fielding Data'!$A$1:$H$12056, 7, 0), 0)</f>
        <v>0</v>
      </c>
      <c r="T4692" s="13">
        <f>IFERROR(VLOOKUP($A4692, 'Fielding Data'!$A$1:$H$12056, 8, 0), 0)</f>
        <v>1</v>
      </c>
      <c r="U4692" s="13">
        <f>SUMIFS('Fielding Data'!E:E, 'Fielding Data'!$A:$A, $A4692)</f>
        <v>1</v>
      </c>
      <c r="V4692" s="13">
        <f>SUMIFS('Fielding Data'!F:F, 'Fielding Data'!$A:$A, $A4692)</f>
        <v>6</v>
      </c>
      <c r="W4692" s="13">
        <f>SUMIFS('Fielding Data'!G:G, 'Fielding Data'!$A:$A, $A4692)</f>
        <v>0</v>
      </c>
      <c r="X4692" s="13">
        <f>SUMIFS('Fielding Data'!H:H, 'Fielding Data'!$A:$A, $A4692)</f>
        <v>1</v>
      </c>
    </row>
    <row r="4693" spans="1:24" x14ac:dyDescent="0.3">
      <c r="A4693" s="13" t="str">
        <f t="shared" si="147"/>
        <v>wilsobr012013</v>
      </c>
      <c r="B4693" s="16" t="s">
        <v>741</v>
      </c>
      <c r="C4693" s="16">
        <v>2013</v>
      </c>
      <c r="D4693" s="16">
        <v>18</v>
      </c>
      <c r="E4693" s="16">
        <v>0</v>
      </c>
      <c r="F4693" s="16">
        <v>0</v>
      </c>
      <c r="G4693" s="16">
        <v>0</v>
      </c>
      <c r="H4693" s="16">
        <v>0</v>
      </c>
      <c r="I4693" s="16">
        <v>0</v>
      </c>
      <c r="J4693" s="16">
        <v>0</v>
      </c>
      <c r="K4693" s="16">
        <v>0</v>
      </c>
      <c r="L4693" s="16">
        <v>0</v>
      </c>
      <c r="M4693" s="16">
        <v>0</v>
      </c>
      <c r="N4693" s="16">
        <v>0</v>
      </c>
      <c r="O4693" s="16">
        <v>0</v>
      </c>
      <c r="P4693" s="13" t="str">
        <f t="shared" si="146"/>
        <v>P</v>
      </c>
      <c r="Q4693" s="13">
        <f>IFERROR(VLOOKUP($A4693, 'Fielding Data'!$A$1:$H$12056, 5, 0), 0)</f>
        <v>1</v>
      </c>
      <c r="R4693" s="13">
        <f>IFERROR(VLOOKUP($A4693, 'Fielding Data'!$A$1:$H$12056, 6, 0), 0)</f>
        <v>3</v>
      </c>
      <c r="S4693" s="13">
        <f>IFERROR(VLOOKUP($A4693, 'Fielding Data'!$A$1:$H$12056, 7, 0), 0)</f>
        <v>0</v>
      </c>
      <c r="T4693" s="13">
        <f>IFERROR(VLOOKUP($A4693, 'Fielding Data'!$A$1:$H$12056, 8, 0), 0)</f>
        <v>1</v>
      </c>
      <c r="U4693" s="13">
        <f>SUMIFS('Fielding Data'!E:E, 'Fielding Data'!$A:$A, $A4693)</f>
        <v>1</v>
      </c>
      <c r="V4693" s="13">
        <f>SUMIFS('Fielding Data'!F:F, 'Fielding Data'!$A:$A, $A4693)</f>
        <v>3</v>
      </c>
      <c r="W4693" s="13">
        <f>SUMIFS('Fielding Data'!G:G, 'Fielding Data'!$A:$A, $A4693)</f>
        <v>0</v>
      </c>
      <c r="X4693" s="13">
        <f>SUMIFS('Fielding Data'!H:H, 'Fielding Data'!$A:$A, $A4693)</f>
        <v>1</v>
      </c>
    </row>
    <row r="4694" spans="1:24" x14ac:dyDescent="0.3">
      <c r="A4694" s="13" t="str">
        <f t="shared" si="147"/>
        <v>wilsocj012013</v>
      </c>
      <c r="B4694" s="16" t="s">
        <v>618</v>
      </c>
      <c r="C4694" s="16">
        <v>2013</v>
      </c>
      <c r="D4694" s="16">
        <v>33</v>
      </c>
      <c r="E4694" s="16">
        <v>8</v>
      </c>
      <c r="F4694" s="16">
        <v>1</v>
      </c>
      <c r="G4694" s="16">
        <v>1</v>
      </c>
      <c r="H4694" s="16">
        <v>0</v>
      </c>
      <c r="I4694" s="16">
        <v>0</v>
      </c>
      <c r="J4694" s="16">
        <v>0</v>
      </c>
      <c r="K4694" s="16">
        <v>0</v>
      </c>
      <c r="L4694" s="16">
        <v>0</v>
      </c>
      <c r="M4694" s="16">
        <v>0</v>
      </c>
      <c r="N4694" s="16">
        <v>1</v>
      </c>
      <c r="O4694" s="16">
        <v>5</v>
      </c>
      <c r="P4694" s="13" t="str">
        <f t="shared" si="146"/>
        <v>P</v>
      </c>
      <c r="Q4694" s="13">
        <f>IFERROR(VLOOKUP($A4694, 'Fielding Data'!$A$1:$H$12056, 5, 0), 0)</f>
        <v>9</v>
      </c>
      <c r="R4694" s="13">
        <f>IFERROR(VLOOKUP($A4694, 'Fielding Data'!$A$1:$H$12056, 6, 0), 0)</f>
        <v>24</v>
      </c>
      <c r="S4694" s="13">
        <f>IFERROR(VLOOKUP($A4694, 'Fielding Data'!$A$1:$H$12056, 7, 0), 0)</f>
        <v>1</v>
      </c>
      <c r="T4694" s="13">
        <f>IFERROR(VLOOKUP($A4694, 'Fielding Data'!$A$1:$H$12056, 8, 0), 0)</f>
        <v>1</v>
      </c>
      <c r="U4694" s="13">
        <f>SUMIFS('Fielding Data'!E:E, 'Fielding Data'!$A:$A, $A4694)</f>
        <v>9</v>
      </c>
      <c r="V4694" s="13">
        <f>SUMIFS('Fielding Data'!F:F, 'Fielding Data'!$A:$A, $A4694)</f>
        <v>24</v>
      </c>
      <c r="W4694" s="13">
        <f>SUMIFS('Fielding Data'!G:G, 'Fielding Data'!$A:$A, $A4694)</f>
        <v>1</v>
      </c>
      <c r="X4694" s="13">
        <f>SUMIFS('Fielding Data'!H:H, 'Fielding Data'!$A:$A, $A4694)</f>
        <v>1</v>
      </c>
    </row>
    <row r="4695" spans="1:24" x14ac:dyDescent="0.3">
      <c r="A4695" s="13" t="str">
        <f t="shared" si="147"/>
        <v>wilsojo032013</v>
      </c>
      <c r="B4695" s="16" t="s">
        <v>619</v>
      </c>
      <c r="C4695" s="16">
        <v>2013</v>
      </c>
      <c r="D4695" s="16">
        <v>30</v>
      </c>
      <c r="E4695" s="16">
        <v>60</v>
      </c>
      <c r="F4695" s="16">
        <v>9</v>
      </c>
      <c r="G4695" s="16">
        <v>12</v>
      </c>
      <c r="H4695" s="16">
        <v>1</v>
      </c>
      <c r="I4695" s="16">
        <v>1</v>
      </c>
      <c r="J4695" s="16">
        <v>1</v>
      </c>
      <c r="K4695" s="16">
        <v>4</v>
      </c>
      <c r="L4695" s="16">
        <v>0</v>
      </c>
      <c r="M4695" s="16">
        <v>0</v>
      </c>
      <c r="N4695" s="16">
        <v>5</v>
      </c>
      <c r="O4695" s="16">
        <v>17</v>
      </c>
      <c r="P4695" s="13" t="str">
        <f t="shared" si="146"/>
        <v>2B</v>
      </c>
      <c r="Q4695" s="13">
        <f>IFERROR(VLOOKUP($A4695, 'Fielding Data'!$A$1:$H$12056, 5, 0), 0)</f>
        <v>22</v>
      </c>
      <c r="R4695" s="13">
        <f>IFERROR(VLOOKUP($A4695, 'Fielding Data'!$A$1:$H$12056, 6, 0), 0)</f>
        <v>43</v>
      </c>
      <c r="S4695" s="13">
        <f>IFERROR(VLOOKUP($A4695, 'Fielding Data'!$A$1:$H$12056, 7, 0), 0)</f>
        <v>1</v>
      </c>
      <c r="T4695" s="13">
        <f>IFERROR(VLOOKUP($A4695, 'Fielding Data'!$A$1:$H$12056, 8, 0), 0)</f>
        <v>11</v>
      </c>
      <c r="U4695" s="13">
        <f>SUMIFS('Fielding Data'!E:E, 'Fielding Data'!$A:$A, $A4695)</f>
        <v>22</v>
      </c>
      <c r="V4695" s="13">
        <f>SUMIFS('Fielding Data'!F:F, 'Fielding Data'!$A:$A, $A4695)</f>
        <v>47</v>
      </c>
      <c r="W4695" s="13">
        <f>SUMIFS('Fielding Data'!G:G, 'Fielding Data'!$A:$A, $A4695)</f>
        <v>2</v>
      </c>
      <c r="X4695" s="13">
        <f>SUMIFS('Fielding Data'!H:H, 'Fielding Data'!$A:$A, $A4695)</f>
        <v>11</v>
      </c>
    </row>
    <row r="4696" spans="1:24" x14ac:dyDescent="0.3">
      <c r="A4696" s="13" t="str">
        <f t="shared" si="147"/>
        <v>wilsoju102013</v>
      </c>
      <c r="B4696" s="16" t="s">
        <v>1860</v>
      </c>
      <c r="C4696" s="16">
        <v>2013</v>
      </c>
      <c r="D4696" s="16">
        <v>58</v>
      </c>
      <c r="E4696" s="16">
        <v>5</v>
      </c>
      <c r="F4696" s="16">
        <v>0</v>
      </c>
      <c r="G4696" s="16">
        <v>0</v>
      </c>
      <c r="H4696" s="16">
        <v>0</v>
      </c>
      <c r="I4696" s="16">
        <v>0</v>
      </c>
      <c r="J4696" s="16">
        <v>0</v>
      </c>
      <c r="K4696" s="16">
        <v>0</v>
      </c>
      <c r="L4696" s="16">
        <v>0</v>
      </c>
      <c r="M4696" s="16">
        <v>0</v>
      </c>
      <c r="N4696" s="16">
        <v>0</v>
      </c>
      <c r="O4696" s="16">
        <v>5</v>
      </c>
      <c r="P4696" s="13" t="str">
        <f t="shared" si="146"/>
        <v>P</v>
      </c>
      <c r="Q4696" s="13">
        <f>IFERROR(VLOOKUP($A4696, 'Fielding Data'!$A$1:$H$12056, 5, 0), 0)</f>
        <v>5</v>
      </c>
      <c r="R4696" s="13">
        <f>IFERROR(VLOOKUP($A4696, 'Fielding Data'!$A$1:$H$12056, 6, 0), 0)</f>
        <v>10</v>
      </c>
      <c r="S4696" s="13">
        <f>IFERROR(VLOOKUP($A4696, 'Fielding Data'!$A$1:$H$12056, 7, 0), 0)</f>
        <v>0</v>
      </c>
      <c r="T4696" s="13">
        <f>IFERROR(VLOOKUP($A4696, 'Fielding Data'!$A$1:$H$12056, 8, 0), 0)</f>
        <v>0</v>
      </c>
      <c r="U4696" s="13">
        <f>SUMIFS('Fielding Data'!E:E, 'Fielding Data'!$A:$A, $A4696)</f>
        <v>5</v>
      </c>
      <c r="V4696" s="13">
        <f>SUMIFS('Fielding Data'!F:F, 'Fielding Data'!$A:$A, $A4696)</f>
        <v>10</v>
      </c>
      <c r="W4696" s="13">
        <f>SUMIFS('Fielding Data'!G:G, 'Fielding Data'!$A:$A, $A4696)</f>
        <v>0</v>
      </c>
      <c r="X4696" s="13">
        <f>SUMIFS('Fielding Data'!H:H, 'Fielding Data'!$A:$A, $A4696)</f>
        <v>0</v>
      </c>
    </row>
    <row r="4697" spans="1:24" x14ac:dyDescent="0.3">
      <c r="A4697" s="13" t="str">
        <f t="shared" si="147"/>
        <v>wisede012013</v>
      </c>
      <c r="B4697" s="16" t="s">
        <v>216</v>
      </c>
      <c r="C4697" s="16">
        <v>2013</v>
      </c>
      <c r="D4697" s="16">
        <v>30</v>
      </c>
      <c r="E4697" s="16">
        <v>64</v>
      </c>
      <c r="F4697" s="16">
        <v>6</v>
      </c>
      <c r="G4697" s="16">
        <v>15</v>
      </c>
      <c r="H4697" s="16">
        <v>3</v>
      </c>
      <c r="I4697" s="16">
        <v>0</v>
      </c>
      <c r="J4697" s="16">
        <v>1</v>
      </c>
      <c r="K4697" s="16">
        <v>3</v>
      </c>
      <c r="L4697" s="16">
        <v>1</v>
      </c>
      <c r="M4697" s="16">
        <v>1</v>
      </c>
      <c r="N4697" s="16">
        <v>2</v>
      </c>
      <c r="O4697" s="16">
        <v>14</v>
      </c>
      <c r="P4697" s="13" t="str">
        <f t="shared" si="146"/>
        <v>CF</v>
      </c>
      <c r="Q4697" s="13">
        <f>IFERROR(VLOOKUP($A4697, 'Fielding Data'!$A$1:$H$12056, 5, 0), 0)</f>
        <v>0</v>
      </c>
      <c r="R4697" s="13">
        <f>IFERROR(VLOOKUP($A4697, 'Fielding Data'!$A$1:$H$12056, 6, 0), 0)</f>
        <v>0</v>
      </c>
      <c r="S4697" s="13">
        <f>IFERROR(VLOOKUP($A4697, 'Fielding Data'!$A$1:$H$12056, 7, 0), 0)</f>
        <v>0</v>
      </c>
      <c r="T4697" s="13">
        <f>IFERROR(VLOOKUP($A4697, 'Fielding Data'!$A$1:$H$12056, 8, 0), 0)</f>
        <v>0</v>
      </c>
      <c r="U4697" s="13">
        <f>SUMIFS('Fielding Data'!E:E, 'Fielding Data'!$A:$A, $A4697)</f>
        <v>51</v>
      </c>
      <c r="V4697" s="13">
        <f>SUMIFS('Fielding Data'!F:F, 'Fielding Data'!$A:$A, $A4697)</f>
        <v>0</v>
      </c>
      <c r="W4697" s="13">
        <f>SUMIFS('Fielding Data'!G:G, 'Fielding Data'!$A:$A, $A4697)</f>
        <v>1</v>
      </c>
      <c r="X4697" s="13">
        <f>SUMIFS('Fielding Data'!H:H, 'Fielding Data'!$A:$A, $A4697)</f>
        <v>0</v>
      </c>
    </row>
    <row r="4698" spans="1:24" x14ac:dyDescent="0.3">
      <c r="A4698" s="13" t="str">
        <f t="shared" si="147"/>
        <v>withrch012013</v>
      </c>
      <c r="B4698" s="16" t="s">
        <v>2082</v>
      </c>
      <c r="C4698" s="16">
        <v>2013</v>
      </c>
      <c r="D4698" s="16">
        <v>26</v>
      </c>
      <c r="E4698" s="16">
        <v>1</v>
      </c>
      <c r="F4698" s="16">
        <v>0</v>
      </c>
      <c r="G4698" s="16">
        <v>0</v>
      </c>
      <c r="H4698" s="16">
        <v>0</v>
      </c>
      <c r="I4698" s="16">
        <v>0</v>
      </c>
      <c r="J4698" s="16">
        <v>0</v>
      </c>
      <c r="K4698" s="16">
        <v>0</v>
      </c>
      <c r="L4698" s="16">
        <v>0</v>
      </c>
      <c r="M4698" s="16">
        <v>0</v>
      </c>
      <c r="N4698" s="16">
        <v>0</v>
      </c>
      <c r="O4698" s="16">
        <v>1</v>
      </c>
      <c r="P4698" s="13" t="str">
        <f t="shared" si="146"/>
        <v>P</v>
      </c>
      <c r="Q4698" s="13">
        <f>IFERROR(VLOOKUP($A4698, 'Fielding Data'!$A$1:$H$12056, 5, 0), 0)</f>
        <v>0</v>
      </c>
      <c r="R4698" s="13">
        <f>IFERROR(VLOOKUP($A4698, 'Fielding Data'!$A$1:$H$12056, 6, 0), 0)</f>
        <v>1</v>
      </c>
      <c r="S4698" s="13">
        <f>IFERROR(VLOOKUP($A4698, 'Fielding Data'!$A$1:$H$12056, 7, 0), 0)</f>
        <v>0</v>
      </c>
      <c r="T4698" s="13">
        <f>IFERROR(VLOOKUP($A4698, 'Fielding Data'!$A$1:$H$12056, 8, 0), 0)</f>
        <v>0</v>
      </c>
      <c r="U4698" s="13">
        <f>SUMIFS('Fielding Data'!E:E, 'Fielding Data'!$A:$A, $A4698)</f>
        <v>0</v>
      </c>
      <c r="V4698" s="13">
        <f>SUMIFS('Fielding Data'!F:F, 'Fielding Data'!$A:$A, $A4698)</f>
        <v>1</v>
      </c>
      <c r="W4698" s="13">
        <f>SUMIFS('Fielding Data'!G:G, 'Fielding Data'!$A:$A, $A4698)</f>
        <v>0</v>
      </c>
      <c r="X4698" s="13">
        <f>SUMIFS('Fielding Data'!H:H, 'Fielding Data'!$A:$A, $A4698)</f>
        <v>0</v>
      </c>
    </row>
    <row r="4699" spans="1:24" x14ac:dyDescent="0.3">
      <c r="A4699" s="13" t="str">
        <f t="shared" si="147"/>
        <v>wolfro012013</v>
      </c>
      <c r="B4699" s="16" t="s">
        <v>867</v>
      </c>
      <c r="C4699" s="16">
        <v>2013</v>
      </c>
      <c r="D4699" s="16">
        <v>22</v>
      </c>
      <c r="E4699" s="16">
        <v>0</v>
      </c>
      <c r="F4699" s="16">
        <v>0</v>
      </c>
      <c r="G4699" s="16">
        <v>0</v>
      </c>
      <c r="H4699" s="16">
        <v>0</v>
      </c>
      <c r="I4699" s="16">
        <v>0</v>
      </c>
      <c r="J4699" s="16">
        <v>0</v>
      </c>
      <c r="K4699" s="16">
        <v>0</v>
      </c>
      <c r="L4699" s="16">
        <v>0</v>
      </c>
      <c r="M4699" s="16">
        <v>0</v>
      </c>
      <c r="N4699" s="16">
        <v>0</v>
      </c>
      <c r="O4699" s="16">
        <v>0</v>
      </c>
      <c r="P4699" s="13" t="str">
        <f t="shared" si="146"/>
        <v>P</v>
      </c>
      <c r="Q4699" s="13">
        <f>IFERROR(VLOOKUP($A4699, 'Fielding Data'!$A$1:$H$12056, 5, 0), 0)</f>
        <v>7</v>
      </c>
      <c r="R4699" s="13">
        <f>IFERROR(VLOOKUP($A4699, 'Fielding Data'!$A$1:$H$12056, 6, 0), 0)</f>
        <v>5</v>
      </c>
      <c r="S4699" s="13">
        <f>IFERROR(VLOOKUP($A4699, 'Fielding Data'!$A$1:$H$12056, 7, 0), 0)</f>
        <v>1</v>
      </c>
      <c r="T4699" s="13">
        <f>IFERROR(VLOOKUP($A4699, 'Fielding Data'!$A$1:$H$12056, 8, 0), 0)</f>
        <v>3</v>
      </c>
      <c r="U4699" s="13">
        <f>SUMIFS('Fielding Data'!E:E, 'Fielding Data'!$A:$A, $A4699)</f>
        <v>7</v>
      </c>
      <c r="V4699" s="13">
        <f>SUMIFS('Fielding Data'!F:F, 'Fielding Data'!$A:$A, $A4699)</f>
        <v>5</v>
      </c>
      <c r="W4699" s="13">
        <f>SUMIFS('Fielding Data'!G:G, 'Fielding Data'!$A:$A, $A4699)</f>
        <v>1</v>
      </c>
      <c r="X4699" s="13">
        <f>SUMIFS('Fielding Data'!H:H, 'Fielding Data'!$A:$A, $A4699)</f>
        <v>3</v>
      </c>
    </row>
    <row r="4700" spans="1:24" x14ac:dyDescent="0.3">
      <c r="A4700" s="13" t="str">
        <f t="shared" si="147"/>
        <v>wongko012013</v>
      </c>
      <c r="B4700" s="16" t="s">
        <v>2083</v>
      </c>
      <c r="C4700" s="16">
        <v>2013</v>
      </c>
      <c r="D4700" s="16">
        <v>32</v>
      </c>
      <c r="E4700" s="16">
        <v>59</v>
      </c>
      <c r="F4700" s="16">
        <v>6</v>
      </c>
      <c r="G4700" s="16">
        <v>9</v>
      </c>
      <c r="H4700" s="16">
        <v>1</v>
      </c>
      <c r="I4700" s="16">
        <v>0</v>
      </c>
      <c r="J4700" s="16">
        <v>0</v>
      </c>
      <c r="K4700" s="16">
        <v>0</v>
      </c>
      <c r="L4700" s="16">
        <v>3</v>
      </c>
      <c r="M4700" s="16">
        <v>0</v>
      </c>
      <c r="N4700" s="16">
        <v>3</v>
      </c>
      <c r="O4700" s="16">
        <v>12</v>
      </c>
      <c r="P4700" s="13" t="str">
        <f t="shared" si="146"/>
        <v>2B</v>
      </c>
      <c r="Q4700" s="13">
        <f>IFERROR(VLOOKUP($A4700, 'Fielding Data'!$A$1:$H$12056, 5, 0), 0)</f>
        <v>22</v>
      </c>
      <c r="R4700" s="13">
        <f>IFERROR(VLOOKUP($A4700, 'Fielding Data'!$A$1:$H$12056, 6, 0), 0)</f>
        <v>43</v>
      </c>
      <c r="S4700" s="13">
        <f>IFERROR(VLOOKUP($A4700, 'Fielding Data'!$A$1:$H$12056, 7, 0), 0)</f>
        <v>0</v>
      </c>
      <c r="T4700" s="13">
        <f>IFERROR(VLOOKUP($A4700, 'Fielding Data'!$A$1:$H$12056, 8, 0), 0)</f>
        <v>8</v>
      </c>
      <c r="U4700" s="13">
        <f>SUMIFS('Fielding Data'!E:E, 'Fielding Data'!$A:$A, $A4700)</f>
        <v>22</v>
      </c>
      <c r="V4700" s="13">
        <f>SUMIFS('Fielding Data'!F:F, 'Fielding Data'!$A:$A, $A4700)</f>
        <v>43</v>
      </c>
      <c r="W4700" s="13">
        <f>SUMIFS('Fielding Data'!G:G, 'Fielding Data'!$A:$A, $A4700)</f>
        <v>0</v>
      </c>
      <c r="X4700" s="13">
        <f>SUMIFS('Fielding Data'!H:H, 'Fielding Data'!$A:$A, $A4700)</f>
        <v>8</v>
      </c>
    </row>
    <row r="4701" spans="1:24" x14ac:dyDescent="0.3">
      <c r="A4701" s="13" t="str">
        <f t="shared" si="147"/>
        <v>woodal022013</v>
      </c>
      <c r="B4701" s="16" t="s">
        <v>2084</v>
      </c>
      <c r="C4701" s="16">
        <v>2013</v>
      </c>
      <c r="D4701" s="16">
        <v>31</v>
      </c>
      <c r="E4701" s="16">
        <v>21</v>
      </c>
      <c r="F4701" s="16">
        <v>1</v>
      </c>
      <c r="G4701" s="16">
        <v>0</v>
      </c>
      <c r="H4701" s="16">
        <v>0</v>
      </c>
      <c r="I4701" s="16">
        <v>0</v>
      </c>
      <c r="J4701" s="16">
        <v>0</v>
      </c>
      <c r="K4701" s="16">
        <v>0</v>
      </c>
      <c r="L4701" s="16">
        <v>0</v>
      </c>
      <c r="M4701" s="16">
        <v>0</v>
      </c>
      <c r="N4701" s="16">
        <v>0</v>
      </c>
      <c r="O4701" s="16">
        <v>15</v>
      </c>
      <c r="P4701" s="13" t="str">
        <f t="shared" si="146"/>
        <v>P</v>
      </c>
      <c r="Q4701" s="13">
        <f>IFERROR(VLOOKUP($A4701, 'Fielding Data'!$A$1:$H$12056, 5, 0), 0)</f>
        <v>0</v>
      </c>
      <c r="R4701" s="13">
        <f>IFERROR(VLOOKUP($A4701, 'Fielding Data'!$A$1:$H$12056, 6, 0), 0)</f>
        <v>13</v>
      </c>
      <c r="S4701" s="13">
        <f>IFERROR(VLOOKUP($A4701, 'Fielding Data'!$A$1:$H$12056, 7, 0), 0)</f>
        <v>0</v>
      </c>
      <c r="T4701" s="13">
        <f>IFERROR(VLOOKUP($A4701, 'Fielding Data'!$A$1:$H$12056, 8, 0), 0)</f>
        <v>0</v>
      </c>
      <c r="U4701" s="13">
        <f>SUMIFS('Fielding Data'!E:E, 'Fielding Data'!$A:$A, $A4701)</f>
        <v>0</v>
      </c>
      <c r="V4701" s="13">
        <f>SUMIFS('Fielding Data'!F:F, 'Fielding Data'!$A:$A, $A4701)</f>
        <v>13</v>
      </c>
      <c r="W4701" s="13">
        <f>SUMIFS('Fielding Data'!G:G, 'Fielding Data'!$A:$A, $A4701)</f>
        <v>0</v>
      </c>
      <c r="X4701" s="13">
        <f>SUMIFS('Fielding Data'!H:H, 'Fielding Data'!$A:$A, $A4701)</f>
        <v>0</v>
      </c>
    </row>
    <row r="4702" spans="1:24" x14ac:dyDescent="0.3">
      <c r="A4702" s="13" t="str">
        <f t="shared" si="147"/>
        <v>woodbl012013</v>
      </c>
      <c r="B4702" s="16" t="s">
        <v>1411</v>
      </c>
      <c r="C4702" s="16">
        <v>2013</v>
      </c>
      <c r="D4702" s="16">
        <v>2</v>
      </c>
      <c r="E4702" s="16">
        <v>0</v>
      </c>
      <c r="F4702" s="16">
        <v>0</v>
      </c>
      <c r="G4702" s="16">
        <v>0</v>
      </c>
      <c r="H4702" s="16">
        <v>0</v>
      </c>
      <c r="I4702" s="16">
        <v>0</v>
      </c>
      <c r="J4702" s="16">
        <v>0</v>
      </c>
      <c r="K4702" s="16">
        <v>0</v>
      </c>
      <c r="L4702" s="16">
        <v>0</v>
      </c>
      <c r="M4702" s="16">
        <v>0</v>
      </c>
      <c r="N4702" s="16">
        <v>0</v>
      </c>
      <c r="O4702" s="16">
        <v>0</v>
      </c>
      <c r="P4702" s="13" t="str">
        <f t="shared" si="146"/>
        <v>P</v>
      </c>
      <c r="Q4702" s="13">
        <f>IFERROR(VLOOKUP($A4702, 'Fielding Data'!$A$1:$H$12056, 5, 0), 0)</f>
        <v>0</v>
      </c>
      <c r="R4702" s="13">
        <f>IFERROR(VLOOKUP($A4702, 'Fielding Data'!$A$1:$H$12056, 6, 0), 0)</f>
        <v>0</v>
      </c>
      <c r="S4702" s="13">
        <f>IFERROR(VLOOKUP($A4702, 'Fielding Data'!$A$1:$H$12056, 7, 0), 0)</f>
        <v>0</v>
      </c>
      <c r="T4702" s="13">
        <f>IFERROR(VLOOKUP($A4702, 'Fielding Data'!$A$1:$H$12056, 8, 0), 0)</f>
        <v>0</v>
      </c>
      <c r="U4702" s="13">
        <f>SUMIFS('Fielding Data'!E:E, 'Fielding Data'!$A:$A, $A4702)</f>
        <v>0</v>
      </c>
      <c r="V4702" s="13">
        <f>SUMIFS('Fielding Data'!F:F, 'Fielding Data'!$A:$A, $A4702)</f>
        <v>0</v>
      </c>
      <c r="W4702" s="13">
        <f>SUMIFS('Fielding Data'!G:G, 'Fielding Data'!$A:$A, $A4702)</f>
        <v>0</v>
      </c>
      <c r="X4702" s="13">
        <f>SUMIFS('Fielding Data'!H:H, 'Fielding Data'!$A:$A, $A4702)</f>
        <v>0</v>
      </c>
    </row>
    <row r="4703" spans="1:24" x14ac:dyDescent="0.3">
      <c r="A4703" s="13" t="str">
        <f t="shared" si="147"/>
        <v>woodtr012013</v>
      </c>
      <c r="B4703" s="16" t="s">
        <v>1412</v>
      </c>
      <c r="C4703" s="16">
        <v>2013</v>
      </c>
      <c r="D4703" s="16">
        <v>37</v>
      </c>
      <c r="E4703" s="16">
        <v>63</v>
      </c>
      <c r="F4703" s="16">
        <v>8</v>
      </c>
      <c r="G4703" s="16">
        <v>14</v>
      </c>
      <c r="H4703" s="16">
        <v>1</v>
      </c>
      <c r="I4703" s="16">
        <v>0</v>
      </c>
      <c r="J4703" s="16">
        <v>3</v>
      </c>
      <c r="K4703" s="16">
        <v>8</v>
      </c>
      <c r="L4703" s="16">
        <v>1</v>
      </c>
      <c r="M4703" s="16">
        <v>0</v>
      </c>
      <c r="N4703" s="16">
        <v>3</v>
      </c>
      <c r="O4703" s="16">
        <v>21</v>
      </c>
      <c r="P4703" s="13" t="str">
        <f t="shared" si="146"/>
        <v>P</v>
      </c>
      <c r="Q4703" s="13">
        <f>IFERROR(VLOOKUP($A4703, 'Fielding Data'!$A$1:$H$12056, 5, 0), 0)</f>
        <v>20</v>
      </c>
      <c r="R4703" s="13">
        <f>IFERROR(VLOOKUP($A4703, 'Fielding Data'!$A$1:$H$12056, 6, 0), 0)</f>
        <v>14</v>
      </c>
      <c r="S4703" s="13">
        <f>IFERROR(VLOOKUP($A4703, 'Fielding Data'!$A$1:$H$12056, 7, 0), 0)</f>
        <v>1</v>
      </c>
      <c r="T4703" s="13">
        <f>IFERROR(VLOOKUP($A4703, 'Fielding Data'!$A$1:$H$12056, 8, 0), 0)</f>
        <v>0</v>
      </c>
      <c r="U4703" s="13">
        <f>SUMIFS('Fielding Data'!E:E, 'Fielding Data'!$A:$A, $A4703)</f>
        <v>20</v>
      </c>
      <c r="V4703" s="13">
        <f>SUMIFS('Fielding Data'!F:F, 'Fielding Data'!$A:$A, $A4703)</f>
        <v>14</v>
      </c>
      <c r="W4703" s="13">
        <f>SUMIFS('Fielding Data'!G:G, 'Fielding Data'!$A:$A, $A4703)</f>
        <v>1</v>
      </c>
      <c r="X4703" s="13">
        <f>SUMIFS('Fielding Data'!H:H, 'Fielding Data'!$A:$A, $A4703)</f>
        <v>0</v>
      </c>
    </row>
    <row r="4704" spans="1:24" x14ac:dyDescent="0.3">
      <c r="A4704" s="13" t="str">
        <f t="shared" si="147"/>
        <v>wootero012013</v>
      </c>
      <c r="B4704" s="16" t="s">
        <v>2085</v>
      </c>
      <c r="C4704" s="16">
        <v>2013</v>
      </c>
      <c r="D4704" s="16">
        <v>27</v>
      </c>
      <c r="E4704" s="16">
        <v>1</v>
      </c>
      <c r="F4704" s="16">
        <v>0</v>
      </c>
      <c r="G4704" s="16">
        <v>0</v>
      </c>
      <c r="H4704" s="16">
        <v>0</v>
      </c>
      <c r="I4704" s="16">
        <v>0</v>
      </c>
      <c r="J4704" s="16">
        <v>0</v>
      </c>
      <c r="K4704" s="16">
        <v>0</v>
      </c>
      <c r="L4704" s="16">
        <v>0</v>
      </c>
      <c r="M4704" s="16">
        <v>0</v>
      </c>
      <c r="N4704" s="16">
        <v>0</v>
      </c>
      <c r="O4704" s="16">
        <v>1</v>
      </c>
      <c r="P4704" s="13" t="str">
        <f t="shared" si="146"/>
        <v>P</v>
      </c>
      <c r="Q4704" s="13">
        <f>IFERROR(VLOOKUP($A4704, 'Fielding Data'!$A$1:$H$12056, 5, 0), 0)</f>
        <v>0</v>
      </c>
      <c r="R4704" s="13">
        <f>IFERROR(VLOOKUP($A4704, 'Fielding Data'!$A$1:$H$12056, 6, 0), 0)</f>
        <v>3</v>
      </c>
      <c r="S4704" s="13">
        <f>IFERROR(VLOOKUP($A4704, 'Fielding Data'!$A$1:$H$12056, 7, 0), 0)</f>
        <v>0</v>
      </c>
      <c r="T4704" s="13">
        <f>IFERROR(VLOOKUP($A4704, 'Fielding Data'!$A$1:$H$12056, 8, 0), 0)</f>
        <v>0</v>
      </c>
      <c r="U4704" s="13">
        <f>SUMIFS('Fielding Data'!E:E, 'Fielding Data'!$A:$A, $A4704)</f>
        <v>0</v>
      </c>
      <c r="V4704" s="13">
        <f>SUMIFS('Fielding Data'!F:F, 'Fielding Data'!$A:$A, $A4704)</f>
        <v>3</v>
      </c>
      <c r="W4704" s="13">
        <f>SUMIFS('Fielding Data'!G:G, 'Fielding Data'!$A:$A, $A4704)</f>
        <v>0</v>
      </c>
      <c r="X4704" s="13">
        <f>SUMIFS('Fielding Data'!H:H, 'Fielding Data'!$A:$A, $A4704)</f>
        <v>0</v>
      </c>
    </row>
    <row r="4705" spans="1:24" x14ac:dyDescent="0.3">
      <c r="A4705" s="13" t="str">
        <f t="shared" si="147"/>
        <v>workmbr012013</v>
      </c>
      <c r="B4705" s="16" t="s">
        <v>2086</v>
      </c>
      <c r="C4705" s="16">
        <v>2013</v>
      </c>
      <c r="D4705" s="16">
        <v>20</v>
      </c>
      <c r="E4705" s="16">
        <v>0</v>
      </c>
      <c r="F4705" s="16">
        <v>0</v>
      </c>
      <c r="G4705" s="16">
        <v>0</v>
      </c>
      <c r="H4705" s="16">
        <v>0</v>
      </c>
      <c r="I4705" s="16">
        <v>0</v>
      </c>
      <c r="J4705" s="16">
        <v>0</v>
      </c>
      <c r="K4705" s="16">
        <v>0</v>
      </c>
      <c r="L4705" s="16">
        <v>0</v>
      </c>
      <c r="M4705" s="16">
        <v>0</v>
      </c>
      <c r="N4705" s="16">
        <v>0</v>
      </c>
      <c r="O4705" s="16">
        <v>0</v>
      </c>
      <c r="P4705" s="13" t="str">
        <f t="shared" si="146"/>
        <v>P</v>
      </c>
      <c r="Q4705" s="13">
        <f>IFERROR(VLOOKUP($A4705, 'Fielding Data'!$A$1:$H$12056, 5, 0), 0)</f>
        <v>0</v>
      </c>
      <c r="R4705" s="13">
        <f>IFERROR(VLOOKUP($A4705, 'Fielding Data'!$A$1:$H$12056, 6, 0), 0)</f>
        <v>1</v>
      </c>
      <c r="S4705" s="13">
        <f>IFERROR(VLOOKUP($A4705, 'Fielding Data'!$A$1:$H$12056, 7, 0), 0)</f>
        <v>0</v>
      </c>
      <c r="T4705" s="13">
        <f>IFERROR(VLOOKUP($A4705, 'Fielding Data'!$A$1:$H$12056, 8, 0), 0)</f>
        <v>0</v>
      </c>
      <c r="U4705" s="13">
        <f>SUMIFS('Fielding Data'!E:E, 'Fielding Data'!$A:$A, $A4705)</f>
        <v>0</v>
      </c>
      <c r="V4705" s="13">
        <f>SUMIFS('Fielding Data'!F:F, 'Fielding Data'!$A:$A, $A4705)</f>
        <v>1</v>
      </c>
      <c r="W4705" s="13">
        <f>SUMIFS('Fielding Data'!G:G, 'Fielding Data'!$A:$A, $A4705)</f>
        <v>0</v>
      </c>
      <c r="X4705" s="13">
        <f>SUMIFS('Fielding Data'!H:H, 'Fielding Data'!$A:$A, $A4705)</f>
        <v>0</v>
      </c>
    </row>
    <row r="4706" spans="1:24" x14ac:dyDescent="0.3">
      <c r="A4706" s="13" t="str">
        <f t="shared" si="147"/>
        <v>worleva012013</v>
      </c>
      <c r="B4706" s="16" t="s">
        <v>1413</v>
      </c>
      <c r="C4706" s="16">
        <v>2013</v>
      </c>
      <c r="D4706" s="16">
        <v>10</v>
      </c>
      <c r="E4706" s="16">
        <v>1</v>
      </c>
      <c r="F4706" s="16">
        <v>0</v>
      </c>
      <c r="G4706" s="16">
        <v>0</v>
      </c>
      <c r="H4706" s="16">
        <v>0</v>
      </c>
      <c r="I4706" s="16">
        <v>0</v>
      </c>
      <c r="J4706" s="16">
        <v>0</v>
      </c>
      <c r="K4706" s="16">
        <v>0</v>
      </c>
      <c r="L4706" s="16">
        <v>0</v>
      </c>
      <c r="M4706" s="16">
        <v>0</v>
      </c>
      <c r="N4706" s="16">
        <v>0</v>
      </c>
      <c r="O4706" s="16">
        <v>0</v>
      </c>
      <c r="P4706" s="13" t="str">
        <f t="shared" si="146"/>
        <v>P</v>
      </c>
      <c r="Q4706" s="13">
        <f>IFERROR(VLOOKUP($A4706, 'Fielding Data'!$A$1:$H$12056, 5, 0), 0)</f>
        <v>2</v>
      </c>
      <c r="R4706" s="13">
        <f>IFERROR(VLOOKUP($A4706, 'Fielding Data'!$A$1:$H$12056, 6, 0), 0)</f>
        <v>11</v>
      </c>
      <c r="S4706" s="13">
        <f>IFERROR(VLOOKUP($A4706, 'Fielding Data'!$A$1:$H$12056, 7, 0), 0)</f>
        <v>1</v>
      </c>
      <c r="T4706" s="13">
        <f>IFERROR(VLOOKUP($A4706, 'Fielding Data'!$A$1:$H$12056, 8, 0), 0)</f>
        <v>1</v>
      </c>
      <c r="U4706" s="13">
        <f>SUMIFS('Fielding Data'!E:E, 'Fielding Data'!$A:$A, $A4706)</f>
        <v>2</v>
      </c>
      <c r="V4706" s="13">
        <f>SUMIFS('Fielding Data'!F:F, 'Fielding Data'!$A:$A, $A4706)</f>
        <v>11</v>
      </c>
      <c r="W4706" s="13">
        <f>SUMIFS('Fielding Data'!G:G, 'Fielding Data'!$A:$A, $A4706)</f>
        <v>1</v>
      </c>
      <c r="X4706" s="13">
        <f>SUMIFS('Fielding Data'!H:H, 'Fielding Data'!$A:$A, $A4706)</f>
        <v>1</v>
      </c>
    </row>
    <row r="4707" spans="1:24" x14ac:dyDescent="0.3">
      <c r="A4707" s="13" t="str">
        <f t="shared" si="147"/>
        <v>worthda012013</v>
      </c>
      <c r="B4707" s="16" t="s">
        <v>1414</v>
      </c>
      <c r="C4707" s="16">
        <v>2013</v>
      </c>
      <c r="D4707" s="16">
        <v>3</v>
      </c>
      <c r="E4707" s="16">
        <v>2</v>
      </c>
      <c r="F4707" s="16">
        <v>0</v>
      </c>
      <c r="G4707" s="16">
        <v>0</v>
      </c>
      <c r="H4707" s="16">
        <v>0</v>
      </c>
      <c r="I4707" s="16">
        <v>0</v>
      </c>
      <c r="J4707" s="16">
        <v>0</v>
      </c>
      <c r="K4707" s="16">
        <v>0</v>
      </c>
      <c r="L4707" s="16">
        <v>0</v>
      </c>
      <c r="M4707" s="16">
        <v>0</v>
      </c>
      <c r="N4707" s="16">
        <v>0</v>
      </c>
      <c r="O4707" s="16">
        <v>1</v>
      </c>
      <c r="P4707" s="13" t="str">
        <f t="shared" si="146"/>
        <v>3B</v>
      </c>
      <c r="Q4707" s="13">
        <f>IFERROR(VLOOKUP($A4707, 'Fielding Data'!$A$1:$H$12056, 5, 0), 0)</f>
        <v>0</v>
      </c>
      <c r="R4707" s="13">
        <f>IFERROR(VLOOKUP($A4707, 'Fielding Data'!$A$1:$H$12056, 6, 0), 0)</f>
        <v>3</v>
      </c>
      <c r="S4707" s="13">
        <f>IFERROR(VLOOKUP($A4707, 'Fielding Data'!$A$1:$H$12056, 7, 0), 0)</f>
        <v>1</v>
      </c>
      <c r="T4707" s="13">
        <f>IFERROR(VLOOKUP($A4707, 'Fielding Data'!$A$1:$H$12056, 8, 0), 0)</f>
        <v>0</v>
      </c>
      <c r="U4707" s="13">
        <f>SUMIFS('Fielding Data'!E:E, 'Fielding Data'!$A:$A, $A4707)</f>
        <v>0</v>
      </c>
      <c r="V4707" s="13">
        <f>SUMIFS('Fielding Data'!F:F, 'Fielding Data'!$A:$A, $A4707)</f>
        <v>3</v>
      </c>
      <c r="W4707" s="13">
        <f>SUMIFS('Fielding Data'!G:G, 'Fielding Data'!$A:$A, $A4707)</f>
        <v>1</v>
      </c>
      <c r="X4707" s="13">
        <f>SUMIFS('Fielding Data'!H:H, 'Fielding Data'!$A:$A, $A4707)</f>
        <v>0</v>
      </c>
    </row>
    <row r="4708" spans="1:24" x14ac:dyDescent="0.3">
      <c r="A4708" s="13" t="str">
        <f t="shared" si="147"/>
        <v>wrighda032013</v>
      </c>
      <c r="B4708" s="16" t="s">
        <v>505</v>
      </c>
      <c r="C4708" s="16">
        <v>2013</v>
      </c>
      <c r="D4708" s="16">
        <v>112</v>
      </c>
      <c r="E4708" s="16">
        <v>430</v>
      </c>
      <c r="F4708" s="16">
        <v>63</v>
      </c>
      <c r="G4708" s="16">
        <v>132</v>
      </c>
      <c r="H4708" s="16">
        <v>23</v>
      </c>
      <c r="I4708" s="16">
        <v>6</v>
      </c>
      <c r="J4708" s="16">
        <v>18</v>
      </c>
      <c r="K4708" s="16">
        <v>58</v>
      </c>
      <c r="L4708" s="16">
        <v>17</v>
      </c>
      <c r="M4708" s="16">
        <v>3</v>
      </c>
      <c r="N4708" s="16">
        <v>55</v>
      </c>
      <c r="O4708" s="16">
        <v>79</v>
      </c>
      <c r="P4708" s="13" t="str">
        <f t="shared" si="146"/>
        <v>3B</v>
      </c>
      <c r="Q4708" s="13">
        <f>IFERROR(VLOOKUP($A4708, 'Fielding Data'!$A$1:$H$12056, 5, 0), 0)</f>
        <v>86</v>
      </c>
      <c r="R4708" s="13">
        <f>IFERROR(VLOOKUP($A4708, 'Fielding Data'!$A$1:$H$12056, 6, 0), 0)</f>
        <v>235</v>
      </c>
      <c r="S4708" s="13">
        <f>IFERROR(VLOOKUP($A4708, 'Fielding Data'!$A$1:$H$12056, 7, 0), 0)</f>
        <v>9</v>
      </c>
      <c r="T4708" s="13">
        <f>IFERROR(VLOOKUP($A4708, 'Fielding Data'!$A$1:$H$12056, 8, 0), 0)</f>
        <v>18</v>
      </c>
      <c r="U4708" s="13">
        <f>SUMIFS('Fielding Data'!E:E, 'Fielding Data'!$A:$A, $A4708)</f>
        <v>86</v>
      </c>
      <c r="V4708" s="13">
        <f>SUMIFS('Fielding Data'!F:F, 'Fielding Data'!$A:$A, $A4708)</f>
        <v>235</v>
      </c>
      <c r="W4708" s="13">
        <f>SUMIFS('Fielding Data'!G:G, 'Fielding Data'!$A:$A, $A4708)</f>
        <v>9</v>
      </c>
      <c r="X4708" s="13">
        <f>SUMIFS('Fielding Data'!H:H, 'Fielding Data'!$A:$A, $A4708)</f>
        <v>18</v>
      </c>
    </row>
    <row r="4709" spans="1:24" x14ac:dyDescent="0.3">
      <c r="A4709" s="13" t="str">
        <f t="shared" si="147"/>
        <v>wrighja012013</v>
      </c>
      <c r="B4709" s="16" t="s">
        <v>220</v>
      </c>
      <c r="C4709" s="16">
        <v>2013</v>
      </c>
      <c r="D4709" s="16">
        <v>66</v>
      </c>
      <c r="E4709" s="16">
        <v>0</v>
      </c>
      <c r="F4709" s="16">
        <v>0</v>
      </c>
      <c r="G4709" s="16">
        <v>0</v>
      </c>
      <c r="H4709" s="16">
        <v>0</v>
      </c>
      <c r="I4709" s="16">
        <v>0</v>
      </c>
      <c r="J4709" s="16">
        <v>0</v>
      </c>
      <c r="K4709" s="16">
        <v>0</v>
      </c>
      <c r="L4709" s="16">
        <v>0</v>
      </c>
      <c r="M4709" s="16">
        <v>0</v>
      </c>
      <c r="N4709" s="16">
        <v>0</v>
      </c>
      <c r="O4709" s="16">
        <v>0</v>
      </c>
      <c r="P4709" s="13" t="str">
        <f t="shared" si="146"/>
        <v>P</v>
      </c>
      <c r="Q4709" s="13">
        <f>IFERROR(VLOOKUP($A4709, 'Fielding Data'!$A$1:$H$12056, 5, 0), 0)</f>
        <v>8</v>
      </c>
      <c r="R4709" s="13">
        <f>IFERROR(VLOOKUP($A4709, 'Fielding Data'!$A$1:$H$12056, 6, 0), 0)</f>
        <v>13</v>
      </c>
      <c r="S4709" s="13">
        <f>IFERROR(VLOOKUP($A4709, 'Fielding Data'!$A$1:$H$12056, 7, 0), 0)</f>
        <v>0</v>
      </c>
      <c r="T4709" s="13">
        <f>IFERROR(VLOOKUP($A4709, 'Fielding Data'!$A$1:$H$12056, 8, 0), 0)</f>
        <v>2</v>
      </c>
      <c r="U4709" s="13">
        <f>SUMIFS('Fielding Data'!E:E, 'Fielding Data'!$A:$A, $A4709)</f>
        <v>8</v>
      </c>
      <c r="V4709" s="13">
        <f>SUMIFS('Fielding Data'!F:F, 'Fielding Data'!$A:$A, $A4709)</f>
        <v>13</v>
      </c>
      <c r="W4709" s="13">
        <f>SUMIFS('Fielding Data'!G:G, 'Fielding Data'!$A:$A, $A4709)</f>
        <v>0</v>
      </c>
      <c r="X4709" s="13">
        <f>SUMIFS('Fielding Data'!H:H, 'Fielding Data'!$A:$A, $A4709)</f>
        <v>2</v>
      </c>
    </row>
    <row r="4710" spans="1:24" x14ac:dyDescent="0.3">
      <c r="A4710" s="13" t="str">
        <f t="shared" si="147"/>
        <v>wrighst012013</v>
      </c>
      <c r="B4710" s="16" t="s">
        <v>2087</v>
      </c>
      <c r="C4710" s="16">
        <v>2013</v>
      </c>
      <c r="D4710" s="16">
        <v>4</v>
      </c>
      <c r="E4710" s="16">
        <v>0</v>
      </c>
      <c r="F4710" s="16">
        <v>0</v>
      </c>
      <c r="G4710" s="16">
        <v>0</v>
      </c>
      <c r="H4710" s="16">
        <v>0</v>
      </c>
      <c r="I4710" s="16">
        <v>0</v>
      </c>
      <c r="J4710" s="16">
        <v>0</v>
      </c>
      <c r="K4710" s="16">
        <v>0</v>
      </c>
      <c r="L4710" s="16">
        <v>0</v>
      </c>
      <c r="M4710" s="16">
        <v>0</v>
      </c>
      <c r="N4710" s="16">
        <v>0</v>
      </c>
      <c r="O4710" s="16">
        <v>0</v>
      </c>
      <c r="P4710" s="13" t="str">
        <f t="shared" si="146"/>
        <v>P</v>
      </c>
      <c r="Q4710" s="13">
        <f>IFERROR(VLOOKUP($A4710, 'Fielding Data'!$A$1:$H$12056, 5, 0), 0)</f>
        <v>0</v>
      </c>
      <c r="R4710" s="13">
        <f>IFERROR(VLOOKUP($A4710, 'Fielding Data'!$A$1:$H$12056, 6, 0), 0)</f>
        <v>1</v>
      </c>
      <c r="S4710" s="13">
        <f>IFERROR(VLOOKUP($A4710, 'Fielding Data'!$A$1:$H$12056, 7, 0), 0)</f>
        <v>0</v>
      </c>
      <c r="T4710" s="13">
        <f>IFERROR(VLOOKUP($A4710, 'Fielding Data'!$A$1:$H$12056, 8, 0), 0)</f>
        <v>0</v>
      </c>
      <c r="U4710" s="13">
        <f>SUMIFS('Fielding Data'!E:E, 'Fielding Data'!$A:$A, $A4710)</f>
        <v>0</v>
      </c>
      <c r="V4710" s="13">
        <f>SUMIFS('Fielding Data'!F:F, 'Fielding Data'!$A:$A, $A4710)</f>
        <v>1</v>
      </c>
      <c r="W4710" s="13">
        <f>SUMIFS('Fielding Data'!G:G, 'Fielding Data'!$A:$A, $A4710)</f>
        <v>0</v>
      </c>
      <c r="X4710" s="13">
        <f>SUMIFS('Fielding Data'!H:H, 'Fielding Data'!$A:$A, $A4710)</f>
        <v>0</v>
      </c>
    </row>
    <row r="4711" spans="1:24" x14ac:dyDescent="0.3">
      <c r="A4711" s="13" t="str">
        <f t="shared" si="147"/>
        <v>yelicch012013</v>
      </c>
      <c r="B4711" s="16" t="s">
        <v>2088</v>
      </c>
      <c r="C4711" s="16">
        <v>2013</v>
      </c>
      <c r="D4711" s="16">
        <v>62</v>
      </c>
      <c r="E4711" s="16">
        <v>240</v>
      </c>
      <c r="F4711" s="16">
        <v>34</v>
      </c>
      <c r="G4711" s="16">
        <v>69</v>
      </c>
      <c r="H4711" s="16">
        <v>12</v>
      </c>
      <c r="I4711" s="16">
        <v>1</v>
      </c>
      <c r="J4711" s="16">
        <v>4</v>
      </c>
      <c r="K4711" s="16">
        <v>16</v>
      </c>
      <c r="L4711" s="16">
        <v>10</v>
      </c>
      <c r="M4711" s="16">
        <v>0</v>
      </c>
      <c r="N4711" s="16">
        <v>31</v>
      </c>
      <c r="O4711" s="16">
        <v>66</v>
      </c>
      <c r="P4711" s="13" t="str">
        <f t="shared" si="146"/>
        <v>CF</v>
      </c>
      <c r="Q4711" s="13">
        <f>IFERROR(VLOOKUP($A4711, 'Fielding Data'!$A$1:$H$12056, 5, 0), 0)</f>
        <v>0</v>
      </c>
      <c r="R4711" s="13">
        <f>IFERROR(VLOOKUP($A4711, 'Fielding Data'!$A$1:$H$12056, 6, 0), 0)</f>
        <v>0</v>
      </c>
      <c r="S4711" s="13">
        <f>IFERROR(VLOOKUP($A4711, 'Fielding Data'!$A$1:$H$12056, 7, 0), 0)</f>
        <v>0</v>
      </c>
      <c r="T4711" s="13">
        <f>IFERROR(VLOOKUP($A4711, 'Fielding Data'!$A$1:$H$12056, 8, 0), 0)</f>
        <v>0</v>
      </c>
      <c r="U4711" s="13">
        <f>SUMIFS('Fielding Data'!E:E, 'Fielding Data'!$A:$A, $A4711)</f>
        <v>114</v>
      </c>
      <c r="V4711" s="13">
        <f>SUMIFS('Fielding Data'!F:F, 'Fielding Data'!$A:$A, $A4711)</f>
        <v>0</v>
      </c>
      <c r="W4711" s="13">
        <f>SUMIFS('Fielding Data'!G:G, 'Fielding Data'!$A:$A, $A4711)</f>
        <v>0</v>
      </c>
      <c r="X4711" s="13">
        <f>SUMIFS('Fielding Data'!H:H, 'Fielding Data'!$A:$A, $A4711)</f>
        <v>0</v>
      </c>
    </row>
    <row r="4712" spans="1:24" x14ac:dyDescent="0.3">
      <c r="A4712" s="13" t="str">
        <f t="shared" si="147"/>
        <v>youklke012013</v>
      </c>
      <c r="B4712" s="16" t="s">
        <v>507</v>
      </c>
      <c r="C4712" s="16">
        <v>2013</v>
      </c>
      <c r="D4712" s="16">
        <v>28</v>
      </c>
      <c r="E4712" s="16">
        <v>105</v>
      </c>
      <c r="F4712" s="16">
        <v>12</v>
      </c>
      <c r="G4712" s="16">
        <v>23</v>
      </c>
      <c r="H4712" s="16">
        <v>7</v>
      </c>
      <c r="I4712" s="16">
        <v>0</v>
      </c>
      <c r="J4712" s="16">
        <v>2</v>
      </c>
      <c r="K4712" s="16">
        <v>8</v>
      </c>
      <c r="L4712" s="16">
        <v>0</v>
      </c>
      <c r="M4712" s="16">
        <v>0</v>
      </c>
      <c r="N4712" s="16">
        <v>8</v>
      </c>
      <c r="O4712" s="16">
        <v>31</v>
      </c>
      <c r="P4712" s="13" t="str">
        <f t="shared" si="146"/>
        <v>1B</v>
      </c>
      <c r="Q4712" s="13">
        <f>IFERROR(VLOOKUP($A4712, 'Fielding Data'!$A$1:$H$12056, 5, 0), 0)</f>
        <v>45</v>
      </c>
      <c r="R4712" s="13">
        <f>IFERROR(VLOOKUP($A4712, 'Fielding Data'!$A$1:$H$12056, 6, 0), 0)</f>
        <v>1</v>
      </c>
      <c r="S4712" s="13">
        <f>IFERROR(VLOOKUP($A4712, 'Fielding Data'!$A$1:$H$12056, 7, 0), 0)</f>
        <v>0</v>
      </c>
      <c r="T4712" s="13">
        <f>IFERROR(VLOOKUP($A4712, 'Fielding Data'!$A$1:$H$12056, 8, 0), 0)</f>
        <v>1</v>
      </c>
      <c r="U4712" s="13">
        <f>SUMIFS('Fielding Data'!E:E, 'Fielding Data'!$A:$A, $A4712)</f>
        <v>57</v>
      </c>
      <c r="V4712" s="13">
        <f>SUMIFS('Fielding Data'!F:F, 'Fielding Data'!$A:$A, $A4712)</f>
        <v>26</v>
      </c>
      <c r="W4712" s="13">
        <f>SUMIFS('Fielding Data'!G:G, 'Fielding Data'!$A:$A, $A4712)</f>
        <v>3</v>
      </c>
      <c r="X4712" s="13">
        <f>SUMIFS('Fielding Data'!H:H, 'Fielding Data'!$A:$A, $A4712)</f>
        <v>2</v>
      </c>
    </row>
    <row r="4713" spans="1:24" x14ac:dyDescent="0.3">
      <c r="A4713" s="13" t="str">
        <f t="shared" si="147"/>
        <v>youngch042013</v>
      </c>
      <c r="B4713" s="16" t="s">
        <v>742</v>
      </c>
      <c r="C4713" s="16">
        <v>2013</v>
      </c>
      <c r="D4713" s="16">
        <v>107</v>
      </c>
      <c r="E4713" s="16">
        <v>335</v>
      </c>
      <c r="F4713" s="16">
        <v>46</v>
      </c>
      <c r="G4713" s="16">
        <v>67</v>
      </c>
      <c r="H4713" s="16">
        <v>18</v>
      </c>
      <c r="I4713" s="16">
        <v>3</v>
      </c>
      <c r="J4713" s="16">
        <v>12</v>
      </c>
      <c r="K4713" s="16">
        <v>40</v>
      </c>
      <c r="L4713" s="16">
        <v>10</v>
      </c>
      <c r="M4713" s="16">
        <v>3</v>
      </c>
      <c r="N4713" s="16">
        <v>36</v>
      </c>
      <c r="O4713" s="16">
        <v>93</v>
      </c>
      <c r="P4713" s="13" t="str">
        <f t="shared" si="146"/>
        <v>CF</v>
      </c>
      <c r="Q4713" s="13">
        <f>IFERROR(VLOOKUP($A4713, 'Fielding Data'!$A$1:$H$12056, 5, 0), 0)</f>
        <v>0</v>
      </c>
      <c r="R4713" s="13">
        <f>IFERROR(VLOOKUP($A4713, 'Fielding Data'!$A$1:$H$12056, 6, 0), 0)</f>
        <v>0</v>
      </c>
      <c r="S4713" s="13">
        <f>IFERROR(VLOOKUP($A4713, 'Fielding Data'!$A$1:$H$12056, 7, 0), 0)</f>
        <v>0</v>
      </c>
      <c r="T4713" s="13">
        <f>IFERROR(VLOOKUP($A4713, 'Fielding Data'!$A$1:$H$12056, 8, 0), 0)</f>
        <v>0</v>
      </c>
      <c r="U4713" s="13">
        <f>SUMIFS('Fielding Data'!E:E, 'Fielding Data'!$A:$A, $A4713)</f>
        <v>240</v>
      </c>
      <c r="V4713" s="13">
        <f>SUMIFS('Fielding Data'!F:F, 'Fielding Data'!$A:$A, $A4713)</f>
        <v>2</v>
      </c>
      <c r="W4713" s="13">
        <f>SUMIFS('Fielding Data'!G:G, 'Fielding Data'!$A:$A, $A4713)</f>
        <v>2</v>
      </c>
      <c r="X4713" s="13">
        <f>SUMIFS('Fielding Data'!H:H, 'Fielding Data'!$A:$A, $A4713)</f>
        <v>0</v>
      </c>
    </row>
    <row r="4714" spans="1:24" x14ac:dyDescent="0.3">
      <c r="A4714" s="13" t="str">
        <f t="shared" si="147"/>
        <v>zeidjo012013</v>
      </c>
      <c r="B4714" s="16" t="s">
        <v>2089</v>
      </c>
      <c r="C4714" s="16">
        <v>2013</v>
      </c>
      <c r="D4714" s="16">
        <v>25</v>
      </c>
      <c r="E4714" s="16">
        <v>0</v>
      </c>
      <c r="F4714" s="16">
        <v>0</v>
      </c>
      <c r="G4714" s="16">
        <v>0</v>
      </c>
      <c r="H4714" s="16">
        <v>0</v>
      </c>
      <c r="I4714" s="16">
        <v>0</v>
      </c>
      <c r="J4714" s="16">
        <v>0</v>
      </c>
      <c r="K4714" s="16">
        <v>0</v>
      </c>
      <c r="L4714" s="16">
        <v>0</v>
      </c>
      <c r="M4714" s="16">
        <v>0</v>
      </c>
      <c r="N4714" s="16">
        <v>0</v>
      </c>
      <c r="O4714" s="16">
        <v>0</v>
      </c>
      <c r="P4714" s="13" t="str">
        <f t="shared" si="146"/>
        <v>P</v>
      </c>
      <c r="Q4714" s="13">
        <f>IFERROR(VLOOKUP($A4714, 'Fielding Data'!$A$1:$H$12056, 5, 0), 0)</f>
        <v>2</v>
      </c>
      <c r="R4714" s="13">
        <f>IFERROR(VLOOKUP($A4714, 'Fielding Data'!$A$1:$H$12056, 6, 0), 0)</f>
        <v>5</v>
      </c>
      <c r="S4714" s="13">
        <f>IFERROR(VLOOKUP($A4714, 'Fielding Data'!$A$1:$H$12056, 7, 0), 0)</f>
        <v>1</v>
      </c>
      <c r="T4714" s="13">
        <f>IFERROR(VLOOKUP($A4714, 'Fielding Data'!$A$1:$H$12056, 8, 0), 0)</f>
        <v>0</v>
      </c>
      <c r="U4714" s="13">
        <f>SUMIFS('Fielding Data'!E:E, 'Fielding Data'!$A:$A, $A4714)</f>
        <v>2</v>
      </c>
      <c r="V4714" s="13">
        <f>SUMIFS('Fielding Data'!F:F, 'Fielding Data'!$A:$A, $A4714)</f>
        <v>5</v>
      </c>
      <c r="W4714" s="13">
        <f>SUMIFS('Fielding Data'!G:G, 'Fielding Data'!$A:$A, $A4714)</f>
        <v>1</v>
      </c>
      <c r="X4714" s="13">
        <f>SUMIFS('Fielding Data'!H:H, 'Fielding Data'!$A:$A, $A4714)</f>
        <v>0</v>
      </c>
    </row>
    <row r="4715" spans="1:24" x14ac:dyDescent="0.3">
      <c r="A4715" s="13" t="str">
        <f t="shared" si="147"/>
        <v>zieglbr012013</v>
      </c>
      <c r="B4715" s="16" t="s">
        <v>1035</v>
      </c>
      <c r="C4715" s="16">
        <v>2013</v>
      </c>
      <c r="D4715" s="16">
        <v>78</v>
      </c>
      <c r="E4715" s="16">
        <v>2</v>
      </c>
      <c r="F4715" s="16">
        <v>0</v>
      </c>
      <c r="G4715" s="16">
        <v>0</v>
      </c>
      <c r="H4715" s="16">
        <v>0</v>
      </c>
      <c r="I4715" s="16">
        <v>0</v>
      </c>
      <c r="J4715" s="16">
        <v>0</v>
      </c>
      <c r="K4715" s="16">
        <v>0</v>
      </c>
      <c r="L4715" s="16">
        <v>0</v>
      </c>
      <c r="M4715" s="16">
        <v>0</v>
      </c>
      <c r="N4715" s="16">
        <v>0</v>
      </c>
      <c r="O4715" s="16">
        <v>0</v>
      </c>
      <c r="P4715" s="13" t="str">
        <f t="shared" si="146"/>
        <v>P</v>
      </c>
      <c r="Q4715" s="13">
        <f>IFERROR(VLOOKUP($A4715, 'Fielding Data'!$A$1:$H$12056, 5, 0), 0)</f>
        <v>3</v>
      </c>
      <c r="R4715" s="13">
        <f>IFERROR(VLOOKUP($A4715, 'Fielding Data'!$A$1:$H$12056, 6, 0), 0)</f>
        <v>21</v>
      </c>
      <c r="S4715" s="13">
        <f>IFERROR(VLOOKUP($A4715, 'Fielding Data'!$A$1:$H$12056, 7, 0), 0)</f>
        <v>2</v>
      </c>
      <c r="T4715" s="13">
        <f>IFERROR(VLOOKUP($A4715, 'Fielding Data'!$A$1:$H$12056, 8, 0), 0)</f>
        <v>0</v>
      </c>
      <c r="U4715" s="13">
        <f>SUMIFS('Fielding Data'!E:E, 'Fielding Data'!$A:$A, $A4715)</f>
        <v>3</v>
      </c>
      <c r="V4715" s="13">
        <f>SUMIFS('Fielding Data'!F:F, 'Fielding Data'!$A:$A, $A4715)</f>
        <v>21</v>
      </c>
      <c r="W4715" s="13">
        <f>SUMIFS('Fielding Data'!G:G, 'Fielding Data'!$A:$A, $A4715)</f>
        <v>2</v>
      </c>
      <c r="X4715" s="13">
        <f>SUMIFS('Fielding Data'!H:H, 'Fielding Data'!$A:$A, $A4715)</f>
        <v>0</v>
      </c>
    </row>
    <row r="4716" spans="1:24" x14ac:dyDescent="0.3">
      <c r="A4716" s="13" t="str">
        <f t="shared" si="147"/>
        <v>zimmejo022013</v>
      </c>
      <c r="B4716" s="16" t="s">
        <v>1212</v>
      </c>
      <c r="C4716" s="16">
        <v>2013</v>
      </c>
      <c r="D4716" s="16">
        <v>32</v>
      </c>
      <c r="E4716" s="16">
        <v>65</v>
      </c>
      <c r="F4716" s="16">
        <v>4</v>
      </c>
      <c r="G4716" s="16">
        <v>8</v>
      </c>
      <c r="H4716" s="16">
        <v>1</v>
      </c>
      <c r="I4716" s="16">
        <v>0</v>
      </c>
      <c r="J4716" s="16">
        <v>0</v>
      </c>
      <c r="K4716" s="16">
        <v>2</v>
      </c>
      <c r="L4716" s="16">
        <v>0</v>
      </c>
      <c r="M4716" s="16">
        <v>0</v>
      </c>
      <c r="N4716" s="16">
        <v>1</v>
      </c>
      <c r="O4716" s="16">
        <v>20</v>
      </c>
      <c r="P4716" s="13" t="str">
        <f t="shared" si="146"/>
        <v>P</v>
      </c>
      <c r="Q4716" s="13">
        <f>IFERROR(VLOOKUP($A4716, 'Fielding Data'!$A$1:$H$12056, 5, 0), 0)</f>
        <v>12</v>
      </c>
      <c r="R4716" s="13">
        <f>IFERROR(VLOOKUP($A4716, 'Fielding Data'!$A$1:$H$12056, 6, 0), 0)</f>
        <v>28</v>
      </c>
      <c r="S4716" s="13">
        <f>IFERROR(VLOOKUP($A4716, 'Fielding Data'!$A$1:$H$12056, 7, 0), 0)</f>
        <v>2</v>
      </c>
      <c r="T4716" s="13">
        <f>IFERROR(VLOOKUP($A4716, 'Fielding Data'!$A$1:$H$12056, 8, 0), 0)</f>
        <v>1</v>
      </c>
      <c r="U4716" s="13">
        <f>SUMIFS('Fielding Data'!E:E, 'Fielding Data'!$A:$A, $A4716)</f>
        <v>12</v>
      </c>
      <c r="V4716" s="13">
        <f>SUMIFS('Fielding Data'!F:F, 'Fielding Data'!$A:$A, $A4716)</f>
        <v>28</v>
      </c>
      <c r="W4716" s="13">
        <f>SUMIFS('Fielding Data'!G:G, 'Fielding Data'!$A:$A, $A4716)</f>
        <v>2</v>
      </c>
      <c r="X4716" s="13">
        <f>SUMIFS('Fielding Data'!H:H, 'Fielding Data'!$A:$A, $A4716)</f>
        <v>1</v>
      </c>
    </row>
    <row r="4717" spans="1:24" x14ac:dyDescent="0.3">
      <c r="A4717" s="13" t="str">
        <f t="shared" si="147"/>
        <v>zimmery012013</v>
      </c>
      <c r="B4717" s="16" t="s">
        <v>620</v>
      </c>
      <c r="C4717" s="16">
        <v>2013</v>
      </c>
      <c r="D4717" s="16">
        <v>147</v>
      </c>
      <c r="E4717" s="16">
        <v>568</v>
      </c>
      <c r="F4717" s="16">
        <v>84</v>
      </c>
      <c r="G4717" s="16">
        <v>156</v>
      </c>
      <c r="H4717" s="16">
        <v>26</v>
      </c>
      <c r="I4717" s="16">
        <v>2</v>
      </c>
      <c r="J4717" s="16">
        <v>26</v>
      </c>
      <c r="K4717" s="16">
        <v>79</v>
      </c>
      <c r="L4717" s="16">
        <v>6</v>
      </c>
      <c r="M4717" s="16">
        <v>0</v>
      </c>
      <c r="N4717" s="16">
        <v>60</v>
      </c>
      <c r="O4717" s="16">
        <v>133</v>
      </c>
      <c r="P4717" s="13" t="str">
        <f t="shared" si="146"/>
        <v>3B</v>
      </c>
      <c r="Q4717" s="13">
        <f>IFERROR(VLOOKUP($A4717, 'Fielding Data'!$A$1:$H$12056, 5, 0), 0)</f>
        <v>98</v>
      </c>
      <c r="R4717" s="13">
        <f>IFERROR(VLOOKUP($A4717, 'Fielding Data'!$A$1:$H$12056, 6, 0), 0)</f>
        <v>260</v>
      </c>
      <c r="S4717" s="13">
        <f>IFERROR(VLOOKUP($A4717, 'Fielding Data'!$A$1:$H$12056, 7, 0), 0)</f>
        <v>21</v>
      </c>
      <c r="T4717" s="13">
        <f>IFERROR(VLOOKUP($A4717, 'Fielding Data'!$A$1:$H$12056, 8, 0), 0)</f>
        <v>28</v>
      </c>
      <c r="U4717" s="13">
        <f>SUMIFS('Fielding Data'!E:E, 'Fielding Data'!$A:$A, $A4717)</f>
        <v>98</v>
      </c>
      <c r="V4717" s="13">
        <f>SUMIFS('Fielding Data'!F:F, 'Fielding Data'!$A:$A, $A4717)</f>
        <v>260</v>
      </c>
      <c r="W4717" s="13">
        <f>SUMIFS('Fielding Data'!G:G, 'Fielding Data'!$A:$A, $A4717)</f>
        <v>21</v>
      </c>
      <c r="X4717" s="13">
        <f>SUMIFS('Fielding Data'!H:H, 'Fielding Data'!$A:$A, $A4717)</f>
        <v>28</v>
      </c>
    </row>
    <row r="4718" spans="1:24" x14ac:dyDescent="0.3">
      <c r="A4718" s="13" t="str">
        <f t="shared" si="147"/>
        <v>zitoba012013</v>
      </c>
      <c r="B4718" s="16" t="s">
        <v>223</v>
      </c>
      <c r="C4718" s="16">
        <v>2013</v>
      </c>
      <c r="D4718" s="16">
        <v>30</v>
      </c>
      <c r="E4718" s="16">
        <v>34</v>
      </c>
      <c r="F4718" s="16">
        <v>3</v>
      </c>
      <c r="G4718" s="16">
        <v>5</v>
      </c>
      <c r="H4718" s="16">
        <v>0</v>
      </c>
      <c r="I4718" s="16">
        <v>0</v>
      </c>
      <c r="J4718" s="16">
        <v>0</v>
      </c>
      <c r="K4718" s="16">
        <v>2</v>
      </c>
      <c r="L4718" s="16">
        <v>0</v>
      </c>
      <c r="M4718" s="16">
        <v>0</v>
      </c>
      <c r="N4718" s="16">
        <v>0</v>
      </c>
      <c r="O4718" s="16">
        <v>8</v>
      </c>
      <c r="P4718" s="13" t="str">
        <f t="shared" si="146"/>
        <v>P</v>
      </c>
      <c r="Q4718" s="13">
        <f>IFERROR(VLOOKUP($A4718, 'Fielding Data'!$A$1:$H$12056, 5, 0), 0)</f>
        <v>3</v>
      </c>
      <c r="R4718" s="13">
        <f>IFERROR(VLOOKUP($A4718, 'Fielding Data'!$A$1:$H$12056, 6, 0), 0)</f>
        <v>20</v>
      </c>
      <c r="S4718" s="13">
        <f>IFERROR(VLOOKUP($A4718, 'Fielding Data'!$A$1:$H$12056, 7, 0), 0)</f>
        <v>0</v>
      </c>
      <c r="T4718" s="13">
        <f>IFERROR(VLOOKUP($A4718, 'Fielding Data'!$A$1:$H$12056, 8, 0), 0)</f>
        <v>0</v>
      </c>
      <c r="U4718" s="13">
        <f>SUMIFS('Fielding Data'!E:E, 'Fielding Data'!$A:$A, $A4718)</f>
        <v>3</v>
      </c>
      <c r="V4718" s="13">
        <f>SUMIFS('Fielding Data'!F:F, 'Fielding Data'!$A:$A, $A4718)</f>
        <v>20</v>
      </c>
      <c r="W4718" s="13">
        <f>SUMIFS('Fielding Data'!G:G, 'Fielding Data'!$A:$A, $A4718)</f>
        <v>0</v>
      </c>
      <c r="X4718" s="13">
        <f>SUMIFS('Fielding Data'!H:H, 'Fielding Data'!$A:$A, $A4718)</f>
        <v>0</v>
      </c>
    </row>
    <row r="4719" spans="1:24" x14ac:dyDescent="0.3">
      <c r="A4719" s="13" t="str">
        <f t="shared" si="147"/>
        <v>zobribe012013</v>
      </c>
      <c r="B4719" s="16" t="s">
        <v>745</v>
      </c>
      <c r="C4719" s="16">
        <v>2013</v>
      </c>
      <c r="D4719" s="16">
        <v>157</v>
      </c>
      <c r="E4719" s="16">
        <v>612</v>
      </c>
      <c r="F4719" s="16">
        <v>77</v>
      </c>
      <c r="G4719" s="16">
        <v>168</v>
      </c>
      <c r="H4719" s="16">
        <v>36</v>
      </c>
      <c r="I4719" s="16">
        <v>3</v>
      </c>
      <c r="J4719" s="16">
        <v>12</v>
      </c>
      <c r="K4719" s="16">
        <v>71</v>
      </c>
      <c r="L4719" s="16">
        <v>11</v>
      </c>
      <c r="M4719" s="16">
        <v>3</v>
      </c>
      <c r="N4719" s="16">
        <v>72</v>
      </c>
      <c r="O4719" s="16">
        <v>91</v>
      </c>
      <c r="P4719" s="13" t="str">
        <f t="shared" si="146"/>
        <v>2B</v>
      </c>
      <c r="Q4719" s="13">
        <f>IFERROR(VLOOKUP($A4719, 'Fielding Data'!$A$1:$H$12056, 5, 0), 0)</f>
        <v>218</v>
      </c>
      <c r="R4719" s="13">
        <f>IFERROR(VLOOKUP($A4719, 'Fielding Data'!$A$1:$H$12056, 6, 0), 0)</f>
        <v>332</v>
      </c>
      <c r="S4719" s="13">
        <f>IFERROR(VLOOKUP($A4719, 'Fielding Data'!$A$1:$H$12056, 7, 0), 0)</f>
        <v>4</v>
      </c>
      <c r="T4719" s="13">
        <f>IFERROR(VLOOKUP($A4719, 'Fielding Data'!$A$1:$H$12056, 8, 0), 0)</f>
        <v>73</v>
      </c>
      <c r="U4719" s="13">
        <f>SUMIFS('Fielding Data'!E:E, 'Fielding Data'!$A:$A, $A4719)</f>
        <v>278</v>
      </c>
      <c r="V4719" s="13">
        <f>SUMIFS('Fielding Data'!F:F, 'Fielding Data'!$A:$A, $A4719)</f>
        <v>373</v>
      </c>
      <c r="W4719" s="13">
        <f>SUMIFS('Fielding Data'!G:G, 'Fielding Data'!$A:$A, $A4719)</f>
        <v>5</v>
      </c>
      <c r="X4719" s="13">
        <f>SUMIFS('Fielding Data'!H:H, 'Fielding Data'!$A:$A, $A4719)</f>
        <v>79</v>
      </c>
    </row>
    <row r="4720" spans="1:24" x14ac:dyDescent="0.3">
      <c r="A4720" s="13" t="str">
        <f t="shared" si="147"/>
        <v>zuninmi012013</v>
      </c>
      <c r="B4720" s="16" t="s">
        <v>2090</v>
      </c>
      <c r="C4720" s="16">
        <v>2013</v>
      </c>
      <c r="D4720" s="16">
        <v>52</v>
      </c>
      <c r="E4720" s="16">
        <v>173</v>
      </c>
      <c r="F4720" s="16">
        <v>22</v>
      </c>
      <c r="G4720" s="16">
        <v>37</v>
      </c>
      <c r="H4720" s="16">
        <v>5</v>
      </c>
      <c r="I4720" s="16">
        <v>0</v>
      </c>
      <c r="J4720" s="16">
        <v>5</v>
      </c>
      <c r="K4720" s="16">
        <v>14</v>
      </c>
      <c r="L4720" s="16">
        <v>1</v>
      </c>
      <c r="M4720" s="16">
        <v>0</v>
      </c>
      <c r="N4720" s="16">
        <v>16</v>
      </c>
      <c r="O4720" s="16">
        <v>49</v>
      </c>
      <c r="P4720" s="13" t="str">
        <f t="shared" si="146"/>
        <v>C</v>
      </c>
      <c r="Q4720" s="13">
        <f>IFERROR(VLOOKUP($A4720, 'Fielding Data'!$A$1:$H$12056, 5, 0), 0)</f>
        <v>363</v>
      </c>
      <c r="R4720" s="13">
        <f>IFERROR(VLOOKUP($A4720, 'Fielding Data'!$A$1:$H$12056, 6, 0), 0)</f>
        <v>22</v>
      </c>
      <c r="S4720" s="13">
        <f>IFERROR(VLOOKUP($A4720, 'Fielding Data'!$A$1:$H$12056, 7, 0), 0)</f>
        <v>2</v>
      </c>
      <c r="T4720" s="13">
        <f>IFERROR(VLOOKUP($A4720, 'Fielding Data'!$A$1:$H$12056, 8, 0), 0)</f>
        <v>1</v>
      </c>
      <c r="U4720" s="13">
        <f>SUMIFS('Fielding Data'!E:E, 'Fielding Data'!$A:$A, $A4720)</f>
        <v>363</v>
      </c>
      <c r="V4720" s="13">
        <f>SUMIFS('Fielding Data'!F:F, 'Fielding Data'!$A:$A, $A4720)</f>
        <v>22</v>
      </c>
      <c r="W4720" s="13">
        <f>SUMIFS('Fielding Data'!G:G, 'Fielding Data'!$A:$A, $A4720)</f>
        <v>2</v>
      </c>
      <c r="X4720" s="13">
        <f>SUMIFS('Fielding Data'!H:H, 'Fielding Data'!$A:$A, $A4720)</f>
        <v>1</v>
      </c>
    </row>
    <row r="4721" spans="1:24" x14ac:dyDescent="0.3">
      <c r="A4721" s="13" t="str">
        <f t="shared" si="147"/>
        <v>abadfe012014</v>
      </c>
      <c r="B4721" s="16" t="s">
        <v>1213</v>
      </c>
      <c r="C4721" s="16">
        <v>2014</v>
      </c>
      <c r="D4721" s="16">
        <v>69</v>
      </c>
      <c r="E4721" s="16">
        <v>0</v>
      </c>
      <c r="F4721" s="16">
        <v>0</v>
      </c>
      <c r="G4721" s="16">
        <v>0</v>
      </c>
      <c r="H4721" s="16">
        <v>0</v>
      </c>
      <c r="I4721" s="16">
        <v>0</v>
      </c>
      <c r="J4721" s="16">
        <v>0</v>
      </c>
      <c r="K4721" s="16">
        <v>0</v>
      </c>
      <c r="L4721" s="16">
        <v>0</v>
      </c>
      <c r="M4721" s="16">
        <v>0</v>
      </c>
      <c r="N4721" s="16">
        <v>0</v>
      </c>
      <c r="O4721" s="16">
        <v>0</v>
      </c>
      <c r="P4721" s="13" t="str">
        <f t="shared" si="146"/>
        <v>P</v>
      </c>
      <c r="Q4721" s="13">
        <f>IFERROR(VLOOKUP($A4721, 'Fielding Data'!$A$1:$H$12056, 5, 0), 0)</f>
        <v>0</v>
      </c>
      <c r="R4721" s="13">
        <f>IFERROR(VLOOKUP($A4721, 'Fielding Data'!$A$1:$H$12056, 6, 0), 0)</f>
        <v>8</v>
      </c>
      <c r="S4721" s="13">
        <f>IFERROR(VLOOKUP($A4721, 'Fielding Data'!$A$1:$H$12056, 7, 0), 0)</f>
        <v>0</v>
      </c>
      <c r="T4721" s="13">
        <f>IFERROR(VLOOKUP($A4721, 'Fielding Data'!$A$1:$H$12056, 8, 0), 0)</f>
        <v>0</v>
      </c>
      <c r="U4721" s="13">
        <f>SUMIFS('Fielding Data'!E:E, 'Fielding Data'!$A:$A, $A4721)</f>
        <v>0</v>
      </c>
      <c r="V4721" s="13">
        <f>SUMIFS('Fielding Data'!F:F, 'Fielding Data'!$A:$A, $A4721)</f>
        <v>8</v>
      </c>
      <c r="W4721" s="13">
        <f>SUMIFS('Fielding Data'!G:G, 'Fielding Data'!$A:$A, $A4721)</f>
        <v>0</v>
      </c>
      <c r="X4721" s="13">
        <f>SUMIFS('Fielding Data'!H:H, 'Fielding Data'!$A:$A, $A4721)</f>
        <v>0</v>
      </c>
    </row>
    <row r="4722" spans="1:24" x14ac:dyDescent="0.3">
      <c r="A4722" s="13" t="str">
        <f t="shared" si="147"/>
        <v>abreubo012014</v>
      </c>
      <c r="B4722" s="16" t="s">
        <v>45</v>
      </c>
      <c r="C4722" s="16">
        <v>2014</v>
      </c>
      <c r="D4722" s="16">
        <v>78</v>
      </c>
      <c r="E4722" s="16">
        <v>133</v>
      </c>
      <c r="F4722" s="16">
        <v>12</v>
      </c>
      <c r="G4722" s="16">
        <v>33</v>
      </c>
      <c r="H4722" s="16">
        <v>9</v>
      </c>
      <c r="I4722" s="16">
        <v>0</v>
      </c>
      <c r="J4722" s="16">
        <v>1</v>
      </c>
      <c r="K4722" s="16">
        <v>14</v>
      </c>
      <c r="L4722" s="16">
        <v>1</v>
      </c>
      <c r="M4722" s="16">
        <v>0</v>
      </c>
      <c r="N4722" s="16">
        <v>20</v>
      </c>
      <c r="O4722" s="16">
        <v>21</v>
      </c>
      <c r="P4722" s="13" t="str">
        <f t="shared" si="146"/>
        <v>LF</v>
      </c>
      <c r="Q4722" s="13">
        <f>IFERROR(VLOOKUP($A4722, 'Fielding Data'!$A$1:$H$12056, 5, 0), 0)</f>
        <v>6</v>
      </c>
      <c r="R4722" s="13">
        <f>IFERROR(VLOOKUP($A4722, 'Fielding Data'!$A$1:$H$12056, 6, 0), 0)</f>
        <v>0</v>
      </c>
      <c r="S4722" s="13">
        <f>IFERROR(VLOOKUP($A4722, 'Fielding Data'!$A$1:$H$12056, 7, 0), 0)</f>
        <v>0</v>
      </c>
      <c r="T4722" s="13">
        <f>IFERROR(VLOOKUP($A4722, 'Fielding Data'!$A$1:$H$12056, 8, 0), 0)</f>
        <v>0</v>
      </c>
      <c r="U4722" s="13">
        <f>SUMIFS('Fielding Data'!E:E, 'Fielding Data'!$A:$A, $A4722)</f>
        <v>74</v>
      </c>
      <c r="V4722" s="13">
        <f>SUMIFS('Fielding Data'!F:F, 'Fielding Data'!$A:$A, $A4722)</f>
        <v>0</v>
      </c>
      <c r="W4722" s="13">
        <f>SUMIFS('Fielding Data'!G:G, 'Fielding Data'!$A:$A, $A4722)</f>
        <v>4</v>
      </c>
      <c r="X4722" s="13">
        <f>SUMIFS('Fielding Data'!H:H, 'Fielding Data'!$A:$A, $A4722)</f>
        <v>0</v>
      </c>
    </row>
    <row r="4723" spans="1:24" x14ac:dyDescent="0.3">
      <c r="A4723" s="13" t="str">
        <f t="shared" si="147"/>
        <v>abreujo022014</v>
      </c>
      <c r="B4723" s="16" t="s">
        <v>2091</v>
      </c>
      <c r="C4723" s="16">
        <v>2014</v>
      </c>
      <c r="D4723" s="16">
        <v>145</v>
      </c>
      <c r="E4723" s="16">
        <v>556</v>
      </c>
      <c r="F4723" s="16">
        <v>80</v>
      </c>
      <c r="G4723" s="16">
        <v>176</v>
      </c>
      <c r="H4723" s="16">
        <v>35</v>
      </c>
      <c r="I4723" s="16">
        <v>2</v>
      </c>
      <c r="J4723" s="16">
        <v>36</v>
      </c>
      <c r="K4723" s="16">
        <v>107</v>
      </c>
      <c r="L4723" s="16">
        <v>3</v>
      </c>
      <c r="M4723" s="16">
        <v>1</v>
      </c>
      <c r="N4723" s="16">
        <v>51</v>
      </c>
      <c r="O4723" s="16">
        <v>131</v>
      </c>
      <c r="P4723" s="13" t="str">
        <f t="shared" si="146"/>
        <v>1B</v>
      </c>
      <c r="Q4723" s="13">
        <f>IFERROR(VLOOKUP($A4723, 'Fielding Data'!$A$1:$H$12056, 5, 0), 0)</f>
        <v>970</v>
      </c>
      <c r="R4723" s="13">
        <f>IFERROR(VLOOKUP($A4723, 'Fielding Data'!$A$1:$H$12056, 6, 0), 0)</f>
        <v>69</v>
      </c>
      <c r="S4723" s="13">
        <f>IFERROR(VLOOKUP($A4723, 'Fielding Data'!$A$1:$H$12056, 7, 0), 0)</f>
        <v>6</v>
      </c>
      <c r="T4723" s="13">
        <f>IFERROR(VLOOKUP($A4723, 'Fielding Data'!$A$1:$H$12056, 8, 0), 0)</f>
        <v>105</v>
      </c>
      <c r="U4723" s="13">
        <f>SUMIFS('Fielding Data'!E:E, 'Fielding Data'!$A:$A, $A4723)</f>
        <v>970</v>
      </c>
      <c r="V4723" s="13">
        <f>SUMIFS('Fielding Data'!F:F, 'Fielding Data'!$A:$A, $A4723)</f>
        <v>69</v>
      </c>
      <c r="W4723" s="13">
        <f>SUMIFS('Fielding Data'!G:G, 'Fielding Data'!$A:$A, $A4723)</f>
        <v>6</v>
      </c>
      <c r="X4723" s="13">
        <f>SUMIFS('Fielding Data'!H:H, 'Fielding Data'!$A:$A, $A4723)</f>
        <v>105</v>
      </c>
    </row>
    <row r="4724" spans="1:24" x14ac:dyDescent="0.3">
      <c r="A4724" s="13" t="str">
        <f t="shared" si="147"/>
        <v>abreuto012014</v>
      </c>
      <c r="B4724" s="16" t="s">
        <v>747</v>
      </c>
      <c r="C4724" s="16">
        <v>2014</v>
      </c>
      <c r="D4724" s="16">
        <v>3</v>
      </c>
      <c r="E4724" s="16">
        <v>4</v>
      </c>
      <c r="F4724" s="16">
        <v>0</v>
      </c>
      <c r="G4724" s="16">
        <v>0</v>
      </c>
      <c r="H4724" s="16">
        <v>0</v>
      </c>
      <c r="I4724" s="16">
        <v>0</v>
      </c>
      <c r="J4724" s="16">
        <v>0</v>
      </c>
      <c r="K4724" s="16">
        <v>0</v>
      </c>
      <c r="L4724" s="16">
        <v>0</v>
      </c>
      <c r="M4724" s="16">
        <v>0</v>
      </c>
      <c r="N4724" s="16">
        <v>0</v>
      </c>
      <c r="O4724" s="16">
        <v>0</v>
      </c>
      <c r="P4724" s="13" t="str">
        <f t="shared" si="146"/>
        <v>2B</v>
      </c>
      <c r="Q4724" s="13">
        <f>IFERROR(VLOOKUP($A4724, 'Fielding Data'!$A$1:$H$12056, 5, 0), 0)</f>
        <v>2</v>
      </c>
      <c r="R4724" s="13">
        <f>IFERROR(VLOOKUP($A4724, 'Fielding Data'!$A$1:$H$12056, 6, 0), 0)</f>
        <v>1</v>
      </c>
      <c r="S4724" s="13">
        <f>IFERROR(VLOOKUP($A4724, 'Fielding Data'!$A$1:$H$12056, 7, 0), 0)</f>
        <v>0</v>
      </c>
      <c r="T4724" s="13">
        <f>IFERROR(VLOOKUP($A4724, 'Fielding Data'!$A$1:$H$12056, 8, 0), 0)</f>
        <v>0</v>
      </c>
      <c r="U4724" s="13">
        <f>SUMIFS('Fielding Data'!E:E, 'Fielding Data'!$A:$A, $A4724)</f>
        <v>2</v>
      </c>
      <c r="V4724" s="13">
        <f>SUMIFS('Fielding Data'!F:F, 'Fielding Data'!$A:$A, $A4724)</f>
        <v>1</v>
      </c>
      <c r="W4724" s="13">
        <f>SUMIFS('Fielding Data'!G:G, 'Fielding Data'!$A:$A, $A4724)</f>
        <v>0</v>
      </c>
      <c r="X4724" s="13">
        <f>SUMIFS('Fielding Data'!H:H, 'Fielding Data'!$A:$A, $A4724)</f>
        <v>0</v>
      </c>
    </row>
    <row r="4725" spans="1:24" x14ac:dyDescent="0.3">
      <c r="A4725" s="13" t="str">
        <f t="shared" si="147"/>
        <v>aceveal012014</v>
      </c>
      <c r="B4725" s="16" t="s">
        <v>870</v>
      </c>
      <c r="C4725" s="16">
        <v>2014</v>
      </c>
      <c r="D4725" s="16">
        <v>10</v>
      </c>
      <c r="E4725" s="16">
        <v>0</v>
      </c>
      <c r="F4725" s="16">
        <v>0</v>
      </c>
      <c r="G4725" s="16">
        <v>0</v>
      </c>
      <c r="H4725" s="16">
        <v>0</v>
      </c>
      <c r="I4725" s="16">
        <v>0</v>
      </c>
      <c r="J4725" s="16">
        <v>0</v>
      </c>
      <c r="K4725" s="16">
        <v>0</v>
      </c>
      <c r="L4725" s="16">
        <v>0</v>
      </c>
      <c r="M4725" s="16">
        <v>0</v>
      </c>
      <c r="N4725" s="16">
        <v>0</v>
      </c>
      <c r="O4725" s="16">
        <v>0</v>
      </c>
      <c r="P4725" s="13" t="str">
        <f t="shared" si="146"/>
        <v>P</v>
      </c>
      <c r="Q4725" s="13">
        <f>IFERROR(VLOOKUP($A4725, 'Fielding Data'!$A$1:$H$12056, 5, 0), 0)</f>
        <v>2</v>
      </c>
      <c r="R4725" s="13">
        <f>IFERROR(VLOOKUP($A4725, 'Fielding Data'!$A$1:$H$12056, 6, 0), 0)</f>
        <v>1</v>
      </c>
      <c r="S4725" s="13">
        <f>IFERROR(VLOOKUP($A4725, 'Fielding Data'!$A$1:$H$12056, 7, 0), 0)</f>
        <v>0</v>
      </c>
      <c r="T4725" s="13">
        <f>IFERROR(VLOOKUP($A4725, 'Fielding Data'!$A$1:$H$12056, 8, 0), 0)</f>
        <v>0</v>
      </c>
      <c r="U4725" s="13">
        <f>SUMIFS('Fielding Data'!E:E, 'Fielding Data'!$A:$A, $A4725)</f>
        <v>2</v>
      </c>
      <c r="V4725" s="13">
        <f>SUMIFS('Fielding Data'!F:F, 'Fielding Data'!$A:$A, $A4725)</f>
        <v>1</v>
      </c>
      <c r="W4725" s="13">
        <f>SUMIFS('Fielding Data'!G:G, 'Fielding Data'!$A:$A, $A4725)</f>
        <v>0</v>
      </c>
      <c r="X4725" s="13">
        <f>SUMIFS('Fielding Data'!H:H, 'Fielding Data'!$A:$A, $A4725)</f>
        <v>0</v>
      </c>
    </row>
    <row r="4726" spans="1:24" x14ac:dyDescent="0.3">
      <c r="A4726" s="13" t="str">
        <f t="shared" si="147"/>
        <v>achteaj012014</v>
      </c>
      <c r="B4726" s="16" t="s">
        <v>2092</v>
      </c>
      <c r="C4726" s="16">
        <v>2014</v>
      </c>
      <c r="D4726" s="16">
        <v>7</v>
      </c>
      <c r="E4726" s="16">
        <v>0</v>
      </c>
      <c r="F4726" s="16">
        <v>0</v>
      </c>
      <c r="G4726" s="16">
        <v>0</v>
      </c>
      <c r="H4726" s="16">
        <v>0</v>
      </c>
      <c r="I4726" s="16">
        <v>0</v>
      </c>
      <c r="J4726" s="16">
        <v>0</v>
      </c>
      <c r="K4726" s="16">
        <v>0</v>
      </c>
      <c r="L4726" s="16">
        <v>0</v>
      </c>
      <c r="M4726" s="16">
        <v>0</v>
      </c>
      <c r="N4726" s="16">
        <v>0</v>
      </c>
      <c r="O4726" s="16">
        <v>0</v>
      </c>
      <c r="P4726" s="13" t="str">
        <f t="shared" si="146"/>
        <v>P</v>
      </c>
      <c r="Q4726" s="13">
        <f>IFERROR(VLOOKUP($A4726, 'Fielding Data'!$A$1:$H$12056, 5, 0), 0)</f>
        <v>0</v>
      </c>
      <c r="R4726" s="13">
        <f>IFERROR(VLOOKUP($A4726, 'Fielding Data'!$A$1:$H$12056, 6, 0), 0)</f>
        <v>1</v>
      </c>
      <c r="S4726" s="13">
        <f>IFERROR(VLOOKUP($A4726, 'Fielding Data'!$A$1:$H$12056, 7, 0), 0)</f>
        <v>0</v>
      </c>
      <c r="T4726" s="13">
        <f>IFERROR(VLOOKUP($A4726, 'Fielding Data'!$A$1:$H$12056, 8, 0), 0)</f>
        <v>0</v>
      </c>
      <c r="U4726" s="13">
        <f>SUMIFS('Fielding Data'!E:E, 'Fielding Data'!$A:$A, $A4726)</f>
        <v>0</v>
      </c>
      <c r="V4726" s="13">
        <f>SUMIFS('Fielding Data'!F:F, 'Fielding Data'!$A:$A, $A4726)</f>
        <v>1</v>
      </c>
      <c r="W4726" s="13">
        <f>SUMIFS('Fielding Data'!G:G, 'Fielding Data'!$A:$A, $A4726)</f>
        <v>0</v>
      </c>
      <c r="X4726" s="13">
        <f>SUMIFS('Fielding Data'!H:H, 'Fielding Data'!$A:$A, $A4726)</f>
        <v>0</v>
      </c>
    </row>
    <row r="4727" spans="1:24" x14ac:dyDescent="0.3">
      <c r="A4727" s="13" t="str">
        <f t="shared" si="147"/>
        <v>ackledu012014</v>
      </c>
      <c r="B4727" s="16" t="s">
        <v>1417</v>
      </c>
      <c r="C4727" s="16">
        <v>2014</v>
      </c>
      <c r="D4727" s="16">
        <v>143</v>
      </c>
      <c r="E4727" s="16">
        <v>502</v>
      </c>
      <c r="F4727" s="16">
        <v>64</v>
      </c>
      <c r="G4727" s="16">
        <v>123</v>
      </c>
      <c r="H4727" s="16">
        <v>27</v>
      </c>
      <c r="I4727" s="16">
        <v>4</v>
      </c>
      <c r="J4727" s="16">
        <v>14</v>
      </c>
      <c r="K4727" s="16">
        <v>65</v>
      </c>
      <c r="L4727" s="16">
        <v>8</v>
      </c>
      <c r="M4727" s="16">
        <v>4</v>
      </c>
      <c r="N4727" s="16">
        <v>32</v>
      </c>
      <c r="O4727" s="16">
        <v>90</v>
      </c>
      <c r="P4727" s="13" t="str">
        <f t="shared" si="146"/>
        <v>LF</v>
      </c>
      <c r="Q4727" s="13">
        <f>IFERROR(VLOOKUP($A4727, 'Fielding Data'!$A$1:$H$12056, 5, 0), 0)</f>
        <v>245</v>
      </c>
      <c r="R4727" s="13">
        <f>IFERROR(VLOOKUP($A4727, 'Fielding Data'!$A$1:$H$12056, 6, 0), 0)</f>
        <v>4</v>
      </c>
      <c r="S4727" s="13">
        <f>IFERROR(VLOOKUP($A4727, 'Fielding Data'!$A$1:$H$12056, 7, 0), 0)</f>
        <v>2</v>
      </c>
      <c r="T4727" s="13">
        <f>IFERROR(VLOOKUP($A4727, 'Fielding Data'!$A$1:$H$12056, 8, 0), 0)</f>
        <v>2</v>
      </c>
      <c r="U4727" s="13">
        <f>SUMIFS('Fielding Data'!E:E, 'Fielding Data'!$A:$A, $A4727)</f>
        <v>490</v>
      </c>
      <c r="V4727" s="13">
        <f>SUMIFS('Fielding Data'!F:F, 'Fielding Data'!$A:$A, $A4727)</f>
        <v>8</v>
      </c>
      <c r="W4727" s="13">
        <f>SUMIFS('Fielding Data'!G:G, 'Fielding Data'!$A:$A, $A4727)</f>
        <v>4</v>
      </c>
      <c r="X4727" s="13">
        <f>SUMIFS('Fielding Data'!H:H, 'Fielding Data'!$A:$A, $A4727)</f>
        <v>4</v>
      </c>
    </row>
    <row r="4728" spans="1:24" x14ac:dyDescent="0.3">
      <c r="A4728" s="13" t="str">
        <f t="shared" si="147"/>
        <v>adamecr012014</v>
      </c>
      <c r="B4728" s="16" t="s">
        <v>2093</v>
      </c>
      <c r="C4728" s="16">
        <v>2014</v>
      </c>
      <c r="D4728" s="16">
        <v>7</v>
      </c>
      <c r="E4728" s="16">
        <v>15</v>
      </c>
      <c r="F4728" s="16">
        <v>1</v>
      </c>
      <c r="G4728" s="16">
        <v>1</v>
      </c>
      <c r="H4728" s="16">
        <v>0</v>
      </c>
      <c r="I4728" s="16">
        <v>0</v>
      </c>
      <c r="J4728" s="16">
        <v>0</v>
      </c>
      <c r="K4728" s="16">
        <v>0</v>
      </c>
      <c r="L4728" s="16">
        <v>0</v>
      </c>
      <c r="M4728" s="16">
        <v>0</v>
      </c>
      <c r="N4728" s="16">
        <v>0</v>
      </c>
      <c r="O4728" s="16">
        <v>5</v>
      </c>
      <c r="P4728" s="13" t="str">
        <f t="shared" si="146"/>
        <v>2B</v>
      </c>
      <c r="Q4728" s="13">
        <f>IFERROR(VLOOKUP($A4728, 'Fielding Data'!$A$1:$H$12056, 5, 0), 0)</f>
        <v>2</v>
      </c>
      <c r="R4728" s="13">
        <f>IFERROR(VLOOKUP($A4728, 'Fielding Data'!$A$1:$H$12056, 6, 0), 0)</f>
        <v>6</v>
      </c>
      <c r="S4728" s="13">
        <f>IFERROR(VLOOKUP($A4728, 'Fielding Data'!$A$1:$H$12056, 7, 0), 0)</f>
        <v>0</v>
      </c>
      <c r="T4728" s="13">
        <f>IFERROR(VLOOKUP($A4728, 'Fielding Data'!$A$1:$H$12056, 8, 0), 0)</f>
        <v>2</v>
      </c>
      <c r="U4728" s="13">
        <f>SUMIFS('Fielding Data'!E:E, 'Fielding Data'!$A:$A, $A4728)</f>
        <v>8</v>
      </c>
      <c r="V4728" s="13">
        <f>SUMIFS('Fielding Data'!F:F, 'Fielding Data'!$A:$A, $A4728)</f>
        <v>16</v>
      </c>
      <c r="W4728" s="13">
        <f>SUMIFS('Fielding Data'!G:G, 'Fielding Data'!$A:$A, $A4728)</f>
        <v>0</v>
      </c>
      <c r="X4728" s="13">
        <f>SUMIFS('Fielding Data'!H:H, 'Fielding Data'!$A:$A, $A4728)</f>
        <v>4</v>
      </c>
    </row>
    <row r="4729" spans="1:24" x14ac:dyDescent="0.3">
      <c r="A4729" s="13" t="str">
        <f t="shared" si="147"/>
        <v>adamsau012014</v>
      </c>
      <c r="B4729" s="16" t="s">
        <v>2094</v>
      </c>
      <c r="C4729" s="16">
        <v>2014</v>
      </c>
      <c r="D4729" s="16">
        <v>6</v>
      </c>
      <c r="E4729" s="16">
        <v>0</v>
      </c>
      <c r="F4729" s="16">
        <v>0</v>
      </c>
      <c r="G4729" s="16">
        <v>0</v>
      </c>
      <c r="H4729" s="16">
        <v>0</v>
      </c>
      <c r="I4729" s="16">
        <v>0</v>
      </c>
      <c r="J4729" s="16">
        <v>0</v>
      </c>
      <c r="K4729" s="16">
        <v>0</v>
      </c>
      <c r="L4729" s="16">
        <v>0</v>
      </c>
      <c r="M4729" s="16">
        <v>0</v>
      </c>
      <c r="N4729" s="16">
        <v>0</v>
      </c>
      <c r="O4729" s="16">
        <v>0</v>
      </c>
      <c r="P4729" s="13" t="str">
        <f t="shared" si="146"/>
        <v>P</v>
      </c>
      <c r="Q4729" s="13">
        <f>IFERROR(VLOOKUP($A4729, 'Fielding Data'!$A$1:$H$12056, 5, 0), 0)</f>
        <v>1</v>
      </c>
      <c r="R4729" s="13">
        <f>IFERROR(VLOOKUP($A4729, 'Fielding Data'!$A$1:$H$12056, 6, 0), 0)</f>
        <v>2</v>
      </c>
      <c r="S4729" s="13">
        <f>IFERROR(VLOOKUP($A4729, 'Fielding Data'!$A$1:$H$12056, 7, 0), 0)</f>
        <v>0</v>
      </c>
      <c r="T4729" s="13">
        <f>IFERROR(VLOOKUP($A4729, 'Fielding Data'!$A$1:$H$12056, 8, 0), 0)</f>
        <v>0</v>
      </c>
      <c r="U4729" s="13">
        <f>SUMIFS('Fielding Data'!E:E, 'Fielding Data'!$A:$A, $A4729)</f>
        <v>1</v>
      </c>
      <c r="V4729" s="13">
        <f>SUMIFS('Fielding Data'!F:F, 'Fielding Data'!$A:$A, $A4729)</f>
        <v>2</v>
      </c>
      <c r="W4729" s="13">
        <f>SUMIFS('Fielding Data'!G:G, 'Fielding Data'!$A:$A, $A4729)</f>
        <v>0</v>
      </c>
      <c r="X4729" s="13">
        <f>SUMIFS('Fielding Data'!H:H, 'Fielding Data'!$A:$A, $A4729)</f>
        <v>0</v>
      </c>
    </row>
    <row r="4730" spans="1:24" x14ac:dyDescent="0.3">
      <c r="A4730" s="13" t="str">
        <f t="shared" si="147"/>
        <v>adamsla012014</v>
      </c>
      <c r="B4730" s="16" t="s">
        <v>2095</v>
      </c>
      <c r="C4730" s="16">
        <v>2014</v>
      </c>
      <c r="D4730" s="16">
        <v>6</v>
      </c>
      <c r="E4730" s="16">
        <v>3</v>
      </c>
      <c r="F4730" s="16">
        <v>1</v>
      </c>
      <c r="G4730" s="16">
        <v>0</v>
      </c>
      <c r="H4730" s="16">
        <v>0</v>
      </c>
      <c r="I4730" s="16">
        <v>0</v>
      </c>
      <c r="J4730" s="16">
        <v>0</v>
      </c>
      <c r="K4730" s="16">
        <v>0</v>
      </c>
      <c r="L4730" s="16">
        <v>0</v>
      </c>
      <c r="M4730" s="16">
        <v>0</v>
      </c>
      <c r="N4730" s="16">
        <v>0</v>
      </c>
      <c r="O4730" s="16">
        <v>2</v>
      </c>
      <c r="P4730" s="13" t="str">
        <f t="shared" si="146"/>
        <v>CF</v>
      </c>
      <c r="Q4730" s="13">
        <f>IFERROR(VLOOKUP($A4730, 'Fielding Data'!$A$1:$H$12056, 5, 0), 0)</f>
        <v>0</v>
      </c>
      <c r="R4730" s="13">
        <f>IFERROR(VLOOKUP($A4730, 'Fielding Data'!$A$1:$H$12056, 6, 0), 0)</f>
        <v>0</v>
      </c>
      <c r="S4730" s="13">
        <f>IFERROR(VLOOKUP($A4730, 'Fielding Data'!$A$1:$H$12056, 7, 0), 0)</f>
        <v>0</v>
      </c>
      <c r="T4730" s="13">
        <f>IFERROR(VLOOKUP($A4730, 'Fielding Data'!$A$1:$H$12056, 8, 0), 0)</f>
        <v>0</v>
      </c>
      <c r="U4730" s="13">
        <f>SUMIFS('Fielding Data'!E:E, 'Fielding Data'!$A:$A, $A4730)</f>
        <v>6</v>
      </c>
      <c r="V4730" s="13">
        <f>SUMIFS('Fielding Data'!F:F, 'Fielding Data'!$A:$A, $A4730)</f>
        <v>0</v>
      </c>
      <c r="W4730" s="13">
        <f>SUMIFS('Fielding Data'!G:G, 'Fielding Data'!$A:$A, $A4730)</f>
        <v>0</v>
      </c>
      <c r="X4730" s="13">
        <f>SUMIFS('Fielding Data'!H:H, 'Fielding Data'!$A:$A, $A4730)</f>
        <v>0</v>
      </c>
    </row>
    <row r="4731" spans="1:24" x14ac:dyDescent="0.3">
      <c r="A4731" s="13" t="str">
        <f t="shared" si="147"/>
        <v>adamsma012014</v>
      </c>
      <c r="B4731" s="16" t="s">
        <v>1655</v>
      </c>
      <c r="C4731" s="16">
        <v>2014</v>
      </c>
      <c r="D4731" s="16">
        <v>142</v>
      </c>
      <c r="E4731" s="16">
        <v>527</v>
      </c>
      <c r="F4731" s="16">
        <v>55</v>
      </c>
      <c r="G4731" s="16">
        <v>152</v>
      </c>
      <c r="H4731" s="16">
        <v>34</v>
      </c>
      <c r="I4731" s="16">
        <v>5</v>
      </c>
      <c r="J4731" s="16">
        <v>15</v>
      </c>
      <c r="K4731" s="16">
        <v>68</v>
      </c>
      <c r="L4731" s="16">
        <v>3</v>
      </c>
      <c r="M4731" s="16">
        <v>2</v>
      </c>
      <c r="N4731" s="16">
        <v>26</v>
      </c>
      <c r="O4731" s="16">
        <v>114</v>
      </c>
      <c r="P4731" s="13" t="str">
        <f t="shared" si="146"/>
        <v>1B</v>
      </c>
      <c r="Q4731" s="13">
        <f>IFERROR(VLOOKUP($A4731, 'Fielding Data'!$A$1:$H$12056, 5, 0), 0)</f>
        <v>1115</v>
      </c>
      <c r="R4731" s="13">
        <f>IFERROR(VLOOKUP($A4731, 'Fielding Data'!$A$1:$H$12056, 6, 0), 0)</f>
        <v>80</v>
      </c>
      <c r="S4731" s="13">
        <f>IFERROR(VLOOKUP($A4731, 'Fielding Data'!$A$1:$H$12056, 7, 0), 0)</f>
        <v>9</v>
      </c>
      <c r="T4731" s="13">
        <f>IFERROR(VLOOKUP($A4731, 'Fielding Data'!$A$1:$H$12056, 8, 0), 0)</f>
        <v>111</v>
      </c>
      <c r="U4731" s="13">
        <f>SUMIFS('Fielding Data'!E:E, 'Fielding Data'!$A:$A, $A4731)</f>
        <v>1115</v>
      </c>
      <c r="V4731" s="13">
        <f>SUMIFS('Fielding Data'!F:F, 'Fielding Data'!$A:$A, $A4731)</f>
        <v>80</v>
      </c>
      <c r="W4731" s="13">
        <f>SUMIFS('Fielding Data'!G:G, 'Fielding Data'!$A:$A, $A4731)</f>
        <v>9</v>
      </c>
      <c r="X4731" s="13">
        <f>SUMIFS('Fielding Data'!H:H, 'Fielding Data'!$A:$A, $A4731)</f>
        <v>111</v>
      </c>
    </row>
    <row r="4732" spans="1:24" x14ac:dyDescent="0.3">
      <c r="A4732" s="13" t="str">
        <f t="shared" si="147"/>
        <v>adamsmi032014</v>
      </c>
      <c r="B4732" s="16" t="s">
        <v>413</v>
      </c>
      <c r="C4732" s="16">
        <v>2014</v>
      </c>
      <c r="D4732" s="16">
        <v>22</v>
      </c>
      <c r="E4732" s="16">
        <v>0</v>
      </c>
      <c r="F4732" s="16">
        <v>0</v>
      </c>
      <c r="G4732" s="16">
        <v>0</v>
      </c>
      <c r="H4732" s="16">
        <v>0</v>
      </c>
      <c r="I4732" s="16">
        <v>0</v>
      </c>
      <c r="J4732" s="16">
        <v>0</v>
      </c>
      <c r="K4732" s="16">
        <v>0</v>
      </c>
      <c r="L4732" s="16">
        <v>0</v>
      </c>
      <c r="M4732" s="16">
        <v>0</v>
      </c>
      <c r="N4732" s="16">
        <v>0</v>
      </c>
      <c r="O4732" s="16">
        <v>0</v>
      </c>
      <c r="P4732" s="13" t="str">
        <f t="shared" si="146"/>
        <v>P</v>
      </c>
      <c r="Q4732" s="13">
        <f>IFERROR(VLOOKUP($A4732, 'Fielding Data'!$A$1:$H$12056, 5, 0), 0)</f>
        <v>0</v>
      </c>
      <c r="R4732" s="13">
        <f>IFERROR(VLOOKUP($A4732, 'Fielding Data'!$A$1:$H$12056, 6, 0), 0)</f>
        <v>5</v>
      </c>
      <c r="S4732" s="13">
        <f>IFERROR(VLOOKUP($A4732, 'Fielding Data'!$A$1:$H$12056, 7, 0), 0)</f>
        <v>0</v>
      </c>
      <c r="T4732" s="13">
        <f>IFERROR(VLOOKUP($A4732, 'Fielding Data'!$A$1:$H$12056, 8, 0), 0)</f>
        <v>1</v>
      </c>
      <c r="U4732" s="13">
        <f>SUMIFS('Fielding Data'!E:E, 'Fielding Data'!$A:$A, $A4732)</f>
        <v>0</v>
      </c>
      <c r="V4732" s="13">
        <f>SUMIFS('Fielding Data'!F:F, 'Fielding Data'!$A:$A, $A4732)</f>
        <v>5</v>
      </c>
      <c r="W4732" s="13">
        <f>SUMIFS('Fielding Data'!G:G, 'Fielding Data'!$A:$A, $A4732)</f>
        <v>0</v>
      </c>
      <c r="X4732" s="13">
        <f>SUMIFS('Fielding Data'!H:H, 'Fielding Data'!$A:$A, $A4732)</f>
        <v>1</v>
      </c>
    </row>
    <row r="4733" spans="1:24" x14ac:dyDescent="0.3">
      <c r="A4733" s="13" t="str">
        <f t="shared" si="147"/>
        <v>adcocna012014</v>
      </c>
      <c r="B4733" s="16" t="s">
        <v>1419</v>
      </c>
      <c r="C4733" s="16">
        <v>2014</v>
      </c>
      <c r="D4733" s="16">
        <v>7</v>
      </c>
      <c r="E4733" s="16">
        <v>0</v>
      </c>
      <c r="F4733" s="16">
        <v>0</v>
      </c>
      <c r="G4733" s="16">
        <v>0</v>
      </c>
      <c r="H4733" s="16">
        <v>0</v>
      </c>
      <c r="I4733" s="16">
        <v>0</v>
      </c>
      <c r="J4733" s="16">
        <v>0</v>
      </c>
      <c r="K4733" s="16">
        <v>0</v>
      </c>
      <c r="L4733" s="16">
        <v>0</v>
      </c>
      <c r="M4733" s="16">
        <v>0</v>
      </c>
      <c r="N4733" s="16">
        <v>0</v>
      </c>
      <c r="O4733" s="16">
        <v>0</v>
      </c>
      <c r="P4733" s="13" t="str">
        <f t="shared" si="146"/>
        <v>P</v>
      </c>
      <c r="Q4733" s="13">
        <f>IFERROR(VLOOKUP($A4733, 'Fielding Data'!$A$1:$H$12056, 5, 0), 0)</f>
        <v>0</v>
      </c>
      <c r="R4733" s="13">
        <f>IFERROR(VLOOKUP($A4733, 'Fielding Data'!$A$1:$H$12056, 6, 0), 0)</f>
        <v>0</v>
      </c>
      <c r="S4733" s="13">
        <f>IFERROR(VLOOKUP($A4733, 'Fielding Data'!$A$1:$H$12056, 7, 0), 0)</f>
        <v>0</v>
      </c>
      <c r="T4733" s="13">
        <f>IFERROR(VLOOKUP($A4733, 'Fielding Data'!$A$1:$H$12056, 8, 0), 0)</f>
        <v>0</v>
      </c>
      <c r="U4733" s="13">
        <f>SUMIFS('Fielding Data'!E:E, 'Fielding Data'!$A:$A, $A4733)</f>
        <v>0</v>
      </c>
      <c r="V4733" s="13">
        <f>SUMIFS('Fielding Data'!F:F, 'Fielding Data'!$A:$A, $A4733)</f>
        <v>0</v>
      </c>
      <c r="W4733" s="13">
        <f>SUMIFS('Fielding Data'!G:G, 'Fielding Data'!$A:$A, $A4733)</f>
        <v>0</v>
      </c>
      <c r="X4733" s="13">
        <f>SUMIFS('Fielding Data'!H:H, 'Fielding Data'!$A:$A, $A4733)</f>
        <v>0</v>
      </c>
    </row>
    <row r="4734" spans="1:24" x14ac:dyDescent="0.3">
      <c r="A4734" s="13" t="str">
        <f t="shared" si="147"/>
        <v>adducji022014</v>
      </c>
      <c r="B4734" s="16" t="s">
        <v>1862</v>
      </c>
      <c r="C4734" s="16">
        <v>2014</v>
      </c>
      <c r="D4734" s="16">
        <v>44</v>
      </c>
      <c r="E4734" s="16">
        <v>101</v>
      </c>
      <c r="F4734" s="16">
        <v>13</v>
      </c>
      <c r="G4734" s="16">
        <v>17</v>
      </c>
      <c r="H4734" s="16">
        <v>3</v>
      </c>
      <c r="I4734" s="16">
        <v>0</v>
      </c>
      <c r="J4734" s="16">
        <v>1</v>
      </c>
      <c r="K4734" s="16">
        <v>8</v>
      </c>
      <c r="L4734" s="16">
        <v>3</v>
      </c>
      <c r="M4734" s="16">
        <v>1</v>
      </c>
      <c r="N4734" s="16">
        <v>10</v>
      </c>
      <c r="O4734" s="16">
        <v>27</v>
      </c>
      <c r="P4734" s="13" t="str">
        <f t="shared" si="146"/>
        <v>1B</v>
      </c>
      <c r="Q4734" s="13">
        <f>IFERROR(VLOOKUP($A4734, 'Fielding Data'!$A$1:$H$12056, 5, 0), 0)</f>
        <v>13</v>
      </c>
      <c r="R4734" s="13">
        <f>IFERROR(VLOOKUP($A4734, 'Fielding Data'!$A$1:$H$12056, 6, 0), 0)</f>
        <v>1</v>
      </c>
      <c r="S4734" s="13">
        <f>IFERROR(VLOOKUP($A4734, 'Fielding Data'!$A$1:$H$12056, 7, 0), 0)</f>
        <v>0</v>
      </c>
      <c r="T4734" s="13">
        <f>IFERROR(VLOOKUP($A4734, 'Fielding Data'!$A$1:$H$12056, 8, 0), 0)</f>
        <v>0</v>
      </c>
      <c r="U4734" s="13">
        <f>SUMIFS('Fielding Data'!E:E, 'Fielding Data'!$A:$A, $A4734)</f>
        <v>133</v>
      </c>
      <c r="V4734" s="13">
        <f>SUMIFS('Fielding Data'!F:F, 'Fielding Data'!$A:$A, $A4734)</f>
        <v>3</v>
      </c>
      <c r="W4734" s="13">
        <f>SUMIFS('Fielding Data'!G:G, 'Fielding Data'!$A:$A, $A4734)</f>
        <v>0</v>
      </c>
      <c r="X4734" s="13">
        <f>SUMIFS('Fielding Data'!H:H, 'Fielding Data'!$A:$A, $A4734)</f>
        <v>0</v>
      </c>
    </row>
    <row r="4735" spans="1:24" x14ac:dyDescent="0.3">
      <c r="A4735" s="13" t="str">
        <f t="shared" si="147"/>
        <v>adriaeh012014</v>
      </c>
      <c r="B4735" s="16" t="s">
        <v>1863</v>
      </c>
      <c r="C4735" s="16">
        <v>2014</v>
      </c>
      <c r="D4735" s="16">
        <v>53</v>
      </c>
      <c r="E4735" s="16">
        <v>97</v>
      </c>
      <c r="F4735" s="16">
        <v>10</v>
      </c>
      <c r="G4735" s="16">
        <v>23</v>
      </c>
      <c r="H4735" s="16">
        <v>6</v>
      </c>
      <c r="I4735" s="16">
        <v>0</v>
      </c>
      <c r="J4735" s="16">
        <v>0</v>
      </c>
      <c r="K4735" s="16">
        <v>5</v>
      </c>
      <c r="L4735" s="16">
        <v>1</v>
      </c>
      <c r="M4735" s="16">
        <v>1</v>
      </c>
      <c r="N4735" s="16">
        <v>5</v>
      </c>
      <c r="O4735" s="16">
        <v>22</v>
      </c>
      <c r="P4735" s="13" t="str">
        <f t="shared" si="146"/>
        <v>2B</v>
      </c>
      <c r="Q4735" s="13">
        <f>IFERROR(VLOOKUP($A4735, 'Fielding Data'!$A$1:$H$12056, 5, 0), 0)</f>
        <v>27</v>
      </c>
      <c r="R4735" s="13">
        <f>IFERROR(VLOOKUP($A4735, 'Fielding Data'!$A$1:$H$12056, 6, 0), 0)</f>
        <v>52</v>
      </c>
      <c r="S4735" s="13">
        <f>IFERROR(VLOOKUP($A4735, 'Fielding Data'!$A$1:$H$12056, 7, 0), 0)</f>
        <v>2</v>
      </c>
      <c r="T4735" s="13">
        <f>IFERROR(VLOOKUP($A4735, 'Fielding Data'!$A$1:$H$12056, 8, 0), 0)</f>
        <v>10</v>
      </c>
      <c r="U4735" s="13">
        <f>SUMIFS('Fielding Data'!E:E, 'Fielding Data'!$A:$A, $A4735)</f>
        <v>32</v>
      </c>
      <c r="V4735" s="13">
        <f>SUMIFS('Fielding Data'!F:F, 'Fielding Data'!$A:$A, $A4735)</f>
        <v>70</v>
      </c>
      <c r="W4735" s="13">
        <f>SUMIFS('Fielding Data'!G:G, 'Fielding Data'!$A:$A, $A4735)</f>
        <v>2</v>
      </c>
      <c r="X4735" s="13">
        <f>SUMIFS('Fielding Data'!H:H, 'Fielding Data'!$A:$A, $A4735)</f>
        <v>12</v>
      </c>
    </row>
    <row r="4736" spans="1:24" x14ac:dyDescent="0.3">
      <c r="A4736" s="13" t="str">
        <f t="shared" si="147"/>
        <v>affelje012014</v>
      </c>
      <c r="B4736" s="16" t="s">
        <v>282</v>
      </c>
      <c r="C4736" s="16">
        <v>2014</v>
      </c>
      <c r="D4736" s="16">
        <v>62</v>
      </c>
      <c r="E4736" s="16">
        <v>0</v>
      </c>
      <c r="F4736" s="16">
        <v>0</v>
      </c>
      <c r="G4736" s="16">
        <v>0</v>
      </c>
      <c r="H4736" s="16">
        <v>0</v>
      </c>
      <c r="I4736" s="16">
        <v>0</v>
      </c>
      <c r="J4736" s="16">
        <v>0</v>
      </c>
      <c r="K4736" s="16">
        <v>0</v>
      </c>
      <c r="L4736" s="16">
        <v>0</v>
      </c>
      <c r="M4736" s="16">
        <v>0</v>
      </c>
      <c r="N4736" s="16">
        <v>0</v>
      </c>
      <c r="O4736" s="16">
        <v>0</v>
      </c>
      <c r="P4736" s="13" t="str">
        <f t="shared" si="146"/>
        <v>P</v>
      </c>
      <c r="Q4736" s="13">
        <f>IFERROR(VLOOKUP($A4736, 'Fielding Data'!$A$1:$H$12056, 5, 0), 0)</f>
        <v>0</v>
      </c>
      <c r="R4736" s="13">
        <f>IFERROR(VLOOKUP($A4736, 'Fielding Data'!$A$1:$H$12056, 6, 0), 0)</f>
        <v>20</v>
      </c>
      <c r="S4736" s="13">
        <f>IFERROR(VLOOKUP($A4736, 'Fielding Data'!$A$1:$H$12056, 7, 0), 0)</f>
        <v>0</v>
      </c>
      <c r="T4736" s="13">
        <f>IFERROR(VLOOKUP($A4736, 'Fielding Data'!$A$1:$H$12056, 8, 0), 0)</f>
        <v>2</v>
      </c>
      <c r="U4736" s="13">
        <f>SUMIFS('Fielding Data'!E:E, 'Fielding Data'!$A:$A, $A4736)</f>
        <v>0</v>
      </c>
      <c r="V4736" s="13">
        <f>SUMIFS('Fielding Data'!F:F, 'Fielding Data'!$A:$A, $A4736)</f>
        <v>20</v>
      </c>
      <c r="W4736" s="13">
        <f>SUMIFS('Fielding Data'!G:G, 'Fielding Data'!$A:$A, $A4736)</f>
        <v>0</v>
      </c>
      <c r="X4736" s="13">
        <f>SUMIFS('Fielding Data'!H:H, 'Fielding Data'!$A:$A, $A4736)</f>
        <v>2</v>
      </c>
    </row>
    <row r="4737" spans="1:24" x14ac:dyDescent="0.3">
      <c r="A4737" s="13" t="str">
        <f t="shared" si="147"/>
        <v>aguilje012014</v>
      </c>
      <c r="B4737" s="16" t="s">
        <v>2096</v>
      </c>
      <c r="C4737" s="16">
        <v>2014</v>
      </c>
      <c r="D4737" s="16">
        <v>19</v>
      </c>
      <c r="E4737" s="16">
        <v>33</v>
      </c>
      <c r="F4737" s="16">
        <v>2</v>
      </c>
      <c r="G4737" s="16">
        <v>4</v>
      </c>
      <c r="H4737" s="16">
        <v>0</v>
      </c>
      <c r="I4737" s="16">
        <v>0</v>
      </c>
      <c r="J4737" s="16">
        <v>0</v>
      </c>
      <c r="K4737" s="16">
        <v>3</v>
      </c>
      <c r="L4737" s="16">
        <v>0</v>
      </c>
      <c r="M4737" s="16">
        <v>0</v>
      </c>
      <c r="N4737" s="16">
        <v>4</v>
      </c>
      <c r="O4737" s="16">
        <v>13</v>
      </c>
      <c r="P4737" s="13" t="str">
        <f t="shared" si="146"/>
        <v>1B</v>
      </c>
      <c r="Q4737" s="13">
        <f>IFERROR(VLOOKUP($A4737, 'Fielding Data'!$A$1:$H$12056, 5, 0), 0)</f>
        <v>71</v>
      </c>
      <c r="R4737" s="13">
        <f>IFERROR(VLOOKUP($A4737, 'Fielding Data'!$A$1:$H$12056, 6, 0), 0)</f>
        <v>4</v>
      </c>
      <c r="S4737" s="13">
        <f>IFERROR(VLOOKUP($A4737, 'Fielding Data'!$A$1:$H$12056, 7, 0), 0)</f>
        <v>2</v>
      </c>
      <c r="T4737" s="13">
        <f>IFERROR(VLOOKUP($A4737, 'Fielding Data'!$A$1:$H$12056, 8, 0), 0)</f>
        <v>4</v>
      </c>
      <c r="U4737" s="13">
        <f>SUMIFS('Fielding Data'!E:E, 'Fielding Data'!$A:$A, $A4737)</f>
        <v>71</v>
      </c>
      <c r="V4737" s="13">
        <f>SUMIFS('Fielding Data'!F:F, 'Fielding Data'!$A:$A, $A4737)</f>
        <v>4</v>
      </c>
      <c r="W4737" s="13">
        <f>SUMIFS('Fielding Data'!G:G, 'Fielding Data'!$A:$A, $A4737)</f>
        <v>2</v>
      </c>
      <c r="X4737" s="13">
        <f>SUMIFS('Fielding Data'!H:H, 'Fielding Data'!$A:$A, $A4737)</f>
        <v>4</v>
      </c>
    </row>
    <row r="4738" spans="1:24" x14ac:dyDescent="0.3">
      <c r="A4738" s="13" t="str">
        <f t="shared" si="147"/>
        <v>ahmedni012014</v>
      </c>
      <c r="B4738" s="16" t="s">
        <v>2097</v>
      </c>
      <c r="C4738" s="16">
        <v>2014</v>
      </c>
      <c r="D4738" s="16">
        <v>25</v>
      </c>
      <c r="E4738" s="16">
        <v>70</v>
      </c>
      <c r="F4738" s="16">
        <v>9</v>
      </c>
      <c r="G4738" s="16">
        <v>14</v>
      </c>
      <c r="H4738" s="16">
        <v>2</v>
      </c>
      <c r="I4738" s="16">
        <v>0</v>
      </c>
      <c r="J4738" s="16">
        <v>1</v>
      </c>
      <c r="K4738" s="16">
        <v>4</v>
      </c>
      <c r="L4738" s="16">
        <v>0</v>
      </c>
      <c r="M4738" s="16">
        <v>1</v>
      </c>
      <c r="N4738" s="16">
        <v>3</v>
      </c>
      <c r="O4738" s="16">
        <v>10</v>
      </c>
      <c r="P4738" s="13" t="str">
        <f t="shared" ref="P4738:P4801" si="148">IFERROR(VLOOKUP($A4738, Fielding, 4, 0), "Other")</f>
        <v>2B</v>
      </c>
      <c r="Q4738" s="13">
        <f>IFERROR(VLOOKUP($A4738, 'Fielding Data'!$A$1:$H$12056, 5, 0), 0)</f>
        <v>2</v>
      </c>
      <c r="R4738" s="13">
        <f>IFERROR(VLOOKUP($A4738, 'Fielding Data'!$A$1:$H$12056, 6, 0), 0)</f>
        <v>5</v>
      </c>
      <c r="S4738" s="13">
        <f>IFERROR(VLOOKUP($A4738, 'Fielding Data'!$A$1:$H$12056, 7, 0), 0)</f>
        <v>0</v>
      </c>
      <c r="T4738" s="13">
        <f>IFERROR(VLOOKUP($A4738, 'Fielding Data'!$A$1:$H$12056, 8, 0), 0)</f>
        <v>2</v>
      </c>
      <c r="U4738" s="13">
        <f>SUMIFS('Fielding Data'!E:E, 'Fielding Data'!$A:$A, $A4738)</f>
        <v>27</v>
      </c>
      <c r="V4738" s="13">
        <f>SUMIFS('Fielding Data'!F:F, 'Fielding Data'!$A:$A, $A4738)</f>
        <v>45</v>
      </c>
      <c r="W4738" s="13">
        <f>SUMIFS('Fielding Data'!G:G, 'Fielding Data'!$A:$A, $A4738)</f>
        <v>2</v>
      </c>
      <c r="X4738" s="13">
        <f>SUMIFS('Fielding Data'!H:H, 'Fielding Data'!$A:$A, $A4738)</f>
        <v>13</v>
      </c>
    </row>
    <row r="4739" spans="1:24" x14ac:dyDescent="0.3">
      <c r="A4739" s="13" t="str">
        <f t="shared" ref="A4739:A4802" si="149">B4739&amp;C4739</f>
        <v>alberma012014</v>
      </c>
      <c r="B4739" s="16" t="s">
        <v>621</v>
      </c>
      <c r="C4739" s="16">
        <v>2014</v>
      </c>
      <c r="D4739" s="16">
        <v>8</v>
      </c>
      <c r="E4739" s="16">
        <v>0</v>
      </c>
      <c r="F4739" s="16">
        <v>0</v>
      </c>
      <c r="G4739" s="16">
        <v>0</v>
      </c>
      <c r="H4739" s="16">
        <v>0</v>
      </c>
      <c r="I4739" s="16">
        <v>0</v>
      </c>
      <c r="J4739" s="16">
        <v>0</v>
      </c>
      <c r="K4739" s="16">
        <v>0</v>
      </c>
      <c r="L4739" s="16">
        <v>0</v>
      </c>
      <c r="M4739" s="16">
        <v>0</v>
      </c>
      <c r="N4739" s="16">
        <v>0</v>
      </c>
      <c r="O4739" s="16">
        <v>0</v>
      </c>
      <c r="P4739" s="13" t="str">
        <f t="shared" si="148"/>
        <v>P</v>
      </c>
      <c r="Q4739" s="13">
        <f>IFERROR(VLOOKUP($A4739, 'Fielding Data'!$A$1:$H$12056, 5, 0), 0)</f>
        <v>0</v>
      </c>
      <c r="R4739" s="13">
        <f>IFERROR(VLOOKUP($A4739, 'Fielding Data'!$A$1:$H$12056, 6, 0), 0)</f>
        <v>0</v>
      </c>
      <c r="S4739" s="13">
        <f>IFERROR(VLOOKUP($A4739, 'Fielding Data'!$A$1:$H$12056, 7, 0), 0)</f>
        <v>0</v>
      </c>
      <c r="T4739" s="13">
        <f>IFERROR(VLOOKUP($A4739, 'Fielding Data'!$A$1:$H$12056, 8, 0), 0)</f>
        <v>0</v>
      </c>
      <c r="U4739" s="13">
        <f>SUMIFS('Fielding Data'!E:E, 'Fielding Data'!$A:$A, $A4739)</f>
        <v>0</v>
      </c>
      <c r="V4739" s="13">
        <f>SUMIFS('Fielding Data'!F:F, 'Fielding Data'!$A:$A, $A4739)</f>
        <v>0</v>
      </c>
      <c r="W4739" s="13">
        <f>SUMIFS('Fielding Data'!G:G, 'Fielding Data'!$A:$A, $A4739)</f>
        <v>0</v>
      </c>
      <c r="X4739" s="13">
        <f>SUMIFS('Fielding Data'!H:H, 'Fielding Data'!$A:$A, $A4739)</f>
        <v>0</v>
      </c>
    </row>
    <row r="4740" spans="1:24" x14ac:dyDescent="0.3">
      <c r="A4740" s="13" t="str">
        <f t="shared" si="149"/>
        <v>albural012014</v>
      </c>
      <c r="B4740" s="16" t="s">
        <v>1420</v>
      </c>
      <c r="C4740" s="16">
        <v>2014</v>
      </c>
      <c r="D4740" s="16">
        <v>72</v>
      </c>
      <c r="E4740" s="16">
        <v>0</v>
      </c>
      <c r="F4740" s="16">
        <v>0</v>
      </c>
      <c r="G4740" s="16">
        <v>0</v>
      </c>
      <c r="H4740" s="16">
        <v>0</v>
      </c>
      <c r="I4740" s="16">
        <v>0</v>
      </c>
      <c r="J4740" s="16">
        <v>0</v>
      </c>
      <c r="K4740" s="16">
        <v>0</v>
      </c>
      <c r="L4740" s="16">
        <v>0</v>
      </c>
      <c r="M4740" s="16">
        <v>0</v>
      </c>
      <c r="N4740" s="16">
        <v>0</v>
      </c>
      <c r="O4740" s="16">
        <v>0</v>
      </c>
      <c r="P4740" s="13" t="str">
        <f t="shared" si="148"/>
        <v>P</v>
      </c>
      <c r="Q4740" s="13">
        <f>IFERROR(VLOOKUP($A4740, 'Fielding Data'!$A$1:$H$12056, 5, 0), 0)</f>
        <v>4</v>
      </c>
      <c r="R4740" s="13">
        <f>IFERROR(VLOOKUP($A4740, 'Fielding Data'!$A$1:$H$12056, 6, 0), 0)</f>
        <v>5</v>
      </c>
      <c r="S4740" s="13">
        <f>IFERROR(VLOOKUP($A4740, 'Fielding Data'!$A$1:$H$12056, 7, 0), 0)</f>
        <v>0</v>
      </c>
      <c r="T4740" s="13">
        <f>IFERROR(VLOOKUP($A4740, 'Fielding Data'!$A$1:$H$12056, 8, 0), 0)</f>
        <v>1</v>
      </c>
      <c r="U4740" s="13">
        <f>SUMIFS('Fielding Data'!E:E, 'Fielding Data'!$A:$A, $A4740)</f>
        <v>4</v>
      </c>
      <c r="V4740" s="13">
        <f>SUMIFS('Fielding Data'!F:F, 'Fielding Data'!$A:$A, $A4740)</f>
        <v>5</v>
      </c>
      <c r="W4740" s="13">
        <f>SUMIFS('Fielding Data'!G:G, 'Fielding Data'!$A:$A, $A4740)</f>
        <v>0</v>
      </c>
      <c r="X4740" s="13">
        <f>SUMIFS('Fielding Data'!H:H, 'Fielding Data'!$A:$A, $A4740)</f>
        <v>1</v>
      </c>
    </row>
    <row r="4741" spans="1:24" x14ac:dyDescent="0.3">
      <c r="A4741" s="13" t="str">
        <f t="shared" si="149"/>
        <v>alcanar012014</v>
      </c>
      <c r="B4741" s="16" t="s">
        <v>2098</v>
      </c>
      <c r="C4741" s="16">
        <v>2014</v>
      </c>
      <c r="D4741" s="16">
        <v>70</v>
      </c>
      <c r="E4741" s="16">
        <v>278</v>
      </c>
      <c r="F4741" s="16">
        <v>31</v>
      </c>
      <c r="G4741" s="16">
        <v>57</v>
      </c>
      <c r="H4741" s="16">
        <v>11</v>
      </c>
      <c r="I4741" s="16">
        <v>2</v>
      </c>
      <c r="J4741" s="16">
        <v>10</v>
      </c>
      <c r="K4741" s="16">
        <v>29</v>
      </c>
      <c r="L4741" s="16">
        <v>8</v>
      </c>
      <c r="M4741" s="16">
        <v>5</v>
      </c>
      <c r="N4741" s="16">
        <v>17</v>
      </c>
      <c r="O4741" s="16">
        <v>93</v>
      </c>
      <c r="P4741" s="13" t="str">
        <f t="shared" si="148"/>
        <v>2B</v>
      </c>
      <c r="Q4741" s="13">
        <f>IFERROR(VLOOKUP($A4741, 'Fielding Data'!$A$1:$H$12056, 5, 0), 0)</f>
        <v>31</v>
      </c>
      <c r="R4741" s="13">
        <f>IFERROR(VLOOKUP($A4741, 'Fielding Data'!$A$1:$H$12056, 6, 0), 0)</f>
        <v>63</v>
      </c>
      <c r="S4741" s="13">
        <f>IFERROR(VLOOKUP($A4741, 'Fielding Data'!$A$1:$H$12056, 7, 0), 0)</f>
        <v>1</v>
      </c>
      <c r="T4741" s="13">
        <f>IFERROR(VLOOKUP($A4741, 'Fielding Data'!$A$1:$H$12056, 8, 0), 0)</f>
        <v>9</v>
      </c>
      <c r="U4741" s="13">
        <f>SUMIFS('Fielding Data'!E:E, 'Fielding Data'!$A:$A, $A4741)</f>
        <v>253</v>
      </c>
      <c r="V4741" s="13">
        <f>SUMIFS('Fielding Data'!F:F, 'Fielding Data'!$A:$A, $A4741)</f>
        <v>69</v>
      </c>
      <c r="W4741" s="13">
        <f>SUMIFS('Fielding Data'!G:G, 'Fielding Data'!$A:$A, $A4741)</f>
        <v>11</v>
      </c>
      <c r="X4741" s="13">
        <f>SUMIFS('Fielding Data'!H:H, 'Fielding Data'!$A:$A, $A4741)</f>
        <v>9</v>
      </c>
    </row>
    <row r="4742" spans="1:24" x14ac:dyDescent="0.3">
      <c r="A4742" s="13" t="str">
        <f t="shared" si="149"/>
        <v>allenco012014</v>
      </c>
      <c r="B4742" s="16" t="s">
        <v>1656</v>
      </c>
      <c r="C4742" s="16">
        <v>2014</v>
      </c>
      <c r="D4742" s="16">
        <v>76</v>
      </c>
      <c r="E4742" s="16">
        <v>0</v>
      </c>
      <c r="F4742" s="16">
        <v>0</v>
      </c>
      <c r="G4742" s="16">
        <v>0</v>
      </c>
      <c r="H4742" s="16">
        <v>0</v>
      </c>
      <c r="I4742" s="16">
        <v>0</v>
      </c>
      <c r="J4742" s="16">
        <v>0</v>
      </c>
      <c r="K4742" s="16">
        <v>0</v>
      </c>
      <c r="L4742" s="16">
        <v>0</v>
      </c>
      <c r="M4742" s="16">
        <v>0</v>
      </c>
      <c r="N4742" s="16">
        <v>0</v>
      </c>
      <c r="O4742" s="16">
        <v>0</v>
      </c>
      <c r="P4742" s="13" t="str">
        <f t="shared" si="148"/>
        <v>P</v>
      </c>
      <c r="Q4742" s="13">
        <f>IFERROR(VLOOKUP($A4742, 'Fielding Data'!$A$1:$H$12056, 5, 0), 0)</f>
        <v>2</v>
      </c>
      <c r="R4742" s="13">
        <f>IFERROR(VLOOKUP($A4742, 'Fielding Data'!$A$1:$H$12056, 6, 0), 0)</f>
        <v>2</v>
      </c>
      <c r="S4742" s="13">
        <f>IFERROR(VLOOKUP($A4742, 'Fielding Data'!$A$1:$H$12056, 7, 0), 0)</f>
        <v>0</v>
      </c>
      <c r="T4742" s="13">
        <f>IFERROR(VLOOKUP($A4742, 'Fielding Data'!$A$1:$H$12056, 8, 0), 0)</f>
        <v>0</v>
      </c>
      <c r="U4742" s="13">
        <f>SUMIFS('Fielding Data'!E:E, 'Fielding Data'!$A:$A, $A4742)</f>
        <v>2</v>
      </c>
      <c r="V4742" s="13">
        <f>SUMIFS('Fielding Data'!F:F, 'Fielding Data'!$A:$A, $A4742)</f>
        <v>2</v>
      </c>
      <c r="W4742" s="13">
        <f>SUMIFS('Fielding Data'!G:G, 'Fielding Data'!$A:$A, $A4742)</f>
        <v>0</v>
      </c>
      <c r="X4742" s="13">
        <f>SUMIFS('Fielding Data'!H:H, 'Fielding Data'!$A:$A, $A4742)</f>
        <v>0</v>
      </c>
    </row>
    <row r="4743" spans="1:24" x14ac:dyDescent="0.3">
      <c r="A4743" s="13" t="str">
        <f t="shared" si="149"/>
        <v>almonzo012014</v>
      </c>
      <c r="B4743" s="16" t="s">
        <v>1866</v>
      </c>
      <c r="C4743" s="16">
        <v>2014</v>
      </c>
      <c r="D4743" s="16">
        <v>13</v>
      </c>
      <c r="E4743" s="16">
        <v>36</v>
      </c>
      <c r="F4743" s="16">
        <v>2</v>
      </c>
      <c r="G4743" s="16">
        <v>5</v>
      </c>
      <c r="H4743" s="16">
        <v>0</v>
      </c>
      <c r="I4743" s="16">
        <v>0</v>
      </c>
      <c r="J4743" s="16">
        <v>1</v>
      </c>
      <c r="K4743" s="16">
        <v>3</v>
      </c>
      <c r="L4743" s="16">
        <v>1</v>
      </c>
      <c r="M4743" s="16">
        <v>0</v>
      </c>
      <c r="N4743" s="16">
        <v>0</v>
      </c>
      <c r="O4743" s="16">
        <v>14</v>
      </c>
      <c r="P4743" s="13" t="str">
        <f t="shared" si="148"/>
        <v>LF</v>
      </c>
      <c r="Q4743" s="13">
        <f>IFERROR(VLOOKUP($A4743, 'Fielding Data'!$A$1:$H$12056, 5, 0), 0)</f>
        <v>13</v>
      </c>
      <c r="R4743" s="13">
        <f>IFERROR(VLOOKUP($A4743, 'Fielding Data'!$A$1:$H$12056, 6, 0), 0)</f>
        <v>1</v>
      </c>
      <c r="S4743" s="13">
        <f>IFERROR(VLOOKUP($A4743, 'Fielding Data'!$A$1:$H$12056, 7, 0), 0)</f>
        <v>0</v>
      </c>
      <c r="T4743" s="13">
        <f>IFERROR(VLOOKUP($A4743, 'Fielding Data'!$A$1:$H$12056, 8, 0), 0)</f>
        <v>0</v>
      </c>
      <c r="U4743" s="13">
        <f>SUMIFS('Fielding Data'!E:E, 'Fielding Data'!$A:$A, $A4743)</f>
        <v>38</v>
      </c>
      <c r="V4743" s="13">
        <f>SUMIFS('Fielding Data'!F:F, 'Fielding Data'!$A:$A, $A4743)</f>
        <v>2</v>
      </c>
      <c r="W4743" s="13">
        <f>SUMIFS('Fielding Data'!G:G, 'Fielding Data'!$A:$A, $A4743)</f>
        <v>0</v>
      </c>
      <c r="X4743" s="13">
        <f>SUMIFS('Fielding Data'!H:H, 'Fielding Data'!$A:$A, $A4743)</f>
        <v>0</v>
      </c>
    </row>
    <row r="4744" spans="1:24" x14ac:dyDescent="0.3">
      <c r="A4744" s="13" t="str">
        <f t="shared" si="149"/>
        <v>alonsyo012014</v>
      </c>
      <c r="B4744" s="16" t="s">
        <v>1214</v>
      </c>
      <c r="C4744" s="16">
        <v>2014</v>
      </c>
      <c r="D4744" s="16">
        <v>84</v>
      </c>
      <c r="E4744" s="16">
        <v>267</v>
      </c>
      <c r="F4744" s="16">
        <v>27</v>
      </c>
      <c r="G4744" s="16">
        <v>64</v>
      </c>
      <c r="H4744" s="16">
        <v>19</v>
      </c>
      <c r="I4744" s="16">
        <v>1</v>
      </c>
      <c r="J4744" s="16">
        <v>7</v>
      </c>
      <c r="K4744" s="16">
        <v>27</v>
      </c>
      <c r="L4744" s="16">
        <v>6</v>
      </c>
      <c r="M4744" s="16">
        <v>1</v>
      </c>
      <c r="N4744" s="16">
        <v>17</v>
      </c>
      <c r="O4744" s="16">
        <v>36</v>
      </c>
      <c r="P4744" s="13" t="str">
        <f t="shared" si="148"/>
        <v>1B</v>
      </c>
      <c r="Q4744" s="13">
        <f>IFERROR(VLOOKUP($A4744, 'Fielding Data'!$A$1:$H$12056, 5, 0), 0)</f>
        <v>569</v>
      </c>
      <c r="R4744" s="13">
        <f>IFERROR(VLOOKUP($A4744, 'Fielding Data'!$A$1:$H$12056, 6, 0), 0)</f>
        <v>43</v>
      </c>
      <c r="S4744" s="13">
        <f>IFERROR(VLOOKUP($A4744, 'Fielding Data'!$A$1:$H$12056, 7, 0), 0)</f>
        <v>2</v>
      </c>
      <c r="T4744" s="13">
        <f>IFERROR(VLOOKUP($A4744, 'Fielding Data'!$A$1:$H$12056, 8, 0), 0)</f>
        <v>45</v>
      </c>
      <c r="U4744" s="13">
        <f>SUMIFS('Fielding Data'!E:E, 'Fielding Data'!$A:$A, $A4744)</f>
        <v>569</v>
      </c>
      <c r="V4744" s="13">
        <f>SUMIFS('Fielding Data'!F:F, 'Fielding Data'!$A:$A, $A4744)</f>
        <v>44</v>
      </c>
      <c r="W4744" s="13">
        <f>SUMIFS('Fielding Data'!G:G, 'Fielding Data'!$A:$A, $A4744)</f>
        <v>2</v>
      </c>
      <c r="X4744" s="13">
        <f>SUMIFS('Fielding Data'!H:H, 'Fielding Data'!$A:$A, $A4744)</f>
        <v>45</v>
      </c>
    </row>
    <row r="4745" spans="1:24" x14ac:dyDescent="0.3">
      <c r="A4745" s="13" t="str">
        <f t="shared" si="149"/>
        <v>altheaa012014</v>
      </c>
      <c r="B4745" s="16" t="s">
        <v>2099</v>
      </c>
      <c r="C4745" s="16">
        <v>2014</v>
      </c>
      <c r="D4745" s="16">
        <v>2</v>
      </c>
      <c r="E4745" s="16">
        <v>5</v>
      </c>
      <c r="F4745" s="16">
        <v>0</v>
      </c>
      <c r="G4745" s="16">
        <v>0</v>
      </c>
      <c r="H4745" s="16">
        <v>0</v>
      </c>
      <c r="I4745" s="16">
        <v>0</v>
      </c>
      <c r="J4745" s="16">
        <v>0</v>
      </c>
      <c r="K4745" s="16">
        <v>0</v>
      </c>
      <c r="L4745" s="16">
        <v>0</v>
      </c>
      <c r="M4745" s="16">
        <v>0</v>
      </c>
      <c r="N4745" s="16">
        <v>0</v>
      </c>
      <c r="O4745" s="16">
        <v>2</v>
      </c>
      <c r="P4745" s="13" t="str">
        <f t="shared" si="148"/>
        <v>LF</v>
      </c>
      <c r="Q4745" s="13">
        <f>IFERROR(VLOOKUP($A4745, 'Fielding Data'!$A$1:$H$12056, 5, 0), 0)</f>
        <v>3</v>
      </c>
      <c r="R4745" s="13">
        <f>IFERROR(VLOOKUP($A4745, 'Fielding Data'!$A$1:$H$12056, 6, 0), 0)</f>
        <v>0</v>
      </c>
      <c r="S4745" s="13">
        <f>IFERROR(VLOOKUP($A4745, 'Fielding Data'!$A$1:$H$12056, 7, 0), 0)</f>
        <v>0</v>
      </c>
      <c r="T4745" s="13">
        <f>IFERROR(VLOOKUP($A4745, 'Fielding Data'!$A$1:$H$12056, 8, 0), 0)</f>
        <v>0</v>
      </c>
      <c r="U4745" s="13">
        <f>SUMIFS('Fielding Data'!E:E, 'Fielding Data'!$A:$A, $A4745)</f>
        <v>6</v>
      </c>
      <c r="V4745" s="13">
        <f>SUMIFS('Fielding Data'!F:F, 'Fielding Data'!$A:$A, $A4745)</f>
        <v>0</v>
      </c>
      <c r="W4745" s="13">
        <f>SUMIFS('Fielding Data'!G:G, 'Fielding Data'!$A:$A, $A4745)</f>
        <v>0</v>
      </c>
      <c r="X4745" s="13">
        <f>SUMIFS('Fielding Data'!H:H, 'Fielding Data'!$A:$A, $A4745)</f>
        <v>0</v>
      </c>
    </row>
    <row r="4746" spans="1:24" x14ac:dyDescent="0.3">
      <c r="A4746" s="13" t="str">
        <f t="shared" si="149"/>
        <v>altuvjo012014</v>
      </c>
      <c r="B4746" s="16" t="s">
        <v>1421</v>
      </c>
      <c r="C4746" s="16">
        <v>2014</v>
      </c>
      <c r="D4746" s="16">
        <v>158</v>
      </c>
      <c r="E4746" s="16">
        <v>660</v>
      </c>
      <c r="F4746" s="16">
        <v>85</v>
      </c>
      <c r="G4746" s="16">
        <v>225</v>
      </c>
      <c r="H4746" s="16">
        <v>47</v>
      </c>
      <c r="I4746" s="16">
        <v>3</v>
      </c>
      <c r="J4746" s="16">
        <v>7</v>
      </c>
      <c r="K4746" s="16">
        <v>59</v>
      </c>
      <c r="L4746" s="16">
        <v>56</v>
      </c>
      <c r="M4746" s="16">
        <v>9</v>
      </c>
      <c r="N4746" s="16">
        <v>36</v>
      </c>
      <c r="O4746" s="16">
        <v>53</v>
      </c>
      <c r="P4746" s="13" t="str">
        <f t="shared" si="148"/>
        <v>2B</v>
      </c>
      <c r="Q4746" s="13">
        <f>IFERROR(VLOOKUP($A4746, 'Fielding Data'!$A$1:$H$12056, 5, 0), 0)</f>
        <v>268</v>
      </c>
      <c r="R4746" s="13">
        <f>IFERROR(VLOOKUP($A4746, 'Fielding Data'!$A$1:$H$12056, 6, 0), 0)</f>
        <v>459</v>
      </c>
      <c r="S4746" s="13">
        <f>IFERROR(VLOOKUP($A4746, 'Fielding Data'!$A$1:$H$12056, 7, 0), 0)</f>
        <v>10</v>
      </c>
      <c r="T4746" s="13">
        <f>IFERROR(VLOOKUP($A4746, 'Fielding Data'!$A$1:$H$12056, 8, 0), 0)</f>
        <v>105</v>
      </c>
      <c r="U4746" s="13">
        <f>SUMIFS('Fielding Data'!E:E, 'Fielding Data'!$A:$A, $A4746)</f>
        <v>268</v>
      </c>
      <c r="V4746" s="13">
        <f>SUMIFS('Fielding Data'!F:F, 'Fielding Data'!$A:$A, $A4746)</f>
        <v>459</v>
      </c>
      <c r="W4746" s="13">
        <f>SUMIFS('Fielding Data'!G:G, 'Fielding Data'!$A:$A, $A4746)</f>
        <v>10</v>
      </c>
      <c r="X4746" s="13">
        <f>SUMIFS('Fielding Data'!H:H, 'Fielding Data'!$A:$A, $A4746)</f>
        <v>105</v>
      </c>
    </row>
    <row r="4747" spans="1:24" x14ac:dyDescent="0.3">
      <c r="A4747" s="13" t="str">
        <f t="shared" si="149"/>
        <v>alvarda012014</v>
      </c>
      <c r="B4747" s="16" t="s">
        <v>2100</v>
      </c>
      <c r="C4747" s="16">
        <v>2014</v>
      </c>
      <c r="D4747" s="16">
        <v>4</v>
      </c>
      <c r="E4747" s="16">
        <v>0</v>
      </c>
      <c r="F4747" s="16">
        <v>0</v>
      </c>
      <c r="G4747" s="16">
        <v>0</v>
      </c>
      <c r="H4747" s="16">
        <v>0</v>
      </c>
      <c r="I4747" s="16">
        <v>0</v>
      </c>
      <c r="J4747" s="16">
        <v>0</v>
      </c>
      <c r="K4747" s="16">
        <v>0</v>
      </c>
      <c r="L4747" s="16">
        <v>0</v>
      </c>
      <c r="M4747" s="16">
        <v>0</v>
      </c>
      <c r="N4747" s="16">
        <v>0</v>
      </c>
      <c r="O4747" s="16">
        <v>0</v>
      </c>
      <c r="P4747" s="13" t="str">
        <f t="shared" si="148"/>
        <v>P</v>
      </c>
      <c r="Q4747" s="13">
        <f>IFERROR(VLOOKUP($A4747, 'Fielding Data'!$A$1:$H$12056, 5, 0), 0)</f>
        <v>0</v>
      </c>
      <c r="R4747" s="13">
        <f>IFERROR(VLOOKUP($A4747, 'Fielding Data'!$A$1:$H$12056, 6, 0), 0)</f>
        <v>0</v>
      </c>
      <c r="S4747" s="13">
        <f>IFERROR(VLOOKUP($A4747, 'Fielding Data'!$A$1:$H$12056, 7, 0), 0)</f>
        <v>0</v>
      </c>
      <c r="T4747" s="13">
        <f>IFERROR(VLOOKUP($A4747, 'Fielding Data'!$A$1:$H$12056, 8, 0), 0)</f>
        <v>0</v>
      </c>
      <c r="U4747" s="13">
        <f>SUMIFS('Fielding Data'!E:E, 'Fielding Data'!$A:$A, $A4747)</f>
        <v>0</v>
      </c>
      <c r="V4747" s="13">
        <f>SUMIFS('Fielding Data'!F:F, 'Fielding Data'!$A:$A, $A4747)</f>
        <v>0</v>
      </c>
      <c r="W4747" s="13">
        <f>SUMIFS('Fielding Data'!G:G, 'Fielding Data'!$A:$A, $A4747)</f>
        <v>0</v>
      </c>
      <c r="X4747" s="13">
        <f>SUMIFS('Fielding Data'!H:H, 'Fielding Data'!$A:$A, $A4747)</f>
        <v>0</v>
      </c>
    </row>
    <row r="4748" spans="1:24" x14ac:dyDescent="0.3">
      <c r="A4748" s="13" t="str">
        <f t="shared" si="149"/>
        <v>alvarhe012014</v>
      </c>
      <c r="B4748" s="16" t="s">
        <v>1422</v>
      </c>
      <c r="C4748" s="16">
        <v>2014</v>
      </c>
      <c r="D4748" s="16">
        <v>30</v>
      </c>
      <c r="E4748" s="16">
        <v>57</v>
      </c>
      <c r="F4748" s="16">
        <v>2</v>
      </c>
      <c r="G4748" s="16">
        <v>11</v>
      </c>
      <c r="H4748" s="16">
        <v>0</v>
      </c>
      <c r="I4748" s="16">
        <v>0</v>
      </c>
      <c r="J4748" s="16">
        <v>0</v>
      </c>
      <c r="K4748" s="16">
        <v>2</v>
      </c>
      <c r="L4748" s="16">
        <v>0</v>
      </c>
      <c r="M4748" s="16">
        <v>0</v>
      </c>
      <c r="N4748" s="16">
        <v>1</v>
      </c>
      <c r="O4748" s="16">
        <v>20</v>
      </c>
      <c r="P4748" s="13" t="str">
        <f t="shared" si="148"/>
        <v>P</v>
      </c>
      <c r="Q4748" s="13">
        <f>IFERROR(VLOOKUP($A4748, 'Fielding Data'!$A$1:$H$12056, 5, 0), 0)</f>
        <v>18</v>
      </c>
      <c r="R4748" s="13">
        <f>IFERROR(VLOOKUP($A4748, 'Fielding Data'!$A$1:$H$12056, 6, 0), 0)</f>
        <v>36</v>
      </c>
      <c r="S4748" s="13">
        <f>IFERROR(VLOOKUP($A4748, 'Fielding Data'!$A$1:$H$12056, 7, 0), 0)</f>
        <v>2</v>
      </c>
      <c r="T4748" s="13">
        <f>IFERROR(VLOOKUP($A4748, 'Fielding Data'!$A$1:$H$12056, 8, 0), 0)</f>
        <v>5</v>
      </c>
      <c r="U4748" s="13">
        <f>SUMIFS('Fielding Data'!E:E, 'Fielding Data'!$A:$A, $A4748)</f>
        <v>18</v>
      </c>
      <c r="V4748" s="13">
        <f>SUMIFS('Fielding Data'!F:F, 'Fielding Data'!$A:$A, $A4748)</f>
        <v>36</v>
      </c>
      <c r="W4748" s="13">
        <f>SUMIFS('Fielding Data'!G:G, 'Fielding Data'!$A:$A, $A4748)</f>
        <v>2</v>
      </c>
      <c r="X4748" s="13">
        <f>SUMIFS('Fielding Data'!H:H, 'Fielding Data'!$A:$A, $A4748)</f>
        <v>5</v>
      </c>
    </row>
    <row r="4749" spans="1:24" x14ac:dyDescent="0.3">
      <c r="A4749" s="13" t="str">
        <f t="shared" si="149"/>
        <v>alvarjo022014</v>
      </c>
      <c r="B4749" s="16" t="s">
        <v>1867</v>
      </c>
      <c r="C4749" s="16">
        <v>2014</v>
      </c>
      <c r="D4749" s="16">
        <v>2</v>
      </c>
      <c r="E4749" s="16">
        <v>0</v>
      </c>
      <c r="F4749" s="16">
        <v>0</v>
      </c>
      <c r="G4749" s="16">
        <v>0</v>
      </c>
      <c r="H4749" s="16">
        <v>0</v>
      </c>
      <c r="I4749" s="16">
        <v>0</v>
      </c>
      <c r="J4749" s="16">
        <v>0</v>
      </c>
      <c r="K4749" s="16">
        <v>0</v>
      </c>
      <c r="L4749" s="16">
        <v>0</v>
      </c>
      <c r="M4749" s="16">
        <v>0</v>
      </c>
      <c r="N4749" s="16">
        <v>0</v>
      </c>
      <c r="O4749" s="16">
        <v>0</v>
      </c>
      <c r="P4749" s="13" t="str">
        <f t="shared" si="148"/>
        <v>P</v>
      </c>
      <c r="Q4749" s="13">
        <f>IFERROR(VLOOKUP($A4749, 'Fielding Data'!$A$1:$H$12056, 5, 0), 0)</f>
        <v>0</v>
      </c>
      <c r="R4749" s="13">
        <f>IFERROR(VLOOKUP($A4749, 'Fielding Data'!$A$1:$H$12056, 6, 0), 0)</f>
        <v>0</v>
      </c>
      <c r="S4749" s="13">
        <f>IFERROR(VLOOKUP($A4749, 'Fielding Data'!$A$1:$H$12056, 7, 0), 0)</f>
        <v>0</v>
      </c>
      <c r="T4749" s="13">
        <f>IFERROR(VLOOKUP($A4749, 'Fielding Data'!$A$1:$H$12056, 8, 0), 0)</f>
        <v>0</v>
      </c>
      <c r="U4749" s="13">
        <f>SUMIFS('Fielding Data'!E:E, 'Fielding Data'!$A:$A, $A4749)</f>
        <v>0</v>
      </c>
      <c r="V4749" s="13">
        <f>SUMIFS('Fielding Data'!F:F, 'Fielding Data'!$A:$A, $A4749)</f>
        <v>0</v>
      </c>
      <c r="W4749" s="13">
        <f>SUMIFS('Fielding Data'!G:G, 'Fielding Data'!$A:$A, $A4749)</f>
        <v>0</v>
      </c>
      <c r="X4749" s="13">
        <f>SUMIFS('Fielding Data'!H:H, 'Fielding Data'!$A:$A, $A4749)</f>
        <v>0</v>
      </c>
    </row>
    <row r="4750" spans="1:24" x14ac:dyDescent="0.3">
      <c r="A4750" s="13" t="str">
        <f t="shared" si="149"/>
        <v>alvarpe012014</v>
      </c>
      <c r="B4750" s="16" t="s">
        <v>1215</v>
      </c>
      <c r="C4750" s="16">
        <v>2014</v>
      </c>
      <c r="D4750" s="16">
        <v>122</v>
      </c>
      <c r="E4750" s="16">
        <v>398</v>
      </c>
      <c r="F4750" s="16">
        <v>46</v>
      </c>
      <c r="G4750" s="16">
        <v>92</v>
      </c>
      <c r="H4750" s="16">
        <v>13</v>
      </c>
      <c r="I4750" s="16">
        <v>1</v>
      </c>
      <c r="J4750" s="16">
        <v>18</v>
      </c>
      <c r="K4750" s="16">
        <v>56</v>
      </c>
      <c r="L4750" s="16">
        <v>8</v>
      </c>
      <c r="M4750" s="16">
        <v>3</v>
      </c>
      <c r="N4750" s="16">
        <v>45</v>
      </c>
      <c r="O4750" s="16">
        <v>113</v>
      </c>
      <c r="P4750" s="13" t="str">
        <f t="shared" si="148"/>
        <v>1B</v>
      </c>
      <c r="Q4750" s="13">
        <f>IFERROR(VLOOKUP($A4750, 'Fielding Data'!$A$1:$H$12056, 5, 0), 0)</f>
        <v>31</v>
      </c>
      <c r="R4750" s="13">
        <f>IFERROR(VLOOKUP($A4750, 'Fielding Data'!$A$1:$H$12056, 6, 0), 0)</f>
        <v>1</v>
      </c>
      <c r="S4750" s="13">
        <f>IFERROR(VLOOKUP($A4750, 'Fielding Data'!$A$1:$H$12056, 7, 0), 0)</f>
        <v>0</v>
      </c>
      <c r="T4750" s="13">
        <f>IFERROR(VLOOKUP($A4750, 'Fielding Data'!$A$1:$H$12056, 8, 0), 0)</f>
        <v>4</v>
      </c>
      <c r="U4750" s="13">
        <f>SUMIFS('Fielding Data'!E:E, 'Fielding Data'!$A:$A, $A4750)</f>
        <v>100</v>
      </c>
      <c r="V4750" s="13">
        <f>SUMIFS('Fielding Data'!F:F, 'Fielding Data'!$A:$A, $A4750)</f>
        <v>234</v>
      </c>
      <c r="W4750" s="13">
        <f>SUMIFS('Fielding Data'!G:G, 'Fielding Data'!$A:$A, $A4750)</f>
        <v>25</v>
      </c>
      <c r="X4750" s="13">
        <f>SUMIFS('Fielding Data'!H:H, 'Fielding Data'!$A:$A, $A4750)</f>
        <v>29</v>
      </c>
    </row>
    <row r="4751" spans="1:24" x14ac:dyDescent="0.3">
      <c r="A4751" s="13" t="str">
        <f t="shared" si="149"/>
        <v>alvarrj012014</v>
      </c>
      <c r="B4751" s="16" t="s">
        <v>2101</v>
      </c>
      <c r="C4751" s="16">
        <v>2014</v>
      </c>
      <c r="D4751" s="16">
        <v>10</v>
      </c>
      <c r="E4751" s="16">
        <v>0</v>
      </c>
      <c r="F4751" s="16">
        <v>0</v>
      </c>
      <c r="G4751" s="16">
        <v>0</v>
      </c>
      <c r="H4751" s="16">
        <v>0</v>
      </c>
      <c r="I4751" s="16">
        <v>0</v>
      </c>
      <c r="J4751" s="16">
        <v>0</v>
      </c>
      <c r="K4751" s="16">
        <v>0</v>
      </c>
      <c r="L4751" s="16">
        <v>0</v>
      </c>
      <c r="M4751" s="16">
        <v>0</v>
      </c>
      <c r="N4751" s="16">
        <v>0</v>
      </c>
      <c r="O4751" s="16">
        <v>0</v>
      </c>
      <c r="P4751" s="13" t="str">
        <f t="shared" si="148"/>
        <v>P</v>
      </c>
      <c r="Q4751" s="13">
        <f>IFERROR(VLOOKUP($A4751, 'Fielding Data'!$A$1:$H$12056, 5, 0), 0)</f>
        <v>0</v>
      </c>
      <c r="R4751" s="13">
        <f>IFERROR(VLOOKUP($A4751, 'Fielding Data'!$A$1:$H$12056, 6, 0), 0)</f>
        <v>2</v>
      </c>
      <c r="S4751" s="13">
        <f>IFERROR(VLOOKUP($A4751, 'Fielding Data'!$A$1:$H$12056, 7, 0), 0)</f>
        <v>0</v>
      </c>
      <c r="T4751" s="13">
        <f>IFERROR(VLOOKUP($A4751, 'Fielding Data'!$A$1:$H$12056, 8, 0), 0)</f>
        <v>0</v>
      </c>
      <c r="U4751" s="13">
        <f>SUMIFS('Fielding Data'!E:E, 'Fielding Data'!$A:$A, $A4751)</f>
        <v>0</v>
      </c>
      <c r="V4751" s="13">
        <f>SUMIFS('Fielding Data'!F:F, 'Fielding Data'!$A:$A, $A4751)</f>
        <v>2</v>
      </c>
      <c r="W4751" s="13">
        <f>SUMIFS('Fielding Data'!G:G, 'Fielding Data'!$A:$A, $A4751)</f>
        <v>0</v>
      </c>
      <c r="X4751" s="13">
        <f>SUMIFS('Fielding Data'!H:H, 'Fielding Data'!$A:$A, $A4751)</f>
        <v>0</v>
      </c>
    </row>
    <row r="4752" spans="1:24" x14ac:dyDescent="0.3">
      <c r="A4752" s="13" t="str">
        <f t="shared" si="149"/>
        <v>amarial012014</v>
      </c>
      <c r="B4752" s="16" t="s">
        <v>1423</v>
      </c>
      <c r="C4752" s="16">
        <v>2014</v>
      </c>
      <c r="D4752" s="16">
        <v>148</v>
      </c>
      <c r="E4752" s="16">
        <v>423</v>
      </c>
      <c r="F4752" s="16">
        <v>39</v>
      </c>
      <c r="G4752" s="16">
        <v>101</v>
      </c>
      <c r="H4752" s="16">
        <v>13</v>
      </c>
      <c r="I4752" s="16">
        <v>2</v>
      </c>
      <c r="J4752" s="16">
        <v>5</v>
      </c>
      <c r="K4752" s="16">
        <v>40</v>
      </c>
      <c r="L4752" s="16">
        <v>12</v>
      </c>
      <c r="M4752" s="16">
        <v>1</v>
      </c>
      <c r="N4752" s="16">
        <v>29</v>
      </c>
      <c r="O4752" s="16">
        <v>69</v>
      </c>
      <c r="P4752" s="13" t="str">
        <f t="shared" si="148"/>
        <v>2B</v>
      </c>
      <c r="Q4752" s="13">
        <f>IFERROR(VLOOKUP($A4752, 'Fielding Data'!$A$1:$H$12056, 5, 0), 0)</f>
        <v>27</v>
      </c>
      <c r="R4752" s="13">
        <f>IFERROR(VLOOKUP($A4752, 'Fielding Data'!$A$1:$H$12056, 6, 0), 0)</f>
        <v>39</v>
      </c>
      <c r="S4752" s="13">
        <f>IFERROR(VLOOKUP($A4752, 'Fielding Data'!$A$1:$H$12056, 7, 0), 0)</f>
        <v>0</v>
      </c>
      <c r="T4752" s="13">
        <f>IFERROR(VLOOKUP($A4752, 'Fielding Data'!$A$1:$H$12056, 8, 0), 0)</f>
        <v>7</v>
      </c>
      <c r="U4752" s="13">
        <f>SUMIFS('Fielding Data'!E:E, 'Fielding Data'!$A:$A, $A4752)</f>
        <v>217</v>
      </c>
      <c r="V4752" s="13">
        <f>SUMIFS('Fielding Data'!F:F, 'Fielding Data'!$A:$A, $A4752)</f>
        <v>274</v>
      </c>
      <c r="W4752" s="13">
        <f>SUMIFS('Fielding Data'!G:G, 'Fielding Data'!$A:$A, $A4752)</f>
        <v>10</v>
      </c>
      <c r="X4752" s="13">
        <f>SUMIFS('Fielding Data'!H:H, 'Fielding Data'!$A:$A, $A4752)</f>
        <v>45</v>
      </c>
    </row>
    <row r="4753" spans="1:24" x14ac:dyDescent="0.3">
      <c r="A4753" s="13" t="str">
        <f t="shared" si="149"/>
        <v>ambrihe012014</v>
      </c>
      <c r="B4753" s="16" t="s">
        <v>1216</v>
      </c>
      <c r="C4753" s="16">
        <v>2014</v>
      </c>
      <c r="D4753" s="16">
        <v>1</v>
      </c>
      <c r="E4753" s="16">
        <v>0</v>
      </c>
      <c r="F4753" s="16">
        <v>0</v>
      </c>
      <c r="G4753" s="16">
        <v>0</v>
      </c>
      <c r="H4753" s="16">
        <v>0</v>
      </c>
      <c r="I4753" s="16">
        <v>0</v>
      </c>
      <c r="J4753" s="16">
        <v>0</v>
      </c>
      <c r="K4753" s="16">
        <v>0</v>
      </c>
      <c r="L4753" s="16">
        <v>0</v>
      </c>
      <c r="M4753" s="16">
        <v>0</v>
      </c>
      <c r="N4753" s="16">
        <v>0</v>
      </c>
      <c r="O4753" s="16">
        <v>0</v>
      </c>
      <c r="P4753" s="13" t="str">
        <f t="shared" si="148"/>
        <v>P</v>
      </c>
      <c r="Q4753" s="13">
        <f>IFERROR(VLOOKUP($A4753, 'Fielding Data'!$A$1:$H$12056, 5, 0), 0)</f>
        <v>0</v>
      </c>
      <c r="R4753" s="13">
        <f>IFERROR(VLOOKUP($A4753, 'Fielding Data'!$A$1:$H$12056, 6, 0), 0)</f>
        <v>0</v>
      </c>
      <c r="S4753" s="13">
        <f>IFERROR(VLOOKUP($A4753, 'Fielding Data'!$A$1:$H$12056, 7, 0), 0)</f>
        <v>0</v>
      </c>
      <c r="T4753" s="13">
        <f>IFERROR(VLOOKUP($A4753, 'Fielding Data'!$A$1:$H$12056, 8, 0), 0)</f>
        <v>0</v>
      </c>
      <c r="U4753" s="13">
        <f>SUMIFS('Fielding Data'!E:E, 'Fielding Data'!$A:$A, $A4753)</f>
        <v>0</v>
      </c>
      <c r="V4753" s="13">
        <f>SUMIFS('Fielding Data'!F:F, 'Fielding Data'!$A:$A, $A4753)</f>
        <v>0</v>
      </c>
      <c r="W4753" s="13">
        <f>SUMIFS('Fielding Data'!G:G, 'Fielding Data'!$A:$A, $A4753)</f>
        <v>0</v>
      </c>
      <c r="X4753" s="13">
        <f>SUMIFS('Fielding Data'!H:H, 'Fielding Data'!$A:$A, $A4753)</f>
        <v>0</v>
      </c>
    </row>
    <row r="4754" spans="1:24" x14ac:dyDescent="0.3">
      <c r="A4754" s="13" t="str">
        <f t="shared" si="149"/>
        <v>anderbr042014</v>
      </c>
      <c r="B4754" s="16" t="s">
        <v>1037</v>
      </c>
      <c r="C4754" s="16">
        <v>2014</v>
      </c>
      <c r="D4754" s="16">
        <v>8</v>
      </c>
      <c r="E4754" s="16">
        <v>14</v>
      </c>
      <c r="F4754" s="16">
        <v>0</v>
      </c>
      <c r="G4754" s="16">
        <v>2</v>
      </c>
      <c r="H4754" s="16">
        <v>2</v>
      </c>
      <c r="I4754" s="16">
        <v>0</v>
      </c>
      <c r="J4754" s="16">
        <v>0</v>
      </c>
      <c r="K4754" s="16">
        <v>1</v>
      </c>
      <c r="L4754" s="16">
        <v>0</v>
      </c>
      <c r="M4754" s="16">
        <v>0</v>
      </c>
      <c r="N4754" s="16">
        <v>0</v>
      </c>
      <c r="O4754" s="16">
        <v>7</v>
      </c>
      <c r="P4754" s="13" t="str">
        <f t="shared" si="148"/>
        <v>P</v>
      </c>
      <c r="Q4754" s="13">
        <f>IFERROR(VLOOKUP($A4754, 'Fielding Data'!$A$1:$H$12056, 5, 0), 0)</f>
        <v>0</v>
      </c>
      <c r="R4754" s="13">
        <f>IFERROR(VLOOKUP($A4754, 'Fielding Data'!$A$1:$H$12056, 6, 0), 0)</f>
        <v>5</v>
      </c>
      <c r="S4754" s="13">
        <f>IFERROR(VLOOKUP($A4754, 'Fielding Data'!$A$1:$H$12056, 7, 0), 0)</f>
        <v>0</v>
      </c>
      <c r="T4754" s="13">
        <f>IFERROR(VLOOKUP($A4754, 'Fielding Data'!$A$1:$H$12056, 8, 0), 0)</f>
        <v>0</v>
      </c>
      <c r="U4754" s="13">
        <f>SUMIFS('Fielding Data'!E:E, 'Fielding Data'!$A:$A, $A4754)</f>
        <v>0</v>
      </c>
      <c r="V4754" s="13">
        <f>SUMIFS('Fielding Data'!F:F, 'Fielding Data'!$A:$A, $A4754)</f>
        <v>5</v>
      </c>
      <c r="W4754" s="13">
        <f>SUMIFS('Fielding Data'!G:G, 'Fielding Data'!$A:$A, $A4754)</f>
        <v>0</v>
      </c>
      <c r="X4754" s="13">
        <f>SUMIFS('Fielding Data'!H:H, 'Fielding Data'!$A:$A, $A4754)</f>
        <v>0</v>
      </c>
    </row>
    <row r="4755" spans="1:24" x14ac:dyDescent="0.3">
      <c r="A4755" s="13" t="str">
        <f t="shared" si="149"/>
        <v>anderbr052014</v>
      </c>
      <c r="B4755" s="16" t="s">
        <v>1217</v>
      </c>
      <c r="C4755" s="16">
        <v>2014</v>
      </c>
      <c r="D4755" s="16">
        <v>1</v>
      </c>
      <c r="E4755" s="16">
        <v>1</v>
      </c>
      <c r="F4755" s="16">
        <v>0</v>
      </c>
      <c r="G4755" s="16">
        <v>0</v>
      </c>
      <c r="H4755" s="16">
        <v>0</v>
      </c>
      <c r="I4755" s="16">
        <v>0</v>
      </c>
      <c r="J4755" s="16">
        <v>0</v>
      </c>
      <c r="K4755" s="16">
        <v>0</v>
      </c>
      <c r="L4755" s="16">
        <v>0</v>
      </c>
      <c r="M4755" s="16">
        <v>0</v>
      </c>
      <c r="N4755" s="16">
        <v>0</v>
      </c>
      <c r="O4755" s="16">
        <v>0</v>
      </c>
      <c r="P4755" s="13" t="str">
        <f t="shared" si="148"/>
        <v>Other</v>
      </c>
      <c r="Q4755" s="13">
        <f>IFERROR(VLOOKUP($A4755, 'Fielding Data'!$A$1:$H$12056, 5, 0), 0)</f>
        <v>0</v>
      </c>
      <c r="R4755" s="13">
        <f>IFERROR(VLOOKUP($A4755, 'Fielding Data'!$A$1:$H$12056, 6, 0), 0)</f>
        <v>0</v>
      </c>
      <c r="S4755" s="13">
        <f>IFERROR(VLOOKUP($A4755, 'Fielding Data'!$A$1:$H$12056, 7, 0), 0)</f>
        <v>0</v>
      </c>
      <c r="T4755" s="13">
        <f>IFERROR(VLOOKUP($A4755, 'Fielding Data'!$A$1:$H$12056, 8, 0), 0)</f>
        <v>0</v>
      </c>
      <c r="U4755" s="13">
        <f>SUMIFS('Fielding Data'!E:E, 'Fielding Data'!$A:$A, $A4755)</f>
        <v>0</v>
      </c>
      <c r="V4755" s="13">
        <f>SUMIFS('Fielding Data'!F:F, 'Fielding Data'!$A:$A, $A4755)</f>
        <v>0</v>
      </c>
      <c r="W4755" s="13">
        <f>SUMIFS('Fielding Data'!G:G, 'Fielding Data'!$A:$A, $A4755)</f>
        <v>0</v>
      </c>
      <c r="X4755" s="13">
        <f>SUMIFS('Fielding Data'!H:H, 'Fielding Data'!$A:$A, $A4755)</f>
        <v>0</v>
      </c>
    </row>
    <row r="4756" spans="1:24" x14ac:dyDescent="0.3">
      <c r="A4756" s="13" t="str">
        <f t="shared" si="149"/>
        <v>anderch012014</v>
      </c>
      <c r="B4756" s="16" t="s">
        <v>2102</v>
      </c>
      <c r="C4756" s="16">
        <v>2014</v>
      </c>
      <c r="D4756" s="16">
        <v>22</v>
      </c>
      <c r="E4756" s="16">
        <v>34</v>
      </c>
      <c r="F4756" s="16">
        <v>0</v>
      </c>
      <c r="G4756" s="16">
        <v>1</v>
      </c>
      <c r="H4756" s="16">
        <v>0</v>
      </c>
      <c r="I4756" s="16">
        <v>0</v>
      </c>
      <c r="J4756" s="16">
        <v>0</v>
      </c>
      <c r="K4756" s="16">
        <v>0</v>
      </c>
      <c r="L4756" s="16">
        <v>0</v>
      </c>
      <c r="M4756" s="16">
        <v>0</v>
      </c>
      <c r="N4756" s="16">
        <v>0</v>
      </c>
      <c r="O4756" s="16">
        <v>14</v>
      </c>
      <c r="P4756" s="13" t="str">
        <f t="shared" si="148"/>
        <v>P</v>
      </c>
      <c r="Q4756" s="13">
        <f>IFERROR(VLOOKUP($A4756, 'Fielding Data'!$A$1:$H$12056, 5, 0), 0)</f>
        <v>9</v>
      </c>
      <c r="R4756" s="13">
        <f>IFERROR(VLOOKUP($A4756, 'Fielding Data'!$A$1:$H$12056, 6, 0), 0)</f>
        <v>16</v>
      </c>
      <c r="S4756" s="13">
        <f>IFERROR(VLOOKUP($A4756, 'Fielding Data'!$A$1:$H$12056, 7, 0), 0)</f>
        <v>1</v>
      </c>
      <c r="T4756" s="13">
        <f>IFERROR(VLOOKUP($A4756, 'Fielding Data'!$A$1:$H$12056, 8, 0), 0)</f>
        <v>1</v>
      </c>
      <c r="U4756" s="13">
        <f>SUMIFS('Fielding Data'!E:E, 'Fielding Data'!$A:$A, $A4756)</f>
        <v>9</v>
      </c>
      <c r="V4756" s="13">
        <f>SUMIFS('Fielding Data'!F:F, 'Fielding Data'!$A:$A, $A4756)</f>
        <v>16</v>
      </c>
      <c r="W4756" s="13">
        <f>SUMIFS('Fielding Data'!G:G, 'Fielding Data'!$A:$A, $A4756)</f>
        <v>1</v>
      </c>
      <c r="X4756" s="13">
        <f>SUMIFS('Fielding Data'!H:H, 'Fielding Data'!$A:$A, $A4756)</f>
        <v>1</v>
      </c>
    </row>
    <row r="4757" spans="1:24" x14ac:dyDescent="0.3">
      <c r="A4757" s="13" t="str">
        <f t="shared" si="149"/>
        <v>andruel012014</v>
      </c>
      <c r="B4757" s="16" t="s">
        <v>1038</v>
      </c>
      <c r="C4757" s="16">
        <v>2014</v>
      </c>
      <c r="D4757" s="16">
        <v>157</v>
      </c>
      <c r="E4757" s="16">
        <v>619</v>
      </c>
      <c r="F4757" s="16">
        <v>72</v>
      </c>
      <c r="G4757" s="16">
        <v>163</v>
      </c>
      <c r="H4757" s="16">
        <v>35</v>
      </c>
      <c r="I4757" s="16">
        <v>1</v>
      </c>
      <c r="J4757" s="16">
        <v>2</v>
      </c>
      <c r="K4757" s="16">
        <v>41</v>
      </c>
      <c r="L4757" s="16">
        <v>27</v>
      </c>
      <c r="M4757" s="16">
        <v>15</v>
      </c>
      <c r="N4757" s="16">
        <v>46</v>
      </c>
      <c r="O4757" s="16">
        <v>96</v>
      </c>
      <c r="P4757" s="13" t="str">
        <f t="shared" si="148"/>
        <v>SS</v>
      </c>
      <c r="Q4757" s="13">
        <f>IFERROR(VLOOKUP($A4757, 'Fielding Data'!$A$1:$H$12056, 5, 0), 0)</f>
        <v>237</v>
      </c>
      <c r="R4757" s="13">
        <f>IFERROR(VLOOKUP($A4757, 'Fielding Data'!$A$1:$H$12056, 6, 0), 0)</f>
        <v>371</v>
      </c>
      <c r="S4757" s="13">
        <f>IFERROR(VLOOKUP($A4757, 'Fielding Data'!$A$1:$H$12056, 7, 0), 0)</f>
        <v>18</v>
      </c>
      <c r="T4757" s="13">
        <f>IFERROR(VLOOKUP($A4757, 'Fielding Data'!$A$1:$H$12056, 8, 0), 0)</f>
        <v>94</v>
      </c>
      <c r="U4757" s="13">
        <f>SUMIFS('Fielding Data'!E:E, 'Fielding Data'!$A:$A, $A4757)</f>
        <v>237</v>
      </c>
      <c r="V4757" s="13">
        <f>SUMIFS('Fielding Data'!F:F, 'Fielding Data'!$A:$A, $A4757)</f>
        <v>371</v>
      </c>
      <c r="W4757" s="13">
        <f>SUMIFS('Fielding Data'!G:G, 'Fielding Data'!$A:$A, $A4757)</f>
        <v>18</v>
      </c>
      <c r="X4757" s="13">
        <f>SUMIFS('Fielding Data'!H:H, 'Fielding Data'!$A:$A, $A4757)</f>
        <v>94</v>
      </c>
    </row>
    <row r="4758" spans="1:24" x14ac:dyDescent="0.3">
      <c r="A4758" s="13" t="str">
        <f t="shared" si="149"/>
        <v>annade012014</v>
      </c>
      <c r="B4758" s="16" t="s">
        <v>2103</v>
      </c>
      <c r="C4758" s="16">
        <v>2014</v>
      </c>
      <c r="D4758" s="16">
        <v>12</v>
      </c>
      <c r="E4758" s="16">
        <v>22</v>
      </c>
      <c r="F4758" s="16">
        <v>3</v>
      </c>
      <c r="G4758" s="16">
        <v>3</v>
      </c>
      <c r="H4758" s="16">
        <v>1</v>
      </c>
      <c r="I4758" s="16">
        <v>0</v>
      </c>
      <c r="J4758" s="16">
        <v>1</v>
      </c>
      <c r="K4758" s="16">
        <v>3</v>
      </c>
      <c r="L4758" s="16">
        <v>0</v>
      </c>
      <c r="M4758" s="16">
        <v>0</v>
      </c>
      <c r="N4758" s="16">
        <v>2</v>
      </c>
      <c r="O4758" s="16">
        <v>6</v>
      </c>
      <c r="P4758" s="13" t="str">
        <f t="shared" si="148"/>
        <v>2B</v>
      </c>
      <c r="Q4758" s="13">
        <f>IFERROR(VLOOKUP($A4758, 'Fielding Data'!$A$1:$H$12056, 5, 0), 0)</f>
        <v>1</v>
      </c>
      <c r="R4758" s="13">
        <f>IFERROR(VLOOKUP($A4758, 'Fielding Data'!$A$1:$H$12056, 6, 0), 0)</f>
        <v>5</v>
      </c>
      <c r="S4758" s="13">
        <f>IFERROR(VLOOKUP($A4758, 'Fielding Data'!$A$1:$H$12056, 7, 0), 0)</f>
        <v>0</v>
      </c>
      <c r="T4758" s="13">
        <f>IFERROR(VLOOKUP($A4758, 'Fielding Data'!$A$1:$H$12056, 8, 0), 0)</f>
        <v>0</v>
      </c>
      <c r="U4758" s="13">
        <f>SUMIFS('Fielding Data'!E:E, 'Fielding Data'!$A:$A, $A4758)</f>
        <v>5</v>
      </c>
      <c r="V4758" s="13">
        <f>SUMIFS('Fielding Data'!F:F, 'Fielding Data'!$A:$A, $A4758)</f>
        <v>19</v>
      </c>
      <c r="W4758" s="13">
        <f>SUMIFS('Fielding Data'!G:G, 'Fielding Data'!$A:$A, $A4758)</f>
        <v>1</v>
      </c>
      <c r="X4758" s="13">
        <f>SUMIFS('Fielding Data'!H:H, 'Fielding Data'!$A:$A, $A4758)</f>
        <v>1</v>
      </c>
    </row>
    <row r="4759" spans="1:24" x14ac:dyDescent="0.3">
      <c r="A4759" s="13" t="str">
        <f t="shared" si="149"/>
        <v>aokino012014</v>
      </c>
      <c r="B4759" s="16" t="s">
        <v>1657</v>
      </c>
      <c r="C4759" s="16">
        <v>2014</v>
      </c>
      <c r="D4759" s="16">
        <v>132</v>
      </c>
      <c r="E4759" s="16">
        <v>491</v>
      </c>
      <c r="F4759" s="16">
        <v>63</v>
      </c>
      <c r="G4759" s="16">
        <v>140</v>
      </c>
      <c r="H4759" s="16">
        <v>22</v>
      </c>
      <c r="I4759" s="16">
        <v>6</v>
      </c>
      <c r="J4759" s="16">
        <v>1</v>
      </c>
      <c r="K4759" s="16">
        <v>43</v>
      </c>
      <c r="L4759" s="16">
        <v>17</v>
      </c>
      <c r="M4759" s="16">
        <v>8</v>
      </c>
      <c r="N4759" s="16">
        <v>43</v>
      </c>
      <c r="O4759" s="16">
        <v>49</v>
      </c>
      <c r="P4759" s="13" t="str">
        <f t="shared" si="148"/>
        <v>LF</v>
      </c>
      <c r="Q4759" s="13">
        <f>IFERROR(VLOOKUP($A4759, 'Fielding Data'!$A$1:$H$12056, 5, 0), 0)</f>
        <v>3</v>
      </c>
      <c r="R4759" s="13">
        <f>IFERROR(VLOOKUP($A4759, 'Fielding Data'!$A$1:$H$12056, 6, 0), 0)</f>
        <v>0</v>
      </c>
      <c r="S4759" s="13">
        <f>IFERROR(VLOOKUP($A4759, 'Fielding Data'!$A$1:$H$12056, 7, 0), 0)</f>
        <v>0</v>
      </c>
      <c r="T4759" s="13">
        <f>IFERROR(VLOOKUP($A4759, 'Fielding Data'!$A$1:$H$12056, 8, 0), 0)</f>
        <v>0</v>
      </c>
      <c r="U4759" s="13">
        <f>SUMIFS('Fielding Data'!E:E, 'Fielding Data'!$A:$A, $A4759)</f>
        <v>424</v>
      </c>
      <c r="V4759" s="13">
        <f>SUMIFS('Fielding Data'!F:F, 'Fielding Data'!$A:$A, $A4759)</f>
        <v>10</v>
      </c>
      <c r="W4759" s="13">
        <f>SUMIFS('Fielding Data'!G:G, 'Fielding Data'!$A:$A, $A4759)</f>
        <v>4</v>
      </c>
      <c r="X4759" s="13">
        <f>SUMIFS('Fielding Data'!H:H, 'Fielding Data'!$A:$A, $A4759)</f>
        <v>2</v>
      </c>
    </row>
    <row r="4760" spans="1:24" x14ac:dyDescent="0.3">
      <c r="A4760" s="13" t="str">
        <f t="shared" si="149"/>
        <v>archech012014</v>
      </c>
      <c r="B4760" s="16" t="s">
        <v>1658</v>
      </c>
      <c r="C4760" s="16">
        <v>2014</v>
      </c>
      <c r="D4760" s="16">
        <v>32</v>
      </c>
      <c r="E4760" s="16">
        <v>4</v>
      </c>
      <c r="F4760" s="16">
        <v>0</v>
      </c>
      <c r="G4760" s="16">
        <v>0</v>
      </c>
      <c r="H4760" s="16">
        <v>0</v>
      </c>
      <c r="I4760" s="16">
        <v>0</v>
      </c>
      <c r="J4760" s="16">
        <v>0</v>
      </c>
      <c r="K4760" s="16">
        <v>0</v>
      </c>
      <c r="L4760" s="16">
        <v>0</v>
      </c>
      <c r="M4760" s="16">
        <v>0</v>
      </c>
      <c r="N4760" s="16">
        <v>0</v>
      </c>
      <c r="O4760" s="16">
        <v>2</v>
      </c>
      <c r="P4760" s="13" t="str">
        <f t="shared" si="148"/>
        <v>P</v>
      </c>
      <c r="Q4760" s="13">
        <f>IFERROR(VLOOKUP($A4760, 'Fielding Data'!$A$1:$H$12056, 5, 0), 0)</f>
        <v>10</v>
      </c>
      <c r="R4760" s="13">
        <f>IFERROR(VLOOKUP($A4760, 'Fielding Data'!$A$1:$H$12056, 6, 0), 0)</f>
        <v>17</v>
      </c>
      <c r="S4760" s="13">
        <f>IFERROR(VLOOKUP($A4760, 'Fielding Data'!$A$1:$H$12056, 7, 0), 0)</f>
        <v>4</v>
      </c>
      <c r="T4760" s="13">
        <f>IFERROR(VLOOKUP($A4760, 'Fielding Data'!$A$1:$H$12056, 8, 0), 0)</f>
        <v>2</v>
      </c>
      <c r="U4760" s="13">
        <f>SUMIFS('Fielding Data'!E:E, 'Fielding Data'!$A:$A, $A4760)</f>
        <v>10</v>
      </c>
      <c r="V4760" s="13">
        <f>SUMIFS('Fielding Data'!F:F, 'Fielding Data'!$A:$A, $A4760)</f>
        <v>17</v>
      </c>
      <c r="W4760" s="13">
        <f>SUMIFS('Fielding Data'!G:G, 'Fielding Data'!$A:$A, $A4760)</f>
        <v>4</v>
      </c>
      <c r="X4760" s="13">
        <f>SUMIFS('Fielding Data'!H:H, 'Fielding Data'!$A:$A, $A4760)</f>
        <v>2</v>
      </c>
    </row>
    <row r="4761" spans="1:24" x14ac:dyDescent="0.3">
      <c r="A4761" s="13" t="str">
        <f t="shared" si="149"/>
        <v>arciaos012014</v>
      </c>
      <c r="B4761" s="16" t="s">
        <v>1869</v>
      </c>
      <c r="C4761" s="16">
        <v>2014</v>
      </c>
      <c r="D4761" s="16">
        <v>103</v>
      </c>
      <c r="E4761" s="16">
        <v>372</v>
      </c>
      <c r="F4761" s="16">
        <v>46</v>
      </c>
      <c r="G4761" s="16">
        <v>86</v>
      </c>
      <c r="H4761" s="16">
        <v>16</v>
      </c>
      <c r="I4761" s="16">
        <v>3</v>
      </c>
      <c r="J4761" s="16">
        <v>20</v>
      </c>
      <c r="K4761" s="16">
        <v>57</v>
      </c>
      <c r="L4761" s="16">
        <v>1</v>
      </c>
      <c r="M4761" s="16">
        <v>2</v>
      </c>
      <c r="N4761" s="16">
        <v>31</v>
      </c>
      <c r="O4761" s="16">
        <v>127</v>
      </c>
      <c r="P4761" s="13" t="str">
        <f t="shared" si="148"/>
        <v>OF</v>
      </c>
      <c r="Q4761" s="13">
        <f>IFERROR(VLOOKUP($A4761, 'Fielding Data'!$A$1:$H$12056, 5, 0), 0)</f>
        <v>191</v>
      </c>
      <c r="R4761" s="13">
        <f>IFERROR(VLOOKUP($A4761, 'Fielding Data'!$A$1:$H$12056, 6, 0), 0)</f>
        <v>8</v>
      </c>
      <c r="S4761" s="13">
        <f>IFERROR(VLOOKUP($A4761, 'Fielding Data'!$A$1:$H$12056, 7, 0), 0)</f>
        <v>5</v>
      </c>
      <c r="T4761" s="13">
        <f>IFERROR(VLOOKUP($A4761, 'Fielding Data'!$A$1:$H$12056, 8, 0), 0)</f>
        <v>0</v>
      </c>
      <c r="U4761" s="13">
        <f>SUMIFS('Fielding Data'!E:E, 'Fielding Data'!$A:$A, $A4761)</f>
        <v>382</v>
      </c>
      <c r="V4761" s="13">
        <f>SUMIFS('Fielding Data'!F:F, 'Fielding Data'!$A:$A, $A4761)</f>
        <v>16</v>
      </c>
      <c r="W4761" s="13">
        <f>SUMIFS('Fielding Data'!G:G, 'Fielding Data'!$A:$A, $A4761)</f>
        <v>10</v>
      </c>
      <c r="X4761" s="13">
        <f>SUMIFS('Fielding Data'!H:H, 'Fielding Data'!$A:$A, $A4761)</f>
        <v>0</v>
      </c>
    </row>
    <row r="4762" spans="1:24" x14ac:dyDescent="0.3">
      <c r="A4762" s="13" t="str">
        <f t="shared" si="149"/>
        <v>arenano012014</v>
      </c>
      <c r="B4762" s="16" t="s">
        <v>1870</v>
      </c>
      <c r="C4762" s="16">
        <v>2014</v>
      </c>
      <c r="D4762" s="16">
        <v>111</v>
      </c>
      <c r="E4762" s="16">
        <v>432</v>
      </c>
      <c r="F4762" s="16">
        <v>58</v>
      </c>
      <c r="G4762" s="16">
        <v>124</v>
      </c>
      <c r="H4762" s="16">
        <v>34</v>
      </c>
      <c r="I4762" s="16">
        <v>2</v>
      </c>
      <c r="J4762" s="16">
        <v>18</v>
      </c>
      <c r="K4762" s="16">
        <v>61</v>
      </c>
      <c r="L4762" s="16">
        <v>2</v>
      </c>
      <c r="M4762" s="16">
        <v>1</v>
      </c>
      <c r="N4762" s="16">
        <v>25</v>
      </c>
      <c r="O4762" s="16">
        <v>58</v>
      </c>
      <c r="P4762" s="13" t="str">
        <f t="shared" si="148"/>
        <v>3B</v>
      </c>
      <c r="Q4762" s="13">
        <f>IFERROR(VLOOKUP($A4762, 'Fielding Data'!$A$1:$H$12056, 5, 0), 0)</f>
        <v>69</v>
      </c>
      <c r="R4762" s="13">
        <f>IFERROR(VLOOKUP($A4762, 'Fielding Data'!$A$1:$H$12056, 6, 0), 0)</f>
        <v>280</v>
      </c>
      <c r="S4762" s="13">
        <f>IFERROR(VLOOKUP($A4762, 'Fielding Data'!$A$1:$H$12056, 7, 0), 0)</f>
        <v>15</v>
      </c>
      <c r="T4762" s="13">
        <f>IFERROR(VLOOKUP($A4762, 'Fielding Data'!$A$1:$H$12056, 8, 0), 0)</f>
        <v>31</v>
      </c>
      <c r="U4762" s="13">
        <f>SUMIFS('Fielding Data'!E:E, 'Fielding Data'!$A:$A, $A4762)</f>
        <v>69</v>
      </c>
      <c r="V4762" s="13">
        <f>SUMIFS('Fielding Data'!F:F, 'Fielding Data'!$A:$A, $A4762)</f>
        <v>280</v>
      </c>
      <c r="W4762" s="13">
        <f>SUMIFS('Fielding Data'!G:G, 'Fielding Data'!$A:$A, $A4762)</f>
        <v>15</v>
      </c>
      <c r="X4762" s="13">
        <f>SUMIFS('Fielding Data'!H:H, 'Fielding Data'!$A:$A, $A4762)</f>
        <v>31</v>
      </c>
    </row>
    <row r="4763" spans="1:24" x14ac:dyDescent="0.3">
      <c r="A4763" s="13" t="str">
        <f t="shared" si="149"/>
        <v>arencjp012014</v>
      </c>
      <c r="B4763" s="16" t="s">
        <v>1219</v>
      </c>
      <c r="C4763" s="16">
        <v>2014</v>
      </c>
      <c r="D4763" s="16">
        <v>63</v>
      </c>
      <c r="E4763" s="16">
        <v>203</v>
      </c>
      <c r="F4763" s="16">
        <v>20</v>
      </c>
      <c r="G4763" s="16">
        <v>36</v>
      </c>
      <c r="H4763" s="16">
        <v>9</v>
      </c>
      <c r="I4763" s="16">
        <v>0</v>
      </c>
      <c r="J4763" s="16">
        <v>10</v>
      </c>
      <c r="K4763" s="16">
        <v>35</v>
      </c>
      <c r="L4763" s="16">
        <v>0</v>
      </c>
      <c r="M4763" s="16">
        <v>0</v>
      </c>
      <c r="N4763" s="16">
        <v>10</v>
      </c>
      <c r="O4763" s="16">
        <v>62</v>
      </c>
      <c r="P4763" s="13" t="str">
        <f t="shared" si="148"/>
        <v>1B</v>
      </c>
      <c r="Q4763" s="13">
        <f>IFERROR(VLOOKUP($A4763, 'Fielding Data'!$A$1:$H$12056, 5, 0), 0)</f>
        <v>144</v>
      </c>
      <c r="R4763" s="13">
        <f>IFERROR(VLOOKUP($A4763, 'Fielding Data'!$A$1:$H$12056, 6, 0), 0)</f>
        <v>13</v>
      </c>
      <c r="S4763" s="13">
        <f>IFERROR(VLOOKUP($A4763, 'Fielding Data'!$A$1:$H$12056, 7, 0), 0)</f>
        <v>2</v>
      </c>
      <c r="T4763" s="13">
        <f>IFERROR(VLOOKUP($A4763, 'Fielding Data'!$A$1:$H$12056, 8, 0), 0)</f>
        <v>17</v>
      </c>
      <c r="U4763" s="13">
        <f>SUMIFS('Fielding Data'!E:E, 'Fielding Data'!$A:$A, $A4763)</f>
        <v>304</v>
      </c>
      <c r="V4763" s="13">
        <f>SUMIFS('Fielding Data'!F:F, 'Fielding Data'!$A:$A, $A4763)</f>
        <v>20</v>
      </c>
      <c r="W4763" s="13">
        <f>SUMIFS('Fielding Data'!G:G, 'Fielding Data'!$A:$A, $A4763)</f>
        <v>4</v>
      </c>
      <c r="X4763" s="13">
        <f>SUMIFS('Fielding Data'!H:H, 'Fielding Data'!$A:$A, $A4763)</f>
        <v>18</v>
      </c>
    </row>
    <row r="4764" spans="1:24" x14ac:dyDescent="0.3">
      <c r="A4764" s="13" t="str">
        <f t="shared" si="149"/>
        <v>ariasjo012014</v>
      </c>
      <c r="B4764" s="16" t="s">
        <v>623</v>
      </c>
      <c r="C4764" s="16">
        <v>2014</v>
      </c>
      <c r="D4764" s="16">
        <v>107</v>
      </c>
      <c r="E4764" s="16">
        <v>193</v>
      </c>
      <c r="F4764" s="16">
        <v>18</v>
      </c>
      <c r="G4764" s="16">
        <v>49</v>
      </c>
      <c r="H4764" s="16">
        <v>9</v>
      </c>
      <c r="I4764" s="16">
        <v>0</v>
      </c>
      <c r="J4764" s="16">
        <v>0</v>
      </c>
      <c r="K4764" s="16">
        <v>15</v>
      </c>
      <c r="L4764" s="16">
        <v>1</v>
      </c>
      <c r="M4764" s="16">
        <v>0</v>
      </c>
      <c r="N4764" s="16">
        <v>8</v>
      </c>
      <c r="O4764" s="16">
        <v>23</v>
      </c>
      <c r="P4764" s="13" t="str">
        <f t="shared" si="148"/>
        <v>1B</v>
      </c>
      <c r="Q4764" s="13">
        <f>IFERROR(VLOOKUP($A4764, 'Fielding Data'!$A$1:$H$12056, 5, 0), 0)</f>
        <v>90</v>
      </c>
      <c r="R4764" s="13">
        <f>IFERROR(VLOOKUP($A4764, 'Fielding Data'!$A$1:$H$12056, 6, 0), 0)</f>
        <v>5</v>
      </c>
      <c r="S4764" s="13">
        <f>IFERROR(VLOOKUP($A4764, 'Fielding Data'!$A$1:$H$12056, 7, 0), 0)</f>
        <v>0</v>
      </c>
      <c r="T4764" s="13">
        <f>IFERROR(VLOOKUP($A4764, 'Fielding Data'!$A$1:$H$12056, 8, 0), 0)</f>
        <v>4</v>
      </c>
      <c r="U4764" s="13">
        <f>SUMIFS('Fielding Data'!E:E, 'Fielding Data'!$A:$A, $A4764)</f>
        <v>132</v>
      </c>
      <c r="V4764" s="13">
        <f>SUMIFS('Fielding Data'!F:F, 'Fielding Data'!$A:$A, $A4764)</f>
        <v>85</v>
      </c>
      <c r="W4764" s="13">
        <f>SUMIFS('Fielding Data'!G:G, 'Fielding Data'!$A:$A, $A4764)</f>
        <v>3</v>
      </c>
      <c r="X4764" s="13">
        <f>SUMIFS('Fielding Data'!H:H, 'Fielding Data'!$A:$A, $A4764)</f>
        <v>26</v>
      </c>
    </row>
    <row r="4765" spans="1:24" x14ac:dyDescent="0.3">
      <c r="A4765" s="13" t="str">
        <f t="shared" si="149"/>
        <v>arrieja012014</v>
      </c>
      <c r="B4765" s="16" t="s">
        <v>1220</v>
      </c>
      <c r="C4765" s="16">
        <v>2014</v>
      </c>
      <c r="D4765" s="16">
        <v>26</v>
      </c>
      <c r="E4765" s="16">
        <v>39</v>
      </c>
      <c r="F4765" s="16">
        <v>3</v>
      </c>
      <c r="G4765" s="16">
        <v>7</v>
      </c>
      <c r="H4765" s="16">
        <v>2</v>
      </c>
      <c r="I4765" s="16">
        <v>1</v>
      </c>
      <c r="J4765" s="16">
        <v>0</v>
      </c>
      <c r="K4765" s="16">
        <v>3</v>
      </c>
      <c r="L4765" s="16">
        <v>0</v>
      </c>
      <c r="M4765" s="16">
        <v>0</v>
      </c>
      <c r="N4765" s="16">
        <v>2</v>
      </c>
      <c r="O4765" s="16">
        <v>16</v>
      </c>
      <c r="P4765" s="13" t="str">
        <f t="shared" si="148"/>
        <v>P</v>
      </c>
      <c r="Q4765" s="13">
        <f>IFERROR(VLOOKUP($A4765, 'Fielding Data'!$A$1:$H$12056, 5, 0), 0)</f>
        <v>17</v>
      </c>
      <c r="R4765" s="13">
        <f>IFERROR(VLOOKUP($A4765, 'Fielding Data'!$A$1:$H$12056, 6, 0), 0)</f>
        <v>20</v>
      </c>
      <c r="S4765" s="13">
        <f>IFERROR(VLOOKUP($A4765, 'Fielding Data'!$A$1:$H$12056, 7, 0), 0)</f>
        <v>2</v>
      </c>
      <c r="T4765" s="13">
        <f>IFERROR(VLOOKUP($A4765, 'Fielding Data'!$A$1:$H$12056, 8, 0), 0)</f>
        <v>1</v>
      </c>
      <c r="U4765" s="13">
        <f>SUMIFS('Fielding Data'!E:E, 'Fielding Data'!$A:$A, $A4765)</f>
        <v>17</v>
      </c>
      <c r="V4765" s="13">
        <f>SUMIFS('Fielding Data'!F:F, 'Fielding Data'!$A:$A, $A4765)</f>
        <v>20</v>
      </c>
      <c r="W4765" s="13">
        <f>SUMIFS('Fielding Data'!G:G, 'Fielding Data'!$A:$A, $A4765)</f>
        <v>2</v>
      </c>
      <c r="X4765" s="13">
        <f>SUMIFS('Fielding Data'!H:H, 'Fielding Data'!$A:$A, $A4765)</f>
        <v>1</v>
      </c>
    </row>
    <row r="4766" spans="1:24" x14ac:dyDescent="0.3">
      <c r="A4766" s="13" t="str">
        <f t="shared" si="149"/>
        <v>arroybr012014</v>
      </c>
      <c r="B4766" s="16" t="s">
        <v>48</v>
      </c>
      <c r="C4766" s="16">
        <v>2014</v>
      </c>
      <c r="D4766" s="16">
        <v>15</v>
      </c>
      <c r="E4766" s="16">
        <v>27</v>
      </c>
      <c r="F4766" s="16">
        <v>5</v>
      </c>
      <c r="G4766" s="16">
        <v>6</v>
      </c>
      <c r="H4766" s="16">
        <v>0</v>
      </c>
      <c r="I4766" s="16">
        <v>0</v>
      </c>
      <c r="J4766" s="16">
        <v>0</v>
      </c>
      <c r="K4766" s="16">
        <v>0</v>
      </c>
      <c r="L4766" s="16">
        <v>0</v>
      </c>
      <c r="M4766" s="16">
        <v>0</v>
      </c>
      <c r="N4766" s="16">
        <v>0</v>
      </c>
      <c r="O4766" s="16">
        <v>12</v>
      </c>
      <c r="P4766" s="13" t="str">
        <f t="shared" si="148"/>
        <v>P</v>
      </c>
      <c r="Q4766" s="13">
        <f>IFERROR(VLOOKUP($A4766, 'Fielding Data'!$A$1:$H$12056, 5, 0), 0)</f>
        <v>12</v>
      </c>
      <c r="R4766" s="13">
        <f>IFERROR(VLOOKUP($A4766, 'Fielding Data'!$A$1:$H$12056, 6, 0), 0)</f>
        <v>12</v>
      </c>
      <c r="S4766" s="13">
        <f>IFERROR(VLOOKUP($A4766, 'Fielding Data'!$A$1:$H$12056, 7, 0), 0)</f>
        <v>1</v>
      </c>
      <c r="T4766" s="13">
        <f>IFERROR(VLOOKUP($A4766, 'Fielding Data'!$A$1:$H$12056, 8, 0), 0)</f>
        <v>2</v>
      </c>
      <c r="U4766" s="13">
        <f>SUMIFS('Fielding Data'!E:E, 'Fielding Data'!$A:$A, $A4766)</f>
        <v>12</v>
      </c>
      <c r="V4766" s="13">
        <f>SUMIFS('Fielding Data'!F:F, 'Fielding Data'!$A:$A, $A4766)</f>
        <v>12</v>
      </c>
      <c r="W4766" s="13">
        <f>SUMIFS('Fielding Data'!G:G, 'Fielding Data'!$A:$A, $A4766)</f>
        <v>1</v>
      </c>
      <c r="X4766" s="13">
        <f>SUMIFS('Fielding Data'!H:H, 'Fielding Data'!$A:$A, $A4766)</f>
        <v>2</v>
      </c>
    </row>
    <row r="4767" spans="1:24" x14ac:dyDescent="0.3">
      <c r="A4767" s="13" t="str">
        <f t="shared" si="149"/>
        <v>arrueer012014</v>
      </c>
      <c r="B4767" s="16" t="s">
        <v>2104</v>
      </c>
      <c r="C4767" s="16">
        <v>2014</v>
      </c>
      <c r="D4767" s="16">
        <v>22</v>
      </c>
      <c r="E4767" s="16">
        <v>41</v>
      </c>
      <c r="F4767" s="16">
        <v>4</v>
      </c>
      <c r="G4767" s="16">
        <v>8</v>
      </c>
      <c r="H4767" s="16">
        <v>1</v>
      </c>
      <c r="I4767" s="16">
        <v>0</v>
      </c>
      <c r="J4767" s="16">
        <v>0</v>
      </c>
      <c r="K4767" s="16">
        <v>4</v>
      </c>
      <c r="L4767" s="16">
        <v>0</v>
      </c>
      <c r="M4767" s="16">
        <v>0</v>
      </c>
      <c r="N4767" s="16">
        <v>3</v>
      </c>
      <c r="O4767" s="16">
        <v>17</v>
      </c>
      <c r="P4767" s="13" t="str">
        <f t="shared" si="148"/>
        <v>SS</v>
      </c>
      <c r="Q4767" s="13">
        <f>IFERROR(VLOOKUP($A4767, 'Fielding Data'!$A$1:$H$12056, 5, 0), 0)</f>
        <v>14</v>
      </c>
      <c r="R4767" s="13">
        <f>IFERROR(VLOOKUP($A4767, 'Fielding Data'!$A$1:$H$12056, 6, 0), 0)</f>
        <v>26</v>
      </c>
      <c r="S4767" s="13">
        <f>IFERROR(VLOOKUP($A4767, 'Fielding Data'!$A$1:$H$12056, 7, 0), 0)</f>
        <v>3</v>
      </c>
      <c r="T4767" s="13">
        <f>IFERROR(VLOOKUP($A4767, 'Fielding Data'!$A$1:$H$12056, 8, 0), 0)</f>
        <v>6</v>
      </c>
      <c r="U4767" s="13">
        <f>SUMIFS('Fielding Data'!E:E, 'Fielding Data'!$A:$A, $A4767)</f>
        <v>14</v>
      </c>
      <c r="V4767" s="13">
        <f>SUMIFS('Fielding Data'!F:F, 'Fielding Data'!$A:$A, $A4767)</f>
        <v>26</v>
      </c>
      <c r="W4767" s="13">
        <f>SUMIFS('Fielding Data'!G:G, 'Fielding Data'!$A:$A, $A4767)</f>
        <v>3</v>
      </c>
      <c r="X4767" s="13">
        <f>SUMIFS('Fielding Data'!H:H, 'Fielding Data'!$A:$A, $A4767)</f>
        <v>6</v>
      </c>
    </row>
    <row r="4768" spans="1:24" x14ac:dyDescent="0.3">
      <c r="A4768" s="13" t="str">
        <f t="shared" si="149"/>
        <v>ascheco012014</v>
      </c>
      <c r="B4768" s="16" t="s">
        <v>1871</v>
      </c>
      <c r="C4768" s="16">
        <v>2014</v>
      </c>
      <c r="D4768" s="16">
        <v>121</v>
      </c>
      <c r="E4768" s="16">
        <v>397</v>
      </c>
      <c r="F4768" s="16">
        <v>43</v>
      </c>
      <c r="G4768" s="16">
        <v>100</v>
      </c>
      <c r="H4768" s="16">
        <v>25</v>
      </c>
      <c r="I4768" s="16">
        <v>0</v>
      </c>
      <c r="J4768" s="16">
        <v>10</v>
      </c>
      <c r="K4768" s="16">
        <v>46</v>
      </c>
      <c r="L4768" s="16">
        <v>0</v>
      </c>
      <c r="M4768" s="16">
        <v>1</v>
      </c>
      <c r="N4768" s="16">
        <v>33</v>
      </c>
      <c r="O4768" s="16">
        <v>102</v>
      </c>
      <c r="P4768" s="13" t="str">
        <f t="shared" si="148"/>
        <v>3B</v>
      </c>
      <c r="Q4768" s="13">
        <f>IFERROR(VLOOKUP($A4768, 'Fielding Data'!$A$1:$H$12056, 5, 0), 0)</f>
        <v>59</v>
      </c>
      <c r="R4768" s="13">
        <f>IFERROR(VLOOKUP($A4768, 'Fielding Data'!$A$1:$H$12056, 6, 0), 0)</f>
        <v>206</v>
      </c>
      <c r="S4768" s="13">
        <f>IFERROR(VLOOKUP($A4768, 'Fielding Data'!$A$1:$H$12056, 7, 0), 0)</f>
        <v>16</v>
      </c>
      <c r="T4768" s="13">
        <f>IFERROR(VLOOKUP($A4768, 'Fielding Data'!$A$1:$H$12056, 8, 0), 0)</f>
        <v>18</v>
      </c>
      <c r="U4768" s="13">
        <f>SUMIFS('Fielding Data'!E:E, 'Fielding Data'!$A:$A, $A4768)</f>
        <v>59</v>
      </c>
      <c r="V4768" s="13">
        <f>SUMIFS('Fielding Data'!F:F, 'Fielding Data'!$A:$A, $A4768)</f>
        <v>206</v>
      </c>
      <c r="W4768" s="13">
        <f>SUMIFS('Fielding Data'!G:G, 'Fielding Data'!$A:$A, $A4768)</f>
        <v>16</v>
      </c>
      <c r="X4768" s="13">
        <f>SUMIFS('Fielding Data'!H:H, 'Fielding Data'!$A:$A, $A4768)</f>
        <v>18</v>
      </c>
    </row>
    <row r="4769" spans="1:24" x14ac:dyDescent="0.3">
      <c r="A4769" s="13" t="str">
        <f t="shared" si="149"/>
        <v>atchisc012014</v>
      </c>
      <c r="B4769" s="16" t="s">
        <v>414</v>
      </c>
      <c r="C4769" s="16">
        <v>2014</v>
      </c>
      <c r="D4769" s="16">
        <v>70</v>
      </c>
      <c r="E4769" s="16">
        <v>0</v>
      </c>
      <c r="F4769" s="16">
        <v>0</v>
      </c>
      <c r="G4769" s="16">
        <v>0</v>
      </c>
      <c r="H4769" s="16">
        <v>0</v>
      </c>
      <c r="I4769" s="16">
        <v>0</v>
      </c>
      <c r="J4769" s="16">
        <v>0</v>
      </c>
      <c r="K4769" s="16">
        <v>0</v>
      </c>
      <c r="L4769" s="16">
        <v>0</v>
      </c>
      <c r="M4769" s="16">
        <v>0</v>
      </c>
      <c r="N4769" s="16">
        <v>0</v>
      </c>
      <c r="O4769" s="16">
        <v>0</v>
      </c>
      <c r="P4769" s="13" t="str">
        <f t="shared" si="148"/>
        <v>P</v>
      </c>
      <c r="Q4769" s="13">
        <f>IFERROR(VLOOKUP($A4769, 'Fielding Data'!$A$1:$H$12056, 5, 0), 0)</f>
        <v>5</v>
      </c>
      <c r="R4769" s="13">
        <f>IFERROR(VLOOKUP($A4769, 'Fielding Data'!$A$1:$H$12056, 6, 0), 0)</f>
        <v>13</v>
      </c>
      <c r="S4769" s="13">
        <f>IFERROR(VLOOKUP($A4769, 'Fielding Data'!$A$1:$H$12056, 7, 0), 0)</f>
        <v>1</v>
      </c>
      <c r="T4769" s="13">
        <f>IFERROR(VLOOKUP($A4769, 'Fielding Data'!$A$1:$H$12056, 8, 0), 0)</f>
        <v>1</v>
      </c>
      <c r="U4769" s="13">
        <f>SUMIFS('Fielding Data'!E:E, 'Fielding Data'!$A:$A, $A4769)</f>
        <v>5</v>
      </c>
      <c r="V4769" s="13">
        <f>SUMIFS('Fielding Data'!F:F, 'Fielding Data'!$A:$A, $A4769)</f>
        <v>13</v>
      </c>
      <c r="W4769" s="13">
        <f>SUMIFS('Fielding Data'!G:G, 'Fielding Data'!$A:$A, $A4769)</f>
        <v>1</v>
      </c>
      <c r="X4769" s="13">
        <f>SUMIFS('Fielding Data'!H:H, 'Fielding Data'!$A:$A, $A4769)</f>
        <v>1</v>
      </c>
    </row>
    <row r="4770" spans="1:24" x14ac:dyDescent="0.3">
      <c r="A4770" s="13" t="str">
        <f t="shared" si="149"/>
        <v>aumonph012014</v>
      </c>
      <c r="B4770" s="16" t="s">
        <v>1659</v>
      </c>
      <c r="C4770" s="16">
        <v>2014</v>
      </c>
      <c r="D4770" s="16">
        <v>5</v>
      </c>
      <c r="E4770" s="16">
        <v>1</v>
      </c>
      <c r="F4770" s="16">
        <v>0</v>
      </c>
      <c r="G4770" s="16">
        <v>0</v>
      </c>
      <c r="H4770" s="16">
        <v>0</v>
      </c>
      <c r="I4770" s="16">
        <v>0</v>
      </c>
      <c r="J4770" s="16">
        <v>0</v>
      </c>
      <c r="K4770" s="16">
        <v>0</v>
      </c>
      <c r="L4770" s="16">
        <v>0</v>
      </c>
      <c r="M4770" s="16">
        <v>0</v>
      </c>
      <c r="N4770" s="16">
        <v>0</v>
      </c>
      <c r="O4770" s="16">
        <v>1</v>
      </c>
      <c r="P4770" s="13" t="str">
        <f t="shared" si="148"/>
        <v>P</v>
      </c>
      <c r="Q4770" s="13">
        <f>IFERROR(VLOOKUP($A4770, 'Fielding Data'!$A$1:$H$12056, 5, 0), 0)</f>
        <v>0</v>
      </c>
      <c r="R4770" s="13">
        <f>IFERROR(VLOOKUP($A4770, 'Fielding Data'!$A$1:$H$12056, 6, 0), 0)</f>
        <v>0</v>
      </c>
      <c r="S4770" s="13">
        <f>IFERROR(VLOOKUP($A4770, 'Fielding Data'!$A$1:$H$12056, 7, 0), 0)</f>
        <v>0</v>
      </c>
      <c r="T4770" s="13">
        <f>IFERROR(VLOOKUP($A4770, 'Fielding Data'!$A$1:$H$12056, 8, 0), 0)</f>
        <v>0</v>
      </c>
      <c r="U4770" s="13">
        <f>SUMIFS('Fielding Data'!E:E, 'Fielding Data'!$A:$A, $A4770)</f>
        <v>0</v>
      </c>
      <c r="V4770" s="13">
        <f>SUMIFS('Fielding Data'!F:F, 'Fielding Data'!$A:$A, $A4770)</f>
        <v>0</v>
      </c>
      <c r="W4770" s="13">
        <f>SUMIFS('Fielding Data'!G:G, 'Fielding Data'!$A:$A, $A4770)</f>
        <v>0</v>
      </c>
      <c r="X4770" s="13">
        <f>SUMIFS('Fielding Data'!H:H, 'Fielding Data'!$A:$A, $A4770)</f>
        <v>0</v>
      </c>
    </row>
    <row r="4771" spans="1:24" x14ac:dyDescent="0.3">
      <c r="A4771" s="13" t="str">
        <f t="shared" si="149"/>
        <v>avilaal012014</v>
      </c>
      <c r="B4771" s="16" t="s">
        <v>1041</v>
      </c>
      <c r="C4771" s="16">
        <v>2014</v>
      </c>
      <c r="D4771" s="16">
        <v>124</v>
      </c>
      <c r="E4771" s="16">
        <v>390</v>
      </c>
      <c r="F4771" s="16">
        <v>44</v>
      </c>
      <c r="G4771" s="16">
        <v>85</v>
      </c>
      <c r="H4771" s="16">
        <v>22</v>
      </c>
      <c r="I4771" s="16">
        <v>0</v>
      </c>
      <c r="J4771" s="16">
        <v>11</v>
      </c>
      <c r="K4771" s="16">
        <v>47</v>
      </c>
      <c r="L4771" s="16">
        <v>0</v>
      </c>
      <c r="M4771" s="16">
        <v>3</v>
      </c>
      <c r="N4771" s="16">
        <v>61</v>
      </c>
      <c r="O4771" s="16">
        <v>151</v>
      </c>
      <c r="P4771" s="13" t="str">
        <f t="shared" si="148"/>
        <v>1B</v>
      </c>
      <c r="Q4771" s="13">
        <f>IFERROR(VLOOKUP($A4771, 'Fielding Data'!$A$1:$H$12056, 5, 0), 0)</f>
        <v>0</v>
      </c>
      <c r="R4771" s="13">
        <f>IFERROR(VLOOKUP($A4771, 'Fielding Data'!$A$1:$H$12056, 6, 0), 0)</f>
        <v>0</v>
      </c>
      <c r="S4771" s="13">
        <f>IFERROR(VLOOKUP($A4771, 'Fielding Data'!$A$1:$H$12056, 7, 0), 0)</f>
        <v>0</v>
      </c>
      <c r="T4771" s="13">
        <f>IFERROR(VLOOKUP($A4771, 'Fielding Data'!$A$1:$H$12056, 8, 0), 0)</f>
        <v>0</v>
      </c>
      <c r="U4771" s="13">
        <f>SUMIFS('Fielding Data'!E:E, 'Fielding Data'!$A:$A, $A4771)</f>
        <v>883</v>
      </c>
      <c r="V4771" s="13">
        <f>SUMIFS('Fielding Data'!F:F, 'Fielding Data'!$A:$A, $A4771)</f>
        <v>52</v>
      </c>
      <c r="W4771" s="13">
        <f>SUMIFS('Fielding Data'!G:G, 'Fielding Data'!$A:$A, $A4771)</f>
        <v>5</v>
      </c>
      <c r="X4771" s="13">
        <f>SUMIFS('Fielding Data'!H:H, 'Fielding Data'!$A:$A, $A4771)</f>
        <v>9</v>
      </c>
    </row>
    <row r="4772" spans="1:24" x14ac:dyDescent="0.3">
      <c r="A4772" s="13" t="str">
        <f t="shared" si="149"/>
        <v>avilalu012014</v>
      </c>
      <c r="B4772" s="16" t="s">
        <v>1661</v>
      </c>
      <c r="C4772" s="16">
        <v>2014</v>
      </c>
      <c r="D4772" s="16">
        <v>62</v>
      </c>
      <c r="E4772" s="16">
        <v>0</v>
      </c>
      <c r="F4772" s="16">
        <v>0</v>
      </c>
      <c r="G4772" s="16">
        <v>0</v>
      </c>
      <c r="H4772" s="16">
        <v>0</v>
      </c>
      <c r="I4772" s="16">
        <v>0</v>
      </c>
      <c r="J4772" s="16">
        <v>0</v>
      </c>
      <c r="K4772" s="16">
        <v>0</v>
      </c>
      <c r="L4772" s="16">
        <v>0</v>
      </c>
      <c r="M4772" s="16">
        <v>0</v>
      </c>
      <c r="N4772" s="16">
        <v>0</v>
      </c>
      <c r="O4772" s="16">
        <v>0</v>
      </c>
      <c r="P4772" s="13" t="str">
        <f t="shared" si="148"/>
        <v>P</v>
      </c>
      <c r="Q4772" s="13">
        <f>IFERROR(VLOOKUP($A4772, 'Fielding Data'!$A$1:$H$12056, 5, 0), 0)</f>
        <v>5</v>
      </c>
      <c r="R4772" s="13">
        <f>IFERROR(VLOOKUP($A4772, 'Fielding Data'!$A$1:$H$12056, 6, 0), 0)</f>
        <v>10</v>
      </c>
      <c r="S4772" s="13">
        <f>IFERROR(VLOOKUP($A4772, 'Fielding Data'!$A$1:$H$12056, 7, 0), 0)</f>
        <v>0</v>
      </c>
      <c r="T4772" s="13">
        <f>IFERROR(VLOOKUP($A4772, 'Fielding Data'!$A$1:$H$12056, 8, 0), 0)</f>
        <v>2</v>
      </c>
      <c r="U4772" s="13">
        <f>SUMIFS('Fielding Data'!E:E, 'Fielding Data'!$A:$A, $A4772)</f>
        <v>5</v>
      </c>
      <c r="V4772" s="13">
        <f>SUMIFS('Fielding Data'!F:F, 'Fielding Data'!$A:$A, $A4772)</f>
        <v>10</v>
      </c>
      <c r="W4772" s="13">
        <f>SUMIFS('Fielding Data'!G:G, 'Fielding Data'!$A:$A, $A4772)</f>
        <v>0</v>
      </c>
      <c r="X4772" s="13">
        <f>SUMIFS('Fielding Data'!H:H, 'Fielding Data'!$A:$A, $A4772)</f>
        <v>2</v>
      </c>
    </row>
    <row r="4773" spans="1:24" x14ac:dyDescent="0.3">
      <c r="A4773" s="13" t="str">
        <f t="shared" si="149"/>
        <v>avilemi012014</v>
      </c>
      <c r="B4773" s="16" t="s">
        <v>872</v>
      </c>
      <c r="C4773" s="16">
        <v>2014</v>
      </c>
      <c r="D4773" s="16">
        <v>113</v>
      </c>
      <c r="E4773" s="16">
        <v>344</v>
      </c>
      <c r="F4773" s="16">
        <v>38</v>
      </c>
      <c r="G4773" s="16">
        <v>85</v>
      </c>
      <c r="H4773" s="16">
        <v>16</v>
      </c>
      <c r="I4773" s="16">
        <v>1</v>
      </c>
      <c r="J4773" s="16">
        <v>5</v>
      </c>
      <c r="K4773" s="16">
        <v>39</v>
      </c>
      <c r="L4773" s="16">
        <v>14</v>
      </c>
      <c r="M4773" s="16">
        <v>5</v>
      </c>
      <c r="N4773" s="16">
        <v>13</v>
      </c>
      <c r="O4773" s="16">
        <v>49</v>
      </c>
      <c r="P4773" s="13" t="str">
        <f t="shared" si="148"/>
        <v>2B</v>
      </c>
      <c r="Q4773" s="13">
        <f>IFERROR(VLOOKUP($A4773, 'Fielding Data'!$A$1:$H$12056, 5, 0), 0)</f>
        <v>52</v>
      </c>
      <c r="R4773" s="13">
        <f>IFERROR(VLOOKUP($A4773, 'Fielding Data'!$A$1:$H$12056, 6, 0), 0)</f>
        <v>86</v>
      </c>
      <c r="S4773" s="13">
        <f>IFERROR(VLOOKUP($A4773, 'Fielding Data'!$A$1:$H$12056, 7, 0), 0)</f>
        <v>1</v>
      </c>
      <c r="T4773" s="13">
        <f>IFERROR(VLOOKUP($A4773, 'Fielding Data'!$A$1:$H$12056, 8, 0), 0)</f>
        <v>19</v>
      </c>
      <c r="U4773" s="13">
        <f>SUMIFS('Fielding Data'!E:E, 'Fielding Data'!$A:$A, $A4773)</f>
        <v>150</v>
      </c>
      <c r="V4773" s="13">
        <f>SUMIFS('Fielding Data'!F:F, 'Fielding Data'!$A:$A, $A4773)</f>
        <v>174</v>
      </c>
      <c r="W4773" s="13">
        <f>SUMIFS('Fielding Data'!G:G, 'Fielding Data'!$A:$A, $A4773)</f>
        <v>8</v>
      </c>
      <c r="X4773" s="13">
        <f>SUMIFS('Fielding Data'!H:H, 'Fielding Data'!$A:$A, $A4773)</f>
        <v>29</v>
      </c>
    </row>
    <row r="4774" spans="1:24" x14ac:dyDescent="0.3">
      <c r="A4774" s="13" t="str">
        <f t="shared" si="149"/>
        <v>axelrdy012014</v>
      </c>
      <c r="B4774" s="16" t="s">
        <v>1425</v>
      </c>
      <c r="C4774" s="16">
        <v>2014</v>
      </c>
      <c r="D4774" s="16">
        <v>5</v>
      </c>
      <c r="E4774" s="16">
        <v>4</v>
      </c>
      <c r="F4774" s="16">
        <v>0</v>
      </c>
      <c r="G4774" s="16">
        <v>0</v>
      </c>
      <c r="H4774" s="16">
        <v>0</v>
      </c>
      <c r="I4774" s="16">
        <v>0</v>
      </c>
      <c r="J4774" s="16">
        <v>0</v>
      </c>
      <c r="K4774" s="16">
        <v>0</v>
      </c>
      <c r="L4774" s="16">
        <v>0</v>
      </c>
      <c r="M4774" s="16">
        <v>0</v>
      </c>
      <c r="N4774" s="16">
        <v>0</v>
      </c>
      <c r="O4774" s="16">
        <v>4</v>
      </c>
      <c r="P4774" s="13" t="str">
        <f t="shared" si="148"/>
        <v>P</v>
      </c>
      <c r="Q4774" s="13">
        <f>IFERROR(VLOOKUP($A4774, 'Fielding Data'!$A$1:$H$12056, 5, 0), 0)</f>
        <v>1</v>
      </c>
      <c r="R4774" s="13">
        <f>IFERROR(VLOOKUP($A4774, 'Fielding Data'!$A$1:$H$12056, 6, 0), 0)</f>
        <v>3</v>
      </c>
      <c r="S4774" s="13">
        <f>IFERROR(VLOOKUP($A4774, 'Fielding Data'!$A$1:$H$12056, 7, 0), 0)</f>
        <v>0</v>
      </c>
      <c r="T4774" s="13">
        <f>IFERROR(VLOOKUP($A4774, 'Fielding Data'!$A$1:$H$12056, 8, 0), 0)</f>
        <v>0</v>
      </c>
      <c r="U4774" s="13">
        <f>SUMIFS('Fielding Data'!E:E, 'Fielding Data'!$A:$A, $A4774)</f>
        <v>1</v>
      </c>
      <c r="V4774" s="13">
        <f>SUMIFS('Fielding Data'!F:F, 'Fielding Data'!$A:$A, $A4774)</f>
        <v>3</v>
      </c>
      <c r="W4774" s="13">
        <f>SUMIFS('Fielding Data'!G:G, 'Fielding Data'!$A:$A, $A4774)</f>
        <v>0</v>
      </c>
      <c r="X4774" s="13">
        <f>SUMIFS('Fielding Data'!H:H, 'Fielding Data'!$A:$A, $A4774)</f>
        <v>0</v>
      </c>
    </row>
    <row r="4775" spans="1:24" x14ac:dyDescent="0.3">
      <c r="A4775" s="13" t="str">
        <f t="shared" si="149"/>
        <v>aybarer012014</v>
      </c>
      <c r="B4775" s="16" t="s">
        <v>624</v>
      </c>
      <c r="C4775" s="16">
        <v>2014</v>
      </c>
      <c r="D4775" s="16">
        <v>156</v>
      </c>
      <c r="E4775" s="16">
        <v>589</v>
      </c>
      <c r="F4775" s="16">
        <v>77</v>
      </c>
      <c r="G4775" s="16">
        <v>164</v>
      </c>
      <c r="H4775" s="16">
        <v>30</v>
      </c>
      <c r="I4775" s="16">
        <v>4</v>
      </c>
      <c r="J4775" s="16">
        <v>7</v>
      </c>
      <c r="K4775" s="16">
        <v>68</v>
      </c>
      <c r="L4775" s="16">
        <v>16</v>
      </c>
      <c r="M4775" s="16">
        <v>9</v>
      </c>
      <c r="N4775" s="16">
        <v>36</v>
      </c>
      <c r="O4775" s="16">
        <v>62</v>
      </c>
      <c r="P4775" s="13" t="str">
        <f t="shared" si="148"/>
        <v>SS</v>
      </c>
      <c r="Q4775" s="13">
        <f>IFERROR(VLOOKUP($A4775, 'Fielding Data'!$A$1:$H$12056, 5, 0), 0)</f>
        <v>194</v>
      </c>
      <c r="R4775" s="13">
        <f>IFERROR(VLOOKUP($A4775, 'Fielding Data'!$A$1:$H$12056, 6, 0), 0)</f>
        <v>359</v>
      </c>
      <c r="S4775" s="13">
        <f>IFERROR(VLOOKUP($A4775, 'Fielding Data'!$A$1:$H$12056, 7, 0), 0)</f>
        <v>10</v>
      </c>
      <c r="T4775" s="13">
        <f>IFERROR(VLOOKUP($A4775, 'Fielding Data'!$A$1:$H$12056, 8, 0), 0)</f>
        <v>75</v>
      </c>
      <c r="U4775" s="13">
        <f>SUMIFS('Fielding Data'!E:E, 'Fielding Data'!$A:$A, $A4775)</f>
        <v>194</v>
      </c>
      <c r="V4775" s="13">
        <f>SUMIFS('Fielding Data'!F:F, 'Fielding Data'!$A:$A, $A4775)</f>
        <v>359</v>
      </c>
      <c r="W4775" s="13">
        <f>SUMIFS('Fielding Data'!G:G, 'Fielding Data'!$A:$A, $A4775)</f>
        <v>10</v>
      </c>
      <c r="X4775" s="13">
        <f>SUMIFS('Fielding Data'!H:H, 'Fielding Data'!$A:$A, $A4775)</f>
        <v>75</v>
      </c>
    </row>
    <row r="4776" spans="1:24" x14ac:dyDescent="0.3">
      <c r="A4776" s="13" t="str">
        <f t="shared" si="149"/>
        <v>badenbu012014</v>
      </c>
      <c r="B4776" s="16" t="s">
        <v>873</v>
      </c>
      <c r="C4776" s="16">
        <v>2014</v>
      </c>
      <c r="D4776" s="16">
        <v>70</v>
      </c>
      <c r="E4776" s="16">
        <v>0</v>
      </c>
      <c r="F4776" s="16">
        <v>0</v>
      </c>
      <c r="G4776" s="16">
        <v>0</v>
      </c>
      <c r="H4776" s="16">
        <v>0</v>
      </c>
      <c r="I4776" s="16">
        <v>0</v>
      </c>
      <c r="J4776" s="16">
        <v>0</v>
      </c>
      <c r="K4776" s="16">
        <v>0</v>
      </c>
      <c r="L4776" s="16">
        <v>0</v>
      </c>
      <c r="M4776" s="16">
        <v>0</v>
      </c>
      <c r="N4776" s="16">
        <v>0</v>
      </c>
      <c r="O4776" s="16">
        <v>0</v>
      </c>
      <c r="P4776" s="13" t="str">
        <f t="shared" si="148"/>
        <v>P</v>
      </c>
      <c r="Q4776" s="13">
        <f>IFERROR(VLOOKUP($A4776, 'Fielding Data'!$A$1:$H$12056, 5, 0), 0)</f>
        <v>9</v>
      </c>
      <c r="R4776" s="13">
        <f>IFERROR(VLOOKUP($A4776, 'Fielding Data'!$A$1:$H$12056, 6, 0), 0)</f>
        <v>10</v>
      </c>
      <c r="S4776" s="13">
        <f>IFERROR(VLOOKUP($A4776, 'Fielding Data'!$A$1:$H$12056, 7, 0), 0)</f>
        <v>2</v>
      </c>
      <c r="T4776" s="13">
        <f>IFERROR(VLOOKUP($A4776, 'Fielding Data'!$A$1:$H$12056, 8, 0), 0)</f>
        <v>6</v>
      </c>
      <c r="U4776" s="13">
        <f>SUMIFS('Fielding Data'!E:E, 'Fielding Data'!$A:$A, $A4776)</f>
        <v>9</v>
      </c>
      <c r="V4776" s="13">
        <f>SUMIFS('Fielding Data'!F:F, 'Fielding Data'!$A:$A, $A4776)</f>
        <v>10</v>
      </c>
      <c r="W4776" s="13">
        <f>SUMIFS('Fielding Data'!G:G, 'Fielding Data'!$A:$A, $A4776)</f>
        <v>2</v>
      </c>
      <c r="X4776" s="13">
        <f>SUMIFS('Fielding Data'!H:H, 'Fielding Data'!$A:$A, $A4776)</f>
        <v>6</v>
      </c>
    </row>
    <row r="4777" spans="1:24" x14ac:dyDescent="0.3">
      <c r="A4777" s="13" t="str">
        <f t="shared" si="149"/>
        <v>baezja012014</v>
      </c>
      <c r="B4777" s="16" t="s">
        <v>2105</v>
      </c>
      <c r="C4777" s="16">
        <v>2014</v>
      </c>
      <c r="D4777" s="16">
        <v>52</v>
      </c>
      <c r="E4777" s="16">
        <v>213</v>
      </c>
      <c r="F4777" s="16">
        <v>25</v>
      </c>
      <c r="G4777" s="16">
        <v>36</v>
      </c>
      <c r="H4777" s="16">
        <v>6</v>
      </c>
      <c r="I4777" s="16">
        <v>0</v>
      </c>
      <c r="J4777" s="16">
        <v>9</v>
      </c>
      <c r="K4777" s="16">
        <v>20</v>
      </c>
      <c r="L4777" s="16">
        <v>5</v>
      </c>
      <c r="M4777" s="16">
        <v>1</v>
      </c>
      <c r="N4777" s="16">
        <v>15</v>
      </c>
      <c r="O4777" s="16">
        <v>95</v>
      </c>
      <c r="P4777" s="13" t="str">
        <f t="shared" si="148"/>
        <v>2B</v>
      </c>
      <c r="Q4777" s="13">
        <f>IFERROR(VLOOKUP($A4777, 'Fielding Data'!$A$1:$H$12056, 5, 0), 0)</f>
        <v>60</v>
      </c>
      <c r="R4777" s="13">
        <f>IFERROR(VLOOKUP($A4777, 'Fielding Data'!$A$1:$H$12056, 6, 0), 0)</f>
        <v>51</v>
      </c>
      <c r="S4777" s="13">
        <f>IFERROR(VLOOKUP($A4777, 'Fielding Data'!$A$1:$H$12056, 7, 0), 0)</f>
        <v>5</v>
      </c>
      <c r="T4777" s="13">
        <f>IFERROR(VLOOKUP($A4777, 'Fielding Data'!$A$1:$H$12056, 8, 0), 0)</f>
        <v>18</v>
      </c>
      <c r="U4777" s="13">
        <f>SUMIFS('Fielding Data'!E:E, 'Fielding Data'!$A:$A, $A4777)</f>
        <v>105</v>
      </c>
      <c r="V4777" s="13">
        <f>SUMIFS('Fielding Data'!F:F, 'Fielding Data'!$A:$A, $A4777)</f>
        <v>140</v>
      </c>
      <c r="W4777" s="13">
        <f>SUMIFS('Fielding Data'!G:G, 'Fielding Data'!$A:$A, $A4777)</f>
        <v>10</v>
      </c>
      <c r="X4777" s="13">
        <f>SUMIFS('Fielding Data'!H:H, 'Fielding Data'!$A:$A, $A4777)</f>
        <v>40</v>
      </c>
    </row>
    <row r="4778" spans="1:24" x14ac:dyDescent="0.3">
      <c r="A4778" s="13" t="str">
        <f t="shared" si="149"/>
        <v>baezpe012014</v>
      </c>
      <c r="B4778" s="16" t="s">
        <v>2106</v>
      </c>
      <c r="C4778" s="16">
        <v>2014</v>
      </c>
      <c r="D4778" s="16">
        <v>20</v>
      </c>
      <c r="E4778" s="16">
        <v>0</v>
      </c>
      <c r="F4778" s="16">
        <v>0</v>
      </c>
      <c r="G4778" s="16">
        <v>0</v>
      </c>
      <c r="H4778" s="16">
        <v>0</v>
      </c>
      <c r="I4778" s="16">
        <v>0</v>
      </c>
      <c r="J4778" s="16">
        <v>0</v>
      </c>
      <c r="K4778" s="16">
        <v>0</v>
      </c>
      <c r="L4778" s="16">
        <v>0</v>
      </c>
      <c r="M4778" s="16">
        <v>0</v>
      </c>
      <c r="N4778" s="16">
        <v>0</v>
      </c>
      <c r="O4778" s="16">
        <v>0</v>
      </c>
      <c r="P4778" s="13" t="str">
        <f t="shared" si="148"/>
        <v>P</v>
      </c>
      <c r="Q4778" s="13">
        <f>IFERROR(VLOOKUP($A4778, 'Fielding Data'!$A$1:$H$12056, 5, 0), 0)</f>
        <v>1</v>
      </c>
      <c r="R4778" s="13">
        <f>IFERROR(VLOOKUP($A4778, 'Fielding Data'!$A$1:$H$12056, 6, 0), 0)</f>
        <v>1</v>
      </c>
      <c r="S4778" s="13">
        <f>IFERROR(VLOOKUP($A4778, 'Fielding Data'!$A$1:$H$12056, 7, 0), 0)</f>
        <v>0</v>
      </c>
      <c r="T4778" s="13">
        <f>IFERROR(VLOOKUP($A4778, 'Fielding Data'!$A$1:$H$12056, 8, 0), 0)</f>
        <v>0</v>
      </c>
      <c r="U4778" s="13">
        <f>SUMIFS('Fielding Data'!E:E, 'Fielding Data'!$A:$A, $A4778)</f>
        <v>1</v>
      </c>
      <c r="V4778" s="13">
        <f>SUMIFS('Fielding Data'!F:F, 'Fielding Data'!$A:$A, $A4778)</f>
        <v>1</v>
      </c>
      <c r="W4778" s="13">
        <f>SUMIFS('Fielding Data'!G:G, 'Fielding Data'!$A:$A, $A4778)</f>
        <v>0</v>
      </c>
      <c r="X4778" s="13">
        <f>SUMIFS('Fielding Data'!H:H, 'Fielding Data'!$A:$A, $A4778)</f>
        <v>0</v>
      </c>
    </row>
    <row r="4779" spans="1:24" x14ac:dyDescent="0.3">
      <c r="A4779" s="13" t="str">
        <f t="shared" si="149"/>
        <v>baileho022014</v>
      </c>
      <c r="B4779" s="16" t="s">
        <v>751</v>
      </c>
      <c r="C4779" s="16">
        <v>2014</v>
      </c>
      <c r="D4779" s="16">
        <v>23</v>
      </c>
      <c r="E4779" s="16">
        <v>41</v>
      </c>
      <c r="F4779" s="16">
        <v>3</v>
      </c>
      <c r="G4779" s="16">
        <v>6</v>
      </c>
      <c r="H4779" s="16">
        <v>0</v>
      </c>
      <c r="I4779" s="16">
        <v>0</v>
      </c>
      <c r="J4779" s="16">
        <v>0</v>
      </c>
      <c r="K4779" s="16">
        <v>3</v>
      </c>
      <c r="L4779" s="16">
        <v>0</v>
      </c>
      <c r="M4779" s="16">
        <v>0</v>
      </c>
      <c r="N4779" s="16">
        <v>2</v>
      </c>
      <c r="O4779" s="16">
        <v>18</v>
      </c>
      <c r="P4779" s="13" t="str">
        <f t="shared" si="148"/>
        <v>P</v>
      </c>
      <c r="Q4779" s="13">
        <f>IFERROR(VLOOKUP($A4779, 'Fielding Data'!$A$1:$H$12056, 5, 0), 0)</f>
        <v>13</v>
      </c>
      <c r="R4779" s="13">
        <f>IFERROR(VLOOKUP($A4779, 'Fielding Data'!$A$1:$H$12056, 6, 0), 0)</f>
        <v>17</v>
      </c>
      <c r="S4779" s="13">
        <f>IFERROR(VLOOKUP($A4779, 'Fielding Data'!$A$1:$H$12056, 7, 0), 0)</f>
        <v>0</v>
      </c>
      <c r="T4779" s="13">
        <f>IFERROR(VLOOKUP($A4779, 'Fielding Data'!$A$1:$H$12056, 8, 0), 0)</f>
        <v>2</v>
      </c>
      <c r="U4779" s="13">
        <f>SUMIFS('Fielding Data'!E:E, 'Fielding Data'!$A:$A, $A4779)</f>
        <v>13</v>
      </c>
      <c r="V4779" s="13">
        <f>SUMIFS('Fielding Data'!F:F, 'Fielding Data'!$A:$A, $A4779)</f>
        <v>17</v>
      </c>
      <c r="W4779" s="13">
        <f>SUMIFS('Fielding Data'!G:G, 'Fielding Data'!$A:$A, $A4779)</f>
        <v>0</v>
      </c>
      <c r="X4779" s="13">
        <f>SUMIFS('Fielding Data'!H:H, 'Fielding Data'!$A:$A, $A4779)</f>
        <v>2</v>
      </c>
    </row>
    <row r="4780" spans="1:24" x14ac:dyDescent="0.3">
      <c r="A4780" s="13" t="str">
        <f t="shared" si="149"/>
        <v>bakerje032014</v>
      </c>
      <c r="B4780" s="16" t="s">
        <v>512</v>
      </c>
      <c r="C4780" s="16">
        <v>2014</v>
      </c>
      <c r="D4780" s="16">
        <v>90</v>
      </c>
      <c r="E4780" s="16">
        <v>208</v>
      </c>
      <c r="F4780" s="16">
        <v>27</v>
      </c>
      <c r="G4780" s="16">
        <v>55</v>
      </c>
      <c r="H4780" s="16">
        <v>10</v>
      </c>
      <c r="I4780" s="16">
        <v>4</v>
      </c>
      <c r="J4780" s="16">
        <v>3</v>
      </c>
      <c r="K4780" s="16">
        <v>28</v>
      </c>
      <c r="L4780" s="16">
        <v>1</v>
      </c>
      <c r="M4780" s="16">
        <v>0</v>
      </c>
      <c r="N4780" s="16">
        <v>13</v>
      </c>
      <c r="O4780" s="16">
        <v>51</v>
      </c>
      <c r="P4780" s="13" t="str">
        <f t="shared" si="148"/>
        <v>1B</v>
      </c>
      <c r="Q4780" s="13">
        <f>IFERROR(VLOOKUP($A4780, 'Fielding Data'!$A$1:$H$12056, 5, 0), 0)</f>
        <v>263</v>
      </c>
      <c r="R4780" s="13">
        <f>IFERROR(VLOOKUP($A4780, 'Fielding Data'!$A$1:$H$12056, 6, 0), 0)</f>
        <v>15</v>
      </c>
      <c r="S4780" s="13">
        <f>IFERROR(VLOOKUP($A4780, 'Fielding Data'!$A$1:$H$12056, 7, 0), 0)</f>
        <v>2</v>
      </c>
      <c r="T4780" s="13">
        <f>IFERROR(VLOOKUP($A4780, 'Fielding Data'!$A$1:$H$12056, 8, 0), 0)</f>
        <v>23</v>
      </c>
      <c r="U4780" s="13">
        <f>SUMIFS('Fielding Data'!E:E, 'Fielding Data'!$A:$A, $A4780)</f>
        <v>284</v>
      </c>
      <c r="V4780" s="13">
        <f>SUMIFS('Fielding Data'!F:F, 'Fielding Data'!$A:$A, $A4780)</f>
        <v>60</v>
      </c>
      <c r="W4780" s="13">
        <f>SUMIFS('Fielding Data'!G:G, 'Fielding Data'!$A:$A, $A4780)</f>
        <v>3</v>
      </c>
      <c r="X4780" s="13">
        <f>SUMIFS('Fielding Data'!H:H, 'Fielding Data'!$A:$A, $A4780)</f>
        <v>32</v>
      </c>
    </row>
    <row r="4781" spans="1:24" x14ac:dyDescent="0.3">
      <c r="A4781" s="13" t="str">
        <f t="shared" si="149"/>
        <v>bakerjo012014</v>
      </c>
      <c r="B4781" s="16" t="s">
        <v>874</v>
      </c>
      <c r="C4781" s="16">
        <v>2014</v>
      </c>
      <c r="D4781" s="16">
        <v>68</v>
      </c>
      <c r="E4781" s="16">
        <v>182</v>
      </c>
      <c r="F4781" s="16">
        <v>9</v>
      </c>
      <c r="G4781" s="16">
        <v>35</v>
      </c>
      <c r="H4781" s="16">
        <v>7</v>
      </c>
      <c r="I4781" s="16">
        <v>0</v>
      </c>
      <c r="J4781" s="16">
        <v>0</v>
      </c>
      <c r="K4781" s="16">
        <v>15</v>
      </c>
      <c r="L4781" s="16">
        <v>0</v>
      </c>
      <c r="M4781" s="16">
        <v>0</v>
      </c>
      <c r="N4781" s="16">
        <v>19</v>
      </c>
      <c r="O4781" s="16">
        <v>58</v>
      </c>
      <c r="P4781" s="13" t="str">
        <f t="shared" si="148"/>
        <v>C</v>
      </c>
      <c r="Q4781" s="13">
        <f>IFERROR(VLOOKUP($A4781, 'Fielding Data'!$A$1:$H$12056, 5, 0), 0)</f>
        <v>437</v>
      </c>
      <c r="R4781" s="13">
        <f>IFERROR(VLOOKUP($A4781, 'Fielding Data'!$A$1:$H$12056, 6, 0), 0)</f>
        <v>30</v>
      </c>
      <c r="S4781" s="13">
        <f>IFERROR(VLOOKUP($A4781, 'Fielding Data'!$A$1:$H$12056, 7, 0), 0)</f>
        <v>2</v>
      </c>
      <c r="T4781" s="13">
        <f>IFERROR(VLOOKUP($A4781, 'Fielding Data'!$A$1:$H$12056, 8, 0), 0)</f>
        <v>2</v>
      </c>
      <c r="U4781" s="13">
        <f>SUMIFS('Fielding Data'!E:E, 'Fielding Data'!$A:$A, $A4781)</f>
        <v>437</v>
      </c>
      <c r="V4781" s="13">
        <f>SUMIFS('Fielding Data'!F:F, 'Fielding Data'!$A:$A, $A4781)</f>
        <v>30</v>
      </c>
      <c r="W4781" s="13">
        <f>SUMIFS('Fielding Data'!G:G, 'Fielding Data'!$A:$A, $A4781)</f>
        <v>2</v>
      </c>
      <c r="X4781" s="13">
        <f>SUMIFS('Fielding Data'!H:H, 'Fielding Data'!$A:$A, $A4781)</f>
        <v>2</v>
      </c>
    </row>
    <row r="4782" spans="1:24" x14ac:dyDescent="0.3">
      <c r="A4782" s="13" t="str">
        <f t="shared" si="149"/>
        <v>bakersc022014</v>
      </c>
      <c r="B4782" s="16" t="s">
        <v>513</v>
      </c>
      <c r="C4782" s="16">
        <v>2014</v>
      </c>
      <c r="D4782" s="16">
        <v>25</v>
      </c>
      <c r="E4782" s="16">
        <v>1</v>
      </c>
      <c r="F4782" s="16">
        <v>0</v>
      </c>
      <c r="G4782" s="16">
        <v>0</v>
      </c>
      <c r="H4782" s="16">
        <v>0</v>
      </c>
      <c r="I4782" s="16">
        <v>0</v>
      </c>
      <c r="J4782" s="16">
        <v>0</v>
      </c>
      <c r="K4782" s="16">
        <v>0</v>
      </c>
      <c r="L4782" s="16">
        <v>0</v>
      </c>
      <c r="M4782" s="16">
        <v>0</v>
      </c>
      <c r="N4782" s="16">
        <v>0</v>
      </c>
      <c r="O4782" s="16">
        <v>1</v>
      </c>
      <c r="P4782" s="13" t="str">
        <f t="shared" si="148"/>
        <v>P</v>
      </c>
      <c r="Q4782" s="13">
        <f>IFERROR(VLOOKUP($A4782, 'Fielding Data'!$A$1:$H$12056, 5, 0), 0)</f>
        <v>6</v>
      </c>
      <c r="R4782" s="13">
        <f>IFERROR(VLOOKUP($A4782, 'Fielding Data'!$A$1:$H$12056, 6, 0), 0)</f>
        <v>1</v>
      </c>
      <c r="S4782" s="13">
        <f>IFERROR(VLOOKUP($A4782, 'Fielding Data'!$A$1:$H$12056, 7, 0), 0)</f>
        <v>0</v>
      </c>
      <c r="T4782" s="13">
        <f>IFERROR(VLOOKUP($A4782, 'Fielding Data'!$A$1:$H$12056, 8, 0), 0)</f>
        <v>1</v>
      </c>
      <c r="U4782" s="13">
        <f>SUMIFS('Fielding Data'!E:E, 'Fielding Data'!$A:$A, $A4782)</f>
        <v>6</v>
      </c>
      <c r="V4782" s="13">
        <f>SUMIFS('Fielding Data'!F:F, 'Fielding Data'!$A:$A, $A4782)</f>
        <v>1</v>
      </c>
      <c r="W4782" s="13">
        <f>SUMIFS('Fielding Data'!G:G, 'Fielding Data'!$A:$A, $A4782)</f>
        <v>0</v>
      </c>
      <c r="X4782" s="13">
        <f>SUMIFS('Fielding Data'!H:H, 'Fielding Data'!$A:$A, $A4782)</f>
        <v>1</v>
      </c>
    </row>
    <row r="4783" spans="1:24" x14ac:dyDescent="0.3">
      <c r="A4783" s="13" t="str">
        <f t="shared" si="149"/>
        <v>balfogr012014</v>
      </c>
      <c r="B4783" s="16" t="s">
        <v>227</v>
      </c>
      <c r="C4783" s="16">
        <v>2014</v>
      </c>
      <c r="D4783" s="16">
        <v>65</v>
      </c>
      <c r="E4783" s="16">
        <v>0</v>
      </c>
      <c r="F4783" s="16">
        <v>0</v>
      </c>
      <c r="G4783" s="16">
        <v>0</v>
      </c>
      <c r="H4783" s="16">
        <v>0</v>
      </c>
      <c r="I4783" s="16">
        <v>0</v>
      </c>
      <c r="J4783" s="16">
        <v>0</v>
      </c>
      <c r="K4783" s="16">
        <v>0</v>
      </c>
      <c r="L4783" s="16">
        <v>0</v>
      </c>
      <c r="M4783" s="16">
        <v>0</v>
      </c>
      <c r="N4783" s="16">
        <v>0</v>
      </c>
      <c r="O4783" s="16">
        <v>0</v>
      </c>
      <c r="P4783" s="13" t="str">
        <f t="shared" si="148"/>
        <v>P</v>
      </c>
      <c r="Q4783" s="13">
        <f>IFERROR(VLOOKUP($A4783, 'Fielding Data'!$A$1:$H$12056, 5, 0), 0)</f>
        <v>1</v>
      </c>
      <c r="R4783" s="13">
        <f>IFERROR(VLOOKUP($A4783, 'Fielding Data'!$A$1:$H$12056, 6, 0), 0)</f>
        <v>5</v>
      </c>
      <c r="S4783" s="13">
        <f>IFERROR(VLOOKUP($A4783, 'Fielding Data'!$A$1:$H$12056, 7, 0), 0)</f>
        <v>0</v>
      </c>
      <c r="T4783" s="13">
        <f>IFERROR(VLOOKUP($A4783, 'Fielding Data'!$A$1:$H$12056, 8, 0), 0)</f>
        <v>0</v>
      </c>
      <c r="U4783" s="13">
        <f>SUMIFS('Fielding Data'!E:E, 'Fielding Data'!$A:$A, $A4783)</f>
        <v>1</v>
      </c>
      <c r="V4783" s="13">
        <f>SUMIFS('Fielding Data'!F:F, 'Fielding Data'!$A:$A, $A4783)</f>
        <v>5</v>
      </c>
      <c r="W4783" s="13">
        <f>SUMIFS('Fielding Data'!G:G, 'Fielding Data'!$A:$A, $A4783)</f>
        <v>0</v>
      </c>
      <c r="X4783" s="13">
        <f>SUMIFS('Fielding Data'!H:H, 'Fielding Data'!$A:$A, $A4783)</f>
        <v>0</v>
      </c>
    </row>
    <row r="4784" spans="1:24" x14ac:dyDescent="0.3">
      <c r="A4784" s="13" t="str">
        <f t="shared" si="149"/>
        <v>barmecl012014</v>
      </c>
      <c r="B4784" s="16" t="s">
        <v>350</v>
      </c>
      <c r="C4784" s="16">
        <v>2014</v>
      </c>
      <c r="D4784" s="16">
        <v>48</v>
      </c>
      <c r="E4784" s="16">
        <v>102</v>
      </c>
      <c r="F4784" s="16">
        <v>15</v>
      </c>
      <c r="G4784" s="16">
        <v>25</v>
      </c>
      <c r="H4784" s="16">
        <v>5</v>
      </c>
      <c r="I4784" s="16">
        <v>0</v>
      </c>
      <c r="J4784" s="16">
        <v>0</v>
      </c>
      <c r="K4784" s="16">
        <v>7</v>
      </c>
      <c r="L4784" s="16">
        <v>1</v>
      </c>
      <c r="M4784" s="16">
        <v>1</v>
      </c>
      <c r="N4784" s="16">
        <v>9</v>
      </c>
      <c r="O4784" s="16">
        <v>18</v>
      </c>
      <c r="P4784" s="13" t="str">
        <f t="shared" si="148"/>
        <v>1B</v>
      </c>
      <c r="Q4784" s="13">
        <f>IFERROR(VLOOKUP($A4784, 'Fielding Data'!$A$1:$H$12056, 5, 0), 0)</f>
        <v>5</v>
      </c>
      <c r="R4784" s="13">
        <f>IFERROR(VLOOKUP($A4784, 'Fielding Data'!$A$1:$H$12056, 6, 0), 0)</f>
        <v>0</v>
      </c>
      <c r="S4784" s="13">
        <f>IFERROR(VLOOKUP($A4784, 'Fielding Data'!$A$1:$H$12056, 7, 0), 0)</f>
        <v>0</v>
      </c>
      <c r="T4784" s="13">
        <f>IFERROR(VLOOKUP($A4784, 'Fielding Data'!$A$1:$H$12056, 8, 0), 0)</f>
        <v>0</v>
      </c>
      <c r="U4784" s="13">
        <f>SUMIFS('Fielding Data'!E:E, 'Fielding Data'!$A:$A, $A4784)</f>
        <v>38</v>
      </c>
      <c r="V4784" s="13">
        <f>SUMIFS('Fielding Data'!F:F, 'Fielding Data'!$A:$A, $A4784)</f>
        <v>79</v>
      </c>
      <c r="W4784" s="13">
        <f>SUMIFS('Fielding Data'!G:G, 'Fielding Data'!$A:$A, $A4784)</f>
        <v>2</v>
      </c>
      <c r="X4784" s="13">
        <f>SUMIFS('Fielding Data'!H:H, 'Fielding Data'!$A:$A, $A4784)</f>
        <v>11</v>
      </c>
    </row>
    <row r="4785" spans="1:24" x14ac:dyDescent="0.3">
      <c r="A4785" s="13" t="str">
        <f t="shared" si="149"/>
        <v>barnebr022014</v>
      </c>
      <c r="B4785" s="16" t="s">
        <v>1662</v>
      </c>
      <c r="C4785" s="16">
        <v>2014</v>
      </c>
      <c r="D4785" s="16">
        <v>132</v>
      </c>
      <c r="E4785" s="16">
        <v>292</v>
      </c>
      <c r="F4785" s="16">
        <v>37</v>
      </c>
      <c r="G4785" s="16">
        <v>75</v>
      </c>
      <c r="H4785" s="16">
        <v>17</v>
      </c>
      <c r="I4785" s="16">
        <v>4</v>
      </c>
      <c r="J4785" s="16">
        <v>8</v>
      </c>
      <c r="K4785" s="16">
        <v>27</v>
      </c>
      <c r="L4785" s="16">
        <v>5</v>
      </c>
      <c r="M4785" s="16">
        <v>4</v>
      </c>
      <c r="N4785" s="16">
        <v>15</v>
      </c>
      <c r="O4785" s="16">
        <v>100</v>
      </c>
      <c r="P4785" s="13" t="str">
        <f t="shared" si="148"/>
        <v>CF</v>
      </c>
      <c r="Q4785" s="13">
        <f>IFERROR(VLOOKUP($A4785, 'Fielding Data'!$A$1:$H$12056, 5, 0), 0)</f>
        <v>3</v>
      </c>
      <c r="R4785" s="13">
        <f>IFERROR(VLOOKUP($A4785, 'Fielding Data'!$A$1:$H$12056, 6, 0), 0)</f>
        <v>0</v>
      </c>
      <c r="S4785" s="13">
        <f>IFERROR(VLOOKUP($A4785, 'Fielding Data'!$A$1:$H$12056, 7, 0), 0)</f>
        <v>0</v>
      </c>
      <c r="T4785" s="13">
        <f>IFERROR(VLOOKUP($A4785, 'Fielding Data'!$A$1:$H$12056, 8, 0), 0)</f>
        <v>0</v>
      </c>
      <c r="U4785" s="13">
        <f>SUMIFS('Fielding Data'!E:E, 'Fielding Data'!$A:$A, $A4785)</f>
        <v>228</v>
      </c>
      <c r="V4785" s="13">
        <f>SUMIFS('Fielding Data'!F:F, 'Fielding Data'!$A:$A, $A4785)</f>
        <v>6</v>
      </c>
      <c r="W4785" s="13">
        <f>SUMIFS('Fielding Data'!G:G, 'Fielding Data'!$A:$A, $A4785)</f>
        <v>4</v>
      </c>
      <c r="X4785" s="13">
        <f>SUMIFS('Fielding Data'!H:H, 'Fielding Data'!$A:$A, $A4785)</f>
        <v>2</v>
      </c>
    </row>
    <row r="4786" spans="1:24" x14ac:dyDescent="0.3">
      <c r="A4786" s="13" t="str">
        <f t="shared" si="149"/>
        <v>barnema012014</v>
      </c>
      <c r="B4786" s="16" t="s">
        <v>2107</v>
      </c>
      <c r="C4786" s="16">
        <v>2014</v>
      </c>
      <c r="D4786" s="16">
        <v>5</v>
      </c>
      <c r="E4786" s="16">
        <v>0</v>
      </c>
      <c r="F4786" s="16">
        <v>0</v>
      </c>
      <c r="G4786" s="16">
        <v>0</v>
      </c>
      <c r="H4786" s="16">
        <v>0</v>
      </c>
      <c r="I4786" s="16">
        <v>0</v>
      </c>
      <c r="J4786" s="16">
        <v>0</v>
      </c>
      <c r="K4786" s="16">
        <v>0</v>
      </c>
      <c r="L4786" s="16">
        <v>0</v>
      </c>
      <c r="M4786" s="16">
        <v>0</v>
      </c>
      <c r="N4786" s="16">
        <v>0</v>
      </c>
      <c r="O4786" s="16">
        <v>0</v>
      </c>
      <c r="P4786" s="13" t="str">
        <f t="shared" si="148"/>
        <v>P</v>
      </c>
      <c r="Q4786" s="13">
        <f>IFERROR(VLOOKUP($A4786, 'Fielding Data'!$A$1:$H$12056, 5, 0), 0)</f>
        <v>1</v>
      </c>
      <c r="R4786" s="13">
        <f>IFERROR(VLOOKUP($A4786, 'Fielding Data'!$A$1:$H$12056, 6, 0), 0)</f>
        <v>0</v>
      </c>
      <c r="S4786" s="13">
        <f>IFERROR(VLOOKUP($A4786, 'Fielding Data'!$A$1:$H$12056, 7, 0), 0)</f>
        <v>0</v>
      </c>
      <c r="T4786" s="13">
        <f>IFERROR(VLOOKUP($A4786, 'Fielding Data'!$A$1:$H$12056, 8, 0), 0)</f>
        <v>0</v>
      </c>
      <c r="U4786" s="13">
        <f>SUMIFS('Fielding Data'!E:E, 'Fielding Data'!$A:$A, $A4786)</f>
        <v>1</v>
      </c>
      <c r="V4786" s="13">
        <f>SUMIFS('Fielding Data'!F:F, 'Fielding Data'!$A:$A, $A4786)</f>
        <v>0</v>
      </c>
      <c r="W4786" s="13">
        <f>SUMIFS('Fielding Data'!G:G, 'Fielding Data'!$A:$A, $A4786)</f>
        <v>0</v>
      </c>
      <c r="X4786" s="13">
        <f>SUMIFS('Fielding Data'!H:H, 'Fielding Data'!$A:$A, $A4786)</f>
        <v>0</v>
      </c>
    </row>
    <row r="4787" spans="1:24" x14ac:dyDescent="0.3">
      <c r="A4787" s="13" t="str">
        <f t="shared" si="149"/>
        <v>barnhtu012014</v>
      </c>
      <c r="B4787" s="16" t="s">
        <v>2108</v>
      </c>
      <c r="C4787" s="16">
        <v>2014</v>
      </c>
      <c r="D4787" s="16">
        <v>21</v>
      </c>
      <c r="E4787" s="16">
        <v>54</v>
      </c>
      <c r="F4787" s="16">
        <v>3</v>
      </c>
      <c r="G4787" s="16">
        <v>10</v>
      </c>
      <c r="H4787" s="16">
        <v>0</v>
      </c>
      <c r="I4787" s="16">
        <v>0</v>
      </c>
      <c r="J4787" s="16">
        <v>1</v>
      </c>
      <c r="K4787" s="16">
        <v>1</v>
      </c>
      <c r="L4787" s="16">
        <v>0</v>
      </c>
      <c r="M4787" s="16">
        <v>0</v>
      </c>
      <c r="N4787" s="16">
        <v>4</v>
      </c>
      <c r="O4787" s="16">
        <v>10</v>
      </c>
      <c r="P4787" s="13" t="str">
        <f t="shared" si="148"/>
        <v>C</v>
      </c>
      <c r="Q4787" s="13">
        <f>IFERROR(VLOOKUP($A4787, 'Fielding Data'!$A$1:$H$12056, 5, 0), 0)</f>
        <v>110</v>
      </c>
      <c r="R4787" s="13">
        <f>IFERROR(VLOOKUP($A4787, 'Fielding Data'!$A$1:$H$12056, 6, 0), 0)</f>
        <v>14</v>
      </c>
      <c r="S4787" s="13">
        <f>IFERROR(VLOOKUP($A4787, 'Fielding Data'!$A$1:$H$12056, 7, 0), 0)</f>
        <v>0</v>
      </c>
      <c r="T4787" s="13">
        <f>IFERROR(VLOOKUP($A4787, 'Fielding Data'!$A$1:$H$12056, 8, 0), 0)</f>
        <v>2</v>
      </c>
      <c r="U4787" s="13">
        <f>SUMIFS('Fielding Data'!E:E, 'Fielding Data'!$A:$A, $A4787)</f>
        <v>110</v>
      </c>
      <c r="V4787" s="13">
        <f>SUMIFS('Fielding Data'!F:F, 'Fielding Data'!$A:$A, $A4787)</f>
        <v>14</v>
      </c>
      <c r="W4787" s="13">
        <f>SUMIFS('Fielding Data'!G:G, 'Fielding Data'!$A:$A, $A4787)</f>
        <v>0</v>
      </c>
      <c r="X4787" s="13">
        <f>SUMIFS('Fielding Data'!H:H, 'Fielding Data'!$A:$A, $A4787)</f>
        <v>2</v>
      </c>
    </row>
    <row r="4788" spans="1:24" x14ac:dyDescent="0.3">
      <c r="A4788" s="13" t="str">
        <f t="shared" si="149"/>
        <v>barreaa012014</v>
      </c>
      <c r="B4788" s="16" t="s">
        <v>2109</v>
      </c>
      <c r="C4788" s="16">
        <v>2014</v>
      </c>
      <c r="D4788" s="16">
        <v>50</v>
      </c>
      <c r="E4788" s="16">
        <v>0</v>
      </c>
      <c r="F4788" s="16">
        <v>0</v>
      </c>
      <c r="G4788" s="16">
        <v>0</v>
      </c>
      <c r="H4788" s="16">
        <v>0</v>
      </c>
      <c r="I4788" s="16">
        <v>0</v>
      </c>
      <c r="J4788" s="16">
        <v>0</v>
      </c>
      <c r="K4788" s="16">
        <v>0</v>
      </c>
      <c r="L4788" s="16">
        <v>0</v>
      </c>
      <c r="M4788" s="16">
        <v>0</v>
      </c>
      <c r="N4788" s="16">
        <v>0</v>
      </c>
      <c r="O4788" s="16">
        <v>0</v>
      </c>
      <c r="P4788" s="13" t="str">
        <f t="shared" si="148"/>
        <v>P</v>
      </c>
      <c r="Q4788" s="13">
        <f>IFERROR(VLOOKUP($A4788, 'Fielding Data'!$A$1:$H$12056, 5, 0), 0)</f>
        <v>2</v>
      </c>
      <c r="R4788" s="13">
        <f>IFERROR(VLOOKUP($A4788, 'Fielding Data'!$A$1:$H$12056, 6, 0), 0)</f>
        <v>4</v>
      </c>
      <c r="S4788" s="13">
        <f>IFERROR(VLOOKUP($A4788, 'Fielding Data'!$A$1:$H$12056, 7, 0), 0)</f>
        <v>1</v>
      </c>
      <c r="T4788" s="13">
        <f>IFERROR(VLOOKUP($A4788, 'Fielding Data'!$A$1:$H$12056, 8, 0), 0)</f>
        <v>0</v>
      </c>
      <c r="U4788" s="13">
        <f>SUMIFS('Fielding Data'!E:E, 'Fielding Data'!$A:$A, $A4788)</f>
        <v>2</v>
      </c>
      <c r="V4788" s="13">
        <f>SUMIFS('Fielding Data'!F:F, 'Fielding Data'!$A:$A, $A4788)</f>
        <v>4</v>
      </c>
      <c r="W4788" s="13">
        <f>SUMIFS('Fielding Data'!G:G, 'Fielding Data'!$A:$A, $A4788)</f>
        <v>1</v>
      </c>
      <c r="X4788" s="13">
        <f>SUMIFS('Fielding Data'!H:H, 'Fielding Data'!$A:$A, $A4788)</f>
        <v>0</v>
      </c>
    </row>
    <row r="4789" spans="1:24" x14ac:dyDescent="0.3">
      <c r="A4789" s="13" t="str">
        <f t="shared" si="149"/>
        <v>bartlja012014</v>
      </c>
      <c r="B4789" s="16" t="s">
        <v>415</v>
      </c>
      <c r="C4789" s="16">
        <v>2014</v>
      </c>
      <c r="D4789" s="16">
        <v>3</v>
      </c>
      <c r="E4789" s="16">
        <v>3</v>
      </c>
      <c r="F4789" s="16">
        <v>3</v>
      </c>
      <c r="G4789" s="16">
        <v>0</v>
      </c>
      <c r="H4789" s="16">
        <v>0</v>
      </c>
      <c r="I4789" s="16">
        <v>0</v>
      </c>
      <c r="J4789" s="16">
        <v>0</v>
      </c>
      <c r="K4789" s="16">
        <v>0</v>
      </c>
      <c r="L4789" s="16">
        <v>0</v>
      </c>
      <c r="M4789" s="16">
        <v>0</v>
      </c>
      <c r="N4789" s="16">
        <v>0</v>
      </c>
      <c r="O4789" s="16">
        <v>3</v>
      </c>
      <c r="P4789" s="13" t="str">
        <f t="shared" si="148"/>
        <v>LF</v>
      </c>
      <c r="Q4789" s="13">
        <f>IFERROR(VLOOKUP($A4789, 'Fielding Data'!$A$1:$H$12056, 5, 0), 0)</f>
        <v>0</v>
      </c>
      <c r="R4789" s="13">
        <f>IFERROR(VLOOKUP($A4789, 'Fielding Data'!$A$1:$H$12056, 6, 0), 0)</f>
        <v>0</v>
      </c>
      <c r="S4789" s="13">
        <f>IFERROR(VLOOKUP($A4789, 'Fielding Data'!$A$1:$H$12056, 7, 0), 0)</f>
        <v>0</v>
      </c>
      <c r="T4789" s="13">
        <f>IFERROR(VLOOKUP($A4789, 'Fielding Data'!$A$1:$H$12056, 8, 0), 0)</f>
        <v>0</v>
      </c>
      <c r="U4789" s="13">
        <f>SUMIFS('Fielding Data'!E:E, 'Fielding Data'!$A:$A, $A4789)</f>
        <v>0</v>
      </c>
      <c r="V4789" s="13">
        <f>SUMIFS('Fielding Data'!F:F, 'Fielding Data'!$A:$A, $A4789)</f>
        <v>0</v>
      </c>
      <c r="W4789" s="13">
        <f>SUMIFS('Fielding Data'!G:G, 'Fielding Data'!$A:$A, $A4789)</f>
        <v>0</v>
      </c>
      <c r="X4789" s="13">
        <f>SUMIFS('Fielding Data'!H:H, 'Fielding Data'!$A:$A, $A4789)</f>
        <v>0</v>
      </c>
    </row>
    <row r="4790" spans="1:24" x14ac:dyDescent="0.3">
      <c r="A4790" s="13" t="str">
        <f t="shared" si="149"/>
        <v>bartoda022014</v>
      </c>
      <c r="B4790" s="16" t="s">
        <v>754</v>
      </c>
      <c r="C4790" s="16">
        <v>2014</v>
      </c>
      <c r="D4790" s="16">
        <v>30</v>
      </c>
      <c r="E4790" s="16">
        <v>57</v>
      </c>
      <c r="F4790" s="16">
        <v>7</v>
      </c>
      <c r="G4790" s="16">
        <v>9</v>
      </c>
      <c r="H4790" s="16">
        <v>1</v>
      </c>
      <c r="I4790" s="16">
        <v>0</v>
      </c>
      <c r="J4790" s="16">
        <v>0</v>
      </c>
      <c r="K4790" s="16">
        <v>5</v>
      </c>
      <c r="L4790" s="16">
        <v>0</v>
      </c>
      <c r="M4790" s="16">
        <v>0</v>
      </c>
      <c r="N4790" s="16">
        <v>5</v>
      </c>
      <c r="O4790" s="16">
        <v>14</v>
      </c>
      <c r="P4790" s="13" t="str">
        <f t="shared" si="148"/>
        <v>1B</v>
      </c>
      <c r="Q4790" s="13">
        <f>IFERROR(VLOOKUP($A4790, 'Fielding Data'!$A$1:$H$12056, 5, 0), 0)</f>
        <v>166</v>
      </c>
      <c r="R4790" s="13">
        <f>IFERROR(VLOOKUP($A4790, 'Fielding Data'!$A$1:$H$12056, 6, 0), 0)</f>
        <v>12</v>
      </c>
      <c r="S4790" s="13">
        <f>IFERROR(VLOOKUP($A4790, 'Fielding Data'!$A$1:$H$12056, 7, 0), 0)</f>
        <v>3</v>
      </c>
      <c r="T4790" s="13">
        <f>IFERROR(VLOOKUP($A4790, 'Fielding Data'!$A$1:$H$12056, 8, 0), 0)</f>
        <v>16</v>
      </c>
      <c r="U4790" s="13">
        <f>SUMIFS('Fielding Data'!E:E, 'Fielding Data'!$A:$A, $A4790)</f>
        <v>166</v>
      </c>
      <c r="V4790" s="13">
        <f>SUMIFS('Fielding Data'!F:F, 'Fielding Data'!$A:$A, $A4790)</f>
        <v>12</v>
      </c>
      <c r="W4790" s="13">
        <f>SUMIFS('Fielding Data'!G:G, 'Fielding Data'!$A:$A, $A4790)</f>
        <v>3</v>
      </c>
      <c r="X4790" s="13">
        <f>SUMIFS('Fielding Data'!H:H, 'Fielding Data'!$A:$A, $A4790)</f>
        <v>16</v>
      </c>
    </row>
    <row r="4791" spans="1:24" x14ac:dyDescent="0.3">
      <c r="A4791" s="13" t="str">
        <f t="shared" si="149"/>
        <v>bassan012014</v>
      </c>
      <c r="B4791" s="16" t="s">
        <v>1426</v>
      </c>
      <c r="C4791" s="16">
        <v>2014</v>
      </c>
      <c r="D4791" s="16">
        <v>21</v>
      </c>
      <c r="E4791" s="16">
        <v>0</v>
      </c>
      <c r="F4791" s="16">
        <v>0</v>
      </c>
      <c r="G4791" s="16">
        <v>0</v>
      </c>
      <c r="H4791" s="16">
        <v>0</v>
      </c>
      <c r="I4791" s="16">
        <v>0</v>
      </c>
      <c r="J4791" s="16">
        <v>0</v>
      </c>
      <c r="K4791" s="16">
        <v>0</v>
      </c>
      <c r="L4791" s="16">
        <v>0</v>
      </c>
      <c r="M4791" s="16">
        <v>0</v>
      </c>
      <c r="N4791" s="16">
        <v>0</v>
      </c>
      <c r="O4791" s="16">
        <v>0</v>
      </c>
      <c r="P4791" s="13" t="str">
        <f t="shared" si="148"/>
        <v>P</v>
      </c>
      <c r="Q4791" s="13">
        <f>IFERROR(VLOOKUP($A4791, 'Fielding Data'!$A$1:$H$12056, 5, 0), 0)</f>
        <v>2</v>
      </c>
      <c r="R4791" s="13">
        <f>IFERROR(VLOOKUP($A4791, 'Fielding Data'!$A$1:$H$12056, 6, 0), 0)</f>
        <v>6</v>
      </c>
      <c r="S4791" s="13">
        <f>IFERROR(VLOOKUP($A4791, 'Fielding Data'!$A$1:$H$12056, 7, 0), 0)</f>
        <v>1</v>
      </c>
      <c r="T4791" s="13">
        <f>IFERROR(VLOOKUP($A4791, 'Fielding Data'!$A$1:$H$12056, 8, 0), 0)</f>
        <v>0</v>
      </c>
      <c r="U4791" s="13">
        <f>SUMIFS('Fielding Data'!E:E, 'Fielding Data'!$A:$A, $A4791)</f>
        <v>2</v>
      </c>
      <c r="V4791" s="13">
        <f>SUMIFS('Fielding Data'!F:F, 'Fielding Data'!$A:$A, $A4791)</f>
        <v>6</v>
      </c>
      <c r="W4791" s="13">
        <f>SUMIFS('Fielding Data'!G:G, 'Fielding Data'!$A:$A, $A4791)</f>
        <v>1</v>
      </c>
      <c r="X4791" s="13">
        <f>SUMIFS('Fielding Data'!H:H, 'Fielding Data'!$A:$A, $A4791)</f>
        <v>0</v>
      </c>
    </row>
    <row r="4792" spans="1:24" x14ac:dyDescent="0.3">
      <c r="A4792" s="13" t="str">
        <f t="shared" si="149"/>
        <v>bassich012014</v>
      </c>
      <c r="B4792" s="16" t="s">
        <v>2110</v>
      </c>
      <c r="C4792" s="16">
        <v>2014</v>
      </c>
      <c r="D4792" s="16">
        <v>6</v>
      </c>
      <c r="E4792" s="16">
        <v>0</v>
      </c>
      <c r="F4792" s="16">
        <v>0</v>
      </c>
      <c r="G4792" s="16">
        <v>0</v>
      </c>
      <c r="H4792" s="16">
        <v>0</v>
      </c>
      <c r="I4792" s="16">
        <v>0</v>
      </c>
      <c r="J4792" s="16">
        <v>0</v>
      </c>
      <c r="K4792" s="16">
        <v>0</v>
      </c>
      <c r="L4792" s="16">
        <v>0</v>
      </c>
      <c r="M4792" s="16">
        <v>0</v>
      </c>
      <c r="N4792" s="16">
        <v>0</v>
      </c>
      <c r="O4792" s="16">
        <v>0</v>
      </c>
      <c r="P4792" s="13" t="str">
        <f t="shared" si="148"/>
        <v>P</v>
      </c>
      <c r="Q4792" s="13">
        <f>IFERROR(VLOOKUP($A4792, 'Fielding Data'!$A$1:$H$12056, 5, 0), 0)</f>
        <v>1</v>
      </c>
      <c r="R4792" s="13">
        <f>IFERROR(VLOOKUP($A4792, 'Fielding Data'!$A$1:$H$12056, 6, 0), 0)</f>
        <v>4</v>
      </c>
      <c r="S4792" s="13">
        <f>IFERROR(VLOOKUP($A4792, 'Fielding Data'!$A$1:$H$12056, 7, 0), 0)</f>
        <v>0</v>
      </c>
      <c r="T4792" s="13">
        <f>IFERROR(VLOOKUP($A4792, 'Fielding Data'!$A$1:$H$12056, 8, 0), 0)</f>
        <v>0</v>
      </c>
      <c r="U4792" s="13">
        <f>SUMIFS('Fielding Data'!E:E, 'Fielding Data'!$A:$A, $A4792)</f>
        <v>1</v>
      </c>
      <c r="V4792" s="13">
        <f>SUMIFS('Fielding Data'!F:F, 'Fielding Data'!$A:$A, $A4792)</f>
        <v>4</v>
      </c>
      <c r="W4792" s="13">
        <f>SUMIFS('Fielding Data'!G:G, 'Fielding Data'!$A:$A, $A4792)</f>
        <v>0</v>
      </c>
      <c r="X4792" s="13">
        <f>SUMIFS('Fielding Data'!H:H, 'Fielding Data'!$A:$A, $A4792)</f>
        <v>0</v>
      </c>
    </row>
    <row r="4793" spans="1:24" x14ac:dyDescent="0.3">
      <c r="A4793" s="13" t="str">
        <f t="shared" si="149"/>
        <v>bastaan012014</v>
      </c>
      <c r="B4793" s="16" t="s">
        <v>1045</v>
      </c>
      <c r="C4793" s="16">
        <v>2014</v>
      </c>
      <c r="D4793" s="16">
        <v>67</v>
      </c>
      <c r="E4793" s="16">
        <v>0</v>
      </c>
      <c r="F4793" s="16">
        <v>0</v>
      </c>
      <c r="G4793" s="16">
        <v>0</v>
      </c>
      <c r="H4793" s="16">
        <v>0</v>
      </c>
      <c r="I4793" s="16">
        <v>0</v>
      </c>
      <c r="J4793" s="16">
        <v>0</v>
      </c>
      <c r="K4793" s="16">
        <v>0</v>
      </c>
      <c r="L4793" s="16">
        <v>0</v>
      </c>
      <c r="M4793" s="16">
        <v>0</v>
      </c>
      <c r="N4793" s="16">
        <v>1</v>
      </c>
      <c r="O4793" s="16">
        <v>0</v>
      </c>
      <c r="P4793" s="13" t="str">
        <f t="shared" si="148"/>
        <v>P</v>
      </c>
      <c r="Q4793" s="13">
        <f>IFERROR(VLOOKUP($A4793, 'Fielding Data'!$A$1:$H$12056, 5, 0), 0)</f>
        <v>1</v>
      </c>
      <c r="R4793" s="13">
        <f>IFERROR(VLOOKUP($A4793, 'Fielding Data'!$A$1:$H$12056, 6, 0), 0)</f>
        <v>1</v>
      </c>
      <c r="S4793" s="13">
        <f>IFERROR(VLOOKUP($A4793, 'Fielding Data'!$A$1:$H$12056, 7, 0), 0)</f>
        <v>1</v>
      </c>
      <c r="T4793" s="13">
        <f>IFERROR(VLOOKUP($A4793, 'Fielding Data'!$A$1:$H$12056, 8, 0), 0)</f>
        <v>0</v>
      </c>
      <c r="U4793" s="13">
        <f>SUMIFS('Fielding Data'!E:E, 'Fielding Data'!$A:$A, $A4793)</f>
        <v>1</v>
      </c>
      <c r="V4793" s="13">
        <f>SUMIFS('Fielding Data'!F:F, 'Fielding Data'!$A:$A, $A4793)</f>
        <v>1</v>
      </c>
      <c r="W4793" s="13">
        <f>SUMIFS('Fielding Data'!G:G, 'Fielding Data'!$A:$A, $A4793)</f>
        <v>1</v>
      </c>
      <c r="X4793" s="13">
        <f>SUMIFS('Fielding Data'!H:H, 'Fielding Data'!$A:$A, $A4793)</f>
        <v>0</v>
      </c>
    </row>
    <row r="4794" spans="1:24" x14ac:dyDescent="0.3">
      <c r="A4794" s="13" t="str">
        <f t="shared" si="149"/>
        <v>bauertr012014</v>
      </c>
      <c r="B4794" s="16" t="s">
        <v>1664</v>
      </c>
      <c r="C4794" s="16">
        <v>2014</v>
      </c>
      <c r="D4794" s="16">
        <v>26</v>
      </c>
      <c r="E4794" s="16">
        <v>2</v>
      </c>
      <c r="F4794" s="16">
        <v>0</v>
      </c>
      <c r="G4794" s="16">
        <v>0</v>
      </c>
      <c r="H4794" s="16">
        <v>0</v>
      </c>
      <c r="I4794" s="16">
        <v>0</v>
      </c>
      <c r="J4794" s="16">
        <v>0</v>
      </c>
      <c r="K4794" s="16">
        <v>0</v>
      </c>
      <c r="L4794" s="16">
        <v>0</v>
      </c>
      <c r="M4794" s="16">
        <v>0</v>
      </c>
      <c r="N4794" s="16">
        <v>0</v>
      </c>
      <c r="O4794" s="16">
        <v>2</v>
      </c>
      <c r="P4794" s="13" t="str">
        <f t="shared" si="148"/>
        <v>P</v>
      </c>
      <c r="Q4794" s="13">
        <f>IFERROR(VLOOKUP($A4794, 'Fielding Data'!$A$1:$H$12056, 5, 0), 0)</f>
        <v>9</v>
      </c>
      <c r="R4794" s="13">
        <f>IFERROR(VLOOKUP($A4794, 'Fielding Data'!$A$1:$H$12056, 6, 0), 0)</f>
        <v>12</v>
      </c>
      <c r="S4794" s="13">
        <f>IFERROR(VLOOKUP($A4794, 'Fielding Data'!$A$1:$H$12056, 7, 0), 0)</f>
        <v>1</v>
      </c>
      <c r="T4794" s="13">
        <f>IFERROR(VLOOKUP($A4794, 'Fielding Data'!$A$1:$H$12056, 8, 0), 0)</f>
        <v>4</v>
      </c>
      <c r="U4794" s="13">
        <f>SUMIFS('Fielding Data'!E:E, 'Fielding Data'!$A:$A, $A4794)</f>
        <v>9</v>
      </c>
      <c r="V4794" s="13">
        <f>SUMIFS('Fielding Data'!F:F, 'Fielding Data'!$A:$A, $A4794)</f>
        <v>12</v>
      </c>
      <c r="W4794" s="13">
        <f>SUMIFS('Fielding Data'!G:G, 'Fielding Data'!$A:$A, $A4794)</f>
        <v>1</v>
      </c>
      <c r="X4794" s="13">
        <f>SUMIFS('Fielding Data'!H:H, 'Fielding Data'!$A:$A, $A4794)</f>
        <v>4</v>
      </c>
    </row>
    <row r="4795" spans="1:24" x14ac:dyDescent="0.3">
      <c r="A4795" s="13" t="str">
        <f t="shared" si="149"/>
        <v>bautijo022014</v>
      </c>
      <c r="B4795" s="16" t="s">
        <v>417</v>
      </c>
      <c r="C4795" s="16">
        <v>2014</v>
      </c>
      <c r="D4795" s="16">
        <v>155</v>
      </c>
      <c r="E4795" s="16">
        <v>553</v>
      </c>
      <c r="F4795" s="16">
        <v>101</v>
      </c>
      <c r="G4795" s="16">
        <v>158</v>
      </c>
      <c r="H4795" s="16">
        <v>27</v>
      </c>
      <c r="I4795" s="16">
        <v>0</v>
      </c>
      <c r="J4795" s="16">
        <v>35</v>
      </c>
      <c r="K4795" s="16">
        <v>103</v>
      </c>
      <c r="L4795" s="16">
        <v>6</v>
      </c>
      <c r="M4795" s="16">
        <v>2</v>
      </c>
      <c r="N4795" s="16">
        <v>104</v>
      </c>
      <c r="O4795" s="16">
        <v>96</v>
      </c>
      <c r="P4795" s="13" t="str">
        <f t="shared" si="148"/>
        <v>1B</v>
      </c>
      <c r="Q4795" s="13">
        <f>IFERROR(VLOOKUP($A4795, 'Fielding Data'!$A$1:$H$12056, 5, 0), 0)</f>
        <v>75</v>
      </c>
      <c r="R4795" s="13">
        <f>IFERROR(VLOOKUP($A4795, 'Fielding Data'!$A$1:$H$12056, 6, 0), 0)</f>
        <v>6</v>
      </c>
      <c r="S4795" s="13">
        <f>IFERROR(VLOOKUP($A4795, 'Fielding Data'!$A$1:$H$12056, 7, 0), 0)</f>
        <v>0</v>
      </c>
      <c r="T4795" s="13">
        <f>IFERROR(VLOOKUP($A4795, 'Fielding Data'!$A$1:$H$12056, 8, 0), 0)</f>
        <v>6</v>
      </c>
      <c r="U4795" s="13">
        <f>SUMIFS('Fielding Data'!E:E, 'Fielding Data'!$A:$A, $A4795)</f>
        <v>639</v>
      </c>
      <c r="V4795" s="13">
        <f>SUMIFS('Fielding Data'!F:F, 'Fielding Data'!$A:$A, $A4795)</f>
        <v>30</v>
      </c>
      <c r="W4795" s="13">
        <f>SUMIFS('Fielding Data'!G:G, 'Fielding Data'!$A:$A, $A4795)</f>
        <v>8</v>
      </c>
      <c r="X4795" s="13">
        <f>SUMIFS('Fielding Data'!H:H, 'Fielding Data'!$A:$A, $A4795)</f>
        <v>10</v>
      </c>
    </row>
    <row r="4796" spans="1:24" x14ac:dyDescent="0.3">
      <c r="A4796" s="13" t="str">
        <f t="shared" si="149"/>
        <v>baxtemi012014</v>
      </c>
      <c r="B4796" s="16" t="s">
        <v>1223</v>
      </c>
      <c r="C4796" s="16">
        <v>2014</v>
      </c>
      <c r="D4796" s="16">
        <v>4</v>
      </c>
      <c r="E4796" s="16">
        <v>7</v>
      </c>
      <c r="F4796" s="16">
        <v>0</v>
      </c>
      <c r="G4796" s="16">
        <v>0</v>
      </c>
      <c r="H4796" s="16">
        <v>0</v>
      </c>
      <c r="I4796" s="16">
        <v>0</v>
      </c>
      <c r="J4796" s="16">
        <v>0</v>
      </c>
      <c r="K4796" s="16">
        <v>0</v>
      </c>
      <c r="L4796" s="16">
        <v>0</v>
      </c>
      <c r="M4796" s="16">
        <v>0</v>
      </c>
      <c r="N4796" s="16">
        <v>1</v>
      </c>
      <c r="O4796" s="16">
        <v>2</v>
      </c>
      <c r="P4796" s="13" t="str">
        <f t="shared" si="148"/>
        <v>LF</v>
      </c>
      <c r="Q4796" s="13">
        <f>IFERROR(VLOOKUP($A4796, 'Fielding Data'!$A$1:$H$12056, 5, 0), 0)</f>
        <v>3</v>
      </c>
      <c r="R4796" s="13">
        <f>IFERROR(VLOOKUP($A4796, 'Fielding Data'!$A$1:$H$12056, 6, 0), 0)</f>
        <v>0</v>
      </c>
      <c r="S4796" s="13">
        <f>IFERROR(VLOOKUP($A4796, 'Fielding Data'!$A$1:$H$12056, 7, 0), 0)</f>
        <v>0</v>
      </c>
      <c r="T4796" s="13">
        <f>IFERROR(VLOOKUP($A4796, 'Fielding Data'!$A$1:$H$12056, 8, 0), 0)</f>
        <v>0</v>
      </c>
      <c r="U4796" s="13">
        <f>SUMIFS('Fielding Data'!E:E, 'Fielding Data'!$A:$A, $A4796)</f>
        <v>6</v>
      </c>
      <c r="V4796" s="13">
        <f>SUMIFS('Fielding Data'!F:F, 'Fielding Data'!$A:$A, $A4796)</f>
        <v>0</v>
      </c>
      <c r="W4796" s="13">
        <f>SUMIFS('Fielding Data'!G:G, 'Fielding Data'!$A:$A, $A4796)</f>
        <v>0</v>
      </c>
      <c r="X4796" s="13">
        <f>SUMIFS('Fielding Data'!H:H, 'Fielding Data'!$A:$A, $A4796)</f>
        <v>0</v>
      </c>
    </row>
    <row r="4797" spans="1:24" x14ac:dyDescent="0.3">
      <c r="A4797" s="13" t="str">
        <f t="shared" si="149"/>
        <v>beatope012014</v>
      </c>
      <c r="B4797" s="16" t="s">
        <v>1427</v>
      </c>
      <c r="C4797" s="16">
        <v>2014</v>
      </c>
      <c r="D4797" s="16">
        <v>3</v>
      </c>
      <c r="E4797" s="16">
        <v>0</v>
      </c>
      <c r="F4797" s="16">
        <v>0</v>
      </c>
      <c r="G4797" s="16">
        <v>0</v>
      </c>
      <c r="H4797" s="16">
        <v>0</v>
      </c>
      <c r="I4797" s="16">
        <v>0</v>
      </c>
      <c r="J4797" s="16">
        <v>0</v>
      </c>
      <c r="K4797" s="16">
        <v>0</v>
      </c>
      <c r="L4797" s="16">
        <v>0</v>
      </c>
      <c r="M4797" s="16">
        <v>0</v>
      </c>
      <c r="N4797" s="16">
        <v>0</v>
      </c>
      <c r="O4797" s="16">
        <v>0</v>
      </c>
      <c r="P4797" s="13" t="str">
        <f t="shared" si="148"/>
        <v>P</v>
      </c>
      <c r="Q4797" s="13">
        <f>IFERROR(VLOOKUP($A4797, 'Fielding Data'!$A$1:$H$12056, 5, 0), 0)</f>
        <v>0</v>
      </c>
      <c r="R4797" s="13">
        <f>IFERROR(VLOOKUP($A4797, 'Fielding Data'!$A$1:$H$12056, 6, 0), 0)</f>
        <v>0</v>
      </c>
      <c r="S4797" s="13">
        <f>IFERROR(VLOOKUP($A4797, 'Fielding Data'!$A$1:$H$12056, 7, 0), 0)</f>
        <v>0</v>
      </c>
      <c r="T4797" s="13">
        <f>IFERROR(VLOOKUP($A4797, 'Fielding Data'!$A$1:$H$12056, 8, 0), 0)</f>
        <v>0</v>
      </c>
      <c r="U4797" s="13">
        <f>SUMIFS('Fielding Data'!E:E, 'Fielding Data'!$A:$A, $A4797)</f>
        <v>0</v>
      </c>
      <c r="V4797" s="13">
        <f>SUMIFS('Fielding Data'!F:F, 'Fielding Data'!$A:$A, $A4797)</f>
        <v>0</v>
      </c>
      <c r="W4797" s="13">
        <f>SUMIFS('Fielding Data'!G:G, 'Fielding Data'!$A:$A, $A4797)</f>
        <v>0</v>
      </c>
      <c r="X4797" s="13">
        <f>SUMIFS('Fielding Data'!H:H, 'Fielding Data'!$A:$A, $A4797)</f>
        <v>0</v>
      </c>
    </row>
    <row r="4798" spans="1:24" x14ac:dyDescent="0.3">
      <c r="A4798" s="13" t="str">
        <f t="shared" si="149"/>
        <v>beavabl012014</v>
      </c>
      <c r="B4798" s="16" t="s">
        <v>1428</v>
      </c>
      <c r="C4798" s="16">
        <v>2014</v>
      </c>
      <c r="D4798" s="16">
        <v>1</v>
      </c>
      <c r="E4798" s="16">
        <v>0</v>
      </c>
      <c r="F4798" s="16">
        <v>0</v>
      </c>
      <c r="G4798" s="16">
        <v>0</v>
      </c>
      <c r="H4798" s="16">
        <v>0</v>
      </c>
      <c r="I4798" s="16">
        <v>0</v>
      </c>
      <c r="J4798" s="16">
        <v>0</v>
      </c>
      <c r="K4798" s="16">
        <v>0</v>
      </c>
      <c r="L4798" s="16">
        <v>0</v>
      </c>
      <c r="M4798" s="16">
        <v>0</v>
      </c>
      <c r="N4798" s="16">
        <v>0</v>
      </c>
      <c r="O4798" s="16">
        <v>0</v>
      </c>
      <c r="P4798" s="13" t="str">
        <f t="shared" si="148"/>
        <v>P</v>
      </c>
      <c r="Q4798" s="13">
        <f>IFERROR(VLOOKUP($A4798, 'Fielding Data'!$A$1:$H$12056, 5, 0), 0)</f>
        <v>0</v>
      </c>
      <c r="R4798" s="13">
        <f>IFERROR(VLOOKUP($A4798, 'Fielding Data'!$A$1:$H$12056, 6, 0), 0)</f>
        <v>1</v>
      </c>
      <c r="S4798" s="13">
        <f>IFERROR(VLOOKUP($A4798, 'Fielding Data'!$A$1:$H$12056, 7, 0), 0)</f>
        <v>0</v>
      </c>
      <c r="T4798" s="13">
        <f>IFERROR(VLOOKUP($A4798, 'Fielding Data'!$A$1:$H$12056, 8, 0), 0)</f>
        <v>0</v>
      </c>
      <c r="U4798" s="13">
        <f>SUMIFS('Fielding Data'!E:E, 'Fielding Data'!$A:$A, $A4798)</f>
        <v>0</v>
      </c>
      <c r="V4798" s="13">
        <f>SUMIFS('Fielding Data'!F:F, 'Fielding Data'!$A:$A, $A4798)</f>
        <v>1</v>
      </c>
      <c r="W4798" s="13">
        <f>SUMIFS('Fielding Data'!G:G, 'Fielding Data'!$A:$A, $A4798)</f>
        <v>0</v>
      </c>
      <c r="X4798" s="13">
        <f>SUMIFS('Fielding Data'!H:H, 'Fielding Data'!$A:$A, $A4798)</f>
        <v>0</v>
      </c>
    </row>
    <row r="4799" spans="1:24" x14ac:dyDescent="0.3">
      <c r="A4799" s="13" t="str">
        <f t="shared" si="149"/>
        <v>beckejo022014</v>
      </c>
      <c r="B4799" s="16" t="s">
        <v>228</v>
      </c>
      <c r="C4799" s="16">
        <v>2014</v>
      </c>
      <c r="D4799" s="16">
        <v>20</v>
      </c>
      <c r="E4799" s="16">
        <v>39</v>
      </c>
      <c r="F4799" s="16">
        <v>4</v>
      </c>
      <c r="G4799" s="16">
        <v>7</v>
      </c>
      <c r="H4799" s="16">
        <v>3</v>
      </c>
      <c r="I4799" s="16">
        <v>0</v>
      </c>
      <c r="J4799" s="16">
        <v>0</v>
      </c>
      <c r="K4799" s="16">
        <v>2</v>
      </c>
      <c r="L4799" s="16">
        <v>0</v>
      </c>
      <c r="M4799" s="16">
        <v>0</v>
      </c>
      <c r="N4799" s="16">
        <v>1</v>
      </c>
      <c r="O4799" s="16">
        <v>14</v>
      </c>
      <c r="P4799" s="13" t="str">
        <f t="shared" si="148"/>
        <v>P</v>
      </c>
      <c r="Q4799" s="13">
        <f>IFERROR(VLOOKUP($A4799, 'Fielding Data'!$A$1:$H$12056, 5, 0), 0)</f>
        <v>8</v>
      </c>
      <c r="R4799" s="13">
        <f>IFERROR(VLOOKUP($A4799, 'Fielding Data'!$A$1:$H$12056, 6, 0), 0)</f>
        <v>8</v>
      </c>
      <c r="S4799" s="13">
        <f>IFERROR(VLOOKUP($A4799, 'Fielding Data'!$A$1:$H$12056, 7, 0), 0)</f>
        <v>2</v>
      </c>
      <c r="T4799" s="13">
        <f>IFERROR(VLOOKUP($A4799, 'Fielding Data'!$A$1:$H$12056, 8, 0), 0)</f>
        <v>1</v>
      </c>
      <c r="U4799" s="13">
        <f>SUMIFS('Fielding Data'!E:E, 'Fielding Data'!$A:$A, $A4799)</f>
        <v>8</v>
      </c>
      <c r="V4799" s="13">
        <f>SUMIFS('Fielding Data'!F:F, 'Fielding Data'!$A:$A, $A4799)</f>
        <v>8</v>
      </c>
      <c r="W4799" s="13">
        <f>SUMIFS('Fielding Data'!G:G, 'Fielding Data'!$A:$A, $A4799)</f>
        <v>2</v>
      </c>
      <c r="X4799" s="13">
        <f>SUMIFS('Fielding Data'!H:H, 'Fielding Data'!$A:$A, $A4799)</f>
        <v>1</v>
      </c>
    </row>
    <row r="4800" spans="1:24" x14ac:dyDescent="0.3">
      <c r="A4800" s="13" t="str">
        <f t="shared" si="149"/>
        <v>bedarer012014</v>
      </c>
      <c r="B4800" s="16" t="s">
        <v>285</v>
      </c>
      <c r="C4800" s="16">
        <v>2014</v>
      </c>
      <c r="D4800" s="16">
        <v>17</v>
      </c>
      <c r="E4800" s="16">
        <v>0</v>
      </c>
      <c r="F4800" s="16">
        <v>0</v>
      </c>
      <c r="G4800" s="16">
        <v>0</v>
      </c>
      <c r="H4800" s="16">
        <v>0</v>
      </c>
      <c r="I4800" s="16">
        <v>0</v>
      </c>
      <c r="J4800" s="16">
        <v>0</v>
      </c>
      <c r="K4800" s="16">
        <v>0</v>
      </c>
      <c r="L4800" s="16">
        <v>0</v>
      </c>
      <c r="M4800" s="16">
        <v>0</v>
      </c>
      <c r="N4800" s="16">
        <v>0</v>
      </c>
      <c r="O4800" s="16">
        <v>0</v>
      </c>
      <c r="P4800" s="13" t="str">
        <f t="shared" si="148"/>
        <v>P</v>
      </c>
      <c r="Q4800" s="13">
        <f>IFERROR(VLOOKUP($A4800, 'Fielding Data'!$A$1:$H$12056, 5, 0), 0)</f>
        <v>2</v>
      </c>
      <c r="R4800" s="13">
        <f>IFERROR(VLOOKUP($A4800, 'Fielding Data'!$A$1:$H$12056, 6, 0), 0)</f>
        <v>5</v>
      </c>
      <c r="S4800" s="13">
        <f>IFERROR(VLOOKUP($A4800, 'Fielding Data'!$A$1:$H$12056, 7, 0), 0)</f>
        <v>0</v>
      </c>
      <c r="T4800" s="13">
        <f>IFERROR(VLOOKUP($A4800, 'Fielding Data'!$A$1:$H$12056, 8, 0), 0)</f>
        <v>0</v>
      </c>
      <c r="U4800" s="13">
        <f>SUMIFS('Fielding Data'!E:E, 'Fielding Data'!$A:$A, $A4800)</f>
        <v>2</v>
      </c>
      <c r="V4800" s="13">
        <f>SUMIFS('Fielding Data'!F:F, 'Fielding Data'!$A:$A, $A4800)</f>
        <v>5</v>
      </c>
      <c r="W4800" s="13">
        <f>SUMIFS('Fielding Data'!G:G, 'Fielding Data'!$A:$A, $A4800)</f>
        <v>0</v>
      </c>
      <c r="X4800" s="13">
        <f>SUMIFS('Fielding Data'!H:H, 'Fielding Data'!$A:$A, $A4800)</f>
        <v>0</v>
      </c>
    </row>
    <row r="4801" spans="1:24" x14ac:dyDescent="0.3">
      <c r="A4801" s="13" t="str">
        <f t="shared" si="149"/>
        <v>bedroca012014</v>
      </c>
      <c r="B4801" s="16" t="s">
        <v>2111</v>
      </c>
      <c r="C4801" s="16">
        <v>2014</v>
      </c>
      <c r="D4801" s="16">
        <v>17</v>
      </c>
      <c r="E4801" s="16">
        <v>0</v>
      </c>
      <c r="F4801" s="16">
        <v>0</v>
      </c>
      <c r="G4801" s="16">
        <v>0</v>
      </c>
      <c r="H4801" s="16">
        <v>0</v>
      </c>
      <c r="I4801" s="16">
        <v>0</v>
      </c>
      <c r="J4801" s="16">
        <v>0</v>
      </c>
      <c r="K4801" s="16">
        <v>0</v>
      </c>
      <c r="L4801" s="16">
        <v>0</v>
      </c>
      <c r="M4801" s="16">
        <v>0</v>
      </c>
      <c r="N4801" s="16">
        <v>0</v>
      </c>
      <c r="O4801" s="16">
        <v>0</v>
      </c>
      <c r="P4801" s="13" t="str">
        <f t="shared" si="148"/>
        <v>P</v>
      </c>
      <c r="Q4801" s="13">
        <f>IFERROR(VLOOKUP($A4801, 'Fielding Data'!$A$1:$H$12056, 5, 0), 0)</f>
        <v>2</v>
      </c>
      <c r="R4801" s="13">
        <f>IFERROR(VLOOKUP($A4801, 'Fielding Data'!$A$1:$H$12056, 6, 0), 0)</f>
        <v>4</v>
      </c>
      <c r="S4801" s="13">
        <f>IFERROR(VLOOKUP($A4801, 'Fielding Data'!$A$1:$H$12056, 7, 0), 0)</f>
        <v>0</v>
      </c>
      <c r="T4801" s="13">
        <f>IFERROR(VLOOKUP($A4801, 'Fielding Data'!$A$1:$H$12056, 8, 0), 0)</f>
        <v>0</v>
      </c>
      <c r="U4801" s="13">
        <f>SUMIFS('Fielding Data'!E:E, 'Fielding Data'!$A:$A, $A4801)</f>
        <v>2</v>
      </c>
      <c r="V4801" s="13">
        <f>SUMIFS('Fielding Data'!F:F, 'Fielding Data'!$A:$A, $A4801)</f>
        <v>4</v>
      </c>
      <c r="W4801" s="13">
        <f>SUMIFS('Fielding Data'!G:G, 'Fielding Data'!$A:$A, $A4801)</f>
        <v>0</v>
      </c>
      <c r="X4801" s="13">
        <f>SUMIFS('Fielding Data'!H:H, 'Fielding Data'!$A:$A, $A4801)</f>
        <v>0</v>
      </c>
    </row>
    <row r="4802" spans="1:24" x14ac:dyDescent="0.3">
      <c r="A4802" s="13" t="str">
        <f t="shared" si="149"/>
        <v>beeleda012014</v>
      </c>
      <c r="B4802" s="16" t="s">
        <v>2112</v>
      </c>
      <c r="C4802" s="16">
        <v>2014</v>
      </c>
      <c r="D4802" s="16">
        <v>2</v>
      </c>
      <c r="E4802" s="16">
        <v>4</v>
      </c>
      <c r="F4802" s="16">
        <v>0</v>
      </c>
      <c r="G4802" s="16">
        <v>1</v>
      </c>
      <c r="H4802" s="16">
        <v>0</v>
      </c>
      <c r="I4802" s="16">
        <v>0</v>
      </c>
      <c r="J4802" s="16">
        <v>0</v>
      </c>
      <c r="K4802" s="16">
        <v>0</v>
      </c>
      <c r="L4802" s="16">
        <v>0</v>
      </c>
      <c r="M4802" s="16">
        <v>0</v>
      </c>
      <c r="N4802" s="16">
        <v>0</v>
      </c>
      <c r="O4802" s="16">
        <v>2</v>
      </c>
      <c r="P4802" s="13" t="str">
        <f t="shared" ref="P4802:P4865" si="150">IFERROR(VLOOKUP($A4802, Fielding, 4, 0), "Other")</f>
        <v>P</v>
      </c>
      <c r="Q4802" s="13">
        <f>IFERROR(VLOOKUP($A4802, 'Fielding Data'!$A$1:$H$12056, 5, 0), 0)</f>
        <v>0</v>
      </c>
      <c r="R4802" s="13">
        <f>IFERROR(VLOOKUP($A4802, 'Fielding Data'!$A$1:$H$12056, 6, 0), 0)</f>
        <v>3</v>
      </c>
      <c r="S4802" s="13">
        <f>IFERROR(VLOOKUP($A4802, 'Fielding Data'!$A$1:$H$12056, 7, 0), 0)</f>
        <v>0</v>
      </c>
      <c r="T4802" s="13">
        <f>IFERROR(VLOOKUP($A4802, 'Fielding Data'!$A$1:$H$12056, 8, 0), 0)</f>
        <v>0</v>
      </c>
      <c r="U4802" s="13">
        <f>SUMIFS('Fielding Data'!E:E, 'Fielding Data'!$A:$A, $A4802)</f>
        <v>0</v>
      </c>
      <c r="V4802" s="13">
        <f>SUMIFS('Fielding Data'!F:F, 'Fielding Data'!$A:$A, $A4802)</f>
        <v>3</v>
      </c>
      <c r="W4802" s="13">
        <f>SUMIFS('Fielding Data'!G:G, 'Fielding Data'!$A:$A, $A4802)</f>
        <v>0</v>
      </c>
      <c r="X4802" s="13">
        <f>SUMIFS('Fielding Data'!H:H, 'Fielding Data'!$A:$A, $A4802)</f>
        <v>0</v>
      </c>
    </row>
    <row r="4803" spans="1:24" x14ac:dyDescent="0.3">
      <c r="A4803" s="13" t="str">
        <f t="shared" ref="A4803:A4866" si="151">B4803&amp;C4803</f>
        <v>beimejo012014</v>
      </c>
      <c r="B4803" s="16" t="s">
        <v>229</v>
      </c>
      <c r="C4803" s="16">
        <v>2014</v>
      </c>
      <c r="D4803" s="16">
        <v>56</v>
      </c>
      <c r="E4803" s="16">
        <v>0</v>
      </c>
      <c r="F4803" s="16">
        <v>0</v>
      </c>
      <c r="G4803" s="16">
        <v>0</v>
      </c>
      <c r="H4803" s="16">
        <v>0</v>
      </c>
      <c r="I4803" s="16">
        <v>0</v>
      </c>
      <c r="J4803" s="16">
        <v>0</v>
      </c>
      <c r="K4803" s="16">
        <v>0</v>
      </c>
      <c r="L4803" s="16">
        <v>0</v>
      </c>
      <c r="M4803" s="16">
        <v>0</v>
      </c>
      <c r="N4803" s="16">
        <v>0</v>
      </c>
      <c r="O4803" s="16">
        <v>0</v>
      </c>
      <c r="P4803" s="13" t="str">
        <f t="shared" si="150"/>
        <v>P</v>
      </c>
      <c r="Q4803" s="13">
        <f>IFERROR(VLOOKUP($A4803, 'Fielding Data'!$A$1:$H$12056, 5, 0), 0)</f>
        <v>2</v>
      </c>
      <c r="R4803" s="13">
        <f>IFERROR(VLOOKUP($A4803, 'Fielding Data'!$A$1:$H$12056, 6, 0), 0)</f>
        <v>11</v>
      </c>
      <c r="S4803" s="13">
        <f>IFERROR(VLOOKUP($A4803, 'Fielding Data'!$A$1:$H$12056, 7, 0), 0)</f>
        <v>1</v>
      </c>
      <c r="T4803" s="13">
        <f>IFERROR(VLOOKUP($A4803, 'Fielding Data'!$A$1:$H$12056, 8, 0), 0)</f>
        <v>1</v>
      </c>
      <c r="U4803" s="13">
        <f>SUMIFS('Fielding Data'!E:E, 'Fielding Data'!$A:$A, $A4803)</f>
        <v>2</v>
      </c>
      <c r="V4803" s="13">
        <f>SUMIFS('Fielding Data'!F:F, 'Fielding Data'!$A:$A, $A4803)</f>
        <v>11</v>
      </c>
      <c r="W4803" s="13">
        <f>SUMIFS('Fielding Data'!G:G, 'Fielding Data'!$A:$A, $A4803)</f>
        <v>1</v>
      </c>
      <c r="X4803" s="13">
        <f>SUMIFS('Fielding Data'!H:H, 'Fielding Data'!$A:$A, $A4803)</f>
        <v>1</v>
      </c>
    </row>
    <row r="4804" spans="1:24" x14ac:dyDescent="0.3">
      <c r="A4804" s="13" t="str">
        <f t="shared" si="151"/>
        <v>belisma012014</v>
      </c>
      <c r="B4804" s="16" t="s">
        <v>352</v>
      </c>
      <c r="C4804" s="16">
        <v>2014</v>
      </c>
      <c r="D4804" s="16">
        <v>66</v>
      </c>
      <c r="E4804" s="16">
        <v>1</v>
      </c>
      <c r="F4804" s="16">
        <v>0</v>
      </c>
      <c r="G4804" s="16">
        <v>0</v>
      </c>
      <c r="H4804" s="16">
        <v>0</v>
      </c>
      <c r="I4804" s="16">
        <v>0</v>
      </c>
      <c r="J4804" s="16">
        <v>0</v>
      </c>
      <c r="K4804" s="16">
        <v>0</v>
      </c>
      <c r="L4804" s="16">
        <v>0</v>
      </c>
      <c r="M4804" s="16">
        <v>0</v>
      </c>
      <c r="N4804" s="16">
        <v>0</v>
      </c>
      <c r="O4804" s="16">
        <v>0</v>
      </c>
      <c r="P4804" s="13" t="str">
        <f t="shared" si="150"/>
        <v>P</v>
      </c>
      <c r="Q4804" s="13">
        <f>IFERROR(VLOOKUP($A4804, 'Fielding Data'!$A$1:$H$12056, 5, 0), 0)</f>
        <v>6</v>
      </c>
      <c r="R4804" s="13">
        <f>IFERROR(VLOOKUP($A4804, 'Fielding Data'!$A$1:$H$12056, 6, 0), 0)</f>
        <v>12</v>
      </c>
      <c r="S4804" s="13">
        <f>IFERROR(VLOOKUP($A4804, 'Fielding Data'!$A$1:$H$12056, 7, 0), 0)</f>
        <v>1</v>
      </c>
      <c r="T4804" s="13">
        <f>IFERROR(VLOOKUP($A4804, 'Fielding Data'!$A$1:$H$12056, 8, 0), 0)</f>
        <v>1</v>
      </c>
      <c r="U4804" s="13">
        <f>SUMIFS('Fielding Data'!E:E, 'Fielding Data'!$A:$A, $A4804)</f>
        <v>6</v>
      </c>
      <c r="V4804" s="13">
        <f>SUMIFS('Fielding Data'!F:F, 'Fielding Data'!$A:$A, $A4804)</f>
        <v>12</v>
      </c>
      <c r="W4804" s="13">
        <f>SUMIFS('Fielding Data'!G:G, 'Fielding Data'!$A:$A, $A4804)</f>
        <v>1</v>
      </c>
      <c r="X4804" s="13">
        <f>SUMIFS('Fielding Data'!H:H, 'Fielding Data'!$A:$A, $A4804)</f>
        <v>1</v>
      </c>
    </row>
    <row r="4805" spans="1:24" x14ac:dyDescent="0.3">
      <c r="A4805" s="13" t="str">
        <f t="shared" si="151"/>
        <v>belisro012014</v>
      </c>
      <c r="B4805" s="16" t="s">
        <v>1047</v>
      </c>
      <c r="C4805" s="16">
        <v>2014</v>
      </c>
      <c r="D4805" s="16">
        <v>62</v>
      </c>
      <c r="E4805" s="16">
        <v>0</v>
      </c>
      <c r="F4805" s="16">
        <v>0</v>
      </c>
      <c r="G4805" s="16">
        <v>0</v>
      </c>
      <c r="H4805" s="16">
        <v>0</v>
      </c>
      <c r="I4805" s="16">
        <v>0</v>
      </c>
      <c r="J4805" s="16">
        <v>0</v>
      </c>
      <c r="K4805" s="16">
        <v>0</v>
      </c>
      <c r="L4805" s="16">
        <v>0</v>
      </c>
      <c r="M4805" s="16">
        <v>0</v>
      </c>
      <c r="N4805" s="16">
        <v>0</v>
      </c>
      <c r="O4805" s="16">
        <v>0</v>
      </c>
      <c r="P4805" s="13" t="str">
        <f t="shared" si="150"/>
        <v>P</v>
      </c>
      <c r="Q4805" s="13">
        <f>IFERROR(VLOOKUP($A4805, 'Fielding Data'!$A$1:$H$12056, 5, 0), 0)</f>
        <v>2</v>
      </c>
      <c r="R4805" s="13">
        <f>IFERROR(VLOOKUP($A4805, 'Fielding Data'!$A$1:$H$12056, 6, 0), 0)</f>
        <v>9</v>
      </c>
      <c r="S4805" s="13">
        <f>IFERROR(VLOOKUP($A4805, 'Fielding Data'!$A$1:$H$12056, 7, 0), 0)</f>
        <v>0</v>
      </c>
      <c r="T4805" s="13">
        <f>IFERROR(VLOOKUP($A4805, 'Fielding Data'!$A$1:$H$12056, 8, 0), 0)</f>
        <v>0</v>
      </c>
      <c r="U4805" s="13">
        <f>SUMIFS('Fielding Data'!E:E, 'Fielding Data'!$A:$A, $A4805)</f>
        <v>2</v>
      </c>
      <c r="V4805" s="13">
        <f>SUMIFS('Fielding Data'!F:F, 'Fielding Data'!$A:$A, $A4805)</f>
        <v>9</v>
      </c>
      <c r="W4805" s="13">
        <f>SUMIFS('Fielding Data'!G:G, 'Fielding Data'!$A:$A, $A4805)</f>
        <v>0</v>
      </c>
      <c r="X4805" s="13">
        <f>SUMIFS('Fielding Data'!H:H, 'Fielding Data'!$A:$A, $A4805)</f>
        <v>0</v>
      </c>
    </row>
    <row r="4806" spans="1:24" x14ac:dyDescent="0.3">
      <c r="A4806" s="13" t="str">
        <f t="shared" si="151"/>
        <v>belivje012014</v>
      </c>
      <c r="B4806" s="16" t="s">
        <v>1665</v>
      </c>
      <c r="C4806" s="16">
        <v>2014</v>
      </c>
      <c r="D4806" s="16">
        <v>30</v>
      </c>
      <c r="E4806" s="16">
        <v>0</v>
      </c>
      <c r="F4806" s="16">
        <v>0</v>
      </c>
      <c r="G4806" s="16">
        <v>0</v>
      </c>
      <c r="H4806" s="16">
        <v>0</v>
      </c>
      <c r="I4806" s="16">
        <v>0</v>
      </c>
      <c r="J4806" s="16">
        <v>0</v>
      </c>
      <c r="K4806" s="16">
        <v>0</v>
      </c>
      <c r="L4806" s="16">
        <v>0</v>
      </c>
      <c r="M4806" s="16">
        <v>0</v>
      </c>
      <c r="N4806" s="16">
        <v>0</v>
      </c>
      <c r="O4806" s="16">
        <v>0</v>
      </c>
      <c r="P4806" s="13" t="str">
        <f t="shared" si="150"/>
        <v>P</v>
      </c>
      <c r="Q4806" s="13">
        <f>IFERROR(VLOOKUP($A4806, 'Fielding Data'!$A$1:$H$12056, 5, 0), 0)</f>
        <v>1</v>
      </c>
      <c r="R4806" s="13">
        <f>IFERROR(VLOOKUP($A4806, 'Fielding Data'!$A$1:$H$12056, 6, 0), 0)</f>
        <v>1</v>
      </c>
      <c r="S4806" s="13">
        <f>IFERROR(VLOOKUP($A4806, 'Fielding Data'!$A$1:$H$12056, 7, 0), 0)</f>
        <v>0</v>
      </c>
      <c r="T4806" s="13">
        <f>IFERROR(VLOOKUP($A4806, 'Fielding Data'!$A$1:$H$12056, 8, 0), 0)</f>
        <v>0</v>
      </c>
      <c r="U4806" s="13">
        <f>SUMIFS('Fielding Data'!E:E, 'Fielding Data'!$A:$A, $A4806)</f>
        <v>1</v>
      </c>
      <c r="V4806" s="13">
        <f>SUMIFS('Fielding Data'!F:F, 'Fielding Data'!$A:$A, $A4806)</f>
        <v>1</v>
      </c>
      <c r="W4806" s="13">
        <f>SUMIFS('Fielding Data'!G:G, 'Fielding Data'!$A:$A, $A4806)</f>
        <v>0</v>
      </c>
      <c r="X4806" s="13">
        <f>SUMIFS('Fielding Data'!H:H, 'Fielding Data'!$A:$A, $A4806)</f>
        <v>0</v>
      </c>
    </row>
    <row r="4807" spans="1:24" x14ac:dyDescent="0.3">
      <c r="A4807" s="13" t="str">
        <f t="shared" si="151"/>
        <v>bellhe012014</v>
      </c>
      <c r="B4807" s="16" t="s">
        <v>418</v>
      </c>
      <c r="C4807" s="16">
        <v>2014</v>
      </c>
      <c r="D4807" s="16">
        <v>13</v>
      </c>
      <c r="E4807" s="16">
        <v>0</v>
      </c>
      <c r="F4807" s="16">
        <v>0</v>
      </c>
      <c r="G4807" s="16">
        <v>0</v>
      </c>
      <c r="H4807" s="16">
        <v>0</v>
      </c>
      <c r="I4807" s="16">
        <v>0</v>
      </c>
      <c r="J4807" s="16">
        <v>0</v>
      </c>
      <c r="K4807" s="16">
        <v>0</v>
      </c>
      <c r="L4807" s="16">
        <v>0</v>
      </c>
      <c r="M4807" s="16">
        <v>0</v>
      </c>
      <c r="N4807" s="16">
        <v>0</v>
      </c>
      <c r="O4807" s="16">
        <v>0</v>
      </c>
      <c r="P4807" s="13" t="str">
        <f t="shared" si="150"/>
        <v>P</v>
      </c>
      <c r="Q4807" s="13">
        <f>IFERROR(VLOOKUP($A4807, 'Fielding Data'!$A$1:$H$12056, 5, 0), 0)</f>
        <v>1</v>
      </c>
      <c r="R4807" s="13">
        <f>IFERROR(VLOOKUP($A4807, 'Fielding Data'!$A$1:$H$12056, 6, 0), 0)</f>
        <v>2</v>
      </c>
      <c r="S4807" s="13">
        <f>IFERROR(VLOOKUP($A4807, 'Fielding Data'!$A$1:$H$12056, 7, 0), 0)</f>
        <v>0</v>
      </c>
      <c r="T4807" s="13">
        <f>IFERROR(VLOOKUP($A4807, 'Fielding Data'!$A$1:$H$12056, 8, 0), 0)</f>
        <v>0</v>
      </c>
      <c r="U4807" s="13">
        <f>SUMIFS('Fielding Data'!E:E, 'Fielding Data'!$A:$A, $A4807)</f>
        <v>1</v>
      </c>
      <c r="V4807" s="13">
        <f>SUMIFS('Fielding Data'!F:F, 'Fielding Data'!$A:$A, $A4807)</f>
        <v>2</v>
      </c>
      <c r="W4807" s="13">
        <f>SUMIFS('Fielding Data'!G:G, 'Fielding Data'!$A:$A, $A4807)</f>
        <v>0</v>
      </c>
      <c r="X4807" s="13">
        <f>SUMIFS('Fielding Data'!H:H, 'Fielding Data'!$A:$A, $A4807)</f>
        <v>0</v>
      </c>
    </row>
    <row r="4808" spans="1:24" x14ac:dyDescent="0.3">
      <c r="A4808" s="13" t="str">
        <f t="shared" si="151"/>
        <v>belltr012014</v>
      </c>
      <c r="B4808" s="16" t="s">
        <v>1048</v>
      </c>
      <c r="C4808" s="16">
        <v>2014</v>
      </c>
      <c r="D4808" s="16">
        <v>2</v>
      </c>
      <c r="E4808" s="16">
        <v>0</v>
      </c>
      <c r="F4808" s="16">
        <v>0</v>
      </c>
      <c r="G4808" s="16">
        <v>0</v>
      </c>
      <c r="H4808" s="16">
        <v>0</v>
      </c>
      <c r="I4808" s="16">
        <v>0</v>
      </c>
      <c r="J4808" s="16">
        <v>0</v>
      </c>
      <c r="K4808" s="16">
        <v>0</v>
      </c>
      <c r="L4808" s="16">
        <v>0</v>
      </c>
      <c r="M4808" s="16">
        <v>0</v>
      </c>
      <c r="N4808" s="16">
        <v>0</v>
      </c>
      <c r="O4808" s="16">
        <v>0</v>
      </c>
      <c r="P4808" s="13" t="str">
        <f t="shared" si="150"/>
        <v>P</v>
      </c>
      <c r="Q4808" s="13">
        <f>IFERROR(VLOOKUP($A4808, 'Fielding Data'!$A$1:$H$12056, 5, 0), 0)</f>
        <v>0</v>
      </c>
      <c r="R4808" s="13">
        <f>IFERROR(VLOOKUP($A4808, 'Fielding Data'!$A$1:$H$12056, 6, 0), 0)</f>
        <v>0</v>
      </c>
      <c r="S4808" s="13">
        <f>IFERROR(VLOOKUP($A4808, 'Fielding Data'!$A$1:$H$12056, 7, 0), 0)</f>
        <v>0</v>
      </c>
      <c r="T4808" s="13">
        <f>IFERROR(VLOOKUP($A4808, 'Fielding Data'!$A$1:$H$12056, 8, 0), 0)</f>
        <v>0</v>
      </c>
      <c r="U4808" s="13">
        <f>SUMIFS('Fielding Data'!E:E, 'Fielding Data'!$A:$A, $A4808)</f>
        <v>0</v>
      </c>
      <c r="V4808" s="13">
        <f>SUMIFS('Fielding Data'!F:F, 'Fielding Data'!$A:$A, $A4808)</f>
        <v>0</v>
      </c>
      <c r="W4808" s="13">
        <f>SUMIFS('Fielding Data'!G:G, 'Fielding Data'!$A:$A, $A4808)</f>
        <v>0</v>
      </c>
      <c r="X4808" s="13">
        <f>SUMIFS('Fielding Data'!H:H, 'Fielding Data'!$A:$A, $A4808)</f>
        <v>0</v>
      </c>
    </row>
    <row r="4809" spans="1:24" x14ac:dyDescent="0.3">
      <c r="A4809" s="13" t="str">
        <f t="shared" si="151"/>
        <v>belnovi012014</v>
      </c>
      <c r="B4809" s="16" t="s">
        <v>2113</v>
      </c>
      <c r="C4809" s="16">
        <v>2014</v>
      </c>
      <c r="D4809" s="16">
        <v>4</v>
      </c>
      <c r="E4809" s="16">
        <v>10</v>
      </c>
      <c r="F4809" s="16">
        <v>1</v>
      </c>
      <c r="G4809" s="16">
        <v>1</v>
      </c>
      <c r="H4809" s="16">
        <v>1</v>
      </c>
      <c r="I4809" s="16">
        <v>0</v>
      </c>
      <c r="J4809" s="16">
        <v>0</v>
      </c>
      <c r="K4809" s="16">
        <v>1</v>
      </c>
      <c r="L4809" s="16">
        <v>0</v>
      </c>
      <c r="M4809" s="16">
        <v>0</v>
      </c>
      <c r="N4809" s="16">
        <v>3</v>
      </c>
      <c r="O4809" s="16">
        <v>3</v>
      </c>
      <c r="P4809" s="13" t="str">
        <f t="shared" si="150"/>
        <v>Other</v>
      </c>
      <c r="Q4809" s="13">
        <f>IFERROR(VLOOKUP($A4809, 'Fielding Data'!$A$1:$H$12056, 5, 0), 0)</f>
        <v>0</v>
      </c>
      <c r="R4809" s="13">
        <f>IFERROR(VLOOKUP($A4809, 'Fielding Data'!$A$1:$H$12056, 6, 0), 0)</f>
        <v>0</v>
      </c>
      <c r="S4809" s="13">
        <f>IFERROR(VLOOKUP($A4809, 'Fielding Data'!$A$1:$H$12056, 7, 0), 0)</f>
        <v>0</v>
      </c>
      <c r="T4809" s="13">
        <f>IFERROR(VLOOKUP($A4809, 'Fielding Data'!$A$1:$H$12056, 8, 0), 0)</f>
        <v>0</v>
      </c>
      <c r="U4809" s="13">
        <f>SUMIFS('Fielding Data'!E:E, 'Fielding Data'!$A:$A, $A4809)</f>
        <v>0</v>
      </c>
      <c r="V4809" s="13">
        <f>SUMIFS('Fielding Data'!F:F, 'Fielding Data'!$A:$A, $A4809)</f>
        <v>0</v>
      </c>
      <c r="W4809" s="13">
        <f>SUMIFS('Fielding Data'!G:G, 'Fielding Data'!$A:$A, $A4809)</f>
        <v>0</v>
      </c>
      <c r="X4809" s="13">
        <f>SUMIFS('Fielding Data'!H:H, 'Fielding Data'!$A:$A, $A4809)</f>
        <v>0</v>
      </c>
    </row>
    <row r="4810" spans="1:24" x14ac:dyDescent="0.3">
      <c r="A4810" s="13" t="str">
        <f t="shared" si="151"/>
        <v>beltbr012014</v>
      </c>
      <c r="B4810" s="16" t="s">
        <v>1431</v>
      </c>
      <c r="C4810" s="16">
        <v>2014</v>
      </c>
      <c r="D4810" s="16">
        <v>61</v>
      </c>
      <c r="E4810" s="16">
        <v>214</v>
      </c>
      <c r="F4810" s="16">
        <v>30</v>
      </c>
      <c r="G4810" s="16">
        <v>52</v>
      </c>
      <c r="H4810" s="16">
        <v>8</v>
      </c>
      <c r="I4810" s="16">
        <v>0</v>
      </c>
      <c r="J4810" s="16">
        <v>12</v>
      </c>
      <c r="K4810" s="16">
        <v>27</v>
      </c>
      <c r="L4810" s="16">
        <v>3</v>
      </c>
      <c r="M4810" s="16">
        <v>1</v>
      </c>
      <c r="N4810" s="16">
        <v>18</v>
      </c>
      <c r="O4810" s="16">
        <v>64</v>
      </c>
      <c r="P4810" s="13" t="str">
        <f t="shared" si="150"/>
        <v>1B</v>
      </c>
      <c r="Q4810" s="13">
        <f>IFERROR(VLOOKUP($A4810, 'Fielding Data'!$A$1:$H$12056, 5, 0), 0)</f>
        <v>499</v>
      </c>
      <c r="R4810" s="13">
        <f>IFERROR(VLOOKUP($A4810, 'Fielding Data'!$A$1:$H$12056, 6, 0), 0)</f>
        <v>55</v>
      </c>
      <c r="S4810" s="13">
        <f>IFERROR(VLOOKUP($A4810, 'Fielding Data'!$A$1:$H$12056, 7, 0), 0)</f>
        <v>4</v>
      </c>
      <c r="T4810" s="13">
        <f>IFERROR(VLOOKUP($A4810, 'Fielding Data'!$A$1:$H$12056, 8, 0), 0)</f>
        <v>48</v>
      </c>
      <c r="U4810" s="13">
        <f>SUMIFS('Fielding Data'!E:E, 'Fielding Data'!$A:$A, $A4810)</f>
        <v>499</v>
      </c>
      <c r="V4810" s="13">
        <f>SUMIFS('Fielding Data'!F:F, 'Fielding Data'!$A:$A, $A4810)</f>
        <v>55</v>
      </c>
      <c r="W4810" s="13">
        <f>SUMIFS('Fielding Data'!G:G, 'Fielding Data'!$A:$A, $A4810)</f>
        <v>4</v>
      </c>
      <c r="X4810" s="13">
        <f>SUMIFS('Fielding Data'!H:H, 'Fielding Data'!$A:$A, $A4810)</f>
        <v>48</v>
      </c>
    </row>
    <row r="4811" spans="1:24" x14ac:dyDescent="0.3">
      <c r="A4811" s="13" t="str">
        <f t="shared" si="151"/>
        <v>beltrad012014</v>
      </c>
      <c r="B4811" s="16" t="s">
        <v>53</v>
      </c>
      <c r="C4811" s="16">
        <v>2014</v>
      </c>
      <c r="D4811" s="16">
        <v>148</v>
      </c>
      <c r="E4811" s="16">
        <v>549</v>
      </c>
      <c r="F4811" s="16">
        <v>79</v>
      </c>
      <c r="G4811" s="16">
        <v>178</v>
      </c>
      <c r="H4811" s="16">
        <v>33</v>
      </c>
      <c r="I4811" s="16">
        <v>1</v>
      </c>
      <c r="J4811" s="16">
        <v>19</v>
      </c>
      <c r="K4811" s="16">
        <v>77</v>
      </c>
      <c r="L4811" s="16">
        <v>1</v>
      </c>
      <c r="M4811" s="16">
        <v>1</v>
      </c>
      <c r="N4811" s="16">
        <v>57</v>
      </c>
      <c r="O4811" s="16">
        <v>74</v>
      </c>
      <c r="P4811" s="13" t="str">
        <f t="shared" si="150"/>
        <v>3B</v>
      </c>
      <c r="Q4811" s="13">
        <f>IFERROR(VLOOKUP($A4811, 'Fielding Data'!$A$1:$H$12056, 5, 0), 0)</f>
        <v>144</v>
      </c>
      <c r="R4811" s="13">
        <f>IFERROR(VLOOKUP($A4811, 'Fielding Data'!$A$1:$H$12056, 6, 0), 0)</f>
        <v>206</v>
      </c>
      <c r="S4811" s="13">
        <f>IFERROR(VLOOKUP($A4811, 'Fielding Data'!$A$1:$H$12056, 7, 0), 0)</f>
        <v>12</v>
      </c>
      <c r="T4811" s="13">
        <f>IFERROR(VLOOKUP($A4811, 'Fielding Data'!$A$1:$H$12056, 8, 0), 0)</f>
        <v>25</v>
      </c>
      <c r="U4811" s="13">
        <f>SUMIFS('Fielding Data'!E:E, 'Fielding Data'!$A:$A, $A4811)</f>
        <v>144</v>
      </c>
      <c r="V4811" s="13">
        <f>SUMIFS('Fielding Data'!F:F, 'Fielding Data'!$A:$A, $A4811)</f>
        <v>206</v>
      </c>
      <c r="W4811" s="13">
        <f>SUMIFS('Fielding Data'!G:G, 'Fielding Data'!$A:$A, $A4811)</f>
        <v>12</v>
      </c>
      <c r="X4811" s="13">
        <f>SUMIFS('Fielding Data'!H:H, 'Fielding Data'!$A:$A, $A4811)</f>
        <v>25</v>
      </c>
    </row>
    <row r="4812" spans="1:24" x14ac:dyDescent="0.3">
      <c r="A4812" s="13" t="str">
        <f t="shared" si="151"/>
        <v>beltrca012014</v>
      </c>
      <c r="B4812" s="16" t="s">
        <v>54</v>
      </c>
      <c r="C4812" s="16">
        <v>2014</v>
      </c>
      <c r="D4812" s="16">
        <v>109</v>
      </c>
      <c r="E4812" s="16">
        <v>403</v>
      </c>
      <c r="F4812" s="16">
        <v>46</v>
      </c>
      <c r="G4812" s="16">
        <v>94</v>
      </c>
      <c r="H4812" s="16">
        <v>23</v>
      </c>
      <c r="I4812" s="16">
        <v>0</v>
      </c>
      <c r="J4812" s="16">
        <v>15</v>
      </c>
      <c r="K4812" s="16">
        <v>49</v>
      </c>
      <c r="L4812" s="16">
        <v>3</v>
      </c>
      <c r="M4812" s="16">
        <v>1</v>
      </c>
      <c r="N4812" s="16">
        <v>37</v>
      </c>
      <c r="O4812" s="16">
        <v>80</v>
      </c>
      <c r="P4812" s="13" t="str">
        <f t="shared" si="150"/>
        <v>1B</v>
      </c>
      <c r="Q4812" s="13">
        <f>IFERROR(VLOOKUP($A4812, 'Fielding Data'!$A$1:$H$12056, 5, 0), 0)</f>
        <v>3</v>
      </c>
      <c r="R4812" s="13">
        <f>IFERROR(VLOOKUP($A4812, 'Fielding Data'!$A$1:$H$12056, 6, 0), 0)</f>
        <v>0</v>
      </c>
      <c r="S4812" s="13">
        <f>IFERROR(VLOOKUP($A4812, 'Fielding Data'!$A$1:$H$12056, 7, 0), 0)</f>
        <v>0</v>
      </c>
      <c r="T4812" s="13">
        <f>IFERROR(VLOOKUP($A4812, 'Fielding Data'!$A$1:$H$12056, 8, 0), 0)</f>
        <v>0</v>
      </c>
      <c r="U4812" s="13">
        <f>SUMIFS('Fielding Data'!E:E, 'Fielding Data'!$A:$A, $A4812)</f>
        <v>105</v>
      </c>
      <c r="V4812" s="13">
        <f>SUMIFS('Fielding Data'!F:F, 'Fielding Data'!$A:$A, $A4812)</f>
        <v>4</v>
      </c>
      <c r="W4812" s="13">
        <f>SUMIFS('Fielding Data'!G:G, 'Fielding Data'!$A:$A, $A4812)</f>
        <v>6</v>
      </c>
      <c r="X4812" s="13">
        <f>SUMIFS('Fielding Data'!H:H, 'Fielding Data'!$A:$A, $A4812)</f>
        <v>2</v>
      </c>
    </row>
    <row r="4813" spans="1:24" x14ac:dyDescent="0.3">
      <c r="A4813" s="13" t="str">
        <f t="shared" si="151"/>
        <v>benoijo012014</v>
      </c>
      <c r="B4813" s="16" t="s">
        <v>230</v>
      </c>
      <c r="C4813" s="16">
        <v>2014</v>
      </c>
      <c r="D4813" s="16">
        <v>53</v>
      </c>
      <c r="E4813" s="16">
        <v>0</v>
      </c>
      <c r="F4813" s="16">
        <v>0</v>
      </c>
      <c r="G4813" s="16">
        <v>0</v>
      </c>
      <c r="H4813" s="16">
        <v>0</v>
      </c>
      <c r="I4813" s="16">
        <v>0</v>
      </c>
      <c r="J4813" s="16">
        <v>0</v>
      </c>
      <c r="K4813" s="16">
        <v>0</v>
      </c>
      <c r="L4813" s="16">
        <v>0</v>
      </c>
      <c r="M4813" s="16">
        <v>0</v>
      </c>
      <c r="N4813" s="16">
        <v>0</v>
      </c>
      <c r="O4813" s="16">
        <v>0</v>
      </c>
      <c r="P4813" s="13" t="str">
        <f t="shared" si="150"/>
        <v>P</v>
      </c>
      <c r="Q4813" s="13">
        <f>IFERROR(VLOOKUP($A4813, 'Fielding Data'!$A$1:$H$12056, 5, 0), 0)</f>
        <v>0</v>
      </c>
      <c r="R4813" s="13">
        <f>IFERROR(VLOOKUP($A4813, 'Fielding Data'!$A$1:$H$12056, 6, 0), 0)</f>
        <v>5</v>
      </c>
      <c r="S4813" s="13">
        <f>IFERROR(VLOOKUP($A4813, 'Fielding Data'!$A$1:$H$12056, 7, 0), 0)</f>
        <v>0</v>
      </c>
      <c r="T4813" s="13">
        <f>IFERROR(VLOOKUP($A4813, 'Fielding Data'!$A$1:$H$12056, 8, 0), 0)</f>
        <v>0</v>
      </c>
      <c r="U4813" s="13">
        <f>SUMIFS('Fielding Data'!E:E, 'Fielding Data'!$A:$A, $A4813)</f>
        <v>0</v>
      </c>
      <c r="V4813" s="13">
        <f>SUMIFS('Fielding Data'!F:F, 'Fielding Data'!$A:$A, $A4813)</f>
        <v>5</v>
      </c>
      <c r="W4813" s="13">
        <f>SUMIFS('Fielding Data'!G:G, 'Fielding Data'!$A:$A, $A4813)</f>
        <v>0</v>
      </c>
      <c r="X4813" s="13">
        <f>SUMIFS('Fielding Data'!H:H, 'Fielding Data'!$A:$A, $A4813)</f>
        <v>0</v>
      </c>
    </row>
    <row r="4814" spans="1:24" x14ac:dyDescent="0.3">
      <c r="A4814" s="13" t="str">
        <f t="shared" si="151"/>
        <v>bergmch012014</v>
      </c>
      <c r="B4814" s="16" t="s">
        <v>2114</v>
      </c>
      <c r="C4814" s="16">
        <v>2014</v>
      </c>
      <c r="D4814" s="16">
        <v>10</v>
      </c>
      <c r="E4814" s="16">
        <v>19</v>
      </c>
      <c r="F4814" s="16">
        <v>0</v>
      </c>
      <c r="G4814" s="16">
        <v>1</v>
      </c>
      <c r="H4814" s="16">
        <v>0</v>
      </c>
      <c r="I4814" s="16">
        <v>0</v>
      </c>
      <c r="J4814" s="16">
        <v>0</v>
      </c>
      <c r="K4814" s="16">
        <v>0</v>
      </c>
      <c r="L4814" s="16">
        <v>0</v>
      </c>
      <c r="M4814" s="16">
        <v>0</v>
      </c>
      <c r="N4814" s="16">
        <v>0</v>
      </c>
      <c r="O4814" s="16">
        <v>6</v>
      </c>
      <c r="P4814" s="13" t="str">
        <f t="shared" si="150"/>
        <v>P</v>
      </c>
      <c r="Q4814" s="13">
        <f>IFERROR(VLOOKUP($A4814, 'Fielding Data'!$A$1:$H$12056, 5, 0), 0)</f>
        <v>5</v>
      </c>
      <c r="R4814" s="13">
        <f>IFERROR(VLOOKUP($A4814, 'Fielding Data'!$A$1:$H$12056, 6, 0), 0)</f>
        <v>6</v>
      </c>
      <c r="S4814" s="13">
        <f>IFERROR(VLOOKUP($A4814, 'Fielding Data'!$A$1:$H$12056, 7, 0), 0)</f>
        <v>0</v>
      </c>
      <c r="T4814" s="13">
        <f>IFERROR(VLOOKUP($A4814, 'Fielding Data'!$A$1:$H$12056, 8, 0), 0)</f>
        <v>0</v>
      </c>
      <c r="U4814" s="13">
        <f>SUMIFS('Fielding Data'!E:E, 'Fielding Data'!$A:$A, $A4814)</f>
        <v>5</v>
      </c>
      <c r="V4814" s="13">
        <f>SUMIFS('Fielding Data'!F:F, 'Fielding Data'!$A:$A, $A4814)</f>
        <v>6</v>
      </c>
      <c r="W4814" s="13">
        <f>SUMIFS('Fielding Data'!G:G, 'Fielding Data'!$A:$A, $A4814)</f>
        <v>0</v>
      </c>
      <c r="X4814" s="13">
        <f>SUMIFS('Fielding Data'!H:H, 'Fielding Data'!$A:$A, $A4814)</f>
        <v>0</v>
      </c>
    </row>
    <row r="4815" spans="1:24" x14ac:dyDescent="0.3">
      <c r="A4815" s="13" t="str">
        <f t="shared" si="151"/>
        <v>bernido012014</v>
      </c>
      <c r="B4815" s="16" t="s">
        <v>878</v>
      </c>
      <c r="C4815" s="16">
        <v>2014</v>
      </c>
      <c r="D4815" s="16">
        <v>7</v>
      </c>
      <c r="E4815" s="16">
        <v>7</v>
      </c>
      <c r="F4815" s="16">
        <v>2</v>
      </c>
      <c r="G4815" s="16">
        <v>2</v>
      </c>
      <c r="H4815" s="16">
        <v>0</v>
      </c>
      <c r="I4815" s="16">
        <v>0</v>
      </c>
      <c r="J4815" s="16">
        <v>0</v>
      </c>
      <c r="K4815" s="16">
        <v>0</v>
      </c>
      <c r="L4815" s="16">
        <v>0</v>
      </c>
      <c r="M4815" s="16">
        <v>0</v>
      </c>
      <c r="N4815" s="16">
        <v>1</v>
      </c>
      <c r="O4815" s="16">
        <v>2</v>
      </c>
      <c r="P4815" s="13" t="str">
        <f t="shared" si="150"/>
        <v>2B</v>
      </c>
      <c r="Q4815" s="13">
        <f>IFERROR(VLOOKUP($A4815, 'Fielding Data'!$A$1:$H$12056, 5, 0), 0)</f>
        <v>2</v>
      </c>
      <c r="R4815" s="13">
        <f>IFERROR(VLOOKUP($A4815, 'Fielding Data'!$A$1:$H$12056, 6, 0), 0)</f>
        <v>3</v>
      </c>
      <c r="S4815" s="13">
        <f>IFERROR(VLOOKUP($A4815, 'Fielding Data'!$A$1:$H$12056, 7, 0), 0)</f>
        <v>0</v>
      </c>
      <c r="T4815" s="13">
        <f>IFERROR(VLOOKUP($A4815, 'Fielding Data'!$A$1:$H$12056, 8, 0), 0)</f>
        <v>1</v>
      </c>
      <c r="U4815" s="13">
        <f>SUMIFS('Fielding Data'!E:E, 'Fielding Data'!$A:$A, $A4815)</f>
        <v>3</v>
      </c>
      <c r="V4815" s="13">
        <f>SUMIFS('Fielding Data'!F:F, 'Fielding Data'!$A:$A, $A4815)</f>
        <v>7</v>
      </c>
      <c r="W4815" s="13">
        <f>SUMIFS('Fielding Data'!G:G, 'Fielding Data'!$A:$A, $A4815)</f>
        <v>0</v>
      </c>
      <c r="X4815" s="13">
        <f>SUMIFS('Fielding Data'!H:H, 'Fielding Data'!$A:$A, $A4815)</f>
        <v>1</v>
      </c>
    </row>
    <row r="4816" spans="1:24" x14ac:dyDescent="0.3">
      <c r="A4816" s="13" t="str">
        <f t="shared" si="151"/>
        <v>berryqu012014</v>
      </c>
      <c r="B4816" s="16" t="s">
        <v>1666</v>
      </c>
      <c r="C4816" s="16">
        <v>2014</v>
      </c>
      <c r="D4816" s="16">
        <v>10</v>
      </c>
      <c r="E4816" s="16">
        <v>2</v>
      </c>
      <c r="F4816" s="16">
        <v>3</v>
      </c>
      <c r="G4816" s="16">
        <v>0</v>
      </c>
      <c r="H4816" s="16">
        <v>0</v>
      </c>
      <c r="I4816" s="16">
        <v>0</v>
      </c>
      <c r="J4816" s="16">
        <v>0</v>
      </c>
      <c r="K4816" s="16">
        <v>0</v>
      </c>
      <c r="L4816" s="16">
        <v>1</v>
      </c>
      <c r="M4816" s="16">
        <v>0</v>
      </c>
      <c r="N4816" s="16">
        <v>0</v>
      </c>
      <c r="O4816" s="16">
        <v>1</v>
      </c>
      <c r="P4816" s="13" t="str">
        <f t="shared" si="150"/>
        <v>CF</v>
      </c>
      <c r="Q4816" s="13">
        <f>IFERROR(VLOOKUP($A4816, 'Fielding Data'!$A$1:$H$12056, 5, 0), 0)</f>
        <v>1</v>
      </c>
      <c r="R4816" s="13">
        <f>IFERROR(VLOOKUP($A4816, 'Fielding Data'!$A$1:$H$12056, 6, 0), 0)</f>
        <v>0</v>
      </c>
      <c r="S4816" s="13">
        <f>IFERROR(VLOOKUP($A4816, 'Fielding Data'!$A$1:$H$12056, 7, 0), 0)</f>
        <v>0</v>
      </c>
      <c r="T4816" s="13">
        <f>IFERROR(VLOOKUP($A4816, 'Fielding Data'!$A$1:$H$12056, 8, 0), 0)</f>
        <v>0</v>
      </c>
      <c r="U4816" s="13">
        <f>SUMIFS('Fielding Data'!E:E, 'Fielding Data'!$A:$A, $A4816)</f>
        <v>4</v>
      </c>
      <c r="V4816" s="13">
        <f>SUMIFS('Fielding Data'!F:F, 'Fielding Data'!$A:$A, $A4816)</f>
        <v>0</v>
      </c>
      <c r="W4816" s="13">
        <f>SUMIFS('Fielding Data'!G:G, 'Fielding Data'!$A:$A, $A4816)</f>
        <v>0</v>
      </c>
      <c r="X4816" s="13">
        <f>SUMIFS('Fielding Data'!H:H, 'Fielding Data'!$A:$A, $A4816)</f>
        <v>0</v>
      </c>
    </row>
    <row r="4817" spans="1:24" x14ac:dyDescent="0.3">
      <c r="A4817" s="13" t="str">
        <f t="shared" si="151"/>
        <v>betande012014</v>
      </c>
      <c r="B4817" s="16" t="s">
        <v>1433</v>
      </c>
      <c r="C4817" s="16">
        <v>2014</v>
      </c>
      <c r="D4817" s="16">
        <v>70</v>
      </c>
      <c r="E4817" s="16">
        <v>0</v>
      </c>
      <c r="F4817" s="16">
        <v>0</v>
      </c>
      <c r="G4817" s="16">
        <v>0</v>
      </c>
      <c r="H4817" s="16">
        <v>0</v>
      </c>
      <c r="I4817" s="16">
        <v>0</v>
      </c>
      <c r="J4817" s="16">
        <v>0</v>
      </c>
      <c r="K4817" s="16">
        <v>0</v>
      </c>
      <c r="L4817" s="16">
        <v>0</v>
      </c>
      <c r="M4817" s="16">
        <v>0</v>
      </c>
      <c r="N4817" s="16">
        <v>0</v>
      </c>
      <c r="O4817" s="16">
        <v>0</v>
      </c>
      <c r="P4817" s="13" t="str">
        <f t="shared" si="150"/>
        <v>P</v>
      </c>
      <c r="Q4817" s="13">
        <f>IFERROR(VLOOKUP($A4817, 'Fielding Data'!$A$1:$H$12056, 5, 0), 0)</f>
        <v>6</v>
      </c>
      <c r="R4817" s="13">
        <f>IFERROR(VLOOKUP($A4817, 'Fielding Data'!$A$1:$H$12056, 6, 0), 0)</f>
        <v>6</v>
      </c>
      <c r="S4817" s="13">
        <f>IFERROR(VLOOKUP($A4817, 'Fielding Data'!$A$1:$H$12056, 7, 0), 0)</f>
        <v>2</v>
      </c>
      <c r="T4817" s="13">
        <f>IFERROR(VLOOKUP($A4817, 'Fielding Data'!$A$1:$H$12056, 8, 0), 0)</f>
        <v>0</v>
      </c>
      <c r="U4817" s="13">
        <f>SUMIFS('Fielding Data'!E:E, 'Fielding Data'!$A:$A, $A4817)</f>
        <v>6</v>
      </c>
      <c r="V4817" s="13">
        <f>SUMIFS('Fielding Data'!F:F, 'Fielding Data'!$A:$A, $A4817)</f>
        <v>6</v>
      </c>
      <c r="W4817" s="13">
        <f>SUMIFS('Fielding Data'!G:G, 'Fielding Data'!$A:$A, $A4817)</f>
        <v>2</v>
      </c>
      <c r="X4817" s="13">
        <f>SUMIFS('Fielding Data'!H:H, 'Fielding Data'!$A:$A, $A4817)</f>
        <v>0</v>
      </c>
    </row>
    <row r="4818" spans="1:24" x14ac:dyDescent="0.3">
      <c r="A4818" s="13" t="str">
        <f t="shared" si="151"/>
        <v>bethach012014</v>
      </c>
      <c r="B4818" s="16" t="s">
        <v>1876</v>
      </c>
      <c r="C4818" s="16">
        <v>2014</v>
      </c>
      <c r="D4818" s="16">
        <v>31</v>
      </c>
      <c r="E4818" s="16">
        <v>113</v>
      </c>
      <c r="F4818" s="16">
        <v>7</v>
      </c>
      <c r="G4818" s="16">
        <v>28</v>
      </c>
      <c r="H4818" s="16">
        <v>3</v>
      </c>
      <c r="I4818" s="16">
        <v>0</v>
      </c>
      <c r="J4818" s="16">
        <v>0</v>
      </c>
      <c r="K4818" s="16">
        <v>9</v>
      </c>
      <c r="L4818" s="16">
        <v>1</v>
      </c>
      <c r="M4818" s="16">
        <v>1</v>
      </c>
      <c r="N4818" s="16">
        <v>3</v>
      </c>
      <c r="O4818" s="16">
        <v>26</v>
      </c>
      <c r="P4818" s="13" t="str">
        <f t="shared" si="150"/>
        <v>C</v>
      </c>
      <c r="Q4818" s="13">
        <f>IFERROR(VLOOKUP($A4818, 'Fielding Data'!$A$1:$H$12056, 5, 0), 0)</f>
        <v>216</v>
      </c>
      <c r="R4818" s="13">
        <f>IFERROR(VLOOKUP($A4818, 'Fielding Data'!$A$1:$H$12056, 6, 0), 0)</f>
        <v>15</v>
      </c>
      <c r="S4818" s="13">
        <f>IFERROR(VLOOKUP($A4818, 'Fielding Data'!$A$1:$H$12056, 7, 0), 0)</f>
        <v>3</v>
      </c>
      <c r="T4818" s="13">
        <f>IFERROR(VLOOKUP($A4818, 'Fielding Data'!$A$1:$H$12056, 8, 0), 0)</f>
        <v>1</v>
      </c>
      <c r="U4818" s="13">
        <f>SUMIFS('Fielding Data'!E:E, 'Fielding Data'!$A:$A, $A4818)</f>
        <v>216</v>
      </c>
      <c r="V4818" s="13">
        <f>SUMIFS('Fielding Data'!F:F, 'Fielding Data'!$A:$A, $A4818)</f>
        <v>15</v>
      </c>
      <c r="W4818" s="13">
        <f>SUMIFS('Fielding Data'!G:G, 'Fielding Data'!$A:$A, $A4818)</f>
        <v>3</v>
      </c>
      <c r="X4818" s="13">
        <f>SUMIFS('Fielding Data'!H:H, 'Fielding Data'!$A:$A, $A4818)</f>
        <v>1</v>
      </c>
    </row>
    <row r="4819" spans="1:24" x14ac:dyDescent="0.3">
      <c r="A4819" s="13" t="str">
        <f t="shared" si="151"/>
        <v>bettich012014</v>
      </c>
      <c r="B4819" s="16" t="s">
        <v>1877</v>
      </c>
      <c r="C4819" s="16">
        <v>2014</v>
      </c>
      <c r="D4819" s="16">
        <v>21</v>
      </c>
      <c r="E4819" s="16">
        <v>3</v>
      </c>
      <c r="F4819" s="16">
        <v>0</v>
      </c>
      <c r="G4819" s="16">
        <v>0</v>
      </c>
      <c r="H4819" s="16">
        <v>0</v>
      </c>
      <c r="I4819" s="16">
        <v>0</v>
      </c>
      <c r="J4819" s="16">
        <v>0</v>
      </c>
      <c r="K4819" s="16">
        <v>0</v>
      </c>
      <c r="L4819" s="16">
        <v>0</v>
      </c>
      <c r="M4819" s="16">
        <v>0</v>
      </c>
      <c r="N4819" s="16">
        <v>0</v>
      </c>
      <c r="O4819" s="16">
        <v>1</v>
      </c>
      <c r="P4819" s="13" t="str">
        <f t="shared" si="150"/>
        <v>P</v>
      </c>
      <c r="Q4819" s="13">
        <f>IFERROR(VLOOKUP($A4819, 'Fielding Data'!$A$1:$H$12056, 5, 0), 0)</f>
        <v>0</v>
      </c>
      <c r="R4819" s="13">
        <f>IFERROR(VLOOKUP($A4819, 'Fielding Data'!$A$1:$H$12056, 6, 0), 0)</f>
        <v>10</v>
      </c>
      <c r="S4819" s="13">
        <f>IFERROR(VLOOKUP($A4819, 'Fielding Data'!$A$1:$H$12056, 7, 0), 0)</f>
        <v>1</v>
      </c>
      <c r="T4819" s="13">
        <f>IFERROR(VLOOKUP($A4819, 'Fielding Data'!$A$1:$H$12056, 8, 0), 0)</f>
        <v>0</v>
      </c>
      <c r="U4819" s="13">
        <f>SUMIFS('Fielding Data'!E:E, 'Fielding Data'!$A:$A, $A4819)</f>
        <v>0</v>
      </c>
      <c r="V4819" s="13">
        <f>SUMIFS('Fielding Data'!F:F, 'Fielding Data'!$A:$A, $A4819)</f>
        <v>10</v>
      </c>
      <c r="W4819" s="13">
        <f>SUMIFS('Fielding Data'!G:G, 'Fielding Data'!$A:$A, $A4819)</f>
        <v>1</v>
      </c>
      <c r="X4819" s="13">
        <f>SUMIFS('Fielding Data'!H:H, 'Fielding Data'!$A:$A, $A4819)</f>
        <v>0</v>
      </c>
    </row>
    <row r="4820" spans="1:24" x14ac:dyDescent="0.3">
      <c r="A4820" s="13" t="str">
        <f t="shared" si="151"/>
        <v>bettsmo012014</v>
      </c>
      <c r="B4820" s="16" t="s">
        <v>2115</v>
      </c>
      <c r="C4820" s="16">
        <v>2014</v>
      </c>
      <c r="D4820" s="16">
        <v>52</v>
      </c>
      <c r="E4820" s="16">
        <v>189</v>
      </c>
      <c r="F4820" s="16">
        <v>34</v>
      </c>
      <c r="G4820" s="16">
        <v>55</v>
      </c>
      <c r="H4820" s="16">
        <v>12</v>
      </c>
      <c r="I4820" s="16">
        <v>1</v>
      </c>
      <c r="J4820" s="16">
        <v>5</v>
      </c>
      <c r="K4820" s="16">
        <v>18</v>
      </c>
      <c r="L4820" s="16">
        <v>7</v>
      </c>
      <c r="M4820" s="16">
        <v>3</v>
      </c>
      <c r="N4820" s="16">
        <v>21</v>
      </c>
      <c r="O4820" s="16">
        <v>31</v>
      </c>
      <c r="P4820" s="13" t="str">
        <f t="shared" si="150"/>
        <v>2B</v>
      </c>
      <c r="Q4820" s="13">
        <f>IFERROR(VLOOKUP($A4820, 'Fielding Data'!$A$1:$H$12056, 5, 0), 0)</f>
        <v>25</v>
      </c>
      <c r="R4820" s="13">
        <f>IFERROR(VLOOKUP($A4820, 'Fielding Data'!$A$1:$H$12056, 6, 0), 0)</f>
        <v>38</v>
      </c>
      <c r="S4820" s="13">
        <f>IFERROR(VLOOKUP($A4820, 'Fielding Data'!$A$1:$H$12056, 7, 0), 0)</f>
        <v>3</v>
      </c>
      <c r="T4820" s="13">
        <f>IFERROR(VLOOKUP($A4820, 'Fielding Data'!$A$1:$H$12056, 8, 0), 0)</f>
        <v>7</v>
      </c>
      <c r="U4820" s="13">
        <f>SUMIFS('Fielding Data'!E:E, 'Fielding Data'!$A:$A, $A4820)</f>
        <v>193</v>
      </c>
      <c r="V4820" s="13">
        <f>SUMIFS('Fielding Data'!F:F, 'Fielding Data'!$A:$A, $A4820)</f>
        <v>44</v>
      </c>
      <c r="W4820" s="13">
        <f>SUMIFS('Fielding Data'!G:G, 'Fielding Data'!$A:$A, $A4820)</f>
        <v>5</v>
      </c>
      <c r="X4820" s="13">
        <f>SUMIFS('Fielding Data'!H:H, 'Fielding Data'!$A:$A, $A4820)</f>
        <v>11</v>
      </c>
    </row>
    <row r="4821" spans="1:24" x14ac:dyDescent="0.3">
      <c r="A4821" s="13" t="str">
        <f t="shared" si="151"/>
        <v>biancje012014</v>
      </c>
      <c r="B4821" s="16" t="s">
        <v>1667</v>
      </c>
      <c r="C4821" s="16">
        <v>2014</v>
      </c>
      <c r="D4821" s="16">
        <v>29</v>
      </c>
      <c r="E4821" s="16">
        <v>70</v>
      </c>
      <c r="F4821" s="16">
        <v>4</v>
      </c>
      <c r="G4821" s="16">
        <v>12</v>
      </c>
      <c r="H4821" s="16">
        <v>1</v>
      </c>
      <c r="I4821" s="16">
        <v>0</v>
      </c>
      <c r="J4821" s="16">
        <v>0</v>
      </c>
      <c r="K4821" s="16">
        <v>6</v>
      </c>
      <c r="L4821" s="16">
        <v>0</v>
      </c>
      <c r="M4821" s="16">
        <v>0</v>
      </c>
      <c r="N4821" s="16">
        <v>3</v>
      </c>
      <c r="O4821" s="16">
        <v>17</v>
      </c>
      <c r="P4821" s="13" t="str">
        <f t="shared" si="150"/>
        <v>2B</v>
      </c>
      <c r="Q4821" s="13">
        <f>IFERROR(VLOOKUP($A4821, 'Fielding Data'!$A$1:$H$12056, 5, 0), 0)</f>
        <v>2</v>
      </c>
      <c r="R4821" s="13">
        <f>IFERROR(VLOOKUP($A4821, 'Fielding Data'!$A$1:$H$12056, 6, 0), 0)</f>
        <v>6</v>
      </c>
      <c r="S4821" s="13">
        <f>IFERROR(VLOOKUP($A4821, 'Fielding Data'!$A$1:$H$12056, 7, 0), 0)</f>
        <v>0</v>
      </c>
      <c r="T4821" s="13">
        <f>IFERROR(VLOOKUP($A4821, 'Fielding Data'!$A$1:$H$12056, 8, 0), 0)</f>
        <v>1</v>
      </c>
      <c r="U4821" s="13">
        <f>SUMIFS('Fielding Data'!E:E, 'Fielding Data'!$A:$A, $A4821)</f>
        <v>23</v>
      </c>
      <c r="V4821" s="13">
        <f>SUMIFS('Fielding Data'!F:F, 'Fielding Data'!$A:$A, $A4821)</f>
        <v>48</v>
      </c>
      <c r="W4821" s="13">
        <f>SUMIFS('Fielding Data'!G:G, 'Fielding Data'!$A:$A, $A4821)</f>
        <v>3</v>
      </c>
      <c r="X4821" s="13">
        <f>SUMIFS('Fielding Data'!H:H, 'Fielding Data'!$A:$A, $A4821)</f>
        <v>7</v>
      </c>
    </row>
    <row r="4822" spans="1:24" x14ac:dyDescent="0.3">
      <c r="A4822" s="13" t="str">
        <f t="shared" si="151"/>
        <v>billibr022014</v>
      </c>
      <c r="B4822" s="16" t="s">
        <v>1434</v>
      </c>
      <c r="C4822" s="16">
        <v>2014</v>
      </c>
      <c r="D4822" s="16">
        <v>1</v>
      </c>
      <c r="E4822" s="16">
        <v>0</v>
      </c>
      <c r="F4822" s="16">
        <v>0</v>
      </c>
      <c r="G4822" s="16">
        <v>0</v>
      </c>
      <c r="H4822" s="16">
        <v>0</v>
      </c>
      <c r="I4822" s="16">
        <v>0</v>
      </c>
      <c r="J4822" s="16">
        <v>0</v>
      </c>
      <c r="K4822" s="16">
        <v>0</v>
      </c>
      <c r="L4822" s="16">
        <v>0</v>
      </c>
      <c r="M4822" s="16">
        <v>0</v>
      </c>
      <c r="N4822" s="16">
        <v>0</v>
      </c>
      <c r="O4822" s="16">
        <v>0</v>
      </c>
      <c r="P4822" s="13" t="str">
        <f t="shared" si="150"/>
        <v>P</v>
      </c>
      <c r="Q4822" s="13">
        <f>IFERROR(VLOOKUP($A4822, 'Fielding Data'!$A$1:$H$12056, 5, 0), 0)</f>
        <v>0</v>
      </c>
      <c r="R4822" s="13">
        <f>IFERROR(VLOOKUP($A4822, 'Fielding Data'!$A$1:$H$12056, 6, 0), 0)</f>
        <v>0</v>
      </c>
      <c r="S4822" s="13">
        <f>IFERROR(VLOOKUP($A4822, 'Fielding Data'!$A$1:$H$12056, 7, 0), 0)</f>
        <v>0</v>
      </c>
      <c r="T4822" s="13">
        <f>IFERROR(VLOOKUP($A4822, 'Fielding Data'!$A$1:$H$12056, 8, 0), 0)</f>
        <v>0</v>
      </c>
      <c r="U4822" s="13">
        <f>SUMIFS('Fielding Data'!E:E, 'Fielding Data'!$A:$A, $A4822)</f>
        <v>0</v>
      </c>
      <c r="V4822" s="13">
        <f>SUMIFS('Fielding Data'!F:F, 'Fielding Data'!$A:$A, $A4822)</f>
        <v>0</v>
      </c>
      <c r="W4822" s="13">
        <f>SUMIFS('Fielding Data'!G:G, 'Fielding Data'!$A:$A, $A4822)</f>
        <v>0</v>
      </c>
      <c r="X4822" s="13">
        <f>SUMIFS('Fielding Data'!H:H, 'Fielding Data'!$A:$A, $A4822)</f>
        <v>0</v>
      </c>
    </row>
    <row r="4823" spans="1:24" x14ac:dyDescent="0.3">
      <c r="A4823" s="13" t="str">
        <f t="shared" si="151"/>
        <v>blackch022014</v>
      </c>
      <c r="B4823" s="16" t="s">
        <v>1435</v>
      </c>
      <c r="C4823" s="16">
        <v>2014</v>
      </c>
      <c r="D4823" s="16">
        <v>154</v>
      </c>
      <c r="E4823" s="16">
        <v>593</v>
      </c>
      <c r="F4823" s="16">
        <v>82</v>
      </c>
      <c r="G4823" s="16">
        <v>171</v>
      </c>
      <c r="H4823" s="16">
        <v>27</v>
      </c>
      <c r="I4823" s="16">
        <v>3</v>
      </c>
      <c r="J4823" s="16">
        <v>19</v>
      </c>
      <c r="K4823" s="16">
        <v>72</v>
      </c>
      <c r="L4823" s="16">
        <v>28</v>
      </c>
      <c r="M4823" s="16">
        <v>10</v>
      </c>
      <c r="N4823" s="16">
        <v>31</v>
      </c>
      <c r="O4823" s="16">
        <v>96</v>
      </c>
      <c r="P4823" s="13" t="str">
        <f t="shared" si="150"/>
        <v>CF</v>
      </c>
      <c r="Q4823" s="13">
        <f>IFERROR(VLOOKUP($A4823, 'Fielding Data'!$A$1:$H$12056, 5, 0), 0)</f>
        <v>153</v>
      </c>
      <c r="R4823" s="13">
        <f>IFERROR(VLOOKUP($A4823, 'Fielding Data'!$A$1:$H$12056, 6, 0), 0)</f>
        <v>1</v>
      </c>
      <c r="S4823" s="13">
        <f>IFERROR(VLOOKUP($A4823, 'Fielding Data'!$A$1:$H$12056, 7, 0), 0)</f>
        <v>2</v>
      </c>
      <c r="T4823" s="13">
        <f>IFERROR(VLOOKUP($A4823, 'Fielding Data'!$A$1:$H$12056, 8, 0), 0)</f>
        <v>0</v>
      </c>
      <c r="U4823" s="13">
        <f>SUMIFS('Fielding Data'!E:E, 'Fielding Data'!$A:$A, $A4823)</f>
        <v>634</v>
      </c>
      <c r="V4823" s="13">
        <f>SUMIFS('Fielding Data'!F:F, 'Fielding Data'!$A:$A, $A4823)</f>
        <v>12</v>
      </c>
      <c r="W4823" s="13">
        <f>SUMIFS('Fielding Data'!G:G, 'Fielding Data'!$A:$A, $A4823)</f>
        <v>14</v>
      </c>
      <c r="X4823" s="13">
        <f>SUMIFS('Fielding Data'!H:H, 'Fielding Data'!$A:$A, $A4823)</f>
        <v>4</v>
      </c>
    </row>
    <row r="4824" spans="1:24" x14ac:dyDescent="0.3">
      <c r="A4824" s="13" t="str">
        <f t="shared" si="151"/>
        <v>blackvi012014</v>
      </c>
      <c r="B4824" s="16" t="s">
        <v>1878</v>
      </c>
      <c r="C4824" s="16">
        <v>2014</v>
      </c>
      <c r="D4824" s="16">
        <v>41</v>
      </c>
      <c r="E4824" s="16">
        <v>0</v>
      </c>
      <c r="F4824" s="16">
        <v>0</v>
      </c>
      <c r="G4824" s="16">
        <v>0</v>
      </c>
      <c r="H4824" s="16">
        <v>0</v>
      </c>
      <c r="I4824" s="16">
        <v>0</v>
      </c>
      <c r="J4824" s="16">
        <v>0</v>
      </c>
      <c r="K4824" s="16">
        <v>0</v>
      </c>
      <c r="L4824" s="16">
        <v>0</v>
      </c>
      <c r="M4824" s="16">
        <v>0</v>
      </c>
      <c r="N4824" s="16">
        <v>0</v>
      </c>
      <c r="O4824" s="16">
        <v>0</v>
      </c>
      <c r="P4824" s="13" t="str">
        <f t="shared" si="150"/>
        <v>P</v>
      </c>
      <c r="Q4824" s="13">
        <f>IFERROR(VLOOKUP($A4824, 'Fielding Data'!$A$1:$H$12056, 5, 0), 0)</f>
        <v>2</v>
      </c>
      <c r="R4824" s="13">
        <f>IFERROR(VLOOKUP($A4824, 'Fielding Data'!$A$1:$H$12056, 6, 0), 0)</f>
        <v>3</v>
      </c>
      <c r="S4824" s="13">
        <f>IFERROR(VLOOKUP($A4824, 'Fielding Data'!$A$1:$H$12056, 7, 0), 0)</f>
        <v>1</v>
      </c>
      <c r="T4824" s="13">
        <f>IFERROR(VLOOKUP($A4824, 'Fielding Data'!$A$1:$H$12056, 8, 0), 0)</f>
        <v>1</v>
      </c>
      <c r="U4824" s="13">
        <f>SUMIFS('Fielding Data'!E:E, 'Fielding Data'!$A:$A, $A4824)</f>
        <v>2</v>
      </c>
      <c r="V4824" s="13">
        <f>SUMIFS('Fielding Data'!F:F, 'Fielding Data'!$A:$A, $A4824)</f>
        <v>3</v>
      </c>
      <c r="W4824" s="13">
        <f>SUMIFS('Fielding Data'!G:G, 'Fielding Data'!$A:$A, $A4824)</f>
        <v>1</v>
      </c>
      <c r="X4824" s="13">
        <f>SUMIFS('Fielding Data'!H:H, 'Fielding Data'!$A:$A, $A4824)</f>
        <v>1</v>
      </c>
    </row>
    <row r="4825" spans="1:24" x14ac:dyDescent="0.3">
      <c r="A4825" s="13" t="str">
        <f t="shared" si="151"/>
        <v>blancan012014</v>
      </c>
      <c r="B4825" s="16" t="s">
        <v>420</v>
      </c>
      <c r="C4825" s="16">
        <v>2014</v>
      </c>
      <c r="D4825" s="16">
        <v>25</v>
      </c>
      <c r="E4825" s="16">
        <v>47</v>
      </c>
      <c r="F4825" s="16">
        <v>4</v>
      </c>
      <c r="G4825" s="16">
        <v>13</v>
      </c>
      <c r="H4825" s="16">
        <v>5</v>
      </c>
      <c r="I4825" s="16">
        <v>0</v>
      </c>
      <c r="J4825" s="16">
        <v>1</v>
      </c>
      <c r="K4825" s="16">
        <v>3</v>
      </c>
      <c r="L4825" s="16">
        <v>0</v>
      </c>
      <c r="M4825" s="16">
        <v>0</v>
      </c>
      <c r="N4825" s="16">
        <v>2</v>
      </c>
      <c r="O4825" s="16">
        <v>6</v>
      </c>
      <c r="P4825" s="13" t="str">
        <f t="shared" si="150"/>
        <v>2B</v>
      </c>
      <c r="Q4825" s="13">
        <f>IFERROR(VLOOKUP($A4825, 'Fielding Data'!$A$1:$H$12056, 5, 0), 0)</f>
        <v>1</v>
      </c>
      <c r="R4825" s="13">
        <f>IFERROR(VLOOKUP($A4825, 'Fielding Data'!$A$1:$H$12056, 6, 0), 0)</f>
        <v>8</v>
      </c>
      <c r="S4825" s="13">
        <f>IFERROR(VLOOKUP($A4825, 'Fielding Data'!$A$1:$H$12056, 7, 0), 0)</f>
        <v>0</v>
      </c>
      <c r="T4825" s="13">
        <f>IFERROR(VLOOKUP($A4825, 'Fielding Data'!$A$1:$H$12056, 8, 0), 0)</f>
        <v>1</v>
      </c>
      <c r="U4825" s="13">
        <f>SUMIFS('Fielding Data'!E:E, 'Fielding Data'!$A:$A, $A4825)</f>
        <v>6</v>
      </c>
      <c r="V4825" s="13">
        <f>SUMIFS('Fielding Data'!F:F, 'Fielding Data'!$A:$A, $A4825)</f>
        <v>36</v>
      </c>
      <c r="W4825" s="13">
        <f>SUMIFS('Fielding Data'!G:G, 'Fielding Data'!$A:$A, $A4825)</f>
        <v>1</v>
      </c>
      <c r="X4825" s="13">
        <f>SUMIFS('Fielding Data'!H:H, 'Fielding Data'!$A:$A, $A4825)</f>
        <v>5</v>
      </c>
    </row>
    <row r="4826" spans="1:24" x14ac:dyDescent="0.3">
      <c r="A4826" s="13" t="str">
        <f t="shared" si="151"/>
        <v>blancgr012014</v>
      </c>
      <c r="B4826" s="16" t="s">
        <v>880</v>
      </c>
      <c r="C4826" s="16">
        <v>2014</v>
      </c>
      <c r="D4826" s="16">
        <v>146</v>
      </c>
      <c r="E4826" s="16">
        <v>393</v>
      </c>
      <c r="F4826" s="16">
        <v>51</v>
      </c>
      <c r="G4826" s="16">
        <v>102</v>
      </c>
      <c r="H4826" s="16">
        <v>18</v>
      </c>
      <c r="I4826" s="16">
        <v>6</v>
      </c>
      <c r="J4826" s="16">
        <v>5</v>
      </c>
      <c r="K4826" s="16">
        <v>38</v>
      </c>
      <c r="L4826" s="16">
        <v>16</v>
      </c>
      <c r="M4826" s="16">
        <v>5</v>
      </c>
      <c r="N4826" s="16">
        <v>41</v>
      </c>
      <c r="O4826" s="16">
        <v>77</v>
      </c>
      <c r="P4826" s="13" t="str">
        <f t="shared" si="150"/>
        <v>CF</v>
      </c>
      <c r="Q4826" s="13">
        <f>IFERROR(VLOOKUP($A4826, 'Fielding Data'!$A$1:$H$12056, 5, 0), 0)</f>
        <v>140</v>
      </c>
      <c r="R4826" s="13">
        <f>IFERROR(VLOOKUP($A4826, 'Fielding Data'!$A$1:$H$12056, 6, 0), 0)</f>
        <v>5</v>
      </c>
      <c r="S4826" s="13">
        <f>IFERROR(VLOOKUP($A4826, 'Fielding Data'!$A$1:$H$12056, 7, 0), 0)</f>
        <v>0</v>
      </c>
      <c r="T4826" s="13">
        <f>IFERROR(VLOOKUP($A4826, 'Fielding Data'!$A$1:$H$12056, 8, 0), 0)</f>
        <v>0</v>
      </c>
      <c r="U4826" s="13">
        <f>SUMIFS('Fielding Data'!E:E, 'Fielding Data'!$A:$A, $A4826)</f>
        <v>438</v>
      </c>
      <c r="V4826" s="13">
        <f>SUMIFS('Fielding Data'!F:F, 'Fielding Data'!$A:$A, $A4826)</f>
        <v>12</v>
      </c>
      <c r="W4826" s="13">
        <f>SUMIFS('Fielding Data'!G:G, 'Fielding Data'!$A:$A, $A4826)</f>
        <v>2</v>
      </c>
      <c r="X4826" s="13">
        <f>SUMIFS('Fielding Data'!H:H, 'Fielding Data'!$A:$A, $A4826)</f>
        <v>0</v>
      </c>
    </row>
    <row r="4827" spans="1:24" x14ac:dyDescent="0.3">
      <c r="A4827" s="13" t="str">
        <f t="shared" si="151"/>
        <v>blevije012014</v>
      </c>
      <c r="B4827" s="16" t="s">
        <v>757</v>
      </c>
      <c r="C4827" s="16">
        <v>2014</v>
      </c>
      <c r="D4827" s="16">
        <v>64</v>
      </c>
      <c r="E4827" s="16">
        <v>0</v>
      </c>
      <c r="F4827" s="16">
        <v>0</v>
      </c>
      <c r="G4827" s="16">
        <v>0</v>
      </c>
      <c r="H4827" s="16">
        <v>0</v>
      </c>
      <c r="I4827" s="16">
        <v>0</v>
      </c>
      <c r="J4827" s="16">
        <v>0</v>
      </c>
      <c r="K4827" s="16">
        <v>0</v>
      </c>
      <c r="L4827" s="16">
        <v>0</v>
      </c>
      <c r="M4827" s="16">
        <v>0</v>
      </c>
      <c r="N4827" s="16">
        <v>0</v>
      </c>
      <c r="O4827" s="16">
        <v>0</v>
      </c>
      <c r="P4827" s="13" t="str">
        <f t="shared" si="150"/>
        <v>P</v>
      </c>
      <c r="Q4827" s="13">
        <f>IFERROR(VLOOKUP($A4827, 'Fielding Data'!$A$1:$H$12056, 5, 0), 0)</f>
        <v>1</v>
      </c>
      <c r="R4827" s="13">
        <f>IFERROR(VLOOKUP($A4827, 'Fielding Data'!$A$1:$H$12056, 6, 0), 0)</f>
        <v>6</v>
      </c>
      <c r="S4827" s="13">
        <f>IFERROR(VLOOKUP($A4827, 'Fielding Data'!$A$1:$H$12056, 7, 0), 0)</f>
        <v>0</v>
      </c>
      <c r="T4827" s="13">
        <f>IFERROR(VLOOKUP($A4827, 'Fielding Data'!$A$1:$H$12056, 8, 0), 0)</f>
        <v>0</v>
      </c>
      <c r="U4827" s="13">
        <f>SUMIFS('Fielding Data'!E:E, 'Fielding Data'!$A:$A, $A4827)</f>
        <v>1</v>
      </c>
      <c r="V4827" s="13">
        <f>SUMIFS('Fielding Data'!F:F, 'Fielding Data'!$A:$A, $A4827)</f>
        <v>6</v>
      </c>
      <c r="W4827" s="13">
        <f>SUMIFS('Fielding Data'!G:G, 'Fielding Data'!$A:$A, $A4827)</f>
        <v>0</v>
      </c>
      <c r="X4827" s="13">
        <f>SUMIFS('Fielding Data'!H:H, 'Fielding Data'!$A:$A, $A4827)</f>
        <v>0</v>
      </c>
    </row>
    <row r="4828" spans="1:24" x14ac:dyDescent="0.3">
      <c r="A4828" s="13" t="str">
        <f t="shared" si="151"/>
        <v>bloomwi012014</v>
      </c>
      <c r="B4828" s="16" t="s">
        <v>287</v>
      </c>
      <c r="C4828" s="16">
        <v>2014</v>
      </c>
      <c r="D4828" s="16">
        <v>47</v>
      </c>
      <c r="E4828" s="16">
        <v>133</v>
      </c>
      <c r="F4828" s="16">
        <v>15</v>
      </c>
      <c r="G4828" s="16">
        <v>37</v>
      </c>
      <c r="H4828" s="16">
        <v>6</v>
      </c>
      <c r="I4828" s="16">
        <v>0</v>
      </c>
      <c r="J4828" s="16">
        <v>1</v>
      </c>
      <c r="K4828" s="16">
        <v>14</v>
      </c>
      <c r="L4828" s="16">
        <v>1</v>
      </c>
      <c r="M4828" s="16">
        <v>1</v>
      </c>
      <c r="N4828" s="16">
        <v>4</v>
      </c>
      <c r="O4828" s="16">
        <v>32</v>
      </c>
      <c r="P4828" s="13" t="str">
        <f t="shared" si="150"/>
        <v>1B</v>
      </c>
      <c r="Q4828" s="13">
        <f>IFERROR(VLOOKUP($A4828, 'Fielding Data'!$A$1:$H$12056, 5, 0), 0)</f>
        <v>51</v>
      </c>
      <c r="R4828" s="13">
        <f>IFERROR(VLOOKUP($A4828, 'Fielding Data'!$A$1:$H$12056, 6, 0), 0)</f>
        <v>5</v>
      </c>
      <c r="S4828" s="13">
        <f>IFERROR(VLOOKUP($A4828, 'Fielding Data'!$A$1:$H$12056, 7, 0), 0)</f>
        <v>0</v>
      </c>
      <c r="T4828" s="13">
        <f>IFERROR(VLOOKUP($A4828, 'Fielding Data'!$A$1:$H$12056, 8, 0), 0)</f>
        <v>6</v>
      </c>
      <c r="U4828" s="13">
        <f>SUMIFS('Fielding Data'!E:E, 'Fielding Data'!$A:$A, $A4828)</f>
        <v>83</v>
      </c>
      <c r="V4828" s="13">
        <f>SUMIFS('Fielding Data'!F:F, 'Fielding Data'!$A:$A, $A4828)</f>
        <v>51</v>
      </c>
      <c r="W4828" s="13">
        <f>SUMIFS('Fielding Data'!G:G, 'Fielding Data'!$A:$A, $A4828)</f>
        <v>0</v>
      </c>
      <c r="X4828" s="13">
        <f>SUMIFS('Fielding Data'!H:H, 'Fielding Data'!$A:$A, $A4828)</f>
        <v>13</v>
      </c>
    </row>
    <row r="4829" spans="1:24" x14ac:dyDescent="0.3">
      <c r="A4829" s="13" t="str">
        <f t="shared" si="151"/>
        <v>bochybr022014</v>
      </c>
      <c r="B4829" s="16" t="s">
        <v>2116</v>
      </c>
      <c r="C4829" s="16">
        <v>2014</v>
      </c>
      <c r="D4829" s="16">
        <v>3</v>
      </c>
      <c r="E4829" s="16">
        <v>0</v>
      </c>
      <c r="F4829" s="16">
        <v>0</v>
      </c>
      <c r="G4829" s="16">
        <v>0</v>
      </c>
      <c r="H4829" s="16">
        <v>0</v>
      </c>
      <c r="I4829" s="16">
        <v>0</v>
      </c>
      <c r="J4829" s="16">
        <v>0</v>
      </c>
      <c r="K4829" s="16">
        <v>0</v>
      </c>
      <c r="L4829" s="16">
        <v>0</v>
      </c>
      <c r="M4829" s="16">
        <v>0</v>
      </c>
      <c r="N4829" s="16">
        <v>0</v>
      </c>
      <c r="O4829" s="16">
        <v>0</v>
      </c>
      <c r="P4829" s="13" t="str">
        <f t="shared" si="150"/>
        <v>P</v>
      </c>
      <c r="Q4829" s="13">
        <f>IFERROR(VLOOKUP($A4829, 'Fielding Data'!$A$1:$H$12056, 5, 0), 0)</f>
        <v>0</v>
      </c>
      <c r="R4829" s="13">
        <f>IFERROR(VLOOKUP($A4829, 'Fielding Data'!$A$1:$H$12056, 6, 0), 0)</f>
        <v>0</v>
      </c>
      <c r="S4829" s="13">
        <f>IFERROR(VLOOKUP($A4829, 'Fielding Data'!$A$1:$H$12056, 7, 0), 0)</f>
        <v>0</v>
      </c>
      <c r="T4829" s="13">
        <f>IFERROR(VLOOKUP($A4829, 'Fielding Data'!$A$1:$H$12056, 8, 0), 0)</f>
        <v>0</v>
      </c>
      <c r="U4829" s="13">
        <f>SUMIFS('Fielding Data'!E:E, 'Fielding Data'!$A:$A, $A4829)</f>
        <v>0</v>
      </c>
      <c r="V4829" s="13">
        <f>SUMIFS('Fielding Data'!F:F, 'Fielding Data'!$A:$A, $A4829)</f>
        <v>0</v>
      </c>
      <c r="W4829" s="13">
        <f>SUMIFS('Fielding Data'!G:G, 'Fielding Data'!$A:$A, $A4829)</f>
        <v>0</v>
      </c>
      <c r="X4829" s="13">
        <f>SUMIFS('Fielding Data'!H:H, 'Fielding Data'!$A:$A, $A4829)</f>
        <v>0</v>
      </c>
    </row>
    <row r="4830" spans="1:24" x14ac:dyDescent="0.3">
      <c r="A4830" s="13" t="str">
        <f t="shared" si="151"/>
        <v>boescbr012014</v>
      </c>
      <c r="B4830" s="16" t="s">
        <v>1227</v>
      </c>
      <c r="C4830" s="16">
        <v>2014</v>
      </c>
      <c r="D4830" s="16">
        <v>27</v>
      </c>
      <c r="E4830" s="16">
        <v>75</v>
      </c>
      <c r="F4830" s="16">
        <v>6</v>
      </c>
      <c r="G4830" s="16">
        <v>14</v>
      </c>
      <c r="H4830" s="16">
        <v>2</v>
      </c>
      <c r="I4830" s="16">
        <v>0</v>
      </c>
      <c r="J4830" s="16">
        <v>2</v>
      </c>
      <c r="K4830" s="16">
        <v>7</v>
      </c>
      <c r="L4830" s="16">
        <v>3</v>
      </c>
      <c r="M4830" s="16">
        <v>0</v>
      </c>
      <c r="N4830" s="16">
        <v>2</v>
      </c>
      <c r="O4830" s="16">
        <v>19</v>
      </c>
      <c r="P4830" s="13" t="str">
        <f t="shared" si="150"/>
        <v>CF</v>
      </c>
      <c r="Q4830" s="13">
        <f>IFERROR(VLOOKUP($A4830, 'Fielding Data'!$A$1:$H$12056, 5, 0), 0)</f>
        <v>0</v>
      </c>
      <c r="R4830" s="13">
        <f>IFERROR(VLOOKUP($A4830, 'Fielding Data'!$A$1:$H$12056, 6, 0), 0)</f>
        <v>0</v>
      </c>
      <c r="S4830" s="13">
        <f>IFERROR(VLOOKUP($A4830, 'Fielding Data'!$A$1:$H$12056, 7, 0), 0)</f>
        <v>0</v>
      </c>
      <c r="T4830" s="13">
        <f>IFERROR(VLOOKUP($A4830, 'Fielding Data'!$A$1:$H$12056, 8, 0), 0)</f>
        <v>0</v>
      </c>
      <c r="U4830" s="13">
        <f>SUMIFS('Fielding Data'!E:E, 'Fielding Data'!$A:$A, $A4830)</f>
        <v>28</v>
      </c>
      <c r="V4830" s="13">
        <f>SUMIFS('Fielding Data'!F:F, 'Fielding Data'!$A:$A, $A4830)</f>
        <v>0</v>
      </c>
      <c r="W4830" s="13">
        <f>SUMIFS('Fielding Data'!G:G, 'Fielding Data'!$A:$A, $A4830)</f>
        <v>2</v>
      </c>
      <c r="X4830" s="13">
        <f>SUMIFS('Fielding Data'!H:H, 'Fielding Data'!$A:$A, $A4830)</f>
        <v>0</v>
      </c>
    </row>
    <row r="4831" spans="1:24" x14ac:dyDescent="0.3">
      <c r="A4831" s="13" t="str">
        <f t="shared" si="151"/>
        <v>bogaexa012014</v>
      </c>
      <c r="B4831" s="16" t="s">
        <v>1880</v>
      </c>
      <c r="C4831" s="16">
        <v>2014</v>
      </c>
      <c r="D4831" s="16">
        <v>144</v>
      </c>
      <c r="E4831" s="16">
        <v>538</v>
      </c>
      <c r="F4831" s="16">
        <v>60</v>
      </c>
      <c r="G4831" s="16">
        <v>129</v>
      </c>
      <c r="H4831" s="16">
        <v>28</v>
      </c>
      <c r="I4831" s="16">
        <v>1</v>
      </c>
      <c r="J4831" s="16">
        <v>12</v>
      </c>
      <c r="K4831" s="16">
        <v>46</v>
      </c>
      <c r="L4831" s="16">
        <v>2</v>
      </c>
      <c r="M4831" s="16">
        <v>3</v>
      </c>
      <c r="N4831" s="16">
        <v>39</v>
      </c>
      <c r="O4831" s="16">
        <v>138</v>
      </c>
      <c r="P4831" s="13" t="str">
        <f t="shared" si="150"/>
        <v>3B</v>
      </c>
      <c r="Q4831" s="13">
        <f>IFERROR(VLOOKUP($A4831, 'Fielding Data'!$A$1:$H$12056, 5, 0), 0)</f>
        <v>37</v>
      </c>
      <c r="R4831" s="13">
        <f>IFERROR(VLOOKUP($A4831, 'Fielding Data'!$A$1:$H$12056, 6, 0), 0)</f>
        <v>64</v>
      </c>
      <c r="S4831" s="13">
        <f>IFERROR(VLOOKUP($A4831, 'Fielding Data'!$A$1:$H$12056, 7, 0), 0)</f>
        <v>10</v>
      </c>
      <c r="T4831" s="13">
        <f>IFERROR(VLOOKUP($A4831, 'Fielding Data'!$A$1:$H$12056, 8, 0), 0)</f>
        <v>2</v>
      </c>
      <c r="U4831" s="13">
        <f>SUMIFS('Fielding Data'!E:E, 'Fielding Data'!$A:$A, $A4831)</f>
        <v>175</v>
      </c>
      <c r="V4831" s="13">
        <f>SUMIFS('Fielding Data'!F:F, 'Fielding Data'!$A:$A, $A4831)</f>
        <v>320</v>
      </c>
      <c r="W4831" s="13">
        <f>SUMIFS('Fielding Data'!G:G, 'Fielding Data'!$A:$A, $A4831)</f>
        <v>20</v>
      </c>
      <c r="X4831" s="13">
        <f>SUMIFS('Fielding Data'!H:H, 'Fielding Data'!$A:$A, $A4831)</f>
        <v>56</v>
      </c>
    </row>
    <row r="4832" spans="1:24" x14ac:dyDescent="0.3">
      <c r="A4832" s="13" t="str">
        <f t="shared" si="151"/>
        <v>bolsimi012014</v>
      </c>
      <c r="B4832" s="16" t="s">
        <v>2117</v>
      </c>
      <c r="C4832" s="16">
        <v>2014</v>
      </c>
      <c r="D4832" s="16">
        <v>10</v>
      </c>
      <c r="E4832" s="16">
        <v>19</v>
      </c>
      <c r="F4832" s="16">
        <v>1</v>
      </c>
      <c r="G4832" s="16">
        <v>2</v>
      </c>
      <c r="H4832" s="16">
        <v>0</v>
      </c>
      <c r="I4832" s="16">
        <v>0</v>
      </c>
      <c r="J4832" s="16">
        <v>0</v>
      </c>
      <c r="K4832" s="16">
        <v>1</v>
      </c>
      <c r="L4832" s="16">
        <v>0</v>
      </c>
      <c r="M4832" s="16">
        <v>0</v>
      </c>
      <c r="N4832" s="16">
        <v>0</v>
      </c>
      <c r="O4832" s="16">
        <v>7</v>
      </c>
      <c r="P4832" s="13" t="str">
        <f t="shared" si="150"/>
        <v>P</v>
      </c>
      <c r="Q4832" s="13">
        <f>IFERROR(VLOOKUP($A4832, 'Fielding Data'!$A$1:$H$12056, 5, 0), 0)</f>
        <v>5</v>
      </c>
      <c r="R4832" s="13">
        <f>IFERROR(VLOOKUP($A4832, 'Fielding Data'!$A$1:$H$12056, 6, 0), 0)</f>
        <v>11</v>
      </c>
      <c r="S4832" s="13">
        <f>IFERROR(VLOOKUP($A4832, 'Fielding Data'!$A$1:$H$12056, 7, 0), 0)</f>
        <v>0</v>
      </c>
      <c r="T4832" s="13">
        <f>IFERROR(VLOOKUP($A4832, 'Fielding Data'!$A$1:$H$12056, 8, 0), 0)</f>
        <v>0</v>
      </c>
      <c r="U4832" s="13">
        <f>SUMIFS('Fielding Data'!E:E, 'Fielding Data'!$A:$A, $A4832)</f>
        <v>5</v>
      </c>
      <c r="V4832" s="13">
        <f>SUMIFS('Fielding Data'!F:F, 'Fielding Data'!$A:$A, $A4832)</f>
        <v>11</v>
      </c>
      <c r="W4832" s="13">
        <f>SUMIFS('Fielding Data'!G:G, 'Fielding Data'!$A:$A, $A4832)</f>
        <v>0</v>
      </c>
      <c r="X4832" s="13">
        <f>SUMIFS('Fielding Data'!H:H, 'Fielding Data'!$A:$A, $A4832)</f>
        <v>0</v>
      </c>
    </row>
    <row r="4833" spans="1:24" x14ac:dyDescent="0.3">
      <c r="A4833" s="13" t="str">
        <f t="shared" si="151"/>
        <v>bonilli012014</v>
      </c>
      <c r="B4833" s="16" t="s">
        <v>2118</v>
      </c>
      <c r="C4833" s="16">
        <v>2014</v>
      </c>
      <c r="D4833" s="16">
        <v>5</v>
      </c>
      <c r="E4833" s="16">
        <v>0</v>
      </c>
      <c r="F4833" s="16">
        <v>0</v>
      </c>
      <c r="G4833" s="16">
        <v>0</v>
      </c>
      <c r="H4833" s="16">
        <v>0</v>
      </c>
      <c r="I4833" s="16">
        <v>0</v>
      </c>
      <c r="J4833" s="16">
        <v>0</v>
      </c>
      <c r="K4833" s="16">
        <v>0</v>
      </c>
      <c r="L4833" s="16">
        <v>0</v>
      </c>
      <c r="M4833" s="16">
        <v>0</v>
      </c>
      <c r="N4833" s="16">
        <v>0</v>
      </c>
      <c r="O4833" s="16">
        <v>0</v>
      </c>
      <c r="P4833" s="13" t="str">
        <f t="shared" si="150"/>
        <v>P</v>
      </c>
      <c r="Q4833" s="13">
        <f>IFERROR(VLOOKUP($A4833, 'Fielding Data'!$A$1:$H$12056, 5, 0), 0)</f>
        <v>3</v>
      </c>
      <c r="R4833" s="13">
        <f>IFERROR(VLOOKUP($A4833, 'Fielding Data'!$A$1:$H$12056, 6, 0), 0)</f>
        <v>1</v>
      </c>
      <c r="S4833" s="13">
        <f>IFERROR(VLOOKUP($A4833, 'Fielding Data'!$A$1:$H$12056, 7, 0), 0)</f>
        <v>0</v>
      </c>
      <c r="T4833" s="13">
        <f>IFERROR(VLOOKUP($A4833, 'Fielding Data'!$A$1:$H$12056, 8, 0), 0)</f>
        <v>0</v>
      </c>
      <c r="U4833" s="13">
        <f>SUMIFS('Fielding Data'!E:E, 'Fielding Data'!$A:$A, $A4833)</f>
        <v>3</v>
      </c>
      <c r="V4833" s="13">
        <f>SUMIFS('Fielding Data'!F:F, 'Fielding Data'!$A:$A, $A4833)</f>
        <v>1</v>
      </c>
      <c r="W4833" s="13">
        <f>SUMIFS('Fielding Data'!G:G, 'Fielding Data'!$A:$A, $A4833)</f>
        <v>0</v>
      </c>
      <c r="X4833" s="13">
        <f>SUMIFS('Fielding Data'!H:H, 'Fielding Data'!$A:$A, $A4833)</f>
        <v>0</v>
      </c>
    </row>
    <row r="4834" spans="1:24" x14ac:dyDescent="0.3">
      <c r="A4834" s="13" t="str">
        <f t="shared" si="151"/>
        <v>bourgja012014</v>
      </c>
      <c r="B4834" s="16" t="s">
        <v>885</v>
      </c>
      <c r="C4834" s="16">
        <v>2014</v>
      </c>
      <c r="D4834" s="16">
        <v>18</v>
      </c>
      <c r="E4834" s="16">
        <v>33</v>
      </c>
      <c r="F4834" s="16">
        <v>5</v>
      </c>
      <c r="G4834" s="16">
        <v>8</v>
      </c>
      <c r="H4834" s="16">
        <v>0</v>
      </c>
      <c r="I4834" s="16">
        <v>1</v>
      </c>
      <c r="J4834" s="16">
        <v>0</v>
      </c>
      <c r="K4834" s="16">
        <v>1</v>
      </c>
      <c r="L4834" s="16">
        <v>0</v>
      </c>
      <c r="M4834" s="16">
        <v>0</v>
      </c>
      <c r="N4834" s="16">
        <v>1</v>
      </c>
      <c r="O4834" s="16">
        <v>6</v>
      </c>
      <c r="P4834" s="13" t="str">
        <f t="shared" si="150"/>
        <v>CF</v>
      </c>
      <c r="Q4834" s="13">
        <f>IFERROR(VLOOKUP($A4834, 'Fielding Data'!$A$1:$H$12056, 5, 0), 0)</f>
        <v>2</v>
      </c>
      <c r="R4834" s="13">
        <f>IFERROR(VLOOKUP($A4834, 'Fielding Data'!$A$1:$H$12056, 6, 0), 0)</f>
        <v>0</v>
      </c>
      <c r="S4834" s="13">
        <f>IFERROR(VLOOKUP($A4834, 'Fielding Data'!$A$1:$H$12056, 7, 0), 0)</f>
        <v>0</v>
      </c>
      <c r="T4834" s="13">
        <f>IFERROR(VLOOKUP($A4834, 'Fielding Data'!$A$1:$H$12056, 8, 0), 0)</f>
        <v>0</v>
      </c>
      <c r="U4834" s="13">
        <f>SUMIFS('Fielding Data'!E:E, 'Fielding Data'!$A:$A, $A4834)</f>
        <v>24</v>
      </c>
      <c r="V4834" s="13">
        <f>SUMIFS('Fielding Data'!F:F, 'Fielding Data'!$A:$A, $A4834)</f>
        <v>2</v>
      </c>
      <c r="W4834" s="13">
        <f>SUMIFS('Fielding Data'!G:G, 'Fielding Data'!$A:$A, $A4834)</f>
        <v>2</v>
      </c>
      <c r="X4834" s="13">
        <f>SUMIFS('Fielding Data'!H:H, 'Fielding Data'!$A:$A, $A4834)</f>
        <v>0</v>
      </c>
    </row>
    <row r="4835" spans="1:24" x14ac:dyDescent="0.3">
      <c r="A4835" s="13" t="str">
        <f t="shared" si="151"/>
        <v>bourjpe012014</v>
      </c>
      <c r="B4835" s="16" t="s">
        <v>1230</v>
      </c>
      <c r="C4835" s="16">
        <v>2014</v>
      </c>
      <c r="D4835" s="16">
        <v>119</v>
      </c>
      <c r="E4835" s="16">
        <v>264</v>
      </c>
      <c r="F4835" s="16">
        <v>32</v>
      </c>
      <c r="G4835" s="16">
        <v>61</v>
      </c>
      <c r="H4835" s="16">
        <v>9</v>
      </c>
      <c r="I4835" s="16">
        <v>5</v>
      </c>
      <c r="J4835" s="16">
        <v>4</v>
      </c>
      <c r="K4835" s="16">
        <v>24</v>
      </c>
      <c r="L4835" s="16">
        <v>9</v>
      </c>
      <c r="M4835" s="16">
        <v>3</v>
      </c>
      <c r="N4835" s="16">
        <v>20</v>
      </c>
      <c r="O4835" s="16">
        <v>78</v>
      </c>
      <c r="P4835" s="13" t="str">
        <f t="shared" si="150"/>
        <v>CF</v>
      </c>
      <c r="Q4835" s="13">
        <f>IFERROR(VLOOKUP($A4835, 'Fielding Data'!$A$1:$H$12056, 5, 0), 0)</f>
        <v>194</v>
      </c>
      <c r="R4835" s="13">
        <f>IFERROR(VLOOKUP($A4835, 'Fielding Data'!$A$1:$H$12056, 6, 0), 0)</f>
        <v>0</v>
      </c>
      <c r="S4835" s="13">
        <f>IFERROR(VLOOKUP($A4835, 'Fielding Data'!$A$1:$H$12056, 7, 0), 0)</f>
        <v>2</v>
      </c>
      <c r="T4835" s="13">
        <f>IFERROR(VLOOKUP($A4835, 'Fielding Data'!$A$1:$H$12056, 8, 0), 0)</f>
        <v>0</v>
      </c>
      <c r="U4835" s="13">
        <f>SUMIFS('Fielding Data'!E:E, 'Fielding Data'!$A:$A, $A4835)</f>
        <v>388</v>
      </c>
      <c r="V4835" s="13">
        <f>SUMIFS('Fielding Data'!F:F, 'Fielding Data'!$A:$A, $A4835)</f>
        <v>0</v>
      </c>
      <c r="W4835" s="13">
        <f>SUMIFS('Fielding Data'!G:G, 'Fielding Data'!$A:$A, $A4835)</f>
        <v>4</v>
      </c>
      <c r="X4835" s="13">
        <f>SUMIFS('Fielding Data'!H:H, 'Fielding Data'!$A:$A, $A4835)</f>
        <v>0</v>
      </c>
    </row>
    <row r="4836" spans="1:24" x14ac:dyDescent="0.3">
      <c r="A4836" s="13" t="str">
        <f t="shared" si="151"/>
        <v>bourju012014</v>
      </c>
      <c r="B4836" s="16" t="s">
        <v>2119</v>
      </c>
      <c r="C4836" s="16">
        <v>2014</v>
      </c>
      <c r="D4836" s="16">
        <v>39</v>
      </c>
      <c r="E4836" s="16">
        <v>74</v>
      </c>
      <c r="F4836" s="16">
        <v>10</v>
      </c>
      <c r="G4836" s="16">
        <v>21</v>
      </c>
      <c r="H4836" s="16">
        <v>3</v>
      </c>
      <c r="I4836" s="16">
        <v>0</v>
      </c>
      <c r="J4836" s="16">
        <v>1</v>
      </c>
      <c r="K4836" s="16">
        <v>11</v>
      </c>
      <c r="L4836" s="16">
        <v>0</v>
      </c>
      <c r="M4836" s="16">
        <v>0</v>
      </c>
      <c r="N4836" s="16">
        <v>9</v>
      </c>
      <c r="O4836" s="16">
        <v>19</v>
      </c>
      <c r="P4836" s="13" t="str">
        <f t="shared" si="150"/>
        <v>1B</v>
      </c>
      <c r="Q4836" s="13">
        <f>IFERROR(VLOOKUP($A4836, 'Fielding Data'!$A$1:$H$12056, 5, 0), 0)</f>
        <v>116</v>
      </c>
      <c r="R4836" s="13">
        <f>IFERROR(VLOOKUP($A4836, 'Fielding Data'!$A$1:$H$12056, 6, 0), 0)</f>
        <v>10</v>
      </c>
      <c r="S4836" s="13">
        <f>IFERROR(VLOOKUP($A4836, 'Fielding Data'!$A$1:$H$12056, 7, 0), 0)</f>
        <v>0</v>
      </c>
      <c r="T4836" s="13">
        <f>IFERROR(VLOOKUP($A4836, 'Fielding Data'!$A$1:$H$12056, 8, 0), 0)</f>
        <v>13</v>
      </c>
      <c r="U4836" s="13">
        <f>SUMIFS('Fielding Data'!E:E, 'Fielding Data'!$A:$A, $A4836)</f>
        <v>116</v>
      </c>
      <c r="V4836" s="13">
        <f>SUMIFS('Fielding Data'!F:F, 'Fielding Data'!$A:$A, $A4836)</f>
        <v>10</v>
      </c>
      <c r="W4836" s="13">
        <f>SUMIFS('Fielding Data'!G:G, 'Fielding Data'!$A:$A, $A4836)</f>
        <v>0</v>
      </c>
      <c r="X4836" s="13">
        <f>SUMIFS('Fielding Data'!H:H, 'Fielding Data'!$A:$A, $A4836)</f>
        <v>13</v>
      </c>
    </row>
    <row r="4837" spans="1:24" x14ac:dyDescent="0.3">
      <c r="A4837" s="13" t="str">
        <f t="shared" si="151"/>
        <v>bournmi012014</v>
      </c>
      <c r="B4837" s="16" t="s">
        <v>628</v>
      </c>
      <c r="C4837" s="16">
        <v>2014</v>
      </c>
      <c r="D4837" s="16">
        <v>106</v>
      </c>
      <c r="E4837" s="16">
        <v>444</v>
      </c>
      <c r="F4837" s="16">
        <v>57</v>
      </c>
      <c r="G4837" s="16">
        <v>114</v>
      </c>
      <c r="H4837" s="16">
        <v>17</v>
      </c>
      <c r="I4837" s="16">
        <v>10</v>
      </c>
      <c r="J4837" s="16">
        <v>3</v>
      </c>
      <c r="K4837" s="16">
        <v>28</v>
      </c>
      <c r="L4837" s="16">
        <v>10</v>
      </c>
      <c r="M4837" s="16">
        <v>6</v>
      </c>
      <c r="N4837" s="16">
        <v>35</v>
      </c>
      <c r="O4837" s="16">
        <v>114</v>
      </c>
      <c r="P4837" s="13" t="str">
        <f t="shared" si="150"/>
        <v>CF</v>
      </c>
      <c r="Q4837" s="13">
        <f>IFERROR(VLOOKUP($A4837, 'Fielding Data'!$A$1:$H$12056, 5, 0), 0)</f>
        <v>235</v>
      </c>
      <c r="R4837" s="13">
        <f>IFERROR(VLOOKUP($A4837, 'Fielding Data'!$A$1:$H$12056, 6, 0), 0)</f>
        <v>5</v>
      </c>
      <c r="S4837" s="13">
        <f>IFERROR(VLOOKUP($A4837, 'Fielding Data'!$A$1:$H$12056, 7, 0), 0)</f>
        <v>2</v>
      </c>
      <c r="T4837" s="13">
        <f>IFERROR(VLOOKUP($A4837, 'Fielding Data'!$A$1:$H$12056, 8, 0), 0)</f>
        <v>1</v>
      </c>
      <c r="U4837" s="13">
        <f>SUMIFS('Fielding Data'!E:E, 'Fielding Data'!$A:$A, $A4837)</f>
        <v>470</v>
      </c>
      <c r="V4837" s="13">
        <f>SUMIFS('Fielding Data'!F:F, 'Fielding Data'!$A:$A, $A4837)</f>
        <v>10</v>
      </c>
      <c r="W4837" s="13">
        <f>SUMIFS('Fielding Data'!G:G, 'Fielding Data'!$A:$A, $A4837)</f>
        <v>4</v>
      </c>
      <c r="X4837" s="13">
        <f>SUMIFS('Fielding Data'!H:H, 'Fielding Data'!$A:$A, $A4837)</f>
        <v>2</v>
      </c>
    </row>
    <row r="4838" spans="1:24" x14ac:dyDescent="0.3">
      <c r="A4838" s="13" t="str">
        <f t="shared" si="151"/>
        <v>boxbebr012014</v>
      </c>
      <c r="B4838" s="16" t="s">
        <v>1668</v>
      </c>
      <c r="C4838" s="16">
        <v>2014</v>
      </c>
      <c r="D4838" s="16">
        <v>63</v>
      </c>
      <c r="E4838" s="16">
        <v>1</v>
      </c>
      <c r="F4838" s="16">
        <v>0</v>
      </c>
      <c r="G4838" s="16">
        <v>0</v>
      </c>
      <c r="H4838" s="16">
        <v>0</v>
      </c>
      <c r="I4838" s="16">
        <v>0</v>
      </c>
      <c r="J4838" s="16">
        <v>0</v>
      </c>
      <c r="K4838" s="16">
        <v>0</v>
      </c>
      <c r="L4838" s="16">
        <v>0</v>
      </c>
      <c r="M4838" s="16">
        <v>0</v>
      </c>
      <c r="N4838" s="16">
        <v>0</v>
      </c>
      <c r="O4838" s="16">
        <v>0</v>
      </c>
      <c r="P4838" s="13" t="str">
        <f t="shared" si="150"/>
        <v>P</v>
      </c>
      <c r="Q4838" s="13">
        <f>IFERROR(VLOOKUP($A4838, 'Fielding Data'!$A$1:$H$12056, 5, 0), 0)</f>
        <v>1</v>
      </c>
      <c r="R4838" s="13">
        <f>IFERROR(VLOOKUP($A4838, 'Fielding Data'!$A$1:$H$12056, 6, 0), 0)</f>
        <v>5</v>
      </c>
      <c r="S4838" s="13">
        <f>IFERROR(VLOOKUP($A4838, 'Fielding Data'!$A$1:$H$12056, 7, 0), 0)</f>
        <v>0</v>
      </c>
      <c r="T4838" s="13">
        <f>IFERROR(VLOOKUP($A4838, 'Fielding Data'!$A$1:$H$12056, 8, 0), 0)</f>
        <v>0</v>
      </c>
      <c r="U4838" s="13">
        <f>SUMIFS('Fielding Data'!E:E, 'Fielding Data'!$A:$A, $A4838)</f>
        <v>1</v>
      </c>
      <c r="V4838" s="13">
        <f>SUMIFS('Fielding Data'!F:F, 'Fielding Data'!$A:$A, $A4838)</f>
        <v>5</v>
      </c>
      <c r="W4838" s="13">
        <f>SUMIFS('Fielding Data'!G:G, 'Fielding Data'!$A:$A, $A4838)</f>
        <v>0</v>
      </c>
      <c r="X4838" s="13">
        <f>SUMIFS('Fielding Data'!H:H, 'Fielding Data'!$A:$A, $A4838)</f>
        <v>0</v>
      </c>
    </row>
    <row r="4839" spans="1:24" x14ac:dyDescent="0.3">
      <c r="A4839" s="13" t="str">
        <f t="shared" si="151"/>
        <v>boyerbl012014</v>
      </c>
      <c r="B4839" s="16" t="s">
        <v>516</v>
      </c>
      <c r="C4839" s="16">
        <v>2014</v>
      </c>
      <c r="D4839" s="16">
        <v>32</v>
      </c>
      <c r="E4839" s="16">
        <v>0</v>
      </c>
      <c r="F4839" s="16">
        <v>0</v>
      </c>
      <c r="G4839" s="16">
        <v>0</v>
      </c>
      <c r="H4839" s="16">
        <v>0</v>
      </c>
      <c r="I4839" s="16">
        <v>0</v>
      </c>
      <c r="J4839" s="16">
        <v>0</v>
      </c>
      <c r="K4839" s="16">
        <v>0</v>
      </c>
      <c r="L4839" s="16">
        <v>0</v>
      </c>
      <c r="M4839" s="16">
        <v>0</v>
      </c>
      <c r="N4839" s="16">
        <v>0</v>
      </c>
      <c r="O4839" s="16">
        <v>0</v>
      </c>
      <c r="P4839" s="13" t="str">
        <f t="shared" si="150"/>
        <v>P</v>
      </c>
      <c r="Q4839" s="13">
        <f>IFERROR(VLOOKUP($A4839, 'Fielding Data'!$A$1:$H$12056, 5, 0), 0)</f>
        <v>0</v>
      </c>
      <c r="R4839" s="13">
        <f>IFERROR(VLOOKUP($A4839, 'Fielding Data'!$A$1:$H$12056, 6, 0), 0)</f>
        <v>6</v>
      </c>
      <c r="S4839" s="13">
        <f>IFERROR(VLOOKUP($A4839, 'Fielding Data'!$A$1:$H$12056, 7, 0), 0)</f>
        <v>0</v>
      </c>
      <c r="T4839" s="13">
        <f>IFERROR(VLOOKUP($A4839, 'Fielding Data'!$A$1:$H$12056, 8, 0), 0)</f>
        <v>0</v>
      </c>
      <c r="U4839" s="13">
        <f>SUMIFS('Fielding Data'!E:E, 'Fielding Data'!$A:$A, $A4839)</f>
        <v>0</v>
      </c>
      <c r="V4839" s="13">
        <f>SUMIFS('Fielding Data'!F:F, 'Fielding Data'!$A:$A, $A4839)</f>
        <v>6</v>
      </c>
      <c r="W4839" s="13">
        <f>SUMIFS('Fielding Data'!G:G, 'Fielding Data'!$A:$A, $A4839)</f>
        <v>0</v>
      </c>
      <c r="X4839" s="13">
        <f>SUMIFS('Fielding Data'!H:H, 'Fielding Data'!$A:$A, $A4839)</f>
        <v>0</v>
      </c>
    </row>
    <row r="4840" spans="1:24" x14ac:dyDescent="0.3">
      <c r="A4840" s="13" t="str">
        <f t="shared" si="151"/>
        <v>brachbr012014</v>
      </c>
      <c r="B4840" s="16" t="s">
        <v>1436</v>
      </c>
      <c r="C4840" s="16">
        <v>2014</v>
      </c>
      <c r="D4840" s="16">
        <v>46</v>
      </c>
      <c r="E4840" s="16">
        <v>1</v>
      </c>
      <c r="F4840" s="16">
        <v>0</v>
      </c>
      <c r="G4840" s="16">
        <v>0</v>
      </c>
      <c r="H4840" s="16">
        <v>0</v>
      </c>
      <c r="I4840" s="16">
        <v>0</v>
      </c>
      <c r="J4840" s="16">
        <v>0</v>
      </c>
      <c r="K4840" s="16">
        <v>0</v>
      </c>
      <c r="L4840" s="16">
        <v>0</v>
      </c>
      <c r="M4840" s="16">
        <v>0</v>
      </c>
      <c r="N4840" s="16">
        <v>0</v>
      </c>
      <c r="O4840" s="16">
        <v>0</v>
      </c>
      <c r="P4840" s="13" t="str">
        <f t="shared" si="150"/>
        <v>P</v>
      </c>
      <c r="Q4840" s="13">
        <f>IFERROR(VLOOKUP($A4840, 'Fielding Data'!$A$1:$H$12056, 5, 0), 0)</f>
        <v>2</v>
      </c>
      <c r="R4840" s="13">
        <f>IFERROR(VLOOKUP($A4840, 'Fielding Data'!$A$1:$H$12056, 6, 0), 0)</f>
        <v>6</v>
      </c>
      <c r="S4840" s="13">
        <f>IFERROR(VLOOKUP($A4840, 'Fielding Data'!$A$1:$H$12056, 7, 0), 0)</f>
        <v>3</v>
      </c>
      <c r="T4840" s="13">
        <f>IFERROR(VLOOKUP($A4840, 'Fielding Data'!$A$1:$H$12056, 8, 0), 0)</f>
        <v>1</v>
      </c>
      <c r="U4840" s="13">
        <f>SUMIFS('Fielding Data'!E:E, 'Fielding Data'!$A:$A, $A4840)</f>
        <v>2</v>
      </c>
      <c r="V4840" s="13">
        <f>SUMIFS('Fielding Data'!F:F, 'Fielding Data'!$A:$A, $A4840)</f>
        <v>6</v>
      </c>
      <c r="W4840" s="13">
        <f>SUMIFS('Fielding Data'!G:G, 'Fielding Data'!$A:$A, $A4840)</f>
        <v>3</v>
      </c>
      <c r="X4840" s="13">
        <f>SUMIFS('Fielding Data'!H:H, 'Fielding Data'!$A:$A, $A4840)</f>
        <v>1</v>
      </c>
    </row>
    <row r="4841" spans="1:24" x14ac:dyDescent="0.3">
      <c r="A4841" s="13" t="str">
        <f t="shared" si="151"/>
        <v>bradlja022014</v>
      </c>
      <c r="B4841" s="16" t="s">
        <v>1882</v>
      </c>
      <c r="C4841" s="16">
        <v>2014</v>
      </c>
      <c r="D4841" s="16">
        <v>127</v>
      </c>
      <c r="E4841" s="16">
        <v>384</v>
      </c>
      <c r="F4841" s="16">
        <v>45</v>
      </c>
      <c r="G4841" s="16">
        <v>76</v>
      </c>
      <c r="H4841" s="16">
        <v>19</v>
      </c>
      <c r="I4841" s="16">
        <v>2</v>
      </c>
      <c r="J4841" s="16">
        <v>1</v>
      </c>
      <c r="K4841" s="16">
        <v>30</v>
      </c>
      <c r="L4841" s="16">
        <v>8</v>
      </c>
      <c r="M4841" s="16">
        <v>0</v>
      </c>
      <c r="N4841" s="16">
        <v>31</v>
      </c>
      <c r="O4841" s="16">
        <v>121</v>
      </c>
      <c r="P4841" s="13" t="str">
        <f t="shared" si="150"/>
        <v>CF</v>
      </c>
      <c r="Q4841" s="13">
        <f>IFERROR(VLOOKUP($A4841, 'Fielding Data'!$A$1:$H$12056, 5, 0), 0)</f>
        <v>293</v>
      </c>
      <c r="R4841" s="13">
        <f>IFERROR(VLOOKUP($A4841, 'Fielding Data'!$A$1:$H$12056, 6, 0), 0)</f>
        <v>13</v>
      </c>
      <c r="S4841" s="13">
        <f>IFERROR(VLOOKUP($A4841, 'Fielding Data'!$A$1:$H$12056, 7, 0), 0)</f>
        <v>1</v>
      </c>
      <c r="T4841" s="13">
        <f>IFERROR(VLOOKUP($A4841, 'Fielding Data'!$A$1:$H$12056, 8, 0), 0)</f>
        <v>8</v>
      </c>
      <c r="U4841" s="13">
        <f>SUMIFS('Fielding Data'!E:E, 'Fielding Data'!$A:$A, $A4841)</f>
        <v>608</v>
      </c>
      <c r="V4841" s="13">
        <f>SUMIFS('Fielding Data'!F:F, 'Fielding Data'!$A:$A, $A4841)</f>
        <v>26</v>
      </c>
      <c r="W4841" s="13">
        <f>SUMIFS('Fielding Data'!G:G, 'Fielding Data'!$A:$A, $A4841)</f>
        <v>2</v>
      </c>
      <c r="X4841" s="13">
        <f>SUMIFS('Fielding Data'!H:H, 'Fielding Data'!$A:$A, $A4841)</f>
        <v>16</v>
      </c>
    </row>
    <row r="4842" spans="1:24" x14ac:dyDescent="0.3">
      <c r="A4842" s="13" t="str">
        <f t="shared" si="151"/>
        <v>brantmi022014</v>
      </c>
      <c r="B4842" s="16" t="s">
        <v>1054</v>
      </c>
      <c r="C4842" s="16">
        <v>2014</v>
      </c>
      <c r="D4842" s="16">
        <v>156</v>
      </c>
      <c r="E4842" s="16">
        <v>611</v>
      </c>
      <c r="F4842" s="16">
        <v>94</v>
      </c>
      <c r="G4842" s="16">
        <v>200</v>
      </c>
      <c r="H4842" s="16">
        <v>45</v>
      </c>
      <c r="I4842" s="16">
        <v>2</v>
      </c>
      <c r="J4842" s="16">
        <v>20</v>
      </c>
      <c r="K4842" s="16">
        <v>97</v>
      </c>
      <c r="L4842" s="16">
        <v>23</v>
      </c>
      <c r="M4842" s="16">
        <v>1</v>
      </c>
      <c r="N4842" s="16">
        <v>52</v>
      </c>
      <c r="O4842" s="16">
        <v>56</v>
      </c>
      <c r="P4842" s="13" t="str">
        <f t="shared" si="150"/>
        <v>CF</v>
      </c>
      <c r="Q4842" s="13">
        <f>IFERROR(VLOOKUP($A4842, 'Fielding Data'!$A$1:$H$12056, 5, 0), 0)</f>
        <v>106</v>
      </c>
      <c r="R4842" s="13">
        <f>IFERROR(VLOOKUP($A4842, 'Fielding Data'!$A$1:$H$12056, 6, 0), 0)</f>
        <v>2</v>
      </c>
      <c r="S4842" s="13">
        <f>IFERROR(VLOOKUP($A4842, 'Fielding Data'!$A$1:$H$12056, 7, 0), 0)</f>
        <v>1</v>
      </c>
      <c r="T4842" s="13">
        <f>IFERROR(VLOOKUP($A4842, 'Fielding Data'!$A$1:$H$12056, 8, 0), 0)</f>
        <v>0</v>
      </c>
      <c r="U4842" s="13">
        <f>SUMIFS('Fielding Data'!E:E, 'Fielding Data'!$A:$A, $A4842)</f>
        <v>542</v>
      </c>
      <c r="V4842" s="13">
        <f>SUMIFS('Fielding Data'!F:F, 'Fielding Data'!$A:$A, $A4842)</f>
        <v>24</v>
      </c>
      <c r="W4842" s="13">
        <f>SUMIFS('Fielding Data'!G:G, 'Fielding Data'!$A:$A, $A4842)</f>
        <v>2</v>
      </c>
      <c r="X4842" s="13">
        <f>SUMIFS('Fielding Data'!H:H, 'Fielding Data'!$A:$A, $A4842)</f>
        <v>4</v>
      </c>
    </row>
    <row r="4843" spans="1:24" x14ac:dyDescent="0.3">
      <c r="A4843" s="13" t="str">
        <f t="shared" si="151"/>
        <v>braunry022014</v>
      </c>
      <c r="B4843" s="16" t="s">
        <v>760</v>
      </c>
      <c r="C4843" s="16">
        <v>2014</v>
      </c>
      <c r="D4843" s="16">
        <v>135</v>
      </c>
      <c r="E4843" s="16">
        <v>530</v>
      </c>
      <c r="F4843" s="16">
        <v>68</v>
      </c>
      <c r="G4843" s="16">
        <v>141</v>
      </c>
      <c r="H4843" s="16">
        <v>30</v>
      </c>
      <c r="I4843" s="16">
        <v>6</v>
      </c>
      <c r="J4843" s="16">
        <v>19</v>
      </c>
      <c r="K4843" s="16">
        <v>81</v>
      </c>
      <c r="L4843" s="16">
        <v>11</v>
      </c>
      <c r="M4843" s="16">
        <v>5</v>
      </c>
      <c r="N4843" s="16">
        <v>41</v>
      </c>
      <c r="O4843" s="16">
        <v>113</v>
      </c>
      <c r="P4843" s="13" t="str">
        <f t="shared" si="150"/>
        <v>CF</v>
      </c>
      <c r="Q4843" s="13">
        <f>IFERROR(VLOOKUP($A4843, 'Fielding Data'!$A$1:$H$12056, 5, 0), 0)</f>
        <v>0</v>
      </c>
      <c r="R4843" s="13">
        <f>IFERROR(VLOOKUP($A4843, 'Fielding Data'!$A$1:$H$12056, 6, 0), 0)</f>
        <v>0</v>
      </c>
      <c r="S4843" s="13">
        <f>IFERROR(VLOOKUP($A4843, 'Fielding Data'!$A$1:$H$12056, 7, 0), 0)</f>
        <v>0</v>
      </c>
      <c r="T4843" s="13">
        <f>IFERROR(VLOOKUP($A4843, 'Fielding Data'!$A$1:$H$12056, 8, 0), 0)</f>
        <v>0</v>
      </c>
      <c r="U4843" s="13">
        <f>SUMIFS('Fielding Data'!E:E, 'Fielding Data'!$A:$A, $A4843)</f>
        <v>526</v>
      </c>
      <c r="V4843" s="13">
        <f>SUMIFS('Fielding Data'!F:F, 'Fielding Data'!$A:$A, $A4843)</f>
        <v>10</v>
      </c>
      <c r="W4843" s="13">
        <f>SUMIFS('Fielding Data'!G:G, 'Fielding Data'!$A:$A, $A4843)</f>
        <v>4</v>
      </c>
      <c r="X4843" s="13">
        <f>SUMIFS('Fielding Data'!H:H, 'Fielding Data'!$A:$A, $A4843)</f>
        <v>4</v>
      </c>
    </row>
    <row r="4844" spans="1:24" x14ac:dyDescent="0.3">
      <c r="A4844" s="13" t="str">
        <f t="shared" si="151"/>
        <v>brentbr012014</v>
      </c>
      <c r="B4844" s="16" t="s">
        <v>2120</v>
      </c>
      <c r="C4844" s="16">
        <v>2014</v>
      </c>
      <c r="D4844" s="16">
        <v>9</v>
      </c>
      <c r="E4844" s="16">
        <v>26</v>
      </c>
      <c r="F4844" s="16">
        <v>5</v>
      </c>
      <c r="G4844" s="16">
        <v>8</v>
      </c>
      <c r="H4844" s="16">
        <v>2</v>
      </c>
      <c r="I4844" s="16">
        <v>0</v>
      </c>
      <c r="J4844" s="16">
        <v>0</v>
      </c>
      <c r="K4844" s="16">
        <v>2</v>
      </c>
      <c r="L4844" s="16">
        <v>0</v>
      </c>
      <c r="M4844" s="16">
        <v>0</v>
      </c>
      <c r="N4844" s="16">
        <v>0</v>
      </c>
      <c r="O4844" s="16">
        <v>9</v>
      </c>
      <c r="P4844" s="13" t="str">
        <f t="shared" si="150"/>
        <v>LF</v>
      </c>
      <c r="Q4844" s="13">
        <f>IFERROR(VLOOKUP($A4844, 'Fielding Data'!$A$1:$H$12056, 5, 0), 0)</f>
        <v>12</v>
      </c>
      <c r="R4844" s="13">
        <f>IFERROR(VLOOKUP($A4844, 'Fielding Data'!$A$1:$H$12056, 6, 0), 0)</f>
        <v>0</v>
      </c>
      <c r="S4844" s="13">
        <f>IFERROR(VLOOKUP($A4844, 'Fielding Data'!$A$1:$H$12056, 7, 0), 0)</f>
        <v>0</v>
      </c>
      <c r="T4844" s="13">
        <f>IFERROR(VLOOKUP($A4844, 'Fielding Data'!$A$1:$H$12056, 8, 0), 0)</f>
        <v>0</v>
      </c>
      <c r="U4844" s="13">
        <f>SUMIFS('Fielding Data'!E:E, 'Fielding Data'!$A:$A, $A4844)</f>
        <v>28</v>
      </c>
      <c r="V4844" s="13">
        <f>SUMIFS('Fielding Data'!F:F, 'Fielding Data'!$A:$A, $A4844)</f>
        <v>0</v>
      </c>
      <c r="W4844" s="13">
        <f>SUMIFS('Fielding Data'!G:G, 'Fielding Data'!$A:$A, $A4844)</f>
        <v>0</v>
      </c>
      <c r="X4844" s="13">
        <f>SUMIFS('Fielding Data'!H:H, 'Fielding Data'!$A:$A, $A4844)</f>
        <v>0</v>
      </c>
    </row>
    <row r="4845" spans="1:24" x14ac:dyDescent="0.3">
      <c r="A4845" s="13" t="str">
        <f t="shared" si="151"/>
        <v>breslcr012014</v>
      </c>
      <c r="B4845" s="16" t="s">
        <v>517</v>
      </c>
      <c r="C4845" s="16">
        <v>2014</v>
      </c>
      <c r="D4845" s="16">
        <v>60</v>
      </c>
      <c r="E4845" s="16">
        <v>0</v>
      </c>
      <c r="F4845" s="16">
        <v>0</v>
      </c>
      <c r="G4845" s="16">
        <v>0</v>
      </c>
      <c r="H4845" s="16">
        <v>0</v>
      </c>
      <c r="I4845" s="16">
        <v>0</v>
      </c>
      <c r="J4845" s="16">
        <v>0</v>
      </c>
      <c r="K4845" s="16">
        <v>0</v>
      </c>
      <c r="L4845" s="16">
        <v>0</v>
      </c>
      <c r="M4845" s="16">
        <v>0</v>
      </c>
      <c r="N4845" s="16">
        <v>0</v>
      </c>
      <c r="O4845" s="16">
        <v>0</v>
      </c>
      <c r="P4845" s="13" t="str">
        <f t="shared" si="150"/>
        <v>P</v>
      </c>
      <c r="Q4845" s="13">
        <f>IFERROR(VLOOKUP($A4845, 'Fielding Data'!$A$1:$H$12056, 5, 0), 0)</f>
        <v>3</v>
      </c>
      <c r="R4845" s="13">
        <f>IFERROR(VLOOKUP($A4845, 'Fielding Data'!$A$1:$H$12056, 6, 0), 0)</f>
        <v>4</v>
      </c>
      <c r="S4845" s="13">
        <f>IFERROR(VLOOKUP($A4845, 'Fielding Data'!$A$1:$H$12056, 7, 0), 0)</f>
        <v>0</v>
      </c>
      <c r="T4845" s="13">
        <f>IFERROR(VLOOKUP($A4845, 'Fielding Data'!$A$1:$H$12056, 8, 0), 0)</f>
        <v>0</v>
      </c>
      <c r="U4845" s="13">
        <f>SUMIFS('Fielding Data'!E:E, 'Fielding Data'!$A:$A, $A4845)</f>
        <v>3</v>
      </c>
      <c r="V4845" s="13">
        <f>SUMIFS('Fielding Data'!F:F, 'Fielding Data'!$A:$A, $A4845)</f>
        <v>4</v>
      </c>
      <c r="W4845" s="13">
        <f>SUMIFS('Fielding Data'!G:G, 'Fielding Data'!$A:$A, $A4845)</f>
        <v>0</v>
      </c>
      <c r="X4845" s="13">
        <f>SUMIFS('Fielding Data'!H:H, 'Fielding Data'!$A:$A, $A4845)</f>
        <v>0</v>
      </c>
    </row>
    <row r="4846" spans="1:24" x14ac:dyDescent="0.3">
      <c r="A4846" s="13" t="str">
        <f t="shared" si="151"/>
        <v>brignre012014</v>
      </c>
      <c r="B4846" s="16" t="s">
        <v>889</v>
      </c>
      <c r="C4846" s="16">
        <v>2014</v>
      </c>
      <c r="D4846" s="16">
        <v>37</v>
      </c>
      <c r="E4846" s="16">
        <v>81</v>
      </c>
      <c r="F4846" s="16">
        <v>4</v>
      </c>
      <c r="G4846" s="16">
        <v>18</v>
      </c>
      <c r="H4846" s="16">
        <v>5</v>
      </c>
      <c r="I4846" s="16">
        <v>1</v>
      </c>
      <c r="J4846" s="16">
        <v>1</v>
      </c>
      <c r="K4846" s="16">
        <v>10</v>
      </c>
      <c r="L4846" s="16">
        <v>1</v>
      </c>
      <c r="M4846" s="16">
        <v>1</v>
      </c>
      <c r="N4846" s="16">
        <v>9</v>
      </c>
      <c r="O4846" s="16">
        <v>33</v>
      </c>
      <c r="P4846" s="13" t="str">
        <f t="shared" si="150"/>
        <v>2B</v>
      </c>
      <c r="Q4846" s="13">
        <f>IFERROR(VLOOKUP($A4846, 'Fielding Data'!$A$1:$H$12056, 5, 0), 0)</f>
        <v>1</v>
      </c>
      <c r="R4846" s="13">
        <f>IFERROR(VLOOKUP($A4846, 'Fielding Data'!$A$1:$H$12056, 6, 0), 0)</f>
        <v>3</v>
      </c>
      <c r="S4846" s="13">
        <f>IFERROR(VLOOKUP($A4846, 'Fielding Data'!$A$1:$H$12056, 7, 0), 0)</f>
        <v>0</v>
      </c>
      <c r="T4846" s="13">
        <f>IFERROR(VLOOKUP($A4846, 'Fielding Data'!$A$1:$H$12056, 8, 0), 0)</f>
        <v>0</v>
      </c>
      <c r="U4846" s="13">
        <f>SUMIFS('Fielding Data'!E:E, 'Fielding Data'!$A:$A, $A4846)</f>
        <v>11</v>
      </c>
      <c r="V4846" s="13">
        <f>SUMIFS('Fielding Data'!F:F, 'Fielding Data'!$A:$A, $A4846)</f>
        <v>26</v>
      </c>
      <c r="W4846" s="13">
        <f>SUMIFS('Fielding Data'!G:G, 'Fielding Data'!$A:$A, $A4846)</f>
        <v>0</v>
      </c>
      <c r="X4846" s="13">
        <f>SUMIFS('Fielding Data'!H:H, 'Fielding Data'!$A:$A, $A4846)</f>
        <v>2</v>
      </c>
    </row>
    <row r="4847" spans="1:24" x14ac:dyDescent="0.3">
      <c r="A4847" s="13" t="str">
        <f t="shared" si="151"/>
        <v>brittdr012014</v>
      </c>
      <c r="B4847" s="16" t="s">
        <v>1885</v>
      </c>
      <c r="C4847" s="16">
        <v>2014</v>
      </c>
      <c r="D4847" s="16">
        <v>7</v>
      </c>
      <c r="E4847" s="16">
        <v>0</v>
      </c>
      <c r="F4847" s="16">
        <v>0</v>
      </c>
      <c r="G4847" s="16">
        <v>0</v>
      </c>
      <c r="H4847" s="16">
        <v>0</v>
      </c>
      <c r="I4847" s="16">
        <v>0</v>
      </c>
      <c r="J4847" s="16">
        <v>0</v>
      </c>
      <c r="K4847" s="16">
        <v>0</v>
      </c>
      <c r="L4847" s="16">
        <v>0</v>
      </c>
      <c r="M4847" s="16">
        <v>0</v>
      </c>
      <c r="N4847" s="16">
        <v>0</v>
      </c>
      <c r="O4847" s="16">
        <v>0</v>
      </c>
      <c r="P4847" s="13" t="str">
        <f t="shared" si="150"/>
        <v>P</v>
      </c>
      <c r="Q4847" s="13">
        <f>IFERROR(VLOOKUP($A4847, 'Fielding Data'!$A$1:$H$12056, 5, 0), 0)</f>
        <v>0</v>
      </c>
      <c r="R4847" s="13">
        <f>IFERROR(VLOOKUP($A4847, 'Fielding Data'!$A$1:$H$12056, 6, 0), 0)</f>
        <v>1</v>
      </c>
      <c r="S4847" s="13">
        <f>IFERROR(VLOOKUP($A4847, 'Fielding Data'!$A$1:$H$12056, 7, 0), 0)</f>
        <v>0</v>
      </c>
      <c r="T4847" s="13">
        <f>IFERROR(VLOOKUP($A4847, 'Fielding Data'!$A$1:$H$12056, 8, 0), 0)</f>
        <v>0</v>
      </c>
      <c r="U4847" s="13">
        <f>SUMIFS('Fielding Data'!E:E, 'Fielding Data'!$A:$A, $A4847)</f>
        <v>0</v>
      </c>
      <c r="V4847" s="13">
        <f>SUMIFS('Fielding Data'!F:F, 'Fielding Data'!$A:$A, $A4847)</f>
        <v>1</v>
      </c>
      <c r="W4847" s="13">
        <f>SUMIFS('Fielding Data'!G:G, 'Fielding Data'!$A:$A, $A4847)</f>
        <v>0</v>
      </c>
      <c r="X4847" s="13">
        <f>SUMIFS('Fielding Data'!H:H, 'Fielding Data'!$A:$A, $A4847)</f>
        <v>0</v>
      </c>
    </row>
    <row r="4848" spans="1:24" x14ac:dyDescent="0.3">
      <c r="A4848" s="13" t="str">
        <f t="shared" si="151"/>
        <v>brittza012014</v>
      </c>
      <c r="B4848" s="16" t="s">
        <v>1438</v>
      </c>
      <c r="C4848" s="16">
        <v>2014</v>
      </c>
      <c r="D4848" s="16">
        <v>71</v>
      </c>
      <c r="E4848" s="16">
        <v>0</v>
      </c>
      <c r="F4848" s="16">
        <v>0</v>
      </c>
      <c r="G4848" s="16">
        <v>0</v>
      </c>
      <c r="H4848" s="16">
        <v>0</v>
      </c>
      <c r="I4848" s="16">
        <v>0</v>
      </c>
      <c r="J4848" s="16">
        <v>0</v>
      </c>
      <c r="K4848" s="16">
        <v>0</v>
      </c>
      <c r="L4848" s="16">
        <v>0</v>
      </c>
      <c r="M4848" s="16">
        <v>0</v>
      </c>
      <c r="N4848" s="16">
        <v>0</v>
      </c>
      <c r="O4848" s="16">
        <v>0</v>
      </c>
      <c r="P4848" s="13" t="str">
        <f t="shared" si="150"/>
        <v>P</v>
      </c>
      <c r="Q4848" s="13">
        <f>IFERROR(VLOOKUP($A4848, 'Fielding Data'!$A$1:$H$12056, 5, 0), 0)</f>
        <v>5</v>
      </c>
      <c r="R4848" s="13">
        <f>IFERROR(VLOOKUP($A4848, 'Fielding Data'!$A$1:$H$12056, 6, 0), 0)</f>
        <v>15</v>
      </c>
      <c r="S4848" s="13">
        <f>IFERROR(VLOOKUP($A4848, 'Fielding Data'!$A$1:$H$12056, 7, 0), 0)</f>
        <v>0</v>
      </c>
      <c r="T4848" s="13">
        <f>IFERROR(VLOOKUP($A4848, 'Fielding Data'!$A$1:$H$12056, 8, 0), 0)</f>
        <v>1</v>
      </c>
      <c r="U4848" s="13">
        <f>SUMIFS('Fielding Data'!E:E, 'Fielding Data'!$A:$A, $A4848)</f>
        <v>5</v>
      </c>
      <c r="V4848" s="13">
        <f>SUMIFS('Fielding Data'!F:F, 'Fielding Data'!$A:$A, $A4848)</f>
        <v>15</v>
      </c>
      <c r="W4848" s="13">
        <f>SUMIFS('Fielding Data'!G:G, 'Fielding Data'!$A:$A, $A4848)</f>
        <v>0</v>
      </c>
      <c r="X4848" s="13">
        <f>SUMIFS('Fielding Data'!H:H, 'Fielding Data'!$A:$A, $A4848)</f>
        <v>1</v>
      </c>
    </row>
    <row r="4849" spans="1:24" x14ac:dyDescent="0.3">
      <c r="A4849" s="13" t="str">
        <f t="shared" si="151"/>
        <v>brookaa012014</v>
      </c>
      <c r="B4849" s="16" t="s">
        <v>2121</v>
      </c>
      <c r="C4849" s="16">
        <v>2014</v>
      </c>
      <c r="D4849" s="16">
        <v>2</v>
      </c>
      <c r="E4849" s="16">
        <v>0</v>
      </c>
      <c r="F4849" s="16">
        <v>0</v>
      </c>
      <c r="G4849" s="16">
        <v>0</v>
      </c>
      <c r="H4849" s="16">
        <v>0</v>
      </c>
      <c r="I4849" s="16">
        <v>0</v>
      </c>
      <c r="J4849" s="16">
        <v>0</v>
      </c>
      <c r="K4849" s="16">
        <v>0</v>
      </c>
      <c r="L4849" s="16">
        <v>0</v>
      </c>
      <c r="M4849" s="16">
        <v>0</v>
      </c>
      <c r="N4849" s="16">
        <v>0</v>
      </c>
      <c r="O4849" s="16">
        <v>0</v>
      </c>
      <c r="P4849" s="13" t="str">
        <f t="shared" si="150"/>
        <v>P</v>
      </c>
      <c r="Q4849" s="13">
        <f>IFERROR(VLOOKUP($A4849, 'Fielding Data'!$A$1:$H$12056, 5, 0), 0)</f>
        <v>0</v>
      </c>
      <c r="R4849" s="13">
        <f>IFERROR(VLOOKUP($A4849, 'Fielding Data'!$A$1:$H$12056, 6, 0), 0)</f>
        <v>1</v>
      </c>
      <c r="S4849" s="13">
        <f>IFERROR(VLOOKUP($A4849, 'Fielding Data'!$A$1:$H$12056, 7, 0), 0)</f>
        <v>0</v>
      </c>
      <c r="T4849" s="13">
        <f>IFERROR(VLOOKUP($A4849, 'Fielding Data'!$A$1:$H$12056, 8, 0), 0)</f>
        <v>1</v>
      </c>
      <c r="U4849" s="13">
        <f>SUMIFS('Fielding Data'!E:E, 'Fielding Data'!$A:$A, $A4849)</f>
        <v>0</v>
      </c>
      <c r="V4849" s="13">
        <f>SUMIFS('Fielding Data'!F:F, 'Fielding Data'!$A:$A, $A4849)</f>
        <v>1</v>
      </c>
      <c r="W4849" s="13">
        <f>SUMIFS('Fielding Data'!G:G, 'Fielding Data'!$A:$A, $A4849)</f>
        <v>0</v>
      </c>
      <c r="X4849" s="13">
        <f>SUMIFS('Fielding Data'!H:H, 'Fielding Data'!$A:$A, $A4849)</f>
        <v>1</v>
      </c>
    </row>
    <row r="4850" spans="1:24" x14ac:dyDescent="0.3">
      <c r="A4850" s="13" t="str">
        <f t="shared" si="151"/>
        <v>brothre012014</v>
      </c>
      <c r="B4850" s="16" t="s">
        <v>1440</v>
      </c>
      <c r="C4850" s="16">
        <v>2014</v>
      </c>
      <c r="D4850" s="16">
        <v>74</v>
      </c>
      <c r="E4850" s="16">
        <v>0</v>
      </c>
      <c r="F4850" s="16">
        <v>0</v>
      </c>
      <c r="G4850" s="16">
        <v>0</v>
      </c>
      <c r="H4850" s="16">
        <v>0</v>
      </c>
      <c r="I4850" s="16">
        <v>0</v>
      </c>
      <c r="J4850" s="16">
        <v>0</v>
      </c>
      <c r="K4850" s="16">
        <v>0</v>
      </c>
      <c r="L4850" s="16">
        <v>0</v>
      </c>
      <c r="M4850" s="16">
        <v>0</v>
      </c>
      <c r="N4850" s="16">
        <v>0</v>
      </c>
      <c r="O4850" s="16">
        <v>0</v>
      </c>
      <c r="P4850" s="13" t="str">
        <f t="shared" si="150"/>
        <v>P</v>
      </c>
      <c r="Q4850" s="13">
        <f>IFERROR(VLOOKUP($A4850, 'Fielding Data'!$A$1:$H$12056, 5, 0), 0)</f>
        <v>1</v>
      </c>
      <c r="R4850" s="13">
        <f>IFERROR(VLOOKUP($A4850, 'Fielding Data'!$A$1:$H$12056, 6, 0), 0)</f>
        <v>8</v>
      </c>
      <c r="S4850" s="13">
        <f>IFERROR(VLOOKUP($A4850, 'Fielding Data'!$A$1:$H$12056, 7, 0), 0)</f>
        <v>0</v>
      </c>
      <c r="T4850" s="13">
        <f>IFERROR(VLOOKUP($A4850, 'Fielding Data'!$A$1:$H$12056, 8, 0), 0)</f>
        <v>0</v>
      </c>
      <c r="U4850" s="13">
        <f>SUMIFS('Fielding Data'!E:E, 'Fielding Data'!$A:$A, $A4850)</f>
        <v>1</v>
      </c>
      <c r="V4850" s="13">
        <f>SUMIFS('Fielding Data'!F:F, 'Fielding Data'!$A:$A, $A4850)</f>
        <v>8</v>
      </c>
      <c r="W4850" s="13">
        <f>SUMIFS('Fielding Data'!G:G, 'Fielding Data'!$A:$A, $A4850)</f>
        <v>0</v>
      </c>
      <c r="X4850" s="13">
        <f>SUMIFS('Fielding Data'!H:H, 'Fielding Data'!$A:$A, $A4850)</f>
        <v>0</v>
      </c>
    </row>
    <row r="4851" spans="1:24" x14ac:dyDescent="0.3">
      <c r="A4851" s="13" t="str">
        <f t="shared" si="151"/>
        <v>brownan022014</v>
      </c>
      <c r="B4851" s="16" t="s">
        <v>1441</v>
      </c>
      <c r="C4851" s="16">
        <v>2014</v>
      </c>
      <c r="D4851" s="16">
        <v>19</v>
      </c>
      <c r="E4851" s="16">
        <v>44</v>
      </c>
      <c r="F4851" s="16">
        <v>6</v>
      </c>
      <c r="G4851" s="16">
        <v>8</v>
      </c>
      <c r="H4851" s="16">
        <v>1</v>
      </c>
      <c r="I4851" s="16">
        <v>0</v>
      </c>
      <c r="J4851" s="16">
        <v>2</v>
      </c>
      <c r="K4851" s="16">
        <v>7</v>
      </c>
      <c r="L4851" s="16">
        <v>0</v>
      </c>
      <c r="M4851" s="16">
        <v>0</v>
      </c>
      <c r="N4851" s="16">
        <v>3</v>
      </c>
      <c r="O4851" s="16">
        <v>15</v>
      </c>
      <c r="P4851" s="13" t="str">
        <f t="shared" si="150"/>
        <v>LF</v>
      </c>
      <c r="Q4851" s="13">
        <f>IFERROR(VLOOKUP($A4851, 'Fielding Data'!$A$1:$H$12056, 5, 0), 0)</f>
        <v>8</v>
      </c>
      <c r="R4851" s="13">
        <f>IFERROR(VLOOKUP($A4851, 'Fielding Data'!$A$1:$H$12056, 6, 0), 0)</f>
        <v>0</v>
      </c>
      <c r="S4851" s="13">
        <f>IFERROR(VLOOKUP($A4851, 'Fielding Data'!$A$1:$H$12056, 7, 0), 0)</f>
        <v>0</v>
      </c>
      <c r="T4851" s="13">
        <f>IFERROR(VLOOKUP($A4851, 'Fielding Data'!$A$1:$H$12056, 8, 0), 0)</f>
        <v>0</v>
      </c>
      <c r="U4851" s="13">
        <f>SUMIFS('Fielding Data'!E:E, 'Fielding Data'!$A:$A, $A4851)</f>
        <v>28</v>
      </c>
      <c r="V4851" s="13">
        <f>SUMIFS('Fielding Data'!F:F, 'Fielding Data'!$A:$A, $A4851)</f>
        <v>0</v>
      </c>
      <c r="W4851" s="13">
        <f>SUMIFS('Fielding Data'!G:G, 'Fielding Data'!$A:$A, $A4851)</f>
        <v>0</v>
      </c>
      <c r="X4851" s="13">
        <f>SUMIFS('Fielding Data'!H:H, 'Fielding Data'!$A:$A, $A4851)</f>
        <v>0</v>
      </c>
    </row>
    <row r="4852" spans="1:24" x14ac:dyDescent="0.3">
      <c r="A4852" s="13" t="str">
        <f t="shared" si="151"/>
        <v>brownbr022014</v>
      </c>
      <c r="B4852" s="16" t="s">
        <v>2122</v>
      </c>
      <c r="C4852" s="16">
        <v>2014</v>
      </c>
      <c r="D4852" s="16">
        <v>28</v>
      </c>
      <c r="E4852" s="16">
        <v>1</v>
      </c>
      <c r="F4852" s="16">
        <v>0</v>
      </c>
      <c r="G4852" s="16">
        <v>0</v>
      </c>
      <c r="H4852" s="16">
        <v>0</v>
      </c>
      <c r="I4852" s="16">
        <v>0</v>
      </c>
      <c r="J4852" s="16">
        <v>0</v>
      </c>
      <c r="K4852" s="16">
        <v>0</v>
      </c>
      <c r="L4852" s="16">
        <v>0</v>
      </c>
      <c r="M4852" s="16">
        <v>0</v>
      </c>
      <c r="N4852" s="16">
        <v>0</v>
      </c>
      <c r="O4852" s="16">
        <v>1</v>
      </c>
      <c r="P4852" s="13" t="str">
        <f t="shared" si="150"/>
        <v>P</v>
      </c>
      <c r="Q4852" s="13">
        <f>IFERROR(VLOOKUP($A4852, 'Fielding Data'!$A$1:$H$12056, 5, 0), 0)</f>
        <v>6</v>
      </c>
      <c r="R4852" s="13">
        <f>IFERROR(VLOOKUP($A4852, 'Fielding Data'!$A$1:$H$12056, 6, 0), 0)</f>
        <v>5</v>
      </c>
      <c r="S4852" s="13">
        <f>IFERROR(VLOOKUP($A4852, 'Fielding Data'!$A$1:$H$12056, 7, 0), 0)</f>
        <v>0</v>
      </c>
      <c r="T4852" s="13">
        <f>IFERROR(VLOOKUP($A4852, 'Fielding Data'!$A$1:$H$12056, 8, 0), 0)</f>
        <v>1</v>
      </c>
      <c r="U4852" s="13">
        <f>SUMIFS('Fielding Data'!E:E, 'Fielding Data'!$A:$A, $A4852)</f>
        <v>6</v>
      </c>
      <c r="V4852" s="13">
        <f>SUMIFS('Fielding Data'!F:F, 'Fielding Data'!$A:$A, $A4852)</f>
        <v>5</v>
      </c>
      <c r="W4852" s="13">
        <f>SUMIFS('Fielding Data'!G:G, 'Fielding Data'!$A:$A, $A4852)</f>
        <v>0</v>
      </c>
      <c r="X4852" s="13">
        <f>SUMIFS('Fielding Data'!H:H, 'Fielding Data'!$A:$A, $A4852)</f>
        <v>1</v>
      </c>
    </row>
    <row r="4853" spans="1:24" x14ac:dyDescent="0.3">
      <c r="A4853" s="13" t="str">
        <f t="shared" si="151"/>
        <v>brownco012014</v>
      </c>
      <c r="B4853" s="16" t="s">
        <v>1442</v>
      </c>
      <c r="C4853" s="16">
        <v>2014</v>
      </c>
      <c r="D4853" s="16">
        <v>3</v>
      </c>
      <c r="E4853" s="16">
        <v>1</v>
      </c>
      <c r="F4853" s="16">
        <v>0</v>
      </c>
      <c r="G4853" s="16">
        <v>0</v>
      </c>
      <c r="H4853" s="16">
        <v>0</v>
      </c>
      <c r="I4853" s="16">
        <v>0</v>
      </c>
      <c r="J4853" s="16">
        <v>0</v>
      </c>
      <c r="K4853" s="16">
        <v>0</v>
      </c>
      <c r="L4853" s="16">
        <v>0</v>
      </c>
      <c r="M4853" s="16">
        <v>0</v>
      </c>
      <c r="N4853" s="16">
        <v>0</v>
      </c>
      <c r="O4853" s="16">
        <v>1</v>
      </c>
      <c r="P4853" s="13" t="str">
        <f t="shared" si="150"/>
        <v>OF</v>
      </c>
      <c r="Q4853" s="13">
        <f>IFERROR(VLOOKUP($A4853, 'Fielding Data'!$A$1:$H$12056, 5, 0), 0)</f>
        <v>1</v>
      </c>
      <c r="R4853" s="13">
        <f>IFERROR(VLOOKUP($A4853, 'Fielding Data'!$A$1:$H$12056, 6, 0), 0)</f>
        <v>0</v>
      </c>
      <c r="S4853" s="13">
        <f>IFERROR(VLOOKUP($A4853, 'Fielding Data'!$A$1:$H$12056, 7, 0), 0)</f>
        <v>0</v>
      </c>
      <c r="T4853" s="13">
        <f>IFERROR(VLOOKUP($A4853, 'Fielding Data'!$A$1:$H$12056, 8, 0), 0)</f>
        <v>0</v>
      </c>
      <c r="U4853" s="13">
        <f>SUMIFS('Fielding Data'!E:E, 'Fielding Data'!$A:$A, $A4853)</f>
        <v>2</v>
      </c>
      <c r="V4853" s="13">
        <f>SUMIFS('Fielding Data'!F:F, 'Fielding Data'!$A:$A, $A4853)</f>
        <v>0</v>
      </c>
      <c r="W4853" s="13">
        <f>SUMIFS('Fielding Data'!G:G, 'Fielding Data'!$A:$A, $A4853)</f>
        <v>0</v>
      </c>
      <c r="X4853" s="13">
        <f>SUMIFS('Fielding Data'!H:H, 'Fielding Data'!$A:$A, $A4853)</f>
        <v>0</v>
      </c>
    </row>
    <row r="4854" spans="1:24" x14ac:dyDescent="0.3">
      <c r="A4854" s="13" t="str">
        <f t="shared" si="151"/>
        <v>browndo012014</v>
      </c>
      <c r="B4854" s="16" t="s">
        <v>1232</v>
      </c>
      <c r="C4854" s="16">
        <v>2014</v>
      </c>
      <c r="D4854" s="16">
        <v>144</v>
      </c>
      <c r="E4854" s="16">
        <v>473</v>
      </c>
      <c r="F4854" s="16">
        <v>47</v>
      </c>
      <c r="G4854" s="16">
        <v>111</v>
      </c>
      <c r="H4854" s="16">
        <v>22</v>
      </c>
      <c r="I4854" s="16">
        <v>1</v>
      </c>
      <c r="J4854" s="16">
        <v>10</v>
      </c>
      <c r="K4854" s="16">
        <v>63</v>
      </c>
      <c r="L4854" s="16">
        <v>7</v>
      </c>
      <c r="M4854" s="16">
        <v>1</v>
      </c>
      <c r="N4854" s="16">
        <v>34</v>
      </c>
      <c r="O4854" s="16">
        <v>91</v>
      </c>
      <c r="P4854" s="13" t="str">
        <f t="shared" si="150"/>
        <v>LF</v>
      </c>
      <c r="Q4854" s="13">
        <f>IFERROR(VLOOKUP($A4854, 'Fielding Data'!$A$1:$H$12056, 5, 0), 0)</f>
        <v>182</v>
      </c>
      <c r="R4854" s="13">
        <f>IFERROR(VLOOKUP($A4854, 'Fielding Data'!$A$1:$H$12056, 6, 0), 0)</f>
        <v>4</v>
      </c>
      <c r="S4854" s="13">
        <f>IFERROR(VLOOKUP($A4854, 'Fielding Data'!$A$1:$H$12056, 7, 0), 0)</f>
        <v>2</v>
      </c>
      <c r="T4854" s="13">
        <f>IFERROR(VLOOKUP($A4854, 'Fielding Data'!$A$1:$H$12056, 8, 0), 0)</f>
        <v>2</v>
      </c>
      <c r="U4854" s="13">
        <f>SUMIFS('Fielding Data'!E:E, 'Fielding Data'!$A:$A, $A4854)</f>
        <v>364</v>
      </c>
      <c r="V4854" s="13">
        <f>SUMIFS('Fielding Data'!F:F, 'Fielding Data'!$A:$A, $A4854)</f>
        <v>8</v>
      </c>
      <c r="W4854" s="13">
        <f>SUMIFS('Fielding Data'!G:G, 'Fielding Data'!$A:$A, $A4854)</f>
        <v>4</v>
      </c>
      <c r="X4854" s="13">
        <f>SUMIFS('Fielding Data'!H:H, 'Fielding Data'!$A:$A, $A4854)</f>
        <v>4</v>
      </c>
    </row>
    <row r="4855" spans="1:24" x14ac:dyDescent="0.3">
      <c r="A4855" s="13" t="str">
        <f t="shared" si="151"/>
        <v>brownga022014</v>
      </c>
      <c r="B4855" s="16" t="s">
        <v>2123</v>
      </c>
      <c r="C4855" s="16">
        <v>2014</v>
      </c>
      <c r="D4855" s="16">
        <v>7</v>
      </c>
      <c r="E4855" s="16">
        <v>7</v>
      </c>
      <c r="F4855" s="16">
        <v>1</v>
      </c>
      <c r="G4855" s="16">
        <v>3</v>
      </c>
      <c r="H4855" s="16">
        <v>0</v>
      </c>
      <c r="I4855" s="16">
        <v>0</v>
      </c>
      <c r="J4855" s="16">
        <v>0</v>
      </c>
      <c r="K4855" s="16">
        <v>1</v>
      </c>
      <c r="L4855" s="16">
        <v>0</v>
      </c>
      <c r="M4855" s="16">
        <v>0</v>
      </c>
      <c r="N4855" s="16">
        <v>0</v>
      </c>
      <c r="O4855" s="16">
        <v>0</v>
      </c>
      <c r="P4855" s="13" t="str">
        <f t="shared" si="150"/>
        <v>CF</v>
      </c>
      <c r="Q4855" s="13">
        <f>IFERROR(VLOOKUP($A4855, 'Fielding Data'!$A$1:$H$12056, 5, 0), 0)</f>
        <v>7</v>
      </c>
      <c r="R4855" s="13">
        <f>IFERROR(VLOOKUP($A4855, 'Fielding Data'!$A$1:$H$12056, 6, 0), 0)</f>
        <v>0</v>
      </c>
      <c r="S4855" s="13">
        <f>IFERROR(VLOOKUP($A4855, 'Fielding Data'!$A$1:$H$12056, 7, 0), 0)</f>
        <v>0</v>
      </c>
      <c r="T4855" s="13">
        <f>IFERROR(VLOOKUP($A4855, 'Fielding Data'!$A$1:$H$12056, 8, 0), 0)</f>
        <v>0</v>
      </c>
      <c r="U4855" s="13">
        <f>SUMIFS('Fielding Data'!E:E, 'Fielding Data'!$A:$A, $A4855)</f>
        <v>14</v>
      </c>
      <c r="V4855" s="13">
        <f>SUMIFS('Fielding Data'!F:F, 'Fielding Data'!$A:$A, $A4855)</f>
        <v>0</v>
      </c>
      <c r="W4855" s="13">
        <f>SUMIFS('Fielding Data'!G:G, 'Fielding Data'!$A:$A, $A4855)</f>
        <v>0</v>
      </c>
      <c r="X4855" s="13">
        <f>SUMIFS('Fielding Data'!H:H, 'Fielding Data'!$A:$A, $A4855)</f>
        <v>0</v>
      </c>
    </row>
    <row r="4856" spans="1:24" x14ac:dyDescent="0.3">
      <c r="A4856" s="13" t="str">
        <f t="shared" si="151"/>
        <v>bruceja012014</v>
      </c>
      <c r="B4856" s="16" t="s">
        <v>890</v>
      </c>
      <c r="C4856" s="16">
        <v>2014</v>
      </c>
      <c r="D4856" s="16">
        <v>137</v>
      </c>
      <c r="E4856" s="16">
        <v>493</v>
      </c>
      <c r="F4856" s="16">
        <v>71</v>
      </c>
      <c r="G4856" s="16">
        <v>107</v>
      </c>
      <c r="H4856" s="16">
        <v>21</v>
      </c>
      <c r="I4856" s="16">
        <v>1</v>
      </c>
      <c r="J4856" s="16">
        <v>18</v>
      </c>
      <c r="K4856" s="16">
        <v>66</v>
      </c>
      <c r="L4856" s="16">
        <v>12</v>
      </c>
      <c r="M4856" s="16">
        <v>3</v>
      </c>
      <c r="N4856" s="16">
        <v>44</v>
      </c>
      <c r="O4856" s="16">
        <v>149</v>
      </c>
      <c r="P4856" s="13" t="str">
        <f t="shared" si="150"/>
        <v>1B</v>
      </c>
      <c r="Q4856" s="13">
        <f>IFERROR(VLOOKUP($A4856, 'Fielding Data'!$A$1:$H$12056, 5, 0), 0)</f>
        <v>14</v>
      </c>
      <c r="R4856" s="13">
        <f>IFERROR(VLOOKUP($A4856, 'Fielding Data'!$A$1:$H$12056, 6, 0), 0)</f>
        <v>0</v>
      </c>
      <c r="S4856" s="13">
        <f>IFERROR(VLOOKUP($A4856, 'Fielding Data'!$A$1:$H$12056, 7, 0), 0)</f>
        <v>2</v>
      </c>
      <c r="T4856" s="13">
        <f>IFERROR(VLOOKUP($A4856, 'Fielding Data'!$A$1:$H$12056, 8, 0), 0)</f>
        <v>0</v>
      </c>
      <c r="U4856" s="13">
        <f>SUMIFS('Fielding Data'!E:E, 'Fielding Data'!$A:$A, $A4856)</f>
        <v>476</v>
      </c>
      <c r="V4856" s="13">
        <f>SUMIFS('Fielding Data'!F:F, 'Fielding Data'!$A:$A, $A4856)</f>
        <v>16</v>
      </c>
      <c r="W4856" s="13">
        <f>SUMIFS('Fielding Data'!G:G, 'Fielding Data'!$A:$A, $A4856)</f>
        <v>12</v>
      </c>
      <c r="X4856" s="13">
        <f>SUMIFS('Fielding Data'!H:H, 'Fielding Data'!$A:$A, $A4856)</f>
        <v>4</v>
      </c>
    </row>
    <row r="4857" spans="1:24" x14ac:dyDescent="0.3">
      <c r="A4857" s="13" t="str">
        <f t="shared" si="151"/>
        <v>buchada012014</v>
      </c>
      <c r="B4857" s="16" t="s">
        <v>2124</v>
      </c>
      <c r="C4857" s="16">
        <v>2014</v>
      </c>
      <c r="D4857" s="16">
        <v>20</v>
      </c>
      <c r="E4857" s="16">
        <v>30</v>
      </c>
      <c r="F4857" s="16">
        <v>2</v>
      </c>
      <c r="G4857" s="16">
        <v>3</v>
      </c>
      <c r="H4857" s="16">
        <v>1</v>
      </c>
      <c r="I4857" s="16">
        <v>0</v>
      </c>
      <c r="J4857" s="16">
        <v>0</v>
      </c>
      <c r="K4857" s="16">
        <v>2</v>
      </c>
      <c r="L4857" s="16">
        <v>0</v>
      </c>
      <c r="M4857" s="16">
        <v>0</v>
      </c>
      <c r="N4857" s="16">
        <v>4</v>
      </c>
      <c r="O4857" s="16">
        <v>10</v>
      </c>
      <c r="P4857" s="13" t="str">
        <f t="shared" si="150"/>
        <v>P</v>
      </c>
      <c r="Q4857" s="13">
        <f>IFERROR(VLOOKUP($A4857, 'Fielding Data'!$A$1:$H$12056, 5, 0), 0)</f>
        <v>11</v>
      </c>
      <c r="R4857" s="13">
        <f>IFERROR(VLOOKUP($A4857, 'Fielding Data'!$A$1:$H$12056, 6, 0), 0)</f>
        <v>14</v>
      </c>
      <c r="S4857" s="13">
        <f>IFERROR(VLOOKUP($A4857, 'Fielding Data'!$A$1:$H$12056, 7, 0), 0)</f>
        <v>3</v>
      </c>
      <c r="T4857" s="13">
        <f>IFERROR(VLOOKUP($A4857, 'Fielding Data'!$A$1:$H$12056, 8, 0), 0)</f>
        <v>0</v>
      </c>
      <c r="U4857" s="13">
        <f>SUMIFS('Fielding Data'!E:E, 'Fielding Data'!$A:$A, $A4857)</f>
        <v>11</v>
      </c>
      <c r="V4857" s="13">
        <f>SUMIFS('Fielding Data'!F:F, 'Fielding Data'!$A:$A, $A4857)</f>
        <v>14</v>
      </c>
      <c r="W4857" s="13">
        <f>SUMIFS('Fielding Data'!G:G, 'Fielding Data'!$A:$A, $A4857)</f>
        <v>3</v>
      </c>
      <c r="X4857" s="13">
        <f>SUMIFS('Fielding Data'!H:H, 'Fielding Data'!$A:$A, $A4857)</f>
        <v>0</v>
      </c>
    </row>
    <row r="4858" spans="1:24" x14ac:dyDescent="0.3">
      <c r="A4858" s="13" t="str">
        <f t="shared" si="151"/>
        <v>buchaja012014</v>
      </c>
      <c r="B4858" s="16" t="s">
        <v>2125</v>
      </c>
      <c r="C4858" s="16">
        <v>2014</v>
      </c>
      <c r="D4858" s="16">
        <v>17</v>
      </c>
      <c r="E4858" s="16">
        <v>1</v>
      </c>
      <c r="F4858" s="16">
        <v>0</v>
      </c>
      <c r="G4858" s="16">
        <v>0</v>
      </c>
      <c r="H4858" s="16">
        <v>0</v>
      </c>
      <c r="I4858" s="16">
        <v>0</v>
      </c>
      <c r="J4858" s="16">
        <v>0</v>
      </c>
      <c r="K4858" s="16">
        <v>0</v>
      </c>
      <c r="L4858" s="16">
        <v>0</v>
      </c>
      <c r="M4858" s="16">
        <v>0</v>
      </c>
      <c r="N4858" s="16">
        <v>0</v>
      </c>
      <c r="O4858" s="16">
        <v>0</v>
      </c>
      <c r="P4858" s="13" t="str">
        <f t="shared" si="150"/>
        <v>P</v>
      </c>
      <c r="Q4858" s="13">
        <f>IFERROR(VLOOKUP($A4858, 'Fielding Data'!$A$1:$H$12056, 5, 0), 0)</f>
        <v>2</v>
      </c>
      <c r="R4858" s="13">
        <f>IFERROR(VLOOKUP($A4858, 'Fielding Data'!$A$1:$H$12056, 6, 0), 0)</f>
        <v>6</v>
      </c>
      <c r="S4858" s="13">
        <f>IFERROR(VLOOKUP($A4858, 'Fielding Data'!$A$1:$H$12056, 7, 0), 0)</f>
        <v>1</v>
      </c>
      <c r="T4858" s="13">
        <f>IFERROR(VLOOKUP($A4858, 'Fielding Data'!$A$1:$H$12056, 8, 0), 0)</f>
        <v>1</v>
      </c>
      <c r="U4858" s="13">
        <f>SUMIFS('Fielding Data'!E:E, 'Fielding Data'!$A:$A, $A4858)</f>
        <v>2</v>
      </c>
      <c r="V4858" s="13">
        <f>SUMIFS('Fielding Data'!F:F, 'Fielding Data'!$A:$A, $A4858)</f>
        <v>6</v>
      </c>
      <c r="W4858" s="13">
        <f>SUMIFS('Fielding Data'!G:G, 'Fielding Data'!$A:$A, $A4858)</f>
        <v>1</v>
      </c>
      <c r="X4858" s="13">
        <f>SUMIFS('Fielding Data'!H:H, 'Fielding Data'!$A:$A, $A4858)</f>
        <v>1</v>
      </c>
    </row>
    <row r="4859" spans="1:24" x14ac:dyDescent="0.3">
      <c r="A4859" s="13" t="str">
        <f t="shared" si="151"/>
        <v>buchhcl012014</v>
      </c>
      <c r="B4859" s="16" t="s">
        <v>761</v>
      </c>
      <c r="C4859" s="16">
        <v>2014</v>
      </c>
      <c r="D4859" s="16">
        <v>28</v>
      </c>
      <c r="E4859" s="16">
        <v>2</v>
      </c>
      <c r="F4859" s="16">
        <v>0</v>
      </c>
      <c r="G4859" s="16">
        <v>1</v>
      </c>
      <c r="H4859" s="16">
        <v>0</v>
      </c>
      <c r="I4859" s="16">
        <v>0</v>
      </c>
      <c r="J4859" s="16">
        <v>0</v>
      </c>
      <c r="K4859" s="16">
        <v>0</v>
      </c>
      <c r="L4859" s="16">
        <v>0</v>
      </c>
      <c r="M4859" s="16">
        <v>0</v>
      </c>
      <c r="N4859" s="16">
        <v>0</v>
      </c>
      <c r="O4859" s="16">
        <v>0</v>
      </c>
      <c r="P4859" s="13" t="str">
        <f t="shared" si="150"/>
        <v>P</v>
      </c>
      <c r="Q4859" s="13">
        <f>IFERROR(VLOOKUP($A4859, 'Fielding Data'!$A$1:$H$12056, 5, 0), 0)</f>
        <v>20</v>
      </c>
      <c r="R4859" s="13">
        <f>IFERROR(VLOOKUP($A4859, 'Fielding Data'!$A$1:$H$12056, 6, 0), 0)</f>
        <v>16</v>
      </c>
      <c r="S4859" s="13">
        <f>IFERROR(VLOOKUP($A4859, 'Fielding Data'!$A$1:$H$12056, 7, 0), 0)</f>
        <v>1</v>
      </c>
      <c r="T4859" s="13">
        <f>IFERROR(VLOOKUP($A4859, 'Fielding Data'!$A$1:$H$12056, 8, 0), 0)</f>
        <v>1</v>
      </c>
      <c r="U4859" s="13">
        <f>SUMIFS('Fielding Data'!E:E, 'Fielding Data'!$A:$A, $A4859)</f>
        <v>20</v>
      </c>
      <c r="V4859" s="13">
        <f>SUMIFS('Fielding Data'!F:F, 'Fielding Data'!$A:$A, $A4859)</f>
        <v>16</v>
      </c>
      <c r="W4859" s="13">
        <f>SUMIFS('Fielding Data'!G:G, 'Fielding Data'!$A:$A, $A4859)</f>
        <v>1</v>
      </c>
      <c r="X4859" s="13">
        <f>SUMIFS('Fielding Data'!H:H, 'Fielding Data'!$A:$A, $A4859)</f>
        <v>1</v>
      </c>
    </row>
    <row r="4860" spans="1:24" x14ac:dyDescent="0.3">
      <c r="A4860" s="13" t="str">
        <f t="shared" si="151"/>
        <v>buchtry012014</v>
      </c>
      <c r="B4860" s="16" t="s">
        <v>2126</v>
      </c>
      <c r="C4860" s="16">
        <v>2014</v>
      </c>
      <c r="D4860" s="16">
        <v>1</v>
      </c>
      <c r="E4860" s="16">
        <v>0</v>
      </c>
      <c r="F4860" s="16">
        <v>0</v>
      </c>
      <c r="G4860" s="16">
        <v>0</v>
      </c>
      <c r="H4860" s="16">
        <v>0</v>
      </c>
      <c r="I4860" s="16">
        <v>0</v>
      </c>
      <c r="J4860" s="16">
        <v>0</v>
      </c>
      <c r="K4860" s="16">
        <v>0</v>
      </c>
      <c r="L4860" s="16">
        <v>0</v>
      </c>
      <c r="M4860" s="16">
        <v>0</v>
      </c>
      <c r="N4860" s="16">
        <v>0</v>
      </c>
      <c r="O4860" s="16">
        <v>0</v>
      </c>
      <c r="P4860" s="13" t="str">
        <f t="shared" si="150"/>
        <v>P</v>
      </c>
      <c r="Q4860" s="13">
        <f>IFERROR(VLOOKUP($A4860, 'Fielding Data'!$A$1:$H$12056, 5, 0), 0)</f>
        <v>0</v>
      </c>
      <c r="R4860" s="13">
        <f>IFERROR(VLOOKUP($A4860, 'Fielding Data'!$A$1:$H$12056, 6, 0), 0)</f>
        <v>0</v>
      </c>
      <c r="S4860" s="13">
        <f>IFERROR(VLOOKUP($A4860, 'Fielding Data'!$A$1:$H$12056, 7, 0), 0)</f>
        <v>0</v>
      </c>
      <c r="T4860" s="13">
        <f>IFERROR(VLOOKUP($A4860, 'Fielding Data'!$A$1:$H$12056, 8, 0), 0)</f>
        <v>0</v>
      </c>
      <c r="U4860" s="13">
        <f>SUMIFS('Fielding Data'!E:E, 'Fielding Data'!$A:$A, $A4860)</f>
        <v>0</v>
      </c>
      <c r="V4860" s="13">
        <f>SUMIFS('Fielding Data'!F:F, 'Fielding Data'!$A:$A, $A4860)</f>
        <v>0</v>
      </c>
      <c r="W4860" s="13">
        <f>SUMIFS('Fielding Data'!G:G, 'Fielding Data'!$A:$A, $A4860)</f>
        <v>0</v>
      </c>
      <c r="X4860" s="13">
        <f>SUMIFS('Fielding Data'!H:H, 'Fielding Data'!$A:$A, $A4860)</f>
        <v>0</v>
      </c>
    </row>
    <row r="4861" spans="1:24" x14ac:dyDescent="0.3">
      <c r="A4861" s="13" t="str">
        <f t="shared" si="151"/>
        <v>bucknbi022014</v>
      </c>
      <c r="B4861" s="16" t="s">
        <v>762</v>
      </c>
      <c r="C4861" s="16">
        <v>2014</v>
      </c>
      <c r="D4861" s="16">
        <v>1</v>
      </c>
      <c r="E4861" s="16">
        <v>1</v>
      </c>
      <c r="F4861" s="16">
        <v>0</v>
      </c>
      <c r="G4861" s="16">
        <v>0</v>
      </c>
      <c r="H4861" s="16">
        <v>0</v>
      </c>
      <c r="I4861" s="16">
        <v>0</v>
      </c>
      <c r="J4861" s="16">
        <v>0</v>
      </c>
      <c r="K4861" s="16">
        <v>0</v>
      </c>
      <c r="L4861" s="16">
        <v>0</v>
      </c>
      <c r="M4861" s="16">
        <v>0</v>
      </c>
      <c r="N4861" s="16">
        <v>0</v>
      </c>
      <c r="O4861" s="16">
        <v>0</v>
      </c>
      <c r="P4861" s="13" t="str">
        <f t="shared" si="150"/>
        <v>P</v>
      </c>
      <c r="Q4861" s="13">
        <f>IFERROR(VLOOKUP($A4861, 'Fielding Data'!$A$1:$H$12056, 5, 0), 0)</f>
        <v>0</v>
      </c>
      <c r="R4861" s="13">
        <f>IFERROR(VLOOKUP($A4861, 'Fielding Data'!$A$1:$H$12056, 6, 0), 0)</f>
        <v>0</v>
      </c>
      <c r="S4861" s="13">
        <f>IFERROR(VLOOKUP($A4861, 'Fielding Data'!$A$1:$H$12056, 7, 0), 0)</f>
        <v>0</v>
      </c>
      <c r="T4861" s="13">
        <f>IFERROR(VLOOKUP($A4861, 'Fielding Data'!$A$1:$H$12056, 8, 0), 0)</f>
        <v>0</v>
      </c>
      <c r="U4861" s="13">
        <f>SUMIFS('Fielding Data'!E:E, 'Fielding Data'!$A:$A, $A4861)</f>
        <v>0</v>
      </c>
      <c r="V4861" s="13">
        <f>SUMIFS('Fielding Data'!F:F, 'Fielding Data'!$A:$A, $A4861)</f>
        <v>0</v>
      </c>
      <c r="W4861" s="13">
        <f>SUMIFS('Fielding Data'!G:G, 'Fielding Data'!$A:$A, $A4861)</f>
        <v>0</v>
      </c>
      <c r="X4861" s="13">
        <f>SUMIFS('Fielding Data'!H:H, 'Fielding Data'!$A:$A, $A4861)</f>
        <v>0</v>
      </c>
    </row>
    <row r="4862" spans="1:24" x14ac:dyDescent="0.3">
      <c r="A4862" s="13" t="str">
        <f t="shared" si="151"/>
        <v>buehrma012014</v>
      </c>
      <c r="B4862" s="16" t="s">
        <v>62</v>
      </c>
      <c r="C4862" s="16">
        <v>2014</v>
      </c>
      <c r="D4862" s="16">
        <v>32</v>
      </c>
      <c r="E4862" s="16">
        <v>0</v>
      </c>
      <c r="F4862" s="16">
        <v>0</v>
      </c>
      <c r="G4862" s="16">
        <v>0</v>
      </c>
      <c r="H4862" s="16">
        <v>0</v>
      </c>
      <c r="I4862" s="16">
        <v>0</v>
      </c>
      <c r="J4862" s="16">
        <v>0</v>
      </c>
      <c r="K4862" s="16">
        <v>0</v>
      </c>
      <c r="L4862" s="16">
        <v>0</v>
      </c>
      <c r="M4862" s="16">
        <v>0</v>
      </c>
      <c r="N4862" s="16">
        <v>0</v>
      </c>
      <c r="O4862" s="16">
        <v>0</v>
      </c>
      <c r="P4862" s="13" t="str">
        <f t="shared" si="150"/>
        <v>P</v>
      </c>
      <c r="Q4862" s="13">
        <f>IFERROR(VLOOKUP($A4862, 'Fielding Data'!$A$1:$H$12056, 5, 0), 0)</f>
        <v>12</v>
      </c>
      <c r="R4862" s="13">
        <f>IFERROR(VLOOKUP($A4862, 'Fielding Data'!$A$1:$H$12056, 6, 0), 0)</f>
        <v>29</v>
      </c>
      <c r="S4862" s="13">
        <f>IFERROR(VLOOKUP($A4862, 'Fielding Data'!$A$1:$H$12056, 7, 0), 0)</f>
        <v>1</v>
      </c>
      <c r="T4862" s="13">
        <f>IFERROR(VLOOKUP($A4862, 'Fielding Data'!$A$1:$H$12056, 8, 0), 0)</f>
        <v>2</v>
      </c>
      <c r="U4862" s="13">
        <f>SUMIFS('Fielding Data'!E:E, 'Fielding Data'!$A:$A, $A4862)</f>
        <v>12</v>
      </c>
      <c r="V4862" s="13">
        <f>SUMIFS('Fielding Data'!F:F, 'Fielding Data'!$A:$A, $A4862)</f>
        <v>29</v>
      </c>
      <c r="W4862" s="13">
        <f>SUMIFS('Fielding Data'!G:G, 'Fielding Data'!$A:$A, $A4862)</f>
        <v>1</v>
      </c>
      <c r="X4862" s="13">
        <f>SUMIFS('Fielding Data'!H:H, 'Fielding Data'!$A:$A, $A4862)</f>
        <v>2</v>
      </c>
    </row>
    <row r="4863" spans="1:24" x14ac:dyDescent="0.3">
      <c r="A4863" s="13" t="str">
        <f t="shared" si="151"/>
        <v>buenofr012014</v>
      </c>
      <c r="B4863" s="16" t="s">
        <v>891</v>
      </c>
      <c r="C4863" s="16">
        <v>2014</v>
      </c>
      <c r="D4863" s="16">
        <v>30</v>
      </c>
      <c r="E4863" s="16">
        <v>0</v>
      </c>
      <c r="F4863" s="16">
        <v>0</v>
      </c>
      <c r="G4863" s="16">
        <v>0</v>
      </c>
      <c r="H4863" s="16">
        <v>0</v>
      </c>
      <c r="I4863" s="16">
        <v>0</v>
      </c>
      <c r="J4863" s="16">
        <v>0</v>
      </c>
      <c r="K4863" s="16">
        <v>0</v>
      </c>
      <c r="L4863" s="16">
        <v>0</v>
      </c>
      <c r="M4863" s="16">
        <v>0</v>
      </c>
      <c r="N4863" s="16">
        <v>0</v>
      </c>
      <c r="O4863" s="16">
        <v>0</v>
      </c>
      <c r="P4863" s="13" t="str">
        <f t="shared" si="150"/>
        <v>P</v>
      </c>
      <c r="Q4863" s="13">
        <f>IFERROR(VLOOKUP($A4863, 'Fielding Data'!$A$1:$H$12056, 5, 0), 0)</f>
        <v>4</v>
      </c>
      <c r="R4863" s="13">
        <f>IFERROR(VLOOKUP($A4863, 'Fielding Data'!$A$1:$H$12056, 6, 0), 0)</f>
        <v>2</v>
      </c>
      <c r="S4863" s="13">
        <f>IFERROR(VLOOKUP($A4863, 'Fielding Data'!$A$1:$H$12056, 7, 0), 0)</f>
        <v>0</v>
      </c>
      <c r="T4863" s="13">
        <f>IFERROR(VLOOKUP($A4863, 'Fielding Data'!$A$1:$H$12056, 8, 0), 0)</f>
        <v>1</v>
      </c>
      <c r="U4863" s="13">
        <f>SUMIFS('Fielding Data'!E:E, 'Fielding Data'!$A:$A, $A4863)</f>
        <v>4</v>
      </c>
      <c r="V4863" s="13">
        <f>SUMIFS('Fielding Data'!F:F, 'Fielding Data'!$A:$A, $A4863)</f>
        <v>2</v>
      </c>
      <c r="W4863" s="13">
        <f>SUMIFS('Fielding Data'!G:G, 'Fielding Data'!$A:$A, $A4863)</f>
        <v>0</v>
      </c>
      <c r="X4863" s="13">
        <f>SUMIFS('Fielding Data'!H:H, 'Fielding Data'!$A:$A, $A4863)</f>
        <v>1</v>
      </c>
    </row>
    <row r="4864" spans="1:24" x14ac:dyDescent="0.3">
      <c r="A4864" s="13" t="str">
        <f t="shared" si="151"/>
        <v>bumgama012014</v>
      </c>
      <c r="B4864" s="16" t="s">
        <v>1056</v>
      </c>
      <c r="C4864" s="16">
        <v>2014</v>
      </c>
      <c r="D4864" s="16">
        <v>34</v>
      </c>
      <c r="E4864" s="16">
        <v>66</v>
      </c>
      <c r="F4864" s="16">
        <v>10</v>
      </c>
      <c r="G4864" s="16">
        <v>17</v>
      </c>
      <c r="H4864" s="16">
        <v>2</v>
      </c>
      <c r="I4864" s="16">
        <v>0</v>
      </c>
      <c r="J4864" s="16">
        <v>4</v>
      </c>
      <c r="K4864" s="16">
        <v>15</v>
      </c>
      <c r="L4864" s="16">
        <v>0</v>
      </c>
      <c r="M4864" s="16">
        <v>0</v>
      </c>
      <c r="N4864" s="16">
        <v>2</v>
      </c>
      <c r="O4864" s="16">
        <v>29</v>
      </c>
      <c r="P4864" s="13" t="str">
        <f t="shared" si="150"/>
        <v>P</v>
      </c>
      <c r="Q4864" s="13">
        <f>IFERROR(VLOOKUP($A4864, 'Fielding Data'!$A$1:$H$12056, 5, 0), 0)</f>
        <v>8</v>
      </c>
      <c r="R4864" s="13">
        <f>IFERROR(VLOOKUP($A4864, 'Fielding Data'!$A$1:$H$12056, 6, 0), 0)</f>
        <v>26</v>
      </c>
      <c r="S4864" s="13">
        <f>IFERROR(VLOOKUP($A4864, 'Fielding Data'!$A$1:$H$12056, 7, 0), 0)</f>
        <v>2</v>
      </c>
      <c r="T4864" s="13">
        <f>IFERROR(VLOOKUP($A4864, 'Fielding Data'!$A$1:$H$12056, 8, 0), 0)</f>
        <v>2</v>
      </c>
      <c r="U4864" s="13">
        <f>SUMIFS('Fielding Data'!E:E, 'Fielding Data'!$A:$A, $A4864)</f>
        <v>8</v>
      </c>
      <c r="V4864" s="13">
        <f>SUMIFS('Fielding Data'!F:F, 'Fielding Data'!$A:$A, $A4864)</f>
        <v>26</v>
      </c>
      <c r="W4864" s="13">
        <f>SUMIFS('Fielding Data'!G:G, 'Fielding Data'!$A:$A, $A4864)</f>
        <v>2</v>
      </c>
      <c r="X4864" s="13">
        <f>SUMIFS('Fielding Data'!H:H, 'Fielding Data'!$A:$A, $A4864)</f>
        <v>2</v>
      </c>
    </row>
    <row r="4865" spans="1:24" x14ac:dyDescent="0.3">
      <c r="A4865" s="13" t="str">
        <f t="shared" si="151"/>
        <v>burneaj012014</v>
      </c>
      <c r="B4865" s="16" t="s">
        <v>63</v>
      </c>
      <c r="C4865" s="16">
        <v>2014</v>
      </c>
      <c r="D4865" s="16">
        <v>34</v>
      </c>
      <c r="E4865" s="16">
        <v>60</v>
      </c>
      <c r="F4865" s="16">
        <v>5</v>
      </c>
      <c r="G4865" s="16">
        <v>8</v>
      </c>
      <c r="H4865" s="16">
        <v>2</v>
      </c>
      <c r="I4865" s="16">
        <v>0</v>
      </c>
      <c r="J4865" s="16">
        <v>0</v>
      </c>
      <c r="K4865" s="16">
        <v>1</v>
      </c>
      <c r="L4865" s="16">
        <v>0</v>
      </c>
      <c r="M4865" s="16">
        <v>0</v>
      </c>
      <c r="N4865" s="16">
        <v>3</v>
      </c>
      <c r="O4865" s="16">
        <v>23</v>
      </c>
      <c r="P4865" s="13" t="str">
        <f t="shared" si="150"/>
        <v>P</v>
      </c>
      <c r="Q4865" s="13">
        <f>IFERROR(VLOOKUP($A4865, 'Fielding Data'!$A$1:$H$12056, 5, 0), 0)</f>
        <v>9</v>
      </c>
      <c r="R4865" s="13">
        <f>IFERROR(VLOOKUP($A4865, 'Fielding Data'!$A$1:$H$12056, 6, 0), 0)</f>
        <v>25</v>
      </c>
      <c r="S4865" s="13">
        <f>IFERROR(VLOOKUP($A4865, 'Fielding Data'!$A$1:$H$12056, 7, 0), 0)</f>
        <v>1</v>
      </c>
      <c r="T4865" s="13">
        <f>IFERROR(VLOOKUP($A4865, 'Fielding Data'!$A$1:$H$12056, 8, 0), 0)</f>
        <v>1</v>
      </c>
      <c r="U4865" s="13">
        <f>SUMIFS('Fielding Data'!E:E, 'Fielding Data'!$A:$A, $A4865)</f>
        <v>9</v>
      </c>
      <c r="V4865" s="13">
        <f>SUMIFS('Fielding Data'!F:F, 'Fielding Data'!$A:$A, $A4865)</f>
        <v>25</v>
      </c>
      <c r="W4865" s="13">
        <f>SUMIFS('Fielding Data'!G:G, 'Fielding Data'!$A:$A, $A4865)</f>
        <v>1</v>
      </c>
      <c r="X4865" s="13">
        <f>SUMIFS('Fielding Data'!H:H, 'Fielding Data'!$A:$A, $A4865)</f>
        <v>1</v>
      </c>
    </row>
    <row r="4866" spans="1:24" x14ac:dyDescent="0.3">
      <c r="A4866" s="13" t="str">
        <f t="shared" si="151"/>
        <v>burnese012014</v>
      </c>
      <c r="B4866" s="16" t="s">
        <v>425</v>
      </c>
      <c r="C4866" s="16">
        <v>2014</v>
      </c>
      <c r="D4866" s="16">
        <v>3</v>
      </c>
      <c r="E4866" s="16">
        <v>0</v>
      </c>
      <c r="F4866" s="16">
        <v>0</v>
      </c>
      <c r="G4866" s="16">
        <v>0</v>
      </c>
      <c r="H4866" s="16">
        <v>0</v>
      </c>
      <c r="I4866" s="16">
        <v>0</v>
      </c>
      <c r="J4866" s="16">
        <v>0</v>
      </c>
      <c r="K4866" s="16">
        <v>0</v>
      </c>
      <c r="L4866" s="16">
        <v>0</v>
      </c>
      <c r="M4866" s="16">
        <v>0</v>
      </c>
      <c r="N4866" s="16">
        <v>0</v>
      </c>
      <c r="O4866" s="16">
        <v>0</v>
      </c>
      <c r="P4866" s="13" t="str">
        <f t="shared" ref="P4866:P4929" si="152">IFERROR(VLOOKUP($A4866, Fielding, 4, 0), "Other")</f>
        <v>P</v>
      </c>
      <c r="Q4866" s="13">
        <f>IFERROR(VLOOKUP($A4866, 'Fielding Data'!$A$1:$H$12056, 5, 0), 0)</f>
        <v>0</v>
      </c>
      <c r="R4866" s="13">
        <f>IFERROR(VLOOKUP($A4866, 'Fielding Data'!$A$1:$H$12056, 6, 0), 0)</f>
        <v>0</v>
      </c>
      <c r="S4866" s="13">
        <f>IFERROR(VLOOKUP($A4866, 'Fielding Data'!$A$1:$H$12056, 7, 0), 0)</f>
        <v>0</v>
      </c>
      <c r="T4866" s="13">
        <f>IFERROR(VLOOKUP($A4866, 'Fielding Data'!$A$1:$H$12056, 8, 0), 0)</f>
        <v>0</v>
      </c>
      <c r="U4866" s="13">
        <f>SUMIFS('Fielding Data'!E:E, 'Fielding Data'!$A:$A, $A4866)</f>
        <v>0</v>
      </c>
      <c r="V4866" s="13">
        <f>SUMIFS('Fielding Data'!F:F, 'Fielding Data'!$A:$A, $A4866)</f>
        <v>0</v>
      </c>
      <c r="W4866" s="13">
        <f>SUMIFS('Fielding Data'!G:G, 'Fielding Data'!$A:$A, $A4866)</f>
        <v>0</v>
      </c>
      <c r="X4866" s="13">
        <f>SUMIFS('Fielding Data'!H:H, 'Fielding Data'!$A:$A, $A4866)</f>
        <v>0</v>
      </c>
    </row>
    <row r="4867" spans="1:24" x14ac:dyDescent="0.3">
      <c r="A4867" s="13" t="str">
        <f t="shared" ref="A4867:A4930" si="153">B4867&amp;C4867</f>
        <v>burnsbi022014</v>
      </c>
      <c r="B4867" s="16" t="s">
        <v>2127</v>
      </c>
      <c r="C4867" s="16">
        <v>2014</v>
      </c>
      <c r="D4867" s="16">
        <v>13</v>
      </c>
      <c r="E4867" s="16">
        <v>6</v>
      </c>
      <c r="F4867" s="16">
        <v>4</v>
      </c>
      <c r="G4867" s="16">
        <v>1</v>
      </c>
      <c r="H4867" s="16">
        <v>0</v>
      </c>
      <c r="I4867" s="16">
        <v>0</v>
      </c>
      <c r="J4867" s="16">
        <v>0</v>
      </c>
      <c r="K4867" s="16">
        <v>0</v>
      </c>
      <c r="L4867" s="16">
        <v>3</v>
      </c>
      <c r="M4867" s="16">
        <v>1</v>
      </c>
      <c r="N4867" s="16">
        <v>0</v>
      </c>
      <c r="O4867" s="16">
        <v>0</v>
      </c>
      <c r="P4867" s="13" t="str">
        <f t="shared" si="152"/>
        <v>OF</v>
      </c>
      <c r="Q4867" s="13">
        <f>IFERROR(VLOOKUP($A4867, 'Fielding Data'!$A$1:$H$12056, 5, 0), 0)</f>
        <v>2</v>
      </c>
      <c r="R4867" s="13">
        <f>IFERROR(VLOOKUP($A4867, 'Fielding Data'!$A$1:$H$12056, 6, 0), 0)</f>
        <v>0</v>
      </c>
      <c r="S4867" s="13">
        <f>IFERROR(VLOOKUP($A4867, 'Fielding Data'!$A$1:$H$12056, 7, 0), 0)</f>
        <v>1</v>
      </c>
      <c r="T4867" s="13">
        <f>IFERROR(VLOOKUP($A4867, 'Fielding Data'!$A$1:$H$12056, 8, 0), 0)</f>
        <v>0</v>
      </c>
      <c r="U4867" s="13">
        <f>SUMIFS('Fielding Data'!E:E, 'Fielding Data'!$A:$A, $A4867)</f>
        <v>2</v>
      </c>
      <c r="V4867" s="13">
        <f>SUMIFS('Fielding Data'!F:F, 'Fielding Data'!$A:$A, $A4867)</f>
        <v>0</v>
      </c>
      <c r="W4867" s="13">
        <f>SUMIFS('Fielding Data'!G:G, 'Fielding Data'!$A:$A, $A4867)</f>
        <v>1</v>
      </c>
      <c r="X4867" s="13">
        <f>SUMIFS('Fielding Data'!H:H, 'Fielding Data'!$A:$A, $A4867)</f>
        <v>0</v>
      </c>
    </row>
    <row r="4868" spans="1:24" x14ac:dyDescent="0.3">
      <c r="A4868" s="13" t="str">
        <f t="shared" si="153"/>
        <v>burtoja012014</v>
      </c>
      <c r="B4868" s="16" t="s">
        <v>765</v>
      </c>
      <c r="C4868" s="16">
        <v>2014</v>
      </c>
      <c r="D4868" s="16">
        <v>68</v>
      </c>
      <c r="E4868" s="16">
        <v>0</v>
      </c>
      <c r="F4868" s="16">
        <v>0</v>
      </c>
      <c r="G4868" s="16">
        <v>0</v>
      </c>
      <c r="H4868" s="16">
        <v>0</v>
      </c>
      <c r="I4868" s="16">
        <v>0</v>
      </c>
      <c r="J4868" s="16">
        <v>0</v>
      </c>
      <c r="K4868" s="16">
        <v>0</v>
      </c>
      <c r="L4868" s="16">
        <v>0</v>
      </c>
      <c r="M4868" s="16">
        <v>0</v>
      </c>
      <c r="N4868" s="16">
        <v>0</v>
      </c>
      <c r="O4868" s="16">
        <v>0</v>
      </c>
      <c r="P4868" s="13" t="str">
        <f t="shared" si="152"/>
        <v>P</v>
      </c>
      <c r="Q4868" s="13">
        <f>IFERROR(VLOOKUP($A4868, 'Fielding Data'!$A$1:$H$12056, 5, 0), 0)</f>
        <v>4</v>
      </c>
      <c r="R4868" s="13">
        <f>IFERROR(VLOOKUP($A4868, 'Fielding Data'!$A$1:$H$12056, 6, 0), 0)</f>
        <v>6</v>
      </c>
      <c r="S4868" s="13">
        <f>IFERROR(VLOOKUP($A4868, 'Fielding Data'!$A$1:$H$12056, 7, 0), 0)</f>
        <v>0</v>
      </c>
      <c r="T4868" s="13">
        <f>IFERROR(VLOOKUP($A4868, 'Fielding Data'!$A$1:$H$12056, 8, 0), 0)</f>
        <v>0</v>
      </c>
      <c r="U4868" s="13">
        <f>SUMIFS('Fielding Data'!E:E, 'Fielding Data'!$A:$A, $A4868)</f>
        <v>4</v>
      </c>
      <c r="V4868" s="13">
        <f>SUMIFS('Fielding Data'!F:F, 'Fielding Data'!$A:$A, $A4868)</f>
        <v>6</v>
      </c>
      <c r="W4868" s="13">
        <f>SUMIFS('Fielding Data'!G:G, 'Fielding Data'!$A:$A, $A4868)</f>
        <v>0</v>
      </c>
      <c r="X4868" s="13">
        <f>SUMIFS('Fielding Data'!H:H, 'Fielding Data'!$A:$A, $A4868)</f>
        <v>0</v>
      </c>
    </row>
    <row r="4869" spans="1:24" x14ac:dyDescent="0.3">
      <c r="A4869" s="13" t="str">
        <f t="shared" si="153"/>
        <v>buterdr012014</v>
      </c>
      <c r="B4869" s="16" t="s">
        <v>1236</v>
      </c>
      <c r="C4869" s="16">
        <v>2014</v>
      </c>
      <c r="D4869" s="16">
        <v>61</v>
      </c>
      <c r="E4869" s="16">
        <v>170</v>
      </c>
      <c r="F4869" s="16">
        <v>16</v>
      </c>
      <c r="G4869" s="16">
        <v>32</v>
      </c>
      <c r="H4869" s="16">
        <v>6</v>
      </c>
      <c r="I4869" s="16">
        <v>1</v>
      </c>
      <c r="J4869" s="16">
        <v>3</v>
      </c>
      <c r="K4869" s="16">
        <v>14</v>
      </c>
      <c r="L4869" s="16">
        <v>0</v>
      </c>
      <c r="M4869" s="16">
        <v>0</v>
      </c>
      <c r="N4869" s="16">
        <v>17</v>
      </c>
      <c r="O4869" s="16">
        <v>41</v>
      </c>
      <c r="P4869" s="13" t="str">
        <f t="shared" si="152"/>
        <v>1B</v>
      </c>
      <c r="Q4869" s="13">
        <f>IFERROR(VLOOKUP($A4869, 'Fielding Data'!$A$1:$H$12056, 5, 0), 0)</f>
        <v>4</v>
      </c>
      <c r="R4869" s="13">
        <f>IFERROR(VLOOKUP($A4869, 'Fielding Data'!$A$1:$H$12056, 6, 0), 0)</f>
        <v>0</v>
      </c>
      <c r="S4869" s="13">
        <f>IFERROR(VLOOKUP($A4869, 'Fielding Data'!$A$1:$H$12056, 7, 0), 0)</f>
        <v>1</v>
      </c>
      <c r="T4869" s="13">
        <f>IFERROR(VLOOKUP($A4869, 'Fielding Data'!$A$1:$H$12056, 8, 0), 0)</f>
        <v>0</v>
      </c>
      <c r="U4869" s="13">
        <f>SUMIFS('Fielding Data'!E:E, 'Fielding Data'!$A:$A, $A4869)</f>
        <v>438</v>
      </c>
      <c r="V4869" s="13">
        <f>SUMIFS('Fielding Data'!F:F, 'Fielding Data'!$A:$A, $A4869)</f>
        <v>30</v>
      </c>
      <c r="W4869" s="13">
        <f>SUMIFS('Fielding Data'!G:G, 'Fielding Data'!$A:$A, $A4869)</f>
        <v>1</v>
      </c>
      <c r="X4869" s="13">
        <f>SUMIFS('Fielding Data'!H:H, 'Fielding Data'!$A:$A, $A4869)</f>
        <v>2</v>
      </c>
    </row>
    <row r="4870" spans="1:24" x14ac:dyDescent="0.3">
      <c r="A4870" s="13" t="str">
        <f t="shared" si="153"/>
        <v>butlebi032014</v>
      </c>
      <c r="B4870" s="16" t="s">
        <v>766</v>
      </c>
      <c r="C4870" s="16">
        <v>2014</v>
      </c>
      <c r="D4870" s="16">
        <v>151</v>
      </c>
      <c r="E4870" s="16">
        <v>549</v>
      </c>
      <c r="F4870" s="16">
        <v>57</v>
      </c>
      <c r="G4870" s="16">
        <v>149</v>
      </c>
      <c r="H4870" s="16">
        <v>32</v>
      </c>
      <c r="I4870" s="16">
        <v>0</v>
      </c>
      <c r="J4870" s="16">
        <v>9</v>
      </c>
      <c r="K4870" s="16">
        <v>66</v>
      </c>
      <c r="L4870" s="16">
        <v>0</v>
      </c>
      <c r="M4870" s="16">
        <v>0</v>
      </c>
      <c r="N4870" s="16">
        <v>41</v>
      </c>
      <c r="O4870" s="16">
        <v>96</v>
      </c>
      <c r="P4870" s="13" t="str">
        <f t="shared" si="152"/>
        <v>1B</v>
      </c>
      <c r="Q4870" s="13">
        <f>IFERROR(VLOOKUP($A4870, 'Fielding Data'!$A$1:$H$12056, 5, 0), 0)</f>
        <v>272</v>
      </c>
      <c r="R4870" s="13">
        <f>IFERROR(VLOOKUP($A4870, 'Fielding Data'!$A$1:$H$12056, 6, 0), 0)</f>
        <v>24</v>
      </c>
      <c r="S4870" s="13">
        <f>IFERROR(VLOOKUP($A4870, 'Fielding Data'!$A$1:$H$12056, 7, 0), 0)</f>
        <v>2</v>
      </c>
      <c r="T4870" s="13">
        <f>IFERROR(VLOOKUP($A4870, 'Fielding Data'!$A$1:$H$12056, 8, 0), 0)</f>
        <v>26</v>
      </c>
      <c r="U4870" s="13">
        <f>SUMIFS('Fielding Data'!E:E, 'Fielding Data'!$A:$A, $A4870)</f>
        <v>272</v>
      </c>
      <c r="V4870" s="13">
        <f>SUMIFS('Fielding Data'!F:F, 'Fielding Data'!$A:$A, $A4870)</f>
        <v>24</v>
      </c>
      <c r="W4870" s="13">
        <f>SUMIFS('Fielding Data'!G:G, 'Fielding Data'!$A:$A, $A4870)</f>
        <v>2</v>
      </c>
      <c r="X4870" s="13">
        <f>SUMIFS('Fielding Data'!H:H, 'Fielding Data'!$A:$A, $A4870)</f>
        <v>26</v>
      </c>
    </row>
    <row r="4871" spans="1:24" x14ac:dyDescent="0.3">
      <c r="A4871" s="13" t="str">
        <f t="shared" si="153"/>
        <v>butleda012014</v>
      </c>
      <c r="B4871" s="16" t="s">
        <v>2128</v>
      </c>
      <c r="C4871" s="16">
        <v>2014</v>
      </c>
      <c r="D4871" s="16">
        <v>7</v>
      </c>
      <c r="E4871" s="16">
        <v>19</v>
      </c>
      <c r="F4871" s="16">
        <v>1</v>
      </c>
      <c r="G4871" s="16">
        <v>4</v>
      </c>
      <c r="H4871" s="16">
        <v>3</v>
      </c>
      <c r="I4871" s="16">
        <v>0</v>
      </c>
      <c r="J4871" s="16">
        <v>0</v>
      </c>
      <c r="K4871" s="16">
        <v>2</v>
      </c>
      <c r="L4871" s="16">
        <v>0</v>
      </c>
      <c r="M4871" s="16">
        <v>0</v>
      </c>
      <c r="N4871" s="16">
        <v>1</v>
      </c>
      <c r="O4871" s="16">
        <v>5</v>
      </c>
      <c r="P4871" s="13" t="str">
        <f t="shared" si="152"/>
        <v>C</v>
      </c>
      <c r="Q4871" s="13">
        <f>IFERROR(VLOOKUP($A4871, 'Fielding Data'!$A$1:$H$12056, 5, 0), 0)</f>
        <v>41</v>
      </c>
      <c r="R4871" s="13">
        <f>IFERROR(VLOOKUP($A4871, 'Fielding Data'!$A$1:$H$12056, 6, 0), 0)</f>
        <v>2</v>
      </c>
      <c r="S4871" s="13">
        <f>IFERROR(VLOOKUP($A4871, 'Fielding Data'!$A$1:$H$12056, 7, 0), 0)</f>
        <v>1</v>
      </c>
      <c r="T4871" s="13">
        <f>IFERROR(VLOOKUP($A4871, 'Fielding Data'!$A$1:$H$12056, 8, 0), 0)</f>
        <v>0</v>
      </c>
      <c r="U4871" s="13">
        <f>SUMIFS('Fielding Data'!E:E, 'Fielding Data'!$A:$A, $A4871)</f>
        <v>41</v>
      </c>
      <c r="V4871" s="13">
        <f>SUMIFS('Fielding Data'!F:F, 'Fielding Data'!$A:$A, $A4871)</f>
        <v>2</v>
      </c>
      <c r="W4871" s="13">
        <f>SUMIFS('Fielding Data'!G:G, 'Fielding Data'!$A:$A, $A4871)</f>
        <v>1</v>
      </c>
      <c r="X4871" s="13">
        <f>SUMIFS('Fielding Data'!H:H, 'Fielding Data'!$A:$A, $A4871)</f>
        <v>0</v>
      </c>
    </row>
    <row r="4872" spans="1:24" x14ac:dyDescent="0.3">
      <c r="A4872" s="13" t="str">
        <f t="shared" si="153"/>
        <v>butleed012014</v>
      </c>
      <c r="B4872" s="16" t="s">
        <v>2129</v>
      </c>
      <c r="C4872" s="16">
        <v>2014</v>
      </c>
      <c r="D4872" s="16">
        <v>3</v>
      </c>
      <c r="E4872" s="16">
        <v>6</v>
      </c>
      <c r="F4872" s="16">
        <v>0</v>
      </c>
      <c r="G4872" s="16">
        <v>0</v>
      </c>
      <c r="H4872" s="16">
        <v>0</v>
      </c>
      <c r="I4872" s="16">
        <v>0</v>
      </c>
      <c r="J4872" s="16">
        <v>0</v>
      </c>
      <c r="K4872" s="16">
        <v>0</v>
      </c>
      <c r="L4872" s="16">
        <v>0</v>
      </c>
      <c r="M4872" s="16">
        <v>0</v>
      </c>
      <c r="N4872" s="16">
        <v>0</v>
      </c>
      <c r="O4872" s="16">
        <v>3</v>
      </c>
      <c r="P4872" s="13" t="str">
        <f t="shared" si="152"/>
        <v>P</v>
      </c>
      <c r="Q4872" s="13">
        <f>IFERROR(VLOOKUP($A4872, 'Fielding Data'!$A$1:$H$12056, 5, 0), 0)</f>
        <v>0</v>
      </c>
      <c r="R4872" s="13">
        <f>IFERROR(VLOOKUP($A4872, 'Fielding Data'!$A$1:$H$12056, 6, 0), 0)</f>
        <v>4</v>
      </c>
      <c r="S4872" s="13">
        <f>IFERROR(VLOOKUP($A4872, 'Fielding Data'!$A$1:$H$12056, 7, 0), 0)</f>
        <v>0</v>
      </c>
      <c r="T4872" s="13">
        <f>IFERROR(VLOOKUP($A4872, 'Fielding Data'!$A$1:$H$12056, 8, 0), 0)</f>
        <v>0</v>
      </c>
      <c r="U4872" s="13">
        <f>SUMIFS('Fielding Data'!E:E, 'Fielding Data'!$A:$A, $A4872)</f>
        <v>0</v>
      </c>
      <c r="V4872" s="13">
        <f>SUMIFS('Fielding Data'!F:F, 'Fielding Data'!$A:$A, $A4872)</f>
        <v>4</v>
      </c>
      <c r="W4872" s="13">
        <f>SUMIFS('Fielding Data'!G:G, 'Fielding Data'!$A:$A, $A4872)</f>
        <v>0</v>
      </c>
      <c r="X4872" s="13">
        <f>SUMIFS('Fielding Data'!H:H, 'Fielding Data'!$A:$A, $A4872)</f>
        <v>0</v>
      </c>
    </row>
    <row r="4873" spans="1:24" x14ac:dyDescent="0.3">
      <c r="A4873" s="13" t="str">
        <f t="shared" si="153"/>
        <v>butlejo042014</v>
      </c>
      <c r="B4873" s="16" t="s">
        <v>1888</v>
      </c>
      <c r="C4873" s="16">
        <v>2014</v>
      </c>
      <c r="D4873" s="16">
        <v>6</v>
      </c>
      <c r="E4873" s="16">
        <v>5</v>
      </c>
      <c r="F4873" s="16">
        <v>0</v>
      </c>
      <c r="G4873" s="16">
        <v>0</v>
      </c>
      <c r="H4873" s="16">
        <v>0</v>
      </c>
      <c r="I4873" s="16">
        <v>0</v>
      </c>
      <c r="J4873" s="16">
        <v>0</v>
      </c>
      <c r="K4873" s="16">
        <v>0</v>
      </c>
      <c r="L4873" s="16">
        <v>0</v>
      </c>
      <c r="M4873" s="16">
        <v>0</v>
      </c>
      <c r="N4873" s="16">
        <v>1</v>
      </c>
      <c r="O4873" s="16">
        <v>3</v>
      </c>
      <c r="P4873" s="13" t="str">
        <f t="shared" si="152"/>
        <v>OF</v>
      </c>
      <c r="Q4873" s="13">
        <f>IFERROR(VLOOKUP($A4873, 'Fielding Data'!$A$1:$H$12056, 5, 0), 0)</f>
        <v>1</v>
      </c>
      <c r="R4873" s="13">
        <f>IFERROR(VLOOKUP($A4873, 'Fielding Data'!$A$1:$H$12056, 6, 0), 0)</f>
        <v>0</v>
      </c>
      <c r="S4873" s="13">
        <f>IFERROR(VLOOKUP($A4873, 'Fielding Data'!$A$1:$H$12056, 7, 0), 0)</f>
        <v>0</v>
      </c>
      <c r="T4873" s="13">
        <f>IFERROR(VLOOKUP($A4873, 'Fielding Data'!$A$1:$H$12056, 8, 0), 0)</f>
        <v>0</v>
      </c>
      <c r="U4873" s="13">
        <f>SUMIFS('Fielding Data'!E:E, 'Fielding Data'!$A:$A, $A4873)</f>
        <v>2</v>
      </c>
      <c r="V4873" s="13">
        <f>SUMIFS('Fielding Data'!F:F, 'Fielding Data'!$A:$A, $A4873)</f>
        <v>0</v>
      </c>
      <c r="W4873" s="13">
        <f>SUMIFS('Fielding Data'!G:G, 'Fielding Data'!$A:$A, $A4873)</f>
        <v>0</v>
      </c>
      <c r="X4873" s="13">
        <f>SUMIFS('Fielding Data'!H:H, 'Fielding Data'!$A:$A, $A4873)</f>
        <v>0</v>
      </c>
    </row>
    <row r="4874" spans="1:24" x14ac:dyDescent="0.3">
      <c r="A4874" s="13" t="str">
        <f t="shared" si="153"/>
        <v>butleke012014</v>
      </c>
      <c r="B4874" s="16" t="s">
        <v>1889</v>
      </c>
      <c r="C4874" s="16">
        <v>2014</v>
      </c>
      <c r="D4874" s="16">
        <v>2</v>
      </c>
      <c r="E4874" s="16">
        <v>0</v>
      </c>
      <c r="F4874" s="16">
        <v>0</v>
      </c>
      <c r="G4874" s="16">
        <v>0</v>
      </c>
      <c r="H4874" s="16">
        <v>0</v>
      </c>
      <c r="I4874" s="16">
        <v>0</v>
      </c>
      <c r="J4874" s="16">
        <v>0</v>
      </c>
      <c r="K4874" s="16">
        <v>0</v>
      </c>
      <c r="L4874" s="16">
        <v>0</v>
      </c>
      <c r="M4874" s="16">
        <v>0</v>
      </c>
      <c r="N4874" s="16">
        <v>0</v>
      </c>
      <c r="O4874" s="16">
        <v>0</v>
      </c>
      <c r="P4874" s="13" t="str">
        <f t="shared" si="152"/>
        <v>P</v>
      </c>
      <c r="Q4874" s="13">
        <f>IFERROR(VLOOKUP($A4874, 'Fielding Data'!$A$1:$H$12056, 5, 0), 0)</f>
        <v>0</v>
      </c>
      <c r="R4874" s="13">
        <f>IFERROR(VLOOKUP($A4874, 'Fielding Data'!$A$1:$H$12056, 6, 0), 0)</f>
        <v>0</v>
      </c>
      <c r="S4874" s="13">
        <f>IFERROR(VLOOKUP($A4874, 'Fielding Data'!$A$1:$H$12056, 7, 0), 0)</f>
        <v>0</v>
      </c>
      <c r="T4874" s="13">
        <f>IFERROR(VLOOKUP($A4874, 'Fielding Data'!$A$1:$H$12056, 8, 0), 0)</f>
        <v>0</v>
      </c>
      <c r="U4874" s="13">
        <f>SUMIFS('Fielding Data'!E:E, 'Fielding Data'!$A:$A, $A4874)</f>
        <v>0</v>
      </c>
      <c r="V4874" s="13">
        <f>SUMIFS('Fielding Data'!F:F, 'Fielding Data'!$A:$A, $A4874)</f>
        <v>0</v>
      </c>
      <c r="W4874" s="13">
        <f>SUMIFS('Fielding Data'!G:G, 'Fielding Data'!$A:$A, $A4874)</f>
        <v>0</v>
      </c>
      <c r="X4874" s="13">
        <f>SUMIFS('Fielding Data'!H:H, 'Fielding Data'!$A:$A, $A4874)</f>
        <v>0</v>
      </c>
    </row>
    <row r="4875" spans="1:24" x14ac:dyDescent="0.3">
      <c r="A4875" s="13" t="str">
        <f t="shared" si="153"/>
        <v>byrdma012014</v>
      </c>
      <c r="B4875" s="16" t="s">
        <v>289</v>
      </c>
      <c r="C4875" s="16">
        <v>2014</v>
      </c>
      <c r="D4875" s="16">
        <v>154</v>
      </c>
      <c r="E4875" s="16">
        <v>591</v>
      </c>
      <c r="F4875" s="16">
        <v>71</v>
      </c>
      <c r="G4875" s="16">
        <v>156</v>
      </c>
      <c r="H4875" s="16">
        <v>28</v>
      </c>
      <c r="I4875" s="16">
        <v>2</v>
      </c>
      <c r="J4875" s="16">
        <v>25</v>
      </c>
      <c r="K4875" s="16">
        <v>85</v>
      </c>
      <c r="L4875" s="16">
        <v>3</v>
      </c>
      <c r="M4875" s="16">
        <v>2</v>
      </c>
      <c r="N4875" s="16">
        <v>35</v>
      </c>
      <c r="O4875" s="16">
        <v>185</v>
      </c>
      <c r="P4875" s="13" t="str">
        <f t="shared" si="152"/>
        <v>OF</v>
      </c>
      <c r="Q4875" s="13">
        <f>IFERROR(VLOOKUP($A4875, 'Fielding Data'!$A$1:$H$12056, 5, 0), 0)</f>
        <v>329</v>
      </c>
      <c r="R4875" s="13">
        <f>IFERROR(VLOOKUP($A4875, 'Fielding Data'!$A$1:$H$12056, 6, 0), 0)</f>
        <v>6</v>
      </c>
      <c r="S4875" s="13">
        <f>IFERROR(VLOOKUP($A4875, 'Fielding Data'!$A$1:$H$12056, 7, 0), 0)</f>
        <v>6</v>
      </c>
      <c r="T4875" s="13">
        <f>IFERROR(VLOOKUP($A4875, 'Fielding Data'!$A$1:$H$12056, 8, 0), 0)</f>
        <v>1</v>
      </c>
      <c r="U4875" s="13">
        <f>SUMIFS('Fielding Data'!E:E, 'Fielding Data'!$A:$A, $A4875)</f>
        <v>658</v>
      </c>
      <c r="V4875" s="13">
        <f>SUMIFS('Fielding Data'!F:F, 'Fielding Data'!$A:$A, $A4875)</f>
        <v>12</v>
      </c>
      <c r="W4875" s="13">
        <f>SUMIFS('Fielding Data'!G:G, 'Fielding Data'!$A:$A, $A4875)</f>
        <v>12</v>
      </c>
      <c r="X4875" s="13">
        <f>SUMIFS('Fielding Data'!H:H, 'Fielding Data'!$A:$A, $A4875)</f>
        <v>2</v>
      </c>
    </row>
    <row r="4876" spans="1:24" x14ac:dyDescent="0.3">
      <c r="A4876" s="13" t="str">
        <f t="shared" si="153"/>
        <v>cabrace012014</v>
      </c>
      <c r="B4876" s="16" t="s">
        <v>1890</v>
      </c>
      <c r="C4876" s="16">
        <v>2014</v>
      </c>
      <c r="D4876" s="16">
        <v>4</v>
      </c>
      <c r="E4876" s="16">
        <v>0</v>
      </c>
      <c r="F4876" s="16">
        <v>0</v>
      </c>
      <c r="G4876" s="16">
        <v>0</v>
      </c>
      <c r="H4876" s="16">
        <v>0</v>
      </c>
      <c r="I4876" s="16">
        <v>0</v>
      </c>
      <c r="J4876" s="16">
        <v>0</v>
      </c>
      <c r="K4876" s="16">
        <v>0</v>
      </c>
      <c r="L4876" s="16">
        <v>0</v>
      </c>
      <c r="M4876" s="16">
        <v>0</v>
      </c>
      <c r="N4876" s="16">
        <v>0</v>
      </c>
      <c r="O4876" s="16">
        <v>0</v>
      </c>
      <c r="P4876" s="13" t="str">
        <f t="shared" si="152"/>
        <v>P</v>
      </c>
      <c r="Q4876" s="13">
        <f>IFERROR(VLOOKUP($A4876, 'Fielding Data'!$A$1:$H$12056, 5, 0), 0)</f>
        <v>0</v>
      </c>
      <c r="R4876" s="13">
        <f>IFERROR(VLOOKUP($A4876, 'Fielding Data'!$A$1:$H$12056, 6, 0), 0)</f>
        <v>0</v>
      </c>
      <c r="S4876" s="13">
        <f>IFERROR(VLOOKUP($A4876, 'Fielding Data'!$A$1:$H$12056, 7, 0), 0)</f>
        <v>0</v>
      </c>
      <c r="T4876" s="13">
        <f>IFERROR(VLOOKUP($A4876, 'Fielding Data'!$A$1:$H$12056, 8, 0), 0)</f>
        <v>0</v>
      </c>
      <c r="U4876" s="13">
        <f>SUMIFS('Fielding Data'!E:E, 'Fielding Data'!$A:$A, $A4876)</f>
        <v>0</v>
      </c>
      <c r="V4876" s="13">
        <f>SUMIFS('Fielding Data'!F:F, 'Fielding Data'!$A:$A, $A4876)</f>
        <v>0</v>
      </c>
      <c r="W4876" s="13">
        <f>SUMIFS('Fielding Data'!G:G, 'Fielding Data'!$A:$A, $A4876)</f>
        <v>0</v>
      </c>
      <c r="X4876" s="13">
        <f>SUMIFS('Fielding Data'!H:H, 'Fielding Data'!$A:$A, $A4876)</f>
        <v>0</v>
      </c>
    </row>
    <row r="4877" spans="1:24" x14ac:dyDescent="0.3">
      <c r="A4877" s="13" t="str">
        <f t="shared" si="153"/>
        <v>cabreev012014</v>
      </c>
      <c r="B4877" s="16" t="s">
        <v>1058</v>
      </c>
      <c r="C4877" s="16">
        <v>2014</v>
      </c>
      <c r="D4877" s="16">
        <v>90</v>
      </c>
      <c r="E4877" s="16">
        <v>357</v>
      </c>
      <c r="F4877" s="16">
        <v>36</v>
      </c>
      <c r="G4877" s="16">
        <v>83</v>
      </c>
      <c r="H4877" s="16">
        <v>13</v>
      </c>
      <c r="I4877" s="16">
        <v>1</v>
      </c>
      <c r="J4877" s="16">
        <v>3</v>
      </c>
      <c r="K4877" s="16">
        <v>20</v>
      </c>
      <c r="L4877" s="16">
        <v>18</v>
      </c>
      <c r="M4877" s="16">
        <v>8</v>
      </c>
      <c r="N4877" s="16">
        <v>20</v>
      </c>
      <c r="O4877" s="16">
        <v>86</v>
      </c>
      <c r="P4877" s="13" t="str">
        <f t="shared" si="152"/>
        <v>SS</v>
      </c>
      <c r="Q4877" s="13">
        <f>IFERROR(VLOOKUP($A4877, 'Fielding Data'!$A$1:$H$12056, 5, 0), 0)</f>
        <v>126</v>
      </c>
      <c r="R4877" s="13">
        <f>IFERROR(VLOOKUP($A4877, 'Fielding Data'!$A$1:$H$12056, 6, 0), 0)</f>
        <v>254</v>
      </c>
      <c r="S4877" s="13">
        <f>IFERROR(VLOOKUP($A4877, 'Fielding Data'!$A$1:$H$12056, 7, 0), 0)</f>
        <v>13</v>
      </c>
      <c r="T4877" s="13">
        <f>IFERROR(VLOOKUP($A4877, 'Fielding Data'!$A$1:$H$12056, 8, 0), 0)</f>
        <v>47</v>
      </c>
      <c r="U4877" s="13">
        <f>SUMIFS('Fielding Data'!E:E, 'Fielding Data'!$A:$A, $A4877)</f>
        <v>126</v>
      </c>
      <c r="V4877" s="13">
        <f>SUMIFS('Fielding Data'!F:F, 'Fielding Data'!$A:$A, $A4877)</f>
        <v>254</v>
      </c>
      <c r="W4877" s="13">
        <f>SUMIFS('Fielding Data'!G:G, 'Fielding Data'!$A:$A, $A4877)</f>
        <v>13</v>
      </c>
      <c r="X4877" s="13">
        <f>SUMIFS('Fielding Data'!H:H, 'Fielding Data'!$A:$A, $A4877)</f>
        <v>47</v>
      </c>
    </row>
    <row r="4878" spans="1:24" x14ac:dyDescent="0.3">
      <c r="A4878" s="13" t="str">
        <f t="shared" si="153"/>
        <v>cabreme012014</v>
      </c>
      <c r="B4878" s="16" t="s">
        <v>521</v>
      </c>
      <c r="C4878" s="16">
        <v>2014</v>
      </c>
      <c r="D4878" s="16">
        <v>139</v>
      </c>
      <c r="E4878" s="16">
        <v>568</v>
      </c>
      <c r="F4878" s="16">
        <v>81</v>
      </c>
      <c r="G4878" s="16">
        <v>171</v>
      </c>
      <c r="H4878" s="16">
        <v>35</v>
      </c>
      <c r="I4878" s="16">
        <v>3</v>
      </c>
      <c r="J4878" s="16">
        <v>16</v>
      </c>
      <c r="K4878" s="16">
        <v>73</v>
      </c>
      <c r="L4878" s="16">
        <v>6</v>
      </c>
      <c r="M4878" s="16">
        <v>2</v>
      </c>
      <c r="N4878" s="16">
        <v>43</v>
      </c>
      <c r="O4878" s="16">
        <v>67</v>
      </c>
      <c r="P4878" s="13" t="str">
        <f t="shared" si="152"/>
        <v>CF</v>
      </c>
      <c r="Q4878" s="13">
        <f>IFERROR(VLOOKUP($A4878, 'Fielding Data'!$A$1:$H$12056, 5, 0), 0)</f>
        <v>1</v>
      </c>
      <c r="R4878" s="13">
        <f>IFERROR(VLOOKUP($A4878, 'Fielding Data'!$A$1:$H$12056, 6, 0), 0)</f>
        <v>0</v>
      </c>
      <c r="S4878" s="13">
        <f>IFERROR(VLOOKUP($A4878, 'Fielding Data'!$A$1:$H$12056, 7, 0), 0)</f>
        <v>0</v>
      </c>
      <c r="T4878" s="13">
        <f>IFERROR(VLOOKUP($A4878, 'Fielding Data'!$A$1:$H$12056, 8, 0), 0)</f>
        <v>0</v>
      </c>
      <c r="U4878" s="13">
        <f>SUMIFS('Fielding Data'!E:E, 'Fielding Data'!$A:$A, $A4878)</f>
        <v>480</v>
      </c>
      <c r="V4878" s="13">
        <f>SUMIFS('Fielding Data'!F:F, 'Fielding Data'!$A:$A, $A4878)</f>
        <v>26</v>
      </c>
      <c r="W4878" s="13">
        <f>SUMIFS('Fielding Data'!G:G, 'Fielding Data'!$A:$A, $A4878)</f>
        <v>4</v>
      </c>
      <c r="X4878" s="13">
        <f>SUMIFS('Fielding Data'!H:H, 'Fielding Data'!$A:$A, $A4878)</f>
        <v>6</v>
      </c>
    </row>
    <row r="4879" spans="1:24" x14ac:dyDescent="0.3">
      <c r="A4879" s="13" t="str">
        <f t="shared" si="153"/>
        <v>cabremi012014</v>
      </c>
      <c r="B4879" s="16" t="s">
        <v>356</v>
      </c>
      <c r="C4879" s="16">
        <v>2014</v>
      </c>
      <c r="D4879" s="16">
        <v>159</v>
      </c>
      <c r="E4879" s="16">
        <v>611</v>
      </c>
      <c r="F4879" s="16">
        <v>101</v>
      </c>
      <c r="G4879" s="16">
        <v>191</v>
      </c>
      <c r="H4879" s="16">
        <v>52</v>
      </c>
      <c r="I4879" s="16">
        <v>1</v>
      </c>
      <c r="J4879" s="16">
        <v>25</v>
      </c>
      <c r="K4879" s="16">
        <v>109</v>
      </c>
      <c r="L4879" s="16">
        <v>1</v>
      </c>
      <c r="M4879" s="16">
        <v>1</v>
      </c>
      <c r="N4879" s="16">
        <v>60</v>
      </c>
      <c r="O4879" s="16">
        <v>117</v>
      </c>
      <c r="P4879" s="13" t="str">
        <f t="shared" si="152"/>
        <v>1B</v>
      </c>
      <c r="Q4879" s="13">
        <f>IFERROR(VLOOKUP($A4879, 'Fielding Data'!$A$1:$H$12056, 5, 0), 0)</f>
        <v>978</v>
      </c>
      <c r="R4879" s="13">
        <f>IFERROR(VLOOKUP($A4879, 'Fielding Data'!$A$1:$H$12056, 6, 0), 0)</f>
        <v>98</v>
      </c>
      <c r="S4879" s="13">
        <f>IFERROR(VLOOKUP($A4879, 'Fielding Data'!$A$1:$H$12056, 7, 0), 0)</f>
        <v>5</v>
      </c>
      <c r="T4879" s="13">
        <f>IFERROR(VLOOKUP($A4879, 'Fielding Data'!$A$1:$H$12056, 8, 0), 0)</f>
        <v>100</v>
      </c>
      <c r="U4879" s="13">
        <f>SUMIFS('Fielding Data'!E:E, 'Fielding Data'!$A:$A, $A4879)</f>
        <v>984</v>
      </c>
      <c r="V4879" s="13">
        <f>SUMIFS('Fielding Data'!F:F, 'Fielding Data'!$A:$A, $A4879)</f>
        <v>111</v>
      </c>
      <c r="W4879" s="13">
        <f>SUMIFS('Fielding Data'!G:G, 'Fielding Data'!$A:$A, $A4879)</f>
        <v>6</v>
      </c>
      <c r="X4879" s="13">
        <f>SUMIFS('Fielding Data'!H:H, 'Fielding Data'!$A:$A, $A4879)</f>
        <v>102</v>
      </c>
    </row>
    <row r="4880" spans="1:24" x14ac:dyDescent="0.3">
      <c r="A4880" s="13" t="str">
        <f t="shared" si="153"/>
        <v>cahiltr012014</v>
      </c>
      <c r="B4880" s="16" t="s">
        <v>1059</v>
      </c>
      <c r="C4880" s="16">
        <v>2014</v>
      </c>
      <c r="D4880" s="16">
        <v>32</v>
      </c>
      <c r="E4880" s="16">
        <v>24</v>
      </c>
      <c r="F4880" s="16">
        <v>0</v>
      </c>
      <c r="G4880" s="16">
        <v>2</v>
      </c>
      <c r="H4880" s="16">
        <v>1</v>
      </c>
      <c r="I4880" s="16">
        <v>0</v>
      </c>
      <c r="J4880" s="16">
        <v>0</v>
      </c>
      <c r="K4880" s="16">
        <v>0</v>
      </c>
      <c r="L4880" s="16">
        <v>0</v>
      </c>
      <c r="M4880" s="16">
        <v>0</v>
      </c>
      <c r="N4880" s="16">
        <v>1</v>
      </c>
      <c r="O4880" s="16">
        <v>5</v>
      </c>
      <c r="P4880" s="13" t="str">
        <f t="shared" si="152"/>
        <v>P</v>
      </c>
      <c r="Q4880" s="13">
        <f>IFERROR(VLOOKUP($A4880, 'Fielding Data'!$A$1:$H$12056, 5, 0), 0)</f>
        <v>5</v>
      </c>
      <c r="R4880" s="13">
        <f>IFERROR(VLOOKUP($A4880, 'Fielding Data'!$A$1:$H$12056, 6, 0), 0)</f>
        <v>12</v>
      </c>
      <c r="S4880" s="13">
        <f>IFERROR(VLOOKUP($A4880, 'Fielding Data'!$A$1:$H$12056, 7, 0), 0)</f>
        <v>1</v>
      </c>
      <c r="T4880" s="13">
        <f>IFERROR(VLOOKUP($A4880, 'Fielding Data'!$A$1:$H$12056, 8, 0), 0)</f>
        <v>1</v>
      </c>
      <c r="U4880" s="13">
        <f>SUMIFS('Fielding Data'!E:E, 'Fielding Data'!$A:$A, $A4880)</f>
        <v>5</v>
      </c>
      <c r="V4880" s="13">
        <f>SUMIFS('Fielding Data'!F:F, 'Fielding Data'!$A:$A, $A4880)</f>
        <v>12</v>
      </c>
      <c r="W4880" s="13">
        <f>SUMIFS('Fielding Data'!G:G, 'Fielding Data'!$A:$A, $A4880)</f>
        <v>1</v>
      </c>
      <c r="X4880" s="13">
        <f>SUMIFS('Fielding Data'!H:H, 'Fielding Data'!$A:$A, $A4880)</f>
        <v>1</v>
      </c>
    </row>
    <row r="4881" spans="1:24" x14ac:dyDescent="0.3">
      <c r="A4881" s="13" t="str">
        <f t="shared" si="153"/>
        <v>cainlo012014</v>
      </c>
      <c r="B4881" s="16" t="s">
        <v>1237</v>
      </c>
      <c r="C4881" s="16">
        <v>2014</v>
      </c>
      <c r="D4881" s="16">
        <v>133</v>
      </c>
      <c r="E4881" s="16">
        <v>471</v>
      </c>
      <c r="F4881" s="16">
        <v>55</v>
      </c>
      <c r="G4881" s="16">
        <v>142</v>
      </c>
      <c r="H4881" s="16">
        <v>29</v>
      </c>
      <c r="I4881" s="16">
        <v>4</v>
      </c>
      <c r="J4881" s="16">
        <v>5</v>
      </c>
      <c r="K4881" s="16">
        <v>53</v>
      </c>
      <c r="L4881" s="16">
        <v>28</v>
      </c>
      <c r="M4881" s="16">
        <v>5</v>
      </c>
      <c r="N4881" s="16">
        <v>24</v>
      </c>
      <c r="O4881" s="16">
        <v>108</v>
      </c>
      <c r="P4881" s="13" t="str">
        <f t="shared" si="152"/>
        <v>CF</v>
      </c>
      <c r="Q4881" s="13">
        <f>IFERROR(VLOOKUP($A4881, 'Fielding Data'!$A$1:$H$12056, 5, 0), 0)</f>
        <v>234</v>
      </c>
      <c r="R4881" s="13">
        <f>IFERROR(VLOOKUP($A4881, 'Fielding Data'!$A$1:$H$12056, 6, 0), 0)</f>
        <v>4</v>
      </c>
      <c r="S4881" s="13">
        <f>IFERROR(VLOOKUP($A4881, 'Fielding Data'!$A$1:$H$12056, 7, 0), 0)</f>
        <v>1</v>
      </c>
      <c r="T4881" s="13">
        <f>IFERROR(VLOOKUP($A4881, 'Fielding Data'!$A$1:$H$12056, 8, 0), 0)</f>
        <v>0</v>
      </c>
      <c r="U4881" s="13">
        <f>SUMIFS('Fielding Data'!E:E, 'Fielding Data'!$A:$A, $A4881)</f>
        <v>676</v>
      </c>
      <c r="V4881" s="13">
        <f>SUMIFS('Fielding Data'!F:F, 'Fielding Data'!$A:$A, $A4881)</f>
        <v>16</v>
      </c>
      <c r="W4881" s="13">
        <f>SUMIFS('Fielding Data'!G:G, 'Fielding Data'!$A:$A, $A4881)</f>
        <v>4</v>
      </c>
      <c r="X4881" s="13">
        <f>SUMIFS('Fielding Data'!H:H, 'Fielding Data'!$A:$A, $A4881)</f>
        <v>0</v>
      </c>
    </row>
    <row r="4882" spans="1:24" x14ac:dyDescent="0.3">
      <c r="A4882" s="13" t="str">
        <f t="shared" si="153"/>
        <v>cainma012014</v>
      </c>
      <c r="B4882" s="16" t="s">
        <v>522</v>
      </c>
      <c r="C4882" s="16">
        <v>2014</v>
      </c>
      <c r="D4882" s="16">
        <v>15</v>
      </c>
      <c r="E4882" s="16">
        <v>27</v>
      </c>
      <c r="F4882" s="16">
        <v>1</v>
      </c>
      <c r="G4882" s="16">
        <v>4</v>
      </c>
      <c r="H4882" s="16">
        <v>0</v>
      </c>
      <c r="I4882" s="16">
        <v>0</v>
      </c>
      <c r="J4882" s="16">
        <v>0</v>
      </c>
      <c r="K4882" s="16">
        <v>0</v>
      </c>
      <c r="L4882" s="16">
        <v>0</v>
      </c>
      <c r="M4882" s="16">
        <v>0</v>
      </c>
      <c r="N4882" s="16">
        <v>2</v>
      </c>
      <c r="O4882" s="16">
        <v>13</v>
      </c>
      <c r="P4882" s="13" t="str">
        <f t="shared" si="152"/>
        <v>P</v>
      </c>
      <c r="Q4882" s="13">
        <f>IFERROR(VLOOKUP($A4882, 'Fielding Data'!$A$1:$H$12056, 5, 0), 0)</f>
        <v>12</v>
      </c>
      <c r="R4882" s="13">
        <f>IFERROR(VLOOKUP($A4882, 'Fielding Data'!$A$1:$H$12056, 6, 0), 0)</f>
        <v>12</v>
      </c>
      <c r="S4882" s="13">
        <f>IFERROR(VLOOKUP($A4882, 'Fielding Data'!$A$1:$H$12056, 7, 0), 0)</f>
        <v>2</v>
      </c>
      <c r="T4882" s="13">
        <f>IFERROR(VLOOKUP($A4882, 'Fielding Data'!$A$1:$H$12056, 8, 0), 0)</f>
        <v>1</v>
      </c>
      <c r="U4882" s="13">
        <f>SUMIFS('Fielding Data'!E:E, 'Fielding Data'!$A:$A, $A4882)</f>
        <v>12</v>
      </c>
      <c r="V4882" s="13">
        <f>SUMIFS('Fielding Data'!F:F, 'Fielding Data'!$A:$A, $A4882)</f>
        <v>12</v>
      </c>
      <c r="W4882" s="13">
        <f>SUMIFS('Fielding Data'!G:G, 'Fielding Data'!$A:$A, $A4882)</f>
        <v>2</v>
      </c>
      <c r="X4882" s="13">
        <f>SUMIFS('Fielding Data'!H:H, 'Fielding Data'!$A:$A, $A4882)</f>
        <v>1</v>
      </c>
    </row>
    <row r="4883" spans="1:24" x14ac:dyDescent="0.3">
      <c r="A4883" s="13" t="str">
        <f t="shared" si="153"/>
        <v>calhoko012014</v>
      </c>
      <c r="B4883" s="16" t="s">
        <v>1676</v>
      </c>
      <c r="C4883" s="16">
        <v>2014</v>
      </c>
      <c r="D4883" s="16">
        <v>127</v>
      </c>
      <c r="E4883" s="16">
        <v>493</v>
      </c>
      <c r="F4883" s="16">
        <v>90</v>
      </c>
      <c r="G4883" s="16">
        <v>134</v>
      </c>
      <c r="H4883" s="16">
        <v>31</v>
      </c>
      <c r="I4883" s="16">
        <v>3</v>
      </c>
      <c r="J4883" s="16">
        <v>17</v>
      </c>
      <c r="K4883" s="16">
        <v>58</v>
      </c>
      <c r="L4883" s="16">
        <v>5</v>
      </c>
      <c r="M4883" s="16">
        <v>3</v>
      </c>
      <c r="N4883" s="16">
        <v>38</v>
      </c>
      <c r="O4883" s="16">
        <v>104</v>
      </c>
      <c r="P4883" s="13" t="str">
        <f t="shared" si="152"/>
        <v>1B</v>
      </c>
      <c r="Q4883" s="13">
        <f>IFERROR(VLOOKUP($A4883, 'Fielding Data'!$A$1:$H$12056, 5, 0), 0)</f>
        <v>4</v>
      </c>
      <c r="R4883" s="13">
        <f>IFERROR(VLOOKUP($A4883, 'Fielding Data'!$A$1:$H$12056, 6, 0), 0)</f>
        <v>0</v>
      </c>
      <c r="S4883" s="13">
        <f>IFERROR(VLOOKUP($A4883, 'Fielding Data'!$A$1:$H$12056, 7, 0), 0)</f>
        <v>0</v>
      </c>
      <c r="T4883" s="13">
        <f>IFERROR(VLOOKUP($A4883, 'Fielding Data'!$A$1:$H$12056, 8, 0), 0)</f>
        <v>0</v>
      </c>
      <c r="U4883" s="13">
        <f>SUMIFS('Fielding Data'!E:E, 'Fielding Data'!$A:$A, $A4883)</f>
        <v>464</v>
      </c>
      <c r="V4883" s="13">
        <f>SUMIFS('Fielding Data'!F:F, 'Fielding Data'!$A:$A, $A4883)</f>
        <v>18</v>
      </c>
      <c r="W4883" s="13">
        <f>SUMIFS('Fielding Data'!G:G, 'Fielding Data'!$A:$A, $A4883)</f>
        <v>2</v>
      </c>
      <c r="X4883" s="13">
        <f>SUMIFS('Fielding Data'!H:H, 'Fielding Data'!$A:$A, $A4883)</f>
        <v>2</v>
      </c>
    </row>
    <row r="4884" spans="1:24" x14ac:dyDescent="0.3">
      <c r="A4884" s="13" t="str">
        <f t="shared" si="153"/>
        <v>callaal012014</v>
      </c>
      <c r="B4884" s="16" t="s">
        <v>632</v>
      </c>
      <c r="C4884" s="16">
        <v>2014</v>
      </c>
      <c r="D4884" s="16">
        <v>127</v>
      </c>
      <c r="E4884" s="16">
        <v>404</v>
      </c>
      <c r="F4884" s="16">
        <v>37</v>
      </c>
      <c r="G4884" s="16">
        <v>90</v>
      </c>
      <c r="H4884" s="16">
        <v>15</v>
      </c>
      <c r="I4884" s="16">
        <v>0</v>
      </c>
      <c r="J4884" s="16">
        <v>4</v>
      </c>
      <c r="K4884" s="16">
        <v>39</v>
      </c>
      <c r="L4884" s="16">
        <v>0</v>
      </c>
      <c r="M4884" s="16">
        <v>1</v>
      </c>
      <c r="N4884" s="16">
        <v>40</v>
      </c>
      <c r="O4884" s="16">
        <v>50</v>
      </c>
      <c r="P4884" s="13" t="str">
        <f t="shared" si="152"/>
        <v>1B</v>
      </c>
      <c r="Q4884" s="13">
        <f>IFERROR(VLOOKUP($A4884, 'Fielding Data'!$A$1:$H$12056, 5, 0), 0)</f>
        <v>128</v>
      </c>
      <c r="R4884" s="13">
        <f>IFERROR(VLOOKUP($A4884, 'Fielding Data'!$A$1:$H$12056, 6, 0), 0)</f>
        <v>17</v>
      </c>
      <c r="S4884" s="13">
        <f>IFERROR(VLOOKUP($A4884, 'Fielding Data'!$A$1:$H$12056, 7, 0), 0)</f>
        <v>2</v>
      </c>
      <c r="T4884" s="13">
        <f>IFERROR(VLOOKUP($A4884, 'Fielding Data'!$A$1:$H$12056, 8, 0), 0)</f>
        <v>14</v>
      </c>
      <c r="U4884" s="13">
        <f>SUMIFS('Fielding Data'!E:E, 'Fielding Data'!$A:$A, $A4884)</f>
        <v>212</v>
      </c>
      <c r="V4884" s="13">
        <f>SUMIFS('Fielding Data'!F:F, 'Fielding Data'!$A:$A, $A4884)</f>
        <v>154</v>
      </c>
      <c r="W4884" s="13">
        <f>SUMIFS('Fielding Data'!G:G, 'Fielding Data'!$A:$A, $A4884)</f>
        <v>8</v>
      </c>
      <c r="X4884" s="13">
        <f>SUMIFS('Fielding Data'!H:H, 'Fielding Data'!$A:$A, $A4884)</f>
        <v>43</v>
      </c>
    </row>
    <row r="4885" spans="1:24" x14ac:dyDescent="0.3">
      <c r="A4885" s="13" t="str">
        <f t="shared" si="153"/>
        <v>caminar012014</v>
      </c>
      <c r="B4885" s="16" t="s">
        <v>1891</v>
      </c>
      <c r="C4885" s="16">
        <v>2014</v>
      </c>
      <c r="D4885" s="16">
        <v>6</v>
      </c>
      <c r="E4885" s="16">
        <v>0</v>
      </c>
      <c r="F4885" s="16">
        <v>0</v>
      </c>
      <c r="G4885" s="16">
        <v>0</v>
      </c>
      <c r="H4885" s="16">
        <v>0</v>
      </c>
      <c r="I4885" s="16">
        <v>0</v>
      </c>
      <c r="J4885" s="16">
        <v>0</v>
      </c>
      <c r="K4885" s="16">
        <v>0</v>
      </c>
      <c r="L4885" s="16">
        <v>0</v>
      </c>
      <c r="M4885" s="16">
        <v>0</v>
      </c>
      <c r="N4885" s="16">
        <v>0</v>
      </c>
      <c r="O4885" s="16">
        <v>0</v>
      </c>
      <c r="P4885" s="13" t="str">
        <f t="shared" si="152"/>
        <v>P</v>
      </c>
      <c r="Q4885" s="13">
        <f>IFERROR(VLOOKUP($A4885, 'Fielding Data'!$A$1:$H$12056, 5, 0), 0)</f>
        <v>2</v>
      </c>
      <c r="R4885" s="13">
        <f>IFERROR(VLOOKUP($A4885, 'Fielding Data'!$A$1:$H$12056, 6, 0), 0)</f>
        <v>0</v>
      </c>
      <c r="S4885" s="13">
        <f>IFERROR(VLOOKUP($A4885, 'Fielding Data'!$A$1:$H$12056, 7, 0), 0)</f>
        <v>0</v>
      </c>
      <c r="T4885" s="13">
        <f>IFERROR(VLOOKUP($A4885, 'Fielding Data'!$A$1:$H$12056, 8, 0), 0)</f>
        <v>0</v>
      </c>
      <c r="U4885" s="13">
        <f>SUMIFS('Fielding Data'!E:E, 'Fielding Data'!$A:$A, $A4885)</f>
        <v>2</v>
      </c>
      <c r="V4885" s="13">
        <f>SUMIFS('Fielding Data'!F:F, 'Fielding Data'!$A:$A, $A4885)</f>
        <v>0</v>
      </c>
      <c r="W4885" s="13">
        <f>SUMIFS('Fielding Data'!G:G, 'Fielding Data'!$A:$A, $A4885)</f>
        <v>0</v>
      </c>
      <c r="X4885" s="13">
        <f>SUMIFS('Fielding Data'!H:H, 'Fielding Data'!$A:$A, $A4885)</f>
        <v>0</v>
      </c>
    </row>
    <row r="4886" spans="1:24" x14ac:dyDescent="0.3">
      <c r="A4886" s="13" t="str">
        <f t="shared" si="153"/>
        <v>campber012014</v>
      </c>
      <c r="B4886" s="16" t="s">
        <v>2130</v>
      </c>
      <c r="C4886" s="16">
        <v>2014</v>
      </c>
      <c r="D4886" s="16">
        <v>85</v>
      </c>
      <c r="E4886" s="16">
        <v>190</v>
      </c>
      <c r="F4886" s="16">
        <v>16</v>
      </c>
      <c r="G4886" s="16">
        <v>50</v>
      </c>
      <c r="H4886" s="16">
        <v>9</v>
      </c>
      <c r="I4886" s="16">
        <v>0</v>
      </c>
      <c r="J4886" s="16">
        <v>3</v>
      </c>
      <c r="K4886" s="16">
        <v>16</v>
      </c>
      <c r="L4886" s="16">
        <v>3</v>
      </c>
      <c r="M4886" s="16">
        <v>0</v>
      </c>
      <c r="N4886" s="16">
        <v>17</v>
      </c>
      <c r="O4886" s="16">
        <v>55</v>
      </c>
      <c r="P4886" s="13" t="str">
        <f t="shared" si="152"/>
        <v>1B</v>
      </c>
      <c r="Q4886" s="13">
        <f>IFERROR(VLOOKUP($A4886, 'Fielding Data'!$A$1:$H$12056, 5, 0), 0)</f>
        <v>125</v>
      </c>
      <c r="R4886" s="13">
        <f>IFERROR(VLOOKUP($A4886, 'Fielding Data'!$A$1:$H$12056, 6, 0), 0)</f>
        <v>5</v>
      </c>
      <c r="S4886" s="13">
        <f>IFERROR(VLOOKUP($A4886, 'Fielding Data'!$A$1:$H$12056, 7, 0), 0)</f>
        <v>1</v>
      </c>
      <c r="T4886" s="13">
        <f>IFERROR(VLOOKUP($A4886, 'Fielding Data'!$A$1:$H$12056, 8, 0), 0)</f>
        <v>15</v>
      </c>
      <c r="U4886" s="13">
        <f>SUMIFS('Fielding Data'!E:E, 'Fielding Data'!$A:$A, $A4886)</f>
        <v>182</v>
      </c>
      <c r="V4886" s="13">
        <f>SUMIFS('Fielding Data'!F:F, 'Fielding Data'!$A:$A, $A4886)</f>
        <v>41</v>
      </c>
      <c r="W4886" s="13">
        <f>SUMIFS('Fielding Data'!G:G, 'Fielding Data'!$A:$A, $A4886)</f>
        <v>2</v>
      </c>
      <c r="X4886" s="13">
        <f>SUMIFS('Fielding Data'!H:H, 'Fielding Data'!$A:$A, $A4886)</f>
        <v>22</v>
      </c>
    </row>
    <row r="4887" spans="1:24" x14ac:dyDescent="0.3">
      <c r="A4887" s="13" t="str">
        <f t="shared" si="153"/>
        <v>campole012014</v>
      </c>
      <c r="B4887" s="16" t="s">
        <v>2131</v>
      </c>
      <c r="C4887" s="16">
        <v>2014</v>
      </c>
      <c r="D4887" s="16">
        <v>6</v>
      </c>
      <c r="E4887" s="16">
        <v>0</v>
      </c>
      <c r="F4887" s="16">
        <v>0</v>
      </c>
      <c r="G4887" s="16">
        <v>0</v>
      </c>
      <c r="H4887" s="16">
        <v>0</v>
      </c>
      <c r="I4887" s="16">
        <v>0</v>
      </c>
      <c r="J4887" s="16">
        <v>0</v>
      </c>
      <c r="K4887" s="16">
        <v>0</v>
      </c>
      <c r="L4887" s="16">
        <v>0</v>
      </c>
      <c r="M4887" s="16">
        <v>0</v>
      </c>
      <c r="N4887" s="16">
        <v>0</v>
      </c>
      <c r="O4887" s="16">
        <v>0</v>
      </c>
      <c r="P4887" s="13" t="str">
        <f t="shared" si="152"/>
        <v>P</v>
      </c>
      <c r="Q4887" s="13">
        <f>IFERROR(VLOOKUP($A4887, 'Fielding Data'!$A$1:$H$12056, 5, 0), 0)</f>
        <v>0</v>
      </c>
      <c r="R4887" s="13">
        <f>IFERROR(VLOOKUP($A4887, 'Fielding Data'!$A$1:$H$12056, 6, 0), 0)</f>
        <v>1</v>
      </c>
      <c r="S4887" s="13">
        <f>IFERROR(VLOOKUP($A4887, 'Fielding Data'!$A$1:$H$12056, 7, 0), 0)</f>
        <v>0</v>
      </c>
      <c r="T4887" s="13">
        <f>IFERROR(VLOOKUP($A4887, 'Fielding Data'!$A$1:$H$12056, 8, 0), 0)</f>
        <v>0</v>
      </c>
      <c r="U4887" s="13">
        <f>SUMIFS('Fielding Data'!E:E, 'Fielding Data'!$A:$A, $A4887)</f>
        <v>0</v>
      </c>
      <c r="V4887" s="13">
        <f>SUMIFS('Fielding Data'!F:F, 'Fielding Data'!$A:$A, $A4887)</f>
        <v>1</v>
      </c>
      <c r="W4887" s="13">
        <f>SUMIFS('Fielding Data'!G:G, 'Fielding Data'!$A:$A, $A4887)</f>
        <v>0</v>
      </c>
      <c r="X4887" s="13">
        <f>SUMIFS('Fielding Data'!H:H, 'Fielding Data'!$A:$A, $A4887)</f>
        <v>0</v>
      </c>
    </row>
    <row r="4888" spans="1:24" x14ac:dyDescent="0.3">
      <c r="A4888" s="13" t="str">
        <f t="shared" si="153"/>
        <v>campsh012014</v>
      </c>
      <c r="B4888" s="16" t="s">
        <v>428</v>
      </c>
      <c r="C4888" s="16">
        <v>2014</v>
      </c>
      <c r="D4888" s="16">
        <v>3</v>
      </c>
      <c r="E4888" s="16">
        <v>0</v>
      </c>
      <c r="F4888" s="16">
        <v>0</v>
      </c>
      <c r="G4888" s="16">
        <v>0</v>
      </c>
      <c r="H4888" s="16">
        <v>0</v>
      </c>
      <c r="I4888" s="16">
        <v>0</v>
      </c>
      <c r="J4888" s="16">
        <v>0</v>
      </c>
      <c r="K4888" s="16">
        <v>0</v>
      </c>
      <c r="L4888" s="16">
        <v>0</v>
      </c>
      <c r="M4888" s="16">
        <v>0</v>
      </c>
      <c r="N4888" s="16">
        <v>0</v>
      </c>
      <c r="O4888" s="16">
        <v>0</v>
      </c>
      <c r="P4888" s="13" t="str">
        <f t="shared" si="152"/>
        <v>P</v>
      </c>
      <c r="Q4888" s="13">
        <f>IFERROR(VLOOKUP($A4888, 'Fielding Data'!$A$1:$H$12056, 5, 0), 0)</f>
        <v>0</v>
      </c>
      <c r="R4888" s="13">
        <f>IFERROR(VLOOKUP($A4888, 'Fielding Data'!$A$1:$H$12056, 6, 0), 0)</f>
        <v>0</v>
      </c>
      <c r="S4888" s="13">
        <f>IFERROR(VLOOKUP($A4888, 'Fielding Data'!$A$1:$H$12056, 7, 0), 0)</f>
        <v>0</v>
      </c>
      <c r="T4888" s="13">
        <f>IFERROR(VLOOKUP($A4888, 'Fielding Data'!$A$1:$H$12056, 8, 0), 0)</f>
        <v>0</v>
      </c>
      <c r="U4888" s="13">
        <f>SUMIFS('Fielding Data'!E:E, 'Fielding Data'!$A:$A, $A4888)</f>
        <v>0</v>
      </c>
      <c r="V4888" s="13">
        <f>SUMIFS('Fielding Data'!F:F, 'Fielding Data'!$A:$A, $A4888)</f>
        <v>0</v>
      </c>
      <c r="W4888" s="13">
        <f>SUMIFS('Fielding Data'!G:G, 'Fielding Data'!$A:$A, $A4888)</f>
        <v>0</v>
      </c>
      <c r="X4888" s="13">
        <f>SUMIFS('Fielding Data'!H:H, 'Fielding Data'!$A:$A, $A4888)</f>
        <v>0</v>
      </c>
    </row>
    <row r="4889" spans="1:24" x14ac:dyDescent="0.3">
      <c r="A4889" s="13" t="str">
        <f t="shared" si="153"/>
        <v>canoro012014</v>
      </c>
      <c r="B4889" s="16" t="s">
        <v>523</v>
      </c>
      <c r="C4889" s="16">
        <v>2014</v>
      </c>
      <c r="D4889" s="16">
        <v>157</v>
      </c>
      <c r="E4889" s="16">
        <v>595</v>
      </c>
      <c r="F4889" s="16">
        <v>77</v>
      </c>
      <c r="G4889" s="16">
        <v>187</v>
      </c>
      <c r="H4889" s="16">
        <v>37</v>
      </c>
      <c r="I4889" s="16">
        <v>2</v>
      </c>
      <c r="J4889" s="16">
        <v>14</v>
      </c>
      <c r="K4889" s="16">
        <v>82</v>
      </c>
      <c r="L4889" s="16">
        <v>10</v>
      </c>
      <c r="M4889" s="16">
        <v>3</v>
      </c>
      <c r="N4889" s="16">
        <v>61</v>
      </c>
      <c r="O4889" s="16">
        <v>68</v>
      </c>
      <c r="P4889" s="13" t="str">
        <f t="shared" si="152"/>
        <v>2B</v>
      </c>
      <c r="Q4889" s="13">
        <f>IFERROR(VLOOKUP($A4889, 'Fielding Data'!$A$1:$H$12056, 5, 0), 0)</f>
        <v>261</v>
      </c>
      <c r="R4889" s="13">
        <f>IFERROR(VLOOKUP($A4889, 'Fielding Data'!$A$1:$H$12056, 6, 0), 0)</f>
        <v>427</v>
      </c>
      <c r="S4889" s="13">
        <f>IFERROR(VLOOKUP($A4889, 'Fielding Data'!$A$1:$H$12056, 7, 0), 0)</f>
        <v>9</v>
      </c>
      <c r="T4889" s="13">
        <f>IFERROR(VLOOKUP($A4889, 'Fielding Data'!$A$1:$H$12056, 8, 0), 0)</f>
        <v>103</v>
      </c>
      <c r="U4889" s="13">
        <f>SUMIFS('Fielding Data'!E:E, 'Fielding Data'!$A:$A, $A4889)</f>
        <v>261</v>
      </c>
      <c r="V4889" s="13">
        <f>SUMIFS('Fielding Data'!F:F, 'Fielding Data'!$A:$A, $A4889)</f>
        <v>427</v>
      </c>
      <c r="W4889" s="13">
        <f>SUMIFS('Fielding Data'!G:G, 'Fielding Data'!$A:$A, $A4889)</f>
        <v>9</v>
      </c>
      <c r="X4889" s="13">
        <f>SUMIFS('Fielding Data'!H:H, 'Fielding Data'!$A:$A, $A4889)</f>
        <v>103</v>
      </c>
    </row>
    <row r="4890" spans="1:24" x14ac:dyDescent="0.3">
      <c r="A4890" s="13" t="str">
        <f t="shared" si="153"/>
        <v>cappsca012014</v>
      </c>
      <c r="B4890" s="16" t="s">
        <v>1677</v>
      </c>
      <c r="C4890" s="16">
        <v>2014</v>
      </c>
      <c r="D4890" s="16">
        <v>17</v>
      </c>
      <c r="E4890" s="16">
        <v>0</v>
      </c>
      <c r="F4890" s="16">
        <v>0</v>
      </c>
      <c r="G4890" s="16">
        <v>0</v>
      </c>
      <c r="H4890" s="16">
        <v>0</v>
      </c>
      <c r="I4890" s="16">
        <v>0</v>
      </c>
      <c r="J4890" s="16">
        <v>0</v>
      </c>
      <c r="K4890" s="16">
        <v>0</v>
      </c>
      <c r="L4890" s="16">
        <v>0</v>
      </c>
      <c r="M4890" s="16">
        <v>0</v>
      </c>
      <c r="N4890" s="16">
        <v>0</v>
      </c>
      <c r="O4890" s="16">
        <v>0</v>
      </c>
      <c r="P4890" s="13" t="str">
        <f t="shared" si="152"/>
        <v>P</v>
      </c>
      <c r="Q4890" s="13">
        <f>IFERROR(VLOOKUP($A4890, 'Fielding Data'!$A$1:$H$12056, 5, 0), 0)</f>
        <v>0</v>
      </c>
      <c r="R4890" s="13">
        <f>IFERROR(VLOOKUP($A4890, 'Fielding Data'!$A$1:$H$12056, 6, 0), 0)</f>
        <v>0</v>
      </c>
      <c r="S4890" s="13">
        <f>IFERROR(VLOOKUP($A4890, 'Fielding Data'!$A$1:$H$12056, 7, 0), 0)</f>
        <v>0</v>
      </c>
      <c r="T4890" s="13">
        <f>IFERROR(VLOOKUP($A4890, 'Fielding Data'!$A$1:$H$12056, 8, 0), 0)</f>
        <v>0</v>
      </c>
      <c r="U4890" s="13">
        <f>SUMIFS('Fielding Data'!E:E, 'Fielding Data'!$A:$A, $A4890)</f>
        <v>0</v>
      </c>
      <c r="V4890" s="13">
        <f>SUMIFS('Fielding Data'!F:F, 'Fielding Data'!$A:$A, $A4890)</f>
        <v>0</v>
      </c>
      <c r="W4890" s="13">
        <f>SUMIFS('Fielding Data'!G:G, 'Fielding Data'!$A:$A, $A4890)</f>
        <v>0</v>
      </c>
      <c r="X4890" s="13">
        <f>SUMIFS('Fielding Data'!H:H, 'Fielding Data'!$A:$A, $A4890)</f>
        <v>0</v>
      </c>
    </row>
    <row r="4891" spans="1:24" x14ac:dyDescent="0.3">
      <c r="A4891" s="13" t="str">
        <f t="shared" si="153"/>
        <v>carlybu012014</v>
      </c>
      <c r="B4891" s="16" t="s">
        <v>70</v>
      </c>
      <c r="C4891" s="16">
        <v>2014</v>
      </c>
      <c r="D4891" s="16">
        <v>27</v>
      </c>
      <c r="E4891" s="16">
        <v>1</v>
      </c>
      <c r="F4891" s="16">
        <v>0</v>
      </c>
      <c r="G4891" s="16">
        <v>1</v>
      </c>
      <c r="H4891" s="16">
        <v>0</v>
      </c>
      <c r="I4891" s="16">
        <v>0</v>
      </c>
      <c r="J4891" s="16">
        <v>0</v>
      </c>
      <c r="K4891" s="16">
        <v>0</v>
      </c>
      <c r="L4891" s="16">
        <v>0</v>
      </c>
      <c r="M4891" s="16">
        <v>0</v>
      </c>
      <c r="N4891" s="16">
        <v>0</v>
      </c>
      <c r="O4891" s="16">
        <v>0</v>
      </c>
      <c r="P4891" s="13" t="str">
        <f t="shared" si="152"/>
        <v>P</v>
      </c>
      <c r="Q4891" s="13">
        <f>IFERROR(VLOOKUP($A4891, 'Fielding Data'!$A$1:$H$12056, 5, 0), 0)</f>
        <v>2</v>
      </c>
      <c r="R4891" s="13">
        <f>IFERROR(VLOOKUP($A4891, 'Fielding Data'!$A$1:$H$12056, 6, 0), 0)</f>
        <v>2</v>
      </c>
      <c r="S4891" s="13">
        <f>IFERROR(VLOOKUP($A4891, 'Fielding Data'!$A$1:$H$12056, 7, 0), 0)</f>
        <v>0</v>
      </c>
      <c r="T4891" s="13">
        <f>IFERROR(VLOOKUP($A4891, 'Fielding Data'!$A$1:$H$12056, 8, 0), 0)</f>
        <v>0</v>
      </c>
      <c r="U4891" s="13">
        <f>SUMIFS('Fielding Data'!E:E, 'Fielding Data'!$A:$A, $A4891)</f>
        <v>2</v>
      </c>
      <c r="V4891" s="13">
        <f>SUMIFS('Fielding Data'!F:F, 'Fielding Data'!$A:$A, $A4891)</f>
        <v>2</v>
      </c>
      <c r="W4891" s="13">
        <f>SUMIFS('Fielding Data'!G:G, 'Fielding Data'!$A:$A, $A4891)</f>
        <v>0</v>
      </c>
      <c r="X4891" s="13">
        <f>SUMIFS('Fielding Data'!H:H, 'Fielding Data'!$A:$A, $A4891)</f>
        <v>0</v>
      </c>
    </row>
    <row r="4892" spans="1:24" x14ac:dyDescent="0.3">
      <c r="A4892" s="13" t="str">
        <f t="shared" si="153"/>
        <v>carpeda012014</v>
      </c>
      <c r="B4892" s="16" t="s">
        <v>1447</v>
      </c>
      <c r="C4892" s="16">
        <v>2014</v>
      </c>
      <c r="D4892" s="16">
        <v>65</v>
      </c>
      <c r="E4892" s="16">
        <v>0</v>
      </c>
      <c r="F4892" s="16">
        <v>0</v>
      </c>
      <c r="G4892" s="16">
        <v>0</v>
      </c>
      <c r="H4892" s="16">
        <v>0</v>
      </c>
      <c r="I4892" s="16">
        <v>0</v>
      </c>
      <c r="J4892" s="16">
        <v>0</v>
      </c>
      <c r="K4892" s="16">
        <v>0</v>
      </c>
      <c r="L4892" s="16">
        <v>0</v>
      </c>
      <c r="M4892" s="16">
        <v>0</v>
      </c>
      <c r="N4892" s="16">
        <v>0</v>
      </c>
      <c r="O4892" s="16">
        <v>0</v>
      </c>
      <c r="P4892" s="13" t="str">
        <f t="shared" si="152"/>
        <v>P</v>
      </c>
      <c r="Q4892" s="13">
        <f>IFERROR(VLOOKUP($A4892, 'Fielding Data'!$A$1:$H$12056, 5, 0), 0)</f>
        <v>5</v>
      </c>
      <c r="R4892" s="13">
        <f>IFERROR(VLOOKUP($A4892, 'Fielding Data'!$A$1:$H$12056, 6, 0), 0)</f>
        <v>5</v>
      </c>
      <c r="S4892" s="13">
        <f>IFERROR(VLOOKUP($A4892, 'Fielding Data'!$A$1:$H$12056, 7, 0), 0)</f>
        <v>1</v>
      </c>
      <c r="T4892" s="13">
        <f>IFERROR(VLOOKUP($A4892, 'Fielding Data'!$A$1:$H$12056, 8, 0), 0)</f>
        <v>0</v>
      </c>
      <c r="U4892" s="13">
        <f>SUMIFS('Fielding Data'!E:E, 'Fielding Data'!$A:$A, $A4892)</f>
        <v>5</v>
      </c>
      <c r="V4892" s="13">
        <f>SUMIFS('Fielding Data'!F:F, 'Fielding Data'!$A:$A, $A4892)</f>
        <v>5</v>
      </c>
      <c r="W4892" s="13">
        <f>SUMIFS('Fielding Data'!G:G, 'Fielding Data'!$A:$A, $A4892)</f>
        <v>1</v>
      </c>
      <c r="X4892" s="13">
        <f>SUMIFS('Fielding Data'!H:H, 'Fielding Data'!$A:$A, $A4892)</f>
        <v>0</v>
      </c>
    </row>
    <row r="4893" spans="1:24" x14ac:dyDescent="0.3">
      <c r="A4893" s="13" t="str">
        <f t="shared" si="153"/>
        <v>carpeda022014</v>
      </c>
      <c r="B4893" s="16" t="s">
        <v>1679</v>
      </c>
      <c r="C4893" s="16">
        <v>2014</v>
      </c>
      <c r="D4893" s="16">
        <v>1</v>
      </c>
      <c r="E4893" s="16">
        <v>0</v>
      </c>
      <c r="F4893" s="16">
        <v>0</v>
      </c>
      <c r="G4893" s="16">
        <v>0</v>
      </c>
      <c r="H4893" s="16">
        <v>0</v>
      </c>
      <c r="I4893" s="16">
        <v>0</v>
      </c>
      <c r="J4893" s="16">
        <v>0</v>
      </c>
      <c r="K4893" s="16">
        <v>0</v>
      </c>
      <c r="L4893" s="16">
        <v>0</v>
      </c>
      <c r="M4893" s="16">
        <v>0</v>
      </c>
      <c r="N4893" s="16">
        <v>0</v>
      </c>
      <c r="O4893" s="16">
        <v>0</v>
      </c>
      <c r="P4893" s="13" t="str">
        <f t="shared" si="152"/>
        <v>P</v>
      </c>
      <c r="Q4893" s="13">
        <f>IFERROR(VLOOKUP($A4893, 'Fielding Data'!$A$1:$H$12056, 5, 0), 0)</f>
        <v>1</v>
      </c>
      <c r="R4893" s="13">
        <f>IFERROR(VLOOKUP($A4893, 'Fielding Data'!$A$1:$H$12056, 6, 0), 0)</f>
        <v>1</v>
      </c>
      <c r="S4893" s="13">
        <f>IFERROR(VLOOKUP($A4893, 'Fielding Data'!$A$1:$H$12056, 7, 0), 0)</f>
        <v>0</v>
      </c>
      <c r="T4893" s="13">
        <f>IFERROR(VLOOKUP($A4893, 'Fielding Data'!$A$1:$H$12056, 8, 0), 0)</f>
        <v>0</v>
      </c>
      <c r="U4893" s="13">
        <f>SUMIFS('Fielding Data'!E:E, 'Fielding Data'!$A:$A, $A4893)</f>
        <v>1</v>
      </c>
      <c r="V4893" s="13">
        <f>SUMIFS('Fielding Data'!F:F, 'Fielding Data'!$A:$A, $A4893)</f>
        <v>1</v>
      </c>
      <c r="W4893" s="13">
        <f>SUMIFS('Fielding Data'!G:G, 'Fielding Data'!$A:$A, $A4893)</f>
        <v>0</v>
      </c>
      <c r="X4893" s="13">
        <f>SUMIFS('Fielding Data'!H:H, 'Fielding Data'!$A:$A, $A4893)</f>
        <v>0</v>
      </c>
    </row>
    <row r="4894" spans="1:24" x14ac:dyDescent="0.3">
      <c r="A4894" s="13" t="str">
        <f t="shared" si="153"/>
        <v>carpema012014</v>
      </c>
      <c r="B4894" s="16" t="s">
        <v>1448</v>
      </c>
      <c r="C4894" s="16">
        <v>2014</v>
      </c>
      <c r="D4894" s="16">
        <v>158</v>
      </c>
      <c r="E4894" s="16">
        <v>595</v>
      </c>
      <c r="F4894" s="16">
        <v>99</v>
      </c>
      <c r="G4894" s="16">
        <v>162</v>
      </c>
      <c r="H4894" s="16">
        <v>33</v>
      </c>
      <c r="I4894" s="16">
        <v>2</v>
      </c>
      <c r="J4894" s="16">
        <v>8</v>
      </c>
      <c r="K4894" s="16">
        <v>59</v>
      </c>
      <c r="L4894" s="16">
        <v>5</v>
      </c>
      <c r="M4894" s="16">
        <v>3</v>
      </c>
      <c r="N4894" s="16">
        <v>95</v>
      </c>
      <c r="O4894" s="16">
        <v>111</v>
      </c>
      <c r="P4894" s="13" t="str">
        <f t="shared" si="152"/>
        <v>3B</v>
      </c>
      <c r="Q4894" s="13">
        <f>IFERROR(VLOOKUP($A4894, 'Fielding Data'!$A$1:$H$12056, 5, 0), 0)</f>
        <v>90</v>
      </c>
      <c r="R4894" s="13">
        <f>IFERROR(VLOOKUP($A4894, 'Fielding Data'!$A$1:$H$12056, 6, 0), 0)</f>
        <v>288</v>
      </c>
      <c r="S4894" s="13">
        <f>IFERROR(VLOOKUP($A4894, 'Fielding Data'!$A$1:$H$12056, 7, 0), 0)</f>
        <v>16</v>
      </c>
      <c r="T4894" s="13">
        <f>IFERROR(VLOOKUP($A4894, 'Fielding Data'!$A$1:$H$12056, 8, 0), 0)</f>
        <v>23</v>
      </c>
      <c r="U4894" s="13">
        <f>SUMIFS('Fielding Data'!E:E, 'Fielding Data'!$A:$A, $A4894)</f>
        <v>92</v>
      </c>
      <c r="V4894" s="13">
        <f>SUMIFS('Fielding Data'!F:F, 'Fielding Data'!$A:$A, $A4894)</f>
        <v>288</v>
      </c>
      <c r="W4894" s="13">
        <f>SUMIFS('Fielding Data'!G:G, 'Fielding Data'!$A:$A, $A4894)</f>
        <v>16</v>
      </c>
      <c r="X4894" s="13">
        <f>SUMIFS('Fielding Data'!H:H, 'Fielding Data'!$A:$A, $A4894)</f>
        <v>23</v>
      </c>
    </row>
    <row r="4895" spans="1:24" x14ac:dyDescent="0.3">
      <c r="A4895" s="13" t="str">
        <f t="shared" si="153"/>
        <v>carraca012014</v>
      </c>
      <c r="B4895" s="16" t="s">
        <v>1062</v>
      </c>
      <c r="C4895" s="16">
        <v>2014</v>
      </c>
      <c r="D4895" s="16">
        <v>40</v>
      </c>
      <c r="E4895" s="16">
        <v>2</v>
      </c>
      <c r="F4895" s="16">
        <v>0</v>
      </c>
      <c r="G4895" s="16">
        <v>0</v>
      </c>
      <c r="H4895" s="16">
        <v>0</v>
      </c>
      <c r="I4895" s="16">
        <v>0</v>
      </c>
      <c r="J4895" s="16">
        <v>0</v>
      </c>
      <c r="K4895" s="16">
        <v>0</v>
      </c>
      <c r="L4895" s="16">
        <v>0</v>
      </c>
      <c r="M4895" s="16">
        <v>0</v>
      </c>
      <c r="N4895" s="16">
        <v>0</v>
      </c>
      <c r="O4895" s="16">
        <v>2</v>
      </c>
      <c r="P4895" s="13" t="str">
        <f t="shared" si="152"/>
        <v>P</v>
      </c>
      <c r="Q4895" s="13">
        <f>IFERROR(VLOOKUP($A4895, 'Fielding Data'!$A$1:$H$12056, 5, 0), 0)</f>
        <v>10</v>
      </c>
      <c r="R4895" s="13">
        <f>IFERROR(VLOOKUP($A4895, 'Fielding Data'!$A$1:$H$12056, 6, 0), 0)</f>
        <v>14</v>
      </c>
      <c r="S4895" s="13">
        <f>IFERROR(VLOOKUP($A4895, 'Fielding Data'!$A$1:$H$12056, 7, 0), 0)</f>
        <v>2</v>
      </c>
      <c r="T4895" s="13">
        <f>IFERROR(VLOOKUP($A4895, 'Fielding Data'!$A$1:$H$12056, 8, 0), 0)</f>
        <v>2</v>
      </c>
      <c r="U4895" s="13">
        <f>SUMIFS('Fielding Data'!E:E, 'Fielding Data'!$A:$A, $A4895)</f>
        <v>10</v>
      </c>
      <c r="V4895" s="13">
        <f>SUMIFS('Fielding Data'!F:F, 'Fielding Data'!$A:$A, $A4895)</f>
        <v>14</v>
      </c>
      <c r="W4895" s="13">
        <f>SUMIFS('Fielding Data'!G:G, 'Fielding Data'!$A:$A, $A4895)</f>
        <v>2</v>
      </c>
      <c r="X4895" s="13">
        <f>SUMIFS('Fielding Data'!H:H, 'Fielding Data'!$A:$A, $A4895)</f>
        <v>2</v>
      </c>
    </row>
    <row r="4896" spans="1:24" x14ac:dyDescent="0.3">
      <c r="A4896" s="13" t="str">
        <f t="shared" si="153"/>
        <v>carreez012014</v>
      </c>
      <c r="B4896" s="16" t="s">
        <v>1449</v>
      </c>
      <c r="C4896" s="16">
        <v>2014</v>
      </c>
      <c r="D4896" s="16">
        <v>45</v>
      </c>
      <c r="E4896" s="16">
        <v>69</v>
      </c>
      <c r="F4896" s="16">
        <v>12</v>
      </c>
      <c r="G4896" s="16">
        <v>18</v>
      </c>
      <c r="H4896" s="16">
        <v>4</v>
      </c>
      <c r="I4896" s="16">
        <v>1</v>
      </c>
      <c r="J4896" s="16">
        <v>0</v>
      </c>
      <c r="K4896" s="16">
        <v>2</v>
      </c>
      <c r="L4896" s="16">
        <v>7</v>
      </c>
      <c r="M4896" s="16">
        <v>1</v>
      </c>
      <c r="N4896" s="16">
        <v>3</v>
      </c>
      <c r="O4896" s="16">
        <v>14</v>
      </c>
      <c r="P4896" s="13" t="str">
        <f t="shared" si="152"/>
        <v>CF</v>
      </c>
      <c r="Q4896" s="13">
        <f>IFERROR(VLOOKUP($A4896, 'Fielding Data'!$A$1:$H$12056, 5, 0), 0)</f>
        <v>47</v>
      </c>
      <c r="R4896" s="13">
        <f>IFERROR(VLOOKUP($A4896, 'Fielding Data'!$A$1:$H$12056, 6, 0), 0)</f>
        <v>1</v>
      </c>
      <c r="S4896" s="13">
        <f>IFERROR(VLOOKUP($A4896, 'Fielding Data'!$A$1:$H$12056, 7, 0), 0)</f>
        <v>0</v>
      </c>
      <c r="T4896" s="13">
        <f>IFERROR(VLOOKUP($A4896, 'Fielding Data'!$A$1:$H$12056, 8, 0), 0)</f>
        <v>0</v>
      </c>
      <c r="U4896" s="13">
        <f>SUMIFS('Fielding Data'!E:E, 'Fielding Data'!$A:$A, $A4896)</f>
        <v>102</v>
      </c>
      <c r="V4896" s="13">
        <f>SUMIFS('Fielding Data'!F:F, 'Fielding Data'!$A:$A, $A4896)</f>
        <v>2</v>
      </c>
      <c r="W4896" s="13">
        <f>SUMIFS('Fielding Data'!G:G, 'Fielding Data'!$A:$A, $A4896)</f>
        <v>0</v>
      </c>
      <c r="X4896" s="13">
        <f>SUMIFS('Fielding Data'!H:H, 'Fielding Data'!$A:$A, $A4896)</f>
        <v>0</v>
      </c>
    </row>
    <row r="4897" spans="1:24" x14ac:dyDescent="0.3">
      <c r="A4897" s="13" t="str">
        <f t="shared" si="153"/>
        <v>carrosc022014</v>
      </c>
      <c r="B4897" s="16" t="s">
        <v>2132</v>
      </c>
      <c r="C4897" s="16">
        <v>2014</v>
      </c>
      <c r="D4897" s="16">
        <v>26</v>
      </c>
      <c r="E4897" s="16">
        <v>0</v>
      </c>
      <c r="F4897" s="16">
        <v>0</v>
      </c>
      <c r="G4897" s="16">
        <v>0</v>
      </c>
      <c r="H4897" s="16">
        <v>0</v>
      </c>
      <c r="I4897" s="16">
        <v>0</v>
      </c>
      <c r="J4897" s="16">
        <v>0</v>
      </c>
      <c r="K4897" s="16">
        <v>0</v>
      </c>
      <c r="L4897" s="16">
        <v>0</v>
      </c>
      <c r="M4897" s="16">
        <v>0</v>
      </c>
      <c r="N4897" s="16">
        <v>0</v>
      </c>
      <c r="O4897" s="16">
        <v>0</v>
      </c>
      <c r="P4897" s="13" t="str">
        <f t="shared" si="152"/>
        <v>P</v>
      </c>
      <c r="Q4897" s="13">
        <f>IFERROR(VLOOKUP($A4897, 'Fielding Data'!$A$1:$H$12056, 5, 0), 0)</f>
        <v>8</v>
      </c>
      <c r="R4897" s="13">
        <f>IFERROR(VLOOKUP($A4897, 'Fielding Data'!$A$1:$H$12056, 6, 0), 0)</f>
        <v>11</v>
      </c>
      <c r="S4897" s="13">
        <f>IFERROR(VLOOKUP($A4897, 'Fielding Data'!$A$1:$H$12056, 7, 0), 0)</f>
        <v>0</v>
      </c>
      <c r="T4897" s="13">
        <f>IFERROR(VLOOKUP($A4897, 'Fielding Data'!$A$1:$H$12056, 8, 0), 0)</f>
        <v>1</v>
      </c>
      <c r="U4897" s="13">
        <f>SUMIFS('Fielding Data'!E:E, 'Fielding Data'!$A:$A, $A4897)</f>
        <v>8</v>
      </c>
      <c r="V4897" s="13">
        <f>SUMIFS('Fielding Data'!F:F, 'Fielding Data'!$A:$A, $A4897)</f>
        <v>11</v>
      </c>
      <c r="W4897" s="13">
        <f>SUMIFS('Fielding Data'!G:G, 'Fielding Data'!$A:$A, $A4897)</f>
        <v>0</v>
      </c>
      <c r="X4897" s="13">
        <f>SUMIFS('Fielding Data'!H:H, 'Fielding Data'!$A:$A, $A4897)</f>
        <v>1</v>
      </c>
    </row>
    <row r="4898" spans="1:24" x14ac:dyDescent="0.3">
      <c r="A4898" s="13" t="str">
        <f t="shared" si="153"/>
        <v>cartech022014</v>
      </c>
      <c r="B4898" s="16" t="s">
        <v>1238</v>
      </c>
      <c r="C4898" s="16">
        <v>2014</v>
      </c>
      <c r="D4898" s="16">
        <v>145</v>
      </c>
      <c r="E4898" s="16">
        <v>507</v>
      </c>
      <c r="F4898" s="16">
        <v>68</v>
      </c>
      <c r="G4898" s="16">
        <v>115</v>
      </c>
      <c r="H4898" s="16">
        <v>21</v>
      </c>
      <c r="I4898" s="16">
        <v>1</v>
      </c>
      <c r="J4898" s="16">
        <v>37</v>
      </c>
      <c r="K4898" s="16">
        <v>88</v>
      </c>
      <c r="L4898" s="16">
        <v>5</v>
      </c>
      <c r="M4898" s="16">
        <v>2</v>
      </c>
      <c r="N4898" s="16">
        <v>56</v>
      </c>
      <c r="O4898" s="16">
        <v>182</v>
      </c>
      <c r="P4898" s="13" t="str">
        <f t="shared" si="152"/>
        <v>1B</v>
      </c>
      <c r="Q4898" s="13">
        <f>IFERROR(VLOOKUP($A4898, 'Fielding Data'!$A$1:$H$12056, 5, 0), 0)</f>
        <v>123</v>
      </c>
      <c r="R4898" s="13">
        <f>IFERROR(VLOOKUP($A4898, 'Fielding Data'!$A$1:$H$12056, 6, 0), 0)</f>
        <v>12</v>
      </c>
      <c r="S4898" s="13">
        <f>IFERROR(VLOOKUP($A4898, 'Fielding Data'!$A$1:$H$12056, 7, 0), 0)</f>
        <v>3</v>
      </c>
      <c r="T4898" s="13">
        <f>IFERROR(VLOOKUP($A4898, 'Fielding Data'!$A$1:$H$12056, 8, 0), 0)</f>
        <v>13</v>
      </c>
      <c r="U4898" s="13">
        <f>SUMIFS('Fielding Data'!E:E, 'Fielding Data'!$A:$A, $A4898)</f>
        <v>147</v>
      </c>
      <c r="V4898" s="13">
        <f>SUMIFS('Fielding Data'!F:F, 'Fielding Data'!$A:$A, $A4898)</f>
        <v>12</v>
      </c>
      <c r="W4898" s="13">
        <f>SUMIFS('Fielding Data'!G:G, 'Fielding Data'!$A:$A, $A4898)</f>
        <v>3</v>
      </c>
      <c r="X4898" s="13">
        <f>SUMIFS('Fielding Data'!H:H, 'Fielding Data'!$A:$A, $A4898)</f>
        <v>13</v>
      </c>
    </row>
    <row r="4899" spans="1:24" x14ac:dyDescent="0.3">
      <c r="A4899" s="13" t="str">
        <f t="shared" si="153"/>
        <v>casalcu012014</v>
      </c>
      <c r="B4899" s="16" t="s">
        <v>2133</v>
      </c>
      <c r="C4899" s="16">
        <v>2014</v>
      </c>
      <c r="D4899" s="16">
        <v>30</v>
      </c>
      <c r="E4899" s="16">
        <v>72</v>
      </c>
      <c r="F4899" s="16">
        <v>10</v>
      </c>
      <c r="G4899" s="16">
        <v>12</v>
      </c>
      <c r="H4899" s="16">
        <v>3</v>
      </c>
      <c r="I4899" s="16">
        <v>0</v>
      </c>
      <c r="J4899" s="16">
        <v>0</v>
      </c>
      <c r="K4899" s="16">
        <v>3</v>
      </c>
      <c r="L4899" s="16">
        <v>0</v>
      </c>
      <c r="M4899" s="16">
        <v>0</v>
      </c>
      <c r="N4899" s="16">
        <v>8</v>
      </c>
      <c r="O4899" s="16">
        <v>23</v>
      </c>
      <c r="P4899" s="13" t="str">
        <f t="shared" si="152"/>
        <v>C</v>
      </c>
      <c r="Q4899" s="13">
        <f>IFERROR(VLOOKUP($A4899, 'Fielding Data'!$A$1:$H$12056, 5, 0), 0)</f>
        <v>212</v>
      </c>
      <c r="R4899" s="13">
        <f>IFERROR(VLOOKUP($A4899, 'Fielding Data'!$A$1:$H$12056, 6, 0), 0)</f>
        <v>11</v>
      </c>
      <c r="S4899" s="13">
        <f>IFERROR(VLOOKUP($A4899, 'Fielding Data'!$A$1:$H$12056, 7, 0), 0)</f>
        <v>1</v>
      </c>
      <c r="T4899" s="13">
        <f>IFERROR(VLOOKUP($A4899, 'Fielding Data'!$A$1:$H$12056, 8, 0), 0)</f>
        <v>0</v>
      </c>
      <c r="U4899" s="13">
        <f>SUMIFS('Fielding Data'!E:E, 'Fielding Data'!$A:$A, $A4899)</f>
        <v>212</v>
      </c>
      <c r="V4899" s="13">
        <f>SUMIFS('Fielding Data'!F:F, 'Fielding Data'!$A:$A, $A4899)</f>
        <v>11</v>
      </c>
      <c r="W4899" s="13">
        <f>SUMIFS('Fielding Data'!G:G, 'Fielding Data'!$A:$A, $A4899)</f>
        <v>1</v>
      </c>
      <c r="X4899" s="13">
        <f>SUMIFS('Fielding Data'!H:H, 'Fielding Data'!$A:$A, $A4899)</f>
        <v>0</v>
      </c>
    </row>
    <row r="4900" spans="1:24" x14ac:dyDescent="0.3">
      <c r="A4900" s="13" t="str">
        <f t="shared" si="153"/>
        <v>cashnan012014</v>
      </c>
      <c r="B4900" s="16" t="s">
        <v>1239</v>
      </c>
      <c r="C4900" s="16">
        <v>2014</v>
      </c>
      <c r="D4900" s="16">
        <v>23</v>
      </c>
      <c r="E4900" s="16">
        <v>35</v>
      </c>
      <c r="F4900" s="16">
        <v>3</v>
      </c>
      <c r="G4900" s="16">
        <v>6</v>
      </c>
      <c r="H4900" s="16">
        <v>1</v>
      </c>
      <c r="I4900" s="16">
        <v>1</v>
      </c>
      <c r="J4900" s="16">
        <v>0</v>
      </c>
      <c r="K4900" s="16">
        <v>2</v>
      </c>
      <c r="L4900" s="16">
        <v>0</v>
      </c>
      <c r="M4900" s="16">
        <v>0</v>
      </c>
      <c r="N4900" s="16">
        <v>1</v>
      </c>
      <c r="O4900" s="16">
        <v>14</v>
      </c>
      <c r="P4900" s="13" t="str">
        <f t="shared" si="152"/>
        <v>LF</v>
      </c>
      <c r="Q4900" s="13">
        <f>IFERROR(VLOOKUP($A4900, 'Fielding Data'!$A$1:$H$12056, 5, 0), 0)</f>
        <v>0</v>
      </c>
      <c r="R4900" s="13">
        <f>IFERROR(VLOOKUP($A4900, 'Fielding Data'!$A$1:$H$12056, 6, 0), 0)</f>
        <v>0</v>
      </c>
      <c r="S4900" s="13">
        <f>IFERROR(VLOOKUP($A4900, 'Fielding Data'!$A$1:$H$12056, 7, 0), 0)</f>
        <v>0</v>
      </c>
      <c r="T4900" s="13">
        <f>IFERROR(VLOOKUP($A4900, 'Fielding Data'!$A$1:$H$12056, 8, 0), 0)</f>
        <v>0</v>
      </c>
      <c r="U4900" s="13">
        <f>SUMIFS('Fielding Data'!E:E, 'Fielding Data'!$A:$A, $A4900)</f>
        <v>4</v>
      </c>
      <c r="V4900" s="13">
        <f>SUMIFS('Fielding Data'!F:F, 'Fielding Data'!$A:$A, $A4900)</f>
        <v>19</v>
      </c>
      <c r="W4900" s="13">
        <f>SUMIFS('Fielding Data'!G:G, 'Fielding Data'!$A:$A, $A4900)</f>
        <v>1</v>
      </c>
      <c r="X4900" s="13">
        <f>SUMIFS('Fielding Data'!H:H, 'Fielding Data'!$A:$A, $A4900)</f>
        <v>1</v>
      </c>
    </row>
    <row r="4901" spans="1:24" x14ac:dyDescent="0.3">
      <c r="A4901" s="13" t="str">
        <f t="shared" si="153"/>
        <v>casilal012014</v>
      </c>
      <c r="B4901" s="16" t="s">
        <v>634</v>
      </c>
      <c r="C4901" s="16">
        <v>2014</v>
      </c>
      <c r="D4901" s="16">
        <v>1</v>
      </c>
      <c r="E4901" s="16">
        <v>4</v>
      </c>
      <c r="F4901" s="16">
        <v>0</v>
      </c>
      <c r="G4901" s="16">
        <v>0</v>
      </c>
      <c r="H4901" s="16">
        <v>0</v>
      </c>
      <c r="I4901" s="16">
        <v>0</v>
      </c>
      <c r="J4901" s="16">
        <v>0</v>
      </c>
      <c r="K4901" s="16">
        <v>0</v>
      </c>
      <c r="L4901" s="16">
        <v>0</v>
      </c>
      <c r="M4901" s="16">
        <v>0</v>
      </c>
      <c r="N4901" s="16">
        <v>0</v>
      </c>
      <c r="O4901" s="16">
        <v>1</v>
      </c>
      <c r="P4901" s="13" t="str">
        <f t="shared" si="152"/>
        <v>2B</v>
      </c>
      <c r="Q4901" s="13">
        <f>IFERROR(VLOOKUP($A4901, 'Fielding Data'!$A$1:$H$12056, 5, 0), 0)</f>
        <v>0</v>
      </c>
      <c r="R4901" s="13">
        <f>IFERROR(VLOOKUP($A4901, 'Fielding Data'!$A$1:$H$12056, 6, 0), 0)</f>
        <v>0</v>
      </c>
      <c r="S4901" s="13">
        <f>IFERROR(VLOOKUP($A4901, 'Fielding Data'!$A$1:$H$12056, 7, 0), 0)</f>
        <v>0</v>
      </c>
      <c r="T4901" s="13">
        <f>IFERROR(VLOOKUP($A4901, 'Fielding Data'!$A$1:$H$12056, 8, 0), 0)</f>
        <v>0</v>
      </c>
      <c r="U4901" s="13">
        <f>SUMIFS('Fielding Data'!E:E, 'Fielding Data'!$A:$A, $A4901)</f>
        <v>0</v>
      </c>
      <c r="V4901" s="13">
        <f>SUMIFS('Fielding Data'!F:F, 'Fielding Data'!$A:$A, $A4901)</f>
        <v>1</v>
      </c>
      <c r="W4901" s="13">
        <f>SUMIFS('Fielding Data'!G:G, 'Fielding Data'!$A:$A, $A4901)</f>
        <v>1</v>
      </c>
      <c r="X4901" s="13">
        <f>SUMIFS('Fielding Data'!H:H, 'Fielding Data'!$A:$A, $A4901)</f>
        <v>0</v>
      </c>
    </row>
    <row r="4902" spans="1:24" x14ac:dyDescent="0.3">
      <c r="A4902" s="13" t="str">
        <f t="shared" si="153"/>
        <v>casteni012014</v>
      </c>
      <c r="B4902" s="16" t="s">
        <v>1892</v>
      </c>
      <c r="C4902" s="16">
        <v>2014</v>
      </c>
      <c r="D4902" s="16">
        <v>148</v>
      </c>
      <c r="E4902" s="16">
        <v>533</v>
      </c>
      <c r="F4902" s="16">
        <v>50</v>
      </c>
      <c r="G4902" s="16">
        <v>138</v>
      </c>
      <c r="H4902" s="16">
        <v>31</v>
      </c>
      <c r="I4902" s="16">
        <v>4</v>
      </c>
      <c r="J4902" s="16">
        <v>11</v>
      </c>
      <c r="K4902" s="16">
        <v>66</v>
      </c>
      <c r="L4902" s="16">
        <v>2</v>
      </c>
      <c r="M4902" s="16">
        <v>2</v>
      </c>
      <c r="N4902" s="16">
        <v>36</v>
      </c>
      <c r="O4902" s="16">
        <v>140</v>
      </c>
      <c r="P4902" s="13" t="str">
        <f t="shared" si="152"/>
        <v>3B</v>
      </c>
      <c r="Q4902" s="13">
        <f>IFERROR(VLOOKUP($A4902, 'Fielding Data'!$A$1:$H$12056, 5, 0), 0)</f>
        <v>75</v>
      </c>
      <c r="R4902" s="13">
        <f>IFERROR(VLOOKUP($A4902, 'Fielding Data'!$A$1:$H$12056, 6, 0), 0)</f>
        <v>212</v>
      </c>
      <c r="S4902" s="13">
        <f>IFERROR(VLOOKUP($A4902, 'Fielding Data'!$A$1:$H$12056, 7, 0), 0)</f>
        <v>15</v>
      </c>
      <c r="T4902" s="13">
        <f>IFERROR(VLOOKUP($A4902, 'Fielding Data'!$A$1:$H$12056, 8, 0), 0)</f>
        <v>22</v>
      </c>
      <c r="U4902" s="13">
        <f>SUMIFS('Fielding Data'!E:E, 'Fielding Data'!$A:$A, $A4902)</f>
        <v>75</v>
      </c>
      <c r="V4902" s="13">
        <f>SUMIFS('Fielding Data'!F:F, 'Fielding Data'!$A:$A, $A4902)</f>
        <v>212</v>
      </c>
      <c r="W4902" s="13">
        <f>SUMIFS('Fielding Data'!G:G, 'Fielding Data'!$A:$A, $A4902)</f>
        <v>15</v>
      </c>
      <c r="X4902" s="13">
        <f>SUMIFS('Fielding Data'!H:H, 'Fielding Data'!$A:$A, $A4902)</f>
        <v>22</v>
      </c>
    </row>
    <row r="4903" spans="1:24" x14ac:dyDescent="0.3">
      <c r="A4903" s="13" t="str">
        <f t="shared" si="153"/>
        <v>castiru012014</v>
      </c>
      <c r="B4903" s="16" t="s">
        <v>2134</v>
      </c>
      <c r="C4903" s="16">
        <v>2014</v>
      </c>
      <c r="D4903" s="16">
        <v>10</v>
      </c>
      <c r="E4903" s="16">
        <v>36</v>
      </c>
      <c r="F4903" s="16">
        <v>6</v>
      </c>
      <c r="G4903" s="16">
        <v>12</v>
      </c>
      <c r="H4903" s="16">
        <v>1</v>
      </c>
      <c r="I4903" s="16">
        <v>0</v>
      </c>
      <c r="J4903" s="16">
        <v>2</v>
      </c>
      <c r="K4903" s="16">
        <v>6</v>
      </c>
      <c r="L4903" s="16">
        <v>3</v>
      </c>
      <c r="M4903" s="16">
        <v>0</v>
      </c>
      <c r="N4903" s="16">
        <v>3</v>
      </c>
      <c r="O4903" s="16">
        <v>6</v>
      </c>
      <c r="P4903" s="13" t="str">
        <f t="shared" si="152"/>
        <v>CF</v>
      </c>
      <c r="Q4903" s="13">
        <f>IFERROR(VLOOKUP($A4903, 'Fielding Data'!$A$1:$H$12056, 5, 0), 0)</f>
        <v>31</v>
      </c>
      <c r="R4903" s="13">
        <f>IFERROR(VLOOKUP($A4903, 'Fielding Data'!$A$1:$H$12056, 6, 0), 0)</f>
        <v>1</v>
      </c>
      <c r="S4903" s="13">
        <f>IFERROR(VLOOKUP($A4903, 'Fielding Data'!$A$1:$H$12056, 7, 0), 0)</f>
        <v>0</v>
      </c>
      <c r="T4903" s="13">
        <f>IFERROR(VLOOKUP($A4903, 'Fielding Data'!$A$1:$H$12056, 8, 0), 0)</f>
        <v>0</v>
      </c>
      <c r="U4903" s="13">
        <f>SUMIFS('Fielding Data'!E:E, 'Fielding Data'!$A:$A, $A4903)</f>
        <v>62</v>
      </c>
      <c r="V4903" s="13">
        <f>SUMIFS('Fielding Data'!F:F, 'Fielding Data'!$A:$A, $A4903)</f>
        <v>2</v>
      </c>
      <c r="W4903" s="13">
        <f>SUMIFS('Fielding Data'!G:G, 'Fielding Data'!$A:$A, $A4903)</f>
        <v>0</v>
      </c>
      <c r="X4903" s="13">
        <f>SUMIFS('Fielding Data'!H:H, 'Fielding Data'!$A:$A, $A4903)</f>
        <v>0</v>
      </c>
    </row>
    <row r="4904" spans="1:24" x14ac:dyDescent="0.3">
      <c r="A4904" s="13" t="str">
        <f t="shared" si="153"/>
        <v>castiwe012014</v>
      </c>
      <c r="B4904" s="16" t="s">
        <v>1241</v>
      </c>
      <c r="C4904" s="16">
        <v>2014</v>
      </c>
      <c r="D4904" s="16">
        <v>110</v>
      </c>
      <c r="E4904" s="16">
        <v>380</v>
      </c>
      <c r="F4904" s="16">
        <v>28</v>
      </c>
      <c r="G4904" s="16">
        <v>90</v>
      </c>
      <c r="H4904" s="16">
        <v>19</v>
      </c>
      <c r="I4904" s="16">
        <v>0</v>
      </c>
      <c r="J4904" s="16">
        <v>13</v>
      </c>
      <c r="K4904" s="16">
        <v>46</v>
      </c>
      <c r="L4904" s="16">
        <v>0</v>
      </c>
      <c r="M4904" s="16">
        <v>0</v>
      </c>
      <c r="N4904" s="16">
        <v>26</v>
      </c>
      <c r="O4904" s="16">
        <v>102</v>
      </c>
      <c r="P4904" s="13" t="str">
        <f t="shared" si="152"/>
        <v>C</v>
      </c>
      <c r="Q4904" s="13">
        <f>IFERROR(VLOOKUP($A4904, 'Fielding Data'!$A$1:$H$12056, 5, 0), 0)</f>
        <v>784</v>
      </c>
      <c r="R4904" s="13">
        <f>IFERROR(VLOOKUP($A4904, 'Fielding Data'!$A$1:$H$12056, 6, 0), 0)</f>
        <v>93</v>
      </c>
      <c r="S4904" s="13">
        <f>IFERROR(VLOOKUP($A4904, 'Fielding Data'!$A$1:$H$12056, 7, 0), 0)</f>
        <v>6</v>
      </c>
      <c r="T4904" s="13">
        <f>IFERROR(VLOOKUP($A4904, 'Fielding Data'!$A$1:$H$12056, 8, 0), 0)</f>
        <v>6</v>
      </c>
      <c r="U4904" s="13">
        <f>SUMIFS('Fielding Data'!E:E, 'Fielding Data'!$A:$A, $A4904)</f>
        <v>784</v>
      </c>
      <c r="V4904" s="13">
        <f>SUMIFS('Fielding Data'!F:F, 'Fielding Data'!$A:$A, $A4904)</f>
        <v>93</v>
      </c>
      <c r="W4904" s="13">
        <f>SUMIFS('Fielding Data'!G:G, 'Fielding Data'!$A:$A, $A4904)</f>
        <v>6</v>
      </c>
      <c r="X4904" s="13">
        <f>SUMIFS('Fielding Data'!H:H, 'Fielding Data'!$A:$A, $A4904)</f>
        <v>6</v>
      </c>
    </row>
    <row r="4905" spans="1:24" x14ac:dyDescent="0.3">
      <c r="A4905" s="13" t="str">
        <f t="shared" si="153"/>
        <v>castrja012014</v>
      </c>
      <c r="B4905" s="16" t="s">
        <v>1242</v>
      </c>
      <c r="C4905" s="16">
        <v>2014</v>
      </c>
      <c r="D4905" s="16">
        <v>126</v>
      </c>
      <c r="E4905" s="16">
        <v>465</v>
      </c>
      <c r="F4905" s="16">
        <v>43</v>
      </c>
      <c r="G4905" s="16">
        <v>103</v>
      </c>
      <c r="H4905" s="16">
        <v>21</v>
      </c>
      <c r="I4905" s="16">
        <v>2</v>
      </c>
      <c r="J4905" s="16">
        <v>14</v>
      </c>
      <c r="K4905" s="16">
        <v>56</v>
      </c>
      <c r="L4905" s="16">
        <v>1</v>
      </c>
      <c r="M4905" s="16">
        <v>0</v>
      </c>
      <c r="N4905" s="16">
        <v>34</v>
      </c>
      <c r="O4905" s="16">
        <v>151</v>
      </c>
      <c r="P4905" s="13" t="str">
        <f t="shared" si="152"/>
        <v>C</v>
      </c>
      <c r="Q4905" s="13">
        <f>IFERROR(VLOOKUP($A4905, 'Fielding Data'!$A$1:$H$12056, 5, 0), 0)</f>
        <v>767</v>
      </c>
      <c r="R4905" s="13">
        <f>IFERROR(VLOOKUP($A4905, 'Fielding Data'!$A$1:$H$12056, 6, 0), 0)</f>
        <v>55</v>
      </c>
      <c r="S4905" s="13">
        <f>IFERROR(VLOOKUP($A4905, 'Fielding Data'!$A$1:$H$12056, 7, 0), 0)</f>
        <v>4</v>
      </c>
      <c r="T4905" s="13">
        <f>IFERROR(VLOOKUP($A4905, 'Fielding Data'!$A$1:$H$12056, 8, 0), 0)</f>
        <v>4</v>
      </c>
      <c r="U4905" s="13">
        <f>SUMIFS('Fielding Data'!E:E, 'Fielding Data'!$A:$A, $A4905)</f>
        <v>767</v>
      </c>
      <c r="V4905" s="13">
        <f>SUMIFS('Fielding Data'!F:F, 'Fielding Data'!$A:$A, $A4905)</f>
        <v>55</v>
      </c>
      <c r="W4905" s="13">
        <f>SUMIFS('Fielding Data'!G:G, 'Fielding Data'!$A:$A, $A4905)</f>
        <v>4</v>
      </c>
      <c r="X4905" s="13">
        <f>SUMIFS('Fielding Data'!H:H, 'Fielding Data'!$A:$A, $A4905)</f>
        <v>4</v>
      </c>
    </row>
    <row r="4906" spans="1:24" x14ac:dyDescent="0.3">
      <c r="A4906" s="13" t="str">
        <f t="shared" si="153"/>
        <v>castrst012014</v>
      </c>
      <c r="B4906" s="16" t="s">
        <v>1243</v>
      </c>
      <c r="C4906" s="16">
        <v>2014</v>
      </c>
      <c r="D4906" s="16">
        <v>134</v>
      </c>
      <c r="E4906" s="16">
        <v>528</v>
      </c>
      <c r="F4906" s="16">
        <v>58</v>
      </c>
      <c r="G4906" s="16">
        <v>154</v>
      </c>
      <c r="H4906" s="16">
        <v>33</v>
      </c>
      <c r="I4906" s="16">
        <v>1</v>
      </c>
      <c r="J4906" s="16">
        <v>14</v>
      </c>
      <c r="K4906" s="16">
        <v>65</v>
      </c>
      <c r="L4906" s="16">
        <v>4</v>
      </c>
      <c r="M4906" s="16">
        <v>4</v>
      </c>
      <c r="N4906" s="16">
        <v>35</v>
      </c>
      <c r="O4906" s="16">
        <v>100</v>
      </c>
      <c r="P4906" s="13" t="str">
        <f t="shared" si="152"/>
        <v>SS</v>
      </c>
      <c r="Q4906" s="13">
        <f>IFERROR(VLOOKUP($A4906, 'Fielding Data'!$A$1:$H$12056, 5, 0), 0)</f>
        <v>148</v>
      </c>
      <c r="R4906" s="13">
        <f>IFERROR(VLOOKUP($A4906, 'Fielding Data'!$A$1:$H$12056, 6, 0), 0)</f>
        <v>386</v>
      </c>
      <c r="S4906" s="13">
        <f>IFERROR(VLOOKUP($A4906, 'Fielding Data'!$A$1:$H$12056, 7, 0), 0)</f>
        <v>15</v>
      </c>
      <c r="T4906" s="13">
        <f>IFERROR(VLOOKUP($A4906, 'Fielding Data'!$A$1:$H$12056, 8, 0), 0)</f>
        <v>74</v>
      </c>
      <c r="U4906" s="13">
        <f>SUMIFS('Fielding Data'!E:E, 'Fielding Data'!$A:$A, $A4906)</f>
        <v>148</v>
      </c>
      <c r="V4906" s="13">
        <f>SUMIFS('Fielding Data'!F:F, 'Fielding Data'!$A:$A, $A4906)</f>
        <v>386</v>
      </c>
      <c r="W4906" s="13">
        <f>SUMIFS('Fielding Data'!G:G, 'Fielding Data'!$A:$A, $A4906)</f>
        <v>15</v>
      </c>
      <c r="X4906" s="13">
        <f>SUMIFS('Fielding Data'!H:H, 'Fielding Data'!$A:$A, $A4906)</f>
        <v>74</v>
      </c>
    </row>
    <row r="4907" spans="1:24" x14ac:dyDescent="0.3">
      <c r="A4907" s="13" t="str">
        <f t="shared" si="153"/>
        <v>cecchga012014</v>
      </c>
      <c r="B4907" s="16" t="s">
        <v>2135</v>
      </c>
      <c r="C4907" s="16">
        <v>2014</v>
      </c>
      <c r="D4907" s="16">
        <v>11</v>
      </c>
      <c r="E4907" s="16">
        <v>31</v>
      </c>
      <c r="F4907" s="16">
        <v>6</v>
      </c>
      <c r="G4907" s="16">
        <v>8</v>
      </c>
      <c r="H4907" s="16">
        <v>3</v>
      </c>
      <c r="I4907" s="16">
        <v>0</v>
      </c>
      <c r="J4907" s="16">
        <v>1</v>
      </c>
      <c r="K4907" s="16">
        <v>4</v>
      </c>
      <c r="L4907" s="16">
        <v>0</v>
      </c>
      <c r="M4907" s="16">
        <v>0</v>
      </c>
      <c r="N4907" s="16">
        <v>3</v>
      </c>
      <c r="O4907" s="16">
        <v>11</v>
      </c>
      <c r="P4907" s="13" t="str">
        <f t="shared" si="152"/>
        <v>3B</v>
      </c>
      <c r="Q4907" s="13">
        <f>IFERROR(VLOOKUP($A4907, 'Fielding Data'!$A$1:$H$12056, 5, 0), 0)</f>
        <v>7</v>
      </c>
      <c r="R4907" s="13">
        <f>IFERROR(VLOOKUP($A4907, 'Fielding Data'!$A$1:$H$12056, 6, 0), 0)</f>
        <v>13</v>
      </c>
      <c r="S4907" s="13">
        <f>IFERROR(VLOOKUP($A4907, 'Fielding Data'!$A$1:$H$12056, 7, 0), 0)</f>
        <v>1</v>
      </c>
      <c r="T4907" s="13">
        <f>IFERROR(VLOOKUP($A4907, 'Fielding Data'!$A$1:$H$12056, 8, 0), 0)</f>
        <v>2</v>
      </c>
      <c r="U4907" s="13">
        <f>SUMIFS('Fielding Data'!E:E, 'Fielding Data'!$A:$A, $A4907)</f>
        <v>7</v>
      </c>
      <c r="V4907" s="13">
        <f>SUMIFS('Fielding Data'!F:F, 'Fielding Data'!$A:$A, $A4907)</f>
        <v>13</v>
      </c>
      <c r="W4907" s="13">
        <f>SUMIFS('Fielding Data'!G:G, 'Fielding Data'!$A:$A, $A4907)</f>
        <v>1</v>
      </c>
      <c r="X4907" s="13">
        <f>SUMIFS('Fielding Data'!H:H, 'Fielding Data'!$A:$A, $A4907)</f>
        <v>2</v>
      </c>
    </row>
    <row r="4908" spans="1:24" x14ac:dyDescent="0.3">
      <c r="A4908" s="13" t="str">
        <f t="shared" si="153"/>
        <v>cecilbr012014</v>
      </c>
      <c r="B4908" s="16" t="s">
        <v>1064</v>
      </c>
      <c r="C4908" s="16">
        <v>2014</v>
      </c>
      <c r="D4908" s="16">
        <v>66</v>
      </c>
      <c r="E4908" s="16">
        <v>0</v>
      </c>
      <c r="F4908" s="16">
        <v>0</v>
      </c>
      <c r="G4908" s="16">
        <v>0</v>
      </c>
      <c r="H4908" s="16">
        <v>0</v>
      </c>
      <c r="I4908" s="16">
        <v>0</v>
      </c>
      <c r="J4908" s="16">
        <v>0</v>
      </c>
      <c r="K4908" s="16">
        <v>0</v>
      </c>
      <c r="L4908" s="16">
        <v>0</v>
      </c>
      <c r="M4908" s="16">
        <v>0</v>
      </c>
      <c r="N4908" s="16">
        <v>0</v>
      </c>
      <c r="O4908" s="16">
        <v>0</v>
      </c>
      <c r="P4908" s="13" t="str">
        <f t="shared" si="152"/>
        <v>P</v>
      </c>
      <c r="Q4908" s="13">
        <f>IFERROR(VLOOKUP($A4908, 'Fielding Data'!$A$1:$H$12056, 5, 0), 0)</f>
        <v>0</v>
      </c>
      <c r="R4908" s="13">
        <f>IFERROR(VLOOKUP($A4908, 'Fielding Data'!$A$1:$H$12056, 6, 0), 0)</f>
        <v>5</v>
      </c>
      <c r="S4908" s="13">
        <f>IFERROR(VLOOKUP($A4908, 'Fielding Data'!$A$1:$H$12056, 7, 0), 0)</f>
        <v>0</v>
      </c>
      <c r="T4908" s="13">
        <f>IFERROR(VLOOKUP($A4908, 'Fielding Data'!$A$1:$H$12056, 8, 0), 0)</f>
        <v>0</v>
      </c>
      <c r="U4908" s="13">
        <f>SUMIFS('Fielding Data'!E:E, 'Fielding Data'!$A:$A, $A4908)</f>
        <v>0</v>
      </c>
      <c r="V4908" s="13">
        <f>SUMIFS('Fielding Data'!F:F, 'Fielding Data'!$A:$A, $A4908)</f>
        <v>5</v>
      </c>
      <c r="W4908" s="13">
        <f>SUMIFS('Fielding Data'!G:G, 'Fielding Data'!$A:$A, $A4908)</f>
        <v>0</v>
      </c>
      <c r="X4908" s="13">
        <f>SUMIFS('Fielding Data'!H:H, 'Fielding Data'!$A:$A, $A4908)</f>
        <v>0</v>
      </c>
    </row>
    <row r="4909" spans="1:24" x14ac:dyDescent="0.3">
      <c r="A4909" s="13" t="str">
        <f t="shared" si="153"/>
        <v>cedenro022014</v>
      </c>
      <c r="B4909" s="16" t="s">
        <v>525</v>
      </c>
      <c r="C4909" s="16">
        <v>2014</v>
      </c>
      <c r="D4909" s="16">
        <v>7</v>
      </c>
      <c r="E4909" s="16">
        <v>9</v>
      </c>
      <c r="F4909" s="16">
        <v>0</v>
      </c>
      <c r="G4909" s="16">
        <v>0</v>
      </c>
      <c r="H4909" s="16">
        <v>0</v>
      </c>
      <c r="I4909" s="16">
        <v>0</v>
      </c>
      <c r="J4909" s="16">
        <v>0</v>
      </c>
      <c r="K4909" s="16">
        <v>0</v>
      </c>
      <c r="L4909" s="16">
        <v>0</v>
      </c>
      <c r="M4909" s="16">
        <v>0</v>
      </c>
      <c r="N4909" s="16">
        <v>0</v>
      </c>
      <c r="O4909" s="16">
        <v>2</v>
      </c>
      <c r="P4909" s="13" t="str">
        <f t="shared" si="152"/>
        <v>3B</v>
      </c>
      <c r="Q4909" s="13">
        <f>IFERROR(VLOOKUP($A4909, 'Fielding Data'!$A$1:$H$12056, 5, 0), 0)</f>
        <v>2</v>
      </c>
      <c r="R4909" s="13">
        <f>IFERROR(VLOOKUP($A4909, 'Fielding Data'!$A$1:$H$12056, 6, 0), 0)</f>
        <v>1</v>
      </c>
      <c r="S4909" s="13">
        <f>IFERROR(VLOOKUP($A4909, 'Fielding Data'!$A$1:$H$12056, 7, 0), 0)</f>
        <v>0</v>
      </c>
      <c r="T4909" s="13">
        <f>IFERROR(VLOOKUP($A4909, 'Fielding Data'!$A$1:$H$12056, 8, 0), 0)</f>
        <v>0</v>
      </c>
      <c r="U4909" s="13">
        <f>SUMIFS('Fielding Data'!E:E, 'Fielding Data'!$A:$A, $A4909)</f>
        <v>4</v>
      </c>
      <c r="V4909" s="13">
        <f>SUMIFS('Fielding Data'!F:F, 'Fielding Data'!$A:$A, $A4909)</f>
        <v>5</v>
      </c>
      <c r="W4909" s="13">
        <f>SUMIFS('Fielding Data'!G:G, 'Fielding Data'!$A:$A, $A4909)</f>
        <v>0</v>
      </c>
      <c r="X4909" s="13">
        <f>SUMIFS('Fielding Data'!H:H, 'Fielding Data'!$A:$A, $A4909)</f>
        <v>1</v>
      </c>
    </row>
    <row r="4910" spans="1:24" x14ac:dyDescent="0.3">
      <c r="A4910" s="13" t="str">
        <f t="shared" si="153"/>
        <v>cedenxa012014</v>
      </c>
      <c r="B4910" s="16" t="s">
        <v>1451</v>
      </c>
      <c r="C4910" s="16">
        <v>2014</v>
      </c>
      <c r="D4910" s="16">
        <v>9</v>
      </c>
      <c r="E4910" s="16">
        <v>0</v>
      </c>
      <c r="F4910" s="16">
        <v>0</v>
      </c>
      <c r="G4910" s="16">
        <v>0</v>
      </c>
      <c r="H4910" s="16">
        <v>0</v>
      </c>
      <c r="I4910" s="16">
        <v>0</v>
      </c>
      <c r="J4910" s="16">
        <v>0</v>
      </c>
      <c r="K4910" s="16">
        <v>0</v>
      </c>
      <c r="L4910" s="16">
        <v>0</v>
      </c>
      <c r="M4910" s="16">
        <v>0</v>
      </c>
      <c r="N4910" s="16">
        <v>0</v>
      </c>
      <c r="O4910" s="16">
        <v>0</v>
      </c>
      <c r="P4910" s="13" t="str">
        <f t="shared" si="152"/>
        <v>P</v>
      </c>
      <c r="Q4910" s="13">
        <f>IFERROR(VLOOKUP($A4910, 'Fielding Data'!$A$1:$H$12056, 5, 0), 0)</f>
        <v>0</v>
      </c>
      <c r="R4910" s="13">
        <f>IFERROR(VLOOKUP($A4910, 'Fielding Data'!$A$1:$H$12056, 6, 0), 0)</f>
        <v>1</v>
      </c>
      <c r="S4910" s="13">
        <f>IFERROR(VLOOKUP($A4910, 'Fielding Data'!$A$1:$H$12056, 7, 0), 0)</f>
        <v>0</v>
      </c>
      <c r="T4910" s="13">
        <f>IFERROR(VLOOKUP($A4910, 'Fielding Data'!$A$1:$H$12056, 8, 0), 0)</f>
        <v>0</v>
      </c>
      <c r="U4910" s="13">
        <f>SUMIFS('Fielding Data'!E:E, 'Fielding Data'!$A:$A, $A4910)</f>
        <v>0</v>
      </c>
      <c r="V4910" s="13">
        <f>SUMIFS('Fielding Data'!F:F, 'Fielding Data'!$A:$A, $A4910)</f>
        <v>1</v>
      </c>
      <c r="W4910" s="13">
        <f>SUMIFS('Fielding Data'!G:G, 'Fielding Data'!$A:$A, $A4910)</f>
        <v>0</v>
      </c>
      <c r="X4910" s="13">
        <f>SUMIFS('Fielding Data'!H:H, 'Fielding Data'!$A:$A, $A4910)</f>
        <v>0</v>
      </c>
    </row>
    <row r="4911" spans="1:24" x14ac:dyDescent="0.3">
      <c r="A4911" s="13" t="str">
        <f t="shared" si="153"/>
        <v>centeju012014</v>
      </c>
      <c r="B4911" s="16" t="s">
        <v>1894</v>
      </c>
      <c r="C4911" s="16">
        <v>2014</v>
      </c>
      <c r="D4911" s="16">
        <v>10</v>
      </c>
      <c r="E4911" s="16">
        <v>30</v>
      </c>
      <c r="F4911" s="16">
        <v>1</v>
      </c>
      <c r="G4911" s="16">
        <v>6</v>
      </c>
      <c r="H4911" s="16">
        <v>0</v>
      </c>
      <c r="I4911" s="16">
        <v>0</v>
      </c>
      <c r="J4911" s="16">
        <v>0</v>
      </c>
      <c r="K4911" s="16">
        <v>2</v>
      </c>
      <c r="L4911" s="16">
        <v>0</v>
      </c>
      <c r="M4911" s="16">
        <v>0</v>
      </c>
      <c r="N4911" s="16">
        <v>3</v>
      </c>
      <c r="O4911" s="16">
        <v>5</v>
      </c>
      <c r="P4911" s="13" t="str">
        <f t="shared" si="152"/>
        <v>C</v>
      </c>
      <c r="Q4911" s="13">
        <f>IFERROR(VLOOKUP($A4911, 'Fielding Data'!$A$1:$H$12056, 5, 0), 0)</f>
        <v>63</v>
      </c>
      <c r="R4911" s="13">
        <f>IFERROR(VLOOKUP($A4911, 'Fielding Data'!$A$1:$H$12056, 6, 0), 0)</f>
        <v>4</v>
      </c>
      <c r="S4911" s="13">
        <f>IFERROR(VLOOKUP($A4911, 'Fielding Data'!$A$1:$H$12056, 7, 0), 0)</f>
        <v>2</v>
      </c>
      <c r="T4911" s="13">
        <f>IFERROR(VLOOKUP($A4911, 'Fielding Data'!$A$1:$H$12056, 8, 0), 0)</f>
        <v>0</v>
      </c>
      <c r="U4911" s="13">
        <f>SUMIFS('Fielding Data'!E:E, 'Fielding Data'!$A:$A, $A4911)</f>
        <v>63</v>
      </c>
      <c r="V4911" s="13">
        <f>SUMIFS('Fielding Data'!F:F, 'Fielding Data'!$A:$A, $A4911)</f>
        <v>4</v>
      </c>
      <c r="W4911" s="13">
        <f>SUMIFS('Fielding Data'!G:G, 'Fielding Data'!$A:$A, $A4911)</f>
        <v>2</v>
      </c>
      <c r="X4911" s="13">
        <f>SUMIFS('Fielding Data'!H:H, 'Fielding Data'!$A:$A, $A4911)</f>
        <v>0</v>
      </c>
    </row>
    <row r="4912" spans="1:24" x14ac:dyDescent="0.3">
      <c r="A4912" s="13" t="str">
        <f t="shared" si="153"/>
        <v>cervefr012014</v>
      </c>
      <c r="B4912" s="16" t="s">
        <v>899</v>
      </c>
      <c r="C4912" s="16">
        <v>2014</v>
      </c>
      <c r="D4912" s="16">
        <v>49</v>
      </c>
      <c r="E4912" s="16">
        <v>146</v>
      </c>
      <c r="F4912" s="16">
        <v>18</v>
      </c>
      <c r="G4912" s="16">
        <v>44</v>
      </c>
      <c r="H4912" s="16">
        <v>11</v>
      </c>
      <c r="I4912" s="16">
        <v>1</v>
      </c>
      <c r="J4912" s="16">
        <v>2</v>
      </c>
      <c r="K4912" s="16">
        <v>13</v>
      </c>
      <c r="L4912" s="16">
        <v>1</v>
      </c>
      <c r="M4912" s="16">
        <v>0</v>
      </c>
      <c r="N4912" s="16">
        <v>11</v>
      </c>
      <c r="O4912" s="16">
        <v>41</v>
      </c>
      <c r="P4912" s="13" t="str">
        <f t="shared" si="152"/>
        <v>1B</v>
      </c>
      <c r="Q4912" s="13">
        <f>IFERROR(VLOOKUP($A4912, 'Fielding Data'!$A$1:$H$12056, 5, 0), 0)</f>
        <v>33</v>
      </c>
      <c r="R4912" s="13">
        <f>IFERROR(VLOOKUP($A4912, 'Fielding Data'!$A$1:$H$12056, 6, 0), 0)</f>
        <v>1</v>
      </c>
      <c r="S4912" s="13">
        <f>IFERROR(VLOOKUP($A4912, 'Fielding Data'!$A$1:$H$12056, 7, 0), 0)</f>
        <v>0</v>
      </c>
      <c r="T4912" s="13">
        <f>IFERROR(VLOOKUP($A4912, 'Fielding Data'!$A$1:$H$12056, 8, 0), 0)</f>
        <v>2</v>
      </c>
      <c r="U4912" s="13">
        <f>SUMIFS('Fielding Data'!E:E, 'Fielding Data'!$A:$A, $A4912)</f>
        <v>368</v>
      </c>
      <c r="V4912" s="13">
        <f>SUMIFS('Fielding Data'!F:F, 'Fielding Data'!$A:$A, $A4912)</f>
        <v>21</v>
      </c>
      <c r="W4912" s="13">
        <f>SUMIFS('Fielding Data'!G:G, 'Fielding Data'!$A:$A, $A4912)</f>
        <v>1</v>
      </c>
      <c r="X4912" s="13">
        <f>SUMIFS('Fielding Data'!H:H, 'Fielding Data'!$A:$A, $A4912)</f>
        <v>2</v>
      </c>
    </row>
    <row r="4913" spans="1:24" x14ac:dyDescent="0.3">
      <c r="A4913" s="13" t="str">
        <f t="shared" si="153"/>
        <v>chacijh012014</v>
      </c>
      <c r="B4913" s="16" t="s">
        <v>1065</v>
      </c>
      <c r="C4913" s="16">
        <v>2014</v>
      </c>
      <c r="D4913" s="16">
        <v>12</v>
      </c>
      <c r="E4913" s="16">
        <v>15</v>
      </c>
      <c r="F4913" s="16">
        <v>2</v>
      </c>
      <c r="G4913" s="16">
        <v>5</v>
      </c>
      <c r="H4913" s="16">
        <v>1</v>
      </c>
      <c r="I4913" s="16">
        <v>0</v>
      </c>
      <c r="J4913" s="16">
        <v>0</v>
      </c>
      <c r="K4913" s="16">
        <v>0</v>
      </c>
      <c r="L4913" s="16">
        <v>0</v>
      </c>
      <c r="M4913" s="16">
        <v>0</v>
      </c>
      <c r="N4913" s="16">
        <v>1</v>
      </c>
      <c r="O4913" s="16">
        <v>4</v>
      </c>
      <c r="P4913" s="13" t="str">
        <f t="shared" si="152"/>
        <v>P</v>
      </c>
      <c r="Q4913" s="13">
        <f>IFERROR(VLOOKUP($A4913, 'Fielding Data'!$A$1:$H$12056, 5, 0), 0)</f>
        <v>2</v>
      </c>
      <c r="R4913" s="13">
        <f>IFERROR(VLOOKUP($A4913, 'Fielding Data'!$A$1:$H$12056, 6, 0), 0)</f>
        <v>10</v>
      </c>
      <c r="S4913" s="13">
        <f>IFERROR(VLOOKUP($A4913, 'Fielding Data'!$A$1:$H$12056, 7, 0), 0)</f>
        <v>1</v>
      </c>
      <c r="T4913" s="13">
        <f>IFERROR(VLOOKUP($A4913, 'Fielding Data'!$A$1:$H$12056, 8, 0), 0)</f>
        <v>1</v>
      </c>
      <c r="U4913" s="13">
        <f>SUMIFS('Fielding Data'!E:E, 'Fielding Data'!$A:$A, $A4913)</f>
        <v>2</v>
      </c>
      <c r="V4913" s="13">
        <f>SUMIFS('Fielding Data'!F:F, 'Fielding Data'!$A:$A, $A4913)</f>
        <v>10</v>
      </c>
      <c r="W4913" s="13">
        <f>SUMIFS('Fielding Data'!G:G, 'Fielding Data'!$A:$A, $A4913)</f>
        <v>1</v>
      </c>
      <c r="X4913" s="13">
        <f>SUMIFS('Fielding Data'!H:H, 'Fielding Data'!$A:$A, $A4913)</f>
        <v>1</v>
      </c>
    </row>
    <row r="4914" spans="1:24" x14ac:dyDescent="0.3">
      <c r="A4914" s="13" t="str">
        <f t="shared" si="153"/>
        <v>chafian012014</v>
      </c>
      <c r="B4914" s="16" t="s">
        <v>2136</v>
      </c>
      <c r="C4914" s="16">
        <v>2014</v>
      </c>
      <c r="D4914" s="16">
        <v>3</v>
      </c>
      <c r="E4914" s="16">
        <v>2</v>
      </c>
      <c r="F4914" s="16">
        <v>0</v>
      </c>
      <c r="G4914" s="16">
        <v>1</v>
      </c>
      <c r="H4914" s="16">
        <v>0</v>
      </c>
      <c r="I4914" s="16">
        <v>0</v>
      </c>
      <c r="J4914" s="16">
        <v>0</v>
      </c>
      <c r="K4914" s="16">
        <v>1</v>
      </c>
      <c r="L4914" s="16">
        <v>0</v>
      </c>
      <c r="M4914" s="16">
        <v>0</v>
      </c>
      <c r="N4914" s="16">
        <v>0</v>
      </c>
      <c r="O4914" s="16">
        <v>1</v>
      </c>
      <c r="P4914" s="13" t="str">
        <f t="shared" si="152"/>
        <v>P</v>
      </c>
      <c r="Q4914" s="13">
        <f>IFERROR(VLOOKUP($A4914, 'Fielding Data'!$A$1:$H$12056, 5, 0), 0)</f>
        <v>0</v>
      </c>
      <c r="R4914" s="13">
        <f>IFERROR(VLOOKUP($A4914, 'Fielding Data'!$A$1:$H$12056, 6, 0), 0)</f>
        <v>2</v>
      </c>
      <c r="S4914" s="13">
        <f>IFERROR(VLOOKUP($A4914, 'Fielding Data'!$A$1:$H$12056, 7, 0), 0)</f>
        <v>0</v>
      </c>
      <c r="T4914" s="13">
        <f>IFERROR(VLOOKUP($A4914, 'Fielding Data'!$A$1:$H$12056, 8, 0), 0)</f>
        <v>0</v>
      </c>
      <c r="U4914" s="13">
        <f>SUMIFS('Fielding Data'!E:E, 'Fielding Data'!$A:$A, $A4914)</f>
        <v>0</v>
      </c>
      <c r="V4914" s="13">
        <f>SUMIFS('Fielding Data'!F:F, 'Fielding Data'!$A:$A, $A4914)</f>
        <v>2</v>
      </c>
      <c r="W4914" s="13">
        <f>SUMIFS('Fielding Data'!G:G, 'Fielding Data'!$A:$A, $A4914)</f>
        <v>0</v>
      </c>
      <c r="X4914" s="13">
        <f>SUMIFS('Fielding Data'!H:H, 'Fielding Data'!$A:$A, $A4914)</f>
        <v>0</v>
      </c>
    </row>
    <row r="4915" spans="1:24" x14ac:dyDescent="0.3">
      <c r="A4915" s="13" t="str">
        <f t="shared" si="153"/>
        <v>chambjo032014</v>
      </c>
      <c r="B4915" s="16" t="s">
        <v>769</v>
      </c>
      <c r="C4915" s="16">
        <v>2014</v>
      </c>
      <c r="D4915" s="16">
        <v>69</v>
      </c>
      <c r="E4915" s="16">
        <v>1</v>
      </c>
      <c r="F4915" s="16">
        <v>0</v>
      </c>
      <c r="G4915" s="16">
        <v>0</v>
      </c>
      <c r="H4915" s="16">
        <v>0</v>
      </c>
      <c r="I4915" s="16">
        <v>0</v>
      </c>
      <c r="J4915" s="16">
        <v>0</v>
      </c>
      <c r="K4915" s="16">
        <v>0</v>
      </c>
      <c r="L4915" s="16">
        <v>0</v>
      </c>
      <c r="M4915" s="16">
        <v>0</v>
      </c>
      <c r="N4915" s="16">
        <v>0</v>
      </c>
      <c r="O4915" s="16">
        <v>1</v>
      </c>
      <c r="P4915" s="13" t="str">
        <f t="shared" si="152"/>
        <v>P</v>
      </c>
      <c r="Q4915" s="13">
        <f>IFERROR(VLOOKUP($A4915, 'Fielding Data'!$A$1:$H$12056, 5, 0), 0)</f>
        <v>8</v>
      </c>
      <c r="R4915" s="13">
        <f>IFERROR(VLOOKUP($A4915, 'Fielding Data'!$A$1:$H$12056, 6, 0), 0)</f>
        <v>3</v>
      </c>
      <c r="S4915" s="13">
        <f>IFERROR(VLOOKUP($A4915, 'Fielding Data'!$A$1:$H$12056, 7, 0), 0)</f>
        <v>0</v>
      </c>
      <c r="T4915" s="13">
        <f>IFERROR(VLOOKUP($A4915, 'Fielding Data'!$A$1:$H$12056, 8, 0), 0)</f>
        <v>0</v>
      </c>
      <c r="U4915" s="13">
        <f>SUMIFS('Fielding Data'!E:E, 'Fielding Data'!$A:$A, $A4915)</f>
        <v>8</v>
      </c>
      <c r="V4915" s="13">
        <f>SUMIFS('Fielding Data'!F:F, 'Fielding Data'!$A:$A, $A4915)</f>
        <v>3</v>
      </c>
      <c r="W4915" s="13">
        <f>SUMIFS('Fielding Data'!G:G, 'Fielding Data'!$A:$A, $A4915)</f>
        <v>0</v>
      </c>
      <c r="X4915" s="13">
        <f>SUMIFS('Fielding Data'!H:H, 'Fielding Data'!$A:$A, $A4915)</f>
        <v>0</v>
      </c>
    </row>
    <row r="4916" spans="1:24" x14ac:dyDescent="0.3">
      <c r="A4916" s="13" t="str">
        <f t="shared" si="153"/>
        <v>chapmar012014</v>
      </c>
      <c r="B4916" s="16" t="s">
        <v>1245</v>
      </c>
      <c r="C4916" s="16">
        <v>2014</v>
      </c>
      <c r="D4916" s="16">
        <v>54</v>
      </c>
      <c r="E4916" s="16">
        <v>0</v>
      </c>
      <c r="F4916" s="16">
        <v>0</v>
      </c>
      <c r="G4916" s="16">
        <v>0</v>
      </c>
      <c r="H4916" s="16">
        <v>0</v>
      </c>
      <c r="I4916" s="16">
        <v>0</v>
      </c>
      <c r="J4916" s="16">
        <v>0</v>
      </c>
      <c r="K4916" s="16">
        <v>0</v>
      </c>
      <c r="L4916" s="16">
        <v>0</v>
      </c>
      <c r="M4916" s="16">
        <v>0</v>
      </c>
      <c r="N4916" s="16">
        <v>0</v>
      </c>
      <c r="O4916" s="16">
        <v>0</v>
      </c>
      <c r="P4916" s="13" t="str">
        <f t="shared" si="152"/>
        <v>P</v>
      </c>
      <c r="Q4916" s="13">
        <f>IFERROR(VLOOKUP($A4916, 'Fielding Data'!$A$1:$H$12056, 5, 0), 0)</f>
        <v>1</v>
      </c>
      <c r="R4916" s="13">
        <f>IFERROR(VLOOKUP($A4916, 'Fielding Data'!$A$1:$H$12056, 6, 0), 0)</f>
        <v>2</v>
      </c>
      <c r="S4916" s="13">
        <f>IFERROR(VLOOKUP($A4916, 'Fielding Data'!$A$1:$H$12056, 7, 0), 0)</f>
        <v>0</v>
      </c>
      <c r="T4916" s="13">
        <f>IFERROR(VLOOKUP($A4916, 'Fielding Data'!$A$1:$H$12056, 8, 0), 0)</f>
        <v>0</v>
      </c>
      <c r="U4916" s="13">
        <f>SUMIFS('Fielding Data'!E:E, 'Fielding Data'!$A:$A, $A4916)</f>
        <v>1</v>
      </c>
      <c r="V4916" s="13">
        <f>SUMIFS('Fielding Data'!F:F, 'Fielding Data'!$A:$A, $A4916)</f>
        <v>2</v>
      </c>
      <c r="W4916" s="13">
        <f>SUMIFS('Fielding Data'!G:G, 'Fielding Data'!$A:$A, $A4916)</f>
        <v>0</v>
      </c>
      <c r="X4916" s="13">
        <f>SUMIFS('Fielding Data'!H:H, 'Fielding Data'!$A:$A, $A4916)</f>
        <v>0</v>
      </c>
    </row>
    <row r="4917" spans="1:24" x14ac:dyDescent="0.3">
      <c r="A4917" s="13" t="str">
        <f t="shared" si="153"/>
        <v>chapmke022014</v>
      </c>
      <c r="B4917" s="16" t="s">
        <v>1895</v>
      </c>
      <c r="C4917" s="16">
        <v>2014</v>
      </c>
      <c r="D4917" s="16">
        <v>21</v>
      </c>
      <c r="E4917" s="16">
        <v>0</v>
      </c>
      <c r="F4917" s="16">
        <v>0</v>
      </c>
      <c r="G4917" s="16">
        <v>0</v>
      </c>
      <c r="H4917" s="16">
        <v>0</v>
      </c>
      <c r="I4917" s="16">
        <v>0</v>
      </c>
      <c r="J4917" s="16">
        <v>0</v>
      </c>
      <c r="K4917" s="16">
        <v>0</v>
      </c>
      <c r="L4917" s="16">
        <v>0</v>
      </c>
      <c r="M4917" s="16">
        <v>0</v>
      </c>
      <c r="N4917" s="16">
        <v>0</v>
      </c>
      <c r="O4917" s="16">
        <v>0</v>
      </c>
      <c r="P4917" s="13" t="str">
        <f t="shared" si="152"/>
        <v>P</v>
      </c>
      <c r="Q4917" s="13">
        <f>IFERROR(VLOOKUP($A4917, 'Fielding Data'!$A$1:$H$12056, 5, 0), 0)</f>
        <v>1</v>
      </c>
      <c r="R4917" s="13">
        <f>IFERROR(VLOOKUP($A4917, 'Fielding Data'!$A$1:$H$12056, 6, 0), 0)</f>
        <v>3</v>
      </c>
      <c r="S4917" s="13">
        <f>IFERROR(VLOOKUP($A4917, 'Fielding Data'!$A$1:$H$12056, 7, 0), 0)</f>
        <v>0</v>
      </c>
      <c r="T4917" s="13">
        <f>IFERROR(VLOOKUP($A4917, 'Fielding Data'!$A$1:$H$12056, 8, 0), 0)</f>
        <v>0</v>
      </c>
      <c r="U4917" s="13">
        <f>SUMIFS('Fielding Data'!E:E, 'Fielding Data'!$A:$A, $A4917)</f>
        <v>1</v>
      </c>
      <c r="V4917" s="13">
        <f>SUMIFS('Fielding Data'!F:F, 'Fielding Data'!$A:$A, $A4917)</f>
        <v>3</v>
      </c>
      <c r="W4917" s="13">
        <f>SUMIFS('Fielding Data'!G:G, 'Fielding Data'!$A:$A, $A4917)</f>
        <v>0</v>
      </c>
      <c r="X4917" s="13">
        <f>SUMIFS('Fielding Data'!H:H, 'Fielding Data'!$A:$A, $A4917)</f>
        <v>0</v>
      </c>
    </row>
    <row r="4918" spans="1:24" x14ac:dyDescent="0.3">
      <c r="A4918" s="13" t="str">
        <f t="shared" si="153"/>
        <v>chatwty012014</v>
      </c>
      <c r="B4918" s="16" t="s">
        <v>1453</v>
      </c>
      <c r="C4918" s="16">
        <v>2014</v>
      </c>
      <c r="D4918" s="16">
        <v>4</v>
      </c>
      <c r="E4918" s="16">
        <v>10</v>
      </c>
      <c r="F4918" s="16">
        <v>0</v>
      </c>
      <c r="G4918" s="16">
        <v>1</v>
      </c>
      <c r="H4918" s="16">
        <v>0</v>
      </c>
      <c r="I4918" s="16">
        <v>0</v>
      </c>
      <c r="J4918" s="16">
        <v>0</v>
      </c>
      <c r="K4918" s="16">
        <v>0</v>
      </c>
      <c r="L4918" s="16">
        <v>0</v>
      </c>
      <c r="M4918" s="16">
        <v>0</v>
      </c>
      <c r="N4918" s="16">
        <v>0</v>
      </c>
      <c r="O4918" s="16">
        <v>5</v>
      </c>
      <c r="P4918" s="13" t="str">
        <f t="shared" si="152"/>
        <v>P</v>
      </c>
      <c r="Q4918" s="13">
        <f>IFERROR(VLOOKUP($A4918, 'Fielding Data'!$A$1:$H$12056, 5, 0), 0)</f>
        <v>0</v>
      </c>
      <c r="R4918" s="13">
        <f>IFERROR(VLOOKUP($A4918, 'Fielding Data'!$A$1:$H$12056, 6, 0), 0)</f>
        <v>1</v>
      </c>
      <c r="S4918" s="13">
        <f>IFERROR(VLOOKUP($A4918, 'Fielding Data'!$A$1:$H$12056, 7, 0), 0)</f>
        <v>1</v>
      </c>
      <c r="T4918" s="13">
        <f>IFERROR(VLOOKUP($A4918, 'Fielding Data'!$A$1:$H$12056, 8, 0), 0)</f>
        <v>0</v>
      </c>
      <c r="U4918" s="13">
        <f>SUMIFS('Fielding Data'!E:E, 'Fielding Data'!$A:$A, $A4918)</f>
        <v>0</v>
      </c>
      <c r="V4918" s="13">
        <f>SUMIFS('Fielding Data'!F:F, 'Fielding Data'!$A:$A, $A4918)</f>
        <v>1</v>
      </c>
      <c r="W4918" s="13">
        <f>SUMIFS('Fielding Data'!G:G, 'Fielding Data'!$A:$A, $A4918)</f>
        <v>1</v>
      </c>
      <c r="X4918" s="13">
        <f>SUMIFS('Fielding Data'!H:H, 'Fielding Data'!$A:$A, $A4918)</f>
        <v>0</v>
      </c>
    </row>
    <row r="4919" spans="1:24" x14ac:dyDescent="0.3">
      <c r="A4919" s="13" t="str">
        <f t="shared" si="153"/>
        <v>chaveen012014</v>
      </c>
      <c r="B4919" s="16" t="s">
        <v>233</v>
      </c>
      <c r="C4919" s="16">
        <v>2014</v>
      </c>
      <c r="D4919" s="16">
        <v>80</v>
      </c>
      <c r="E4919" s="16">
        <v>232</v>
      </c>
      <c r="F4919" s="16">
        <v>22</v>
      </c>
      <c r="G4919" s="16">
        <v>64</v>
      </c>
      <c r="H4919" s="16">
        <v>12</v>
      </c>
      <c r="I4919" s="16">
        <v>2</v>
      </c>
      <c r="J4919" s="16">
        <v>2</v>
      </c>
      <c r="K4919" s="16">
        <v>23</v>
      </c>
      <c r="L4919" s="16">
        <v>5</v>
      </c>
      <c r="M4919" s="16">
        <v>2</v>
      </c>
      <c r="N4919" s="16">
        <v>15</v>
      </c>
      <c r="O4919" s="16">
        <v>30</v>
      </c>
      <c r="P4919" s="13" t="str">
        <f t="shared" si="152"/>
        <v>CF</v>
      </c>
      <c r="Q4919" s="13">
        <f>IFERROR(VLOOKUP($A4919, 'Fielding Data'!$A$1:$H$12056, 5, 0), 0)</f>
        <v>7</v>
      </c>
      <c r="R4919" s="13">
        <f>IFERROR(VLOOKUP($A4919, 'Fielding Data'!$A$1:$H$12056, 6, 0), 0)</f>
        <v>0</v>
      </c>
      <c r="S4919" s="13">
        <f>IFERROR(VLOOKUP($A4919, 'Fielding Data'!$A$1:$H$12056, 7, 0), 0)</f>
        <v>0</v>
      </c>
      <c r="T4919" s="13">
        <f>IFERROR(VLOOKUP($A4919, 'Fielding Data'!$A$1:$H$12056, 8, 0), 0)</f>
        <v>0</v>
      </c>
      <c r="U4919" s="13">
        <f>SUMIFS('Fielding Data'!E:E, 'Fielding Data'!$A:$A, $A4919)</f>
        <v>158</v>
      </c>
      <c r="V4919" s="13">
        <f>SUMIFS('Fielding Data'!F:F, 'Fielding Data'!$A:$A, $A4919)</f>
        <v>2</v>
      </c>
      <c r="W4919" s="13">
        <f>SUMIFS('Fielding Data'!G:G, 'Fielding Data'!$A:$A, $A4919)</f>
        <v>0</v>
      </c>
      <c r="X4919" s="13">
        <f>SUMIFS('Fielding Data'!H:H, 'Fielding Data'!$A:$A, $A4919)</f>
        <v>0</v>
      </c>
    </row>
    <row r="4920" spans="1:24" x14ac:dyDescent="0.3">
      <c r="A4920" s="13" t="str">
        <f t="shared" si="153"/>
        <v>chaveer012014</v>
      </c>
      <c r="B4920" s="16" t="s">
        <v>76</v>
      </c>
      <c r="C4920" s="16">
        <v>2014</v>
      </c>
      <c r="D4920" s="16">
        <v>44</v>
      </c>
      <c r="E4920" s="16">
        <v>69</v>
      </c>
      <c r="F4920" s="16">
        <v>6</v>
      </c>
      <c r="G4920" s="16">
        <v>17</v>
      </c>
      <c r="H4920" s="16">
        <v>3</v>
      </c>
      <c r="I4920" s="16">
        <v>1</v>
      </c>
      <c r="J4920" s="16">
        <v>3</v>
      </c>
      <c r="K4920" s="16">
        <v>8</v>
      </c>
      <c r="L4920" s="16">
        <v>2</v>
      </c>
      <c r="M4920" s="16">
        <v>0</v>
      </c>
      <c r="N4920" s="16">
        <v>11</v>
      </c>
      <c r="O4920" s="16">
        <v>19</v>
      </c>
      <c r="P4920" s="13" t="str">
        <f t="shared" si="152"/>
        <v>3B</v>
      </c>
      <c r="Q4920" s="13">
        <f>IFERROR(VLOOKUP($A4920, 'Fielding Data'!$A$1:$H$12056, 5, 0), 0)</f>
        <v>5</v>
      </c>
      <c r="R4920" s="13">
        <f>IFERROR(VLOOKUP($A4920, 'Fielding Data'!$A$1:$H$12056, 6, 0), 0)</f>
        <v>10</v>
      </c>
      <c r="S4920" s="13">
        <f>IFERROR(VLOOKUP($A4920, 'Fielding Data'!$A$1:$H$12056, 7, 0), 0)</f>
        <v>0</v>
      </c>
      <c r="T4920" s="13">
        <f>IFERROR(VLOOKUP($A4920, 'Fielding Data'!$A$1:$H$12056, 8, 0), 0)</f>
        <v>2</v>
      </c>
      <c r="U4920" s="13">
        <f>SUMIFS('Fielding Data'!E:E, 'Fielding Data'!$A:$A, $A4920)</f>
        <v>5</v>
      </c>
      <c r="V4920" s="13">
        <f>SUMIFS('Fielding Data'!F:F, 'Fielding Data'!$A:$A, $A4920)</f>
        <v>10</v>
      </c>
      <c r="W4920" s="13">
        <f>SUMIFS('Fielding Data'!G:G, 'Fielding Data'!$A:$A, $A4920)</f>
        <v>0</v>
      </c>
      <c r="X4920" s="13">
        <f>SUMIFS('Fielding Data'!H:H, 'Fielding Data'!$A:$A, $A4920)</f>
        <v>2</v>
      </c>
    </row>
    <row r="4921" spans="1:24" x14ac:dyDescent="0.3">
      <c r="A4921" s="13" t="str">
        <f t="shared" si="153"/>
        <v>chaveje012014</v>
      </c>
      <c r="B4921" s="16" t="s">
        <v>900</v>
      </c>
      <c r="C4921" s="16">
        <v>2014</v>
      </c>
      <c r="D4921" s="16">
        <v>32</v>
      </c>
      <c r="E4921" s="16">
        <v>3</v>
      </c>
      <c r="F4921" s="16">
        <v>0</v>
      </c>
      <c r="G4921" s="16">
        <v>0</v>
      </c>
      <c r="H4921" s="16">
        <v>0</v>
      </c>
      <c r="I4921" s="16">
        <v>0</v>
      </c>
      <c r="J4921" s="16">
        <v>0</v>
      </c>
      <c r="K4921" s="16">
        <v>0</v>
      </c>
      <c r="L4921" s="16">
        <v>0</v>
      </c>
      <c r="M4921" s="16">
        <v>0</v>
      </c>
      <c r="N4921" s="16">
        <v>0</v>
      </c>
      <c r="O4921" s="16">
        <v>3</v>
      </c>
      <c r="P4921" s="13" t="str">
        <f t="shared" si="152"/>
        <v>P</v>
      </c>
      <c r="Q4921" s="13">
        <f>IFERROR(VLOOKUP($A4921, 'Fielding Data'!$A$1:$H$12056, 5, 0), 0)</f>
        <v>11</v>
      </c>
      <c r="R4921" s="13">
        <f>IFERROR(VLOOKUP($A4921, 'Fielding Data'!$A$1:$H$12056, 6, 0), 0)</f>
        <v>4</v>
      </c>
      <c r="S4921" s="13">
        <f>IFERROR(VLOOKUP($A4921, 'Fielding Data'!$A$1:$H$12056, 7, 0), 0)</f>
        <v>0</v>
      </c>
      <c r="T4921" s="13">
        <f>IFERROR(VLOOKUP($A4921, 'Fielding Data'!$A$1:$H$12056, 8, 0), 0)</f>
        <v>3</v>
      </c>
      <c r="U4921" s="13">
        <f>SUMIFS('Fielding Data'!E:E, 'Fielding Data'!$A:$A, $A4921)</f>
        <v>11</v>
      </c>
      <c r="V4921" s="13">
        <f>SUMIFS('Fielding Data'!F:F, 'Fielding Data'!$A:$A, $A4921)</f>
        <v>4</v>
      </c>
      <c r="W4921" s="13">
        <f>SUMIFS('Fielding Data'!G:G, 'Fielding Data'!$A:$A, $A4921)</f>
        <v>0</v>
      </c>
      <c r="X4921" s="13">
        <f>SUMIFS('Fielding Data'!H:H, 'Fielding Data'!$A:$A, $A4921)</f>
        <v>3</v>
      </c>
    </row>
    <row r="4922" spans="1:24" x14ac:dyDescent="0.3">
      <c r="A4922" s="13" t="str">
        <f t="shared" si="153"/>
        <v>chenbr012014</v>
      </c>
      <c r="B4922" s="16" t="s">
        <v>77</v>
      </c>
      <c r="C4922" s="16">
        <v>2014</v>
      </c>
      <c r="D4922" s="16">
        <v>13</v>
      </c>
      <c r="E4922" s="16">
        <v>0</v>
      </c>
      <c r="F4922" s="16">
        <v>0</v>
      </c>
      <c r="G4922" s="16">
        <v>0</v>
      </c>
      <c r="H4922" s="16">
        <v>0</v>
      </c>
      <c r="I4922" s="16">
        <v>0</v>
      </c>
      <c r="J4922" s="16">
        <v>0</v>
      </c>
      <c r="K4922" s="16">
        <v>0</v>
      </c>
      <c r="L4922" s="16">
        <v>0</v>
      </c>
      <c r="M4922" s="16">
        <v>0</v>
      </c>
      <c r="N4922" s="16">
        <v>0</v>
      </c>
      <c r="O4922" s="16">
        <v>0</v>
      </c>
      <c r="P4922" s="13" t="str">
        <f t="shared" si="152"/>
        <v>P</v>
      </c>
      <c r="Q4922" s="13">
        <f>IFERROR(VLOOKUP($A4922, 'Fielding Data'!$A$1:$H$12056, 5, 0), 0)</f>
        <v>4</v>
      </c>
      <c r="R4922" s="13">
        <f>IFERROR(VLOOKUP($A4922, 'Fielding Data'!$A$1:$H$12056, 6, 0), 0)</f>
        <v>4</v>
      </c>
      <c r="S4922" s="13">
        <f>IFERROR(VLOOKUP($A4922, 'Fielding Data'!$A$1:$H$12056, 7, 0), 0)</f>
        <v>1</v>
      </c>
      <c r="T4922" s="13">
        <f>IFERROR(VLOOKUP($A4922, 'Fielding Data'!$A$1:$H$12056, 8, 0), 0)</f>
        <v>0</v>
      </c>
      <c r="U4922" s="13">
        <f>SUMIFS('Fielding Data'!E:E, 'Fielding Data'!$A:$A, $A4922)</f>
        <v>4</v>
      </c>
      <c r="V4922" s="13">
        <f>SUMIFS('Fielding Data'!F:F, 'Fielding Data'!$A:$A, $A4922)</f>
        <v>4</v>
      </c>
      <c r="W4922" s="13">
        <f>SUMIFS('Fielding Data'!G:G, 'Fielding Data'!$A:$A, $A4922)</f>
        <v>1</v>
      </c>
      <c r="X4922" s="13">
        <f>SUMIFS('Fielding Data'!H:H, 'Fielding Data'!$A:$A, $A4922)</f>
        <v>0</v>
      </c>
    </row>
    <row r="4923" spans="1:24" x14ac:dyDescent="0.3">
      <c r="A4923" s="13" t="str">
        <f t="shared" si="153"/>
        <v>chenwe022014</v>
      </c>
      <c r="B4923" s="16" t="s">
        <v>1685</v>
      </c>
      <c r="C4923" s="16">
        <v>2014</v>
      </c>
      <c r="D4923" s="16">
        <v>31</v>
      </c>
      <c r="E4923" s="16">
        <v>1</v>
      </c>
      <c r="F4923" s="16">
        <v>0</v>
      </c>
      <c r="G4923" s="16">
        <v>0</v>
      </c>
      <c r="H4923" s="16">
        <v>0</v>
      </c>
      <c r="I4923" s="16">
        <v>0</v>
      </c>
      <c r="J4923" s="16">
        <v>0</v>
      </c>
      <c r="K4923" s="16">
        <v>0</v>
      </c>
      <c r="L4923" s="16">
        <v>0</v>
      </c>
      <c r="M4923" s="16">
        <v>0</v>
      </c>
      <c r="N4923" s="16">
        <v>0</v>
      </c>
      <c r="O4923" s="16">
        <v>1</v>
      </c>
      <c r="P4923" s="13" t="str">
        <f t="shared" si="152"/>
        <v>P</v>
      </c>
      <c r="Q4923" s="13">
        <f>IFERROR(VLOOKUP($A4923, 'Fielding Data'!$A$1:$H$12056, 5, 0), 0)</f>
        <v>7</v>
      </c>
      <c r="R4923" s="13">
        <f>IFERROR(VLOOKUP($A4923, 'Fielding Data'!$A$1:$H$12056, 6, 0), 0)</f>
        <v>24</v>
      </c>
      <c r="S4923" s="13">
        <f>IFERROR(VLOOKUP($A4923, 'Fielding Data'!$A$1:$H$12056, 7, 0), 0)</f>
        <v>0</v>
      </c>
      <c r="T4923" s="13">
        <f>IFERROR(VLOOKUP($A4923, 'Fielding Data'!$A$1:$H$12056, 8, 0), 0)</f>
        <v>1</v>
      </c>
      <c r="U4923" s="13">
        <f>SUMIFS('Fielding Data'!E:E, 'Fielding Data'!$A:$A, $A4923)</f>
        <v>7</v>
      </c>
      <c r="V4923" s="13">
        <f>SUMIFS('Fielding Data'!F:F, 'Fielding Data'!$A:$A, $A4923)</f>
        <v>24</v>
      </c>
      <c r="W4923" s="13">
        <f>SUMIFS('Fielding Data'!G:G, 'Fielding Data'!$A:$A, $A4923)</f>
        <v>0</v>
      </c>
      <c r="X4923" s="13">
        <f>SUMIFS('Fielding Data'!H:H, 'Fielding Data'!$A:$A, $A4923)</f>
        <v>1</v>
      </c>
    </row>
    <row r="4924" spans="1:24" x14ac:dyDescent="0.3">
      <c r="A4924" s="13" t="str">
        <f t="shared" si="153"/>
        <v>chiriro012014</v>
      </c>
      <c r="B4924" s="16" t="s">
        <v>1454</v>
      </c>
      <c r="C4924" s="16">
        <v>2014</v>
      </c>
      <c r="D4924" s="16">
        <v>93</v>
      </c>
      <c r="E4924" s="16">
        <v>306</v>
      </c>
      <c r="F4924" s="16">
        <v>36</v>
      </c>
      <c r="G4924" s="16">
        <v>73</v>
      </c>
      <c r="H4924" s="16">
        <v>15</v>
      </c>
      <c r="I4924" s="16">
        <v>0</v>
      </c>
      <c r="J4924" s="16">
        <v>13</v>
      </c>
      <c r="K4924" s="16">
        <v>40</v>
      </c>
      <c r="L4924" s="16">
        <v>0</v>
      </c>
      <c r="M4924" s="16">
        <v>1</v>
      </c>
      <c r="N4924" s="16">
        <v>17</v>
      </c>
      <c r="O4924" s="16">
        <v>71</v>
      </c>
      <c r="P4924" s="13" t="str">
        <f t="shared" si="152"/>
        <v>C</v>
      </c>
      <c r="Q4924" s="13">
        <f>IFERROR(VLOOKUP($A4924, 'Fielding Data'!$A$1:$H$12056, 5, 0), 0)</f>
        <v>585</v>
      </c>
      <c r="R4924" s="13">
        <f>IFERROR(VLOOKUP($A4924, 'Fielding Data'!$A$1:$H$12056, 6, 0), 0)</f>
        <v>45</v>
      </c>
      <c r="S4924" s="13">
        <f>IFERROR(VLOOKUP($A4924, 'Fielding Data'!$A$1:$H$12056, 7, 0), 0)</f>
        <v>4</v>
      </c>
      <c r="T4924" s="13">
        <f>IFERROR(VLOOKUP($A4924, 'Fielding Data'!$A$1:$H$12056, 8, 0), 0)</f>
        <v>7</v>
      </c>
      <c r="U4924" s="13">
        <f>SUMIFS('Fielding Data'!E:E, 'Fielding Data'!$A:$A, $A4924)</f>
        <v>585</v>
      </c>
      <c r="V4924" s="13">
        <f>SUMIFS('Fielding Data'!F:F, 'Fielding Data'!$A:$A, $A4924)</f>
        <v>45</v>
      </c>
      <c r="W4924" s="13">
        <f>SUMIFS('Fielding Data'!G:G, 'Fielding Data'!$A:$A, $A4924)</f>
        <v>4</v>
      </c>
      <c r="X4924" s="13">
        <f>SUMIFS('Fielding Data'!H:H, 'Fielding Data'!$A:$A, $A4924)</f>
        <v>7</v>
      </c>
    </row>
    <row r="4925" spans="1:24" x14ac:dyDescent="0.3">
      <c r="A4925" s="13" t="str">
        <f t="shared" si="153"/>
        <v>chiselo012014</v>
      </c>
      <c r="B4925" s="16" t="s">
        <v>1455</v>
      </c>
      <c r="C4925" s="16">
        <v>2014</v>
      </c>
      <c r="D4925" s="16">
        <v>142</v>
      </c>
      <c r="E4925" s="16">
        <v>478</v>
      </c>
      <c r="F4925" s="16">
        <v>62</v>
      </c>
      <c r="G4925" s="16">
        <v>134</v>
      </c>
      <c r="H4925" s="16">
        <v>29</v>
      </c>
      <c r="I4925" s="16">
        <v>1</v>
      </c>
      <c r="J4925" s="16">
        <v>13</v>
      </c>
      <c r="K4925" s="16">
        <v>59</v>
      </c>
      <c r="L4925" s="16">
        <v>3</v>
      </c>
      <c r="M4925" s="16">
        <v>1</v>
      </c>
      <c r="N4925" s="16">
        <v>39</v>
      </c>
      <c r="O4925" s="16">
        <v>99</v>
      </c>
      <c r="P4925" s="13" t="str">
        <f t="shared" si="152"/>
        <v>1B</v>
      </c>
      <c r="Q4925" s="13">
        <f>IFERROR(VLOOKUP($A4925, 'Fielding Data'!$A$1:$H$12056, 5, 0), 0)</f>
        <v>52</v>
      </c>
      <c r="R4925" s="13">
        <f>IFERROR(VLOOKUP($A4925, 'Fielding Data'!$A$1:$H$12056, 6, 0), 0)</f>
        <v>1</v>
      </c>
      <c r="S4925" s="13">
        <f>IFERROR(VLOOKUP($A4925, 'Fielding Data'!$A$1:$H$12056, 7, 0), 0)</f>
        <v>0</v>
      </c>
      <c r="T4925" s="13">
        <f>IFERROR(VLOOKUP($A4925, 'Fielding Data'!$A$1:$H$12056, 8, 0), 0)</f>
        <v>5</v>
      </c>
      <c r="U4925" s="13">
        <f>SUMIFS('Fielding Data'!E:E, 'Fielding Data'!$A:$A, $A4925)</f>
        <v>112</v>
      </c>
      <c r="V4925" s="13">
        <f>SUMIFS('Fielding Data'!F:F, 'Fielding Data'!$A:$A, $A4925)</f>
        <v>183</v>
      </c>
      <c r="W4925" s="13">
        <f>SUMIFS('Fielding Data'!G:G, 'Fielding Data'!$A:$A, $A4925)</f>
        <v>18</v>
      </c>
      <c r="X4925" s="13">
        <f>SUMIFS('Fielding Data'!H:H, 'Fielding Data'!$A:$A, $A4925)</f>
        <v>14</v>
      </c>
    </row>
    <row r="4926" spans="1:24" x14ac:dyDescent="0.3">
      <c r="A4926" s="13" t="str">
        <f t="shared" si="153"/>
        <v>choatra012014</v>
      </c>
      <c r="B4926" s="16" t="s">
        <v>78</v>
      </c>
      <c r="C4926" s="16">
        <v>2014</v>
      </c>
      <c r="D4926" s="16">
        <v>61</v>
      </c>
      <c r="E4926" s="16">
        <v>0</v>
      </c>
      <c r="F4926" s="16">
        <v>0</v>
      </c>
      <c r="G4926" s="16">
        <v>0</v>
      </c>
      <c r="H4926" s="16">
        <v>0</v>
      </c>
      <c r="I4926" s="16">
        <v>0</v>
      </c>
      <c r="J4926" s="16">
        <v>0</v>
      </c>
      <c r="K4926" s="16">
        <v>0</v>
      </c>
      <c r="L4926" s="16">
        <v>0</v>
      </c>
      <c r="M4926" s="16">
        <v>0</v>
      </c>
      <c r="N4926" s="16">
        <v>0</v>
      </c>
      <c r="O4926" s="16">
        <v>0</v>
      </c>
      <c r="P4926" s="13" t="str">
        <f t="shared" si="152"/>
        <v>P</v>
      </c>
      <c r="Q4926" s="13">
        <f>IFERROR(VLOOKUP($A4926, 'Fielding Data'!$A$1:$H$12056, 5, 0), 0)</f>
        <v>1</v>
      </c>
      <c r="R4926" s="13">
        <f>IFERROR(VLOOKUP($A4926, 'Fielding Data'!$A$1:$H$12056, 6, 0), 0)</f>
        <v>7</v>
      </c>
      <c r="S4926" s="13">
        <f>IFERROR(VLOOKUP($A4926, 'Fielding Data'!$A$1:$H$12056, 7, 0), 0)</f>
        <v>1</v>
      </c>
      <c r="T4926" s="13">
        <f>IFERROR(VLOOKUP($A4926, 'Fielding Data'!$A$1:$H$12056, 8, 0), 0)</f>
        <v>0</v>
      </c>
      <c r="U4926" s="13">
        <f>SUMIFS('Fielding Data'!E:E, 'Fielding Data'!$A:$A, $A4926)</f>
        <v>1</v>
      </c>
      <c r="V4926" s="13">
        <f>SUMIFS('Fielding Data'!F:F, 'Fielding Data'!$A:$A, $A4926)</f>
        <v>7</v>
      </c>
      <c r="W4926" s="13">
        <f>SUMIFS('Fielding Data'!G:G, 'Fielding Data'!$A:$A, $A4926)</f>
        <v>1</v>
      </c>
      <c r="X4926" s="13">
        <f>SUMIFS('Fielding Data'!H:H, 'Fielding Data'!$A:$A, $A4926)</f>
        <v>0</v>
      </c>
    </row>
    <row r="4927" spans="1:24" x14ac:dyDescent="0.3">
      <c r="A4927" s="13" t="str">
        <f t="shared" si="153"/>
        <v>choicmi012014</v>
      </c>
      <c r="B4927" s="16" t="s">
        <v>1896</v>
      </c>
      <c r="C4927" s="16">
        <v>2014</v>
      </c>
      <c r="D4927" s="16">
        <v>86</v>
      </c>
      <c r="E4927" s="16">
        <v>253</v>
      </c>
      <c r="F4927" s="16">
        <v>20</v>
      </c>
      <c r="G4927" s="16">
        <v>46</v>
      </c>
      <c r="H4927" s="16">
        <v>6</v>
      </c>
      <c r="I4927" s="16">
        <v>1</v>
      </c>
      <c r="J4927" s="16">
        <v>9</v>
      </c>
      <c r="K4927" s="16">
        <v>36</v>
      </c>
      <c r="L4927" s="16">
        <v>1</v>
      </c>
      <c r="M4927" s="16">
        <v>0</v>
      </c>
      <c r="N4927" s="16">
        <v>21</v>
      </c>
      <c r="O4927" s="16">
        <v>69</v>
      </c>
      <c r="P4927" s="13" t="str">
        <f t="shared" si="152"/>
        <v>CF</v>
      </c>
      <c r="Q4927" s="13">
        <f>IFERROR(VLOOKUP($A4927, 'Fielding Data'!$A$1:$H$12056, 5, 0), 0)</f>
        <v>9</v>
      </c>
      <c r="R4927" s="13">
        <f>IFERROR(VLOOKUP($A4927, 'Fielding Data'!$A$1:$H$12056, 6, 0), 0)</f>
        <v>0</v>
      </c>
      <c r="S4927" s="13">
        <f>IFERROR(VLOOKUP($A4927, 'Fielding Data'!$A$1:$H$12056, 7, 0), 0)</f>
        <v>0</v>
      </c>
      <c r="T4927" s="13">
        <f>IFERROR(VLOOKUP($A4927, 'Fielding Data'!$A$1:$H$12056, 8, 0), 0)</f>
        <v>0</v>
      </c>
      <c r="U4927" s="13">
        <f>SUMIFS('Fielding Data'!E:E, 'Fielding Data'!$A:$A, $A4927)</f>
        <v>238</v>
      </c>
      <c r="V4927" s="13">
        <f>SUMIFS('Fielding Data'!F:F, 'Fielding Data'!$A:$A, $A4927)</f>
        <v>10</v>
      </c>
      <c r="W4927" s="13">
        <f>SUMIFS('Fielding Data'!G:G, 'Fielding Data'!$A:$A, $A4927)</f>
        <v>8</v>
      </c>
      <c r="X4927" s="13">
        <f>SUMIFS('Fielding Data'!H:H, 'Fielding Data'!$A:$A, $A4927)</f>
        <v>0</v>
      </c>
    </row>
    <row r="4928" spans="1:24" x14ac:dyDescent="0.3">
      <c r="A4928" s="13" t="str">
        <f t="shared" si="153"/>
        <v>choosh012014</v>
      </c>
      <c r="B4928" s="16" t="s">
        <v>526</v>
      </c>
      <c r="C4928" s="16">
        <v>2014</v>
      </c>
      <c r="D4928" s="16">
        <v>123</v>
      </c>
      <c r="E4928" s="16">
        <v>455</v>
      </c>
      <c r="F4928" s="16">
        <v>58</v>
      </c>
      <c r="G4928" s="16">
        <v>110</v>
      </c>
      <c r="H4928" s="16">
        <v>19</v>
      </c>
      <c r="I4928" s="16">
        <v>1</v>
      </c>
      <c r="J4928" s="16">
        <v>13</v>
      </c>
      <c r="K4928" s="16">
        <v>40</v>
      </c>
      <c r="L4928" s="16">
        <v>3</v>
      </c>
      <c r="M4928" s="16">
        <v>4</v>
      </c>
      <c r="N4928" s="16">
        <v>58</v>
      </c>
      <c r="O4928" s="16">
        <v>131</v>
      </c>
      <c r="P4928" s="13" t="str">
        <f t="shared" si="152"/>
        <v>LF</v>
      </c>
      <c r="Q4928" s="13">
        <f>IFERROR(VLOOKUP($A4928, 'Fielding Data'!$A$1:$H$12056, 5, 0), 0)</f>
        <v>100</v>
      </c>
      <c r="R4928" s="13">
        <f>IFERROR(VLOOKUP($A4928, 'Fielding Data'!$A$1:$H$12056, 6, 0), 0)</f>
        <v>3</v>
      </c>
      <c r="S4928" s="13">
        <f>IFERROR(VLOOKUP($A4928, 'Fielding Data'!$A$1:$H$12056, 7, 0), 0)</f>
        <v>3</v>
      </c>
      <c r="T4928" s="13">
        <f>IFERROR(VLOOKUP($A4928, 'Fielding Data'!$A$1:$H$12056, 8, 0), 0)</f>
        <v>0</v>
      </c>
      <c r="U4928" s="13">
        <f>SUMIFS('Fielding Data'!E:E, 'Fielding Data'!$A:$A, $A4928)</f>
        <v>258</v>
      </c>
      <c r="V4928" s="13">
        <f>SUMIFS('Fielding Data'!F:F, 'Fielding Data'!$A:$A, $A4928)</f>
        <v>8</v>
      </c>
      <c r="W4928" s="13">
        <f>SUMIFS('Fielding Data'!G:G, 'Fielding Data'!$A:$A, $A4928)</f>
        <v>8</v>
      </c>
      <c r="X4928" s="13">
        <f>SUMIFS('Fielding Data'!H:H, 'Fielding Data'!$A:$A, $A4928)</f>
        <v>0</v>
      </c>
    </row>
    <row r="4929" spans="1:24" x14ac:dyDescent="0.3">
      <c r="A4929" s="13" t="str">
        <f t="shared" si="153"/>
        <v>chrisni012014</v>
      </c>
      <c r="B4929" s="16" t="s">
        <v>1897</v>
      </c>
      <c r="C4929" s="16">
        <v>2014</v>
      </c>
      <c r="D4929" s="16">
        <v>10</v>
      </c>
      <c r="E4929" s="16">
        <v>1</v>
      </c>
      <c r="F4929" s="16">
        <v>0</v>
      </c>
      <c r="G4929" s="16">
        <v>0</v>
      </c>
      <c r="H4929" s="16">
        <v>0</v>
      </c>
      <c r="I4929" s="16">
        <v>0</v>
      </c>
      <c r="J4929" s="16">
        <v>0</v>
      </c>
      <c r="K4929" s="16">
        <v>0</v>
      </c>
      <c r="L4929" s="16">
        <v>0</v>
      </c>
      <c r="M4929" s="16">
        <v>0</v>
      </c>
      <c r="N4929" s="16">
        <v>0</v>
      </c>
      <c r="O4929" s="16">
        <v>0</v>
      </c>
      <c r="P4929" s="13" t="str">
        <f t="shared" si="152"/>
        <v>P</v>
      </c>
      <c r="Q4929" s="13">
        <f>IFERROR(VLOOKUP($A4929, 'Fielding Data'!$A$1:$H$12056, 5, 0), 0)</f>
        <v>1</v>
      </c>
      <c r="R4929" s="13">
        <f>IFERROR(VLOOKUP($A4929, 'Fielding Data'!$A$1:$H$12056, 6, 0), 0)</f>
        <v>0</v>
      </c>
      <c r="S4929" s="13">
        <f>IFERROR(VLOOKUP($A4929, 'Fielding Data'!$A$1:$H$12056, 7, 0), 0)</f>
        <v>1</v>
      </c>
      <c r="T4929" s="13">
        <f>IFERROR(VLOOKUP($A4929, 'Fielding Data'!$A$1:$H$12056, 8, 0), 0)</f>
        <v>0</v>
      </c>
      <c r="U4929" s="13">
        <f>SUMIFS('Fielding Data'!E:E, 'Fielding Data'!$A:$A, $A4929)</f>
        <v>1</v>
      </c>
      <c r="V4929" s="13">
        <f>SUMIFS('Fielding Data'!F:F, 'Fielding Data'!$A:$A, $A4929)</f>
        <v>0</v>
      </c>
      <c r="W4929" s="13">
        <f>SUMIFS('Fielding Data'!G:G, 'Fielding Data'!$A:$A, $A4929)</f>
        <v>1</v>
      </c>
      <c r="X4929" s="13">
        <f>SUMIFS('Fielding Data'!H:H, 'Fielding Data'!$A:$A, $A4929)</f>
        <v>0</v>
      </c>
    </row>
    <row r="4930" spans="1:24" x14ac:dyDescent="0.3">
      <c r="A4930" s="13" t="str">
        <f t="shared" si="153"/>
        <v>cingrto012014</v>
      </c>
      <c r="B4930" s="16" t="s">
        <v>1686</v>
      </c>
      <c r="C4930" s="16">
        <v>2014</v>
      </c>
      <c r="D4930" s="16">
        <v>13</v>
      </c>
      <c r="E4930" s="16">
        <v>21</v>
      </c>
      <c r="F4930" s="16">
        <v>0</v>
      </c>
      <c r="G4930" s="16">
        <v>3</v>
      </c>
      <c r="H4930" s="16">
        <v>0</v>
      </c>
      <c r="I4930" s="16">
        <v>0</v>
      </c>
      <c r="J4930" s="16">
        <v>0</v>
      </c>
      <c r="K4930" s="16">
        <v>0</v>
      </c>
      <c r="L4930" s="16">
        <v>0</v>
      </c>
      <c r="M4930" s="16">
        <v>0</v>
      </c>
      <c r="N4930" s="16">
        <v>0</v>
      </c>
      <c r="O4930" s="16">
        <v>5</v>
      </c>
      <c r="P4930" s="13" t="str">
        <f t="shared" ref="P4930:P4993" si="154">IFERROR(VLOOKUP($A4930, Fielding, 4, 0), "Other")</f>
        <v>P</v>
      </c>
      <c r="Q4930" s="13">
        <f>IFERROR(VLOOKUP($A4930, 'Fielding Data'!$A$1:$H$12056, 5, 0), 0)</f>
        <v>0</v>
      </c>
      <c r="R4930" s="13">
        <f>IFERROR(VLOOKUP($A4930, 'Fielding Data'!$A$1:$H$12056, 6, 0), 0)</f>
        <v>3</v>
      </c>
      <c r="S4930" s="13">
        <f>IFERROR(VLOOKUP($A4930, 'Fielding Data'!$A$1:$H$12056, 7, 0), 0)</f>
        <v>1</v>
      </c>
      <c r="T4930" s="13">
        <f>IFERROR(VLOOKUP($A4930, 'Fielding Data'!$A$1:$H$12056, 8, 0), 0)</f>
        <v>0</v>
      </c>
      <c r="U4930" s="13">
        <f>SUMIFS('Fielding Data'!E:E, 'Fielding Data'!$A:$A, $A4930)</f>
        <v>0</v>
      </c>
      <c r="V4930" s="13">
        <f>SUMIFS('Fielding Data'!F:F, 'Fielding Data'!$A:$A, $A4930)</f>
        <v>3</v>
      </c>
      <c r="W4930" s="13">
        <f>SUMIFS('Fielding Data'!G:G, 'Fielding Data'!$A:$A, $A4930)</f>
        <v>1</v>
      </c>
      <c r="X4930" s="13">
        <f>SUMIFS('Fielding Data'!H:H, 'Fielding Data'!$A:$A, $A4930)</f>
        <v>0</v>
      </c>
    </row>
    <row r="4931" spans="1:24" x14ac:dyDescent="0.3">
      <c r="A4931" s="13" t="str">
        <f t="shared" ref="A4931:A4994" si="155">B4931&amp;C4931</f>
        <v>ciriape012014</v>
      </c>
      <c r="B4931" s="16" t="s">
        <v>1246</v>
      </c>
      <c r="C4931" s="16">
        <v>2014</v>
      </c>
      <c r="D4931" s="16">
        <v>25</v>
      </c>
      <c r="E4931" s="16">
        <v>47</v>
      </c>
      <c r="F4931" s="16">
        <v>7</v>
      </c>
      <c r="G4931" s="16">
        <v>10</v>
      </c>
      <c r="H4931" s="16">
        <v>2</v>
      </c>
      <c r="I4931" s="16">
        <v>0</v>
      </c>
      <c r="J4931" s="16">
        <v>0</v>
      </c>
      <c r="K4931" s="16">
        <v>2</v>
      </c>
      <c r="L4931" s="16">
        <v>4</v>
      </c>
      <c r="M4931" s="16">
        <v>0</v>
      </c>
      <c r="N4931" s="16">
        <v>0</v>
      </c>
      <c r="O4931" s="16">
        <v>9</v>
      </c>
      <c r="P4931" s="13" t="str">
        <f t="shared" si="154"/>
        <v>2B</v>
      </c>
      <c r="Q4931" s="13">
        <f>IFERROR(VLOOKUP($A4931, 'Fielding Data'!$A$1:$H$12056, 5, 0), 0)</f>
        <v>17</v>
      </c>
      <c r="R4931" s="13">
        <f>IFERROR(VLOOKUP($A4931, 'Fielding Data'!$A$1:$H$12056, 6, 0), 0)</f>
        <v>27</v>
      </c>
      <c r="S4931" s="13">
        <f>IFERROR(VLOOKUP($A4931, 'Fielding Data'!$A$1:$H$12056, 7, 0), 0)</f>
        <v>0</v>
      </c>
      <c r="T4931" s="13">
        <f>IFERROR(VLOOKUP($A4931, 'Fielding Data'!$A$1:$H$12056, 8, 0), 0)</f>
        <v>7</v>
      </c>
      <c r="U4931" s="13">
        <f>SUMIFS('Fielding Data'!E:E, 'Fielding Data'!$A:$A, $A4931)</f>
        <v>21</v>
      </c>
      <c r="V4931" s="13">
        <f>SUMIFS('Fielding Data'!F:F, 'Fielding Data'!$A:$A, $A4931)</f>
        <v>28</v>
      </c>
      <c r="W4931" s="13">
        <f>SUMIFS('Fielding Data'!G:G, 'Fielding Data'!$A:$A, $A4931)</f>
        <v>0</v>
      </c>
      <c r="X4931" s="13">
        <f>SUMIFS('Fielding Data'!H:H, 'Fielding Data'!$A:$A, $A4931)</f>
        <v>7</v>
      </c>
    </row>
    <row r="4932" spans="1:24" x14ac:dyDescent="0.3">
      <c r="A4932" s="13" t="str">
        <f t="shared" si="155"/>
        <v>cishest012014</v>
      </c>
      <c r="B4932" s="16" t="s">
        <v>1247</v>
      </c>
      <c r="C4932" s="16">
        <v>2014</v>
      </c>
      <c r="D4932" s="16">
        <v>67</v>
      </c>
      <c r="E4932" s="16">
        <v>0</v>
      </c>
      <c r="F4932" s="16">
        <v>0</v>
      </c>
      <c r="G4932" s="16">
        <v>0</v>
      </c>
      <c r="H4932" s="16">
        <v>0</v>
      </c>
      <c r="I4932" s="16">
        <v>0</v>
      </c>
      <c r="J4932" s="16">
        <v>0</v>
      </c>
      <c r="K4932" s="16">
        <v>0</v>
      </c>
      <c r="L4932" s="16">
        <v>0</v>
      </c>
      <c r="M4932" s="16">
        <v>0</v>
      </c>
      <c r="N4932" s="16">
        <v>0</v>
      </c>
      <c r="O4932" s="16">
        <v>0</v>
      </c>
      <c r="P4932" s="13" t="str">
        <f t="shared" si="154"/>
        <v>P</v>
      </c>
      <c r="Q4932" s="13">
        <f>IFERROR(VLOOKUP($A4932, 'Fielding Data'!$A$1:$H$12056, 5, 0), 0)</f>
        <v>2</v>
      </c>
      <c r="R4932" s="13">
        <f>IFERROR(VLOOKUP($A4932, 'Fielding Data'!$A$1:$H$12056, 6, 0), 0)</f>
        <v>5</v>
      </c>
      <c r="S4932" s="13">
        <f>IFERROR(VLOOKUP($A4932, 'Fielding Data'!$A$1:$H$12056, 7, 0), 0)</f>
        <v>2</v>
      </c>
      <c r="T4932" s="13">
        <f>IFERROR(VLOOKUP($A4932, 'Fielding Data'!$A$1:$H$12056, 8, 0), 0)</f>
        <v>0</v>
      </c>
      <c r="U4932" s="13">
        <f>SUMIFS('Fielding Data'!E:E, 'Fielding Data'!$A:$A, $A4932)</f>
        <v>2</v>
      </c>
      <c r="V4932" s="13">
        <f>SUMIFS('Fielding Data'!F:F, 'Fielding Data'!$A:$A, $A4932)</f>
        <v>5</v>
      </c>
      <c r="W4932" s="13">
        <f>SUMIFS('Fielding Data'!G:G, 'Fielding Data'!$A:$A, $A4932)</f>
        <v>2</v>
      </c>
      <c r="X4932" s="13">
        <f>SUMIFS('Fielding Data'!H:H, 'Fielding Data'!$A:$A, $A4932)</f>
        <v>0</v>
      </c>
    </row>
    <row r="4933" spans="1:24" x14ac:dyDescent="0.3">
      <c r="A4933" s="13" t="str">
        <f t="shared" si="155"/>
        <v>cisnejo012014</v>
      </c>
      <c r="B4933" s="16" t="s">
        <v>1898</v>
      </c>
      <c r="C4933" s="16">
        <v>2014</v>
      </c>
      <c r="D4933" s="16">
        <v>5</v>
      </c>
      <c r="E4933" s="16">
        <v>0</v>
      </c>
      <c r="F4933" s="16">
        <v>0</v>
      </c>
      <c r="G4933" s="16">
        <v>0</v>
      </c>
      <c r="H4933" s="16">
        <v>0</v>
      </c>
      <c r="I4933" s="16">
        <v>0</v>
      </c>
      <c r="J4933" s="16">
        <v>0</v>
      </c>
      <c r="K4933" s="16">
        <v>0</v>
      </c>
      <c r="L4933" s="16">
        <v>0</v>
      </c>
      <c r="M4933" s="16">
        <v>0</v>
      </c>
      <c r="N4933" s="16">
        <v>0</v>
      </c>
      <c r="O4933" s="16">
        <v>0</v>
      </c>
      <c r="P4933" s="13" t="str">
        <f t="shared" si="154"/>
        <v>P</v>
      </c>
      <c r="Q4933" s="13">
        <f>IFERROR(VLOOKUP($A4933, 'Fielding Data'!$A$1:$H$12056, 5, 0), 0)</f>
        <v>0</v>
      </c>
      <c r="R4933" s="13">
        <f>IFERROR(VLOOKUP($A4933, 'Fielding Data'!$A$1:$H$12056, 6, 0), 0)</f>
        <v>0</v>
      </c>
      <c r="S4933" s="13">
        <f>IFERROR(VLOOKUP($A4933, 'Fielding Data'!$A$1:$H$12056, 7, 0), 0)</f>
        <v>0</v>
      </c>
      <c r="T4933" s="13">
        <f>IFERROR(VLOOKUP($A4933, 'Fielding Data'!$A$1:$H$12056, 8, 0), 0)</f>
        <v>0</v>
      </c>
      <c r="U4933" s="13">
        <f>SUMIFS('Fielding Data'!E:E, 'Fielding Data'!$A:$A, $A4933)</f>
        <v>0</v>
      </c>
      <c r="V4933" s="13">
        <f>SUMIFS('Fielding Data'!F:F, 'Fielding Data'!$A:$A, $A4933)</f>
        <v>0</v>
      </c>
      <c r="W4933" s="13">
        <f>SUMIFS('Fielding Data'!G:G, 'Fielding Data'!$A:$A, $A4933)</f>
        <v>0</v>
      </c>
      <c r="X4933" s="13">
        <f>SUMIFS('Fielding Data'!H:H, 'Fielding Data'!$A:$A, $A4933)</f>
        <v>0</v>
      </c>
    </row>
    <row r="4934" spans="1:24" x14ac:dyDescent="0.3">
      <c r="A4934" s="13" t="str">
        <f t="shared" si="155"/>
        <v>claibpr012014</v>
      </c>
      <c r="B4934" s="16" t="s">
        <v>1899</v>
      </c>
      <c r="C4934" s="16">
        <v>2014</v>
      </c>
      <c r="D4934" s="16">
        <v>18</v>
      </c>
      <c r="E4934" s="16">
        <v>0</v>
      </c>
      <c r="F4934" s="16">
        <v>0</v>
      </c>
      <c r="G4934" s="16">
        <v>0</v>
      </c>
      <c r="H4934" s="16">
        <v>0</v>
      </c>
      <c r="I4934" s="16">
        <v>0</v>
      </c>
      <c r="J4934" s="16">
        <v>0</v>
      </c>
      <c r="K4934" s="16">
        <v>0</v>
      </c>
      <c r="L4934" s="16">
        <v>0</v>
      </c>
      <c r="M4934" s="16">
        <v>0</v>
      </c>
      <c r="N4934" s="16">
        <v>0</v>
      </c>
      <c r="O4934" s="16">
        <v>0</v>
      </c>
      <c r="P4934" s="13" t="str">
        <f t="shared" si="154"/>
        <v>P</v>
      </c>
      <c r="Q4934" s="13">
        <f>IFERROR(VLOOKUP($A4934, 'Fielding Data'!$A$1:$H$12056, 5, 0), 0)</f>
        <v>0</v>
      </c>
      <c r="R4934" s="13">
        <f>IFERROR(VLOOKUP($A4934, 'Fielding Data'!$A$1:$H$12056, 6, 0), 0)</f>
        <v>3</v>
      </c>
      <c r="S4934" s="13">
        <f>IFERROR(VLOOKUP($A4934, 'Fielding Data'!$A$1:$H$12056, 7, 0), 0)</f>
        <v>0</v>
      </c>
      <c r="T4934" s="13">
        <f>IFERROR(VLOOKUP($A4934, 'Fielding Data'!$A$1:$H$12056, 8, 0), 0)</f>
        <v>0</v>
      </c>
      <c r="U4934" s="13">
        <f>SUMIFS('Fielding Data'!E:E, 'Fielding Data'!$A:$A, $A4934)</f>
        <v>0</v>
      </c>
      <c r="V4934" s="13">
        <f>SUMIFS('Fielding Data'!F:F, 'Fielding Data'!$A:$A, $A4934)</f>
        <v>3</v>
      </c>
      <c r="W4934" s="13">
        <f>SUMIFS('Fielding Data'!G:G, 'Fielding Data'!$A:$A, $A4934)</f>
        <v>0</v>
      </c>
      <c r="X4934" s="13">
        <f>SUMIFS('Fielding Data'!H:H, 'Fielding Data'!$A:$A, $A4934)</f>
        <v>0</v>
      </c>
    </row>
    <row r="4935" spans="1:24" x14ac:dyDescent="0.3">
      <c r="A4935" s="13" t="str">
        <f t="shared" si="155"/>
        <v>clarkma022014</v>
      </c>
      <c r="B4935" s="16" t="s">
        <v>2137</v>
      </c>
      <c r="C4935" s="16">
        <v>2014</v>
      </c>
      <c r="D4935" s="16">
        <v>16</v>
      </c>
      <c r="E4935" s="16">
        <v>27</v>
      </c>
      <c r="F4935" s="16">
        <v>4</v>
      </c>
      <c r="G4935" s="16">
        <v>5</v>
      </c>
      <c r="H4935" s="16">
        <v>0</v>
      </c>
      <c r="I4935" s="16">
        <v>0</v>
      </c>
      <c r="J4935" s="16">
        <v>3</v>
      </c>
      <c r="K4935" s="16">
        <v>7</v>
      </c>
      <c r="L4935" s="16">
        <v>0</v>
      </c>
      <c r="M4935" s="16">
        <v>0</v>
      </c>
      <c r="N4935" s="16">
        <v>2</v>
      </c>
      <c r="O4935" s="16">
        <v>8</v>
      </c>
      <c r="P4935" s="13" t="str">
        <f t="shared" si="154"/>
        <v>1B</v>
      </c>
      <c r="Q4935" s="13">
        <f>IFERROR(VLOOKUP($A4935, 'Fielding Data'!$A$1:$H$12056, 5, 0), 0)</f>
        <v>51</v>
      </c>
      <c r="R4935" s="13">
        <f>IFERROR(VLOOKUP($A4935, 'Fielding Data'!$A$1:$H$12056, 6, 0), 0)</f>
        <v>3</v>
      </c>
      <c r="S4935" s="13">
        <f>IFERROR(VLOOKUP($A4935, 'Fielding Data'!$A$1:$H$12056, 7, 0), 0)</f>
        <v>1</v>
      </c>
      <c r="T4935" s="13">
        <f>IFERROR(VLOOKUP($A4935, 'Fielding Data'!$A$1:$H$12056, 8, 0), 0)</f>
        <v>5</v>
      </c>
      <c r="U4935" s="13">
        <f>SUMIFS('Fielding Data'!E:E, 'Fielding Data'!$A:$A, $A4935)</f>
        <v>51</v>
      </c>
      <c r="V4935" s="13">
        <f>SUMIFS('Fielding Data'!F:F, 'Fielding Data'!$A:$A, $A4935)</f>
        <v>3</v>
      </c>
      <c r="W4935" s="13">
        <f>SUMIFS('Fielding Data'!G:G, 'Fielding Data'!$A:$A, $A4935)</f>
        <v>1</v>
      </c>
      <c r="X4935" s="13">
        <f>SUMIFS('Fielding Data'!H:H, 'Fielding Data'!$A:$A, $A4935)</f>
        <v>5</v>
      </c>
    </row>
    <row r="4936" spans="1:24" x14ac:dyDescent="0.3">
      <c r="A4936" s="13" t="str">
        <f t="shared" si="155"/>
        <v>claudal012014</v>
      </c>
      <c r="B4936" s="16" t="s">
        <v>2138</v>
      </c>
      <c r="C4936" s="16">
        <v>2014</v>
      </c>
      <c r="D4936" s="16">
        <v>15</v>
      </c>
      <c r="E4936" s="16">
        <v>0</v>
      </c>
      <c r="F4936" s="16">
        <v>0</v>
      </c>
      <c r="G4936" s="16">
        <v>0</v>
      </c>
      <c r="H4936" s="16">
        <v>0</v>
      </c>
      <c r="I4936" s="16">
        <v>0</v>
      </c>
      <c r="J4936" s="16">
        <v>0</v>
      </c>
      <c r="K4936" s="16">
        <v>0</v>
      </c>
      <c r="L4936" s="16">
        <v>0</v>
      </c>
      <c r="M4936" s="16">
        <v>0</v>
      </c>
      <c r="N4936" s="16">
        <v>0</v>
      </c>
      <c r="O4936" s="16">
        <v>0</v>
      </c>
      <c r="P4936" s="13" t="str">
        <f t="shared" si="154"/>
        <v>P</v>
      </c>
      <c r="Q4936" s="13">
        <f>IFERROR(VLOOKUP($A4936, 'Fielding Data'!$A$1:$H$12056, 5, 0), 0)</f>
        <v>1</v>
      </c>
      <c r="R4936" s="13">
        <f>IFERROR(VLOOKUP($A4936, 'Fielding Data'!$A$1:$H$12056, 6, 0), 0)</f>
        <v>1</v>
      </c>
      <c r="S4936" s="13">
        <f>IFERROR(VLOOKUP($A4936, 'Fielding Data'!$A$1:$H$12056, 7, 0), 0)</f>
        <v>0</v>
      </c>
      <c r="T4936" s="13">
        <f>IFERROR(VLOOKUP($A4936, 'Fielding Data'!$A$1:$H$12056, 8, 0), 0)</f>
        <v>0</v>
      </c>
      <c r="U4936" s="13">
        <f>SUMIFS('Fielding Data'!E:E, 'Fielding Data'!$A:$A, $A4936)</f>
        <v>1</v>
      </c>
      <c r="V4936" s="13">
        <f>SUMIFS('Fielding Data'!F:F, 'Fielding Data'!$A:$A, $A4936)</f>
        <v>1</v>
      </c>
      <c r="W4936" s="13">
        <f>SUMIFS('Fielding Data'!G:G, 'Fielding Data'!$A:$A, $A4936)</f>
        <v>0</v>
      </c>
      <c r="X4936" s="13">
        <f>SUMIFS('Fielding Data'!H:H, 'Fielding Data'!$A:$A, $A4936)</f>
        <v>0</v>
      </c>
    </row>
    <row r="4937" spans="1:24" x14ac:dyDescent="0.3">
      <c r="A4937" s="13" t="str">
        <f t="shared" si="155"/>
        <v>clemepa022014</v>
      </c>
      <c r="B4937" s="16" t="s">
        <v>1902</v>
      </c>
      <c r="C4937" s="16">
        <v>2014</v>
      </c>
      <c r="D4937" s="16">
        <v>13</v>
      </c>
      <c r="E4937" s="16">
        <v>0</v>
      </c>
      <c r="F4937" s="16">
        <v>0</v>
      </c>
      <c r="G4937" s="16">
        <v>0</v>
      </c>
      <c r="H4937" s="16">
        <v>0</v>
      </c>
      <c r="I4937" s="16">
        <v>0</v>
      </c>
      <c r="J4937" s="16">
        <v>0</v>
      </c>
      <c r="K4937" s="16">
        <v>0</v>
      </c>
      <c r="L4937" s="16">
        <v>0</v>
      </c>
      <c r="M4937" s="16">
        <v>0</v>
      </c>
      <c r="N4937" s="16">
        <v>0</v>
      </c>
      <c r="O4937" s="16">
        <v>0</v>
      </c>
      <c r="P4937" s="13" t="str">
        <f t="shared" si="154"/>
        <v>P</v>
      </c>
      <c r="Q4937" s="13">
        <f>IFERROR(VLOOKUP($A4937, 'Fielding Data'!$A$1:$H$12056, 5, 0), 0)</f>
        <v>3</v>
      </c>
      <c r="R4937" s="13">
        <f>IFERROR(VLOOKUP($A4937, 'Fielding Data'!$A$1:$H$12056, 6, 0), 0)</f>
        <v>6</v>
      </c>
      <c r="S4937" s="13">
        <f>IFERROR(VLOOKUP($A4937, 'Fielding Data'!$A$1:$H$12056, 7, 0), 0)</f>
        <v>0</v>
      </c>
      <c r="T4937" s="13">
        <f>IFERROR(VLOOKUP($A4937, 'Fielding Data'!$A$1:$H$12056, 8, 0), 0)</f>
        <v>0</v>
      </c>
      <c r="U4937" s="13">
        <f>SUMIFS('Fielding Data'!E:E, 'Fielding Data'!$A:$A, $A4937)</f>
        <v>3</v>
      </c>
      <c r="V4937" s="13">
        <f>SUMIFS('Fielding Data'!F:F, 'Fielding Data'!$A:$A, $A4937)</f>
        <v>6</v>
      </c>
      <c r="W4937" s="13">
        <f>SUMIFS('Fielding Data'!G:G, 'Fielding Data'!$A:$A, $A4937)</f>
        <v>0</v>
      </c>
      <c r="X4937" s="13">
        <f>SUMIFS('Fielding Data'!H:H, 'Fielding Data'!$A:$A, $A4937)</f>
        <v>0</v>
      </c>
    </row>
    <row r="4938" spans="1:24" x14ac:dyDescent="0.3">
      <c r="A4938" s="13" t="str">
        <f t="shared" si="155"/>
        <v>cletoma012014</v>
      </c>
      <c r="B4938" s="16" t="s">
        <v>1456</v>
      </c>
      <c r="C4938" s="16">
        <v>2014</v>
      </c>
      <c r="D4938" s="16">
        <v>28</v>
      </c>
      <c r="E4938" s="16">
        <v>0</v>
      </c>
      <c r="F4938" s="16">
        <v>0</v>
      </c>
      <c r="G4938" s="16">
        <v>0</v>
      </c>
      <c r="H4938" s="16">
        <v>0</v>
      </c>
      <c r="I4938" s="16">
        <v>0</v>
      </c>
      <c r="J4938" s="16">
        <v>0</v>
      </c>
      <c r="K4938" s="16">
        <v>0</v>
      </c>
      <c r="L4938" s="16">
        <v>0</v>
      </c>
      <c r="M4938" s="16">
        <v>0</v>
      </c>
      <c r="N4938" s="16">
        <v>0</v>
      </c>
      <c r="O4938" s="16">
        <v>0</v>
      </c>
      <c r="P4938" s="13" t="str">
        <f t="shared" si="154"/>
        <v>P</v>
      </c>
      <c r="Q4938" s="13">
        <f>IFERROR(VLOOKUP($A4938, 'Fielding Data'!$A$1:$H$12056, 5, 0), 0)</f>
        <v>1</v>
      </c>
      <c r="R4938" s="13">
        <f>IFERROR(VLOOKUP($A4938, 'Fielding Data'!$A$1:$H$12056, 6, 0), 0)</f>
        <v>4</v>
      </c>
      <c r="S4938" s="13">
        <f>IFERROR(VLOOKUP($A4938, 'Fielding Data'!$A$1:$H$12056, 7, 0), 0)</f>
        <v>0</v>
      </c>
      <c r="T4938" s="13">
        <f>IFERROR(VLOOKUP($A4938, 'Fielding Data'!$A$1:$H$12056, 8, 0), 0)</f>
        <v>0</v>
      </c>
      <c r="U4938" s="13">
        <f>SUMIFS('Fielding Data'!E:E, 'Fielding Data'!$A:$A, $A4938)</f>
        <v>1</v>
      </c>
      <c r="V4938" s="13">
        <f>SUMIFS('Fielding Data'!F:F, 'Fielding Data'!$A:$A, $A4938)</f>
        <v>4</v>
      </c>
      <c r="W4938" s="13">
        <f>SUMIFS('Fielding Data'!G:G, 'Fielding Data'!$A:$A, $A4938)</f>
        <v>0</v>
      </c>
      <c r="X4938" s="13">
        <f>SUMIFS('Fielding Data'!H:H, 'Fielding Data'!$A:$A, $A4938)</f>
        <v>0</v>
      </c>
    </row>
    <row r="4939" spans="1:24" x14ac:dyDescent="0.3">
      <c r="A4939" s="13" t="str">
        <f t="shared" si="155"/>
        <v>clevest012014</v>
      </c>
      <c r="B4939" s="16" t="s">
        <v>1457</v>
      </c>
      <c r="C4939" s="16">
        <v>2014</v>
      </c>
      <c r="D4939" s="16">
        <v>35</v>
      </c>
      <c r="E4939" s="16">
        <v>89</v>
      </c>
      <c r="F4939" s="16">
        <v>8</v>
      </c>
      <c r="G4939" s="16">
        <v>20</v>
      </c>
      <c r="H4939" s="16">
        <v>8</v>
      </c>
      <c r="I4939" s="16">
        <v>1</v>
      </c>
      <c r="J4939" s="16">
        <v>0</v>
      </c>
      <c r="K4939" s="16">
        <v>8</v>
      </c>
      <c r="L4939" s="16">
        <v>0</v>
      </c>
      <c r="M4939" s="16">
        <v>0</v>
      </c>
      <c r="N4939" s="16">
        <v>8</v>
      </c>
      <c r="O4939" s="16">
        <v>19</v>
      </c>
      <c r="P4939" s="13" t="str">
        <f t="shared" si="154"/>
        <v>1B</v>
      </c>
      <c r="Q4939" s="13">
        <f>IFERROR(VLOOKUP($A4939, 'Fielding Data'!$A$1:$H$12056, 5, 0), 0)</f>
        <v>13</v>
      </c>
      <c r="R4939" s="13">
        <f>IFERROR(VLOOKUP($A4939, 'Fielding Data'!$A$1:$H$12056, 6, 0), 0)</f>
        <v>0</v>
      </c>
      <c r="S4939" s="13">
        <f>IFERROR(VLOOKUP($A4939, 'Fielding Data'!$A$1:$H$12056, 7, 0), 0)</f>
        <v>1</v>
      </c>
      <c r="T4939" s="13">
        <f>IFERROR(VLOOKUP($A4939, 'Fielding Data'!$A$1:$H$12056, 8, 0), 0)</f>
        <v>1</v>
      </c>
      <c r="U4939" s="13">
        <f>SUMIFS('Fielding Data'!E:E, 'Fielding Data'!$A:$A, $A4939)</f>
        <v>143</v>
      </c>
      <c r="V4939" s="13">
        <f>SUMIFS('Fielding Data'!F:F, 'Fielding Data'!$A:$A, $A4939)</f>
        <v>10</v>
      </c>
      <c r="W4939" s="13">
        <f>SUMIFS('Fielding Data'!G:G, 'Fielding Data'!$A:$A, $A4939)</f>
        <v>1</v>
      </c>
      <c r="X4939" s="13">
        <f>SUMIFS('Fielding Data'!H:H, 'Fielding Data'!$A:$A, $A4939)</f>
        <v>3</v>
      </c>
    </row>
    <row r="4940" spans="1:24" x14ac:dyDescent="0.3">
      <c r="A4940" s="13" t="str">
        <f t="shared" si="155"/>
        <v>clippty012014</v>
      </c>
      <c r="B4940" s="16" t="s">
        <v>772</v>
      </c>
      <c r="C4940" s="16">
        <v>2014</v>
      </c>
      <c r="D4940" s="16">
        <v>75</v>
      </c>
      <c r="E4940" s="16">
        <v>0</v>
      </c>
      <c r="F4940" s="16">
        <v>0</v>
      </c>
      <c r="G4940" s="16">
        <v>0</v>
      </c>
      <c r="H4940" s="16">
        <v>0</v>
      </c>
      <c r="I4940" s="16">
        <v>0</v>
      </c>
      <c r="J4940" s="16">
        <v>0</v>
      </c>
      <c r="K4940" s="16">
        <v>0</v>
      </c>
      <c r="L4940" s="16">
        <v>0</v>
      </c>
      <c r="M4940" s="16">
        <v>0</v>
      </c>
      <c r="N4940" s="16">
        <v>0</v>
      </c>
      <c r="O4940" s="16">
        <v>0</v>
      </c>
      <c r="P4940" s="13" t="str">
        <f t="shared" si="154"/>
        <v>P</v>
      </c>
      <c r="Q4940" s="13">
        <f>IFERROR(VLOOKUP($A4940, 'Fielding Data'!$A$1:$H$12056, 5, 0), 0)</f>
        <v>1</v>
      </c>
      <c r="R4940" s="13">
        <f>IFERROR(VLOOKUP($A4940, 'Fielding Data'!$A$1:$H$12056, 6, 0), 0)</f>
        <v>7</v>
      </c>
      <c r="S4940" s="13">
        <f>IFERROR(VLOOKUP($A4940, 'Fielding Data'!$A$1:$H$12056, 7, 0), 0)</f>
        <v>0</v>
      </c>
      <c r="T4940" s="13">
        <f>IFERROR(VLOOKUP($A4940, 'Fielding Data'!$A$1:$H$12056, 8, 0), 0)</f>
        <v>1</v>
      </c>
      <c r="U4940" s="13">
        <f>SUMIFS('Fielding Data'!E:E, 'Fielding Data'!$A:$A, $A4940)</f>
        <v>1</v>
      </c>
      <c r="V4940" s="13">
        <f>SUMIFS('Fielding Data'!F:F, 'Fielding Data'!$A:$A, $A4940)</f>
        <v>7</v>
      </c>
      <c r="W4940" s="13">
        <f>SUMIFS('Fielding Data'!G:G, 'Fielding Data'!$A:$A, $A4940)</f>
        <v>0</v>
      </c>
      <c r="X4940" s="13">
        <f>SUMIFS('Fielding Data'!H:H, 'Fielding Data'!$A:$A, $A4940)</f>
        <v>1</v>
      </c>
    </row>
    <row r="4941" spans="1:24" x14ac:dyDescent="0.3">
      <c r="A4941" s="13" t="str">
        <f t="shared" si="155"/>
        <v>cobbal012014</v>
      </c>
      <c r="B4941" s="16" t="s">
        <v>1458</v>
      </c>
      <c r="C4941" s="16">
        <v>2014</v>
      </c>
      <c r="D4941" s="16">
        <v>27</v>
      </c>
      <c r="E4941" s="16">
        <v>8</v>
      </c>
      <c r="F4941" s="16">
        <v>0</v>
      </c>
      <c r="G4941" s="16">
        <v>1</v>
      </c>
      <c r="H4941" s="16">
        <v>1</v>
      </c>
      <c r="I4941" s="16">
        <v>0</v>
      </c>
      <c r="J4941" s="16">
        <v>0</v>
      </c>
      <c r="K4941" s="16">
        <v>1</v>
      </c>
      <c r="L4941" s="16">
        <v>0</v>
      </c>
      <c r="M4941" s="16">
        <v>0</v>
      </c>
      <c r="N4941" s="16">
        <v>0</v>
      </c>
      <c r="O4941" s="16">
        <v>2</v>
      </c>
      <c r="P4941" s="13" t="str">
        <f t="shared" si="154"/>
        <v>P</v>
      </c>
      <c r="Q4941" s="13">
        <f>IFERROR(VLOOKUP($A4941, 'Fielding Data'!$A$1:$H$12056, 5, 0), 0)</f>
        <v>7</v>
      </c>
      <c r="R4941" s="13">
        <f>IFERROR(VLOOKUP($A4941, 'Fielding Data'!$A$1:$H$12056, 6, 0), 0)</f>
        <v>22</v>
      </c>
      <c r="S4941" s="13">
        <f>IFERROR(VLOOKUP($A4941, 'Fielding Data'!$A$1:$H$12056, 7, 0), 0)</f>
        <v>4</v>
      </c>
      <c r="T4941" s="13">
        <f>IFERROR(VLOOKUP($A4941, 'Fielding Data'!$A$1:$H$12056, 8, 0), 0)</f>
        <v>3</v>
      </c>
      <c r="U4941" s="13">
        <f>SUMIFS('Fielding Data'!E:E, 'Fielding Data'!$A:$A, $A4941)</f>
        <v>7</v>
      </c>
      <c r="V4941" s="13">
        <f>SUMIFS('Fielding Data'!F:F, 'Fielding Data'!$A:$A, $A4941)</f>
        <v>22</v>
      </c>
      <c r="W4941" s="13">
        <f>SUMIFS('Fielding Data'!G:G, 'Fielding Data'!$A:$A, $A4941)</f>
        <v>4</v>
      </c>
      <c r="X4941" s="13">
        <f>SUMIFS('Fielding Data'!H:H, 'Fielding Data'!$A:$A, $A4941)</f>
        <v>3</v>
      </c>
    </row>
    <row r="4942" spans="1:24" x14ac:dyDescent="0.3">
      <c r="A4942" s="13" t="str">
        <f t="shared" si="155"/>
        <v>coghlch012014</v>
      </c>
      <c r="B4942" s="16" t="s">
        <v>1066</v>
      </c>
      <c r="C4942" s="16">
        <v>2014</v>
      </c>
      <c r="D4942" s="16">
        <v>125</v>
      </c>
      <c r="E4942" s="16">
        <v>385</v>
      </c>
      <c r="F4942" s="16">
        <v>50</v>
      </c>
      <c r="G4942" s="16">
        <v>109</v>
      </c>
      <c r="H4942" s="16">
        <v>28</v>
      </c>
      <c r="I4942" s="16">
        <v>5</v>
      </c>
      <c r="J4942" s="16">
        <v>9</v>
      </c>
      <c r="K4942" s="16">
        <v>41</v>
      </c>
      <c r="L4942" s="16">
        <v>7</v>
      </c>
      <c r="M4942" s="16">
        <v>4</v>
      </c>
      <c r="N4942" s="16">
        <v>39</v>
      </c>
      <c r="O4942" s="16">
        <v>81</v>
      </c>
      <c r="P4942" s="13" t="str">
        <f t="shared" si="154"/>
        <v>LF</v>
      </c>
      <c r="Q4942" s="13">
        <f>IFERROR(VLOOKUP($A4942, 'Fielding Data'!$A$1:$H$12056, 5, 0), 0)</f>
        <v>164</v>
      </c>
      <c r="R4942" s="13">
        <f>IFERROR(VLOOKUP($A4942, 'Fielding Data'!$A$1:$H$12056, 6, 0), 0)</f>
        <v>5</v>
      </c>
      <c r="S4942" s="13">
        <f>IFERROR(VLOOKUP($A4942, 'Fielding Data'!$A$1:$H$12056, 7, 0), 0)</f>
        <v>4</v>
      </c>
      <c r="T4942" s="13">
        <f>IFERROR(VLOOKUP($A4942, 'Fielding Data'!$A$1:$H$12056, 8, 0), 0)</f>
        <v>2</v>
      </c>
      <c r="U4942" s="13">
        <f>SUMIFS('Fielding Data'!E:E, 'Fielding Data'!$A:$A, $A4942)</f>
        <v>342</v>
      </c>
      <c r="V4942" s="13">
        <f>SUMIFS('Fielding Data'!F:F, 'Fielding Data'!$A:$A, $A4942)</f>
        <v>10</v>
      </c>
      <c r="W4942" s="13">
        <f>SUMIFS('Fielding Data'!G:G, 'Fielding Data'!$A:$A, $A4942)</f>
        <v>8</v>
      </c>
      <c r="X4942" s="13">
        <f>SUMIFS('Fielding Data'!H:H, 'Fielding Data'!$A:$A, $A4942)</f>
        <v>4</v>
      </c>
    </row>
    <row r="4943" spans="1:24" x14ac:dyDescent="0.3">
      <c r="A4943" s="13" t="str">
        <f t="shared" si="155"/>
        <v>cokeph012014</v>
      </c>
      <c r="B4943" s="16" t="s">
        <v>902</v>
      </c>
      <c r="C4943" s="16">
        <v>2014</v>
      </c>
      <c r="D4943" s="16">
        <v>62</v>
      </c>
      <c r="E4943" s="16">
        <v>0</v>
      </c>
      <c r="F4943" s="16">
        <v>0</v>
      </c>
      <c r="G4943" s="16">
        <v>0</v>
      </c>
      <c r="H4943" s="16">
        <v>0</v>
      </c>
      <c r="I4943" s="16">
        <v>0</v>
      </c>
      <c r="J4943" s="16">
        <v>0</v>
      </c>
      <c r="K4943" s="16">
        <v>0</v>
      </c>
      <c r="L4943" s="16">
        <v>0</v>
      </c>
      <c r="M4943" s="16">
        <v>0</v>
      </c>
      <c r="N4943" s="16">
        <v>0</v>
      </c>
      <c r="O4943" s="16">
        <v>0</v>
      </c>
      <c r="P4943" s="13" t="str">
        <f t="shared" si="154"/>
        <v>P</v>
      </c>
      <c r="Q4943" s="13">
        <f>IFERROR(VLOOKUP($A4943, 'Fielding Data'!$A$1:$H$12056, 5, 0), 0)</f>
        <v>1</v>
      </c>
      <c r="R4943" s="13">
        <f>IFERROR(VLOOKUP($A4943, 'Fielding Data'!$A$1:$H$12056, 6, 0), 0)</f>
        <v>5</v>
      </c>
      <c r="S4943" s="13">
        <f>IFERROR(VLOOKUP($A4943, 'Fielding Data'!$A$1:$H$12056, 7, 0), 0)</f>
        <v>0</v>
      </c>
      <c r="T4943" s="13">
        <f>IFERROR(VLOOKUP($A4943, 'Fielding Data'!$A$1:$H$12056, 8, 0), 0)</f>
        <v>0</v>
      </c>
      <c r="U4943" s="13">
        <f>SUMIFS('Fielding Data'!E:E, 'Fielding Data'!$A:$A, $A4943)</f>
        <v>1</v>
      </c>
      <c r="V4943" s="13">
        <f>SUMIFS('Fielding Data'!F:F, 'Fielding Data'!$A:$A, $A4943)</f>
        <v>5</v>
      </c>
      <c r="W4943" s="13">
        <f>SUMIFS('Fielding Data'!G:G, 'Fielding Data'!$A:$A, $A4943)</f>
        <v>0</v>
      </c>
      <c r="X4943" s="13">
        <f>SUMIFS('Fielding Data'!H:H, 'Fielding Data'!$A:$A, $A4943)</f>
        <v>0</v>
      </c>
    </row>
    <row r="4944" spans="1:24" x14ac:dyDescent="0.3">
      <c r="A4944" s="13" t="str">
        <f t="shared" si="155"/>
        <v>colabch012014</v>
      </c>
      <c r="B4944" s="16" t="s">
        <v>1903</v>
      </c>
      <c r="C4944" s="16">
        <v>2014</v>
      </c>
      <c r="D4944" s="16">
        <v>59</v>
      </c>
      <c r="E4944" s="16">
        <v>205</v>
      </c>
      <c r="F4944" s="16">
        <v>17</v>
      </c>
      <c r="G4944" s="16">
        <v>47</v>
      </c>
      <c r="H4944" s="16">
        <v>13</v>
      </c>
      <c r="I4944" s="16">
        <v>0</v>
      </c>
      <c r="J4944" s="16">
        <v>6</v>
      </c>
      <c r="K4944" s="16">
        <v>39</v>
      </c>
      <c r="L4944" s="16">
        <v>0</v>
      </c>
      <c r="M4944" s="16">
        <v>2</v>
      </c>
      <c r="N4944" s="16">
        <v>14</v>
      </c>
      <c r="O4944" s="16">
        <v>66</v>
      </c>
      <c r="P4944" s="13" t="str">
        <f t="shared" si="154"/>
        <v>1B</v>
      </c>
      <c r="Q4944" s="13">
        <f>IFERROR(VLOOKUP($A4944, 'Fielding Data'!$A$1:$H$12056, 5, 0), 0)</f>
        <v>162</v>
      </c>
      <c r="R4944" s="13">
        <f>IFERROR(VLOOKUP($A4944, 'Fielding Data'!$A$1:$H$12056, 6, 0), 0)</f>
        <v>18</v>
      </c>
      <c r="S4944" s="13">
        <f>IFERROR(VLOOKUP($A4944, 'Fielding Data'!$A$1:$H$12056, 7, 0), 0)</f>
        <v>2</v>
      </c>
      <c r="T4944" s="13">
        <f>IFERROR(VLOOKUP($A4944, 'Fielding Data'!$A$1:$H$12056, 8, 0), 0)</f>
        <v>18</v>
      </c>
      <c r="U4944" s="13">
        <f>SUMIFS('Fielding Data'!E:E, 'Fielding Data'!$A:$A, $A4944)</f>
        <v>206</v>
      </c>
      <c r="V4944" s="13">
        <f>SUMIFS('Fielding Data'!F:F, 'Fielding Data'!$A:$A, $A4944)</f>
        <v>22</v>
      </c>
      <c r="W4944" s="13">
        <f>SUMIFS('Fielding Data'!G:G, 'Fielding Data'!$A:$A, $A4944)</f>
        <v>4</v>
      </c>
      <c r="X4944" s="13">
        <f>SUMIFS('Fielding Data'!H:H, 'Fielding Data'!$A:$A, $A4944)</f>
        <v>20</v>
      </c>
    </row>
    <row r="4945" spans="1:24" x14ac:dyDescent="0.3">
      <c r="A4945" s="13" t="str">
        <f t="shared" si="155"/>
        <v>colege012014</v>
      </c>
      <c r="B4945" s="16" t="s">
        <v>1904</v>
      </c>
      <c r="C4945" s="16">
        <v>2014</v>
      </c>
      <c r="D4945" s="16">
        <v>23</v>
      </c>
      <c r="E4945" s="16">
        <v>46</v>
      </c>
      <c r="F4945" s="16">
        <v>3</v>
      </c>
      <c r="G4945" s="16">
        <v>8</v>
      </c>
      <c r="H4945" s="16">
        <v>0</v>
      </c>
      <c r="I4945" s="16">
        <v>0</v>
      </c>
      <c r="J4945" s="16">
        <v>1</v>
      </c>
      <c r="K4945" s="16">
        <v>2</v>
      </c>
      <c r="L4945" s="16">
        <v>0</v>
      </c>
      <c r="M4945" s="16">
        <v>0</v>
      </c>
      <c r="N4945" s="16">
        <v>2</v>
      </c>
      <c r="O4945" s="16">
        <v>17</v>
      </c>
      <c r="P4945" s="13" t="str">
        <f t="shared" si="154"/>
        <v>P</v>
      </c>
      <c r="Q4945" s="13">
        <f>IFERROR(VLOOKUP($A4945, 'Fielding Data'!$A$1:$H$12056, 5, 0), 0)</f>
        <v>7</v>
      </c>
      <c r="R4945" s="13">
        <f>IFERROR(VLOOKUP($A4945, 'Fielding Data'!$A$1:$H$12056, 6, 0), 0)</f>
        <v>24</v>
      </c>
      <c r="S4945" s="13">
        <f>IFERROR(VLOOKUP($A4945, 'Fielding Data'!$A$1:$H$12056, 7, 0), 0)</f>
        <v>2</v>
      </c>
      <c r="T4945" s="13">
        <f>IFERROR(VLOOKUP($A4945, 'Fielding Data'!$A$1:$H$12056, 8, 0), 0)</f>
        <v>1</v>
      </c>
      <c r="U4945" s="13">
        <f>SUMIFS('Fielding Data'!E:E, 'Fielding Data'!$A:$A, $A4945)</f>
        <v>7</v>
      </c>
      <c r="V4945" s="13">
        <f>SUMIFS('Fielding Data'!F:F, 'Fielding Data'!$A:$A, $A4945)</f>
        <v>24</v>
      </c>
      <c r="W4945" s="13">
        <f>SUMIFS('Fielding Data'!G:G, 'Fielding Data'!$A:$A, $A4945)</f>
        <v>2</v>
      </c>
      <c r="X4945" s="13">
        <f>SUMIFS('Fielding Data'!H:H, 'Fielding Data'!$A:$A, $A4945)</f>
        <v>1</v>
      </c>
    </row>
    <row r="4946" spans="1:24" x14ac:dyDescent="0.3">
      <c r="A4946" s="13" t="str">
        <f t="shared" si="155"/>
        <v>colemca012014</v>
      </c>
      <c r="B4946" s="16" t="s">
        <v>1249</v>
      </c>
      <c r="C4946" s="16">
        <v>2014</v>
      </c>
      <c r="D4946" s="16">
        <v>10</v>
      </c>
      <c r="E4946" s="16">
        <v>0</v>
      </c>
      <c r="F4946" s="16">
        <v>0</v>
      </c>
      <c r="G4946" s="16">
        <v>0</v>
      </c>
      <c r="H4946" s="16">
        <v>0</v>
      </c>
      <c r="I4946" s="16">
        <v>0</v>
      </c>
      <c r="J4946" s="16">
        <v>0</v>
      </c>
      <c r="K4946" s="16">
        <v>0</v>
      </c>
      <c r="L4946" s="16">
        <v>0</v>
      </c>
      <c r="M4946" s="16">
        <v>0</v>
      </c>
      <c r="N4946" s="16">
        <v>0</v>
      </c>
      <c r="O4946" s="16">
        <v>0</v>
      </c>
      <c r="P4946" s="13" t="str">
        <f t="shared" si="154"/>
        <v>P</v>
      </c>
      <c r="Q4946" s="13">
        <f>IFERROR(VLOOKUP($A4946, 'Fielding Data'!$A$1:$H$12056, 5, 0), 0)</f>
        <v>2</v>
      </c>
      <c r="R4946" s="13">
        <f>IFERROR(VLOOKUP($A4946, 'Fielding Data'!$A$1:$H$12056, 6, 0), 0)</f>
        <v>1</v>
      </c>
      <c r="S4946" s="13">
        <f>IFERROR(VLOOKUP($A4946, 'Fielding Data'!$A$1:$H$12056, 7, 0), 0)</f>
        <v>0</v>
      </c>
      <c r="T4946" s="13">
        <f>IFERROR(VLOOKUP($A4946, 'Fielding Data'!$A$1:$H$12056, 8, 0), 0)</f>
        <v>1</v>
      </c>
      <c r="U4946" s="13">
        <f>SUMIFS('Fielding Data'!E:E, 'Fielding Data'!$A:$A, $A4946)</f>
        <v>2</v>
      </c>
      <c r="V4946" s="13">
        <f>SUMIFS('Fielding Data'!F:F, 'Fielding Data'!$A:$A, $A4946)</f>
        <v>1</v>
      </c>
      <c r="W4946" s="13">
        <f>SUMIFS('Fielding Data'!G:G, 'Fielding Data'!$A:$A, $A4946)</f>
        <v>0</v>
      </c>
      <c r="X4946" s="13">
        <f>SUMIFS('Fielding Data'!H:H, 'Fielding Data'!$A:$A, $A4946)</f>
        <v>1</v>
      </c>
    </row>
    <row r="4947" spans="1:24" x14ac:dyDescent="0.3">
      <c r="A4947" s="13" t="str">
        <f t="shared" si="155"/>
        <v>colemlo012014</v>
      </c>
      <c r="B4947" s="16" t="s">
        <v>1459</v>
      </c>
      <c r="C4947" s="16">
        <v>2014</v>
      </c>
      <c r="D4947" s="16">
        <v>31</v>
      </c>
      <c r="E4947" s="16">
        <v>0</v>
      </c>
      <c r="F4947" s="16">
        <v>0</v>
      </c>
      <c r="G4947" s="16">
        <v>0</v>
      </c>
      <c r="H4947" s="16">
        <v>0</v>
      </c>
      <c r="I4947" s="16">
        <v>0</v>
      </c>
      <c r="J4947" s="16">
        <v>0</v>
      </c>
      <c r="K4947" s="16">
        <v>0</v>
      </c>
      <c r="L4947" s="16">
        <v>0</v>
      </c>
      <c r="M4947" s="16">
        <v>0</v>
      </c>
      <c r="N4947" s="16">
        <v>0</v>
      </c>
      <c r="O4947" s="16">
        <v>0</v>
      </c>
      <c r="P4947" s="13" t="str">
        <f t="shared" si="154"/>
        <v>P</v>
      </c>
      <c r="Q4947" s="13">
        <f>IFERROR(VLOOKUP($A4947, 'Fielding Data'!$A$1:$H$12056, 5, 0), 0)</f>
        <v>1</v>
      </c>
      <c r="R4947" s="13">
        <f>IFERROR(VLOOKUP($A4947, 'Fielding Data'!$A$1:$H$12056, 6, 0), 0)</f>
        <v>6</v>
      </c>
      <c r="S4947" s="13">
        <f>IFERROR(VLOOKUP($A4947, 'Fielding Data'!$A$1:$H$12056, 7, 0), 0)</f>
        <v>0</v>
      </c>
      <c r="T4947" s="13">
        <f>IFERROR(VLOOKUP($A4947, 'Fielding Data'!$A$1:$H$12056, 8, 0), 0)</f>
        <v>1</v>
      </c>
      <c r="U4947" s="13">
        <f>SUMIFS('Fielding Data'!E:E, 'Fielding Data'!$A:$A, $A4947)</f>
        <v>1</v>
      </c>
      <c r="V4947" s="13">
        <f>SUMIFS('Fielding Data'!F:F, 'Fielding Data'!$A:$A, $A4947)</f>
        <v>6</v>
      </c>
      <c r="W4947" s="13">
        <f>SUMIFS('Fielding Data'!G:G, 'Fielding Data'!$A:$A, $A4947)</f>
        <v>0</v>
      </c>
      <c r="X4947" s="13">
        <f>SUMIFS('Fielding Data'!H:H, 'Fielding Data'!$A:$A, $A4947)</f>
        <v>1</v>
      </c>
    </row>
    <row r="4948" spans="1:24" x14ac:dyDescent="0.3">
      <c r="A4948" s="13" t="str">
        <f t="shared" si="155"/>
        <v>colliti012014</v>
      </c>
      <c r="B4948" s="16" t="s">
        <v>1460</v>
      </c>
      <c r="C4948" s="16">
        <v>2014</v>
      </c>
      <c r="D4948" s="16">
        <v>22</v>
      </c>
      <c r="E4948" s="16">
        <v>0</v>
      </c>
      <c r="F4948" s="16">
        <v>0</v>
      </c>
      <c r="G4948" s="16">
        <v>0</v>
      </c>
      <c r="H4948" s="16">
        <v>0</v>
      </c>
      <c r="I4948" s="16">
        <v>0</v>
      </c>
      <c r="J4948" s="16">
        <v>0</v>
      </c>
      <c r="K4948" s="16">
        <v>0</v>
      </c>
      <c r="L4948" s="16">
        <v>0</v>
      </c>
      <c r="M4948" s="16">
        <v>0</v>
      </c>
      <c r="N4948" s="16">
        <v>0</v>
      </c>
      <c r="O4948" s="16">
        <v>0</v>
      </c>
      <c r="P4948" s="13" t="str">
        <f t="shared" si="154"/>
        <v>P</v>
      </c>
      <c r="Q4948" s="13">
        <f>IFERROR(VLOOKUP($A4948, 'Fielding Data'!$A$1:$H$12056, 5, 0), 0)</f>
        <v>1</v>
      </c>
      <c r="R4948" s="13">
        <f>IFERROR(VLOOKUP($A4948, 'Fielding Data'!$A$1:$H$12056, 6, 0), 0)</f>
        <v>5</v>
      </c>
      <c r="S4948" s="13">
        <f>IFERROR(VLOOKUP($A4948, 'Fielding Data'!$A$1:$H$12056, 7, 0), 0)</f>
        <v>0</v>
      </c>
      <c r="T4948" s="13">
        <f>IFERROR(VLOOKUP($A4948, 'Fielding Data'!$A$1:$H$12056, 8, 0), 0)</f>
        <v>0</v>
      </c>
      <c r="U4948" s="13">
        <f>SUMIFS('Fielding Data'!E:E, 'Fielding Data'!$A:$A, $A4948)</f>
        <v>1</v>
      </c>
      <c r="V4948" s="13">
        <f>SUMIFS('Fielding Data'!F:F, 'Fielding Data'!$A:$A, $A4948)</f>
        <v>5</v>
      </c>
      <c r="W4948" s="13">
        <f>SUMIFS('Fielding Data'!G:G, 'Fielding Data'!$A:$A, $A4948)</f>
        <v>0</v>
      </c>
      <c r="X4948" s="13">
        <f>SUMIFS('Fielding Data'!H:H, 'Fielding Data'!$A:$A, $A4948)</f>
        <v>0</v>
      </c>
    </row>
    <row r="4949" spans="1:24" x14ac:dyDescent="0.3">
      <c r="A4949" s="13" t="str">
        <f t="shared" si="155"/>
        <v>collity012014</v>
      </c>
      <c r="B4949" s="16" t="s">
        <v>2139</v>
      </c>
      <c r="C4949" s="16">
        <v>2014</v>
      </c>
      <c r="D4949" s="16">
        <v>18</v>
      </c>
      <c r="E4949" s="16">
        <v>24</v>
      </c>
      <c r="F4949" s="16">
        <v>3</v>
      </c>
      <c r="G4949" s="16">
        <v>6</v>
      </c>
      <c r="H4949" s="16">
        <v>0</v>
      </c>
      <c r="I4949" s="16">
        <v>0</v>
      </c>
      <c r="J4949" s="16">
        <v>1</v>
      </c>
      <c r="K4949" s="16">
        <v>4</v>
      </c>
      <c r="L4949" s="16">
        <v>0</v>
      </c>
      <c r="M4949" s="16">
        <v>0</v>
      </c>
      <c r="N4949" s="16">
        <v>1</v>
      </c>
      <c r="O4949" s="16">
        <v>4</v>
      </c>
      <c r="P4949" s="13" t="str">
        <f t="shared" si="154"/>
        <v>CF</v>
      </c>
      <c r="Q4949" s="13">
        <f>IFERROR(VLOOKUP($A4949, 'Fielding Data'!$A$1:$H$12056, 5, 0), 0)</f>
        <v>0</v>
      </c>
      <c r="R4949" s="13">
        <f>IFERROR(VLOOKUP($A4949, 'Fielding Data'!$A$1:$H$12056, 6, 0), 0)</f>
        <v>0</v>
      </c>
      <c r="S4949" s="13">
        <f>IFERROR(VLOOKUP($A4949, 'Fielding Data'!$A$1:$H$12056, 7, 0), 0)</f>
        <v>0</v>
      </c>
      <c r="T4949" s="13">
        <f>IFERROR(VLOOKUP($A4949, 'Fielding Data'!$A$1:$H$12056, 8, 0), 0)</f>
        <v>0</v>
      </c>
      <c r="U4949" s="13">
        <f>SUMIFS('Fielding Data'!E:E, 'Fielding Data'!$A:$A, $A4949)</f>
        <v>28</v>
      </c>
      <c r="V4949" s="13">
        <f>SUMIFS('Fielding Data'!F:F, 'Fielding Data'!$A:$A, $A4949)</f>
        <v>0</v>
      </c>
      <c r="W4949" s="13">
        <f>SUMIFS('Fielding Data'!G:G, 'Fielding Data'!$A:$A, $A4949)</f>
        <v>0</v>
      </c>
      <c r="X4949" s="13">
        <f>SUMIFS('Fielding Data'!H:H, 'Fielding Data'!$A:$A, $A4949)</f>
        <v>0</v>
      </c>
    </row>
    <row r="4950" spans="1:24" x14ac:dyDescent="0.3">
      <c r="A4950" s="13" t="str">
        <f t="shared" si="155"/>
        <v>collmjo012014</v>
      </c>
      <c r="B4950" s="16" t="s">
        <v>1461</v>
      </c>
      <c r="C4950" s="16">
        <v>2014</v>
      </c>
      <c r="D4950" s="16">
        <v>33</v>
      </c>
      <c r="E4950" s="16">
        <v>54</v>
      </c>
      <c r="F4950" s="16">
        <v>2</v>
      </c>
      <c r="G4950" s="16">
        <v>6</v>
      </c>
      <c r="H4950" s="16">
        <v>2</v>
      </c>
      <c r="I4950" s="16">
        <v>0</v>
      </c>
      <c r="J4950" s="16">
        <v>0</v>
      </c>
      <c r="K4950" s="16">
        <v>2</v>
      </c>
      <c r="L4950" s="16">
        <v>0</v>
      </c>
      <c r="M4950" s="16">
        <v>0</v>
      </c>
      <c r="N4950" s="16">
        <v>3</v>
      </c>
      <c r="O4950" s="16">
        <v>15</v>
      </c>
      <c r="P4950" s="13" t="str">
        <f t="shared" si="154"/>
        <v>P</v>
      </c>
      <c r="Q4950" s="13">
        <f>IFERROR(VLOOKUP($A4950, 'Fielding Data'!$A$1:$H$12056, 5, 0), 0)</f>
        <v>13</v>
      </c>
      <c r="R4950" s="13">
        <f>IFERROR(VLOOKUP($A4950, 'Fielding Data'!$A$1:$H$12056, 6, 0), 0)</f>
        <v>23</v>
      </c>
      <c r="S4950" s="13">
        <f>IFERROR(VLOOKUP($A4950, 'Fielding Data'!$A$1:$H$12056, 7, 0), 0)</f>
        <v>0</v>
      </c>
      <c r="T4950" s="13">
        <f>IFERROR(VLOOKUP($A4950, 'Fielding Data'!$A$1:$H$12056, 8, 0), 0)</f>
        <v>1</v>
      </c>
      <c r="U4950" s="13">
        <f>SUMIFS('Fielding Data'!E:E, 'Fielding Data'!$A:$A, $A4950)</f>
        <v>13</v>
      </c>
      <c r="V4950" s="13">
        <f>SUMIFS('Fielding Data'!F:F, 'Fielding Data'!$A:$A, $A4950)</f>
        <v>23</v>
      </c>
      <c r="W4950" s="13">
        <f>SUMIFS('Fielding Data'!G:G, 'Fielding Data'!$A:$A, $A4950)</f>
        <v>0</v>
      </c>
      <c r="X4950" s="13">
        <f>SUMIFS('Fielding Data'!H:H, 'Fielding Data'!$A:$A, $A4950)</f>
        <v>1</v>
      </c>
    </row>
    <row r="4951" spans="1:24" x14ac:dyDescent="0.3">
      <c r="A4951" s="13" t="str">
        <f t="shared" si="155"/>
        <v>colomal012014</v>
      </c>
      <c r="B4951" s="16" t="s">
        <v>1905</v>
      </c>
      <c r="C4951" s="16">
        <v>2014</v>
      </c>
      <c r="D4951" s="16">
        <v>5</v>
      </c>
      <c r="E4951" s="16">
        <v>0</v>
      </c>
      <c r="F4951" s="16">
        <v>0</v>
      </c>
      <c r="G4951" s="16">
        <v>0</v>
      </c>
      <c r="H4951" s="16">
        <v>0</v>
      </c>
      <c r="I4951" s="16">
        <v>0</v>
      </c>
      <c r="J4951" s="16">
        <v>0</v>
      </c>
      <c r="K4951" s="16">
        <v>0</v>
      </c>
      <c r="L4951" s="16">
        <v>0</v>
      </c>
      <c r="M4951" s="16">
        <v>0</v>
      </c>
      <c r="N4951" s="16">
        <v>0</v>
      </c>
      <c r="O4951" s="16">
        <v>0</v>
      </c>
      <c r="P4951" s="13" t="str">
        <f t="shared" si="154"/>
        <v>P</v>
      </c>
      <c r="Q4951" s="13">
        <f>IFERROR(VLOOKUP($A4951, 'Fielding Data'!$A$1:$H$12056, 5, 0), 0)</f>
        <v>0</v>
      </c>
      <c r="R4951" s="13">
        <f>IFERROR(VLOOKUP($A4951, 'Fielding Data'!$A$1:$H$12056, 6, 0), 0)</f>
        <v>2</v>
      </c>
      <c r="S4951" s="13">
        <f>IFERROR(VLOOKUP($A4951, 'Fielding Data'!$A$1:$H$12056, 7, 0), 0)</f>
        <v>0</v>
      </c>
      <c r="T4951" s="13">
        <f>IFERROR(VLOOKUP($A4951, 'Fielding Data'!$A$1:$H$12056, 8, 0), 0)</f>
        <v>0</v>
      </c>
      <c r="U4951" s="13">
        <f>SUMIFS('Fielding Data'!E:E, 'Fielding Data'!$A:$A, $A4951)</f>
        <v>0</v>
      </c>
      <c r="V4951" s="13">
        <f>SUMIFS('Fielding Data'!F:F, 'Fielding Data'!$A:$A, $A4951)</f>
        <v>2</v>
      </c>
      <c r="W4951" s="13">
        <f>SUMIFS('Fielding Data'!G:G, 'Fielding Data'!$A:$A, $A4951)</f>
        <v>0</v>
      </c>
      <c r="X4951" s="13">
        <f>SUMIFS('Fielding Data'!H:H, 'Fielding Data'!$A:$A, $A4951)</f>
        <v>0</v>
      </c>
    </row>
    <row r="4952" spans="1:24" x14ac:dyDescent="0.3">
      <c r="A4952" s="13" t="str">
        <f t="shared" si="155"/>
        <v>colonba012014</v>
      </c>
      <c r="B4952" s="16" t="s">
        <v>79</v>
      </c>
      <c r="C4952" s="16">
        <v>2014</v>
      </c>
      <c r="D4952" s="16">
        <v>31</v>
      </c>
      <c r="E4952" s="16">
        <v>62</v>
      </c>
      <c r="F4952" s="16">
        <v>3</v>
      </c>
      <c r="G4952" s="16">
        <v>2</v>
      </c>
      <c r="H4952" s="16">
        <v>1</v>
      </c>
      <c r="I4952" s="16">
        <v>0</v>
      </c>
      <c r="J4952" s="16">
        <v>0</v>
      </c>
      <c r="K4952" s="16">
        <v>0</v>
      </c>
      <c r="L4952" s="16">
        <v>0</v>
      </c>
      <c r="M4952" s="16">
        <v>0</v>
      </c>
      <c r="N4952" s="16">
        <v>0</v>
      </c>
      <c r="O4952" s="16">
        <v>33</v>
      </c>
      <c r="P4952" s="13" t="str">
        <f t="shared" si="154"/>
        <v>P</v>
      </c>
      <c r="Q4952" s="13">
        <f>IFERROR(VLOOKUP($A4952, 'Fielding Data'!$A$1:$H$12056, 5, 0), 0)</f>
        <v>11</v>
      </c>
      <c r="R4952" s="13">
        <f>IFERROR(VLOOKUP($A4952, 'Fielding Data'!$A$1:$H$12056, 6, 0), 0)</f>
        <v>27</v>
      </c>
      <c r="S4952" s="13">
        <f>IFERROR(VLOOKUP($A4952, 'Fielding Data'!$A$1:$H$12056, 7, 0), 0)</f>
        <v>5</v>
      </c>
      <c r="T4952" s="13">
        <f>IFERROR(VLOOKUP($A4952, 'Fielding Data'!$A$1:$H$12056, 8, 0), 0)</f>
        <v>2</v>
      </c>
      <c r="U4952" s="13">
        <f>SUMIFS('Fielding Data'!E:E, 'Fielding Data'!$A:$A, $A4952)</f>
        <v>11</v>
      </c>
      <c r="V4952" s="13">
        <f>SUMIFS('Fielding Data'!F:F, 'Fielding Data'!$A:$A, $A4952)</f>
        <v>27</v>
      </c>
      <c r="W4952" s="13">
        <f>SUMIFS('Fielding Data'!G:G, 'Fielding Data'!$A:$A, $A4952)</f>
        <v>5</v>
      </c>
      <c r="X4952" s="13">
        <f>SUMIFS('Fielding Data'!H:H, 'Fielding Data'!$A:$A, $A4952)</f>
        <v>2</v>
      </c>
    </row>
    <row r="4953" spans="1:24" x14ac:dyDescent="0.3">
      <c r="A4953" s="13" t="str">
        <f t="shared" si="155"/>
        <v>colonch012014</v>
      </c>
      <c r="B4953" s="16" t="s">
        <v>2140</v>
      </c>
      <c r="C4953" s="16">
        <v>2014</v>
      </c>
      <c r="D4953" s="16">
        <v>21</v>
      </c>
      <c r="E4953" s="16">
        <v>45</v>
      </c>
      <c r="F4953" s="16">
        <v>8</v>
      </c>
      <c r="G4953" s="16">
        <v>15</v>
      </c>
      <c r="H4953" s="16">
        <v>5</v>
      </c>
      <c r="I4953" s="16">
        <v>1</v>
      </c>
      <c r="J4953" s="16">
        <v>0</v>
      </c>
      <c r="K4953" s="16">
        <v>6</v>
      </c>
      <c r="L4953" s="16">
        <v>2</v>
      </c>
      <c r="M4953" s="16">
        <v>0</v>
      </c>
      <c r="N4953" s="16">
        <v>3</v>
      </c>
      <c r="O4953" s="16">
        <v>4</v>
      </c>
      <c r="P4953" s="13" t="str">
        <f t="shared" si="154"/>
        <v>2B</v>
      </c>
      <c r="Q4953" s="13">
        <f>IFERROR(VLOOKUP($A4953, 'Fielding Data'!$A$1:$H$12056, 5, 0), 0)</f>
        <v>15</v>
      </c>
      <c r="R4953" s="13">
        <f>IFERROR(VLOOKUP($A4953, 'Fielding Data'!$A$1:$H$12056, 6, 0), 0)</f>
        <v>26</v>
      </c>
      <c r="S4953" s="13">
        <f>IFERROR(VLOOKUP($A4953, 'Fielding Data'!$A$1:$H$12056, 7, 0), 0)</f>
        <v>0</v>
      </c>
      <c r="T4953" s="13">
        <f>IFERROR(VLOOKUP($A4953, 'Fielding Data'!$A$1:$H$12056, 8, 0), 0)</f>
        <v>4</v>
      </c>
      <c r="U4953" s="13">
        <f>SUMIFS('Fielding Data'!E:E, 'Fielding Data'!$A:$A, $A4953)</f>
        <v>17</v>
      </c>
      <c r="V4953" s="13">
        <f>SUMIFS('Fielding Data'!F:F, 'Fielding Data'!$A:$A, $A4953)</f>
        <v>34</v>
      </c>
      <c r="W4953" s="13">
        <f>SUMIFS('Fielding Data'!G:G, 'Fielding Data'!$A:$A, $A4953)</f>
        <v>2</v>
      </c>
      <c r="X4953" s="13">
        <f>SUMIFS('Fielding Data'!H:H, 'Fielding Data'!$A:$A, $A4953)</f>
        <v>5</v>
      </c>
    </row>
    <row r="4954" spans="1:24" x14ac:dyDescent="0.3">
      <c r="A4954" s="13" t="str">
        <f t="shared" si="155"/>
        <v>colvity012014</v>
      </c>
      <c r="B4954" s="16" t="s">
        <v>1067</v>
      </c>
      <c r="C4954" s="16">
        <v>2014</v>
      </c>
      <c r="D4954" s="16">
        <v>57</v>
      </c>
      <c r="E4954" s="16">
        <v>139</v>
      </c>
      <c r="F4954" s="16">
        <v>16</v>
      </c>
      <c r="G4954" s="16">
        <v>31</v>
      </c>
      <c r="H4954" s="16">
        <v>10</v>
      </c>
      <c r="I4954" s="16">
        <v>3</v>
      </c>
      <c r="J4954" s="16">
        <v>2</v>
      </c>
      <c r="K4954" s="16">
        <v>18</v>
      </c>
      <c r="L4954" s="16">
        <v>1</v>
      </c>
      <c r="M4954" s="16">
        <v>0</v>
      </c>
      <c r="N4954" s="16">
        <v>8</v>
      </c>
      <c r="O4954" s="16">
        <v>45</v>
      </c>
      <c r="P4954" s="13" t="str">
        <f t="shared" si="154"/>
        <v>CF</v>
      </c>
      <c r="Q4954" s="13">
        <f>IFERROR(VLOOKUP($A4954, 'Fielding Data'!$A$1:$H$12056, 5, 0), 0)</f>
        <v>3</v>
      </c>
      <c r="R4954" s="13">
        <f>IFERROR(VLOOKUP($A4954, 'Fielding Data'!$A$1:$H$12056, 6, 0), 0)</f>
        <v>0</v>
      </c>
      <c r="S4954" s="13">
        <f>IFERROR(VLOOKUP($A4954, 'Fielding Data'!$A$1:$H$12056, 7, 0), 0)</f>
        <v>0</v>
      </c>
      <c r="T4954" s="13">
        <f>IFERROR(VLOOKUP($A4954, 'Fielding Data'!$A$1:$H$12056, 8, 0), 0)</f>
        <v>0</v>
      </c>
      <c r="U4954" s="13">
        <f>SUMIFS('Fielding Data'!E:E, 'Fielding Data'!$A:$A, $A4954)</f>
        <v>104</v>
      </c>
      <c r="V4954" s="13">
        <f>SUMIFS('Fielding Data'!F:F, 'Fielding Data'!$A:$A, $A4954)</f>
        <v>4</v>
      </c>
      <c r="W4954" s="13">
        <f>SUMIFS('Fielding Data'!G:G, 'Fielding Data'!$A:$A, $A4954)</f>
        <v>2</v>
      </c>
      <c r="X4954" s="13">
        <f>SUMIFS('Fielding Data'!H:H, 'Fielding Data'!$A:$A, $A4954)</f>
        <v>2</v>
      </c>
    </row>
    <row r="4955" spans="1:24" x14ac:dyDescent="0.3">
      <c r="A4955" s="13" t="str">
        <f t="shared" si="155"/>
        <v>congeha012014</v>
      </c>
      <c r="B4955" s="16" t="s">
        <v>1250</v>
      </c>
      <c r="C4955" s="16">
        <v>2014</v>
      </c>
      <c r="D4955" s="16">
        <v>80</v>
      </c>
      <c r="E4955" s="16">
        <v>231</v>
      </c>
      <c r="F4955" s="16">
        <v>24</v>
      </c>
      <c r="G4955" s="16">
        <v>51</v>
      </c>
      <c r="H4955" s="16">
        <v>12</v>
      </c>
      <c r="I4955" s="16">
        <v>0</v>
      </c>
      <c r="J4955" s="16">
        <v>4</v>
      </c>
      <c r="K4955" s="16">
        <v>25</v>
      </c>
      <c r="L4955" s="16">
        <v>0</v>
      </c>
      <c r="M4955" s="16">
        <v>2</v>
      </c>
      <c r="N4955" s="16">
        <v>22</v>
      </c>
      <c r="O4955" s="16">
        <v>57</v>
      </c>
      <c r="P4955" s="13" t="str">
        <f t="shared" si="154"/>
        <v>C</v>
      </c>
      <c r="Q4955" s="13">
        <f>IFERROR(VLOOKUP($A4955, 'Fielding Data'!$A$1:$H$12056, 5, 0), 0)</f>
        <v>599</v>
      </c>
      <c r="R4955" s="13">
        <f>IFERROR(VLOOKUP($A4955, 'Fielding Data'!$A$1:$H$12056, 6, 0), 0)</f>
        <v>37</v>
      </c>
      <c r="S4955" s="13">
        <f>IFERROR(VLOOKUP($A4955, 'Fielding Data'!$A$1:$H$12056, 7, 0), 0)</f>
        <v>7</v>
      </c>
      <c r="T4955" s="13">
        <f>IFERROR(VLOOKUP($A4955, 'Fielding Data'!$A$1:$H$12056, 8, 0), 0)</f>
        <v>1</v>
      </c>
      <c r="U4955" s="13">
        <f>SUMIFS('Fielding Data'!E:E, 'Fielding Data'!$A:$A, $A4955)</f>
        <v>599</v>
      </c>
      <c r="V4955" s="13">
        <f>SUMIFS('Fielding Data'!F:F, 'Fielding Data'!$A:$A, $A4955)</f>
        <v>37</v>
      </c>
      <c r="W4955" s="13">
        <f>SUMIFS('Fielding Data'!G:G, 'Fielding Data'!$A:$A, $A4955)</f>
        <v>7</v>
      </c>
      <c r="X4955" s="13">
        <f>SUMIFS('Fielding Data'!H:H, 'Fielding Data'!$A:$A, $A4955)</f>
        <v>1</v>
      </c>
    </row>
    <row r="4956" spans="1:24" x14ac:dyDescent="0.3">
      <c r="A4956" s="13" t="str">
        <f t="shared" si="155"/>
        <v>conrabr012014</v>
      </c>
      <c r="B4956" s="16" t="s">
        <v>903</v>
      </c>
      <c r="C4956" s="16">
        <v>2014</v>
      </c>
      <c r="D4956" s="16">
        <v>13</v>
      </c>
      <c r="E4956" s="16">
        <v>30</v>
      </c>
      <c r="F4956" s="16">
        <v>2</v>
      </c>
      <c r="G4956" s="16">
        <v>3</v>
      </c>
      <c r="H4956" s="16">
        <v>1</v>
      </c>
      <c r="I4956" s="16">
        <v>0</v>
      </c>
      <c r="J4956" s="16">
        <v>1</v>
      </c>
      <c r="K4956" s="16">
        <v>2</v>
      </c>
      <c r="L4956" s="16">
        <v>0</v>
      </c>
      <c r="M4956" s="16">
        <v>0</v>
      </c>
      <c r="N4956" s="16">
        <v>3</v>
      </c>
      <c r="O4956" s="16">
        <v>14</v>
      </c>
      <c r="P4956" s="13" t="str">
        <f t="shared" si="154"/>
        <v>2B</v>
      </c>
      <c r="Q4956" s="13">
        <f>IFERROR(VLOOKUP($A4956, 'Fielding Data'!$A$1:$H$12056, 5, 0), 0)</f>
        <v>17</v>
      </c>
      <c r="R4956" s="13">
        <f>IFERROR(VLOOKUP($A4956, 'Fielding Data'!$A$1:$H$12056, 6, 0), 0)</f>
        <v>15</v>
      </c>
      <c r="S4956" s="13">
        <f>IFERROR(VLOOKUP($A4956, 'Fielding Data'!$A$1:$H$12056, 7, 0), 0)</f>
        <v>0</v>
      </c>
      <c r="T4956" s="13">
        <f>IFERROR(VLOOKUP($A4956, 'Fielding Data'!$A$1:$H$12056, 8, 0), 0)</f>
        <v>5</v>
      </c>
      <c r="U4956" s="13">
        <f>SUMIFS('Fielding Data'!E:E, 'Fielding Data'!$A:$A, $A4956)</f>
        <v>17</v>
      </c>
      <c r="V4956" s="13">
        <f>SUMIFS('Fielding Data'!F:F, 'Fielding Data'!$A:$A, $A4956)</f>
        <v>15</v>
      </c>
      <c r="W4956" s="13">
        <f>SUMIFS('Fielding Data'!G:G, 'Fielding Data'!$A:$A, $A4956)</f>
        <v>0</v>
      </c>
      <c r="X4956" s="13">
        <f>SUMIFS('Fielding Data'!H:H, 'Fielding Data'!$A:$A, $A4956)</f>
        <v>5</v>
      </c>
    </row>
    <row r="4957" spans="1:24" x14ac:dyDescent="0.3">
      <c r="A4957" s="13" t="str">
        <f t="shared" si="155"/>
        <v>constjo012014</v>
      </c>
      <c r="B4957" s="16" t="s">
        <v>1462</v>
      </c>
      <c r="C4957" s="16">
        <v>2014</v>
      </c>
      <c r="D4957" s="16">
        <v>12</v>
      </c>
      <c r="E4957" s="16">
        <v>4</v>
      </c>
      <c r="F4957" s="16">
        <v>1</v>
      </c>
      <c r="G4957" s="16">
        <v>0</v>
      </c>
      <c r="H4957" s="16">
        <v>0</v>
      </c>
      <c r="I4957" s="16">
        <v>0</v>
      </c>
      <c r="J4957" s="16">
        <v>0</v>
      </c>
      <c r="K4957" s="16">
        <v>0</v>
      </c>
      <c r="L4957" s="16">
        <v>0</v>
      </c>
      <c r="M4957" s="16">
        <v>0</v>
      </c>
      <c r="N4957" s="16">
        <v>0</v>
      </c>
      <c r="O4957" s="16">
        <v>1</v>
      </c>
      <c r="P4957" s="13" t="str">
        <f t="shared" si="154"/>
        <v>LF</v>
      </c>
      <c r="Q4957" s="13">
        <f>IFERROR(VLOOKUP($A4957, 'Fielding Data'!$A$1:$H$12056, 5, 0), 0)</f>
        <v>2</v>
      </c>
      <c r="R4957" s="13">
        <f>IFERROR(VLOOKUP($A4957, 'Fielding Data'!$A$1:$H$12056, 6, 0), 0)</f>
        <v>0</v>
      </c>
      <c r="S4957" s="13">
        <f>IFERROR(VLOOKUP($A4957, 'Fielding Data'!$A$1:$H$12056, 7, 0), 0)</f>
        <v>0</v>
      </c>
      <c r="T4957" s="13">
        <f>IFERROR(VLOOKUP($A4957, 'Fielding Data'!$A$1:$H$12056, 8, 0), 0)</f>
        <v>0</v>
      </c>
      <c r="U4957" s="13">
        <f>SUMIFS('Fielding Data'!E:E, 'Fielding Data'!$A:$A, $A4957)</f>
        <v>4</v>
      </c>
      <c r="V4957" s="13">
        <f>SUMIFS('Fielding Data'!F:F, 'Fielding Data'!$A:$A, $A4957)</f>
        <v>0</v>
      </c>
      <c r="W4957" s="13">
        <f>SUMIFS('Fielding Data'!G:G, 'Fielding Data'!$A:$A, $A4957)</f>
        <v>0</v>
      </c>
      <c r="X4957" s="13">
        <f>SUMIFS('Fielding Data'!H:H, 'Fielding Data'!$A:$A, $A4957)</f>
        <v>0</v>
      </c>
    </row>
    <row r="4958" spans="1:24" x14ac:dyDescent="0.3">
      <c r="A4958" s="13" t="str">
        <f t="shared" si="155"/>
        <v>contrca012014</v>
      </c>
      <c r="B4958" s="16" t="s">
        <v>2141</v>
      </c>
      <c r="C4958" s="16">
        <v>2014</v>
      </c>
      <c r="D4958" s="16">
        <v>17</v>
      </c>
      <c r="E4958" s="16">
        <v>1</v>
      </c>
      <c r="F4958" s="16">
        <v>0</v>
      </c>
      <c r="G4958" s="16">
        <v>0</v>
      </c>
      <c r="H4958" s="16">
        <v>0</v>
      </c>
      <c r="I4958" s="16">
        <v>0</v>
      </c>
      <c r="J4958" s="16">
        <v>0</v>
      </c>
      <c r="K4958" s="16">
        <v>0</v>
      </c>
      <c r="L4958" s="16">
        <v>0</v>
      </c>
      <c r="M4958" s="16">
        <v>0</v>
      </c>
      <c r="N4958" s="16">
        <v>0</v>
      </c>
      <c r="O4958" s="16">
        <v>1</v>
      </c>
      <c r="P4958" s="13" t="str">
        <f t="shared" si="154"/>
        <v>P</v>
      </c>
      <c r="Q4958" s="13">
        <f>IFERROR(VLOOKUP($A4958, 'Fielding Data'!$A$1:$H$12056, 5, 0), 0)</f>
        <v>2</v>
      </c>
      <c r="R4958" s="13">
        <f>IFERROR(VLOOKUP($A4958, 'Fielding Data'!$A$1:$H$12056, 6, 0), 0)</f>
        <v>0</v>
      </c>
      <c r="S4958" s="13">
        <f>IFERROR(VLOOKUP($A4958, 'Fielding Data'!$A$1:$H$12056, 7, 0), 0)</f>
        <v>0</v>
      </c>
      <c r="T4958" s="13">
        <f>IFERROR(VLOOKUP($A4958, 'Fielding Data'!$A$1:$H$12056, 8, 0), 0)</f>
        <v>0</v>
      </c>
      <c r="U4958" s="13">
        <f>SUMIFS('Fielding Data'!E:E, 'Fielding Data'!$A:$A, $A4958)</f>
        <v>2</v>
      </c>
      <c r="V4958" s="13">
        <f>SUMIFS('Fielding Data'!F:F, 'Fielding Data'!$A:$A, $A4958)</f>
        <v>0</v>
      </c>
      <c r="W4958" s="13">
        <f>SUMIFS('Fielding Data'!G:G, 'Fielding Data'!$A:$A, $A4958)</f>
        <v>0</v>
      </c>
      <c r="X4958" s="13">
        <f>SUMIFS('Fielding Data'!H:H, 'Fielding Data'!$A:$A, $A4958)</f>
        <v>0</v>
      </c>
    </row>
    <row r="4959" spans="1:24" x14ac:dyDescent="0.3">
      <c r="A4959" s="13" t="str">
        <f t="shared" si="155"/>
        <v>cookry012014</v>
      </c>
      <c r="B4959" s="16" t="s">
        <v>1463</v>
      </c>
      <c r="C4959" s="16">
        <v>2014</v>
      </c>
      <c r="D4959" s="16">
        <v>54</v>
      </c>
      <c r="E4959" s="16">
        <v>0</v>
      </c>
      <c r="F4959" s="16">
        <v>0</v>
      </c>
      <c r="G4959" s="16">
        <v>0</v>
      </c>
      <c r="H4959" s="16">
        <v>0</v>
      </c>
      <c r="I4959" s="16">
        <v>0</v>
      </c>
      <c r="J4959" s="16">
        <v>0</v>
      </c>
      <c r="K4959" s="16">
        <v>0</v>
      </c>
      <c r="L4959" s="16">
        <v>0</v>
      </c>
      <c r="M4959" s="16">
        <v>0</v>
      </c>
      <c r="N4959" s="16">
        <v>0</v>
      </c>
      <c r="O4959" s="16">
        <v>0</v>
      </c>
      <c r="P4959" s="13" t="str">
        <f t="shared" si="154"/>
        <v>P</v>
      </c>
      <c r="Q4959" s="13">
        <f>IFERROR(VLOOKUP($A4959, 'Fielding Data'!$A$1:$H$12056, 5, 0), 0)</f>
        <v>3</v>
      </c>
      <c r="R4959" s="13">
        <f>IFERROR(VLOOKUP($A4959, 'Fielding Data'!$A$1:$H$12056, 6, 0), 0)</f>
        <v>8</v>
      </c>
      <c r="S4959" s="13">
        <f>IFERROR(VLOOKUP($A4959, 'Fielding Data'!$A$1:$H$12056, 7, 0), 0)</f>
        <v>0</v>
      </c>
      <c r="T4959" s="13">
        <f>IFERROR(VLOOKUP($A4959, 'Fielding Data'!$A$1:$H$12056, 8, 0), 0)</f>
        <v>1</v>
      </c>
      <c r="U4959" s="13">
        <f>SUMIFS('Fielding Data'!E:E, 'Fielding Data'!$A:$A, $A4959)</f>
        <v>3</v>
      </c>
      <c r="V4959" s="13">
        <f>SUMIFS('Fielding Data'!F:F, 'Fielding Data'!$A:$A, $A4959)</f>
        <v>8</v>
      </c>
      <c r="W4959" s="13">
        <f>SUMIFS('Fielding Data'!G:G, 'Fielding Data'!$A:$A, $A4959)</f>
        <v>0</v>
      </c>
      <c r="X4959" s="13">
        <f>SUMIFS('Fielding Data'!H:H, 'Fielding Data'!$A:$A, $A4959)</f>
        <v>1</v>
      </c>
    </row>
    <row r="4960" spans="1:24" x14ac:dyDescent="0.3">
      <c r="A4960" s="13" t="str">
        <f t="shared" si="155"/>
        <v>corcida012014</v>
      </c>
      <c r="B4960" s="16" t="s">
        <v>2142</v>
      </c>
      <c r="C4960" s="16">
        <v>2014</v>
      </c>
      <c r="D4960" s="16">
        <v>5</v>
      </c>
      <c r="E4960" s="16">
        <v>3</v>
      </c>
      <c r="F4960" s="16">
        <v>0</v>
      </c>
      <c r="G4960" s="16">
        <v>1</v>
      </c>
      <c r="H4960" s="16">
        <v>0</v>
      </c>
      <c r="I4960" s="16">
        <v>0</v>
      </c>
      <c r="J4960" s="16">
        <v>0</v>
      </c>
      <c r="K4960" s="16">
        <v>0</v>
      </c>
      <c r="L4960" s="16">
        <v>0</v>
      </c>
      <c r="M4960" s="16">
        <v>0</v>
      </c>
      <c r="N4960" s="16">
        <v>0</v>
      </c>
      <c r="O4960" s="16">
        <v>0</v>
      </c>
      <c r="P4960" s="13" t="str">
        <f t="shared" si="154"/>
        <v>P</v>
      </c>
      <c r="Q4960" s="13">
        <f>IFERROR(VLOOKUP($A4960, 'Fielding Data'!$A$1:$H$12056, 5, 0), 0)</f>
        <v>4</v>
      </c>
      <c r="R4960" s="13">
        <f>IFERROR(VLOOKUP($A4960, 'Fielding Data'!$A$1:$H$12056, 6, 0), 0)</f>
        <v>3</v>
      </c>
      <c r="S4960" s="13">
        <f>IFERROR(VLOOKUP($A4960, 'Fielding Data'!$A$1:$H$12056, 7, 0), 0)</f>
        <v>0</v>
      </c>
      <c r="T4960" s="13">
        <f>IFERROR(VLOOKUP($A4960, 'Fielding Data'!$A$1:$H$12056, 8, 0), 0)</f>
        <v>0</v>
      </c>
      <c r="U4960" s="13">
        <f>SUMIFS('Fielding Data'!E:E, 'Fielding Data'!$A:$A, $A4960)</f>
        <v>4</v>
      </c>
      <c r="V4960" s="13">
        <f>SUMIFS('Fielding Data'!F:F, 'Fielding Data'!$A:$A, $A4960)</f>
        <v>3</v>
      </c>
      <c r="W4960" s="13">
        <f>SUMIFS('Fielding Data'!G:G, 'Fielding Data'!$A:$A, $A4960)</f>
        <v>0</v>
      </c>
      <c r="X4960" s="13">
        <f>SUMIFS('Fielding Data'!H:H, 'Fielding Data'!$A:$A, $A4960)</f>
        <v>0</v>
      </c>
    </row>
    <row r="4961" spans="1:24" x14ac:dyDescent="0.3">
      <c r="A4961" s="13" t="str">
        <f t="shared" si="155"/>
        <v>cordier012014</v>
      </c>
      <c r="B4961" s="16" t="s">
        <v>2143</v>
      </c>
      <c r="C4961" s="16">
        <v>2014</v>
      </c>
      <c r="D4961" s="16">
        <v>7</v>
      </c>
      <c r="E4961" s="16">
        <v>0</v>
      </c>
      <c r="F4961" s="16">
        <v>0</v>
      </c>
      <c r="G4961" s="16">
        <v>0</v>
      </c>
      <c r="H4961" s="16">
        <v>0</v>
      </c>
      <c r="I4961" s="16">
        <v>0</v>
      </c>
      <c r="J4961" s="16">
        <v>0</v>
      </c>
      <c r="K4961" s="16">
        <v>0</v>
      </c>
      <c r="L4961" s="16">
        <v>0</v>
      </c>
      <c r="M4961" s="16">
        <v>0</v>
      </c>
      <c r="N4961" s="16">
        <v>0</v>
      </c>
      <c r="O4961" s="16">
        <v>0</v>
      </c>
      <c r="P4961" s="13" t="str">
        <f t="shared" si="154"/>
        <v>P</v>
      </c>
      <c r="Q4961" s="13">
        <f>IFERROR(VLOOKUP($A4961, 'Fielding Data'!$A$1:$H$12056, 5, 0), 0)</f>
        <v>0</v>
      </c>
      <c r="R4961" s="13">
        <f>IFERROR(VLOOKUP($A4961, 'Fielding Data'!$A$1:$H$12056, 6, 0), 0)</f>
        <v>0</v>
      </c>
      <c r="S4961" s="13">
        <f>IFERROR(VLOOKUP($A4961, 'Fielding Data'!$A$1:$H$12056, 7, 0), 0)</f>
        <v>0</v>
      </c>
      <c r="T4961" s="13">
        <f>IFERROR(VLOOKUP($A4961, 'Fielding Data'!$A$1:$H$12056, 8, 0), 0)</f>
        <v>0</v>
      </c>
      <c r="U4961" s="13">
        <f>SUMIFS('Fielding Data'!E:E, 'Fielding Data'!$A:$A, $A4961)</f>
        <v>0</v>
      </c>
      <c r="V4961" s="13">
        <f>SUMIFS('Fielding Data'!F:F, 'Fielding Data'!$A:$A, $A4961)</f>
        <v>0</v>
      </c>
      <c r="W4961" s="13">
        <f>SUMIFS('Fielding Data'!G:G, 'Fielding Data'!$A:$A, $A4961)</f>
        <v>0</v>
      </c>
      <c r="X4961" s="13">
        <f>SUMIFS('Fielding Data'!H:H, 'Fielding Data'!$A:$A, $A4961)</f>
        <v>0</v>
      </c>
    </row>
    <row r="4962" spans="1:24" x14ac:dyDescent="0.3">
      <c r="A4962" s="13" t="str">
        <f t="shared" si="155"/>
        <v>corpoca012014</v>
      </c>
      <c r="B4962" s="16" t="s">
        <v>1068</v>
      </c>
      <c r="C4962" s="16">
        <v>2014</v>
      </c>
      <c r="D4962" s="16">
        <v>55</v>
      </c>
      <c r="E4962" s="16">
        <v>170</v>
      </c>
      <c r="F4962" s="16">
        <v>22</v>
      </c>
      <c r="G4962" s="16">
        <v>40</v>
      </c>
      <c r="H4962" s="16">
        <v>6</v>
      </c>
      <c r="I4962" s="16">
        <v>0</v>
      </c>
      <c r="J4962" s="16">
        <v>6</v>
      </c>
      <c r="K4962" s="16">
        <v>19</v>
      </c>
      <c r="L4962" s="16">
        <v>0</v>
      </c>
      <c r="M4962" s="16">
        <v>0</v>
      </c>
      <c r="N4962" s="16">
        <v>14</v>
      </c>
      <c r="O4962" s="16">
        <v>37</v>
      </c>
      <c r="P4962" s="13" t="str">
        <f t="shared" si="154"/>
        <v>C</v>
      </c>
      <c r="Q4962" s="13">
        <f>IFERROR(VLOOKUP($A4962, 'Fielding Data'!$A$1:$H$12056, 5, 0), 0)</f>
        <v>359</v>
      </c>
      <c r="R4962" s="13">
        <f>IFERROR(VLOOKUP($A4962, 'Fielding Data'!$A$1:$H$12056, 6, 0), 0)</f>
        <v>25</v>
      </c>
      <c r="S4962" s="13">
        <f>IFERROR(VLOOKUP($A4962, 'Fielding Data'!$A$1:$H$12056, 7, 0), 0)</f>
        <v>3</v>
      </c>
      <c r="T4962" s="13">
        <f>IFERROR(VLOOKUP($A4962, 'Fielding Data'!$A$1:$H$12056, 8, 0), 0)</f>
        <v>4</v>
      </c>
      <c r="U4962" s="13">
        <f>SUMIFS('Fielding Data'!E:E, 'Fielding Data'!$A:$A, $A4962)</f>
        <v>359</v>
      </c>
      <c r="V4962" s="13">
        <f>SUMIFS('Fielding Data'!F:F, 'Fielding Data'!$A:$A, $A4962)</f>
        <v>25</v>
      </c>
      <c r="W4962" s="13">
        <f>SUMIFS('Fielding Data'!G:G, 'Fielding Data'!$A:$A, $A4962)</f>
        <v>3</v>
      </c>
      <c r="X4962" s="13">
        <f>SUMIFS('Fielding Data'!H:H, 'Fielding Data'!$A:$A, $A4962)</f>
        <v>4</v>
      </c>
    </row>
    <row r="4963" spans="1:24" x14ac:dyDescent="0.3">
      <c r="A4963" s="13" t="str">
        <f t="shared" si="155"/>
        <v>cottsne012014</v>
      </c>
      <c r="B4963" s="16" t="s">
        <v>363</v>
      </c>
      <c r="C4963" s="16">
        <v>2014</v>
      </c>
      <c r="D4963" s="16">
        <v>73</v>
      </c>
      <c r="E4963" s="16">
        <v>0</v>
      </c>
      <c r="F4963" s="16">
        <v>0</v>
      </c>
      <c r="G4963" s="16">
        <v>0</v>
      </c>
      <c r="H4963" s="16">
        <v>0</v>
      </c>
      <c r="I4963" s="16">
        <v>0</v>
      </c>
      <c r="J4963" s="16">
        <v>0</v>
      </c>
      <c r="K4963" s="16">
        <v>0</v>
      </c>
      <c r="L4963" s="16">
        <v>0</v>
      </c>
      <c r="M4963" s="16">
        <v>0</v>
      </c>
      <c r="N4963" s="16">
        <v>0</v>
      </c>
      <c r="O4963" s="16">
        <v>0</v>
      </c>
      <c r="P4963" s="13" t="str">
        <f t="shared" si="154"/>
        <v>P</v>
      </c>
      <c r="Q4963" s="13">
        <f>IFERROR(VLOOKUP($A4963, 'Fielding Data'!$A$1:$H$12056, 5, 0), 0)</f>
        <v>3</v>
      </c>
      <c r="R4963" s="13">
        <f>IFERROR(VLOOKUP($A4963, 'Fielding Data'!$A$1:$H$12056, 6, 0), 0)</f>
        <v>7</v>
      </c>
      <c r="S4963" s="13">
        <f>IFERROR(VLOOKUP($A4963, 'Fielding Data'!$A$1:$H$12056, 7, 0), 0)</f>
        <v>0</v>
      </c>
      <c r="T4963" s="13">
        <f>IFERROR(VLOOKUP($A4963, 'Fielding Data'!$A$1:$H$12056, 8, 0), 0)</f>
        <v>0</v>
      </c>
      <c r="U4963" s="13">
        <f>SUMIFS('Fielding Data'!E:E, 'Fielding Data'!$A:$A, $A4963)</f>
        <v>3</v>
      </c>
      <c r="V4963" s="13">
        <f>SUMIFS('Fielding Data'!F:F, 'Fielding Data'!$A:$A, $A4963)</f>
        <v>7</v>
      </c>
      <c r="W4963" s="13">
        <f>SUMIFS('Fielding Data'!G:G, 'Fielding Data'!$A:$A, $A4963)</f>
        <v>0</v>
      </c>
      <c r="X4963" s="13">
        <f>SUMIFS('Fielding Data'!H:H, 'Fielding Data'!$A:$A, $A4963)</f>
        <v>0</v>
      </c>
    </row>
    <row r="4964" spans="1:24" x14ac:dyDescent="0.3">
      <c r="A4964" s="13" t="str">
        <f t="shared" si="155"/>
        <v>couloda012014</v>
      </c>
      <c r="B4964" s="16" t="s">
        <v>2144</v>
      </c>
      <c r="C4964" s="16">
        <v>2014</v>
      </c>
      <c r="D4964" s="16">
        <v>5</v>
      </c>
      <c r="E4964" s="16">
        <v>0</v>
      </c>
      <c r="F4964" s="16">
        <v>0</v>
      </c>
      <c r="G4964" s="16">
        <v>0</v>
      </c>
      <c r="H4964" s="16">
        <v>0</v>
      </c>
      <c r="I4964" s="16">
        <v>0</v>
      </c>
      <c r="J4964" s="16">
        <v>0</v>
      </c>
      <c r="K4964" s="16">
        <v>0</v>
      </c>
      <c r="L4964" s="16">
        <v>0</v>
      </c>
      <c r="M4964" s="16">
        <v>0</v>
      </c>
      <c r="N4964" s="16">
        <v>0</v>
      </c>
      <c r="O4964" s="16">
        <v>0</v>
      </c>
      <c r="P4964" s="13" t="str">
        <f t="shared" si="154"/>
        <v>P</v>
      </c>
      <c r="Q4964" s="13">
        <f>IFERROR(VLOOKUP($A4964, 'Fielding Data'!$A$1:$H$12056, 5, 0), 0)</f>
        <v>0</v>
      </c>
      <c r="R4964" s="13">
        <f>IFERROR(VLOOKUP($A4964, 'Fielding Data'!$A$1:$H$12056, 6, 0), 0)</f>
        <v>0</v>
      </c>
      <c r="S4964" s="13">
        <f>IFERROR(VLOOKUP($A4964, 'Fielding Data'!$A$1:$H$12056, 7, 0), 0)</f>
        <v>0</v>
      </c>
      <c r="T4964" s="13">
        <f>IFERROR(VLOOKUP($A4964, 'Fielding Data'!$A$1:$H$12056, 8, 0), 0)</f>
        <v>0</v>
      </c>
      <c r="U4964" s="13">
        <f>SUMIFS('Fielding Data'!E:E, 'Fielding Data'!$A:$A, $A4964)</f>
        <v>0</v>
      </c>
      <c r="V4964" s="13">
        <f>SUMIFS('Fielding Data'!F:F, 'Fielding Data'!$A:$A, $A4964)</f>
        <v>0</v>
      </c>
      <c r="W4964" s="13">
        <f>SUMIFS('Fielding Data'!G:G, 'Fielding Data'!$A:$A, $A4964)</f>
        <v>0</v>
      </c>
      <c r="X4964" s="13">
        <f>SUMIFS('Fielding Data'!H:H, 'Fielding Data'!$A:$A, $A4964)</f>
        <v>0</v>
      </c>
    </row>
    <row r="4965" spans="1:24" x14ac:dyDescent="0.3">
      <c r="A4965" s="13" t="str">
        <f t="shared" si="155"/>
        <v>cowgico012014</v>
      </c>
      <c r="B4965" s="16" t="s">
        <v>1465</v>
      </c>
      <c r="C4965" s="16">
        <v>2014</v>
      </c>
      <c r="D4965" s="16">
        <v>106</v>
      </c>
      <c r="E4965" s="16">
        <v>260</v>
      </c>
      <c r="F4965" s="16">
        <v>37</v>
      </c>
      <c r="G4965" s="16">
        <v>65</v>
      </c>
      <c r="H4965" s="16">
        <v>10</v>
      </c>
      <c r="I4965" s="16">
        <v>1</v>
      </c>
      <c r="J4965" s="16">
        <v>5</v>
      </c>
      <c r="K4965" s="16">
        <v>21</v>
      </c>
      <c r="L4965" s="16">
        <v>4</v>
      </c>
      <c r="M4965" s="16">
        <v>0</v>
      </c>
      <c r="N4965" s="16">
        <v>26</v>
      </c>
      <c r="O4965" s="16">
        <v>74</v>
      </c>
      <c r="P4965" s="13" t="str">
        <f t="shared" si="154"/>
        <v>CF</v>
      </c>
      <c r="Q4965" s="13">
        <f>IFERROR(VLOOKUP($A4965, 'Fielding Data'!$A$1:$H$12056, 5, 0), 0)</f>
        <v>14</v>
      </c>
      <c r="R4965" s="13">
        <f>IFERROR(VLOOKUP($A4965, 'Fielding Data'!$A$1:$H$12056, 6, 0), 0)</f>
        <v>1</v>
      </c>
      <c r="S4965" s="13">
        <f>IFERROR(VLOOKUP($A4965, 'Fielding Data'!$A$1:$H$12056, 7, 0), 0)</f>
        <v>0</v>
      </c>
      <c r="T4965" s="13">
        <f>IFERROR(VLOOKUP($A4965, 'Fielding Data'!$A$1:$H$12056, 8, 0), 0)</f>
        <v>0</v>
      </c>
      <c r="U4965" s="13">
        <f>SUMIFS('Fielding Data'!E:E, 'Fielding Data'!$A:$A, $A4965)</f>
        <v>350</v>
      </c>
      <c r="V4965" s="13">
        <f>SUMIFS('Fielding Data'!F:F, 'Fielding Data'!$A:$A, $A4965)</f>
        <v>8</v>
      </c>
      <c r="W4965" s="13">
        <f>SUMIFS('Fielding Data'!G:G, 'Fielding Data'!$A:$A, $A4965)</f>
        <v>6</v>
      </c>
      <c r="X4965" s="13">
        <f>SUMIFS('Fielding Data'!H:H, 'Fielding Data'!$A:$A, $A4965)</f>
        <v>4</v>
      </c>
    </row>
    <row r="4966" spans="1:24" x14ac:dyDescent="0.3">
      <c r="A4966" s="13" t="str">
        <f t="shared" si="155"/>
        <v>cozarza012014</v>
      </c>
      <c r="B4966" s="16" t="s">
        <v>1466</v>
      </c>
      <c r="C4966" s="16">
        <v>2014</v>
      </c>
      <c r="D4966" s="16">
        <v>147</v>
      </c>
      <c r="E4966" s="16">
        <v>506</v>
      </c>
      <c r="F4966" s="16">
        <v>48</v>
      </c>
      <c r="G4966" s="16">
        <v>112</v>
      </c>
      <c r="H4966" s="16">
        <v>18</v>
      </c>
      <c r="I4966" s="16">
        <v>5</v>
      </c>
      <c r="J4966" s="16">
        <v>4</v>
      </c>
      <c r="K4966" s="16">
        <v>38</v>
      </c>
      <c r="L4966" s="16">
        <v>7</v>
      </c>
      <c r="M4966" s="16">
        <v>0</v>
      </c>
      <c r="N4966" s="16">
        <v>25</v>
      </c>
      <c r="O4966" s="16">
        <v>79</v>
      </c>
      <c r="P4966" s="13" t="str">
        <f t="shared" si="154"/>
        <v>SS</v>
      </c>
      <c r="Q4966" s="13">
        <f>IFERROR(VLOOKUP($A4966, 'Fielding Data'!$A$1:$H$12056, 5, 0), 0)</f>
        <v>204</v>
      </c>
      <c r="R4966" s="13">
        <f>IFERROR(VLOOKUP($A4966, 'Fielding Data'!$A$1:$H$12056, 6, 0), 0)</f>
        <v>400</v>
      </c>
      <c r="S4966" s="13">
        <f>IFERROR(VLOOKUP($A4966, 'Fielding Data'!$A$1:$H$12056, 7, 0), 0)</f>
        <v>10</v>
      </c>
      <c r="T4966" s="13">
        <f>IFERROR(VLOOKUP($A4966, 'Fielding Data'!$A$1:$H$12056, 8, 0), 0)</f>
        <v>73</v>
      </c>
      <c r="U4966" s="13">
        <f>SUMIFS('Fielding Data'!E:E, 'Fielding Data'!$A:$A, $A4966)</f>
        <v>204</v>
      </c>
      <c r="V4966" s="13">
        <f>SUMIFS('Fielding Data'!F:F, 'Fielding Data'!$A:$A, $A4966)</f>
        <v>400</v>
      </c>
      <c r="W4966" s="13">
        <f>SUMIFS('Fielding Data'!G:G, 'Fielding Data'!$A:$A, $A4966)</f>
        <v>10</v>
      </c>
      <c r="X4966" s="13">
        <f>SUMIFS('Fielding Data'!H:H, 'Fielding Data'!$A:$A, $A4966)</f>
        <v>73</v>
      </c>
    </row>
    <row r="4967" spans="1:24" x14ac:dyDescent="0.3">
      <c r="A4967" s="13" t="str">
        <f t="shared" si="155"/>
        <v>crawfbr012014</v>
      </c>
      <c r="B4967" s="16" t="s">
        <v>1467</v>
      </c>
      <c r="C4967" s="16">
        <v>2014</v>
      </c>
      <c r="D4967" s="16">
        <v>153</v>
      </c>
      <c r="E4967" s="16">
        <v>491</v>
      </c>
      <c r="F4967" s="16">
        <v>54</v>
      </c>
      <c r="G4967" s="16">
        <v>121</v>
      </c>
      <c r="H4967" s="16">
        <v>20</v>
      </c>
      <c r="I4967" s="16">
        <v>10</v>
      </c>
      <c r="J4967" s="16">
        <v>10</v>
      </c>
      <c r="K4967" s="16">
        <v>69</v>
      </c>
      <c r="L4967" s="16">
        <v>5</v>
      </c>
      <c r="M4967" s="16">
        <v>3</v>
      </c>
      <c r="N4967" s="16">
        <v>59</v>
      </c>
      <c r="O4967" s="16">
        <v>129</v>
      </c>
      <c r="P4967" s="13" t="str">
        <f t="shared" si="154"/>
        <v>SS</v>
      </c>
      <c r="Q4967" s="13">
        <f>IFERROR(VLOOKUP($A4967, 'Fielding Data'!$A$1:$H$12056, 5, 0), 0)</f>
        <v>185</v>
      </c>
      <c r="R4967" s="13">
        <f>IFERROR(VLOOKUP($A4967, 'Fielding Data'!$A$1:$H$12056, 6, 0), 0)</f>
        <v>428</v>
      </c>
      <c r="S4967" s="13">
        <f>IFERROR(VLOOKUP($A4967, 'Fielding Data'!$A$1:$H$12056, 7, 0), 0)</f>
        <v>21</v>
      </c>
      <c r="T4967" s="13">
        <f>IFERROR(VLOOKUP($A4967, 'Fielding Data'!$A$1:$H$12056, 8, 0), 0)</f>
        <v>85</v>
      </c>
      <c r="U4967" s="13">
        <f>SUMIFS('Fielding Data'!E:E, 'Fielding Data'!$A:$A, $A4967)</f>
        <v>185</v>
      </c>
      <c r="V4967" s="13">
        <f>SUMIFS('Fielding Data'!F:F, 'Fielding Data'!$A:$A, $A4967)</f>
        <v>428</v>
      </c>
      <c r="W4967" s="13">
        <f>SUMIFS('Fielding Data'!G:G, 'Fielding Data'!$A:$A, $A4967)</f>
        <v>21</v>
      </c>
      <c r="X4967" s="13">
        <f>SUMIFS('Fielding Data'!H:H, 'Fielding Data'!$A:$A, $A4967)</f>
        <v>85</v>
      </c>
    </row>
    <row r="4968" spans="1:24" x14ac:dyDescent="0.3">
      <c r="A4968" s="13" t="str">
        <f t="shared" si="155"/>
        <v>crawfca022014</v>
      </c>
      <c r="B4968" s="16" t="s">
        <v>293</v>
      </c>
      <c r="C4968" s="16">
        <v>2014</v>
      </c>
      <c r="D4968" s="16">
        <v>105</v>
      </c>
      <c r="E4968" s="16">
        <v>343</v>
      </c>
      <c r="F4968" s="16">
        <v>56</v>
      </c>
      <c r="G4968" s="16">
        <v>103</v>
      </c>
      <c r="H4968" s="16">
        <v>14</v>
      </c>
      <c r="I4968" s="16">
        <v>3</v>
      </c>
      <c r="J4968" s="16">
        <v>8</v>
      </c>
      <c r="K4968" s="16">
        <v>46</v>
      </c>
      <c r="L4968" s="16">
        <v>23</v>
      </c>
      <c r="M4968" s="16">
        <v>6</v>
      </c>
      <c r="N4968" s="16">
        <v>16</v>
      </c>
      <c r="O4968" s="16">
        <v>55</v>
      </c>
      <c r="P4968" s="13" t="str">
        <f t="shared" si="154"/>
        <v>LF</v>
      </c>
      <c r="Q4968" s="13">
        <f>IFERROR(VLOOKUP($A4968, 'Fielding Data'!$A$1:$H$12056, 5, 0), 0)</f>
        <v>132</v>
      </c>
      <c r="R4968" s="13">
        <f>IFERROR(VLOOKUP($A4968, 'Fielding Data'!$A$1:$H$12056, 6, 0), 0)</f>
        <v>1</v>
      </c>
      <c r="S4968" s="13">
        <f>IFERROR(VLOOKUP($A4968, 'Fielding Data'!$A$1:$H$12056, 7, 0), 0)</f>
        <v>3</v>
      </c>
      <c r="T4968" s="13">
        <f>IFERROR(VLOOKUP($A4968, 'Fielding Data'!$A$1:$H$12056, 8, 0), 0)</f>
        <v>0</v>
      </c>
      <c r="U4968" s="13">
        <f>SUMIFS('Fielding Data'!E:E, 'Fielding Data'!$A:$A, $A4968)</f>
        <v>264</v>
      </c>
      <c r="V4968" s="13">
        <f>SUMIFS('Fielding Data'!F:F, 'Fielding Data'!$A:$A, $A4968)</f>
        <v>2</v>
      </c>
      <c r="W4968" s="13">
        <f>SUMIFS('Fielding Data'!G:G, 'Fielding Data'!$A:$A, $A4968)</f>
        <v>6</v>
      </c>
      <c r="X4968" s="13">
        <f>SUMIFS('Fielding Data'!H:H, 'Fielding Data'!$A:$A, $A4968)</f>
        <v>0</v>
      </c>
    </row>
    <row r="4969" spans="1:24" x14ac:dyDescent="0.3">
      <c r="A4969" s="13" t="str">
        <f t="shared" si="155"/>
        <v>crispco012014</v>
      </c>
      <c r="B4969" s="16" t="s">
        <v>294</v>
      </c>
      <c r="C4969" s="16">
        <v>2014</v>
      </c>
      <c r="D4969" s="16">
        <v>126</v>
      </c>
      <c r="E4969" s="16">
        <v>463</v>
      </c>
      <c r="F4969" s="16">
        <v>68</v>
      </c>
      <c r="G4969" s="16">
        <v>114</v>
      </c>
      <c r="H4969" s="16">
        <v>21</v>
      </c>
      <c r="I4969" s="16">
        <v>3</v>
      </c>
      <c r="J4969" s="16">
        <v>9</v>
      </c>
      <c r="K4969" s="16">
        <v>47</v>
      </c>
      <c r="L4969" s="16">
        <v>19</v>
      </c>
      <c r="M4969" s="16">
        <v>5</v>
      </c>
      <c r="N4969" s="16">
        <v>66</v>
      </c>
      <c r="O4969" s="16">
        <v>66</v>
      </c>
      <c r="P4969" s="13" t="str">
        <f t="shared" si="154"/>
        <v>CF</v>
      </c>
      <c r="Q4969" s="13">
        <f>IFERROR(VLOOKUP($A4969, 'Fielding Data'!$A$1:$H$12056, 5, 0), 0)</f>
        <v>194</v>
      </c>
      <c r="R4969" s="13">
        <f>IFERROR(VLOOKUP($A4969, 'Fielding Data'!$A$1:$H$12056, 6, 0), 0)</f>
        <v>0</v>
      </c>
      <c r="S4969" s="13">
        <f>IFERROR(VLOOKUP($A4969, 'Fielding Data'!$A$1:$H$12056, 7, 0), 0)</f>
        <v>3</v>
      </c>
      <c r="T4969" s="13">
        <f>IFERROR(VLOOKUP($A4969, 'Fielding Data'!$A$1:$H$12056, 8, 0), 0)</f>
        <v>0</v>
      </c>
      <c r="U4969" s="13">
        <f>SUMIFS('Fielding Data'!E:E, 'Fielding Data'!$A:$A, $A4969)</f>
        <v>388</v>
      </c>
      <c r="V4969" s="13">
        <f>SUMIFS('Fielding Data'!F:F, 'Fielding Data'!$A:$A, $A4969)</f>
        <v>0</v>
      </c>
      <c r="W4969" s="13">
        <f>SUMIFS('Fielding Data'!G:G, 'Fielding Data'!$A:$A, $A4969)</f>
        <v>6</v>
      </c>
      <c r="X4969" s="13">
        <f>SUMIFS('Fielding Data'!H:H, 'Fielding Data'!$A:$A, $A4969)</f>
        <v>0</v>
      </c>
    </row>
    <row r="4970" spans="1:24" x14ac:dyDescent="0.3">
      <c r="A4970" s="13" t="str">
        <f t="shared" si="155"/>
        <v>crockky012014</v>
      </c>
      <c r="B4970" s="16" t="s">
        <v>2145</v>
      </c>
      <c r="C4970" s="16">
        <v>2014</v>
      </c>
      <c r="D4970" s="16">
        <v>44</v>
      </c>
      <c r="E4970" s="16">
        <v>0</v>
      </c>
      <c r="F4970" s="16">
        <v>0</v>
      </c>
      <c r="G4970" s="16">
        <v>0</v>
      </c>
      <c r="H4970" s="16">
        <v>0</v>
      </c>
      <c r="I4970" s="16">
        <v>0</v>
      </c>
      <c r="J4970" s="16">
        <v>0</v>
      </c>
      <c r="K4970" s="16">
        <v>0</v>
      </c>
      <c r="L4970" s="16">
        <v>0</v>
      </c>
      <c r="M4970" s="16">
        <v>0</v>
      </c>
      <c r="N4970" s="16">
        <v>0</v>
      </c>
      <c r="O4970" s="16">
        <v>0</v>
      </c>
      <c r="P4970" s="13" t="str">
        <f t="shared" si="154"/>
        <v>P</v>
      </c>
      <c r="Q4970" s="13">
        <f>IFERROR(VLOOKUP($A4970, 'Fielding Data'!$A$1:$H$12056, 5, 0), 0)</f>
        <v>2</v>
      </c>
      <c r="R4970" s="13">
        <f>IFERROR(VLOOKUP($A4970, 'Fielding Data'!$A$1:$H$12056, 6, 0), 0)</f>
        <v>1</v>
      </c>
      <c r="S4970" s="13">
        <f>IFERROR(VLOOKUP($A4970, 'Fielding Data'!$A$1:$H$12056, 7, 0), 0)</f>
        <v>0</v>
      </c>
      <c r="T4970" s="13">
        <f>IFERROR(VLOOKUP($A4970, 'Fielding Data'!$A$1:$H$12056, 8, 0), 0)</f>
        <v>0</v>
      </c>
      <c r="U4970" s="13">
        <f>SUMIFS('Fielding Data'!E:E, 'Fielding Data'!$A:$A, $A4970)</f>
        <v>2</v>
      </c>
      <c r="V4970" s="13">
        <f>SUMIFS('Fielding Data'!F:F, 'Fielding Data'!$A:$A, $A4970)</f>
        <v>1</v>
      </c>
      <c r="W4970" s="13">
        <f>SUMIFS('Fielding Data'!G:G, 'Fielding Data'!$A:$A, $A4970)</f>
        <v>0</v>
      </c>
      <c r="X4970" s="13">
        <f>SUMIFS('Fielding Data'!H:H, 'Fielding Data'!$A:$A, $A4970)</f>
        <v>0</v>
      </c>
    </row>
    <row r="4971" spans="1:24" x14ac:dyDescent="0.3">
      <c r="A4971" s="13" t="str">
        <f t="shared" si="155"/>
        <v>croncj012014</v>
      </c>
      <c r="B4971" s="16" t="s">
        <v>2146</v>
      </c>
      <c r="C4971" s="16">
        <v>2014</v>
      </c>
      <c r="D4971" s="16">
        <v>79</v>
      </c>
      <c r="E4971" s="16">
        <v>242</v>
      </c>
      <c r="F4971" s="16">
        <v>28</v>
      </c>
      <c r="G4971" s="16">
        <v>62</v>
      </c>
      <c r="H4971" s="16">
        <v>12</v>
      </c>
      <c r="I4971" s="16">
        <v>1</v>
      </c>
      <c r="J4971" s="16">
        <v>11</v>
      </c>
      <c r="K4971" s="16">
        <v>37</v>
      </c>
      <c r="L4971" s="16">
        <v>0</v>
      </c>
      <c r="M4971" s="16">
        <v>0</v>
      </c>
      <c r="N4971" s="16">
        <v>10</v>
      </c>
      <c r="O4971" s="16">
        <v>61</v>
      </c>
      <c r="P4971" s="13" t="str">
        <f t="shared" si="154"/>
        <v>1B</v>
      </c>
      <c r="Q4971" s="13">
        <f>IFERROR(VLOOKUP($A4971, 'Fielding Data'!$A$1:$H$12056, 5, 0), 0)</f>
        <v>221</v>
      </c>
      <c r="R4971" s="13">
        <f>IFERROR(VLOOKUP($A4971, 'Fielding Data'!$A$1:$H$12056, 6, 0), 0)</f>
        <v>12</v>
      </c>
      <c r="S4971" s="13">
        <f>IFERROR(VLOOKUP($A4971, 'Fielding Data'!$A$1:$H$12056, 7, 0), 0)</f>
        <v>1</v>
      </c>
      <c r="T4971" s="13">
        <f>IFERROR(VLOOKUP($A4971, 'Fielding Data'!$A$1:$H$12056, 8, 0), 0)</f>
        <v>23</v>
      </c>
      <c r="U4971" s="13">
        <f>SUMIFS('Fielding Data'!E:E, 'Fielding Data'!$A:$A, $A4971)</f>
        <v>221</v>
      </c>
      <c r="V4971" s="13">
        <f>SUMIFS('Fielding Data'!F:F, 'Fielding Data'!$A:$A, $A4971)</f>
        <v>12</v>
      </c>
      <c r="W4971" s="13">
        <f>SUMIFS('Fielding Data'!G:G, 'Fielding Data'!$A:$A, $A4971)</f>
        <v>1</v>
      </c>
      <c r="X4971" s="13">
        <f>SUMIFS('Fielding Data'!H:H, 'Fielding Data'!$A:$A, $A4971)</f>
        <v>23</v>
      </c>
    </row>
    <row r="4972" spans="1:24" x14ac:dyDescent="0.3">
      <c r="A4972" s="13" t="str">
        <f t="shared" si="155"/>
        <v>crowaa012014</v>
      </c>
      <c r="B4972" s="16" t="s">
        <v>1469</v>
      </c>
      <c r="C4972" s="16">
        <v>2014</v>
      </c>
      <c r="D4972" s="16">
        <v>67</v>
      </c>
      <c r="E4972" s="16">
        <v>0</v>
      </c>
      <c r="F4972" s="16">
        <v>0</v>
      </c>
      <c r="G4972" s="16">
        <v>0</v>
      </c>
      <c r="H4972" s="16">
        <v>0</v>
      </c>
      <c r="I4972" s="16">
        <v>0</v>
      </c>
      <c r="J4972" s="16">
        <v>0</v>
      </c>
      <c r="K4972" s="16">
        <v>0</v>
      </c>
      <c r="L4972" s="16">
        <v>0</v>
      </c>
      <c r="M4972" s="16">
        <v>0</v>
      </c>
      <c r="N4972" s="16">
        <v>0</v>
      </c>
      <c r="O4972" s="16">
        <v>0</v>
      </c>
      <c r="P4972" s="13" t="str">
        <f t="shared" si="154"/>
        <v>P</v>
      </c>
      <c r="Q4972" s="13">
        <f>IFERROR(VLOOKUP($A4972, 'Fielding Data'!$A$1:$H$12056, 5, 0), 0)</f>
        <v>6</v>
      </c>
      <c r="R4972" s="13">
        <f>IFERROR(VLOOKUP($A4972, 'Fielding Data'!$A$1:$H$12056, 6, 0), 0)</f>
        <v>6</v>
      </c>
      <c r="S4972" s="13">
        <f>IFERROR(VLOOKUP($A4972, 'Fielding Data'!$A$1:$H$12056, 7, 0), 0)</f>
        <v>0</v>
      </c>
      <c r="T4972" s="13">
        <f>IFERROR(VLOOKUP($A4972, 'Fielding Data'!$A$1:$H$12056, 8, 0), 0)</f>
        <v>0</v>
      </c>
      <c r="U4972" s="13">
        <f>SUMIFS('Fielding Data'!E:E, 'Fielding Data'!$A:$A, $A4972)</f>
        <v>6</v>
      </c>
      <c r="V4972" s="13">
        <f>SUMIFS('Fielding Data'!F:F, 'Fielding Data'!$A:$A, $A4972)</f>
        <v>6</v>
      </c>
      <c r="W4972" s="13">
        <f>SUMIFS('Fielding Data'!G:G, 'Fielding Data'!$A:$A, $A4972)</f>
        <v>0</v>
      </c>
      <c r="X4972" s="13">
        <f>SUMIFS('Fielding Data'!H:H, 'Fielding Data'!$A:$A, $A4972)</f>
        <v>0</v>
      </c>
    </row>
    <row r="4973" spans="1:24" x14ac:dyDescent="0.3">
      <c r="A4973" s="13" t="str">
        <f t="shared" si="155"/>
        <v>cruzne022014</v>
      </c>
      <c r="B4973" s="16" t="s">
        <v>528</v>
      </c>
      <c r="C4973" s="16">
        <v>2014</v>
      </c>
      <c r="D4973" s="16">
        <v>159</v>
      </c>
      <c r="E4973" s="16">
        <v>613</v>
      </c>
      <c r="F4973" s="16">
        <v>87</v>
      </c>
      <c r="G4973" s="16">
        <v>166</v>
      </c>
      <c r="H4973" s="16">
        <v>32</v>
      </c>
      <c r="I4973" s="16">
        <v>2</v>
      </c>
      <c r="J4973" s="16">
        <v>40</v>
      </c>
      <c r="K4973" s="16">
        <v>108</v>
      </c>
      <c r="L4973" s="16">
        <v>4</v>
      </c>
      <c r="M4973" s="16">
        <v>5</v>
      </c>
      <c r="N4973" s="16">
        <v>55</v>
      </c>
      <c r="O4973" s="16">
        <v>140</v>
      </c>
      <c r="P4973" s="13" t="str">
        <f t="shared" si="154"/>
        <v>LF</v>
      </c>
      <c r="Q4973" s="13">
        <f>IFERROR(VLOOKUP($A4973, 'Fielding Data'!$A$1:$H$12056, 5, 0), 0)</f>
        <v>113</v>
      </c>
      <c r="R4973" s="13">
        <f>IFERROR(VLOOKUP($A4973, 'Fielding Data'!$A$1:$H$12056, 6, 0), 0)</f>
        <v>2</v>
      </c>
      <c r="S4973" s="13">
        <f>IFERROR(VLOOKUP($A4973, 'Fielding Data'!$A$1:$H$12056, 7, 0), 0)</f>
        <v>0</v>
      </c>
      <c r="T4973" s="13">
        <f>IFERROR(VLOOKUP($A4973, 'Fielding Data'!$A$1:$H$12056, 8, 0), 0)</f>
        <v>0</v>
      </c>
      <c r="U4973" s="13">
        <f>SUMIFS('Fielding Data'!E:E, 'Fielding Data'!$A:$A, $A4973)</f>
        <v>264</v>
      </c>
      <c r="V4973" s="13">
        <f>SUMIFS('Fielding Data'!F:F, 'Fielding Data'!$A:$A, $A4973)</f>
        <v>4</v>
      </c>
      <c r="W4973" s="13">
        <f>SUMIFS('Fielding Data'!G:G, 'Fielding Data'!$A:$A, $A4973)</f>
        <v>0</v>
      </c>
      <c r="X4973" s="13">
        <f>SUMIFS('Fielding Data'!H:H, 'Fielding Data'!$A:$A, $A4973)</f>
        <v>0</v>
      </c>
    </row>
    <row r="4974" spans="1:24" x14ac:dyDescent="0.3">
      <c r="A4974" s="13" t="str">
        <f t="shared" si="155"/>
        <v>cruzto032014</v>
      </c>
      <c r="B4974" s="16" t="s">
        <v>1470</v>
      </c>
      <c r="C4974" s="16">
        <v>2014</v>
      </c>
      <c r="D4974" s="16">
        <v>50</v>
      </c>
      <c r="E4974" s="16">
        <v>135</v>
      </c>
      <c r="F4974" s="16">
        <v>11</v>
      </c>
      <c r="G4974" s="16">
        <v>27</v>
      </c>
      <c r="H4974" s="16">
        <v>5</v>
      </c>
      <c r="I4974" s="16">
        <v>0</v>
      </c>
      <c r="J4974" s="16">
        <v>1</v>
      </c>
      <c r="K4974" s="16">
        <v>17</v>
      </c>
      <c r="L4974" s="16">
        <v>0</v>
      </c>
      <c r="M4974" s="16">
        <v>3</v>
      </c>
      <c r="N4974" s="16">
        <v>13</v>
      </c>
      <c r="O4974" s="16">
        <v>28</v>
      </c>
      <c r="P4974" s="13" t="str">
        <f t="shared" si="154"/>
        <v>1B</v>
      </c>
      <c r="Q4974" s="13">
        <f>IFERROR(VLOOKUP($A4974, 'Fielding Data'!$A$1:$H$12056, 5, 0), 0)</f>
        <v>4</v>
      </c>
      <c r="R4974" s="13">
        <f>IFERROR(VLOOKUP($A4974, 'Fielding Data'!$A$1:$H$12056, 6, 0), 0)</f>
        <v>0</v>
      </c>
      <c r="S4974" s="13">
        <f>IFERROR(VLOOKUP($A4974, 'Fielding Data'!$A$1:$H$12056, 7, 0), 0)</f>
        <v>0</v>
      </c>
      <c r="T4974" s="13">
        <f>IFERROR(VLOOKUP($A4974, 'Fielding Data'!$A$1:$H$12056, 8, 0), 0)</f>
        <v>0</v>
      </c>
      <c r="U4974" s="13">
        <f>SUMIFS('Fielding Data'!E:E, 'Fielding Data'!$A:$A, $A4974)</f>
        <v>279</v>
      </c>
      <c r="V4974" s="13">
        <f>SUMIFS('Fielding Data'!F:F, 'Fielding Data'!$A:$A, $A4974)</f>
        <v>16</v>
      </c>
      <c r="W4974" s="13">
        <f>SUMIFS('Fielding Data'!G:G, 'Fielding Data'!$A:$A, $A4974)</f>
        <v>1</v>
      </c>
      <c r="X4974" s="13">
        <f>SUMIFS('Fielding Data'!H:H, 'Fielding Data'!$A:$A, $A4974)</f>
        <v>2</v>
      </c>
    </row>
    <row r="4975" spans="1:24" x14ac:dyDescent="0.3">
      <c r="A4975" s="13" t="str">
        <f t="shared" si="155"/>
        <v>cuddymi012014</v>
      </c>
      <c r="B4975" s="16" t="s">
        <v>236</v>
      </c>
      <c r="C4975" s="16">
        <v>2014</v>
      </c>
      <c r="D4975" s="16">
        <v>49</v>
      </c>
      <c r="E4975" s="16">
        <v>190</v>
      </c>
      <c r="F4975" s="16">
        <v>32</v>
      </c>
      <c r="G4975" s="16">
        <v>63</v>
      </c>
      <c r="H4975" s="16">
        <v>15</v>
      </c>
      <c r="I4975" s="16">
        <v>1</v>
      </c>
      <c r="J4975" s="16">
        <v>10</v>
      </c>
      <c r="K4975" s="16">
        <v>31</v>
      </c>
      <c r="L4975" s="16">
        <v>3</v>
      </c>
      <c r="M4975" s="16">
        <v>0</v>
      </c>
      <c r="N4975" s="16">
        <v>14</v>
      </c>
      <c r="O4975" s="16">
        <v>30</v>
      </c>
      <c r="P4975" s="13" t="str">
        <f t="shared" si="154"/>
        <v>1B</v>
      </c>
      <c r="Q4975" s="13">
        <f>IFERROR(VLOOKUP($A4975, 'Fielding Data'!$A$1:$H$12056, 5, 0), 0)</f>
        <v>92</v>
      </c>
      <c r="R4975" s="13">
        <f>IFERROR(VLOOKUP($A4975, 'Fielding Data'!$A$1:$H$12056, 6, 0), 0)</f>
        <v>7</v>
      </c>
      <c r="S4975" s="13">
        <f>IFERROR(VLOOKUP($A4975, 'Fielding Data'!$A$1:$H$12056, 7, 0), 0)</f>
        <v>1</v>
      </c>
      <c r="T4975" s="13">
        <f>IFERROR(VLOOKUP($A4975, 'Fielding Data'!$A$1:$H$12056, 8, 0), 0)</f>
        <v>6</v>
      </c>
      <c r="U4975" s="13">
        <f>SUMIFS('Fielding Data'!E:E, 'Fielding Data'!$A:$A, $A4975)</f>
        <v>205</v>
      </c>
      <c r="V4975" s="13">
        <f>SUMIFS('Fielding Data'!F:F, 'Fielding Data'!$A:$A, $A4975)</f>
        <v>21</v>
      </c>
      <c r="W4975" s="13">
        <f>SUMIFS('Fielding Data'!G:G, 'Fielding Data'!$A:$A, $A4975)</f>
        <v>1</v>
      </c>
      <c r="X4975" s="13">
        <f>SUMIFS('Fielding Data'!H:H, 'Fielding Data'!$A:$A, $A4975)</f>
        <v>8</v>
      </c>
    </row>
    <row r="4976" spans="1:24" x14ac:dyDescent="0.3">
      <c r="A4976" s="13" t="str">
        <f t="shared" si="155"/>
        <v>cuetojo012014</v>
      </c>
      <c r="B4976" s="16" t="s">
        <v>905</v>
      </c>
      <c r="C4976" s="16">
        <v>2014</v>
      </c>
      <c r="D4976" s="16">
        <v>34</v>
      </c>
      <c r="E4976" s="16">
        <v>68</v>
      </c>
      <c r="F4976" s="16">
        <v>3</v>
      </c>
      <c r="G4976" s="16">
        <v>9</v>
      </c>
      <c r="H4976" s="16">
        <v>0</v>
      </c>
      <c r="I4976" s="16">
        <v>0</v>
      </c>
      <c r="J4976" s="16">
        <v>0</v>
      </c>
      <c r="K4976" s="16">
        <v>3</v>
      </c>
      <c r="L4976" s="16">
        <v>0</v>
      </c>
      <c r="M4976" s="16">
        <v>0</v>
      </c>
      <c r="N4976" s="16">
        <v>2</v>
      </c>
      <c r="O4976" s="16">
        <v>20</v>
      </c>
      <c r="P4976" s="13" t="str">
        <f t="shared" si="154"/>
        <v>P</v>
      </c>
      <c r="Q4976" s="13">
        <f>IFERROR(VLOOKUP($A4976, 'Fielding Data'!$A$1:$H$12056, 5, 0), 0)</f>
        <v>21</v>
      </c>
      <c r="R4976" s="13">
        <f>IFERROR(VLOOKUP($A4976, 'Fielding Data'!$A$1:$H$12056, 6, 0), 0)</f>
        <v>39</v>
      </c>
      <c r="S4976" s="13">
        <f>IFERROR(VLOOKUP($A4976, 'Fielding Data'!$A$1:$H$12056, 7, 0), 0)</f>
        <v>3</v>
      </c>
      <c r="T4976" s="13">
        <f>IFERROR(VLOOKUP($A4976, 'Fielding Data'!$A$1:$H$12056, 8, 0), 0)</f>
        <v>0</v>
      </c>
      <c r="U4976" s="13">
        <f>SUMIFS('Fielding Data'!E:E, 'Fielding Data'!$A:$A, $A4976)</f>
        <v>21</v>
      </c>
      <c r="V4976" s="13">
        <f>SUMIFS('Fielding Data'!F:F, 'Fielding Data'!$A:$A, $A4976)</f>
        <v>39</v>
      </c>
      <c r="W4976" s="13">
        <f>SUMIFS('Fielding Data'!G:G, 'Fielding Data'!$A:$A, $A4976)</f>
        <v>3</v>
      </c>
      <c r="X4976" s="13">
        <f>SUMIFS('Fielding Data'!H:H, 'Fielding Data'!$A:$A, $A4976)</f>
        <v>0</v>
      </c>
    </row>
    <row r="4977" spans="1:24" x14ac:dyDescent="0.3">
      <c r="A4977" s="13" t="str">
        <f t="shared" si="155"/>
        <v>culbech012014</v>
      </c>
      <c r="B4977" s="16" t="s">
        <v>1693</v>
      </c>
      <c r="C4977" s="16">
        <v>2014</v>
      </c>
      <c r="D4977" s="16">
        <v>95</v>
      </c>
      <c r="E4977" s="16">
        <v>210</v>
      </c>
      <c r="F4977" s="16">
        <v>17</v>
      </c>
      <c r="G4977" s="16">
        <v>41</v>
      </c>
      <c r="H4977" s="16">
        <v>7</v>
      </c>
      <c r="I4977" s="16">
        <v>2</v>
      </c>
      <c r="J4977" s="16">
        <v>3</v>
      </c>
      <c r="K4977" s="16">
        <v>24</v>
      </c>
      <c r="L4977" s="16">
        <v>2</v>
      </c>
      <c r="M4977" s="16">
        <v>2</v>
      </c>
      <c r="N4977" s="16">
        <v>12</v>
      </c>
      <c r="O4977" s="16">
        <v>62</v>
      </c>
      <c r="P4977" s="13" t="str">
        <f t="shared" si="154"/>
        <v>1B</v>
      </c>
      <c r="Q4977" s="13">
        <f>IFERROR(VLOOKUP($A4977, 'Fielding Data'!$A$1:$H$12056, 5, 0), 0)</f>
        <v>31</v>
      </c>
      <c r="R4977" s="13">
        <f>IFERROR(VLOOKUP($A4977, 'Fielding Data'!$A$1:$H$12056, 6, 0), 0)</f>
        <v>3</v>
      </c>
      <c r="S4977" s="13">
        <f>IFERROR(VLOOKUP($A4977, 'Fielding Data'!$A$1:$H$12056, 7, 0), 0)</f>
        <v>0</v>
      </c>
      <c r="T4977" s="13">
        <f>IFERROR(VLOOKUP($A4977, 'Fielding Data'!$A$1:$H$12056, 8, 0), 0)</f>
        <v>0</v>
      </c>
      <c r="U4977" s="13">
        <f>SUMIFS('Fielding Data'!E:E, 'Fielding Data'!$A:$A, $A4977)</f>
        <v>105</v>
      </c>
      <c r="V4977" s="13">
        <f>SUMIFS('Fielding Data'!F:F, 'Fielding Data'!$A:$A, $A4977)</f>
        <v>150</v>
      </c>
      <c r="W4977" s="13">
        <f>SUMIFS('Fielding Data'!G:G, 'Fielding Data'!$A:$A, $A4977)</f>
        <v>4</v>
      </c>
      <c r="X4977" s="13">
        <f>SUMIFS('Fielding Data'!H:H, 'Fielding Data'!$A:$A, $A4977)</f>
        <v>32</v>
      </c>
    </row>
    <row r="4978" spans="1:24" x14ac:dyDescent="0.3">
      <c r="A4978" s="13" t="str">
        <f t="shared" si="155"/>
        <v>cumptbr012014</v>
      </c>
      <c r="B4978" s="16" t="s">
        <v>1907</v>
      </c>
      <c r="C4978" s="16">
        <v>2014</v>
      </c>
      <c r="D4978" s="16">
        <v>16</v>
      </c>
      <c r="E4978" s="16">
        <v>17</v>
      </c>
      <c r="F4978" s="16">
        <v>1</v>
      </c>
      <c r="G4978" s="16">
        <v>2</v>
      </c>
      <c r="H4978" s="16">
        <v>0</v>
      </c>
      <c r="I4978" s="16">
        <v>0</v>
      </c>
      <c r="J4978" s="16">
        <v>0</v>
      </c>
      <c r="K4978" s="16">
        <v>1</v>
      </c>
      <c r="L4978" s="16">
        <v>0</v>
      </c>
      <c r="M4978" s="16">
        <v>0</v>
      </c>
      <c r="N4978" s="16">
        <v>1</v>
      </c>
      <c r="O4978" s="16">
        <v>7</v>
      </c>
      <c r="P4978" s="13" t="str">
        <f t="shared" si="154"/>
        <v>P</v>
      </c>
      <c r="Q4978" s="13">
        <f>IFERROR(VLOOKUP($A4978, 'Fielding Data'!$A$1:$H$12056, 5, 0), 0)</f>
        <v>4</v>
      </c>
      <c r="R4978" s="13">
        <f>IFERROR(VLOOKUP($A4978, 'Fielding Data'!$A$1:$H$12056, 6, 0), 0)</f>
        <v>8</v>
      </c>
      <c r="S4978" s="13">
        <f>IFERROR(VLOOKUP($A4978, 'Fielding Data'!$A$1:$H$12056, 7, 0), 0)</f>
        <v>0</v>
      </c>
      <c r="T4978" s="13">
        <f>IFERROR(VLOOKUP($A4978, 'Fielding Data'!$A$1:$H$12056, 8, 0), 0)</f>
        <v>1</v>
      </c>
      <c r="U4978" s="13">
        <f>SUMIFS('Fielding Data'!E:E, 'Fielding Data'!$A:$A, $A4978)</f>
        <v>4</v>
      </c>
      <c r="V4978" s="13">
        <f>SUMIFS('Fielding Data'!F:F, 'Fielding Data'!$A:$A, $A4978)</f>
        <v>8</v>
      </c>
      <c r="W4978" s="13">
        <f>SUMIFS('Fielding Data'!G:G, 'Fielding Data'!$A:$A, $A4978)</f>
        <v>0</v>
      </c>
      <c r="X4978" s="13">
        <f>SUMIFS('Fielding Data'!H:H, 'Fielding Data'!$A:$A, $A4978)</f>
        <v>1</v>
      </c>
    </row>
    <row r="4979" spans="1:24" x14ac:dyDescent="0.3">
      <c r="A4979" s="13" t="str">
        <f t="shared" si="155"/>
        <v>daleyma012014</v>
      </c>
      <c r="B4979" s="16" t="s">
        <v>1070</v>
      </c>
      <c r="C4979" s="16">
        <v>2014</v>
      </c>
      <c r="D4979" s="16">
        <v>13</v>
      </c>
      <c r="E4979" s="16">
        <v>0</v>
      </c>
      <c r="F4979" s="16">
        <v>0</v>
      </c>
      <c r="G4979" s="16">
        <v>0</v>
      </c>
      <c r="H4979" s="16">
        <v>0</v>
      </c>
      <c r="I4979" s="16">
        <v>0</v>
      </c>
      <c r="J4979" s="16">
        <v>0</v>
      </c>
      <c r="K4979" s="16">
        <v>0</v>
      </c>
      <c r="L4979" s="16">
        <v>0</v>
      </c>
      <c r="M4979" s="16">
        <v>0</v>
      </c>
      <c r="N4979" s="16">
        <v>0</v>
      </c>
      <c r="O4979" s="16">
        <v>0</v>
      </c>
      <c r="P4979" s="13" t="str">
        <f t="shared" si="154"/>
        <v>P</v>
      </c>
      <c r="Q4979" s="13">
        <f>IFERROR(VLOOKUP($A4979, 'Fielding Data'!$A$1:$H$12056, 5, 0), 0)</f>
        <v>1</v>
      </c>
      <c r="R4979" s="13">
        <f>IFERROR(VLOOKUP($A4979, 'Fielding Data'!$A$1:$H$12056, 6, 0), 0)</f>
        <v>3</v>
      </c>
      <c r="S4979" s="13">
        <f>IFERROR(VLOOKUP($A4979, 'Fielding Data'!$A$1:$H$12056, 7, 0), 0)</f>
        <v>0</v>
      </c>
      <c r="T4979" s="13">
        <f>IFERROR(VLOOKUP($A4979, 'Fielding Data'!$A$1:$H$12056, 8, 0), 0)</f>
        <v>0</v>
      </c>
      <c r="U4979" s="13">
        <f>SUMIFS('Fielding Data'!E:E, 'Fielding Data'!$A:$A, $A4979)</f>
        <v>1</v>
      </c>
      <c r="V4979" s="13">
        <f>SUMIFS('Fielding Data'!F:F, 'Fielding Data'!$A:$A, $A4979)</f>
        <v>3</v>
      </c>
      <c r="W4979" s="13">
        <f>SUMIFS('Fielding Data'!G:G, 'Fielding Data'!$A:$A, $A4979)</f>
        <v>0</v>
      </c>
      <c r="X4979" s="13">
        <f>SUMIFS('Fielding Data'!H:H, 'Fielding Data'!$A:$A, $A4979)</f>
        <v>0</v>
      </c>
    </row>
    <row r="4980" spans="1:24" x14ac:dyDescent="0.3">
      <c r="A4980" s="13" t="str">
        <f t="shared" si="155"/>
        <v>danksjo012014</v>
      </c>
      <c r="B4980" s="16" t="s">
        <v>773</v>
      </c>
      <c r="C4980" s="16">
        <v>2014</v>
      </c>
      <c r="D4980" s="16">
        <v>32</v>
      </c>
      <c r="E4980" s="16">
        <v>3</v>
      </c>
      <c r="F4980" s="16">
        <v>0</v>
      </c>
      <c r="G4980" s="16">
        <v>1</v>
      </c>
      <c r="H4980" s="16">
        <v>0</v>
      </c>
      <c r="I4980" s="16">
        <v>0</v>
      </c>
      <c r="J4980" s="16">
        <v>0</v>
      </c>
      <c r="K4980" s="16">
        <v>0</v>
      </c>
      <c r="L4980" s="16">
        <v>0</v>
      </c>
      <c r="M4980" s="16">
        <v>0</v>
      </c>
      <c r="N4980" s="16">
        <v>0</v>
      </c>
      <c r="O4980" s="16">
        <v>1</v>
      </c>
      <c r="P4980" s="13" t="str">
        <f t="shared" si="154"/>
        <v>P</v>
      </c>
      <c r="Q4980" s="13">
        <f>IFERROR(VLOOKUP($A4980, 'Fielding Data'!$A$1:$H$12056, 5, 0), 0)</f>
        <v>4</v>
      </c>
      <c r="R4980" s="13">
        <f>IFERROR(VLOOKUP($A4980, 'Fielding Data'!$A$1:$H$12056, 6, 0), 0)</f>
        <v>24</v>
      </c>
      <c r="S4980" s="13">
        <f>IFERROR(VLOOKUP($A4980, 'Fielding Data'!$A$1:$H$12056, 7, 0), 0)</f>
        <v>1</v>
      </c>
      <c r="T4980" s="13">
        <f>IFERROR(VLOOKUP($A4980, 'Fielding Data'!$A$1:$H$12056, 8, 0), 0)</f>
        <v>0</v>
      </c>
      <c r="U4980" s="13">
        <f>SUMIFS('Fielding Data'!E:E, 'Fielding Data'!$A:$A, $A4980)</f>
        <v>4</v>
      </c>
      <c r="V4980" s="13">
        <f>SUMIFS('Fielding Data'!F:F, 'Fielding Data'!$A:$A, $A4980)</f>
        <v>24</v>
      </c>
      <c r="W4980" s="13">
        <f>SUMIFS('Fielding Data'!G:G, 'Fielding Data'!$A:$A, $A4980)</f>
        <v>1</v>
      </c>
      <c r="X4980" s="13">
        <f>SUMIFS('Fielding Data'!H:H, 'Fielding Data'!$A:$A, $A4980)</f>
        <v>0</v>
      </c>
    </row>
    <row r="4981" spans="1:24" x14ac:dyDescent="0.3">
      <c r="A4981" s="13" t="str">
        <f t="shared" si="155"/>
        <v>danksjo022014</v>
      </c>
      <c r="B4981" s="16" t="s">
        <v>1694</v>
      </c>
      <c r="C4981" s="16">
        <v>2014</v>
      </c>
      <c r="D4981" s="16">
        <v>51</v>
      </c>
      <c r="E4981" s="16">
        <v>117</v>
      </c>
      <c r="F4981" s="16">
        <v>14</v>
      </c>
      <c r="G4981" s="16">
        <v>26</v>
      </c>
      <c r="H4981" s="16">
        <v>2</v>
      </c>
      <c r="I4981" s="16">
        <v>0</v>
      </c>
      <c r="J4981" s="16">
        <v>2</v>
      </c>
      <c r="K4981" s="16">
        <v>10</v>
      </c>
      <c r="L4981" s="16">
        <v>5</v>
      </c>
      <c r="M4981" s="16">
        <v>3</v>
      </c>
      <c r="N4981" s="16">
        <v>14</v>
      </c>
      <c r="O4981" s="16">
        <v>46</v>
      </c>
      <c r="P4981" s="13" t="str">
        <f t="shared" si="154"/>
        <v>CF</v>
      </c>
      <c r="Q4981" s="13">
        <f>IFERROR(VLOOKUP($A4981, 'Fielding Data'!$A$1:$H$12056, 5, 0), 0)</f>
        <v>69</v>
      </c>
      <c r="R4981" s="13">
        <f>IFERROR(VLOOKUP($A4981, 'Fielding Data'!$A$1:$H$12056, 6, 0), 0)</f>
        <v>0</v>
      </c>
      <c r="S4981" s="13">
        <f>IFERROR(VLOOKUP($A4981, 'Fielding Data'!$A$1:$H$12056, 7, 0), 0)</f>
        <v>1</v>
      </c>
      <c r="T4981" s="13">
        <f>IFERROR(VLOOKUP($A4981, 'Fielding Data'!$A$1:$H$12056, 8, 0), 0)</f>
        <v>0</v>
      </c>
      <c r="U4981" s="13">
        <f>SUMIFS('Fielding Data'!E:E, 'Fielding Data'!$A:$A, $A4981)</f>
        <v>186</v>
      </c>
      <c r="V4981" s="13">
        <f>SUMIFS('Fielding Data'!F:F, 'Fielding Data'!$A:$A, $A4981)</f>
        <v>2</v>
      </c>
      <c r="W4981" s="13">
        <f>SUMIFS('Fielding Data'!G:G, 'Fielding Data'!$A:$A, $A4981)</f>
        <v>2</v>
      </c>
      <c r="X4981" s="13">
        <f>SUMIFS('Fielding Data'!H:H, 'Fielding Data'!$A:$A, $A4981)</f>
        <v>0</v>
      </c>
    </row>
    <row r="4982" spans="1:24" x14ac:dyDescent="0.3">
      <c r="A4982" s="13" t="str">
        <f t="shared" si="155"/>
        <v>darnach012014</v>
      </c>
      <c r="B4982" s="16" t="s">
        <v>1471</v>
      </c>
      <c r="C4982" s="16">
        <v>2014</v>
      </c>
      <c r="D4982" s="16">
        <v>8</v>
      </c>
      <c r="E4982" s="16">
        <v>0</v>
      </c>
      <c r="F4982" s="16">
        <v>2</v>
      </c>
      <c r="G4982" s="16">
        <v>0</v>
      </c>
      <c r="H4982" s="16">
        <v>0</v>
      </c>
      <c r="I4982" s="16">
        <v>0</v>
      </c>
      <c r="J4982" s="16">
        <v>0</v>
      </c>
      <c r="K4982" s="16">
        <v>0</v>
      </c>
      <c r="L4982" s="16">
        <v>0</v>
      </c>
      <c r="M4982" s="16">
        <v>2</v>
      </c>
      <c r="N4982" s="16">
        <v>0</v>
      </c>
      <c r="O4982" s="16">
        <v>0</v>
      </c>
      <c r="P4982" s="13" t="str">
        <f t="shared" si="154"/>
        <v>SS</v>
      </c>
      <c r="Q4982" s="13">
        <f>IFERROR(VLOOKUP($A4982, 'Fielding Data'!$A$1:$H$12056, 5, 0), 0)</f>
        <v>0</v>
      </c>
      <c r="R4982" s="13">
        <f>IFERROR(VLOOKUP($A4982, 'Fielding Data'!$A$1:$H$12056, 6, 0), 0)</f>
        <v>0</v>
      </c>
      <c r="S4982" s="13">
        <f>IFERROR(VLOOKUP($A4982, 'Fielding Data'!$A$1:$H$12056, 7, 0), 0)</f>
        <v>0</v>
      </c>
      <c r="T4982" s="13">
        <f>IFERROR(VLOOKUP($A4982, 'Fielding Data'!$A$1:$H$12056, 8, 0), 0)</f>
        <v>0</v>
      </c>
      <c r="U4982" s="13">
        <f>SUMIFS('Fielding Data'!E:E, 'Fielding Data'!$A:$A, $A4982)</f>
        <v>0</v>
      </c>
      <c r="V4982" s="13">
        <f>SUMIFS('Fielding Data'!F:F, 'Fielding Data'!$A:$A, $A4982)</f>
        <v>0</v>
      </c>
      <c r="W4982" s="13">
        <f>SUMIFS('Fielding Data'!G:G, 'Fielding Data'!$A:$A, $A4982)</f>
        <v>0</v>
      </c>
      <c r="X4982" s="13">
        <f>SUMIFS('Fielding Data'!H:H, 'Fielding Data'!$A:$A, $A4982)</f>
        <v>0</v>
      </c>
    </row>
    <row r="4983" spans="1:24" x14ac:dyDescent="0.3">
      <c r="A4983" s="13" t="str">
        <f t="shared" si="155"/>
        <v>darnatr012014</v>
      </c>
      <c r="B4983" s="16" t="s">
        <v>1910</v>
      </c>
      <c r="C4983" s="16">
        <v>2014</v>
      </c>
      <c r="D4983" s="16">
        <v>108</v>
      </c>
      <c r="E4983" s="16">
        <v>385</v>
      </c>
      <c r="F4983" s="16">
        <v>48</v>
      </c>
      <c r="G4983" s="16">
        <v>93</v>
      </c>
      <c r="H4983" s="16">
        <v>22</v>
      </c>
      <c r="I4983" s="16">
        <v>3</v>
      </c>
      <c r="J4983" s="16">
        <v>13</v>
      </c>
      <c r="K4983" s="16">
        <v>41</v>
      </c>
      <c r="L4983" s="16">
        <v>1</v>
      </c>
      <c r="M4983" s="16">
        <v>0</v>
      </c>
      <c r="N4983" s="16">
        <v>32</v>
      </c>
      <c r="O4983" s="16">
        <v>64</v>
      </c>
      <c r="P4983" s="13" t="str">
        <f t="shared" si="154"/>
        <v>C</v>
      </c>
      <c r="Q4983" s="13">
        <f>IFERROR(VLOOKUP($A4983, 'Fielding Data'!$A$1:$H$12056, 5, 0), 0)</f>
        <v>829</v>
      </c>
      <c r="R4983" s="13">
        <f>IFERROR(VLOOKUP($A4983, 'Fielding Data'!$A$1:$H$12056, 6, 0), 0)</f>
        <v>38</v>
      </c>
      <c r="S4983" s="13">
        <f>IFERROR(VLOOKUP($A4983, 'Fielding Data'!$A$1:$H$12056, 7, 0), 0)</f>
        <v>9</v>
      </c>
      <c r="T4983" s="13">
        <f>IFERROR(VLOOKUP($A4983, 'Fielding Data'!$A$1:$H$12056, 8, 0), 0)</f>
        <v>2</v>
      </c>
      <c r="U4983" s="13">
        <f>SUMIFS('Fielding Data'!E:E, 'Fielding Data'!$A:$A, $A4983)</f>
        <v>829</v>
      </c>
      <c r="V4983" s="13">
        <f>SUMIFS('Fielding Data'!F:F, 'Fielding Data'!$A:$A, $A4983)</f>
        <v>38</v>
      </c>
      <c r="W4983" s="13">
        <f>SUMIFS('Fielding Data'!G:G, 'Fielding Data'!$A:$A, $A4983)</f>
        <v>9</v>
      </c>
      <c r="X4983" s="13">
        <f>SUMIFS('Fielding Data'!H:H, 'Fielding Data'!$A:$A, $A4983)</f>
        <v>2</v>
      </c>
    </row>
    <row r="4984" spans="1:24" x14ac:dyDescent="0.3">
      <c r="A4984" s="13" t="str">
        <f t="shared" si="155"/>
        <v>darnelo012014</v>
      </c>
      <c r="B4984" s="16" t="s">
        <v>2147</v>
      </c>
      <c r="C4984" s="16">
        <v>2014</v>
      </c>
      <c r="D4984" s="16">
        <v>7</v>
      </c>
      <c r="E4984" s="16">
        <v>0</v>
      </c>
      <c r="F4984" s="16">
        <v>0</v>
      </c>
      <c r="G4984" s="16">
        <v>0</v>
      </c>
      <c r="H4984" s="16">
        <v>0</v>
      </c>
      <c r="I4984" s="16">
        <v>0</v>
      </c>
      <c r="J4984" s="16">
        <v>0</v>
      </c>
      <c r="K4984" s="16">
        <v>0</v>
      </c>
      <c r="L4984" s="16">
        <v>0</v>
      </c>
      <c r="M4984" s="16">
        <v>0</v>
      </c>
      <c r="N4984" s="16">
        <v>0</v>
      </c>
      <c r="O4984" s="16">
        <v>0</v>
      </c>
      <c r="P4984" s="13" t="str">
        <f t="shared" si="154"/>
        <v>P</v>
      </c>
      <c r="Q4984" s="13">
        <f>IFERROR(VLOOKUP($A4984, 'Fielding Data'!$A$1:$H$12056, 5, 0), 0)</f>
        <v>1</v>
      </c>
      <c r="R4984" s="13">
        <f>IFERROR(VLOOKUP($A4984, 'Fielding Data'!$A$1:$H$12056, 6, 0), 0)</f>
        <v>2</v>
      </c>
      <c r="S4984" s="13">
        <f>IFERROR(VLOOKUP($A4984, 'Fielding Data'!$A$1:$H$12056, 7, 0), 0)</f>
        <v>1</v>
      </c>
      <c r="T4984" s="13">
        <f>IFERROR(VLOOKUP($A4984, 'Fielding Data'!$A$1:$H$12056, 8, 0), 0)</f>
        <v>0</v>
      </c>
      <c r="U4984" s="13">
        <f>SUMIFS('Fielding Data'!E:E, 'Fielding Data'!$A:$A, $A4984)</f>
        <v>1</v>
      </c>
      <c r="V4984" s="13">
        <f>SUMIFS('Fielding Data'!F:F, 'Fielding Data'!$A:$A, $A4984)</f>
        <v>2</v>
      </c>
      <c r="W4984" s="13">
        <f>SUMIFS('Fielding Data'!G:G, 'Fielding Data'!$A:$A, $A4984)</f>
        <v>1</v>
      </c>
      <c r="X4984" s="13">
        <f>SUMIFS('Fielding Data'!H:H, 'Fielding Data'!$A:$A, $A4984)</f>
        <v>0</v>
      </c>
    </row>
    <row r="4985" spans="1:24" x14ac:dyDescent="0.3">
      <c r="A4985" s="13" t="str">
        <f t="shared" si="155"/>
        <v>darviyu012014</v>
      </c>
      <c r="B4985" s="16" t="s">
        <v>1695</v>
      </c>
      <c r="C4985" s="16">
        <v>2014</v>
      </c>
      <c r="D4985" s="16">
        <v>22</v>
      </c>
      <c r="E4985" s="16">
        <v>5</v>
      </c>
      <c r="F4985" s="16">
        <v>0</v>
      </c>
      <c r="G4985" s="16">
        <v>1</v>
      </c>
      <c r="H4985" s="16">
        <v>1</v>
      </c>
      <c r="I4985" s="16">
        <v>0</v>
      </c>
      <c r="J4985" s="16">
        <v>0</v>
      </c>
      <c r="K4985" s="16">
        <v>0</v>
      </c>
      <c r="L4985" s="16">
        <v>0</v>
      </c>
      <c r="M4985" s="16">
        <v>0</v>
      </c>
      <c r="N4985" s="16">
        <v>0</v>
      </c>
      <c r="O4985" s="16">
        <v>2</v>
      </c>
      <c r="P4985" s="13" t="str">
        <f t="shared" si="154"/>
        <v>P</v>
      </c>
      <c r="Q4985" s="13">
        <f>IFERROR(VLOOKUP($A4985, 'Fielding Data'!$A$1:$H$12056, 5, 0), 0)</f>
        <v>6</v>
      </c>
      <c r="R4985" s="13">
        <f>IFERROR(VLOOKUP($A4985, 'Fielding Data'!$A$1:$H$12056, 6, 0), 0)</f>
        <v>16</v>
      </c>
      <c r="S4985" s="13">
        <f>IFERROR(VLOOKUP($A4985, 'Fielding Data'!$A$1:$H$12056, 7, 0), 0)</f>
        <v>0</v>
      </c>
      <c r="T4985" s="13">
        <f>IFERROR(VLOOKUP($A4985, 'Fielding Data'!$A$1:$H$12056, 8, 0), 0)</f>
        <v>1</v>
      </c>
      <c r="U4985" s="13">
        <f>SUMIFS('Fielding Data'!E:E, 'Fielding Data'!$A:$A, $A4985)</f>
        <v>6</v>
      </c>
      <c r="V4985" s="13">
        <f>SUMIFS('Fielding Data'!F:F, 'Fielding Data'!$A:$A, $A4985)</f>
        <v>16</v>
      </c>
      <c r="W4985" s="13">
        <f>SUMIFS('Fielding Data'!G:G, 'Fielding Data'!$A:$A, $A4985)</f>
        <v>0</v>
      </c>
      <c r="X4985" s="13">
        <f>SUMIFS('Fielding Data'!H:H, 'Fielding Data'!$A:$A, $A4985)</f>
        <v>1</v>
      </c>
    </row>
    <row r="4986" spans="1:24" x14ac:dyDescent="0.3">
      <c r="A4986" s="13" t="str">
        <f t="shared" si="155"/>
        <v>davisch022014</v>
      </c>
      <c r="B4986" s="16" t="s">
        <v>907</v>
      </c>
      <c r="C4986" s="16">
        <v>2014</v>
      </c>
      <c r="D4986" s="16">
        <v>127</v>
      </c>
      <c r="E4986" s="16">
        <v>450</v>
      </c>
      <c r="F4986" s="16">
        <v>65</v>
      </c>
      <c r="G4986" s="16">
        <v>88</v>
      </c>
      <c r="H4986" s="16">
        <v>16</v>
      </c>
      <c r="I4986" s="16">
        <v>0</v>
      </c>
      <c r="J4986" s="16">
        <v>26</v>
      </c>
      <c r="K4986" s="16">
        <v>72</v>
      </c>
      <c r="L4986" s="16">
        <v>2</v>
      </c>
      <c r="M4986" s="16">
        <v>1</v>
      </c>
      <c r="N4986" s="16">
        <v>60</v>
      </c>
      <c r="O4986" s="16">
        <v>173</v>
      </c>
      <c r="P4986" s="13" t="str">
        <f t="shared" si="154"/>
        <v>1B</v>
      </c>
      <c r="Q4986" s="13">
        <f>IFERROR(VLOOKUP($A4986, 'Fielding Data'!$A$1:$H$12056, 5, 0), 0)</f>
        <v>909</v>
      </c>
      <c r="R4986" s="13">
        <f>IFERROR(VLOOKUP($A4986, 'Fielding Data'!$A$1:$H$12056, 6, 0), 0)</f>
        <v>52</v>
      </c>
      <c r="S4986" s="13">
        <f>IFERROR(VLOOKUP($A4986, 'Fielding Data'!$A$1:$H$12056, 7, 0), 0)</f>
        <v>4</v>
      </c>
      <c r="T4986" s="13">
        <f>IFERROR(VLOOKUP($A4986, 'Fielding Data'!$A$1:$H$12056, 8, 0), 0)</f>
        <v>97</v>
      </c>
      <c r="U4986" s="13">
        <f>SUMIFS('Fielding Data'!E:E, 'Fielding Data'!$A:$A, $A4986)</f>
        <v>918</v>
      </c>
      <c r="V4986" s="13">
        <f>SUMIFS('Fielding Data'!F:F, 'Fielding Data'!$A:$A, $A4986)</f>
        <v>74</v>
      </c>
      <c r="W4986" s="13">
        <f>SUMIFS('Fielding Data'!G:G, 'Fielding Data'!$A:$A, $A4986)</f>
        <v>8</v>
      </c>
      <c r="X4986" s="13">
        <f>SUMIFS('Fielding Data'!H:H, 'Fielding Data'!$A:$A, $A4986)</f>
        <v>100</v>
      </c>
    </row>
    <row r="4987" spans="1:24" x14ac:dyDescent="0.3">
      <c r="A4987" s="13" t="str">
        <f t="shared" si="155"/>
        <v>daviskh012014</v>
      </c>
      <c r="B4987" s="16" t="s">
        <v>1913</v>
      </c>
      <c r="C4987" s="16">
        <v>2014</v>
      </c>
      <c r="D4987" s="16">
        <v>144</v>
      </c>
      <c r="E4987" s="16">
        <v>501</v>
      </c>
      <c r="F4987" s="16">
        <v>70</v>
      </c>
      <c r="G4987" s="16">
        <v>122</v>
      </c>
      <c r="H4987" s="16">
        <v>37</v>
      </c>
      <c r="I4987" s="16">
        <v>2</v>
      </c>
      <c r="J4987" s="16">
        <v>22</v>
      </c>
      <c r="K4987" s="16">
        <v>69</v>
      </c>
      <c r="L4987" s="16">
        <v>4</v>
      </c>
      <c r="M4987" s="16">
        <v>1</v>
      </c>
      <c r="N4987" s="16">
        <v>32</v>
      </c>
      <c r="O4987" s="16">
        <v>122</v>
      </c>
      <c r="P4987" s="13" t="str">
        <f t="shared" si="154"/>
        <v>LF</v>
      </c>
      <c r="Q4987" s="13">
        <f>IFERROR(VLOOKUP($A4987, 'Fielding Data'!$A$1:$H$12056, 5, 0), 0)</f>
        <v>252</v>
      </c>
      <c r="R4987" s="13">
        <f>IFERROR(VLOOKUP($A4987, 'Fielding Data'!$A$1:$H$12056, 6, 0), 0)</f>
        <v>2</v>
      </c>
      <c r="S4987" s="13">
        <f>IFERROR(VLOOKUP($A4987, 'Fielding Data'!$A$1:$H$12056, 7, 0), 0)</f>
        <v>3</v>
      </c>
      <c r="T4987" s="13">
        <f>IFERROR(VLOOKUP($A4987, 'Fielding Data'!$A$1:$H$12056, 8, 0), 0)</f>
        <v>2</v>
      </c>
      <c r="U4987" s="13">
        <f>SUMIFS('Fielding Data'!E:E, 'Fielding Data'!$A:$A, $A4987)</f>
        <v>504</v>
      </c>
      <c r="V4987" s="13">
        <f>SUMIFS('Fielding Data'!F:F, 'Fielding Data'!$A:$A, $A4987)</f>
        <v>4</v>
      </c>
      <c r="W4987" s="13">
        <f>SUMIFS('Fielding Data'!G:G, 'Fielding Data'!$A:$A, $A4987)</f>
        <v>6</v>
      </c>
      <c r="X4987" s="13">
        <f>SUMIFS('Fielding Data'!H:H, 'Fielding Data'!$A:$A, $A4987)</f>
        <v>4</v>
      </c>
    </row>
    <row r="4988" spans="1:24" x14ac:dyDescent="0.3">
      <c r="A4988" s="13" t="str">
        <f t="shared" si="155"/>
        <v>davisra012014</v>
      </c>
      <c r="B4988" s="16" t="s">
        <v>637</v>
      </c>
      <c r="C4988" s="16">
        <v>2014</v>
      </c>
      <c r="D4988" s="16">
        <v>134</v>
      </c>
      <c r="E4988" s="16">
        <v>461</v>
      </c>
      <c r="F4988" s="16">
        <v>64</v>
      </c>
      <c r="G4988" s="16">
        <v>130</v>
      </c>
      <c r="H4988" s="16">
        <v>27</v>
      </c>
      <c r="I4988" s="16">
        <v>2</v>
      </c>
      <c r="J4988" s="16">
        <v>8</v>
      </c>
      <c r="K4988" s="16">
        <v>51</v>
      </c>
      <c r="L4988" s="16">
        <v>36</v>
      </c>
      <c r="M4988" s="16">
        <v>11</v>
      </c>
      <c r="N4988" s="16">
        <v>22</v>
      </c>
      <c r="O4988" s="16">
        <v>75</v>
      </c>
      <c r="P4988" s="13" t="str">
        <f t="shared" si="154"/>
        <v>CF</v>
      </c>
      <c r="Q4988" s="13">
        <f>IFERROR(VLOOKUP($A4988, 'Fielding Data'!$A$1:$H$12056, 5, 0), 0)</f>
        <v>117</v>
      </c>
      <c r="R4988" s="13">
        <f>IFERROR(VLOOKUP($A4988, 'Fielding Data'!$A$1:$H$12056, 6, 0), 0)</f>
        <v>0</v>
      </c>
      <c r="S4988" s="13">
        <f>IFERROR(VLOOKUP($A4988, 'Fielding Data'!$A$1:$H$12056, 7, 0), 0)</f>
        <v>1</v>
      </c>
      <c r="T4988" s="13">
        <f>IFERROR(VLOOKUP($A4988, 'Fielding Data'!$A$1:$H$12056, 8, 0), 0)</f>
        <v>0</v>
      </c>
      <c r="U4988" s="13">
        <f>SUMIFS('Fielding Data'!E:E, 'Fielding Data'!$A:$A, $A4988)</f>
        <v>554</v>
      </c>
      <c r="V4988" s="13">
        <f>SUMIFS('Fielding Data'!F:F, 'Fielding Data'!$A:$A, $A4988)</f>
        <v>12</v>
      </c>
      <c r="W4988" s="13">
        <f>SUMIFS('Fielding Data'!G:G, 'Fielding Data'!$A:$A, $A4988)</f>
        <v>10</v>
      </c>
      <c r="X4988" s="13">
        <f>SUMIFS('Fielding Data'!H:H, 'Fielding Data'!$A:$A, $A4988)</f>
        <v>2</v>
      </c>
    </row>
    <row r="4989" spans="1:24" x14ac:dyDescent="0.3">
      <c r="A4989" s="13" t="str">
        <f t="shared" si="155"/>
        <v>daviswa012014</v>
      </c>
      <c r="B4989" s="16" t="s">
        <v>1071</v>
      </c>
      <c r="C4989" s="16">
        <v>2014</v>
      </c>
      <c r="D4989" s="16">
        <v>71</v>
      </c>
      <c r="E4989" s="16">
        <v>0</v>
      </c>
      <c r="F4989" s="16">
        <v>0</v>
      </c>
      <c r="G4989" s="16">
        <v>0</v>
      </c>
      <c r="H4989" s="16">
        <v>0</v>
      </c>
      <c r="I4989" s="16">
        <v>0</v>
      </c>
      <c r="J4989" s="16">
        <v>0</v>
      </c>
      <c r="K4989" s="16">
        <v>0</v>
      </c>
      <c r="L4989" s="16">
        <v>0</v>
      </c>
      <c r="M4989" s="16">
        <v>0</v>
      </c>
      <c r="N4989" s="16">
        <v>0</v>
      </c>
      <c r="O4989" s="16">
        <v>0</v>
      </c>
      <c r="P4989" s="13" t="str">
        <f t="shared" si="154"/>
        <v>P</v>
      </c>
      <c r="Q4989" s="13">
        <f>IFERROR(VLOOKUP($A4989, 'Fielding Data'!$A$1:$H$12056, 5, 0), 0)</f>
        <v>4</v>
      </c>
      <c r="R4989" s="13">
        <f>IFERROR(VLOOKUP($A4989, 'Fielding Data'!$A$1:$H$12056, 6, 0), 0)</f>
        <v>3</v>
      </c>
      <c r="S4989" s="13">
        <f>IFERROR(VLOOKUP($A4989, 'Fielding Data'!$A$1:$H$12056, 7, 0), 0)</f>
        <v>1</v>
      </c>
      <c r="T4989" s="13">
        <f>IFERROR(VLOOKUP($A4989, 'Fielding Data'!$A$1:$H$12056, 8, 0), 0)</f>
        <v>0</v>
      </c>
      <c r="U4989" s="13">
        <f>SUMIFS('Fielding Data'!E:E, 'Fielding Data'!$A:$A, $A4989)</f>
        <v>4</v>
      </c>
      <c r="V4989" s="13">
        <f>SUMIFS('Fielding Data'!F:F, 'Fielding Data'!$A:$A, $A4989)</f>
        <v>3</v>
      </c>
      <c r="W4989" s="13">
        <f>SUMIFS('Fielding Data'!G:G, 'Fielding Data'!$A:$A, $A4989)</f>
        <v>1</v>
      </c>
      <c r="X4989" s="13">
        <f>SUMIFS('Fielding Data'!H:H, 'Fielding Data'!$A:$A, $A4989)</f>
        <v>0</v>
      </c>
    </row>
    <row r="4990" spans="1:24" x14ac:dyDescent="0.3">
      <c r="A4990" s="13" t="str">
        <f t="shared" si="155"/>
        <v>deckeja012014</v>
      </c>
      <c r="B4990" s="16" t="s">
        <v>1914</v>
      </c>
      <c r="C4990" s="16">
        <v>2014</v>
      </c>
      <c r="D4990" s="16">
        <v>5</v>
      </c>
      <c r="E4990" s="16">
        <v>5</v>
      </c>
      <c r="F4990" s="16">
        <v>0</v>
      </c>
      <c r="G4990" s="16">
        <v>0</v>
      </c>
      <c r="H4990" s="16">
        <v>0</v>
      </c>
      <c r="I4990" s="16">
        <v>0</v>
      </c>
      <c r="J4990" s="16">
        <v>0</v>
      </c>
      <c r="K4990" s="16">
        <v>0</v>
      </c>
      <c r="L4990" s="16">
        <v>0</v>
      </c>
      <c r="M4990" s="16">
        <v>0</v>
      </c>
      <c r="N4990" s="16">
        <v>0</v>
      </c>
      <c r="O4990" s="16">
        <v>3</v>
      </c>
      <c r="P4990" s="13" t="str">
        <f t="shared" si="154"/>
        <v>LF</v>
      </c>
      <c r="Q4990" s="13">
        <f>IFERROR(VLOOKUP($A4990, 'Fielding Data'!$A$1:$H$12056, 5, 0), 0)</f>
        <v>0</v>
      </c>
      <c r="R4990" s="13">
        <f>IFERROR(VLOOKUP($A4990, 'Fielding Data'!$A$1:$H$12056, 6, 0), 0)</f>
        <v>0</v>
      </c>
      <c r="S4990" s="13">
        <f>IFERROR(VLOOKUP($A4990, 'Fielding Data'!$A$1:$H$12056, 7, 0), 0)</f>
        <v>0</v>
      </c>
      <c r="T4990" s="13">
        <f>IFERROR(VLOOKUP($A4990, 'Fielding Data'!$A$1:$H$12056, 8, 0), 0)</f>
        <v>0</v>
      </c>
      <c r="U4990" s="13">
        <f>SUMIFS('Fielding Data'!E:E, 'Fielding Data'!$A:$A, $A4990)</f>
        <v>0</v>
      </c>
      <c r="V4990" s="13">
        <f>SUMIFS('Fielding Data'!F:F, 'Fielding Data'!$A:$A, $A4990)</f>
        <v>0</v>
      </c>
      <c r="W4990" s="13">
        <f>SUMIFS('Fielding Data'!G:G, 'Fielding Data'!$A:$A, $A4990)</f>
        <v>0</v>
      </c>
      <c r="X4990" s="13">
        <f>SUMIFS('Fielding Data'!H:H, 'Fielding Data'!$A:$A, $A4990)</f>
        <v>0</v>
      </c>
    </row>
    <row r="4991" spans="1:24" x14ac:dyDescent="0.3">
      <c r="A4991" s="13" t="str">
        <f t="shared" si="155"/>
        <v>defraju012014</v>
      </c>
      <c r="B4991" s="16" t="s">
        <v>1474</v>
      </c>
      <c r="C4991" s="16">
        <v>2014</v>
      </c>
      <c r="D4991" s="16">
        <v>54</v>
      </c>
      <c r="E4991" s="16">
        <v>1</v>
      </c>
      <c r="F4991" s="16">
        <v>0</v>
      </c>
      <c r="G4991" s="16">
        <v>0</v>
      </c>
      <c r="H4991" s="16">
        <v>0</v>
      </c>
      <c r="I4991" s="16">
        <v>0</v>
      </c>
      <c r="J4991" s="16">
        <v>0</v>
      </c>
      <c r="K4991" s="16">
        <v>0</v>
      </c>
      <c r="L4991" s="16">
        <v>0</v>
      </c>
      <c r="M4991" s="16">
        <v>0</v>
      </c>
      <c r="N4991" s="16">
        <v>0</v>
      </c>
      <c r="O4991" s="16">
        <v>1</v>
      </c>
      <c r="P4991" s="13" t="str">
        <f t="shared" si="154"/>
        <v>P</v>
      </c>
      <c r="Q4991" s="13">
        <f>IFERROR(VLOOKUP($A4991, 'Fielding Data'!$A$1:$H$12056, 5, 0), 0)</f>
        <v>1</v>
      </c>
      <c r="R4991" s="13">
        <f>IFERROR(VLOOKUP($A4991, 'Fielding Data'!$A$1:$H$12056, 6, 0), 0)</f>
        <v>2</v>
      </c>
      <c r="S4991" s="13">
        <f>IFERROR(VLOOKUP($A4991, 'Fielding Data'!$A$1:$H$12056, 7, 0), 0)</f>
        <v>2</v>
      </c>
      <c r="T4991" s="13">
        <f>IFERROR(VLOOKUP($A4991, 'Fielding Data'!$A$1:$H$12056, 8, 0), 0)</f>
        <v>0</v>
      </c>
      <c r="U4991" s="13">
        <f>SUMIFS('Fielding Data'!E:E, 'Fielding Data'!$A:$A, $A4991)</f>
        <v>1</v>
      </c>
      <c r="V4991" s="13">
        <f>SUMIFS('Fielding Data'!F:F, 'Fielding Data'!$A:$A, $A4991)</f>
        <v>2</v>
      </c>
      <c r="W4991" s="13">
        <f>SUMIFS('Fielding Data'!G:G, 'Fielding Data'!$A:$A, $A4991)</f>
        <v>2</v>
      </c>
      <c r="X4991" s="13">
        <f>SUMIFS('Fielding Data'!H:H, 'Fielding Data'!$A:$A, $A4991)</f>
        <v>0</v>
      </c>
    </row>
    <row r="4992" spans="1:24" x14ac:dyDescent="0.3">
      <c r="A4992" s="13" t="str">
        <f t="shared" si="155"/>
        <v>degroja012014</v>
      </c>
      <c r="B4992" s="16" t="s">
        <v>2148</v>
      </c>
      <c r="C4992" s="16">
        <v>2014</v>
      </c>
      <c r="D4992" s="16">
        <v>23</v>
      </c>
      <c r="E4992" s="16">
        <v>46</v>
      </c>
      <c r="F4992" s="16">
        <v>3</v>
      </c>
      <c r="G4992" s="16">
        <v>10</v>
      </c>
      <c r="H4992" s="16">
        <v>2</v>
      </c>
      <c r="I4992" s="16">
        <v>0</v>
      </c>
      <c r="J4992" s="16">
        <v>0</v>
      </c>
      <c r="K4992" s="16">
        <v>2</v>
      </c>
      <c r="L4992" s="16">
        <v>0</v>
      </c>
      <c r="M4992" s="16">
        <v>0</v>
      </c>
      <c r="N4992" s="16">
        <v>1</v>
      </c>
      <c r="O4992" s="16">
        <v>13</v>
      </c>
      <c r="P4992" s="13" t="str">
        <f t="shared" si="154"/>
        <v>P</v>
      </c>
      <c r="Q4992" s="13">
        <f>IFERROR(VLOOKUP($A4992, 'Fielding Data'!$A$1:$H$12056, 5, 0), 0)</f>
        <v>6</v>
      </c>
      <c r="R4992" s="13">
        <f>IFERROR(VLOOKUP($A4992, 'Fielding Data'!$A$1:$H$12056, 6, 0), 0)</f>
        <v>20</v>
      </c>
      <c r="S4992" s="13">
        <f>IFERROR(VLOOKUP($A4992, 'Fielding Data'!$A$1:$H$12056, 7, 0), 0)</f>
        <v>0</v>
      </c>
      <c r="T4992" s="13">
        <f>IFERROR(VLOOKUP($A4992, 'Fielding Data'!$A$1:$H$12056, 8, 0), 0)</f>
        <v>4</v>
      </c>
      <c r="U4992" s="13">
        <f>SUMIFS('Fielding Data'!E:E, 'Fielding Data'!$A:$A, $A4992)</f>
        <v>6</v>
      </c>
      <c r="V4992" s="13">
        <f>SUMIFS('Fielding Data'!F:F, 'Fielding Data'!$A:$A, $A4992)</f>
        <v>20</v>
      </c>
      <c r="W4992" s="13">
        <f>SUMIFS('Fielding Data'!G:G, 'Fielding Data'!$A:$A, $A4992)</f>
        <v>0</v>
      </c>
      <c r="X4992" s="13">
        <f>SUMIFS('Fielding Data'!H:H, 'Fielding Data'!$A:$A, $A4992)</f>
        <v>4</v>
      </c>
    </row>
    <row r="4993" spans="1:24" x14ac:dyDescent="0.3">
      <c r="A4993" s="13" t="str">
        <f t="shared" si="155"/>
        <v>dejesda012014</v>
      </c>
      <c r="B4993" s="16" t="s">
        <v>365</v>
      </c>
      <c r="C4993" s="16">
        <v>2014</v>
      </c>
      <c r="D4993" s="16">
        <v>83</v>
      </c>
      <c r="E4993" s="16">
        <v>238</v>
      </c>
      <c r="F4993" s="16">
        <v>24</v>
      </c>
      <c r="G4993" s="16">
        <v>59</v>
      </c>
      <c r="H4993" s="16">
        <v>15</v>
      </c>
      <c r="I4993" s="16">
        <v>2</v>
      </c>
      <c r="J4993" s="16">
        <v>6</v>
      </c>
      <c r="K4993" s="16">
        <v>19</v>
      </c>
      <c r="L4993" s="16">
        <v>0</v>
      </c>
      <c r="M4993" s="16">
        <v>3</v>
      </c>
      <c r="N4993" s="16">
        <v>30</v>
      </c>
      <c r="O4993" s="16">
        <v>43</v>
      </c>
      <c r="P4993" s="13" t="str">
        <f t="shared" si="154"/>
        <v>CF</v>
      </c>
      <c r="Q4993" s="13">
        <f>IFERROR(VLOOKUP($A4993, 'Fielding Data'!$A$1:$H$12056, 5, 0), 0)</f>
        <v>5</v>
      </c>
      <c r="R4993" s="13">
        <f>IFERROR(VLOOKUP($A4993, 'Fielding Data'!$A$1:$H$12056, 6, 0), 0)</f>
        <v>0</v>
      </c>
      <c r="S4993" s="13">
        <f>IFERROR(VLOOKUP($A4993, 'Fielding Data'!$A$1:$H$12056, 7, 0), 0)</f>
        <v>0</v>
      </c>
      <c r="T4993" s="13">
        <f>IFERROR(VLOOKUP($A4993, 'Fielding Data'!$A$1:$H$12056, 8, 0), 0)</f>
        <v>0</v>
      </c>
      <c r="U4993" s="13">
        <f>SUMIFS('Fielding Data'!E:E, 'Fielding Data'!$A:$A, $A4993)</f>
        <v>50</v>
      </c>
      <c r="V4993" s="13">
        <f>SUMIFS('Fielding Data'!F:F, 'Fielding Data'!$A:$A, $A4993)</f>
        <v>0</v>
      </c>
      <c r="W4993" s="13">
        <f>SUMIFS('Fielding Data'!G:G, 'Fielding Data'!$A:$A, $A4993)</f>
        <v>0</v>
      </c>
      <c r="X4993" s="13">
        <f>SUMIFS('Fielding Data'!H:H, 'Fielding Data'!$A:$A, $A4993)</f>
        <v>0</v>
      </c>
    </row>
    <row r="4994" spans="1:24" x14ac:dyDescent="0.3">
      <c r="A4994" s="13" t="str">
        <f t="shared" si="155"/>
        <v>delabst012014</v>
      </c>
      <c r="B4994" s="16" t="s">
        <v>1476</v>
      </c>
      <c r="C4994" s="16">
        <v>2014</v>
      </c>
      <c r="D4994" s="16">
        <v>30</v>
      </c>
      <c r="E4994" s="16">
        <v>0</v>
      </c>
      <c r="F4994" s="16">
        <v>0</v>
      </c>
      <c r="G4994" s="16">
        <v>0</v>
      </c>
      <c r="H4994" s="16">
        <v>0</v>
      </c>
      <c r="I4994" s="16">
        <v>0</v>
      </c>
      <c r="J4994" s="16">
        <v>0</v>
      </c>
      <c r="K4994" s="16">
        <v>0</v>
      </c>
      <c r="L4994" s="16">
        <v>0</v>
      </c>
      <c r="M4994" s="16">
        <v>0</v>
      </c>
      <c r="N4994" s="16">
        <v>0</v>
      </c>
      <c r="O4994" s="16">
        <v>0</v>
      </c>
      <c r="P4994" s="13" t="str">
        <f t="shared" ref="P4994:P5057" si="156">IFERROR(VLOOKUP($A4994, Fielding, 4, 0), "Other")</f>
        <v>P</v>
      </c>
      <c r="Q4994" s="13">
        <f>IFERROR(VLOOKUP($A4994, 'Fielding Data'!$A$1:$H$12056, 5, 0), 0)</f>
        <v>0</v>
      </c>
      <c r="R4994" s="13">
        <f>IFERROR(VLOOKUP($A4994, 'Fielding Data'!$A$1:$H$12056, 6, 0), 0)</f>
        <v>4</v>
      </c>
      <c r="S4994" s="13">
        <f>IFERROR(VLOOKUP($A4994, 'Fielding Data'!$A$1:$H$12056, 7, 0), 0)</f>
        <v>0</v>
      </c>
      <c r="T4994" s="13">
        <f>IFERROR(VLOOKUP($A4994, 'Fielding Data'!$A$1:$H$12056, 8, 0), 0)</f>
        <v>0</v>
      </c>
      <c r="U4994" s="13">
        <f>SUMIFS('Fielding Data'!E:E, 'Fielding Data'!$A:$A, $A4994)</f>
        <v>0</v>
      </c>
      <c r="V4994" s="13">
        <f>SUMIFS('Fielding Data'!F:F, 'Fielding Data'!$A:$A, $A4994)</f>
        <v>4</v>
      </c>
      <c r="W4994" s="13">
        <f>SUMIFS('Fielding Data'!G:G, 'Fielding Data'!$A:$A, $A4994)</f>
        <v>0</v>
      </c>
      <c r="X4994" s="13">
        <f>SUMIFS('Fielding Data'!H:H, 'Fielding Data'!$A:$A, $A4994)</f>
        <v>0</v>
      </c>
    </row>
    <row r="4995" spans="1:24" x14ac:dyDescent="0.3">
      <c r="A4995" s="13" t="str">
        <f t="shared" ref="A4995:A5058" si="157">B4995&amp;C4995</f>
        <v>delarda012014</v>
      </c>
      <c r="B4995" s="16" t="s">
        <v>1477</v>
      </c>
      <c r="C4995" s="16">
        <v>2014</v>
      </c>
      <c r="D4995" s="16">
        <v>3</v>
      </c>
      <c r="E4995" s="16">
        <v>0</v>
      </c>
      <c r="F4995" s="16">
        <v>0</v>
      </c>
      <c r="G4995" s="16">
        <v>0</v>
      </c>
      <c r="H4995" s="16">
        <v>0</v>
      </c>
      <c r="I4995" s="16">
        <v>0</v>
      </c>
      <c r="J4995" s="16">
        <v>0</v>
      </c>
      <c r="K4995" s="16">
        <v>0</v>
      </c>
      <c r="L4995" s="16">
        <v>0</v>
      </c>
      <c r="M4995" s="16">
        <v>0</v>
      </c>
      <c r="N4995" s="16">
        <v>0</v>
      </c>
      <c r="O4995" s="16">
        <v>0</v>
      </c>
      <c r="P4995" s="13" t="str">
        <f t="shared" si="156"/>
        <v>P</v>
      </c>
      <c r="Q4995" s="13">
        <f>IFERROR(VLOOKUP($A4995, 'Fielding Data'!$A$1:$H$12056, 5, 0), 0)</f>
        <v>0</v>
      </c>
      <c r="R4995" s="13">
        <f>IFERROR(VLOOKUP($A4995, 'Fielding Data'!$A$1:$H$12056, 6, 0), 0)</f>
        <v>4</v>
      </c>
      <c r="S4995" s="13">
        <f>IFERROR(VLOOKUP($A4995, 'Fielding Data'!$A$1:$H$12056, 7, 0), 0)</f>
        <v>0</v>
      </c>
      <c r="T4995" s="13">
        <f>IFERROR(VLOOKUP($A4995, 'Fielding Data'!$A$1:$H$12056, 8, 0), 0)</f>
        <v>0</v>
      </c>
      <c r="U4995" s="13">
        <f>SUMIFS('Fielding Data'!E:E, 'Fielding Data'!$A:$A, $A4995)</f>
        <v>0</v>
      </c>
      <c r="V4995" s="13">
        <f>SUMIFS('Fielding Data'!F:F, 'Fielding Data'!$A:$A, $A4995)</f>
        <v>4</v>
      </c>
      <c r="W4995" s="13">
        <f>SUMIFS('Fielding Data'!G:G, 'Fielding Data'!$A:$A, $A4995)</f>
        <v>0</v>
      </c>
      <c r="X4995" s="13">
        <f>SUMIFS('Fielding Data'!H:H, 'Fielding Data'!$A:$A, $A4995)</f>
        <v>0</v>
      </c>
    </row>
    <row r="4996" spans="1:24" x14ac:dyDescent="0.3">
      <c r="A4996" s="13" t="str">
        <f t="shared" si="157"/>
        <v>delareu012014</v>
      </c>
      <c r="B4996" s="16" t="s">
        <v>1915</v>
      </c>
      <c r="C4996" s="16">
        <v>2014</v>
      </c>
      <c r="D4996" s="16">
        <v>25</v>
      </c>
      <c r="E4996" s="16">
        <v>2</v>
      </c>
      <c r="F4996" s="16">
        <v>0</v>
      </c>
      <c r="G4996" s="16">
        <v>0</v>
      </c>
      <c r="H4996" s="16">
        <v>0</v>
      </c>
      <c r="I4996" s="16">
        <v>0</v>
      </c>
      <c r="J4996" s="16">
        <v>0</v>
      </c>
      <c r="K4996" s="16">
        <v>0</v>
      </c>
      <c r="L4996" s="16">
        <v>0</v>
      </c>
      <c r="M4996" s="16">
        <v>0</v>
      </c>
      <c r="N4996" s="16">
        <v>0</v>
      </c>
      <c r="O4996" s="16">
        <v>2</v>
      </c>
      <c r="P4996" s="13" t="str">
        <f t="shared" si="156"/>
        <v>P</v>
      </c>
      <c r="Q4996" s="13">
        <f>IFERROR(VLOOKUP($A4996, 'Fielding Data'!$A$1:$H$12056, 5, 0), 0)</f>
        <v>0</v>
      </c>
      <c r="R4996" s="13">
        <f>IFERROR(VLOOKUP($A4996, 'Fielding Data'!$A$1:$H$12056, 6, 0), 0)</f>
        <v>6</v>
      </c>
      <c r="S4996" s="13">
        <f>IFERROR(VLOOKUP($A4996, 'Fielding Data'!$A$1:$H$12056, 7, 0), 0)</f>
        <v>0</v>
      </c>
      <c r="T4996" s="13">
        <f>IFERROR(VLOOKUP($A4996, 'Fielding Data'!$A$1:$H$12056, 8, 0), 0)</f>
        <v>1</v>
      </c>
      <c r="U4996" s="13">
        <f>SUMIFS('Fielding Data'!E:E, 'Fielding Data'!$A:$A, $A4996)</f>
        <v>0</v>
      </c>
      <c r="V4996" s="13">
        <f>SUMIFS('Fielding Data'!F:F, 'Fielding Data'!$A:$A, $A4996)</f>
        <v>6</v>
      </c>
      <c r="W4996" s="13">
        <f>SUMIFS('Fielding Data'!G:G, 'Fielding Data'!$A:$A, $A4996)</f>
        <v>0</v>
      </c>
      <c r="X4996" s="13">
        <f>SUMIFS('Fielding Data'!H:H, 'Fielding Data'!$A:$A, $A4996)</f>
        <v>1</v>
      </c>
    </row>
    <row r="4997" spans="1:24" x14ac:dyDescent="0.3">
      <c r="A4997" s="13" t="str">
        <f t="shared" si="157"/>
        <v>delarjo012014</v>
      </c>
      <c r="B4997" s="16" t="s">
        <v>436</v>
      </c>
      <c r="C4997" s="16">
        <v>2014</v>
      </c>
      <c r="D4997" s="16">
        <v>32</v>
      </c>
      <c r="E4997" s="16">
        <v>60</v>
      </c>
      <c r="F4997" s="16">
        <v>5</v>
      </c>
      <c r="G4997" s="16">
        <v>9</v>
      </c>
      <c r="H4997" s="16">
        <v>0</v>
      </c>
      <c r="I4997" s="16">
        <v>0</v>
      </c>
      <c r="J4997" s="16">
        <v>0</v>
      </c>
      <c r="K4997" s="16">
        <v>1</v>
      </c>
      <c r="L4997" s="16">
        <v>0</v>
      </c>
      <c r="M4997" s="16">
        <v>0</v>
      </c>
      <c r="N4997" s="16">
        <v>1</v>
      </c>
      <c r="O4997" s="16">
        <v>26</v>
      </c>
      <c r="P4997" s="13" t="str">
        <f t="shared" si="156"/>
        <v>P</v>
      </c>
      <c r="Q4997" s="13">
        <f>IFERROR(VLOOKUP($A4997, 'Fielding Data'!$A$1:$H$12056, 5, 0), 0)</f>
        <v>4</v>
      </c>
      <c r="R4997" s="13">
        <f>IFERROR(VLOOKUP($A4997, 'Fielding Data'!$A$1:$H$12056, 6, 0), 0)</f>
        <v>25</v>
      </c>
      <c r="S4997" s="13">
        <f>IFERROR(VLOOKUP($A4997, 'Fielding Data'!$A$1:$H$12056, 7, 0), 0)</f>
        <v>2</v>
      </c>
      <c r="T4997" s="13">
        <f>IFERROR(VLOOKUP($A4997, 'Fielding Data'!$A$1:$H$12056, 8, 0), 0)</f>
        <v>1</v>
      </c>
      <c r="U4997" s="13">
        <f>SUMIFS('Fielding Data'!E:E, 'Fielding Data'!$A:$A, $A4997)</f>
        <v>4</v>
      </c>
      <c r="V4997" s="13">
        <f>SUMIFS('Fielding Data'!F:F, 'Fielding Data'!$A:$A, $A4997)</f>
        <v>25</v>
      </c>
      <c r="W4997" s="13">
        <f>SUMIFS('Fielding Data'!G:G, 'Fielding Data'!$A:$A, $A4997)</f>
        <v>2</v>
      </c>
      <c r="X4997" s="13">
        <f>SUMIFS('Fielding Data'!H:H, 'Fielding Data'!$A:$A, $A4997)</f>
        <v>1</v>
      </c>
    </row>
    <row r="4998" spans="1:24" x14ac:dyDescent="0.3">
      <c r="A4998" s="13" t="str">
        <f t="shared" si="157"/>
        <v>delarru012014</v>
      </c>
      <c r="B4998" s="16" t="s">
        <v>1478</v>
      </c>
      <c r="C4998" s="16">
        <v>2014</v>
      </c>
      <c r="D4998" s="16">
        <v>19</v>
      </c>
      <c r="E4998" s="16">
        <v>2</v>
      </c>
      <c r="F4998" s="16">
        <v>0</v>
      </c>
      <c r="G4998" s="16">
        <v>0</v>
      </c>
      <c r="H4998" s="16">
        <v>0</v>
      </c>
      <c r="I4998" s="16">
        <v>0</v>
      </c>
      <c r="J4998" s="16">
        <v>0</v>
      </c>
      <c r="K4998" s="16">
        <v>0</v>
      </c>
      <c r="L4998" s="16">
        <v>0</v>
      </c>
      <c r="M4998" s="16">
        <v>0</v>
      </c>
      <c r="N4998" s="16">
        <v>0</v>
      </c>
      <c r="O4998" s="16">
        <v>0</v>
      </c>
      <c r="P4998" s="13" t="str">
        <f t="shared" si="156"/>
        <v>P</v>
      </c>
      <c r="Q4998" s="13">
        <f>IFERROR(VLOOKUP($A4998, 'Fielding Data'!$A$1:$H$12056, 5, 0), 0)</f>
        <v>12</v>
      </c>
      <c r="R4998" s="13">
        <f>IFERROR(VLOOKUP($A4998, 'Fielding Data'!$A$1:$H$12056, 6, 0), 0)</f>
        <v>11</v>
      </c>
      <c r="S4998" s="13">
        <f>IFERROR(VLOOKUP($A4998, 'Fielding Data'!$A$1:$H$12056, 7, 0), 0)</f>
        <v>1</v>
      </c>
      <c r="T4998" s="13">
        <f>IFERROR(VLOOKUP($A4998, 'Fielding Data'!$A$1:$H$12056, 8, 0), 0)</f>
        <v>1</v>
      </c>
      <c r="U4998" s="13">
        <f>SUMIFS('Fielding Data'!E:E, 'Fielding Data'!$A:$A, $A4998)</f>
        <v>12</v>
      </c>
      <c r="V4998" s="13">
        <f>SUMIFS('Fielding Data'!F:F, 'Fielding Data'!$A:$A, $A4998)</f>
        <v>11</v>
      </c>
      <c r="W4998" s="13">
        <f>SUMIFS('Fielding Data'!G:G, 'Fielding Data'!$A:$A, $A4998)</f>
        <v>1</v>
      </c>
      <c r="X4998" s="13">
        <f>SUMIFS('Fielding Data'!H:H, 'Fielding Data'!$A:$A, $A4998)</f>
        <v>1</v>
      </c>
    </row>
    <row r="4999" spans="1:24" x14ac:dyDescent="0.3">
      <c r="A4999" s="13" t="str">
        <f t="shared" si="157"/>
        <v>deleojo022014</v>
      </c>
      <c r="B4999" s="16" t="s">
        <v>1917</v>
      </c>
      <c r="C4999" s="16">
        <v>2014</v>
      </c>
      <c r="D4999" s="16">
        <v>8</v>
      </c>
      <c r="E4999" s="16">
        <v>0</v>
      </c>
      <c r="F4999" s="16">
        <v>0</v>
      </c>
      <c r="G4999" s="16">
        <v>0</v>
      </c>
      <c r="H4999" s="16">
        <v>0</v>
      </c>
      <c r="I4999" s="16">
        <v>0</v>
      </c>
      <c r="J4999" s="16">
        <v>0</v>
      </c>
      <c r="K4999" s="16">
        <v>0</v>
      </c>
      <c r="L4999" s="16">
        <v>0</v>
      </c>
      <c r="M4999" s="16">
        <v>0</v>
      </c>
      <c r="N4999" s="16">
        <v>0</v>
      </c>
      <c r="O4999" s="16">
        <v>0</v>
      </c>
      <c r="P4999" s="13" t="str">
        <f t="shared" si="156"/>
        <v>P</v>
      </c>
      <c r="Q4999" s="13">
        <f>IFERROR(VLOOKUP($A4999, 'Fielding Data'!$A$1:$H$12056, 5, 0), 0)</f>
        <v>0</v>
      </c>
      <c r="R4999" s="13">
        <f>IFERROR(VLOOKUP($A4999, 'Fielding Data'!$A$1:$H$12056, 6, 0), 0)</f>
        <v>1</v>
      </c>
      <c r="S4999" s="13">
        <f>IFERROR(VLOOKUP($A4999, 'Fielding Data'!$A$1:$H$12056, 7, 0), 0)</f>
        <v>0</v>
      </c>
      <c r="T4999" s="13">
        <f>IFERROR(VLOOKUP($A4999, 'Fielding Data'!$A$1:$H$12056, 8, 0), 0)</f>
        <v>0</v>
      </c>
      <c r="U4999" s="13">
        <f>SUMIFS('Fielding Data'!E:E, 'Fielding Data'!$A:$A, $A4999)</f>
        <v>0</v>
      </c>
      <c r="V4999" s="13">
        <f>SUMIFS('Fielding Data'!F:F, 'Fielding Data'!$A:$A, $A4999)</f>
        <v>1</v>
      </c>
      <c r="W4999" s="13">
        <f>SUMIFS('Fielding Data'!G:G, 'Fielding Data'!$A:$A, $A4999)</f>
        <v>0</v>
      </c>
      <c r="X4999" s="13">
        <f>SUMIFS('Fielding Data'!H:H, 'Fielding Data'!$A:$A, $A4999)</f>
        <v>0</v>
      </c>
    </row>
    <row r="5000" spans="1:24" x14ac:dyDescent="0.3">
      <c r="A5000" s="13" t="str">
        <f t="shared" si="157"/>
        <v>delgara012014</v>
      </c>
      <c r="B5000" s="16" t="s">
        <v>1479</v>
      </c>
      <c r="C5000" s="16">
        <v>2014</v>
      </c>
      <c r="D5000" s="16">
        <v>47</v>
      </c>
      <c r="E5000" s="16">
        <v>9</v>
      </c>
      <c r="F5000" s="16">
        <v>0</v>
      </c>
      <c r="G5000" s="16">
        <v>1</v>
      </c>
      <c r="H5000" s="16">
        <v>0</v>
      </c>
      <c r="I5000" s="16">
        <v>0</v>
      </c>
      <c r="J5000" s="16">
        <v>0</v>
      </c>
      <c r="K5000" s="16">
        <v>0</v>
      </c>
      <c r="L5000" s="16">
        <v>0</v>
      </c>
      <c r="M5000" s="16">
        <v>0</v>
      </c>
      <c r="N5000" s="16">
        <v>0</v>
      </c>
      <c r="O5000" s="16">
        <v>4</v>
      </c>
      <c r="P5000" s="13" t="str">
        <f t="shared" si="156"/>
        <v>P</v>
      </c>
      <c r="Q5000" s="13">
        <f>IFERROR(VLOOKUP($A5000, 'Fielding Data'!$A$1:$H$12056, 5, 0), 0)</f>
        <v>4</v>
      </c>
      <c r="R5000" s="13">
        <f>IFERROR(VLOOKUP($A5000, 'Fielding Data'!$A$1:$H$12056, 6, 0), 0)</f>
        <v>11</v>
      </c>
      <c r="S5000" s="13">
        <f>IFERROR(VLOOKUP($A5000, 'Fielding Data'!$A$1:$H$12056, 7, 0), 0)</f>
        <v>1</v>
      </c>
      <c r="T5000" s="13">
        <f>IFERROR(VLOOKUP($A5000, 'Fielding Data'!$A$1:$H$12056, 8, 0), 0)</f>
        <v>0</v>
      </c>
      <c r="U5000" s="13">
        <f>SUMIFS('Fielding Data'!E:E, 'Fielding Data'!$A:$A, $A5000)</f>
        <v>4</v>
      </c>
      <c r="V5000" s="13">
        <f>SUMIFS('Fielding Data'!F:F, 'Fielding Data'!$A:$A, $A5000)</f>
        <v>11</v>
      </c>
      <c r="W5000" s="13">
        <f>SUMIFS('Fielding Data'!G:G, 'Fielding Data'!$A:$A, $A5000)</f>
        <v>1</v>
      </c>
      <c r="X5000" s="13">
        <f>SUMIFS('Fielding Data'!H:H, 'Fielding Data'!$A:$A, $A5000)</f>
        <v>0</v>
      </c>
    </row>
    <row r="5001" spans="1:24" x14ac:dyDescent="0.3">
      <c r="A5001" s="13" t="str">
        <f t="shared" si="157"/>
        <v>dendema012014</v>
      </c>
      <c r="B5001" s="16" t="s">
        <v>1918</v>
      </c>
      <c r="C5001" s="16">
        <v>2014</v>
      </c>
      <c r="D5001" s="16">
        <v>53</v>
      </c>
      <c r="E5001" s="16">
        <v>152</v>
      </c>
      <c r="F5001" s="16">
        <v>23</v>
      </c>
      <c r="G5001" s="16">
        <v>38</v>
      </c>
      <c r="H5001" s="16">
        <v>11</v>
      </c>
      <c r="I5001" s="16">
        <v>0</v>
      </c>
      <c r="J5001" s="16">
        <v>0</v>
      </c>
      <c r="K5001" s="16">
        <v>7</v>
      </c>
      <c r="L5001" s="16">
        <v>7</v>
      </c>
      <c r="M5001" s="16">
        <v>4</v>
      </c>
      <c r="N5001" s="16">
        <v>21</v>
      </c>
      <c r="O5001" s="16">
        <v>34</v>
      </c>
      <c r="P5001" s="13" t="str">
        <f t="shared" si="156"/>
        <v>CF</v>
      </c>
      <c r="Q5001" s="13">
        <f>IFERROR(VLOOKUP($A5001, 'Fielding Data'!$A$1:$H$12056, 5, 0), 0)</f>
        <v>29</v>
      </c>
      <c r="R5001" s="13">
        <f>IFERROR(VLOOKUP($A5001, 'Fielding Data'!$A$1:$H$12056, 6, 0), 0)</f>
        <v>3</v>
      </c>
      <c r="S5001" s="13">
        <f>IFERROR(VLOOKUP($A5001, 'Fielding Data'!$A$1:$H$12056, 7, 0), 0)</f>
        <v>0</v>
      </c>
      <c r="T5001" s="13">
        <f>IFERROR(VLOOKUP($A5001, 'Fielding Data'!$A$1:$H$12056, 8, 0), 0)</f>
        <v>0</v>
      </c>
      <c r="U5001" s="13">
        <f>SUMIFS('Fielding Data'!E:E, 'Fielding Data'!$A:$A, $A5001)</f>
        <v>138</v>
      </c>
      <c r="V5001" s="13">
        <f>SUMIFS('Fielding Data'!F:F, 'Fielding Data'!$A:$A, $A5001)</f>
        <v>8</v>
      </c>
      <c r="W5001" s="13">
        <f>SUMIFS('Fielding Data'!G:G, 'Fielding Data'!$A:$A, $A5001)</f>
        <v>2</v>
      </c>
      <c r="X5001" s="13">
        <f>SUMIFS('Fielding Data'!H:H, 'Fielding Data'!$A:$A, $A5001)</f>
        <v>0</v>
      </c>
    </row>
    <row r="5002" spans="1:24" x14ac:dyDescent="0.3">
      <c r="A5002" s="13" t="str">
        <f t="shared" si="157"/>
        <v>denniry012014</v>
      </c>
      <c r="B5002" s="16" t="s">
        <v>2149</v>
      </c>
      <c r="C5002" s="16">
        <v>2014</v>
      </c>
      <c r="D5002" s="16">
        <v>8</v>
      </c>
      <c r="E5002" s="16">
        <v>0</v>
      </c>
      <c r="F5002" s="16">
        <v>0</v>
      </c>
      <c r="G5002" s="16">
        <v>0</v>
      </c>
      <c r="H5002" s="16">
        <v>0</v>
      </c>
      <c r="I5002" s="16">
        <v>0</v>
      </c>
      <c r="J5002" s="16">
        <v>0</v>
      </c>
      <c r="K5002" s="16">
        <v>0</v>
      </c>
      <c r="L5002" s="16">
        <v>0</v>
      </c>
      <c r="M5002" s="16">
        <v>0</v>
      </c>
      <c r="N5002" s="16">
        <v>0</v>
      </c>
      <c r="O5002" s="16">
        <v>0</v>
      </c>
      <c r="P5002" s="13" t="str">
        <f t="shared" si="156"/>
        <v>P</v>
      </c>
      <c r="Q5002" s="13">
        <f>IFERROR(VLOOKUP($A5002, 'Fielding Data'!$A$1:$H$12056, 5, 0), 0)</f>
        <v>0</v>
      </c>
      <c r="R5002" s="13">
        <f>IFERROR(VLOOKUP($A5002, 'Fielding Data'!$A$1:$H$12056, 6, 0), 0)</f>
        <v>1</v>
      </c>
      <c r="S5002" s="13">
        <f>IFERROR(VLOOKUP($A5002, 'Fielding Data'!$A$1:$H$12056, 7, 0), 0)</f>
        <v>0</v>
      </c>
      <c r="T5002" s="13">
        <f>IFERROR(VLOOKUP($A5002, 'Fielding Data'!$A$1:$H$12056, 8, 0), 0)</f>
        <v>0</v>
      </c>
      <c r="U5002" s="13">
        <f>SUMIFS('Fielding Data'!E:E, 'Fielding Data'!$A:$A, $A5002)</f>
        <v>0</v>
      </c>
      <c r="V5002" s="13">
        <f>SUMIFS('Fielding Data'!F:F, 'Fielding Data'!$A:$A, $A5002)</f>
        <v>1</v>
      </c>
      <c r="W5002" s="13">
        <f>SUMIFS('Fielding Data'!G:G, 'Fielding Data'!$A:$A, $A5002)</f>
        <v>0</v>
      </c>
      <c r="X5002" s="13">
        <f>SUMIFS('Fielding Data'!H:H, 'Fielding Data'!$A:$A, $A5002)</f>
        <v>0</v>
      </c>
    </row>
    <row r="5003" spans="1:24" x14ac:dyDescent="0.3">
      <c r="A5003" s="13" t="str">
        <f t="shared" si="157"/>
        <v>descada012014</v>
      </c>
      <c r="B5003" s="16" t="s">
        <v>1262</v>
      </c>
      <c r="C5003" s="16">
        <v>2014</v>
      </c>
      <c r="D5003" s="16">
        <v>104</v>
      </c>
      <c r="E5003" s="16">
        <v>161</v>
      </c>
      <c r="F5003" s="16">
        <v>20</v>
      </c>
      <c r="G5003" s="16">
        <v>39</v>
      </c>
      <c r="H5003" s="16">
        <v>11</v>
      </c>
      <c r="I5003" s="16">
        <v>0</v>
      </c>
      <c r="J5003" s="16">
        <v>0</v>
      </c>
      <c r="K5003" s="16">
        <v>10</v>
      </c>
      <c r="L5003" s="16">
        <v>1</v>
      </c>
      <c r="M5003" s="16">
        <v>3</v>
      </c>
      <c r="N5003" s="16">
        <v>20</v>
      </c>
      <c r="O5003" s="16">
        <v>33</v>
      </c>
      <c r="P5003" s="13" t="str">
        <f t="shared" si="156"/>
        <v>1B</v>
      </c>
      <c r="Q5003" s="13">
        <f>IFERROR(VLOOKUP($A5003, 'Fielding Data'!$A$1:$H$12056, 5, 0), 0)</f>
        <v>24</v>
      </c>
      <c r="R5003" s="13">
        <f>IFERROR(VLOOKUP($A5003, 'Fielding Data'!$A$1:$H$12056, 6, 0), 0)</f>
        <v>2</v>
      </c>
      <c r="S5003" s="13">
        <f>IFERROR(VLOOKUP($A5003, 'Fielding Data'!$A$1:$H$12056, 7, 0), 0)</f>
        <v>0</v>
      </c>
      <c r="T5003" s="13">
        <f>IFERROR(VLOOKUP($A5003, 'Fielding Data'!$A$1:$H$12056, 8, 0), 0)</f>
        <v>1</v>
      </c>
      <c r="U5003" s="13">
        <f>SUMIFS('Fielding Data'!E:E, 'Fielding Data'!$A:$A, $A5003)</f>
        <v>64</v>
      </c>
      <c r="V5003" s="13">
        <f>SUMIFS('Fielding Data'!F:F, 'Fielding Data'!$A:$A, $A5003)</f>
        <v>85</v>
      </c>
      <c r="W5003" s="13">
        <f>SUMIFS('Fielding Data'!G:G, 'Fielding Data'!$A:$A, $A5003)</f>
        <v>4</v>
      </c>
      <c r="X5003" s="13">
        <f>SUMIFS('Fielding Data'!H:H, 'Fielding Data'!$A:$A, $A5003)</f>
        <v>21</v>
      </c>
    </row>
    <row r="5004" spans="1:24" x14ac:dyDescent="0.3">
      <c r="A5004" s="13" t="str">
        <f t="shared" si="157"/>
        <v>desclan012014</v>
      </c>
      <c r="B5004" s="16" t="s">
        <v>2150</v>
      </c>
      <c r="C5004" s="16">
        <v>2014</v>
      </c>
      <c r="D5004" s="16">
        <v>13</v>
      </c>
      <c r="E5004" s="16">
        <v>10</v>
      </c>
      <c r="F5004" s="16">
        <v>1</v>
      </c>
      <c r="G5004" s="16">
        <v>1</v>
      </c>
      <c r="H5004" s="16">
        <v>0</v>
      </c>
      <c r="I5004" s="16">
        <v>0</v>
      </c>
      <c r="J5004" s="16">
        <v>0</v>
      </c>
      <c r="K5004" s="16">
        <v>2</v>
      </c>
      <c r="L5004" s="16">
        <v>0</v>
      </c>
      <c r="M5004" s="16">
        <v>0</v>
      </c>
      <c r="N5004" s="16">
        <v>1</v>
      </c>
      <c r="O5004" s="16">
        <v>3</v>
      </c>
      <c r="P5004" s="13" t="str">
        <f t="shared" si="156"/>
        <v>P</v>
      </c>
      <c r="Q5004" s="13">
        <f>IFERROR(VLOOKUP($A5004, 'Fielding Data'!$A$1:$H$12056, 5, 0), 0)</f>
        <v>1</v>
      </c>
      <c r="R5004" s="13">
        <f>IFERROR(VLOOKUP($A5004, 'Fielding Data'!$A$1:$H$12056, 6, 0), 0)</f>
        <v>2</v>
      </c>
      <c r="S5004" s="13">
        <f>IFERROR(VLOOKUP($A5004, 'Fielding Data'!$A$1:$H$12056, 7, 0), 0)</f>
        <v>0</v>
      </c>
      <c r="T5004" s="13">
        <f>IFERROR(VLOOKUP($A5004, 'Fielding Data'!$A$1:$H$12056, 8, 0), 0)</f>
        <v>0</v>
      </c>
      <c r="U5004" s="13">
        <f>SUMIFS('Fielding Data'!E:E, 'Fielding Data'!$A:$A, $A5004)</f>
        <v>1</v>
      </c>
      <c r="V5004" s="13">
        <f>SUMIFS('Fielding Data'!F:F, 'Fielding Data'!$A:$A, $A5004)</f>
        <v>2</v>
      </c>
      <c r="W5004" s="13">
        <f>SUMIFS('Fielding Data'!G:G, 'Fielding Data'!$A:$A, $A5004)</f>
        <v>0</v>
      </c>
      <c r="X5004" s="13">
        <f>SUMIFS('Fielding Data'!H:H, 'Fielding Data'!$A:$A, $A5004)</f>
        <v>0</v>
      </c>
    </row>
    <row r="5005" spans="1:24" x14ac:dyDescent="0.3">
      <c r="A5005" s="13" t="str">
        <f t="shared" si="157"/>
        <v>desmoia012014</v>
      </c>
      <c r="B5005" s="16" t="s">
        <v>1072</v>
      </c>
      <c r="C5005" s="16">
        <v>2014</v>
      </c>
      <c r="D5005" s="16">
        <v>154</v>
      </c>
      <c r="E5005" s="16">
        <v>593</v>
      </c>
      <c r="F5005" s="16">
        <v>73</v>
      </c>
      <c r="G5005" s="16">
        <v>151</v>
      </c>
      <c r="H5005" s="16">
        <v>26</v>
      </c>
      <c r="I5005" s="16">
        <v>3</v>
      </c>
      <c r="J5005" s="16">
        <v>24</v>
      </c>
      <c r="K5005" s="16">
        <v>91</v>
      </c>
      <c r="L5005" s="16">
        <v>24</v>
      </c>
      <c r="M5005" s="16">
        <v>5</v>
      </c>
      <c r="N5005" s="16">
        <v>46</v>
      </c>
      <c r="O5005" s="16">
        <v>183</v>
      </c>
      <c r="P5005" s="13" t="str">
        <f t="shared" si="156"/>
        <v>SS</v>
      </c>
      <c r="Q5005" s="13">
        <f>IFERROR(VLOOKUP($A5005, 'Fielding Data'!$A$1:$H$12056, 5, 0), 0)</f>
        <v>203</v>
      </c>
      <c r="R5005" s="13">
        <f>IFERROR(VLOOKUP($A5005, 'Fielding Data'!$A$1:$H$12056, 6, 0), 0)</f>
        <v>416</v>
      </c>
      <c r="S5005" s="13">
        <f>IFERROR(VLOOKUP($A5005, 'Fielding Data'!$A$1:$H$12056, 7, 0), 0)</f>
        <v>24</v>
      </c>
      <c r="T5005" s="13">
        <f>IFERROR(VLOOKUP($A5005, 'Fielding Data'!$A$1:$H$12056, 8, 0), 0)</f>
        <v>82</v>
      </c>
      <c r="U5005" s="13">
        <f>SUMIFS('Fielding Data'!E:E, 'Fielding Data'!$A:$A, $A5005)</f>
        <v>203</v>
      </c>
      <c r="V5005" s="13">
        <f>SUMIFS('Fielding Data'!F:F, 'Fielding Data'!$A:$A, $A5005)</f>
        <v>416</v>
      </c>
      <c r="W5005" s="13">
        <f>SUMIFS('Fielding Data'!G:G, 'Fielding Data'!$A:$A, $A5005)</f>
        <v>24</v>
      </c>
      <c r="X5005" s="13">
        <f>SUMIFS('Fielding Data'!H:H, 'Fielding Data'!$A:$A, $A5005)</f>
        <v>82</v>
      </c>
    </row>
    <row r="5006" spans="1:24" x14ac:dyDescent="0.3">
      <c r="A5006" s="13" t="str">
        <f t="shared" si="157"/>
        <v>despaod012014</v>
      </c>
      <c r="B5006" s="16" t="s">
        <v>2151</v>
      </c>
      <c r="C5006" s="16">
        <v>2014</v>
      </c>
      <c r="D5006" s="16">
        <v>16</v>
      </c>
      <c r="E5006" s="16">
        <v>24</v>
      </c>
      <c r="F5006" s="16">
        <v>0</v>
      </c>
      <c r="G5006" s="16">
        <v>0</v>
      </c>
      <c r="H5006" s="16">
        <v>0</v>
      </c>
      <c r="I5006" s="16">
        <v>0</v>
      </c>
      <c r="J5006" s="16">
        <v>0</v>
      </c>
      <c r="K5006" s="16">
        <v>0</v>
      </c>
      <c r="L5006" s="16">
        <v>0</v>
      </c>
      <c r="M5006" s="16">
        <v>0</v>
      </c>
      <c r="N5006" s="16">
        <v>1</v>
      </c>
      <c r="O5006" s="16">
        <v>10</v>
      </c>
      <c r="P5006" s="13" t="str">
        <f t="shared" si="156"/>
        <v>P</v>
      </c>
      <c r="Q5006" s="13">
        <f>IFERROR(VLOOKUP($A5006, 'Fielding Data'!$A$1:$H$12056, 5, 0), 0)</f>
        <v>7</v>
      </c>
      <c r="R5006" s="13">
        <f>IFERROR(VLOOKUP($A5006, 'Fielding Data'!$A$1:$H$12056, 6, 0), 0)</f>
        <v>17</v>
      </c>
      <c r="S5006" s="13">
        <f>IFERROR(VLOOKUP($A5006, 'Fielding Data'!$A$1:$H$12056, 7, 0), 0)</f>
        <v>3</v>
      </c>
      <c r="T5006" s="13">
        <f>IFERROR(VLOOKUP($A5006, 'Fielding Data'!$A$1:$H$12056, 8, 0), 0)</f>
        <v>0</v>
      </c>
      <c r="U5006" s="13">
        <f>SUMIFS('Fielding Data'!E:E, 'Fielding Data'!$A:$A, $A5006)</f>
        <v>7</v>
      </c>
      <c r="V5006" s="13">
        <f>SUMIFS('Fielding Data'!F:F, 'Fielding Data'!$A:$A, $A5006)</f>
        <v>17</v>
      </c>
      <c r="W5006" s="13">
        <f>SUMIFS('Fielding Data'!G:G, 'Fielding Data'!$A:$A, $A5006)</f>
        <v>3</v>
      </c>
      <c r="X5006" s="13">
        <f>SUMIFS('Fielding Data'!H:H, 'Fielding Data'!$A:$A, $A5006)</f>
        <v>0</v>
      </c>
    </row>
    <row r="5007" spans="1:24" x14ac:dyDescent="0.3">
      <c r="A5007" s="13" t="str">
        <f t="shared" si="157"/>
        <v>detwiro012014</v>
      </c>
      <c r="B5007" s="16" t="s">
        <v>776</v>
      </c>
      <c r="C5007" s="16">
        <v>2014</v>
      </c>
      <c r="D5007" s="16">
        <v>47</v>
      </c>
      <c r="E5007" s="16">
        <v>2</v>
      </c>
      <c r="F5007" s="16">
        <v>1</v>
      </c>
      <c r="G5007" s="16">
        <v>0</v>
      </c>
      <c r="H5007" s="16">
        <v>0</v>
      </c>
      <c r="I5007" s="16">
        <v>0</v>
      </c>
      <c r="J5007" s="16">
        <v>0</v>
      </c>
      <c r="K5007" s="16">
        <v>0</v>
      </c>
      <c r="L5007" s="16">
        <v>0</v>
      </c>
      <c r="M5007" s="16">
        <v>0</v>
      </c>
      <c r="N5007" s="16">
        <v>1</v>
      </c>
      <c r="O5007" s="16">
        <v>1</v>
      </c>
      <c r="P5007" s="13" t="str">
        <f t="shared" si="156"/>
        <v>P</v>
      </c>
      <c r="Q5007" s="13">
        <f>IFERROR(VLOOKUP($A5007, 'Fielding Data'!$A$1:$H$12056, 5, 0), 0)</f>
        <v>4</v>
      </c>
      <c r="R5007" s="13">
        <f>IFERROR(VLOOKUP($A5007, 'Fielding Data'!$A$1:$H$12056, 6, 0), 0)</f>
        <v>10</v>
      </c>
      <c r="S5007" s="13">
        <f>IFERROR(VLOOKUP($A5007, 'Fielding Data'!$A$1:$H$12056, 7, 0), 0)</f>
        <v>0</v>
      </c>
      <c r="T5007" s="13">
        <f>IFERROR(VLOOKUP($A5007, 'Fielding Data'!$A$1:$H$12056, 8, 0), 0)</f>
        <v>1</v>
      </c>
      <c r="U5007" s="13">
        <f>SUMIFS('Fielding Data'!E:E, 'Fielding Data'!$A:$A, $A5007)</f>
        <v>4</v>
      </c>
      <c r="V5007" s="13">
        <f>SUMIFS('Fielding Data'!F:F, 'Fielding Data'!$A:$A, $A5007)</f>
        <v>10</v>
      </c>
      <c r="W5007" s="13">
        <f>SUMIFS('Fielding Data'!G:G, 'Fielding Data'!$A:$A, $A5007)</f>
        <v>0</v>
      </c>
      <c r="X5007" s="13">
        <f>SUMIFS('Fielding Data'!H:H, 'Fielding Data'!$A:$A, $A5007)</f>
        <v>1</v>
      </c>
    </row>
    <row r="5008" spans="1:24" x14ac:dyDescent="0.3">
      <c r="A5008" s="13" t="str">
        <f t="shared" si="157"/>
        <v>diazja012014</v>
      </c>
      <c r="B5008" s="16" t="s">
        <v>2152</v>
      </c>
      <c r="C5008" s="16">
        <v>2014</v>
      </c>
      <c r="D5008" s="16">
        <v>5</v>
      </c>
      <c r="E5008" s="16">
        <v>0</v>
      </c>
      <c r="F5008" s="16">
        <v>0</v>
      </c>
      <c r="G5008" s="16">
        <v>0</v>
      </c>
      <c r="H5008" s="16">
        <v>0</v>
      </c>
      <c r="I5008" s="16">
        <v>0</v>
      </c>
      <c r="J5008" s="16">
        <v>0</v>
      </c>
      <c r="K5008" s="16">
        <v>0</v>
      </c>
      <c r="L5008" s="16">
        <v>0</v>
      </c>
      <c r="M5008" s="16">
        <v>0</v>
      </c>
      <c r="N5008" s="16">
        <v>0</v>
      </c>
      <c r="O5008" s="16">
        <v>0</v>
      </c>
      <c r="P5008" s="13" t="str">
        <f t="shared" si="156"/>
        <v>P</v>
      </c>
      <c r="Q5008" s="13">
        <f>IFERROR(VLOOKUP($A5008, 'Fielding Data'!$A$1:$H$12056, 5, 0), 0)</f>
        <v>0</v>
      </c>
      <c r="R5008" s="13">
        <f>IFERROR(VLOOKUP($A5008, 'Fielding Data'!$A$1:$H$12056, 6, 0), 0)</f>
        <v>0</v>
      </c>
      <c r="S5008" s="13">
        <f>IFERROR(VLOOKUP($A5008, 'Fielding Data'!$A$1:$H$12056, 7, 0), 0)</f>
        <v>0</v>
      </c>
      <c r="T5008" s="13">
        <f>IFERROR(VLOOKUP($A5008, 'Fielding Data'!$A$1:$H$12056, 8, 0), 0)</f>
        <v>0</v>
      </c>
      <c r="U5008" s="13">
        <f>SUMIFS('Fielding Data'!E:E, 'Fielding Data'!$A:$A, $A5008)</f>
        <v>0</v>
      </c>
      <c r="V5008" s="13">
        <f>SUMIFS('Fielding Data'!F:F, 'Fielding Data'!$A:$A, $A5008)</f>
        <v>0</v>
      </c>
      <c r="W5008" s="13">
        <f>SUMIFS('Fielding Data'!G:G, 'Fielding Data'!$A:$A, $A5008)</f>
        <v>0</v>
      </c>
      <c r="X5008" s="13">
        <f>SUMIFS('Fielding Data'!H:H, 'Fielding Data'!$A:$A, $A5008)</f>
        <v>0</v>
      </c>
    </row>
    <row r="5009" spans="1:24" x14ac:dyDescent="0.3">
      <c r="A5009" s="13" t="str">
        <f t="shared" si="157"/>
        <v>diazjo022014</v>
      </c>
      <c r="B5009" s="16" t="s">
        <v>1919</v>
      </c>
      <c r="C5009" s="16">
        <v>2014</v>
      </c>
      <c r="D5009" s="16">
        <v>23</v>
      </c>
      <c r="E5009" s="16">
        <v>38</v>
      </c>
      <c r="F5009" s="16">
        <v>3</v>
      </c>
      <c r="G5009" s="16">
        <v>6</v>
      </c>
      <c r="H5009" s="16">
        <v>1</v>
      </c>
      <c r="I5009" s="16">
        <v>0</v>
      </c>
      <c r="J5009" s="16">
        <v>0</v>
      </c>
      <c r="K5009" s="16">
        <v>4</v>
      </c>
      <c r="L5009" s="16">
        <v>1</v>
      </c>
      <c r="M5009" s="16">
        <v>0</v>
      </c>
      <c r="N5009" s="16">
        <v>3</v>
      </c>
      <c r="O5009" s="16">
        <v>14</v>
      </c>
      <c r="P5009" s="13" t="str">
        <f t="shared" si="156"/>
        <v>2B</v>
      </c>
      <c r="Q5009" s="13">
        <f>IFERROR(VLOOKUP($A5009, 'Fielding Data'!$A$1:$H$12056, 5, 0), 0)</f>
        <v>3</v>
      </c>
      <c r="R5009" s="13">
        <f>IFERROR(VLOOKUP($A5009, 'Fielding Data'!$A$1:$H$12056, 6, 0), 0)</f>
        <v>5</v>
      </c>
      <c r="S5009" s="13">
        <f>IFERROR(VLOOKUP($A5009, 'Fielding Data'!$A$1:$H$12056, 7, 0), 0)</f>
        <v>0</v>
      </c>
      <c r="T5009" s="13">
        <f>IFERROR(VLOOKUP($A5009, 'Fielding Data'!$A$1:$H$12056, 8, 0), 0)</f>
        <v>2</v>
      </c>
      <c r="U5009" s="13">
        <f>SUMIFS('Fielding Data'!E:E, 'Fielding Data'!$A:$A, $A5009)</f>
        <v>19</v>
      </c>
      <c r="V5009" s="13">
        <f>SUMIFS('Fielding Data'!F:F, 'Fielding Data'!$A:$A, $A5009)</f>
        <v>28</v>
      </c>
      <c r="W5009" s="13">
        <f>SUMIFS('Fielding Data'!G:G, 'Fielding Data'!$A:$A, $A5009)</f>
        <v>0</v>
      </c>
      <c r="X5009" s="13">
        <f>SUMIFS('Fielding Data'!H:H, 'Fielding Data'!$A:$A, $A5009)</f>
        <v>8</v>
      </c>
    </row>
    <row r="5010" spans="1:24" x14ac:dyDescent="0.3">
      <c r="A5010" s="13" t="str">
        <f t="shared" si="157"/>
        <v>diazju032014</v>
      </c>
      <c r="B5010" s="16" t="s">
        <v>2153</v>
      </c>
      <c r="C5010" s="16">
        <v>2014</v>
      </c>
      <c r="D5010" s="16">
        <v>36</v>
      </c>
      <c r="E5010" s="16">
        <v>0</v>
      </c>
      <c r="F5010" s="16">
        <v>0</v>
      </c>
      <c r="G5010" s="16">
        <v>0</v>
      </c>
      <c r="H5010" s="16">
        <v>0</v>
      </c>
      <c r="I5010" s="16">
        <v>0</v>
      </c>
      <c r="J5010" s="16">
        <v>0</v>
      </c>
      <c r="K5010" s="16">
        <v>0</v>
      </c>
      <c r="L5010" s="16">
        <v>0</v>
      </c>
      <c r="M5010" s="16">
        <v>0</v>
      </c>
      <c r="N5010" s="16">
        <v>0</v>
      </c>
      <c r="O5010" s="16">
        <v>0</v>
      </c>
      <c r="P5010" s="13" t="str">
        <f t="shared" si="156"/>
        <v>P</v>
      </c>
      <c r="Q5010" s="13">
        <f>IFERROR(VLOOKUP($A5010, 'Fielding Data'!$A$1:$H$12056, 5, 0), 0)</f>
        <v>1</v>
      </c>
      <c r="R5010" s="13">
        <f>IFERROR(VLOOKUP($A5010, 'Fielding Data'!$A$1:$H$12056, 6, 0), 0)</f>
        <v>1</v>
      </c>
      <c r="S5010" s="13">
        <f>IFERROR(VLOOKUP($A5010, 'Fielding Data'!$A$1:$H$12056, 7, 0), 0)</f>
        <v>0</v>
      </c>
      <c r="T5010" s="13">
        <f>IFERROR(VLOOKUP($A5010, 'Fielding Data'!$A$1:$H$12056, 8, 0), 0)</f>
        <v>0</v>
      </c>
      <c r="U5010" s="13">
        <f>SUMIFS('Fielding Data'!E:E, 'Fielding Data'!$A:$A, $A5010)</f>
        <v>1</v>
      </c>
      <c r="V5010" s="13">
        <f>SUMIFS('Fielding Data'!F:F, 'Fielding Data'!$A:$A, $A5010)</f>
        <v>1</v>
      </c>
      <c r="W5010" s="13">
        <f>SUMIFS('Fielding Data'!G:G, 'Fielding Data'!$A:$A, $A5010)</f>
        <v>0</v>
      </c>
      <c r="X5010" s="13">
        <f>SUMIFS('Fielding Data'!H:H, 'Fielding Data'!$A:$A, $A5010)</f>
        <v>0</v>
      </c>
    </row>
    <row r="5011" spans="1:24" x14ac:dyDescent="0.3">
      <c r="A5011" s="13" t="str">
        <f t="shared" si="157"/>
        <v>dickech012014</v>
      </c>
      <c r="B5011" s="16" t="s">
        <v>909</v>
      </c>
      <c r="C5011" s="16">
        <v>2014</v>
      </c>
      <c r="D5011" s="16">
        <v>41</v>
      </c>
      <c r="E5011" s="16">
        <v>98</v>
      </c>
      <c r="F5011" s="16">
        <v>12</v>
      </c>
      <c r="G5011" s="16">
        <v>22</v>
      </c>
      <c r="H5011" s="16">
        <v>4</v>
      </c>
      <c r="I5011" s="16">
        <v>0</v>
      </c>
      <c r="J5011" s="16">
        <v>2</v>
      </c>
      <c r="K5011" s="16">
        <v>6</v>
      </c>
      <c r="L5011" s="16">
        <v>3</v>
      </c>
      <c r="M5011" s="16">
        <v>0</v>
      </c>
      <c r="N5011" s="16">
        <v>12</v>
      </c>
      <c r="O5011" s="16">
        <v>38</v>
      </c>
      <c r="P5011" s="13" t="str">
        <f t="shared" si="156"/>
        <v>CF</v>
      </c>
      <c r="Q5011" s="13">
        <f>IFERROR(VLOOKUP($A5011, 'Fielding Data'!$A$1:$H$12056, 5, 0), 0)</f>
        <v>11</v>
      </c>
      <c r="R5011" s="13">
        <f>IFERROR(VLOOKUP($A5011, 'Fielding Data'!$A$1:$H$12056, 6, 0), 0)</f>
        <v>1</v>
      </c>
      <c r="S5011" s="13">
        <f>IFERROR(VLOOKUP($A5011, 'Fielding Data'!$A$1:$H$12056, 7, 0), 0)</f>
        <v>0</v>
      </c>
      <c r="T5011" s="13">
        <f>IFERROR(VLOOKUP($A5011, 'Fielding Data'!$A$1:$H$12056, 8, 0), 0)</f>
        <v>0</v>
      </c>
      <c r="U5011" s="13">
        <f>SUMIFS('Fielding Data'!E:E, 'Fielding Data'!$A:$A, $A5011)</f>
        <v>100</v>
      </c>
      <c r="V5011" s="13">
        <f>SUMIFS('Fielding Data'!F:F, 'Fielding Data'!$A:$A, $A5011)</f>
        <v>6</v>
      </c>
      <c r="W5011" s="13">
        <f>SUMIFS('Fielding Data'!G:G, 'Fielding Data'!$A:$A, $A5011)</f>
        <v>4</v>
      </c>
      <c r="X5011" s="13">
        <f>SUMIFS('Fielding Data'!H:H, 'Fielding Data'!$A:$A, $A5011)</f>
        <v>0</v>
      </c>
    </row>
    <row r="5012" spans="1:24" x14ac:dyDescent="0.3">
      <c r="A5012" s="13" t="str">
        <f t="shared" si="157"/>
        <v>dickeco012014</v>
      </c>
      <c r="B5012" s="16" t="s">
        <v>1920</v>
      </c>
      <c r="C5012" s="16">
        <v>2014</v>
      </c>
      <c r="D5012" s="16">
        <v>131</v>
      </c>
      <c r="E5012" s="16">
        <v>436</v>
      </c>
      <c r="F5012" s="16">
        <v>74</v>
      </c>
      <c r="G5012" s="16">
        <v>136</v>
      </c>
      <c r="H5012" s="16">
        <v>27</v>
      </c>
      <c r="I5012" s="16">
        <v>6</v>
      </c>
      <c r="J5012" s="16">
        <v>24</v>
      </c>
      <c r="K5012" s="16">
        <v>76</v>
      </c>
      <c r="L5012" s="16">
        <v>8</v>
      </c>
      <c r="M5012" s="16">
        <v>7</v>
      </c>
      <c r="N5012" s="16">
        <v>37</v>
      </c>
      <c r="O5012" s="16">
        <v>101</v>
      </c>
      <c r="P5012" s="13" t="str">
        <f t="shared" si="156"/>
        <v>CF</v>
      </c>
      <c r="Q5012" s="13">
        <f>IFERROR(VLOOKUP($A5012, 'Fielding Data'!$A$1:$H$12056, 5, 0), 0)</f>
        <v>15</v>
      </c>
      <c r="R5012" s="13">
        <f>IFERROR(VLOOKUP($A5012, 'Fielding Data'!$A$1:$H$12056, 6, 0), 0)</f>
        <v>0</v>
      </c>
      <c r="S5012" s="13">
        <f>IFERROR(VLOOKUP($A5012, 'Fielding Data'!$A$1:$H$12056, 7, 0), 0)</f>
        <v>0</v>
      </c>
      <c r="T5012" s="13">
        <f>IFERROR(VLOOKUP($A5012, 'Fielding Data'!$A$1:$H$12056, 8, 0), 0)</f>
        <v>0</v>
      </c>
      <c r="U5012" s="13">
        <f>SUMIFS('Fielding Data'!E:E, 'Fielding Data'!$A:$A, $A5012)</f>
        <v>342</v>
      </c>
      <c r="V5012" s="13">
        <f>SUMIFS('Fielding Data'!F:F, 'Fielding Data'!$A:$A, $A5012)</f>
        <v>4</v>
      </c>
      <c r="W5012" s="13">
        <f>SUMIFS('Fielding Data'!G:G, 'Fielding Data'!$A:$A, $A5012)</f>
        <v>8</v>
      </c>
      <c r="X5012" s="13">
        <f>SUMIFS('Fielding Data'!H:H, 'Fielding Data'!$A:$A, $A5012)</f>
        <v>0</v>
      </c>
    </row>
    <row r="5013" spans="1:24" x14ac:dyDescent="0.3">
      <c r="A5013" s="13" t="str">
        <f t="shared" si="157"/>
        <v>dickera012014</v>
      </c>
      <c r="B5013" s="16" t="s">
        <v>238</v>
      </c>
      <c r="C5013" s="16">
        <v>2014</v>
      </c>
      <c r="D5013" s="16">
        <v>35</v>
      </c>
      <c r="E5013" s="16">
        <v>9</v>
      </c>
      <c r="F5013" s="16">
        <v>0</v>
      </c>
      <c r="G5013" s="16">
        <v>0</v>
      </c>
      <c r="H5013" s="16">
        <v>0</v>
      </c>
      <c r="I5013" s="16">
        <v>0</v>
      </c>
      <c r="J5013" s="16">
        <v>0</v>
      </c>
      <c r="K5013" s="16">
        <v>0</v>
      </c>
      <c r="L5013" s="16">
        <v>0</v>
      </c>
      <c r="M5013" s="16">
        <v>0</v>
      </c>
      <c r="N5013" s="16">
        <v>0</v>
      </c>
      <c r="O5013" s="16">
        <v>2</v>
      </c>
      <c r="P5013" s="13" t="str">
        <f t="shared" si="156"/>
        <v>P</v>
      </c>
      <c r="Q5013" s="13">
        <f>IFERROR(VLOOKUP($A5013, 'Fielding Data'!$A$1:$H$12056, 5, 0), 0)</f>
        <v>17</v>
      </c>
      <c r="R5013" s="13">
        <f>IFERROR(VLOOKUP($A5013, 'Fielding Data'!$A$1:$H$12056, 6, 0), 0)</f>
        <v>23</v>
      </c>
      <c r="S5013" s="13">
        <f>IFERROR(VLOOKUP($A5013, 'Fielding Data'!$A$1:$H$12056, 7, 0), 0)</f>
        <v>2</v>
      </c>
      <c r="T5013" s="13">
        <f>IFERROR(VLOOKUP($A5013, 'Fielding Data'!$A$1:$H$12056, 8, 0), 0)</f>
        <v>4</v>
      </c>
      <c r="U5013" s="13">
        <f>SUMIFS('Fielding Data'!E:E, 'Fielding Data'!$A:$A, $A5013)</f>
        <v>17</v>
      </c>
      <c r="V5013" s="13">
        <f>SUMIFS('Fielding Data'!F:F, 'Fielding Data'!$A:$A, $A5013)</f>
        <v>23</v>
      </c>
      <c r="W5013" s="13">
        <f>SUMIFS('Fielding Data'!G:G, 'Fielding Data'!$A:$A, $A5013)</f>
        <v>2</v>
      </c>
      <c r="X5013" s="13">
        <f>SUMIFS('Fielding Data'!H:H, 'Fielding Data'!$A:$A, $A5013)</f>
        <v>4</v>
      </c>
    </row>
    <row r="5014" spans="1:24" x14ac:dyDescent="0.3">
      <c r="A5014" s="13" t="str">
        <f t="shared" si="157"/>
        <v>diekmja012014</v>
      </c>
      <c r="B5014" s="16" t="s">
        <v>1698</v>
      </c>
      <c r="C5014" s="16">
        <v>2014</v>
      </c>
      <c r="D5014" s="16">
        <v>73</v>
      </c>
      <c r="E5014" s="16">
        <v>0</v>
      </c>
      <c r="F5014" s="16">
        <v>0</v>
      </c>
      <c r="G5014" s="16">
        <v>0</v>
      </c>
      <c r="H5014" s="16">
        <v>0</v>
      </c>
      <c r="I5014" s="16">
        <v>0</v>
      </c>
      <c r="J5014" s="16">
        <v>0</v>
      </c>
      <c r="K5014" s="16">
        <v>0</v>
      </c>
      <c r="L5014" s="16">
        <v>0</v>
      </c>
      <c r="M5014" s="16">
        <v>0</v>
      </c>
      <c r="N5014" s="16">
        <v>0</v>
      </c>
      <c r="O5014" s="16">
        <v>0</v>
      </c>
      <c r="P5014" s="13" t="str">
        <f t="shared" si="156"/>
        <v>P</v>
      </c>
      <c r="Q5014" s="13">
        <f>IFERROR(VLOOKUP($A5014, 'Fielding Data'!$A$1:$H$12056, 5, 0), 0)</f>
        <v>3</v>
      </c>
      <c r="R5014" s="13">
        <f>IFERROR(VLOOKUP($A5014, 'Fielding Data'!$A$1:$H$12056, 6, 0), 0)</f>
        <v>9</v>
      </c>
      <c r="S5014" s="13">
        <f>IFERROR(VLOOKUP($A5014, 'Fielding Data'!$A$1:$H$12056, 7, 0), 0)</f>
        <v>0</v>
      </c>
      <c r="T5014" s="13">
        <f>IFERROR(VLOOKUP($A5014, 'Fielding Data'!$A$1:$H$12056, 8, 0), 0)</f>
        <v>0</v>
      </c>
      <c r="U5014" s="13">
        <f>SUMIFS('Fielding Data'!E:E, 'Fielding Data'!$A:$A, $A5014)</f>
        <v>3</v>
      </c>
      <c r="V5014" s="13">
        <f>SUMIFS('Fielding Data'!F:F, 'Fielding Data'!$A:$A, $A5014)</f>
        <v>9</v>
      </c>
      <c r="W5014" s="13">
        <f>SUMIFS('Fielding Data'!G:G, 'Fielding Data'!$A:$A, $A5014)</f>
        <v>0</v>
      </c>
      <c r="X5014" s="13">
        <f>SUMIFS('Fielding Data'!H:H, 'Fielding Data'!$A:$A, $A5014)</f>
        <v>0</v>
      </c>
    </row>
    <row r="5015" spans="1:24" x14ac:dyDescent="0.3">
      <c r="A5015" s="13" t="str">
        <f t="shared" si="157"/>
        <v>dietrde012014</v>
      </c>
      <c r="B5015" s="16" t="s">
        <v>1921</v>
      </c>
      <c r="C5015" s="16">
        <v>2014</v>
      </c>
      <c r="D5015" s="16">
        <v>49</v>
      </c>
      <c r="E5015" s="16">
        <v>158</v>
      </c>
      <c r="F5015" s="16">
        <v>31</v>
      </c>
      <c r="G5015" s="16">
        <v>36</v>
      </c>
      <c r="H5015" s="16">
        <v>6</v>
      </c>
      <c r="I5015" s="16">
        <v>2</v>
      </c>
      <c r="J5015" s="16">
        <v>5</v>
      </c>
      <c r="K5015" s="16">
        <v>17</v>
      </c>
      <c r="L5015" s="16">
        <v>1</v>
      </c>
      <c r="M5015" s="16">
        <v>0</v>
      </c>
      <c r="N5015" s="16">
        <v>13</v>
      </c>
      <c r="O5015" s="16">
        <v>38</v>
      </c>
      <c r="P5015" s="13" t="str">
        <f t="shared" si="156"/>
        <v>2B</v>
      </c>
      <c r="Q5015" s="13">
        <f>IFERROR(VLOOKUP($A5015, 'Fielding Data'!$A$1:$H$12056, 5, 0), 0)</f>
        <v>58</v>
      </c>
      <c r="R5015" s="13">
        <f>IFERROR(VLOOKUP($A5015, 'Fielding Data'!$A$1:$H$12056, 6, 0), 0)</f>
        <v>134</v>
      </c>
      <c r="S5015" s="13">
        <f>IFERROR(VLOOKUP($A5015, 'Fielding Data'!$A$1:$H$12056, 7, 0), 0)</f>
        <v>10</v>
      </c>
      <c r="T5015" s="13">
        <f>IFERROR(VLOOKUP($A5015, 'Fielding Data'!$A$1:$H$12056, 8, 0), 0)</f>
        <v>24</v>
      </c>
      <c r="U5015" s="13">
        <f>SUMIFS('Fielding Data'!E:E, 'Fielding Data'!$A:$A, $A5015)</f>
        <v>58</v>
      </c>
      <c r="V5015" s="13">
        <f>SUMIFS('Fielding Data'!F:F, 'Fielding Data'!$A:$A, $A5015)</f>
        <v>134</v>
      </c>
      <c r="W5015" s="13">
        <f>SUMIFS('Fielding Data'!G:G, 'Fielding Data'!$A:$A, $A5015)</f>
        <v>11</v>
      </c>
      <c r="X5015" s="13">
        <f>SUMIFS('Fielding Data'!H:H, 'Fielding Data'!$A:$A, $A5015)</f>
        <v>24</v>
      </c>
    </row>
    <row r="5016" spans="1:24" x14ac:dyDescent="0.3">
      <c r="A5016" s="13" t="str">
        <f t="shared" si="157"/>
        <v>dominch012014</v>
      </c>
      <c r="B5016" s="16" t="s">
        <v>2154</v>
      </c>
      <c r="C5016" s="16">
        <v>2014</v>
      </c>
      <c r="D5016" s="16">
        <v>8</v>
      </c>
      <c r="E5016" s="16">
        <v>17</v>
      </c>
      <c r="F5016" s="16">
        <v>1</v>
      </c>
      <c r="G5016" s="16">
        <v>1</v>
      </c>
      <c r="H5016" s="16">
        <v>0</v>
      </c>
      <c r="I5016" s="16">
        <v>0</v>
      </c>
      <c r="J5016" s="16">
        <v>1</v>
      </c>
      <c r="K5016" s="16">
        <v>2</v>
      </c>
      <c r="L5016" s="16">
        <v>0</v>
      </c>
      <c r="M5016" s="16">
        <v>0</v>
      </c>
      <c r="N5016" s="16">
        <v>1</v>
      </c>
      <c r="O5016" s="16">
        <v>4</v>
      </c>
      <c r="P5016" s="13" t="str">
        <f t="shared" si="156"/>
        <v>3B</v>
      </c>
      <c r="Q5016" s="13">
        <f>IFERROR(VLOOKUP($A5016, 'Fielding Data'!$A$1:$H$12056, 5, 0), 0)</f>
        <v>0</v>
      </c>
      <c r="R5016" s="13">
        <f>IFERROR(VLOOKUP($A5016, 'Fielding Data'!$A$1:$H$12056, 6, 0), 0)</f>
        <v>0</v>
      </c>
      <c r="S5016" s="13">
        <f>IFERROR(VLOOKUP($A5016, 'Fielding Data'!$A$1:$H$12056, 7, 0), 0)</f>
        <v>0</v>
      </c>
      <c r="T5016" s="13">
        <f>IFERROR(VLOOKUP($A5016, 'Fielding Data'!$A$1:$H$12056, 8, 0), 0)</f>
        <v>0</v>
      </c>
      <c r="U5016" s="13">
        <f>SUMIFS('Fielding Data'!E:E, 'Fielding Data'!$A:$A, $A5016)</f>
        <v>24</v>
      </c>
      <c r="V5016" s="13">
        <f>SUMIFS('Fielding Data'!F:F, 'Fielding Data'!$A:$A, $A5016)</f>
        <v>0</v>
      </c>
      <c r="W5016" s="13">
        <f>SUMIFS('Fielding Data'!G:G, 'Fielding Data'!$A:$A, $A5016)</f>
        <v>0</v>
      </c>
      <c r="X5016" s="13">
        <f>SUMIFS('Fielding Data'!H:H, 'Fielding Data'!$A:$A, $A5016)</f>
        <v>0</v>
      </c>
    </row>
    <row r="5017" spans="1:24" x14ac:dyDescent="0.3">
      <c r="A5017" s="13" t="str">
        <f t="shared" si="157"/>
        <v>dominjo012014</v>
      </c>
      <c r="B5017" s="16" t="s">
        <v>1922</v>
      </c>
      <c r="C5017" s="16">
        <v>2014</v>
      </c>
      <c r="D5017" s="16">
        <v>5</v>
      </c>
      <c r="E5017" s="16">
        <v>1</v>
      </c>
      <c r="F5017" s="16">
        <v>0</v>
      </c>
      <c r="G5017" s="16">
        <v>0</v>
      </c>
      <c r="H5017" s="16">
        <v>0</v>
      </c>
      <c r="I5017" s="16">
        <v>0</v>
      </c>
      <c r="J5017" s="16">
        <v>0</v>
      </c>
      <c r="K5017" s="16">
        <v>0</v>
      </c>
      <c r="L5017" s="16">
        <v>0</v>
      </c>
      <c r="M5017" s="16">
        <v>0</v>
      </c>
      <c r="N5017" s="16">
        <v>0</v>
      </c>
      <c r="O5017" s="16">
        <v>1</v>
      </c>
      <c r="P5017" s="13" t="str">
        <f t="shared" si="156"/>
        <v>P</v>
      </c>
      <c r="Q5017" s="13">
        <f>IFERROR(VLOOKUP($A5017, 'Fielding Data'!$A$1:$H$12056, 5, 0), 0)</f>
        <v>1</v>
      </c>
      <c r="R5017" s="13">
        <f>IFERROR(VLOOKUP($A5017, 'Fielding Data'!$A$1:$H$12056, 6, 0), 0)</f>
        <v>1</v>
      </c>
      <c r="S5017" s="13">
        <f>IFERROR(VLOOKUP($A5017, 'Fielding Data'!$A$1:$H$12056, 7, 0), 0)</f>
        <v>0</v>
      </c>
      <c r="T5017" s="13">
        <f>IFERROR(VLOOKUP($A5017, 'Fielding Data'!$A$1:$H$12056, 8, 0), 0)</f>
        <v>0</v>
      </c>
      <c r="U5017" s="13">
        <f>SUMIFS('Fielding Data'!E:E, 'Fielding Data'!$A:$A, $A5017)</f>
        <v>1</v>
      </c>
      <c r="V5017" s="13">
        <f>SUMIFS('Fielding Data'!F:F, 'Fielding Data'!$A:$A, $A5017)</f>
        <v>1</v>
      </c>
      <c r="W5017" s="13">
        <f>SUMIFS('Fielding Data'!G:G, 'Fielding Data'!$A:$A, $A5017)</f>
        <v>0</v>
      </c>
      <c r="X5017" s="13">
        <f>SUMIFS('Fielding Data'!H:H, 'Fielding Data'!$A:$A, $A5017)</f>
        <v>0</v>
      </c>
    </row>
    <row r="5018" spans="1:24" x14ac:dyDescent="0.3">
      <c r="A5018" s="13" t="str">
        <f t="shared" si="157"/>
        <v>dominma012014</v>
      </c>
      <c r="B5018" s="16" t="s">
        <v>1486</v>
      </c>
      <c r="C5018" s="16">
        <v>2014</v>
      </c>
      <c r="D5018" s="16">
        <v>157</v>
      </c>
      <c r="E5018" s="16">
        <v>564</v>
      </c>
      <c r="F5018" s="16">
        <v>51</v>
      </c>
      <c r="G5018" s="16">
        <v>121</v>
      </c>
      <c r="H5018" s="16">
        <v>17</v>
      </c>
      <c r="I5018" s="16">
        <v>0</v>
      </c>
      <c r="J5018" s="16">
        <v>16</v>
      </c>
      <c r="K5018" s="16">
        <v>57</v>
      </c>
      <c r="L5018" s="16">
        <v>0</v>
      </c>
      <c r="M5018" s="16">
        <v>1</v>
      </c>
      <c r="N5018" s="16">
        <v>29</v>
      </c>
      <c r="O5018" s="16">
        <v>125</v>
      </c>
      <c r="P5018" s="13" t="str">
        <f t="shared" si="156"/>
        <v>3B</v>
      </c>
      <c r="Q5018" s="13">
        <f>IFERROR(VLOOKUP($A5018, 'Fielding Data'!$A$1:$H$12056, 5, 0), 0)</f>
        <v>109</v>
      </c>
      <c r="R5018" s="13">
        <f>IFERROR(VLOOKUP($A5018, 'Fielding Data'!$A$1:$H$12056, 6, 0), 0)</f>
        <v>278</v>
      </c>
      <c r="S5018" s="13">
        <f>IFERROR(VLOOKUP($A5018, 'Fielding Data'!$A$1:$H$12056, 7, 0), 0)</f>
        <v>11</v>
      </c>
      <c r="T5018" s="13">
        <f>IFERROR(VLOOKUP($A5018, 'Fielding Data'!$A$1:$H$12056, 8, 0), 0)</f>
        <v>22</v>
      </c>
      <c r="U5018" s="13">
        <f>SUMIFS('Fielding Data'!E:E, 'Fielding Data'!$A:$A, $A5018)</f>
        <v>109</v>
      </c>
      <c r="V5018" s="13">
        <f>SUMIFS('Fielding Data'!F:F, 'Fielding Data'!$A:$A, $A5018)</f>
        <v>278</v>
      </c>
      <c r="W5018" s="13">
        <f>SUMIFS('Fielding Data'!G:G, 'Fielding Data'!$A:$A, $A5018)</f>
        <v>11</v>
      </c>
      <c r="X5018" s="13">
        <f>SUMIFS('Fielding Data'!H:H, 'Fielding Data'!$A:$A, $A5018)</f>
        <v>22</v>
      </c>
    </row>
    <row r="5019" spans="1:24" x14ac:dyDescent="0.3">
      <c r="A5019" s="13" t="str">
        <f t="shared" si="157"/>
        <v>donaljo022014</v>
      </c>
      <c r="B5019" s="16" t="s">
        <v>1266</v>
      </c>
      <c r="C5019" s="16">
        <v>2014</v>
      </c>
      <c r="D5019" s="16">
        <v>158</v>
      </c>
      <c r="E5019" s="16">
        <v>608</v>
      </c>
      <c r="F5019" s="16">
        <v>93</v>
      </c>
      <c r="G5019" s="16">
        <v>155</v>
      </c>
      <c r="H5019" s="16">
        <v>31</v>
      </c>
      <c r="I5019" s="16">
        <v>2</v>
      </c>
      <c r="J5019" s="16">
        <v>29</v>
      </c>
      <c r="K5019" s="16">
        <v>98</v>
      </c>
      <c r="L5019" s="16">
        <v>8</v>
      </c>
      <c r="M5019" s="16">
        <v>0</v>
      </c>
      <c r="N5019" s="16">
        <v>76</v>
      </c>
      <c r="O5019" s="16">
        <v>130</v>
      </c>
      <c r="P5019" s="13" t="str">
        <f t="shared" si="156"/>
        <v>3B</v>
      </c>
      <c r="Q5019" s="13">
        <f>IFERROR(VLOOKUP($A5019, 'Fielding Data'!$A$1:$H$12056, 5, 0), 0)</f>
        <v>131</v>
      </c>
      <c r="R5019" s="13">
        <f>IFERROR(VLOOKUP($A5019, 'Fielding Data'!$A$1:$H$12056, 6, 0), 0)</f>
        <v>328</v>
      </c>
      <c r="S5019" s="13">
        <f>IFERROR(VLOOKUP($A5019, 'Fielding Data'!$A$1:$H$12056, 7, 0), 0)</f>
        <v>23</v>
      </c>
      <c r="T5019" s="13">
        <f>IFERROR(VLOOKUP($A5019, 'Fielding Data'!$A$1:$H$12056, 8, 0), 0)</f>
        <v>43</v>
      </c>
      <c r="U5019" s="13">
        <f>SUMIFS('Fielding Data'!E:E, 'Fielding Data'!$A:$A, $A5019)</f>
        <v>131</v>
      </c>
      <c r="V5019" s="13">
        <f>SUMIFS('Fielding Data'!F:F, 'Fielding Data'!$A:$A, $A5019)</f>
        <v>328</v>
      </c>
      <c r="W5019" s="13">
        <f>SUMIFS('Fielding Data'!G:G, 'Fielding Data'!$A:$A, $A5019)</f>
        <v>23</v>
      </c>
      <c r="X5019" s="13">
        <f>SUMIFS('Fielding Data'!H:H, 'Fielding Data'!$A:$A, $A5019)</f>
        <v>43</v>
      </c>
    </row>
    <row r="5020" spans="1:24" x14ac:dyDescent="0.3">
      <c r="A5020" s="13" t="str">
        <f t="shared" si="157"/>
        <v>doolise012014</v>
      </c>
      <c r="B5020" s="16" t="s">
        <v>1699</v>
      </c>
      <c r="C5020" s="16">
        <v>2014</v>
      </c>
      <c r="D5020" s="16">
        <v>62</v>
      </c>
      <c r="E5020" s="16">
        <v>1</v>
      </c>
      <c r="F5020" s="16">
        <v>0</v>
      </c>
      <c r="G5020" s="16">
        <v>0</v>
      </c>
      <c r="H5020" s="16">
        <v>0</v>
      </c>
      <c r="I5020" s="16">
        <v>0</v>
      </c>
      <c r="J5020" s="16">
        <v>0</v>
      </c>
      <c r="K5020" s="16">
        <v>0</v>
      </c>
      <c r="L5020" s="16">
        <v>0</v>
      </c>
      <c r="M5020" s="16">
        <v>0</v>
      </c>
      <c r="N5020" s="16">
        <v>0</v>
      </c>
      <c r="O5020" s="16">
        <v>0</v>
      </c>
      <c r="P5020" s="13" t="str">
        <f t="shared" si="156"/>
        <v>P</v>
      </c>
      <c r="Q5020" s="13">
        <f>IFERROR(VLOOKUP($A5020, 'Fielding Data'!$A$1:$H$12056, 5, 0), 0)</f>
        <v>1</v>
      </c>
      <c r="R5020" s="13">
        <f>IFERROR(VLOOKUP($A5020, 'Fielding Data'!$A$1:$H$12056, 6, 0), 0)</f>
        <v>4</v>
      </c>
      <c r="S5020" s="13">
        <f>IFERROR(VLOOKUP($A5020, 'Fielding Data'!$A$1:$H$12056, 7, 0), 0)</f>
        <v>0</v>
      </c>
      <c r="T5020" s="13">
        <f>IFERROR(VLOOKUP($A5020, 'Fielding Data'!$A$1:$H$12056, 8, 0), 0)</f>
        <v>0</v>
      </c>
      <c r="U5020" s="13">
        <f>SUMIFS('Fielding Data'!E:E, 'Fielding Data'!$A:$A, $A5020)</f>
        <v>1</v>
      </c>
      <c r="V5020" s="13">
        <f>SUMIFS('Fielding Data'!F:F, 'Fielding Data'!$A:$A, $A5020)</f>
        <v>4</v>
      </c>
      <c r="W5020" s="13">
        <f>SUMIFS('Fielding Data'!G:G, 'Fielding Data'!$A:$A, $A5020)</f>
        <v>0</v>
      </c>
      <c r="X5020" s="13">
        <f>SUMIFS('Fielding Data'!H:H, 'Fielding Data'!$A:$A, $A5020)</f>
        <v>0</v>
      </c>
    </row>
    <row r="5021" spans="1:24" x14ac:dyDescent="0.3">
      <c r="A5021" s="13" t="str">
        <f t="shared" si="157"/>
        <v>doumiry012014</v>
      </c>
      <c r="B5021" s="16" t="s">
        <v>533</v>
      </c>
      <c r="C5021" s="16">
        <v>2014</v>
      </c>
      <c r="D5021" s="16">
        <v>100</v>
      </c>
      <c r="E5021" s="16">
        <v>157</v>
      </c>
      <c r="F5021" s="16">
        <v>11</v>
      </c>
      <c r="G5021" s="16">
        <v>31</v>
      </c>
      <c r="H5021" s="16">
        <v>4</v>
      </c>
      <c r="I5021" s="16">
        <v>0</v>
      </c>
      <c r="J5021" s="16">
        <v>5</v>
      </c>
      <c r="K5021" s="16">
        <v>17</v>
      </c>
      <c r="L5021" s="16">
        <v>1</v>
      </c>
      <c r="M5021" s="16">
        <v>0</v>
      </c>
      <c r="N5021" s="16">
        <v>7</v>
      </c>
      <c r="O5021" s="16">
        <v>49</v>
      </c>
      <c r="P5021" s="13" t="str">
        <f t="shared" si="156"/>
        <v>C</v>
      </c>
      <c r="Q5021" s="13">
        <f>IFERROR(VLOOKUP($A5021, 'Fielding Data'!$A$1:$H$12056, 5, 0), 0)</f>
        <v>19</v>
      </c>
      <c r="R5021" s="13">
        <f>IFERROR(VLOOKUP($A5021, 'Fielding Data'!$A$1:$H$12056, 6, 0), 0)</f>
        <v>1</v>
      </c>
      <c r="S5021" s="13">
        <f>IFERROR(VLOOKUP($A5021, 'Fielding Data'!$A$1:$H$12056, 7, 0), 0)</f>
        <v>1</v>
      </c>
      <c r="T5021" s="13">
        <f>IFERROR(VLOOKUP($A5021, 'Fielding Data'!$A$1:$H$12056, 8, 0), 0)</f>
        <v>1</v>
      </c>
      <c r="U5021" s="13">
        <f>SUMIFS('Fielding Data'!E:E, 'Fielding Data'!$A:$A, $A5021)</f>
        <v>89</v>
      </c>
      <c r="V5021" s="13">
        <f>SUMIFS('Fielding Data'!F:F, 'Fielding Data'!$A:$A, $A5021)</f>
        <v>1</v>
      </c>
      <c r="W5021" s="13">
        <f>SUMIFS('Fielding Data'!G:G, 'Fielding Data'!$A:$A, $A5021)</f>
        <v>1</v>
      </c>
      <c r="X5021" s="13">
        <f>SUMIFS('Fielding Data'!H:H, 'Fielding Data'!$A:$A, $A5021)</f>
        <v>1</v>
      </c>
    </row>
    <row r="5022" spans="1:24" x14ac:dyDescent="0.3">
      <c r="A5022" s="13" t="str">
        <f t="shared" si="157"/>
        <v>downsda022014</v>
      </c>
      <c r="B5022" s="16" t="s">
        <v>1700</v>
      </c>
      <c r="C5022" s="16">
        <v>2014</v>
      </c>
      <c r="D5022" s="16">
        <v>45</v>
      </c>
      <c r="E5022" s="16">
        <v>0</v>
      </c>
      <c r="F5022" s="16">
        <v>0</v>
      </c>
      <c r="G5022" s="16">
        <v>0</v>
      </c>
      <c r="H5022" s="16">
        <v>0</v>
      </c>
      <c r="I5022" s="16">
        <v>0</v>
      </c>
      <c r="J5022" s="16">
        <v>0</v>
      </c>
      <c r="K5022" s="16">
        <v>0</v>
      </c>
      <c r="L5022" s="16">
        <v>0</v>
      </c>
      <c r="M5022" s="16">
        <v>0</v>
      </c>
      <c r="N5022" s="16">
        <v>0</v>
      </c>
      <c r="O5022" s="16">
        <v>0</v>
      </c>
      <c r="P5022" s="13" t="str">
        <f t="shared" si="156"/>
        <v>P</v>
      </c>
      <c r="Q5022" s="13">
        <f>IFERROR(VLOOKUP($A5022, 'Fielding Data'!$A$1:$H$12056, 5, 0), 0)</f>
        <v>2</v>
      </c>
      <c r="R5022" s="13">
        <f>IFERROR(VLOOKUP($A5022, 'Fielding Data'!$A$1:$H$12056, 6, 0), 0)</f>
        <v>5</v>
      </c>
      <c r="S5022" s="13">
        <f>IFERROR(VLOOKUP($A5022, 'Fielding Data'!$A$1:$H$12056, 7, 0), 0)</f>
        <v>0</v>
      </c>
      <c r="T5022" s="13">
        <f>IFERROR(VLOOKUP($A5022, 'Fielding Data'!$A$1:$H$12056, 8, 0), 0)</f>
        <v>0</v>
      </c>
      <c r="U5022" s="13">
        <f>SUMIFS('Fielding Data'!E:E, 'Fielding Data'!$A:$A, $A5022)</f>
        <v>2</v>
      </c>
      <c r="V5022" s="13">
        <f>SUMIFS('Fielding Data'!F:F, 'Fielding Data'!$A:$A, $A5022)</f>
        <v>5</v>
      </c>
      <c r="W5022" s="13">
        <f>SUMIFS('Fielding Data'!G:G, 'Fielding Data'!$A:$A, $A5022)</f>
        <v>0</v>
      </c>
      <c r="X5022" s="13">
        <f>SUMIFS('Fielding Data'!H:H, 'Fielding Data'!$A:$A, $A5022)</f>
        <v>0</v>
      </c>
    </row>
    <row r="5023" spans="1:24" x14ac:dyDescent="0.3">
      <c r="A5023" s="13" t="str">
        <f t="shared" si="157"/>
        <v>doziebr012014</v>
      </c>
      <c r="B5023" s="16" t="s">
        <v>1701</v>
      </c>
      <c r="C5023" s="16">
        <v>2014</v>
      </c>
      <c r="D5023" s="16">
        <v>156</v>
      </c>
      <c r="E5023" s="16">
        <v>598</v>
      </c>
      <c r="F5023" s="16">
        <v>112</v>
      </c>
      <c r="G5023" s="16">
        <v>145</v>
      </c>
      <c r="H5023" s="16">
        <v>33</v>
      </c>
      <c r="I5023" s="16">
        <v>1</v>
      </c>
      <c r="J5023" s="16">
        <v>23</v>
      </c>
      <c r="K5023" s="16">
        <v>71</v>
      </c>
      <c r="L5023" s="16">
        <v>21</v>
      </c>
      <c r="M5023" s="16">
        <v>7</v>
      </c>
      <c r="N5023" s="16">
        <v>89</v>
      </c>
      <c r="O5023" s="16">
        <v>129</v>
      </c>
      <c r="P5023" s="13" t="str">
        <f t="shared" si="156"/>
        <v>2B</v>
      </c>
      <c r="Q5023" s="13">
        <f>IFERROR(VLOOKUP($A5023, 'Fielding Data'!$A$1:$H$12056, 5, 0), 0)</f>
        <v>261</v>
      </c>
      <c r="R5023" s="13">
        <f>IFERROR(VLOOKUP($A5023, 'Fielding Data'!$A$1:$H$12056, 6, 0), 0)</f>
        <v>475</v>
      </c>
      <c r="S5023" s="13">
        <f>IFERROR(VLOOKUP($A5023, 'Fielding Data'!$A$1:$H$12056, 7, 0), 0)</f>
        <v>15</v>
      </c>
      <c r="T5023" s="13">
        <f>IFERROR(VLOOKUP($A5023, 'Fielding Data'!$A$1:$H$12056, 8, 0), 0)</f>
        <v>98</v>
      </c>
      <c r="U5023" s="13">
        <f>SUMIFS('Fielding Data'!E:E, 'Fielding Data'!$A:$A, $A5023)</f>
        <v>261</v>
      </c>
      <c r="V5023" s="13">
        <f>SUMIFS('Fielding Data'!F:F, 'Fielding Data'!$A:$A, $A5023)</f>
        <v>475</v>
      </c>
      <c r="W5023" s="13">
        <f>SUMIFS('Fielding Data'!G:G, 'Fielding Data'!$A:$A, $A5023)</f>
        <v>15</v>
      </c>
      <c r="X5023" s="13">
        <f>SUMIFS('Fielding Data'!H:H, 'Fielding Data'!$A:$A, $A5023)</f>
        <v>98</v>
      </c>
    </row>
    <row r="5024" spans="1:24" x14ac:dyDescent="0.3">
      <c r="A5024" s="13" t="str">
        <f t="shared" si="157"/>
        <v>drabeky012014</v>
      </c>
      <c r="B5024" s="16" t="s">
        <v>1268</v>
      </c>
      <c r="C5024" s="16">
        <v>2014</v>
      </c>
      <c r="D5024" s="16">
        <v>2</v>
      </c>
      <c r="E5024" s="16">
        <v>0</v>
      </c>
      <c r="F5024" s="16">
        <v>0</v>
      </c>
      <c r="G5024" s="16">
        <v>0</v>
      </c>
      <c r="H5024" s="16">
        <v>0</v>
      </c>
      <c r="I5024" s="16">
        <v>0</v>
      </c>
      <c r="J5024" s="16">
        <v>0</v>
      </c>
      <c r="K5024" s="16">
        <v>0</v>
      </c>
      <c r="L5024" s="16">
        <v>0</v>
      </c>
      <c r="M5024" s="16">
        <v>0</v>
      </c>
      <c r="N5024" s="16">
        <v>0</v>
      </c>
      <c r="O5024" s="16">
        <v>0</v>
      </c>
      <c r="P5024" s="13" t="str">
        <f t="shared" si="156"/>
        <v>P</v>
      </c>
      <c r="Q5024" s="13">
        <f>IFERROR(VLOOKUP($A5024, 'Fielding Data'!$A$1:$H$12056, 5, 0), 0)</f>
        <v>0</v>
      </c>
      <c r="R5024" s="13">
        <f>IFERROR(VLOOKUP($A5024, 'Fielding Data'!$A$1:$H$12056, 6, 0), 0)</f>
        <v>0</v>
      </c>
      <c r="S5024" s="13">
        <f>IFERROR(VLOOKUP($A5024, 'Fielding Data'!$A$1:$H$12056, 7, 0), 0)</f>
        <v>0</v>
      </c>
      <c r="T5024" s="13">
        <f>IFERROR(VLOOKUP($A5024, 'Fielding Data'!$A$1:$H$12056, 8, 0), 0)</f>
        <v>0</v>
      </c>
      <c r="U5024" s="13">
        <f>SUMIFS('Fielding Data'!E:E, 'Fielding Data'!$A:$A, $A5024)</f>
        <v>0</v>
      </c>
      <c r="V5024" s="13">
        <f>SUMIFS('Fielding Data'!F:F, 'Fielding Data'!$A:$A, $A5024)</f>
        <v>0</v>
      </c>
      <c r="W5024" s="13">
        <f>SUMIFS('Fielding Data'!G:G, 'Fielding Data'!$A:$A, $A5024)</f>
        <v>0</v>
      </c>
      <c r="X5024" s="13">
        <f>SUMIFS('Fielding Data'!H:H, 'Fielding Data'!$A:$A, $A5024)</f>
        <v>0</v>
      </c>
    </row>
    <row r="5025" spans="1:24" x14ac:dyDescent="0.3">
      <c r="A5025" s="13" t="str">
        <f t="shared" si="157"/>
        <v>dudalu012014</v>
      </c>
      <c r="B5025" s="16" t="s">
        <v>1269</v>
      </c>
      <c r="C5025" s="16">
        <v>2014</v>
      </c>
      <c r="D5025" s="16">
        <v>153</v>
      </c>
      <c r="E5025" s="16">
        <v>514</v>
      </c>
      <c r="F5025" s="16">
        <v>74</v>
      </c>
      <c r="G5025" s="16">
        <v>130</v>
      </c>
      <c r="H5025" s="16">
        <v>27</v>
      </c>
      <c r="I5025" s="16">
        <v>0</v>
      </c>
      <c r="J5025" s="16">
        <v>30</v>
      </c>
      <c r="K5025" s="16">
        <v>92</v>
      </c>
      <c r="L5025" s="16">
        <v>3</v>
      </c>
      <c r="M5025" s="16">
        <v>2</v>
      </c>
      <c r="N5025" s="16">
        <v>69</v>
      </c>
      <c r="O5025" s="16">
        <v>135</v>
      </c>
      <c r="P5025" s="13" t="str">
        <f t="shared" si="156"/>
        <v>1B</v>
      </c>
      <c r="Q5025" s="13">
        <f>IFERROR(VLOOKUP($A5025, 'Fielding Data'!$A$1:$H$12056, 5, 0), 0)</f>
        <v>1108</v>
      </c>
      <c r="R5025" s="13">
        <f>IFERROR(VLOOKUP($A5025, 'Fielding Data'!$A$1:$H$12056, 6, 0), 0)</f>
        <v>82</v>
      </c>
      <c r="S5025" s="13">
        <f>IFERROR(VLOOKUP($A5025, 'Fielding Data'!$A$1:$H$12056, 7, 0), 0)</f>
        <v>7</v>
      </c>
      <c r="T5025" s="13">
        <f>IFERROR(VLOOKUP($A5025, 'Fielding Data'!$A$1:$H$12056, 8, 0), 0)</f>
        <v>125</v>
      </c>
      <c r="U5025" s="13">
        <f>SUMIFS('Fielding Data'!E:E, 'Fielding Data'!$A:$A, $A5025)</f>
        <v>1110</v>
      </c>
      <c r="V5025" s="13">
        <f>SUMIFS('Fielding Data'!F:F, 'Fielding Data'!$A:$A, $A5025)</f>
        <v>82</v>
      </c>
      <c r="W5025" s="13">
        <f>SUMIFS('Fielding Data'!G:G, 'Fielding Data'!$A:$A, $A5025)</f>
        <v>7</v>
      </c>
      <c r="X5025" s="13">
        <f>SUMIFS('Fielding Data'!H:H, 'Fielding Data'!$A:$A, $A5025)</f>
        <v>125</v>
      </c>
    </row>
    <row r="5026" spans="1:24" x14ac:dyDescent="0.3">
      <c r="A5026" s="13" t="str">
        <f t="shared" si="157"/>
        <v>duensbr012014</v>
      </c>
      <c r="B5026" s="16" t="s">
        <v>1074</v>
      </c>
      <c r="C5026" s="16">
        <v>2014</v>
      </c>
      <c r="D5026" s="16">
        <v>62</v>
      </c>
      <c r="E5026" s="16">
        <v>0</v>
      </c>
      <c r="F5026" s="16">
        <v>0</v>
      </c>
      <c r="G5026" s="16">
        <v>0</v>
      </c>
      <c r="H5026" s="16">
        <v>0</v>
      </c>
      <c r="I5026" s="16">
        <v>0</v>
      </c>
      <c r="J5026" s="16">
        <v>0</v>
      </c>
      <c r="K5026" s="16">
        <v>0</v>
      </c>
      <c r="L5026" s="16">
        <v>0</v>
      </c>
      <c r="M5026" s="16">
        <v>0</v>
      </c>
      <c r="N5026" s="16">
        <v>0</v>
      </c>
      <c r="O5026" s="16">
        <v>0</v>
      </c>
      <c r="P5026" s="13" t="str">
        <f t="shared" si="156"/>
        <v>P</v>
      </c>
      <c r="Q5026" s="13">
        <f>IFERROR(VLOOKUP($A5026, 'Fielding Data'!$A$1:$H$12056, 5, 0), 0)</f>
        <v>1</v>
      </c>
      <c r="R5026" s="13">
        <f>IFERROR(VLOOKUP($A5026, 'Fielding Data'!$A$1:$H$12056, 6, 0), 0)</f>
        <v>8</v>
      </c>
      <c r="S5026" s="13">
        <f>IFERROR(VLOOKUP($A5026, 'Fielding Data'!$A$1:$H$12056, 7, 0), 0)</f>
        <v>0</v>
      </c>
      <c r="T5026" s="13">
        <f>IFERROR(VLOOKUP($A5026, 'Fielding Data'!$A$1:$H$12056, 8, 0), 0)</f>
        <v>1</v>
      </c>
      <c r="U5026" s="13">
        <f>SUMIFS('Fielding Data'!E:E, 'Fielding Data'!$A:$A, $A5026)</f>
        <v>1</v>
      </c>
      <c r="V5026" s="13">
        <f>SUMIFS('Fielding Data'!F:F, 'Fielding Data'!$A:$A, $A5026)</f>
        <v>8</v>
      </c>
      <c r="W5026" s="13">
        <f>SUMIFS('Fielding Data'!G:G, 'Fielding Data'!$A:$A, $A5026)</f>
        <v>0</v>
      </c>
      <c r="X5026" s="13">
        <f>SUMIFS('Fielding Data'!H:H, 'Fielding Data'!$A:$A, $A5026)</f>
        <v>1</v>
      </c>
    </row>
    <row r="5027" spans="1:24" x14ac:dyDescent="0.3">
      <c r="A5027" s="13" t="str">
        <f t="shared" si="157"/>
        <v>duffyda012014</v>
      </c>
      <c r="B5027" s="16" t="s">
        <v>1487</v>
      </c>
      <c r="C5027" s="16">
        <v>2014</v>
      </c>
      <c r="D5027" s="16">
        <v>31</v>
      </c>
      <c r="E5027" s="16">
        <v>6</v>
      </c>
      <c r="F5027" s="16">
        <v>1</v>
      </c>
      <c r="G5027" s="16">
        <v>0</v>
      </c>
      <c r="H5027" s="16">
        <v>0</v>
      </c>
      <c r="I5027" s="16">
        <v>0</v>
      </c>
      <c r="J5027" s="16">
        <v>0</v>
      </c>
      <c r="K5027" s="16">
        <v>0</v>
      </c>
      <c r="L5027" s="16">
        <v>0</v>
      </c>
      <c r="M5027" s="16">
        <v>0</v>
      </c>
      <c r="N5027" s="16">
        <v>0</v>
      </c>
      <c r="O5027" s="16">
        <v>3</v>
      </c>
      <c r="P5027" s="13" t="str">
        <f t="shared" si="156"/>
        <v>P</v>
      </c>
      <c r="Q5027" s="13">
        <f>IFERROR(VLOOKUP($A5027, 'Fielding Data'!$A$1:$H$12056, 5, 0), 0)</f>
        <v>4</v>
      </c>
      <c r="R5027" s="13">
        <f>IFERROR(VLOOKUP($A5027, 'Fielding Data'!$A$1:$H$12056, 6, 0), 0)</f>
        <v>12</v>
      </c>
      <c r="S5027" s="13">
        <f>IFERROR(VLOOKUP($A5027, 'Fielding Data'!$A$1:$H$12056, 7, 0), 0)</f>
        <v>5</v>
      </c>
      <c r="T5027" s="13">
        <f>IFERROR(VLOOKUP($A5027, 'Fielding Data'!$A$1:$H$12056, 8, 0), 0)</f>
        <v>0</v>
      </c>
      <c r="U5027" s="13">
        <f>SUMIFS('Fielding Data'!E:E, 'Fielding Data'!$A:$A, $A5027)</f>
        <v>4</v>
      </c>
      <c r="V5027" s="13">
        <f>SUMIFS('Fielding Data'!F:F, 'Fielding Data'!$A:$A, $A5027)</f>
        <v>12</v>
      </c>
      <c r="W5027" s="13">
        <f>SUMIFS('Fielding Data'!G:G, 'Fielding Data'!$A:$A, $A5027)</f>
        <v>5</v>
      </c>
      <c r="X5027" s="13">
        <f>SUMIFS('Fielding Data'!H:H, 'Fielding Data'!$A:$A, $A5027)</f>
        <v>0</v>
      </c>
    </row>
    <row r="5028" spans="1:24" x14ac:dyDescent="0.3">
      <c r="A5028" s="13" t="str">
        <f t="shared" si="157"/>
        <v>duffyma012014</v>
      </c>
      <c r="B5028" s="16" t="s">
        <v>2155</v>
      </c>
      <c r="C5028" s="16">
        <v>2014</v>
      </c>
      <c r="D5028" s="16">
        <v>34</v>
      </c>
      <c r="E5028" s="16">
        <v>60</v>
      </c>
      <c r="F5028" s="16">
        <v>5</v>
      </c>
      <c r="G5028" s="16">
        <v>16</v>
      </c>
      <c r="H5028" s="16">
        <v>2</v>
      </c>
      <c r="I5028" s="16">
        <v>0</v>
      </c>
      <c r="J5028" s="16">
        <v>0</v>
      </c>
      <c r="K5028" s="16">
        <v>8</v>
      </c>
      <c r="L5028" s="16">
        <v>0</v>
      </c>
      <c r="M5028" s="16">
        <v>1</v>
      </c>
      <c r="N5028" s="16">
        <v>1</v>
      </c>
      <c r="O5028" s="16">
        <v>14</v>
      </c>
      <c r="P5028" s="13" t="str">
        <f t="shared" si="156"/>
        <v>2B</v>
      </c>
      <c r="Q5028" s="13">
        <f>IFERROR(VLOOKUP($A5028, 'Fielding Data'!$A$1:$H$12056, 5, 0), 0)</f>
        <v>9</v>
      </c>
      <c r="R5028" s="13">
        <f>IFERROR(VLOOKUP($A5028, 'Fielding Data'!$A$1:$H$12056, 6, 0), 0)</f>
        <v>16</v>
      </c>
      <c r="S5028" s="13">
        <f>IFERROR(VLOOKUP($A5028, 'Fielding Data'!$A$1:$H$12056, 7, 0), 0)</f>
        <v>1</v>
      </c>
      <c r="T5028" s="13">
        <f>IFERROR(VLOOKUP($A5028, 'Fielding Data'!$A$1:$H$12056, 8, 0), 0)</f>
        <v>3</v>
      </c>
      <c r="U5028" s="13">
        <f>SUMIFS('Fielding Data'!E:E, 'Fielding Data'!$A:$A, $A5028)</f>
        <v>24</v>
      </c>
      <c r="V5028" s="13">
        <f>SUMIFS('Fielding Data'!F:F, 'Fielding Data'!$A:$A, $A5028)</f>
        <v>31</v>
      </c>
      <c r="W5028" s="13">
        <f>SUMIFS('Fielding Data'!G:G, 'Fielding Data'!$A:$A, $A5028)</f>
        <v>2</v>
      </c>
      <c r="X5028" s="13">
        <f>SUMIFS('Fielding Data'!H:H, 'Fielding Data'!$A:$A, $A5028)</f>
        <v>8</v>
      </c>
    </row>
    <row r="5029" spans="1:24" x14ac:dyDescent="0.3">
      <c r="A5029" s="13" t="str">
        <f t="shared" si="157"/>
        <v>dukeza012014</v>
      </c>
      <c r="B5029" s="16" t="s">
        <v>534</v>
      </c>
      <c r="C5029" s="16">
        <v>2014</v>
      </c>
      <c r="D5029" s="16">
        <v>74</v>
      </c>
      <c r="E5029" s="16">
        <v>1</v>
      </c>
      <c r="F5029" s="16">
        <v>0</v>
      </c>
      <c r="G5029" s="16">
        <v>0</v>
      </c>
      <c r="H5029" s="16">
        <v>0</v>
      </c>
      <c r="I5029" s="16">
        <v>0</v>
      </c>
      <c r="J5029" s="16">
        <v>0</v>
      </c>
      <c r="K5029" s="16">
        <v>0</v>
      </c>
      <c r="L5029" s="16">
        <v>0</v>
      </c>
      <c r="M5029" s="16">
        <v>0</v>
      </c>
      <c r="N5029" s="16">
        <v>0</v>
      </c>
      <c r="O5029" s="16">
        <v>1</v>
      </c>
      <c r="P5029" s="13" t="str">
        <f t="shared" si="156"/>
        <v>P</v>
      </c>
      <c r="Q5029" s="13">
        <f>IFERROR(VLOOKUP($A5029, 'Fielding Data'!$A$1:$H$12056, 5, 0), 0)</f>
        <v>2</v>
      </c>
      <c r="R5029" s="13">
        <f>IFERROR(VLOOKUP($A5029, 'Fielding Data'!$A$1:$H$12056, 6, 0), 0)</f>
        <v>10</v>
      </c>
      <c r="S5029" s="13">
        <f>IFERROR(VLOOKUP($A5029, 'Fielding Data'!$A$1:$H$12056, 7, 0), 0)</f>
        <v>0</v>
      </c>
      <c r="T5029" s="13">
        <f>IFERROR(VLOOKUP($A5029, 'Fielding Data'!$A$1:$H$12056, 8, 0), 0)</f>
        <v>1</v>
      </c>
      <c r="U5029" s="13">
        <f>SUMIFS('Fielding Data'!E:E, 'Fielding Data'!$A:$A, $A5029)</f>
        <v>2</v>
      </c>
      <c r="V5029" s="13">
        <f>SUMIFS('Fielding Data'!F:F, 'Fielding Data'!$A:$A, $A5029)</f>
        <v>10</v>
      </c>
      <c r="W5029" s="13">
        <f>SUMIFS('Fielding Data'!G:G, 'Fielding Data'!$A:$A, $A5029)</f>
        <v>0</v>
      </c>
      <c r="X5029" s="13">
        <f>SUMIFS('Fielding Data'!H:H, 'Fielding Data'!$A:$A, $A5029)</f>
        <v>1</v>
      </c>
    </row>
    <row r="5030" spans="1:24" x14ac:dyDescent="0.3">
      <c r="A5030" s="13" t="str">
        <f t="shared" si="157"/>
        <v>dunnija012014</v>
      </c>
      <c r="B5030" s="16" t="s">
        <v>1923</v>
      </c>
      <c r="C5030" s="16">
        <v>2014</v>
      </c>
      <c r="D5030" s="16">
        <v>1</v>
      </c>
      <c r="E5030" s="16">
        <v>0</v>
      </c>
      <c r="F5030" s="16">
        <v>0</v>
      </c>
      <c r="G5030" s="16">
        <v>0</v>
      </c>
      <c r="H5030" s="16">
        <v>0</v>
      </c>
      <c r="I5030" s="16">
        <v>0</v>
      </c>
      <c r="J5030" s="16">
        <v>0</v>
      </c>
      <c r="K5030" s="16">
        <v>0</v>
      </c>
      <c r="L5030" s="16">
        <v>0</v>
      </c>
      <c r="M5030" s="16">
        <v>0</v>
      </c>
      <c r="N5030" s="16">
        <v>0</v>
      </c>
      <c r="O5030" s="16">
        <v>0</v>
      </c>
      <c r="P5030" s="13" t="str">
        <f t="shared" si="156"/>
        <v>P</v>
      </c>
      <c r="Q5030" s="13">
        <f>IFERROR(VLOOKUP($A5030, 'Fielding Data'!$A$1:$H$12056, 5, 0), 0)</f>
        <v>0</v>
      </c>
      <c r="R5030" s="13">
        <f>IFERROR(VLOOKUP($A5030, 'Fielding Data'!$A$1:$H$12056, 6, 0), 0)</f>
        <v>0</v>
      </c>
      <c r="S5030" s="13">
        <f>IFERROR(VLOOKUP($A5030, 'Fielding Data'!$A$1:$H$12056, 7, 0), 0)</f>
        <v>0</v>
      </c>
      <c r="T5030" s="13">
        <f>IFERROR(VLOOKUP($A5030, 'Fielding Data'!$A$1:$H$12056, 8, 0), 0)</f>
        <v>0</v>
      </c>
      <c r="U5030" s="13">
        <f>SUMIFS('Fielding Data'!E:E, 'Fielding Data'!$A:$A, $A5030)</f>
        <v>0</v>
      </c>
      <c r="V5030" s="13">
        <f>SUMIFS('Fielding Data'!F:F, 'Fielding Data'!$A:$A, $A5030)</f>
        <v>0</v>
      </c>
      <c r="W5030" s="13">
        <f>SUMIFS('Fielding Data'!G:G, 'Fielding Data'!$A:$A, $A5030)</f>
        <v>0</v>
      </c>
      <c r="X5030" s="13">
        <f>SUMIFS('Fielding Data'!H:H, 'Fielding Data'!$A:$A, $A5030)</f>
        <v>0</v>
      </c>
    </row>
    <row r="5031" spans="1:24" x14ac:dyDescent="0.3">
      <c r="A5031" s="13" t="str">
        <f t="shared" si="157"/>
        <v>dunnmi012014</v>
      </c>
      <c r="B5031" s="16" t="s">
        <v>1075</v>
      </c>
      <c r="C5031" s="16">
        <v>2014</v>
      </c>
      <c r="D5031" s="16">
        <v>75</v>
      </c>
      <c r="E5031" s="16">
        <v>0</v>
      </c>
      <c r="F5031" s="16">
        <v>0</v>
      </c>
      <c r="G5031" s="16">
        <v>0</v>
      </c>
      <c r="H5031" s="16">
        <v>0</v>
      </c>
      <c r="I5031" s="16">
        <v>0</v>
      </c>
      <c r="J5031" s="16">
        <v>0</v>
      </c>
      <c r="K5031" s="16">
        <v>0</v>
      </c>
      <c r="L5031" s="16">
        <v>0</v>
      </c>
      <c r="M5031" s="16">
        <v>0</v>
      </c>
      <c r="N5031" s="16">
        <v>0</v>
      </c>
      <c r="O5031" s="16">
        <v>0</v>
      </c>
      <c r="P5031" s="13" t="str">
        <f t="shared" si="156"/>
        <v>P</v>
      </c>
      <c r="Q5031" s="13">
        <f>IFERROR(VLOOKUP($A5031, 'Fielding Data'!$A$1:$H$12056, 5, 0), 0)</f>
        <v>2</v>
      </c>
      <c r="R5031" s="13">
        <f>IFERROR(VLOOKUP($A5031, 'Fielding Data'!$A$1:$H$12056, 6, 0), 0)</f>
        <v>6</v>
      </c>
      <c r="S5031" s="13">
        <f>IFERROR(VLOOKUP($A5031, 'Fielding Data'!$A$1:$H$12056, 7, 0), 0)</f>
        <v>1</v>
      </c>
      <c r="T5031" s="13">
        <f>IFERROR(VLOOKUP($A5031, 'Fielding Data'!$A$1:$H$12056, 8, 0), 0)</f>
        <v>0</v>
      </c>
      <c r="U5031" s="13">
        <f>SUMIFS('Fielding Data'!E:E, 'Fielding Data'!$A:$A, $A5031)</f>
        <v>2</v>
      </c>
      <c r="V5031" s="13">
        <f>SUMIFS('Fielding Data'!F:F, 'Fielding Data'!$A:$A, $A5031)</f>
        <v>6</v>
      </c>
      <c r="W5031" s="13">
        <f>SUMIFS('Fielding Data'!G:G, 'Fielding Data'!$A:$A, $A5031)</f>
        <v>1</v>
      </c>
      <c r="X5031" s="13">
        <f>SUMIFS('Fielding Data'!H:H, 'Fielding Data'!$A:$A, $A5031)</f>
        <v>0</v>
      </c>
    </row>
    <row r="5032" spans="1:24" x14ac:dyDescent="0.3">
      <c r="A5032" s="13" t="str">
        <f t="shared" si="157"/>
        <v>duvalad012014</v>
      </c>
      <c r="B5032" s="16" t="s">
        <v>2156</v>
      </c>
      <c r="C5032" s="16">
        <v>2014</v>
      </c>
      <c r="D5032" s="16">
        <v>28</v>
      </c>
      <c r="E5032" s="16">
        <v>73</v>
      </c>
      <c r="F5032" s="16">
        <v>8</v>
      </c>
      <c r="G5032" s="16">
        <v>14</v>
      </c>
      <c r="H5032" s="16">
        <v>2</v>
      </c>
      <c r="I5032" s="16">
        <v>0</v>
      </c>
      <c r="J5032" s="16">
        <v>3</v>
      </c>
      <c r="K5032" s="16">
        <v>5</v>
      </c>
      <c r="L5032" s="16">
        <v>0</v>
      </c>
      <c r="M5032" s="16">
        <v>0</v>
      </c>
      <c r="N5032" s="16">
        <v>3</v>
      </c>
      <c r="O5032" s="16">
        <v>20</v>
      </c>
      <c r="P5032" s="13" t="str">
        <f t="shared" si="156"/>
        <v>1B</v>
      </c>
      <c r="Q5032" s="13">
        <f>IFERROR(VLOOKUP($A5032, 'Fielding Data'!$A$1:$H$12056, 5, 0), 0)</f>
        <v>149</v>
      </c>
      <c r="R5032" s="13">
        <f>IFERROR(VLOOKUP($A5032, 'Fielding Data'!$A$1:$H$12056, 6, 0), 0)</f>
        <v>8</v>
      </c>
      <c r="S5032" s="13">
        <f>IFERROR(VLOOKUP($A5032, 'Fielding Data'!$A$1:$H$12056, 7, 0), 0)</f>
        <v>1</v>
      </c>
      <c r="T5032" s="13">
        <f>IFERROR(VLOOKUP($A5032, 'Fielding Data'!$A$1:$H$12056, 8, 0), 0)</f>
        <v>13</v>
      </c>
      <c r="U5032" s="13">
        <f>SUMIFS('Fielding Data'!E:E, 'Fielding Data'!$A:$A, $A5032)</f>
        <v>149</v>
      </c>
      <c r="V5032" s="13">
        <f>SUMIFS('Fielding Data'!F:F, 'Fielding Data'!$A:$A, $A5032)</f>
        <v>8</v>
      </c>
      <c r="W5032" s="13">
        <f>SUMIFS('Fielding Data'!G:G, 'Fielding Data'!$A:$A, $A5032)</f>
        <v>1</v>
      </c>
      <c r="X5032" s="13">
        <f>SUMIFS('Fielding Data'!H:H, 'Fielding Data'!$A:$A, $A5032)</f>
        <v>13</v>
      </c>
    </row>
    <row r="5033" spans="1:24" x14ac:dyDescent="0.3">
      <c r="A5033" s="13" t="str">
        <f t="shared" si="157"/>
        <v>dysonja012014</v>
      </c>
      <c r="B5033" s="16" t="s">
        <v>1270</v>
      </c>
      <c r="C5033" s="16">
        <v>2014</v>
      </c>
      <c r="D5033" s="16">
        <v>120</v>
      </c>
      <c r="E5033" s="16">
        <v>260</v>
      </c>
      <c r="F5033" s="16">
        <v>33</v>
      </c>
      <c r="G5033" s="16">
        <v>70</v>
      </c>
      <c r="H5033" s="16">
        <v>4</v>
      </c>
      <c r="I5033" s="16">
        <v>4</v>
      </c>
      <c r="J5033" s="16">
        <v>1</v>
      </c>
      <c r="K5033" s="16">
        <v>24</v>
      </c>
      <c r="L5033" s="16">
        <v>36</v>
      </c>
      <c r="M5033" s="16">
        <v>7</v>
      </c>
      <c r="N5033" s="16">
        <v>22</v>
      </c>
      <c r="O5033" s="16">
        <v>52</v>
      </c>
      <c r="P5033" s="13" t="str">
        <f t="shared" si="156"/>
        <v>CF</v>
      </c>
      <c r="Q5033" s="13">
        <f>IFERROR(VLOOKUP($A5033, 'Fielding Data'!$A$1:$H$12056, 5, 0), 0)</f>
        <v>224</v>
      </c>
      <c r="R5033" s="13">
        <f>IFERROR(VLOOKUP($A5033, 'Fielding Data'!$A$1:$H$12056, 6, 0), 0)</f>
        <v>4</v>
      </c>
      <c r="S5033" s="13">
        <f>IFERROR(VLOOKUP($A5033, 'Fielding Data'!$A$1:$H$12056, 7, 0), 0)</f>
        <v>4</v>
      </c>
      <c r="T5033" s="13">
        <f>IFERROR(VLOOKUP($A5033, 'Fielding Data'!$A$1:$H$12056, 8, 0), 0)</f>
        <v>0</v>
      </c>
      <c r="U5033" s="13">
        <f>SUMIFS('Fielding Data'!E:E, 'Fielding Data'!$A:$A, $A5033)</f>
        <v>456</v>
      </c>
      <c r="V5033" s="13">
        <f>SUMIFS('Fielding Data'!F:F, 'Fielding Data'!$A:$A, $A5033)</f>
        <v>8</v>
      </c>
      <c r="W5033" s="13">
        <f>SUMIFS('Fielding Data'!G:G, 'Fielding Data'!$A:$A, $A5033)</f>
        <v>8</v>
      </c>
      <c r="X5033" s="13">
        <f>SUMIFS('Fielding Data'!H:H, 'Fielding Data'!$A:$A, $A5033)</f>
        <v>0</v>
      </c>
    </row>
    <row r="5034" spans="1:24" x14ac:dyDescent="0.3">
      <c r="A5034" s="13" t="str">
        <f t="shared" si="157"/>
        <v>dysonsa012014</v>
      </c>
      <c r="B5034" s="16" t="s">
        <v>1702</v>
      </c>
      <c r="C5034" s="16">
        <v>2014</v>
      </c>
      <c r="D5034" s="16">
        <v>31</v>
      </c>
      <c r="E5034" s="16">
        <v>1</v>
      </c>
      <c r="F5034" s="16">
        <v>0</v>
      </c>
      <c r="G5034" s="16">
        <v>0</v>
      </c>
      <c r="H5034" s="16">
        <v>0</v>
      </c>
      <c r="I5034" s="16">
        <v>0</v>
      </c>
      <c r="J5034" s="16">
        <v>0</v>
      </c>
      <c r="K5034" s="16">
        <v>0</v>
      </c>
      <c r="L5034" s="16">
        <v>0</v>
      </c>
      <c r="M5034" s="16">
        <v>0</v>
      </c>
      <c r="N5034" s="16">
        <v>0</v>
      </c>
      <c r="O5034" s="16">
        <v>0</v>
      </c>
      <c r="P5034" s="13" t="str">
        <f t="shared" si="156"/>
        <v>P</v>
      </c>
      <c r="Q5034" s="13">
        <f>IFERROR(VLOOKUP($A5034, 'Fielding Data'!$A$1:$H$12056, 5, 0), 0)</f>
        <v>7</v>
      </c>
      <c r="R5034" s="13">
        <f>IFERROR(VLOOKUP($A5034, 'Fielding Data'!$A$1:$H$12056, 6, 0), 0)</f>
        <v>4</v>
      </c>
      <c r="S5034" s="13">
        <f>IFERROR(VLOOKUP($A5034, 'Fielding Data'!$A$1:$H$12056, 7, 0), 0)</f>
        <v>2</v>
      </c>
      <c r="T5034" s="13">
        <f>IFERROR(VLOOKUP($A5034, 'Fielding Data'!$A$1:$H$12056, 8, 0), 0)</f>
        <v>0</v>
      </c>
      <c r="U5034" s="13">
        <f>SUMIFS('Fielding Data'!E:E, 'Fielding Data'!$A:$A, $A5034)</f>
        <v>7</v>
      </c>
      <c r="V5034" s="13">
        <f>SUMIFS('Fielding Data'!F:F, 'Fielding Data'!$A:$A, $A5034)</f>
        <v>4</v>
      </c>
      <c r="W5034" s="13">
        <f>SUMIFS('Fielding Data'!G:G, 'Fielding Data'!$A:$A, $A5034)</f>
        <v>2</v>
      </c>
      <c r="X5034" s="13">
        <f>SUMIFS('Fielding Data'!H:H, 'Fielding Data'!$A:$A, $A5034)</f>
        <v>0</v>
      </c>
    </row>
    <row r="5035" spans="1:24" x14ac:dyDescent="0.3">
      <c r="A5035" s="13" t="str">
        <f t="shared" si="157"/>
        <v>eatonad022014</v>
      </c>
      <c r="B5035" s="16" t="s">
        <v>1703</v>
      </c>
      <c r="C5035" s="16">
        <v>2014</v>
      </c>
      <c r="D5035" s="16">
        <v>123</v>
      </c>
      <c r="E5035" s="16">
        <v>486</v>
      </c>
      <c r="F5035" s="16">
        <v>76</v>
      </c>
      <c r="G5035" s="16">
        <v>146</v>
      </c>
      <c r="H5035" s="16">
        <v>26</v>
      </c>
      <c r="I5035" s="16">
        <v>10</v>
      </c>
      <c r="J5035" s="16">
        <v>1</v>
      </c>
      <c r="K5035" s="16">
        <v>35</v>
      </c>
      <c r="L5035" s="16">
        <v>15</v>
      </c>
      <c r="M5035" s="16">
        <v>9</v>
      </c>
      <c r="N5035" s="16">
        <v>43</v>
      </c>
      <c r="O5035" s="16">
        <v>83</v>
      </c>
      <c r="P5035" s="13" t="str">
        <f t="shared" si="156"/>
        <v>CF</v>
      </c>
      <c r="Q5035" s="13">
        <f>IFERROR(VLOOKUP($A5035, 'Fielding Data'!$A$1:$H$12056, 5, 0), 0)</f>
        <v>312</v>
      </c>
      <c r="R5035" s="13">
        <f>IFERROR(VLOOKUP($A5035, 'Fielding Data'!$A$1:$H$12056, 6, 0), 0)</f>
        <v>9</v>
      </c>
      <c r="S5035" s="13">
        <f>IFERROR(VLOOKUP($A5035, 'Fielding Data'!$A$1:$H$12056, 7, 0), 0)</f>
        <v>4</v>
      </c>
      <c r="T5035" s="13">
        <f>IFERROR(VLOOKUP($A5035, 'Fielding Data'!$A$1:$H$12056, 8, 0), 0)</f>
        <v>1</v>
      </c>
      <c r="U5035" s="13">
        <f>SUMIFS('Fielding Data'!E:E, 'Fielding Data'!$A:$A, $A5035)</f>
        <v>624</v>
      </c>
      <c r="V5035" s="13">
        <f>SUMIFS('Fielding Data'!F:F, 'Fielding Data'!$A:$A, $A5035)</f>
        <v>18</v>
      </c>
      <c r="W5035" s="13">
        <f>SUMIFS('Fielding Data'!G:G, 'Fielding Data'!$A:$A, $A5035)</f>
        <v>8</v>
      </c>
      <c r="X5035" s="13">
        <f>SUMIFS('Fielding Data'!H:H, 'Fielding Data'!$A:$A, $A5035)</f>
        <v>2</v>
      </c>
    </row>
    <row r="5036" spans="1:24" x14ac:dyDescent="0.3">
      <c r="A5036" s="13" t="str">
        <f t="shared" si="157"/>
        <v>edginjo012014</v>
      </c>
      <c r="B5036" s="16" t="s">
        <v>1704</v>
      </c>
      <c r="C5036" s="16">
        <v>2014</v>
      </c>
      <c r="D5036" s="16">
        <v>47</v>
      </c>
      <c r="E5036" s="16">
        <v>1</v>
      </c>
      <c r="F5036" s="16">
        <v>0</v>
      </c>
      <c r="G5036" s="16">
        <v>0</v>
      </c>
      <c r="H5036" s="16">
        <v>0</v>
      </c>
      <c r="I5036" s="16">
        <v>0</v>
      </c>
      <c r="J5036" s="16">
        <v>0</v>
      </c>
      <c r="K5036" s="16">
        <v>0</v>
      </c>
      <c r="L5036" s="16">
        <v>0</v>
      </c>
      <c r="M5036" s="16">
        <v>0</v>
      </c>
      <c r="N5036" s="16">
        <v>0</v>
      </c>
      <c r="O5036" s="16">
        <v>1</v>
      </c>
      <c r="P5036" s="13" t="str">
        <f t="shared" si="156"/>
        <v>P</v>
      </c>
      <c r="Q5036" s="13">
        <f>IFERROR(VLOOKUP($A5036, 'Fielding Data'!$A$1:$H$12056, 5, 0), 0)</f>
        <v>1</v>
      </c>
      <c r="R5036" s="13">
        <f>IFERROR(VLOOKUP($A5036, 'Fielding Data'!$A$1:$H$12056, 6, 0), 0)</f>
        <v>1</v>
      </c>
      <c r="S5036" s="13">
        <f>IFERROR(VLOOKUP($A5036, 'Fielding Data'!$A$1:$H$12056, 7, 0), 0)</f>
        <v>1</v>
      </c>
      <c r="T5036" s="13">
        <f>IFERROR(VLOOKUP($A5036, 'Fielding Data'!$A$1:$H$12056, 8, 0), 0)</f>
        <v>0</v>
      </c>
      <c r="U5036" s="13">
        <f>SUMIFS('Fielding Data'!E:E, 'Fielding Data'!$A:$A, $A5036)</f>
        <v>1</v>
      </c>
      <c r="V5036" s="13">
        <f>SUMIFS('Fielding Data'!F:F, 'Fielding Data'!$A:$A, $A5036)</f>
        <v>1</v>
      </c>
      <c r="W5036" s="13">
        <f>SUMIFS('Fielding Data'!G:G, 'Fielding Data'!$A:$A, $A5036)</f>
        <v>1</v>
      </c>
      <c r="X5036" s="13">
        <f>SUMIFS('Fielding Data'!H:H, 'Fielding Data'!$A:$A, $A5036)</f>
        <v>0</v>
      </c>
    </row>
    <row r="5037" spans="1:24" x14ac:dyDescent="0.3">
      <c r="A5037" s="13" t="str">
        <f t="shared" si="157"/>
        <v>edwarjo022014</v>
      </c>
      <c r="B5037" s="16" t="s">
        <v>2157</v>
      </c>
      <c r="C5037" s="16">
        <v>2014</v>
      </c>
      <c r="D5037" s="16">
        <v>9</v>
      </c>
      <c r="E5037" s="16">
        <v>0</v>
      </c>
      <c r="F5037" s="16">
        <v>0</v>
      </c>
      <c r="G5037" s="16">
        <v>0</v>
      </c>
      <c r="H5037" s="16">
        <v>0</v>
      </c>
      <c r="I5037" s="16">
        <v>0</v>
      </c>
      <c r="J5037" s="16">
        <v>0</v>
      </c>
      <c r="K5037" s="16">
        <v>0</v>
      </c>
      <c r="L5037" s="16">
        <v>0</v>
      </c>
      <c r="M5037" s="16">
        <v>0</v>
      </c>
      <c r="N5037" s="16">
        <v>0</v>
      </c>
      <c r="O5037" s="16">
        <v>0</v>
      </c>
      <c r="P5037" s="13" t="str">
        <f t="shared" si="156"/>
        <v>P</v>
      </c>
      <c r="Q5037" s="13">
        <f>IFERROR(VLOOKUP($A5037, 'Fielding Data'!$A$1:$H$12056, 5, 0), 0)</f>
        <v>0</v>
      </c>
      <c r="R5037" s="13">
        <f>IFERROR(VLOOKUP($A5037, 'Fielding Data'!$A$1:$H$12056, 6, 0), 0)</f>
        <v>1</v>
      </c>
      <c r="S5037" s="13">
        <f>IFERROR(VLOOKUP($A5037, 'Fielding Data'!$A$1:$H$12056, 7, 0), 0)</f>
        <v>0</v>
      </c>
      <c r="T5037" s="13">
        <f>IFERROR(VLOOKUP($A5037, 'Fielding Data'!$A$1:$H$12056, 8, 0), 0)</f>
        <v>0</v>
      </c>
      <c r="U5037" s="13">
        <f>SUMIFS('Fielding Data'!E:E, 'Fielding Data'!$A:$A, $A5037)</f>
        <v>0</v>
      </c>
      <c r="V5037" s="13">
        <f>SUMIFS('Fielding Data'!F:F, 'Fielding Data'!$A:$A, $A5037)</f>
        <v>1</v>
      </c>
      <c r="W5037" s="13">
        <f>SUMIFS('Fielding Data'!G:G, 'Fielding Data'!$A:$A, $A5037)</f>
        <v>0</v>
      </c>
      <c r="X5037" s="13">
        <f>SUMIFS('Fielding Data'!H:H, 'Fielding Data'!$A:$A, $A5037)</f>
        <v>0</v>
      </c>
    </row>
    <row r="5038" spans="1:24" x14ac:dyDescent="0.3">
      <c r="A5038" s="13" t="str">
        <f t="shared" si="157"/>
        <v>elbersc012014</v>
      </c>
      <c r="B5038" s="16" t="s">
        <v>913</v>
      </c>
      <c r="C5038" s="16">
        <v>2014</v>
      </c>
      <c r="D5038" s="16">
        <v>7</v>
      </c>
      <c r="E5038" s="16">
        <v>0</v>
      </c>
      <c r="F5038" s="16">
        <v>0</v>
      </c>
      <c r="G5038" s="16">
        <v>0</v>
      </c>
      <c r="H5038" s="16">
        <v>0</v>
      </c>
      <c r="I5038" s="16">
        <v>0</v>
      </c>
      <c r="J5038" s="16">
        <v>0</v>
      </c>
      <c r="K5038" s="16">
        <v>0</v>
      </c>
      <c r="L5038" s="16">
        <v>0</v>
      </c>
      <c r="M5038" s="16">
        <v>0</v>
      </c>
      <c r="N5038" s="16">
        <v>0</v>
      </c>
      <c r="O5038" s="16">
        <v>0</v>
      </c>
      <c r="P5038" s="13" t="str">
        <f t="shared" si="156"/>
        <v>P</v>
      </c>
      <c r="Q5038" s="13">
        <f>IFERROR(VLOOKUP($A5038, 'Fielding Data'!$A$1:$H$12056, 5, 0), 0)</f>
        <v>1</v>
      </c>
      <c r="R5038" s="13">
        <f>IFERROR(VLOOKUP($A5038, 'Fielding Data'!$A$1:$H$12056, 6, 0), 0)</f>
        <v>0</v>
      </c>
      <c r="S5038" s="13">
        <f>IFERROR(VLOOKUP($A5038, 'Fielding Data'!$A$1:$H$12056, 7, 0), 0)</f>
        <v>0</v>
      </c>
      <c r="T5038" s="13">
        <f>IFERROR(VLOOKUP($A5038, 'Fielding Data'!$A$1:$H$12056, 8, 0), 0)</f>
        <v>0</v>
      </c>
      <c r="U5038" s="13">
        <f>SUMIFS('Fielding Data'!E:E, 'Fielding Data'!$A:$A, $A5038)</f>
        <v>1</v>
      </c>
      <c r="V5038" s="13">
        <f>SUMIFS('Fielding Data'!F:F, 'Fielding Data'!$A:$A, $A5038)</f>
        <v>0</v>
      </c>
      <c r="W5038" s="13">
        <f>SUMIFS('Fielding Data'!G:G, 'Fielding Data'!$A:$A, $A5038)</f>
        <v>0</v>
      </c>
      <c r="X5038" s="13">
        <f>SUMIFS('Fielding Data'!H:H, 'Fielding Data'!$A:$A, $A5038)</f>
        <v>0</v>
      </c>
    </row>
    <row r="5039" spans="1:24" x14ac:dyDescent="0.3">
      <c r="A5039" s="13" t="str">
        <f t="shared" si="157"/>
        <v>eliasro012014</v>
      </c>
      <c r="B5039" s="16" t="s">
        <v>2158</v>
      </c>
      <c r="C5039" s="16">
        <v>2014</v>
      </c>
      <c r="D5039" s="16">
        <v>29</v>
      </c>
      <c r="E5039" s="16">
        <v>4</v>
      </c>
      <c r="F5039" s="16">
        <v>0</v>
      </c>
      <c r="G5039" s="16">
        <v>0</v>
      </c>
      <c r="H5039" s="16">
        <v>0</v>
      </c>
      <c r="I5039" s="16">
        <v>0</v>
      </c>
      <c r="J5039" s="16">
        <v>0</v>
      </c>
      <c r="K5039" s="16">
        <v>0</v>
      </c>
      <c r="L5039" s="16">
        <v>0</v>
      </c>
      <c r="M5039" s="16">
        <v>0</v>
      </c>
      <c r="N5039" s="16">
        <v>0</v>
      </c>
      <c r="O5039" s="16">
        <v>1</v>
      </c>
      <c r="P5039" s="13" t="str">
        <f t="shared" si="156"/>
        <v>P</v>
      </c>
      <c r="Q5039" s="13">
        <f>IFERROR(VLOOKUP($A5039, 'Fielding Data'!$A$1:$H$12056, 5, 0), 0)</f>
        <v>2</v>
      </c>
      <c r="R5039" s="13">
        <f>IFERROR(VLOOKUP($A5039, 'Fielding Data'!$A$1:$H$12056, 6, 0), 0)</f>
        <v>22</v>
      </c>
      <c r="S5039" s="13">
        <f>IFERROR(VLOOKUP($A5039, 'Fielding Data'!$A$1:$H$12056, 7, 0), 0)</f>
        <v>0</v>
      </c>
      <c r="T5039" s="13">
        <f>IFERROR(VLOOKUP($A5039, 'Fielding Data'!$A$1:$H$12056, 8, 0), 0)</f>
        <v>2</v>
      </c>
      <c r="U5039" s="13">
        <f>SUMIFS('Fielding Data'!E:E, 'Fielding Data'!$A:$A, $A5039)</f>
        <v>2</v>
      </c>
      <c r="V5039" s="13">
        <f>SUMIFS('Fielding Data'!F:F, 'Fielding Data'!$A:$A, $A5039)</f>
        <v>22</v>
      </c>
      <c r="W5039" s="13">
        <f>SUMIFS('Fielding Data'!G:G, 'Fielding Data'!$A:$A, $A5039)</f>
        <v>0</v>
      </c>
      <c r="X5039" s="13">
        <f>SUMIFS('Fielding Data'!H:H, 'Fielding Data'!$A:$A, $A5039)</f>
        <v>2</v>
      </c>
    </row>
    <row r="5040" spans="1:24" x14ac:dyDescent="0.3">
      <c r="A5040" s="13" t="str">
        <f t="shared" si="157"/>
        <v>ellisaj012014</v>
      </c>
      <c r="B5040" s="16" t="s">
        <v>914</v>
      </c>
      <c r="C5040" s="16">
        <v>2014</v>
      </c>
      <c r="D5040" s="16">
        <v>93</v>
      </c>
      <c r="E5040" s="16">
        <v>283</v>
      </c>
      <c r="F5040" s="16">
        <v>21</v>
      </c>
      <c r="G5040" s="16">
        <v>54</v>
      </c>
      <c r="H5040" s="16">
        <v>9</v>
      </c>
      <c r="I5040" s="16">
        <v>0</v>
      </c>
      <c r="J5040" s="16">
        <v>3</v>
      </c>
      <c r="K5040" s="16">
        <v>25</v>
      </c>
      <c r="L5040" s="16">
        <v>0</v>
      </c>
      <c r="M5040" s="16">
        <v>0</v>
      </c>
      <c r="N5040" s="16">
        <v>53</v>
      </c>
      <c r="O5040" s="16">
        <v>57</v>
      </c>
      <c r="P5040" s="13" t="str">
        <f t="shared" si="156"/>
        <v>C</v>
      </c>
      <c r="Q5040" s="13">
        <f>IFERROR(VLOOKUP($A5040, 'Fielding Data'!$A$1:$H$12056, 5, 0), 0)</f>
        <v>737</v>
      </c>
      <c r="R5040" s="13">
        <f>IFERROR(VLOOKUP($A5040, 'Fielding Data'!$A$1:$H$12056, 6, 0), 0)</f>
        <v>68</v>
      </c>
      <c r="S5040" s="13">
        <f>IFERROR(VLOOKUP($A5040, 'Fielding Data'!$A$1:$H$12056, 7, 0), 0)</f>
        <v>4</v>
      </c>
      <c r="T5040" s="13">
        <f>IFERROR(VLOOKUP($A5040, 'Fielding Data'!$A$1:$H$12056, 8, 0), 0)</f>
        <v>4</v>
      </c>
      <c r="U5040" s="13">
        <f>SUMIFS('Fielding Data'!E:E, 'Fielding Data'!$A:$A, $A5040)</f>
        <v>737</v>
      </c>
      <c r="V5040" s="13">
        <f>SUMIFS('Fielding Data'!F:F, 'Fielding Data'!$A:$A, $A5040)</f>
        <v>68</v>
      </c>
      <c r="W5040" s="13">
        <f>SUMIFS('Fielding Data'!G:G, 'Fielding Data'!$A:$A, $A5040)</f>
        <v>4</v>
      </c>
      <c r="X5040" s="13">
        <f>SUMIFS('Fielding Data'!H:H, 'Fielding Data'!$A:$A, $A5040)</f>
        <v>4</v>
      </c>
    </row>
    <row r="5041" spans="1:24" x14ac:dyDescent="0.3">
      <c r="A5041" s="13" t="str">
        <f t="shared" si="157"/>
        <v>ellisma012014</v>
      </c>
      <c r="B5041" s="16" t="s">
        <v>296</v>
      </c>
      <c r="C5041" s="16">
        <v>2014</v>
      </c>
      <c r="D5041" s="16">
        <v>73</v>
      </c>
      <c r="E5041" s="16">
        <v>178</v>
      </c>
      <c r="F5041" s="16">
        <v>15</v>
      </c>
      <c r="G5041" s="16">
        <v>32</v>
      </c>
      <c r="H5041" s="16">
        <v>6</v>
      </c>
      <c r="I5041" s="16">
        <v>0</v>
      </c>
      <c r="J5041" s="16">
        <v>0</v>
      </c>
      <c r="K5041" s="16">
        <v>12</v>
      </c>
      <c r="L5041" s="16">
        <v>4</v>
      </c>
      <c r="M5041" s="16">
        <v>1</v>
      </c>
      <c r="N5041" s="16">
        <v>14</v>
      </c>
      <c r="O5041" s="16">
        <v>38</v>
      </c>
      <c r="P5041" s="13" t="str">
        <f t="shared" si="156"/>
        <v>1B</v>
      </c>
      <c r="Q5041" s="13">
        <f>IFERROR(VLOOKUP($A5041, 'Fielding Data'!$A$1:$H$12056, 5, 0), 0)</f>
        <v>15</v>
      </c>
      <c r="R5041" s="13">
        <f>IFERROR(VLOOKUP($A5041, 'Fielding Data'!$A$1:$H$12056, 6, 0), 0)</f>
        <v>2</v>
      </c>
      <c r="S5041" s="13">
        <f>IFERROR(VLOOKUP($A5041, 'Fielding Data'!$A$1:$H$12056, 7, 0), 0)</f>
        <v>0</v>
      </c>
      <c r="T5041" s="13">
        <f>IFERROR(VLOOKUP($A5041, 'Fielding Data'!$A$1:$H$12056, 8, 0), 0)</f>
        <v>5</v>
      </c>
      <c r="U5041" s="13">
        <f>SUMIFS('Fielding Data'!E:E, 'Fielding Data'!$A:$A, $A5041)</f>
        <v>85</v>
      </c>
      <c r="V5041" s="13">
        <f>SUMIFS('Fielding Data'!F:F, 'Fielding Data'!$A:$A, $A5041)</f>
        <v>127</v>
      </c>
      <c r="W5041" s="13">
        <f>SUMIFS('Fielding Data'!G:G, 'Fielding Data'!$A:$A, $A5041)</f>
        <v>1</v>
      </c>
      <c r="X5041" s="13">
        <f>SUMIFS('Fielding Data'!H:H, 'Fielding Data'!$A:$A, $A5041)</f>
        <v>27</v>
      </c>
    </row>
    <row r="5042" spans="1:24" x14ac:dyDescent="0.3">
      <c r="A5042" s="13" t="str">
        <f t="shared" si="157"/>
        <v>ellsbja012014</v>
      </c>
      <c r="B5042" s="16" t="s">
        <v>779</v>
      </c>
      <c r="C5042" s="16">
        <v>2014</v>
      </c>
      <c r="D5042" s="16">
        <v>149</v>
      </c>
      <c r="E5042" s="16">
        <v>575</v>
      </c>
      <c r="F5042" s="16">
        <v>71</v>
      </c>
      <c r="G5042" s="16">
        <v>156</v>
      </c>
      <c r="H5042" s="16">
        <v>27</v>
      </c>
      <c r="I5042" s="16">
        <v>5</v>
      </c>
      <c r="J5042" s="16">
        <v>16</v>
      </c>
      <c r="K5042" s="16">
        <v>70</v>
      </c>
      <c r="L5042" s="16">
        <v>39</v>
      </c>
      <c r="M5042" s="16">
        <v>5</v>
      </c>
      <c r="N5042" s="16">
        <v>49</v>
      </c>
      <c r="O5042" s="16">
        <v>93</v>
      </c>
      <c r="P5042" s="13" t="str">
        <f t="shared" si="156"/>
        <v>CF</v>
      </c>
      <c r="Q5042" s="13">
        <f>IFERROR(VLOOKUP($A5042, 'Fielding Data'!$A$1:$H$12056, 5, 0), 0)</f>
        <v>380</v>
      </c>
      <c r="R5042" s="13">
        <f>IFERROR(VLOOKUP($A5042, 'Fielding Data'!$A$1:$H$12056, 6, 0), 0)</f>
        <v>3</v>
      </c>
      <c r="S5042" s="13">
        <f>IFERROR(VLOOKUP($A5042, 'Fielding Data'!$A$1:$H$12056, 7, 0), 0)</f>
        <v>1</v>
      </c>
      <c r="T5042" s="13">
        <f>IFERROR(VLOOKUP($A5042, 'Fielding Data'!$A$1:$H$12056, 8, 0), 0)</f>
        <v>1</v>
      </c>
      <c r="U5042" s="13">
        <f>SUMIFS('Fielding Data'!E:E, 'Fielding Data'!$A:$A, $A5042)</f>
        <v>760</v>
      </c>
      <c r="V5042" s="13">
        <f>SUMIFS('Fielding Data'!F:F, 'Fielding Data'!$A:$A, $A5042)</f>
        <v>6</v>
      </c>
      <c r="W5042" s="13">
        <f>SUMIFS('Fielding Data'!G:G, 'Fielding Data'!$A:$A, $A5042)</f>
        <v>2</v>
      </c>
      <c r="X5042" s="13">
        <f>SUMIFS('Fielding Data'!H:H, 'Fielding Data'!$A:$A, $A5042)</f>
        <v>2</v>
      </c>
    </row>
    <row r="5043" spans="1:24" x14ac:dyDescent="0.3">
      <c r="A5043" s="13" t="str">
        <f t="shared" si="157"/>
        <v>elmorja012014</v>
      </c>
      <c r="B5043" s="16" t="s">
        <v>1705</v>
      </c>
      <c r="C5043" s="16">
        <v>2014</v>
      </c>
      <c r="D5043" s="16">
        <v>5</v>
      </c>
      <c r="E5043" s="16">
        <v>11</v>
      </c>
      <c r="F5043" s="16">
        <v>0</v>
      </c>
      <c r="G5043" s="16">
        <v>2</v>
      </c>
      <c r="H5043" s="16">
        <v>0</v>
      </c>
      <c r="I5043" s="16">
        <v>0</v>
      </c>
      <c r="J5043" s="16">
        <v>0</v>
      </c>
      <c r="K5043" s="16">
        <v>0</v>
      </c>
      <c r="L5043" s="16">
        <v>0</v>
      </c>
      <c r="M5043" s="16">
        <v>0</v>
      </c>
      <c r="N5043" s="16">
        <v>1</v>
      </c>
      <c r="O5043" s="16">
        <v>4</v>
      </c>
      <c r="P5043" s="13" t="str">
        <f t="shared" si="156"/>
        <v>2B</v>
      </c>
      <c r="Q5043" s="13">
        <f>IFERROR(VLOOKUP($A5043, 'Fielding Data'!$A$1:$H$12056, 5, 0), 0)</f>
        <v>5</v>
      </c>
      <c r="R5043" s="13">
        <f>IFERROR(VLOOKUP($A5043, 'Fielding Data'!$A$1:$H$12056, 6, 0), 0)</f>
        <v>2</v>
      </c>
      <c r="S5043" s="13">
        <f>IFERROR(VLOOKUP($A5043, 'Fielding Data'!$A$1:$H$12056, 7, 0), 0)</f>
        <v>0</v>
      </c>
      <c r="T5043" s="13">
        <f>IFERROR(VLOOKUP($A5043, 'Fielding Data'!$A$1:$H$12056, 8, 0), 0)</f>
        <v>0</v>
      </c>
      <c r="U5043" s="13">
        <f>SUMIFS('Fielding Data'!E:E, 'Fielding Data'!$A:$A, $A5043)</f>
        <v>7</v>
      </c>
      <c r="V5043" s="13">
        <f>SUMIFS('Fielding Data'!F:F, 'Fielding Data'!$A:$A, $A5043)</f>
        <v>7</v>
      </c>
      <c r="W5043" s="13">
        <f>SUMIFS('Fielding Data'!G:G, 'Fielding Data'!$A:$A, $A5043)</f>
        <v>0</v>
      </c>
      <c r="X5043" s="13">
        <f>SUMIFS('Fielding Data'!H:H, 'Fielding Data'!$A:$A, $A5043)</f>
        <v>1</v>
      </c>
    </row>
    <row r="5044" spans="1:24" x14ac:dyDescent="0.3">
      <c r="A5044" s="13" t="str">
        <f t="shared" si="157"/>
        <v>encared012014</v>
      </c>
      <c r="B5044" s="16" t="s">
        <v>536</v>
      </c>
      <c r="C5044" s="16">
        <v>2014</v>
      </c>
      <c r="D5044" s="16">
        <v>128</v>
      </c>
      <c r="E5044" s="16">
        <v>477</v>
      </c>
      <c r="F5044" s="16">
        <v>75</v>
      </c>
      <c r="G5044" s="16">
        <v>128</v>
      </c>
      <c r="H5044" s="16">
        <v>27</v>
      </c>
      <c r="I5044" s="16">
        <v>2</v>
      </c>
      <c r="J5044" s="16">
        <v>34</v>
      </c>
      <c r="K5044" s="16">
        <v>98</v>
      </c>
      <c r="L5044" s="16">
        <v>2</v>
      </c>
      <c r="M5044" s="16">
        <v>0</v>
      </c>
      <c r="N5044" s="16">
        <v>62</v>
      </c>
      <c r="O5044" s="16">
        <v>82</v>
      </c>
      <c r="P5044" s="13" t="str">
        <f t="shared" si="156"/>
        <v>1B</v>
      </c>
      <c r="Q5044" s="13">
        <f>IFERROR(VLOOKUP($A5044, 'Fielding Data'!$A$1:$H$12056, 5, 0), 0)</f>
        <v>625</v>
      </c>
      <c r="R5044" s="13">
        <f>IFERROR(VLOOKUP($A5044, 'Fielding Data'!$A$1:$H$12056, 6, 0), 0)</f>
        <v>33</v>
      </c>
      <c r="S5044" s="13">
        <f>IFERROR(VLOOKUP($A5044, 'Fielding Data'!$A$1:$H$12056, 7, 0), 0)</f>
        <v>8</v>
      </c>
      <c r="T5044" s="13">
        <f>IFERROR(VLOOKUP($A5044, 'Fielding Data'!$A$1:$H$12056, 8, 0), 0)</f>
        <v>51</v>
      </c>
      <c r="U5044" s="13">
        <f>SUMIFS('Fielding Data'!E:E, 'Fielding Data'!$A:$A, $A5044)</f>
        <v>629</v>
      </c>
      <c r="V5044" s="13">
        <f>SUMIFS('Fielding Data'!F:F, 'Fielding Data'!$A:$A, $A5044)</f>
        <v>33</v>
      </c>
      <c r="W5044" s="13">
        <f>SUMIFS('Fielding Data'!G:G, 'Fielding Data'!$A:$A, $A5044)</f>
        <v>8</v>
      </c>
      <c r="X5044" s="13">
        <f>SUMIFS('Fielding Data'!H:H, 'Fielding Data'!$A:$A, $A5044)</f>
        <v>51</v>
      </c>
    </row>
    <row r="5045" spans="1:24" x14ac:dyDescent="0.3">
      <c r="A5045" s="13" t="str">
        <f t="shared" si="157"/>
        <v>eovalna012014</v>
      </c>
      <c r="B5045" s="16" t="s">
        <v>1490</v>
      </c>
      <c r="C5045" s="16">
        <v>2014</v>
      </c>
      <c r="D5045" s="16">
        <v>33</v>
      </c>
      <c r="E5045" s="16">
        <v>56</v>
      </c>
      <c r="F5045" s="16">
        <v>1</v>
      </c>
      <c r="G5045" s="16">
        <v>5</v>
      </c>
      <c r="H5045" s="16">
        <v>0</v>
      </c>
      <c r="I5045" s="16">
        <v>0</v>
      </c>
      <c r="J5045" s="16">
        <v>0</v>
      </c>
      <c r="K5045" s="16">
        <v>0</v>
      </c>
      <c r="L5045" s="16">
        <v>0</v>
      </c>
      <c r="M5045" s="16">
        <v>0</v>
      </c>
      <c r="N5045" s="16">
        <v>1</v>
      </c>
      <c r="O5045" s="16">
        <v>36</v>
      </c>
      <c r="P5045" s="13" t="str">
        <f t="shared" si="156"/>
        <v>P</v>
      </c>
      <c r="Q5045" s="13">
        <f>IFERROR(VLOOKUP($A5045, 'Fielding Data'!$A$1:$H$12056, 5, 0), 0)</f>
        <v>21</v>
      </c>
      <c r="R5045" s="13">
        <f>IFERROR(VLOOKUP($A5045, 'Fielding Data'!$A$1:$H$12056, 6, 0), 0)</f>
        <v>31</v>
      </c>
      <c r="S5045" s="13">
        <f>IFERROR(VLOOKUP($A5045, 'Fielding Data'!$A$1:$H$12056, 7, 0), 0)</f>
        <v>1</v>
      </c>
      <c r="T5045" s="13">
        <f>IFERROR(VLOOKUP($A5045, 'Fielding Data'!$A$1:$H$12056, 8, 0), 0)</f>
        <v>2</v>
      </c>
      <c r="U5045" s="13">
        <f>SUMIFS('Fielding Data'!E:E, 'Fielding Data'!$A:$A, $A5045)</f>
        <v>21</v>
      </c>
      <c r="V5045" s="13">
        <f>SUMIFS('Fielding Data'!F:F, 'Fielding Data'!$A:$A, $A5045)</f>
        <v>31</v>
      </c>
      <c r="W5045" s="13">
        <f>SUMIFS('Fielding Data'!G:G, 'Fielding Data'!$A:$A, $A5045)</f>
        <v>1</v>
      </c>
      <c r="X5045" s="13">
        <f>SUMIFS('Fielding Data'!H:H, 'Fielding Data'!$A:$A, $A5045)</f>
        <v>2</v>
      </c>
    </row>
    <row r="5046" spans="1:24" x14ac:dyDescent="0.3">
      <c r="A5046" s="13" t="str">
        <f t="shared" si="157"/>
        <v>erlinro012014</v>
      </c>
      <c r="B5046" s="16" t="s">
        <v>1925</v>
      </c>
      <c r="C5046" s="16">
        <v>2014</v>
      </c>
      <c r="D5046" s="16">
        <v>13</v>
      </c>
      <c r="E5046" s="16">
        <v>18</v>
      </c>
      <c r="F5046" s="16">
        <v>0</v>
      </c>
      <c r="G5046" s="16">
        <v>2</v>
      </c>
      <c r="H5046" s="16">
        <v>0</v>
      </c>
      <c r="I5046" s="16">
        <v>0</v>
      </c>
      <c r="J5046" s="16">
        <v>0</v>
      </c>
      <c r="K5046" s="16">
        <v>1</v>
      </c>
      <c r="L5046" s="16">
        <v>0</v>
      </c>
      <c r="M5046" s="16">
        <v>0</v>
      </c>
      <c r="N5046" s="16">
        <v>1</v>
      </c>
      <c r="O5046" s="16">
        <v>6</v>
      </c>
      <c r="P5046" s="13" t="str">
        <f t="shared" si="156"/>
        <v>P</v>
      </c>
      <c r="Q5046" s="13">
        <f>IFERROR(VLOOKUP($A5046, 'Fielding Data'!$A$1:$H$12056, 5, 0), 0)</f>
        <v>3</v>
      </c>
      <c r="R5046" s="13">
        <f>IFERROR(VLOOKUP($A5046, 'Fielding Data'!$A$1:$H$12056, 6, 0), 0)</f>
        <v>5</v>
      </c>
      <c r="S5046" s="13">
        <f>IFERROR(VLOOKUP($A5046, 'Fielding Data'!$A$1:$H$12056, 7, 0), 0)</f>
        <v>0</v>
      </c>
      <c r="T5046" s="13">
        <f>IFERROR(VLOOKUP($A5046, 'Fielding Data'!$A$1:$H$12056, 8, 0), 0)</f>
        <v>0</v>
      </c>
      <c r="U5046" s="13">
        <f>SUMIFS('Fielding Data'!E:E, 'Fielding Data'!$A:$A, $A5046)</f>
        <v>3</v>
      </c>
      <c r="V5046" s="13">
        <f>SUMIFS('Fielding Data'!F:F, 'Fielding Data'!$A:$A, $A5046)</f>
        <v>5</v>
      </c>
      <c r="W5046" s="13">
        <f>SUMIFS('Fielding Data'!G:G, 'Fielding Data'!$A:$A, $A5046)</f>
        <v>0</v>
      </c>
      <c r="X5046" s="13">
        <f>SUMIFS('Fielding Data'!H:H, 'Fielding Data'!$A:$A, $A5046)</f>
        <v>0</v>
      </c>
    </row>
    <row r="5047" spans="1:24" x14ac:dyDescent="0.3">
      <c r="A5047" s="13" t="str">
        <f t="shared" si="157"/>
        <v>escobal022014</v>
      </c>
      <c r="B5047" s="16" t="s">
        <v>915</v>
      </c>
      <c r="C5047" s="16">
        <v>2014</v>
      </c>
      <c r="D5047" s="16">
        <v>162</v>
      </c>
      <c r="E5047" s="16">
        <v>579</v>
      </c>
      <c r="F5047" s="16">
        <v>74</v>
      </c>
      <c r="G5047" s="16">
        <v>165</v>
      </c>
      <c r="H5047" s="16">
        <v>34</v>
      </c>
      <c r="I5047" s="16">
        <v>5</v>
      </c>
      <c r="J5047" s="16">
        <v>3</v>
      </c>
      <c r="K5047" s="16">
        <v>50</v>
      </c>
      <c r="L5047" s="16">
        <v>31</v>
      </c>
      <c r="M5047" s="16">
        <v>6</v>
      </c>
      <c r="N5047" s="16">
        <v>23</v>
      </c>
      <c r="O5047" s="16">
        <v>83</v>
      </c>
      <c r="P5047" s="13" t="str">
        <f t="shared" si="156"/>
        <v>SS</v>
      </c>
      <c r="Q5047" s="13">
        <f>IFERROR(VLOOKUP($A5047, 'Fielding Data'!$A$1:$H$12056, 5, 0), 0)</f>
        <v>213</v>
      </c>
      <c r="R5047" s="13">
        <f>IFERROR(VLOOKUP($A5047, 'Fielding Data'!$A$1:$H$12056, 6, 0), 0)</f>
        <v>440</v>
      </c>
      <c r="S5047" s="13">
        <f>IFERROR(VLOOKUP($A5047, 'Fielding Data'!$A$1:$H$12056, 7, 0), 0)</f>
        <v>16</v>
      </c>
      <c r="T5047" s="13">
        <f>IFERROR(VLOOKUP($A5047, 'Fielding Data'!$A$1:$H$12056, 8, 0), 0)</f>
        <v>91</v>
      </c>
      <c r="U5047" s="13">
        <f>SUMIFS('Fielding Data'!E:E, 'Fielding Data'!$A:$A, $A5047)</f>
        <v>213</v>
      </c>
      <c r="V5047" s="13">
        <f>SUMIFS('Fielding Data'!F:F, 'Fielding Data'!$A:$A, $A5047)</f>
        <v>440</v>
      </c>
      <c r="W5047" s="13">
        <f>SUMIFS('Fielding Data'!G:G, 'Fielding Data'!$A:$A, $A5047)</f>
        <v>16</v>
      </c>
      <c r="X5047" s="13">
        <f>SUMIFS('Fielding Data'!H:H, 'Fielding Data'!$A:$A, $A5047)</f>
        <v>91</v>
      </c>
    </row>
    <row r="5048" spans="1:24" x14ac:dyDescent="0.3">
      <c r="A5048" s="13" t="str">
        <f t="shared" si="157"/>
        <v>escobed012014</v>
      </c>
      <c r="B5048" s="16" t="s">
        <v>1492</v>
      </c>
      <c r="C5048" s="16">
        <v>2014</v>
      </c>
      <c r="D5048" s="16">
        <v>133</v>
      </c>
      <c r="E5048" s="16">
        <v>433</v>
      </c>
      <c r="F5048" s="16">
        <v>52</v>
      </c>
      <c r="G5048" s="16">
        <v>119</v>
      </c>
      <c r="H5048" s="16">
        <v>35</v>
      </c>
      <c r="I5048" s="16">
        <v>2</v>
      </c>
      <c r="J5048" s="16">
        <v>6</v>
      </c>
      <c r="K5048" s="16">
        <v>37</v>
      </c>
      <c r="L5048" s="16">
        <v>1</v>
      </c>
      <c r="M5048" s="16">
        <v>1</v>
      </c>
      <c r="N5048" s="16">
        <v>24</v>
      </c>
      <c r="O5048" s="16">
        <v>93</v>
      </c>
      <c r="P5048" s="13" t="str">
        <f t="shared" si="156"/>
        <v>2B</v>
      </c>
      <c r="Q5048" s="13">
        <f>IFERROR(VLOOKUP($A5048, 'Fielding Data'!$A$1:$H$12056, 5, 0), 0)</f>
        <v>12</v>
      </c>
      <c r="R5048" s="13">
        <f>IFERROR(VLOOKUP($A5048, 'Fielding Data'!$A$1:$H$12056, 6, 0), 0)</f>
        <v>16</v>
      </c>
      <c r="S5048" s="13">
        <f>IFERROR(VLOOKUP($A5048, 'Fielding Data'!$A$1:$H$12056, 7, 0), 0)</f>
        <v>1</v>
      </c>
      <c r="T5048" s="13">
        <f>IFERROR(VLOOKUP($A5048, 'Fielding Data'!$A$1:$H$12056, 8, 0), 0)</f>
        <v>5</v>
      </c>
      <c r="U5048" s="13">
        <f>SUMIFS('Fielding Data'!E:E, 'Fielding Data'!$A:$A, $A5048)</f>
        <v>164</v>
      </c>
      <c r="V5048" s="13">
        <f>SUMIFS('Fielding Data'!F:F, 'Fielding Data'!$A:$A, $A5048)</f>
        <v>283</v>
      </c>
      <c r="W5048" s="13">
        <f>SUMIFS('Fielding Data'!G:G, 'Fielding Data'!$A:$A, $A5048)</f>
        <v>9</v>
      </c>
      <c r="X5048" s="13">
        <f>SUMIFS('Fielding Data'!H:H, 'Fielding Data'!$A:$A, $A5048)</f>
        <v>61</v>
      </c>
    </row>
    <row r="5049" spans="1:24" x14ac:dyDescent="0.3">
      <c r="A5049" s="13" t="str">
        <f t="shared" si="157"/>
        <v>escobed022014</v>
      </c>
      <c r="B5049" s="16" t="s">
        <v>2159</v>
      </c>
      <c r="C5049" s="16">
        <v>2014</v>
      </c>
      <c r="D5049" s="16">
        <v>2</v>
      </c>
      <c r="E5049" s="16">
        <v>0</v>
      </c>
      <c r="F5049" s="16">
        <v>0</v>
      </c>
      <c r="G5049" s="16">
        <v>0</v>
      </c>
      <c r="H5049" s="16">
        <v>0</v>
      </c>
      <c r="I5049" s="16">
        <v>0</v>
      </c>
      <c r="J5049" s="16">
        <v>0</v>
      </c>
      <c r="K5049" s="16">
        <v>0</v>
      </c>
      <c r="L5049" s="16">
        <v>0</v>
      </c>
      <c r="M5049" s="16">
        <v>0</v>
      </c>
      <c r="N5049" s="16">
        <v>0</v>
      </c>
      <c r="O5049" s="16">
        <v>0</v>
      </c>
      <c r="P5049" s="13" t="str">
        <f t="shared" si="156"/>
        <v>P</v>
      </c>
      <c r="Q5049" s="13">
        <f>IFERROR(VLOOKUP($A5049, 'Fielding Data'!$A$1:$H$12056, 5, 0), 0)</f>
        <v>0</v>
      </c>
      <c r="R5049" s="13">
        <f>IFERROR(VLOOKUP($A5049, 'Fielding Data'!$A$1:$H$12056, 6, 0), 0)</f>
        <v>0</v>
      </c>
      <c r="S5049" s="13">
        <f>IFERROR(VLOOKUP($A5049, 'Fielding Data'!$A$1:$H$12056, 7, 0), 0)</f>
        <v>0</v>
      </c>
      <c r="T5049" s="13">
        <f>IFERROR(VLOOKUP($A5049, 'Fielding Data'!$A$1:$H$12056, 8, 0), 0)</f>
        <v>0</v>
      </c>
      <c r="U5049" s="13">
        <f>SUMIFS('Fielding Data'!E:E, 'Fielding Data'!$A:$A, $A5049)</f>
        <v>0</v>
      </c>
      <c r="V5049" s="13">
        <f>SUMIFS('Fielding Data'!F:F, 'Fielding Data'!$A:$A, $A5049)</f>
        <v>0</v>
      </c>
      <c r="W5049" s="13">
        <f>SUMIFS('Fielding Data'!G:G, 'Fielding Data'!$A:$A, $A5049)</f>
        <v>0</v>
      </c>
      <c r="X5049" s="13">
        <f>SUMIFS('Fielding Data'!H:H, 'Fielding Data'!$A:$A, $A5049)</f>
        <v>0</v>
      </c>
    </row>
    <row r="5050" spans="1:24" x14ac:dyDescent="0.3">
      <c r="A5050" s="13" t="str">
        <f t="shared" si="157"/>
        <v>escobyu012014</v>
      </c>
      <c r="B5050" s="16" t="s">
        <v>780</v>
      </c>
      <c r="C5050" s="16">
        <v>2014</v>
      </c>
      <c r="D5050" s="16">
        <v>137</v>
      </c>
      <c r="E5050" s="16">
        <v>476</v>
      </c>
      <c r="F5050" s="16">
        <v>33</v>
      </c>
      <c r="G5050" s="16">
        <v>123</v>
      </c>
      <c r="H5050" s="16">
        <v>18</v>
      </c>
      <c r="I5050" s="16">
        <v>0</v>
      </c>
      <c r="J5050" s="16">
        <v>7</v>
      </c>
      <c r="K5050" s="16">
        <v>39</v>
      </c>
      <c r="L5050" s="16">
        <v>1</v>
      </c>
      <c r="M5050" s="16">
        <v>1</v>
      </c>
      <c r="N5050" s="16">
        <v>43</v>
      </c>
      <c r="O5050" s="16">
        <v>60</v>
      </c>
      <c r="P5050" s="13" t="str">
        <f t="shared" si="156"/>
        <v>LF</v>
      </c>
      <c r="Q5050" s="13">
        <f>IFERROR(VLOOKUP($A5050, 'Fielding Data'!$A$1:$H$12056, 5, 0), 0)</f>
        <v>0</v>
      </c>
      <c r="R5050" s="13">
        <f>IFERROR(VLOOKUP($A5050, 'Fielding Data'!$A$1:$H$12056, 6, 0), 0)</f>
        <v>0</v>
      </c>
      <c r="S5050" s="13">
        <f>IFERROR(VLOOKUP($A5050, 'Fielding Data'!$A$1:$H$12056, 7, 0), 0)</f>
        <v>0</v>
      </c>
      <c r="T5050" s="13">
        <f>IFERROR(VLOOKUP($A5050, 'Fielding Data'!$A$1:$H$12056, 8, 0), 0)</f>
        <v>0</v>
      </c>
      <c r="U5050" s="13">
        <f>SUMIFS('Fielding Data'!E:E, 'Fielding Data'!$A:$A, $A5050)</f>
        <v>168</v>
      </c>
      <c r="V5050" s="13">
        <f>SUMIFS('Fielding Data'!F:F, 'Fielding Data'!$A:$A, $A5050)</f>
        <v>267</v>
      </c>
      <c r="W5050" s="13">
        <f>SUMIFS('Fielding Data'!G:G, 'Fielding Data'!$A:$A, $A5050)</f>
        <v>16</v>
      </c>
      <c r="X5050" s="13">
        <f>SUMIFS('Fielding Data'!H:H, 'Fielding Data'!$A:$A, $A5050)</f>
        <v>50</v>
      </c>
    </row>
    <row r="5051" spans="1:24" x14ac:dyDescent="0.3">
      <c r="A5051" s="13" t="str">
        <f t="shared" si="157"/>
        <v>espinda012014</v>
      </c>
      <c r="B5051" s="16" t="s">
        <v>1275</v>
      </c>
      <c r="C5051" s="16">
        <v>2014</v>
      </c>
      <c r="D5051" s="16">
        <v>114</v>
      </c>
      <c r="E5051" s="16">
        <v>333</v>
      </c>
      <c r="F5051" s="16">
        <v>31</v>
      </c>
      <c r="G5051" s="16">
        <v>73</v>
      </c>
      <c r="H5051" s="16">
        <v>14</v>
      </c>
      <c r="I5051" s="16">
        <v>3</v>
      </c>
      <c r="J5051" s="16">
        <v>8</v>
      </c>
      <c r="K5051" s="16">
        <v>27</v>
      </c>
      <c r="L5051" s="16">
        <v>8</v>
      </c>
      <c r="M5051" s="16">
        <v>1</v>
      </c>
      <c r="N5051" s="16">
        <v>18</v>
      </c>
      <c r="O5051" s="16">
        <v>122</v>
      </c>
      <c r="P5051" s="13" t="str">
        <f t="shared" si="156"/>
        <v>2B</v>
      </c>
      <c r="Q5051" s="13">
        <f>IFERROR(VLOOKUP($A5051, 'Fielding Data'!$A$1:$H$12056, 5, 0), 0)</f>
        <v>157</v>
      </c>
      <c r="R5051" s="13">
        <f>IFERROR(VLOOKUP($A5051, 'Fielding Data'!$A$1:$H$12056, 6, 0), 0)</f>
        <v>231</v>
      </c>
      <c r="S5051" s="13">
        <f>IFERROR(VLOOKUP($A5051, 'Fielding Data'!$A$1:$H$12056, 7, 0), 0)</f>
        <v>4</v>
      </c>
      <c r="T5051" s="13">
        <f>IFERROR(VLOOKUP($A5051, 'Fielding Data'!$A$1:$H$12056, 8, 0), 0)</f>
        <v>58</v>
      </c>
      <c r="U5051" s="13">
        <f>SUMIFS('Fielding Data'!E:E, 'Fielding Data'!$A:$A, $A5051)</f>
        <v>173</v>
      </c>
      <c r="V5051" s="13">
        <f>SUMIFS('Fielding Data'!F:F, 'Fielding Data'!$A:$A, $A5051)</f>
        <v>259</v>
      </c>
      <c r="W5051" s="13">
        <f>SUMIFS('Fielding Data'!G:G, 'Fielding Data'!$A:$A, $A5051)</f>
        <v>5</v>
      </c>
      <c r="X5051" s="13">
        <f>SUMIFS('Fielding Data'!H:H, 'Fielding Data'!$A:$A, $A5051)</f>
        <v>65</v>
      </c>
    </row>
    <row r="5052" spans="1:24" x14ac:dyDescent="0.3">
      <c r="A5052" s="13" t="str">
        <f t="shared" si="157"/>
        <v>estrama012014</v>
      </c>
      <c r="B5052" s="16" t="s">
        <v>916</v>
      </c>
      <c r="C5052" s="16">
        <v>2014</v>
      </c>
      <c r="D5052" s="16">
        <v>39</v>
      </c>
      <c r="E5052" s="16">
        <v>32</v>
      </c>
      <c r="F5052" s="16">
        <v>0</v>
      </c>
      <c r="G5052" s="16">
        <v>3</v>
      </c>
      <c r="H5052" s="16">
        <v>0</v>
      </c>
      <c r="I5052" s="16">
        <v>0</v>
      </c>
      <c r="J5052" s="16">
        <v>0</v>
      </c>
      <c r="K5052" s="16">
        <v>2</v>
      </c>
      <c r="L5052" s="16">
        <v>0</v>
      </c>
      <c r="M5052" s="16">
        <v>0</v>
      </c>
      <c r="N5052" s="16">
        <v>3</v>
      </c>
      <c r="O5052" s="16">
        <v>13</v>
      </c>
      <c r="P5052" s="13" t="str">
        <f t="shared" si="156"/>
        <v>P</v>
      </c>
      <c r="Q5052" s="13">
        <f>IFERROR(VLOOKUP($A5052, 'Fielding Data'!$A$1:$H$12056, 5, 0), 0)</f>
        <v>6</v>
      </c>
      <c r="R5052" s="13">
        <f>IFERROR(VLOOKUP($A5052, 'Fielding Data'!$A$1:$H$12056, 6, 0), 0)</f>
        <v>21</v>
      </c>
      <c r="S5052" s="13">
        <f>IFERROR(VLOOKUP($A5052, 'Fielding Data'!$A$1:$H$12056, 7, 0), 0)</f>
        <v>0</v>
      </c>
      <c r="T5052" s="13">
        <f>IFERROR(VLOOKUP($A5052, 'Fielding Data'!$A$1:$H$12056, 8, 0), 0)</f>
        <v>0</v>
      </c>
      <c r="U5052" s="13">
        <f>SUMIFS('Fielding Data'!E:E, 'Fielding Data'!$A:$A, $A5052)</f>
        <v>6</v>
      </c>
      <c r="V5052" s="13">
        <f>SUMIFS('Fielding Data'!F:F, 'Fielding Data'!$A:$A, $A5052)</f>
        <v>21</v>
      </c>
      <c r="W5052" s="13">
        <f>SUMIFS('Fielding Data'!G:G, 'Fielding Data'!$A:$A, $A5052)</f>
        <v>0</v>
      </c>
      <c r="X5052" s="13">
        <f>SUMIFS('Fielding Data'!H:H, 'Fielding Data'!$A:$A, $A5052)</f>
        <v>0</v>
      </c>
    </row>
    <row r="5053" spans="1:24" x14ac:dyDescent="0.3">
      <c r="A5053" s="13" t="str">
        <f t="shared" si="157"/>
        <v>ethiean012014</v>
      </c>
      <c r="B5053" s="16" t="s">
        <v>639</v>
      </c>
      <c r="C5053" s="16">
        <v>2014</v>
      </c>
      <c r="D5053" s="16">
        <v>130</v>
      </c>
      <c r="E5053" s="16">
        <v>341</v>
      </c>
      <c r="F5053" s="16">
        <v>29</v>
      </c>
      <c r="G5053" s="16">
        <v>85</v>
      </c>
      <c r="H5053" s="16">
        <v>17</v>
      </c>
      <c r="I5053" s="16">
        <v>6</v>
      </c>
      <c r="J5053" s="16">
        <v>4</v>
      </c>
      <c r="K5053" s="16">
        <v>42</v>
      </c>
      <c r="L5053" s="16">
        <v>2</v>
      </c>
      <c r="M5053" s="16">
        <v>2</v>
      </c>
      <c r="N5053" s="16">
        <v>31</v>
      </c>
      <c r="O5053" s="16">
        <v>74</v>
      </c>
      <c r="P5053" s="13" t="str">
        <f t="shared" si="156"/>
        <v>1B</v>
      </c>
      <c r="Q5053" s="13">
        <f>IFERROR(VLOOKUP($A5053, 'Fielding Data'!$A$1:$H$12056, 5, 0), 0)</f>
        <v>5</v>
      </c>
      <c r="R5053" s="13">
        <f>IFERROR(VLOOKUP($A5053, 'Fielding Data'!$A$1:$H$12056, 6, 0), 0)</f>
        <v>0</v>
      </c>
      <c r="S5053" s="13">
        <f>IFERROR(VLOOKUP($A5053, 'Fielding Data'!$A$1:$H$12056, 7, 0), 0)</f>
        <v>0</v>
      </c>
      <c r="T5053" s="13">
        <f>IFERROR(VLOOKUP($A5053, 'Fielding Data'!$A$1:$H$12056, 8, 0), 0)</f>
        <v>0</v>
      </c>
      <c r="U5053" s="13">
        <f>SUMIFS('Fielding Data'!E:E, 'Fielding Data'!$A:$A, $A5053)</f>
        <v>311</v>
      </c>
      <c r="V5053" s="13">
        <f>SUMIFS('Fielding Data'!F:F, 'Fielding Data'!$A:$A, $A5053)</f>
        <v>2</v>
      </c>
      <c r="W5053" s="13">
        <f>SUMIFS('Fielding Data'!G:G, 'Fielding Data'!$A:$A, $A5053)</f>
        <v>2</v>
      </c>
      <c r="X5053" s="13">
        <f>SUMIFS('Fielding Data'!H:H, 'Fielding Data'!$A:$A, $A5053)</f>
        <v>0</v>
      </c>
    </row>
    <row r="5054" spans="1:24" x14ac:dyDescent="0.3">
      <c r="A5054" s="13" t="str">
        <f t="shared" si="157"/>
        <v>evansni012014</v>
      </c>
      <c r="B5054" s="16" t="s">
        <v>917</v>
      </c>
      <c r="C5054" s="16">
        <v>2014</v>
      </c>
      <c r="D5054" s="16">
        <v>18</v>
      </c>
      <c r="E5054" s="16">
        <v>22</v>
      </c>
      <c r="F5054" s="16">
        <v>2</v>
      </c>
      <c r="G5054" s="16">
        <v>6</v>
      </c>
      <c r="H5054" s="16">
        <v>2</v>
      </c>
      <c r="I5054" s="16">
        <v>0</v>
      </c>
      <c r="J5054" s="16">
        <v>2</v>
      </c>
      <c r="K5054" s="16">
        <v>7</v>
      </c>
      <c r="L5054" s="16">
        <v>0</v>
      </c>
      <c r="M5054" s="16">
        <v>0</v>
      </c>
      <c r="N5054" s="16">
        <v>1</v>
      </c>
      <c r="O5054" s="16">
        <v>10</v>
      </c>
      <c r="P5054" s="13" t="str">
        <f t="shared" si="156"/>
        <v>1B</v>
      </c>
      <c r="Q5054" s="13">
        <f>IFERROR(VLOOKUP($A5054, 'Fielding Data'!$A$1:$H$12056, 5, 0), 0)</f>
        <v>9</v>
      </c>
      <c r="R5054" s="13">
        <f>IFERROR(VLOOKUP($A5054, 'Fielding Data'!$A$1:$H$12056, 6, 0), 0)</f>
        <v>2</v>
      </c>
      <c r="S5054" s="13">
        <f>IFERROR(VLOOKUP($A5054, 'Fielding Data'!$A$1:$H$12056, 7, 0), 0)</f>
        <v>0</v>
      </c>
      <c r="T5054" s="13">
        <f>IFERROR(VLOOKUP($A5054, 'Fielding Data'!$A$1:$H$12056, 8, 0), 0)</f>
        <v>1</v>
      </c>
      <c r="U5054" s="13">
        <f>SUMIFS('Fielding Data'!E:E, 'Fielding Data'!$A:$A, $A5054)</f>
        <v>10</v>
      </c>
      <c r="V5054" s="13">
        <f>SUMIFS('Fielding Data'!F:F, 'Fielding Data'!$A:$A, $A5054)</f>
        <v>4</v>
      </c>
      <c r="W5054" s="13">
        <f>SUMIFS('Fielding Data'!G:G, 'Fielding Data'!$A:$A, $A5054)</f>
        <v>0</v>
      </c>
      <c r="X5054" s="13">
        <f>SUMIFS('Fielding Data'!H:H, 'Fielding Data'!$A:$A, $A5054)</f>
        <v>2</v>
      </c>
    </row>
    <row r="5055" spans="1:24" x14ac:dyDescent="0.3">
      <c r="A5055" s="13" t="str">
        <f t="shared" si="157"/>
        <v>evelada012014</v>
      </c>
      <c r="B5055" s="16" t="s">
        <v>537</v>
      </c>
      <c r="C5055" s="16">
        <v>2014</v>
      </c>
      <c r="D5055" s="16">
        <v>30</v>
      </c>
      <c r="E5055" s="16">
        <v>0</v>
      </c>
      <c r="F5055" s="16">
        <v>0</v>
      </c>
      <c r="G5055" s="16">
        <v>0</v>
      </c>
      <c r="H5055" s="16">
        <v>0</v>
      </c>
      <c r="I5055" s="16">
        <v>0</v>
      </c>
      <c r="J5055" s="16">
        <v>0</v>
      </c>
      <c r="K5055" s="16">
        <v>0</v>
      </c>
      <c r="L5055" s="16">
        <v>0</v>
      </c>
      <c r="M5055" s="16">
        <v>0</v>
      </c>
      <c r="N5055" s="16">
        <v>0</v>
      </c>
      <c r="O5055" s="16">
        <v>0</v>
      </c>
      <c r="P5055" s="13" t="str">
        <f t="shared" si="156"/>
        <v>P</v>
      </c>
      <c r="Q5055" s="13">
        <f>IFERROR(VLOOKUP($A5055, 'Fielding Data'!$A$1:$H$12056, 5, 0), 0)</f>
        <v>1</v>
      </c>
      <c r="R5055" s="13">
        <f>IFERROR(VLOOKUP($A5055, 'Fielding Data'!$A$1:$H$12056, 6, 0), 0)</f>
        <v>2</v>
      </c>
      <c r="S5055" s="13">
        <f>IFERROR(VLOOKUP($A5055, 'Fielding Data'!$A$1:$H$12056, 7, 0), 0)</f>
        <v>0</v>
      </c>
      <c r="T5055" s="13">
        <f>IFERROR(VLOOKUP($A5055, 'Fielding Data'!$A$1:$H$12056, 8, 0), 0)</f>
        <v>0</v>
      </c>
      <c r="U5055" s="13">
        <f>SUMIFS('Fielding Data'!E:E, 'Fielding Data'!$A:$A, $A5055)</f>
        <v>1</v>
      </c>
      <c r="V5055" s="13">
        <f>SUMIFS('Fielding Data'!F:F, 'Fielding Data'!$A:$A, $A5055)</f>
        <v>2</v>
      </c>
      <c r="W5055" s="13">
        <f>SUMIFS('Fielding Data'!G:G, 'Fielding Data'!$A:$A, $A5055)</f>
        <v>0</v>
      </c>
      <c r="X5055" s="13">
        <f>SUMIFS('Fielding Data'!H:H, 'Fielding Data'!$A:$A, $A5055)</f>
        <v>0</v>
      </c>
    </row>
    <row r="5056" spans="1:24" x14ac:dyDescent="0.3">
      <c r="A5056" s="13" t="str">
        <f t="shared" si="157"/>
        <v>familje012014</v>
      </c>
      <c r="B5056" s="16" t="s">
        <v>1708</v>
      </c>
      <c r="C5056" s="16">
        <v>2014</v>
      </c>
      <c r="D5056" s="16">
        <v>76</v>
      </c>
      <c r="E5056" s="16">
        <v>3</v>
      </c>
      <c r="F5056" s="16">
        <v>0</v>
      </c>
      <c r="G5056" s="16">
        <v>2</v>
      </c>
      <c r="H5056" s="16">
        <v>0</v>
      </c>
      <c r="I5056" s="16">
        <v>0</v>
      </c>
      <c r="J5056" s="16">
        <v>0</v>
      </c>
      <c r="K5056" s="16">
        <v>1</v>
      </c>
      <c r="L5056" s="16">
        <v>0</v>
      </c>
      <c r="M5056" s="16">
        <v>0</v>
      </c>
      <c r="N5056" s="16">
        <v>0</v>
      </c>
      <c r="O5056" s="16">
        <v>0</v>
      </c>
      <c r="P5056" s="13" t="str">
        <f t="shared" si="156"/>
        <v>P</v>
      </c>
      <c r="Q5056" s="13">
        <f>IFERROR(VLOOKUP($A5056, 'Fielding Data'!$A$1:$H$12056, 5, 0), 0)</f>
        <v>5</v>
      </c>
      <c r="R5056" s="13">
        <f>IFERROR(VLOOKUP($A5056, 'Fielding Data'!$A$1:$H$12056, 6, 0), 0)</f>
        <v>10</v>
      </c>
      <c r="S5056" s="13">
        <f>IFERROR(VLOOKUP($A5056, 'Fielding Data'!$A$1:$H$12056, 7, 0), 0)</f>
        <v>3</v>
      </c>
      <c r="T5056" s="13">
        <f>IFERROR(VLOOKUP($A5056, 'Fielding Data'!$A$1:$H$12056, 8, 0), 0)</f>
        <v>0</v>
      </c>
      <c r="U5056" s="13">
        <f>SUMIFS('Fielding Data'!E:E, 'Fielding Data'!$A:$A, $A5056)</f>
        <v>5</v>
      </c>
      <c r="V5056" s="13">
        <f>SUMIFS('Fielding Data'!F:F, 'Fielding Data'!$A:$A, $A5056)</f>
        <v>10</v>
      </c>
      <c r="W5056" s="13">
        <f>SUMIFS('Fielding Data'!G:G, 'Fielding Data'!$A:$A, $A5056)</f>
        <v>3</v>
      </c>
      <c r="X5056" s="13">
        <f>SUMIFS('Fielding Data'!H:H, 'Fielding Data'!$A:$A, $A5056)</f>
        <v>0</v>
      </c>
    </row>
    <row r="5057" spans="1:24" x14ac:dyDescent="0.3">
      <c r="A5057" s="13" t="str">
        <f t="shared" si="157"/>
        <v>farmebu012014</v>
      </c>
      <c r="B5057" s="16" t="s">
        <v>2160</v>
      </c>
      <c r="C5057" s="16">
        <v>2014</v>
      </c>
      <c r="D5057" s="16">
        <v>4</v>
      </c>
      <c r="E5057" s="16">
        <v>0</v>
      </c>
      <c r="F5057" s="16">
        <v>0</v>
      </c>
      <c r="G5057" s="16">
        <v>0</v>
      </c>
      <c r="H5057" s="16">
        <v>0</v>
      </c>
      <c r="I5057" s="16">
        <v>0</v>
      </c>
      <c r="J5057" s="16">
        <v>0</v>
      </c>
      <c r="K5057" s="16">
        <v>0</v>
      </c>
      <c r="L5057" s="16">
        <v>0</v>
      </c>
      <c r="M5057" s="16">
        <v>0</v>
      </c>
      <c r="N5057" s="16">
        <v>0</v>
      </c>
      <c r="O5057" s="16">
        <v>0</v>
      </c>
      <c r="P5057" s="13" t="str">
        <f t="shared" si="156"/>
        <v>P</v>
      </c>
      <c r="Q5057" s="13">
        <f>IFERROR(VLOOKUP($A5057, 'Fielding Data'!$A$1:$H$12056, 5, 0), 0)</f>
        <v>0</v>
      </c>
      <c r="R5057" s="13">
        <f>IFERROR(VLOOKUP($A5057, 'Fielding Data'!$A$1:$H$12056, 6, 0), 0)</f>
        <v>0</v>
      </c>
      <c r="S5057" s="13">
        <f>IFERROR(VLOOKUP($A5057, 'Fielding Data'!$A$1:$H$12056, 7, 0), 0)</f>
        <v>0</v>
      </c>
      <c r="T5057" s="13">
        <f>IFERROR(VLOOKUP($A5057, 'Fielding Data'!$A$1:$H$12056, 8, 0), 0)</f>
        <v>0</v>
      </c>
      <c r="U5057" s="13">
        <f>SUMIFS('Fielding Data'!E:E, 'Fielding Data'!$A:$A, $A5057)</f>
        <v>0</v>
      </c>
      <c r="V5057" s="13">
        <f>SUMIFS('Fielding Data'!F:F, 'Fielding Data'!$A:$A, $A5057)</f>
        <v>0</v>
      </c>
      <c r="W5057" s="13">
        <f>SUMIFS('Fielding Data'!G:G, 'Fielding Data'!$A:$A, $A5057)</f>
        <v>0</v>
      </c>
      <c r="X5057" s="13">
        <f>SUMIFS('Fielding Data'!H:H, 'Fielding Data'!$A:$A, $A5057)</f>
        <v>0</v>
      </c>
    </row>
    <row r="5058" spans="1:24" x14ac:dyDescent="0.3">
      <c r="A5058" s="13" t="str">
        <f t="shared" si="157"/>
        <v>farquda012014</v>
      </c>
      <c r="B5058" s="16" t="s">
        <v>1493</v>
      </c>
      <c r="C5058" s="16">
        <v>2014</v>
      </c>
      <c r="D5058" s="16">
        <v>67</v>
      </c>
      <c r="E5058" s="16">
        <v>0</v>
      </c>
      <c r="F5058" s="16">
        <v>0</v>
      </c>
      <c r="G5058" s="16">
        <v>0</v>
      </c>
      <c r="H5058" s="16">
        <v>0</v>
      </c>
      <c r="I5058" s="16">
        <v>0</v>
      </c>
      <c r="J5058" s="16">
        <v>0</v>
      </c>
      <c r="K5058" s="16">
        <v>0</v>
      </c>
      <c r="L5058" s="16">
        <v>0</v>
      </c>
      <c r="M5058" s="16">
        <v>0</v>
      </c>
      <c r="N5058" s="16">
        <v>0</v>
      </c>
      <c r="O5058" s="16">
        <v>0</v>
      </c>
      <c r="P5058" s="13" t="str">
        <f t="shared" ref="P5058:P5121" si="158">IFERROR(VLOOKUP($A5058, Fielding, 4, 0), "Other")</f>
        <v>P</v>
      </c>
      <c r="Q5058" s="13">
        <f>IFERROR(VLOOKUP($A5058, 'Fielding Data'!$A$1:$H$12056, 5, 0), 0)</f>
        <v>6</v>
      </c>
      <c r="R5058" s="13">
        <f>IFERROR(VLOOKUP($A5058, 'Fielding Data'!$A$1:$H$12056, 6, 0), 0)</f>
        <v>11</v>
      </c>
      <c r="S5058" s="13">
        <f>IFERROR(VLOOKUP($A5058, 'Fielding Data'!$A$1:$H$12056, 7, 0), 0)</f>
        <v>0</v>
      </c>
      <c r="T5058" s="13">
        <f>IFERROR(VLOOKUP($A5058, 'Fielding Data'!$A$1:$H$12056, 8, 0), 0)</f>
        <v>1</v>
      </c>
      <c r="U5058" s="13">
        <f>SUMIFS('Fielding Data'!E:E, 'Fielding Data'!$A:$A, $A5058)</f>
        <v>6</v>
      </c>
      <c r="V5058" s="13">
        <f>SUMIFS('Fielding Data'!F:F, 'Fielding Data'!$A:$A, $A5058)</f>
        <v>11</v>
      </c>
      <c r="W5058" s="13">
        <f>SUMIFS('Fielding Data'!G:G, 'Fielding Data'!$A:$A, $A5058)</f>
        <v>0</v>
      </c>
      <c r="X5058" s="13">
        <f>SUMIFS('Fielding Data'!H:H, 'Fielding Data'!$A:$A, $A5058)</f>
        <v>1</v>
      </c>
    </row>
    <row r="5059" spans="1:24" x14ac:dyDescent="0.3">
      <c r="A5059" s="13" t="str">
        <f t="shared" ref="A5059:A5122" si="159">B5059&amp;C5059</f>
        <v>federti012014</v>
      </c>
      <c r="B5059" s="16" t="s">
        <v>1495</v>
      </c>
      <c r="C5059" s="16">
        <v>2014</v>
      </c>
      <c r="D5059" s="16">
        <v>23</v>
      </c>
      <c r="E5059" s="16">
        <v>71</v>
      </c>
      <c r="F5059" s="16">
        <v>2</v>
      </c>
      <c r="G5059" s="16">
        <v>8</v>
      </c>
      <c r="H5059" s="16">
        <v>3</v>
      </c>
      <c r="I5059" s="16">
        <v>0</v>
      </c>
      <c r="J5059" s="16">
        <v>1</v>
      </c>
      <c r="K5059" s="16">
        <v>5</v>
      </c>
      <c r="L5059" s="16">
        <v>0</v>
      </c>
      <c r="M5059" s="16">
        <v>0</v>
      </c>
      <c r="N5059" s="16">
        <v>3</v>
      </c>
      <c r="O5059" s="16">
        <v>18</v>
      </c>
      <c r="P5059" s="13" t="str">
        <f t="shared" si="158"/>
        <v>C</v>
      </c>
      <c r="Q5059" s="13">
        <f>IFERROR(VLOOKUP($A5059, 'Fielding Data'!$A$1:$H$12056, 5, 0), 0)</f>
        <v>150</v>
      </c>
      <c r="R5059" s="13">
        <f>IFERROR(VLOOKUP($A5059, 'Fielding Data'!$A$1:$H$12056, 6, 0), 0)</f>
        <v>19</v>
      </c>
      <c r="S5059" s="13">
        <f>IFERROR(VLOOKUP($A5059, 'Fielding Data'!$A$1:$H$12056, 7, 0), 0)</f>
        <v>3</v>
      </c>
      <c r="T5059" s="13">
        <f>IFERROR(VLOOKUP($A5059, 'Fielding Data'!$A$1:$H$12056, 8, 0), 0)</f>
        <v>1</v>
      </c>
      <c r="U5059" s="13">
        <f>SUMIFS('Fielding Data'!E:E, 'Fielding Data'!$A:$A, $A5059)</f>
        <v>150</v>
      </c>
      <c r="V5059" s="13">
        <f>SUMIFS('Fielding Data'!F:F, 'Fielding Data'!$A:$A, $A5059)</f>
        <v>19</v>
      </c>
      <c r="W5059" s="13">
        <f>SUMIFS('Fielding Data'!G:G, 'Fielding Data'!$A:$A, $A5059)</f>
        <v>3</v>
      </c>
      <c r="X5059" s="13">
        <f>SUMIFS('Fielding Data'!H:H, 'Fielding Data'!$A:$A, $A5059)</f>
        <v>1</v>
      </c>
    </row>
    <row r="5060" spans="1:24" x14ac:dyDescent="0.3">
      <c r="A5060" s="13" t="str">
        <f t="shared" si="159"/>
        <v>feierry012014</v>
      </c>
      <c r="B5060" s="16" t="s">
        <v>641</v>
      </c>
      <c r="C5060" s="16">
        <v>2014</v>
      </c>
      <c r="D5060" s="16">
        <v>6</v>
      </c>
      <c r="E5060" s="16">
        <v>0</v>
      </c>
      <c r="F5060" s="16">
        <v>0</v>
      </c>
      <c r="G5060" s="16">
        <v>0</v>
      </c>
      <c r="H5060" s="16">
        <v>0</v>
      </c>
      <c r="I5060" s="16">
        <v>0</v>
      </c>
      <c r="J5060" s="16">
        <v>0</v>
      </c>
      <c r="K5060" s="16">
        <v>0</v>
      </c>
      <c r="L5060" s="16">
        <v>0</v>
      </c>
      <c r="M5060" s="16">
        <v>0</v>
      </c>
      <c r="N5060" s="16">
        <v>0</v>
      </c>
      <c r="O5060" s="16">
        <v>0</v>
      </c>
      <c r="P5060" s="13" t="str">
        <f t="shared" si="158"/>
        <v>P</v>
      </c>
      <c r="Q5060" s="13">
        <f>IFERROR(VLOOKUP($A5060, 'Fielding Data'!$A$1:$H$12056, 5, 0), 0)</f>
        <v>2</v>
      </c>
      <c r="R5060" s="13">
        <f>IFERROR(VLOOKUP($A5060, 'Fielding Data'!$A$1:$H$12056, 6, 0), 0)</f>
        <v>1</v>
      </c>
      <c r="S5060" s="13">
        <f>IFERROR(VLOOKUP($A5060, 'Fielding Data'!$A$1:$H$12056, 7, 0), 0)</f>
        <v>1</v>
      </c>
      <c r="T5060" s="13">
        <f>IFERROR(VLOOKUP($A5060, 'Fielding Data'!$A$1:$H$12056, 8, 0), 0)</f>
        <v>0</v>
      </c>
      <c r="U5060" s="13">
        <f>SUMIFS('Fielding Data'!E:E, 'Fielding Data'!$A:$A, $A5060)</f>
        <v>2</v>
      </c>
      <c r="V5060" s="13">
        <f>SUMIFS('Fielding Data'!F:F, 'Fielding Data'!$A:$A, $A5060)</f>
        <v>1</v>
      </c>
      <c r="W5060" s="13">
        <f>SUMIFS('Fielding Data'!G:G, 'Fielding Data'!$A:$A, $A5060)</f>
        <v>1</v>
      </c>
      <c r="X5060" s="13">
        <f>SUMIFS('Fielding Data'!H:H, 'Fielding Data'!$A:$A, $A5060)</f>
        <v>0</v>
      </c>
    </row>
    <row r="5061" spans="1:24" x14ac:dyDescent="0.3">
      <c r="A5061" s="13" t="str">
        <f t="shared" si="159"/>
        <v>feldmsc012014</v>
      </c>
      <c r="B5061" s="16" t="s">
        <v>538</v>
      </c>
      <c r="C5061" s="16">
        <v>2014</v>
      </c>
      <c r="D5061" s="16">
        <v>29</v>
      </c>
      <c r="E5061" s="16">
        <v>2</v>
      </c>
      <c r="F5061" s="16">
        <v>0</v>
      </c>
      <c r="G5061" s="16">
        <v>0</v>
      </c>
      <c r="H5061" s="16">
        <v>0</v>
      </c>
      <c r="I5061" s="16">
        <v>0</v>
      </c>
      <c r="J5061" s="16">
        <v>0</v>
      </c>
      <c r="K5061" s="16">
        <v>0</v>
      </c>
      <c r="L5061" s="16">
        <v>0</v>
      </c>
      <c r="M5061" s="16">
        <v>0</v>
      </c>
      <c r="N5061" s="16">
        <v>0</v>
      </c>
      <c r="O5061" s="16">
        <v>2</v>
      </c>
      <c r="P5061" s="13" t="str">
        <f t="shared" si="158"/>
        <v>P</v>
      </c>
      <c r="Q5061" s="13">
        <f>IFERROR(VLOOKUP($A5061, 'Fielding Data'!$A$1:$H$12056, 5, 0), 0)</f>
        <v>18</v>
      </c>
      <c r="R5061" s="13">
        <f>IFERROR(VLOOKUP($A5061, 'Fielding Data'!$A$1:$H$12056, 6, 0), 0)</f>
        <v>18</v>
      </c>
      <c r="S5061" s="13">
        <f>IFERROR(VLOOKUP($A5061, 'Fielding Data'!$A$1:$H$12056, 7, 0), 0)</f>
        <v>0</v>
      </c>
      <c r="T5061" s="13">
        <f>IFERROR(VLOOKUP($A5061, 'Fielding Data'!$A$1:$H$12056, 8, 0), 0)</f>
        <v>1</v>
      </c>
      <c r="U5061" s="13">
        <f>SUMIFS('Fielding Data'!E:E, 'Fielding Data'!$A:$A, $A5061)</f>
        <v>18</v>
      </c>
      <c r="V5061" s="13">
        <f>SUMIFS('Fielding Data'!F:F, 'Fielding Data'!$A:$A, $A5061)</f>
        <v>18</v>
      </c>
      <c r="W5061" s="13">
        <f>SUMIFS('Fielding Data'!G:G, 'Fielding Data'!$A:$A, $A5061)</f>
        <v>0</v>
      </c>
      <c r="X5061" s="13">
        <f>SUMIFS('Fielding Data'!H:H, 'Fielding Data'!$A:$A, $A5061)</f>
        <v>1</v>
      </c>
    </row>
    <row r="5062" spans="1:24" x14ac:dyDescent="0.3">
      <c r="A5062" s="13" t="str">
        <f t="shared" si="159"/>
        <v>felizne012014</v>
      </c>
      <c r="B5062" s="16" t="s">
        <v>1079</v>
      </c>
      <c r="C5062" s="16">
        <v>2014</v>
      </c>
      <c r="D5062" s="16">
        <v>30</v>
      </c>
      <c r="E5062" s="16">
        <v>0</v>
      </c>
      <c r="F5062" s="16">
        <v>0</v>
      </c>
      <c r="G5062" s="16">
        <v>0</v>
      </c>
      <c r="H5062" s="16">
        <v>0</v>
      </c>
      <c r="I5062" s="16">
        <v>0</v>
      </c>
      <c r="J5062" s="16">
        <v>0</v>
      </c>
      <c r="K5062" s="16">
        <v>0</v>
      </c>
      <c r="L5062" s="16">
        <v>0</v>
      </c>
      <c r="M5062" s="16">
        <v>0</v>
      </c>
      <c r="N5062" s="16">
        <v>0</v>
      </c>
      <c r="O5062" s="16">
        <v>0</v>
      </c>
      <c r="P5062" s="13" t="str">
        <f t="shared" si="158"/>
        <v>P</v>
      </c>
      <c r="Q5062" s="13">
        <f>IFERROR(VLOOKUP($A5062, 'Fielding Data'!$A$1:$H$12056, 5, 0), 0)</f>
        <v>4</v>
      </c>
      <c r="R5062" s="13">
        <f>IFERROR(VLOOKUP($A5062, 'Fielding Data'!$A$1:$H$12056, 6, 0), 0)</f>
        <v>2</v>
      </c>
      <c r="S5062" s="13">
        <f>IFERROR(VLOOKUP($A5062, 'Fielding Data'!$A$1:$H$12056, 7, 0), 0)</f>
        <v>0</v>
      </c>
      <c r="T5062" s="13">
        <f>IFERROR(VLOOKUP($A5062, 'Fielding Data'!$A$1:$H$12056, 8, 0), 0)</f>
        <v>1</v>
      </c>
      <c r="U5062" s="13">
        <f>SUMIFS('Fielding Data'!E:E, 'Fielding Data'!$A:$A, $A5062)</f>
        <v>4</v>
      </c>
      <c r="V5062" s="13">
        <f>SUMIFS('Fielding Data'!F:F, 'Fielding Data'!$A:$A, $A5062)</f>
        <v>2</v>
      </c>
      <c r="W5062" s="13">
        <f>SUMIFS('Fielding Data'!G:G, 'Fielding Data'!$A:$A, $A5062)</f>
        <v>0</v>
      </c>
      <c r="X5062" s="13">
        <f>SUMIFS('Fielding Data'!H:H, 'Fielding Data'!$A:$A, $A5062)</f>
        <v>1</v>
      </c>
    </row>
    <row r="5063" spans="1:24" x14ac:dyDescent="0.3">
      <c r="A5063" s="13" t="str">
        <f t="shared" si="159"/>
        <v>fernajo022014</v>
      </c>
      <c r="B5063" s="16" t="s">
        <v>1926</v>
      </c>
      <c r="C5063" s="16">
        <v>2014</v>
      </c>
      <c r="D5063" s="16">
        <v>8</v>
      </c>
      <c r="E5063" s="16">
        <v>16</v>
      </c>
      <c r="F5063" s="16">
        <v>1</v>
      </c>
      <c r="G5063" s="16">
        <v>2</v>
      </c>
      <c r="H5063" s="16">
        <v>0</v>
      </c>
      <c r="I5063" s="16">
        <v>0</v>
      </c>
      <c r="J5063" s="16">
        <v>0</v>
      </c>
      <c r="K5063" s="16">
        <v>1</v>
      </c>
      <c r="L5063" s="16">
        <v>0</v>
      </c>
      <c r="M5063" s="16">
        <v>0</v>
      </c>
      <c r="N5063" s="16">
        <v>0</v>
      </c>
      <c r="O5063" s="16">
        <v>6</v>
      </c>
      <c r="P5063" s="13" t="str">
        <f t="shared" si="158"/>
        <v>P</v>
      </c>
      <c r="Q5063" s="13">
        <f>IFERROR(VLOOKUP($A5063, 'Fielding Data'!$A$1:$H$12056, 5, 0), 0)</f>
        <v>4</v>
      </c>
      <c r="R5063" s="13">
        <f>IFERROR(VLOOKUP($A5063, 'Fielding Data'!$A$1:$H$12056, 6, 0), 0)</f>
        <v>3</v>
      </c>
      <c r="S5063" s="13">
        <f>IFERROR(VLOOKUP($A5063, 'Fielding Data'!$A$1:$H$12056, 7, 0), 0)</f>
        <v>0</v>
      </c>
      <c r="T5063" s="13">
        <f>IFERROR(VLOOKUP($A5063, 'Fielding Data'!$A$1:$H$12056, 8, 0), 0)</f>
        <v>0</v>
      </c>
      <c r="U5063" s="13">
        <f>SUMIFS('Fielding Data'!E:E, 'Fielding Data'!$A:$A, $A5063)</f>
        <v>4</v>
      </c>
      <c r="V5063" s="13">
        <f>SUMIFS('Fielding Data'!F:F, 'Fielding Data'!$A:$A, $A5063)</f>
        <v>3</v>
      </c>
      <c r="W5063" s="13">
        <f>SUMIFS('Fielding Data'!G:G, 'Fielding Data'!$A:$A, $A5063)</f>
        <v>0</v>
      </c>
      <c r="X5063" s="13">
        <f>SUMIFS('Fielding Data'!H:H, 'Fielding Data'!$A:$A, $A5063)</f>
        <v>0</v>
      </c>
    </row>
    <row r="5064" spans="1:24" x14ac:dyDescent="0.3">
      <c r="A5064" s="13" t="str">
        <f t="shared" si="159"/>
        <v>fieldjo032014</v>
      </c>
      <c r="B5064" s="16" t="s">
        <v>1927</v>
      </c>
      <c r="C5064" s="16">
        <v>2014</v>
      </c>
      <c r="D5064" s="16">
        <v>54</v>
      </c>
      <c r="E5064" s="16">
        <v>0</v>
      </c>
      <c r="F5064" s="16">
        <v>0</v>
      </c>
      <c r="G5064" s="16">
        <v>0</v>
      </c>
      <c r="H5064" s="16">
        <v>0</v>
      </c>
      <c r="I5064" s="16">
        <v>0</v>
      </c>
      <c r="J5064" s="16">
        <v>0</v>
      </c>
      <c r="K5064" s="16">
        <v>0</v>
      </c>
      <c r="L5064" s="16">
        <v>0</v>
      </c>
      <c r="M5064" s="16">
        <v>0</v>
      </c>
      <c r="N5064" s="16">
        <v>0</v>
      </c>
      <c r="O5064" s="16">
        <v>0</v>
      </c>
      <c r="P5064" s="13" t="str">
        <f t="shared" si="158"/>
        <v>P</v>
      </c>
      <c r="Q5064" s="13">
        <f>IFERROR(VLOOKUP($A5064, 'Fielding Data'!$A$1:$H$12056, 5, 0), 0)</f>
        <v>2</v>
      </c>
      <c r="R5064" s="13">
        <f>IFERROR(VLOOKUP($A5064, 'Fielding Data'!$A$1:$H$12056, 6, 0), 0)</f>
        <v>0</v>
      </c>
      <c r="S5064" s="13">
        <f>IFERROR(VLOOKUP($A5064, 'Fielding Data'!$A$1:$H$12056, 7, 0), 0)</f>
        <v>0</v>
      </c>
      <c r="T5064" s="13">
        <f>IFERROR(VLOOKUP($A5064, 'Fielding Data'!$A$1:$H$12056, 8, 0), 0)</f>
        <v>0</v>
      </c>
      <c r="U5064" s="13">
        <f>SUMIFS('Fielding Data'!E:E, 'Fielding Data'!$A:$A, $A5064)</f>
        <v>2</v>
      </c>
      <c r="V5064" s="13">
        <f>SUMIFS('Fielding Data'!F:F, 'Fielding Data'!$A:$A, $A5064)</f>
        <v>0</v>
      </c>
      <c r="W5064" s="13">
        <f>SUMIFS('Fielding Data'!G:G, 'Fielding Data'!$A:$A, $A5064)</f>
        <v>0</v>
      </c>
      <c r="X5064" s="13">
        <f>SUMIFS('Fielding Data'!H:H, 'Fielding Data'!$A:$A, $A5064)</f>
        <v>0</v>
      </c>
    </row>
    <row r="5065" spans="1:24" x14ac:dyDescent="0.3">
      <c r="A5065" s="13" t="str">
        <f t="shared" si="159"/>
        <v>fieldpr012014</v>
      </c>
      <c r="B5065" s="16" t="s">
        <v>539</v>
      </c>
      <c r="C5065" s="16">
        <v>2014</v>
      </c>
      <c r="D5065" s="16">
        <v>42</v>
      </c>
      <c r="E5065" s="16">
        <v>150</v>
      </c>
      <c r="F5065" s="16">
        <v>19</v>
      </c>
      <c r="G5065" s="16">
        <v>37</v>
      </c>
      <c r="H5065" s="16">
        <v>8</v>
      </c>
      <c r="I5065" s="16">
        <v>0</v>
      </c>
      <c r="J5065" s="16">
        <v>3</v>
      </c>
      <c r="K5065" s="16">
        <v>16</v>
      </c>
      <c r="L5065" s="16">
        <v>0</v>
      </c>
      <c r="M5065" s="16">
        <v>0</v>
      </c>
      <c r="N5065" s="16">
        <v>25</v>
      </c>
      <c r="O5065" s="16">
        <v>24</v>
      </c>
      <c r="P5065" s="13" t="str">
        <f t="shared" si="158"/>
        <v>1B</v>
      </c>
      <c r="Q5065" s="13">
        <f>IFERROR(VLOOKUP($A5065, 'Fielding Data'!$A$1:$H$12056, 5, 0), 0)</f>
        <v>333</v>
      </c>
      <c r="R5065" s="13">
        <f>IFERROR(VLOOKUP($A5065, 'Fielding Data'!$A$1:$H$12056, 6, 0), 0)</f>
        <v>14</v>
      </c>
      <c r="S5065" s="13">
        <f>IFERROR(VLOOKUP($A5065, 'Fielding Data'!$A$1:$H$12056, 7, 0), 0)</f>
        <v>4</v>
      </c>
      <c r="T5065" s="13">
        <f>IFERROR(VLOOKUP($A5065, 'Fielding Data'!$A$1:$H$12056, 8, 0), 0)</f>
        <v>36</v>
      </c>
      <c r="U5065" s="13">
        <f>SUMIFS('Fielding Data'!E:E, 'Fielding Data'!$A:$A, $A5065)</f>
        <v>333</v>
      </c>
      <c r="V5065" s="13">
        <f>SUMIFS('Fielding Data'!F:F, 'Fielding Data'!$A:$A, $A5065)</f>
        <v>14</v>
      </c>
      <c r="W5065" s="13">
        <f>SUMIFS('Fielding Data'!G:G, 'Fielding Data'!$A:$A, $A5065)</f>
        <v>4</v>
      </c>
      <c r="X5065" s="13">
        <f>SUMIFS('Fielding Data'!H:H, 'Fielding Data'!$A:$A, $A5065)</f>
        <v>36</v>
      </c>
    </row>
    <row r="5066" spans="1:24" x14ac:dyDescent="0.3">
      <c r="A5066" s="13" t="str">
        <f t="shared" si="159"/>
        <v>fienca012014</v>
      </c>
      <c r="B5066" s="16" t="s">
        <v>1080</v>
      </c>
      <c r="C5066" s="16">
        <v>2014</v>
      </c>
      <c r="D5066" s="16">
        <v>73</v>
      </c>
      <c r="E5066" s="16">
        <v>0</v>
      </c>
      <c r="F5066" s="16">
        <v>0</v>
      </c>
      <c r="G5066" s="16">
        <v>0</v>
      </c>
      <c r="H5066" s="16">
        <v>0</v>
      </c>
      <c r="I5066" s="16">
        <v>0</v>
      </c>
      <c r="J5066" s="16">
        <v>0</v>
      </c>
      <c r="K5066" s="16">
        <v>0</v>
      </c>
      <c r="L5066" s="16">
        <v>0</v>
      </c>
      <c r="M5066" s="16">
        <v>0</v>
      </c>
      <c r="N5066" s="16">
        <v>0</v>
      </c>
      <c r="O5066" s="16">
        <v>0</v>
      </c>
      <c r="P5066" s="13" t="str">
        <f t="shared" si="158"/>
        <v>P</v>
      </c>
      <c r="Q5066" s="13">
        <f>IFERROR(VLOOKUP($A5066, 'Fielding Data'!$A$1:$H$12056, 5, 0), 0)</f>
        <v>6</v>
      </c>
      <c r="R5066" s="13">
        <f>IFERROR(VLOOKUP($A5066, 'Fielding Data'!$A$1:$H$12056, 6, 0), 0)</f>
        <v>9</v>
      </c>
      <c r="S5066" s="13">
        <f>IFERROR(VLOOKUP($A5066, 'Fielding Data'!$A$1:$H$12056, 7, 0), 0)</f>
        <v>0</v>
      </c>
      <c r="T5066" s="13">
        <f>IFERROR(VLOOKUP($A5066, 'Fielding Data'!$A$1:$H$12056, 8, 0), 0)</f>
        <v>1</v>
      </c>
      <c r="U5066" s="13">
        <f>SUMIFS('Fielding Data'!E:E, 'Fielding Data'!$A:$A, $A5066)</f>
        <v>6</v>
      </c>
      <c r="V5066" s="13">
        <f>SUMIFS('Fielding Data'!F:F, 'Fielding Data'!$A:$A, $A5066)</f>
        <v>9</v>
      </c>
      <c r="W5066" s="13">
        <f>SUMIFS('Fielding Data'!G:G, 'Fielding Data'!$A:$A, $A5066)</f>
        <v>0</v>
      </c>
      <c r="X5066" s="13">
        <f>SUMIFS('Fielding Data'!H:H, 'Fielding Data'!$A:$A, $A5066)</f>
        <v>1</v>
      </c>
    </row>
    <row r="5067" spans="1:24" x14ac:dyDescent="0.3">
      <c r="A5067" s="13" t="str">
        <f t="shared" si="159"/>
        <v>fiersmi012014</v>
      </c>
      <c r="B5067" s="16" t="s">
        <v>1497</v>
      </c>
      <c r="C5067" s="16">
        <v>2014</v>
      </c>
      <c r="D5067" s="16">
        <v>14</v>
      </c>
      <c r="E5067" s="16">
        <v>19</v>
      </c>
      <c r="F5067" s="16">
        <v>0</v>
      </c>
      <c r="G5067" s="16">
        <v>1</v>
      </c>
      <c r="H5067" s="16">
        <v>0</v>
      </c>
      <c r="I5067" s="16">
        <v>0</v>
      </c>
      <c r="J5067" s="16">
        <v>0</v>
      </c>
      <c r="K5067" s="16">
        <v>0</v>
      </c>
      <c r="L5067" s="16">
        <v>0</v>
      </c>
      <c r="M5067" s="16">
        <v>0</v>
      </c>
      <c r="N5067" s="16">
        <v>0</v>
      </c>
      <c r="O5067" s="16">
        <v>11</v>
      </c>
      <c r="P5067" s="13" t="str">
        <f t="shared" si="158"/>
        <v>P</v>
      </c>
      <c r="Q5067" s="13">
        <f>IFERROR(VLOOKUP($A5067, 'Fielding Data'!$A$1:$H$12056, 5, 0), 0)</f>
        <v>5</v>
      </c>
      <c r="R5067" s="13">
        <f>IFERROR(VLOOKUP($A5067, 'Fielding Data'!$A$1:$H$12056, 6, 0), 0)</f>
        <v>9</v>
      </c>
      <c r="S5067" s="13">
        <f>IFERROR(VLOOKUP($A5067, 'Fielding Data'!$A$1:$H$12056, 7, 0), 0)</f>
        <v>1</v>
      </c>
      <c r="T5067" s="13">
        <f>IFERROR(VLOOKUP($A5067, 'Fielding Data'!$A$1:$H$12056, 8, 0), 0)</f>
        <v>1</v>
      </c>
      <c r="U5067" s="13">
        <f>SUMIFS('Fielding Data'!E:E, 'Fielding Data'!$A:$A, $A5067)</f>
        <v>5</v>
      </c>
      <c r="V5067" s="13">
        <f>SUMIFS('Fielding Data'!F:F, 'Fielding Data'!$A:$A, $A5067)</f>
        <v>9</v>
      </c>
      <c r="W5067" s="13">
        <f>SUMIFS('Fielding Data'!G:G, 'Fielding Data'!$A:$A, $A5067)</f>
        <v>1</v>
      </c>
      <c r="X5067" s="13">
        <f>SUMIFS('Fielding Data'!H:H, 'Fielding Data'!$A:$A, $A5067)</f>
        <v>1</v>
      </c>
    </row>
    <row r="5068" spans="1:24" x14ac:dyDescent="0.3">
      <c r="A5068" s="13" t="str">
        <f t="shared" si="159"/>
        <v>fifest012014</v>
      </c>
      <c r="B5068" s="16" t="s">
        <v>1710</v>
      </c>
      <c r="C5068" s="16">
        <v>2014</v>
      </c>
      <c r="D5068" s="16">
        <v>1</v>
      </c>
      <c r="E5068" s="16">
        <v>3</v>
      </c>
      <c r="F5068" s="16">
        <v>0</v>
      </c>
      <c r="G5068" s="16">
        <v>0</v>
      </c>
      <c r="H5068" s="16">
        <v>0</v>
      </c>
      <c r="I5068" s="16">
        <v>0</v>
      </c>
      <c r="J5068" s="16">
        <v>0</v>
      </c>
      <c r="K5068" s="16">
        <v>0</v>
      </c>
      <c r="L5068" s="16">
        <v>0</v>
      </c>
      <c r="M5068" s="16">
        <v>0</v>
      </c>
      <c r="N5068" s="16">
        <v>0</v>
      </c>
      <c r="O5068" s="16">
        <v>1</v>
      </c>
      <c r="P5068" s="13" t="str">
        <f t="shared" si="158"/>
        <v>P</v>
      </c>
      <c r="Q5068" s="13">
        <f>IFERROR(VLOOKUP($A5068, 'Fielding Data'!$A$1:$H$12056, 5, 0), 0)</f>
        <v>2</v>
      </c>
      <c r="R5068" s="13">
        <f>IFERROR(VLOOKUP($A5068, 'Fielding Data'!$A$1:$H$12056, 6, 0), 0)</f>
        <v>2</v>
      </c>
      <c r="S5068" s="13">
        <f>IFERROR(VLOOKUP($A5068, 'Fielding Data'!$A$1:$H$12056, 7, 0), 0)</f>
        <v>0</v>
      </c>
      <c r="T5068" s="13">
        <f>IFERROR(VLOOKUP($A5068, 'Fielding Data'!$A$1:$H$12056, 8, 0), 0)</f>
        <v>0</v>
      </c>
      <c r="U5068" s="13">
        <f>SUMIFS('Fielding Data'!E:E, 'Fielding Data'!$A:$A, $A5068)</f>
        <v>2</v>
      </c>
      <c r="V5068" s="13">
        <f>SUMIFS('Fielding Data'!F:F, 'Fielding Data'!$A:$A, $A5068)</f>
        <v>2</v>
      </c>
      <c r="W5068" s="13">
        <f>SUMIFS('Fielding Data'!G:G, 'Fielding Data'!$A:$A, $A5068)</f>
        <v>0</v>
      </c>
      <c r="X5068" s="13">
        <f>SUMIFS('Fielding Data'!H:H, 'Fielding Data'!$A:$A, $A5068)</f>
        <v>0</v>
      </c>
    </row>
    <row r="5069" spans="1:24" x14ac:dyDescent="0.3">
      <c r="A5069" s="13" t="str">
        <f t="shared" si="159"/>
        <v>figaral012014</v>
      </c>
      <c r="B5069" s="16" t="s">
        <v>1081</v>
      </c>
      <c r="C5069" s="16">
        <v>2014</v>
      </c>
      <c r="D5069" s="16">
        <v>6</v>
      </c>
      <c r="E5069" s="16">
        <v>1</v>
      </c>
      <c r="F5069" s="16">
        <v>0</v>
      </c>
      <c r="G5069" s="16">
        <v>0</v>
      </c>
      <c r="H5069" s="16">
        <v>0</v>
      </c>
      <c r="I5069" s="16">
        <v>0</v>
      </c>
      <c r="J5069" s="16">
        <v>0</v>
      </c>
      <c r="K5069" s="16">
        <v>0</v>
      </c>
      <c r="L5069" s="16">
        <v>0</v>
      </c>
      <c r="M5069" s="16">
        <v>0</v>
      </c>
      <c r="N5069" s="16">
        <v>0</v>
      </c>
      <c r="O5069" s="16">
        <v>0</v>
      </c>
      <c r="P5069" s="13" t="str">
        <f t="shared" si="158"/>
        <v>P</v>
      </c>
      <c r="Q5069" s="13">
        <f>IFERROR(VLOOKUP($A5069, 'Fielding Data'!$A$1:$H$12056, 5, 0), 0)</f>
        <v>1</v>
      </c>
      <c r="R5069" s="13">
        <f>IFERROR(VLOOKUP($A5069, 'Fielding Data'!$A$1:$H$12056, 6, 0), 0)</f>
        <v>1</v>
      </c>
      <c r="S5069" s="13">
        <f>IFERROR(VLOOKUP($A5069, 'Fielding Data'!$A$1:$H$12056, 7, 0), 0)</f>
        <v>0</v>
      </c>
      <c r="T5069" s="13">
        <f>IFERROR(VLOOKUP($A5069, 'Fielding Data'!$A$1:$H$12056, 8, 0), 0)</f>
        <v>0</v>
      </c>
      <c r="U5069" s="13">
        <f>SUMIFS('Fielding Data'!E:E, 'Fielding Data'!$A:$A, $A5069)</f>
        <v>1</v>
      </c>
      <c r="V5069" s="13">
        <f>SUMIFS('Fielding Data'!F:F, 'Fielding Data'!$A:$A, $A5069)</f>
        <v>1</v>
      </c>
      <c r="W5069" s="13">
        <f>SUMIFS('Fielding Data'!G:G, 'Fielding Data'!$A:$A, $A5069)</f>
        <v>0</v>
      </c>
      <c r="X5069" s="13">
        <f>SUMIFS('Fielding Data'!H:H, 'Fielding Data'!$A:$A, $A5069)</f>
        <v>0</v>
      </c>
    </row>
    <row r="5070" spans="1:24" x14ac:dyDescent="0.3">
      <c r="A5070" s="13" t="str">
        <f t="shared" si="159"/>
        <v>figgich012014</v>
      </c>
      <c r="B5070" s="16" t="s">
        <v>298</v>
      </c>
      <c r="C5070" s="16">
        <v>2014</v>
      </c>
      <c r="D5070" s="16">
        <v>38</v>
      </c>
      <c r="E5070" s="16">
        <v>60</v>
      </c>
      <c r="F5070" s="16">
        <v>8</v>
      </c>
      <c r="G5070" s="16">
        <v>13</v>
      </c>
      <c r="H5070" s="16">
        <v>3</v>
      </c>
      <c r="I5070" s="16">
        <v>0</v>
      </c>
      <c r="J5070" s="16">
        <v>0</v>
      </c>
      <c r="K5070" s="16">
        <v>1</v>
      </c>
      <c r="L5070" s="16">
        <v>4</v>
      </c>
      <c r="M5070" s="16">
        <v>1</v>
      </c>
      <c r="N5070" s="16">
        <v>14</v>
      </c>
      <c r="O5070" s="16">
        <v>15</v>
      </c>
      <c r="P5070" s="13" t="str">
        <f t="shared" si="158"/>
        <v>2B</v>
      </c>
      <c r="Q5070" s="13">
        <f>IFERROR(VLOOKUP($A5070, 'Fielding Data'!$A$1:$H$12056, 5, 0), 0)</f>
        <v>3</v>
      </c>
      <c r="R5070" s="13">
        <f>IFERROR(VLOOKUP($A5070, 'Fielding Data'!$A$1:$H$12056, 6, 0), 0)</f>
        <v>13</v>
      </c>
      <c r="S5070" s="13">
        <f>IFERROR(VLOOKUP($A5070, 'Fielding Data'!$A$1:$H$12056, 7, 0), 0)</f>
        <v>0</v>
      </c>
      <c r="T5070" s="13">
        <f>IFERROR(VLOOKUP($A5070, 'Fielding Data'!$A$1:$H$12056, 8, 0), 0)</f>
        <v>3</v>
      </c>
      <c r="U5070" s="13">
        <f>SUMIFS('Fielding Data'!E:E, 'Fielding Data'!$A:$A, $A5070)</f>
        <v>10</v>
      </c>
      <c r="V5070" s="13">
        <f>SUMIFS('Fielding Data'!F:F, 'Fielding Data'!$A:$A, $A5070)</f>
        <v>32</v>
      </c>
      <c r="W5070" s="13">
        <f>SUMIFS('Fielding Data'!G:G, 'Fielding Data'!$A:$A, $A5070)</f>
        <v>1</v>
      </c>
      <c r="X5070" s="13">
        <f>SUMIFS('Fielding Data'!H:H, 'Fielding Data'!$A:$A, $A5070)</f>
        <v>3</v>
      </c>
    </row>
    <row r="5071" spans="1:24" x14ac:dyDescent="0.3">
      <c r="A5071" s="13" t="str">
        <f t="shared" si="159"/>
        <v>figueco012014</v>
      </c>
      <c r="B5071" s="16" t="s">
        <v>2161</v>
      </c>
      <c r="C5071" s="16">
        <v>2014</v>
      </c>
      <c r="D5071" s="16">
        <v>23</v>
      </c>
      <c r="E5071" s="16">
        <v>43</v>
      </c>
      <c r="F5071" s="16">
        <v>6</v>
      </c>
      <c r="G5071" s="16">
        <v>10</v>
      </c>
      <c r="H5071" s="16">
        <v>2</v>
      </c>
      <c r="I5071" s="16">
        <v>1</v>
      </c>
      <c r="J5071" s="16">
        <v>0</v>
      </c>
      <c r="K5071" s="16">
        <v>6</v>
      </c>
      <c r="L5071" s="16">
        <v>0</v>
      </c>
      <c r="M5071" s="16">
        <v>0</v>
      </c>
      <c r="N5071" s="16">
        <v>4</v>
      </c>
      <c r="O5071" s="16">
        <v>4</v>
      </c>
      <c r="P5071" s="13" t="str">
        <f t="shared" si="158"/>
        <v>2B</v>
      </c>
      <c r="Q5071" s="13">
        <f>IFERROR(VLOOKUP($A5071, 'Fielding Data'!$A$1:$H$12056, 5, 0), 0)</f>
        <v>19</v>
      </c>
      <c r="R5071" s="13">
        <f>IFERROR(VLOOKUP($A5071, 'Fielding Data'!$A$1:$H$12056, 6, 0), 0)</f>
        <v>24</v>
      </c>
      <c r="S5071" s="13">
        <f>IFERROR(VLOOKUP($A5071, 'Fielding Data'!$A$1:$H$12056, 7, 0), 0)</f>
        <v>1</v>
      </c>
      <c r="T5071" s="13">
        <f>IFERROR(VLOOKUP($A5071, 'Fielding Data'!$A$1:$H$12056, 8, 0), 0)</f>
        <v>4</v>
      </c>
      <c r="U5071" s="13">
        <f>SUMIFS('Fielding Data'!E:E, 'Fielding Data'!$A:$A, $A5071)</f>
        <v>19</v>
      </c>
      <c r="V5071" s="13">
        <f>SUMIFS('Fielding Data'!F:F, 'Fielding Data'!$A:$A, $A5071)</f>
        <v>24</v>
      </c>
      <c r="W5071" s="13">
        <f>SUMIFS('Fielding Data'!G:G, 'Fielding Data'!$A:$A, $A5071)</f>
        <v>1</v>
      </c>
      <c r="X5071" s="13">
        <f>SUMIFS('Fielding Data'!H:H, 'Fielding Data'!$A:$A, $A5071)</f>
        <v>4</v>
      </c>
    </row>
    <row r="5072" spans="1:24" x14ac:dyDescent="0.3">
      <c r="A5072" s="13" t="str">
        <f t="shared" si="159"/>
        <v>figuepe012014</v>
      </c>
      <c r="B5072" s="16" t="s">
        <v>1711</v>
      </c>
      <c r="C5072" s="16">
        <v>2014</v>
      </c>
      <c r="D5072" s="16">
        <v>10</v>
      </c>
      <c r="E5072" s="16">
        <v>0</v>
      </c>
      <c r="F5072" s="16">
        <v>0</v>
      </c>
      <c r="G5072" s="16">
        <v>0</v>
      </c>
      <c r="H5072" s="16">
        <v>0</v>
      </c>
      <c r="I5072" s="16">
        <v>0</v>
      </c>
      <c r="J5072" s="16">
        <v>0</v>
      </c>
      <c r="K5072" s="16">
        <v>0</v>
      </c>
      <c r="L5072" s="16">
        <v>0</v>
      </c>
      <c r="M5072" s="16">
        <v>0</v>
      </c>
      <c r="N5072" s="16">
        <v>0</v>
      </c>
      <c r="O5072" s="16">
        <v>0</v>
      </c>
      <c r="P5072" s="13" t="str">
        <f t="shared" si="158"/>
        <v>P</v>
      </c>
      <c r="Q5072" s="13">
        <f>IFERROR(VLOOKUP($A5072, 'Fielding Data'!$A$1:$H$12056, 5, 0), 0)</f>
        <v>1</v>
      </c>
      <c r="R5072" s="13">
        <f>IFERROR(VLOOKUP($A5072, 'Fielding Data'!$A$1:$H$12056, 6, 0), 0)</f>
        <v>1</v>
      </c>
      <c r="S5072" s="13">
        <f>IFERROR(VLOOKUP($A5072, 'Fielding Data'!$A$1:$H$12056, 7, 0), 0)</f>
        <v>0</v>
      </c>
      <c r="T5072" s="13">
        <f>IFERROR(VLOOKUP($A5072, 'Fielding Data'!$A$1:$H$12056, 8, 0), 0)</f>
        <v>0</v>
      </c>
      <c r="U5072" s="13">
        <f>SUMIFS('Fielding Data'!E:E, 'Fielding Data'!$A:$A, $A5072)</f>
        <v>1</v>
      </c>
      <c r="V5072" s="13">
        <f>SUMIFS('Fielding Data'!F:F, 'Fielding Data'!$A:$A, $A5072)</f>
        <v>1</v>
      </c>
      <c r="W5072" s="13">
        <f>SUMIFS('Fielding Data'!G:G, 'Fielding Data'!$A:$A, $A5072)</f>
        <v>0</v>
      </c>
      <c r="X5072" s="13">
        <f>SUMIFS('Fielding Data'!H:H, 'Fielding Data'!$A:$A, $A5072)</f>
        <v>0</v>
      </c>
    </row>
    <row r="5073" spans="1:24" x14ac:dyDescent="0.3">
      <c r="A5073" s="13" t="str">
        <f t="shared" si="159"/>
        <v>finnebr012014</v>
      </c>
      <c r="B5073" s="16" t="s">
        <v>2162</v>
      </c>
      <c r="C5073" s="16">
        <v>2014</v>
      </c>
      <c r="D5073" s="16">
        <v>7</v>
      </c>
      <c r="E5073" s="16">
        <v>0</v>
      </c>
      <c r="F5073" s="16">
        <v>0</v>
      </c>
      <c r="G5073" s="16">
        <v>0</v>
      </c>
      <c r="H5073" s="16">
        <v>0</v>
      </c>
      <c r="I5073" s="16">
        <v>0</v>
      </c>
      <c r="J5073" s="16">
        <v>0</v>
      </c>
      <c r="K5073" s="16">
        <v>0</v>
      </c>
      <c r="L5073" s="16">
        <v>0</v>
      </c>
      <c r="M5073" s="16">
        <v>0</v>
      </c>
      <c r="N5073" s="16">
        <v>0</v>
      </c>
      <c r="O5073" s="16">
        <v>0</v>
      </c>
      <c r="P5073" s="13" t="str">
        <f t="shared" si="158"/>
        <v>P</v>
      </c>
      <c r="Q5073" s="13">
        <f>IFERROR(VLOOKUP($A5073, 'Fielding Data'!$A$1:$H$12056, 5, 0), 0)</f>
        <v>0</v>
      </c>
      <c r="R5073" s="13">
        <f>IFERROR(VLOOKUP($A5073, 'Fielding Data'!$A$1:$H$12056, 6, 0), 0)</f>
        <v>1</v>
      </c>
      <c r="S5073" s="13">
        <f>IFERROR(VLOOKUP($A5073, 'Fielding Data'!$A$1:$H$12056, 7, 0), 0)</f>
        <v>0</v>
      </c>
      <c r="T5073" s="13">
        <f>IFERROR(VLOOKUP($A5073, 'Fielding Data'!$A$1:$H$12056, 8, 0), 0)</f>
        <v>0</v>
      </c>
      <c r="U5073" s="13">
        <f>SUMIFS('Fielding Data'!E:E, 'Fielding Data'!$A:$A, $A5073)</f>
        <v>0</v>
      </c>
      <c r="V5073" s="13">
        <f>SUMIFS('Fielding Data'!F:F, 'Fielding Data'!$A:$A, $A5073)</f>
        <v>1</v>
      </c>
      <c r="W5073" s="13">
        <f>SUMIFS('Fielding Data'!G:G, 'Fielding Data'!$A:$A, $A5073)</f>
        <v>0</v>
      </c>
      <c r="X5073" s="13">
        <f>SUMIFS('Fielding Data'!H:H, 'Fielding Data'!$A:$A, $A5073)</f>
        <v>0</v>
      </c>
    </row>
    <row r="5074" spans="1:24" x14ac:dyDescent="0.3">
      <c r="A5074" s="13" t="str">
        <f t="shared" si="159"/>
        <v>fistedo012014</v>
      </c>
      <c r="B5074" s="16" t="s">
        <v>1083</v>
      </c>
      <c r="C5074" s="16">
        <v>2014</v>
      </c>
      <c r="D5074" s="16">
        <v>26</v>
      </c>
      <c r="E5074" s="16">
        <v>52</v>
      </c>
      <c r="F5074" s="16">
        <v>3</v>
      </c>
      <c r="G5074" s="16">
        <v>4</v>
      </c>
      <c r="H5074" s="16">
        <v>1</v>
      </c>
      <c r="I5074" s="16">
        <v>0</v>
      </c>
      <c r="J5074" s="16">
        <v>0</v>
      </c>
      <c r="K5074" s="16">
        <v>0</v>
      </c>
      <c r="L5074" s="16">
        <v>0</v>
      </c>
      <c r="M5074" s="16">
        <v>0</v>
      </c>
      <c r="N5074" s="16">
        <v>1</v>
      </c>
      <c r="O5074" s="16">
        <v>21</v>
      </c>
      <c r="P5074" s="13" t="str">
        <f t="shared" si="158"/>
        <v>P</v>
      </c>
      <c r="Q5074" s="13">
        <f>IFERROR(VLOOKUP($A5074, 'Fielding Data'!$A$1:$H$12056, 5, 0), 0)</f>
        <v>15</v>
      </c>
      <c r="R5074" s="13">
        <f>IFERROR(VLOOKUP($A5074, 'Fielding Data'!$A$1:$H$12056, 6, 0), 0)</f>
        <v>21</v>
      </c>
      <c r="S5074" s="13">
        <f>IFERROR(VLOOKUP($A5074, 'Fielding Data'!$A$1:$H$12056, 7, 0), 0)</f>
        <v>1</v>
      </c>
      <c r="T5074" s="13">
        <f>IFERROR(VLOOKUP($A5074, 'Fielding Data'!$A$1:$H$12056, 8, 0), 0)</f>
        <v>0</v>
      </c>
      <c r="U5074" s="13">
        <f>SUMIFS('Fielding Data'!E:E, 'Fielding Data'!$A:$A, $A5074)</f>
        <v>15</v>
      </c>
      <c r="V5074" s="13">
        <f>SUMIFS('Fielding Data'!F:F, 'Fielding Data'!$A:$A, $A5074)</f>
        <v>21</v>
      </c>
      <c r="W5074" s="13">
        <f>SUMIFS('Fielding Data'!G:G, 'Fielding Data'!$A:$A, $A5074)</f>
        <v>1</v>
      </c>
      <c r="X5074" s="13">
        <f>SUMIFS('Fielding Data'!H:H, 'Fielding Data'!$A:$A, $A5074)</f>
        <v>0</v>
      </c>
    </row>
    <row r="5075" spans="1:24" x14ac:dyDescent="0.3">
      <c r="A5075" s="13" t="str">
        <f t="shared" si="159"/>
        <v>flahery012014</v>
      </c>
      <c r="B5075" s="16" t="s">
        <v>1712</v>
      </c>
      <c r="C5075" s="16">
        <v>2014</v>
      </c>
      <c r="D5075" s="16">
        <v>102</v>
      </c>
      <c r="E5075" s="16">
        <v>281</v>
      </c>
      <c r="F5075" s="16">
        <v>33</v>
      </c>
      <c r="G5075" s="16">
        <v>62</v>
      </c>
      <c r="H5075" s="16">
        <v>15</v>
      </c>
      <c r="I5075" s="16">
        <v>1</v>
      </c>
      <c r="J5075" s="16">
        <v>7</v>
      </c>
      <c r="K5075" s="16">
        <v>32</v>
      </c>
      <c r="L5075" s="16">
        <v>1</v>
      </c>
      <c r="M5075" s="16">
        <v>0</v>
      </c>
      <c r="N5075" s="16">
        <v>22</v>
      </c>
      <c r="O5075" s="16">
        <v>68</v>
      </c>
      <c r="P5075" s="13" t="str">
        <f t="shared" si="158"/>
        <v>1B</v>
      </c>
      <c r="Q5075" s="13">
        <f>IFERROR(VLOOKUP($A5075, 'Fielding Data'!$A$1:$H$12056, 5, 0), 0)</f>
        <v>12</v>
      </c>
      <c r="R5075" s="13">
        <f>IFERROR(VLOOKUP($A5075, 'Fielding Data'!$A$1:$H$12056, 6, 0), 0)</f>
        <v>0</v>
      </c>
      <c r="S5075" s="13">
        <f>IFERROR(VLOOKUP($A5075, 'Fielding Data'!$A$1:$H$12056, 7, 0), 0)</f>
        <v>0</v>
      </c>
      <c r="T5075" s="13">
        <f>IFERROR(VLOOKUP($A5075, 'Fielding Data'!$A$1:$H$12056, 8, 0), 0)</f>
        <v>1</v>
      </c>
      <c r="U5075" s="13">
        <f>SUMIFS('Fielding Data'!E:E, 'Fielding Data'!$A:$A, $A5075)</f>
        <v>104</v>
      </c>
      <c r="V5075" s="13">
        <f>SUMIFS('Fielding Data'!F:F, 'Fielding Data'!$A:$A, $A5075)</f>
        <v>202</v>
      </c>
      <c r="W5075" s="13">
        <f>SUMIFS('Fielding Data'!G:G, 'Fielding Data'!$A:$A, $A5075)</f>
        <v>10</v>
      </c>
      <c r="X5075" s="13">
        <f>SUMIFS('Fielding Data'!H:H, 'Fielding Data'!$A:$A, $A5075)</f>
        <v>35</v>
      </c>
    </row>
    <row r="5076" spans="1:24" x14ac:dyDescent="0.3">
      <c r="A5076" s="13" t="str">
        <f t="shared" si="159"/>
        <v>flandyo012014</v>
      </c>
      <c r="B5076" s="16" t="s">
        <v>2163</v>
      </c>
      <c r="C5076" s="16">
        <v>2014</v>
      </c>
      <c r="D5076" s="16">
        <v>16</v>
      </c>
      <c r="E5076" s="16">
        <v>12</v>
      </c>
      <c r="F5076" s="16">
        <v>0</v>
      </c>
      <c r="G5076" s="16">
        <v>1</v>
      </c>
      <c r="H5076" s="16">
        <v>0</v>
      </c>
      <c r="I5076" s="16">
        <v>0</v>
      </c>
      <c r="J5076" s="16">
        <v>0</v>
      </c>
      <c r="K5076" s="16">
        <v>1</v>
      </c>
      <c r="L5076" s="16">
        <v>0</v>
      </c>
      <c r="M5076" s="16">
        <v>0</v>
      </c>
      <c r="N5076" s="16">
        <v>1</v>
      </c>
      <c r="O5076" s="16">
        <v>6</v>
      </c>
      <c r="P5076" s="13" t="str">
        <f t="shared" si="158"/>
        <v>P</v>
      </c>
      <c r="Q5076" s="13">
        <f>IFERROR(VLOOKUP($A5076, 'Fielding Data'!$A$1:$H$12056, 5, 0), 0)</f>
        <v>6</v>
      </c>
      <c r="R5076" s="13">
        <f>IFERROR(VLOOKUP($A5076, 'Fielding Data'!$A$1:$H$12056, 6, 0), 0)</f>
        <v>8</v>
      </c>
      <c r="S5076" s="13">
        <f>IFERROR(VLOOKUP($A5076, 'Fielding Data'!$A$1:$H$12056, 7, 0), 0)</f>
        <v>0</v>
      </c>
      <c r="T5076" s="13">
        <f>IFERROR(VLOOKUP($A5076, 'Fielding Data'!$A$1:$H$12056, 8, 0), 0)</f>
        <v>0</v>
      </c>
      <c r="U5076" s="13">
        <f>SUMIFS('Fielding Data'!E:E, 'Fielding Data'!$A:$A, $A5076)</f>
        <v>6</v>
      </c>
      <c r="V5076" s="13">
        <f>SUMIFS('Fielding Data'!F:F, 'Fielding Data'!$A:$A, $A5076)</f>
        <v>8</v>
      </c>
      <c r="W5076" s="13">
        <f>SUMIFS('Fielding Data'!G:G, 'Fielding Data'!$A:$A, $A5076)</f>
        <v>0</v>
      </c>
      <c r="X5076" s="13">
        <f>SUMIFS('Fielding Data'!H:H, 'Fielding Data'!$A:$A, $A5076)</f>
        <v>0</v>
      </c>
    </row>
    <row r="5077" spans="1:24" x14ac:dyDescent="0.3">
      <c r="A5077" s="13" t="str">
        <f t="shared" si="159"/>
        <v>florewi012014</v>
      </c>
      <c r="B5077" s="16" t="s">
        <v>1928</v>
      </c>
      <c r="C5077" s="16">
        <v>2014</v>
      </c>
      <c r="D5077" s="16">
        <v>78</v>
      </c>
      <c r="E5077" s="16">
        <v>259</v>
      </c>
      <c r="F5077" s="16">
        <v>28</v>
      </c>
      <c r="G5077" s="16">
        <v>65</v>
      </c>
      <c r="H5077" s="16">
        <v>13</v>
      </c>
      <c r="I5077" s="16">
        <v>1</v>
      </c>
      <c r="J5077" s="16">
        <v>6</v>
      </c>
      <c r="K5077" s="16">
        <v>29</v>
      </c>
      <c r="L5077" s="16">
        <v>1</v>
      </c>
      <c r="M5077" s="16">
        <v>0</v>
      </c>
      <c r="N5077" s="16">
        <v>12</v>
      </c>
      <c r="O5077" s="16">
        <v>31</v>
      </c>
      <c r="P5077" s="13" t="str">
        <f t="shared" si="158"/>
        <v>2B</v>
      </c>
      <c r="Q5077" s="13">
        <f>IFERROR(VLOOKUP($A5077, 'Fielding Data'!$A$1:$H$12056, 5, 0), 0)</f>
        <v>40</v>
      </c>
      <c r="R5077" s="13">
        <f>IFERROR(VLOOKUP($A5077, 'Fielding Data'!$A$1:$H$12056, 6, 0), 0)</f>
        <v>46</v>
      </c>
      <c r="S5077" s="13">
        <f>IFERROR(VLOOKUP($A5077, 'Fielding Data'!$A$1:$H$12056, 7, 0), 0)</f>
        <v>1</v>
      </c>
      <c r="T5077" s="13">
        <f>IFERROR(VLOOKUP($A5077, 'Fielding Data'!$A$1:$H$12056, 8, 0), 0)</f>
        <v>13</v>
      </c>
      <c r="U5077" s="13">
        <f>SUMIFS('Fielding Data'!E:E, 'Fielding Data'!$A:$A, $A5077)</f>
        <v>94</v>
      </c>
      <c r="V5077" s="13">
        <f>SUMIFS('Fielding Data'!F:F, 'Fielding Data'!$A:$A, $A5077)</f>
        <v>181</v>
      </c>
      <c r="W5077" s="13">
        <f>SUMIFS('Fielding Data'!G:G, 'Fielding Data'!$A:$A, $A5077)</f>
        <v>5</v>
      </c>
      <c r="X5077" s="13">
        <f>SUMIFS('Fielding Data'!H:H, 'Fielding Data'!$A:$A, $A5077)</f>
        <v>46</v>
      </c>
    </row>
    <row r="5078" spans="1:24" x14ac:dyDescent="0.3">
      <c r="A5078" s="13" t="str">
        <f t="shared" si="159"/>
        <v>floripe012014</v>
      </c>
      <c r="B5078" s="16" t="s">
        <v>1498</v>
      </c>
      <c r="C5078" s="16">
        <v>2014</v>
      </c>
      <c r="D5078" s="16">
        <v>33</v>
      </c>
      <c r="E5078" s="16">
        <v>76</v>
      </c>
      <c r="F5078" s="16">
        <v>7</v>
      </c>
      <c r="G5078" s="16">
        <v>7</v>
      </c>
      <c r="H5078" s="16">
        <v>1</v>
      </c>
      <c r="I5078" s="16">
        <v>1</v>
      </c>
      <c r="J5078" s="16">
        <v>0</v>
      </c>
      <c r="K5078" s="16">
        <v>1</v>
      </c>
      <c r="L5078" s="16">
        <v>6</v>
      </c>
      <c r="M5078" s="16">
        <v>0</v>
      </c>
      <c r="N5078" s="16">
        <v>8</v>
      </c>
      <c r="O5078" s="16">
        <v>22</v>
      </c>
      <c r="P5078" s="13" t="str">
        <f t="shared" si="158"/>
        <v>SS</v>
      </c>
      <c r="Q5078" s="13">
        <f>IFERROR(VLOOKUP($A5078, 'Fielding Data'!$A$1:$H$12056, 5, 0), 0)</f>
        <v>28</v>
      </c>
      <c r="R5078" s="13">
        <f>IFERROR(VLOOKUP($A5078, 'Fielding Data'!$A$1:$H$12056, 6, 0), 0)</f>
        <v>84</v>
      </c>
      <c r="S5078" s="13">
        <f>IFERROR(VLOOKUP($A5078, 'Fielding Data'!$A$1:$H$12056, 7, 0), 0)</f>
        <v>2</v>
      </c>
      <c r="T5078" s="13">
        <f>IFERROR(VLOOKUP($A5078, 'Fielding Data'!$A$1:$H$12056, 8, 0), 0)</f>
        <v>18</v>
      </c>
      <c r="U5078" s="13">
        <f>SUMIFS('Fielding Data'!E:E, 'Fielding Data'!$A:$A, $A5078)</f>
        <v>28</v>
      </c>
      <c r="V5078" s="13">
        <f>SUMIFS('Fielding Data'!F:F, 'Fielding Data'!$A:$A, $A5078)</f>
        <v>84</v>
      </c>
      <c r="W5078" s="13">
        <f>SUMIFS('Fielding Data'!G:G, 'Fielding Data'!$A:$A, $A5078)</f>
        <v>2</v>
      </c>
      <c r="X5078" s="13">
        <f>SUMIFS('Fielding Data'!H:H, 'Fielding Data'!$A:$A, $A5078)</f>
        <v>18</v>
      </c>
    </row>
    <row r="5079" spans="1:24" x14ac:dyDescent="0.3">
      <c r="A5079" s="13" t="str">
        <f t="shared" si="159"/>
        <v>flowety012014</v>
      </c>
      <c r="B5079" s="16" t="s">
        <v>1084</v>
      </c>
      <c r="C5079" s="16">
        <v>2014</v>
      </c>
      <c r="D5079" s="16">
        <v>127</v>
      </c>
      <c r="E5079" s="16">
        <v>407</v>
      </c>
      <c r="F5079" s="16">
        <v>42</v>
      </c>
      <c r="G5079" s="16">
        <v>98</v>
      </c>
      <c r="H5079" s="16">
        <v>16</v>
      </c>
      <c r="I5079" s="16">
        <v>1</v>
      </c>
      <c r="J5079" s="16">
        <v>15</v>
      </c>
      <c r="K5079" s="16">
        <v>50</v>
      </c>
      <c r="L5079" s="16">
        <v>0</v>
      </c>
      <c r="M5079" s="16">
        <v>1</v>
      </c>
      <c r="N5079" s="16">
        <v>25</v>
      </c>
      <c r="O5079" s="16">
        <v>159</v>
      </c>
      <c r="P5079" s="13" t="str">
        <f t="shared" si="158"/>
        <v>C</v>
      </c>
      <c r="Q5079" s="13">
        <f>IFERROR(VLOOKUP($A5079, 'Fielding Data'!$A$1:$H$12056, 5, 0), 0)</f>
        <v>863</v>
      </c>
      <c r="R5079" s="13">
        <f>IFERROR(VLOOKUP($A5079, 'Fielding Data'!$A$1:$H$12056, 6, 0), 0)</f>
        <v>70</v>
      </c>
      <c r="S5079" s="13">
        <f>IFERROR(VLOOKUP($A5079, 'Fielding Data'!$A$1:$H$12056, 7, 0), 0)</f>
        <v>8</v>
      </c>
      <c r="T5079" s="13">
        <f>IFERROR(VLOOKUP($A5079, 'Fielding Data'!$A$1:$H$12056, 8, 0), 0)</f>
        <v>6</v>
      </c>
      <c r="U5079" s="13">
        <f>SUMIFS('Fielding Data'!E:E, 'Fielding Data'!$A:$A, $A5079)</f>
        <v>863</v>
      </c>
      <c r="V5079" s="13">
        <f>SUMIFS('Fielding Data'!F:F, 'Fielding Data'!$A:$A, $A5079)</f>
        <v>70</v>
      </c>
      <c r="W5079" s="13">
        <f>SUMIFS('Fielding Data'!G:G, 'Fielding Data'!$A:$A, $A5079)</f>
        <v>8</v>
      </c>
      <c r="X5079" s="13">
        <f>SUMIFS('Fielding Data'!H:H, 'Fielding Data'!$A:$A, $A5079)</f>
        <v>6</v>
      </c>
    </row>
    <row r="5080" spans="1:24" x14ac:dyDescent="0.3">
      <c r="A5080" s="13" t="str">
        <f t="shared" si="159"/>
        <v>floydga012014</v>
      </c>
      <c r="B5080" s="16" t="s">
        <v>438</v>
      </c>
      <c r="C5080" s="16">
        <v>2014</v>
      </c>
      <c r="D5080" s="16">
        <v>9</v>
      </c>
      <c r="E5080" s="16">
        <v>18</v>
      </c>
      <c r="F5080" s="16">
        <v>0</v>
      </c>
      <c r="G5080" s="16">
        <v>2</v>
      </c>
      <c r="H5080" s="16">
        <v>0</v>
      </c>
      <c r="I5080" s="16">
        <v>0</v>
      </c>
      <c r="J5080" s="16">
        <v>0</v>
      </c>
      <c r="K5080" s="16">
        <v>0</v>
      </c>
      <c r="L5080" s="16">
        <v>0</v>
      </c>
      <c r="M5080" s="16">
        <v>0</v>
      </c>
      <c r="N5080" s="16">
        <v>0</v>
      </c>
      <c r="O5080" s="16">
        <v>12</v>
      </c>
      <c r="P5080" s="13" t="str">
        <f t="shared" si="158"/>
        <v>P</v>
      </c>
      <c r="Q5080" s="13">
        <f>IFERROR(VLOOKUP($A5080, 'Fielding Data'!$A$1:$H$12056, 5, 0), 0)</f>
        <v>3</v>
      </c>
      <c r="R5080" s="13">
        <f>IFERROR(VLOOKUP($A5080, 'Fielding Data'!$A$1:$H$12056, 6, 0), 0)</f>
        <v>9</v>
      </c>
      <c r="S5080" s="13">
        <f>IFERROR(VLOOKUP($A5080, 'Fielding Data'!$A$1:$H$12056, 7, 0), 0)</f>
        <v>1</v>
      </c>
      <c r="T5080" s="13">
        <f>IFERROR(VLOOKUP($A5080, 'Fielding Data'!$A$1:$H$12056, 8, 0), 0)</f>
        <v>1</v>
      </c>
      <c r="U5080" s="13">
        <f>SUMIFS('Fielding Data'!E:E, 'Fielding Data'!$A:$A, $A5080)</f>
        <v>3</v>
      </c>
      <c r="V5080" s="13">
        <f>SUMIFS('Fielding Data'!F:F, 'Fielding Data'!$A:$A, $A5080)</f>
        <v>9</v>
      </c>
      <c r="W5080" s="13">
        <f>SUMIFS('Fielding Data'!G:G, 'Fielding Data'!$A:$A, $A5080)</f>
        <v>1</v>
      </c>
      <c r="X5080" s="13">
        <f>SUMIFS('Fielding Data'!H:H, 'Fielding Data'!$A:$A, $A5080)</f>
        <v>1</v>
      </c>
    </row>
    <row r="5081" spans="1:24" x14ac:dyDescent="0.3">
      <c r="A5081" s="13" t="str">
        <f t="shared" si="159"/>
        <v>flynnbr012014</v>
      </c>
      <c r="B5081" s="16" t="s">
        <v>1929</v>
      </c>
      <c r="C5081" s="16">
        <v>2014</v>
      </c>
      <c r="D5081" s="16">
        <v>2</v>
      </c>
      <c r="E5081" s="16">
        <v>2</v>
      </c>
      <c r="F5081" s="16">
        <v>0</v>
      </c>
      <c r="G5081" s="16">
        <v>0</v>
      </c>
      <c r="H5081" s="16">
        <v>0</v>
      </c>
      <c r="I5081" s="16">
        <v>0</v>
      </c>
      <c r="J5081" s="16">
        <v>0</v>
      </c>
      <c r="K5081" s="16">
        <v>0</v>
      </c>
      <c r="L5081" s="16">
        <v>0</v>
      </c>
      <c r="M5081" s="16">
        <v>0</v>
      </c>
      <c r="N5081" s="16">
        <v>0</v>
      </c>
      <c r="O5081" s="16">
        <v>0</v>
      </c>
      <c r="P5081" s="13" t="str">
        <f t="shared" si="158"/>
        <v>P</v>
      </c>
      <c r="Q5081" s="13">
        <f>IFERROR(VLOOKUP($A5081, 'Fielding Data'!$A$1:$H$12056, 5, 0), 0)</f>
        <v>1</v>
      </c>
      <c r="R5081" s="13">
        <f>IFERROR(VLOOKUP($A5081, 'Fielding Data'!$A$1:$H$12056, 6, 0), 0)</f>
        <v>0</v>
      </c>
      <c r="S5081" s="13">
        <f>IFERROR(VLOOKUP($A5081, 'Fielding Data'!$A$1:$H$12056, 7, 0), 0)</f>
        <v>0</v>
      </c>
      <c r="T5081" s="13">
        <f>IFERROR(VLOOKUP($A5081, 'Fielding Data'!$A$1:$H$12056, 8, 0), 0)</f>
        <v>0</v>
      </c>
      <c r="U5081" s="13">
        <f>SUMIFS('Fielding Data'!E:E, 'Fielding Data'!$A:$A, $A5081)</f>
        <v>1</v>
      </c>
      <c r="V5081" s="13">
        <f>SUMIFS('Fielding Data'!F:F, 'Fielding Data'!$A:$A, $A5081)</f>
        <v>0</v>
      </c>
      <c r="W5081" s="13">
        <f>SUMIFS('Fielding Data'!G:G, 'Fielding Data'!$A:$A, $A5081)</f>
        <v>0</v>
      </c>
      <c r="X5081" s="13">
        <f>SUMIFS('Fielding Data'!H:H, 'Fielding Data'!$A:$A, $A5081)</f>
        <v>0</v>
      </c>
    </row>
    <row r="5082" spans="1:24" x14ac:dyDescent="0.3">
      <c r="A5082" s="13" t="str">
        <f t="shared" si="159"/>
        <v>foltymi012014</v>
      </c>
      <c r="B5082" s="16" t="s">
        <v>2164</v>
      </c>
      <c r="C5082" s="16">
        <v>2014</v>
      </c>
      <c r="D5082" s="16">
        <v>16</v>
      </c>
      <c r="E5082" s="16">
        <v>0</v>
      </c>
      <c r="F5082" s="16">
        <v>0</v>
      </c>
      <c r="G5082" s="16">
        <v>0</v>
      </c>
      <c r="H5082" s="16">
        <v>0</v>
      </c>
      <c r="I5082" s="16">
        <v>0</v>
      </c>
      <c r="J5082" s="16">
        <v>0</v>
      </c>
      <c r="K5082" s="16">
        <v>0</v>
      </c>
      <c r="L5082" s="16">
        <v>0</v>
      </c>
      <c r="M5082" s="16">
        <v>0</v>
      </c>
      <c r="N5082" s="16">
        <v>0</v>
      </c>
      <c r="O5082" s="16">
        <v>0</v>
      </c>
      <c r="P5082" s="13" t="str">
        <f t="shared" si="158"/>
        <v>P</v>
      </c>
      <c r="Q5082" s="13">
        <f>IFERROR(VLOOKUP($A5082, 'Fielding Data'!$A$1:$H$12056, 5, 0), 0)</f>
        <v>2</v>
      </c>
      <c r="R5082" s="13">
        <f>IFERROR(VLOOKUP($A5082, 'Fielding Data'!$A$1:$H$12056, 6, 0), 0)</f>
        <v>0</v>
      </c>
      <c r="S5082" s="13">
        <f>IFERROR(VLOOKUP($A5082, 'Fielding Data'!$A$1:$H$12056, 7, 0), 0)</f>
        <v>0</v>
      </c>
      <c r="T5082" s="13">
        <f>IFERROR(VLOOKUP($A5082, 'Fielding Data'!$A$1:$H$12056, 8, 0), 0)</f>
        <v>0</v>
      </c>
      <c r="U5082" s="13">
        <f>SUMIFS('Fielding Data'!E:E, 'Fielding Data'!$A:$A, $A5082)</f>
        <v>2</v>
      </c>
      <c r="V5082" s="13">
        <f>SUMIFS('Fielding Data'!F:F, 'Fielding Data'!$A:$A, $A5082)</f>
        <v>0</v>
      </c>
      <c r="W5082" s="13">
        <f>SUMIFS('Fielding Data'!G:G, 'Fielding Data'!$A:$A, $A5082)</f>
        <v>0</v>
      </c>
      <c r="X5082" s="13">
        <f>SUMIFS('Fielding Data'!H:H, 'Fielding Data'!$A:$A, $A5082)</f>
        <v>0</v>
      </c>
    </row>
    <row r="5083" spans="1:24" x14ac:dyDescent="0.3">
      <c r="A5083" s="13" t="str">
        <f t="shared" si="159"/>
        <v>fornaer012014</v>
      </c>
      <c r="B5083" s="16" t="s">
        <v>2165</v>
      </c>
      <c r="C5083" s="16">
        <v>2014</v>
      </c>
      <c r="D5083" s="16">
        <v>8</v>
      </c>
      <c r="E5083" s="16">
        <v>0</v>
      </c>
      <c r="F5083" s="16">
        <v>0</v>
      </c>
      <c r="G5083" s="16">
        <v>0</v>
      </c>
      <c r="H5083" s="16">
        <v>0</v>
      </c>
      <c r="I5083" s="16">
        <v>0</v>
      </c>
      <c r="J5083" s="16">
        <v>0</v>
      </c>
      <c r="K5083" s="16">
        <v>0</v>
      </c>
      <c r="L5083" s="16">
        <v>0</v>
      </c>
      <c r="M5083" s="16">
        <v>0</v>
      </c>
      <c r="N5083" s="16">
        <v>0</v>
      </c>
      <c r="O5083" s="16">
        <v>0</v>
      </c>
      <c r="P5083" s="13" t="str">
        <f t="shared" si="158"/>
        <v>P</v>
      </c>
      <c r="Q5083" s="13">
        <f>IFERROR(VLOOKUP($A5083, 'Fielding Data'!$A$1:$H$12056, 5, 0), 0)</f>
        <v>1</v>
      </c>
      <c r="R5083" s="13">
        <f>IFERROR(VLOOKUP($A5083, 'Fielding Data'!$A$1:$H$12056, 6, 0), 0)</f>
        <v>1</v>
      </c>
      <c r="S5083" s="13">
        <f>IFERROR(VLOOKUP($A5083, 'Fielding Data'!$A$1:$H$12056, 7, 0), 0)</f>
        <v>1</v>
      </c>
      <c r="T5083" s="13">
        <f>IFERROR(VLOOKUP($A5083, 'Fielding Data'!$A$1:$H$12056, 8, 0), 0)</f>
        <v>0</v>
      </c>
      <c r="U5083" s="13">
        <f>SUMIFS('Fielding Data'!E:E, 'Fielding Data'!$A:$A, $A5083)</f>
        <v>1</v>
      </c>
      <c r="V5083" s="13">
        <f>SUMIFS('Fielding Data'!F:F, 'Fielding Data'!$A:$A, $A5083)</f>
        <v>1</v>
      </c>
      <c r="W5083" s="13">
        <f>SUMIFS('Fielding Data'!G:G, 'Fielding Data'!$A:$A, $A5083)</f>
        <v>1</v>
      </c>
      <c r="X5083" s="13">
        <f>SUMIFS('Fielding Data'!H:H, 'Fielding Data'!$A:$A, $A5083)</f>
        <v>0</v>
      </c>
    </row>
    <row r="5084" spans="1:24" x14ac:dyDescent="0.3">
      <c r="A5084" s="13" t="str">
        <f t="shared" si="159"/>
        <v>forsylo012014</v>
      </c>
      <c r="B5084" s="16" t="s">
        <v>1499</v>
      </c>
      <c r="C5084" s="16">
        <v>2014</v>
      </c>
      <c r="D5084" s="16">
        <v>110</v>
      </c>
      <c r="E5084" s="16">
        <v>301</v>
      </c>
      <c r="F5084" s="16">
        <v>32</v>
      </c>
      <c r="G5084" s="16">
        <v>67</v>
      </c>
      <c r="H5084" s="16">
        <v>12</v>
      </c>
      <c r="I5084" s="16">
        <v>1</v>
      </c>
      <c r="J5084" s="16">
        <v>6</v>
      </c>
      <c r="K5084" s="16">
        <v>26</v>
      </c>
      <c r="L5084" s="16">
        <v>2</v>
      </c>
      <c r="M5084" s="16">
        <v>0</v>
      </c>
      <c r="N5084" s="16">
        <v>25</v>
      </c>
      <c r="O5084" s="16">
        <v>71</v>
      </c>
      <c r="P5084" s="13" t="str">
        <f t="shared" si="158"/>
        <v>1B</v>
      </c>
      <c r="Q5084" s="13">
        <f>IFERROR(VLOOKUP($A5084, 'Fielding Data'!$A$1:$H$12056, 5, 0), 0)</f>
        <v>1</v>
      </c>
      <c r="R5084" s="13">
        <f>IFERROR(VLOOKUP($A5084, 'Fielding Data'!$A$1:$H$12056, 6, 0), 0)</f>
        <v>0</v>
      </c>
      <c r="S5084" s="13">
        <f>IFERROR(VLOOKUP($A5084, 'Fielding Data'!$A$1:$H$12056, 7, 0), 0)</f>
        <v>0</v>
      </c>
      <c r="T5084" s="13">
        <f>IFERROR(VLOOKUP($A5084, 'Fielding Data'!$A$1:$H$12056, 8, 0), 0)</f>
        <v>0</v>
      </c>
      <c r="U5084" s="13">
        <f>SUMIFS('Fielding Data'!E:E, 'Fielding Data'!$A:$A, $A5084)</f>
        <v>91</v>
      </c>
      <c r="V5084" s="13">
        <f>SUMIFS('Fielding Data'!F:F, 'Fielding Data'!$A:$A, $A5084)</f>
        <v>158</v>
      </c>
      <c r="W5084" s="13">
        <f>SUMIFS('Fielding Data'!G:G, 'Fielding Data'!$A:$A, $A5084)</f>
        <v>2</v>
      </c>
      <c r="X5084" s="13">
        <f>SUMIFS('Fielding Data'!H:H, 'Fielding Data'!$A:$A, $A5084)</f>
        <v>22</v>
      </c>
    </row>
    <row r="5085" spans="1:24" x14ac:dyDescent="0.3">
      <c r="A5085" s="13" t="str">
        <f t="shared" si="159"/>
        <v>fowlede012014</v>
      </c>
      <c r="B5085" s="16" t="s">
        <v>918</v>
      </c>
      <c r="C5085" s="16">
        <v>2014</v>
      </c>
      <c r="D5085" s="16">
        <v>116</v>
      </c>
      <c r="E5085" s="16">
        <v>434</v>
      </c>
      <c r="F5085" s="16">
        <v>61</v>
      </c>
      <c r="G5085" s="16">
        <v>120</v>
      </c>
      <c r="H5085" s="16">
        <v>21</v>
      </c>
      <c r="I5085" s="16">
        <v>4</v>
      </c>
      <c r="J5085" s="16">
        <v>8</v>
      </c>
      <c r="K5085" s="16">
        <v>35</v>
      </c>
      <c r="L5085" s="16">
        <v>11</v>
      </c>
      <c r="M5085" s="16">
        <v>4</v>
      </c>
      <c r="N5085" s="16">
        <v>66</v>
      </c>
      <c r="O5085" s="16">
        <v>108</v>
      </c>
      <c r="P5085" s="13" t="str">
        <f t="shared" si="158"/>
        <v>CF</v>
      </c>
      <c r="Q5085" s="13">
        <f>IFERROR(VLOOKUP($A5085, 'Fielding Data'!$A$1:$H$12056, 5, 0), 0)</f>
        <v>238</v>
      </c>
      <c r="R5085" s="13">
        <f>IFERROR(VLOOKUP($A5085, 'Fielding Data'!$A$1:$H$12056, 6, 0), 0)</f>
        <v>4</v>
      </c>
      <c r="S5085" s="13">
        <f>IFERROR(VLOOKUP($A5085, 'Fielding Data'!$A$1:$H$12056, 7, 0), 0)</f>
        <v>5</v>
      </c>
      <c r="T5085" s="13">
        <f>IFERROR(VLOOKUP($A5085, 'Fielding Data'!$A$1:$H$12056, 8, 0), 0)</f>
        <v>1</v>
      </c>
      <c r="U5085" s="13">
        <f>SUMIFS('Fielding Data'!E:E, 'Fielding Data'!$A:$A, $A5085)</f>
        <v>476</v>
      </c>
      <c r="V5085" s="13">
        <f>SUMIFS('Fielding Data'!F:F, 'Fielding Data'!$A:$A, $A5085)</f>
        <v>8</v>
      </c>
      <c r="W5085" s="13">
        <f>SUMIFS('Fielding Data'!G:G, 'Fielding Data'!$A:$A, $A5085)</f>
        <v>10</v>
      </c>
      <c r="X5085" s="13">
        <f>SUMIFS('Fielding Data'!H:H, 'Fielding Data'!$A:$A, $A5085)</f>
        <v>2</v>
      </c>
    </row>
    <row r="5086" spans="1:24" x14ac:dyDescent="0.3">
      <c r="A5086" s="13" t="str">
        <f t="shared" si="159"/>
        <v>francfr012014</v>
      </c>
      <c r="B5086" s="16" t="s">
        <v>439</v>
      </c>
      <c r="C5086" s="16">
        <v>2014</v>
      </c>
      <c r="D5086" s="16">
        <v>4</v>
      </c>
      <c r="E5086" s="16">
        <v>0</v>
      </c>
      <c r="F5086" s="16">
        <v>0</v>
      </c>
      <c r="G5086" s="16">
        <v>0</v>
      </c>
      <c r="H5086" s="16">
        <v>0</v>
      </c>
      <c r="I5086" s="16">
        <v>0</v>
      </c>
      <c r="J5086" s="16">
        <v>0</v>
      </c>
      <c r="K5086" s="16">
        <v>0</v>
      </c>
      <c r="L5086" s="16">
        <v>0</v>
      </c>
      <c r="M5086" s="16">
        <v>0</v>
      </c>
      <c r="N5086" s="16">
        <v>0</v>
      </c>
      <c r="O5086" s="16">
        <v>0</v>
      </c>
      <c r="P5086" s="13" t="str">
        <f t="shared" si="158"/>
        <v>P</v>
      </c>
      <c r="Q5086" s="13">
        <f>IFERROR(VLOOKUP($A5086, 'Fielding Data'!$A$1:$H$12056, 5, 0), 0)</f>
        <v>0</v>
      </c>
      <c r="R5086" s="13">
        <f>IFERROR(VLOOKUP($A5086, 'Fielding Data'!$A$1:$H$12056, 6, 0), 0)</f>
        <v>0</v>
      </c>
      <c r="S5086" s="13">
        <f>IFERROR(VLOOKUP($A5086, 'Fielding Data'!$A$1:$H$12056, 7, 0), 0)</f>
        <v>0</v>
      </c>
      <c r="T5086" s="13">
        <f>IFERROR(VLOOKUP($A5086, 'Fielding Data'!$A$1:$H$12056, 8, 0), 0)</f>
        <v>0</v>
      </c>
      <c r="U5086" s="13">
        <f>SUMIFS('Fielding Data'!E:E, 'Fielding Data'!$A:$A, $A5086)</f>
        <v>0</v>
      </c>
      <c r="V5086" s="13">
        <f>SUMIFS('Fielding Data'!F:F, 'Fielding Data'!$A:$A, $A5086)</f>
        <v>0</v>
      </c>
      <c r="W5086" s="13">
        <f>SUMIFS('Fielding Data'!G:G, 'Fielding Data'!$A:$A, $A5086)</f>
        <v>0</v>
      </c>
      <c r="X5086" s="13">
        <f>SUMIFS('Fielding Data'!H:H, 'Fielding Data'!$A:$A, $A5086)</f>
        <v>0</v>
      </c>
    </row>
    <row r="5087" spans="1:24" x14ac:dyDescent="0.3">
      <c r="A5087" s="13" t="str">
        <f t="shared" si="159"/>
        <v>francje022014</v>
      </c>
      <c r="B5087" s="16" t="s">
        <v>541</v>
      </c>
      <c r="C5087" s="16">
        <v>2014</v>
      </c>
      <c r="D5087" s="16">
        <v>10</v>
      </c>
      <c r="E5087" s="16">
        <v>24</v>
      </c>
      <c r="F5087" s="16">
        <v>2</v>
      </c>
      <c r="G5087" s="16">
        <v>2</v>
      </c>
      <c r="H5087" s="16">
        <v>0</v>
      </c>
      <c r="I5087" s="16">
        <v>0</v>
      </c>
      <c r="J5087" s="16">
        <v>0</v>
      </c>
      <c r="K5087" s="16">
        <v>1</v>
      </c>
      <c r="L5087" s="16">
        <v>0</v>
      </c>
      <c r="M5087" s="16">
        <v>0</v>
      </c>
      <c r="N5087" s="16">
        <v>3</v>
      </c>
      <c r="O5087" s="16">
        <v>7</v>
      </c>
      <c r="P5087" s="13" t="str">
        <f t="shared" si="158"/>
        <v>OF</v>
      </c>
      <c r="Q5087" s="13">
        <f>IFERROR(VLOOKUP($A5087, 'Fielding Data'!$A$1:$H$12056, 5, 0), 0)</f>
        <v>13</v>
      </c>
      <c r="R5087" s="13">
        <f>IFERROR(VLOOKUP($A5087, 'Fielding Data'!$A$1:$H$12056, 6, 0), 0)</f>
        <v>0</v>
      </c>
      <c r="S5087" s="13">
        <f>IFERROR(VLOOKUP($A5087, 'Fielding Data'!$A$1:$H$12056, 7, 0), 0)</f>
        <v>1</v>
      </c>
      <c r="T5087" s="13">
        <f>IFERROR(VLOOKUP($A5087, 'Fielding Data'!$A$1:$H$12056, 8, 0), 0)</f>
        <v>0</v>
      </c>
      <c r="U5087" s="13">
        <f>SUMIFS('Fielding Data'!E:E, 'Fielding Data'!$A:$A, $A5087)</f>
        <v>26</v>
      </c>
      <c r="V5087" s="13">
        <f>SUMIFS('Fielding Data'!F:F, 'Fielding Data'!$A:$A, $A5087)</f>
        <v>0</v>
      </c>
      <c r="W5087" s="13">
        <f>SUMIFS('Fielding Data'!G:G, 'Fielding Data'!$A:$A, $A5087)</f>
        <v>2</v>
      </c>
      <c r="X5087" s="13">
        <f>SUMIFS('Fielding Data'!H:H, 'Fielding Data'!$A:$A, $A5087)</f>
        <v>0</v>
      </c>
    </row>
    <row r="5088" spans="1:24" x14ac:dyDescent="0.3">
      <c r="A5088" s="13" t="str">
        <f t="shared" si="159"/>
        <v>francju022014</v>
      </c>
      <c r="B5088" s="16" t="s">
        <v>1085</v>
      </c>
      <c r="C5088" s="16">
        <v>2014</v>
      </c>
      <c r="D5088" s="16">
        <v>106</v>
      </c>
      <c r="E5088" s="16">
        <v>287</v>
      </c>
      <c r="F5088" s="16">
        <v>40</v>
      </c>
      <c r="G5088" s="16">
        <v>63</v>
      </c>
      <c r="H5088" s="16">
        <v>16</v>
      </c>
      <c r="I5088" s="16">
        <v>2</v>
      </c>
      <c r="J5088" s="16">
        <v>16</v>
      </c>
      <c r="K5088" s="16">
        <v>43</v>
      </c>
      <c r="L5088" s="16">
        <v>0</v>
      </c>
      <c r="M5088" s="16">
        <v>2</v>
      </c>
      <c r="N5088" s="16">
        <v>27</v>
      </c>
      <c r="O5088" s="16">
        <v>116</v>
      </c>
      <c r="P5088" s="13" t="str">
        <f t="shared" si="158"/>
        <v>1B</v>
      </c>
      <c r="Q5088" s="13">
        <f>IFERROR(VLOOKUP($A5088, 'Fielding Data'!$A$1:$H$12056, 5, 0), 0)</f>
        <v>129</v>
      </c>
      <c r="R5088" s="13">
        <f>IFERROR(VLOOKUP($A5088, 'Fielding Data'!$A$1:$H$12056, 6, 0), 0)</f>
        <v>6</v>
      </c>
      <c r="S5088" s="13">
        <f>IFERROR(VLOOKUP($A5088, 'Fielding Data'!$A$1:$H$12056, 7, 0), 0)</f>
        <v>2</v>
      </c>
      <c r="T5088" s="13">
        <f>IFERROR(VLOOKUP($A5088, 'Fielding Data'!$A$1:$H$12056, 8, 0), 0)</f>
        <v>12</v>
      </c>
      <c r="U5088" s="13">
        <f>SUMIFS('Fielding Data'!E:E, 'Fielding Data'!$A:$A, $A5088)</f>
        <v>166</v>
      </c>
      <c r="V5088" s="13">
        <f>SUMIFS('Fielding Data'!F:F, 'Fielding Data'!$A:$A, $A5088)</f>
        <v>94</v>
      </c>
      <c r="W5088" s="13">
        <f>SUMIFS('Fielding Data'!G:G, 'Fielding Data'!$A:$A, $A5088)</f>
        <v>11</v>
      </c>
      <c r="X5088" s="13">
        <f>SUMIFS('Fielding Data'!H:H, 'Fielding Data'!$A:$A, $A5088)</f>
        <v>23</v>
      </c>
    </row>
    <row r="5089" spans="1:24" x14ac:dyDescent="0.3">
      <c r="A5089" s="13" t="str">
        <f t="shared" si="159"/>
        <v>francma022014</v>
      </c>
      <c r="B5089" s="16" t="s">
        <v>2166</v>
      </c>
      <c r="C5089" s="16">
        <v>2014</v>
      </c>
      <c r="D5089" s="16">
        <v>16</v>
      </c>
      <c r="E5089" s="16">
        <v>56</v>
      </c>
      <c r="F5089" s="16">
        <v>5</v>
      </c>
      <c r="G5089" s="16">
        <v>10</v>
      </c>
      <c r="H5089" s="16">
        <v>2</v>
      </c>
      <c r="I5089" s="16">
        <v>0</v>
      </c>
      <c r="J5089" s="16">
        <v>0</v>
      </c>
      <c r="K5089" s="16">
        <v>5</v>
      </c>
      <c r="L5089" s="16">
        <v>0</v>
      </c>
      <c r="M5089" s="16">
        <v>0</v>
      </c>
      <c r="N5089" s="16">
        <v>1</v>
      </c>
      <c r="O5089" s="16">
        <v>13</v>
      </c>
      <c r="P5089" s="13" t="str">
        <f t="shared" si="158"/>
        <v>1B</v>
      </c>
      <c r="Q5089" s="13">
        <f>IFERROR(VLOOKUP($A5089, 'Fielding Data'!$A$1:$H$12056, 5, 0), 0)</f>
        <v>20</v>
      </c>
      <c r="R5089" s="13">
        <f>IFERROR(VLOOKUP($A5089, 'Fielding Data'!$A$1:$H$12056, 6, 0), 0)</f>
        <v>2</v>
      </c>
      <c r="S5089" s="13">
        <f>IFERROR(VLOOKUP($A5089, 'Fielding Data'!$A$1:$H$12056, 7, 0), 0)</f>
        <v>0</v>
      </c>
      <c r="T5089" s="13">
        <f>IFERROR(VLOOKUP($A5089, 'Fielding Data'!$A$1:$H$12056, 8, 0), 0)</f>
        <v>2</v>
      </c>
      <c r="U5089" s="13">
        <f>SUMIFS('Fielding Data'!E:E, 'Fielding Data'!$A:$A, $A5089)</f>
        <v>31</v>
      </c>
      <c r="V5089" s="13">
        <f>SUMIFS('Fielding Data'!F:F, 'Fielding Data'!$A:$A, $A5089)</f>
        <v>30</v>
      </c>
      <c r="W5089" s="13">
        <f>SUMIFS('Fielding Data'!G:G, 'Fielding Data'!$A:$A, $A5089)</f>
        <v>1</v>
      </c>
      <c r="X5089" s="13">
        <f>SUMIFS('Fielding Data'!H:H, 'Fielding Data'!$A:$A, $A5089)</f>
        <v>5</v>
      </c>
    </row>
    <row r="5090" spans="1:24" x14ac:dyDescent="0.3">
      <c r="A5090" s="13" t="str">
        <f t="shared" si="159"/>
        <v>frandke012014</v>
      </c>
      <c r="B5090" s="16" t="s">
        <v>643</v>
      </c>
      <c r="C5090" s="16">
        <v>2014</v>
      </c>
      <c r="D5090" s="16">
        <v>105</v>
      </c>
      <c r="E5090" s="16">
        <v>220</v>
      </c>
      <c r="F5090" s="16">
        <v>17</v>
      </c>
      <c r="G5090" s="16">
        <v>57</v>
      </c>
      <c r="H5090" s="16">
        <v>8</v>
      </c>
      <c r="I5090" s="16">
        <v>0</v>
      </c>
      <c r="J5090" s="16">
        <v>1</v>
      </c>
      <c r="K5090" s="16">
        <v>17</v>
      </c>
      <c r="L5090" s="16">
        <v>0</v>
      </c>
      <c r="M5090" s="16">
        <v>0</v>
      </c>
      <c r="N5090" s="16">
        <v>6</v>
      </c>
      <c r="O5090" s="16">
        <v>26</v>
      </c>
      <c r="P5090" s="13" t="str">
        <f t="shared" si="158"/>
        <v>1B</v>
      </c>
      <c r="Q5090" s="13">
        <f>IFERROR(VLOOKUP($A5090, 'Fielding Data'!$A$1:$H$12056, 5, 0), 0)</f>
        <v>51</v>
      </c>
      <c r="R5090" s="13">
        <f>IFERROR(VLOOKUP($A5090, 'Fielding Data'!$A$1:$H$12056, 6, 0), 0)</f>
        <v>1</v>
      </c>
      <c r="S5090" s="13">
        <f>IFERROR(VLOOKUP($A5090, 'Fielding Data'!$A$1:$H$12056, 7, 0), 0)</f>
        <v>0</v>
      </c>
      <c r="T5090" s="13">
        <f>IFERROR(VLOOKUP($A5090, 'Fielding Data'!$A$1:$H$12056, 8, 0), 0)</f>
        <v>5</v>
      </c>
      <c r="U5090" s="13">
        <f>SUMIFS('Fielding Data'!E:E, 'Fielding Data'!$A:$A, $A5090)</f>
        <v>140</v>
      </c>
      <c r="V5090" s="13">
        <f>SUMIFS('Fielding Data'!F:F, 'Fielding Data'!$A:$A, $A5090)</f>
        <v>58</v>
      </c>
      <c r="W5090" s="13">
        <f>SUMIFS('Fielding Data'!G:G, 'Fielding Data'!$A:$A, $A5090)</f>
        <v>4</v>
      </c>
      <c r="X5090" s="13">
        <f>SUMIFS('Fielding Data'!H:H, 'Fielding Data'!$A:$A, $A5090)</f>
        <v>11</v>
      </c>
    </row>
    <row r="5091" spans="1:24" x14ac:dyDescent="0.3">
      <c r="A5091" s="13" t="str">
        <f t="shared" si="159"/>
        <v>frazito012014</v>
      </c>
      <c r="B5091" s="16" t="s">
        <v>1500</v>
      </c>
      <c r="C5091" s="16">
        <v>2014</v>
      </c>
      <c r="D5091" s="16">
        <v>157</v>
      </c>
      <c r="E5091" s="16">
        <v>597</v>
      </c>
      <c r="F5091" s="16">
        <v>88</v>
      </c>
      <c r="G5091" s="16">
        <v>163</v>
      </c>
      <c r="H5091" s="16">
        <v>22</v>
      </c>
      <c r="I5091" s="16">
        <v>1</v>
      </c>
      <c r="J5091" s="16">
        <v>29</v>
      </c>
      <c r="K5091" s="16">
        <v>80</v>
      </c>
      <c r="L5091" s="16">
        <v>20</v>
      </c>
      <c r="M5091" s="16">
        <v>8</v>
      </c>
      <c r="N5091" s="16">
        <v>52</v>
      </c>
      <c r="O5091" s="16">
        <v>139</v>
      </c>
      <c r="P5091" s="13" t="str">
        <f t="shared" si="158"/>
        <v>1B</v>
      </c>
      <c r="Q5091" s="13">
        <f>IFERROR(VLOOKUP($A5091, 'Fielding Data'!$A$1:$H$12056, 5, 0), 0)</f>
        <v>297</v>
      </c>
      <c r="R5091" s="13">
        <f>IFERROR(VLOOKUP($A5091, 'Fielding Data'!$A$1:$H$12056, 6, 0), 0)</f>
        <v>27</v>
      </c>
      <c r="S5091" s="13">
        <f>IFERROR(VLOOKUP($A5091, 'Fielding Data'!$A$1:$H$12056, 7, 0), 0)</f>
        <v>5</v>
      </c>
      <c r="T5091" s="13">
        <f>IFERROR(VLOOKUP($A5091, 'Fielding Data'!$A$1:$H$12056, 8, 0), 0)</f>
        <v>21</v>
      </c>
      <c r="U5091" s="13">
        <f>SUMIFS('Fielding Data'!E:E, 'Fielding Data'!$A:$A, $A5091)</f>
        <v>382</v>
      </c>
      <c r="V5091" s="13">
        <f>SUMIFS('Fielding Data'!F:F, 'Fielding Data'!$A:$A, $A5091)</f>
        <v>231</v>
      </c>
      <c r="W5091" s="13">
        <f>SUMIFS('Fielding Data'!G:G, 'Fielding Data'!$A:$A, $A5091)</f>
        <v>14</v>
      </c>
      <c r="X5091" s="13">
        <f>SUMIFS('Fielding Data'!H:H, 'Fielding Data'!$A:$A, $A5091)</f>
        <v>37</v>
      </c>
    </row>
    <row r="5092" spans="1:24" x14ac:dyDescent="0.3">
      <c r="A5092" s="13" t="str">
        <f t="shared" si="159"/>
        <v>freemfr012014</v>
      </c>
      <c r="B5092" s="16" t="s">
        <v>1280</v>
      </c>
      <c r="C5092" s="16">
        <v>2014</v>
      </c>
      <c r="D5092" s="16">
        <v>162</v>
      </c>
      <c r="E5092" s="16">
        <v>607</v>
      </c>
      <c r="F5092" s="16">
        <v>93</v>
      </c>
      <c r="G5092" s="16">
        <v>175</v>
      </c>
      <c r="H5092" s="16">
        <v>43</v>
      </c>
      <c r="I5092" s="16">
        <v>4</v>
      </c>
      <c r="J5092" s="16">
        <v>18</v>
      </c>
      <c r="K5092" s="16">
        <v>78</v>
      </c>
      <c r="L5092" s="16">
        <v>3</v>
      </c>
      <c r="M5092" s="16">
        <v>4</v>
      </c>
      <c r="N5092" s="16">
        <v>90</v>
      </c>
      <c r="O5092" s="16">
        <v>145</v>
      </c>
      <c r="P5092" s="13" t="str">
        <f t="shared" si="158"/>
        <v>1B</v>
      </c>
      <c r="Q5092" s="13">
        <f>IFERROR(VLOOKUP($A5092, 'Fielding Data'!$A$1:$H$12056, 5, 0), 0)</f>
        <v>1271</v>
      </c>
      <c r="R5092" s="13">
        <f>IFERROR(VLOOKUP($A5092, 'Fielding Data'!$A$1:$H$12056, 6, 0), 0)</f>
        <v>116</v>
      </c>
      <c r="S5092" s="13">
        <f>IFERROR(VLOOKUP($A5092, 'Fielding Data'!$A$1:$H$12056, 7, 0), 0)</f>
        <v>5</v>
      </c>
      <c r="T5092" s="13">
        <f>IFERROR(VLOOKUP($A5092, 'Fielding Data'!$A$1:$H$12056, 8, 0), 0)</f>
        <v>130</v>
      </c>
      <c r="U5092" s="13">
        <f>SUMIFS('Fielding Data'!E:E, 'Fielding Data'!$A:$A, $A5092)</f>
        <v>1271</v>
      </c>
      <c r="V5092" s="13">
        <f>SUMIFS('Fielding Data'!F:F, 'Fielding Data'!$A:$A, $A5092)</f>
        <v>116</v>
      </c>
      <c r="W5092" s="13">
        <f>SUMIFS('Fielding Data'!G:G, 'Fielding Data'!$A:$A, $A5092)</f>
        <v>5</v>
      </c>
      <c r="X5092" s="13">
        <f>SUMIFS('Fielding Data'!H:H, 'Fielding Data'!$A:$A, $A5092)</f>
        <v>130</v>
      </c>
    </row>
    <row r="5093" spans="1:24" x14ac:dyDescent="0.3">
      <c r="A5093" s="13" t="str">
        <f t="shared" si="159"/>
        <v>freemsa012014</v>
      </c>
      <c r="B5093" s="16" t="s">
        <v>1714</v>
      </c>
      <c r="C5093" s="16">
        <v>2014</v>
      </c>
      <c r="D5093" s="16">
        <v>44</v>
      </c>
      <c r="E5093" s="16">
        <v>0</v>
      </c>
      <c r="F5093" s="16">
        <v>0</v>
      </c>
      <c r="G5093" s="16">
        <v>0</v>
      </c>
      <c r="H5093" s="16">
        <v>0</v>
      </c>
      <c r="I5093" s="16">
        <v>0</v>
      </c>
      <c r="J5093" s="16">
        <v>0</v>
      </c>
      <c r="K5093" s="16">
        <v>0</v>
      </c>
      <c r="L5093" s="16">
        <v>0</v>
      </c>
      <c r="M5093" s="16">
        <v>0</v>
      </c>
      <c r="N5093" s="16">
        <v>0</v>
      </c>
      <c r="O5093" s="16">
        <v>0</v>
      </c>
      <c r="P5093" s="13" t="str">
        <f t="shared" si="158"/>
        <v>P</v>
      </c>
      <c r="Q5093" s="13">
        <f>IFERROR(VLOOKUP($A5093, 'Fielding Data'!$A$1:$H$12056, 5, 0), 0)</f>
        <v>4</v>
      </c>
      <c r="R5093" s="13">
        <f>IFERROR(VLOOKUP($A5093, 'Fielding Data'!$A$1:$H$12056, 6, 0), 0)</f>
        <v>9</v>
      </c>
      <c r="S5093" s="13">
        <f>IFERROR(VLOOKUP($A5093, 'Fielding Data'!$A$1:$H$12056, 7, 0), 0)</f>
        <v>0</v>
      </c>
      <c r="T5093" s="13">
        <f>IFERROR(VLOOKUP($A5093, 'Fielding Data'!$A$1:$H$12056, 8, 0), 0)</f>
        <v>0</v>
      </c>
      <c r="U5093" s="13">
        <f>SUMIFS('Fielding Data'!E:E, 'Fielding Data'!$A:$A, $A5093)</f>
        <v>4</v>
      </c>
      <c r="V5093" s="13">
        <f>SUMIFS('Fielding Data'!F:F, 'Fielding Data'!$A:$A, $A5093)</f>
        <v>9</v>
      </c>
      <c r="W5093" s="13">
        <f>SUMIFS('Fielding Data'!G:G, 'Fielding Data'!$A:$A, $A5093)</f>
        <v>0</v>
      </c>
      <c r="X5093" s="13">
        <f>SUMIFS('Fielding Data'!H:H, 'Fielding Data'!$A:$A, $A5093)</f>
        <v>0</v>
      </c>
    </row>
    <row r="5094" spans="1:24" x14ac:dyDescent="0.3">
      <c r="A5094" s="13" t="str">
        <f t="shared" si="159"/>
        <v>freesda012014</v>
      </c>
      <c r="B5094" s="16" t="s">
        <v>1086</v>
      </c>
      <c r="C5094" s="16">
        <v>2014</v>
      </c>
      <c r="D5094" s="16">
        <v>134</v>
      </c>
      <c r="E5094" s="16">
        <v>462</v>
      </c>
      <c r="F5094" s="16">
        <v>53</v>
      </c>
      <c r="G5094" s="16">
        <v>120</v>
      </c>
      <c r="H5094" s="16">
        <v>25</v>
      </c>
      <c r="I5094" s="16">
        <v>1</v>
      </c>
      <c r="J5094" s="16">
        <v>10</v>
      </c>
      <c r="K5094" s="16">
        <v>55</v>
      </c>
      <c r="L5094" s="16">
        <v>1</v>
      </c>
      <c r="M5094" s="16">
        <v>3</v>
      </c>
      <c r="N5094" s="16">
        <v>38</v>
      </c>
      <c r="O5094" s="16">
        <v>124</v>
      </c>
      <c r="P5094" s="13" t="str">
        <f t="shared" si="158"/>
        <v>3B</v>
      </c>
      <c r="Q5094" s="13">
        <f>IFERROR(VLOOKUP($A5094, 'Fielding Data'!$A$1:$H$12056, 5, 0), 0)</f>
        <v>67</v>
      </c>
      <c r="R5094" s="13">
        <f>IFERROR(VLOOKUP($A5094, 'Fielding Data'!$A$1:$H$12056, 6, 0), 0)</f>
        <v>162</v>
      </c>
      <c r="S5094" s="13">
        <f>IFERROR(VLOOKUP($A5094, 'Fielding Data'!$A$1:$H$12056, 7, 0), 0)</f>
        <v>8</v>
      </c>
      <c r="T5094" s="13">
        <f>IFERROR(VLOOKUP($A5094, 'Fielding Data'!$A$1:$H$12056, 8, 0), 0)</f>
        <v>18</v>
      </c>
      <c r="U5094" s="13">
        <f>SUMIFS('Fielding Data'!E:E, 'Fielding Data'!$A:$A, $A5094)</f>
        <v>67</v>
      </c>
      <c r="V5094" s="13">
        <f>SUMIFS('Fielding Data'!F:F, 'Fielding Data'!$A:$A, $A5094)</f>
        <v>162</v>
      </c>
      <c r="W5094" s="13">
        <f>SUMIFS('Fielding Data'!G:G, 'Fielding Data'!$A:$A, $A5094)</f>
        <v>8</v>
      </c>
      <c r="X5094" s="13">
        <f>SUMIFS('Fielding Data'!H:H, 'Fielding Data'!$A:$A, $A5094)</f>
        <v>18</v>
      </c>
    </row>
    <row r="5095" spans="1:24" x14ac:dyDescent="0.3">
      <c r="A5095" s="13" t="str">
        <f t="shared" si="159"/>
        <v>freimna012014</v>
      </c>
      <c r="B5095" s="16" t="s">
        <v>1932</v>
      </c>
      <c r="C5095" s="16">
        <v>2014</v>
      </c>
      <c r="D5095" s="16">
        <v>36</v>
      </c>
      <c r="E5095" s="16">
        <v>87</v>
      </c>
      <c r="F5095" s="16">
        <v>12</v>
      </c>
      <c r="G5095" s="16">
        <v>19</v>
      </c>
      <c r="H5095" s="16">
        <v>5</v>
      </c>
      <c r="I5095" s="16">
        <v>0</v>
      </c>
      <c r="J5095" s="16">
        <v>5</v>
      </c>
      <c r="K5095" s="16">
        <v>15</v>
      </c>
      <c r="L5095" s="16">
        <v>0</v>
      </c>
      <c r="M5095" s="16">
        <v>0</v>
      </c>
      <c r="N5095" s="16">
        <v>5</v>
      </c>
      <c r="O5095" s="16">
        <v>23</v>
      </c>
      <c r="P5095" s="13" t="str">
        <f t="shared" si="158"/>
        <v>1B</v>
      </c>
      <c r="Q5095" s="13">
        <f>IFERROR(VLOOKUP($A5095, 'Fielding Data'!$A$1:$H$12056, 5, 0), 0)</f>
        <v>211</v>
      </c>
      <c r="R5095" s="13">
        <f>IFERROR(VLOOKUP($A5095, 'Fielding Data'!$A$1:$H$12056, 6, 0), 0)</f>
        <v>7</v>
      </c>
      <c r="S5095" s="13">
        <f>IFERROR(VLOOKUP($A5095, 'Fielding Data'!$A$1:$H$12056, 7, 0), 0)</f>
        <v>3</v>
      </c>
      <c r="T5095" s="13">
        <f>IFERROR(VLOOKUP($A5095, 'Fielding Data'!$A$1:$H$12056, 8, 0), 0)</f>
        <v>24</v>
      </c>
      <c r="U5095" s="13">
        <f>SUMIFS('Fielding Data'!E:E, 'Fielding Data'!$A:$A, $A5095)</f>
        <v>211</v>
      </c>
      <c r="V5095" s="13">
        <f>SUMIFS('Fielding Data'!F:F, 'Fielding Data'!$A:$A, $A5095)</f>
        <v>7</v>
      </c>
      <c r="W5095" s="13">
        <f>SUMIFS('Fielding Data'!G:G, 'Fielding Data'!$A:$A, $A5095)</f>
        <v>3</v>
      </c>
      <c r="X5095" s="13">
        <f>SUMIFS('Fielding Data'!H:H, 'Fielding Data'!$A:$A, $A5095)</f>
        <v>24</v>
      </c>
    </row>
    <row r="5096" spans="1:24" x14ac:dyDescent="0.3">
      <c r="A5096" s="13" t="str">
        <f t="shared" si="159"/>
        <v>friasca012014</v>
      </c>
      <c r="B5096" s="16" t="s">
        <v>2167</v>
      </c>
      <c r="C5096" s="16">
        <v>2014</v>
      </c>
      <c r="D5096" s="16">
        <v>15</v>
      </c>
      <c r="E5096" s="16">
        <v>7</v>
      </c>
      <c r="F5096" s="16">
        <v>0</v>
      </c>
      <c r="G5096" s="16">
        <v>0</v>
      </c>
      <c r="H5096" s="16">
        <v>0</v>
      </c>
      <c r="I5096" s="16">
        <v>0</v>
      </c>
      <c r="J5096" s="16">
        <v>0</v>
      </c>
      <c r="K5096" s="16">
        <v>0</v>
      </c>
      <c r="L5096" s="16">
        <v>0</v>
      </c>
      <c r="M5096" s="16">
        <v>0</v>
      </c>
      <c r="N5096" s="16">
        <v>0</v>
      </c>
      <c r="O5096" s="16">
        <v>4</v>
      </c>
      <c r="P5096" s="13" t="str">
        <f t="shared" si="158"/>
        <v>P</v>
      </c>
      <c r="Q5096" s="13">
        <f>IFERROR(VLOOKUP($A5096, 'Fielding Data'!$A$1:$H$12056, 5, 0), 0)</f>
        <v>2</v>
      </c>
      <c r="R5096" s="13">
        <f>IFERROR(VLOOKUP($A5096, 'Fielding Data'!$A$1:$H$12056, 6, 0), 0)</f>
        <v>3</v>
      </c>
      <c r="S5096" s="13">
        <f>IFERROR(VLOOKUP($A5096, 'Fielding Data'!$A$1:$H$12056, 7, 0), 0)</f>
        <v>0</v>
      </c>
      <c r="T5096" s="13">
        <f>IFERROR(VLOOKUP($A5096, 'Fielding Data'!$A$1:$H$12056, 8, 0), 0)</f>
        <v>0</v>
      </c>
      <c r="U5096" s="13">
        <f>SUMIFS('Fielding Data'!E:E, 'Fielding Data'!$A:$A, $A5096)</f>
        <v>2</v>
      </c>
      <c r="V5096" s="13">
        <f>SUMIFS('Fielding Data'!F:F, 'Fielding Data'!$A:$A, $A5096)</f>
        <v>3</v>
      </c>
      <c r="W5096" s="13">
        <f>SUMIFS('Fielding Data'!G:G, 'Fielding Data'!$A:$A, $A5096)</f>
        <v>0</v>
      </c>
      <c r="X5096" s="13">
        <f>SUMIFS('Fielding Data'!H:H, 'Fielding Data'!$A:$A, $A5096)</f>
        <v>0</v>
      </c>
    </row>
    <row r="5097" spans="1:24" x14ac:dyDescent="0.3">
      <c r="A5097" s="13" t="str">
        <f t="shared" si="159"/>
        <v>friedch012014</v>
      </c>
      <c r="B5097" s="16" t="s">
        <v>1715</v>
      </c>
      <c r="C5097" s="16">
        <v>2014</v>
      </c>
      <c r="D5097" s="16">
        <v>16</v>
      </c>
      <c r="E5097" s="16">
        <v>5</v>
      </c>
      <c r="F5097" s="16">
        <v>0</v>
      </c>
      <c r="G5097" s="16">
        <v>1</v>
      </c>
      <c r="H5097" s="16">
        <v>0</v>
      </c>
      <c r="I5097" s="16">
        <v>0</v>
      </c>
      <c r="J5097" s="16">
        <v>0</v>
      </c>
      <c r="K5097" s="16">
        <v>0</v>
      </c>
      <c r="L5097" s="16">
        <v>0</v>
      </c>
      <c r="M5097" s="16">
        <v>0</v>
      </c>
      <c r="N5097" s="16">
        <v>0</v>
      </c>
      <c r="O5097" s="16">
        <v>2</v>
      </c>
      <c r="P5097" s="13" t="str">
        <f t="shared" si="158"/>
        <v>P</v>
      </c>
      <c r="Q5097" s="13">
        <f>IFERROR(VLOOKUP($A5097, 'Fielding Data'!$A$1:$H$12056, 5, 0), 0)</f>
        <v>3</v>
      </c>
      <c r="R5097" s="13">
        <f>IFERROR(VLOOKUP($A5097, 'Fielding Data'!$A$1:$H$12056, 6, 0), 0)</f>
        <v>3</v>
      </c>
      <c r="S5097" s="13">
        <f>IFERROR(VLOOKUP($A5097, 'Fielding Data'!$A$1:$H$12056, 7, 0), 0)</f>
        <v>1</v>
      </c>
      <c r="T5097" s="13">
        <f>IFERROR(VLOOKUP($A5097, 'Fielding Data'!$A$1:$H$12056, 8, 0), 0)</f>
        <v>0</v>
      </c>
      <c r="U5097" s="13">
        <f>SUMIFS('Fielding Data'!E:E, 'Fielding Data'!$A:$A, $A5097)</f>
        <v>3</v>
      </c>
      <c r="V5097" s="13">
        <f>SUMIFS('Fielding Data'!F:F, 'Fielding Data'!$A:$A, $A5097)</f>
        <v>3</v>
      </c>
      <c r="W5097" s="13">
        <f>SUMIFS('Fielding Data'!G:G, 'Fielding Data'!$A:$A, $A5097)</f>
        <v>1</v>
      </c>
      <c r="X5097" s="13">
        <f>SUMIFS('Fielding Data'!H:H, 'Fielding Data'!$A:$A, $A5097)</f>
        <v>0</v>
      </c>
    </row>
    <row r="5098" spans="1:24" x14ac:dyDescent="0.3">
      <c r="A5098" s="13" t="str">
        <f t="shared" si="159"/>
        <v>fryerer012014</v>
      </c>
      <c r="B5098" s="16" t="s">
        <v>1501</v>
      </c>
      <c r="C5098" s="16">
        <v>2014</v>
      </c>
      <c r="D5098" s="16">
        <v>28</v>
      </c>
      <c r="E5098" s="16">
        <v>75</v>
      </c>
      <c r="F5098" s="16">
        <v>11</v>
      </c>
      <c r="G5098" s="16">
        <v>16</v>
      </c>
      <c r="H5098" s="16">
        <v>4</v>
      </c>
      <c r="I5098" s="16">
        <v>0</v>
      </c>
      <c r="J5098" s="16">
        <v>1</v>
      </c>
      <c r="K5098" s="16">
        <v>5</v>
      </c>
      <c r="L5098" s="16">
        <v>1</v>
      </c>
      <c r="M5098" s="16">
        <v>0</v>
      </c>
      <c r="N5098" s="16">
        <v>5</v>
      </c>
      <c r="O5098" s="16">
        <v>15</v>
      </c>
      <c r="P5098" s="13" t="str">
        <f t="shared" si="158"/>
        <v>C</v>
      </c>
      <c r="Q5098" s="13">
        <f>IFERROR(VLOOKUP($A5098, 'Fielding Data'!$A$1:$H$12056, 5, 0), 0)</f>
        <v>152</v>
      </c>
      <c r="R5098" s="13">
        <f>IFERROR(VLOOKUP($A5098, 'Fielding Data'!$A$1:$H$12056, 6, 0), 0)</f>
        <v>6</v>
      </c>
      <c r="S5098" s="13">
        <f>IFERROR(VLOOKUP($A5098, 'Fielding Data'!$A$1:$H$12056, 7, 0), 0)</f>
        <v>1</v>
      </c>
      <c r="T5098" s="13">
        <f>IFERROR(VLOOKUP($A5098, 'Fielding Data'!$A$1:$H$12056, 8, 0), 0)</f>
        <v>1</v>
      </c>
      <c r="U5098" s="13">
        <f>SUMIFS('Fielding Data'!E:E, 'Fielding Data'!$A:$A, $A5098)</f>
        <v>152</v>
      </c>
      <c r="V5098" s="13">
        <f>SUMIFS('Fielding Data'!F:F, 'Fielding Data'!$A:$A, $A5098)</f>
        <v>6</v>
      </c>
      <c r="W5098" s="13">
        <f>SUMIFS('Fielding Data'!G:G, 'Fielding Data'!$A:$A, $A5098)</f>
        <v>1</v>
      </c>
      <c r="X5098" s="13">
        <f>SUMIFS('Fielding Data'!H:H, 'Fielding Data'!$A:$A, $A5098)</f>
        <v>1</v>
      </c>
    </row>
    <row r="5099" spans="1:24" x14ac:dyDescent="0.3">
      <c r="A5099" s="13" t="str">
        <f t="shared" si="159"/>
        <v>fujikky012014</v>
      </c>
      <c r="B5099" s="16" t="s">
        <v>1934</v>
      </c>
      <c r="C5099" s="16">
        <v>2014</v>
      </c>
      <c r="D5099" s="16">
        <v>15</v>
      </c>
      <c r="E5099" s="16">
        <v>0</v>
      </c>
      <c r="F5099" s="16">
        <v>0</v>
      </c>
      <c r="G5099" s="16">
        <v>0</v>
      </c>
      <c r="H5099" s="16">
        <v>0</v>
      </c>
      <c r="I5099" s="16">
        <v>0</v>
      </c>
      <c r="J5099" s="16">
        <v>0</v>
      </c>
      <c r="K5099" s="16">
        <v>0</v>
      </c>
      <c r="L5099" s="16">
        <v>0</v>
      </c>
      <c r="M5099" s="16">
        <v>0</v>
      </c>
      <c r="N5099" s="16">
        <v>0</v>
      </c>
      <c r="O5099" s="16">
        <v>0</v>
      </c>
      <c r="P5099" s="13" t="str">
        <f t="shared" si="158"/>
        <v>P</v>
      </c>
      <c r="Q5099" s="13">
        <f>IFERROR(VLOOKUP($A5099, 'Fielding Data'!$A$1:$H$12056, 5, 0), 0)</f>
        <v>0</v>
      </c>
      <c r="R5099" s="13">
        <f>IFERROR(VLOOKUP($A5099, 'Fielding Data'!$A$1:$H$12056, 6, 0), 0)</f>
        <v>1</v>
      </c>
      <c r="S5099" s="13">
        <f>IFERROR(VLOOKUP($A5099, 'Fielding Data'!$A$1:$H$12056, 7, 0), 0)</f>
        <v>0</v>
      </c>
      <c r="T5099" s="13">
        <f>IFERROR(VLOOKUP($A5099, 'Fielding Data'!$A$1:$H$12056, 8, 0), 0)</f>
        <v>0</v>
      </c>
      <c r="U5099" s="13">
        <f>SUMIFS('Fielding Data'!E:E, 'Fielding Data'!$A:$A, $A5099)</f>
        <v>0</v>
      </c>
      <c r="V5099" s="13">
        <f>SUMIFS('Fielding Data'!F:F, 'Fielding Data'!$A:$A, $A5099)</f>
        <v>1</v>
      </c>
      <c r="W5099" s="13">
        <f>SUMIFS('Fielding Data'!G:G, 'Fielding Data'!$A:$A, $A5099)</f>
        <v>0</v>
      </c>
      <c r="X5099" s="13">
        <f>SUMIFS('Fielding Data'!H:H, 'Fielding Data'!$A:$A, $A5099)</f>
        <v>0</v>
      </c>
    </row>
    <row r="5100" spans="1:24" x14ac:dyDescent="0.3">
      <c r="A5100" s="13" t="str">
        <f t="shared" si="159"/>
        <v>furbuch012014</v>
      </c>
      <c r="B5100" s="16" t="s">
        <v>1502</v>
      </c>
      <c r="C5100" s="16">
        <v>2014</v>
      </c>
      <c r="D5100" s="16">
        <v>67</v>
      </c>
      <c r="E5100" s="16">
        <v>0</v>
      </c>
      <c r="F5100" s="16">
        <v>0</v>
      </c>
      <c r="G5100" s="16">
        <v>0</v>
      </c>
      <c r="H5100" s="16">
        <v>0</v>
      </c>
      <c r="I5100" s="16">
        <v>0</v>
      </c>
      <c r="J5100" s="16">
        <v>0</v>
      </c>
      <c r="K5100" s="16">
        <v>0</v>
      </c>
      <c r="L5100" s="16">
        <v>0</v>
      </c>
      <c r="M5100" s="16">
        <v>0</v>
      </c>
      <c r="N5100" s="16">
        <v>0</v>
      </c>
      <c r="O5100" s="16">
        <v>0</v>
      </c>
      <c r="P5100" s="13" t="str">
        <f t="shared" si="158"/>
        <v>P</v>
      </c>
      <c r="Q5100" s="13">
        <f>IFERROR(VLOOKUP($A5100, 'Fielding Data'!$A$1:$H$12056, 5, 0), 0)</f>
        <v>0</v>
      </c>
      <c r="R5100" s="13">
        <f>IFERROR(VLOOKUP($A5100, 'Fielding Data'!$A$1:$H$12056, 6, 0), 0)</f>
        <v>3</v>
      </c>
      <c r="S5100" s="13">
        <f>IFERROR(VLOOKUP($A5100, 'Fielding Data'!$A$1:$H$12056, 7, 0), 0)</f>
        <v>0</v>
      </c>
      <c r="T5100" s="13">
        <f>IFERROR(VLOOKUP($A5100, 'Fielding Data'!$A$1:$H$12056, 8, 0), 0)</f>
        <v>0</v>
      </c>
      <c r="U5100" s="13">
        <f>SUMIFS('Fielding Data'!E:E, 'Fielding Data'!$A:$A, $A5100)</f>
        <v>0</v>
      </c>
      <c r="V5100" s="13">
        <f>SUMIFS('Fielding Data'!F:F, 'Fielding Data'!$A:$A, $A5100)</f>
        <v>3</v>
      </c>
      <c r="W5100" s="13">
        <f>SUMIFS('Fielding Data'!G:G, 'Fielding Data'!$A:$A, $A5100)</f>
        <v>0</v>
      </c>
      <c r="X5100" s="13">
        <f>SUMIFS('Fielding Data'!H:H, 'Fielding Data'!$A:$A, $A5100)</f>
        <v>0</v>
      </c>
    </row>
    <row r="5101" spans="1:24" x14ac:dyDescent="0.3">
      <c r="A5101" s="13" t="str">
        <f t="shared" si="159"/>
        <v>furcara012014</v>
      </c>
      <c r="B5101" s="16" t="s">
        <v>96</v>
      </c>
      <c r="C5101" s="16">
        <v>2014</v>
      </c>
      <c r="D5101" s="16">
        <v>9</v>
      </c>
      <c r="E5101" s="16">
        <v>35</v>
      </c>
      <c r="F5101" s="16">
        <v>4</v>
      </c>
      <c r="G5101" s="16">
        <v>6</v>
      </c>
      <c r="H5101" s="16">
        <v>0</v>
      </c>
      <c r="I5101" s="16">
        <v>1</v>
      </c>
      <c r="J5101" s="16">
        <v>0</v>
      </c>
      <c r="K5101" s="16">
        <v>2</v>
      </c>
      <c r="L5101" s="16">
        <v>0</v>
      </c>
      <c r="M5101" s="16">
        <v>0</v>
      </c>
      <c r="N5101" s="16">
        <v>2</v>
      </c>
      <c r="O5101" s="16">
        <v>7</v>
      </c>
      <c r="P5101" s="13" t="str">
        <f t="shared" si="158"/>
        <v>2B</v>
      </c>
      <c r="Q5101" s="13">
        <f>IFERROR(VLOOKUP($A5101, 'Fielding Data'!$A$1:$H$12056, 5, 0), 0)</f>
        <v>13</v>
      </c>
      <c r="R5101" s="13">
        <f>IFERROR(VLOOKUP($A5101, 'Fielding Data'!$A$1:$H$12056, 6, 0), 0)</f>
        <v>19</v>
      </c>
      <c r="S5101" s="13">
        <f>IFERROR(VLOOKUP($A5101, 'Fielding Data'!$A$1:$H$12056, 7, 0), 0)</f>
        <v>0</v>
      </c>
      <c r="T5101" s="13">
        <f>IFERROR(VLOOKUP($A5101, 'Fielding Data'!$A$1:$H$12056, 8, 0), 0)</f>
        <v>8</v>
      </c>
      <c r="U5101" s="13">
        <f>SUMIFS('Fielding Data'!E:E, 'Fielding Data'!$A:$A, $A5101)</f>
        <v>13</v>
      </c>
      <c r="V5101" s="13">
        <f>SUMIFS('Fielding Data'!F:F, 'Fielding Data'!$A:$A, $A5101)</f>
        <v>19</v>
      </c>
      <c r="W5101" s="13">
        <f>SUMIFS('Fielding Data'!G:G, 'Fielding Data'!$A:$A, $A5101)</f>
        <v>0</v>
      </c>
      <c r="X5101" s="13">
        <f>SUMIFS('Fielding Data'!H:H, 'Fielding Data'!$A:$A, $A5101)</f>
        <v>8</v>
      </c>
    </row>
    <row r="5102" spans="1:24" x14ac:dyDescent="0.3">
      <c r="A5102" s="13" t="str">
        <f t="shared" si="159"/>
        <v>gallayo012014</v>
      </c>
      <c r="B5102" s="16" t="s">
        <v>789</v>
      </c>
      <c r="C5102" s="16">
        <v>2014</v>
      </c>
      <c r="D5102" s="16">
        <v>33</v>
      </c>
      <c r="E5102" s="16">
        <v>54</v>
      </c>
      <c r="F5102" s="16">
        <v>1</v>
      </c>
      <c r="G5102" s="16">
        <v>6</v>
      </c>
      <c r="H5102" s="16">
        <v>1</v>
      </c>
      <c r="I5102" s="16">
        <v>0</v>
      </c>
      <c r="J5102" s="16">
        <v>0</v>
      </c>
      <c r="K5102" s="16">
        <v>1</v>
      </c>
      <c r="L5102" s="16">
        <v>0</v>
      </c>
      <c r="M5102" s="16">
        <v>0</v>
      </c>
      <c r="N5102" s="16">
        <v>1</v>
      </c>
      <c r="O5102" s="16">
        <v>18</v>
      </c>
      <c r="P5102" s="13" t="str">
        <f t="shared" si="158"/>
        <v>P</v>
      </c>
      <c r="Q5102" s="13">
        <f>IFERROR(VLOOKUP($A5102, 'Fielding Data'!$A$1:$H$12056, 5, 0), 0)</f>
        <v>14</v>
      </c>
      <c r="R5102" s="13">
        <f>IFERROR(VLOOKUP($A5102, 'Fielding Data'!$A$1:$H$12056, 6, 0), 0)</f>
        <v>26</v>
      </c>
      <c r="S5102" s="13">
        <f>IFERROR(VLOOKUP($A5102, 'Fielding Data'!$A$1:$H$12056, 7, 0), 0)</f>
        <v>0</v>
      </c>
      <c r="T5102" s="13">
        <f>IFERROR(VLOOKUP($A5102, 'Fielding Data'!$A$1:$H$12056, 8, 0), 0)</f>
        <v>2</v>
      </c>
      <c r="U5102" s="13">
        <f>SUMIFS('Fielding Data'!E:E, 'Fielding Data'!$A:$A, $A5102)</f>
        <v>14</v>
      </c>
      <c r="V5102" s="13">
        <f>SUMIFS('Fielding Data'!F:F, 'Fielding Data'!$A:$A, $A5102)</f>
        <v>26</v>
      </c>
      <c r="W5102" s="13">
        <f>SUMIFS('Fielding Data'!G:G, 'Fielding Data'!$A:$A, $A5102)</f>
        <v>0</v>
      </c>
      <c r="X5102" s="13">
        <f>SUMIFS('Fielding Data'!H:H, 'Fielding Data'!$A:$A, $A5102)</f>
        <v>2</v>
      </c>
    </row>
    <row r="5103" spans="1:24" x14ac:dyDescent="0.3">
      <c r="A5103" s="13" t="str">
        <f t="shared" si="159"/>
        <v>galvifr012014</v>
      </c>
      <c r="B5103" s="16" t="s">
        <v>1716</v>
      </c>
      <c r="C5103" s="16">
        <v>2014</v>
      </c>
      <c r="D5103" s="16">
        <v>43</v>
      </c>
      <c r="E5103" s="16">
        <v>119</v>
      </c>
      <c r="F5103" s="16">
        <v>14</v>
      </c>
      <c r="G5103" s="16">
        <v>21</v>
      </c>
      <c r="H5103" s="16">
        <v>3</v>
      </c>
      <c r="I5103" s="16">
        <v>1</v>
      </c>
      <c r="J5103" s="16">
        <v>4</v>
      </c>
      <c r="K5103" s="16">
        <v>12</v>
      </c>
      <c r="L5103" s="16">
        <v>1</v>
      </c>
      <c r="M5103" s="16">
        <v>0</v>
      </c>
      <c r="N5103" s="16">
        <v>8</v>
      </c>
      <c r="O5103" s="16">
        <v>30</v>
      </c>
      <c r="P5103" s="13" t="str">
        <f t="shared" si="158"/>
        <v>2B</v>
      </c>
      <c r="Q5103" s="13">
        <f>IFERROR(VLOOKUP($A5103, 'Fielding Data'!$A$1:$H$12056, 5, 0), 0)</f>
        <v>9</v>
      </c>
      <c r="R5103" s="13">
        <f>IFERROR(VLOOKUP($A5103, 'Fielding Data'!$A$1:$H$12056, 6, 0), 0)</f>
        <v>9</v>
      </c>
      <c r="S5103" s="13">
        <f>IFERROR(VLOOKUP($A5103, 'Fielding Data'!$A$1:$H$12056, 7, 0), 0)</f>
        <v>0</v>
      </c>
      <c r="T5103" s="13">
        <f>IFERROR(VLOOKUP($A5103, 'Fielding Data'!$A$1:$H$12056, 8, 0), 0)</f>
        <v>2</v>
      </c>
      <c r="U5103" s="13">
        <f>SUMIFS('Fielding Data'!E:E, 'Fielding Data'!$A:$A, $A5103)</f>
        <v>42</v>
      </c>
      <c r="V5103" s="13">
        <f>SUMIFS('Fielding Data'!F:F, 'Fielding Data'!$A:$A, $A5103)</f>
        <v>102</v>
      </c>
      <c r="W5103" s="13">
        <f>SUMIFS('Fielding Data'!G:G, 'Fielding Data'!$A:$A, $A5103)</f>
        <v>1</v>
      </c>
      <c r="X5103" s="13">
        <f>SUMIFS('Fielding Data'!H:H, 'Fielding Data'!$A:$A, $A5103)</f>
        <v>19</v>
      </c>
    </row>
    <row r="5104" spans="1:24" x14ac:dyDescent="0.3">
      <c r="A5104" s="13" t="str">
        <f t="shared" si="159"/>
        <v>garcefr012014</v>
      </c>
      <c r="B5104" s="16" t="s">
        <v>2168</v>
      </c>
      <c r="C5104" s="16">
        <v>2014</v>
      </c>
      <c r="D5104" s="16">
        <v>15</v>
      </c>
      <c r="E5104" s="16">
        <v>0</v>
      </c>
      <c r="F5104" s="16">
        <v>0</v>
      </c>
      <c r="G5104" s="16">
        <v>0</v>
      </c>
      <c r="H5104" s="16">
        <v>0</v>
      </c>
      <c r="I5104" s="16">
        <v>0</v>
      </c>
      <c r="J5104" s="16">
        <v>0</v>
      </c>
      <c r="K5104" s="16">
        <v>0</v>
      </c>
      <c r="L5104" s="16">
        <v>0</v>
      </c>
      <c r="M5104" s="16">
        <v>0</v>
      </c>
      <c r="N5104" s="16">
        <v>0</v>
      </c>
      <c r="O5104" s="16">
        <v>0</v>
      </c>
      <c r="P5104" s="13" t="str">
        <f t="shared" si="158"/>
        <v>P</v>
      </c>
      <c r="Q5104" s="13">
        <f>IFERROR(VLOOKUP($A5104, 'Fielding Data'!$A$1:$H$12056, 5, 0), 0)</f>
        <v>0</v>
      </c>
      <c r="R5104" s="13">
        <f>IFERROR(VLOOKUP($A5104, 'Fielding Data'!$A$1:$H$12056, 6, 0), 0)</f>
        <v>1</v>
      </c>
      <c r="S5104" s="13">
        <f>IFERROR(VLOOKUP($A5104, 'Fielding Data'!$A$1:$H$12056, 7, 0), 0)</f>
        <v>0</v>
      </c>
      <c r="T5104" s="13">
        <f>IFERROR(VLOOKUP($A5104, 'Fielding Data'!$A$1:$H$12056, 8, 0), 0)</f>
        <v>0</v>
      </c>
      <c r="U5104" s="13">
        <f>SUMIFS('Fielding Data'!E:E, 'Fielding Data'!$A:$A, $A5104)</f>
        <v>0</v>
      </c>
      <c r="V5104" s="13">
        <f>SUMIFS('Fielding Data'!F:F, 'Fielding Data'!$A:$A, $A5104)</f>
        <v>1</v>
      </c>
      <c r="W5104" s="13">
        <f>SUMIFS('Fielding Data'!G:G, 'Fielding Data'!$A:$A, $A5104)</f>
        <v>0</v>
      </c>
      <c r="X5104" s="13">
        <f>SUMIFS('Fielding Data'!H:H, 'Fielding Data'!$A:$A, $A5104)</f>
        <v>0</v>
      </c>
    </row>
    <row r="5105" spans="1:24" x14ac:dyDescent="0.3">
      <c r="A5105" s="13" t="str">
        <f t="shared" si="159"/>
        <v>garciav012014</v>
      </c>
      <c r="B5105" s="16" t="s">
        <v>1717</v>
      </c>
      <c r="C5105" s="16">
        <v>2014</v>
      </c>
      <c r="D5105" s="16">
        <v>46</v>
      </c>
      <c r="E5105" s="16">
        <v>172</v>
      </c>
      <c r="F5105" s="16">
        <v>19</v>
      </c>
      <c r="G5105" s="16">
        <v>42</v>
      </c>
      <c r="H5105" s="16">
        <v>8</v>
      </c>
      <c r="I5105" s="16">
        <v>0</v>
      </c>
      <c r="J5105" s="16">
        <v>7</v>
      </c>
      <c r="K5105" s="16">
        <v>29</v>
      </c>
      <c r="L5105" s="16">
        <v>4</v>
      </c>
      <c r="M5105" s="16">
        <v>1</v>
      </c>
      <c r="N5105" s="16">
        <v>14</v>
      </c>
      <c r="O5105" s="16">
        <v>44</v>
      </c>
      <c r="P5105" s="13" t="str">
        <f t="shared" si="158"/>
        <v>OF</v>
      </c>
      <c r="Q5105" s="13">
        <f>IFERROR(VLOOKUP($A5105, 'Fielding Data'!$A$1:$H$12056, 5, 0), 0)</f>
        <v>84</v>
      </c>
      <c r="R5105" s="13">
        <f>IFERROR(VLOOKUP($A5105, 'Fielding Data'!$A$1:$H$12056, 6, 0), 0)</f>
        <v>4</v>
      </c>
      <c r="S5105" s="13">
        <f>IFERROR(VLOOKUP($A5105, 'Fielding Data'!$A$1:$H$12056, 7, 0), 0)</f>
        <v>2</v>
      </c>
      <c r="T5105" s="13">
        <f>IFERROR(VLOOKUP($A5105, 'Fielding Data'!$A$1:$H$12056, 8, 0), 0)</f>
        <v>0</v>
      </c>
      <c r="U5105" s="13">
        <f>SUMIFS('Fielding Data'!E:E, 'Fielding Data'!$A:$A, $A5105)</f>
        <v>168</v>
      </c>
      <c r="V5105" s="13">
        <f>SUMIFS('Fielding Data'!F:F, 'Fielding Data'!$A:$A, $A5105)</f>
        <v>8</v>
      </c>
      <c r="W5105" s="13">
        <f>SUMIFS('Fielding Data'!G:G, 'Fielding Data'!$A:$A, $A5105)</f>
        <v>4</v>
      </c>
      <c r="X5105" s="13">
        <f>SUMIFS('Fielding Data'!H:H, 'Fielding Data'!$A:$A, $A5105)</f>
        <v>0</v>
      </c>
    </row>
    <row r="5106" spans="1:24" x14ac:dyDescent="0.3">
      <c r="A5106" s="13" t="str">
        <f t="shared" si="159"/>
        <v>garcigr012014</v>
      </c>
      <c r="B5106" s="16" t="s">
        <v>2169</v>
      </c>
      <c r="C5106" s="16">
        <v>2014</v>
      </c>
      <c r="D5106" s="16">
        <v>14</v>
      </c>
      <c r="E5106" s="16">
        <v>14</v>
      </c>
      <c r="F5106" s="16">
        <v>2</v>
      </c>
      <c r="G5106" s="16">
        <v>2</v>
      </c>
      <c r="H5106" s="16">
        <v>1</v>
      </c>
      <c r="I5106" s="16">
        <v>0</v>
      </c>
      <c r="J5106" s="16">
        <v>0</v>
      </c>
      <c r="K5106" s="16">
        <v>1</v>
      </c>
      <c r="L5106" s="16">
        <v>0</v>
      </c>
      <c r="M5106" s="16">
        <v>0</v>
      </c>
      <c r="N5106" s="16">
        <v>1</v>
      </c>
      <c r="O5106" s="16">
        <v>6</v>
      </c>
      <c r="P5106" s="13" t="str">
        <f t="shared" si="158"/>
        <v>2B</v>
      </c>
      <c r="Q5106" s="13">
        <f>IFERROR(VLOOKUP($A5106, 'Fielding Data'!$A$1:$H$12056, 5, 0), 0)</f>
        <v>5</v>
      </c>
      <c r="R5106" s="13">
        <f>IFERROR(VLOOKUP($A5106, 'Fielding Data'!$A$1:$H$12056, 6, 0), 0)</f>
        <v>7</v>
      </c>
      <c r="S5106" s="13">
        <f>IFERROR(VLOOKUP($A5106, 'Fielding Data'!$A$1:$H$12056, 7, 0), 0)</f>
        <v>0</v>
      </c>
      <c r="T5106" s="13">
        <f>IFERROR(VLOOKUP($A5106, 'Fielding Data'!$A$1:$H$12056, 8, 0), 0)</f>
        <v>2</v>
      </c>
      <c r="U5106" s="13">
        <f>SUMIFS('Fielding Data'!E:E, 'Fielding Data'!$A:$A, $A5106)</f>
        <v>5</v>
      </c>
      <c r="V5106" s="13">
        <f>SUMIFS('Fielding Data'!F:F, 'Fielding Data'!$A:$A, $A5106)</f>
        <v>8</v>
      </c>
      <c r="W5106" s="13">
        <f>SUMIFS('Fielding Data'!G:G, 'Fielding Data'!$A:$A, $A5106)</f>
        <v>0</v>
      </c>
      <c r="X5106" s="13">
        <f>SUMIFS('Fielding Data'!H:H, 'Fielding Data'!$A:$A, $A5106)</f>
        <v>2</v>
      </c>
    </row>
    <row r="5107" spans="1:24" x14ac:dyDescent="0.3">
      <c r="A5107" s="13" t="str">
        <f t="shared" si="159"/>
        <v>garcija012014</v>
      </c>
      <c r="B5107" s="16" t="s">
        <v>442</v>
      </c>
      <c r="C5107" s="16">
        <v>2014</v>
      </c>
      <c r="D5107" s="16">
        <v>54</v>
      </c>
      <c r="E5107" s="16">
        <v>1</v>
      </c>
      <c r="F5107" s="16">
        <v>0</v>
      </c>
      <c r="G5107" s="16">
        <v>0</v>
      </c>
      <c r="H5107" s="16">
        <v>0</v>
      </c>
      <c r="I5107" s="16">
        <v>0</v>
      </c>
      <c r="J5107" s="16">
        <v>0</v>
      </c>
      <c r="K5107" s="16">
        <v>0</v>
      </c>
      <c r="L5107" s="16">
        <v>0</v>
      </c>
      <c r="M5107" s="16">
        <v>0</v>
      </c>
      <c r="N5107" s="16">
        <v>0</v>
      </c>
      <c r="O5107" s="16">
        <v>0</v>
      </c>
      <c r="P5107" s="13" t="str">
        <f t="shared" si="158"/>
        <v>P</v>
      </c>
      <c r="Q5107" s="13">
        <f>IFERROR(VLOOKUP($A5107, 'Fielding Data'!$A$1:$H$12056, 5, 0), 0)</f>
        <v>3</v>
      </c>
      <c r="R5107" s="13">
        <f>IFERROR(VLOOKUP($A5107, 'Fielding Data'!$A$1:$H$12056, 6, 0), 0)</f>
        <v>9</v>
      </c>
      <c r="S5107" s="13">
        <f>IFERROR(VLOOKUP($A5107, 'Fielding Data'!$A$1:$H$12056, 7, 0), 0)</f>
        <v>1</v>
      </c>
      <c r="T5107" s="13">
        <f>IFERROR(VLOOKUP($A5107, 'Fielding Data'!$A$1:$H$12056, 8, 0), 0)</f>
        <v>2</v>
      </c>
      <c r="U5107" s="13">
        <f>SUMIFS('Fielding Data'!E:E, 'Fielding Data'!$A:$A, $A5107)</f>
        <v>3</v>
      </c>
      <c r="V5107" s="13">
        <f>SUMIFS('Fielding Data'!F:F, 'Fielding Data'!$A:$A, $A5107)</f>
        <v>9</v>
      </c>
      <c r="W5107" s="13">
        <f>SUMIFS('Fielding Data'!G:G, 'Fielding Data'!$A:$A, $A5107)</f>
        <v>1</v>
      </c>
      <c r="X5107" s="13">
        <f>SUMIFS('Fielding Data'!H:H, 'Fielding Data'!$A:$A, $A5107)</f>
        <v>2</v>
      </c>
    </row>
    <row r="5108" spans="1:24" x14ac:dyDescent="0.3">
      <c r="A5108" s="13" t="str">
        <f t="shared" si="159"/>
        <v>garcija022014</v>
      </c>
      <c r="B5108" s="16" t="s">
        <v>921</v>
      </c>
      <c r="C5108" s="16">
        <v>2014</v>
      </c>
      <c r="D5108" s="16">
        <v>8</v>
      </c>
      <c r="E5108" s="16">
        <v>12</v>
      </c>
      <c r="F5108" s="16">
        <v>2</v>
      </c>
      <c r="G5108" s="16">
        <v>3</v>
      </c>
      <c r="H5108" s="16">
        <v>0</v>
      </c>
      <c r="I5108" s="16">
        <v>0</v>
      </c>
      <c r="J5108" s="16">
        <v>0</v>
      </c>
      <c r="K5108" s="16">
        <v>0</v>
      </c>
      <c r="L5108" s="16">
        <v>0</v>
      </c>
      <c r="M5108" s="16">
        <v>0</v>
      </c>
      <c r="N5108" s="16">
        <v>0</v>
      </c>
      <c r="O5108" s="16">
        <v>2</v>
      </c>
      <c r="P5108" s="13" t="str">
        <f t="shared" si="158"/>
        <v>P</v>
      </c>
      <c r="Q5108" s="13">
        <f>IFERROR(VLOOKUP($A5108, 'Fielding Data'!$A$1:$H$12056, 5, 0), 0)</f>
        <v>1</v>
      </c>
      <c r="R5108" s="13">
        <f>IFERROR(VLOOKUP($A5108, 'Fielding Data'!$A$1:$H$12056, 6, 0), 0)</f>
        <v>7</v>
      </c>
      <c r="S5108" s="13">
        <f>IFERROR(VLOOKUP($A5108, 'Fielding Data'!$A$1:$H$12056, 7, 0), 0)</f>
        <v>0</v>
      </c>
      <c r="T5108" s="13">
        <f>IFERROR(VLOOKUP($A5108, 'Fielding Data'!$A$1:$H$12056, 8, 0), 0)</f>
        <v>1</v>
      </c>
      <c r="U5108" s="13">
        <f>SUMIFS('Fielding Data'!E:E, 'Fielding Data'!$A:$A, $A5108)</f>
        <v>1</v>
      </c>
      <c r="V5108" s="13">
        <f>SUMIFS('Fielding Data'!F:F, 'Fielding Data'!$A:$A, $A5108)</f>
        <v>7</v>
      </c>
      <c r="W5108" s="13">
        <f>SUMIFS('Fielding Data'!G:G, 'Fielding Data'!$A:$A, $A5108)</f>
        <v>0</v>
      </c>
      <c r="X5108" s="13">
        <f>SUMIFS('Fielding Data'!H:H, 'Fielding Data'!$A:$A, $A5108)</f>
        <v>1</v>
      </c>
    </row>
    <row r="5109" spans="1:24" x14ac:dyDescent="0.3">
      <c r="A5109" s="13" t="str">
        <f t="shared" si="159"/>
        <v>garcile022014</v>
      </c>
      <c r="B5109" s="16" t="s">
        <v>1935</v>
      </c>
      <c r="C5109" s="16">
        <v>2014</v>
      </c>
      <c r="D5109" s="16">
        <v>74</v>
      </c>
      <c r="E5109" s="16">
        <v>145</v>
      </c>
      <c r="F5109" s="16">
        <v>13</v>
      </c>
      <c r="G5109" s="16">
        <v>24</v>
      </c>
      <c r="H5109" s="16">
        <v>3</v>
      </c>
      <c r="I5109" s="16">
        <v>0</v>
      </c>
      <c r="J5109" s="16">
        <v>1</v>
      </c>
      <c r="K5109" s="16">
        <v>6</v>
      </c>
      <c r="L5109" s="16">
        <v>11</v>
      </c>
      <c r="M5109" s="16">
        <v>1</v>
      </c>
      <c r="N5109" s="16">
        <v>5</v>
      </c>
      <c r="O5109" s="16">
        <v>48</v>
      </c>
      <c r="P5109" s="13" t="str">
        <f t="shared" si="158"/>
        <v>2B</v>
      </c>
      <c r="Q5109" s="13">
        <f>IFERROR(VLOOKUP($A5109, 'Fielding Data'!$A$1:$H$12056, 5, 0), 0)</f>
        <v>18</v>
      </c>
      <c r="R5109" s="13">
        <f>IFERROR(VLOOKUP($A5109, 'Fielding Data'!$A$1:$H$12056, 6, 0), 0)</f>
        <v>32</v>
      </c>
      <c r="S5109" s="13">
        <f>IFERROR(VLOOKUP($A5109, 'Fielding Data'!$A$1:$H$12056, 7, 0), 0)</f>
        <v>3</v>
      </c>
      <c r="T5109" s="13">
        <f>IFERROR(VLOOKUP($A5109, 'Fielding Data'!$A$1:$H$12056, 8, 0), 0)</f>
        <v>14</v>
      </c>
      <c r="U5109" s="13">
        <f>SUMIFS('Fielding Data'!E:E, 'Fielding Data'!$A:$A, $A5109)</f>
        <v>66</v>
      </c>
      <c r="V5109" s="13">
        <f>SUMIFS('Fielding Data'!F:F, 'Fielding Data'!$A:$A, $A5109)</f>
        <v>68</v>
      </c>
      <c r="W5109" s="13">
        <f>SUMIFS('Fielding Data'!G:G, 'Fielding Data'!$A:$A, $A5109)</f>
        <v>7</v>
      </c>
      <c r="X5109" s="13">
        <f>SUMIFS('Fielding Data'!H:H, 'Fielding Data'!$A:$A, $A5109)</f>
        <v>17</v>
      </c>
    </row>
    <row r="5110" spans="1:24" x14ac:dyDescent="0.3">
      <c r="A5110" s="13" t="str">
        <f t="shared" si="159"/>
        <v>garcilu032014</v>
      </c>
      <c r="B5110" s="16" t="s">
        <v>1936</v>
      </c>
      <c r="C5110" s="16">
        <v>2014</v>
      </c>
      <c r="D5110" s="16">
        <v>13</v>
      </c>
      <c r="E5110" s="16">
        <v>0</v>
      </c>
      <c r="F5110" s="16">
        <v>0</v>
      </c>
      <c r="G5110" s="16">
        <v>0</v>
      </c>
      <c r="H5110" s="16">
        <v>0</v>
      </c>
      <c r="I5110" s="16">
        <v>0</v>
      </c>
      <c r="J5110" s="16">
        <v>0</v>
      </c>
      <c r="K5110" s="16">
        <v>0</v>
      </c>
      <c r="L5110" s="16">
        <v>0</v>
      </c>
      <c r="M5110" s="16">
        <v>0</v>
      </c>
      <c r="N5110" s="16">
        <v>0</v>
      </c>
      <c r="O5110" s="16">
        <v>0</v>
      </c>
      <c r="P5110" s="13" t="str">
        <f t="shared" si="158"/>
        <v>P</v>
      </c>
      <c r="Q5110" s="13">
        <f>IFERROR(VLOOKUP($A5110, 'Fielding Data'!$A$1:$H$12056, 5, 0), 0)</f>
        <v>2</v>
      </c>
      <c r="R5110" s="13">
        <f>IFERROR(VLOOKUP($A5110, 'Fielding Data'!$A$1:$H$12056, 6, 0), 0)</f>
        <v>2</v>
      </c>
      <c r="S5110" s="13">
        <f>IFERROR(VLOOKUP($A5110, 'Fielding Data'!$A$1:$H$12056, 7, 0), 0)</f>
        <v>0</v>
      </c>
      <c r="T5110" s="13">
        <f>IFERROR(VLOOKUP($A5110, 'Fielding Data'!$A$1:$H$12056, 8, 0), 0)</f>
        <v>0</v>
      </c>
      <c r="U5110" s="13">
        <f>SUMIFS('Fielding Data'!E:E, 'Fielding Data'!$A:$A, $A5110)</f>
        <v>2</v>
      </c>
      <c r="V5110" s="13">
        <f>SUMIFS('Fielding Data'!F:F, 'Fielding Data'!$A:$A, $A5110)</f>
        <v>2</v>
      </c>
      <c r="W5110" s="13">
        <f>SUMIFS('Fielding Data'!G:G, 'Fielding Data'!$A:$A, $A5110)</f>
        <v>0</v>
      </c>
      <c r="X5110" s="13">
        <f>SUMIFS('Fielding Data'!H:H, 'Fielding Data'!$A:$A, $A5110)</f>
        <v>0</v>
      </c>
    </row>
    <row r="5111" spans="1:24" x14ac:dyDescent="0.3">
      <c r="A5111" s="13" t="str">
        <f t="shared" si="159"/>
        <v>garciyi012014</v>
      </c>
      <c r="B5111" s="16" t="s">
        <v>2170</v>
      </c>
      <c r="C5111" s="16">
        <v>2014</v>
      </c>
      <c r="D5111" s="16">
        <v>8</v>
      </c>
      <c r="E5111" s="16">
        <v>1</v>
      </c>
      <c r="F5111" s="16">
        <v>0</v>
      </c>
      <c r="G5111" s="16">
        <v>0</v>
      </c>
      <c r="H5111" s="16">
        <v>0</v>
      </c>
      <c r="I5111" s="16">
        <v>0</v>
      </c>
      <c r="J5111" s="16">
        <v>0</v>
      </c>
      <c r="K5111" s="16">
        <v>0</v>
      </c>
      <c r="L5111" s="16">
        <v>0</v>
      </c>
      <c r="M5111" s="16">
        <v>0</v>
      </c>
      <c r="N5111" s="16">
        <v>0</v>
      </c>
      <c r="O5111" s="16">
        <v>0</v>
      </c>
      <c r="P5111" s="13" t="str">
        <f t="shared" si="158"/>
        <v>P</v>
      </c>
      <c r="Q5111" s="13">
        <f>IFERROR(VLOOKUP($A5111, 'Fielding Data'!$A$1:$H$12056, 5, 0), 0)</f>
        <v>3</v>
      </c>
      <c r="R5111" s="13">
        <f>IFERROR(VLOOKUP($A5111, 'Fielding Data'!$A$1:$H$12056, 6, 0), 0)</f>
        <v>1</v>
      </c>
      <c r="S5111" s="13">
        <f>IFERROR(VLOOKUP($A5111, 'Fielding Data'!$A$1:$H$12056, 7, 0), 0)</f>
        <v>0</v>
      </c>
      <c r="T5111" s="13">
        <f>IFERROR(VLOOKUP($A5111, 'Fielding Data'!$A$1:$H$12056, 8, 0), 0)</f>
        <v>0</v>
      </c>
      <c r="U5111" s="13">
        <f>SUMIFS('Fielding Data'!E:E, 'Fielding Data'!$A:$A, $A5111)</f>
        <v>3</v>
      </c>
      <c r="V5111" s="13">
        <f>SUMIFS('Fielding Data'!F:F, 'Fielding Data'!$A:$A, $A5111)</f>
        <v>1</v>
      </c>
      <c r="W5111" s="13">
        <f>SUMIFS('Fielding Data'!G:G, 'Fielding Data'!$A:$A, $A5111)</f>
        <v>0</v>
      </c>
      <c r="X5111" s="13">
        <f>SUMIFS('Fielding Data'!H:H, 'Fielding Data'!$A:$A, $A5111)</f>
        <v>0</v>
      </c>
    </row>
    <row r="5112" spans="1:24" x14ac:dyDescent="0.3">
      <c r="A5112" s="13" t="str">
        <f t="shared" si="159"/>
        <v>gardnbr012014</v>
      </c>
      <c r="B5112" s="16" t="s">
        <v>922</v>
      </c>
      <c r="C5112" s="16">
        <v>2014</v>
      </c>
      <c r="D5112" s="16">
        <v>148</v>
      </c>
      <c r="E5112" s="16">
        <v>555</v>
      </c>
      <c r="F5112" s="16">
        <v>87</v>
      </c>
      <c r="G5112" s="16">
        <v>142</v>
      </c>
      <c r="H5112" s="16">
        <v>25</v>
      </c>
      <c r="I5112" s="16">
        <v>8</v>
      </c>
      <c r="J5112" s="16">
        <v>17</v>
      </c>
      <c r="K5112" s="16">
        <v>58</v>
      </c>
      <c r="L5112" s="16">
        <v>21</v>
      </c>
      <c r="M5112" s="16">
        <v>5</v>
      </c>
      <c r="N5112" s="16">
        <v>56</v>
      </c>
      <c r="O5112" s="16">
        <v>134</v>
      </c>
      <c r="P5112" s="13" t="str">
        <f t="shared" si="158"/>
        <v>CF</v>
      </c>
      <c r="Q5112" s="13">
        <f>IFERROR(VLOOKUP($A5112, 'Fielding Data'!$A$1:$H$12056, 5, 0), 0)</f>
        <v>50</v>
      </c>
      <c r="R5112" s="13">
        <f>IFERROR(VLOOKUP($A5112, 'Fielding Data'!$A$1:$H$12056, 6, 0), 0)</f>
        <v>2</v>
      </c>
      <c r="S5112" s="13">
        <f>IFERROR(VLOOKUP($A5112, 'Fielding Data'!$A$1:$H$12056, 7, 0), 0)</f>
        <v>0</v>
      </c>
      <c r="T5112" s="13">
        <f>IFERROR(VLOOKUP($A5112, 'Fielding Data'!$A$1:$H$12056, 8, 0), 0)</f>
        <v>0</v>
      </c>
      <c r="U5112" s="13">
        <f>SUMIFS('Fielding Data'!E:E, 'Fielding Data'!$A:$A, $A5112)</f>
        <v>560</v>
      </c>
      <c r="V5112" s="13">
        <f>SUMIFS('Fielding Data'!F:F, 'Fielding Data'!$A:$A, $A5112)</f>
        <v>10</v>
      </c>
      <c r="W5112" s="13">
        <f>SUMIFS('Fielding Data'!G:G, 'Fielding Data'!$A:$A, $A5112)</f>
        <v>4</v>
      </c>
      <c r="X5112" s="13">
        <f>SUMIFS('Fielding Data'!H:H, 'Fielding Data'!$A:$A, $A5112)</f>
        <v>0</v>
      </c>
    </row>
    <row r="5113" spans="1:24" x14ac:dyDescent="0.3">
      <c r="A5113" s="13" t="str">
        <f t="shared" si="159"/>
        <v>garzama012014</v>
      </c>
      <c r="B5113" s="16" t="s">
        <v>645</v>
      </c>
      <c r="C5113" s="16">
        <v>2014</v>
      </c>
      <c r="D5113" s="16">
        <v>27</v>
      </c>
      <c r="E5113" s="16">
        <v>49</v>
      </c>
      <c r="F5113" s="16">
        <v>2</v>
      </c>
      <c r="G5113" s="16">
        <v>3</v>
      </c>
      <c r="H5113" s="16">
        <v>1</v>
      </c>
      <c r="I5113" s="16">
        <v>0</v>
      </c>
      <c r="J5113" s="16">
        <v>0</v>
      </c>
      <c r="K5113" s="16">
        <v>0</v>
      </c>
      <c r="L5113" s="16">
        <v>0</v>
      </c>
      <c r="M5113" s="16">
        <v>0</v>
      </c>
      <c r="N5113" s="16">
        <v>1</v>
      </c>
      <c r="O5113" s="16">
        <v>21</v>
      </c>
      <c r="P5113" s="13" t="str">
        <f t="shared" si="158"/>
        <v>P</v>
      </c>
      <c r="Q5113" s="13">
        <f>IFERROR(VLOOKUP($A5113, 'Fielding Data'!$A$1:$H$12056, 5, 0), 0)</f>
        <v>11</v>
      </c>
      <c r="R5113" s="13">
        <f>IFERROR(VLOOKUP($A5113, 'Fielding Data'!$A$1:$H$12056, 6, 0), 0)</f>
        <v>15</v>
      </c>
      <c r="S5113" s="13">
        <f>IFERROR(VLOOKUP($A5113, 'Fielding Data'!$A$1:$H$12056, 7, 0), 0)</f>
        <v>3</v>
      </c>
      <c r="T5113" s="13">
        <f>IFERROR(VLOOKUP($A5113, 'Fielding Data'!$A$1:$H$12056, 8, 0), 0)</f>
        <v>0</v>
      </c>
      <c r="U5113" s="13">
        <f>SUMIFS('Fielding Data'!E:E, 'Fielding Data'!$A:$A, $A5113)</f>
        <v>11</v>
      </c>
      <c r="V5113" s="13">
        <f>SUMIFS('Fielding Data'!F:F, 'Fielding Data'!$A:$A, $A5113)</f>
        <v>15</v>
      </c>
      <c r="W5113" s="13">
        <f>SUMIFS('Fielding Data'!G:G, 'Fielding Data'!$A:$A, $A5113)</f>
        <v>3</v>
      </c>
      <c r="X5113" s="13">
        <f>SUMIFS('Fielding Data'!H:H, 'Fielding Data'!$A:$A, $A5113)</f>
        <v>0</v>
      </c>
    </row>
    <row r="5114" spans="1:24" x14ac:dyDescent="0.3">
      <c r="A5114" s="13" t="str">
        <f t="shared" si="159"/>
        <v>gattiev012014</v>
      </c>
      <c r="B5114" s="16" t="s">
        <v>1939</v>
      </c>
      <c r="C5114" s="16">
        <v>2014</v>
      </c>
      <c r="D5114" s="16">
        <v>108</v>
      </c>
      <c r="E5114" s="16">
        <v>369</v>
      </c>
      <c r="F5114" s="16">
        <v>41</v>
      </c>
      <c r="G5114" s="16">
        <v>97</v>
      </c>
      <c r="H5114" s="16">
        <v>17</v>
      </c>
      <c r="I5114" s="16">
        <v>1</v>
      </c>
      <c r="J5114" s="16">
        <v>22</v>
      </c>
      <c r="K5114" s="16">
        <v>52</v>
      </c>
      <c r="L5114" s="16">
        <v>0</v>
      </c>
      <c r="M5114" s="16">
        <v>0</v>
      </c>
      <c r="N5114" s="16">
        <v>22</v>
      </c>
      <c r="O5114" s="16">
        <v>97</v>
      </c>
      <c r="P5114" s="13" t="str">
        <f t="shared" si="158"/>
        <v>C</v>
      </c>
      <c r="Q5114" s="13">
        <f>IFERROR(VLOOKUP($A5114, 'Fielding Data'!$A$1:$H$12056, 5, 0), 0)</f>
        <v>723</v>
      </c>
      <c r="R5114" s="13">
        <f>IFERROR(VLOOKUP($A5114, 'Fielding Data'!$A$1:$H$12056, 6, 0), 0)</f>
        <v>49</v>
      </c>
      <c r="S5114" s="13">
        <f>IFERROR(VLOOKUP($A5114, 'Fielding Data'!$A$1:$H$12056, 7, 0), 0)</f>
        <v>5</v>
      </c>
      <c r="T5114" s="13">
        <f>IFERROR(VLOOKUP($A5114, 'Fielding Data'!$A$1:$H$12056, 8, 0), 0)</f>
        <v>2</v>
      </c>
      <c r="U5114" s="13">
        <f>SUMIFS('Fielding Data'!E:E, 'Fielding Data'!$A:$A, $A5114)</f>
        <v>723</v>
      </c>
      <c r="V5114" s="13">
        <f>SUMIFS('Fielding Data'!F:F, 'Fielding Data'!$A:$A, $A5114)</f>
        <v>49</v>
      </c>
      <c r="W5114" s="13">
        <f>SUMIFS('Fielding Data'!G:G, 'Fielding Data'!$A:$A, $A5114)</f>
        <v>5</v>
      </c>
      <c r="X5114" s="13">
        <f>SUMIFS('Fielding Data'!H:H, 'Fielding Data'!$A:$A, $A5114)</f>
        <v>2</v>
      </c>
    </row>
    <row r="5115" spans="1:24" x14ac:dyDescent="0.3">
      <c r="A5115" s="13" t="str">
        <f t="shared" si="159"/>
        <v>gausmke012014</v>
      </c>
      <c r="B5115" s="16" t="s">
        <v>1940</v>
      </c>
      <c r="C5115" s="16">
        <v>2014</v>
      </c>
      <c r="D5115" s="16">
        <v>20</v>
      </c>
      <c r="E5115" s="16">
        <v>3</v>
      </c>
      <c r="F5115" s="16">
        <v>0</v>
      </c>
      <c r="G5115" s="16">
        <v>0</v>
      </c>
      <c r="H5115" s="16">
        <v>0</v>
      </c>
      <c r="I5115" s="16">
        <v>0</v>
      </c>
      <c r="J5115" s="16">
        <v>0</v>
      </c>
      <c r="K5115" s="16">
        <v>0</v>
      </c>
      <c r="L5115" s="16">
        <v>0</v>
      </c>
      <c r="M5115" s="16">
        <v>0</v>
      </c>
      <c r="N5115" s="16">
        <v>0</v>
      </c>
      <c r="O5115" s="16">
        <v>2</v>
      </c>
      <c r="P5115" s="13" t="str">
        <f t="shared" si="158"/>
        <v>P</v>
      </c>
      <c r="Q5115" s="13">
        <f>IFERROR(VLOOKUP($A5115, 'Fielding Data'!$A$1:$H$12056, 5, 0), 0)</f>
        <v>5</v>
      </c>
      <c r="R5115" s="13">
        <f>IFERROR(VLOOKUP($A5115, 'Fielding Data'!$A$1:$H$12056, 6, 0), 0)</f>
        <v>12</v>
      </c>
      <c r="S5115" s="13">
        <f>IFERROR(VLOOKUP($A5115, 'Fielding Data'!$A$1:$H$12056, 7, 0), 0)</f>
        <v>0</v>
      </c>
      <c r="T5115" s="13">
        <f>IFERROR(VLOOKUP($A5115, 'Fielding Data'!$A$1:$H$12056, 8, 0), 0)</f>
        <v>2</v>
      </c>
      <c r="U5115" s="13">
        <f>SUMIFS('Fielding Data'!E:E, 'Fielding Data'!$A:$A, $A5115)</f>
        <v>5</v>
      </c>
      <c r="V5115" s="13">
        <f>SUMIFS('Fielding Data'!F:F, 'Fielding Data'!$A:$A, $A5115)</f>
        <v>12</v>
      </c>
      <c r="W5115" s="13">
        <f>SUMIFS('Fielding Data'!G:G, 'Fielding Data'!$A:$A, $A5115)</f>
        <v>0</v>
      </c>
      <c r="X5115" s="13">
        <f>SUMIFS('Fielding Data'!H:H, 'Fielding Data'!$A:$A, $A5115)</f>
        <v>2</v>
      </c>
    </row>
    <row r="5116" spans="1:24" x14ac:dyDescent="0.3">
      <c r="A5116" s="13" t="str">
        <f t="shared" si="159"/>
        <v>geedi012014</v>
      </c>
      <c r="B5116" s="16" t="s">
        <v>1281</v>
      </c>
      <c r="C5116" s="16">
        <v>2014</v>
      </c>
      <c r="D5116" s="16">
        <v>22</v>
      </c>
      <c r="E5116" s="16">
        <v>38</v>
      </c>
      <c r="F5116" s="16">
        <v>1</v>
      </c>
      <c r="G5116" s="16">
        <v>1</v>
      </c>
      <c r="H5116" s="16">
        <v>0</v>
      </c>
      <c r="I5116" s="16">
        <v>0</v>
      </c>
      <c r="J5116" s="16">
        <v>0</v>
      </c>
      <c r="K5116" s="16">
        <v>1</v>
      </c>
      <c r="L5116" s="16">
        <v>0</v>
      </c>
      <c r="M5116" s="16">
        <v>0</v>
      </c>
      <c r="N5116" s="16">
        <v>2</v>
      </c>
      <c r="O5116" s="16">
        <v>17</v>
      </c>
      <c r="P5116" s="13" t="str">
        <f t="shared" si="158"/>
        <v>P</v>
      </c>
      <c r="Q5116" s="13">
        <f>IFERROR(VLOOKUP($A5116, 'Fielding Data'!$A$1:$H$12056, 5, 0), 0)</f>
        <v>14</v>
      </c>
      <c r="R5116" s="13">
        <f>IFERROR(VLOOKUP($A5116, 'Fielding Data'!$A$1:$H$12056, 6, 0), 0)</f>
        <v>24</v>
      </c>
      <c r="S5116" s="13">
        <f>IFERROR(VLOOKUP($A5116, 'Fielding Data'!$A$1:$H$12056, 7, 0), 0)</f>
        <v>0</v>
      </c>
      <c r="T5116" s="13">
        <f>IFERROR(VLOOKUP($A5116, 'Fielding Data'!$A$1:$H$12056, 8, 0), 0)</f>
        <v>1</v>
      </c>
      <c r="U5116" s="13">
        <f>SUMIFS('Fielding Data'!E:E, 'Fielding Data'!$A:$A, $A5116)</f>
        <v>14</v>
      </c>
      <c r="V5116" s="13">
        <f>SUMIFS('Fielding Data'!F:F, 'Fielding Data'!$A:$A, $A5116)</f>
        <v>24</v>
      </c>
      <c r="W5116" s="13">
        <f>SUMIFS('Fielding Data'!G:G, 'Fielding Data'!$A:$A, $A5116)</f>
        <v>0</v>
      </c>
      <c r="X5116" s="13">
        <f>SUMIFS('Fielding Data'!H:H, 'Fielding Data'!$A:$A, $A5116)</f>
        <v>1</v>
      </c>
    </row>
    <row r="5117" spans="1:24" x14ac:dyDescent="0.3">
      <c r="A5117" s="13" t="str">
        <f t="shared" si="159"/>
        <v>geltzst012014</v>
      </c>
      <c r="B5117" s="16" t="s">
        <v>1719</v>
      </c>
      <c r="C5117" s="16">
        <v>2014</v>
      </c>
      <c r="D5117" s="16">
        <v>11</v>
      </c>
      <c r="E5117" s="16">
        <v>0</v>
      </c>
      <c r="F5117" s="16">
        <v>0</v>
      </c>
      <c r="G5117" s="16">
        <v>0</v>
      </c>
      <c r="H5117" s="16">
        <v>0</v>
      </c>
      <c r="I5117" s="16">
        <v>0</v>
      </c>
      <c r="J5117" s="16">
        <v>0</v>
      </c>
      <c r="K5117" s="16">
        <v>0</v>
      </c>
      <c r="L5117" s="16">
        <v>0</v>
      </c>
      <c r="M5117" s="16">
        <v>0</v>
      </c>
      <c r="N5117" s="16">
        <v>0</v>
      </c>
      <c r="O5117" s="16">
        <v>0</v>
      </c>
      <c r="P5117" s="13" t="str">
        <f t="shared" si="158"/>
        <v>P</v>
      </c>
      <c r="Q5117" s="13">
        <f>IFERROR(VLOOKUP($A5117, 'Fielding Data'!$A$1:$H$12056, 5, 0), 0)</f>
        <v>0</v>
      </c>
      <c r="R5117" s="13">
        <f>IFERROR(VLOOKUP($A5117, 'Fielding Data'!$A$1:$H$12056, 6, 0), 0)</f>
        <v>0</v>
      </c>
      <c r="S5117" s="13">
        <f>IFERROR(VLOOKUP($A5117, 'Fielding Data'!$A$1:$H$12056, 7, 0), 0)</f>
        <v>1</v>
      </c>
      <c r="T5117" s="13">
        <f>IFERROR(VLOOKUP($A5117, 'Fielding Data'!$A$1:$H$12056, 8, 0), 0)</f>
        <v>0</v>
      </c>
      <c r="U5117" s="13">
        <f>SUMIFS('Fielding Data'!E:E, 'Fielding Data'!$A:$A, $A5117)</f>
        <v>0</v>
      </c>
      <c r="V5117" s="13">
        <f>SUMIFS('Fielding Data'!F:F, 'Fielding Data'!$A:$A, $A5117)</f>
        <v>0</v>
      </c>
      <c r="W5117" s="13">
        <f>SUMIFS('Fielding Data'!G:G, 'Fielding Data'!$A:$A, $A5117)</f>
        <v>1</v>
      </c>
      <c r="X5117" s="13">
        <f>SUMIFS('Fielding Data'!H:H, 'Fielding Data'!$A:$A, $A5117)</f>
        <v>0</v>
      </c>
    </row>
    <row r="5118" spans="1:24" x14ac:dyDescent="0.3">
      <c r="A5118" s="13" t="str">
        <f t="shared" si="159"/>
        <v>gennesc012014</v>
      </c>
      <c r="B5118" s="16" t="s">
        <v>1941</v>
      </c>
      <c r="C5118" s="16">
        <v>2014</v>
      </c>
      <c r="D5118" s="16">
        <v>137</v>
      </c>
      <c r="E5118" s="16">
        <v>440</v>
      </c>
      <c r="F5118" s="16">
        <v>55</v>
      </c>
      <c r="G5118" s="16">
        <v>127</v>
      </c>
      <c r="H5118" s="16">
        <v>31</v>
      </c>
      <c r="I5118" s="16">
        <v>3</v>
      </c>
      <c r="J5118" s="16">
        <v>9</v>
      </c>
      <c r="K5118" s="16">
        <v>54</v>
      </c>
      <c r="L5118" s="16">
        <v>6</v>
      </c>
      <c r="M5118" s="16">
        <v>3</v>
      </c>
      <c r="N5118" s="16">
        <v>22</v>
      </c>
      <c r="O5118" s="16">
        <v>67</v>
      </c>
      <c r="P5118" s="13" t="str">
        <f t="shared" si="158"/>
        <v>2B</v>
      </c>
      <c r="Q5118" s="13">
        <f>IFERROR(VLOOKUP($A5118, 'Fielding Data'!$A$1:$H$12056, 5, 0), 0)</f>
        <v>201</v>
      </c>
      <c r="R5118" s="13">
        <f>IFERROR(VLOOKUP($A5118, 'Fielding Data'!$A$1:$H$12056, 6, 0), 0)</f>
        <v>268</v>
      </c>
      <c r="S5118" s="13">
        <f>IFERROR(VLOOKUP($A5118, 'Fielding Data'!$A$1:$H$12056, 7, 0), 0)</f>
        <v>9</v>
      </c>
      <c r="T5118" s="13">
        <f>IFERROR(VLOOKUP($A5118, 'Fielding Data'!$A$1:$H$12056, 8, 0), 0)</f>
        <v>61</v>
      </c>
      <c r="U5118" s="13">
        <f>SUMIFS('Fielding Data'!E:E, 'Fielding Data'!$A:$A, $A5118)</f>
        <v>201</v>
      </c>
      <c r="V5118" s="13">
        <f>SUMIFS('Fielding Data'!F:F, 'Fielding Data'!$A:$A, $A5118)</f>
        <v>268</v>
      </c>
      <c r="W5118" s="13">
        <f>SUMIFS('Fielding Data'!G:G, 'Fielding Data'!$A:$A, $A5118)</f>
        <v>9</v>
      </c>
      <c r="X5118" s="13">
        <f>SUMIFS('Fielding Data'!H:H, 'Fielding Data'!$A:$A, $A5118)</f>
        <v>61</v>
      </c>
    </row>
    <row r="5119" spans="1:24" x14ac:dyDescent="0.3">
      <c r="A5119" s="13" t="str">
        <f t="shared" si="159"/>
        <v>gentrcr012014</v>
      </c>
      <c r="B5119" s="16" t="s">
        <v>1090</v>
      </c>
      <c r="C5119" s="16">
        <v>2014</v>
      </c>
      <c r="D5119" s="16">
        <v>94</v>
      </c>
      <c r="E5119" s="16">
        <v>232</v>
      </c>
      <c r="F5119" s="16">
        <v>38</v>
      </c>
      <c r="G5119" s="16">
        <v>59</v>
      </c>
      <c r="H5119" s="16">
        <v>6</v>
      </c>
      <c r="I5119" s="16">
        <v>1</v>
      </c>
      <c r="J5119" s="16">
        <v>0</v>
      </c>
      <c r="K5119" s="16">
        <v>12</v>
      </c>
      <c r="L5119" s="16">
        <v>20</v>
      </c>
      <c r="M5119" s="16">
        <v>2</v>
      </c>
      <c r="N5119" s="16">
        <v>17</v>
      </c>
      <c r="O5119" s="16">
        <v>44</v>
      </c>
      <c r="P5119" s="13" t="str">
        <f t="shared" si="158"/>
        <v>CF</v>
      </c>
      <c r="Q5119" s="13">
        <f>IFERROR(VLOOKUP($A5119, 'Fielding Data'!$A$1:$H$12056, 5, 0), 0)</f>
        <v>90</v>
      </c>
      <c r="R5119" s="13">
        <f>IFERROR(VLOOKUP($A5119, 'Fielding Data'!$A$1:$H$12056, 6, 0), 0)</f>
        <v>5</v>
      </c>
      <c r="S5119" s="13">
        <f>IFERROR(VLOOKUP($A5119, 'Fielding Data'!$A$1:$H$12056, 7, 0), 0)</f>
        <v>0</v>
      </c>
      <c r="T5119" s="13">
        <f>IFERROR(VLOOKUP($A5119, 'Fielding Data'!$A$1:$H$12056, 8, 0), 0)</f>
        <v>2</v>
      </c>
      <c r="U5119" s="13">
        <f>SUMIFS('Fielding Data'!E:E, 'Fielding Data'!$A:$A, $A5119)</f>
        <v>306</v>
      </c>
      <c r="V5119" s="13">
        <f>SUMIFS('Fielding Data'!F:F, 'Fielding Data'!$A:$A, $A5119)</f>
        <v>16</v>
      </c>
      <c r="W5119" s="13">
        <f>SUMIFS('Fielding Data'!G:G, 'Fielding Data'!$A:$A, $A5119)</f>
        <v>2</v>
      </c>
      <c r="X5119" s="13">
        <f>SUMIFS('Fielding Data'!H:H, 'Fielding Data'!$A:$A, $A5119)</f>
        <v>4</v>
      </c>
    </row>
    <row r="5120" spans="1:24" x14ac:dyDescent="0.3">
      <c r="A5120" s="13" t="str">
        <f t="shared" si="159"/>
        <v>germaju012014</v>
      </c>
      <c r="B5120" s="16" t="s">
        <v>444</v>
      </c>
      <c r="C5120" s="16">
        <v>2014</v>
      </c>
      <c r="D5120" s="16">
        <v>2</v>
      </c>
      <c r="E5120" s="16">
        <v>0</v>
      </c>
      <c r="F5120" s="16">
        <v>0</v>
      </c>
      <c r="G5120" s="16">
        <v>0</v>
      </c>
      <c r="H5120" s="16">
        <v>0</v>
      </c>
      <c r="I5120" s="16">
        <v>0</v>
      </c>
      <c r="J5120" s="16">
        <v>0</v>
      </c>
      <c r="K5120" s="16">
        <v>0</v>
      </c>
      <c r="L5120" s="16">
        <v>0</v>
      </c>
      <c r="M5120" s="16">
        <v>0</v>
      </c>
      <c r="N5120" s="16">
        <v>0</v>
      </c>
      <c r="O5120" s="16">
        <v>0</v>
      </c>
      <c r="P5120" s="13" t="str">
        <f t="shared" si="158"/>
        <v>P</v>
      </c>
      <c r="Q5120" s="13">
        <f>IFERROR(VLOOKUP($A5120, 'Fielding Data'!$A$1:$H$12056, 5, 0), 0)</f>
        <v>0</v>
      </c>
      <c r="R5120" s="13">
        <f>IFERROR(VLOOKUP($A5120, 'Fielding Data'!$A$1:$H$12056, 6, 0), 0)</f>
        <v>0</v>
      </c>
      <c r="S5120" s="13">
        <f>IFERROR(VLOOKUP($A5120, 'Fielding Data'!$A$1:$H$12056, 7, 0), 0)</f>
        <v>0</v>
      </c>
      <c r="T5120" s="13">
        <f>IFERROR(VLOOKUP($A5120, 'Fielding Data'!$A$1:$H$12056, 8, 0), 0)</f>
        <v>0</v>
      </c>
      <c r="U5120" s="13">
        <f>SUMIFS('Fielding Data'!E:E, 'Fielding Data'!$A:$A, $A5120)</f>
        <v>0</v>
      </c>
      <c r="V5120" s="13">
        <f>SUMIFS('Fielding Data'!F:F, 'Fielding Data'!$A:$A, $A5120)</f>
        <v>0</v>
      </c>
      <c r="W5120" s="13">
        <f>SUMIFS('Fielding Data'!G:G, 'Fielding Data'!$A:$A, $A5120)</f>
        <v>0</v>
      </c>
      <c r="X5120" s="13">
        <f>SUMIFS('Fielding Data'!H:H, 'Fielding Data'!$A:$A, $A5120)</f>
        <v>0</v>
      </c>
    </row>
    <row r="5121" spans="1:24" x14ac:dyDescent="0.3">
      <c r="A5121" s="13" t="str">
        <f t="shared" si="159"/>
        <v>germego012014</v>
      </c>
      <c r="B5121" s="16" t="s">
        <v>1942</v>
      </c>
      <c r="C5121" s="16">
        <v>2014</v>
      </c>
      <c r="D5121" s="16">
        <v>25</v>
      </c>
      <c r="E5121" s="16">
        <v>1</v>
      </c>
      <c r="F5121" s="16">
        <v>0</v>
      </c>
      <c r="G5121" s="16">
        <v>0</v>
      </c>
      <c r="H5121" s="16">
        <v>0</v>
      </c>
      <c r="I5121" s="16">
        <v>0</v>
      </c>
      <c r="J5121" s="16">
        <v>0</v>
      </c>
      <c r="K5121" s="16">
        <v>0</v>
      </c>
      <c r="L5121" s="16">
        <v>0</v>
      </c>
      <c r="M5121" s="16">
        <v>0</v>
      </c>
      <c r="N5121" s="16">
        <v>0</v>
      </c>
      <c r="O5121" s="16">
        <v>1</v>
      </c>
      <c r="P5121" s="13" t="str">
        <f t="shared" si="158"/>
        <v>P</v>
      </c>
      <c r="Q5121" s="13">
        <f>IFERROR(VLOOKUP($A5121, 'Fielding Data'!$A$1:$H$12056, 5, 0), 0)</f>
        <v>2</v>
      </c>
      <c r="R5121" s="13">
        <f>IFERROR(VLOOKUP($A5121, 'Fielding Data'!$A$1:$H$12056, 6, 0), 0)</f>
        <v>2</v>
      </c>
      <c r="S5121" s="13">
        <f>IFERROR(VLOOKUP($A5121, 'Fielding Data'!$A$1:$H$12056, 7, 0), 0)</f>
        <v>0</v>
      </c>
      <c r="T5121" s="13">
        <f>IFERROR(VLOOKUP($A5121, 'Fielding Data'!$A$1:$H$12056, 8, 0), 0)</f>
        <v>1</v>
      </c>
      <c r="U5121" s="13">
        <f>SUMIFS('Fielding Data'!E:E, 'Fielding Data'!$A:$A, $A5121)</f>
        <v>2</v>
      </c>
      <c r="V5121" s="13">
        <f>SUMIFS('Fielding Data'!F:F, 'Fielding Data'!$A:$A, $A5121)</f>
        <v>2</v>
      </c>
      <c r="W5121" s="13">
        <f>SUMIFS('Fielding Data'!G:G, 'Fielding Data'!$A:$A, $A5121)</f>
        <v>0</v>
      </c>
      <c r="X5121" s="13">
        <f>SUMIFS('Fielding Data'!H:H, 'Fielding Data'!$A:$A, $A5121)</f>
        <v>1</v>
      </c>
    </row>
    <row r="5122" spans="1:24" x14ac:dyDescent="0.3">
      <c r="A5122" s="13" t="str">
        <f t="shared" si="159"/>
        <v>getzch012014</v>
      </c>
      <c r="B5122" s="16" t="s">
        <v>923</v>
      </c>
      <c r="C5122" s="16">
        <v>2014</v>
      </c>
      <c r="D5122" s="16">
        <v>10</v>
      </c>
      <c r="E5122" s="16">
        <v>25</v>
      </c>
      <c r="F5122" s="16">
        <v>1</v>
      </c>
      <c r="G5122" s="16">
        <v>4</v>
      </c>
      <c r="H5122" s="16">
        <v>1</v>
      </c>
      <c r="I5122" s="16">
        <v>0</v>
      </c>
      <c r="J5122" s="16">
        <v>0</v>
      </c>
      <c r="K5122" s="16">
        <v>0</v>
      </c>
      <c r="L5122" s="16">
        <v>2</v>
      </c>
      <c r="M5122" s="16">
        <v>0</v>
      </c>
      <c r="N5122" s="16">
        <v>1</v>
      </c>
      <c r="O5122" s="16">
        <v>4</v>
      </c>
      <c r="P5122" s="13" t="str">
        <f t="shared" ref="P5122:P5185" si="160">IFERROR(VLOOKUP($A5122, Fielding, 4, 0), "Other")</f>
        <v>2B</v>
      </c>
      <c r="Q5122" s="13">
        <f>IFERROR(VLOOKUP($A5122, 'Fielding Data'!$A$1:$H$12056, 5, 0), 0)</f>
        <v>8</v>
      </c>
      <c r="R5122" s="13">
        <f>IFERROR(VLOOKUP($A5122, 'Fielding Data'!$A$1:$H$12056, 6, 0), 0)</f>
        <v>22</v>
      </c>
      <c r="S5122" s="13">
        <f>IFERROR(VLOOKUP($A5122, 'Fielding Data'!$A$1:$H$12056, 7, 0), 0)</f>
        <v>0</v>
      </c>
      <c r="T5122" s="13">
        <f>IFERROR(VLOOKUP($A5122, 'Fielding Data'!$A$1:$H$12056, 8, 0), 0)</f>
        <v>1</v>
      </c>
      <c r="U5122" s="13">
        <f>SUMIFS('Fielding Data'!E:E, 'Fielding Data'!$A:$A, $A5122)</f>
        <v>8</v>
      </c>
      <c r="V5122" s="13">
        <f>SUMIFS('Fielding Data'!F:F, 'Fielding Data'!$A:$A, $A5122)</f>
        <v>22</v>
      </c>
      <c r="W5122" s="13">
        <f>SUMIFS('Fielding Data'!G:G, 'Fielding Data'!$A:$A, $A5122)</f>
        <v>0</v>
      </c>
      <c r="X5122" s="13">
        <f>SUMIFS('Fielding Data'!H:H, 'Fielding Data'!$A:$A, $A5122)</f>
        <v>1</v>
      </c>
    </row>
    <row r="5123" spans="1:24" x14ac:dyDescent="0.3">
      <c r="A5123" s="13" t="str">
        <f t="shared" ref="A5123:A5186" si="161">B5123&amp;C5123</f>
        <v>giambja012014</v>
      </c>
      <c r="B5123" s="16" t="s">
        <v>99</v>
      </c>
      <c r="C5123" s="16">
        <v>2014</v>
      </c>
      <c r="D5123" s="16">
        <v>26</v>
      </c>
      <c r="E5123" s="16">
        <v>60</v>
      </c>
      <c r="F5123" s="16">
        <v>3</v>
      </c>
      <c r="G5123" s="16">
        <v>8</v>
      </c>
      <c r="H5123" s="16">
        <v>2</v>
      </c>
      <c r="I5123" s="16">
        <v>0</v>
      </c>
      <c r="J5123" s="16">
        <v>2</v>
      </c>
      <c r="K5123" s="16">
        <v>5</v>
      </c>
      <c r="L5123" s="16">
        <v>0</v>
      </c>
      <c r="M5123" s="16">
        <v>0</v>
      </c>
      <c r="N5123" s="16">
        <v>9</v>
      </c>
      <c r="O5123" s="16">
        <v>12</v>
      </c>
      <c r="P5123" s="13" t="str">
        <f t="shared" si="160"/>
        <v>Other</v>
      </c>
      <c r="Q5123" s="13">
        <f>IFERROR(VLOOKUP($A5123, 'Fielding Data'!$A$1:$H$12056, 5, 0), 0)</f>
        <v>0</v>
      </c>
      <c r="R5123" s="13">
        <f>IFERROR(VLOOKUP($A5123, 'Fielding Data'!$A$1:$H$12056, 6, 0), 0)</f>
        <v>0</v>
      </c>
      <c r="S5123" s="13">
        <f>IFERROR(VLOOKUP($A5123, 'Fielding Data'!$A$1:$H$12056, 7, 0), 0)</f>
        <v>0</v>
      </c>
      <c r="T5123" s="13">
        <f>IFERROR(VLOOKUP($A5123, 'Fielding Data'!$A$1:$H$12056, 8, 0), 0)</f>
        <v>0</v>
      </c>
      <c r="U5123" s="13">
        <f>SUMIFS('Fielding Data'!E:E, 'Fielding Data'!$A:$A, $A5123)</f>
        <v>0</v>
      </c>
      <c r="V5123" s="13">
        <f>SUMIFS('Fielding Data'!F:F, 'Fielding Data'!$A:$A, $A5123)</f>
        <v>0</v>
      </c>
      <c r="W5123" s="13">
        <f>SUMIFS('Fielding Data'!G:G, 'Fielding Data'!$A:$A, $A5123)</f>
        <v>0</v>
      </c>
      <c r="X5123" s="13">
        <f>SUMIFS('Fielding Data'!H:H, 'Fielding Data'!$A:$A, $A5123)</f>
        <v>0</v>
      </c>
    </row>
    <row r="5124" spans="1:24" x14ac:dyDescent="0.3">
      <c r="A5124" s="13" t="str">
        <f t="shared" si="161"/>
        <v>giavojo012014</v>
      </c>
      <c r="B5124" s="16" t="s">
        <v>1507</v>
      </c>
      <c r="C5124" s="16">
        <v>2014</v>
      </c>
      <c r="D5124" s="16">
        <v>12</v>
      </c>
      <c r="E5124" s="16">
        <v>37</v>
      </c>
      <c r="F5124" s="16">
        <v>8</v>
      </c>
      <c r="G5124" s="16">
        <v>8</v>
      </c>
      <c r="H5124" s="16">
        <v>1</v>
      </c>
      <c r="I5124" s="16">
        <v>0</v>
      </c>
      <c r="J5124" s="16">
        <v>1</v>
      </c>
      <c r="K5124" s="16">
        <v>5</v>
      </c>
      <c r="L5124" s="16">
        <v>0</v>
      </c>
      <c r="M5124" s="16">
        <v>1</v>
      </c>
      <c r="N5124" s="16">
        <v>1</v>
      </c>
      <c r="O5124" s="16">
        <v>5</v>
      </c>
      <c r="P5124" s="13" t="str">
        <f t="shared" si="160"/>
        <v>2B</v>
      </c>
      <c r="Q5124" s="13">
        <f>IFERROR(VLOOKUP($A5124, 'Fielding Data'!$A$1:$H$12056, 5, 0), 0)</f>
        <v>15</v>
      </c>
      <c r="R5124" s="13">
        <f>IFERROR(VLOOKUP($A5124, 'Fielding Data'!$A$1:$H$12056, 6, 0), 0)</f>
        <v>31</v>
      </c>
      <c r="S5124" s="13">
        <f>IFERROR(VLOOKUP($A5124, 'Fielding Data'!$A$1:$H$12056, 7, 0), 0)</f>
        <v>1</v>
      </c>
      <c r="T5124" s="13">
        <f>IFERROR(VLOOKUP($A5124, 'Fielding Data'!$A$1:$H$12056, 8, 0), 0)</f>
        <v>5</v>
      </c>
      <c r="U5124" s="13">
        <f>SUMIFS('Fielding Data'!E:E, 'Fielding Data'!$A:$A, $A5124)</f>
        <v>15</v>
      </c>
      <c r="V5124" s="13">
        <f>SUMIFS('Fielding Data'!F:F, 'Fielding Data'!$A:$A, $A5124)</f>
        <v>31</v>
      </c>
      <c r="W5124" s="13">
        <f>SUMIFS('Fielding Data'!G:G, 'Fielding Data'!$A:$A, $A5124)</f>
        <v>1</v>
      </c>
      <c r="X5124" s="13">
        <f>SUMIFS('Fielding Data'!H:H, 'Fielding Data'!$A:$A, $A5124)</f>
        <v>5</v>
      </c>
    </row>
    <row r="5125" spans="1:24" x14ac:dyDescent="0.3">
      <c r="A5125" s="13" t="str">
        <f t="shared" si="161"/>
        <v>gibsoky012014</v>
      </c>
      <c r="B5125" s="16" t="s">
        <v>1943</v>
      </c>
      <c r="C5125" s="16">
        <v>2014</v>
      </c>
      <c r="D5125" s="16">
        <v>31</v>
      </c>
      <c r="E5125" s="16">
        <v>4</v>
      </c>
      <c r="F5125" s="16">
        <v>0</v>
      </c>
      <c r="G5125" s="16">
        <v>1</v>
      </c>
      <c r="H5125" s="16">
        <v>0</v>
      </c>
      <c r="I5125" s="16">
        <v>0</v>
      </c>
      <c r="J5125" s="16">
        <v>0</v>
      </c>
      <c r="K5125" s="16">
        <v>0</v>
      </c>
      <c r="L5125" s="16">
        <v>0</v>
      </c>
      <c r="M5125" s="16">
        <v>0</v>
      </c>
      <c r="N5125" s="16">
        <v>0</v>
      </c>
      <c r="O5125" s="16">
        <v>2</v>
      </c>
      <c r="P5125" s="13" t="str">
        <f t="shared" si="160"/>
        <v>P</v>
      </c>
      <c r="Q5125" s="13">
        <f>IFERROR(VLOOKUP($A5125, 'Fielding Data'!$A$1:$H$12056, 5, 0), 0)</f>
        <v>30</v>
      </c>
      <c r="R5125" s="13">
        <f>IFERROR(VLOOKUP($A5125, 'Fielding Data'!$A$1:$H$12056, 6, 0), 0)</f>
        <v>27</v>
      </c>
      <c r="S5125" s="13">
        <f>IFERROR(VLOOKUP($A5125, 'Fielding Data'!$A$1:$H$12056, 7, 0), 0)</f>
        <v>0</v>
      </c>
      <c r="T5125" s="13">
        <f>IFERROR(VLOOKUP($A5125, 'Fielding Data'!$A$1:$H$12056, 8, 0), 0)</f>
        <v>3</v>
      </c>
      <c r="U5125" s="13">
        <f>SUMIFS('Fielding Data'!E:E, 'Fielding Data'!$A:$A, $A5125)</f>
        <v>30</v>
      </c>
      <c r="V5125" s="13">
        <f>SUMIFS('Fielding Data'!F:F, 'Fielding Data'!$A:$A, $A5125)</f>
        <v>27</v>
      </c>
      <c r="W5125" s="13">
        <f>SUMIFS('Fielding Data'!G:G, 'Fielding Data'!$A:$A, $A5125)</f>
        <v>0</v>
      </c>
      <c r="X5125" s="13">
        <f>SUMIFS('Fielding Data'!H:H, 'Fielding Data'!$A:$A, $A5125)</f>
        <v>3</v>
      </c>
    </row>
    <row r="5126" spans="1:24" x14ac:dyDescent="0.3">
      <c r="A5126" s="13" t="str">
        <f t="shared" si="161"/>
        <v>gileske012014</v>
      </c>
      <c r="B5126" s="16" t="s">
        <v>2171</v>
      </c>
      <c r="C5126" s="16">
        <v>2014</v>
      </c>
      <c r="D5126" s="16">
        <v>44</v>
      </c>
      <c r="E5126" s="16">
        <v>0</v>
      </c>
      <c r="F5126" s="16">
        <v>0</v>
      </c>
      <c r="G5126" s="16">
        <v>0</v>
      </c>
      <c r="H5126" s="16">
        <v>0</v>
      </c>
      <c r="I5126" s="16">
        <v>0</v>
      </c>
      <c r="J5126" s="16">
        <v>0</v>
      </c>
      <c r="K5126" s="16">
        <v>0</v>
      </c>
      <c r="L5126" s="16">
        <v>0</v>
      </c>
      <c r="M5126" s="16">
        <v>0</v>
      </c>
      <c r="N5126" s="16">
        <v>0</v>
      </c>
      <c r="O5126" s="16">
        <v>0</v>
      </c>
      <c r="P5126" s="13" t="str">
        <f t="shared" si="160"/>
        <v>P</v>
      </c>
      <c r="Q5126" s="13">
        <f>IFERROR(VLOOKUP($A5126, 'Fielding Data'!$A$1:$H$12056, 5, 0), 0)</f>
        <v>1</v>
      </c>
      <c r="R5126" s="13">
        <f>IFERROR(VLOOKUP($A5126, 'Fielding Data'!$A$1:$H$12056, 6, 0), 0)</f>
        <v>3</v>
      </c>
      <c r="S5126" s="13">
        <f>IFERROR(VLOOKUP($A5126, 'Fielding Data'!$A$1:$H$12056, 7, 0), 0)</f>
        <v>0</v>
      </c>
      <c r="T5126" s="13">
        <f>IFERROR(VLOOKUP($A5126, 'Fielding Data'!$A$1:$H$12056, 8, 0), 0)</f>
        <v>1</v>
      </c>
      <c r="U5126" s="13">
        <f>SUMIFS('Fielding Data'!E:E, 'Fielding Data'!$A:$A, $A5126)</f>
        <v>1</v>
      </c>
      <c r="V5126" s="13">
        <f>SUMIFS('Fielding Data'!F:F, 'Fielding Data'!$A:$A, $A5126)</f>
        <v>3</v>
      </c>
      <c r="W5126" s="13">
        <f>SUMIFS('Fielding Data'!G:G, 'Fielding Data'!$A:$A, $A5126)</f>
        <v>0</v>
      </c>
      <c r="X5126" s="13">
        <f>SUMIFS('Fielding Data'!H:H, 'Fielding Data'!$A:$A, $A5126)</f>
        <v>1</v>
      </c>
    </row>
    <row r="5127" spans="1:24" x14ac:dyDescent="0.3">
      <c r="A5127" s="13" t="str">
        <f t="shared" si="161"/>
        <v>gillaco012014</v>
      </c>
      <c r="B5127" s="16" t="s">
        <v>924</v>
      </c>
      <c r="C5127" s="16">
        <v>2014</v>
      </c>
      <c r="D5127" s="16">
        <v>130</v>
      </c>
      <c r="E5127" s="16">
        <v>464</v>
      </c>
      <c r="F5127" s="16">
        <v>50</v>
      </c>
      <c r="G5127" s="16">
        <v>131</v>
      </c>
      <c r="H5127" s="16">
        <v>31</v>
      </c>
      <c r="I5127" s="16">
        <v>5</v>
      </c>
      <c r="J5127" s="16">
        <v>7</v>
      </c>
      <c r="K5127" s="16">
        <v>57</v>
      </c>
      <c r="L5127" s="16">
        <v>0</v>
      </c>
      <c r="M5127" s="16">
        <v>4</v>
      </c>
      <c r="N5127" s="16">
        <v>36</v>
      </c>
      <c r="O5127" s="16">
        <v>78</v>
      </c>
      <c r="P5127" s="13" t="str">
        <f t="shared" si="160"/>
        <v>3B</v>
      </c>
      <c r="Q5127" s="13">
        <f>IFERROR(VLOOKUP($A5127, 'Fielding Data'!$A$1:$H$12056, 5, 0), 0)</f>
        <v>79</v>
      </c>
      <c r="R5127" s="13">
        <f>IFERROR(VLOOKUP($A5127, 'Fielding Data'!$A$1:$H$12056, 6, 0), 0)</f>
        <v>216</v>
      </c>
      <c r="S5127" s="13">
        <f>IFERROR(VLOOKUP($A5127, 'Fielding Data'!$A$1:$H$12056, 7, 0), 0)</f>
        <v>12</v>
      </c>
      <c r="T5127" s="13">
        <f>IFERROR(VLOOKUP($A5127, 'Fielding Data'!$A$1:$H$12056, 8, 0), 0)</f>
        <v>26</v>
      </c>
      <c r="U5127" s="13">
        <f>SUMIFS('Fielding Data'!E:E, 'Fielding Data'!$A:$A, $A5127)</f>
        <v>79</v>
      </c>
      <c r="V5127" s="13">
        <f>SUMIFS('Fielding Data'!F:F, 'Fielding Data'!$A:$A, $A5127)</f>
        <v>216</v>
      </c>
      <c r="W5127" s="13">
        <f>SUMIFS('Fielding Data'!G:G, 'Fielding Data'!$A:$A, $A5127)</f>
        <v>12</v>
      </c>
      <c r="X5127" s="13">
        <f>SUMIFS('Fielding Data'!H:H, 'Fielding Data'!$A:$A, $A5127)</f>
        <v>26</v>
      </c>
    </row>
    <row r="5128" spans="1:24" x14ac:dyDescent="0.3">
      <c r="A5128" s="13" t="str">
        <f t="shared" si="161"/>
        <v>gindlca012014</v>
      </c>
      <c r="B5128" s="16" t="s">
        <v>1944</v>
      </c>
      <c r="C5128" s="16">
        <v>2014</v>
      </c>
      <c r="D5128" s="16">
        <v>8</v>
      </c>
      <c r="E5128" s="16">
        <v>19</v>
      </c>
      <c r="F5128" s="16">
        <v>0</v>
      </c>
      <c r="G5128" s="16">
        <v>3</v>
      </c>
      <c r="H5128" s="16">
        <v>0</v>
      </c>
      <c r="I5128" s="16">
        <v>0</v>
      </c>
      <c r="J5128" s="16">
        <v>0</v>
      </c>
      <c r="K5128" s="16">
        <v>0</v>
      </c>
      <c r="L5128" s="16">
        <v>0</v>
      </c>
      <c r="M5128" s="16">
        <v>0</v>
      </c>
      <c r="N5128" s="16">
        <v>4</v>
      </c>
      <c r="O5128" s="16">
        <v>5</v>
      </c>
      <c r="P5128" s="13" t="str">
        <f t="shared" si="160"/>
        <v>OF</v>
      </c>
      <c r="Q5128" s="13">
        <f>IFERROR(VLOOKUP($A5128, 'Fielding Data'!$A$1:$H$12056, 5, 0), 0)</f>
        <v>11</v>
      </c>
      <c r="R5128" s="13">
        <f>IFERROR(VLOOKUP($A5128, 'Fielding Data'!$A$1:$H$12056, 6, 0), 0)</f>
        <v>0</v>
      </c>
      <c r="S5128" s="13">
        <f>IFERROR(VLOOKUP($A5128, 'Fielding Data'!$A$1:$H$12056, 7, 0), 0)</f>
        <v>0</v>
      </c>
      <c r="T5128" s="13">
        <f>IFERROR(VLOOKUP($A5128, 'Fielding Data'!$A$1:$H$12056, 8, 0), 0)</f>
        <v>0</v>
      </c>
      <c r="U5128" s="13">
        <f>SUMIFS('Fielding Data'!E:E, 'Fielding Data'!$A:$A, $A5128)</f>
        <v>22</v>
      </c>
      <c r="V5128" s="13">
        <f>SUMIFS('Fielding Data'!F:F, 'Fielding Data'!$A:$A, $A5128)</f>
        <v>0</v>
      </c>
      <c r="W5128" s="13">
        <f>SUMIFS('Fielding Data'!G:G, 'Fielding Data'!$A:$A, $A5128)</f>
        <v>0</v>
      </c>
      <c r="X5128" s="13">
        <f>SUMIFS('Fielding Data'!H:H, 'Fielding Data'!$A:$A, $A5128)</f>
        <v>0</v>
      </c>
    </row>
    <row r="5129" spans="1:24" x14ac:dyDescent="0.3">
      <c r="A5129" s="13" t="str">
        <f t="shared" si="161"/>
        <v>glennbr012014</v>
      </c>
      <c r="B5129" s="16" t="s">
        <v>2172</v>
      </c>
      <c r="C5129" s="16">
        <v>2014</v>
      </c>
      <c r="D5129" s="16">
        <v>6</v>
      </c>
      <c r="E5129" s="16">
        <v>15</v>
      </c>
      <c r="F5129" s="16">
        <v>0</v>
      </c>
      <c r="G5129" s="16">
        <v>1</v>
      </c>
      <c r="H5129" s="16">
        <v>0</v>
      </c>
      <c r="I5129" s="16">
        <v>0</v>
      </c>
      <c r="J5129" s="16">
        <v>0</v>
      </c>
      <c r="K5129" s="16">
        <v>0</v>
      </c>
      <c r="L5129" s="16">
        <v>0</v>
      </c>
      <c r="M5129" s="16">
        <v>0</v>
      </c>
      <c r="N5129" s="16">
        <v>1</v>
      </c>
      <c r="O5129" s="16">
        <v>5</v>
      </c>
      <c r="P5129" s="13" t="str">
        <f t="shared" si="160"/>
        <v>OF</v>
      </c>
      <c r="Q5129" s="13">
        <f>IFERROR(VLOOKUP($A5129, 'Fielding Data'!$A$1:$H$12056, 5, 0), 0)</f>
        <v>8</v>
      </c>
      <c r="R5129" s="13">
        <f>IFERROR(VLOOKUP($A5129, 'Fielding Data'!$A$1:$H$12056, 6, 0), 0)</f>
        <v>0</v>
      </c>
      <c r="S5129" s="13">
        <f>IFERROR(VLOOKUP($A5129, 'Fielding Data'!$A$1:$H$12056, 7, 0), 0)</f>
        <v>0</v>
      </c>
      <c r="T5129" s="13">
        <f>IFERROR(VLOOKUP($A5129, 'Fielding Data'!$A$1:$H$12056, 8, 0), 0)</f>
        <v>0</v>
      </c>
      <c r="U5129" s="13">
        <f>SUMIFS('Fielding Data'!E:E, 'Fielding Data'!$A:$A, $A5129)</f>
        <v>16</v>
      </c>
      <c r="V5129" s="13">
        <f>SUMIFS('Fielding Data'!F:F, 'Fielding Data'!$A:$A, $A5129)</f>
        <v>0</v>
      </c>
      <c r="W5129" s="13">
        <f>SUMIFS('Fielding Data'!G:G, 'Fielding Data'!$A:$A, $A5129)</f>
        <v>0</v>
      </c>
      <c r="X5129" s="13">
        <f>SUMIFS('Fielding Data'!H:H, 'Fielding Data'!$A:$A, $A5129)</f>
        <v>0</v>
      </c>
    </row>
    <row r="5130" spans="1:24" x14ac:dyDescent="0.3">
      <c r="A5130" s="13" t="str">
        <f t="shared" si="161"/>
        <v>goebbja012014</v>
      </c>
      <c r="B5130" s="16" t="s">
        <v>2173</v>
      </c>
      <c r="C5130" s="16">
        <v>2014</v>
      </c>
      <c r="D5130" s="16">
        <v>51</v>
      </c>
      <c r="E5130" s="16">
        <v>101</v>
      </c>
      <c r="F5130" s="16">
        <v>12</v>
      </c>
      <c r="G5130" s="16">
        <v>22</v>
      </c>
      <c r="H5130" s="16">
        <v>1</v>
      </c>
      <c r="I5130" s="16">
        <v>3</v>
      </c>
      <c r="J5130" s="16">
        <v>1</v>
      </c>
      <c r="K5130" s="16">
        <v>10</v>
      </c>
      <c r="L5130" s="16">
        <v>2</v>
      </c>
      <c r="M5130" s="16">
        <v>1</v>
      </c>
      <c r="N5130" s="16">
        <v>12</v>
      </c>
      <c r="O5130" s="16">
        <v>32</v>
      </c>
      <c r="P5130" s="13" t="str">
        <f t="shared" si="160"/>
        <v>1B</v>
      </c>
      <c r="Q5130" s="13">
        <f>IFERROR(VLOOKUP($A5130, 'Fielding Data'!$A$1:$H$12056, 5, 0), 0)</f>
        <v>166</v>
      </c>
      <c r="R5130" s="13">
        <f>IFERROR(VLOOKUP($A5130, 'Fielding Data'!$A$1:$H$12056, 6, 0), 0)</f>
        <v>13</v>
      </c>
      <c r="S5130" s="13">
        <f>IFERROR(VLOOKUP($A5130, 'Fielding Data'!$A$1:$H$12056, 7, 0), 0)</f>
        <v>2</v>
      </c>
      <c r="T5130" s="13">
        <f>IFERROR(VLOOKUP($A5130, 'Fielding Data'!$A$1:$H$12056, 8, 0), 0)</f>
        <v>6</v>
      </c>
      <c r="U5130" s="13">
        <f>SUMIFS('Fielding Data'!E:E, 'Fielding Data'!$A:$A, $A5130)</f>
        <v>186</v>
      </c>
      <c r="V5130" s="13">
        <f>SUMIFS('Fielding Data'!F:F, 'Fielding Data'!$A:$A, $A5130)</f>
        <v>13</v>
      </c>
      <c r="W5130" s="13">
        <f>SUMIFS('Fielding Data'!G:G, 'Fielding Data'!$A:$A, $A5130)</f>
        <v>2</v>
      </c>
      <c r="X5130" s="13">
        <f>SUMIFS('Fielding Data'!H:H, 'Fielding Data'!$A:$A, $A5130)</f>
        <v>6</v>
      </c>
    </row>
    <row r="5131" spans="1:24" x14ac:dyDescent="0.3">
      <c r="A5131" s="13" t="str">
        <f t="shared" si="161"/>
        <v>goedder012014</v>
      </c>
      <c r="B5131" s="16" t="s">
        <v>2174</v>
      </c>
      <c r="C5131" s="16">
        <v>2014</v>
      </c>
      <c r="D5131" s="16">
        <v>6</v>
      </c>
      <c r="E5131" s="16">
        <v>0</v>
      </c>
      <c r="F5131" s="16">
        <v>0</v>
      </c>
      <c r="G5131" s="16">
        <v>0</v>
      </c>
      <c r="H5131" s="16">
        <v>0</v>
      </c>
      <c r="I5131" s="16">
        <v>0</v>
      </c>
      <c r="J5131" s="16">
        <v>0</v>
      </c>
      <c r="K5131" s="16">
        <v>0</v>
      </c>
      <c r="L5131" s="16">
        <v>0</v>
      </c>
      <c r="M5131" s="16">
        <v>0</v>
      </c>
      <c r="N5131" s="16">
        <v>0</v>
      </c>
      <c r="O5131" s="16">
        <v>0</v>
      </c>
      <c r="P5131" s="13" t="str">
        <f t="shared" si="160"/>
        <v>P</v>
      </c>
      <c r="Q5131" s="13">
        <f>IFERROR(VLOOKUP($A5131, 'Fielding Data'!$A$1:$H$12056, 5, 0), 0)</f>
        <v>0</v>
      </c>
      <c r="R5131" s="13">
        <f>IFERROR(VLOOKUP($A5131, 'Fielding Data'!$A$1:$H$12056, 6, 0), 0)</f>
        <v>0</v>
      </c>
      <c r="S5131" s="13">
        <f>IFERROR(VLOOKUP($A5131, 'Fielding Data'!$A$1:$H$12056, 7, 0), 0)</f>
        <v>0</v>
      </c>
      <c r="T5131" s="13">
        <f>IFERROR(VLOOKUP($A5131, 'Fielding Data'!$A$1:$H$12056, 8, 0), 0)</f>
        <v>0</v>
      </c>
      <c r="U5131" s="13">
        <f>SUMIFS('Fielding Data'!E:E, 'Fielding Data'!$A:$A, $A5131)</f>
        <v>0</v>
      </c>
      <c r="V5131" s="13">
        <f>SUMIFS('Fielding Data'!F:F, 'Fielding Data'!$A:$A, $A5131)</f>
        <v>0</v>
      </c>
      <c r="W5131" s="13">
        <f>SUMIFS('Fielding Data'!G:G, 'Fielding Data'!$A:$A, $A5131)</f>
        <v>0</v>
      </c>
      <c r="X5131" s="13">
        <f>SUMIFS('Fielding Data'!H:H, 'Fielding Data'!$A:$A, $A5131)</f>
        <v>0</v>
      </c>
    </row>
    <row r="5132" spans="1:24" x14ac:dyDescent="0.3">
      <c r="A5132" s="13" t="str">
        <f t="shared" si="161"/>
        <v>goinsry012014</v>
      </c>
      <c r="B5132" s="16" t="s">
        <v>1945</v>
      </c>
      <c r="C5132" s="16">
        <v>2014</v>
      </c>
      <c r="D5132" s="16">
        <v>67</v>
      </c>
      <c r="E5132" s="16">
        <v>181</v>
      </c>
      <c r="F5132" s="16">
        <v>14</v>
      </c>
      <c r="G5132" s="16">
        <v>34</v>
      </c>
      <c r="H5132" s="16">
        <v>6</v>
      </c>
      <c r="I5132" s="16">
        <v>3</v>
      </c>
      <c r="J5132" s="16">
        <v>1</v>
      </c>
      <c r="K5132" s="16">
        <v>15</v>
      </c>
      <c r="L5132" s="16">
        <v>0</v>
      </c>
      <c r="M5132" s="16">
        <v>1</v>
      </c>
      <c r="N5132" s="16">
        <v>5</v>
      </c>
      <c r="O5132" s="16">
        <v>42</v>
      </c>
      <c r="P5132" s="13" t="str">
        <f t="shared" si="160"/>
        <v>2B</v>
      </c>
      <c r="Q5132" s="13">
        <f>IFERROR(VLOOKUP($A5132, 'Fielding Data'!$A$1:$H$12056, 5, 0), 0)</f>
        <v>79</v>
      </c>
      <c r="R5132" s="13">
        <f>IFERROR(VLOOKUP($A5132, 'Fielding Data'!$A$1:$H$12056, 6, 0), 0)</f>
        <v>124</v>
      </c>
      <c r="S5132" s="13">
        <f>IFERROR(VLOOKUP($A5132, 'Fielding Data'!$A$1:$H$12056, 7, 0), 0)</f>
        <v>1</v>
      </c>
      <c r="T5132" s="13">
        <f>IFERROR(VLOOKUP($A5132, 'Fielding Data'!$A$1:$H$12056, 8, 0), 0)</f>
        <v>24</v>
      </c>
      <c r="U5132" s="13">
        <f>SUMIFS('Fielding Data'!E:E, 'Fielding Data'!$A:$A, $A5132)</f>
        <v>91</v>
      </c>
      <c r="V5132" s="13">
        <f>SUMIFS('Fielding Data'!F:F, 'Fielding Data'!$A:$A, $A5132)</f>
        <v>149</v>
      </c>
      <c r="W5132" s="13">
        <f>SUMIFS('Fielding Data'!G:G, 'Fielding Data'!$A:$A, $A5132)</f>
        <v>1</v>
      </c>
      <c r="X5132" s="13">
        <f>SUMIFS('Fielding Data'!H:H, 'Fielding Data'!$A:$A, $A5132)</f>
        <v>29</v>
      </c>
    </row>
    <row r="5133" spans="1:24" x14ac:dyDescent="0.3">
      <c r="A5133" s="13" t="str">
        <f t="shared" si="161"/>
        <v>goldspa012014</v>
      </c>
      <c r="B5133" s="16" t="s">
        <v>1509</v>
      </c>
      <c r="C5133" s="16">
        <v>2014</v>
      </c>
      <c r="D5133" s="16">
        <v>109</v>
      </c>
      <c r="E5133" s="16">
        <v>406</v>
      </c>
      <c r="F5133" s="16">
        <v>75</v>
      </c>
      <c r="G5133" s="16">
        <v>122</v>
      </c>
      <c r="H5133" s="16">
        <v>39</v>
      </c>
      <c r="I5133" s="16">
        <v>1</v>
      </c>
      <c r="J5133" s="16">
        <v>19</v>
      </c>
      <c r="K5133" s="16">
        <v>69</v>
      </c>
      <c r="L5133" s="16">
        <v>9</v>
      </c>
      <c r="M5133" s="16">
        <v>3</v>
      </c>
      <c r="N5133" s="16">
        <v>64</v>
      </c>
      <c r="O5133" s="16">
        <v>110</v>
      </c>
      <c r="P5133" s="13" t="str">
        <f t="shared" si="160"/>
        <v>1B</v>
      </c>
      <c r="Q5133" s="13">
        <f>IFERROR(VLOOKUP($A5133, 'Fielding Data'!$A$1:$H$12056, 5, 0), 0)</f>
        <v>934</v>
      </c>
      <c r="R5133" s="13">
        <f>IFERROR(VLOOKUP($A5133, 'Fielding Data'!$A$1:$H$12056, 6, 0), 0)</f>
        <v>80</v>
      </c>
      <c r="S5133" s="13">
        <f>IFERROR(VLOOKUP($A5133, 'Fielding Data'!$A$1:$H$12056, 7, 0), 0)</f>
        <v>7</v>
      </c>
      <c r="T5133" s="13">
        <f>IFERROR(VLOOKUP($A5133, 'Fielding Data'!$A$1:$H$12056, 8, 0), 0)</f>
        <v>83</v>
      </c>
      <c r="U5133" s="13">
        <f>SUMIFS('Fielding Data'!E:E, 'Fielding Data'!$A:$A, $A5133)</f>
        <v>934</v>
      </c>
      <c r="V5133" s="13">
        <f>SUMIFS('Fielding Data'!F:F, 'Fielding Data'!$A:$A, $A5133)</f>
        <v>80</v>
      </c>
      <c r="W5133" s="13">
        <f>SUMIFS('Fielding Data'!G:G, 'Fielding Data'!$A:$A, $A5133)</f>
        <v>7</v>
      </c>
      <c r="X5133" s="13">
        <f>SUMIFS('Fielding Data'!H:H, 'Fielding Data'!$A:$A, $A5133)</f>
        <v>83</v>
      </c>
    </row>
    <row r="5134" spans="1:24" x14ac:dyDescent="0.3">
      <c r="A5134" s="13" t="str">
        <f t="shared" si="161"/>
        <v>gomesbr012014</v>
      </c>
      <c r="B5134" s="16" t="s">
        <v>1510</v>
      </c>
      <c r="C5134" s="16">
        <v>2014</v>
      </c>
      <c r="D5134" s="16">
        <v>29</v>
      </c>
      <c r="E5134" s="16">
        <v>0</v>
      </c>
      <c r="F5134" s="16">
        <v>0</v>
      </c>
      <c r="G5134" s="16">
        <v>0</v>
      </c>
      <c r="H5134" s="16">
        <v>0</v>
      </c>
      <c r="I5134" s="16">
        <v>0</v>
      </c>
      <c r="J5134" s="16">
        <v>0</v>
      </c>
      <c r="K5134" s="16">
        <v>0</v>
      </c>
      <c r="L5134" s="16">
        <v>0</v>
      </c>
      <c r="M5134" s="16">
        <v>0</v>
      </c>
      <c r="N5134" s="16">
        <v>0</v>
      </c>
      <c r="O5134" s="16">
        <v>0</v>
      </c>
      <c r="P5134" s="13" t="str">
        <f t="shared" si="160"/>
        <v>P</v>
      </c>
      <c r="Q5134" s="13">
        <f>IFERROR(VLOOKUP($A5134, 'Fielding Data'!$A$1:$H$12056, 5, 0), 0)</f>
        <v>0</v>
      </c>
      <c r="R5134" s="13">
        <f>IFERROR(VLOOKUP($A5134, 'Fielding Data'!$A$1:$H$12056, 6, 0), 0)</f>
        <v>3</v>
      </c>
      <c r="S5134" s="13">
        <f>IFERROR(VLOOKUP($A5134, 'Fielding Data'!$A$1:$H$12056, 7, 0), 0)</f>
        <v>0</v>
      </c>
      <c r="T5134" s="13">
        <f>IFERROR(VLOOKUP($A5134, 'Fielding Data'!$A$1:$H$12056, 8, 0), 0)</f>
        <v>0</v>
      </c>
      <c r="U5134" s="13">
        <f>SUMIFS('Fielding Data'!E:E, 'Fielding Data'!$A:$A, $A5134)</f>
        <v>0</v>
      </c>
      <c r="V5134" s="13">
        <f>SUMIFS('Fielding Data'!F:F, 'Fielding Data'!$A:$A, $A5134)</f>
        <v>3</v>
      </c>
      <c r="W5134" s="13">
        <f>SUMIFS('Fielding Data'!G:G, 'Fielding Data'!$A:$A, $A5134)</f>
        <v>0</v>
      </c>
      <c r="X5134" s="13">
        <f>SUMIFS('Fielding Data'!H:H, 'Fielding Data'!$A:$A, $A5134)</f>
        <v>0</v>
      </c>
    </row>
    <row r="5135" spans="1:24" x14ac:dyDescent="0.3">
      <c r="A5135" s="13" t="str">
        <f t="shared" si="161"/>
        <v>gomesya012014</v>
      </c>
      <c r="B5135" s="16" t="s">
        <v>1720</v>
      </c>
      <c r="C5135" s="16">
        <v>2014</v>
      </c>
      <c r="D5135" s="16">
        <v>135</v>
      </c>
      <c r="E5135" s="16">
        <v>485</v>
      </c>
      <c r="F5135" s="16">
        <v>61</v>
      </c>
      <c r="G5135" s="16">
        <v>135</v>
      </c>
      <c r="H5135" s="16">
        <v>25</v>
      </c>
      <c r="I5135" s="16">
        <v>3</v>
      </c>
      <c r="J5135" s="16">
        <v>21</v>
      </c>
      <c r="K5135" s="16">
        <v>74</v>
      </c>
      <c r="L5135" s="16">
        <v>0</v>
      </c>
      <c r="M5135" s="16">
        <v>0</v>
      </c>
      <c r="N5135" s="16">
        <v>24</v>
      </c>
      <c r="O5135" s="16">
        <v>120</v>
      </c>
      <c r="P5135" s="13" t="str">
        <f t="shared" si="160"/>
        <v>C</v>
      </c>
      <c r="Q5135" s="13">
        <f>IFERROR(VLOOKUP($A5135, 'Fielding Data'!$A$1:$H$12056, 5, 0), 0)</f>
        <v>1052</v>
      </c>
      <c r="R5135" s="13">
        <f>IFERROR(VLOOKUP($A5135, 'Fielding Data'!$A$1:$H$12056, 6, 0), 0)</f>
        <v>73</v>
      </c>
      <c r="S5135" s="13">
        <f>IFERROR(VLOOKUP($A5135, 'Fielding Data'!$A$1:$H$12056, 7, 0), 0)</f>
        <v>14</v>
      </c>
      <c r="T5135" s="13">
        <f>IFERROR(VLOOKUP($A5135, 'Fielding Data'!$A$1:$H$12056, 8, 0), 0)</f>
        <v>9</v>
      </c>
      <c r="U5135" s="13">
        <f>SUMIFS('Fielding Data'!E:E, 'Fielding Data'!$A:$A, $A5135)</f>
        <v>1052</v>
      </c>
      <c r="V5135" s="13">
        <f>SUMIFS('Fielding Data'!F:F, 'Fielding Data'!$A:$A, $A5135)</f>
        <v>73</v>
      </c>
      <c r="W5135" s="13">
        <f>SUMIFS('Fielding Data'!G:G, 'Fielding Data'!$A:$A, $A5135)</f>
        <v>14</v>
      </c>
      <c r="X5135" s="13">
        <f>SUMIFS('Fielding Data'!H:H, 'Fielding Data'!$A:$A, $A5135)</f>
        <v>9</v>
      </c>
    </row>
    <row r="5136" spans="1:24" x14ac:dyDescent="0.3">
      <c r="A5136" s="13" t="str">
        <f t="shared" si="161"/>
        <v>gomezca012014</v>
      </c>
      <c r="B5136" s="16" t="s">
        <v>790</v>
      </c>
      <c r="C5136" s="16">
        <v>2014</v>
      </c>
      <c r="D5136" s="16">
        <v>148</v>
      </c>
      <c r="E5136" s="16">
        <v>574</v>
      </c>
      <c r="F5136" s="16">
        <v>95</v>
      </c>
      <c r="G5136" s="16">
        <v>163</v>
      </c>
      <c r="H5136" s="16">
        <v>34</v>
      </c>
      <c r="I5136" s="16">
        <v>4</v>
      </c>
      <c r="J5136" s="16">
        <v>23</v>
      </c>
      <c r="K5136" s="16">
        <v>73</v>
      </c>
      <c r="L5136" s="16">
        <v>34</v>
      </c>
      <c r="M5136" s="16">
        <v>12</v>
      </c>
      <c r="N5136" s="16">
        <v>47</v>
      </c>
      <c r="O5136" s="16">
        <v>141</v>
      </c>
      <c r="P5136" s="13" t="str">
        <f t="shared" si="160"/>
        <v>CF</v>
      </c>
      <c r="Q5136" s="13">
        <f>IFERROR(VLOOKUP($A5136, 'Fielding Data'!$A$1:$H$12056, 5, 0), 0)</f>
        <v>355</v>
      </c>
      <c r="R5136" s="13">
        <f>IFERROR(VLOOKUP($A5136, 'Fielding Data'!$A$1:$H$12056, 6, 0), 0)</f>
        <v>7</v>
      </c>
      <c r="S5136" s="13">
        <f>IFERROR(VLOOKUP($A5136, 'Fielding Data'!$A$1:$H$12056, 7, 0), 0)</f>
        <v>5</v>
      </c>
      <c r="T5136" s="13">
        <f>IFERROR(VLOOKUP($A5136, 'Fielding Data'!$A$1:$H$12056, 8, 0), 0)</f>
        <v>2</v>
      </c>
      <c r="U5136" s="13">
        <f>SUMIFS('Fielding Data'!E:E, 'Fielding Data'!$A:$A, $A5136)</f>
        <v>710</v>
      </c>
      <c r="V5136" s="13">
        <f>SUMIFS('Fielding Data'!F:F, 'Fielding Data'!$A:$A, $A5136)</f>
        <v>14</v>
      </c>
      <c r="W5136" s="13">
        <f>SUMIFS('Fielding Data'!G:G, 'Fielding Data'!$A:$A, $A5136)</f>
        <v>10</v>
      </c>
      <c r="X5136" s="13">
        <f>SUMIFS('Fielding Data'!H:H, 'Fielding Data'!$A:$A, $A5136)</f>
        <v>4</v>
      </c>
    </row>
    <row r="5137" spans="1:24" x14ac:dyDescent="0.3">
      <c r="A5137" s="13" t="str">
        <f t="shared" si="161"/>
        <v>gomezhe012014</v>
      </c>
      <c r="B5137" s="16" t="s">
        <v>1511</v>
      </c>
      <c r="C5137" s="16">
        <v>2014</v>
      </c>
      <c r="D5137" s="16">
        <v>15</v>
      </c>
      <c r="E5137" s="16">
        <v>20</v>
      </c>
      <c r="F5137" s="16">
        <v>2</v>
      </c>
      <c r="G5137" s="16">
        <v>3</v>
      </c>
      <c r="H5137" s="16">
        <v>1</v>
      </c>
      <c r="I5137" s="16">
        <v>0</v>
      </c>
      <c r="J5137" s="16">
        <v>0</v>
      </c>
      <c r="K5137" s="16">
        <v>1</v>
      </c>
      <c r="L5137" s="16">
        <v>0</v>
      </c>
      <c r="M5137" s="16">
        <v>0</v>
      </c>
      <c r="N5137" s="16">
        <v>1</v>
      </c>
      <c r="O5137" s="16">
        <v>9</v>
      </c>
      <c r="P5137" s="13" t="str">
        <f t="shared" si="160"/>
        <v>2B</v>
      </c>
      <c r="Q5137" s="13">
        <f>IFERROR(VLOOKUP($A5137, 'Fielding Data'!$A$1:$H$12056, 5, 0), 0)</f>
        <v>0</v>
      </c>
      <c r="R5137" s="13">
        <f>IFERROR(VLOOKUP($A5137, 'Fielding Data'!$A$1:$H$12056, 6, 0), 0)</f>
        <v>1</v>
      </c>
      <c r="S5137" s="13">
        <f>IFERROR(VLOOKUP($A5137, 'Fielding Data'!$A$1:$H$12056, 7, 0), 0)</f>
        <v>0</v>
      </c>
      <c r="T5137" s="13">
        <f>IFERROR(VLOOKUP($A5137, 'Fielding Data'!$A$1:$H$12056, 8, 0), 0)</f>
        <v>0</v>
      </c>
      <c r="U5137" s="13">
        <f>SUMIFS('Fielding Data'!E:E, 'Fielding Data'!$A:$A, $A5137)</f>
        <v>4</v>
      </c>
      <c r="V5137" s="13">
        <f>SUMIFS('Fielding Data'!F:F, 'Fielding Data'!$A:$A, $A5137)</f>
        <v>18</v>
      </c>
      <c r="W5137" s="13">
        <f>SUMIFS('Fielding Data'!G:G, 'Fielding Data'!$A:$A, $A5137)</f>
        <v>1</v>
      </c>
      <c r="X5137" s="13">
        <f>SUMIFS('Fielding Data'!H:H, 'Fielding Data'!$A:$A, $A5137)</f>
        <v>3</v>
      </c>
    </row>
    <row r="5138" spans="1:24" x14ac:dyDescent="0.3">
      <c r="A5138" s="13" t="str">
        <f t="shared" si="161"/>
        <v>gomezje012014</v>
      </c>
      <c r="B5138" s="16" t="s">
        <v>1283</v>
      </c>
      <c r="C5138" s="16">
        <v>2014</v>
      </c>
      <c r="D5138" s="16">
        <v>44</v>
      </c>
      <c r="E5138" s="16">
        <v>1</v>
      </c>
      <c r="F5138" s="16">
        <v>0</v>
      </c>
      <c r="G5138" s="16">
        <v>1</v>
      </c>
      <c r="H5138" s="16">
        <v>0</v>
      </c>
      <c r="I5138" s="16">
        <v>0</v>
      </c>
      <c r="J5138" s="16">
        <v>0</v>
      </c>
      <c r="K5138" s="16">
        <v>0</v>
      </c>
      <c r="L5138" s="16">
        <v>0</v>
      </c>
      <c r="M5138" s="16">
        <v>0</v>
      </c>
      <c r="N5138" s="16">
        <v>0</v>
      </c>
      <c r="O5138" s="16">
        <v>0</v>
      </c>
      <c r="P5138" s="13" t="str">
        <f t="shared" si="160"/>
        <v>P</v>
      </c>
      <c r="Q5138" s="13">
        <f>IFERROR(VLOOKUP($A5138, 'Fielding Data'!$A$1:$H$12056, 5, 0), 0)</f>
        <v>5</v>
      </c>
      <c r="R5138" s="13">
        <f>IFERROR(VLOOKUP($A5138, 'Fielding Data'!$A$1:$H$12056, 6, 0), 0)</f>
        <v>8</v>
      </c>
      <c r="S5138" s="13">
        <f>IFERROR(VLOOKUP($A5138, 'Fielding Data'!$A$1:$H$12056, 7, 0), 0)</f>
        <v>1</v>
      </c>
      <c r="T5138" s="13">
        <f>IFERROR(VLOOKUP($A5138, 'Fielding Data'!$A$1:$H$12056, 8, 0), 0)</f>
        <v>0</v>
      </c>
      <c r="U5138" s="13">
        <f>SUMIFS('Fielding Data'!E:E, 'Fielding Data'!$A:$A, $A5138)</f>
        <v>5</v>
      </c>
      <c r="V5138" s="13">
        <f>SUMIFS('Fielding Data'!F:F, 'Fielding Data'!$A:$A, $A5138)</f>
        <v>8</v>
      </c>
      <c r="W5138" s="13">
        <f>SUMIFS('Fielding Data'!G:G, 'Fielding Data'!$A:$A, $A5138)</f>
        <v>1</v>
      </c>
      <c r="X5138" s="13">
        <f>SUMIFS('Fielding Data'!H:H, 'Fielding Data'!$A:$A, $A5138)</f>
        <v>0</v>
      </c>
    </row>
    <row r="5139" spans="1:24" x14ac:dyDescent="0.3">
      <c r="A5139" s="13" t="str">
        <f t="shared" si="161"/>
        <v>gonzaad012014</v>
      </c>
      <c r="B5139" s="16" t="s">
        <v>445</v>
      </c>
      <c r="C5139" s="16">
        <v>2014</v>
      </c>
      <c r="D5139" s="16">
        <v>159</v>
      </c>
      <c r="E5139" s="16">
        <v>591</v>
      </c>
      <c r="F5139" s="16">
        <v>83</v>
      </c>
      <c r="G5139" s="16">
        <v>163</v>
      </c>
      <c r="H5139" s="16">
        <v>41</v>
      </c>
      <c r="I5139" s="16">
        <v>0</v>
      </c>
      <c r="J5139" s="16">
        <v>27</v>
      </c>
      <c r="K5139" s="16">
        <v>116</v>
      </c>
      <c r="L5139" s="16">
        <v>1</v>
      </c>
      <c r="M5139" s="16">
        <v>1</v>
      </c>
      <c r="N5139" s="16">
        <v>56</v>
      </c>
      <c r="O5139" s="16">
        <v>112</v>
      </c>
      <c r="P5139" s="13" t="str">
        <f t="shared" si="160"/>
        <v>1B</v>
      </c>
      <c r="Q5139" s="13">
        <f>IFERROR(VLOOKUP($A5139, 'Fielding Data'!$A$1:$H$12056, 5, 0), 0)</f>
        <v>1318</v>
      </c>
      <c r="R5139" s="13">
        <f>IFERROR(VLOOKUP($A5139, 'Fielding Data'!$A$1:$H$12056, 6, 0), 0)</f>
        <v>118</v>
      </c>
      <c r="S5139" s="13">
        <f>IFERROR(VLOOKUP($A5139, 'Fielding Data'!$A$1:$H$12056, 7, 0), 0)</f>
        <v>6</v>
      </c>
      <c r="T5139" s="13">
        <f>IFERROR(VLOOKUP($A5139, 'Fielding Data'!$A$1:$H$12056, 8, 0), 0)</f>
        <v>118</v>
      </c>
      <c r="U5139" s="13">
        <f>SUMIFS('Fielding Data'!E:E, 'Fielding Data'!$A:$A, $A5139)</f>
        <v>1318</v>
      </c>
      <c r="V5139" s="13">
        <f>SUMIFS('Fielding Data'!F:F, 'Fielding Data'!$A:$A, $A5139)</f>
        <v>118</v>
      </c>
      <c r="W5139" s="13">
        <f>SUMIFS('Fielding Data'!G:G, 'Fielding Data'!$A:$A, $A5139)</f>
        <v>6</v>
      </c>
      <c r="X5139" s="13">
        <f>SUMIFS('Fielding Data'!H:H, 'Fielding Data'!$A:$A, $A5139)</f>
        <v>118</v>
      </c>
    </row>
    <row r="5140" spans="1:24" x14ac:dyDescent="0.3">
      <c r="A5140" s="13" t="str">
        <f t="shared" si="161"/>
        <v>gonzaal022014</v>
      </c>
      <c r="B5140" s="16" t="s">
        <v>102</v>
      </c>
      <c r="C5140" s="16">
        <v>2014</v>
      </c>
      <c r="D5140" s="16">
        <v>9</v>
      </c>
      <c r="E5140" s="16">
        <v>30</v>
      </c>
      <c r="F5140" s="16">
        <v>4</v>
      </c>
      <c r="G5140" s="16">
        <v>5</v>
      </c>
      <c r="H5140" s="16">
        <v>0</v>
      </c>
      <c r="I5140" s="16">
        <v>1</v>
      </c>
      <c r="J5140" s="16">
        <v>0</v>
      </c>
      <c r="K5140" s="16">
        <v>2</v>
      </c>
      <c r="L5140" s="16">
        <v>0</v>
      </c>
      <c r="M5140" s="16">
        <v>0</v>
      </c>
      <c r="N5140" s="16">
        <v>2</v>
      </c>
      <c r="O5140" s="16">
        <v>4</v>
      </c>
      <c r="P5140" s="13" t="str">
        <f t="shared" si="160"/>
        <v>3B</v>
      </c>
      <c r="Q5140" s="13">
        <f>IFERROR(VLOOKUP($A5140, 'Fielding Data'!$A$1:$H$12056, 5, 0), 0)</f>
        <v>0</v>
      </c>
      <c r="R5140" s="13">
        <f>IFERROR(VLOOKUP($A5140, 'Fielding Data'!$A$1:$H$12056, 6, 0), 0)</f>
        <v>0</v>
      </c>
      <c r="S5140" s="13">
        <f>IFERROR(VLOOKUP($A5140, 'Fielding Data'!$A$1:$H$12056, 7, 0), 0)</f>
        <v>0</v>
      </c>
      <c r="T5140" s="13">
        <f>IFERROR(VLOOKUP($A5140, 'Fielding Data'!$A$1:$H$12056, 8, 0), 0)</f>
        <v>0</v>
      </c>
      <c r="U5140" s="13">
        <f>SUMIFS('Fielding Data'!E:E, 'Fielding Data'!$A:$A, $A5140)</f>
        <v>7</v>
      </c>
      <c r="V5140" s="13">
        <f>SUMIFS('Fielding Data'!F:F, 'Fielding Data'!$A:$A, $A5140)</f>
        <v>21</v>
      </c>
      <c r="W5140" s="13">
        <f>SUMIFS('Fielding Data'!G:G, 'Fielding Data'!$A:$A, $A5140)</f>
        <v>3</v>
      </c>
      <c r="X5140" s="13">
        <f>SUMIFS('Fielding Data'!H:H, 'Fielding Data'!$A:$A, $A5140)</f>
        <v>5</v>
      </c>
    </row>
    <row r="5141" spans="1:24" x14ac:dyDescent="0.3">
      <c r="A5141" s="13" t="str">
        <f t="shared" si="161"/>
        <v>gonzaca012014</v>
      </c>
      <c r="B5141" s="16" t="s">
        <v>926</v>
      </c>
      <c r="C5141" s="16">
        <v>2014</v>
      </c>
      <c r="D5141" s="16">
        <v>70</v>
      </c>
      <c r="E5141" s="16">
        <v>260</v>
      </c>
      <c r="F5141" s="16">
        <v>35</v>
      </c>
      <c r="G5141" s="16">
        <v>62</v>
      </c>
      <c r="H5141" s="16">
        <v>15</v>
      </c>
      <c r="I5141" s="16">
        <v>1</v>
      </c>
      <c r="J5141" s="16">
        <v>11</v>
      </c>
      <c r="K5141" s="16">
        <v>38</v>
      </c>
      <c r="L5141" s="16">
        <v>3</v>
      </c>
      <c r="M5141" s="16">
        <v>0</v>
      </c>
      <c r="N5141" s="16">
        <v>19</v>
      </c>
      <c r="O5141" s="16">
        <v>70</v>
      </c>
      <c r="P5141" s="13" t="str">
        <f t="shared" si="160"/>
        <v>LF</v>
      </c>
      <c r="Q5141" s="13">
        <f>IFERROR(VLOOKUP($A5141, 'Fielding Data'!$A$1:$H$12056, 5, 0), 0)</f>
        <v>67</v>
      </c>
      <c r="R5141" s="13">
        <f>IFERROR(VLOOKUP($A5141, 'Fielding Data'!$A$1:$H$12056, 6, 0), 0)</f>
        <v>1</v>
      </c>
      <c r="S5141" s="13">
        <f>IFERROR(VLOOKUP($A5141, 'Fielding Data'!$A$1:$H$12056, 7, 0), 0)</f>
        <v>1</v>
      </c>
      <c r="T5141" s="13">
        <f>IFERROR(VLOOKUP($A5141, 'Fielding Data'!$A$1:$H$12056, 8, 0), 0)</f>
        <v>1</v>
      </c>
      <c r="U5141" s="13">
        <f>SUMIFS('Fielding Data'!E:E, 'Fielding Data'!$A:$A, $A5141)</f>
        <v>194</v>
      </c>
      <c r="V5141" s="13">
        <f>SUMIFS('Fielding Data'!F:F, 'Fielding Data'!$A:$A, $A5141)</f>
        <v>6</v>
      </c>
      <c r="W5141" s="13">
        <f>SUMIFS('Fielding Data'!G:G, 'Fielding Data'!$A:$A, $A5141)</f>
        <v>2</v>
      </c>
      <c r="X5141" s="13">
        <f>SUMIFS('Fielding Data'!H:H, 'Fielding Data'!$A:$A, $A5141)</f>
        <v>2</v>
      </c>
    </row>
    <row r="5142" spans="1:24" x14ac:dyDescent="0.3">
      <c r="A5142" s="13" t="str">
        <f t="shared" si="161"/>
        <v>gonzagi012014</v>
      </c>
      <c r="B5142" s="16" t="s">
        <v>927</v>
      </c>
      <c r="C5142" s="16">
        <v>2014</v>
      </c>
      <c r="D5142" s="16">
        <v>27</v>
      </c>
      <c r="E5142" s="16">
        <v>46</v>
      </c>
      <c r="F5142" s="16">
        <v>3</v>
      </c>
      <c r="G5142" s="16">
        <v>4</v>
      </c>
      <c r="H5142" s="16">
        <v>1</v>
      </c>
      <c r="I5142" s="16">
        <v>0</v>
      </c>
      <c r="J5142" s="16">
        <v>1</v>
      </c>
      <c r="K5142" s="16">
        <v>2</v>
      </c>
      <c r="L5142" s="16">
        <v>0</v>
      </c>
      <c r="M5142" s="16">
        <v>0</v>
      </c>
      <c r="N5142" s="16">
        <v>0</v>
      </c>
      <c r="O5142" s="16">
        <v>26</v>
      </c>
      <c r="P5142" s="13" t="str">
        <f t="shared" si="160"/>
        <v>P</v>
      </c>
      <c r="Q5142" s="13">
        <f>IFERROR(VLOOKUP($A5142, 'Fielding Data'!$A$1:$H$12056, 5, 0), 0)</f>
        <v>6</v>
      </c>
      <c r="R5142" s="13">
        <f>IFERROR(VLOOKUP($A5142, 'Fielding Data'!$A$1:$H$12056, 6, 0), 0)</f>
        <v>19</v>
      </c>
      <c r="S5142" s="13">
        <f>IFERROR(VLOOKUP($A5142, 'Fielding Data'!$A$1:$H$12056, 7, 0), 0)</f>
        <v>1</v>
      </c>
      <c r="T5142" s="13">
        <f>IFERROR(VLOOKUP($A5142, 'Fielding Data'!$A$1:$H$12056, 8, 0), 0)</f>
        <v>1</v>
      </c>
      <c r="U5142" s="13">
        <f>SUMIFS('Fielding Data'!E:E, 'Fielding Data'!$A:$A, $A5142)</f>
        <v>6</v>
      </c>
      <c r="V5142" s="13">
        <f>SUMIFS('Fielding Data'!F:F, 'Fielding Data'!$A:$A, $A5142)</f>
        <v>19</v>
      </c>
      <c r="W5142" s="13">
        <f>SUMIFS('Fielding Data'!G:G, 'Fielding Data'!$A:$A, $A5142)</f>
        <v>1</v>
      </c>
      <c r="X5142" s="13">
        <f>SUMIFS('Fielding Data'!H:H, 'Fielding Data'!$A:$A, $A5142)</f>
        <v>1</v>
      </c>
    </row>
    <row r="5143" spans="1:24" x14ac:dyDescent="0.3">
      <c r="A5143" s="13" t="str">
        <f t="shared" si="161"/>
        <v>gonzama012014</v>
      </c>
      <c r="B5143" s="16" t="s">
        <v>1722</v>
      </c>
      <c r="C5143" s="16">
        <v>2014</v>
      </c>
      <c r="D5143" s="16">
        <v>103</v>
      </c>
      <c r="E5143" s="16">
        <v>285</v>
      </c>
      <c r="F5143" s="16">
        <v>33</v>
      </c>
      <c r="G5143" s="16">
        <v>79</v>
      </c>
      <c r="H5143" s="16">
        <v>15</v>
      </c>
      <c r="I5143" s="16">
        <v>1</v>
      </c>
      <c r="J5143" s="16">
        <v>6</v>
      </c>
      <c r="K5143" s="16">
        <v>23</v>
      </c>
      <c r="L5143" s="16">
        <v>2</v>
      </c>
      <c r="M5143" s="16">
        <v>4</v>
      </c>
      <c r="N5143" s="16">
        <v>17</v>
      </c>
      <c r="O5143" s="16">
        <v>58</v>
      </c>
      <c r="P5143" s="13" t="str">
        <f t="shared" si="160"/>
        <v>1B</v>
      </c>
      <c r="Q5143" s="13">
        <f>IFERROR(VLOOKUP($A5143, 'Fielding Data'!$A$1:$H$12056, 5, 0), 0)</f>
        <v>2</v>
      </c>
      <c r="R5143" s="13">
        <f>IFERROR(VLOOKUP($A5143, 'Fielding Data'!$A$1:$H$12056, 6, 0), 0)</f>
        <v>0</v>
      </c>
      <c r="S5143" s="13">
        <f>IFERROR(VLOOKUP($A5143, 'Fielding Data'!$A$1:$H$12056, 7, 0), 0)</f>
        <v>0</v>
      </c>
      <c r="T5143" s="13">
        <f>IFERROR(VLOOKUP($A5143, 'Fielding Data'!$A$1:$H$12056, 8, 0), 0)</f>
        <v>0</v>
      </c>
      <c r="U5143" s="13">
        <f>SUMIFS('Fielding Data'!E:E, 'Fielding Data'!$A:$A, $A5143)</f>
        <v>98</v>
      </c>
      <c r="V5143" s="13">
        <f>SUMIFS('Fielding Data'!F:F, 'Fielding Data'!$A:$A, $A5143)</f>
        <v>233</v>
      </c>
      <c r="W5143" s="13">
        <f>SUMIFS('Fielding Data'!G:G, 'Fielding Data'!$A:$A, $A5143)</f>
        <v>8</v>
      </c>
      <c r="X5143" s="13">
        <f>SUMIFS('Fielding Data'!H:H, 'Fielding Data'!$A:$A, $A5143)</f>
        <v>41</v>
      </c>
    </row>
    <row r="5144" spans="1:24" x14ac:dyDescent="0.3">
      <c r="A5144" s="13" t="str">
        <f t="shared" si="161"/>
        <v>gonzama022014</v>
      </c>
      <c r="B5144" s="16" t="s">
        <v>2175</v>
      </c>
      <c r="C5144" s="16">
        <v>2014</v>
      </c>
      <c r="D5144" s="16">
        <v>10</v>
      </c>
      <c r="E5144" s="16">
        <v>10</v>
      </c>
      <c r="F5144" s="16">
        <v>1</v>
      </c>
      <c r="G5144" s="16">
        <v>3</v>
      </c>
      <c r="H5144" s="16">
        <v>2</v>
      </c>
      <c r="I5144" s="16">
        <v>0</v>
      </c>
      <c r="J5144" s="16">
        <v>0</v>
      </c>
      <c r="K5144" s="16">
        <v>0</v>
      </c>
      <c r="L5144" s="16">
        <v>0</v>
      </c>
      <c r="M5144" s="16">
        <v>0</v>
      </c>
      <c r="N5144" s="16">
        <v>0</v>
      </c>
      <c r="O5144" s="16">
        <v>2</v>
      </c>
      <c r="P5144" s="13" t="str">
        <f t="shared" si="160"/>
        <v>P</v>
      </c>
      <c r="Q5144" s="13">
        <f>IFERROR(VLOOKUP($A5144, 'Fielding Data'!$A$1:$H$12056, 5, 0), 0)</f>
        <v>1</v>
      </c>
      <c r="R5144" s="13">
        <f>IFERROR(VLOOKUP($A5144, 'Fielding Data'!$A$1:$H$12056, 6, 0), 0)</f>
        <v>3</v>
      </c>
      <c r="S5144" s="13">
        <f>IFERROR(VLOOKUP($A5144, 'Fielding Data'!$A$1:$H$12056, 7, 0), 0)</f>
        <v>0</v>
      </c>
      <c r="T5144" s="13">
        <f>IFERROR(VLOOKUP($A5144, 'Fielding Data'!$A$1:$H$12056, 8, 0), 0)</f>
        <v>1</v>
      </c>
      <c r="U5144" s="13">
        <f>SUMIFS('Fielding Data'!E:E, 'Fielding Data'!$A:$A, $A5144)</f>
        <v>1</v>
      </c>
      <c r="V5144" s="13">
        <f>SUMIFS('Fielding Data'!F:F, 'Fielding Data'!$A:$A, $A5144)</f>
        <v>3</v>
      </c>
      <c r="W5144" s="13">
        <f>SUMIFS('Fielding Data'!G:G, 'Fielding Data'!$A:$A, $A5144)</f>
        <v>0</v>
      </c>
      <c r="X5144" s="13">
        <f>SUMIFS('Fielding Data'!H:H, 'Fielding Data'!$A:$A, $A5144)</f>
        <v>1</v>
      </c>
    </row>
    <row r="5145" spans="1:24" x14ac:dyDescent="0.3">
      <c r="A5145" s="13" t="str">
        <f t="shared" si="161"/>
        <v>gonzami032014</v>
      </c>
      <c r="B5145" s="16" t="s">
        <v>1723</v>
      </c>
      <c r="C5145" s="16">
        <v>2014</v>
      </c>
      <c r="D5145" s="16">
        <v>27</v>
      </c>
      <c r="E5145" s="16">
        <v>5</v>
      </c>
      <c r="F5145" s="16">
        <v>0</v>
      </c>
      <c r="G5145" s="16">
        <v>0</v>
      </c>
      <c r="H5145" s="16">
        <v>0</v>
      </c>
      <c r="I5145" s="16">
        <v>0</v>
      </c>
      <c r="J5145" s="16">
        <v>0</v>
      </c>
      <c r="K5145" s="16">
        <v>0</v>
      </c>
      <c r="L5145" s="16">
        <v>0</v>
      </c>
      <c r="M5145" s="16">
        <v>0</v>
      </c>
      <c r="N5145" s="16">
        <v>0</v>
      </c>
      <c r="O5145" s="16">
        <v>2</v>
      </c>
      <c r="P5145" s="13" t="str">
        <f t="shared" si="160"/>
        <v>P</v>
      </c>
      <c r="Q5145" s="13">
        <f>IFERROR(VLOOKUP($A5145, 'Fielding Data'!$A$1:$H$12056, 5, 0), 0)</f>
        <v>7</v>
      </c>
      <c r="R5145" s="13">
        <f>IFERROR(VLOOKUP($A5145, 'Fielding Data'!$A$1:$H$12056, 6, 0), 0)</f>
        <v>13</v>
      </c>
      <c r="S5145" s="13">
        <f>IFERROR(VLOOKUP($A5145, 'Fielding Data'!$A$1:$H$12056, 7, 0), 0)</f>
        <v>1</v>
      </c>
      <c r="T5145" s="13">
        <f>IFERROR(VLOOKUP($A5145, 'Fielding Data'!$A$1:$H$12056, 8, 0), 0)</f>
        <v>0</v>
      </c>
      <c r="U5145" s="13">
        <f>SUMIFS('Fielding Data'!E:E, 'Fielding Data'!$A:$A, $A5145)</f>
        <v>7</v>
      </c>
      <c r="V5145" s="13">
        <f>SUMIFS('Fielding Data'!F:F, 'Fielding Data'!$A:$A, $A5145)</f>
        <v>13</v>
      </c>
      <c r="W5145" s="13">
        <f>SUMIFS('Fielding Data'!G:G, 'Fielding Data'!$A:$A, $A5145)</f>
        <v>1</v>
      </c>
      <c r="X5145" s="13">
        <f>SUMIFS('Fielding Data'!H:H, 'Fielding Data'!$A:$A, $A5145)</f>
        <v>0</v>
      </c>
    </row>
    <row r="5146" spans="1:24" x14ac:dyDescent="0.3">
      <c r="A5146" s="13" t="str">
        <f t="shared" si="161"/>
        <v>gonzami052014</v>
      </c>
      <c r="B5146" s="16" t="s">
        <v>2176</v>
      </c>
      <c r="C5146" s="16">
        <v>2014</v>
      </c>
      <c r="D5146" s="16">
        <v>6</v>
      </c>
      <c r="E5146" s="16">
        <v>0</v>
      </c>
      <c r="F5146" s="16">
        <v>0</v>
      </c>
      <c r="G5146" s="16">
        <v>0</v>
      </c>
      <c r="H5146" s="16">
        <v>0</v>
      </c>
      <c r="I5146" s="16">
        <v>0</v>
      </c>
      <c r="J5146" s="16">
        <v>0</v>
      </c>
      <c r="K5146" s="16">
        <v>0</v>
      </c>
      <c r="L5146" s="16">
        <v>0</v>
      </c>
      <c r="M5146" s="16">
        <v>0</v>
      </c>
      <c r="N5146" s="16">
        <v>0</v>
      </c>
      <c r="O5146" s="16">
        <v>0</v>
      </c>
      <c r="P5146" s="13" t="str">
        <f t="shared" si="160"/>
        <v>P</v>
      </c>
      <c r="Q5146" s="13">
        <f>IFERROR(VLOOKUP($A5146, 'Fielding Data'!$A$1:$H$12056, 5, 0), 0)</f>
        <v>0</v>
      </c>
      <c r="R5146" s="13">
        <f>IFERROR(VLOOKUP($A5146, 'Fielding Data'!$A$1:$H$12056, 6, 0), 0)</f>
        <v>1</v>
      </c>
      <c r="S5146" s="13">
        <f>IFERROR(VLOOKUP($A5146, 'Fielding Data'!$A$1:$H$12056, 7, 0), 0)</f>
        <v>0</v>
      </c>
      <c r="T5146" s="13">
        <f>IFERROR(VLOOKUP($A5146, 'Fielding Data'!$A$1:$H$12056, 8, 0), 0)</f>
        <v>0</v>
      </c>
      <c r="U5146" s="13">
        <f>SUMIFS('Fielding Data'!E:E, 'Fielding Data'!$A:$A, $A5146)</f>
        <v>0</v>
      </c>
      <c r="V5146" s="13">
        <f>SUMIFS('Fielding Data'!F:F, 'Fielding Data'!$A:$A, $A5146)</f>
        <v>1</v>
      </c>
      <c r="W5146" s="13">
        <f>SUMIFS('Fielding Data'!G:G, 'Fielding Data'!$A:$A, $A5146)</f>
        <v>0</v>
      </c>
      <c r="X5146" s="13">
        <f>SUMIFS('Fielding Data'!H:H, 'Fielding Data'!$A:$A, $A5146)</f>
        <v>0</v>
      </c>
    </row>
    <row r="5147" spans="1:24" x14ac:dyDescent="0.3">
      <c r="A5147" s="13" t="str">
        <f t="shared" si="161"/>
        <v>gordoal012014</v>
      </c>
      <c r="B5147" s="16" t="s">
        <v>792</v>
      </c>
      <c r="C5147" s="16">
        <v>2014</v>
      </c>
      <c r="D5147" s="16">
        <v>156</v>
      </c>
      <c r="E5147" s="16">
        <v>563</v>
      </c>
      <c r="F5147" s="16">
        <v>87</v>
      </c>
      <c r="G5147" s="16">
        <v>150</v>
      </c>
      <c r="H5147" s="16">
        <v>34</v>
      </c>
      <c r="I5147" s="16">
        <v>1</v>
      </c>
      <c r="J5147" s="16">
        <v>19</v>
      </c>
      <c r="K5147" s="16">
        <v>74</v>
      </c>
      <c r="L5147" s="16">
        <v>12</v>
      </c>
      <c r="M5147" s="16">
        <v>3</v>
      </c>
      <c r="N5147" s="16">
        <v>65</v>
      </c>
      <c r="O5147" s="16">
        <v>126</v>
      </c>
      <c r="P5147" s="13" t="str">
        <f t="shared" si="160"/>
        <v>LF</v>
      </c>
      <c r="Q5147" s="13">
        <f>IFERROR(VLOOKUP($A5147, 'Fielding Data'!$A$1:$H$12056, 5, 0), 0)</f>
        <v>341</v>
      </c>
      <c r="R5147" s="13">
        <f>IFERROR(VLOOKUP($A5147, 'Fielding Data'!$A$1:$H$12056, 6, 0), 0)</f>
        <v>8</v>
      </c>
      <c r="S5147" s="13">
        <f>IFERROR(VLOOKUP($A5147, 'Fielding Data'!$A$1:$H$12056, 7, 0), 0)</f>
        <v>2</v>
      </c>
      <c r="T5147" s="13">
        <f>IFERROR(VLOOKUP($A5147, 'Fielding Data'!$A$1:$H$12056, 8, 0), 0)</f>
        <v>0</v>
      </c>
      <c r="U5147" s="13">
        <f>SUMIFS('Fielding Data'!E:E, 'Fielding Data'!$A:$A, $A5147)</f>
        <v>682</v>
      </c>
      <c r="V5147" s="13">
        <f>SUMIFS('Fielding Data'!F:F, 'Fielding Data'!$A:$A, $A5147)</f>
        <v>16</v>
      </c>
      <c r="W5147" s="13">
        <f>SUMIFS('Fielding Data'!G:G, 'Fielding Data'!$A:$A, $A5147)</f>
        <v>4</v>
      </c>
      <c r="X5147" s="13">
        <f>SUMIFS('Fielding Data'!H:H, 'Fielding Data'!$A:$A, $A5147)</f>
        <v>0</v>
      </c>
    </row>
    <row r="5148" spans="1:24" x14ac:dyDescent="0.3">
      <c r="A5148" s="13" t="str">
        <f t="shared" si="161"/>
        <v>gordode012014</v>
      </c>
      <c r="B5148" s="16" t="s">
        <v>1512</v>
      </c>
      <c r="C5148" s="16">
        <v>2014</v>
      </c>
      <c r="D5148" s="16">
        <v>148</v>
      </c>
      <c r="E5148" s="16">
        <v>609</v>
      </c>
      <c r="F5148" s="16">
        <v>92</v>
      </c>
      <c r="G5148" s="16">
        <v>176</v>
      </c>
      <c r="H5148" s="16">
        <v>24</v>
      </c>
      <c r="I5148" s="16">
        <v>12</v>
      </c>
      <c r="J5148" s="16">
        <v>2</v>
      </c>
      <c r="K5148" s="16">
        <v>34</v>
      </c>
      <c r="L5148" s="16">
        <v>64</v>
      </c>
      <c r="M5148" s="16">
        <v>19</v>
      </c>
      <c r="N5148" s="16">
        <v>31</v>
      </c>
      <c r="O5148" s="16">
        <v>107</v>
      </c>
      <c r="P5148" s="13" t="str">
        <f t="shared" si="160"/>
        <v>2B</v>
      </c>
      <c r="Q5148" s="13">
        <f>IFERROR(VLOOKUP($A5148, 'Fielding Data'!$A$1:$H$12056, 5, 0), 0)</f>
        <v>256</v>
      </c>
      <c r="R5148" s="13">
        <f>IFERROR(VLOOKUP($A5148, 'Fielding Data'!$A$1:$H$12056, 6, 0), 0)</f>
        <v>375</v>
      </c>
      <c r="S5148" s="13">
        <f>IFERROR(VLOOKUP($A5148, 'Fielding Data'!$A$1:$H$12056, 7, 0), 0)</f>
        <v>12</v>
      </c>
      <c r="T5148" s="13">
        <f>IFERROR(VLOOKUP($A5148, 'Fielding Data'!$A$1:$H$12056, 8, 0), 0)</f>
        <v>84</v>
      </c>
      <c r="U5148" s="13">
        <f>SUMIFS('Fielding Data'!E:E, 'Fielding Data'!$A:$A, $A5148)</f>
        <v>256</v>
      </c>
      <c r="V5148" s="13">
        <f>SUMIFS('Fielding Data'!F:F, 'Fielding Data'!$A:$A, $A5148)</f>
        <v>375</v>
      </c>
      <c r="W5148" s="13">
        <f>SUMIFS('Fielding Data'!G:G, 'Fielding Data'!$A:$A, $A5148)</f>
        <v>12</v>
      </c>
      <c r="X5148" s="13">
        <f>SUMIFS('Fielding Data'!H:H, 'Fielding Data'!$A:$A, $A5148)</f>
        <v>84</v>
      </c>
    </row>
    <row r="5149" spans="1:24" x14ac:dyDescent="0.3">
      <c r="A5149" s="13" t="str">
        <f t="shared" si="161"/>
        <v>gorete012014</v>
      </c>
      <c r="B5149" s="16" t="s">
        <v>2177</v>
      </c>
      <c r="C5149" s="16">
        <v>2014</v>
      </c>
      <c r="D5149" s="16">
        <v>11</v>
      </c>
      <c r="E5149" s="16">
        <v>1</v>
      </c>
      <c r="F5149" s="16">
        <v>5</v>
      </c>
      <c r="G5149" s="16">
        <v>0</v>
      </c>
      <c r="H5149" s="16">
        <v>0</v>
      </c>
      <c r="I5149" s="16">
        <v>0</v>
      </c>
      <c r="J5149" s="16">
        <v>0</v>
      </c>
      <c r="K5149" s="16">
        <v>0</v>
      </c>
      <c r="L5149" s="16">
        <v>5</v>
      </c>
      <c r="M5149" s="16">
        <v>0</v>
      </c>
      <c r="N5149" s="16">
        <v>0</v>
      </c>
      <c r="O5149" s="16">
        <v>0</v>
      </c>
      <c r="P5149" s="13" t="str">
        <f t="shared" si="160"/>
        <v>LF</v>
      </c>
      <c r="Q5149" s="13">
        <f>IFERROR(VLOOKUP($A5149, 'Fielding Data'!$A$1:$H$12056, 5, 0), 0)</f>
        <v>1</v>
      </c>
      <c r="R5149" s="13">
        <f>IFERROR(VLOOKUP($A5149, 'Fielding Data'!$A$1:$H$12056, 6, 0), 0)</f>
        <v>0</v>
      </c>
      <c r="S5149" s="13">
        <f>IFERROR(VLOOKUP($A5149, 'Fielding Data'!$A$1:$H$12056, 7, 0), 0)</f>
        <v>0</v>
      </c>
      <c r="T5149" s="13">
        <f>IFERROR(VLOOKUP($A5149, 'Fielding Data'!$A$1:$H$12056, 8, 0), 0)</f>
        <v>0</v>
      </c>
      <c r="U5149" s="13">
        <f>SUMIFS('Fielding Data'!E:E, 'Fielding Data'!$A:$A, $A5149)</f>
        <v>2</v>
      </c>
      <c r="V5149" s="13">
        <f>SUMIFS('Fielding Data'!F:F, 'Fielding Data'!$A:$A, $A5149)</f>
        <v>0</v>
      </c>
      <c r="W5149" s="13">
        <f>SUMIFS('Fielding Data'!G:G, 'Fielding Data'!$A:$A, $A5149)</f>
        <v>0</v>
      </c>
      <c r="X5149" s="13">
        <f>SUMIFS('Fielding Data'!H:H, 'Fielding Data'!$A:$A, $A5149)</f>
        <v>0</v>
      </c>
    </row>
    <row r="5150" spans="1:24" x14ac:dyDescent="0.3">
      <c r="A5150" s="13" t="str">
        <f t="shared" si="161"/>
        <v>gorzeto012014</v>
      </c>
      <c r="B5150" s="16" t="s">
        <v>543</v>
      </c>
      <c r="C5150" s="16">
        <v>2014</v>
      </c>
      <c r="D5150" s="16">
        <v>23</v>
      </c>
      <c r="E5150" s="16">
        <v>1</v>
      </c>
      <c r="F5150" s="16">
        <v>0</v>
      </c>
      <c r="G5150" s="16">
        <v>0</v>
      </c>
      <c r="H5150" s="16">
        <v>0</v>
      </c>
      <c r="I5150" s="16">
        <v>0</v>
      </c>
      <c r="J5150" s="16">
        <v>0</v>
      </c>
      <c r="K5150" s="16">
        <v>0</v>
      </c>
      <c r="L5150" s="16">
        <v>0</v>
      </c>
      <c r="M5150" s="16">
        <v>0</v>
      </c>
      <c r="N5150" s="16">
        <v>0</v>
      </c>
      <c r="O5150" s="16">
        <v>1</v>
      </c>
      <c r="P5150" s="13" t="str">
        <f t="shared" si="160"/>
        <v>P</v>
      </c>
      <c r="Q5150" s="13">
        <f>IFERROR(VLOOKUP($A5150, 'Fielding Data'!$A$1:$H$12056, 5, 0), 0)</f>
        <v>2</v>
      </c>
      <c r="R5150" s="13">
        <f>IFERROR(VLOOKUP($A5150, 'Fielding Data'!$A$1:$H$12056, 6, 0), 0)</f>
        <v>3</v>
      </c>
      <c r="S5150" s="13">
        <f>IFERROR(VLOOKUP($A5150, 'Fielding Data'!$A$1:$H$12056, 7, 0), 0)</f>
        <v>1</v>
      </c>
      <c r="T5150" s="13">
        <f>IFERROR(VLOOKUP($A5150, 'Fielding Data'!$A$1:$H$12056, 8, 0), 0)</f>
        <v>0</v>
      </c>
      <c r="U5150" s="13">
        <f>SUMIFS('Fielding Data'!E:E, 'Fielding Data'!$A:$A, $A5150)</f>
        <v>2</v>
      </c>
      <c r="V5150" s="13">
        <f>SUMIFS('Fielding Data'!F:F, 'Fielding Data'!$A:$A, $A5150)</f>
        <v>3</v>
      </c>
      <c r="W5150" s="13">
        <f>SUMIFS('Fielding Data'!G:G, 'Fielding Data'!$A:$A, $A5150)</f>
        <v>1</v>
      </c>
      <c r="X5150" s="13">
        <f>SUMIFS('Fielding Data'!H:H, 'Fielding Data'!$A:$A, $A5150)</f>
        <v>0</v>
      </c>
    </row>
    <row r="5151" spans="1:24" x14ac:dyDescent="0.3">
      <c r="A5151" s="13" t="str">
        <f t="shared" si="161"/>
        <v>gosean012014</v>
      </c>
      <c r="B5151" s="16" t="s">
        <v>1724</v>
      </c>
      <c r="C5151" s="16">
        <v>2014</v>
      </c>
      <c r="D5151" s="16">
        <v>94</v>
      </c>
      <c r="E5151" s="16">
        <v>239</v>
      </c>
      <c r="F5151" s="16">
        <v>31</v>
      </c>
      <c r="G5151" s="16">
        <v>54</v>
      </c>
      <c r="H5151" s="16">
        <v>8</v>
      </c>
      <c r="I5151" s="16">
        <v>1</v>
      </c>
      <c r="J5151" s="16">
        <v>2</v>
      </c>
      <c r="K5151" s="16">
        <v>13</v>
      </c>
      <c r="L5151" s="16">
        <v>15</v>
      </c>
      <c r="M5151" s="16">
        <v>5</v>
      </c>
      <c r="N5151" s="16">
        <v>25</v>
      </c>
      <c r="O5151" s="16">
        <v>74</v>
      </c>
      <c r="P5151" s="13" t="str">
        <f t="shared" si="160"/>
        <v>CF</v>
      </c>
      <c r="Q5151" s="13">
        <f>IFERROR(VLOOKUP($A5151, 'Fielding Data'!$A$1:$H$12056, 5, 0), 0)</f>
        <v>142</v>
      </c>
      <c r="R5151" s="13">
        <f>IFERROR(VLOOKUP($A5151, 'Fielding Data'!$A$1:$H$12056, 6, 0), 0)</f>
        <v>1</v>
      </c>
      <c r="S5151" s="13">
        <f>IFERROR(VLOOKUP($A5151, 'Fielding Data'!$A$1:$H$12056, 7, 0), 0)</f>
        <v>1</v>
      </c>
      <c r="T5151" s="13">
        <f>IFERROR(VLOOKUP($A5151, 'Fielding Data'!$A$1:$H$12056, 8, 0), 0)</f>
        <v>0</v>
      </c>
      <c r="U5151" s="13">
        <f>SUMIFS('Fielding Data'!E:E, 'Fielding Data'!$A:$A, $A5151)</f>
        <v>374</v>
      </c>
      <c r="V5151" s="13">
        <f>SUMIFS('Fielding Data'!F:F, 'Fielding Data'!$A:$A, $A5151)</f>
        <v>4</v>
      </c>
      <c r="W5151" s="13">
        <f>SUMIFS('Fielding Data'!G:G, 'Fielding Data'!$A:$A, $A5151)</f>
        <v>2</v>
      </c>
      <c r="X5151" s="13">
        <f>SUMIFS('Fielding Data'!H:H, 'Fielding Data'!$A:$A, $A5151)</f>
        <v>0</v>
      </c>
    </row>
    <row r="5152" spans="1:24" x14ac:dyDescent="0.3">
      <c r="A5152" s="13" t="str">
        <f t="shared" si="161"/>
        <v>gosewtu012014</v>
      </c>
      <c r="B5152" s="16" t="s">
        <v>1947</v>
      </c>
      <c r="C5152" s="16">
        <v>2014</v>
      </c>
      <c r="D5152" s="16">
        <v>41</v>
      </c>
      <c r="E5152" s="16">
        <v>129</v>
      </c>
      <c r="F5152" s="16">
        <v>6</v>
      </c>
      <c r="G5152" s="16">
        <v>29</v>
      </c>
      <c r="H5152" s="16">
        <v>8</v>
      </c>
      <c r="I5152" s="16">
        <v>0</v>
      </c>
      <c r="J5152" s="16">
        <v>1</v>
      </c>
      <c r="K5152" s="16">
        <v>7</v>
      </c>
      <c r="L5152" s="16">
        <v>0</v>
      </c>
      <c r="M5152" s="16">
        <v>0</v>
      </c>
      <c r="N5152" s="16">
        <v>3</v>
      </c>
      <c r="O5152" s="16">
        <v>24</v>
      </c>
      <c r="P5152" s="13" t="str">
        <f t="shared" si="160"/>
        <v>C</v>
      </c>
      <c r="Q5152" s="13">
        <f>IFERROR(VLOOKUP($A5152, 'Fielding Data'!$A$1:$H$12056, 5, 0), 0)</f>
        <v>241</v>
      </c>
      <c r="R5152" s="13">
        <f>IFERROR(VLOOKUP($A5152, 'Fielding Data'!$A$1:$H$12056, 6, 0), 0)</f>
        <v>18</v>
      </c>
      <c r="S5152" s="13">
        <f>IFERROR(VLOOKUP($A5152, 'Fielding Data'!$A$1:$H$12056, 7, 0), 0)</f>
        <v>1</v>
      </c>
      <c r="T5152" s="13">
        <f>IFERROR(VLOOKUP($A5152, 'Fielding Data'!$A$1:$H$12056, 8, 0), 0)</f>
        <v>1</v>
      </c>
      <c r="U5152" s="13">
        <f>SUMIFS('Fielding Data'!E:E, 'Fielding Data'!$A:$A, $A5152)</f>
        <v>241</v>
      </c>
      <c r="V5152" s="13">
        <f>SUMIFS('Fielding Data'!F:F, 'Fielding Data'!$A:$A, $A5152)</f>
        <v>18</v>
      </c>
      <c r="W5152" s="13">
        <f>SUMIFS('Fielding Data'!G:G, 'Fielding Data'!$A:$A, $A5152)</f>
        <v>1</v>
      </c>
      <c r="X5152" s="13">
        <f>SUMIFS('Fielding Data'!H:H, 'Fielding Data'!$A:$A, $A5152)</f>
        <v>1</v>
      </c>
    </row>
    <row r="5153" spans="1:24" x14ac:dyDescent="0.3">
      <c r="A5153" s="13" t="str">
        <f t="shared" si="161"/>
        <v>gosseph012014</v>
      </c>
      <c r="B5153" s="16" t="s">
        <v>1948</v>
      </c>
      <c r="C5153" s="16">
        <v>2014</v>
      </c>
      <c r="D5153" s="16">
        <v>46</v>
      </c>
      <c r="E5153" s="16">
        <v>128</v>
      </c>
      <c r="F5153" s="16">
        <v>17</v>
      </c>
      <c r="G5153" s="16">
        <v>34</v>
      </c>
      <c r="H5153" s="16">
        <v>4</v>
      </c>
      <c r="I5153" s="16">
        <v>0</v>
      </c>
      <c r="J5153" s="16">
        <v>1</v>
      </c>
      <c r="K5153" s="16">
        <v>3</v>
      </c>
      <c r="L5153" s="16">
        <v>2</v>
      </c>
      <c r="M5153" s="16">
        <v>2</v>
      </c>
      <c r="N5153" s="16">
        <v>5</v>
      </c>
      <c r="O5153" s="16">
        <v>27</v>
      </c>
      <c r="P5153" s="13" t="str">
        <f t="shared" si="160"/>
        <v>2B</v>
      </c>
      <c r="Q5153" s="13">
        <f>IFERROR(VLOOKUP($A5153, 'Fielding Data'!$A$1:$H$12056, 5, 0), 0)</f>
        <v>32</v>
      </c>
      <c r="R5153" s="13">
        <f>IFERROR(VLOOKUP($A5153, 'Fielding Data'!$A$1:$H$12056, 6, 0), 0)</f>
        <v>40</v>
      </c>
      <c r="S5153" s="13">
        <f>IFERROR(VLOOKUP($A5153, 'Fielding Data'!$A$1:$H$12056, 7, 0), 0)</f>
        <v>2</v>
      </c>
      <c r="T5153" s="13">
        <f>IFERROR(VLOOKUP($A5153, 'Fielding Data'!$A$1:$H$12056, 8, 0), 0)</f>
        <v>10</v>
      </c>
      <c r="U5153" s="13">
        <f>SUMIFS('Fielding Data'!E:E, 'Fielding Data'!$A:$A, $A5153)</f>
        <v>44</v>
      </c>
      <c r="V5153" s="13">
        <f>SUMIFS('Fielding Data'!F:F, 'Fielding Data'!$A:$A, $A5153)</f>
        <v>68</v>
      </c>
      <c r="W5153" s="13">
        <f>SUMIFS('Fielding Data'!G:G, 'Fielding Data'!$A:$A, $A5153)</f>
        <v>3</v>
      </c>
      <c r="X5153" s="13">
        <f>SUMIFS('Fielding Data'!H:H, 'Fielding Data'!$A:$A, $A5153)</f>
        <v>17</v>
      </c>
    </row>
    <row r="5154" spans="1:24" x14ac:dyDescent="0.3">
      <c r="A5154" s="13" t="str">
        <f t="shared" si="161"/>
        <v>grandcu012014</v>
      </c>
      <c r="B5154" s="16" t="s">
        <v>446</v>
      </c>
      <c r="C5154" s="16">
        <v>2014</v>
      </c>
      <c r="D5154" s="16">
        <v>155</v>
      </c>
      <c r="E5154" s="16">
        <v>564</v>
      </c>
      <c r="F5154" s="16">
        <v>73</v>
      </c>
      <c r="G5154" s="16">
        <v>128</v>
      </c>
      <c r="H5154" s="16">
        <v>27</v>
      </c>
      <c r="I5154" s="16">
        <v>2</v>
      </c>
      <c r="J5154" s="16">
        <v>20</v>
      </c>
      <c r="K5154" s="16">
        <v>66</v>
      </c>
      <c r="L5154" s="16">
        <v>8</v>
      </c>
      <c r="M5154" s="16">
        <v>2</v>
      </c>
      <c r="N5154" s="16">
        <v>79</v>
      </c>
      <c r="O5154" s="16">
        <v>141</v>
      </c>
      <c r="P5154" s="13" t="str">
        <f t="shared" si="160"/>
        <v>CF</v>
      </c>
      <c r="Q5154" s="13">
        <f>IFERROR(VLOOKUP($A5154, 'Fielding Data'!$A$1:$H$12056, 5, 0), 0)</f>
        <v>23</v>
      </c>
      <c r="R5154" s="13">
        <f>IFERROR(VLOOKUP($A5154, 'Fielding Data'!$A$1:$H$12056, 6, 0), 0)</f>
        <v>1</v>
      </c>
      <c r="S5154" s="13">
        <f>IFERROR(VLOOKUP($A5154, 'Fielding Data'!$A$1:$H$12056, 7, 0), 0)</f>
        <v>0</v>
      </c>
      <c r="T5154" s="13">
        <f>IFERROR(VLOOKUP($A5154, 'Fielding Data'!$A$1:$H$12056, 8, 0), 0)</f>
        <v>0</v>
      </c>
      <c r="U5154" s="13">
        <f>SUMIFS('Fielding Data'!E:E, 'Fielding Data'!$A:$A, $A5154)</f>
        <v>610</v>
      </c>
      <c r="V5154" s="13">
        <f>SUMIFS('Fielding Data'!F:F, 'Fielding Data'!$A:$A, $A5154)</f>
        <v>16</v>
      </c>
      <c r="W5154" s="13">
        <f>SUMIFS('Fielding Data'!G:G, 'Fielding Data'!$A:$A, $A5154)</f>
        <v>4</v>
      </c>
      <c r="X5154" s="13">
        <f>SUMIFS('Fielding Data'!H:H, 'Fielding Data'!$A:$A, $A5154)</f>
        <v>2</v>
      </c>
    </row>
    <row r="5155" spans="1:24" x14ac:dyDescent="0.3">
      <c r="A5155" s="13" t="str">
        <f t="shared" si="161"/>
        <v>grandya012014</v>
      </c>
      <c r="B5155" s="16" t="s">
        <v>1726</v>
      </c>
      <c r="C5155" s="16">
        <v>2014</v>
      </c>
      <c r="D5155" s="16">
        <v>128</v>
      </c>
      <c r="E5155" s="16">
        <v>377</v>
      </c>
      <c r="F5155" s="16">
        <v>47</v>
      </c>
      <c r="G5155" s="16">
        <v>85</v>
      </c>
      <c r="H5155" s="16">
        <v>19</v>
      </c>
      <c r="I5155" s="16">
        <v>1</v>
      </c>
      <c r="J5155" s="16">
        <v>15</v>
      </c>
      <c r="K5155" s="16">
        <v>49</v>
      </c>
      <c r="L5155" s="16">
        <v>3</v>
      </c>
      <c r="M5155" s="16">
        <v>0</v>
      </c>
      <c r="N5155" s="16">
        <v>58</v>
      </c>
      <c r="O5155" s="16">
        <v>115</v>
      </c>
      <c r="P5155" s="13" t="str">
        <f t="shared" si="160"/>
        <v>1B</v>
      </c>
      <c r="Q5155" s="13">
        <f>IFERROR(VLOOKUP($A5155, 'Fielding Data'!$A$1:$H$12056, 5, 0), 0)</f>
        <v>235</v>
      </c>
      <c r="R5155" s="13">
        <f>IFERROR(VLOOKUP($A5155, 'Fielding Data'!$A$1:$H$12056, 6, 0), 0)</f>
        <v>22</v>
      </c>
      <c r="S5155" s="13">
        <f>IFERROR(VLOOKUP($A5155, 'Fielding Data'!$A$1:$H$12056, 7, 0), 0)</f>
        <v>3</v>
      </c>
      <c r="T5155" s="13">
        <f>IFERROR(VLOOKUP($A5155, 'Fielding Data'!$A$1:$H$12056, 8, 0), 0)</f>
        <v>18</v>
      </c>
      <c r="U5155" s="13">
        <f>SUMIFS('Fielding Data'!E:E, 'Fielding Data'!$A:$A, $A5155)</f>
        <v>761</v>
      </c>
      <c r="V5155" s="13">
        <f>SUMIFS('Fielding Data'!F:F, 'Fielding Data'!$A:$A, $A5155)</f>
        <v>53</v>
      </c>
      <c r="W5155" s="13">
        <f>SUMIFS('Fielding Data'!G:G, 'Fielding Data'!$A:$A, $A5155)</f>
        <v>7</v>
      </c>
      <c r="X5155" s="13">
        <f>SUMIFS('Fielding Data'!H:H, 'Fielding Data'!$A:$A, $A5155)</f>
        <v>22</v>
      </c>
    </row>
    <row r="5156" spans="1:24" x14ac:dyDescent="0.3">
      <c r="A5156" s="13" t="str">
        <f t="shared" si="161"/>
        <v>graveke012014</v>
      </c>
      <c r="B5156" s="16" t="s">
        <v>2178</v>
      </c>
      <c r="C5156" s="16">
        <v>2014</v>
      </c>
      <c r="D5156" s="16">
        <v>5</v>
      </c>
      <c r="E5156" s="16">
        <v>0</v>
      </c>
      <c r="F5156" s="16">
        <v>0</v>
      </c>
      <c r="G5156" s="16">
        <v>0</v>
      </c>
      <c r="H5156" s="16">
        <v>0</v>
      </c>
      <c r="I5156" s="16">
        <v>0</v>
      </c>
      <c r="J5156" s="16">
        <v>0</v>
      </c>
      <c r="K5156" s="16">
        <v>0</v>
      </c>
      <c r="L5156" s="16">
        <v>0</v>
      </c>
      <c r="M5156" s="16">
        <v>0</v>
      </c>
      <c r="N5156" s="16">
        <v>0</v>
      </c>
      <c r="O5156" s="16">
        <v>0</v>
      </c>
      <c r="P5156" s="13" t="str">
        <f t="shared" si="160"/>
        <v>P</v>
      </c>
      <c r="Q5156" s="13">
        <f>IFERROR(VLOOKUP($A5156, 'Fielding Data'!$A$1:$H$12056, 5, 0), 0)</f>
        <v>1</v>
      </c>
      <c r="R5156" s="13">
        <f>IFERROR(VLOOKUP($A5156, 'Fielding Data'!$A$1:$H$12056, 6, 0), 0)</f>
        <v>1</v>
      </c>
      <c r="S5156" s="13">
        <f>IFERROR(VLOOKUP($A5156, 'Fielding Data'!$A$1:$H$12056, 7, 0), 0)</f>
        <v>0</v>
      </c>
      <c r="T5156" s="13">
        <f>IFERROR(VLOOKUP($A5156, 'Fielding Data'!$A$1:$H$12056, 8, 0), 0)</f>
        <v>0</v>
      </c>
      <c r="U5156" s="13">
        <f>SUMIFS('Fielding Data'!E:E, 'Fielding Data'!$A:$A, $A5156)</f>
        <v>1</v>
      </c>
      <c r="V5156" s="13">
        <f>SUMIFS('Fielding Data'!F:F, 'Fielding Data'!$A:$A, $A5156)</f>
        <v>1</v>
      </c>
      <c r="W5156" s="13">
        <f>SUMIFS('Fielding Data'!G:G, 'Fielding Data'!$A:$A, $A5156)</f>
        <v>0</v>
      </c>
      <c r="X5156" s="13">
        <f>SUMIFS('Fielding Data'!H:H, 'Fielding Data'!$A:$A, $A5156)</f>
        <v>0</v>
      </c>
    </row>
    <row r="5157" spans="1:24" x14ac:dyDescent="0.3">
      <c r="A5157" s="13" t="str">
        <f t="shared" si="161"/>
        <v>grayso012014</v>
      </c>
      <c r="B5157" s="16" t="s">
        <v>1949</v>
      </c>
      <c r="C5157" s="16">
        <v>2014</v>
      </c>
      <c r="D5157" s="16">
        <v>33</v>
      </c>
      <c r="E5157" s="16">
        <v>2</v>
      </c>
      <c r="F5157" s="16">
        <v>0</v>
      </c>
      <c r="G5157" s="16">
        <v>0</v>
      </c>
      <c r="H5157" s="16">
        <v>0</v>
      </c>
      <c r="I5157" s="16">
        <v>0</v>
      </c>
      <c r="J5157" s="16">
        <v>0</v>
      </c>
      <c r="K5157" s="16">
        <v>0</v>
      </c>
      <c r="L5157" s="16">
        <v>0</v>
      </c>
      <c r="M5157" s="16">
        <v>0</v>
      </c>
      <c r="N5157" s="16">
        <v>0</v>
      </c>
      <c r="O5157" s="16">
        <v>1</v>
      </c>
      <c r="P5157" s="13" t="str">
        <f t="shared" si="160"/>
        <v>P</v>
      </c>
      <c r="Q5157" s="13">
        <f>IFERROR(VLOOKUP($A5157, 'Fielding Data'!$A$1:$H$12056, 5, 0), 0)</f>
        <v>18</v>
      </c>
      <c r="R5157" s="13">
        <f>IFERROR(VLOOKUP($A5157, 'Fielding Data'!$A$1:$H$12056, 6, 0), 0)</f>
        <v>41</v>
      </c>
      <c r="S5157" s="13">
        <f>IFERROR(VLOOKUP($A5157, 'Fielding Data'!$A$1:$H$12056, 7, 0), 0)</f>
        <v>3</v>
      </c>
      <c r="T5157" s="13">
        <f>IFERROR(VLOOKUP($A5157, 'Fielding Data'!$A$1:$H$12056, 8, 0), 0)</f>
        <v>3</v>
      </c>
      <c r="U5157" s="13">
        <f>SUMIFS('Fielding Data'!E:E, 'Fielding Data'!$A:$A, $A5157)</f>
        <v>18</v>
      </c>
      <c r="V5157" s="13">
        <f>SUMIFS('Fielding Data'!F:F, 'Fielding Data'!$A:$A, $A5157)</f>
        <v>41</v>
      </c>
      <c r="W5157" s="13">
        <f>SUMIFS('Fielding Data'!G:G, 'Fielding Data'!$A:$A, $A5157)</f>
        <v>3</v>
      </c>
      <c r="X5157" s="13">
        <f>SUMIFS('Fielding Data'!H:H, 'Fielding Data'!$A:$A, $A5157)</f>
        <v>3</v>
      </c>
    </row>
    <row r="5158" spans="1:24" x14ac:dyDescent="0.3">
      <c r="A5158" s="13" t="str">
        <f t="shared" si="161"/>
        <v>greengr012014</v>
      </c>
      <c r="B5158" s="16" t="s">
        <v>1950</v>
      </c>
      <c r="C5158" s="16">
        <v>2014</v>
      </c>
      <c r="D5158" s="16">
        <v>43</v>
      </c>
      <c r="E5158" s="16">
        <v>99</v>
      </c>
      <c r="F5158" s="16">
        <v>7</v>
      </c>
      <c r="G5158" s="16">
        <v>27</v>
      </c>
      <c r="H5158" s="16">
        <v>5</v>
      </c>
      <c r="I5158" s="16">
        <v>0</v>
      </c>
      <c r="J5158" s="16">
        <v>1</v>
      </c>
      <c r="K5158" s="16">
        <v>11</v>
      </c>
      <c r="L5158" s="16">
        <v>1</v>
      </c>
      <c r="M5158" s="16">
        <v>4</v>
      </c>
      <c r="N5158" s="16">
        <v>2</v>
      </c>
      <c r="O5158" s="16">
        <v>20</v>
      </c>
      <c r="P5158" s="13" t="str">
        <f t="shared" si="160"/>
        <v>1B</v>
      </c>
      <c r="Q5158" s="13">
        <f>IFERROR(VLOOKUP($A5158, 'Fielding Data'!$A$1:$H$12056, 5, 0), 0)</f>
        <v>4</v>
      </c>
      <c r="R5158" s="13">
        <f>IFERROR(VLOOKUP($A5158, 'Fielding Data'!$A$1:$H$12056, 6, 0), 0)</f>
        <v>0</v>
      </c>
      <c r="S5158" s="13">
        <f>IFERROR(VLOOKUP($A5158, 'Fielding Data'!$A$1:$H$12056, 7, 0), 0)</f>
        <v>0</v>
      </c>
      <c r="T5158" s="13">
        <f>IFERROR(VLOOKUP($A5158, 'Fielding Data'!$A$1:$H$12056, 8, 0), 0)</f>
        <v>1</v>
      </c>
      <c r="U5158" s="13">
        <f>SUMIFS('Fielding Data'!E:E, 'Fielding Data'!$A:$A, $A5158)</f>
        <v>49</v>
      </c>
      <c r="V5158" s="13">
        <f>SUMIFS('Fielding Data'!F:F, 'Fielding Data'!$A:$A, $A5158)</f>
        <v>31</v>
      </c>
      <c r="W5158" s="13">
        <f>SUMIFS('Fielding Data'!G:G, 'Fielding Data'!$A:$A, $A5158)</f>
        <v>0</v>
      </c>
      <c r="X5158" s="13">
        <f>SUMIFS('Fielding Data'!H:H, 'Fielding Data'!$A:$A, $A5158)</f>
        <v>7</v>
      </c>
    </row>
    <row r="5159" spans="1:24" x14ac:dyDescent="0.3">
      <c r="A5159" s="13" t="str">
        <f t="shared" si="161"/>
        <v>greenni022014</v>
      </c>
      <c r="B5159" s="16" t="s">
        <v>2179</v>
      </c>
      <c r="C5159" s="16">
        <v>2014</v>
      </c>
      <c r="D5159" s="16">
        <v>19</v>
      </c>
      <c r="E5159" s="16">
        <v>5</v>
      </c>
      <c r="F5159" s="16">
        <v>0</v>
      </c>
      <c r="G5159" s="16">
        <v>0</v>
      </c>
      <c r="H5159" s="16">
        <v>0</v>
      </c>
      <c r="I5159" s="16">
        <v>0</v>
      </c>
      <c r="J5159" s="16">
        <v>0</v>
      </c>
      <c r="K5159" s="16">
        <v>0</v>
      </c>
      <c r="L5159" s="16">
        <v>0</v>
      </c>
      <c r="M5159" s="16">
        <v>0</v>
      </c>
      <c r="N5159" s="16">
        <v>0</v>
      </c>
      <c r="O5159" s="16">
        <v>0</v>
      </c>
      <c r="P5159" s="13" t="str">
        <f t="shared" si="160"/>
        <v>P</v>
      </c>
      <c r="Q5159" s="13">
        <f>IFERROR(VLOOKUP($A5159, 'Fielding Data'!$A$1:$H$12056, 5, 0), 0)</f>
        <v>6</v>
      </c>
      <c r="R5159" s="13">
        <f>IFERROR(VLOOKUP($A5159, 'Fielding Data'!$A$1:$H$12056, 6, 0), 0)</f>
        <v>11</v>
      </c>
      <c r="S5159" s="13">
        <f>IFERROR(VLOOKUP($A5159, 'Fielding Data'!$A$1:$H$12056, 7, 0), 0)</f>
        <v>0</v>
      </c>
      <c r="T5159" s="13">
        <f>IFERROR(VLOOKUP($A5159, 'Fielding Data'!$A$1:$H$12056, 8, 0), 0)</f>
        <v>1</v>
      </c>
      <c r="U5159" s="13">
        <f>SUMIFS('Fielding Data'!E:E, 'Fielding Data'!$A:$A, $A5159)</f>
        <v>6</v>
      </c>
      <c r="V5159" s="13">
        <f>SUMIFS('Fielding Data'!F:F, 'Fielding Data'!$A:$A, $A5159)</f>
        <v>11</v>
      </c>
      <c r="W5159" s="13">
        <f>SUMIFS('Fielding Data'!G:G, 'Fielding Data'!$A:$A, $A5159)</f>
        <v>0</v>
      </c>
      <c r="X5159" s="13">
        <f>SUMIFS('Fielding Data'!H:H, 'Fielding Data'!$A:$A, $A5159)</f>
        <v>1</v>
      </c>
    </row>
    <row r="5160" spans="1:24" x14ac:dyDescent="0.3">
      <c r="A5160" s="13" t="str">
        <f t="shared" si="161"/>
        <v>greensh022014</v>
      </c>
      <c r="B5160" s="16" t="s">
        <v>2180</v>
      </c>
      <c r="C5160" s="16">
        <v>2014</v>
      </c>
      <c r="D5160" s="16">
        <v>15</v>
      </c>
      <c r="E5160" s="16">
        <v>0</v>
      </c>
      <c r="F5160" s="16">
        <v>0</v>
      </c>
      <c r="G5160" s="16">
        <v>0</v>
      </c>
      <c r="H5160" s="16">
        <v>0</v>
      </c>
      <c r="I5160" s="16">
        <v>0</v>
      </c>
      <c r="J5160" s="16">
        <v>0</v>
      </c>
      <c r="K5160" s="16">
        <v>0</v>
      </c>
      <c r="L5160" s="16">
        <v>0</v>
      </c>
      <c r="M5160" s="16">
        <v>0</v>
      </c>
      <c r="N5160" s="16">
        <v>0</v>
      </c>
      <c r="O5160" s="16">
        <v>0</v>
      </c>
      <c r="P5160" s="13" t="str">
        <f t="shared" si="160"/>
        <v>P</v>
      </c>
      <c r="Q5160" s="13">
        <f>IFERROR(VLOOKUP($A5160, 'Fielding Data'!$A$1:$H$12056, 5, 0), 0)</f>
        <v>5</v>
      </c>
      <c r="R5160" s="13">
        <f>IFERROR(VLOOKUP($A5160, 'Fielding Data'!$A$1:$H$12056, 6, 0), 0)</f>
        <v>4</v>
      </c>
      <c r="S5160" s="13">
        <f>IFERROR(VLOOKUP($A5160, 'Fielding Data'!$A$1:$H$12056, 7, 0), 0)</f>
        <v>4</v>
      </c>
      <c r="T5160" s="13">
        <f>IFERROR(VLOOKUP($A5160, 'Fielding Data'!$A$1:$H$12056, 8, 0), 0)</f>
        <v>0</v>
      </c>
      <c r="U5160" s="13">
        <f>SUMIFS('Fielding Data'!E:E, 'Fielding Data'!$A:$A, $A5160)</f>
        <v>5</v>
      </c>
      <c r="V5160" s="13">
        <f>SUMIFS('Fielding Data'!F:F, 'Fielding Data'!$A:$A, $A5160)</f>
        <v>4</v>
      </c>
      <c r="W5160" s="13">
        <f>SUMIFS('Fielding Data'!G:G, 'Fielding Data'!$A:$A, $A5160)</f>
        <v>4</v>
      </c>
      <c r="X5160" s="13">
        <f>SUMIFS('Fielding Data'!H:H, 'Fielding Data'!$A:$A, $A5160)</f>
        <v>0</v>
      </c>
    </row>
    <row r="5161" spans="1:24" x14ac:dyDescent="0.3">
      <c r="A5161" s="13" t="str">
        <f t="shared" si="161"/>
        <v>gregelu012014</v>
      </c>
      <c r="B5161" s="16" t="s">
        <v>1094</v>
      </c>
      <c r="C5161" s="16">
        <v>2014</v>
      </c>
      <c r="D5161" s="16">
        <v>72</v>
      </c>
      <c r="E5161" s="16">
        <v>0</v>
      </c>
      <c r="F5161" s="16">
        <v>0</v>
      </c>
      <c r="G5161" s="16">
        <v>0</v>
      </c>
      <c r="H5161" s="16">
        <v>0</v>
      </c>
      <c r="I5161" s="16">
        <v>0</v>
      </c>
      <c r="J5161" s="16">
        <v>0</v>
      </c>
      <c r="K5161" s="16">
        <v>0</v>
      </c>
      <c r="L5161" s="16">
        <v>0</v>
      </c>
      <c r="M5161" s="16">
        <v>0</v>
      </c>
      <c r="N5161" s="16">
        <v>0</v>
      </c>
      <c r="O5161" s="16">
        <v>0</v>
      </c>
      <c r="P5161" s="13" t="str">
        <f t="shared" si="160"/>
        <v>P</v>
      </c>
      <c r="Q5161" s="13">
        <f>IFERROR(VLOOKUP($A5161, 'Fielding Data'!$A$1:$H$12056, 5, 0), 0)</f>
        <v>4</v>
      </c>
      <c r="R5161" s="13">
        <f>IFERROR(VLOOKUP($A5161, 'Fielding Data'!$A$1:$H$12056, 6, 0), 0)</f>
        <v>8</v>
      </c>
      <c r="S5161" s="13">
        <f>IFERROR(VLOOKUP($A5161, 'Fielding Data'!$A$1:$H$12056, 7, 0), 0)</f>
        <v>0</v>
      </c>
      <c r="T5161" s="13">
        <f>IFERROR(VLOOKUP($A5161, 'Fielding Data'!$A$1:$H$12056, 8, 0), 0)</f>
        <v>0</v>
      </c>
      <c r="U5161" s="13">
        <f>SUMIFS('Fielding Data'!E:E, 'Fielding Data'!$A:$A, $A5161)</f>
        <v>4</v>
      </c>
      <c r="V5161" s="13">
        <f>SUMIFS('Fielding Data'!F:F, 'Fielding Data'!$A:$A, $A5161)</f>
        <v>8</v>
      </c>
      <c r="W5161" s="13">
        <f>SUMIFS('Fielding Data'!G:G, 'Fielding Data'!$A:$A, $A5161)</f>
        <v>0</v>
      </c>
      <c r="X5161" s="13">
        <f>SUMIFS('Fielding Data'!H:H, 'Fielding Data'!$A:$A, $A5161)</f>
        <v>0</v>
      </c>
    </row>
    <row r="5162" spans="1:24" x14ac:dyDescent="0.3">
      <c r="A5162" s="13" t="str">
        <f t="shared" si="161"/>
        <v>greggke012014</v>
      </c>
      <c r="B5162" s="16" t="s">
        <v>374</v>
      </c>
      <c r="C5162" s="16">
        <v>2014</v>
      </c>
      <c r="D5162" s="16">
        <v>12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16">
        <v>0</v>
      </c>
      <c r="K5162" s="16">
        <v>0</v>
      </c>
      <c r="L5162" s="16">
        <v>0</v>
      </c>
      <c r="M5162" s="16">
        <v>0</v>
      </c>
      <c r="N5162" s="16">
        <v>0</v>
      </c>
      <c r="O5162" s="16">
        <v>0</v>
      </c>
      <c r="P5162" s="13" t="str">
        <f t="shared" si="160"/>
        <v>P</v>
      </c>
      <c r="Q5162" s="13">
        <f>IFERROR(VLOOKUP($A5162, 'Fielding Data'!$A$1:$H$12056, 5, 0), 0)</f>
        <v>0</v>
      </c>
      <c r="R5162" s="13">
        <f>IFERROR(VLOOKUP($A5162, 'Fielding Data'!$A$1:$H$12056, 6, 0), 0)</f>
        <v>0</v>
      </c>
      <c r="S5162" s="13">
        <f>IFERROR(VLOOKUP($A5162, 'Fielding Data'!$A$1:$H$12056, 7, 0), 0)</f>
        <v>0</v>
      </c>
      <c r="T5162" s="13">
        <f>IFERROR(VLOOKUP($A5162, 'Fielding Data'!$A$1:$H$12056, 8, 0), 0)</f>
        <v>0</v>
      </c>
      <c r="U5162" s="13">
        <f>SUMIFS('Fielding Data'!E:E, 'Fielding Data'!$A:$A, $A5162)</f>
        <v>0</v>
      </c>
      <c r="V5162" s="13">
        <f>SUMIFS('Fielding Data'!F:F, 'Fielding Data'!$A:$A, $A5162)</f>
        <v>0</v>
      </c>
      <c r="W5162" s="13">
        <f>SUMIFS('Fielding Data'!G:G, 'Fielding Data'!$A:$A, $A5162)</f>
        <v>0</v>
      </c>
      <c r="X5162" s="13">
        <f>SUMIFS('Fielding Data'!H:H, 'Fielding Data'!$A:$A, $A5162)</f>
        <v>0</v>
      </c>
    </row>
    <row r="5163" spans="1:24" x14ac:dyDescent="0.3">
      <c r="A5163" s="13" t="str">
        <f t="shared" si="161"/>
        <v>gregodi012014</v>
      </c>
      <c r="B5163" s="16" t="s">
        <v>1727</v>
      </c>
      <c r="C5163" s="16">
        <v>2014</v>
      </c>
      <c r="D5163" s="16">
        <v>80</v>
      </c>
      <c r="E5163" s="16">
        <v>270</v>
      </c>
      <c r="F5163" s="16">
        <v>35</v>
      </c>
      <c r="G5163" s="16">
        <v>61</v>
      </c>
      <c r="H5163" s="16">
        <v>9</v>
      </c>
      <c r="I5163" s="16">
        <v>5</v>
      </c>
      <c r="J5163" s="16">
        <v>6</v>
      </c>
      <c r="K5163" s="16">
        <v>27</v>
      </c>
      <c r="L5163" s="16">
        <v>3</v>
      </c>
      <c r="M5163" s="16">
        <v>0</v>
      </c>
      <c r="N5163" s="16">
        <v>22</v>
      </c>
      <c r="O5163" s="16">
        <v>52</v>
      </c>
      <c r="P5163" s="13" t="str">
        <f t="shared" si="160"/>
        <v>2B</v>
      </c>
      <c r="Q5163" s="13">
        <f>IFERROR(VLOOKUP($A5163, 'Fielding Data'!$A$1:$H$12056, 5, 0), 0)</f>
        <v>13</v>
      </c>
      <c r="R5163" s="13">
        <f>IFERROR(VLOOKUP($A5163, 'Fielding Data'!$A$1:$H$12056, 6, 0), 0)</f>
        <v>26</v>
      </c>
      <c r="S5163" s="13">
        <f>IFERROR(VLOOKUP($A5163, 'Fielding Data'!$A$1:$H$12056, 7, 0), 0)</f>
        <v>1</v>
      </c>
      <c r="T5163" s="13">
        <f>IFERROR(VLOOKUP($A5163, 'Fielding Data'!$A$1:$H$12056, 8, 0), 0)</f>
        <v>3</v>
      </c>
      <c r="U5163" s="13">
        <f>SUMIFS('Fielding Data'!E:E, 'Fielding Data'!$A:$A, $A5163)</f>
        <v>113</v>
      </c>
      <c r="V5163" s="13">
        <f>SUMIFS('Fielding Data'!F:F, 'Fielding Data'!$A:$A, $A5163)</f>
        <v>216</v>
      </c>
      <c r="W5163" s="13">
        <f>SUMIFS('Fielding Data'!G:G, 'Fielding Data'!$A:$A, $A5163)</f>
        <v>6</v>
      </c>
      <c r="X5163" s="13">
        <f>SUMIFS('Fielding Data'!H:H, 'Fielding Data'!$A:$A, $A5163)</f>
        <v>42</v>
      </c>
    </row>
    <row r="5164" spans="1:24" x14ac:dyDescent="0.3">
      <c r="A5164" s="13" t="str">
        <f t="shared" si="161"/>
        <v>greinza012014</v>
      </c>
      <c r="B5164" s="16" t="s">
        <v>448</v>
      </c>
      <c r="C5164" s="16">
        <v>2014</v>
      </c>
      <c r="D5164" s="16">
        <v>32</v>
      </c>
      <c r="E5164" s="16">
        <v>60</v>
      </c>
      <c r="F5164" s="16">
        <v>5</v>
      </c>
      <c r="G5164" s="16">
        <v>12</v>
      </c>
      <c r="H5164" s="16">
        <v>6</v>
      </c>
      <c r="I5164" s="16">
        <v>0</v>
      </c>
      <c r="J5164" s="16">
        <v>1</v>
      </c>
      <c r="K5164" s="16">
        <v>3</v>
      </c>
      <c r="L5164" s="16">
        <v>0</v>
      </c>
      <c r="M5164" s="16">
        <v>0</v>
      </c>
      <c r="N5164" s="16">
        <v>5</v>
      </c>
      <c r="O5164" s="16">
        <v>11</v>
      </c>
      <c r="P5164" s="13" t="str">
        <f t="shared" si="160"/>
        <v>P</v>
      </c>
      <c r="Q5164" s="13">
        <f>IFERROR(VLOOKUP($A5164, 'Fielding Data'!$A$1:$H$12056, 5, 0), 0)</f>
        <v>28</v>
      </c>
      <c r="R5164" s="13">
        <f>IFERROR(VLOOKUP($A5164, 'Fielding Data'!$A$1:$H$12056, 6, 0), 0)</f>
        <v>30</v>
      </c>
      <c r="S5164" s="13">
        <f>IFERROR(VLOOKUP($A5164, 'Fielding Data'!$A$1:$H$12056, 7, 0), 0)</f>
        <v>1</v>
      </c>
      <c r="T5164" s="13">
        <f>IFERROR(VLOOKUP($A5164, 'Fielding Data'!$A$1:$H$12056, 8, 0), 0)</f>
        <v>8</v>
      </c>
      <c r="U5164" s="13">
        <f>SUMIFS('Fielding Data'!E:E, 'Fielding Data'!$A:$A, $A5164)</f>
        <v>28</v>
      </c>
      <c r="V5164" s="13">
        <f>SUMIFS('Fielding Data'!F:F, 'Fielding Data'!$A:$A, $A5164)</f>
        <v>30</v>
      </c>
      <c r="W5164" s="13">
        <f>SUMIFS('Fielding Data'!G:G, 'Fielding Data'!$A:$A, $A5164)</f>
        <v>1</v>
      </c>
      <c r="X5164" s="13">
        <f>SUMIFS('Fielding Data'!H:H, 'Fielding Data'!$A:$A, $A5164)</f>
        <v>8</v>
      </c>
    </row>
    <row r="5165" spans="1:24" x14ac:dyDescent="0.3">
      <c r="A5165" s="13" t="str">
        <f t="shared" si="161"/>
        <v>grichra012014</v>
      </c>
      <c r="B5165" s="16" t="s">
        <v>2181</v>
      </c>
      <c r="C5165" s="16">
        <v>2014</v>
      </c>
      <c r="D5165" s="16">
        <v>47</v>
      </c>
      <c r="E5165" s="16">
        <v>110</v>
      </c>
      <c r="F5165" s="16">
        <v>11</v>
      </c>
      <c r="G5165" s="16">
        <v>27</v>
      </c>
      <c r="H5165" s="16">
        <v>6</v>
      </c>
      <c r="I5165" s="16">
        <v>1</v>
      </c>
      <c r="J5165" s="16">
        <v>3</v>
      </c>
      <c r="K5165" s="16">
        <v>8</v>
      </c>
      <c r="L5165" s="16">
        <v>0</v>
      </c>
      <c r="M5165" s="16">
        <v>2</v>
      </c>
      <c r="N5165" s="16">
        <v>5</v>
      </c>
      <c r="O5165" s="16">
        <v>31</v>
      </c>
      <c r="P5165" s="13" t="str">
        <f t="shared" si="160"/>
        <v>CF</v>
      </c>
      <c r="Q5165" s="13">
        <f>IFERROR(VLOOKUP($A5165, 'Fielding Data'!$A$1:$H$12056, 5, 0), 0)</f>
        <v>17</v>
      </c>
      <c r="R5165" s="13">
        <f>IFERROR(VLOOKUP($A5165, 'Fielding Data'!$A$1:$H$12056, 6, 0), 0)</f>
        <v>0</v>
      </c>
      <c r="S5165" s="13">
        <f>IFERROR(VLOOKUP($A5165, 'Fielding Data'!$A$1:$H$12056, 7, 0), 0)</f>
        <v>1</v>
      </c>
      <c r="T5165" s="13">
        <f>IFERROR(VLOOKUP($A5165, 'Fielding Data'!$A$1:$H$12056, 8, 0), 0)</f>
        <v>0</v>
      </c>
      <c r="U5165" s="13">
        <f>SUMIFS('Fielding Data'!E:E, 'Fielding Data'!$A:$A, $A5165)</f>
        <v>108</v>
      </c>
      <c r="V5165" s="13">
        <f>SUMIFS('Fielding Data'!F:F, 'Fielding Data'!$A:$A, $A5165)</f>
        <v>4</v>
      </c>
      <c r="W5165" s="13">
        <f>SUMIFS('Fielding Data'!G:G, 'Fielding Data'!$A:$A, $A5165)</f>
        <v>4</v>
      </c>
      <c r="X5165" s="13">
        <f>SUMIFS('Fielding Data'!H:H, 'Fielding Data'!$A:$A, $A5165)</f>
        <v>0</v>
      </c>
    </row>
    <row r="5166" spans="1:24" x14ac:dyDescent="0.3">
      <c r="A5166" s="13" t="str">
        <f t="shared" si="161"/>
        <v>grimmju012014</v>
      </c>
      <c r="B5166" s="16" t="s">
        <v>1729</v>
      </c>
      <c r="C5166" s="16">
        <v>2014</v>
      </c>
      <c r="D5166" s="16">
        <v>73</v>
      </c>
      <c r="E5166" s="16">
        <v>2</v>
      </c>
      <c r="F5166" s="16">
        <v>0</v>
      </c>
      <c r="G5166" s="16">
        <v>0</v>
      </c>
      <c r="H5166" s="16">
        <v>0</v>
      </c>
      <c r="I5166" s="16">
        <v>0</v>
      </c>
      <c r="J5166" s="16">
        <v>0</v>
      </c>
      <c r="K5166" s="16">
        <v>0</v>
      </c>
      <c r="L5166" s="16">
        <v>0</v>
      </c>
      <c r="M5166" s="16">
        <v>0</v>
      </c>
      <c r="N5166" s="16">
        <v>0</v>
      </c>
      <c r="O5166" s="16">
        <v>2</v>
      </c>
      <c r="P5166" s="13" t="str">
        <f t="shared" si="160"/>
        <v>P</v>
      </c>
      <c r="Q5166" s="13">
        <f>IFERROR(VLOOKUP($A5166, 'Fielding Data'!$A$1:$H$12056, 5, 0), 0)</f>
        <v>4</v>
      </c>
      <c r="R5166" s="13">
        <f>IFERROR(VLOOKUP($A5166, 'Fielding Data'!$A$1:$H$12056, 6, 0), 0)</f>
        <v>6</v>
      </c>
      <c r="S5166" s="13">
        <f>IFERROR(VLOOKUP($A5166, 'Fielding Data'!$A$1:$H$12056, 7, 0), 0)</f>
        <v>0</v>
      </c>
      <c r="T5166" s="13">
        <f>IFERROR(VLOOKUP($A5166, 'Fielding Data'!$A$1:$H$12056, 8, 0), 0)</f>
        <v>0</v>
      </c>
      <c r="U5166" s="13">
        <f>SUMIFS('Fielding Data'!E:E, 'Fielding Data'!$A:$A, $A5166)</f>
        <v>4</v>
      </c>
      <c r="V5166" s="13">
        <f>SUMIFS('Fielding Data'!F:F, 'Fielding Data'!$A:$A, $A5166)</f>
        <v>6</v>
      </c>
      <c r="W5166" s="13">
        <f>SUMIFS('Fielding Data'!G:G, 'Fielding Data'!$A:$A, $A5166)</f>
        <v>0</v>
      </c>
      <c r="X5166" s="13">
        <f>SUMIFS('Fielding Data'!H:H, 'Fielding Data'!$A:$A, $A5166)</f>
        <v>0</v>
      </c>
    </row>
    <row r="5167" spans="1:24" x14ac:dyDescent="0.3">
      <c r="A5167" s="13" t="str">
        <f t="shared" si="161"/>
        <v>grossro012014</v>
      </c>
      <c r="B5167" s="16" t="s">
        <v>1951</v>
      </c>
      <c r="C5167" s="16">
        <v>2014</v>
      </c>
      <c r="D5167" s="16">
        <v>103</v>
      </c>
      <c r="E5167" s="16">
        <v>360</v>
      </c>
      <c r="F5167" s="16">
        <v>42</v>
      </c>
      <c r="G5167" s="16">
        <v>84</v>
      </c>
      <c r="H5167" s="16">
        <v>14</v>
      </c>
      <c r="I5167" s="16">
        <v>2</v>
      </c>
      <c r="J5167" s="16">
        <v>6</v>
      </c>
      <c r="K5167" s="16">
        <v>37</v>
      </c>
      <c r="L5167" s="16">
        <v>9</v>
      </c>
      <c r="M5167" s="16">
        <v>3</v>
      </c>
      <c r="N5167" s="16">
        <v>55</v>
      </c>
      <c r="O5167" s="16">
        <v>105</v>
      </c>
      <c r="P5167" s="13" t="str">
        <f t="shared" si="160"/>
        <v>CF</v>
      </c>
      <c r="Q5167" s="13">
        <f>IFERROR(VLOOKUP($A5167, 'Fielding Data'!$A$1:$H$12056, 5, 0), 0)</f>
        <v>7</v>
      </c>
      <c r="R5167" s="13">
        <f>IFERROR(VLOOKUP($A5167, 'Fielding Data'!$A$1:$H$12056, 6, 0), 0)</f>
        <v>0</v>
      </c>
      <c r="S5167" s="13">
        <f>IFERROR(VLOOKUP($A5167, 'Fielding Data'!$A$1:$H$12056, 7, 0), 0)</f>
        <v>0</v>
      </c>
      <c r="T5167" s="13">
        <f>IFERROR(VLOOKUP($A5167, 'Fielding Data'!$A$1:$H$12056, 8, 0), 0)</f>
        <v>0</v>
      </c>
      <c r="U5167" s="13">
        <f>SUMIFS('Fielding Data'!E:E, 'Fielding Data'!$A:$A, $A5167)</f>
        <v>354</v>
      </c>
      <c r="V5167" s="13">
        <f>SUMIFS('Fielding Data'!F:F, 'Fielding Data'!$A:$A, $A5167)</f>
        <v>12</v>
      </c>
      <c r="W5167" s="13">
        <f>SUMIFS('Fielding Data'!G:G, 'Fielding Data'!$A:$A, $A5167)</f>
        <v>6</v>
      </c>
      <c r="X5167" s="13">
        <f>SUMIFS('Fielding Data'!H:H, 'Fielding Data'!$A:$A, $A5167)</f>
        <v>2</v>
      </c>
    </row>
    <row r="5168" spans="1:24" x14ac:dyDescent="0.3">
      <c r="A5168" s="13" t="str">
        <f t="shared" si="161"/>
        <v>grubeja012014</v>
      </c>
      <c r="B5168" s="16" t="s">
        <v>2182</v>
      </c>
      <c r="C5168" s="16">
        <v>2014</v>
      </c>
      <c r="D5168" s="16">
        <v>1</v>
      </c>
      <c r="E5168" s="16">
        <v>0</v>
      </c>
      <c r="F5168" s="16">
        <v>0</v>
      </c>
      <c r="G5168" s="16">
        <v>0</v>
      </c>
      <c r="H5168" s="16">
        <v>0</v>
      </c>
      <c r="I5168" s="16">
        <v>0</v>
      </c>
      <c r="J5168" s="16">
        <v>0</v>
      </c>
      <c r="K5168" s="16">
        <v>0</v>
      </c>
      <c r="L5168" s="16">
        <v>0</v>
      </c>
      <c r="M5168" s="16">
        <v>0</v>
      </c>
      <c r="N5168" s="16">
        <v>0</v>
      </c>
      <c r="O5168" s="16">
        <v>0</v>
      </c>
      <c r="P5168" s="13" t="str">
        <f t="shared" si="160"/>
        <v>P</v>
      </c>
      <c r="Q5168" s="13">
        <f>IFERROR(VLOOKUP($A5168, 'Fielding Data'!$A$1:$H$12056, 5, 0), 0)</f>
        <v>0</v>
      </c>
      <c r="R5168" s="13">
        <f>IFERROR(VLOOKUP($A5168, 'Fielding Data'!$A$1:$H$12056, 6, 0), 0)</f>
        <v>0</v>
      </c>
      <c r="S5168" s="13">
        <f>IFERROR(VLOOKUP($A5168, 'Fielding Data'!$A$1:$H$12056, 7, 0), 0)</f>
        <v>0</v>
      </c>
      <c r="T5168" s="13">
        <f>IFERROR(VLOOKUP($A5168, 'Fielding Data'!$A$1:$H$12056, 8, 0), 0)</f>
        <v>0</v>
      </c>
      <c r="U5168" s="13">
        <f>SUMIFS('Fielding Data'!E:E, 'Fielding Data'!$A:$A, $A5168)</f>
        <v>0</v>
      </c>
      <c r="V5168" s="13">
        <f>SUMIFS('Fielding Data'!F:F, 'Fielding Data'!$A:$A, $A5168)</f>
        <v>0</v>
      </c>
      <c r="W5168" s="13">
        <f>SUMIFS('Fielding Data'!G:G, 'Fielding Data'!$A:$A, $A5168)</f>
        <v>0</v>
      </c>
      <c r="X5168" s="13">
        <f>SUMIFS('Fielding Data'!H:H, 'Fielding Data'!$A:$A, $A5168)</f>
        <v>0</v>
      </c>
    </row>
    <row r="5169" spans="1:24" x14ac:dyDescent="0.3">
      <c r="A5169" s="13" t="str">
        <f t="shared" si="161"/>
        <v>guerral012014</v>
      </c>
      <c r="B5169" s="16" t="s">
        <v>2183</v>
      </c>
      <c r="C5169" s="16">
        <v>2014</v>
      </c>
      <c r="D5169" s="16">
        <v>11</v>
      </c>
      <c r="E5169" s="16">
        <v>13</v>
      </c>
      <c r="F5169" s="16">
        <v>0</v>
      </c>
      <c r="G5169" s="16">
        <v>1</v>
      </c>
      <c r="H5169" s="16">
        <v>0</v>
      </c>
      <c r="I5169" s="16">
        <v>0</v>
      </c>
      <c r="J5169" s="16">
        <v>0</v>
      </c>
      <c r="K5169" s="16">
        <v>0</v>
      </c>
      <c r="L5169" s="16">
        <v>0</v>
      </c>
      <c r="M5169" s="16">
        <v>0</v>
      </c>
      <c r="N5169" s="16">
        <v>0</v>
      </c>
      <c r="O5169" s="16">
        <v>6</v>
      </c>
      <c r="P5169" s="13" t="str">
        <f t="shared" si="160"/>
        <v>LF</v>
      </c>
      <c r="Q5169" s="13">
        <f>IFERROR(VLOOKUP($A5169, 'Fielding Data'!$A$1:$H$12056, 5, 0), 0)</f>
        <v>2</v>
      </c>
      <c r="R5169" s="13">
        <f>IFERROR(VLOOKUP($A5169, 'Fielding Data'!$A$1:$H$12056, 6, 0), 0)</f>
        <v>0</v>
      </c>
      <c r="S5169" s="13">
        <f>IFERROR(VLOOKUP($A5169, 'Fielding Data'!$A$1:$H$12056, 7, 0), 0)</f>
        <v>0</v>
      </c>
      <c r="T5169" s="13">
        <f>IFERROR(VLOOKUP($A5169, 'Fielding Data'!$A$1:$H$12056, 8, 0), 0)</f>
        <v>0</v>
      </c>
      <c r="U5169" s="13">
        <f>SUMIFS('Fielding Data'!E:E, 'Fielding Data'!$A:$A, $A5169)</f>
        <v>4</v>
      </c>
      <c r="V5169" s="13">
        <f>SUMIFS('Fielding Data'!F:F, 'Fielding Data'!$A:$A, $A5169)</f>
        <v>0</v>
      </c>
      <c r="W5169" s="13">
        <f>SUMIFS('Fielding Data'!G:G, 'Fielding Data'!$A:$A, $A5169)</f>
        <v>0</v>
      </c>
      <c r="X5169" s="13">
        <f>SUMIFS('Fielding Data'!H:H, 'Fielding Data'!$A:$A, $A5169)</f>
        <v>0</v>
      </c>
    </row>
    <row r="5170" spans="1:24" x14ac:dyDescent="0.3">
      <c r="A5170" s="13" t="str">
        <f t="shared" si="161"/>
        <v>guerrja012014</v>
      </c>
      <c r="B5170" s="16" t="s">
        <v>1514</v>
      </c>
      <c r="C5170" s="16">
        <v>2014</v>
      </c>
      <c r="D5170" s="16">
        <v>42</v>
      </c>
      <c r="E5170" s="16">
        <v>0</v>
      </c>
      <c r="F5170" s="16">
        <v>0</v>
      </c>
      <c r="G5170" s="16">
        <v>0</v>
      </c>
      <c r="H5170" s="16">
        <v>0</v>
      </c>
      <c r="I5170" s="16">
        <v>0</v>
      </c>
      <c r="J5170" s="16">
        <v>0</v>
      </c>
      <c r="K5170" s="16">
        <v>0</v>
      </c>
      <c r="L5170" s="16">
        <v>0</v>
      </c>
      <c r="M5170" s="16">
        <v>0</v>
      </c>
      <c r="N5170" s="16">
        <v>0</v>
      </c>
      <c r="O5170" s="16">
        <v>0</v>
      </c>
      <c r="P5170" s="13" t="str">
        <f t="shared" si="160"/>
        <v>P</v>
      </c>
      <c r="Q5170" s="13">
        <f>IFERROR(VLOOKUP($A5170, 'Fielding Data'!$A$1:$H$12056, 5, 0), 0)</f>
        <v>6</v>
      </c>
      <c r="R5170" s="13">
        <f>IFERROR(VLOOKUP($A5170, 'Fielding Data'!$A$1:$H$12056, 6, 0), 0)</f>
        <v>3</v>
      </c>
      <c r="S5170" s="13">
        <f>IFERROR(VLOOKUP($A5170, 'Fielding Data'!$A$1:$H$12056, 7, 0), 0)</f>
        <v>1</v>
      </c>
      <c r="T5170" s="13">
        <f>IFERROR(VLOOKUP($A5170, 'Fielding Data'!$A$1:$H$12056, 8, 0), 0)</f>
        <v>0</v>
      </c>
      <c r="U5170" s="13">
        <f>SUMIFS('Fielding Data'!E:E, 'Fielding Data'!$A:$A, $A5170)</f>
        <v>6</v>
      </c>
      <c r="V5170" s="13">
        <f>SUMIFS('Fielding Data'!F:F, 'Fielding Data'!$A:$A, $A5170)</f>
        <v>3</v>
      </c>
      <c r="W5170" s="13">
        <f>SUMIFS('Fielding Data'!G:G, 'Fielding Data'!$A:$A, $A5170)</f>
        <v>1</v>
      </c>
      <c r="X5170" s="13">
        <f>SUMIFS('Fielding Data'!H:H, 'Fielding Data'!$A:$A, $A5170)</f>
        <v>0</v>
      </c>
    </row>
    <row r="5171" spans="1:24" x14ac:dyDescent="0.3">
      <c r="A5171" s="13" t="str">
        <f t="shared" si="161"/>
        <v>guerrma022014</v>
      </c>
      <c r="B5171" s="16" t="s">
        <v>450</v>
      </c>
      <c r="C5171" s="16">
        <v>2014</v>
      </c>
      <c r="D5171" s="16">
        <v>27</v>
      </c>
      <c r="E5171" s="16">
        <v>0</v>
      </c>
      <c r="F5171" s="16">
        <v>0</v>
      </c>
      <c r="G5171" s="16">
        <v>0</v>
      </c>
      <c r="H5171" s="16">
        <v>0</v>
      </c>
      <c r="I5171" s="16">
        <v>0</v>
      </c>
      <c r="J5171" s="16">
        <v>0</v>
      </c>
      <c r="K5171" s="16">
        <v>0</v>
      </c>
      <c r="L5171" s="16">
        <v>0</v>
      </c>
      <c r="M5171" s="16">
        <v>0</v>
      </c>
      <c r="N5171" s="16">
        <v>0</v>
      </c>
      <c r="O5171" s="16">
        <v>0</v>
      </c>
      <c r="P5171" s="13" t="str">
        <f t="shared" si="160"/>
        <v>P</v>
      </c>
      <c r="Q5171" s="13">
        <f>IFERROR(VLOOKUP($A5171, 'Fielding Data'!$A$1:$H$12056, 5, 0), 0)</f>
        <v>3</v>
      </c>
      <c r="R5171" s="13">
        <f>IFERROR(VLOOKUP($A5171, 'Fielding Data'!$A$1:$H$12056, 6, 0), 0)</f>
        <v>3</v>
      </c>
      <c r="S5171" s="13">
        <f>IFERROR(VLOOKUP($A5171, 'Fielding Data'!$A$1:$H$12056, 7, 0), 0)</f>
        <v>0</v>
      </c>
      <c r="T5171" s="13">
        <f>IFERROR(VLOOKUP($A5171, 'Fielding Data'!$A$1:$H$12056, 8, 0), 0)</f>
        <v>0</v>
      </c>
      <c r="U5171" s="13">
        <f>SUMIFS('Fielding Data'!E:E, 'Fielding Data'!$A:$A, $A5171)</f>
        <v>3</v>
      </c>
      <c r="V5171" s="13">
        <f>SUMIFS('Fielding Data'!F:F, 'Fielding Data'!$A:$A, $A5171)</f>
        <v>3</v>
      </c>
      <c r="W5171" s="13">
        <f>SUMIFS('Fielding Data'!G:G, 'Fielding Data'!$A:$A, $A5171)</f>
        <v>0</v>
      </c>
      <c r="X5171" s="13">
        <f>SUMIFS('Fielding Data'!H:H, 'Fielding Data'!$A:$A, $A5171)</f>
        <v>0</v>
      </c>
    </row>
    <row r="5172" spans="1:24" x14ac:dyDescent="0.3">
      <c r="A5172" s="13" t="str">
        <f t="shared" si="161"/>
        <v>guilmpr012014</v>
      </c>
      <c r="B5172" s="16" t="s">
        <v>1952</v>
      </c>
      <c r="C5172" s="16">
        <v>2014</v>
      </c>
      <c r="D5172" s="16">
        <v>10</v>
      </c>
      <c r="E5172" s="16">
        <v>0</v>
      </c>
      <c r="F5172" s="16">
        <v>0</v>
      </c>
      <c r="G5172" s="16">
        <v>0</v>
      </c>
      <c r="H5172" s="16">
        <v>0</v>
      </c>
      <c r="I5172" s="16">
        <v>0</v>
      </c>
      <c r="J5172" s="16">
        <v>0</v>
      </c>
      <c r="K5172" s="16">
        <v>0</v>
      </c>
      <c r="L5172" s="16">
        <v>0</v>
      </c>
      <c r="M5172" s="16">
        <v>0</v>
      </c>
      <c r="N5172" s="16">
        <v>0</v>
      </c>
      <c r="O5172" s="16">
        <v>0</v>
      </c>
      <c r="P5172" s="13" t="str">
        <f t="shared" si="160"/>
        <v>P</v>
      </c>
      <c r="Q5172" s="13">
        <f>IFERROR(VLOOKUP($A5172, 'Fielding Data'!$A$1:$H$12056, 5, 0), 0)</f>
        <v>0</v>
      </c>
      <c r="R5172" s="13">
        <f>IFERROR(VLOOKUP($A5172, 'Fielding Data'!$A$1:$H$12056, 6, 0), 0)</f>
        <v>0</v>
      </c>
      <c r="S5172" s="13">
        <f>IFERROR(VLOOKUP($A5172, 'Fielding Data'!$A$1:$H$12056, 7, 0), 0)</f>
        <v>0</v>
      </c>
      <c r="T5172" s="13">
        <f>IFERROR(VLOOKUP($A5172, 'Fielding Data'!$A$1:$H$12056, 8, 0), 0)</f>
        <v>0</v>
      </c>
      <c r="U5172" s="13">
        <f>SUMIFS('Fielding Data'!E:E, 'Fielding Data'!$A:$A, $A5172)</f>
        <v>0</v>
      </c>
      <c r="V5172" s="13">
        <f>SUMIFS('Fielding Data'!F:F, 'Fielding Data'!$A:$A, $A5172)</f>
        <v>0</v>
      </c>
      <c r="W5172" s="13">
        <f>SUMIFS('Fielding Data'!G:G, 'Fielding Data'!$A:$A, $A5172)</f>
        <v>0</v>
      </c>
      <c r="X5172" s="13">
        <f>SUMIFS('Fielding Data'!H:H, 'Fielding Data'!$A:$A, $A5172)</f>
        <v>0</v>
      </c>
    </row>
    <row r="5173" spans="1:24" x14ac:dyDescent="0.3">
      <c r="A5173" s="13" t="str">
        <f t="shared" si="161"/>
        <v>guthrje012014</v>
      </c>
      <c r="B5173" s="16" t="s">
        <v>451</v>
      </c>
      <c r="C5173" s="16">
        <v>2014</v>
      </c>
      <c r="D5173" s="16">
        <v>33</v>
      </c>
      <c r="E5173" s="16">
        <v>5</v>
      </c>
      <c r="F5173" s="16">
        <v>0</v>
      </c>
      <c r="G5173" s="16">
        <v>0</v>
      </c>
      <c r="H5173" s="16">
        <v>0</v>
      </c>
      <c r="I5173" s="16">
        <v>0</v>
      </c>
      <c r="J5173" s="16">
        <v>0</v>
      </c>
      <c r="K5173" s="16">
        <v>0</v>
      </c>
      <c r="L5173" s="16">
        <v>0</v>
      </c>
      <c r="M5173" s="16">
        <v>0</v>
      </c>
      <c r="N5173" s="16">
        <v>0</v>
      </c>
      <c r="O5173" s="16">
        <v>1</v>
      </c>
      <c r="P5173" s="13" t="str">
        <f t="shared" si="160"/>
        <v>P</v>
      </c>
      <c r="Q5173" s="13">
        <f>IFERROR(VLOOKUP($A5173, 'Fielding Data'!$A$1:$H$12056, 5, 0), 0)</f>
        <v>12</v>
      </c>
      <c r="R5173" s="13">
        <f>IFERROR(VLOOKUP($A5173, 'Fielding Data'!$A$1:$H$12056, 6, 0), 0)</f>
        <v>24</v>
      </c>
      <c r="S5173" s="13">
        <f>IFERROR(VLOOKUP($A5173, 'Fielding Data'!$A$1:$H$12056, 7, 0), 0)</f>
        <v>6</v>
      </c>
      <c r="T5173" s="13">
        <f>IFERROR(VLOOKUP($A5173, 'Fielding Data'!$A$1:$H$12056, 8, 0), 0)</f>
        <v>1</v>
      </c>
      <c r="U5173" s="13">
        <f>SUMIFS('Fielding Data'!E:E, 'Fielding Data'!$A:$A, $A5173)</f>
        <v>12</v>
      </c>
      <c r="V5173" s="13">
        <f>SUMIFS('Fielding Data'!F:F, 'Fielding Data'!$A:$A, $A5173)</f>
        <v>24</v>
      </c>
      <c r="W5173" s="13">
        <f>SUMIFS('Fielding Data'!G:G, 'Fielding Data'!$A:$A, $A5173)</f>
        <v>6</v>
      </c>
      <c r="X5173" s="13">
        <f>SUMIFS('Fielding Data'!H:H, 'Fielding Data'!$A:$A, $A5173)</f>
        <v>1</v>
      </c>
    </row>
    <row r="5174" spans="1:24" x14ac:dyDescent="0.3">
      <c r="A5174" s="13" t="str">
        <f t="shared" si="161"/>
        <v>gutieju012014</v>
      </c>
      <c r="B5174" s="16" t="s">
        <v>793</v>
      </c>
      <c r="C5174" s="16">
        <v>2014</v>
      </c>
      <c r="D5174" s="16">
        <v>61</v>
      </c>
      <c r="E5174" s="16">
        <v>1</v>
      </c>
      <c r="F5174" s="16">
        <v>0</v>
      </c>
      <c r="G5174" s="16">
        <v>0</v>
      </c>
      <c r="H5174" s="16">
        <v>0</v>
      </c>
      <c r="I5174" s="16">
        <v>0</v>
      </c>
      <c r="J5174" s="16">
        <v>0</v>
      </c>
      <c r="K5174" s="16">
        <v>0</v>
      </c>
      <c r="L5174" s="16">
        <v>0</v>
      </c>
      <c r="M5174" s="16">
        <v>0</v>
      </c>
      <c r="N5174" s="16">
        <v>0</v>
      </c>
      <c r="O5174" s="16">
        <v>1</v>
      </c>
      <c r="P5174" s="13" t="str">
        <f t="shared" si="160"/>
        <v>P</v>
      </c>
      <c r="Q5174" s="13">
        <f>IFERROR(VLOOKUP($A5174, 'Fielding Data'!$A$1:$H$12056, 5, 0), 0)</f>
        <v>5</v>
      </c>
      <c r="R5174" s="13">
        <f>IFERROR(VLOOKUP($A5174, 'Fielding Data'!$A$1:$H$12056, 6, 0), 0)</f>
        <v>4</v>
      </c>
      <c r="S5174" s="13">
        <f>IFERROR(VLOOKUP($A5174, 'Fielding Data'!$A$1:$H$12056, 7, 0), 0)</f>
        <v>0</v>
      </c>
      <c r="T5174" s="13">
        <f>IFERROR(VLOOKUP($A5174, 'Fielding Data'!$A$1:$H$12056, 8, 0), 0)</f>
        <v>0</v>
      </c>
      <c r="U5174" s="13">
        <f>SUMIFS('Fielding Data'!E:E, 'Fielding Data'!$A:$A, $A5174)</f>
        <v>5</v>
      </c>
      <c r="V5174" s="13">
        <f>SUMIFS('Fielding Data'!F:F, 'Fielding Data'!$A:$A, $A5174)</f>
        <v>4</v>
      </c>
      <c r="W5174" s="13">
        <f>SUMIFS('Fielding Data'!G:G, 'Fielding Data'!$A:$A, $A5174)</f>
        <v>0</v>
      </c>
      <c r="X5174" s="13">
        <f>SUMIFS('Fielding Data'!H:H, 'Fielding Data'!$A:$A, $A5174)</f>
        <v>0</v>
      </c>
    </row>
    <row r="5175" spans="1:24" x14ac:dyDescent="0.3">
      <c r="A5175" s="13" t="str">
        <f t="shared" si="161"/>
        <v>guyerbr012014</v>
      </c>
      <c r="B5175" s="16" t="s">
        <v>1515</v>
      </c>
      <c r="C5175" s="16">
        <v>2014</v>
      </c>
      <c r="D5175" s="16">
        <v>97</v>
      </c>
      <c r="E5175" s="16">
        <v>259</v>
      </c>
      <c r="F5175" s="16">
        <v>37</v>
      </c>
      <c r="G5175" s="16">
        <v>69</v>
      </c>
      <c r="H5175" s="16">
        <v>15</v>
      </c>
      <c r="I5175" s="16">
        <v>1</v>
      </c>
      <c r="J5175" s="16">
        <v>3</v>
      </c>
      <c r="K5175" s="16">
        <v>26</v>
      </c>
      <c r="L5175" s="16">
        <v>6</v>
      </c>
      <c r="M5175" s="16">
        <v>1</v>
      </c>
      <c r="N5175" s="16">
        <v>16</v>
      </c>
      <c r="O5175" s="16">
        <v>52</v>
      </c>
      <c r="P5175" s="13" t="str">
        <f t="shared" si="160"/>
        <v>CF</v>
      </c>
      <c r="Q5175" s="13">
        <f>IFERROR(VLOOKUP($A5175, 'Fielding Data'!$A$1:$H$12056, 5, 0), 0)</f>
        <v>20</v>
      </c>
      <c r="R5175" s="13">
        <f>IFERROR(VLOOKUP($A5175, 'Fielding Data'!$A$1:$H$12056, 6, 0), 0)</f>
        <v>0</v>
      </c>
      <c r="S5175" s="13">
        <f>IFERROR(VLOOKUP($A5175, 'Fielding Data'!$A$1:$H$12056, 7, 0), 0)</f>
        <v>0</v>
      </c>
      <c r="T5175" s="13">
        <f>IFERROR(VLOOKUP($A5175, 'Fielding Data'!$A$1:$H$12056, 8, 0), 0)</f>
        <v>0</v>
      </c>
      <c r="U5175" s="13">
        <f>SUMIFS('Fielding Data'!E:E, 'Fielding Data'!$A:$A, $A5175)</f>
        <v>244</v>
      </c>
      <c r="V5175" s="13">
        <f>SUMIFS('Fielding Data'!F:F, 'Fielding Data'!$A:$A, $A5175)</f>
        <v>0</v>
      </c>
      <c r="W5175" s="13">
        <f>SUMIFS('Fielding Data'!G:G, 'Fielding Data'!$A:$A, $A5175)</f>
        <v>0</v>
      </c>
      <c r="X5175" s="13">
        <f>SUMIFS('Fielding Data'!H:H, 'Fielding Data'!$A:$A, $A5175)</f>
        <v>0</v>
      </c>
    </row>
    <row r="5176" spans="1:24" x14ac:dyDescent="0.3">
      <c r="A5176" s="13" t="str">
        <f t="shared" si="161"/>
        <v>guzmaje012014</v>
      </c>
      <c r="B5176" s="16" t="s">
        <v>1095</v>
      </c>
      <c r="C5176" s="16">
        <v>2014</v>
      </c>
      <c r="D5176" s="16">
        <v>69</v>
      </c>
      <c r="E5176" s="16">
        <v>165</v>
      </c>
      <c r="F5176" s="16">
        <v>10</v>
      </c>
      <c r="G5176" s="16">
        <v>31</v>
      </c>
      <c r="H5176" s="16">
        <v>4</v>
      </c>
      <c r="I5176" s="16">
        <v>0</v>
      </c>
      <c r="J5176" s="16">
        <v>2</v>
      </c>
      <c r="K5176" s="16">
        <v>9</v>
      </c>
      <c r="L5176" s="16">
        <v>3</v>
      </c>
      <c r="M5176" s="16">
        <v>0</v>
      </c>
      <c r="N5176" s="16">
        <v>19</v>
      </c>
      <c r="O5176" s="16">
        <v>52</v>
      </c>
      <c r="P5176" s="13" t="str">
        <f t="shared" si="160"/>
        <v>1B</v>
      </c>
      <c r="Q5176" s="13">
        <f>IFERROR(VLOOKUP($A5176, 'Fielding Data'!$A$1:$H$12056, 5, 0), 0)</f>
        <v>300</v>
      </c>
      <c r="R5176" s="13">
        <f>IFERROR(VLOOKUP($A5176, 'Fielding Data'!$A$1:$H$12056, 6, 0), 0)</f>
        <v>24</v>
      </c>
      <c r="S5176" s="13">
        <f>IFERROR(VLOOKUP($A5176, 'Fielding Data'!$A$1:$H$12056, 7, 0), 0)</f>
        <v>2</v>
      </c>
      <c r="T5176" s="13">
        <f>IFERROR(VLOOKUP($A5176, 'Fielding Data'!$A$1:$H$12056, 8, 0), 0)</f>
        <v>29</v>
      </c>
      <c r="U5176" s="13">
        <f>SUMIFS('Fielding Data'!E:E, 'Fielding Data'!$A:$A, $A5176)</f>
        <v>310</v>
      </c>
      <c r="V5176" s="13">
        <f>SUMIFS('Fielding Data'!F:F, 'Fielding Data'!$A:$A, $A5176)</f>
        <v>24</v>
      </c>
      <c r="W5176" s="13">
        <f>SUMIFS('Fielding Data'!G:G, 'Fielding Data'!$A:$A, $A5176)</f>
        <v>2</v>
      </c>
      <c r="X5176" s="13">
        <f>SUMIFS('Fielding Data'!H:H, 'Fielding Data'!$A:$A, $A5176)</f>
        <v>29</v>
      </c>
    </row>
    <row r="5177" spans="1:24" x14ac:dyDescent="0.3">
      <c r="A5177" s="13" t="str">
        <f t="shared" si="161"/>
        <v>gwynnto022014</v>
      </c>
      <c r="B5177" s="16" t="s">
        <v>649</v>
      </c>
      <c r="C5177" s="16">
        <v>2014</v>
      </c>
      <c r="D5177" s="16">
        <v>80</v>
      </c>
      <c r="E5177" s="16">
        <v>105</v>
      </c>
      <c r="F5177" s="16">
        <v>14</v>
      </c>
      <c r="G5177" s="16">
        <v>16</v>
      </c>
      <c r="H5177" s="16">
        <v>2</v>
      </c>
      <c r="I5177" s="16">
        <v>1</v>
      </c>
      <c r="J5177" s="16">
        <v>0</v>
      </c>
      <c r="K5177" s="16">
        <v>3</v>
      </c>
      <c r="L5177" s="16">
        <v>3</v>
      </c>
      <c r="M5177" s="16">
        <v>0</v>
      </c>
      <c r="N5177" s="16">
        <v>15</v>
      </c>
      <c r="O5177" s="16">
        <v>23</v>
      </c>
      <c r="P5177" s="13" t="str">
        <f t="shared" si="160"/>
        <v>CF</v>
      </c>
      <c r="Q5177" s="13">
        <f>IFERROR(VLOOKUP($A5177, 'Fielding Data'!$A$1:$H$12056, 5, 0), 0)</f>
        <v>38</v>
      </c>
      <c r="R5177" s="13">
        <f>IFERROR(VLOOKUP($A5177, 'Fielding Data'!$A$1:$H$12056, 6, 0), 0)</f>
        <v>2</v>
      </c>
      <c r="S5177" s="13">
        <f>IFERROR(VLOOKUP($A5177, 'Fielding Data'!$A$1:$H$12056, 7, 0), 0)</f>
        <v>0</v>
      </c>
      <c r="T5177" s="13">
        <f>IFERROR(VLOOKUP($A5177, 'Fielding Data'!$A$1:$H$12056, 8, 0), 0)</f>
        <v>1</v>
      </c>
      <c r="U5177" s="13">
        <f>SUMIFS('Fielding Data'!E:E, 'Fielding Data'!$A:$A, $A5177)</f>
        <v>94</v>
      </c>
      <c r="V5177" s="13">
        <f>SUMIFS('Fielding Data'!F:F, 'Fielding Data'!$A:$A, $A5177)</f>
        <v>4</v>
      </c>
      <c r="W5177" s="13">
        <f>SUMIFS('Fielding Data'!G:G, 'Fielding Data'!$A:$A, $A5177)</f>
        <v>0</v>
      </c>
      <c r="X5177" s="13">
        <f>SUMIFS('Fielding Data'!H:H, 'Fielding Data'!$A:$A, $A5177)</f>
        <v>2</v>
      </c>
    </row>
    <row r="5178" spans="1:24" x14ac:dyDescent="0.3">
      <c r="A5178" s="13" t="str">
        <f t="shared" si="161"/>
        <v>gyorkje012014</v>
      </c>
      <c r="B5178" s="16" t="s">
        <v>1953</v>
      </c>
      <c r="C5178" s="16">
        <v>2014</v>
      </c>
      <c r="D5178" s="16">
        <v>111</v>
      </c>
      <c r="E5178" s="16">
        <v>400</v>
      </c>
      <c r="F5178" s="16">
        <v>37</v>
      </c>
      <c r="G5178" s="16">
        <v>84</v>
      </c>
      <c r="H5178" s="16">
        <v>17</v>
      </c>
      <c r="I5178" s="16">
        <v>1</v>
      </c>
      <c r="J5178" s="16">
        <v>10</v>
      </c>
      <c r="K5178" s="16">
        <v>51</v>
      </c>
      <c r="L5178" s="16">
        <v>3</v>
      </c>
      <c r="M5178" s="16">
        <v>2</v>
      </c>
      <c r="N5178" s="16">
        <v>36</v>
      </c>
      <c r="O5178" s="16">
        <v>100</v>
      </c>
      <c r="P5178" s="13" t="str">
        <f t="shared" si="160"/>
        <v>2B</v>
      </c>
      <c r="Q5178" s="13">
        <f>IFERROR(VLOOKUP($A5178, 'Fielding Data'!$A$1:$H$12056, 5, 0), 0)</f>
        <v>184</v>
      </c>
      <c r="R5178" s="13">
        <f>IFERROR(VLOOKUP($A5178, 'Fielding Data'!$A$1:$H$12056, 6, 0), 0)</f>
        <v>281</v>
      </c>
      <c r="S5178" s="13">
        <f>IFERROR(VLOOKUP($A5178, 'Fielding Data'!$A$1:$H$12056, 7, 0), 0)</f>
        <v>11</v>
      </c>
      <c r="T5178" s="13">
        <f>IFERROR(VLOOKUP($A5178, 'Fielding Data'!$A$1:$H$12056, 8, 0), 0)</f>
        <v>60</v>
      </c>
      <c r="U5178" s="13">
        <f>SUMIFS('Fielding Data'!E:E, 'Fielding Data'!$A:$A, $A5178)</f>
        <v>184</v>
      </c>
      <c r="V5178" s="13">
        <f>SUMIFS('Fielding Data'!F:F, 'Fielding Data'!$A:$A, $A5178)</f>
        <v>281</v>
      </c>
      <c r="W5178" s="13">
        <f>SUMIFS('Fielding Data'!G:G, 'Fielding Data'!$A:$A, $A5178)</f>
        <v>11</v>
      </c>
      <c r="X5178" s="13">
        <f>SUMIFS('Fielding Data'!H:H, 'Fielding Data'!$A:$A, $A5178)</f>
        <v>60</v>
      </c>
    </row>
    <row r="5179" spans="1:24" x14ac:dyDescent="0.3">
      <c r="A5179" s="13" t="str">
        <f t="shared" si="161"/>
        <v>hagadni012014</v>
      </c>
      <c r="B5179" s="16" t="s">
        <v>1516</v>
      </c>
      <c r="C5179" s="16">
        <v>2014</v>
      </c>
      <c r="D5179" s="16">
        <v>35</v>
      </c>
      <c r="E5179" s="16">
        <v>0</v>
      </c>
      <c r="F5179" s="16">
        <v>0</v>
      </c>
      <c r="G5179" s="16">
        <v>0</v>
      </c>
      <c r="H5179" s="16">
        <v>0</v>
      </c>
      <c r="I5179" s="16">
        <v>0</v>
      </c>
      <c r="J5179" s="16">
        <v>0</v>
      </c>
      <c r="K5179" s="16">
        <v>0</v>
      </c>
      <c r="L5179" s="16">
        <v>0</v>
      </c>
      <c r="M5179" s="16">
        <v>0</v>
      </c>
      <c r="N5179" s="16">
        <v>0</v>
      </c>
      <c r="O5179" s="16">
        <v>0</v>
      </c>
      <c r="P5179" s="13" t="str">
        <f t="shared" si="160"/>
        <v>P</v>
      </c>
      <c r="Q5179" s="13">
        <f>IFERROR(VLOOKUP($A5179, 'Fielding Data'!$A$1:$H$12056, 5, 0), 0)</f>
        <v>0</v>
      </c>
      <c r="R5179" s="13">
        <f>IFERROR(VLOOKUP($A5179, 'Fielding Data'!$A$1:$H$12056, 6, 0), 0)</f>
        <v>3</v>
      </c>
      <c r="S5179" s="13">
        <f>IFERROR(VLOOKUP($A5179, 'Fielding Data'!$A$1:$H$12056, 7, 0), 0)</f>
        <v>0</v>
      </c>
      <c r="T5179" s="13">
        <f>IFERROR(VLOOKUP($A5179, 'Fielding Data'!$A$1:$H$12056, 8, 0), 0)</f>
        <v>0</v>
      </c>
      <c r="U5179" s="13">
        <f>SUMIFS('Fielding Data'!E:E, 'Fielding Data'!$A:$A, $A5179)</f>
        <v>0</v>
      </c>
      <c r="V5179" s="13">
        <f>SUMIFS('Fielding Data'!F:F, 'Fielding Data'!$A:$A, $A5179)</f>
        <v>3</v>
      </c>
      <c r="W5179" s="13">
        <f>SUMIFS('Fielding Data'!G:G, 'Fielding Data'!$A:$A, $A5179)</f>
        <v>0</v>
      </c>
      <c r="X5179" s="13">
        <f>SUMIFS('Fielding Data'!H:H, 'Fielding Data'!$A:$A, $A5179)</f>
        <v>0</v>
      </c>
    </row>
    <row r="5180" spans="1:24" x14ac:dyDescent="0.3">
      <c r="A5180" s="13" t="str">
        <f t="shared" si="161"/>
        <v>hagenbr012014</v>
      </c>
      <c r="B5180" s="16" t="s">
        <v>2184</v>
      </c>
      <c r="C5180" s="16">
        <v>2014</v>
      </c>
      <c r="D5180" s="16">
        <v>2</v>
      </c>
      <c r="E5180" s="16">
        <v>0</v>
      </c>
      <c r="F5180" s="16">
        <v>0</v>
      </c>
      <c r="G5180" s="16">
        <v>0</v>
      </c>
      <c r="H5180" s="16">
        <v>0</v>
      </c>
      <c r="I5180" s="16">
        <v>0</v>
      </c>
      <c r="J5180" s="16">
        <v>0</v>
      </c>
      <c r="K5180" s="16">
        <v>0</v>
      </c>
      <c r="L5180" s="16">
        <v>0</v>
      </c>
      <c r="M5180" s="16">
        <v>0</v>
      </c>
      <c r="N5180" s="16">
        <v>0</v>
      </c>
      <c r="O5180" s="16">
        <v>0</v>
      </c>
      <c r="P5180" s="13" t="str">
        <f t="shared" si="160"/>
        <v>P</v>
      </c>
      <c r="Q5180" s="13">
        <f>IFERROR(VLOOKUP($A5180, 'Fielding Data'!$A$1:$H$12056, 5, 0), 0)</f>
        <v>0</v>
      </c>
      <c r="R5180" s="13">
        <f>IFERROR(VLOOKUP($A5180, 'Fielding Data'!$A$1:$H$12056, 6, 0), 0)</f>
        <v>1</v>
      </c>
      <c r="S5180" s="13">
        <f>IFERROR(VLOOKUP($A5180, 'Fielding Data'!$A$1:$H$12056, 7, 0), 0)</f>
        <v>0</v>
      </c>
      <c r="T5180" s="13">
        <f>IFERROR(VLOOKUP($A5180, 'Fielding Data'!$A$1:$H$12056, 8, 0), 0)</f>
        <v>0</v>
      </c>
      <c r="U5180" s="13">
        <f>SUMIFS('Fielding Data'!E:E, 'Fielding Data'!$A:$A, $A5180)</f>
        <v>0</v>
      </c>
      <c r="V5180" s="13">
        <f>SUMIFS('Fielding Data'!F:F, 'Fielding Data'!$A:$A, $A5180)</f>
        <v>1</v>
      </c>
      <c r="W5180" s="13">
        <f>SUMIFS('Fielding Data'!G:G, 'Fielding Data'!$A:$A, $A5180)</f>
        <v>0</v>
      </c>
      <c r="X5180" s="13">
        <f>SUMIFS('Fielding Data'!H:H, 'Fielding Data'!$A:$A, $A5180)</f>
        <v>0</v>
      </c>
    </row>
    <row r="5181" spans="1:24" x14ac:dyDescent="0.3">
      <c r="A5181" s="13" t="str">
        <f t="shared" si="161"/>
        <v>haguema012014</v>
      </c>
      <c r="B5181" s="16" t="s">
        <v>1730</v>
      </c>
      <c r="C5181" s="16">
        <v>2014</v>
      </c>
      <c r="D5181" s="16">
        <v>3</v>
      </c>
      <c r="E5181" s="16">
        <v>2</v>
      </c>
      <c r="F5181" s="16">
        <v>0</v>
      </c>
      <c r="G5181" s="16">
        <v>0</v>
      </c>
      <c r="H5181" s="16">
        <v>0</v>
      </c>
      <c r="I5181" s="16">
        <v>0</v>
      </c>
      <c r="J5181" s="16">
        <v>0</v>
      </c>
      <c r="K5181" s="16">
        <v>0</v>
      </c>
      <c r="L5181" s="16">
        <v>0</v>
      </c>
      <c r="M5181" s="16">
        <v>0</v>
      </c>
      <c r="N5181" s="16">
        <v>0</v>
      </c>
      <c r="O5181" s="16">
        <v>1</v>
      </c>
      <c r="P5181" s="13" t="str">
        <f t="shared" si="160"/>
        <v>Other</v>
      </c>
      <c r="Q5181" s="13">
        <f>IFERROR(VLOOKUP($A5181, 'Fielding Data'!$A$1:$H$12056, 5, 0), 0)</f>
        <v>0</v>
      </c>
      <c r="R5181" s="13">
        <f>IFERROR(VLOOKUP($A5181, 'Fielding Data'!$A$1:$H$12056, 6, 0), 0)</f>
        <v>0</v>
      </c>
      <c r="S5181" s="13">
        <f>IFERROR(VLOOKUP($A5181, 'Fielding Data'!$A$1:$H$12056, 7, 0), 0)</f>
        <v>0</v>
      </c>
      <c r="T5181" s="13">
        <f>IFERROR(VLOOKUP($A5181, 'Fielding Data'!$A$1:$H$12056, 8, 0), 0)</f>
        <v>0</v>
      </c>
      <c r="U5181" s="13">
        <f>SUMIFS('Fielding Data'!E:E, 'Fielding Data'!$A:$A, $A5181)</f>
        <v>0</v>
      </c>
      <c r="V5181" s="13">
        <f>SUMIFS('Fielding Data'!F:F, 'Fielding Data'!$A:$A, $A5181)</f>
        <v>0</v>
      </c>
      <c r="W5181" s="13">
        <f>SUMIFS('Fielding Data'!G:G, 'Fielding Data'!$A:$A, $A5181)</f>
        <v>0</v>
      </c>
      <c r="X5181" s="13">
        <f>SUMIFS('Fielding Data'!H:H, 'Fielding Data'!$A:$A, $A5181)</f>
        <v>0</v>
      </c>
    </row>
    <row r="5182" spans="1:24" x14ac:dyDescent="0.3">
      <c r="A5182" s="13" t="str">
        <f t="shared" si="161"/>
        <v>hahnje012014</v>
      </c>
      <c r="B5182" s="16" t="s">
        <v>2185</v>
      </c>
      <c r="C5182" s="16">
        <v>2014</v>
      </c>
      <c r="D5182" s="16">
        <v>15</v>
      </c>
      <c r="E5182" s="16">
        <v>22</v>
      </c>
      <c r="F5182" s="16">
        <v>1</v>
      </c>
      <c r="G5182" s="16">
        <v>2</v>
      </c>
      <c r="H5182" s="16">
        <v>0</v>
      </c>
      <c r="I5182" s="16">
        <v>0</v>
      </c>
      <c r="J5182" s="16">
        <v>0</v>
      </c>
      <c r="K5182" s="16">
        <v>1</v>
      </c>
      <c r="L5182" s="16">
        <v>0</v>
      </c>
      <c r="M5182" s="16">
        <v>0</v>
      </c>
      <c r="N5182" s="16">
        <v>0</v>
      </c>
      <c r="O5182" s="16">
        <v>12</v>
      </c>
      <c r="P5182" s="13" t="str">
        <f t="shared" si="160"/>
        <v>P</v>
      </c>
      <c r="Q5182" s="13">
        <f>IFERROR(VLOOKUP($A5182, 'Fielding Data'!$A$1:$H$12056, 5, 0), 0)</f>
        <v>0</v>
      </c>
      <c r="R5182" s="13">
        <f>IFERROR(VLOOKUP($A5182, 'Fielding Data'!$A$1:$H$12056, 6, 0), 0)</f>
        <v>15</v>
      </c>
      <c r="S5182" s="13">
        <f>IFERROR(VLOOKUP($A5182, 'Fielding Data'!$A$1:$H$12056, 7, 0), 0)</f>
        <v>0</v>
      </c>
      <c r="T5182" s="13">
        <f>IFERROR(VLOOKUP($A5182, 'Fielding Data'!$A$1:$H$12056, 8, 0), 0)</f>
        <v>0</v>
      </c>
      <c r="U5182" s="13">
        <f>SUMIFS('Fielding Data'!E:E, 'Fielding Data'!$A:$A, $A5182)</f>
        <v>0</v>
      </c>
      <c r="V5182" s="13">
        <f>SUMIFS('Fielding Data'!F:F, 'Fielding Data'!$A:$A, $A5182)</f>
        <v>15</v>
      </c>
      <c r="W5182" s="13">
        <f>SUMIFS('Fielding Data'!G:G, 'Fielding Data'!$A:$A, $A5182)</f>
        <v>0</v>
      </c>
      <c r="X5182" s="13">
        <f>SUMIFS('Fielding Data'!H:H, 'Fielding Data'!$A:$A, $A5182)</f>
        <v>0</v>
      </c>
    </row>
    <row r="5183" spans="1:24" x14ac:dyDescent="0.3">
      <c r="A5183" s="13" t="str">
        <f t="shared" si="161"/>
        <v>hairssc012014</v>
      </c>
      <c r="B5183" s="16" t="s">
        <v>453</v>
      </c>
      <c r="C5183" s="16">
        <v>2014</v>
      </c>
      <c r="D5183" s="16">
        <v>61</v>
      </c>
      <c r="E5183" s="16">
        <v>77</v>
      </c>
      <c r="F5183" s="16">
        <v>6</v>
      </c>
      <c r="G5183" s="16">
        <v>16</v>
      </c>
      <c r="H5183" s="16">
        <v>4</v>
      </c>
      <c r="I5183" s="16">
        <v>0</v>
      </c>
      <c r="J5183" s="16">
        <v>1</v>
      </c>
      <c r="K5183" s="16">
        <v>8</v>
      </c>
      <c r="L5183" s="16">
        <v>0</v>
      </c>
      <c r="M5183" s="16">
        <v>0</v>
      </c>
      <c r="N5183" s="16">
        <v>4</v>
      </c>
      <c r="O5183" s="16">
        <v>26</v>
      </c>
      <c r="P5183" s="13" t="str">
        <f t="shared" si="160"/>
        <v>LF</v>
      </c>
      <c r="Q5183" s="13">
        <f>IFERROR(VLOOKUP($A5183, 'Fielding Data'!$A$1:$H$12056, 5, 0), 0)</f>
        <v>25</v>
      </c>
      <c r="R5183" s="13">
        <f>IFERROR(VLOOKUP($A5183, 'Fielding Data'!$A$1:$H$12056, 6, 0), 0)</f>
        <v>0</v>
      </c>
      <c r="S5183" s="13">
        <f>IFERROR(VLOOKUP($A5183, 'Fielding Data'!$A$1:$H$12056, 7, 0), 0)</f>
        <v>2</v>
      </c>
      <c r="T5183" s="13">
        <f>IFERROR(VLOOKUP($A5183, 'Fielding Data'!$A$1:$H$12056, 8, 0), 0)</f>
        <v>0</v>
      </c>
      <c r="U5183" s="13">
        <f>SUMIFS('Fielding Data'!E:E, 'Fielding Data'!$A:$A, $A5183)</f>
        <v>50</v>
      </c>
      <c r="V5183" s="13">
        <f>SUMIFS('Fielding Data'!F:F, 'Fielding Data'!$A:$A, $A5183)</f>
        <v>0</v>
      </c>
      <c r="W5183" s="13">
        <f>SUMIFS('Fielding Data'!G:G, 'Fielding Data'!$A:$A, $A5183)</f>
        <v>4</v>
      </c>
      <c r="X5183" s="13">
        <f>SUMIFS('Fielding Data'!H:H, 'Fielding Data'!$A:$A, $A5183)</f>
        <v>0</v>
      </c>
    </row>
    <row r="5184" spans="1:24" x14ac:dyDescent="0.3">
      <c r="A5184" s="13" t="str">
        <f t="shared" si="161"/>
        <v>haleda022014</v>
      </c>
      <c r="B5184" s="16" t="s">
        <v>1954</v>
      </c>
      <c r="C5184" s="16">
        <v>2014</v>
      </c>
      <c r="D5184" s="16">
        <v>45</v>
      </c>
      <c r="E5184" s="16">
        <v>17</v>
      </c>
      <c r="F5184" s="16">
        <v>1</v>
      </c>
      <c r="G5184" s="16">
        <v>1</v>
      </c>
      <c r="H5184" s="16">
        <v>0</v>
      </c>
      <c r="I5184" s="16">
        <v>0</v>
      </c>
      <c r="J5184" s="16">
        <v>0</v>
      </c>
      <c r="K5184" s="16">
        <v>1</v>
      </c>
      <c r="L5184" s="16">
        <v>0</v>
      </c>
      <c r="M5184" s="16">
        <v>0</v>
      </c>
      <c r="N5184" s="16">
        <v>0</v>
      </c>
      <c r="O5184" s="16">
        <v>8</v>
      </c>
      <c r="P5184" s="13" t="str">
        <f t="shared" si="160"/>
        <v>P</v>
      </c>
      <c r="Q5184" s="13">
        <f>IFERROR(VLOOKUP($A5184, 'Fielding Data'!$A$1:$H$12056, 5, 0), 0)</f>
        <v>7</v>
      </c>
      <c r="R5184" s="13">
        <f>IFERROR(VLOOKUP($A5184, 'Fielding Data'!$A$1:$H$12056, 6, 0), 0)</f>
        <v>14</v>
      </c>
      <c r="S5184" s="13">
        <f>IFERROR(VLOOKUP($A5184, 'Fielding Data'!$A$1:$H$12056, 7, 0), 0)</f>
        <v>0</v>
      </c>
      <c r="T5184" s="13">
        <f>IFERROR(VLOOKUP($A5184, 'Fielding Data'!$A$1:$H$12056, 8, 0), 0)</f>
        <v>2</v>
      </c>
      <c r="U5184" s="13">
        <f>SUMIFS('Fielding Data'!E:E, 'Fielding Data'!$A:$A, $A5184)</f>
        <v>7</v>
      </c>
      <c r="V5184" s="13">
        <f>SUMIFS('Fielding Data'!F:F, 'Fielding Data'!$A:$A, $A5184)</f>
        <v>14</v>
      </c>
      <c r="W5184" s="13">
        <f>SUMIFS('Fielding Data'!G:G, 'Fielding Data'!$A:$A, $A5184)</f>
        <v>0</v>
      </c>
      <c r="X5184" s="13">
        <f>SUMIFS('Fielding Data'!H:H, 'Fielding Data'!$A:$A, $A5184)</f>
        <v>2</v>
      </c>
    </row>
    <row r="5185" spans="1:24" x14ac:dyDescent="0.3">
      <c r="A5185" s="13" t="str">
        <f t="shared" si="161"/>
        <v>hamelco012014</v>
      </c>
      <c r="B5185" s="16" t="s">
        <v>651</v>
      </c>
      <c r="C5185" s="16">
        <v>2014</v>
      </c>
      <c r="D5185" s="16">
        <v>30</v>
      </c>
      <c r="E5185" s="16">
        <v>62</v>
      </c>
      <c r="F5185" s="16">
        <v>1</v>
      </c>
      <c r="G5185" s="16">
        <v>13</v>
      </c>
      <c r="H5185" s="16">
        <v>2</v>
      </c>
      <c r="I5185" s="16">
        <v>0</v>
      </c>
      <c r="J5185" s="16">
        <v>0</v>
      </c>
      <c r="K5185" s="16">
        <v>0</v>
      </c>
      <c r="L5185" s="16">
        <v>0</v>
      </c>
      <c r="M5185" s="16">
        <v>0</v>
      </c>
      <c r="N5185" s="16">
        <v>0</v>
      </c>
      <c r="O5185" s="16">
        <v>28</v>
      </c>
      <c r="P5185" s="13" t="str">
        <f t="shared" si="160"/>
        <v>P</v>
      </c>
      <c r="Q5185" s="13">
        <f>IFERROR(VLOOKUP($A5185, 'Fielding Data'!$A$1:$H$12056, 5, 0), 0)</f>
        <v>6</v>
      </c>
      <c r="R5185" s="13">
        <f>IFERROR(VLOOKUP($A5185, 'Fielding Data'!$A$1:$H$12056, 6, 0), 0)</f>
        <v>26</v>
      </c>
      <c r="S5185" s="13">
        <f>IFERROR(VLOOKUP($A5185, 'Fielding Data'!$A$1:$H$12056, 7, 0), 0)</f>
        <v>0</v>
      </c>
      <c r="T5185" s="13">
        <f>IFERROR(VLOOKUP($A5185, 'Fielding Data'!$A$1:$H$12056, 8, 0), 0)</f>
        <v>1</v>
      </c>
      <c r="U5185" s="13">
        <f>SUMIFS('Fielding Data'!E:E, 'Fielding Data'!$A:$A, $A5185)</f>
        <v>6</v>
      </c>
      <c r="V5185" s="13">
        <f>SUMIFS('Fielding Data'!F:F, 'Fielding Data'!$A:$A, $A5185)</f>
        <v>26</v>
      </c>
      <c r="W5185" s="13">
        <f>SUMIFS('Fielding Data'!G:G, 'Fielding Data'!$A:$A, $A5185)</f>
        <v>0</v>
      </c>
      <c r="X5185" s="13">
        <f>SUMIFS('Fielding Data'!H:H, 'Fielding Data'!$A:$A, $A5185)</f>
        <v>1</v>
      </c>
    </row>
    <row r="5186" spans="1:24" x14ac:dyDescent="0.3">
      <c r="A5186" s="13" t="str">
        <f t="shared" si="161"/>
        <v>hamilbi022014</v>
      </c>
      <c r="B5186" s="16" t="s">
        <v>1956</v>
      </c>
      <c r="C5186" s="16">
        <v>2014</v>
      </c>
      <c r="D5186" s="16">
        <v>152</v>
      </c>
      <c r="E5186" s="16">
        <v>563</v>
      </c>
      <c r="F5186" s="16">
        <v>72</v>
      </c>
      <c r="G5186" s="16">
        <v>141</v>
      </c>
      <c r="H5186" s="16">
        <v>25</v>
      </c>
      <c r="I5186" s="16">
        <v>8</v>
      </c>
      <c r="J5186" s="16">
        <v>6</v>
      </c>
      <c r="K5186" s="16">
        <v>48</v>
      </c>
      <c r="L5186" s="16">
        <v>56</v>
      </c>
      <c r="M5186" s="16">
        <v>23</v>
      </c>
      <c r="N5186" s="16">
        <v>34</v>
      </c>
      <c r="O5186" s="16">
        <v>117</v>
      </c>
      <c r="P5186" s="13" t="str">
        <f t="shared" ref="P5186:P5249" si="162">IFERROR(VLOOKUP($A5186, Fielding, 4, 0), "Other")</f>
        <v>CF</v>
      </c>
      <c r="Q5186" s="13">
        <f>IFERROR(VLOOKUP($A5186, 'Fielding Data'!$A$1:$H$12056, 5, 0), 0)</f>
        <v>342</v>
      </c>
      <c r="R5186" s="13">
        <f>IFERROR(VLOOKUP($A5186, 'Fielding Data'!$A$1:$H$12056, 6, 0), 0)</f>
        <v>10</v>
      </c>
      <c r="S5186" s="13">
        <f>IFERROR(VLOOKUP($A5186, 'Fielding Data'!$A$1:$H$12056, 7, 0), 0)</f>
        <v>2</v>
      </c>
      <c r="T5186" s="13">
        <f>IFERROR(VLOOKUP($A5186, 'Fielding Data'!$A$1:$H$12056, 8, 0), 0)</f>
        <v>3</v>
      </c>
      <c r="U5186" s="13">
        <f>SUMIFS('Fielding Data'!E:E, 'Fielding Data'!$A:$A, $A5186)</f>
        <v>684</v>
      </c>
      <c r="V5186" s="13">
        <f>SUMIFS('Fielding Data'!F:F, 'Fielding Data'!$A:$A, $A5186)</f>
        <v>20</v>
      </c>
      <c r="W5186" s="13">
        <f>SUMIFS('Fielding Data'!G:G, 'Fielding Data'!$A:$A, $A5186)</f>
        <v>4</v>
      </c>
      <c r="X5186" s="13">
        <f>SUMIFS('Fielding Data'!H:H, 'Fielding Data'!$A:$A, $A5186)</f>
        <v>6</v>
      </c>
    </row>
    <row r="5187" spans="1:24" x14ac:dyDescent="0.3">
      <c r="A5187" s="13" t="str">
        <f t="shared" ref="A5187:A5250" si="163">B5187&amp;C5187</f>
        <v>hamiljo032014</v>
      </c>
      <c r="B5187" s="16" t="s">
        <v>794</v>
      </c>
      <c r="C5187" s="16">
        <v>2014</v>
      </c>
      <c r="D5187" s="16">
        <v>89</v>
      </c>
      <c r="E5187" s="16">
        <v>338</v>
      </c>
      <c r="F5187" s="16">
        <v>43</v>
      </c>
      <c r="G5187" s="16">
        <v>89</v>
      </c>
      <c r="H5187" s="16">
        <v>21</v>
      </c>
      <c r="I5187" s="16">
        <v>0</v>
      </c>
      <c r="J5187" s="16">
        <v>10</v>
      </c>
      <c r="K5187" s="16">
        <v>44</v>
      </c>
      <c r="L5187" s="16">
        <v>3</v>
      </c>
      <c r="M5187" s="16">
        <v>3</v>
      </c>
      <c r="N5187" s="16">
        <v>32</v>
      </c>
      <c r="O5187" s="16">
        <v>108</v>
      </c>
      <c r="P5187" s="13" t="str">
        <f t="shared" si="162"/>
        <v>CF</v>
      </c>
      <c r="Q5187" s="13">
        <f>IFERROR(VLOOKUP($A5187, 'Fielding Data'!$A$1:$H$12056, 5, 0), 0)</f>
        <v>21</v>
      </c>
      <c r="R5187" s="13">
        <f>IFERROR(VLOOKUP($A5187, 'Fielding Data'!$A$1:$H$12056, 6, 0), 0)</f>
        <v>1</v>
      </c>
      <c r="S5187" s="13">
        <f>IFERROR(VLOOKUP($A5187, 'Fielding Data'!$A$1:$H$12056, 7, 0), 0)</f>
        <v>0</v>
      </c>
      <c r="T5187" s="13">
        <f>IFERROR(VLOOKUP($A5187, 'Fielding Data'!$A$1:$H$12056, 8, 0), 0)</f>
        <v>1</v>
      </c>
      <c r="U5187" s="13">
        <f>SUMIFS('Fielding Data'!E:E, 'Fielding Data'!$A:$A, $A5187)</f>
        <v>338</v>
      </c>
      <c r="V5187" s="13">
        <f>SUMIFS('Fielding Data'!F:F, 'Fielding Data'!$A:$A, $A5187)</f>
        <v>6</v>
      </c>
      <c r="W5187" s="13">
        <f>SUMIFS('Fielding Data'!G:G, 'Fielding Data'!$A:$A, $A5187)</f>
        <v>10</v>
      </c>
      <c r="X5187" s="13">
        <f>SUMIFS('Fielding Data'!H:H, 'Fielding Data'!$A:$A, $A5187)</f>
        <v>2</v>
      </c>
    </row>
    <row r="5188" spans="1:24" x14ac:dyDescent="0.3">
      <c r="A5188" s="13" t="str">
        <f t="shared" si="163"/>
        <v>handbr012014</v>
      </c>
      <c r="B5188" s="16" t="s">
        <v>1519</v>
      </c>
      <c r="C5188" s="16">
        <v>2014</v>
      </c>
      <c r="D5188" s="16">
        <v>32</v>
      </c>
      <c r="E5188" s="16">
        <v>27</v>
      </c>
      <c r="F5188" s="16">
        <v>0</v>
      </c>
      <c r="G5188" s="16">
        <v>1</v>
      </c>
      <c r="H5188" s="16">
        <v>0</v>
      </c>
      <c r="I5188" s="16">
        <v>0</v>
      </c>
      <c r="J5188" s="16">
        <v>0</v>
      </c>
      <c r="K5188" s="16">
        <v>1</v>
      </c>
      <c r="L5188" s="16">
        <v>0</v>
      </c>
      <c r="M5188" s="16">
        <v>0</v>
      </c>
      <c r="N5188" s="16">
        <v>0</v>
      </c>
      <c r="O5188" s="16">
        <v>7</v>
      </c>
      <c r="P5188" s="13" t="str">
        <f t="shared" si="162"/>
        <v>P</v>
      </c>
      <c r="Q5188" s="13">
        <f>IFERROR(VLOOKUP($A5188, 'Fielding Data'!$A$1:$H$12056, 5, 0), 0)</f>
        <v>8</v>
      </c>
      <c r="R5188" s="13">
        <f>IFERROR(VLOOKUP($A5188, 'Fielding Data'!$A$1:$H$12056, 6, 0), 0)</f>
        <v>24</v>
      </c>
      <c r="S5188" s="13">
        <f>IFERROR(VLOOKUP($A5188, 'Fielding Data'!$A$1:$H$12056, 7, 0), 0)</f>
        <v>0</v>
      </c>
      <c r="T5188" s="13">
        <f>IFERROR(VLOOKUP($A5188, 'Fielding Data'!$A$1:$H$12056, 8, 0), 0)</f>
        <v>1</v>
      </c>
      <c r="U5188" s="13">
        <f>SUMIFS('Fielding Data'!E:E, 'Fielding Data'!$A:$A, $A5188)</f>
        <v>8</v>
      </c>
      <c r="V5188" s="13">
        <f>SUMIFS('Fielding Data'!F:F, 'Fielding Data'!$A:$A, $A5188)</f>
        <v>24</v>
      </c>
      <c r="W5188" s="13">
        <f>SUMIFS('Fielding Data'!G:G, 'Fielding Data'!$A:$A, $A5188)</f>
        <v>0</v>
      </c>
      <c r="X5188" s="13">
        <f>SUMIFS('Fielding Data'!H:H, 'Fielding Data'!$A:$A, $A5188)</f>
        <v>1</v>
      </c>
    </row>
    <row r="5189" spans="1:24" x14ac:dyDescent="0.3">
      <c r="A5189" s="13" t="str">
        <f t="shared" si="163"/>
        <v>hanigry012014</v>
      </c>
      <c r="B5189" s="16" t="s">
        <v>795</v>
      </c>
      <c r="C5189" s="16">
        <v>2014</v>
      </c>
      <c r="D5189" s="16">
        <v>84</v>
      </c>
      <c r="E5189" s="16">
        <v>225</v>
      </c>
      <c r="F5189" s="16">
        <v>18</v>
      </c>
      <c r="G5189" s="16">
        <v>49</v>
      </c>
      <c r="H5189" s="16">
        <v>9</v>
      </c>
      <c r="I5189" s="16">
        <v>0</v>
      </c>
      <c r="J5189" s="16">
        <v>5</v>
      </c>
      <c r="K5189" s="16">
        <v>34</v>
      </c>
      <c r="L5189" s="16">
        <v>1</v>
      </c>
      <c r="M5189" s="16">
        <v>0</v>
      </c>
      <c r="N5189" s="16">
        <v>31</v>
      </c>
      <c r="O5189" s="16">
        <v>39</v>
      </c>
      <c r="P5189" s="13" t="str">
        <f t="shared" si="162"/>
        <v>C</v>
      </c>
      <c r="Q5189" s="13">
        <f>IFERROR(VLOOKUP($A5189, 'Fielding Data'!$A$1:$H$12056, 5, 0), 0)</f>
        <v>540</v>
      </c>
      <c r="R5189" s="13">
        <f>IFERROR(VLOOKUP($A5189, 'Fielding Data'!$A$1:$H$12056, 6, 0), 0)</f>
        <v>32</v>
      </c>
      <c r="S5189" s="13">
        <f>IFERROR(VLOOKUP($A5189, 'Fielding Data'!$A$1:$H$12056, 7, 0), 0)</f>
        <v>1</v>
      </c>
      <c r="T5189" s="13">
        <f>IFERROR(VLOOKUP($A5189, 'Fielding Data'!$A$1:$H$12056, 8, 0), 0)</f>
        <v>5</v>
      </c>
      <c r="U5189" s="13">
        <f>SUMIFS('Fielding Data'!E:E, 'Fielding Data'!$A:$A, $A5189)</f>
        <v>540</v>
      </c>
      <c r="V5189" s="13">
        <f>SUMIFS('Fielding Data'!F:F, 'Fielding Data'!$A:$A, $A5189)</f>
        <v>32</v>
      </c>
      <c r="W5189" s="13">
        <f>SUMIFS('Fielding Data'!G:G, 'Fielding Data'!$A:$A, $A5189)</f>
        <v>1</v>
      </c>
      <c r="X5189" s="13">
        <f>SUMIFS('Fielding Data'!H:H, 'Fielding Data'!$A:$A, $A5189)</f>
        <v>5</v>
      </c>
    </row>
    <row r="5190" spans="1:24" x14ac:dyDescent="0.3">
      <c r="A5190" s="13" t="str">
        <f t="shared" si="163"/>
        <v>hannaja012014</v>
      </c>
      <c r="B5190" s="16" t="s">
        <v>654</v>
      </c>
      <c r="C5190" s="16">
        <v>2014</v>
      </c>
      <c r="D5190" s="16">
        <v>26</v>
      </c>
      <c r="E5190" s="16">
        <v>48</v>
      </c>
      <c r="F5190" s="16">
        <v>3</v>
      </c>
      <c r="G5190" s="16">
        <v>9</v>
      </c>
      <c r="H5190" s="16">
        <v>3</v>
      </c>
      <c r="I5190" s="16">
        <v>0</v>
      </c>
      <c r="J5190" s="16">
        <v>0</v>
      </c>
      <c r="K5190" s="16">
        <v>2</v>
      </c>
      <c r="L5190" s="16">
        <v>0</v>
      </c>
      <c r="M5190" s="16">
        <v>0</v>
      </c>
      <c r="N5190" s="16">
        <v>2</v>
      </c>
      <c r="O5190" s="16">
        <v>17</v>
      </c>
      <c r="P5190" s="13" t="str">
        <f t="shared" si="162"/>
        <v>1B</v>
      </c>
      <c r="Q5190" s="13">
        <f>IFERROR(VLOOKUP($A5190, 'Fielding Data'!$A$1:$H$12056, 5, 0), 0)</f>
        <v>58</v>
      </c>
      <c r="R5190" s="13">
        <f>IFERROR(VLOOKUP($A5190, 'Fielding Data'!$A$1:$H$12056, 6, 0), 0)</f>
        <v>6</v>
      </c>
      <c r="S5190" s="13">
        <f>IFERROR(VLOOKUP($A5190, 'Fielding Data'!$A$1:$H$12056, 7, 0), 0)</f>
        <v>1</v>
      </c>
      <c r="T5190" s="13">
        <f>IFERROR(VLOOKUP($A5190, 'Fielding Data'!$A$1:$H$12056, 8, 0), 0)</f>
        <v>7</v>
      </c>
      <c r="U5190" s="13">
        <f>SUMIFS('Fielding Data'!E:E, 'Fielding Data'!$A:$A, $A5190)</f>
        <v>58</v>
      </c>
      <c r="V5190" s="13">
        <f>SUMIFS('Fielding Data'!F:F, 'Fielding Data'!$A:$A, $A5190)</f>
        <v>6</v>
      </c>
      <c r="W5190" s="13">
        <f>SUMIFS('Fielding Data'!G:G, 'Fielding Data'!$A:$A, $A5190)</f>
        <v>1</v>
      </c>
      <c r="X5190" s="13">
        <f>SUMIFS('Fielding Data'!H:H, 'Fielding Data'!$A:$A, $A5190)</f>
        <v>7</v>
      </c>
    </row>
    <row r="5191" spans="1:24" x14ac:dyDescent="0.3">
      <c r="A5191" s="13" t="str">
        <f t="shared" si="163"/>
        <v>happja012014</v>
      </c>
      <c r="B5191" s="16" t="s">
        <v>797</v>
      </c>
      <c r="C5191" s="16">
        <v>2014</v>
      </c>
      <c r="D5191" s="16">
        <v>30</v>
      </c>
      <c r="E5191" s="16">
        <v>4</v>
      </c>
      <c r="F5191" s="16">
        <v>0</v>
      </c>
      <c r="G5191" s="16">
        <v>0</v>
      </c>
      <c r="H5191" s="16">
        <v>0</v>
      </c>
      <c r="I5191" s="16">
        <v>0</v>
      </c>
      <c r="J5191" s="16">
        <v>0</v>
      </c>
      <c r="K5191" s="16">
        <v>0</v>
      </c>
      <c r="L5191" s="16">
        <v>0</v>
      </c>
      <c r="M5191" s="16">
        <v>0</v>
      </c>
      <c r="N5191" s="16">
        <v>0</v>
      </c>
      <c r="O5191" s="16">
        <v>4</v>
      </c>
      <c r="P5191" s="13" t="str">
        <f t="shared" si="162"/>
        <v>P</v>
      </c>
      <c r="Q5191" s="13">
        <f>IFERROR(VLOOKUP($A5191, 'Fielding Data'!$A$1:$H$12056, 5, 0), 0)</f>
        <v>0</v>
      </c>
      <c r="R5191" s="13">
        <f>IFERROR(VLOOKUP($A5191, 'Fielding Data'!$A$1:$H$12056, 6, 0), 0)</f>
        <v>19</v>
      </c>
      <c r="S5191" s="13">
        <f>IFERROR(VLOOKUP($A5191, 'Fielding Data'!$A$1:$H$12056, 7, 0), 0)</f>
        <v>1</v>
      </c>
      <c r="T5191" s="13">
        <f>IFERROR(VLOOKUP($A5191, 'Fielding Data'!$A$1:$H$12056, 8, 0), 0)</f>
        <v>0</v>
      </c>
      <c r="U5191" s="13">
        <f>SUMIFS('Fielding Data'!E:E, 'Fielding Data'!$A:$A, $A5191)</f>
        <v>0</v>
      </c>
      <c r="V5191" s="13">
        <f>SUMIFS('Fielding Data'!F:F, 'Fielding Data'!$A:$A, $A5191)</f>
        <v>19</v>
      </c>
      <c r="W5191" s="13">
        <f>SUMIFS('Fielding Data'!G:G, 'Fielding Data'!$A:$A, $A5191)</f>
        <v>1</v>
      </c>
      <c r="X5191" s="13">
        <f>SUMIFS('Fielding Data'!H:H, 'Fielding Data'!$A:$A, $A5191)</f>
        <v>0</v>
      </c>
    </row>
    <row r="5192" spans="1:24" x14ac:dyDescent="0.3">
      <c r="A5192" s="13" t="str">
        <f t="shared" si="163"/>
        <v>haranaa012014</v>
      </c>
      <c r="B5192" s="16" t="s">
        <v>303</v>
      </c>
      <c r="C5192" s="16">
        <v>2014</v>
      </c>
      <c r="D5192" s="16">
        <v>33</v>
      </c>
      <c r="E5192" s="16">
        <v>61</v>
      </c>
      <c r="F5192" s="16">
        <v>2</v>
      </c>
      <c r="G5192" s="16">
        <v>5</v>
      </c>
      <c r="H5192" s="16">
        <v>0</v>
      </c>
      <c r="I5192" s="16">
        <v>0</v>
      </c>
      <c r="J5192" s="16">
        <v>0</v>
      </c>
      <c r="K5192" s="16">
        <v>1</v>
      </c>
      <c r="L5192" s="16">
        <v>0</v>
      </c>
      <c r="M5192" s="16">
        <v>0</v>
      </c>
      <c r="N5192" s="16">
        <v>1</v>
      </c>
      <c r="O5192" s="16">
        <v>29</v>
      </c>
      <c r="P5192" s="13" t="str">
        <f t="shared" si="162"/>
        <v>P</v>
      </c>
      <c r="Q5192" s="13">
        <f>IFERROR(VLOOKUP($A5192, 'Fielding Data'!$A$1:$H$12056, 5, 0), 0)</f>
        <v>8</v>
      </c>
      <c r="R5192" s="13">
        <f>IFERROR(VLOOKUP($A5192, 'Fielding Data'!$A$1:$H$12056, 6, 0), 0)</f>
        <v>27</v>
      </c>
      <c r="S5192" s="13">
        <f>IFERROR(VLOOKUP($A5192, 'Fielding Data'!$A$1:$H$12056, 7, 0), 0)</f>
        <v>0</v>
      </c>
      <c r="T5192" s="13">
        <f>IFERROR(VLOOKUP($A5192, 'Fielding Data'!$A$1:$H$12056, 8, 0), 0)</f>
        <v>1</v>
      </c>
      <c r="U5192" s="13">
        <f>SUMIFS('Fielding Data'!E:E, 'Fielding Data'!$A:$A, $A5192)</f>
        <v>8</v>
      </c>
      <c r="V5192" s="13">
        <f>SUMIFS('Fielding Data'!F:F, 'Fielding Data'!$A:$A, $A5192)</f>
        <v>27</v>
      </c>
      <c r="W5192" s="13">
        <f>SUMIFS('Fielding Data'!G:G, 'Fielding Data'!$A:$A, $A5192)</f>
        <v>0</v>
      </c>
      <c r="X5192" s="13">
        <f>SUMIFS('Fielding Data'!H:H, 'Fielding Data'!$A:$A, $A5192)</f>
        <v>1</v>
      </c>
    </row>
    <row r="5193" spans="1:24" x14ac:dyDescent="0.3">
      <c r="A5193" s="13" t="str">
        <f t="shared" si="163"/>
        <v>hardybl012014</v>
      </c>
      <c r="B5193" s="16" t="s">
        <v>2186</v>
      </c>
      <c r="C5193" s="16">
        <v>2014</v>
      </c>
      <c r="D5193" s="16">
        <v>38</v>
      </c>
      <c r="E5193" s="16">
        <v>0</v>
      </c>
      <c r="F5193" s="16">
        <v>0</v>
      </c>
      <c r="G5193" s="16">
        <v>0</v>
      </c>
      <c r="H5193" s="16">
        <v>0</v>
      </c>
      <c r="I5193" s="16">
        <v>0</v>
      </c>
      <c r="J5193" s="16">
        <v>0</v>
      </c>
      <c r="K5193" s="16">
        <v>0</v>
      </c>
      <c r="L5193" s="16">
        <v>0</v>
      </c>
      <c r="M5193" s="16">
        <v>0</v>
      </c>
      <c r="N5193" s="16">
        <v>0</v>
      </c>
      <c r="O5193" s="16">
        <v>0</v>
      </c>
      <c r="P5193" s="13" t="str">
        <f t="shared" si="162"/>
        <v>P</v>
      </c>
      <c r="Q5193" s="13">
        <f>IFERROR(VLOOKUP($A5193, 'Fielding Data'!$A$1:$H$12056, 5, 0), 0)</f>
        <v>5</v>
      </c>
      <c r="R5193" s="13">
        <f>IFERROR(VLOOKUP($A5193, 'Fielding Data'!$A$1:$H$12056, 6, 0), 0)</f>
        <v>9</v>
      </c>
      <c r="S5193" s="13">
        <f>IFERROR(VLOOKUP($A5193, 'Fielding Data'!$A$1:$H$12056, 7, 0), 0)</f>
        <v>0</v>
      </c>
      <c r="T5193" s="13">
        <f>IFERROR(VLOOKUP($A5193, 'Fielding Data'!$A$1:$H$12056, 8, 0), 0)</f>
        <v>0</v>
      </c>
      <c r="U5193" s="13">
        <f>SUMIFS('Fielding Data'!E:E, 'Fielding Data'!$A:$A, $A5193)</f>
        <v>5</v>
      </c>
      <c r="V5193" s="13">
        <f>SUMIFS('Fielding Data'!F:F, 'Fielding Data'!$A:$A, $A5193)</f>
        <v>9</v>
      </c>
      <c r="W5193" s="13">
        <f>SUMIFS('Fielding Data'!G:G, 'Fielding Data'!$A:$A, $A5193)</f>
        <v>0</v>
      </c>
      <c r="X5193" s="13">
        <f>SUMIFS('Fielding Data'!H:H, 'Fielding Data'!$A:$A, $A5193)</f>
        <v>0</v>
      </c>
    </row>
    <row r="5194" spans="1:24" x14ac:dyDescent="0.3">
      <c r="A5194" s="13" t="str">
        <f t="shared" si="163"/>
        <v>hardyjj012014</v>
      </c>
      <c r="B5194" s="16" t="s">
        <v>546</v>
      </c>
      <c r="C5194" s="16">
        <v>2014</v>
      </c>
      <c r="D5194" s="16">
        <v>141</v>
      </c>
      <c r="E5194" s="16">
        <v>529</v>
      </c>
      <c r="F5194" s="16">
        <v>56</v>
      </c>
      <c r="G5194" s="16">
        <v>142</v>
      </c>
      <c r="H5194" s="16">
        <v>28</v>
      </c>
      <c r="I5194" s="16">
        <v>0</v>
      </c>
      <c r="J5194" s="16">
        <v>9</v>
      </c>
      <c r="K5194" s="16">
        <v>52</v>
      </c>
      <c r="L5194" s="16">
        <v>0</v>
      </c>
      <c r="M5194" s="16">
        <v>0</v>
      </c>
      <c r="N5194" s="16">
        <v>29</v>
      </c>
      <c r="O5194" s="16">
        <v>104</v>
      </c>
      <c r="P5194" s="13" t="str">
        <f t="shared" si="162"/>
        <v>SS</v>
      </c>
      <c r="Q5194" s="13">
        <f>IFERROR(VLOOKUP($A5194, 'Fielding Data'!$A$1:$H$12056, 5, 0), 0)</f>
        <v>187</v>
      </c>
      <c r="R5194" s="13">
        <f>IFERROR(VLOOKUP($A5194, 'Fielding Data'!$A$1:$H$12056, 6, 0), 0)</f>
        <v>394</v>
      </c>
      <c r="S5194" s="13">
        <f>IFERROR(VLOOKUP($A5194, 'Fielding Data'!$A$1:$H$12056, 7, 0), 0)</f>
        <v>13</v>
      </c>
      <c r="T5194" s="13">
        <f>IFERROR(VLOOKUP($A5194, 'Fielding Data'!$A$1:$H$12056, 8, 0), 0)</f>
        <v>99</v>
      </c>
      <c r="U5194" s="13">
        <f>SUMIFS('Fielding Data'!E:E, 'Fielding Data'!$A:$A, $A5194)</f>
        <v>187</v>
      </c>
      <c r="V5194" s="13">
        <f>SUMIFS('Fielding Data'!F:F, 'Fielding Data'!$A:$A, $A5194)</f>
        <v>394</v>
      </c>
      <c r="W5194" s="13">
        <f>SUMIFS('Fielding Data'!G:G, 'Fielding Data'!$A:$A, $A5194)</f>
        <v>13</v>
      </c>
      <c r="X5194" s="13">
        <f>SUMIFS('Fielding Data'!H:H, 'Fielding Data'!$A:$A, $A5194)</f>
        <v>99</v>
      </c>
    </row>
    <row r="5195" spans="1:24" x14ac:dyDescent="0.3">
      <c r="A5195" s="13" t="str">
        <f t="shared" si="163"/>
        <v>harenda012014</v>
      </c>
      <c r="B5195" s="16" t="s">
        <v>377</v>
      </c>
      <c r="C5195" s="16">
        <v>2014</v>
      </c>
      <c r="D5195" s="16">
        <v>32</v>
      </c>
      <c r="E5195" s="16">
        <v>54</v>
      </c>
      <c r="F5195" s="16">
        <v>2</v>
      </c>
      <c r="G5195" s="16">
        <v>10</v>
      </c>
      <c r="H5195" s="16">
        <v>1</v>
      </c>
      <c r="I5195" s="16">
        <v>0</v>
      </c>
      <c r="J5195" s="16">
        <v>0</v>
      </c>
      <c r="K5195" s="16">
        <v>5</v>
      </c>
      <c r="L5195" s="16">
        <v>0</v>
      </c>
      <c r="M5195" s="16">
        <v>0</v>
      </c>
      <c r="N5195" s="16">
        <v>3</v>
      </c>
      <c r="O5195" s="16">
        <v>20</v>
      </c>
      <c r="P5195" s="13" t="str">
        <f t="shared" si="162"/>
        <v>P</v>
      </c>
      <c r="Q5195" s="13">
        <f>IFERROR(VLOOKUP($A5195, 'Fielding Data'!$A$1:$H$12056, 5, 0), 0)</f>
        <v>14</v>
      </c>
      <c r="R5195" s="13">
        <f>IFERROR(VLOOKUP($A5195, 'Fielding Data'!$A$1:$H$12056, 6, 0), 0)</f>
        <v>23</v>
      </c>
      <c r="S5195" s="13">
        <f>IFERROR(VLOOKUP($A5195, 'Fielding Data'!$A$1:$H$12056, 7, 0), 0)</f>
        <v>1</v>
      </c>
      <c r="T5195" s="13">
        <f>IFERROR(VLOOKUP($A5195, 'Fielding Data'!$A$1:$H$12056, 8, 0), 0)</f>
        <v>2</v>
      </c>
      <c r="U5195" s="13">
        <f>SUMIFS('Fielding Data'!E:E, 'Fielding Data'!$A:$A, $A5195)</f>
        <v>14</v>
      </c>
      <c r="V5195" s="13">
        <f>SUMIFS('Fielding Data'!F:F, 'Fielding Data'!$A:$A, $A5195)</f>
        <v>23</v>
      </c>
      <c r="W5195" s="13">
        <f>SUMIFS('Fielding Data'!G:G, 'Fielding Data'!$A:$A, $A5195)</f>
        <v>1</v>
      </c>
      <c r="X5195" s="13">
        <f>SUMIFS('Fielding Data'!H:H, 'Fielding Data'!$A:$A, $A5195)</f>
        <v>2</v>
      </c>
    </row>
    <row r="5196" spans="1:24" x14ac:dyDescent="0.3">
      <c r="A5196" s="13" t="str">
        <f t="shared" si="163"/>
        <v>harpebr032014</v>
      </c>
      <c r="B5196" s="16" t="s">
        <v>1731</v>
      </c>
      <c r="C5196" s="16">
        <v>2014</v>
      </c>
      <c r="D5196" s="16">
        <v>100</v>
      </c>
      <c r="E5196" s="16">
        <v>352</v>
      </c>
      <c r="F5196" s="16">
        <v>41</v>
      </c>
      <c r="G5196" s="16">
        <v>96</v>
      </c>
      <c r="H5196" s="16">
        <v>10</v>
      </c>
      <c r="I5196" s="16">
        <v>2</v>
      </c>
      <c r="J5196" s="16">
        <v>13</v>
      </c>
      <c r="K5196" s="16">
        <v>32</v>
      </c>
      <c r="L5196" s="16">
        <v>2</v>
      </c>
      <c r="M5196" s="16">
        <v>2</v>
      </c>
      <c r="N5196" s="16">
        <v>38</v>
      </c>
      <c r="O5196" s="16">
        <v>104</v>
      </c>
      <c r="P5196" s="13" t="str">
        <f t="shared" si="162"/>
        <v>CF</v>
      </c>
      <c r="Q5196" s="13">
        <f>IFERROR(VLOOKUP($A5196, 'Fielding Data'!$A$1:$H$12056, 5, 0), 0)</f>
        <v>10</v>
      </c>
      <c r="R5196" s="13">
        <f>IFERROR(VLOOKUP($A5196, 'Fielding Data'!$A$1:$H$12056, 6, 0), 0)</f>
        <v>0</v>
      </c>
      <c r="S5196" s="13">
        <f>IFERROR(VLOOKUP($A5196, 'Fielding Data'!$A$1:$H$12056, 7, 0), 0)</f>
        <v>1</v>
      </c>
      <c r="T5196" s="13">
        <f>IFERROR(VLOOKUP($A5196, 'Fielding Data'!$A$1:$H$12056, 8, 0), 0)</f>
        <v>0</v>
      </c>
      <c r="U5196" s="13">
        <f>SUMIFS('Fielding Data'!E:E, 'Fielding Data'!$A:$A, $A5196)</f>
        <v>332</v>
      </c>
      <c r="V5196" s="13">
        <f>SUMIFS('Fielding Data'!F:F, 'Fielding Data'!$A:$A, $A5196)</f>
        <v>18</v>
      </c>
      <c r="W5196" s="13">
        <f>SUMIFS('Fielding Data'!G:G, 'Fielding Data'!$A:$A, $A5196)</f>
        <v>8</v>
      </c>
      <c r="X5196" s="13">
        <f>SUMIFS('Fielding Data'!H:H, 'Fielding Data'!$A:$A, $A5196)</f>
        <v>0</v>
      </c>
    </row>
    <row r="5197" spans="1:24" x14ac:dyDescent="0.3">
      <c r="A5197" s="13" t="str">
        <f t="shared" si="163"/>
        <v>harrelu012014</v>
      </c>
      <c r="B5197" s="16" t="s">
        <v>1286</v>
      </c>
      <c r="C5197" s="16">
        <v>2014</v>
      </c>
      <c r="D5197" s="16">
        <v>3</v>
      </c>
      <c r="E5197" s="16">
        <v>0</v>
      </c>
      <c r="F5197" s="16">
        <v>0</v>
      </c>
      <c r="G5197" s="16">
        <v>0</v>
      </c>
      <c r="H5197" s="16">
        <v>0</v>
      </c>
      <c r="I5197" s="16">
        <v>0</v>
      </c>
      <c r="J5197" s="16">
        <v>0</v>
      </c>
      <c r="K5197" s="16">
        <v>0</v>
      </c>
      <c r="L5197" s="16">
        <v>0</v>
      </c>
      <c r="M5197" s="16">
        <v>0</v>
      </c>
      <c r="N5197" s="16">
        <v>0</v>
      </c>
      <c r="O5197" s="16">
        <v>0</v>
      </c>
      <c r="P5197" s="13" t="str">
        <f t="shared" si="162"/>
        <v>P</v>
      </c>
      <c r="Q5197" s="13">
        <f>IFERROR(VLOOKUP($A5197, 'Fielding Data'!$A$1:$H$12056, 5, 0), 0)</f>
        <v>1</v>
      </c>
      <c r="R5197" s="13">
        <f>IFERROR(VLOOKUP($A5197, 'Fielding Data'!$A$1:$H$12056, 6, 0), 0)</f>
        <v>1</v>
      </c>
      <c r="S5197" s="13">
        <f>IFERROR(VLOOKUP($A5197, 'Fielding Data'!$A$1:$H$12056, 7, 0), 0)</f>
        <v>0</v>
      </c>
      <c r="T5197" s="13">
        <f>IFERROR(VLOOKUP($A5197, 'Fielding Data'!$A$1:$H$12056, 8, 0), 0)</f>
        <v>0</v>
      </c>
      <c r="U5197" s="13">
        <f>SUMIFS('Fielding Data'!E:E, 'Fielding Data'!$A:$A, $A5197)</f>
        <v>1</v>
      </c>
      <c r="V5197" s="13">
        <f>SUMIFS('Fielding Data'!F:F, 'Fielding Data'!$A:$A, $A5197)</f>
        <v>1</v>
      </c>
      <c r="W5197" s="13">
        <f>SUMIFS('Fielding Data'!G:G, 'Fielding Data'!$A:$A, $A5197)</f>
        <v>0</v>
      </c>
      <c r="X5197" s="13">
        <f>SUMIFS('Fielding Data'!H:H, 'Fielding Data'!$A:$A, $A5197)</f>
        <v>0</v>
      </c>
    </row>
    <row r="5198" spans="1:24" x14ac:dyDescent="0.3">
      <c r="A5198" s="13" t="str">
        <f t="shared" si="163"/>
        <v>harrijo052014</v>
      </c>
      <c r="B5198" s="16" t="s">
        <v>1520</v>
      </c>
      <c r="C5198" s="16">
        <v>2014</v>
      </c>
      <c r="D5198" s="16">
        <v>143</v>
      </c>
      <c r="E5198" s="16">
        <v>520</v>
      </c>
      <c r="F5198" s="16">
        <v>77</v>
      </c>
      <c r="G5198" s="16">
        <v>164</v>
      </c>
      <c r="H5198" s="16">
        <v>38</v>
      </c>
      <c r="I5198" s="16">
        <v>7</v>
      </c>
      <c r="J5198" s="16">
        <v>13</v>
      </c>
      <c r="K5198" s="16">
        <v>52</v>
      </c>
      <c r="L5198" s="16">
        <v>18</v>
      </c>
      <c r="M5198" s="16">
        <v>7</v>
      </c>
      <c r="N5198" s="16">
        <v>22</v>
      </c>
      <c r="O5198" s="16">
        <v>81</v>
      </c>
      <c r="P5198" s="13" t="str">
        <f t="shared" si="162"/>
        <v>2B</v>
      </c>
      <c r="Q5198" s="13">
        <f>IFERROR(VLOOKUP($A5198, 'Fielding Data'!$A$1:$H$12056, 5, 0), 0)</f>
        <v>26</v>
      </c>
      <c r="R5198" s="13">
        <f>IFERROR(VLOOKUP($A5198, 'Fielding Data'!$A$1:$H$12056, 6, 0), 0)</f>
        <v>42</v>
      </c>
      <c r="S5198" s="13">
        <f>IFERROR(VLOOKUP($A5198, 'Fielding Data'!$A$1:$H$12056, 7, 0), 0)</f>
        <v>1</v>
      </c>
      <c r="T5198" s="13">
        <f>IFERROR(VLOOKUP($A5198, 'Fielding Data'!$A$1:$H$12056, 8, 0), 0)</f>
        <v>9</v>
      </c>
      <c r="U5198" s="13">
        <f>SUMIFS('Fielding Data'!E:E, 'Fielding Data'!$A:$A, $A5198)</f>
        <v>226</v>
      </c>
      <c r="V5198" s="13">
        <f>SUMIFS('Fielding Data'!F:F, 'Fielding Data'!$A:$A, $A5198)</f>
        <v>201</v>
      </c>
      <c r="W5198" s="13">
        <f>SUMIFS('Fielding Data'!G:G, 'Fielding Data'!$A:$A, $A5198)</f>
        <v>7</v>
      </c>
      <c r="X5198" s="13">
        <f>SUMIFS('Fielding Data'!H:H, 'Fielding Data'!$A:$A, $A5198)</f>
        <v>31</v>
      </c>
    </row>
    <row r="5199" spans="1:24" x14ac:dyDescent="0.3">
      <c r="A5199" s="13" t="str">
        <f t="shared" si="163"/>
        <v>harrima012014</v>
      </c>
      <c r="B5199" s="16" t="s">
        <v>930</v>
      </c>
      <c r="C5199" s="16">
        <v>2014</v>
      </c>
      <c r="D5199" s="16">
        <v>4</v>
      </c>
      <c r="E5199" s="16">
        <v>0</v>
      </c>
      <c r="F5199" s="16">
        <v>0</v>
      </c>
      <c r="G5199" s="16">
        <v>0</v>
      </c>
      <c r="H5199" s="16">
        <v>0</v>
      </c>
      <c r="I5199" s="16">
        <v>0</v>
      </c>
      <c r="J5199" s="16">
        <v>0</v>
      </c>
      <c r="K5199" s="16">
        <v>0</v>
      </c>
      <c r="L5199" s="16">
        <v>0</v>
      </c>
      <c r="M5199" s="16">
        <v>0</v>
      </c>
      <c r="N5199" s="16">
        <v>0</v>
      </c>
      <c r="O5199" s="16">
        <v>0</v>
      </c>
      <c r="P5199" s="13" t="str">
        <f t="shared" si="162"/>
        <v>P</v>
      </c>
      <c r="Q5199" s="13">
        <f>IFERROR(VLOOKUP($A5199, 'Fielding Data'!$A$1:$H$12056, 5, 0), 0)</f>
        <v>0</v>
      </c>
      <c r="R5199" s="13">
        <f>IFERROR(VLOOKUP($A5199, 'Fielding Data'!$A$1:$H$12056, 6, 0), 0)</f>
        <v>1</v>
      </c>
      <c r="S5199" s="13">
        <f>IFERROR(VLOOKUP($A5199, 'Fielding Data'!$A$1:$H$12056, 7, 0), 0)</f>
        <v>0</v>
      </c>
      <c r="T5199" s="13">
        <f>IFERROR(VLOOKUP($A5199, 'Fielding Data'!$A$1:$H$12056, 8, 0), 0)</f>
        <v>0</v>
      </c>
      <c r="U5199" s="13">
        <f>SUMIFS('Fielding Data'!E:E, 'Fielding Data'!$A:$A, $A5199)</f>
        <v>0</v>
      </c>
      <c r="V5199" s="13">
        <f>SUMIFS('Fielding Data'!F:F, 'Fielding Data'!$A:$A, $A5199)</f>
        <v>1</v>
      </c>
      <c r="W5199" s="13">
        <f>SUMIFS('Fielding Data'!G:G, 'Fielding Data'!$A:$A, $A5199)</f>
        <v>0</v>
      </c>
      <c r="X5199" s="13">
        <f>SUMIFS('Fielding Data'!H:H, 'Fielding Data'!$A:$A, $A5199)</f>
        <v>0</v>
      </c>
    </row>
    <row r="5200" spans="1:24" x14ac:dyDescent="0.3">
      <c r="A5200" s="13" t="str">
        <f t="shared" si="163"/>
        <v>harriwi022014</v>
      </c>
      <c r="B5200" s="16" t="s">
        <v>1732</v>
      </c>
      <c r="C5200" s="16">
        <v>2014</v>
      </c>
      <c r="D5200" s="16">
        <v>29</v>
      </c>
      <c r="E5200" s="16">
        <v>0</v>
      </c>
      <c r="F5200" s="16">
        <v>0</v>
      </c>
      <c r="G5200" s="16">
        <v>0</v>
      </c>
      <c r="H5200" s="16">
        <v>0</v>
      </c>
      <c r="I5200" s="16">
        <v>0</v>
      </c>
      <c r="J5200" s="16">
        <v>0</v>
      </c>
      <c r="K5200" s="16">
        <v>0</v>
      </c>
      <c r="L5200" s="16">
        <v>0</v>
      </c>
      <c r="M5200" s="16">
        <v>0</v>
      </c>
      <c r="N5200" s="16">
        <v>0</v>
      </c>
      <c r="O5200" s="16">
        <v>0</v>
      </c>
      <c r="P5200" s="13" t="str">
        <f t="shared" si="162"/>
        <v>P</v>
      </c>
      <c r="Q5200" s="13">
        <f>IFERROR(VLOOKUP($A5200, 'Fielding Data'!$A$1:$H$12056, 5, 0), 0)</f>
        <v>0</v>
      </c>
      <c r="R5200" s="13">
        <f>IFERROR(VLOOKUP($A5200, 'Fielding Data'!$A$1:$H$12056, 6, 0), 0)</f>
        <v>2</v>
      </c>
      <c r="S5200" s="13">
        <f>IFERROR(VLOOKUP($A5200, 'Fielding Data'!$A$1:$H$12056, 7, 0), 0)</f>
        <v>0</v>
      </c>
      <c r="T5200" s="13">
        <f>IFERROR(VLOOKUP($A5200, 'Fielding Data'!$A$1:$H$12056, 8, 0), 0)</f>
        <v>0</v>
      </c>
      <c r="U5200" s="13">
        <f>SUMIFS('Fielding Data'!E:E, 'Fielding Data'!$A:$A, $A5200)</f>
        <v>0</v>
      </c>
      <c r="V5200" s="13">
        <f>SUMIFS('Fielding Data'!F:F, 'Fielding Data'!$A:$A, $A5200)</f>
        <v>2</v>
      </c>
      <c r="W5200" s="13">
        <f>SUMIFS('Fielding Data'!G:G, 'Fielding Data'!$A:$A, $A5200)</f>
        <v>0</v>
      </c>
      <c r="X5200" s="13">
        <f>SUMIFS('Fielding Data'!H:H, 'Fielding Data'!$A:$A, $A5200)</f>
        <v>0</v>
      </c>
    </row>
    <row r="5201" spans="1:24" x14ac:dyDescent="0.3">
      <c r="A5201" s="13" t="str">
        <f t="shared" si="163"/>
        <v>hartco012014</v>
      </c>
      <c r="B5201" s="16" t="s">
        <v>455</v>
      </c>
      <c r="C5201" s="16">
        <v>2014</v>
      </c>
      <c r="D5201" s="16">
        <v>68</v>
      </c>
      <c r="E5201" s="16">
        <v>232</v>
      </c>
      <c r="F5201" s="16">
        <v>17</v>
      </c>
      <c r="G5201" s="16">
        <v>47</v>
      </c>
      <c r="H5201" s="16">
        <v>9</v>
      </c>
      <c r="I5201" s="16">
        <v>0</v>
      </c>
      <c r="J5201" s="16">
        <v>6</v>
      </c>
      <c r="K5201" s="16">
        <v>21</v>
      </c>
      <c r="L5201" s="16">
        <v>2</v>
      </c>
      <c r="M5201" s="16">
        <v>0</v>
      </c>
      <c r="N5201" s="16">
        <v>16</v>
      </c>
      <c r="O5201" s="16">
        <v>59</v>
      </c>
      <c r="P5201" s="13" t="str">
        <f t="shared" si="162"/>
        <v>1B</v>
      </c>
      <c r="Q5201" s="13">
        <f>IFERROR(VLOOKUP($A5201, 'Fielding Data'!$A$1:$H$12056, 5, 0), 0)</f>
        <v>15</v>
      </c>
      <c r="R5201" s="13">
        <f>IFERROR(VLOOKUP($A5201, 'Fielding Data'!$A$1:$H$12056, 6, 0), 0)</f>
        <v>0</v>
      </c>
      <c r="S5201" s="13">
        <f>IFERROR(VLOOKUP($A5201, 'Fielding Data'!$A$1:$H$12056, 7, 0), 0)</f>
        <v>0</v>
      </c>
      <c r="T5201" s="13">
        <f>IFERROR(VLOOKUP($A5201, 'Fielding Data'!$A$1:$H$12056, 8, 0), 0)</f>
        <v>1</v>
      </c>
      <c r="U5201" s="13">
        <f>SUMIFS('Fielding Data'!E:E, 'Fielding Data'!$A:$A, $A5201)</f>
        <v>41</v>
      </c>
      <c r="V5201" s="13">
        <f>SUMIFS('Fielding Data'!F:F, 'Fielding Data'!$A:$A, $A5201)</f>
        <v>0</v>
      </c>
      <c r="W5201" s="13">
        <f>SUMIFS('Fielding Data'!G:G, 'Fielding Data'!$A:$A, $A5201)</f>
        <v>2</v>
      </c>
      <c r="X5201" s="13">
        <f>SUMIFS('Fielding Data'!H:H, 'Fielding Data'!$A:$A, $A5201)</f>
        <v>1</v>
      </c>
    </row>
    <row r="5202" spans="1:24" x14ac:dyDescent="0.3">
      <c r="A5202" s="13" t="str">
        <f t="shared" si="163"/>
        <v>hassaal012014</v>
      </c>
      <c r="B5202" s="16" t="s">
        <v>2187</v>
      </c>
      <c r="C5202" s="16">
        <v>2014</v>
      </c>
      <c r="D5202" s="16">
        <v>3</v>
      </c>
      <c r="E5202" s="16">
        <v>8</v>
      </c>
      <c r="F5202" s="16">
        <v>1</v>
      </c>
      <c r="G5202" s="16">
        <v>1</v>
      </c>
      <c r="H5202" s="16">
        <v>0</v>
      </c>
      <c r="I5202" s="16">
        <v>0</v>
      </c>
      <c r="J5202" s="16">
        <v>0</v>
      </c>
      <c r="K5202" s="16">
        <v>0</v>
      </c>
      <c r="L5202" s="16">
        <v>0</v>
      </c>
      <c r="M5202" s="16">
        <v>0</v>
      </c>
      <c r="N5202" s="16">
        <v>1</v>
      </c>
      <c r="O5202" s="16">
        <v>5</v>
      </c>
      <c r="P5202" s="13" t="str">
        <f t="shared" si="162"/>
        <v>OF</v>
      </c>
      <c r="Q5202" s="13">
        <f>IFERROR(VLOOKUP($A5202, 'Fielding Data'!$A$1:$H$12056, 5, 0), 0)</f>
        <v>1</v>
      </c>
      <c r="R5202" s="13">
        <f>IFERROR(VLOOKUP($A5202, 'Fielding Data'!$A$1:$H$12056, 6, 0), 0)</f>
        <v>0</v>
      </c>
      <c r="S5202" s="13">
        <f>IFERROR(VLOOKUP($A5202, 'Fielding Data'!$A$1:$H$12056, 7, 0), 0)</f>
        <v>0</v>
      </c>
      <c r="T5202" s="13">
        <f>IFERROR(VLOOKUP($A5202, 'Fielding Data'!$A$1:$H$12056, 8, 0), 0)</f>
        <v>0</v>
      </c>
      <c r="U5202" s="13">
        <f>SUMIFS('Fielding Data'!E:E, 'Fielding Data'!$A:$A, $A5202)</f>
        <v>2</v>
      </c>
      <c r="V5202" s="13">
        <f>SUMIFS('Fielding Data'!F:F, 'Fielding Data'!$A:$A, $A5202)</f>
        <v>0</v>
      </c>
      <c r="W5202" s="13">
        <f>SUMIFS('Fielding Data'!G:G, 'Fielding Data'!$A:$A, $A5202)</f>
        <v>0</v>
      </c>
      <c r="X5202" s="13">
        <f>SUMIFS('Fielding Data'!H:H, 'Fielding Data'!$A:$A, $A5202)</f>
        <v>0</v>
      </c>
    </row>
    <row r="5203" spans="1:24" x14ac:dyDescent="0.3">
      <c r="A5203" s="13" t="str">
        <f t="shared" si="163"/>
        <v>hatchch022014</v>
      </c>
      <c r="B5203" s="16" t="s">
        <v>1287</v>
      </c>
      <c r="C5203" s="16">
        <v>2014</v>
      </c>
      <c r="D5203" s="16">
        <v>52</v>
      </c>
      <c r="E5203" s="16">
        <v>1</v>
      </c>
      <c r="F5203" s="16">
        <v>0</v>
      </c>
      <c r="G5203" s="16">
        <v>0</v>
      </c>
      <c r="H5203" s="16">
        <v>0</v>
      </c>
      <c r="I5203" s="16">
        <v>0</v>
      </c>
      <c r="J5203" s="16">
        <v>0</v>
      </c>
      <c r="K5203" s="16">
        <v>0</v>
      </c>
      <c r="L5203" s="16">
        <v>0</v>
      </c>
      <c r="M5203" s="16">
        <v>0</v>
      </c>
      <c r="N5203" s="16">
        <v>0</v>
      </c>
      <c r="O5203" s="16">
        <v>0</v>
      </c>
      <c r="P5203" s="13" t="str">
        <f t="shared" si="162"/>
        <v>P</v>
      </c>
      <c r="Q5203" s="13">
        <f>IFERROR(VLOOKUP($A5203, 'Fielding Data'!$A$1:$H$12056, 5, 0), 0)</f>
        <v>6</v>
      </c>
      <c r="R5203" s="13">
        <f>IFERROR(VLOOKUP($A5203, 'Fielding Data'!$A$1:$H$12056, 6, 0), 0)</f>
        <v>4</v>
      </c>
      <c r="S5203" s="13">
        <f>IFERROR(VLOOKUP($A5203, 'Fielding Data'!$A$1:$H$12056, 7, 0), 0)</f>
        <v>0</v>
      </c>
      <c r="T5203" s="13">
        <f>IFERROR(VLOOKUP($A5203, 'Fielding Data'!$A$1:$H$12056, 8, 0), 0)</f>
        <v>0</v>
      </c>
      <c r="U5203" s="13">
        <f>SUMIFS('Fielding Data'!E:E, 'Fielding Data'!$A:$A, $A5203)</f>
        <v>6</v>
      </c>
      <c r="V5203" s="13">
        <f>SUMIFS('Fielding Data'!F:F, 'Fielding Data'!$A:$A, $A5203)</f>
        <v>4</v>
      </c>
      <c r="W5203" s="13">
        <f>SUMIFS('Fielding Data'!G:G, 'Fielding Data'!$A:$A, $A5203)</f>
        <v>0</v>
      </c>
      <c r="X5203" s="13">
        <f>SUMIFS('Fielding Data'!H:H, 'Fielding Data'!$A:$A, $A5203)</f>
        <v>0</v>
      </c>
    </row>
    <row r="5204" spans="1:24" x14ac:dyDescent="0.3">
      <c r="A5204" s="13" t="str">
        <f t="shared" si="163"/>
        <v>hawkila012014</v>
      </c>
      <c r="B5204" s="16" t="s">
        <v>113</v>
      </c>
      <c r="C5204" s="16">
        <v>2014</v>
      </c>
      <c r="D5204" s="16">
        <v>57</v>
      </c>
      <c r="E5204" s="16">
        <v>1</v>
      </c>
      <c r="F5204" s="16">
        <v>0</v>
      </c>
      <c r="G5204" s="16">
        <v>0</v>
      </c>
      <c r="H5204" s="16">
        <v>0</v>
      </c>
      <c r="I5204" s="16">
        <v>0</v>
      </c>
      <c r="J5204" s="16">
        <v>0</v>
      </c>
      <c r="K5204" s="16">
        <v>0</v>
      </c>
      <c r="L5204" s="16">
        <v>0</v>
      </c>
      <c r="M5204" s="16">
        <v>0</v>
      </c>
      <c r="N5204" s="16">
        <v>0</v>
      </c>
      <c r="O5204" s="16">
        <v>1</v>
      </c>
      <c r="P5204" s="13" t="str">
        <f t="shared" si="162"/>
        <v>P</v>
      </c>
      <c r="Q5204" s="13">
        <f>IFERROR(VLOOKUP($A5204, 'Fielding Data'!$A$1:$H$12056, 5, 0), 0)</f>
        <v>5</v>
      </c>
      <c r="R5204" s="13">
        <f>IFERROR(VLOOKUP($A5204, 'Fielding Data'!$A$1:$H$12056, 6, 0), 0)</f>
        <v>5</v>
      </c>
      <c r="S5204" s="13">
        <f>IFERROR(VLOOKUP($A5204, 'Fielding Data'!$A$1:$H$12056, 7, 0), 0)</f>
        <v>1</v>
      </c>
      <c r="T5204" s="13">
        <f>IFERROR(VLOOKUP($A5204, 'Fielding Data'!$A$1:$H$12056, 8, 0), 0)</f>
        <v>1</v>
      </c>
      <c r="U5204" s="13">
        <f>SUMIFS('Fielding Data'!E:E, 'Fielding Data'!$A:$A, $A5204)</f>
        <v>5</v>
      </c>
      <c r="V5204" s="13">
        <f>SUMIFS('Fielding Data'!F:F, 'Fielding Data'!$A:$A, $A5204)</f>
        <v>5</v>
      </c>
      <c r="W5204" s="13">
        <f>SUMIFS('Fielding Data'!G:G, 'Fielding Data'!$A:$A, $A5204)</f>
        <v>1</v>
      </c>
      <c r="X5204" s="13">
        <f>SUMIFS('Fielding Data'!H:H, 'Fielding Data'!$A:$A, $A5204)</f>
        <v>1</v>
      </c>
    </row>
    <row r="5205" spans="1:24" x14ac:dyDescent="0.3">
      <c r="A5205" s="13" t="str">
        <f t="shared" si="163"/>
        <v>hayesbr012014</v>
      </c>
      <c r="B5205" s="16" t="s">
        <v>1099</v>
      </c>
      <c r="C5205" s="16">
        <v>2014</v>
      </c>
      <c r="D5205" s="16">
        <v>27</v>
      </c>
      <c r="E5205" s="16">
        <v>52</v>
      </c>
      <c r="F5205" s="16">
        <v>3</v>
      </c>
      <c r="G5205" s="16">
        <v>7</v>
      </c>
      <c r="H5205" s="16">
        <v>1</v>
      </c>
      <c r="I5205" s="16">
        <v>0</v>
      </c>
      <c r="J5205" s="16">
        <v>1</v>
      </c>
      <c r="K5205" s="16">
        <v>2</v>
      </c>
      <c r="L5205" s="16">
        <v>0</v>
      </c>
      <c r="M5205" s="16">
        <v>0</v>
      </c>
      <c r="N5205" s="16">
        <v>1</v>
      </c>
      <c r="O5205" s="16">
        <v>12</v>
      </c>
      <c r="P5205" s="13" t="str">
        <f t="shared" si="162"/>
        <v>C</v>
      </c>
      <c r="Q5205" s="13">
        <f>IFERROR(VLOOKUP($A5205, 'Fielding Data'!$A$1:$H$12056, 5, 0), 0)</f>
        <v>94</v>
      </c>
      <c r="R5205" s="13">
        <f>IFERROR(VLOOKUP($A5205, 'Fielding Data'!$A$1:$H$12056, 6, 0), 0)</f>
        <v>5</v>
      </c>
      <c r="S5205" s="13">
        <f>IFERROR(VLOOKUP($A5205, 'Fielding Data'!$A$1:$H$12056, 7, 0), 0)</f>
        <v>0</v>
      </c>
      <c r="T5205" s="13">
        <f>IFERROR(VLOOKUP($A5205, 'Fielding Data'!$A$1:$H$12056, 8, 0), 0)</f>
        <v>2</v>
      </c>
      <c r="U5205" s="13">
        <f>SUMIFS('Fielding Data'!E:E, 'Fielding Data'!$A:$A, $A5205)</f>
        <v>94</v>
      </c>
      <c r="V5205" s="13">
        <f>SUMIFS('Fielding Data'!F:F, 'Fielding Data'!$A:$A, $A5205)</f>
        <v>5</v>
      </c>
      <c r="W5205" s="13">
        <f>SUMIFS('Fielding Data'!G:G, 'Fielding Data'!$A:$A, $A5205)</f>
        <v>0</v>
      </c>
      <c r="X5205" s="13">
        <f>SUMIFS('Fielding Data'!H:H, 'Fielding Data'!$A:$A, $A5205)</f>
        <v>2</v>
      </c>
    </row>
    <row r="5206" spans="1:24" x14ac:dyDescent="0.3">
      <c r="A5206" s="13" t="str">
        <f t="shared" si="163"/>
        <v>heanean012014</v>
      </c>
      <c r="B5206" s="16" t="s">
        <v>2188</v>
      </c>
      <c r="C5206" s="16">
        <v>2014</v>
      </c>
      <c r="D5206" s="16">
        <v>7</v>
      </c>
      <c r="E5206" s="16">
        <v>8</v>
      </c>
      <c r="F5206" s="16">
        <v>0</v>
      </c>
      <c r="G5206" s="16">
        <v>1</v>
      </c>
      <c r="H5206" s="16">
        <v>0</v>
      </c>
      <c r="I5206" s="16">
        <v>0</v>
      </c>
      <c r="J5206" s="16">
        <v>0</v>
      </c>
      <c r="K5206" s="16">
        <v>0</v>
      </c>
      <c r="L5206" s="16">
        <v>0</v>
      </c>
      <c r="M5206" s="16">
        <v>0</v>
      </c>
      <c r="N5206" s="16">
        <v>0</v>
      </c>
      <c r="O5206" s="16">
        <v>2</v>
      </c>
      <c r="P5206" s="13" t="str">
        <f t="shared" si="162"/>
        <v>P</v>
      </c>
      <c r="Q5206" s="13">
        <f>IFERROR(VLOOKUP($A5206, 'Fielding Data'!$A$1:$H$12056, 5, 0), 0)</f>
        <v>7</v>
      </c>
      <c r="R5206" s="13">
        <f>IFERROR(VLOOKUP($A5206, 'Fielding Data'!$A$1:$H$12056, 6, 0), 0)</f>
        <v>3</v>
      </c>
      <c r="S5206" s="13">
        <f>IFERROR(VLOOKUP($A5206, 'Fielding Data'!$A$1:$H$12056, 7, 0), 0)</f>
        <v>0</v>
      </c>
      <c r="T5206" s="13">
        <f>IFERROR(VLOOKUP($A5206, 'Fielding Data'!$A$1:$H$12056, 8, 0), 0)</f>
        <v>0</v>
      </c>
      <c r="U5206" s="13">
        <f>SUMIFS('Fielding Data'!E:E, 'Fielding Data'!$A:$A, $A5206)</f>
        <v>7</v>
      </c>
      <c r="V5206" s="13">
        <f>SUMIFS('Fielding Data'!F:F, 'Fielding Data'!$A:$A, $A5206)</f>
        <v>3</v>
      </c>
      <c r="W5206" s="13">
        <f>SUMIFS('Fielding Data'!G:G, 'Fielding Data'!$A:$A, $A5206)</f>
        <v>0</v>
      </c>
      <c r="X5206" s="13">
        <f>SUMIFS('Fielding Data'!H:H, 'Fielding Data'!$A:$A, $A5206)</f>
        <v>0</v>
      </c>
    </row>
    <row r="5207" spans="1:24" x14ac:dyDescent="0.3">
      <c r="A5207" s="13" t="str">
        <f t="shared" si="163"/>
        <v>hechaad012014</v>
      </c>
      <c r="B5207" s="16" t="s">
        <v>1735</v>
      </c>
      <c r="C5207" s="16">
        <v>2014</v>
      </c>
      <c r="D5207" s="16">
        <v>146</v>
      </c>
      <c r="E5207" s="16">
        <v>536</v>
      </c>
      <c r="F5207" s="16">
        <v>53</v>
      </c>
      <c r="G5207" s="16">
        <v>148</v>
      </c>
      <c r="H5207" s="16">
        <v>20</v>
      </c>
      <c r="I5207" s="16">
        <v>10</v>
      </c>
      <c r="J5207" s="16">
        <v>1</v>
      </c>
      <c r="K5207" s="16">
        <v>34</v>
      </c>
      <c r="L5207" s="16">
        <v>7</v>
      </c>
      <c r="M5207" s="16">
        <v>5</v>
      </c>
      <c r="N5207" s="16">
        <v>26</v>
      </c>
      <c r="O5207" s="16">
        <v>86</v>
      </c>
      <c r="P5207" s="13" t="str">
        <f t="shared" si="162"/>
        <v>SS</v>
      </c>
      <c r="Q5207" s="13">
        <f>IFERROR(VLOOKUP($A5207, 'Fielding Data'!$A$1:$H$12056, 5, 0), 0)</f>
        <v>200</v>
      </c>
      <c r="R5207" s="13">
        <f>IFERROR(VLOOKUP($A5207, 'Fielding Data'!$A$1:$H$12056, 6, 0), 0)</f>
        <v>438</v>
      </c>
      <c r="S5207" s="13">
        <f>IFERROR(VLOOKUP($A5207, 'Fielding Data'!$A$1:$H$12056, 7, 0), 0)</f>
        <v>14</v>
      </c>
      <c r="T5207" s="13">
        <f>IFERROR(VLOOKUP($A5207, 'Fielding Data'!$A$1:$H$12056, 8, 0), 0)</f>
        <v>87</v>
      </c>
      <c r="U5207" s="13">
        <f>SUMIFS('Fielding Data'!E:E, 'Fielding Data'!$A:$A, $A5207)</f>
        <v>200</v>
      </c>
      <c r="V5207" s="13">
        <f>SUMIFS('Fielding Data'!F:F, 'Fielding Data'!$A:$A, $A5207)</f>
        <v>438</v>
      </c>
      <c r="W5207" s="13">
        <f>SUMIFS('Fielding Data'!G:G, 'Fielding Data'!$A:$A, $A5207)</f>
        <v>14</v>
      </c>
      <c r="X5207" s="13">
        <f>SUMIFS('Fielding Data'!H:H, 'Fielding Data'!$A:$A, $A5207)</f>
        <v>87</v>
      </c>
    </row>
    <row r="5208" spans="1:24" x14ac:dyDescent="0.3">
      <c r="A5208" s="13" t="str">
        <f t="shared" si="163"/>
        <v>heisech012014</v>
      </c>
      <c r="B5208" s="16" t="s">
        <v>1288</v>
      </c>
      <c r="C5208" s="16">
        <v>2014</v>
      </c>
      <c r="D5208" s="16">
        <v>119</v>
      </c>
      <c r="E5208" s="16">
        <v>275</v>
      </c>
      <c r="F5208" s="16">
        <v>34</v>
      </c>
      <c r="G5208" s="16">
        <v>61</v>
      </c>
      <c r="H5208" s="16">
        <v>15</v>
      </c>
      <c r="I5208" s="16">
        <v>2</v>
      </c>
      <c r="J5208" s="16">
        <v>8</v>
      </c>
      <c r="K5208" s="16">
        <v>22</v>
      </c>
      <c r="L5208" s="16">
        <v>9</v>
      </c>
      <c r="M5208" s="16">
        <v>2</v>
      </c>
      <c r="N5208" s="16">
        <v>15</v>
      </c>
      <c r="O5208" s="16">
        <v>64</v>
      </c>
      <c r="P5208" s="13" t="str">
        <f t="shared" si="162"/>
        <v>CF</v>
      </c>
      <c r="Q5208" s="13">
        <f>IFERROR(VLOOKUP($A5208, 'Fielding Data'!$A$1:$H$12056, 5, 0), 0)</f>
        <v>37</v>
      </c>
      <c r="R5208" s="13">
        <f>IFERROR(VLOOKUP($A5208, 'Fielding Data'!$A$1:$H$12056, 6, 0), 0)</f>
        <v>0</v>
      </c>
      <c r="S5208" s="13">
        <f>IFERROR(VLOOKUP($A5208, 'Fielding Data'!$A$1:$H$12056, 7, 0), 0)</f>
        <v>0</v>
      </c>
      <c r="T5208" s="13">
        <f>IFERROR(VLOOKUP($A5208, 'Fielding Data'!$A$1:$H$12056, 8, 0), 0)</f>
        <v>0</v>
      </c>
      <c r="U5208" s="13">
        <f>SUMIFS('Fielding Data'!E:E, 'Fielding Data'!$A:$A, $A5208)</f>
        <v>262</v>
      </c>
      <c r="V5208" s="13">
        <f>SUMIFS('Fielding Data'!F:F, 'Fielding Data'!$A:$A, $A5208)</f>
        <v>0</v>
      </c>
      <c r="W5208" s="13">
        <f>SUMIFS('Fielding Data'!G:G, 'Fielding Data'!$A:$A, $A5208)</f>
        <v>0</v>
      </c>
      <c r="X5208" s="13">
        <f>SUMIFS('Fielding Data'!H:H, 'Fielding Data'!$A:$A, $A5208)</f>
        <v>0</v>
      </c>
    </row>
    <row r="5209" spans="1:24" x14ac:dyDescent="0.3">
      <c r="A5209" s="13" t="str">
        <f t="shared" si="163"/>
        <v>hellije012014</v>
      </c>
      <c r="B5209" s="16" t="s">
        <v>1289</v>
      </c>
      <c r="C5209" s="16">
        <v>2014</v>
      </c>
      <c r="D5209" s="16">
        <v>13</v>
      </c>
      <c r="E5209" s="16">
        <v>0</v>
      </c>
      <c r="F5209" s="16">
        <v>0</v>
      </c>
      <c r="G5209" s="16">
        <v>0</v>
      </c>
      <c r="H5209" s="16">
        <v>0</v>
      </c>
      <c r="I5209" s="16">
        <v>0</v>
      </c>
      <c r="J5209" s="16">
        <v>0</v>
      </c>
      <c r="K5209" s="16">
        <v>0</v>
      </c>
      <c r="L5209" s="16">
        <v>0</v>
      </c>
      <c r="M5209" s="16">
        <v>0</v>
      </c>
      <c r="N5209" s="16">
        <v>0</v>
      </c>
      <c r="O5209" s="16">
        <v>0</v>
      </c>
      <c r="P5209" s="13" t="str">
        <f t="shared" si="162"/>
        <v>P</v>
      </c>
      <c r="Q5209" s="13">
        <f>IFERROR(VLOOKUP($A5209, 'Fielding Data'!$A$1:$H$12056, 5, 0), 0)</f>
        <v>3</v>
      </c>
      <c r="R5209" s="13">
        <f>IFERROR(VLOOKUP($A5209, 'Fielding Data'!$A$1:$H$12056, 6, 0), 0)</f>
        <v>7</v>
      </c>
      <c r="S5209" s="13">
        <f>IFERROR(VLOOKUP($A5209, 'Fielding Data'!$A$1:$H$12056, 7, 0), 0)</f>
        <v>1</v>
      </c>
      <c r="T5209" s="13">
        <f>IFERROR(VLOOKUP($A5209, 'Fielding Data'!$A$1:$H$12056, 8, 0), 0)</f>
        <v>2</v>
      </c>
      <c r="U5209" s="13">
        <f>SUMIFS('Fielding Data'!E:E, 'Fielding Data'!$A:$A, $A5209)</f>
        <v>3</v>
      </c>
      <c r="V5209" s="13">
        <f>SUMIFS('Fielding Data'!F:F, 'Fielding Data'!$A:$A, $A5209)</f>
        <v>7</v>
      </c>
      <c r="W5209" s="13">
        <f>SUMIFS('Fielding Data'!G:G, 'Fielding Data'!$A:$A, $A5209)</f>
        <v>1</v>
      </c>
      <c r="X5209" s="13">
        <f>SUMIFS('Fielding Data'!H:H, 'Fielding Data'!$A:$A, $A5209)</f>
        <v>2</v>
      </c>
    </row>
    <row r="5210" spans="1:24" x14ac:dyDescent="0.3">
      <c r="A5210" s="13" t="str">
        <f t="shared" si="163"/>
        <v>hembrhe012014</v>
      </c>
      <c r="B5210" s="16" t="s">
        <v>1959</v>
      </c>
      <c r="C5210" s="16">
        <v>2014</v>
      </c>
      <c r="D5210" s="16">
        <v>6</v>
      </c>
      <c r="E5210" s="16">
        <v>0</v>
      </c>
      <c r="F5210" s="16">
        <v>0</v>
      </c>
      <c r="G5210" s="16">
        <v>0</v>
      </c>
      <c r="H5210" s="16">
        <v>0</v>
      </c>
      <c r="I5210" s="16">
        <v>0</v>
      </c>
      <c r="J5210" s="16">
        <v>0</v>
      </c>
      <c r="K5210" s="16">
        <v>0</v>
      </c>
      <c r="L5210" s="16">
        <v>0</v>
      </c>
      <c r="M5210" s="16">
        <v>0</v>
      </c>
      <c r="N5210" s="16">
        <v>0</v>
      </c>
      <c r="O5210" s="16">
        <v>0</v>
      </c>
      <c r="P5210" s="13" t="str">
        <f t="shared" si="162"/>
        <v>P</v>
      </c>
      <c r="Q5210" s="13">
        <f>IFERROR(VLOOKUP($A5210, 'Fielding Data'!$A$1:$H$12056, 5, 0), 0)</f>
        <v>1</v>
      </c>
      <c r="R5210" s="13">
        <f>IFERROR(VLOOKUP($A5210, 'Fielding Data'!$A$1:$H$12056, 6, 0), 0)</f>
        <v>0</v>
      </c>
      <c r="S5210" s="13">
        <f>IFERROR(VLOOKUP($A5210, 'Fielding Data'!$A$1:$H$12056, 7, 0), 0)</f>
        <v>0</v>
      </c>
      <c r="T5210" s="13">
        <f>IFERROR(VLOOKUP($A5210, 'Fielding Data'!$A$1:$H$12056, 8, 0), 0)</f>
        <v>0</v>
      </c>
      <c r="U5210" s="13">
        <f>SUMIFS('Fielding Data'!E:E, 'Fielding Data'!$A:$A, $A5210)</f>
        <v>1</v>
      </c>
      <c r="V5210" s="13">
        <f>SUMIFS('Fielding Data'!F:F, 'Fielding Data'!$A:$A, $A5210)</f>
        <v>0</v>
      </c>
      <c r="W5210" s="13">
        <f>SUMIFS('Fielding Data'!G:G, 'Fielding Data'!$A:$A, $A5210)</f>
        <v>0</v>
      </c>
      <c r="X5210" s="13">
        <f>SUMIFS('Fielding Data'!H:H, 'Fielding Data'!$A:$A, $A5210)</f>
        <v>0</v>
      </c>
    </row>
    <row r="5211" spans="1:24" x14ac:dyDescent="0.3">
      <c r="A5211" s="13" t="str">
        <f t="shared" si="163"/>
        <v>hendeji012014</v>
      </c>
      <c r="B5211" s="16" t="s">
        <v>1737</v>
      </c>
      <c r="C5211" s="16">
        <v>2014</v>
      </c>
      <c r="D5211" s="16">
        <v>14</v>
      </c>
      <c r="E5211" s="16">
        <v>0</v>
      </c>
      <c r="F5211" s="16">
        <v>0</v>
      </c>
      <c r="G5211" s="16">
        <v>0</v>
      </c>
      <c r="H5211" s="16">
        <v>0</v>
      </c>
      <c r="I5211" s="16">
        <v>0</v>
      </c>
      <c r="J5211" s="16">
        <v>0</v>
      </c>
      <c r="K5211" s="16">
        <v>0</v>
      </c>
      <c r="L5211" s="16">
        <v>0</v>
      </c>
      <c r="M5211" s="16">
        <v>0</v>
      </c>
      <c r="N5211" s="16">
        <v>0</v>
      </c>
      <c r="O5211" s="16">
        <v>0</v>
      </c>
      <c r="P5211" s="13" t="str">
        <f t="shared" si="162"/>
        <v>P</v>
      </c>
      <c r="Q5211" s="13">
        <f>IFERROR(VLOOKUP($A5211, 'Fielding Data'!$A$1:$H$12056, 5, 0), 0)</f>
        <v>1</v>
      </c>
      <c r="R5211" s="13">
        <f>IFERROR(VLOOKUP($A5211, 'Fielding Data'!$A$1:$H$12056, 6, 0), 0)</f>
        <v>3</v>
      </c>
      <c r="S5211" s="13">
        <f>IFERROR(VLOOKUP($A5211, 'Fielding Data'!$A$1:$H$12056, 7, 0), 0)</f>
        <v>0</v>
      </c>
      <c r="T5211" s="13">
        <f>IFERROR(VLOOKUP($A5211, 'Fielding Data'!$A$1:$H$12056, 8, 0), 0)</f>
        <v>1</v>
      </c>
      <c r="U5211" s="13">
        <f>SUMIFS('Fielding Data'!E:E, 'Fielding Data'!$A:$A, $A5211)</f>
        <v>1</v>
      </c>
      <c r="V5211" s="13">
        <f>SUMIFS('Fielding Data'!F:F, 'Fielding Data'!$A:$A, $A5211)</f>
        <v>3</v>
      </c>
      <c r="W5211" s="13">
        <f>SUMIFS('Fielding Data'!G:G, 'Fielding Data'!$A:$A, $A5211)</f>
        <v>0</v>
      </c>
      <c r="X5211" s="13">
        <f>SUMIFS('Fielding Data'!H:H, 'Fielding Data'!$A:$A, $A5211)</f>
        <v>1</v>
      </c>
    </row>
    <row r="5212" spans="1:24" x14ac:dyDescent="0.3">
      <c r="A5212" s="13" t="str">
        <f t="shared" si="163"/>
        <v>hendrky012014</v>
      </c>
      <c r="B5212" s="16" t="s">
        <v>2189</v>
      </c>
      <c r="C5212" s="16">
        <v>2014</v>
      </c>
      <c r="D5212" s="16">
        <v>14</v>
      </c>
      <c r="E5212" s="16">
        <v>24</v>
      </c>
      <c r="F5212" s="16">
        <v>1</v>
      </c>
      <c r="G5212" s="16">
        <v>3</v>
      </c>
      <c r="H5212" s="16">
        <v>0</v>
      </c>
      <c r="I5212" s="16">
        <v>0</v>
      </c>
      <c r="J5212" s="16">
        <v>0</v>
      </c>
      <c r="K5212" s="16">
        <v>1</v>
      </c>
      <c r="L5212" s="16">
        <v>0</v>
      </c>
      <c r="M5212" s="16">
        <v>0</v>
      </c>
      <c r="N5212" s="16">
        <v>3</v>
      </c>
      <c r="O5212" s="16">
        <v>11</v>
      </c>
      <c r="P5212" s="13" t="str">
        <f t="shared" si="162"/>
        <v>P</v>
      </c>
      <c r="Q5212" s="13">
        <f>IFERROR(VLOOKUP($A5212, 'Fielding Data'!$A$1:$H$12056, 5, 0), 0)</f>
        <v>4</v>
      </c>
      <c r="R5212" s="13">
        <f>IFERROR(VLOOKUP($A5212, 'Fielding Data'!$A$1:$H$12056, 6, 0), 0)</f>
        <v>16</v>
      </c>
      <c r="S5212" s="13">
        <f>IFERROR(VLOOKUP($A5212, 'Fielding Data'!$A$1:$H$12056, 7, 0), 0)</f>
        <v>0</v>
      </c>
      <c r="T5212" s="13">
        <f>IFERROR(VLOOKUP($A5212, 'Fielding Data'!$A$1:$H$12056, 8, 0), 0)</f>
        <v>3</v>
      </c>
      <c r="U5212" s="13">
        <f>SUMIFS('Fielding Data'!E:E, 'Fielding Data'!$A:$A, $A5212)</f>
        <v>4</v>
      </c>
      <c r="V5212" s="13">
        <f>SUMIFS('Fielding Data'!F:F, 'Fielding Data'!$A:$A, $A5212)</f>
        <v>16</v>
      </c>
      <c r="W5212" s="13">
        <f>SUMIFS('Fielding Data'!G:G, 'Fielding Data'!$A:$A, $A5212)</f>
        <v>0</v>
      </c>
      <c r="X5212" s="13">
        <f>SUMIFS('Fielding Data'!H:H, 'Fielding Data'!$A:$A, $A5212)</f>
        <v>3</v>
      </c>
    </row>
    <row r="5213" spans="1:24" x14ac:dyDescent="0.3">
      <c r="A5213" s="13" t="str">
        <f t="shared" si="163"/>
        <v>hernace022014</v>
      </c>
      <c r="B5213" s="16" t="s">
        <v>1960</v>
      </c>
      <c r="C5213" s="16">
        <v>2014</v>
      </c>
      <c r="D5213" s="16">
        <v>66</v>
      </c>
      <c r="E5213" s="16">
        <v>114</v>
      </c>
      <c r="F5213" s="16">
        <v>13</v>
      </c>
      <c r="G5213" s="16">
        <v>27</v>
      </c>
      <c r="H5213" s="16">
        <v>2</v>
      </c>
      <c r="I5213" s="16">
        <v>0</v>
      </c>
      <c r="J5213" s="16">
        <v>1</v>
      </c>
      <c r="K5213" s="16">
        <v>4</v>
      </c>
      <c r="L5213" s="16">
        <v>1</v>
      </c>
      <c r="M5213" s="16">
        <v>1</v>
      </c>
      <c r="N5213" s="16">
        <v>9</v>
      </c>
      <c r="O5213" s="16">
        <v>33</v>
      </c>
      <c r="P5213" s="13" t="str">
        <f t="shared" si="162"/>
        <v>2B</v>
      </c>
      <c r="Q5213" s="13">
        <f>IFERROR(VLOOKUP($A5213, 'Fielding Data'!$A$1:$H$12056, 5, 0), 0)</f>
        <v>22</v>
      </c>
      <c r="R5213" s="13">
        <f>IFERROR(VLOOKUP($A5213, 'Fielding Data'!$A$1:$H$12056, 6, 0), 0)</f>
        <v>14</v>
      </c>
      <c r="S5213" s="13">
        <f>IFERROR(VLOOKUP($A5213, 'Fielding Data'!$A$1:$H$12056, 7, 0), 0)</f>
        <v>0</v>
      </c>
      <c r="T5213" s="13">
        <f>IFERROR(VLOOKUP($A5213, 'Fielding Data'!$A$1:$H$12056, 8, 0), 0)</f>
        <v>3</v>
      </c>
      <c r="U5213" s="13">
        <f>SUMIFS('Fielding Data'!E:E, 'Fielding Data'!$A:$A, $A5213)</f>
        <v>33</v>
      </c>
      <c r="V5213" s="13">
        <f>SUMIFS('Fielding Data'!F:F, 'Fielding Data'!$A:$A, $A5213)</f>
        <v>37</v>
      </c>
      <c r="W5213" s="13">
        <f>SUMIFS('Fielding Data'!G:G, 'Fielding Data'!$A:$A, $A5213)</f>
        <v>3</v>
      </c>
      <c r="X5213" s="13">
        <f>SUMIFS('Fielding Data'!H:H, 'Fielding Data'!$A:$A, $A5213)</f>
        <v>5</v>
      </c>
    </row>
    <row r="5214" spans="1:24" x14ac:dyDescent="0.3">
      <c r="A5214" s="13" t="str">
        <f t="shared" si="163"/>
        <v>hernafe022014</v>
      </c>
      <c r="B5214" s="16" t="s">
        <v>551</v>
      </c>
      <c r="C5214" s="16">
        <v>2014</v>
      </c>
      <c r="D5214" s="16">
        <v>34</v>
      </c>
      <c r="E5214" s="16">
        <v>2</v>
      </c>
      <c r="F5214" s="16">
        <v>0</v>
      </c>
      <c r="G5214" s="16">
        <v>0</v>
      </c>
      <c r="H5214" s="16">
        <v>0</v>
      </c>
      <c r="I5214" s="16">
        <v>0</v>
      </c>
      <c r="J5214" s="16">
        <v>0</v>
      </c>
      <c r="K5214" s="16">
        <v>0</v>
      </c>
      <c r="L5214" s="16">
        <v>0</v>
      </c>
      <c r="M5214" s="16">
        <v>0</v>
      </c>
      <c r="N5214" s="16">
        <v>0</v>
      </c>
      <c r="O5214" s="16">
        <v>0</v>
      </c>
      <c r="P5214" s="13" t="str">
        <f t="shared" si="162"/>
        <v>P</v>
      </c>
      <c r="Q5214" s="13">
        <f>IFERROR(VLOOKUP($A5214, 'Fielding Data'!$A$1:$H$12056, 5, 0), 0)</f>
        <v>11</v>
      </c>
      <c r="R5214" s="13">
        <f>IFERROR(VLOOKUP($A5214, 'Fielding Data'!$A$1:$H$12056, 6, 0), 0)</f>
        <v>25</v>
      </c>
      <c r="S5214" s="13">
        <f>IFERROR(VLOOKUP($A5214, 'Fielding Data'!$A$1:$H$12056, 7, 0), 0)</f>
        <v>1</v>
      </c>
      <c r="T5214" s="13">
        <f>IFERROR(VLOOKUP($A5214, 'Fielding Data'!$A$1:$H$12056, 8, 0), 0)</f>
        <v>2</v>
      </c>
      <c r="U5214" s="13">
        <f>SUMIFS('Fielding Data'!E:E, 'Fielding Data'!$A:$A, $A5214)</f>
        <v>11</v>
      </c>
      <c r="V5214" s="13">
        <f>SUMIFS('Fielding Data'!F:F, 'Fielding Data'!$A:$A, $A5214)</f>
        <v>25</v>
      </c>
      <c r="W5214" s="13">
        <f>SUMIFS('Fielding Data'!G:G, 'Fielding Data'!$A:$A, $A5214)</f>
        <v>1</v>
      </c>
      <c r="X5214" s="13">
        <f>SUMIFS('Fielding Data'!H:H, 'Fielding Data'!$A:$A, $A5214)</f>
        <v>2</v>
      </c>
    </row>
    <row r="5215" spans="1:24" x14ac:dyDescent="0.3">
      <c r="A5215" s="13" t="str">
        <f t="shared" si="163"/>
        <v>hernape022014</v>
      </c>
      <c r="B5215" s="16" t="s">
        <v>1739</v>
      </c>
      <c r="C5215" s="16">
        <v>2014</v>
      </c>
      <c r="D5215" s="16">
        <v>1</v>
      </c>
      <c r="E5215" s="16">
        <v>2</v>
      </c>
      <c r="F5215" s="16">
        <v>0</v>
      </c>
      <c r="G5215" s="16">
        <v>0</v>
      </c>
      <c r="H5215" s="16">
        <v>0</v>
      </c>
      <c r="I5215" s="16">
        <v>0</v>
      </c>
      <c r="J5215" s="16">
        <v>0</v>
      </c>
      <c r="K5215" s="16">
        <v>0</v>
      </c>
      <c r="L5215" s="16">
        <v>0</v>
      </c>
      <c r="M5215" s="16">
        <v>0</v>
      </c>
      <c r="N5215" s="16">
        <v>0</v>
      </c>
      <c r="O5215" s="16">
        <v>2</v>
      </c>
      <c r="P5215" s="13" t="str">
        <f t="shared" si="162"/>
        <v>P</v>
      </c>
      <c r="Q5215" s="13">
        <f>IFERROR(VLOOKUP($A5215, 'Fielding Data'!$A$1:$H$12056, 5, 0), 0)</f>
        <v>0</v>
      </c>
      <c r="R5215" s="13">
        <f>IFERROR(VLOOKUP($A5215, 'Fielding Data'!$A$1:$H$12056, 6, 0), 0)</f>
        <v>1</v>
      </c>
      <c r="S5215" s="13">
        <f>IFERROR(VLOOKUP($A5215, 'Fielding Data'!$A$1:$H$12056, 7, 0), 0)</f>
        <v>0</v>
      </c>
      <c r="T5215" s="13">
        <f>IFERROR(VLOOKUP($A5215, 'Fielding Data'!$A$1:$H$12056, 8, 0), 0)</f>
        <v>0</v>
      </c>
      <c r="U5215" s="13">
        <f>SUMIFS('Fielding Data'!E:E, 'Fielding Data'!$A:$A, $A5215)</f>
        <v>0</v>
      </c>
      <c r="V5215" s="13">
        <f>SUMIFS('Fielding Data'!F:F, 'Fielding Data'!$A:$A, $A5215)</f>
        <v>1</v>
      </c>
      <c r="W5215" s="13">
        <f>SUMIFS('Fielding Data'!G:G, 'Fielding Data'!$A:$A, $A5215)</f>
        <v>0</v>
      </c>
      <c r="X5215" s="13">
        <f>SUMIFS('Fielding Data'!H:H, 'Fielding Data'!$A:$A, $A5215)</f>
        <v>0</v>
      </c>
    </row>
    <row r="5216" spans="1:24" x14ac:dyDescent="0.3">
      <c r="A5216" s="13" t="str">
        <f t="shared" si="163"/>
        <v>herredi012014</v>
      </c>
      <c r="B5216" s="16" t="s">
        <v>2191</v>
      </c>
      <c r="C5216" s="16">
        <v>2014</v>
      </c>
      <c r="D5216" s="16">
        <v>18</v>
      </c>
      <c r="E5216" s="16">
        <v>59</v>
      </c>
      <c r="F5216" s="16">
        <v>6</v>
      </c>
      <c r="G5216" s="16">
        <v>13</v>
      </c>
      <c r="H5216" s="16">
        <v>0</v>
      </c>
      <c r="I5216" s="16">
        <v>1</v>
      </c>
      <c r="J5216" s="16">
        <v>3</v>
      </c>
      <c r="K5216" s="16">
        <v>11</v>
      </c>
      <c r="L5216" s="16">
        <v>0</v>
      </c>
      <c r="M5216" s="16">
        <v>0</v>
      </c>
      <c r="N5216" s="16">
        <v>7</v>
      </c>
      <c r="O5216" s="16">
        <v>17</v>
      </c>
      <c r="P5216" s="13" t="str">
        <f t="shared" si="162"/>
        <v>2B</v>
      </c>
      <c r="Q5216" s="13">
        <f>IFERROR(VLOOKUP($A5216, 'Fielding Data'!$A$1:$H$12056, 5, 0), 0)</f>
        <v>29</v>
      </c>
      <c r="R5216" s="13">
        <f>IFERROR(VLOOKUP($A5216, 'Fielding Data'!$A$1:$H$12056, 6, 0), 0)</f>
        <v>49</v>
      </c>
      <c r="S5216" s="13">
        <f>IFERROR(VLOOKUP($A5216, 'Fielding Data'!$A$1:$H$12056, 7, 0), 0)</f>
        <v>3</v>
      </c>
      <c r="T5216" s="13">
        <f>IFERROR(VLOOKUP($A5216, 'Fielding Data'!$A$1:$H$12056, 8, 0), 0)</f>
        <v>16</v>
      </c>
      <c r="U5216" s="13">
        <f>SUMIFS('Fielding Data'!E:E, 'Fielding Data'!$A:$A, $A5216)</f>
        <v>29</v>
      </c>
      <c r="V5216" s="13">
        <f>SUMIFS('Fielding Data'!F:F, 'Fielding Data'!$A:$A, $A5216)</f>
        <v>49</v>
      </c>
      <c r="W5216" s="13">
        <f>SUMIFS('Fielding Data'!G:G, 'Fielding Data'!$A:$A, $A5216)</f>
        <v>3</v>
      </c>
      <c r="X5216" s="13">
        <f>SUMIFS('Fielding Data'!H:H, 'Fielding Data'!$A:$A, $A5216)</f>
        <v>16</v>
      </c>
    </row>
    <row r="5217" spans="1:24" x14ac:dyDescent="0.3">
      <c r="A5217" s="13" t="str">
        <f t="shared" si="163"/>
        <v>herreel012014</v>
      </c>
      <c r="B5217" s="16" t="s">
        <v>1740</v>
      </c>
      <c r="C5217" s="16">
        <v>2014</v>
      </c>
      <c r="D5217" s="16">
        <v>69</v>
      </c>
      <c r="E5217" s="16">
        <v>135</v>
      </c>
      <c r="F5217" s="16">
        <v>14</v>
      </c>
      <c r="G5217" s="16">
        <v>37</v>
      </c>
      <c r="H5217" s="16">
        <v>7</v>
      </c>
      <c r="I5217" s="16">
        <v>1</v>
      </c>
      <c r="J5217" s="16">
        <v>0</v>
      </c>
      <c r="K5217" s="16">
        <v>5</v>
      </c>
      <c r="L5217" s="16">
        <v>4</v>
      </c>
      <c r="M5217" s="16">
        <v>1</v>
      </c>
      <c r="N5217" s="16">
        <v>3</v>
      </c>
      <c r="O5217" s="16">
        <v>36</v>
      </c>
      <c r="P5217" s="13" t="str">
        <f t="shared" si="162"/>
        <v>2B</v>
      </c>
      <c r="Q5217" s="13">
        <f>IFERROR(VLOOKUP($A5217, 'Fielding Data'!$A$1:$H$12056, 5, 0), 0)</f>
        <v>4</v>
      </c>
      <c r="R5217" s="13">
        <f>IFERROR(VLOOKUP($A5217, 'Fielding Data'!$A$1:$H$12056, 6, 0), 0)</f>
        <v>6</v>
      </c>
      <c r="S5217" s="13">
        <f>IFERROR(VLOOKUP($A5217, 'Fielding Data'!$A$1:$H$12056, 7, 0), 0)</f>
        <v>0</v>
      </c>
      <c r="T5217" s="13">
        <f>IFERROR(VLOOKUP($A5217, 'Fielding Data'!$A$1:$H$12056, 8, 0), 0)</f>
        <v>1</v>
      </c>
      <c r="U5217" s="13">
        <f>SUMIFS('Fielding Data'!E:E, 'Fielding Data'!$A:$A, $A5217)</f>
        <v>98</v>
      </c>
      <c r="V5217" s="13">
        <f>SUMIFS('Fielding Data'!F:F, 'Fielding Data'!$A:$A, $A5217)</f>
        <v>48</v>
      </c>
      <c r="W5217" s="13">
        <f>SUMIFS('Fielding Data'!G:G, 'Fielding Data'!$A:$A, $A5217)</f>
        <v>4</v>
      </c>
      <c r="X5217" s="13">
        <f>SUMIFS('Fielding Data'!H:H, 'Fielding Data'!$A:$A, $A5217)</f>
        <v>8</v>
      </c>
    </row>
    <row r="5218" spans="1:24" x14ac:dyDescent="0.3">
      <c r="A5218" s="13" t="str">
        <f t="shared" si="163"/>
        <v>herrejo032014</v>
      </c>
      <c r="B5218" s="16" t="s">
        <v>932</v>
      </c>
      <c r="C5218" s="16">
        <v>2014</v>
      </c>
      <c r="D5218" s="16">
        <v>42</v>
      </c>
      <c r="E5218" s="16">
        <v>90</v>
      </c>
      <c r="F5218" s="16">
        <v>10</v>
      </c>
      <c r="G5218" s="16">
        <v>21</v>
      </c>
      <c r="H5218" s="16">
        <v>1</v>
      </c>
      <c r="I5218" s="16">
        <v>2</v>
      </c>
      <c r="J5218" s="16">
        <v>0</v>
      </c>
      <c r="K5218" s="16">
        <v>9</v>
      </c>
      <c r="L5218" s="16">
        <v>1</v>
      </c>
      <c r="M5218" s="16">
        <v>3</v>
      </c>
      <c r="N5218" s="16">
        <v>7</v>
      </c>
      <c r="O5218" s="16">
        <v>24</v>
      </c>
      <c r="P5218" s="13" t="str">
        <f t="shared" si="162"/>
        <v>1B</v>
      </c>
      <c r="Q5218" s="13">
        <f>IFERROR(VLOOKUP($A5218, 'Fielding Data'!$A$1:$H$12056, 5, 0), 0)</f>
        <v>1</v>
      </c>
      <c r="R5218" s="13">
        <f>IFERROR(VLOOKUP($A5218, 'Fielding Data'!$A$1:$H$12056, 6, 0), 0)</f>
        <v>0</v>
      </c>
      <c r="S5218" s="13">
        <f>IFERROR(VLOOKUP($A5218, 'Fielding Data'!$A$1:$H$12056, 7, 0), 0)</f>
        <v>0</v>
      </c>
      <c r="T5218" s="13">
        <f>IFERROR(VLOOKUP($A5218, 'Fielding Data'!$A$1:$H$12056, 8, 0), 0)</f>
        <v>0</v>
      </c>
      <c r="U5218" s="13">
        <f>SUMIFS('Fielding Data'!E:E, 'Fielding Data'!$A:$A, $A5218)</f>
        <v>22</v>
      </c>
      <c r="V5218" s="13">
        <f>SUMIFS('Fielding Data'!F:F, 'Fielding Data'!$A:$A, $A5218)</f>
        <v>65</v>
      </c>
      <c r="W5218" s="13">
        <f>SUMIFS('Fielding Data'!G:G, 'Fielding Data'!$A:$A, $A5218)</f>
        <v>1</v>
      </c>
      <c r="X5218" s="13">
        <f>SUMIFS('Fielding Data'!H:H, 'Fielding Data'!$A:$A, $A5218)</f>
        <v>14</v>
      </c>
    </row>
    <row r="5219" spans="1:24" x14ac:dyDescent="0.3">
      <c r="A5219" s="13" t="str">
        <f t="shared" si="163"/>
        <v>herreke012014</v>
      </c>
      <c r="B5219" s="16" t="s">
        <v>1523</v>
      </c>
      <c r="C5219" s="16">
        <v>2014</v>
      </c>
      <c r="D5219" s="16">
        <v>70</v>
      </c>
      <c r="E5219" s="16">
        <v>0</v>
      </c>
      <c r="F5219" s="16">
        <v>0</v>
      </c>
      <c r="G5219" s="16">
        <v>0</v>
      </c>
      <c r="H5219" s="16">
        <v>0</v>
      </c>
      <c r="I5219" s="16">
        <v>0</v>
      </c>
      <c r="J5219" s="16">
        <v>0</v>
      </c>
      <c r="K5219" s="16">
        <v>0</v>
      </c>
      <c r="L5219" s="16">
        <v>0</v>
      </c>
      <c r="M5219" s="16">
        <v>0</v>
      </c>
      <c r="N5219" s="16">
        <v>0</v>
      </c>
      <c r="O5219" s="16">
        <v>0</v>
      </c>
      <c r="P5219" s="13" t="str">
        <f t="shared" si="162"/>
        <v>P</v>
      </c>
      <c r="Q5219" s="13">
        <f>IFERROR(VLOOKUP($A5219, 'Fielding Data'!$A$1:$H$12056, 5, 0), 0)</f>
        <v>5</v>
      </c>
      <c r="R5219" s="13">
        <f>IFERROR(VLOOKUP($A5219, 'Fielding Data'!$A$1:$H$12056, 6, 0), 0)</f>
        <v>8</v>
      </c>
      <c r="S5219" s="13">
        <f>IFERROR(VLOOKUP($A5219, 'Fielding Data'!$A$1:$H$12056, 7, 0), 0)</f>
        <v>0</v>
      </c>
      <c r="T5219" s="13">
        <f>IFERROR(VLOOKUP($A5219, 'Fielding Data'!$A$1:$H$12056, 8, 0), 0)</f>
        <v>0</v>
      </c>
      <c r="U5219" s="13">
        <f>SUMIFS('Fielding Data'!E:E, 'Fielding Data'!$A:$A, $A5219)</f>
        <v>5</v>
      </c>
      <c r="V5219" s="13">
        <f>SUMIFS('Fielding Data'!F:F, 'Fielding Data'!$A:$A, $A5219)</f>
        <v>8</v>
      </c>
      <c r="W5219" s="13">
        <f>SUMIFS('Fielding Data'!G:G, 'Fielding Data'!$A:$A, $A5219)</f>
        <v>0</v>
      </c>
      <c r="X5219" s="13">
        <f>SUMIFS('Fielding Data'!H:H, 'Fielding Data'!$A:$A, $A5219)</f>
        <v>0</v>
      </c>
    </row>
    <row r="5220" spans="1:24" x14ac:dyDescent="0.3">
      <c r="A5220" s="13" t="str">
        <f t="shared" si="163"/>
        <v>herreyo012014</v>
      </c>
      <c r="B5220" s="16" t="s">
        <v>933</v>
      </c>
      <c r="C5220" s="16">
        <v>2014</v>
      </c>
      <c r="D5220" s="16">
        <v>20</v>
      </c>
      <c r="E5220" s="16">
        <v>0</v>
      </c>
      <c r="F5220" s="16">
        <v>0</v>
      </c>
      <c r="G5220" s="16">
        <v>0</v>
      </c>
      <c r="H5220" s="16">
        <v>0</v>
      </c>
      <c r="I5220" s="16">
        <v>0</v>
      </c>
      <c r="J5220" s="16">
        <v>0</v>
      </c>
      <c r="K5220" s="16">
        <v>0</v>
      </c>
      <c r="L5220" s="16">
        <v>0</v>
      </c>
      <c r="M5220" s="16">
        <v>0</v>
      </c>
      <c r="N5220" s="16">
        <v>0</v>
      </c>
      <c r="O5220" s="16">
        <v>0</v>
      </c>
      <c r="P5220" s="13" t="str">
        <f t="shared" si="162"/>
        <v>P</v>
      </c>
      <c r="Q5220" s="13">
        <f>IFERROR(VLOOKUP($A5220, 'Fielding Data'!$A$1:$H$12056, 5, 0), 0)</f>
        <v>0</v>
      </c>
      <c r="R5220" s="13">
        <f>IFERROR(VLOOKUP($A5220, 'Fielding Data'!$A$1:$H$12056, 6, 0), 0)</f>
        <v>5</v>
      </c>
      <c r="S5220" s="13">
        <f>IFERROR(VLOOKUP($A5220, 'Fielding Data'!$A$1:$H$12056, 7, 0), 0)</f>
        <v>0</v>
      </c>
      <c r="T5220" s="13">
        <f>IFERROR(VLOOKUP($A5220, 'Fielding Data'!$A$1:$H$12056, 8, 0), 0)</f>
        <v>0</v>
      </c>
      <c r="U5220" s="13">
        <f>SUMIFS('Fielding Data'!E:E, 'Fielding Data'!$A:$A, $A5220)</f>
        <v>0</v>
      </c>
      <c r="V5220" s="13">
        <f>SUMIFS('Fielding Data'!F:F, 'Fielding Data'!$A:$A, $A5220)</f>
        <v>5</v>
      </c>
      <c r="W5220" s="13">
        <f>SUMIFS('Fielding Data'!G:G, 'Fielding Data'!$A:$A, $A5220)</f>
        <v>0</v>
      </c>
      <c r="X5220" s="13">
        <f>SUMIFS('Fielding Data'!H:H, 'Fielding Data'!$A:$A, $A5220)</f>
        <v>0</v>
      </c>
    </row>
    <row r="5221" spans="1:24" x14ac:dyDescent="0.3">
      <c r="A5221" s="13" t="str">
        <f t="shared" si="163"/>
        <v>herrmch012014</v>
      </c>
      <c r="B5221" s="16" t="s">
        <v>1741</v>
      </c>
      <c r="C5221" s="16">
        <v>2014</v>
      </c>
      <c r="D5221" s="16">
        <v>33</v>
      </c>
      <c r="E5221" s="16">
        <v>75</v>
      </c>
      <c r="F5221" s="16">
        <v>8</v>
      </c>
      <c r="G5221" s="16">
        <v>16</v>
      </c>
      <c r="H5221" s="16">
        <v>3</v>
      </c>
      <c r="I5221" s="16">
        <v>0</v>
      </c>
      <c r="J5221" s="16">
        <v>0</v>
      </c>
      <c r="K5221" s="16">
        <v>4</v>
      </c>
      <c r="L5221" s="16">
        <v>1</v>
      </c>
      <c r="M5221" s="16">
        <v>0</v>
      </c>
      <c r="N5221" s="16">
        <v>4</v>
      </c>
      <c r="O5221" s="16">
        <v>17</v>
      </c>
      <c r="P5221" s="13" t="str">
        <f t="shared" si="162"/>
        <v>C</v>
      </c>
      <c r="Q5221" s="13">
        <f>IFERROR(VLOOKUP($A5221, 'Fielding Data'!$A$1:$H$12056, 5, 0), 0)</f>
        <v>1</v>
      </c>
      <c r="R5221" s="13">
        <f>IFERROR(VLOOKUP($A5221, 'Fielding Data'!$A$1:$H$12056, 6, 0), 0)</f>
        <v>0</v>
      </c>
      <c r="S5221" s="13">
        <f>IFERROR(VLOOKUP($A5221, 'Fielding Data'!$A$1:$H$12056, 7, 0), 0)</f>
        <v>0</v>
      </c>
      <c r="T5221" s="13">
        <f>IFERROR(VLOOKUP($A5221, 'Fielding Data'!$A$1:$H$12056, 8, 0), 0)</f>
        <v>0</v>
      </c>
      <c r="U5221" s="13">
        <f>SUMIFS('Fielding Data'!E:E, 'Fielding Data'!$A:$A, $A5221)</f>
        <v>65</v>
      </c>
      <c r="V5221" s="13">
        <f>SUMIFS('Fielding Data'!F:F, 'Fielding Data'!$A:$A, $A5221)</f>
        <v>0</v>
      </c>
      <c r="W5221" s="13">
        <f>SUMIFS('Fielding Data'!G:G, 'Fielding Data'!$A:$A, $A5221)</f>
        <v>2</v>
      </c>
      <c r="X5221" s="13">
        <f>SUMIFS('Fielding Data'!H:H, 'Fielding Data'!$A:$A, $A5221)</f>
        <v>0</v>
      </c>
    </row>
    <row r="5222" spans="1:24" x14ac:dyDescent="0.3">
      <c r="A5222" s="13" t="str">
        <f t="shared" si="163"/>
        <v>hestoch012014</v>
      </c>
      <c r="B5222" s="16" t="s">
        <v>2192</v>
      </c>
      <c r="C5222" s="16">
        <v>2014</v>
      </c>
      <c r="D5222" s="16">
        <v>3</v>
      </c>
      <c r="E5222" s="16">
        <v>1</v>
      </c>
      <c r="F5222" s="16">
        <v>0</v>
      </c>
      <c r="G5222" s="16">
        <v>0</v>
      </c>
      <c r="H5222" s="16">
        <v>0</v>
      </c>
      <c r="I5222" s="16">
        <v>0</v>
      </c>
      <c r="J5222" s="16">
        <v>0</v>
      </c>
      <c r="K5222" s="16">
        <v>0</v>
      </c>
      <c r="L5222" s="16">
        <v>0</v>
      </c>
      <c r="M5222" s="16">
        <v>0</v>
      </c>
      <c r="N5222" s="16">
        <v>0</v>
      </c>
      <c r="O5222" s="16">
        <v>1</v>
      </c>
      <c r="P5222" s="13" t="str">
        <f t="shared" si="162"/>
        <v>P</v>
      </c>
      <c r="Q5222" s="13">
        <f>IFERROR(VLOOKUP($A5222, 'Fielding Data'!$A$1:$H$12056, 5, 0), 0)</f>
        <v>0</v>
      </c>
      <c r="R5222" s="13">
        <f>IFERROR(VLOOKUP($A5222, 'Fielding Data'!$A$1:$H$12056, 6, 0), 0)</f>
        <v>0</v>
      </c>
      <c r="S5222" s="13">
        <f>IFERROR(VLOOKUP($A5222, 'Fielding Data'!$A$1:$H$12056, 7, 0), 0)</f>
        <v>0</v>
      </c>
      <c r="T5222" s="13">
        <f>IFERROR(VLOOKUP($A5222, 'Fielding Data'!$A$1:$H$12056, 8, 0), 0)</f>
        <v>0</v>
      </c>
      <c r="U5222" s="13">
        <f>SUMIFS('Fielding Data'!E:E, 'Fielding Data'!$A:$A, $A5222)</f>
        <v>0</v>
      </c>
      <c r="V5222" s="13">
        <f>SUMIFS('Fielding Data'!F:F, 'Fielding Data'!$A:$A, $A5222)</f>
        <v>0</v>
      </c>
      <c r="W5222" s="13">
        <f>SUMIFS('Fielding Data'!G:G, 'Fielding Data'!$A:$A, $A5222)</f>
        <v>0</v>
      </c>
      <c r="X5222" s="13">
        <f>SUMIFS('Fielding Data'!H:H, 'Fielding Data'!$A:$A, $A5222)</f>
        <v>0</v>
      </c>
    </row>
    <row r="5223" spans="1:24" x14ac:dyDescent="0.3">
      <c r="A5223" s="13" t="str">
        <f t="shared" si="163"/>
        <v>heywaja012014</v>
      </c>
      <c r="B5223" s="16" t="s">
        <v>1292</v>
      </c>
      <c r="C5223" s="16">
        <v>2014</v>
      </c>
      <c r="D5223" s="16">
        <v>149</v>
      </c>
      <c r="E5223" s="16">
        <v>573</v>
      </c>
      <c r="F5223" s="16">
        <v>74</v>
      </c>
      <c r="G5223" s="16">
        <v>155</v>
      </c>
      <c r="H5223" s="16">
        <v>26</v>
      </c>
      <c r="I5223" s="16">
        <v>3</v>
      </c>
      <c r="J5223" s="16">
        <v>11</v>
      </c>
      <c r="K5223" s="16">
        <v>58</v>
      </c>
      <c r="L5223" s="16">
        <v>20</v>
      </c>
      <c r="M5223" s="16">
        <v>4</v>
      </c>
      <c r="N5223" s="16">
        <v>67</v>
      </c>
      <c r="O5223" s="16">
        <v>98</v>
      </c>
      <c r="P5223" s="13" t="str">
        <f t="shared" si="162"/>
        <v>OF</v>
      </c>
      <c r="Q5223" s="13">
        <f>IFERROR(VLOOKUP($A5223, 'Fielding Data'!$A$1:$H$12056, 5, 0), 0)</f>
        <v>365</v>
      </c>
      <c r="R5223" s="13">
        <f>IFERROR(VLOOKUP($A5223, 'Fielding Data'!$A$1:$H$12056, 6, 0), 0)</f>
        <v>9</v>
      </c>
      <c r="S5223" s="13">
        <f>IFERROR(VLOOKUP($A5223, 'Fielding Data'!$A$1:$H$12056, 7, 0), 0)</f>
        <v>1</v>
      </c>
      <c r="T5223" s="13">
        <f>IFERROR(VLOOKUP($A5223, 'Fielding Data'!$A$1:$H$12056, 8, 0), 0)</f>
        <v>2</v>
      </c>
      <c r="U5223" s="13">
        <f>SUMIFS('Fielding Data'!E:E, 'Fielding Data'!$A:$A, $A5223)</f>
        <v>730</v>
      </c>
      <c r="V5223" s="13">
        <f>SUMIFS('Fielding Data'!F:F, 'Fielding Data'!$A:$A, $A5223)</f>
        <v>18</v>
      </c>
      <c r="W5223" s="13">
        <f>SUMIFS('Fielding Data'!G:G, 'Fielding Data'!$A:$A, $A5223)</f>
        <v>2</v>
      </c>
      <c r="X5223" s="13">
        <f>SUMIFS('Fielding Data'!H:H, 'Fielding Data'!$A:$A, $A5223)</f>
        <v>4</v>
      </c>
    </row>
    <row r="5224" spans="1:24" x14ac:dyDescent="0.3">
      <c r="A5224" s="13" t="str">
        <f t="shared" si="163"/>
        <v>hicksaa012014</v>
      </c>
      <c r="B5224" s="16" t="s">
        <v>1961</v>
      </c>
      <c r="C5224" s="16">
        <v>2014</v>
      </c>
      <c r="D5224" s="16">
        <v>69</v>
      </c>
      <c r="E5224" s="16">
        <v>186</v>
      </c>
      <c r="F5224" s="16">
        <v>22</v>
      </c>
      <c r="G5224" s="16">
        <v>40</v>
      </c>
      <c r="H5224" s="16">
        <v>8</v>
      </c>
      <c r="I5224" s="16">
        <v>0</v>
      </c>
      <c r="J5224" s="16">
        <v>1</v>
      </c>
      <c r="K5224" s="16">
        <v>18</v>
      </c>
      <c r="L5224" s="16">
        <v>4</v>
      </c>
      <c r="M5224" s="16">
        <v>3</v>
      </c>
      <c r="N5224" s="16">
        <v>36</v>
      </c>
      <c r="O5224" s="16">
        <v>56</v>
      </c>
      <c r="P5224" s="13" t="str">
        <f t="shared" si="162"/>
        <v>CF</v>
      </c>
      <c r="Q5224" s="13">
        <f>IFERROR(VLOOKUP($A5224, 'Fielding Data'!$A$1:$H$12056, 5, 0), 0)</f>
        <v>163</v>
      </c>
      <c r="R5224" s="13">
        <f>IFERROR(VLOOKUP($A5224, 'Fielding Data'!$A$1:$H$12056, 6, 0), 0)</f>
        <v>4</v>
      </c>
      <c r="S5224" s="13">
        <f>IFERROR(VLOOKUP($A5224, 'Fielding Data'!$A$1:$H$12056, 7, 0), 0)</f>
        <v>2</v>
      </c>
      <c r="T5224" s="13">
        <f>IFERROR(VLOOKUP($A5224, 'Fielding Data'!$A$1:$H$12056, 8, 0), 0)</f>
        <v>2</v>
      </c>
      <c r="U5224" s="13">
        <f>SUMIFS('Fielding Data'!E:E, 'Fielding Data'!$A:$A, $A5224)</f>
        <v>346</v>
      </c>
      <c r="V5224" s="13">
        <f>SUMIFS('Fielding Data'!F:F, 'Fielding Data'!$A:$A, $A5224)</f>
        <v>8</v>
      </c>
      <c r="W5224" s="13">
        <f>SUMIFS('Fielding Data'!G:G, 'Fielding Data'!$A:$A, $A5224)</f>
        <v>4</v>
      </c>
      <c r="X5224" s="13">
        <f>SUMIFS('Fielding Data'!H:H, 'Fielding Data'!$A:$A, $A5224)</f>
        <v>4</v>
      </c>
    </row>
    <row r="5225" spans="1:24" x14ac:dyDescent="0.3">
      <c r="A5225" s="13" t="str">
        <f t="shared" si="163"/>
        <v>hicksbr012014</v>
      </c>
      <c r="B5225" s="16" t="s">
        <v>1293</v>
      </c>
      <c r="C5225" s="16">
        <v>2014</v>
      </c>
      <c r="D5225" s="16">
        <v>71</v>
      </c>
      <c r="E5225" s="16">
        <v>204</v>
      </c>
      <c r="F5225" s="16">
        <v>27</v>
      </c>
      <c r="G5225" s="16">
        <v>33</v>
      </c>
      <c r="H5225" s="16">
        <v>6</v>
      </c>
      <c r="I5225" s="16">
        <v>1</v>
      </c>
      <c r="J5225" s="16">
        <v>8</v>
      </c>
      <c r="K5225" s="16">
        <v>22</v>
      </c>
      <c r="L5225" s="16">
        <v>0</v>
      </c>
      <c r="M5225" s="16">
        <v>1</v>
      </c>
      <c r="N5225" s="16">
        <v>32</v>
      </c>
      <c r="O5225" s="16">
        <v>77</v>
      </c>
      <c r="P5225" s="13" t="str">
        <f t="shared" si="162"/>
        <v>1B</v>
      </c>
      <c r="Q5225" s="13">
        <f>IFERROR(VLOOKUP($A5225, 'Fielding Data'!$A$1:$H$12056, 5, 0), 0)</f>
        <v>1</v>
      </c>
      <c r="R5225" s="13">
        <f>IFERROR(VLOOKUP($A5225, 'Fielding Data'!$A$1:$H$12056, 6, 0), 0)</f>
        <v>0</v>
      </c>
      <c r="S5225" s="13">
        <f>IFERROR(VLOOKUP($A5225, 'Fielding Data'!$A$1:$H$12056, 7, 0), 0)</f>
        <v>0</v>
      </c>
      <c r="T5225" s="13">
        <f>IFERROR(VLOOKUP($A5225, 'Fielding Data'!$A$1:$H$12056, 8, 0), 0)</f>
        <v>0</v>
      </c>
      <c r="U5225" s="13">
        <f>SUMIFS('Fielding Data'!E:E, 'Fielding Data'!$A:$A, $A5225)</f>
        <v>108</v>
      </c>
      <c r="V5225" s="13">
        <f>SUMIFS('Fielding Data'!F:F, 'Fielding Data'!$A:$A, $A5225)</f>
        <v>180</v>
      </c>
      <c r="W5225" s="13">
        <f>SUMIFS('Fielding Data'!G:G, 'Fielding Data'!$A:$A, $A5225)</f>
        <v>5</v>
      </c>
      <c r="X5225" s="13">
        <f>SUMIFS('Fielding Data'!H:H, 'Fielding Data'!$A:$A, $A5225)</f>
        <v>47</v>
      </c>
    </row>
    <row r="5226" spans="1:24" x14ac:dyDescent="0.3">
      <c r="A5226" s="13" t="str">
        <f t="shared" si="163"/>
        <v>hillaa012014</v>
      </c>
      <c r="B5226" s="16" t="s">
        <v>552</v>
      </c>
      <c r="C5226" s="16">
        <v>2014</v>
      </c>
      <c r="D5226" s="16">
        <v>133</v>
      </c>
      <c r="E5226" s="16">
        <v>501</v>
      </c>
      <c r="F5226" s="16">
        <v>52</v>
      </c>
      <c r="G5226" s="16">
        <v>122</v>
      </c>
      <c r="H5226" s="16">
        <v>26</v>
      </c>
      <c r="I5226" s="16">
        <v>3</v>
      </c>
      <c r="J5226" s="16">
        <v>10</v>
      </c>
      <c r="K5226" s="16">
        <v>60</v>
      </c>
      <c r="L5226" s="16">
        <v>4</v>
      </c>
      <c r="M5226" s="16">
        <v>3</v>
      </c>
      <c r="N5226" s="16">
        <v>28</v>
      </c>
      <c r="O5226" s="16">
        <v>92</v>
      </c>
      <c r="P5226" s="13" t="str">
        <f t="shared" si="162"/>
        <v>2B</v>
      </c>
      <c r="Q5226" s="13">
        <f>IFERROR(VLOOKUP($A5226, 'Fielding Data'!$A$1:$H$12056, 5, 0), 0)</f>
        <v>215</v>
      </c>
      <c r="R5226" s="13">
        <f>IFERROR(VLOOKUP($A5226, 'Fielding Data'!$A$1:$H$12056, 6, 0), 0)</f>
        <v>347</v>
      </c>
      <c r="S5226" s="13">
        <f>IFERROR(VLOOKUP($A5226, 'Fielding Data'!$A$1:$H$12056, 7, 0), 0)</f>
        <v>7</v>
      </c>
      <c r="T5226" s="13">
        <f>IFERROR(VLOOKUP($A5226, 'Fielding Data'!$A$1:$H$12056, 8, 0), 0)</f>
        <v>69</v>
      </c>
      <c r="U5226" s="13">
        <f>SUMIFS('Fielding Data'!E:E, 'Fielding Data'!$A:$A, $A5226)</f>
        <v>217</v>
      </c>
      <c r="V5226" s="13">
        <f>SUMIFS('Fielding Data'!F:F, 'Fielding Data'!$A:$A, $A5226)</f>
        <v>360</v>
      </c>
      <c r="W5226" s="13">
        <f>SUMIFS('Fielding Data'!G:G, 'Fielding Data'!$A:$A, $A5226)</f>
        <v>7</v>
      </c>
      <c r="X5226" s="13">
        <f>SUMIFS('Fielding Data'!H:H, 'Fielding Data'!$A:$A, $A5226)</f>
        <v>70</v>
      </c>
    </row>
    <row r="5227" spans="1:24" x14ac:dyDescent="0.3">
      <c r="A5227" s="13" t="str">
        <f t="shared" si="163"/>
        <v>hillko012014</v>
      </c>
      <c r="B5227" s="16" t="s">
        <v>380</v>
      </c>
      <c r="C5227" s="16">
        <v>2014</v>
      </c>
      <c r="D5227" s="16">
        <v>10</v>
      </c>
      <c r="E5227" s="16">
        <v>21</v>
      </c>
      <c r="F5227" s="16">
        <v>2</v>
      </c>
      <c r="G5227" s="16">
        <v>5</v>
      </c>
      <c r="H5227" s="16">
        <v>1</v>
      </c>
      <c r="I5227" s="16">
        <v>0</v>
      </c>
      <c r="J5227" s="16">
        <v>0</v>
      </c>
      <c r="K5227" s="16">
        <v>1</v>
      </c>
      <c r="L5227" s="16">
        <v>0</v>
      </c>
      <c r="M5227" s="16">
        <v>0</v>
      </c>
      <c r="N5227" s="16">
        <v>1</v>
      </c>
      <c r="O5227" s="16">
        <v>5</v>
      </c>
      <c r="P5227" s="13" t="str">
        <f t="shared" si="162"/>
        <v>C</v>
      </c>
      <c r="Q5227" s="13">
        <f>IFERROR(VLOOKUP($A5227, 'Fielding Data'!$A$1:$H$12056, 5, 0), 0)</f>
        <v>42</v>
      </c>
      <c r="R5227" s="13">
        <f>IFERROR(VLOOKUP($A5227, 'Fielding Data'!$A$1:$H$12056, 6, 0), 0)</f>
        <v>3</v>
      </c>
      <c r="S5227" s="13">
        <f>IFERROR(VLOOKUP($A5227, 'Fielding Data'!$A$1:$H$12056, 7, 0), 0)</f>
        <v>0</v>
      </c>
      <c r="T5227" s="13">
        <f>IFERROR(VLOOKUP($A5227, 'Fielding Data'!$A$1:$H$12056, 8, 0), 0)</f>
        <v>0</v>
      </c>
      <c r="U5227" s="13">
        <f>SUMIFS('Fielding Data'!E:E, 'Fielding Data'!$A:$A, $A5227)</f>
        <v>42</v>
      </c>
      <c r="V5227" s="13">
        <f>SUMIFS('Fielding Data'!F:F, 'Fielding Data'!$A:$A, $A5227)</f>
        <v>3</v>
      </c>
      <c r="W5227" s="13">
        <f>SUMIFS('Fielding Data'!G:G, 'Fielding Data'!$A:$A, $A5227)</f>
        <v>0</v>
      </c>
      <c r="X5227" s="13">
        <f>SUMIFS('Fielding Data'!H:H, 'Fielding Data'!$A:$A, $A5227)</f>
        <v>0</v>
      </c>
    </row>
    <row r="5228" spans="1:24" x14ac:dyDescent="0.3">
      <c r="A5228" s="13" t="str">
        <f t="shared" si="163"/>
        <v>hillta012014</v>
      </c>
      <c r="B5228" s="16" t="s">
        <v>2193</v>
      </c>
      <c r="C5228" s="16">
        <v>2014</v>
      </c>
      <c r="D5228" s="16">
        <v>3</v>
      </c>
      <c r="E5228" s="16">
        <v>3</v>
      </c>
      <c r="F5228" s="16">
        <v>0</v>
      </c>
      <c r="G5228" s="16">
        <v>1</v>
      </c>
      <c r="H5228" s="16">
        <v>0</v>
      </c>
      <c r="I5228" s="16">
        <v>0</v>
      </c>
      <c r="J5228" s="16">
        <v>0</v>
      </c>
      <c r="K5228" s="16">
        <v>0</v>
      </c>
      <c r="L5228" s="16">
        <v>0</v>
      </c>
      <c r="M5228" s="16">
        <v>0</v>
      </c>
      <c r="N5228" s="16">
        <v>0</v>
      </c>
      <c r="O5228" s="16">
        <v>0</v>
      </c>
      <c r="P5228" s="13" t="str">
        <f t="shared" si="162"/>
        <v>P</v>
      </c>
      <c r="Q5228" s="13">
        <f>IFERROR(VLOOKUP($A5228, 'Fielding Data'!$A$1:$H$12056, 5, 0), 0)</f>
        <v>0</v>
      </c>
      <c r="R5228" s="13">
        <f>IFERROR(VLOOKUP($A5228, 'Fielding Data'!$A$1:$H$12056, 6, 0), 0)</f>
        <v>3</v>
      </c>
      <c r="S5228" s="13">
        <f>IFERROR(VLOOKUP($A5228, 'Fielding Data'!$A$1:$H$12056, 7, 0), 0)</f>
        <v>0</v>
      </c>
      <c r="T5228" s="13">
        <f>IFERROR(VLOOKUP($A5228, 'Fielding Data'!$A$1:$H$12056, 8, 0), 0)</f>
        <v>0</v>
      </c>
      <c r="U5228" s="13">
        <f>SUMIFS('Fielding Data'!E:E, 'Fielding Data'!$A:$A, $A5228)</f>
        <v>0</v>
      </c>
      <c r="V5228" s="13">
        <f>SUMIFS('Fielding Data'!F:F, 'Fielding Data'!$A:$A, $A5228)</f>
        <v>3</v>
      </c>
      <c r="W5228" s="13">
        <f>SUMIFS('Fielding Data'!G:G, 'Fielding Data'!$A:$A, $A5228)</f>
        <v>0</v>
      </c>
      <c r="X5228" s="13">
        <f>SUMIFS('Fielding Data'!H:H, 'Fielding Data'!$A:$A, $A5228)</f>
        <v>0</v>
      </c>
    </row>
    <row r="5229" spans="1:24" x14ac:dyDescent="0.3">
      <c r="A5229" s="13" t="str">
        <f t="shared" si="163"/>
        <v>hoeslj012014</v>
      </c>
      <c r="B5229" s="16" t="s">
        <v>1742</v>
      </c>
      <c r="C5229" s="16">
        <v>2014</v>
      </c>
      <c r="D5229" s="16">
        <v>55</v>
      </c>
      <c r="E5229" s="16">
        <v>122</v>
      </c>
      <c r="F5229" s="16">
        <v>12</v>
      </c>
      <c r="G5229" s="16">
        <v>21</v>
      </c>
      <c r="H5229" s="16">
        <v>5</v>
      </c>
      <c r="I5229" s="16">
        <v>0</v>
      </c>
      <c r="J5229" s="16">
        <v>3</v>
      </c>
      <c r="K5229" s="16">
        <v>11</v>
      </c>
      <c r="L5229" s="16">
        <v>0</v>
      </c>
      <c r="M5229" s="16">
        <v>0</v>
      </c>
      <c r="N5229" s="16">
        <v>10</v>
      </c>
      <c r="O5229" s="16">
        <v>31</v>
      </c>
      <c r="P5229" s="13" t="str">
        <f t="shared" si="162"/>
        <v>LF</v>
      </c>
      <c r="Q5229" s="13">
        <f>IFERROR(VLOOKUP($A5229, 'Fielding Data'!$A$1:$H$12056, 5, 0), 0)</f>
        <v>50</v>
      </c>
      <c r="R5229" s="13">
        <f>IFERROR(VLOOKUP($A5229, 'Fielding Data'!$A$1:$H$12056, 6, 0), 0)</f>
        <v>3</v>
      </c>
      <c r="S5229" s="13">
        <f>IFERROR(VLOOKUP($A5229, 'Fielding Data'!$A$1:$H$12056, 7, 0), 0)</f>
        <v>1</v>
      </c>
      <c r="T5229" s="13">
        <f>IFERROR(VLOOKUP($A5229, 'Fielding Data'!$A$1:$H$12056, 8, 0), 0)</f>
        <v>0</v>
      </c>
      <c r="U5229" s="13">
        <f>SUMIFS('Fielding Data'!E:E, 'Fielding Data'!$A:$A, $A5229)</f>
        <v>140</v>
      </c>
      <c r="V5229" s="13">
        <f>SUMIFS('Fielding Data'!F:F, 'Fielding Data'!$A:$A, $A5229)</f>
        <v>8</v>
      </c>
      <c r="W5229" s="13">
        <f>SUMIFS('Fielding Data'!G:G, 'Fielding Data'!$A:$A, $A5229)</f>
        <v>4</v>
      </c>
      <c r="X5229" s="13">
        <f>SUMIFS('Fielding Data'!H:H, 'Fielding Data'!$A:$A, $A5229)</f>
        <v>0</v>
      </c>
    </row>
    <row r="5230" spans="1:24" x14ac:dyDescent="0.3">
      <c r="A5230" s="13" t="str">
        <f t="shared" si="163"/>
        <v>holadbr012014</v>
      </c>
      <c r="B5230" s="16" t="s">
        <v>1743</v>
      </c>
      <c r="C5230" s="16">
        <v>2014</v>
      </c>
      <c r="D5230" s="16">
        <v>62</v>
      </c>
      <c r="E5230" s="16">
        <v>156</v>
      </c>
      <c r="F5230" s="16">
        <v>14</v>
      </c>
      <c r="G5230" s="16">
        <v>36</v>
      </c>
      <c r="H5230" s="16">
        <v>5</v>
      </c>
      <c r="I5230" s="16">
        <v>1</v>
      </c>
      <c r="J5230" s="16">
        <v>0</v>
      </c>
      <c r="K5230" s="16">
        <v>15</v>
      </c>
      <c r="L5230" s="16">
        <v>1</v>
      </c>
      <c r="M5230" s="16">
        <v>1</v>
      </c>
      <c r="N5230" s="16">
        <v>8</v>
      </c>
      <c r="O5230" s="16">
        <v>37</v>
      </c>
      <c r="P5230" s="13" t="str">
        <f t="shared" si="162"/>
        <v>C</v>
      </c>
      <c r="Q5230" s="13">
        <f>IFERROR(VLOOKUP($A5230, 'Fielding Data'!$A$1:$H$12056, 5, 0), 0)</f>
        <v>333</v>
      </c>
      <c r="R5230" s="13">
        <f>IFERROR(VLOOKUP($A5230, 'Fielding Data'!$A$1:$H$12056, 6, 0), 0)</f>
        <v>23</v>
      </c>
      <c r="S5230" s="13">
        <f>IFERROR(VLOOKUP($A5230, 'Fielding Data'!$A$1:$H$12056, 7, 0), 0)</f>
        <v>7</v>
      </c>
      <c r="T5230" s="13">
        <f>IFERROR(VLOOKUP($A5230, 'Fielding Data'!$A$1:$H$12056, 8, 0), 0)</f>
        <v>2</v>
      </c>
      <c r="U5230" s="13">
        <f>SUMIFS('Fielding Data'!E:E, 'Fielding Data'!$A:$A, $A5230)</f>
        <v>333</v>
      </c>
      <c r="V5230" s="13">
        <f>SUMIFS('Fielding Data'!F:F, 'Fielding Data'!$A:$A, $A5230)</f>
        <v>23</v>
      </c>
      <c r="W5230" s="13">
        <f>SUMIFS('Fielding Data'!G:G, 'Fielding Data'!$A:$A, $A5230)</f>
        <v>7</v>
      </c>
      <c r="X5230" s="13">
        <f>SUMIFS('Fielding Data'!H:H, 'Fielding Data'!$A:$A, $A5230)</f>
        <v>2</v>
      </c>
    </row>
    <row r="5231" spans="1:24" x14ac:dyDescent="0.3">
      <c r="A5231" s="13" t="str">
        <f t="shared" si="163"/>
        <v>holdzjo012014</v>
      </c>
      <c r="B5231" s="16" t="s">
        <v>2194</v>
      </c>
      <c r="C5231" s="16">
        <v>2014</v>
      </c>
      <c r="D5231" s="16">
        <v>9</v>
      </c>
      <c r="E5231" s="16">
        <v>0</v>
      </c>
      <c r="F5231" s="16">
        <v>0</v>
      </c>
      <c r="G5231" s="16">
        <v>0</v>
      </c>
      <c r="H5231" s="16">
        <v>0</v>
      </c>
      <c r="I5231" s="16">
        <v>0</v>
      </c>
      <c r="J5231" s="16">
        <v>0</v>
      </c>
      <c r="K5231" s="16">
        <v>0</v>
      </c>
      <c r="L5231" s="16">
        <v>0</v>
      </c>
      <c r="M5231" s="16">
        <v>0</v>
      </c>
      <c r="N5231" s="16">
        <v>0</v>
      </c>
      <c r="O5231" s="16">
        <v>0</v>
      </c>
      <c r="P5231" s="13" t="str">
        <f t="shared" si="162"/>
        <v>P</v>
      </c>
      <c r="Q5231" s="13">
        <f>IFERROR(VLOOKUP($A5231, 'Fielding Data'!$A$1:$H$12056, 5, 0), 0)</f>
        <v>0</v>
      </c>
      <c r="R5231" s="13">
        <f>IFERROR(VLOOKUP($A5231, 'Fielding Data'!$A$1:$H$12056, 6, 0), 0)</f>
        <v>0</v>
      </c>
      <c r="S5231" s="13">
        <f>IFERROR(VLOOKUP($A5231, 'Fielding Data'!$A$1:$H$12056, 7, 0), 0)</f>
        <v>0</v>
      </c>
      <c r="T5231" s="13">
        <f>IFERROR(VLOOKUP($A5231, 'Fielding Data'!$A$1:$H$12056, 8, 0), 0)</f>
        <v>0</v>
      </c>
      <c r="U5231" s="13">
        <f>SUMIFS('Fielding Data'!E:E, 'Fielding Data'!$A:$A, $A5231)</f>
        <v>0</v>
      </c>
      <c r="V5231" s="13">
        <f>SUMIFS('Fielding Data'!F:F, 'Fielding Data'!$A:$A, $A5231)</f>
        <v>0</v>
      </c>
      <c r="W5231" s="13">
        <f>SUMIFS('Fielding Data'!G:G, 'Fielding Data'!$A:$A, $A5231)</f>
        <v>0</v>
      </c>
      <c r="X5231" s="13">
        <f>SUMIFS('Fielding Data'!H:H, 'Fielding Data'!$A:$A, $A5231)</f>
        <v>0</v>
      </c>
    </row>
    <row r="5232" spans="1:24" x14ac:dyDescent="0.3">
      <c r="A5232" s="13" t="str">
        <f t="shared" si="163"/>
        <v>hollade012014</v>
      </c>
      <c r="B5232" s="16" t="s">
        <v>1105</v>
      </c>
      <c r="C5232" s="16">
        <v>2014</v>
      </c>
      <c r="D5232" s="16">
        <v>6</v>
      </c>
      <c r="E5232" s="16">
        <v>0</v>
      </c>
      <c r="F5232" s="16">
        <v>0</v>
      </c>
      <c r="G5232" s="16">
        <v>0</v>
      </c>
      <c r="H5232" s="16">
        <v>0</v>
      </c>
      <c r="I5232" s="16">
        <v>0</v>
      </c>
      <c r="J5232" s="16">
        <v>0</v>
      </c>
      <c r="K5232" s="16">
        <v>0</v>
      </c>
      <c r="L5232" s="16">
        <v>0</v>
      </c>
      <c r="M5232" s="16">
        <v>0</v>
      </c>
      <c r="N5232" s="16">
        <v>0</v>
      </c>
      <c r="O5232" s="16">
        <v>0</v>
      </c>
      <c r="P5232" s="13" t="str">
        <f t="shared" si="162"/>
        <v>P</v>
      </c>
      <c r="Q5232" s="13">
        <f>IFERROR(VLOOKUP($A5232, 'Fielding Data'!$A$1:$H$12056, 5, 0), 0)</f>
        <v>1</v>
      </c>
      <c r="R5232" s="13">
        <f>IFERROR(VLOOKUP($A5232, 'Fielding Data'!$A$1:$H$12056, 6, 0), 0)</f>
        <v>2</v>
      </c>
      <c r="S5232" s="13">
        <f>IFERROR(VLOOKUP($A5232, 'Fielding Data'!$A$1:$H$12056, 7, 0), 0)</f>
        <v>1</v>
      </c>
      <c r="T5232" s="13">
        <f>IFERROR(VLOOKUP($A5232, 'Fielding Data'!$A$1:$H$12056, 8, 0), 0)</f>
        <v>0</v>
      </c>
      <c r="U5232" s="13">
        <f>SUMIFS('Fielding Data'!E:E, 'Fielding Data'!$A:$A, $A5232)</f>
        <v>1</v>
      </c>
      <c r="V5232" s="13">
        <f>SUMIFS('Fielding Data'!F:F, 'Fielding Data'!$A:$A, $A5232)</f>
        <v>2</v>
      </c>
      <c r="W5232" s="13">
        <f>SUMIFS('Fielding Data'!G:G, 'Fielding Data'!$A:$A, $A5232)</f>
        <v>1</v>
      </c>
      <c r="X5232" s="13">
        <f>SUMIFS('Fielding Data'!H:H, 'Fielding Data'!$A:$A, $A5232)</f>
        <v>0</v>
      </c>
    </row>
    <row r="5233" spans="1:24" x14ac:dyDescent="0.3">
      <c r="A5233" s="13" t="str">
        <f t="shared" si="163"/>
        <v>hollagr012014</v>
      </c>
      <c r="B5233" s="16" t="s">
        <v>1295</v>
      </c>
      <c r="C5233" s="16">
        <v>2014</v>
      </c>
      <c r="D5233" s="16">
        <v>65</v>
      </c>
      <c r="E5233" s="16">
        <v>0</v>
      </c>
      <c r="F5233" s="16">
        <v>0</v>
      </c>
      <c r="G5233" s="16">
        <v>0</v>
      </c>
      <c r="H5233" s="16">
        <v>0</v>
      </c>
      <c r="I5233" s="16">
        <v>0</v>
      </c>
      <c r="J5233" s="16">
        <v>0</v>
      </c>
      <c r="K5233" s="16">
        <v>0</v>
      </c>
      <c r="L5233" s="16">
        <v>0</v>
      </c>
      <c r="M5233" s="16">
        <v>0</v>
      </c>
      <c r="N5233" s="16">
        <v>0</v>
      </c>
      <c r="O5233" s="16">
        <v>0</v>
      </c>
      <c r="P5233" s="13" t="str">
        <f t="shared" si="162"/>
        <v>P</v>
      </c>
      <c r="Q5233" s="13">
        <f>IFERROR(VLOOKUP($A5233, 'Fielding Data'!$A$1:$H$12056, 5, 0), 0)</f>
        <v>4</v>
      </c>
      <c r="R5233" s="13">
        <f>IFERROR(VLOOKUP($A5233, 'Fielding Data'!$A$1:$H$12056, 6, 0), 0)</f>
        <v>5</v>
      </c>
      <c r="S5233" s="13">
        <f>IFERROR(VLOOKUP($A5233, 'Fielding Data'!$A$1:$H$12056, 7, 0), 0)</f>
        <v>0</v>
      </c>
      <c r="T5233" s="13">
        <f>IFERROR(VLOOKUP($A5233, 'Fielding Data'!$A$1:$H$12056, 8, 0), 0)</f>
        <v>0</v>
      </c>
      <c r="U5233" s="13">
        <f>SUMIFS('Fielding Data'!E:E, 'Fielding Data'!$A:$A, $A5233)</f>
        <v>4</v>
      </c>
      <c r="V5233" s="13">
        <f>SUMIFS('Fielding Data'!F:F, 'Fielding Data'!$A:$A, $A5233)</f>
        <v>5</v>
      </c>
      <c r="W5233" s="13">
        <f>SUMIFS('Fielding Data'!G:G, 'Fielding Data'!$A:$A, $A5233)</f>
        <v>0</v>
      </c>
      <c r="X5233" s="13">
        <f>SUMIFS('Fielding Data'!H:H, 'Fielding Data'!$A:$A, $A5233)</f>
        <v>0</v>
      </c>
    </row>
    <row r="5234" spans="1:24" x14ac:dyDescent="0.3">
      <c r="A5234" s="13" t="str">
        <f t="shared" si="163"/>
        <v>hollama012014</v>
      </c>
      <c r="B5234" s="16" t="s">
        <v>2195</v>
      </c>
      <c r="C5234" s="16">
        <v>2014</v>
      </c>
      <c r="D5234" s="16">
        <v>50</v>
      </c>
      <c r="E5234" s="16">
        <v>0</v>
      </c>
      <c r="F5234" s="16">
        <v>0</v>
      </c>
      <c r="G5234" s="16">
        <v>0</v>
      </c>
      <c r="H5234" s="16">
        <v>0</v>
      </c>
      <c r="I5234" s="16">
        <v>0</v>
      </c>
      <c r="J5234" s="16">
        <v>0</v>
      </c>
      <c r="K5234" s="16">
        <v>0</v>
      </c>
      <c r="L5234" s="16">
        <v>0</v>
      </c>
      <c r="M5234" s="16">
        <v>0</v>
      </c>
      <c r="N5234" s="16">
        <v>0</v>
      </c>
      <c r="O5234" s="16">
        <v>0</v>
      </c>
      <c r="P5234" s="13" t="str">
        <f t="shared" si="162"/>
        <v>P</v>
      </c>
      <c r="Q5234" s="13">
        <f>IFERROR(VLOOKUP($A5234, 'Fielding Data'!$A$1:$H$12056, 5, 0), 0)</f>
        <v>5</v>
      </c>
      <c r="R5234" s="13">
        <f>IFERROR(VLOOKUP($A5234, 'Fielding Data'!$A$1:$H$12056, 6, 0), 0)</f>
        <v>3</v>
      </c>
      <c r="S5234" s="13">
        <f>IFERROR(VLOOKUP($A5234, 'Fielding Data'!$A$1:$H$12056, 7, 0), 0)</f>
        <v>0</v>
      </c>
      <c r="T5234" s="13">
        <f>IFERROR(VLOOKUP($A5234, 'Fielding Data'!$A$1:$H$12056, 8, 0), 0)</f>
        <v>1</v>
      </c>
      <c r="U5234" s="13">
        <f>SUMIFS('Fielding Data'!E:E, 'Fielding Data'!$A:$A, $A5234)</f>
        <v>5</v>
      </c>
      <c r="V5234" s="13">
        <f>SUMIFS('Fielding Data'!F:F, 'Fielding Data'!$A:$A, $A5234)</f>
        <v>3</v>
      </c>
      <c r="W5234" s="13">
        <f>SUMIFS('Fielding Data'!G:G, 'Fielding Data'!$A:$A, $A5234)</f>
        <v>0</v>
      </c>
      <c r="X5234" s="13">
        <f>SUMIFS('Fielding Data'!H:H, 'Fielding Data'!$A:$A, $A5234)</f>
        <v>1</v>
      </c>
    </row>
    <row r="5235" spans="1:24" x14ac:dyDescent="0.3">
      <c r="A5235" s="13" t="str">
        <f t="shared" si="163"/>
        <v>hollima012014</v>
      </c>
      <c r="B5235" s="16" t="s">
        <v>458</v>
      </c>
      <c r="C5235" s="16">
        <v>2014</v>
      </c>
      <c r="D5235" s="16">
        <v>156</v>
      </c>
      <c r="E5235" s="16">
        <v>574</v>
      </c>
      <c r="F5235" s="16">
        <v>83</v>
      </c>
      <c r="G5235" s="16">
        <v>156</v>
      </c>
      <c r="H5235" s="16">
        <v>37</v>
      </c>
      <c r="I5235" s="16">
        <v>0</v>
      </c>
      <c r="J5235" s="16">
        <v>20</v>
      </c>
      <c r="K5235" s="16">
        <v>90</v>
      </c>
      <c r="L5235" s="16">
        <v>4</v>
      </c>
      <c r="M5235" s="16">
        <v>1</v>
      </c>
      <c r="N5235" s="16">
        <v>74</v>
      </c>
      <c r="O5235" s="16">
        <v>100</v>
      </c>
      <c r="P5235" s="13" t="str">
        <f t="shared" si="162"/>
        <v>LF</v>
      </c>
      <c r="Q5235" s="13">
        <f>IFERROR(VLOOKUP($A5235, 'Fielding Data'!$A$1:$H$12056, 5, 0), 0)</f>
        <v>240</v>
      </c>
      <c r="R5235" s="13">
        <f>IFERROR(VLOOKUP($A5235, 'Fielding Data'!$A$1:$H$12056, 6, 0), 0)</f>
        <v>5</v>
      </c>
      <c r="S5235" s="13">
        <f>IFERROR(VLOOKUP($A5235, 'Fielding Data'!$A$1:$H$12056, 7, 0), 0)</f>
        <v>7</v>
      </c>
      <c r="T5235" s="13">
        <f>IFERROR(VLOOKUP($A5235, 'Fielding Data'!$A$1:$H$12056, 8, 0), 0)</f>
        <v>1</v>
      </c>
      <c r="U5235" s="13">
        <f>SUMIFS('Fielding Data'!E:E, 'Fielding Data'!$A:$A, $A5235)</f>
        <v>480</v>
      </c>
      <c r="V5235" s="13">
        <f>SUMIFS('Fielding Data'!F:F, 'Fielding Data'!$A:$A, $A5235)</f>
        <v>10</v>
      </c>
      <c r="W5235" s="13">
        <f>SUMIFS('Fielding Data'!G:G, 'Fielding Data'!$A:$A, $A5235)</f>
        <v>14</v>
      </c>
      <c r="X5235" s="13">
        <f>SUMIFS('Fielding Data'!H:H, 'Fielding Data'!$A:$A, $A5235)</f>
        <v>2</v>
      </c>
    </row>
    <row r="5236" spans="1:24" x14ac:dyDescent="0.3">
      <c r="A5236" s="13" t="str">
        <f t="shared" si="163"/>
        <v>holmbda012014</v>
      </c>
      <c r="B5236" s="16" t="s">
        <v>1962</v>
      </c>
      <c r="C5236" s="16">
        <v>2014</v>
      </c>
      <c r="D5236" s="16">
        <v>7</v>
      </c>
      <c r="E5236" s="16">
        <v>5</v>
      </c>
      <c r="F5236" s="16">
        <v>0</v>
      </c>
      <c r="G5236" s="16">
        <v>0</v>
      </c>
      <c r="H5236" s="16">
        <v>0</v>
      </c>
      <c r="I5236" s="16">
        <v>0</v>
      </c>
      <c r="J5236" s="16">
        <v>0</v>
      </c>
      <c r="K5236" s="16">
        <v>0</v>
      </c>
      <c r="L5236" s="16">
        <v>0</v>
      </c>
      <c r="M5236" s="16">
        <v>0</v>
      </c>
      <c r="N5236" s="16">
        <v>0</v>
      </c>
      <c r="O5236" s="16">
        <v>2</v>
      </c>
      <c r="P5236" s="13" t="str">
        <f t="shared" si="162"/>
        <v>P</v>
      </c>
      <c r="Q5236" s="13">
        <f>IFERROR(VLOOKUP($A5236, 'Fielding Data'!$A$1:$H$12056, 5, 0), 0)</f>
        <v>2</v>
      </c>
      <c r="R5236" s="13">
        <f>IFERROR(VLOOKUP($A5236, 'Fielding Data'!$A$1:$H$12056, 6, 0), 0)</f>
        <v>5</v>
      </c>
      <c r="S5236" s="13">
        <f>IFERROR(VLOOKUP($A5236, 'Fielding Data'!$A$1:$H$12056, 7, 0), 0)</f>
        <v>0</v>
      </c>
      <c r="T5236" s="13">
        <f>IFERROR(VLOOKUP($A5236, 'Fielding Data'!$A$1:$H$12056, 8, 0), 0)</f>
        <v>1</v>
      </c>
      <c r="U5236" s="13">
        <f>SUMIFS('Fielding Data'!E:E, 'Fielding Data'!$A:$A, $A5236)</f>
        <v>2</v>
      </c>
      <c r="V5236" s="13">
        <f>SUMIFS('Fielding Data'!F:F, 'Fielding Data'!$A:$A, $A5236)</f>
        <v>5</v>
      </c>
      <c r="W5236" s="13">
        <f>SUMIFS('Fielding Data'!G:G, 'Fielding Data'!$A:$A, $A5236)</f>
        <v>0</v>
      </c>
      <c r="X5236" s="13">
        <f>SUMIFS('Fielding Data'!H:H, 'Fielding Data'!$A:$A, $A5236)</f>
        <v>1</v>
      </c>
    </row>
    <row r="5237" spans="1:24" x14ac:dyDescent="0.3">
      <c r="A5237" s="13" t="str">
        <f t="shared" si="163"/>
        <v>holtbr012014</v>
      </c>
      <c r="B5237" s="16" t="s">
        <v>1744</v>
      </c>
      <c r="C5237" s="16">
        <v>2014</v>
      </c>
      <c r="D5237" s="16">
        <v>106</v>
      </c>
      <c r="E5237" s="16">
        <v>449</v>
      </c>
      <c r="F5237" s="16">
        <v>68</v>
      </c>
      <c r="G5237" s="16">
        <v>126</v>
      </c>
      <c r="H5237" s="16">
        <v>23</v>
      </c>
      <c r="I5237" s="16">
        <v>5</v>
      </c>
      <c r="J5237" s="16">
        <v>4</v>
      </c>
      <c r="K5237" s="16">
        <v>29</v>
      </c>
      <c r="L5237" s="16">
        <v>12</v>
      </c>
      <c r="M5237" s="16">
        <v>2</v>
      </c>
      <c r="N5237" s="16">
        <v>33</v>
      </c>
      <c r="O5237" s="16">
        <v>98</v>
      </c>
      <c r="P5237" s="13" t="str">
        <f t="shared" si="162"/>
        <v>1B</v>
      </c>
      <c r="Q5237" s="13">
        <f>IFERROR(VLOOKUP($A5237, 'Fielding Data'!$A$1:$H$12056, 5, 0), 0)</f>
        <v>62</v>
      </c>
      <c r="R5237" s="13">
        <f>IFERROR(VLOOKUP($A5237, 'Fielding Data'!$A$1:$H$12056, 6, 0), 0)</f>
        <v>9</v>
      </c>
      <c r="S5237" s="13">
        <f>IFERROR(VLOOKUP($A5237, 'Fielding Data'!$A$1:$H$12056, 7, 0), 0)</f>
        <v>1</v>
      </c>
      <c r="T5237" s="13">
        <f>IFERROR(VLOOKUP($A5237, 'Fielding Data'!$A$1:$H$12056, 8, 0), 0)</f>
        <v>15</v>
      </c>
      <c r="U5237" s="13">
        <f>SUMIFS('Fielding Data'!E:E, 'Fielding Data'!$A:$A, $A5237)</f>
        <v>278</v>
      </c>
      <c r="V5237" s="13">
        <f>SUMIFS('Fielding Data'!F:F, 'Fielding Data'!$A:$A, $A5237)</f>
        <v>148</v>
      </c>
      <c r="W5237" s="13">
        <f>SUMIFS('Fielding Data'!G:G, 'Fielding Data'!$A:$A, $A5237)</f>
        <v>7</v>
      </c>
      <c r="X5237" s="13">
        <f>SUMIFS('Fielding Data'!H:H, 'Fielding Data'!$A:$A, $A5237)</f>
        <v>30</v>
      </c>
    </row>
    <row r="5238" spans="1:24" x14ac:dyDescent="0.3">
      <c r="A5238" s="13" t="str">
        <f t="shared" si="163"/>
        <v>holtty012014</v>
      </c>
      <c r="B5238" s="16" t="s">
        <v>2196</v>
      </c>
      <c r="C5238" s="16">
        <v>2014</v>
      </c>
      <c r="D5238" s="16">
        <v>36</v>
      </c>
      <c r="E5238" s="16">
        <v>71</v>
      </c>
      <c r="F5238" s="16">
        <v>4</v>
      </c>
      <c r="G5238" s="16">
        <v>19</v>
      </c>
      <c r="H5238" s="16">
        <v>2</v>
      </c>
      <c r="I5238" s="16">
        <v>0</v>
      </c>
      <c r="J5238" s="16">
        <v>0</v>
      </c>
      <c r="K5238" s="16">
        <v>2</v>
      </c>
      <c r="L5238" s="16">
        <v>2</v>
      </c>
      <c r="M5238" s="16">
        <v>2</v>
      </c>
      <c r="N5238" s="16">
        <v>3</v>
      </c>
      <c r="O5238" s="16">
        <v>25</v>
      </c>
      <c r="P5238" s="13" t="str">
        <f t="shared" si="162"/>
        <v>CF</v>
      </c>
      <c r="Q5238" s="13">
        <f>IFERROR(VLOOKUP($A5238, 'Fielding Data'!$A$1:$H$12056, 5, 0), 0)</f>
        <v>10</v>
      </c>
      <c r="R5238" s="13">
        <f>IFERROR(VLOOKUP($A5238, 'Fielding Data'!$A$1:$H$12056, 6, 0), 0)</f>
        <v>0</v>
      </c>
      <c r="S5238" s="13">
        <f>IFERROR(VLOOKUP($A5238, 'Fielding Data'!$A$1:$H$12056, 7, 0), 0)</f>
        <v>0</v>
      </c>
      <c r="T5238" s="13">
        <f>IFERROR(VLOOKUP($A5238, 'Fielding Data'!$A$1:$H$12056, 8, 0), 0)</f>
        <v>0</v>
      </c>
      <c r="U5238" s="13">
        <f>SUMIFS('Fielding Data'!E:E, 'Fielding Data'!$A:$A, $A5238)</f>
        <v>86</v>
      </c>
      <c r="V5238" s="13">
        <f>SUMIFS('Fielding Data'!F:F, 'Fielding Data'!$A:$A, $A5238)</f>
        <v>0</v>
      </c>
      <c r="W5238" s="13">
        <f>SUMIFS('Fielding Data'!G:G, 'Fielding Data'!$A:$A, $A5238)</f>
        <v>0</v>
      </c>
      <c r="X5238" s="13">
        <f>SUMIFS('Fielding Data'!H:H, 'Fielding Data'!$A:$A, $A5238)</f>
        <v>0</v>
      </c>
    </row>
    <row r="5239" spans="1:24" x14ac:dyDescent="0.3">
      <c r="A5239" s="13" t="str">
        <f t="shared" si="163"/>
        <v>hoovejj012014</v>
      </c>
      <c r="B5239" s="16" t="s">
        <v>1745</v>
      </c>
      <c r="C5239" s="16">
        <v>2014</v>
      </c>
      <c r="D5239" s="16">
        <v>54</v>
      </c>
      <c r="E5239" s="16">
        <v>0</v>
      </c>
      <c r="F5239" s="16">
        <v>1</v>
      </c>
      <c r="G5239" s="16">
        <v>0</v>
      </c>
      <c r="H5239" s="16">
        <v>0</v>
      </c>
      <c r="I5239" s="16">
        <v>0</v>
      </c>
      <c r="J5239" s="16">
        <v>0</v>
      </c>
      <c r="K5239" s="16">
        <v>0</v>
      </c>
      <c r="L5239" s="16">
        <v>0</v>
      </c>
      <c r="M5239" s="16">
        <v>0</v>
      </c>
      <c r="N5239" s="16">
        <v>1</v>
      </c>
      <c r="O5239" s="16">
        <v>0</v>
      </c>
      <c r="P5239" s="13" t="str">
        <f t="shared" si="162"/>
        <v>P</v>
      </c>
      <c r="Q5239" s="13">
        <f>IFERROR(VLOOKUP($A5239, 'Fielding Data'!$A$1:$H$12056, 5, 0), 0)</f>
        <v>5</v>
      </c>
      <c r="R5239" s="13">
        <f>IFERROR(VLOOKUP($A5239, 'Fielding Data'!$A$1:$H$12056, 6, 0), 0)</f>
        <v>2</v>
      </c>
      <c r="S5239" s="13">
        <f>IFERROR(VLOOKUP($A5239, 'Fielding Data'!$A$1:$H$12056, 7, 0), 0)</f>
        <v>0</v>
      </c>
      <c r="T5239" s="13">
        <f>IFERROR(VLOOKUP($A5239, 'Fielding Data'!$A$1:$H$12056, 8, 0), 0)</f>
        <v>0</v>
      </c>
      <c r="U5239" s="13">
        <f>SUMIFS('Fielding Data'!E:E, 'Fielding Data'!$A:$A, $A5239)</f>
        <v>5</v>
      </c>
      <c r="V5239" s="13">
        <f>SUMIFS('Fielding Data'!F:F, 'Fielding Data'!$A:$A, $A5239)</f>
        <v>2</v>
      </c>
      <c r="W5239" s="13">
        <f>SUMIFS('Fielding Data'!G:G, 'Fielding Data'!$A:$A, $A5239)</f>
        <v>0</v>
      </c>
      <c r="X5239" s="13">
        <f>SUMIFS('Fielding Data'!H:H, 'Fielding Data'!$A:$A, $A5239)</f>
        <v>0</v>
      </c>
    </row>
    <row r="5240" spans="1:24" x14ac:dyDescent="0.3">
      <c r="A5240" s="13" t="str">
        <f t="shared" si="163"/>
        <v>hosmeer012014</v>
      </c>
      <c r="B5240" s="16" t="s">
        <v>1525</v>
      </c>
      <c r="C5240" s="16">
        <v>2014</v>
      </c>
      <c r="D5240" s="16">
        <v>131</v>
      </c>
      <c r="E5240" s="16">
        <v>503</v>
      </c>
      <c r="F5240" s="16">
        <v>54</v>
      </c>
      <c r="G5240" s="16">
        <v>136</v>
      </c>
      <c r="H5240" s="16">
        <v>35</v>
      </c>
      <c r="I5240" s="16">
        <v>1</v>
      </c>
      <c r="J5240" s="16">
        <v>9</v>
      </c>
      <c r="K5240" s="16">
        <v>58</v>
      </c>
      <c r="L5240" s="16">
        <v>4</v>
      </c>
      <c r="M5240" s="16">
        <v>2</v>
      </c>
      <c r="N5240" s="16">
        <v>35</v>
      </c>
      <c r="O5240" s="16">
        <v>93</v>
      </c>
      <c r="P5240" s="13" t="str">
        <f t="shared" si="162"/>
        <v>1B</v>
      </c>
      <c r="Q5240" s="13">
        <f>IFERROR(VLOOKUP($A5240, 'Fielding Data'!$A$1:$H$12056, 5, 0), 0)</f>
        <v>1043</v>
      </c>
      <c r="R5240" s="13">
        <f>IFERROR(VLOOKUP($A5240, 'Fielding Data'!$A$1:$H$12056, 6, 0), 0)</f>
        <v>88</v>
      </c>
      <c r="S5240" s="13">
        <f>IFERROR(VLOOKUP($A5240, 'Fielding Data'!$A$1:$H$12056, 7, 0), 0)</f>
        <v>10</v>
      </c>
      <c r="T5240" s="13">
        <f>IFERROR(VLOOKUP($A5240, 'Fielding Data'!$A$1:$H$12056, 8, 0), 0)</f>
        <v>85</v>
      </c>
      <c r="U5240" s="13">
        <f>SUMIFS('Fielding Data'!E:E, 'Fielding Data'!$A:$A, $A5240)</f>
        <v>1043</v>
      </c>
      <c r="V5240" s="13">
        <f>SUMIFS('Fielding Data'!F:F, 'Fielding Data'!$A:$A, $A5240)</f>
        <v>88</v>
      </c>
      <c r="W5240" s="13">
        <f>SUMIFS('Fielding Data'!G:G, 'Fielding Data'!$A:$A, $A5240)</f>
        <v>10</v>
      </c>
      <c r="X5240" s="13">
        <f>SUMIFS('Fielding Data'!H:H, 'Fielding Data'!$A:$A, $A5240)</f>
        <v>85</v>
      </c>
    </row>
    <row r="5241" spans="1:24" x14ac:dyDescent="0.3">
      <c r="A5241" s="13" t="str">
        <f t="shared" si="163"/>
        <v>housetj012014</v>
      </c>
      <c r="B5241" s="16" t="s">
        <v>2197</v>
      </c>
      <c r="C5241" s="16">
        <v>2014</v>
      </c>
      <c r="D5241" s="16">
        <v>19</v>
      </c>
      <c r="E5241" s="16">
        <v>2</v>
      </c>
      <c r="F5241" s="16">
        <v>0</v>
      </c>
      <c r="G5241" s="16">
        <v>0</v>
      </c>
      <c r="H5241" s="16">
        <v>0</v>
      </c>
      <c r="I5241" s="16">
        <v>0</v>
      </c>
      <c r="J5241" s="16">
        <v>0</v>
      </c>
      <c r="K5241" s="16">
        <v>0</v>
      </c>
      <c r="L5241" s="16">
        <v>0</v>
      </c>
      <c r="M5241" s="16">
        <v>0</v>
      </c>
      <c r="N5241" s="16">
        <v>0</v>
      </c>
      <c r="O5241" s="16">
        <v>2</v>
      </c>
      <c r="P5241" s="13" t="str">
        <f t="shared" si="162"/>
        <v>P</v>
      </c>
      <c r="Q5241" s="13">
        <f>IFERROR(VLOOKUP($A5241, 'Fielding Data'!$A$1:$H$12056, 5, 0), 0)</f>
        <v>4</v>
      </c>
      <c r="R5241" s="13">
        <f>IFERROR(VLOOKUP($A5241, 'Fielding Data'!$A$1:$H$12056, 6, 0), 0)</f>
        <v>14</v>
      </c>
      <c r="S5241" s="13">
        <f>IFERROR(VLOOKUP($A5241, 'Fielding Data'!$A$1:$H$12056, 7, 0), 0)</f>
        <v>2</v>
      </c>
      <c r="T5241" s="13">
        <f>IFERROR(VLOOKUP($A5241, 'Fielding Data'!$A$1:$H$12056, 8, 0), 0)</f>
        <v>1</v>
      </c>
      <c r="U5241" s="13">
        <f>SUMIFS('Fielding Data'!E:E, 'Fielding Data'!$A:$A, $A5241)</f>
        <v>4</v>
      </c>
      <c r="V5241" s="13">
        <f>SUMIFS('Fielding Data'!F:F, 'Fielding Data'!$A:$A, $A5241)</f>
        <v>14</v>
      </c>
      <c r="W5241" s="13">
        <f>SUMIFS('Fielding Data'!G:G, 'Fielding Data'!$A:$A, $A5241)</f>
        <v>2</v>
      </c>
      <c r="X5241" s="13">
        <f>SUMIFS('Fielding Data'!H:H, 'Fielding Data'!$A:$A, $A5241)</f>
        <v>1</v>
      </c>
    </row>
    <row r="5242" spans="1:24" x14ac:dyDescent="0.3">
      <c r="A5242" s="13" t="str">
        <f t="shared" si="163"/>
        <v>howarry012014</v>
      </c>
      <c r="B5242" s="16" t="s">
        <v>459</v>
      </c>
      <c r="C5242" s="16">
        <v>2014</v>
      </c>
      <c r="D5242" s="16">
        <v>153</v>
      </c>
      <c r="E5242" s="16">
        <v>569</v>
      </c>
      <c r="F5242" s="16">
        <v>65</v>
      </c>
      <c r="G5242" s="16">
        <v>127</v>
      </c>
      <c r="H5242" s="16">
        <v>18</v>
      </c>
      <c r="I5242" s="16">
        <v>1</v>
      </c>
      <c r="J5242" s="16">
        <v>23</v>
      </c>
      <c r="K5242" s="16">
        <v>95</v>
      </c>
      <c r="L5242" s="16">
        <v>0</v>
      </c>
      <c r="M5242" s="16">
        <v>0</v>
      </c>
      <c r="N5242" s="16">
        <v>67</v>
      </c>
      <c r="O5242" s="16">
        <v>190</v>
      </c>
      <c r="P5242" s="13" t="str">
        <f t="shared" si="162"/>
        <v>1B</v>
      </c>
      <c r="Q5242" s="13">
        <f>IFERROR(VLOOKUP($A5242, 'Fielding Data'!$A$1:$H$12056, 5, 0), 0)</f>
        <v>1224</v>
      </c>
      <c r="R5242" s="13">
        <f>IFERROR(VLOOKUP($A5242, 'Fielding Data'!$A$1:$H$12056, 6, 0), 0)</f>
        <v>80</v>
      </c>
      <c r="S5242" s="13">
        <f>IFERROR(VLOOKUP($A5242, 'Fielding Data'!$A$1:$H$12056, 7, 0), 0)</f>
        <v>9</v>
      </c>
      <c r="T5242" s="13">
        <f>IFERROR(VLOOKUP($A5242, 'Fielding Data'!$A$1:$H$12056, 8, 0), 0)</f>
        <v>103</v>
      </c>
      <c r="U5242" s="13">
        <f>SUMIFS('Fielding Data'!E:E, 'Fielding Data'!$A:$A, $A5242)</f>
        <v>1224</v>
      </c>
      <c r="V5242" s="13">
        <f>SUMIFS('Fielding Data'!F:F, 'Fielding Data'!$A:$A, $A5242)</f>
        <v>80</v>
      </c>
      <c r="W5242" s="13">
        <f>SUMIFS('Fielding Data'!G:G, 'Fielding Data'!$A:$A, $A5242)</f>
        <v>9</v>
      </c>
      <c r="X5242" s="13">
        <f>SUMIFS('Fielding Data'!H:H, 'Fielding Data'!$A:$A, $A5242)</f>
        <v>103</v>
      </c>
    </row>
    <row r="5243" spans="1:24" x14ac:dyDescent="0.3">
      <c r="A5243" s="13" t="str">
        <f t="shared" si="163"/>
        <v>howeljp012014</v>
      </c>
      <c r="B5243" s="16" t="s">
        <v>554</v>
      </c>
      <c r="C5243" s="16">
        <v>2014</v>
      </c>
      <c r="D5243" s="16">
        <v>68</v>
      </c>
      <c r="E5243" s="16">
        <v>0</v>
      </c>
      <c r="F5243" s="16">
        <v>0</v>
      </c>
      <c r="G5243" s="16">
        <v>0</v>
      </c>
      <c r="H5243" s="16">
        <v>0</v>
      </c>
      <c r="I5243" s="16">
        <v>0</v>
      </c>
      <c r="J5243" s="16">
        <v>0</v>
      </c>
      <c r="K5243" s="16">
        <v>0</v>
      </c>
      <c r="L5243" s="16">
        <v>0</v>
      </c>
      <c r="M5243" s="16">
        <v>0</v>
      </c>
      <c r="N5243" s="16">
        <v>0</v>
      </c>
      <c r="O5243" s="16">
        <v>0</v>
      </c>
      <c r="P5243" s="13" t="str">
        <f t="shared" si="162"/>
        <v>P</v>
      </c>
      <c r="Q5243" s="13">
        <f>IFERROR(VLOOKUP($A5243, 'Fielding Data'!$A$1:$H$12056, 5, 0), 0)</f>
        <v>5</v>
      </c>
      <c r="R5243" s="13">
        <f>IFERROR(VLOOKUP($A5243, 'Fielding Data'!$A$1:$H$12056, 6, 0), 0)</f>
        <v>15</v>
      </c>
      <c r="S5243" s="13">
        <f>IFERROR(VLOOKUP($A5243, 'Fielding Data'!$A$1:$H$12056, 7, 0), 0)</f>
        <v>0</v>
      </c>
      <c r="T5243" s="13">
        <f>IFERROR(VLOOKUP($A5243, 'Fielding Data'!$A$1:$H$12056, 8, 0), 0)</f>
        <v>1</v>
      </c>
      <c r="U5243" s="13">
        <f>SUMIFS('Fielding Data'!E:E, 'Fielding Data'!$A:$A, $A5243)</f>
        <v>5</v>
      </c>
      <c r="V5243" s="13">
        <f>SUMIFS('Fielding Data'!F:F, 'Fielding Data'!$A:$A, $A5243)</f>
        <v>15</v>
      </c>
      <c r="W5243" s="13">
        <f>SUMIFS('Fielding Data'!G:G, 'Fielding Data'!$A:$A, $A5243)</f>
        <v>0</v>
      </c>
      <c r="X5243" s="13">
        <f>SUMIFS('Fielding Data'!H:H, 'Fielding Data'!$A:$A, $A5243)</f>
        <v>1</v>
      </c>
    </row>
    <row r="5244" spans="1:24" x14ac:dyDescent="0.3">
      <c r="A5244" s="13" t="str">
        <f t="shared" si="163"/>
        <v>hudsoda012014</v>
      </c>
      <c r="B5244" s="16" t="s">
        <v>1106</v>
      </c>
      <c r="C5244" s="16">
        <v>2014</v>
      </c>
      <c r="D5244" s="16">
        <v>3</v>
      </c>
      <c r="E5244" s="16">
        <v>0</v>
      </c>
      <c r="F5244" s="16">
        <v>0</v>
      </c>
      <c r="G5244" s="16">
        <v>0</v>
      </c>
      <c r="H5244" s="16">
        <v>0</v>
      </c>
      <c r="I5244" s="16">
        <v>0</v>
      </c>
      <c r="J5244" s="16">
        <v>0</v>
      </c>
      <c r="K5244" s="16">
        <v>0</v>
      </c>
      <c r="L5244" s="16">
        <v>0</v>
      </c>
      <c r="M5244" s="16">
        <v>0</v>
      </c>
      <c r="N5244" s="16">
        <v>0</v>
      </c>
      <c r="O5244" s="16">
        <v>0</v>
      </c>
      <c r="P5244" s="13" t="str">
        <f t="shared" si="162"/>
        <v>P</v>
      </c>
      <c r="Q5244" s="13">
        <f>IFERROR(VLOOKUP($A5244, 'Fielding Data'!$A$1:$H$12056, 5, 0), 0)</f>
        <v>0</v>
      </c>
      <c r="R5244" s="13">
        <f>IFERROR(VLOOKUP($A5244, 'Fielding Data'!$A$1:$H$12056, 6, 0), 0)</f>
        <v>0</v>
      </c>
      <c r="S5244" s="13">
        <f>IFERROR(VLOOKUP($A5244, 'Fielding Data'!$A$1:$H$12056, 7, 0), 0)</f>
        <v>0</v>
      </c>
      <c r="T5244" s="13">
        <f>IFERROR(VLOOKUP($A5244, 'Fielding Data'!$A$1:$H$12056, 8, 0), 0)</f>
        <v>0</v>
      </c>
      <c r="U5244" s="13">
        <f>SUMIFS('Fielding Data'!E:E, 'Fielding Data'!$A:$A, $A5244)</f>
        <v>0</v>
      </c>
      <c r="V5244" s="13">
        <f>SUMIFS('Fielding Data'!F:F, 'Fielding Data'!$A:$A, $A5244)</f>
        <v>0</v>
      </c>
      <c r="W5244" s="13">
        <f>SUMIFS('Fielding Data'!G:G, 'Fielding Data'!$A:$A, $A5244)</f>
        <v>0</v>
      </c>
      <c r="X5244" s="13">
        <f>SUMIFS('Fielding Data'!H:H, 'Fielding Data'!$A:$A, $A5244)</f>
        <v>0</v>
      </c>
    </row>
    <row r="5245" spans="1:24" x14ac:dyDescent="0.3">
      <c r="A5245" s="13" t="str">
        <f t="shared" si="163"/>
        <v>hudsoti012014</v>
      </c>
      <c r="B5245" s="16" t="s">
        <v>120</v>
      </c>
      <c r="C5245" s="16">
        <v>2014</v>
      </c>
      <c r="D5245" s="16">
        <v>31</v>
      </c>
      <c r="E5245" s="16">
        <v>53</v>
      </c>
      <c r="F5245" s="16">
        <v>0</v>
      </c>
      <c r="G5245" s="16">
        <v>2</v>
      </c>
      <c r="H5245" s="16">
        <v>0</v>
      </c>
      <c r="I5245" s="16">
        <v>0</v>
      </c>
      <c r="J5245" s="16">
        <v>0</v>
      </c>
      <c r="K5245" s="16">
        <v>1</v>
      </c>
      <c r="L5245" s="16">
        <v>0</v>
      </c>
      <c r="M5245" s="16">
        <v>0</v>
      </c>
      <c r="N5245" s="16">
        <v>2</v>
      </c>
      <c r="O5245" s="16">
        <v>20</v>
      </c>
      <c r="P5245" s="13" t="str">
        <f t="shared" si="162"/>
        <v>P</v>
      </c>
      <c r="Q5245" s="13">
        <f>IFERROR(VLOOKUP($A5245, 'Fielding Data'!$A$1:$H$12056, 5, 0), 0)</f>
        <v>13</v>
      </c>
      <c r="R5245" s="13">
        <f>IFERROR(VLOOKUP($A5245, 'Fielding Data'!$A$1:$H$12056, 6, 0), 0)</f>
        <v>21</v>
      </c>
      <c r="S5245" s="13">
        <f>IFERROR(VLOOKUP($A5245, 'Fielding Data'!$A$1:$H$12056, 7, 0), 0)</f>
        <v>2</v>
      </c>
      <c r="T5245" s="13">
        <f>IFERROR(VLOOKUP($A5245, 'Fielding Data'!$A$1:$H$12056, 8, 0), 0)</f>
        <v>1</v>
      </c>
      <c r="U5245" s="13">
        <f>SUMIFS('Fielding Data'!E:E, 'Fielding Data'!$A:$A, $A5245)</f>
        <v>13</v>
      </c>
      <c r="V5245" s="13">
        <f>SUMIFS('Fielding Data'!F:F, 'Fielding Data'!$A:$A, $A5245)</f>
        <v>21</v>
      </c>
      <c r="W5245" s="13">
        <f>SUMIFS('Fielding Data'!G:G, 'Fielding Data'!$A:$A, $A5245)</f>
        <v>2</v>
      </c>
      <c r="X5245" s="13">
        <f>SUMIFS('Fielding Data'!H:H, 'Fielding Data'!$A:$A, $A5245)</f>
        <v>1</v>
      </c>
    </row>
    <row r="5246" spans="1:24" x14ac:dyDescent="0.3">
      <c r="A5246" s="13" t="str">
        <f t="shared" si="163"/>
        <v>hugheja022014</v>
      </c>
      <c r="B5246" s="16" t="s">
        <v>1528</v>
      </c>
      <c r="C5246" s="16">
        <v>2014</v>
      </c>
      <c r="D5246" s="16">
        <v>63</v>
      </c>
      <c r="E5246" s="16">
        <v>2</v>
      </c>
      <c r="F5246" s="16">
        <v>0</v>
      </c>
      <c r="G5246" s="16">
        <v>0</v>
      </c>
      <c r="H5246" s="16">
        <v>0</v>
      </c>
      <c r="I5246" s="16">
        <v>0</v>
      </c>
      <c r="J5246" s="16">
        <v>0</v>
      </c>
      <c r="K5246" s="16">
        <v>0</v>
      </c>
      <c r="L5246" s="16">
        <v>0</v>
      </c>
      <c r="M5246" s="16">
        <v>0</v>
      </c>
      <c r="N5246" s="16">
        <v>0</v>
      </c>
      <c r="O5246" s="16">
        <v>1</v>
      </c>
      <c r="P5246" s="13" t="str">
        <f t="shared" si="162"/>
        <v>P</v>
      </c>
      <c r="Q5246" s="13">
        <f>IFERROR(VLOOKUP($A5246, 'Fielding Data'!$A$1:$H$12056, 5, 0), 0)</f>
        <v>5</v>
      </c>
      <c r="R5246" s="13">
        <f>IFERROR(VLOOKUP($A5246, 'Fielding Data'!$A$1:$H$12056, 6, 0), 0)</f>
        <v>18</v>
      </c>
      <c r="S5246" s="13">
        <f>IFERROR(VLOOKUP($A5246, 'Fielding Data'!$A$1:$H$12056, 7, 0), 0)</f>
        <v>1</v>
      </c>
      <c r="T5246" s="13">
        <f>IFERROR(VLOOKUP($A5246, 'Fielding Data'!$A$1:$H$12056, 8, 0), 0)</f>
        <v>2</v>
      </c>
      <c r="U5246" s="13">
        <f>SUMIFS('Fielding Data'!E:E, 'Fielding Data'!$A:$A, $A5246)</f>
        <v>5</v>
      </c>
      <c r="V5246" s="13">
        <f>SUMIFS('Fielding Data'!F:F, 'Fielding Data'!$A:$A, $A5246)</f>
        <v>18</v>
      </c>
      <c r="W5246" s="13">
        <f>SUMIFS('Fielding Data'!G:G, 'Fielding Data'!$A:$A, $A5246)</f>
        <v>1</v>
      </c>
      <c r="X5246" s="13">
        <f>SUMIFS('Fielding Data'!H:H, 'Fielding Data'!$A:$A, $A5246)</f>
        <v>2</v>
      </c>
    </row>
    <row r="5247" spans="1:24" x14ac:dyDescent="0.3">
      <c r="A5247" s="13" t="str">
        <f t="shared" si="163"/>
        <v>hugheph012014</v>
      </c>
      <c r="B5247" s="16" t="s">
        <v>802</v>
      </c>
      <c r="C5247" s="16">
        <v>2014</v>
      </c>
      <c r="D5247" s="16">
        <v>32</v>
      </c>
      <c r="E5247" s="16">
        <v>6</v>
      </c>
      <c r="F5247" s="16">
        <v>0</v>
      </c>
      <c r="G5247" s="16">
        <v>0</v>
      </c>
      <c r="H5247" s="16">
        <v>0</v>
      </c>
      <c r="I5247" s="16">
        <v>0</v>
      </c>
      <c r="J5247" s="16">
        <v>0</v>
      </c>
      <c r="K5247" s="16">
        <v>0</v>
      </c>
      <c r="L5247" s="16">
        <v>0</v>
      </c>
      <c r="M5247" s="16">
        <v>0</v>
      </c>
      <c r="N5247" s="16">
        <v>0</v>
      </c>
      <c r="O5247" s="16">
        <v>4</v>
      </c>
      <c r="P5247" s="13" t="str">
        <f t="shared" si="162"/>
        <v>P</v>
      </c>
      <c r="Q5247" s="13">
        <f>IFERROR(VLOOKUP($A5247, 'Fielding Data'!$A$1:$H$12056, 5, 0), 0)</f>
        <v>10</v>
      </c>
      <c r="R5247" s="13">
        <f>IFERROR(VLOOKUP($A5247, 'Fielding Data'!$A$1:$H$12056, 6, 0), 0)</f>
        <v>8</v>
      </c>
      <c r="S5247" s="13">
        <f>IFERROR(VLOOKUP($A5247, 'Fielding Data'!$A$1:$H$12056, 7, 0), 0)</f>
        <v>1</v>
      </c>
      <c r="T5247" s="13">
        <f>IFERROR(VLOOKUP($A5247, 'Fielding Data'!$A$1:$H$12056, 8, 0), 0)</f>
        <v>2</v>
      </c>
      <c r="U5247" s="13">
        <f>SUMIFS('Fielding Data'!E:E, 'Fielding Data'!$A:$A, $A5247)</f>
        <v>10</v>
      </c>
      <c r="V5247" s="13">
        <f>SUMIFS('Fielding Data'!F:F, 'Fielding Data'!$A:$A, $A5247)</f>
        <v>8</v>
      </c>
      <c r="W5247" s="13">
        <f>SUMIFS('Fielding Data'!G:G, 'Fielding Data'!$A:$A, $A5247)</f>
        <v>1</v>
      </c>
      <c r="X5247" s="13">
        <f>SUMIFS('Fielding Data'!H:H, 'Fielding Data'!$A:$A, $A5247)</f>
        <v>2</v>
      </c>
    </row>
    <row r="5248" spans="1:24" x14ac:dyDescent="0.3">
      <c r="A5248" s="13" t="str">
        <f t="shared" si="163"/>
        <v>hunteto012014</v>
      </c>
      <c r="B5248" s="16" t="s">
        <v>122</v>
      </c>
      <c r="C5248" s="16">
        <v>2014</v>
      </c>
      <c r="D5248" s="16">
        <v>142</v>
      </c>
      <c r="E5248" s="16">
        <v>549</v>
      </c>
      <c r="F5248" s="16">
        <v>71</v>
      </c>
      <c r="G5248" s="16">
        <v>157</v>
      </c>
      <c r="H5248" s="16">
        <v>33</v>
      </c>
      <c r="I5248" s="16">
        <v>2</v>
      </c>
      <c r="J5248" s="16">
        <v>17</v>
      </c>
      <c r="K5248" s="16">
        <v>83</v>
      </c>
      <c r="L5248" s="16">
        <v>4</v>
      </c>
      <c r="M5248" s="16">
        <v>3</v>
      </c>
      <c r="N5248" s="16">
        <v>23</v>
      </c>
      <c r="O5248" s="16">
        <v>89</v>
      </c>
      <c r="P5248" s="13" t="str">
        <f t="shared" si="162"/>
        <v>OF</v>
      </c>
      <c r="Q5248" s="13">
        <f>IFERROR(VLOOKUP($A5248, 'Fielding Data'!$A$1:$H$12056, 5, 0), 0)</f>
        <v>218</v>
      </c>
      <c r="R5248" s="13">
        <f>IFERROR(VLOOKUP($A5248, 'Fielding Data'!$A$1:$H$12056, 6, 0), 0)</f>
        <v>5</v>
      </c>
      <c r="S5248" s="13">
        <f>IFERROR(VLOOKUP($A5248, 'Fielding Data'!$A$1:$H$12056, 7, 0), 0)</f>
        <v>5</v>
      </c>
      <c r="T5248" s="13">
        <f>IFERROR(VLOOKUP($A5248, 'Fielding Data'!$A$1:$H$12056, 8, 0), 0)</f>
        <v>1</v>
      </c>
      <c r="U5248" s="13">
        <f>SUMIFS('Fielding Data'!E:E, 'Fielding Data'!$A:$A, $A5248)</f>
        <v>436</v>
      </c>
      <c r="V5248" s="13">
        <f>SUMIFS('Fielding Data'!F:F, 'Fielding Data'!$A:$A, $A5248)</f>
        <v>10</v>
      </c>
      <c r="W5248" s="13">
        <f>SUMIFS('Fielding Data'!G:G, 'Fielding Data'!$A:$A, $A5248)</f>
        <v>10</v>
      </c>
      <c r="X5248" s="13">
        <f>SUMIFS('Fielding Data'!H:H, 'Fielding Data'!$A:$A, $A5248)</f>
        <v>2</v>
      </c>
    </row>
    <row r="5249" spans="1:24" x14ac:dyDescent="0.3">
      <c r="A5249" s="13" t="str">
        <f t="shared" si="163"/>
        <v>hunteto022014</v>
      </c>
      <c r="B5249" s="16" t="s">
        <v>938</v>
      </c>
      <c r="C5249" s="16">
        <v>2014</v>
      </c>
      <c r="D5249" s="16">
        <v>60</v>
      </c>
      <c r="E5249" s="16">
        <v>0</v>
      </c>
      <c r="F5249" s="16">
        <v>0</v>
      </c>
      <c r="G5249" s="16">
        <v>0</v>
      </c>
      <c r="H5249" s="16">
        <v>0</v>
      </c>
      <c r="I5249" s="16">
        <v>0</v>
      </c>
      <c r="J5249" s="16">
        <v>0</v>
      </c>
      <c r="K5249" s="16">
        <v>0</v>
      </c>
      <c r="L5249" s="16">
        <v>0</v>
      </c>
      <c r="M5249" s="16">
        <v>0</v>
      </c>
      <c r="N5249" s="16">
        <v>0</v>
      </c>
      <c r="O5249" s="16">
        <v>0</v>
      </c>
      <c r="P5249" s="13" t="str">
        <f t="shared" si="162"/>
        <v>P</v>
      </c>
      <c r="Q5249" s="13">
        <f>IFERROR(VLOOKUP($A5249, 'Fielding Data'!$A$1:$H$12056, 5, 0), 0)</f>
        <v>5</v>
      </c>
      <c r="R5249" s="13">
        <f>IFERROR(VLOOKUP($A5249, 'Fielding Data'!$A$1:$H$12056, 6, 0), 0)</f>
        <v>7</v>
      </c>
      <c r="S5249" s="13">
        <f>IFERROR(VLOOKUP($A5249, 'Fielding Data'!$A$1:$H$12056, 7, 0), 0)</f>
        <v>2</v>
      </c>
      <c r="T5249" s="13">
        <f>IFERROR(VLOOKUP($A5249, 'Fielding Data'!$A$1:$H$12056, 8, 0), 0)</f>
        <v>1</v>
      </c>
      <c r="U5249" s="13">
        <f>SUMIFS('Fielding Data'!E:E, 'Fielding Data'!$A:$A, $A5249)</f>
        <v>5</v>
      </c>
      <c r="V5249" s="13">
        <f>SUMIFS('Fielding Data'!F:F, 'Fielding Data'!$A:$A, $A5249)</f>
        <v>7</v>
      </c>
      <c r="W5249" s="13">
        <f>SUMIFS('Fielding Data'!G:G, 'Fielding Data'!$A:$A, $A5249)</f>
        <v>2</v>
      </c>
      <c r="X5249" s="13">
        <f>SUMIFS('Fielding Data'!H:H, 'Fielding Data'!$A:$A, $A5249)</f>
        <v>1</v>
      </c>
    </row>
    <row r="5250" spans="1:24" x14ac:dyDescent="0.3">
      <c r="A5250" s="13" t="str">
        <f t="shared" si="163"/>
        <v>hutchdr012014</v>
      </c>
      <c r="B5250" s="16" t="s">
        <v>1746</v>
      </c>
      <c r="C5250" s="16">
        <v>2014</v>
      </c>
      <c r="D5250" s="16">
        <v>35</v>
      </c>
      <c r="E5250" s="16">
        <v>4</v>
      </c>
      <c r="F5250" s="16">
        <v>0</v>
      </c>
      <c r="G5250" s="16">
        <v>2</v>
      </c>
      <c r="H5250" s="16">
        <v>0</v>
      </c>
      <c r="I5250" s="16">
        <v>0</v>
      </c>
      <c r="J5250" s="16">
        <v>0</v>
      </c>
      <c r="K5250" s="16">
        <v>0</v>
      </c>
      <c r="L5250" s="16">
        <v>0</v>
      </c>
      <c r="M5250" s="16">
        <v>0</v>
      </c>
      <c r="N5250" s="16">
        <v>0</v>
      </c>
      <c r="O5250" s="16">
        <v>2</v>
      </c>
      <c r="P5250" s="13" t="str">
        <f t="shared" ref="P5250:P5313" si="164">IFERROR(VLOOKUP($A5250, Fielding, 4, 0), "Other")</f>
        <v>P</v>
      </c>
      <c r="Q5250" s="13">
        <f>IFERROR(VLOOKUP($A5250, 'Fielding Data'!$A$1:$H$12056, 5, 0), 0)</f>
        <v>7</v>
      </c>
      <c r="R5250" s="13">
        <f>IFERROR(VLOOKUP($A5250, 'Fielding Data'!$A$1:$H$12056, 6, 0), 0)</f>
        <v>13</v>
      </c>
      <c r="S5250" s="13">
        <f>IFERROR(VLOOKUP($A5250, 'Fielding Data'!$A$1:$H$12056, 7, 0), 0)</f>
        <v>1</v>
      </c>
      <c r="T5250" s="13">
        <f>IFERROR(VLOOKUP($A5250, 'Fielding Data'!$A$1:$H$12056, 8, 0), 0)</f>
        <v>2</v>
      </c>
      <c r="U5250" s="13">
        <f>SUMIFS('Fielding Data'!E:E, 'Fielding Data'!$A:$A, $A5250)</f>
        <v>7</v>
      </c>
      <c r="V5250" s="13">
        <f>SUMIFS('Fielding Data'!F:F, 'Fielding Data'!$A:$A, $A5250)</f>
        <v>13</v>
      </c>
      <c r="W5250" s="13">
        <f>SUMIFS('Fielding Data'!G:G, 'Fielding Data'!$A:$A, $A5250)</f>
        <v>1</v>
      </c>
      <c r="X5250" s="13">
        <f>SUMIFS('Fielding Data'!H:H, 'Fielding Data'!$A:$A, $A5250)</f>
        <v>2</v>
      </c>
    </row>
    <row r="5251" spans="1:24" x14ac:dyDescent="0.3">
      <c r="A5251" s="13" t="str">
        <f t="shared" ref="A5251:A5314" si="165">B5251&amp;C5251</f>
        <v>iannech012014</v>
      </c>
      <c r="B5251" s="16" t="s">
        <v>657</v>
      </c>
      <c r="C5251" s="16">
        <v>2014</v>
      </c>
      <c r="D5251" s="16">
        <v>108</v>
      </c>
      <c r="E5251" s="16">
        <v>306</v>
      </c>
      <c r="F5251" s="16">
        <v>41</v>
      </c>
      <c r="G5251" s="16">
        <v>77</v>
      </c>
      <c r="H5251" s="16">
        <v>22</v>
      </c>
      <c r="I5251" s="16">
        <v>0</v>
      </c>
      <c r="J5251" s="16">
        <v>7</v>
      </c>
      <c r="K5251" s="16">
        <v>43</v>
      </c>
      <c r="L5251" s="16">
        <v>3</v>
      </c>
      <c r="M5251" s="16">
        <v>0</v>
      </c>
      <c r="N5251" s="16">
        <v>54</v>
      </c>
      <c r="O5251" s="16">
        <v>91</v>
      </c>
      <c r="P5251" s="13" t="str">
        <f t="shared" si="164"/>
        <v>C</v>
      </c>
      <c r="Q5251" s="13">
        <f>IFERROR(VLOOKUP($A5251, 'Fielding Data'!$A$1:$H$12056, 5, 0), 0)</f>
        <v>744</v>
      </c>
      <c r="R5251" s="13">
        <f>IFERROR(VLOOKUP($A5251, 'Fielding Data'!$A$1:$H$12056, 6, 0), 0)</f>
        <v>36</v>
      </c>
      <c r="S5251" s="13">
        <f>IFERROR(VLOOKUP($A5251, 'Fielding Data'!$A$1:$H$12056, 7, 0), 0)</f>
        <v>2</v>
      </c>
      <c r="T5251" s="13">
        <f>IFERROR(VLOOKUP($A5251, 'Fielding Data'!$A$1:$H$12056, 8, 0), 0)</f>
        <v>5</v>
      </c>
      <c r="U5251" s="13">
        <f>SUMIFS('Fielding Data'!E:E, 'Fielding Data'!$A:$A, $A5251)</f>
        <v>744</v>
      </c>
      <c r="V5251" s="13">
        <f>SUMIFS('Fielding Data'!F:F, 'Fielding Data'!$A:$A, $A5251)</f>
        <v>36</v>
      </c>
      <c r="W5251" s="13">
        <f>SUMIFS('Fielding Data'!G:G, 'Fielding Data'!$A:$A, $A5251)</f>
        <v>2</v>
      </c>
      <c r="X5251" s="13">
        <f>SUMIFS('Fielding Data'!H:H, 'Fielding Data'!$A:$A, $A5251)</f>
        <v>5</v>
      </c>
    </row>
    <row r="5252" spans="1:24" x14ac:dyDescent="0.3">
      <c r="A5252" s="13" t="str">
        <f t="shared" si="165"/>
        <v>inciaen012014</v>
      </c>
      <c r="B5252" s="16" t="s">
        <v>2198</v>
      </c>
      <c r="C5252" s="16">
        <v>2014</v>
      </c>
      <c r="D5252" s="16">
        <v>118</v>
      </c>
      <c r="E5252" s="16">
        <v>418</v>
      </c>
      <c r="F5252" s="16">
        <v>54</v>
      </c>
      <c r="G5252" s="16">
        <v>116</v>
      </c>
      <c r="H5252" s="16">
        <v>18</v>
      </c>
      <c r="I5252" s="16">
        <v>2</v>
      </c>
      <c r="J5252" s="16">
        <v>4</v>
      </c>
      <c r="K5252" s="16">
        <v>27</v>
      </c>
      <c r="L5252" s="16">
        <v>19</v>
      </c>
      <c r="M5252" s="16">
        <v>3</v>
      </c>
      <c r="N5252" s="16">
        <v>25</v>
      </c>
      <c r="O5252" s="16">
        <v>53</v>
      </c>
      <c r="P5252" s="13" t="str">
        <f t="shared" si="164"/>
        <v>CF</v>
      </c>
      <c r="Q5252" s="13">
        <f>IFERROR(VLOOKUP($A5252, 'Fielding Data'!$A$1:$H$12056, 5, 0), 0)</f>
        <v>198</v>
      </c>
      <c r="R5252" s="13">
        <f>IFERROR(VLOOKUP($A5252, 'Fielding Data'!$A$1:$H$12056, 6, 0), 0)</f>
        <v>8</v>
      </c>
      <c r="S5252" s="13">
        <f>IFERROR(VLOOKUP($A5252, 'Fielding Data'!$A$1:$H$12056, 7, 0), 0)</f>
        <v>2</v>
      </c>
      <c r="T5252" s="13">
        <f>IFERROR(VLOOKUP($A5252, 'Fielding Data'!$A$1:$H$12056, 8, 0), 0)</f>
        <v>0</v>
      </c>
      <c r="U5252" s="13">
        <f>SUMIFS('Fielding Data'!E:E, 'Fielding Data'!$A:$A, $A5252)</f>
        <v>532</v>
      </c>
      <c r="V5252" s="13">
        <f>SUMIFS('Fielding Data'!F:F, 'Fielding Data'!$A:$A, $A5252)</f>
        <v>20</v>
      </c>
      <c r="W5252" s="13">
        <f>SUMIFS('Fielding Data'!G:G, 'Fielding Data'!$A:$A, $A5252)</f>
        <v>10</v>
      </c>
      <c r="X5252" s="13">
        <f>SUMIFS('Fielding Data'!H:H, 'Fielding Data'!$A:$A, $A5252)</f>
        <v>0</v>
      </c>
    </row>
    <row r="5253" spans="1:24" x14ac:dyDescent="0.3">
      <c r="A5253" s="13" t="str">
        <f t="shared" si="165"/>
        <v>infanom012014</v>
      </c>
      <c r="B5253" s="16" t="s">
        <v>307</v>
      </c>
      <c r="C5253" s="16">
        <v>2014</v>
      </c>
      <c r="D5253" s="16">
        <v>135</v>
      </c>
      <c r="E5253" s="16">
        <v>528</v>
      </c>
      <c r="F5253" s="16">
        <v>50</v>
      </c>
      <c r="G5253" s="16">
        <v>133</v>
      </c>
      <c r="H5253" s="16">
        <v>21</v>
      </c>
      <c r="I5253" s="16">
        <v>3</v>
      </c>
      <c r="J5253" s="16">
        <v>6</v>
      </c>
      <c r="K5253" s="16">
        <v>66</v>
      </c>
      <c r="L5253" s="16">
        <v>9</v>
      </c>
      <c r="M5253" s="16">
        <v>3</v>
      </c>
      <c r="N5253" s="16">
        <v>33</v>
      </c>
      <c r="O5253" s="16">
        <v>68</v>
      </c>
      <c r="P5253" s="13" t="str">
        <f t="shared" si="164"/>
        <v>2B</v>
      </c>
      <c r="Q5253" s="13">
        <f>IFERROR(VLOOKUP($A5253, 'Fielding Data'!$A$1:$H$12056, 5, 0), 0)</f>
        <v>187</v>
      </c>
      <c r="R5253" s="13">
        <f>IFERROR(VLOOKUP($A5253, 'Fielding Data'!$A$1:$H$12056, 6, 0), 0)</f>
        <v>304</v>
      </c>
      <c r="S5253" s="13">
        <f>IFERROR(VLOOKUP($A5253, 'Fielding Data'!$A$1:$H$12056, 7, 0), 0)</f>
        <v>11</v>
      </c>
      <c r="T5253" s="13">
        <f>IFERROR(VLOOKUP($A5253, 'Fielding Data'!$A$1:$H$12056, 8, 0), 0)</f>
        <v>67</v>
      </c>
      <c r="U5253" s="13">
        <f>SUMIFS('Fielding Data'!E:E, 'Fielding Data'!$A:$A, $A5253)</f>
        <v>187</v>
      </c>
      <c r="V5253" s="13">
        <f>SUMIFS('Fielding Data'!F:F, 'Fielding Data'!$A:$A, $A5253)</f>
        <v>304</v>
      </c>
      <c r="W5253" s="13">
        <f>SUMIFS('Fielding Data'!G:G, 'Fielding Data'!$A:$A, $A5253)</f>
        <v>11</v>
      </c>
      <c r="X5253" s="13">
        <f>SUMIFS('Fielding Data'!H:H, 'Fielding Data'!$A:$A, $A5253)</f>
        <v>67</v>
      </c>
    </row>
    <row r="5254" spans="1:24" x14ac:dyDescent="0.3">
      <c r="A5254" s="13" t="str">
        <f t="shared" si="165"/>
        <v>irwinph012014</v>
      </c>
      <c r="B5254" s="16" t="s">
        <v>1964</v>
      </c>
      <c r="C5254" s="16">
        <v>2014</v>
      </c>
      <c r="D5254" s="16">
        <v>1</v>
      </c>
      <c r="E5254" s="16">
        <v>0</v>
      </c>
      <c r="F5254" s="16">
        <v>0</v>
      </c>
      <c r="G5254" s="16">
        <v>0</v>
      </c>
      <c r="H5254" s="16">
        <v>0</v>
      </c>
      <c r="I5254" s="16">
        <v>0</v>
      </c>
      <c r="J5254" s="16">
        <v>0</v>
      </c>
      <c r="K5254" s="16">
        <v>0</v>
      </c>
      <c r="L5254" s="16">
        <v>0</v>
      </c>
      <c r="M5254" s="16">
        <v>0</v>
      </c>
      <c r="N5254" s="16">
        <v>0</v>
      </c>
      <c r="O5254" s="16">
        <v>0</v>
      </c>
      <c r="P5254" s="13" t="str">
        <f t="shared" si="164"/>
        <v>P</v>
      </c>
      <c r="Q5254" s="13">
        <f>IFERROR(VLOOKUP($A5254, 'Fielding Data'!$A$1:$H$12056, 5, 0), 0)</f>
        <v>0</v>
      </c>
      <c r="R5254" s="13">
        <f>IFERROR(VLOOKUP($A5254, 'Fielding Data'!$A$1:$H$12056, 6, 0), 0)</f>
        <v>0</v>
      </c>
      <c r="S5254" s="13">
        <f>IFERROR(VLOOKUP($A5254, 'Fielding Data'!$A$1:$H$12056, 7, 0), 0)</f>
        <v>0</v>
      </c>
      <c r="T5254" s="13">
        <f>IFERROR(VLOOKUP($A5254, 'Fielding Data'!$A$1:$H$12056, 8, 0), 0)</f>
        <v>0</v>
      </c>
      <c r="U5254" s="13">
        <f>SUMIFS('Fielding Data'!E:E, 'Fielding Data'!$A:$A, $A5254)</f>
        <v>0</v>
      </c>
      <c r="V5254" s="13">
        <f>SUMIFS('Fielding Data'!F:F, 'Fielding Data'!$A:$A, $A5254)</f>
        <v>0</v>
      </c>
      <c r="W5254" s="13">
        <f>SUMIFS('Fielding Data'!G:G, 'Fielding Data'!$A:$A, $A5254)</f>
        <v>0</v>
      </c>
      <c r="X5254" s="13">
        <f>SUMIFS('Fielding Data'!H:H, 'Fielding Data'!$A:$A, $A5254)</f>
        <v>0</v>
      </c>
    </row>
    <row r="5255" spans="1:24" x14ac:dyDescent="0.3">
      <c r="A5255" s="13" t="str">
        <f t="shared" si="165"/>
        <v>iwakuhi012014</v>
      </c>
      <c r="B5255" s="16" t="s">
        <v>1747</v>
      </c>
      <c r="C5255" s="16">
        <v>2014</v>
      </c>
      <c r="D5255" s="16">
        <v>28</v>
      </c>
      <c r="E5255" s="16">
        <v>4</v>
      </c>
      <c r="F5255" s="16">
        <v>0</v>
      </c>
      <c r="G5255" s="16">
        <v>0</v>
      </c>
      <c r="H5255" s="16">
        <v>0</v>
      </c>
      <c r="I5255" s="16">
        <v>0</v>
      </c>
      <c r="J5255" s="16">
        <v>0</v>
      </c>
      <c r="K5255" s="16">
        <v>0</v>
      </c>
      <c r="L5255" s="16">
        <v>0</v>
      </c>
      <c r="M5255" s="16">
        <v>0</v>
      </c>
      <c r="N5255" s="16">
        <v>1</v>
      </c>
      <c r="O5255" s="16">
        <v>3</v>
      </c>
      <c r="P5255" s="13" t="str">
        <f t="shared" si="164"/>
        <v>P</v>
      </c>
      <c r="Q5255" s="13">
        <f>IFERROR(VLOOKUP($A5255, 'Fielding Data'!$A$1:$H$12056, 5, 0), 0)</f>
        <v>17</v>
      </c>
      <c r="R5255" s="13">
        <f>IFERROR(VLOOKUP($A5255, 'Fielding Data'!$A$1:$H$12056, 6, 0), 0)</f>
        <v>24</v>
      </c>
      <c r="S5255" s="13">
        <f>IFERROR(VLOOKUP($A5255, 'Fielding Data'!$A$1:$H$12056, 7, 0), 0)</f>
        <v>1</v>
      </c>
      <c r="T5255" s="13">
        <f>IFERROR(VLOOKUP($A5255, 'Fielding Data'!$A$1:$H$12056, 8, 0), 0)</f>
        <v>1</v>
      </c>
      <c r="U5255" s="13">
        <f>SUMIFS('Fielding Data'!E:E, 'Fielding Data'!$A:$A, $A5255)</f>
        <v>17</v>
      </c>
      <c r="V5255" s="13">
        <f>SUMIFS('Fielding Data'!F:F, 'Fielding Data'!$A:$A, $A5255)</f>
        <v>24</v>
      </c>
      <c r="W5255" s="13">
        <f>SUMIFS('Fielding Data'!G:G, 'Fielding Data'!$A:$A, $A5255)</f>
        <v>1</v>
      </c>
      <c r="X5255" s="13">
        <f>SUMIFS('Fielding Data'!H:H, 'Fielding Data'!$A:$A, $A5255)</f>
        <v>1</v>
      </c>
    </row>
    <row r="5256" spans="1:24" x14ac:dyDescent="0.3">
      <c r="A5256" s="13" t="str">
        <f t="shared" si="165"/>
        <v>izturma012014</v>
      </c>
      <c r="B5256" s="16" t="s">
        <v>460</v>
      </c>
      <c r="C5256" s="16">
        <v>2014</v>
      </c>
      <c r="D5256" s="16">
        <v>11</v>
      </c>
      <c r="E5256" s="16">
        <v>35</v>
      </c>
      <c r="F5256" s="16">
        <v>3</v>
      </c>
      <c r="G5256" s="16">
        <v>10</v>
      </c>
      <c r="H5256" s="16">
        <v>1</v>
      </c>
      <c r="I5256" s="16">
        <v>0</v>
      </c>
      <c r="J5256" s="16">
        <v>0</v>
      </c>
      <c r="K5256" s="16">
        <v>1</v>
      </c>
      <c r="L5256" s="16">
        <v>1</v>
      </c>
      <c r="M5256" s="16">
        <v>0</v>
      </c>
      <c r="N5256" s="16">
        <v>2</v>
      </c>
      <c r="O5256" s="16">
        <v>4</v>
      </c>
      <c r="P5256" s="13" t="str">
        <f t="shared" si="164"/>
        <v>2B</v>
      </c>
      <c r="Q5256" s="13">
        <f>IFERROR(VLOOKUP($A5256, 'Fielding Data'!$A$1:$H$12056, 5, 0), 0)</f>
        <v>10</v>
      </c>
      <c r="R5256" s="13">
        <f>IFERROR(VLOOKUP($A5256, 'Fielding Data'!$A$1:$H$12056, 6, 0), 0)</f>
        <v>22</v>
      </c>
      <c r="S5256" s="13">
        <f>IFERROR(VLOOKUP($A5256, 'Fielding Data'!$A$1:$H$12056, 7, 0), 0)</f>
        <v>0</v>
      </c>
      <c r="T5256" s="13">
        <f>IFERROR(VLOOKUP($A5256, 'Fielding Data'!$A$1:$H$12056, 8, 0), 0)</f>
        <v>8</v>
      </c>
      <c r="U5256" s="13">
        <f>SUMIFS('Fielding Data'!E:E, 'Fielding Data'!$A:$A, $A5256)</f>
        <v>10</v>
      </c>
      <c r="V5256" s="13">
        <f>SUMIFS('Fielding Data'!F:F, 'Fielding Data'!$A:$A, $A5256)</f>
        <v>22</v>
      </c>
      <c r="W5256" s="13">
        <f>SUMIFS('Fielding Data'!G:G, 'Fielding Data'!$A:$A, $A5256)</f>
        <v>0</v>
      </c>
      <c r="X5256" s="13">
        <f>SUMIFS('Fielding Data'!H:H, 'Fielding Data'!$A:$A, $A5256)</f>
        <v>8</v>
      </c>
    </row>
    <row r="5257" spans="1:24" x14ac:dyDescent="0.3">
      <c r="A5257" s="13" t="str">
        <f t="shared" si="165"/>
        <v>jacksbr012014</v>
      </c>
      <c r="B5257" s="16" t="s">
        <v>1748</v>
      </c>
      <c r="C5257" s="16">
        <v>2014</v>
      </c>
      <c r="D5257" s="16">
        <v>7</v>
      </c>
      <c r="E5257" s="16">
        <v>4</v>
      </c>
      <c r="F5257" s="16">
        <v>0</v>
      </c>
      <c r="G5257" s="16">
        <v>0</v>
      </c>
      <c r="H5257" s="16">
        <v>0</v>
      </c>
      <c r="I5257" s="16">
        <v>0</v>
      </c>
      <c r="J5257" s="16">
        <v>0</v>
      </c>
      <c r="K5257" s="16">
        <v>0</v>
      </c>
      <c r="L5257" s="16">
        <v>0</v>
      </c>
      <c r="M5257" s="16">
        <v>0</v>
      </c>
      <c r="N5257" s="16">
        <v>1</v>
      </c>
      <c r="O5257" s="16">
        <v>1</v>
      </c>
      <c r="P5257" s="13" t="str">
        <f t="shared" si="164"/>
        <v>CF</v>
      </c>
      <c r="Q5257" s="13">
        <f>IFERROR(VLOOKUP($A5257, 'Fielding Data'!$A$1:$H$12056, 5, 0), 0)</f>
        <v>2</v>
      </c>
      <c r="R5257" s="13">
        <f>IFERROR(VLOOKUP($A5257, 'Fielding Data'!$A$1:$H$12056, 6, 0), 0)</f>
        <v>0</v>
      </c>
      <c r="S5257" s="13">
        <f>IFERROR(VLOOKUP($A5257, 'Fielding Data'!$A$1:$H$12056, 7, 0), 0)</f>
        <v>0</v>
      </c>
      <c r="T5257" s="13">
        <f>IFERROR(VLOOKUP($A5257, 'Fielding Data'!$A$1:$H$12056, 8, 0), 0)</f>
        <v>0</v>
      </c>
      <c r="U5257" s="13">
        <f>SUMIFS('Fielding Data'!E:E, 'Fielding Data'!$A:$A, $A5257)</f>
        <v>14</v>
      </c>
      <c r="V5257" s="13">
        <f>SUMIFS('Fielding Data'!F:F, 'Fielding Data'!$A:$A, $A5257)</f>
        <v>0</v>
      </c>
      <c r="W5257" s="13">
        <f>SUMIFS('Fielding Data'!G:G, 'Fielding Data'!$A:$A, $A5257)</f>
        <v>0</v>
      </c>
      <c r="X5257" s="13">
        <f>SUMIFS('Fielding Data'!H:H, 'Fielding Data'!$A:$A, $A5257)</f>
        <v>0</v>
      </c>
    </row>
    <row r="5258" spans="1:24" x14ac:dyDescent="0.3">
      <c r="A5258" s="13" t="str">
        <f t="shared" si="165"/>
        <v>jacksed012014</v>
      </c>
      <c r="B5258" s="16" t="s">
        <v>381</v>
      </c>
      <c r="C5258" s="16">
        <v>2014</v>
      </c>
      <c r="D5258" s="16">
        <v>29</v>
      </c>
      <c r="E5258" s="16">
        <v>40</v>
      </c>
      <c r="F5258" s="16">
        <v>2</v>
      </c>
      <c r="G5258" s="16">
        <v>7</v>
      </c>
      <c r="H5258" s="16">
        <v>2</v>
      </c>
      <c r="I5258" s="16">
        <v>0</v>
      </c>
      <c r="J5258" s="16">
        <v>0</v>
      </c>
      <c r="K5258" s="16">
        <v>0</v>
      </c>
      <c r="L5258" s="16">
        <v>0</v>
      </c>
      <c r="M5258" s="16">
        <v>0</v>
      </c>
      <c r="N5258" s="16">
        <v>0</v>
      </c>
      <c r="O5258" s="16">
        <v>21</v>
      </c>
      <c r="P5258" s="13" t="str">
        <f t="shared" si="164"/>
        <v>P</v>
      </c>
      <c r="Q5258" s="13">
        <f>IFERROR(VLOOKUP($A5258, 'Fielding Data'!$A$1:$H$12056, 5, 0), 0)</f>
        <v>12</v>
      </c>
      <c r="R5258" s="13">
        <f>IFERROR(VLOOKUP($A5258, 'Fielding Data'!$A$1:$H$12056, 6, 0), 0)</f>
        <v>20</v>
      </c>
      <c r="S5258" s="13">
        <f>IFERROR(VLOOKUP($A5258, 'Fielding Data'!$A$1:$H$12056, 7, 0), 0)</f>
        <v>1</v>
      </c>
      <c r="T5258" s="13">
        <f>IFERROR(VLOOKUP($A5258, 'Fielding Data'!$A$1:$H$12056, 8, 0), 0)</f>
        <v>1</v>
      </c>
      <c r="U5258" s="13">
        <f>SUMIFS('Fielding Data'!E:E, 'Fielding Data'!$A:$A, $A5258)</f>
        <v>12</v>
      </c>
      <c r="V5258" s="13">
        <f>SUMIFS('Fielding Data'!F:F, 'Fielding Data'!$A:$A, $A5258)</f>
        <v>20</v>
      </c>
      <c r="W5258" s="13">
        <f>SUMIFS('Fielding Data'!G:G, 'Fielding Data'!$A:$A, $A5258)</f>
        <v>1</v>
      </c>
      <c r="X5258" s="13">
        <f>SUMIFS('Fielding Data'!H:H, 'Fielding Data'!$A:$A, $A5258)</f>
        <v>1</v>
      </c>
    </row>
    <row r="5259" spans="1:24" x14ac:dyDescent="0.3">
      <c r="A5259" s="13" t="str">
        <f t="shared" si="165"/>
        <v>jaimeju012014</v>
      </c>
      <c r="B5259" s="16" t="s">
        <v>2199</v>
      </c>
      <c r="C5259" s="16">
        <v>2014</v>
      </c>
      <c r="D5259" s="16">
        <v>16</v>
      </c>
      <c r="E5259" s="16">
        <v>0</v>
      </c>
      <c r="F5259" s="16">
        <v>0</v>
      </c>
      <c r="G5259" s="16">
        <v>0</v>
      </c>
      <c r="H5259" s="16">
        <v>0</v>
      </c>
      <c r="I5259" s="16">
        <v>0</v>
      </c>
      <c r="J5259" s="16">
        <v>0</v>
      </c>
      <c r="K5259" s="16">
        <v>0</v>
      </c>
      <c r="L5259" s="16">
        <v>0</v>
      </c>
      <c r="M5259" s="16">
        <v>0</v>
      </c>
      <c r="N5259" s="16">
        <v>0</v>
      </c>
      <c r="O5259" s="16">
        <v>0</v>
      </c>
      <c r="P5259" s="13" t="str">
        <f t="shared" si="164"/>
        <v>P</v>
      </c>
      <c r="Q5259" s="13">
        <f>IFERROR(VLOOKUP($A5259, 'Fielding Data'!$A$1:$H$12056, 5, 0), 0)</f>
        <v>0</v>
      </c>
      <c r="R5259" s="13">
        <f>IFERROR(VLOOKUP($A5259, 'Fielding Data'!$A$1:$H$12056, 6, 0), 0)</f>
        <v>1</v>
      </c>
      <c r="S5259" s="13">
        <f>IFERROR(VLOOKUP($A5259, 'Fielding Data'!$A$1:$H$12056, 7, 0), 0)</f>
        <v>0</v>
      </c>
      <c r="T5259" s="13">
        <f>IFERROR(VLOOKUP($A5259, 'Fielding Data'!$A$1:$H$12056, 8, 0), 0)</f>
        <v>0</v>
      </c>
      <c r="U5259" s="13">
        <f>SUMIFS('Fielding Data'!E:E, 'Fielding Data'!$A:$A, $A5259)</f>
        <v>0</v>
      </c>
      <c r="V5259" s="13">
        <f>SUMIFS('Fielding Data'!F:F, 'Fielding Data'!$A:$A, $A5259)</f>
        <v>1</v>
      </c>
      <c r="W5259" s="13">
        <f>SUMIFS('Fielding Data'!G:G, 'Fielding Data'!$A:$A, $A5259)</f>
        <v>0</v>
      </c>
      <c r="X5259" s="13">
        <f>SUMIFS('Fielding Data'!H:H, 'Fielding Data'!$A:$A, $A5259)</f>
        <v>0</v>
      </c>
    </row>
    <row r="5260" spans="1:24" x14ac:dyDescent="0.3">
      <c r="A5260" s="13" t="str">
        <f t="shared" si="165"/>
        <v>janseke012014</v>
      </c>
      <c r="B5260" s="16" t="s">
        <v>1304</v>
      </c>
      <c r="C5260" s="16">
        <v>2014</v>
      </c>
      <c r="D5260" s="16">
        <v>68</v>
      </c>
      <c r="E5260" s="16">
        <v>1</v>
      </c>
      <c r="F5260" s="16">
        <v>0</v>
      </c>
      <c r="G5260" s="16">
        <v>0</v>
      </c>
      <c r="H5260" s="16">
        <v>0</v>
      </c>
      <c r="I5260" s="16">
        <v>0</v>
      </c>
      <c r="J5260" s="16">
        <v>0</v>
      </c>
      <c r="K5260" s="16">
        <v>0</v>
      </c>
      <c r="L5260" s="16">
        <v>0</v>
      </c>
      <c r="M5260" s="16">
        <v>0</v>
      </c>
      <c r="N5260" s="16">
        <v>0</v>
      </c>
      <c r="O5260" s="16">
        <v>1</v>
      </c>
      <c r="P5260" s="13" t="str">
        <f t="shared" si="164"/>
        <v>P</v>
      </c>
      <c r="Q5260" s="13">
        <f>IFERROR(VLOOKUP($A5260, 'Fielding Data'!$A$1:$H$12056, 5, 0), 0)</f>
        <v>6</v>
      </c>
      <c r="R5260" s="13">
        <f>IFERROR(VLOOKUP($A5260, 'Fielding Data'!$A$1:$H$12056, 6, 0), 0)</f>
        <v>2</v>
      </c>
      <c r="S5260" s="13">
        <f>IFERROR(VLOOKUP($A5260, 'Fielding Data'!$A$1:$H$12056, 7, 0), 0)</f>
        <v>1</v>
      </c>
      <c r="T5260" s="13">
        <f>IFERROR(VLOOKUP($A5260, 'Fielding Data'!$A$1:$H$12056, 8, 0), 0)</f>
        <v>1</v>
      </c>
      <c r="U5260" s="13">
        <f>SUMIFS('Fielding Data'!E:E, 'Fielding Data'!$A:$A, $A5260)</f>
        <v>6</v>
      </c>
      <c r="V5260" s="13">
        <f>SUMIFS('Fielding Data'!F:F, 'Fielding Data'!$A:$A, $A5260)</f>
        <v>2</v>
      </c>
      <c r="W5260" s="13">
        <f>SUMIFS('Fielding Data'!G:G, 'Fielding Data'!$A:$A, $A5260)</f>
        <v>1</v>
      </c>
      <c r="X5260" s="13">
        <f>SUMIFS('Fielding Data'!H:H, 'Fielding Data'!$A:$A, $A5260)</f>
        <v>1</v>
      </c>
    </row>
    <row r="5261" spans="1:24" x14ac:dyDescent="0.3">
      <c r="A5261" s="13" t="str">
        <f t="shared" si="165"/>
        <v>janssca012014</v>
      </c>
      <c r="B5261" s="16" t="s">
        <v>660</v>
      </c>
      <c r="C5261" s="16">
        <v>2014</v>
      </c>
      <c r="D5261" s="16">
        <v>50</v>
      </c>
      <c r="E5261" s="16">
        <v>0</v>
      </c>
      <c r="F5261" s="16">
        <v>0</v>
      </c>
      <c r="G5261" s="16">
        <v>0</v>
      </c>
      <c r="H5261" s="16">
        <v>0</v>
      </c>
      <c r="I5261" s="16">
        <v>0</v>
      </c>
      <c r="J5261" s="16">
        <v>0</v>
      </c>
      <c r="K5261" s="16">
        <v>0</v>
      </c>
      <c r="L5261" s="16">
        <v>0</v>
      </c>
      <c r="M5261" s="16">
        <v>0</v>
      </c>
      <c r="N5261" s="16">
        <v>0</v>
      </c>
      <c r="O5261" s="16">
        <v>0</v>
      </c>
      <c r="P5261" s="13" t="str">
        <f t="shared" si="164"/>
        <v>P</v>
      </c>
      <c r="Q5261" s="13">
        <f>IFERROR(VLOOKUP($A5261, 'Fielding Data'!$A$1:$H$12056, 5, 0), 0)</f>
        <v>3</v>
      </c>
      <c r="R5261" s="13">
        <f>IFERROR(VLOOKUP($A5261, 'Fielding Data'!$A$1:$H$12056, 6, 0), 0)</f>
        <v>5</v>
      </c>
      <c r="S5261" s="13">
        <f>IFERROR(VLOOKUP($A5261, 'Fielding Data'!$A$1:$H$12056, 7, 0), 0)</f>
        <v>1</v>
      </c>
      <c r="T5261" s="13">
        <f>IFERROR(VLOOKUP($A5261, 'Fielding Data'!$A$1:$H$12056, 8, 0), 0)</f>
        <v>1</v>
      </c>
      <c r="U5261" s="13">
        <f>SUMIFS('Fielding Data'!E:E, 'Fielding Data'!$A:$A, $A5261)</f>
        <v>3</v>
      </c>
      <c r="V5261" s="13">
        <f>SUMIFS('Fielding Data'!F:F, 'Fielding Data'!$A:$A, $A5261)</f>
        <v>5</v>
      </c>
      <c r="W5261" s="13">
        <f>SUMIFS('Fielding Data'!G:G, 'Fielding Data'!$A:$A, $A5261)</f>
        <v>1</v>
      </c>
      <c r="X5261" s="13">
        <f>SUMIFS('Fielding Data'!H:H, 'Fielding Data'!$A:$A, $A5261)</f>
        <v>1</v>
      </c>
    </row>
    <row r="5262" spans="1:24" x14ac:dyDescent="0.3">
      <c r="A5262" s="13" t="str">
        <f t="shared" si="165"/>
        <v>jasojo012014</v>
      </c>
      <c r="B5262" s="16" t="s">
        <v>940</v>
      </c>
      <c r="C5262" s="16">
        <v>2014</v>
      </c>
      <c r="D5262" s="16">
        <v>99</v>
      </c>
      <c r="E5262" s="16">
        <v>307</v>
      </c>
      <c r="F5262" s="16">
        <v>42</v>
      </c>
      <c r="G5262" s="16">
        <v>81</v>
      </c>
      <c r="H5262" s="16">
        <v>18</v>
      </c>
      <c r="I5262" s="16">
        <v>3</v>
      </c>
      <c r="J5262" s="16">
        <v>9</v>
      </c>
      <c r="K5262" s="16">
        <v>40</v>
      </c>
      <c r="L5262" s="16">
        <v>2</v>
      </c>
      <c r="M5262" s="16">
        <v>0</v>
      </c>
      <c r="N5262" s="16">
        <v>28</v>
      </c>
      <c r="O5262" s="16">
        <v>60</v>
      </c>
      <c r="P5262" s="13" t="str">
        <f t="shared" si="164"/>
        <v>C</v>
      </c>
      <c r="Q5262" s="13">
        <f>IFERROR(VLOOKUP($A5262, 'Fielding Data'!$A$1:$H$12056, 5, 0), 0)</f>
        <v>338</v>
      </c>
      <c r="R5262" s="13">
        <f>IFERROR(VLOOKUP($A5262, 'Fielding Data'!$A$1:$H$12056, 6, 0), 0)</f>
        <v>10</v>
      </c>
      <c r="S5262" s="13">
        <f>IFERROR(VLOOKUP($A5262, 'Fielding Data'!$A$1:$H$12056, 7, 0), 0)</f>
        <v>1</v>
      </c>
      <c r="T5262" s="13">
        <f>IFERROR(VLOOKUP($A5262, 'Fielding Data'!$A$1:$H$12056, 8, 0), 0)</f>
        <v>0</v>
      </c>
      <c r="U5262" s="13">
        <f>SUMIFS('Fielding Data'!E:E, 'Fielding Data'!$A:$A, $A5262)</f>
        <v>338</v>
      </c>
      <c r="V5262" s="13">
        <f>SUMIFS('Fielding Data'!F:F, 'Fielding Data'!$A:$A, $A5262)</f>
        <v>10</v>
      </c>
      <c r="W5262" s="13">
        <f>SUMIFS('Fielding Data'!G:G, 'Fielding Data'!$A:$A, $A5262)</f>
        <v>1</v>
      </c>
      <c r="X5262" s="13">
        <f>SUMIFS('Fielding Data'!H:H, 'Fielding Data'!$A:$A, $A5262)</f>
        <v>0</v>
      </c>
    </row>
    <row r="5263" spans="1:24" x14ac:dyDescent="0.3">
      <c r="A5263" s="13" t="str">
        <f t="shared" si="165"/>
        <v>jayjo022014</v>
      </c>
      <c r="B5263" s="16" t="s">
        <v>1305</v>
      </c>
      <c r="C5263" s="16">
        <v>2014</v>
      </c>
      <c r="D5263" s="16">
        <v>140</v>
      </c>
      <c r="E5263" s="16">
        <v>413</v>
      </c>
      <c r="F5263" s="16">
        <v>52</v>
      </c>
      <c r="G5263" s="16">
        <v>125</v>
      </c>
      <c r="H5263" s="16">
        <v>16</v>
      </c>
      <c r="I5263" s="16">
        <v>3</v>
      </c>
      <c r="J5263" s="16">
        <v>3</v>
      </c>
      <c r="K5263" s="16">
        <v>46</v>
      </c>
      <c r="L5263" s="16">
        <v>6</v>
      </c>
      <c r="M5263" s="16">
        <v>3</v>
      </c>
      <c r="N5263" s="16">
        <v>28</v>
      </c>
      <c r="O5263" s="16">
        <v>78</v>
      </c>
      <c r="P5263" s="13" t="str">
        <f t="shared" si="164"/>
        <v>CF</v>
      </c>
      <c r="Q5263" s="13">
        <f>IFERROR(VLOOKUP($A5263, 'Fielding Data'!$A$1:$H$12056, 5, 0), 0)</f>
        <v>193</v>
      </c>
      <c r="R5263" s="13">
        <f>IFERROR(VLOOKUP($A5263, 'Fielding Data'!$A$1:$H$12056, 6, 0), 0)</f>
        <v>2</v>
      </c>
      <c r="S5263" s="13">
        <f>IFERROR(VLOOKUP($A5263, 'Fielding Data'!$A$1:$H$12056, 7, 0), 0)</f>
        <v>1</v>
      </c>
      <c r="T5263" s="13">
        <f>IFERROR(VLOOKUP($A5263, 'Fielding Data'!$A$1:$H$12056, 8, 0), 0)</f>
        <v>0</v>
      </c>
      <c r="U5263" s="13">
        <f>SUMIFS('Fielding Data'!E:E, 'Fielding Data'!$A:$A, $A5263)</f>
        <v>494</v>
      </c>
      <c r="V5263" s="13">
        <f>SUMIFS('Fielding Data'!F:F, 'Fielding Data'!$A:$A, $A5263)</f>
        <v>4</v>
      </c>
      <c r="W5263" s="13">
        <f>SUMIFS('Fielding Data'!G:G, 'Fielding Data'!$A:$A, $A5263)</f>
        <v>4</v>
      </c>
      <c r="X5263" s="13">
        <f>SUMIFS('Fielding Data'!H:H, 'Fielding Data'!$A:$A, $A5263)</f>
        <v>0</v>
      </c>
    </row>
    <row r="5264" spans="1:24" x14ac:dyDescent="0.3">
      <c r="A5264" s="13" t="str">
        <f t="shared" si="165"/>
        <v>jenkich012014</v>
      </c>
      <c r="B5264" s="16" t="s">
        <v>1750</v>
      </c>
      <c r="C5264" s="16">
        <v>2014</v>
      </c>
      <c r="D5264" s="16">
        <v>21</v>
      </c>
      <c r="E5264" s="16">
        <v>0</v>
      </c>
      <c r="F5264" s="16">
        <v>0</v>
      </c>
      <c r="G5264" s="16">
        <v>0</v>
      </c>
      <c r="H5264" s="16">
        <v>0</v>
      </c>
      <c r="I5264" s="16">
        <v>0</v>
      </c>
      <c r="J5264" s="16">
        <v>0</v>
      </c>
      <c r="K5264" s="16">
        <v>0</v>
      </c>
      <c r="L5264" s="16">
        <v>0</v>
      </c>
      <c r="M5264" s="16">
        <v>0</v>
      </c>
      <c r="N5264" s="16">
        <v>0</v>
      </c>
      <c r="O5264" s="16">
        <v>0</v>
      </c>
      <c r="P5264" s="13" t="str">
        <f t="shared" si="164"/>
        <v>P</v>
      </c>
      <c r="Q5264" s="13">
        <f>IFERROR(VLOOKUP($A5264, 'Fielding Data'!$A$1:$H$12056, 5, 0), 0)</f>
        <v>1</v>
      </c>
      <c r="R5264" s="13">
        <f>IFERROR(VLOOKUP($A5264, 'Fielding Data'!$A$1:$H$12056, 6, 0), 0)</f>
        <v>9</v>
      </c>
      <c r="S5264" s="13">
        <f>IFERROR(VLOOKUP($A5264, 'Fielding Data'!$A$1:$H$12056, 7, 0), 0)</f>
        <v>0</v>
      </c>
      <c r="T5264" s="13">
        <f>IFERROR(VLOOKUP($A5264, 'Fielding Data'!$A$1:$H$12056, 8, 0), 0)</f>
        <v>2</v>
      </c>
      <c r="U5264" s="13">
        <f>SUMIFS('Fielding Data'!E:E, 'Fielding Data'!$A:$A, $A5264)</f>
        <v>1</v>
      </c>
      <c r="V5264" s="13">
        <f>SUMIFS('Fielding Data'!F:F, 'Fielding Data'!$A:$A, $A5264)</f>
        <v>9</v>
      </c>
      <c r="W5264" s="13">
        <f>SUMIFS('Fielding Data'!G:G, 'Fielding Data'!$A:$A, $A5264)</f>
        <v>0</v>
      </c>
      <c r="X5264" s="13">
        <f>SUMIFS('Fielding Data'!H:H, 'Fielding Data'!$A:$A, $A5264)</f>
        <v>2</v>
      </c>
    </row>
    <row r="5265" spans="1:24" x14ac:dyDescent="0.3">
      <c r="A5265" s="13" t="str">
        <f t="shared" si="165"/>
        <v>jennida012014</v>
      </c>
      <c r="B5265" s="16" t="s">
        <v>1751</v>
      </c>
      <c r="C5265" s="16">
        <v>2014</v>
      </c>
      <c r="D5265" s="16">
        <v>47</v>
      </c>
      <c r="E5265" s="16">
        <v>0</v>
      </c>
      <c r="F5265" s="16">
        <v>0</v>
      </c>
      <c r="G5265" s="16">
        <v>0</v>
      </c>
      <c r="H5265" s="16">
        <v>0</v>
      </c>
      <c r="I5265" s="16">
        <v>0</v>
      </c>
      <c r="J5265" s="16">
        <v>0</v>
      </c>
      <c r="K5265" s="16">
        <v>0</v>
      </c>
      <c r="L5265" s="16">
        <v>0</v>
      </c>
      <c r="M5265" s="16">
        <v>0</v>
      </c>
      <c r="N5265" s="16">
        <v>0</v>
      </c>
      <c r="O5265" s="16">
        <v>0</v>
      </c>
      <c r="P5265" s="13" t="str">
        <f t="shared" si="164"/>
        <v>P</v>
      </c>
      <c r="Q5265" s="13">
        <f>IFERROR(VLOOKUP($A5265, 'Fielding Data'!$A$1:$H$12056, 5, 0), 0)</f>
        <v>1</v>
      </c>
      <c r="R5265" s="13">
        <f>IFERROR(VLOOKUP($A5265, 'Fielding Data'!$A$1:$H$12056, 6, 0), 0)</f>
        <v>8</v>
      </c>
      <c r="S5265" s="13">
        <f>IFERROR(VLOOKUP($A5265, 'Fielding Data'!$A$1:$H$12056, 7, 0), 0)</f>
        <v>1</v>
      </c>
      <c r="T5265" s="13">
        <f>IFERROR(VLOOKUP($A5265, 'Fielding Data'!$A$1:$H$12056, 8, 0), 0)</f>
        <v>0</v>
      </c>
      <c r="U5265" s="13">
        <f>SUMIFS('Fielding Data'!E:E, 'Fielding Data'!$A:$A, $A5265)</f>
        <v>1</v>
      </c>
      <c r="V5265" s="13">
        <f>SUMIFS('Fielding Data'!F:F, 'Fielding Data'!$A:$A, $A5265)</f>
        <v>8</v>
      </c>
      <c r="W5265" s="13">
        <f>SUMIFS('Fielding Data'!G:G, 'Fielding Data'!$A:$A, $A5265)</f>
        <v>1</v>
      </c>
      <c r="X5265" s="13">
        <f>SUMIFS('Fielding Data'!H:H, 'Fielding Data'!$A:$A, $A5265)</f>
        <v>0</v>
      </c>
    </row>
    <row r="5266" spans="1:24" x14ac:dyDescent="0.3">
      <c r="A5266" s="13" t="str">
        <f t="shared" si="165"/>
        <v>jennide012014</v>
      </c>
      <c r="B5266" s="16" t="s">
        <v>1307</v>
      </c>
      <c r="C5266" s="16">
        <v>2014</v>
      </c>
      <c r="D5266" s="16">
        <v>123</v>
      </c>
      <c r="E5266" s="16">
        <v>479</v>
      </c>
      <c r="F5266" s="16">
        <v>64</v>
      </c>
      <c r="G5266" s="16">
        <v>117</v>
      </c>
      <c r="H5266" s="16">
        <v>30</v>
      </c>
      <c r="I5266" s="16">
        <v>2</v>
      </c>
      <c r="J5266" s="16">
        <v>10</v>
      </c>
      <c r="K5266" s="16">
        <v>36</v>
      </c>
      <c r="L5266" s="16">
        <v>15</v>
      </c>
      <c r="M5266" s="16">
        <v>6</v>
      </c>
      <c r="N5266" s="16">
        <v>47</v>
      </c>
      <c r="O5266" s="16">
        <v>108</v>
      </c>
      <c r="P5266" s="13" t="str">
        <f t="shared" si="164"/>
        <v>CF</v>
      </c>
      <c r="Q5266" s="13">
        <f>IFERROR(VLOOKUP($A5266, 'Fielding Data'!$A$1:$H$12056, 5, 0), 0)</f>
        <v>307</v>
      </c>
      <c r="R5266" s="13">
        <f>IFERROR(VLOOKUP($A5266, 'Fielding Data'!$A$1:$H$12056, 6, 0), 0)</f>
        <v>2</v>
      </c>
      <c r="S5266" s="13">
        <f>IFERROR(VLOOKUP($A5266, 'Fielding Data'!$A$1:$H$12056, 7, 0), 0)</f>
        <v>0</v>
      </c>
      <c r="T5266" s="13">
        <f>IFERROR(VLOOKUP($A5266, 'Fielding Data'!$A$1:$H$12056, 8, 0), 0)</f>
        <v>0</v>
      </c>
      <c r="U5266" s="13">
        <f>SUMIFS('Fielding Data'!E:E, 'Fielding Data'!$A:$A, $A5266)</f>
        <v>614</v>
      </c>
      <c r="V5266" s="13">
        <f>SUMIFS('Fielding Data'!F:F, 'Fielding Data'!$A:$A, $A5266)</f>
        <v>4</v>
      </c>
      <c r="W5266" s="13">
        <f>SUMIFS('Fielding Data'!G:G, 'Fielding Data'!$A:$A, $A5266)</f>
        <v>0</v>
      </c>
      <c r="X5266" s="13">
        <f>SUMIFS('Fielding Data'!H:H, 'Fielding Data'!$A:$A, $A5266)</f>
        <v>0</v>
      </c>
    </row>
    <row r="5267" spans="1:24" x14ac:dyDescent="0.3">
      <c r="A5267" s="13" t="str">
        <f t="shared" si="165"/>
        <v>jepseke012014</v>
      </c>
      <c r="B5267" s="16" t="s">
        <v>941</v>
      </c>
      <c r="C5267" s="16">
        <v>2014</v>
      </c>
      <c r="D5267" s="16">
        <v>74</v>
      </c>
      <c r="E5267" s="16">
        <v>0</v>
      </c>
      <c r="F5267" s="16">
        <v>0</v>
      </c>
      <c r="G5267" s="16">
        <v>0</v>
      </c>
      <c r="H5267" s="16">
        <v>0</v>
      </c>
      <c r="I5267" s="16">
        <v>0</v>
      </c>
      <c r="J5267" s="16">
        <v>0</v>
      </c>
      <c r="K5267" s="16">
        <v>0</v>
      </c>
      <c r="L5267" s="16">
        <v>0</v>
      </c>
      <c r="M5267" s="16">
        <v>0</v>
      </c>
      <c r="N5267" s="16">
        <v>0</v>
      </c>
      <c r="O5267" s="16">
        <v>0</v>
      </c>
      <c r="P5267" s="13" t="str">
        <f t="shared" si="164"/>
        <v>P</v>
      </c>
      <c r="Q5267" s="13">
        <f>IFERROR(VLOOKUP($A5267, 'Fielding Data'!$A$1:$H$12056, 5, 0), 0)</f>
        <v>3</v>
      </c>
      <c r="R5267" s="13">
        <f>IFERROR(VLOOKUP($A5267, 'Fielding Data'!$A$1:$H$12056, 6, 0), 0)</f>
        <v>11</v>
      </c>
      <c r="S5267" s="13">
        <f>IFERROR(VLOOKUP($A5267, 'Fielding Data'!$A$1:$H$12056, 7, 0), 0)</f>
        <v>1</v>
      </c>
      <c r="T5267" s="13">
        <f>IFERROR(VLOOKUP($A5267, 'Fielding Data'!$A$1:$H$12056, 8, 0), 0)</f>
        <v>1</v>
      </c>
      <c r="U5267" s="13">
        <f>SUMIFS('Fielding Data'!E:E, 'Fielding Data'!$A:$A, $A5267)</f>
        <v>3</v>
      </c>
      <c r="V5267" s="13">
        <f>SUMIFS('Fielding Data'!F:F, 'Fielding Data'!$A:$A, $A5267)</f>
        <v>11</v>
      </c>
      <c r="W5267" s="13">
        <f>SUMIFS('Fielding Data'!G:G, 'Fielding Data'!$A:$A, $A5267)</f>
        <v>1</v>
      </c>
      <c r="X5267" s="13">
        <f>SUMIFS('Fielding Data'!H:H, 'Fielding Data'!$A:$A, $A5267)</f>
        <v>1</v>
      </c>
    </row>
    <row r="5268" spans="1:24" x14ac:dyDescent="0.3">
      <c r="A5268" s="13" t="str">
        <f t="shared" si="165"/>
        <v>jeterde012014</v>
      </c>
      <c r="B5268" s="16" t="s">
        <v>125</v>
      </c>
      <c r="C5268" s="16">
        <v>2014</v>
      </c>
      <c r="D5268" s="16">
        <v>145</v>
      </c>
      <c r="E5268" s="16">
        <v>581</v>
      </c>
      <c r="F5268" s="16">
        <v>47</v>
      </c>
      <c r="G5268" s="16">
        <v>149</v>
      </c>
      <c r="H5268" s="16">
        <v>19</v>
      </c>
      <c r="I5268" s="16">
        <v>1</v>
      </c>
      <c r="J5268" s="16">
        <v>4</v>
      </c>
      <c r="K5268" s="16">
        <v>50</v>
      </c>
      <c r="L5268" s="16">
        <v>10</v>
      </c>
      <c r="M5268" s="16">
        <v>2</v>
      </c>
      <c r="N5268" s="16">
        <v>35</v>
      </c>
      <c r="O5268" s="16">
        <v>87</v>
      </c>
      <c r="P5268" s="13" t="str">
        <f t="shared" si="164"/>
        <v>SS</v>
      </c>
      <c r="Q5268" s="13">
        <f>IFERROR(VLOOKUP($A5268, 'Fielding Data'!$A$1:$H$12056, 5, 0), 0)</f>
        <v>144</v>
      </c>
      <c r="R5268" s="13">
        <f>IFERROR(VLOOKUP($A5268, 'Fielding Data'!$A$1:$H$12056, 6, 0), 0)</f>
        <v>256</v>
      </c>
      <c r="S5268" s="13">
        <f>IFERROR(VLOOKUP($A5268, 'Fielding Data'!$A$1:$H$12056, 7, 0), 0)</f>
        <v>11</v>
      </c>
      <c r="T5268" s="13">
        <f>IFERROR(VLOOKUP($A5268, 'Fielding Data'!$A$1:$H$12056, 8, 0), 0)</f>
        <v>48</v>
      </c>
      <c r="U5268" s="13">
        <f>SUMIFS('Fielding Data'!E:E, 'Fielding Data'!$A:$A, $A5268)</f>
        <v>144</v>
      </c>
      <c r="V5268" s="13">
        <f>SUMIFS('Fielding Data'!F:F, 'Fielding Data'!$A:$A, $A5268)</f>
        <v>256</v>
      </c>
      <c r="W5268" s="13">
        <f>SUMIFS('Fielding Data'!G:G, 'Fielding Data'!$A:$A, $A5268)</f>
        <v>11</v>
      </c>
      <c r="X5268" s="13">
        <f>SUMIFS('Fielding Data'!H:H, 'Fielding Data'!$A:$A, $A5268)</f>
        <v>48</v>
      </c>
    </row>
    <row r="5269" spans="1:24" x14ac:dyDescent="0.3">
      <c r="A5269" s="13" t="str">
        <f t="shared" si="165"/>
        <v>jimence012014</v>
      </c>
      <c r="B5269" s="16" t="s">
        <v>661</v>
      </c>
      <c r="C5269" s="16">
        <v>2014</v>
      </c>
      <c r="D5269" s="16">
        <v>16</v>
      </c>
      <c r="E5269" s="16">
        <v>1</v>
      </c>
      <c r="F5269" s="16">
        <v>0</v>
      </c>
      <c r="G5269" s="16">
        <v>0</v>
      </c>
      <c r="H5269" s="16">
        <v>0</v>
      </c>
      <c r="I5269" s="16">
        <v>0</v>
      </c>
      <c r="J5269" s="16">
        <v>0</v>
      </c>
      <c r="K5269" s="16">
        <v>0</v>
      </c>
      <c r="L5269" s="16">
        <v>0</v>
      </c>
      <c r="M5269" s="16">
        <v>0</v>
      </c>
      <c r="N5269" s="16">
        <v>0</v>
      </c>
      <c r="O5269" s="16">
        <v>1</v>
      </c>
      <c r="P5269" s="13" t="str">
        <f t="shared" si="164"/>
        <v>P</v>
      </c>
      <c r="Q5269" s="13">
        <f>IFERROR(VLOOKUP($A5269, 'Fielding Data'!$A$1:$H$12056, 5, 0), 0)</f>
        <v>0</v>
      </c>
      <c r="R5269" s="13">
        <f>IFERROR(VLOOKUP($A5269, 'Fielding Data'!$A$1:$H$12056, 6, 0), 0)</f>
        <v>1</v>
      </c>
      <c r="S5269" s="13">
        <f>IFERROR(VLOOKUP($A5269, 'Fielding Data'!$A$1:$H$12056, 7, 0), 0)</f>
        <v>1</v>
      </c>
      <c r="T5269" s="13">
        <f>IFERROR(VLOOKUP($A5269, 'Fielding Data'!$A$1:$H$12056, 8, 0), 0)</f>
        <v>0</v>
      </c>
      <c r="U5269" s="13">
        <f>SUMIFS('Fielding Data'!E:E, 'Fielding Data'!$A:$A, $A5269)</f>
        <v>0</v>
      </c>
      <c r="V5269" s="13">
        <f>SUMIFS('Fielding Data'!F:F, 'Fielding Data'!$A:$A, $A5269)</f>
        <v>1</v>
      </c>
      <c r="W5269" s="13">
        <f>SUMIFS('Fielding Data'!G:G, 'Fielding Data'!$A:$A, $A5269)</f>
        <v>1</v>
      </c>
      <c r="X5269" s="13">
        <f>SUMIFS('Fielding Data'!H:H, 'Fielding Data'!$A:$A, $A5269)</f>
        <v>0</v>
      </c>
    </row>
    <row r="5270" spans="1:24" x14ac:dyDescent="0.3">
      <c r="A5270" s="13" t="str">
        <f t="shared" si="165"/>
        <v>jimenlu022014</v>
      </c>
      <c r="B5270" s="16" t="s">
        <v>1965</v>
      </c>
      <c r="C5270" s="16">
        <v>2014</v>
      </c>
      <c r="D5270" s="16">
        <v>18</v>
      </c>
      <c r="E5270" s="16">
        <v>37</v>
      </c>
      <c r="F5270" s="16">
        <v>3</v>
      </c>
      <c r="G5270" s="16">
        <v>6</v>
      </c>
      <c r="H5270" s="16">
        <v>2</v>
      </c>
      <c r="I5270" s="16">
        <v>0</v>
      </c>
      <c r="J5270" s="16">
        <v>0</v>
      </c>
      <c r="K5270" s="16">
        <v>2</v>
      </c>
      <c r="L5270" s="16">
        <v>0</v>
      </c>
      <c r="M5270" s="16">
        <v>0</v>
      </c>
      <c r="N5270" s="16">
        <v>0</v>
      </c>
      <c r="O5270" s="16">
        <v>13</v>
      </c>
      <c r="P5270" s="13" t="str">
        <f t="shared" si="164"/>
        <v>3B</v>
      </c>
      <c r="Q5270" s="13">
        <f>IFERROR(VLOOKUP($A5270, 'Fielding Data'!$A$1:$H$12056, 5, 0), 0)</f>
        <v>9</v>
      </c>
      <c r="R5270" s="13">
        <f>IFERROR(VLOOKUP($A5270, 'Fielding Data'!$A$1:$H$12056, 6, 0), 0)</f>
        <v>18</v>
      </c>
      <c r="S5270" s="13">
        <f>IFERROR(VLOOKUP($A5270, 'Fielding Data'!$A$1:$H$12056, 7, 0), 0)</f>
        <v>0</v>
      </c>
      <c r="T5270" s="13">
        <f>IFERROR(VLOOKUP($A5270, 'Fielding Data'!$A$1:$H$12056, 8, 0), 0)</f>
        <v>5</v>
      </c>
      <c r="U5270" s="13">
        <f>SUMIFS('Fielding Data'!E:E, 'Fielding Data'!$A:$A, $A5270)</f>
        <v>9</v>
      </c>
      <c r="V5270" s="13">
        <f>SUMIFS('Fielding Data'!F:F, 'Fielding Data'!$A:$A, $A5270)</f>
        <v>18</v>
      </c>
      <c r="W5270" s="13">
        <f>SUMIFS('Fielding Data'!G:G, 'Fielding Data'!$A:$A, $A5270)</f>
        <v>0</v>
      </c>
      <c r="X5270" s="13">
        <f>SUMIFS('Fielding Data'!H:H, 'Fielding Data'!$A:$A, $A5270)</f>
        <v>5</v>
      </c>
    </row>
    <row r="5271" spans="1:24" x14ac:dyDescent="0.3">
      <c r="A5271" s="13" t="str">
        <f t="shared" si="165"/>
        <v>jimenub012014</v>
      </c>
      <c r="B5271" s="16" t="s">
        <v>662</v>
      </c>
      <c r="C5271" s="16">
        <v>2014</v>
      </c>
      <c r="D5271" s="16">
        <v>25</v>
      </c>
      <c r="E5271" s="16">
        <v>1</v>
      </c>
      <c r="F5271" s="16">
        <v>0</v>
      </c>
      <c r="G5271" s="16">
        <v>0</v>
      </c>
      <c r="H5271" s="16">
        <v>0</v>
      </c>
      <c r="I5271" s="16">
        <v>0</v>
      </c>
      <c r="J5271" s="16">
        <v>0</v>
      </c>
      <c r="K5271" s="16">
        <v>0</v>
      </c>
      <c r="L5271" s="16">
        <v>0</v>
      </c>
      <c r="M5271" s="16">
        <v>0</v>
      </c>
      <c r="N5271" s="16">
        <v>0</v>
      </c>
      <c r="O5271" s="16">
        <v>0</v>
      </c>
      <c r="P5271" s="13" t="str">
        <f t="shared" si="164"/>
        <v>P</v>
      </c>
      <c r="Q5271" s="13">
        <f>IFERROR(VLOOKUP($A5271, 'Fielding Data'!$A$1:$H$12056, 5, 0), 0)</f>
        <v>11</v>
      </c>
      <c r="R5271" s="13">
        <f>IFERROR(VLOOKUP($A5271, 'Fielding Data'!$A$1:$H$12056, 6, 0), 0)</f>
        <v>9</v>
      </c>
      <c r="S5271" s="13">
        <f>IFERROR(VLOOKUP($A5271, 'Fielding Data'!$A$1:$H$12056, 7, 0), 0)</f>
        <v>0</v>
      </c>
      <c r="T5271" s="13">
        <f>IFERROR(VLOOKUP($A5271, 'Fielding Data'!$A$1:$H$12056, 8, 0), 0)</f>
        <v>3</v>
      </c>
      <c r="U5271" s="13">
        <f>SUMIFS('Fielding Data'!E:E, 'Fielding Data'!$A:$A, $A5271)</f>
        <v>11</v>
      </c>
      <c r="V5271" s="13">
        <f>SUMIFS('Fielding Data'!F:F, 'Fielding Data'!$A:$A, $A5271)</f>
        <v>9</v>
      </c>
      <c r="W5271" s="13">
        <f>SUMIFS('Fielding Data'!G:G, 'Fielding Data'!$A:$A, $A5271)</f>
        <v>0</v>
      </c>
      <c r="X5271" s="13">
        <f>SUMIFS('Fielding Data'!H:H, 'Fielding Data'!$A:$A, $A5271)</f>
        <v>3</v>
      </c>
    </row>
    <row r="5272" spans="1:24" x14ac:dyDescent="0.3">
      <c r="A5272" s="13" t="str">
        <f t="shared" si="165"/>
        <v>johnsch052014</v>
      </c>
      <c r="B5272" s="16" t="s">
        <v>1113</v>
      </c>
      <c r="C5272" s="16">
        <v>2014</v>
      </c>
      <c r="D5272" s="16">
        <v>153</v>
      </c>
      <c r="E5272" s="16">
        <v>582</v>
      </c>
      <c r="F5272" s="16">
        <v>43</v>
      </c>
      <c r="G5272" s="16">
        <v>153</v>
      </c>
      <c r="H5272" s="16">
        <v>27</v>
      </c>
      <c r="I5272" s="16">
        <v>0</v>
      </c>
      <c r="J5272" s="16">
        <v>10</v>
      </c>
      <c r="K5272" s="16">
        <v>58</v>
      </c>
      <c r="L5272" s="16">
        <v>6</v>
      </c>
      <c r="M5272" s="16">
        <v>0</v>
      </c>
      <c r="N5272" s="16">
        <v>23</v>
      </c>
      <c r="O5272" s="16">
        <v>159</v>
      </c>
      <c r="P5272" s="13" t="str">
        <f t="shared" si="164"/>
        <v>1B</v>
      </c>
      <c r="Q5272" s="13">
        <f>IFERROR(VLOOKUP($A5272, 'Fielding Data'!$A$1:$H$12056, 5, 0), 0)</f>
        <v>1</v>
      </c>
      <c r="R5272" s="13">
        <f>IFERROR(VLOOKUP($A5272, 'Fielding Data'!$A$1:$H$12056, 6, 0), 0)</f>
        <v>0</v>
      </c>
      <c r="S5272" s="13">
        <f>IFERROR(VLOOKUP($A5272, 'Fielding Data'!$A$1:$H$12056, 7, 0), 0)</f>
        <v>0</v>
      </c>
      <c r="T5272" s="13">
        <f>IFERROR(VLOOKUP($A5272, 'Fielding Data'!$A$1:$H$12056, 8, 0), 0)</f>
        <v>0</v>
      </c>
      <c r="U5272" s="13">
        <f>SUMIFS('Fielding Data'!E:E, 'Fielding Data'!$A:$A, $A5272)</f>
        <v>57</v>
      </c>
      <c r="V5272" s="13">
        <f>SUMIFS('Fielding Data'!F:F, 'Fielding Data'!$A:$A, $A5272)</f>
        <v>209</v>
      </c>
      <c r="W5272" s="13">
        <f>SUMIFS('Fielding Data'!G:G, 'Fielding Data'!$A:$A, $A5272)</f>
        <v>6</v>
      </c>
      <c r="X5272" s="13">
        <f>SUMIFS('Fielding Data'!H:H, 'Fielding Data'!$A:$A, $A5272)</f>
        <v>18</v>
      </c>
    </row>
    <row r="5273" spans="1:24" x14ac:dyDescent="0.3">
      <c r="A5273" s="13" t="str">
        <f t="shared" si="165"/>
        <v>johnsda062014</v>
      </c>
      <c r="B5273" s="16" t="s">
        <v>559</v>
      </c>
      <c r="C5273" s="16">
        <v>2014</v>
      </c>
      <c r="D5273" s="16">
        <v>15</v>
      </c>
      <c r="E5273" s="16">
        <v>38</v>
      </c>
      <c r="F5273" s="16">
        <v>8</v>
      </c>
      <c r="G5273" s="16">
        <v>8</v>
      </c>
      <c r="H5273" s="16">
        <v>2</v>
      </c>
      <c r="I5273" s="16">
        <v>0</v>
      </c>
      <c r="J5273" s="16">
        <v>1</v>
      </c>
      <c r="K5273" s="16">
        <v>7</v>
      </c>
      <c r="L5273" s="16">
        <v>0</v>
      </c>
      <c r="M5273" s="16">
        <v>0</v>
      </c>
      <c r="N5273" s="16">
        <v>7</v>
      </c>
      <c r="O5273" s="16">
        <v>10</v>
      </c>
      <c r="P5273" s="13" t="str">
        <f t="shared" si="164"/>
        <v>1B</v>
      </c>
      <c r="Q5273" s="13">
        <f>IFERROR(VLOOKUP($A5273, 'Fielding Data'!$A$1:$H$12056, 5, 0), 0)</f>
        <v>44</v>
      </c>
      <c r="R5273" s="13">
        <f>IFERROR(VLOOKUP($A5273, 'Fielding Data'!$A$1:$H$12056, 6, 0), 0)</f>
        <v>4</v>
      </c>
      <c r="S5273" s="13">
        <f>IFERROR(VLOOKUP($A5273, 'Fielding Data'!$A$1:$H$12056, 7, 0), 0)</f>
        <v>1</v>
      </c>
      <c r="T5273" s="13">
        <f>IFERROR(VLOOKUP($A5273, 'Fielding Data'!$A$1:$H$12056, 8, 0), 0)</f>
        <v>2</v>
      </c>
      <c r="U5273" s="13">
        <f>SUMIFS('Fielding Data'!E:E, 'Fielding Data'!$A:$A, $A5273)</f>
        <v>44</v>
      </c>
      <c r="V5273" s="13">
        <f>SUMIFS('Fielding Data'!F:F, 'Fielding Data'!$A:$A, $A5273)</f>
        <v>4</v>
      </c>
      <c r="W5273" s="13">
        <f>SUMIFS('Fielding Data'!G:G, 'Fielding Data'!$A:$A, $A5273)</f>
        <v>1</v>
      </c>
      <c r="X5273" s="13">
        <f>SUMIFS('Fielding Data'!H:H, 'Fielding Data'!$A:$A, $A5273)</f>
        <v>2</v>
      </c>
    </row>
    <row r="5274" spans="1:24" x14ac:dyDescent="0.3">
      <c r="A5274" s="13" t="str">
        <f t="shared" si="165"/>
        <v>johnsel022014</v>
      </c>
      <c r="B5274" s="16" t="s">
        <v>942</v>
      </c>
      <c r="C5274" s="16">
        <v>2014</v>
      </c>
      <c r="D5274" s="16">
        <v>7</v>
      </c>
      <c r="E5274" s="16">
        <v>19</v>
      </c>
      <c r="F5274" s="16">
        <v>1</v>
      </c>
      <c r="G5274" s="16">
        <v>2</v>
      </c>
      <c r="H5274" s="16">
        <v>2</v>
      </c>
      <c r="I5274" s="16">
        <v>0</v>
      </c>
      <c r="J5274" s="16">
        <v>0</v>
      </c>
      <c r="K5274" s="16">
        <v>0</v>
      </c>
      <c r="L5274" s="16">
        <v>0</v>
      </c>
      <c r="M5274" s="16">
        <v>0</v>
      </c>
      <c r="N5274" s="16">
        <v>0</v>
      </c>
      <c r="O5274" s="16">
        <v>7</v>
      </c>
      <c r="P5274" s="13" t="str">
        <f t="shared" si="164"/>
        <v>2B</v>
      </c>
      <c r="Q5274" s="13">
        <f>IFERROR(VLOOKUP($A5274, 'Fielding Data'!$A$1:$H$12056, 5, 0), 0)</f>
        <v>3</v>
      </c>
      <c r="R5274" s="13">
        <f>IFERROR(VLOOKUP($A5274, 'Fielding Data'!$A$1:$H$12056, 6, 0), 0)</f>
        <v>7</v>
      </c>
      <c r="S5274" s="13">
        <f>IFERROR(VLOOKUP($A5274, 'Fielding Data'!$A$1:$H$12056, 7, 0), 0)</f>
        <v>2</v>
      </c>
      <c r="T5274" s="13">
        <f>IFERROR(VLOOKUP($A5274, 'Fielding Data'!$A$1:$H$12056, 8, 0), 0)</f>
        <v>2</v>
      </c>
      <c r="U5274" s="13">
        <f>SUMIFS('Fielding Data'!E:E, 'Fielding Data'!$A:$A, $A5274)</f>
        <v>15</v>
      </c>
      <c r="V5274" s="13">
        <f>SUMIFS('Fielding Data'!F:F, 'Fielding Data'!$A:$A, $A5274)</f>
        <v>7</v>
      </c>
      <c r="W5274" s="13">
        <f>SUMIFS('Fielding Data'!G:G, 'Fielding Data'!$A:$A, $A5274)</f>
        <v>2</v>
      </c>
      <c r="X5274" s="13">
        <f>SUMIFS('Fielding Data'!H:H, 'Fielding Data'!$A:$A, $A5274)</f>
        <v>2</v>
      </c>
    </row>
    <row r="5275" spans="1:24" x14ac:dyDescent="0.3">
      <c r="A5275" s="13" t="str">
        <f t="shared" si="165"/>
        <v>johnser042014</v>
      </c>
      <c r="B5275" s="16" t="s">
        <v>1966</v>
      </c>
      <c r="C5275" s="16">
        <v>2014</v>
      </c>
      <c r="D5275" s="16">
        <v>5</v>
      </c>
      <c r="E5275" s="16">
        <v>3</v>
      </c>
      <c r="F5275" s="16">
        <v>0</v>
      </c>
      <c r="G5275" s="16">
        <v>0</v>
      </c>
      <c r="H5275" s="16">
        <v>0</v>
      </c>
      <c r="I5275" s="16">
        <v>0</v>
      </c>
      <c r="J5275" s="16">
        <v>0</v>
      </c>
      <c r="K5275" s="16">
        <v>0</v>
      </c>
      <c r="L5275" s="16">
        <v>0</v>
      </c>
      <c r="M5275" s="16">
        <v>0</v>
      </c>
      <c r="N5275" s="16">
        <v>0</v>
      </c>
      <c r="O5275" s="16">
        <v>0</v>
      </c>
      <c r="P5275" s="13" t="str">
        <f t="shared" si="164"/>
        <v>P</v>
      </c>
      <c r="Q5275" s="13">
        <f>IFERROR(VLOOKUP($A5275, 'Fielding Data'!$A$1:$H$12056, 5, 0), 0)</f>
        <v>3</v>
      </c>
      <c r="R5275" s="13">
        <f>IFERROR(VLOOKUP($A5275, 'Fielding Data'!$A$1:$H$12056, 6, 0), 0)</f>
        <v>2</v>
      </c>
      <c r="S5275" s="13">
        <f>IFERROR(VLOOKUP($A5275, 'Fielding Data'!$A$1:$H$12056, 7, 0), 0)</f>
        <v>0</v>
      </c>
      <c r="T5275" s="13">
        <f>IFERROR(VLOOKUP($A5275, 'Fielding Data'!$A$1:$H$12056, 8, 0), 0)</f>
        <v>0</v>
      </c>
      <c r="U5275" s="13">
        <f>SUMIFS('Fielding Data'!E:E, 'Fielding Data'!$A:$A, $A5275)</f>
        <v>3</v>
      </c>
      <c r="V5275" s="13">
        <f>SUMIFS('Fielding Data'!F:F, 'Fielding Data'!$A:$A, $A5275)</f>
        <v>2</v>
      </c>
      <c r="W5275" s="13">
        <f>SUMIFS('Fielding Data'!G:G, 'Fielding Data'!$A:$A, $A5275)</f>
        <v>0</v>
      </c>
      <c r="X5275" s="13">
        <f>SUMIFS('Fielding Data'!H:H, 'Fielding Data'!$A:$A, $A5275)</f>
        <v>0</v>
      </c>
    </row>
    <row r="5276" spans="1:24" x14ac:dyDescent="0.3">
      <c r="A5276" s="13" t="str">
        <f t="shared" si="165"/>
        <v>johnskr012014</v>
      </c>
      <c r="B5276" s="16" t="s">
        <v>1967</v>
      </c>
      <c r="C5276" s="16">
        <v>2014</v>
      </c>
      <c r="D5276" s="16">
        <v>3</v>
      </c>
      <c r="E5276" s="16">
        <v>1</v>
      </c>
      <c r="F5276" s="16">
        <v>0</v>
      </c>
      <c r="G5276" s="16">
        <v>0</v>
      </c>
      <c r="H5276" s="16">
        <v>0</v>
      </c>
      <c r="I5276" s="16">
        <v>0</v>
      </c>
      <c r="J5276" s="16">
        <v>0</v>
      </c>
      <c r="K5276" s="16">
        <v>0</v>
      </c>
      <c r="L5276" s="16">
        <v>0</v>
      </c>
      <c r="M5276" s="16">
        <v>0</v>
      </c>
      <c r="N5276" s="16">
        <v>0</v>
      </c>
      <c r="O5276" s="16">
        <v>1</v>
      </c>
      <c r="P5276" s="13" t="str">
        <f t="shared" si="164"/>
        <v>P</v>
      </c>
      <c r="Q5276" s="13">
        <f>IFERROR(VLOOKUP($A5276, 'Fielding Data'!$A$1:$H$12056, 5, 0), 0)</f>
        <v>0</v>
      </c>
      <c r="R5276" s="13">
        <f>IFERROR(VLOOKUP($A5276, 'Fielding Data'!$A$1:$H$12056, 6, 0), 0)</f>
        <v>4</v>
      </c>
      <c r="S5276" s="13">
        <f>IFERROR(VLOOKUP($A5276, 'Fielding Data'!$A$1:$H$12056, 7, 0), 0)</f>
        <v>0</v>
      </c>
      <c r="T5276" s="13">
        <f>IFERROR(VLOOKUP($A5276, 'Fielding Data'!$A$1:$H$12056, 8, 0), 0)</f>
        <v>0</v>
      </c>
      <c r="U5276" s="13">
        <f>SUMIFS('Fielding Data'!E:E, 'Fielding Data'!$A:$A, $A5276)</f>
        <v>0</v>
      </c>
      <c r="V5276" s="13">
        <f>SUMIFS('Fielding Data'!F:F, 'Fielding Data'!$A:$A, $A5276)</f>
        <v>4</v>
      </c>
      <c r="W5276" s="13">
        <f>SUMIFS('Fielding Data'!G:G, 'Fielding Data'!$A:$A, $A5276)</f>
        <v>0</v>
      </c>
      <c r="X5276" s="13">
        <f>SUMIFS('Fielding Data'!H:H, 'Fielding Data'!$A:$A, $A5276)</f>
        <v>0</v>
      </c>
    </row>
    <row r="5277" spans="1:24" x14ac:dyDescent="0.3">
      <c r="A5277" s="13" t="str">
        <f t="shared" si="165"/>
        <v>johnsre022014</v>
      </c>
      <c r="B5277" s="16" t="s">
        <v>382</v>
      </c>
      <c r="C5277" s="16">
        <v>2014</v>
      </c>
      <c r="D5277" s="16">
        <v>113</v>
      </c>
      <c r="E5277" s="16">
        <v>187</v>
      </c>
      <c r="F5277" s="16">
        <v>24</v>
      </c>
      <c r="G5277" s="16">
        <v>44</v>
      </c>
      <c r="H5277" s="16">
        <v>15</v>
      </c>
      <c r="I5277" s="16">
        <v>0</v>
      </c>
      <c r="J5277" s="16">
        <v>2</v>
      </c>
      <c r="K5277" s="16">
        <v>25</v>
      </c>
      <c r="L5277" s="16">
        <v>0</v>
      </c>
      <c r="M5277" s="16">
        <v>1</v>
      </c>
      <c r="N5277" s="16">
        <v>1</v>
      </c>
      <c r="O5277" s="16">
        <v>37</v>
      </c>
      <c r="P5277" s="13" t="str">
        <f t="shared" si="164"/>
        <v>CF</v>
      </c>
      <c r="Q5277" s="13">
        <f>IFERROR(VLOOKUP($A5277, 'Fielding Data'!$A$1:$H$12056, 5, 0), 0)</f>
        <v>2</v>
      </c>
      <c r="R5277" s="13">
        <f>IFERROR(VLOOKUP($A5277, 'Fielding Data'!$A$1:$H$12056, 6, 0), 0)</f>
        <v>0</v>
      </c>
      <c r="S5277" s="13">
        <f>IFERROR(VLOOKUP($A5277, 'Fielding Data'!$A$1:$H$12056, 7, 0), 0)</f>
        <v>0</v>
      </c>
      <c r="T5277" s="13">
        <f>IFERROR(VLOOKUP($A5277, 'Fielding Data'!$A$1:$H$12056, 8, 0), 0)</f>
        <v>0</v>
      </c>
      <c r="U5277" s="13">
        <f>SUMIFS('Fielding Data'!E:E, 'Fielding Data'!$A:$A, $A5277)</f>
        <v>84</v>
      </c>
      <c r="V5277" s="13">
        <f>SUMIFS('Fielding Data'!F:F, 'Fielding Data'!$A:$A, $A5277)</f>
        <v>8</v>
      </c>
      <c r="W5277" s="13">
        <f>SUMIFS('Fielding Data'!G:G, 'Fielding Data'!$A:$A, $A5277)</f>
        <v>2</v>
      </c>
      <c r="X5277" s="13">
        <f>SUMIFS('Fielding Data'!H:H, 'Fielding Data'!$A:$A, $A5277)</f>
        <v>2</v>
      </c>
    </row>
    <row r="5278" spans="1:24" x14ac:dyDescent="0.3">
      <c r="A5278" s="13" t="str">
        <f t="shared" si="165"/>
        <v>jokiser012014</v>
      </c>
      <c r="B5278" s="16" t="s">
        <v>2200</v>
      </c>
      <c r="C5278" s="16">
        <v>2014</v>
      </c>
      <c r="D5278" s="16">
        <v>4</v>
      </c>
      <c r="E5278" s="16">
        <v>3</v>
      </c>
      <c r="F5278" s="16">
        <v>0</v>
      </c>
      <c r="G5278" s="16">
        <v>0</v>
      </c>
      <c r="H5278" s="16">
        <v>0</v>
      </c>
      <c r="I5278" s="16">
        <v>0</v>
      </c>
      <c r="J5278" s="16">
        <v>0</v>
      </c>
      <c r="K5278" s="16">
        <v>0</v>
      </c>
      <c r="L5278" s="16">
        <v>0</v>
      </c>
      <c r="M5278" s="16">
        <v>0</v>
      </c>
      <c r="N5278" s="16">
        <v>0</v>
      </c>
      <c r="O5278" s="16">
        <v>1</v>
      </c>
      <c r="P5278" s="13" t="str">
        <f t="shared" si="164"/>
        <v>P</v>
      </c>
      <c r="Q5278" s="13">
        <f>IFERROR(VLOOKUP($A5278, 'Fielding Data'!$A$1:$H$12056, 5, 0), 0)</f>
        <v>1</v>
      </c>
      <c r="R5278" s="13">
        <f>IFERROR(VLOOKUP($A5278, 'Fielding Data'!$A$1:$H$12056, 6, 0), 0)</f>
        <v>3</v>
      </c>
      <c r="S5278" s="13">
        <f>IFERROR(VLOOKUP($A5278, 'Fielding Data'!$A$1:$H$12056, 7, 0), 0)</f>
        <v>0</v>
      </c>
      <c r="T5278" s="13">
        <f>IFERROR(VLOOKUP($A5278, 'Fielding Data'!$A$1:$H$12056, 8, 0), 0)</f>
        <v>0</v>
      </c>
      <c r="U5278" s="13">
        <f>SUMIFS('Fielding Data'!E:E, 'Fielding Data'!$A:$A, $A5278)</f>
        <v>1</v>
      </c>
      <c r="V5278" s="13">
        <f>SUMIFS('Fielding Data'!F:F, 'Fielding Data'!$A:$A, $A5278)</f>
        <v>3</v>
      </c>
      <c r="W5278" s="13">
        <f>SUMIFS('Fielding Data'!G:G, 'Fielding Data'!$A:$A, $A5278)</f>
        <v>0</v>
      </c>
      <c r="X5278" s="13">
        <f>SUMIFS('Fielding Data'!H:H, 'Fielding Data'!$A:$A, $A5278)</f>
        <v>0</v>
      </c>
    </row>
    <row r="5279" spans="1:24" x14ac:dyDescent="0.3">
      <c r="A5279" s="13" t="str">
        <f t="shared" si="165"/>
        <v>jonesad012014</v>
      </c>
      <c r="B5279" s="16" t="s">
        <v>664</v>
      </c>
      <c r="C5279" s="16">
        <v>2014</v>
      </c>
      <c r="D5279" s="16">
        <v>159</v>
      </c>
      <c r="E5279" s="16">
        <v>644</v>
      </c>
      <c r="F5279" s="16">
        <v>88</v>
      </c>
      <c r="G5279" s="16">
        <v>181</v>
      </c>
      <c r="H5279" s="16">
        <v>30</v>
      </c>
      <c r="I5279" s="16">
        <v>2</v>
      </c>
      <c r="J5279" s="16">
        <v>29</v>
      </c>
      <c r="K5279" s="16">
        <v>96</v>
      </c>
      <c r="L5279" s="16">
        <v>7</v>
      </c>
      <c r="M5279" s="16">
        <v>1</v>
      </c>
      <c r="N5279" s="16">
        <v>19</v>
      </c>
      <c r="O5279" s="16">
        <v>133</v>
      </c>
      <c r="P5279" s="13" t="str">
        <f t="shared" si="164"/>
        <v>CF</v>
      </c>
      <c r="Q5279" s="13">
        <f>IFERROR(VLOOKUP($A5279, 'Fielding Data'!$A$1:$H$12056, 5, 0), 0)</f>
        <v>374</v>
      </c>
      <c r="R5279" s="13">
        <f>IFERROR(VLOOKUP($A5279, 'Fielding Data'!$A$1:$H$12056, 6, 0), 0)</f>
        <v>7</v>
      </c>
      <c r="S5279" s="13">
        <f>IFERROR(VLOOKUP($A5279, 'Fielding Data'!$A$1:$H$12056, 7, 0), 0)</f>
        <v>6</v>
      </c>
      <c r="T5279" s="13">
        <f>IFERROR(VLOOKUP($A5279, 'Fielding Data'!$A$1:$H$12056, 8, 0), 0)</f>
        <v>3</v>
      </c>
      <c r="U5279" s="13">
        <f>SUMIFS('Fielding Data'!E:E, 'Fielding Data'!$A:$A, $A5279)</f>
        <v>748</v>
      </c>
      <c r="V5279" s="13">
        <f>SUMIFS('Fielding Data'!F:F, 'Fielding Data'!$A:$A, $A5279)</f>
        <v>14</v>
      </c>
      <c r="W5279" s="13">
        <f>SUMIFS('Fielding Data'!G:G, 'Fielding Data'!$A:$A, $A5279)</f>
        <v>12</v>
      </c>
      <c r="X5279" s="13">
        <f>SUMIFS('Fielding Data'!H:H, 'Fielding Data'!$A:$A, $A5279)</f>
        <v>6</v>
      </c>
    </row>
    <row r="5280" spans="1:24" x14ac:dyDescent="0.3">
      <c r="A5280" s="13" t="str">
        <f t="shared" si="165"/>
        <v>jonesga022014</v>
      </c>
      <c r="B5280" s="16" t="s">
        <v>805</v>
      </c>
      <c r="C5280" s="16">
        <v>2014</v>
      </c>
      <c r="D5280" s="16">
        <v>146</v>
      </c>
      <c r="E5280" s="16">
        <v>496</v>
      </c>
      <c r="F5280" s="16">
        <v>59</v>
      </c>
      <c r="G5280" s="16">
        <v>122</v>
      </c>
      <c r="H5280" s="16">
        <v>33</v>
      </c>
      <c r="I5280" s="16">
        <v>2</v>
      </c>
      <c r="J5280" s="16">
        <v>15</v>
      </c>
      <c r="K5280" s="16">
        <v>53</v>
      </c>
      <c r="L5280" s="16">
        <v>0</v>
      </c>
      <c r="M5280" s="16">
        <v>1</v>
      </c>
      <c r="N5280" s="16">
        <v>46</v>
      </c>
      <c r="O5280" s="16">
        <v>116</v>
      </c>
      <c r="P5280" s="13" t="str">
        <f t="shared" si="164"/>
        <v>1B</v>
      </c>
      <c r="Q5280" s="13">
        <f>IFERROR(VLOOKUP($A5280, 'Fielding Data'!$A$1:$H$12056, 5, 0), 0)</f>
        <v>990</v>
      </c>
      <c r="R5280" s="13">
        <f>IFERROR(VLOOKUP($A5280, 'Fielding Data'!$A$1:$H$12056, 6, 0), 0)</f>
        <v>107</v>
      </c>
      <c r="S5280" s="13">
        <f>IFERROR(VLOOKUP($A5280, 'Fielding Data'!$A$1:$H$12056, 7, 0), 0)</f>
        <v>13</v>
      </c>
      <c r="T5280" s="13">
        <f>IFERROR(VLOOKUP($A5280, 'Fielding Data'!$A$1:$H$12056, 8, 0), 0)</f>
        <v>103</v>
      </c>
      <c r="U5280" s="13">
        <f>SUMIFS('Fielding Data'!E:E, 'Fielding Data'!$A:$A, $A5280)</f>
        <v>1006</v>
      </c>
      <c r="V5280" s="13">
        <f>SUMIFS('Fielding Data'!F:F, 'Fielding Data'!$A:$A, $A5280)</f>
        <v>107</v>
      </c>
      <c r="W5280" s="13">
        <f>SUMIFS('Fielding Data'!G:G, 'Fielding Data'!$A:$A, $A5280)</f>
        <v>13</v>
      </c>
      <c r="X5280" s="13">
        <f>SUMIFS('Fielding Data'!H:H, 'Fielding Data'!$A:$A, $A5280)</f>
        <v>103</v>
      </c>
    </row>
    <row r="5281" spans="1:24" x14ac:dyDescent="0.3">
      <c r="A5281" s="13" t="str">
        <f t="shared" si="165"/>
        <v>jonesja062014</v>
      </c>
      <c r="B5281" s="16" t="s">
        <v>2201</v>
      </c>
      <c r="C5281" s="16">
        <v>2014</v>
      </c>
      <c r="D5281" s="16">
        <v>108</v>
      </c>
      <c r="E5281" s="16">
        <v>312</v>
      </c>
      <c r="F5281" s="16">
        <v>46</v>
      </c>
      <c r="G5281" s="16">
        <v>78</v>
      </c>
      <c r="H5281" s="16">
        <v>9</v>
      </c>
      <c r="I5281" s="16">
        <v>5</v>
      </c>
      <c r="J5281" s="16">
        <v>0</v>
      </c>
      <c r="K5281" s="16">
        <v>9</v>
      </c>
      <c r="L5281" s="16">
        <v>27</v>
      </c>
      <c r="M5281" s="16">
        <v>1</v>
      </c>
      <c r="N5281" s="16">
        <v>12</v>
      </c>
      <c r="O5281" s="16">
        <v>67</v>
      </c>
      <c r="P5281" s="13" t="str">
        <f t="shared" si="164"/>
        <v>CF</v>
      </c>
      <c r="Q5281" s="13">
        <f>IFERROR(VLOOKUP($A5281, 'Fielding Data'!$A$1:$H$12056, 5, 0), 0)</f>
        <v>153</v>
      </c>
      <c r="R5281" s="13">
        <f>IFERROR(VLOOKUP($A5281, 'Fielding Data'!$A$1:$H$12056, 6, 0), 0)</f>
        <v>1</v>
      </c>
      <c r="S5281" s="13">
        <f>IFERROR(VLOOKUP($A5281, 'Fielding Data'!$A$1:$H$12056, 7, 0), 0)</f>
        <v>1</v>
      </c>
      <c r="T5281" s="13">
        <f>IFERROR(VLOOKUP($A5281, 'Fielding Data'!$A$1:$H$12056, 8, 0), 0)</f>
        <v>0</v>
      </c>
      <c r="U5281" s="13">
        <f>SUMIFS('Fielding Data'!E:E, 'Fielding Data'!$A:$A, $A5281)</f>
        <v>316</v>
      </c>
      <c r="V5281" s="13">
        <f>SUMIFS('Fielding Data'!F:F, 'Fielding Data'!$A:$A, $A5281)</f>
        <v>2</v>
      </c>
      <c r="W5281" s="13">
        <f>SUMIFS('Fielding Data'!G:G, 'Fielding Data'!$A:$A, $A5281)</f>
        <v>4</v>
      </c>
      <c r="X5281" s="13">
        <f>SUMIFS('Fielding Data'!H:H, 'Fielding Data'!$A:$A, $A5281)</f>
        <v>0</v>
      </c>
    </row>
    <row r="5282" spans="1:24" x14ac:dyDescent="0.3">
      <c r="A5282" s="13" t="str">
        <f t="shared" si="165"/>
        <v>jonesna012014</v>
      </c>
      <c r="B5282" s="16" t="s">
        <v>1754</v>
      </c>
      <c r="C5282" s="16">
        <v>2014</v>
      </c>
      <c r="D5282" s="16">
        <v>2</v>
      </c>
      <c r="E5282" s="16">
        <v>0</v>
      </c>
      <c r="F5282" s="16">
        <v>0</v>
      </c>
      <c r="G5282" s="16">
        <v>0</v>
      </c>
      <c r="H5282" s="16">
        <v>0</v>
      </c>
      <c r="I5282" s="16">
        <v>0</v>
      </c>
      <c r="J5282" s="16">
        <v>0</v>
      </c>
      <c r="K5282" s="16">
        <v>0</v>
      </c>
      <c r="L5282" s="16">
        <v>0</v>
      </c>
      <c r="M5282" s="16">
        <v>0</v>
      </c>
      <c r="N5282" s="16">
        <v>0</v>
      </c>
      <c r="O5282" s="16">
        <v>0</v>
      </c>
      <c r="P5282" s="13" t="str">
        <f t="shared" si="164"/>
        <v>P</v>
      </c>
      <c r="Q5282" s="13">
        <f>IFERROR(VLOOKUP($A5282, 'Fielding Data'!$A$1:$H$12056, 5, 0), 0)</f>
        <v>0</v>
      </c>
      <c r="R5282" s="13">
        <f>IFERROR(VLOOKUP($A5282, 'Fielding Data'!$A$1:$H$12056, 6, 0), 0)</f>
        <v>0</v>
      </c>
      <c r="S5282" s="13">
        <f>IFERROR(VLOOKUP($A5282, 'Fielding Data'!$A$1:$H$12056, 7, 0), 0)</f>
        <v>0</v>
      </c>
      <c r="T5282" s="13">
        <f>IFERROR(VLOOKUP($A5282, 'Fielding Data'!$A$1:$H$12056, 8, 0), 0)</f>
        <v>0</v>
      </c>
      <c r="U5282" s="13">
        <f>SUMIFS('Fielding Data'!E:E, 'Fielding Data'!$A:$A, $A5282)</f>
        <v>0</v>
      </c>
      <c r="V5282" s="13">
        <f>SUMIFS('Fielding Data'!F:F, 'Fielding Data'!$A:$A, $A5282)</f>
        <v>0</v>
      </c>
      <c r="W5282" s="13">
        <f>SUMIFS('Fielding Data'!G:G, 'Fielding Data'!$A:$A, $A5282)</f>
        <v>0</v>
      </c>
      <c r="X5282" s="13">
        <f>SUMIFS('Fielding Data'!H:H, 'Fielding Data'!$A:$A, $A5282)</f>
        <v>0</v>
      </c>
    </row>
    <row r="5283" spans="1:24" x14ac:dyDescent="0.3">
      <c r="A5283" s="13" t="str">
        <f t="shared" si="165"/>
        <v>jordata012014</v>
      </c>
      <c r="B5283" s="16" t="s">
        <v>1968</v>
      </c>
      <c r="C5283" s="16">
        <v>2014</v>
      </c>
      <c r="D5283" s="16">
        <v>5</v>
      </c>
      <c r="E5283" s="16">
        <v>8</v>
      </c>
      <c r="F5283" s="16">
        <v>1</v>
      </c>
      <c r="G5283" s="16">
        <v>1</v>
      </c>
      <c r="H5283" s="16">
        <v>0</v>
      </c>
      <c r="I5283" s="16">
        <v>0</v>
      </c>
      <c r="J5283" s="16">
        <v>0</v>
      </c>
      <c r="K5283" s="16">
        <v>0</v>
      </c>
      <c r="L5283" s="16">
        <v>0</v>
      </c>
      <c r="M5283" s="16">
        <v>0</v>
      </c>
      <c r="N5283" s="16">
        <v>0</v>
      </c>
      <c r="O5283" s="16">
        <v>4</v>
      </c>
      <c r="P5283" s="13" t="str">
        <f t="shared" si="164"/>
        <v>P</v>
      </c>
      <c r="Q5283" s="13">
        <f>IFERROR(VLOOKUP($A5283, 'Fielding Data'!$A$1:$H$12056, 5, 0), 0)</f>
        <v>3</v>
      </c>
      <c r="R5283" s="13">
        <f>IFERROR(VLOOKUP($A5283, 'Fielding Data'!$A$1:$H$12056, 6, 0), 0)</f>
        <v>3</v>
      </c>
      <c r="S5283" s="13">
        <f>IFERROR(VLOOKUP($A5283, 'Fielding Data'!$A$1:$H$12056, 7, 0), 0)</f>
        <v>0</v>
      </c>
      <c r="T5283" s="13">
        <f>IFERROR(VLOOKUP($A5283, 'Fielding Data'!$A$1:$H$12056, 8, 0), 0)</f>
        <v>0</v>
      </c>
      <c r="U5283" s="13">
        <f>SUMIFS('Fielding Data'!E:E, 'Fielding Data'!$A:$A, $A5283)</f>
        <v>3</v>
      </c>
      <c r="V5283" s="13">
        <f>SUMIFS('Fielding Data'!F:F, 'Fielding Data'!$A:$A, $A5283)</f>
        <v>3</v>
      </c>
      <c r="W5283" s="13">
        <f>SUMIFS('Fielding Data'!G:G, 'Fielding Data'!$A:$A, $A5283)</f>
        <v>0</v>
      </c>
      <c r="X5283" s="13">
        <f>SUMIFS('Fielding Data'!H:H, 'Fielding Data'!$A:$A, $A5283)</f>
        <v>0</v>
      </c>
    </row>
    <row r="5284" spans="1:24" x14ac:dyDescent="0.3">
      <c r="A5284" s="13" t="str">
        <f t="shared" si="165"/>
        <v>josepca012014</v>
      </c>
      <c r="B5284" s="16" t="s">
        <v>2202</v>
      </c>
      <c r="C5284" s="16">
        <v>2014</v>
      </c>
      <c r="D5284" s="16">
        <v>82</v>
      </c>
      <c r="E5284" s="16">
        <v>246</v>
      </c>
      <c r="F5284" s="16">
        <v>22</v>
      </c>
      <c r="G5284" s="16">
        <v>51</v>
      </c>
      <c r="H5284" s="16">
        <v>9</v>
      </c>
      <c r="I5284" s="16">
        <v>0</v>
      </c>
      <c r="J5284" s="16">
        <v>9</v>
      </c>
      <c r="K5284" s="16">
        <v>28</v>
      </c>
      <c r="L5284" s="16">
        <v>0</v>
      </c>
      <c r="M5284" s="16">
        <v>1</v>
      </c>
      <c r="N5284" s="16">
        <v>17</v>
      </c>
      <c r="O5284" s="16">
        <v>69</v>
      </c>
      <c r="P5284" s="13" t="str">
        <f t="shared" si="164"/>
        <v>1B</v>
      </c>
      <c r="Q5284" s="13">
        <f>IFERROR(VLOOKUP($A5284, 'Fielding Data'!$A$1:$H$12056, 5, 0), 0)</f>
        <v>10</v>
      </c>
      <c r="R5284" s="13">
        <f>IFERROR(VLOOKUP($A5284, 'Fielding Data'!$A$1:$H$12056, 6, 0), 0)</f>
        <v>0</v>
      </c>
      <c r="S5284" s="13">
        <f>IFERROR(VLOOKUP($A5284, 'Fielding Data'!$A$1:$H$12056, 7, 0), 0)</f>
        <v>0</v>
      </c>
      <c r="T5284" s="13">
        <f>IFERROR(VLOOKUP($A5284, 'Fielding Data'!$A$1:$H$12056, 8, 0), 0)</f>
        <v>0</v>
      </c>
      <c r="U5284" s="13">
        <f>SUMIFS('Fielding Data'!E:E, 'Fielding Data'!$A:$A, $A5284)</f>
        <v>549</v>
      </c>
      <c r="V5284" s="13">
        <f>SUMIFS('Fielding Data'!F:F, 'Fielding Data'!$A:$A, $A5284)</f>
        <v>42</v>
      </c>
      <c r="W5284" s="13">
        <f>SUMIFS('Fielding Data'!G:G, 'Fielding Data'!$A:$A, $A5284)</f>
        <v>4</v>
      </c>
      <c r="X5284" s="13">
        <f>SUMIFS('Fielding Data'!H:H, 'Fielding Data'!$A:$A, $A5284)</f>
        <v>4</v>
      </c>
    </row>
    <row r="5285" spans="1:24" x14ac:dyDescent="0.3">
      <c r="A5285" s="13" t="str">
        <f t="shared" si="165"/>
        <v>josepdo012014</v>
      </c>
      <c r="B5285" s="16" t="s">
        <v>1970</v>
      </c>
      <c r="C5285" s="16">
        <v>2014</v>
      </c>
      <c r="D5285" s="16">
        <v>1</v>
      </c>
      <c r="E5285" s="16">
        <v>0</v>
      </c>
      <c r="F5285" s="16">
        <v>0</v>
      </c>
      <c r="G5285" s="16">
        <v>0</v>
      </c>
      <c r="H5285" s="16">
        <v>0</v>
      </c>
      <c r="I5285" s="16">
        <v>0</v>
      </c>
      <c r="J5285" s="16">
        <v>0</v>
      </c>
      <c r="K5285" s="16">
        <v>0</v>
      </c>
      <c r="L5285" s="16">
        <v>0</v>
      </c>
      <c r="M5285" s="16">
        <v>0</v>
      </c>
      <c r="N5285" s="16">
        <v>0</v>
      </c>
      <c r="O5285" s="16">
        <v>0</v>
      </c>
      <c r="P5285" s="13" t="str">
        <f t="shared" si="164"/>
        <v>P</v>
      </c>
      <c r="Q5285" s="13">
        <f>IFERROR(VLOOKUP($A5285, 'Fielding Data'!$A$1:$H$12056, 5, 0), 0)</f>
        <v>0</v>
      </c>
      <c r="R5285" s="13">
        <f>IFERROR(VLOOKUP($A5285, 'Fielding Data'!$A$1:$H$12056, 6, 0), 0)</f>
        <v>0</v>
      </c>
      <c r="S5285" s="13">
        <f>IFERROR(VLOOKUP($A5285, 'Fielding Data'!$A$1:$H$12056, 7, 0), 0)</f>
        <v>0</v>
      </c>
      <c r="T5285" s="13">
        <f>IFERROR(VLOOKUP($A5285, 'Fielding Data'!$A$1:$H$12056, 8, 0), 0)</f>
        <v>0</v>
      </c>
      <c r="U5285" s="13">
        <f>SUMIFS('Fielding Data'!E:E, 'Fielding Data'!$A:$A, $A5285)</f>
        <v>0</v>
      </c>
      <c r="V5285" s="13">
        <f>SUMIFS('Fielding Data'!F:F, 'Fielding Data'!$A:$A, $A5285)</f>
        <v>0</v>
      </c>
      <c r="W5285" s="13">
        <f>SUMIFS('Fielding Data'!G:G, 'Fielding Data'!$A:$A, $A5285)</f>
        <v>0</v>
      </c>
      <c r="X5285" s="13">
        <f>SUMIFS('Fielding Data'!H:H, 'Fielding Data'!$A:$A, $A5285)</f>
        <v>0</v>
      </c>
    </row>
    <row r="5286" spans="1:24" x14ac:dyDescent="0.3">
      <c r="A5286" s="13" t="str">
        <f t="shared" si="165"/>
        <v>joycema012014</v>
      </c>
      <c r="B5286" s="16" t="s">
        <v>943</v>
      </c>
      <c r="C5286" s="16">
        <v>2014</v>
      </c>
      <c r="D5286" s="16">
        <v>140</v>
      </c>
      <c r="E5286" s="16">
        <v>418</v>
      </c>
      <c r="F5286" s="16">
        <v>51</v>
      </c>
      <c r="G5286" s="16">
        <v>106</v>
      </c>
      <c r="H5286" s="16">
        <v>23</v>
      </c>
      <c r="I5286" s="16">
        <v>2</v>
      </c>
      <c r="J5286" s="16">
        <v>9</v>
      </c>
      <c r="K5286" s="16">
        <v>52</v>
      </c>
      <c r="L5286" s="16">
        <v>2</v>
      </c>
      <c r="M5286" s="16">
        <v>5</v>
      </c>
      <c r="N5286" s="16">
        <v>62</v>
      </c>
      <c r="O5286" s="16">
        <v>111</v>
      </c>
      <c r="P5286" s="13" t="str">
        <f t="shared" si="164"/>
        <v>LF</v>
      </c>
      <c r="Q5286" s="13">
        <f>IFERROR(VLOOKUP($A5286, 'Fielding Data'!$A$1:$H$12056, 5, 0), 0)</f>
        <v>132</v>
      </c>
      <c r="R5286" s="13">
        <f>IFERROR(VLOOKUP($A5286, 'Fielding Data'!$A$1:$H$12056, 6, 0), 0)</f>
        <v>5</v>
      </c>
      <c r="S5286" s="13">
        <f>IFERROR(VLOOKUP($A5286, 'Fielding Data'!$A$1:$H$12056, 7, 0), 0)</f>
        <v>2</v>
      </c>
      <c r="T5286" s="13">
        <f>IFERROR(VLOOKUP($A5286, 'Fielding Data'!$A$1:$H$12056, 8, 0), 0)</f>
        <v>1</v>
      </c>
      <c r="U5286" s="13">
        <f>SUMIFS('Fielding Data'!E:E, 'Fielding Data'!$A:$A, $A5286)</f>
        <v>312</v>
      </c>
      <c r="V5286" s="13">
        <f>SUMIFS('Fielding Data'!F:F, 'Fielding Data'!$A:$A, $A5286)</f>
        <v>10</v>
      </c>
      <c r="W5286" s="13">
        <f>SUMIFS('Fielding Data'!G:G, 'Fielding Data'!$A:$A, $A5286)</f>
        <v>6</v>
      </c>
      <c r="X5286" s="13">
        <f>SUMIFS('Fielding Data'!H:H, 'Fielding Data'!$A:$A, $A5286)</f>
        <v>2</v>
      </c>
    </row>
    <row r="5287" spans="1:24" x14ac:dyDescent="0.3">
      <c r="A5287" s="13" t="str">
        <f t="shared" si="165"/>
        <v>jurrjja012014</v>
      </c>
      <c r="B5287" s="16" t="s">
        <v>806</v>
      </c>
      <c r="C5287" s="16">
        <v>2014</v>
      </c>
      <c r="D5287" s="16">
        <v>2</v>
      </c>
      <c r="E5287" s="16">
        <v>1</v>
      </c>
      <c r="F5287" s="16">
        <v>0</v>
      </c>
      <c r="G5287" s="16">
        <v>0</v>
      </c>
      <c r="H5287" s="16">
        <v>0</v>
      </c>
      <c r="I5287" s="16">
        <v>0</v>
      </c>
      <c r="J5287" s="16">
        <v>0</v>
      </c>
      <c r="K5287" s="16">
        <v>0</v>
      </c>
      <c r="L5287" s="16">
        <v>0</v>
      </c>
      <c r="M5287" s="16">
        <v>1</v>
      </c>
      <c r="N5287" s="16">
        <v>0</v>
      </c>
      <c r="O5287" s="16">
        <v>0</v>
      </c>
      <c r="P5287" s="13" t="str">
        <f t="shared" si="164"/>
        <v>P</v>
      </c>
      <c r="Q5287" s="13">
        <f>IFERROR(VLOOKUP($A5287, 'Fielding Data'!$A$1:$H$12056, 5, 0), 0)</f>
        <v>0</v>
      </c>
      <c r="R5287" s="13">
        <f>IFERROR(VLOOKUP($A5287, 'Fielding Data'!$A$1:$H$12056, 6, 0), 0)</f>
        <v>0</v>
      </c>
      <c r="S5287" s="13">
        <f>IFERROR(VLOOKUP($A5287, 'Fielding Data'!$A$1:$H$12056, 7, 0), 0)</f>
        <v>1</v>
      </c>
      <c r="T5287" s="13">
        <f>IFERROR(VLOOKUP($A5287, 'Fielding Data'!$A$1:$H$12056, 8, 0), 0)</f>
        <v>0</v>
      </c>
      <c r="U5287" s="13">
        <f>SUMIFS('Fielding Data'!E:E, 'Fielding Data'!$A:$A, $A5287)</f>
        <v>0</v>
      </c>
      <c r="V5287" s="13">
        <f>SUMIFS('Fielding Data'!F:F, 'Fielding Data'!$A:$A, $A5287)</f>
        <v>0</v>
      </c>
      <c r="W5287" s="13">
        <f>SUMIFS('Fielding Data'!G:G, 'Fielding Data'!$A:$A, $A5287)</f>
        <v>1</v>
      </c>
      <c r="X5287" s="13">
        <f>SUMIFS('Fielding Data'!H:H, 'Fielding Data'!$A:$A, $A5287)</f>
        <v>0</v>
      </c>
    </row>
    <row r="5288" spans="1:24" x14ac:dyDescent="0.3">
      <c r="A5288" s="13" t="str">
        <f t="shared" si="165"/>
        <v>kahnlto012014</v>
      </c>
      <c r="B5288" s="16" t="s">
        <v>2203</v>
      </c>
      <c r="C5288" s="16">
        <v>2014</v>
      </c>
      <c r="D5288" s="16">
        <v>54</v>
      </c>
      <c r="E5288" s="16">
        <v>3</v>
      </c>
      <c r="F5288" s="16">
        <v>0</v>
      </c>
      <c r="G5288" s="16">
        <v>0</v>
      </c>
      <c r="H5288" s="16">
        <v>0</v>
      </c>
      <c r="I5288" s="16">
        <v>0</v>
      </c>
      <c r="J5288" s="16">
        <v>0</v>
      </c>
      <c r="K5288" s="16">
        <v>0</v>
      </c>
      <c r="L5288" s="16">
        <v>0</v>
      </c>
      <c r="M5288" s="16">
        <v>0</v>
      </c>
      <c r="N5288" s="16">
        <v>0</v>
      </c>
      <c r="O5288" s="16">
        <v>1</v>
      </c>
      <c r="P5288" s="13" t="str">
        <f t="shared" si="164"/>
        <v>P</v>
      </c>
      <c r="Q5288" s="13">
        <f>IFERROR(VLOOKUP($A5288, 'Fielding Data'!$A$1:$H$12056, 5, 0), 0)</f>
        <v>8</v>
      </c>
      <c r="R5288" s="13">
        <f>IFERROR(VLOOKUP($A5288, 'Fielding Data'!$A$1:$H$12056, 6, 0), 0)</f>
        <v>5</v>
      </c>
      <c r="S5288" s="13">
        <f>IFERROR(VLOOKUP($A5288, 'Fielding Data'!$A$1:$H$12056, 7, 0), 0)</f>
        <v>2</v>
      </c>
      <c r="T5288" s="13">
        <f>IFERROR(VLOOKUP($A5288, 'Fielding Data'!$A$1:$H$12056, 8, 0), 0)</f>
        <v>1</v>
      </c>
      <c r="U5288" s="13">
        <f>SUMIFS('Fielding Data'!E:E, 'Fielding Data'!$A:$A, $A5288)</f>
        <v>8</v>
      </c>
      <c r="V5288" s="13">
        <f>SUMIFS('Fielding Data'!F:F, 'Fielding Data'!$A:$A, $A5288)</f>
        <v>5</v>
      </c>
      <c r="W5288" s="13">
        <f>SUMIFS('Fielding Data'!G:G, 'Fielding Data'!$A:$A, $A5288)</f>
        <v>2</v>
      </c>
      <c r="X5288" s="13">
        <f>SUMIFS('Fielding Data'!H:H, 'Fielding Data'!$A:$A, $A5288)</f>
        <v>1</v>
      </c>
    </row>
    <row r="5289" spans="1:24" x14ac:dyDescent="0.3">
      <c r="A5289" s="13" t="str">
        <f t="shared" si="165"/>
        <v>kalisry012014</v>
      </c>
      <c r="B5289" s="16" t="s">
        <v>1308</v>
      </c>
      <c r="C5289" s="16">
        <v>2014</v>
      </c>
      <c r="D5289" s="16">
        <v>57</v>
      </c>
      <c r="E5289" s="16">
        <v>121</v>
      </c>
      <c r="F5289" s="16">
        <v>13</v>
      </c>
      <c r="G5289" s="16">
        <v>30</v>
      </c>
      <c r="H5289" s="16">
        <v>4</v>
      </c>
      <c r="I5289" s="16">
        <v>4</v>
      </c>
      <c r="J5289" s="16">
        <v>0</v>
      </c>
      <c r="K5289" s="16">
        <v>5</v>
      </c>
      <c r="L5289" s="16">
        <v>3</v>
      </c>
      <c r="M5289" s="16">
        <v>2</v>
      </c>
      <c r="N5289" s="16">
        <v>8</v>
      </c>
      <c r="O5289" s="16">
        <v>28</v>
      </c>
      <c r="P5289" s="13" t="str">
        <f t="shared" si="164"/>
        <v>CF</v>
      </c>
      <c r="Q5289" s="13">
        <f>IFERROR(VLOOKUP($A5289, 'Fielding Data'!$A$1:$H$12056, 5, 0), 0)</f>
        <v>19</v>
      </c>
      <c r="R5289" s="13">
        <f>IFERROR(VLOOKUP($A5289, 'Fielding Data'!$A$1:$H$12056, 6, 0), 0)</f>
        <v>0</v>
      </c>
      <c r="S5289" s="13">
        <f>IFERROR(VLOOKUP($A5289, 'Fielding Data'!$A$1:$H$12056, 7, 0), 0)</f>
        <v>0</v>
      </c>
      <c r="T5289" s="13">
        <f>IFERROR(VLOOKUP($A5289, 'Fielding Data'!$A$1:$H$12056, 8, 0), 0)</f>
        <v>0</v>
      </c>
      <c r="U5289" s="13">
        <f>SUMIFS('Fielding Data'!E:E, 'Fielding Data'!$A:$A, $A5289)</f>
        <v>110</v>
      </c>
      <c r="V5289" s="13">
        <f>SUMIFS('Fielding Data'!F:F, 'Fielding Data'!$A:$A, $A5289)</f>
        <v>0</v>
      </c>
      <c r="W5289" s="13">
        <f>SUMIFS('Fielding Data'!G:G, 'Fielding Data'!$A:$A, $A5289)</f>
        <v>2</v>
      </c>
      <c r="X5289" s="13">
        <f>SUMIFS('Fielding Data'!H:H, 'Fielding Data'!$A:$A, $A5289)</f>
        <v>0</v>
      </c>
    </row>
    <row r="5290" spans="1:24" x14ac:dyDescent="0.3">
      <c r="A5290" s="13" t="str">
        <f t="shared" si="165"/>
        <v>karnsna012014</v>
      </c>
      <c r="B5290" s="16" t="s">
        <v>1971</v>
      </c>
      <c r="C5290" s="16">
        <v>2014</v>
      </c>
      <c r="D5290" s="16">
        <v>2</v>
      </c>
      <c r="E5290" s="16">
        <v>0</v>
      </c>
      <c r="F5290" s="16">
        <v>0</v>
      </c>
      <c r="G5290" s="16">
        <v>0</v>
      </c>
      <c r="H5290" s="16">
        <v>0</v>
      </c>
      <c r="I5290" s="16">
        <v>0</v>
      </c>
      <c r="J5290" s="16">
        <v>0</v>
      </c>
      <c r="K5290" s="16">
        <v>0</v>
      </c>
      <c r="L5290" s="16">
        <v>0</v>
      </c>
      <c r="M5290" s="16">
        <v>0</v>
      </c>
      <c r="N5290" s="16">
        <v>0</v>
      </c>
      <c r="O5290" s="16">
        <v>0</v>
      </c>
      <c r="P5290" s="13" t="str">
        <f t="shared" si="164"/>
        <v>P</v>
      </c>
      <c r="Q5290" s="13">
        <f>IFERROR(VLOOKUP($A5290, 'Fielding Data'!$A$1:$H$12056, 5, 0), 0)</f>
        <v>0</v>
      </c>
      <c r="R5290" s="13">
        <f>IFERROR(VLOOKUP($A5290, 'Fielding Data'!$A$1:$H$12056, 6, 0), 0)</f>
        <v>0</v>
      </c>
      <c r="S5290" s="13">
        <f>IFERROR(VLOOKUP($A5290, 'Fielding Data'!$A$1:$H$12056, 7, 0), 0)</f>
        <v>0</v>
      </c>
      <c r="T5290" s="13">
        <f>IFERROR(VLOOKUP($A5290, 'Fielding Data'!$A$1:$H$12056, 8, 0), 0)</f>
        <v>0</v>
      </c>
      <c r="U5290" s="13">
        <f>SUMIFS('Fielding Data'!E:E, 'Fielding Data'!$A:$A, $A5290)</f>
        <v>0</v>
      </c>
      <c r="V5290" s="13">
        <f>SUMIFS('Fielding Data'!F:F, 'Fielding Data'!$A:$A, $A5290)</f>
        <v>0</v>
      </c>
      <c r="W5290" s="13">
        <f>SUMIFS('Fielding Data'!G:G, 'Fielding Data'!$A:$A, $A5290)</f>
        <v>0</v>
      </c>
      <c r="X5290" s="13">
        <f>SUMIFS('Fielding Data'!H:H, 'Fielding Data'!$A:$A, $A5290)</f>
        <v>0</v>
      </c>
    </row>
    <row r="5291" spans="1:24" x14ac:dyDescent="0.3">
      <c r="A5291" s="13" t="str">
        <f t="shared" si="165"/>
        <v>kawasmu012014</v>
      </c>
      <c r="B5291" s="16" t="s">
        <v>1755</v>
      </c>
      <c r="C5291" s="16">
        <v>2014</v>
      </c>
      <c r="D5291" s="16">
        <v>82</v>
      </c>
      <c r="E5291" s="16">
        <v>240</v>
      </c>
      <c r="F5291" s="16">
        <v>31</v>
      </c>
      <c r="G5291" s="16">
        <v>62</v>
      </c>
      <c r="H5291" s="16">
        <v>7</v>
      </c>
      <c r="I5291" s="16">
        <v>1</v>
      </c>
      <c r="J5291" s="16">
        <v>0</v>
      </c>
      <c r="K5291" s="16">
        <v>17</v>
      </c>
      <c r="L5291" s="16">
        <v>1</v>
      </c>
      <c r="M5291" s="16">
        <v>0</v>
      </c>
      <c r="N5291" s="16">
        <v>22</v>
      </c>
      <c r="O5291" s="16">
        <v>49</v>
      </c>
      <c r="P5291" s="13" t="str">
        <f t="shared" si="164"/>
        <v>2B</v>
      </c>
      <c r="Q5291" s="13">
        <f>IFERROR(VLOOKUP($A5291, 'Fielding Data'!$A$1:$H$12056, 5, 0), 0)</f>
        <v>78</v>
      </c>
      <c r="R5291" s="13">
        <f>IFERROR(VLOOKUP($A5291, 'Fielding Data'!$A$1:$H$12056, 6, 0), 0)</f>
        <v>139</v>
      </c>
      <c r="S5291" s="13">
        <f>IFERROR(VLOOKUP($A5291, 'Fielding Data'!$A$1:$H$12056, 7, 0), 0)</f>
        <v>5</v>
      </c>
      <c r="T5291" s="13">
        <f>IFERROR(VLOOKUP($A5291, 'Fielding Data'!$A$1:$H$12056, 8, 0), 0)</f>
        <v>28</v>
      </c>
      <c r="U5291" s="13">
        <f>SUMIFS('Fielding Data'!E:E, 'Fielding Data'!$A:$A, $A5291)</f>
        <v>86</v>
      </c>
      <c r="V5291" s="13">
        <f>SUMIFS('Fielding Data'!F:F, 'Fielding Data'!$A:$A, $A5291)</f>
        <v>178</v>
      </c>
      <c r="W5291" s="13">
        <f>SUMIFS('Fielding Data'!G:G, 'Fielding Data'!$A:$A, $A5291)</f>
        <v>7</v>
      </c>
      <c r="X5291" s="13">
        <f>SUMIFS('Fielding Data'!H:H, 'Fielding Data'!$A:$A, $A5291)</f>
        <v>29</v>
      </c>
    </row>
    <row r="5292" spans="1:24" x14ac:dyDescent="0.3">
      <c r="A5292" s="13" t="str">
        <f t="shared" si="165"/>
        <v>kazmisc012014</v>
      </c>
      <c r="B5292" s="16" t="s">
        <v>461</v>
      </c>
      <c r="C5292" s="16">
        <v>2014</v>
      </c>
      <c r="D5292" s="16">
        <v>32</v>
      </c>
      <c r="E5292" s="16">
        <v>4</v>
      </c>
      <c r="F5292" s="16">
        <v>0</v>
      </c>
      <c r="G5292" s="16">
        <v>0</v>
      </c>
      <c r="H5292" s="16">
        <v>0</v>
      </c>
      <c r="I5292" s="16">
        <v>0</v>
      </c>
      <c r="J5292" s="16">
        <v>0</v>
      </c>
      <c r="K5292" s="16">
        <v>0</v>
      </c>
      <c r="L5292" s="16">
        <v>0</v>
      </c>
      <c r="M5292" s="16">
        <v>0</v>
      </c>
      <c r="N5292" s="16">
        <v>0</v>
      </c>
      <c r="O5292" s="16">
        <v>1</v>
      </c>
      <c r="P5292" s="13" t="str">
        <f t="shared" si="164"/>
        <v>P</v>
      </c>
      <c r="Q5292" s="13">
        <f>IFERROR(VLOOKUP($A5292, 'Fielding Data'!$A$1:$H$12056, 5, 0), 0)</f>
        <v>2</v>
      </c>
      <c r="R5292" s="13">
        <f>IFERROR(VLOOKUP($A5292, 'Fielding Data'!$A$1:$H$12056, 6, 0), 0)</f>
        <v>18</v>
      </c>
      <c r="S5292" s="13">
        <f>IFERROR(VLOOKUP($A5292, 'Fielding Data'!$A$1:$H$12056, 7, 0), 0)</f>
        <v>3</v>
      </c>
      <c r="T5292" s="13">
        <f>IFERROR(VLOOKUP($A5292, 'Fielding Data'!$A$1:$H$12056, 8, 0), 0)</f>
        <v>1</v>
      </c>
      <c r="U5292" s="13">
        <f>SUMIFS('Fielding Data'!E:E, 'Fielding Data'!$A:$A, $A5292)</f>
        <v>2</v>
      </c>
      <c r="V5292" s="13">
        <f>SUMIFS('Fielding Data'!F:F, 'Fielding Data'!$A:$A, $A5292)</f>
        <v>18</v>
      </c>
      <c r="W5292" s="13">
        <f>SUMIFS('Fielding Data'!G:G, 'Fielding Data'!$A:$A, $A5292)</f>
        <v>3</v>
      </c>
      <c r="X5292" s="13">
        <f>SUMIFS('Fielding Data'!H:H, 'Fielding Data'!$A:$A, $A5292)</f>
        <v>1</v>
      </c>
    </row>
    <row r="5293" spans="1:24" x14ac:dyDescent="0.3">
      <c r="A5293" s="13" t="str">
        <f t="shared" si="165"/>
        <v>kellesh012014</v>
      </c>
      <c r="B5293" s="16" t="s">
        <v>1116</v>
      </c>
      <c r="C5293" s="16">
        <v>2014</v>
      </c>
      <c r="D5293" s="16">
        <v>59</v>
      </c>
      <c r="E5293" s="16">
        <v>0</v>
      </c>
      <c r="F5293" s="16">
        <v>0</v>
      </c>
      <c r="G5293" s="16">
        <v>0</v>
      </c>
      <c r="H5293" s="16">
        <v>0</v>
      </c>
      <c r="I5293" s="16">
        <v>0</v>
      </c>
      <c r="J5293" s="16">
        <v>0</v>
      </c>
      <c r="K5293" s="16">
        <v>0</v>
      </c>
      <c r="L5293" s="16">
        <v>0</v>
      </c>
      <c r="M5293" s="16">
        <v>0</v>
      </c>
      <c r="N5293" s="16">
        <v>0</v>
      </c>
      <c r="O5293" s="16">
        <v>0</v>
      </c>
      <c r="P5293" s="13" t="str">
        <f t="shared" si="164"/>
        <v>P</v>
      </c>
      <c r="Q5293" s="13">
        <f>IFERROR(VLOOKUP($A5293, 'Fielding Data'!$A$1:$H$12056, 5, 0), 0)</f>
        <v>6</v>
      </c>
      <c r="R5293" s="13">
        <f>IFERROR(VLOOKUP($A5293, 'Fielding Data'!$A$1:$H$12056, 6, 0), 0)</f>
        <v>4</v>
      </c>
      <c r="S5293" s="13">
        <f>IFERROR(VLOOKUP($A5293, 'Fielding Data'!$A$1:$H$12056, 7, 0), 0)</f>
        <v>0</v>
      </c>
      <c r="T5293" s="13">
        <f>IFERROR(VLOOKUP($A5293, 'Fielding Data'!$A$1:$H$12056, 8, 0), 0)</f>
        <v>1</v>
      </c>
      <c r="U5293" s="13">
        <f>SUMIFS('Fielding Data'!E:E, 'Fielding Data'!$A:$A, $A5293)</f>
        <v>6</v>
      </c>
      <c r="V5293" s="13">
        <f>SUMIFS('Fielding Data'!F:F, 'Fielding Data'!$A:$A, $A5293)</f>
        <v>4</v>
      </c>
      <c r="W5293" s="13">
        <f>SUMIFS('Fielding Data'!G:G, 'Fielding Data'!$A:$A, $A5293)</f>
        <v>0</v>
      </c>
      <c r="X5293" s="13">
        <f>SUMIFS('Fielding Data'!H:H, 'Fielding Data'!$A:$A, $A5293)</f>
        <v>1</v>
      </c>
    </row>
    <row r="5294" spans="1:24" x14ac:dyDescent="0.3">
      <c r="A5294" s="13" t="str">
        <f t="shared" si="165"/>
        <v>kellydo012014</v>
      </c>
      <c r="B5294" s="16" t="s">
        <v>807</v>
      </c>
      <c r="C5294" s="16">
        <v>2014</v>
      </c>
      <c r="D5294" s="16">
        <v>95</v>
      </c>
      <c r="E5294" s="16">
        <v>163</v>
      </c>
      <c r="F5294" s="16">
        <v>24</v>
      </c>
      <c r="G5294" s="16">
        <v>40</v>
      </c>
      <c r="H5294" s="16">
        <v>5</v>
      </c>
      <c r="I5294" s="16">
        <v>1</v>
      </c>
      <c r="J5294" s="16">
        <v>0</v>
      </c>
      <c r="K5294" s="16">
        <v>7</v>
      </c>
      <c r="L5294" s="16">
        <v>6</v>
      </c>
      <c r="M5294" s="16">
        <v>1</v>
      </c>
      <c r="N5294" s="16">
        <v>20</v>
      </c>
      <c r="O5294" s="16">
        <v>29</v>
      </c>
      <c r="P5294" s="13" t="str">
        <f t="shared" si="164"/>
        <v>1B</v>
      </c>
      <c r="Q5294" s="13">
        <f>IFERROR(VLOOKUP($A5294, 'Fielding Data'!$A$1:$H$12056, 5, 0), 0)</f>
        <v>72</v>
      </c>
      <c r="R5294" s="13">
        <f>IFERROR(VLOOKUP($A5294, 'Fielding Data'!$A$1:$H$12056, 6, 0), 0)</f>
        <v>7</v>
      </c>
      <c r="S5294" s="13">
        <f>IFERROR(VLOOKUP($A5294, 'Fielding Data'!$A$1:$H$12056, 7, 0), 0)</f>
        <v>1</v>
      </c>
      <c r="T5294" s="13">
        <f>IFERROR(VLOOKUP($A5294, 'Fielding Data'!$A$1:$H$12056, 8, 0), 0)</f>
        <v>10</v>
      </c>
      <c r="U5294" s="13">
        <f>SUMIFS('Fielding Data'!E:E, 'Fielding Data'!$A:$A, $A5294)</f>
        <v>180</v>
      </c>
      <c r="V5294" s="13">
        <f>SUMIFS('Fielding Data'!F:F, 'Fielding Data'!$A:$A, $A5294)</f>
        <v>38</v>
      </c>
      <c r="W5294" s="13">
        <f>SUMIFS('Fielding Data'!G:G, 'Fielding Data'!$A:$A, $A5294)</f>
        <v>2</v>
      </c>
      <c r="X5294" s="13">
        <f>SUMIFS('Fielding Data'!H:H, 'Fielding Data'!$A:$A, $A5294)</f>
        <v>13</v>
      </c>
    </row>
    <row r="5295" spans="1:24" x14ac:dyDescent="0.3">
      <c r="A5295" s="13" t="str">
        <f t="shared" si="165"/>
        <v>kempma012014</v>
      </c>
      <c r="B5295" s="16" t="s">
        <v>666</v>
      </c>
      <c r="C5295" s="16">
        <v>2014</v>
      </c>
      <c r="D5295" s="16">
        <v>150</v>
      </c>
      <c r="E5295" s="16">
        <v>541</v>
      </c>
      <c r="F5295" s="16">
        <v>77</v>
      </c>
      <c r="G5295" s="16">
        <v>155</v>
      </c>
      <c r="H5295" s="16">
        <v>38</v>
      </c>
      <c r="I5295" s="16">
        <v>3</v>
      </c>
      <c r="J5295" s="16">
        <v>25</v>
      </c>
      <c r="K5295" s="16">
        <v>89</v>
      </c>
      <c r="L5295" s="16">
        <v>8</v>
      </c>
      <c r="M5295" s="16">
        <v>5</v>
      </c>
      <c r="N5295" s="16">
        <v>52</v>
      </c>
      <c r="O5295" s="16">
        <v>145</v>
      </c>
      <c r="P5295" s="13" t="str">
        <f t="shared" si="164"/>
        <v>CF</v>
      </c>
      <c r="Q5295" s="13">
        <f>IFERROR(VLOOKUP($A5295, 'Fielding Data'!$A$1:$H$12056, 5, 0), 0)</f>
        <v>75</v>
      </c>
      <c r="R5295" s="13">
        <f>IFERROR(VLOOKUP($A5295, 'Fielding Data'!$A$1:$H$12056, 6, 0), 0)</f>
        <v>1</v>
      </c>
      <c r="S5295" s="13">
        <f>IFERROR(VLOOKUP($A5295, 'Fielding Data'!$A$1:$H$12056, 7, 0), 0)</f>
        <v>4</v>
      </c>
      <c r="T5295" s="13">
        <f>IFERROR(VLOOKUP($A5295, 'Fielding Data'!$A$1:$H$12056, 8, 0), 0)</f>
        <v>0</v>
      </c>
      <c r="U5295" s="13">
        <f>SUMIFS('Fielding Data'!E:E, 'Fielding Data'!$A:$A, $A5295)</f>
        <v>454</v>
      </c>
      <c r="V5295" s="13">
        <f>SUMIFS('Fielding Data'!F:F, 'Fielding Data'!$A:$A, $A5295)</f>
        <v>14</v>
      </c>
      <c r="W5295" s="13">
        <f>SUMIFS('Fielding Data'!G:G, 'Fielding Data'!$A:$A, $A5295)</f>
        <v>14</v>
      </c>
      <c r="X5295" s="13">
        <f>SUMIFS('Fielding Data'!H:H, 'Fielding Data'!$A:$A, $A5295)</f>
        <v>4</v>
      </c>
    </row>
    <row r="5296" spans="1:24" x14ac:dyDescent="0.3">
      <c r="A5296" s="13" t="str">
        <f t="shared" si="165"/>
        <v>kendrho012014</v>
      </c>
      <c r="B5296" s="16" t="s">
        <v>667</v>
      </c>
      <c r="C5296" s="16">
        <v>2014</v>
      </c>
      <c r="D5296" s="16">
        <v>157</v>
      </c>
      <c r="E5296" s="16">
        <v>617</v>
      </c>
      <c r="F5296" s="16">
        <v>85</v>
      </c>
      <c r="G5296" s="16">
        <v>181</v>
      </c>
      <c r="H5296" s="16">
        <v>33</v>
      </c>
      <c r="I5296" s="16">
        <v>5</v>
      </c>
      <c r="J5296" s="16">
        <v>7</v>
      </c>
      <c r="K5296" s="16">
        <v>75</v>
      </c>
      <c r="L5296" s="16">
        <v>14</v>
      </c>
      <c r="M5296" s="16">
        <v>5</v>
      </c>
      <c r="N5296" s="16">
        <v>48</v>
      </c>
      <c r="O5296" s="16">
        <v>110</v>
      </c>
      <c r="P5296" s="13" t="str">
        <f t="shared" si="164"/>
        <v>2B</v>
      </c>
      <c r="Q5296" s="13">
        <f>IFERROR(VLOOKUP($A5296, 'Fielding Data'!$A$1:$H$12056, 5, 0), 0)</f>
        <v>267</v>
      </c>
      <c r="R5296" s="13">
        <f>IFERROR(VLOOKUP($A5296, 'Fielding Data'!$A$1:$H$12056, 6, 0), 0)</f>
        <v>406</v>
      </c>
      <c r="S5296" s="13">
        <f>IFERROR(VLOOKUP($A5296, 'Fielding Data'!$A$1:$H$12056, 7, 0), 0)</f>
        <v>11</v>
      </c>
      <c r="T5296" s="13">
        <f>IFERROR(VLOOKUP($A5296, 'Fielding Data'!$A$1:$H$12056, 8, 0), 0)</f>
        <v>83</v>
      </c>
      <c r="U5296" s="13">
        <f>SUMIFS('Fielding Data'!E:E, 'Fielding Data'!$A:$A, $A5296)</f>
        <v>267</v>
      </c>
      <c r="V5296" s="13">
        <f>SUMIFS('Fielding Data'!F:F, 'Fielding Data'!$A:$A, $A5296)</f>
        <v>406</v>
      </c>
      <c r="W5296" s="13">
        <f>SUMIFS('Fielding Data'!G:G, 'Fielding Data'!$A:$A, $A5296)</f>
        <v>11</v>
      </c>
      <c r="X5296" s="13">
        <f>SUMIFS('Fielding Data'!H:H, 'Fielding Data'!$A:$A, $A5296)</f>
        <v>83</v>
      </c>
    </row>
    <row r="5297" spans="1:24" x14ac:dyDescent="0.3">
      <c r="A5297" s="13" t="str">
        <f t="shared" si="165"/>
        <v>kendrky012014</v>
      </c>
      <c r="B5297" s="16" t="s">
        <v>808</v>
      </c>
      <c r="C5297" s="16">
        <v>2014</v>
      </c>
      <c r="D5297" s="16">
        <v>32</v>
      </c>
      <c r="E5297" s="16">
        <v>66</v>
      </c>
      <c r="F5297" s="16">
        <v>2</v>
      </c>
      <c r="G5297" s="16">
        <v>9</v>
      </c>
      <c r="H5297" s="16">
        <v>1</v>
      </c>
      <c r="I5297" s="16">
        <v>0</v>
      </c>
      <c r="J5297" s="16">
        <v>0</v>
      </c>
      <c r="K5297" s="16">
        <v>1</v>
      </c>
      <c r="L5297" s="16">
        <v>0</v>
      </c>
      <c r="M5297" s="16">
        <v>0</v>
      </c>
      <c r="N5297" s="16">
        <v>1</v>
      </c>
      <c r="O5297" s="16">
        <v>31</v>
      </c>
      <c r="P5297" s="13" t="str">
        <f t="shared" si="164"/>
        <v>P</v>
      </c>
      <c r="Q5297" s="13">
        <f>IFERROR(VLOOKUP($A5297, 'Fielding Data'!$A$1:$H$12056, 5, 0), 0)</f>
        <v>18</v>
      </c>
      <c r="R5297" s="13">
        <f>IFERROR(VLOOKUP($A5297, 'Fielding Data'!$A$1:$H$12056, 6, 0), 0)</f>
        <v>29</v>
      </c>
      <c r="S5297" s="13">
        <f>IFERROR(VLOOKUP($A5297, 'Fielding Data'!$A$1:$H$12056, 7, 0), 0)</f>
        <v>2</v>
      </c>
      <c r="T5297" s="13">
        <f>IFERROR(VLOOKUP($A5297, 'Fielding Data'!$A$1:$H$12056, 8, 0), 0)</f>
        <v>1</v>
      </c>
      <c r="U5297" s="13">
        <f>SUMIFS('Fielding Data'!E:E, 'Fielding Data'!$A:$A, $A5297)</f>
        <v>18</v>
      </c>
      <c r="V5297" s="13">
        <f>SUMIFS('Fielding Data'!F:F, 'Fielding Data'!$A:$A, $A5297)</f>
        <v>29</v>
      </c>
      <c r="W5297" s="13">
        <f>SUMIFS('Fielding Data'!G:G, 'Fielding Data'!$A:$A, $A5297)</f>
        <v>2</v>
      </c>
      <c r="X5297" s="13">
        <f>SUMIFS('Fielding Data'!H:H, 'Fielding Data'!$A:$A, $A5297)</f>
        <v>1</v>
      </c>
    </row>
    <row r="5298" spans="1:24" x14ac:dyDescent="0.3">
      <c r="A5298" s="13" t="str">
        <f t="shared" si="165"/>
        <v>kenneia012014</v>
      </c>
      <c r="B5298" s="16" t="s">
        <v>809</v>
      </c>
      <c r="C5298" s="16">
        <v>2014</v>
      </c>
      <c r="D5298" s="16">
        <v>33</v>
      </c>
      <c r="E5298" s="16">
        <v>52</v>
      </c>
      <c r="F5298" s="16">
        <v>3</v>
      </c>
      <c r="G5298" s="16">
        <v>6</v>
      </c>
      <c r="H5298" s="16">
        <v>1</v>
      </c>
      <c r="I5298" s="16">
        <v>0</v>
      </c>
      <c r="J5298" s="16">
        <v>1</v>
      </c>
      <c r="K5298" s="16">
        <v>5</v>
      </c>
      <c r="L5298" s="16">
        <v>0</v>
      </c>
      <c r="M5298" s="16">
        <v>0</v>
      </c>
      <c r="N5298" s="16">
        <v>5</v>
      </c>
      <c r="O5298" s="16">
        <v>24</v>
      </c>
      <c r="P5298" s="13" t="str">
        <f t="shared" si="164"/>
        <v>P</v>
      </c>
      <c r="Q5298" s="13">
        <f>IFERROR(VLOOKUP($A5298, 'Fielding Data'!$A$1:$H$12056, 5, 0), 0)</f>
        <v>12</v>
      </c>
      <c r="R5298" s="13">
        <f>IFERROR(VLOOKUP($A5298, 'Fielding Data'!$A$1:$H$12056, 6, 0), 0)</f>
        <v>18</v>
      </c>
      <c r="S5298" s="13">
        <f>IFERROR(VLOOKUP($A5298, 'Fielding Data'!$A$1:$H$12056, 7, 0), 0)</f>
        <v>0</v>
      </c>
      <c r="T5298" s="13">
        <f>IFERROR(VLOOKUP($A5298, 'Fielding Data'!$A$1:$H$12056, 8, 0), 0)</f>
        <v>1</v>
      </c>
      <c r="U5298" s="13">
        <f>SUMIFS('Fielding Data'!E:E, 'Fielding Data'!$A:$A, $A5298)</f>
        <v>12</v>
      </c>
      <c r="V5298" s="13">
        <f>SUMIFS('Fielding Data'!F:F, 'Fielding Data'!$A:$A, $A5298)</f>
        <v>18</v>
      </c>
      <c r="W5298" s="13">
        <f>SUMIFS('Fielding Data'!G:G, 'Fielding Data'!$A:$A, $A5298)</f>
        <v>0</v>
      </c>
      <c r="X5298" s="13">
        <f>SUMIFS('Fielding Data'!H:H, 'Fielding Data'!$A:$A, $A5298)</f>
        <v>1</v>
      </c>
    </row>
    <row r="5299" spans="1:24" x14ac:dyDescent="0.3">
      <c r="A5299" s="13" t="str">
        <f t="shared" si="165"/>
        <v>kershcl012014</v>
      </c>
      <c r="B5299" s="16" t="s">
        <v>945</v>
      </c>
      <c r="C5299" s="16">
        <v>2014</v>
      </c>
      <c r="D5299" s="16">
        <v>27</v>
      </c>
      <c r="E5299" s="16">
        <v>63</v>
      </c>
      <c r="F5299" s="16">
        <v>5</v>
      </c>
      <c r="G5299" s="16">
        <v>11</v>
      </c>
      <c r="H5299" s="16">
        <v>0</v>
      </c>
      <c r="I5299" s="16">
        <v>1</v>
      </c>
      <c r="J5299" s="16">
        <v>0</v>
      </c>
      <c r="K5299" s="16">
        <v>3</v>
      </c>
      <c r="L5299" s="16">
        <v>1</v>
      </c>
      <c r="M5299" s="16">
        <v>0</v>
      </c>
      <c r="N5299" s="16">
        <v>4</v>
      </c>
      <c r="O5299" s="16">
        <v>23</v>
      </c>
      <c r="P5299" s="13" t="str">
        <f t="shared" si="164"/>
        <v>P</v>
      </c>
      <c r="Q5299" s="13">
        <f>IFERROR(VLOOKUP($A5299, 'Fielding Data'!$A$1:$H$12056, 5, 0), 0)</f>
        <v>8</v>
      </c>
      <c r="R5299" s="13">
        <f>IFERROR(VLOOKUP($A5299, 'Fielding Data'!$A$1:$H$12056, 6, 0), 0)</f>
        <v>31</v>
      </c>
      <c r="S5299" s="13">
        <f>IFERROR(VLOOKUP($A5299, 'Fielding Data'!$A$1:$H$12056, 7, 0), 0)</f>
        <v>2</v>
      </c>
      <c r="T5299" s="13">
        <f>IFERROR(VLOOKUP($A5299, 'Fielding Data'!$A$1:$H$12056, 8, 0), 0)</f>
        <v>3</v>
      </c>
      <c r="U5299" s="13">
        <f>SUMIFS('Fielding Data'!E:E, 'Fielding Data'!$A:$A, $A5299)</f>
        <v>8</v>
      </c>
      <c r="V5299" s="13">
        <f>SUMIFS('Fielding Data'!F:F, 'Fielding Data'!$A:$A, $A5299)</f>
        <v>31</v>
      </c>
      <c r="W5299" s="13">
        <f>SUMIFS('Fielding Data'!G:G, 'Fielding Data'!$A:$A, $A5299)</f>
        <v>2</v>
      </c>
      <c r="X5299" s="13">
        <f>SUMIFS('Fielding Data'!H:H, 'Fielding Data'!$A:$A, $A5299)</f>
        <v>3</v>
      </c>
    </row>
    <row r="5300" spans="1:24" x14ac:dyDescent="0.3">
      <c r="A5300" s="13" t="str">
        <f t="shared" si="165"/>
        <v>keuchda012014</v>
      </c>
      <c r="B5300" s="16" t="s">
        <v>1758</v>
      </c>
      <c r="C5300" s="16">
        <v>2014</v>
      </c>
      <c r="D5300" s="16">
        <v>30</v>
      </c>
      <c r="E5300" s="16">
        <v>3</v>
      </c>
      <c r="F5300" s="16">
        <v>1</v>
      </c>
      <c r="G5300" s="16">
        <v>0</v>
      </c>
      <c r="H5300" s="16">
        <v>0</v>
      </c>
      <c r="I5300" s="16">
        <v>0</v>
      </c>
      <c r="J5300" s="16">
        <v>0</v>
      </c>
      <c r="K5300" s="16">
        <v>0</v>
      </c>
      <c r="L5300" s="16">
        <v>0</v>
      </c>
      <c r="M5300" s="16">
        <v>0</v>
      </c>
      <c r="N5300" s="16">
        <v>1</v>
      </c>
      <c r="O5300" s="16">
        <v>2</v>
      </c>
      <c r="P5300" s="13" t="str">
        <f t="shared" si="164"/>
        <v>P</v>
      </c>
      <c r="Q5300" s="13">
        <f>IFERROR(VLOOKUP($A5300, 'Fielding Data'!$A$1:$H$12056, 5, 0), 0)</f>
        <v>18</v>
      </c>
      <c r="R5300" s="13">
        <f>IFERROR(VLOOKUP($A5300, 'Fielding Data'!$A$1:$H$12056, 6, 0), 0)</f>
        <v>47</v>
      </c>
      <c r="S5300" s="13">
        <f>IFERROR(VLOOKUP($A5300, 'Fielding Data'!$A$1:$H$12056, 7, 0), 0)</f>
        <v>1</v>
      </c>
      <c r="T5300" s="13">
        <f>IFERROR(VLOOKUP($A5300, 'Fielding Data'!$A$1:$H$12056, 8, 0), 0)</f>
        <v>3</v>
      </c>
      <c r="U5300" s="13">
        <f>SUMIFS('Fielding Data'!E:E, 'Fielding Data'!$A:$A, $A5300)</f>
        <v>18</v>
      </c>
      <c r="V5300" s="13">
        <f>SUMIFS('Fielding Data'!F:F, 'Fielding Data'!$A:$A, $A5300)</f>
        <v>47</v>
      </c>
      <c r="W5300" s="13">
        <f>SUMIFS('Fielding Data'!G:G, 'Fielding Data'!$A:$A, $A5300)</f>
        <v>1</v>
      </c>
      <c r="X5300" s="13">
        <f>SUMIFS('Fielding Data'!H:H, 'Fielding Data'!$A:$A, $A5300)</f>
        <v>3</v>
      </c>
    </row>
    <row r="5301" spans="1:24" x14ac:dyDescent="0.3">
      <c r="A5301" s="13" t="str">
        <f t="shared" si="165"/>
        <v>kickhmi012014</v>
      </c>
      <c r="B5301" s="16" t="s">
        <v>1972</v>
      </c>
      <c r="C5301" s="16">
        <v>2014</v>
      </c>
      <c r="D5301" s="16">
        <v>2</v>
      </c>
      <c r="E5301" s="16">
        <v>0</v>
      </c>
      <c r="F5301" s="16">
        <v>0</v>
      </c>
      <c r="G5301" s="16">
        <v>0</v>
      </c>
      <c r="H5301" s="16">
        <v>0</v>
      </c>
      <c r="I5301" s="16">
        <v>0</v>
      </c>
      <c r="J5301" s="16">
        <v>0</v>
      </c>
      <c r="K5301" s="16">
        <v>0</v>
      </c>
      <c r="L5301" s="16">
        <v>0</v>
      </c>
      <c r="M5301" s="16">
        <v>0</v>
      </c>
      <c r="N5301" s="16">
        <v>0</v>
      </c>
      <c r="O5301" s="16">
        <v>0</v>
      </c>
      <c r="P5301" s="13" t="str">
        <f t="shared" si="164"/>
        <v>P</v>
      </c>
      <c r="Q5301" s="13">
        <f>IFERROR(VLOOKUP($A5301, 'Fielding Data'!$A$1:$H$12056, 5, 0), 0)</f>
        <v>0</v>
      </c>
      <c r="R5301" s="13">
        <f>IFERROR(VLOOKUP($A5301, 'Fielding Data'!$A$1:$H$12056, 6, 0), 0)</f>
        <v>1</v>
      </c>
      <c r="S5301" s="13">
        <f>IFERROR(VLOOKUP($A5301, 'Fielding Data'!$A$1:$H$12056, 7, 0), 0)</f>
        <v>0</v>
      </c>
      <c r="T5301" s="13">
        <f>IFERROR(VLOOKUP($A5301, 'Fielding Data'!$A$1:$H$12056, 8, 0), 0)</f>
        <v>0</v>
      </c>
      <c r="U5301" s="13">
        <f>SUMIFS('Fielding Data'!E:E, 'Fielding Data'!$A:$A, $A5301)</f>
        <v>0</v>
      </c>
      <c r="V5301" s="13">
        <f>SUMIFS('Fielding Data'!F:F, 'Fielding Data'!$A:$A, $A5301)</f>
        <v>1</v>
      </c>
      <c r="W5301" s="13">
        <f>SUMIFS('Fielding Data'!G:G, 'Fielding Data'!$A:$A, $A5301)</f>
        <v>0</v>
      </c>
      <c r="X5301" s="13">
        <f>SUMIFS('Fielding Data'!H:H, 'Fielding Data'!$A:$A, $A5301)</f>
        <v>0</v>
      </c>
    </row>
    <row r="5302" spans="1:24" x14ac:dyDescent="0.3">
      <c r="A5302" s="13" t="str">
        <f t="shared" si="165"/>
        <v>kiermke012014</v>
      </c>
      <c r="B5302" s="16" t="s">
        <v>1973</v>
      </c>
      <c r="C5302" s="16">
        <v>2014</v>
      </c>
      <c r="D5302" s="16">
        <v>108</v>
      </c>
      <c r="E5302" s="16">
        <v>331</v>
      </c>
      <c r="F5302" s="16">
        <v>35</v>
      </c>
      <c r="G5302" s="16">
        <v>87</v>
      </c>
      <c r="H5302" s="16">
        <v>16</v>
      </c>
      <c r="I5302" s="16">
        <v>8</v>
      </c>
      <c r="J5302" s="16">
        <v>10</v>
      </c>
      <c r="K5302" s="16">
        <v>35</v>
      </c>
      <c r="L5302" s="16">
        <v>5</v>
      </c>
      <c r="M5302" s="16">
        <v>4</v>
      </c>
      <c r="N5302" s="16">
        <v>23</v>
      </c>
      <c r="O5302" s="16">
        <v>71</v>
      </c>
      <c r="P5302" s="13" t="str">
        <f t="shared" si="164"/>
        <v>CF</v>
      </c>
      <c r="Q5302" s="13">
        <f>IFERROR(VLOOKUP($A5302, 'Fielding Data'!$A$1:$H$12056, 5, 0), 0)</f>
        <v>100</v>
      </c>
      <c r="R5302" s="13">
        <f>IFERROR(VLOOKUP($A5302, 'Fielding Data'!$A$1:$H$12056, 6, 0), 0)</f>
        <v>2</v>
      </c>
      <c r="S5302" s="13">
        <f>IFERROR(VLOOKUP($A5302, 'Fielding Data'!$A$1:$H$12056, 7, 0), 0)</f>
        <v>1</v>
      </c>
      <c r="T5302" s="13">
        <f>IFERROR(VLOOKUP($A5302, 'Fielding Data'!$A$1:$H$12056, 8, 0), 0)</f>
        <v>1</v>
      </c>
      <c r="U5302" s="13">
        <f>SUMIFS('Fielding Data'!E:E, 'Fielding Data'!$A:$A, $A5302)</f>
        <v>474</v>
      </c>
      <c r="V5302" s="13">
        <f>SUMIFS('Fielding Data'!F:F, 'Fielding Data'!$A:$A, $A5302)</f>
        <v>10</v>
      </c>
      <c r="W5302" s="13">
        <f>SUMIFS('Fielding Data'!G:G, 'Fielding Data'!$A:$A, $A5302)</f>
        <v>12</v>
      </c>
      <c r="X5302" s="13">
        <f>SUMIFS('Fielding Data'!H:H, 'Fielding Data'!$A:$A, $A5302)</f>
        <v>4</v>
      </c>
    </row>
    <row r="5303" spans="1:24" x14ac:dyDescent="0.3">
      <c r="A5303" s="13" t="str">
        <f t="shared" si="165"/>
        <v>kiescro012014</v>
      </c>
      <c r="B5303" s="16" t="s">
        <v>1974</v>
      </c>
      <c r="C5303" s="16">
        <v>2014</v>
      </c>
      <c r="D5303" s="16">
        <v>25</v>
      </c>
      <c r="E5303" s="16">
        <v>41</v>
      </c>
      <c r="F5303" s="16">
        <v>2</v>
      </c>
      <c r="G5303" s="16">
        <v>8</v>
      </c>
      <c r="H5303" s="16">
        <v>1</v>
      </c>
      <c r="I5303" s="16">
        <v>0</v>
      </c>
      <c r="J5303" s="16">
        <v>1</v>
      </c>
      <c r="K5303" s="16">
        <v>2</v>
      </c>
      <c r="L5303" s="16">
        <v>0</v>
      </c>
      <c r="M5303" s="16">
        <v>0</v>
      </c>
      <c r="N5303" s="16">
        <v>0</v>
      </c>
      <c r="O5303" s="16">
        <v>16</v>
      </c>
      <c r="P5303" s="13" t="str">
        <f t="shared" si="164"/>
        <v>LF</v>
      </c>
      <c r="Q5303" s="13">
        <f>IFERROR(VLOOKUP($A5303, 'Fielding Data'!$A$1:$H$12056, 5, 0), 0)</f>
        <v>7</v>
      </c>
      <c r="R5303" s="13">
        <f>IFERROR(VLOOKUP($A5303, 'Fielding Data'!$A$1:$H$12056, 6, 0), 0)</f>
        <v>0</v>
      </c>
      <c r="S5303" s="13">
        <f>IFERROR(VLOOKUP($A5303, 'Fielding Data'!$A$1:$H$12056, 7, 0), 0)</f>
        <v>1</v>
      </c>
      <c r="T5303" s="13">
        <f>IFERROR(VLOOKUP($A5303, 'Fielding Data'!$A$1:$H$12056, 8, 0), 0)</f>
        <v>0</v>
      </c>
      <c r="U5303" s="13">
        <f>SUMIFS('Fielding Data'!E:E, 'Fielding Data'!$A:$A, $A5303)</f>
        <v>22</v>
      </c>
      <c r="V5303" s="13">
        <f>SUMIFS('Fielding Data'!F:F, 'Fielding Data'!$A:$A, $A5303)</f>
        <v>0</v>
      </c>
      <c r="W5303" s="13">
        <f>SUMIFS('Fielding Data'!G:G, 'Fielding Data'!$A:$A, $A5303)</f>
        <v>2</v>
      </c>
      <c r="X5303" s="13">
        <f>SUMIFS('Fielding Data'!H:H, 'Fielding Data'!$A:$A, $A5303)</f>
        <v>0</v>
      </c>
    </row>
    <row r="5304" spans="1:24" x14ac:dyDescent="0.3">
      <c r="A5304" s="13" t="str">
        <f t="shared" si="165"/>
        <v>kimbrcr012014</v>
      </c>
      <c r="B5304" s="16" t="s">
        <v>1309</v>
      </c>
      <c r="C5304" s="16">
        <v>2014</v>
      </c>
      <c r="D5304" s="16">
        <v>63</v>
      </c>
      <c r="E5304" s="16">
        <v>0</v>
      </c>
      <c r="F5304" s="16">
        <v>0</v>
      </c>
      <c r="G5304" s="16">
        <v>0</v>
      </c>
      <c r="H5304" s="16">
        <v>0</v>
      </c>
      <c r="I5304" s="16">
        <v>0</v>
      </c>
      <c r="J5304" s="16">
        <v>0</v>
      </c>
      <c r="K5304" s="16">
        <v>0</v>
      </c>
      <c r="L5304" s="16">
        <v>0</v>
      </c>
      <c r="M5304" s="16">
        <v>0</v>
      </c>
      <c r="N5304" s="16">
        <v>0</v>
      </c>
      <c r="O5304" s="16">
        <v>0</v>
      </c>
      <c r="P5304" s="13" t="str">
        <f t="shared" si="164"/>
        <v>P</v>
      </c>
      <c r="Q5304" s="13">
        <f>IFERROR(VLOOKUP($A5304, 'Fielding Data'!$A$1:$H$12056, 5, 0), 0)</f>
        <v>4</v>
      </c>
      <c r="R5304" s="13">
        <f>IFERROR(VLOOKUP($A5304, 'Fielding Data'!$A$1:$H$12056, 6, 0), 0)</f>
        <v>6</v>
      </c>
      <c r="S5304" s="13">
        <f>IFERROR(VLOOKUP($A5304, 'Fielding Data'!$A$1:$H$12056, 7, 0), 0)</f>
        <v>0</v>
      </c>
      <c r="T5304" s="13">
        <f>IFERROR(VLOOKUP($A5304, 'Fielding Data'!$A$1:$H$12056, 8, 0), 0)</f>
        <v>0</v>
      </c>
      <c r="U5304" s="13">
        <f>SUMIFS('Fielding Data'!E:E, 'Fielding Data'!$A:$A, $A5304)</f>
        <v>4</v>
      </c>
      <c r="V5304" s="13">
        <f>SUMIFS('Fielding Data'!F:F, 'Fielding Data'!$A:$A, $A5304)</f>
        <v>6</v>
      </c>
      <c r="W5304" s="13">
        <f>SUMIFS('Fielding Data'!G:G, 'Fielding Data'!$A:$A, $A5304)</f>
        <v>0</v>
      </c>
      <c r="X5304" s="13">
        <f>SUMIFS('Fielding Data'!H:H, 'Fielding Data'!$A:$A, $A5304)</f>
        <v>0</v>
      </c>
    </row>
    <row r="5305" spans="1:24" x14ac:dyDescent="0.3">
      <c r="A5305" s="13" t="str">
        <f t="shared" si="165"/>
        <v>kinslia012014</v>
      </c>
      <c r="B5305" s="16" t="s">
        <v>669</v>
      </c>
      <c r="C5305" s="16">
        <v>2014</v>
      </c>
      <c r="D5305" s="16">
        <v>161</v>
      </c>
      <c r="E5305" s="16">
        <v>684</v>
      </c>
      <c r="F5305" s="16">
        <v>100</v>
      </c>
      <c r="G5305" s="16">
        <v>188</v>
      </c>
      <c r="H5305" s="16">
        <v>40</v>
      </c>
      <c r="I5305" s="16">
        <v>4</v>
      </c>
      <c r="J5305" s="16">
        <v>17</v>
      </c>
      <c r="K5305" s="16">
        <v>92</v>
      </c>
      <c r="L5305" s="16">
        <v>15</v>
      </c>
      <c r="M5305" s="16">
        <v>4</v>
      </c>
      <c r="N5305" s="16">
        <v>29</v>
      </c>
      <c r="O5305" s="16">
        <v>79</v>
      </c>
      <c r="P5305" s="13" t="str">
        <f t="shared" si="164"/>
        <v>2B</v>
      </c>
      <c r="Q5305" s="13">
        <f>IFERROR(VLOOKUP($A5305, 'Fielding Data'!$A$1:$H$12056, 5, 0), 0)</f>
        <v>290</v>
      </c>
      <c r="R5305" s="13">
        <f>IFERROR(VLOOKUP($A5305, 'Fielding Data'!$A$1:$H$12056, 6, 0), 0)</f>
        <v>467</v>
      </c>
      <c r="S5305" s="13">
        <f>IFERROR(VLOOKUP($A5305, 'Fielding Data'!$A$1:$H$12056, 7, 0), 0)</f>
        <v>9</v>
      </c>
      <c r="T5305" s="13">
        <f>IFERROR(VLOOKUP($A5305, 'Fielding Data'!$A$1:$H$12056, 8, 0), 0)</f>
        <v>101</v>
      </c>
      <c r="U5305" s="13">
        <f>SUMIFS('Fielding Data'!E:E, 'Fielding Data'!$A:$A, $A5305)</f>
        <v>290</v>
      </c>
      <c r="V5305" s="13">
        <f>SUMIFS('Fielding Data'!F:F, 'Fielding Data'!$A:$A, $A5305)</f>
        <v>467</v>
      </c>
      <c r="W5305" s="13">
        <f>SUMIFS('Fielding Data'!G:G, 'Fielding Data'!$A:$A, $A5305)</f>
        <v>9</v>
      </c>
      <c r="X5305" s="13">
        <f>SUMIFS('Fielding Data'!H:H, 'Fielding Data'!$A:$A, $A5305)</f>
        <v>101</v>
      </c>
    </row>
    <row r="5306" spans="1:24" x14ac:dyDescent="0.3">
      <c r="A5306" s="13" t="str">
        <f t="shared" si="165"/>
        <v>kintzbr012014</v>
      </c>
      <c r="B5306" s="16" t="s">
        <v>1310</v>
      </c>
      <c r="C5306" s="16">
        <v>2014</v>
      </c>
      <c r="D5306" s="16">
        <v>64</v>
      </c>
      <c r="E5306" s="16">
        <v>0</v>
      </c>
      <c r="F5306" s="16">
        <v>0</v>
      </c>
      <c r="G5306" s="16">
        <v>0</v>
      </c>
      <c r="H5306" s="16">
        <v>0</v>
      </c>
      <c r="I5306" s="16">
        <v>0</v>
      </c>
      <c r="J5306" s="16">
        <v>0</v>
      </c>
      <c r="K5306" s="16">
        <v>0</v>
      </c>
      <c r="L5306" s="16">
        <v>0</v>
      </c>
      <c r="M5306" s="16">
        <v>0</v>
      </c>
      <c r="N5306" s="16">
        <v>0</v>
      </c>
      <c r="O5306" s="16">
        <v>0</v>
      </c>
      <c r="P5306" s="13" t="str">
        <f t="shared" si="164"/>
        <v>P</v>
      </c>
      <c r="Q5306" s="13">
        <f>IFERROR(VLOOKUP($A5306, 'Fielding Data'!$A$1:$H$12056, 5, 0), 0)</f>
        <v>9</v>
      </c>
      <c r="R5306" s="13">
        <f>IFERROR(VLOOKUP($A5306, 'Fielding Data'!$A$1:$H$12056, 6, 0), 0)</f>
        <v>13</v>
      </c>
      <c r="S5306" s="13">
        <f>IFERROR(VLOOKUP($A5306, 'Fielding Data'!$A$1:$H$12056, 7, 0), 0)</f>
        <v>0</v>
      </c>
      <c r="T5306" s="13">
        <f>IFERROR(VLOOKUP($A5306, 'Fielding Data'!$A$1:$H$12056, 8, 0), 0)</f>
        <v>1</v>
      </c>
      <c r="U5306" s="13">
        <f>SUMIFS('Fielding Data'!E:E, 'Fielding Data'!$A:$A, $A5306)</f>
        <v>9</v>
      </c>
      <c r="V5306" s="13">
        <f>SUMIFS('Fielding Data'!F:F, 'Fielding Data'!$A:$A, $A5306)</f>
        <v>13</v>
      </c>
      <c r="W5306" s="13">
        <f>SUMIFS('Fielding Data'!G:G, 'Fielding Data'!$A:$A, $A5306)</f>
        <v>0</v>
      </c>
      <c r="X5306" s="13">
        <f>SUMIFS('Fielding Data'!H:H, 'Fielding Data'!$A:$A, $A5306)</f>
        <v>1</v>
      </c>
    </row>
    <row r="5307" spans="1:24" x14ac:dyDescent="0.3">
      <c r="A5307" s="13" t="str">
        <f t="shared" si="165"/>
        <v>kipnija012014</v>
      </c>
      <c r="B5307" s="16" t="s">
        <v>1534</v>
      </c>
      <c r="C5307" s="16">
        <v>2014</v>
      </c>
      <c r="D5307" s="16">
        <v>129</v>
      </c>
      <c r="E5307" s="16">
        <v>500</v>
      </c>
      <c r="F5307" s="16">
        <v>61</v>
      </c>
      <c r="G5307" s="16">
        <v>120</v>
      </c>
      <c r="H5307" s="16">
        <v>25</v>
      </c>
      <c r="I5307" s="16">
        <v>1</v>
      </c>
      <c r="J5307" s="16">
        <v>6</v>
      </c>
      <c r="K5307" s="16">
        <v>41</v>
      </c>
      <c r="L5307" s="16">
        <v>22</v>
      </c>
      <c r="M5307" s="16">
        <v>3</v>
      </c>
      <c r="N5307" s="16">
        <v>50</v>
      </c>
      <c r="O5307" s="16">
        <v>100</v>
      </c>
      <c r="P5307" s="13" t="str">
        <f t="shared" si="164"/>
        <v>2B</v>
      </c>
      <c r="Q5307" s="13">
        <f>IFERROR(VLOOKUP($A5307, 'Fielding Data'!$A$1:$H$12056, 5, 0), 0)</f>
        <v>181</v>
      </c>
      <c r="R5307" s="13">
        <f>IFERROR(VLOOKUP($A5307, 'Fielding Data'!$A$1:$H$12056, 6, 0), 0)</f>
        <v>347</v>
      </c>
      <c r="S5307" s="13">
        <f>IFERROR(VLOOKUP($A5307, 'Fielding Data'!$A$1:$H$12056, 7, 0), 0)</f>
        <v>6</v>
      </c>
      <c r="T5307" s="13">
        <f>IFERROR(VLOOKUP($A5307, 'Fielding Data'!$A$1:$H$12056, 8, 0), 0)</f>
        <v>63</v>
      </c>
      <c r="U5307" s="13">
        <f>SUMIFS('Fielding Data'!E:E, 'Fielding Data'!$A:$A, $A5307)</f>
        <v>181</v>
      </c>
      <c r="V5307" s="13">
        <f>SUMIFS('Fielding Data'!F:F, 'Fielding Data'!$A:$A, $A5307)</f>
        <v>347</v>
      </c>
      <c r="W5307" s="13">
        <f>SUMIFS('Fielding Data'!G:G, 'Fielding Data'!$A:$A, $A5307)</f>
        <v>6</v>
      </c>
      <c r="X5307" s="13">
        <f>SUMIFS('Fielding Data'!H:H, 'Fielding Data'!$A:$A, $A5307)</f>
        <v>63</v>
      </c>
    </row>
    <row r="5308" spans="1:24" x14ac:dyDescent="0.3">
      <c r="A5308" s="13" t="str">
        <f t="shared" si="165"/>
        <v>kirkmmi012014</v>
      </c>
      <c r="B5308" s="16" t="s">
        <v>1311</v>
      </c>
      <c r="C5308" s="16">
        <v>2014</v>
      </c>
      <c r="D5308" s="16">
        <v>12</v>
      </c>
      <c r="E5308" s="16">
        <v>0</v>
      </c>
      <c r="F5308" s="16">
        <v>0</v>
      </c>
      <c r="G5308" s="16">
        <v>0</v>
      </c>
      <c r="H5308" s="16">
        <v>0</v>
      </c>
      <c r="I5308" s="16">
        <v>0</v>
      </c>
      <c r="J5308" s="16">
        <v>0</v>
      </c>
      <c r="K5308" s="16">
        <v>0</v>
      </c>
      <c r="L5308" s="16">
        <v>0</v>
      </c>
      <c r="M5308" s="16">
        <v>0</v>
      </c>
      <c r="N5308" s="16">
        <v>0</v>
      </c>
      <c r="O5308" s="16">
        <v>0</v>
      </c>
      <c r="P5308" s="13" t="str">
        <f t="shared" si="164"/>
        <v>P</v>
      </c>
      <c r="Q5308" s="13">
        <f>IFERROR(VLOOKUP($A5308, 'Fielding Data'!$A$1:$H$12056, 5, 0), 0)</f>
        <v>0</v>
      </c>
      <c r="R5308" s="13">
        <f>IFERROR(VLOOKUP($A5308, 'Fielding Data'!$A$1:$H$12056, 6, 0), 0)</f>
        <v>0</v>
      </c>
      <c r="S5308" s="13">
        <f>IFERROR(VLOOKUP($A5308, 'Fielding Data'!$A$1:$H$12056, 7, 0), 0)</f>
        <v>0</v>
      </c>
      <c r="T5308" s="13">
        <f>IFERROR(VLOOKUP($A5308, 'Fielding Data'!$A$1:$H$12056, 8, 0), 0)</f>
        <v>0</v>
      </c>
      <c r="U5308" s="13">
        <f>SUMIFS('Fielding Data'!E:E, 'Fielding Data'!$A:$A, $A5308)</f>
        <v>0</v>
      </c>
      <c r="V5308" s="13">
        <f>SUMIFS('Fielding Data'!F:F, 'Fielding Data'!$A:$A, $A5308)</f>
        <v>0</v>
      </c>
      <c r="W5308" s="13">
        <f>SUMIFS('Fielding Data'!G:G, 'Fielding Data'!$A:$A, $A5308)</f>
        <v>0</v>
      </c>
      <c r="X5308" s="13">
        <f>SUMIFS('Fielding Data'!H:H, 'Fielding Data'!$A:$A, $A5308)</f>
        <v>0</v>
      </c>
    </row>
    <row r="5309" spans="1:24" x14ac:dyDescent="0.3">
      <c r="A5309" s="13" t="str">
        <f t="shared" si="165"/>
        <v>kleinph012014</v>
      </c>
      <c r="B5309" s="16" t="s">
        <v>2204</v>
      </c>
      <c r="C5309" s="16">
        <v>2014</v>
      </c>
      <c r="D5309" s="16">
        <v>17</v>
      </c>
      <c r="E5309" s="16">
        <v>0</v>
      </c>
      <c r="F5309" s="16">
        <v>0</v>
      </c>
      <c r="G5309" s="16">
        <v>0</v>
      </c>
      <c r="H5309" s="16">
        <v>0</v>
      </c>
      <c r="I5309" s="16">
        <v>0</v>
      </c>
      <c r="J5309" s="16">
        <v>0</v>
      </c>
      <c r="K5309" s="16">
        <v>0</v>
      </c>
      <c r="L5309" s="16">
        <v>0</v>
      </c>
      <c r="M5309" s="16">
        <v>0</v>
      </c>
      <c r="N5309" s="16">
        <v>0</v>
      </c>
      <c r="O5309" s="16">
        <v>0</v>
      </c>
      <c r="P5309" s="13" t="str">
        <f t="shared" si="164"/>
        <v>P</v>
      </c>
      <c r="Q5309" s="13">
        <f>IFERROR(VLOOKUP($A5309, 'Fielding Data'!$A$1:$H$12056, 5, 0), 0)</f>
        <v>1</v>
      </c>
      <c r="R5309" s="13">
        <f>IFERROR(VLOOKUP($A5309, 'Fielding Data'!$A$1:$H$12056, 6, 0), 0)</f>
        <v>1</v>
      </c>
      <c r="S5309" s="13">
        <f>IFERROR(VLOOKUP($A5309, 'Fielding Data'!$A$1:$H$12056, 7, 0), 0)</f>
        <v>1</v>
      </c>
      <c r="T5309" s="13">
        <f>IFERROR(VLOOKUP($A5309, 'Fielding Data'!$A$1:$H$12056, 8, 0), 0)</f>
        <v>0</v>
      </c>
      <c r="U5309" s="13">
        <f>SUMIFS('Fielding Data'!E:E, 'Fielding Data'!$A:$A, $A5309)</f>
        <v>1</v>
      </c>
      <c r="V5309" s="13">
        <f>SUMIFS('Fielding Data'!F:F, 'Fielding Data'!$A:$A, $A5309)</f>
        <v>1</v>
      </c>
      <c r="W5309" s="13">
        <f>SUMIFS('Fielding Data'!G:G, 'Fielding Data'!$A:$A, $A5309)</f>
        <v>1</v>
      </c>
      <c r="X5309" s="13">
        <f>SUMIFS('Fielding Data'!H:H, 'Fielding Data'!$A:$A, $A5309)</f>
        <v>0</v>
      </c>
    </row>
    <row r="5310" spans="1:24" x14ac:dyDescent="0.3">
      <c r="A5310" s="13" t="str">
        <f t="shared" si="165"/>
        <v>klubeco012014</v>
      </c>
      <c r="B5310" s="16" t="s">
        <v>1535</v>
      </c>
      <c r="C5310" s="16">
        <v>2014</v>
      </c>
      <c r="D5310" s="16">
        <v>36</v>
      </c>
      <c r="E5310" s="16">
        <v>5</v>
      </c>
      <c r="F5310" s="16">
        <v>0</v>
      </c>
      <c r="G5310" s="16">
        <v>1</v>
      </c>
      <c r="H5310" s="16">
        <v>0</v>
      </c>
      <c r="I5310" s="16">
        <v>0</v>
      </c>
      <c r="J5310" s="16">
        <v>0</v>
      </c>
      <c r="K5310" s="16">
        <v>0</v>
      </c>
      <c r="L5310" s="16">
        <v>0</v>
      </c>
      <c r="M5310" s="16">
        <v>0</v>
      </c>
      <c r="N5310" s="16">
        <v>0</v>
      </c>
      <c r="O5310" s="16">
        <v>2</v>
      </c>
      <c r="P5310" s="13" t="str">
        <f t="shared" si="164"/>
        <v>P</v>
      </c>
      <c r="Q5310" s="13">
        <f>IFERROR(VLOOKUP($A5310, 'Fielding Data'!$A$1:$H$12056, 5, 0), 0)</f>
        <v>14</v>
      </c>
      <c r="R5310" s="13">
        <f>IFERROR(VLOOKUP($A5310, 'Fielding Data'!$A$1:$H$12056, 6, 0), 0)</f>
        <v>17</v>
      </c>
      <c r="S5310" s="13">
        <f>IFERROR(VLOOKUP($A5310, 'Fielding Data'!$A$1:$H$12056, 7, 0), 0)</f>
        <v>0</v>
      </c>
      <c r="T5310" s="13">
        <f>IFERROR(VLOOKUP($A5310, 'Fielding Data'!$A$1:$H$12056, 8, 0), 0)</f>
        <v>1</v>
      </c>
      <c r="U5310" s="13">
        <f>SUMIFS('Fielding Data'!E:E, 'Fielding Data'!$A:$A, $A5310)</f>
        <v>14</v>
      </c>
      <c r="V5310" s="13">
        <f>SUMIFS('Fielding Data'!F:F, 'Fielding Data'!$A:$A, $A5310)</f>
        <v>17</v>
      </c>
      <c r="W5310" s="13">
        <f>SUMIFS('Fielding Data'!G:G, 'Fielding Data'!$A:$A, $A5310)</f>
        <v>0</v>
      </c>
      <c r="X5310" s="13">
        <f>SUMIFS('Fielding Data'!H:H, 'Fielding Data'!$A:$A, $A5310)</f>
        <v>1</v>
      </c>
    </row>
    <row r="5311" spans="1:24" x14ac:dyDescent="0.3">
      <c r="A5311" s="13" t="str">
        <f t="shared" si="165"/>
        <v>knebeco012014</v>
      </c>
      <c r="B5311" s="16" t="s">
        <v>2205</v>
      </c>
      <c r="C5311" s="16">
        <v>2014</v>
      </c>
      <c r="D5311" s="16">
        <v>8</v>
      </c>
      <c r="E5311" s="16">
        <v>0</v>
      </c>
      <c r="F5311" s="16">
        <v>0</v>
      </c>
      <c r="G5311" s="16">
        <v>0</v>
      </c>
      <c r="H5311" s="16">
        <v>0</v>
      </c>
      <c r="I5311" s="16">
        <v>0</v>
      </c>
      <c r="J5311" s="16">
        <v>0</v>
      </c>
      <c r="K5311" s="16">
        <v>0</v>
      </c>
      <c r="L5311" s="16">
        <v>0</v>
      </c>
      <c r="M5311" s="16">
        <v>0</v>
      </c>
      <c r="N5311" s="16">
        <v>0</v>
      </c>
      <c r="O5311" s="16">
        <v>0</v>
      </c>
      <c r="P5311" s="13" t="str">
        <f t="shared" si="164"/>
        <v>P</v>
      </c>
      <c r="Q5311" s="13">
        <f>IFERROR(VLOOKUP($A5311, 'Fielding Data'!$A$1:$H$12056, 5, 0), 0)</f>
        <v>1</v>
      </c>
      <c r="R5311" s="13">
        <f>IFERROR(VLOOKUP($A5311, 'Fielding Data'!$A$1:$H$12056, 6, 0), 0)</f>
        <v>2</v>
      </c>
      <c r="S5311" s="13">
        <f>IFERROR(VLOOKUP($A5311, 'Fielding Data'!$A$1:$H$12056, 7, 0), 0)</f>
        <v>0</v>
      </c>
      <c r="T5311" s="13">
        <f>IFERROR(VLOOKUP($A5311, 'Fielding Data'!$A$1:$H$12056, 8, 0), 0)</f>
        <v>0</v>
      </c>
      <c r="U5311" s="13">
        <f>SUMIFS('Fielding Data'!E:E, 'Fielding Data'!$A:$A, $A5311)</f>
        <v>1</v>
      </c>
      <c r="V5311" s="13">
        <f>SUMIFS('Fielding Data'!F:F, 'Fielding Data'!$A:$A, $A5311)</f>
        <v>2</v>
      </c>
      <c r="W5311" s="13">
        <f>SUMIFS('Fielding Data'!G:G, 'Fielding Data'!$A:$A, $A5311)</f>
        <v>0</v>
      </c>
      <c r="X5311" s="13">
        <f>SUMIFS('Fielding Data'!H:H, 'Fielding Data'!$A:$A, $A5311)</f>
        <v>0</v>
      </c>
    </row>
    <row r="5312" spans="1:24" x14ac:dyDescent="0.3">
      <c r="A5312" s="13" t="str">
        <f t="shared" si="165"/>
        <v>koberje012014</v>
      </c>
      <c r="B5312" s="16" t="s">
        <v>1975</v>
      </c>
      <c r="C5312" s="16">
        <v>2014</v>
      </c>
      <c r="D5312" s="16">
        <v>4</v>
      </c>
      <c r="E5312" s="16">
        <v>6</v>
      </c>
      <c r="F5312" s="16">
        <v>2</v>
      </c>
      <c r="G5312" s="16">
        <v>0</v>
      </c>
      <c r="H5312" s="16">
        <v>0</v>
      </c>
      <c r="I5312" s="16">
        <v>0</v>
      </c>
      <c r="J5312" s="16">
        <v>0</v>
      </c>
      <c r="K5312" s="16">
        <v>0</v>
      </c>
      <c r="L5312" s="16">
        <v>0</v>
      </c>
      <c r="M5312" s="16">
        <v>0</v>
      </c>
      <c r="N5312" s="16">
        <v>1</v>
      </c>
      <c r="O5312" s="16">
        <v>1</v>
      </c>
      <c r="P5312" s="13" t="str">
        <f t="shared" si="164"/>
        <v>2B</v>
      </c>
      <c r="Q5312" s="13">
        <f>IFERROR(VLOOKUP($A5312, 'Fielding Data'!$A$1:$H$12056, 5, 0), 0)</f>
        <v>1</v>
      </c>
      <c r="R5312" s="13">
        <f>IFERROR(VLOOKUP($A5312, 'Fielding Data'!$A$1:$H$12056, 6, 0), 0)</f>
        <v>9</v>
      </c>
      <c r="S5312" s="13">
        <f>IFERROR(VLOOKUP($A5312, 'Fielding Data'!$A$1:$H$12056, 7, 0), 0)</f>
        <v>0</v>
      </c>
      <c r="T5312" s="13">
        <f>IFERROR(VLOOKUP($A5312, 'Fielding Data'!$A$1:$H$12056, 8, 0), 0)</f>
        <v>4</v>
      </c>
      <c r="U5312" s="13">
        <f>SUMIFS('Fielding Data'!E:E, 'Fielding Data'!$A:$A, $A5312)</f>
        <v>1</v>
      </c>
      <c r="V5312" s="13">
        <f>SUMIFS('Fielding Data'!F:F, 'Fielding Data'!$A:$A, $A5312)</f>
        <v>9</v>
      </c>
      <c r="W5312" s="13">
        <f>SUMIFS('Fielding Data'!G:G, 'Fielding Data'!$A:$A, $A5312)</f>
        <v>0</v>
      </c>
      <c r="X5312" s="13">
        <f>SUMIFS('Fielding Data'!H:H, 'Fielding Data'!$A:$A, $A5312)</f>
        <v>4</v>
      </c>
    </row>
    <row r="5313" spans="1:24" x14ac:dyDescent="0.3">
      <c r="A5313" s="13" t="str">
        <f t="shared" si="165"/>
        <v>koehlto012014</v>
      </c>
      <c r="B5313" s="16" t="s">
        <v>1759</v>
      </c>
      <c r="C5313" s="16">
        <v>2014</v>
      </c>
      <c r="D5313" s="16">
        <v>32</v>
      </c>
      <c r="E5313" s="16">
        <v>50</v>
      </c>
      <c r="F5313" s="16">
        <v>0</v>
      </c>
      <c r="G5313" s="16">
        <v>3</v>
      </c>
      <c r="H5313" s="16">
        <v>0</v>
      </c>
      <c r="I5313" s="16">
        <v>0</v>
      </c>
      <c r="J5313" s="16">
        <v>0</v>
      </c>
      <c r="K5313" s="16">
        <v>0</v>
      </c>
      <c r="L5313" s="16">
        <v>0</v>
      </c>
      <c r="M5313" s="16">
        <v>0</v>
      </c>
      <c r="N5313" s="16">
        <v>1</v>
      </c>
      <c r="O5313" s="16">
        <v>27</v>
      </c>
      <c r="P5313" s="13" t="str">
        <f t="shared" si="164"/>
        <v>P</v>
      </c>
      <c r="Q5313" s="13">
        <f>IFERROR(VLOOKUP($A5313, 'Fielding Data'!$A$1:$H$12056, 5, 0), 0)</f>
        <v>22</v>
      </c>
      <c r="R5313" s="13">
        <f>IFERROR(VLOOKUP($A5313, 'Fielding Data'!$A$1:$H$12056, 6, 0), 0)</f>
        <v>14</v>
      </c>
      <c r="S5313" s="13">
        <f>IFERROR(VLOOKUP($A5313, 'Fielding Data'!$A$1:$H$12056, 7, 0), 0)</f>
        <v>0</v>
      </c>
      <c r="T5313" s="13">
        <f>IFERROR(VLOOKUP($A5313, 'Fielding Data'!$A$1:$H$12056, 8, 0), 0)</f>
        <v>2</v>
      </c>
      <c r="U5313" s="13">
        <f>SUMIFS('Fielding Data'!E:E, 'Fielding Data'!$A:$A, $A5313)</f>
        <v>22</v>
      </c>
      <c r="V5313" s="13">
        <f>SUMIFS('Fielding Data'!F:F, 'Fielding Data'!$A:$A, $A5313)</f>
        <v>14</v>
      </c>
      <c r="W5313" s="13">
        <f>SUMIFS('Fielding Data'!G:G, 'Fielding Data'!$A:$A, $A5313)</f>
        <v>0</v>
      </c>
      <c r="X5313" s="13">
        <f>SUMIFS('Fielding Data'!H:H, 'Fielding Data'!$A:$A, $A5313)</f>
        <v>2</v>
      </c>
    </row>
    <row r="5314" spans="1:24" x14ac:dyDescent="0.3">
      <c r="A5314" s="13" t="str">
        <f t="shared" si="165"/>
        <v>kohnmi012014</v>
      </c>
      <c r="B5314" s="16" t="s">
        <v>1312</v>
      </c>
      <c r="C5314" s="16">
        <v>2014</v>
      </c>
      <c r="D5314" s="16">
        <v>25</v>
      </c>
      <c r="E5314" s="16">
        <v>0</v>
      </c>
      <c r="F5314" s="16">
        <v>0</v>
      </c>
      <c r="G5314" s="16">
        <v>0</v>
      </c>
      <c r="H5314" s="16">
        <v>0</v>
      </c>
      <c r="I5314" s="16">
        <v>0</v>
      </c>
      <c r="J5314" s="16">
        <v>0</v>
      </c>
      <c r="K5314" s="16">
        <v>0</v>
      </c>
      <c r="L5314" s="16">
        <v>0</v>
      </c>
      <c r="M5314" s="16">
        <v>0</v>
      </c>
      <c r="N5314" s="16">
        <v>0</v>
      </c>
      <c r="O5314" s="16">
        <v>0</v>
      </c>
      <c r="P5314" s="13" t="str">
        <f t="shared" ref="P5314:P5377" si="166">IFERROR(VLOOKUP($A5314, Fielding, 4, 0), "Other")</f>
        <v>P</v>
      </c>
      <c r="Q5314" s="13">
        <f>IFERROR(VLOOKUP($A5314, 'Fielding Data'!$A$1:$H$12056, 5, 0), 0)</f>
        <v>1</v>
      </c>
      <c r="R5314" s="13">
        <f>IFERROR(VLOOKUP($A5314, 'Fielding Data'!$A$1:$H$12056, 6, 0), 0)</f>
        <v>0</v>
      </c>
      <c r="S5314" s="13">
        <f>IFERROR(VLOOKUP($A5314, 'Fielding Data'!$A$1:$H$12056, 7, 0), 0)</f>
        <v>0</v>
      </c>
      <c r="T5314" s="13">
        <f>IFERROR(VLOOKUP($A5314, 'Fielding Data'!$A$1:$H$12056, 8, 0), 0)</f>
        <v>0</v>
      </c>
      <c r="U5314" s="13">
        <f>SUMIFS('Fielding Data'!E:E, 'Fielding Data'!$A:$A, $A5314)</f>
        <v>1</v>
      </c>
      <c r="V5314" s="13">
        <f>SUMIFS('Fielding Data'!F:F, 'Fielding Data'!$A:$A, $A5314)</f>
        <v>0</v>
      </c>
      <c r="W5314" s="13">
        <f>SUMIFS('Fielding Data'!G:G, 'Fielding Data'!$A:$A, $A5314)</f>
        <v>0</v>
      </c>
      <c r="X5314" s="13">
        <f>SUMIFS('Fielding Data'!H:H, 'Fielding Data'!$A:$A, $A5314)</f>
        <v>0</v>
      </c>
    </row>
    <row r="5315" spans="1:24" x14ac:dyDescent="0.3">
      <c r="A5315" s="13" t="str">
        <f t="shared" ref="A5315:A5378" si="167">B5315&amp;C5315</f>
        <v>konerpa012014</v>
      </c>
      <c r="B5315" s="16" t="s">
        <v>131</v>
      </c>
      <c r="C5315" s="16">
        <v>2014</v>
      </c>
      <c r="D5315" s="16">
        <v>81</v>
      </c>
      <c r="E5315" s="16">
        <v>208</v>
      </c>
      <c r="F5315" s="16">
        <v>15</v>
      </c>
      <c r="G5315" s="16">
        <v>43</v>
      </c>
      <c r="H5315" s="16">
        <v>8</v>
      </c>
      <c r="I5315" s="16">
        <v>0</v>
      </c>
      <c r="J5315" s="16">
        <v>5</v>
      </c>
      <c r="K5315" s="16">
        <v>22</v>
      </c>
      <c r="L5315" s="16">
        <v>0</v>
      </c>
      <c r="M5315" s="16">
        <v>0</v>
      </c>
      <c r="N5315" s="16">
        <v>10</v>
      </c>
      <c r="O5315" s="16">
        <v>51</v>
      </c>
      <c r="P5315" s="13" t="str">
        <f t="shared" si="166"/>
        <v>1B</v>
      </c>
      <c r="Q5315" s="13">
        <f>IFERROR(VLOOKUP($A5315, 'Fielding Data'!$A$1:$H$12056, 5, 0), 0)</f>
        <v>168</v>
      </c>
      <c r="R5315" s="13">
        <f>IFERROR(VLOOKUP($A5315, 'Fielding Data'!$A$1:$H$12056, 6, 0), 0)</f>
        <v>9</v>
      </c>
      <c r="S5315" s="13">
        <f>IFERROR(VLOOKUP($A5315, 'Fielding Data'!$A$1:$H$12056, 7, 0), 0)</f>
        <v>0</v>
      </c>
      <c r="T5315" s="13">
        <f>IFERROR(VLOOKUP($A5315, 'Fielding Data'!$A$1:$H$12056, 8, 0), 0)</f>
        <v>25</v>
      </c>
      <c r="U5315" s="13">
        <f>SUMIFS('Fielding Data'!E:E, 'Fielding Data'!$A:$A, $A5315)</f>
        <v>168</v>
      </c>
      <c r="V5315" s="13">
        <f>SUMIFS('Fielding Data'!F:F, 'Fielding Data'!$A:$A, $A5315)</f>
        <v>9</v>
      </c>
      <c r="W5315" s="13">
        <f>SUMIFS('Fielding Data'!G:G, 'Fielding Data'!$A:$A, $A5315)</f>
        <v>0</v>
      </c>
      <c r="X5315" s="13">
        <f>SUMIFS('Fielding Data'!H:H, 'Fielding Data'!$A:$A, $A5315)</f>
        <v>25</v>
      </c>
    </row>
    <row r="5316" spans="1:24" x14ac:dyDescent="0.3">
      <c r="A5316" s="13" t="str">
        <f t="shared" si="167"/>
        <v>kontoge012014</v>
      </c>
      <c r="B5316" s="16" t="s">
        <v>1536</v>
      </c>
      <c r="C5316" s="16">
        <v>2014</v>
      </c>
      <c r="D5316" s="16">
        <v>24</v>
      </c>
      <c r="E5316" s="16">
        <v>1</v>
      </c>
      <c r="F5316" s="16">
        <v>0</v>
      </c>
      <c r="G5316" s="16">
        <v>0</v>
      </c>
      <c r="H5316" s="16">
        <v>0</v>
      </c>
      <c r="I5316" s="16">
        <v>0</v>
      </c>
      <c r="J5316" s="16">
        <v>0</v>
      </c>
      <c r="K5316" s="16">
        <v>0</v>
      </c>
      <c r="L5316" s="16">
        <v>0</v>
      </c>
      <c r="M5316" s="16">
        <v>0</v>
      </c>
      <c r="N5316" s="16">
        <v>0</v>
      </c>
      <c r="O5316" s="16">
        <v>0</v>
      </c>
      <c r="P5316" s="13" t="str">
        <f t="shared" si="166"/>
        <v>P</v>
      </c>
      <c r="Q5316" s="13">
        <f>IFERROR(VLOOKUP($A5316, 'Fielding Data'!$A$1:$H$12056, 5, 0), 0)</f>
        <v>1</v>
      </c>
      <c r="R5316" s="13">
        <f>IFERROR(VLOOKUP($A5316, 'Fielding Data'!$A$1:$H$12056, 6, 0), 0)</f>
        <v>3</v>
      </c>
      <c r="S5316" s="13">
        <f>IFERROR(VLOOKUP($A5316, 'Fielding Data'!$A$1:$H$12056, 7, 0), 0)</f>
        <v>0</v>
      </c>
      <c r="T5316" s="13">
        <f>IFERROR(VLOOKUP($A5316, 'Fielding Data'!$A$1:$H$12056, 8, 0), 0)</f>
        <v>0</v>
      </c>
      <c r="U5316" s="13">
        <f>SUMIFS('Fielding Data'!E:E, 'Fielding Data'!$A:$A, $A5316)</f>
        <v>1</v>
      </c>
      <c r="V5316" s="13">
        <f>SUMIFS('Fielding Data'!F:F, 'Fielding Data'!$A:$A, $A5316)</f>
        <v>3</v>
      </c>
      <c r="W5316" s="13">
        <f>SUMIFS('Fielding Data'!G:G, 'Fielding Data'!$A:$A, $A5316)</f>
        <v>0</v>
      </c>
      <c r="X5316" s="13">
        <f>SUMIFS('Fielding Data'!H:H, 'Fielding Data'!$A:$A, $A5316)</f>
        <v>0</v>
      </c>
    </row>
    <row r="5317" spans="1:24" x14ac:dyDescent="0.3">
      <c r="A5317" s="13" t="str">
        <f t="shared" si="167"/>
        <v>korecbo012014</v>
      </c>
      <c r="B5317" s="16" t="s">
        <v>946</v>
      </c>
      <c r="C5317" s="16">
        <v>2014</v>
      </c>
      <c r="D5317" s="16">
        <v>2</v>
      </c>
      <c r="E5317" s="16">
        <v>0</v>
      </c>
      <c r="F5317" s="16">
        <v>0</v>
      </c>
      <c r="G5317" s="16">
        <v>0</v>
      </c>
      <c r="H5317" s="16">
        <v>0</v>
      </c>
      <c r="I5317" s="16">
        <v>0</v>
      </c>
      <c r="J5317" s="16">
        <v>0</v>
      </c>
      <c r="K5317" s="16">
        <v>0</v>
      </c>
      <c r="L5317" s="16">
        <v>0</v>
      </c>
      <c r="M5317" s="16">
        <v>0</v>
      </c>
      <c r="N5317" s="16">
        <v>0</v>
      </c>
      <c r="O5317" s="16">
        <v>0</v>
      </c>
      <c r="P5317" s="13" t="str">
        <f t="shared" si="166"/>
        <v>P</v>
      </c>
      <c r="Q5317" s="13">
        <f>IFERROR(VLOOKUP($A5317, 'Fielding Data'!$A$1:$H$12056, 5, 0), 0)</f>
        <v>0</v>
      </c>
      <c r="R5317" s="13">
        <f>IFERROR(VLOOKUP($A5317, 'Fielding Data'!$A$1:$H$12056, 6, 0), 0)</f>
        <v>0</v>
      </c>
      <c r="S5317" s="13">
        <f>IFERROR(VLOOKUP($A5317, 'Fielding Data'!$A$1:$H$12056, 7, 0), 0)</f>
        <v>0</v>
      </c>
      <c r="T5317" s="13">
        <f>IFERROR(VLOOKUP($A5317, 'Fielding Data'!$A$1:$H$12056, 8, 0), 0)</f>
        <v>0</v>
      </c>
      <c r="U5317" s="13">
        <f>SUMIFS('Fielding Data'!E:E, 'Fielding Data'!$A:$A, $A5317)</f>
        <v>0</v>
      </c>
      <c r="V5317" s="13">
        <f>SUMIFS('Fielding Data'!F:F, 'Fielding Data'!$A:$A, $A5317)</f>
        <v>0</v>
      </c>
      <c r="W5317" s="13">
        <f>SUMIFS('Fielding Data'!G:G, 'Fielding Data'!$A:$A, $A5317)</f>
        <v>0</v>
      </c>
      <c r="X5317" s="13">
        <f>SUMIFS('Fielding Data'!H:H, 'Fielding Data'!$A:$A, $A5317)</f>
        <v>0</v>
      </c>
    </row>
    <row r="5318" spans="1:24" x14ac:dyDescent="0.3">
      <c r="A5318" s="13" t="str">
        <f t="shared" si="167"/>
        <v>kouzmke012014</v>
      </c>
      <c r="B5318" s="16" t="s">
        <v>670</v>
      </c>
      <c r="C5318" s="16">
        <v>2014</v>
      </c>
      <c r="D5318" s="16">
        <v>13</v>
      </c>
      <c r="E5318" s="16">
        <v>47</v>
      </c>
      <c r="F5318" s="16">
        <v>8</v>
      </c>
      <c r="G5318" s="16">
        <v>17</v>
      </c>
      <c r="H5318" s="16">
        <v>6</v>
      </c>
      <c r="I5318" s="16">
        <v>0</v>
      </c>
      <c r="J5318" s="16">
        <v>2</v>
      </c>
      <c r="K5318" s="16">
        <v>10</v>
      </c>
      <c r="L5318" s="16">
        <v>0</v>
      </c>
      <c r="M5318" s="16">
        <v>0</v>
      </c>
      <c r="N5318" s="16">
        <v>2</v>
      </c>
      <c r="O5318" s="16">
        <v>7</v>
      </c>
      <c r="P5318" s="13" t="str">
        <f t="shared" si="166"/>
        <v>3B</v>
      </c>
      <c r="Q5318" s="13">
        <f>IFERROR(VLOOKUP($A5318, 'Fielding Data'!$A$1:$H$12056, 5, 0), 0)</f>
        <v>2</v>
      </c>
      <c r="R5318" s="13">
        <f>IFERROR(VLOOKUP($A5318, 'Fielding Data'!$A$1:$H$12056, 6, 0), 0)</f>
        <v>18</v>
      </c>
      <c r="S5318" s="13">
        <f>IFERROR(VLOOKUP($A5318, 'Fielding Data'!$A$1:$H$12056, 7, 0), 0)</f>
        <v>2</v>
      </c>
      <c r="T5318" s="13">
        <f>IFERROR(VLOOKUP($A5318, 'Fielding Data'!$A$1:$H$12056, 8, 0), 0)</f>
        <v>1</v>
      </c>
      <c r="U5318" s="13">
        <f>SUMIFS('Fielding Data'!E:E, 'Fielding Data'!$A:$A, $A5318)</f>
        <v>2</v>
      </c>
      <c r="V5318" s="13">
        <f>SUMIFS('Fielding Data'!F:F, 'Fielding Data'!$A:$A, $A5318)</f>
        <v>18</v>
      </c>
      <c r="W5318" s="13">
        <f>SUMIFS('Fielding Data'!G:G, 'Fielding Data'!$A:$A, $A5318)</f>
        <v>2</v>
      </c>
      <c r="X5318" s="13">
        <f>SUMIFS('Fielding Data'!H:H, 'Fielding Data'!$A:$A, $A5318)</f>
        <v>1</v>
      </c>
    </row>
    <row r="5319" spans="1:24" x14ac:dyDescent="0.3">
      <c r="A5319" s="13" t="str">
        <f t="shared" si="167"/>
        <v>kozmape012014</v>
      </c>
      <c r="B5319" s="16" t="s">
        <v>1537</v>
      </c>
      <c r="C5319" s="16">
        <v>2014</v>
      </c>
      <c r="D5319" s="16">
        <v>14</v>
      </c>
      <c r="E5319" s="16">
        <v>23</v>
      </c>
      <c r="F5319" s="16">
        <v>4</v>
      </c>
      <c r="G5319" s="16">
        <v>7</v>
      </c>
      <c r="H5319" s="16">
        <v>3</v>
      </c>
      <c r="I5319" s="16">
        <v>0</v>
      </c>
      <c r="J5319" s="16">
        <v>0</v>
      </c>
      <c r="K5319" s="16">
        <v>0</v>
      </c>
      <c r="L5319" s="16">
        <v>0</v>
      </c>
      <c r="M5319" s="16">
        <v>0</v>
      </c>
      <c r="N5319" s="16">
        <v>3</v>
      </c>
      <c r="O5319" s="16">
        <v>4</v>
      </c>
      <c r="P5319" s="13" t="str">
        <f t="shared" si="166"/>
        <v>2B</v>
      </c>
      <c r="Q5319" s="13">
        <f>IFERROR(VLOOKUP($A5319, 'Fielding Data'!$A$1:$H$12056, 5, 0), 0)</f>
        <v>10</v>
      </c>
      <c r="R5319" s="13">
        <f>IFERROR(VLOOKUP($A5319, 'Fielding Data'!$A$1:$H$12056, 6, 0), 0)</f>
        <v>11</v>
      </c>
      <c r="S5319" s="13">
        <f>IFERROR(VLOOKUP($A5319, 'Fielding Data'!$A$1:$H$12056, 7, 0), 0)</f>
        <v>0</v>
      </c>
      <c r="T5319" s="13">
        <f>IFERROR(VLOOKUP($A5319, 'Fielding Data'!$A$1:$H$12056, 8, 0), 0)</f>
        <v>2</v>
      </c>
      <c r="U5319" s="13">
        <f>SUMIFS('Fielding Data'!E:E, 'Fielding Data'!$A:$A, $A5319)</f>
        <v>19</v>
      </c>
      <c r="V5319" s="13">
        <f>SUMIFS('Fielding Data'!F:F, 'Fielding Data'!$A:$A, $A5319)</f>
        <v>25</v>
      </c>
      <c r="W5319" s="13">
        <f>SUMIFS('Fielding Data'!G:G, 'Fielding Data'!$A:$A, $A5319)</f>
        <v>0</v>
      </c>
      <c r="X5319" s="13">
        <f>SUMIFS('Fielding Data'!H:H, 'Fielding Data'!$A:$A, $A5319)</f>
        <v>7</v>
      </c>
    </row>
    <row r="5320" spans="1:24" x14ac:dyDescent="0.3">
      <c r="A5320" s="13" t="str">
        <f t="shared" si="167"/>
        <v>krausma012014</v>
      </c>
      <c r="B5320" s="16" t="s">
        <v>1976</v>
      </c>
      <c r="C5320" s="16">
        <v>2014</v>
      </c>
      <c r="D5320" s="16">
        <v>67</v>
      </c>
      <c r="E5320" s="16">
        <v>186</v>
      </c>
      <c r="F5320" s="16">
        <v>16</v>
      </c>
      <c r="G5320" s="16">
        <v>36</v>
      </c>
      <c r="H5320" s="16">
        <v>6</v>
      </c>
      <c r="I5320" s="16">
        <v>0</v>
      </c>
      <c r="J5320" s="16">
        <v>6</v>
      </c>
      <c r="K5320" s="16">
        <v>21</v>
      </c>
      <c r="L5320" s="16">
        <v>0</v>
      </c>
      <c r="M5320" s="16">
        <v>0</v>
      </c>
      <c r="N5320" s="16">
        <v>21</v>
      </c>
      <c r="O5320" s="16">
        <v>54</v>
      </c>
      <c r="P5320" s="13" t="str">
        <f t="shared" si="166"/>
        <v>1B</v>
      </c>
      <c r="Q5320" s="13">
        <f>IFERROR(VLOOKUP($A5320, 'Fielding Data'!$A$1:$H$12056, 5, 0), 0)</f>
        <v>257</v>
      </c>
      <c r="R5320" s="13">
        <f>IFERROR(VLOOKUP($A5320, 'Fielding Data'!$A$1:$H$12056, 6, 0), 0)</f>
        <v>30</v>
      </c>
      <c r="S5320" s="13">
        <f>IFERROR(VLOOKUP($A5320, 'Fielding Data'!$A$1:$H$12056, 7, 0), 0)</f>
        <v>4</v>
      </c>
      <c r="T5320" s="13">
        <f>IFERROR(VLOOKUP($A5320, 'Fielding Data'!$A$1:$H$12056, 8, 0), 0)</f>
        <v>24</v>
      </c>
      <c r="U5320" s="13">
        <f>SUMIFS('Fielding Data'!E:E, 'Fielding Data'!$A:$A, $A5320)</f>
        <v>331</v>
      </c>
      <c r="V5320" s="13">
        <f>SUMIFS('Fielding Data'!F:F, 'Fielding Data'!$A:$A, $A5320)</f>
        <v>32</v>
      </c>
      <c r="W5320" s="13">
        <f>SUMIFS('Fielding Data'!G:G, 'Fielding Data'!$A:$A, $A5320)</f>
        <v>4</v>
      </c>
      <c r="X5320" s="13">
        <f>SUMIFS('Fielding Data'!H:H, 'Fielding Data'!$A:$A, $A5320)</f>
        <v>26</v>
      </c>
    </row>
    <row r="5321" spans="1:24" x14ac:dyDescent="0.3">
      <c r="A5321" s="13" t="str">
        <f t="shared" si="167"/>
        <v>krolia012014</v>
      </c>
      <c r="B5321" s="16" t="s">
        <v>1977</v>
      </c>
      <c r="C5321" s="16">
        <v>2014</v>
      </c>
      <c r="D5321" s="16">
        <v>45</v>
      </c>
      <c r="E5321" s="16">
        <v>1</v>
      </c>
      <c r="F5321" s="16">
        <v>0</v>
      </c>
      <c r="G5321" s="16">
        <v>0</v>
      </c>
      <c r="H5321" s="16">
        <v>0</v>
      </c>
      <c r="I5321" s="16">
        <v>0</v>
      </c>
      <c r="J5321" s="16">
        <v>0</v>
      </c>
      <c r="K5321" s="16">
        <v>0</v>
      </c>
      <c r="L5321" s="16">
        <v>0</v>
      </c>
      <c r="M5321" s="16">
        <v>0</v>
      </c>
      <c r="N5321" s="16">
        <v>0</v>
      </c>
      <c r="O5321" s="16">
        <v>0</v>
      </c>
      <c r="P5321" s="13" t="str">
        <f t="shared" si="166"/>
        <v>P</v>
      </c>
      <c r="Q5321" s="13">
        <f>IFERROR(VLOOKUP($A5321, 'Fielding Data'!$A$1:$H$12056, 5, 0), 0)</f>
        <v>4</v>
      </c>
      <c r="R5321" s="13">
        <f>IFERROR(VLOOKUP($A5321, 'Fielding Data'!$A$1:$H$12056, 6, 0), 0)</f>
        <v>4</v>
      </c>
      <c r="S5321" s="13">
        <f>IFERROR(VLOOKUP($A5321, 'Fielding Data'!$A$1:$H$12056, 7, 0), 0)</f>
        <v>0</v>
      </c>
      <c r="T5321" s="13">
        <f>IFERROR(VLOOKUP($A5321, 'Fielding Data'!$A$1:$H$12056, 8, 0), 0)</f>
        <v>1</v>
      </c>
      <c r="U5321" s="13">
        <f>SUMIFS('Fielding Data'!E:E, 'Fielding Data'!$A:$A, $A5321)</f>
        <v>4</v>
      </c>
      <c r="V5321" s="13">
        <f>SUMIFS('Fielding Data'!F:F, 'Fielding Data'!$A:$A, $A5321)</f>
        <v>4</v>
      </c>
      <c r="W5321" s="13">
        <f>SUMIFS('Fielding Data'!G:G, 'Fielding Data'!$A:$A, $A5321)</f>
        <v>0</v>
      </c>
      <c r="X5321" s="13">
        <f>SUMIFS('Fielding Data'!H:H, 'Fielding Data'!$A:$A, $A5321)</f>
        <v>1</v>
      </c>
    </row>
    <row r="5322" spans="1:24" x14ac:dyDescent="0.3">
      <c r="A5322" s="13" t="str">
        <f t="shared" si="167"/>
        <v>kubelja012014</v>
      </c>
      <c r="B5322" s="16" t="s">
        <v>465</v>
      </c>
      <c r="C5322" s="16">
        <v>2014</v>
      </c>
      <c r="D5322" s="16">
        <v>45</v>
      </c>
      <c r="E5322" s="16">
        <v>156</v>
      </c>
      <c r="F5322" s="16">
        <v>12</v>
      </c>
      <c r="G5322" s="16">
        <v>35</v>
      </c>
      <c r="H5322" s="16">
        <v>6</v>
      </c>
      <c r="I5322" s="16">
        <v>1</v>
      </c>
      <c r="J5322" s="16">
        <v>1</v>
      </c>
      <c r="K5322" s="16">
        <v>13</v>
      </c>
      <c r="L5322" s="16">
        <v>1</v>
      </c>
      <c r="M5322" s="16">
        <v>0</v>
      </c>
      <c r="N5322" s="16">
        <v>19</v>
      </c>
      <c r="O5322" s="16">
        <v>59</v>
      </c>
      <c r="P5322" s="13" t="str">
        <f t="shared" si="166"/>
        <v>LF</v>
      </c>
      <c r="Q5322" s="13">
        <f>IFERROR(VLOOKUP($A5322, 'Fielding Data'!$A$1:$H$12056, 5, 0), 0)</f>
        <v>70</v>
      </c>
      <c r="R5322" s="13">
        <f>IFERROR(VLOOKUP($A5322, 'Fielding Data'!$A$1:$H$12056, 6, 0), 0)</f>
        <v>0</v>
      </c>
      <c r="S5322" s="13">
        <f>IFERROR(VLOOKUP($A5322, 'Fielding Data'!$A$1:$H$12056, 7, 0), 0)</f>
        <v>0</v>
      </c>
      <c r="T5322" s="13">
        <f>IFERROR(VLOOKUP($A5322, 'Fielding Data'!$A$1:$H$12056, 8, 0), 0)</f>
        <v>0</v>
      </c>
      <c r="U5322" s="13">
        <f>SUMIFS('Fielding Data'!E:E, 'Fielding Data'!$A:$A, $A5322)</f>
        <v>152</v>
      </c>
      <c r="V5322" s="13">
        <f>SUMIFS('Fielding Data'!F:F, 'Fielding Data'!$A:$A, $A5322)</f>
        <v>0</v>
      </c>
      <c r="W5322" s="13">
        <f>SUMIFS('Fielding Data'!G:G, 'Fielding Data'!$A:$A, $A5322)</f>
        <v>0</v>
      </c>
      <c r="X5322" s="13">
        <f>SUMIFS('Fielding Data'!H:H, 'Fielding Data'!$A:$A, $A5322)</f>
        <v>0</v>
      </c>
    </row>
    <row r="5323" spans="1:24" x14ac:dyDescent="0.3">
      <c r="A5323" s="13" t="str">
        <f t="shared" si="167"/>
        <v>kurodhi012014</v>
      </c>
      <c r="B5323" s="16" t="s">
        <v>948</v>
      </c>
      <c r="C5323" s="16">
        <v>2014</v>
      </c>
      <c r="D5323" s="16">
        <v>32</v>
      </c>
      <c r="E5323" s="16">
        <v>3</v>
      </c>
      <c r="F5323" s="16">
        <v>0</v>
      </c>
      <c r="G5323" s="16">
        <v>0</v>
      </c>
      <c r="H5323" s="16">
        <v>0</v>
      </c>
      <c r="I5323" s="16">
        <v>0</v>
      </c>
      <c r="J5323" s="16">
        <v>0</v>
      </c>
      <c r="K5323" s="16">
        <v>0</v>
      </c>
      <c r="L5323" s="16">
        <v>0</v>
      </c>
      <c r="M5323" s="16">
        <v>0</v>
      </c>
      <c r="N5323" s="16">
        <v>0</v>
      </c>
      <c r="O5323" s="16">
        <v>0</v>
      </c>
      <c r="P5323" s="13" t="str">
        <f t="shared" si="166"/>
        <v>P</v>
      </c>
      <c r="Q5323" s="13">
        <f>IFERROR(VLOOKUP($A5323, 'Fielding Data'!$A$1:$H$12056, 5, 0), 0)</f>
        <v>18</v>
      </c>
      <c r="R5323" s="13">
        <f>IFERROR(VLOOKUP($A5323, 'Fielding Data'!$A$1:$H$12056, 6, 0), 0)</f>
        <v>16</v>
      </c>
      <c r="S5323" s="13">
        <f>IFERROR(VLOOKUP($A5323, 'Fielding Data'!$A$1:$H$12056, 7, 0), 0)</f>
        <v>1</v>
      </c>
      <c r="T5323" s="13">
        <f>IFERROR(VLOOKUP($A5323, 'Fielding Data'!$A$1:$H$12056, 8, 0), 0)</f>
        <v>0</v>
      </c>
      <c r="U5323" s="13">
        <f>SUMIFS('Fielding Data'!E:E, 'Fielding Data'!$A:$A, $A5323)</f>
        <v>18</v>
      </c>
      <c r="V5323" s="13">
        <f>SUMIFS('Fielding Data'!F:F, 'Fielding Data'!$A:$A, $A5323)</f>
        <v>16</v>
      </c>
      <c r="W5323" s="13">
        <f>SUMIFS('Fielding Data'!G:G, 'Fielding Data'!$A:$A, $A5323)</f>
        <v>1</v>
      </c>
      <c r="X5323" s="13">
        <f>SUMIFS('Fielding Data'!H:H, 'Fielding Data'!$A:$A, $A5323)</f>
        <v>0</v>
      </c>
    </row>
    <row r="5324" spans="1:24" x14ac:dyDescent="0.3">
      <c r="A5324" s="13" t="str">
        <f t="shared" si="167"/>
        <v>lafrobo012014</v>
      </c>
      <c r="B5324" s="16" t="s">
        <v>1978</v>
      </c>
      <c r="C5324" s="16">
        <v>2014</v>
      </c>
      <c r="D5324" s="16">
        <v>6</v>
      </c>
      <c r="E5324" s="16">
        <v>0</v>
      </c>
      <c r="F5324" s="16">
        <v>0</v>
      </c>
      <c r="G5324" s="16">
        <v>0</v>
      </c>
      <c r="H5324" s="16">
        <v>0</v>
      </c>
      <c r="I5324" s="16">
        <v>0</v>
      </c>
      <c r="J5324" s="16">
        <v>0</v>
      </c>
      <c r="K5324" s="16">
        <v>0</v>
      </c>
      <c r="L5324" s="16">
        <v>0</v>
      </c>
      <c r="M5324" s="16">
        <v>0</v>
      </c>
      <c r="N5324" s="16">
        <v>0</v>
      </c>
      <c r="O5324" s="16">
        <v>0</v>
      </c>
      <c r="P5324" s="13" t="str">
        <f t="shared" si="166"/>
        <v>P</v>
      </c>
      <c r="Q5324" s="13">
        <f>IFERROR(VLOOKUP($A5324, 'Fielding Data'!$A$1:$H$12056, 5, 0), 0)</f>
        <v>0</v>
      </c>
      <c r="R5324" s="13">
        <f>IFERROR(VLOOKUP($A5324, 'Fielding Data'!$A$1:$H$12056, 6, 0), 0)</f>
        <v>0</v>
      </c>
      <c r="S5324" s="13">
        <f>IFERROR(VLOOKUP($A5324, 'Fielding Data'!$A$1:$H$12056, 7, 0), 0)</f>
        <v>0</v>
      </c>
      <c r="T5324" s="13">
        <f>IFERROR(VLOOKUP($A5324, 'Fielding Data'!$A$1:$H$12056, 8, 0), 0)</f>
        <v>0</v>
      </c>
      <c r="U5324" s="13">
        <f>SUMIFS('Fielding Data'!E:E, 'Fielding Data'!$A:$A, $A5324)</f>
        <v>0</v>
      </c>
      <c r="V5324" s="13">
        <f>SUMIFS('Fielding Data'!F:F, 'Fielding Data'!$A:$A, $A5324)</f>
        <v>0</v>
      </c>
      <c r="W5324" s="13">
        <f>SUMIFS('Fielding Data'!G:G, 'Fielding Data'!$A:$A, $A5324)</f>
        <v>0</v>
      </c>
      <c r="X5324" s="13">
        <f>SUMIFS('Fielding Data'!H:H, 'Fielding Data'!$A:$A, $A5324)</f>
        <v>0</v>
      </c>
    </row>
    <row r="5325" spans="1:24" x14ac:dyDescent="0.3">
      <c r="A5325" s="13" t="str">
        <f t="shared" si="167"/>
        <v>lagarju012014</v>
      </c>
      <c r="B5325" s="16" t="s">
        <v>1979</v>
      </c>
      <c r="C5325" s="16">
        <v>2014</v>
      </c>
      <c r="D5325" s="16">
        <v>116</v>
      </c>
      <c r="E5325" s="16">
        <v>416</v>
      </c>
      <c r="F5325" s="16">
        <v>46</v>
      </c>
      <c r="G5325" s="16">
        <v>117</v>
      </c>
      <c r="H5325" s="16">
        <v>24</v>
      </c>
      <c r="I5325" s="16">
        <v>3</v>
      </c>
      <c r="J5325" s="16">
        <v>4</v>
      </c>
      <c r="K5325" s="16">
        <v>47</v>
      </c>
      <c r="L5325" s="16">
        <v>13</v>
      </c>
      <c r="M5325" s="16">
        <v>4</v>
      </c>
      <c r="N5325" s="16">
        <v>20</v>
      </c>
      <c r="O5325" s="16">
        <v>87</v>
      </c>
      <c r="P5325" s="13" t="str">
        <f t="shared" si="166"/>
        <v>CF</v>
      </c>
      <c r="Q5325" s="13">
        <f>IFERROR(VLOOKUP($A5325, 'Fielding Data'!$A$1:$H$12056, 5, 0), 0)</f>
        <v>293</v>
      </c>
      <c r="R5325" s="13">
        <f>IFERROR(VLOOKUP($A5325, 'Fielding Data'!$A$1:$H$12056, 6, 0), 0)</f>
        <v>6</v>
      </c>
      <c r="S5325" s="13">
        <f>IFERROR(VLOOKUP($A5325, 'Fielding Data'!$A$1:$H$12056, 7, 0), 0)</f>
        <v>5</v>
      </c>
      <c r="T5325" s="13">
        <f>IFERROR(VLOOKUP($A5325, 'Fielding Data'!$A$1:$H$12056, 8, 0), 0)</f>
        <v>0</v>
      </c>
      <c r="U5325" s="13">
        <f>SUMIFS('Fielding Data'!E:E, 'Fielding Data'!$A:$A, $A5325)</f>
        <v>586</v>
      </c>
      <c r="V5325" s="13">
        <f>SUMIFS('Fielding Data'!F:F, 'Fielding Data'!$A:$A, $A5325)</f>
        <v>12</v>
      </c>
      <c r="W5325" s="13">
        <f>SUMIFS('Fielding Data'!G:G, 'Fielding Data'!$A:$A, $A5325)</f>
        <v>10</v>
      </c>
      <c r="X5325" s="13">
        <f>SUMIFS('Fielding Data'!H:H, 'Fielding Data'!$A:$A, $A5325)</f>
        <v>0</v>
      </c>
    </row>
    <row r="5326" spans="1:24" x14ac:dyDescent="0.3">
      <c r="A5326" s="13" t="str">
        <f t="shared" si="167"/>
        <v>lairdge012014</v>
      </c>
      <c r="B5326" s="16" t="s">
        <v>383</v>
      </c>
      <c r="C5326" s="16">
        <v>2014</v>
      </c>
      <c r="D5326" s="16">
        <v>53</v>
      </c>
      <c r="E5326" s="16">
        <v>152</v>
      </c>
      <c r="F5326" s="16">
        <v>12</v>
      </c>
      <c r="G5326" s="16">
        <v>31</v>
      </c>
      <c r="H5326" s="16">
        <v>8</v>
      </c>
      <c r="I5326" s="16">
        <v>0</v>
      </c>
      <c r="J5326" s="16">
        <v>0</v>
      </c>
      <c r="K5326" s="16">
        <v>10</v>
      </c>
      <c r="L5326" s="16">
        <v>0</v>
      </c>
      <c r="M5326" s="16">
        <v>0</v>
      </c>
      <c r="N5326" s="16">
        <v>14</v>
      </c>
      <c r="O5326" s="16">
        <v>33</v>
      </c>
      <c r="P5326" s="13" t="str">
        <f t="shared" si="166"/>
        <v>C</v>
      </c>
      <c r="Q5326" s="13">
        <f>IFERROR(VLOOKUP($A5326, 'Fielding Data'!$A$1:$H$12056, 5, 0), 0)</f>
        <v>339</v>
      </c>
      <c r="R5326" s="13">
        <f>IFERROR(VLOOKUP($A5326, 'Fielding Data'!$A$1:$H$12056, 6, 0), 0)</f>
        <v>28</v>
      </c>
      <c r="S5326" s="13">
        <f>IFERROR(VLOOKUP($A5326, 'Fielding Data'!$A$1:$H$12056, 7, 0), 0)</f>
        <v>2</v>
      </c>
      <c r="T5326" s="13">
        <f>IFERROR(VLOOKUP($A5326, 'Fielding Data'!$A$1:$H$12056, 8, 0), 0)</f>
        <v>4</v>
      </c>
      <c r="U5326" s="13">
        <f>SUMIFS('Fielding Data'!E:E, 'Fielding Data'!$A:$A, $A5326)</f>
        <v>339</v>
      </c>
      <c r="V5326" s="13">
        <f>SUMIFS('Fielding Data'!F:F, 'Fielding Data'!$A:$A, $A5326)</f>
        <v>28</v>
      </c>
      <c r="W5326" s="13">
        <f>SUMIFS('Fielding Data'!G:G, 'Fielding Data'!$A:$A, $A5326)</f>
        <v>2</v>
      </c>
      <c r="X5326" s="13">
        <f>SUMIFS('Fielding Data'!H:H, 'Fielding Data'!$A:$A, $A5326)</f>
        <v>4</v>
      </c>
    </row>
    <row r="5327" spans="1:24" x14ac:dyDescent="0.3">
      <c r="A5327" s="13" t="str">
        <f t="shared" si="167"/>
        <v>lakeju012014</v>
      </c>
      <c r="B5327" s="16" t="s">
        <v>1980</v>
      </c>
      <c r="C5327" s="16">
        <v>2014</v>
      </c>
      <c r="D5327" s="16">
        <v>108</v>
      </c>
      <c r="E5327" s="16">
        <v>308</v>
      </c>
      <c r="F5327" s="16">
        <v>30</v>
      </c>
      <c r="G5327" s="16">
        <v>65</v>
      </c>
      <c r="H5327" s="16">
        <v>10</v>
      </c>
      <c r="I5327" s="16">
        <v>3</v>
      </c>
      <c r="J5327" s="16">
        <v>9</v>
      </c>
      <c r="K5327" s="16">
        <v>25</v>
      </c>
      <c r="L5327" s="16">
        <v>7</v>
      </c>
      <c r="M5327" s="16">
        <v>3</v>
      </c>
      <c r="N5327" s="16">
        <v>14</v>
      </c>
      <c r="O5327" s="16">
        <v>110</v>
      </c>
      <c r="P5327" s="13" t="str">
        <f t="shared" si="166"/>
        <v>CF</v>
      </c>
      <c r="Q5327" s="13">
        <f>IFERROR(VLOOKUP($A5327, 'Fielding Data'!$A$1:$H$12056, 5, 0), 0)</f>
        <v>54</v>
      </c>
      <c r="R5327" s="13">
        <f>IFERROR(VLOOKUP($A5327, 'Fielding Data'!$A$1:$H$12056, 6, 0), 0)</f>
        <v>1</v>
      </c>
      <c r="S5327" s="13">
        <f>IFERROR(VLOOKUP($A5327, 'Fielding Data'!$A$1:$H$12056, 7, 0), 0)</f>
        <v>3</v>
      </c>
      <c r="T5327" s="13">
        <f>IFERROR(VLOOKUP($A5327, 'Fielding Data'!$A$1:$H$12056, 8, 0), 0)</f>
        <v>0</v>
      </c>
      <c r="U5327" s="13">
        <f>SUMIFS('Fielding Data'!E:E, 'Fielding Data'!$A:$A, $A5327)</f>
        <v>290</v>
      </c>
      <c r="V5327" s="13">
        <f>SUMIFS('Fielding Data'!F:F, 'Fielding Data'!$A:$A, $A5327)</f>
        <v>6</v>
      </c>
      <c r="W5327" s="13">
        <f>SUMIFS('Fielding Data'!G:G, 'Fielding Data'!$A:$A, $A5327)</f>
        <v>14</v>
      </c>
      <c r="X5327" s="13">
        <f>SUMIFS('Fielding Data'!H:H, 'Fielding Data'!$A:$A, $A5327)</f>
        <v>2</v>
      </c>
    </row>
    <row r="5328" spans="1:24" x14ac:dyDescent="0.3">
      <c r="A5328" s="13" t="str">
        <f t="shared" si="167"/>
        <v>lambja012014</v>
      </c>
      <c r="B5328" s="16" t="s">
        <v>2206</v>
      </c>
      <c r="C5328" s="16">
        <v>2014</v>
      </c>
      <c r="D5328" s="16">
        <v>37</v>
      </c>
      <c r="E5328" s="16">
        <v>126</v>
      </c>
      <c r="F5328" s="16">
        <v>15</v>
      </c>
      <c r="G5328" s="16">
        <v>29</v>
      </c>
      <c r="H5328" s="16">
        <v>4</v>
      </c>
      <c r="I5328" s="16">
        <v>1</v>
      </c>
      <c r="J5328" s="16">
        <v>4</v>
      </c>
      <c r="K5328" s="16">
        <v>11</v>
      </c>
      <c r="L5328" s="16">
        <v>1</v>
      </c>
      <c r="M5328" s="16">
        <v>1</v>
      </c>
      <c r="N5328" s="16">
        <v>6</v>
      </c>
      <c r="O5328" s="16">
        <v>37</v>
      </c>
      <c r="P5328" s="13" t="str">
        <f t="shared" si="166"/>
        <v>3B</v>
      </c>
      <c r="Q5328" s="13">
        <f>IFERROR(VLOOKUP($A5328, 'Fielding Data'!$A$1:$H$12056, 5, 0), 0)</f>
        <v>14</v>
      </c>
      <c r="R5328" s="13">
        <f>IFERROR(VLOOKUP($A5328, 'Fielding Data'!$A$1:$H$12056, 6, 0), 0)</f>
        <v>61</v>
      </c>
      <c r="S5328" s="13">
        <f>IFERROR(VLOOKUP($A5328, 'Fielding Data'!$A$1:$H$12056, 7, 0), 0)</f>
        <v>1</v>
      </c>
      <c r="T5328" s="13">
        <f>IFERROR(VLOOKUP($A5328, 'Fielding Data'!$A$1:$H$12056, 8, 0), 0)</f>
        <v>5</v>
      </c>
      <c r="U5328" s="13">
        <f>SUMIFS('Fielding Data'!E:E, 'Fielding Data'!$A:$A, $A5328)</f>
        <v>14</v>
      </c>
      <c r="V5328" s="13">
        <f>SUMIFS('Fielding Data'!F:F, 'Fielding Data'!$A:$A, $A5328)</f>
        <v>61</v>
      </c>
      <c r="W5328" s="13">
        <f>SUMIFS('Fielding Data'!G:G, 'Fielding Data'!$A:$A, $A5328)</f>
        <v>1</v>
      </c>
      <c r="X5328" s="13">
        <f>SUMIFS('Fielding Data'!H:H, 'Fielding Data'!$A:$A, $A5328)</f>
        <v>5</v>
      </c>
    </row>
    <row r="5329" spans="1:24" x14ac:dyDescent="0.3">
      <c r="A5329" s="13" t="str">
        <f t="shared" si="167"/>
        <v>lamboan012014</v>
      </c>
      <c r="B5329" s="16" t="s">
        <v>1981</v>
      </c>
      <c r="C5329" s="16">
        <v>2014</v>
      </c>
      <c r="D5329" s="16">
        <v>21</v>
      </c>
      <c r="E5329" s="16">
        <v>39</v>
      </c>
      <c r="F5329" s="16">
        <v>3</v>
      </c>
      <c r="G5329" s="16">
        <v>10</v>
      </c>
      <c r="H5329" s="16">
        <v>4</v>
      </c>
      <c r="I5329" s="16">
        <v>0</v>
      </c>
      <c r="J5329" s="16">
        <v>0</v>
      </c>
      <c r="K5329" s="16">
        <v>1</v>
      </c>
      <c r="L5329" s="16">
        <v>0</v>
      </c>
      <c r="M5329" s="16">
        <v>0</v>
      </c>
      <c r="N5329" s="16">
        <v>0</v>
      </c>
      <c r="O5329" s="16">
        <v>8</v>
      </c>
      <c r="P5329" s="13" t="str">
        <f t="shared" si="166"/>
        <v>1B</v>
      </c>
      <c r="Q5329" s="13">
        <f>IFERROR(VLOOKUP($A5329, 'Fielding Data'!$A$1:$H$12056, 5, 0), 0)</f>
        <v>4</v>
      </c>
      <c r="R5329" s="13">
        <f>IFERROR(VLOOKUP($A5329, 'Fielding Data'!$A$1:$H$12056, 6, 0), 0)</f>
        <v>0</v>
      </c>
      <c r="S5329" s="13">
        <f>IFERROR(VLOOKUP($A5329, 'Fielding Data'!$A$1:$H$12056, 7, 0), 0)</f>
        <v>0</v>
      </c>
      <c r="T5329" s="13">
        <f>IFERROR(VLOOKUP($A5329, 'Fielding Data'!$A$1:$H$12056, 8, 0), 0)</f>
        <v>1</v>
      </c>
      <c r="U5329" s="13">
        <f>SUMIFS('Fielding Data'!E:E, 'Fielding Data'!$A:$A, $A5329)</f>
        <v>28</v>
      </c>
      <c r="V5329" s="13">
        <f>SUMIFS('Fielding Data'!F:F, 'Fielding Data'!$A:$A, $A5329)</f>
        <v>0</v>
      </c>
      <c r="W5329" s="13">
        <f>SUMIFS('Fielding Data'!G:G, 'Fielding Data'!$A:$A, $A5329)</f>
        <v>0</v>
      </c>
      <c r="X5329" s="13">
        <f>SUMIFS('Fielding Data'!H:H, 'Fielding Data'!$A:$A, $A5329)</f>
        <v>1</v>
      </c>
    </row>
    <row r="5330" spans="1:24" x14ac:dyDescent="0.3">
      <c r="A5330" s="13" t="str">
        <f t="shared" si="167"/>
        <v>laneja012014</v>
      </c>
      <c r="B5330" s="16" t="s">
        <v>310</v>
      </c>
      <c r="C5330" s="16">
        <v>2014</v>
      </c>
      <c r="D5330" s="16">
        <v>3</v>
      </c>
      <c r="E5330" s="16">
        <v>3</v>
      </c>
      <c r="F5330" s="16">
        <v>0</v>
      </c>
      <c r="G5330" s="16">
        <v>1</v>
      </c>
      <c r="H5330" s="16">
        <v>0</v>
      </c>
      <c r="I5330" s="16">
        <v>0</v>
      </c>
      <c r="J5330" s="16">
        <v>0</v>
      </c>
      <c r="K5330" s="16">
        <v>0</v>
      </c>
      <c r="L5330" s="16">
        <v>0</v>
      </c>
      <c r="M5330" s="16">
        <v>0</v>
      </c>
      <c r="N5330" s="16">
        <v>0</v>
      </c>
      <c r="O5330" s="16">
        <v>0</v>
      </c>
      <c r="P5330" s="13" t="str">
        <f t="shared" si="166"/>
        <v>P</v>
      </c>
      <c r="Q5330" s="13">
        <f>IFERROR(VLOOKUP($A5330, 'Fielding Data'!$A$1:$H$12056, 5, 0), 0)</f>
        <v>0</v>
      </c>
      <c r="R5330" s="13">
        <f>IFERROR(VLOOKUP($A5330, 'Fielding Data'!$A$1:$H$12056, 6, 0), 0)</f>
        <v>2</v>
      </c>
      <c r="S5330" s="13">
        <f>IFERROR(VLOOKUP($A5330, 'Fielding Data'!$A$1:$H$12056, 7, 0), 0)</f>
        <v>0</v>
      </c>
      <c r="T5330" s="13">
        <f>IFERROR(VLOOKUP($A5330, 'Fielding Data'!$A$1:$H$12056, 8, 0), 0)</f>
        <v>0</v>
      </c>
      <c r="U5330" s="13">
        <f>SUMIFS('Fielding Data'!E:E, 'Fielding Data'!$A:$A, $A5330)</f>
        <v>0</v>
      </c>
      <c r="V5330" s="13">
        <f>SUMIFS('Fielding Data'!F:F, 'Fielding Data'!$A:$A, $A5330)</f>
        <v>2</v>
      </c>
      <c r="W5330" s="13">
        <f>SUMIFS('Fielding Data'!G:G, 'Fielding Data'!$A:$A, $A5330)</f>
        <v>0</v>
      </c>
      <c r="X5330" s="13">
        <f>SUMIFS('Fielding Data'!H:H, 'Fielding Data'!$A:$A, $A5330)</f>
        <v>0</v>
      </c>
    </row>
    <row r="5331" spans="1:24" x14ac:dyDescent="0.3">
      <c r="A5331" s="13" t="str">
        <f t="shared" si="167"/>
        <v>lannajo012014</v>
      </c>
      <c r="B5331" s="16" t="s">
        <v>811</v>
      </c>
      <c r="C5331" s="16">
        <v>2014</v>
      </c>
      <c r="D5331" s="16">
        <v>5</v>
      </c>
      <c r="E5331" s="16">
        <v>0</v>
      </c>
      <c r="F5331" s="16">
        <v>0</v>
      </c>
      <c r="G5331" s="16">
        <v>0</v>
      </c>
      <c r="H5331" s="16">
        <v>0</v>
      </c>
      <c r="I5331" s="16">
        <v>0</v>
      </c>
      <c r="J5331" s="16">
        <v>0</v>
      </c>
      <c r="K5331" s="16">
        <v>0</v>
      </c>
      <c r="L5331" s="16">
        <v>0</v>
      </c>
      <c r="M5331" s="16">
        <v>0</v>
      </c>
      <c r="N5331" s="16">
        <v>0</v>
      </c>
      <c r="O5331" s="16">
        <v>0</v>
      </c>
      <c r="P5331" s="13" t="str">
        <f t="shared" si="166"/>
        <v>P</v>
      </c>
      <c r="Q5331" s="13">
        <f>IFERROR(VLOOKUP($A5331, 'Fielding Data'!$A$1:$H$12056, 5, 0), 0)</f>
        <v>0</v>
      </c>
      <c r="R5331" s="13">
        <f>IFERROR(VLOOKUP($A5331, 'Fielding Data'!$A$1:$H$12056, 6, 0), 0)</f>
        <v>1</v>
      </c>
      <c r="S5331" s="13">
        <f>IFERROR(VLOOKUP($A5331, 'Fielding Data'!$A$1:$H$12056, 7, 0), 0)</f>
        <v>0</v>
      </c>
      <c r="T5331" s="13">
        <f>IFERROR(VLOOKUP($A5331, 'Fielding Data'!$A$1:$H$12056, 8, 0), 0)</f>
        <v>0</v>
      </c>
      <c r="U5331" s="13">
        <f>SUMIFS('Fielding Data'!E:E, 'Fielding Data'!$A:$A, $A5331)</f>
        <v>0</v>
      </c>
      <c r="V5331" s="13">
        <f>SUMIFS('Fielding Data'!F:F, 'Fielding Data'!$A:$A, $A5331)</f>
        <v>1</v>
      </c>
      <c r="W5331" s="13">
        <f>SUMIFS('Fielding Data'!G:G, 'Fielding Data'!$A:$A, $A5331)</f>
        <v>0</v>
      </c>
      <c r="X5331" s="13">
        <f>SUMIFS('Fielding Data'!H:H, 'Fielding Data'!$A:$A, $A5331)</f>
        <v>0</v>
      </c>
    </row>
    <row r="5332" spans="1:24" x14ac:dyDescent="0.3">
      <c r="A5332" s="13" t="str">
        <f t="shared" si="167"/>
        <v>larocad012014</v>
      </c>
      <c r="B5332" s="16" t="s">
        <v>466</v>
      </c>
      <c r="C5332" s="16">
        <v>2014</v>
      </c>
      <c r="D5332" s="16">
        <v>140</v>
      </c>
      <c r="E5332" s="16">
        <v>494</v>
      </c>
      <c r="F5332" s="16">
        <v>73</v>
      </c>
      <c r="G5332" s="16">
        <v>128</v>
      </c>
      <c r="H5332" s="16">
        <v>19</v>
      </c>
      <c r="I5332" s="16">
        <v>0</v>
      </c>
      <c r="J5332" s="16">
        <v>26</v>
      </c>
      <c r="K5332" s="16">
        <v>92</v>
      </c>
      <c r="L5332" s="16">
        <v>3</v>
      </c>
      <c r="M5332" s="16">
        <v>0</v>
      </c>
      <c r="N5332" s="16">
        <v>82</v>
      </c>
      <c r="O5332" s="16">
        <v>108</v>
      </c>
      <c r="P5332" s="13" t="str">
        <f t="shared" si="166"/>
        <v>1B</v>
      </c>
      <c r="Q5332" s="13">
        <f>IFERROR(VLOOKUP($A5332, 'Fielding Data'!$A$1:$H$12056, 5, 0), 0)</f>
        <v>1100</v>
      </c>
      <c r="R5332" s="13">
        <f>IFERROR(VLOOKUP($A5332, 'Fielding Data'!$A$1:$H$12056, 6, 0), 0)</f>
        <v>93</v>
      </c>
      <c r="S5332" s="13">
        <f>IFERROR(VLOOKUP($A5332, 'Fielding Data'!$A$1:$H$12056, 7, 0), 0)</f>
        <v>7</v>
      </c>
      <c r="T5332" s="13">
        <f>IFERROR(VLOOKUP($A5332, 'Fielding Data'!$A$1:$H$12056, 8, 0), 0)</f>
        <v>101</v>
      </c>
      <c r="U5332" s="13">
        <f>SUMIFS('Fielding Data'!E:E, 'Fielding Data'!$A:$A, $A5332)</f>
        <v>1100</v>
      </c>
      <c r="V5332" s="13">
        <f>SUMIFS('Fielding Data'!F:F, 'Fielding Data'!$A:$A, $A5332)</f>
        <v>93</v>
      </c>
      <c r="W5332" s="13">
        <f>SUMIFS('Fielding Data'!G:G, 'Fielding Data'!$A:$A, $A5332)</f>
        <v>7</v>
      </c>
      <c r="X5332" s="13">
        <f>SUMIFS('Fielding Data'!H:H, 'Fielding Data'!$A:$A, $A5332)</f>
        <v>101</v>
      </c>
    </row>
    <row r="5333" spans="1:24" x14ac:dyDescent="0.3">
      <c r="A5333" s="13" t="str">
        <f t="shared" si="167"/>
        <v>lasteto012014</v>
      </c>
      <c r="B5333" s="16" t="s">
        <v>2207</v>
      </c>
      <c r="C5333" s="16">
        <v>2014</v>
      </c>
      <c r="D5333" s="16">
        <v>93</v>
      </c>
      <c r="E5333" s="16">
        <v>319</v>
      </c>
      <c r="F5333" s="16">
        <v>22</v>
      </c>
      <c r="G5333" s="16">
        <v>80</v>
      </c>
      <c r="H5333" s="16">
        <v>16</v>
      </c>
      <c r="I5333" s="16">
        <v>1</v>
      </c>
      <c r="J5333" s="16">
        <v>1</v>
      </c>
      <c r="K5333" s="16">
        <v>31</v>
      </c>
      <c r="L5333" s="16">
        <v>2</v>
      </c>
      <c r="M5333" s="16">
        <v>1</v>
      </c>
      <c r="N5333" s="16">
        <v>36</v>
      </c>
      <c r="O5333" s="16">
        <v>40</v>
      </c>
      <c r="P5333" s="13" t="str">
        <f t="shared" si="166"/>
        <v>2B</v>
      </c>
      <c r="Q5333" s="13">
        <f>IFERROR(VLOOKUP($A5333, 'Fielding Data'!$A$1:$H$12056, 5, 0), 0)</f>
        <v>146</v>
      </c>
      <c r="R5333" s="13">
        <f>IFERROR(VLOOKUP($A5333, 'Fielding Data'!$A$1:$H$12056, 6, 0), 0)</f>
        <v>216</v>
      </c>
      <c r="S5333" s="13">
        <f>IFERROR(VLOOKUP($A5333, 'Fielding Data'!$A$1:$H$12056, 7, 0), 0)</f>
        <v>6</v>
      </c>
      <c r="T5333" s="13">
        <f>IFERROR(VLOOKUP($A5333, 'Fielding Data'!$A$1:$H$12056, 8, 0), 0)</f>
        <v>54</v>
      </c>
      <c r="U5333" s="13">
        <f>SUMIFS('Fielding Data'!E:E, 'Fielding Data'!$A:$A, $A5333)</f>
        <v>146</v>
      </c>
      <c r="V5333" s="13">
        <f>SUMIFS('Fielding Data'!F:F, 'Fielding Data'!$A:$A, $A5333)</f>
        <v>216</v>
      </c>
      <c r="W5333" s="13">
        <f>SUMIFS('Fielding Data'!G:G, 'Fielding Data'!$A:$A, $A5333)</f>
        <v>6</v>
      </c>
      <c r="X5333" s="13">
        <f>SUMIFS('Fielding Data'!H:H, 'Fielding Data'!$A:$A, $A5333)</f>
        <v>54</v>
      </c>
    </row>
    <row r="5334" spans="1:24" x14ac:dyDescent="0.3">
      <c r="A5334" s="13" t="str">
        <f t="shared" si="167"/>
        <v>latosma012014</v>
      </c>
      <c r="B5334" s="16" t="s">
        <v>1119</v>
      </c>
      <c r="C5334" s="16">
        <v>2014</v>
      </c>
      <c r="D5334" s="16">
        <v>16</v>
      </c>
      <c r="E5334" s="16">
        <v>30</v>
      </c>
      <c r="F5334" s="16">
        <v>2</v>
      </c>
      <c r="G5334" s="16">
        <v>3</v>
      </c>
      <c r="H5334" s="16">
        <v>0</v>
      </c>
      <c r="I5334" s="16">
        <v>0</v>
      </c>
      <c r="J5334" s="16">
        <v>0</v>
      </c>
      <c r="K5334" s="16">
        <v>1</v>
      </c>
      <c r="L5334" s="16">
        <v>0</v>
      </c>
      <c r="M5334" s="16">
        <v>0</v>
      </c>
      <c r="N5334" s="16">
        <v>1</v>
      </c>
      <c r="O5334" s="16">
        <v>12</v>
      </c>
      <c r="P5334" s="13" t="str">
        <f t="shared" si="166"/>
        <v>P</v>
      </c>
      <c r="Q5334" s="13">
        <f>IFERROR(VLOOKUP($A5334, 'Fielding Data'!$A$1:$H$12056, 5, 0), 0)</f>
        <v>10</v>
      </c>
      <c r="R5334" s="13">
        <f>IFERROR(VLOOKUP($A5334, 'Fielding Data'!$A$1:$H$12056, 6, 0), 0)</f>
        <v>12</v>
      </c>
      <c r="S5334" s="13">
        <f>IFERROR(VLOOKUP($A5334, 'Fielding Data'!$A$1:$H$12056, 7, 0), 0)</f>
        <v>0</v>
      </c>
      <c r="T5334" s="13">
        <f>IFERROR(VLOOKUP($A5334, 'Fielding Data'!$A$1:$H$12056, 8, 0), 0)</f>
        <v>1</v>
      </c>
      <c r="U5334" s="13">
        <f>SUMIFS('Fielding Data'!E:E, 'Fielding Data'!$A:$A, $A5334)</f>
        <v>10</v>
      </c>
      <c r="V5334" s="13">
        <f>SUMIFS('Fielding Data'!F:F, 'Fielding Data'!$A:$A, $A5334)</f>
        <v>12</v>
      </c>
      <c r="W5334" s="13">
        <f>SUMIFS('Fielding Data'!G:G, 'Fielding Data'!$A:$A, $A5334)</f>
        <v>0</v>
      </c>
      <c r="X5334" s="13">
        <f>SUMIFS('Fielding Data'!H:H, 'Fielding Data'!$A:$A, $A5334)</f>
        <v>1</v>
      </c>
    </row>
    <row r="5335" spans="1:24" x14ac:dyDescent="0.3">
      <c r="A5335" s="13" t="str">
        <f t="shared" si="167"/>
        <v>lavarry012014</v>
      </c>
      <c r="B5335" s="16" t="s">
        <v>1539</v>
      </c>
      <c r="C5335" s="16">
        <v>2014</v>
      </c>
      <c r="D5335" s="16">
        <v>9</v>
      </c>
      <c r="E5335" s="16">
        <v>10</v>
      </c>
      <c r="F5335" s="16">
        <v>0</v>
      </c>
      <c r="G5335" s="16">
        <v>0</v>
      </c>
      <c r="H5335" s="16">
        <v>0</v>
      </c>
      <c r="I5335" s="16">
        <v>0</v>
      </c>
      <c r="J5335" s="16">
        <v>0</v>
      </c>
      <c r="K5335" s="16">
        <v>0</v>
      </c>
      <c r="L5335" s="16">
        <v>0</v>
      </c>
      <c r="M5335" s="16">
        <v>0</v>
      </c>
      <c r="N5335" s="16">
        <v>0</v>
      </c>
      <c r="O5335" s="16">
        <v>3</v>
      </c>
      <c r="P5335" s="13" t="str">
        <f t="shared" si="166"/>
        <v>1B</v>
      </c>
      <c r="Q5335" s="13">
        <f>IFERROR(VLOOKUP($A5335, 'Fielding Data'!$A$1:$H$12056, 5, 0), 0)</f>
        <v>23</v>
      </c>
      <c r="R5335" s="13">
        <f>IFERROR(VLOOKUP($A5335, 'Fielding Data'!$A$1:$H$12056, 6, 0), 0)</f>
        <v>3</v>
      </c>
      <c r="S5335" s="13">
        <f>IFERROR(VLOOKUP($A5335, 'Fielding Data'!$A$1:$H$12056, 7, 0), 0)</f>
        <v>0</v>
      </c>
      <c r="T5335" s="13">
        <f>IFERROR(VLOOKUP($A5335, 'Fielding Data'!$A$1:$H$12056, 8, 0), 0)</f>
        <v>0</v>
      </c>
      <c r="U5335" s="13">
        <f>SUMIFS('Fielding Data'!E:E, 'Fielding Data'!$A:$A, $A5335)</f>
        <v>23</v>
      </c>
      <c r="V5335" s="13">
        <f>SUMIFS('Fielding Data'!F:F, 'Fielding Data'!$A:$A, $A5335)</f>
        <v>3</v>
      </c>
      <c r="W5335" s="13">
        <f>SUMIFS('Fielding Data'!G:G, 'Fielding Data'!$A:$A, $A5335)</f>
        <v>0</v>
      </c>
      <c r="X5335" s="13">
        <f>SUMIFS('Fielding Data'!H:H, 'Fielding Data'!$A:$A, $A5335)</f>
        <v>0</v>
      </c>
    </row>
    <row r="5336" spans="1:24" x14ac:dyDescent="0.3">
      <c r="A5336" s="13" t="str">
        <f t="shared" si="167"/>
        <v>lawribr012014</v>
      </c>
      <c r="B5336" s="16" t="s">
        <v>1540</v>
      </c>
      <c r="C5336" s="16">
        <v>2014</v>
      </c>
      <c r="D5336" s="16">
        <v>70</v>
      </c>
      <c r="E5336" s="16">
        <v>259</v>
      </c>
      <c r="F5336" s="16">
        <v>27</v>
      </c>
      <c r="G5336" s="16">
        <v>64</v>
      </c>
      <c r="H5336" s="16">
        <v>9</v>
      </c>
      <c r="I5336" s="16">
        <v>0</v>
      </c>
      <c r="J5336" s="16">
        <v>12</v>
      </c>
      <c r="K5336" s="16">
        <v>38</v>
      </c>
      <c r="L5336" s="16">
        <v>0</v>
      </c>
      <c r="M5336" s="16">
        <v>0</v>
      </c>
      <c r="N5336" s="16">
        <v>16</v>
      </c>
      <c r="O5336" s="16">
        <v>49</v>
      </c>
      <c r="P5336" s="13" t="str">
        <f t="shared" si="166"/>
        <v>2B</v>
      </c>
      <c r="Q5336" s="13">
        <f>IFERROR(VLOOKUP($A5336, 'Fielding Data'!$A$1:$H$12056, 5, 0), 0)</f>
        <v>53</v>
      </c>
      <c r="R5336" s="13">
        <f>IFERROR(VLOOKUP($A5336, 'Fielding Data'!$A$1:$H$12056, 6, 0), 0)</f>
        <v>69</v>
      </c>
      <c r="S5336" s="13">
        <f>IFERROR(VLOOKUP($A5336, 'Fielding Data'!$A$1:$H$12056, 7, 0), 0)</f>
        <v>2</v>
      </c>
      <c r="T5336" s="13">
        <f>IFERROR(VLOOKUP($A5336, 'Fielding Data'!$A$1:$H$12056, 8, 0), 0)</f>
        <v>19</v>
      </c>
      <c r="U5336" s="13">
        <f>SUMIFS('Fielding Data'!E:E, 'Fielding Data'!$A:$A, $A5336)</f>
        <v>95</v>
      </c>
      <c r="V5336" s="13">
        <f>SUMIFS('Fielding Data'!F:F, 'Fielding Data'!$A:$A, $A5336)</f>
        <v>151</v>
      </c>
      <c r="W5336" s="13">
        <f>SUMIFS('Fielding Data'!G:G, 'Fielding Data'!$A:$A, $A5336)</f>
        <v>4</v>
      </c>
      <c r="X5336" s="13">
        <f>SUMIFS('Fielding Data'!H:H, 'Fielding Data'!$A:$A, $A5336)</f>
        <v>29</v>
      </c>
    </row>
    <row r="5337" spans="1:24" x14ac:dyDescent="0.3">
      <c r="A5337" s="13" t="str">
        <f t="shared" si="167"/>
        <v>layneto012014</v>
      </c>
      <c r="B5337" s="16" t="s">
        <v>1762</v>
      </c>
      <c r="C5337" s="16">
        <v>2014</v>
      </c>
      <c r="D5337" s="16">
        <v>30</v>
      </c>
      <c r="E5337" s="16">
        <v>0</v>
      </c>
      <c r="F5337" s="16">
        <v>0</v>
      </c>
      <c r="G5337" s="16">
        <v>0</v>
      </c>
      <c r="H5337" s="16">
        <v>0</v>
      </c>
      <c r="I5337" s="16">
        <v>0</v>
      </c>
      <c r="J5337" s="16">
        <v>0</v>
      </c>
      <c r="K5337" s="16">
        <v>0</v>
      </c>
      <c r="L5337" s="16">
        <v>0</v>
      </c>
      <c r="M5337" s="16">
        <v>0</v>
      </c>
      <c r="N5337" s="16">
        <v>0</v>
      </c>
      <c r="O5337" s="16">
        <v>0</v>
      </c>
      <c r="P5337" s="13" t="str">
        <f t="shared" si="166"/>
        <v>P</v>
      </c>
      <c r="Q5337" s="13">
        <f>IFERROR(VLOOKUP($A5337, 'Fielding Data'!$A$1:$H$12056, 5, 0), 0)</f>
        <v>3</v>
      </c>
      <c r="R5337" s="13">
        <f>IFERROR(VLOOKUP($A5337, 'Fielding Data'!$A$1:$H$12056, 6, 0), 0)</f>
        <v>2</v>
      </c>
      <c r="S5337" s="13">
        <f>IFERROR(VLOOKUP($A5337, 'Fielding Data'!$A$1:$H$12056, 7, 0), 0)</f>
        <v>0</v>
      </c>
      <c r="T5337" s="13">
        <f>IFERROR(VLOOKUP($A5337, 'Fielding Data'!$A$1:$H$12056, 8, 0), 0)</f>
        <v>1</v>
      </c>
      <c r="U5337" s="13">
        <f>SUMIFS('Fielding Data'!E:E, 'Fielding Data'!$A:$A, $A5337)</f>
        <v>3</v>
      </c>
      <c r="V5337" s="13">
        <f>SUMIFS('Fielding Data'!F:F, 'Fielding Data'!$A:$A, $A5337)</f>
        <v>2</v>
      </c>
      <c r="W5337" s="13">
        <f>SUMIFS('Fielding Data'!G:G, 'Fielding Data'!$A:$A, $A5337)</f>
        <v>0</v>
      </c>
      <c r="X5337" s="13">
        <f>SUMIFS('Fielding Data'!H:H, 'Fielding Data'!$A:$A, $A5337)</f>
        <v>1</v>
      </c>
    </row>
    <row r="5338" spans="1:24" x14ac:dyDescent="0.3">
      <c r="A5338" s="13" t="str">
        <f t="shared" si="167"/>
        <v>leagubr012014</v>
      </c>
      <c r="B5338" s="16" t="s">
        <v>467</v>
      </c>
      <c r="C5338" s="16">
        <v>2014</v>
      </c>
      <c r="D5338" s="16">
        <v>63</v>
      </c>
      <c r="E5338" s="16">
        <v>2</v>
      </c>
      <c r="F5338" s="16">
        <v>0</v>
      </c>
      <c r="G5338" s="16">
        <v>0</v>
      </c>
      <c r="H5338" s="16">
        <v>0</v>
      </c>
      <c r="I5338" s="16">
        <v>0</v>
      </c>
      <c r="J5338" s="16">
        <v>0</v>
      </c>
      <c r="K5338" s="16">
        <v>0</v>
      </c>
      <c r="L5338" s="16">
        <v>0</v>
      </c>
      <c r="M5338" s="16">
        <v>0</v>
      </c>
      <c r="N5338" s="16">
        <v>0</v>
      </c>
      <c r="O5338" s="16">
        <v>1</v>
      </c>
      <c r="P5338" s="13" t="str">
        <f t="shared" si="166"/>
        <v>P</v>
      </c>
      <c r="Q5338" s="13">
        <f>IFERROR(VLOOKUP($A5338, 'Fielding Data'!$A$1:$H$12056, 5, 0), 0)</f>
        <v>4</v>
      </c>
      <c r="R5338" s="13">
        <f>IFERROR(VLOOKUP($A5338, 'Fielding Data'!$A$1:$H$12056, 6, 0), 0)</f>
        <v>10</v>
      </c>
      <c r="S5338" s="13">
        <f>IFERROR(VLOOKUP($A5338, 'Fielding Data'!$A$1:$H$12056, 7, 0), 0)</f>
        <v>3</v>
      </c>
      <c r="T5338" s="13">
        <f>IFERROR(VLOOKUP($A5338, 'Fielding Data'!$A$1:$H$12056, 8, 0), 0)</f>
        <v>3</v>
      </c>
      <c r="U5338" s="13">
        <f>SUMIFS('Fielding Data'!E:E, 'Fielding Data'!$A:$A, $A5338)</f>
        <v>4</v>
      </c>
      <c r="V5338" s="13">
        <f>SUMIFS('Fielding Data'!F:F, 'Fielding Data'!$A:$A, $A5338)</f>
        <v>10</v>
      </c>
      <c r="W5338" s="13">
        <f>SUMIFS('Fielding Data'!G:G, 'Fielding Data'!$A:$A, $A5338)</f>
        <v>3</v>
      </c>
      <c r="X5338" s="13">
        <f>SUMIFS('Fielding Data'!H:H, 'Fielding Data'!$A:$A, $A5338)</f>
        <v>3</v>
      </c>
    </row>
    <row r="5339" spans="1:24" x14ac:dyDescent="0.3">
      <c r="A5339" s="13" t="str">
        <f t="shared" si="167"/>
        <v>leakemi012014</v>
      </c>
      <c r="B5339" s="16" t="s">
        <v>1315</v>
      </c>
      <c r="C5339" s="16">
        <v>2014</v>
      </c>
      <c r="D5339" s="16">
        <v>40</v>
      </c>
      <c r="E5339" s="16">
        <v>68</v>
      </c>
      <c r="F5339" s="16">
        <v>9</v>
      </c>
      <c r="G5339" s="16">
        <v>12</v>
      </c>
      <c r="H5339" s="16">
        <v>5</v>
      </c>
      <c r="I5339" s="16">
        <v>0</v>
      </c>
      <c r="J5339" s="16">
        <v>2</v>
      </c>
      <c r="K5339" s="16">
        <v>5</v>
      </c>
      <c r="L5339" s="16">
        <v>0</v>
      </c>
      <c r="M5339" s="16">
        <v>0</v>
      </c>
      <c r="N5339" s="16">
        <v>0</v>
      </c>
      <c r="O5339" s="16">
        <v>34</v>
      </c>
      <c r="P5339" s="13" t="str">
        <f t="shared" si="166"/>
        <v>P</v>
      </c>
      <c r="Q5339" s="13">
        <f>IFERROR(VLOOKUP($A5339, 'Fielding Data'!$A$1:$H$12056, 5, 0), 0)</f>
        <v>26</v>
      </c>
      <c r="R5339" s="13">
        <f>IFERROR(VLOOKUP($A5339, 'Fielding Data'!$A$1:$H$12056, 6, 0), 0)</f>
        <v>30</v>
      </c>
      <c r="S5339" s="13">
        <f>IFERROR(VLOOKUP($A5339, 'Fielding Data'!$A$1:$H$12056, 7, 0), 0)</f>
        <v>4</v>
      </c>
      <c r="T5339" s="13">
        <f>IFERROR(VLOOKUP($A5339, 'Fielding Data'!$A$1:$H$12056, 8, 0), 0)</f>
        <v>1</v>
      </c>
      <c r="U5339" s="13">
        <f>SUMIFS('Fielding Data'!E:E, 'Fielding Data'!$A:$A, $A5339)</f>
        <v>26</v>
      </c>
      <c r="V5339" s="13">
        <f>SUMIFS('Fielding Data'!F:F, 'Fielding Data'!$A:$A, $A5339)</f>
        <v>30</v>
      </c>
      <c r="W5339" s="13">
        <f>SUMIFS('Fielding Data'!G:G, 'Fielding Data'!$A:$A, $A5339)</f>
        <v>4</v>
      </c>
      <c r="X5339" s="13">
        <f>SUMIFS('Fielding Data'!H:H, 'Fielding Data'!$A:$A, $A5339)</f>
        <v>1</v>
      </c>
    </row>
    <row r="5340" spans="1:24" x14ac:dyDescent="0.3">
      <c r="A5340" s="13" t="str">
        <f t="shared" si="167"/>
        <v>lecursa012014</v>
      </c>
      <c r="B5340" s="16" t="s">
        <v>1316</v>
      </c>
      <c r="C5340" s="16">
        <v>2014</v>
      </c>
      <c r="D5340" s="16">
        <v>62</v>
      </c>
      <c r="E5340" s="16">
        <v>0</v>
      </c>
      <c r="F5340" s="16">
        <v>0</v>
      </c>
      <c r="G5340" s="16">
        <v>0</v>
      </c>
      <c r="H5340" s="16">
        <v>0</v>
      </c>
      <c r="I5340" s="16">
        <v>0</v>
      </c>
      <c r="J5340" s="16">
        <v>0</v>
      </c>
      <c r="K5340" s="16">
        <v>0</v>
      </c>
      <c r="L5340" s="16">
        <v>0</v>
      </c>
      <c r="M5340" s="16">
        <v>0</v>
      </c>
      <c r="N5340" s="16">
        <v>0</v>
      </c>
      <c r="O5340" s="16">
        <v>0</v>
      </c>
      <c r="P5340" s="13" t="str">
        <f t="shared" si="166"/>
        <v>P</v>
      </c>
      <c r="Q5340" s="13">
        <f>IFERROR(VLOOKUP($A5340, 'Fielding Data'!$A$1:$H$12056, 5, 0), 0)</f>
        <v>3</v>
      </c>
      <c r="R5340" s="13">
        <f>IFERROR(VLOOKUP($A5340, 'Fielding Data'!$A$1:$H$12056, 6, 0), 0)</f>
        <v>2</v>
      </c>
      <c r="S5340" s="13">
        <f>IFERROR(VLOOKUP($A5340, 'Fielding Data'!$A$1:$H$12056, 7, 0), 0)</f>
        <v>0</v>
      </c>
      <c r="T5340" s="13">
        <f>IFERROR(VLOOKUP($A5340, 'Fielding Data'!$A$1:$H$12056, 8, 0), 0)</f>
        <v>0</v>
      </c>
      <c r="U5340" s="13">
        <f>SUMIFS('Fielding Data'!E:E, 'Fielding Data'!$A:$A, $A5340)</f>
        <v>3</v>
      </c>
      <c r="V5340" s="13">
        <f>SUMIFS('Fielding Data'!F:F, 'Fielding Data'!$A:$A, $A5340)</f>
        <v>2</v>
      </c>
      <c r="W5340" s="13">
        <f>SUMIFS('Fielding Data'!G:G, 'Fielding Data'!$A:$A, $A5340)</f>
        <v>0</v>
      </c>
      <c r="X5340" s="13">
        <f>SUMIFS('Fielding Data'!H:H, 'Fielding Data'!$A:$A, $A5340)</f>
        <v>0</v>
      </c>
    </row>
    <row r="5341" spans="1:24" x14ac:dyDescent="0.3">
      <c r="A5341" s="13" t="str">
        <f t="shared" si="167"/>
        <v>leech012014</v>
      </c>
      <c r="B5341" s="16" t="s">
        <v>1983</v>
      </c>
      <c r="C5341" s="16">
        <v>2014</v>
      </c>
      <c r="D5341" s="16">
        <v>37</v>
      </c>
      <c r="E5341" s="16">
        <v>0</v>
      </c>
      <c r="F5341" s="16">
        <v>0</v>
      </c>
      <c r="G5341" s="16">
        <v>0</v>
      </c>
      <c r="H5341" s="16">
        <v>0</v>
      </c>
      <c r="I5341" s="16">
        <v>0</v>
      </c>
      <c r="J5341" s="16">
        <v>0</v>
      </c>
      <c r="K5341" s="16">
        <v>0</v>
      </c>
      <c r="L5341" s="16">
        <v>0</v>
      </c>
      <c r="M5341" s="16">
        <v>0</v>
      </c>
      <c r="N5341" s="16">
        <v>0</v>
      </c>
      <c r="O5341" s="16">
        <v>0</v>
      </c>
      <c r="P5341" s="13" t="str">
        <f t="shared" si="166"/>
        <v>P</v>
      </c>
      <c r="Q5341" s="13">
        <f>IFERROR(VLOOKUP($A5341, 'Fielding Data'!$A$1:$H$12056, 5, 0), 0)</f>
        <v>3</v>
      </c>
      <c r="R5341" s="13">
        <f>IFERROR(VLOOKUP($A5341, 'Fielding Data'!$A$1:$H$12056, 6, 0), 0)</f>
        <v>4</v>
      </c>
      <c r="S5341" s="13">
        <f>IFERROR(VLOOKUP($A5341, 'Fielding Data'!$A$1:$H$12056, 7, 0), 0)</f>
        <v>1</v>
      </c>
      <c r="T5341" s="13">
        <f>IFERROR(VLOOKUP($A5341, 'Fielding Data'!$A$1:$H$12056, 8, 0), 0)</f>
        <v>0</v>
      </c>
      <c r="U5341" s="13">
        <f>SUMIFS('Fielding Data'!E:E, 'Fielding Data'!$A:$A, $A5341)</f>
        <v>3</v>
      </c>
      <c r="V5341" s="13">
        <f>SUMIFS('Fielding Data'!F:F, 'Fielding Data'!$A:$A, $A5341)</f>
        <v>4</v>
      </c>
      <c r="W5341" s="13">
        <f>SUMIFS('Fielding Data'!G:G, 'Fielding Data'!$A:$A, $A5341)</f>
        <v>1</v>
      </c>
      <c r="X5341" s="13">
        <f>SUMIFS('Fielding Data'!H:H, 'Fielding Data'!$A:$A, $A5341)</f>
        <v>0</v>
      </c>
    </row>
    <row r="5342" spans="1:24" x14ac:dyDescent="0.3">
      <c r="A5342" s="13" t="str">
        <f t="shared" si="167"/>
        <v>leecl022014</v>
      </c>
      <c r="B5342" s="16" t="s">
        <v>312</v>
      </c>
      <c r="C5342" s="16">
        <v>2014</v>
      </c>
      <c r="D5342" s="16">
        <v>13</v>
      </c>
      <c r="E5342" s="16">
        <v>24</v>
      </c>
      <c r="F5342" s="16">
        <v>2</v>
      </c>
      <c r="G5342" s="16">
        <v>6</v>
      </c>
      <c r="H5342" s="16">
        <v>0</v>
      </c>
      <c r="I5342" s="16">
        <v>0</v>
      </c>
      <c r="J5342" s="16">
        <v>0</v>
      </c>
      <c r="K5342" s="16">
        <v>1</v>
      </c>
      <c r="L5342" s="16">
        <v>0</v>
      </c>
      <c r="M5342" s="16">
        <v>0</v>
      </c>
      <c r="N5342" s="16">
        <v>0</v>
      </c>
      <c r="O5342" s="16">
        <v>9</v>
      </c>
      <c r="P5342" s="13" t="str">
        <f t="shared" si="166"/>
        <v>P</v>
      </c>
      <c r="Q5342" s="13">
        <f>IFERROR(VLOOKUP($A5342, 'Fielding Data'!$A$1:$H$12056, 5, 0), 0)</f>
        <v>4</v>
      </c>
      <c r="R5342" s="13">
        <f>IFERROR(VLOOKUP($A5342, 'Fielding Data'!$A$1:$H$12056, 6, 0), 0)</f>
        <v>8</v>
      </c>
      <c r="S5342" s="13">
        <f>IFERROR(VLOOKUP($A5342, 'Fielding Data'!$A$1:$H$12056, 7, 0), 0)</f>
        <v>0</v>
      </c>
      <c r="T5342" s="13">
        <f>IFERROR(VLOOKUP($A5342, 'Fielding Data'!$A$1:$H$12056, 8, 0), 0)</f>
        <v>0</v>
      </c>
      <c r="U5342" s="13">
        <f>SUMIFS('Fielding Data'!E:E, 'Fielding Data'!$A:$A, $A5342)</f>
        <v>4</v>
      </c>
      <c r="V5342" s="13">
        <f>SUMIFS('Fielding Data'!F:F, 'Fielding Data'!$A:$A, $A5342)</f>
        <v>8</v>
      </c>
      <c r="W5342" s="13">
        <f>SUMIFS('Fielding Data'!G:G, 'Fielding Data'!$A:$A, $A5342)</f>
        <v>0</v>
      </c>
      <c r="X5342" s="13">
        <f>SUMIFS('Fielding Data'!H:H, 'Fielding Data'!$A:$A, $A5342)</f>
        <v>0</v>
      </c>
    </row>
    <row r="5343" spans="1:24" x14ac:dyDescent="0.3">
      <c r="A5343" s="13" t="str">
        <f t="shared" si="167"/>
        <v>leesmch012014</v>
      </c>
      <c r="B5343" s="16" t="s">
        <v>1984</v>
      </c>
      <c r="C5343" s="16">
        <v>2014</v>
      </c>
      <c r="D5343" s="16">
        <v>1</v>
      </c>
      <c r="E5343" s="16">
        <v>0</v>
      </c>
      <c r="F5343" s="16">
        <v>0</v>
      </c>
      <c r="G5343" s="16">
        <v>0</v>
      </c>
      <c r="H5343" s="16">
        <v>0</v>
      </c>
      <c r="I5343" s="16">
        <v>0</v>
      </c>
      <c r="J5343" s="16">
        <v>0</v>
      </c>
      <c r="K5343" s="16">
        <v>0</v>
      </c>
      <c r="L5343" s="16">
        <v>0</v>
      </c>
      <c r="M5343" s="16">
        <v>0</v>
      </c>
      <c r="N5343" s="16">
        <v>0</v>
      </c>
      <c r="O5343" s="16">
        <v>0</v>
      </c>
      <c r="P5343" s="13" t="str">
        <f t="shared" si="166"/>
        <v>P</v>
      </c>
      <c r="Q5343" s="13">
        <f>IFERROR(VLOOKUP($A5343, 'Fielding Data'!$A$1:$H$12056, 5, 0), 0)</f>
        <v>0</v>
      </c>
      <c r="R5343" s="13">
        <f>IFERROR(VLOOKUP($A5343, 'Fielding Data'!$A$1:$H$12056, 6, 0), 0)</f>
        <v>0</v>
      </c>
      <c r="S5343" s="13">
        <f>IFERROR(VLOOKUP($A5343, 'Fielding Data'!$A$1:$H$12056, 7, 0), 0)</f>
        <v>0</v>
      </c>
      <c r="T5343" s="13">
        <f>IFERROR(VLOOKUP($A5343, 'Fielding Data'!$A$1:$H$12056, 8, 0), 0)</f>
        <v>0</v>
      </c>
      <c r="U5343" s="13">
        <f>SUMIFS('Fielding Data'!E:E, 'Fielding Data'!$A:$A, $A5343)</f>
        <v>0</v>
      </c>
      <c r="V5343" s="13">
        <f>SUMIFS('Fielding Data'!F:F, 'Fielding Data'!$A:$A, $A5343)</f>
        <v>0</v>
      </c>
      <c r="W5343" s="13">
        <f>SUMIFS('Fielding Data'!G:G, 'Fielding Data'!$A:$A, $A5343)</f>
        <v>0</v>
      </c>
      <c r="X5343" s="13">
        <f>SUMIFS('Fielding Data'!H:H, 'Fielding Data'!$A:$A, $A5343)</f>
        <v>0</v>
      </c>
    </row>
    <row r="5344" spans="1:24" x14ac:dyDescent="0.3">
      <c r="A5344" s="13" t="str">
        <f t="shared" si="167"/>
        <v>lemahdj012014</v>
      </c>
      <c r="B5344" s="16" t="s">
        <v>1541</v>
      </c>
      <c r="C5344" s="16">
        <v>2014</v>
      </c>
      <c r="D5344" s="16">
        <v>149</v>
      </c>
      <c r="E5344" s="16">
        <v>494</v>
      </c>
      <c r="F5344" s="16">
        <v>59</v>
      </c>
      <c r="G5344" s="16">
        <v>132</v>
      </c>
      <c r="H5344" s="16">
        <v>15</v>
      </c>
      <c r="I5344" s="16">
        <v>5</v>
      </c>
      <c r="J5344" s="16">
        <v>5</v>
      </c>
      <c r="K5344" s="16">
        <v>42</v>
      </c>
      <c r="L5344" s="16">
        <v>10</v>
      </c>
      <c r="M5344" s="16">
        <v>10</v>
      </c>
      <c r="N5344" s="16">
        <v>33</v>
      </c>
      <c r="O5344" s="16">
        <v>97</v>
      </c>
      <c r="P5344" s="13" t="str">
        <f t="shared" si="166"/>
        <v>1B</v>
      </c>
      <c r="Q5344" s="13">
        <f>IFERROR(VLOOKUP($A5344, 'Fielding Data'!$A$1:$H$12056, 5, 0), 0)</f>
        <v>0</v>
      </c>
      <c r="R5344" s="13">
        <f>IFERROR(VLOOKUP($A5344, 'Fielding Data'!$A$1:$H$12056, 6, 0), 0)</f>
        <v>0</v>
      </c>
      <c r="S5344" s="13">
        <f>IFERROR(VLOOKUP($A5344, 'Fielding Data'!$A$1:$H$12056, 7, 0), 0)</f>
        <v>0</v>
      </c>
      <c r="T5344" s="13">
        <f>IFERROR(VLOOKUP($A5344, 'Fielding Data'!$A$1:$H$12056, 8, 0), 0)</f>
        <v>0</v>
      </c>
      <c r="U5344" s="13">
        <f>SUMIFS('Fielding Data'!E:E, 'Fielding Data'!$A:$A, $A5344)</f>
        <v>259</v>
      </c>
      <c r="V5344" s="13">
        <f>SUMIFS('Fielding Data'!F:F, 'Fielding Data'!$A:$A, $A5344)</f>
        <v>418</v>
      </c>
      <c r="W5344" s="13">
        <f>SUMIFS('Fielding Data'!G:G, 'Fielding Data'!$A:$A, $A5344)</f>
        <v>6</v>
      </c>
      <c r="X5344" s="13">
        <f>SUMIFS('Fielding Data'!H:H, 'Fielding Data'!$A:$A, $A5344)</f>
        <v>99</v>
      </c>
    </row>
    <row r="5345" spans="1:24" x14ac:dyDescent="0.3">
      <c r="A5345" s="13" t="str">
        <f t="shared" si="167"/>
        <v>leonedo012014</v>
      </c>
      <c r="B5345" s="16" t="s">
        <v>2208</v>
      </c>
      <c r="C5345" s="16">
        <v>2014</v>
      </c>
      <c r="D5345" s="16">
        <v>57</v>
      </c>
      <c r="E5345" s="16">
        <v>0</v>
      </c>
      <c r="F5345" s="16">
        <v>0</v>
      </c>
      <c r="G5345" s="16">
        <v>0</v>
      </c>
      <c r="H5345" s="16">
        <v>0</v>
      </c>
      <c r="I5345" s="16">
        <v>0</v>
      </c>
      <c r="J5345" s="16">
        <v>0</v>
      </c>
      <c r="K5345" s="16">
        <v>0</v>
      </c>
      <c r="L5345" s="16">
        <v>0</v>
      </c>
      <c r="M5345" s="16">
        <v>0</v>
      </c>
      <c r="N5345" s="16">
        <v>0</v>
      </c>
      <c r="O5345" s="16">
        <v>0</v>
      </c>
      <c r="P5345" s="13" t="str">
        <f t="shared" si="166"/>
        <v>P</v>
      </c>
      <c r="Q5345" s="13">
        <f>IFERROR(VLOOKUP($A5345, 'Fielding Data'!$A$1:$H$12056, 5, 0), 0)</f>
        <v>3</v>
      </c>
      <c r="R5345" s="13">
        <f>IFERROR(VLOOKUP($A5345, 'Fielding Data'!$A$1:$H$12056, 6, 0), 0)</f>
        <v>5</v>
      </c>
      <c r="S5345" s="13">
        <f>IFERROR(VLOOKUP($A5345, 'Fielding Data'!$A$1:$H$12056, 7, 0), 0)</f>
        <v>0</v>
      </c>
      <c r="T5345" s="13">
        <f>IFERROR(VLOOKUP($A5345, 'Fielding Data'!$A$1:$H$12056, 8, 0), 0)</f>
        <v>0</v>
      </c>
      <c r="U5345" s="13">
        <f>SUMIFS('Fielding Data'!E:E, 'Fielding Data'!$A:$A, $A5345)</f>
        <v>3</v>
      </c>
      <c r="V5345" s="13">
        <f>SUMIFS('Fielding Data'!F:F, 'Fielding Data'!$A:$A, $A5345)</f>
        <v>5</v>
      </c>
      <c r="W5345" s="13">
        <f>SUMIFS('Fielding Data'!G:G, 'Fielding Data'!$A:$A, $A5345)</f>
        <v>0</v>
      </c>
      <c r="X5345" s="13">
        <f>SUMIFS('Fielding Data'!H:H, 'Fielding Data'!$A:$A, $A5345)</f>
        <v>0</v>
      </c>
    </row>
    <row r="5346" spans="1:24" x14ac:dyDescent="0.3">
      <c r="A5346" s="13" t="str">
        <f t="shared" si="167"/>
        <v>leonsa012014</v>
      </c>
      <c r="B5346" s="16" t="s">
        <v>1763</v>
      </c>
      <c r="C5346" s="16">
        <v>2014</v>
      </c>
      <c r="D5346" s="16">
        <v>20</v>
      </c>
      <c r="E5346" s="16">
        <v>64</v>
      </c>
      <c r="F5346" s="16">
        <v>7</v>
      </c>
      <c r="G5346" s="16">
        <v>10</v>
      </c>
      <c r="H5346" s="16">
        <v>1</v>
      </c>
      <c r="I5346" s="16">
        <v>0</v>
      </c>
      <c r="J5346" s="16">
        <v>1</v>
      </c>
      <c r="K5346" s="16">
        <v>3</v>
      </c>
      <c r="L5346" s="16">
        <v>0</v>
      </c>
      <c r="M5346" s="16">
        <v>0</v>
      </c>
      <c r="N5346" s="16">
        <v>6</v>
      </c>
      <c r="O5346" s="16">
        <v>20</v>
      </c>
      <c r="P5346" s="13" t="str">
        <f t="shared" si="166"/>
        <v>C</v>
      </c>
      <c r="Q5346" s="13">
        <f>IFERROR(VLOOKUP($A5346, 'Fielding Data'!$A$1:$H$12056, 5, 0), 0)</f>
        <v>154</v>
      </c>
      <c r="R5346" s="13">
        <f>IFERROR(VLOOKUP($A5346, 'Fielding Data'!$A$1:$H$12056, 6, 0), 0)</f>
        <v>9</v>
      </c>
      <c r="S5346" s="13">
        <f>IFERROR(VLOOKUP($A5346, 'Fielding Data'!$A$1:$H$12056, 7, 0), 0)</f>
        <v>1</v>
      </c>
      <c r="T5346" s="13">
        <f>IFERROR(VLOOKUP($A5346, 'Fielding Data'!$A$1:$H$12056, 8, 0), 0)</f>
        <v>1</v>
      </c>
      <c r="U5346" s="13">
        <f>SUMIFS('Fielding Data'!E:E, 'Fielding Data'!$A:$A, $A5346)</f>
        <v>154</v>
      </c>
      <c r="V5346" s="13">
        <f>SUMIFS('Fielding Data'!F:F, 'Fielding Data'!$A:$A, $A5346)</f>
        <v>9</v>
      </c>
      <c r="W5346" s="13">
        <f>SUMIFS('Fielding Data'!G:G, 'Fielding Data'!$A:$A, $A5346)</f>
        <v>1</v>
      </c>
      <c r="X5346" s="13">
        <f>SUMIFS('Fielding Data'!H:H, 'Fielding Data'!$A:$A, $A5346)</f>
        <v>1</v>
      </c>
    </row>
    <row r="5347" spans="1:24" x14ac:dyDescent="0.3">
      <c r="A5347" s="13" t="str">
        <f t="shared" si="167"/>
        <v>lerouch012014</v>
      </c>
      <c r="B5347" s="16" t="s">
        <v>1120</v>
      </c>
      <c r="C5347" s="16">
        <v>2014</v>
      </c>
      <c r="D5347" s="16">
        <v>2</v>
      </c>
      <c r="E5347" s="16">
        <v>0</v>
      </c>
      <c r="F5347" s="16">
        <v>0</v>
      </c>
      <c r="G5347" s="16">
        <v>0</v>
      </c>
      <c r="H5347" s="16">
        <v>0</v>
      </c>
      <c r="I5347" s="16">
        <v>0</v>
      </c>
      <c r="J5347" s="16">
        <v>0</v>
      </c>
      <c r="K5347" s="16">
        <v>0</v>
      </c>
      <c r="L5347" s="16">
        <v>0</v>
      </c>
      <c r="M5347" s="16">
        <v>0</v>
      </c>
      <c r="N5347" s="16">
        <v>0</v>
      </c>
      <c r="O5347" s="16">
        <v>0</v>
      </c>
      <c r="P5347" s="13" t="str">
        <f t="shared" si="166"/>
        <v>P</v>
      </c>
      <c r="Q5347" s="13">
        <f>IFERROR(VLOOKUP($A5347, 'Fielding Data'!$A$1:$H$12056, 5, 0), 0)</f>
        <v>0</v>
      </c>
      <c r="R5347" s="13">
        <f>IFERROR(VLOOKUP($A5347, 'Fielding Data'!$A$1:$H$12056, 6, 0), 0)</f>
        <v>0</v>
      </c>
      <c r="S5347" s="13">
        <f>IFERROR(VLOOKUP($A5347, 'Fielding Data'!$A$1:$H$12056, 7, 0), 0)</f>
        <v>0</v>
      </c>
      <c r="T5347" s="13">
        <f>IFERROR(VLOOKUP($A5347, 'Fielding Data'!$A$1:$H$12056, 8, 0), 0)</f>
        <v>0</v>
      </c>
      <c r="U5347" s="13">
        <f>SUMIFS('Fielding Data'!E:E, 'Fielding Data'!$A:$A, $A5347)</f>
        <v>0</v>
      </c>
      <c r="V5347" s="13">
        <f>SUMIFS('Fielding Data'!F:F, 'Fielding Data'!$A:$A, $A5347)</f>
        <v>0</v>
      </c>
      <c r="W5347" s="13">
        <f>SUMIFS('Fielding Data'!G:G, 'Fielding Data'!$A:$A, $A5347)</f>
        <v>0</v>
      </c>
      <c r="X5347" s="13">
        <f>SUMIFS('Fielding Data'!H:H, 'Fielding Data'!$A:$A, $A5347)</f>
        <v>0</v>
      </c>
    </row>
    <row r="5348" spans="1:24" x14ac:dyDescent="0.3">
      <c r="A5348" s="13" t="str">
        <f t="shared" si="167"/>
        <v>lewisco012014</v>
      </c>
      <c r="B5348" s="16" t="s">
        <v>313</v>
      </c>
      <c r="C5348" s="16">
        <v>2014</v>
      </c>
      <c r="D5348" s="16">
        <v>29</v>
      </c>
      <c r="E5348" s="16">
        <v>5</v>
      </c>
      <c r="F5348" s="16">
        <v>0</v>
      </c>
      <c r="G5348" s="16">
        <v>2</v>
      </c>
      <c r="H5348" s="16">
        <v>0</v>
      </c>
      <c r="I5348" s="16">
        <v>0</v>
      </c>
      <c r="J5348" s="16">
        <v>0</v>
      </c>
      <c r="K5348" s="16">
        <v>1</v>
      </c>
      <c r="L5348" s="16">
        <v>0</v>
      </c>
      <c r="M5348" s="16">
        <v>0</v>
      </c>
      <c r="N5348" s="16">
        <v>0</v>
      </c>
      <c r="O5348" s="16">
        <v>2</v>
      </c>
      <c r="P5348" s="13" t="str">
        <f t="shared" si="166"/>
        <v>P</v>
      </c>
      <c r="Q5348" s="13">
        <f>IFERROR(VLOOKUP($A5348, 'Fielding Data'!$A$1:$H$12056, 5, 0), 0)</f>
        <v>3</v>
      </c>
      <c r="R5348" s="13">
        <f>IFERROR(VLOOKUP($A5348, 'Fielding Data'!$A$1:$H$12056, 6, 0), 0)</f>
        <v>10</v>
      </c>
      <c r="S5348" s="13">
        <f>IFERROR(VLOOKUP($A5348, 'Fielding Data'!$A$1:$H$12056, 7, 0), 0)</f>
        <v>1</v>
      </c>
      <c r="T5348" s="13">
        <f>IFERROR(VLOOKUP($A5348, 'Fielding Data'!$A$1:$H$12056, 8, 0), 0)</f>
        <v>0</v>
      </c>
      <c r="U5348" s="13">
        <f>SUMIFS('Fielding Data'!E:E, 'Fielding Data'!$A:$A, $A5348)</f>
        <v>3</v>
      </c>
      <c r="V5348" s="13">
        <f>SUMIFS('Fielding Data'!F:F, 'Fielding Data'!$A:$A, $A5348)</f>
        <v>10</v>
      </c>
      <c r="W5348" s="13">
        <f>SUMIFS('Fielding Data'!G:G, 'Fielding Data'!$A:$A, $A5348)</f>
        <v>1</v>
      </c>
      <c r="X5348" s="13">
        <f>SUMIFS('Fielding Data'!H:H, 'Fielding Data'!$A:$A, $A5348)</f>
        <v>0</v>
      </c>
    </row>
    <row r="5349" spans="1:24" x14ac:dyDescent="0.3">
      <c r="A5349" s="13" t="str">
        <f t="shared" si="167"/>
        <v>linceti012014</v>
      </c>
      <c r="B5349" s="16" t="s">
        <v>814</v>
      </c>
      <c r="C5349" s="16">
        <v>2014</v>
      </c>
      <c r="D5349" s="16">
        <v>34</v>
      </c>
      <c r="E5349" s="16">
        <v>44</v>
      </c>
      <c r="F5349" s="16">
        <v>2</v>
      </c>
      <c r="G5349" s="16">
        <v>3</v>
      </c>
      <c r="H5349" s="16">
        <v>0</v>
      </c>
      <c r="I5349" s="16">
        <v>0</v>
      </c>
      <c r="J5349" s="16">
        <v>0</v>
      </c>
      <c r="K5349" s="16">
        <v>1</v>
      </c>
      <c r="L5349" s="16">
        <v>0</v>
      </c>
      <c r="M5349" s="16">
        <v>0</v>
      </c>
      <c r="N5349" s="16">
        <v>4</v>
      </c>
      <c r="O5349" s="16">
        <v>26</v>
      </c>
      <c r="P5349" s="13" t="str">
        <f t="shared" si="166"/>
        <v>P</v>
      </c>
      <c r="Q5349" s="13">
        <f>IFERROR(VLOOKUP($A5349, 'Fielding Data'!$A$1:$H$12056, 5, 0), 0)</f>
        <v>11</v>
      </c>
      <c r="R5349" s="13">
        <f>IFERROR(VLOOKUP($A5349, 'Fielding Data'!$A$1:$H$12056, 6, 0), 0)</f>
        <v>12</v>
      </c>
      <c r="S5349" s="13">
        <f>IFERROR(VLOOKUP($A5349, 'Fielding Data'!$A$1:$H$12056, 7, 0), 0)</f>
        <v>1</v>
      </c>
      <c r="T5349" s="13">
        <f>IFERROR(VLOOKUP($A5349, 'Fielding Data'!$A$1:$H$12056, 8, 0), 0)</f>
        <v>1</v>
      </c>
      <c r="U5349" s="13">
        <f>SUMIFS('Fielding Data'!E:E, 'Fielding Data'!$A:$A, $A5349)</f>
        <v>11</v>
      </c>
      <c r="V5349" s="13">
        <f>SUMIFS('Fielding Data'!F:F, 'Fielding Data'!$A:$A, $A5349)</f>
        <v>12</v>
      </c>
      <c r="W5349" s="13">
        <f>SUMIFS('Fielding Data'!G:G, 'Fielding Data'!$A:$A, $A5349)</f>
        <v>1</v>
      </c>
      <c r="X5349" s="13">
        <f>SUMIFS('Fielding Data'!H:H, 'Fielding Data'!$A:$A, $A5349)</f>
        <v>1</v>
      </c>
    </row>
    <row r="5350" spans="1:24" x14ac:dyDescent="0.3">
      <c r="A5350" s="13" t="str">
        <f t="shared" si="167"/>
        <v>lincobr012014</v>
      </c>
      <c r="B5350" s="16" t="s">
        <v>1318</v>
      </c>
      <c r="C5350" s="16">
        <v>2014</v>
      </c>
      <c r="D5350" s="16">
        <v>2</v>
      </c>
      <c r="E5350" s="16">
        <v>0</v>
      </c>
      <c r="F5350" s="16">
        <v>0</v>
      </c>
      <c r="G5350" s="16">
        <v>0</v>
      </c>
      <c r="H5350" s="16">
        <v>0</v>
      </c>
      <c r="I5350" s="16">
        <v>0</v>
      </c>
      <c r="J5350" s="16">
        <v>0</v>
      </c>
      <c r="K5350" s="16">
        <v>0</v>
      </c>
      <c r="L5350" s="16">
        <v>0</v>
      </c>
      <c r="M5350" s="16">
        <v>0</v>
      </c>
      <c r="N5350" s="16">
        <v>0</v>
      </c>
      <c r="O5350" s="16">
        <v>0</v>
      </c>
      <c r="P5350" s="13" t="str">
        <f t="shared" si="166"/>
        <v>P</v>
      </c>
      <c r="Q5350" s="13">
        <f>IFERROR(VLOOKUP($A5350, 'Fielding Data'!$A$1:$H$12056, 5, 0), 0)</f>
        <v>0</v>
      </c>
      <c r="R5350" s="13">
        <f>IFERROR(VLOOKUP($A5350, 'Fielding Data'!$A$1:$H$12056, 6, 0), 0)</f>
        <v>0</v>
      </c>
      <c r="S5350" s="13">
        <f>IFERROR(VLOOKUP($A5350, 'Fielding Data'!$A$1:$H$12056, 7, 0), 0)</f>
        <v>0</v>
      </c>
      <c r="T5350" s="13">
        <f>IFERROR(VLOOKUP($A5350, 'Fielding Data'!$A$1:$H$12056, 8, 0), 0)</f>
        <v>0</v>
      </c>
      <c r="U5350" s="13">
        <f>SUMIFS('Fielding Data'!E:E, 'Fielding Data'!$A:$A, $A5350)</f>
        <v>0</v>
      </c>
      <c r="V5350" s="13">
        <f>SUMIFS('Fielding Data'!F:F, 'Fielding Data'!$A:$A, $A5350)</f>
        <v>0</v>
      </c>
      <c r="W5350" s="13">
        <f>SUMIFS('Fielding Data'!G:G, 'Fielding Data'!$A:$A, $A5350)</f>
        <v>0</v>
      </c>
      <c r="X5350" s="13">
        <f>SUMIFS('Fielding Data'!H:H, 'Fielding Data'!$A:$A, $A5350)</f>
        <v>0</v>
      </c>
    </row>
    <row r="5351" spans="1:24" x14ac:dyDescent="0.3">
      <c r="A5351" s="13" t="str">
        <f t="shared" si="167"/>
        <v>lindad012014</v>
      </c>
      <c r="B5351" s="16" t="s">
        <v>673</v>
      </c>
      <c r="C5351" s="16">
        <v>2014</v>
      </c>
      <c r="D5351" s="16">
        <v>96</v>
      </c>
      <c r="E5351" s="16">
        <v>290</v>
      </c>
      <c r="F5351" s="16">
        <v>38</v>
      </c>
      <c r="G5351" s="16">
        <v>93</v>
      </c>
      <c r="H5351" s="16">
        <v>24</v>
      </c>
      <c r="I5351" s="16">
        <v>2</v>
      </c>
      <c r="J5351" s="16">
        <v>6</v>
      </c>
      <c r="K5351" s="16">
        <v>40</v>
      </c>
      <c r="L5351" s="16">
        <v>0</v>
      </c>
      <c r="M5351" s="16">
        <v>0</v>
      </c>
      <c r="N5351" s="16">
        <v>28</v>
      </c>
      <c r="O5351" s="16">
        <v>48</v>
      </c>
      <c r="P5351" s="13" t="str">
        <f t="shared" si="166"/>
        <v>1B</v>
      </c>
      <c r="Q5351" s="13">
        <f>IFERROR(VLOOKUP($A5351, 'Fielding Data'!$A$1:$H$12056, 5, 0), 0)</f>
        <v>357</v>
      </c>
      <c r="R5351" s="13">
        <f>IFERROR(VLOOKUP($A5351, 'Fielding Data'!$A$1:$H$12056, 6, 0), 0)</f>
        <v>23</v>
      </c>
      <c r="S5351" s="13">
        <f>IFERROR(VLOOKUP($A5351, 'Fielding Data'!$A$1:$H$12056, 7, 0), 0)</f>
        <v>3</v>
      </c>
      <c r="T5351" s="13">
        <f>IFERROR(VLOOKUP($A5351, 'Fielding Data'!$A$1:$H$12056, 8, 0), 0)</f>
        <v>41</v>
      </c>
      <c r="U5351" s="13">
        <f>SUMIFS('Fielding Data'!E:E, 'Fielding Data'!$A:$A, $A5351)</f>
        <v>357</v>
      </c>
      <c r="V5351" s="13">
        <f>SUMIFS('Fielding Data'!F:F, 'Fielding Data'!$A:$A, $A5351)</f>
        <v>23</v>
      </c>
      <c r="W5351" s="13">
        <f>SUMIFS('Fielding Data'!G:G, 'Fielding Data'!$A:$A, $A5351)</f>
        <v>3</v>
      </c>
      <c r="X5351" s="13">
        <f>SUMIFS('Fielding Data'!H:H, 'Fielding Data'!$A:$A, $A5351)</f>
        <v>41</v>
      </c>
    </row>
    <row r="5352" spans="1:24" x14ac:dyDescent="0.3">
      <c r="A5352" s="13" t="str">
        <f t="shared" si="167"/>
        <v>lindbjo012014</v>
      </c>
      <c r="B5352" s="16" t="s">
        <v>1543</v>
      </c>
      <c r="C5352" s="16">
        <v>2014</v>
      </c>
      <c r="D5352" s="16">
        <v>1</v>
      </c>
      <c r="E5352" s="16">
        <v>0</v>
      </c>
      <c r="F5352" s="16">
        <v>0</v>
      </c>
      <c r="G5352" s="16">
        <v>0</v>
      </c>
      <c r="H5352" s="16">
        <v>0</v>
      </c>
      <c r="I5352" s="16">
        <v>0</v>
      </c>
      <c r="J5352" s="16">
        <v>0</v>
      </c>
      <c r="K5352" s="16">
        <v>0</v>
      </c>
      <c r="L5352" s="16">
        <v>0</v>
      </c>
      <c r="M5352" s="16">
        <v>0</v>
      </c>
      <c r="N5352" s="16">
        <v>0</v>
      </c>
      <c r="O5352" s="16">
        <v>0</v>
      </c>
      <c r="P5352" s="13" t="str">
        <f t="shared" si="166"/>
        <v>P</v>
      </c>
      <c r="Q5352" s="13">
        <f>IFERROR(VLOOKUP($A5352, 'Fielding Data'!$A$1:$H$12056, 5, 0), 0)</f>
        <v>0</v>
      </c>
      <c r="R5352" s="13">
        <f>IFERROR(VLOOKUP($A5352, 'Fielding Data'!$A$1:$H$12056, 6, 0), 0)</f>
        <v>0</v>
      </c>
      <c r="S5352" s="13">
        <f>IFERROR(VLOOKUP($A5352, 'Fielding Data'!$A$1:$H$12056, 7, 0), 0)</f>
        <v>0</v>
      </c>
      <c r="T5352" s="13">
        <f>IFERROR(VLOOKUP($A5352, 'Fielding Data'!$A$1:$H$12056, 8, 0), 0)</f>
        <v>0</v>
      </c>
      <c r="U5352" s="13">
        <f>SUMIFS('Fielding Data'!E:E, 'Fielding Data'!$A:$A, $A5352)</f>
        <v>0</v>
      </c>
      <c r="V5352" s="13">
        <f>SUMIFS('Fielding Data'!F:F, 'Fielding Data'!$A:$A, $A5352)</f>
        <v>0</v>
      </c>
      <c r="W5352" s="13">
        <f>SUMIFS('Fielding Data'!G:G, 'Fielding Data'!$A:$A, $A5352)</f>
        <v>0</v>
      </c>
      <c r="X5352" s="13">
        <f>SUMIFS('Fielding Data'!H:H, 'Fielding Data'!$A:$A, $A5352)</f>
        <v>0</v>
      </c>
    </row>
    <row r="5353" spans="1:24" x14ac:dyDescent="0.3">
      <c r="A5353" s="13" t="str">
        <f t="shared" si="167"/>
        <v>lindsma012014</v>
      </c>
      <c r="B5353" s="16" t="s">
        <v>815</v>
      </c>
      <c r="C5353" s="16">
        <v>2014</v>
      </c>
      <c r="D5353" s="16">
        <v>35</v>
      </c>
      <c r="E5353" s="16">
        <v>0</v>
      </c>
      <c r="F5353" s="16">
        <v>0</v>
      </c>
      <c r="G5353" s="16">
        <v>0</v>
      </c>
      <c r="H5353" s="16">
        <v>0</v>
      </c>
      <c r="I5353" s="16">
        <v>0</v>
      </c>
      <c r="J5353" s="16">
        <v>0</v>
      </c>
      <c r="K5353" s="16">
        <v>0</v>
      </c>
      <c r="L5353" s="16">
        <v>0</v>
      </c>
      <c r="M5353" s="16">
        <v>0</v>
      </c>
      <c r="N5353" s="16">
        <v>0</v>
      </c>
      <c r="O5353" s="16">
        <v>0</v>
      </c>
      <c r="P5353" s="13" t="str">
        <f t="shared" si="166"/>
        <v>P</v>
      </c>
      <c r="Q5353" s="13">
        <f>IFERROR(VLOOKUP($A5353, 'Fielding Data'!$A$1:$H$12056, 5, 0), 0)</f>
        <v>1</v>
      </c>
      <c r="R5353" s="13">
        <f>IFERROR(VLOOKUP($A5353, 'Fielding Data'!$A$1:$H$12056, 6, 0), 0)</f>
        <v>4</v>
      </c>
      <c r="S5353" s="13">
        <f>IFERROR(VLOOKUP($A5353, 'Fielding Data'!$A$1:$H$12056, 7, 0), 0)</f>
        <v>1</v>
      </c>
      <c r="T5353" s="13">
        <f>IFERROR(VLOOKUP($A5353, 'Fielding Data'!$A$1:$H$12056, 8, 0), 0)</f>
        <v>1</v>
      </c>
      <c r="U5353" s="13">
        <f>SUMIFS('Fielding Data'!E:E, 'Fielding Data'!$A:$A, $A5353)</f>
        <v>1</v>
      </c>
      <c r="V5353" s="13">
        <f>SUMIFS('Fielding Data'!F:F, 'Fielding Data'!$A:$A, $A5353)</f>
        <v>4</v>
      </c>
      <c r="W5353" s="13">
        <f>SUMIFS('Fielding Data'!G:G, 'Fielding Data'!$A:$A, $A5353)</f>
        <v>1</v>
      </c>
      <c r="X5353" s="13">
        <f>SUMIFS('Fielding Data'!H:H, 'Fielding Data'!$A:$A, $A5353)</f>
        <v>1</v>
      </c>
    </row>
    <row r="5354" spans="1:24" x14ac:dyDescent="0.3">
      <c r="A5354" s="13" t="str">
        <f t="shared" si="167"/>
        <v>liriafr012014</v>
      </c>
      <c r="B5354" s="16" t="s">
        <v>564</v>
      </c>
      <c r="C5354" s="16">
        <v>2014</v>
      </c>
      <c r="D5354" s="16">
        <v>29</v>
      </c>
      <c r="E5354" s="16">
        <v>45</v>
      </c>
      <c r="F5354" s="16">
        <v>1</v>
      </c>
      <c r="G5354" s="16">
        <v>5</v>
      </c>
      <c r="H5354" s="16">
        <v>0</v>
      </c>
      <c r="I5354" s="16">
        <v>0</v>
      </c>
      <c r="J5354" s="16">
        <v>0</v>
      </c>
      <c r="K5354" s="16">
        <v>0</v>
      </c>
      <c r="L5354" s="16">
        <v>0</v>
      </c>
      <c r="M5354" s="16">
        <v>0</v>
      </c>
      <c r="N5354" s="16">
        <v>2</v>
      </c>
      <c r="O5354" s="16">
        <v>14</v>
      </c>
      <c r="P5354" s="13" t="str">
        <f t="shared" si="166"/>
        <v>P</v>
      </c>
      <c r="Q5354" s="13">
        <f>IFERROR(VLOOKUP($A5354, 'Fielding Data'!$A$1:$H$12056, 5, 0), 0)</f>
        <v>2</v>
      </c>
      <c r="R5354" s="13">
        <f>IFERROR(VLOOKUP($A5354, 'Fielding Data'!$A$1:$H$12056, 6, 0), 0)</f>
        <v>24</v>
      </c>
      <c r="S5354" s="13">
        <f>IFERROR(VLOOKUP($A5354, 'Fielding Data'!$A$1:$H$12056, 7, 0), 0)</f>
        <v>3</v>
      </c>
      <c r="T5354" s="13">
        <f>IFERROR(VLOOKUP($A5354, 'Fielding Data'!$A$1:$H$12056, 8, 0), 0)</f>
        <v>1</v>
      </c>
      <c r="U5354" s="13">
        <f>SUMIFS('Fielding Data'!E:E, 'Fielding Data'!$A:$A, $A5354)</f>
        <v>2</v>
      </c>
      <c r="V5354" s="13">
        <f>SUMIFS('Fielding Data'!F:F, 'Fielding Data'!$A:$A, $A5354)</f>
        <v>24</v>
      </c>
      <c r="W5354" s="13">
        <f>SUMIFS('Fielding Data'!G:G, 'Fielding Data'!$A:$A, $A5354)</f>
        <v>3</v>
      </c>
      <c r="X5354" s="13">
        <f>SUMIFS('Fielding Data'!H:H, 'Fielding Data'!$A:$A, $A5354)</f>
        <v>1</v>
      </c>
    </row>
    <row r="5355" spans="1:24" x14ac:dyDescent="0.3">
      <c r="A5355" s="13" t="str">
        <f t="shared" si="167"/>
        <v>liriary012014</v>
      </c>
      <c r="B5355" s="16" t="s">
        <v>2209</v>
      </c>
      <c r="C5355" s="16">
        <v>2014</v>
      </c>
      <c r="D5355" s="16">
        <v>38</v>
      </c>
      <c r="E5355" s="16">
        <v>109</v>
      </c>
      <c r="F5355" s="16">
        <v>13</v>
      </c>
      <c r="G5355" s="16">
        <v>24</v>
      </c>
      <c r="H5355" s="16">
        <v>2</v>
      </c>
      <c r="I5355" s="16">
        <v>0</v>
      </c>
      <c r="J5355" s="16">
        <v>1</v>
      </c>
      <c r="K5355" s="16">
        <v>6</v>
      </c>
      <c r="L5355" s="16">
        <v>4</v>
      </c>
      <c r="M5355" s="16">
        <v>1</v>
      </c>
      <c r="N5355" s="16">
        <v>9</v>
      </c>
      <c r="O5355" s="16">
        <v>39</v>
      </c>
      <c r="P5355" s="13" t="str">
        <f t="shared" si="166"/>
        <v>OF</v>
      </c>
      <c r="Q5355" s="13">
        <f>IFERROR(VLOOKUP($A5355, 'Fielding Data'!$A$1:$H$12056, 5, 0), 0)</f>
        <v>57</v>
      </c>
      <c r="R5355" s="13">
        <f>IFERROR(VLOOKUP($A5355, 'Fielding Data'!$A$1:$H$12056, 6, 0), 0)</f>
        <v>2</v>
      </c>
      <c r="S5355" s="13">
        <f>IFERROR(VLOOKUP($A5355, 'Fielding Data'!$A$1:$H$12056, 7, 0), 0)</f>
        <v>4</v>
      </c>
      <c r="T5355" s="13">
        <f>IFERROR(VLOOKUP($A5355, 'Fielding Data'!$A$1:$H$12056, 8, 0), 0)</f>
        <v>0</v>
      </c>
      <c r="U5355" s="13">
        <f>SUMIFS('Fielding Data'!E:E, 'Fielding Data'!$A:$A, $A5355)</f>
        <v>114</v>
      </c>
      <c r="V5355" s="13">
        <f>SUMIFS('Fielding Data'!F:F, 'Fielding Data'!$A:$A, $A5355)</f>
        <v>4</v>
      </c>
      <c r="W5355" s="13">
        <f>SUMIFS('Fielding Data'!G:G, 'Fielding Data'!$A:$A, $A5355)</f>
        <v>8</v>
      </c>
      <c r="X5355" s="13">
        <f>SUMIFS('Fielding Data'!H:H, 'Fielding Data'!$A:$A, $A5355)</f>
        <v>0</v>
      </c>
    </row>
    <row r="5356" spans="1:24" x14ac:dyDescent="0.3">
      <c r="A5356" s="13" t="str">
        <f t="shared" si="167"/>
        <v>lobatjo012014</v>
      </c>
      <c r="B5356" s="16" t="s">
        <v>1121</v>
      </c>
      <c r="C5356" s="16">
        <v>2014</v>
      </c>
      <c r="D5356" s="16">
        <v>66</v>
      </c>
      <c r="E5356" s="16">
        <v>214</v>
      </c>
      <c r="F5356" s="16">
        <v>18</v>
      </c>
      <c r="G5356" s="16">
        <v>50</v>
      </c>
      <c r="H5356" s="16">
        <v>9</v>
      </c>
      <c r="I5356" s="16">
        <v>0</v>
      </c>
      <c r="J5356" s="16">
        <v>2</v>
      </c>
      <c r="K5356" s="16">
        <v>12</v>
      </c>
      <c r="L5356" s="16">
        <v>0</v>
      </c>
      <c r="M5356" s="16">
        <v>0</v>
      </c>
      <c r="N5356" s="16">
        <v>15</v>
      </c>
      <c r="O5356" s="16">
        <v>61</v>
      </c>
      <c r="P5356" s="13" t="str">
        <f t="shared" si="166"/>
        <v>C</v>
      </c>
      <c r="Q5356" s="13">
        <f>IFERROR(VLOOKUP($A5356, 'Fielding Data'!$A$1:$H$12056, 5, 0), 0)</f>
        <v>497</v>
      </c>
      <c r="R5356" s="13">
        <f>IFERROR(VLOOKUP($A5356, 'Fielding Data'!$A$1:$H$12056, 6, 0), 0)</f>
        <v>46</v>
      </c>
      <c r="S5356" s="13">
        <f>IFERROR(VLOOKUP($A5356, 'Fielding Data'!$A$1:$H$12056, 7, 0), 0)</f>
        <v>2</v>
      </c>
      <c r="T5356" s="13">
        <f>IFERROR(VLOOKUP($A5356, 'Fielding Data'!$A$1:$H$12056, 8, 0), 0)</f>
        <v>3</v>
      </c>
      <c r="U5356" s="13">
        <f>SUMIFS('Fielding Data'!E:E, 'Fielding Data'!$A:$A, $A5356)</f>
        <v>497</v>
      </c>
      <c r="V5356" s="13">
        <f>SUMIFS('Fielding Data'!F:F, 'Fielding Data'!$A:$A, $A5356)</f>
        <v>46</v>
      </c>
      <c r="W5356" s="13">
        <f>SUMIFS('Fielding Data'!G:G, 'Fielding Data'!$A:$A, $A5356)</f>
        <v>2</v>
      </c>
      <c r="X5356" s="13">
        <f>SUMIFS('Fielding Data'!H:H, 'Fielding Data'!$A:$A, $A5356)</f>
        <v>3</v>
      </c>
    </row>
    <row r="5357" spans="1:24" x14ac:dyDescent="0.3">
      <c r="A5357" s="13" t="str">
        <f t="shared" si="167"/>
        <v>lobstky012014</v>
      </c>
      <c r="B5357" s="16" t="s">
        <v>2210</v>
      </c>
      <c r="C5357" s="16">
        <v>2014</v>
      </c>
      <c r="D5357" s="16">
        <v>7</v>
      </c>
      <c r="E5357" s="16">
        <v>0</v>
      </c>
      <c r="F5357" s="16">
        <v>0</v>
      </c>
      <c r="G5357" s="16">
        <v>0</v>
      </c>
      <c r="H5357" s="16">
        <v>0</v>
      </c>
      <c r="I5357" s="16">
        <v>0</v>
      </c>
      <c r="J5357" s="16">
        <v>0</v>
      </c>
      <c r="K5357" s="16">
        <v>0</v>
      </c>
      <c r="L5357" s="16">
        <v>0</v>
      </c>
      <c r="M5357" s="16">
        <v>0</v>
      </c>
      <c r="N5357" s="16">
        <v>0</v>
      </c>
      <c r="O5357" s="16">
        <v>0</v>
      </c>
      <c r="P5357" s="13" t="str">
        <f t="shared" si="166"/>
        <v>P</v>
      </c>
      <c r="Q5357" s="13">
        <f>IFERROR(VLOOKUP($A5357, 'Fielding Data'!$A$1:$H$12056, 5, 0), 0)</f>
        <v>2</v>
      </c>
      <c r="R5357" s="13">
        <f>IFERROR(VLOOKUP($A5357, 'Fielding Data'!$A$1:$H$12056, 6, 0), 0)</f>
        <v>3</v>
      </c>
      <c r="S5357" s="13">
        <f>IFERROR(VLOOKUP($A5357, 'Fielding Data'!$A$1:$H$12056, 7, 0), 0)</f>
        <v>0</v>
      </c>
      <c r="T5357" s="13">
        <f>IFERROR(VLOOKUP($A5357, 'Fielding Data'!$A$1:$H$12056, 8, 0), 0)</f>
        <v>0</v>
      </c>
      <c r="U5357" s="13">
        <f>SUMIFS('Fielding Data'!E:E, 'Fielding Data'!$A:$A, $A5357)</f>
        <v>2</v>
      </c>
      <c r="V5357" s="13">
        <f>SUMIFS('Fielding Data'!F:F, 'Fielding Data'!$A:$A, $A5357)</f>
        <v>3</v>
      </c>
      <c r="W5357" s="13">
        <f>SUMIFS('Fielding Data'!G:G, 'Fielding Data'!$A:$A, $A5357)</f>
        <v>0</v>
      </c>
      <c r="X5357" s="13">
        <f>SUMIFS('Fielding Data'!H:H, 'Fielding Data'!$A:$A, $A5357)</f>
        <v>0</v>
      </c>
    </row>
    <row r="5358" spans="1:24" x14ac:dyDescent="0.3">
      <c r="A5358" s="13" t="str">
        <f t="shared" si="167"/>
        <v>lockeje012014</v>
      </c>
      <c r="B5358" s="16" t="s">
        <v>1545</v>
      </c>
      <c r="C5358" s="16">
        <v>2014</v>
      </c>
      <c r="D5358" s="16">
        <v>21</v>
      </c>
      <c r="E5358" s="16">
        <v>45</v>
      </c>
      <c r="F5358" s="16">
        <v>3</v>
      </c>
      <c r="G5358" s="16">
        <v>5</v>
      </c>
      <c r="H5358" s="16">
        <v>0</v>
      </c>
      <c r="I5358" s="16">
        <v>0</v>
      </c>
      <c r="J5358" s="16">
        <v>0</v>
      </c>
      <c r="K5358" s="16">
        <v>0</v>
      </c>
      <c r="L5358" s="16">
        <v>0</v>
      </c>
      <c r="M5358" s="16">
        <v>0</v>
      </c>
      <c r="N5358" s="16">
        <v>2</v>
      </c>
      <c r="O5358" s="16">
        <v>30</v>
      </c>
      <c r="P5358" s="13" t="str">
        <f t="shared" si="166"/>
        <v>P</v>
      </c>
      <c r="Q5358" s="13">
        <f>IFERROR(VLOOKUP($A5358, 'Fielding Data'!$A$1:$H$12056, 5, 0), 0)</f>
        <v>4</v>
      </c>
      <c r="R5358" s="13">
        <f>IFERROR(VLOOKUP($A5358, 'Fielding Data'!$A$1:$H$12056, 6, 0), 0)</f>
        <v>14</v>
      </c>
      <c r="S5358" s="13">
        <f>IFERROR(VLOOKUP($A5358, 'Fielding Data'!$A$1:$H$12056, 7, 0), 0)</f>
        <v>0</v>
      </c>
      <c r="T5358" s="13">
        <f>IFERROR(VLOOKUP($A5358, 'Fielding Data'!$A$1:$H$12056, 8, 0), 0)</f>
        <v>1</v>
      </c>
      <c r="U5358" s="13">
        <f>SUMIFS('Fielding Data'!E:E, 'Fielding Data'!$A:$A, $A5358)</f>
        <v>4</v>
      </c>
      <c r="V5358" s="13">
        <f>SUMIFS('Fielding Data'!F:F, 'Fielding Data'!$A:$A, $A5358)</f>
        <v>14</v>
      </c>
      <c r="W5358" s="13">
        <f>SUMIFS('Fielding Data'!G:G, 'Fielding Data'!$A:$A, $A5358)</f>
        <v>0</v>
      </c>
      <c r="X5358" s="13">
        <f>SUMIFS('Fielding Data'!H:H, 'Fielding Data'!$A:$A, $A5358)</f>
        <v>1</v>
      </c>
    </row>
    <row r="5359" spans="1:24" x14ac:dyDescent="0.3">
      <c r="A5359" s="13" t="str">
        <f t="shared" si="167"/>
        <v>loganbo022014</v>
      </c>
      <c r="B5359" s="16" t="s">
        <v>675</v>
      </c>
      <c r="C5359" s="16">
        <v>2014</v>
      </c>
      <c r="D5359" s="16">
        <v>35</v>
      </c>
      <c r="E5359" s="16">
        <v>0</v>
      </c>
      <c r="F5359" s="16">
        <v>0</v>
      </c>
      <c r="G5359" s="16">
        <v>0</v>
      </c>
      <c r="H5359" s="16">
        <v>0</v>
      </c>
      <c r="I5359" s="16">
        <v>0</v>
      </c>
      <c r="J5359" s="16">
        <v>0</v>
      </c>
      <c r="K5359" s="16">
        <v>0</v>
      </c>
      <c r="L5359" s="16">
        <v>0</v>
      </c>
      <c r="M5359" s="16">
        <v>0</v>
      </c>
      <c r="N5359" s="16">
        <v>0</v>
      </c>
      <c r="O5359" s="16">
        <v>0</v>
      </c>
      <c r="P5359" s="13" t="str">
        <f t="shared" si="166"/>
        <v>P</v>
      </c>
      <c r="Q5359" s="13">
        <f>IFERROR(VLOOKUP($A5359, 'Fielding Data'!$A$1:$H$12056, 5, 0), 0)</f>
        <v>1</v>
      </c>
      <c r="R5359" s="13">
        <f>IFERROR(VLOOKUP($A5359, 'Fielding Data'!$A$1:$H$12056, 6, 0), 0)</f>
        <v>2</v>
      </c>
      <c r="S5359" s="13">
        <f>IFERROR(VLOOKUP($A5359, 'Fielding Data'!$A$1:$H$12056, 7, 0), 0)</f>
        <v>1</v>
      </c>
      <c r="T5359" s="13">
        <f>IFERROR(VLOOKUP($A5359, 'Fielding Data'!$A$1:$H$12056, 8, 0), 0)</f>
        <v>0</v>
      </c>
      <c r="U5359" s="13">
        <f>SUMIFS('Fielding Data'!E:E, 'Fielding Data'!$A:$A, $A5359)</f>
        <v>1</v>
      </c>
      <c r="V5359" s="13">
        <f>SUMIFS('Fielding Data'!F:F, 'Fielding Data'!$A:$A, $A5359)</f>
        <v>2</v>
      </c>
      <c r="W5359" s="13">
        <f>SUMIFS('Fielding Data'!G:G, 'Fielding Data'!$A:$A, $A5359)</f>
        <v>1</v>
      </c>
      <c r="X5359" s="13">
        <f>SUMIFS('Fielding Data'!H:H, 'Fielding Data'!$A:$A, $A5359)</f>
        <v>0</v>
      </c>
    </row>
    <row r="5360" spans="1:24" x14ac:dyDescent="0.3">
      <c r="A5360" s="13" t="str">
        <f t="shared" si="167"/>
        <v>lohseky012014</v>
      </c>
      <c r="B5360" s="16" t="s">
        <v>251</v>
      </c>
      <c r="C5360" s="16">
        <v>2014</v>
      </c>
      <c r="D5360" s="16">
        <v>31</v>
      </c>
      <c r="E5360" s="16">
        <v>61</v>
      </c>
      <c r="F5360" s="16">
        <v>2</v>
      </c>
      <c r="G5360" s="16">
        <v>7</v>
      </c>
      <c r="H5360" s="16">
        <v>0</v>
      </c>
      <c r="I5360" s="16">
        <v>0</v>
      </c>
      <c r="J5360" s="16">
        <v>0</v>
      </c>
      <c r="K5360" s="16">
        <v>5</v>
      </c>
      <c r="L5360" s="16">
        <v>0</v>
      </c>
      <c r="M5360" s="16">
        <v>0</v>
      </c>
      <c r="N5360" s="16">
        <v>2</v>
      </c>
      <c r="O5360" s="16">
        <v>23</v>
      </c>
      <c r="P5360" s="13" t="str">
        <f t="shared" si="166"/>
        <v>P</v>
      </c>
      <c r="Q5360" s="13">
        <f>IFERROR(VLOOKUP($A5360, 'Fielding Data'!$A$1:$H$12056, 5, 0), 0)</f>
        <v>10</v>
      </c>
      <c r="R5360" s="13">
        <f>IFERROR(VLOOKUP($A5360, 'Fielding Data'!$A$1:$H$12056, 6, 0), 0)</f>
        <v>24</v>
      </c>
      <c r="S5360" s="13">
        <f>IFERROR(VLOOKUP($A5360, 'Fielding Data'!$A$1:$H$12056, 7, 0), 0)</f>
        <v>1</v>
      </c>
      <c r="T5360" s="13">
        <f>IFERROR(VLOOKUP($A5360, 'Fielding Data'!$A$1:$H$12056, 8, 0), 0)</f>
        <v>2</v>
      </c>
      <c r="U5360" s="13">
        <f>SUMIFS('Fielding Data'!E:E, 'Fielding Data'!$A:$A, $A5360)</f>
        <v>10</v>
      </c>
      <c r="V5360" s="13">
        <f>SUMIFS('Fielding Data'!F:F, 'Fielding Data'!$A:$A, $A5360)</f>
        <v>24</v>
      </c>
      <c r="W5360" s="13">
        <f>SUMIFS('Fielding Data'!G:G, 'Fielding Data'!$A:$A, $A5360)</f>
        <v>1</v>
      </c>
      <c r="X5360" s="13">
        <f>SUMIFS('Fielding Data'!H:H, 'Fielding Data'!$A:$A, $A5360)</f>
        <v>2</v>
      </c>
    </row>
    <row r="5361" spans="1:24" x14ac:dyDescent="0.3">
      <c r="A5361" s="13" t="str">
        <f t="shared" si="167"/>
        <v>lombast022014</v>
      </c>
      <c r="B5361" s="16" t="s">
        <v>1546</v>
      </c>
      <c r="C5361" s="16">
        <v>2014</v>
      </c>
      <c r="D5361" s="16">
        <v>20</v>
      </c>
      <c r="E5361" s="16">
        <v>73</v>
      </c>
      <c r="F5361" s="16">
        <v>6</v>
      </c>
      <c r="G5361" s="16">
        <v>21</v>
      </c>
      <c r="H5361" s="16">
        <v>1</v>
      </c>
      <c r="I5361" s="16">
        <v>1</v>
      </c>
      <c r="J5361" s="16">
        <v>0</v>
      </c>
      <c r="K5361" s="16">
        <v>2</v>
      </c>
      <c r="L5361" s="16">
        <v>1</v>
      </c>
      <c r="M5361" s="16">
        <v>0</v>
      </c>
      <c r="N5361" s="16">
        <v>0</v>
      </c>
      <c r="O5361" s="16">
        <v>14</v>
      </c>
      <c r="P5361" s="13" t="str">
        <f t="shared" si="166"/>
        <v>2B</v>
      </c>
      <c r="Q5361" s="13">
        <f>IFERROR(VLOOKUP($A5361, 'Fielding Data'!$A$1:$H$12056, 5, 0), 0)</f>
        <v>29</v>
      </c>
      <c r="R5361" s="13">
        <f>IFERROR(VLOOKUP($A5361, 'Fielding Data'!$A$1:$H$12056, 6, 0), 0)</f>
        <v>52</v>
      </c>
      <c r="S5361" s="13">
        <f>IFERROR(VLOOKUP($A5361, 'Fielding Data'!$A$1:$H$12056, 7, 0), 0)</f>
        <v>1</v>
      </c>
      <c r="T5361" s="13">
        <f>IFERROR(VLOOKUP($A5361, 'Fielding Data'!$A$1:$H$12056, 8, 0), 0)</f>
        <v>14</v>
      </c>
      <c r="U5361" s="13">
        <f>SUMIFS('Fielding Data'!E:E, 'Fielding Data'!$A:$A, $A5361)</f>
        <v>29</v>
      </c>
      <c r="V5361" s="13">
        <f>SUMIFS('Fielding Data'!F:F, 'Fielding Data'!$A:$A, $A5361)</f>
        <v>52</v>
      </c>
      <c r="W5361" s="13">
        <f>SUMIFS('Fielding Data'!G:G, 'Fielding Data'!$A:$A, $A5361)</f>
        <v>1</v>
      </c>
      <c r="X5361" s="13">
        <f>SUMIFS('Fielding Data'!H:H, 'Fielding Data'!$A:$A, $A5361)</f>
        <v>14</v>
      </c>
    </row>
    <row r="5362" spans="1:24" x14ac:dyDescent="0.3">
      <c r="A5362" s="13" t="str">
        <f t="shared" si="167"/>
        <v>loneyja012014</v>
      </c>
      <c r="B5362" s="16" t="s">
        <v>676</v>
      </c>
      <c r="C5362" s="16">
        <v>2014</v>
      </c>
      <c r="D5362" s="16">
        <v>155</v>
      </c>
      <c r="E5362" s="16">
        <v>600</v>
      </c>
      <c r="F5362" s="16">
        <v>59</v>
      </c>
      <c r="G5362" s="16">
        <v>174</v>
      </c>
      <c r="H5362" s="16">
        <v>27</v>
      </c>
      <c r="I5362" s="16">
        <v>0</v>
      </c>
      <c r="J5362" s="16">
        <v>9</v>
      </c>
      <c r="K5362" s="16">
        <v>69</v>
      </c>
      <c r="L5362" s="16">
        <v>4</v>
      </c>
      <c r="M5362" s="16">
        <v>0</v>
      </c>
      <c r="N5362" s="16">
        <v>41</v>
      </c>
      <c r="O5362" s="16">
        <v>80</v>
      </c>
      <c r="P5362" s="13" t="str">
        <f t="shared" si="166"/>
        <v>1B</v>
      </c>
      <c r="Q5362" s="13">
        <f>IFERROR(VLOOKUP($A5362, 'Fielding Data'!$A$1:$H$12056, 5, 0), 0)</f>
        <v>1111</v>
      </c>
      <c r="R5362" s="13">
        <f>IFERROR(VLOOKUP($A5362, 'Fielding Data'!$A$1:$H$12056, 6, 0), 0)</f>
        <v>58</v>
      </c>
      <c r="S5362" s="13">
        <f>IFERROR(VLOOKUP($A5362, 'Fielding Data'!$A$1:$H$12056, 7, 0), 0)</f>
        <v>9</v>
      </c>
      <c r="T5362" s="13">
        <f>IFERROR(VLOOKUP($A5362, 'Fielding Data'!$A$1:$H$12056, 8, 0), 0)</f>
        <v>78</v>
      </c>
      <c r="U5362" s="13">
        <f>SUMIFS('Fielding Data'!E:E, 'Fielding Data'!$A:$A, $A5362)</f>
        <v>1111</v>
      </c>
      <c r="V5362" s="13">
        <f>SUMIFS('Fielding Data'!F:F, 'Fielding Data'!$A:$A, $A5362)</f>
        <v>58</v>
      </c>
      <c r="W5362" s="13">
        <f>SUMIFS('Fielding Data'!G:G, 'Fielding Data'!$A:$A, $A5362)</f>
        <v>9</v>
      </c>
      <c r="X5362" s="13">
        <f>SUMIFS('Fielding Data'!H:H, 'Fielding Data'!$A:$A, $A5362)</f>
        <v>78</v>
      </c>
    </row>
    <row r="5363" spans="1:24" x14ac:dyDescent="0.3">
      <c r="A5363" s="13" t="str">
        <f t="shared" si="167"/>
        <v>longoev012014</v>
      </c>
      <c r="B5363" s="16" t="s">
        <v>953</v>
      </c>
      <c r="C5363" s="16">
        <v>2014</v>
      </c>
      <c r="D5363" s="16">
        <v>162</v>
      </c>
      <c r="E5363" s="16">
        <v>624</v>
      </c>
      <c r="F5363" s="16">
        <v>83</v>
      </c>
      <c r="G5363" s="16">
        <v>158</v>
      </c>
      <c r="H5363" s="16">
        <v>26</v>
      </c>
      <c r="I5363" s="16">
        <v>1</v>
      </c>
      <c r="J5363" s="16">
        <v>22</v>
      </c>
      <c r="K5363" s="16">
        <v>91</v>
      </c>
      <c r="L5363" s="16">
        <v>5</v>
      </c>
      <c r="M5363" s="16">
        <v>0</v>
      </c>
      <c r="N5363" s="16">
        <v>57</v>
      </c>
      <c r="O5363" s="16">
        <v>133</v>
      </c>
      <c r="P5363" s="13" t="str">
        <f t="shared" si="166"/>
        <v>3B</v>
      </c>
      <c r="Q5363" s="13">
        <f>IFERROR(VLOOKUP($A5363, 'Fielding Data'!$A$1:$H$12056, 5, 0), 0)</f>
        <v>121</v>
      </c>
      <c r="R5363" s="13">
        <f>IFERROR(VLOOKUP($A5363, 'Fielding Data'!$A$1:$H$12056, 6, 0), 0)</f>
        <v>262</v>
      </c>
      <c r="S5363" s="13">
        <f>IFERROR(VLOOKUP($A5363, 'Fielding Data'!$A$1:$H$12056, 7, 0), 0)</f>
        <v>13</v>
      </c>
      <c r="T5363" s="13">
        <f>IFERROR(VLOOKUP($A5363, 'Fielding Data'!$A$1:$H$12056, 8, 0), 0)</f>
        <v>27</v>
      </c>
      <c r="U5363" s="13">
        <f>SUMIFS('Fielding Data'!E:E, 'Fielding Data'!$A:$A, $A5363)</f>
        <v>121</v>
      </c>
      <c r="V5363" s="13">
        <f>SUMIFS('Fielding Data'!F:F, 'Fielding Data'!$A:$A, $A5363)</f>
        <v>262</v>
      </c>
      <c r="W5363" s="13">
        <f>SUMIFS('Fielding Data'!G:G, 'Fielding Data'!$A:$A, $A5363)</f>
        <v>13</v>
      </c>
      <c r="X5363" s="13">
        <f>SUMIFS('Fielding Data'!H:H, 'Fielding Data'!$A:$A, $A5363)</f>
        <v>27</v>
      </c>
    </row>
    <row r="5364" spans="1:24" x14ac:dyDescent="0.3">
      <c r="A5364" s="13" t="str">
        <f t="shared" si="167"/>
        <v>lopezja022014</v>
      </c>
      <c r="B5364" s="16" t="s">
        <v>385</v>
      </c>
      <c r="C5364" s="16">
        <v>2014</v>
      </c>
      <c r="D5364" s="16">
        <v>65</v>
      </c>
      <c r="E5364" s="16">
        <v>0</v>
      </c>
      <c r="F5364" s="16">
        <v>0</v>
      </c>
      <c r="G5364" s="16">
        <v>0</v>
      </c>
      <c r="H5364" s="16">
        <v>0</v>
      </c>
      <c r="I5364" s="16">
        <v>0</v>
      </c>
      <c r="J5364" s="16">
        <v>0</v>
      </c>
      <c r="K5364" s="16">
        <v>0</v>
      </c>
      <c r="L5364" s="16">
        <v>0</v>
      </c>
      <c r="M5364" s="16">
        <v>0</v>
      </c>
      <c r="N5364" s="16">
        <v>0</v>
      </c>
      <c r="O5364" s="16">
        <v>0</v>
      </c>
      <c r="P5364" s="13" t="str">
        <f t="shared" si="166"/>
        <v>P</v>
      </c>
      <c r="Q5364" s="13">
        <f>IFERROR(VLOOKUP($A5364, 'Fielding Data'!$A$1:$H$12056, 5, 0), 0)</f>
        <v>10</v>
      </c>
      <c r="R5364" s="13">
        <f>IFERROR(VLOOKUP($A5364, 'Fielding Data'!$A$1:$H$12056, 6, 0), 0)</f>
        <v>7</v>
      </c>
      <c r="S5364" s="13">
        <f>IFERROR(VLOOKUP($A5364, 'Fielding Data'!$A$1:$H$12056, 7, 0), 0)</f>
        <v>1</v>
      </c>
      <c r="T5364" s="13">
        <f>IFERROR(VLOOKUP($A5364, 'Fielding Data'!$A$1:$H$12056, 8, 0), 0)</f>
        <v>0</v>
      </c>
      <c r="U5364" s="13">
        <f>SUMIFS('Fielding Data'!E:E, 'Fielding Data'!$A:$A, $A5364)</f>
        <v>10</v>
      </c>
      <c r="V5364" s="13">
        <f>SUMIFS('Fielding Data'!F:F, 'Fielding Data'!$A:$A, $A5364)</f>
        <v>7</v>
      </c>
      <c r="W5364" s="13">
        <f>SUMIFS('Fielding Data'!G:G, 'Fielding Data'!$A:$A, $A5364)</f>
        <v>1</v>
      </c>
      <c r="X5364" s="13">
        <f>SUMIFS('Fielding Data'!H:H, 'Fielding Data'!$A:$A, $A5364)</f>
        <v>0</v>
      </c>
    </row>
    <row r="5365" spans="1:24" x14ac:dyDescent="0.3">
      <c r="A5365" s="13" t="str">
        <f t="shared" si="167"/>
        <v>lopezra022014</v>
      </c>
      <c r="B5365" s="16" t="s">
        <v>2211</v>
      </c>
      <c r="C5365" s="16">
        <v>2014</v>
      </c>
      <c r="D5365" s="16">
        <v>7</v>
      </c>
      <c r="E5365" s="16">
        <v>11</v>
      </c>
      <c r="F5365" s="16">
        <v>0</v>
      </c>
      <c r="G5365" s="16">
        <v>2</v>
      </c>
      <c r="H5365" s="16">
        <v>0</v>
      </c>
      <c r="I5365" s="16">
        <v>0</v>
      </c>
      <c r="J5365" s="16">
        <v>0</v>
      </c>
      <c r="K5365" s="16">
        <v>1</v>
      </c>
      <c r="L5365" s="16">
        <v>0</v>
      </c>
      <c r="M5365" s="16">
        <v>0</v>
      </c>
      <c r="N5365" s="16">
        <v>2</v>
      </c>
      <c r="O5365" s="16">
        <v>4</v>
      </c>
      <c r="P5365" s="13" t="str">
        <f t="shared" si="166"/>
        <v>C</v>
      </c>
      <c r="Q5365" s="13">
        <f>IFERROR(VLOOKUP($A5365, 'Fielding Data'!$A$1:$H$12056, 5, 0), 0)</f>
        <v>23</v>
      </c>
      <c r="R5365" s="13">
        <f>IFERROR(VLOOKUP($A5365, 'Fielding Data'!$A$1:$H$12056, 6, 0), 0)</f>
        <v>1</v>
      </c>
      <c r="S5365" s="13">
        <f>IFERROR(VLOOKUP($A5365, 'Fielding Data'!$A$1:$H$12056, 7, 0), 0)</f>
        <v>0</v>
      </c>
      <c r="T5365" s="13">
        <f>IFERROR(VLOOKUP($A5365, 'Fielding Data'!$A$1:$H$12056, 8, 0), 0)</f>
        <v>0</v>
      </c>
      <c r="U5365" s="13">
        <f>SUMIFS('Fielding Data'!E:E, 'Fielding Data'!$A:$A, $A5365)</f>
        <v>23</v>
      </c>
      <c r="V5365" s="13">
        <f>SUMIFS('Fielding Data'!F:F, 'Fielding Data'!$A:$A, $A5365)</f>
        <v>1</v>
      </c>
      <c r="W5365" s="13">
        <f>SUMIFS('Fielding Data'!G:G, 'Fielding Data'!$A:$A, $A5365)</f>
        <v>0</v>
      </c>
      <c r="X5365" s="13">
        <f>SUMIFS('Fielding Data'!H:H, 'Fielding Data'!$A:$A, $A5365)</f>
        <v>0</v>
      </c>
    </row>
    <row r="5366" spans="1:24" x14ac:dyDescent="0.3">
      <c r="A5366" s="13" t="str">
        <f t="shared" si="167"/>
        <v>lopezwi012014</v>
      </c>
      <c r="B5366" s="16" t="s">
        <v>1122</v>
      </c>
      <c r="C5366" s="16">
        <v>2014</v>
      </c>
      <c r="D5366" s="16">
        <v>4</v>
      </c>
      <c r="E5366" s="16">
        <v>0</v>
      </c>
      <c r="F5366" s="16">
        <v>0</v>
      </c>
      <c r="G5366" s="16">
        <v>0</v>
      </c>
      <c r="H5366" s="16">
        <v>0</v>
      </c>
      <c r="I5366" s="16">
        <v>0</v>
      </c>
      <c r="J5366" s="16">
        <v>0</v>
      </c>
      <c r="K5366" s="16">
        <v>0</v>
      </c>
      <c r="L5366" s="16">
        <v>0</v>
      </c>
      <c r="M5366" s="16">
        <v>0</v>
      </c>
      <c r="N5366" s="16">
        <v>0</v>
      </c>
      <c r="O5366" s="16">
        <v>0</v>
      </c>
      <c r="P5366" s="13" t="str">
        <f t="shared" si="166"/>
        <v>P</v>
      </c>
      <c r="Q5366" s="13">
        <f>IFERROR(VLOOKUP($A5366, 'Fielding Data'!$A$1:$H$12056, 5, 0), 0)</f>
        <v>0</v>
      </c>
      <c r="R5366" s="13">
        <f>IFERROR(VLOOKUP($A5366, 'Fielding Data'!$A$1:$H$12056, 6, 0), 0)</f>
        <v>1</v>
      </c>
      <c r="S5366" s="13">
        <f>IFERROR(VLOOKUP($A5366, 'Fielding Data'!$A$1:$H$12056, 7, 0), 0)</f>
        <v>0</v>
      </c>
      <c r="T5366" s="13">
        <f>IFERROR(VLOOKUP($A5366, 'Fielding Data'!$A$1:$H$12056, 8, 0), 0)</f>
        <v>0</v>
      </c>
      <c r="U5366" s="13">
        <f>SUMIFS('Fielding Data'!E:E, 'Fielding Data'!$A:$A, $A5366)</f>
        <v>0</v>
      </c>
      <c r="V5366" s="13">
        <f>SUMIFS('Fielding Data'!F:F, 'Fielding Data'!$A:$A, $A5366)</f>
        <v>1</v>
      </c>
      <c r="W5366" s="13">
        <f>SUMIFS('Fielding Data'!G:G, 'Fielding Data'!$A:$A, $A5366)</f>
        <v>0</v>
      </c>
      <c r="X5366" s="13">
        <f>SUMIFS('Fielding Data'!H:H, 'Fielding Data'!$A:$A, $A5366)</f>
        <v>0</v>
      </c>
    </row>
    <row r="5367" spans="1:24" x14ac:dyDescent="0.3">
      <c r="A5367" s="13" t="str">
        <f t="shared" si="167"/>
        <v>loughda012014</v>
      </c>
      <c r="B5367" s="16" t="s">
        <v>1766</v>
      </c>
      <c r="C5367" s="16">
        <v>2014</v>
      </c>
      <c r="D5367" s="16">
        <v>112</v>
      </c>
      <c r="E5367" s="16">
        <v>174</v>
      </c>
      <c r="F5367" s="16">
        <v>31</v>
      </c>
      <c r="G5367" s="16">
        <v>43</v>
      </c>
      <c r="H5367" s="16">
        <v>6</v>
      </c>
      <c r="I5367" s="16">
        <v>3</v>
      </c>
      <c r="J5367" s="16">
        <v>4</v>
      </c>
      <c r="K5367" s="16">
        <v>16</v>
      </c>
      <c r="L5367" s="16">
        <v>8</v>
      </c>
      <c r="M5367" s="16">
        <v>5</v>
      </c>
      <c r="N5367" s="16">
        <v>15</v>
      </c>
      <c r="O5367" s="16">
        <v>33</v>
      </c>
      <c r="P5367" s="13" t="str">
        <f t="shared" si="166"/>
        <v>CF</v>
      </c>
      <c r="Q5367" s="13">
        <f>IFERROR(VLOOKUP($A5367, 'Fielding Data'!$A$1:$H$12056, 5, 0), 0)</f>
        <v>30</v>
      </c>
      <c r="R5367" s="13">
        <f>IFERROR(VLOOKUP($A5367, 'Fielding Data'!$A$1:$H$12056, 6, 0), 0)</f>
        <v>0</v>
      </c>
      <c r="S5367" s="13">
        <f>IFERROR(VLOOKUP($A5367, 'Fielding Data'!$A$1:$H$12056, 7, 0), 0)</f>
        <v>0</v>
      </c>
      <c r="T5367" s="13">
        <f>IFERROR(VLOOKUP($A5367, 'Fielding Data'!$A$1:$H$12056, 8, 0), 0)</f>
        <v>0</v>
      </c>
      <c r="U5367" s="13">
        <f>SUMIFS('Fielding Data'!E:E, 'Fielding Data'!$A:$A, $A5367)</f>
        <v>270</v>
      </c>
      <c r="V5367" s="13">
        <f>SUMIFS('Fielding Data'!F:F, 'Fielding Data'!$A:$A, $A5367)</f>
        <v>8</v>
      </c>
      <c r="W5367" s="13">
        <f>SUMIFS('Fielding Data'!G:G, 'Fielding Data'!$A:$A, $A5367)</f>
        <v>2</v>
      </c>
      <c r="X5367" s="13">
        <f>SUMIFS('Fielding Data'!H:H, 'Fielding Data'!$A:$A, $A5367)</f>
        <v>0</v>
      </c>
    </row>
    <row r="5368" spans="1:24" x14ac:dyDescent="0.3">
      <c r="A5368" s="13" t="str">
        <f t="shared" si="167"/>
        <v>loupaa012014</v>
      </c>
      <c r="B5368" s="16" t="s">
        <v>1767</v>
      </c>
      <c r="C5368" s="16">
        <v>2014</v>
      </c>
      <c r="D5368" s="16">
        <v>71</v>
      </c>
      <c r="E5368" s="16">
        <v>0</v>
      </c>
      <c r="F5368" s="16">
        <v>0</v>
      </c>
      <c r="G5368" s="16">
        <v>0</v>
      </c>
      <c r="H5368" s="16">
        <v>0</v>
      </c>
      <c r="I5368" s="16">
        <v>0</v>
      </c>
      <c r="J5368" s="16">
        <v>0</v>
      </c>
      <c r="K5368" s="16">
        <v>0</v>
      </c>
      <c r="L5368" s="16">
        <v>0</v>
      </c>
      <c r="M5368" s="16">
        <v>0</v>
      </c>
      <c r="N5368" s="16">
        <v>0</v>
      </c>
      <c r="O5368" s="16">
        <v>0</v>
      </c>
      <c r="P5368" s="13" t="str">
        <f t="shared" si="166"/>
        <v>P</v>
      </c>
      <c r="Q5368" s="13">
        <f>IFERROR(VLOOKUP($A5368, 'Fielding Data'!$A$1:$H$12056, 5, 0), 0)</f>
        <v>3</v>
      </c>
      <c r="R5368" s="13">
        <f>IFERROR(VLOOKUP($A5368, 'Fielding Data'!$A$1:$H$12056, 6, 0), 0)</f>
        <v>17</v>
      </c>
      <c r="S5368" s="13">
        <f>IFERROR(VLOOKUP($A5368, 'Fielding Data'!$A$1:$H$12056, 7, 0), 0)</f>
        <v>1</v>
      </c>
      <c r="T5368" s="13">
        <f>IFERROR(VLOOKUP($A5368, 'Fielding Data'!$A$1:$H$12056, 8, 0), 0)</f>
        <v>2</v>
      </c>
      <c r="U5368" s="13">
        <f>SUMIFS('Fielding Data'!E:E, 'Fielding Data'!$A:$A, $A5368)</f>
        <v>3</v>
      </c>
      <c r="V5368" s="13">
        <f>SUMIFS('Fielding Data'!F:F, 'Fielding Data'!$A:$A, $A5368)</f>
        <v>17</v>
      </c>
      <c r="W5368" s="13">
        <f>SUMIFS('Fielding Data'!G:G, 'Fielding Data'!$A:$A, $A5368)</f>
        <v>1</v>
      </c>
      <c r="X5368" s="13">
        <f>SUMIFS('Fielding Data'!H:H, 'Fielding Data'!$A:$A, $A5368)</f>
        <v>2</v>
      </c>
    </row>
    <row r="5369" spans="1:24" x14ac:dyDescent="0.3">
      <c r="A5369" s="13" t="str">
        <f t="shared" si="167"/>
        <v>lowema012014</v>
      </c>
      <c r="B5369" s="16" t="s">
        <v>677</v>
      </c>
      <c r="C5369" s="16">
        <v>2014</v>
      </c>
      <c r="D5369" s="16">
        <v>7</v>
      </c>
      <c r="E5369" s="16">
        <v>0</v>
      </c>
      <c r="F5369" s="16">
        <v>0</v>
      </c>
      <c r="G5369" s="16">
        <v>0</v>
      </c>
      <c r="H5369" s="16">
        <v>0</v>
      </c>
      <c r="I5369" s="16">
        <v>0</v>
      </c>
      <c r="J5369" s="16">
        <v>0</v>
      </c>
      <c r="K5369" s="16">
        <v>0</v>
      </c>
      <c r="L5369" s="16">
        <v>0</v>
      </c>
      <c r="M5369" s="16">
        <v>0</v>
      </c>
      <c r="N5369" s="16">
        <v>0</v>
      </c>
      <c r="O5369" s="16">
        <v>0</v>
      </c>
      <c r="P5369" s="13" t="str">
        <f t="shared" si="166"/>
        <v>P</v>
      </c>
      <c r="Q5369" s="13">
        <f>IFERROR(VLOOKUP($A5369, 'Fielding Data'!$A$1:$H$12056, 5, 0), 0)</f>
        <v>0</v>
      </c>
      <c r="R5369" s="13">
        <f>IFERROR(VLOOKUP($A5369, 'Fielding Data'!$A$1:$H$12056, 6, 0), 0)</f>
        <v>0</v>
      </c>
      <c r="S5369" s="13">
        <f>IFERROR(VLOOKUP($A5369, 'Fielding Data'!$A$1:$H$12056, 7, 0), 0)</f>
        <v>1</v>
      </c>
      <c r="T5369" s="13">
        <f>IFERROR(VLOOKUP($A5369, 'Fielding Data'!$A$1:$H$12056, 8, 0), 0)</f>
        <v>0</v>
      </c>
      <c r="U5369" s="13">
        <f>SUMIFS('Fielding Data'!E:E, 'Fielding Data'!$A:$A, $A5369)</f>
        <v>0</v>
      </c>
      <c r="V5369" s="13">
        <f>SUMIFS('Fielding Data'!F:F, 'Fielding Data'!$A:$A, $A5369)</f>
        <v>0</v>
      </c>
      <c r="W5369" s="13">
        <f>SUMIFS('Fielding Data'!G:G, 'Fielding Data'!$A:$A, $A5369)</f>
        <v>1</v>
      </c>
      <c r="X5369" s="13">
        <f>SUMIFS('Fielding Data'!H:H, 'Fielding Data'!$A:$A, $A5369)</f>
        <v>0</v>
      </c>
    </row>
    <row r="5370" spans="1:24" x14ac:dyDescent="0.3">
      <c r="A5370" s="13" t="str">
        <f t="shared" si="167"/>
        <v>lowrije012014</v>
      </c>
      <c r="B5370" s="16" t="s">
        <v>954</v>
      </c>
      <c r="C5370" s="16">
        <v>2014</v>
      </c>
      <c r="D5370" s="16">
        <v>136</v>
      </c>
      <c r="E5370" s="16">
        <v>502</v>
      </c>
      <c r="F5370" s="16">
        <v>59</v>
      </c>
      <c r="G5370" s="16">
        <v>125</v>
      </c>
      <c r="H5370" s="16">
        <v>29</v>
      </c>
      <c r="I5370" s="16">
        <v>3</v>
      </c>
      <c r="J5370" s="16">
        <v>6</v>
      </c>
      <c r="K5370" s="16">
        <v>50</v>
      </c>
      <c r="L5370" s="16">
        <v>0</v>
      </c>
      <c r="M5370" s="16">
        <v>0</v>
      </c>
      <c r="N5370" s="16">
        <v>51</v>
      </c>
      <c r="O5370" s="16">
        <v>79</v>
      </c>
      <c r="P5370" s="13" t="str">
        <f t="shared" si="166"/>
        <v>SS</v>
      </c>
      <c r="Q5370" s="13">
        <f>IFERROR(VLOOKUP($A5370, 'Fielding Data'!$A$1:$H$12056, 5, 0), 0)</f>
        <v>146</v>
      </c>
      <c r="R5370" s="13">
        <f>IFERROR(VLOOKUP($A5370, 'Fielding Data'!$A$1:$H$12056, 6, 0), 0)</f>
        <v>344</v>
      </c>
      <c r="S5370" s="13">
        <f>IFERROR(VLOOKUP($A5370, 'Fielding Data'!$A$1:$H$12056, 7, 0), 0)</f>
        <v>13</v>
      </c>
      <c r="T5370" s="13">
        <f>IFERROR(VLOOKUP($A5370, 'Fielding Data'!$A$1:$H$12056, 8, 0), 0)</f>
        <v>71</v>
      </c>
      <c r="U5370" s="13">
        <f>SUMIFS('Fielding Data'!E:E, 'Fielding Data'!$A:$A, $A5370)</f>
        <v>146</v>
      </c>
      <c r="V5370" s="13">
        <f>SUMIFS('Fielding Data'!F:F, 'Fielding Data'!$A:$A, $A5370)</f>
        <v>344</v>
      </c>
      <c r="W5370" s="13">
        <f>SUMIFS('Fielding Data'!G:G, 'Fielding Data'!$A:$A, $A5370)</f>
        <v>13</v>
      </c>
      <c r="X5370" s="13">
        <f>SUMIFS('Fielding Data'!H:H, 'Fielding Data'!$A:$A, $A5370)</f>
        <v>71</v>
      </c>
    </row>
    <row r="5371" spans="1:24" x14ac:dyDescent="0.3">
      <c r="A5371" s="13" t="str">
        <f t="shared" si="167"/>
        <v>lucased012014</v>
      </c>
      <c r="B5371" s="16" t="s">
        <v>1987</v>
      </c>
      <c r="C5371" s="16">
        <v>2014</v>
      </c>
      <c r="D5371" s="16">
        <v>69</v>
      </c>
      <c r="E5371" s="16">
        <v>179</v>
      </c>
      <c r="F5371" s="16">
        <v>19</v>
      </c>
      <c r="G5371" s="16">
        <v>45</v>
      </c>
      <c r="H5371" s="16">
        <v>5</v>
      </c>
      <c r="I5371" s="16">
        <v>0</v>
      </c>
      <c r="J5371" s="16">
        <v>1</v>
      </c>
      <c r="K5371" s="16">
        <v>9</v>
      </c>
      <c r="L5371" s="16">
        <v>1</v>
      </c>
      <c r="M5371" s="16">
        <v>0</v>
      </c>
      <c r="N5371" s="16">
        <v>8</v>
      </c>
      <c r="O5371" s="16">
        <v>48</v>
      </c>
      <c r="P5371" s="13" t="str">
        <f t="shared" si="166"/>
        <v>1B</v>
      </c>
      <c r="Q5371" s="13">
        <f>IFERROR(VLOOKUP($A5371, 'Fielding Data'!$A$1:$H$12056, 5, 0), 0)</f>
        <v>8</v>
      </c>
      <c r="R5371" s="13">
        <f>IFERROR(VLOOKUP($A5371, 'Fielding Data'!$A$1:$H$12056, 6, 0), 0)</f>
        <v>0</v>
      </c>
      <c r="S5371" s="13">
        <f>IFERROR(VLOOKUP($A5371, 'Fielding Data'!$A$1:$H$12056, 7, 0), 0)</f>
        <v>0</v>
      </c>
      <c r="T5371" s="13">
        <f>IFERROR(VLOOKUP($A5371, 'Fielding Data'!$A$1:$H$12056, 8, 0), 0)</f>
        <v>0</v>
      </c>
      <c r="U5371" s="13">
        <f>SUMIFS('Fielding Data'!E:E, 'Fielding Data'!$A:$A, $A5371)</f>
        <v>70</v>
      </c>
      <c r="V5371" s="13">
        <f>SUMIFS('Fielding Data'!F:F, 'Fielding Data'!$A:$A, $A5371)</f>
        <v>107</v>
      </c>
      <c r="W5371" s="13">
        <f>SUMIFS('Fielding Data'!G:G, 'Fielding Data'!$A:$A, $A5371)</f>
        <v>5</v>
      </c>
      <c r="X5371" s="13">
        <f>SUMIFS('Fielding Data'!H:H, 'Fielding Data'!$A:$A, $A5371)</f>
        <v>21</v>
      </c>
    </row>
    <row r="5372" spans="1:24" x14ac:dyDescent="0.3">
      <c r="A5372" s="13" t="str">
        <f t="shared" si="167"/>
        <v>lucrojo012014</v>
      </c>
      <c r="B5372" s="16" t="s">
        <v>1321</v>
      </c>
      <c r="C5372" s="16">
        <v>2014</v>
      </c>
      <c r="D5372" s="16">
        <v>153</v>
      </c>
      <c r="E5372" s="16">
        <v>585</v>
      </c>
      <c r="F5372" s="16">
        <v>73</v>
      </c>
      <c r="G5372" s="16">
        <v>176</v>
      </c>
      <c r="H5372" s="16">
        <v>53</v>
      </c>
      <c r="I5372" s="16">
        <v>2</v>
      </c>
      <c r="J5372" s="16">
        <v>13</v>
      </c>
      <c r="K5372" s="16">
        <v>69</v>
      </c>
      <c r="L5372" s="16">
        <v>4</v>
      </c>
      <c r="M5372" s="16">
        <v>4</v>
      </c>
      <c r="N5372" s="16">
        <v>66</v>
      </c>
      <c r="O5372" s="16">
        <v>71</v>
      </c>
      <c r="P5372" s="13" t="str">
        <f t="shared" si="166"/>
        <v>1B</v>
      </c>
      <c r="Q5372" s="13">
        <f>IFERROR(VLOOKUP($A5372, 'Fielding Data'!$A$1:$H$12056, 5, 0), 0)</f>
        <v>113</v>
      </c>
      <c r="R5372" s="13">
        <f>IFERROR(VLOOKUP($A5372, 'Fielding Data'!$A$1:$H$12056, 6, 0), 0)</f>
        <v>9</v>
      </c>
      <c r="S5372" s="13">
        <f>IFERROR(VLOOKUP($A5372, 'Fielding Data'!$A$1:$H$12056, 7, 0), 0)</f>
        <v>1</v>
      </c>
      <c r="T5372" s="13">
        <f>IFERROR(VLOOKUP($A5372, 'Fielding Data'!$A$1:$H$12056, 8, 0), 0)</f>
        <v>9</v>
      </c>
      <c r="U5372" s="13">
        <f>SUMIFS('Fielding Data'!E:E, 'Fielding Data'!$A:$A, $A5372)</f>
        <v>1126</v>
      </c>
      <c r="V5372" s="13">
        <f>SUMIFS('Fielding Data'!F:F, 'Fielding Data'!$A:$A, $A5372)</f>
        <v>74</v>
      </c>
      <c r="W5372" s="13">
        <f>SUMIFS('Fielding Data'!G:G, 'Fielding Data'!$A:$A, $A5372)</f>
        <v>5</v>
      </c>
      <c r="X5372" s="13">
        <f>SUMIFS('Fielding Data'!H:H, 'Fielding Data'!$A:$A, $A5372)</f>
        <v>14</v>
      </c>
    </row>
    <row r="5373" spans="1:24" x14ac:dyDescent="0.3">
      <c r="A5373" s="13" t="str">
        <f t="shared" si="167"/>
        <v>ludwiry012014</v>
      </c>
      <c r="B5373" s="16" t="s">
        <v>316</v>
      </c>
      <c r="C5373" s="16">
        <v>2014</v>
      </c>
      <c r="D5373" s="16">
        <v>112</v>
      </c>
      <c r="E5373" s="16">
        <v>357</v>
      </c>
      <c r="F5373" s="16">
        <v>28</v>
      </c>
      <c r="G5373" s="16">
        <v>87</v>
      </c>
      <c r="H5373" s="16">
        <v>20</v>
      </c>
      <c r="I5373" s="16">
        <v>0</v>
      </c>
      <c r="J5373" s="16">
        <v>9</v>
      </c>
      <c r="K5373" s="16">
        <v>45</v>
      </c>
      <c r="L5373" s="16">
        <v>0</v>
      </c>
      <c r="M5373" s="16">
        <v>2</v>
      </c>
      <c r="N5373" s="16">
        <v>31</v>
      </c>
      <c r="O5373" s="16">
        <v>94</v>
      </c>
      <c r="P5373" s="13" t="str">
        <f t="shared" si="166"/>
        <v>LF</v>
      </c>
      <c r="Q5373" s="13">
        <f>IFERROR(VLOOKUP($A5373, 'Fielding Data'!$A$1:$H$12056, 5, 0), 0)</f>
        <v>135</v>
      </c>
      <c r="R5373" s="13">
        <f>IFERROR(VLOOKUP($A5373, 'Fielding Data'!$A$1:$H$12056, 6, 0), 0)</f>
        <v>1</v>
      </c>
      <c r="S5373" s="13">
        <f>IFERROR(VLOOKUP($A5373, 'Fielding Data'!$A$1:$H$12056, 7, 0), 0)</f>
        <v>0</v>
      </c>
      <c r="T5373" s="13">
        <f>IFERROR(VLOOKUP($A5373, 'Fielding Data'!$A$1:$H$12056, 8, 0), 0)</f>
        <v>0</v>
      </c>
      <c r="U5373" s="13">
        <f>SUMIFS('Fielding Data'!E:E, 'Fielding Data'!$A:$A, $A5373)</f>
        <v>270</v>
      </c>
      <c r="V5373" s="13">
        <f>SUMIFS('Fielding Data'!F:F, 'Fielding Data'!$A:$A, $A5373)</f>
        <v>2</v>
      </c>
      <c r="W5373" s="13">
        <f>SUMIFS('Fielding Data'!G:G, 'Fielding Data'!$A:$A, $A5373)</f>
        <v>0</v>
      </c>
      <c r="X5373" s="13">
        <f>SUMIFS('Fielding Data'!H:H, 'Fielding Data'!$A:$A, $A5373)</f>
        <v>0</v>
      </c>
    </row>
    <row r="5374" spans="1:24" x14ac:dyDescent="0.3">
      <c r="A5374" s="13" t="str">
        <f t="shared" si="167"/>
        <v>luekejo012014</v>
      </c>
      <c r="B5374" s="16" t="s">
        <v>1547</v>
      </c>
      <c r="C5374" s="16">
        <v>2014</v>
      </c>
      <c r="D5374" s="16">
        <v>25</v>
      </c>
      <c r="E5374" s="16">
        <v>0</v>
      </c>
      <c r="F5374" s="16">
        <v>0</v>
      </c>
      <c r="G5374" s="16">
        <v>0</v>
      </c>
      <c r="H5374" s="16">
        <v>0</v>
      </c>
      <c r="I5374" s="16">
        <v>0</v>
      </c>
      <c r="J5374" s="16">
        <v>0</v>
      </c>
      <c r="K5374" s="16">
        <v>0</v>
      </c>
      <c r="L5374" s="16">
        <v>0</v>
      </c>
      <c r="M5374" s="16">
        <v>0</v>
      </c>
      <c r="N5374" s="16">
        <v>0</v>
      </c>
      <c r="O5374" s="16">
        <v>0</v>
      </c>
      <c r="P5374" s="13" t="str">
        <f t="shared" si="166"/>
        <v>P</v>
      </c>
      <c r="Q5374" s="13">
        <f>IFERROR(VLOOKUP($A5374, 'Fielding Data'!$A$1:$H$12056, 5, 0), 0)</f>
        <v>3</v>
      </c>
      <c r="R5374" s="13">
        <f>IFERROR(VLOOKUP($A5374, 'Fielding Data'!$A$1:$H$12056, 6, 0), 0)</f>
        <v>1</v>
      </c>
      <c r="S5374" s="13">
        <f>IFERROR(VLOOKUP($A5374, 'Fielding Data'!$A$1:$H$12056, 7, 0), 0)</f>
        <v>0</v>
      </c>
      <c r="T5374" s="13">
        <f>IFERROR(VLOOKUP($A5374, 'Fielding Data'!$A$1:$H$12056, 8, 0), 0)</f>
        <v>0</v>
      </c>
      <c r="U5374" s="13">
        <f>SUMIFS('Fielding Data'!E:E, 'Fielding Data'!$A:$A, $A5374)</f>
        <v>3</v>
      </c>
      <c r="V5374" s="13">
        <f>SUMIFS('Fielding Data'!F:F, 'Fielding Data'!$A:$A, $A5374)</f>
        <v>1</v>
      </c>
      <c r="W5374" s="13">
        <f>SUMIFS('Fielding Data'!G:G, 'Fielding Data'!$A:$A, $A5374)</f>
        <v>0</v>
      </c>
      <c r="X5374" s="13">
        <f>SUMIFS('Fielding Data'!H:H, 'Fielding Data'!$A:$A, $A5374)</f>
        <v>0</v>
      </c>
    </row>
    <row r="5375" spans="1:24" x14ac:dyDescent="0.3">
      <c r="A5375" s="13" t="str">
        <f t="shared" si="167"/>
        <v>luetglu012014</v>
      </c>
      <c r="B5375" s="16" t="s">
        <v>1768</v>
      </c>
      <c r="C5375" s="16">
        <v>2014</v>
      </c>
      <c r="D5375" s="16">
        <v>12</v>
      </c>
      <c r="E5375" s="16">
        <v>0</v>
      </c>
      <c r="F5375" s="16">
        <v>0</v>
      </c>
      <c r="G5375" s="16">
        <v>0</v>
      </c>
      <c r="H5375" s="16">
        <v>0</v>
      </c>
      <c r="I5375" s="16">
        <v>0</v>
      </c>
      <c r="J5375" s="16">
        <v>0</v>
      </c>
      <c r="K5375" s="16">
        <v>0</v>
      </c>
      <c r="L5375" s="16">
        <v>0</v>
      </c>
      <c r="M5375" s="16">
        <v>0</v>
      </c>
      <c r="N5375" s="16">
        <v>0</v>
      </c>
      <c r="O5375" s="16">
        <v>0</v>
      </c>
      <c r="P5375" s="13" t="str">
        <f t="shared" si="166"/>
        <v>P</v>
      </c>
      <c r="Q5375" s="13">
        <f>IFERROR(VLOOKUP($A5375, 'Fielding Data'!$A$1:$H$12056, 5, 0), 0)</f>
        <v>0</v>
      </c>
      <c r="R5375" s="13">
        <f>IFERROR(VLOOKUP($A5375, 'Fielding Data'!$A$1:$H$12056, 6, 0), 0)</f>
        <v>1</v>
      </c>
      <c r="S5375" s="13">
        <f>IFERROR(VLOOKUP($A5375, 'Fielding Data'!$A$1:$H$12056, 7, 0), 0)</f>
        <v>0</v>
      </c>
      <c r="T5375" s="13">
        <f>IFERROR(VLOOKUP($A5375, 'Fielding Data'!$A$1:$H$12056, 8, 0), 0)</f>
        <v>0</v>
      </c>
      <c r="U5375" s="13">
        <f>SUMIFS('Fielding Data'!E:E, 'Fielding Data'!$A:$A, $A5375)</f>
        <v>0</v>
      </c>
      <c r="V5375" s="13">
        <f>SUMIFS('Fielding Data'!F:F, 'Fielding Data'!$A:$A, $A5375)</f>
        <v>1</v>
      </c>
      <c r="W5375" s="13">
        <f>SUMIFS('Fielding Data'!G:G, 'Fielding Data'!$A:$A, $A5375)</f>
        <v>0</v>
      </c>
      <c r="X5375" s="13">
        <f>SUMIFS('Fielding Data'!H:H, 'Fielding Data'!$A:$A, $A5375)</f>
        <v>0</v>
      </c>
    </row>
    <row r="5376" spans="1:24" x14ac:dyDescent="0.3">
      <c r="A5376" s="13" t="str">
        <f t="shared" si="167"/>
        <v>lutzdo012014</v>
      </c>
      <c r="B5376" s="16" t="s">
        <v>1988</v>
      </c>
      <c r="C5376" s="16">
        <v>2014</v>
      </c>
      <c r="D5376" s="16">
        <v>28</v>
      </c>
      <c r="E5376" s="16">
        <v>51</v>
      </c>
      <c r="F5376" s="16">
        <v>2</v>
      </c>
      <c r="G5376" s="16">
        <v>9</v>
      </c>
      <c r="H5376" s="16">
        <v>4</v>
      </c>
      <c r="I5376" s="16">
        <v>0</v>
      </c>
      <c r="J5376" s="16">
        <v>0</v>
      </c>
      <c r="K5376" s="16">
        <v>1</v>
      </c>
      <c r="L5376" s="16">
        <v>0</v>
      </c>
      <c r="M5376" s="16">
        <v>0</v>
      </c>
      <c r="N5376" s="16">
        <v>3</v>
      </c>
      <c r="O5376" s="16">
        <v>19</v>
      </c>
      <c r="P5376" s="13" t="str">
        <f t="shared" si="166"/>
        <v>1B</v>
      </c>
      <c r="Q5376" s="13">
        <f>IFERROR(VLOOKUP($A5376, 'Fielding Data'!$A$1:$H$12056, 5, 0), 0)</f>
        <v>36</v>
      </c>
      <c r="R5376" s="13">
        <f>IFERROR(VLOOKUP($A5376, 'Fielding Data'!$A$1:$H$12056, 6, 0), 0)</f>
        <v>3</v>
      </c>
      <c r="S5376" s="13">
        <f>IFERROR(VLOOKUP($A5376, 'Fielding Data'!$A$1:$H$12056, 7, 0), 0)</f>
        <v>1</v>
      </c>
      <c r="T5376" s="13">
        <f>IFERROR(VLOOKUP($A5376, 'Fielding Data'!$A$1:$H$12056, 8, 0), 0)</f>
        <v>3</v>
      </c>
      <c r="U5376" s="13">
        <f>SUMIFS('Fielding Data'!E:E, 'Fielding Data'!$A:$A, $A5376)</f>
        <v>58</v>
      </c>
      <c r="V5376" s="13">
        <f>SUMIFS('Fielding Data'!F:F, 'Fielding Data'!$A:$A, $A5376)</f>
        <v>5</v>
      </c>
      <c r="W5376" s="13">
        <f>SUMIFS('Fielding Data'!G:G, 'Fielding Data'!$A:$A, $A5376)</f>
        <v>1</v>
      </c>
      <c r="X5376" s="13">
        <f>SUMIFS('Fielding Data'!H:H, 'Fielding Data'!$A:$A, $A5376)</f>
        <v>5</v>
      </c>
    </row>
    <row r="5377" spans="1:24" x14ac:dyDescent="0.3">
      <c r="A5377" s="13" t="str">
        <f t="shared" si="167"/>
        <v>lylesjo012014</v>
      </c>
      <c r="B5377" s="16" t="s">
        <v>1548</v>
      </c>
      <c r="C5377" s="16">
        <v>2014</v>
      </c>
      <c r="D5377" s="16">
        <v>23</v>
      </c>
      <c r="E5377" s="16">
        <v>48</v>
      </c>
      <c r="F5377" s="16">
        <v>4</v>
      </c>
      <c r="G5377" s="16">
        <v>9</v>
      </c>
      <c r="H5377" s="16">
        <v>3</v>
      </c>
      <c r="I5377" s="16">
        <v>0</v>
      </c>
      <c r="J5377" s="16">
        <v>1</v>
      </c>
      <c r="K5377" s="16">
        <v>3</v>
      </c>
      <c r="L5377" s="16">
        <v>0</v>
      </c>
      <c r="M5377" s="16">
        <v>0</v>
      </c>
      <c r="N5377" s="16">
        <v>3</v>
      </c>
      <c r="O5377" s="16">
        <v>21</v>
      </c>
      <c r="P5377" s="13" t="str">
        <f t="shared" si="166"/>
        <v>P</v>
      </c>
      <c r="Q5377" s="13">
        <f>IFERROR(VLOOKUP($A5377, 'Fielding Data'!$A$1:$H$12056, 5, 0), 0)</f>
        <v>11</v>
      </c>
      <c r="R5377" s="13">
        <f>IFERROR(VLOOKUP($A5377, 'Fielding Data'!$A$1:$H$12056, 6, 0), 0)</f>
        <v>19</v>
      </c>
      <c r="S5377" s="13">
        <f>IFERROR(VLOOKUP($A5377, 'Fielding Data'!$A$1:$H$12056, 7, 0), 0)</f>
        <v>1</v>
      </c>
      <c r="T5377" s="13">
        <f>IFERROR(VLOOKUP($A5377, 'Fielding Data'!$A$1:$H$12056, 8, 0), 0)</f>
        <v>2</v>
      </c>
      <c r="U5377" s="13">
        <f>SUMIFS('Fielding Data'!E:E, 'Fielding Data'!$A:$A, $A5377)</f>
        <v>11</v>
      </c>
      <c r="V5377" s="13">
        <f>SUMIFS('Fielding Data'!F:F, 'Fielding Data'!$A:$A, $A5377)</f>
        <v>19</v>
      </c>
      <c r="W5377" s="13">
        <f>SUMIFS('Fielding Data'!G:G, 'Fielding Data'!$A:$A, $A5377)</f>
        <v>1</v>
      </c>
      <c r="X5377" s="13">
        <f>SUMIFS('Fielding Data'!H:H, 'Fielding Data'!$A:$A, $A5377)</f>
        <v>2</v>
      </c>
    </row>
    <row r="5378" spans="1:24" x14ac:dyDescent="0.3">
      <c r="A5378" s="13" t="str">
        <f t="shared" si="167"/>
        <v>lynnla012014</v>
      </c>
      <c r="B5378" s="16" t="s">
        <v>1549</v>
      </c>
      <c r="C5378" s="16">
        <v>2014</v>
      </c>
      <c r="D5378" s="16">
        <v>33</v>
      </c>
      <c r="E5378" s="16">
        <v>60</v>
      </c>
      <c r="F5378" s="16">
        <v>5</v>
      </c>
      <c r="G5378" s="16">
        <v>4</v>
      </c>
      <c r="H5378" s="16">
        <v>1</v>
      </c>
      <c r="I5378" s="16">
        <v>0</v>
      </c>
      <c r="J5378" s="16">
        <v>0</v>
      </c>
      <c r="K5378" s="16">
        <v>1</v>
      </c>
      <c r="L5378" s="16">
        <v>0</v>
      </c>
      <c r="M5378" s="16">
        <v>0</v>
      </c>
      <c r="N5378" s="16">
        <v>4</v>
      </c>
      <c r="O5378" s="16">
        <v>34</v>
      </c>
      <c r="P5378" s="13" t="str">
        <f t="shared" ref="P5378:P5441" si="168">IFERROR(VLOOKUP($A5378, Fielding, 4, 0), "Other")</f>
        <v>P</v>
      </c>
      <c r="Q5378" s="13">
        <f>IFERROR(VLOOKUP($A5378, 'Fielding Data'!$A$1:$H$12056, 5, 0), 0)</f>
        <v>8</v>
      </c>
      <c r="R5378" s="13">
        <f>IFERROR(VLOOKUP($A5378, 'Fielding Data'!$A$1:$H$12056, 6, 0), 0)</f>
        <v>28</v>
      </c>
      <c r="S5378" s="13">
        <f>IFERROR(VLOOKUP($A5378, 'Fielding Data'!$A$1:$H$12056, 7, 0), 0)</f>
        <v>1</v>
      </c>
      <c r="T5378" s="13">
        <f>IFERROR(VLOOKUP($A5378, 'Fielding Data'!$A$1:$H$12056, 8, 0), 0)</f>
        <v>0</v>
      </c>
      <c r="U5378" s="13">
        <f>SUMIFS('Fielding Data'!E:E, 'Fielding Data'!$A:$A, $A5378)</f>
        <v>8</v>
      </c>
      <c r="V5378" s="13">
        <f>SUMIFS('Fielding Data'!F:F, 'Fielding Data'!$A:$A, $A5378)</f>
        <v>28</v>
      </c>
      <c r="W5378" s="13">
        <f>SUMIFS('Fielding Data'!G:G, 'Fielding Data'!$A:$A, $A5378)</f>
        <v>1</v>
      </c>
      <c r="X5378" s="13">
        <f>SUMIFS('Fielding Data'!H:H, 'Fielding Data'!$A:$A, $A5378)</f>
        <v>0</v>
      </c>
    </row>
    <row r="5379" spans="1:24" x14ac:dyDescent="0.3">
      <c r="A5379" s="13" t="str">
        <f t="shared" ref="A5379:A5442" si="169">B5379&amp;C5379</f>
        <v>lyonsty012014</v>
      </c>
      <c r="B5379" s="16" t="s">
        <v>1989</v>
      </c>
      <c r="C5379" s="16">
        <v>2014</v>
      </c>
      <c r="D5379" s="16">
        <v>11</v>
      </c>
      <c r="E5379" s="16">
        <v>7</v>
      </c>
      <c r="F5379" s="16">
        <v>0</v>
      </c>
      <c r="G5379" s="16">
        <v>0</v>
      </c>
      <c r="H5379" s="16">
        <v>0</v>
      </c>
      <c r="I5379" s="16">
        <v>0</v>
      </c>
      <c r="J5379" s="16">
        <v>0</v>
      </c>
      <c r="K5379" s="16">
        <v>0</v>
      </c>
      <c r="L5379" s="16">
        <v>0</v>
      </c>
      <c r="M5379" s="16">
        <v>0</v>
      </c>
      <c r="N5379" s="16">
        <v>2</v>
      </c>
      <c r="O5379" s="16">
        <v>5</v>
      </c>
      <c r="P5379" s="13" t="str">
        <f t="shared" si="168"/>
        <v>P</v>
      </c>
      <c r="Q5379" s="13">
        <f>IFERROR(VLOOKUP($A5379, 'Fielding Data'!$A$1:$H$12056, 5, 0), 0)</f>
        <v>1</v>
      </c>
      <c r="R5379" s="13">
        <f>IFERROR(VLOOKUP($A5379, 'Fielding Data'!$A$1:$H$12056, 6, 0), 0)</f>
        <v>7</v>
      </c>
      <c r="S5379" s="13">
        <f>IFERROR(VLOOKUP($A5379, 'Fielding Data'!$A$1:$H$12056, 7, 0), 0)</f>
        <v>2</v>
      </c>
      <c r="T5379" s="13">
        <f>IFERROR(VLOOKUP($A5379, 'Fielding Data'!$A$1:$H$12056, 8, 0), 0)</f>
        <v>0</v>
      </c>
      <c r="U5379" s="13">
        <f>SUMIFS('Fielding Data'!E:E, 'Fielding Data'!$A:$A, $A5379)</f>
        <v>1</v>
      </c>
      <c r="V5379" s="13">
        <f>SUMIFS('Fielding Data'!F:F, 'Fielding Data'!$A:$A, $A5379)</f>
        <v>7</v>
      </c>
      <c r="W5379" s="13">
        <f>SUMIFS('Fielding Data'!G:G, 'Fielding Data'!$A:$A, $A5379)</f>
        <v>2</v>
      </c>
      <c r="X5379" s="13">
        <f>SUMIFS('Fielding Data'!H:H, 'Fielding Data'!$A:$A, $A5379)</f>
        <v>0</v>
      </c>
    </row>
    <row r="5380" spans="1:24" x14ac:dyDescent="0.3">
      <c r="A5380" s="13" t="str">
        <f t="shared" si="169"/>
        <v>machama012014</v>
      </c>
      <c r="B5380" s="16" t="s">
        <v>1770</v>
      </c>
      <c r="C5380" s="16">
        <v>2014</v>
      </c>
      <c r="D5380" s="16">
        <v>82</v>
      </c>
      <c r="E5380" s="16">
        <v>327</v>
      </c>
      <c r="F5380" s="16">
        <v>38</v>
      </c>
      <c r="G5380" s="16">
        <v>91</v>
      </c>
      <c r="H5380" s="16">
        <v>14</v>
      </c>
      <c r="I5380" s="16">
        <v>0</v>
      </c>
      <c r="J5380" s="16">
        <v>12</v>
      </c>
      <c r="K5380" s="16">
        <v>32</v>
      </c>
      <c r="L5380" s="16">
        <v>2</v>
      </c>
      <c r="M5380" s="16">
        <v>0</v>
      </c>
      <c r="N5380" s="16">
        <v>20</v>
      </c>
      <c r="O5380" s="16">
        <v>68</v>
      </c>
      <c r="P5380" s="13" t="str">
        <f t="shared" si="168"/>
        <v>3B</v>
      </c>
      <c r="Q5380" s="13">
        <f>IFERROR(VLOOKUP($A5380, 'Fielding Data'!$A$1:$H$12056, 5, 0), 0)</f>
        <v>61</v>
      </c>
      <c r="R5380" s="13">
        <f>IFERROR(VLOOKUP($A5380, 'Fielding Data'!$A$1:$H$12056, 6, 0), 0)</f>
        <v>168</v>
      </c>
      <c r="S5380" s="13">
        <f>IFERROR(VLOOKUP($A5380, 'Fielding Data'!$A$1:$H$12056, 7, 0), 0)</f>
        <v>9</v>
      </c>
      <c r="T5380" s="13">
        <f>IFERROR(VLOOKUP($A5380, 'Fielding Data'!$A$1:$H$12056, 8, 0), 0)</f>
        <v>17</v>
      </c>
      <c r="U5380" s="13">
        <f>SUMIFS('Fielding Data'!E:E, 'Fielding Data'!$A:$A, $A5380)</f>
        <v>61</v>
      </c>
      <c r="V5380" s="13">
        <f>SUMIFS('Fielding Data'!F:F, 'Fielding Data'!$A:$A, $A5380)</f>
        <v>168</v>
      </c>
      <c r="W5380" s="13">
        <f>SUMIFS('Fielding Data'!G:G, 'Fielding Data'!$A:$A, $A5380)</f>
        <v>9</v>
      </c>
      <c r="X5380" s="13">
        <f>SUMIFS('Fielding Data'!H:H, 'Fielding Data'!$A:$A, $A5380)</f>
        <v>17</v>
      </c>
    </row>
    <row r="5381" spans="1:24" x14ac:dyDescent="0.3">
      <c r="A5381" s="13" t="str">
        <f t="shared" si="169"/>
        <v>machije012014</v>
      </c>
      <c r="B5381" s="16" t="s">
        <v>1771</v>
      </c>
      <c r="C5381" s="16">
        <v>2014</v>
      </c>
      <c r="D5381" s="16">
        <v>71</v>
      </c>
      <c r="E5381" s="16">
        <v>1</v>
      </c>
      <c r="F5381" s="16">
        <v>0</v>
      </c>
      <c r="G5381" s="16">
        <v>0</v>
      </c>
      <c r="H5381" s="16">
        <v>0</v>
      </c>
      <c r="I5381" s="16">
        <v>0</v>
      </c>
      <c r="J5381" s="16">
        <v>0</v>
      </c>
      <c r="K5381" s="16">
        <v>0</v>
      </c>
      <c r="L5381" s="16">
        <v>0</v>
      </c>
      <c r="M5381" s="16">
        <v>0</v>
      </c>
      <c r="N5381" s="16">
        <v>0</v>
      </c>
      <c r="O5381" s="16">
        <v>0</v>
      </c>
      <c r="P5381" s="13" t="str">
        <f t="shared" si="168"/>
        <v>P</v>
      </c>
      <c r="Q5381" s="13">
        <f>IFERROR(VLOOKUP($A5381, 'Fielding Data'!$A$1:$H$12056, 5, 0), 0)</f>
        <v>2</v>
      </c>
      <c r="R5381" s="13">
        <f>IFERROR(VLOOKUP($A5381, 'Fielding Data'!$A$1:$H$12056, 6, 0), 0)</f>
        <v>18</v>
      </c>
      <c r="S5381" s="13">
        <f>IFERROR(VLOOKUP($A5381, 'Fielding Data'!$A$1:$H$12056, 7, 0), 0)</f>
        <v>2</v>
      </c>
      <c r="T5381" s="13">
        <f>IFERROR(VLOOKUP($A5381, 'Fielding Data'!$A$1:$H$12056, 8, 0), 0)</f>
        <v>4</v>
      </c>
      <c r="U5381" s="13">
        <f>SUMIFS('Fielding Data'!E:E, 'Fielding Data'!$A:$A, $A5381)</f>
        <v>2</v>
      </c>
      <c r="V5381" s="13">
        <f>SUMIFS('Fielding Data'!F:F, 'Fielding Data'!$A:$A, $A5381)</f>
        <v>18</v>
      </c>
      <c r="W5381" s="13">
        <f>SUMIFS('Fielding Data'!G:G, 'Fielding Data'!$A:$A, $A5381)</f>
        <v>2</v>
      </c>
      <c r="X5381" s="13">
        <f>SUMIFS('Fielding Data'!H:H, 'Fielding Data'!$A:$A, $A5381)</f>
        <v>4</v>
      </c>
    </row>
    <row r="5382" spans="1:24" x14ac:dyDescent="0.3">
      <c r="A5382" s="13" t="str">
        <f t="shared" si="169"/>
        <v>maholpa012014</v>
      </c>
      <c r="B5382" s="16" t="s">
        <v>565</v>
      </c>
      <c r="C5382" s="16">
        <v>2014</v>
      </c>
      <c r="D5382" s="16">
        <v>30</v>
      </c>
      <c r="E5382" s="16">
        <v>9</v>
      </c>
      <c r="F5382" s="16">
        <v>1</v>
      </c>
      <c r="G5382" s="16">
        <v>0</v>
      </c>
      <c r="H5382" s="16">
        <v>0</v>
      </c>
      <c r="I5382" s="16">
        <v>0</v>
      </c>
      <c r="J5382" s="16">
        <v>0</v>
      </c>
      <c r="K5382" s="16">
        <v>0</v>
      </c>
      <c r="L5382" s="16">
        <v>0</v>
      </c>
      <c r="M5382" s="16">
        <v>0</v>
      </c>
      <c r="N5382" s="16">
        <v>2</v>
      </c>
      <c r="O5382" s="16">
        <v>6</v>
      </c>
      <c r="P5382" s="13" t="str">
        <f t="shared" si="168"/>
        <v>P</v>
      </c>
      <c r="Q5382" s="13">
        <f>IFERROR(VLOOKUP($A5382, 'Fielding Data'!$A$1:$H$12056, 5, 0), 0)</f>
        <v>4</v>
      </c>
      <c r="R5382" s="13">
        <f>IFERROR(VLOOKUP($A5382, 'Fielding Data'!$A$1:$H$12056, 6, 0), 0)</f>
        <v>13</v>
      </c>
      <c r="S5382" s="13">
        <f>IFERROR(VLOOKUP($A5382, 'Fielding Data'!$A$1:$H$12056, 7, 0), 0)</f>
        <v>1</v>
      </c>
      <c r="T5382" s="13">
        <f>IFERROR(VLOOKUP($A5382, 'Fielding Data'!$A$1:$H$12056, 8, 0), 0)</f>
        <v>0</v>
      </c>
      <c r="U5382" s="13">
        <f>SUMIFS('Fielding Data'!E:E, 'Fielding Data'!$A:$A, $A5382)</f>
        <v>4</v>
      </c>
      <c r="V5382" s="13">
        <f>SUMIFS('Fielding Data'!F:F, 'Fielding Data'!$A:$A, $A5382)</f>
        <v>13</v>
      </c>
      <c r="W5382" s="13">
        <f>SUMIFS('Fielding Data'!G:G, 'Fielding Data'!$A:$A, $A5382)</f>
        <v>1</v>
      </c>
      <c r="X5382" s="13">
        <f>SUMIFS('Fielding Data'!H:H, 'Fielding Data'!$A:$A, $A5382)</f>
        <v>0</v>
      </c>
    </row>
    <row r="5383" spans="1:24" x14ac:dyDescent="0.3">
      <c r="A5383" s="13" t="str">
        <f t="shared" si="169"/>
        <v>maldoma012014</v>
      </c>
      <c r="B5383" s="16" t="s">
        <v>1551</v>
      </c>
      <c r="C5383" s="16">
        <v>2014</v>
      </c>
      <c r="D5383" s="16">
        <v>52</v>
      </c>
      <c r="E5383" s="16">
        <v>111</v>
      </c>
      <c r="F5383" s="16">
        <v>14</v>
      </c>
      <c r="G5383" s="16">
        <v>26</v>
      </c>
      <c r="H5383" s="16">
        <v>5</v>
      </c>
      <c r="I5383" s="16">
        <v>0</v>
      </c>
      <c r="J5383" s="16">
        <v>4</v>
      </c>
      <c r="K5383" s="16">
        <v>16</v>
      </c>
      <c r="L5383" s="16">
        <v>0</v>
      </c>
      <c r="M5383" s="16">
        <v>0</v>
      </c>
      <c r="N5383" s="16">
        <v>11</v>
      </c>
      <c r="O5383" s="16">
        <v>32</v>
      </c>
      <c r="P5383" s="13" t="str">
        <f t="shared" si="168"/>
        <v>1B</v>
      </c>
      <c r="Q5383" s="13">
        <f>IFERROR(VLOOKUP($A5383, 'Fielding Data'!$A$1:$H$12056, 5, 0), 0)</f>
        <v>6</v>
      </c>
      <c r="R5383" s="13">
        <f>IFERROR(VLOOKUP($A5383, 'Fielding Data'!$A$1:$H$12056, 6, 0), 0)</f>
        <v>2</v>
      </c>
      <c r="S5383" s="13">
        <f>IFERROR(VLOOKUP($A5383, 'Fielding Data'!$A$1:$H$12056, 7, 0), 0)</f>
        <v>1</v>
      </c>
      <c r="T5383" s="13">
        <f>IFERROR(VLOOKUP($A5383, 'Fielding Data'!$A$1:$H$12056, 8, 0), 0)</f>
        <v>0</v>
      </c>
      <c r="U5383" s="13">
        <f>SUMIFS('Fielding Data'!E:E, 'Fielding Data'!$A:$A, $A5383)</f>
        <v>256</v>
      </c>
      <c r="V5383" s="13">
        <f>SUMIFS('Fielding Data'!F:F, 'Fielding Data'!$A:$A, $A5383)</f>
        <v>24</v>
      </c>
      <c r="W5383" s="13">
        <f>SUMIFS('Fielding Data'!G:G, 'Fielding Data'!$A:$A, $A5383)</f>
        <v>7</v>
      </c>
      <c r="X5383" s="13">
        <f>SUMIFS('Fielding Data'!H:H, 'Fielding Data'!$A:$A, $A5383)</f>
        <v>2</v>
      </c>
    </row>
    <row r="5384" spans="1:24" x14ac:dyDescent="0.3">
      <c r="A5384" s="13" t="str">
        <f t="shared" si="169"/>
        <v>manesse012014</v>
      </c>
      <c r="B5384" s="16" t="s">
        <v>1991</v>
      </c>
      <c r="C5384" s="16">
        <v>2014</v>
      </c>
      <c r="D5384" s="16">
        <v>73</v>
      </c>
      <c r="E5384" s="16">
        <v>5</v>
      </c>
      <c r="F5384" s="16">
        <v>0</v>
      </c>
      <c r="G5384" s="16">
        <v>2</v>
      </c>
      <c r="H5384" s="16">
        <v>0</v>
      </c>
      <c r="I5384" s="16">
        <v>0</v>
      </c>
      <c r="J5384" s="16">
        <v>0</v>
      </c>
      <c r="K5384" s="16">
        <v>0</v>
      </c>
      <c r="L5384" s="16">
        <v>0</v>
      </c>
      <c r="M5384" s="16">
        <v>0</v>
      </c>
      <c r="N5384" s="16">
        <v>0</v>
      </c>
      <c r="O5384" s="16">
        <v>0</v>
      </c>
      <c r="P5384" s="13" t="str">
        <f t="shared" si="168"/>
        <v>P</v>
      </c>
      <c r="Q5384" s="13">
        <f>IFERROR(VLOOKUP($A5384, 'Fielding Data'!$A$1:$H$12056, 5, 0), 0)</f>
        <v>9</v>
      </c>
      <c r="R5384" s="13">
        <f>IFERROR(VLOOKUP($A5384, 'Fielding Data'!$A$1:$H$12056, 6, 0), 0)</f>
        <v>21</v>
      </c>
      <c r="S5384" s="13">
        <f>IFERROR(VLOOKUP($A5384, 'Fielding Data'!$A$1:$H$12056, 7, 0), 0)</f>
        <v>2</v>
      </c>
      <c r="T5384" s="13">
        <f>IFERROR(VLOOKUP($A5384, 'Fielding Data'!$A$1:$H$12056, 8, 0), 0)</f>
        <v>4</v>
      </c>
      <c r="U5384" s="13">
        <f>SUMIFS('Fielding Data'!E:E, 'Fielding Data'!$A:$A, $A5384)</f>
        <v>9</v>
      </c>
      <c r="V5384" s="13">
        <f>SUMIFS('Fielding Data'!F:F, 'Fielding Data'!$A:$A, $A5384)</f>
        <v>21</v>
      </c>
      <c r="W5384" s="13">
        <f>SUMIFS('Fielding Data'!G:G, 'Fielding Data'!$A:$A, $A5384)</f>
        <v>2</v>
      </c>
      <c r="X5384" s="13">
        <f>SUMIFS('Fielding Data'!H:H, 'Fielding Data'!$A:$A, $A5384)</f>
        <v>4</v>
      </c>
    </row>
    <row r="5385" spans="1:24" x14ac:dyDescent="0.3">
      <c r="A5385" s="13" t="str">
        <f t="shared" si="169"/>
        <v>manshje012014</v>
      </c>
      <c r="B5385" s="16" t="s">
        <v>1124</v>
      </c>
      <c r="C5385" s="16">
        <v>2014</v>
      </c>
      <c r="D5385" s="16">
        <v>20</v>
      </c>
      <c r="E5385" s="16">
        <v>2</v>
      </c>
      <c r="F5385" s="16">
        <v>0</v>
      </c>
      <c r="G5385" s="16">
        <v>0</v>
      </c>
      <c r="H5385" s="16">
        <v>0</v>
      </c>
      <c r="I5385" s="16">
        <v>0</v>
      </c>
      <c r="J5385" s="16">
        <v>0</v>
      </c>
      <c r="K5385" s="16">
        <v>0</v>
      </c>
      <c r="L5385" s="16">
        <v>0</v>
      </c>
      <c r="M5385" s="16">
        <v>0</v>
      </c>
      <c r="N5385" s="16">
        <v>0</v>
      </c>
      <c r="O5385" s="16">
        <v>0</v>
      </c>
      <c r="P5385" s="13" t="str">
        <f t="shared" si="168"/>
        <v>P</v>
      </c>
      <c r="Q5385" s="13">
        <f>IFERROR(VLOOKUP($A5385, 'Fielding Data'!$A$1:$H$12056, 5, 0), 0)</f>
        <v>2</v>
      </c>
      <c r="R5385" s="13">
        <f>IFERROR(VLOOKUP($A5385, 'Fielding Data'!$A$1:$H$12056, 6, 0), 0)</f>
        <v>3</v>
      </c>
      <c r="S5385" s="13">
        <f>IFERROR(VLOOKUP($A5385, 'Fielding Data'!$A$1:$H$12056, 7, 0), 0)</f>
        <v>0</v>
      </c>
      <c r="T5385" s="13">
        <f>IFERROR(VLOOKUP($A5385, 'Fielding Data'!$A$1:$H$12056, 8, 0), 0)</f>
        <v>2</v>
      </c>
      <c r="U5385" s="13">
        <f>SUMIFS('Fielding Data'!E:E, 'Fielding Data'!$A:$A, $A5385)</f>
        <v>2</v>
      </c>
      <c r="V5385" s="13">
        <f>SUMIFS('Fielding Data'!F:F, 'Fielding Data'!$A:$A, $A5385)</f>
        <v>3</v>
      </c>
      <c r="W5385" s="13">
        <f>SUMIFS('Fielding Data'!G:G, 'Fielding Data'!$A:$A, $A5385)</f>
        <v>0</v>
      </c>
      <c r="X5385" s="13">
        <f>SUMIFS('Fielding Data'!H:H, 'Fielding Data'!$A:$A, $A5385)</f>
        <v>2</v>
      </c>
    </row>
    <row r="5386" spans="1:24" x14ac:dyDescent="0.3">
      <c r="A5386" s="13" t="str">
        <f t="shared" si="169"/>
        <v>mariomi012014</v>
      </c>
      <c r="B5386" s="16" t="s">
        <v>2212</v>
      </c>
      <c r="C5386" s="16">
        <v>2014</v>
      </c>
      <c r="D5386" s="16">
        <v>17</v>
      </c>
      <c r="E5386" s="16">
        <v>0</v>
      </c>
      <c r="F5386" s="16">
        <v>0</v>
      </c>
      <c r="G5386" s="16">
        <v>0</v>
      </c>
      <c r="H5386" s="16">
        <v>0</v>
      </c>
      <c r="I5386" s="16">
        <v>0</v>
      </c>
      <c r="J5386" s="16">
        <v>0</v>
      </c>
      <c r="K5386" s="16">
        <v>0</v>
      </c>
      <c r="L5386" s="16">
        <v>0</v>
      </c>
      <c r="M5386" s="16">
        <v>0</v>
      </c>
      <c r="N5386" s="16">
        <v>0</v>
      </c>
      <c r="O5386" s="16">
        <v>0</v>
      </c>
      <c r="P5386" s="13" t="str">
        <f t="shared" si="168"/>
        <v>P</v>
      </c>
      <c r="Q5386" s="13">
        <f>IFERROR(VLOOKUP($A5386, 'Fielding Data'!$A$1:$H$12056, 5, 0), 0)</f>
        <v>3</v>
      </c>
      <c r="R5386" s="13">
        <f>IFERROR(VLOOKUP($A5386, 'Fielding Data'!$A$1:$H$12056, 6, 0), 0)</f>
        <v>2</v>
      </c>
      <c r="S5386" s="13">
        <f>IFERROR(VLOOKUP($A5386, 'Fielding Data'!$A$1:$H$12056, 7, 0), 0)</f>
        <v>0</v>
      </c>
      <c r="T5386" s="13">
        <f>IFERROR(VLOOKUP($A5386, 'Fielding Data'!$A$1:$H$12056, 8, 0), 0)</f>
        <v>1</v>
      </c>
      <c r="U5386" s="13">
        <f>SUMIFS('Fielding Data'!E:E, 'Fielding Data'!$A:$A, $A5386)</f>
        <v>3</v>
      </c>
      <c r="V5386" s="13">
        <f>SUMIFS('Fielding Data'!F:F, 'Fielding Data'!$A:$A, $A5386)</f>
        <v>2</v>
      </c>
      <c r="W5386" s="13">
        <f>SUMIFS('Fielding Data'!G:G, 'Fielding Data'!$A:$A, $A5386)</f>
        <v>0</v>
      </c>
      <c r="X5386" s="13">
        <f>SUMIFS('Fielding Data'!H:H, 'Fielding Data'!$A:$A, $A5386)</f>
        <v>1</v>
      </c>
    </row>
    <row r="5387" spans="1:24" x14ac:dyDescent="0.3">
      <c r="A5387" s="13" t="str">
        <f t="shared" si="169"/>
        <v>markani012014</v>
      </c>
      <c r="B5387" s="16" t="s">
        <v>680</v>
      </c>
      <c r="C5387" s="16">
        <v>2014</v>
      </c>
      <c r="D5387" s="16">
        <v>155</v>
      </c>
      <c r="E5387" s="16">
        <v>642</v>
      </c>
      <c r="F5387" s="16">
        <v>81</v>
      </c>
      <c r="G5387" s="16">
        <v>177</v>
      </c>
      <c r="H5387" s="16">
        <v>27</v>
      </c>
      <c r="I5387" s="16">
        <v>1</v>
      </c>
      <c r="J5387" s="16">
        <v>14</v>
      </c>
      <c r="K5387" s="16">
        <v>50</v>
      </c>
      <c r="L5387" s="16">
        <v>4</v>
      </c>
      <c r="M5387" s="16">
        <v>2</v>
      </c>
      <c r="N5387" s="16">
        <v>62</v>
      </c>
      <c r="O5387" s="16">
        <v>84</v>
      </c>
      <c r="P5387" s="13" t="str">
        <f t="shared" si="168"/>
        <v>1B</v>
      </c>
      <c r="Q5387" s="13">
        <f>IFERROR(VLOOKUP($A5387, 'Fielding Data'!$A$1:$H$12056, 5, 0), 0)</f>
        <v>23</v>
      </c>
      <c r="R5387" s="13">
        <f>IFERROR(VLOOKUP($A5387, 'Fielding Data'!$A$1:$H$12056, 6, 0), 0)</f>
        <v>1</v>
      </c>
      <c r="S5387" s="13">
        <f>IFERROR(VLOOKUP($A5387, 'Fielding Data'!$A$1:$H$12056, 7, 0), 0)</f>
        <v>0</v>
      </c>
      <c r="T5387" s="13">
        <f>IFERROR(VLOOKUP($A5387, 'Fielding Data'!$A$1:$H$12056, 8, 0), 0)</f>
        <v>1</v>
      </c>
      <c r="U5387" s="13">
        <f>SUMIFS('Fielding Data'!E:E, 'Fielding Data'!$A:$A, $A5387)</f>
        <v>613</v>
      </c>
      <c r="V5387" s="13">
        <f>SUMIFS('Fielding Data'!F:F, 'Fielding Data'!$A:$A, $A5387)</f>
        <v>23</v>
      </c>
      <c r="W5387" s="13">
        <f>SUMIFS('Fielding Data'!G:G, 'Fielding Data'!$A:$A, $A5387)</f>
        <v>0</v>
      </c>
      <c r="X5387" s="13">
        <f>SUMIFS('Fielding Data'!H:H, 'Fielding Data'!$A:$A, $A5387)</f>
        <v>3</v>
      </c>
    </row>
    <row r="5388" spans="1:24" x14ac:dyDescent="0.3">
      <c r="A5388" s="13" t="str">
        <f t="shared" si="169"/>
        <v>marksju012014</v>
      </c>
      <c r="B5388" s="16" t="s">
        <v>2213</v>
      </c>
      <c r="C5388" s="16">
        <v>2014</v>
      </c>
      <c r="D5388" s="16">
        <v>1</v>
      </c>
      <c r="E5388" s="16">
        <v>0</v>
      </c>
      <c r="F5388" s="16">
        <v>0</v>
      </c>
      <c r="G5388" s="16">
        <v>0</v>
      </c>
      <c r="H5388" s="16">
        <v>0</v>
      </c>
      <c r="I5388" s="16">
        <v>0</v>
      </c>
      <c r="J5388" s="16">
        <v>0</v>
      </c>
      <c r="K5388" s="16">
        <v>0</v>
      </c>
      <c r="L5388" s="16">
        <v>0</v>
      </c>
      <c r="M5388" s="16">
        <v>0</v>
      </c>
      <c r="N5388" s="16">
        <v>0</v>
      </c>
      <c r="O5388" s="16">
        <v>0</v>
      </c>
      <c r="P5388" s="13" t="str">
        <f t="shared" si="168"/>
        <v>P</v>
      </c>
      <c r="Q5388" s="13">
        <f>IFERROR(VLOOKUP($A5388, 'Fielding Data'!$A$1:$H$12056, 5, 0), 0)</f>
        <v>0</v>
      </c>
      <c r="R5388" s="13">
        <f>IFERROR(VLOOKUP($A5388, 'Fielding Data'!$A$1:$H$12056, 6, 0), 0)</f>
        <v>0</v>
      </c>
      <c r="S5388" s="13">
        <f>IFERROR(VLOOKUP($A5388, 'Fielding Data'!$A$1:$H$12056, 7, 0), 0)</f>
        <v>0</v>
      </c>
      <c r="T5388" s="13">
        <f>IFERROR(VLOOKUP($A5388, 'Fielding Data'!$A$1:$H$12056, 8, 0), 0)</f>
        <v>0</v>
      </c>
      <c r="U5388" s="13">
        <f>SUMIFS('Fielding Data'!E:E, 'Fielding Data'!$A:$A, $A5388)</f>
        <v>0</v>
      </c>
      <c r="V5388" s="13">
        <f>SUMIFS('Fielding Data'!F:F, 'Fielding Data'!$A:$A, $A5388)</f>
        <v>0</v>
      </c>
      <c r="W5388" s="13">
        <f>SUMIFS('Fielding Data'!G:G, 'Fielding Data'!$A:$A, $A5388)</f>
        <v>0</v>
      </c>
      <c r="X5388" s="13">
        <f>SUMIFS('Fielding Data'!H:H, 'Fielding Data'!$A:$A, $A5388)</f>
        <v>0</v>
      </c>
    </row>
    <row r="5389" spans="1:24" x14ac:dyDescent="0.3">
      <c r="A5389" s="13" t="str">
        <f t="shared" si="169"/>
        <v>marmoca012014</v>
      </c>
      <c r="B5389" s="16" t="s">
        <v>681</v>
      </c>
      <c r="C5389" s="16">
        <v>2014</v>
      </c>
      <c r="D5389" s="16">
        <v>15</v>
      </c>
      <c r="E5389" s="16">
        <v>0</v>
      </c>
      <c r="F5389" s="16">
        <v>0</v>
      </c>
      <c r="G5389" s="16">
        <v>0</v>
      </c>
      <c r="H5389" s="16">
        <v>0</v>
      </c>
      <c r="I5389" s="16">
        <v>0</v>
      </c>
      <c r="J5389" s="16">
        <v>0</v>
      </c>
      <c r="K5389" s="16">
        <v>0</v>
      </c>
      <c r="L5389" s="16">
        <v>0</v>
      </c>
      <c r="M5389" s="16">
        <v>0</v>
      </c>
      <c r="N5389" s="16">
        <v>0</v>
      </c>
      <c r="O5389" s="16">
        <v>0</v>
      </c>
      <c r="P5389" s="13" t="str">
        <f t="shared" si="168"/>
        <v>P</v>
      </c>
      <c r="Q5389" s="13">
        <f>IFERROR(VLOOKUP($A5389, 'Fielding Data'!$A$1:$H$12056, 5, 0), 0)</f>
        <v>2</v>
      </c>
      <c r="R5389" s="13">
        <f>IFERROR(VLOOKUP($A5389, 'Fielding Data'!$A$1:$H$12056, 6, 0), 0)</f>
        <v>1</v>
      </c>
      <c r="S5389" s="13">
        <f>IFERROR(VLOOKUP($A5389, 'Fielding Data'!$A$1:$H$12056, 7, 0), 0)</f>
        <v>0</v>
      </c>
      <c r="T5389" s="13">
        <f>IFERROR(VLOOKUP($A5389, 'Fielding Data'!$A$1:$H$12056, 8, 0), 0)</f>
        <v>0</v>
      </c>
      <c r="U5389" s="13">
        <f>SUMIFS('Fielding Data'!E:E, 'Fielding Data'!$A:$A, $A5389)</f>
        <v>2</v>
      </c>
      <c r="V5389" s="13">
        <f>SUMIFS('Fielding Data'!F:F, 'Fielding Data'!$A:$A, $A5389)</f>
        <v>1</v>
      </c>
      <c r="W5389" s="13">
        <f>SUMIFS('Fielding Data'!G:G, 'Fielding Data'!$A:$A, $A5389)</f>
        <v>0</v>
      </c>
      <c r="X5389" s="13">
        <f>SUMIFS('Fielding Data'!H:H, 'Fielding Data'!$A:$A, $A5389)</f>
        <v>0</v>
      </c>
    </row>
    <row r="5390" spans="1:24" x14ac:dyDescent="0.3">
      <c r="A5390" s="13" t="str">
        <f t="shared" si="169"/>
        <v>maronni012014</v>
      </c>
      <c r="B5390" s="16" t="s">
        <v>1773</v>
      </c>
      <c r="C5390" s="16">
        <v>2014</v>
      </c>
      <c r="D5390" s="16">
        <v>11</v>
      </c>
      <c r="E5390" s="16">
        <v>0</v>
      </c>
      <c r="F5390" s="16">
        <v>0</v>
      </c>
      <c r="G5390" s="16">
        <v>0</v>
      </c>
      <c r="H5390" s="16">
        <v>0</v>
      </c>
      <c r="I5390" s="16">
        <v>0</v>
      </c>
      <c r="J5390" s="16">
        <v>0</v>
      </c>
      <c r="K5390" s="16">
        <v>0</v>
      </c>
      <c r="L5390" s="16">
        <v>0</v>
      </c>
      <c r="M5390" s="16">
        <v>0</v>
      </c>
      <c r="N5390" s="16">
        <v>0</v>
      </c>
      <c r="O5390" s="16">
        <v>0</v>
      </c>
      <c r="P5390" s="13" t="str">
        <f t="shared" si="168"/>
        <v>P</v>
      </c>
      <c r="Q5390" s="13">
        <f>IFERROR(VLOOKUP($A5390, 'Fielding Data'!$A$1:$H$12056, 5, 0), 0)</f>
        <v>0</v>
      </c>
      <c r="R5390" s="13">
        <f>IFERROR(VLOOKUP($A5390, 'Fielding Data'!$A$1:$H$12056, 6, 0), 0)</f>
        <v>1</v>
      </c>
      <c r="S5390" s="13">
        <f>IFERROR(VLOOKUP($A5390, 'Fielding Data'!$A$1:$H$12056, 7, 0), 0)</f>
        <v>0</v>
      </c>
      <c r="T5390" s="13">
        <f>IFERROR(VLOOKUP($A5390, 'Fielding Data'!$A$1:$H$12056, 8, 0), 0)</f>
        <v>0</v>
      </c>
      <c r="U5390" s="13">
        <f>SUMIFS('Fielding Data'!E:E, 'Fielding Data'!$A:$A, $A5390)</f>
        <v>0</v>
      </c>
      <c r="V5390" s="13">
        <f>SUMIFS('Fielding Data'!F:F, 'Fielding Data'!$A:$A, $A5390)</f>
        <v>1</v>
      </c>
      <c r="W5390" s="13">
        <f>SUMIFS('Fielding Data'!G:G, 'Fielding Data'!$A:$A, $A5390)</f>
        <v>0</v>
      </c>
      <c r="X5390" s="13">
        <f>SUMIFS('Fielding Data'!H:H, 'Fielding Data'!$A:$A, $A5390)</f>
        <v>0</v>
      </c>
    </row>
    <row r="5391" spans="1:24" x14ac:dyDescent="0.3">
      <c r="A5391" s="13" t="str">
        <f t="shared" si="169"/>
        <v>marshev012014</v>
      </c>
      <c r="B5391" s="16" t="s">
        <v>2214</v>
      </c>
      <c r="C5391" s="16">
        <v>2014</v>
      </c>
      <c r="D5391" s="16">
        <v>57</v>
      </c>
      <c r="E5391" s="16">
        <v>0</v>
      </c>
      <c r="F5391" s="16">
        <v>0</v>
      </c>
      <c r="G5391" s="16">
        <v>0</v>
      </c>
      <c r="H5391" s="16">
        <v>0</v>
      </c>
      <c r="I5391" s="16">
        <v>0</v>
      </c>
      <c r="J5391" s="16">
        <v>0</v>
      </c>
      <c r="K5391" s="16">
        <v>0</v>
      </c>
      <c r="L5391" s="16">
        <v>0</v>
      </c>
      <c r="M5391" s="16">
        <v>0</v>
      </c>
      <c r="N5391" s="16">
        <v>0</v>
      </c>
      <c r="O5391" s="16">
        <v>0</v>
      </c>
      <c r="P5391" s="13" t="str">
        <f t="shared" si="168"/>
        <v>P</v>
      </c>
      <c r="Q5391" s="13">
        <f>IFERROR(VLOOKUP($A5391, 'Fielding Data'!$A$1:$H$12056, 5, 0), 0)</f>
        <v>2</v>
      </c>
      <c r="R5391" s="13">
        <f>IFERROR(VLOOKUP($A5391, 'Fielding Data'!$A$1:$H$12056, 6, 0), 0)</f>
        <v>8</v>
      </c>
      <c r="S5391" s="13">
        <f>IFERROR(VLOOKUP($A5391, 'Fielding Data'!$A$1:$H$12056, 7, 0), 0)</f>
        <v>1</v>
      </c>
      <c r="T5391" s="13">
        <f>IFERROR(VLOOKUP($A5391, 'Fielding Data'!$A$1:$H$12056, 8, 0), 0)</f>
        <v>2</v>
      </c>
      <c r="U5391" s="13">
        <f>SUMIFS('Fielding Data'!E:E, 'Fielding Data'!$A:$A, $A5391)</f>
        <v>2</v>
      </c>
      <c r="V5391" s="13">
        <f>SUMIFS('Fielding Data'!F:F, 'Fielding Data'!$A:$A, $A5391)</f>
        <v>8</v>
      </c>
      <c r="W5391" s="13">
        <f>SUMIFS('Fielding Data'!G:G, 'Fielding Data'!$A:$A, $A5391)</f>
        <v>1</v>
      </c>
      <c r="X5391" s="13">
        <f>SUMIFS('Fielding Data'!H:H, 'Fielding Data'!$A:$A, $A5391)</f>
        <v>2</v>
      </c>
    </row>
    <row r="5392" spans="1:24" x14ac:dyDescent="0.3">
      <c r="A5392" s="13" t="str">
        <f t="shared" si="169"/>
        <v>marshse012014</v>
      </c>
      <c r="B5392" s="16" t="s">
        <v>682</v>
      </c>
      <c r="C5392" s="16">
        <v>2014</v>
      </c>
      <c r="D5392" s="16">
        <v>15</v>
      </c>
      <c r="E5392" s="16">
        <v>0</v>
      </c>
      <c r="F5392" s="16">
        <v>0</v>
      </c>
      <c r="G5392" s="16">
        <v>0</v>
      </c>
      <c r="H5392" s="16">
        <v>0</v>
      </c>
      <c r="I5392" s="16">
        <v>0</v>
      </c>
      <c r="J5392" s="16">
        <v>0</v>
      </c>
      <c r="K5392" s="16">
        <v>0</v>
      </c>
      <c r="L5392" s="16">
        <v>0</v>
      </c>
      <c r="M5392" s="16">
        <v>0</v>
      </c>
      <c r="N5392" s="16">
        <v>0</v>
      </c>
      <c r="O5392" s="16">
        <v>0</v>
      </c>
      <c r="P5392" s="13" t="str">
        <f t="shared" si="168"/>
        <v>P</v>
      </c>
      <c r="Q5392" s="13">
        <f>IFERROR(VLOOKUP($A5392, 'Fielding Data'!$A$1:$H$12056, 5, 0), 0)</f>
        <v>1</v>
      </c>
      <c r="R5392" s="13">
        <f>IFERROR(VLOOKUP($A5392, 'Fielding Data'!$A$1:$H$12056, 6, 0), 0)</f>
        <v>6</v>
      </c>
      <c r="S5392" s="13">
        <f>IFERROR(VLOOKUP($A5392, 'Fielding Data'!$A$1:$H$12056, 7, 0), 0)</f>
        <v>0</v>
      </c>
      <c r="T5392" s="13">
        <f>IFERROR(VLOOKUP($A5392, 'Fielding Data'!$A$1:$H$12056, 8, 0), 0)</f>
        <v>1</v>
      </c>
      <c r="U5392" s="13">
        <f>SUMIFS('Fielding Data'!E:E, 'Fielding Data'!$A:$A, $A5392)</f>
        <v>1</v>
      </c>
      <c r="V5392" s="13">
        <f>SUMIFS('Fielding Data'!F:F, 'Fielding Data'!$A:$A, $A5392)</f>
        <v>6</v>
      </c>
      <c r="W5392" s="13">
        <f>SUMIFS('Fielding Data'!G:G, 'Fielding Data'!$A:$A, $A5392)</f>
        <v>0</v>
      </c>
      <c r="X5392" s="13">
        <f>SUMIFS('Fielding Data'!H:H, 'Fielding Data'!$A:$A, $A5392)</f>
        <v>1</v>
      </c>
    </row>
    <row r="5393" spans="1:24" x14ac:dyDescent="0.3">
      <c r="A5393" s="13" t="str">
        <f t="shared" si="169"/>
        <v>marteal012014</v>
      </c>
      <c r="B5393" s="16" t="s">
        <v>1994</v>
      </c>
      <c r="C5393" s="16">
        <v>2014</v>
      </c>
      <c r="D5393" s="16">
        <v>44</v>
      </c>
      <c r="E5393" s="16">
        <v>106</v>
      </c>
      <c r="F5393" s="16">
        <v>8</v>
      </c>
      <c r="G5393" s="16">
        <v>18</v>
      </c>
      <c r="H5393" s="16">
        <v>5</v>
      </c>
      <c r="I5393" s="16">
        <v>1</v>
      </c>
      <c r="J5393" s="16">
        <v>2</v>
      </c>
      <c r="K5393" s="16">
        <v>9</v>
      </c>
      <c r="L5393" s="16">
        <v>1</v>
      </c>
      <c r="M5393" s="16">
        <v>0</v>
      </c>
      <c r="N5393" s="16">
        <v>6</v>
      </c>
      <c r="O5393" s="16">
        <v>34</v>
      </c>
      <c r="P5393" s="13" t="str">
        <f t="shared" si="168"/>
        <v>LF</v>
      </c>
      <c r="Q5393" s="13">
        <f>IFERROR(VLOOKUP($A5393, 'Fielding Data'!$A$1:$H$12056, 5, 0), 0)</f>
        <v>35</v>
      </c>
      <c r="R5393" s="13">
        <f>IFERROR(VLOOKUP($A5393, 'Fielding Data'!$A$1:$H$12056, 6, 0), 0)</f>
        <v>1</v>
      </c>
      <c r="S5393" s="13">
        <f>IFERROR(VLOOKUP($A5393, 'Fielding Data'!$A$1:$H$12056, 7, 0), 0)</f>
        <v>1</v>
      </c>
      <c r="T5393" s="13">
        <f>IFERROR(VLOOKUP($A5393, 'Fielding Data'!$A$1:$H$12056, 8, 0), 0)</f>
        <v>1</v>
      </c>
      <c r="U5393" s="13">
        <f>SUMIFS('Fielding Data'!E:E, 'Fielding Data'!$A:$A, $A5393)</f>
        <v>80</v>
      </c>
      <c r="V5393" s="13">
        <f>SUMIFS('Fielding Data'!F:F, 'Fielding Data'!$A:$A, $A5393)</f>
        <v>2</v>
      </c>
      <c r="W5393" s="13">
        <f>SUMIFS('Fielding Data'!G:G, 'Fielding Data'!$A:$A, $A5393)</f>
        <v>4</v>
      </c>
      <c r="X5393" s="13">
        <f>SUMIFS('Fielding Data'!H:H, 'Fielding Data'!$A:$A, $A5393)</f>
        <v>2</v>
      </c>
    </row>
    <row r="5394" spans="1:24" x14ac:dyDescent="0.3">
      <c r="A5394" s="13" t="str">
        <f t="shared" si="169"/>
        <v>martean012014</v>
      </c>
      <c r="B5394" s="16" t="s">
        <v>567</v>
      </c>
      <c r="C5394" s="16">
        <v>2014</v>
      </c>
      <c r="D5394" s="16">
        <v>6</v>
      </c>
      <c r="E5394" s="16">
        <v>16</v>
      </c>
      <c r="F5394" s="16">
        <v>1</v>
      </c>
      <c r="G5394" s="16">
        <v>3</v>
      </c>
      <c r="H5394" s="16">
        <v>0</v>
      </c>
      <c r="I5394" s="16">
        <v>0</v>
      </c>
      <c r="J5394" s="16">
        <v>1</v>
      </c>
      <c r="K5394" s="16">
        <v>3</v>
      </c>
      <c r="L5394" s="16">
        <v>0</v>
      </c>
      <c r="M5394" s="16">
        <v>0</v>
      </c>
      <c r="N5394" s="16">
        <v>0</v>
      </c>
      <c r="O5394" s="16">
        <v>3</v>
      </c>
      <c r="P5394" s="13" t="str">
        <f t="shared" si="168"/>
        <v>3B</v>
      </c>
      <c r="Q5394" s="13">
        <f>IFERROR(VLOOKUP($A5394, 'Fielding Data'!$A$1:$H$12056, 5, 0), 0)</f>
        <v>1</v>
      </c>
      <c r="R5394" s="13">
        <f>IFERROR(VLOOKUP($A5394, 'Fielding Data'!$A$1:$H$12056, 6, 0), 0)</f>
        <v>7</v>
      </c>
      <c r="S5394" s="13">
        <f>IFERROR(VLOOKUP($A5394, 'Fielding Data'!$A$1:$H$12056, 7, 0), 0)</f>
        <v>0</v>
      </c>
      <c r="T5394" s="13">
        <f>IFERROR(VLOOKUP($A5394, 'Fielding Data'!$A$1:$H$12056, 8, 0), 0)</f>
        <v>1</v>
      </c>
      <c r="U5394" s="13">
        <f>SUMIFS('Fielding Data'!E:E, 'Fielding Data'!$A:$A, $A5394)</f>
        <v>1</v>
      </c>
      <c r="V5394" s="13">
        <f>SUMIFS('Fielding Data'!F:F, 'Fielding Data'!$A:$A, $A5394)</f>
        <v>7</v>
      </c>
      <c r="W5394" s="13">
        <f>SUMIFS('Fielding Data'!G:G, 'Fielding Data'!$A:$A, $A5394)</f>
        <v>0</v>
      </c>
      <c r="X5394" s="13">
        <f>SUMIFS('Fielding Data'!H:H, 'Fielding Data'!$A:$A, $A5394)</f>
        <v>1</v>
      </c>
    </row>
    <row r="5395" spans="1:24" x14ac:dyDescent="0.3">
      <c r="A5395" s="13" t="str">
        <f t="shared" si="169"/>
        <v>martest012014</v>
      </c>
      <c r="B5395" s="16" t="s">
        <v>1774</v>
      </c>
      <c r="C5395" s="16">
        <v>2014</v>
      </c>
      <c r="D5395" s="16">
        <v>135</v>
      </c>
      <c r="E5395" s="16">
        <v>495</v>
      </c>
      <c r="F5395" s="16">
        <v>73</v>
      </c>
      <c r="G5395" s="16">
        <v>144</v>
      </c>
      <c r="H5395" s="16">
        <v>29</v>
      </c>
      <c r="I5395" s="16">
        <v>6</v>
      </c>
      <c r="J5395" s="16">
        <v>13</v>
      </c>
      <c r="K5395" s="16">
        <v>56</v>
      </c>
      <c r="L5395" s="16">
        <v>30</v>
      </c>
      <c r="M5395" s="16">
        <v>11</v>
      </c>
      <c r="N5395" s="16">
        <v>33</v>
      </c>
      <c r="O5395" s="16">
        <v>131</v>
      </c>
      <c r="P5395" s="13" t="str">
        <f t="shared" si="168"/>
        <v>CF</v>
      </c>
      <c r="Q5395" s="13">
        <f>IFERROR(VLOOKUP($A5395, 'Fielding Data'!$A$1:$H$12056, 5, 0), 0)</f>
        <v>27</v>
      </c>
      <c r="R5395" s="13">
        <f>IFERROR(VLOOKUP($A5395, 'Fielding Data'!$A$1:$H$12056, 6, 0), 0)</f>
        <v>0</v>
      </c>
      <c r="S5395" s="13">
        <f>IFERROR(VLOOKUP($A5395, 'Fielding Data'!$A$1:$H$12056, 7, 0), 0)</f>
        <v>1</v>
      </c>
      <c r="T5395" s="13">
        <f>IFERROR(VLOOKUP($A5395, 'Fielding Data'!$A$1:$H$12056, 8, 0), 0)</f>
        <v>0</v>
      </c>
      <c r="U5395" s="13">
        <f>SUMIFS('Fielding Data'!E:E, 'Fielding Data'!$A:$A, $A5395)</f>
        <v>356</v>
      </c>
      <c r="V5395" s="13">
        <f>SUMIFS('Fielding Data'!F:F, 'Fielding Data'!$A:$A, $A5395)</f>
        <v>8</v>
      </c>
      <c r="W5395" s="13">
        <f>SUMIFS('Fielding Data'!G:G, 'Fielding Data'!$A:$A, $A5395)</f>
        <v>12</v>
      </c>
      <c r="X5395" s="13">
        <f>SUMIFS('Fielding Data'!H:H, 'Fielding Data'!$A:$A, $A5395)</f>
        <v>0</v>
      </c>
    </row>
    <row r="5396" spans="1:24" x14ac:dyDescent="0.3">
      <c r="A5396" s="13" t="str">
        <f t="shared" si="169"/>
        <v>martica042014</v>
      </c>
      <c r="B5396" s="16" t="s">
        <v>1995</v>
      </c>
      <c r="C5396" s="16">
        <v>2014</v>
      </c>
      <c r="D5396" s="16">
        <v>57</v>
      </c>
      <c r="E5396" s="16">
        <v>12</v>
      </c>
      <c r="F5396" s="16">
        <v>0</v>
      </c>
      <c r="G5396" s="16">
        <v>3</v>
      </c>
      <c r="H5396" s="16">
        <v>0</v>
      </c>
      <c r="I5396" s="16">
        <v>0</v>
      </c>
      <c r="J5396" s="16">
        <v>0</v>
      </c>
      <c r="K5396" s="16">
        <v>2</v>
      </c>
      <c r="L5396" s="16">
        <v>0</v>
      </c>
      <c r="M5396" s="16">
        <v>0</v>
      </c>
      <c r="N5396" s="16">
        <v>0</v>
      </c>
      <c r="O5396" s="16">
        <v>4</v>
      </c>
      <c r="P5396" s="13" t="str">
        <f t="shared" si="168"/>
        <v>P</v>
      </c>
      <c r="Q5396" s="13">
        <f>IFERROR(VLOOKUP($A5396, 'Fielding Data'!$A$1:$H$12056, 5, 0), 0)</f>
        <v>11</v>
      </c>
      <c r="R5396" s="13">
        <f>IFERROR(VLOOKUP($A5396, 'Fielding Data'!$A$1:$H$12056, 6, 0), 0)</f>
        <v>23</v>
      </c>
      <c r="S5396" s="13">
        <f>IFERROR(VLOOKUP($A5396, 'Fielding Data'!$A$1:$H$12056, 7, 0), 0)</f>
        <v>1</v>
      </c>
      <c r="T5396" s="13">
        <f>IFERROR(VLOOKUP($A5396, 'Fielding Data'!$A$1:$H$12056, 8, 0), 0)</f>
        <v>2</v>
      </c>
      <c r="U5396" s="13">
        <f>SUMIFS('Fielding Data'!E:E, 'Fielding Data'!$A:$A, $A5396)</f>
        <v>11</v>
      </c>
      <c r="V5396" s="13">
        <f>SUMIFS('Fielding Data'!F:F, 'Fielding Data'!$A:$A, $A5396)</f>
        <v>23</v>
      </c>
      <c r="W5396" s="13">
        <f>SUMIFS('Fielding Data'!G:G, 'Fielding Data'!$A:$A, $A5396)</f>
        <v>1</v>
      </c>
      <c r="X5396" s="13">
        <f>SUMIFS('Fielding Data'!H:H, 'Fielding Data'!$A:$A, $A5396)</f>
        <v>2</v>
      </c>
    </row>
    <row r="5397" spans="1:24" x14ac:dyDescent="0.3">
      <c r="A5397" s="13" t="str">
        <f t="shared" si="169"/>
        <v>martich022014</v>
      </c>
      <c r="B5397" s="16" t="s">
        <v>2215</v>
      </c>
      <c r="C5397" s="16">
        <v>2014</v>
      </c>
      <c r="D5397" s="16">
        <v>16</v>
      </c>
      <c r="E5397" s="16">
        <v>0</v>
      </c>
      <c r="F5397" s="16">
        <v>0</v>
      </c>
      <c r="G5397" s="16">
        <v>0</v>
      </c>
      <c r="H5397" s="16">
        <v>0</v>
      </c>
      <c r="I5397" s="16">
        <v>0</v>
      </c>
      <c r="J5397" s="16">
        <v>0</v>
      </c>
      <c r="K5397" s="16">
        <v>0</v>
      </c>
      <c r="L5397" s="16">
        <v>0</v>
      </c>
      <c r="M5397" s="16">
        <v>0</v>
      </c>
      <c r="N5397" s="16">
        <v>0</v>
      </c>
      <c r="O5397" s="16">
        <v>0</v>
      </c>
      <c r="P5397" s="13" t="str">
        <f t="shared" si="168"/>
        <v>P</v>
      </c>
      <c r="Q5397" s="13">
        <f>IFERROR(VLOOKUP($A5397, 'Fielding Data'!$A$1:$H$12056, 5, 0), 0)</f>
        <v>1</v>
      </c>
      <c r="R5397" s="13">
        <f>IFERROR(VLOOKUP($A5397, 'Fielding Data'!$A$1:$H$12056, 6, 0), 0)</f>
        <v>2</v>
      </c>
      <c r="S5397" s="13">
        <f>IFERROR(VLOOKUP($A5397, 'Fielding Data'!$A$1:$H$12056, 7, 0), 0)</f>
        <v>0</v>
      </c>
      <c r="T5397" s="13">
        <f>IFERROR(VLOOKUP($A5397, 'Fielding Data'!$A$1:$H$12056, 8, 0), 0)</f>
        <v>0</v>
      </c>
      <c r="U5397" s="13">
        <f>SUMIFS('Fielding Data'!E:E, 'Fielding Data'!$A:$A, $A5397)</f>
        <v>1</v>
      </c>
      <c r="V5397" s="13">
        <f>SUMIFS('Fielding Data'!F:F, 'Fielding Data'!$A:$A, $A5397)</f>
        <v>2</v>
      </c>
      <c r="W5397" s="13">
        <f>SUMIFS('Fielding Data'!G:G, 'Fielding Data'!$A:$A, $A5397)</f>
        <v>0</v>
      </c>
      <c r="X5397" s="13">
        <f>SUMIFS('Fielding Data'!H:H, 'Fielding Data'!$A:$A, $A5397)</f>
        <v>0</v>
      </c>
    </row>
    <row r="5398" spans="1:24" x14ac:dyDescent="0.3">
      <c r="A5398" s="13" t="str">
        <f t="shared" si="169"/>
        <v>martida022014</v>
      </c>
      <c r="B5398" s="16" t="s">
        <v>1996</v>
      </c>
      <c r="C5398" s="16">
        <v>2014</v>
      </c>
      <c r="D5398" s="16">
        <v>3</v>
      </c>
      <c r="E5398" s="16">
        <v>0</v>
      </c>
      <c r="F5398" s="16">
        <v>0</v>
      </c>
      <c r="G5398" s="16">
        <v>0</v>
      </c>
      <c r="H5398" s="16">
        <v>0</v>
      </c>
      <c r="I5398" s="16">
        <v>0</v>
      </c>
      <c r="J5398" s="16">
        <v>0</v>
      </c>
      <c r="K5398" s="16">
        <v>0</v>
      </c>
      <c r="L5398" s="16">
        <v>0</v>
      </c>
      <c r="M5398" s="16">
        <v>0</v>
      </c>
      <c r="N5398" s="16">
        <v>0</v>
      </c>
      <c r="O5398" s="16">
        <v>0</v>
      </c>
      <c r="P5398" s="13" t="str">
        <f t="shared" si="168"/>
        <v>P</v>
      </c>
      <c r="Q5398" s="13">
        <f>IFERROR(VLOOKUP($A5398, 'Fielding Data'!$A$1:$H$12056, 5, 0), 0)</f>
        <v>1</v>
      </c>
      <c r="R5398" s="13">
        <f>IFERROR(VLOOKUP($A5398, 'Fielding Data'!$A$1:$H$12056, 6, 0), 0)</f>
        <v>0</v>
      </c>
      <c r="S5398" s="13">
        <f>IFERROR(VLOOKUP($A5398, 'Fielding Data'!$A$1:$H$12056, 7, 0), 0)</f>
        <v>0</v>
      </c>
      <c r="T5398" s="13">
        <f>IFERROR(VLOOKUP($A5398, 'Fielding Data'!$A$1:$H$12056, 8, 0), 0)</f>
        <v>0</v>
      </c>
      <c r="U5398" s="13">
        <f>SUMIFS('Fielding Data'!E:E, 'Fielding Data'!$A:$A, $A5398)</f>
        <v>1</v>
      </c>
      <c r="V5398" s="13">
        <f>SUMIFS('Fielding Data'!F:F, 'Fielding Data'!$A:$A, $A5398)</f>
        <v>0</v>
      </c>
      <c r="W5398" s="13">
        <f>SUMIFS('Fielding Data'!G:G, 'Fielding Data'!$A:$A, $A5398)</f>
        <v>0</v>
      </c>
      <c r="X5398" s="13">
        <f>SUMIFS('Fielding Data'!H:H, 'Fielding Data'!$A:$A, $A5398)</f>
        <v>0</v>
      </c>
    </row>
    <row r="5399" spans="1:24" x14ac:dyDescent="0.3">
      <c r="A5399" s="13" t="str">
        <f t="shared" si="169"/>
        <v>martiet012014</v>
      </c>
      <c r="B5399" s="16" t="s">
        <v>1997</v>
      </c>
      <c r="C5399" s="16">
        <v>2014</v>
      </c>
      <c r="D5399" s="16">
        <v>2</v>
      </c>
      <c r="E5399" s="16">
        <v>0</v>
      </c>
      <c r="F5399" s="16">
        <v>0</v>
      </c>
      <c r="G5399" s="16">
        <v>0</v>
      </c>
      <c r="H5399" s="16">
        <v>0</v>
      </c>
      <c r="I5399" s="16">
        <v>0</v>
      </c>
      <c r="J5399" s="16">
        <v>0</v>
      </c>
      <c r="K5399" s="16">
        <v>0</v>
      </c>
      <c r="L5399" s="16">
        <v>0</v>
      </c>
      <c r="M5399" s="16">
        <v>0</v>
      </c>
      <c r="N5399" s="16">
        <v>0</v>
      </c>
      <c r="O5399" s="16">
        <v>0</v>
      </c>
      <c r="P5399" s="13" t="str">
        <f t="shared" si="168"/>
        <v>P</v>
      </c>
      <c r="Q5399" s="13">
        <f>IFERROR(VLOOKUP($A5399, 'Fielding Data'!$A$1:$H$12056, 5, 0), 0)</f>
        <v>0</v>
      </c>
      <c r="R5399" s="13">
        <f>IFERROR(VLOOKUP($A5399, 'Fielding Data'!$A$1:$H$12056, 6, 0), 0)</f>
        <v>0</v>
      </c>
      <c r="S5399" s="13">
        <f>IFERROR(VLOOKUP($A5399, 'Fielding Data'!$A$1:$H$12056, 7, 0), 0)</f>
        <v>0</v>
      </c>
      <c r="T5399" s="13">
        <f>IFERROR(VLOOKUP($A5399, 'Fielding Data'!$A$1:$H$12056, 8, 0), 0)</f>
        <v>0</v>
      </c>
      <c r="U5399" s="13">
        <f>SUMIFS('Fielding Data'!E:E, 'Fielding Data'!$A:$A, $A5399)</f>
        <v>0</v>
      </c>
      <c r="V5399" s="13">
        <f>SUMIFS('Fielding Data'!F:F, 'Fielding Data'!$A:$A, $A5399)</f>
        <v>0</v>
      </c>
      <c r="W5399" s="13">
        <f>SUMIFS('Fielding Data'!G:G, 'Fielding Data'!$A:$A, $A5399)</f>
        <v>0</v>
      </c>
      <c r="X5399" s="13">
        <f>SUMIFS('Fielding Data'!H:H, 'Fielding Data'!$A:$A, $A5399)</f>
        <v>0</v>
      </c>
    </row>
    <row r="5400" spans="1:24" x14ac:dyDescent="0.3">
      <c r="A5400" s="13" t="str">
        <f t="shared" si="169"/>
        <v>martijd022014</v>
      </c>
      <c r="B5400" s="16" t="s">
        <v>1554</v>
      </c>
      <c r="C5400" s="16">
        <v>2014</v>
      </c>
      <c r="D5400" s="16">
        <v>123</v>
      </c>
      <c r="E5400" s="16">
        <v>441</v>
      </c>
      <c r="F5400" s="16">
        <v>57</v>
      </c>
      <c r="G5400" s="16">
        <v>139</v>
      </c>
      <c r="H5400" s="16">
        <v>30</v>
      </c>
      <c r="I5400" s="16">
        <v>3</v>
      </c>
      <c r="J5400" s="16">
        <v>23</v>
      </c>
      <c r="K5400" s="16">
        <v>76</v>
      </c>
      <c r="L5400" s="16">
        <v>6</v>
      </c>
      <c r="M5400" s="16">
        <v>3</v>
      </c>
      <c r="N5400" s="16">
        <v>30</v>
      </c>
      <c r="O5400" s="16">
        <v>126</v>
      </c>
      <c r="P5400" s="13" t="str">
        <f t="shared" si="168"/>
        <v>LF</v>
      </c>
      <c r="Q5400" s="13">
        <f>IFERROR(VLOOKUP($A5400, 'Fielding Data'!$A$1:$H$12056, 5, 0), 0)</f>
        <v>149</v>
      </c>
      <c r="R5400" s="13">
        <f>IFERROR(VLOOKUP($A5400, 'Fielding Data'!$A$1:$H$12056, 6, 0), 0)</f>
        <v>1</v>
      </c>
      <c r="S5400" s="13">
        <f>IFERROR(VLOOKUP($A5400, 'Fielding Data'!$A$1:$H$12056, 7, 0), 0)</f>
        <v>4</v>
      </c>
      <c r="T5400" s="13">
        <f>IFERROR(VLOOKUP($A5400, 'Fielding Data'!$A$1:$H$12056, 8, 0), 0)</f>
        <v>0</v>
      </c>
      <c r="U5400" s="13">
        <f>SUMIFS('Fielding Data'!E:E, 'Fielding Data'!$A:$A, $A5400)</f>
        <v>396</v>
      </c>
      <c r="V5400" s="13">
        <f>SUMIFS('Fielding Data'!F:F, 'Fielding Data'!$A:$A, $A5400)</f>
        <v>2</v>
      </c>
      <c r="W5400" s="13">
        <f>SUMIFS('Fielding Data'!G:G, 'Fielding Data'!$A:$A, $A5400)</f>
        <v>8</v>
      </c>
      <c r="X5400" s="13">
        <f>SUMIFS('Fielding Data'!H:H, 'Fielding Data'!$A:$A, $A5400)</f>
        <v>0</v>
      </c>
    </row>
    <row r="5401" spans="1:24" x14ac:dyDescent="0.3">
      <c r="A5401" s="13" t="str">
        <f t="shared" si="169"/>
        <v>martile012014</v>
      </c>
      <c r="B5401" s="16" t="s">
        <v>1555</v>
      </c>
      <c r="C5401" s="16">
        <v>2014</v>
      </c>
      <c r="D5401" s="16">
        <v>155</v>
      </c>
      <c r="E5401" s="16">
        <v>533</v>
      </c>
      <c r="F5401" s="16">
        <v>68</v>
      </c>
      <c r="G5401" s="16">
        <v>146</v>
      </c>
      <c r="H5401" s="16">
        <v>13</v>
      </c>
      <c r="I5401" s="16">
        <v>7</v>
      </c>
      <c r="J5401" s="16">
        <v>7</v>
      </c>
      <c r="K5401" s="16">
        <v>40</v>
      </c>
      <c r="L5401" s="16">
        <v>31</v>
      </c>
      <c r="M5401" s="16">
        <v>12</v>
      </c>
      <c r="N5401" s="16">
        <v>39</v>
      </c>
      <c r="O5401" s="16">
        <v>114</v>
      </c>
      <c r="P5401" s="13" t="str">
        <f t="shared" si="168"/>
        <v>CF</v>
      </c>
      <c r="Q5401" s="13">
        <f>IFERROR(VLOOKUP($A5401, 'Fielding Data'!$A$1:$H$12056, 5, 0), 0)</f>
        <v>415</v>
      </c>
      <c r="R5401" s="13">
        <f>IFERROR(VLOOKUP($A5401, 'Fielding Data'!$A$1:$H$12056, 6, 0), 0)</f>
        <v>11</v>
      </c>
      <c r="S5401" s="13">
        <f>IFERROR(VLOOKUP($A5401, 'Fielding Data'!$A$1:$H$12056, 7, 0), 0)</f>
        <v>8</v>
      </c>
      <c r="T5401" s="13">
        <f>IFERROR(VLOOKUP($A5401, 'Fielding Data'!$A$1:$H$12056, 8, 0), 0)</f>
        <v>3</v>
      </c>
      <c r="U5401" s="13">
        <f>SUMIFS('Fielding Data'!E:E, 'Fielding Data'!$A:$A, $A5401)</f>
        <v>830</v>
      </c>
      <c r="V5401" s="13">
        <f>SUMIFS('Fielding Data'!F:F, 'Fielding Data'!$A:$A, $A5401)</f>
        <v>22</v>
      </c>
      <c r="W5401" s="13">
        <f>SUMIFS('Fielding Data'!G:G, 'Fielding Data'!$A:$A, $A5401)</f>
        <v>16</v>
      </c>
      <c r="X5401" s="13">
        <f>SUMIFS('Fielding Data'!H:H, 'Fielding Data'!$A:$A, $A5401)</f>
        <v>6</v>
      </c>
    </row>
    <row r="5402" spans="1:24" x14ac:dyDescent="0.3">
      <c r="A5402" s="13" t="str">
        <f t="shared" si="169"/>
        <v>martimi022014</v>
      </c>
      <c r="B5402" s="16" t="s">
        <v>1557</v>
      </c>
      <c r="C5402" s="16">
        <v>2014</v>
      </c>
      <c r="D5402" s="16">
        <v>26</v>
      </c>
      <c r="E5402" s="16">
        <v>39</v>
      </c>
      <c r="F5402" s="16">
        <v>2</v>
      </c>
      <c r="G5402" s="16">
        <v>5</v>
      </c>
      <c r="H5402" s="16">
        <v>1</v>
      </c>
      <c r="I5402" s="16">
        <v>0</v>
      </c>
      <c r="J5402" s="16">
        <v>0</v>
      </c>
      <c r="K5402" s="16">
        <v>2</v>
      </c>
      <c r="L5402" s="16">
        <v>0</v>
      </c>
      <c r="M5402" s="16">
        <v>0</v>
      </c>
      <c r="N5402" s="16">
        <v>4</v>
      </c>
      <c r="O5402" s="16">
        <v>13</v>
      </c>
      <c r="P5402" s="13" t="str">
        <f t="shared" si="168"/>
        <v>2B</v>
      </c>
      <c r="Q5402" s="13">
        <f>IFERROR(VLOOKUP($A5402, 'Fielding Data'!$A$1:$H$12056, 5, 0), 0)</f>
        <v>12</v>
      </c>
      <c r="R5402" s="13">
        <f>IFERROR(VLOOKUP($A5402, 'Fielding Data'!$A$1:$H$12056, 6, 0), 0)</f>
        <v>10</v>
      </c>
      <c r="S5402" s="13">
        <f>IFERROR(VLOOKUP($A5402, 'Fielding Data'!$A$1:$H$12056, 7, 0), 0)</f>
        <v>1</v>
      </c>
      <c r="T5402" s="13">
        <f>IFERROR(VLOOKUP($A5402, 'Fielding Data'!$A$1:$H$12056, 8, 0), 0)</f>
        <v>1</v>
      </c>
      <c r="U5402" s="13">
        <f>SUMIFS('Fielding Data'!E:E, 'Fielding Data'!$A:$A, $A5402)</f>
        <v>22</v>
      </c>
      <c r="V5402" s="13">
        <f>SUMIFS('Fielding Data'!F:F, 'Fielding Data'!$A:$A, $A5402)</f>
        <v>10</v>
      </c>
      <c r="W5402" s="13">
        <f>SUMIFS('Fielding Data'!G:G, 'Fielding Data'!$A:$A, $A5402)</f>
        <v>1</v>
      </c>
      <c r="X5402" s="13">
        <f>SUMIFS('Fielding Data'!H:H, 'Fielding Data'!$A:$A, $A5402)</f>
        <v>1</v>
      </c>
    </row>
    <row r="5403" spans="1:24" x14ac:dyDescent="0.3">
      <c r="A5403" s="13" t="str">
        <f t="shared" si="169"/>
        <v>martini012014</v>
      </c>
      <c r="B5403" s="16" t="s">
        <v>2216</v>
      </c>
      <c r="C5403" s="16">
        <v>2014</v>
      </c>
      <c r="D5403" s="16">
        <v>32</v>
      </c>
      <c r="E5403" s="16">
        <v>3</v>
      </c>
      <c r="F5403" s="16">
        <v>1</v>
      </c>
      <c r="G5403" s="16">
        <v>0</v>
      </c>
      <c r="H5403" s="16">
        <v>0</v>
      </c>
      <c r="I5403" s="16">
        <v>0</v>
      </c>
      <c r="J5403" s="16">
        <v>0</v>
      </c>
      <c r="K5403" s="16">
        <v>0</v>
      </c>
      <c r="L5403" s="16">
        <v>0</v>
      </c>
      <c r="M5403" s="16">
        <v>0</v>
      </c>
      <c r="N5403" s="16">
        <v>0</v>
      </c>
      <c r="O5403" s="16">
        <v>2</v>
      </c>
      <c r="P5403" s="13" t="str">
        <f t="shared" si="168"/>
        <v>P</v>
      </c>
      <c r="Q5403" s="13">
        <f>IFERROR(VLOOKUP($A5403, 'Fielding Data'!$A$1:$H$12056, 5, 0), 0)</f>
        <v>11</v>
      </c>
      <c r="R5403" s="13">
        <f>IFERROR(VLOOKUP($A5403, 'Fielding Data'!$A$1:$H$12056, 6, 0), 0)</f>
        <v>11</v>
      </c>
      <c r="S5403" s="13">
        <f>IFERROR(VLOOKUP($A5403, 'Fielding Data'!$A$1:$H$12056, 7, 0), 0)</f>
        <v>0</v>
      </c>
      <c r="T5403" s="13">
        <f>IFERROR(VLOOKUP($A5403, 'Fielding Data'!$A$1:$H$12056, 8, 0), 0)</f>
        <v>1</v>
      </c>
      <c r="U5403" s="13">
        <f>SUMIFS('Fielding Data'!E:E, 'Fielding Data'!$A:$A, $A5403)</f>
        <v>11</v>
      </c>
      <c r="V5403" s="13">
        <f>SUMIFS('Fielding Data'!F:F, 'Fielding Data'!$A:$A, $A5403)</f>
        <v>11</v>
      </c>
      <c r="W5403" s="13">
        <f>SUMIFS('Fielding Data'!G:G, 'Fielding Data'!$A:$A, $A5403)</f>
        <v>0</v>
      </c>
      <c r="X5403" s="13">
        <f>SUMIFS('Fielding Data'!H:H, 'Fielding Data'!$A:$A, $A5403)</f>
        <v>1</v>
      </c>
    </row>
    <row r="5404" spans="1:24" x14ac:dyDescent="0.3">
      <c r="A5404" s="13" t="str">
        <f t="shared" si="169"/>
        <v>martiru012014</v>
      </c>
      <c r="B5404" s="16" t="s">
        <v>683</v>
      </c>
      <c r="C5404" s="16">
        <v>2014</v>
      </c>
      <c r="D5404" s="16">
        <v>111</v>
      </c>
      <c r="E5404" s="16">
        <v>379</v>
      </c>
      <c r="F5404" s="16">
        <v>45</v>
      </c>
      <c r="G5404" s="16">
        <v>110</v>
      </c>
      <c r="H5404" s="16">
        <v>20</v>
      </c>
      <c r="I5404" s="16">
        <v>0</v>
      </c>
      <c r="J5404" s="16">
        <v>11</v>
      </c>
      <c r="K5404" s="16">
        <v>67</v>
      </c>
      <c r="L5404" s="16">
        <v>4</v>
      </c>
      <c r="M5404" s="16">
        <v>4</v>
      </c>
      <c r="N5404" s="16">
        <v>59</v>
      </c>
      <c r="O5404" s="16">
        <v>78</v>
      </c>
      <c r="P5404" s="13" t="str">
        <f t="shared" si="168"/>
        <v>C</v>
      </c>
      <c r="Q5404" s="13">
        <f>IFERROR(VLOOKUP($A5404, 'Fielding Data'!$A$1:$H$12056, 5, 0), 0)</f>
        <v>785</v>
      </c>
      <c r="R5404" s="13">
        <f>IFERROR(VLOOKUP($A5404, 'Fielding Data'!$A$1:$H$12056, 6, 0), 0)</f>
        <v>90</v>
      </c>
      <c r="S5404" s="13">
        <f>IFERROR(VLOOKUP($A5404, 'Fielding Data'!$A$1:$H$12056, 7, 0), 0)</f>
        <v>5</v>
      </c>
      <c r="T5404" s="13">
        <f>IFERROR(VLOOKUP($A5404, 'Fielding Data'!$A$1:$H$12056, 8, 0), 0)</f>
        <v>7</v>
      </c>
      <c r="U5404" s="13">
        <f>SUMIFS('Fielding Data'!E:E, 'Fielding Data'!$A:$A, $A5404)</f>
        <v>785</v>
      </c>
      <c r="V5404" s="13">
        <f>SUMIFS('Fielding Data'!F:F, 'Fielding Data'!$A:$A, $A5404)</f>
        <v>90</v>
      </c>
      <c r="W5404" s="13">
        <f>SUMIFS('Fielding Data'!G:G, 'Fielding Data'!$A:$A, $A5404)</f>
        <v>5</v>
      </c>
      <c r="X5404" s="13">
        <f>SUMIFS('Fielding Data'!H:H, 'Fielding Data'!$A:$A, $A5404)</f>
        <v>7</v>
      </c>
    </row>
    <row r="5405" spans="1:24" x14ac:dyDescent="0.3">
      <c r="A5405" s="13" t="str">
        <f t="shared" si="169"/>
        <v>martivi012014</v>
      </c>
      <c r="B5405" s="16" t="s">
        <v>317</v>
      </c>
      <c r="C5405" s="16">
        <v>2014</v>
      </c>
      <c r="D5405" s="16">
        <v>151</v>
      </c>
      <c r="E5405" s="16">
        <v>561</v>
      </c>
      <c r="F5405" s="16">
        <v>87</v>
      </c>
      <c r="G5405" s="16">
        <v>188</v>
      </c>
      <c r="H5405" s="16">
        <v>33</v>
      </c>
      <c r="I5405" s="16">
        <v>0</v>
      </c>
      <c r="J5405" s="16">
        <v>32</v>
      </c>
      <c r="K5405" s="16">
        <v>103</v>
      </c>
      <c r="L5405" s="16">
        <v>3</v>
      </c>
      <c r="M5405" s="16">
        <v>2</v>
      </c>
      <c r="N5405" s="16">
        <v>70</v>
      </c>
      <c r="O5405" s="16">
        <v>42</v>
      </c>
      <c r="P5405" s="13" t="str">
        <f t="shared" si="168"/>
        <v>1B</v>
      </c>
      <c r="Q5405" s="13">
        <f>IFERROR(VLOOKUP($A5405, 'Fielding Data'!$A$1:$H$12056, 5, 0), 0)</f>
        <v>251</v>
      </c>
      <c r="R5405" s="13">
        <f>IFERROR(VLOOKUP($A5405, 'Fielding Data'!$A$1:$H$12056, 6, 0), 0)</f>
        <v>16</v>
      </c>
      <c r="S5405" s="13">
        <f>IFERROR(VLOOKUP($A5405, 'Fielding Data'!$A$1:$H$12056, 7, 0), 0)</f>
        <v>3</v>
      </c>
      <c r="T5405" s="13">
        <f>IFERROR(VLOOKUP($A5405, 'Fielding Data'!$A$1:$H$12056, 8, 0), 0)</f>
        <v>24</v>
      </c>
      <c r="U5405" s="13">
        <f>SUMIFS('Fielding Data'!E:E, 'Fielding Data'!$A:$A, $A5405)</f>
        <v>274</v>
      </c>
      <c r="V5405" s="13">
        <f>SUMIFS('Fielding Data'!F:F, 'Fielding Data'!$A:$A, $A5405)</f>
        <v>18</v>
      </c>
      <c r="W5405" s="13">
        <f>SUMIFS('Fielding Data'!G:G, 'Fielding Data'!$A:$A, $A5405)</f>
        <v>5</v>
      </c>
      <c r="X5405" s="13">
        <f>SUMIFS('Fielding Data'!H:H, 'Fielding Data'!$A:$A, $A5405)</f>
        <v>24</v>
      </c>
    </row>
    <row r="5406" spans="1:24" x14ac:dyDescent="0.3">
      <c r="A5406" s="13" t="str">
        <f t="shared" si="169"/>
        <v>masseni012014</v>
      </c>
      <c r="B5406" s="16" t="s">
        <v>684</v>
      </c>
      <c r="C5406" s="16">
        <v>2014</v>
      </c>
      <c r="D5406" s="16">
        <v>51</v>
      </c>
      <c r="E5406" s="16">
        <v>0</v>
      </c>
      <c r="F5406" s="16">
        <v>0</v>
      </c>
      <c r="G5406" s="16">
        <v>0</v>
      </c>
      <c r="H5406" s="16">
        <v>0</v>
      </c>
      <c r="I5406" s="16">
        <v>0</v>
      </c>
      <c r="J5406" s="16">
        <v>0</v>
      </c>
      <c r="K5406" s="16">
        <v>0</v>
      </c>
      <c r="L5406" s="16">
        <v>0</v>
      </c>
      <c r="M5406" s="16">
        <v>0</v>
      </c>
      <c r="N5406" s="16">
        <v>0</v>
      </c>
      <c r="O5406" s="16">
        <v>0</v>
      </c>
      <c r="P5406" s="13" t="str">
        <f t="shared" si="168"/>
        <v>P</v>
      </c>
      <c r="Q5406" s="13">
        <f>IFERROR(VLOOKUP($A5406, 'Fielding Data'!$A$1:$H$12056, 5, 0), 0)</f>
        <v>5</v>
      </c>
      <c r="R5406" s="13">
        <f>IFERROR(VLOOKUP($A5406, 'Fielding Data'!$A$1:$H$12056, 6, 0), 0)</f>
        <v>3</v>
      </c>
      <c r="S5406" s="13">
        <f>IFERROR(VLOOKUP($A5406, 'Fielding Data'!$A$1:$H$12056, 7, 0), 0)</f>
        <v>3</v>
      </c>
      <c r="T5406" s="13">
        <f>IFERROR(VLOOKUP($A5406, 'Fielding Data'!$A$1:$H$12056, 8, 0), 0)</f>
        <v>0</v>
      </c>
      <c r="U5406" s="13">
        <f>SUMIFS('Fielding Data'!E:E, 'Fielding Data'!$A:$A, $A5406)</f>
        <v>5</v>
      </c>
      <c r="V5406" s="13">
        <f>SUMIFS('Fielding Data'!F:F, 'Fielding Data'!$A:$A, $A5406)</f>
        <v>3</v>
      </c>
      <c r="W5406" s="13">
        <f>SUMIFS('Fielding Data'!G:G, 'Fielding Data'!$A:$A, $A5406)</f>
        <v>3</v>
      </c>
      <c r="X5406" s="13">
        <f>SUMIFS('Fielding Data'!H:H, 'Fielding Data'!$A:$A, $A5406)</f>
        <v>0</v>
      </c>
    </row>
    <row r="5407" spans="1:24" x14ac:dyDescent="0.3">
      <c r="A5407" s="13" t="str">
        <f t="shared" si="169"/>
        <v>mathije012014</v>
      </c>
      <c r="B5407" s="16" t="s">
        <v>568</v>
      </c>
      <c r="C5407" s="16">
        <v>2014</v>
      </c>
      <c r="D5407" s="16">
        <v>64</v>
      </c>
      <c r="E5407" s="16">
        <v>175</v>
      </c>
      <c r="F5407" s="16">
        <v>12</v>
      </c>
      <c r="G5407" s="16">
        <v>35</v>
      </c>
      <c r="H5407" s="16">
        <v>7</v>
      </c>
      <c r="I5407" s="16">
        <v>0</v>
      </c>
      <c r="J5407" s="16">
        <v>2</v>
      </c>
      <c r="K5407" s="16">
        <v>12</v>
      </c>
      <c r="L5407" s="16">
        <v>0</v>
      </c>
      <c r="M5407" s="16">
        <v>0</v>
      </c>
      <c r="N5407" s="16">
        <v>15</v>
      </c>
      <c r="O5407" s="16">
        <v>64</v>
      </c>
      <c r="P5407" s="13" t="str">
        <f t="shared" si="168"/>
        <v>C</v>
      </c>
      <c r="Q5407" s="13">
        <f>IFERROR(VLOOKUP($A5407, 'Fielding Data'!$A$1:$H$12056, 5, 0), 0)</f>
        <v>389</v>
      </c>
      <c r="R5407" s="13">
        <f>IFERROR(VLOOKUP($A5407, 'Fielding Data'!$A$1:$H$12056, 6, 0), 0)</f>
        <v>39</v>
      </c>
      <c r="S5407" s="13">
        <f>IFERROR(VLOOKUP($A5407, 'Fielding Data'!$A$1:$H$12056, 7, 0), 0)</f>
        <v>1</v>
      </c>
      <c r="T5407" s="13">
        <f>IFERROR(VLOOKUP($A5407, 'Fielding Data'!$A$1:$H$12056, 8, 0), 0)</f>
        <v>4</v>
      </c>
      <c r="U5407" s="13">
        <f>SUMIFS('Fielding Data'!E:E, 'Fielding Data'!$A:$A, $A5407)</f>
        <v>389</v>
      </c>
      <c r="V5407" s="13">
        <f>SUMIFS('Fielding Data'!F:F, 'Fielding Data'!$A:$A, $A5407)</f>
        <v>39</v>
      </c>
      <c r="W5407" s="13">
        <f>SUMIFS('Fielding Data'!G:G, 'Fielding Data'!$A:$A, $A5407)</f>
        <v>1</v>
      </c>
      <c r="X5407" s="13">
        <f>SUMIFS('Fielding Data'!H:H, 'Fielding Data'!$A:$A, $A5407)</f>
        <v>4</v>
      </c>
    </row>
    <row r="5408" spans="1:24" x14ac:dyDescent="0.3">
      <c r="A5408" s="13" t="str">
        <f t="shared" si="169"/>
        <v>matsuda012014</v>
      </c>
      <c r="B5408" s="16" t="s">
        <v>818</v>
      </c>
      <c r="C5408" s="16">
        <v>2014</v>
      </c>
      <c r="D5408" s="16">
        <v>34</v>
      </c>
      <c r="E5408" s="16">
        <v>11</v>
      </c>
      <c r="F5408" s="16">
        <v>0</v>
      </c>
      <c r="G5408" s="16">
        <v>2</v>
      </c>
      <c r="H5408" s="16">
        <v>0</v>
      </c>
      <c r="I5408" s="16">
        <v>0</v>
      </c>
      <c r="J5408" s="16">
        <v>0</v>
      </c>
      <c r="K5408" s="16">
        <v>1</v>
      </c>
      <c r="L5408" s="16">
        <v>0</v>
      </c>
      <c r="M5408" s="16">
        <v>0</v>
      </c>
      <c r="N5408" s="16">
        <v>1</v>
      </c>
      <c r="O5408" s="16">
        <v>6</v>
      </c>
      <c r="P5408" s="13" t="str">
        <f t="shared" si="168"/>
        <v>P</v>
      </c>
      <c r="Q5408" s="13">
        <f>IFERROR(VLOOKUP($A5408, 'Fielding Data'!$A$1:$H$12056, 5, 0), 0)</f>
        <v>3</v>
      </c>
      <c r="R5408" s="13">
        <f>IFERROR(VLOOKUP($A5408, 'Fielding Data'!$A$1:$H$12056, 6, 0), 0)</f>
        <v>8</v>
      </c>
      <c r="S5408" s="13">
        <f>IFERROR(VLOOKUP($A5408, 'Fielding Data'!$A$1:$H$12056, 7, 0), 0)</f>
        <v>0</v>
      </c>
      <c r="T5408" s="13">
        <f>IFERROR(VLOOKUP($A5408, 'Fielding Data'!$A$1:$H$12056, 8, 0), 0)</f>
        <v>1</v>
      </c>
      <c r="U5408" s="13">
        <f>SUMIFS('Fielding Data'!E:E, 'Fielding Data'!$A:$A, $A5408)</f>
        <v>3</v>
      </c>
      <c r="V5408" s="13">
        <f>SUMIFS('Fielding Data'!F:F, 'Fielding Data'!$A:$A, $A5408)</f>
        <v>8</v>
      </c>
      <c r="W5408" s="13">
        <f>SUMIFS('Fielding Data'!G:G, 'Fielding Data'!$A:$A, $A5408)</f>
        <v>0</v>
      </c>
      <c r="X5408" s="13">
        <f>SUMIFS('Fielding Data'!H:H, 'Fielding Data'!$A:$A, $A5408)</f>
        <v>1</v>
      </c>
    </row>
    <row r="5409" spans="1:24" x14ac:dyDescent="0.3">
      <c r="A5409" s="13" t="str">
        <f t="shared" si="169"/>
        <v>matthry012014</v>
      </c>
      <c r="B5409" s="16" t="s">
        <v>1559</v>
      </c>
      <c r="C5409" s="16">
        <v>2014</v>
      </c>
      <c r="D5409" s="16">
        <v>7</v>
      </c>
      <c r="E5409" s="16">
        <v>0</v>
      </c>
      <c r="F5409" s="16">
        <v>0</v>
      </c>
      <c r="G5409" s="16">
        <v>0</v>
      </c>
      <c r="H5409" s="16">
        <v>0</v>
      </c>
      <c r="I5409" s="16">
        <v>0</v>
      </c>
      <c r="J5409" s="16">
        <v>0</v>
      </c>
      <c r="K5409" s="16">
        <v>0</v>
      </c>
      <c r="L5409" s="16">
        <v>0</v>
      </c>
      <c r="M5409" s="16">
        <v>0</v>
      </c>
      <c r="N5409" s="16">
        <v>0</v>
      </c>
      <c r="O5409" s="16">
        <v>0</v>
      </c>
      <c r="P5409" s="13" t="str">
        <f t="shared" si="168"/>
        <v>P</v>
      </c>
      <c r="Q5409" s="13">
        <f>IFERROR(VLOOKUP($A5409, 'Fielding Data'!$A$1:$H$12056, 5, 0), 0)</f>
        <v>0</v>
      </c>
      <c r="R5409" s="13">
        <f>IFERROR(VLOOKUP($A5409, 'Fielding Data'!$A$1:$H$12056, 6, 0), 0)</f>
        <v>1</v>
      </c>
      <c r="S5409" s="13">
        <f>IFERROR(VLOOKUP($A5409, 'Fielding Data'!$A$1:$H$12056, 7, 0), 0)</f>
        <v>0</v>
      </c>
      <c r="T5409" s="13">
        <f>IFERROR(VLOOKUP($A5409, 'Fielding Data'!$A$1:$H$12056, 8, 0), 0)</f>
        <v>0</v>
      </c>
      <c r="U5409" s="13">
        <f>SUMIFS('Fielding Data'!E:E, 'Fielding Data'!$A:$A, $A5409)</f>
        <v>0</v>
      </c>
      <c r="V5409" s="13">
        <f>SUMIFS('Fielding Data'!F:F, 'Fielding Data'!$A:$A, $A5409)</f>
        <v>1</v>
      </c>
      <c r="W5409" s="13">
        <f>SUMIFS('Fielding Data'!G:G, 'Fielding Data'!$A:$A, $A5409)</f>
        <v>0</v>
      </c>
      <c r="X5409" s="13">
        <f>SUMIFS('Fielding Data'!H:H, 'Fielding Data'!$A:$A, $A5409)</f>
        <v>0</v>
      </c>
    </row>
    <row r="5410" spans="1:24" x14ac:dyDescent="0.3">
      <c r="A5410" s="13" t="str">
        <f t="shared" si="169"/>
        <v>matusbr012014</v>
      </c>
      <c r="B5410" s="16" t="s">
        <v>1132</v>
      </c>
      <c r="C5410" s="16">
        <v>2014</v>
      </c>
      <c r="D5410" s="16">
        <v>63</v>
      </c>
      <c r="E5410" s="16">
        <v>0</v>
      </c>
      <c r="F5410" s="16">
        <v>0</v>
      </c>
      <c r="G5410" s="16">
        <v>0</v>
      </c>
      <c r="H5410" s="16">
        <v>0</v>
      </c>
      <c r="I5410" s="16">
        <v>0</v>
      </c>
      <c r="J5410" s="16">
        <v>0</v>
      </c>
      <c r="K5410" s="16">
        <v>0</v>
      </c>
      <c r="L5410" s="16">
        <v>0</v>
      </c>
      <c r="M5410" s="16">
        <v>0</v>
      </c>
      <c r="N5410" s="16">
        <v>0</v>
      </c>
      <c r="O5410" s="16">
        <v>0</v>
      </c>
      <c r="P5410" s="13" t="str">
        <f t="shared" si="168"/>
        <v>P</v>
      </c>
      <c r="Q5410" s="13">
        <f>IFERROR(VLOOKUP($A5410, 'Fielding Data'!$A$1:$H$12056, 5, 0), 0)</f>
        <v>1</v>
      </c>
      <c r="R5410" s="13">
        <f>IFERROR(VLOOKUP($A5410, 'Fielding Data'!$A$1:$H$12056, 6, 0), 0)</f>
        <v>6</v>
      </c>
      <c r="S5410" s="13">
        <f>IFERROR(VLOOKUP($A5410, 'Fielding Data'!$A$1:$H$12056, 7, 0), 0)</f>
        <v>0</v>
      </c>
      <c r="T5410" s="13">
        <f>IFERROR(VLOOKUP($A5410, 'Fielding Data'!$A$1:$H$12056, 8, 0), 0)</f>
        <v>0</v>
      </c>
      <c r="U5410" s="13">
        <f>SUMIFS('Fielding Data'!E:E, 'Fielding Data'!$A:$A, $A5410)</f>
        <v>1</v>
      </c>
      <c r="V5410" s="13">
        <f>SUMIFS('Fielding Data'!F:F, 'Fielding Data'!$A:$A, $A5410)</f>
        <v>6</v>
      </c>
      <c r="W5410" s="13">
        <f>SUMIFS('Fielding Data'!G:G, 'Fielding Data'!$A:$A, $A5410)</f>
        <v>0</v>
      </c>
      <c r="X5410" s="13">
        <f>SUMIFS('Fielding Data'!H:H, 'Fielding Data'!$A:$A, $A5410)</f>
        <v>0</v>
      </c>
    </row>
    <row r="5411" spans="1:24" x14ac:dyDescent="0.3">
      <c r="A5411" s="13" t="str">
        <f t="shared" si="169"/>
        <v>matzety012014</v>
      </c>
      <c r="B5411" s="16" t="s">
        <v>2217</v>
      </c>
      <c r="C5411" s="16">
        <v>2014</v>
      </c>
      <c r="D5411" s="16">
        <v>21</v>
      </c>
      <c r="E5411" s="16">
        <v>38</v>
      </c>
      <c r="F5411" s="16">
        <v>2</v>
      </c>
      <c r="G5411" s="16">
        <v>7</v>
      </c>
      <c r="H5411" s="16">
        <v>1</v>
      </c>
      <c r="I5411" s="16">
        <v>0</v>
      </c>
      <c r="J5411" s="16">
        <v>0</v>
      </c>
      <c r="K5411" s="16">
        <v>0</v>
      </c>
      <c r="L5411" s="16">
        <v>0</v>
      </c>
      <c r="M5411" s="16">
        <v>0</v>
      </c>
      <c r="N5411" s="16">
        <v>2</v>
      </c>
      <c r="O5411" s="16">
        <v>13</v>
      </c>
      <c r="P5411" s="13" t="str">
        <f t="shared" si="168"/>
        <v>P</v>
      </c>
      <c r="Q5411" s="13">
        <f>IFERROR(VLOOKUP($A5411, 'Fielding Data'!$A$1:$H$12056, 5, 0), 0)</f>
        <v>10</v>
      </c>
      <c r="R5411" s="13">
        <f>IFERROR(VLOOKUP($A5411, 'Fielding Data'!$A$1:$H$12056, 6, 0), 0)</f>
        <v>15</v>
      </c>
      <c r="S5411" s="13">
        <f>IFERROR(VLOOKUP($A5411, 'Fielding Data'!$A$1:$H$12056, 7, 0), 0)</f>
        <v>2</v>
      </c>
      <c r="T5411" s="13">
        <f>IFERROR(VLOOKUP($A5411, 'Fielding Data'!$A$1:$H$12056, 8, 0), 0)</f>
        <v>1</v>
      </c>
      <c r="U5411" s="13">
        <f>SUMIFS('Fielding Data'!E:E, 'Fielding Data'!$A:$A, $A5411)</f>
        <v>10</v>
      </c>
      <c r="V5411" s="13">
        <f>SUMIFS('Fielding Data'!F:F, 'Fielding Data'!$A:$A, $A5411)</f>
        <v>15</v>
      </c>
      <c r="W5411" s="13">
        <f>SUMIFS('Fielding Data'!G:G, 'Fielding Data'!$A:$A, $A5411)</f>
        <v>2</v>
      </c>
      <c r="X5411" s="13">
        <f>SUMIFS('Fielding Data'!H:H, 'Fielding Data'!$A:$A, $A5411)</f>
        <v>1</v>
      </c>
    </row>
    <row r="5412" spans="1:24" x14ac:dyDescent="0.3">
      <c r="A5412" s="13" t="str">
        <f t="shared" si="169"/>
        <v>mauerjo012014</v>
      </c>
      <c r="B5412" s="16" t="s">
        <v>474</v>
      </c>
      <c r="C5412" s="16">
        <v>2014</v>
      </c>
      <c r="D5412" s="16">
        <v>120</v>
      </c>
      <c r="E5412" s="16">
        <v>455</v>
      </c>
      <c r="F5412" s="16">
        <v>60</v>
      </c>
      <c r="G5412" s="16">
        <v>126</v>
      </c>
      <c r="H5412" s="16">
        <v>27</v>
      </c>
      <c r="I5412" s="16">
        <v>2</v>
      </c>
      <c r="J5412" s="16">
        <v>4</v>
      </c>
      <c r="K5412" s="16">
        <v>55</v>
      </c>
      <c r="L5412" s="16">
        <v>3</v>
      </c>
      <c r="M5412" s="16">
        <v>0</v>
      </c>
      <c r="N5412" s="16">
        <v>60</v>
      </c>
      <c r="O5412" s="16">
        <v>96</v>
      </c>
      <c r="P5412" s="13" t="str">
        <f t="shared" si="168"/>
        <v>1B</v>
      </c>
      <c r="Q5412" s="13">
        <f>IFERROR(VLOOKUP($A5412, 'Fielding Data'!$A$1:$H$12056, 5, 0), 0)</f>
        <v>830</v>
      </c>
      <c r="R5412" s="13">
        <f>IFERROR(VLOOKUP($A5412, 'Fielding Data'!$A$1:$H$12056, 6, 0), 0)</f>
        <v>82</v>
      </c>
      <c r="S5412" s="13">
        <f>IFERROR(VLOOKUP($A5412, 'Fielding Data'!$A$1:$H$12056, 7, 0), 0)</f>
        <v>3</v>
      </c>
      <c r="T5412" s="13">
        <f>IFERROR(VLOOKUP($A5412, 'Fielding Data'!$A$1:$H$12056, 8, 0), 0)</f>
        <v>85</v>
      </c>
      <c r="U5412" s="13">
        <f>SUMIFS('Fielding Data'!E:E, 'Fielding Data'!$A:$A, $A5412)</f>
        <v>830</v>
      </c>
      <c r="V5412" s="13">
        <f>SUMIFS('Fielding Data'!F:F, 'Fielding Data'!$A:$A, $A5412)</f>
        <v>82</v>
      </c>
      <c r="W5412" s="13">
        <f>SUMIFS('Fielding Data'!G:G, 'Fielding Data'!$A:$A, $A5412)</f>
        <v>3</v>
      </c>
      <c r="X5412" s="13">
        <f>SUMIFS('Fielding Data'!H:H, 'Fielding Data'!$A:$A, $A5412)</f>
        <v>85</v>
      </c>
    </row>
    <row r="5413" spans="1:24" x14ac:dyDescent="0.3">
      <c r="A5413" s="13" t="str">
        <f t="shared" si="169"/>
        <v>maurebr012014</v>
      </c>
      <c r="B5413" s="16" t="s">
        <v>1998</v>
      </c>
      <c r="C5413" s="16">
        <v>2014</v>
      </c>
      <c r="D5413" s="16">
        <v>38</v>
      </c>
      <c r="E5413" s="16">
        <v>1</v>
      </c>
      <c r="F5413" s="16">
        <v>0</v>
      </c>
      <c r="G5413" s="16">
        <v>0</v>
      </c>
      <c r="H5413" s="16">
        <v>0</v>
      </c>
      <c r="I5413" s="16">
        <v>0</v>
      </c>
      <c r="J5413" s="16">
        <v>0</v>
      </c>
      <c r="K5413" s="16">
        <v>0</v>
      </c>
      <c r="L5413" s="16">
        <v>0</v>
      </c>
      <c r="M5413" s="16">
        <v>0</v>
      </c>
      <c r="N5413" s="16">
        <v>0</v>
      </c>
      <c r="O5413" s="16">
        <v>0</v>
      </c>
      <c r="P5413" s="13" t="str">
        <f t="shared" si="168"/>
        <v>P</v>
      </c>
      <c r="Q5413" s="13">
        <f>IFERROR(VLOOKUP($A5413, 'Fielding Data'!$A$1:$H$12056, 5, 0), 0)</f>
        <v>2</v>
      </c>
      <c r="R5413" s="13">
        <f>IFERROR(VLOOKUP($A5413, 'Fielding Data'!$A$1:$H$12056, 6, 0), 0)</f>
        <v>5</v>
      </c>
      <c r="S5413" s="13">
        <f>IFERROR(VLOOKUP($A5413, 'Fielding Data'!$A$1:$H$12056, 7, 0), 0)</f>
        <v>0</v>
      </c>
      <c r="T5413" s="13">
        <f>IFERROR(VLOOKUP($A5413, 'Fielding Data'!$A$1:$H$12056, 8, 0), 0)</f>
        <v>0</v>
      </c>
      <c r="U5413" s="13">
        <f>SUMIFS('Fielding Data'!E:E, 'Fielding Data'!$A:$A, $A5413)</f>
        <v>2</v>
      </c>
      <c r="V5413" s="13">
        <f>SUMIFS('Fielding Data'!F:F, 'Fielding Data'!$A:$A, $A5413)</f>
        <v>5</v>
      </c>
      <c r="W5413" s="13">
        <f>SUMIFS('Fielding Data'!G:G, 'Fielding Data'!$A:$A, $A5413)</f>
        <v>0</v>
      </c>
      <c r="X5413" s="13">
        <f>SUMIFS('Fielding Data'!H:H, 'Fielding Data'!$A:$A, $A5413)</f>
        <v>0</v>
      </c>
    </row>
    <row r="5414" spans="1:24" x14ac:dyDescent="0.3">
      <c r="A5414" s="13" t="str">
        <f t="shared" si="169"/>
        <v>maxweju012014</v>
      </c>
      <c r="B5414" s="16" t="s">
        <v>819</v>
      </c>
      <c r="C5414" s="16">
        <v>2014</v>
      </c>
      <c r="D5414" s="16">
        <v>20</v>
      </c>
      <c r="E5414" s="16">
        <v>40</v>
      </c>
      <c r="F5414" s="16">
        <v>4</v>
      </c>
      <c r="G5414" s="16">
        <v>6</v>
      </c>
      <c r="H5414" s="16">
        <v>1</v>
      </c>
      <c r="I5414" s="16">
        <v>0</v>
      </c>
      <c r="J5414" s="16">
        <v>0</v>
      </c>
      <c r="K5414" s="16">
        <v>3</v>
      </c>
      <c r="L5414" s="16">
        <v>0</v>
      </c>
      <c r="M5414" s="16">
        <v>1</v>
      </c>
      <c r="N5414" s="16">
        <v>2</v>
      </c>
      <c r="O5414" s="16">
        <v>20</v>
      </c>
      <c r="P5414" s="13" t="str">
        <f t="shared" si="168"/>
        <v>CF</v>
      </c>
      <c r="Q5414" s="13">
        <f>IFERROR(VLOOKUP($A5414, 'Fielding Data'!$A$1:$H$12056, 5, 0), 0)</f>
        <v>10</v>
      </c>
      <c r="R5414" s="13">
        <f>IFERROR(VLOOKUP($A5414, 'Fielding Data'!$A$1:$H$12056, 6, 0), 0)</f>
        <v>1</v>
      </c>
      <c r="S5414" s="13">
        <f>IFERROR(VLOOKUP($A5414, 'Fielding Data'!$A$1:$H$12056, 7, 0), 0)</f>
        <v>0</v>
      </c>
      <c r="T5414" s="13">
        <f>IFERROR(VLOOKUP($A5414, 'Fielding Data'!$A$1:$H$12056, 8, 0), 0)</f>
        <v>0</v>
      </c>
      <c r="U5414" s="13">
        <f>SUMIFS('Fielding Data'!E:E, 'Fielding Data'!$A:$A, $A5414)</f>
        <v>32</v>
      </c>
      <c r="V5414" s="13">
        <f>SUMIFS('Fielding Data'!F:F, 'Fielding Data'!$A:$A, $A5414)</f>
        <v>2</v>
      </c>
      <c r="W5414" s="13">
        <f>SUMIFS('Fielding Data'!G:G, 'Fielding Data'!$A:$A, $A5414)</f>
        <v>0</v>
      </c>
      <c r="X5414" s="13">
        <f>SUMIFS('Fielding Data'!H:H, 'Fielding Data'!$A:$A, $A5414)</f>
        <v>0</v>
      </c>
    </row>
    <row r="5415" spans="1:24" x14ac:dyDescent="0.3">
      <c r="A5415" s="13" t="str">
        <f t="shared" si="169"/>
        <v>maybica012014</v>
      </c>
      <c r="B5415" s="16" t="s">
        <v>820</v>
      </c>
      <c r="C5415" s="16">
        <v>2014</v>
      </c>
      <c r="D5415" s="16">
        <v>95</v>
      </c>
      <c r="E5415" s="16">
        <v>251</v>
      </c>
      <c r="F5415" s="16">
        <v>24</v>
      </c>
      <c r="G5415" s="16">
        <v>59</v>
      </c>
      <c r="H5415" s="16">
        <v>13</v>
      </c>
      <c r="I5415" s="16">
        <v>4</v>
      </c>
      <c r="J5415" s="16">
        <v>1</v>
      </c>
      <c r="K5415" s="16">
        <v>15</v>
      </c>
      <c r="L5415" s="16">
        <v>4</v>
      </c>
      <c r="M5415" s="16">
        <v>3</v>
      </c>
      <c r="N5415" s="16">
        <v>19</v>
      </c>
      <c r="O5415" s="16">
        <v>56</v>
      </c>
      <c r="P5415" s="13" t="str">
        <f t="shared" si="168"/>
        <v>CF</v>
      </c>
      <c r="Q5415" s="13">
        <f>IFERROR(VLOOKUP($A5415, 'Fielding Data'!$A$1:$H$12056, 5, 0), 0)</f>
        <v>161</v>
      </c>
      <c r="R5415" s="13">
        <f>IFERROR(VLOOKUP($A5415, 'Fielding Data'!$A$1:$H$12056, 6, 0), 0)</f>
        <v>1</v>
      </c>
      <c r="S5415" s="13">
        <f>IFERROR(VLOOKUP($A5415, 'Fielding Data'!$A$1:$H$12056, 7, 0), 0)</f>
        <v>2</v>
      </c>
      <c r="T5415" s="13">
        <f>IFERROR(VLOOKUP($A5415, 'Fielding Data'!$A$1:$H$12056, 8, 0), 0)</f>
        <v>1</v>
      </c>
      <c r="U5415" s="13">
        <f>SUMIFS('Fielding Data'!E:E, 'Fielding Data'!$A:$A, $A5415)</f>
        <v>322</v>
      </c>
      <c r="V5415" s="13">
        <f>SUMIFS('Fielding Data'!F:F, 'Fielding Data'!$A:$A, $A5415)</f>
        <v>2</v>
      </c>
      <c r="W5415" s="13">
        <f>SUMIFS('Fielding Data'!G:G, 'Fielding Data'!$A:$A, $A5415)</f>
        <v>4</v>
      </c>
      <c r="X5415" s="13">
        <f>SUMIFS('Fielding Data'!H:H, 'Fielding Data'!$A:$A, $A5415)</f>
        <v>2</v>
      </c>
    </row>
    <row r="5416" spans="1:24" x14ac:dyDescent="0.3">
      <c r="A5416" s="13" t="str">
        <f t="shared" si="169"/>
        <v>maytr012014</v>
      </c>
      <c r="B5416" s="16" t="s">
        <v>2218</v>
      </c>
      <c r="C5416" s="16">
        <v>2014</v>
      </c>
      <c r="D5416" s="16">
        <v>10</v>
      </c>
      <c r="E5416" s="16">
        <v>0</v>
      </c>
      <c r="F5416" s="16">
        <v>0</v>
      </c>
      <c r="G5416" s="16">
        <v>0</v>
      </c>
      <c r="H5416" s="16">
        <v>0</v>
      </c>
      <c r="I5416" s="16">
        <v>0</v>
      </c>
      <c r="J5416" s="16">
        <v>0</v>
      </c>
      <c r="K5416" s="16">
        <v>0</v>
      </c>
      <c r="L5416" s="16">
        <v>0</v>
      </c>
      <c r="M5416" s="16">
        <v>0</v>
      </c>
      <c r="N5416" s="16">
        <v>0</v>
      </c>
      <c r="O5416" s="16">
        <v>0</v>
      </c>
      <c r="P5416" s="13" t="str">
        <f t="shared" si="168"/>
        <v>P</v>
      </c>
      <c r="Q5416" s="13">
        <f>IFERROR(VLOOKUP($A5416, 'Fielding Data'!$A$1:$H$12056, 5, 0), 0)</f>
        <v>1</v>
      </c>
      <c r="R5416" s="13">
        <f>IFERROR(VLOOKUP($A5416, 'Fielding Data'!$A$1:$H$12056, 6, 0), 0)</f>
        <v>1</v>
      </c>
      <c r="S5416" s="13">
        <f>IFERROR(VLOOKUP($A5416, 'Fielding Data'!$A$1:$H$12056, 7, 0), 0)</f>
        <v>0</v>
      </c>
      <c r="T5416" s="13">
        <f>IFERROR(VLOOKUP($A5416, 'Fielding Data'!$A$1:$H$12056, 8, 0), 0)</f>
        <v>0</v>
      </c>
      <c r="U5416" s="13">
        <f>SUMIFS('Fielding Data'!E:E, 'Fielding Data'!$A:$A, $A5416)</f>
        <v>1</v>
      </c>
      <c r="V5416" s="13">
        <f>SUMIFS('Fielding Data'!F:F, 'Fielding Data'!$A:$A, $A5416)</f>
        <v>1</v>
      </c>
      <c r="W5416" s="13">
        <f>SUMIFS('Fielding Data'!G:G, 'Fielding Data'!$A:$A, $A5416)</f>
        <v>0</v>
      </c>
      <c r="X5416" s="13">
        <f>SUMIFS('Fielding Data'!H:H, 'Fielding Data'!$A:$A, $A5416)</f>
        <v>0</v>
      </c>
    </row>
    <row r="5417" spans="1:24" x14ac:dyDescent="0.3">
      <c r="A5417" s="13" t="str">
        <f t="shared" si="169"/>
        <v>mazzavi012014</v>
      </c>
      <c r="B5417" s="16" t="s">
        <v>1134</v>
      </c>
      <c r="C5417" s="16">
        <v>2014</v>
      </c>
      <c r="D5417" s="16">
        <v>5</v>
      </c>
      <c r="E5417" s="16">
        <v>1</v>
      </c>
      <c r="F5417" s="16">
        <v>0</v>
      </c>
      <c r="G5417" s="16">
        <v>0</v>
      </c>
      <c r="H5417" s="16">
        <v>0</v>
      </c>
      <c r="I5417" s="16">
        <v>0</v>
      </c>
      <c r="J5417" s="16">
        <v>0</v>
      </c>
      <c r="K5417" s="16">
        <v>0</v>
      </c>
      <c r="L5417" s="16">
        <v>0</v>
      </c>
      <c r="M5417" s="16">
        <v>0</v>
      </c>
      <c r="N5417" s="16">
        <v>0</v>
      </c>
      <c r="O5417" s="16">
        <v>0</v>
      </c>
      <c r="P5417" s="13" t="str">
        <f t="shared" si="168"/>
        <v>P</v>
      </c>
      <c r="Q5417" s="13">
        <f>IFERROR(VLOOKUP($A5417, 'Fielding Data'!$A$1:$H$12056, 5, 0), 0)</f>
        <v>1</v>
      </c>
      <c r="R5417" s="13">
        <f>IFERROR(VLOOKUP($A5417, 'Fielding Data'!$A$1:$H$12056, 6, 0), 0)</f>
        <v>0</v>
      </c>
      <c r="S5417" s="13">
        <f>IFERROR(VLOOKUP($A5417, 'Fielding Data'!$A$1:$H$12056, 7, 0), 0)</f>
        <v>0</v>
      </c>
      <c r="T5417" s="13">
        <f>IFERROR(VLOOKUP($A5417, 'Fielding Data'!$A$1:$H$12056, 8, 0), 0)</f>
        <v>0</v>
      </c>
      <c r="U5417" s="13">
        <f>SUMIFS('Fielding Data'!E:E, 'Fielding Data'!$A:$A, $A5417)</f>
        <v>1</v>
      </c>
      <c r="V5417" s="13">
        <f>SUMIFS('Fielding Data'!F:F, 'Fielding Data'!$A:$A, $A5417)</f>
        <v>0</v>
      </c>
      <c r="W5417" s="13">
        <f>SUMIFS('Fielding Data'!G:G, 'Fielding Data'!$A:$A, $A5417)</f>
        <v>0</v>
      </c>
      <c r="X5417" s="13">
        <f>SUMIFS('Fielding Data'!H:H, 'Fielding Data'!$A:$A, $A5417)</f>
        <v>0</v>
      </c>
    </row>
    <row r="5418" spans="1:24" x14ac:dyDescent="0.3">
      <c r="A5418" s="13" t="str">
        <f t="shared" si="169"/>
        <v>mcallza012014</v>
      </c>
      <c r="B5418" s="16" t="s">
        <v>1560</v>
      </c>
      <c r="C5418" s="16">
        <v>2014</v>
      </c>
      <c r="D5418" s="16">
        <v>22</v>
      </c>
      <c r="E5418" s="16">
        <v>2</v>
      </c>
      <c r="F5418" s="16">
        <v>0</v>
      </c>
      <c r="G5418" s="16">
        <v>1</v>
      </c>
      <c r="H5418" s="16">
        <v>0</v>
      </c>
      <c r="I5418" s="16">
        <v>0</v>
      </c>
      <c r="J5418" s="16">
        <v>0</v>
      </c>
      <c r="K5418" s="16">
        <v>0</v>
      </c>
      <c r="L5418" s="16">
        <v>0</v>
      </c>
      <c r="M5418" s="16">
        <v>0</v>
      </c>
      <c r="N5418" s="16">
        <v>0</v>
      </c>
      <c r="O5418" s="16">
        <v>0</v>
      </c>
      <c r="P5418" s="13" t="str">
        <f t="shared" si="168"/>
        <v>P</v>
      </c>
      <c r="Q5418" s="13">
        <f>IFERROR(VLOOKUP($A5418, 'Fielding Data'!$A$1:$H$12056, 5, 0), 0)</f>
        <v>5</v>
      </c>
      <c r="R5418" s="13">
        <f>IFERROR(VLOOKUP($A5418, 'Fielding Data'!$A$1:$H$12056, 6, 0), 0)</f>
        <v>3</v>
      </c>
      <c r="S5418" s="13">
        <f>IFERROR(VLOOKUP($A5418, 'Fielding Data'!$A$1:$H$12056, 7, 0), 0)</f>
        <v>2</v>
      </c>
      <c r="T5418" s="13">
        <f>IFERROR(VLOOKUP($A5418, 'Fielding Data'!$A$1:$H$12056, 8, 0), 0)</f>
        <v>0</v>
      </c>
      <c r="U5418" s="13">
        <f>SUMIFS('Fielding Data'!E:E, 'Fielding Data'!$A:$A, $A5418)</f>
        <v>5</v>
      </c>
      <c r="V5418" s="13">
        <f>SUMIFS('Fielding Data'!F:F, 'Fielding Data'!$A:$A, $A5418)</f>
        <v>3</v>
      </c>
      <c r="W5418" s="13">
        <f>SUMIFS('Fielding Data'!G:G, 'Fielding Data'!$A:$A, $A5418)</f>
        <v>2</v>
      </c>
      <c r="X5418" s="13">
        <f>SUMIFS('Fielding Data'!H:H, 'Fielding Data'!$A:$A, $A5418)</f>
        <v>0</v>
      </c>
    </row>
    <row r="5419" spans="1:24" x14ac:dyDescent="0.3">
      <c r="A5419" s="13" t="str">
        <f t="shared" si="169"/>
        <v>mcbrima022014</v>
      </c>
      <c r="B5419" s="16" t="s">
        <v>1776</v>
      </c>
      <c r="C5419" s="16">
        <v>2014</v>
      </c>
      <c r="D5419" s="16">
        <v>21</v>
      </c>
      <c r="E5419" s="16">
        <v>31</v>
      </c>
      <c r="F5419" s="16">
        <v>6</v>
      </c>
      <c r="G5419" s="16">
        <v>7</v>
      </c>
      <c r="H5419" s="16">
        <v>2</v>
      </c>
      <c r="I5419" s="16">
        <v>0</v>
      </c>
      <c r="J5419" s="16">
        <v>2</v>
      </c>
      <c r="K5419" s="16">
        <v>6</v>
      </c>
      <c r="L5419" s="16">
        <v>0</v>
      </c>
      <c r="M5419" s="16">
        <v>0</v>
      </c>
      <c r="N5419" s="16">
        <v>2</v>
      </c>
      <c r="O5419" s="16">
        <v>12</v>
      </c>
      <c r="P5419" s="13" t="str">
        <f t="shared" si="168"/>
        <v>1B</v>
      </c>
      <c r="Q5419" s="13">
        <f>IFERROR(VLOOKUP($A5419, 'Fielding Data'!$A$1:$H$12056, 5, 0), 0)</f>
        <v>28</v>
      </c>
      <c r="R5419" s="13">
        <f>IFERROR(VLOOKUP($A5419, 'Fielding Data'!$A$1:$H$12056, 6, 0), 0)</f>
        <v>1</v>
      </c>
      <c r="S5419" s="13">
        <f>IFERROR(VLOOKUP($A5419, 'Fielding Data'!$A$1:$H$12056, 7, 0), 0)</f>
        <v>0</v>
      </c>
      <c r="T5419" s="13">
        <f>IFERROR(VLOOKUP($A5419, 'Fielding Data'!$A$1:$H$12056, 8, 0), 0)</f>
        <v>6</v>
      </c>
      <c r="U5419" s="13">
        <f>SUMIFS('Fielding Data'!E:E, 'Fielding Data'!$A:$A, $A5419)</f>
        <v>34</v>
      </c>
      <c r="V5419" s="13">
        <f>SUMIFS('Fielding Data'!F:F, 'Fielding Data'!$A:$A, $A5419)</f>
        <v>3</v>
      </c>
      <c r="W5419" s="13">
        <f>SUMIFS('Fielding Data'!G:G, 'Fielding Data'!$A:$A, $A5419)</f>
        <v>0</v>
      </c>
      <c r="X5419" s="13">
        <f>SUMIFS('Fielding Data'!H:H, 'Fielding Data'!$A:$A, $A5419)</f>
        <v>8</v>
      </c>
    </row>
    <row r="5420" spans="1:24" x14ac:dyDescent="0.3">
      <c r="A5420" s="13" t="str">
        <f t="shared" si="169"/>
        <v>mccanbr012014</v>
      </c>
      <c r="B5420" s="16" t="s">
        <v>570</v>
      </c>
      <c r="C5420" s="16">
        <v>2014</v>
      </c>
      <c r="D5420" s="16">
        <v>140</v>
      </c>
      <c r="E5420" s="16">
        <v>495</v>
      </c>
      <c r="F5420" s="16">
        <v>57</v>
      </c>
      <c r="G5420" s="16">
        <v>115</v>
      </c>
      <c r="H5420" s="16">
        <v>15</v>
      </c>
      <c r="I5420" s="16">
        <v>1</v>
      </c>
      <c r="J5420" s="16">
        <v>23</v>
      </c>
      <c r="K5420" s="16">
        <v>75</v>
      </c>
      <c r="L5420" s="16">
        <v>0</v>
      </c>
      <c r="M5420" s="16">
        <v>0</v>
      </c>
      <c r="N5420" s="16">
        <v>32</v>
      </c>
      <c r="O5420" s="16">
        <v>77</v>
      </c>
      <c r="P5420" s="13" t="str">
        <f t="shared" si="168"/>
        <v>1B</v>
      </c>
      <c r="Q5420" s="13">
        <f>IFERROR(VLOOKUP($A5420, 'Fielding Data'!$A$1:$H$12056, 5, 0), 0)</f>
        <v>100</v>
      </c>
      <c r="R5420" s="13">
        <f>IFERROR(VLOOKUP($A5420, 'Fielding Data'!$A$1:$H$12056, 6, 0), 0)</f>
        <v>9</v>
      </c>
      <c r="S5420" s="13">
        <f>IFERROR(VLOOKUP($A5420, 'Fielding Data'!$A$1:$H$12056, 7, 0), 0)</f>
        <v>1</v>
      </c>
      <c r="T5420" s="13">
        <f>IFERROR(VLOOKUP($A5420, 'Fielding Data'!$A$1:$H$12056, 8, 0), 0)</f>
        <v>7</v>
      </c>
      <c r="U5420" s="13">
        <f>SUMIFS('Fielding Data'!E:E, 'Fielding Data'!$A:$A, $A5420)</f>
        <v>959</v>
      </c>
      <c r="V5420" s="13">
        <f>SUMIFS('Fielding Data'!F:F, 'Fielding Data'!$A:$A, $A5420)</f>
        <v>71</v>
      </c>
      <c r="W5420" s="13">
        <f>SUMIFS('Fielding Data'!G:G, 'Fielding Data'!$A:$A, $A5420)</f>
        <v>3</v>
      </c>
      <c r="X5420" s="13">
        <f>SUMIFS('Fielding Data'!H:H, 'Fielding Data'!$A:$A, $A5420)</f>
        <v>11</v>
      </c>
    </row>
    <row r="5421" spans="1:24" x14ac:dyDescent="0.3">
      <c r="A5421" s="13" t="str">
        <f t="shared" si="169"/>
        <v>mccanja022014</v>
      </c>
      <c r="B5421" s="16" t="s">
        <v>2219</v>
      </c>
      <c r="C5421" s="16">
        <v>2014</v>
      </c>
      <c r="D5421" s="16">
        <v>9</v>
      </c>
      <c r="E5421" s="16">
        <v>12</v>
      </c>
      <c r="F5421" s="16">
        <v>2</v>
      </c>
      <c r="G5421" s="16">
        <v>3</v>
      </c>
      <c r="H5421" s="16">
        <v>1</v>
      </c>
      <c r="I5421" s="16">
        <v>0</v>
      </c>
      <c r="J5421" s="16">
        <v>0</v>
      </c>
      <c r="K5421" s="16">
        <v>0</v>
      </c>
      <c r="L5421" s="16">
        <v>1</v>
      </c>
      <c r="M5421" s="16">
        <v>0</v>
      </c>
      <c r="N5421" s="16">
        <v>0</v>
      </c>
      <c r="O5421" s="16">
        <v>2</v>
      </c>
      <c r="P5421" s="13" t="str">
        <f t="shared" si="168"/>
        <v>C</v>
      </c>
      <c r="Q5421" s="13">
        <f>IFERROR(VLOOKUP($A5421, 'Fielding Data'!$A$1:$H$12056, 5, 0), 0)</f>
        <v>22</v>
      </c>
      <c r="R5421" s="13">
        <f>IFERROR(VLOOKUP($A5421, 'Fielding Data'!$A$1:$H$12056, 6, 0), 0)</f>
        <v>1</v>
      </c>
      <c r="S5421" s="13">
        <f>IFERROR(VLOOKUP($A5421, 'Fielding Data'!$A$1:$H$12056, 7, 0), 0)</f>
        <v>0</v>
      </c>
      <c r="T5421" s="13">
        <f>IFERROR(VLOOKUP($A5421, 'Fielding Data'!$A$1:$H$12056, 8, 0), 0)</f>
        <v>0</v>
      </c>
      <c r="U5421" s="13">
        <f>SUMIFS('Fielding Data'!E:E, 'Fielding Data'!$A:$A, $A5421)</f>
        <v>22</v>
      </c>
      <c r="V5421" s="13">
        <f>SUMIFS('Fielding Data'!F:F, 'Fielding Data'!$A:$A, $A5421)</f>
        <v>1</v>
      </c>
      <c r="W5421" s="13">
        <f>SUMIFS('Fielding Data'!G:G, 'Fielding Data'!$A:$A, $A5421)</f>
        <v>0</v>
      </c>
      <c r="X5421" s="13">
        <f>SUMIFS('Fielding Data'!H:H, 'Fielding Data'!$A:$A, $A5421)</f>
        <v>0</v>
      </c>
    </row>
    <row r="5422" spans="1:24" x14ac:dyDescent="0.3">
      <c r="A5422" s="13" t="str">
        <f t="shared" si="169"/>
        <v>mccoypa012014</v>
      </c>
      <c r="B5422" s="16" t="s">
        <v>2220</v>
      </c>
      <c r="C5422" s="16">
        <v>2014</v>
      </c>
      <c r="D5422" s="16">
        <v>14</v>
      </c>
      <c r="E5422" s="16">
        <v>0</v>
      </c>
      <c r="F5422" s="16">
        <v>0</v>
      </c>
      <c r="G5422" s="16">
        <v>0</v>
      </c>
      <c r="H5422" s="16">
        <v>0</v>
      </c>
      <c r="I5422" s="16">
        <v>0</v>
      </c>
      <c r="J5422" s="16">
        <v>0</v>
      </c>
      <c r="K5422" s="16">
        <v>0</v>
      </c>
      <c r="L5422" s="16">
        <v>0</v>
      </c>
      <c r="M5422" s="16">
        <v>0</v>
      </c>
      <c r="N5422" s="16">
        <v>0</v>
      </c>
      <c r="O5422" s="16">
        <v>0</v>
      </c>
      <c r="P5422" s="13" t="str">
        <f t="shared" si="168"/>
        <v>P</v>
      </c>
      <c r="Q5422" s="13">
        <f>IFERROR(VLOOKUP($A5422, 'Fielding Data'!$A$1:$H$12056, 5, 0), 0)</f>
        <v>0</v>
      </c>
      <c r="R5422" s="13">
        <f>IFERROR(VLOOKUP($A5422, 'Fielding Data'!$A$1:$H$12056, 6, 0), 0)</f>
        <v>0</v>
      </c>
      <c r="S5422" s="13">
        <f>IFERROR(VLOOKUP($A5422, 'Fielding Data'!$A$1:$H$12056, 7, 0), 0)</f>
        <v>0</v>
      </c>
      <c r="T5422" s="13">
        <f>IFERROR(VLOOKUP($A5422, 'Fielding Data'!$A$1:$H$12056, 8, 0), 0)</f>
        <v>0</v>
      </c>
      <c r="U5422" s="13">
        <f>SUMIFS('Fielding Data'!E:E, 'Fielding Data'!$A:$A, $A5422)</f>
        <v>0</v>
      </c>
      <c r="V5422" s="13">
        <f>SUMIFS('Fielding Data'!F:F, 'Fielding Data'!$A:$A, $A5422)</f>
        <v>0</v>
      </c>
      <c r="W5422" s="13">
        <f>SUMIFS('Fielding Data'!G:G, 'Fielding Data'!$A:$A, $A5422)</f>
        <v>0</v>
      </c>
      <c r="X5422" s="13">
        <f>SUMIFS('Fielding Data'!H:H, 'Fielding Data'!$A:$A, $A5422)</f>
        <v>0</v>
      </c>
    </row>
    <row r="5423" spans="1:24" x14ac:dyDescent="0.3">
      <c r="A5423" s="13" t="str">
        <f t="shared" si="169"/>
        <v>mccutan012014</v>
      </c>
      <c r="B5423" s="16" t="s">
        <v>1136</v>
      </c>
      <c r="C5423" s="16">
        <v>2014</v>
      </c>
      <c r="D5423" s="16">
        <v>146</v>
      </c>
      <c r="E5423" s="16">
        <v>548</v>
      </c>
      <c r="F5423" s="16">
        <v>89</v>
      </c>
      <c r="G5423" s="16">
        <v>172</v>
      </c>
      <c r="H5423" s="16">
        <v>38</v>
      </c>
      <c r="I5423" s="16">
        <v>6</v>
      </c>
      <c r="J5423" s="16">
        <v>25</v>
      </c>
      <c r="K5423" s="16">
        <v>83</v>
      </c>
      <c r="L5423" s="16">
        <v>18</v>
      </c>
      <c r="M5423" s="16">
        <v>3</v>
      </c>
      <c r="N5423" s="16">
        <v>84</v>
      </c>
      <c r="O5423" s="16">
        <v>115</v>
      </c>
      <c r="P5423" s="13" t="str">
        <f t="shared" si="168"/>
        <v>CF</v>
      </c>
      <c r="Q5423" s="13">
        <f>IFERROR(VLOOKUP($A5423, 'Fielding Data'!$A$1:$H$12056, 5, 0), 0)</f>
        <v>301</v>
      </c>
      <c r="R5423" s="13">
        <f>IFERROR(VLOOKUP($A5423, 'Fielding Data'!$A$1:$H$12056, 6, 0), 0)</f>
        <v>1</v>
      </c>
      <c r="S5423" s="13">
        <f>IFERROR(VLOOKUP($A5423, 'Fielding Data'!$A$1:$H$12056, 7, 0), 0)</f>
        <v>6</v>
      </c>
      <c r="T5423" s="13">
        <f>IFERROR(VLOOKUP($A5423, 'Fielding Data'!$A$1:$H$12056, 8, 0), 0)</f>
        <v>0</v>
      </c>
      <c r="U5423" s="13">
        <f>SUMIFS('Fielding Data'!E:E, 'Fielding Data'!$A:$A, $A5423)</f>
        <v>602</v>
      </c>
      <c r="V5423" s="13">
        <f>SUMIFS('Fielding Data'!F:F, 'Fielding Data'!$A:$A, $A5423)</f>
        <v>2</v>
      </c>
      <c r="W5423" s="13">
        <f>SUMIFS('Fielding Data'!G:G, 'Fielding Data'!$A:$A, $A5423)</f>
        <v>12</v>
      </c>
      <c r="X5423" s="13">
        <f>SUMIFS('Fielding Data'!H:H, 'Fielding Data'!$A:$A, $A5423)</f>
        <v>0</v>
      </c>
    </row>
    <row r="5424" spans="1:24" x14ac:dyDescent="0.3">
      <c r="A5424" s="13" t="str">
        <f t="shared" si="169"/>
        <v>mccutda012014</v>
      </c>
      <c r="B5424" s="16" t="s">
        <v>1137</v>
      </c>
      <c r="C5424" s="16">
        <v>2014</v>
      </c>
      <c r="D5424" s="16">
        <v>1</v>
      </c>
      <c r="E5424" s="16">
        <v>0</v>
      </c>
      <c r="F5424" s="16">
        <v>0</v>
      </c>
      <c r="G5424" s="16">
        <v>0</v>
      </c>
      <c r="H5424" s="16">
        <v>0</v>
      </c>
      <c r="I5424" s="16">
        <v>0</v>
      </c>
      <c r="J5424" s="16">
        <v>0</v>
      </c>
      <c r="K5424" s="16">
        <v>0</v>
      </c>
      <c r="L5424" s="16">
        <v>0</v>
      </c>
      <c r="M5424" s="16">
        <v>0</v>
      </c>
      <c r="N5424" s="16">
        <v>0</v>
      </c>
      <c r="O5424" s="16">
        <v>0</v>
      </c>
      <c r="P5424" s="13" t="str">
        <f t="shared" si="168"/>
        <v>P</v>
      </c>
      <c r="Q5424" s="13">
        <f>IFERROR(VLOOKUP($A5424, 'Fielding Data'!$A$1:$H$12056, 5, 0), 0)</f>
        <v>0</v>
      </c>
      <c r="R5424" s="13">
        <f>IFERROR(VLOOKUP($A5424, 'Fielding Data'!$A$1:$H$12056, 6, 0), 0)</f>
        <v>0</v>
      </c>
      <c r="S5424" s="13">
        <f>IFERROR(VLOOKUP($A5424, 'Fielding Data'!$A$1:$H$12056, 7, 0), 0)</f>
        <v>0</v>
      </c>
      <c r="T5424" s="13">
        <f>IFERROR(VLOOKUP($A5424, 'Fielding Data'!$A$1:$H$12056, 8, 0), 0)</f>
        <v>0</v>
      </c>
      <c r="U5424" s="13">
        <f>SUMIFS('Fielding Data'!E:E, 'Fielding Data'!$A:$A, $A5424)</f>
        <v>0</v>
      </c>
      <c r="V5424" s="13">
        <f>SUMIFS('Fielding Data'!F:F, 'Fielding Data'!$A:$A, $A5424)</f>
        <v>0</v>
      </c>
      <c r="W5424" s="13">
        <f>SUMIFS('Fielding Data'!G:G, 'Fielding Data'!$A:$A, $A5424)</f>
        <v>0</v>
      </c>
      <c r="X5424" s="13">
        <f>SUMIFS('Fielding Data'!H:H, 'Fielding Data'!$A:$A, $A5424)</f>
        <v>0</v>
      </c>
    </row>
    <row r="5425" spans="1:24" x14ac:dyDescent="0.3">
      <c r="A5425" s="13" t="str">
        <f t="shared" si="169"/>
        <v>mcdonjo032014</v>
      </c>
      <c r="B5425" s="16" t="s">
        <v>147</v>
      </c>
      <c r="C5425" s="16">
        <v>2014</v>
      </c>
      <c r="D5425" s="16">
        <v>95</v>
      </c>
      <c r="E5425" s="16">
        <v>76</v>
      </c>
      <c r="F5425" s="16">
        <v>4</v>
      </c>
      <c r="G5425" s="16">
        <v>13</v>
      </c>
      <c r="H5425" s="16">
        <v>2</v>
      </c>
      <c r="I5425" s="16">
        <v>0</v>
      </c>
      <c r="J5425" s="16">
        <v>0</v>
      </c>
      <c r="K5425" s="16">
        <v>5</v>
      </c>
      <c r="L5425" s="16">
        <v>1</v>
      </c>
      <c r="M5425" s="16">
        <v>1</v>
      </c>
      <c r="N5425" s="16">
        <v>7</v>
      </c>
      <c r="O5425" s="16">
        <v>18</v>
      </c>
      <c r="P5425" s="13" t="str">
        <f t="shared" si="168"/>
        <v>2B</v>
      </c>
      <c r="Q5425" s="13">
        <f>IFERROR(VLOOKUP($A5425, 'Fielding Data'!$A$1:$H$12056, 5, 0), 0)</f>
        <v>4</v>
      </c>
      <c r="R5425" s="13">
        <f>IFERROR(VLOOKUP($A5425, 'Fielding Data'!$A$1:$H$12056, 6, 0), 0)</f>
        <v>3</v>
      </c>
      <c r="S5425" s="13">
        <f>IFERROR(VLOOKUP($A5425, 'Fielding Data'!$A$1:$H$12056, 7, 0), 0)</f>
        <v>0</v>
      </c>
      <c r="T5425" s="13">
        <f>IFERROR(VLOOKUP($A5425, 'Fielding Data'!$A$1:$H$12056, 8, 0), 0)</f>
        <v>1</v>
      </c>
      <c r="U5425" s="13">
        <f>SUMIFS('Fielding Data'!E:E, 'Fielding Data'!$A:$A, $A5425)</f>
        <v>39</v>
      </c>
      <c r="V5425" s="13">
        <f>SUMIFS('Fielding Data'!F:F, 'Fielding Data'!$A:$A, $A5425)</f>
        <v>70</v>
      </c>
      <c r="W5425" s="13">
        <f>SUMIFS('Fielding Data'!G:G, 'Fielding Data'!$A:$A, $A5425)</f>
        <v>4</v>
      </c>
      <c r="X5425" s="13">
        <f>SUMIFS('Fielding Data'!H:H, 'Fielding Data'!$A:$A, $A5425)</f>
        <v>10</v>
      </c>
    </row>
    <row r="5426" spans="1:24" x14ac:dyDescent="0.3">
      <c r="A5426" s="13" t="str">
        <f t="shared" si="169"/>
        <v>mcfartj012014</v>
      </c>
      <c r="B5426" s="16" t="s">
        <v>1999</v>
      </c>
      <c r="C5426" s="16">
        <v>2014</v>
      </c>
      <c r="D5426" s="16">
        <v>37</v>
      </c>
      <c r="E5426" s="16">
        <v>0</v>
      </c>
      <c r="F5426" s="16">
        <v>0</v>
      </c>
      <c r="G5426" s="16">
        <v>0</v>
      </c>
      <c r="H5426" s="16">
        <v>0</v>
      </c>
      <c r="I5426" s="16">
        <v>0</v>
      </c>
      <c r="J5426" s="16">
        <v>0</v>
      </c>
      <c r="K5426" s="16">
        <v>0</v>
      </c>
      <c r="L5426" s="16">
        <v>0</v>
      </c>
      <c r="M5426" s="16">
        <v>0</v>
      </c>
      <c r="N5426" s="16">
        <v>0</v>
      </c>
      <c r="O5426" s="16">
        <v>0</v>
      </c>
      <c r="P5426" s="13" t="str">
        <f t="shared" si="168"/>
        <v>P</v>
      </c>
      <c r="Q5426" s="13">
        <f>IFERROR(VLOOKUP($A5426, 'Fielding Data'!$A$1:$H$12056, 5, 0), 0)</f>
        <v>3</v>
      </c>
      <c r="R5426" s="13">
        <f>IFERROR(VLOOKUP($A5426, 'Fielding Data'!$A$1:$H$12056, 6, 0), 0)</f>
        <v>10</v>
      </c>
      <c r="S5426" s="13">
        <f>IFERROR(VLOOKUP($A5426, 'Fielding Data'!$A$1:$H$12056, 7, 0), 0)</f>
        <v>1</v>
      </c>
      <c r="T5426" s="13">
        <f>IFERROR(VLOOKUP($A5426, 'Fielding Data'!$A$1:$H$12056, 8, 0), 0)</f>
        <v>0</v>
      </c>
      <c r="U5426" s="13">
        <f>SUMIFS('Fielding Data'!E:E, 'Fielding Data'!$A:$A, $A5426)</f>
        <v>3</v>
      </c>
      <c r="V5426" s="13">
        <f>SUMIFS('Fielding Data'!F:F, 'Fielding Data'!$A:$A, $A5426)</f>
        <v>10</v>
      </c>
      <c r="W5426" s="13">
        <f>SUMIFS('Fielding Data'!G:G, 'Fielding Data'!$A:$A, $A5426)</f>
        <v>1</v>
      </c>
      <c r="X5426" s="13">
        <f>SUMIFS('Fielding Data'!H:H, 'Fielding Data'!$A:$A, $A5426)</f>
        <v>0</v>
      </c>
    </row>
    <row r="5427" spans="1:24" x14ac:dyDescent="0.3">
      <c r="A5427" s="13" t="str">
        <f t="shared" si="169"/>
        <v>mcgeeja012014</v>
      </c>
      <c r="B5427" s="16" t="s">
        <v>1334</v>
      </c>
      <c r="C5427" s="16">
        <v>2014</v>
      </c>
      <c r="D5427" s="16">
        <v>73</v>
      </c>
      <c r="E5427" s="16">
        <v>0</v>
      </c>
      <c r="F5427" s="16">
        <v>0</v>
      </c>
      <c r="G5427" s="16">
        <v>0</v>
      </c>
      <c r="H5427" s="16">
        <v>0</v>
      </c>
      <c r="I5427" s="16">
        <v>0</v>
      </c>
      <c r="J5427" s="16">
        <v>0</v>
      </c>
      <c r="K5427" s="16">
        <v>0</v>
      </c>
      <c r="L5427" s="16">
        <v>0</v>
      </c>
      <c r="M5427" s="16">
        <v>0</v>
      </c>
      <c r="N5427" s="16">
        <v>0</v>
      </c>
      <c r="O5427" s="16">
        <v>0</v>
      </c>
      <c r="P5427" s="13" t="str">
        <f t="shared" si="168"/>
        <v>P</v>
      </c>
      <c r="Q5427" s="13">
        <f>IFERROR(VLOOKUP($A5427, 'Fielding Data'!$A$1:$H$12056, 5, 0), 0)</f>
        <v>1</v>
      </c>
      <c r="R5427" s="13">
        <f>IFERROR(VLOOKUP($A5427, 'Fielding Data'!$A$1:$H$12056, 6, 0), 0)</f>
        <v>6</v>
      </c>
      <c r="S5427" s="13">
        <f>IFERROR(VLOOKUP($A5427, 'Fielding Data'!$A$1:$H$12056, 7, 0), 0)</f>
        <v>1</v>
      </c>
      <c r="T5427" s="13">
        <f>IFERROR(VLOOKUP($A5427, 'Fielding Data'!$A$1:$H$12056, 8, 0), 0)</f>
        <v>0</v>
      </c>
      <c r="U5427" s="13">
        <f>SUMIFS('Fielding Data'!E:E, 'Fielding Data'!$A:$A, $A5427)</f>
        <v>1</v>
      </c>
      <c r="V5427" s="13">
        <f>SUMIFS('Fielding Data'!F:F, 'Fielding Data'!$A:$A, $A5427)</f>
        <v>6</v>
      </c>
      <c r="W5427" s="13">
        <f>SUMIFS('Fielding Data'!G:G, 'Fielding Data'!$A:$A, $A5427)</f>
        <v>1</v>
      </c>
      <c r="X5427" s="13">
        <f>SUMIFS('Fielding Data'!H:H, 'Fielding Data'!$A:$A, $A5427)</f>
        <v>0</v>
      </c>
    </row>
    <row r="5428" spans="1:24" x14ac:dyDescent="0.3">
      <c r="A5428" s="13" t="str">
        <f t="shared" si="169"/>
        <v>mcgehca012014</v>
      </c>
      <c r="B5428" s="16" t="s">
        <v>963</v>
      </c>
      <c r="C5428" s="16">
        <v>2014</v>
      </c>
      <c r="D5428" s="16">
        <v>160</v>
      </c>
      <c r="E5428" s="16">
        <v>616</v>
      </c>
      <c r="F5428" s="16">
        <v>56</v>
      </c>
      <c r="G5428" s="16">
        <v>177</v>
      </c>
      <c r="H5428" s="16">
        <v>29</v>
      </c>
      <c r="I5428" s="16">
        <v>1</v>
      </c>
      <c r="J5428" s="16">
        <v>4</v>
      </c>
      <c r="K5428" s="16">
        <v>76</v>
      </c>
      <c r="L5428" s="16">
        <v>4</v>
      </c>
      <c r="M5428" s="16">
        <v>2</v>
      </c>
      <c r="N5428" s="16">
        <v>67</v>
      </c>
      <c r="O5428" s="16">
        <v>102</v>
      </c>
      <c r="P5428" s="13" t="str">
        <f t="shared" si="168"/>
        <v>3B</v>
      </c>
      <c r="Q5428" s="13">
        <f>IFERROR(VLOOKUP($A5428, 'Fielding Data'!$A$1:$H$12056, 5, 0), 0)</f>
        <v>78</v>
      </c>
      <c r="R5428" s="13">
        <f>IFERROR(VLOOKUP($A5428, 'Fielding Data'!$A$1:$H$12056, 6, 0), 0)</f>
        <v>241</v>
      </c>
      <c r="S5428" s="13">
        <f>IFERROR(VLOOKUP($A5428, 'Fielding Data'!$A$1:$H$12056, 7, 0), 0)</f>
        <v>7</v>
      </c>
      <c r="T5428" s="13">
        <f>IFERROR(VLOOKUP($A5428, 'Fielding Data'!$A$1:$H$12056, 8, 0), 0)</f>
        <v>34</v>
      </c>
      <c r="U5428" s="13">
        <f>SUMIFS('Fielding Data'!E:E, 'Fielding Data'!$A:$A, $A5428)</f>
        <v>78</v>
      </c>
      <c r="V5428" s="13">
        <f>SUMIFS('Fielding Data'!F:F, 'Fielding Data'!$A:$A, $A5428)</f>
        <v>241</v>
      </c>
      <c r="W5428" s="13">
        <f>SUMIFS('Fielding Data'!G:G, 'Fielding Data'!$A:$A, $A5428)</f>
        <v>7</v>
      </c>
      <c r="X5428" s="13">
        <f>SUMIFS('Fielding Data'!H:H, 'Fielding Data'!$A:$A, $A5428)</f>
        <v>34</v>
      </c>
    </row>
    <row r="5429" spans="1:24" x14ac:dyDescent="0.3">
      <c r="A5429" s="13" t="str">
        <f t="shared" si="169"/>
        <v>mcgowdu012014</v>
      </c>
      <c r="B5429" s="16" t="s">
        <v>572</v>
      </c>
      <c r="C5429" s="16">
        <v>2014</v>
      </c>
      <c r="D5429" s="16">
        <v>53</v>
      </c>
      <c r="E5429" s="16">
        <v>4</v>
      </c>
      <c r="F5429" s="16">
        <v>0</v>
      </c>
      <c r="G5429" s="16">
        <v>0</v>
      </c>
      <c r="H5429" s="16">
        <v>0</v>
      </c>
      <c r="I5429" s="16">
        <v>0</v>
      </c>
      <c r="J5429" s="16">
        <v>0</v>
      </c>
      <c r="K5429" s="16">
        <v>0</v>
      </c>
      <c r="L5429" s="16">
        <v>0</v>
      </c>
      <c r="M5429" s="16">
        <v>0</v>
      </c>
      <c r="N5429" s="16">
        <v>0</v>
      </c>
      <c r="O5429" s="16">
        <v>3</v>
      </c>
      <c r="P5429" s="13" t="str">
        <f t="shared" si="168"/>
        <v>P</v>
      </c>
      <c r="Q5429" s="13">
        <f>IFERROR(VLOOKUP($A5429, 'Fielding Data'!$A$1:$H$12056, 5, 0), 0)</f>
        <v>3</v>
      </c>
      <c r="R5429" s="13">
        <f>IFERROR(VLOOKUP($A5429, 'Fielding Data'!$A$1:$H$12056, 6, 0), 0)</f>
        <v>11</v>
      </c>
      <c r="S5429" s="13">
        <f>IFERROR(VLOOKUP($A5429, 'Fielding Data'!$A$1:$H$12056, 7, 0), 0)</f>
        <v>0</v>
      </c>
      <c r="T5429" s="13">
        <f>IFERROR(VLOOKUP($A5429, 'Fielding Data'!$A$1:$H$12056, 8, 0), 0)</f>
        <v>2</v>
      </c>
      <c r="U5429" s="13">
        <f>SUMIFS('Fielding Data'!E:E, 'Fielding Data'!$A:$A, $A5429)</f>
        <v>3</v>
      </c>
      <c r="V5429" s="13">
        <f>SUMIFS('Fielding Data'!F:F, 'Fielding Data'!$A:$A, $A5429)</f>
        <v>11</v>
      </c>
      <c r="W5429" s="13">
        <f>SUMIFS('Fielding Data'!G:G, 'Fielding Data'!$A:$A, $A5429)</f>
        <v>0</v>
      </c>
      <c r="X5429" s="13">
        <f>SUMIFS('Fielding Data'!H:H, 'Fielding Data'!$A:$A, $A5429)</f>
        <v>2</v>
      </c>
    </row>
    <row r="5430" spans="1:24" x14ac:dyDescent="0.3">
      <c r="A5430" s="13" t="str">
        <f t="shared" si="169"/>
        <v>mchugco012014</v>
      </c>
      <c r="B5430" s="16" t="s">
        <v>1777</v>
      </c>
      <c r="C5430" s="16">
        <v>2014</v>
      </c>
      <c r="D5430" s="16">
        <v>25</v>
      </c>
      <c r="E5430" s="16">
        <v>2</v>
      </c>
      <c r="F5430" s="16">
        <v>0</v>
      </c>
      <c r="G5430" s="16">
        <v>0</v>
      </c>
      <c r="H5430" s="16">
        <v>0</v>
      </c>
      <c r="I5430" s="16">
        <v>0</v>
      </c>
      <c r="J5430" s="16">
        <v>0</v>
      </c>
      <c r="K5430" s="16">
        <v>0</v>
      </c>
      <c r="L5430" s="16">
        <v>0</v>
      </c>
      <c r="M5430" s="16">
        <v>0</v>
      </c>
      <c r="N5430" s="16">
        <v>0</v>
      </c>
      <c r="O5430" s="16">
        <v>0</v>
      </c>
      <c r="P5430" s="13" t="str">
        <f t="shared" si="168"/>
        <v>P</v>
      </c>
      <c r="Q5430" s="13">
        <f>IFERROR(VLOOKUP($A5430, 'Fielding Data'!$A$1:$H$12056, 5, 0), 0)</f>
        <v>12</v>
      </c>
      <c r="R5430" s="13">
        <f>IFERROR(VLOOKUP($A5430, 'Fielding Data'!$A$1:$H$12056, 6, 0), 0)</f>
        <v>21</v>
      </c>
      <c r="S5430" s="13">
        <f>IFERROR(VLOOKUP($A5430, 'Fielding Data'!$A$1:$H$12056, 7, 0), 0)</f>
        <v>2</v>
      </c>
      <c r="T5430" s="13">
        <f>IFERROR(VLOOKUP($A5430, 'Fielding Data'!$A$1:$H$12056, 8, 0), 0)</f>
        <v>2</v>
      </c>
      <c r="U5430" s="13">
        <f>SUMIFS('Fielding Data'!E:E, 'Fielding Data'!$A:$A, $A5430)</f>
        <v>12</v>
      </c>
      <c r="V5430" s="13">
        <f>SUMIFS('Fielding Data'!F:F, 'Fielding Data'!$A:$A, $A5430)</f>
        <v>21</v>
      </c>
      <c r="W5430" s="13">
        <f>SUMIFS('Fielding Data'!G:G, 'Fielding Data'!$A:$A, $A5430)</f>
        <v>2</v>
      </c>
      <c r="X5430" s="13">
        <f>SUMIFS('Fielding Data'!H:H, 'Fielding Data'!$A:$A, $A5430)</f>
        <v>2</v>
      </c>
    </row>
    <row r="5431" spans="1:24" x14ac:dyDescent="0.3">
      <c r="A5431" s="13" t="str">
        <f t="shared" si="169"/>
        <v>mckenmi012014</v>
      </c>
      <c r="B5431" s="16" t="s">
        <v>1335</v>
      </c>
      <c r="C5431" s="16">
        <v>2014</v>
      </c>
      <c r="D5431" s="16">
        <v>57</v>
      </c>
      <c r="E5431" s="16">
        <v>168</v>
      </c>
      <c r="F5431" s="16">
        <v>23</v>
      </c>
      <c r="G5431" s="16">
        <v>53</v>
      </c>
      <c r="H5431" s="16">
        <v>9</v>
      </c>
      <c r="I5431" s="16">
        <v>0</v>
      </c>
      <c r="J5431" s="16">
        <v>8</v>
      </c>
      <c r="K5431" s="16">
        <v>22</v>
      </c>
      <c r="L5431" s="16">
        <v>0</v>
      </c>
      <c r="M5431" s="16">
        <v>3</v>
      </c>
      <c r="N5431" s="16">
        <v>22</v>
      </c>
      <c r="O5431" s="16">
        <v>42</v>
      </c>
      <c r="P5431" s="13" t="str">
        <f t="shared" si="168"/>
        <v>C</v>
      </c>
      <c r="Q5431" s="13">
        <f>IFERROR(VLOOKUP($A5431, 'Fielding Data'!$A$1:$H$12056, 5, 0), 0)</f>
        <v>312</v>
      </c>
      <c r="R5431" s="13">
        <f>IFERROR(VLOOKUP($A5431, 'Fielding Data'!$A$1:$H$12056, 6, 0), 0)</f>
        <v>24</v>
      </c>
      <c r="S5431" s="13">
        <f>IFERROR(VLOOKUP($A5431, 'Fielding Data'!$A$1:$H$12056, 7, 0), 0)</f>
        <v>6</v>
      </c>
      <c r="T5431" s="13">
        <f>IFERROR(VLOOKUP($A5431, 'Fielding Data'!$A$1:$H$12056, 8, 0), 0)</f>
        <v>1</v>
      </c>
      <c r="U5431" s="13">
        <f>SUMIFS('Fielding Data'!E:E, 'Fielding Data'!$A:$A, $A5431)</f>
        <v>312</v>
      </c>
      <c r="V5431" s="13">
        <f>SUMIFS('Fielding Data'!F:F, 'Fielding Data'!$A:$A, $A5431)</f>
        <v>24</v>
      </c>
      <c r="W5431" s="13">
        <f>SUMIFS('Fielding Data'!G:G, 'Fielding Data'!$A:$A, $A5431)</f>
        <v>6</v>
      </c>
      <c r="X5431" s="13">
        <f>SUMIFS('Fielding Data'!H:H, 'Fielding Data'!$A:$A, $A5431)</f>
        <v>1</v>
      </c>
    </row>
    <row r="5432" spans="1:24" x14ac:dyDescent="0.3">
      <c r="A5432" s="13" t="str">
        <f t="shared" si="169"/>
        <v>mclouna012014</v>
      </c>
      <c r="B5432" s="16" t="s">
        <v>573</v>
      </c>
      <c r="C5432" s="16">
        <v>2014</v>
      </c>
      <c r="D5432" s="16">
        <v>79</v>
      </c>
      <c r="E5432" s="16">
        <v>139</v>
      </c>
      <c r="F5432" s="16">
        <v>10</v>
      </c>
      <c r="G5432" s="16">
        <v>24</v>
      </c>
      <c r="H5432" s="16">
        <v>6</v>
      </c>
      <c r="I5432" s="16">
        <v>0</v>
      </c>
      <c r="J5432" s="16">
        <v>1</v>
      </c>
      <c r="K5432" s="16">
        <v>7</v>
      </c>
      <c r="L5432" s="16">
        <v>4</v>
      </c>
      <c r="M5432" s="16">
        <v>1</v>
      </c>
      <c r="N5432" s="16">
        <v>16</v>
      </c>
      <c r="O5432" s="16">
        <v>35</v>
      </c>
      <c r="P5432" s="13" t="str">
        <f t="shared" si="168"/>
        <v>CF</v>
      </c>
      <c r="Q5432" s="13">
        <f>IFERROR(VLOOKUP($A5432, 'Fielding Data'!$A$1:$H$12056, 5, 0), 0)</f>
        <v>16</v>
      </c>
      <c r="R5432" s="13">
        <f>IFERROR(VLOOKUP($A5432, 'Fielding Data'!$A$1:$H$12056, 6, 0), 0)</f>
        <v>0</v>
      </c>
      <c r="S5432" s="13">
        <f>IFERROR(VLOOKUP($A5432, 'Fielding Data'!$A$1:$H$12056, 7, 0), 0)</f>
        <v>1</v>
      </c>
      <c r="T5432" s="13">
        <f>IFERROR(VLOOKUP($A5432, 'Fielding Data'!$A$1:$H$12056, 8, 0), 0)</f>
        <v>0</v>
      </c>
      <c r="U5432" s="13">
        <f>SUMIFS('Fielding Data'!E:E, 'Fielding Data'!$A:$A, $A5432)</f>
        <v>128</v>
      </c>
      <c r="V5432" s="13">
        <f>SUMIFS('Fielding Data'!F:F, 'Fielding Data'!$A:$A, $A5432)</f>
        <v>0</v>
      </c>
      <c r="W5432" s="13">
        <f>SUMIFS('Fielding Data'!G:G, 'Fielding Data'!$A:$A, $A5432)</f>
        <v>4</v>
      </c>
      <c r="X5432" s="13">
        <f>SUMIFS('Fielding Data'!H:H, 'Fielding Data'!$A:$A, $A5432)</f>
        <v>0</v>
      </c>
    </row>
    <row r="5433" spans="1:24" x14ac:dyDescent="0.3">
      <c r="A5433" s="13" t="str">
        <f t="shared" si="169"/>
        <v>medicto012014</v>
      </c>
      <c r="B5433" s="16" t="s">
        <v>2001</v>
      </c>
      <c r="C5433" s="16">
        <v>2014</v>
      </c>
      <c r="D5433" s="16">
        <v>102</v>
      </c>
      <c r="E5433" s="16">
        <v>240</v>
      </c>
      <c r="F5433" s="16">
        <v>31</v>
      </c>
      <c r="G5433" s="16">
        <v>56</v>
      </c>
      <c r="H5433" s="16">
        <v>11</v>
      </c>
      <c r="I5433" s="16">
        <v>2</v>
      </c>
      <c r="J5433" s="16">
        <v>9</v>
      </c>
      <c r="K5433" s="16">
        <v>27</v>
      </c>
      <c r="L5433" s="16">
        <v>6</v>
      </c>
      <c r="M5433" s="16">
        <v>1</v>
      </c>
      <c r="N5433" s="16">
        <v>14</v>
      </c>
      <c r="O5433" s="16">
        <v>75</v>
      </c>
      <c r="P5433" s="13" t="str">
        <f t="shared" si="168"/>
        <v>1B</v>
      </c>
      <c r="Q5433" s="13">
        <f>IFERROR(VLOOKUP($A5433, 'Fielding Data'!$A$1:$H$12056, 5, 0), 0)</f>
        <v>292</v>
      </c>
      <c r="R5433" s="13">
        <f>IFERROR(VLOOKUP($A5433, 'Fielding Data'!$A$1:$H$12056, 6, 0), 0)</f>
        <v>26</v>
      </c>
      <c r="S5433" s="13">
        <f>IFERROR(VLOOKUP($A5433, 'Fielding Data'!$A$1:$H$12056, 7, 0), 0)</f>
        <v>1</v>
      </c>
      <c r="T5433" s="13">
        <f>IFERROR(VLOOKUP($A5433, 'Fielding Data'!$A$1:$H$12056, 8, 0), 0)</f>
        <v>29</v>
      </c>
      <c r="U5433" s="13">
        <f>SUMIFS('Fielding Data'!E:E, 'Fielding Data'!$A:$A, $A5433)</f>
        <v>346</v>
      </c>
      <c r="V5433" s="13">
        <f>SUMIFS('Fielding Data'!F:F, 'Fielding Data'!$A:$A, $A5433)</f>
        <v>26</v>
      </c>
      <c r="W5433" s="13">
        <f>SUMIFS('Fielding Data'!G:G, 'Fielding Data'!$A:$A, $A5433)</f>
        <v>1</v>
      </c>
      <c r="X5433" s="13">
        <f>SUMIFS('Fielding Data'!H:H, 'Fielding Data'!$A:$A, $A5433)</f>
        <v>29</v>
      </c>
    </row>
    <row r="5434" spans="1:24" x14ac:dyDescent="0.3">
      <c r="A5434" s="13" t="str">
        <f t="shared" si="169"/>
        <v>medinyo012014</v>
      </c>
      <c r="B5434" s="16" t="s">
        <v>2002</v>
      </c>
      <c r="C5434" s="16">
        <v>2014</v>
      </c>
      <c r="D5434" s="16">
        <v>66</v>
      </c>
      <c r="E5434" s="16">
        <v>0</v>
      </c>
      <c r="F5434" s="16">
        <v>0</v>
      </c>
      <c r="G5434" s="16">
        <v>0</v>
      </c>
      <c r="H5434" s="16">
        <v>0</v>
      </c>
      <c r="I5434" s="16">
        <v>0</v>
      </c>
      <c r="J5434" s="16">
        <v>0</v>
      </c>
      <c r="K5434" s="16">
        <v>0</v>
      </c>
      <c r="L5434" s="16">
        <v>0</v>
      </c>
      <c r="M5434" s="16">
        <v>0</v>
      </c>
      <c r="N5434" s="16">
        <v>0</v>
      </c>
      <c r="O5434" s="16">
        <v>0</v>
      </c>
      <c r="P5434" s="13" t="str">
        <f t="shared" si="168"/>
        <v>P</v>
      </c>
      <c r="Q5434" s="13">
        <f>IFERROR(VLOOKUP($A5434, 'Fielding Data'!$A$1:$H$12056, 5, 0), 0)</f>
        <v>1</v>
      </c>
      <c r="R5434" s="13">
        <f>IFERROR(VLOOKUP($A5434, 'Fielding Data'!$A$1:$H$12056, 6, 0), 0)</f>
        <v>6</v>
      </c>
      <c r="S5434" s="13">
        <f>IFERROR(VLOOKUP($A5434, 'Fielding Data'!$A$1:$H$12056, 7, 0), 0)</f>
        <v>1</v>
      </c>
      <c r="T5434" s="13">
        <f>IFERROR(VLOOKUP($A5434, 'Fielding Data'!$A$1:$H$12056, 8, 0), 0)</f>
        <v>0</v>
      </c>
      <c r="U5434" s="13">
        <f>SUMIFS('Fielding Data'!E:E, 'Fielding Data'!$A:$A, $A5434)</f>
        <v>1</v>
      </c>
      <c r="V5434" s="13">
        <f>SUMIFS('Fielding Data'!F:F, 'Fielding Data'!$A:$A, $A5434)</f>
        <v>6</v>
      </c>
      <c r="W5434" s="13">
        <f>SUMIFS('Fielding Data'!G:G, 'Fielding Data'!$A:$A, $A5434)</f>
        <v>1</v>
      </c>
      <c r="X5434" s="13">
        <f>SUMIFS('Fielding Data'!H:H, 'Fielding Data'!$A:$A, $A5434)</f>
        <v>0</v>
      </c>
    </row>
    <row r="5435" spans="1:24" x14ac:dyDescent="0.3">
      <c r="A5435" s="13" t="str">
        <f t="shared" si="169"/>
        <v>meekev012014</v>
      </c>
      <c r="B5435" s="16" t="s">
        <v>964</v>
      </c>
      <c r="C5435" s="16">
        <v>2014</v>
      </c>
      <c r="D5435" s="16">
        <v>23</v>
      </c>
      <c r="E5435" s="16">
        <v>0</v>
      </c>
      <c r="F5435" s="16">
        <v>0</v>
      </c>
      <c r="G5435" s="16">
        <v>0</v>
      </c>
      <c r="H5435" s="16">
        <v>0</v>
      </c>
      <c r="I5435" s="16">
        <v>0</v>
      </c>
      <c r="J5435" s="16">
        <v>0</v>
      </c>
      <c r="K5435" s="16">
        <v>0</v>
      </c>
      <c r="L5435" s="16">
        <v>0</v>
      </c>
      <c r="M5435" s="16">
        <v>0</v>
      </c>
      <c r="N5435" s="16">
        <v>0</v>
      </c>
      <c r="O5435" s="16">
        <v>0</v>
      </c>
      <c r="P5435" s="13" t="str">
        <f t="shared" si="168"/>
        <v>P</v>
      </c>
      <c r="Q5435" s="13">
        <f>IFERROR(VLOOKUP($A5435, 'Fielding Data'!$A$1:$H$12056, 5, 0), 0)</f>
        <v>2</v>
      </c>
      <c r="R5435" s="13">
        <f>IFERROR(VLOOKUP($A5435, 'Fielding Data'!$A$1:$H$12056, 6, 0), 0)</f>
        <v>6</v>
      </c>
      <c r="S5435" s="13">
        <f>IFERROR(VLOOKUP($A5435, 'Fielding Data'!$A$1:$H$12056, 7, 0), 0)</f>
        <v>0</v>
      </c>
      <c r="T5435" s="13">
        <f>IFERROR(VLOOKUP($A5435, 'Fielding Data'!$A$1:$H$12056, 8, 0), 0)</f>
        <v>0</v>
      </c>
      <c r="U5435" s="13">
        <f>SUMIFS('Fielding Data'!E:E, 'Fielding Data'!$A:$A, $A5435)</f>
        <v>2</v>
      </c>
      <c r="V5435" s="13">
        <f>SUMIFS('Fielding Data'!F:F, 'Fielding Data'!$A:$A, $A5435)</f>
        <v>6</v>
      </c>
      <c r="W5435" s="13">
        <f>SUMIFS('Fielding Data'!G:G, 'Fielding Data'!$A:$A, $A5435)</f>
        <v>0</v>
      </c>
      <c r="X5435" s="13">
        <f>SUMIFS('Fielding Data'!H:H, 'Fielding Data'!$A:$A, $A5435)</f>
        <v>0</v>
      </c>
    </row>
    <row r="5436" spans="1:24" x14ac:dyDescent="0.3">
      <c r="A5436" s="13" t="str">
        <f t="shared" si="169"/>
        <v>mejiaje012014</v>
      </c>
      <c r="B5436" s="16" t="s">
        <v>1336</v>
      </c>
      <c r="C5436" s="16">
        <v>2014</v>
      </c>
      <c r="D5436" s="16">
        <v>63</v>
      </c>
      <c r="E5436" s="16">
        <v>17</v>
      </c>
      <c r="F5436" s="16">
        <v>0</v>
      </c>
      <c r="G5436" s="16">
        <v>0</v>
      </c>
      <c r="H5436" s="16">
        <v>0</v>
      </c>
      <c r="I5436" s="16">
        <v>0</v>
      </c>
      <c r="J5436" s="16">
        <v>0</v>
      </c>
      <c r="K5436" s="16">
        <v>0</v>
      </c>
      <c r="L5436" s="16">
        <v>0</v>
      </c>
      <c r="M5436" s="16">
        <v>0</v>
      </c>
      <c r="N5436" s="16">
        <v>0</v>
      </c>
      <c r="O5436" s="16">
        <v>7</v>
      </c>
      <c r="P5436" s="13" t="str">
        <f t="shared" si="168"/>
        <v>P</v>
      </c>
      <c r="Q5436" s="13">
        <f>IFERROR(VLOOKUP($A5436, 'Fielding Data'!$A$1:$H$12056, 5, 0), 0)</f>
        <v>4</v>
      </c>
      <c r="R5436" s="13">
        <f>IFERROR(VLOOKUP($A5436, 'Fielding Data'!$A$1:$H$12056, 6, 0), 0)</f>
        <v>9</v>
      </c>
      <c r="S5436" s="13">
        <f>IFERROR(VLOOKUP($A5436, 'Fielding Data'!$A$1:$H$12056, 7, 0), 0)</f>
        <v>0</v>
      </c>
      <c r="T5436" s="13">
        <f>IFERROR(VLOOKUP($A5436, 'Fielding Data'!$A$1:$H$12056, 8, 0), 0)</f>
        <v>1</v>
      </c>
      <c r="U5436" s="13">
        <f>SUMIFS('Fielding Data'!E:E, 'Fielding Data'!$A:$A, $A5436)</f>
        <v>4</v>
      </c>
      <c r="V5436" s="13">
        <f>SUMIFS('Fielding Data'!F:F, 'Fielding Data'!$A:$A, $A5436)</f>
        <v>9</v>
      </c>
      <c r="W5436" s="13">
        <f>SUMIFS('Fielding Data'!G:G, 'Fielding Data'!$A:$A, $A5436)</f>
        <v>0</v>
      </c>
      <c r="X5436" s="13">
        <f>SUMIFS('Fielding Data'!H:H, 'Fielding Data'!$A:$A, $A5436)</f>
        <v>1</v>
      </c>
    </row>
    <row r="5437" spans="1:24" x14ac:dyDescent="0.3">
      <c r="A5437" s="13" t="str">
        <f t="shared" si="169"/>
        <v>melanma012014</v>
      </c>
      <c r="B5437" s="16" t="s">
        <v>1139</v>
      </c>
      <c r="C5437" s="16">
        <v>2014</v>
      </c>
      <c r="D5437" s="16">
        <v>72</v>
      </c>
      <c r="E5437" s="16">
        <v>0</v>
      </c>
      <c r="F5437" s="16">
        <v>0</v>
      </c>
      <c r="G5437" s="16">
        <v>0</v>
      </c>
      <c r="H5437" s="16">
        <v>0</v>
      </c>
      <c r="I5437" s="16">
        <v>0</v>
      </c>
      <c r="J5437" s="16">
        <v>0</v>
      </c>
      <c r="K5437" s="16">
        <v>0</v>
      </c>
      <c r="L5437" s="16">
        <v>0</v>
      </c>
      <c r="M5437" s="16">
        <v>0</v>
      </c>
      <c r="N5437" s="16">
        <v>0</v>
      </c>
      <c r="O5437" s="16">
        <v>0</v>
      </c>
      <c r="P5437" s="13" t="str">
        <f t="shared" si="168"/>
        <v>P</v>
      </c>
      <c r="Q5437" s="13">
        <f>IFERROR(VLOOKUP($A5437, 'Fielding Data'!$A$1:$H$12056, 5, 0), 0)</f>
        <v>5</v>
      </c>
      <c r="R5437" s="13">
        <f>IFERROR(VLOOKUP($A5437, 'Fielding Data'!$A$1:$H$12056, 6, 0), 0)</f>
        <v>12</v>
      </c>
      <c r="S5437" s="13">
        <f>IFERROR(VLOOKUP($A5437, 'Fielding Data'!$A$1:$H$12056, 7, 0), 0)</f>
        <v>1</v>
      </c>
      <c r="T5437" s="13">
        <f>IFERROR(VLOOKUP($A5437, 'Fielding Data'!$A$1:$H$12056, 8, 0), 0)</f>
        <v>0</v>
      </c>
      <c r="U5437" s="13">
        <f>SUMIFS('Fielding Data'!E:E, 'Fielding Data'!$A:$A, $A5437)</f>
        <v>5</v>
      </c>
      <c r="V5437" s="13">
        <f>SUMIFS('Fielding Data'!F:F, 'Fielding Data'!$A:$A, $A5437)</f>
        <v>12</v>
      </c>
      <c r="W5437" s="13">
        <f>SUMIFS('Fielding Data'!G:G, 'Fielding Data'!$A:$A, $A5437)</f>
        <v>1</v>
      </c>
      <c r="X5437" s="13">
        <f>SUMIFS('Fielding Data'!H:H, 'Fielding Data'!$A:$A, $A5437)</f>
        <v>0</v>
      </c>
    </row>
    <row r="5438" spans="1:24" x14ac:dyDescent="0.3">
      <c r="A5438" s="13" t="str">
        <f t="shared" si="169"/>
        <v>mendero012014</v>
      </c>
      <c r="B5438" s="16" t="s">
        <v>2221</v>
      </c>
      <c r="C5438" s="16">
        <v>2014</v>
      </c>
      <c r="D5438" s="16">
        <v>30</v>
      </c>
      <c r="E5438" s="16">
        <v>0</v>
      </c>
      <c r="F5438" s="16">
        <v>0</v>
      </c>
      <c r="G5438" s="16">
        <v>0</v>
      </c>
      <c r="H5438" s="16">
        <v>0</v>
      </c>
      <c r="I5438" s="16">
        <v>0</v>
      </c>
      <c r="J5438" s="16">
        <v>0</v>
      </c>
      <c r="K5438" s="16">
        <v>0</v>
      </c>
      <c r="L5438" s="16">
        <v>0</v>
      </c>
      <c r="M5438" s="16">
        <v>0</v>
      </c>
      <c r="N5438" s="16">
        <v>0</v>
      </c>
      <c r="O5438" s="16">
        <v>0</v>
      </c>
      <c r="P5438" s="13" t="str">
        <f t="shared" si="168"/>
        <v>P</v>
      </c>
      <c r="Q5438" s="13">
        <f>IFERROR(VLOOKUP($A5438, 'Fielding Data'!$A$1:$H$12056, 5, 0), 0)</f>
        <v>4</v>
      </c>
      <c r="R5438" s="13">
        <f>IFERROR(VLOOKUP($A5438, 'Fielding Data'!$A$1:$H$12056, 6, 0), 0)</f>
        <v>2</v>
      </c>
      <c r="S5438" s="13">
        <f>IFERROR(VLOOKUP($A5438, 'Fielding Data'!$A$1:$H$12056, 7, 0), 0)</f>
        <v>0</v>
      </c>
      <c r="T5438" s="13">
        <f>IFERROR(VLOOKUP($A5438, 'Fielding Data'!$A$1:$H$12056, 8, 0), 0)</f>
        <v>0</v>
      </c>
      <c r="U5438" s="13">
        <f>SUMIFS('Fielding Data'!E:E, 'Fielding Data'!$A:$A, $A5438)</f>
        <v>4</v>
      </c>
      <c r="V5438" s="13">
        <f>SUMIFS('Fielding Data'!F:F, 'Fielding Data'!$A:$A, $A5438)</f>
        <v>2</v>
      </c>
      <c r="W5438" s="13">
        <f>SUMIFS('Fielding Data'!G:G, 'Fielding Data'!$A:$A, $A5438)</f>
        <v>0</v>
      </c>
      <c r="X5438" s="13">
        <f>SUMIFS('Fielding Data'!H:H, 'Fielding Data'!$A:$A, $A5438)</f>
        <v>0</v>
      </c>
    </row>
    <row r="5439" spans="1:24" x14ac:dyDescent="0.3">
      <c r="A5439" s="13" t="str">
        <f t="shared" si="169"/>
        <v>mercejo032014</v>
      </c>
      <c r="B5439" s="16" t="s">
        <v>1779</v>
      </c>
      <c r="C5439" s="16">
        <v>2014</v>
      </c>
      <c r="D5439" s="16">
        <v>149</v>
      </c>
      <c r="E5439" s="16">
        <v>506</v>
      </c>
      <c r="F5439" s="16">
        <v>56</v>
      </c>
      <c r="G5439" s="16">
        <v>129</v>
      </c>
      <c r="H5439" s="16">
        <v>27</v>
      </c>
      <c r="I5439" s="16">
        <v>2</v>
      </c>
      <c r="J5439" s="16">
        <v>12</v>
      </c>
      <c r="K5439" s="16">
        <v>55</v>
      </c>
      <c r="L5439" s="16">
        <v>4</v>
      </c>
      <c r="M5439" s="16">
        <v>1</v>
      </c>
      <c r="N5439" s="16">
        <v>35</v>
      </c>
      <c r="O5439" s="16">
        <v>89</v>
      </c>
      <c r="P5439" s="13" t="str">
        <f t="shared" si="168"/>
        <v>OF</v>
      </c>
      <c r="Q5439" s="13">
        <f>IFERROR(VLOOKUP($A5439, 'Fielding Data'!$A$1:$H$12056, 5, 0), 0)</f>
        <v>0</v>
      </c>
      <c r="R5439" s="13">
        <f>IFERROR(VLOOKUP($A5439, 'Fielding Data'!$A$1:$H$12056, 6, 0), 0)</f>
        <v>0</v>
      </c>
      <c r="S5439" s="13">
        <f>IFERROR(VLOOKUP($A5439, 'Fielding Data'!$A$1:$H$12056, 7, 0), 0)</f>
        <v>0</v>
      </c>
      <c r="T5439" s="13">
        <f>IFERROR(VLOOKUP($A5439, 'Fielding Data'!$A$1:$H$12056, 8, 0), 0)</f>
        <v>0</v>
      </c>
      <c r="U5439" s="13">
        <f>SUMIFS('Fielding Data'!E:E, 'Fielding Data'!$A:$A, $A5439)</f>
        <v>159</v>
      </c>
      <c r="V5439" s="13">
        <f>SUMIFS('Fielding Data'!F:F, 'Fielding Data'!$A:$A, $A5439)</f>
        <v>439</v>
      </c>
      <c r="W5439" s="13">
        <f>SUMIFS('Fielding Data'!G:G, 'Fielding Data'!$A:$A, $A5439)</f>
        <v>11</v>
      </c>
      <c r="X5439" s="13">
        <f>SUMIFS('Fielding Data'!H:H, 'Fielding Data'!$A:$A, $A5439)</f>
        <v>80</v>
      </c>
    </row>
    <row r="5440" spans="1:24" x14ac:dyDescent="0.3">
      <c r="A5440" s="13" t="str">
        <f t="shared" si="169"/>
        <v>merceme012014</v>
      </c>
      <c r="B5440" s="16" t="s">
        <v>2222</v>
      </c>
      <c r="C5440" s="16">
        <v>2014</v>
      </c>
      <c r="D5440" s="16">
        <v>1</v>
      </c>
      <c r="E5440" s="16">
        <v>0</v>
      </c>
      <c r="F5440" s="16">
        <v>0</v>
      </c>
      <c r="G5440" s="16">
        <v>0</v>
      </c>
      <c r="H5440" s="16">
        <v>0</v>
      </c>
      <c r="I5440" s="16">
        <v>0</v>
      </c>
      <c r="J5440" s="16">
        <v>0</v>
      </c>
      <c r="K5440" s="16">
        <v>0</v>
      </c>
      <c r="L5440" s="16">
        <v>0</v>
      </c>
      <c r="M5440" s="16">
        <v>0</v>
      </c>
      <c r="N5440" s="16">
        <v>0</v>
      </c>
      <c r="O5440" s="16">
        <v>0</v>
      </c>
      <c r="P5440" s="13" t="str">
        <f t="shared" si="168"/>
        <v>P</v>
      </c>
      <c r="Q5440" s="13">
        <f>IFERROR(VLOOKUP($A5440, 'Fielding Data'!$A$1:$H$12056, 5, 0), 0)</f>
        <v>0</v>
      </c>
      <c r="R5440" s="13">
        <f>IFERROR(VLOOKUP($A5440, 'Fielding Data'!$A$1:$H$12056, 6, 0), 0)</f>
        <v>1</v>
      </c>
      <c r="S5440" s="13">
        <f>IFERROR(VLOOKUP($A5440, 'Fielding Data'!$A$1:$H$12056, 7, 0), 0)</f>
        <v>0</v>
      </c>
      <c r="T5440" s="13">
        <f>IFERROR(VLOOKUP($A5440, 'Fielding Data'!$A$1:$H$12056, 8, 0), 0)</f>
        <v>0</v>
      </c>
      <c r="U5440" s="13">
        <f>SUMIFS('Fielding Data'!E:E, 'Fielding Data'!$A:$A, $A5440)</f>
        <v>0</v>
      </c>
      <c r="V5440" s="13">
        <f>SUMIFS('Fielding Data'!F:F, 'Fielding Data'!$A:$A, $A5440)</f>
        <v>1</v>
      </c>
      <c r="W5440" s="13">
        <f>SUMIFS('Fielding Data'!G:G, 'Fielding Data'!$A:$A, $A5440)</f>
        <v>0</v>
      </c>
      <c r="X5440" s="13">
        <f>SUMIFS('Fielding Data'!H:H, 'Fielding Data'!$A:$A, $A5440)</f>
        <v>0</v>
      </c>
    </row>
    <row r="5441" spans="1:24" x14ac:dyDescent="0.3">
      <c r="A5441" s="13" t="str">
        <f t="shared" si="169"/>
        <v>mesorde012014</v>
      </c>
      <c r="B5441" s="16" t="s">
        <v>1561</v>
      </c>
      <c r="C5441" s="16">
        <v>2014</v>
      </c>
      <c r="D5441" s="16">
        <v>114</v>
      </c>
      <c r="E5441" s="16">
        <v>384</v>
      </c>
      <c r="F5441" s="16">
        <v>54</v>
      </c>
      <c r="G5441" s="16">
        <v>105</v>
      </c>
      <c r="H5441" s="16">
        <v>25</v>
      </c>
      <c r="I5441" s="16">
        <v>0</v>
      </c>
      <c r="J5441" s="16">
        <v>25</v>
      </c>
      <c r="K5441" s="16">
        <v>80</v>
      </c>
      <c r="L5441" s="16">
        <v>1</v>
      </c>
      <c r="M5441" s="16">
        <v>3</v>
      </c>
      <c r="N5441" s="16">
        <v>41</v>
      </c>
      <c r="O5441" s="16">
        <v>103</v>
      </c>
      <c r="P5441" s="13" t="str">
        <f t="shared" si="168"/>
        <v>C</v>
      </c>
      <c r="Q5441" s="13">
        <f>IFERROR(VLOOKUP($A5441, 'Fielding Data'!$A$1:$H$12056, 5, 0), 0)</f>
        <v>832</v>
      </c>
      <c r="R5441" s="13">
        <f>IFERROR(VLOOKUP($A5441, 'Fielding Data'!$A$1:$H$12056, 6, 0), 0)</f>
        <v>55</v>
      </c>
      <c r="S5441" s="13">
        <f>IFERROR(VLOOKUP($A5441, 'Fielding Data'!$A$1:$H$12056, 7, 0), 0)</f>
        <v>3</v>
      </c>
      <c r="T5441" s="13">
        <f>IFERROR(VLOOKUP($A5441, 'Fielding Data'!$A$1:$H$12056, 8, 0), 0)</f>
        <v>5</v>
      </c>
      <c r="U5441" s="13">
        <f>SUMIFS('Fielding Data'!E:E, 'Fielding Data'!$A:$A, $A5441)</f>
        <v>832</v>
      </c>
      <c r="V5441" s="13">
        <f>SUMIFS('Fielding Data'!F:F, 'Fielding Data'!$A:$A, $A5441)</f>
        <v>55</v>
      </c>
      <c r="W5441" s="13">
        <f>SUMIFS('Fielding Data'!G:G, 'Fielding Data'!$A:$A, $A5441)</f>
        <v>3</v>
      </c>
      <c r="X5441" s="13">
        <f>SUMIFS('Fielding Data'!H:H, 'Fielding Data'!$A:$A, $A5441)</f>
        <v>5</v>
      </c>
    </row>
    <row r="5442" spans="1:24" x14ac:dyDescent="0.3">
      <c r="A5442" s="13" t="str">
        <f t="shared" si="169"/>
        <v>middlwi012014</v>
      </c>
      <c r="B5442" s="16" t="s">
        <v>1781</v>
      </c>
      <c r="C5442" s="16">
        <v>2014</v>
      </c>
      <c r="D5442" s="16">
        <v>63</v>
      </c>
      <c r="E5442" s="16">
        <v>215</v>
      </c>
      <c r="F5442" s="16">
        <v>14</v>
      </c>
      <c r="G5442" s="16">
        <v>41</v>
      </c>
      <c r="H5442" s="16">
        <v>10</v>
      </c>
      <c r="I5442" s="16">
        <v>0</v>
      </c>
      <c r="J5442" s="16">
        <v>2</v>
      </c>
      <c r="K5442" s="16">
        <v>19</v>
      </c>
      <c r="L5442" s="16">
        <v>1</v>
      </c>
      <c r="M5442" s="16">
        <v>1</v>
      </c>
      <c r="N5442" s="16">
        <v>15</v>
      </c>
      <c r="O5442" s="16">
        <v>70</v>
      </c>
      <c r="P5442" s="13" t="str">
        <f t="shared" ref="P5442:P5505" si="170">IFERROR(VLOOKUP($A5442, Fielding, 4, 0), "Other")</f>
        <v>1B</v>
      </c>
      <c r="Q5442" s="13">
        <f>IFERROR(VLOOKUP($A5442, 'Fielding Data'!$A$1:$H$12056, 5, 0), 0)</f>
        <v>2</v>
      </c>
      <c r="R5442" s="13">
        <f>IFERROR(VLOOKUP($A5442, 'Fielding Data'!$A$1:$H$12056, 6, 0), 0)</f>
        <v>0</v>
      </c>
      <c r="S5442" s="13">
        <f>IFERROR(VLOOKUP($A5442, 'Fielding Data'!$A$1:$H$12056, 7, 0), 0)</f>
        <v>0</v>
      </c>
      <c r="T5442" s="13">
        <f>IFERROR(VLOOKUP($A5442, 'Fielding Data'!$A$1:$H$12056, 8, 0), 0)</f>
        <v>1</v>
      </c>
      <c r="U5442" s="13">
        <f>SUMIFS('Fielding Data'!E:E, 'Fielding Data'!$A:$A, $A5442)</f>
        <v>40</v>
      </c>
      <c r="V5442" s="13">
        <f>SUMIFS('Fielding Data'!F:F, 'Fielding Data'!$A:$A, $A5442)</f>
        <v>99</v>
      </c>
      <c r="W5442" s="13">
        <f>SUMIFS('Fielding Data'!G:G, 'Fielding Data'!$A:$A, $A5442)</f>
        <v>4</v>
      </c>
      <c r="X5442" s="13">
        <f>SUMIFS('Fielding Data'!H:H, 'Fielding Data'!$A:$A, $A5442)</f>
        <v>10</v>
      </c>
    </row>
    <row r="5443" spans="1:24" x14ac:dyDescent="0.3">
      <c r="A5443" s="13" t="str">
        <f t="shared" ref="A5443:A5506" si="171">B5443&amp;C5443</f>
        <v>mikolmi012014</v>
      </c>
      <c r="B5443" s="16" t="s">
        <v>1782</v>
      </c>
      <c r="C5443" s="16">
        <v>2014</v>
      </c>
      <c r="D5443" s="16">
        <v>10</v>
      </c>
      <c r="E5443" s="16">
        <v>1</v>
      </c>
      <c r="F5443" s="16">
        <v>0</v>
      </c>
      <c r="G5443" s="16">
        <v>0</v>
      </c>
      <c r="H5443" s="16">
        <v>0</v>
      </c>
      <c r="I5443" s="16">
        <v>0</v>
      </c>
      <c r="J5443" s="16">
        <v>0</v>
      </c>
      <c r="K5443" s="16">
        <v>0</v>
      </c>
      <c r="L5443" s="16">
        <v>0</v>
      </c>
      <c r="M5443" s="16">
        <v>0</v>
      </c>
      <c r="N5443" s="16">
        <v>0</v>
      </c>
      <c r="O5443" s="16">
        <v>0</v>
      </c>
      <c r="P5443" s="13" t="str">
        <f t="shared" si="170"/>
        <v>P</v>
      </c>
      <c r="Q5443" s="13">
        <f>IFERROR(VLOOKUP($A5443, 'Fielding Data'!$A$1:$H$12056, 5, 0), 0)</f>
        <v>5</v>
      </c>
      <c r="R5443" s="13">
        <f>IFERROR(VLOOKUP($A5443, 'Fielding Data'!$A$1:$H$12056, 6, 0), 0)</f>
        <v>5</v>
      </c>
      <c r="S5443" s="13">
        <f>IFERROR(VLOOKUP($A5443, 'Fielding Data'!$A$1:$H$12056, 7, 0), 0)</f>
        <v>2</v>
      </c>
      <c r="T5443" s="13">
        <f>IFERROR(VLOOKUP($A5443, 'Fielding Data'!$A$1:$H$12056, 8, 0), 0)</f>
        <v>1</v>
      </c>
      <c r="U5443" s="13">
        <f>SUMIFS('Fielding Data'!E:E, 'Fielding Data'!$A:$A, $A5443)</f>
        <v>5</v>
      </c>
      <c r="V5443" s="13">
        <f>SUMIFS('Fielding Data'!F:F, 'Fielding Data'!$A:$A, $A5443)</f>
        <v>5</v>
      </c>
      <c r="W5443" s="13">
        <f>SUMIFS('Fielding Data'!G:G, 'Fielding Data'!$A:$A, $A5443)</f>
        <v>2</v>
      </c>
      <c r="X5443" s="13">
        <f>SUMIFS('Fielding Data'!H:H, 'Fielding Data'!$A:$A, $A5443)</f>
        <v>1</v>
      </c>
    </row>
    <row r="5444" spans="1:24" x14ac:dyDescent="0.3">
      <c r="A5444" s="13" t="str">
        <f t="shared" si="171"/>
        <v>mileywa012014</v>
      </c>
      <c r="B5444" s="16" t="s">
        <v>1562</v>
      </c>
      <c r="C5444" s="16">
        <v>2014</v>
      </c>
      <c r="D5444" s="16">
        <v>33</v>
      </c>
      <c r="E5444" s="16">
        <v>57</v>
      </c>
      <c r="F5444" s="16">
        <v>3</v>
      </c>
      <c r="G5444" s="16">
        <v>9</v>
      </c>
      <c r="H5444" s="16">
        <v>0</v>
      </c>
      <c r="I5444" s="16">
        <v>0</v>
      </c>
      <c r="J5444" s="16">
        <v>0</v>
      </c>
      <c r="K5444" s="16">
        <v>1</v>
      </c>
      <c r="L5444" s="16">
        <v>0</v>
      </c>
      <c r="M5444" s="16">
        <v>0</v>
      </c>
      <c r="N5444" s="16">
        <v>3</v>
      </c>
      <c r="O5444" s="16">
        <v>14</v>
      </c>
      <c r="P5444" s="13" t="str">
        <f t="shared" si="170"/>
        <v>P</v>
      </c>
      <c r="Q5444" s="13">
        <f>IFERROR(VLOOKUP($A5444, 'Fielding Data'!$A$1:$H$12056, 5, 0), 0)</f>
        <v>7</v>
      </c>
      <c r="R5444" s="13">
        <f>IFERROR(VLOOKUP($A5444, 'Fielding Data'!$A$1:$H$12056, 6, 0), 0)</f>
        <v>27</v>
      </c>
      <c r="S5444" s="13">
        <f>IFERROR(VLOOKUP($A5444, 'Fielding Data'!$A$1:$H$12056, 7, 0), 0)</f>
        <v>3</v>
      </c>
      <c r="T5444" s="13">
        <f>IFERROR(VLOOKUP($A5444, 'Fielding Data'!$A$1:$H$12056, 8, 0), 0)</f>
        <v>2</v>
      </c>
      <c r="U5444" s="13">
        <f>SUMIFS('Fielding Data'!E:E, 'Fielding Data'!$A:$A, $A5444)</f>
        <v>7</v>
      </c>
      <c r="V5444" s="13">
        <f>SUMIFS('Fielding Data'!F:F, 'Fielding Data'!$A:$A, $A5444)</f>
        <v>27</v>
      </c>
      <c r="W5444" s="13">
        <f>SUMIFS('Fielding Data'!G:G, 'Fielding Data'!$A:$A, $A5444)</f>
        <v>3</v>
      </c>
      <c r="X5444" s="13">
        <f>SUMIFS('Fielding Data'!H:H, 'Fielding Data'!$A:$A, $A5444)</f>
        <v>2</v>
      </c>
    </row>
    <row r="5445" spans="1:24" x14ac:dyDescent="0.3">
      <c r="A5445" s="13" t="str">
        <f t="shared" si="171"/>
        <v>millebr022014</v>
      </c>
      <c r="B5445" s="16" t="s">
        <v>2003</v>
      </c>
      <c r="C5445" s="16">
        <v>2014</v>
      </c>
      <c r="D5445" s="16">
        <v>123</v>
      </c>
      <c r="E5445" s="16">
        <v>367</v>
      </c>
      <c r="F5445" s="16">
        <v>47</v>
      </c>
      <c r="G5445" s="16">
        <v>81</v>
      </c>
      <c r="H5445" s="16">
        <v>15</v>
      </c>
      <c r="I5445" s="16">
        <v>4</v>
      </c>
      <c r="J5445" s="16">
        <v>10</v>
      </c>
      <c r="K5445" s="16">
        <v>36</v>
      </c>
      <c r="L5445" s="16">
        <v>4</v>
      </c>
      <c r="M5445" s="16">
        <v>2</v>
      </c>
      <c r="N5445" s="16">
        <v>34</v>
      </c>
      <c r="O5445" s="16">
        <v>95</v>
      </c>
      <c r="P5445" s="13" t="str">
        <f t="shared" si="170"/>
        <v>2B</v>
      </c>
      <c r="Q5445" s="13">
        <f>IFERROR(VLOOKUP($A5445, 'Fielding Data'!$A$1:$H$12056, 5, 0), 0)</f>
        <v>5</v>
      </c>
      <c r="R5445" s="13">
        <f>IFERROR(VLOOKUP($A5445, 'Fielding Data'!$A$1:$H$12056, 6, 0), 0)</f>
        <v>15</v>
      </c>
      <c r="S5445" s="13">
        <f>IFERROR(VLOOKUP($A5445, 'Fielding Data'!$A$1:$H$12056, 7, 0), 0)</f>
        <v>1</v>
      </c>
      <c r="T5445" s="13">
        <f>IFERROR(VLOOKUP($A5445, 'Fielding Data'!$A$1:$H$12056, 8, 0), 0)</f>
        <v>3</v>
      </c>
      <c r="U5445" s="13">
        <f>SUMIFS('Fielding Data'!E:E, 'Fielding Data'!$A:$A, $A5445)</f>
        <v>150</v>
      </c>
      <c r="V5445" s="13">
        <f>SUMIFS('Fielding Data'!F:F, 'Fielding Data'!$A:$A, $A5445)</f>
        <v>282</v>
      </c>
      <c r="W5445" s="13">
        <f>SUMIFS('Fielding Data'!G:G, 'Fielding Data'!$A:$A, $A5445)</f>
        <v>19</v>
      </c>
      <c r="X5445" s="13">
        <f>SUMIFS('Fielding Data'!H:H, 'Fielding Data'!$A:$A, $A5445)</f>
        <v>51</v>
      </c>
    </row>
    <row r="5446" spans="1:24" x14ac:dyDescent="0.3">
      <c r="A5446" s="13" t="str">
        <f t="shared" si="171"/>
        <v>milleji022014</v>
      </c>
      <c r="B5446" s="16" t="s">
        <v>968</v>
      </c>
      <c r="C5446" s="16">
        <v>2014</v>
      </c>
      <c r="D5446" s="16">
        <v>2</v>
      </c>
      <c r="E5446" s="16">
        <v>0</v>
      </c>
      <c r="F5446" s="16">
        <v>0</v>
      </c>
      <c r="G5446" s="16">
        <v>0</v>
      </c>
      <c r="H5446" s="16">
        <v>0</v>
      </c>
      <c r="I5446" s="16">
        <v>0</v>
      </c>
      <c r="J5446" s="16">
        <v>0</v>
      </c>
      <c r="K5446" s="16">
        <v>0</v>
      </c>
      <c r="L5446" s="16">
        <v>0</v>
      </c>
      <c r="M5446" s="16">
        <v>0</v>
      </c>
      <c r="N5446" s="16">
        <v>0</v>
      </c>
      <c r="O5446" s="16">
        <v>0</v>
      </c>
      <c r="P5446" s="13" t="str">
        <f t="shared" si="170"/>
        <v>P</v>
      </c>
      <c r="Q5446" s="13">
        <f>IFERROR(VLOOKUP($A5446, 'Fielding Data'!$A$1:$H$12056, 5, 0), 0)</f>
        <v>0</v>
      </c>
      <c r="R5446" s="13">
        <f>IFERROR(VLOOKUP($A5446, 'Fielding Data'!$A$1:$H$12056, 6, 0), 0)</f>
        <v>0</v>
      </c>
      <c r="S5446" s="13">
        <f>IFERROR(VLOOKUP($A5446, 'Fielding Data'!$A$1:$H$12056, 7, 0), 0)</f>
        <v>0</v>
      </c>
      <c r="T5446" s="13">
        <f>IFERROR(VLOOKUP($A5446, 'Fielding Data'!$A$1:$H$12056, 8, 0), 0)</f>
        <v>0</v>
      </c>
      <c r="U5446" s="13">
        <f>SUMIFS('Fielding Data'!E:E, 'Fielding Data'!$A:$A, $A5446)</f>
        <v>0</v>
      </c>
      <c r="V5446" s="13">
        <f>SUMIFS('Fielding Data'!F:F, 'Fielding Data'!$A:$A, $A5446)</f>
        <v>0</v>
      </c>
      <c r="W5446" s="13">
        <f>SUMIFS('Fielding Data'!G:G, 'Fielding Data'!$A:$A, $A5446)</f>
        <v>0</v>
      </c>
      <c r="X5446" s="13">
        <f>SUMIFS('Fielding Data'!H:H, 'Fielding Data'!$A:$A, $A5446)</f>
        <v>0</v>
      </c>
    </row>
    <row r="5447" spans="1:24" x14ac:dyDescent="0.3">
      <c r="A5447" s="13" t="str">
        <f t="shared" si="171"/>
        <v>milleju022014</v>
      </c>
      <c r="B5447" s="16" t="s">
        <v>2223</v>
      </c>
      <c r="C5447" s="16">
        <v>2014</v>
      </c>
      <c r="D5447" s="16">
        <v>8</v>
      </c>
      <c r="E5447" s="16">
        <v>0</v>
      </c>
      <c r="F5447" s="16">
        <v>0</v>
      </c>
      <c r="G5447" s="16">
        <v>0</v>
      </c>
      <c r="H5447" s="16">
        <v>0</v>
      </c>
      <c r="I5447" s="16">
        <v>0</v>
      </c>
      <c r="J5447" s="16">
        <v>0</v>
      </c>
      <c r="K5447" s="16">
        <v>0</v>
      </c>
      <c r="L5447" s="16">
        <v>0</v>
      </c>
      <c r="M5447" s="16">
        <v>0</v>
      </c>
      <c r="N5447" s="16">
        <v>0</v>
      </c>
      <c r="O5447" s="16">
        <v>0</v>
      </c>
      <c r="P5447" s="13" t="str">
        <f t="shared" si="170"/>
        <v>P</v>
      </c>
      <c r="Q5447" s="13">
        <f>IFERROR(VLOOKUP($A5447, 'Fielding Data'!$A$1:$H$12056, 5, 0), 0)</f>
        <v>0</v>
      </c>
      <c r="R5447" s="13">
        <f>IFERROR(VLOOKUP($A5447, 'Fielding Data'!$A$1:$H$12056, 6, 0), 0)</f>
        <v>2</v>
      </c>
      <c r="S5447" s="13">
        <f>IFERROR(VLOOKUP($A5447, 'Fielding Data'!$A$1:$H$12056, 7, 0), 0)</f>
        <v>0</v>
      </c>
      <c r="T5447" s="13">
        <f>IFERROR(VLOOKUP($A5447, 'Fielding Data'!$A$1:$H$12056, 8, 0), 0)</f>
        <v>0</v>
      </c>
      <c r="U5447" s="13">
        <f>SUMIFS('Fielding Data'!E:E, 'Fielding Data'!$A:$A, $A5447)</f>
        <v>0</v>
      </c>
      <c r="V5447" s="13">
        <f>SUMIFS('Fielding Data'!F:F, 'Fielding Data'!$A:$A, $A5447)</f>
        <v>2</v>
      </c>
      <c r="W5447" s="13">
        <f>SUMIFS('Fielding Data'!G:G, 'Fielding Data'!$A:$A, $A5447)</f>
        <v>0</v>
      </c>
      <c r="X5447" s="13">
        <f>SUMIFS('Fielding Data'!H:H, 'Fielding Data'!$A:$A, $A5447)</f>
        <v>0</v>
      </c>
    </row>
    <row r="5448" spans="1:24" x14ac:dyDescent="0.3">
      <c r="A5448" s="13" t="str">
        <f t="shared" si="171"/>
        <v>millesh012014</v>
      </c>
      <c r="B5448" s="16" t="s">
        <v>1783</v>
      </c>
      <c r="C5448" s="16">
        <v>2014</v>
      </c>
      <c r="D5448" s="16">
        <v>32</v>
      </c>
      <c r="E5448" s="16">
        <v>48</v>
      </c>
      <c r="F5448" s="16">
        <v>6</v>
      </c>
      <c r="G5448" s="16">
        <v>9</v>
      </c>
      <c r="H5448" s="16">
        <v>5</v>
      </c>
      <c r="I5448" s="16">
        <v>0</v>
      </c>
      <c r="J5448" s="16">
        <v>0</v>
      </c>
      <c r="K5448" s="16">
        <v>4</v>
      </c>
      <c r="L5448" s="16">
        <v>0</v>
      </c>
      <c r="M5448" s="16">
        <v>0</v>
      </c>
      <c r="N5448" s="16">
        <v>2</v>
      </c>
      <c r="O5448" s="16">
        <v>25</v>
      </c>
      <c r="P5448" s="13" t="str">
        <f t="shared" si="170"/>
        <v>P</v>
      </c>
      <c r="Q5448" s="13">
        <f>IFERROR(VLOOKUP($A5448, 'Fielding Data'!$A$1:$H$12056, 5, 0), 0)</f>
        <v>15</v>
      </c>
      <c r="R5448" s="13">
        <f>IFERROR(VLOOKUP($A5448, 'Fielding Data'!$A$1:$H$12056, 6, 0), 0)</f>
        <v>11</v>
      </c>
      <c r="S5448" s="13">
        <f>IFERROR(VLOOKUP($A5448, 'Fielding Data'!$A$1:$H$12056, 7, 0), 0)</f>
        <v>1</v>
      </c>
      <c r="T5448" s="13">
        <f>IFERROR(VLOOKUP($A5448, 'Fielding Data'!$A$1:$H$12056, 8, 0), 0)</f>
        <v>0</v>
      </c>
      <c r="U5448" s="13">
        <f>SUMIFS('Fielding Data'!E:E, 'Fielding Data'!$A:$A, $A5448)</f>
        <v>15</v>
      </c>
      <c r="V5448" s="13">
        <f>SUMIFS('Fielding Data'!F:F, 'Fielding Data'!$A:$A, $A5448)</f>
        <v>11</v>
      </c>
      <c r="W5448" s="13">
        <f>SUMIFS('Fielding Data'!G:G, 'Fielding Data'!$A:$A, $A5448)</f>
        <v>1</v>
      </c>
      <c r="X5448" s="13">
        <f>SUMIFS('Fielding Data'!H:H, 'Fielding Data'!$A:$A, $A5448)</f>
        <v>0</v>
      </c>
    </row>
    <row r="5449" spans="1:24" x14ac:dyDescent="0.3">
      <c r="A5449" s="13" t="str">
        <f t="shared" si="171"/>
        <v>minormi012014</v>
      </c>
      <c r="B5449" s="16" t="s">
        <v>1338</v>
      </c>
      <c r="C5449" s="16">
        <v>2014</v>
      </c>
      <c r="D5449" s="16">
        <v>25</v>
      </c>
      <c r="E5449" s="16">
        <v>45</v>
      </c>
      <c r="F5449" s="16">
        <v>4</v>
      </c>
      <c r="G5449" s="16">
        <v>7</v>
      </c>
      <c r="H5449" s="16">
        <v>1</v>
      </c>
      <c r="I5449" s="16">
        <v>0</v>
      </c>
      <c r="J5449" s="16">
        <v>1</v>
      </c>
      <c r="K5449" s="16">
        <v>4</v>
      </c>
      <c r="L5449" s="16">
        <v>0</v>
      </c>
      <c r="M5449" s="16">
        <v>0</v>
      </c>
      <c r="N5449" s="16">
        <v>1</v>
      </c>
      <c r="O5449" s="16">
        <v>16</v>
      </c>
      <c r="P5449" s="13" t="str">
        <f t="shared" si="170"/>
        <v>P</v>
      </c>
      <c r="Q5449" s="13">
        <f>IFERROR(VLOOKUP($A5449, 'Fielding Data'!$A$1:$H$12056, 5, 0), 0)</f>
        <v>4</v>
      </c>
      <c r="R5449" s="13">
        <f>IFERROR(VLOOKUP($A5449, 'Fielding Data'!$A$1:$H$12056, 6, 0), 0)</f>
        <v>15</v>
      </c>
      <c r="S5449" s="13">
        <f>IFERROR(VLOOKUP($A5449, 'Fielding Data'!$A$1:$H$12056, 7, 0), 0)</f>
        <v>0</v>
      </c>
      <c r="T5449" s="13">
        <f>IFERROR(VLOOKUP($A5449, 'Fielding Data'!$A$1:$H$12056, 8, 0), 0)</f>
        <v>0</v>
      </c>
      <c r="U5449" s="13">
        <f>SUMIFS('Fielding Data'!E:E, 'Fielding Data'!$A:$A, $A5449)</f>
        <v>4</v>
      </c>
      <c r="V5449" s="13">
        <f>SUMIFS('Fielding Data'!F:F, 'Fielding Data'!$A:$A, $A5449)</f>
        <v>15</v>
      </c>
      <c r="W5449" s="13">
        <f>SUMIFS('Fielding Data'!G:G, 'Fielding Data'!$A:$A, $A5449)</f>
        <v>0</v>
      </c>
      <c r="X5449" s="13">
        <f>SUMIFS('Fielding Data'!H:H, 'Fielding Data'!$A:$A, $A5449)</f>
        <v>0</v>
      </c>
    </row>
    <row r="5450" spans="1:24" x14ac:dyDescent="0.3">
      <c r="A5450" s="13" t="str">
        <f t="shared" si="171"/>
        <v>mitchbr012014</v>
      </c>
      <c r="B5450" s="16" t="s">
        <v>2224</v>
      </c>
      <c r="C5450" s="16">
        <v>2014</v>
      </c>
      <c r="D5450" s="16">
        <v>3</v>
      </c>
      <c r="E5450" s="16">
        <v>0</v>
      </c>
      <c r="F5450" s="16">
        <v>0</v>
      </c>
      <c r="G5450" s="16">
        <v>0</v>
      </c>
      <c r="H5450" s="16">
        <v>0</v>
      </c>
      <c r="I5450" s="16">
        <v>0</v>
      </c>
      <c r="J5450" s="16">
        <v>0</v>
      </c>
      <c r="K5450" s="16">
        <v>0</v>
      </c>
      <c r="L5450" s="16">
        <v>0</v>
      </c>
      <c r="M5450" s="16">
        <v>0</v>
      </c>
      <c r="N5450" s="16">
        <v>0</v>
      </c>
      <c r="O5450" s="16">
        <v>0</v>
      </c>
      <c r="P5450" s="13" t="str">
        <f t="shared" si="170"/>
        <v>P</v>
      </c>
      <c r="Q5450" s="13">
        <f>IFERROR(VLOOKUP($A5450, 'Fielding Data'!$A$1:$H$12056, 5, 0), 0)</f>
        <v>0</v>
      </c>
      <c r="R5450" s="13">
        <f>IFERROR(VLOOKUP($A5450, 'Fielding Data'!$A$1:$H$12056, 6, 0), 0)</f>
        <v>2</v>
      </c>
      <c r="S5450" s="13">
        <f>IFERROR(VLOOKUP($A5450, 'Fielding Data'!$A$1:$H$12056, 7, 0), 0)</f>
        <v>0</v>
      </c>
      <c r="T5450" s="13">
        <f>IFERROR(VLOOKUP($A5450, 'Fielding Data'!$A$1:$H$12056, 8, 0), 0)</f>
        <v>0</v>
      </c>
      <c r="U5450" s="13">
        <f>SUMIFS('Fielding Data'!E:E, 'Fielding Data'!$A:$A, $A5450)</f>
        <v>0</v>
      </c>
      <c r="V5450" s="13">
        <f>SUMIFS('Fielding Data'!F:F, 'Fielding Data'!$A:$A, $A5450)</f>
        <v>2</v>
      </c>
      <c r="W5450" s="13">
        <f>SUMIFS('Fielding Data'!G:G, 'Fielding Data'!$A:$A, $A5450)</f>
        <v>0</v>
      </c>
      <c r="X5450" s="13">
        <f>SUMIFS('Fielding Data'!H:H, 'Fielding Data'!$A:$A, $A5450)</f>
        <v>0</v>
      </c>
    </row>
    <row r="5451" spans="1:24" x14ac:dyDescent="0.3">
      <c r="A5451" s="13" t="str">
        <f t="shared" si="171"/>
        <v>molinjo012014</v>
      </c>
      <c r="B5451" s="16" t="s">
        <v>258</v>
      </c>
      <c r="C5451" s="16">
        <v>2014</v>
      </c>
      <c r="D5451" s="16">
        <v>80</v>
      </c>
      <c r="E5451" s="16">
        <v>225</v>
      </c>
      <c r="F5451" s="16">
        <v>4</v>
      </c>
      <c r="G5451" s="16">
        <v>40</v>
      </c>
      <c r="H5451" s="16">
        <v>2</v>
      </c>
      <c r="I5451" s="16">
        <v>0</v>
      </c>
      <c r="J5451" s="16">
        <v>0</v>
      </c>
      <c r="K5451" s="16">
        <v>10</v>
      </c>
      <c r="L5451" s="16">
        <v>3</v>
      </c>
      <c r="M5451" s="16">
        <v>0</v>
      </c>
      <c r="N5451" s="16">
        <v>14</v>
      </c>
      <c r="O5451" s="16">
        <v>55</v>
      </c>
      <c r="P5451" s="13" t="str">
        <f t="shared" si="170"/>
        <v>C</v>
      </c>
      <c r="Q5451" s="13">
        <f>IFERROR(VLOOKUP($A5451, 'Fielding Data'!$A$1:$H$12056, 5, 0), 0)</f>
        <v>659</v>
      </c>
      <c r="R5451" s="13">
        <f>IFERROR(VLOOKUP($A5451, 'Fielding Data'!$A$1:$H$12056, 6, 0), 0)</f>
        <v>30</v>
      </c>
      <c r="S5451" s="13">
        <f>IFERROR(VLOOKUP($A5451, 'Fielding Data'!$A$1:$H$12056, 7, 0), 0)</f>
        <v>2</v>
      </c>
      <c r="T5451" s="13">
        <f>IFERROR(VLOOKUP($A5451, 'Fielding Data'!$A$1:$H$12056, 8, 0), 0)</f>
        <v>2</v>
      </c>
      <c r="U5451" s="13">
        <f>SUMIFS('Fielding Data'!E:E, 'Fielding Data'!$A:$A, $A5451)</f>
        <v>659</v>
      </c>
      <c r="V5451" s="13">
        <f>SUMIFS('Fielding Data'!F:F, 'Fielding Data'!$A:$A, $A5451)</f>
        <v>30</v>
      </c>
      <c r="W5451" s="13">
        <f>SUMIFS('Fielding Data'!G:G, 'Fielding Data'!$A:$A, $A5451)</f>
        <v>2</v>
      </c>
      <c r="X5451" s="13">
        <f>SUMIFS('Fielding Data'!H:H, 'Fielding Data'!$A:$A, $A5451)</f>
        <v>2</v>
      </c>
    </row>
    <row r="5452" spans="1:24" x14ac:dyDescent="0.3">
      <c r="A5452" s="13" t="str">
        <f t="shared" si="171"/>
        <v>molinya012014</v>
      </c>
      <c r="B5452" s="16" t="s">
        <v>478</v>
      </c>
      <c r="C5452" s="16">
        <v>2014</v>
      </c>
      <c r="D5452" s="16">
        <v>110</v>
      </c>
      <c r="E5452" s="16">
        <v>404</v>
      </c>
      <c r="F5452" s="16">
        <v>40</v>
      </c>
      <c r="G5452" s="16">
        <v>114</v>
      </c>
      <c r="H5452" s="16">
        <v>21</v>
      </c>
      <c r="I5452" s="16">
        <v>0</v>
      </c>
      <c r="J5452" s="16">
        <v>7</v>
      </c>
      <c r="K5452" s="16">
        <v>38</v>
      </c>
      <c r="L5452" s="16">
        <v>1</v>
      </c>
      <c r="M5452" s="16">
        <v>1</v>
      </c>
      <c r="N5452" s="16">
        <v>28</v>
      </c>
      <c r="O5452" s="16">
        <v>55</v>
      </c>
      <c r="P5452" s="13" t="str">
        <f t="shared" si="170"/>
        <v>1B</v>
      </c>
      <c r="Q5452" s="13">
        <f>IFERROR(VLOOKUP($A5452, 'Fielding Data'!$A$1:$H$12056, 5, 0), 0)</f>
        <v>10</v>
      </c>
      <c r="R5452" s="13">
        <f>IFERROR(VLOOKUP($A5452, 'Fielding Data'!$A$1:$H$12056, 6, 0), 0)</f>
        <v>1</v>
      </c>
      <c r="S5452" s="13">
        <f>IFERROR(VLOOKUP($A5452, 'Fielding Data'!$A$1:$H$12056, 7, 0), 0)</f>
        <v>0</v>
      </c>
      <c r="T5452" s="13">
        <f>IFERROR(VLOOKUP($A5452, 'Fielding Data'!$A$1:$H$12056, 8, 0), 0)</f>
        <v>0</v>
      </c>
      <c r="U5452" s="13">
        <f>SUMIFS('Fielding Data'!E:E, 'Fielding Data'!$A:$A, $A5452)</f>
        <v>820</v>
      </c>
      <c r="V5452" s="13">
        <f>SUMIFS('Fielding Data'!F:F, 'Fielding Data'!$A:$A, $A5452)</f>
        <v>57</v>
      </c>
      <c r="W5452" s="13">
        <f>SUMIFS('Fielding Data'!G:G, 'Fielding Data'!$A:$A, $A5452)</f>
        <v>2</v>
      </c>
      <c r="X5452" s="13">
        <f>SUMIFS('Fielding Data'!H:H, 'Fielding Data'!$A:$A, $A5452)</f>
        <v>10</v>
      </c>
    </row>
    <row r="5453" spans="1:24" x14ac:dyDescent="0.3">
      <c r="A5453" s="13" t="str">
        <f t="shared" si="171"/>
        <v>monteje012014</v>
      </c>
      <c r="B5453" s="16" t="s">
        <v>1564</v>
      </c>
      <c r="C5453" s="16">
        <v>2014</v>
      </c>
      <c r="D5453" s="16">
        <v>6</v>
      </c>
      <c r="E5453" s="16">
        <v>17</v>
      </c>
      <c r="F5453" s="16">
        <v>1</v>
      </c>
      <c r="G5453" s="16">
        <v>4</v>
      </c>
      <c r="H5453" s="16">
        <v>0</v>
      </c>
      <c r="I5453" s="16">
        <v>0</v>
      </c>
      <c r="J5453" s="16">
        <v>1</v>
      </c>
      <c r="K5453" s="16">
        <v>2</v>
      </c>
      <c r="L5453" s="16">
        <v>0</v>
      </c>
      <c r="M5453" s="16">
        <v>0</v>
      </c>
      <c r="N5453" s="16">
        <v>0</v>
      </c>
      <c r="O5453" s="16">
        <v>3</v>
      </c>
      <c r="P5453" s="13" t="str">
        <f t="shared" si="170"/>
        <v>1B</v>
      </c>
      <c r="Q5453" s="13">
        <f>IFERROR(VLOOKUP($A5453, 'Fielding Data'!$A$1:$H$12056, 5, 0), 0)</f>
        <v>8</v>
      </c>
      <c r="R5453" s="13">
        <f>IFERROR(VLOOKUP($A5453, 'Fielding Data'!$A$1:$H$12056, 6, 0), 0)</f>
        <v>0</v>
      </c>
      <c r="S5453" s="13">
        <f>IFERROR(VLOOKUP($A5453, 'Fielding Data'!$A$1:$H$12056, 7, 0), 0)</f>
        <v>0</v>
      </c>
      <c r="T5453" s="13">
        <f>IFERROR(VLOOKUP($A5453, 'Fielding Data'!$A$1:$H$12056, 8, 0), 0)</f>
        <v>0</v>
      </c>
      <c r="U5453" s="13">
        <f>SUMIFS('Fielding Data'!E:E, 'Fielding Data'!$A:$A, $A5453)</f>
        <v>8</v>
      </c>
      <c r="V5453" s="13">
        <f>SUMIFS('Fielding Data'!F:F, 'Fielding Data'!$A:$A, $A5453)</f>
        <v>0</v>
      </c>
      <c r="W5453" s="13">
        <f>SUMIFS('Fielding Data'!G:G, 'Fielding Data'!$A:$A, $A5453)</f>
        <v>0</v>
      </c>
      <c r="X5453" s="13">
        <f>SUMIFS('Fielding Data'!H:H, 'Fielding Data'!$A:$A, $A5453)</f>
        <v>0</v>
      </c>
    </row>
    <row r="5454" spans="1:24" x14ac:dyDescent="0.3">
      <c r="A5454" s="13" t="str">
        <f t="shared" si="171"/>
        <v>montemi012014</v>
      </c>
      <c r="B5454" s="16" t="s">
        <v>690</v>
      </c>
      <c r="C5454" s="16">
        <v>2014</v>
      </c>
      <c r="D5454" s="16">
        <v>136</v>
      </c>
      <c r="E5454" s="16">
        <v>489</v>
      </c>
      <c r="F5454" s="16">
        <v>40</v>
      </c>
      <c r="G5454" s="16">
        <v>119</v>
      </c>
      <c r="H5454" s="16">
        <v>23</v>
      </c>
      <c r="I5454" s="16">
        <v>0</v>
      </c>
      <c r="J5454" s="16">
        <v>13</v>
      </c>
      <c r="K5454" s="16">
        <v>72</v>
      </c>
      <c r="L5454" s="16">
        <v>0</v>
      </c>
      <c r="M5454" s="16">
        <v>4</v>
      </c>
      <c r="N5454" s="16">
        <v>56</v>
      </c>
      <c r="O5454" s="16">
        <v>97</v>
      </c>
      <c r="P5454" s="13" t="str">
        <f t="shared" si="170"/>
        <v>C</v>
      </c>
      <c r="Q5454" s="13">
        <f>IFERROR(VLOOKUP($A5454, 'Fielding Data'!$A$1:$H$12056, 5, 0), 0)</f>
        <v>1037</v>
      </c>
      <c r="R5454" s="13">
        <f>IFERROR(VLOOKUP($A5454, 'Fielding Data'!$A$1:$H$12056, 6, 0), 0)</f>
        <v>65</v>
      </c>
      <c r="S5454" s="13">
        <f>IFERROR(VLOOKUP($A5454, 'Fielding Data'!$A$1:$H$12056, 7, 0), 0)</f>
        <v>13</v>
      </c>
      <c r="T5454" s="13">
        <f>IFERROR(VLOOKUP($A5454, 'Fielding Data'!$A$1:$H$12056, 8, 0), 0)</f>
        <v>12</v>
      </c>
      <c r="U5454" s="13">
        <f>SUMIFS('Fielding Data'!E:E, 'Fielding Data'!$A:$A, $A5454)</f>
        <v>1037</v>
      </c>
      <c r="V5454" s="13">
        <f>SUMIFS('Fielding Data'!F:F, 'Fielding Data'!$A:$A, $A5454)</f>
        <v>65</v>
      </c>
      <c r="W5454" s="13">
        <f>SUMIFS('Fielding Data'!G:G, 'Fielding Data'!$A:$A, $A5454)</f>
        <v>13</v>
      </c>
      <c r="X5454" s="13">
        <f>SUMIFS('Fielding Data'!H:H, 'Fielding Data'!$A:$A, $A5454)</f>
        <v>12</v>
      </c>
    </row>
    <row r="5455" spans="1:24" x14ac:dyDescent="0.3">
      <c r="A5455" s="13" t="str">
        <f t="shared" si="171"/>
        <v>montera012014</v>
      </c>
      <c r="B5455" s="16" t="s">
        <v>2225</v>
      </c>
      <c r="C5455" s="16">
        <v>2014</v>
      </c>
      <c r="D5455" s="16">
        <v>10</v>
      </c>
      <c r="E5455" s="16">
        <v>11</v>
      </c>
      <c r="F5455" s="16">
        <v>0</v>
      </c>
      <c r="G5455" s="16">
        <v>0</v>
      </c>
      <c r="H5455" s="16">
        <v>0</v>
      </c>
      <c r="I5455" s="16">
        <v>0</v>
      </c>
      <c r="J5455" s="16">
        <v>0</v>
      </c>
      <c r="K5455" s="16">
        <v>0</v>
      </c>
      <c r="L5455" s="16">
        <v>0</v>
      </c>
      <c r="M5455" s="16">
        <v>0</v>
      </c>
      <c r="N5455" s="16">
        <v>0</v>
      </c>
      <c r="O5455" s="16">
        <v>5</v>
      </c>
      <c r="P5455" s="13" t="str">
        <f t="shared" si="170"/>
        <v>P</v>
      </c>
      <c r="Q5455" s="13">
        <f>IFERROR(VLOOKUP($A5455, 'Fielding Data'!$A$1:$H$12056, 5, 0), 0)</f>
        <v>2</v>
      </c>
      <c r="R5455" s="13">
        <f>IFERROR(VLOOKUP($A5455, 'Fielding Data'!$A$1:$H$12056, 6, 0), 0)</f>
        <v>6</v>
      </c>
      <c r="S5455" s="13">
        <f>IFERROR(VLOOKUP($A5455, 'Fielding Data'!$A$1:$H$12056, 7, 0), 0)</f>
        <v>0</v>
      </c>
      <c r="T5455" s="13">
        <f>IFERROR(VLOOKUP($A5455, 'Fielding Data'!$A$1:$H$12056, 8, 0), 0)</f>
        <v>1</v>
      </c>
      <c r="U5455" s="13">
        <f>SUMIFS('Fielding Data'!E:E, 'Fielding Data'!$A:$A, $A5455)</f>
        <v>2</v>
      </c>
      <c r="V5455" s="13">
        <f>SUMIFS('Fielding Data'!F:F, 'Fielding Data'!$A:$A, $A5455)</f>
        <v>6</v>
      </c>
      <c r="W5455" s="13">
        <f>SUMIFS('Fielding Data'!G:G, 'Fielding Data'!$A:$A, $A5455)</f>
        <v>0</v>
      </c>
      <c r="X5455" s="13">
        <f>SUMIFS('Fielding Data'!H:H, 'Fielding Data'!$A:$A, $A5455)</f>
        <v>1</v>
      </c>
    </row>
    <row r="5456" spans="1:24" x14ac:dyDescent="0.3">
      <c r="A5456" s="13" t="str">
        <f t="shared" si="171"/>
        <v>mooread012014</v>
      </c>
      <c r="B5456" s="16" t="s">
        <v>1141</v>
      </c>
      <c r="C5456" s="16">
        <v>2014</v>
      </c>
      <c r="D5456" s="16">
        <v>9</v>
      </c>
      <c r="E5456" s="16">
        <v>10</v>
      </c>
      <c r="F5456" s="16">
        <v>1</v>
      </c>
      <c r="G5456" s="16">
        <v>2</v>
      </c>
      <c r="H5456" s="16">
        <v>1</v>
      </c>
      <c r="I5456" s="16">
        <v>0</v>
      </c>
      <c r="J5456" s="16">
        <v>0</v>
      </c>
      <c r="K5456" s="16">
        <v>1</v>
      </c>
      <c r="L5456" s="16">
        <v>0</v>
      </c>
      <c r="M5456" s="16">
        <v>0</v>
      </c>
      <c r="N5456" s="16">
        <v>2</v>
      </c>
      <c r="O5456" s="16">
        <v>5</v>
      </c>
      <c r="P5456" s="13" t="str">
        <f t="shared" si="170"/>
        <v>C</v>
      </c>
      <c r="Q5456" s="13">
        <f>IFERROR(VLOOKUP($A5456, 'Fielding Data'!$A$1:$H$12056, 5, 0), 0)</f>
        <v>8</v>
      </c>
      <c r="R5456" s="13">
        <f>IFERROR(VLOOKUP($A5456, 'Fielding Data'!$A$1:$H$12056, 6, 0), 0)</f>
        <v>0</v>
      </c>
      <c r="S5456" s="13">
        <f>IFERROR(VLOOKUP($A5456, 'Fielding Data'!$A$1:$H$12056, 7, 0), 0)</f>
        <v>0</v>
      </c>
      <c r="T5456" s="13">
        <f>IFERROR(VLOOKUP($A5456, 'Fielding Data'!$A$1:$H$12056, 8, 0), 0)</f>
        <v>0</v>
      </c>
      <c r="U5456" s="13">
        <f>SUMIFS('Fielding Data'!E:E, 'Fielding Data'!$A:$A, $A5456)</f>
        <v>8</v>
      </c>
      <c r="V5456" s="13">
        <f>SUMIFS('Fielding Data'!F:F, 'Fielding Data'!$A:$A, $A5456)</f>
        <v>0</v>
      </c>
      <c r="W5456" s="13">
        <f>SUMIFS('Fielding Data'!G:G, 'Fielding Data'!$A:$A, $A5456)</f>
        <v>0</v>
      </c>
      <c r="X5456" s="13">
        <f>SUMIFS('Fielding Data'!H:H, 'Fielding Data'!$A:$A, $A5456)</f>
        <v>0</v>
      </c>
    </row>
    <row r="5457" spans="1:24" x14ac:dyDescent="0.3">
      <c r="A5457" s="13" t="str">
        <f t="shared" si="171"/>
        <v>moorema022014</v>
      </c>
      <c r="B5457" s="16" t="s">
        <v>1566</v>
      </c>
      <c r="C5457" s="16">
        <v>2014</v>
      </c>
      <c r="D5457" s="16">
        <v>2</v>
      </c>
      <c r="E5457" s="16">
        <v>0</v>
      </c>
      <c r="F5457" s="16">
        <v>0</v>
      </c>
      <c r="G5457" s="16">
        <v>0</v>
      </c>
      <c r="H5457" s="16">
        <v>0</v>
      </c>
      <c r="I5457" s="16">
        <v>0</v>
      </c>
      <c r="J5457" s="16">
        <v>0</v>
      </c>
      <c r="K5457" s="16">
        <v>0</v>
      </c>
      <c r="L5457" s="16">
        <v>0</v>
      </c>
      <c r="M5457" s="16">
        <v>0</v>
      </c>
      <c r="N5457" s="16">
        <v>0</v>
      </c>
      <c r="O5457" s="16">
        <v>0</v>
      </c>
      <c r="P5457" s="13" t="str">
        <f t="shared" si="170"/>
        <v>P</v>
      </c>
      <c r="Q5457" s="13">
        <f>IFERROR(VLOOKUP($A5457, 'Fielding Data'!$A$1:$H$12056, 5, 0), 0)</f>
        <v>0</v>
      </c>
      <c r="R5457" s="13">
        <f>IFERROR(VLOOKUP($A5457, 'Fielding Data'!$A$1:$H$12056, 6, 0), 0)</f>
        <v>1</v>
      </c>
      <c r="S5457" s="13">
        <f>IFERROR(VLOOKUP($A5457, 'Fielding Data'!$A$1:$H$12056, 7, 0), 0)</f>
        <v>0</v>
      </c>
      <c r="T5457" s="13">
        <f>IFERROR(VLOOKUP($A5457, 'Fielding Data'!$A$1:$H$12056, 8, 0), 0)</f>
        <v>0</v>
      </c>
      <c r="U5457" s="13">
        <f>SUMIFS('Fielding Data'!E:E, 'Fielding Data'!$A:$A, $A5457)</f>
        <v>0</v>
      </c>
      <c r="V5457" s="13">
        <f>SUMIFS('Fielding Data'!F:F, 'Fielding Data'!$A:$A, $A5457)</f>
        <v>1</v>
      </c>
      <c r="W5457" s="13">
        <f>SUMIFS('Fielding Data'!G:G, 'Fielding Data'!$A:$A, $A5457)</f>
        <v>0</v>
      </c>
      <c r="X5457" s="13">
        <f>SUMIFS('Fielding Data'!H:H, 'Fielding Data'!$A:$A, $A5457)</f>
        <v>0</v>
      </c>
    </row>
    <row r="5458" spans="1:24" x14ac:dyDescent="0.3">
      <c r="A5458" s="13" t="str">
        <f t="shared" si="171"/>
        <v>moorety012014</v>
      </c>
      <c r="B5458" s="16" t="s">
        <v>1785</v>
      </c>
      <c r="C5458" s="16">
        <v>2014</v>
      </c>
      <c r="D5458" s="16">
        <v>42</v>
      </c>
      <c r="E5458" s="16">
        <v>91</v>
      </c>
      <c r="F5458" s="16">
        <v>8</v>
      </c>
      <c r="G5458" s="16">
        <v>21</v>
      </c>
      <c r="H5458" s="16">
        <v>2</v>
      </c>
      <c r="I5458" s="16">
        <v>0</v>
      </c>
      <c r="J5458" s="16">
        <v>4</v>
      </c>
      <c r="K5458" s="16">
        <v>14</v>
      </c>
      <c r="L5458" s="16">
        <v>0</v>
      </c>
      <c r="M5458" s="16">
        <v>0</v>
      </c>
      <c r="N5458" s="16">
        <v>7</v>
      </c>
      <c r="O5458" s="16">
        <v>29</v>
      </c>
      <c r="P5458" s="13" t="str">
        <f t="shared" si="170"/>
        <v>1B</v>
      </c>
      <c r="Q5458" s="13">
        <f>IFERROR(VLOOKUP($A5458, 'Fielding Data'!$A$1:$H$12056, 5, 0), 0)</f>
        <v>172</v>
      </c>
      <c r="R5458" s="13">
        <f>IFERROR(VLOOKUP($A5458, 'Fielding Data'!$A$1:$H$12056, 6, 0), 0)</f>
        <v>16</v>
      </c>
      <c r="S5458" s="13">
        <f>IFERROR(VLOOKUP($A5458, 'Fielding Data'!$A$1:$H$12056, 7, 0), 0)</f>
        <v>3</v>
      </c>
      <c r="T5458" s="13">
        <f>IFERROR(VLOOKUP($A5458, 'Fielding Data'!$A$1:$H$12056, 8, 0), 0)</f>
        <v>16</v>
      </c>
      <c r="U5458" s="13">
        <f>SUMIFS('Fielding Data'!E:E, 'Fielding Data'!$A:$A, $A5458)</f>
        <v>188</v>
      </c>
      <c r="V5458" s="13">
        <f>SUMIFS('Fielding Data'!F:F, 'Fielding Data'!$A:$A, $A5458)</f>
        <v>16</v>
      </c>
      <c r="W5458" s="13">
        <f>SUMIFS('Fielding Data'!G:G, 'Fielding Data'!$A:$A, $A5458)</f>
        <v>3</v>
      </c>
      <c r="X5458" s="13">
        <f>SUMIFS('Fielding Data'!H:H, 'Fielding Data'!$A:$A, $A5458)</f>
        <v>16</v>
      </c>
    </row>
    <row r="5459" spans="1:24" x14ac:dyDescent="0.3">
      <c r="A5459" s="13" t="str">
        <f t="shared" si="171"/>
        <v>moralfr012014</v>
      </c>
      <c r="B5459" s="16" t="s">
        <v>823</v>
      </c>
      <c r="C5459" s="16">
        <v>2014</v>
      </c>
      <c r="D5459" s="16">
        <v>38</v>
      </c>
      <c r="E5459" s="16">
        <v>30</v>
      </c>
      <c r="F5459" s="16">
        <v>2</v>
      </c>
      <c r="G5459" s="16">
        <v>3</v>
      </c>
      <c r="H5459" s="16">
        <v>0</v>
      </c>
      <c r="I5459" s="16">
        <v>0</v>
      </c>
      <c r="J5459" s="16">
        <v>0</v>
      </c>
      <c r="K5459" s="16">
        <v>0</v>
      </c>
      <c r="L5459" s="16">
        <v>0</v>
      </c>
      <c r="M5459" s="16">
        <v>0</v>
      </c>
      <c r="N5459" s="16">
        <v>3</v>
      </c>
      <c r="O5459" s="16">
        <v>15</v>
      </c>
      <c r="P5459" s="13" t="str">
        <f t="shared" si="170"/>
        <v>P</v>
      </c>
      <c r="Q5459" s="13">
        <f>IFERROR(VLOOKUP($A5459, 'Fielding Data'!$A$1:$H$12056, 5, 0), 0)</f>
        <v>7</v>
      </c>
      <c r="R5459" s="13">
        <f>IFERROR(VLOOKUP($A5459, 'Fielding Data'!$A$1:$H$12056, 6, 0), 0)</f>
        <v>19</v>
      </c>
      <c r="S5459" s="13">
        <f>IFERROR(VLOOKUP($A5459, 'Fielding Data'!$A$1:$H$12056, 7, 0), 0)</f>
        <v>5</v>
      </c>
      <c r="T5459" s="13">
        <f>IFERROR(VLOOKUP($A5459, 'Fielding Data'!$A$1:$H$12056, 8, 0), 0)</f>
        <v>1</v>
      </c>
      <c r="U5459" s="13">
        <f>SUMIFS('Fielding Data'!E:E, 'Fielding Data'!$A:$A, $A5459)</f>
        <v>7</v>
      </c>
      <c r="V5459" s="13">
        <f>SUMIFS('Fielding Data'!F:F, 'Fielding Data'!$A:$A, $A5459)</f>
        <v>19</v>
      </c>
      <c r="W5459" s="13">
        <f>SUMIFS('Fielding Data'!G:G, 'Fielding Data'!$A:$A, $A5459)</f>
        <v>5</v>
      </c>
      <c r="X5459" s="13">
        <f>SUMIFS('Fielding Data'!H:H, 'Fielding Data'!$A:$A, $A5459)</f>
        <v>1</v>
      </c>
    </row>
    <row r="5460" spans="1:24" x14ac:dyDescent="0.3">
      <c r="A5460" s="13" t="str">
        <f t="shared" si="171"/>
        <v>morelbr012014</v>
      </c>
      <c r="B5460" s="16" t="s">
        <v>1341</v>
      </c>
      <c r="C5460" s="16">
        <v>2014</v>
      </c>
      <c r="D5460" s="16">
        <v>23</v>
      </c>
      <c r="E5460" s="16">
        <v>39</v>
      </c>
      <c r="F5460" s="16">
        <v>1</v>
      </c>
      <c r="G5460" s="16">
        <v>7</v>
      </c>
      <c r="H5460" s="16">
        <v>2</v>
      </c>
      <c r="I5460" s="16">
        <v>0</v>
      </c>
      <c r="J5460" s="16">
        <v>0</v>
      </c>
      <c r="K5460" s="16">
        <v>4</v>
      </c>
      <c r="L5460" s="16">
        <v>0</v>
      </c>
      <c r="M5460" s="16">
        <v>0</v>
      </c>
      <c r="N5460" s="16">
        <v>2</v>
      </c>
      <c r="O5460" s="16">
        <v>9</v>
      </c>
      <c r="P5460" s="13" t="str">
        <f t="shared" si="170"/>
        <v>1B</v>
      </c>
      <c r="Q5460" s="13">
        <f>IFERROR(VLOOKUP($A5460, 'Fielding Data'!$A$1:$H$12056, 5, 0), 0)</f>
        <v>0</v>
      </c>
      <c r="R5460" s="13">
        <f>IFERROR(VLOOKUP($A5460, 'Fielding Data'!$A$1:$H$12056, 6, 0), 0)</f>
        <v>0</v>
      </c>
      <c r="S5460" s="13">
        <f>IFERROR(VLOOKUP($A5460, 'Fielding Data'!$A$1:$H$12056, 7, 0), 0)</f>
        <v>0</v>
      </c>
      <c r="T5460" s="13">
        <f>IFERROR(VLOOKUP($A5460, 'Fielding Data'!$A$1:$H$12056, 8, 0), 0)</f>
        <v>0</v>
      </c>
      <c r="U5460" s="13">
        <f>SUMIFS('Fielding Data'!E:E, 'Fielding Data'!$A:$A, $A5460)</f>
        <v>2</v>
      </c>
      <c r="V5460" s="13">
        <f>SUMIFS('Fielding Data'!F:F, 'Fielding Data'!$A:$A, $A5460)</f>
        <v>17</v>
      </c>
      <c r="W5460" s="13">
        <f>SUMIFS('Fielding Data'!G:G, 'Fielding Data'!$A:$A, $A5460)</f>
        <v>0</v>
      </c>
      <c r="X5460" s="13">
        <f>SUMIFS('Fielding Data'!H:H, 'Fielding Data'!$A:$A, $A5460)</f>
        <v>0</v>
      </c>
    </row>
    <row r="5461" spans="1:24" x14ac:dyDescent="0.3">
      <c r="A5461" s="13" t="str">
        <f t="shared" si="171"/>
        <v>morelmi012014</v>
      </c>
      <c r="B5461" s="16" t="s">
        <v>1342</v>
      </c>
      <c r="C5461" s="16">
        <v>2014</v>
      </c>
      <c r="D5461" s="16">
        <v>52</v>
      </c>
      <c r="E5461" s="16">
        <v>167</v>
      </c>
      <c r="F5461" s="16">
        <v>18</v>
      </c>
      <c r="G5461" s="16">
        <v>41</v>
      </c>
      <c r="H5461" s="16">
        <v>9</v>
      </c>
      <c r="I5461" s="16">
        <v>1</v>
      </c>
      <c r="J5461" s="16">
        <v>2</v>
      </c>
      <c r="K5461" s="16">
        <v>23</v>
      </c>
      <c r="L5461" s="16">
        <v>0</v>
      </c>
      <c r="M5461" s="16">
        <v>0</v>
      </c>
      <c r="N5461" s="16">
        <v>12</v>
      </c>
      <c r="O5461" s="16">
        <v>43</v>
      </c>
      <c r="P5461" s="13" t="str">
        <f t="shared" si="170"/>
        <v>1B</v>
      </c>
      <c r="Q5461" s="13">
        <f>IFERROR(VLOOKUP($A5461, 'Fielding Data'!$A$1:$H$12056, 5, 0), 0)</f>
        <v>158</v>
      </c>
      <c r="R5461" s="13">
        <f>IFERROR(VLOOKUP($A5461, 'Fielding Data'!$A$1:$H$12056, 6, 0), 0)</f>
        <v>14</v>
      </c>
      <c r="S5461" s="13">
        <f>IFERROR(VLOOKUP($A5461, 'Fielding Data'!$A$1:$H$12056, 7, 0), 0)</f>
        <v>2</v>
      </c>
      <c r="T5461" s="13">
        <f>IFERROR(VLOOKUP($A5461, 'Fielding Data'!$A$1:$H$12056, 8, 0), 0)</f>
        <v>15</v>
      </c>
      <c r="U5461" s="13">
        <f>SUMIFS('Fielding Data'!E:E, 'Fielding Data'!$A:$A, $A5461)</f>
        <v>166</v>
      </c>
      <c r="V5461" s="13">
        <f>SUMIFS('Fielding Data'!F:F, 'Fielding Data'!$A:$A, $A5461)</f>
        <v>15</v>
      </c>
      <c r="W5461" s="13">
        <f>SUMIFS('Fielding Data'!G:G, 'Fielding Data'!$A:$A, $A5461)</f>
        <v>4</v>
      </c>
      <c r="X5461" s="13">
        <f>SUMIFS('Fielding Data'!H:H, 'Fielding Data'!$A:$A, $A5461)</f>
        <v>15</v>
      </c>
    </row>
    <row r="5462" spans="1:24" x14ac:dyDescent="0.3">
      <c r="A5462" s="13" t="str">
        <f t="shared" si="171"/>
        <v>morgany012014</v>
      </c>
      <c r="B5462" s="16" t="s">
        <v>825</v>
      </c>
      <c r="C5462" s="16">
        <v>2014</v>
      </c>
      <c r="D5462" s="16">
        <v>15</v>
      </c>
      <c r="E5462" s="16">
        <v>41</v>
      </c>
      <c r="F5462" s="16">
        <v>8</v>
      </c>
      <c r="G5462" s="16">
        <v>14</v>
      </c>
      <c r="H5462" s="16">
        <v>1</v>
      </c>
      <c r="I5462" s="16">
        <v>0</v>
      </c>
      <c r="J5462" s="16">
        <v>1</v>
      </c>
      <c r="K5462" s="16">
        <v>6</v>
      </c>
      <c r="L5462" s="16">
        <v>3</v>
      </c>
      <c r="M5462" s="16">
        <v>0</v>
      </c>
      <c r="N5462" s="16">
        <v>7</v>
      </c>
      <c r="O5462" s="16">
        <v>6</v>
      </c>
      <c r="P5462" s="13" t="str">
        <f t="shared" si="170"/>
        <v>CF</v>
      </c>
      <c r="Q5462" s="13">
        <f>IFERROR(VLOOKUP($A5462, 'Fielding Data'!$A$1:$H$12056, 5, 0), 0)</f>
        <v>21</v>
      </c>
      <c r="R5462" s="13">
        <f>IFERROR(VLOOKUP($A5462, 'Fielding Data'!$A$1:$H$12056, 6, 0), 0)</f>
        <v>0</v>
      </c>
      <c r="S5462" s="13">
        <f>IFERROR(VLOOKUP($A5462, 'Fielding Data'!$A$1:$H$12056, 7, 0), 0)</f>
        <v>0</v>
      </c>
      <c r="T5462" s="13">
        <f>IFERROR(VLOOKUP($A5462, 'Fielding Data'!$A$1:$H$12056, 8, 0), 0)</f>
        <v>0</v>
      </c>
      <c r="U5462" s="13">
        <f>SUMIFS('Fielding Data'!E:E, 'Fielding Data'!$A:$A, $A5462)</f>
        <v>46</v>
      </c>
      <c r="V5462" s="13">
        <f>SUMIFS('Fielding Data'!F:F, 'Fielding Data'!$A:$A, $A5462)</f>
        <v>0</v>
      </c>
      <c r="W5462" s="13">
        <f>SUMIFS('Fielding Data'!G:G, 'Fielding Data'!$A:$A, $A5462)</f>
        <v>0</v>
      </c>
      <c r="X5462" s="13">
        <f>SUMIFS('Fielding Data'!H:H, 'Fielding Data'!$A:$A, $A5462)</f>
        <v>0</v>
      </c>
    </row>
    <row r="5463" spans="1:24" x14ac:dyDescent="0.3">
      <c r="A5463" s="13" t="str">
        <f t="shared" si="171"/>
        <v>morinmi012014</v>
      </c>
      <c r="B5463" s="16" t="s">
        <v>2226</v>
      </c>
      <c r="C5463" s="16">
        <v>2014</v>
      </c>
      <c r="D5463" s="16">
        <v>60</v>
      </c>
      <c r="E5463" s="16">
        <v>0</v>
      </c>
      <c r="F5463" s="16">
        <v>0</v>
      </c>
      <c r="G5463" s="16">
        <v>0</v>
      </c>
      <c r="H5463" s="16">
        <v>0</v>
      </c>
      <c r="I5463" s="16">
        <v>0</v>
      </c>
      <c r="J5463" s="16">
        <v>0</v>
      </c>
      <c r="K5463" s="16">
        <v>0</v>
      </c>
      <c r="L5463" s="16">
        <v>0</v>
      </c>
      <c r="M5463" s="16">
        <v>0</v>
      </c>
      <c r="N5463" s="16">
        <v>0</v>
      </c>
      <c r="O5463" s="16">
        <v>0</v>
      </c>
      <c r="P5463" s="13" t="str">
        <f t="shared" si="170"/>
        <v>P</v>
      </c>
      <c r="Q5463" s="13">
        <f>IFERROR(VLOOKUP($A5463, 'Fielding Data'!$A$1:$H$12056, 5, 0), 0)</f>
        <v>5</v>
      </c>
      <c r="R5463" s="13">
        <f>IFERROR(VLOOKUP($A5463, 'Fielding Data'!$A$1:$H$12056, 6, 0), 0)</f>
        <v>6</v>
      </c>
      <c r="S5463" s="13">
        <f>IFERROR(VLOOKUP($A5463, 'Fielding Data'!$A$1:$H$12056, 7, 0), 0)</f>
        <v>1</v>
      </c>
      <c r="T5463" s="13">
        <f>IFERROR(VLOOKUP($A5463, 'Fielding Data'!$A$1:$H$12056, 8, 0), 0)</f>
        <v>0</v>
      </c>
      <c r="U5463" s="13">
        <f>SUMIFS('Fielding Data'!E:E, 'Fielding Data'!$A:$A, $A5463)</f>
        <v>5</v>
      </c>
      <c r="V5463" s="13">
        <f>SUMIFS('Fielding Data'!F:F, 'Fielding Data'!$A:$A, $A5463)</f>
        <v>6</v>
      </c>
      <c r="W5463" s="13">
        <f>SUMIFS('Fielding Data'!G:G, 'Fielding Data'!$A:$A, $A5463)</f>
        <v>1</v>
      </c>
      <c r="X5463" s="13">
        <f>SUMIFS('Fielding Data'!H:H, 'Fielding Data'!$A:$A, $A5463)</f>
        <v>0</v>
      </c>
    </row>
    <row r="5464" spans="1:24" x14ac:dyDescent="0.3">
      <c r="A5464" s="13" t="str">
        <f t="shared" si="171"/>
        <v>morneju012014</v>
      </c>
      <c r="B5464" s="16" t="s">
        <v>390</v>
      </c>
      <c r="C5464" s="16">
        <v>2014</v>
      </c>
      <c r="D5464" s="16">
        <v>135</v>
      </c>
      <c r="E5464" s="16">
        <v>502</v>
      </c>
      <c r="F5464" s="16">
        <v>62</v>
      </c>
      <c r="G5464" s="16">
        <v>160</v>
      </c>
      <c r="H5464" s="16">
        <v>32</v>
      </c>
      <c r="I5464" s="16">
        <v>3</v>
      </c>
      <c r="J5464" s="16">
        <v>17</v>
      </c>
      <c r="K5464" s="16">
        <v>82</v>
      </c>
      <c r="L5464" s="16">
        <v>0</v>
      </c>
      <c r="M5464" s="16">
        <v>3</v>
      </c>
      <c r="N5464" s="16">
        <v>34</v>
      </c>
      <c r="O5464" s="16">
        <v>60</v>
      </c>
      <c r="P5464" s="13" t="str">
        <f t="shared" si="170"/>
        <v>1B</v>
      </c>
      <c r="Q5464" s="13">
        <f>IFERROR(VLOOKUP($A5464, 'Fielding Data'!$A$1:$H$12056, 5, 0), 0)</f>
        <v>1170</v>
      </c>
      <c r="R5464" s="13">
        <f>IFERROR(VLOOKUP($A5464, 'Fielding Data'!$A$1:$H$12056, 6, 0), 0)</f>
        <v>86</v>
      </c>
      <c r="S5464" s="13">
        <f>IFERROR(VLOOKUP($A5464, 'Fielding Data'!$A$1:$H$12056, 7, 0), 0)</f>
        <v>4</v>
      </c>
      <c r="T5464" s="13">
        <f>IFERROR(VLOOKUP($A5464, 'Fielding Data'!$A$1:$H$12056, 8, 0), 0)</f>
        <v>122</v>
      </c>
      <c r="U5464" s="13">
        <f>SUMIFS('Fielding Data'!E:E, 'Fielding Data'!$A:$A, $A5464)</f>
        <v>1170</v>
      </c>
      <c r="V5464" s="13">
        <f>SUMIFS('Fielding Data'!F:F, 'Fielding Data'!$A:$A, $A5464)</f>
        <v>86</v>
      </c>
      <c r="W5464" s="13">
        <f>SUMIFS('Fielding Data'!G:G, 'Fielding Data'!$A:$A, $A5464)</f>
        <v>4</v>
      </c>
      <c r="X5464" s="13">
        <f>SUMIFS('Fielding Data'!H:H, 'Fielding Data'!$A:$A, $A5464)</f>
        <v>122</v>
      </c>
    </row>
    <row r="5465" spans="1:24" x14ac:dyDescent="0.3">
      <c r="A5465" s="13" t="str">
        <f t="shared" si="171"/>
        <v>morrilo012014</v>
      </c>
      <c r="B5465" s="16" t="s">
        <v>1343</v>
      </c>
      <c r="C5465" s="16">
        <v>2014</v>
      </c>
      <c r="D5465" s="16">
        <v>99</v>
      </c>
      <c r="E5465" s="16">
        <v>336</v>
      </c>
      <c r="F5465" s="16">
        <v>41</v>
      </c>
      <c r="G5465" s="16">
        <v>88</v>
      </c>
      <c r="H5465" s="16">
        <v>20</v>
      </c>
      <c r="I5465" s="16">
        <v>0</v>
      </c>
      <c r="J5465" s="16">
        <v>11</v>
      </c>
      <c r="K5465" s="16">
        <v>38</v>
      </c>
      <c r="L5465" s="16">
        <v>5</v>
      </c>
      <c r="M5465" s="16">
        <v>2</v>
      </c>
      <c r="N5465" s="16">
        <v>24</v>
      </c>
      <c r="O5465" s="16">
        <v>59</v>
      </c>
      <c r="P5465" s="13" t="str">
        <f t="shared" si="170"/>
        <v>1B</v>
      </c>
      <c r="Q5465" s="13">
        <f>IFERROR(VLOOKUP($A5465, 'Fielding Data'!$A$1:$H$12056, 5, 0), 0)</f>
        <v>639</v>
      </c>
      <c r="R5465" s="13">
        <f>IFERROR(VLOOKUP($A5465, 'Fielding Data'!$A$1:$H$12056, 6, 0), 0)</f>
        <v>46</v>
      </c>
      <c r="S5465" s="13">
        <f>IFERROR(VLOOKUP($A5465, 'Fielding Data'!$A$1:$H$12056, 7, 0), 0)</f>
        <v>3</v>
      </c>
      <c r="T5465" s="13">
        <f>IFERROR(VLOOKUP($A5465, 'Fielding Data'!$A$1:$H$12056, 8, 0), 0)</f>
        <v>48</v>
      </c>
      <c r="U5465" s="13">
        <f>SUMIFS('Fielding Data'!E:E, 'Fielding Data'!$A:$A, $A5465)</f>
        <v>675</v>
      </c>
      <c r="V5465" s="13">
        <f>SUMIFS('Fielding Data'!F:F, 'Fielding Data'!$A:$A, $A5465)</f>
        <v>48</v>
      </c>
      <c r="W5465" s="13">
        <f>SUMIFS('Fielding Data'!G:G, 'Fielding Data'!$A:$A, $A5465)</f>
        <v>3</v>
      </c>
      <c r="X5465" s="13">
        <f>SUMIFS('Fielding Data'!H:H, 'Fielding Data'!$A:$A, $A5465)</f>
        <v>48</v>
      </c>
    </row>
    <row r="5466" spans="1:24" x14ac:dyDescent="0.3">
      <c r="A5466" s="13" t="str">
        <f t="shared" si="171"/>
        <v>morrobr012014</v>
      </c>
      <c r="B5466" s="16" t="s">
        <v>826</v>
      </c>
      <c r="C5466" s="16">
        <v>2014</v>
      </c>
      <c r="D5466" s="16">
        <v>13</v>
      </c>
      <c r="E5466" s="16">
        <v>2</v>
      </c>
      <c r="F5466" s="16">
        <v>0</v>
      </c>
      <c r="G5466" s="16">
        <v>0</v>
      </c>
      <c r="H5466" s="16">
        <v>0</v>
      </c>
      <c r="I5466" s="16">
        <v>0</v>
      </c>
      <c r="J5466" s="16">
        <v>0</v>
      </c>
      <c r="K5466" s="16">
        <v>0</v>
      </c>
      <c r="L5466" s="16">
        <v>0</v>
      </c>
      <c r="M5466" s="16">
        <v>0</v>
      </c>
      <c r="N5466" s="16">
        <v>0</v>
      </c>
      <c r="O5466" s="16">
        <v>2</v>
      </c>
      <c r="P5466" s="13" t="str">
        <f t="shared" si="170"/>
        <v>P</v>
      </c>
      <c r="Q5466" s="13">
        <f>IFERROR(VLOOKUP($A5466, 'Fielding Data'!$A$1:$H$12056, 5, 0), 0)</f>
        <v>3</v>
      </c>
      <c r="R5466" s="13">
        <f>IFERROR(VLOOKUP($A5466, 'Fielding Data'!$A$1:$H$12056, 6, 0), 0)</f>
        <v>3</v>
      </c>
      <c r="S5466" s="13">
        <f>IFERROR(VLOOKUP($A5466, 'Fielding Data'!$A$1:$H$12056, 7, 0), 0)</f>
        <v>0</v>
      </c>
      <c r="T5466" s="13">
        <f>IFERROR(VLOOKUP($A5466, 'Fielding Data'!$A$1:$H$12056, 8, 0), 0)</f>
        <v>0</v>
      </c>
      <c r="U5466" s="13">
        <f>SUMIFS('Fielding Data'!E:E, 'Fielding Data'!$A:$A, $A5466)</f>
        <v>3</v>
      </c>
      <c r="V5466" s="13">
        <f>SUMIFS('Fielding Data'!F:F, 'Fielding Data'!$A:$A, $A5466)</f>
        <v>3</v>
      </c>
      <c r="W5466" s="13">
        <f>SUMIFS('Fielding Data'!G:G, 'Fielding Data'!$A:$A, $A5466)</f>
        <v>0</v>
      </c>
      <c r="X5466" s="13">
        <f>SUMIFS('Fielding Data'!H:H, 'Fielding Data'!$A:$A, $A5466)</f>
        <v>0</v>
      </c>
    </row>
    <row r="5467" spans="1:24" x14ac:dyDescent="0.3">
      <c r="A5467" s="13" t="str">
        <f t="shared" si="171"/>
        <v>morsemi012014</v>
      </c>
      <c r="B5467" s="16" t="s">
        <v>576</v>
      </c>
      <c r="C5467" s="16">
        <v>2014</v>
      </c>
      <c r="D5467" s="16">
        <v>131</v>
      </c>
      <c r="E5467" s="16">
        <v>438</v>
      </c>
      <c r="F5467" s="16">
        <v>48</v>
      </c>
      <c r="G5467" s="16">
        <v>122</v>
      </c>
      <c r="H5467" s="16">
        <v>32</v>
      </c>
      <c r="I5467" s="16">
        <v>3</v>
      </c>
      <c r="J5467" s="16">
        <v>16</v>
      </c>
      <c r="K5467" s="16">
        <v>61</v>
      </c>
      <c r="L5467" s="16">
        <v>0</v>
      </c>
      <c r="M5467" s="16">
        <v>0</v>
      </c>
      <c r="N5467" s="16">
        <v>31</v>
      </c>
      <c r="O5467" s="16">
        <v>121</v>
      </c>
      <c r="P5467" s="13" t="str">
        <f t="shared" si="170"/>
        <v>1B</v>
      </c>
      <c r="Q5467" s="13">
        <f>IFERROR(VLOOKUP($A5467, 'Fielding Data'!$A$1:$H$12056, 5, 0), 0)</f>
        <v>307</v>
      </c>
      <c r="R5467" s="13">
        <f>IFERROR(VLOOKUP($A5467, 'Fielding Data'!$A$1:$H$12056, 6, 0), 0)</f>
        <v>24</v>
      </c>
      <c r="S5467" s="13">
        <f>IFERROR(VLOOKUP($A5467, 'Fielding Data'!$A$1:$H$12056, 7, 0), 0)</f>
        <v>3</v>
      </c>
      <c r="T5467" s="13">
        <f>IFERROR(VLOOKUP($A5467, 'Fielding Data'!$A$1:$H$12056, 8, 0), 0)</f>
        <v>41</v>
      </c>
      <c r="U5467" s="13">
        <f>SUMIFS('Fielding Data'!E:E, 'Fielding Data'!$A:$A, $A5467)</f>
        <v>521</v>
      </c>
      <c r="V5467" s="13">
        <f>SUMIFS('Fielding Data'!F:F, 'Fielding Data'!$A:$A, $A5467)</f>
        <v>28</v>
      </c>
      <c r="W5467" s="13">
        <f>SUMIFS('Fielding Data'!G:G, 'Fielding Data'!$A:$A, $A5467)</f>
        <v>7</v>
      </c>
      <c r="X5467" s="13">
        <f>SUMIFS('Fielding Data'!H:H, 'Fielding Data'!$A:$A, $A5467)</f>
        <v>41</v>
      </c>
    </row>
    <row r="5468" spans="1:24" x14ac:dyDescent="0.3">
      <c r="A5468" s="13" t="str">
        <f t="shared" si="171"/>
        <v>mortoch022014</v>
      </c>
      <c r="B5468" s="16" t="s">
        <v>973</v>
      </c>
      <c r="C5468" s="16">
        <v>2014</v>
      </c>
      <c r="D5468" s="16">
        <v>26</v>
      </c>
      <c r="E5468" s="16">
        <v>40</v>
      </c>
      <c r="F5468" s="16">
        <v>1</v>
      </c>
      <c r="G5468" s="16">
        <v>2</v>
      </c>
      <c r="H5468" s="16">
        <v>0</v>
      </c>
      <c r="I5468" s="16">
        <v>0</v>
      </c>
      <c r="J5468" s="16">
        <v>0</v>
      </c>
      <c r="K5468" s="16">
        <v>1</v>
      </c>
      <c r="L5468" s="16">
        <v>0</v>
      </c>
      <c r="M5468" s="16">
        <v>0</v>
      </c>
      <c r="N5468" s="16">
        <v>1</v>
      </c>
      <c r="O5468" s="16">
        <v>21</v>
      </c>
      <c r="P5468" s="13" t="str">
        <f t="shared" si="170"/>
        <v>P</v>
      </c>
      <c r="Q5468" s="13">
        <f>IFERROR(VLOOKUP($A5468, 'Fielding Data'!$A$1:$H$12056, 5, 0), 0)</f>
        <v>9</v>
      </c>
      <c r="R5468" s="13">
        <f>IFERROR(VLOOKUP($A5468, 'Fielding Data'!$A$1:$H$12056, 6, 0), 0)</f>
        <v>23</v>
      </c>
      <c r="S5468" s="13">
        <f>IFERROR(VLOOKUP($A5468, 'Fielding Data'!$A$1:$H$12056, 7, 0), 0)</f>
        <v>1</v>
      </c>
      <c r="T5468" s="13">
        <f>IFERROR(VLOOKUP($A5468, 'Fielding Data'!$A$1:$H$12056, 8, 0), 0)</f>
        <v>2</v>
      </c>
      <c r="U5468" s="13">
        <f>SUMIFS('Fielding Data'!E:E, 'Fielding Data'!$A:$A, $A5468)</f>
        <v>9</v>
      </c>
      <c r="V5468" s="13">
        <f>SUMIFS('Fielding Data'!F:F, 'Fielding Data'!$A:$A, $A5468)</f>
        <v>23</v>
      </c>
      <c r="W5468" s="13">
        <f>SUMIFS('Fielding Data'!G:G, 'Fielding Data'!$A:$A, $A5468)</f>
        <v>1</v>
      </c>
      <c r="X5468" s="13">
        <f>SUMIFS('Fielding Data'!H:H, 'Fielding Data'!$A:$A, $A5468)</f>
        <v>2</v>
      </c>
    </row>
    <row r="5469" spans="1:24" x14ac:dyDescent="0.3">
      <c r="A5469" s="13" t="str">
        <f t="shared" si="171"/>
        <v>mossbr012014</v>
      </c>
      <c r="B5469" s="16" t="s">
        <v>827</v>
      </c>
      <c r="C5469" s="16">
        <v>2014</v>
      </c>
      <c r="D5469" s="16">
        <v>147</v>
      </c>
      <c r="E5469" s="16">
        <v>500</v>
      </c>
      <c r="F5469" s="16">
        <v>70</v>
      </c>
      <c r="G5469" s="16">
        <v>117</v>
      </c>
      <c r="H5469" s="16">
        <v>23</v>
      </c>
      <c r="I5469" s="16">
        <v>2</v>
      </c>
      <c r="J5469" s="16">
        <v>25</v>
      </c>
      <c r="K5469" s="16">
        <v>81</v>
      </c>
      <c r="L5469" s="16">
        <v>1</v>
      </c>
      <c r="M5469" s="16">
        <v>0</v>
      </c>
      <c r="N5469" s="16">
        <v>67</v>
      </c>
      <c r="O5469" s="16">
        <v>153</v>
      </c>
      <c r="P5469" s="13" t="str">
        <f t="shared" si="170"/>
        <v>1B</v>
      </c>
      <c r="Q5469" s="13">
        <f>IFERROR(VLOOKUP($A5469, 'Fielding Data'!$A$1:$H$12056, 5, 0), 0)</f>
        <v>487</v>
      </c>
      <c r="R5469" s="13">
        <f>IFERROR(VLOOKUP($A5469, 'Fielding Data'!$A$1:$H$12056, 6, 0), 0)</f>
        <v>21</v>
      </c>
      <c r="S5469" s="13">
        <f>IFERROR(VLOOKUP($A5469, 'Fielding Data'!$A$1:$H$12056, 7, 0), 0)</f>
        <v>5</v>
      </c>
      <c r="T5469" s="13">
        <f>IFERROR(VLOOKUP($A5469, 'Fielding Data'!$A$1:$H$12056, 8, 0), 0)</f>
        <v>48</v>
      </c>
      <c r="U5469" s="13">
        <f>SUMIFS('Fielding Data'!E:E, 'Fielding Data'!$A:$A, $A5469)</f>
        <v>733</v>
      </c>
      <c r="V5469" s="13">
        <f>SUMIFS('Fielding Data'!F:F, 'Fielding Data'!$A:$A, $A5469)</f>
        <v>33</v>
      </c>
      <c r="W5469" s="13">
        <f>SUMIFS('Fielding Data'!G:G, 'Fielding Data'!$A:$A, $A5469)</f>
        <v>9</v>
      </c>
      <c r="X5469" s="13">
        <f>SUMIFS('Fielding Data'!H:H, 'Fielding Data'!$A:$A, $A5469)</f>
        <v>50</v>
      </c>
    </row>
    <row r="5470" spans="1:24" x14ac:dyDescent="0.3">
      <c r="A5470" s="13" t="str">
        <f t="shared" si="171"/>
        <v>motteja012014</v>
      </c>
      <c r="B5470" s="16" t="s">
        <v>974</v>
      </c>
      <c r="C5470" s="16">
        <v>2014</v>
      </c>
      <c r="D5470" s="16">
        <v>29</v>
      </c>
      <c r="E5470" s="16">
        <v>0</v>
      </c>
      <c r="F5470" s="16">
        <v>0</v>
      </c>
      <c r="G5470" s="16">
        <v>0</v>
      </c>
      <c r="H5470" s="16">
        <v>0</v>
      </c>
      <c r="I5470" s="16">
        <v>0</v>
      </c>
      <c r="J5470" s="16">
        <v>0</v>
      </c>
      <c r="K5470" s="16">
        <v>0</v>
      </c>
      <c r="L5470" s="16">
        <v>0</v>
      </c>
      <c r="M5470" s="16">
        <v>0</v>
      </c>
      <c r="N5470" s="16">
        <v>0</v>
      </c>
      <c r="O5470" s="16">
        <v>0</v>
      </c>
      <c r="P5470" s="13" t="str">
        <f t="shared" si="170"/>
        <v>P</v>
      </c>
      <c r="Q5470" s="13">
        <f>IFERROR(VLOOKUP($A5470, 'Fielding Data'!$A$1:$H$12056, 5, 0), 0)</f>
        <v>1</v>
      </c>
      <c r="R5470" s="13">
        <f>IFERROR(VLOOKUP($A5470, 'Fielding Data'!$A$1:$H$12056, 6, 0), 0)</f>
        <v>3</v>
      </c>
      <c r="S5470" s="13">
        <f>IFERROR(VLOOKUP($A5470, 'Fielding Data'!$A$1:$H$12056, 7, 0), 0)</f>
        <v>0</v>
      </c>
      <c r="T5470" s="13">
        <f>IFERROR(VLOOKUP($A5470, 'Fielding Data'!$A$1:$H$12056, 8, 0), 0)</f>
        <v>0</v>
      </c>
      <c r="U5470" s="13">
        <f>SUMIFS('Fielding Data'!E:E, 'Fielding Data'!$A:$A, $A5470)</f>
        <v>1</v>
      </c>
      <c r="V5470" s="13">
        <f>SUMIFS('Fielding Data'!F:F, 'Fielding Data'!$A:$A, $A5470)</f>
        <v>3</v>
      </c>
      <c r="W5470" s="13">
        <f>SUMIFS('Fielding Data'!G:G, 'Fielding Data'!$A:$A, $A5470)</f>
        <v>0</v>
      </c>
      <c r="X5470" s="13">
        <f>SUMIFS('Fielding Data'!H:H, 'Fielding Data'!$A:$A, $A5470)</f>
        <v>0</v>
      </c>
    </row>
    <row r="5471" spans="1:24" x14ac:dyDescent="0.3">
      <c r="A5471" s="13" t="str">
        <f t="shared" si="171"/>
        <v>moustmi012014</v>
      </c>
      <c r="B5471" s="16" t="s">
        <v>1568</v>
      </c>
      <c r="C5471" s="16">
        <v>2014</v>
      </c>
      <c r="D5471" s="16">
        <v>140</v>
      </c>
      <c r="E5471" s="16">
        <v>457</v>
      </c>
      <c r="F5471" s="16">
        <v>45</v>
      </c>
      <c r="G5471" s="16">
        <v>97</v>
      </c>
      <c r="H5471" s="16">
        <v>21</v>
      </c>
      <c r="I5471" s="16">
        <v>1</v>
      </c>
      <c r="J5471" s="16">
        <v>15</v>
      </c>
      <c r="K5471" s="16">
        <v>54</v>
      </c>
      <c r="L5471" s="16">
        <v>1</v>
      </c>
      <c r="M5471" s="16">
        <v>0</v>
      </c>
      <c r="N5471" s="16">
        <v>35</v>
      </c>
      <c r="O5471" s="16">
        <v>74</v>
      </c>
      <c r="P5471" s="13" t="str">
        <f t="shared" si="170"/>
        <v>3B</v>
      </c>
      <c r="Q5471" s="13">
        <f>IFERROR(VLOOKUP($A5471, 'Fielding Data'!$A$1:$H$12056, 5, 0), 0)</f>
        <v>97</v>
      </c>
      <c r="R5471" s="13">
        <f>IFERROR(VLOOKUP($A5471, 'Fielding Data'!$A$1:$H$12056, 6, 0), 0)</f>
        <v>241</v>
      </c>
      <c r="S5471" s="13">
        <f>IFERROR(VLOOKUP($A5471, 'Fielding Data'!$A$1:$H$12056, 7, 0), 0)</f>
        <v>19</v>
      </c>
      <c r="T5471" s="13">
        <f>IFERROR(VLOOKUP($A5471, 'Fielding Data'!$A$1:$H$12056, 8, 0), 0)</f>
        <v>14</v>
      </c>
      <c r="U5471" s="13">
        <f>SUMIFS('Fielding Data'!E:E, 'Fielding Data'!$A:$A, $A5471)</f>
        <v>97</v>
      </c>
      <c r="V5471" s="13">
        <f>SUMIFS('Fielding Data'!F:F, 'Fielding Data'!$A:$A, $A5471)</f>
        <v>241</v>
      </c>
      <c r="W5471" s="13">
        <f>SUMIFS('Fielding Data'!G:G, 'Fielding Data'!$A:$A, $A5471)</f>
        <v>19</v>
      </c>
      <c r="X5471" s="13">
        <f>SUMIFS('Fielding Data'!H:H, 'Fielding Data'!$A:$A, $A5471)</f>
        <v>14</v>
      </c>
    </row>
    <row r="5472" spans="1:24" x14ac:dyDescent="0.3">
      <c r="A5472" s="13" t="str">
        <f t="shared" si="171"/>
        <v>moyast012014</v>
      </c>
      <c r="B5472" s="16" t="s">
        <v>2227</v>
      </c>
      <c r="C5472" s="16">
        <v>2014</v>
      </c>
      <c r="D5472" s="16">
        <v>11</v>
      </c>
      <c r="E5472" s="16">
        <v>8</v>
      </c>
      <c r="F5472" s="16">
        <v>2</v>
      </c>
      <c r="G5472" s="16">
        <v>3</v>
      </c>
      <c r="H5472" s="16">
        <v>0</v>
      </c>
      <c r="I5472" s="16">
        <v>0</v>
      </c>
      <c r="J5472" s="16">
        <v>0</v>
      </c>
      <c r="K5472" s="16">
        <v>0</v>
      </c>
      <c r="L5472" s="16">
        <v>0</v>
      </c>
      <c r="M5472" s="16">
        <v>0</v>
      </c>
      <c r="N5472" s="16">
        <v>0</v>
      </c>
      <c r="O5472" s="16">
        <v>2</v>
      </c>
      <c r="P5472" s="13" t="str">
        <f t="shared" si="170"/>
        <v>OF</v>
      </c>
      <c r="Q5472" s="13">
        <f>IFERROR(VLOOKUP($A5472, 'Fielding Data'!$A$1:$H$12056, 5, 0), 0)</f>
        <v>0</v>
      </c>
      <c r="R5472" s="13">
        <f>IFERROR(VLOOKUP($A5472, 'Fielding Data'!$A$1:$H$12056, 6, 0), 0)</f>
        <v>0</v>
      </c>
      <c r="S5472" s="13">
        <f>IFERROR(VLOOKUP($A5472, 'Fielding Data'!$A$1:$H$12056, 7, 0), 0)</f>
        <v>0</v>
      </c>
      <c r="T5472" s="13">
        <f>IFERROR(VLOOKUP($A5472, 'Fielding Data'!$A$1:$H$12056, 8, 0), 0)</f>
        <v>0</v>
      </c>
      <c r="U5472" s="13">
        <f>SUMIFS('Fielding Data'!E:E, 'Fielding Data'!$A:$A, $A5472)</f>
        <v>0</v>
      </c>
      <c r="V5472" s="13">
        <f>SUMIFS('Fielding Data'!F:F, 'Fielding Data'!$A:$A, $A5472)</f>
        <v>0</v>
      </c>
      <c r="W5472" s="13">
        <f>SUMIFS('Fielding Data'!G:G, 'Fielding Data'!$A:$A, $A5472)</f>
        <v>0</v>
      </c>
      <c r="X5472" s="13">
        <f>SUMIFS('Fielding Data'!H:H, 'Fielding Data'!$A:$A, $A5472)</f>
        <v>0</v>
      </c>
    </row>
    <row r="5473" spans="1:24" x14ac:dyDescent="0.3">
      <c r="A5473" s="13" t="str">
        <f t="shared" si="171"/>
        <v>mujiced012014</v>
      </c>
      <c r="B5473" s="16" t="s">
        <v>695</v>
      </c>
      <c r="C5473" s="16">
        <v>2014</v>
      </c>
      <c r="D5473" s="16">
        <v>64</v>
      </c>
      <c r="E5473" s="16">
        <v>0</v>
      </c>
      <c r="F5473" s="16">
        <v>0</v>
      </c>
      <c r="G5473" s="16">
        <v>0</v>
      </c>
      <c r="H5473" s="16">
        <v>0</v>
      </c>
      <c r="I5473" s="16">
        <v>0</v>
      </c>
      <c r="J5473" s="16">
        <v>0</v>
      </c>
      <c r="K5473" s="16">
        <v>0</v>
      </c>
      <c r="L5473" s="16">
        <v>0</v>
      </c>
      <c r="M5473" s="16">
        <v>0</v>
      </c>
      <c r="N5473" s="16">
        <v>0</v>
      </c>
      <c r="O5473" s="16">
        <v>0</v>
      </c>
      <c r="P5473" s="13" t="str">
        <f t="shared" si="170"/>
        <v>P</v>
      </c>
      <c r="Q5473" s="13">
        <f>IFERROR(VLOOKUP($A5473, 'Fielding Data'!$A$1:$H$12056, 5, 0), 0)</f>
        <v>3</v>
      </c>
      <c r="R5473" s="13">
        <f>IFERROR(VLOOKUP($A5473, 'Fielding Data'!$A$1:$H$12056, 6, 0), 0)</f>
        <v>6</v>
      </c>
      <c r="S5473" s="13">
        <f>IFERROR(VLOOKUP($A5473, 'Fielding Data'!$A$1:$H$12056, 7, 0), 0)</f>
        <v>1</v>
      </c>
      <c r="T5473" s="13">
        <f>IFERROR(VLOOKUP($A5473, 'Fielding Data'!$A$1:$H$12056, 8, 0), 0)</f>
        <v>0</v>
      </c>
      <c r="U5473" s="13">
        <f>SUMIFS('Fielding Data'!E:E, 'Fielding Data'!$A:$A, $A5473)</f>
        <v>3</v>
      </c>
      <c r="V5473" s="13">
        <f>SUMIFS('Fielding Data'!F:F, 'Fielding Data'!$A:$A, $A5473)</f>
        <v>6</v>
      </c>
      <c r="W5473" s="13">
        <f>SUMIFS('Fielding Data'!G:G, 'Fielding Data'!$A:$A, $A5473)</f>
        <v>1</v>
      </c>
      <c r="X5473" s="13">
        <f>SUMIFS('Fielding Data'!H:H, 'Fielding Data'!$A:$A, $A5473)</f>
        <v>0</v>
      </c>
    </row>
    <row r="5474" spans="1:24" x14ac:dyDescent="0.3">
      <c r="A5474" s="13" t="str">
        <f t="shared" si="171"/>
        <v>murphda072014</v>
      </c>
      <c r="B5474" s="16" t="s">
        <v>696</v>
      </c>
      <c r="C5474" s="16">
        <v>2014</v>
      </c>
      <c r="D5474" s="16">
        <v>129</v>
      </c>
      <c r="E5474" s="16">
        <v>416</v>
      </c>
      <c r="F5474" s="16">
        <v>40</v>
      </c>
      <c r="G5474" s="16">
        <v>109</v>
      </c>
      <c r="H5474" s="16">
        <v>25</v>
      </c>
      <c r="I5474" s="16">
        <v>1</v>
      </c>
      <c r="J5474" s="16">
        <v>8</v>
      </c>
      <c r="K5474" s="16">
        <v>58</v>
      </c>
      <c r="L5474" s="16">
        <v>2</v>
      </c>
      <c r="M5474" s="16">
        <v>3</v>
      </c>
      <c r="N5474" s="16">
        <v>36</v>
      </c>
      <c r="O5474" s="16">
        <v>61</v>
      </c>
      <c r="P5474" s="13" t="str">
        <f t="shared" si="170"/>
        <v>LF</v>
      </c>
      <c r="Q5474" s="13">
        <f>IFERROR(VLOOKUP($A5474, 'Fielding Data'!$A$1:$H$12056, 5, 0), 0)</f>
        <v>1</v>
      </c>
      <c r="R5474" s="13">
        <f>IFERROR(VLOOKUP($A5474, 'Fielding Data'!$A$1:$H$12056, 6, 0), 0)</f>
        <v>0</v>
      </c>
      <c r="S5474" s="13">
        <f>IFERROR(VLOOKUP($A5474, 'Fielding Data'!$A$1:$H$12056, 7, 0), 0)</f>
        <v>0</v>
      </c>
      <c r="T5474" s="13">
        <f>IFERROR(VLOOKUP($A5474, 'Fielding Data'!$A$1:$H$12056, 8, 0), 0)</f>
        <v>0</v>
      </c>
      <c r="U5474" s="13">
        <f>SUMIFS('Fielding Data'!E:E, 'Fielding Data'!$A:$A, $A5474)</f>
        <v>410</v>
      </c>
      <c r="V5474" s="13">
        <f>SUMIFS('Fielding Data'!F:F, 'Fielding Data'!$A:$A, $A5474)</f>
        <v>12</v>
      </c>
      <c r="W5474" s="13">
        <f>SUMIFS('Fielding Data'!G:G, 'Fielding Data'!$A:$A, $A5474)</f>
        <v>6</v>
      </c>
      <c r="X5474" s="13">
        <f>SUMIFS('Fielding Data'!H:H, 'Fielding Data'!$A:$A, $A5474)</f>
        <v>2</v>
      </c>
    </row>
    <row r="5475" spans="1:24" x14ac:dyDescent="0.3">
      <c r="A5475" s="13" t="str">
        <f t="shared" si="171"/>
        <v>murphda082014</v>
      </c>
      <c r="B5475" s="16" t="s">
        <v>975</v>
      </c>
      <c r="C5475" s="16">
        <v>2014</v>
      </c>
      <c r="D5475" s="16">
        <v>143</v>
      </c>
      <c r="E5475" s="16">
        <v>596</v>
      </c>
      <c r="F5475" s="16">
        <v>79</v>
      </c>
      <c r="G5475" s="16">
        <v>172</v>
      </c>
      <c r="H5475" s="16">
        <v>37</v>
      </c>
      <c r="I5475" s="16">
        <v>2</v>
      </c>
      <c r="J5475" s="16">
        <v>9</v>
      </c>
      <c r="K5475" s="16">
        <v>57</v>
      </c>
      <c r="L5475" s="16">
        <v>13</v>
      </c>
      <c r="M5475" s="16">
        <v>5</v>
      </c>
      <c r="N5475" s="16">
        <v>39</v>
      </c>
      <c r="O5475" s="16">
        <v>86</v>
      </c>
      <c r="P5475" s="13" t="str">
        <f t="shared" si="170"/>
        <v>1B</v>
      </c>
      <c r="Q5475" s="13">
        <f>IFERROR(VLOOKUP($A5475, 'Fielding Data'!$A$1:$H$12056, 5, 0), 0)</f>
        <v>0</v>
      </c>
      <c r="R5475" s="13">
        <f>IFERROR(VLOOKUP($A5475, 'Fielding Data'!$A$1:$H$12056, 6, 0), 0)</f>
        <v>0</v>
      </c>
      <c r="S5475" s="13">
        <f>IFERROR(VLOOKUP($A5475, 'Fielding Data'!$A$1:$H$12056, 7, 0), 0)</f>
        <v>0</v>
      </c>
      <c r="T5475" s="13">
        <f>IFERROR(VLOOKUP($A5475, 'Fielding Data'!$A$1:$H$12056, 8, 0), 0)</f>
        <v>0</v>
      </c>
      <c r="U5475" s="13">
        <f>SUMIFS('Fielding Data'!E:E, 'Fielding Data'!$A:$A, $A5475)</f>
        <v>215</v>
      </c>
      <c r="V5475" s="13">
        <f>SUMIFS('Fielding Data'!F:F, 'Fielding Data'!$A:$A, $A5475)</f>
        <v>373</v>
      </c>
      <c r="W5475" s="13">
        <f>SUMIFS('Fielding Data'!G:G, 'Fielding Data'!$A:$A, $A5475)</f>
        <v>15</v>
      </c>
      <c r="X5475" s="13">
        <f>SUMIFS('Fielding Data'!H:H, 'Fielding Data'!$A:$A, $A5475)</f>
        <v>92</v>
      </c>
    </row>
    <row r="5476" spans="1:24" x14ac:dyDescent="0.3">
      <c r="A5476" s="13" t="str">
        <f t="shared" si="171"/>
        <v>murphdo012014</v>
      </c>
      <c r="B5476" s="16" t="s">
        <v>479</v>
      </c>
      <c r="C5476" s="16">
        <v>2014</v>
      </c>
      <c r="D5476" s="16">
        <v>45</v>
      </c>
      <c r="E5476" s="16">
        <v>112</v>
      </c>
      <c r="F5476" s="16">
        <v>11</v>
      </c>
      <c r="G5476" s="16">
        <v>22</v>
      </c>
      <c r="H5476" s="16">
        <v>3</v>
      </c>
      <c r="I5476" s="16">
        <v>0</v>
      </c>
      <c r="J5476" s="16">
        <v>4</v>
      </c>
      <c r="K5476" s="16">
        <v>14</v>
      </c>
      <c r="L5476" s="16">
        <v>0</v>
      </c>
      <c r="M5476" s="16">
        <v>1</v>
      </c>
      <c r="N5476" s="16">
        <v>11</v>
      </c>
      <c r="O5476" s="16">
        <v>38</v>
      </c>
      <c r="P5476" s="13" t="str">
        <f t="shared" si="170"/>
        <v>1B</v>
      </c>
      <c r="Q5476" s="13">
        <f>IFERROR(VLOOKUP($A5476, 'Fielding Data'!$A$1:$H$12056, 5, 0), 0)</f>
        <v>28</v>
      </c>
      <c r="R5476" s="13">
        <f>IFERROR(VLOOKUP($A5476, 'Fielding Data'!$A$1:$H$12056, 6, 0), 0)</f>
        <v>4</v>
      </c>
      <c r="S5476" s="13">
        <f>IFERROR(VLOOKUP($A5476, 'Fielding Data'!$A$1:$H$12056, 7, 0), 0)</f>
        <v>0</v>
      </c>
      <c r="T5476" s="13">
        <f>IFERROR(VLOOKUP($A5476, 'Fielding Data'!$A$1:$H$12056, 8, 0), 0)</f>
        <v>4</v>
      </c>
      <c r="U5476" s="13">
        <f>SUMIFS('Fielding Data'!E:E, 'Fielding Data'!$A:$A, $A5476)</f>
        <v>67</v>
      </c>
      <c r="V5476" s="13">
        <f>SUMIFS('Fielding Data'!F:F, 'Fielding Data'!$A:$A, $A5476)</f>
        <v>55</v>
      </c>
      <c r="W5476" s="13">
        <f>SUMIFS('Fielding Data'!G:G, 'Fielding Data'!$A:$A, $A5476)</f>
        <v>0</v>
      </c>
      <c r="X5476" s="13">
        <f>SUMIFS('Fielding Data'!H:H, 'Fielding Data'!$A:$A, $A5476)</f>
        <v>21</v>
      </c>
    </row>
    <row r="5477" spans="1:24" x14ac:dyDescent="0.3">
      <c r="A5477" s="13" t="str">
        <f t="shared" si="171"/>
        <v>murphjr012014</v>
      </c>
      <c r="B5477" s="16" t="s">
        <v>2005</v>
      </c>
      <c r="C5477" s="16">
        <v>2014</v>
      </c>
      <c r="D5477" s="16">
        <v>32</v>
      </c>
      <c r="E5477" s="16">
        <v>81</v>
      </c>
      <c r="F5477" s="16">
        <v>7</v>
      </c>
      <c r="G5477" s="16">
        <v>23</v>
      </c>
      <c r="H5477" s="16">
        <v>4</v>
      </c>
      <c r="I5477" s="16">
        <v>0</v>
      </c>
      <c r="J5477" s="16">
        <v>1</v>
      </c>
      <c r="K5477" s="16">
        <v>9</v>
      </c>
      <c r="L5477" s="16">
        <v>0</v>
      </c>
      <c r="M5477" s="16">
        <v>0</v>
      </c>
      <c r="N5477" s="16">
        <v>4</v>
      </c>
      <c r="O5477" s="16">
        <v>22</v>
      </c>
      <c r="P5477" s="13" t="str">
        <f t="shared" si="170"/>
        <v>C</v>
      </c>
      <c r="Q5477" s="13">
        <f>IFERROR(VLOOKUP($A5477, 'Fielding Data'!$A$1:$H$12056, 5, 0), 0)</f>
        <v>169</v>
      </c>
      <c r="R5477" s="13">
        <f>IFERROR(VLOOKUP($A5477, 'Fielding Data'!$A$1:$H$12056, 6, 0), 0)</f>
        <v>10</v>
      </c>
      <c r="S5477" s="13">
        <f>IFERROR(VLOOKUP($A5477, 'Fielding Data'!$A$1:$H$12056, 7, 0), 0)</f>
        <v>1</v>
      </c>
      <c r="T5477" s="13">
        <f>IFERROR(VLOOKUP($A5477, 'Fielding Data'!$A$1:$H$12056, 8, 0), 0)</f>
        <v>1</v>
      </c>
      <c r="U5477" s="13">
        <f>SUMIFS('Fielding Data'!E:E, 'Fielding Data'!$A:$A, $A5477)</f>
        <v>169</v>
      </c>
      <c r="V5477" s="13">
        <f>SUMIFS('Fielding Data'!F:F, 'Fielding Data'!$A:$A, $A5477)</f>
        <v>10</v>
      </c>
      <c r="W5477" s="13">
        <f>SUMIFS('Fielding Data'!G:G, 'Fielding Data'!$A:$A, $A5477)</f>
        <v>1</v>
      </c>
      <c r="X5477" s="13">
        <f>SUMIFS('Fielding Data'!H:H, 'Fielding Data'!$A:$A, $A5477)</f>
        <v>1</v>
      </c>
    </row>
    <row r="5478" spans="1:24" x14ac:dyDescent="0.3">
      <c r="A5478" s="13" t="str">
        <f t="shared" si="171"/>
        <v>myerswi012014</v>
      </c>
      <c r="B5478" s="16" t="s">
        <v>2006</v>
      </c>
      <c r="C5478" s="16">
        <v>2014</v>
      </c>
      <c r="D5478" s="16">
        <v>87</v>
      </c>
      <c r="E5478" s="16">
        <v>325</v>
      </c>
      <c r="F5478" s="16">
        <v>37</v>
      </c>
      <c r="G5478" s="16">
        <v>72</v>
      </c>
      <c r="H5478" s="16">
        <v>14</v>
      </c>
      <c r="I5478" s="16">
        <v>0</v>
      </c>
      <c r="J5478" s="16">
        <v>6</v>
      </c>
      <c r="K5478" s="16">
        <v>35</v>
      </c>
      <c r="L5478" s="16">
        <v>6</v>
      </c>
      <c r="M5478" s="16">
        <v>1</v>
      </c>
      <c r="N5478" s="16">
        <v>34</v>
      </c>
      <c r="O5478" s="16">
        <v>90</v>
      </c>
      <c r="P5478" s="13" t="str">
        <f t="shared" si="170"/>
        <v>1B</v>
      </c>
      <c r="Q5478" s="13">
        <f>IFERROR(VLOOKUP($A5478, 'Fielding Data'!$A$1:$H$12056, 5, 0), 0)</f>
        <v>1</v>
      </c>
      <c r="R5478" s="13">
        <f>IFERROR(VLOOKUP($A5478, 'Fielding Data'!$A$1:$H$12056, 6, 0), 0)</f>
        <v>0</v>
      </c>
      <c r="S5478" s="13">
        <f>IFERROR(VLOOKUP($A5478, 'Fielding Data'!$A$1:$H$12056, 7, 0), 0)</f>
        <v>0</v>
      </c>
      <c r="T5478" s="13">
        <f>IFERROR(VLOOKUP($A5478, 'Fielding Data'!$A$1:$H$12056, 8, 0), 0)</f>
        <v>0</v>
      </c>
      <c r="U5478" s="13">
        <f>SUMIFS('Fielding Data'!E:E, 'Fielding Data'!$A:$A, $A5478)</f>
        <v>323</v>
      </c>
      <c r="V5478" s="13">
        <f>SUMIFS('Fielding Data'!F:F, 'Fielding Data'!$A:$A, $A5478)</f>
        <v>10</v>
      </c>
      <c r="W5478" s="13">
        <f>SUMIFS('Fielding Data'!G:G, 'Fielding Data'!$A:$A, $A5478)</f>
        <v>8</v>
      </c>
      <c r="X5478" s="13">
        <f>SUMIFS('Fielding Data'!H:H, 'Fielding Data'!$A:$A, $A5478)</f>
        <v>2</v>
      </c>
    </row>
    <row r="5479" spans="1:24" x14ac:dyDescent="0.3">
      <c r="A5479" s="13" t="str">
        <f t="shared" si="171"/>
        <v>nadyxa012014</v>
      </c>
      <c r="B5479" s="16" t="s">
        <v>157</v>
      </c>
      <c r="C5479" s="16">
        <v>2014</v>
      </c>
      <c r="D5479" s="16">
        <v>22</v>
      </c>
      <c r="E5479" s="16">
        <v>37</v>
      </c>
      <c r="F5479" s="16">
        <v>4</v>
      </c>
      <c r="G5479" s="16">
        <v>5</v>
      </c>
      <c r="H5479" s="16">
        <v>1</v>
      </c>
      <c r="I5479" s="16">
        <v>0</v>
      </c>
      <c r="J5479" s="16">
        <v>3</v>
      </c>
      <c r="K5479" s="16">
        <v>4</v>
      </c>
      <c r="L5479" s="16">
        <v>0</v>
      </c>
      <c r="M5479" s="16">
        <v>0</v>
      </c>
      <c r="N5479" s="16">
        <v>5</v>
      </c>
      <c r="O5479" s="16">
        <v>9</v>
      </c>
      <c r="P5479" s="13" t="str">
        <f t="shared" si="170"/>
        <v>1B</v>
      </c>
      <c r="Q5479" s="13">
        <f>IFERROR(VLOOKUP($A5479, 'Fielding Data'!$A$1:$H$12056, 5, 0), 0)</f>
        <v>0</v>
      </c>
      <c r="R5479" s="13">
        <f>IFERROR(VLOOKUP($A5479, 'Fielding Data'!$A$1:$H$12056, 6, 0), 0)</f>
        <v>0</v>
      </c>
      <c r="S5479" s="13">
        <f>IFERROR(VLOOKUP($A5479, 'Fielding Data'!$A$1:$H$12056, 7, 0), 0)</f>
        <v>0</v>
      </c>
      <c r="T5479" s="13">
        <f>IFERROR(VLOOKUP($A5479, 'Fielding Data'!$A$1:$H$12056, 8, 0), 0)</f>
        <v>0</v>
      </c>
      <c r="U5479" s="13">
        <f>SUMIFS('Fielding Data'!E:E, 'Fielding Data'!$A:$A, $A5479)</f>
        <v>22</v>
      </c>
      <c r="V5479" s="13">
        <f>SUMIFS('Fielding Data'!F:F, 'Fielding Data'!$A:$A, $A5479)</f>
        <v>0</v>
      </c>
      <c r="W5479" s="13">
        <f>SUMIFS('Fielding Data'!G:G, 'Fielding Data'!$A:$A, $A5479)</f>
        <v>0</v>
      </c>
      <c r="X5479" s="13">
        <f>SUMIFS('Fielding Data'!H:H, 'Fielding Data'!$A:$A, $A5479)</f>
        <v>0</v>
      </c>
    </row>
    <row r="5480" spans="1:24" x14ac:dyDescent="0.3">
      <c r="A5480" s="13" t="str">
        <f t="shared" si="171"/>
        <v>napolmi012014</v>
      </c>
      <c r="B5480" s="16" t="s">
        <v>697</v>
      </c>
      <c r="C5480" s="16">
        <v>2014</v>
      </c>
      <c r="D5480" s="16">
        <v>119</v>
      </c>
      <c r="E5480" s="16">
        <v>415</v>
      </c>
      <c r="F5480" s="16">
        <v>49</v>
      </c>
      <c r="G5480" s="16">
        <v>103</v>
      </c>
      <c r="H5480" s="16">
        <v>20</v>
      </c>
      <c r="I5480" s="16">
        <v>0</v>
      </c>
      <c r="J5480" s="16">
        <v>17</v>
      </c>
      <c r="K5480" s="16">
        <v>55</v>
      </c>
      <c r="L5480" s="16">
        <v>3</v>
      </c>
      <c r="M5480" s="16">
        <v>2</v>
      </c>
      <c r="N5480" s="16">
        <v>78</v>
      </c>
      <c r="O5480" s="16">
        <v>133</v>
      </c>
      <c r="P5480" s="13" t="str">
        <f t="shared" si="170"/>
        <v>1B</v>
      </c>
      <c r="Q5480" s="13">
        <f>IFERROR(VLOOKUP($A5480, 'Fielding Data'!$A$1:$H$12056, 5, 0), 0)</f>
        <v>904</v>
      </c>
      <c r="R5480" s="13">
        <f>IFERROR(VLOOKUP($A5480, 'Fielding Data'!$A$1:$H$12056, 6, 0), 0)</f>
        <v>71</v>
      </c>
      <c r="S5480" s="13">
        <f>IFERROR(VLOOKUP($A5480, 'Fielding Data'!$A$1:$H$12056, 7, 0), 0)</f>
        <v>8</v>
      </c>
      <c r="T5480" s="13">
        <f>IFERROR(VLOOKUP($A5480, 'Fielding Data'!$A$1:$H$12056, 8, 0), 0)</f>
        <v>92</v>
      </c>
      <c r="U5480" s="13">
        <f>SUMIFS('Fielding Data'!E:E, 'Fielding Data'!$A:$A, $A5480)</f>
        <v>904</v>
      </c>
      <c r="V5480" s="13">
        <f>SUMIFS('Fielding Data'!F:F, 'Fielding Data'!$A:$A, $A5480)</f>
        <v>71</v>
      </c>
      <c r="W5480" s="13">
        <f>SUMIFS('Fielding Data'!G:G, 'Fielding Data'!$A:$A, $A5480)</f>
        <v>8</v>
      </c>
      <c r="X5480" s="13">
        <f>SUMIFS('Fielding Data'!H:H, 'Fielding Data'!$A:$A, $A5480)</f>
        <v>92</v>
      </c>
    </row>
    <row r="5481" spans="1:24" x14ac:dyDescent="0.3">
      <c r="A5481" s="13" t="str">
        <f t="shared" si="171"/>
        <v>nathajo012014</v>
      </c>
      <c r="B5481" s="16" t="s">
        <v>158</v>
      </c>
      <c r="C5481" s="16">
        <v>2014</v>
      </c>
      <c r="D5481" s="16">
        <v>62</v>
      </c>
      <c r="E5481" s="16">
        <v>0</v>
      </c>
      <c r="F5481" s="16">
        <v>0</v>
      </c>
      <c r="G5481" s="16">
        <v>0</v>
      </c>
      <c r="H5481" s="16">
        <v>0</v>
      </c>
      <c r="I5481" s="16">
        <v>0</v>
      </c>
      <c r="J5481" s="16">
        <v>0</v>
      </c>
      <c r="K5481" s="16">
        <v>0</v>
      </c>
      <c r="L5481" s="16">
        <v>0</v>
      </c>
      <c r="M5481" s="16">
        <v>0</v>
      </c>
      <c r="N5481" s="16">
        <v>0</v>
      </c>
      <c r="O5481" s="16">
        <v>0</v>
      </c>
      <c r="P5481" s="13" t="str">
        <f t="shared" si="170"/>
        <v>P</v>
      </c>
      <c r="Q5481" s="13">
        <f>IFERROR(VLOOKUP($A5481, 'Fielding Data'!$A$1:$H$12056, 5, 0), 0)</f>
        <v>6</v>
      </c>
      <c r="R5481" s="13">
        <f>IFERROR(VLOOKUP($A5481, 'Fielding Data'!$A$1:$H$12056, 6, 0), 0)</f>
        <v>6</v>
      </c>
      <c r="S5481" s="13">
        <f>IFERROR(VLOOKUP($A5481, 'Fielding Data'!$A$1:$H$12056, 7, 0), 0)</f>
        <v>0</v>
      </c>
      <c r="T5481" s="13">
        <f>IFERROR(VLOOKUP($A5481, 'Fielding Data'!$A$1:$H$12056, 8, 0), 0)</f>
        <v>0</v>
      </c>
      <c r="U5481" s="13">
        <f>SUMIFS('Fielding Data'!E:E, 'Fielding Data'!$A:$A, $A5481)</f>
        <v>6</v>
      </c>
      <c r="V5481" s="13">
        <f>SUMIFS('Fielding Data'!F:F, 'Fielding Data'!$A:$A, $A5481)</f>
        <v>6</v>
      </c>
      <c r="W5481" s="13">
        <f>SUMIFS('Fielding Data'!G:G, 'Fielding Data'!$A:$A, $A5481)</f>
        <v>0</v>
      </c>
      <c r="X5481" s="13">
        <f>SUMIFS('Fielding Data'!H:H, 'Fielding Data'!$A:$A, $A5481)</f>
        <v>0</v>
      </c>
    </row>
    <row r="5482" spans="1:24" x14ac:dyDescent="0.3">
      <c r="A5482" s="13" t="str">
        <f t="shared" si="171"/>
        <v>navada012014</v>
      </c>
      <c r="B5482" s="16" t="s">
        <v>1344</v>
      </c>
      <c r="C5482" s="16">
        <v>2014</v>
      </c>
      <c r="D5482" s="16">
        <v>113</v>
      </c>
      <c r="E5482" s="16">
        <v>363</v>
      </c>
      <c r="F5482" s="16">
        <v>41</v>
      </c>
      <c r="G5482" s="16">
        <v>98</v>
      </c>
      <c r="H5482" s="16">
        <v>21</v>
      </c>
      <c r="I5482" s="16">
        <v>0</v>
      </c>
      <c r="J5482" s="16">
        <v>4</v>
      </c>
      <c r="K5482" s="16">
        <v>37</v>
      </c>
      <c r="L5482" s="16">
        <v>4</v>
      </c>
      <c r="M5482" s="16">
        <v>2</v>
      </c>
      <c r="N5482" s="16">
        <v>33</v>
      </c>
      <c r="O5482" s="16">
        <v>81</v>
      </c>
      <c r="P5482" s="13" t="str">
        <f t="shared" si="170"/>
        <v>1B</v>
      </c>
      <c r="Q5482" s="13">
        <f>IFERROR(VLOOKUP($A5482, 'Fielding Data'!$A$1:$H$12056, 5, 0), 0)</f>
        <v>51</v>
      </c>
      <c r="R5482" s="13">
        <f>IFERROR(VLOOKUP($A5482, 'Fielding Data'!$A$1:$H$12056, 6, 0), 0)</f>
        <v>6</v>
      </c>
      <c r="S5482" s="13">
        <f>IFERROR(VLOOKUP($A5482, 'Fielding Data'!$A$1:$H$12056, 7, 0), 0)</f>
        <v>1</v>
      </c>
      <c r="T5482" s="13">
        <f>IFERROR(VLOOKUP($A5482, 'Fielding Data'!$A$1:$H$12056, 8, 0), 0)</f>
        <v>5</v>
      </c>
      <c r="U5482" s="13">
        <f>SUMIFS('Fielding Data'!E:E, 'Fielding Data'!$A:$A, $A5482)</f>
        <v>407</v>
      </c>
      <c r="V5482" s="13">
        <f>SUMIFS('Fielding Data'!F:F, 'Fielding Data'!$A:$A, $A5482)</f>
        <v>24</v>
      </c>
      <c r="W5482" s="13">
        <f>SUMIFS('Fielding Data'!G:G, 'Fielding Data'!$A:$A, $A5482)</f>
        <v>7</v>
      </c>
      <c r="X5482" s="13">
        <f>SUMIFS('Fielding Data'!H:H, 'Fielding Data'!$A:$A, $A5482)</f>
        <v>7</v>
      </c>
    </row>
    <row r="5483" spans="1:24" x14ac:dyDescent="0.3">
      <c r="A5483" s="13" t="str">
        <f t="shared" si="171"/>
        <v>navardi012014</v>
      </c>
      <c r="B5483" s="16" t="s">
        <v>480</v>
      </c>
      <c r="C5483" s="16">
        <v>2014</v>
      </c>
      <c r="D5483" s="16">
        <v>139</v>
      </c>
      <c r="E5483" s="16">
        <v>481</v>
      </c>
      <c r="F5483" s="16">
        <v>40</v>
      </c>
      <c r="G5483" s="16">
        <v>132</v>
      </c>
      <c r="H5483" s="16">
        <v>22</v>
      </c>
      <c r="I5483" s="16">
        <v>0</v>
      </c>
      <c r="J5483" s="16">
        <v>12</v>
      </c>
      <c r="K5483" s="16">
        <v>69</v>
      </c>
      <c r="L5483" s="16">
        <v>3</v>
      </c>
      <c r="M5483" s="16">
        <v>0</v>
      </c>
      <c r="N5483" s="16">
        <v>32</v>
      </c>
      <c r="O5483" s="16">
        <v>76</v>
      </c>
      <c r="P5483" s="13" t="str">
        <f t="shared" si="170"/>
        <v>C</v>
      </c>
      <c r="Q5483" s="13">
        <f>IFERROR(VLOOKUP($A5483, 'Fielding Data'!$A$1:$H$12056, 5, 0), 0)</f>
        <v>782</v>
      </c>
      <c r="R5483" s="13">
        <f>IFERROR(VLOOKUP($A5483, 'Fielding Data'!$A$1:$H$12056, 6, 0), 0)</f>
        <v>35</v>
      </c>
      <c r="S5483" s="13">
        <f>IFERROR(VLOOKUP($A5483, 'Fielding Data'!$A$1:$H$12056, 7, 0), 0)</f>
        <v>3</v>
      </c>
      <c r="T5483" s="13">
        <f>IFERROR(VLOOKUP($A5483, 'Fielding Data'!$A$1:$H$12056, 8, 0), 0)</f>
        <v>3</v>
      </c>
      <c r="U5483" s="13">
        <f>SUMIFS('Fielding Data'!E:E, 'Fielding Data'!$A:$A, $A5483)</f>
        <v>782</v>
      </c>
      <c r="V5483" s="13">
        <f>SUMIFS('Fielding Data'!F:F, 'Fielding Data'!$A:$A, $A5483)</f>
        <v>35</v>
      </c>
      <c r="W5483" s="13">
        <f>SUMIFS('Fielding Data'!G:G, 'Fielding Data'!$A:$A, $A5483)</f>
        <v>3</v>
      </c>
      <c r="X5483" s="13">
        <f>SUMIFS('Fielding Data'!H:H, 'Fielding Data'!$A:$A, $A5483)</f>
        <v>3</v>
      </c>
    </row>
    <row r="5484" spans="1:24" x14ac:dyDescent="0.3">
      <c r="A5484" s="13" t="str">
        <f t="shared" si="171"/>
        <v>navaref012014</v>
      </c>
      <c r="B5484" s="16" t="s">
        <v>1569</v>
      </c>
      <c r="C5484" s="16">
        <v>2014</v>
      </c>
      <c r="D5484" s="16">
        <v>64</v>
      </c>
      <c r="E5484" s="16">
        <v>159</v>
      </c>
      <c r="F5484" s="16">
        <v>17</v>
      </c>
      <c r="G5484" s="16">
        <v>39</v>
      </c>
      <c r="H5484" s="16">
        <v>10</v>
      </c>
      <c r="I5484" s="16">
        <v>1</v>
      </c>
      <c r="J5484" s="16">
        <v>1</v>
      </c>
      <c r="K5484" s="16">
        <v>14</v>
      </c>
      <c r="L5484" s="16">
        <v>1</v>
      </c>
      <c r="M5484" s="16">
        <v>3</v>
      </c>
      <c r="N5484" s="16">
        <v>13</v>
      </c>
      <c r="O5484" s="16">
        <v>27</v>
      </c>
      <c r="P5484" s="13" t="str">
        <f t="shared" si="170"/>
        <v>1B</v>
      </c>
      <c r="Q5484" s="13">
        <f>IFERROR(VLOOKUP($A5484, 'Fielding Data'!$A$1:$H$12056, 5, 0), 0)</f>
        <v>124</v>
      </c>
      <c r="R5484" s="13">
        <f>IFERROR(VLOOKUP($A5484, 'Fielding Data'!$A$1:$H$12056, 6, 0), 0)</f>
        <v>8</v>
      </c>
      <c r="S5484" s="13">
        <f>IFERROR(VLOOKUP($A5484, 'Fielding Data'!$A$1:$H$12056, 7, 0), 0)</f>
        <v>1</v>
      </c>
      <c r="T5484" s="13">
        <f>IFERROR(VLOOKUP($A5484, 'Fielding Data'!$A$1:$H$12056, 8, 0), 0)</f>
        <v>10</v>
      </c>
      <c r="U5484" s="13">
        <f>SUMIFS('Fielding Data'!E:E, 'Fielding Data'!$A:$A, $A5484)</f>
        <v>228</v>
      </c>
      <c r="V5484" s="13">
        <f>SUMIFS('Fielding Data'!F:F, 'Fielding Data'!$A:$A, $A5484)</f>
        <v>12</v>
      </c>
      <c r="W5484" s="13">
        <f>SUMIFS('Fielding Data'!G:G, 'Fielding Data'!$A:$A, $A5484)</f>
        <v>3</v>
      </c>
      <c r="X5484" s="13">
        <f>SUMIFS('Fielding Data'!H:H, 'Fielding Data'!$A:$A, $A5484)</f>
        <v>10</v>
      </c>
    </row>
    <row r="5485" spans="1:24" x14ac:dyDescent="0.3">
      <c r="A5485" s="13" t="str">
        <f t="shared" si="171"/>
        <v>negrokr012014</v>
      </c>
      <c r="B5485" s="16" t="s">
        <v>1788</v>
      </c>
      <c r="C5485" s="16">
        <v>2014</v>
      </c>
      <c r="D5485" s="16">
        <v>49</v>
      </c>
      <c r="E5485" s="16">
        <v>144</v>
      </c>
      <c r="F5485" s="16">
        <v>19</v>
      </c>
      <c r="G5485" s="16">
        <v>39</v>
      </c>
      <c r="H5485" s="16">
        <v>10</v>
      </c>
      <c r="I5485" s="16">
        <v>1</v>
      </c>
      <c r="J5485" s="16">
        <v>6</v>
      </c>
      <c r="K5485" s="16">
        <v>17</v>
      </c>
      <c r="L5485" s="16">
        <v>5</v>
      </c>
      <c r="M5485" s="16">
        <v>0</v>
      </c>
      <c r="N5485" s="16">
        <v>12</v>
      </c>
      <c r="O5485" s="16">
        <v>40</v>
      </c>
      <c r="P5485" s="13" t="str">
        <f t="shared" si="170"/>
        <v>2B</v>
      </c>
      <c r="Q5485" s="13">
        <f>IFERROR(VLOOKUP($A5485, 'Fielding Data'!$A$1:$H$12056, 5, 0), 0)</f>
        <v>22</v>
      </c>
      <c r="R5485" s="13">
        <f>IFERROR(VLOOKUP($A5485, 'Fielding Data'!$A$1:$H$12056, 6, 0), 0)</f>
        <v>46</v>
      </c>
      <c r="S5485" s="13">
        <f>IFERROR(VLOOKUP($A5485, 'Fielding Data'!$A$1:$H$12056, 7, 0), 0)</f>
        <v>0</v>
      </c>
      <c r="T5485" s="13">
        <f>IFERROR(VLOOKUP($A5485, 'Fielding Data'!$A$1:$H$12056, 8, 0), 0)</f>
        <v>8</v>
      </c>
      <c r="U5485" s="13">
        <f>SUMIFS('Fielding Data'!E:E, 'Fielding Data'!$A:$A, $A5485)</f>
        <v>45</v>
      </c>
      <c r="V5485" s="13">
        <f>SUMIFS('Fielding Data'!F:F, 'Fielding Data'!$A:$A, $A5485)</f>
        <v>93</v>
      </c>
      <c r="W5485" s="13">
        <f>SUMIFS('Fielding Data'!G:G, 'Fielding Data'!$A:$A, $A5485)</f>
        <v>1</v>
      </c>
      <c r="X5485" s="13">
        <f>SUMIFS('Fielding Data'!H:H, 'Fielding Data'!$A:$A, $A5485)</f>
        <v>13</v>
      </c>
    </row>
    <row r="5486" spans="1:24" x14ac:dyDescent="0.3">
      <c r="A5486" s="13" t="str">
        <f t="shared" si="171"/>
        <v>nelsoch012014</v>
      </c>
      <c r="B5486" s="16" t="s">
        <v>1346</v>
      </c>
      <c r="C5486" s="16">
        <v>2014</v>
      </c>
      <c r="D5486" s="16">
        <v>27</v>
      </c>
      <c r="E5486" s="16">
        <v>73</v>
      </c>
      <c r="F5486" s="16">
        <v>5</v>
      </c>
      <c r="G5486" s="16">
        <v>17</v>
      </c>
      <c r="H5486" s="16">
        <v>3</v>
      </c>
      <c r="I5486" s="16">
        <v>0</v>
      </c>
      <c r="J5486" s="16">
        <v>0</v>
      </c>
      <c r="K5486" s="16">
        <v>7</v>
      </c>
      <c r="L5486" s="16">
        <v>1</v>
      </c>
      <c r="M5486" s="16">
        <v>2</v>
      </c>
      <c r="N5486" s="16">
        <v>7</v>
      </c>
      <c r="O5486" s="16">
        <v>14</v>
      </c>
      <c r="P5486" s="13" t="str">
        <f t="shared" si="170"/>
        <v>1B</v>
      </c>
      <c r="Q5486" s="13">
        <f>IFERROR(VLOOKUP($A5486, 'Fielding Data'!$A$1:$H$12056, 5, 0), 0)</f>
        <v>1</v>
      </c>
      <c r="R5486" s="13">
        <f>IFERROR(VLOOKUP($A5486, 'Fielding Data'!$A$1:$H$12056, 6, 0), 0)</f>
        <v>1</v>
      </c>
      <c r="S5486" s="13">
        <f>IFERROR(VLOOKUP($A5486, 'Fielding Data'!$A$1:$H$12056, 7, 0), 0)</f>
        <v>0</v>
      </c>
      <c r="T5486" s="13">
        <f>IFERROR(VLOOKUP($A5486, 'Fielding Data'!$A$1:$H$12056, 8, 0), 0)</f>
        <v>1</v>
      </c>
      <c r="U5486" s="13">
        <f>SUMIFS('Fielding Data'!E:E, 'Fielding Data'!$A:$A, $A5486)</f>
        <v>14</v>
      </c>
      <c r="V5486" s="13">
        <f>SUMIFS('Fielding Data'!F:F, 'Fielding Data'!$A:$A, $A5486)</f>
        <v>36</v>
      </c>
      <c r="W5486" s="13">
        <f>SUMIFS('Fielding Data'!G:G, 'Fielding Data'!$A:$A, $A5486)</f>
        <v>2</v>
      </c>
      <c r="X5486" s="13">
        <f>SUMIFS('Fielding Data'!H:H, 'Fielding Data'!$A:$A, $A5486)</f>
        <v>3</v>
      </c>
    </row>
    <row r="5487" spans="1:24" x14ac:dyDescent="0.3">
      <c r="A5487" s="13" t="str">
        <f t="shared" si="171"/>
        <v>nelsoji022014</v>
      </c>
      <c r="B5487" s="16" t="s">
        <v>2007</v>
      </c>
      <c r="C5487" s="16">
        <v>2014</v>
      </c>
      <c r="D5487" s="16">
        <v>14</v>
      </c>
      <c r="E5487" s="16">
        <v>21</v>
      </c>
      <c r="F5487" s="16">
        <v>1</v>
      </c>
      <c r="G5487" s="16">
        <v>3</v>
      </c>
      <c r="H5487" s="16">
        <v>1</v>
      </c>
      <c r="I5487" s="16">
        <v>0</v>
      </c>
      <c r="J5487" s="16">
        <v>0</v>
      </c>
      <c r="K5487" s="16">
        <v>0</v>
      </c>
      <c r="L5487" s="16">
        <v>0</v>
      </c>
      <c r="M5487" s="16">
        <v>0</v>
      </c>
      <c r="N5487" s="16">
        <v>0</v>
      </c>
      <c r="O5487" s="16">
        <v>7</v>
      </c>
      <c r="P5487" s="13" t="str">
        <f t="shared" si="170"/>
        <v>P</v>
      </c>
      <c r="Q5487" s="13">
        <f>IFERROR(VLOOKUP($A5487, 'Fielding Data'!$A$1:$H$12056, 5, 0), 0)</f>
        <v>2</v>
      </c>
      <c r="R5487" s="13">
        <f>IFERROR(VLOOKUP($A5487, 'Fielding Data'!$A$1:$H$12056, 6, 0), 0)</f>
        <v>6</v>
      </c>
      <c r="S5487" s="13">
        <f>IFERROR(VLOOKUP($A5487, 'Fielding Data'!$A$1:$H$12056, 7, 0), 0)</f>
        <v>1</v>
      </c>
      <c r="T5487" s="13">
        <f>IFERROR(VLOOKUP($A5487, 'Fielding Data'!$A$1:$H$12056, 8, 0), 0)</f>
        <v>1</v>
      </c>
      <c r="U5487" s="13">
        <f>SUMIFS('Fielding Data'!E:E, 'Fielding Data'!$A:$A, $A5487)</f>
        <v>2</v>
      </c>
      <c r="V5487" s="13">
        <f>SUMIFS('Fielding Data'!F:F, 'Fielding Data'!$A:$A, $A5487)</f>
        <v>6</v>
      </c>
      <c r="W5487" s="13">
        <f>SUMIFS('Fielding Data'!G:G, 'Fielding Data'!$A:$A, $A5487)</f>
        <v>1</v>
      </c>
      <c r="X5487" s="13">
        <f>SUMIFS('Fielding Data'!H:H, 'Fielding Data'!$A:$A, $A5487)</f>
        <v>1</v>
      </c>
    </row>
    <row r="5488" spans="1:24" x14ac:dyDescent="0.3">
      <c r="A5488" s="13" t="str">
        <f t="shared" si="171"/>
        <v>nerishe012014</v>
      </c>
      <c r="B5488" s="16" t="s">
        <v>2228</v>
      </c>
      <c r="C5488" s="16">
        <v>2014</v>
      </c>
      <c r="D5488" s="16">
        <v>1</v>
      </c>
      <c r="E5488" s="16">
        <v>0</v>
      </c>
      <c r="F5488" s="16">
        <v>0</v>
      </c>
      <c r="G5488" s="16">
        <v>0</v>
      </c>
      <c r="H5488" s="16">
        <v>0</v>
      </c>
      <c r="I5488" s="16">
        <v>0</v>
      </c>
      <c r="J5488" s="16">
        <v>0</v>
      </c>
      <c r="K5488" s="16">
        <v>0</v>
      </c>
      <c r="L5488" s="16">
        <v>0</v>
      </c>
      <c r="M5488" s="16">
        <v>0</v>
      </c>
      <c r="N5488" s="16">
        <v>0</v>
      </c>
      <c r="O5488" s="16">
        <v>0</v>
      </c>
      <c r="P5488" s="13" t="str">
        <f t="shared" si="170"/>
        <v>P</v>
      </c>
      <c r="Q5488" s="13">
        <f>IFERROR(VLOOKUP($A5488, 'Fielding Data'!$A$1:$H$12056, 5, 0), 0)</f>
        <v>0</v>
      </c>
      <c r="R5488" s="13">
        <f>IFERROR(VLOOKUP($A5488, 'Fielding Data'!$A$1:$H$12056, 6, 0), 0)</f>
        <v>0</v>
      </c>
      <c r="S5488" s="13">
        <f>IFERROR(VLOOKUP($A5488, 'Fielding Data'!$A$1:$H$12056, 7, 0), 0)</f>
        <v>0</v>
      </c>
      <c r="T5488" s="13">
        <f>IFERROR(VLOOKUP($A5488, 'Fielding Data'!$A$1:$H$12056, 8, 0), 0)</f>
        <v>0</v>
      </c>
      <c r="U5488" s="13">
        <f>SUMIFS('Fielding Data'!E:E, 'Fielding Data'!$A:$A, $A5488)</f>
        <v>0</v>
      </c>
      <c r="V5488" s="13">
        <f>SUMIFS('Fielding Data'!F:F, 'Fielding Data'!$A:$A, $A5488)</f>
        <v>0</v>
      </c>
      <c r="W5488" s="13">
        <f>SUMIFS('Fielding Data'!G:G, 'Fielding Data'!$A:$A, $A5488)</f>
        <v>0</v>
      </c>
      <c r="X5488" s="13">
        <f>SUMIFS('Fielding Data'!H:H, 'Fielding Data'!$A:$A, $A5488)</f>
        <v>0</v>
      </c>
    </row>
    <row r="5489" spans="1:24" x14ac:dyDescent="0.3">
      <c r="A5489" s="13" t="str">
        <f t="shared" si="171"/>
        <v>neshepa012014</v>
      </c>
      <c r="B5489" s="16" t="s">
        <v>700</v>
      </c>
      <c r="C5489" s="16">
        <v>2014</v>
      </c>
      <c r="D5489" s="16">
        <v>71</v>
      </c>
      <c r="E5489" s="16">
        <v>0</v>
      </c>
      <c r="F5489" s="16">
        <v>0</v>
      </c>
      <c r="G5489" s="16">
        <v>0</v>
      </c>
      <c r="H5489" s="16">
        <v>0</v>
      </c>
      <c r="I5489" s="16">
        <v>0</v>
      </c>
      <c r="J5489" s="16">
        <v>0</v>
      </c>
      <c r="K5489" s="16">
        <v>0</v>
      </c>
      <c r="L5489" s="16">
        <v>0</v>
      </c>
      <c r="M5489" s="16">
        <v>0</v>
      </c>
      <c r="N5489" s="16">
        <v>0</v>
      </c>
      <c r="O5489" s="16">
        <v>0</v>
      </c>
      <c r="P5489" s="13" t="str">
        <f t="shared" si="170"/>
        <v>P</v>
      </c>
      <c r="Q5489" s="13">
        <f>IFERROR(VLOOKUP($A5489, 'Fielding Data'!$A$1:$H$12056, 5, 0), 0)</f>
        <v>2</v>
      </c>
      <c r="R5489" s="13">
        <f>IFERROR(VLOOKUP($A5489, 'Fielding Data'!$A$1:$H$12056, 6, 0), 0)</f>
        <v>8</v>
      </c>
      <c r="S5489" s="13">
        <f>IFERROR(VLOOKUP($A5489, 'Fielding Data'!$A$1:$H$12056, 7, 0), 0)</f>
        <v>0</v>
      </c>
      <c r="T5489" s="13">
        <f>IFERROR(VLOOKUP($A5489, 'Fielding Data'!$A$1:$H$12056, 8, 0), 0)</f>
        <v>0</v>
      </c>
      <c r="U5489" s="13">
        <f>SUMIFS('Fielding Data'!E:E, 'Fielding Data'!$A:$A, $A5489)</f>
        <v>2</v>
      </c>
      <c r="V5489" s="13">
        <f>SUMIFS('Fielding Data'!F:F, 'Fielding Data'!$A:$A, $A5489)</f>
        <v>8</v>
      </c>
      <c r="W5489" s="13">
        <f>SUMIFS('Fielding Data'!G:G, 'Fielding Data'!$A:$A, $A5489)</f>
        <v>0</v>
      </c>
      <c r="X5489" s="13">
        <f>SUMIFS('Fielding Data'!H:H, 'Fielding Data'!$A:$A, $A5489)</f>
        <v>0</v>
      </c>
    </row>
    <row r="5490" spans="1:24" x14ac:dyDescent="0.3">
      <c r="A5490" s="13" t="str">
        <f t="shared" si="171"/>
        <v>nicasju012014</v>
      </c>
      <c r="B5490" s="16" t="s">
        <v>1570</v>
      </c>
      <c r="C5490" s="16">
        <v>2014</v>
      </c>
      <c r="D5490" s="16">
        <v>33</v>
      </c>
      <c r="E5490" s="16">
        <v>24</v>
      </c>
      <c r="F5490" s="16">
        <v>0</v>
      </c>
      <c r="G5490" s="16">
        <v>2</v>
      </c>
      <c r="H5490" s="16">
        <v>0</v>
      </c>
      <c r="I5490" s="16">
        <v>0</v>
      </c>
      <c r="J5490" s="16">
        <v>0</v>
      </c>
      <c r="K5490" s="16">
        <v>4</v>
      </c>
      <c r="L5490" s="16">
        <v>0</v>
      </c>
      <c r="M5490" s="16">
        <v>0</v>
      </c>
      <c r="N5490" s="16">
        <v>0</v>
      </c>
      <c r="O5490" s="16">
        <v>13</v>
      </c>
      <c r="P5490" s="13" t="str">
        <f t="shared" si="170"/>
        <v>P</v>
      </c>
      <c r="Q5490" s="13">
        <f>IFERROR(VLOOKUP($A5490, 'Fielding Data'!$A$1:$H$12056, 5, 0), 0)</f>
        <v>6</v>
      </c>
      <c r="R5490" s="13">
        <f>IFERROR(VLOOKUP($A5490, 'Fielding Data'!$A$1:$H$12056, 6, 0), 0)</f>
        <v>11</v>
      </c>
      <c r="S5490" s="13">
        <f>IFERROR(VLOOKUP($A5490, 'Fielding Data'!$A$1:$H$12056, 7, 0), 0)</f>
        <v>1</v>
      </c>
      <c r="T5490" s="13">
        <f>IFERROR(VLOOKUP($A5490, 'Fielding Data'!$A$1:$H$12056, 8, 0), 0)</f>
        <v>0</v>
      </c>
      <c r="U5490" s="13">
        <f>SUMIFS('Fielding Data'!E:E, 'Fielding Data'!$A:$A, $A5490)</f>
        <v>6</v>
      </c>
      <c r="V5490" s="13">
        <f>SUMIFS('Fielding Data'!F:F, 'Fielding Data'!$A:$A, $A5490)</f>
        <v>11</v>
      </c>
      <c r="W5490" s="13">
        <f>SUMIFS('Fielding Data'!G:G, 'Fielding Data'!$A:$A, $A5490)</f>
        <v>1</v>
      </c>
      <c r="X5490" s="13">
        <f>SUMIFS('Fielding Data'!H:H, 'Fielding Data'!$A:$A, $A5490)</f>
        <v>0</v>
      </c>
    </row>
    <row r="5491" spans="1:24" x14ac:dyDescent="0.3">
      <c r="A5491" s="13" t="str">
        <f t="shared" si="171"/>
        <v>niesejo012014</v>
      </c>
      <c r="B5491" s="16" t="s">
        <v>977</v>
      </c>
      <c r="C5491" s="16">
        <v>2014</v>
      </c>
      <c r="D5491" s="16">
        <v>31</v>
      </c>
      <c r="E5491" s="16">
        <v>55</v>
      </c>
      <c r="F5491" s="16">
        <v>3</v>
      </c>
      <c r="G5491" s="16">
        <v>5</v>
      </c>
      <c r="H5491" s="16">
        <v>1</v>
      </c>
      <c r="I5491" s="16">
        <v>0</v>
      </c>
      <c r="J5491" s="16">
        <v>0</v>
      </c>
      <c r="K5491" s="16">
        <v>4</v>
      </c>
      <c r="L5491" s="16">
        <v>0</v>
      </c>
      <c r="M5491" s="16">
        <v>0</v>
      </c>
      <c r="N5491" s="16">
        <v>6</v>
      </c>
      <c r="O5491" s="16">
        <v>29</v>
      </c>
      <c r="P5491" s="13" t="str">
        <f t="shared" si="170"/>
        <v>P</v>
      </c>
      <c r="Q5491" s="13">
        <f>IFERROR(VLOOKUP($A5491, 'Fielding Data'!$A$1:$H$12056, 5, 0), 0)</f>
        <v>2</v>
      </c>
      <c r="R5491" s="13">
        <f>IFERROR(VLOOKUP($A5491, 'Fielding Data'!$A$1:$H$12056, 6, 0), 0)</f>
        <v>33</v>
      </c>
      <c r="S5491" s="13">
        <f>IFERROR(VLOOKUP($A5491, 'Fielding Data'!$A$1:$H$12056, 7, 0), 0)</f>
        <v>4</v>
      </c>
      <c r="T5491" s="13">
        <f>IFERROR(VLOOKUP($A5491, 'Fielding Data'!$A$1:$H$12056, 8, 0), 0)</f>
        <v>2</v>
      </c>
      <c r="U5491" s="13">
        <f>SUMIFS('Fielding Data'!E:E, 'Fielding Data'!$A:$A, $A5491)</f>
        <v>2</v>
      </c>
      <c r="V5491" s="13">
        <f>SUMIFS('Fielding Data'!F:F, 'Fielding Data'!$A:$A, $A5491)</f>
        <v>33</v>
      </c>
      <c r="W5491" s="13">
        <f>SUMIFS('Fielding Data'!G:G, 'Fielding Data'!$A:$A, $A5491)</f>
        <v>4</v>
      </c>
      <c r="X5491" s="13">
        <f>SUMIFS('Fielding Data'!H:H, 'Fielding Data'!$A:$A, $A5491)</f>
        <v>2</v>
      </c>
    </row>
    <row r="5492" spans="1:24" x14ac:dyDescent="0.3">
      <c r="A5492" s="13" t="str">
        <f t="shared" si="171"/>
        <v>nietoad012014</v>
      </c>
      <c r="B5492" s="16" t="s">
        <v>2229</v>
      </c>
      <c r="C5492" s="16">
        <v>2014</v>
      </c>
      <c r="D5492" s="16">
        <v>48</v>
      </c>
      <c r="E5492" s="16">
        <v>106</v>
      </c>
      <c r="F5492" s="16">
        <v>8</v>
      </c>
      <c r="G5492" s="16">
        <v>25</v>
      </c>
      <c r="H5492" s="16">
        <v>5</v>
      </c>
      <c r="I5492" s="16">
        <v>0</v>
      </c>
      <c r="J5492" s="16">
        <v>2</v>
      </c>
      <c r="K5492" s="16">
        <v>7</v>
      </c>
      <c r="L5492" s="16">
        <v>0</v>
      </c>
      <c r="M5492" s="16">
        <v>1</v>
      </c>
      <c r="N5492" s="16">
        <v>8</v>
      </c>
      <c r="O5492" s="16">
        <v>38</v>
      </c>
      <c r="P5492" s="13" t="str">
        <f t="shared" si="170"/>
        <v>C</v>
      </c>
      <c r="Q5492" s="13">
        <f>IFERROR(VLOOKUP($A5492, 'Fielding Data'!$A$1:$H$12056, 5, 0), 0)</f>
        <v>201</v>
      </c>
      <c r="R5492" s="13">
        <f>IFERROR(VLOOKUP($A5492, 'Fielding Data'!$A$1:$H$12056, 6, 0), 0)</f>
        <v>14</v>
      </c>
      <c r="S5492" s="13">
        <f>IFERROR(VLOOKUP($A5492, 'Fielding Data'!$A$1:$H$12056, 7, 0), 0)</f>
        <v>1</v>
      </c>
      <c r="T5492" s="13">
        <f>IFERROR(VLOOKUP($A5492, 'Fielding Data'!$A$1:$H$12056, 8, 0), 0)</f>
        <v>0</v>
      </c>
      <c r="U5492" s="13">
        <f>SUMIFS('Fielding Data'!E:E, 'Fielding Data'!$A:$A, $A5492)</f>
        <v>201</v>
      </c>
      <c r="V5492" s="13">
        <f>SUMIFS('Fielding Data'!F:F, 'Fielding Data'!$A:$A, $A5492)</f>
        <v>14</v>
      </c>
      <c r="W5492" s="13">
        <f>SUMIFS('Fielding Data'!G:G, 'Fielding Data'!$A:$A, $A5492)</f>
        <v>1</v>
      </c>
      <c r="X5492" s="13">
        <f>SUMIFS('Fielding Data'!H:H, 'Fielding Data'!$A:$A, $A5492)</f>
        <v>0</v>
      </c>
    </row>
    <row r="5493" spans="1:24" x14ac:dyDescent="0.3">
      <c r="A5493" s="13" t="str">
        <f t="shared" si="171"/>
        <v>nieuwki012014</v>
      </c>
      <c r="B5493" s="16" t="s">
        <v>1789</v>
      </c>
      <c r="C5493" s="16">
        <v>2014</v>
      </c>
      <c r="D5493" s="16">
        <v>61</v>
      </c>
      <c r="E5493" s="16">
        <v>112</v>
      </c>
      <c r="F5493" s="16">
        <v>16</v>
      </c>
      <c r="G5493" s="16">
        <v>29</v>
      </c>
      <c r="H5493" s="16">
        <v>14</v>
      </c>
      <c r="I5493" s="16">
        <v>1</v>
      </c>
      <c r="J5493" s="16">
        <v>3</v>
      </c>
      <c r="K5493" s="16">
        <v>16</v>
      </c>
      <c r="L5493" s="16">
        <v>4</v>
      </c>
      <c r="M5493" s="16">
        <v>0</v>
      </c>
      <c r="N5493" s="16">
        <v>16</v>
      </c>
      <c r="O5493" s="16">
        <v>39</v>
      </c>
      <c r="P5493" s="13" t="str">
        <f t="shared" si="170"/>
        <v>CF</v>
      </c>
      <c r="Q5493" s="13">
        <f>IFERROR(VLOOKUP($A5493, 'Fielding Data'!$A$1:$H$12056, 5, 0), 0)</f>
        <v>26</v>
      </c>
      <c r="R5493" s="13">
        <f>IFERROR(VLOOKUP($A5493, 'Fielding Data'!$A$1:$H$12056, 6, 0), 0)</f>
        <v>3</v>
      </c>
      <c r="S5493" s="13">
        <f>IFERROR(VLOOKUP($A5493, 'Fielding Data'!$A$1:$H$12056, 7, 0), 0)</f>
        <v>0</v>
      </c>
      <c r="T5493" s="13">
        <f>IFERROR(VLOOKUP($A5493, 'Fielding Data'!$A$1:$H$12056, 8, 0), 0)</f>
        <v>0</v>
      </c>
      <c r="U5493" s="13">
        <f>SUMIFS('Fielding Data'!E:E, 'Fielding Data'!$A:$A, $A5493)</f>
        <v>94</v>
      </c>
      <c r="V5493" s="13">
        <f>SUMIFS('Fielding Data'!F:F, 'Fielding Data'!$A:$A, $A5493)</f>
        <v>10</v>
      </c>
      <c r="W5493" s="13">
        <f>SUMIFS('Fielding Data'!G:G, 'Fielding Data'!$A:$A, $A5493)</f>
        <v>2</v>
      </c>
      <c r="X5493" s="13">
        <f>SUMIFS('Fielding Data'!H:H, 'Fielding Data'!$A:$A, $A5493)</f>
        <v>0</v>
      </c>
    </row>
    <row r="5494" spans="1:24" x14ac:dyDescent="0.3">
      <c r="A5494" s="13" t="str">
        <f t="shared" si="171"/>
        <v>nievewi012014</v>
      </c>
      <c r="B5494" s="16" t="s">
        <v>321</v>
      </c>
      <c r="C5494" s="16">
        <v>2014</v>
      </c>
      <c r="D5494" s="16">
        <v>36</v>
      </c>
      <c r="E5494" s="16">
        <v>122</v>
      </c>
      <c r="F5494" s="16">
        <v>9</v>
      </c>
      <c r="G5494" s="16">
        <v>31</v>
      </c>
      <c r="H5494" s="16">
        <v>8</v>
      </c>
      <c r="I5494" s="16">
        <v>0</v>
      </c>
      <c r="J5494" s="16">
        <v>1</v>
      </c>
      <c r="K5494" s="16">
        <v>7</v>
      </c>
      <c r="L5494" s="16">
        <v>1</v>
      </c>
      <c r="M5494" s="16">
        <v>0</v>
      </c>
      <c r="N5494" s="16">
        <v>1</v>
      </c>
      <c r="O5494" s="16">
        <v>34</v>
      </c>
      <c r="P5494" s="13" t="str">
        <f t="shared" si="170"/>
        <v>1B</v>
      </c>
      <c r="Q5494" s="13">
        <f>IFERROR(VLOOKUP($A5494, 'Fielding Data'!$A$1:$H$12056, 5, 0), 0)</f>
        <v>0</v>
      </c>
      <c r="R5494" s="13">
        <f>IFERROR(VLOOKUP($A5494, 'Fielding Data'!$A$1:$H$12056, 6, 0), 0)</f>
        <v>0</v>
      </c>
      <c r="S5494" s="13">
        <f>IFERROR(VLOOKUP($A5494, 'Fielding Data'!$A$1:$H$12056, 7, 0), 0)</f>
        <v>0</v>
      </c>
      <c r="T5494" s="13">
        <f>IFERROR(VLOOKUP($A5494, 'Fielding Data'!$A$1:$H$12056, 8, 0), 0)</f>
        <v>0</v>
      </c>
      <c r="U5494" s="13">
        <f>SUMIFS('Fielding Data'!E:E, 'Fielding Data'!$A:$A, $A5494)</f>
        <v>246</v>
      </c>
      <c r="V5494" s="13">
        <f>SUMIFS('Fielding Data'!F:F, 'Fielding Data'!$A:$A, $A5494)</f>
        <v>26</v>
      </c>
      <c r="W5494" s="13">
        <f>SUMIFS('Fielding Data'!G:G, 'Fielding Data'!$A:$A, $A5494)</f>
        <v>1</v>
      </c>
      <c r="X5494" s="13">
        <f>SUMIFS('Fielding Data'!H:H, 'Fielding Data'!$A:$A, $A5494)</f>
        <v>4</v>
      </c>
    </row>
    <row r="5495" spans="1:24" x14ac:dyDescent="0.3">
      <c r="A5495" s="13" t="str">
        <f t="shared" si="171"/>
        <v>nolasri012014</v>
      </c>
      <c r="B5495" s="16" t="s">
        <v>702</v>
      </c>
      <c r="C5495" s="16">
        <v>2014</v>
      </c>
      <c r="D5495" s="16">
        <v>27</v>
      </c>
      <c r="E5495" s="16">
        <v>2</v>
      </c>
      <c r="F5495" s="16">
        <v>0</v>
      </c>
      <c r="G5495" s="16">
        <v>0</v>
      </c>
      <c r="H5495" s="16">
        <v>0</v>
      </c>
      <c r="I5495" s="16">
        <v>0</v>
      </c>
      <c r="J5495" s="16">
        <v>0</v>
      </c>
      <c r="K5495" s="16">
        <v>0</v>
      </c>
      <c r="L5495" s="16">
        <v>0</v>
      </c>
      <c r="M5495" s="16">
        <v>0</v>
      </c>
      <c r="N5495" s="16">
        <v>0</v>
      </c>
      <c r="O5495" s="16">
        <v>2</v>
      </c>
      <c r="P5495" s="13" t="str">
        <f t="shared" si="170"/>
        <v>P</v>
      </c>
      <c r="Q5495" s="13">
        <f>IFERROR(VLOOKUP($A5495, 'Fielding Data'!$A$1:$H$12056, 5, 0), 0)</f>
        <v>8</v>
      </c>
      <c r="R5495" s="13">
        <f>IFERROR(VLOOKUP($A5495, 'Fielding Data'!$A$1:$H$12056, 6, 0), 0)</f>
        <v>13</v>
      </c>
      <c r="S5495" s="13">
        <f>IFERROR(VLOOKUP($A5495, 'Fielding Data'!$A$1:$H$12056, 7, 0), 0)</f>
        <v>0</v>
      </c>
      <c r="T5495" s="13">
        <f>IFERROR(VLOOKUP($A5495, 'Fielding Data'!$A$1:$H$12056, 8, 0), 0)</f>
        <v>0</v>
      </c>
      <c r="U5495" s="13">
        <f>SUMIFS('Fielding Data'!E:E, 'Fielding Data'!$A:$A, $A5495)</f>
        <v>8</v>
      </c>
      <c r="V5495" s="13">
        <f>SUMIFS('Fielding Data'!F:F, 'Fielding Data'!$A:$A, $A5495)</f>
        <v>13</v>
      </c>
      <c r="W5495" s="13">
        <f>SUMIFS('Fielding Data'!G:G, 'Fielding Data'!$A:$A, $A5495)</f>
        <v>0</v>
      </c>
      <c r="X5495" s="13">
        <f>SUMIFS('Fielding Data'!H:H, 'Fielding Data'!$A:$A, $A5495)</f>
        <v>0</v>
      </c>
    </row>
    <row r="5496" spans="1:24" x14ac:dyDescent="0.3">
      <c r="A5496" s="13" t="str">
        <f t="shared" si="171"/>
        <v>nolinse012014</v>
      </c>
      <c r="B5496" s="16" t="s">
        <v>2008</v>
      </c>
      <c r="C5496" s="16">
        <v>2014</v>
      </c>
      <c r="D5496" s="16">
        <v>1</v>
      </c>
      <c r="E5496" s="16">
        <v>0</v>
      </c>
      <c r="F5496" s="16">
        <v>0</v>
      </c>
      <c r="G5496" s="16">
        <v>0</v>
      </c>
      <c r="H5496" s="16">
        <v>0</v>
      </c>
      <c r="I5496" s="16">
        <v>0</v>
      </c>
      <c r="J5496" s="16">
        <v>0</v>
      </c>
      <c r="K5496" s="16">
        <v>0</v>
      </c>
      <c r="L5496" s="16">
        <v>0</v>
      </c>
      <c r="M5496" s="16">
        <v>0</v>
      </c>
      <c r="N5496" s="16">
        <v>0</v>
      </c>
      <c r="O5496" s="16">
        <v>0</v>
      </c>
      <c r="P5496" s="13" t="str">
        <f t="shared" si="170"/>
        <v>P</v>
      </c>
      <c r="Q5496" s="13">
        <f>IFERROR(VLOOKUP($A5496, 'Fielding Data'!$A$1:$H$12056, 5, 0), 0)</f>
        <v>0</v>
      </c>
      <c r="R5496" s="13">
        <f>IFERROR(VLOOKUP($A5496, 'Fielding Data'!$A$1:$H$12056, 6, 0), 0)</f>
        <v>0</v>
      </c>
      <c r="S5496" s="13">
        <f>IFERROR(VLOOKUP($A5496, 'Fielding Data'!$A$1:$H$12056, 7, 0), 0)</f>
        <v>0</v>
      </c>
      <c r="T5496" s="13">
        <f>IFERROR(VLOOKUP($A5496, 'Fielding Data'!$A$1:$H$12056, 8, 0), 0)</f>
        <v>0</v>
      </c>
      <c r="U5496" s="13">
        <f>SUMIFS('Fielding Data'!E:E, 'Fielding Data'!$A:$A, $A5496)</f>
        <v>0</v>
      </c>
      <c r="V5496" s="13">
        <f>SUMIFS('Fielding Data'!F:F, 'Fielding Data'!$A:$A, $A5496)</f>
        <v>0</v>
      </c>
      <c r="W5496" s="13">
        <f>SUMIFS('Fielding Data'!G:G, 'Fielding Data'!$A:$A, $A5496)</f>
        <v>0</v>
      </c>
      <c r="X5496" s="13">
        <f>SUMIFS('Fielding Data'!H:H, 'Fielding Data'!$A:$A, $A5496)</f>
        <v>0</v>
      </c>
    </row>
    <row r="5497" spans="1:24" x14ac:dyDescent="0.3">
      <c r="A5497" s="13" t="str">
        <f t="shared" si="171"/>
        <v>norribu012014</v>
      </c>
      <c r="B5497" s="16" t="s">
        <v>1146</v>
      </c>
      <c r="C5497" s="16">
        <v>2014</v>
      </c>
      <c r="D5497" s="16">
        <v>29</v>
      </c>
      <c r="E5497" s="16">
        <v>3</v>
      </c>
      <c r="F5497" s="16">
        <v>0</v>
      </c>
      <c r="G5497" s="16">
        <v>1</v>
      </c>
      <c r="H5497" s="16">
        <v>0</v>
      </c>
      <c r="I5497" s="16">
        <v>0</v>
      </c>
      <c r="J5497" s="16">
        <v>0</v>
      </c>
      <c r="K5497" s="16">
        <v>1</v>
      </c>
      <c r="L5497" s="16">
        <v>0</v>
      </c>
      <c r="M5497" s="16">
        <v>0</v>
      </c>
      <c r="N5497" s="16">
        <v>0</v>
      </c>
      <c r="O5497" s="16">
        <v>1</v>
      </c>
      <c r="P5497" s="13" t="str">
        <f t="shared" si="170"/>
        <v>P</v>
      </c>
      <c r="Q5497" s="13">
        <f>IFERROR(VLOOKUP($A5497, 'Fielding Data'!$A$1:$H$12056, 5, 0), 0)</f>
        <v>9</v>
      </c>
      <c r="R5497" s="13">
        <f>IFERROR(VLOOKUP($A5497, 'Fielding Data'!$A$1:$H$12056, 6, 0), 0)</f>
        <v>15</v>
      </c>
      <c r="S5497" s="13">
        <f>IFERROR(VLOOKUP($A5497, 'Fielding Data'!$A$1:$H$12056, 7, 0), 0)</f>
        <v>1</v>
      </c>
      <c r="T5497" s="13">
        <f>IFERROR(VLOOKUP($A5497, 'Fielding Data'!$A$1:$H$12056, 8, 0), 0)</f>
        <v>0</v>
      </c>
      <c r="U5497" s="13">
        <f>SUMIFS('Fielding Data'!E:E, 'Fielding Data'!$A:$A, $A5497)</f>
        <v>9</v>
      </c>
      <c r="V5497" s="13">
        <f>SUMIFS('Fielding Data'!F:F, 'Fielding Data'!$A:$A, $A5497)</f>
        <v>15</v>
      </c>
      <c r="W5497" s="13">
        <f>SUMIFS('Fielding Data'!G:G, 'Fielding Data'!$A:$A, $A5497)</f>
        <v>1</v>
      </c>
      <c r="X5497" s="13">
        <f>SUMIFS('Fielding Data'!H:H, 'Fielding Data'!$A:$A, $A5497)</f>
        <v>0</v>
      </c>
    </row>
    <row r="5498" spans="1:24" x14ac:dyDescent="0.3">
      <c r="A5498" s="13" t="str">
        <f t="shared" si="171"/>
        <v>norrida012014</v>
      </c>
      <c r="B5498" s="16" t="s">
        <v>2230</v>
      </c>
      <c r="C5498" s="16">
        <v>2014</v>
      </c>
      <c r="D5498" s="16">
        <v>5</v>
      </c>
      <c r="E5498" s="16">
        <v>0</v>
      </c>
      <c r="F5498" s="16">
        <v>0</v>
      </c>
      <c r="G5498" s="16">
        <v>0</v>
      </c>
      <c r="H5498" s="16">
        <v>0</v>
      </c>
      <c r="I5498" s="16">
        <v>0</v>
      </c>
      <c r="J5498" s="16">
        <v>0</v>
      </c>
      <c r="K5498" s="16">
        <v>0</v>
      </c>
      <c r="L5498" s="16">
        <v>0</v>
      </c>
      <c r="M5498" s="16">
        <v>0</v>
      </c>
      <c r="N5498" s="16">
        <v>0</v>
      </c>
      <c r="O5498" s="16">
        <v>0</v>
      </c>
      <c r="P5498" s="13" t="str">
        <f t="shared" si="170"/>
        <v>P</v>
      </c>
      <c r="Q5498" s="13">
        <f>IFERROR(VLOOKUP($A5498, 'Fielding Data'!$A$1:$H$12056, 5, 0), 0)</f>
        <v>0</v>
      </c>
      <c r="R5498" s="13">
        <f>IFERROR(VLOOKUP($A5498, 'Fielding Data'!$A$1:$H$12056, 6, 0), 0)</f>
        <v>2</v>
      </c>
      <c r="S5498" s="13">
        <f>IFERROR(VLOOKUP($A5498, 'Fielding Data'!$A$1:$H$12056, 7, 0), 0)</f>
        <v>0</v>
      </c>
      <c r="T5498" s="13">
        <f>IFERROR(VLOOKUP($A5498, 'Fielding Data'!$A$1:$H$12056, 8, 0), 0)</f>
        <v>0</v>
      </c>
      <c r="U5498" s="13">
        <f>SUMIFS('Fielding Data'!E:E, 'Fielding Data'!$A:$A, $A5498)</f>
        <v>0</v>
      </c>
      <c r="V5498" s="13">
        <f>SUMIFS('Fielding Data'!F:F, 'Fielding Data'!$A:$A, $A5498)</f>
        <v>2</v>
      </c>
      <c r="W5498" s="13">
        <f>SUMIFS('Fielding Data'!G:G, 'Fielding Data'!$A:$A, $A5498)</f>
        <v>0</v>
      </c>
      <c r="X5498" s="13">
        <f>SUMIFS('Fielding Data'!H:H, 'Fielding Data'!$A:$A, $A5498)</f>
        <v>0</v>
      </c>
    </row>
    <row r="5499" spans="1:24" x14ac:dyDescent="0.3">
      <c r="A5499" s="13" t="str">
        <f t="shared" si="171"/>
        <v>norride012014</v>
      </c>
      <c r="B5499" s="16" t="s">
        <v>1790</v>
      </c>
      <c r="C5499" s="16">
        <v>2014</v>
      </c>
      <c r="D5499" s="16">
        <v>127</v>
      </c>
      <c r="E5499" s="16">
        <v>385</v>
      </c>
      <c r="F5499" s="16">
        <v>46</v>
      </c>
      <c r="G5499" s="16">
        <v>104</v>
      </c>
      <c r="H5499" s="16">
        <v>19</v>
      </c>
      <c r="I5499" s="16">
        <v>1</v>
      </c>
      <c r="J5499" s="16">
        <v>10</v>
      </c>
      <c r="K5499" s="16">
        <v>55</v>
      </c>
      <c r="L5499" s="16">
        <v>2</v>
      </c>
      <c r="M5499" s="16">
        <v>2</v>
      </c>
      <c r="N5499" s="16">
        <v>54</v>
      </c>
      <c r="O5499" s="16">
        <v>86</v>
      </c>
      <c r="P5499" s="13" t="str">
        <f t="shared" si="170"/>
        <v>C</v>
      </c>
      <c r="Q5499" s="13">
        <f>IFERROR(VLOOKUP($A5499, 'Fielding Data'!$A$1:$H$12056, 5, 0), 0)</f>
        <v>745</v>
      </c>
      <c r="R5499" s="13">
        <f>IFERROR(VLOOKUP($A5499, 'Fielding Data'!$A$1:$H$12056, 6, 0), 0)</f>
        <v>43</v>
      </c>
      <c r="S5499" s="13">
        <f>IFERROR(VLOOKUP($A5499, 'Fielding Data'!$A$1:$H$12056, 7, 0), 0)</f>
        <v>6</v>
      </c>
      <c r="T5499" s="13">
        <f>IFERROR(VLOOKUP($A5499, 'Fielding Data'!$A$1:$H$12056, 8, 0), 0)</f>
        <v>3</v>
      </c>
      <c r="U5499" s="13">
        <f>SUMIFS('Fielding Data'!E:E, 'Fielding Data'!$A:$A, $A5499)</f>
        <v>745</v>
      </c>
      <c r="V5499" s="13">
        <f>SUMIFS('Fielding Data'!F:F, 'Fielding Data'!$A:$A, $A5499)</f>
        <v>43</v>
      </c>
      <c r="W5499" s="13">
        <f>SUMIFS('Fielding Data'!G:G, 'Fielding Data'!$A:$A, $A5499)</f>
        <v>6</v>
      </c>
      <c r="X5499" s="13">
        <f>SUMIFS('Fielding Data'!H:H, 'Fielding Data'!$A:$A, $A5499)</f>
        <v>3</v>
      </c>
    </row>
    <row r="5500" spans="1:24" x14ac:dyDescent="0.3">
      <c r="A5500" s="13" t="str">
        <f t="shared" si="171"/>
        <v>novaiv012014</v>
      </c>
      <c r="B5500" s="16" t="s">
        <v>1349</v>
      </c>
      <c r="C5500" s="16">
        <v>2014</v>
      </c>
      <c r="D5500" s="16">
        <v>4</v>
      </c>
      <c r="E5500" s="16">
        <v>0</v>
      </c>
      <c r="F5500" s="16">
        <v>0</v>
      </c>
      <c r="G5500" s="16">
        <v>0</v>
      </c>
      <c r="H5500" s="16">
        <v>0</v>
      </c>
      <c r="I5500" s="16">
        <v>0</v>
      </c>
      <c r="J5500" s="16">
        <v>0</v>
      </c>
      <c r="K5500" s="16">
        <v>0</v>
      </c>
      <c r="L5500" s="16">
        <v>0</v>
      </c>
      <c r="M5500" s="16">
        <v>0</v>
      </c>
      <c r="N5500" s="16">
        <v>0</v>
      </c>
      <c r="O5500" s="16">
        <v>0</v>
      </c>
      <c r="P5500" s="13" t="str">
        <f t="shared" si="170"/>
        <v>P</v>
      </c>
      <c r="Q5500" s="13">
        <f>IFERROR(VLOOKUP($A5500, 'Fielding Data'!$A$1:$H$12056, 5, 0), 0)</f>
        <v>1</v>
      </c>
      <c r="R5500" s="13">
        <f>IFERROR(VLOOKUP($A5500, 'Fielding Data'!$A$1:$H$12056, 6, 0), 0)</f>
        <v>1</v>
      </c>
      <c r="S5500" s="13">
        <f>IFERROR(VLOOKUP($A5500, 'Fielding Data'!$A$1:$H$12056, 7, 0), 0)</f>
        <v>0</v>
      </c>
      <c r="T5500" s="13">
        <f>IFERROR(VLOOKUP($A5500, 'Fielding Data'!$A$1:$H$12056, 8, 0), 0)</f>
        <v>0</v>
      </c>
      <c r="U5500" s="13">
        <f>SUMIFS('Fielding Data'!E:E, 'Fielding Data'!$A:$A, $A5500)</f>
        <v>1</v>
      </c>
      <c r="V5500" s="13">
        <f>SUMIFS('Fielding Data'!F:F, 'Fielding Data'!$A:$A, $A5500)</f>
        <v>1</v>
      </c>
      <c r="W5500" s="13">
        <f>SUMIFS('Fielding Data'!G:G, 'Fielding Data'!$A:$A, $A5500)</f>
        <v>0</v>
      </c>
      <c r="X5500" s="13">
        <f>SUMIFS('Fielding Data'!H:H, 'Fielding Data'!$A:$A, $A5500)</f>
        <v>0</v>
      </c>
    </row>
    <row r="5501" spans="1:24" x14ac:dyDescent="0.3">
      <c r="A5501" s="13" t="str">
        <f t="shared" si="171"/>
        <v>nunezed022014</v>
      </c>
      <c r="B5501" s="16" t="s">
        <v>1350</v>
      </c>
      <c r="C5501" s="16">
        <v>2014</v>
      </c>
      <c r="D5501" s="16">
        <v>72</v>
      </c>
      <c r="E5501" s="16">
        <v>204</v>
      </c>
      <c r="F5501" s="16">
        <v>26</v>
      </c>
      <c r="G5501" s="16">
        <v>51</v>
      </c>
      <c r="H5501" s="16">
        <v>7</v>
      </c>
      <c r="I5501" s="16">
        <v>4</v>
      </c>
      <c r="J5501" s="16">
        <v>4</v>
      </c>
      <c r="K5501" s="16">
        <v>24</v>
      </c>
      <c r="L5501" s="16">
        <v>9</v>
      </c>
      <c r="M5501" s="16">
        <v>3</v>
      </c>
      <c r="N5501" s="16">
        <v>5</v>
      </c>
      <c r="O5501" s="16">
        <v>31</v>
      </c>
      <c r="P5501" s="13" t="str">
        <f t="shared" si="170"/>
        <v>2B</v>
      </c>
      <c r="Q5501" s="13">
        <f>IFERROR(VLOOKUP($A5501, 'Fielding Data'!$A$1:$H$12056, 5, 0), 0)</f>
        <v>1</v>
      </c>
      <c r="R5501" s="13">
        <f>IFERROR(VLOOKUP($A5501, 'Fielding Data'!$A$1:$H$12056, 6, 0), 0)</f>
        <v>0</v>
      </c>
      <c r="S5501" s="13">
        <f>IFERROR(VLOOKUP($A5501, 'Fielding Data'!$A$1:$H$12056, 7, 0), 0)</f>
        <v>0</v>
      </c>
      <c r="T5501" s="13">
        <f>IFERROR(VLOOKUP($A5501, 'Fielding Data'!$A$1:$H$12056, 8, 0), 0)</f>
        <v>0</v>
      </c>
      <c r="U5501" s="13">
        <f>SUMIFS('Fielding Data'!E:E, 'Fielding Data'!$A:$A, $A5501)</f>
        <v>91</v>
      </c>
      <c r="V5501" s="13">
        <f>SUMIFS('Fielding Data'!F:F, 'Fielding Data'!$A:$A, $A5501)</f>
        <v>65</v>
      </c>
      <c r="W5501" s="13">
        <f>SUMIFS('Fielding Data'!G:G, 'Fielding Data'!$A:$A, $A5501)</f>
        <v>9</v>
      </c>
      <c r="X5501" s="13">
        <f>SUMIFS('Fielding Data'!H:H, 'Fielding Data'!$A:$A, $A5501)</f>
        <v>9</v>
      </c>
    </row>
    <row r="5502" spans="1:24" x14ac:dyDescent="0.3">
      <c r="A5502" s="13" t="str">
        <f t="shared" si="171"/>
        <v>nunezle012014</v>
      </c>
      <c r="B5502" s="16" t="s">
        <v>578</v>
      </c>
      <c r="C5502" s="16">
        <v>2014</v>
      </c>
      <c r="D5502" s="16">
        <v>32</v>
      </c>
      <c r="E5502" s="16">
        <v>0</v>
      </c>
      <c r="F5502" s="16">
        <v>0</v>
      </c>
      <c r="G5502" s="16">
        <v>0</v>
      </c>
      <c r="H5502" s="16">
        <v>0</v>
      </c>
      <c r="I5502" s="16">
        <v>0</v>
      </c>
      <c r="J5502" s="16">
        <v>0</v>
      </c>
      <c r="K5502" s="16">
        <v>0</v>
      </c>
      <c r="L5502" s="16">
        <v>0</v>
      </c>
      <c r="M5502" s="16">
        <v>0</v>
      </c>
      <c r="N5502" s="16">
        <v>0</v>
      </c>
      <c r="O5502" s="16">
        <v>0</v>
      </c>
      <c r="P5502" s="13" t="str">
        <f t="shared" si="170"/>
        <v>P</v>
      </c>
      <c r="Q5502" s="13">
        <f>IFERROR(VLOOKUP($A5502, 'Fielding Data'!$A$1:$H$12056, 5, 0), 0)</f>
        <v>1</v>
      </c>
      <c r="R5502" s="13">
        <f>IFERROR(VLOOKUP($A5502, 'Fielding Data'!$A$1:$H$12056, 6, 0), 0)</f>
        <v>3</v>
      </c>
      <c r="S5502" s="13">
        <f>IFERROR(VLOOKUP($A5502, 'Fielding Data'!$A$1:$H$12056, 7, 0), 0)</f>
        <v>1</v>
      </c>
      <c r="T5502" s="13">
        <f>IFERROR(VLOOKUP($A5502, 'Fielding Data'!$A$1:$H$12056, 8, 0), 0)</f>
        <v>0</v>
      </c>
      <c r="U5502" s="13">
        <f>SUMIFS('Fielding Data'!E:E, 'Fielding Data'!$A:$A, $A5502)</f>
        <v>1</v>
      </c>
      <c r="V5502" s="13">
        <f>SUMIFS('Fielding Data'!F:F, 'Fielding Data'!$A:$A, $A5502)</f>
        <v>3</v>
      </c>
      <c r="W5502" s="13">
        <f>SUMIFS('Fielding Data'!G:G, 'Fielding Data'!$A:$A, $A5502)</f>
        <v>1</v>
      </c>
      <c r="X5502" s="13">
        <f>SUMIFS('Fielding Data'!H:H, 'Fielding Data'!$A:$A, $A5502)</f>
        <v>0</v>
      </c>
    </row>
    <row r="5503" spans="1:24" x14ac:dyDescent="0.3">
      <c r="A5503" s="13" t="str">
        <f t="shared" si="171"/>
        <v>oberhbr012014</v>
      </c>
      <c r="B5503" s="16" t="s">
        <v>2011</v>
      </c>
      <c r="C5503" s="16">
        <v>2014</v>
      </c>
      <c r="D5503" s="16">
        <v>24</v>
      </c>
      <c r="E5503" s="16">
        <v>0</v>
      </c>
      <c r="F5503" s="16">
        <v>0</v>
      </c>
      <c r="G5503" s="16">
        <v>0</v>
      </c>
      <c r="H5503" s="16">
        <v>0</v>
      </c>
      <c r="I5503" s="16">
        <v>0</v>
      </c>
      <c r="J5503" s="16">
        <v>0</v>
      </c>
      <c r="K5503" s="16">
        <v>0</v>
      </c>
      <c r="L5503" s="16">
        <v>0</v>
      </c>
      <c r="M5503" s="16">
        <v>0</v>
      </c>
      <c r="N5503" s="16">
        <v>0</v>
      </c>
      <c r="O5503" s="16">
        <v>0</v>
      </c>
      <c r="P5503" s="13" t="str">
        <f t="shared" si="170"/>
        <v>P</v>
      </c>
      <c r="Q5503" s="13">
        <f>IFERROR(VLOOKUP($A5503, 'Fielding Data'!$A$1:$H$12056, 5, 0), 0)</f>
        <v>6</v>
      </c>
      <c r="R5503" s="13">
        <f>IFERROR(VLOOKUP($A5503, 'Fielding Data'!$A$1:$H$12056, 6, 0), 0)</f>
        <v>16</v>
      </c>
      <c r="S5503" s="13">
        <f>IFERROR(VLOOKUP($A5503, 'Fielding Data'!$A$1:$H$12056, 7, 0), 0)</f>
        <v>1</v>
      </c>
      <c r="T5503" s="13">
        <f>IFERROR(VLOOKUP($A5503, 'Fielding Data'!$A$1:$H$12056, 8, 0), 0)</f>
        <v>2</v>
      </c>
      <c r="U5503" s="13">
        <f>SUMIFS('Fielding Data'!E:E, 'Fielding Data'!$A:$A, $A5503)</f>
        <v>6</v>
      </c>
      <c r="V5503" s="13">
        <f>SUMIFS('Fielding Data'!F:F, 'Fielding Data'!$A:$A, $A5503)</f>
        <v>16</v>
      </c>
      <c r="W5503" s="13">
        <f>SUMIFS('Fielding Data'!G:G, 'Fielding Data'!$A:$A, $A5503)</f>
        <v>1</v>
      </c>
      <c r="X5503" s="13">
        <f>SUMIFS('Fielding Data'!H:H, 'Fielding Data'!$A:$A, $A5503)</f>
        <v>2</v>
      </c>
    </row>
    <row r="5504" spans="1:24" x14ac:dyDescent="0.3">
      <c r="A5504" s="13" t="str">
        <f t="shared" si="171"/>
        <v>odayda012014</v>
      </c>
      <c r="B5504" s="16" t="s">
        <v>979</v>
      </c>
      <c r="C5504" s="16">
        <v>2014</v>
      </c>
      <c r="D5504" s="16">
        <v>68</v>
      </c>
      <c r="E5504" s="16">
        <v>0</v>
      </c>
      <c r="F5504" s="16">
        <v>0</v>
      </c>
      <c r="G5504" s="16">
        <v>0</v>
      </c>
      <c r="H5504" s="16">
        <v>0</v>
      </c>
      <c r="I5504" s="16">
        <v>0</v>
      </c>
      <c r="J5504" s="16">
        <v>0</v>
      </c>
      <c r="K5504" s="16">
        <v>0</v>
      </c>
      <c r="L5504" s="16">
        <v>0</v>
      </c>
      <c r="M5504" s="16">
        <v>0</v>
      </c>
      <c r="N5504" s="16">
        <v>0</v>
      </c>
      <c r="O5504" s="16">
        <v>0</v>
      </c>
      <c r="P5504" s="13" t="str">
        <f t="shared" si="170"/>
        <v>P</v>
      </c>
      <c r="Q5504" s="13">
        <f>IFERROR(VLOOKUP($A5504, 'Fielding Data'!$A$1:$H$12056, 5, 0), 0)</f>
        <v>4</v>
      </c>
      <c r="R5504" s="13">
        <f>IFERROR(VLOOKUP($A5504, 'Fielding Data'!$A$1:$H$12056, 6, 0), 0)</f>
        <v>11</v>
      </c>
      <c r="S5504" s="13">
        <f>IFERROR(VLOOKUP($A5504, 'Fielding Data'!$A$1:$H$12056, 7, 0), 0)</f>
        <v>1</v>
      </c>
      <c r="T5504" s="13">
        <f>IFERROR(VLOOKUP($A5504, 'Fielding Data'!$A$1:$H$12056, 8, 0), 0)</f>
        <v>0</v>
      </c>
      <c r="U5504" s="13">
        <f>SUMIFS('Fielding Data'!E:E, 'Fielding Data'!$A:$A, $A5504)</f>
        <v>4</v>
      </c>
      <c r="V5504" s="13">
        <f>SUMIFS('Fielding Data'!F:F, 'Fielding Data'!$A:$A, $A5504)</f>
        <v>11</v>
      </c>
      <c r="W5504" s="13">
        <f>SUMIFS('Fielding Data'!G:G, 'Fielding Data'!$A:$A, $A5504)</f>
        <v>1</v>
      </c>
      <c r="X5504" s="13">
        <f>SUMIFS('Fielding Data'!H:H, 'Fielding Data'!$A:$A, $A5504)</f>
        <v>0</v>
      </c>
    </row>
    <row r="5505" spans="1:24" x14ac:dyDescent="0.3">
      <c r="A5505" s="13" t="str">
        <f t="shared" si="171"/>
        <v>odorija012014</v>
      </c>
      <c r="B5505" s="16" t="s">
        <v>1791</v>
      </c>
      <c r="C5505" s="16">
        <v>2014</v>
      </c>
      <c r="D5505" s="16">
        <v>31</v>
      </c>
      <c r="E5505" s="16">
        <v>4</v>
      </c>
      <c r="F5505" s="16">
        <v>0</v>
      </c>
      <c r="G5505" s="16">
        <v>0</v>
      </c>
      <c r="H5505" s="16">
        <v>0</v>
      </c>
      <c r="I5505" s="16">
        <v>0</v>
      </c>
      <c r="J5505" s="16">
        <v>0</v>
      </c>
      <c r="K5505" s="16">
        <v>1</v>
      </c>
      <c r="L5505" s="16">
        <v>0</v>
      </c>
      <c r="M5505" s="16">
        <v>0</v>
      </c>
      <c r="N5505" s="16">
        <v>1</v>
      </c>
      <c r="O5505" s="16">
        <v>3</v>
      </c>
      <c r="P5505" s="13" t="str">
        <f t="shared" si="170"/>
        <v>P</v>
      </c>
      <c r="Q5505" s="13">
        <f>IFERROR(VLOOKUP($A5505, 'Fielding Data'!$A$1:$H$12056, 5, 0), 0)</f>
        <v>6</v>
      </c>
      <c r="R5505" s="13">
        <f>IFERROR(VLOOKUP($A5505, 'Fielding Data'!$A$1:$H$12056, 6, 0), 0)</f>
        <v>12</v>
      </c>
      <c r="S5505" s="13">
        <f>IFERROR(VLOOKUP($A5505, 'Fielding Data'!$A$1:$H$12056, 7, 0), 0)</f>
        <v>0</v>
      </c>
      <c r="T5505" s="13">
        <f>IFERROR(VLOOKUP($A5505, 'Fielding Data'!$A$1:$H$12056, 8, 0), 0)</f>
        <v>0</v>
      </c>
      <c r="U5505" s="13">
        <f>SUMIFS('Fielding Data'!E:E, 'Fielding Data'!$A:$A, $A5505)</f>
        <v>6</v>
      </c>
      <c r="V5505" s="13">
        <f>SUMIFS('Fielding Data'!F:F, 'Fielding Data'!$A:$A, $A5505)</f>
        <v>12</v>
      </c>
      <c r="W5505" s="13">
        <f>SUMIFS('Fielding Data'!G:G, 'Fielding Data'!$A:$A, $A5505)</f>
        <v>0</v>
      </c>
      <c r="X5505" s="13">
        <f>SUMIFS('Fielding Data'!H:H, 'Fielding Data'!$A:$A, $A5505)</f>
        <v>0</v>
      </c>
    </row>
    <row r="5506" spans="1:24" x14ac:dyDescent="0.3">
      <c r="A5506" s="13" t="str">
        <f t="shared" si="171"/>
        <v>odorro012014</v>
      </c>
      <c r="B5506" s="16" t="s">
        <v>2231</v>
      </c>
      <c r="C5506" s="16">
        <v>2014</v>
      </c>
      <c r="D5506" s="16">
        <v>114</v>
      </c>
      <c r="E5506" s="16">
        <v>386</v>
      </c>
      <c r="F5506" s="16">
        <v>39</v>
      </c>
      <c r="G5506" s="16">
        <v>100</v>
      </c>
      <c r="H5506" s="16">
        <v>14</v>
      </c>
      <c r="I5506" s="16">
        <v>7</v>
      </c>
      <c r="J5506" s="16">
        <v>9</v>
      </c>
      <c r="K5506" s="16">
        <v>48</v>
      </c>
      <c r="L5506" s="16">
        <v>4</v>
      </c>
      <c r="M5506" s="16">
        <v>7</v>
      </c>
      <c r="N5506" s="16">
        <v>17</v>
      </c>
      <c r="O5506" s="16">
        <v>71</v>
      </c>
      <c r="P5506" s="13" t="str">
        <f t="shared" ref="P5506:P5569" si="172">IFERROR(VLOOKUP($A5506, Fielding, 4, 0), "Other")</f>
        <v>2B</v>
      </c>
      <c r="Q5506" s="13">
        <f>IFERROR(VLOOKUP($A5506, 'Fielding Data'!$A$1:$H$12056, 5, 0), 0)</f>
        <v>194</v>
      </c>
      <c r="R5506" s="13">
        <f>IFERROR(VLOOKUP($A5506, 'Fielding Data'!$A$1:$H$12056, 6, 0), 0)</f>
        <v>275</v>
      </c>
      <c r="S5506" s="13">
        <f>IFERROR(VLOOKUP($A5506, 'Fielding Data'!$A$1:$H$12056, 7, 0), 0)</f>
        <v>9</v>
      </c>
      <c r="T5506" s="13">
        <f>IFERROR(VLOOKUP($A5506, 'Fielding Data'!$A$1:$H$12056, 8, 0), 0)</f>
        <v>70</v>
      </c>
      <c r="U5506" s="13">
        <f>SUMIFS('Fielding Data'!E:E, 'Fielding Data'!$A:$A, $A5506)</f>
        <v>194</v>
      </c>
      <c r="V5506" s="13">
        <f>SUMIFS('Fielding Data'!F:F, 'Fielding Data'!$A:$A, $A5506)</f>
        <v>275</v>
      </c>
      <c r="W5506" s="13">
        <f>SUMIFS('Fielding Data'!G:G, 'Fielding Data'!$A:$A, $A5506)</f>
        <v>9</v>
      </c>
      <c r="X5506" s="13">
        <f>SUMIFS('Fielding Data'!H:H, 'Fielding Data'!$A:$A, $A5506)</f>
        <v>70</v>
      </c>
    </row>
    <row r="5507" spans="1:24" x14ac:dyDescent="0.3">
      <c r="A5507" s="13" t="str">
        <f t="shared" ref="A5507:A5570" si="173">B5507&amp;C5507</f>
        <v>oflaher012014</v>
      </c>
      <c r="B5507" s="16" t="s">
        <v>704</v>
      </c>
      <c r="C5507" s="16">
        <v>2014</v>
      </c>
      <c r="D5507" s="16">
        <v>21</v>
      </c>
      <c r="E5507" s="16">
        <v>0</v>
      </c>
      <c r="F5507" s="16">
        <v>0</v>
      </c>
      <c r="G5507" s="16">
        <v>0</v>
      </c>
      <c r="H5507" s="16">
        <v>0</v>
      </c>
      <c r="I5507" s="16">
        <v>0</v>
      </c>
      <c r="J5507" s="16">
        <v>0</v>
      </c>
      <c r="K5507" s="16">
        <v>0</v>
      </c>
      <c r="L5507" s="16">
        <v>0</v>
      </c>
      <c r="M5507" s="16">
        <v>0</v>
      </c>
      <c r="N5507" s="16">
        <v>0</v>
      </c>
      <c r="O5507" s="16">
        <v>0</v>
      </c>
      <c r="P5507" s="13" t="str">
        <f t="shared" si="172"/>
        <v>P</v>
      </c>
      <c r="Q5507" s="13">
        <f>IFERROR(VLOOKUP($A5507, 'Fielding Data'!$A$1:$H$12056, 5, 0), 0)</f>
        <v>0</v>
      </c>
      <c r="R5507" s="13">
        <f>IFERROR(VLOOKUP($A5507, 'Fielding Data'!$A$1:$H$12056, 6, 0), 0)</f>
        <v>1</v>
      </c>
      <c r="S5507" s="13">
        <f>IFERROR(VLOOKUP($A5507, 'Fielding Data'!$A$1:$H$12056, 7, 0), 0)</f>
        <v>0</v>
      </c>
      <c r="T5507" s="13">
        <f>IFERROR(VLOOKUP($A5507, 'Fielding Data'!$A$1:$H$12056, 8, 0), 0)</f>
        <v>0</v>
      </c>
      <c r="U5507" s="13">
        <f>SUMIFS('Fielding Data'!E:E, 'Fielding Data'!$A:$A, $A5507)</f>
        <v>0</v>
      </c>
      <c r="V5507" s="13">
        <f>SUMIFS('Fielding Data'!F:F, 'Fielding Data'!$A:$A, $A5507)</f>
        <v>1</v>
      </c>
      <c r="W5507" s="13">
        <f>SUMIFS('Fielding Data'!G:G, 'Fielding Data'!$A:$A, $A5507)</f>
        <v>0</v>
      </c>
      <c r="X5507" s="13">
        <f>SUMIFS('Fielding Data'!H:H, 'Fielding Data'!$A:$A, $A5507)</f>
        <v>0</v>
      </c>
    </row>
    <row r="5508" spans="1:24" x14ac:dyDescent="0.3">
      <c r="A5508" s="13" t="str">
        <f t="shared" si="173"/>
        <v>ogandal012014</v>
      </c>
      <c r="B5508" s="16" t="s">
        <v>1351</v>
      </c>
      <c r="C5508" s="16">
        <v>2014</v>
      </c>
      <c r="D5508" s="16">
        <v>27</v>
      </c>
      <c r="E5508" s="16">
        <v>0</v>
      </c>
      <c r="F5508" s="16">
        <v>0</v>
      </c>
      <c r="G5508" s="16">
        <v>0</v>
      </c>
      <c r="H5508" s="16">
        <v>0</v>
      </c>
      <c r="I5508" s="16">
        <v>0</v>
      </c>
      <c r="J5508" s="16">
        <v>0</v>
      </c>
      <c r="K5508" s="16">
        <v>0</v>
      </c>
      <c r="L5508" s="16">
        <v>0</v>
      </c>
      <c r="M5508" s="16">
        <v>0</v>
      </c>
      <c r="N5508" s="16">
        <v>0</v>
      </c>
      <c r="O5508" s="16">
        <v>0</v>
      </c>
      <c r="P5508" s="13" t="str">
        <f t="shared" si="172"/>
        <v>P</v>
      </c>
      <c r="Q5508" s="13">
        <f>IFERROR(VLOOKUP($A5508, 'Fielding Data'!$A$1:$H$12056, 5, 0), 0)</f>
        <v>0</v>
      </c>
      <c r="R5508" s="13">
        <f>IFERROR(VLOOKUP($A5508, 'Fielding Data'!$A$1:$H$12056, 6, 0), 0)</f>
        <v>1</v>
      </c>
      <c r="S5508" s="13">
        <f>IFERROR(VLOOKUP($A5508, 'Fielding Data'!$A$1:$H$12056, 7, 0), 0)</f>
        <v>0</v>
      </c>
      <c r="T5508" s="13">
        <f>IFERROR(VLOOKUP($A5508, 'Fielding Data'!$A$1:$H$12056, 8, 0), 0)</f>
        <v>0</v>
      </c>
      <c r="U5508" s="13">
        <f>SUMIFS('Fielding Data'!E:E, 'Fielding Data'!$A:$A, $A5508)</f>
        <v>0</v>
      </c>
      <c r="V5508" s="13">
        <f>SUMIFS('Fielding Data'!F:F, 'Fielding Data'!$A:$A, $A5508)</f>
        <v>1</v>
      </c>
      <c r="W5508" s="13">
        <f>SUMIFS('Fielding Data'!G:G, 'Fielding Data'!$A:$A, $A5508)</f>
        <v>0</v>
      </c>
      <c r="X5508" s="13">
        <f>SUMIFS('Fielding Data'!H:H, 'Fielding Data'!$A:$A, $A5508)</f>
        <v>0</v>
      </c>
    </row>
    <row r="5509" spans="1:24" x14ac:dyDescent="0.3">
      <c r="A5509" s="13" t="str">
        <f t="shared" si="173"/>
        <v>olivele012014</v>
      </c>
      <c r="B5509" s="16" t="s">
        <v>1573</v>
      </c>
      <c r="C5509" s="16">
        <v>2014</v>
      </c>
      <c r="D5509" s="16">
        <v>7</v>
      </c>
      <c r="E5509" s="16">
        <v>0</v>
      </c>
      <c r="F5509" s="16">
        <v>0</v>
      </c>
      <c r="G5509" s="16">
        <v>0</v>
      </c>
      <c r="H5509" s="16">
        <v>0</v>
      </c>
      <c r="I5509" s="16">
        <v>0</v>
      </c>
      <c r="J5509" s="16">
        <v>0</v>
      </c>
      <c r="K5509" s="16">
        <v>0</v>
      </c>
      <c r="L5509" s="16">
        <v>0</v>
      </c>
      <c r="M5509" s="16">
        <v>0</v>
      </c>
      <c r="N5509" s="16">
        <v>0</v>
      </c>
      <c r="O5509" s="16">
        <v>0</v>
      </c>
      <c r="P5509" s="13" t="str">
        <f t="shared" si="172"/>
        <v>P</v>
      </c>
      <c r="Q5509" s="13">
        <f>IFERROR(VLOOKUP($A5509, 'Fielding Data'!$A$1:$H$12056, 5, 0), 0)</f>
        <v>0</v>
      </c>
      <c r="R5509" s="13">
        <f>IFERROR(VLOOKUP($A5509, 'Fielding Data'!$A$1:$H$12056, 6, 0), 0)</f>
        <v>0</v>
      </c>
      <c r="S5509" s="13">
        <f>IFERROR(VLOOKUP($A5509, 'Fielding Data'!$A$1:$H$12056, 7, 0), 0)</f>
        <v>0</v>
      </c>
      <c r="T5509" s="13">
        <f>IFERROR(VLOOKUP($A5509, 'Fielding Data'!$A$1:$H$12056, 8, 0), 0)</f>
        <v>0</v>
      </c>
      <c r="U5509" s="13">
        <f>SUMIFS('Fielding Data'!E:E, 'Fielding Data'!$A:$A, $A5509)</f>
        <v>0</v>
      </c>
      <c r="V5509" s="13">
        <f>SUMIFS('Fielding Data'!F:F, 'Fielding Data'!$A:$A, $A5509)</f>
        <v>0</v>
      </c>
      <c r="W5509" s="13">
        <f>SUMIFS('Fielding Data'!G:G, 'Fielding Data'!$A:$A, $A5509)</f>
        <v>0</v>
      </c>
      <c r="X5509" s="13">
        <f>SUMIFS('Fielding Data'!H:H, 'Fielding Data'!$A:$A, $A5509)</f>
        <v>0</v>
      </c>
    </row>
    <row r="5510" spans="1:24" x14ac:dyDescent="0.3">
      <c r="A5510" s="13" t="str">
        <f t="shared" si="173"/>
        <v>olivomi012014</v>
      </c>
      <c r="B5510" s="16" t="s">
        <v>322</v>
      </c>
      <c r="C5510" s="16">
        <v>2014</v>
      </c>
      <c r="D5510" s="16">
        <v>8</v>
      </c>
      <c r="E5510" s="16">
        <v>23</v>
      </c>
      <c r="F5510" s="16">
        <v>4</v>
      </c>
      <c r="G5510" s="16">
        <v>5</v>
      </c>
      <c r="H5510" s="16">
        <v>0</v>
      </c>
      <c r="I5510" s="16">
        <v>1</v>
      </c>
      <c r="J5510" s="16">
        <v>0</v>
      </c>
      <c r="K5510" s="16">
        <v>2</v>
      </c>
      <c r="L5510" s="16">
        <v>0</v>
      </c>
      <c r="M5510" s="16">
        <v>0</v>
      </c>
      <c r="N5510" s="16">
        <v>1</v>
      </c>
      <c r="O5510" s="16">
        <v>12</v>
      </c>
      <c r="P5510" s="13" t="str">
        <f t="shared" si="172"/>
        <v>C</v>
      </c>
      <c r="Q5510" s="13">
        <f>IFERROR(VLOOKUP($A5510, 'Fielding Data'!$A$1:$H$12056, 5, 0), 0)</f>
        <v>47</v>
      </c>
      <c r="R5510" s="13">
        <f>IFERROR(VLOOKUP($A5510, 'Fielding Data'!$A$1:$H$12056, 6, 0), 0)</f>
        <v>4</v>
      </c>
      <c r="S5510" s="13">
        <f>IFERROR(VLOOKUP($A5510, 'Fielding Data'!$A$1:$H$12056, 7, 0), 0)</f>
        <v>1</v>
      </c>
      <c r="T5510" s="13">
        <f>IFERROR(VLOOKUP($A5510, 'Fielding Data'!$A$1:$H$12056, 8, 0), 0)</f>
        <v>1</v>
      </c>
      <c r="U5510" s="13">
        <f>SUMIFS('Fielding Data'!E:E, 'Fielding Data'!$A:$A, $A5510)</f>
        <v>47</v>
      </c>
      <c r="V5510" s="13">
        <f>SUMIFS('Fielding Data'!F:F, 'Fielding Data'!$A:$A, $A5510)</f>
        <v>4</v>
      </c>
      <c r="W5510" s="13">
        <f>SUMIFS('Fielding Data'!G:G, 'Fielding Data'!$A:$A, $A5510)</f>
        <v>1</v>
      </c>
      <c r="X5510" s="13">
        <f>SUMIFS('Fielding Data'!H:H, 'Fielding Data'!$A:$A, $A5510)</f>
        <v>1</v>
      </c>
    </row>
    <row r="5511" spans="1:24" x14ac:dyDescent="0.3">
      <c r="A5511" s="13" t="str">
        <f t="shared" si="173"/>
        <v>oltmi012014</v>
      </c>
      <c r="B5511" s="16" t="s">
        <v>1792</v>
      </c>
      <c r="C5511" s="16">
        <v>2014</v>
      </c>
      <c r="D5511" s="16">
        <v>89</v>
      </c>
      <c r="E5511" s="16">
        <v>225</v>
      </c>
      <c r="F5511" s="16">
        <v>23</v>
      </c>
      <c r="G5511" s="16">
        <v>36</v>
      </c>
      <c r="H5511" s="16">
        <v>8</v>
      </c>
      <c r="I5511" s="16">
        <v>0</v>
      </c>
      <c r="J5511" s="16">
        <v>12</v>
      </c>
      <c r="K5511" s="16">
        <v>33</v>
      </c>
      <c r="L5511" s="16">
        <v>0</v>
      </c>
      <c r="M5511" s="16">
        <v>1</v>
      </c>
      <c r="N5511" s="16">
        <v>25</v>
      </c>
      <c r="O5511" s="16">
        <v>100</v>
      </c>
      <c r="P5511" s="13" t="str">
        <f t="shared" si="172"/>
        <v>1B</v>
      </c>
      <c r="Q5511" s="13">
        <f>IFERROR(VLOOKUP($A5511, 'Fielding Data'!$A$1:$H$12056, 5, 0), 0)</f>
        <v>93</v>
      </c>
      <c r="R5511" s="13">
        <f>IFERROR(VLOOKUP($A5511, 'Fielding Data'!$A$1:$H$12056, 6, 0), 0)</f>
        <v>4</v>
      </c>
      <c r="S5511" s="13">
        <f>IFERROR(VLOOKUP($A5511, 'Fielding Data'!$A$1:$H$12056, 7, 0), 0)</f>
        <v>0</v>
      </c>
      <c r="T5511" s="13">
        <f>IFERROR(VLOOKUP($A5511, 'Fielding Data'!$A$1:$H$12056, 8, 0), 0)</f>
        <v>10</v>
      </c>
      <c r="U5511" s="13">
        <f>SUMIFS('Fielding Data'!E:E, 'Fielding Data'!$A:$A, $A5511)</f>
        <v>113</v>
      </c>
      <c r="V5511" s="13">
        <f>SUMIFS('Fielding Data'!F:F, 'Fielding Data'!$A:$A, $A5511)</f>
        <v>76</v>
      </c>
      <c r="W5511" s="13">
        <f>SUMIFS('Fielding Data'!G:G, 'Fielding Data'!$A:$A, $A5511)</f>
        <v>7</v>
      </c>
      <c r="X5511" s="13">
        <f>SUMIFS('Fielding Data'!H:H, 'Fielding Data'!$A:$A, $A5511)</f>
        <v>14</v>
      </c>
    </row>
    <row r="5512" spans="1:24" x14ac:dyDescent="0.3">
      <c r="A5512" s="13" t="str">
        <f t="shared" si="173"/>
        <v>omallsh012014</v>
      </c>
      <c r="B5512" s="16" t="s">
        <v>2232</v>
      </c>
      <c r="C5512" s="16">
        <v>2014</v>
      </c>
      <c r="D5512" s="16">
        <v>11</v>
      </c>
      <c r="E5512" s="16">
        <v>16</v>
      </c>
      <c r="F5512" s="16">
        <v>3</v>
      </c>
      <c r="G5512" s="16">
        <v>3</v>
      </c>
      <c r="H5512" s="16">
        <v>0</v>
      </c>
      <c r="I5512" s="16">
        <v>0</v>
      </c>
      <c r="J5512" s="16">
        <v>0</v>
      </c>
      <c r="K5512" s="16">
        <v>1</v>
      </c>
      <c r="L5512" s="16">
        <v>2</v>
      </c>
      <c r="M5512" s="16">
        <v>0</v>
      </c>
      <c r="N5512" s="16">
        <v>0</v>
      </c>
      <c r="O5512" s="16">
        <v>8</v>
      </c>
      <c r="P5512" s="13" t="str">
        <f t="shared" si="172"/>
        <v>2B</v>
      </c>
      <c r="Q5512" s="13">
        <f>IFERROR(VLOOKUP($A5512, 'Fielding Data'!$A$1:$H$12056, 5, 0), 0)</f>
        <v>0</v>
      </c>
      <c r="R5512" s="13">
        <f>IFERROR(VLOOKUP($A5512, 'Fielding Data'!$A$1:$H$12056, 6, 0), 0)</f>
        <v>1</v>
      </c>
      <c r="S5512" s="13">
        <f>IFERROR(VLOOKUP($A5512, 'Fielding Data'!$A$1:$H$12056, 7, 0), 0)</f>
        <v>0</v>
      </c>
      <c r="T5512" s="13">
        <f>IFERROR(VLOOKUP($A5512, 'Fielding Data'!$A$1:$H$12056, 8, 0), 0)</f>
        <v>0</v>
      </c>
      <c r="U5512" s="13">
        <f>SUMIFS('Fielding Data'!E:E, 'Fielding Data'!$A:$A, $A5512)</f>
        <v>10</v>
      </c>
      <c r="V5512" s="13">
        <f>SUMIFS('Fielding Data'!F:F, 'Fielding Data'!$A:$A, $A5512)</f>
        <v>1</v>
      </c>
      <c r="W5512" s="13">
        <f>SUMIFS('Fielding Data'!G:G, 'Fielding Data'!$A:$A, $A5512)</f>
        <v>0</v>
      </c>
      <c r="X5512" s="13">
        <f>SUMIFS('Fielding Data'!H:H, 'Fielding Data'!$A:$A, $A5512)</f>
        <v>0</v>
      </c>
    </row>
    <row r="5513" spans="1:24" x14ac:dyDescent="0.3">
      <c r="A5513" s="13" t="str">
        <f t="shared" si="173"/>
        <v>ondrulo012014</v>
      </c>
      <c r="B5513" s="16" t="s">
        <v>1353</v>
      </c>
      <c r="C5513" s="16">
        <v>2014</v>
      </c>
      <c r="D5513" s="16">
        <v>40</v>
      </c>
      <c r="E5513" s="16">
        <v>3</v>
      </c>
      <c r="F5513" s="16">
        <v>0</v>
      </c>
      <c r="G5513" s="16">
        <v>0</v>
      </c>
      <c r="H5513" s="16">
        <v>0</v>
      </c>
      <c r="I5513" s="16">
        <v>0</v>
      </c>
      <c r="J5513" s="16">
        <v>0</v>
      </c>
      <c r="K5513" s="16">
        <v>0</v>
      </c>
      <c r="L5513" s="16">
        <v>0</v>
      </c>
      <c r="M5513" s="16">
        <v>0</v>
      </c>
      <c r="N5513" s="16">
        <v>0</v>
      </c>
      <c r="O5513" s="16">
        <v>3</v>
      </c>
      <c r="P5513" s="13" t="str">
        <f t="shared" si="172"/>
        <v>P</v>
      </c>
      <c r="Q5513" s="13">
        <f>IFERROR(VLOOKUP($A5513, 'Fielding Data'!$A$1:$H$12056, 5, 0), 0)</f>
        <v>5</v>
      </c>
      <c r="R5513" s="13">
        <f>IFERROR(VLOOKUP($A5513, 'Fielding Data'!$A$1:$H$12056, 6, 0), 0)</f>
        <v>2</v>
      </c>
      <c r="S5513" s="13">
        <f>IFERROR(VLOOKUP($A5513, 'Fielding Data'!$A$1:$H$12056, 7, 0), 0)</f>
        <v>0</v>
      </c>
      <c r="T5513" s="13">
        <f>IFERROR(VLOOKUP($A5513, 'Fielding Data'!$A$1:$H$12056, 8, 0), 0)</f>
        <v>0</v>
      </c>
      <c r="U5513" s="13">
        <f>SUMIFS('Fielding Data'!E:E, 'Fielding Data'!$A:$A, $A5513)</f>
        <v>5</v>
      </c>
      <c r="V5513" s="13">
        <f>SUMIFS('Fielding Data'!F:F, 'Fielding Data'!$A:$A, $A5513)</f>
        <v>2</v>
      </c>
      <c r="W5513" s="13">
        <f>SUMIFS('Fielding Data'!G:G, 'Fielding Data'!$A:$A, $A5513)</f>
        <v>0</v>
      </c>
      <c r="X5513" s="13">
        <f>SUMIFS('Fielding Data'!H:H, 'Fielding Data'!$A:$A, $A5513)</f>
        <v>0</v>
      </c>
    </row>
    <row r="5514" spans="1:24" x14ac:dyDescent="0.3">
      <c r="A5514" s="13" t="str">
        <f t="shared" si="173"/>
        <v>ortegjo012014</v>
      </c>
      <c r="B5514" s="16" t="s">
        <v>1794</v>
      </c>
      <c r="C5514" s="16">
        <v>2014</v>
      </c>
      <c r="D5514" s="16">
        <v>1</v>
      </c>
      <c r="E5514" s="16">
        <v>0</v>
      </c>
      <c r="F5514" s="16">
        <v>0</v>
      </c>
      <c r="G5514" s="16">
        <v>0</v>
      </c>
      <c r="H5514" s="16">
        <v>0</v>
      </c>
      <c r="I5514" s="16">
        <v>0</v>
      </c>
      <c r="J5514" s="16">
        <v>0</v>
      </c>
      <c r="K5514" s="16">
        <v>0</v>
      </c>
      <c r="L5514" s="16">
        <v>0</v>
      </c>
      <c r="M5514" s="16">
        <v>0</v>
      </c>
      <c r="N5514" s="16">
        <v>0</v>
      </c>
      <c r="O5514" s="16">
        <v>0</v>
      </c>
      <c r="P5514" s="13" t="str">
        <f t="shared" si="172"/>
        <v>P</v>
      </c>
      <c r="Q5514" s="13">
        <f>IFERROR(VLOOKUP($A5514, 'Fielding Data'!$A$1:$H$12056, 5, 0), 0)</f>
        <v>0</v>
      </c>
      <c r="R5514" s="13">
        <f>IFERROR(VLOOKUP($A5514, 'Fielding Data'!$A$1:$H$12056, 6, 0), 0)</f>
        <v>0</v>
      </c>
      <c r="S5514" s="13">
        <f>IFERROR(VLOOKUP($A5514, 'Fielding Data'!$A$1:$H$12056, 7, 0), 0)</f>
        <v>0</v>
      </c>
      <c r="T5514" s="13">
        <f>IFERROR(VLOOKUP($A5514, 'Fielding Data'!$A$1:$H$12056, 8, 0), 0)</f>
        <v>0</v>
      </c>
      <c r="U5514" s="13">
        <f>SUMIFS('Fielding Data'!E:E, 'Fielding Data'!$A:$A, $A5514)</f>
        <v>0</v>
      </c>
      <c r="V5514" s="13">
        <f>SUMIFS('Fielding Data'!F:F, 'Fielding Data'!$A:$A, $A5514)</f>
        <v>0</v>
      </c>
      <c r="W5514" s="13">
        <f>SUMIFS('Fielding Data'!G:G, 'Fielding Data'!$A:$A, $A5514)</f>
        <v>0</v>
      </c>
      <c r="X5514" s="13">
        <f>SUMIFS('Fielding Data'!H:H, 'Fielding Data'!$A:$A, $A5514)</f>
        <v>0</v>
      </c>
    </row>
    <row r="5515" spans="1:24" x14ac:dyDescent="0.3">
      <c r="A5515" s="13" t="str">
        <f t="shared" si="173"/>
        <v>ortizda012014</v>
      </c>
      <c r="B5515" s="16" t="s">
        <v>163</v>
      </c>
      <c r="C5515" s="16">
        <v>2014</v>
      </c>
      <c r="D5515" s="16">
        <v>142</v>
      </c>
      <c r="E5515" s="16">
        <v>518</v>
      </c>
      <c r="F5515" s="16">
        <v>59</v>
      </c>
      <c r="G5515" s="16">
        <v>136</v>
      </c>
      <c r="H5515" s="16">
        <v>27</v>
      </c>
      <c r="I5515" s="16">
        <v>0</v>
      </c>
      <c r="J5515" s="16">
        <v>35</v>
      </c>
      <c r="K5515" s="16">
        <v>104</v>
      </c>
      <c r="L5515" s="16">
        <v>0</v>
      </c>
      <c r="M5515" s="16">
        <v>0</v>
      </c>
      <c r="N5515" s="16">
        <v>75</v>
      </c>
      <c r="O5515" s="16">
        <v>95</v>
      </c>
      <c r="P5515" s="13" t="str">
        <f t="shared" si="172"/>
        <v>1B</v>
      </c>
      <c r="Q5515" s="13">
        <f>IFERROR(VLOOKUP($A5515, 'Fielding Data'!$A$1:$H$12056, 5, 0), 0)</f>
        <v>37</v>
      </c>
      <c r="R5515" s="13">
        <f>IFERROR(VLOOKUP($A5515, 'Fielding Data'!$A$1:$H$12056, 6, 0), 0)</f>
        <v>2</v>
      </c>
      <c r="S5515" s="13">
        <f>IFERROR(VLOOKUP($A5515, 'Fielding Data'!$A$1:$H$12056, 7, 0), 0)</f>
        <v>0</v>
      </c>
      <c r="T5515" s="13">
        <f>IFERROR(VLOOKUP($A5515, 'Fielding Data'!$A$1:$H$12056, 8, 0), 0)</f>
        <v>9</v>
      </c>
      <c r="U5515" s="13">
        <f>SUMIFS('Fielding Data'!E:E, 'Fielding Data'!$A:$A, $A5515)</f>
        <v>37</v>
      </c>
      <c r="V5515" s="13">
        <f>SUMIFS('Fielding Data'!F:F, 'Fielding Data'!$A:$A, $A5515)</f>
        <v>2</v>
      </c>
      <c r="W5515" s="13">
        <f>SUMIFS('Fielding Data'!G:G, 'Fielding Data'!$A:$A, $A5515)</f>
        <v>0</v>
      </c>
      <c r="X5515" s="13">
        <f>SUMIFS('Fielding Data'!H:H, 'Fielding Data'!$A:$A, $A5515)</f>
        <v>9</v>
      </c>
    </row>
    <row r="5516" spans="1:24" x14ac:dyDescent="0.3">
      <c r="A5516" s="13" t="str">
        <f t="shared" si="173"/>
        <v>osullse012014</v>
      </c>
      <c r="B5516" s="16" t="s">
        <v>1148</v>
      </c>
      <c r="C5516" s="16">
        <v>2014</v>
      </c>
      <c r="D5516" s="16">
        <v>3</v>
      </c>
      <c r="E5516" s="16">
        <v>3</v>
      </c>
      <c r="F5516" s="16">
        <v>0</v>
      </c>
      <c r="G5516" s="16">
        <v>0</v>
      </c>
      <c r="H5516" s="16">
        <v>0</v>
      </c>
      <c r="I5516" s="16">
        <v>0</v>
      </c>
      <c r="J5516" s="16">
        <v>0</v>
      </c>
      <c r="K5516" s="16">
        <v>0</v>
      </c>
      <c r="L5516" s="16">
        <v>0</v>
      </c>
      <c r="M5516" s="16">
        <v>0</v>
      </c>
      <c r="N5516" s="16">
        <v>0</v>
      </c>
      <c r="O5516" s="16">
        <v>2</v>
      </c>
      <c r="P5516" s="13" t="str">
        <f t="shared" si="172"/>
        <v>P</v>
      </c>
      <c r="Q5516" s="13">
        <f>IFERROR(VLOOKUP($A5516, 'Fielding Data'!$A$1:$H$12056, 5, 0), 0)</f>
        <v>0</v>
      </c>
      <c r="R5516" s="13">
        <f>IFERROR(VLOOKUP($A5516, 'Fielding Data'!$A$1:$H$12056, 6, 0), 0)</f>
        <v>2</v>
      </c>
      <c r="S5516" s="13">
        <f>IFERROR(VLOOKUP($A5516, 'Fielding Data'!$A$1:$H$12056, 7, 0), 0)</f>
        <v>0</v>
      </c>
      <c r="T5516" s="13">
        <f>IFERROR(VLOOKUP($A5516, 'Fielding Data'!$A$1:$H$12056, 8, 0), 0)</f>
        <v>1</v>
      </c>
      <c r="U5516" s="13">
        <f>SUMIFS('Fielding Data'!E:E, 'Fielding Data'!$A:$A, $A5516)</f>
        <v>0</v>
      </c>
      <c r="V5516" s="13">
        <f>SUMIFS('Fielding Data'!F:F, 'Fielding Data'!$A:$A, $A5516)</f>
        <v>2</v>
      </c>
      <c r="W5516" s="13">
        <f>SUMIFS('Fielding Data'!G:G, 'Fielding Data'!$A:$A, $A5516)</f>
        <v>0</v>
      </c>
      <c r="X5516" s="13">
        <f>SUMIFS('Fielding Data'!H:H, 'Fielding Data'!$A:$A, $A5516)</f>
        <v>1</v>
      </c>
    </row>
    <row r="5517" spans="1:24" x14ac:dyDescent="0.3">
      <c r="A5517" s="13" t="str">
        <f t="shared" si="173"/>
        <v>oteroda012014</v>
      </c>
      <c r="B5517" s="16" t="s">
        <v>1796</v>
      </c>
      <c r="C5517" s="16">
        <v>2014</v>
      </c>
      <c r="D5517" s="16">
        <v>72</v>
      </c>
      <c r="E5517" s="16">
        <v>0</v>
      </c>
      <c r="F5517" s="16">
        <v>0</v>
      </c>
      <c r="G5517" s="16">
        <v>0</v>
      </c>
      <c r="H5517" s="16">
        <v>0</v>
      </c>
      <c r="I5517" s="16">
        <v>0</v>
      </c>
      <c r="J5517" s="16">
        <v>0</v>
      </c>
      <c r="K5517" s="16">
        <v>0</v>
      </c>
      <c r="L5517" s="16">
        <v>0</v>
      </c>
      <c r="M5517" s="16">
        <v>0</v>
      </c>
      <c r="N5517" s="16">
        <v>0</v>
      </c>
      <c r="O5517" s="16">
        <v>0</v>
      </c>
      <c r="P5517" s="13" t="str">
        <f t="shared" si="172"/>
        <v>P</v>
      </c>
      <c r="Q5517" s="13">
        <f>IFERROR(VLOOKUP($A5517, 'Fielding Data'!$A$1:$H$12056, 5, 0), 0)</f>
        <v>11</v>
      </c>
      <c r="R5517" s="13">
        <f>IFERROR(VLOOKUP($A5517, 'Fielding Data'!$A$1:$H$12056, 6, 0), 0)</f>
        <v>18</v>
      </c>
      <c r="S5517" s="13">
        <f>IFERROR(VLOOKUP($A5517, 'Fielding Data'!$A$1:$H$12056, 7, 0), 0)</f>
        <v>0</v>
      </c>
      <c r="T5517" s="13">
        <f>IFERROR(VLOOKUP($A5517, 'Fielding Data'!$A$1:$H$12056, 8, 0), 0)</f>
        <v>2</v>
      </c>
      <c r="U5517" s="13">
        <f>SUMIFS('Fielding Data'!E:E, 'Fielding Data'!$A:$A, $A5517)</f>
        <v>11</v>
      </c>
      <c r="V5517" s="13">
        <f>SUMIFS('Fielding Data'!F:F, 'Fielding Data'!$A:$A, $A5517)</f>
        <v>18</v>
      </c>
      <c r="W5517" s="13">
        <f>SUMIFS('Fielding Data'!G:G, 'Fielding Data'!$A:$A, $A5517)</f>
        <v>0</v>
      </c>
      <c r="X5517" s="13">
        <f>SUMIFS('Fielding Data'!H:H, 'Fielding Data'!$A:$A, $A5517)</f>
        <v>2</v>
      </c>
    </row>
    <row r="5518" spans="1:24" x14ac:dyDescent="0.3">
      <c r="A5518" s="13" t="str">
        <f t="shared" si="173"/>
        <v>ottavad012014</v>
      </c>
      <c r="B5518" s="16" t="s">
        <v>1354</v>
      </c>
      <c r="C5518" s="16">
        <v>2014</v>
      </c>
      <c r="D5518" s="16">
        <v>75</v>
      </c>
      <c r="E5518" s="16">
        <v>0</v>
      </c>
      <c r="F5518" s="16">
        <v>0</v>
      </c>
      <c r="G5518" s="16">
        <v>0</v>
      </c>
      <c r="H5518" s="16">
        <v>0</v>
      </c>
      <c r="I5518" s="16">
        <v>0</v>
      </c>
      <c r="J5518" s="16">
        <v>0</v>
      </c>
      <c r="K5518" s="16">
        <v>0</v>
      </c>
      <c r="L5518" s="16">
        <v>0</v>
      </c>
      <c r="M5518" s="16">
        <v>0</v>
      </c>
      <c r="N5518" s="16">
        <v>0</v>
      </c>
      <c r="O5518" s="16">
        <v>0</v>
      </c>
      <c r="P5518" s="13" t="str">
        <f t="shared" si="172"/>
        <v>P</v>
      </c>
      <c r="Q5518" s="13">
        <f>IFERROR(VLOOKUP($A5518, 'Fielding Data'!$A$1:$H$12056, 5, 0), 0)</f>
        <v>2</v>
      </c>
      <c r="R5518" s="13">
        <f>IFERROR(VLOOKUP($A5518, 'Fielding Data'!$A$1:$H$12056, 6, 0), 0)</f>
        <v>6</v>
      </c>
      <c r="S5518" s="13">
        <f>IFERROR(VLOOKUP($A5518, 'Fielding Data'!$A$1:$H$12056, 7, 0), 0)</f>
        <v>0</v>
      </c>
      <c r="T5518" s="13">
        <f>IFERROR(VLOOKUP($A5518, 'Fielding Data'!$A$1:$H$12056, 8, 0), 0)</f>
        <v>0</v>
      </c>
      <c r="U5518" s="13">
        <f>SUMIFS('Fielding Data'!E:E, 'Fielding Data'!$A:$A, $A5518)</f>
        <v>2</v>
      </c>
      <c r="V5518" s="13">
        <f>SUMIFS('Fielding Data'!F:F, 'Fielding Data'!$A:$A, $A5518)</f>
        <v>6</v>
      </c>
      <c r="W5518" s="13">
        <f>SUMIFS('Fielding Data'!G:G, 'Fielding Data'!$A:$A, $A5518)</f>
        <v>0</v>
      </c>
      <c r="X5518" s="13">
        <f>SUMIFS('Fielding Data'!H:H, 'Fielding Data'!$A:$A, $A5518)</f>
        <v>0</v>
      </c>
    </row>
    <row r="5519" spans="1:24" x14ac:dyDescent="0.3">
      <c r="A5519" s="13" t="str">
        <f t="shared" si="173"/>
        <v>overbly012014</v>
      </c>
      <c r="B5519" s="16" t="s">
        <v>261</v>
      </c>
      <c r="C5519" s="16">
        <v>2014</v>
      </c>
      <c r="D5519" s="16">
        <v>121</v>
      </c>
      <c r="E5519" s="16">
        <v>258</v>
      </c>
      <c r="F5519" s="16">
        <v>24</v>
      </c>
      <c r="G5519" s="16">
        <v>60</v>
      </c>
      <c r="H5519" s="16">
        <v>14</v>
      </c>
      <c r="I5519" s="16">
        <v>0</v>
      </c>
      <c r="J5519" s="16">
        <v>4</v>
      </c>
      <c r="K5519" s="16">
        <v>35</v>
      </c>
      <c r="L5519" s="16">
        <v>2</v>
      </c>
      <c r="M5519" s="16">
        <v>0</v>
      </c>
      <c r="N5519" s="16">
        <v>36</v>
      </c>
      <c r="O5519" s="16">
        <v>60</v>
      </c>
      <c r="P5519" s="13" t="str">
        <f t="shared" si="172"/>
        <v>1B</v>
      </c>
      <c r="Q5519" s="13">
        <f>IFERROR(VLOOKUP($A5519, 'Fielding Data'!$A$1:$H$12056, 5, 0), 0)</f>
        <v>553</v>
      </c>
      <c r="R5519" s="13">
        <f>IFERROR(VLOOKUP($A5519, 'Fielding Data'!$A$1:$H$12056, 6, 0), 0)</f>
        <v>34</v>
      </c>
      <c r="S5519" s="13">
        <f>IFERROR(VLOOKUP($A5519, 'Fielding Data'!$A$1:$H$12056, 7, 0), 0)</f>
        <v>5</v>
      </c>
      <c r="T5519" s="13">
        <f>IFERROR(VLOOKUP($A5519, 'Fielding Data'!$A$1:$H$12056, 8, 0), 0)</f>
        <v>41</v>
      </c>
      <c r="U5519" s="13">
        <f>SUMIFS('Fielding Data'!E:E, 'Fielding Data'!$A:$A, $A5519)</f>
        <v>553</v>
      </c>
      <c r="V5519" s="13">
        <f>SUMIFS('Fielding Data'!F:F, 'Fielding Data'!$A:$A, $A5519)</f>
        <v>34</v>
      </c>
      <c r="W5519" s="13">
        <f>SUMIFS('Fielding Data'!G:G, 'Fielding Data'!$A:$A, $A5519)</f>
        <v>5</v>
      </c>
      <c r="X5519" s="13">
        <f>SUMIFS('Fielding Data'!H:H, 'Fielding Data'!$A:$A, $A5519)</f>
        <v>41</v>
      </c>
    </row>
    <row r="5520" spans="1:24" x14ac:dyDescent="0.3">
      <c r="A5520" s="13" t="str">
        <f t="shared" si="173"/>
        <v>owensru012014</v>
      </c>
      <c r="B5520" s="16" t="s">
        <v>2233</v>
      </c>
      <c r="C5520" s="16">
        <v>2014</v>
      </c>
      <c r="D5520" s="16">
        <v>1</v>
      </c>
      <c r="E5520" s="16">
        <v>0</v>
      </c>
      <c r="F5520" s="16">
        <v>0</v>
      </c>
      <c r="G5520" s="16">
        <v>0</v>
      </c>
      <c r="H5520" s="16">
        <v>0</v>
      </c>
      <c r="I5520" s="16">
        <v>0</v>
      </c>
      <c r="J5520" s="16">
        <v>0</v>
      </c>
      <c r="K5520" s="16">
        <v>0</v>
      </c>
      <c r="L5520" s="16">
        <v>0</v>
      </c>
      <c r="M5520" s="16">
        <v>0</v>
      </c>
      <c r="N5520" s="16">
        <v>0</v>
      </c>
      <c r="O5520" s="16">
        <v>0</v>
      </c>
      <c r="P5520" s="13" t="str">
        <f t="shared" si="172"/>
        <v>P</v>
      </c>
      <c r="Q5520" s="13">
        <f>IFERROR(VLOOKUP($A5520, 'Fielding Data'!$A$1:$H$12056, 5, 0), 0)</f>
        <v>0</v>
      </c>
      <c r="R5520" s="13">
        <f>IFERROR(VLOOKUP($A5520, 'Fielding Data'!$A$1:$H$12056, 6, 0), 0)</f>
        <v>1</v>
      </c>
      <c r="S5520" s="13">
        <f>IFERROR(VLOOKUP($A5520, 'Fielding Data'!$A$1:$H$12056, 7, 0), 0)</f>
        <v>0</v>
      </c>
      <c r="T5520" s="13">
        <f>IFERROR(VLOOKUP($A5520, 'Fielding Data'!$A$1:$H$12056, 8, 0), 0)</f>
        <v>0</v>
      </c>
      <c r="U5520" s="13">
        <f>SUMIFS('Fielding Data'!E:E, 'Fielding Data'!$A:$A, $A5520)</f>
        <v>0</v>
      </c>
      <c r="V5520" s="13">
        <f>SUMIFS('Fielding Data'!F:F, 'Fielding Data'!$A:$A, $A5520)</f>
        <v>1</v>
      </c>
      <c r="W5520" s="13">
        <f>SUMIFS('Fielding Data'!G:G, 'Fielding Data'!$A:$A, $A5520)</f>
        <v>0</v>
      </c>
      <c r="X5520" s="13">
        <f>SUMIFS('Fielding Data'!H:H, 'Fielding Data'!$A:$A, $A5520)</f>
        <v>0</v>
      </c>
    </row>
    <row r="5521" spans="1:24" x14ac:dyDescent="0.3">
      <c r="A5521" s="13" t="str">
        <f t="shared" si="173"/>
        <v>owingch012014</v>
      </c>
      <c r="B5521" s="16" t="s">
        <v>2014</v>
      </c>
      <c r="C5521" s="16">
        <v>2014</v>
      </c>
      <c r="D5521" s="16">
        <v>91</v>
      </c>
      <c r="E5521" s="16">
        <v>310</v>
      </c>
      <c r="F5521" s="16">
        <v>34</v>
      </c>
      <c r="G5521" s="16">
        <v>81</v>
      </c>
      <c r="H5521" s="16">
        <v>15</v>
      </c>
      <c r="I5521" s="16">
        <v>6</v>
      </c>
      <c r="J5521" s="16">
        <v>6</v>
      </c>
      <c r="K5521" s="16">
        <v>26</v>
      </c>
      <c r="L5521" s="16">
        <v>8</v>
      </c>
      <c r="M5521" s="16">
        <v>1</v>
      </c>
      <c r="N5521" s="16">
        <v>16</v>
      </c>
      <c r="O5521" s="16">
        <v>67</v>
      </c>
      <c r="P5521" s="13" t="str">
        <f t="shared" si="172"/>
        <v>2B</v>
      </c>
      <c r="Q5521" s="13">
        <f>IFERROR(VLOOKUP($A5521, 'Fielding Data'!$A$1:$H$12056, 5, 0), 0)</f>
        <v>32</v>
      </c>
      <c r="R5521" s="13">
        <f>IFERROR(VLOOKUP($A5521, 'Fielding Data'!$A$1:$H$12056, 6, 0), 0)</f>
        <v>48</v>
      </c>
      <c r="S5521" s="13">
        <f>IFERROR(VLOOKUP($A5521, 'Fielding Data'!$A$1:$H$12056, 7, 0), 0)</f>
        <v>0</v>
      </c>
      <c r="T5521" s="13">
        <f>IFERROR(VLOOKUP($A5521, 'Fielding Data'!$A$1:$H$12056, 8, 0), 0)</f>
        <v>11</v>
      </c>
      <c r="U5521" s="13">
        <f>SUMIFS('Fielding Data'!E:E, 'Fielding Data'!$A:$A, $A5521)</f>
        <v>109</v>
      </c>
      <c r="V5521" s="13">
        <f>SUMIFS('Fielding Data'!F:F, 'Fielding Data'!$A:$A, $A5521)</f>
        <v>213</v>
      </c>
      <c r="W5521" s="13">
        <f>SUMIFS('Fielding Data'!G:G, 'Fielding Data'!$A:$A, $A5521)</f>
        <v>11</v>
      </c>
      <c r="X5521" s="13">
        <f>SUMIFS('Fielding Data'!H:H, 'Fielding Data'!$A:$A, $A5521)</f>
        <v>47</v>
      </c>
    </row>
    <row r="5522" spans="1:24" x14ac:dyDescent="0.3">
      <c r="A5522" s="13" t="str">
        <f t="shared" si="173"/>
        <v>ozunama012014</v>
      </c>
      <c r="B5522" s="16" t="s">
        <v>2015</v>
      </c>
      <c r="C5522" s="16">
        <v>2014</v>
      </c>
      <c r="D5522" s="16">
        <v>153</v>
      </c>
      <c r="E5522" s="16">
        <v>565</v>
      </c>
      <c r="F5522" s="16">
        <v>72</v>
      </c>
      <c r="G5522" s="16">
        <v>152</v>
      </c>
      <c r="H5522" s="16">
        <v>26</v>
      </c>
      <c r="I5522" s="16">
        <v>5</v>
      </c>
      <c r="J5522" s="16">
        <v>23</v>
      </c>
      <c r="K5522" s="16">
        <v>85</v>
      </c>
      <c r="L5522" s="16">
        <v>3</v>
      </c>
      <c r="M5522" s="16">
        <v>1</v>
      </c>
      <c r="N5522" s="16">
        <v>41</v>
      </c>
      <c r="O5522" s="16">
        <v>164</v>
      </c>
      <c r="P5522" s="13" t="str">
        <f t="shared" si="172"/>
        <v>CF</v>
      </c>
      <c r="Q5522" s="13">
        <f>IFERROR(VLOOKUP($A5522, 'Fielding Data'!$A$1:$H$12056, 5, 0), 0)</f>
        <v>325</v>
      </c>
      <c r="R5522" s="13">
        <f>IFERROR(VLOOKUP($A5522, 'Fielding Data'!$A$1:$H$12056, 6, 0), 0)</f>
        <v>8</v>
      </c>
      <c r="S5522" s="13">
        <f>IFERROR(VLOOKUP($A5522, 'Fielding Data'!$A$1:$H$12056, 7, 0), 0)</f>
        <v>5</v>
      </c>
      <c r="T5522" s="13">
        <f>IFERROR(VLOOKUP($A5522, 'Fielding Data'!$A$1:$H$12056, 8, 0), 0)</f>
        <v>0</v>
      </c>
      <c r="U5522" s="13">
        <f>SUMIFS('Fielding Data'!E:E, 'Fielding Data'!$A:$A, $A5522)</f>
        <v>712</v>
      </c>
      <c r="V5522" s="13">
        <f>SUMIFS('Fielding Data'!F:F, 'Fielding Data'!$A:$A, $A5522)</f>
        <v>20</v>
      </c>
      <c r="W5522" s="13">
        <f>SUMIFS('Fielding Data'!G:G, 'Fielding Data'!$A:$A, $A5522)</f>
        <v>10</v>
      </c>
      <c r="X5522" s="13">
        <f>SUMIFS('Fielding Data'!H:H, 'Fielding Data'!$A:$A, $A5522)</f>
        <v>2</v>
      </c>
    </row>
    <row r="5523" spans="1:24" x14ac:dyDescent="0.3">
      <c r="A5523" s="13" t="str">
        <f t="shared" si="173"/>
        <v>paganan012014</v>
      </c>
      <c r="B5523" s="16" t="s">
        <v>705</v>
      </c>
      <c r="C5523" s="16">
        <v>2014</v>
      </c>
      <c r="D5523" s="16">
        <v>96</v>
      </c>
      <c r="E5523" s="16">
        <v>383</v>
      </c>
      <c r="F5523" s="16">
        <v>56</v>
      </c>
      <c r="G5523" s="16">
        <v>115</v>
      </c>
      <c r="H5523" s="16">
        <v>21</v>
      </c>
      <c r="I5523" s="16">
        <v>2</v>
      </c>
      <c r="J5523" s="16">
        <v>3</v>
      </c>
      <c r="K5523" s="16">
        <v>27</v>
      </c>
      <c r="L5523" s="16">
        <v>16</v>
      </c>
      <c r="M5523" s="16">
        <v>6</v>
      </c>
      <c r="N5523" s="16">
        <v>25</v>
      </c>
      <c r="O5523" s="16">
        <v>53</v>
      </c>
      <c r="P5523" s="13" t="str">
        <f t="shared" si="172"/>
        <v>CF</v>
      </c>
      <c r="Q5523" s="13">
        <f>IFERROR(VLOOKUP($A5523, 'Fielding Data'!$A$1:$H$12056, 5, 0), 0)</f>
        <v>209</v>
      </c>
      <c r="R5523" s="13">
        <f>IFERROR(VLOOKUP($A5523, 'Fielding Data'!$A$1:$H$12056, 6, 0), 0)</f>
        <v>3</v>
      </c>
      <c r="S5523" s="13">
        <f>IFERROR(VLOOKUP($A5523, 'Fielding Data'!$A$1:$H$12056, 7, 0), 0)</f>
        <v>1</v>
      </c>
      <c r="T5523" s="13">
        <f>IFERROR(VLOOKUP($A5523, 'Fielding Data'!$A$1:$H$12056, 8, 0), 0)</f>
        <v>1</v>
      </c>
      <c r="U5523" s="13">
        <f>SUMIFS('Fielding Data'!E:E, 'Fielding Data'!$A:$A, $A5523)</f>
        <v>418</v>
      </c>
      <c r="V5523" s="13">
        <f>SUMIFS('Fielding Data'!F:F, 'Fielding Data'!$A:$A, $A5523)</f>
        <v>6</v>
      </c>
      <c r="W5523" s="13">
        <f>SUMIFS('Fielding Data'!G:G, 'Fielding Data'!$A:$A, $A5523)</f>
        <v>2</v>
      </c>
      <c r="X5523" s="13">
        <f>SUMIFS('Fielding Data'!H:H, 'Fielding Data'!$A:$A, $A5523)</f>
        <v>2</v>
      </c>
    </row>
    <row r="5524" spans="1:24" x14ac:dyDescent="0.3">
      <c r="A5524" s="13" t="str">
        <f t="shared" si="173"/>
        <v>pagnoma012014</v>
      </c>
      <c r="B5524" s="16" t="s">
        <v>1149</v>
      </c>
      <c r="C5524" s="16">
        <v>2014</v>
      </c>
      <c r="D5524" s="16">
        <v>1</v>
      </c>
      <c r="E5524" s="16">
        <v>0</v>
      </c>
      <c r="F5524" s="16">
        <v>0</v>
      </c>
      <c r="G5524" s="16">
        <v>0</v>
      </c>
      <c r="H5524" s="16">
        <v>0</v>
      </c>
      <c r="I5524" s="16">
        <v>0</v>
      </c>
      <c r="J5524" s="16">
        <v>0</v>
      </c>
      <c r="K5524" s="16">
        <v>0</v>
      </c>
      <c r="L5524" s="16">
        <v>0</v>
      </c>
      <c r="M5524" s="16">
        <v>0</v>
      </c>
      <c r="N5524" s="16">
        <v>0</v>
      </c>
      <c r="O5524" s="16">
        <v>0</v>
      </c>
      <c r="P5524" s="13" t="str">
        <f t="shared" si="172"/>
        <v>C</v>
      </c>
      <c r="Q5524" s="13">
        <f>IFERROR(VLOOKUP($A5524, 'Fielding Data'!$A$1:$H$12056, 5, 0), 0)</f>
        <v>2</v>
      </c>
      <c r="R5524" s="13">
        <f>IFERROR(VLOOKUP($A5524, 'Fielding Data'!$A$1:$H$12056, 6, 0), 0)</f>
        <v>0</v>
      </c>
      <c r="S5524" s="13">
        <f>IFERROR(VLOOKUP($A5524, 'Fielding Data'!$A$1:$H$12056, 7, 0), 0)</f>
        <v>0</v>
      </c>
      <c r="T5524" s="13">
        <f>IFERROR(VLOOKUP($A5524, 'Fielding Data'!$A$1:$H$12056, 8, 0), 0)</f>
        <v>0</v>
      </c>
      <c r="U5524" s="13">
        <f>SUMIFS('Fielding Data'!E:E, 'Fielding Data'!$A:$A, $A5524)</f>
        <v>2</v>
      </c>
      <c r="V5524" s="13">
        <f>SUMIFS('Fielding Data'!F:F, 'Fielding Data'!$A:$A, $A5524)</f>
        <v>0</v>
      </c>
      <c r="W5524" s="13">
        <f>SUMIFS('Fielding Data'!G:G, 'Fielding Data'!$A:$A, $A5524)</f>
        <v>0</v>
      </c>
      <c r="X5524" s="13">
        <f>SUMIFS('Fielding Data'!H:H, 'Fielding Data'!$A:$A, $A5524)</f>
        <v>0</v>
      </c>
    </row>
    <row r="5525" spans="1:24" x14ac:dyDescent="0.3">
      <c r="A5525" s="13" t="str">
        <f t="shared" si="173"/>
        <v>panikjo012014</v>
      </c>
      <c r="B5525" s="16" t="s">
        <v>2234</v>
      </c>
      <c r="C5525" s="16">
        <v>2014</v>
      </c>
      <c r="D5525" s="16">
        <v>73</v>
      </c>
      <c r="E5525" s="16">
        <v>269</v>
      </c>
      <c r="F5525" s="16">
        <v>31</v>
      </c>
      <c r="G5525" s="16">
        <v>82</v>
      </c>
      <c r="H5525" s="16">
        <v>10</v>
      </c>
      <c r="I5525" s="16">
        <v>2</v>
      </c>
      <c r="J5525" s="16">
        <v>1</v>
      </c>
      <c r="K5525" s="16">
        <v>18</v>
      </c>
      <c r="L5525" s="16">
        <v>0</v>
      </c>
      <c r="M5525" s="16">
        <v>0</v>
      </c>
      <c r="N5525" s="16">
        <v>16</v>
      </c>
      <c r="O5525" s="16">
        <v>33</v>
      </c>
      <c r="P5525" s="13" t="str">
        <f t="shared" si="172"/>
        <v>2B</v>
      </c>
      <c r="Q5525" s="13">
        <f>IFERROR(VLOOKUP($A5525, 'Fielding Data'!$A$1:$H$12056, 5, 0), 0)</f>
        <v>131</v>
      </c>
      <c r="R5525" s="13">
        <f>IFERROR(VLOOKUP($A5525, 'Fielding Data'!$A$1:$H$12056, 6, 0), 0)</f>
        <v>185</v>
      </c>
      <c r="S5525" s="13">
        <f>IFERROR(VLOOKUP($A5525, 'Fielding Data'!$A$1:$H$12056, 7, 0), 0)</f>
        <v>8</v>
      </c>
      <c r="T5525" s="13">
        <f>IFERROR(VLOOKUP($A5525, 'Fielding Data'!$A$1:$H$12056, 8, 0), 0)</f>
        <v>53</v>
      </c>
      <c r="U5525" s="13">
        <f>SUMIFS('Fielding Data'!E:E, 'Fielding Data'!$A:$A, $A5525)</f>
        <v>131</v>
      </c>
      <c r="V5525" s="13">
        <f>SUMIFS('Fielding Data'!F:F, 'Fielding Data'!$A:$A, $A5525)</f>
        <v>185</v>
      </c>
      <c r="W5525" s="13">
        <f>SUMIFS('Fielding Data'!G:G, 'Fielding Data'!$A:$A, $A5525)</f>
        <v>8</v>
      </c>
      <c r="X5525" s="13">
        <f>SUMIFS('Fielding Data'!H:H, 'Fielding Data'!$A:$A, $A5525)</f>
        <v>53</v>
      </c>
    </row>
    <row r="5526" spans="1:24" x14ac:dyDescent="0.3">
      <c r="A5526" s="13" t="str">
        <f t="shared" si="173"/>
        <v>papeljo012014</v>
      </c>
      <c r="B5526" s="16" t="s">
        <v>581</v>
      </c>
      <c r="C5526" s="16">
        <v>2014</v>
      </c>
      <c r="D5526" s="16">
        <v>66</v>
      </c>
      <c r="E5526" s="16">
        <v>0</v>
      </c>
      <c r="F5526" s="16">
        <v>0</v>
      </c>
      <c r="G5526" s="16">
        <v>0</v>
      </c>
      <c r="H5526" s="16">
        <v>0</v>
      </c>
      <c r="I5526" s="16">
        <v>0</v>
      </c>
      <c r="J5526" s="16">
        <v>0</v>
      </c>
      <c r="K5526" s="16">
        <v>0</v>
      </c>
      <c r="L5526" s="16">
        <v>0</v>
      </c>
      <c r="M5526" s="16">
        <v>0</v>
      </c>
      <c r="N5526" s="16">
        <v>0</v>
      </c>
      <c r="O5526" s="16">
        <v>0</v>
      </c>
      <c r="P5526" s="13" t="str">
        <f t="shared" si="172"/>
        <v>P</v>
      </c>
      <c r="Q5526" s="13">
        <f>IFERROR(VLOOKUP($A5526, 'Fielding Data'!$A$1:$H$12056, 5, 0), 0)</f>
        <v>3</v>
      </c>
      <c r="R5526" s="13">
        <f>IFERROR(VLOOKUP($A5526, 'Fielding Data'!$A$1:$H$12056, 6, 0), 0)</f>
        <v>3</v>
      </c>
      <c r="S5526" s="13">
        <f>IFERROR(VLOOKUP($A5526, 'Fielding Data'!$A$1:$H$12056, 7, 0), 0)</f>
        <v>0</v>
      </c>
      <c r="T5526" s="13">
        <f>IFERROR(VLOOKUP($A5526, 'Fielding Data'!$A$1:$H$12056, 8, 0), 0)</f>
        <v>0</v>
      </c>
      <c r="U5526" s="13">
        <f>SUMIFS('Fielding Data'!E:E, 'Fielding Data'!$A:$A, $A5526)</f>
        <v>3</v>
      </c>
      <c r="V5526" s="13">
        <f>SUMIFS('Fielding Data'!F:F, 'Fielding Data'!$A:$A, $A5526)</f>
        <v>3</v>
      </c>
      <c r="W5526" s="13">
        <f>SUMIFS('Fielding Data'!G:G, 'Fielding Data'!$A:$A, $A5526)</f>
        <v>0</v>
      </c>
      <c r="X5526" s="13">
        <f>SUMIFS('Fielding Data'!H:H, 'Fielding Data'!$A:$A, $A5526)</f>
        <v>0</v>
      </c>
    </row>
    <row r="5527" spans="1:24" x14ac:dyDescent="0.3">
      <c r="A5527" s="13" t="str">
        <f t="shared" si="173"/>
        <v>parkebl012014</v>
      </c>
      <c r="B5527" s="16" t="s">
        <v>1797</v>
      </c>
      <c r="C5527" s="16">
        <v>2014</v>
      </c>
      <c r="D5527" s="16">
        <v>18</v>
      </c>
      <c r="E5527" s="16">
        <v>0</v>
      </c>
      <c r="F5527" s="16">
        <v>0</v>
      </c>
      <c r="G5527" s="16">
        <v>0</v>
      </c>
      <c r="H5527" s="16">
        <v>0</v>
      </c>
      <c r="I5527" s="16">
        <v>0</v>
      </c>
      <c r="J5527" s="16">
        <v>0</v>
      </c>
      <c r="K5527" s="16">
        <v>0</v>
      </c>
      <c r="L5527" s="16">
        <v>0</v>
      </c>
      <c r="M5527" s="16">
        <v>0</v>
      </c>
      <c r="N5527" s="16">
        <v>0</v>
      </c>
      <c r="O5527" s="16">
        <v>0</v>
      </c>
      <c r="P5527" s="13" t="str">
        <f t="shared" si="172"/>
        <v>P</v>
      </c>
      <c r="Q5527" s="13">
        <f>IFERROR(VLOOKUP($A5527, 'Fielding Data'!$A$1:$H$12056, 5, 0), 0)</f>
        <v>0</v>
      </c>
      <c r="R5527" s="13">
        <f>IFERROR(VLOOKUP($A5527, 'Fielding Data'!$A$1:$H$12056, 6, 0), 0)</f>
        <v>2</v>
      </c>
      <c r="S5527" s="13">
        <f>IFERROR(VLOOKUP($A5527, 'Fielding Data'!$A$1:$H$12056, 7, 0), 0)</f>
        <v>0</v>
      </c>
      <c r="T5527" s="13">
        <f>IFERROR(VLOOKUP($A5527, 'Fielding Data'!$A$1:$H$12056, 8, 0), 0)</f>
        <v>0</v>
      </c>
      <c r="U5527" s="13">
        <f>SUMIFS('Fielding Data'!E:E, 'Fielding Data'!$A:$A, $A5527)</f>
        <v>0</v>
      </c>
      <c r="V5527" s="13">
        <f>SUMIFS('Fielding Data'!F:F, 'Fielding Data'!$A:$A, $A5527)</f>
        <v>2</v>
      </c>
      <c r="W5527" s="13">
        <f>SUMIFS('Fielding Data'!G:G, 'Fielding Data'!$A:$A, $A5527)</f>
        <v>0</v>
      </c>
      <c r="X5527" s="13">
        <f>SUMIFS('Fielding Data'!H:H, 'Fielding Data'!$A:$A, $A5527)</f>
        <v>0</v>
      </c>
    </row>
    <row r="5528" spans="1:24" x14ac:dyDescent="0.3">
      <c r="A5528" s="13" t="str">
        <f t="shared" si="173"/>
        <v>parkeky012014</v>
      </c>
      <c r="B5528" s="16" t="s">
        <v>2235</v>
      </c>
      <c r="C5528" s="16">
        <v>2014</v>
      </c>
      <c r="D5528" s="16">
        <v>18</v>
      </c>
      <c r="E5528" s="16">
        <v>26</v>
      </c>
      <c r="F5528" s="16">
        <v>1</v>
      </c>
      <c r="G5528" s="16">
        <v>5</v>
      </c>
      <c r="H5528" s="16">
        <v>1</v>
      </c>
      <c r="I5528" s="16">
        <v>0</v>
      </c>
      <c r="J5528" s="16">
        <v>0</v>
      </c>
      <c r="K5528" s="16">
        <v>1</v>
      </c>
      <c r="L5528" s="16">
        <v>0</v>
      </c>
      <c r="M5528" s="16">
        <v>0</v>
      </c>
      <c r="N5528" s="16">
        <v>0</v>
      </c>
      <c r="O5528" s="16">
        <v>14</v>
      </c>
      <c r="P5528" s="13" t="str">
        <f t="shared" si="172"/>
        <v>1B</v>
      </c>
      <c r="Q5528" s="13">
        <f>IFERROR(VLOOKUP($A5528, 'Fielding Data'!$A$1:$H$12056, 5, 0), 0)</f>
        <v>15</v>
      </c>
      <c r="R5528" s="13">
        <f>IFERROR(VLOOKUP($A5528, 'Fielding Data'!$A$1:$H$12056, 6, 0), 0)</f>
        <v>1</v>
      </c>
      <c r="S5528" s="13">
        <f>IFERROR(VLOOKUP($A5528, 'Fielding Data'!$A$1:$H$12056, 7, 0), 0)</f>
        <v>0</v>
      </c>
      <c r="T5528" s="13">
        <f>IFERROR(VLOOKUP($A5528, 'Fielding Data'!$A$1:$H$12056, 8, 0), 0)</f>
        <v>2</v>
      </c>
      <c r="U5528" s="13">
        <f>SUMIFS('Fielding Data'!E:E, 'Fielding Data'!$A:$A, $A5528)</f>
        <v>23</v>
      </c>
      <c r="V5528" s="13">
        <f>SUMIFS('Fielding Data'!F:F, 'Fielding Data'!$A:$A, $A5528)</f>
        <v>3</v>
      </c>
      <c r="W5528" s="13">
        <f>SUMIFS('Fielding Data'!G:G, 'Fielding Data'!$A:$A, $A5528)</f>
        <v>0</v>
      </c>
      <c r="X5528" s="13">
        <f>SUMIFS('Fielding Data'!H:H, 'Fielding Data'!$A:$A, $A5528)</f>
        <v>2</v>
      </c>
    </row>
    <row r="5529" spans="1:24" x14ac:dyDescent="0.3">
      <c r="A5529" s="13" t="str">
        <f t="shared" si="173"/>
        <v>parmech012014</v>
      </c>
      <c r="B5529" s="16" t="s">
        <v>1577</v>
      </c>
      <c r="C5529" s="16">
        <v>2014</v>
      </c>
      <c r="D5529" s="16">
        <v>87</v>
      </c>
      <c r="E5529" s="16">
        <v>250</v>
      </c>
      <c r="F5529" s="16">
        <v>27</v>
      </c>
      <c r="G5529" s="16">
        <v>64</v>
      </c>
      <c r="H5529" s="16">
        <v>11</v>
      </c>
      <c r="I5529" s="16">
        <v>0</v>
      </c>
      <c r="J5529" s="16">
        <v>7</v>
      </c>
      <c r="K5529" s="16">
        <v>28</v>
      </c>
      <c r="L5529" s="16">
        <v>0</v>
      </c>
      <c r="M5529" s="16">
        <v>3</v>
      </c>
      <c r="N5529" s="16">
        <v>17</v>
      </c>
      <c r="O5529" s="16">
        <v>64</v>
      </c>
      <c r="P5529" s="13" t="str">
        <f t="shared" si="172"/>
        <v>1B</v>
      </c>
      <c r="Q5529" s="13">
        <f>IFERROR(VLOOKUP($A5529, 'Fielding Data'!$A$1:$H$12056, 5, 0), 0)</f>
        <v>167</v>
      </c>
      <c r="R5529" s="13">
        <f>IFERROR(VLOOKUP($A5529, 'Fielding Data'!$A$1:$H$12056, 6, 0), 0)</f>
        <v>18</v>
      </c>
      <c r="S5529" s="13">
        <f>IFERROR(VLOOKUP($A5529, 'Fielding Data'!$A$1:$H$12056, 7, 0), 0)</f>
        <v>1</v>
      </c>
      <c r="T5529" s="13">
        <f>IFERROR(VLOOKUP($A5529, 'Fielding Data'!$A$1:$H$12056, 8, 0), 0)</f>
        <v>15</v>
      </c>
      <c r="U5529" s="13">
        <f>SUMIFS('Fielding Data'!E:E, 'Fielding Data'!$A:$A, $A5529)</f>
        <v>371</v>
      </c>
      <c r="V5529" s="13">
        <f>SUMIFS('Fielding Data'!F:F, 'Fielding Data'!$A:$A, $A5529)</f>
        <v>26</v>
      </c>
      <c r="W5529" s="13">
        <f>SUMIFS('Fielding Data'!G:G, 'Fielding Data'!$A:$A, $A5529)</f>
        <v>3</v>
      </c>
      <c r="X5529" s="13">
        <f>SUMIFS('Fielding Data'!H:H, 'Fielding Data'!$A:$A, $A5529)</f>
        <v>21</v>
      </c>
    </row>
    <row r="5530" spans="1:24" x14ac:dyDescent="0.3">
      <c r="A5530" s="13" t="str">
        <f t="shared" si="173"/>
        <v>parnebo012014</v>
      </c>
      <c r="B5530" s="16" t="s">
        <v>982</v>
      </c>
      <c r="C5530" s="16">
        <v>2014</v>
      </c>
      <c r="D5530" s="16">
        <v>1</v>
      </c>
      <c r="E5530" s="16">
        <v>0</v>
      </c>
      <c r="F5530" s="16">
        <v>0</v>
      </c>
      <c r="G5530" s="16">
        <v>0</v>
      </c>
      <c r="H5530" s="16">
        <v>0</v>
      </c>
      <c r="I5530" s="16">
        <v>0</v>
      </c>
      <c r="J5530" s="16">
        <v>0</v>
      </c>
      <c r="K5530" s="16">
        <v>0</v>
      </c>
      <c r="L5530" s="16">
        <v>0</v>
      </c>
      <c r="M5530" s="16">
        <v>0</v>
      </c>
      <c r="N5530" s="16">
        <v>0</v>
      </c>
      <c r="O5530" s="16">
        <v>0</v>
      </c>
      <c r="P5530" s="13" t="str">
        <f t="shared" si="172"/>
        <v>P</v>
      </c>
      <c r="Q5530" s="13">
        <f>IFERROR(VLOOKUP($A5530, 'Fielding Data'!$A$1:$H$12056, 5, 0), 0)</f>
        <v>0</v>
      </c>
      <c r="R5530" s="13">
        <f>IFERROR(VLOOKUP($A5530, 'Fielding Data'!$A$1:$H$12056, 6, 0), 0)</f>
        <v>0</v>
      </c>
      <c r="S5530" s="13">
        <f>IFERROR(VLOOKUP($A5530, 'Fielding Data'!$A$1:$H$12056, 7, 0), 0)</f>
        <v>0</v>
      </c>
      <c r="T5530" s="13">
        <f>IFERROR(VLOOKUP($A5530, 'Fielding Data'!$A$1:$H$12056, 8, 0), 0)</f>
        <v>0</v>
      </c>
      <c r="U5530" s="13">
        <f>SUMIFS('Fielding Data'!E:E, 'Fielding Data'!$A:$A, $A5530)</f>
        <v>0</v>
      </c>
      <c r="V5530" s="13">
        <f>SUMIFS('Fielding Data'!F:F, 'Fielding Data'!$A:$A, $A5530)</f>
        <v>0</v>
      </c>
      <c r="W5530" s="13">
        <f>SUMIFS('Fielding Data'!G:G, 'Fielding Data'!$A:$A, $A5530)</f>
        <v>0</v>
      </c>
      <c r="X5530" s="13">
        <f>SUMIFS('Fielding Data'!H:H, 'Fielding Data'!$A:$A, $A5530)</f>
        <v>0</v>
      </c>
    </row>
    <row r="5531" spans="1:24" x14ac:dyDescent="0.3">
      <c r="A5531" s="13" t="str">
        <f t="shared" si="173"/>
        <v>parrama012014</v>
      </c>
      <c r="B5531" s="16" t="s">
        <v>832</v>
      </c>
      <c r="C5531" s="16">
        <v>2014</v>
      </c>
      <c r="D5531" s="16">
        <v>53</v>
      </c>
      <c r="E5531" s="16">
        <v>0</v>
      </c>
      <c r="F5531" s="16">
        <v>0</v>
      </c>
      <c r="G5531" s="16">
        <v>0</v>
      </c>
      <c r="H5531" s="16">
        <v>0</v>
      </c>
      <c r="I5531" s="16">
        <v>0</v>
      </c>
      <c r="J5531" s="16">
        <v>0</v>
      </c>
      <c r="K5531" s="16">
        <v>0</v>
      </c>
      <c r="L5531" s="16">
        <v>0</v>
      </c>
      <c r="M5531" s="16">
        <v>0</v>
      </c>
      <c r="N5531" s="16">
        <v>0</v>
      </c>
      <c r="O5531" s="16">
        <v>0</v>
      </c>
      <c r="P5531" s="13" t="str">
        <f t="shared" si="172"/>
        <v>P</v>
      </c>
      <c r="Q5531" s="13">
        <f>IFERROR(VLOOKUP($A5531, 'Fielding Data'!$A$1:$H$12056, 5, 0), 0)</f>
        <v>5</v>
      </c>
      <c r="R5531" s="13">
        <f>IFERROR(VLOOKUP($A5531, 'Fielding Data'!$A$1:$H$12056, 6, 0), 0)</f>
        <v>6</v>
      </c>
      <c r="S5531" s="13">
        <f>IFERROR(VLOOKUP($A5531, 'Fielding Data'!$A$1:$H$12056, 7, 0), 0)</f>
        <v>0</v>
      </c>
      <c r="T5531" s="13">
        <f>IFERROR(VLOOKUP($A5531, 'Fielding Data'!$A$1:$H$12056, 8, 0), 0)</f>
        <v>1</v>
      </c>
      <c r="U5531" s="13">
        <f>SUMIFS('Fielding Data'!E:E, 'Fielding Data'!$A:$A, $A5531)</f>
        <v>5</v>
      </c>
      <c r="V5531" s="13">
        <f>SUMIFS('Fielding Data'!F:F, 'Fielding Data'!$A:$A, $A5531)</f>
        <v>6</v>
      </c>
      <c r="W5531" s="13">
        <f>SUMIFS('Fielding Data'!G:G, 'Fielding Data'!$A:$A, $A5531)</f>
        <v>0</v>
      </c>
      <c r="X5531" s="13">
        <f>SUMIFS('Fielding Data'!H:H, 'Fielding Data'!$A:$A, $A5531)</f>
        <v>1</v>
      </c>
    </row>
    <row r="5532" spans="1:24" x14ac:dyDescent="0.3">
      <c r="A5532" s="13" t="str">
        <f t="shared" si="173"/>
        <v>parrian012014</v>
      </c>
      <c r="B5532" s="16" t="s">
        <v>1578</v>
      </c>
      <c r="C5532" s="16">
        <v>2014</v>
      </c>
      <c r="D5532" s="16">
        <v>21</v>
      </c>
      <c r="E5532" s="16">
        <v>46</v>
      </c>
      <c r="F5532" s="16">
        <v>4</v>
      </c>
      <c r="G5532" s="16">
        <v>7</v>
      </c>
      <c r="H5532" s="16">
        <v>3</v>
      </c>
      <c r="I5532" s="16">
        <v>0</v>
      </c>
      <c r="J5532" s="16">
        <v>1</v>
      </c>
      <c r="K5532" s="16">
        <v>3</v>
      </c>
      <c r="L5532" s="16">
        <v>0</v>
      </c>
      <c r="M5532" s="16">
        <v>0</v>
      </c>
      <c r="N5532" s="16">
        <v>3</v>
      </c>
      <c r="O5532" s="16">
        <v>14</v>
      </c>
      <c r="P5532" s="13" t="str">
        <f t="shared" si="172"/>
        <v>2B</v>
      </c>
      <c r="Q5532" s="13">
        <f>IFERROR(VLOOKUP($A5532, 'Fielding Data'!$A$1:$H$12056, 5, 0), 0)</f>
        <v>7</v>
      </c>
      <c r="R5532" s="13">
        <f>IFERROR(VLOOKUP($A5532, 'Fielding Data'!$A$1:$H$12056, 6, 0), 0)</f>
        <v>11</v>
      </c>
      <c r="S5532" s="13">
        <f>IFERROR(VLOOKUP($A5532, 'Fielding Data'!$A$1:$H$12056, 7, 0), 0)</f>
        <v>0</v>
      </c>
      <c r="T5532" s="13">
        <f>IFERROR(VLOOKUP($A5532, 'Fielding Data'!$A$1:$H$12056, 8, 0), 0)</f>
        <v>7</v>
      </c>
      <c r="U5532" s="13">
        <f>SUMIFS('Fielding Data'!E:E, 'Fielding Data'!$A:$A, $A5532)</f>
        <v>20</v>
      </c>
      <c r="V5532" s="13">
        <f>SUMIFS('Fielding Data'!F:F, 'Fielding Data'!$A:$A, $A5532)</f>
        <v>34</v>
      </c>
      <c r="W5532" s="13">
        <f>SUMIFS('Fielding Data'!G:G, 'Fielding Data'!$A:$A, $A5532)</f>
        <v>1</v>
      </c>
      <c r="X5532" s="13">
        <f>SUMIFS('Fielding Data'!H:H, 'Fielding Data'!$A:$A, $A5532)</f>
        <v>11</v>
      </c>
    </row>
    <row r="5533" spans="1:24" x14ac:dyDescent="0.3">
      <c r="A5533" s="13" t="str">
        <f t="shared" si="173"/>
        <v>partccu012014</v>
      </c>
      <c r="B5533" s="16" t="s">
        <v>2016</v>
      </c>
      <c r="C5533" s="16">
        <v>2014</v>
      </c>
      <c r="D5533" s="16">
        <v>6</v>
      </c>
      <c r="E5533" s="16">
        <v>0</v>
      </c>
      <c r="F5533" s="16">
        <v>0</v>
      </c>
      <c r="G5533" s="16">
        <v>0</v>
      </c>
      <c r="H5533" s="16">
        <v>0</v>
      </c>
      <c r="I5533" s="16">
        <v>0</v>
      </c>
      <c r="J5533" s="16">
        <v>0</v>
      </c>
      <c r="K5533" s="16">
        <v>0</v>
      </c>
      <c r="L5533" s="16">
        <v>0</v>
      </c>
      <c r="M5533" s="16">
        <v>0</v>
      </c>
      <c r="N5533" s="16">
        <v>0</v>
      </c>
      <c r="O5533" s="16">
        <v>0</v>
      </c>
      <c r="P5533" s="13" t="str">
        <f t="shared" si="172"/>
        <v>P</v>
      </c>
      <c r="Q5533" s="13">
        <f>IFERROR(VLOOKUP($A5533, 'Fielding Data'!$A$1:$H$12056, 5, 0), 0)</f>
        <v>0</v>
      </c>
      <c r="R5533" s="13">
        <f>IFERROR(VLOOKUP($A5533, 'Fielding Data'!$A$1:$H$12056, 6, 0), 0)</f>
        <v>0</v>
      </c>
      <c r="S5533" s="13">
        <f>IFERROR(VLOOKUP($A5533, 'Fielding Data'!$A$1:$H$12056, 7, 0), 0)</f>
        <v>0</v>
      </c>
      <c r="T5533" s="13">
        <f>IFERROR(VLOOKUP($A5533, 'Fielding Data'!$A$1:$H$12056, 8, 0), 0)</f>
        <v>0</v>
      </c>
      <c r="U5533" s="13">
        <f>SUMIFS('Fielding Data'!E:E, 'Fielding Data'!$A:$A, $A5533)</f>
        <v>0</v>
      </c>
      <c r="V5533" s="13">
        <f>SUMIFS('Fielding Data'!F:F, 'Fielding Data'!$A:$A, $A5533)</f>
        <v>0</v>
      </c>
      <c r="W5533" s="13">
        <f>SUMIFS('Fielding Data'!G:G, 'Fielding Data'!$A:$A, $A5533)</f>
        <v>0</v>
      </c>
      <c r="X5533" s="13">
        <f>SUMIFS('Fielding Data'!H:H, 'Fielding Data'!$A:$A, $A5533)</f>
        <v>0</v>
      </c>
    </row>
    <row r="5534" spans="1:24" x14ac:dyDescent="0.3">
      <c r="A5534" s="13" t="str">
        <f t="shared" si="173"/>
        <v>pastoty012014</v>
      </c>
      <c r="B5534" s="16" t="s">
        <v>1798</v>
      </c>
      <c r="C5534" s="16">
        <v>2014</v>
      </c>
      <c r="D5534" s="16">
        <v>28</v>
      </c>
      <c r="E5534" s="16">
        <v>40</v>
      </c>
      <c r="F5534" s="16">
        <v>4</v>
      </c>
      <c r="G5534" s="16">
        <v>8</v>
      </c>
      <c r="H5534" s="16">
        <v>0</v>
      </c>
      <c r="I5534" s="16">
        <v>1</v>
      </c>
      <c r="J5534" s="16">
        <v>0</v>
      </c>
      <c r="K5534" s="16">
        <v>2</v>
      </c>
      <c r="L5534" s="16">
        <v>0</v>
      </c>
      <c r="M5534" s="16">
        <v>1</v>
      </c>
      <c r="N5534" s="16">
        <v>6</v>
      </c>
      <c r="O5534" s="16">
        <v>11</v>
      </c>
      <c r="P5534" s="13" t="str">
        <f t="shared" si="172"/>
        <v>2B</v>
      </c>
      <c r="Q5534" s="13">
        <f>IFERROR(VLOOKUP($A5534, 'Fielding Data'!$A$1:$H$12056, 5, 0), 0)</f>
        <v>11</v>
      </c>
      <c r="R5534" s="13">
        <f>IFERROR(VLOOKUP($A5534, 'Fielding Data'!$A$1:$H$12056, 6, 0), 0)</f>
        <v>18</v>
      </c>
      <c r="S5534" s="13">
        <f>IFERROR(VLOOKUP($A5534, 'Fielding Data'!$A$1:$H$12056, 7, 0), 0)</f>
        <v>1</v>
      </c>
      <c r="T5534" s="13">
        <f>IFERROR(VLOOKUP($A5534, 'Fielding Data'!$A$1:$H$12056, 8, 0), 0)</f>
        <v>5</v>
      </c>
      <c r="U5534" s="13">
        <f>SUMIFS('Fielding Data'!E:E, 'Fielding Data'!$A:$A, $A5534)</f>
        <v>11</v>
      </c>
      <c r="V5534" s="13">
        <f>SUMIFS('Fielding Data'!F:F, 'Fielding Data'!$A:$A, $A5534)</f>
        <v>18</v>
      </c>
      <c r="W5534" s="13">
        <f>SUMIFS('Fielding Data'!G:G, 'Fielding Data'!$A:$A, $A5534)</f>
        <v>1</v>
      </c>
      <c r="X5534" s="13">
        <f>SUMIFS('Fielding Data'!H:H, 'Fielding Data'!$A:$A, $A5534)</f>
        <v>5</v>
      </c>
    </row>
    <row r="5535" spans="1:24" x14ac:dyDescent="0.3">
      <c r="A5535" s="13" t="str">
        <f t="shared" si="173"/>
        <v>paterjo012014</v>
      </c>
      <c r="B5535" s="16" t="s">
        <v>1579</v>
      </c>
      <c r="C5535" s="16">
        <v>2014</v>
      </c>
      <c r="D5535" s="16">
        <v>3</v>
      </c>
      <c r="E5535" s="16">
        <v>0</v>
      </c>
      <c r="F5535" s="16">
        <v>0</v>
      </c>
      <c r="G5535" s="16">
        <v>0</v>
      </c>
      <c r="H5535" s="16">
        <v>0</v>
      </c>
      <c r="I5535" s="16">
        <v>0</v>
      </c>
      <c r="J5535" s="16">
        <v>0</v>
      </c>
      <c r="K5535" s="16">
        <v>0</v>
      </c>
      <c r="L5535" s="16">
        <v>0</v>
      </c>
      <c r="M5535" s="16">
        <v>0</v>
      </c>
      <c r="N5535" s="16">
        <v>0</v>
      </c>
      <c r="O5535" s="16">
        <v>0</v>
      </c>
      <c r="P5535" s="13" t="str">
        <f t="shared" si="172"/>
        <v>P</v>
      </c>
      <c r="Q5535" s="13">
        <f>IFERROR(VLOOKUP($A5535, 'Fielding Data'!$A$1:$H$12056, 5, 0), 0)</f>
        <v>0</v>
      </c>
      <c r="R5535" s="13">
        <f>IFERROR(VLOOKUP($A5535, 'Fielding Data'!$A$1:$H$12056, 6, 0), 0)</f>
        <v>0</v>
      </c>
      <c r="S5535" s="13">
        <f>IFERROR(VLOOKUP($A5535, 'Fielding Data'!$A$1:$H$12056, 7, 0), 0)</f>
        <v>0</v>
      </c>
      <c r="T5535" s="13">
        <f>IFERROR(VLOOKUP($A5535, 'Fielding Data'!$A$1:$H$12056, 8, 0), 0)</f>
        <v>0</v>
      </c>
      <c r="U5535" s="13">
        <f>SUMIFS('Fielding Data'!E:E, 'Fielding Data'!$A:$A, $A5535)</f>
        <v>0</v>
      </c>
      <c r="V5535" s="13">
        <f>SUMIFS('Fielding Data'!F:F, 'Fielding Data'!$A:$A, $A5535)</f>
        <v>0</v>
      </c>
      <c r="W5535" s="13">
        <f>SUMIFS('Fielding Data'!G:G, 'Fielding Data'!$A:$A, $A5535)</f>
        <v>0</v>
      </c>
      <c r="X5535" s="13">
        <f>SUMIFS('Fielding Data'!H:H, 'Fielding Data'!$A:$A, $A5535)</f>
        <v>0</v>
      </c>
    </row>
    <row r="5536" spans="1:24" x14ac:dyDescent="0.3">
      <c r="A5536" s="13" t="str">
        <f t="shared" si="173"/>
        <v>pattere022014</v>
      </c>
      <c r="B5536" s="16" t="s">
        <v>2236</v>
      </c>
      <c r="C5536" s="16">
        <v>2014</v>
      </c>
      <c r="D5536" s="16">
        <v>1</v>
      </c>
      <c r="E5536" s="16">
        <v>0</v>
      </c>
      <c r="F5536" s="16">
        <v>0</v>
      </c>
      <c r="G5536" s="16">
        <v>0</v>
      </c>
      <c r="H5536" s="16">
        <v>0</v>
      </c>
      <c r="I5536" s="16">
        <v>0</v>
      </c>
      <c r="J5536" s="16">
        <v>0</v>
      </c>
      <c r="K5536" s="16">
        <v>0</v>
      </c>
      <c r="L5536" s="16">
        <v>0</v>
      </c>
      <c r="M5536" s="16">
        <v>0</v>
      </c>
      <c r="N5536" s="16">
        <v>0</v>
      </c>
      <c r="O5536" s="16">
        <v>0</v>
      </c>
      <c r="P5536" s="13" t="str">
        <f t="shared" si="172"/>
        <v>P</v>
      </c>
      <c r="Q5536" s="13">
        <f>IFERROR(VLOOKUP($A5536, 'Fielding Data'!$A$1:$H$12056, 5, 0), 0)</f>
        <v>1</v>
      </c>
      <c r="R5536" s="13">
        <f>IFERROR(VLOOKUP($A5536, 'Fielding Data'!$A$1:$H$12056, 6, 0), 0)</f>
        <v>1</v>
      </c>
      <c r="S5536" s="13">
        <f>IFERROR(VLOOKUP($A5536, 'Fielding Data'!$A$1:$H$12056, 7, 0), 0)</f>
        <v>0</v>
      </c>
      <c r="T5536" s="13">
        <f>IFERROR(VLOOKUP($A5536, 'Fielding Data'!$A$1:$H$12056, 8, 0), 0)</f>
        <v>0</v>
      </c>
      <c r="U5536" s="13">
        <f>SUMIFS('Fielding Data'!E:E, 'Fielding Data'!$A:$A, $A5536)</f>
        <v>1</v>
      </c>
      <c r="V5536" s="13">
        <f>SUMIFS('Fielding Data'!F:F, 'Fielding Data'!$A:$A, $A5536)</f>
        <v>1</v>
      </c>
      <c r="W5536" s="13">
        <f>SUMIFS('Fielding Data'!G:G, 'Fielding Data'!$A:$A, $A5536)</f>
        <v>0</v>
      </c>
      <c r="X5536" s="13">
        <f>SUMIFS('Fielding Data'!H:H, 'Fielding Data'!$A:$A, $A5536)</f>
        <v>0</v>
      </c>
    </row>
    <row r="5537" spans="1:24" x14ac:dyDescent="0.3">
      <c r="A5537" s="13" t="str">
        <f t="shared" si="173"/>
        <v>pattosp012014</v>
      </c>
      <c r="B5537" s="16" t="s">
        <v>2237</v>
      </c>
      <c r="C5537" s="16">
        <v>2014</v>
      </c>
      <c r="D5537" s="16">
        <v>9</v>
      </c>
      <c r="E5537" s="16">
        <v>0</v>
      </c>
      <c r="F5537" s="16">
        <v>0</v>
      </c>
      <c r="G5537" s="16">
        <v>0</v>
      </c>
      <c r="H5537" s="16">
        <v>0</v>
      </c>
      <c r="I5537" s="16">
        <v>0</v>
      </c>
      <c r="J5537" s="16">
        <v>0</v>
      </c>
      <c r="K5537" s="16">
        <v>0</v>
      </c>
      <c r="L5537" s="16">
        <v>0</v>
      </c>
      <c r="M5537" s="16">
        <v>0</v>
      </c>
      <c r="N5537" s="16">
        <v>0</v>
      </c>
      <c r="O5537" s="16">
        <v>0</v>
      </c>
      <c r="P5537" s="13" t="str">
        <f t="shared" si="172"/>
        <v>P</v>
      </c>
      <c r="Q5537" s="13">
        <f>IFERROR(VLOOKUP($A5537, 'Fielding Data'!$A$1:$H$12056, 5, 0), 0)</f>
        <v>1</v>
      </c>
      <c r="R5537" s="13">
        <f>IFERROR(VLOOKUP($A5537, 'Fielding Data'!$A$1:$H$12056, 6, 0), 0)</f>
        <v>2</v>
      </c>
      <c r="S5537" s="13">
        <f>IFERROR(VLOOKUP($A5537, 'Fielding Data'!$A$1:$H$12056, 7, 0), 0)</f>
        <v>0</v>
      </c>
      <c r="T5537" s="13">
        <f>IFERROR(VLOOKUP($A5537, 'Fielding Data'!$A$1:$H$12056, 8, 0), 0)</f>
        <v>1</v>
      </c>
      <c r="U5537" s="13">
        <f>SUMIFS('Fielding Data'!E:E, 'Fielding Data'!$A:$A, $A5537)</f>
        <v>1</v>
      </c>
      <c r="V5537" s="13">
        <f>SUMIFS('Fielding Data'!F:F, 'Fielding Data'!$A:$A, $A5537)</f>
        <v>2</v>
      </c>
      <c r="W5537" s="13">
        <f>SUMIFS('Fielding Data'!G:G, 'Fielding Data'!$A:$A, $A5537)</f>
        <v>0</v>
      </c>
      <c r="X5537" s="13">
        <f>SUMIFS('Fielding Data'!H:H, 'Fielding Data'!$A:$A, $A5537)</f>
        <v>1</v>
      </c>
    </row>
    <row r="5538" spans="1:24" x14ac:dyDescent="0.3">
      <c r="A5538" s="13" t="str">
        <f t="shared" si="173"/>
        <v>paulife012014</v>
      </c>
      <c r="B5538" s="16" t="s">
        <v>835</v>
      </c>
      <c r="C5538" s="16">
        <v>2014</v>
      </c>
      <c r="D5538" s="16">
        <v>4</v>
      </c>
      <c r="E5538" s="16">
        <v>1</v>
      </c>
      <c r="F5538" s="16">
        <v>0</v>
      </c>
      <c r="G5538" s="16">
        <v>0</v>
      </c>
      <c r="H5538" s="16">
        <v>0</v>
      </c>
      <c r="I5538" s="16">
        <v>0</v>
      </c>
      <c r="J5538" s="16">
        <v>0</v>
      </c>
      <c r="K5538" s="16">
        <v>0</v>
      </c>
      <c r="L5538" s="16">
        <v>0</v>
      </c>
      <c r="M5538" s="16">
        <v>0</v>
      </c>
      <c r="N5538" s="16">
        <v>0</v>
      </c>
      <c r="O5538" s="16">
        <v>0</v>
      </c>
      <c r="P5538" s="13" t="str">
        <f t="shared" si="172"/>
        <v>P</v>
      </c>
      <c r="Q5538" s="13">
        <f>IFERROR(VLOOKUP($A5538, 'Fielding Data'!$A$1:$H$12056, 5, 0), 0)</f>
        <v>1</v>
      </c>
      <c r="R5538" s="13">
        <f>IFERROR(VLOOKUP($A5538, 'Fielding Data'!$A$1:$H$12056, 6, 0), 0)</f>
        <v>0</v>
      </c>
      <c r="S5538" s="13">
        <f>IFERROR(VLOOKUP($A5538, 'Fielding Data'!$A$1:$H$12056, 7, 0), 0)</f>
        <v>0</v>
      </c>
      <c r="T5538" s="13">
        <f>IFERROR(VLOOKUP($A5538, 'Fielding Data'!$A$1:$H$12056, 8, 0), 0)</f>
        <v>0</v>
      </c>
      <c r="U5538" s="13">
        <f>SUMIFS('Fielding Data'!E:E, 'Fielding Data'!$A:$A, $A5538)</f>
        <v>1</v>
      </c>
      <c r="V5538" s="13">
        <f>SUMIFS('Fielding Data'!F:F, 'Fielding Data'!$A:$A, $A5538)</f>
        <v>0</v>
      </c>
      <c r="W5538" s="13">
        <f>SUMIFS('Fielding Data'!G:G, 'Fielding Data'!$A:$A, $A5538)</f>
        <v>0</v>
      </c>
      <c r="X5538" s="13">
        <f>SUMIFS('Fielding Data'!H:H, 'Fielding Data'!$A:$A, $A5538)</f>
        <v>0</v>
      </c>
    </row>
    <row r="5539" spans="1:24" x14ac:dyDescent="0.3">
      <c r="A5539" s="13" t="str">
        <f t="shared" si="173"/>
        <v>paulsbe012014</v>
      </c>
      <c r="B5539" s="16" t="s">
        <v>2238</v>
      </c>
      <c r="C5539" s="16">
        <v>2014</v>
      </c>
      <c r="D5539" s="16">
        <v>31</v>
      </c>
      <c r="E5539" s="16">
        <v>63</v>
      </c>
      <c r="F5539" s="16">
        <v>8</v>
      </c>
      <c r="G5539" s="16">
        <v>20</v>
      </c>
      <c r="H5539" s="16">
        <v>4</v>
      </c>
      <c r="I5539" s="16">
        <v>0</v>
      </c>
      <c r="J5539" s="16">
        <v>4</v>
      </c>
      <c r="K5539" s="16">
        <v>10</v>
      </c>
      <c r="L5539" s="16">
        <v>0</v>
      </c>
      <c r="M5539" s="16">
        <v>0</v>
      </c>
      <c r="N5539" s="16">
        <v>2</v>
      </c>
      <c r="O5539" s="16">
        <v>19</v>
      </c>
      <c r="P5539" s="13" t="str">
        <f t="shared" si="172"/>
        <v>1B</v>
      </c>
      <c r="Q5539" s="13">
        <f>IFERROR(VLOOKUP($A5539, 'Fielding Data'!$A$1:$H$12056, 5, 0), 0)</f>
        <v>110</v>
      </c>
      <c r="R5539" s="13">
        <f>IFERROR(VLOOKUP($A5539, 'Fielding Data'!$A$1:$H$12056, 6, 0), 0)</f>
        <v>8</v>
      </c>
      <c r="S5539" s="13">
        <f>IFERROR(VLOOKUP($A5539, 'Fielding Data'!$A$1:$H$12056, 7, 0), 0)</f>
        <v>0</v>
      </c>
      <c r="T5539" s="13">
        <f>IFERROR(VLOOKUP($A5539, 'Fielding Data'!$A$1:$H$12056, 8, 0), 0)</f>
        <v>7</v>
      </c>
      <c r="U5539" s="13">
        <f>SUMIFS('Fielding Data'!E:E, 'Fielding Data'!$A:$A, $A5539)</f>
        <v>120</v>
      </c>
      <c r="V5539" s="13">
        <f>SUMIFS('Fielding Data'!F:F, 'Fielding Data'!$A:$A, $A5539)</f>
        <v>8</v>
      </c>
      <c r="W5539" s="13">
        <f>SUMIFS('Fielding Data'!G:G, 'Fielding Data'!$A:$A, $A5539)</f>
        <v>0</v>
      </c>
      <c r="X5539" s="13">
        <f>SUMIFS('Fielding Data'!H:H, 'Fielding Data'!$A:$A, $A5539)</f>
        <v>7</v>
      </c>
    </row>
    <row r="5540" spans="1:24" x14ac:dyDescent="0.3">
      <c r="A5540" s="13" t="str">
        <f t="shared" si="173"/>
        <v>paulxa012014</v>
      </c>
      <c r="B5540" s="16" t="s">
        <v>1151</v>
      </c>
      <c r="C5540" s="16">
        <v>2014</v>
      </c>
      <c r="D5540" s="16">
        <v>14</v>
      </c>
      <c r="E5540" s="16">
        <v>20</v>
      </c>
      <c r="F5540" s="16">
        <v>2</v>
      </c>
      <c r="G5540" s="16">
        <v>2</v>
      </c>
      <c r="H5540" s="16">
        <v>0</v>
      </c>
      <c r="I5540" s="16">
        <v>0</v>
      </c>
      <c r="J5540" s="16">
        <v>0</v>
      </c>
      <c r="K5540" s="16">
        <v>0</v>
      </c>
      <c r="L5540" s="16">
        <v>0</v>
      </c>
      <c r="M5540" s="16">
        <v>0</v>
      </c>
      <c r="N5540" s="16">
        <v>1</v>
      </c>
      <c r="O5540" s="16">
        <v>8</v>
      </c>
      <c r="P5540" s="13" t="str">
        <f t="shared" si="172"/>
        <v>LF</v>
      </c>
      <c r="Q5540" s="13">
        <f>IFERROR(VLOOKUP($A5540, 'Fielding Data'!$A$1:$H$12056, 5, 0), 0)</f>
        <v>3</v>
      </c>
      <c r="R5540" s="13">
        <f>IFERROR(VLOOKUP($A5540, 'Fielding Data'!$A$1:$H$12056, 6, 0), 0)</f>
        <v>0</v>
      </c>
      <c r="S5540" s="13">
        <f>IFERROR(VLOOKUP($A5540, 'Fielding Data'!$A$1:$H$12056, 7, 0), 0)</f>
        <v>0</v>
      </c>
      <c r="T5540" s="13">
        <f>IFERROR(VLOOKUP($A5540, 'Fielding Data'!$A$1:$H$12056, 8, 0), 0)</f>
        <v>0</v>
      </c>
      <c r="U5540" s="13">
        <f>SUMIFS('Fielding Data'!E:E, 'Fielding Data'!$A:$A, $A5540)</f>
        <v>6</v>
      </c>
      <c r="V5540" s="13">
        <f>SUMIFS('Fielding Data'!F:F, 'Fielding Data'!$A:$A, $A5540)</f>
        <v>0</v>
      </c>
      <c r="W5540" s="13">
        <f>SUMIFS('Fielding Data'!G:G, 'Fielding Data'!$A:$A, $A5540)</f>
        <v>0</v>
      </c>
      <c r="X5540" s="13">
        <f>SUMIFS('Fielding Data'!H:H, 'Fielding Data'!$A:$A, $A5540)</f>
        <v>0</v>
      </c>
    </row>
    <row r="5541" spans="1:24" x14ac:dyDescent="0.3">
      <c r="A5541" s="13" t="str">
        <f t="shared" si="173"/>
        <v>paxtoja012014</v>
      </c>
      <c r="B5541" s="16" t="s">
        <v>2017</v>
      </c>
      <c r="C5541" s="16">
        <v>2014</v>
      </c>
      <c r="D5541" s="16">
        <v>13</v>
      </c>
      <c r="E5541" s="16">
        <v>1</v>
      </c>
      <c r="F5541" s="16">
        <v>0</v>
      </c>
      <c r="G5541" s="16">
        <v>0</v>
      </c>
      <c r="H5541" s="16">
        <v>0</v>
      </c>
      <c r="I5541" s="16">
        <v>0</v>
      </c>
      <c r="J5541" s="16">
        <v>0</v>
      </c>
      <c r="K5541" s="16">
        <v>0</v>
      </c>
      <c r="L5541" s="16">
        <v>0</v>
      </c>
      <c r="M5541" s="16">
        <v>0</v>
      </c>
      <c r="N5541" s="16">
        <v>0</v>
      </c>
      <c r="O5541" s="16">
        <v>1</v>
      </c>
      <c r="P5541" s="13" t="str">
        <f t="shared" si="172"/>
        <v>P</v>
      </c>
      <c r="Q5541" s="13">
        <f>IFERROR(VLOOKUP($A5541, 'Fielding Data'!$A$1:$H$12056, 5, 0), 0)</f>
        <v>1</v>
      </c>
      <c r="R5541" s="13">
        <f>IFERROR(VLOOKUP($A5541, 'Fielding Data'!$A$1:$H$12056, 6, 0), 0)</f>
        <v>7</v>
      </c>
      <c r="S5541" s="13">
        <f>IFERROR(VLOOKUP($A5541, 'Fielding Data'!$A$1:$H$12056, 7, 0), 0)</f>
        <v>3</v>
      </c>
      <c r="T5541" s="13">
        <f>IFERROR(VLOOKUP($A5541, 'Fielding Data'!$A$1:$H$12056, 8, 0), 0)</f>
        <v>1</v>
      </c>
      <c r="U5541" s="13">
        <f>SUMIFS('Fielding Data'!E:E, 'Fielding Data'!$A:$A, $A5541)</f>
        <v>1</v>
      </c>
      <c r="V5541" s="13">
        <f>SUMIFS('Fielding Data'!F:F, 'Fielding Data'!$A:$A, $A5541)</f>
        <v>7</v>
      </c>
      <c r="W5541" s="13">
        <f>SUMIFS('Fielding Data'!G:G, 'Fielding Data'!$A:$A, $A5541)</f>
        <v>3</v>
      </c>
      <c r="X5541" s="13">
        <f>SUMIFS('Fielding Data'!H:H, 'Fielding Data'!$A:$A, $A5541)</f>
        <v>1</v>
      </c>
    </row>
    <row r="5542" spans="1:24" x14ac:dyDescent="0.3">
      <c r="A5542" s="13" t="str">
        <f t="shared" si="173"/>
        <v>peacobr012014</v>
      </c>
      <c r="B5542" s="16" t="s">
        <v>1580</v>
      </c>
      <c r="C5542" s="16">
        <v>2014</v>
      </c>
      <c r="D5542" s="16">
        <v>28</v>
      </c>
      <c r="E5542" s="16">
        <v>5</v>
      </c>
      <c r="F5542" s="16">
        <v>0</v>
      </c>
      <c r="G5542" s="16">
        <v>0</v>
      </c>
      <c r="H5542" s="16">
        <v>0</v>
      </c>
      <c r="I5542" s="16">
        <v>0</v>
      </c>
      <c r="J5542" s="16">
        <v>0</v>
      </c>
      <c r="K5542" s="16">
        <v>0</v>
      </c>
      <c r="L5542" s="16">
        <v>0</v>
      </c>
      <c r="M5542" s="16">
        <v>0</v>
      </c>
      <c r="N5542" s="16">
        <v>0</v>
      </c>
      <c r="O5542" s="16">
        <v>5</v>
      </c>
      <c r="P5542" s="13" t="str">
        <f t="shared" si="172"/>
        <v>P</v>
      </c>
      <c r="Q5542" s="13">
        <f>IFERROR(VLOOKUP($A5542, 'Fielding Data'!$A$1:$H$12056, 5, 0), 0)</f>
        <v>7</v>
      </c>
      <c r="R5542" s="13">
        <f>IFERROR(VLOOKUP($A5542, 'Fielding Data'!$A$1:$H$12056, 6, 0), 0)</f>
        <v>7</v>
      </c>
      <c r="S5542" s="13">
        <f>IFERROR(VLOOKUP($A5542, 'Fielding Data'!$A$1:$H$12056, 7, 0), 0)</f>
        <v>2</v>
      </c>
      <c r="T5542" s="13">
        <f>IFERROR(VLOOKUP($A5542, 'Fielding Data'!$A$1:$H$12056, 8, 0), 0)</f>
        <v>1</v>
      </c>
      <c r="U5542" s="13">
        <f>SUMIFS('Fielding Data'!E:E, 'Fielding Data'!$A:$A, $A5542)</f>
        <v>7</v>
      </c>
      <c r="V5542" s="13">
        <f>SUMIFS('Fielding Data'!F:F, 'Fielding Data'!$A:$A, $A5542)</f>
        <v>7</v>
      </c>
      <c r="W5542" s="13">
        <f>SUMIFS('Fielding Data'!G:G, 'Fielding Data'!$A:$A, $A5542)</f>
        <v>2</v>
      </c>
      <c r="X5542" s="13">
        <f>SUMIFS('Fielding Data'!H:H, 'Fielding Data'!$A:$A, $A5542)</f>
        <v>1</v>
      </c>
    </row>
    <row r="5543" spans="1:24" x14ac:dyDescent="0.3">
      <c r="A5543" s="13" t="str">
        <f t="shared" si="173"/>
        <v>pearcst012014</v>
      </c>
      <c r="B5543" s="16" t="s">
        <v>836</v>
      </c>
      <c r="C5543" s="16">
        <v>2014</v>
      </c>
      <c r="D5543" s="16">
        <v>102</v>
      </c>
      <c r="E5543" s="16">
        <v>338</v>
      </c>
      <c r="F5543" s="16">
        <v>51</v>
      </c>
      <c r="G5543" s="16">
        <v>99</v>
      </c>
      <c r="H5543" s="16">
        <v>26</v>
      </c>
      <c r="I5543" s="16">
        <v>0</v>
      </c>
      <c r="J5543" s="16">
        <v>21</v>
      </c>
      <c r="K5543" s="16">
        <v>49</v>
      </c>
      <c r="L5543" s="16">
        <v>5</v>
      </c>
      <c r="M5543" s="16">
        <v>0</v>
      </c>
      <c r="N5543" s="16">
        <v>40</v>
      </c>
      <c r="O5543" s="16">
        <v>76</v>
      </c>
      <c r="P5543" s="13" t="str">
        <f t="shared" si="172"/>
        <v>1B</v>
      </c>
      <c r="Q5543" s="13">
        <f>IFERROR(VLOOKUP($A5543, 'Fielding Data'!$A$1:$H$12056, 5, 0), 0)</f>
        <v>399</v>
      </c>
      <c r="R5543" s="13">
        <f>IFERROR(VLOOKUP($A5543, 'Fielding Data'!$A$1:$H$12056, 6, 0), 0)</f>
        <v>37</v>
      </c>
      <c r="S5543" s="13">
        <f>IFERROR(VLOOKUP($A5543, 'Fielding Data'!$A$1:$H$12056, 7, 0), 0)</f>
        <v>1</v>
      </c>
      <c r="T5543" s="13">
        <f>IFERROR(VLOOKUP($A5543, 'Fielding Data'!$A$1:$H$12056, 8, 0), 0)</f>
        <v>34</v>
      </c>
      <c r="U5543" s="13">
        <f>SUMIFS('Fielding Data'!E:E, 'Fielding Data'!$A:$A, $A5543)</f>
        <v>549</v>
      </c>
      <c r="V5543" s="13">
        <f>SUMIFS('Fielding Data'!F:F, 'Fielding Data'!$A:$A, $A5543)</f>
        <v>47</v>
      </c>
      <c r="W5543" s="13">
        <f>SUMIFS('Fielding Data'!G:G, 'Fielding Data'!$A:$A, $A5543)</f>
        <v>1</v>
      </c>
      <c r="X5543" s="13">
        <f>SUMIFS('Fielding Data'!H:H, 'Fielding Data'!$A:$A, $A5543)</f>
        <v>36</v>
      </c>
    </row>
    <row r="5544" spans="1:24" x14ac:dyDescent="0.3">
      <c r="A5544" s="13" t="str">
        <f t="shared" si="173"/>
        <v>pederjo012014</v>
      </c>
      <c r="B5544" s="16" t="s">
        <v>2239</v>
      </c>
      <c r="C5544" s="16">
        <v>2014</v>
      </c>
      <c r="D5544" s="16">
        <v>18</v>
      </c>
      <c r="E5544" s="16">
        <v>28</v>
      </c>
      <c r="F5544" s="16">
        <v>1</v>
      </c>
      <c r="G5544" s="16">
        <v>4</v>
      </c>
      <c r="H5544" s="16">
        <v>0</v>
      </c>
      <c r="I5544" s="16">
        <v>0</v>
      </c>
      <c r="J5544" s="16">
        <v>0</v>
      </c>
      <c r="K5544" s="16">
        <v>0</v>
      </c>
      <c r="L5544" s="16">
        <v>0</v>
      </c>
      <c r="M5544" s="16">
        <v>0</v>
      </c>
      <c r="N5544" s="16">
        <v>9</v>
      </c>
      <c r="O5544" s="16">
        <v>11</v>
      </c>
      <c r="P5544" s="13" t="str">
        <f t="shared" si="172"/>
        <v>CF</v>
      </c>
      <c r="Q5544" s="13">
        <f>IFERROR(VLOOKUP($A5544, 'Fielding Data'!$A$1:$H$12056, 5, 0), 0)</f>
        <v>11</v>
      </c>
      <c r="R5544" s="13">
        <f>IFERROR(VLOOKUP($A5544, 'Fielding Data'!$A$1:$H$12056, 6, 0), 0)</f>
        <v>0</v>
      </c>
      <c r="S5544" s="13">
        <f>IFERROR(VLOOKUP($A5544, 'Fielding Data'!$A$1:$H$12056, 7, 0), 0)</f>
        <v>0</v>
      </c>
      <c r="T5544" s="13">
        <f>IFERROR(VLOOKUP($A5544, 'Fielding Data'!$A$1:$H$12056, 8, 0), 0)</f>
        <v>0</v>
      </c>
      <c r="U5544" s="13">
        <f>SUMIFS('Fielding Data'!E:E, 'Fielding Data'!$A:$A, $A5544)</f>
        <v>32</v>
      </c>
      <c r="V5544" s="13">
        <f>SUMIFS('Fielding Data'!F:F, 'Fielding Data'!$A:$A, $A5544)</f>
        <v>0</v>
      </c>
      <c r="W5544" s="13">
        <f>SUMIFS('Fielding Data'!G:G, 'Fielding Data'!$A:$A, $A5544)</f>
        <v>0</v>
      </c>
      <c r="X5544" s="13">
        <f>SUMIFS('Fielding Data'!H:H, 'Fielding Data'!$A:$A, $A5544)</f>
        <v>0</v>
      </c>
    </row>
    <row r="5545" spans="1:24" x14ac:dyDescent="0.3">
      <c r="A5545" s="13" t="str">
        <f t="shared" si="173"/>
        <v>pedrodu012014</v>
      </c>
      <c r="B5545" s="16" t="s">
        <v>707</v>
      </c>
      <c r="C5545" s="16">
        <v>2014</v>
      </c>
      <c r="D5545" s="16">
        <v>135</v>
      </c>
      <c r="E5545" s="16">
        <v>551</v>
      </c>
      <c r="F5545" s="16">
        <v>72</v>
      </c>
      <c r="G5545" s="16">
        <v>153</v>
      </c>
      <c r="H5545" s="16">
        <v>33</v>
      </c>
      <c r="I5545" s="16">
        <v>0</v>
      </c>
      <c r="J5545" s="16">
        <v>7</v>
      </c>
      <c r="K5545" s="16">
        <v>53</v>
      </c>
      <c r="L5545" s="16">
        <v>6</v>
      </c>
      <c r="M5545" s="16">
        <v>6</v>
      </c>
      <c r="N5545" s="16">
        <v>51</v>
      </c>
      <c r="O5545" s="16">
        <v>75</v>
      </c>
      <c r="P5545" s="13" t="str">
        <f t="shared" si="172"/>
        <v>2B</v>
      </c>
      <c r="Q5545" s="13">
        <f>IFERROR(VLOOKUP($A5545, 'Fielding Data'!$A$1:$H$12056, 5, 0), 0)</f>
        <v>247</v>
      </c>
      <c r="R5545" s="13">
        <f>IFERROR(VLOOKUP($A5545, 'Fielding Data'!$A$1:$H$12056, 6, 0), 0)</f>
        <v>405</v>
      </c>
      <c r="S5545" s="13">
        <f>IFERROR(VLOOKUP($A5545, 'Fielding Data'!$A$1:$H$12056, 7, 0), 0)</f>
        <v>2</v>
      </c>
      <c r="T5545" s="13">
        <f>IFERROR(VLOOKUP($A5545, 'Fielding Data'!$A$1:$H$12056, 8, 0), 0)</f>
        <v>96</v>
      </c>
      <c r="U5545" s="13">
        <f>SUMIFS('Fielding Data'!E:E, 'Fielding Data'!$A:$A, $A5545)</f>
        <v>247</v>
      </c>
      <c r="V5545" s="13">
        <f>SUMIFS('Fielding Data'!F:F, 'Fielding Data'!$A:$A, $A5545)</f>
        <v>405</v>
      </c>
      <c r="W5545" s="13">
        <f>SUMIFS('Fielding Data'!G:G, 'Fielding Data'!$A:$A, $A5545)</f>
        <v>2</v>
      </c>
      <c r="X5545" s="13">
        <f>SUMIFS('Fielding Data'!H:H, 'Fielding Data'!$A:$A, $A5545)</f>
        <v>96</v>
      </c>
    </row>
    <row r="5546" spans="1:24" x14ac:dyDescent="0.3">
      <c r="A5546" s="13" t="str">
        <f t="shared" si="173"/>
        <v>pegueca012014</v>
      </c>
      <c r="B5546" s="16" t="s">
        <v>1581</v>
      </c>
      <c r="C5546" s="16">
        <v>2014</v>
      </c>
      <c r="D5546" s="16">
        <v>4</v>
      </c>
      <c r="E5546" s="16">
        <v>9</v>
      </c>
      <c r="F5546" s="16">
        <v>1</v>
      </c>
      <c r="G5546" s="16">
        <v>2</v>
      </c>
      <c r="H5546" s="16">
        <v>1</v>
      </c>
      <c r="I5546" s="16">
        <v>0</v>
      </c>
      <c r="J5546" s="16">
        <v>0</v>
      </c>
      <c r="K5546" s="16">
        <v>1</v>
      </c>
      <c r="L5546" s="16">
        <v>0</v>
      </c>
      <c r="M5546" s="16">
        <v>0</v>
      </c>
      <c r="N5546" s="16">
        <v>1</v>
      </c>
      <c r="O5546" s="16">
        <v>5</v>
      </c>
      <c r="P5546" s="13" t="str">
        <f t="shared" si="172"/>
        <v>OF</v>
      </c>
      <c r="Q5546" s="13">
        <f>IFERROR(VLOOKUP($A5546, 'Fielding Data'!$A$1:$H$12056, 5, 0), 0)</f>
        <v>3</v>
      </c>
      <c r="R5546" s="13">
        <f>IFERROR(VLOOKUP($A5546, 'Fielding Data'!$A$1:$H$12056, 6, 0), 0)</f>
        <v>0</v>
      </c>
      <c r="S5546" s="13">
        <f>IFERROR(VLOOKUP($A5546, 'Fielding Data'!$A$1:$H$12056, 7, 0), 0)</f>
        <v>0</v>
      </c>
      <c r="T5546" s="13">
        <f>IFERROR(VLOOKUP($A5546, 'Fielding Data'!$A$1:$H$12056, 8, 0), 0)</f>
        <v>0</v>
      </c>
      <c r="U5546" s="13">
        <f>SUMIFS('Fielding Data'!E:E, 'Fielding Data'!$A:$A, $A5546)</f>
        <v>6</v>
      </c>
      <c r="V5546" s="13">
        <f>SUMIFS('Fielding Data'!F:F, 'Fielding Data'!$A:$A, $A5546)</f>
        <v>0</v>
      </c>
      <c r="W5546" s="13">
        <f>SUMIFS('Fielding Data'!G:G, 'Fielding Data'!$A:$A, $A5546)</f>
        <v>0</v>
      </c>
      <c r="X5546" s="13">
        <f>SUMIFS('Fielding Data'!H:H, 'Fielding Data'!$A:$A, $A5546)</f>
        <v>0</v>
      </c>
    </row>
    <row r="5547" spans="1:24" x14ac:dyDescent="0.3">
      <c r="A5547" s="13" t="str">
        <f t="shared" si="173"/>
        <v>pelfrmi012014</v>
      </c>
      <c r="B5547" s="16" t="s">
        <v>708</v>
      </c>
      <c r="C5547" s="16">
        <v>2014</v>
      </c>
      <c r="D5547" s="16">
        <v>5</v>
      </c>
      <c r="E5547" s="16">
        <v>0</v>
      </c>
      <c r="F5547" s="16">
        <v>0</v>
      </c>
      <c r="G5547" s="16">
        <v>0</v>
      </c>
      <c r="H5547" s="16">
        <v>0</v>
      </c>
      <c r="I5547" s="16">
        <v>0</v>
      </c>
      <c r="J5547" s="16">
        <v>0</v>
      </c>
      <c r="K5547" s="16">
        <v>0</v>
      </c>
      <c r="L5547" s="16">
        <v>0</v>
      </c>
      <c r="M5547" s="16">
        <v>0</v>
      </c>
      <c r="N5547" s="16">
        <v>0</v>
      </c>
      <c r="O5547" s="16">
        <v>0</v>
      </c>
      <c r="P5547" s="13" t="str">
        <f t="shared" si="172"/>
        <v>P</v>
      </c>
      <c r="Q5547" s="13">
        <f>IFERROR(VLOOKUP($A5547, 'Fielding Data'!$A$1:$H$12056, 5, 0), 0)</f>
        <v>0</v>
      </c>
      <c r="R5547" s="13">
        <f>IFERROR(VLOOKUP($A5547, 'Fielding Data'!$A$1:$H$12056, 6, 0), 0)</f>
        <v>3</v>
      </c>
      <c r="S5547" s="13">
        <f>IFERROR(VLOOKUP($A5547, 'Fielding Data'!$A$1:$H$12056, 7, 0), 0)</f>
        <v>0</v>
      </c>
      <c r="T5547" s="13">
        <f>IFERROR(VLOOKUP($A5547, 'Fielding Data'!$A$1:$H$12056, 8, 0), 0)</f>
        <v>0</v>
      </c>
      <c r="U5547" s="13">
        <f>SUMIFS('Fielding Data'!E:E, 'Fielding Data'!$A:$A, $A5547)</f>
        <v>0</v>
      </c>
      <c r="V5547" s="13">
        <f>SUMIFS('Fielding Data'!F:F, 'Fielding Data'!$A:$A, $A5547)</f>
        <v>3</v>
      </c>
      <c r="W5547" s="13">
        <f>SUMIFS('Fielding Data'!G:G, 'Fielding Data'!$A:$A, $A5547)</f>
        <v>0</v>
      </c>
      <c r="X5547" s="13">
        <f>SUMIFS('Fielding Data'!H:H, 'Fielding Data'!$A:$A, $A5547)</f>
        <v>0</v>
      </c>
    </row>
    <row r="5548" spans="1:24" x14ac:dyDescent="0.3">
      <c r="A5548" s="13" t="str">
        <f t="shared" si="173"/>
        <v>penabr012014</v>
      </c>
      <c r="B5548" s="16" t="s">
        <v>583</v>
      </c>
      <c r="C5548" s="16">
        <v>2014</v>
      </c>
      <c r="D5548" s="16">
        <v>115</v>
      </c>
      <c r="E5548" s="16">
        <v>348</v>
      </c>
      <c r="F5548" s="16">
        <v>23</v>
      </c>
      <c r="G5548" s="16">
        <v>88</v>
      </c>
      <c r="H5548" s="16">
        <v>18</v>
      </c>
      <c r="I5548" s="16">
        <v>1</v>
      </c>
      <c r="J5548" s="16">
        <v>5</v>
      </c>
      <c r="K5548" s="16">
        <v>26</v>
      </c>
      <c r="L5548" s="16">
        <v>2</v>
      </c>
      <c r="M5548" s="16">
        <v>3</v>
      </c>
      <c r="N5548" s="16">
        <v>20</v>
      </c>
      <c r="O5548" s="16">
        <v>42</v>
      </c>
      <c r="P5548" s="13" t="str">
        <f t="shared" si="172"/>
        <v>1B</v>
      </c>
      <c r="Q5548" s="13">
        <f>IFERROR(VLOOKUP($A5548, 'Fielding Data'!$A$1:$H$12056, 5, 0), 0)</f>
        <v>365</v>
      </c>
      <c r="R5548" s="13">
        <f>IFERROR(VLOOKUP($A5548, 'Fielding Data'!$A$1:$H$12056, 6, 0), 0)</f>
        <v>23</v>
      </c>
      <c r="S5548" s="13">
        <f>IFERROR(VLOOKUP($A5548, 'Fielding Data'!$A$1:$H$12056, 7, 0), 0)</f>
        <v>1</v>
      </c>
      <c r="T5548" s="13">
        <f>IFERROR(VLOOKUP($A5548, 'Fielding Data'!$A$1:$H$12056, 8, 0), 0)</f>
        <v>35</v>
      </c>
      <c r="U5548" s="13">
        <f>SUMIFS('Fielding Data'!E:E, 'Fielding Data'!$A:$A, $A5548)</f>
        <v>726</v>
      </c>
      <c r="V5548" s="13">
        <f>SUMIFS('Fielding Data'!F:F, 'Fielding Data'!$A:$A, $A5548)</f>
        <v>43</v>
      </c>
      <c r="W5548" s="13">
        <f>SUMIFS('Fielding Data'!G:G, 'Fielding Data'!$A:$A, $A5548)</f>
        <v>3</v>
      </c>
      <c r="X5548" s="13">
        <f>SUMIFS('Fielding Data'!H:H, 'Fielding Data'!$A:$A, $A5548)</f>
        <v>38</v>
      </c>
    </row>
    <row r="5549" spans="1:24" x14ac:dyDescent="0.3">
      <c r="A5549" s="13" t="str">
        <f t="shared" si="173"/>
        <v>penaca012014</v>
      </c>
      <c r="B5549" s="16" t="s">
        <v>262</v>
      </c>
      <c r="C5549" s="16">
        <v>2014</v>
      </c>
      <c r="D5549" s="16">
        <v>18</v>
      </c>
      <c r="E5549" s="16">
        <v>59</v>
      </c>
      <c r="F5549" s="16">
        <v>4</v>
      </c>
      <c r="G5549" s="16">
        <v>8</v>
      </c>
      <c r="H5549" s="16">
        <v>3</v>
      </c>
      <c r="I5549" s="16">
        <v>0</v>
      </c>
      <c r="J5549" s="16">
        <v>1</v>
      </c>
      <c r="K5549" s="16">
        <v>2</v>
      </c>
      <c r="L5549" s="16">
        <v>1</v>
      </c>
      <c r="M5549" s="16">
        <v>0</v>
      </c>
      <c r="N5549" s="16">
        <v>4</v>
      </c>
      <c r="O5549" s="16">
        <v>11</v>
      </c>
      <c r="P5549" s="13" t="str">
        <f t="shared" si="172"/>
        <v>1B</v>
      </c>
      <c r="Q5549" s="13">
        <f>IFERROR(VLOOKUP($A5549, 'Fielding Data'!$A$1:$H$12056, 5, 0), 0)</f>
        <v>105</v>
      </c>
      <c r="R5549" s="13">
        <f>IFERROR(VLOOKUP($A5549, 'Fielding Data'!$A$1:$H$12056, 6, 0), 0)</f>
        <v>9</v>
      </c>
      <c r="S5549" s="13">
        <f>IFERROR(VLOOKUP($A5549, 'Fielding Data'!$A$1:$H$12056, 7, 0), 0)</f>
        <v>1</v>
      </c>
      <c r="T5549" s="13">
        <f>IFERROR(VLOOKUP($A5549, 'Fielding Data'!$A$1:$H$12056, 8, 0), 0)</f>
        <v>12</v>
      </c>
      <c r="U5549" s="13">
        <f>SUMIFS('Fielding Data'!E:E, 'Fielding Data'!$A:$A, $A5549)</f>
        <v>105</v>
      </c>
      <c r="V5549" s="13">
        <f>SUMIFS('Fielding Data'!F:F, 'Fielding Data'!$A:$A, $A5549)</f>
        <v>9</v>
      </c>
      <c r="W5549" s="13">
        <f>SUMIFS('Fielding Data'!G:G, 'Fielding Data'!$A:$A, $A5549)</f>
        <v>1</v>
      </c>
      <c r="X5549" s="13">
        <f>SUMIFS('Fielding Data'!H:H, 'Fielding Data'!$A:$A, $A5549)</f>
        <v>12</v>
      </c>
    </row>
    <row r="5550" spans="1:24" x14ac:dyDescent="0.3">
      <c r="A5550" s="13" t="str">
        <f t="shared" si="173"/>
        <v>penafr012014</v>
      </c>
      <c r="B5550" s="16" t="s">
        <v>2240</v>
      </c>
      <c r="C5550" s="16">
        <v>2014</v>
      </c>
      <c r="D5550" s="16">
        <v>1</v>
      </c>
      <c r="E5550" s="16">
        <v>0</v>
      </c>
      <c r="F5550" s="16">
        <v>0</v>
      </c>
      <c r="G5550" s="16">
        <v>0</v>
      </c>
      <c r="H5550" s="16">
        <v>0</v>
      </c>
      <c r="I5550" s="16">
        <v>0</v>
      </c>
      <c r="J5550" s="16">
        <v>0</v>
      </c>
      <c r="K5550" s="16">
        <v>0</v>
      </c>
      <c r="L5550" s="16">
        <v>0</v>
      </c>
      <c r="M5550" s="16">
        <v>0</v>
      </c>
      <c r="N5550" s="16">
        <v>0</v>
      </c>
      <c r="O5550" s="16">
        <v>0</v>
      </c>
      <c r="P5550" s="13" t="str">
        <f t="shared" si="172"/>
        <v>C</v>
      </c>
      <c r="Q5550" s="13">
        <f>IFERROR(VLOOKUP($A5550, 'Fielding Data'!$A$1:$H$12056, 5, 0), 0)</f>
        <v>0</v>
      </c>
      <c r="R5550" s="13">
        <f>IFERROR(VLOOKUP($A5550, 'Fielding Data'!$A$1:$H$12056, 6, 0), 0)</f>
        <v>1</v>
      </c>
      <c r="S5550" s="13">
        <f>IFERROR(VLOOKUP($A5550, 'Fielding Data'!$A$1:$H$12056, 7, 0), 0)</f>
        <v>0</v>
      </c>
      <c r="T5550" s="13">
        <f>IFERROR(VLOOKUP($A5550, 'Fielding Data'!$A$1:$H$12056, 8, 0), 0)</f>
        <v>0</v>
      </c>
      <c r="U5550" s="13">
        <f>SUMIFS('Fielding Data'!E:E, 'Fielding Data'!$A:$A, $A5550)</f>
        <v>0</v>
      </c>
      <c r="V5550" s="13">
        <f>SUMIFS('Fielding Data'!F:F, 'Fielding Data'!$A:$A, $A5550)</f>
        <v>1</v>
      </c>
      <c r="W5550" s="13">
        <f>SUMIFS('Fielding Data'!G:G, 'Fielding Data'!$A:$A, $A5550)</f>
        <v>0</v>
      </c>
      <c r="X5550" s="13">
        <f>SUMIFS('Fielding Data'!H:H, 'Fielding Data'!$A:$A, $A5550)</f>
        <v>0</v>
      </c>
    </row>
    <row r="5551" spans="1:24" x14ac:dyDescent="0.3">
      <c r="A5551" s="13" t="str">
        <f t="shared" si="173"/>
        <v>penara022014</v>
      </c>
      <c r="B5551" s="16" t="s">
        <v>1152</v>
      </c>
      <c r="C5551" s="16">
        <v>2014</v>
      </c>
      <c r="D5551" s="16">
        <v>81</v>
      </c>
      <c r="E5551" s="16">
        <v>147</v>
      </c>
      <c r="F5551" s="16">
        <v>9</v>
      </c>
      <c r="G5551" s="16">
        <v>36</v>
      </c>
      <c r="H5551" s="16">
        <v>6</v>
      </c>
      <c r="I5551" s="16">
        <v>0</v>
      </c>
      <c r="J5551" s="16">
        <v>3</v>
      </c>
      <c r="K5551" s="16">
        <v>9</v>
      </c>
      <c r="L5551" s="16">
        <v>1</v>
      </c>
      <c r="M5551" s="16">
        <v>0</v>
      </c>
      <c r="N5551" s="16">
        <v>13</v>
      </c>
      <c r="O5551" s="16">
        <v>38</v>
      </c>
      <c r="P5551" s="13" t="str">
        <f t="shared" si="172"/>
        <v>2B</v>
      </c>
      <c r="Q5551" s="13">
        <f>IFERROR(VLOOKUP($A5551, 'Fielding Data'!$A$1:$H$12056, 5, 0), 0)</f>
        <v>36</v>
      </c>
      <c r="R5551" s="13">
        <f>IFERROR(VLOOKUP($A5551, 'Fielding Data'!$A$1:$H$12056, 6, 0), 0)</f>
        <v>46</v>
      </c>
      <c r="S5551" s="13">
        <f>IFERROR(VLOOKUP($A5551, 'Fielding Data'!$A$1:$H$12056, 7, 0), 0)</f>
        <v>2</v>
      </c>
      <c r="T5551" s="13">
        <f>IFERROR(VLOOKUP($A5551, 'Fielding Data'!$A$1:$H$12056, 8, 0), 0)</f>
        <v>11</v>
      </c>
      <c r="U5551" s="13">
        <f>SUMIFS('Fielding Data'!E:E, 'Fielding Data'!$A:$A, $A5551)</f>
        <v>65</v>
      </c>
      <c r="V5551" s="13">
        <f>SUMIFS('Fielding Data'!F:F, 'Fielding Data'!$A:$A, $A5551)</f>
        <v>85</v>
      </c>
      <c r="W5551" s="13">
        <f>SUMIFS('Fielding Data'!G:G, 'Fielding Data'!$A:$A, $A5551)</f>
        <v>7</v>
      </c>
      <c r="X5551" s="13">
        <f>SUMIFS('Fielding Data'!H:H, 'Fielding Data'!$A:$A, $A5551)</f>
        <v>22</v>
      </c>
    </row>
    <row r="5552" spans="1:24" x14ac:dyDescent="0.3">
      <c r="A5552" s="13" t="str">
        <f t="shared" si="173"/>
        <v>pencehu012014</v>
      </c>
      <c r="B5552" s="16" t="s">
        <v>837</v>
      </c>
      <c r="C5552" s="16">
        <v>2014</v>
      </c>
      <c r="D5552" s="16">
        <v>162</v>
      </c>
      <c r="E5552" s="16">
        <v>650</v>
      </c>
      <c r="F5552" s="16">
        <v>106</v>
      </c>
      <c r="G5552" s="16">
        <v>180</v>
      </c>
      <c r="H5552" s="16">
        <v>29</v>
      </c>
      <c r="I5552" s="16">
        <v>10</v>
      </c>
      <c r="J5552" s="16">
        <v>20</v>
      </c>
      <c r="K5552" s="16">
        <v>74</v>
      </c>
      <c r="L5552" s="16">
        <v>13</v>
      </c>
      <c r="M5552" s="16">
        <v>6</v>
      </c>
      <c r="N5552" s="16">
        <v>52</v>
      </c>
      <c r="O5552" s="16">
        <v>130</v>
      </c>
      <c r="P5552" s="13" t="str">
        <f t="shared" si="172"/>
        <v>CF</v>
      </c>
      <c r="Q5552" s="13">
        <f>IFERROR(VLOOKUP($A5552, 'Fielding Data'!$A$1:$H$12056, 5, 0), 0)</f>
        <v>0</v>
      </c>
      <c r="R5552" s="13">
        <f>IFERROR(VLOOKUP($A5552, 'Fielding Data'!$A$1:$H$12056, 6, 0), 0)</f>
        <v>0</v>
      </c>
      <c r="S5552" s="13">
        <f>IFERROR(VLOOKUP($A5552, 'Fielding Data'!$A$1:$H$12056, 7, 0), 0)</f>
        <v>0</v>
      </c>
      <c r="T5552" s="13">
        <f>IFERROR(VLOOKUP($A5552, 'Fielding Data'!$A$1:$H$12056, 8, 0), 0)</f>
        <v>0</v>
      </c>
      <c r="U5552" s="13">
        <f>SUMIFS('Fielding Data'!E:E, 'Fielding Data'!$A:$A, $A5552)</f>
        <v>616</v>
      </c>
      <c r="V5552" s="13">
        <f>SUMIFS('Fielding Data'!F:F, 'Fielding Data'!$A:$A, $A5552)</f>
        <v>18</v>
      </c>
      <c r="W5552" s="13">
        <f>SUMIFS('Fielding Data'!G:G, 'Fielding Data'!$A:$A, $A5552)</f>
        <v>10</v>
      </c>
      <c r="X5552" s="13">
        <f>SUMIFS('Fielding Data'!H:H, 'Fielding Data'!$A:$A, $A5552)</f>
        <v>0</v>
      </c>
    </row>
    <row r="5553" spans="1:24" x14ac:dyDescent="0.3">
      <c r="A5553" s="13" t="str">
        <f t="shared" si="173"/>
        <v>pennicl012014</v>
      </c>
      <c r="B5553" s="16" t="s">
        <v>983</v>
      </c>
      <c r="C5553" s="16">
        <v>2014</v>
      </c>
      <c r="D5553" s="16">
        <v>68</v>
      </c>
      <c r="E5553" s="16">
        <v>177</v>
      </c>
      <c r="F5553" s="16">
        <v>21</v>
      </c>
      <c r="G5553" s="16">
        <v>45</v>
      </c>
      <c r="H5553" s="16">
        <v>5</v>
      </c>
      <c r="I5553" s="16">
        <v>3</v>
      </c>
      <c r="J5553" s="16">
        <v>2</v>
      </c>
      <c r="K5553" s="16">
        <v>10</v>
      </c>
      <c r="L5553" s="16">
        <v>6</v>
      </c>
      <c r="M5553" s="16">
        <v>1</v>
      </c>
      <c r="N5553" s="16">
        <v>20</v>
      </c>
      <c r="O5553" s="16">
        <v>36</v>
      </c>
      <c r="P5553" s="13" t="str">
        <f t="shared" si="172"/>
        <v>2B</v>
      </c>
      <c r="Q5553" s="13">
        <f>IFERROR(VLOOKUP($A5553, 'Fielding Data'!$A$1:$H$12056, 5, 0), 0)</f>
        <v>34</v>
      </c>
      <c r="R5553" s="13">
        <f>IFERROR(VLOOKUP($A5553, 'Fielding Data'!$A$1:$H$12056, 6, 0), 0)</f>
        <v>48</v>
      </c>
      <c r="S5553" s="13">
        <f>IFERROR(VLOOKUP($A5553, 'Fielding Data'!$A$1:$H$12056, 7, 0), 0)</f>
        <v>0</v>
      </c>
      <c r="T5553" s="13">
        <f>IFERROR(VLOOKUP($A5553, 'Fielding Data'!$A$1:$H$12056, 8, 0), 0)</f>
        <v>12</v>
      </c>
      <c r="U5553" s="13">
        <f>SUMIFS('Fielding Data'!E:E, 'Fielding Data'!$A:$A, $A5553)</f>
        <v>63</v>
      </c>
      <c r="V5553" s="13">
        <f>SUMIFS('Fielding Data'!F:F, 'Fielding Data'!$A:$A, $A5553)</f>
        <v>121</v>
      </c>
      <c r="W5553" s="13">
        <f>SUMIFS('Fielding Data'!G:G, 'Fielding Data'!$A:$A, $A5553)</f>
        <v>2</v>
      </c>
      <c r="X5553" s="13">
        <f>SUMIFS('Fielding Data'!H:H, 'Fielding Data'!$A:$A, $A5553)</f>
        <v>27</v>
      </c>
    </row>
    <row r="5554" spans="1:24" x14ac:dyDescent="0.3">
      <c r="A5554" s="13" t="str">
        <f t="shared" si="173"/>
        <v>pennybr012014</v>
      </c>
      <c r="B5554" s="16" t="s">
        <v>172</v>
      </c>
      <c r="C5554" s="16">
        <v>2014</v>
      </c>
      <c r="D5554" s="16">
        <v>8</v>
      </c>
      <c r="E5554" s="16">
        <v>6</v>
      </c>
      <c r="F5554" s="16">
        <v>1</v>
      </c>
      <c r="G5554" s="16">
        <v>2</v>
      </c>
      <c r="H5554" s="16">
        <v>1</v>
      </c>
      <c r="I5554" s="16">
        <v>0</v>
      </c>
      <c r="J5554" s="16">
        <v>0</v>
      </c>
      <c r="K5554" s="16">
        <v>0</v>
      </c>
      <c r="L5554" s="16">
        <v>0</v>
      </c>
      <c r="M5554" s="16">
        <v>0</v>
      </c>
      <c r="N5554" s="16">
        <v>0</v>
      </c>
      <c r="O5554" s="16">
        <v>3</v>
      </c>
      <c r="P5554" s="13" t="str">
        <f t="shared" si="172"/>
        <v>P</v>
      </c>
      <c r="Q5554" s="13">
        <f>IFERROR(VLOOKUP($A5554, 'Fielding Data'!$A$1:$H$12056, 5, 0), 0)</f>
        <v>2</v>
      </c>
      <c r="R5554" s="13">
        <f>IFERROR(VLOOKUP($A5554, 'Fielding Data'!$A$1:$H$12056, 6, 0), 0)</f>
        <v>6</v>
      </c>
      <c r="S5554" s="13">
        <f>IFERROR(VLOOKUP($A5554, 'Fielding Data'!$A$1:$H$12056, 7, 0), 0)</f>
        <v>0</v>
      </c>
      <c r="T5554" s="13">
        <f>IFERROR(VLOOKUP($A5554, 'Fielding Data'!$A$1:$H$12056, 8, 0), 0)</f>
        <v>0</v>
      </c>
      <c r="U5554" s="13">
        <f>SUMIFS('Fielding Data'!E:E, 'Fielding Data'!$A:$A, $A5554)</f>
        <v>2</v>
      </c>
      <c r="V5554" s="13">
        <f>SUMIFS('Fielding Data'!F:F, 'Fielding Data'!$A:$A, $A5554)</f>
        <v>6</v>
      </c>
      <c r="W5554" s="13">
        <f>SUMIFS('Fielding Data'!G:G, 'Fielding Data'!$A:$A, $A5554)</f>
        <v>0</v>
      </c>
      <c r="X5554" s="13">
        <f>SUMIFS('Fielding Data'!H:H, 'Fielding Data'!$A:$A, $A5554)</f>
        <v>0</v>
      </c>
    </row>
    <row r="5555" spans="1:24" x14ac:dyDescent="0.3">
      <c r="A5555" s="13" t="str">
        <f t="shared" si="173"/>
        <v>peralda012014</v>
      </c>
      <c r="B5555" s="16" t="s">
        <v>2241</v>
      </c>
      <c r="C5555" s="16">
        <v>2014</v>
      </c>
      <c r="D5555" s="16">
        <v>88</v>
      </c>
      <c r="E5555" s="16">
        <v>329</v>
      </c>
      <c r="F5555" s="16">
        <v>40</v>
      </c>
      <c r="G5555" s="16">
        <v>94</v>
      </c>
      <c r="H5555" s="16">
        <v>12</v>
      </c>
      <c r="I5555" s="16">
        <v>9</v>
      </c>
      <c r="J5555" s="16">
        <v>8</v>
      </c>
      <c r="K5555" s="16">
        <v>36</v>
      </c>
      <c r="L5555" s="16">
        <v>6</v>
      </c>
      <c r="M5555" s="16">
        <v>3</v>
      </c>
      <c r="N5555" s="16">
        <v>16</v>
      </c>
      <c r="O5555" s="16">
        <v>60</v>
      </c>
      <c r="P5555" s="13" t="str">
        <f t="shared" si="172"/>
        <v>CF</v>
      </c>
      <c r="Q5555" s="13">
        <f>IFERROR(VLOOKUP($A5555, 'Fielding Data'!$A$1:$H$12056, 5, 0), 0)</f>
        <v>21</v>
      </c>
      <c r="R5555" s="13">
        <f>IFERROR(VLOOKUP($A5555, 'Fielding Data'!$A$1:$H$12056, 6, 0), 0)</f>
        <v>0</v>
      </c>
      <c r="S5555" s="13">
        <f>IFERROR(VLOOKUP($A5555, 'Fielding Data'!$A$1:$H$12056, 7, 0), 0)</f>
        <v>0</v>
      </c>
      <c r="T5555" s="13">
        <f>IFERROR(VLOOKUP($A5555, 'Fielding Data'!$A$1:$H$12056, 8, 0), 0)</f>
        <v>0</v>
      </c>
      <c r="U5555" s="13">
        <f>SUMIFS('Fielding Data'!E:E, 'Fielding Data'!$A:$A, $A5555)</f>
        <v>264</v>
      </c>
      <c r="V5555" s="13">
        <f>SUMIFS('Fielding Data'!F:F, 'Fielding Data'!$A:$A, $A5555)</f>
        <v>12</v>
      </c>
      <c r="W5555" s="13">
        <f>SUMIFS('Fielding Data'!G:G, 'Fielding Data'!$A:$A, $A5555)</f>
        <v>8</v>
      </c>
      <c r="X5555" s="13">
        <f>SUMIFS('Fielding Data'!H:H, 'Fielding Data'!$A:$A, $A5555)</f>
        <v>4</v>
      </c>
    </row>
    <row r="5556" spans="1:24" x14ac:dyDescent="0.3">
      <c r="A5556" s="13" t="str">
        <f t="shared" si="173"/>
        <v>peraljh012014</v>
      </c>
      <c r="B5556" s="16" t="s">
        <v>393</v>
      </c>
      <c r="C5556" s="16">
        <v>2014</v>
      </c>
      <c r="D5556" s="16">
        <v>157</v>
      </c>
      <c r="E5556" s="16">
        <v>560</v>
      </c>
      <c r="F5556" s="16">
        <v>61</v>
      </c>
      <c r="G5556" s="16">
        <v>147</v>
      </c>
      <c r="H5556" s="16">
        <v>38</v>
      </c>
      <c r="I5556" s="16">
        <v>0</v>
      </c>
      <c r="J5556" s="16">
        <v>21</v>
      </c>
      <c r="K5556" s="16">
        <v>75</v>
      </c>
      <c r="L5556" s="16">
        <v>3</v>
      </c>
      <c r="M5556" s="16">
        <v>2</v>
      </c>
      <c r="N5556" s="16">
        <v>58</v>
      </c>
      <c r="O5556" s="16">
        <v>112</v>
      </c>
      <c r="P5556" s="13" t="str">
        <f t="shared" si="172"/>
        <v>SS</v>
      </c>
      <c r="Q5556" s="13">
        <f>IFERROR(VLOOKUP($A5556, 'Fielding Data'!$A$1:$H$12056, 5, 0), 0)</f>
        <v>191</v>
      </c>
      <c r="R5556" s="13">
        <f>IFERROR(VLOOKUP($A5556, 'Fielding Data'!$A$1:$H$12056, 6, 0), 0)</f>
        <v>418</v>
      </c>
      <c r="S5556" s="13">
        <f>IFERROR(VLOOKUP($A5556, 'Fielding Data'!$A$1:$H$12056, 7, 0), 0)</f>
        <v>12</v>
      </c>
      <c r="T5556" s="13">
        <f>IFERROR(VLOOKUP($A5556, 'Fielding Data'!$A$1:$H$12056, 8, 0), 0)</f>
        <v>98</v>
      </c>
      <c r="U5556" s="13">
        <f>SUMIFS('Fielding Data'!E:E, 'Fielding Data'!$A:$A, $A5556)</f>
        <v>191</v>
      </c>
      <c r="V5556" s="13">
        <f>SUMIFS('Fielding Data'!F:F, 'Fielding Data'!$A:$A, $A5556)</f>
        <v>418</v>
      </c>
      <c r="W5556" s="13">
        <f>SUMIFS('Fielding Data'!G:G, 'Fielding Data'!$A:$A, $A5556)</f>
        <v>12</v>
      </c>
      <c r="X5556" s="13">
        <f>SUMIFS('Fielding Data'!H:H, 'Fielding Data'!$A:$A, $A5556)</f>
        <v>98</v>
      </c>
    </row>
    <row r="5557" spans="1:24" x14ac:dyDescent="0.3">
      <c r="A5557" s="13" t="str">
        <f t="shared" si="173"/>
        <v>peraljo012014</v>
      </c>
      <c r="B5557" s="16" t="s">
        <v>585</v>
      </c>
      <c r="C5557" s="16">
        <v>2014</v>
      </c>
      <c r="D5557" s="16">
        <v>69</v>
      </c>
      <c r="E5557" s="16">
        <v>0</v>
      </c>
      <c r="F5557" s="16">
        <v>0</v>
      </c>
      <c r="G5557" s="16">
        <v>0</v>
      </c>
      <c r="H5557" s="16">
        <v>0</v>
      </c>
      <c r="I5557" s="16">
        <v>0</v>
      </c>
      <c r="J5557" s="16">
        <v>0</v>
      </c>
      <c r="K5557" s="16">
        <v>0</v>
      </c>
      <c r="L5557" s="16">
        <v>0</v>
      </c>
      <c r="M5557" s="16">
        <v>0</v>
      </c>
      <c r="N5557" s="16">
        <v>0</v>
      </c>
      <c r="O5557" s="16">
        <v>0</v>
      </c>
      <c r="P5557" s="13" t="str">
        <f t="shared" si="172"/>
        <v>P</v>
      </c>
      <c r="Q5557" s="13">
        <f>IFERROR(VLOOKUP($A5557, 'Fielding Data'!$A$1:$H$12056, 5, 0), 0)</f>
        <v>2</v>
      </c>
      <c r="R5557" s="13">
        <f>IFERROR(VLOOKUP($A5557, 'Fielding Data'!$A$1:$H$12056, 6, 0), 0)</f>
        <v>5</v>
      </c>
      <c r="S5557" s="13">
        <f>IFERROR(VLOOKUP($A5557, 'Fielding Data'!$A$1:$H$12056, 7, 0), 0)</f>
        <v>0</v>
      </c>
      <c r="T5557" s="13">
        <f>IFERROR(VLOOKUP($A5557, 'Fielding Data'!$A$1:$H$12056, 8, 0), 0)</f>
        <v>0</v>
      </c>
      <c r="U5557" s="13">
        <f>SUMIFS('Fielding Data'!E:E, 'Fielding Data'!$A:$A, $A5557)</f>
        <v>2</v>
      </c>
      <c r="V5557" s="13">
        <f>SUMIFS('Fielding Data'!F:F, 'Fielding Data'!$A:$A, $A5557)</f>
        <v>5</v>
      </c>
      <c r="W5557" s="13">
        <f>SUMIFS('Fielding Data'!G:G, 'Fielding Data'!$A:$A, $A5557)</f>
        <v>0</v>
      </c>
      <c r="X5557" s="13">
        <f>SUMIFS('Fielding Data'!H:H, 'Fielding Data'!$A:$A, $A5557)</f>
        <v>0</v>
      </c>
    </row>
    <row r="5558" spans="1:24" x14ac:dyDescent="0.3">
      <c r="A5558" s="13" t="str">
        <f t="shared" si="173"/>
        <v>peralwi012014</v>
      </c>
      <c r="B5558" s="16" t="s">
        <v>1800</v>
      </c>
      <c r="C5558" s="16">
        <v>2014</v>
      </c>
      <c r="D5558" s="16">
        <v>32</v>
      </c>
      <c r="E5558" s="16">
        <v>57</v>
      </c>
      <c r="F5558" s="16">
        <v>4</v>
      </c>
      <c r="G5558" s="16">
        <v>3</v>
      </c>
      <c r="H5558" s="16">
        <v>2</v>
      </c>
      <c r="I5558" s="16">
        <v>0</v>
      </c>
      <c r="J5558" s="16">
        <v>0</v>
      </c>
      <c r="K5558" s="16">
        <v>3</v>
      </c>
      <c r="L5558" s="16">
        <v>0</v>
      </c>
      <c r="M5558" s="16">
        <v>0</v>
      </c>
      <c r="N5558" s="16">
        <v>2</v>
      </c>
      <c r="O5558" s="16">
        <v>24</v>
      </c>
      <c r="P5558" s="13" t="str">
        <f t="shared" si="172"/>
        <v>P</v>
      </c>
      <c r="Q5558" s="13">
        <f>IFERROR(VLOOKUP($A5558, 'Fielding Data'!$A$1:$H$12056, 5, 0), 0)</f>
        <v>20</v>
      </c>
      <c r="R5558" s="13">
        <f>IFERROR(VLOOKUP($A5558, 'Fielding Data'!$A$1:$H$12056, 6, 0), 0)</f>
        <v>23</v>
      </c>
      <c r="S5558" s="13">
        <f>IFERROR(VLOOKUP($A5558, 'Fielding Data'!$A$1:$H$12056, 7, 0), 0)</f>
        <v>0</v>
      </c>
      <c r="T5558" s="13">
        <f>IFERROR(VLOOKUP($A5558, 'Fielding Data'!$A$1:$H$12056, 8, 0), 0)</f>
        <v>2</v>
      </c>
      <c r="U5558" s="13">
        <f>SUMIFS('Fielding Data'!E:E, 'Fielding Data'!$A:$A, $A5558)</f>
        <v>20</v>
      </c>
      <c r="V5558" s="13">
        <f>SUMIFS('Fielding Data'!F:F, 'Fielding Data'!$A:$A, $A5558)</f>
        <v>23</v>
      </c>
      <c r="W5558" s="13">
        <f>SUMIFS('Fielding Data'!G:G, 'Fielding Data'!$A:$A, $A5558)</f>
        <v>0</v>
      </c>
      <c r="X5558" s="13">
        <f>SUMIFS('Fielding Data'!H:H, 'Fielding Data'!$A:$A, $A5558)</f>
        <v>2</v>
      </c>
    </row>
    <row r="5559" spans="1:24" x14ac:dyDescent="0.3">
      <c r="A5559" s="13" t="str">
        <f t="shared" si="173"/>
        <v>perezau012014</v>
      </c>
      <c r="B5559" s="16" t="s">
        <v>2018</v>
      </c>
      <c r="C5559" s="16">
        <v>2014</v>
      </c>
      <c r="D5559" s="16">
        <v>1</v>
      </c>
      <c r="E5559" s="16">
        <v>0</v>
      </c>
      <c r="F5559" s="16">
        <v>0</v>
      </c>
      <c r="G5559" s="16">
        <v>0</v>
      </c>
      <c r="H5559" s="16">
        <v>0</v>
      </c>
      <c r="I5559" s="16">
        <v>0</v>
      </c>
      <c r="J5559" s="16">
        <v>0</v>
      </c>
      <c r="K5559" s="16">
        <v>0</v>
      </c>
      <c r="L5559" s="16">
        <v>0</v>
      </c>
      <c r="M5559" s="16">
        <v>0</v>
      </c>
      <c r="N5559" s="16">
        <v>1</v>
      </c>
      <c r="O5559" s="16">
        <v>0</v>
      </c>
      <c r="P5559" s="13" t="str">
        <f t="shared" si="172"/>
        <v>Other</v>
      </c>
      <c r="Q5559" s="13">
        <f>IFERROR(VLOOKUP($A5559, 'Fielding Data'!$A$1:$H$12056, 5, 0), 0)</f>
        <v>0</v>
      </c>
      <c r="R5559" s="13">
        <f>IFERROR(VLOOKUP($A5559, 'Fielding Data'!$A$1:$H$12056, 6, 0), 0)</f>
        <v>0</v>
      </c>
      <c r="S5559" s="13">
        <f>IFERROR(VLOOKUP($A5559, 'Fielding Data'!$A$1:$H$12056, 7, 0), 0)</f>
        <v>0</v>
      </c>
      <c r="T5559" s="13">
        <f>IFERROR(VLOOKUP($A5559, 'Fielding Data'!$A$1:$H$12056, 8, 0), 0)</f>
        <v>0</v>
      </c>
      <c r="U5559" s="13">
        <f>SUMIFS('Fielding Data'!E:E, 'Fielding Data'!$A:$A, $A5559)</f>
        <v>0</v>
      </c>
      <c r="V5559" s="13">
        <f>SUMIFS('Fielding Data'!F:F, 'Fielding Data'!$A:$A, $A5559)</f>
        <v>0</v>
      </c>
      <c r="W5559" s="13">
        <f>SUMIFS('Fielding Data'!G:G, 'Fielding Data'!$A:$A, $A5559)</f>
        <v>0</v>
      </c>
      <c r="X5559" s="13">
        <f>SUMIFS('Fielding Data'!H:H, 'Fielding Data'!$A:$A, $A5559)</f>
        <v>0</v>
      </c>
    </row>
    <row r="5560" spans="1:24" x14ac:dyDescent="0.3">
      <c r="A5560" s="13" t="str">
        <f t="shared" si="173"/>
        <v>perezch012014</v>
      </c>
      <c r="B5560" s="16" t="s">
        <v>984</v>
      </c>
      <c r="C5560" s="16">
        <v>2014</v>
      </c>
      <c r="D5560" s="16">
        <v>49</v>
      </c>
      <c r="E5560" s="16">
        <v>1</v>
      </c>
      <c r="F5560" s="16">
        <v>0</v>
      </c>
      <c r="G5560" s="16">
        <v>0</v>
      </c>
      <c r="H5560" s="16">
        <v>0</v>
      </c>
      <c r="I5560" s="16">
        <v>0</v>
      </c>
      <c r="J5560" s="16">
        <v>0</v>
      </c>
      <c r="K5560" s="16">
        <v>0</v>
      </c>
      <c r="L5560" s="16">
        <v>0</v>
      </c>
      <c r="M5560" s="16">
        <v>0</v>
      </c>
      <c r="N5560" s="16">
        <v>0</v>
      </c>
      <c r="O5560" s="16">
        <v>1</v>
      </c>
      <c r="P5560" s="13" t="str">
        <f t="shared" si="172"/>
        <v>P</v>
      </c>
      <c r="Q5560" s="13">
        <f>IFERROR(VLOOKUP($A5560, 'Fielding Data'!$A$1:$H$12056, 5, 0), 0)</f>
        <v>0</v>
      </c>
      <c r="R5560" s="13">
        <f>IFERROR(VLOOKUP($A5560, 'Fielding Data'!$A$1:$H$12056, 6, 0), 0)</f>
        <v>5</v>
      </c>
      <c r="S5560" s="13">
        <f>IFERROR(VLOOKUP($A5560, 'Fielding Data'!$A$1:$H$12056, 7, 0), 0)</f>
        <v>0</v>
      </c>
      <c r="T5560" s="13">
        <f>IFERROR(VLOOKUP($A5560, 'Fielding Data'!$A$1:$H$12056, 8, 0), 0)</f>
        <v>0</v>
      </c>
      <c r="U5560" s="13">
        <f>SUMIFS('Fielding Data'!E:E, 'Fielding Data'!$A:$A, $A5560)</f>
        <v>0</v>
      </c>
      <c r="V5560" s="13">
        <f>SUMIFS('Fielding Data'!F:F, 'Fielding Data'!$A:$A, $A5560)</f>
        <v>5</v>
      </c>
      <c r="W5560" s="13">
        <f>SUMIFS('Fielding Data'!G:G, 'Fielding Data'!$A:$A, $A5560)</f>
        <v>0</v>
      </c>
      <c r="X5560" s="13">
        <f>SUMIFS('Fielding Data'!H:H, 'Fielding Data'!$A:$A, $A5560)</f>
        <v>0</v>
      </c>
    </row>
    <row r="5561" spans="1:24" x14ac:dyDescent="0.3">
      <c r="A5561" s="13" t="str">
        <f t="shared" si="173"/>
        <v>perezeu012014</v>
      </c>
      <c r="B5561" s="16" t="s">
        <v>1801</v>
      </c>
      <c r="C5561" s="16">
        <v>2014</v>
      </c>
      <c r="D5561" s="16">
        <v>4</v>
      </c>
      <c r="E5561" s="16">
        <v>10</v>
      </c>
      <c r="F5561" s="16">
        <v>2</v>
      </c>
      <c r="G5561" s="16">
        <v>2</v>
      </c>
      <c r="H5561" s="16">
        <v>0</v>
      </c>
      <c r="I5561" s="16">
        <v>0</v>
      </c>
      <c r="J5561" s="16">
        <v>0</v>
      </c>
      <c r="K5561" s="16">
        <v>0</v>
      </c>
      <c r="L5561" s="16">
        <v>1</v>
      </c>
      <c r="M5561" s="16">
        <v>0</v>
      </c>
      <c r="N5561" s="16">
        <v>0</v>
      </c>
      <c r="O5561" s="16">
        <v>3</v>
      </c>
      <c r="P5561" s="13" t="str">
        <f t="shared" si="172"/>
        <v>CF</v>
      </c>
      <c r="Q5561" s="13">
        <f>IFERROR(VLOOKUP($A5561, 'Fielding Data'!$A$1:$H$12056, 5, 0), 0)</f>
        <v>6</v>
      </c>
      <c r="R5561" s="13">
        <f>IFERROR(VLOOKUP($A5561, 'Fielding Data'!$A$1:$H$12056, 6, 0), 0)</f>
        <v>0</v>
      </c>
      <c r="S5561" s="13">
        <f>IFERROR(VLOOKUP($A5561, 'Fielding Data'!$A$1:$H$12056, 7, 0), 0)</f>
        <v>2</v>
      </c>
      <c r="T5561" s="13">
        <f>IFERROR(VLOOKUP($A5561, 'Fielding Data'!$A$1:$H$12056, 8, 0), 0)</f>
        <v>0</v>
      </c>
      <c r="U5561" s="13">
        <f>SUMIFS('Fielding Data'!E:E, 'Fielding Data'!$A:$A, $A5561)</f>
        <v>16</v>
      </c>
      <c r="V5561" s="13">
        <f>SUMIFS('Fielding Data'!F:F, 'Fielding Data'!$A:$A, $A5561)</f>
        <v>0</v>
      </c>
      <c r="W5561" s="13">
        <f>SUMIFS('Fielding Data'!G:G, 'Fielding Data'!$A:$A, $A5561)</f>
        <v>6</v>
      </c>
      <c r="X5561" s="13">
        <f>SUMIFS('Fielding Data'!H:H, 'Fielding Data'!$A:$A, $A5561)</f>
        <v>0</v>
      </c>
    </row>
    <row r="5562" spans="1:24" x14ac:dyDescent="0.3">
      <c r="A5562" s="13" t="str">
        <f t="shared" si="173"/>
        <v>perezhe012014</v>
      </c>
      <c r="B5562" s="16" t="s">
        <v>1802</v>
      </c>
      <c r="C5562" s="16">
        <v>2014</v>
      </c>
      <c r="D5562" s="16">
        <v>8</v>
      </c>
      <c r="E5562" s="16">
        <v>5</v>
      </c>
      <c r="F5562" s="16">
        <v>1</v>
      </c>
      <c r="G5562" s="16">
        <v>1</v>
      </c>
      <c r="H5562" s="16">
        <v>0</v>
      </c>
      <c r="I5562" s="16">
        <v>0</v>
      </c>
      <c r="J5562" s="16">
        <v>0</v>
      </c>
      <c r="K5562" s="16">
        <v>0</v>
      </c>
      <c r="L5562" s="16">
        <v>0</v>
      </c>
      <c r="M5562" s="16">
        <v>0</v>
      </c>
      <c r="N5562" s="16">
        <v>1</v>
      </c>
      <c r="O5562" s="16">
        <v>1</v>
      </c>
      <c r="P5562" s="13" t="str">
        <f t="shared" si="172"/>
        <v>2B</v>
      </c>
      <c r="Q5562" s="13">
        <f>IFERROR(VLOOKUP($A5562, 'Fielding Data'!$A$1:$H$12056, 5, 0), 0)</f>
        <v>1</v>
      </c>
      <c r="R5562" s="13">
        <f>IFERROR(VLOOKUP($A5562, 'Fielding Data'!$A$1:$H$12056, 6, 0), 0)</f>
        <v>2</v>
      </c>
      <c r="S5562" s="13">
        <f>IFERROR(VLOOKUP($A5562, 'Fielding Data'!$A$1:$H$12056, 7, 0), 0)</f>
        <v>0</v>
      </c>
      <c r="T5562" s="13">
        <f>IFERROR(VLOOKUP($A5562, 'Fielding Data'!$A$1:$H$12056, 8, 0), 0)</f>
        <v>1</v>
      </c>
      <c r="U5562" s="13">
        <f>SUMIFS('Fielding Data'!E:E, 'Fielding Data'!$A:$A, $A5562)</f>
        <v>3</v>
      </c>
      <c r="V5562" s="13">
        <f>SUMIFS('Fielding Data'!F:F, 'Fielding Data'!$A:$A, $A5562)</f>
        <v>2</v>
      </c>
      <c r="W5562" s="13">
        <f>SUMIFS('Fielding Data'!G:G, 'Fielding Data'!$A:$A, $A5562)</f>
        <v>0</v>
      </c>
      <c r="X5562" s="13">
        <f>SUMIFS('Fielding Data'!H:H, 'Fielding Data'!$A:$A, $A5562)</f>
        <v>1</v>
      </c>
    </row>
    <row r="5563" spans="1:24" x14ac:dyDescent="0.3">
      <c r="A5563" s="13" t="str">
        <f t="shared" si="173"/>
        <v>perezju022014</v>
      </c>
      <c r="B5563" s="16" t="s">
        <v>2019</v>
      </c>
      <c r="C5563" s="16">
        <v>2014</v>
      </c>
      <c r="D5563" s="16">
        <v>61</v>
      </c>
      <c r="E5563" s="16">
        <v>100</v>
      </c>
      <c r="F5563" s="16">
        <v>13</v>
      </c>
      <c r="G5563" s="16">
        <v>17</v>
      </c>
      <c r="H5563" s="16">
        <v>7</v>
      </c>
      <c r="I5563" s="16">
        <v>0</v>
      </c>
      <c r="J5563" s="16">
        <v>1</v>
      </c>
      <c r="K5563" s="16">
        <v>3</v>
      </c>
      <c r="L5563" s="16">
        <v>0</v>
      </c>
      <c r="M5563" s="16">
        <v>1</v>
      </c>
      <c r="N5563" s="16">
        <v>5</v>
      </c>
      <c r="O5563" s="16">
        <v>25</v>
      </c>
      <c r="P5563" s="13" t="str">
        <f t="shared" si="172"/>
        <v>CF</v>
      </c>
      <c r="Q5563" s="13">
        <f>IFERROR(VLOOKUP($A5563, 'Fielding Data'!$A$1:$H$12056, 5, 0), 0)</f>
        <v>32</v>
      </c>
      <c r="R5563" s="13">
        <f>IFERROR(VLOOKUP($A5563, 'Fielding Data'!$A$1:$H$12056, 6, 0), 0)</f>
        <v>1</v>
      </c>
      <c r="S5563" s="13">
        <f>IFERROR(VLOOKUP($A5563, 'Fielding Data'!$A$1:$H$12056, 7, 0), 0)</f>
        <v>0</v>
      </c>
      <c r="T5563" s="13">
        <f>IFERROR(VLOOKUP($A5563, 'Fielding Data'!$A$1:$H$12056, 8, 0), 0)</f>
        <v>1</v>
      </c>
      <c r="U5563" s="13">
        <f>SUMIFS('Fielding Data'!E:E, 'Fielding Data'!$A:$A, $A5563)</f>
        <v>130</v>
      </c>
      <c r="V5563" s="13">
        <f>SUMIFS('Fielding Data'!F:F, 'Fielding Data'!$A:$A, $A5563)</f>
        <v>4</v>
      </c>
      <c r="W5563" s="13">
        <f>SUMIFS('Fielding Data'!G:G, 'Fielding Data'!$A:$A, $A5563)</f>
        <v>2</v>
      </c>
      <c r="X5563" s="13">
        <f>SUMIFS('Fielding Data'!H:H, 'Fielding Data'!$A:$A, $A5563)</f>
        <v>2</v>
      </c>
    </row>
    <row r="5564" spans="1:24" x14ac:dyDescent="0.3">
      <c r="A5564" s="13" t="str">
        <f t="shared" si="173"/>
        <v>perezma022014</v>
      </c>
      <c r="B5564" s="16" t="s">
        <v>1803</v>
      </c>
      <c r="C5564" s="16">
        <v>2014</v>
      </c>
      <c r="D5564" s="16">
        <v>8</v>
      </c>
      <c r="E5564" s="16">
        <v>1</v>
      </c>
      <c r="F5564" s="16">
        <v>0</v>
      </c>
      <c r="G5564" s="16">
        <v>0</v>
      </c>
      <c r="H5564" s="16">
        <v>0</v>
      </c>
      <c r="I5564" s="16">
        <v>0</v>
      </c>
      <c r="J5564" s="16">
        <v>0</v>
      </c>
      <c r="K5564" s="16">
        <v>0</v>
      </c>
      <c r="L5564" s="16">
        <v>0</v>
      </c>
      <c r="M5564" s="16">
        <v>0</v>
      </c>
      <c r="N5564" s="16">
        <v>0</v>
      </c>
      <c r="O5564" s="16">
        <v>1</v>
      </c>
      <c r="P5564" s="13" t="str">
        <f t="shared" si="172"/>
        <v>P</v>
      </c>
      <c r="Q5564" s="13">
        <f>IFERROR(VLOOKUP($A5564, 'Fielding Data'!$A$1:$H$12056, 5, 0), 0)</f>
        <v>1</v>
      </c>
      <c r="R5564" s="13">
        <f>IFERROR(VLOOKUP($A5564, 'Fielding Data'!$A$1:$H$12056, 6, 0), 0)</f>
        <v>5</v>
      </c>
      <c r="S5564" s="13">
        <f>IFERROR(VLOOKUP($A5564, 'Fielding Data'!$A$1:$H$12056, 7, 0), 0)</f>
        <v>0</v>
      </c>
      <c r="T5564" s="13">
        <f>IFERROR(VLOOKUP($A5564, 'Fielding Data'!$A$1:$H$12056, 8, 0), 0)</f>
        <v>1</v>
      </c>
      <c r="U5564" s="13">
        <f>SUMIFS('Fielding Data'!E:E, 'Fielding Data'!$A:$A, $A5564)</f>
        <v>1</v>
      </c>
      <c r="V5564" s="13">
        <f>SUMIFS('Fielding Data'!F:F, 'Fielding Data'!$A:$A, $A5564)</f>
        <v>5</v>
      </c>
      <c r="W5564" s="13">
        <f>SUMIFS('Fielding Data'!G:G, 'Fielding Data'!$A:$A, $A5564)</f>
        <v>0</v>
      </c>
      <c r="X5564" s="13">
        <f>SUMIFS('Fielding Data'!H:H, 'Fielding Data'!$A:$A, $A5564)</f>
        <v>1</v>
      </c>
    </row>
    <row r="5565" spans="1:24" x14ac:dyDescent="0.3">
      <c r="A5565" s="13" t="str">
        <f t="shared" si="173"/>
        <v>perezol012014</v>
      </c>
      <c r="B5565" s="16" t="s">
        <v>325</v>
      </c>
      <c r="C5565" s="16">
        <v>2014</v>
      </c>
      <c r="D5565" s="16">
        <v>68</v>
      </c>
      <c r="E5565" s="16">
        <v>0</v>
      </c>
      <c r="F5565" s="16">
        <v>0</v>
      </c>
      <c r="G5565" s="16">
        <v>0</v>
      </c>
      <c r="H5565" s="16">
        <v>0</v>
      </c>
      <c r="I5565" s="16">
        <v>0</v>
      </c>
      <c r="J5565" s="16">
        <v>0</v>
      </c>
      <c r="K5565" s="16">
        <v>0</v>
      </c>
      <c r="L5565" s="16">
        <v>0</v>
      </c>
      <c r="M5565" s="16">
        <v>0</v>
      </c>
      <c r="N5565" s="16">
        <v>0</v>
      </c>
      <c r="O5565" s="16">
        <v>0</v>
      </c>
      <c r="P5565" s="13" t="str">
        <f t="shared" si="172"/>
        <v>P</v>
      </c>
      <c r="Q5565" s="13">
        <f>IFERROR(VLOOKUP($A5565, 'Fielding Data'!$A$1:$H$12056, 5, 0), 0)</f>
        <v>1</v>
      </c>
      <c r="R5565" s="13">
        <f>IFERROR(VLOOKUP($A5565, 'Fielding Data'!$A$1:$H$12056, 6, 0), 0)</f>
        <v>5</v>
      </c>
      <c r="S5565" s="13">
        <f>IFERROR(VLOOKUP($A5565, 'Fielding Data'!$A$1:$H$12056, 7, 0), 0)</f>
        <v>1</v>
      </c>
      <c r="T5565" s="13">
        <f>IFERROR(VLOOKUP($A5565, 'Fielding Data'!$A$1:$H$12056, 8, 0), 0)</f>
        <v>0</v>
      </c>
      <c r="U5565" s="13">
        <f>SUMIFS('Fielding Data'!E:E, 'Fielding Data'!$A:$A, $A5565)</f>
        <v>1</v>
      </c>
      <c r="V5565" s="13">
        <f>SUMIFS('Fielding Data'!F:F, 'Fielding Data'!$A:$A, $A5565)</f>
        <v>5</v>
      </c>
      <c r="W5565" s="13">
        <f>SUMIFS('Fielding Data'!G:G, 'Fielding Data'!$A:$A, $A5565)</f>
        <v>1</v>
      </c>
      <c r="X5565" s="13">
        <f>SUMIFS('Fielding Data'!H:H, 'Fielding Data'!$A:$A, $A5565)</f>
        <v>0</v>
      </c>
    </row>
    <row r="5566" spans="1:24" x14ac:dyDescent="0.3">
      <c r="A5566" s="13" t="str">
        <f t="shared" si="173"/>
        <v>perezro022014</v>
      </c>
      <c r="B5566" s="16" t="s">
        <v>2242</v>
      </c>
      <c r="C5566" s="16">
        <v>2014</v>
      </c>
      <c r="D5566" s="16">
        <v>29</v>
      </c>
      <c r="E5566" s="16">
        <v>85</v>
      </c>
      <c r="F5566" s="16">
        <v>10</v>
      </c>
      <c r="G5566" s="16">
        <v>23</v>
      </c>
      <c r="H5566" s="16">
        <v>5</v>
      </c>
      <c r="I5566" s="16">
        <v>0</v>
      </c>
      <c r="J5566" s="16">
        <v>1</v>
      </c>
      <c r="K5566" s="16">
        <v>4</v>
      </c>
      <c r="L5566" s="16">
        <v>0</v>
      </c>
      <c r="M5566" s="16">
        <v>0</v>
      </c>
      <c r="N5566" s="16">
        <v>5</v>
      </c>
      <c r="O5566" s="16">
        <v>26</v>
      </c>
      <c r="P5566" s="13" t="str">
        <f t="shared" si="172"/>
        <v>C</v>
      </c>
      <c r="Q5566" s="13">
        <f>IFERROR(VLOOKUP($A5566, 'Fielding Data'!$A$1:$H$12056, 5, 0), 0)</f>
        <v>217</v>
      </c>
      <c r="R5566" s="13">
        <f>IFERROR(VLOOKUP($A5566, 'Fielding Data'!$A$1:$H$12056, 6, 0), 0)</f>
        <v>24</v>
      </c>
      <c r="S5566" s="13">
        <f>IFERROR(VLOOKUP($A5566, 'Fielding Data'!$A$1:$H$12056, 7, 0), 0)</f>
        <v>3</v>
      </c>
      <c r="T5566" s="13">
        <f>IFERROR(VLOOKUP($A5566, 'Fielding Data'!$A$1:$H$12056, 8, 0), 0)</f>
        <v>2</v>
      </c>
      <c r="U5566" s="13">
        <f>SUMIFS('Fielding Data'!E:E, 'Fielding Data'!$A:$A, $A5566)</f>
        <v>217</v>
      </c>
      <c r="V5566" s="13">
        <f>SUMIFS('Fielding Data'!F:F, 'Fielding Data'!$A:$A, $A5566)</f>
        <v>24</v>
      </c>
      <c r="W5566" s="13">
        <f>SUMIFS('Fielding Data'!G:G, 'Fielding Data'!$A:$A, $A5566)</f>
        <v>3</v>
      </c>
      <c r="X5566" s="13">
        <f>SUMIFS('Fielding Data'!H:H, 'Fielding Data'!$A:$A, $A5566)</f>
        <v>2</v>
      </c>
    </row>
    <row r="5567" spans="1:24" x14ac:dyDescent="0.3">
      <c r="A5567" s="13" t="str">
        <f t="shared" si="173"/>
        <v>perezsa022014</v>
      </c>
      <c r="B5567" s="16" t="s">
        <v>1584</v>
      </c>
      <c r="C5567" s="16">
        <v>2014</v>
      </c>
      <c r="D5567" s="16">
        <v>150</v>
      </c>
      <c r="E5567" s="16">
        <v>578</v>
      </c>
      <c r="F5567" s="16">
        <v>57</v>
      </c>
      <c r="G5567" s="16">
        <v>150</v>
      </c>
      <c r="H5567" s="16">
        <v>28</v>
      </c>
      <c r="I5567" s="16">
        <v>2</v>
      </c>
      <c r="J5567" s="16">
        <v>17</v>
      </c>
      <c r="K5567" s="16">
        <v>70</v>
      </c>
      <c r="L5567" s="16">
        <v>1</v>
      </c>
      <c r="M5567" s="16">
        <v>0</v>
      </c>
      <c r="N5567" s="16">
        <v>22</v>
      </c>
      <c r="O5567" s="16">
        <v>85</v>
      </c>
      <c r="P5567" s="13" t="str">
        <f t="shared" si="172"/>
        <v>C</v>
      </c>
      <c r="Q5567" s="13">
        <f>IFERROR(VLOOKUP($A5567, 'Fielding Data'!$A$1:$H$12056, 5, 0), 0)</f>
        <v>1037</v>
      </c>
      <c r="R5567" s="13">
        <f>IFERROR(VLOOKUP($A5567, 'Fielding Data'!$A$1:$H$12056, 6, 0), 0)</f>
        <v>72</v>
      </c>
      <c r="S5567" s="13">
        <f>IFERROR(VLOOKUP($A5567, 'Fielding Data'!$A$1:$H$12056, 7, 0), 0)</f>
        <v>9</v>
      </c>
      <c r="T5567" s="13">
        <f>IFERROR(VLOOKUP($A5567, 'Fielding Data'!$A$1:$H$12056, 8, 0), 0)</f>
        <v>5</v>
      </c>
      <c r="U5567" s="13">
        <f>SUMIFS('Fielding Data'!E:E, 'Fielding Data'!$A:$A, $A5567)</f>
        <v>1037</v>
      </c>
      <c r="V5567" s="13">
        <f>SUMIFS('Fielding Data'!F:F, 'Fielding Data'!$A:$A, $A5567)</f>
        <v>72</v>
      </c>
      <c r="W5567" s="13">
        <f>SUMIFS('Fielding Data'!G:G, 'Fielding Data'!$A:$A, $A5567)</f>
        <v>9</v>
      </c>
      <c r="X5567" s="13">
        <f>SUMIFS('Fielding Data'!H:H, 'Fielding Data'!$A:$A, $A5567)</f>
        <v>5</v>
      </c>
    </row>
    <row r="5568" spans="1:24" x14ac:dyDescent="0.3">
      <c r="A5568" s="13" t="str">
        <f t="shared" si="173"/>
        <v>perkigl012014</v>
      </c>
      <c r="B5568" s="16" t="s">
        <v>712</v>
      </c>
      <c r="C5568" s="16">
        <v>2014</v>
      </c>
      <c r="D5568" s="16">
        <v>63</v>
      </c>
      <c r="E5568" s="16">
        <v>0</v>
      </c>
      <c r="F5568" s="16">
        <v>0</v>
      </c>
      <c r="G5568" s="16">
        <v>0</v>
      </c>
      <c r="H5568" s="16">
        <v>0</v>
      </c>
      <c r="I5568" s="16">
        <v>0</v>
      </c>
      <c r="J5568" s="16">
        <v>0</v>
      </c>
      <c r="K5568" s="16">
        <v>0</v>
      </c>
      <c r="L5568" s="16">
        <v>0</v>
      </c>
      <c r="M5568" s="16">
        <v>0</v>
      </c>
      <c r="N5568" s="16">
        <v>0</v>
      </c>
      <c r="O5568" s="16">
        <v>0</v>
      </c>
      <c r="P5568" s="13" t="str">
        <f t="shared" si="172"/>
        <v>P</v>
      </c>
      <c r="Q5568" s="13">
        <f>IFERROR(VLOOKUP($A5568, 'Fielding Data'!$A$1:$H$12056, 5, 0), 0)</f>
        <v>2</v>
      </c>
      <c r="R5568" s="13">
        <f>IFERROR(VLOOKUP($A5568, 'Fielding Data'!$A$1:$H$12056, 6, 0), 0)</f>
        <v>8</v>
      </c>
      <c r="S5568" s="13">
        <f>IFERROR(VLOOKUP($A5568, 'Fielding Data'!$A$1:$H$12056, 7, 0), 0)</f>
        <v>0</v>
      </c>
      <c r="T5568" s="13">
        <f>IFERROR(VLOOKUP($A5568, 'Fielding Data'!$A$1:$H$12056, 8, 0), 0)</f>
        <v>0</v>
      </c>
      <c r="U5568" s="13">
        <f>SUMIFS('Fielding Data'!E:E, 'Fielding Data'!$A:$A, $A5568)</f>
        <v>2</v>
      </c>
      <c r="V5568" s="13">
        <f>SUMIFS('Fielding Data'!F:F, 'Fielding Data'!$A:$A, $A5568)</f>
        <v>8</v>
      </c>
      <c r="W5568" s="13">
        <f>SUMIFS('Fielding Data'!G:G, 'Fielding Data'!$A:$A, $A5568)</f>
        <v>0</v>
      </c>
      <c r="X5568" s="13">
        <f>SUMIFS('Fielding Data'!H:H, 'Fielding Data'!$A:$A, $A5568)</f>
        <v>0</v>
      </c>
    </row>
    <row r="5569" spans="1:24" x14ac:dyDescent="0.3">
      <c r="A5569" s="13" t="str">
        <f t="shared" si="173"/>
        <v>peterja012014</v>
      </c>
      <c r="B5569" s="16" t="s">
        <v>2243</v>
      </c>
      <c r="C5569" s="16">
        <v>2014</v>
      </c>
      <c r="D5569" s="16">
        <v>27</v>
      </c>
      <c r="E5569" s="16">
        <v>53</v>
      </c>
      <c r="F5569" s="16">
        <v>3</v>
      </c>
      <c r="G5569" s="16">
        <v>6</v>
      </c>
      <c r="H5569" s="16">
        <v>0</v>
      </c>
      <c r="I5569" s="16">
        <v>0</v>
      </c>
      <c r="J5569" s="16">
        <v>0</v>
      </c>
      <c r="K5569" s="16">
        <v>0</v>
      </c>
      <c r="L5569" s="16">
        <v>2</v>
      </c>
      <c r="M5569" s="16">
        <v>0</v>
      </c>
      <c r="N5569" s="16">
        <v>2</v>
      </c>
      <c r="O5569" s="16">
        <v>18</v>
      </c>
      <c r="P5569" s="13" t="str">
        <f t="shared" si="172"/>
        <v>2B</v>
      </c>
      <c r="Q5569" s="13">
        <f>IFERROR(VLOOKUP($A5569, 'Fielding Data'!$A$1:$H$12056, 5, 0), 0)</f>
        <v>21</v>
      </c>
      <c r="R5569" s="13">
        <f>IFERROR(VLOOKUP($A5569, 'Fielding Data'!$A$1:$H$12056, 6, 0), 0)</f>
        <v>32</v>
      </c>
      <c r="S5569" s="13">
        <f>IFERROR(VLOOKUP($A5569, 'Fielding Data'!$A$1:$H$12056, 7, 0), 0)</f>
        <v>2</v>
      </c>
      <c r="T5569" s="13">
        <f>IFERROR(VLOOKUP($A5569, 'Fielding Data'!$A$1:$H$12056, 8, 0), 0)</f>
        <v>4</v>
      </c>
      <c r="U5569" s="13">
        <f>SUMIFS('Fielding Data'!E:E, 'Fielding Data'!$A:$A, $A5569)</f>
        <v>23</v>
      </c>
      <c r="V5569" s="13">
        <f>SUMIFS('Fielding Data'!F:F, 'Fielding Data'!$A:$A, $A5569)</f>
        <v>51</v>
      </c>
      <c r="W5569" s="13">
        <f>SUMIFS('Fielding Data'!G:G, 'Fielding Data'!$A:$A, $A5569)</f>
        <v>4</v>
      </c>
      <c r="X5569" s="13">
        <f>SUMIFS('Fielding Data'!H:H, 'Fielding Data'!$A:$A, $A5569)</f>
        <v>4</v>
      </c>
    </row>
    <row r="5570" spans="1:24" x14ac:dyDescent="0.3">
      <c r="A5570" s="13" t="str">
        <f t="shared" si="173"/>
        <v>petitgr012014</v>
      </c>
      <c r="B5570" s="16" t="s">
        <v>985</v>
      </c>
      <c r="C5570" s="16">
        <v>2014</v>
      </c>
      <c r="D5570" s="16">
        <v>37</v>
      </c>
      <c r="E5570" s="16">
        <v>97</v>
      </c>
      <c r="F5570" s="16">
        <v>14</v>
      </c>
      <c r="G5570" s="16">
        <v>27</v>
      </c>
      <c r="H5570" s="16">
        <v>8</v>
      </c>
      <c r="I5570" s="16">
        <v>0</v>
      </c>
      <c r="J5570" s="16">
        <v>2</v>
      </c>
      <c r="K5570" s="16">
        <v>9</v>
      </c>
      <c r="L5570" s="16">
        <v>0</v>
      </c>
      <c r="M5570" s="16">
        <v>1</v>
      </c>
      <c r="N5570" s="16">
        <v>1</v>
      </c>
      <c r="O5570" s="16">
        <v>25</v>
      </c>
      <c r="P5570" s="13" t="str">
        <f t="shared" ref="P5570:P5633" si="174">IFERROR(VLOOKUP($A5570, Fielding, 4, 0), "Other")</f>
        <v>2B</v>
      </c>
      <c r="Q5570" s="13">
        <f>IFERROR(VLOOKUP($A5570, 'Fielding Data'!$A$1:$H$12056, 5, 0), 0)</f>
        <v>2</v>
      </c>
      <c r="R5570" s="13">
        <f>IFERROR(VLOOKUP($A5570, 'Fielding Data'!$A$1:$H$12056, 6, 0), 0)</f>
        <v>4</v>
      </c>
      <c r="S5570" s="13">
        <f>IFERROR(VLOOKUP($A5570, 'Fielding Data'!$A$1:$H$12056, 7, 0), 0)</f>
        <v>0</v>
      </c>
      <c r="T5570" s="13">
        <f>IFERROR(VLOOKUP($A5570, 'Fielding Data'!$A$1:$H$12056, 8, 0), 0)</f>
        <v>1</v>
      </c>
      <c r="U5570" s="13">
        <f>SUMIFS('Fielding Data'!E:E, 'Fielding Data'!$A:$A, $A5570)</f>
        <v>33</v>
      </c>
      <c r="V5570" s="13">
        <f>SUMIFS('Fielding Data'!F:F, 'Fielding Data'!$A:$A, $A5570)</f>
        <v>70</v>
      </c>
      <c r="W5570" s="13">
        <f>SUMIFS('Fielding Data'!G:G, 'Fielding Data'!$A:$A, $A5570)</f>
        <v>2</v>
      </c>
      <c r="X5570" s="13">
        <f>SUMIFS('Fielding Data'!H:H, 'Fielding Data'!$A:$A, $A5570)</f>
        <v>17</v>
      </c>
    </row>
    <row r="5571" spans="1:24" x14ac:dyDescent="0.3">
      <c r="A5571" s="13" t="str">
        <f t="shared" ref="A5571:A5634" si="175">B5571&amp;C5571</f>
        <v>petityu012014</v>
      </c>
      <c r="B5571" s="16" t="s">
        <v>713</v>
      </c>
      <c r="C5571" s="16">
        <v>2014</v>
      </c>
      <c r="D5571" s="16">
        <v>39</v>
      </c>
      <c r="E5571" s="16">
        <v>25</v>
      </c>
      <c r="F5571" s="16">
        <v>2</v>
      </c>
      <c r="G5571" s="16">
        <v>1</v>
      </c>
      <c r="H5571" s="16">
        <v>0</v>
      </c>
      <c r="I5571" s="16">
        <v>0</v>
      </c>
      <c r="J5571" s="16">
        <v>0</v>
      </c>
      <c r="K5571" s="16">
        <v>0</v>
      </c>
      <c r="L5571" s="16">
        <v>0</v>
      </c>
      <c r="M5571" s="16">
        <v>0</v>
      </c>
      <c r="N5571" s="16">
        <v>1</v>
      </c>
      <c r="O5571" s="16">
        <v>13</v>
      </c>
      <c r="P5571" s="13" t="str">
        <f t="shared" si="174"/>
        <v>P</v>
      </c>
      <c r="Q5571" s="13">
        <f>IFERROR(VLOOKUP($A5571, 'Fielding Data'!$A$1:$H$12056, 5, 0), 0)</f>
        <v>7</v>
      </c>
      <c r="R5571" s="13">
        <f>IFERROR(VLOOKUP($A5571, 'Fielding Data'!$A$1:$H$12056, 6, 0), 0)</f>
        <v>5</v>
      </c>
      <c r="S5571" s="13">
        <f>IFERROR(VLOOKUP($A5571, 'Fielding Data'!$A$1:$H$12056, 7, 0), 0)</f>
        <v>2</v>
      </c>
      <c r="T5571" s="13">
        <f>IFERROR(VLOOKUP($A5571, 'Fielding Data'!$A$1:$H$12056, 8, 0), 0)</f>
        <v>0</v>
      </c>
      <c r="U5571" s="13">
        <f>SUMIFS('Fielding Data'!E:E, 'Fielding Data'!$A:$A, $A5571)</f>
        <v>7</v>
      </c>
      <c r="V5571" s="13">
        <f>SUMIFS('Fielding Data'!F:F, 'Fielding Data'!$A:$A, $A5571)</f>
        <v>5</v>
      </c>
      <c r="W5571" s="13">
        <f>SUMIFS('Fielding Data'!G:G, 'Fielding Data'!$A:$A, $A5571)</f>
        <v>2</v>
      </c>
      <c r="X5571" s="13">
        <f>SUMIFS('Fielding Data'!H:H, 'Fielding Data'!$A:$A, $A5571)</f>
        <v>0</v>
      </c>
    </row>
    <row r="5572" spans="1:24" x14ac:dyDescent="0.3">
      <c r="A5572" s="13" t="str">
        <f t="shared" si="175"/>
        <v>petrija012014</v>
      </c>
      <c r="B5572" s="16" t="s">
        <v>2022</v>
      </c>
      <c r="C5572" s="16">
        <v>2014</v>
      </c>
      <c r="D5572" s="16">
        <v>67</v>
      </c>
      <c r="E5572" s="16">
        <v>0</v>
      </c>
      <c r="F5572" s="16">
        <v>0</v>
      </c>
      <c r="G5572" s="16">
        <v>0</v>
      </c>
      <c r="H5572" s="16">
        <v>0</v>
      </c>
      <c r="I5572" s="16">
        <v>0</v>
      </c>
      <c r="J5572" s="16">
        <v>0</v>
      </c>
      <c r="K5572" s="16">
        <v>0</v>
      </c>
      <c r="L5572" s="16">
        <v>0</v>
      </c>
      <c r="M5572" s="16">
        <v>0</v>
      </c>
      <c r="N5572" s="16">
        <v>0</v>
      </c>
      <c r="O5572" s="16">
        <v>0</v>
      </c>
      <c r="P5572" s="13" t="str">
        <f t="shared" si="174"/>
        <v>P</v>
      </c>
      <c r="Q5572" s="13">
        <f>IFERROR(VLOOKUP($A5572, 'Fielding Data'!$A$1:$H$12056, 5, 0), 0)</f>
        <v>6</v>
      </c>
      <c r="R5572" s="13">
        <f>IFERROR(VLOOKUP($A5572, 'Fielding Data'!$A$1:$H$12056, 6, 0), 0)</f>
        <v>7</v>
      </c>
      <c r="S5572" s="13">
        <f>IFERROR(VLOOKUP($A5572, 'Fielding Data'!$A$1:$H$12056, 7, 0), 0)</f>
        <v>0</v>
      </c>
      <c r="T5572" s="13">
        <f>IFERROR(VLOOKUP($A5572, 'Fielding Data'!$A$1:$H$12056, 8, 0), 0)</f>
        <v>1</v>
      </c>
      <c r="U5572" s="13">
        <f>SUMIFS('Fielding Data'!E:E, 'Fielding Data'!$A:$A, $A5572)</f>
        <v>6</v>
      </c>
      <c r="V5572" s="13">
        <f>SUMIFS('Fielding Data'!F:F, 'Fielding Data'!$A:$A, $A5572)</f>
        <v>7</v>
      </c>
      <c r="W5572" s="13">
        <f>SUMIFS('Fielding Data'!G:G, 'Fielding Data'!$A:$A, $A5572)</f>
        <v>0</v>
      </c>
      <c r="X5572" s="13">
        <f>SUMIFS('Fielding Data'!H:H, 'Fielding Data'!$A:$A, $A5572)</f>
        <v>1</v>
      </c>
    </row>
    <row r="5573" spans="1:24" x14ac:dyDescent="0.3">
      <c r="A5573" s="13" t="str">
        <f t="shared" si="175"/>
        <v>pettijo022014</v>
      </c>
      <c r="B5573" s="16" t="s">
        <v>2023</v>
      </c>
      <c r="C5573" s="16">
        <v>2014</v>
      </c>
      <c r="D5573" s="16">
        <v>2</v>
      </c>
      <c r="E5573" s="16">
        <v>2</v>
      </c>
      <c r="F5573" s="16">
        <v>0</v>
      </c>
      <c r="G5573" s="16">
        <v>0</v>
      </c>
      <c r="H5573" s="16">
        <v>0</v>
      </c>
      <c r="I5573" s="16">
        <v>0</v>
      </c>
      <c r="J5573" s="16">
        <v>0</v>
      </c>
      <c r="K5573" s="16">
        <v>0</v>
      </c>
      <c r="L5573" s="16">
        <v>0</v>
      </c>
      <c r="M5573" s="16">
        <v>0</v>
      </c>
      <c r="N5573" s="16">
        <v>0</v>
      </c>
      <c r="O5573" s="16">
        <v>1</v>
      </c>
      <c r="P5573" s="13" t="str">
        <f t="shared" si="174"/>
        <v>P</v>
      </c>
      <c r="Q5573" s="13">
        <f>IFERROR(VLOOKUP($A5573, 'Fielding Data'!$A$1:$H$12056, 5, 0), 0)</f>
        <v>0</v>
      </c>
      <c r="R5573" s="13">
        <f>IFERROR(VLOOKUP($A5573, 'Fielding Data'!$A$1:$H$12056, 6, 0), 0)</f>
        <v>1</v>
      </c>
      <c r="S5573" s="13">
        <f>IFERROR(VLOOKUP($A5573, 'Fielding Data'!$A$1:$H$12056, 7, 0), 0)</f>
        <v>0</v>
      </c>
      <c r="T5573" s="13">
        <f>IFERROR(VLOOKUP($A5573, 'Fielding Data'!$A$1:$H$12056, 8, 0), 0)</f>
        <v>0</v>
      </c>
      <c r="U5573" s="13">
        <f>SUMIFS('Fielding Data'!E:E, 'Fielding Data'!$A:$A, $A5573)</f>
        <v>0</v>
      </c>
      <c r="V5573" s="13">
        <f>SUMIFS('Fielding Data'!F:F, 'Fielding Data'!$A:$A, $A5573)</f>
        <v>1</v>
      </c>
      <c r="W5573" s="13">
        <f>SUMIFS('Fielding Data'!G:G, 'Fielding Data'!$A:$A, $A5573)</f>
        <v>0</v>
      </c>
      <c r="X5573" s="13">
        <f>SUMIFS('Fielding Data'!H:H, 'Fielding Data'!$A:$A, $A5573)</f>
        <v>0</v>
      </c>
    </row>
    <row r="5574" spans="1:24" x14ac:dyDescent="0.3">
      <c r="A5574" s="13" t="str">
        <f t="shared" si="175"/>
        <v>phamth012014</v>
      </c>
      <c r="B5574" s="16" t="s">
        <v>2244</v>
      </c>
      <c r="C5574" s="16">
        <v>2014</v>
      </c>
      <c r="D5574" s="16">
        <v>6</v>
      </c>
      <c r="E5574" s="16">
        <v>2</v>
      </c>
      <c r="F5574" s="16">
        <v>0</v>
      </c>
      <c r="G5574" s="16">
        <v>0</v>
      </c>
      <c r="H5574" s="16">
        <v>0</v>
      </c>
      <c r="I5574" s="16">
        <v>0</v>
      </c>
      <c r="J5574" s="16">
        <v>0</v>
      </c>
      <c r="K5574" s="16">
        <v>0</v>
      </c>
      <c r="L5574" s="16">
        <v>0</v>
      </c>
      <c r="M5574" s="16">
        <v>0</v>
      </c>
      <c r="N5574" s="16">
        <v>0</v>
      </c>
      <c r="O5574" s="16">
        <v>2</v>
      </c>
      <c r="P5574" s="13" t="str">
        <f t="shared" si="174"/>
        <v>LF</v>
      </c>
      <c r="Q5574" s="13">
        <f>IFERROR(VLOOKUP($A5574, 'Fielding Data'!$A$1:$H$12056, 5, 0), 0)</f>
        <v>2</v>
      </c>
      <c r="R5574" s="13">
        <f>IFERROR(VLOOKUP($A5574, 'Fielding Data'!$A$1:$H$12056, 6, 0), 0)</f>
        <v>0</v>
      </c>
      <c r="S5574" s="13">
        <f>IFERROR(VLOOKUP($A5574, 'Fielding Data'!$A$1:$H$12056, 7, 0), 0)</f>
        <v>0</v>
      </c>
      <c r="T5574" s="13">
        <f>IFERROR(VLOOKUP($A5574, 'Fielding Data'!$A$1:$H$12056, 8, 0), 0)</f>
        <v>0</v>
      </c>
      <c r="U5574" s="13">
        <f>SUMIFS('Fielding Data'!E:E, 'Fielding Data'!$A:$A, $A5574)</f>
        <v>4</v>
      </c>
      <c r="V5574" s="13">
        <f>SUMIFS('Fielding Data'!F:F, 'Fielding Data'!$A:$A, $A5574)</f>
        <v>0</v>
      </c>
      <c r="W5574" s="13">
        <f>SUMIFS('Fielding Data'!G:G, 'Fielding Data'!$A:$A, $A5574)</f>
        <v>0</v>
      </c>
      <c r="X5574" s="13">
        <f>SUMIFS('Fielding Data'!H:H, 'Fielding Data'!$A:$A, $A5574)</f>
        <v>0</v>
      </c>
    </row>
    <row r="5575" spans="1:24" x14ac:dyDescent="0.3">
      <c r="A5575" s="13" t="str">
        <f t="shared" si="175"/>
        <v>phegljo012014</v>
      </c>
      <c r="B5575" s="16" t="s">
        <v>2024</v>
      </c>
      <c r="C5575" s="16">
        <v>2014</v>
      </c>
      <c r="D5575" s="16">
        <v>11</v>
      </c>
      <c r="E5575" s="16">
        <v>37</v>
      </c>
      <c r="F5575" s="16">
        <v>4</v>
      </c>
      <c r="G5575" s="16">
        <v>8</v>
      </c>
      <c r="H5575" s="16">
        <v>2</v>
      </c>
      <c r="I5575" s="16">
        <v>0</v>
      </c>
      <c r="J5575" s="16">
        <v>3</v>
      </c>
      <c r="K5575" s="16">
        <v>7</v>
      </c>
      <c r="L5575" s="16">
        <v>0</v>
      </c>
      <c r="M5575" s="16">
        <v>0</v>
      </c>
      <c r="N5575" s="16">
        <v>0</v>
      </c>
      <c r="O5575" s="16">
        <v>11</v>
      </c>
      <c r="P5575" s="13" t="str">
        <f t="shared" si="174"/>
        <v>C</v>
      </c>
      <c r="Q5575" s="13">
        <f>IFERROR(VLOOKUP($A5575, 'Fielding Data'!$A$1:$H$12056, 5, 0), 0)</f>
        <v>75</v>
      </c>
      <c r="R5575" s="13">
        <f>IFERROR(VLOOKUP($A5575, 'Fielding Data'!$A$1:$H$12056, 6, 0), 0)</f>
        <v>13</v>
      </c>
      <c r="S5575" s="13">
        <f>IFERROR(VLOOKUP($A5575, 'Fielding Data'!$A$1:$H$12056, 7, 0), 0)</f>
        <v>1</v>
      </c>
      <c r="T5575" s="13">
        <f>IFERROR(VLOOKUP($A5575, 'Fielding Data'!$A$1:$H$12056, 8, 0), 0)</f>
        <v>1</v>
      </c>
      <c r="U5575" s="13">
        <f>SUMIFS('Fielding Data'!E:E, 'Fielding Data'!$A:$A, $A5575)</f>
        <v>75</v>
      </c>
      <c r="V5575" s="13">
        <f>SUMIFS('Fielding Data'!F:F, 'Fielding Data'!$A:$A, $A5575)</f>
        <v>13</v>
      </c>
      <c r="W5575" s="13">
        <f>SUMIFS('Fielding Data'!G:G, 'Fielding Data'!$A:$A, $A5575)</f>
        <v>1</v>
      </c>
      <c r="X5575" s="13">
        <f>SUMIFS('Fielding Data'!H:H, 'Fielding Data'!$A:$A, $A5575)</f>
        <v>1</v>
      </c>
    </row>
    <row r="5576" spans="1:24" x14ac:dyDescent="0.3">
      <c r="A5576" s="13" t="str">
        <f t="shared" si="175"/>
        <v>phelpco012014</v>
      </c>
      <c r="B5576" s="16" t="s">
        <v>1585</v>
      </c>
      <c r="C5576" s="16">
        <v>2014</v>
      </c>
      <c r="D5576" s="16">
        <v>3</v>
      </c>
      <c r="E5576" s="16">
        <v>3</v>
      </c>
      <c r="F5576" s="16">
        <v>0</v>
      </c>
      <c r="G5576" s="16">
        <v>0</v>
      </c>
      <c r="H5576" s="16">
        <v>0</v>
      </c>
      <c r="I5576" s="16">
        <v>0</v>
      </c>
      <c r="J5576" s="16">
        <v>0</v>
      </c>
      <c r="K5576" s="16">
        <v>0</v>
      </c>
      <c r="L5576" s="16">
        <v>0</v>
      </c>
      <c r="M5576" s="16">
        <v>0</v>
      </c>
      <c r="N5576" s="16">
        <v>0</v>
      </c>
      <c r="O5576" s="16">
        <v>0</v>
      </c>
      <c r="P5576" s="13" t="str">
        <f t="shared" si="174"/>
        <v>Other</v>
      </c>
      <c r="Q5576" s="13">
        <f>IFERROR(VLOOKUP($A5576, 'Fielding Data'!$A$1:$H$12056, 5, 0), 0)</f>
        <v>0</v>
      </c>
      <c r="R5576" s="13">
        <f>IFERROR(VLOOKUP($A5576, 'Fielding Data'!$A$1:$H$12056, 6, 0), 0)</f>
        <v>0</v>
      </c>
      <c r="S5576" s="13">
        <f>IFERROR(VLOOKUP($A5576, 'Fielding Data'!$A$1:$H$12056, 7, 0), 0)</f>
        <v>0</v>
      </c>
      <c r="T5576" s="13">
        <f>IFERROR(VLOOKUP($A5576, 'Fielding Data'!$A$1:$H$12056, 8, 0), 0)</f>
        <v>0</v>
      </c>
      <c r="U5576" s="13">
        <f>SUMIFS('Fielding Data'!E:E, 'Fielding Data'!$A:$A, $A5576)</f>
        <v>0</v>
      </c>
      <c r="V5576" s="13">
        <f>SUMIFS('Fielding Data'!F:F, 'Fielding Data'!$A:$A, $A5576)</f>
        <v>0</v>
      </c>
      <c r="W5576" s="13">
        <f>SUMIFS('Fielding Data'!G:G, 'Fielding Data'!$A:$A, $A5576)</f>
        <v>0</v>
      </c>
      <c r="X5576" s="13">
        <f>SUMIFS('Fielding Data'!H:H, 'Fielding Data'!$A:$A, $A5576)</f>
        <v>0</v>
      </c>
    </row>
    <row r="5577" spans="1:24" x14ac:dyDescent="0.3">
      <c r="A5577" s="13" t="str">
        <f t="shared" si="175"/>
        <v>phelpda012014</v>
      </c>
      <c r="B5577" s="16" t="s">
        <v>1804</v>
      </c>
      <c r="C5577" s="16">
        <v>2014</v>
      </c>
      <c r="D5577" s="16">
        <v>32</v>
      </c>
      <c r="E5577" s="16">
        <v>4</v>
      </c>
      <c r="F5577" s="16">
        <v>0</v>
      </c>
      <c r="G5577" s="16">
        <v>0</v>
      </c>
      <c r="H5577" s="16">
        <v>0</v>
      </c>
      <c r="I5577" s="16">
        <v>0</v>
      </c>
      <c r="J5577" s="16">
        <v>0</v>
      </c>
      <c r="K5577" s="16">
        <v>0</v>
      </c>
      <c r="L5577" s="16">
        <v>0</v>
      </c>
      <c r="M5577" s="16">
        <v>0</v>
      </c>
      <c r="N5577" s="16">
        <v>0</v>
      </c>
      <c r="O5577" s="16">
        <v>1</v>
      </c>
      <c r="P5577" s="13" t="str">
        <f t="shared" si="174"/>
        <v>P</v>
      </c>
      <c r="Q5577" s="13">
        <f>IFERROR(VLOOKUP($A5577, 'Fielding Data'!$A$1:$H$12056, 5, 0), 0)</f>
        <v>10</v>
      </c>
      <c r="R5577" s="13">
        <f>IFERROR(VLOOKUP($A5577, 'Fielding Data'!$A$1:$H$12056, 6, 0), 0)</f>
        <v>18</v>
      </c>
      <c r="S5577" s="13">
        <f>IFERROR(VLOOKUP($A5577, 'Fielding Data'!$A$1:$H$12056, 7, 0), 0)</f>
        <v>0</v>
      </c>
      <c r="T5577" s="13">
        <f>IFERROR(VLOOKUP($A5577, 'Fielding Data'!$A$1:$H$12056, 8, 0), 0)</f>
        <v>2</v>
      </c>
      <c r="U5577" s="13">
        <f>SUMIFS('Fielding Data'!E:E, 'Fielding Data'!$A:$A, $A5577)</f>
        <v>10</v>
      </c>
      <c r="V5577" s="13">
        <f>SUMIFS('Fielding Data'!F:F, 'Fielding Data'!$A:$A, $A5577)</f>
        <v>18</v>
      </c>
      <c r="W5577" s="13">
        <f>SUMIFS('Fielding Data'!G:G, 'Fielding Data'!$A:$A, $A5577)</f>
        <v>0</v>
      </c>
      <c r="X5577" s="13">
        <f>SUMIFS('Fielding Data'!H:H, 'Fielding Data'!$A:$A, $A5577)</f>
        <v>2</v>
      </c>
    </row>
    <row r="5578" spans="1:24" x14ac:dyDescent="0.3">
      <c r="A5578" s="13" t="str">
        <f t="shared" si="175"/>
        <v>phillbr012014</v>
      </c>
      <c r="B5578" s="16" t="s">
        <v>326</v>
      </c>
      <c r="C5578" s="16">
        <v>2014</v>
      </c>
      <c r="D5578" s="16">
        <v>121</v>
      </c>
      <c r="E5578" s="16">
        <v>462</v>
      </c>
      <c r="F5578" s="16">
        <v>44</v>
      </c>
      <c r="G5578" s="16">
        <v>123</v>
      </c>
      <c r="H5578" s="16">
        <v>25</v>
      </c>
      <c r="I5578" s="16">
        <v>0</v>
      </c>
      <c r="J5578" s="16">
        <v>8</v>
      </c>
      <c r="K5578" s="16">
        <v>51</v>
      </c>
      <c r="L5578" s="16">
        <v>2</v>
      </c>
      <c r="M5578" s="16">
        <v>3</v>
      </c>
      <c r="N5578" s="16">
        <v>23</v>
      </c>
      <c r="O5578" s="16">
        <v>74</v>
      </c>
      <c r="P5578" s="13" t="str">
        <f t="shared" si="174"/>
        <v>2B</v>
      </c>
      <c r="Q5578" s="13">
        <f>IFERROR(VLOOKUP($A5578, 'Fielding Data'!$A$1:$H$12056, 5, 0), 0)</f>
        <v>216</v>
      </c>
      <c r="R5578" s="13">
        <f>IFERROR(VLOOKUP($A5578, 'Fielding Data'!$A$1:$H$12056, 6, 0), 0)</f>
        <v>307</v>
      </c>
      <c r="S5578" s="13">
        <f>IFERROR(VLOOKUP($A5578, 'Fielding Data'!$A$1:$H$12056, 7, 0), 0)</f>
        <v>2</v>
      </c>
      <c r="T5578" s="13">
        <f>IFERROR(VLOOKUP($A5578, 'Fielding Data'!$A$1:$H$12056, 8, 0), 0)</f>
        <v>68</v>
      </c>
      <c r="U5578" s="13">
        <f>SUMIFS('Fielding Data'!E:E, 'Fielding Data'!$A:$A, $A5578)</f>
        <v>216</v>
      </c>
      <c r="V5578" s="13">
        <f>SUMIFS('Fielding Data'!F:F, 'Fielding Data'!$A:$A, $A5578)</f>
        <v>307</v>
      </c>
      <c r="W5578" s="13">
        <f>SUMIFS('Fielding Data'!G:G, 'Fielding Data'!$A:$A, $A5578)</f>
        <v>2</v>
      </c>
      <c r="X5578" s="13">
        <f>SUMIFS('Fielding Data'!H:H, 'Fielding Data'!$A:$A, $A5578)</f>
        <v>68</v>
      </c>
    </row>
    <row r="5579" spans="1:24" x14ac:dyDescent="0.3">
      <c r="A5579" s="13" t="str">
        <f t="shared" si="175"/>
        <v>pillake012014</v>
      </c>
      <c r="B5579" s="16" t="s">
        <v>2025</v>
      </c>
      <c r="C5579" s="16">
        <v>2014</v>
      </c>
      <c r="D5579" s="16">
        <v>53</v>
      </c>
      <c r="E5579" s="16">
        <v>116</v>
      </c>
      <c r="F5579" s="16">
        <v>19</v>
      </c>
      <c r="G5579" s="16">
        <v>31</v>
      </c>
      <c r="H5579" s="16">
        <v>9</v>
      </c>
      <c r="I5579" s="16">
        <v>0</v>
      </c>
      <c r="J5579" s="16">
        <v>2</v>
      </c>
      <c r="K5579" s="16">
        <v>7</v>
      </c>
      <c r="L5579" s="16">
        <v>1</v>
      </c>
      <c r="M5579" s="16">
        <v>2</v>
      </c>
      <c r="N5579" s="16">
        <v>4</v>
      </c>
      <c r="O5579" s="16">
        <v>28</v>
      </c>
      <c r="P5579" s="13" t="str">
        <f t="shared" si="174"/>
        <v>CF</v>
      </c>
      <c r="Q5579" s="13">
        <f>IFERROR(VLOOKUP($A5579, 'Fielding Data'!$A$1:$H$12056, 5, 0), 0)</f>
        <v>33</v>
      </c>
      <c r="R5579" s="13">
        <f>IFERROR(VLOOKUP($A5579, 'Fielding Data'!$A$1:$H$12056, 6, 0), 0)</f>
        <v>1</v>
      </c>
      <c r="S5579" s="13">
        <f>IFERROR(VLOOKUP($A5579, 'Fielding Data'!$A$1:$H$12056, 7, 0), 0)</f>
        <v>0</v>
      </c>
      <c r="T5579" s="13">
        <f>IFERROR(VLOOKUP($A5579, 'Fielding Data'!$A$1:$H$12056, 8, 0), 0)</f>
        <v>0</v>
      </c>
      <c r="U5579" s="13">
        <f>SUMIFS('Fielding Data'!E:E, 'Fielding Data'!$A:$A, $A5579)</f>
        <v>142</v>
      </c>
      <c r="V5579" s="13">
        <f>SUMIFS('Fielding Data'!F:F, 'Fielding Data'!$A:$A, $A5579)</f>
        <v>4</v>
      </c>
      <c r="W5579" s="13">
        <f>SUMIFS('Fielding Data'!G:G, 'Fielding Data'!$A:$A, $A5579)</f>
        <v>0</v>
      </c>
      <c r="X5579" s="13">
        <f>SUMIFS('Fielding Data'!H:H, 'Fielding Data'!$A:$A, $A5579)</f>
        <v>0</v>
      </c>
    </row>
    <row r="5580" spans="1:24" x14ac:dyDescent="0.3">
      <c r="A5580" s="13" t="str">
        <f t="shared" si="175"/>
        <v>pimenst012014</v>
      </c>
      <c r="B5580" s="16" t="s">
        <v>2026</v>
      </c>
      <c r="C5580" s="16">
        <v>2014</v>
      </c>
      <c r="D5580" s="16">
        <v>20</v>
      </c>
      <c r="E5580" s="16">
        <v>5</v>
      </c>
      <c r="F5580" s="16">
        <v>0</v>
      </c>
      <c r="G5580" s="16">
        <v>0</v>
      </c>
      <c r="H5580" s="16">
        <v>0</v>
      </c>
      <c r="I5580" s="16">
        <v>0</v>
      </c>
      <c r="J5580" s="16">
        <v>0</v>
      </c>
      <c r="K5580" s="16">
        <v>0</v>
      </c>
      <c r="L5580" s="16">
        <v>0</v>
      </c>
      <c r="M5580" s="16">
        <v>0</v>
      </c>
      <c r="N5580" s="16">
        <v>0</v>
      </c>
      <c r="O5580" s="16">
        <v>3</v>
      </c>
      <c r="P5580" s="13" t="str">
        <f t="shared" si="174"/>
        <v>P</v>
      </c>
      <c r="Q5580" s="13">
        <f>IFERROR(VLOOKUP($A5580, 'Fielding Data'!$A$1:$H$12056, 5, 0), 0)</f>
        <v>0</v>
      </c>
      <c r="R5580" s="13">
        <f>IFERROR(VLOOKUP($A5580, 'Fielding Data'!$A$1:$H$12056, 6, 0), 0)</f>
        <v>1</v>
      </c>
      <c r="S5580" s="13">
        <f>IFERROR(VLOOKUP($A5580, 'Fielding Data'!$A$1:$H$12056, 7, 0), 0)</f>
        <v>0</v>
      </c>
      <c r="T5580" s="13">
        <f>IFERROR(VLOOKUP($A5580, 'Fielding Data'!$A$1:$H$12056, 8, 0), 0)</f>
        <v>0</v>
      </c>
      <c r="U5580" s="13">
        <f>SUMIFS('Fielding Data'!E:E, 'Fielding Data'!$A:$A, $A5580)</f>
        <v>0</v>
      </c>
      <c r="V5580" s="13">
        <f>SUMIFS('Fielding Data'!F:F, 'Fielding Data'!$A:$A, $A5580)</f>
        <v>1</v>
      </c>
      <c r="W5580" s="13">
        <f>SUMIFS('Fielding Data'!G:G, 'Fielding Data'!$A:$A, $A5580)</f>
        <v>0</v>
      </c>
      <c r="X5580" s="13">
        <f>SUMIFS('Fielding Data'!H:H, 'Fielding Data'!$A:$A, $A5580)</f>
        <v>0</v>
      </c>
    </row>
    <row r="5581" spans="1:24" x14ac:dyDescent="0.3">
      <c r="A5581" s="13" t="str">
        <f t="shared" si="175"/>
        <v>pinedmi012014</v>
      </c>
      <c r="B5581" s="16" t="s">
        <v>1589</v>
      </c>
      <c r="C5581" s="16">
        <v>2014</v>
      </c>
      <c r="D5581" s="16">
        <v>13</v>
      </c>
      <c r="E5581" s="16">
        <v>0</v>
      </c>
      <c r="F5581" s="16">
        <v>0</v>
      </c>
      <c r="G5581" s="16">
        <v>0</v>
      </c>
      <c r="H5581" s="16">
        <v>0</v>
      </c>
      <c r="I5581" s="16">
        <v>0</v>
      </c>
      <c r="J5581" s="16">
        <v>0</v>
      </c>
      <c r="K5581" s="16">
        <v>0</v>
      </c>
      <c r="L5581" s="16">
        <v>0</v>
      </c>
      <c r="M5581" s="16">
        <v>0</v>
      </c>
      <c r="N5581" s="16">
        <v>0</v>
      </c>
      <c r="O5581" s="16">
        <v>0</v>
      </c>
      <c r="P5581" s="13" t="str">
        <f t="shared" si="174"/>
        <v>P</v>
      </c>
      <c r="Q5581" s="13">
        <f>IFERROR(VLOOKUP($A5581, 'Fielding Data'!$A$1:$H$12056, 5, 0), 0)</f>
        <v>2</v>
      </c>
      <c r="R5581" s="13">
        <f>IFERROR(VLOOKUP($A5581, 'Fielding Data'!$A$1:$H$12056, 6, 0), 0)</f>
        <v>9</v>
      </c>
      <c r="S5581" s="13">
        <f>IFERROR(VLOOKUP($A5581, 'Fielding Data'!$A$1:$H$12056, 7, 0), 0)</f>
        <v>1</v>
      </c>
      <c r="T5581" s="13">
        <f>IFERROR(VLOOKUP($A5581, 'Fielding Data'!$A$1:$H$12056, 8, 0), 0)</f>
        <v>0</v>
      </c>
      <c r="U5581" s="13">
        <f>SUMIFS('Fielding Data'!E:E, 'Fielding Data'!$A:$A, $A5581)</f>
        <v>2</v>
      </c>
      <c r="V5581" s="13">
        <f>SUMIFS('Fielding Data'!F:F, 'Fielding Data'!$A:$A, $A5581)</f>
        <v>9</v>
      </c>
      <c r="W5581" s="13">
        <f>SUMIFS('Fielding Data'!G:G, 'Fielding Data'!$A:$A, $A5581)</f>
        <v>1</v>
      </c>
      <c r="X5581" s="13">
        <f>SUMIFS('Fielding Data'!H:H, 'Fielding Data'!$A:$A, $A5581)</f>
        <v>0</v>
      </c>
    </row>
    <row r="5582" spans="1:24" x14ac:dyDescent="0.3">
      <c r="A5582" s="13" t="str">
        <f t="shared" si="175"/>
        <v>pinoyo012014</v>
      </c>
      <c r="B5582" s="16" t="s">
        <v>2245</v>
      </c>
      <c r="C5582" s="16">
        <v>2014</v>
      </c>
      <c r="D5582" s="16">
        <v>11</v>
      </c>
      <c r="E5582" s="16">
        <v>0</v>
      </c>
      <c r="F5582" s="16">
        <v>0</v>
      </c>
      <c r="G5582" s="16">
        <v>0</v>
      </c>
      <c r="H5582" s="16">
        <v>0</v>
      </c>
      <c r="I5582" s="16">
        <v>0</v>
      </c>
      <c r="J5582" s="16">
        <v>0</v>
      </c>
      <c r="K5582" s="16">
        <v>0</v>
      </c>
      <c r="L5582" s="16">
        <v>0</v>
      </c>
      <c r="M5582" s="16">
        <v>0</v>
      </c>
      <c r="N5582" s="16">
        <v>0</v>
      </c>
      <c r="O5582" s="16">
        <v>0</v>
      </c>
      <c r="P5582" s="13" t="str">
        <f t="shared" si="174"/>
        <v>P</v>
      </c>
      <c r="Q5582" s="13">
        <f>IFERROR(VLOOKUP($A5582, 'Fielding Data'!$A$1:$H$12056, 5, 0), 0)</f>
        <v>6</v>
      </c>
      <c r="R5582" s="13">
        <f>IFERROR(VLOOKUP($A5582, 'Fielding Data'!$A$1:$H$12056, 6, 0), 0)</f>
        <v>6</v>
      </c>
      <c r="S5582" s="13">
        <f>IFERROR(VLOOKUP($A5582, 'Fielding Data'!$A$1:$H$12056, 7, 0), 0)</f>
        <v>0</v>
      </c>
      <c r="T5582" s="13">
        <f>IFERROR(VLOOKUP($A5582, 'Fielding Data'!$A$1:$H$12056, 8, 0), 0)</f>
        <v>0</v>
      </c>
      <c r="U5582" s="13">
        <f>SUMIFS('Fielding Data'!E:E, 'Fielding Data'!$A:$A, $A5582)</f>
        <v>6</v>
      </c>
      <c r="V5582" s="13">
        <f>SUMIFS('Fielding Data'!F:F, 'Fielding Data'!$A:$A, $A5582)</f>
        <v>6</v>
      </c>
      <c r="W5582" s="13">
        <f>SUMIFS('Fielding Data'!G:G, 'Fielding Data'!$A:$A, $A5582)</f>
        <v>0</v>
      </c>
      <c r="X5582" s="13">
        <f>SUMIFS('Fielding Data'!H:H, 'Fielding Data'!$A:$A, $A5582)</f>
        <v>0</v>
      </c>
    </row>
    <row r="5583" spans="1:24" x14ac:dyDescent="0.3">
      <c r="A5583" s="13" t="str">
        <f t="shared" si="175"/>
        <v>pintojo012014</v>
      </c>
      <c r="B5583" s="16" t="s">
        <v>2027</v>
      </c>
      <c r="C5583" s="16">
        <v>2014</v>
      </c>
      <c r="D5583" s="16">
        <v>57</v>
      </c>
      <c r="E5583" s="16">
        <v>169</v>
      </c>
      <c r="F5583" s="16">
        <v>25</v>
      </c>
      <c r="G5583" s="16">
        <v>37</v>
      </c>
      <c r="H5583" s="16">
        <v>8</v>
      </c>
      <c r="I5583" s="16">
        <v>0</v>
      </c>
      <c r="J5583" s="16">
        <v>7</v>
      </c>
      <c r="K5583" s="16">
        <v>18</v>
      </c>
      <c r="L5583" s="16">
        <v>0</v>
      </c>
      <c r="M5583" s="16">
        <v>1</v>
      </c>
      <c r="N5583" s="16">
        <v>24</v>
      </c>
      <c r="O5583" s="16">
        <v>50</v>
      </c>
      <c r="P5583" s="13" t="str">
        <f t="shared" si="174"/>
        <v>C</v>
      </c>
      <c r="Q5583" s="13">
        <f>IFERROR(VLOOKUP($A5583, 'Fielding Data'!$A$1:$H$12056, 5, 0), 0)</f>
        <v>173</v>
      </c>
      <c r="R5583" s="13">
        <f>IFERROR(VLOOKUP($A5583, 'Fielding Data'!$A$1:$H$12056, 6, 0), 0)</f>
        <v>8</v>
      </c>
      <c r="S5583" s="13">
        <f>IFERROR(VLOOKUP($A5583, 'Fielding Data'!$A$1:$H$12056, 7, 0), 0)</f>
        <v>5</v>
      </c>
      <c r="T5583" s="13">
        <f>IFERROR(VLOOKUP($A5583, 'Fielding Data'!$A$1:$H$12056, 8, 0), 0)</f>
        <v>0</v>
      </c>
      <c r="U5583" s="13">
        <f>SUMIFS('Fielding Data'!E:E, 'Fielding Data'!$A:$A, $A5583)</f>
        <v>173</v>
      </c>
      <c r="V5583" s="13">
        <f>SUMIFS('Fielding Data'!F:F, 'Fielding Data'!$A:$A, $A5583)</f>
        <v>8</v>
      </c>
      <c r="W5583" s="13">
        <f>SUMIFS('Fielding Data'!G:G, 'Fielding Data'!$A:$A, $A5583)</f>
        <v>5</v>
      </c>
      <c r="X5583" s="13">
        <f>SUMIFS('Fielding Data'!H:H, 'Fielding Data'!$A:$A, $A5583)</f>
        <v>0</v>
      </c>
    </row>
    <row r="5584" spans="1:24" x14ac:dyDescent="0.3">
      <c r="A5584" s="13" t="str">
        <f t="shared" si="175"/>
        <v>pireljo012014</v>
      </c>
      <c r="B5584" s="16" t="s">
        <v>2246</v>
      </c>
      <c r="C5584" s="16">
        <v>2014</v>
      </c>
      <c r="D5584" s="16">
        <v>7</v>
      </c>
      <c r="E5584" s="16">
        <v>24</v>
      </c>
      <c r="F5584" s="16">
        <v>6</v>
      </c>
      <c r="G5584" s="16">
        <v>8</v>
      </c>
      <c r="H5584" s="16">
        <v>1</v>
      </c>
      <c r="I5584" s="16">
        <v>2</v>
      </c>
      <c r="J5584" s="16">
        <v>0</v>
      </c>
      <c r="K5584" s="16">
        <v>3</v>
      </c>
      <c r="L5584" s="16">
        <v>0</v>
      </c>
      <c r="M5584" s="16">
        <v>0</v>
      </c>
      <c r="N5584" s="16">
        <v>1</v>
      </c>
      <c r="O5584" s="16">
        <v>4</v>
      </c>
      <c r="P5584" s="13" t="str">
        <f t="shared" si="174"/>
        <v>2B</v>
      </c>
      <c r="Q5584" s="13">
        <f>IFERROR(VLOOKUP($A5584, 'Fielding Data'!$A$1:$H$12056, 5, 0), 0)</f>
        <v>4</v>
      </c>
      <c r="R5584" s="13">
        <f>IFERROR(VLOOKUP($A5584, 'Fielding Data'!$A$1:$H$12056, 6, 0), 0)</f>
        <v>7</v>
      </c>
      <c r="S5584" s="13">
        <f>IFERROR(VLOOKUP($A5584, 'Fielding Data'!$A$1:$H$12056, 7, 0), 0)</f>
        <v>1</v>
      </c>
      <c r="T5584" s="13">
        <f>IFERROR(VLOOKUP($A5584, 'Fielding Data'!$A$1:$H$12056, 8, 0), 0)</f>
        <v>2</v>
      </c>
      <c r="U5584" s="13">
        <f>SUMIFS('Fielding Data'!E:E, 'Fielding Data'!$A:$A, $A5584)</f>
        <v>4</v>
      </c>
      <c r="V5584" s="13">
        <f>SUMIFS('Fielding Data'!F:F, 'Fielding Data'!$A:$A, $A5584)</f>
        <v>7</v>
      </c>
      <c r="W5584" s="13">
        <f>SUMIFS('Fielding Data'!G:G, 'Fielding Data'!$A:$A, $A5584)</f>
        <v>1</v>
      </c>
      <c r="X5584" s="13">
        <f>SUMIFS('Fielding Data'!H:H, 'Fielding Data'!$A:$A, $A5584)</f>
        <v>2</v>
      </c>
    </row>
    <row r="5585" spans="1:24" x14ac:dyDescent="0.3">
      <c r="A5585" s="13" t="str">
        <f t="shared" si="175"/>
        <v>plouftr012014</v>
      </c>
      <c r="B5585" s="16" t="s">
        <v>1357</v>
      </c>
      <c r="C5585" s="16">
        <v>2014</v>
      </c>
      <c r="D5585" s="16">
        <v>136</v>
      </c>
      <c r="E5585" s="16">
        <v>520</v>
      </c>
      <c r="F5585" s="16">
        <v>69</v>
      </c>
      <c r="G5585" s="16">
        <v>134</v>
      </c>
      <c r="H5585" s="16">
        <v>40</v>
      </c>
      <c r="I5585" s="16">
        <v>2</v>
      </c>
      <c r="J5585" s="16">
        <v>14</v>
      </c>
      <c r="K5585" s="16">
        <v>80</v>
      </c>
      <c r="L5585" s="16">
        <v>2</v>
      </c>
      <c r="M5585" s="16">
        <v>1</v>
      </c>
      <c r="N5585" s="16">
        <v>53</v>
      </c>
      <c r="O5585" s="16">
        <v>109</v>
      </c>
      <c r="P5585" s="13" t="str">
        <f t="shared" si="174"/>
        <v>3B</v>
      </c>
      <c r="Q5585" s="13">
        <f>IFERROR(VLOOKUP($A5585, 'Fielding Data'!$A$1:$H$12056, 5, 0), 0)</f>
        <v>109</v>
      </c>
      <c r="R5585" s="13">
        <f>IFERROR(VLOOKUP($A5585, 'Fielding Data'!$A$1:$H$12056, 6, 0), 0)</f>
        <v>226</v>
      </c>
      <c r="S5585" s="13">
        <f>IFERROR(VLOOKUP($A5585, 'Fielding Data'!$A$1:$H$12056, 7, 0), 0)</f>
        <v>14</v>
      </c>
      <c r="T5585" s="13">
        <f>IFERROR(VLOOKUP($A5585, 'Fielding Data'!$A$1:$H$12056, 8, 0), 0)</f>
        <v>25</v>
      </c>
      <c r="U5585" s="13">
        <f>SUMIFS('Fielding Data'!E:E, 'Fielding Data'!$A:$A, $A5585)</f>
        <v>109</v>
      </c>
      <c r="V5585" s="13">
        <f>SUMIFS('Fielding Data'!F:F, 'Fielding Data'!$A:$A, $A5585)</f>
        <v>226</v>
      </c>
      <c r="W5585" s="13">
        <f>SUMIFS('Fielding Data'!G:G, 'Fielding Data'!$A:$A, $A5585)</f>
        <v>14</v>
      </c>
      <c r="X5585" s="13">
        <f>SUMIFS('Fielding Data'!H:H, 'Fielding Data'!$A:$A, $A5585)</f>
        <v>25</v>
      </c>
    </row>
    <row r="5586" spans="1:24" x14ac:dyDescent="0.3">
      <c r="A5586" s="13" t="str">
        <f t="shared" si="175"/>
        <v>polangr012014</v>
      </c>
      <c r="B5586" s="16" t="s">
        <v>2247</v>
      </c>
      <c r="C5586" s="16">
        <v>2014</v>
      </c>
      <c r="D5586" s="16">
        <v>89</v>
      </c>
      <c r="E5586" s="16">
        <v>277</v>
      </c>
      <c r="F5586" s="16">
        <v>50</v>
      </c>
      <c r="G5586" s="16">
        <v>65</v>
      </c>
      <c r="H5586" s="16">
        <v>9</v>
      </c>
      <c r="I5586" s="16">
        <v>0</v>
      </c>
      <c r="J5586" s="16">
        <v>7</v>
      </c>
      <c r="K5586" s="16">
        <v>33</v>
      </c>
      <c r="L5586" s="16">
        <v>14</v>
      </c>
      <c r="M5586" s="16">
        <v>5</v>
      </c>
      <c r="N5586" s="16">
        <v>30</v>
      </c>
      <c r="O5586" s="16">
        <v>59</v>
      </c>
      <c r="P5586" s="13" t="str">
        <f t="shared" si="174"/>
        <v>OF</v>
      </c>
      <c r="Q5586" s="13">
        <f>IFERROR(VLOOKUP($A5586, 'Fielding Data'!$A$1:$H$12056, 5, 0), 0)</f>
        <v>144</v>
      </c>
      <c r="R5586" s="13">
        <f>IFERROR(VLOOKUP($A5586, 'Fielding Data'!$A$1:$H$12056, 6, 0), 0)</f>
        <v>5</v>
      </c>
      <c r="S5586" s="13">
        <f>IFERROR(VLOOKUP($A5586, 'Fielding Data'!$A$1:$H$12056, 7, 0), 0)</f>
        <v>2</v>
      </c>
      <c r="T5586" s="13">
        <f>IFERROR(VLOOKUP($A5586, 'Fielding Data'!$A$1:$H$12056, 8, 0), 0)</f>
        <v>2</v>
      </c>
      <c r="U5586" s="13">
        <f>SUMIFS('Fielding Data'!E:E, 'Fielding Data'!$A:$A, $A5586)</f>
        <v>288</v>
      </c>
      <c r="V5586" s="13">
        <f>SUMIFS('Fielding Data'!F:F, 'Fielding Data'!$A:$A, $A5586)</f>
        <v>10</v>
      </c>
      <c r="W5586" s="13">
        <f>SUMIFS('Fielding Data'!G:G, 'Fielding Data'!$A:$A, $A5586)</f>
        <v>4</v>
      </c>
      <c r="X5586" s="13">
        <f>SUMIFS('Fielding Data'!H:H, 'Fielding Data'!$A:$A, $A5586)</f>
        <v>4</v>
      </c>
    </row>
    <row r="5587" spans="1:24" x14ac:dyDescent="0.3">
      <c r="A5587" s="13" t="str">
        <f t="shared" si="175"/>
        <v>polanjo012014</v>
      </c>
      <c r="B5587" s="16" t="s">
        <v>2248</v>
      </c>
      <c r="C5587" s="16">
        <v>2014</v>
      </c>
      <c r="D5587" s="16">
        <v>5</v>
      </c>
      <c r="E5587" s="16">
        <v>6</v>
      </c>
      <c r="F5587" s="16">
        <v>2</v>
      </c>
      <c r="G5587" s="16">
        <v>2</v>
      </c>
      <c r="H5587" s="16">
        <v>1</v>
      </c>
      <c r="I5587" s="16">
        <v>1</v>
      </c>
      <c r="J5587" s="16">
        <v>0</v>
      </c>
      <c r="K5587" s="16">
        <v>3</v>
      </c>
      <c r="L5587" s="16">
        <v>0</v>
      </c>
      <c r="M5587" s="16">
        <v>0</v>
      </c>
      <c r="N5587" s="16">
        <v>2</v>
      </c>
      <c r="O5587" s="16">
        <v>2</v>
      </c>
      <c r="P5587" s="13" t="str">
        <f t="shared" si="174"/>
        <v>SS</v>
      </c>
      <c r="Q5587" s="13">
        <f>IFERROR(VLOOKUP($A5587, 'Fielding Data'!$A$1:$H$12056, 5, 0), 0)</f>
        <v>3</v>
      </c>
      <c r="R5587" s="13">
        <f>IFERROR(VLOOKUP($A5587, 'Fielding Data'!$A$1:$H$12056, 6, 0), 0)</f>
        <v>6</v>
      </c>
      <c r="S5587" s="13">
        <f>IFERROR(VLOOKUP($A5587, 'Fielding Data'!$A$1:$H$12056, 7, 0), 0)</f>
        <v>0</v>
      </c>
      <c r="T5587" s="13">
        <f>IFERROR(VLOOKUP($A5587, 'Fielding Data'!$A$1:$H$12056, 8, 0), 0)</f>
        <v>3</v>
      </c>
      <c r="U5587" s="13">
        <f>SUMIFS('Fielding Data'!E:E, 'Fielding Data'!$A:$A, $A5587)</f>
        <v>3</v>
      </c>
      <c r="V5587" s="13">
        <f>SUMIFS('Fielding Data'!F:F, 'Fielding Data'!$A:$A, $A5587)</f>
        <v>6</v>
      </c>
      <c r="W5587" s="13">
        <f>SUMIFS('Fielding Data'!G:G, 'Fielding Data'!$A:$A, $A5587)</f>
        <v>0</v>
      </c>
      <c r="X5587" s="13">
        <f>SUMIFS('Fielding Data'!H:H, 'Fielding Data'!$A:$A, $A5587)</f>
        <v>3</v>
      </c>
    </row>
    <row r="5588" spans="1:24" x14ac:dyDescent="0.3">
      <c r="A5588" s="13" t="str">
        <f t="shared" si="175"/>
        <v>polloaj012014</v>
      </c>
      <c r="B5588" s="16" t="s">
        <v>1806</v>
      </c>
      <c r="C5588" s="16">
        <v>2014</v>
      </c>
      <c r="D5588" s="16">
        <v>75</v>
      </c>
      <c r="E5588" s="16">
        <v>265</v>
      </c>
      <c r="F5588" s="16">
        <v>41</v>
      </c>
      <c r="G5588" s="16">
        <v>80</v>
      </c>
      <c r="H5588" s="16">
        <v>19</v>
      </c>
      <c r="I5588" s="16">
        <v>6</v>
      </c>
      <c r="J5588" s="16">
        <v>7</v>
      </c>
      <c r="K5588" s="16">
        <v>24</v>
      </c>
      <c r="L5588" s="16">
        <v>14</v>
      </c>
      <c r="M5588" s="16">
        <v>3</v>
      </c>
      <c r="N5588" s="16">
        <v>19</v>
      </c>
      <c r="O5588" s="16">
        <v>46</v>
      </c>
      <c r="P5588" s="13" t="str">
        <f t="shared" si="174"/>
        <v>CF</v>
      </c>
      <c r="Q5588" s="13">
        <f>IFERROR(VLOOKUP($A5588, 'Fielding Data'!$A$1:$H$12056, 5, 0), 0)</f>
        <v>151</v>
      </c>
      <c r="R5588" s="13">
        <f>IFERROR(VLOOKUP($A5588, 'Fielding Data'!$A$1:$H$12056, 6, 0), 0)</f>
        <v>8</v>
      </c>
      <c r="S5588" s="13">
        <f>IFERROR(VLOOKUP($A5588, 'Fielding Data'!$A$1:$H$12056, 7, 0), 0)</f>
        <v>1</v>
      </c>
      <c r="T5588" s="13">
        <f>IFERROR(VLOOKUP($A5588, 'Fielding Data'!$A$1:$H$12056, 8, 0), 0)</f>
        <v>2</v>
      </c>
      <c r="U5588" s="13">
        <f>SUMIFS('Fielding Data'!E:E, 'Fielding Data'!$A:$A, $A5588)</f>
        <v>302</v>
      </c>
      <c r="V5588" s="13">
        <f>SUMIFS('Fielding Data'!F:F, 'Fielding Data'!$A:$A, $A5588)</f>
        <v>16</v>
      </c>
      <c r="W5588" s="13">
        <f>SUMIFS('Fielding Data'!G:G, 'Fielding Data'!$A:$A, $A5588)</f>
        <v>2</v>
      </c>
      <c r="X5588" s="13">
        <f>SUMIFS('Fielding Data'!H:H, 'Fielding Data'!$A:$A, $A5588)</f>
        <v>4</v>
      </c>
    </row>
    <row r="5589" spans="1:24" x14ac:dyDescent="0.3">
      <c r="A5589" s="13" t="str">
        <f t="shared" si="175"/>
        <v>pomerdr012014</v>
      </c>
      <c r="B5589" s="16" t="s">
        <v>1590</v>
      </c>
      <c r="C5589" s="16">
        <v>2014</v>
      </c>
      <c r="D5589" s="16">
        <v>20</v>
      </c>
      <c r="E5589" s="16">
        <v>0</v>
      </c>
      <c r="F5589" s="16">
        <v>0</v>
      </c>
      <c r="G5589" s="16">
        <v>0</v>
      </c>
      <c r="H5589" s="16">
        <v>0</v>
      </c>
      <c r="I5589" s="16">
        <v>0</v>
      </c>
      <c r="J5589" s="16">
        <v>0</v>
      </c>
      <c r="K5589" s="16">
        <v>0</v>
      </c>
      <c r="L5589" s="16">
        <v>0</v>
      </c>
      <c r="M5589" s="16">
        <v>0</v>
      </c>
      <c r="N5589" s="16">
        <v>0</v>
      </c>
      <c r="O5589" s="16">
        <v>0</v>
      </c>
      <c r="P5589" s="13" t="str">
        <f t="shared" si="174"/>
        <v>P</v>
      </c>
      <c r="Q5589" s="13">
        <f>IFERROR(VLOOKUP($A5589, 'Fielding Data'!$A$1:$H$12056, 5, 0), 0)</f>
        <v>1</v>
      </c>
      <c r="R5589" s="13">
        <f>IFERROR(VLOOKUP($A5589, 'Fielding Data'!$A$1:$H$12056, 6, 0), 0)</f>
        <v>8</v>
      </c>
      <c r="S5589" s="13">
        <f>IFERROR(VLOOKUP($A5589, 'Fielding Data'!$A$1:$H$12056, 7, 0), 0)</f>
        <v>0</v>
      </c>
      <c r="T5589" s="13">
        <f>IFERROR(VLOOKUP($A5589, 'Fielding Data'!$A$1:$H$12056, 8, 0), 0)</f>
        <v>0</v>
      </c>
      <c r="U5589" s="13">
        <f>SUMIFS('Fielding Data'!E:E, 'Fielding Data'!$A:$A, $A5589)</f>
        <v>1</v>
      </c>
      <c r="V5589" s="13">
        <f>SUMIFS('Fielding Data'!F:F, 'Fielding Data'!$A:$A, $A5589)</f>
        <v>8</v>
      </c>
      <c r="W5589" s="13">
        <f>SUMIFS('Fielding Data'!G:G, 'Fielding Data'!$A:$A, $A5589)</f>
        <v>0</v>
      </c>
      <c r="X5589" s="13">
        <f>SUMIFS('Fielding Data'!H:H, 'Fielding Data'!$A:$A, $A5589)</f>
        <v>0</v>
      </c>
    </row>
    <row r="5590" spans="1:24" x14ac:dyDescent="0.3">
      <c r="A5590" s="13" t="str">
        <f t="shared" si="175"/>
        <v>pompeda012014</v>
      </c>
      <c r="B5590" s="16" t="s">
        <v>2249</v>
      </c>
      <c r="C5590" s="16">
        <v>2014</v>
      </c>
      <c r="D5590" s="16">
        <v>17</v>
      </c>
      <c r="E5590" s="16">
        <v>39</v>
      </c>
      <c r="F5590" s="16">
        <v>5</v>
      </c>
      <c r="G5590" s="16">
        <v>9</v>
      </c>
      <c r="H5590" s="16">
        <v>1</v>
      </c>
      <c r="I5590" s="16">
        <v>2</v>
      </c>
      <c r="J5590" s="16">
        <v>1</v>
      </c>
      <c r="K5590" s="16">
        <v>4</v>
      </c>
      <c r="L5590" s="16">
        <v>1</v>
      </c>
      <c r="M5590" s="16">
        <v>0</v>
      </c>
      <c r="N5590" s="16">
        <v>4</v>
      </c>
      <c r="O5590" s="16">
        <v>12</v>
      </c>
      <c r="P5590" s="13" t="str">
        <f t="shared" si="174"/>
        <v>CF</v>
      </c>
      <c r="Q5590" s="13">
        <f>IFERROR(VLOOKUP($A5590, 'Fielding Data'!$A$1:$H$12056, 5, 0), 0)</f>
        <v>8</v>
      </c>
      <c r="R5590" s="13">
        <f>IFERROR(VLOOKUP($A5590, 'Fielding Data'!$A$1:$H$12056, 6, 0), 0)</f>
        <v>0</v>
      </c>
      <c r="S5590" s="13">
        <f>IFERROR(VLOOKUP($A5590, 'Fielding Data'!$A$1:$H$12056, 7, 0), 0)</f>
        <v>0</v>
      </c>
      <c r="T5590" s="13">
        <f>IFERROR(VLOOKUP($A5590, 'Fielding Data'!$A$1:$H$12056, 8, 0), 0)</f>
        <v>0</v>
      </c>
      <c r="U5590" s="13">
        <f>SUMIFS('Fielding Data'!E:E, 'Fielding Data'!$A:$A, $A5590)</f>
        <v>34</v>
      </c>
      <c r="V5590" s="13">
        <f>SUMIFS('Fielding Data'!F:F, 'Fielding Data'!$A:$A, $A5590)</f>
        <v>0</v>
      </c>
      <c r="W5590" s="13">
        <f>SUMIFS('Fielding Data'!G:G, 'Fielding Data'!$A:$A, $A5590)</f>
        <v>0</v>
      </c>
      <c r="X5590" s="13">
        <f>SUMIFS('Fielding Data'!H:H, 'Fielding Data'!$A:$A, $A5590)</f>
        <v>0</v>
      </c>
    </row>
    <row r="5591" spans="1:24" x14ac:dyDescent="0.3">
      <c r="A5591" s="13" t="str">
        <f t="shared" si="175"/>
        <v>porceri012014</v>
      </c>
      <c r="B5591" s="16" t="s">
        <v>1157</v>
      </c>
      <c r="C5591" s="16">
        <v>2014</v>
      </c>
      <c r="D5591" s="16">
        <v>32</v>
      </c>
      <c r="E5591" s="16">
        <v>4</v>
      </c>
      <c r="F5591" s="16">
        <v>0</v>
      </c>
      <c r="G5591" s="16">
        <v>0</v>
      </c>
      <c r="H5591" s="16">
        <v>0</v>
      </c>
      <c r="I5591" s="16">
        <v>0</v>
      </c>
      <c r="J5591" s="16">
        <v>0</v>
      </c>
      <c r="K5591" s="16">
        <v>0</v>
      </c>
      <c r="L5591" s="16">
        <v>0</v>
      </c>
      <c r="M5591" s="16">
        <v>0</v>
      </c>
      <c r="N5591" s="16">
        <v>0</v>
      </c>
      <c r="O5591" s="16">
        <v>2</v>
      </c>
      <c r="P5591" s="13" t="str">
        <f t="shared" si="174"/>
        <v>P</v>
      </c>
      <c r="Q5591" s="13">
        <f>IFERROR(VLOOKUP($A5591, 'Fielding Data'!$A$1:$H$12056, 5, 0), 0)</f>
        <v>18</v>
      </c>
      <c r="R5591" s="13">
        <f>IFERROR(VLOOKUP($A5591, 'Fielding Data'!$A$1:$H$12056, 6, 0), 0)</f>
        <v>17</v>
      </c>
      <c r="S5591" s="13">
        <f>IFERROR(VLOOKUP($A5591, 'Fielding Data'!$A$1:$H$12056, 7, 0), 0)</f>
        <v>4</v>
      </c>
      <c r="T5591" s="13">
        <f>IFERROR(VLOOKUP($A5591, 'Fielding Data'!$A$1:$H$12056, 8, 0), 0)</f>
        <v>2</v>
      </c>
      <c r="U5591" s="13">
        <f>SUMIFS('Fielding Data'!E:E, 'Fielding Data'!$A:$A, $A5591)</f>
        <v>18</v>
      </c>
      <c r="V5591" s="13">
        <f>SUMIFS('Fielding Data'!F:F, 'Fielding Data'!$A:$A, $A5591)</f>
        <v>17</v>
      </c>
      <c r="W5591" s="13">
        <f>SUMIFS('Fielding Data'!G:G, 'Fielding Data'!$A:$A, $A5591)</f>
        <v>4</v>
      </c>
      <c r="X5591" s="13">
        <f>SUMIFS('Fielding Data'!H:H, 'Fielding Data'!$A:$A, $A5591)</f>
        <v>2</v>
      </c>
    </row>
    <row r="5592" spans="1:24" x14ac:dyDescent="0.3">
      <c r="A5592" s="13" t="str">
        <f t="shared" si="175"/>
        <v>poredaa012014</v>
      </c>
      <c r="B5592" s="16" t="s">
        <v>1158</v>
      </c>
      <c r="C5592" s="16">
        <v>2014</v>
      </c>
      <c r="D5592" s="16">
        <v>26</v>
      </c>
      <c r="E5592" s="16">
        <v>0</v>
      </c>
      <c r="F5592" s="16">
        <v>0</v>
      </c>
      <c r="G5592" s="16">
        <v>0</v>
      </c>
      <c r="H5592" s="16">
        <v>0</v>
      </c>
      <c r="I5592" s="16">
        <v>0</v>
      </c>
      <c r="J5592" s="16">
        <v>0</v>
      </c>
      <c r="K5592" s="16">
        <v>0</v>
      </c>
      <c r="L5592" s="16">
        <v>0</v>
      </c>
      <c r="M5592" s="16">
        <v>0</v>
      </c>
      <c r="N5592" s="16">
        <v>0</v>
      </c>
      <c r="O5592" s="16">
        <v>0</v>
      </c>
      <c r="P5592" s="13" t="str">
        <f t="shared" si="174"/>
        <v>P</v>
      </c>
      <c r="Q5592" s="13">
        <f>IFERROR(VLOOKUP($A5592, 'Fielding Data'!$A$1:$H$12056, 5, 0), 0)</f>
        <v>0</v>
      </c>
      <c r="R5592" s="13">
        <f>IFERROR(VLOOKUP($A5592, 'Fielding Data'!$A$1:$H$12056, 6, 0), 0)</f>
        <v>1</v>
      </c>
      <c r="S5592" s="13">
        <f>IFERROR(VLOOKUP($A5592, 'Fielding Data'!$A$1:$H$12056, 7, 0), 0)</f>
        <v>0</v>
      </c>
      <c r="T5592" s="13">
        <f>IFERROR(VLOOKUP($A5592, 'Fielding Data'!$A$1:$H$12056, 8, 0), 0)</f>
        <v>0</v>
      </c>
      <c r="U5592" s="13">
        <f>SUMIFS('Fielding Data'!E:E, 'Fielding Data'!$A:$A, $A5592)</f>
        <v>0</v>
      </c>
      <c r="V5592" s="13">
        <f>SUMIFS('Fielding Data'!F:F, 'Fielding Data'!$A:$A, $A5592)</f>
        <v>1</v>
      </c>
      <c r="W5592" s="13">
        <f>SUMIFS('Fielding Data'!G:G, 'Fielding Data'!$A:$A, $A5592)</f>
        <v>0</v>
      </c>
      <c r="X5592" s="13">
        <f>SUMIFS('Fielding Data'!H:H, 'Fielding Data'!$A:$A, $A5592)</f>
        <v>0</v>
      </c>
    </row>
    <row r="5593" spans="1:24" x14ac:dyDescent="0.3">
      <c r="A5593" s="13" t="str">
        <f t="shared" si="175"/>
        <v>poseybu012014</v>
      </c>
      <c r="B5593" s="16" t="s">
        <v>1159</v>
      </c>
      <c r="C5593" s="16">
        <v>2014</v>
      </c>
      <c r="D5593" s="16">
        <v>147</v>
      </c>
      <c r="E5593" s="16">
        <v>547</v>
      </c>
      <c r="F5593" s="16">
        <v>72</v>
      </c>
      <c r="G5593" s="16">
        <v>170</v>
      </c>
      <c r="H5593" s="16">
        <v>28</v>
      </c>
      <c r="I5593" s="16">
        <v>2</v>
      </c>
      <c r="J5593" s="16">
        <v>22</v>
      </c>
      <c r="K5593" s="16">
        <v>89</v>
      </c>
      <c r="L5593" s="16">
        <v>0</v>
      </c>
      <c r="M5593" s="16">
        <v>1</v>
      </c>
      <c r="N5593" s="16">
        <v>47</v>
      </c>
      <c r="O5593" s="16">
        <v>69</v>
      </c>
      <c r="P5593" s="13" t="str">
        <f t="shared" si="174"/>
        <v>1B</v>
      </c>
      <c r="Q5593" s="13">
        <f>IFERROR(VLOOKUP($A5593, 'Fielding Data'!$A$1:$H$12056, 5, 0), 0)</f>
        <v>246</v>
      </c>
      <c r="R5593" s="13">
        <f>IFERROR(VLOOKUP($A5593, 'Fielding Data'!$A$1:$H$12056, 6, 0), 0)</f>
        <v>22</v>
      </c>
      <c r="S5593" s="13">
        <f>IFERROR(VLOOKUP($A5593, 'Fielding Data'!$A$1:$H$12056, 7, 0), 0)</f>
        <v>1</v>
      </c>
      <c r="T5593" s="13">
        <f>IFERROR(VLOOKUP($A5593, 'Fielding Data'!$A$1:$H$12056, 8, 0), 0)</f>
        <v>20</v>
      </c>
      <c r="U5593" s="13">
        <f>SUMIFS('Fielding Data'!E:E, 'Fielding Data'!$A:$A, $A5593)</f>
        <v>1033</v>
      </c>
      <c r="V5593" s="13">
        <f>SUMIFS('Fielding Data'!F:F, 'Fielding Data'!$A:$A, $A5593)</f>
        <v>73</v>
      </c>
      <c r="W5593" s="13">
        <f>SUMIFS('Fielding Data'!G:G, 'Fielding Data'!$A:$A, $A5593)</f>
        <v>6</v>
      </c>
      <c r="X5593" s="13">
        <f>SUMIFS('Fielding Data'!H:H, 'Fielding Data'!$A:$A, $A5593)</f>
        <v>28</v>
      </c>
    </row>
    <row r="5594" spans="1:24" x14ac:dyDescent="0.3">
      <c r="A5594" s="13" t="str">
        <f t="shared" si="175"/>
        <v>preslal012014</v>
      </c>
      <c r="B5594" s="16" t="s">
        <v>1358</v>
      </c>
      <c r="C5594" s="16">
        <v>2014</v>
      </c>
      <c r="D5594" s="16">
        <v>89</v>
      </c>
      <c r="E5594" s="16">
        <v>254</v>
      </c>
      <c r="F5594" s="16">
        <v>22</v>
      </c>
      <c r="G5594" s="16">
        <v>62</v>
      </c>
      <c r="H5594" s="16">
        <v>6</v>
      </c>
      <c r="I5594" s="16">
        <v>1</v>
      </c>
      <c r="J5594" s="16">
        <v>6</v>
      </c>
      <c r="K5594" s="16">
        <v>19</v>
      </c>
      <c r="L5594" s="16">
        <v>5</v>
      </c>
      <c r="M5594" s="16">
        <v>1</v>
      </c>
      <c r="N5594" s="16">
        <v>13</v>
      </c>
      <c r="O5594" s="16">
        <v>44</v>
      </c>
      <c r="P5594" s="13" t="str">
        <f t="shared" si="174"/>
        <v>CF</v>
      </c>
      <c r="Q5594" s="13">
        <f>IFERROR(VLOOKUP($A5594, 'Fielding Data'!$A$1:$H$12056, 5, 0), 0)</f>
        <v>36</v>
      </c>
      <c r="R5594" s="13">
        <f>IFERROR(VLOOKUP($A5594, 'Fielding Data'!$A$1:$H$12056, 6, 0), 0)</f>
        <v>0</v>
      </c>
      <c r="S5594" s="13">
        <f>IFERROR(VLOOKUP($A5594, 'Fielding Data'!$A$1:$H$12056, 7, 0), 0)</f>
        <v>0</v>
      </c>
      <c r="T5594" s="13">
        <f>IFERROR(VLOOKUP($A5594, 'Fielding Data'!$A$1:$H$12056, 8, 0), 0)</f>
        <v>0</v>
      </c>
      <c r="U5594" s="13">
        <f>SUMIFS('Fielding Data'!E:E, 'Fielding Data'!$A:$A, $A5594)</f>
        <v>230</v>
      </c>
      <c r="V5594" s="13">
        <f>SUMIFS('Fielding Data'!F:F, 'Fielding Data'!$A:$A, $A5594)</f>
        <v>6</v>
      </c>
      <c r="W5594" s="13">
        <f>SUMIFS('Fielding Data'!G:G, 'Fielding Data'!$A:$A, $A5594)</f>
        <v>0</v>
      </c>
      <c r="X5594" s="13">
        <f>SUMIFS('Fielding Data'!H:H, 'Fielding Data'!$A:$A, $A5594)</f>
        <v>0</v>
      </c>
    </row>
    <row r="5595" spans="1:24" x14ac:dyDescent="0.3">
      <c r="A5595" s="13" t="str">
        <f t="shared" si="175"/>
        <v>pressry012014</v>
      </c>
      <c r="B5595" s="16" t="s">
        <v>2028</v>
      </c>
      <c r="C5595" s="16">
        <v>2014</v>
      </c>
      <c r="D5595" s="16">
        <v>25</v>
      </c>
      <c r="E5595" s="16">
        <v>0</v>
      </c>
      <c r="F5595" s="16">
        <v>0</v>
      </c>
      <c r="G5595" s="16">
        <v>0</v>
      </c>
      <c r="H5595" s="16">
        <v>0</v>
      </c>
      <c r="I5595" s="16">
        <v>0</v>
      </c>
      <c r="J5595" s="16">
        <v>0</v>
      </c>
      <c r="K5595" s="16">
        <v>0</v>
      </c>
      <c r="L5595" s="16">
        <v>0</v>
      </c>
      <c r="M5595" s="16">
        <v>0</v>
      </c>
      <c r="N5595" s="16">
        <v>0</v>
      </c>
      <c r="O5595" s="16">
        <v>0</v>
      </c>
      <c r="P5595" s="13" t="str">
        <f t="shared" si="174"/>
        <v>P</v>
      </c>
      <c r="Q5595" s="13">
        <f>IFERROR(VLOOKUP($A5595, 'Fielding Data'!$A$1:$H$12056, 5, 0), 0)</f>
        <v>1</v>
      </c>
      <c r="R5595" s="13">
        <f>IFERROR(VLOOKUP($A5595, 'Fielding Data'!$A$1:$H$12056, 6, 0), 0)</f>
        <v>5</v>
      </c>
      <c r="S5595" s="13">
        <f>IFERROR(VLOOKUP($A5595, 'Fielding Data'!$A$1:$H$12056, 7, 0), 0)</f>
        <v>0</v>
      </c>
      <c r="T5595" s="13">
        <f>IFERROR(VLOOKUP($A5595, 'Fielding Data'!$A$1:$H$12056, 8, 0), 0)</f>
        <v>0</v>
      </c>
      <c r="U5595" s="13">
        <f>SUMIFS('Fielding Data'!E:E, 'Fielding Data'!$A:$A, $A5595)</f>
        <v>1</v>
      </c>
      <c r="V5595" s="13">
        <f>SUMIFS('Fielding Data'!F:F, 'Fielding Data'!$A:$A, $A5595)</f>
        <v>5</v>
      </c>
      <c r="W5595" s="13">
        <f>SUMIFS('Fielding Data'!G:G, 'Fielding Data'!$A:$A, $A5595)</f>
        <v>0</v>
      </c>
      <c r="X5595" s="13">
        <f>SUMIFS('Fielding Data'!H:H, 'Fielding Data'!$A:$A, $A5595)</f>
        <v>0</v>
      </c>
    </row>
    <row r="5596" spans="1:24" x14ac:dyDescent="0.3">
      <c r="A5596" s="13" t="str">
        <f t="shared" si="175"/>
        <v>pricebr012014</v>
      </c>
      <c r="B5596" s="16" t="s">
        <v>2250</v>
      </c>
      <c r="C5596" s="16">
        <v>2014</v>
      </c>
      <c r="D5596" s="16">
        <v>3</v>
      </c>
      <c r="E5596" s="16">
        <v>0</v>
      </c>
      <c r="F5596" s="16">
        <v>0</v>
      </c>
      <c r="G5596" s="16">
        <v>0</v>
      </c>
      <c r="H5596" s="16">
        <v>0</v>
      </c>
      <c r="I5596" s="16">
        <v>0</v>
      </c>
      <c r="J5596" s="16">
        <v>0</v>
      </c>
      <c r="K5596" s="16">
        <v>0</v>
      </c>
      <c r="L5596" s="16">
        <v>0</v>
      </c>
      <c r="M5596" s="16">
        <v>0</v>
      </c>
      <c r="N5596" s="16">
        <v>0</v>
      </c>
      <c r="O5596" s="16">
        <v>0</v>
      </c>
      <c r="P5596" s="13" t="str">
        <f t="shared" si="174"/>
        <v>P</v>
      </c>
      <c r="Q5596" s="13">
        <f>IFERROR(VLOOKUP($A5596, 'Fielding Data'!$A$1:$H$12056, 5, 0), 0)</f>
        <v>0</v>
      </c>
      <c r="R5596" s="13">
        <f>IFERROR(VLOOKUP($A5596, 'Fielding Data'!$A$1:$H$12056, 6, 0), 0)</f>
        <v>0</v>
      </c>
      <c r="S5596" s="13">
        <f>IFERROR(VLOOKUP($A5596, 'Fielding Data'!$A$1:$H$12056, 7, 0), 0)</f>
        <v>0</v>
      </c>
      <c r="T5596" s="13">
        <f>IFERROR(VLOOKUP($A5596, 'Fielding Data'!$A$1:$H$12056, 8, 0), 0)</f>
        <v>0</v>
      </c>
      <c r="U5596" s="13">
        <f>SUMIFS('Fielding Data'!E:E, 'Fielding Data'!$A:$A, $A5596)</f>
        <v>0</v>
      </c>
      <c r="V5596" s="13">
        <f>SUMIFS('Fielding Data'!F:F, 'Fielding Data'!$A:$A, $A5596)</f>
        <v>0</v>
      </c>
      <c r="W5596" s="13">
        <f>SUMIFS('Fielding Data'!G:G, 'Fielding Data'!$A:$A, $A5596)</f>
        <v>0</v>
      </c>
      <c r="X5596" s="13">
        <f>SUMIFS('Fielding Data'!H:H, 'Fielding Data'!$A:$A, $A5596)</f>
        <v>0</v>
      </c>
    </row>
    <row r="5597" spans="1:24" x14ac:dyDescent="0.3">
      <c r="A5597" s="13" t="str">
        <f t="shared" si="175"/>
        <v>pridija012014</v>
      </c>
      <c r="B5597" s="16" t="s">
        <v>987</v>
      </c>
      <c r="C5597" s="16">
        <v>2014</v>
      </c>
      <c r="D5597" s="16">
        <v>2</v>
      </c>
      <c r="E5597" s="16">
        <v>4</v>
      </c>
      <c r="F5597" s="16">
        <v>1</v>
      </c>
      <c r="G5597" s="16">
        <v>0</v>
      </c>
      <c r="H5597" s="16">
        <v>0</v>
      </c>
      <c r="I5597" s="16">
        <v>0</v>
      </c>
      <c r="J5597" s="16">
        <v>0</v>
      </c>
      <c r="K5597" s="16">
        <v>0</v>
      </c>
      <c r="L5597" s="16">
        <v>0</v>
      </c>
      <c r="M5597" s="16">
        <v>0</v>
      </c>
      <c r="N5597" s="16">
        <v>0</v>
      </c>
      <c r="O5597" s="16">
        <v>2</v>
      </c>
      <c r="P5597" s="13" t="str">
        <f t="shared" si="174"/>
        <v>LF</v>
      </c>
      <c r="Q5597" s="13">
        <f>IFERROR(VLOOKUP($A5597, 'Fielding Data'!$A$1:$H$12056, 5, 0), 0)</f>
        <v>3</v>
      </c>
      <c r="R5597" s="13">
        <f>IFERROR(VLOOKUP($A5597, 'Fielding Data'!$A$1:$H$12056, 6, 0), 0)</f>
        <v>0</v>
      </c>
      <c r="S5597" s="13">
        <f>IFERROR(VLOOKUP($A5597, 'Fielding Data'!$A$1:$H$12056, 7, 0), 0)</f>
        <v>0</v>
      </c>
      <c r="T5597" s="13">
        <f>IFERROR(VLOOKUP($A5597, 'Fielding Data'!$A$1:$H$12056, 8, 0), 0)</f>
        <v>0</v>
      </c>
      <c r="U5597" s="13">
        <f>SUMIFS('Fielding Data'!E:E, 'Fielding Data'!$A:$A, $A5597)</f>
        <v>6</v>
      </c>
      <c r="V5597" s="13">
        <f>SUMIFS('Fielding Data'!F:F, 'Fielding Data'!$A:$A, $A5597)</f>
        <v>0</v>
      </c>
      <c r="W5597" s="13">
        <f>SUMIFS('Fielding Data'!G:G, 'Fielding Data'!$A:$A, $A5597)</f>
        <v>0</v>
      </c>
      <c r="X5597" s="13">
        <f>SUMIFS('Fielding Data'!H:H, 'Fielding Data'!$A:$A, $A5597)</f>
        <v>0</v>
      </c>
    </row>
    <row r="5598" spans="1:24" x14ac:dyDescent="0.3">
      <c r="A5598" s="13" t="str">
        <f t="shared" si="175"/>
        <v>pryorst012014</v>
      </c>
      <c r="B5598" s="16" t="s">
        <v>1809</v>
      </c>
      <c r="C5598" s="16">
        <v>2014</v>
      </c>
      <c r="D5598" s="16">
        <v>1</v>
      </c>
      <c r="E5598" s="16">
        <v>0</v>
      </c>
      <c r="F5598" s="16">
        <v>0</v>
      </c>
      <c r="G5598" s="16">
        <v>0</v>
      </c>
      <c r="H5598" s="16">
        <v>0</v>
      </c>
      <c r="I5598" s="16">
        <v>0</v>
      </c>
      <c r="J5598" s="16">
        <v>0</v>
      </c>
      <c r="K5598" s="16">
        <v>0</v>
      </c>
      <c r="L5598" s="16">
        <v>0</v>
      </c>
      <c r="M5598" s="16">
        <v>0</v>
      </c>
      <c r="N5598" s="16">
        <v>0</v>
      </c>
      <c r="O5598" s="16">
        <v>0</v>
      </c>
      <c r="P5598" s="13" t="str">
        <f t="shared" si="174"/>
        <v>P</v>
      </c>
      <c r="Q5598" s="13">
        <f>IFERROR(VLOOKUP($A5598, 'Fielding Data'!$A$1:$H$12056, 5, 0), 0)</f>
        <v>0</v>
      </c>
      <c r="R5598" s="13">
        <f>IFERROR(VLOOKUP($A5598, 'Fielding Data'!$A$1:$H$12056, 6, 0), 0)</f>
        <v>0</v>
      </c>
      <c r="S5598" s="13">
        <f>IFERROR(VLOOKUP($A5598, 'Fielding Data'!$A$1:$H$12056, 7, 0), 0)</f>
        <v>0</v>
      </c>
      <c r="T5598" s="13">
        <f>IFERROR(VLOOKUP($A5598, 'Fielding Data'!$A$1:$H$12056, 8, 0), 0)</f>
        <v>0</v>
      </c>
      <c r="U5598" s="13">
        <f>SUMIFS('Fielding Data'!E:E, 'Fielding Data'!$A:$A, $A5598)</f>
        <v>0</v>
      </c>
      <c r="V5598" s="13">
        <f>SUMIFS('Fielding Data'!F:F, 'Fielding Data'!$A:$A, $A5598)</f>
        <v>0</v>
      </c>
      <c r="W5598" s="13">
        <f>SUMIFS('Fielding Data'!G:G, 'Fielding Data'!$A:$A, $A5598)</f>
        <v>0</v>
      </c>
      <c r="X5598" s="13">
        <f>SUMIFS('Fielding Data'!H:H, 'Fielding Data'!$A:$A, $A5598)</f>
        <v>0</v>
      </c>
    </row>
    <row r="5599" spans="1:24" x14ac:dyDescent="0.3">
      <c r="A5599" s="13" t="str">
        <f t="shared" si="175"/>
        <v>puigya012014</v>
      </c>
      <c r="B5599" s="16" t="s">
        <v>2030</v>
      </c>
      <c r="C5599" s="16">
        <v>2014</v>
      </c>
      <c r="D5599" s="16">
        <v>148</v>
      </c>
      <c r="E5599" s="16">
        <v>558</v>
      </c>
      <c r="F5599" s="16">
        <v>92</v>
      </c>
      <c r="G5599" s="16">
        <v>165</v>
      </c>
      <c r="H5599" s="16">
        <v>37</v>
      </c>
      <c r="I5599" s="16">
        <v>9</v>
      </c>
      <c r="J5599" s="16">
        <v>16</v>
      </c>
      <c r="K5599" s="16">
        <v>69</v>
      </c>
      <c r="L5599" s="16">
        <v>11</v>
      </c>
      <c r="M5599" s="16">
        <v>7</v>
      </c>
      <c r="N5599" s="16">
        <v>67</v>
      </c>
      <c r="O5599" s="16">
        <v>124</v>
      </c>
      <c r="P5599" s="13" t="str">
        <f t="shared" si="174"/>
        <v>CF</v>
      </c>
      <c r="Q5599" s="13">
        <f>IFERROR(VLOOKUP($A5599, 'Fielding Data'!$A$1:$H$12056, 5, 0), 0)</f>
        <v>104</v>
      </c>
      <c r="R5599" s="13">
        <f>IFERROR(VLOOKUP($A5599, 'Fielding Data'!$A$1:$H$12056, 6, 0), 0)</f>
        <v>8</v>
      </c>
      <c r="S5599" s="13">
        <f>IFERROR(VLOOKUP($A5599, 'Fielding Data'!$A$1:$H$12056, 7, 0), 0)</f>
        <v>2</v>
      </c>
      <c r="T5599" s="13">
        <f>IFERROR(VLOOKUP($A5599, 'Fielding Data'!$A$1:$H$12056, 8, 0), 0)</f>
        <v>1</v>
      </c>
      <c r="U5599" s="13">
        <f>SUMIFS('Fielding Data'!E:E, 'Fielding Data'!$A:$A, $A5599)</f>
        <v>508</v>
      </c>
      <c r="V5599" s="13">
        <f>SUMIFS('Fielding Data'!F:F, 'Fielding Data'!$A:$A, $A5599)</f>
        <v>30</v>
      </c>
      <c r="W5599" s="13">
        <f>SUMIFS('Fielding Data'!G:G, 'Fielding Data'!$A:$A, $A5599)</f>
        <v>6</v>
      </c>
      <c r="X5599" s="13">
        <f>SUMIFS('Fielding Data'!H:H, 'Fielding Data'!$A:$A, $A5599)</f>
        <v>6</v>
      </c>
    </row>
    <row r="5600" spans="1:24" x14ac:dyDescent="0.3">
      <c r="A5600" s="13" t="str">
        <f t="shared" si="175"/>
        <v>pujolal012014</v>
      </c>
      <c r="B5600" s="16" t="s">
        <v>264</v>
      </c>
      <c r="C5600" s="16">
        <v>2014</v>
      </c>
      <c r="D5600" s="16">
        <v>159</v>
      </c>
      <c r="E5600" s="16">
        <v>633</v>
      </c>
      <c r="F5600" s="16">
        <v>89</v>
      </c>
      <c r="G5600" s="16">
        <v>172</v>
      </c>
      <c r="H5600" s="16">
        <v>37</v>
      </c>
      <c r="I5600" s="16">
        <v>1</v>
      </c>
      <c r="J5600" s="16">
        <v>28</v>
      </c>
      <c r="K5600" s="16">
        <v>105</v>
      </c>
      <c r="L5600" s="16">
        <v>5</v>
      </c>
      <c r="M5600" s="16">
        <v>1</v>
      </c>
      <c r="N5600" s="16">
        <v>48</v>
      </c>
      <c r="O5600" s="16">
        <v>71</v>
      </c>
      <c r="P5600" s="13" t="str">
        <f t="shared" si="174"/>
        <v>1B</v>
      </c>
      <c r="Q5600" s="13">
        <f>IFERROR(VLOOKUP($A5600, 'Fielding Data'!$A$1:$H$12056, 5, 0), 0)</f>
        <v>879</v>
      </c>
      <c r="R5600" s="13">
        <f>IFERROR(VLOOKUP($A5600, 'Fielding Data'!$A$1:$H$12056, 6, 0), 0)</f>
        <v>80</v>
      </c>
      <c r="S5600" s="13">
        <f>IFERROR(VLOOKUP($A5600, 'Fielding Data'!$A$1:$H$12056, 7, 0), 0)</f>
        <v>3</v>
      </c>
      <c r="T5600" s="13">
        <f>IFERROR(VLOOKUP($A5600, 'Fielding Data'!$A$1:$H$12056, 8, 0), 0)</f>
        <v>78</v>
      </c>
      <c r="U5600" s="13">
        <f>SUMIFS('Fielding Data'!E:E, 'Fielding Data'!$A:$A, $A5600)</f>
        <v>879</v>
      </c>
      <c r="V5600" s="13">
        <f>SUMIFS('Fielding Data'!F:F, 'Fielding Data'!$A:$A, $A5600)</f>
        <v>81</v>
      </c>
      <c r="W5600" s="13">
        <f>SUMIFS('Fielding Data'!G:G, 'Fielding Data'!$A:$A, $A5600)</f>
        <v>3</v>
      </c>
      <c r="X5600" s="13">
        <f>SUMIFS('Fielding Data'!H:H, 'Fielding Data'!$A:$A, $A5600)</f>
        <v>78</v>
      </c>
    </row>
    <row r="5601" spans="1:24" x14ac:dyDescent="0.3">
      <c r="A5601" s="13" t="str">
        <f t="shared" si="175"/>
        <v>puntoni012014</v>
      </c>
      <c r="B5601" s="16" t="s">
        <v>265</v>
      </c>
      <c r="C5601" s="16">
        <v>2014</v>
      </c>
      <c r="D5601" s="16">
        <v>73</v>
      </c>
      <c r="E5601" s="16">
        <v>198</v>
      </c>
      <c r="F5601" s="16">
        <v>21</v>
      </c>
      <c r="G5601" s="16">
        <v>41</v>
      </c>
      <c r="H5601" s="16">
        <v>7</v>
      </c>
      <c r="I5601" s="16">
        <v>2</v>
      </c>
      <c r="J5601" s="16">
        <v>2</v>
      </c>
      <c r="K5601" s="16">
        <v>14</v>
      </c>
      <c r="L5601" s="16">
        <v>3</v>
      </c>
      <c r="M5601" s="16">
        <v>1</v>
      </c>
      <c r="N5601" s="16">
        <v>25</v>
      </c>
      <c r="O5601" s="16">
        <v>56</v>
      </c>
      <c r="P5601" s="13" t="str">
        <f t="shared" si="174"/>
        <v>2B</v>
      </c>
      <c r="Q5601" s="13">
        <f>IFERROR(VLOOKUP($A5601, 'Fielding Data'!$A$1:$H$12056, 5, 0), 0)</f>
        <v>89</v>
      </c>
      <c r="R5601" s="13">
        <f>IFERROR(VLOOKUP($A5601, 'Fielding Data'!$A$1:$H$12056, 6, 0), 0)</f>
        <v>130</v>
      </c>
      <c r="S5601" s="13">
        <f>IFERROR(VLOOKUP($A5601, 'Fielding Data'!$A$1:$H$12056, 7, 0), 0)</f>
        <v>6</v>
      </c>
      <c r="T5601" s="13">
        <f>IFERROR(VLOOKUP($A5601, 'Fielding Data'!$A$1:$H$12056, 8, 0), 0)</f>
        <v>41</v>
      </c>
      <c r="U5601" s="13">
        <f>SUMIFS('Fielding Data'!E:E, 'Fielding Data'!$A:$A, $A5601)</f>
        <v>108</v>
      </c>
      <c r="V5601" s="13">
        <f>SUMIFS('Fielding Data'!F:F, 'Fielding Data'!$A:$A, $A5601)</f>
        <v>167</v>
      </c>
      <c r="W5601" s="13">
        <f>SUMIFS('Fielding Data'!G:G, 'Fielding Data'!$A:$A, $A5601)</f>
        <v>7</v>
      </c>
      <c r="X5601" s="13">
        <f>SUMIFS('Fielding Data'!H:H, 'Fielding Data'!$A:$A, $A5601)</f>
        <v>50</v>
      </c>
    </row>
    <row r="5602" spans="1:24" x14ac:dyDescent="0.3">
      <c r="A5602" s="13" t="str">
        <f t="shared" si="175"/>
        <v>putkolu012014</v>
      </c>
      <c r="B5602" s="16" t="s">
        <v>1810</v>
      </c>
      <c r="C5602" s="16">
        <v>2014</v>
      </c>
      <c r="D5602" s="16">
        <v>2</v>
      </c>
      <c r="E5602" s="16">
        <v>0</v>
      </c>
      <c r="F5602" s="16">
        <v>0</v>
      </c>
      <c r="G5602" s="16">
        <v>0</v>
      </c>
      <c r="H5602" s="16">
        <v>0</v>
      </c>
      <c r="I5602" s="16">
        <v>0</v>
      </c>
      <c r="J5602" s="16">
        <v>0</v>
      </c>
      <c r="K5602" s="16">
        <v>0</v>
      </c>
      <c r="L5602" s="16">
        <v>0</v>
      </c>
      <c r="M5602" s="16">
        <v>0</v>
      </c>
      <c r="N5602" s="16">
        <v>0</v>
      </c>
      <c r="O5602" s="16">
        <v>0</v>
      </c>
      <c r="P5602" s="13" t="str">
        <f t="shared" si="174"/>
        <v>P</v>
      </c>
      <c r="Q5602" s="13">
        <f>IFERROR(VLOOKUP($A5602, 'Fielding Data'!$A$1:$H$12056, 5, 0), 0)</f>
        <v>1</v>
      </c>
      <c r="R5602" s="13">
        <f>IFERROR(VLOOKUP($A5602, 'Fielding Data'!$A$1:$H$12056, 6, 0), 0)</f>
        <v>0</v>
      </c>
      <c r="S5602" s="13">
        <f>IFERROR(VLOOKUP($A5602, 'Fielding Data'!$A$1:$H$12056, 7, 0), 0)</f>
        <v>0</v>
      </c>
      <c r="T5602" s="13">
        <f>IFERROR(VLOOKUP($A5602, 'Fielding Data'!$A$1:$H$12056, 8, 0), 0)</f>
        <v>0</v>
      </c>
      <c r="U5602" s="13">
        <f>SUMIFS('Fielding Data'!E:E, 'Fielding Data'!$A:$A, $A5602)</f>
        <v>1</v>
      </c>
      <c r="V5602" s="13">
        <f>SUMIFS('Fielding Data'!F:F, 'Fielding Data'!$A:$A, $A5602)</f>
        <v>0</v>
      </c>
      <c r="W5602" s="13">
        <f>SUMIFS('Fielding Data'!G:G, 'Fielding Data'!$A:$A, $A5602)</f>
        <v>0</v>
      </c>
      <c r="X5602" s="13">
        <f>SUMIFS('Fielding Data'!H:H, 'Fielding Data'!$A:$A, $A5602)</f>
        <v>0</v>
      </c>
    </row>
    <row r="5603" spans="1:24" x14ac:dyDescent="0.3">
      <c r="A5603" s="13" t="str">
        <f t="shared" si="175"/>
        <v>putnaza012014</v>
      </c>
      <c r="B5603" s="16" t="s">
        <v>1591</v>
      </c>
      <c r="C5603" s="16">
        <v>2014</v>
      </c>
      <c r="D5603" s="16">
        <v>49</v>
      </c>
      <c r="E5603" s="16">
        <v>0</v>
      </c>
      <c r="F5603" s="16">
        <v>0</v>
      </c>
      <c r="G5603" s="16">
        <v>0</v>
      </c>
      <c r="H5603" s="16">
        <v>0</v>
      </c>
      <c r="I5603" s="16">
        <v>0</v>
      </c>
      <c r="J5603" s="16">
        <v>0</v>
      </c>
      <c r="K5603" s="16">
        <v>0</v>
      </c>
      <c r="L5603" s="16">
        <v>0</v>
      </c>
      <c r="M5603" s="16">
        <v>0</v>
      </c>
      <c r="N5603" s="16">
        <v>0</v>
      </c>
      <c r="O5603" s="16">
        <v>0</v>
      </c>
      <c r="P5603" s="13" t="str">
        <f t="shared" si="174"/>
        <v>P</v>
      </c>
      <c r="Q5603" s="13">
        <f>IFERROR(VLOOKUP($A5603, 'Fielding Data'!$A$1:$H$12056, 5, 0), 0)</f>
        <v>3</v>
      </c>
      <c r="R5603" s="13">
        <f>IFERROR(VLOOKUP($A5603, 'Fielding Data'!$A$1:$H$12056, 6, 0), 0)</f>
        <v>4</v>
      </c>
      <c r="S5603" s="13">
        <f>IFERROR(VLOOKUP($A5603, 'Fielding Data'!$A$1:$H$12056, 7, 0), 0)</f>
        <v>0</v>
      </c>
      <c r="T5603" s="13">
        <f>IFERROR(VLOOKUP($A5603, 'Fielding Data'!$A$1:$H$12056, 8, 0), 0)</f>
        <v>0</v>
      </c>
      <c r="U5603" s="13">
        <f>SUMIFS('Fielding Data'!E:E, 'Fielding Data'!$A:$A, $A5603)</f>
        <v>3</v>
      </c>
      <c r="V5603" s="13">
        <f>SUMIFS('Fielding Data'!F:F, 'Fielding Data'!$A:$A, $A5603)</f>
        <v>4</v>
      </c>
      <c r="W5603" s="13">
        <f>SUMIFS('Fielding Data'!G:G, 'Fielding Data'!$A:$A, $A5603)</f>
        <v>0</v>
      </c>
      <c r="X5603" s="13">
        <f>SUMIFS('Fielding Data'!H:H, 'Fielding Data'!$A:$A, $A5603)</f>
        <v>0</v>
      </c>
    </row>
    <row r="5604" spans="1:24" x14ac:dyDescent="0.3">
      <c r="A5604" s="13" t="str">
        <f t="shared" si="175"/>
        <v>putzjj012014</v>
      </c>
      <c r="B5604" s="16" t="s">
        <v>394</v>
      </c>
      <c r="C5604" s="16">
        <v>2014</v>
      </c>
      <c r="D5604" s="16">
        <v>18</v>
      </c>
      <c r="E5604" s="16">
        <v>0</v>
      </c>
      <c r="F5604" s="16">
        <v>0</v>
      </c>
      <c r="G5604" s="16">
        <v>0</v>
      </c>
      <c r="H5604" s="16">
        <v>0</v>
      </c>
      <c r="I5604" s="16">
        <v>0</v>
      </c>
      <c r="J5604" s="16">
        <v>0</v>
      </c>
      <c r="K5604" s="16">
        <v>0</v>
      </c>
      <c r="L5604" s="16">
        <v>0</v>
      </c>
      <c r="M5604" s="16">
        <v>0</v>
      </c>
      <c r="N5604" s="16">
        <v>0</v>
      </c>
      <c r="O5604" s="16">
        <v>0</v>
      </c>
      <c r="P5604" s="13" t="str">
        <f t="shared" si="174"/>
        <v>P</v>
      </c>
      <c r="Q5604" s="13">
        <f>IFERROR(VLOOKUP($A5604, 'Fielding Data'!$A$1:$H$12056, 5, 0), 0)</f>
        <v>0</v>
      </c>
      <c r="R5604" s="13">
        <f>IFERROR(VLOOKUP($A5604, 'Fielding Data'!$A$1:$H$12056, 6, 0), 0)</f>
        <v>2</v>
      </c>
      <c r="S5604" s="13">
        <f>IFERROR(VLOOKUP($A5604, 'Fielding Data'!$A$1:$H$12056, 7, 0), 0)</f>
        <v>0</v>
      </c>
      <c r="T5604" s="13">
        <f>IFERROR(VLOOKUP($A5604, 'Fielding Data'!$A$1:$H$12056, 8, 0), 0)</f>
        <v>1</v>
      </c>
      <c r="U5604" s="13">
        <f>SUMIFS('Fielding Data'!E:E, 'Fielding Data'!$A:$A, $A5604)</f>
        <v>0</v>
      </c>
      <c r="V5604" s="13">
        <f>SUMIFS('Fielding Data'!F:F, 'Fielding Data'!$A:$A, $A5604)</f>
        <v>2</v>
      </c>
      <c r="W5604" s="13">
        <f>SUMIFS('Fielding Data'!G:G, 'Fielding Data'!$A:$A, $A5604)</f>
        <v>0</v>
      </c>
      <c r="X5604" s="13">
        <f>SUMIFS('Fielding Data'!H:H, 'Fielding Data'!$A:$A, $A5604)</f>
        <v>1</v>
      </c>
    </row>
    <row r="5605" spans="1:24" x14ac:dyDescent="0.3">
      <c r="A5605" s="13" t="str">
        <f t="shared" si="175"/>
        <v>quackke012014</v>
      </c>
      <c r="B5605" s="16" t="s">
        <v>2251</v>
      </c>
      <c r="C5605" s="16">
        <v>2014</v>
      </c>
      <c r="D5605" s="16">
        <v>56</v>
      </c>
      <c r="E5605" s="16">
        <v>0</v>
      </c>
      <c r="F5605" s="16">
        <v>0</v>
      </c>
      <c r="G5605" s="16">
        <v>0</v>
      </c>
      <c r="H5605" s="16">
        <v>0</v>
      </c>
      <c r="I5605" s="16">
        <v>0</v>
      </c>
      <c r="J5605" s="16">
        <v>0</v>
      </c>
      <c r="K5605" s="16">
        <v>0</v>
      </c>
      <c r="L5605" s="16">
        <v>0</v>
      </c>
      <c r="M5605" s="16">
        <v>0</v>
      </c>
      <c r="N5605" s="16">
        <v>0</v>
      </c>
      <c r="O5605" s="16">
        <v>0</v>
      </c>
      <c r="P5605" s="13" t="str">
        <f t="shared" si="174"/>
        <v>P</v>
      </c>
      <c r="Q5605" s="13">
        <f>IFERROR(VLOOKUP($A5605, 'Fielding Data'!$A$1:$H$12056, 5, 0), 0)</f>
        <v>3</v>
      </c>
      <c r="R5605" s="13">
        <f>IFERROR(VLOOKUP($A5605, 'Fielding Data'!$A$1:$H$12056, 6, 0), 0)</f>
        <v>5</v>
      </c>
      <c r="S5605" s="13">
        <f>IFERROR(VLOOKUP($A5605, 'Fielding Data'!$A$1:$H$12056, 7, 0), 0)</f>
        <v>0</v>
      </c>
      <c r="T5605" s="13">
        <f>IFERROR(VLOOKUP($A5605, 'Fielding Data'!$A$1:$H$12056, 8, 0), 0)</f>
        <v>0</v>
      </c>
      <c r="U5605" s="13">
        <f>SUMIFS('Fielding Data'!E:E, 'Fielding Data'!$A:$A, $A5605)</f>
        <v>3</v>
      </c>
      <c r="V5605" s="13">
        <f>SUMIFS('Fielding Data'!F:F, 'Fielding Data'!$A:$A, $A5605)</f>
        <v>5</v>
      </c>
      <c r="W5605" s="13">
        <f>SUMIFS('Fielding Data'!G:G, 'Fielding Data'!$A:$A, $A5605)</f>
        <v>0</v>
      </c>
      <c r="X5605" s="13">
        <f>SUMIFS('Fielding Data'!H:H, 'Fielding Data'!$A:$A, $A5605)</f>
        <v>0</v>
      </c>
    </row>
    <row r="5606" spans="1:24" x14ac:dyDescent="0.3">
      <c r="A5606" s="13" t="str">
        <f t="shared" si="175"/>
        <v>quallch012014</v>
      </c>
      <c r="B5606" s="16" t="s">
        <v>484</v>
      </c>
      <c r="C5606" s="16">
        <v>2014</v>
      </c>
      <c r="D5606" s="16">
        <v>58</v>
      </c>
      <c r="E5606" s="16">
        <v>0</v>
      </c>
      <c r="F5606" s="16">
        <v>0</v>
      </c>
      <c r="G5606" s="16">
        <v>0</v>
      </c>
      <c r="H5606" s="16">
        <v>0</v>
      </c>
      <c r="I5606" s="16">
        <v>0</v>
      </c>
      <c r="J5606" s="16">
        <v>0</v>
      </c>
      <c r="K5606" s="16">
        <v>0</v>
      </c>
      <c r="L5606" s="16">
        <v>0</v>
      </c>
      <c r="M5606" s="16">
        <v>0</v>
      </c>
      <c r="N5606" s="16">
        <v>0</v>
      </c>
      <c r="O5606" s="16">
        <v>0</v>
      </c>
      <c r="P5606" s="13" t="str">
        <f t="shared" si="174"/>
        <v>P</v>
      </c>
      <c r="Q5606" s="13">
        <f>IFERROR(VLOOKUP($A5606, 'Fielding Data'!$A$1:$H$12056, 5, 0), 0)</f>
        <v>4</v>
      </c>
      <c r="R5606" s="13">
        <f>IFERROR(VLOOKUP($A5606, 'Fielding Data'!$A$1:$H$12056, 6, 0), 0)</f>
        <v>8</v>
      </c>
      <c r="S5606" s="13">
        <f>IFERROR(VLOOKUP($A5606, 'Fielding Data'!$A$1:$H$12056, 7, 0), 0)</f>
        <v>0</v>
      </c>
      <c r="T5606" s="13">
        <f>IFERROR(VLOOKUP($A5606, 'Fielding Data'!$A$1:$H$12056, 8, 0), 0)</f>
        <v>0</v>
      </c>
      <c r="U5606" s="13">
        <f>SUMIFS('Fielding Data'!E:E, 'Fielding Data'!$A:$A, $A5606)</f>
        <v>4</v>
      </c>
      <c r="V5606" s="13">
        <f>SUMIFS('Fielding Data'!F:F, 'Fielding Data'!$A:$A, $A5606)</f>
        <v>8</v>
      </c>
      <c r="W5606" s="13">
        <f>SUMIFS('Fielding Data'!G:G, 'Fielding Data'!$A:$A, $A5606)</f>
        <v>0</v>
      </c>
      <c r="X5606" s="13">
        <f>SUMIFS('Fielding Data'!H:H, 'Fielding Data'!$A:$A, $A5606)</f>
        <v>0</v>
      </c>
    </row>
    <row r="5607" spans="1:24" x14ac:dyDescent="0.3">
      <c r="A5607" s="13" t="str">
        <f t="shared" si="175"/>
        <v>quentca012014</v>
      </c>
      <c r="B5607" s="16" t="s">
        <v>716</v>
      </c>
      <c r="C5607" s="16">
        <v>2014</v>
      </c>
      <c r="D5607" s="16">
        <v>50</v>
      </c>
      <c r="E5607" s="16">
        <v>130</v>
      </c>
      <c r="F5607" s="16">
        <v>9</v>
      </c>
      <c r="G5607" s="16">
        <v>23</v>
      </c>
      <c r="H5607" s="16">
        <v>6</v>
      </c>
      <c r="I5607" s="16">
        <v>0</v>
      </c>
      <c r="J5607" s="16">
        <v>4</v>
      </c>
      <c r="K5607" s="16">
        <v>18</v>
      </c>
      <c r="L5607" s="16">
        <v>0</v>
      </c>
      <c r="M5607" s="16">
        <v>0</v>
      </c>
      <c r="N5607" s="16">
        <v>17</v>
      </c>
      <c r="O5607" s="16">
        <v>33</v>
      </c>
      <c r="P5607" s="13" t="str">
        <f t="shared" si="174"/>
        <v>LF</v>
      </c>
      <c r="Q5607" s="13">
        <f>IFERROR(VLOOKUP($A5607, 'Fielding Data'!$A$1:$H$12056, 5, 0), 0)</f>
        <v>42</v>
      </c>
      <c r="R5607" s="13">
        <f>IFERROR(VLOOKUP($A5607, 'Fielding Data'!$A$1:$H$12056, 6, 0), 0)</f>
        <v>1</v>
      </c>
      <c r="S5607" s="13">
        <f>IFERROR(VLOOKUP($A5607, 'Fielding Data'!$A$1:$H$12056, 7, 0), 0)</f>
        <v>0</v>
      </c>
      <c r="T5607" s="13">
        <f>IFERROR(VLOOKUP($A5607, 'Fielding Data'!$A$1:$H$12056, 8, 0), 0)</f>
        <v>1</v>
      </c>
      <c r="U5607" s="13">
        <f>SUMIFS('Fielding Data'!E:E, 'Fielding Data'!$A:$A, $A5607)</f>
        <v>84</v>
      </c>
      <c r="V5607" s="13">
        <f>SUMIFS('Fielding Data'!F:F, 'Fielding Data'!$A:$A, $A5607)</f>
        <v>2</v>
      </c>
      <c r="W5607" s="13">
        <f>SUMIFS('Fielding Data'!G:G, 'Fielding Data'!$A:$A, $A5607)</f>
        <v>0</v>
      </c>
      <c r="X5607" s="13">
        <f>SUMIFS('Fielding Data'!H:H, 'Fielding Data'!$A:$A, $A5607)</f>
        <v>2</v>
      </c>
    </row>
    <row r="5608" spans="1:24" x14ac:dyDescent="0.3">
      <c r="A5608" s="13" t="str">
        <f t="shared" si="175"/>
        <v>quinthu012014</v>
      </c>
      <c r="B5608" s="16" t="s">
        <v>396</v>
      </c>
      <c r="C5608" s="16">
        <v>2014</v>
      </c>
      <c r="D5608" s="16">
        <v>3</v>
      </c>
      <c r="E5608" s="16">
        <v>2</v>
      </c>
      <c r="F5608" s="16">
        <v>0</v>
      </c>
      <c r="G5608" s="16">
        <v>0</v>
      </c>
      <c r="H5608" s="16">
        <v>0</v>
      </c>
      <c r="I5608" s="16">
        <v>0</v>
      </c>
      <c r="J5608" s="16">
        <v>0</v>
      </c>
      <c r="K5608" s="16">
        <v>1</v>
      </c>
      <c r="L5608" s="16">
        <v>0</v>
      </c>
      <c r="M5608" s="16">
        <v>0</v>
      </c>
      <c r="N5608" s="16">
        <v>0</v>
      </c>
      <c r="O5608" s="16">
        <v>1</v>
      </c>
      <c r="P5608" s="13" t="str">
        <f t="shared" si="174"/>
        <v>C</v>
      </c>
      <c r="Q5608" s="13">
        <f>IFERROR(VLOOKUP($A5608, 'Fielding Data'!$A$1:$H$12056, 5, 0), 0)</f>
        <v>4</v>
      </c>
      <c r="R5608" s="13">
        <f>IFERROR(VLOOKUP($A5608, 'Fielding Data'!$A$1:$H$12056, 6, 0), 0)</f>
        <v>0</v>
      </c>
      <c r="S5608" s="13">
        <f>IFERROR(VLOOKUP($A5608, 'Fielding Data'!$A$1:$H$12056, 7, 0), 0)</f>
        <v>0</v>
      </c>
      <c r="T5608" s="13">
        <f>IFERROR(VLOOKUP($A5608, 'Fielding Data'!$A$1:$H$12056, 8, 0), 0)</f>
        <v>0</v>
      </c>
      <c r="U5608" s="13">
        <f>SUMIFS('Fielding Data'!E:E, 'Fielding Data'!$A:$A, $A5608)</f>
        <v>4</v>
      </c>
      <c r="V5608" s="13">
        <f>SUMIFS('Fielding Data'!F:F, 'Fielding Data'!$A:$A, $A5608)</f>
        <v>0</v>
      </c>
      <c r="W5608" s="13">
        <f>SUMIFS('Fielding Data'!G:G, 'Fielding Data'!$A:$A, $A5608)</f>
        <v>0</v>
      </c>
      <c r="X5608" s="13">
        <f>SUMIFS('Fielding Data'!H:H, 'Fielding Data'!$A:$A, $A5608)</f>
        <v>0</v>
      </c>
    </row>
    <row r="5609" spans="1:24" x14ac:dyDescent="0.3">
      <c r="A5609" s="13" t="str">
        <f t="shared" si="175"/>
        <v>quintjo012014</v>
      </c>
      <c r="B5609" s="16" t="s">
        <v>1811</v>
      </c>
      <c r="C5609" s="16">
        <v>2014</v>
      </c>
      <c r="D5609" s="16">
        <v>32</v>
      </c>
      <c r="E5609" s="16">
        <v>9</v>
      </c>
      <c r="F5609" s="16">
        <v>0</v>
      </c>
      <c r="G5609" s="16">
        <v>0</v>
      </c>
      <c r="H5609" s="16">
        <v>0</v>
      </c>
      <c r="I5609" s="16">
        <v>0</v>
      </c>
      <c r="J5609" s="16">
        <v>0</v>
      </c>
      <c r="K5609" s="16">
        <v>0</v>
      </c>
      <c r="L5609" s="16">
        <v>0</v>
      </c>
      <c r="M5609" s="16">
        <v>0</v>
      </c>
      <c r="N5609" s="16">
        <v>0</v>
      </c>
      <c r="O5609" s="16">
        <v>4</v>
      </c>
      <c r="P5609" s="13" t="str">
        <f t="shared" si="174"/>
        <v>P</v>
      </c>
      <c r="Q5609" s="13">
        <f>IFERROR(VLOOKUP($A5609, 'Fielding Data'!$A$1:$H$12056, 5, 0), 0)</f>
        <v>4</v>
      </c>
      <c r="R5609" s="13">
        <f>IFERROR(VLOOKUP($A5609, 'Fielding Data'!$A$1:$H$12056, 6, 0), 0)</f>
        <v>25</v>
      </c>
      <c r="S5609" s="13">
        <f>IFERROR(VLOOKUP($A5609, 'Fielding Data'!$A$1:$H$12056, 7, 0), 0)</f>
        <v>0</v>
      </c>
      <c r="T5609" s="13">
        <f>IFERROR(VLOOKUP($A5609, 'Fielding Data'!$A$1:$H$12056, 8, 0), 0)</f>
        <v>6</v>
      </c>
      <c r="U5609" s="13">
        <f>SUMIFS('Fielding Data'!E:E, 'Fielding Data'!$A:$A, $A5609)</f>
        <v>4</v>
      </c>
      <c r="V5609" s="13">
        <f>SUMIFS('Fielding Data'!F:F, 'Fielding Data'!$A:$A, $A5609)</f>
        <v>25</v>
      </c>
      <c r="W5609" s="13">
        <f>SUMIFS('Fielding Data'!G:G, 'Fielding Data'!$A:$A, $A5609)</f>
        <v>0</v>
      </c>
      <c r="X5609" s="13">
        <f>SUMIFS('Fielding Data'!H:H, 'Fielding Data'!$A:$A, $A5609)</f>
        <v>6</v>
      </c>
    </row>
    <row r="5610" spans="1:24" x14ac:dyDescent="0.3">
      <c r="A5610" s="13" t="str">
        <f t="shared" si="175"/>
        <v>quintom012014</v>
      </c>
      <c r="B5610" s="16" t="s">
        <v>586</v>
      </c>
      <c r="C5610" s="16">
        <v>2014</v>
      </c>
      <c r="D5610" s="16">
        <v>15</v>
      </c>
      <c r="E5610" s="16">
        <v>29</v>
      </c>
      <c r="F5610" s="16">
        <v>2</v>
      </c>
      <c r="G5610" s="16">
        <v>6</v>
      </c>
      <c r="H5610" s="16">
        <v>1</v>
      </c>
      <c r="I5610" s="16">
        <v>0</v>
      </c>
      <c r="J5610" s="16">
        <v>0</v>
      </c>
      <c r="K5610" s="16">
        <v>3</v>
      </c>
      <c r="L5610" s="16">
        <v>0</v>
      </c>
      <c r="M5610" s="16">
        <v>0</v>
      </c>
      <c r="N5610" s="16">
        <v>2</v>
      </c>
      <c r="O5610" s="16">
        <v>5</v>
      </c>
      <c r="P5610" s="13" t="str">
        <f t="shared" si="174"/>
        <v>2B</v>
      </c>
      <c r="Q5610" s="13">
        <f>IFERROR(VLOOKUP($A5610, 'Fielding Data'!$A$1:$H$12056, 5, 0), 0)</f>
        <v>0</v>
      </c>
      <c r="R5610" s="13">
        <f>IFERROR(VLOOKUP($A5610, 'Fielding Data'!$A$1:$H$12056, 6, 0), 0)</f>
        <v>0</v>
      </c>
      <c r="S5610" s="13">
        <f>IFERROR(VLOOKUP($A5610, 'Fielding Data'!$A$1:$H$12056, 7, 0), 0)</f>
        <v>0</v>
      </c>
      <c r="T5610" s="13">
        <f>IFERROR(VLOOKUP($A5610, 'Fielding Data'!$A$1:$H$12056, 8, 0), 0)</f>
        <v>0</v>
      </c>
      <c r="U5610" s="13">
        <f>SUMIFS('Fielding Data'!E:E, 'Fielding Data'!$A:$A, $A5610)</f>
        <v>16</v>
      </c>
      <c r="V5610" s="13">
        <f>SUMIFS('Fielding Data'!F:F, 'Fielding Data'!$A:$A, $A5610)</f>
        <v>20</v>
      </c>
      <c r="W5610" s="13">
        <f>SUMIFS('Fielding Data'!G:G, 'Fielding Data'!$A:$A, $A5610)</f>
        <v>1</v>
      </c>
      <c r="X5610" s="13">
        <f>SUMIFS('Fielding Data'!H:H, 'Fielding Data'!$A:$A, $A5610)</f>
        <v>7</v>
      </c>
    </row>
    <row r="5611" spans="1:24" x14ac:dyDescent="0.3">
      <c r="A5611" s="13" t="str">
        <f t="shared" si="175"/>
        <v>quirogu012014</v>
      </c>
      <c r="B5611" s="16" t="s">
        <v>485</v>
      </c>
      <c r="C5611" s="16">
        <v>2014</v>
      </c>
      <c r="D5611" s="16">
        <v>2</v>
      </c>
      <c r="E5611" s="16">
        <v>3</v>
      </c>
      <c r="F5611" s="16">
        <v>0</v>
      </c>
      <c r="G5611" s="16">
        <v>0</v>
      </c>
      <c r="H5611" s="16">
        <v>0</v>
      </c>
      <c r="I5611" s="16">
        <v>0</v>
      </c>
      <c r="J5611" s="16">
        <v>0</v>
      </c>
      <c r="K5611" s="16">
        <v>0</v>
      </c>
      <c r="L5611" s="16">
        <v>0</v>
      </c>
      <c r="M5611" s="16">
        <v>0</v>
      </c>
      <c r="N5611" s="16">
        <v>0</v>
      </c>
      <c r="O5611" s="16">
        <v>0</v>
      </c>
      <c r="P5611" s="13" t="str">
        <f t="shared" si="174"/>
        <v>C</v>
      </c>
      <c r="Q5611" s="13">
        <f>IFERROR(VLOOKUP($A5611, 'Fielding Data'!$A$1:$H$12056, 5, 0), 0)</f>
        <v>6</v>
      </c>
      <c r="R5611" s="13">
        <f>IFERROR(VLOOKUP($A5611, 'Fielding Data'!$A$1:$H$12056, 6, 0), 0)</f>
        <v>1</v>
      </c>
      <c r="S5611" s="13">
        <f>IFERROR(VLOOKUP($A5611, 'Fielding Data'!$A$1:$H$12056, 7, 0), 0)</f>
        <v>0</v>
      </c>
      <c r="T5611" s="13">
        <f>IFERROR(VLOOKUP($A5611, 'Fielding Data'!$A$1:$H$12056, 8, 0), 0)</f>
        <v>0</v>
      </c>
      <c r="U5611" s="13">
        <f>SUMIFS('Fielding Data'!E:E, 'Fielding Data'!$A:$A, $A5611)</f>
        <v>6</v>
      </c>
      <c r="V5611" s="13">
        <f>SUMIFS('Fielding Data'!F:F, 'Fielding Data'!$A:$A, $A5611)</f>
        <v>1</v>
      </c>
      <c r="W5611" s="13">
        <f>SUMIFS('Fielding Data'!G:G, 'Fielding Data'!$A:$A, $A5611)</f>
        <v>0</v>
      </c>
      <c r="X5611" s="13">
        <f>SUMIFS('Fielding Data'!H:H, 'Fielding Data'!$A:$A, $A5611)</f>
        <v>0</v>
      </c>
    </row>
    <row r="5612" spans="1:24" x14ac:dyDescent="0.3">
      <c r="A5612" s="13" t="str">
        <f t="shared" si="175"/>
        <v>raburry012014</v>
      </c>
      <c r="B5612" s="16" t="s">
        <v>486</v>
      </c>
      <c r="C5612" s="16">
        <v>2014</v>
      </c>
      <c r="D5612" s="16">
        <v>74</v>
      </c>
      <c r="E5612" s="16">
        <v>195</v>
      </c>
      <c r="F5612" s="16">
        <v>18</v>
      </c>
      <c r="G5612" s="16">
        <v>39</v>
      </c>
      <c r="H5612" s="16">
        <v>7</v>
      </c>
      <c r="I5612" s="16">
        <v>0</v>
      </c>
      <c r="J5612" s="16">
        <v>4</v>
      </c>
      <c r="K5612" s="16">
        <v>22</v>
      </c>
      <c r="L5612" s="16">
        <v>0</v>
      </c>
      <c r="M5612" s="16">
        <v>0</v>
      </c>
      <c r="N5612" s="16">
        <v>13</v>
      </c>
      <c r="O5612" s="16">
        <v>51</v>
      </c>
      <c r="P5612" s="13" t="str">
        <f t="shared" si="174"/>
        <v>1B</v>
      </c>
      <c r="Q5612" s="13">
        <f>IFERROR(VLOOKUP($A5612, 'Fielding Data'!$A$1:$H$12056, 5, 0), 0)</f>
        <v>0</v>
      </c>
      <c r="R5612" s="13">
        <f>IFERROR(VLOOKUP($A5612, 'Fielding Data'!$A$1:$H$12056, 6, 0), 0)</f>
        <v>2</v>
      </c>
      <c r="S5612" s="13">
        <f>IFERROR(VLOOKUP($A5612, 'Fielding Data'!$A$1:$H$12056, 7, 0), 0)</f>
        <v>0</v>
      </c>
      <c r="T5612" s="13">
        <f>IFERROR(VLOOKUP($A5612, 'Fielding Data'!$A$1:$H$12056, 8, 0), 0)</f>
        <v>0</v>
      </c>
      <c r="U5612" s="13">
        <f>SUMIFS('Fielding Data'!E:E, 'Fielding Data'!$A:$A, $A5612)</f>
        <v>90</v>
      </c>
      <c r="V5612" s="13">
        <f>SUMIFS('Fielding Data'!F:F, 'Fielding Data'!$A:$A, $A5612)</f>
        <v>8</v>
      </c>
      <c r="W5612" s="13">
        <f>SUMIFS('Fielding Data'!G:G, 'Fielding Data'!$A:$A, $A5612)</f>
        <v>4</v>
      </c>
      <c r="X5612" s="13">
        <f>SUMIFS('Fielding Data'!H:H, 'Fielding Data'!$A:$A, $A5612)</f>
        <v>2</v>
      </c>
    </row>
    <row r="5613" spans="1:24" x14ac:dyDescent="0.3">
      <c r="A5613" s="13" t="str">
        <f t="shared" si="175"/>
        <v>ramiral032014</v>
      </c>
      <c r="B5613" s="16" t="s">
        <v>989</v>
      </c>
      <c r="C5613" s="16">
        <v>2014</v>
      </c>
      <c r="D5613" s="16">
        <v>158</v>
      </c>
      <c r="E5613" s="16">
        <v>622</v>
      </c>
      <c r="F5613" s="16">
        <v>82</v>
      </c>
      <c r="G5613" s="16">
        <v>170</v>
      </c>
      <c r="H5613" s="16">
        <v>35</v>
      </c>
      <c r="I5613" s="16">
        <v>2</v>
      </c>
      <c r="J5613" s="16">
        <v>15</v>
      </c>
      <c r="K5613" s="16">
        <v>74</v>
      </c>
      <c r="L5613" s="16">
        <v>21</v>
      </c>
      <c r="M5613" s="16">
        <v>4</v>
      </c>
      <c r="N5613" s="16">
        <v>24</v>
      </c>
      <c r="O5613" s="16">
        <v>81</v>
      </c>
      <c r="P5613" s="13" t="str">
        <f t="shared" si="174"/>
        <v>SS</v>
      </c>
      <c r="Q5613" s="13">
        <f>IFERROR(VLOOKUP($A5613, 'Fielding Data'!$A$1:$H$12056, 5, 0), 0)</f>
        <v>195</v>
      </c>
      <c r="R5613" s="13">
        <f>IFERROR(VLOOKUP($A5613, 'Fielding Data'!$A$1:$H$12056, 6, 0), 0)</f>
        <v>486</v>
      </c>
      <c r="S5613" s="13">
        <f>IFERROR(VLOOKUP($A5613, 'Fielding Data'!$A$1:$H$12056, 7, 0), 0)</f>
        <v>15</v>
      </c>
      <c r="T5613" s="13">
        <f>IFERROR(VLOOKUP($A5613, 'Fielding Data'!$A$1:$H$12056, 8, 0), 0)</f>
        <v>119</v>
      </c>
      <c r="U5613" s="13">
        <f>SUMIFS('Fielding Data'!E:E, 'Fielding Data'!$A:$A, $A5613)</f>
        <v>195</v>
      </c>
      <c r="V5613" s="13">
        <f>SUMIFS('Fielding Data'!F:F, 'Fielding Data'!$A:$A, $A5613)</f>
        <v>486</v>
      </c>
      <c r="W5613" s="13">
        <f>SUMIFS('Fielding Data'!G:G, 'Fielding Data'!$A:$A, $A5613)</f>
        <v>15</v>
      </c>
      <c r="X5613" s="13">
        <f>SUMIFS('Fielding Data'!H:H, 'Fielding Data'!$A:$A, $A5613)</f>
        <v>119</v>
      </c>
    </row>
    <row r="5614" spans="1:24" x14ac:dyDescent="0.3">
      <c r="A5614" s="13" t="str">
        <f t="shared" si="175"/>
        <v>ramirar012014</v>
      </c>
      <c r="B5614" s="16" t="s">
        <v>179</v>
      </c>
      <c r="C5614" s="16">
        <v>2014</v>
      </c>
      <c r="D5614" s="16">
        <v>133</v>
      </c>
      <c r="E5614" s="16">
        <v>494</v>
      </c>
      <c r="F5614" s="16">
        <v>47</v>
      </c>
      <c r="G5614" s="16">
        <v>141</v>
      </c>
      <c r="H5614" s="16">
        <v>23</v>
      </c>
      <c r="I5614" s="16">
        <v>1</v>
      </c>
      <c r="J5614" s="16">
        <v>15</v>
      </c>
      <c r="K5614" s="16">
        <v>66</v>
      </c>
      <c r="L5614" s="16">
        <v>3</v>
      </c>
      <c r="M5614" s="16">
        <v>0</v>
      </c>
      <c r="N5614" s="16">
        <v>21</v>
      </c>
      <c r="O5614" s="16">
        <v>75</v>
      </c>
      <c r="P5614" s="13" t="str">
        <f t="shared" si="174"/>
        <v>3B</v>
      </c>
      <c r="Q5614" s="13">
        <f>IFERROR(VLOOKUP($A5614, 'Fielding Data'!$A$1:$H$12056, 5, 0), 0)</f>
        <v>74</v>
      </c>
      <c r="R5614" s="13">
        <f>IFERROR(VLOOKUP($A5614, 'Fielding Data'!$A$1:$H$12056, 6, 0), 0)</f>
        <v>184</v>
      </c>
      <c r="S5614" s="13">
        <f>IFERROR(VLOOKUP($A5614, 'Fielding Data'!$A$1:$H$12056, 7, 0), 0)</f>
        <v>10</v>
      </c>
      <c r="T5614" s="13">
        <f>IFERROR(VLOOKUP($A5614, 'Fielding Data'!$A$1:$H$12056, 8, 0), 0)</f>
        <v>12</v>
      </c>
      <c r="U5614" s="13">
        <f>SUMIFS('Fielding Data'!E:E, 'Fielding Data'!$A:$A, $A5614)</f>
        <v>74</v>
      </c>
      <c r="V5614" s="13">
        <f>SUMIFS('Fielding Data'!F:F, 'Fielding Data'!$A:$A, $A5614)</f>
        <v>184</v>
      </c>
      <c r="W5614" s="13">
        <f>SUMIFS('Fielding Data'!G:G, 'Fielding Data'!$A:$A, $A5614)</f>
        <v>10</v>
      </c>
      <c r="X5614" s="13">
        <f>SUMIFS('Fielding Data'!H:H, 'Fielding Data'!$A:$A, $A5614)</f>
        <v>12</v>
      </c>
    </row>
    <row r="5615" spans="1:24" x14ac:dyDescent="0.3">
      <c r="A5615" s="13" t="str">
        <f t="shared" si="175"/>
        <v>ramirer022014</v>
      </c>
      <c r="B5615" s="16" t="s">
        <v>1814</v>
      </c>
      <c r="C5615" s="16">
        <v>2014</v>
      </c>
      <c r="D5615" s="16">
        <v>17</v>
      </c>
      <c r="E5615" s="16">
        <v>2</v>
      </c>
      <c r="F5615" s="16">
        <v>0</v>
      </c>
      <c r="G5615" s="16">
        <v>0</v>
      </c>
      <c r="H5615" s="16">
        <v>0</v>
      </c>
      <c r="I5615" s="16">
        <v>0</v>
      </c>
      <c r="J5615" s="16">
        <v>0</v>
      </c>
      <c r="K5615" s="16">
        <v>0</v>
      </c>
      <c r="L5615" s="16">
        <v>0</v>
      </c>
      <c r="M5615" s="16">
        <v>0</v>
      </c>
      <c r="N5615" s="16">
        <v>0</v>
      </c>
      <c r="O5615" s="16">
        <v>1</v>
      </c>
      <c r="P5615" s="13" t="str">
        <f t="shared" si="174"/>
        <v>P</v>
      </c>
      <c r="Q5615" s="13">
        <f>IFERROR(VLOOKUP($A5615, 'Fielding Data'!$A$1:$H$12056, 5, 0), 0)</f>
        <v>2</v>
      </c>
      <c r="R5615" s="13">
        <f>IFERROR(VLOOKUP($A5615, 'Fielding Data'!$A$1:$H$12056, 6, 0), 0)</f>
        <v>8</v>
      </c>
      <c r="S5615" s="13">
        <f>IFERROR(VLOOKUP($A5615, 'Fielding Data'!$A$1:$H$12056, 7, 0), 0)</f>
        <v>0</v>
      </c>
      <c r="T5615" s="13">
        <f>IFERROR(VLOOKUP($A5615, 'Fielding Data'!$A$1:$H$12056, 8, 0), 0)</f>
        <v>0</v>
      </c>
      <c r="U5615" s="13">
        <f>SUMIFS('Fielding Data'!E:E, 'Fielding Data'!$A:$A, $A5615)</f>
        <v>2</v>
      </c>
      <c r="V5615" s="13">
        <f>SUMIFS('Fielding Data'!F:F, 'Fielding Data'!$A:$A, $A5615)</f>
        <v>8</v>
      </c>
      <c r="W5615" s="13">
        <f>SUMIFS('Fielding Data'!G:G, 'Fielding Data'!$A:$A, $A5615)</f>
        <v>0</v>
      </c>
      <c r="X5615" s="13">
        <f>SUMIFS('Fielding Data'!H:H, 'Fielding Data'!$A:$A, $A5615)</f>
        <v>0</v>
      </c>
    </row>
    <row r="5616" spans="1:24" x14ac:dyDescent="0.3">
      <c r="A5616" s="13" t="str">
        <f t="shared" si="175"/>
        <v>ramirha012014</v>
      </c>
      <c r="B5616" s="16" t="s">
        <v>587</v>
      </c>
      <c r="C5616" s="16">
        <v>2014</v>
      </c>
      <c r="D5616" s="16">
        <v>128</v>
      </c>
      <c r="E5616" s="16">
        <v>449</v>
      </c>
      <c r="F5616" s="16">
        <v>64</v>
      </c>
      <c r="G5616" s="16">
        <v>127</v>
      </c>
      <c r="H5616" s="16">
        <v>35</v>
      </c>
      <c r="I5616" s="16">
        <v>0</v>
      </c>
      <c r="J5616" s="16">
        <v>13</v>
      </c>
      <c r="K5616" s="16">
        <v>71</v>
      </c>
      <c r="L5616" s="16">
        <v>14</v>
      </c>
      <c r="M5616" s="16">
        <v>5</v>
      </c>
      <c r="N5616" s="16">
        <v>56</v>
      </c>
      <c r="O5616" s="16">
        <v>84</v>
      </c>
      <c r="P5616" s="13" t="str">
        <f t="shared" si="174"/>
        <v>SS</v>
      </c>
      <c r="Q5616" s="13">
        <f>IFERROR(VLOOKUP($A5616, 'Fielding Data'!$A$1:$H$12056, 5, 0), 0)</f>
        <v>148</v>
      </c>
      <c r="R5616" s="13">
        <f>IFERROR(VLOOKUP($A5616, 'Fielding Data'!$A$1:$H$12056, 6, 0), 0)</f>
        <v>246</v>
      </c>
      <c r="S5616" s="13">
        <f>IFERROR(VLOOKUP($A5616, 'Fielding Data'!$A$1:$H$12056, 7, 0), 0)</f>
        <v>16</v>
      </c>
      <c r="T5616" s="13">
        <f>IFERROR(VLOOKUP($A5616, 'Fielding Data'!$A$1:$H$12056, 8, 0), 0)</f>
        <v>53</v>
      </c>
      <c r="U5616" s="13">
        <f>SUMIFS('Fielding Data'!E:E, 'Fielding Data'!$A:$A, $A5616)</f>
        <v>148</v>
      </c>
      <c r="V5616" s="13">
        <f>SUMIFS('Fielding Data'!F:F, 'Fielding Data'!$A:$A, $A5616)</f>
        <v>246</v>
      </c>
      <c r="W5616" s="13">
        <f>SUMIFS('Fielding Data'!G:G, 'Fielding Data'!$A:$A, $A5616)</f>
        <v>16</v>
      </c>
      <c r="X5616" s="13">
        <f>SUMIFS('Fielding Data'!H:H, 'Fielding Data'!$A:$A, $A5616)</f>
        <v>53</v>
      </c>
    </row>
    <row r="5617" spans="1:24" x14ac:dyDescent="0.3">
      <c r="A5617" s="13" t="str">
        <f t="shared" si="175"/>
        <v>ramirjo012014</v>
      </c>
      <c r="B5617" s="16" t="s">
        <v>2032</v>
      </c>
      <c r="C5617" s="16">
        <v>2014</v>
      </c>
      <c r="D5617" s="16">
        <v>68</v>
      </c>
      <c r="E5617" s="16">
        <v>237</v>
      </c>
      <c r="F5617" s="16">
        <v>27</v>
      </c>
      <c r="G5617" s="16">
        <v>62</v>
      </c>
      <c r="H5617" s="16">
        <v>10</v>
      </c>
      <c r="I5617" s="16">
        <v>2</v>
      </c>
      <c r="J5617" s="16">
        <v>2</v>
      </c>
      <c r="K5617" s="16">
        <v>17</v>
      </c>
      <c r="L5617" s="16">
        <v>10</v>
      </c>
      <c r="M5617" s="16">
        <v>1</v>
      </c>
      <c r="N5617" s="16">
        <v>13</v>
      </c>
      <c r="O5617" s="16">
        <v>35</v>
      </c>
      <c r="P5617" s="13" t="str">
        <f t="shared" si="174"/>
        <v>2B</v>
      </c>
      <c r="Q5617" s="13">
        <f>IFERROR(VLOOKUP($A5617, 'Fielding Data'!$A$1:$H$12056, 5, 0), 0)</f>
        <v>14</v>
      </c>
      <c r="R5617" s="13">
        <f>IFERROR(VLOOKUP($A5617, 'Fielding Data'!$A$1:$H$12056, 6, 0), 0)</f>
        <v>24</v>
      </c>
      <c r="S5617" s="13">
        <f>IFERROR(VLOOKUP($A5617, 'Fielding Data'!$A$1:$H$12056, 7, 0), 0)</f>
        <v>0</v>
      </c>
      <c r="T5617" s="13">
        <f>IFERROR(VLOOKUP($A5617, 'Fielding Data'!$A$1:$H$12056, 8, 0), 0)</f>
        <v>6</v>
      </c>
      <c r="U5617" s="13">
        <f>SUMIFS('Fielding Data'!E:E, 'Fielding Data'!$A:$A, $A5617)</f>
        <v>90</v>
      </c>
      <c r="V5617" s="13">
        <f>SUMIFS('Fielding Data'!F:F, 'Fielding Data'!$A:$A, $A5617)</f>
        <v>179</v>
      </c>
      <c r="W5617" s="13">
        <f>SUMIFS('Fielding Data'!G:G, 'Fielding Data'!$A:$A, $A5617)</f>
        <v>4</v>
      </c>
      <c r="X5617" s="13">
        <f>SUMIFS('Fielding Data'!H:H, 'Fielding Data'!$A:$A, $A5617)</f>
        <v>40</v>
      </c>
    </row>
    <row r="5618" spans="1:24" x14ac:dyDescent="0.3">
      <c r="A5618" s="13" t="str">
        <f t="shared" si="175"/>
        <v>ramirjo022014</v>
      </c>
      <c r="B5618" s="16" t="s">
        <v>2252</v>
      </c>
      <c r="C5618" s="16">
        <v>2014</v>
      </c>
      <c r="D5618" s="16">
        <v>8</v>
      </c>
      <c r="E5618" s="16">
        <v>0</v>
      </c>
      <c r="F5618" s="16">
        <v>0</v>
      </c>
      <c r="G5618" s="16">
        <v>0</v>
      </c>
      <c r="H5618" s="16">
        <v>0</v>
      </c>
      <c r="I5618" s="16">
        <v>0</v>
      </c>
      <c r="J5618" s="16">
        <v>0</v>
      </c>
      <c r="K5618" s="16">
        <v>0</v>
      </c>
      <c r="L5618" s="16">
        <v>0</v>
      </c>
      <c r="M5618" s="16">
        <v>0</v>
      </c>
      <c r="N5618" s="16">
        <v>0</v>
      </c>
      <c r="O5618" s="16">
        <v>0</v>
      </c>
      <c r="P5618" s="13" t="str">
        <f t="shared" si="174"/>
        <v>P</v>
      </c>
      <c r="Q5618" s="13">
        <f>IFERROR(VLOOKUP($A5618, 'Fielding Data'!$A$1:$H$12056, 5, 0), 0)</f>
        <v>0</v>
      </c>
      <c r="R5618" s="13">
        <f>IFERROR(VLOOKUP($A5618, 'Fielding Data'!$A$1:$H$12056, 6, 0), 0)</f>
        <v>0</v>
      </c>
      <c r="S5618" s="13">
        <f>IFERROR(VLOOKUP($A5618, 'Fielding Data'!$A$1:$H$12056, 7, 0), 0)</f>
        <v>0</v>
      </c>
      <c r="T5618" s="13">
        <f>IFERROR(VLOOKUP($A5618, 'Fielding Data'!$A$1:$H$12056, 8, 0), 0)</f>
        <v>0</v>
      </c>
      <c r="U5618" s="13">
        <f>SUMIFS('Fielding Data'!E:E, 'Fielding Data'!$A:$A, $A5618)</f>
        <v>0</v>
      </c>
      <c r="V5618" s="13">
        <f>SUMIFS('Fielding Data'!F:F, 'Fielding Data'!$A:$A, $A5618)</f>
        <v>0</v>
      </c>
      <c r="W5618" s="13">
        <f>SUMIFS('Fielding Data'!G:G, 'Fielding Data'!$A:$A, $A5618)</f>
        <v>0</v>
      </c>
      <c r="X5618" s="13">
        <f>SUMIFS('Fielding Data'!H:H, 'Fielding Data'!$A:$A, $A5618)</f>
        <v>0</v>
      </c>
    </row>
    <row r="5619" spans="1:24" x14ac:dyDescent="0.3">
      <c r="A5619" s="13" t="str">
        <f t="shared" si="175"/>
        <v>ramirne012014</v>
      </c>
      <c r="B5619" s="16" t="s">
        <v>2253</v>
      </c>
      <c r="C5619" s="16">
        <v>2014</v>
      </c>
      <c r="D5619" s="16">
        <v>50</v>
      </c>
      <c r="E5619" s="16">
        <v>0</v>
      </c>
      <c r="F5619" s="16">
        <v>0</v>
      </c>
      <c r="G5619" s="16">
        <v>0</v>
      </c>
      <c r="H5619" s="16">
        <v>0</v>
      </c>
      <c r="I5619" s="16">
        <v>0</v>
      </c>
      <c r="J5619" s="16">
        <v>0</v>
      </c>
      <c r="K5619" s="16">
        <v>0</v>
      </c>
      <c r="L5619" s="16">
        <v>0</v>
      </c>
      <c r="M5619" s="16">
        <v>0</v>
      </c>
      <c r="N5619" s="16">
        <v>0</v>
      </c>
      <c r="O5619" s="16">
        <v>0</v>
      </c>
      <c r="P5619" s="13" t="str">
        <f t="shared" si="174"/>
        <v>P</v>
      </c>
      <c r="Q5619" s="13">
        <f>IFERROR(VLOOKUP($A5619, 'Fielding Data'!$A$1:$H$12056, 5, 0), 0)</f>
        <v>3</v>
      </c>
      <c r="R5619" s="13">
        <f>IFERROR(VLOOKUP($A5619, 'Fielding Data'!$A$1:$H$12056, 6, 0), 0)</f>
        <v>1</v>
      </c>
      <c r="S5619" s="13">
        <f>IFERROR(VLOOKUP($A5619, 'Fielding Data'!$A$1:$H$12056, 7, 0), 0)</f>
        <v>0</v>
      </c>
      <c r="T5619" s="13">
        <f>IFERROR(VLOOKUP($A5619, 'Fielding Data'!$A$1:$H$12056, 8, 0), 0)</f>
        <v>0</v>
      </c>
      <c r="U5619" s="13">
        <f>SUMIFS('Fielding Data'!E:E, 'Fielding Data'!$A:$A, $A5619)</f>
        <v>3</v>
      </c>
      <c r="V5619" s="13">
        <f>SUMIFS('Fielding Data'!F:F, 'Fielding Data'!$A:$A, $A5619)</f>
        <v>1</v>
      </c>
      <c r="W5619" s="13">
        <f>SUMIFS('Fielding Data'!G:G, 'Fielding Data'!$A:$A, $A5619)</f>
        <v>0</v>
      </c>
      <c r="X5619" s="13">
        <f>SUMIFS('Fielding Data'!H:H, 'Fielding Data'!$A:$A, $A5619)</f>
        <v>0</v>
      </c>
    </row>
    <row r="5620" spans="1:24" x14ac:dyDescent="0.3">
      <c r="A5620" s="13" t="str">
        <f t="shared" si="175"/>
        <v>ramirra022014</v>
      </c>
      <c r="B5620" s="16" t="s">
        <v>717</v>
      </c>
      <c r="C5620" s="16">
        <v>2014</v>
      </c>
      <c r="D5620" s="16">
        <v>1</v>
      </c>
      <c r="E5620" s="16">
        <v>0</v>
      </c>
      <c r="F5620" s="16">
        <v>0</v>
      </c>
      <c r="G5620" s="16">
        <v>0</v>
      </c>
      <c r="H5620" s="16">
        <v>0</v>
      </c>
      <c r="I5620" s="16">
        <v>0</v>
      </c>
      <c r="J5620" s="16">
        <v>0</v>
      </c>
      <c r="K5620" s="16">
        <v>0</v>
      </c>
      <c r="L5620" s="16">
        <v>0</v>
      </c>
      <c r="M5620" s="16">
        <v>0</v>
      </c>
      <c r="N5620" s="16">
        <v>0</v>
      </c>
      <c r="O5620" s="16">
        <v>0</v>
      </c>
      <c r="P5620" s="13" t="str">
        <f t="shared" si="174"/>
        <v>P</v>
      </c>
      <c r="Q5620" s="13">
        <f>IFERROR(VLOOKUP($A5620, 'Fielding Data'!$A$1:$H$12056, 5, 0), 0)</f>
        <v>1</v>
      </c>
      <c r="R5620" s="13">
        <f>IFERROR(VLOOKUP($A5620, 'Fielding Data'!$A$1:$H$12056, 6, 0), 0)</f>
        <v>0</v>
      </c>
      <c r="S5620" s="13">
        <f>IFERROR(VLOOKUP($A5620, 'Fielding Data'!$A$1:$H$12056, 7, 0), 0)</f>
        <v>0</v>
      </c>
      <c r="T5620" s="13">
        <f>IFERROR(VLOOKUP($A5620, 'Fielding Data'!$A$1:$H$12056, 8, 0), 0)</f>
        <v>0</v>
      </c>
      <c r="U5620" s="13">
        <f>SUMIFS('Fielding Data'!E:E, 'Fielding Data'!$A:$A, $A5620)</f>
        <v>1</v>
      </c>
      <c r="V5620" s="13">
        <f>SUMIFS('Fielding Data'!F:F, 'Fielding Data'!$A:$A, $A5620)</f>
        <v>0</v>
      </c>
      <c r="W5620" s="13">
        <f>SUMIFS('Fielding Data'!G:G, 'Fielding Data'!$A:$A, $A5620)</f>
        <v>0</v>
      </c>
      <c r="X5620" s="13">
        <f>SUMIFS('Fielding Data'!H:H, 'Fielding Data'!$A:$A, $A5620)</f>
        <v>0</v>
      </c>
    </row>
    <row r="5621" spans="1:24" x14ac:dyDescent="0.3">
      <c r="A5621" s="13" t="str">
        <f t="shared" si="175"/>
        <v>ramosaj012014</v>
      </c>
      <c r="B5621" s="16" t="s">
        <v>1815</v>
      </c>
      <c r="C5621" s="16">
        <v>2014</v>
      </c>
      <c r="D5621" s="16">
        <v>68</v>
      </c>
      <c r="E5621" s="16">
        <v>0</v>
      </c>
      <c r="F5621" s="16">
        <v>0</v>
      </c>
      <c r="G5621" s="16">
        <v>0</v>
      </c>
      <c r="H5621" s="16">
        <v>0</v>
      </c>
      <c r="I5621" s="16">
        <v>0</v>
      </c>
      <c r="J5621" s="16">
        <v>0</v>
      </c>
      <c r="K5621" s="16">
        <v>0</v>
      </c>
      <c r="L5621" s="16">
        <v>0</v>
      </c>
      <c r="M5621" s="16">
        <v>0</v>
      </c>
      <c r="N5621" s="16">
        <v>0</v>
      </c>
      <c r="O5621" s="16">
        <v>0</v>
      </c>
      <c r="P5621" s="13" t="str">
        <f t="shared" si="174"/>
        <v>P</v>
      </c>
      <c r="Q5621" s="13">
        <f>IFERROR(VLOOKUP($A5621, 'Fielding Data'!$A$1:$H$12056, 5, 0), 0)</f>
        <v>2</v>
      </c>
      <c r="R5621" s="13">
        <f>IFERROR(VLOOKUP($A5621, 'Fielding Data'!$A$1:$H$12056, 6, 0), 0)</f>
        <v>6</v>
      </c>
      <c r="S5621" s="13">
        <f>IFERROR(VLOOKUP($A5621, 'Fielding Data'!$A$1:$H$12056, 7, 0), 0)</f>
        <v>0</v>
      </c>
      <c r="T5621" s="13">
        <f>IFERROR(VLOOKUP($A5621, 'Fielding Data'!$A$1:$H$12056, 8, 0), 0)</f>
        <v>0</v>
      </c>
      <c r="U5621" s="13">
        <f>SUMIFS('Fielding Data'!E:E, 'Fielding Data'!$A:$A, $A5621)</f>
        <v>2</v>
      </c>
      <c r="V5621" s="13">
        <f>SUMIFS('Fielding Data'!F:F, 'Fielding Data'!$A:$A, $A5621)</f>
        <v>6</v>
      </c>
      <c r="W5621" s="13">
        <f>SUMIFS('Fielding Data'!G:G, 'Fielding Data'!$A:$A, $A5621)</f>
        <v>0</v>
      </c>
      <c r="X5621" s="13">
        <f>SUMIFS('Fielding Data'!H:H, 'Fielding Data'!$A:$A, $A5621)</f>
        <v>0</v>
      </c>
    </row>
    <row r="5622" spans="1:24" x14ac:dyDescent="0.3">
      <c r="A5622" s="13" t="str">
        <f t="shared" si="175"/>
        <v>ramosce012014</v>
      </c>
      <c r="B5622" s="16" t="s">
        <v>1162</v>
      </c>
      <c r="C5622" s="16">
        <v>2014</v>
      </c>
      <c r="D5622" s="16">
        <v>43</v>
      </c>
      <c r="E5622" s="16">
        <v>1</v>
      </c>
      <c r="F5622" s="16">
        <v>0</v>
      </c>
      <c r="G5622" s="16">
        <v>0</v>
      </c>
      <c r="H5622" s="16">
        <v>0</v>
      </c>
      <c r="I5622" s="16">
        <v>0</v>
      </c>
      <c r="J5622" s="16">
        <v>0</v>
      </c>
      <c r="K5622" s="16">
        <v>0</v>
      </c>
      <c r="L5622" s="16">
        <v>0</v>
      </c>
      <c r="M5622" s="16">
        <v>0</v>
      </c>
      <c r="N5622" s="16">
        <v>0</v>
      </c>
      <c r="O5622" s="16">
        <v>1</v>
      </c>
      <c r="P5622" s="13" t="str">
        <f t="shared" si="174"/>
        <v>P</v>
      </c>
      <c r="Q5622" s="13">
        <f>IFERROR(VLOOKUP($A5622, 'Fielding Data'!$A$1:$H$12056, 5, 0), 0)</f>
        <v>4</v>
      </c>
      <c r="R5622" s="13">
        <f>IFERROR(VLOOKUP($A5622, 'Fielding Data'!$A$1:$H$12056, 6, 0), 0)</f>
        <v>8</v>
      </c>
      <c r="S5622" s="13">
        <f>IFERROR(VLOOKUP($A5622, 'Fielding Data'!$A$1:$H$12056, 7, 0), 0)</f>
        <v>2</v>
      </c>
      <c r="T5622" s="13">
        <f>IFERROR(VLOOKUP($A5622, 'Fielding Data'!$A$1:$H$12056, 8, 0), 0)</f>
        <v>0</v>
      </c>
      <c r="U5622" s="13">
        <f>SUMIFS('Fielding Data'!E:E, 'Fielding Data'!$A:$A, $A5622)</f>
        <v>4</v>
      </c>
      <c r="V5622" s="13">
        <f>SUMIFS('Fielding Data'!F:F, 'Fielding Data'!$A:$A, $A5622)</f>
        <v>8</v>
      </c>
      <c r="W5622" s="13">
        <f>SUMIFS('Fielding Data'!G:G, 'Fielding Data'!$A:$A, $A5622)</f>
        <v>2</v>
      </c>
      <c r="X5622" s="13">
        <f>SUMIFS('Fielding Data'!H:H, 'Fielding Data'!$A:$A, $A5622)</f>
        <v>0</v>
      </c>
    </row>
    <row r="5623" spans="1:24" x14ac:dyDescent="0.3">
      <c r="A5623" s="13" t="str">
        <f t="shared" si="175"/>
        <v>ramoswi012014</v>
      </c>
      <c r="B5623" s="16" t="s">
        <v>1359</v>
      </c>
      <c r="C5623" s="16">
        <v>2014</v>
      </c>
      <c r="D5623" s="16">
        <v>88</v>
      </c>
      <c r="E5623" s="16">
        <v>341</v>
      </c>
      <c r="F5623" s="16">
        <v>32</v>
      </c>
      <c r="G5623" s="16">
        <v>91</v>
      </c>
      <c r="H5623" s="16">
        <v>12</v>
      </c>
      <c r="I5623" s="16">
        <v>0</v>
      </c>
      <c r="J5623" s="16">
        <v>11</v>
      </c>
      <c r="K5623" s="16">
        <v>47</v>
      </c>
      <c r="L5623" s="16">
        <v>0</v>
      </c>
      <c r="M5623" s="16">
        <v>0</v>
      </c>
      <c r="N5623" s="16">
        <v>17</v>
      </c>
      <c r="O5623" s="16">
        <v>57</v>
      </c>
      <c r="P5623" s="13" t="str">
        <f t="shared" si="174"/>
        <v>C</v>
      </c>
      <c r="Q5623" s="13">
        <f>IFERROR(VLOOKUP($A5623, 'Fielding Data'!$A$1:$H$12056, 5, 0), 0)</f>
        <v>626</v>
      </c>
      <c r="R5623" s="13">
        <f>IFERROR(VLOOKUP($A5623, 'Fielding Data'!$A$1:$H$12056, 6, 0), 0)</f>
        <v>54</v>
      </c>
      <c r="S5623" s="13">
        <f>IFERROR(VLOOKUP($A5623, 'Fielding Data'!$A$1:$H$12056, 7, 0), 0)</f>
        <v>5</v>
      </c>
      <c r="T5623" s="13">
        <f>IFERROR(VLOOKUP($A5623, 'Fielding Data'!$A$1:$H$12056, 8, 0), 0)</f>
        <v>2</v>
      </c>
      <c r="U5623" s="13">
        <f>SUMIFS('Fielding Data'!E:E, 'Fielding Data'!$A:$A, $A5623)</f>
        <v>626</v>
      </c>
      <c r="V5623" s="13">
        <f>SUMIFS('Fielding Data'!F:F, 'Fielding Data'!$A:$A, $A5623)</f>
        <v>54</v>
      </c>
      <c r="W5623" s="13">
        <f>SUMIFS('Fielding Data'!G:G, 'Fielding Data'!$A:$A, $A5623)</f>
        <v>5</v>
      </c>
      <c r="X5623" s="13">
        <f>SUMIFS('Fielding Data'!H:H, 'Fielding Data'!$A:$A, $A5623)</f>
        <v>2</v>
      </c>
    </row>
    <row r="5624" spans="1:24" x14ac:dyDescent="0.3">
      <c r="A5624" s="13" t="str">
        <f t="shared" si="175"/>
        <v>ranauan012014</v>
      </c>
      <c r="B5624" s="16" t="s">
        <v>2254</v>
      </c>
      <c r="C5624" s="16">
        <v>2014</v>
      </c>
      <c r="D5624" s="16">
        <v>7</v>
      </c>
      <c r="E5624" s="16">
        <v>5</v>
      </c>
      <c r="F5624" s="16">
        <v>0</v>
      </c>
      <c r="G5624" s="16">
        <v>0</v>
      </c>
      <c r="H5624" s="16">
        <v>0</v>
      </c>
      <c r="I5624" s="16">
        <v>0</v>
      </c>
      <c r="J5624" s="16">
        <v>0</v>
      </c>
      <c r="K5624" s="16">
        <v>0</v>
      </c>
      <c r="L5624" s="16">
        <v>0</v>
      </c>
      <c r="M5624" s="16">
        <v>0</v>
      </c>
      <c r="N5624" s="16">
        <v>0</v>
      </c>
      <c r="O5624" s="16">
        <v>3</v>
      </c>
      <c r="P5624" s="13" t="str">
        <f t="shared" si="174"/>
        <v>P</v>
      </c>
      <c r="Q5624" s="13">
        <f>IFERROR(VLOOKUP($A5624, 'Fielding Data'!$A$1:$H$12056, 5, 0), 0)</f>
        <v>2</v>
      </c>
      <c r="R5624" s="13">
        <f>IFERROR(VLOOKUP($A5624, 'Fielding Data'!$A$1:$H$12056, 6, 0), 0)</f>
        <v>3</v>
      </c>
      <c r="S5624" s="13">
        <f>IFERROR(VLOOKUP($A5624, 'Fielding Data'!$A$1:$H$12056, 7, 0), 0)</f>
        <v>0</v>
      </c>
      <c r="T5624" s="13">
        <f>IFERROR(VLOOKUP($A5624, 'Fielding Data'!$A$1:$H$12056, 8, 0), 0)</f>
        <v>0</v>
      </c>
      <c r="U5624" s="13">
        <f>SUMIFS('Fielding Data'!E:E, 'Fielding Data'!$A:$A, $A5624)</f>
        <v>2</v>
      </c>
      <c r="V5624" s="13">
        <f>SUMIFS('Fielding Data'!F:F, 'Fielding Data'!$A:$A, $A5624)</f>
        <v>3</v>
      </c>
      <c r="W5624" s="13">
        <f>SUMIFS('Fielding Data'!G:G, 'Fielding Data'!$A:$A, $A5624)</f>
        <v>0</v>
      </c>
      <c r="X5624" s="13">
        <f>SUMIFS('Fielding Data'!H:H, 'Fielding Data'!$A:$A, $A5624)</f>
        <v>0</v>
      </c>
    </row>
    <row r="5625" spans="1:24" x14ac:dyDescent="0.3">
      <c r="A5625" s="13" t="str">
        <f t="shared" si="175"/>
        <v>rasmuco012014</v>
      </c>
      <c r="B5625" s="16" t="s">
        <v>1163</v>
      </c>
      <c r="C5625" s="16">
        <v>2014</v>
      </c>
      <c r="D5625" s="16">
        <v>104</v>
      </c>
      <c r="E5625" s="16">
        <v>346</v>
      </c>
      <c r="F5625" s="16">
        <v>45</v>
      </c>
      <c r="G5625" s="16">
        <v>78</v>
      </c>
      <c r="H5625" s="16">
        <v>21</v>
      </c>
      <c r="I5625" s="16">
        <v>1</v>
      </c>
      <c r="J5625" s="16">
        <v>18</v>
      </c>
      <c r="K5625" s="16">
        <v>40</v>
      </c>
      <c r="L5625" s="16">
        <v>4</v>
      </c>
      <c r="M5625" s="16">
        <v>0</v>
      </c>
      <c r="N5625" s="16">
        <v>29</v>
      </c>
      <c r="O5625" s="16">
        <v>124</v>
      </c>
      <c r="P5625" s="13" t="str">
        <f t="shared" si="174"/>
        <v>CF</v>
      </c>
      <c r="Q5625" s="13">
        <f>IFERROR(VLOOKUP($A5625, 'Fielding Data'!$A$1:$H$12056, 5, 0), 0)</f>
        <v>234</v>
      </c>
      <c r="R5625" s="13">
        <f>IFERROR(VLOOKUP($A5625, 'Fielding Data'!$A$1:$H$12056, 6, 0), 0)</f>
        <v>3</v>
      </c>
      <c r="S5625" s="13">
        <f>IFERROR(VLOOKUP($A5625, 'Fielding Data'!$A$1:$H$12056, 7, 0), 0)</f>
        <v>1</v>
      </c>
      <c r="T5625" s="13">
        <f>IFERROR(VLOOKUP($A5625, 'Fielding Data'!$A$1:$H$12056, 8, 0), 0)</f>
        <v>0</v>
      </c>
      <c r="U5625" s="13">
        <f>SUMIFS('Fielding Data'!E:E, 'Fielding Data'!$A:$A, $A5625)</f>
        <v>468</v>
      </c>
      <c r="V5625" s="13">
        <f>SUMIFS('Fielding Data'!F:F, 'Fielding Data'!$A:$A, $A5625)</f>
        <v>6</v>
      </c>
      <c r="W5625" s="13">
        <f>SUMIFS('Fielding Data'!G:G, 'Fielding Data'!$A:$A, $A5625)</f>
        <v>2</v>
      </c>
      <c r="X5625" s="13">
        <f>SUMIFS('Fielding Data'!H:H, 'Fielding Data'!$A:$A, $A5625)</f>
        <v>0</v>
      </c>
    </row>
    <row r="5626" spans="1:24" x14ac:dyDescent="0.3">
      <c r="A5626" s="13" t="str">
        <f t="shared" si="175"/>
        <v>rasmuco022014</v>
      </c>
      <c r="B5626" s="16" t="s">
        <v>2033</v>
      </c>
      <c r="C5626" s="16">
        <v>2014</v>
      </c>
      <c r="D5626" s="16">
        <v>30</v>
      </c>
      <c r="E5626" s="16">
        <v>0</v>
      </c>
      <c r="F5626" s="16">
        <v>0</v>
      </c>
      <c r="G5626" s="16">
        <v>0</v>
      </c>
      <c r="H5626" s="16">
        <v>0</v>
      </c>
      <c r="I5626" s="16">
        <v>0</v>
      </c>
      <c r="J5626" s="16">
        <v>0</v>
      </c>
      <c r="K5626" s="16">
        <v>0</v>
      </c>
      <c r="L5626" s="16">
        <v>0</v>
      </c>
      <c r="M5626" s="16">
        <v>0</v>
      </c>
      <c r="N5626" s="16">
        <v>0</v>
      </c>
      <c r="O5626" s="16">
        <v>0</v>
      </c>
      <c r="P5626" s="13" t="str">
        <f t="shared" si="174"/>
        <v>P</v>
      </c>
      <c r="Q5626" s="13">
        <f>IFERROR(VLOOKUP($A5626, 'Fielding Data'!$A$1:$H$12056, 5, 0), 0)</f>
        <v>3</v>
      </c>
      <c r="R5626" s="13">
        <f>IFERROR(VLOOKUP($A5626, 'Fielding Data'!$A$1:$H$12056, 6, 0), 0)</f>
        <v>8</v>
      </c>
      <c r="S5626" s="13">
        <f>IFERROR(VLOOKUP($A5626, 'Fielding Data'!$A$1:$H$12056, 7, 0), 0)</f>
        <v>1</v>
      </c>
      <c r="T5626" s="13">
        <f>IFERROR(VLOOKUP($A5626, 'Fielding Data'!$A$1:$H$12056, 8, 0), 0)</f>
        <v>1</v>
      </c>
      <c r="U5626" s="13">
        <f>SUMIFS('Fielding Data'!E:E, 'Fielding Data'!$A:$A, $A5626)</f>
        <v>3</v>
      </c>
      <c r="V5626" s="13">
        <f>SUMIFS('Fielding Data'!F:F, 'Fielding Data'!$A:$A, $A5626)</f>
        <v>8</v>
      </c>
      <c r="W5626" s="13">
        <f>SUMIFS('Fielding Data'!G:G, 'Fielding Data'!$A:$A, $A5626)</f>
        <v>1</v>
      </c>
      <c r="X5626" s="13">
        <f>SUMIFS('Fielding Data'!H:H, 'Fielding Data'!$A:$A, $A5626)</f>
        <v>1</v>
      </c>
    </row>
    <row r="5627" spans="1:24" x14ac:dyDescent="0.3">
      <c r="A5627" s="13" t="str">
        <f t="shared" si="175"/>
        <v>rasmuro012014</v>
      </c>
      <c r="B5627" s="16" t="s">
        <v>2255</v>
      </c>
      <c r="C5627" s="16">
        <v>2014</v>
      </c>
      <c r="D5627" s="16">
        <v>10</v>
      </c>
      <c r="E5627" s="16">
        <v>0</v>
      </c>
      <c r="F5627" s="16">
        <v>0</v>
      </c>
      <c r="G5627" s="16">
        <v>0</v>
      </c>
      <c r="H5627" s="16">
        <v>0</v>
      </c>
      <c r="I5627" s="16">
        <v>0</v>
      </c>
      <c r="J5627" s="16">
        <v>0</v>
      </c>
      <c r="K5627" s="16">
        <v>0</v>
      </c>
      <c r="L5627" s="16">
        <v>0</v>
      </c>
      <c r="M5627" s="16">
        <v>0</v>
      </c>
      <c r="N5627" s="16">
        <v>0</v>
      </c>
      <c r="O5627" s="16">
        <v>0</v>
      </c>
      <c r="P5627" s="13" t="str">
        <f t="shared" si="174"/>
        <v>P</v>
      </c>
      <c r="Q5627" s="13">
        <f>IFERROR(VLOOKUP($A5627, 'Fielding Data'!$A$1:$H$12056, 5, 0), 0)</f>
        <v>0</v>
      </c>
      <c r="R5627" s="13">
        <f>IFERROR(VLOOKUP($A5627, 'Fielding Data'!$A$1:$H$12056, 6, 0), 0)</f>
        <v>1</v>
      </c>
      <c r="S5627" s="13">
        <f>IFERROR(VLOOKUP($A5627, 'Fielding Data'!$A$1:$H$12056, 7, 0), 0)</f>
        <v>0</v>
      </c>
      <c r="T5627" s="13">
        <f>IFERROR(VLOOKUP($A5627, 'Fielding Data'!$A$1:$H$12056, 8, 0), 0)</f>
        <v>0</v>
      </c>
      <c r="U5627" s="13">
        <f>SUMIFS('Fielding Data'!E:E, 'Fielding Data'!$A:$A, $A5627)</f>
        <v>0</v>
      </c>
      <c r="V5627" s="13">
        <f>SUMIFS('Fielding Data'!F:F, 'Fielding Data'!$A:$A, $A5627)</f>
        <v>1</v>
      </c>
      <c r="W5627" s="13">
        <f>SUMIFS('Fielding Data'!G:G, 'Fielding Data'!$A:$A, $A5627)</f>
        <v>0</v>
      </c>
      <c r="X5627" s="13">
        <f>SUMIFS('Fielding Data'!H:H, 'Fielding Data'!$A:$A, $A5627)</f>
        <v>0</v>
      </c>
    </row>
    <row r="5628" spans="1:24" x14ac:dyDescent="0.3">
      <c r="A5628" s="13" t="str">
        <f t="shared" si="175"/>
        <v>rayro022014</v>
      </c>
      <c r="B5628" s="16" t="s">
        <v>2256</v>
      </c>
      <c r="C5628" s="16">
        <v>2014</v>
      </c>
      <c r="D5628" s="16">
        <v>9</v>
      </c>
      <c r="E5628" s="16">
        <v>2</v>
      </c>
      <c r="F5628" s="16">
        <v>0</v>
      </c>
      <c r="G5628" s="16">
        <v>1</v>
      </c>
      <c r="H5628" s="16">
        <v>0</v>
      </c>
      <c r="I5628" s="16">
        <v>0</v>
      </c>
      <c r="J5628" s="16">
        <v>0</v>
      </c>
      <c r="K5628" s="16">
        <v>0</v>
      </c>
      <c r="L5628" s="16">
        <v>0</v>
      </c>
      <c r="M5628" s="16">
        <v>0</v>
      </c>
      <c r="N5628" s="16">
        <v>0</v>
      </c>
      <c r="O5628" s="16">
        <v>0</v>
      </c>
      <c r="P5628" s="13" t="str">
        <f t="shared" si="174"/>
        <v>P</v>
      </c>
      <c r="Q5628" s="13">
        <f>IFERROR(VLOOKUP($A5628, 'Fielding Data'!$A$1:$H$12056, 5, 0), 0)</f>
        <v>2</v>
      </c>
      <c r="R5628" s="13">
        <f>IFERROR(VLOOKUP($A5628, 'Fielding Data'!$A$1:$H$12056, 6, 0), 0)</f>
        <v>6</v>
      </c>
      <c r="S5628" s="13">
        <f>IFERROR(VLOOKUP($A5628, 'Fielding Data'!$A$1:$H$12056, 7, 0), 0)</f>
        <v>0</v>
      </c>
      <c r="T5628" s="13">
        <f>IFERROR(VLOOKUP($A5628, 'Fielding Data'!$A$1:$H$12056, 8, 0), 0)</f>
        <v>1</v>
      </c>
      <c r="U5628" s="13">
        <f>SUMIFS('Fielding Data'!E:E, 'Fielding Data'!$A:$A, $A5628)</f>
        <v>2</v>
      </c>
      <c r="V5628" s="13">
        <f>SUMIFS('Fielding Data'!F:F, 'Fielding Data'!$A:$A, $A5628)</f>
        <v>6</v>
      </c>
      <c r="W5628" s="13">
        <f>SUMIFS('Fielding Data'!G:G, 'Fielding Data'!$A:$A, $A5628)</f>
        <v>0</v>
      </c>
      <c r="X5628" s="13">
        <f>SUMIFS('Fielding Data'!H:H, 'Fielding Data'!$A:$A, $A5628)</f>
        <v>1</v>
      </c>
    </row>
    <row r="5629" spans="1:24" x14ac:dyDescent="0.3">
      <c r="A5629" s="13" t="str">
        <f t="shared" si="175"/>
        <v>realmjt012014</v>
      </c>
      <c r="B5629" s="16" t="s">
        <v>2257</v>
      </c>
      <c r="C5629" s="16">
        <v>2014</v>
      </c>
      <c r="D5629" s="16">
        <v>11</v>
      </c>
      <c r="E5629" s="16">
        <v>29</v>
      </c>
      <c r="F5629" s="16">
        <v>4</v>
      </c>
      <c r="G5629" s="16">
        <v>7</v>
      </c>
      <c r="H5629" s="16">
        <v>1</v>
      </c>
      <c r="I5629" s="16">
        <v>1</v>
      </c>
      <c r="J5629" s="16">
        <v>0</v>
      </c>
      <c r="K5629" s="16">
        <v>9</v>
      </c>
      <c r="L5629" s="16">
        <v>0</v>
      </c>
      <c r="M5629" s="16">
        <v>0</v>
      </c>
      <c r="N5629" s="16">
        <v>1</v>
      </c>
      <c r="O5629" s="16">
        <v>8</v>
      </c>
      <c r="P5629" s="13" t="str">
        <f t="shared" si="174"/>
        <v>C</v>
      </c>
      <c r="Q5629" s="13">
        <f>IFERROR(VLOOKUP($A5629, 'Fielding Data'!$A$1:$H$12056, 5, 0), 0)</f>
        <v>51</v>
      </c>
      <c r="R5629" s="13">
        <f>IFERROR(VLOOKUP($A5629, 'Fielding Data'!$A$1:$H$12056, 6, 0), 0)</f>
        <v>3</v>
      </c>
      <c r="S5629" s="13">
        <f>IFERROR(VLOOKUP($A5629, 'Fielding Data'!$A$1:$H$12056, 7, 0), 0)</f>
        <v>1</v>
      </c>
      <c r="T5629" s="13">
        <f>IFERROR(VLOOKUP($A5629, 'Fielding Data'!$A$1:$H$12056, 8, 0), 0)</f>
        <v>1</v>
      </c>
      <c r="U5629" s="13">
        <f>SUMIFS('Fielding Data'!E:E, 'Fielding Data'!$A:$A, $A5629)</f>
        <v>51</v>
      </c>
      <c r="V5629" s="13">
        <f>SUMIFS('Fielding Data'!F:F, 'Fielding Data'!$A:$A, $A5629)</f>
        <v>3</v>
      </c>
      <c r="W5629" s="13">
        <f>SUMIFS('Fielding Data'!G:G, 'Fielding Data'!$A:$A, $A5629)</f>
        <v>1</v>
      </c>
      <c r="X5629" s="13">
        <f>SUMIFS('Fielding Data'!H:H, 'Fielding Data'!$A:$A, $A5629)</f>
        <v>1</v>
      </c>
    </row>
    <row r="5630" spans="1:24" x14ac:dyDescent="0.3">
      <c r="A5630" s="13" t="str">
        <f t="shared" si="175"/>
        <v>reckean012014</v>
      </c>
      <c r="B5630" s="16" t="s">
        <v>1592</v>
      </c>
      <c r="C5630" s="16">
        <v>2014</v>
      </c>
      <c r="D5630" s="16">
        <v>58</v>
      </c>
      <c r="E5630" s="16">
        <v>174</v>
      </c>
      <c r="F5630" s="16">
        <v>18</v>
      </c>
      <c r="G5630" s="16">
        <v>35</v>
      </c>
      <c r="H5630" s="16">
        <v>9</v>
      </c>
      <c r="I5630" s="16">
        <v>0</v>
      </c>
      <c r="J5630" s="16">
        <v>7</v>
      </c>
      <c r="K5630" s="16">
        <v>27</v>
      </c>
      <c r="L5630" s="16">
        <v>1</v>
      </c>
      <c r="M5630" s="16">
        <v>1</v>
      </c>
      <c r="N5630" s="16">
        <v>10</v>
      </c>
      <c r="O5630" s="16">
        <v>64</v>
      </c>
      <c r="P5630" s="13" t="str">
        <f t="shared" si="174"/>
        <v>C</v>
      </c>
      <c r="Q5630" s="13">
        <f>IFERROR(VLOOKUP($A5630, 'Fielding Data'!$A$1:$H$12056, 5, 0), 0)</f>
        <v>378</v>
      </c>
      <c r="R5630" s="13">
        <f>IFERROR(VLOOKUP($A5630, 'Fielding Data'!$A$1:$H$12056, 6, 0), 0)</f>
        <v>28</v>
      </c>
      <c r="S5630" s="13">
        <f>IFERROR(VLOOKUP($A5630, 'Fielding Data'!$A$1:$H$12056, 7, 0), 0)</f>
        <v>5</v>
      </c>
      <c r="T5630" s="13">
        <f>IFERROR(VLOOKUP($A5630, 'Fielding Data'!$A$1:$H$12056, 8, 0), 0)</f>
        <v>2</v>
      </c>
      <c r="U5630" s="13">
        <f>SUMIFS('Fielding Data'!E:E, 'Fielding Data'!$A:$A, $A5630)</f>
        <v>378</v>
      </c>
      <c r="V5630" s="13">
        <f>SUMIFS('Fielding Data'!F:F, 'Fielding Data'!$A:$A, $A5630)</f>
        <v>28</v>
      </c>
      <c r="W5630" s="13">
        <f>SUMIFS('Fielding Data'!G:G, 'Fielding Data'!$A:$A, $A5630)</f>
        <v>5</v>
      </c>
      <c r="X5630" s="13">
        <f>SUMIFS('Fielding Data'!H:H, 'Fielding Data'!$A:$A, $A5630)</f>
        <v>2</v>
      </c>
    </row>
    <row r="5631" spans="1:24" x14ac:dyDescent="0.3">
      <c r="A5631" s="13" t="str">
        <f t="shared" si="175"/>
        <v>reddijo012014</v>
      </c>
      <c r="B5631" s="16" t="s">
        <v>1165</v>
      </c>
      <c r="C5631" s="16">
        <v>2014</v>
      </c>
      <c r="D5631" s="16">
        <v>109</v>
      </c>
      <c r="E5631" s="16">
        <v>363</v>
      </c>
      <c r="F5631" s="16">
        <v>53</v>
      </c>
      <c r="G5631" s="16">
        <v>96</v>
      </c>
      <c r="H5631" s="16">
        <v>16</v>
      </c>
      <c r="I5631" s="16">
        <v>7</v>
      </c>
      <c r="J5631" s="16">
        <v>12</v>
      </c>
      <c r="K5631" s="16">
        <v>54</v>
      </c>
      <c r="L5631" s="16">
        <v>1</v>
      </c>
      <c r="M5631" s="16">
        <v>1</v>
      </c>
      <c r="N5631" s="16">
        <v>28</v>
      </c>
      <c r="O5631" s="16">
        <v>63</v>
      </c>
      <c r="P5631" s="13" t="str">
        <f t="shared" si="174"/>
        <v>CF</v>
      </c>
      <c r="Q5631" s="13">
        <f>IFERROR(VLOOKUP($A5631, 'Fielding Data'!$A$1:$H$12056, 5, 0), 0)</f>
        <v>2</v>
      </c>
      <c r="R5631" s="13">
        <f>IFERROR(VLOOKUP($A5631, 'Fielding Data'!$A$1:$H$12056, 6, 0), 0)</f>
        <v>0</v>
      </c>
      <c r="S5631" s="13">
        <f>IFERROR(VLOOKUP($A5631, 'Fielding Data'!$A$1:$H$12056, 7, 0), 0)</f>
        <v>0</v>
      </c>
      <c r="T5631" s="13">
        <f>IFERROR(VLOOKUP($A5631, 'Fielding Data'!$A$1:$H$12056, 8, 0), 0)</f>
        <v>0</v>
      </c>
      <c r="U5631" s="13">
        <f>SUMIFS('Fielding Data'!E:E, 'Fielding Data'!$A:$A, $A5631)</f>
        <v>390</v>
      </c>
      <c r="V5631" s="13">
        <f>SUMIFS('Fielding Data'!F:F, 'Fielding Data'!$A:$A, $A5631)</f>
        <v>10</v>
      </c>
      <c r="W5631" s="13">
        <f>SUMIFS('Fielding Data'!G:G, 'Fielding Data'!$A:$A, $A5631)</f>
        <v>10</v>
      </c>
      <c r="X5631" s="13">
        <f>SUMIFS('Fielding Data'!H:H, 'Fielding Data'!$A:$A, $A5631)</f>
        <v>4</v>
      </c>
    </row>
    <row r="5632" spans="1:24" x14ac:dyDescent="0.3">
      <c r="A5632" s="13" t="str">
        <f t="shared" si="175"/>
        <v>redmoto012014</v>
      </c>
      <c r="B5632" s="16" t="s">
        <v>1816</v>
      </c>
      <c r="C5632" s="16">
        <v>2014</v>
      </c>
      <c r="D5632" s="16">
        <v>42</v>
      </c>
      <c r="E5632" s="16">
        <v>1</v>
      </c>
      <c r="F5632" s="16">
        <v>0</v>
      </c>
      <c r="G5632" s="16">
        <v>0</v>
      </c>
      <c r="H5632" s="16">
        <v>0</v>
      </c>
      <c r="I5632" s="16">
        <v>0</v>
      </c>
      <c r="J5632" s="16">
        <v>0</v>
      </c>
      <c r="K5632" s="16">
        <v>0</v>
      </c>
      <c r="L5632" s="16">
        <v>0</v>
      </c>
      <c r="M5632" s="16">
        <v>0</v>
      </c>
      <c r="N5632" s="16">
        <v>0</v>
      </c>
      <c r="O5632" s="16">
        <v>0</v>
      </c>
      <c r="P5632" s="13" t="str">
        <f t="shared" si="174"/>
        <v>P</v>
      </c>
      <c r="Q5632" s="13">
        <f>IFERROR(VLOOKUP($A5632, 'Fielding Data'!$A$1:$H$12056, 5, 0), 0)</f>
        <v>2</v>
      </c>
      <c r="R5632" s="13">
        <f>IFERROR(VLOOKUP($A5632, 'Fielding Data'!$A$1:$H$12056, 6, 0), 0)</f>
        <v>2</v>
      </c>
      <c r="S5632" s="13">
        <f>IFERROR(VLOOKUP($A5632, 'Fielding Data'!$A$1:$H$12056, 7, 0), 0)</f>
        <v>2</v>
      </c>
      <c r="T5632" s="13">
        <f>IFERROR(VLOOKUP($A5632, 'Fielding Data'!$A$1:$H$12056, 8, 0), 0)</f>
        <v>1</v>
      </c>
      <c r="U5632" s="13">
        <f>SUMIFS('Fielding Data'!E:E, 'Fielding Data'!$A:$A, $A5632)</f>
        <v>2</v>
      </c>
      <c r="V5632" s="13">
        <f>SUMIFS('Fielding Data'!F:F, 'Fielding Data'!$A:$A, $A5632)</f>
        <v>2</v>
      </c>
      <c r="W5632" s="13">
        <f>SUMIFS('Fielding Data'!G:G, 'Fielding Data'!$A:$A, $A5632)</f>
        <v>2</v>
      </c>
      <c r="X5632" s="13">
        <f>SUMIFS('Fielding Data'!H:H, 'Fielding Data'!$A:$A, $A5632)</f>
        <v>1</v>
      </c>
    </row>
    <row r="5633" spans="1:24" x14ac:dyDescent="0.3">
      <c r="A5633" s="13" t="str">
        <f t="shared" si="175"/>
        <v>reedad012014</v>
      </c>
      <c r="B5633" s="16" t="s">
        <v>1593</v>
      </c>
      <c r="C5633" s="16">
        <v>2014</v>
      </c>
      <c r="D5633" s="16">
        <v>62</v>
      </c>
      <c r="E5633" s="16">
        <v>0</v>
      </c>
      <c r="F5633" s="16">
        <v>0</v>
      </c>
      <c r="G5633" s="16">
        <v>0</v>
      </c>
      <c r="H5633" s="16">
        <v>0</v>
      </c>
      <c r="I5633" s="16">
        <v>0</v>
      </c>
      <c r="J5633" s="16">
        <v>0</v>
      </c>
      <c r="K5633" s="16">
        <v>0</v>
      </c>
      <c r="L5633" s="16">
        <v>0</v>
      </c>
      <c r="M5633" s="16">
        <v>0</v>
      </c>
      <c r="N5633" s="16">
        <v>0</v>
      </c>
      <c r="O5633" s="16">
        <v>0</v>
      </c>
      <c r="P5633" s="13" t="str">
        <f t="shared" si="174"/>
        <v>P</v>
      </c>
      <c r="Q5633" s="13">
        <f>IFERROR(VLOOKUP($A5633, 'Fielding Data'!$A$1:$H$12056, 5, 0), 0)</f>
        <v>2</v>
      </c>
      <c r="R5633" s="13">
        <f>IFERROR(VLOOKUP($A5633, 'Fielding Data'!$A$1:$H$12056, 6, 0), 0)</f>
        <v>1</v>
      </c>
      <c r="S5633" s="13">
        <f>IFERROR(VLOOKUP($A5633, 'Fielding Data'!$A$1:$H$12056, 7, 0), 0)</f>
        <v>1</v>
      </c>
      <c r="T5633" s="13">
        <f>IFERROR(VLOOKUP($A5633, 'Fielding Data'!$A$1:$H$12056, 8, 0), 0)</f>
        <v>0</v>
      </c>
      <c r="U5633" s="13">
        <f>SUMIFS('Fielding Data'!E:E, 'Fielding Data'!$A:$A, $A5633)</f>
        <v>2</v>
      </c>
      <c r="V5633" s="13">
        <f>SUMIFS('Fielding Data'!F:F, 'Fielding Data'!$A:$A, $A5633)</f>
        <v>1</v>
      </c>
      <c r="W5633" s="13">
        <f>SUMIFS('Fielding Data'!G:G, 'Fielding Data'!$A:$A, $A5633)</f>
        <v>1</v>
      </c>
      <c r="X5633" s="13">
        <f>SUMIFS('Fielding Data'!H:H, 'Fielding Data'!$A:$A, $A5633)</f>
        <v>0</v>
      </c>
    </row>
    <row r="5634" spans="1:24" x14ac:dyDescent="0.3">
      <c r="A5634" s="13" t="str">
        <f t="shared" si="175"/>
        <v>reedev012014</v>
      </c>
      <c r="B5634" s="16" t="s">
        <v>2034</v>
      </c>
      <c r="C5634" s="16">
        <v>2014</v>
      </c>
      <c r="D5634" s="16">
        <v>32</v>
      </c>
      <c r="E5634" s="16">
        <v>0</v>
      </c>
      <c r="F5634" s="16">
        <v>0</v>
      </c>
      <c r="G5634" s="16">
        <v>0</v>
      </c>
      <c r="H5634" s="16">
        <v>0</v>
      </c>
      <c r="I5634" s="16">
        <v>0</v>
      </c>
      <c r="J5634" s="16">
        <v>0</v>
      </c>
      <c r="K5634" s="16">
        <v>0</v>
      </c>
      <c r="L5634" s="16">
        <v>0</v>
      </c>
      <c r="M5634" s="16">
        <v>0</v>
      </c>
      <c r="N5634" s="16">
        <v>0</v>
      </c>
      <c r="O5634" s="16">
        <v>0</v>
      </c>
      <c r="P5634" s="13" t="str">
        <f t="shared" ref="P5634:P5697" si="176">IFERROR(VLOOKUP($A5634, Fielding, 4, 0), "Other")</f>
        <v>P</v>
      </c>
      <c r="Q5634" s="13">
        <f>IFERROR(VLOOKUP($A5634, 'Fielding Data'!$A$1:$H$12056, 5, 0), 0)</f>
        <v>3</v>
      </c>
      <c r="R5634" s="13">
        <f>IFERROR(VLOOKUP($A5634, 'Fielding Data'!$A$1:$H$12056, 6, 0), 0)</f>
        <v>2</v>
      </c>
      <c r="S5634" s="13">
        <f>IFERROR(VLOOKUP($A5634, 'Fielding Data'!$A$1:$H$12056, 7, 0), 0)</f>
        <v>1</v>
      </c>
      <c r="T5634" s="13">
        <f>IFERROR(VLOOKUP($A5634, 'Fielding Data'!$A$1:$H$12056, 8, 0), 0)</f>
        <v>0</v>
      </c>
      <c r="U5634" s="13">
        <f>SUMIFS('Fielding Data'!E:E, 'Fielding Data'!$A:$A, $A5634)</f>
        <v>3</v>
      </c>
      <c r="V5634" s="13">
        <f>SUMIFS('Fielding Data'!F:F, 'Fielding Data'!$A:$A, $A5634)</f>
        <v>2</v>
      </c>
      <c r="W5634" s="13">
        <f>SUMIFS('Fielding Data'!G:G, 'Fielding Data'!$A:$A, $A5634)</f>
        <v>1</v>
      </c>
      <c r="X5634" s="13">
        <f>SUMIFS('Fielding Data'!H:H, 'Fielding Data'!$A:$A, $A5634)</f>
        <v>0</v>
      </c>
    </row>
    <row r="5635" spans="1:24" x14ac:dyDescent="0.3">
      <c r="A5635" s="13" t="str">
        <f t="shared" ref="A5635:A5698" si="177">B5635&amp;C5635</f>
        <v>rendoan012014</v>
      </c>
      <c r="B5635" s="16" t="s">
        <v>2036</v>
      </c>
      <c r="C5635" s="16">
        <v>2014</v>
      </c>
      <c r="D5635" s="16">
        <v>153</v>
      </c>
      <c r="E5635" s="16">
        <v>613</v>
      </c>
      <c r="F5635" s="16">
        <v>111</v>
      </c>
      <c r="G5635" s="16">
        <v>176</v>
      </c>
      <c r="H5635" s="16">
        <v>39</v>
      </c>
      <c r="I5635" s="16">
        <v>6</v>
      </c>
      <c r="J5635" s="16">
        <v>21</v>
      </c>
      <c r="K5635" s="16">
        <v>83</v>
      </c>
      <c r="L5635" s="16">
        <v>17</v>
      </c>
      <c r="M5635" s="16">
        <v>3</v>
      </c>
      <c r="N5635" s="16">
        <v>58</v>
      </c>
      <c r="O5635" s="16">
        <v>104</v>
      </c>
      <c r="P5635" s="13" t="str">
        <f t="shared" si="176"/>
        <v>2B</v>
      </c>
      <c r="Q5635" s="13">
        <f>IFERROR(VLOOKUP($A5635, 'Fielding Data'!$A$1:$H$12056, 5, 0), 0)</f>
        <v>51</v>
      </c>
      <c r="R5635" s="13">
        <f>IFERROR(VLOOKUP($A5635, 'Fielding Data'!$A$1:$H$12056, 6, 0), 0)</f>
        <v>52</v>
      </c>
      <c r="S5635" s="13">
        <f>IFERROR(VLOOKUP($A5635, 'Fielding Data'!$A$1:$H$12056, 7, 0), 0)</f>
        <v>0</v>
      </c>
      <c r="T5635" s="13">
        <f>IFERROR(VLOOKUP($A5635, 'Fielding Data'!$A$1:$H$12056, 8, 0), 0)</f>
        <v>8</v>
      </c>
      <c r="U5635" s="13">
        <f>SUMIFS('Fielding Data'!E:E, 'Fielding Data'!$A:$A, $A5635)</f>
        <v>157</v>
      </c>
      <c r="V5635" s="13">
        <f>SUMIFS('Fielding Data'!F:F, 'Fielding Data'!$A:$A, $A5635)</f>
        <v>287</v>
      </c>
      <c r="W5635" s="13">
        <f>SUMIFS('Fielding Data'!G:G, 'Fielding Data'!$A:$A, $A5635)</f>
        <v>15</v>
      </c>
      <c r="X5635" s="13">
        <f>SUMIFS('Fielding Data'!H:H, 'Fielding Data'!$A:$A, $A5635)</f>
        <v>38</v>
      </c>
    </row>
    <row r="5636" spans="1:24" x14ac:dyDescent="0.3">
      <c r="A5636" s="13" t="str">
        <f t="shared" si="177"/>
        <v>reverbe012014</v>
      </c>
      <c r="B5636" s="16" t="s">
        <v>1361</v>
      </c>
      <c r="C5636" s="16">
        <v>2014</v>
      </c>
      <c r="D5636" s="16">
        <v>151</v>
      </c>
      <c r="E5636" s="16">
        <v>601</v>
      </c>
      <c r="F5636" s="16">
        <v>71</v>
      </c>
      <c r="G5636" s="16">
        <v>184</v>
      </c>
      <c r="H5636" s="16">
        <v>13</v>
      </c>
      <c r="I5636" s="16">
        <v>7</v>
      </c>
      <c r="J5636" s="16">
        <v>2</v>
      </c>
      <c r="K5636" s="16">
        <v>28</v>
      </c>
      <c r="L5636" s="16">
        <v>49</v>
      </c>
      <c r="M5636" s="16">
        <v>8</v>
      </c>
      <c r="N5636" s="16">
        <v>13</v>
      </c>
      <c r="O5636" s="16">
        <v>49</v>
      </c>
      <c r="P5636" s="13" t="str">
        <f t="shared" si="176"/>
        <v>CF</v>
      </c>
      <c r="Q5636" s="13">
        <f>IFERROR(VLOOKUP($A5636, 'Fielding Data'!$A$1:$H$12056, 5, 0), 0)</f>
        <v>323</v>
      </c>
      <c r="R5636" s="13">
        <f>IFERROR(VLOOKUP($A5636, 'Fielding Data'!$A$1:$H$12056, 6, 0), 0)</f>
        <v>2</v>
      </c>
      <c r="S5636" s="13">
        <f>IFERROR(VLOOKUP($A5636, 'Fielding Data'!$A$1:$H$12056, 7, 0), 0)</f>
        <v>4</v>
      </c>
      <c r="T5636" s="13">
        <f>IFERROR(VLOOKUP($A5636, 'Fielding Data'!$A$1:$H$12056, 8, 0), 0)</f>
        <v>2</v>
      </c>
      <c r="U5636" s="13">
        <f>SUMIFS('Fielding Data'!E:E, 'Fielding Data'!$A:$A, $A5636)</f>
        <v>646</v>
      </c>
      <c r="V5636" s="13">
        <f>SUMIFS('Fielding Data'!F:F, 'Fielding Data'!$A:$A, $A5636)</f>
        <v>4</v>
      </c>
      <c r="W5636" s="13">
        <f>SUMIFS('Fielding Data'!G:G, 'Fielding Data'!$A:$A, $A5636)</f>
        <v>8</v>
      </c>
      <c r="X5636" s="13">
        <f>SUMIFS('Fielding Data'!H:H, 'Fielding Data'!$A:$A, $A5636)</f>
        <v>4</v>
      </c>
    </row>
    <row r="5637" spans="1:24" x14ac:dyDescent="0.3">
      <c r="A5637" s="13" t="str">
        <f t="shared" si="177"/>
        <v>reyesjo012014</v>
      </c>
      <c r="B5637" s="16" t="s">
        <v>398</v>
      </c>
      <c r="C5637" s="16">
        <v>2014</v>
      </c>
      <c r="D5637" s="16">
        <v>143</v>
      </c>
      <c r="E5637" s="16">
        <v>610</v>
      </c>
      <c r="F5637" s="16">
        <v>94</v>
      </c>
      <c r="G5637" s="16">
        <v>175</v>
      </c>
      <c r="H5637" s="16">
        <v>33</v>
      </c>
      <c r="I5637" s="16">
        <v>4</v>
      </c>
      <c r="J5637" s="16">
        <v>9</v>
      </c>
      <c r="K5637" s="16">
        <v>51</v>
      </c>
      <c r="L5637" s="16">
        <v>30</v>
      </c>
      <c r="M5637" s="16">
        <v>2</v>
      </c>
      <c r="N5637" s="16">
        <v>38</v>
      </c>
      <c r="O5637" s="16">
        <v>73</v>
      </c>
      <c r="P5637" s="13" t="str">
        <f t="shared" si="176"/>
        <v>SS</v>
      </c>
      <c r="Q5637" s="13">
        <f>IFERROR(VLOOKUP($A5637, 'Fielding Data'!$A$1:$H$12056, 5, 0), 0)</f>
        <v>160</v>
      </c>
      <c r="R5637" s="13">
        <f>IFERROR(VLOOKUP($A5637, 'Fielding Data'!$A$1:$H$12056, 6, 0), 0)</f>
        <v>371</v>
      </c>
      <c r="S5637" s="13">
        <f>IFERROR(VLOOKUP($A5637, 'Fielding Data'!$A$1:$H$12056, 7, 0), 0)</f>
        <v>19</v>
      </c>
      <c r="T5637" s="13">
        <f>IFERROR(VLOOKUP($A5637, 'Fielding Data'!$A$1:$H$12056, 8, 0), 0)</f>
        <v>75</v>
      </c>
      <c r="U5637" s="13">
        <f>SUMIFS('Fielding Data'!E:E, 'Fielding Data'!$A:$A, $A5637)</f>
        <v>160</v>
      </c>
      <c r="V5637" s="13">
        <f>SUMIFS('Fielding Data'!F:F, 'Fielding Data'!$A:$A, $A5637)</f>
        <v>371</v>
      </c>
      <c r="W5637" s="13">
        <f>SUMIFS('Fielding Data'!G:G, 'Fielding Data'!$A:$A, $A5637)</f>
        <v>19</v>
      </c>
      <c r="X5637" s="13">
        <f>SUMIFS('Fielding Data'!H:H, 'Fielding Data'!$A:$A, $A5637)</f>
        <v>75</v>
      </c>
    </row>
    <row r="5638" spans="1:24" x14ac:dyDescent="0.3">
      <c r="A5638" s="13" t="str">
        <f t="shared" si="177"/>
        <v>reynoma012014</v>
      </c>
      <c r="B5638" s="16" t="s">
        <v>842</v>
      </c>
      <c r="C5638" s="16">
        <v>2014</v>
      </c>
      <c r="D5638" s="16">
        <v>130</v>
      </c>
      <c r="E5638" s="16">
        <v>378</v>
      </c>
      <c r="F5638" s="16">
        <v>47</v>
      </c>
      <c r="G5638" s="16">
        <v>74</v>
      </c>
      <c r="H5638" s="16">
        <v>9</v>
      </c>
      <c r="I5638" s="16">
        <v>0</v>
      </c>
      <c r="J5638" s="16">
        <v>22</v>
      </c>
      <c r="K5638" s="16">
        <v>45</v>
      </c>
      <c r="L5638" s="16">
        <v>5</v>
      </c>
      <c r="M5638" s="16">
        <v>1</v>
      </c>
      <c r="N5638" s="16">
        <v>47</v>
      </c>
      <c r="O5638" s="16">
        <v>122</v>
      </c>
      <c r="P5638" s="13" t="str">
        <f t="shared" si="176"/>
        <v>1B</v>
      </c>
      <c r="Q5638" s="13">
        <f>IFERROR(VLOOKUP($A5638, 'Fielding Data'!$A$1:$H$12056, 5, 0), 0)</f>
        <v>627</v>
      </c>
      <c r="R5638" s="13">
        <f>IFERROR(VLOOKUP($A5638, 'Fielding Data'!$A$1:$H$12056, 6, 0), 0)</f>
        <v>60</v>
      </c>
      <c r="S5638" s="13">
        <f>IFERROR(VLOOKUP($A5638, 'Fielding Data'!$A$1:$H$12056, 7, 0), 0)</f>
        <v>3</v>
      </c>
      <c r="T5638" s="13">
        <f>IFERROR(VLOOKUP($A5638, 'Fielding Data'!$A$1:$H$12056, 8, 0), 0)</f>
        <v>58</v>
      </c>
      <c r="U5638" s="13">
        <f>SUMIFS('Fielding Data'!E:E, 'Fielding Data'!$A:$A, $A5638)</f>
        <v>642</v>
      </c>
      <c r="V5638" s="13">
        <f>SUMIFS('Fielding Data'!F:F, 'Fielding Data'!$A:$A, $A5638)</f>
        <v>127</v>
      </c>
      <c r="W5638" s="13">
        <f>SUMIFS('Fielding Data'!G:G, 'Fielding Data'!$A:$A, $A5638)</f>
        <v>6</v>
      </c>
      <c r="X5638" s="13">
        <f>SUMIFS('Fielding Data'!H:H, 'Fielding Data'!$A:$A, $A5638)</f>
        <v>64</v>
      </c>
    </row>
    <row r="5639" spans="1:24" x14ac:dyDescent="0.3">
      <c r="A5639" s="13" t="str">
        <f t="shared" si="177"/>
        <v>ricesc012014</v>
      </c>
      <c r="B5639" s="16" t="s">
        <v>2037</v>
      </c>
      <c r="C5639" s="16">
        <v>2014</v>
      </c>
      <c r="D5639" s="16">
        <v>32</v>
      </c>
      <c r="E5639" s="16">
        <v>0</v>
      </c>
      <c r="F5639" s="16">
        <v>0</v>
      </c>
      <c r="G5639" s="16">
        <v>0</v>
      </c>
      <c r="H5639" s="16">
        <v>0</v>
      </c>
      <c r="I5639" s="16">
        <v>0</v>
      </c>
      <c r="J5639" s="16">
        <v>0</v>
      </c>
      <c r="K5639" s="16">
        <v>0</v>
      </c>
      <c r="L5639" s="16">
        <v>0</v>
      </c>
      <c r="M5639" s="16">
        <v>0</v>
      </c>
      <c r="N5639" s="16">
        <v>0</v>
      </c>
      <c r="O5639" s="16">
        <v>0</v>
      </c>
      <c r="P5639" s="13" t="str">
        <f t="shared" si="176"/>
        <v>P</v>
      </c>
      <c r="Q5639" s="13">
        <f>IFERROR(VLOOKUP($A5639, 'Fielding Data'!$A$1:$H$12056, 5, 0), 0)</f>
        <v>1</v>
      </c>
      <c r="R5639" s="13">
        <f>IFERROR(VLOOKUP($A5639, 'Fielding Data'!$A$1:$H$12056, 6, 0), 0)</f>
        <v>4</v>
      </c>
      <c r="S5639" s="13">
        <f>IFERROR(VLOOKUP($A5639, 'Fielding Data'!$A$1:$H$12056, 7, 0), 0)</f>
        <v>0</v>
      </c>
      <c r="T5639" s="13">
        <f>IFERROR(VLOOKUP($A5639, 'Fielding Data'!$A$1:$H$12056, 8, 0), 0)</f>
        <v>0</v>
      </c>
      <c r="U5639" s="13">
        <f>SUMIFS('Fielding Data'!E:E, 'Fielding Data'!$A:$A, $A5639)</f>
        <v>1</v>
      </c>
      <c r="V5639" s="13">
        <f>SUMIFS('Fielding Data'!F:F, 'Fielding Data'!$A:$A, $A5639)</f>
        <v>4</v>
      </c>
      <c r="W5639" s="13">
        <f>SUMIFS('Fielding Data'!G:G, 'Fielding Data'!$A:$A, $A5639)</f>
        <v>0</v>
      </c>
      <c r="X5639" s="13">
        <f>SUMIFS('Fielding Data'!H:H, 'Fielding Data'!$A:$A, $A5639)</f>
        <v>0</v>
      </c>
    </row>
    <row r="5640" spans="1:24" x14ac:dyDescent="0.3">
      <c r="A5640" s="13" t="str">
        <f t="shared" si="177"/>
        <v>richaan012014</v>
      </c>
      <c r="B5640" s="16" t="s">
        <v>1594</v>
      </c>
      <c r="C5640" s="16">
        <v>2014</v>
      </c>
      <c r="D5640" s="16">
        <v>13</v>
      </c>
      <c r="E5640" s="16">
        <v>16</v>
      </c>
      <c r="F5640" s="16">
        <v>2</v>
      </c>
      <c r="G5640" s="16">
        <v>5</v>
      </c>
      <c r="H5640" s="16">
        <v>0</v>
      </c>
      <c r="I5640" s="16">
        <v>0</v>
      </c>
      <c r="J5640" s="16">
        <v>0</v>
      </c>
      <c r="K5640" s="16">
        <v>1</v>
      </c>
      <c r="L5640" s="16">
        <v>5</v>
      </c>
      <c r="M5640" s="16">
        <v>0</v>
      </c>
      <c r="N5640" s="16">
        <v>1</v>
      </c>
      <c r="O5640" s="16">
        <v>3</v>
      </c>
      <c r="P5640" s="13" t="str">
        <f t="shared" si="176"/>
        <v>CF</v>
      </c>
      <c r="Q5640" s="13">
        <f>IFERROR(VLOOKUP($A5640, 'Fielding Data'!$A$1:$H$12056, 5, 0), 0)</f>
        <v>0</v>
      </c>
      <c r="R5640" s="13">
        <f>IFERROR(VLOOKUP($A5640, 'Fielding Data'!$A$1:$H$12056, 6, 0), 0)</f>
        <v>0</v>
      </c>
      <c r="S5640" s="13">
        <f>IFERROR(VLOOKUP($A5640, 'Fielding Data'!$A$1:$H$12056, 7, 0), 0)</f>
        <v>0</v>
      </c>
      <c r="T5640" s="13">
        <f>IFERROR(VLOOKUP($A5640, 'Fielding Data'!$A$1:$H$12056, 8, 0), 0)</f>
        <v>0</v>
      </c>
      <c r="U5640" s="13">
        <f>SUMIFS('Fielding Data'!E:E, 'Fielding Data'!$A:$A, $A5640)</f>
        <v>16</v>
      </c>
      <c r="V5640" s="13">
        <f>SUMIFS('Fielding Data'!F:F, 'Fielding Data'!$A:$A, $A5640)</f>
        <v>0</v>
      </c>
      <c r="W5640" s="13">
        <f>SUMIFS('Fielding Data'!G:G, 'Fielding Data'!$A:$A, $A5640)</f>
        <v>0</v>
      </c>
      <c r="X5640" s="13">
        <f>SUMIFS('Fielding Data'!H:H, 'Fielding Data'!$A:$A, $A5640)</f>
        <v>0</v>
      </c>
    </row>
    <row r="5641" spans="1:24" x14ac:dyDescent="0.3">
      <c r="A5641" s="13" t="str">
        <f t="shared" si="177"/>
        <v>richaga012014</v>
      </c>
      <c r="B5641" s="16" t="s">
        <v>1595</v>
      </c>
      <c r="C5641" s="16">
        <v>2014</v>
      </c>
      <c r="D5641" s="16">
        <v>26</v>
      </c>
      <c r="E5641" s="16">
        <v>11</v>
      </c>
      <c r="F5641" s="16">
        <v>0</v>
      </c>
      <c r="G5641" s="16">
        <v>0</v>
      </c>
      <c r="H5641" s="16">
        <v>0</v>
      </c>
      <c r="I5641" s="16">
        <v>0</v>
      </c>
      <c r="J5641" s="16">
        <v>0</v>
      </c>
      <c r="K5641" s="16">
        <v>0</v>
      </c>
      <c r="L5641" s="16">
        <v>0</v>
      </c>
      <c r="M5641" s="16">
        <v>0</v>
      </c>
      <c r="N5641" s="16">
        <v>0</v>
      </c>
      <c r="O5641" s="16">
        <v>4</v>
      </c>
      <c r="P5641" s="13" t="str">
        <f t="shared" si="176"/>
        <v>P</v>
      </c>
      <c r="Q5641" s="13">
        <f>IFERROR(VLOOKUP($A5641, 'Fielding Data'!$A$1:$H$12056, 5, 0), 0)</f>
        <v>10</v>
      </c>
      <c r="R5641" s="13">
        <f>IFERROR(VLOOKUP($A5641, 'Fielding Data'!$A$1:$H$12056, 6, 0), 0)</f>
        <v>13</v>
      </c>
      <c r="S5641" s="13">
        <f>IFERROR(VLOOKUP($A5641, 'Fielding Data'!$A$1:$H$12056, 7, 0), 0)</f>
        <v>3</v>
      </c>
      <c r="T5641" s="13">
        <f>IFERROR(VLOOKUP($A5641, 'Fielding Data'!$A$1:$H$12056, 8, 0), 0)</f>
        <v>0</v>
      </c>
      <c r="U5641" s="13">
        <f>SUMIFS('Fielding Data'!E:E, 'Fielding Data'!$A:$A, $A5641)</f>
        <v>10</v>
      </c>
      <c r="V5641" s="13">
        <f>SUMIFS('Fielding Data'!F:F, 'Fielding Data'!$A:$A, $A5641)</f>
        <v>13</v>
      </c>
      <c r="W5641" s="13">
        <f>SUMIFS('Fielding Data'!G:G, 'Fielding Data'!$A:$A, $A5641)</f>
        <v>3</v>
      </c>
      <c r="X5641" s="13">
        <f>SUMIFS('Fielding Data'!H:H, 'Fielding Data'!$A:$A, $A5641)</f>
        <v>0</v>
      </c>
    </row>
    <row r="5642" spans="1:24" x14ac:dyDescent="0.3">
      <c r="A5642" s="13" t="str">
        <f t="shared" si="177"/>
        <v>riefecj012014</v>
      </c>
      <c r="B5642" s="16" t="s">
        <v>2258</v>
      </c>
      <c r="C5642" s="16">
        <v>2014</v>
      </c>
      <c r="D5642" s="16">
        <v>7</v>
      </c>
      <c r="E5642" s="16">
        <v>0</v>
      </c>
      <c r="F5642" s="16">
        <v>0</v>
      </c>
      <c r="G5642" s="16">
        <v>0</v>
      </c>
      <c r="H5642" s="16">
        <v>0</v>
      </c>
      <c r="I5642" s="16">
        <v>0</v>
      </c>
      <c r="J5642" s="16">
        <v>0</v>
      </c>
      <c r="K5642" s="16">
        <v>0</v>
      </c>
      <c r="L5642" s="16">
        <v>0</v>
      </c>
      <c r="M5642" s="16">
        <v>0</v>
      </c>
      <c r="N5642" s="16">
        <v>0</v>
      </c>
      <c r="O5642" s="16">
        <v>0</v>
      </c>
      <c r="P5642" s="13" t="str">
        <f t="shared" si="176"/>
        <v>P</v>
      </c>
      <c r="Q5642" s="13">
        <f>IFERROR(VLOOKUP($A5642, 'Fielding Data'!$A$1:$H$12056, 5, 0), 0)</f>
        <v>0</v>
      </c>
      <c r="R5642" s="13">
        <f>IFERROR(VLOOKUP($A5642, 'Fielding Data'!$A$1:$H$12056, 6, 0), 0)</f>
        <v>1</v>
      </c>
      <c r="S5642" s="13">
        <f>IFERROR(VLOOKUP($A5642, 'Fielding Data'!$A$1:$H$12056, 7, 0), 0)</f>
        <v>0</v>
      </c>
      <c r="T5642" s="13">
        <f>IFERROR(VLOOKUP($A5642, 'Fielding Data'!$A$1:$H$12056, 8, 0), 0)</f>
        <v>0</v>
      </c>
      <c r="U5642" s="13">
        <f>SUMIFS('Fielding Data'!E:E, 'Fielding Data'!$A:$A, $A5642)</f>
        <v>0</v>
      </c>
      <c r="V5642" s="13">
        <f>SUMIFS('Fielding Data'!F:F, 'Fielding Data'!$A:$A, $A5642)</f>
        <v>1</v>
      </c>
      <c r="W5642" s="13">
        <f>SUMIFS('Fielding Data'!G:G, 'Fielding Data'!$A:$A, $A5642)</f>
        <v>0</v>
      </c>
      <c r="X5642" s="13">
        <f>SUMIFS('Fielding Data'!H:H, 'Fielding Data'!$A:$A, $A5642)</f>
        <v>0</v>
      </c>
    </row>
    <row r="5643" spans="1:24" x14ac:dyDescent="0.3">
      <c r="A5643" s="13" t="str">
        <f t="shared" si="177"/>
        <v>rienzan012014</v>
      </c>
      <c r="B5643" s="16" t="s">
        <v>2038</v>
      </c>
      <c r="C5643" s="16">
        <v>2014</v>
      </c>
      <c r="D5643" s="16">
        <v>19</v>
      </c>
      <c r="E5643" s="16">
        <v>0</v>
      </c>
      <c r="F5643" s="16">
        <v>0</v>
      </c>
      <c r="G5643" s="16">
        <v>0</v>
      </c>
      <c r="H5643" s="16">
        <v>0</v>
      </c>
      <c r="I5643" s="16">
        <v>0</v>
      </c>
      <c r="J5643" s="16">
        <v>0</v>
      </c>
      <c r="K5643" s="16">
        <v>0</v>
      </c>
      <c r="L5643" s="16">
        <v>0</v>
      </c>
      <c r="M5643" s="16">
        <v>0</v>
      </c>
      <c r="N5643" s="16">
        <v>0</v>
      </c>
      <c r="O5643" s="16">
        <v>0</v>
      </c>
      <c r="P5643" s="13" t="str">
        <f t="shared" si="176"/>
        <v>P</v>
      </c>
      <c r="Q5643" s="13">
        <f>IFERROR(VLOOKUP($A5643, 'Fielding Data'!$A$1:$H$12056, 5, 0), 0)</f>
        <v>7</v>
      </c>
      <c r="R5643" s="13">
        <f>IFERROR(VLOOKUP($A5643, 'Fielding Data'!$A$1:$H$12056, 6, 0), 0)</f>
        <v>7</v>
      </c>
      <c r="S5643" s="13">
        <f>IFERROR(VLOOKUP($A5643, 'Fielding Data'!$A$1:$H$12056, 7, 0), 0)</f>
        <v>3</v>
      </c>
      <c r="T5643" s="13">
        <f>IFERROR(VLOOKUP($A5643, 'Fielding Data'!$A$1:$H$12056, 8, 0), 0)</f>
        <v>0</v>
      </c>
      <c r="U5643" s="13">
        <f>SUMIFS('Fielding Data'!E:E, 'Fielding Data'!$A:$A, $A5643)</f>
        <v>7</v>
      </c>
      <c r="V5643" s="13">
        <f>SUMIFS('Fielding Data'!F:F, 'Fielding Data'!$A:$A, $A5643)</f>
        <v>7</v>
      </c>
      <c r="W5643" s="13">
        <f>SUMIFS('Fielding Data'!G:G, 'Fielding Data'!$A:$A, $A5643)</f>
        <v>3</v>
      </c>
      <c r="X5643" s="13">
        <f>SUMIFS('Fielding Data'!H:H, 'Fielding Data'!$A:$A, $A5643)</f>
        <v>0</v>
      </c>
    </row>
    <row r="5644" spans="1:24" x14ac:dyDescent="0.3">
      <c r="A5644" s="13" t="str">
        <f t="shared" si="177"/>
        <v>riosal012014</v>
      </c>
      <c r="B5644" s="16" t="s">
        <v>488</v>
      </c>
      <c r="C5644" s="16">
        <v>2014</v>
      </c>
      <c r="D5644" s="16">
        <v>131</v>
      </c>
      <c r="E5644" s="16">
        <v>492</v>
      </c>
      <c r="F5644" s="16">
        <v>54</v>
      </c>
      <c r="G5644" s="16">
        <v>138</v>
      </c>
      <c r="H5644" s="16">
        <v>30</v>
      </c>
      <c r="I5644" s="16">
        <v>8</v>
      </c>
      <c r="J5644" s="16">
        <v>4</v>
      </c>
      <c r="K5644" s="16">
        <v>54</v>
      </c>
      <c r="L5644" s="16">
        <v>17</v>
      </c>
      <c r="M5644" s="16">
        <v>9</v>
      </c>
      <c r="N5644" s="16">
        <v>23</v>
      </c>
      <c r="O5644" s="16">
        <v>93</v>
      </c>
      <c r="P5644" s="13" t="str">
        <f t="shared" si="176"/>
        <v>OF</v>
      </c>
      <c r="Q5644" s="13">
        <f>IFERROR(VLOOKUP($A5644, 'Fielding Data'!$A$1:$H$12056, 5, 0), 0)</f>
        <v>250</v>
      </c>
      <c r="R5644" s="13">
        <f>IFERROR(VLOOKUP($A5644, 'Fielding Data'!$A$1:$H$12056, 6, 0), 0)</f>
        <v>6</v>
      </c>
      <c r="S5644" s="13">
        <f>IFERROR(VLOOKUP($A5644, 'Fielding Data'!$A$1:$H$12056, 7, 0), 0)</f>
        <v>6</v>
      </c>
      <c r="T5644" s="13">
        <f>IFERROR(VLOOKUP($A5644, 'Fielding Data'!$A$1:$H$12056, 8, 0), 0)</f>
        <v>2</v>
      </c>
      <c r="U5644" s="13">
        <f>SUMIFS('Fielding Data'!E:E, 'Fielding Data'!$A:$A, $A5644)</f>
        <v>500</v>
      </c>
      <c r="V5644" s="13">
        <f>SUMIFS('Fielding Data'!F:F, 'Fielding Data'!$A:$A, $A5644)</f>
        <v>12</v>
      </c>
      <c r="W5644" s="13">
        <f>SUMIFS('Fielding Data'!G:G, 'Fielding Data'!$A:$A, $A5644)</f>
        <v>12</v>
      </c>
      <c r="X5644" s="13">
        <f>SUMIFS('Fielding Data'!H:H, 'Fielding Data'!$A:$A, $A5644)</f>
        <v>4</v>
      </c>
    </row>
    <row r="5645" spans="1:24" x14ac:dyDescent="0.3">
      <c r="A5645" s="13" t="str">
        <f t="shared" si="177"/>
        <v>riverca022014</v>
      </c>
      <c r="B5645" s="16" t="s">
        <v>2259</v>
      </c>
      <c r="C5645" s="16">
        <v>2014</v>
      </c>
      <c r="D5645" s="16">
        <v>4</v>
      </c>
      <c r="E5645" s="16">
        <v>7</v>
      </c>
      <c r="F5645" s="16">
        <v>1</v>
      </c>
      <c r="G5645" s="16">
        <v>4</v>
      </c>
      <c r="H5645" s="16">
        <v>2</v>
      </c>
      <c r="I5645" s="16">
        <v>0</v>
      </c>
      <c r="J5645" s="16">
        <v>1</v>
      </c>
      <c r="K5645" s="16">
        <v>3</v>
      </c>
      <c r="L5645" s="16">
        <v>0</v>
      </c>
      <c r="M5645" s="16">
        <v>0</v>
      </c>
      <c r="N5645" s="16">
        <v>1</v>
      </c>
      <c r="O5645" s="16">
        <v>0</v>
      </c>
      <c r="P5645" s="13" t="str">
        <f t="shared" si="176"/>
        <v>3B</v>
      </c>
      <c r="Q5645" s="13">
        <f>IFERROR(VLOOKUP($A5645, 'Fielding Data'!$A$1:$H$12056, 5, 0), 0)</f>
        <v>1</v>
      </c>
      <c r="R5645" s="13">
        <f>IFERROR(VLOOKUP($A5645, 'Fielding Data'!$A$1:$H$12056, 6, 0), 0)</f>
        <v>4</v>
      </c>
      <c r="S5645" s="13">
        <f>IFERROR(VLOOKUP($A5645, 'Fielding Data'!$A$1:$H$12056, 7, 0), 0)</f>
        <v>1</v>
      </c>
      <c r="T5645" s="13">
        <f>IFERROR(VLOOKUP($A5645, 'Fielding Data'!$A$1:$H$12056, 8, 0), 0)</f>
        <v>0</v>
      </c>
      <c r="U5645" s="13">
        <f>SUMIFS('Fielding Data'!E:E, 'Fielding Data'!$A:$A, $A5645)</f>
        <v>1</v>
      </c>
      <c r="V5645" s="13">
        <f>SUMIFS('Fielding Data'!F:F, 'Fielding Data'!$A:$A, $A5645)</f>
        <v>4</v>
      </c>
      <c r="W5645" s="13">
        <f>SUMIFS('Fielding Data'!G:G, 'Fielding Data'!$A:$A, $A5645)</f>
        <v>1</v>
      </c>
      <c r="X5645" s="13">
        <f>SUMIFS('Fielding Data'!H:H, 'Fielding Data'!$A:$A, $A5645)</f>
        <v>0</v>
      </c>
    </row>
    <row r="5646" spans="1:24" x14ac:dyDescent="0.3">
      <c r="A5646" s="13" t="str">
        <f t="shared" si="177"/>
        <v>riverre012014</v>
      </c>
      <c r="B5646" s="16" t="s">
        <v>489</v>
      </c>
      <c r="C5646" s="16">
        <v>2014</v>
      </c>
      <c r="D5646" s="16">
        <v>103</v>
      </c>
      <c r="E5646" s="16">
        <v>294</v>
      </c>
      <c r="F5646" s="16">
        <v>27</v>
      </c>
      <c r="G5646" s="16">
        <v>74</v>
      </c>
      <c r="H5646" s="16">
        <v>18</v>
      </c>
      <c r="I5646" s="16">
        <v>1</v>
      </c>
      <c r="J5646" s="16">
        <v>11</v>
      </c>
      <c r="K5646" s="16">
        <v>44</v>
      </c>
      <c r="L5646" s="16">
        <v>0</v>
      </c>
      <c r="M5646" s="16">
        <v>0</v>
      </c>
      <c r="N5646" s="16">
        <v>27</v>
      </c>
      <c r="O5646" s="16">
        <v>76</v>
      </c>
      <c r="P5646" s="13" t="str">
        <f t="shared" si="176"/>
        <v>1B</v>
      </c>
      <c r="Q5646" s="13">
        <f>IFERROR(VLOOKUP($A5646, 'Fielding Data'!$A$1:$H$12056, 5, 0), 0)</f>
        <v>11</v>
      </c>
      <c r="R5646" s="13">
        <f>IFERROR(VLOOKUP($A5646, 'Fielding Data'!$A$1:$H$12056, 6, 0), 0)</f>
        <v>0</v>
      </c>
      <c r="S5646" s="13">
        <f>IFERROR(VLOOKUP($A5646, 'Fielding Data'!$A$1:$H$12056, 7, 0), 0)</f>
        <v>1</v>
      </c>
      <c r="T5646" s="13">
        <f>IFERROR(VLOOKUP($A5646, 'Fielding Data'!$A$1:$H$12056, 8, 0), 0)</f>
        <v>0</v>
      </c>
      <c r="U5646" s="13">
        <f>SUMIFS('Fielding Data'!E:E, 'Fielding Data'!$A:$A, $A5646)</f>
        <v>691</v>
      </c>
      <c r="V5646" s="13">
        <f>SUMIFS('Fielding Data'!F:F, 'Fielding Data'!$A:$A, $A5646)</f>
        <v>66</v>
      </c>
      <c r="W5646" s="13">
        <f>SUMIFS('Fielding Data'!G:G, 'Fielding Data'!$A:$A, $A5646)</f>
        <v>9</v>
      </c>
      <c r="X5646" s="13">
        <f>SUMIFS('Fielding Data'!H:H, 'Fielding Data'!$A:$A, $A5646)</f>
        <v>7</v>
      </c>
    </row>
    <row r="5647" spans="1:24" x14ac:dyDescent="0.3">
      <c r="A5647" s="13" t="str">
        <f t="shared" si="177"/>
        <v>rizzoan012014</v>
      </c>
      <c r="B5647" s="16" t="s">
        <v>1596</v>
      </c>
      <c r="C5647" s="16">
        <v>2014</v>
      </c>
      <c r="D5647" s="16">
        <v>140</v>
      </c>
      <c r="E5647" s="16">
        <v>524</v>
      </c>
      <c r="F5647" s="16">
        <v>89</v>
      </c>
      <c r="G5647" s="16">
        <v>150</v>
      </c>
      <c r="H5647" s="16">
        <v>28</v>
      </c>
      <c r="I5647" s="16">
        <v>1</v>
      </c>
      <c r="J5647" s="16">
        <v>32</v>
      </c>
      <c r="K5647" s="16">
        <v>78</v>
      </c>
      <c r="L5647" s="16">
        <v>5</v>
      </c>
      <c r="M5647" s="16">
        <v>4</v>
      </c>
      <c r="N5647" s="16">
        <v>73</v>
      </c>
      <c r="O5647" s="16">
        <v>116</v>
      </c>
      <c r="P5647" s="13" t="str">
        <f t="shared" si="176"/>
        <v>1B</v>
      </c>
      <c r="Q5647" s="13">
        <f>IFERROR(VLOOKUP($A5647, 'Fielding Data'!$A$1:$H$12056, 5, 0), 0)</f>
        <v>1184</v>
      </c>
      <c r="R5647" s="13">
        <f>IFERROR(VLOOKUP($A5647, 'Fielding Data'!$A$1:$H$12056, 6, 0), 0)</f>
        <v>118</v>
      </c>
      <c r="S5647" s="13">
        <f>IFERROR(VLOOKUP($A5647, 'Fielding Data'!$A$1:$H$12056, 7, 0), 0)</f>
        <v>9</v>
      </c>
      <c r="T5647" s="13">
        <f>IFERROR(VLOOKUP($A5647, 'Fielding Data'!$A$1:$H$12056, 8, 0), 0)</f>
        <v>104</v>
      </c>
      <c r="U5647" s="13">
        <f>SUMIFS('Fielding Data'!E:E, 'Fielding Data'!$A:$A, $A5647)</f>
        <v>1184</v>
      </c>
      <c r="V5647" s="13">
        <f>SUMIFS('Fielding Data'!F:F, 'Fielding Data'!$A:$A, $A5647)</f>
        <v>118</v>
      </c>
      <c r="W5647" s="13">
        <f>SUMIFS('Fielding Data'!G:G, 'Fielding Data'!$A:$A, $A5647)</f>
        <v>9</v>
      </c>
      <c r="X5647" s="13">
        <f>SUMIFS('Fielding Data'!H:H, 'Fielding Data'!$A:$A, $A5647)</f>
        <v>104</v>
      </c>
    </row>
    <row r="5648" spans="1:24" x14ac:dyDescent="0.3">
      <c r="A5648" s="13" t="str">
        <f t="shared" si="177"/>
        <v>roachdo012014</v>
      </c>
      <c r="B5648" s="16" t="s">
        <v>2260</v>
      </c>
      <c r="C5648" s="16">
        <v>2014</v>
      </c>
      <c r="D5648" s="16">
        <v>16</v>
      </c>
      <c r="E5648" s="16">
        <v>4</v>
      </c>
      <c r="F5648" s="16">
        <v>0</v>
      </c>
      <c r="G5648" s="16">
        <v>1</v>
      </c>
      <c r="H5648" s="16">
        <v>1</v>
      </c>
      <c r="I5648" s="16">
        <v>0</v>
      </c>
      <c r="J5648" s="16">
        <v>0</v>
      </c>
      <c r="K5648" s="16">
        <v>0</v>
      </c>
      <c r="L5648" s="16">
        <v>0</v>
      </c>
      <c r="M5648" s="16">
        <v>0</v>
      </c>
      <c r="N5648" s="16">
        <v>0</v>
      </c>
      <c r="O5648" s="16">
        <v>1</v>
      </c>
      <c r="P5648" s="13" t="str">
        <f t="shared" si="176"/>
        <v>P</v>
      </c>
      <c r="Q5648" s="13">
        <f>IFERROR(VLOOKUP($A5648, 'Fielding Data'!$A$1:$H$12056, 5, 0), 0)</f>
        <v>2</v>
      </c>
      <c r="R5648" s="13">
        <f>IFERROR(VLOOKUP($A5648, 'Fielding Data'!$A$1:$H$12056, 6, 0), 0)</f>
        <v>6</v>
      </c>
      <c r="S5648" s="13">
        <f>IFERROR(VLOOKUP($A5648, 'Fielding Data'!$A$1:$H$12056, 7, 0), 0)</f>
        <v>0</v>
      </c>
      <c r="T5648" s="13">
        <f>IFERROR(VLOOKUP($A5648, 'Fielding Data'!$A$1:$H$12056, 8, 0), 0)</f>
        <v>1</v>
      </c>
      <c r="U5648" s="13">
        <f>SUMIFS('Fielding Data'!E:E, 'Fielding Data'!$A:$A, $A5648)</f>
        <v>2</v>
      </c>
      <c r="V5648" s="13">
        <f>SUMIFS('Fielding Data'!F:F, 'Fielding Data'!$A:$A, $A5648)</f>
        <v>6</v>
      </c>
      <c r="W5648" s="13">
        <f>SUMIFS('Fielding Data'!G:G, 'Fielding Data'!$A:$A, $A5648)</f>
        <v>0</v>
      </c>
      <c r="X5648" s="13">
        <f>SUMIFS('Fielding Data'!H:H, 'Fielding Data'!$A:$A, $A5648)</f>
        <v>1</v>
      </c>
    </row>
    <row r="5649" spans="1:24" x14ac:dyDescent="0.3">
      <c r="A5649" s="13" t="str">
        <f t="shared" si="177"/>
        <v>roarkta012014</v>
      </c>
      <c r="B5649" s="16" t="s">
        <v>2039</v>
      </c>
      <c r="C5649" s="16">
        <v>2014</v>
      </c>
      <c r="D5649" s="16">
        <v>31</v>
      </c>
      <c r="E5649" s="16">
        <v>58</v>
      </c>
      <c r="F5649" s="16">
        <v>1</v>
      </c>
      <c r="G5649" s="16">
        <v>7</v>
      </c>
      <c r="H5649" s="16">
        <v>0</v>
      </c>
      <c r="I5649" s="16">
        <v>0</v>
      </c>
      <c r="J5649" s="16">
        <v>0</v>
      </c>
      <c r="K5649" s="16">
        <v>0</v>
      </c>
      <c r="L5649" s="16">
        <v>0</v>
      </c>
      <c r="M5649" s="16">
        <v>0</v>
      </c>
      <c r="N5649" s="16">
        <v>1</v>
      </c>
      <c r="O5649" s="16">
        <v>21</v>
      </c>
      <c r="P5649" s="13" t="str">
        <f t="shared" si="176"/>
        <v>P</v>
      </c>
      <c r="Q5649" s="13">
        <f>IFERROR(VLOOKUP($A5649, 'Fielding Data'!$A$1:$H$12056, 5, 0), 0)</f>
        <v>9</v>
      </c>
      <c r="R5649" s="13">
        <f>IFERROR(VLOOKUP($A5649, 'Fielding Data'!$A$1:$H$12056, 6, 0), 0)</f>
        <v>25</v>
      </c>
      <c r="S5649" s="13">
        <f>IFERROR(VLOOKUP($A5649, 'Fielding Data'!$A$1:$H$12056, 7, 0), 0)</f>
        <v>2</v>
      </c>
      <c r="T5649" s="13">
        <f>IFERROR(VLOOKUP($A5649, 'Fielding Data'!$A$1:$H$12056, 8, 0), 0)</f>
        <v>5</v>
      </c>
      <c r="U5649" s="13">
        <f>SUMIFS('Fielding Data'!E:E, 'Fielding Data'!$A:$A, $A5649)</f>
        <v>9</v>
      </c>
      <c r="V5649" s="13">
        <f>SUMIFS('Fielding Data'!F:F, 'Fielding Data'!$A:$A, $A5649)</f>
        <v>25</v>
      </c>
      <c r="W5649" s="13">
        <f>SUMIFS('Fielding Data'!G:G, 'Fielding Data'!$A:$A, $A5649)</f>
        <v>2</v>
      </c>
      <c r="X5649" s="13">
        <f>SUMIFS('Fielding Data'!H:H, 'Fielding Data'!$A:$A, $A5649)</f>
        <v>5</v>
      </c>
    </row>
    <row r="5650" spans="1:24" x14ac:dyDescent="0.3">
      <c r="A5650" s="13" t="str">
        <f t="shared" si="177"/>
        <v>roberbr012014</v>
      </c>
      <c r="B5650" s="16" t="s">
        <v>271</v>
      </c>
      <c r="C5650" s="16">
        <v>2014</v>
      </c>
      <c r="D5650" s="16">
        <v>91</v>
      </c>
      <c r="E5650" s="16">
        <v>317</v>
      </c>
      <c r="F5650" s="16">
        <v>40</v>
      </c>
      <c r="G5650" s="16">
        <v>75</v>
      </c>
      <c r="H5650" s="16">
        <v>16</v>
      </c>
      <c r="I5650" s="16">
        <v>4</v>
      </c>
      <c r="J5650" s="16">
        <v>5</v>
      </c>
      <c r="K5650" s="16">
        <v>21</v>
      </c>
      <c r="L5650" s="16">
        <v>7</v>
      </c>
      <c r="M5650" s="16">
        <v>4</v>
      </c>
      <c r="N5650" s="16">
        <v>28</v>
      </c>
      <c r="O5650" s="16">
        <v>53</v>
      </c>
      <c r="P5650" s="13" t="str">
        <f t="shared" si="176"/>
        <v>2B</v>
      </c>
      <c r="Q5650" s="13">
        <f>IFERROR(VLOOKUP($A5650, 'Fielding Data'!$A$1:$H$12056, 5, 0), 0)</f>
        <v>135</v>
      </c>
      <c r="R5650" s="13">
        <f>IFERROR(VLOOKUP($A5650, 'Fielding Data'!$A$1:$H$12056, 6, 0), 0)</f>
        <v>239</v>
      </c>
      <c r="S5650" s="13">
        <f>IFERROR(VLOOKUP($A5650, 'Fielding Data'!$A$1:$H$12056, 7, 0), 0)</f>
        <v>10</v>
      </c>
      <c r="T5650" s="13">
        <f>IFERROR(VLOOKUP($A5650, 'Fielding Data'!$A$1:$H$12056, 8, 0), 0)</f>
        <v>34</v>
      </c>
      <c r="U5650" s="13">
        <f>SUMIFS('Fielding Data'!E:E, 'Fielding Data'!$A:$A, $A5650)</f>
        <v>135</v>
      </c>
      <c r="V5650" s="13">
        <f>SUMIFS('Fielding Data'!F:F, 'Fielding Data'!$A:$A, $A5650)</f>
        <v>239</v>
      </c>
      <c r="W5650" s="13">
        <f>SUMIFS('Fielding Data'!G:G, 'Fielding Data'!$A:$A, $A5650)</f>
        <v>10</v>
      </c>
      <c r="X5650" s="13">
        <f>SUMIFS('Fielding Data'!H:H, 'Fielding Data'!$A:$A, $A5650)</f>
        <v>34</v>
      </c>
    </row>
    <row r="5651" spans="1:24" x14ac:dyDescent="0.3">
      <c r="A5651" s="13" t="str">
        <f t="shared" si="177"/>
        <v>roberda082014</v>
      </c>
      <c r="B5651" s="16" t="s">
        <v>995</v>
      </c>
      <c r="C5651" s="16">
        <v>2014</v>
      </c>
      <c r="D5651" s="16">
        <v>63</v>
      </c>
      <c r="E5651" s="16">
        <v>0</v>
      </c>
      <c r="F5651" s="16">
        <v>0</v>
      </c>
      <c r="G5651" s="16">
        <v>0</v>
      </c>
      <c r="H5651" s="16">
        <v>0</v>
      </c>
      <c r="I5651" s="16">
        <v>0</v>
      </c>
      <c r="J5651" s="16">
        <v>0</v>
      </c>
      <c r="K5651" s="16">
        <v>0</v>
      </c>
      <c r="L5651" s="16">
        <v>0</v>
      </c>
      <c r="M5651" s="16">
        <v>0</v>
      </c>
      <c r="N5651" s="16">
        <v>0</v>
      </c>
      <c r="O5651" s="16">
        <v>0</v>
      </c>
      <c r="P5651" s="13" t="str">
        <f t="shared" si="176"/>
        <v>P</v>
      </c>
      <c r="Q5651" s="13">
        <f>IFERROR(VLOOKUP($A5651, 'Fielding Data'!$A$1:$H$12056, 5, 0), 0)</f>
        <v>5</v>
      </c>
      <c r="R5651" s="13">
        <f>IFERROR(VLOOKUP($A5651, 'Fielding Data'!$A$1:$H$12056, 6, 0), 0)</f>
        <v>4</v>
      </c>
      <c r="S5651" s="13">
        <f>IFERROR(VLOOKUP($A5651, 'Fielding Data'!$A$1:$H$12056, 7, 0), 0)</f>
        <v>0</v>
      </c>
      <c r="T5651" s="13">
        <f>IFERROR(VLOOKUP($A5651, 'Fielding Data'!$A$1:$H$12056, 8, 0), 0)</f>
        <v>0</v>
      </c>
      <c r="U5651" s="13">
        <f>SUMIFS('Fielding Data'!E:E, 'Fielding Data'!$A:$A, $A5651)</f>
        <v>5</v>
      </c>
      <c r="V5651" s="13">
        <f>SUMIFS('Fielding Data'!F:F, 'Fielding Data'!$A:$A, $A5651)</f>
        <v>4</v>
      </c>
      <c r="W5651" s="13">
        <f>SUMIFS('Fielding Data'!G:G, 'Fielding Data'!$A:$A, $A5651)</f>
        <v>0</v>
      </c>
      <c r="X5651" s="13">
        <f>SUMIFS('Fielding Data'!H:H, 'Fielding Data'!$A:$A, $A5651)</f>
        <v>0</v>
      </c>
    </row>
    <row r="5652" spans="1:24" x14ac:dyDescent="0.3">
      <c r="A5652" s="13" t="str">
        <f t="shared" si="177"/>
        <v>roberda092014</v>
      </c>
      <c r="B5652" s="16" t="s">
        <v>2261</v>
      </c>
      <c r="C5652" s="16">
        <v>2014</v>
      </c>
      <c r="D5652" s="16">
        <v>70</v>
      </c>
      <c r="E5652" s="16">
        <v>177</v>
      </c>
      <c r="F5652" s="16">
        <v>23</v>
      </c>
      <c r="G5652" s="16">
        <v>48</v>
      </c>
      <c r="H5652" s="16">
        <v>9</v>
      </c>
      <c r="I5652" s="16">
        <v>1</v>
      </c>
      <c r="J5652" s="16">
        <v>0</v>
      </c>
      <c r="K5652" s="16">
        <v>21</v>
      </c>
      <c r="L5652" s="16">
        <v>6</v>
      </c>
      <c r="M5652" s="16">
        <v>4</v>
      </c>
      <c r="N5652" s="16">
        <v>17</v>
      </c>
      <c r="O5652" s="16">
        <v>28</v>
      </c>
      <c r="P5652" s="13" t="str">
        <f t="shared" si="176"/>
        <v>2B</v>
      </c>
      <c r="Q5652" s="13">
        <f>IFERROR(VLOOKUP($A5652, 'Fielding Data'!$A$1:$H$12056, 5, 0), 0)</f>
        <v>2</v>
      </c>
      <c r="R5652" s="13">
        <f>IFERROR(VLOOKUP($A5652, 'Fielding Data'!$A$1:$H$12056, 6, 0), 0)</f>
        <v>1</v>
      </c>
      <c r="S5652" s="13">
        <f>IFERROR(VLOOKUP($A5652, 'Fielding Data'!$A$1:$H$12056, 7, 0), 0)</f>
        <v>0</v>
      </c>
      <c r="T5652" s="13">
        <f>IFERROR(VLOOKUP($A5652, 'Fielding Data'!$A$1:$H$12056, 8, 0), 0)</f>
        <v>0</v>
      </c>
      <c r="U5652" s="13">
        <f>SUMIFS('Fielding Data'!E:E, 'Fielding Data'!$A:$A, $A5652)</f>
        <v>198</v>
      </c>
      <c r="V5652" s="13">
        <f>SUMIFS('Fielding Data'!F:F, 'Fielding Data'!$A:$A, $A5652)</f>
        <v>15</v>
      </c>
      <c r="W5652" s="13">
        <f>SUMIFS('Fielding Data'!G:G, 'Fielding Data'!$A:$A, $A5652)</f>
        <v>4</v>
      </c>
      <c r="X5652" s="13">
        <f>SUMIFS('Fielding Data'!H:H, 'Fielding Data'!$A:$A, $A5652)</f>
        <v>0</v>
      </c>
    </row>
    <row r="5653" spans="1:24" x14ac:dyDescent="0.3">
      <c r="A5653" s="13" t="str">
        <f t="shared" si="177"/>
        <v>roberry012014</v>
      </c>
      <c r="B5653" s="16" t="s">
        <v>719</v>
      </c>
      <c r="C5653" s="16">
        <v>2014</v>
      </c>
      <c r="D5653" s="16">
        <v>8</v>
      </c>
      <c r="E5653" s="16">
        <v>19</v>
      </c>
      <c r="F5653" s="16">
        <v>1</v>
      </c>
      <c r="G5653" s="16">
        <v>2</v>
      </c>
      <c r="H5653" s="16">
        <v>0</v>
      </c>
      <c r="I5653" s="16">
        <v>0</v>
      </c>
      <c r="J5653" s="16">
        <v>0</v>
      </c>
      <c r="K5653" s="16">
        <v>0</v>
      </c>
      <c r="L5653" s="16">
        <v>0</v>
      </c>
      <c r="M5653" s="16">
        <v>0</v>
      </c>
      <c r="N5653" s="16">
        <v>3</v>
      </c>
      <c r="O5653" s="16">
        <v>7</v>
      </c>
      <c r="P5653" s="13" t="str">
        <f t="shared" si="176"/>
        <v>3B</v>
      </c>
      <c r="Q5653" s="13">
        <f>IFERROR(VLOOKUP($A5653, 'Fielding Data'!$A$1:$H$12056, 5, 0), 0)</f>
        <v>3</v>
      </c>
      <c r="R5653" s="13">
        <f>IFERROR(VLOOKUP($A5653, 'Fielding Data'!$A$1:$H$12056, 6, 0), 0)</f>
        <v>10</v>
      </c>
      <c r="S5653" s="13">
        <f>IFERROR(VLOOKUP($A5653, 'Fielding Data'!$A$1:$H$12056, 7, 0), 0)</f>
        <v>1</v>
      </c>
      <c r="T5653" s="13">
        <f>IFERROR(VLOOKUP($A5653, 'Fielding Data'!$A$1:$H$12056, 8, 0), 0)</f>
        <v>1</v>
      </c>
      <c r="U5653" s="13">
        <f>SUMIFS('Fielding Data'!E:E, 'Fielding Data'!$A:$A, $A5653)</f>
        <v>3</v>
      </c>
      <c r="V5653" s="13">
        <f>SUMIFS('Fielding Data'!F:F, 'Fielding Data'!$A:$A, $A5653)</f>
        <v>10</v>
      </c>
      <c r="W5653" s="13">
        <f>SUMIFS('Fielding Data'!G:G, 'Fielding Data'!$A:$A, $A5653)</f>
        <v>1</v>
      </c>
      <c r="X5653" s="13">
        <f>SUMIFS('Fielding Data'!H:H, 'Fielding Data'!$A:$A, $A5653)</f>
        <v>1</v>
      </c>
    </row>
    <row r="5654" spans="1:24" x14ac:dyDescent="0.3">
      <c r="A5654" s="13" t="str">
        <f t="shared" si="177"/>
        <v>robincl012014</v>
      </c>
      <c r="B5654" s="16" t="s">
        <v>1818</v>
      </c>
      <c r="C5654" s="16">
        <v>2014</v>
      </c>
      <c r="D5654" s="16">
        <v>9</v>
      </c>
      <c r="E5654" s="16">
        <v>9</v>
      </c>
      <c r="F5654" s="16">
        <v>3</v>
      </c>
      <c r="G5654" s="16">
        <v>3</v>
      </c>
      <c r="H5654" s="16">
        <v>0</v>
      </c>
      <c r="I5654" s="16">
        <v>0</v>
      </c>
      <c r="J5654" s="16">
        <v>0</v>
      </c>
      <c r="K5654" s="16">
        <v>2</v>
      </c>
      <c r="L5654" s="16">
        <v>0</v>
      </c>
      <c r="M5654" s="16">
        <v>0</v>
      </c>
      <c r="N5654" s="16">
        <v>1</v>
      </c>
      <c r="O5654" s="16">
        <v>1</v>
      </c>
      <c r="P5654" s="13" t="str">
        <f t="shared" si="176"/>
        <v>1B</v>
      </c>
      <c r="Q5654" s="13">
        <f>IFERROR(VLOOKUP($A5654, 'Fielding Data'!$A$1:$H$12056, 5, 0), 0)</f>
        <v>7</v>
      </c>
      <c r="R5654" s="13">
        <f>IFERROR(VLOOKUP($A5654, 'Fielding Data'!$A$1:$H$12056, 6, 0), 0)</f>
        <v>0</v>
      </c>
      <c r="S5654" s="13">
        <f>IFERROR(VLOOKUP($A5654, 'Fielding Data'!$A$1:$H$12056, 7, 0), 0)</f>
        <v>0</v>
      </c>
      <c r="T5654" s="13">
        <f>IFERROR(VLOOKUP($A5654, 'Fielding Data'!$A$1:$H$12056, 8, 0), 0)</f>
        <v>1</v>
      </c>
      <c r="U5654" s="13">
        <f>SUMIFS('Fielding Data'!E:E, 'Fielding Data'!$A:$A, $A5654)</f>
        <v>7</v>
      </c>
      <c r="V5654" s="13">
        <f>SUMIFS('Fielding Data'!F:F, 'Fielding Data'!$A:$A, $A5654)</f>
        <v>0</v>
      </c>
      <c r="W5654" s="13">
        <f>SUMIFS('Fielding Data'!G:G, 'Fielding Data'!$A:$A, $A5654)</f>
        <v>0</v>
      </c>
      <c r="X5654" s="13">
        <f>SUMIFS('Fielding Data'!H:H, 'Fielding Data'!$A:$A, $A5654)</f>
        <v>1</v>
      </c>
    </row>
    <row r="5655" spans="1:24" x14ac:dyDescent="0.3">
      <c r="A5655" s="13" t="str">
        <f t="shared" si="177"/>
        <v>robinsh012014</v>
      </c>
      <c r="B5655" s="16" t="s">
        <v>1168</v>
      </c>
      <c r="C5655" s="16">
        <v>2014</v>
      </c>
      <c r="D5655" s="16">
        <v>47</v>
      </c>
      <c r="E5655" s="16">
        <v>60</v>
      </c>
      <c r="F5655" s="16">
        <v>3</v>
      </c>
      <c r="G5655" s="16">
        <v>9</v>
      </c>
      <c r="H5655" s="16">
        <v>1</v>
      </c>
      <c r="I5655" s="16">
        <v>1</v>
      </c>
      <c r="J5655" s="16">
        <v>0</v>
      </c>
      <c r="K5655" s="16">
        <v>4</v>
      </c>
      <c r="L5655" s="16">
        <v>0</v>
      </c>
      <c r="M5655" s="16">
        <v>1</v>
      </c>
      <c r="N5655" s="16">
        <v>6</v>
      </c>
      <c r="O5655" s="16">
        <v>10</v>
      </c>
      <c r="P5655" s="13" t="str">
        <f t="shared" si="176"/>
        <v>CF</v>
      </c>
      <c r="Q5655" s="13">
        <f>IFERROR(VLOOKUP($A5655, 'Fielding Data'!$A$1:$H$12056, 5, 0), 0)</f>
        <v>0</v>
      </c>
      <c r="R5655" s="13">
        <f>IFERROR(VLOOKUP($A5655, 'Fielding Data'!$A$1:$H$12056, 6, 0), 0)</f>
        <v>0</v>
      </c>
      <c r="S5655" s="13">
        <f>IFERROR(VLOOKUP($A5655, 'Fielding Data'!$A$1:$H$12056, 7, 0), 0)</f>
        <v>0</v>
      </c>
      <c r="T5655" s="13">
        <f>IFERROR(VLOOKUP($A5655, 'Fielding Data'!$A$1:$H$12056, 8, 0), 0)</f>
        <v>0</v>
      </c>
      <c r="U5655" s="13">
        <f>SUMIFS('Fielding Data'!E:E, 'Fielding Data'!$A:$A, $A5655)</f>
        <v>40</v>
      </c>
      <c r="V5655" s="13">
        <f>SUMIFS('Fielding Data'!F:F, 'Fielding Data'!$A:$A, $A5655)</f>
        <v>2</v>
      </c>
      <c r="W5655" s="13">
        <f>SUMIFS('Fielding Data'!G:G, 'Fielding Data'!$A:$A, $A5655)</f>
        <v>0</v>
      </c>
      <c r="X5655" s="13">
        <f>SUMIFS('Fielding Data'!H:H, 'Fielding Data'!$A:$A, $A5655)</f>
        <v>0</v>
      </c>
    </row>
    <row r="5656" spans="1:24" x14ac:dyDescent="0.3">
      <c r="A5656" s="13" t="str">
        <f t="shared" si="177"/>
        <v>rodnefe012014</v>
      </c>
      <c r="B5656" s="16" t="s">
        <v>329</v>
      </c>
      <c r="C5656" s="16">
        <v>2014</v>
      </c>
      <c r="D5656" s="16">
        <v>69</v>
      </c>
      <c r="E5656" s="16">
        <v>0</v>
      </c>
      <c r="F5656" s="16">
        <v>0</v>
      </c>
      <c r="G5656" s="16">
        <v>0</v>
      </c>
      <c r="H5656" s="16">
        <v>0</v>
      </c>
      <c r="I5656" s="16">
        <v>0</v>
      </c>
      <c r="J5656" s="16">
        <v>0</v>
      </c>
      <c r="K5656" s="16">
        <v>0</v>
      </c>
      <c r="L5656" s="16">
        <v>0</v>
      </c>
      <c r="M5656" s="16">
        <v>0</v>
      </c>
      <c r="N5656" s="16">
        <v>0</v>
      </c>
      <c r="O5656" s="16">
        <v>0</v>
      </c>
      <c r="P5656" s="13" t="str">
        <f t="shared" si="176"/>
        <v>P</v>
      </c>
      <c r="Q5656" s="13">
        <f>IFERROR(VLOOKUP($A5656, 'Fielding Data'!$A$1:$H$12056, 5, 0), 0)</f>
        <v>3</v>
      </c>
      <c r="R5656" s="13">
        <f>IFERROR(VLOOKUP($A5656, 'Fielding Data'!$A$1:$H$12056, 6, 0), 0)</f>
        <v>6</v>
      </c>
      <c r="S5656" s="13">
        <f>IFERROR(VLOOKUP($A5656, 'Fielding Data'!$A$1:$H$12056, 7, 0), 0)</f>
        <v>1</v>
      </c>
      <c r="T5656" s="13">
        <f>IFERROR(VLOOKUP($A5656, 'Fielding Data'!$A$1:$H$12056, 8, 0), 0)</f>
        <v>0</v>
      </c>
      <c r="U5656" s="13">
        <f>SUMIFS('Fielding Data'!E:E, 'Fielding Data'!$A:$A, $A5656)</f>
        <v>3</v>
      </c>
      <c r="V5656" s="13">
        <f>SUMIFS('Fielding Data'!F:F, 'Fielding Data'!$A:$A, $A5656)</f>
        <v>6</v>
      </c>
      <c r="W5656" s="13">
        <f>SUMIFS('Fielding Data'!G:G, 'Fielding Data'!$A:$A, $A5656)</f>
        <v>1</v>
      </c>
      <c r="X5656" s="13">
        <f>SUMIFS('Fielding Data'!H:H, 'Fielding Data'!$A:$A, $A5656)</f>
        <v>0</v>
      </c>
    </row>
    <row r="5657" spans="1:24" x14ac:dyDescent="0.3">
      <c r="A5657" s="13" t="str">
        <f t="shared" si="177"/>
        <v>rodrife022014</v>
      </c>
      <c r="B5657" s="16" t="s">
        <v>1169</v>
      </c>
      <c r="C5657" s="16">
        <v>2014</v>
      </c>
      <c r="D5657" s="16">
        <v>7</v>
      </c>
      <c r="E5657" s="16">
        <v>0</v>
      </c>
      <c r="F5657" s="16">
        <v>0</v>
      </c>
      <c r="G5657" s="16">
        <v>0</v>
      </c>
      <c r="H5657" s="16">
        <v>0</v>
      </c>
      <c r="I5657" s="16">
        <v>0</v>
      </c>
      <c r="J5657" s="16">
        <v>0</v>
      </c>
      <c r="K5657" s="16">
        <v>0</v>
      </c>
      <c r="L5657" s="16">
        <v>0</v>
      </c>
      <c r="M5657" s="16">
        <v>0</v>
      </c>
      <c r="N5657" s="16">
        <v>0</v>
      </c>
      <c r="O5657" s="16">
        <v>0</v>
      </c>
      <c r="P5657" s="13" t="str">
        <f t="shared" si="176"/>
        <v>P</v>
      </c>
      <c r="Q5657" s="13">
        <f>IFERROR(VLOOKUP($A5657, 'Fielding Data'!$A$1:$H$12056, 5, 0), 0)</f>
        <v>0</v>
      </c>
      <c r="R5657" s="13">
        <f>IFERROR(VLOOKUP($A5657, 'Fielding Data'!$A$1:$H$12056, 6, 0), 0)</f>
        <v>0</v>
      </c>
      <c r="S5657" s="13">
        <f>IFERROR(VLOOKUP($A5657, 'Fielding Data'!$A$1:$H$12056, 7, 0), 0)</f>
        <v>0</v>
      </c>
      <c r="T5657" s="13">
        <f>IFERROR(VLOOKUP($A5657, 'Fielding Data'!$A$1:$H$12056, 8, 0), 0)</f>
        <v>0</v>
      </c>
      <c r="U5657" s="13">
        <f>SUMIFS('Fielding Data'!E:E, 'Fielding Data'!$A:$A, $A5657)</f>
        <v>0</v>
      </c>
      <c r="V5657" s="13">
        <f>SUMIFS('Fielding Data'!F:F, 'Fielding Data'!$A:$A, $A5657)</f>
        <v>0</v>
      </c>
      <c r="W5657" s="13">
        <f>SUMIFS('Fielding Data'!G:G, 'Fielding Data'!$A:$A, $A5657)</f>
        <v>0</v>
      </c>
      <c r="X5657" s="13">
        <f>SUMIFS('Fielding Data'!H:H, 'Fielding Data'!$A:$A, $A5657)</f>
        <v>0</v>
      </c>
    </row>
    <row r="5658" spans="1:24" x14ac:dyDescent="0.3">
      <c r="A5658" s="13" t="str">
        <f t="shared" si="177"/>
        <v>rodrifr032014</v>
      </c>
      <c r="B5658" s="16" t="s">
        <v>330</v>
      </c>
      <c r="C5658" s="16">
        <v>2014</v>
      </c>
      <c r="D5658" s="16">
        <v>69</v>
      </c>
      <c r="E5658" s="16">
        <v>0</v>
      </c>
      <c r="F5658" s="16">
        <v>0</v>
      </c>
      <c r="G5658" s="16">
        <v>0</v>
      </c>
      <c r="H5658" s="16">
        <v>0</v>
      </c>
      <c r="I5658" s="16">
        <v>0</v>
      </c>
      <c r="J5658" s="16">
        <v>0</v>
      </c>
      <c r="K5658" s="16">
        <v>0</v>
      </c>
      <c r="L5658" s="16">
        <v>0</v>
      </c>
      <c r="M5658" s="16">
        <v>0</v>
      </c>
      <c r="N5658" s="16">
        <v>0</v>
      </c>
      <c r="O5658" s="16">
        <v>0</v>
      </c>
      <c r="P5658" s="13" t="str">
        <f t="shared" si="176"/>
        <v>P</v>
      </c>
      <c r="Q5658" s="13">
        <f>IFERROR(VLOOKUP($A5658, 'Fielding Data'!$A$1:$H$12056, 5, 0), 0)</f>
        <v>4</v>
      </c>
      <c r="R5658" s="13">
        <f>IFERROR(VLOOKUP($A5658, 'Fielding Data'!$A$1:$H$12056, 6, 0), 0)</f>
        <v>5</v>
      </c>
      <c r="S5658" s="13">
        <f>IFERROR(VLOOKUP($A5658, 'Fielding Data'!$A$1:$H$12056, 7, 0), 0)</f>
        <v>0</v>
      </c>
      <c r="T5658" s="13">
        <f>IFERROR(VLOOKUP($A5658, 'Fielding Data'!$A$1:$H$12056, 8, 0), 0)</f>
        <v>0</v>
      </c>
      <c r="U5658" s="13">
        <f>SUMIFS('Fielding Data'!E:E, 'Fielding Data'!$A:$A, $A5658)</f>
        <v>4</v>
      </c>
      <c r="V5658" s="13">
        <f>SUMIFS('Fielding Data'!F:F, 'Fielding Data'!$A:$A, $A5658)</f>
        <v>5</v>
      </c>
      <c r="W5658" s="13">
        <f>SUMIFS('Fielding Data'!G:G, 'Fielding Data'!$A:$A, $A5658)</f>
        <v>0</v>
      </c>
      <c r="X5658" s="13">
        <f>SUMIFS('Fielding Data'!H:H, 'Fielding Data'!$A:$A, $A5658)</f>
        <v>0</v>
      </c>
    </row>
    <row r="5659" spans="1:24" x14ac:dyDescent="0.3">
      <c r="A5659" s="13" t="str">
        <f t="shared" si="177"/>
        <v>rodrigu022014</v>
      </c>
      <c r="B5659" s="16" t="s">
        <v>2262</v>
      </c>
      <c r="C5659" s="16">
        <v>2014</v>
      </c>
      <c r="D5659" s="16">
        <v>7</v>
      </c>
      <c r="E5659" s="16">
        <v>12</v>
      </c>
      <c r="F5659" s="16">
        <v>2</v>
      </c>
      <c r="G5659" s="16">
        <v>2</v>
      </c>
      <c r="H5659" s="16">
        <v>0</v>
      </c>
      <c r="I5659" s="16">
        <v>0</v>
      </c>
      <c r="J5659" s="16">
        <v>0</v>
      </c>
      <c r="K5659" s="16">
        <v>1</v>
      </c>
      <c r="L5659" s="16">
        <v>0</v>
      </c>
      <c r="M5659" s="16">
        <v>0</v>
      </c>
      <c r="N5659" s="16">
        <v>1</v>
      </c>
      <c r="O5659" s="16">
        <v>5</v>
      </c>
      <c r="P5659" s="13" t="str">
        <f t="shared" si="176"/>
        <v>2B</v>
      </c>
      <c r="Q5659" s="13">
        <f>IFERROR(VLOOKUP($A5659, 'Fielding Data'!$A$1:$H$12056, 5, 0), 0)</f>
        <v>6</v>
      </c>
      <c r="R5659" s="13">
        <f>IFERROR(VLOOKUP($A5659, 'Fielding Data'!$A$1:$H$12056, 6, 0), 0)</f>
        <v>6</v>
      </c>
      <c r="S5659" s="13">
        <f>IFERROR(VLOOKUP($A5659, 'Fielding Data'!$A$1:$H$12056, 7, 0), 0)</f>
        <v>0</v>
      </c>
      <c r="T5659" s="13">
        <f>IFERROR(VLOOKUP($A5659, 'Fielding Data'!$A$1:$H$12056, 8, 0), 0)</f>
        <v>1</v>
      </c>
      <c r="U5659" s="13">
        <f>SUMIFS('Fielding Data'!E:E, 'Fielding Data'!$A:$A, $A5659)</f>
        <v>9</v>
      </c>
      <c r="V5659" s="13">
        <f>SUMIFS('Fielding Data'!F:F, 'Fielding Data'!$A:$A, $A5659)</f>
        <v>8</v>
      </c>
      <c r="W5659" s="13">
        <f>SUMIFS('Fielding Data'!G:G, 'Fielding Data'!$A:$A, $A5659)</f>
        <v>1</v>
      </c>
      <c r="X5659" s="13">
        <f>SUMIFS('Fielding Data'!H:H, 'Fielding Data'!$A:$A, $A5659)</f>
        <v>1</v>
      </c>
    </row>
    <row r="5660" spans="1:24" x14ac:dyDescent="0.3">
      <c r="A5660" s="13" t="str">
        <f t="shared" si="177"/>
        <v>rodrihe032014</v>
      </c>
      <c r="B5660" s="16" t="s">
        <v>1170</v>
      </c>
      <c r="C5660" s="16">
        <v>2014</v>
      </c>
      <c r="D5660" s="16">
        <v>2</v>
      </c>
      <c r="E5660" s="16">
        <v>0</v>
      </c>
      <c r="F5660" s="16">
        <v>0</v>
      </c>
      <c r="G5660" s="16">
        <v>0</v>
      </c>
      <c r="H5660" s="16">
        <v>0</v>
      </c>
      <c r="I5660" s="16">
        <v>0</v>
      </c>
      <c r="J5660" s="16">
        <v>0</v>
      </c>
      <c r="K5660" s="16">
        <v>0</v>
      </c>
      <c r="L5660" s="16">
        <v>0</v>
      </c>
      <c r="M5660" s="16">
        <v>0</v>
      </c>
      <c r="N5660" s="16">
        <v>0</v>
      </c>
      <c r="O5660" s="16">
        <v>0</v>
      </c>
      <c r="P5660" s="13" t="str">
        <f t="shared" si="176"/>
        <v>P</v>
      </c>
      <c r="Q5660" s="13">
        <f>IFERROR(VLOOKUP($A5660, 'Fielding Data'!$A$1:$H$12056, 5, 0), 0)</f>
        <v>0</v>
      </c>
      <c r="R5660" s="13">
        <f>IFERROR(VLOOKUP($A5660, 'Fielding Data'!$A$1:$H$12056, 6, 0), 0)</f>
        <v>0</v>
      </c>
      <c r="S5660" s="13">
        <f>IFERROR(VLOOKUP($A5660, 'Fielding Data'!$A$1:$H$12056, 7, 0), 0)</f>
        <v>0</v>
      </c>
      <c r="T5660" s="13">
        <f>IFERROR(VLOOKUP($A5660, 'Fielding Data'!$A$1:$H$12056, 8, 0), 0)</f>
        <v>0</v>
      </c>
      <c r="U5660" s="13">
        <f>SUMIFS('Fielding Data'!E:E, 'Fielding Data'!$A:$A, $A5660)</f>
        <v>0</v>
      </c>
      <c r="V5660" s="13">
        <f>SUMIFS('Fielding Data'!F:F, 'Fielding Data'!$A:$A, $A5660)</f>
        <v>0</v>
      </c>
      <c r="W5660" s="13">
        <f>SUMIFS('Fielding Data'!G:G, 'Fielding Data'!$A:$A, $A5660)</f>
        <v>0</v>
      </c>
      <c r="X5660" s="13">
        <f>SUMIFS('Fielding Data'!H:H, 'Fielding Data'!$A:$A, $A5660)</f>
        <v>0</v>
      </c>
    </row>
    <row r="5661" spans="1:24" x14ac:dyDescent="0.3">
      <c r="A5661" s="13" t="str">
        <f t="shared" si="177"/>
        <v>rodrise012014</v>
      </c>
      <c r="B5661" s="16" t="s">
        <v>996</v>
      </c>
      <c r="C5661" s="16">
        <v>2014</v>
      </c>
      <c r="D5661" s="16">
        <v>96</v>
      </c>
      <c r="E5661" s="16">
        <v>237</v>
      </c>
      <c r="F5661" s="16">
        <v>30</v>
      </c>
      <c r="G5661" s="16">
        <v>50</v>
      </c>
      <c r="H5661" s="16">
        <v>13</v>
      </c>
      <c r="I5661" s="16">
        <v>3</v>
      </c>
      <c r="J5661" s="16">
        <v>12</v>
      </c>
      <c r="K5661" s="16">
        <v>41</v>
      </c>
      <c r="L5661" s="16">
        <v>2</v>
      </c>
      <c r="M5661" s="16">
        <v>1</v>
      </c>
      <c r="N5661" s="16">
        <v>10</v>
      </c>
      <c r="O5661" s="16">
        <v>66</v>
      </c>
      <c r="P5661" s="13" t="str">
        <f t="shared" si="176"/>
        <v>1B</v>
      </c>
      <c r="Q5661" s="13">
        <f>IFERROR(VLOOKUP($A5661, 'Fielding Data'!$A$1:$H$12056, 5, 0), 0)</f>
        <v>101</v>
      </c>
      <c r="R5661" s="13">
        <f>IFERROR(VLOOKUP($A5661, 'Fielding Data'!$A$1:$H$12056, 6, 0), 0)</f>
        <v>8</v>
      </c>
      <c r="S5661" s="13">
        <f>IFERROR(VLOOKUP($A5661, 'Fielding Data'!$A$1:$H$12056, 7, 0), 0)</f>
        <v>0</v>
      </c>
      <c r="T5661" s="13">
        <f>IFERROR(VLOOKUP($A5661, 'Fielding Data'!$A$1:$H$12056, 8, 0), 0)</f>
        <v>9</v>
      </c>
      <c r="U5661" s="13">
        <f>SUMIFS('Fielding Data'!E:E, 'Fielding Data'!$A:$A, $A5661)</f>
        <v>171</v>
      </c>
      <c r="V5661" s="13">
        <f>SUMIFS('Fielding Data'!F:F, 'Fielding Data'!$A:$A, $A5661)</f>
        <v>55</v>
      </c>
      <c r="W5661" s="13">
        <f>SUMIFS('Fielding Data'!G:G, 'Fielding Data'!$A:$A, $A5661)</f>
        <v>3</v>
      </c>
      <c r="X5661" s="13">
        <f>SUMIFS('Fielding Data'!H:H, 'Fielding Data'!$A:$A, $A5661)</f>
        <v>15</v>
      </c>
    </row>
    <row r="5662" spans="1:24" x14ac:dyDescent="0.3">
      <c r="A5662" s="13" t="str">
        <f t="shared" si="177"/>
        <v>rodrist022014</v>
      </c>
      <c r="B5662" s="16" t="s">
        <v>1821</v>
      </c>
      <c r="C5662" s="16">
        <v>2014</v>
      </c>
      <c r="D5662" s="16">
        <v>19</v>
      </c>
      <c r="E5662" s="16">
        <v>0</v>
      </c>
      <c r="F5662" s="16">
        <v>0</v>
      </c>
      <c r="G5662" s="16">
        <v>0</v>
      </c>
      <c r="H5662" s="16">
        <v>0</v>
      </c>
      <c r="I5662" s="16">
        <v>0</v>
      </c>
      <c r="J5662" s="16">
        <v>0</v>
      </c>
      <c r="K5662" s="16">
        <v>0</v>
      </c>
      <c r="L5662" s="16">
        <v>0</v>
      </c>
      <c r="M5662" s="16">
        <v>0</v>
      </c>
      <c r="N5662" s="16">
        <v>0</v>
      </c>
      <c r="O5662" s="16">
        <v>0</v>
      </c>
      <c r="P5662" s="13" t="str">
        <f t="shared" si="176"/>
        <v>P</v>
      </c>
      <c r="Q5662" s="13">
        <f>IFERROR(VLOOKUP($A5662, 'Fielding Data'!$A$1:$H$12056, 5, 0), 0)</f>
        <v>0</v>
      </c>
      <c r="R5662" s="13">
        <f>IFERROR(VLOOKUP($A5662, 'Fielding Data'!$A$1:$H$12056, 6, 0), 0)</f>
        <v>4</v>
      </c>
      <c r="S5662" s="13">
        <f>IFERROR(VLOOKUP($A5662, 'Fielding Data'!$A$1:$H$12056, 7, 0), 0)</f>
        <v>0</v>
      </c>
      <c r="T5662" s="13">
        <f>IFERROR(VLOOKUP($A5662, 'Fielding Data'!$A$1:$H$12056, 8, 0), 0)</f>
        <v>0</v>
      </c>
      <c r="U5662" s="13">
        <f>SUMIFS('Fielding Data'!E:E, 'Fielding Data'!$A:$A, $A5662)</f>
        <v>0</v>
      </c>
      <c r="V5662" s="13">
        <f>SUMIFS('Fielding Data'!F:F, 'Fielding Data'!$A:$A, $A5662)</f>
        <v>4</v>
      </c>
      <c r="W5662" s="13">
        <f>SUMIFS('Fielding Data'!G:G, 'Fielding Data'!$A:$A, $A5662)</f>
        <v>0</v>
      </c>
      <c r="X5662" s="13">
        <f>SUMIFS('Fielding Data'!H:H, 'Fielding Data'!$A:$A, $A5662)</f>
        <v>0</v>
      </c>
    </row>
    <row r="5663" spans="1:24" x14ac:dyDescent="0.3">
      <c r="A5663" s="13" t="str">
        <f t="shared" si="177"/>
        <v>rodriwa012014</v>
      </c>
      <c r="B5663" s="16" t="s">
        <v>593</v>
      </c>
      <c r="C5663" s="16">
        <v>2014</v>
      </c>
      <c r="D5663" s="16">
        <v>6</v>
      </c>
      <c r="E5663" s="16">
        <v>8</v>
      </c>
      <c r="F5663" s="16">
        <v>0</v>
      </c>
      <c r="G5663" s="16">
        <v>2</v>
      </c>
      <c r="H5663" s="16">
        <v>0</v>
      </c>
      <c r="I5663" s="16">
        <v>0</v>
      </c>
      <c r="J5663" s="16">
        <v>0</v>
      </c>
      <c r="K5663" s="16">
        <v>0</v>
      </c>
      <c r="L5663" s="16">
        <v>0</v>
      </c>
      <c r="M5663" s="16">
        <v>0</v>
      </c>
      <c r="N5663" s="16">
        <v>0</v>
      </c>
      <c r="O5663" s="16">
        <v>2</v>
      </c>
      <c r="P5663" s="13" t="str">
        <f t="shared" si="176"/>
        <v>P</v>
      </c>
      <c r="Q5663" s="13">
        <f>IFERROR(VLOOKUP($A5663, 'Fielding Data'!$A$1:$H$12056, 5, 0), 0)</f>
        <v>1</v>
      </c>
      <c r="R5663" s="13">
        <f>IFERROR(VLOOKUP($A5663, 'Fielding Data'!$A$1:$H$12056, 6, 0), 0)</f>
        <v>8</v>
      </c>
      <c r="S5663" s="13">
        <f>IFERROR(VLOOKUP($A5663, 'Fielding Data'!$A$1:$H$12056, 7, 0), 0)</f>
        <v>1</v>
      </c>
      <c r="T5663" s="13">
        <f>IFERROR(VLOOKUP($A5663, 'Fielding Data'!$A$1:$H$12056, 8, 0), 0)</f>
        <v>2</v>
      </c>
      <c r="U5663" s="13">
        <f>SUMIFS('Fielding Data'!E:E, 'Fielding Data'!$A:$A, $A5663)</f>
        <v>1</v>
      </c>
      <c r="V5663" s="13">
        <f>SUMIFS('Fielding Data'!F:F, 'Fielding Data'!$A:$A, $A5663)</f>
        <v>8</v>
      </c>
      <c r="W5663" s="13">
        <f>SUMIFS('Fielding Data'!G:G, 'Fielding Data'!$A:$A, $A5663)</f>
        <v>1</v>
      </c>
      <c r="X5663" s="13">
        <f>SUMIFS('Fielding Data'!H:H, 'Fielding Data'!$A:$A, $A5663)</f>
        <v>2</v>
      </c>
    </row>
    <row r="5664" spans="1:24" x14ac:dyDescent="0.3">
      <c r="A5664" s="13" t="str">
        <f t="shared" si="177"/>
        <v>rodriwi022014</v>
      </c>
      <c r="B5664" s="16" t="s">
        <v>2263</v>
      </c>
      <c r="C5664" s="16">
        <v>2014</v>
      </c>
      <c r="D5664" s="16">
        <v>2</v>
      </c>
      <c r="E5664" s="16">
        <v>0</v>
      </c>
      <c r="F5664" s="16">
        <v>0</v>
      </c>
      <c r="G5664" s="16">
        <v>0</v>
      </c>
      <c r="H5664" s="16">
        <v>0</v>
      </c>
      <c r="I5664" s="16">
        <v>0</v>
      </c>
      <c r="J5664" s="16">
        <v>0</v>
      </c>
      <c r="K5664" s="16">
        <v>0</v>
      </c>
      <c r="L5664" s="16">
        <v>0</v>
      </c>
      <c r="M5664" s="16">
        <v>0</v>
      </c>
      <c r="N5664" s="16">
        <v>0</v>
      </c>
      <c r="O5664" s="16">
        <v>0</v>
      </c>
      <c r="P5664" s="13" t="str">
        <f t="shared" si="176"/>
        <v>P</v>
      </c>
      <c r="Q5664" s="13">
        <f>IFERROR(VLOOKUP($A5664, 'Fielding Data'!$A$1:$H$12056, 5, 0), 0)</f>
        <v>0</v>
      </c>
      <c r="R5664" s="13">
        <f>IFERROR(VLOOKUP($A5664, 'Fielding Data'!$A$1:$H$12056, 6, 0), 0)</f>
        <v>1</v>
      </c>
      <c r="S5664" s="13">
        <f>IFERROR(VLOOKUP($A5664, 'Fielding Data'!$A$1:$H$12056, 7, 0), 0)</f>
        <v>0</v>
      </c>
      <c r="T5664" s="13">
        <f>IFERROR(VLOOKUP($A5664, 'Fielding Data'!$A$1:$H$12056, 8, 0), 0)</f>
        <v>0</v>
      </c>
      <c r="U5664" s="13">
        <f>SUMIFS('Fielding Data'!E:E, 'Fielding Data'!$A:$A, $A5664)</f>
        <v>0</v>
      </c>
      <c r="V5664" s="13">
        <f>SUMIFS('Fielding Data'!F:F, 'Fielding Data'!$A:$A, $A5664)</f>
        <v>1</v>
      </c>
      <c r="W5664" s="13">
        <f>SUMIFS('Fielding Data'!G:G, 'Fielding Data'!$A:$A, $A5664)</f>
        <v>0</v>
      </c>
      <c r="X5664" s="13">
        <f>SUMIFS('Fielding Data'!H:H, 'Fielding Data'!$A:$A, $A5664)</f>
        <v>0</v>
      </c>
    </row>
    <row r="5665" spans="1:24" x14ac:dyDescent="0.3">
      <c r="A5665" s="13" t="str">
        <f t="shared" si="177"/>
        <v>rodriyo012014</v>
      </c>
      <c r="B5665" s="16" t="s">
        <v>2264</v>
      </c>
      <c r="C5665" s="16">
        <v>2014</v>
      </c>
      <c r="D5665" s="16">
        <v>11</v>
      </c>
      <c r="E5665" s="16">
        <v>27</v>
      </c>
      <c r="F5665" s="16">
        <v>3</v>
      </c>
      <c r="G5665" s="16">
        <v>6</v>
      </c>
      <c r="H5665" s="16">
        <v>0</v>
      </c>
      <c r="I5665" s="16">
        <v>0</v>
      </c>
      <c r="J5665" s="16">
        <v>0</v>
      </c>
      <c r="K5665" s="16">
        <v>2</v>
      </c>
      <c r="L5665" s="16">
        <v>0</v>
      </c>
      <c r="M5665" s="16">
        <v>1</v>
      </c>
      <c r="N5665" s="16">
        <v>1</v>
      </c>
      <c r="O5665" s="16">
        <v>12</v>
      </c>
      <c r="P5665" s="13" t="str">
        <f t="shared" si="176"/>
        <v>CF</v>
      </c>
      <c r="Q5665" s="13">
        <f>IFERROR(VLOOKUP($A5665, 'Fielding Data'!$A$1:$H$12056, 5, 0), 0)</f>
        <v>4</v>
      </c>
      <c r="R5665" s="13">
        <f>IFERROR(VLOOKUP($A5665, 'Fielding Data'!$A$1:$H$12056, 6, 0), 0)</f>
        <v>0</v>
      </c>
      <c r="S5665" s="13">
        <f>IFERROR(VLOOKUP($A5665, 'Fielding Data'!$A$1:$H$12056, 7, 0), 0)</f>
        <v>0</v>
      </c>
      <c r="T5665" s="13">
        <f>IFERROR(VLOOKUP($A5665, 'Fielding Data'!$A$1:$H$12056, 8, 0), 0)</f>
        <v>0</v>
      </c>
      <c r="U5665" s="13">
        <f>SUMIFS('Fielding Data'!E:E, 'Fielding Data'!$A:$A, $A5665)</f>
        <v>24</v>
      </c>
      <c r="V5665" s="13">
        <f>SUMIFS('Fielding Data'!F:F, 'Fielding Data'!$A:$A, $A5665)</f>
        <v>0</v>
      </c>
      <c r="W5665" s="13">
        <f>SUMIFS('Fielding Data'!G:G, 'Fielding Data'!$A:$A, $A5665)</f>
        <v>0</v>
      </c>
      <c r="X5665" s="13">
        <f>SUMIFS('Fielding Data'!H:H, 'Fielding Data'!$A:$A, $A5665)</f>
        <v>0</v>
      </c>
    </row>
    <row r="5666" spans="1:24" x14ac:dyDescent="0.3">
      <c r="A5666" s="13" t="str">
        <f t="shared" si="177"/>
        <v>roech012014</v>
      </c>
      <c r="B5666" s="16" t="s">
        <v>2043</v>
      </c>
      <c r="C5666" s="16">
        <v>2014</v>
      </c>
      <c r="D5666" s="16">
        <v>3</v>
      </c>
      <c r="E5666" s="16">
        <v>0</v>
      </c>
      <c r="F5666" s="16">
        <v>0</v>
      </c>
      <c r="G5666" s="16">
        <v>0</v>
      </c>
      <c r="H5666" s="16">
        <v>0</v>
      </c>
      <c r="I5666" s="16">
        <v>0</v>
      </c>
      <c r="J5666" s="16">
        <v>0</v>
      </c>
      <c r="K5666" s="16">
        <v>0</v>
      </c>
      <c r="L5666" s="16">
        <v>0</v>
      </c>
      <c r="M5666" s="16">
        <v>0</v>
      </c>
      <c r="N5666" s="16">
        <v>0</v>
      </c>
      <c r="O5666" s="16">
        <v>0</v>
      </c>
      <c r="P5666" s="13" t="str">
        <f t="shared" si="176"/>
        <v>P</v>
      </c>
      <c r="Q5666" s="13">
        <f>IFERROR(VLOOKUP($A5666, 'Fielding Data'!$A$1:$H$12056, 5, 0), 0)</f>
        <v>1</v>
      </c>
      <c r="R5666" s="13">
        <f>IFERROR(VLOOKUP($A5666, 'Fielding Data'!$A$1:$H$12056, 6, 0), 0)</f>
        <v>0</v>
      </c>
      <c r="S5666" s="13">
        <f>IFERROR(VLOOKUP($A5666, 'Fielding Data'!$A$1:$H$12056, 7, 0), 0)</f>
        <v>0</v>
      </c>
      <c r="T5666" s="13">
        <f>IFERROR(VLOOKUP($A5666, 'Fielding Data'!$A$1:$H$12056, 8, 0), 0)</f>
        <v>0</v>
      </c>
      <c r="U5666" s="13">
        <f>SUMIFS('Fielding Data'!E:E, 'Fielding Data'!$A:$A, $A5666)</f>
        <v>1</v>
      </c>
      <c r="V5666" s="13">
        <f>SUMIFS('Fielding Data'!F:F, 'Fielding Data'!$A:$A, $A5666)</f>
        <v>0</v>
      </c>
      <c r="W5666" s="13">
        <f>SUMIFS('Fielding Data'!G:G, 'Fielding Data'!$A:$A, $A5666)</f>
        <v>0</v>
      </c>
      <c r="X5666" s="13">
        <f>SUMIFS('Fielding Data'!H:H, 'Fielding Data'!$A:$A, $A5666)</f>
        <v>0</v>
      </c>
    </row>
    <row r="5667" spans="1:24" x14ac:dyDescent="0.3">
      <c r="A5667" s="13" t="str">
        <f t="shared" si="177"/>
        <v>rogerja022014</v>
      </c>
      <c r="B5667" s="16" t="s">
        <v>2265</v>
      </c>
      <c r="C5667" s="16">
        <v>2014</v>
      </c>
      <c r="D5667" s="16">
        <v>8</v>
      </c>
      <c r="E5667" s="16">
        <v>9</v>
      </c>
      <c r="F5667" s="16">
        <v>0</v>
      </c>
      <c r="G5667" s="16">
        <v>1</v>
      </c>
      <c r="H5667" s="16">
        <v>1</v>
      </c>
      <c r="I5667" s="16">
        <v>0</v>
      </c>
      <c r="J5667" s="16">
        <v>0</v>
      </c>
      <c r="K5667" s="16">
        <v>0</v>
      </c>
      <c r="L5667" s="16">
        <v>0</v>
      </c>
      <c r="M5667" s="16">
        <v>0</v>
      </c>
      <c r="N5667" s="16">
        <v>1</v>
      </c>
      <c r="O5667" s="16">
        <v>1</v>
      </c>
      <c r="P5667" s="13" t="str">
        <f t="shared" si="176"/>
        <v>1B</v>
      </c>
      <c r="Q5667" s="13">
        <f>IFERROR(VLOOKUP($A5667, 'Fielding Data'!$A$1:$H$12056, 5, 0), 0)</f>
        <v>12</v>
      </c>
      <c r="R5667" s="13">
        <f>IFERROR(VLOOKUP($A5667, 'Fielding Data'!$A$1:$H$12056, 6, 0), 0)</f>
        <v>0</v>
      </c>
      <c r="S5667" s="13">
        <f>IFERROR(VLOOKUP($A5667, 'Fielding Data'!$A$1:$H$12056, 7, 0), 0)</f>
        <v>1</v>
      </c>
      <c r="T5667" s="13">
        <f>IFERROR(VLOOKUP($A5667, 'Fielding Data'!$A$1:$H$12056, 8, 0), 0)</f>
        <v>1</v>
      </c>
      <c r="U5667" s="13">
        <f>SUMIFS('Fielding Data'!E:E, 'Fielding Data'!$A:$A, $A5667)</f>
        <v>12</v>
      </c>
      <c r="V5667" s="13">
        <f>SUMIFS('Fielding Data'!F:F, 'Fielding Data'!$A:$A, $A5667)</f>
        <v>0</v>
      </c>
      <c r="W5667" s="13">
        <f>SUMIFS('Fielding Data'!G:G, 'Fielding Data'!$A:$A, $A5667)</f>
        <v>1</v>
      </c>
      <c r="X5667" s="13">
        <f>SUMIFS('Fielding Data'!H:H, 'Fielding Data'!$A:$A, $A5667)</f>
        <v>1</v>
      </c>
    </row>
    <row r="5668" spans="1:24" x14ac:dyDescent="0.3">
      <c r="A5668" s="13" t="str">
        <f t="shared" si="177"/>
        <v>rojasmi022014</v>
      </c>
      <c r="B5668" s="16" t="s">
        <v>2266</v>
      </c>
      <c r="C5668" s="16">
        <v>2014</v>
      </c>
      <c r="D5668" s="16">
        <v>85</v>
      </c>
      <c r="E5668" s="16">
        <v>149</v>
      </c>
      <c r="F5668" s="16">
        <v>16</v>
      </c>
      <c r="G5668" s="16">
        <v>27</v>
      </c>
      <c r="H5668" s="16">
        <v>3</v>
      </c>
      <c r="I5668" s="16">
        <v>0</v>
      </c>
      <c r="J5668" s="16">
        <v>1</v>
      </c>
      <c r="K5668" s="16">
        <v>9</v>
      </c>
      <c r="L5668" s="16">
        <v>0</v>
      </c>
      <c r="M5668" s="16">
        <v>0</v>
      </c>
      <c r="N5668" s="16">
        <v>10</v>
      </c>
      <c r="O5668" s="16">
        <v>28</v>
      </c>
      <c r="P5668" s="13" t="str">
        <f t="shared" si="176"/>
        <v>2B</v>
      </c>
      <c r="Q5668" s="13">
        <f>IFERROR(VLOOKUP($A5668, 'Fielding Data'!$A$1:$H$12056, 5, 0), 0)</f>
        <v>2</v>
      </c>
      <c r="R5668" s="13">
        <f>IFERROR(VLOOKUP($A5668, 'Fielding Data'!$A$1:$H$12056, 6, 0), 0)</f>
        <v>11</v>
      </c>
      <c r="S5668" s="13">
        <f>IFERROR(VLOOKUP($A5668, 'Fielding Data'!$A$1:$H$12056, 7, 0), 0)</f>
        <v>0</v>
      </c>
      <c r="T5668" s="13">
        <f>IFERROR(VLOOKUP($A5668, 'Fielding Data'!$A$1:$H$12056, 8, 0), 0)</f>
        <v>2</v>
      </c>
      <c r="U5668" s="13">
        <f>SUMIFS('Fielding Data'!E:E, 'Fielding Data'!$A:$A, $A5668)</f>
        <v>51</v>
      </c>
      <c r="V5668" s="13">
        <f>SUMIFS('Fielding Data'!F:F, 'Fielding Data'!$A:$A, $A5668)</f>
        <v>140</v>
      </c>
      <c r="W5668" s="13">
        <f>SUMIFS('Fielding Data'!G:G, 'Fielding Data'!$A:$A, $A5668)</f>
        <v>7</v>
      </c>
      <c r="X5668" s="13">
        <f>SUMIFS('Fielding Data'!H:H, 'Fielding Data'!$A:$A, $A5668)</f>
        <v>29</v>
      </c>
    </row>
    <row r="5669" spans="1:24" x14ac:dyDescent="0.3">
      <c r="A5669" s="13" t="str">
        <f t="shared" si="177"/>
        <v>rolliji012014</v>
      </c>
      <c r="B5669" s="16" t="s">
        <v>189</v>
      </c>
      <c r="C5669" s="16">
        <v>2014</v>
      </c>
      <c r="D5669" s="16">
        <v>138</v>
      </c>
      <c r="E5669" s="16">
        <v>538</v>
      </c>
      <c r="F5669" s="16">
        <v>78</v>
      </c>
      <c r="G5669" s="16">
        <v>131</v>
      </c>
      <c r="H5669" s="16">
        <v>22</v>
      </c>
      <c r="I5669" s="16">
        <v>4</v>
      </c>
      <c r="J5669" s="16">
        <v>17</v>
      </c>
      <c r="K5669" s="16">
        <v>55</v>
      </c>
      <c r="L5669" s="16">
        <v>28</v>
      </c>
      <c r="M5669" s="16">
        <v>6</v>
      </c>
      <c r="N5669" s="16">
        <v>64</v>
      </c>
      <c r="O5669" s="16">
        <v>100</v>
      </c>
      <c r="P5669" s="13" t="str">
        <f t="shared" si="176"/>
        <v>SS</v>
      </c>
      <c r="Q5669" s="13">
        <f>IFERROR(VLOOKUP($A5669, 'Fielding Data'!$A$1:$H$12056, 5, 0), 0)</f>
        <v>158</v>
      </c>
      <c r="R5669" s="13">
        <f>IFERROR(VLOOKUP($A5669, 'Fielding Data'!$A$1:$H$12056, 6, 0), 0)</f>
        <v>398</v>
      </c>
      <c r="S5669" s="13">
        <f>IFERROR(VLOOKUP($A5669, 'Fielding Data'!$A$1:$H$12056, 7, 0), 0)</f>
        <v>7</v>
      </c>
      <c r="T5669" s="13">
        <f>IFERROR(VLOOKUP($A5669, 'Fielding Data'!$A$1:$H$12056, 8, 0), 0)</f>
        <v>64</v>
      </c>
      <c r="U5669" s="13">
        <f>SUMIFS('Fielding Data'!E:E, 'Fielding Data'!$A:$A, $A5669)</f>
        <v>158</v>
      </c>
      <c r="V5669" s="13">
        <f>SUMIFS('Fielding Data'!F:F, 'Fielding Data'!$A:$A, $A5669)</f>
        <v>398</v>
      </c>
      <c r="W5669" s="13">
        <f>SUMIFS('Fielding Data'!G:G, 'Fielding Data'!$A:$A, $A5669)</f>
        <v>7</v>
      </c>
      <c r="X5669" s="13">
        <f>SUMIFS('Fielding Data'!H:H, 'Fielding Data'!$A:$A, $A5669)</f>
        <v>64</v>
      </c>
    </row>
    <row r="5670" spans="1:24" x14ac:dyDescent="0.3">
      <c r="A5670" s="13" t="str">
        <f t="shared" si="177"/>
        <v>romakja012014</v>
      </c>
      <c r="B5670" s="16" t="s">
        <v>2267</v>
      </c>
      <c r="C5670" s="16">
        <v>2014</v>
      </c>
      <c r="D5670" s="16">
        <v>15</v>
      </c>
      <c r="E5670" s="16">
        <v>21</v>
      </c>
      <c r="F5670" s="16">
        <v>2</v>
      </c>
      <c r="G5670" s="16">
        <v>1</v>
      </c>
      <c r="H5670" s="16">
        <v>1</v>
      </c>
      <c r="I5670" s="16">
        <v>0</v>
      </c>
      <c r="J5670" s="16">
        <v>0</v>
      </c>
      <c r="K5670" s="16">
        <v>3</v>
      </c>
      <c r="L5670" s="16">
        <v>0</v>
      </c>
      <c r="M5670" s="16">
        <v>0</v>
      </c>
      <c r="N5670" s="16">
        <v>2</v>
      </c>
      <c r="O5670" s="16">
        <v>8</v>
      </c>
      <c r="P5670" s="13" t="str">
        <f t="shared" si="176"/>
        <v>1B</v>
      </c>
      <c r="Q5670" s="13">
        <f>IFERROR(VLOOKUP($A5670, 'Fielding Data'!$A$1:$H$12056, 5, 0), 0)</f>
        <v>14</v>
      </c>
      <c r="R5670" s="13">
        <f>IFERROR(VLOOKUP($A5670, 'Fielding Data'!$A$1:$H$12056, 6, 0), 0)</f>
        <v>1</v>
      </c>
      <c r="S5670" s="13">
        <f>IFERROR(VLOOKUP($A5670, 'Fielding Data'!$A$1:$H$12056, 7, 0), 0)</f>
        <v>0</v>
      </c>
      <c r="T5670" s="13">
        <f>IFERROR(VLOOKUP($A5670, 'Fielding Data'!$A$1:$H$12056, 8, 0), 0)</f>
        <v>3</v>
      </c>
      <c r="U5670" s="13">
        <f>SUMIFS('Fielding Data'!E:E, 'Fielding Data'!$A:$A, $A5670)</f>
        <v>20</v>
      </c>
      <c r="V5670" s="13">
        <f>SUMIFS('Fielding Data'!F:F, 'Fielding Data'!$A:$A, $A5670)</f>
        <v>1</v>
      </c>
      <c r="W5670" s="13">
        <f>SUMIFS('Fielding Data'!G:G, 'Fielding Data'!$A:$A, $A5670)</f>
        <v>0</v>
      </c>
      <c r="X5670" s="13">
        <f>SUMIFS('Fielding Data'!H:H, 'Fielding Data'!$A:$A, $A5670)</f>
        <v>3</v>
      </c>
    </row>
    <row r="5671" spans="1:24" x14ac:dyDescent="0.3">
      <c r="A5671" s="13" t="str">
        <f t="shared" si="177"/>
        <v>romerst012014</v>
      </c>
      <c r="B5671" s="16" t="s">
        <v>2268</v>
      </c>
      <c r="C5671" s="16">
        <v>2014</v>
      </c>
      <c r="D5671" s="16">
        <v>72</v>
      </c>
      <c r="E5671" s="16">
        <v>177</v>
      </c>
      <c r="F5671" s="16">
        <v>19</v>
      </c>
      <c r="G5671" s="16">
        <v>34</v>
      </c>
      <c r="H5671" s="16">
        <v>6</v>
      </c>
      <c r="I5671" s="16">
        <v>2</v>
      </c>
      <c r="J5671" s="16">
        <v>3</v>
      </c>
      <c r="K5671" s="16">
        <v>11</v>
      </c>
      <c r="L5671" s="16">
        <v>0</v>
      </c>
      <c r="M5671" s="16">
        <v>4</v>
      </c>
      <c r="N5671" s="16">
        <v>4</v>
      </c>
      <c r="O5671" s="16">
        <v>48</v>
      </c>
      <c r="P5671" s="13" t="str">
        <f t="shared" si="176"/>
        <v>LF</v>
      </c>
      <c r="Q5671" s="13">
        <f>IFERROR(VLOOKUP($A5671, 'Fielding Data'!$A$1:$H$12056, 5, 0), 0)</f>
        <v>3</v>
      </c>
      <c r="R5671" s="13">
        <f>IFERROR(VLOOKUP($A5671, 'Fielding Data'!$A$1:$H$12056, 6, 0), 0)</f>
        <v>0</v>
      </c>
      <c r="S5671" s="13">
        <f>IFERROR(VLOOKUP($A5671, 'Fielding Data'!$A$1:$H$12056, 7, 0), 0)</f>
        <v>0</v>
      </c>
      <c r="T5671" s="13">
        <f>IFERROR(VLOOKUP($A5671, 'Fielding Data'!$A$1:$H$12056, 8, 0), 0)</f>
        <v>0</v>
      </c>
      <c r="U5671" s="13">
        <f>SUMIFS('Fielding Data'!E:E, 'Fielding Data'!$A:$A, $A5671)</f>
        <v>134</v>
      </c>
      <c r="V5671" s="13">
        <f>SUMIFS('Fielding Data'!F:F, 'Fielding Data'!$A:$A, $A5671)</f>
        <v>2</v>
      </c>
      <c r="W5671" s="13">
        <f>SUMIFS('Fielding Data'!G:G, 'Fielding Data'!$A:$A, $A5671)</f>
        <v>2</v>
      </c>
      <c r="X5671" s="13">
        <f>SUMIFS('Fielding Data'!H:H, 'Fielding Data'!$A:$A, $A5671)</f>
        <v>0</v>
      </c>
    </row>
    <row r="5672" spans="1:24" x14ac:dyDescent="0.3">
      <c r="A5672" s="13" t="str">
        <f t="shared" si="177"/>
        <v>rominan012014</v>
      </c>
      <c r="B5672" s="16" t="s">
        <v>1366</v>
      </c>
      <c r="C5672" s="16">
        <v>2014</v>
      </c>
      <c r="D5672" s="16">
        <v>94</v>
      </c>
      <c r="E5672" s="16">
        <v>251</v>
      </c>
      <c r="F5672" s="16">
        <v>30</v>
      </c>
      <c r="G5672" s="16">
        <v>57</v>
      </c>
      <c r="H5672" s="16">
        <v>6</v>
      </c>
      <c r="I5672" s="16">
        <v>0</v>
      </c>
      <c r="J5672" s="16">
        <v>2</v>
      </c>
      <c r="K5672" s="16">
        <v>12</v>
      </c>
      <c r="L5672" s="16">
        <v>12</v>
      </c>
      <c r="M5672" s="16">
        <v>2</v>
      </c>
      <c r="N5672" s="16">
        <v>18</v>
      </c>
      <c r="O5672" s="16">
        <v>60</v>
      </c>
      <c r="P5672" s="13" t="str">
        <f t="shared" si="176"/>
        <v>2B</v>
      </c>
      <c r="Q5672" s="13">
        <f>IFERROR(VLOOKUP($A5672, 'Fielding Data'!$A$1:$H$12056, 5, 0), 0)</f>
        <v>7</v>
      </c>
      <c r="R5672" s="13">
        <f>IFERROR(VLOOKUP($A5672, 'Fielding Data'!$A$1:$H$12056, 6, 0), 0)</f>
        <v>5</v>
      </c>
      <c r="S5672" s="13">
        <f>IFERROR(VLOOKUP($A5672, 'Fielding Data'!$A$1:$H$12056, 7, 0), 0)</f>
        <v>0</v>
      </c>
      <c r="T5672" s="13">
        <f>IFERROR(VLOOKUP($A5672, 'Fielding Data'!$A$1:$H$12056, 8, 0), 0)</f>
        <v>2</v>
      </c>
      <c r="U5672" s="13">
        <f>SUMIFS('Fielding Data'!E:E, 'Fielding Data'!$A:$A, $A5672)</f>
        <v>118</v>
      </c>
      <c r="V5672" s="13">
        <f>SUMIFS('Fielding Data'!F:F, 'Fielding Data'!$A:$A, $A5672)</f>
        <v>211</v>
      </c>
      <c r="W5672" s="13">
        <f>SUMIFS('Fielding Data'!G:G, 'Fielding Data'!$A:$A, $A5672)</f>
        <v>8</v>
      </c>
      <c r="X5672" s="13">
        <f>SUMIFS('Fielding Data'!H:H, 'Fielding Data'!$A:$A, $A5672)</f>
        <v>48</v>
      </c>
    </row>
    <row r="5673" spans="1:24" x14ac:dyDescent="0.3">
      <c r="A5673" s="13" t="str">
        <f t="shared" si="177"/>
        <v>rominau012014</v>
      </c>
      <c r="B5673" s="16" t="s">
        <v>1600</v>
      </c>
      <c r="C5673" s="16">
        <v>2014</v>
      </c>
      <c r="D5673" s="16">
        <v>7</v>
      </c>
      <c r="E5673" s="16">
        <v>13</v>
      </c>
      <c r="F5673" s="16">
        <v>2</v>
      </c>
      <c r="G5673" s="16">
        <v>3</v>
      </c>
      <c r="H5673" s="16">
        <v>1</v>
      </c>
      <c r="I5673" s="16">
        <v>0</v>
      </c>
      <c r="J5673" s="16">
        <v>0</v>
      </c>
      <c r="K5673" s="16">
        <v>1</v>
      </c>
      <c r="L5673" s="16">
        <v>0</v>
      </c>
      <c r="M5673" s="16">
        <v>0</v>
      </c>
      <c r="N5673" s="16">
        <v>0</v>
      </c>
      <c r="O5673" s="16">
        <v>4</v>
      </c>
      <c r="P5673" s="13" t="str">
        <f t="shared" si="176"/>
        <v>1B</v>
      </c>
      <c r="Q5673" s="13">
        <f>IFERROR(VLOOKUP($A5673, 'Fielding Data'!$A$1:$H$12056, 5, 0), 0)</f>
        <v>2</v>
      </c>
      <c r="R5673" s="13">
        <f>IFERROR(VLOOKUP($A5673, 'Fielding Data'!$A$1:$H$12056, 6, 0), 0)</f>
        <v>0</v>
      </c>
      <c r="S5673" s="13">
        <f>IFERROR(VLOOKUP($A5673, 'Fielding Data'!$A$1:$H$12056, 7, 0), 0)</f>
        <v>0</v>
      </c>
      <c r="T5673" s="13">
        <f>IFERROR(VLOOKUP($A5673, 'Fielding Data'!$A$1:$H$12056, 8, 0), 0)</f>
        <v>0</v>
      </c>
      <c r="U5673" s="13">
        <f>SUMIFS('Fielding Data'!E:E, 'Fielding Data'!$A:$A, $A5673)</f>
        <v>16</v>
      </c>
      <c r="V5673" s="13">
        <f>SUMIFS('Fielding Data'!F:F, 'Fielding Data'!$A:$A, $A5673)</f>
        <v>2</v>
      </c>
      <c r="W5673" s="13">
        <f>SUMIFS('Fielding Data'!G:G, 'Fielding Data'!$A:$A, $A5673)</f>
        <v>0</v>
      </c>
      <c r="X5673" s="13">
        <f>SUMIFS('Fielding Data'!H:H, 'Fielding Data'!$A:$A, $A5673)</f>
        <v>2</v>
      </c>
    </row>
    <row r="5674" spans="1:24" x14ac:dyDescent="0.3">
      <c r="A5674" s="13" t="str">
        <f t="shared" si="177"/>
        <v>romose012014</v>
      </c>
      <c r="B5674" s="16" t="s">
        <v>999</v>
      </c>
      <c r="C5674" s="16">
        <v>2014</v>
      </c>
      <c r="D5674" s="16">
        <v>64</v>
      </c>
      <c r="E5674" s="16">
        <v>0</v>
      </c>
      <c r="F5674" s="16">
        <v>0</v>
      </c>
      <c r="G5674" s="16">
        <v>0</v>
      </c>
      <c r="H5674" s="16">
        <v>0</v>
      </c>
      <c r="I5674" s="16">
        <v>0</v>
      </c>
      <c r="J5674" s="16">
        <v>0</v>
      </c>
      <c r="K5674" s="16">
        <v>0</v>
      </c>
      <c r="L5674" s="16">
        <v>0</v>
      </c>
      <c r="M5674" s="16">
        <v>0</v>
      </c>
      <c r="N5674" s="16">
        <v>0</v>
      </c>
      <c r="O5674" s="16">
        <v>0</v>
      </c>
      <c r="P5674" s="13" t="str">
        <f t="shared" si="176"/>
        <v>P</v>
      </c>
      <c r="Q5674" s="13">
        <f>IFERROR(VLOOKUP($A5674, 'Fielding Data'!$A$1:$H$12056, 5, 0), 0)</f>
        <v>3</v>
      </c>
      <c r="R5674" s="13">
        <f>IFERROR(VLOOKUP($A5674, 'Fielding Data'!$A$1:$H$12056, 6, 0), 0)</f>
        <v>7</v>
      </c>
      <c r="S5674" s="13">
        <f>IFERROR(VLOOKUP($A5674, 'Fielding Data'!$A$1:$H$12056, 7, 0), 0)</f>
        <v>1</v>
      </c>
      <c r="T5674" s="13">
        <f>IFERROR(VLOOKUP($A5674, 'Fielding Data'!$A$1:$H$12056, 8, 0), 0)</f>
        <v>0</v>
      </c>
      <c r="U5674" s="13">
        <f>SUMIFS('Fielding Data'!E:E, 'Fielding Data'!$A:$A, $A5674)</f>
        <v>3</v>
      </c>
      <c r="V5674" s="13">
        <f>SUMIFS('Fielding Data'!F:F, 'Fielding Data'!$A:$A, $A5674)</f>
        <v>7</v>
      </c>
      <c r="W5674" s="13">
        <f>SUMIFS('Fielding Data'!G:G, 'Fielding Data'!$A:$A, $A5674)</f>
        <v>1</v>
      </c>
      <c r="X5674" s="13">
        <f>SUMIFS('Fielding Data'!H:H, 'Fielding Data'!$A:$A, $A5674)</f>
        <v>0</v>
      </c>
    </row>
    <row r="5675" spans="1:24" x14ac:dyDescent="0.3">
      <c r="A5675" s="13" t="str">
        <f t="shared" si="177"/>
        <v>rondohe012014</v>
      </c>
      <c r="B5675" s="16" t="s">
        <v>2046</v>
      </c>
      <c r="C5675" s="16">
        <v>2014</v>
      </c>
      <c r="D5675" s="16">
        <v>64</v>
      </c>
      <c r="E5675" s="16">
        <v>0</v>
      </c>
      <c r="F5675" s="16">
        <v>0</v>
      </c>
      <c r="G5675" s="16">
        <v>0</v>
      </c>
      <c r="H5675" s="16">
        <v>0</v>
      </c>
      <c r="I5675" s="16">
        <v>0</v>
      </c>
      <c r="J5675" s="16">
        <v>0</v>
      </c>
      <c r="K5675" s="16">
        <v>0</v>
      </c>
      <c r="L5675" s="16">
        <v>0</v>
      </c>
      <c r="M5675" s="16">
        <v>0</v>
      </c>
      <c r="N5675" s="16">
        <v>0</v>
      </c>
      <c r="O5675" s="16">
        <v>0</v>
      </c>
      <c r="P5675" s="13" t="str">
        <f t="shared" si="176"/>
        <v>P</v>
      </c>
      <c r="Q5675" s="13">
        <f>IFERROR(VLOOKUP($A5675, 'Fielding Data'!$A$1:$H$12056, 5, 0), 0)</f>
        <v>9</v>
      </c>
      <c r="R5675" s="13">
        <f>IFERROR(VLOOKUP($A5675, 'Fielding Data'!$A$1:$H$12056, 6, 0), 0)</f>
        <v>10</v>
      </c>
      <c r="S5675" s="13">
        <f>IFERROR(VLOOKUP($A5675, 'Fielding Data'!$A$1:$H$12056, 7, 0), 0)</f>
        <v>0</v>
      </c>
      <c r="T5675" s="13">
        <f>IFERROR(VLOOKUP($A5675, 'Fielding Data'!$A$1:$H$12056, 8, 0), 0)</f>
        <v>1</v>
      </c>
      <c r="U5675" s="13">
        <f>SUMIFS('Fielding Data'!E:E, 'Fielding Data'!$A:$A, $A5675)</f>
        <v>9</v>
      </c>
      <c r="V5675" s="13">
        <f>SUMIFS('Fielding Data'!F:F, 'Fielding Data'!$A:$A, $A5675)</f>
        <v>10</v>
      </c>
      <c r="W5675" s="13">
        <f>SUMIFS('Fielding Data'!G:G, 'Fielding Data'!$A:$A, $A5675)</f>
        <v>0</v>
      </c>
      <c r="X5675" s="13">
        <f>SUMIFS('Fielding Data'!H:H, 'Fielding Data'!$A:$A, $A5675)</f>
        <v>1</v>
      </c>
    </row>
    <row r="5676" spans="1:24" x14ac:dyDescent="0.3">
      <c r="A5676" s="13" t="str">
        <f t="shared" si="177"/>
        <v>rondojo012014</v>
      </c>
      <c r="B5676" s="16" t="s">
        <v>2269</v>
      </c>
      <c r="C5676" s="16">
        <v>2014</v>
      </c>
      <c r="D5676" s="16">
        <v>1</v>
      </c>
      <c r="E5676" s="16">
        <v>0</v>
      </c>
      <c r="F5676" s="16">
        <v>0</v>
      </c>
      <c r="G5676" s="16">
        <v>0</v>
      </c>
      <c r="H5676" s="16">
        <v>0</v>
      </c>
      <c r="I5676" s="16">
        <v>0</v>
      </c>
      <c r="J5676" s="16">
        <v>0</v>
      </c>
      <c r="K5676" s="16">
        <v>0</v>
      </c>
      <c r="L5676" s="16">
        <v>0</v>
      </c>
      <c r="M5676" s="16">
        <v>0</v>
      </c>
      <c r="N5676" s="16">
        <v>0</v>
      </c>
      <c r="O5676" s="16">
        <v>0</v>
      </c>
      <c r="P5676" s="13" t="str">
        <f t="shared" si="176"/>
        <v>P</v>
      </c>
      <c r="Q5676" s="13">
        <f>IFERROR(VLOOKUP($A5676, 'Fielding Data'!$A$1:$H$12056, 5, 0), 0)</f>
        <v>0</v>
      </c>
      <c r="R5676" s="13">
        <f>IFERROR(VLOOKUP($A5676, 'Fielding Data'!$A$1:$H$12056, 6, 0), 0)</f>
        <v>0</v>
      </c>
      <c r="S5676" s="13">
        <f>IFERROR(VLOOKUP($A5676, 'Fielding Data'!$A$1:$H$12056, 7, 0), 0)</f>
        <v>0</v>
      </c>
      <c r="T5676" s="13">
        <f>IFERROR(VLOOKUP($A5676, 'Fielding Data'!$A$1:$H$12056, 8, 0), 0)</f>
        <v>0</v>
      </c>
      <c r="U5676" s="13">
        <f>SUMIFS('Fielding Data'!E:E, 'Fielding Data'!$A:$A, $A5676)</f>
        <v>0</v>
      </c>
      <c r="V5676" s="13">
        <f>SUMIFS('Fielding Data'!F:F, 'Fielding Data'!$A:$A, $A5676)</f>
        <v>0</v>
      </c>
      <c r="W5676" s="13">
        <f>SUMIFS('Fielding Data'!G:G, 'Fielding Data'!$A:$A, $A5676)</f>
        <v>0</v>
      </c>
      <c r="X5676" s="13">
        <f>SUMIFS('Fielding Data'!H:H, 'Fielding Data'!$A:$A, $A5676)</f>
        <v>0</v>
      </c>
    </row>
    <row r="5677" spans="1:24" x14ac:dyDescent="0.3">
      <c r="A5677" s="13" t="str">
        <f t="shared" si="177"/>
        <v>rosalad012014</v>
      </c>
      <c r="B5677" s="16" t="s">
        <v>1001</v>
      </c>
      <c r="C5677" s="16">
        <v>2014</v>
      </c>
      <c r="D5677" s="16">
        <v>56</v>
      </c>
      <c r="E5677" s="16">
        <v>164</v>
      </c>
      <c r="F5677" s="16">
        <v>20</v>
      </c>
      <c r="G5677" s="16">
        <v>43</v>
      </c>
      <c r="H5677" s="16">
        <v>7</v>
      </c>
      <c r="I5677" s="16">
        <v>0</v>
      </c>
      <c r="J5677" s="16">
        <v>4</v>
      </c>
      <c r="K5677" s="16">
        <v>19</v>
      </c>
      <c r="L5677" s="16">
        <v>4</v>
      </c>
      <c r="M5677" s="16">
        <v>2</v>
      </c>
      <c r="N5677" s="16">
        <v>13</v>
      </c>
      <c r="O5677" s="16">
        <v>42</v>
      </c>
      <c r="P5677" s="13" t="str">
        <f t="shared" si="176"/>
        <v>1B</v>
      </c>
      <c r="Q5677" s="13">
        <f>IFERROR(VLOOKUP($A5677, 'Fielding Data'!$A$1:$H$12056, 5, 0), 0)</f>
        <v>215</v>
      </c>
      <c r="R5677" s="13">
        <f>IFERROR(VLOOKUP($A5677, 'Fielding Data'!$A$1:$H$12056, 6, 0), 0)</f>
        <v>22</v>
      </c>
      <c r="S5677" s="13">
        <f>IFERROR(VLOOKUP($A5677, 'Fielding Data'!$A$1:$H$12056, 7, 0), 0)</f>
        <v>1</v>
      </c>
      <c r="T5677" s="13">
        <f>IFERROR(VLOOKUP($A5677, 'Fielding Data'!$A$1:$H$12056, 8, 0), 0)</f>
        <v>32</v>
      </c>
      <c r="U5677" s="13">
        <f>SUMIFS('Fielding Data'!E:E, 'Fielding Data'!$A:$A, $A5677)</f>
        <v>230</v>
      </c>
      <c r="V5677" s="13">
        <f>SUMIFS('Fielding Data'!F:F, 'Fielding Data'!$A:$A, $A5677)</f>
        <v>46</v>
      </c>
      <c r="W5677" s="13">
        <f>SUMIFS('Fielding Data'!G:G, 'Fielding Data'!$A:$A, $A5677)</f>
        <v>2</v>
      </c>
      <c r="X5677" s="13">
        <f>SUMIFS('Fielding Data'!H:H, 'Fielding Data'!$A:$A, $A5677)</f>
        <v>36</v>
      </c>
    </row>
    <row r="5678" spans="1:24" x14ac:dyDescent="0.3">
      <c r="A5678" s="13" t="str">
        <f t="shared" si="177"/>
        <v>rosarwi012014</v>
      </c>
      <c r="B5678" s="16" t="s">
        <v>1601</v>
      </c>
      <c r="C5678" s="16">
        <v>2014</v>
      </c>
      <c r="D5678" s="16">
        <v>106</v>
      </c>
      <c r="E5678" s="16">
        <v>382</v>
      </c>
      <c r="F5678" s="16">
        <v>46</v>
      </c>
      <c r="G5678" s="16">
        <v>102</v>
      </c>
      <c r="H5678" s="16">
        <v>25</v>
      </c>
      <c r="I5678" s="16">
        <v>0</v>
      </c>
      <c r="J5678" s="16">
        <v>13</v>
      </c>
      <c r="K5678" s="16">
        <v>54</v>
      </c>
      <c r="L5678" s="16">
        <v>1</v>
      </c>
      <c r="M5678" s="16">
        <v>0</v>
      </c>
      <c r="N5678" s="16">
        <v>23</v>
      </c>
      <c r="O5678" s="16">
        <v>70</v>
      </c>
      <c r="P5678" s="13" t="str">
        <f t="shared" si="176"/>
        <v>1B</v>
      </c>
      <c r="Q5678" s="13">
        <f>IFERROR(VLOOKUP($A5678, 'Fielding Data'!$A$1:$H$12056, 5, 0), 0)</f>
        <v>25</v>
      </c>
      <c r="R5678" s="13">
        <f>IFERROR(VLOOKUP($A5678, 'Fielding Data'!$A$1:$H$12056, 6, 0), 0)</f>
        <v>0</v>
      </c>
      <c r="S5678" s="13">
        <f>IFERROR(VLOOKUP($A5678, 'Fielding Data'!$A$1:$H$12056, 7, 0), 0)</f>
        <v>0</v>
      </c>
      <c r="T5678" s="13">
        <f>IFERROR(VLOOKUP($A5678, 'Fielding Data'!$A$1:$H$12056, 8, 0), 0)</f>
        <v>7</v>
      </c>
      <c r="U5678" s="13">
        <f>SUMIFS('Fielding Data'!E:E, 'Fielding Data'!$A:$A, $A5678)</f>
        <v>610</v>
      </c>
      <c r="V5678" s="13">
        <f>SUMIFS('Fielding Data'!F:F, 'Fielding Data'!$A:$A, $A5678)</f>
        <v>54</v>
      </c>
      <c r="W5678" s="13">
        <f>SUMIFS('Fielding Data'!G:G, 'Fielding Data'!$A:$A, $A5678)</f>
        <v>7</v>
      </c>
      <c r="X5678" s="13">
        <f>SUMIFS('Fielding Data'!H:H, 'Fielding Data'!$A:$A, $A5678)</f>
        <v>12</v>
      </c>
    </row>
    <row r="5679" spans="1:24" x14ac:dyDescent="0.3">
      <c r="A5679" s="13" t="str">
        <f t="shared" si="177"/>
        <v>rosenbj012014</v>
      </c>
      <c r="B5679" s="16" t="s">
        <v>1822</v>
      </c>
      <c r="C5679" s="16">
        <v>2014</v>
      </c>
      <c r="D5679" s="16">
        <v>13</v>
      </c>
      <c r="E5679" s="16">
        <v>0</v>
      </c>
      <c r="F5679" s="16">
        <v>0</v>
      </c>
      <c r="G5679" s="16">
        <v>0</v>
      </c>
      <c r="H5679" s="16">
        <v>0</v>
      </c>
      <c r="I5679" s="16">
        <v>0</v>
      </c>
      <c r="J5679" s="16">
        <v>0</v>
      </c>
      <c r="K5679" s="16">
        <v>0</v>
      </c>
      <c r="L5679" s="16">
        <v>0</v>
      </c>
      <c r="M5679" s="16">
        <v>0</v>
      </c>
      <c r="N5679" s="16">
        <v>0</v>
      </c>
      <c r="O5679" s="16">
        <v>0</v>
      </c>
      <c r="P5679" s="13" t="str">
        <f t="shared" si="176"/>
        <v>P</v>
      </c>
      <c r="Q5679" s="13">
        <f>IFERROR(VLOOKUP($A5679, 'Fielding Data'!$A$1:$H$12056, 5, 0), 0)</f>
        <v>0</v>
      </c>
      <c r="R5679" s="13">
        <f>IFERROR(VLOOKUP($A5679, 'Fielding Data'!$A$1:$H$12056, 6, 0), 0)</f>
        <v>0</v>
      </c>
      <c r="S5679" s="13">
        <f>IFERROR(VLOOKUP($A5679, 'Fielding Data'!$A$1:$H$12056, 7, 0), 0)</f>
        <v>0</v>
      </c>
      <c r="T5679" s="13">
        <f>IFERROR(VLOOKUP($A5679, 'Fielding Data'!$A$1:$H$12056, 8, 0), 0)</f>
        <v>0</v>
      </c>
      <c r="U5679" s="13">
        <f>SUMIFS('Fielding Data'!E:E, 'Fielding Data'!$A:$A, $A5679)</f>
        <v>0</v>
      </c>
      <c r="V5679" s="13">
        <f>SUMIFS('Fielding Data'!F:F, 'Fielding Data'!$A:$A, $A5679)</f>
        <v>0</v>
      </c>
      <c r="W5679" s="13">
        <f>SUMIFS('Fielding Data'!G:G, 'Fielding Data'!$A:$A, $A5679)</f>
        <v>0</v>
      </c>
      <c r="X5679" s="13">
        <f>SUMIFS('Fielding Data'!H:H, 'Fielding Data'!$A:$A, $A5679)</f>
        <v>0</v>
      </c>
    </row>
    <row r="5680" spans="1:24" x14ac:dyDescent="0.3">
      <c r="A5680" s="13" t="str">
        <f t="shared" si="177"/>
        <v>rosentr012014</v>
      </c>
      <c r="B5680" s="16" t="s">
        <v>1823</v>
      </c>
      <c r="C5680" s="16">
        <v>2014</v>
      </c>
      <c r="D5680" s="16">
        <v>72</v>
      </c>
      <c r="E5680" s="16">
        <v>1</v>
      </c>
      <c r="F5680" s="16">
        <v>0</v>
      </c>
      <c r="G5680" s="16">
        <v>0</v>
      </c>
      <c r="H5680" s="16">
        <v>0</v>
      </c>
      <c r="I5680" s="16">
        <v>0</v>
      </c>
      <c r="J5680" s="16">
        <v>0</v>
      </c>
      <c r="K5680" s="16">
        <v>0</v>
      </c>
      <c r="L5680" s="16">
        <v>0</v>
      </c>
      <c r="M5680" s="16">
        <v>0</v>
      </c>
      <c r="N5680" s="16">
        <v>0</v>
      </c>
      <c r="O5680" s="16">
        <v>1</v>
      </c>
      <c r="P5680" s="13" t="str">
        <f t="shared" si="176"/>
        <v>P</v>
      </c>
      <c r="Q5680" s="13">
        <f>IFERROR(VLOOKUP($A5680, 'Fielding Data'!$A$1:$H$12056, 5, 0), 0)</f>
        <v>3</v>
      </c>
      <c r="R5680" s="13">
        <f>IFERROR(VLOOKUP($A5680, 'Fielding Data'!$A$1:$H$12056, 6, 0), 0)</f>
        <v>8</v>
      </c>
      <c r="S5680" s="13">
        <f>IFERROR(VLOOKUP($A5680, 'Fielding Data'!$A$1:$H$12056, 7, 0), 0)</f>
        <v>1</v>
      </c>
      <c r="T5680" s="13">
        <f>IFERROR(VLOOKUP($A5680, 'Fielding Data'!$A$1:$H$12056, 8, 0), 0)</f>
        <v>1</v>
      </c>
      <c r="U5680" s="13">
        <f>SUMIFS('Fielding Data'!E:E, 'Fielding Data'!$A:$A, $A5680)</f>
        <v>3</v>
      </c>
      <c r="V5680" s="13">
        <f>SUMIFS('Fielding Data'!F:F, 'Fielding Data'!$A:$A, $A5680)</f>
        <v>8</v>
      </c>
      <c r="W5680" s="13">
        <f>SUMIFS('Fielding Data'!G:G, 'Fielding Data'!$A:$A, $A5680)</f>
        <v>1</v>
      </c>
      <c r="X5680" s="13">
        <f>SUMIFS('Fielding Data'!H:H, 'Fielding Data'!$A:$A, $A5680)</f>
        <v>1</v>
      </c>
    </row>
    <row r="5681" spans="1:24" x14ac:dyDescent="0.3">
      <c r="A5681" s="13" t="str">
        <f t="shared" si="177"/>
        <v>rosinse012014</v>
      </c>
      <c r="B5681" s="16" t="s">
        <v>2270</v>
      </c>
      <c r="C5681" s="16">
        <v>2014</v>
      </c>
      <c r="D5681" s="16">
        <v>3</v>
      </c>
      <c r="E5681" s="16">
        <v>0</v>
      </c>
      <c r="F5681" s="16">
        <v>0</v>
      </c>
      <c r="G5681" s="16">
        <v>0</v>
      </c>
      <c r="H5681" s="16">
        <v>0</v>
      </c>
      <c r="I5681" s="16">
        <v>0</v>
      </c>
      <c r="J5681" s="16">
        <v>0</v>
      </c>
      <c r="K5681" s="16">
        <v>0</v>
      </c>
      <c r="L5681" s="16">
        <v>0</v>
      </c>
      <c r="M5681" s="16">
        <v>0</v>
      </c>
      <c r="N5681" s="16">
        <v>0</v>
      </c>
      <c r="O5681" s="16">
        <v>0</v>
      </c>
      <c r="P5681" s="13" t="str">
        <f t="shared" si="176"/>
        <v>P</v>
      </c>
      <c r="Q5681" s="13">
        <f>IFERROR(VLOOKUP($A5681, 'Fielding Data'!$A$1:$H$12056, 5, 0), 0)</f>
        <v>0</v>
      </c>
      <c r="R5681" s="13">
        <f>IFERROR(VLOOKUP($A5681, 'Fielding Data'!$A$1:$H$12056, 6, 0), 0)</f>
        <v>0</v>
      </c>
      <c r="S5681" s="13">
        <f>IFERROR(VLOOKUP($A5681, 'Fielding Data'!$A$1:$H$12056, 7, 0), 0)</f>
        <v>0</v>
      </c>
      <c r="T5681" s="13">
        <f>IFERROR(VLOOKUP($A5681, 'Fielding Data'!$A$1:$H$12056, 8, 0), 0)</f>
        <v>0</v>
      </c>
      <c r="U5681" s="13">
        <f>SUMIFS('Fielding Data'!E:E, 'Fielding Data'!$A:$A, $A5681)</f>
        <v>0</v>
      </c>
      <c r="V5681" s="13">
        <f>SUMIFS('Fielding Data'!F:F, 'Fielding Data'!$A:$A, $A5681)</f>
        <v>0</v>
      </c>
      <c r="W5681" s="13">
        <f>SUMIFS('Fielding Data'!G:G, 'Fielding Data'!$A:$A, $A5681)</f>
        <v>0</v>
      </c>
      <c r="X5681" s="13">
        <f>SUMIFS('Fielding Data'!H:H, 'Fielding Data'!$A:$A, $A5681)</f>
        <v>0</v>
      </c>
    </row>
    <row r="5682" spans="1:24" x14ac:dyDescent="0.3">
      <c r="A5682" s="13" t="str">
        <f t="shared" si="177"/>
        <v>rossco012014</v>
      </c>
      <c r="B5682" s="16" t="s">
        <v>399</v>
      </c>
      <c r="C5682" s="16">
        <v>2014</v>
      </c>
      <c r="D5682" s="16">
        <v>83</v>
      </c>
      <c r="E5682" s="16">
        <v>202</v>
      </c>
      <c r="F5682" s="16">
        <v>15</v>
      </c>
      <c r="G5682" s="16">
        <v>51</v>
      </c>
      <c r="H5682" s="16">
        <v>8</v>
      </c>
      <c r="I5682" s="16">
        <v>0</v>
      </c>
      <c r="J5682" s="16">
        <v>2</v>
      </c>
      <c r="K5682" s="16">
        <v>15</v>
      </c>
      <c r="L5682" s="16">
        <v>0</v>
      </c>
      <c r="M5682" s="16">
        <v>0</v>
      </c>
      <c r="N5682" s="16">
        <v>15</v>
      </c>
      <c r="O5682" s="16">
        <v>44</v>
      </c>
      <c r="P5682" s="13" t="str">
        <f t="shared" si="176"/>
        <v>LF</v>
      </c>
      <c r="Q5682" s="13">
        <f>IFERROR(VLOOKUP($A5682, 'Fielding Data'!$A$1:$H$12056, 5, 0), 0)</f>
        <v>34</v>
      </c>
      <c r="R5682" s="13">
        <f>IFERROR(VLOOKUP($A5682, 'Fielding Data'!$A$1:$H$12056, 6, 0), 0)</f>
        <v>3</v>
      </c>
      <c r="S5682" s="13">
        <f>IFERROR(VLOOKUP($A5682, 'Fielding Data'!$A$1:$H$12056, 7, 0), 0)</f>
        <v>2</v>
      </c>
      <c r="T5682" s="13">
        <f>IFERROR(VLOOKUP($A5682, 'Fielding Data'!$A$1:$H$12056, 8, 0), 0)</f>
        <v>0</v>
      </c>
      <c r="U5682" s="13">
        <f>SUMIFS('Fielding Data'!E:E, 'Fielding Data'!$A:$A, $A5682)</f>
        <v>122</v>
      </c>
      <c r="V5682" s="13">
        <f>SUMIFS('Fielding Data'!F:F, 'Fielding Data'!$A:$A, $A5682)</f>
        <v>10</v>
      </c>
      <c r="W5682" s="13">
        <f>SUMIFS('Fielding Data'!G:G, 'Fielding Data'!$A:$A, $A5682)</f>
        <v>4</v>
      </c>
      <c r="X5682" s="13">
        <f>SUMIFS('Fielding Data'!H:H, 'Fielding Data'!$A:$A, $A5682)</f>
        <v>2</v>
      </c>
    </row>
    <row r="5683" spans="1:24" x14ac:dyDescent="0.3">
      <c r="A5683" s="13" t="str">
        <f t="shared" si="177"/>
        <v>rosscza012014</v>
      </c>
      <c r="B5683" s="16" t="s">
        <v>2047</v>
      </c>
      <c r="C5683" s="16">
        <v>2014</v>
      </c>
      <c r="D5683" s="16">
        <v>18</v>
      </c>
      <c r="E5683" s="16">
        <v>0</v>
      </c>
      <c r="F5683" s="16">
        <v>0</v>
      </c>
      <c r="G5683" s="16">
        <v>0</v>
      </c>
      <c r="H5683" s="16">
        <v>0</v>
      </c>
      <c r="I5683" s="16">
        <v>0</v>
      </c>
      <c r="J5683" s="16">
        <v>0</v>
      </c>
      <c r="K5683" s="16">
        <v>0</v>
      </c>
      <c r="L5683" s="16">
        <v>0</v>
      </c>
      <c r="M5683" s="16">
        <v>0</v>
      </c>
      <c r="N5683" s="16">
        <v>0</v>
      </c>
      <c r="O5683" s="16">
        <v>0</v>
      </c>
      <c r="P5683" s="13" t="str">
        <f t="shared" si="176"/>
        <v>P</v>
      </c>
      <c r="Q5683" s="13">
        <f>IFERROR(VLOOKUP($A5683, 'Fielding Data'!$A$1:$H$12056, 5, 0), 0)</f>
        <v>0</v>
      </c>
      <c r="R5683" s="13">
        <f>IFERROR(VLOOKUP($A5683, 'Fielding Data'!$A$1:$H$12056, 6, 0), 0)</f>
        <v>0</v>
      </c>
      <c r="S5683" s="13">
        <f>IFERROR(VLOOKUP($A5683, 'Fielding Data'!$A$1:$H$12056, 7, 0), 0)</f>
        <v>0</v>
      </c>
      <c r="T5683" s="13">
        <f>IFERROR(VLOOKUP($A5683, 'Fielding Data'!$A$1:$H$12056, 8, 0), 0)</f>
        <v>0</v>
      </c>
      <c r="U5683" s="13">
        <f>SUMIFS('Fielding Data'!E:E, 'Fielding Data'!$A:$A, $A5683)</f>
        <v>0</v>
      </c>
      <c r="V5683" s="13">
        <f>SUMIFS('Fielding Data'!F:F, 'Fielding Data'!$A:$A, $A5683)</f>
        <v>0</v>
      </c>
      <c r="W5683" s="13">
        <f>SUMIFS('Fielding Data'!G:G, 'Fielding Data'!$A:$A, $A5683)</f>
        <v>0</v>
      </c>
      <c r="X5683" s="13">
        <f>SUMIFS('Fielding Data'!H:H, 'Fielding Data'!$A:$A, $A5683)</f>
        <v>0</v>
      </c>
    </row>
    <row r="5684" spans="1:24" x14ac:dyDescent="0.3">
      <c r="A5684" s="13" t="str">
        <f t="shared" si="177"/>
        <v>rossda012014</v>
      </c>
      <c r="B5684" s="16" t="s">
        <v>331</v>
      </c>
      <c r="C5684" s="16">
        <v>2014</v>
      </c>
      <c r="D5684" s="16">
        <v>50</v>
      </c>
      <c r="E5684" s="16">
        <v>152</v>
      </c>
      <c r="F5684" s="16">
        <v>16</v>
      </c>
      <c r="G5684" s="16">
        <v>28</v>
      </c>
      <c r="H5684" s="16">
        <v>7</v>
      </c>
      <c r="I5684" s="16">
        <v>0</v>
      </c>
      <c r="J5684" s="16">
        <v>7</v>
      </c>
      <c r="K5684" s="16">
        <v>15</v>
      </c>
      <c r="L5684" s="16">
        <v>0</v>
      </c>
      <c r="M5684" s="16">
        <v>1</v>
      </c>
      <c r="N5684" s="16">
        <v>16</v>
      </c>
      <c r="O5684" s="16">
        <v>58</v>
      </c>
      <c r="P5684" s="13" t="str">
        <f t="shared" si="176"/>
        <v>C</v>
      </c>
      <c r="Q5684" s="13">
        <f>IFERROR(VLOOKUP($A5684, 'Fielding Data'!$A$1:$H$12056, 5, 0), 0)</f>
        <v>381</v>
      </c>
      <c r="R5684" s="13">
        <f>IFERROR(VLOOKUP($A5684, 'Fielding Data'!$A$1:$H$12056, 6, 0), 0)</f>
        <v>27</v>
      </c>
      <c r="S5684" s="13">
        <f>IFERROR(VLOOKUP($A5684, 'Fielding Data'!$A$1:$H$12056, 7, 0), 0)</f>
        <v>7</v>
      </c>
      <c r="T5684" s="13">
        <f>IFERROR(VLOOKUP($A5684, 'Fielding Data'!$A$1:$H$12056, 8, 0), 0)</f>
        <v>3</v>
      </c>
      <c r="U5684" s="13">
        <f>SUMIFS('Fielding Data'!E:E, 'Fielding Data'!$A:$A, $A5684)</f>
        <v>381</v>
      </c>
      <c r="V5684" s="13">
        <f>SUMIFS('Fielding Data'!F:F, 'Fielding Data'!$A:$A, $A5684)</f>
        <v>27</v>
      </c>
      <c r="W5684" s="13">
        <f>SUMIFS('Fielding Data'!G:G, 'Fielding Data'!$A:$A, $A5684)</f>
        <v>7</v>
      </c>
      <c r="X5684" s="13">
        <f>SUMIFS('Fielding Data'!H:H, 'Fielding Data'!$A:$A, $A5684)</f>
        <v>3</v>
      </c>
    </row>
    <row r="5685" spans="1:24" x14ac:dyDescent="0.3">
      <c r="A5685" s="13" t="str">
        <f t="shared" si="177"/>
        <v>rossro012014</v>
      </c>
      <c r="B5685" s="16" t="s">
        <v>1824</v>
      </c>
      <c r="C5685" s="16">
        <v>2014</v>
      </c>
      <c r="D5685" s="16">
        <v>27</v>
      </c>
      <c r="E5685" s="16">
        <v>1</v>
      </c>
      <c r="F5685" s="16">
        <v>0</v>
      </c>
      <c r="G5685" s="16">
        <v>0</v>
      </c>
      <c r="H5685" s="16">
        <v>0</v>
      </c>
      <c r="I5685" s="16">
        <v>0</v>
      </c>
      <c r="J5685" s="16">
        <v>0</v>
      </c>
      <c r="K5685" s="16">
        <v>0</v>
      </c>
      <c r="L5685" s="16">
        <v>0</v>
      </c>
      <c r="M5685" s="16">
        <v>0</v>
      </c>
      <c r="N5685" s="16">
        <v>1</v>
      </c>
      <c r="O5685" s="16">
        <v>0</v>
      </c>
      <c r="P5685" s="13" t="str">
        <f t="shared" si="176"/>
        <v>P</v>
      </c>
      <c r="Q5685" s="13">
        <f>IFERROR(VLOOKUP($A5685, 'Fielding Data'!$A$1:$H$12056, 5, 0), 0)</f>
        <v>2</v>
      </c>
      <c r="R5685" s="13">
        <f>IFERROR(VLOOKUP($A5685, 'Fielding Data'!$A$1:$H$12056, 6, 0), 0)</f>
        <v>8</v>
      </c>
      <c r="S5685" s="13">
        <f>IFERROR(VLOOKUP($A5685, 'Fielding Data'!$A$1:$H$12056, 7, 0), 0)</f>
        <v>2</v>
      </c>
      <c r="T5685" s="13">
        <f>IFERROR(VLOOKUP($A5685, 'Fielding Data'!$A$1:$H$12056, 8, 0), 0)</f>
        <v>0</v>
      </c>
      <c r="U5685" s="13">
        <f>SUMIFS('Fielding Data'!E:E, 'Fielding Data'!$A:$A, $A5685)</f>
        <v>2</v>
      </c>
      <c r="V5685" s="13">
        <f>SUMIFS('Fielding Data'!F:F, 'Fielding Data'!$A:$A, $A5685)</f>
        <v>8</v>
      </c>
      <c r="W5685" s="13">
        <f>SUMIFS('Fielding Data'!G:G, 'Fielding Data'!$A:$A, $A5685)</f>
        <v>2</v>
      </c>
      <c r="X5685" s="13">
        <f>SUMIFS('Fielding Data'!H:H, 'Fielding Data'!$A:$A, $A5685)</f>
        <v>0</v>
      </c>
    </row>
    <row r="5686" spans="1:24" x14ac:dyDescent="0.3">
      <c r="A5686" s="13" t="str">
        <f t="shared" si="177"/>
        <v>rossty012014</v>
      </c>
      <c r="B5686" s="16" t="s">
        <v>1368</v>
      </c>
      <c r="C5686" s="16">
        <v>2014</v>
      </c>
      <c r="D5686" s="16">
        <v>32</v>
      </c>
      <c r="E5686" s="16">
        <v>56</v>
      </c>
      <c r="F5686" s="16">
        <v>6</v>
      </c>
      <c r="G5686" s="16">
        <v>10</v>
      </c>
      <c r="H5686" s="16">
        <v>1</v>
      </c>
      <c r="I5686" s="16">
        <v>0</v>
      </c>
      <c r="J5686" s="16">
        <v>0</v>
      </c>
      <c r="K5686" s="16">
        <v>3</v>
      </c>
      <c r="L5686" s="16">
        <v>0</v>
      </c>
      <c r="M5686" s="16">
        <v>0</v>
      </c>
      <c r="N5686" s="16">
        <v>3</v>
      </c>
      <c r="O5686" s="16">
        <v>22</v>
      </c>
      <c r="P5686" s="13" t="str">
        <f t="shared" si="176"/>
        <v>P</v>
      </c>
      <c r="Q5686" s="13">
        <f>IFERROR(VLOOKUP($A5686, 'Fielding Data'!$A$1:$H$12056, 5, 0), 0)</f>
        <v>16</v>
      </c>
      <c r="R5686" s="13">
        <f>IFERROR(VLOOKUP($A5686, 'Fielding Data'!$A$1:$H$12056, 6, 0), 0)</f>
        <v>37</v>
      </c>
      <c r="S5686" s="13">
        <f>IFERROR(VLOOKUP($A5686, 'Fielding Data'!$A$1:$H$12056, 7, 0), 0)</f>
        <v>3</v>
      </c>
      <c r="T5686" s="13">
        <f>IFERROR(VLOOKUP($A5686, 'Fielding Data'!$A$1:$H$12056, 8, 0), 0)</f>
        <v>3</v>
      </c>
      <c r="U5686" s="13">
        <f>SUMIFS('Fielding Data'!E:E, 'Fielding Data'!$A:$A, $A5686)</f>
        <v>16</v>
      </c>
      <c r="V5686" s="13">
        <f>SUMIFS('Fielding Data'!F:F, 'Fielding Data'!$A:$A, $A5686)</f>
        <v>37</v>
      </c>
      <c r="W5686" s="13">
        <f>SUMIFS('Fielding Data'!G:G, 'Fielding Data'!$A:$A, $A5686)</f>
        <v>3</v>
      </c>
      <c r="X5686" s="13">
        <f>SUMIFS('Fielding Data'!H:H, 'Fielding Data'!$A:$A, $A5686)</f>
        <v>3</v>
      </c>
    </row>
    <row r="5687" spans="1:24" x14ac:dyDescent="0.3">
      <c r="A5687" s="13" t="str">
        <f t="shared" si="177"/>
        <v>rothmi012014</v>
      </c>
      <c r="B5687" s="16" t="s">
        <v>2048</v>
      </c>
      <c r="C5687" s="16">
        <v>2014</v>
      </c>
      <c r="D5687" s="16">
        <v>7</v>
      </c>
      <c r="E5687" s="16">
        <v>0</v>
      </c>
      <c r="F5687" s="16">
        <v>0</v>
      </c>
      <c r="G5687" s="16">
        <v>0</v>
      </c>
      <c r="H5687" s="16">
        <v>0</v>
      </c>
      <c r="I5687" s="16">
        <v>0</v>
      </c>
      <c r="J5687" s="16">
        <v>0</v>
      </c>
      <c r="K5687" s="16">
        <v>0</v>
      </c>
      <c r="L5687" s="16">
        <v>0</v>
      </c>
      <c r="M5687" s="16">
        <v>0</v>
      </c>
      <c r="N5687" s="16">
        <v>0</v>
      </c>
      <c r="O5687" s="16">
        <v>0</v>
      </c>
      <c r="P5687" s="13" t="str">
        <f t="shared" si="176"/>
        <v>P</v>
      </c>
      <c r="Q5687" s="13">
        <f>IFERROR(VLOOKUP($A5687, 'Fielding Data'!$A$1:$H$12056, 5, 0), 0)</f>
        <v>1</v>
      </c>
      <c r="R5687" s="13">
        <f>IFERROR(VLOOKUP($A5687, 'Fielding Data'!$A$1:$H$12056, 6, 0), 0)</f>
        <v>5</v>
      </c>
      <c r="S5687" s="13">
        <f>IFERROR(VLOOKUP($A5687, 'Fielding Data'!$A$1:$H$12056, 7, 0), 0)</f>
        <v>1</v>
      </c>
      <c r="T5687" s="13">
        <f>IFERROR(VLOOKUP($A5687, 'Fielding Data'!$A$1:$H$12056, 8, 0), 0)</f>
        <v>2</v>
      </c>
      <c r="U5687" s="13">
        <f>SUMIFS('Fielding Data'!E:E, 'Fielding Data'!$A:$A, $A5687)</f>
        <v>1</v>
      </c>
      <c r="V5687" s="13">
        <f>SUMIFS('Fielding Data'!F:F, 'Fielding Data'!$A:$A, $A5687)</f>
        <v>5</v>
      </c>
      <c r="W5687" s="13">
        <f>SUMIFS('Fielding Data'!G:G, 'Fielding Data'!$A:$A, $A5687)</f>
        <v>1</v>
      </c>
      <c r="X5687" s="13">
        <f>SUMIFS('Fielding Data'!H:H, 'Fielding Data'!$A:$A, $A5687)</f>
        <v>2</v>
      </c>
    </row>
    <row r="5688" spans="1:24" x14ac:dyDescent="0.3">
      <c r="A5688" s="13" t="str">
        <f t="shared" si="177"/>
        <v>rowenbe012014</v>
      </c>
      <c r="B5688" s="16" t="s">
        <v>2271</v>
      </c>
      <c r="C5688" s="16">
        <v>2014</v>
      </c>
      <c r="D5688" s="16">
        <v>8</v>
      </c>
      <c r="E5688" s="16">
        <v>0</v>
      </c>
      <c r="F5688" s="16">
        <v>0</v>
      </c>
      <c r="G5688" s="16">
        <v>0</v>
      </c>
      <c r="H5688" s="16">
        <v>0</v>
      </c>
      <c r="I5688" s="16">
        <v>0</v>
      </c>
      <c r="J5688" s="16">
        <v>0</v>
      </c>
      <c r="K5688" s="16">
        <v>0</v>
      </c>
      <c r="L5688" s="16">
        <v>0</v>
      </c>
      <c r="M5688" s="16">
        <v>0</v>
      </c>
      <c r="N5688" s="16">
        <v>0</v>
      </c>
      <c r="O5688" s="16">
        <v>0</v>
      </c>
      <c r="P5688" s="13" t="str">
        <f t="shared" si="176"/>
        <v>P</v>
      </c>
      <c r="Q5688" s="13">
        <f>IFERROR(VLOOKUP($A5688, 'Fielding Data'!$A$1:$H$12056, 5, 0), 0)</f>
        <v>0</v>
      </c>
      <c r="R5688" s="13">
        <f>IFERROR(VLOOKUP($A5688, 'Fielding Data'!$A$1:$H$12056, 6, 0), 0)</f>
        <v>3</v>
      </c>
      <c r="S5688" s="13">
        <f>IFERROR(VLOOKUP($A5688, 'Fielding Data'!$A$1:$H$12056, 7, 0), 0)</f>
        <v>0</v>
      </c>
      <c r="T5688" s="13">
        <f>IFERROR(VLOOKUP($A5688, 'Fielding Data'!$A$1:$H$12056, 8, 0), 0)</f>
        <v>0</v>
      </c>
      <c r="U5688" s="13">
        <f>SUMIFS('Fielding Data'!E:E, 'Fielding Data'!$A:$A, $A5688)</f>
        <v>0</v>
      </c>
      <c r="V5688" s="13">
        <f>SUMIFS('Fielding Data'!F:F, 'Fielding Data'!$A:$A, $A5688)</f>
        <v>3</v>
      </c>
      <c r="W5688" s="13">
        <f>SUMIFS('Fielding Data'!G:G, 'Fielding Data'!$A:$A, $A5688)</f>
        <v>0</v>
      </c>
      <c r="X5688" s="13">
        <f>SUMIFS('Fielding Data'!H:H, 'Fielding Data'!$A:$A, $A5688)</f>
        <v>0</v>
      </c>
    </row>
    <row r="5689" spans="1:24" x14ac:dyDescent="0.3">
      <c r="A5689" s="13" t="str">
        <f t="shared" si="177"/>
        <v>rowlary012014</v>
      </c>
      <c r="B5689" s="16" t="s">
        <v>843</v>
      </c>
      <c r="C5689" s="16">
        <v>2014</v>
      </c>
      <c r="D5689" s="16">
        <v>6</v>
      </c>
      <c r="E5689" s="16">
        <v>1</v>
      </c>
      <c r="F5689" s="16">
        <v>0</v>
      </c>
      <c r="G5689" s="16">
        <v>0</v>
      </c>
      <c r="H5689" s="16">
        <v>0</v>
      </c>
      <c r="I5689" s="16">
        <v>0</v>
      </c>
      <c r="J5689" s="16">
        <v>0</v>
      </c>
      <c r="K5689" s="16">
        <v>0</v>
      </c>
      <c r="L5689" s="16">
        <v>0</v>
      </c>
      <c r="M5689" s="16">
        <v>0</v>
      </c>
      <c r="N5689" s="16">
        <v>0</v>
      </c>
      <c r="O5689" s="16">
        <v>1</v>
      </c>
      <c r="P5689" s="13" t="str">
        <f t="shared" si="176"/>
        <v>P</v>
      </c>
      <c r="Q5689" s="13">
        <f>IFERROR(VLOOKUP($A5689, 'Fielding Data'!$A$1:$H$12056, 5, 0), 0)</f>
        <v>0</v>
      </c>
      <c r="R5689" s="13">
        <f>IFERROR(VLOOKUP($A5689, 'Fielding Data'!$A$1:$H$12056, 6, 0), 0)</f>
        <v>0</v>
      </c>
      <c r="S5689" s="13">
        <f>IFERROR(VLOOKUP($A5689, 'Fielding Data'!$A$1:$H$12056, 7, 0), 0)</f>
        <v>1</v>
      </c>
      <c r="T5689" s="13">
        <f>IFERROR(VLOOKUP($A5689, 'Fielding Data'!$A$1:$H$12056, 8, 0), 0)</f>
        <v>0</v>
      </c>
      <c r="U5689" s="13">
        <f>SUMIFS('Fielding Data'!E:E, 'Fielding Data'!$A:$A, $A5689)</f>
        <v>0</v>
      </c>
      <c r="V5689" s="13">
        <f>SUMIFS('Fielding Data'!F:F, 'Fielding Data'!$A:$A, $A5689)</f>
        <v>0</v>
      </c>
      <c r="W5689" s="13">
        <f>SUMIFS('Fielding Data'!G:G, 'Fielding Data'!$A:$A, $A5689)</f>
        <v>1</v>
      </c>
      <c r="X5689" s="13">
        <f>SUMIFS('Fielding Data'!H:H, 'Fielding Data'!$A:$A, $A5689)</f>
        <v>0</v>
      </c>
    </row>
    <row r="5690" spans="1:24" x14ac:dyDescent="0.3">
      <c r="A5690" s="13" t="str">
        <f t="shared" si="177"/>
        <v>ruary012014</v>
      </c>
      <c r="B5690" s="16" t="s">
        <v>2272</v>
      </c>
      <c r="C5690" s="16">
        <v>2014</v>
      </c>
      <c r="D5690" s="16">
        <v>28</v>
      </c>
      <c r="E5690" s="16">
        <v>105</v>
      </c>
      <c r="F5690" s="16">
        <v>11</v>
      </c>
      <c r="G5690" s="16">
        <v>31</v>
      </c>
      <c r="H5690" s="16">
        <v>7</v>
      </c>
      <c r="I5690" s="16">
        <v>0</v>
      </c>
      <c r="J5690" s="16">
        <v>2</v>
      </c>
      <c r="K5690" s="16">
        <v>14</v>
      </c>
      <c r="L5690" s="16">
        <v>1</v>
      </c>
      <c r="M5690" s="16">
        <v>0</v>
      </c>
      <c r="N5690" s="16">
        <v>2</v>
      </c>
      <c r="O5690" s="16">
        <v>18</v>
      </c>
      <c r="P5690" s="13" t="str">
        <f t="shared" si="176"/>
        <v>1B</v>
      </c>
      <c r="Q5690" s="13">
        <f>IFERROR(VLOOKUP($A5690, 'Fielding Data'!$A$1:$H$12056, 5, 0), 0)</f>
        <v>54</v>
      </c>
      <c r="R5690" s="13">
        <f>IFERROR(VLOOKUP($A5690, 'Fielding Data'!$A$1:$H$12056, 6, 0), 0)</f>
        <v>7</v>
      </c>
      <c r="S5690" s="13">
        <f>IFERROR(VLOOKUP($A5690, 'Fielding Data'!$A$1:$H$12056, 7, 0), 0)</f>
        <v>0</v>
      </c>
      <c r="T5690" s="13">
        <f>IFERROR(VLOOKUP($A5690, 'Fielding Data'!$A$1:$H$12056, 8, 0), 0)</f>
        <v>7</v>
      </c>
      <c r="U5690" s="13">
        <f>SUMIFS('Fielding Data'!E:E, 'Fielding Data'!$A:$A, $A5690)</f>
        <v>120</v>
      </c>
      <c r="V5690" s="13">
        <f>SUMIFS('Fielding Data'!F:F, 'Fielding Data'!$A:$A, $A5690)</f>
        <v>7</v>
      </c>
      <c r="W5690" s="13">
        <f>SUMIFS('Fielding Data'!G:G, 'Fielding Data'!$A:$A, $A5690)</f>
        <v>0</v>
      </c>
      <c r="X5690" s="13">
        <f>SUMIFS('Fielding Data'!H:H, 'Fielding Data'!$A:$A, $A5690)</f>
        <v>7</v>
      </c>
    </row>
    <row r="5691" spans="1:24" x14ac:dyDescent="0.3">
      <c r="A5691" s="13" t="str">
        <f t="shared" si="177"/>
        <v>rucindr012014</v>
      </c>
      <c r="B5691" s="16" t="s">
        <v>2273</v>
      </c>
      <c r="C5691" s="16">
        <v>2014</v>
      </c>
      <c r="D5691" s="16">
        <v>3</v>
      </c>
      <c r="E5691" s="16">
        <v>0</v>
      </c>
      <c r="F5691" s="16">
        <v>0</v>
      </c>
      <c r="G5691" s="16">
        <v>0</v>
      </c>
      <c r="H5691" s="16">
        <v>0</v>
      </c>
      <c r="I5691" s="16">
        <v>0</v>
      </c>
      <c r="J5691" s="16">
        <v>0</v>
      </c>
      <c r="K5691" s="16">
        <v>0</v>
      </c>
      <c r="L5691" s="16">
        <v>0</v>
      </c>
      <c r="M5691" s="16">
        <v>0</v>
      </c>
      <c r="N5691" s="16">
        <v>0</v>
      </c>
      <c r="O5691" s="16">
        <v>0</v>
      </c>
      <c r="P5691" s="13" t="str">
        <f t="shared" si="176"/>
        <v>P</v>
      </c>
      <c r="Q5691" s="13">
        <f>IFERROR(VLOOKUP($A5691, 'Fielding Data'!$A$1:$H$12056, 5, 0), 0)</f>
        <v>1</v>
      </c>
      <c r="R5691" s="13">
        <f>IFERROR(VLOOKUP($A5691, 'Fielding Data'!$A$1:$H$12056, 6, 0), 0)</f>
        <v>1</v>
      </c>
      <c r="S5691" s="13">
        <f>IFERROR(VLOOKUP($A5691, 'Fielding Data'!$A$1:$H$12056, 7, 0), 0)</f>
        <v>0</v>
      </c>
      <c r="T5691" s="13">
        <f>IFERROR(VLOOKUP($A5691, 'Fielding Data'!$A$1:$H$12056, 8, 0), 0)</f>
        <v>0</v>
      </c>
      <c r="U5691" s="13">
        <f>SUMIFS('Fielding Data'!E:E, 'Fielding Data'!$A:$A, $A5691)</f>
        <v>1</v>
      </c>
      <c r="V5691" s="13">
        <f>SUMIFS('Fielding Data'!F:F, 'Fielding Data'!$A:$A, $A5691)</f>
        <v>1</v>
      </c>
      <c r="W5691" s="13">
        <f>SUMIFS('Fielding Data'!G:G, 'Fielding Data'!$A:$A, $A5691)</f>
        <v>0</v>
      </c>
      <c r="X5691" s="13">
        <f>SUMIFS('Fielding Data'!H:H, 'Fielding Data'!$A:$A, $A5691)</f>
        <v>0</v>
      </c>
    </row>
    <row r="5692" spans="1:24" x14ac:dyDescent="0.3">
      <c r="A5692" s="13" t="str">
        <f t="shared" si="177"/>
        <v>rufda012014</v>
      </c>
      <c r="B5692" s="16" t="s">
        <v>1825</v>
      </c>
      <c r="C5692" s="16">
        <v>2014</v>
      </c>
      <c r="D5692" s="16">
        <v>52</v>
      </c>
      <c r="E5692" s="16">
        <v>102</v>
      </c>
      <c r="F5692" s="16">
        <v>13</v>
      </c>
      <c r="G5692" s="16">
        <v>24</v>
      </c>
      <c r="H5692" s="16">
        <v>8</v>
      </c>
      <c r="I5692" s="16">
        <v>0</v>
      </c>
      <c r="J5692" s="16">
        <v>3</v>
      </c>
      <c r="K5692" s="16">
        <v>8</v>
      </c>
      <c r="L5692" s="16">
        <v>0</v>
      </c>
      <c r="M5692" s="16">
        <v>0</v>
      </c>
      <c r="N5692" s="16">
        <v>8</v>
      </c>
      <c r="O5692" s="16">
        <v>32</v>
      </c>
      <c r="P5692" s="13" t="str">
        <f t="shared" si="176"/>
        <v>1B</v>
      </c>
      <c r="Q5692" s="13">
        <f>IFERROR(VLOOKUP($A5692, 'Fielding Data'!$A$1:$H$12056, 5, 0), 0)</f>
        <v>106</v>
      </c>
      <c r="R5692" s="13">
        <f>IFERROR(VLOOKUP($A5692, 'Fielding Data'!$A$1:$H$12056, 6, 0), 0)</f>
        <v>6</v>
      </c>
      <c r="S5692" s="13">
        <f>IFERROR(VLOOKUP($A5692, 'Fielding Data'!$A$1:$H$12056, 7, 0), 0)</f>
        <v>0</v>
      </c>
      <c r="T5692" s="13">
        <f>IFERROR(VLOOKUP($A5692, 'Fielding Data'!$A$1:$H$12056, 8, 0), 0)</f>
        <v>9</v>
      </c>
      <c r="U5692" s="13">
        <f>SUMIFS('Fielding Data'!E:E, 'Fielding Data'!$A:$A, $A5692)</f>
        <v>146</v>
      </c>
      <c r="V5692" s="13">
        <f>SUMIFS('Fielding Data'!F:F, 'Fielding Data'!$A:$A, $A5692)</f>
        <v>7</v>
      </c>
      <c r="W5692" s="13">
        <f>SUMIFS('Fielding Data'!G:G, 'Fielding Data'!$A:$A, $A5692)</f>
        <v>0</v>
      </c>
      <c r="X5692" s="13">
        <f>SUMIFS('Fielding Data'!H:H, 'Fielding Data'!$A:$A, $A5692)</f>
        <v>9</v>
      </c>
    </row>
    <row r="5693" spans="1:24" x14ac:dyDescent="0.3">
      <c r="A5693" s="13" t="str">
        <f t="shared" si="177"/>
        <v>ruggiju012014</v>
      </c>
      <c r="B5693" s="16" t="s">
        <v>844</v>
      </c>
      <c r="C5693" s="16">
        <v>2014</v>
      </c>
      <c r="D5693" s="16">
        <v>81</v>
      </c>
      <c r="E5693" s="16">
        <v>224</v>
      </c>
      <c r="F5693" s="16">
        <v>29</v>
      </c>
      <c r="G5693" s="16">
        <v>63</v>
      </c>
      <c r="H5693" s="16">
        <v>13</v>
      </c>
      <c r="I5693" s="16">
        <v>1</v>
      </c>
      <c r="J5693" s="16">
        <v>6</v>
      </c>
      <c r="K5693" s="16">
        <v>28</v>
      </c>
      <c r="L5693" s="16">
        <v>2</v>
      </c>
      <c r="M5693" s="16">
        <v>4</v>
      </c>
      <c r="N5693" s="16">
        <v>18</v>
      </c>
      <c r="O5693" s="16">
        <v>70</v>
      </c>
      <c r="P5693" s="13" t="str">
        <f t="shared" si="176"/>
        <v>CF</v>
      </c>
      <c r="Q5693" s="13">
        <f>IFERROR(VLOOKUP($A5693, 'Fielding Data'!$A$1:$H$12056, 5, 0), 0)</f>
        <v>42</v>
      </c>
      <c r="R5693" s="13">
        <f>IFERROR(VLOOKUP($A5693, 'Fielding Data'!$A$1:$H$12056, 6, 0), 0)</f>
        <v>0</v>
      </c>
      <c r="S5693" s="13">
        <f>IFERROR(VLOOKUP($A5693, 'Fielding Data'!$A$1:$H$12056, 7, 0), 0)</f>
        <v>0</v>
      </c>
      <c r="T5693" s="13">
        <f>IFERROR(VLOOKUP($A5693, 'Fielding Data'!$A$1:$H$12056, 8, 0), 0)</f>
        <v>0</v>
      </c>
      <c r="U5693" s="13">
        <f>SUMIFS('Fielding Data'!E:E, 'Fielding Data'!$A:$A, $A5693)</f>
        <v>230</v>
      </c>
      <c r="V5693" s="13">
        <f>SUMIFS('Fielding Data'!F:F, 'Fielding Data'!$A:$A, $A5693)</f>
        <v>2</v>
      </c>
      <c r="W5693" s="13">
        <f>SUMIFS('Fielding Data'!G:G, 'Fielding Data'!$A:$A, $A5693)</f>
        <v>2</v>
      </c>
      <c r="X5693" s="13">
        <f>SUMIFS('Fielding Data'!H:H, 'Fielding Data'!$A:$A, $A5693)</f>
        <v>0</v>
      </c>
    </row>
    <row r="5694" spans="1:24" x14ac:dyDescent="0.3">
      <c r="A5694" s="13" t="str">
        <f t="shared" si="177"/>
        <v>ruizca012014</v>
      </c>
      <c r="B5694" s="16" t="s">
        <v>721</v>
      </c>
      <c r="C5694" s="16">
        <v>2014</v>
      </c>
      <c r="D5694" s="16">
        <v>110</v>
      </c>
      <c r="E5694" s="16">
        <v>381</v>
      </c>
      <c r="F5694" s="16">
        <v>43</v>
      </c>
      <c r="G5694" s="16">
        <v>96</v>
      </c>
      <c r="H5694" s="16">
        <v>25</v>
      </c>
      <c r="I5694" s="16">
        <v>1</v>
      </c>
      <c r="J5694" s="16">
        <v>6</v>
      </c>
      <c r="K5694" s="16">
        <v>31</v>
      </c>
      <c r="L5694" s="16">
        <v>4</v>
      </c>
      <c r="M5694" s="16">
        <v>2</v>
      </c>
      <c r="N5694" s="16">
        <v>46</v>
      </c>
      <c r="O5694" s="16">
        <v>60</v>
      </c>
      <c r="P5694" s="13" t="str">
        <f t="shared" si="176"/>
        <v>C</v>
      </c>
      <c r="Q5694" s="13">
        <f>IFERROR(VLOOKUP($A5694, 'Fielding Data'!$A$1:$H$12056, 5, 0), 0)</f>
        <v>852</v>
      </c>
      <c r="R5694" s="13">
        <f>IFERROR(VLOOKUP($A5694, 'Fielding Data'!$A$1:$H$12056, 6, 0), 0)</f>
        <v>68</v>
      </c>
      <c r="S5694" s="13">
        <f>IFERROR(VLOOKUP($A5694, 'Fielding Data'!$A$1:$H$12056, 7, 0), 0)</f>
        <v>5</v>
      </c>
      <c r="T5694" s="13">
        <f>IFERROR(VLOOKUP($A5694, 'Fielding Data'!$A$1:$H$12056, 8, 0), 0)</f>
        <v>9</v>
      </c>
      <c r="U5694" s="13">
        <f>SUMIFS('Fielding Data'!E:E, 'Fielding Data'!$A:$A, $A5694)</f>
        <v>852</v>
      </c>
      <c r="V5694" s="13">
        <f>SUMIFS('Fielding Data'!F:F, 'Fielding Data'!$A:$A, $A5694)</f>
        <v>68</v>
      </c>
      <c r="W5694" s="13">
        <f>SUMIFS('Fielding Data'!G:G, 'Fielding Data'!$A:$A, $A5694)</f>
        <v>5</v>
      </c>
      <c r="X5694" s="13">
        <f>SUMIFS('Fielding Data'!H:H, 'Fielding Data'!$A:$A, $A5694)</f>
        <v>9</v>
      </c>
    </row>
    <row r="5695" spans="1:24" x14ac:dyDescent="0.3">
      <c r="A5695" s="13" t="str">
        <f t="shared" si="177"/>
        <v>ruppca012014</v>
      </c>
      <c r="B5695" s="16" t="s">
        <v>2049</v>
      </c>
      <c r="C5695" s="16">
        <v>2014</v>
      </c>
      <c r="D5695" s="16">
        <v>18</v>
      </c>
      <c r="E5695" s="16">
        <v>60</v>
      </c>
      <c r="F5695" s="16">
        <v>4</v>
      </c>
      <c r="G5695" s="16">
        <v>11</v>
      </c>
      <c r="H5695" s="16">
        <v>4</v>
      </c>
      <c r="I5695" s="16">
        <v>0</v>
      </c>
      <c r="J5695" s="16">
        <v>0</v>
      </c>
      <c r="K5695" s="16">
        <v>6</v>
      </c>
      <c r="L5695" s="16">
        <v>0</v>
      </c>
      <c r="M5695" s="16">
        <v>0</v>
      </c>
      <c r="N5695" s="16">
        <v>4</v>
      </c>
      <c r="O5695" s="16">
        <v>20</v>
      </c>
      <c r="P5695" s="13" t="str">
        <f t="shared" si="176"/>
        <v>C</v>
      </c>
      <c r="Q5695" s="13">
        <f>IFERROR(VLOOKUP($A5695, 'Fielding Data'!$A$1:$H$12056, 5, 0), 0)</f>
        <v>130</v>
      </c>
      <c r="R5695" s="13">
        <f>IFERROR(VLOOKUP($A5695, 'Fielding Data'!$A$1:$H$12056, 6, 0), 0)</f>
        <v>18</v>
      </c>
      <c r="S5695" s="13">
        <f>IFERROR(VLOOKUP($A5695, 'Fielding Data'!$A$1:$H$12056, 7, 0), 0)</f>
        <v>2</v>
      </c>
      <c r="T5695" s="13">
        <f>IFERROR(VLOOKUP($A5695, 'Fielding Data'!$A$1:$H$12056, 8, 0), 0)</f>
        <v>2</v>
      </c>
      <c r="U5695" s="13">
        <f>SUMIFS('Fielding Data'!E:E, 'Fielding Data'!$A:$A, $A5695)</f>
        <v>130</v>
      </c>
      <c r="V5695" s="13">
        <f>SUMIFS('Fielding Data'!F:F, 'Fielding Data'!$A:$A, $A5695)</f>
        <v>18</v>
      </c>
      <c r="W5695" s="13">
        <f>SUMIFS('Fielding Data'!G:G, 'Fielding Data'!$A:$A, $A5695)</f>
        <v>2</v>
      </c>
      <c r="X5695" s="13">
        <f>SUMIFS('Fielding Data'!H:H, 'Fielding Data'!$A:$A, $A5695)</f>
        <v>2</v>
      </c>
    </row>
    <row r="5696" spans="1:24" x14ac:dyDescent="0.3">
      <c r="A5696" s="13" t="str">
        <f t="shared" si="177"/>
        <v>rusinch012014</v>
      </c>
      <c r="B5696" s="16" t="s">
        <v>1826</v>
      </c>
      <c r="C5696" s="16">
        <v>2014</v>
      </c>
      <c r="D5696" s="16">
        <v>4</v>
      </c>
      <c r="E5696" s="16">
        <v>3</v>
      </c>
      <c r="F5696" s="16">
        <v>0</v>
      </c>
      <c r="G5696" s="16">
        <v>0</v>
      </c>
      <c r="H5696" s="16">
        <v>0</v>
      </c>
      <c r="I5696" s="16">
        <v>0</v>
      </c>
      <c r="J5696" s="16">
        <v>0</v>
      </c>
      <c r="K5696" s="16">
        <v>0</v>
      </c>
      <c r="L5696" s="16">
        <v>0</v>
      </c>
      <c r="M5696" s="16">
        <v>0</v>
      </c>
      <c r="N5696" s="16">
        <v>0</v>
      </c>
      <c r="O5696" s="16">
        <v>1</v>
      </c>
      <c r="P5696" s="13" t="str">
        <f t="shared" si="176"/>
        <v>P</v>
      </c>
      <c r="Q5696" s="13">
        <f>IFERROR(VLOOKUP($A5696, 'Fielding Data'!$A$1:$H$12056, 5, 0), 0)</f>
        <v>2</v>
      </c>
      <c r="R5696" s="13">
        <f>IFERROR(VLOOKUP($A5696, 'Fielding Data'!$A$1:$H$12056, 6, 0), 0)</f>
        <v>2</v>
      </c>
      <c r="S5696" s="13">
        <f>IFERROR(VLOOKUP($A5696, 'Fielding Data'!$A$1:$H$12056, 7, 0), 0)</f>
        <v>0</v>
      </c>
      <c r="T5696" s="13">
        <f>IFERROR(VLOOKUP($A5696, 'Fielding Data'!$A$1:$H$12056, 8, 0), 0)</f>
        <v>0</v>
      </c>
      <c r="U5696" s="13">
        <f>SUMIFS('Fielding Data'!E:E, 'Fielding Data'!$A:$A, $A5696)</f>
        <v>2</v>
      </c>
      <c r="V5696" s="13">
        <f>SUMIFS('Fielding Data'!F:F, 'Fielding Data'!$A:$A, $A5696)</f>
        <v>2</v>
      </c>
      <c r="W5696" s="13">
        <f>SUMIFS('Fielding Data'!G:G, 'Fielding Data'!$A:$A, $A5696)</f>
        <v>0</v>
      </c>
      <c r="X5696" s="13">
        <f>SUMIFS('Fielding Data'!H:H, 'Fielding Data'!$A:$A, $A5696)</f>
        <v>0</v>
      </c>
    </row>
    <row r="5697" spans="1:24" x14ac:dyDescent="0.3">
      <c r="A5697" s="13" t="str">
        <f t="shared" si="177"/>
        <v>rutlejo012014</v>
      </c>
      <c r="B5697" s="16" t="s">
        <v>1827</v>
      </c>
      <c r="C5697" s="16">
        <v>2014</v>
      </c>
      <c r="D5697" s="16">
        <v>105</v>
      </c>
      <c r="E5697" s="16">
        <v>309</v>
      </c>
      <c r="F5697" s="16">
        <v>44</v>
      </c>
      <c r="G5697" s="16">
        <v>83</v>
      </c>
      <c r="H5697" s="16">
        <v>16</v>
      </c>
      <c r="I5697" s="16">
        <v>7</v>
      </c>
      <c r="J5697" s="16">
        <v>4</v>
      </c>
      <c r="K5697" s="16">
        <v>33</v>
      </c>
      <c r="L5697" s="16">
        <v>2</v>
      </c>
      <c r="M5697" s="16">
        <v>3</v>
      </c>
      <c r="N5697" s="16">
        <v>20</v>
      </c>
      <c r="O5697" s="16">
        <v>83</v>
      </c>
      <c r="P5697" s="13" t="str">
        <f t="shared" si="176"/>
        <v>2B</v>
      </c>
      <c r="Q5697" s="13">
        <f>IFERROR(VLOOKUP($A5697, 'Fielding Data'!$A$1:$H$12056, 5, 0), 0)</f>
        <v>25</v>
      </c>
      <c r="R5697" s="13">
        <f>IFERROR(VLOOKUP($A5697, 'Fielding Data'!$A$1:$H$12056, 6, 0), 0)</f>
        <v>27</v>
      </c>
      <c r="S5697" s="13">
        <f>IFERROR(VLOOKUP($A5697, 'Fielding Data'!$A$1:$H$12056, 7, 0), 0)</f>
        <v>2</v>
      </c>
      <c r="T5697" s="13">
        <f>IFERROR(VLOOKUP($A5697, 'Fielding Data'!$A$1:$H$12056, 8, 0), 0)</f>
        <v>6</v>
      </c>
      <c r="U5697" s="13">
        <f>SUMIFS('Fielding Data'!E:E, 'Fielding Data'!$A:$A, $A5697)</f>
        <v>90</v>
      </c>
      <c r="V5697" s="13">
        <f>SUMIFS('Fielding Data'!F:F, 'Fielding Data'!$A:$A, $A5697)</f>
        <v>194</v>
      </c>
      <c r="W5697" s="13">
        <f>SUMIFS('Fielding Data'!G:G, 'Fielding Data'!$A:$A, $A5697)</f>
        <v>13</v>
      </c>
      <c r="X5697" s="13">
        <f>SUMIFS('Fielding Data'!H:H, 'Fielding Data'!$A:$A, $A5697)</f>
        <v>41</v>
      </c>
    </row>
    <row r="5698" spans="1:24" x14ac:dyDescent="0.3">
      <c r="A5698" s="13" t="str">
        <f t="shared" si="177"/>
        <v>ryanbr012014</v>
      </c>
      <c r="B5698" s="16" t="s">
        <v>845</v>
      </c>
      <c r="C5698" s="16">
        <v>2014</v>
      </c>
      <c r="D5698" s="16">
        <v>49</v>
      </c>
      <c r="E5698" s="16">
        <v>114</v>
      </c>
      <c r="F5698" s="16">
        <v>5</v>
      </c>
      <c r="G5698" s="16">
        <v>19</v>
      </c>
      <c r="H5698" s="16">
        <v>4</v>
      </c>
      <c r="I5698" s="16">
        <v>0</v>
      </c>
      <c r="J5698" s="16">
        <v>0</v>
      </c>
      <c r="K5698" s="16">
        <v>8</v>
      </c>
      <c r="L5698" s="16">
        <v>0</v>
      </c>
      <c r="M5698" s="16">
        <v>2</v>
      </c>
      <c r="N5698" s="16">
        <v>4</v>
      </c>
      <c r="O5698" s="16">
        <v>30</v>
      </c>
      <c r="P5698" s="13" t="str">
        <f t="shared" ref="P5698:P5761" si="178">IFERROR(VLOOKUP($A5698, Fielding, 4, 0), "Other")</f>
        <v>1B</v>
      </c>
      <c r="Q5698" s="13">
        <f>IFERROR(VLOOKUP($A5698, 'Fielding Data'!$A$1:$H$12056, 5, 0), 0)</f>
        <v>8</v>
      </c>
      <c r="R5698" s="13">
        <f>IFERROR(VLOOKUP($A5698, 'Fielding Data'!$A$1:$H$12056, 6, 0), 0)</f>
        <v>1</v>
      </c>
      <c r="S5698" s="13">
        <f>IFERROR(VLOOKUP($A5698, 'Fielding Data'!$A$1:$H$12056, 7, 0), 0)</f>
        <v>0</v>
      </c>
      <c r="T5698" s="13">
        <f>IFERROR(VLOOKUP($A5698, 'Fielding Data'!$A$1:$H$12056, 8, 0), 0)</f>
        <v>1</v>
      </c>
      <c r="U5698" s="13">
        <f>SUMIFS('Fielding Data'!E:E, 'Fielding Data'!$A:$A, $A5698)</f>
        <v>53</v>
      </c>
      <c r="V5698" s="13">
        <f>SUMIFS('Fielding Data'!F:F, 'Fielding Data'!$A:$A, $A5698)</f>
        <v>102</v>
      </c>
      <c r="W5698" s="13">
        <f>SUMIFS('Fielding Data'!G:G, 'Fielding Data'!$A:$A, $A5698)</f>
        <v>4</v>
      </c>
      <c r="X5698" s="13">
        <f>SUMIFS('Fielding Data'!H:H, 'Fielding Data'!$A:$A, $A5698)</f>
        <v>20</v>
      </c>
    </row>
    <row r="5699" spans="1:24" x14ac:dyDescent="0.3">
      <c r="A5699" s="13" t="str">
        <f t="shared" ref="A5699:A5762" si="179">B5699&amp;C5699</f>
        <v>ryanky012014</v>
      </c>
      <c r="B5699" s="16" t="s">
        <v>2274</v>
      </c>
      <c r="C5699" s="16">
        <v>2014</v>
      </c>
      <c r="D5699" s="16">
        <v>6</v>
      </c>
      <c r="E5699" s="16">
        <v>0</v>
      </c>
      <c r="F5699" s="16">
        <v>0</v>
      </c>
      <c r="G5699" s="16">
        <v>0</v>
      </c>
      <c r="H5699" s="16">
        <v>0</v>
      </c>
      <c r="I5699" s="16">
        <v>0</v>
      </c>
      <c r="J5699" s="16">
        <v>0</v>
      </c>
      <c r="K5699" s="16">
        <v>0</v>
      </c>
      <c r="L5699" s="16">
        <v>0</v>
      </c>
      <c r="M5699" s="16">
        <v>0</v>
      </c>
      <c r="N5699" s="16">
        <v>0</v>
      </c>
      <c r="O5699" s="16">
        <v>0</v>
      </c>
      <c r="P5699" s="13" t="str">
        <f t="shared" si="178"/>
        <v>P</v>
      </c>
      <c r="Q5699" s="13">
        <f>IFERROR(VLOOKUP($A5699, 'Fielding Data'!$A$1:$H$12056, 5, 0), 0)</f>
        <v>2</v>
      </c>
      <c r="R5699" s="13">
        <f>IFERROR(VLOOKUP($A5699, 'Fielding Data'!$A$1:$H$12056, 6, 0), 0)</f>
        <v>1</v>
      </c>
      <c r="S5699" s="13">
        <f>IFERROR(VLOOKUP($A5699, 'Fielding Data'!$A$1:$H$12056, 7, 0), 0)</f>
        <v>0</v>
      </c>
      <c r="T5699" s="13">
        <f>IFERROR(VLOOKUP($A5699, 'Fielding Data'!$A$1:$H$12056, 8, 0), 0)</f>
        <v>0</v>
      </c>
      <c r="U5699" s="13">
        <f>SUMIFS('Fielding Data'!E:E, 'Fielding Data'!$A:$A, $A5699)</f>
        <v>2</v>
      </c>
      <c r="V5699" s="13">
        <f>SUMIFS('Fielding Data'!F:F, 'Fielding Data'!$A:$A, $A5699)</f>
        <v>1</v>
      </c>
      <c r="W5699" s="13">
        <f>SUMIFS('Fielding Data'!G:G, 'Fielding Data'!$A:$A, $A5699)</f>
        <v>0</v>
      </c>
      <c r="X5699" s="13">
        <f>SUMIFS('Fielding Data'!H:H, 'Fielding Data'!$A:$A, $A5699)</f>
        <v>0</v>
      </c>
    </row>
    <row r="5700" spans="1:24" x14ac:dyDescent="0.3">
      <c r="A5700" s="13" t="str">
        <f t="shared" si="179"/>
        <v>ryuhy012014</v>
      </c>
      <c r="B5700" s="16" t="s">
        <v>2050</v>
      </c>
      <c r="C5700" s="16">
        <v>2014</v>
      </c>
      <c r="D5700" s="16">
        <v>26</v>
      </c>
      <c r="E5700" s="16">
        <v>47</v>
      </c>
      <c r="F5700" s="16">
        <v>4</v>
      </c>
      <c r="G5700" s="16">
        <v>7</v>
      </c>
      <c r="H5700" s="16">
        <v>2</v>
      </c>
      <c r="I5700" s="16">
        <v>0</v>
      </c>
      <c r="J5700" s="16">
        <v>0</v>
      </c>
      <c r="K5700" s="16">
        <v>2</v>
      </c>
      <c r="L5700" s="16">
        <v>0</v>
      </c>
      <c r="M5700" s="16">
        <v>0</v>
      </c>
      <c r="N5700" s="16">
        <v>1</v>
      </c>
      <c r="O5700" s="16">
        <v>17</v>
      </c>
      <c r="P5700" s="13" t="str">
        <f t="shared" si="178"/>
        <v>P</v>
      </c>
      <c r="Q5700" s="13">
        <f>IFERROR(VLOOKUP($A5700, 'Fielding Data'!$A$1:$H$12056, 5, 0), 0)</f>
        <v>7</v>
      </c>
      <c r="R5700" s="13">
        <f>IFERROR(VLOOKUP($A5700, 'Fielding Data'!$A$1:$H$12056, 6, 0), 0)</f>
        <v>25</v>
      </c>
      <c r="S5700" s="13">
        <f>IFERROR(VLOOKUP($A5700, 'Fielding Data'!$A$1:$H$12056, 7, 0), 0)</f>
        <v>1</v>
      </c>
      <c r="T5700" s="13">
        <f>IFERROR(VLOOKUP($A5700, 'Fielding Data'!$A$1:$H$12056, 8, 0), 0)</f>
        <v>3</v>
      </c>
      <c r="U5700" s="13">
        <f>SUMIFS('Fielding Data'!E:E, 'Fielding Data'!$A:$A, $A5700)</f>
        <v>7</v>
      </c>
      <c r="V5700" s="13">
        <f>SUMIFS('Fielding Data'!F:F, 'Fielding Data'!$A:$A, $A5700)</f>
        <v>25</v>
      </c>
      <c r="W5700" s="13">
        <f>SUMIFS('Fielding Data'!G:G, 'Fielding Data'!$A:$A, $A5700)</f>
        <v>1</v>
      </c>
      <c r="X5700" s="13">
        <f>SUMIFS('Fielding Data'!H:H, 'Fielding Data'!$A:$A, $A5700)</f>
        <v>3</v>
      </c>
    </row>
    <row r="5701" spans="1:24" x14ac:dyDescent="0.3">
      <c r="A5701" s="13" t="str">
        <f t="shared" si="179"/>
        <v>rzepcma012014</v>
      </c>
      <c r="B5701" s="16" t="s">
        <v>1177</v>
      </c>
      <c r="C5701" s="16">
        <v>2014</v>
      </c>
      <c r="D5701" s="16">
        <v>73</v>
      </c>
      <c r="E5701" s="16">
        <v>0</v>
      </c>
      <c r="F5701" s="16">
        <v>0</v>
      </c>
      <c r="G5701" s="16">
        <v>0</v>
      </c>
      <c r="H5701" s="16">
        <v>0</v>
      </c>
      <c r="I5701" s="16">
        <v>0</v>
      </c>
      <c r="J5701" s="16">
        <v>0</v>
      </c>
      <c r="K5701" s="16">
        <v>0</v>
      </c>
      <c r="L5701" s="16">
        <v>0</v>
      </c>
      <c r="M5701" s="16">
        <v>0</v>
      </c>
      <c r="N5701" s="16">
        <v>0</v>
      </c>
      <c r="O5701" s="16">
        <v>0</v>
      </c>
      <c r="P5701" s="13" t="str">
        <f t="shared" si="178"/>
        <v>P</v>
      </c>
      <c r="Q5701" s="13">
        <f>IFERROR(VLOOKUP($A5701, 'Fielding Data'!$A$1:$H$12056, 5, 0), 0)</f>
        <v>3</v>
      </c>
      <c r="R5701" s="13">
        <f>IFERROR(VLOOKUP($A5701, 'Fielding Data'!$A$1:$H$12056, 6, 0), 0)</f>
        <v>5</v>
      </c>
      <c r="S5701" s="13">
        <f>IFERROR(VLOOKUP($A5701, 'Fielding Data'!$A$1:$H$12056, 7, 0), 0)</f>
        <v>1</v>
      </c>
      <c r="T5701" s="13">
        <f>IFERROR(VLOOKUP($A5701, 'Fielding Data'!$A$1:$H$12056, 8, 0), 0)</f>
        <v>0</v>
      </c>
      <c r="U5701" s="13">
        <f>SUMIFS('Fielding Data'!E:E, 'Fielding Data'!$A:$A, $A5701)</f>
        <v>3</v>
      </c>
      <c r="V5701" s="13">
        <f>SUMIFS('Fielding Data'!F:F, 'Fielding Data'!$A:$A, $A5701)</f>
        <v>5</v>
      </c>
      <c r="W5701" s="13">
        <f>SUMIFS('Fielding Data'!G:G, 'Fielding Data'!$A:$A, $A5701)</f>
        <v>1</v>
      </c>
      <c r="X5701" s="13">
        <f>SUMIFS('Fielding Data'!H:H, 'Fielding Data'!$A:$A, $A5701)</f>
        <v>0</v>
      </c>
    </row>
    <row r="5702" spans="1:24" x14ac:dyDescent="0.3">
      <c r="A5702" s="13" t="str">
        <f t="shared" si="179"/>
        <v>sabatcc012014</v>
      </c>
      <c r="B5702" s="16" t="s">
        <v>273</v>
      </c>
      <c r="C5702" s="16">
        <v>2014</v>
      </c>
      <c r="D5702" s="16">
        <v>8</v>
      </c>
      <c r="E5702" s="16">
        <v>2</v>
      </c>
      <c r="F5702" s="16">
        <v>0</v>
      </c>
      <c r="G5702" s="16">
        <v>0</v>
      </c>
      <c r="H5702" s="16">
        <v>0</v>
      </c>
      <c r="I5702" s="16">
        <v>0</v>
      </c>
      <c r="J5702" s="16">
        <v>0</v>
      </c>
      <c r="K5702" s="16">
        <v>0</v>
      </c>
      <c r="L5702" s="16">
        <v>0</v>
      </c>
      <c r="M5702" s="16">
        <v>0</v>
      </c>
      <c r="N5702" s="16">
        <v>0</v>
      </c>
      <c r="O5702" s="16">
        <v>0</v>
      </c>
      <c r="P5702" s="13" t="str">
        <f t="shared" si="178"/>
        <v>P</v>
      </c>
      <c r="Q5702" s="13">
        <f>IFERROR(VLOOKUP($A5702, 'Fielding Data'!$A$1:$H$12056, 5, 0), 0)</f>
        <v>1</v>
      </c>
      <c r="R5702" s="13">
        <f>IFERROR(VLOOKUP($A5702, 'Fielding Data'!$A$1:$H$12056, 6, 0), 0)</f>
        <v>5</v>
      </c>
      <c r="S5702" s="13">
        <f>IFERROR(VLOOKUP($A5702, 'Fielding Data'!$A$1:$H$12056, 7, 0), 0)</f>
        <v>0</v>
      </c>
      <c r="T5702" s="13">
        <f>IFERROR(VLOOKUP($A5702, 'Fielding Data'!$A$1:$H$12056, 8, 0), 0)</f>
        <v>0</v>
      </c>
      <c r="U5702" s="13">
        <f>SUMIFS('Fielding Data'!E:E, 'Fielding Data'!$A:$A, $A5702)</f>
        <v>1</v>
      </c>
      <c r="V5702" s="13">
        <f>SUMIFS('Fielding Data'!F:F, 'Fielding Data'!$A:$A, $A5702)</f>
        <v>5</v>
      </c>
      <c r="W5702" s="13">
        <f>SUMIFS('Fielding Data'!G:G, 'Fielding Data'!$A:$A, $A5702)</f>
        <v>0</v>
      </c>
      <c r="X5702" s="13">
        <f>SUMIFS('Fielding Data'!H:H, 'Fielding Data'!$A:$A, $A5702)</f>
        <v>0</v>
      </c>
    </row>
    <row r="5703" spans="1:24" x14ac:dyDescent="0.3">
      <c r="A5703" s="13" t="str">
        <f t="shared" si="179"/>
        <v>sadleca022014</v>
      </c>
      <c r="B5703" s="16" t="s">
        <v>2275</v>
      </c>
      <c r="C5703" s="16">
        <v>2014</v>
      </c>
      <c r="D5703" s="16">
        <v>6</v>
      </c>
      <c r="E5703" s="16">
        <v>0</v>
      </c>
      <c r="F5703" s="16">
        <v>0</v>
      </c>
      <c r="G5703" s="16">
        <v>0</v>
      </c>
      <c r="H5703" s="16">
        <v>0</v>
      </c>
      <c r="I5703" s="16">
        <v>0</v>
      </c>
      <c r="J5703" s="16">
        <v>0</v>
      </c>
      <c r="K5703" s="16">
        <v>0</v>
      </c>
      <c r="L5703" s="16">
        <v>0</v>
      </c>
      <c r="M5703" s="16">
        <v>0</v>
      </c>
      <c r="N5703" s="16">
        <v>0</v>
      </c>
      <c r="O5703" s="16">
        <v>0</v>
      </c>
      <c r="P5703" s="13" t="str">
        <f t="shared" si="178"/>
        <v>P</v>
      </c>
      <c r="Q5703" s="13">
        <f>IFERROR(VLOOKUP($A5703, 'Fielding Data'!$A$1:$H$12056, 5, 0), 0)</f>
        <v>3</v>
      </c>
      <c r="R5703" s="13">
        <f>IFERROR(VLOOKUP($A5703, 'Fielding Data'!$A$1:$H$12056, 6, 0), 0)</f>
        <v>1</v>
      </c>
      <c r="S5703" s="13">
        <f>IFERROR(VLOOKUP($A5703, 'Fielding Data'!$A$1:$H$12056, 7, 0), 0)</f>
        <v>0</v>
      </c>
      <c r="T5703" s="13">
        <f>IFERROR(VLOOKUP($A5703, 'Fielding Data'!$A$1:$H$12056, 8, 0), 0)</f>
        <v>0</v>
      </c>
      <c r="U5703" s="13">
        <f>SUMIFS('Fielding Data'!E:E, 'Fielding Data'!$A:$A, $A5703)</f>
        <v>3</v>
      </c>
      <c r="V5703" s="13">
        <f>SUMIFS('Fielding Data'!F:F, 'Fielding Data'!$A:$A, $A5703)</f>
        <v>1</v>
      </c>
      <c r="W5703" s="13">
        <f>SUMIFS('Fielding Data'!G:G, 'Fielding Data'!$A:$A, $A5703)</f>
        <v>0</v>
      </c>
      <c r="X5703" s="13">
        <f>SUMIFS('Fielding Data'!H:H, 'Fielding Data'!$A:$A, $A5703)</f>
        <v>0</v>
      </c>
    </row>
    <row r="5704" spans="1:24" x14ac:dyDescent="0.3">
      <c r="A5704" s="13" t="str">
        <f t="shared" si="179"/>
        <v>salasfe012014</v>
      </c>
      <c r="B5704" s="16" t="s">
        <v>1371</v>
      </c>
      <c r="C5704" s="16">
        <v>2014</v>
      </c>
      <c r="D5704" s="16">
        <v>57</v>
      </c>
      <c r="E5704" s="16">
        <v>0</v>
      </c>
      <c r="F5704" s="16">
        <v>0</v>
      </c>
      <c r="G5704" s="16">
        <v>0</v>
      </c>
      <c r="H5704" s="16">
        <v>0</v>
      </c>
      <c r="I5704" s="16">
        <v>0</v>
      </c>
      <c r="J5704" s="16">
        <v>0</v>
      </c>
      <c r="K5704" s="16">
        <v>0</v>
      </c>
      <c r="L5704" s="16">
        <v>0</v>
      </c>
      <c r="M5704" s="16">
        <v>0</v>
      </c>
      <c r="N5704" s="16">
        <v>0</v>
      </c>
      <c r="O5704" s="16">
        <v>0</v>
      </c>
      <c r="P5704" s="13" t="str">
        <f t="shared" si="178"/>
        <v>P</v>
      </c>
      <c r="Q5704" s="13">
        <f>IFERROR(VLOOKUP($A5704, 'Fielding Data'!$A$1:$H$12056, 5, 0), 0)</f>
        <v>6</v>
      </c>
      <c r="R5704" s="13">
        <f>IFERROR(VLOOKUP($A5704, 'Fielding Data'!$A$1:$H$12056, 6, 0), 0)</f>
        <v>7</v>
      </c>
      <c r="S5704" s="13">
        <f>IFERROR(VLOOKUP($A5704, 'Fielding Data'!$A$1:$H$12056, 7, 0), 0)</f>
        <v>0</v>
      </c>
      <c r="T5704" s="13">
        <f>IFERROR(VLOOKUP($A5704, 'Fielding Data'!$A$1:$H$12056, 8, 0), 0)</f>
        <v>1</v>
      </c>
      <c r="U5704" s="13">
        <f>SUMIFS('Fielding Data'!E:E, 'Fielding Data'!$A:$A, $A5704)</f>
        <v>6</v>
      </c>
      <c r="V5704" s="13">
        <f>SUMIFS('Fielding Data'!F:F, 'Fielding Data'!$A:$A, $A5704)</f>
        <v>7</v>
      </c>
      <c r="W5704" s="13">
        <f>SUMIFS('Fielding Data'!G:G, 'Fielding Data'!$A:$A, $A5704)</f>
        <v>0</v>
      </c>
      <c r="X5704" s="13">
        <f>SUMIFS('Fielding Data'!H:H, 'Fielding Data'!$A:$A, $A5704)</f>
        <v>1</v>
      </c>
    </row>
    <row r="5705" spans="1:24" x14ac:dyDescent="0.3">
      <c r="A5705" s="13" t="str">
        <f t="shared" si="179"/>
        <v>salazda012014</v>
      </c>
      <c r="B5705" s="16" t="s">
        <v>2051</v>
      </c>
      <c r="C5705" s="16">
        <v>2014</v>
      </c>
      <c r="D5705" s="16">
        <v>20</v>
      </c>
      <c r="E5705" s="16">
        <v>3</v>
      </c>
      <c r="F5705" s="16">
        <v>0</v>
      </c>
      <c r="G5705" s="16">
        <v>0</v>
      </c>
      <c r="H5705" s="16">
        <v>0</v>
      </c>
      <c r="I5705" s="16">
        <v>0</v>
      </c>
      <c r="J5705" s="16">
        <v>0</v>
      </c>
      <c r="K5705" s="16">
        <v>0</v>
      </c>
      <c r="L5705" s="16">
        <v>0</v>
      </c>
      <c r="M5705" s="16">
        <v>0</v>
      </c>
      <c r="N5705" s="16">
        <v>0</v>
      </c>
      <c r="O5705" s="16">
        <v>3</v>
      </c>
      <c r="P5705" s="13" t="str">
        <f t="shared" si="178"/>
        <v>P</v>
      </c>
      <c r="Q5705" s="13">
        <f>IFERROR(VLOOKUP($A5705, 'Fielding Data'!$A$1:$H$12056, 5, 0), 0)</f>
        <v>3</v>
      </c>
      <c r="R5705" s="13">
        <f>IFERROR(VLOOKUP($A5705, 'Fielding Data'!$A$1:$H$12056, 6, 0), 0)</f>
        <v>6</v>
      </c>
      <c r="S5705" s="13">
        <f>IFERROR(VLOOKUP($A5705, 'Fielding Data'!$A$1:$H$12056, 7, 0), 0)</f>
        <v>0</v>
      </c>
      <c r="T5705" s="13">
        <f>IFERROR(VLOOKUP($A5705, 'Fielding Data'!$A$1:$H$12056, 8, 0), 0)</f>
        <v>1</v>
      </c>
      <c r="U5705" s="13">
        <f>SUMIFS('Fielding Data'!E:E, 'Fielding Data'!$A:$A, $A5705)</f>
        <v>3</v>
      </c>
      <c r="V5705" s="13">
        <f>SUMIFS('Fielding Data'!F:F, 'Fielding Data'!$A:$A, $A5705)</f>
        <v>6</v>
      </c>
      <c r="W5705" s="13">
        <f>SUMIFS('Fielding Data'!G:G, 'Fielding Data'!$A:$A, $A5705)</f>
        <v>0</v>
      </c>
      <c r="X5705" s="13">
        <f>SUMIFS('Fielding Data'!H:H, 'Fielding Data'!$A:$A, $A5705)</f>
        <v>1</v>
      </c>
    </row>
    <row r="5706" spans="1:24" x14ac:dyDescent="0.3">
      <c r="A5706" s="13" t="str">
        <f t="shared" si="179"/>
        <v>salech012014</v>
      </c>
      <c r="B5706" s="16" t="s">
        <v>1372</v>
      </c>
      <c r="C5706" s="16">
        <v>2014</v>
      </c>
      <c r="D5706" s="16">
        <v>26</v>
      </c>
      <c r="E5706" s="16">
        <v>3</v>
      </c>
      <c r="F5706" s="16">
        <v>0</v>
      </c>
      <c r="G5706" s="16">
        <v>0</v>
      </c>
      <c r="H5706" s="16">
        <v>0</v>
      </c>
      <c r="I5706" s="16">
        <v>0</v>
      </c>
      <c r="J5706" s="16">
        <v>0</v>
      </c>
      <c r="K5706" s="16">
        <v>0</v>
      </c>
      <c r="L5706" s="16">
        <v>0</v>
      </c>
      <c r="M5706" s="16">
        <v>0</v>
      </c>
      <c r="N5706" s="16">
        <v>0</v>
      </c>
      <c r="O5706" s="16">
        <v>2</v>
      </c>
      <c r="P5706" s="13" t="str">
        <f t="shared" si="178"/>
        <v>P</v>
      </c>
      <c r="Q5706" s="13">
        <f>IFERROR(VLOOKUP($A5706, 'Fielding Data'!$A$1:$H$12056, 5, 0), 0)</f>
        <v>4</v>
      </c>
      <c r="R5706" s="13">
        <f>IFERROR(VLOOKUP($A5706, 'Fielding Data'!$A$1:$H$12056, 6, 0), 0)</f>
        <v>13</v>
      </c>
      <c r="S5706" s="13">
        <f>IFERROR(VLOOKUP($A5706, 'Fielding Data'!$A$1:$H$12056, 7, 0), 0)</f>
        <v>0</v>
      </c>
      <c r="T5706" s="13">
        <f>IFERROR(VLOOKUP($A5706, 'Fielding Data'!$A$1:$H$12056, 8, 0), 0)</f>
        <v>0</v>
      </c>
      <c r="U5706" s="13">
        <f>SUMIFS('Fielding Data'!E:E, 'Fielding Data'!$A:$A, $A5706)</f>
        <v>4</v>
      </c>
      <c r="V5706" s="13">
        <f>SUMIFS('Fielding Data'!F:F, 'Fielding Data'!$A:$A, $A5706)</f>
        <v>13</v>
      </c>
      <c r="W5706" s="13">
        <f>SUMIFS('Fielding Data'!G:G, 'Fielding Data'!$A:$A, $A5706)</f>
        <v>0</v>
      </c>
      <c r="X5706" s="13">
        <f>SUMIFS('Fielding Data'!H:H, 'Fielding Data'!$A:$A, $A5706)</f>
        <v>0</v>
      </c>
    </row>
    <row r="5707" spans="1:24" x14ac:dyDescent="0.3">
      <c r="A5707" s="13" t="str">
        <f t="shared" si="179"/>
        <v>saltaja012014</v>
      </c>
      <c r="B5707" s="16" t="s">
        <v>846</v>
      </c>
      <c r="C5707" s="16">
        <v>2014</v>
      </c>
      <c r="D5707" s="16">
        <v>114</v>
      </c>
      <c r="E5707" s="16">
        <v>373</v>
      </c>
      <c r="F5707" s="16">
        <v>43</v>
      </c>
      <c r="G5707" s="16">
        <v>82</v>
      </c>
      <c r="H5707" s="16">
        <v>20</v>
      </c>
      <c r="I5707" s="16">
        <v>0</v>
      </c>
      <c r="J5707" s="16">
        <v>11</v>
      </c>
      <c r="K5707" s="16">
        <v>44</v>
      </c>
      <c r="L5707" s="16">
        <v>0</v>
      </c>
      <c r="M5707" s="16">
        <v>1</v>
      </c>
      <c r="N5707" s="16">
        <v>55</v>
      </c>
      <c r="O5707" s="16">
        <v>143</v>
      </c>
      <c r="P5707" s="13" t="str">
        <f t="shared" si="178"/>
        <v>C</v>
      </c>
      <c r="Q5707" s="13">
        <f>IFERROR(VLOOKUP($A5707, 'Fielding Data'!$A$1:$H$12056, 5, 0), 0)</f>
        <v>741</v>
      </c>
      <c r="R5707" s="13">
        <f>IFERROR(VLOOKUP($A5707, 'Fielding Data'!$A$1:$H$12056, 6, 0), 0)</f>
        <v>45</v>
      </c>
      <c r="S5707" s="13">
        <f>IFERROR(VLOOKUP($A5707, 'Fielding Data'!$A$1:$H$12056, 7, 0), 0)</f>
        <v>15</v>
      </c>
      <c r="T5707" s="13">
        <f>IFERROR(VLOOKUP($A5707, 'Fielding Data'!$A$1:$H$12056, 8, 0), 0)</f>
        <v>6</v>
      </c>
      <c r="U5707" s="13">
        <f>SUMIFS('Fielding Data'!E:E, 'Fielding Data'!$A:$A, $A5707)</f>
        <v>741</v>
      </c>
      <c r="V5707" s="13">
        <f>SUMIFS('Fielding Data'!F:F, 'Fielding Data'!$A:$A, $A5707)</f>
        <v>45</v>
      </c>
      <c r="W5707" s="13">
        <f>SUMIFS('Fielding Data'!G:G, 'Fielding Data'!$A:$A, $A5707)</f>
        <v>15</v>
      </c>
      <c r="X5707" s="13">
        <f>SUMIFS('Fielding Data'!H:H, 'Fielding Data'!$A:$A, $A5707)</f>
        <v>6</v>
      </c>
    </row>
    <row r="5708" spans="1:24" x14ac:dyDescent="0.3">
      <c r="A5708" s="13" t="str">
        <f t="shared" si="179"/>
        <v>sanchaa012014</v>
      </c>
      <c r="B5708" s="16" t="s">
        <v>2276</v>
      </c>
      <c r="C5708" s="16">
        <v>2014</v>
      </c>
      <c r="D5708" s="16">
        <v>24</v>
      </c>
      <c r="E5708" s="16">
        <v>0</v>
      </c>
      <c r="F5708" s="16">
        <v>0</v>
      </c>
      <c r="G5708" s="16">
        <v>0</v>
      </c>
      <c r="H5708" s="16">
        <v>0</v>
      </c>
      <c r="I5708" s="16">
        <v>0</v>
      </c>
      <c r="J5708" s="16">
        <v>0</v>
      </c>
      <c r="K5708" s="16">
        <v>0</v>
      </c>
      <c r="L5708" s="16">
        <v>0</v>
      </c>
      <c r="M5708" s="16">
        <v>0</v>
      </c>
      <c r="N5708" s="16">
        <v>0</v>
      </c>
      <c r="O5708" s="16">
        <v>0</v>
      </c>
      <c r="P5708" s="13" t="str">
        <f t="shared" si="178"/>
        <v>P</v>
      </c>
      <c r="Q5708" s="13">
        <f>IFERROR(VLOOKUP($A5708, 'Fielding Data'!$A$1:$H$12056, 5, 0), 0)</f>
        <v>0</v>
      </c>
      <c r="R5708" s="13">
        <f>IFERROR(VLOOKUP($A5708, 'Fielding Data'!$A$1:$H$12056, 6, 0), 0)</f>
        <v>11</v>
      </c>
      <c r="S5708" s="13">
        <f>IFERROR(VLOOKUP($A5708, 'Fielding Data'!$A$1:$H$12056, 7, 0), 0)</f>
        <v>1</v>
      </c>
      <c r="T5708" s="13">
        <f>IFERROR(VLOOKUP($A5708, 'Fielding Data'!$A$1:$H$12056, 8, 0), 0)</f>
        <v>0</v>
      </c>
      <c r="U5708" s="13">
        <f>SUMIFS('Fielding Data'!E:E, 'Fielding Data'!$A:$A, $A5708)</f>
        <v>0</v>
      </c>
      <c r="V5708" s="13">
        <f>SUMIFS('Fielding Data'!F:F, 'Fielding Data'!$A:$A, $A5708)</f>
        <v>11</v>
      </c>
      <c r="W5708" s="13">
        <f>SUMIFS('Fielding Data'!G:G, 'Fielding Data'!$A:$A, $A5708)</f>
        <v>1</v>
      </c>
      <c r="X5708" s="13">
        <f>SUMIFS('Fielding Data'!H:H, 'Fielding Data'!$A:$A, $A5708)</f>
        <v>0</v>
      </c>
    </row>
    <row r="5709" spans="1:24" x14ac:dyDescent="0.3">
      <c r="A5709" s="13" t="str">
        <f t="shared" si="179"/>
        <v>sanchan012014</v>
      </c>
      <c r="B5709" s="16" t="s">
        <v>724</v>
      </c>
      <c r="C5709" s="16">
        <v>2014</v>
      </c>
      <c r="D5709" s="16">
        <v>22</v>
      </c>
      <c r="E5709" s="16">
        <v>5</v>
      </c>
      <c r="F5709" s="16">
        <v>0</v>
      </c>
      <c r="G5709" s="16">
        <v>1</v>
      </c>
      <c r="H5709" s="16">
        <v>1</v>
      </c>
      <c r="I5709" s="16">
        <v>0</v>
      </c>
      <c r="J5709" s="16">
        <v>0</v>
      </c>
      <c r="K5709" s="16">
        <v>1</v>
      </c>
      <c r="L5709" s="16">
        <v>0</v>
      </c>
      <c r="M5709" s="16">
        <v>0</v>
      </c>
      <c r="N5709" s="16">
        <v>0</v>
      </c>
      <c r="O5709" s="16">
        <v>3</v>
      </c>
      <c r="P5709" s="13" t="str">
        <f t="shared" si="178"/>
        <v>P</v>
      </c>
      <c r="Q5709" s="13">
        <f>IFERROR(VLOOKUP($A5709, 'Fielding Data'!$A$1:$H$12056, 5, 0), 0)</f>
        <v>11</v>
      </c>
      <c r="R5709" s="13">
        <f>IFERROR(VLOOKUP($A5709, 'Fielding Data'!$A$1:$H$12056, 6, 0), 0)</f>
        <v>18</v>
      </c>
      <c r="S5709" s="13">
        <f>IFERROR(VLOOKUP($A5709, 'Fielding Data'!$A$1:$H$12056, 7, 0), 0)</f>
        <v>0</v>
      </c>
      <c r="T5709" s="13">
        <f>IFERROR(VLOOKUP($A5709, 'Fielding Data'!$A$1:$H$12056, 8, 0), 0)</f>
        <v>2</v>
      </c>
      <c r="U5709" s="13">
        <f>SUMIFS('Fielding Data'!E:E, 'Fielding Data'!$A:$A, $A5709)</f>
        <v>11</v>
      </c>
      <c r="V5709" s="13">
        <f>SUMIFS('Fielding Data'!F:F, 'Fielding Data'!$A:$A, $A5709)</f>
        <v>18</v>
      </c>
      <c r="W5709" s="13">
        <f>SUMIFS('Fielding Data'!G:G, 'Fielding Data'!$A:$A, $A5709)</f>
        <v>0</v>
      </c>
      <c r="X5709" s="13">
        <f>SUMIFS('Fielding Data'!H:H, 'Fielding Data'!$A:$A, $A5709)</f>
        <v>2</v>
      </c>
    </row>
    <row r="5710" spans="1:24" x14ac:dyDescent="0.3">
      <c r="A5710" s="13" t="str">
        <f t="shared" si="179"/>
        <v>sanchca012014</v>
      </c>
      <c r="B5710" s="16" t="s">
        <v>2277</v>
      </c>
      <c r="C5710" s="16">
        <v>2014</v>
      </c>
      <c r="D5710" s="16">
        <v>28</v>
      </c>
      <c r="E5710" s="16">
        <v>100</v>
      </c>
      <c r="F5710" s="16">
        <v>6</v>
      </c>
      <c r="G5710" s="16">
        <v>25</v>
      </c>
      <c r="H5710" s="16">
        <v>5</v>
      </c>
      <c r="I5710" s="16">
        <v>0</v>
      </c>
      <c r="J5710" s="16">
        <v>0</v>
      </c>
      <c r="K5710" s="16">
        <v>5</v>
      </c>
      <c r="L5710" s="16">
        <v>1</v>
      </c>
      <c r="M5710" s="16">
        <v>1</v>
      </c>
      <c r="N5710" s="16">
        <v>3</v>
      </c>
      <c r="O5710" s="16">
        <v>25</v>
      </c>
      <c r="P5710" s="13" t="str">
        <f t="shared" si="178"/>
        <v>2B</v>
      </c>
      <c r="Q5710" s="13">
        <f>IFERROR(VLOOKUP($A5710, 'Fielding Data'!$A$1:$H$12056, 5, 0), 0)</f>
        <v>49</v>
      </c>
      <c r="R5710" s="13">
        <f>IFERROR(VLOOKUP($A5710, 'Fielding Data'!$A$1:$H$12056, 6, 0), 0)</f>
        <v>72</v>
      </c>
      <c r="S5710" s="13">
        <f>IFERROR(VLOOKUP($A5710, 'Fielding Data'!$A$1:$H$12056, 7, 0), 0)</f>
        <v>1</v>
      </c>
      <c r="T5710" s="13">
        <f>IFERROR(VLOOKUP($A5710, 'Fielding Data'!$A$1:$H$12056, 8, 0), 0)</f>
        <v>18</v>
      </c>
      <c r="U5710" s="13">
        <f>SUMIFS('Fielding Data'!E:E, 'Fielding Data'!$A:$A, $A5710)</f>
        <v>50</v>
      </c>
      <c r="V5710" s="13">
        <f>SUMIFS('Fielding Data'!F:F, 'Fielding Data'!$A:$A, $A5710)</f>
        <v>77</v>
      </c>
      <c r="W5710" s="13">
        <f>SUMIFS('Fielding Data'!G:G, 'Fielding Data'!$A:$A, $A5710)</f>
        <v>1</v>
      </c>
      <c r="X5710" s="13">
        <f>SUMIFS('Fielding Data'!H:H, 'Fielding Data'!$A:$A, $A5710)</f>
        <v>18</v>
      </c>
    </row>
    <row r="5711" spans="1:24" x14ac:dyDescent="0.3">
      <c r="A5711" s="13" t="str">
        <f t="shared" si="179"/>
        <v>sanchga012014</v>
      </c>
      <c r="B5711" s="16" t="s">
        <v>1006</v>
      </c>
      <c r="C5711" s="16">
        <v>2014</v>
      </c>
      <c r="D5711" s="16">
        <v>123</v>
      </c>
      <c r="E5711" s="16">
        <v>262</v>
      </c>
      <c r="F5711" s="16">
        <v>31</v>
      </c>
      <c r="G5711" s="16">
        <v>60</v>
      </c>
      <c r="H5711" s="16">
        <v>18</v>
      </c>
      <c r="I5711" s="16">
        <v>1</v>
      </c>
      <c r="J5711" s="16">
        <v>7</v>
      </c>
      <c r="K5711" s="16">
        <v>33</v>
      </c>
      <c r="L5711" s="16">
        <v>2</v>
      </c>
      <c r="M5711" s="16">
        <v>0</v>
      </c>
      <c r="N5711" s="16">
        <v>23</v>
      </c>
      <c r="O5711" s="16">
        <v>58</v>
      </c>
      <c r="P5711" s="13" t="str">
        <f t="shared" si="178"/>
        <v>1B</v>
      </c>
      <c r="Q5711" s="13">
        <f>IFERROR(VLOOKUP($A5711, 'Fielding Data'!$A$1:$H$12056, 5, 0), 0)</f>
        <v>554</v>
      </c>
      <c r="R5711" s="13">
        <f>IFERROR(VLOOKUP($A5711, 'Fielding Data'!$A$1:$H$12056, 6, 0), 0)</f>
        <v>38</v>
      </c>
      <c r="S5711" s="13">
        <f>IFERROR(VLOOKUP($A5711, 'Fielding Data'!$A$1:$H$12056, 7, 0), 0)</f>
        <v>3</v>
      </c>
      <c r="T5711" s="13">
        <f>IFERROR(VLOOKUP($A5711, 'Fielding Data'!$A$1:$H$12056, 8, 0), 0)</f>
        <v>46</v>
      </c>
      <c r="U5711" s="13">
        <f>SUMIFS('Fielding Data'!E:E, 'Fielding Data'!$A:$A, $A5711)</f>
        <v>554</v>
      </c>
      <c r="V5711" s="13">
        <f>SUMIFS('Fielding Data'!F:F, 'Fielding Data'!$A:$A, $A5711)</f>
        <v>38</v>
      </c>
      <c r="W5711" s="13">
        <f>SUMIFS('Fielding Data'!G:G, 'Fielding Data'!$A:$A, $A5711)</f>
        <v>3</v>
      </c>
      <c r="X5711" s="13">
        <f>SUMIFS('Fielding Data'!H:H, 'Fielding Data'!$A:$A, $A5711)</f>
        <v>46</v>
      </c>
    </row>
    <row r="5712" spans="1:24" x14ac:dyDescent="0.3">
      <c r="A5712" s="13" t="str">
        <f t="shared" si="179"/>
        <v>sanchhe012014</v>
      </c>
      <c r="B5712" s="16" t="s">
        <v>1604</v>
      </c>
      <c r="C5712" s="16">
        <v>2014</v>
      </c>
      <c r="D5712" s="16">
        <v>66</v>
      </c>
      <c r="E5712" s="16">
        <v>163</v>
      </c>
      <c r="F5712" s="16">
        <v>8</v>
      </c>
      <c r="G5712" s="16">
        <v>32</v>
      </c>
      <c r="H5712" s="16">
        <v>8</v>
      </c>
      <c r="I5712" s="16">
        <v>0</v>
      </c>
      <c r="J5712" s="16">
        <v>3</v>
      </c>
      <c r="K5712" s="16">
        <v>28</v>
      </c>
      <c r="L5712" s="16">
        <v>0</v>
      </c>
      <c r="M5712" s="16">
        <v>1</v>
      </c>
      <c r="N5712" s="16">
        <v>8</v>
      </c>
      <c r="O5712" s="16">
        <v>55</v>
      </c>
      <c r="P5712" s="13" t="str">
        <f t="shared" si="178"/>
        <v>1B</v>
      </c>
      <c r="Q5712" s="13">
        <f>IFERROR(VLOOKUP($A5712, 'Fielding Data'!$A$1:$H$12056, 5, 0), 0)</f>
        <v>6</v>
      </c>
      <c r="R5712" s="13">
        <f>IFERROR(VLOOKUP($A5712, 'Fielding Data'!$A$1:$H$12056, 6, 0), 0)</f>
        <v>1</v>
      </c>
      <c r="S5712" s="13">
        <f>IFERROR(VLOOKUP($A5712, 'Fielding Data'!$A$1:$H$12056, 7, 0), 0)</f>
        <v>0</v>
      </c>
      <c r="T5712" s="13">
        <f>IFERROR(VLOOKUP($A5712, 'Fielding Data'!$A$1:$H$12056, 8, 0), 0)</f>
        <v>0</v>
      </c>
      <c r="U5712" s="13">
        <f>SUMIFS('Fielding Data'!E:E, 'Fielding Data'!$A:$A, $A5712)</f>
        <v>267</v>
      </c>
      <c r="V5712" s="13">
        <f>SUMIFS('Fielding Data'!F:F, 'Fielding Data'!$A:$A, $A5712)</f>
        <v>29</v>
      </c>
      <c r="W5712" s="13">
        <f>SUMIFS('Fielding Data'!G:G, 'Fielding Data'!$A:$A, $A5712)</f>
        <v>3</v>
      </c>
      <c r="X5712" s="13">
        <f>SUMIFS('Fielding Data'!H:H, 'Fielding Data'!$A:$A, $A5712)</f>
        <v>1</v>
      </c>
    </row>
    <row r="5713" spans="1:24" x14ac:dyDescent="0.3">
      <c r="A5713" s="13" t="str">
        <f t="shared" si="179"/>
        <v>sanchto012014</v>
      </c>
      <c r="B5713" s="16" t="s">
        <v>2052</v>
      </c>
      <c r="C5713" s="16">
        <v>2014</v>
      </c>
      <c r="D5713" s="16">
        <v>26</v>
      </c>
      <c r="E5713" s="16">
        <v>75</v>
      </c>
      <c r="F5713" s="16">
        <v>3</v>
      </c>
      <c r="G5713" s="16">
        <v>20</v>
      </c>
      <c r="H5713" s="16">
        <v>1</v>
      </c>
      <c r="I5713" s="16">
        <v>0</v>
      </c>
      <c r="J5713" s="16">
        <v>2</v>
      </c>
      <c r="K5713" s="16">
        <v>13</v>
      </c>
      <c r="L5713" s="16">
        <v>0</v>
      </c>
      <c r="M5713" s="16">
        <v>0</v>
      </c>
      <c r="N5713" s="16">
        <v>3</v>
      </c>
      <c r="O5713" s="16">
        <v>28</v>
      </c>
      <c r="P5713" s="13" t="str">
        <f t="shared" si="178"/>
        <v>C</v>
      </c>
      <c r="Q5713" s="13">
        <f>IFERROR(VLOOKUP($A5713, 'Fielding Data'!$A$1:$H$12056, 5, 0), 0)</f>
        <v>135</v>
      </c>
      <c r="R5713" s="13">
        <f>IFERROR(VLOOKUP($A5713, 'Fielding Data'!$A$1:$H$12056, 6, 0), 0)</f>
        <v>10</v>
      </c>
      <c r="S5713" s="13">
        <f>IFERROR(VLOOKUP($A5713, 'Fielding Data'!$A$1:$H$12056, 7, 0), 0)</f>
        <v>5</v>
      </c>
      <c r="T5713" s="13">
        <f>IFERROR(VLOOKUP($A5713, 'Fielding Data'!$A$1:$H$12056, 8, 0), 0)</f>
        <v>0</v>
      </c>
      <c r="U5713" s="13">
        <f>SUMIFS('Fielding Data'!E:E, 'Fielding Data'!$A:$A, $A5713)</f>
        <v>135</v>
      </c>
      <c r="V5713" s="13">
        <f>SUMIFS('Fielding Data'!F:F, 'Fielding Data'!$A:$A, $A5713)</f>
        <v>10</v>
      </c>
      <c r="W5713" s="13">
        <f>SUMIFS('Fielding Data'!G:G, 'Fielding Data'!$A:$A, $A5713)</f>
        <v>5</v>
      </c>
      <c r="X5713" s="13">
        <f>SUMIFS('Fielding Data'!H:H, 'Fielding Data'!$A:$A, $A5713)</f>
        <v>0</v>
      </c>
    </row>
    <row r="5714" spans="1:24" x14ac:dyDescent="0.3">
      <c r="A5714" s="13" t="str">
        <f t="shared" si="179"/>
        <v>sandopa012014</v>
      </c>
      <c r="B5714" s="16" t="s">
        <v>1007</v>
      </c>
      <c r="C5714" s="16">
        <v>2014</v>
      </c>
      <c r="D5714" s="16">
        <v>157</v>
      </c>
      <c r="E5714" s="16">
        <v>588</v>
      </c>
      <c r="F5714" s="16">
        <v>68</v>
      </c>
      <c r="G5714" s="16">
        <v>164</v>
      </c>
      <c r="H5714" s="16">
        <v>26</v>
      </c>
      <c r="I5714" s="16">
        <v>3</v>
      </c>
      <c r="J5714" s="16">
        <v>16</v>
      </c>
      <c r="K5714" s="16">
        <v>73</v>
      </c>
      <c r="L5714" s="16">
        <v>0</v>
      </c>
      <c r="M5714" s="16">
        <v>0</v>
      </c>
      <c r="N5714" s="16">
        <v>39</v>
      </c>
      <c r="O5714" s="16">
        <v>85</v>
      </c>
      <c r="P5714" s="13" t="str">
        <f t="shared" si="178"/>
        <v>3B</v>
      </c>
      <c r="Q5714" s="13">
        <f>IFERROR(VLOOKUP($A5714, 'Fielding Data'!$A$1:$H$12056, 5, 0), 0)</f>
        <v>89</v>
      </c>
      <c r="R5714" s="13">
        <f>IFERROR(VLOOKUP($A5714, 'Fielding Data'!$A$1:$H$12056, 6, 0), 0)</f>
        <v>282</v>
      </c>
      <c r="S5714" s="13">
        <f>IFERROR(VLOOKUP($A5714, 'Fielding Data'!$A$1:$H$12056, 7, 0), 0)</f>
        <v>11</v>
      </c>
      <c r="T5714" s="13">
        <f>IFERROR(VLOOKUP($A5714, 'Fielding Data'!$A$1:$H$12056, 8, 0), 0)</f>
        <v>27</v>
      </c>
      <c r="U5714" s="13">
        <f>SUMIFS('Fielding Data'!E:E, 'Fielding Data'!$A:$A, $A5714)</f>
        <v>89</v>
      </c>
      <c r="V5714" s="13">
        <f>SUMIFS('Fielding Data'!F:F, 'Fielding Data'!$A:$A, $A5714)</f>
        <v>282</v>
      </c>
      <c r="W5714" s="13">
        <f>SUMIFS('Fielding Data'!G:G, 'Fielding Data'!$A:$A, $A5714)</f>
        <v>11</v>
      </c>
      <c r="X5714" s="13">
        <f>SUMIFS('Fielding Data'!H:H, 'Fielding Data'!$A:$A, $A5714)</f>
        <v>27</v>
      </c>
    </row>
    <row r="5715" spans="1:24" x14ac:dyDescent="0.3">
      <c r="A5715" s="13" t="str">
        <f t="shared" si="179"/>
        <v>sandsje012014</v>
      </c>
      <c r="B5715" s="16" t="s">
        <v>1605</v>
      </c>
      <c r="C5715" s="16">
        <v>2014</v>
      </c>
      <c r="D5715" s="16">
        <v>12</v>
      </c>
      <c r="E5715" s="16">
        <v>21</v>
      </c>
      <c r="F5715" s="16">
        <v>1</v>
      </c>
      <c r="G5715" s="16">
        <v>4</v>
      </c>
      <c r="H5715" s="16">
        <v>0</v>
      </c>
      <c r="I5715" s="16">
        <v>0</v>
      </c>
      <c r="J5715" s="16">
        <v>1</v>
      </c>
      <c r="K5715" s="16">
        <v>4</v>
      </c>
      <c r="L5715" s="16">
        <v>0</v>
      </c>
      <c r="M5715" s="16">
        <v>0</v>
      </c>
      <c r="N5715" s="16">
        <v>0</v>
      </c>
      <c r="O5715" s="16">
        <v>6</v>
      </c>
      <c r="P5715" s="13" t="str">
        <f t="shared" si="178"/>
        <v>Other</v>
      </c>
      <c r="Q5715" s="13">
        <f>IFERROR(VLOOKUP($A5715, 'Fielding Data'!$A$1:$H$12056, 5, 0), 0)</f>
        <v>0</v>
      </c>
      <c r="R5715" s="13">
        <f>IFERROR(VLOOKUP($A5715, 'Fielding Data'!$A$1:$H$12056, 6, 0), 0)</f>
        <v>0</v>
      </c>
      <c r="S5715" s="13">
        <f>IFERROR(VLOOKUP($A5715, 'Fielding Data'!$A$1:$H$12056, 7, 0), 0)</f>
        <v>0</v>
      </c>
      <c r="T5715" s="13">
        <f>IFERROR(VLOOKUP($A5715, 'Fielding Data'!$A$1:$H$12056, 8, 0), 0)</f>
        <v>0</v>
      </c>
      <c r="U5715" s="13">
        <f>SUMIFS('Fielding Data'!E:E, 'Fielding Data'!$A:$A, $A5715)</f>
        <v>0</v>
      </c>
      <c r="V5715" s="13">
        <f>SUMIFS('Fielding Data'!F:F, 'Fielding Data'!$A:$A, $A5715)</f>
        <v>0</v>
      </c>
      <c r="W5715" s="13">
        <f>SUMIFS('Fielding Data'!G:G, 'Fielding Data'!$A:$A, $A5715)</f>
        <v>0</v>
      </c>
      <c r="X5715" s="13">
        <f>SUMIFS('Fielding Data'!H:H, 'Fielding Data'!$A:$A, $A5715)</f>
        <v>0</v>
      </c>
    </row>
    <row r="5716" spans="1:24" x14ac:dyDescent="0.3">
      <c r="A5716" s="13" t="str">
        <f t="shared" si="179"/>
        <v>santaca012014</v>
      </c>
      <c r="B5716" s="16" t="s">
        <v>1374</v>
      </c>
      <c r="C5716" s="16">
        <v>2014</v>
      </c>
      <c r="D5716" s="16">
        <v>152</v>
      </c>
      <c r="E5716" s="16">
        <v>541</v>
      </c>
      <c r="F5716" s="16">
        <v>68</v>
      </c>
      <c r="G5716" s="16">
        <v>125</v>
      </c>
      <c r="H5716" s="16">
        <v>25</v>
      </c>
      <c r="I5716" s="16">
        <v>0</v>
      </c>
      <c r="J5716" s="16">
        <v>27</v>
      </c>
      <c r="K5716" s="16">
        <v>85</v>
      </c>
      <c r="L5716" s="16">
        <v>5</v>
      </c>
      <c r="M5716" s="16">
        <v>2</v>
      </c>
      <c r="N5716" s="16">
        <v>113</v>
      </c>
      <c r="O5716" s="16">
        <v>124</v>
      </c>
      <c r="P5716" s="13" t="str">
        <f t="shared" si="178"/>
        <v>1B</v>
      </c>
      <c r="Q5716" s="13">
        <f>IFERROR(VLOOKUP($A5716, 'Fielding Data'!$A$1:$H$12056, 5, 0), 0)</f>
        <v>842</v>
      </c>
      <c r="R5716" s="13">
        <f>IFERROR(VLOOKUP($A5716, 'Fielding Data'!$A$1:$H$12056, 6, 0), 0)</f>
        <v>64</v>
      </c>
      <c r="S5716" s="13">
        <f>IFERROR(VLOOKUP($A5716, 'Fielding Data'!$A$1:$H$12056, 7, 0), 0)</f>
        <v>5</v>
      </c>
      <c r="T5716" s="13">
        <f>IFERROR(VLOOKUP($A5716, 'Fielding Data'!$A$1:$H$12056, 8, 0), 0)</f>
        <v>71</v>
      </c>
      <c r="U5716" s="13">
        <f>SUMIFS('Fielding Data'!E:E, 'Fielding Data'!$A:$A, $A5716)</f>
        <v>961</v>
      </c>
      <c r="V5716" s="13">
        <f>SUMIFS('Fielding Data'!F:F, 'Fielding Data'!$A:$A, $A5716)</f>
        <v>109</v>
      </c>
      <c r="W5716" s="13">
        <f>SUMIFS('Fielding Data'!G:G, 'Fielding Data'!$A:$A, $A5716)</f>
        <v>11</v>
      </c>
      <c r="X5716" s="13">
        <f>SUMIFS('Fielding Data'!H:H, 'Fielding Data'!$A:$A, $A5716)</f>
        <v>75</v>
      </c>
    </row>
    <row r="5717" spans="1:24" x14ac:dyDescent="0.3">
      <c r="A5717" s="13" t="str">
        <f t="shared" si="179"/>
        <v>santada012014</v>
      </c>
      <c r="B5717" s="16" t="s">
        <v>2278</v>
      </c>
      <c r="C5717" s="16">
        <v>2014</v>
      </c>
      <c r="D5717" s="16">
        <v>101</v>
      </c>
      <c r="E5717" s="16">
        <v>405</v>
      </c>
      <c r="F5717" s="16">
        <v>70</v>
      </c>
      <c r="G5717" s="16">
        <v>129</v>
      </c>
      <c r="H5717" s="16">
        <v>27</v>
      </c>
      <c r="I5717" s="16">
        <v>7</v>
      </c>
      <c r="J5717" s="16">
        <v>7</v>
      </c>
      <c r="K5717" s="16">
        <v>40</v>
      </c>
      <c r="L5717" s="16">
        <v>20</v>
      </c>
      <c r="M5717" s="16">
        <v>4</v>
      </c>
      <c r="N5717" s="16">
        <v>19</v>
      </c>
      <c r="O5717" s="16">
        <v>98</v>
      </c>
      <c r="P5717" s="13" t="str">
        <f t="shared" si="178"/>
        <v>CF</v>
      </c>
      <c r="Q5717" s="13">
        <f>IFERROR(VLOOKUP($A5717, 'Fielding Data'!$A$1:$H$12056, 5, 0), 0)</f>
        <v>167</v>
      </c>
      <c r="R5717" s="13">
        <f>IFERROR(VLOOKUP($A5717, 'Fielding Data'!$A$1:$H$12056, 6, 0), 0)</f>
        <v>5</v>
      </c>
      <c r="S5717" s="13">
        <f>IFERROR(VLOOKUP($A5717, 'Fielding Data'!$A$1:$H$12056, 7, 0), 0)</f>
        <v>4</v>
      </c>
      <c r="T5717" s="13">
        <f>IFERROR(VLOOKUP($A5717, 'Fielding Data'!$A$1:$H$12056, 8, 0), 0)</f>
        <v>0</v>
      </c>
      <c r="U5717" s="13">
        <f>SUMIFS('Fielding Data'!E:E, 'Fielding Data'!$A:$A, $A5717)</f>
        <v>387</v>
      </c>
      <c r="V5717" s="13">
        <f>SUMIFS('Fielding Data'!F:F, 'Fielding Data'!$A:$A, $A5717)</f>
        <v>75</v>
      </c>
      <c r="W5717" s="13">
        <f>SUMIFS('Fielding Data'!G:G, 'Fielding Data'!$A:$A, $A5717)</f>
        <v>10</v>
      </c>
      <c r="X5717" s="13">
        <f>SUMIFS('Fielding Data'!H:H, 'Fielding Data'!$A:$A, $A5717)</f>
        <v>15</v>
      </c>
    </row>
    <row r="5718" spans="1:24" x14ac:dyDescent="0.3">
      <c r="A5718" s="13" t="str">
        <f t="shared" si="179"/>
        <v>santado012014</v>
      </c>
      <c r="B5718" s="16" t="s">
        <v>2279</v>
      </c>
      <c r="C5718" s="16">
        <v>2014</v>
      </c>
      <c r="D5718" s="16">
        <v>6</v>
      </c>
      <c r="E5718" s="16">
        <v>17</v>
      </c>
      <c r="F5718" s="16">
        <v>1</v>
      </c>
      <c r="G5718" s="16">
        <v>0</v>
      </c>
      <c r="H5718" s="16">
        <v>0</v>
      </c>
      <c r="I5718" s="16">
        <v>0</v>
      </c>
      <c r="J5718" s="16">
        <v>0</v>
      </c>
      <c r="K5718" s="16">
        <v>0</v>
      </c>
      <c r="L5718" s="16">
        <v>0</v>
      </c>
      <c r="M5718" s="16">
        <v>0</v>
      </c>
      <c r="N5718" s="16">
        <v>1</v>
      </c>
      <c r="O5718" s="16">
        <v>14</v>
      </c>
      <c r="P5718" s="13" t="str">
        <f t="shared" si="178"/>
        <v>LF</v>
      </c>
      <c r="Q5718" s="13">
        <f>IFERROR(VLOOKUP($A5718, 'Fielding Data'!$A$1:$H$12056, 5, 0), 0)</f>
        <v>4</v>
      </c>
      <c r="R5718" s="13">
        <f>IFERROR(VLOOKUP($A5718, 'Fielding Data'!$A$1:$H$12056, 6, 0), 0)</f>
        <v>1</v>
      </c>
      <c r="S5718" s="13">
        <f>IFERROR(VLOOKUP($A5718, 'Fielding Data'!$A$1:$H$12056, 7, 0), 0)</f>
        <v>0</v>
      </c>
      <c r="T5718" s="13">
        <f>IFERROR(VLOOKUP($A5718, 'Fielding Data'!$A$1:$H$12056, 8, 0), 0)</f>
        <v>0</v>
      </c>
      <c r="U5718" s="13">
        <f>SUMIFS('Fielding Data'!E:E, 'Fielding Data'!$A:$A, $A5718)</f>
        <v>12</v>
      </c>
      <c r="V5718" s="13">
        <f>SUMIFS('Fielding Data'!F:F, 'Fielding Data'!$A:$A, $A5718)</f>
        <v>2</v>
      </c>
      <c r="W5718" s="13">
        <f>SUMIFS('Fielding Data'!G:G, 'Fielding Data'!$A:$A, $A5718)</f>
        <v>0</v>
      </c>
      <c r="X5718" s="13">
        <f>SUMIFS('Fielding Data'!H:H, 'Fielding Data'!$A:$A, $A5718)</f>
        <v>0</v>
      </c>
    </row>
    <row r="5719" spans="1:24" x14ac:dyDescent="0.3">
      <c r="A5719" s="13" t="str">
        <f t="shared" si="179"/>
        <v>santaer012014</v>
      </c>
      <c r="B5719" s="16" t="s">
        <v>595</v>
      </c>
      <c r="C5719" s="16">
        <v>2014</v>
      </c>
      <c r="D5719" s="16">
        <v>31</v>
      </c>
      <c r="E5719" s="16">
        <v>63</v>
      </c>
      <c r="F5719" s="16">
        <v>7</v>
      </c>
      <c r="G5719" s="16">
        <v>7</v>
      </c>
      <c r="H5719" s="16">
        <v>1</v>
      </c>
      <c r="I5719" s="16">
        <v>0</v>
      </c>
      <c r="J5719" s="16">
        <v>0</v>
      </c>
      <c r="K5719" s="16">
        <v>1</v>
      </c>
      <c r="L5719" s="16">
        <v>0</v>
      </c>
      <c r="M5719" s="16">
        <v>0</v>
      </c>
      <c r="N5719" s="16">
        <v>2</v>
      </c>
      <c r="O5719" s="16">
        <v>28</v>
      </c>
      <c r="P5719" s="13" t="str">
        <f t="shared" si="178"/>
        <v>P</v>
      </c>
      <c r="Q5719" s="13">
        <f>IFERROR(VLOOKUP($A5719, 'Fielding Data'!$A$1:$H$12056, 5, 0), 0)</f>
        <v>17</v>
      </c>
      <c r="R5719" s="13">
        <f>IFERROR(VLOOKUP($A5719, 'Fielding Data'!$A$1:$H$12056, 6, 0), 0)</f>
        <v>20</v>
      </c>
      <c r="S5719" s="13">
        <f>IFERROR(VLOOKUP($A5719, 'Fielding Data'!$A$1:$H$12056, 7, 0), 0)</f>
        <v>1</v>
      </c>
      <c r="T5719" s="13">
        <f>IFERROR(VLOOKUP($A5719, 'Fielding Data'!$A$1:$H$12056, 8, 0), 0)</f>
        <v>1</v>
      </c>
      <c r="U5719" s="13">
        <f>SUMIFS('Fielding Data'!E:E, 'Fielding Data'!$A:$A, $A5719)</f>
        <v>17</v>
      </c>
      <c r="V5719" s="13">
        <f>SUMIFS('Fielding Data'!F:F, 'Fielding Data'!$A:$A, $A5719)</f>
        <v>20</v>
      </c>
      <c r="W5719" s="13">
        <f>SUMIFS('Fielding Data'!G:G, 'Fielding Data'!$A:$A, $A5719)</f>
        <v>1</v>
      </c>
      <c r="X5719" s="13">
        <f>SUMIFS('Fielding Data'!H:H, 'Fielding Data'!$A:$A, $A5719)</f>
        <v>1</v>
      </c>
    </row>
    <row r="5720" spans="1:24" x14ac:dyDescent="0.3">
      <c r="A5720" s="13" t="str">
        <f t="shared" si="179"/>
        <v>santihe012014</v>
      </c>
      <c r="B5720" s="16" t="s">
        <v>1607</v>
      </c>
      <c r="C5720" s="16">
        <v>2014</v>
      </c>
      <c r="D5720" s="16">
        <v>30</v>
      </c>
      <c r="E5720" s="16">
        <v>4</v>
      </c>
      <c r="F5720" s="16">
        <v>0</v>
      </c>
      <c r="G5720" s="16">
        <v>1</v>
      </c>
      <c r="H5720" s="16">
        <v>0</v>
      </c>
      <c r="I5720" s="16">
        <v>0</v>
      </c>
      <c r="J5720" s="16">
        <v>0</v>
      </c>
      <c r="K5720" s="16">
        <v>0</v>
      </c>
      <c r="L5720" s="16">
        <v>0</v>
      </c>
      <c r="M5720" s="16">
        <v>0</v>
      </c>
      <c r="N5720" s="16">
        <v>0</v>
      </c>
      <c r="O5720" s="16">
        <v>1</v>
      </c>
      <c r="P5720" s="13" t="str">
        <f t="shared" si="178"/>
        <v>P</v>
      </c>
      <c r="Q5720" s="13">
        <f>IFERROR(VLOOKUP($A5720, 'Fielding Data'!$A$1:$H$12056, 5, 0), 0)</f>
        <v>3</v>
      </c>
      <c r="R5720" s="13">
        <f>IFERROR(VLOOKUP($A5720, 'Fielding Data'!$A$1:$H$12056, 6, 0), 0)</f>
        <v>17</v>
      </c>
      <c r="S5720" s="13">
        <f>IFERROR(VLOOKUP($A5720, 'Fielding Data'!$A$1:$H$12056, 7, 0), 0)</f>
        <v>2</v>
      </c>
      <c r="T5720" s="13">
        <f>IFERROR(VLOOKUP($A5720, 'Fielding Data'!$A$1:$H$12056, 8, 0), 0)</f>
        <v>0</v>
      </c>
      <c r="U5720" s="13">
        <f>SUMIFS('Fielding Data'!E:E, 'Fielding Data'!$A:$A, $A5720)</f>
        <v>3</v>
      </c>
      <c r="V5720" s="13">
        <f>SUMIFS('Fielding Data'!F:F, 'Fielding Data'!$A:$A, $A5720)</f>
        <v>17</v>
      </c>
      <c r="W5720" s="13">
        <f>SUMIFS('Fielding Data'!G:G, 'Fielding Data'!$A:$A, $A5720)</f>
        <v>2</v>
      </c>
      <c r="X5720" s="13">
        <f>SUMIFS('Fielding Data'!H:H, 'Fielding Data'!$A:$A, $A5720)</f>
        <v>0</v>
      </c>
    </row>
    <row r="5721" spans="1:24" x14ac:dyDescent="0.3">
      <c r="A5721" s="13" t="str">
        <f t="shared" si="179"/>
        <v>santira012014</v>
      </c>
      <c r="B5721" s="16" t="s">
        <v>335</v>
      </c>
      <c r="C5721" s="16">
        <v>2014</v>
      </c>
      <c r="D5721" s="16">
        <v>75</v>
      </c>
      <c r="E5721" s="16">
        <v>179</v>
      </c>
      <c r="F5721" s="16">
        <v>20</v>
      </c>
      <c r="G5721" s="16">
        <v>44</v>
      </c>
      <c r="H5721" s="16">
        <v>8</v>
      </c>
      <c r="I5721" s="16">
        <v>0</v>
      </c>
      <c r="J5721" s="16">
        <v>2</v>
      </c>
      <c r="K5721" s="16">
        <v>17</v>
      </c>
      <c r="L5721" s="16">
        <v>2</v>
      </c>
      <c r="M5721" s="16">
        <v>1</v>
      </c>
      <c r="N5721" s="16">
        <v>24</v>
      </c>
      <c r="O5721" s="16">
        <v>38</v>
      </c>
      <c r="P5721" s="13" t="str">
        <f t="shared" si="178"/>
        <v>2B</v>
      </c>
      <c r="Q5721" s="13">
        <f>IFERROR(VLOOKUP($A5721, 'Fielding Data'!$A$1:$H$12056, 5, 0), 0)</f>
        <v>25</v>
      </c>
      <c r="R5721" s="13">
        <f>IFERROR(VLOOKUP($A5721, 'Fielding Data'!$A$1:$H$12056, 6, 0), 0)</f>
        <v>47</v>
      </c>
      <c r="S5721" s="13">
        <f>IFERROR(VLOOKUP($A5721, 'Fielding Data'!$A$1:$H$12056, 7, 0), 0)</f>
        <v>1</v>
      </c>
      <c r="T5721" s="13">
        <f>IFERROR(VLOOKUP($A5721, 'Fielding Data'!$A$1:$H$12056, 8, 0), 0)</f>
        <v>8</v>
      </c>
      <c r="U5721" s="13">
        <f>SUMIFS('Fielding Data'!E:E, 'Fielding Data'!$A:$A, $A5721)</f>
        <v>64</v>
      </c>
      <c r="V5721" s="13">
        <f>SUMIFS('Fielding Data'!F:F, 'Fielding Data'!$A:$A, $A5721)</f>
        <v>130</v>
      </c>
      <c r="W5721" s="13">
        <f>SUMIFS('Fielding Data'!G:G, 'Fielding Data'!$A:$A, $A5721)</f>
        <v>5</v>
      </c>
      <c r="X5721" s="13">
        <f>SUMIFS('Fielding Data'!H:H, 'Fielding Data'!$A:$A, $A5721)</f>
        <v>18</v>
      </c>
    </row>
    <row r="5722" spans="1:24" x14ac:dyDescent="0.3">
      <c r="A5722" s="13" t="str">
        <f t="shared" si="179"/>
        <v>santose012014</v>
      </c>
      <c r="B5722" s="16" t="s">
        <v>1375</v>
      </c>
      <c r="C5722" s="16">
        <v>2014</v>
      </c>
      <c r="D5722" s="16">
        <v>26</v>
      </c>
      <c r="E5722" s="16">
        <v>0</v>
      </c>
      <c r="F5722" s="16">
        <v>0</v>
      </c>
      <c r="G5722" s="16">
        <v>0</v>
      </c>
      <c r="H5722" s="16">
        <v>0</v>
      </c>
      <c r="I5722" s="16">
        <v>0</v>
      </c>
      <c r="J5722" s="16">
        <v>0</v>
      </c>
      <c r="K5722" s="16">
        <v>0</v>
      </c>
      <c r="L5722" s="16">
        <v>0</v>
      </c>
      <c r="M5722" s="16">
        <v>0</v>
      </c>
      <c r="N5722" s="16">
        <v>0</v>
      </c>
      <c r="O5722" s="16">
        <v>0</v>
      </c>
      <c r="P5722" s="13" t="str">
        <f t="shared" si="178"/>
        <v>P</v>
      </c>
      <c r="Q5722" s="13">
        <f>IFERROR(VLOOKUP($A5722, 'Fielding Data'!$A$1:$H$12056, 5, 0), 0)</f>
        <v>2</v>
      </c>
      <c r="R5722" s="13">
        <f>IFERROR(VLOOKUP($A5722, 'Fielding Data'!$A$1:$H$12056, 6, 0), 0)</f>
        <v>1</v>
      </c>
      <c r="S5722" s="13">
        <f>IFERROR(VLOOKUP($A5722, 'Fielding Data'!$A$1:$H$12056, 7, 0), 0)</f>
        <v>0</v>
      </c>
      <c r="T5722" s="13">
        <f>IFERROR(VLOOKUP($A5722, 'Fielding Data'!$A$1:$H$12056, 8, 0), 0)</f>
        <v>0</v>
      </c>
      <c r="U5722" s="13">
        <f>SUMIFS('Fielding Data'!E:E, 'Fielding Data'!$A:$A, $A5722)</f>
        <v>2</v>
      </c>
      <c r="V5722" s="13">
        <f>SUMIFS('Fielding Data'!F:F, 'Fielding Data'!$A:$A, $A5722)</f>
        <v>1</v>
      </c>
      <c r="W5722" s="13">
        <f>SUMIFS('Fielding Data'!G:G, 'Fielding Data'!$A:$A, $A5722)</f>
        <v>0</v>
      </c>
      <c r="X5722" s="13">
        <f>SUMIFS('Fielding Data'!H:H, 'Fielding Data'!$A:$A, $A5722)</f>
        <v>0</v>
      </c>
    </row>
    <row r="5723" spans="1:24" x14ac:dyDescent="0.3">
      <c r="A5723" s="13" t="str">
        <f t="shared" si="179"/>
        <v>sardilu012014</v>
      </c>
      <c r="B5723" s="16" t="s">
        <v>2280</v>
      </c>
      <c r="C5723" s="16">
        <v>2014</v>
      </c>
      <c r="D5723" s="16">
        <v>43</v>
      </c>
      <c r="E5723" s="16">
        <v>115</v>
      </c>
      <c r="F5723" s="16">
        <v>12</v>
      </c>
      <c r="G5723" s="16">
        <v>30</v>
      </c>
      <c r="H5723" s="16">
        <v>6</v>
      </c>
      <c r="I5723" s="16">
        <v>0</v>
      </c>
      <c r="J5723" s="16">
        <v>0</v>
      </c>
      <c r="K5723" s="16">
        <v>8</v>
      </c>
      <c r="L5723" s="16">
        <v>5</v>
      </c>
      <c r="M5723" s="16">
        <v>1</v>
      </c>
      <c r="N5723" s="16">
        <v>5</v>
      </c>
      <c r="O5723" s="16">
        <v>21</v>
      </c>
      <c r="P5723" s="13" t="str">
        <f t="shared" si="178"/>
        <v>2B</v>
      </c>
      <c r="Q5723" s="13">
        <f>IFERROR(VLOOKUP($A5723, 'Fielding Data'!$A$1:$H$12056, 5, 0), 0)</f>
        <v>26</v>
      </c>
      <c r="R5723" s="13">
        <f>IFERROR(VLOOKUP($A5723, 'Fielding Data'!$A$1:$H$12056, 6, 0), 0)</f>
        <v>33</v>
      </c>
      <c r="S5723" s="13">
        <f>IFERROR(VLOOKUP($A5723, 'Fielding Data'!$A$1:$H$12056, 7, 0), 0)</f>
        <v>0</v>
      </c>
      <c r="T5723" s="13">
        <f>IFERROR(VLOOKUP($A5723, 'Fielding Data'!$A$1:$H$12056, 8, 0), 0)</f>
        <v>10</v>
      </c>
      <c r="U5723" s="13">
        <f>SUMIFS('Fielding Data'!E:E, 'Fielding Data'!$A:$A, $A5723)</f>
        <v>44</v>
      </c>
      <c r="V5723" s="13">
        <f>SUMIFS('Fielding Data'!F:F, 'Fielding Data'!$A:$A, $A5723)</f>
        <v>69</v>
      </c>
      <c r="W5723" s="13">
        <f>SUMIFS('Fielding Data'!G:G, 'Fielding Data'!$A:$A, $A5723)</f>
        <v>4</v>
      </c>
      <c r="X5723" s="13">
        <f>SUMIFS('Fielding Data'!H:H, 'Fielding Data'!$A:$A, $A5723)</f>
        <v>17</v>
      </c>
    </row>
    <row r="5724" spans="1:24" x14ac:dyDescent="0.3">
      <c r="A5724" s="13" t="str">
        <f t="shared" si="179"/>
        <v>satinjo012014</v>
      </c>
      <c r="B5724" s="16" t="s">
        <v>1609</v>
      </c>
      <c r="C5724" s="16">
        <v>2014</v>
      </c>
      <c r="D5724" s="16">
        <v>25</v>
      </c>
      <c r="E5724" s="16">
        <v>35</v>
      </c>
      <c r="F5724" s="16">
        <v>2</v>
      </c>
      <c r="G5724" s="16">
        <v>3</v>
      </c>
      <c r="H5724" s="16">
        <v>2</v>
      </c>
      <c r="I5724" s="16">
        <v>0</v>
      </c>
      <c r="J5724" s="16">
        <v>0</v>
      </c>
      <c r="K5724" s="16">
        <v>3</v>
      </c>
      <c r="L5724" s="16">
        <v>0</v>
      </c>
      <c r="M5724" s="16">
        <v>0</v>
      </c>
      <c r="N5724" s="16">
        <v>6</v>
      </c>
      <c r="O5724" s="16">
        <v>14</v>
      </c>
      <c r="P5724" s="13" t="str">
        <f t="shared" si="178"/>
        <v>1B</v>
      </c>
      <c r="Q5724" s="13">
        <f>IFERROR(VLOOKUP($A5724, 'Fielding Data'!$A$1:$H$12056, 5, 0), 0)</f>
        <v>50</v>
      </c>
      <c r="R5724" s="13">
        <f>IFERROR(VLOOKUP($A5724, 'Fielding Data'!$A$1:$H$12056, 6, 0), 0)</f>
        <v>3</v>
      </c>
      <c r="S5724" s="13">
        <f>IFERROR(VLOOKUP($A5724, 'Fielding Data'!$A$1:$H$12056, 7, 0), 0)</f>
        <v>0</v>
      </c>
      <c r="T5724" s="13">
        <f>IFERROR(VLOOKUP($A5724, 'Fielding Data'!$A$1:$H$12056, 8, 0), 0)</f>
        <v>4</v>
      </c>
      <c r="U5724" s="13">
        <f>SUMIFS('Fielding Data'!E:E, 'Fielding Data'!$A:$A, $A5724)</f>
        <v>50</v>
      </c>
      <c r="V5724" s="13">
        <f>SUMIFS('Fielding Data'!F:F, 'Fielding Data'!$A:$A, $A5724)</f>
        <v>4</v>
      </c>
      <c r="W5724" s="13">
        <f>SUMIFS('Fielding Data'!G:G, 'Fielding Data'!$A:$A, $A5724)</f>
        <v>0</v>
      </c>
      <c r="X5724" s="13">
        <f>SUMIFS('Fielding Data'!H:H, 'Fielding Data'!$A:$A, $A5724)</f>
        <v>4</v>
      </c>
    </row>
    <row r="5725" spans="1:24" x14ac:dyDescent="0.3">
      <c r="A5725" s="13" t="str">
        <f t="shared" si="179"/>
        <v>saundmi012014</v>
      </c>
      <c r="B5725" s="16" t="s">
        <v>1178</v>
      </c>
      <c r="C5725" s="16">
        <v>2014</v>
      </c>
      <c r="D5725" s="16">
        <v>78</v>
      </c>
      <c r="E5725" s="16">
        <v>231</v>
      </c>
      <c r="F5725" s="16">
        <v>38</v>
      </c>
      <c r="G5725" s="16">
        <v>63</v>
      </c>
      <c r="H5725" s="16">
        <v>11</v>
      </c>
      <c r="I5725" s="16">
        <v>3</v>
      </c>
      <c r="J5725" s="16">
        <v>8</v>
      </c>
      <c r="K5725" s="16">
        <v>34</v>
      </c>
      <c r="L5725" s="16">
        <v>4</v>
      </c>
      <c r="M5725" s="16">
        <v>5</v>
      </c>
      <c r="N5725" s="16">
        <v>26</v>
      </c>
      <c r="O5725" s="16">
        <v>59</v>
      </c>
      <c r="P5725" s="13" t="str">
        <f t="shared" si="178"/>
        <v>CF</v>
      </c>
      <c r="Q5725" s="13">
        <f>IFERROR(VLOOKUP($A5725, 'Fielding Data'!$A$1:$H$12056, 5, 0), 0)</f>
        <v>23</v>
      </c>
      <c r="R5725" s="13">
        <f>IFERROR(VLOOKUP($A5725, 'Fielding Data'!$A$1:$H$12056, 6, 0), 0)</f>
        <v>0</v>
      </c>
      <c r="S5725" s="13">
        <f>IFERROR(VLOOKUP($A5725, 'Fielding Data'!$A$1:$H$12056, 7, 0), 0)</f>
        <v>0</v>
      </c>
      <c r="T5725" s="13">
        <f>IFERROR(VLOOKUP($A5725, 'Fielding Data'!$A$1:$H$12056, 8, 0), 0)</f>
        <v>0</v>
      </c>
      <c r="U5725" s="13">
        <f>SUMIFS('Fielding Data'!E:E, 'Fielding Data'!$A:$A, $A5725)</f>
        <v>254</v>
      </c>
      <c r="V5725" s="13">
        <f>SUMIFS('Fielding Data'!F:F, 'Fielding Data'!$A:$A, $A5725)</f>
        <v>2</v>
      </c>
      <c r="W5725" s="13">
        <f>SUMIFS('Fielding Data'!G:G, 'Fielding Data'!$A:$A, $A5725)</f>
        <v>0</v>
      </c>
      <c r="X5725" s="13">
        <f>SUMIFS('Fielding Data'!H:H, 'Fielding Data'!$A:$A, $A5725)</f>
        <v>0</v>
      </c>
    </row>
    <row r="5726" spans="1:24" x14ac:dyDescent="0.3">
      <c r="A5726" s="13" t="str">
        <f t="shared" si="179"/>
        <v>saverjo012014</v>
      </c>
      <c r="B5726" s="16" t="s">
        <v>1610</v>
      </c>
      <c r="C5726" s="16">
        <v>2014</v>
      </c>
      <c r="D5726" s="16">
        <v>3</v>
      </c>
      <c r="E5726" s="16">
        <v>0</v>
      </c>
      <c r="F5726" s="16">
        <v>0</v>
      </c>
      <c r="G5726" s="16">
        <v>0</v>
      </c>
      <c r="H5726" s="16">
        <v>0</v>
      </c>
      <c r="I5726" s="16">
        <v>0</v>
      </c>
      <c r="J5726" s="16">
        <v>0</v>
      </c>
      <c r="K5726" s="16">
        <v>0</v>
      </c>
      <c r="L5726" s="16">
        <v>0</v>
      </c>
      <c r="M5726" s="16">
        <v>0</v>
      </c>
      <c r="N5726" s="16">
        <v>0</v>
      </c>
      <c r="O5726" s="16">
        <v>0</v>
      </c>
      <c r="P5726" s="13" t="str">
        <f t="shared" si="178"/>
        <v>P</v>
      </c>
      <c r="Q5726" s="13">
        <f>IFERROR(VLOOKUP($A5726, 'Fielding Data'!$A$1:$H$12056, 5, 0), 0)</f>
        <v>0</v>
      </c>
      <c r="R5726" s="13">
        <f>IFERROR(VLOOKUP($A5726, 'Fielding Data'!$A$1:$H$12056, 6, 0), 0)</f>
        <v>0</v>
      </c>
      <c r="S5726" s="13">
        <f>IFERROR(VLOOKUP($A5726, 'Fielding Data'!$A$1:$H$12056, 7, 0), 0)</f>
        <v>0</v>
      </c>
      <c r="T5726" s="13">
        <f>IFERROR(VLOOKUP($A5726, 'Fielding Data'!$A$1:$H$12056, 8, 0), 0)</f>
        <v>0</v>
      </c>
      <c r="U5726" s="13">
        <f>SUMIFS('Fielding Data'!E:E, 'Fielding Data'!$A:$A, $A5726)</f>
        <v>0</v>
      </c>
      <c r="V5726" s="13">
        <f>SUMIFS('Fielding Data'!F:F, 'Fielding Data'!$A:$A, $A5726)</f>
        <v>0</v>
      </c>
      <c r="W5726" s="13">
        <f>SUMIFS('Fielding Data'!G:G, 'Fielding Data'!$A:$A, $A5726)</f>
        <v>0</v>
      </c>
      <c r="X5726" s="13">
        <f>SUMIFS('Fielding Data'!H:H, 'Fielding Data'!$A:$A, $A5726)</f>
        <v>0</v>
      </c>
    </row>
    <row r="5727" spans="1:24" x14ac:dyDescent="0.3">
      <c r="A5727" s="13" t="str">
        <f t="shared" si="179"/>
        <v>scahiro012014</v>
      </c>
      <c r="B5727" s="16" t="s">
        <v>1828</v>
      </c>
      <c r="C5727" s="16">
        <v>2014</v>
      </c>
      <c r="D5727" s="16">
        <v>12</v>
      </c>
      <c r="E5727" s="16">
        <v>0</v>
      </c>
      <c r="F5727" s="16">
        <v>0</v>
      </c>
      <c r="G5727" s="16">
        <v>0</v>
      </c>
      <c r="H5727" s="16">
        <v>0</v>
      </c>
      <c r="I5727" s="16">
        <v>0</v>
      </c>
      <c r="J5727" s="16">
        <v>0</v>
      </c>
      <c r="K5727" s="16">
        <v>0</v>
      </c>
      <c r="L5727" s="16">
        <v>0</v>
      </c>
      <c r="M5727" s="16">
        <v>0</v>
      </c>
      <c r="N5727" s="16">
        <v>0</v>
      </c>
      <c r="O5727" s="16">
        <v>0</v>
      </c>
      <c r="P5727" s="13" t="str">
        <f t="shared" si="178"/>
        <v>P</v>
      </c>
      <c r="Q5727" s="13">
        <f>IFERROR(VLOOKUP($A5727, 'Fielding Data'!$A$1:$H$12056, 5, 0), 0)</f>
        <v>3</v>
      </c>
      <c r="R5727" s="13">
        <f>IFERROR(VLOOKUP($A5727, 'Fielding Data'!$A$1:$H$12056, 6, 0), 0)</f>
        <v>2</v>
      </c>
      <c r="S5727" s="13">
        <f>IFERROR(VLOOKUP($A5727, 'Fielding Data'!$A$1:$H$12056, 7, 0), 0)</f>
        <v>0</v>
      </c>
      <c r="T5727" s="13">
        <f>IFERROR(VLOOKUP($A5727, 'Fielding Data'!$A$1:$H$12056, 8, 0), 0)</f>
        <v>0</v>
      </c>
      <c r="U5727" s="13">
        <f>SUMIFS('Fielding Data'!E:E, 'Fielding Data'!$A:$A, $A5727)</f>
        <v>3</v>
      </c>
      <c r="V5727" s="13">
        <f>SUMIFS('Fielding Data'!F:F, 'Fielding Data'!$A:$A, $A5727)</f>
        <v>2</v>
      </c>
      <c r="W5727" s="13">
        <f>SUMIFS('Fielding Data'!G:G, 'Fielding Data'!$A:$A, $A5727)</f>
        <v>0</v>
      </c>
      <c r="X5727" s="13">
        <f>SUMIFS('Fielding Data'!H:H, 'Fielding Data'!$A:$A, $A5727)</f>
        <v>0</v>
      </c>
    </row>
    <row r="5728" spans="1:24" x14ac:dyDescent="0.3">
      <c r="A5728" s="13" t="str">
        <f t="shared" si="179"/>
        <v>schaflo012014</v>
      </c>
      <c r="B5728" s="16" t="s">
        <v>1611</v>
      </c>
      <c r="C5728" s="16">
        <v>2014</v>
      </c>
      <c r="D5728" s="16">
        <v>65</v>
      </c>
      <c r="E5728" s="16">
        <v>116</v>
      </c>
      <c r="F5728" s="16">
        <v>13</v>
      </c>
      <c r="G5728" s="16">
        <v>21</v>
      </c>
      <c r="H5728" s="16">
        <v>9</v>
      </c>
      <c r="I5728" s="16">
        <v>1</v>
      </c>
      <c r="J5728" s="16">
        <v>0</v>
      </c>
      <c r="K5728" s="16">
        <v>8</v>
      </c>
      <c r="L5728" s="16">
        <v>2</v>
      </c>
      <c r="M5728" s="16">
        <v>1</v>
      </c>
      <c r="N5728" s="16">
        <v>15</v>
      </c>
      <c r="O5728" s="16">
        <v>27</v>
      </c>
      <c r="P5728" s="13" t="str">
        <f t="shared" si="178"/>
        <v>CF</v>
      </c>
      <c r="Q5728" s="13">
        <f>IFERROR(VLOOKUP($A5728, 'Fielding Data'!$A$1:$H$12056, 5, 0), 0)</f>
        <v>16</v>
      </c>
      <c r="R5728" s="13">
        <f>IFERROR(VLOOKUP($A5728, 'Fielding Data'!$A$1:$H$12056, 6, 0), 0)</f>
        <v>1</v>
      </c>
      <c r="S5728" s="13">
        <f>IFERROR(VLOOKUP($A5728, 'Fielding Data'!$A$1:$H$12056, 7, 0), 0)</f>
        <v>0</v>
      </c>
      <c r="T5728" s="13">
        <f>IFERROR(VLOOKUP($A5728, 'Fielding Data'!$A$1:$H$12056, 8, 0), 0)</f>
        <v>1</v>
      </c>
      <c r="U5728" s="13">
        <f>SUMIFS('Fielding Data'!E:E, 'Fielding Data'!$A:$A, $A5728)</f>
        <v>108</v>
      </c>
      <c r="V5728" s="13">
        <f>SUMIFS('Fielding Data'!F:F, 'Fielding Data'!$A:$A, $A5728)</f>
        <v>8</v>
      </c>
      <c r="W5728" s="13">
        <f>SUMIFS('Fielding Data'!G:G, 'Fielding Data'!$A:$A, $A5728)</f>
        <v>2</v>
      </c>
      <c r="X5728" s="13">
        <f>SUMIFS('Fielding Data'!H:H, 'Fielding Data'!$A:$A, $A5728)</f>
        <v>4</v>
      </c>
    </row>
    <row r="5729" spans="1:24" x14ac:dyDescent="0.3">
      <c r="A5729" s="13" t="str">
        <f t="shared" si="179"/>
        <v>schepta012014</v>
      </c>
      <c r="B5729" s="16" t="s">
        <v>1829</v>
      </c>
      <c r="C5729" s="16">
        <v>2014</v>
      </c>
      <c r="D5729" s="16">
        <v>8</v>
      </c>
      <c r="E5729" s="16">
        <v>0</v>
      </c>
      <c r="F5729" s="16">
        <v>0</v>
      </c>
      <c r="G5729" s="16">
        <v>0</v>
      </c>
      <c r="H5729" s="16">
        <v>0</v>
      </c>
      <c r="I5729" s="16">
        <v>0</v>
      </c>
      <c r="J5729" s="16">
        <v>0</v>
      </c>
      <c r="K5729" s="16">
        <v>0</v>
      </c>
      <c r="L5729" s="16">
        <v>0</v>
      </c>
      <c r="M5729" s="16">
        <v>0</v>
      </c>
      <c r="N5729" s="16">
        <v>0</v>
      </c>
      <c r="O5729" s="16">
        <v>0</v>
      </c>
      <c r="P5729" s="13" t="str">
        <f t="shared" si="178"/>
        <v>P</v>
      </c>
      <c r="Q5729" s="13">
        <f>IFERROR(VLOOKUP($A5729, 'Fielding Data'!$A$1:$H$12056, 5, 0), 0)</f>
        <v>0</v>
      </c>
      <c r="R5729" s="13">
        <f>IFERROR(VLOOKUP($A5729, 'Fielding Data'!$A$1:$H$12056, 6, 0), 0)</f>
        <v>3</v>
      </c>
      <c r="S5729" s="13">
        <f>IFERROR(VLOOKUP($A5729, 'Fielding Data'!$A$1:$H$12056, 7, 0), 0)</f>
        <v>1</v>
      </c>
      <c r="T5729" s="13">
        <f>IFERROR(VLOOKUP($A5729, 'Fielding Data'!$A$1:$H$12056, 8, 0), 0)</f>
        <v>0</v>
      </c>
      <c r="U5729" s="13">
        <f>SUMIFS('Fielding Data'!E:E, 'Fielding Data'!$A:$A, $A5729)</f>
        <v>0</v>
      </c>
      <c r="V5729" s="13">
        <f>SUMIFS('Fielding Data'!F:F, 'Fielding Data'!$A:$A, $A5729)</f>
        <v>3</v>
      </c>
      <c r="W5729" s="13">
        <f>SUMIFS('Fielding Data'!G:G, 'Fielding Data'!$A:$A, $A5729)</f>
        <v>1</v>
      </c>
      <c r="X5729" s="13">
        <f>SUMIFS('Fielding Data'!H:H, 'Fielding Data'!$A:$A, $A5729)</f>
        <v>0</v>
      </c>
    </row>
    <row r="5730" spans="1:24" x14ac:dyDescent="0.3">
      <c r="A5730" s="13" t="str">
        <f t="shared" si="179"/>
        <v>scherma012014</v>
      </c>
      <c r="B5730" s="16" t="s">
        <v>1009</v>
      </c>
      <c r="C5730" s="16">
        <v>2014</v>
      </c>
      <c r="D5730" s="16">
        <v>33</v>
      </c>
      <c r="E5730" s="16">
        <v>2</v>
      </c>
      <c r="F5730" s="16">
        <v>0</v>
      </c>
      <c r="G5730" s="16">
        <v>0</v>
      </c>
      <c r="H5730" s="16">
        <v>0</v>
      </c>
      <c r="I5730" s="16">
        <v>0</v>
      </c>
      <c r="J5730" s="16">
        <v>0</v>
      </c>
      <c r="K5730" s="16">
        <v>0</v>
      </c>
      <c r="L5730" s="16">
        <v>0</v>
      </c>
      <c r="M5730" s="16">
        <v>0</v>
      </c>
      <c r="N5730" s="16">
        <v>0</v>
      </c>
      <c r="O5730" s="16">
        <v>1</v>
      </c>
      <c r="P5730" s="13" t="str">
        <f t="shared" si="178"/>
        <v>P</v>
      </c>
      <c r="Q5730" s="13">
        <f>IFERROR(VLOOKUP($A5730, 'Fielding Data'!$A$1:$H$12056, 5, 0), 0)</f>
        <v>9</v>
      </c>
      <c r="R5730" s="13">
        <f>IFERROR(VLOOKUP($A5730, 'Fielding Data'!$A$1:$H$12056, 6, 0), 0)</f>
        <v>17</v>
      </c>
      <c r="S5730" s="13">
        <f>IFERROR(VLOOKUP($A5730, 'Fielding Data'!$A$1:$H$12056, 7, 0), 0)</f>
        <v>1</v>
      </c>
      <c r="T5730" s="13">
        <f>IFERROR(VLOOKUP($A5730, 'Fielding Data'!$A$1:$H$12056, 8, 0), 0)</f>
        <v>2</v>
      </c>
      <c r="U5730" s="13">
        <f>SUMIFS('Fielding Data'!E:E, 'Fielding Data'!$A:$A, $A5730)</f>
        <v>9</v>
      </c>
      <c r="V5730" s="13">
        <f>SUMIFS('Fielding Data'!F:F, 'Fielding Data'!$A:$A, $A5730)</f>
        <v>17</v>
      </c>
      <c r="W5730" s="13">
        <f>SUMIFS('Fielding Data'!G:G, 'Fielding Data'!$A:$A, $A5730)</f>
        <v>1</v>
      </c>
      <c r="X5730" s="13">
        <f>SUMIFS('Fielding Data'!H:H, 'Fielding Data'!$A:$A, $A5730)</f>
        <v>2</v>
      </c>
    </row>
    <row r="5731" spans="1:24" x14ac:dyDescent="0.3">
      <c r="A5731" s="13" t="str">
        <f t="shared" si="179"/>
        <v>schlibr012014</v>
      </c>
      <c r="B5731" s="16" t="s">
        <v>1377</v>
      </c>
      <c r="C5731" s="16">
        <v>2014</v>
      </c>
      <c r="D5731" s="16">
        <v>61</v>
      </c>
      <c r="E5731" s="16">
        <v>1</v>
      </c>
      <c r="F5731" s="16">
        <v>0</v>
      </c>
      <c r="G5731" s="16">
        <v>1</v>
      </c>
      <c r="H5731" s="16">
        <v>0</v>
      </c>
      <c r="I5731" s="16">
        <v>0</v>
      </c>
      <c r="J5731" s="16">
        <v>0</v>
      </c>
      <c r="K5731" s="16">
        <v>0</v>
      </c>
      <c r="L5731" s="16">
        <v>0</v>
      </c>
      <c r="M5731" s="16">
        <v>0</v>
      </c>
      <c r="N5731" s="16">
        <v>0</v>
      </c>
      <c r="O5731" s="16">
        <v>0</v>
      </c>
      <c r="P5731" s="13" t="str">
        <f t="shared" si="178"/>
        <v>P</v>
      </c>
      <c r="Q5731" s="13">
        <f>IFERROR(VLOOKUP($A5731, 'Fielding Data'!$A$1:$H$12056, 5, 0), 0)</f>
        <v>4</v>
      </c>
      <c r="R5731" s="13">
        <f>IFERROR(VLOOKUP($A5731, 'Fielding Data'!$A$1:$H$12056, 6, 0), 0)</f>
        <v>15</v>
      </c>
      <c r="S5731" s="13">
        <f>IFERROR(VLOOKUP($A5731, 'Fielding Data'!$A$1:$H$12056, 7, 0), 0)</f>
        <v>0</v>
      </c>
      <c r="T5731" s="13">
        <f>IFERROR(VLOOKUP($A5731, 'Fielding Data'!$A$1:$H$12056, 8, 0), 0)</f>
        <v>1</v>
      </c>
      <c r="U5731" s="13">
        <f>SUMIFS('Fielding Data'!E:E, 'Fielding Data'!$A:$A, $A5731)</f>
        <v>4</v>
      </c>
      <c r="V5731" s="13">
        <f>SUMIFS('Fielding Data'!F:F, 'Fielding Data'!$A:$A, $A5731)</f>
        <v>15</v>
      </c>
      <c r="W5731" s="13">
        <f>SUMIFS('Fielding Data'!G:G, 'Fielding Data'!$A:$A, $A5731)</f>
        <v>0</v>
      </c>
      <c r="X5731" s="13">
        <f>SUMIFS('Fielding Data'!H:H, 'Fielding Data'!$A:$A, $A5731)</f>
        <v>1</v>
      </c>
    </row>
    <row r="5732" spans="1:24" x14ac:dyDescent="0.3">
      <c r="A5732" s="13" t="str">
        <f t="shared" si="179"/>
        <v>schlogu012014</v>
      </c>
      <c r="B5732" s="16" t="s">
        <v>2281</v>
      </c>
      <c r="C5732" s="16">
        <v>2014</v>
      </c>
      <c r="D5732" s="16">
        <v>15</v>
      </c>
      <c r="E5732" s="16">
        <v>1</v>
      </c>
      <c r="F5732" s="16">
        <v>0</v>
      </c>
      <c r="G5732" s="16">
        <v>1</v>
      </c>
      <c r="H5732" s="16">
        <v>0</v>
      </c>
      <c r="I5732" s="16">
        <v>0</v>
      </c>
      <c r="J5732" s="16">
        <v>0</v>
      </c>
      <c r="K5732" s="16">
        <v>0</v>
      </c>
      <c r="L5732" s="16">
        <v>0</v>
      </c>
      <c r="M5732" s="16">
        <v>0</v>
      </c>
      <c r="N5732" s="16">
        <v>0</v>
      </c>
      <c r="O5732" s="16">
        <v>0</v>
      </c>
      <c r="P5732" s="13" t="str">
        <f t="shared" si="178"/>
        <v>P</v>
      </c>
      <c r="Q5732" s="13">
        <f>IFERROR(VLOOKUP($A5732, 'Fielding Data'!$A$1:$H$12056, 5, 0), 0)</f>
        <v>1</v>
      </c>
      <c r="R5732" s="13">
        <f>IFERROR(VLOOKUP($A5732, 'Fielding Data'!$A$1:$H$12056, 6, 0), 0)</f>
        <v>3</v>
      </c>
      <c r="S5732" s="13">
        <f>IFERROR(VLOOKUP($A5732, 'Fielding Data'!$A$1:$H$12056, 7, 0), 0)</f>
        <v>1</v>
      </c>
      <c r="T5732" s="13">
        <f>IFERROR(VLOOKUP($A5732, 'Fielding Data'!$A$1:$H$12056, 8, 0), 0)</f>
        <v>0</v>
      </c>
      <c r="U5732" s="13">
        <f>SUMIFS('Fielding Data'!E:E, 'Fielding Data'!$A:$A, $A5732)</f>
        <v>1</v>
      </c>
      <c r="V5732" s="13">
        <f>SUMIFS('Fielding Data'!F:F, 'Fielding Data'!$A:$A, $A5732)</f>
        <v>3</v>
      </c>
      <c r="W5732" s="13">
        <f>SUMIFS('Fielding Data'!G:G, 'Fielding Data'!$A:$A, $A5732)</f>
        <v>1</v>
      </c>
      <c r="X5732" s="13">
        <f>SUMIFS('Fielding Data'!H:H, 'Fielding Data'!$A:$A, $A5732)</f>
        <v>0</v>
      </c>
    </row>
    <row r="5733" spans="1:24" x14ac:dyDescent="0.3">
      <c r="A5733" s="13" t="str">
        <f t="shared" si="179"/>
        <v>schoojo012014</v>
      </c>
      <c r="B5733" s="16" t="s">
        <v>2053</v>
      </c>
      <c r="C5733" s="16">
        <v>2014</v>
      </c>
      <c r="D5733" s="16">
        <v>137</v>
      </c>
      <c r="E5733" s="16">
        <v>455</v>
      </c>
      <c r="F5733" s="16">
        <v>48</v>
      </c>
      <c r="G5733" s="16">
        <v>95</v>
      </c>
      <c r="H5733" s="16">
        <v>18</v>
      </c>
      <c r="I5733" s="16">
        <v>0</v>
      </c>
      <c r="J5733" s="16">
        <v>16</v>
      </c>
      <c r="K5733" s="16">
        <v>45</v>
      </c>
      <c r="L5733" s="16">
        <v>2</v>
      </c>
      <c r="M5733" s="16">
        <v>0</v>
      </c>
      <c r="N5733" s="16">
        <v>13</v>
      </c>
      <c r="O5733" s="16">
        <v>122</v>
      </c>
      <c r="P5733" s="13" t="str">
        <f t="shared" si="178"/>
        <v>2B</v>
      </c>
      <c r="Q5733" s="13">
        <f>IFERROR(VLOOKUP($A5733, 'Fielding Data'!$A$1:$H$12056, 5, 0), 0)</f>
        <v>206</v>
      </c>
      <c r="R5733" s="13">
        <f>IFERROR(VLOOKUP($A5733, 'Fielding Data'!$A$1:$H$12056, 6, 0), 0)</f>
        <v>338</v>
      </c>
      <c r="S5733" s="13">
        <f>IFERROR(VLOOKUP($A5733, 'Fielding Data'!$A$1:$H$12056, 7, 0), 0)</f>
        <v>7</v>
      </c>
      <c r="T5733" s="13">
        <f>IFERROR(VLOOKUP($A5733, 'Fielding Data'!$A$1:$H$12056, 8, 0), 0)</f>
        <v>89</v>
      </c>
      <c r="U5733" s="13">
        <f>SUMIFS('Fielding Data'!E:E, 'Fielding Data'!$A:$A, $A5733)</f>
        <v>219</v>
      </c>
      <c r="V5733" s="13">
        <f>SUMIFS('Fielding Data'!F:F, 'Fielding Data'!$A:$A, $A5733)</f>
        <v>362</v>
      </c>
      <c r="W5733" s="13">
        <f>SUMIFS('Fielding Data'!G:G, 'Fielding Data'!$A:$A, $A5733)</f>
        <v>11</v>
      </c>
      <c r="X5733" s="13">
        <f>SUMIFS('Fielding Data'!H:H, 'Fielding Data'!$A:$A, $A5733)</f>
        <v>89</v>
      </c>
    </row>
    <row r="5734" spans="1:24" x14ac:dyDescent="0.3">
      <c r="A5734" s="13" t="str">
        <f t="shared" si="179"/>
        <v>schulbo022014</v>
      </c>
      <c r="B5734" s="16" t="s">
        <v>2282</v>
      </c>
      <c r="C5734" s="16">
        <v>2014</v>
      </c>
      <c r="D5734" s="16">
        <v>4</v>
      </c>
      <c r="E5734" s="16">
        <v>1</v>
      </c>
      <c r="F5734" s="16">
        <v>0</v>
      </c>
      <c r="G5734" s="16">
        <v>0</v>
      </c>
      <c r="H5734" s="16">
        <v>0</v>
      </c>
      <c r="I5734" s="16">
        <v>0</v>
      </c>
      <c r="J5734" s="16">
        <v>0</v>
      </c>
      <c r="K5734" s="16">
        <v>0</v>
      </c>
      <c r="L5734" s="16">
        <v>0</v>
      </c>
      <c r="M5734" s="16">
        <v>0</v>
      </c>
      <c r="N5734" s="16">
        <v>0</v>
      </c>
      <c r="O5734" s="16">
        <v>0</v>
      </c>
      <c r="P5734" s="13" t="str">
        <f t="shared" si="178"/>
        <v>P</v>
      </c>
      <c r="Q5734" s="13">
        <f>IFERROR(VLOOKUP($A5734, 'Fielding Data'!$A$1:$H$12056, 5, 0), 0)</f>
        <v>1</v>
      </c>
      <c r="R5734" s="13">
        <f>IFERROR(VLOOKUP($A5734, 'Fielding Data'!$A$1:$H$12056, 6, 0), 0)</f>
        <v>2</v>
      </c>
      <c r="S5734" s="13">
        <f>IFERROR(VLOOKUP($A5734, 'Fielding Data'!$A$1:$H$12056, 7, 0), 0)</f>
        <v>0</v>
      </c>
      <c r="T5734" s="13">
        <f>IFERROR(VLOOKUP($A5734, 'Fielding Data'!$A$1:$H$12056, 8, 0), 0)</f>
        <v>0</v>
      </c>
      <c r="U5734" s="13">
        <f>SUMIFS('Fielding Data'!E:E, 'Fielding Data'!$A:$A, $A5734)</f>
        <v>1</v>
      </c>
      <c r="V5734" s="13">
        <f>SUMIFS('Fielding Data'!F:F, 'Fielding Data'!$A:$A, $A5734)</f>
        <v>2</v>
      </c>
      <c r="W5734" s="13">
        <f>SUMIFS('Fielding Data'!G:G, 'Fielding Data'!$A:$A, $A5734)</f>
        <v>0</v>
      </c>
      <c r="X5734" s="13">
        <f>SUMIFS('Fielding Data'!H:H, 'Fielding Data'!$A:$A, $A5734)</f>
        <v>0</v>
      </c>
    </row>
    <row r="5735" spans="1:24" x14ac:dyDescent="0.3">
      <c r="A5735" s="13" t="str">
        <f t="shared" si="179"/>
        <v>schumsk012014</v>
      </c>
      <c r="B5735" s="16" t="s">
        <v>597</v>
      </c>
      <c r="C5735" s="16">
        <v>2014</v>
      </c>
      <c r="D5735" s="16">
        <v>83</v>
      </c>
      <c r="E5735" s="16">
        <v>247</v>
      </c>
      <c r="F5735" s="16">
        <v>22</v>
      </c>
      <c r="G5735" s="16">
        <v>58</v>
      </c>
      <c r="H5735" s="16">
        <v>12</v>
      </c>
      <c r="I5735" s="16">
        <v>0</v>
      </c>
      <c r="J5735" s="16">
        <v>2</v>
      </c>
      <c r="K5735" s="16">
        <v>22</v>
      </c>
      <c r="L5735" s="16">
        <v>2</v>
      </c>
      <c r="M5735" s="16">
        <v>1</v>
      </c>
      <c r="N5735" s="16">
        <v>18</v>
      </c>
      <c r="O5735" s="16">
        <v>50</v>
      </c>
      <c r="P5735" s="13" t="str">
        <f t="shared" si="178"/>
        <v>2B</v>
      </c>
      <c r="Q5735" s="13">
        <f>IFERROR(VLOOKUP($A5735, 'Fielding Data'!$A$1:$H$12056, 5, 0), 0)</f>
        <v>28</v>
      </c>
      <c r="R5735" s="13">
        <f>IFERROR(VLOOKUP($A5735, 'Fielding Data'!$A$1:$H$12056, 6, 0), 0)</f>
        <v>39</v>
      </c>
      <c r="S5735" s="13">
        <f>IFERROR(VLOOKUP($A5735, 'Fielding Data'!$A$1:$H$12056, 7, 0), 0)</f>
        <v>3</v>
      </c>
      <c r="T5735" s="13">
        <f>IFERROR(VLOOKUP($A5735, 'Fielding Data'!$A$1:$H$12056, 8, 0), 0)</f>
        <v>7</v>
      </c>
      <c r="U5735" s="13">
        <f>SUMIFS('Fielding Data'!E:E, 'Fielding Data'!$A:$A, $A5735)</f>
        <v>170</v>
      </c>
      <c r="V5735" s="13">
        <f>SUMIFS('Fielding Data'!F:F, 'Fielding Data'!$A:$A, $A5735)</f>
        <v>45</v>
      </c>
      <c r="W5735" s="13">
        <f>SUMIFS('Fielding Data'!G:G, 'Fielding Data'!$A:$A, $A5735)</f>
        <v>5</v>
      </c>
      <c r="X5735" s="13">
        <f>SUMIFS('Fielding Data'!H:H, 'Fielding Data'!$A:$A, $A5735)</f>
        <v>9</v>
      </c>
    </row>
    <row r="5736" spans="1:24" x14ac:dyDescent="0.3">
      <c r="A5736" s="13" t="str">
        <f t="shared" si="179"/>
        <v>scribev012014</v>
      </c>
      <c r="B5736" s="16" t="s">
        <v>1614</v>
      </c>
      <c r="C5736" s="16">
        <v>2014</v>
      </c>
      <c r="D5736" s="16">
        <v>13</v>
      </c>
      <c r="E5736" s="16">
        <v>0</v>
      </c>
      <c r="F5736" s="16">
        <v>0</v>
      </c>
      <c r="G5736" s="16">
        <v>0</v>
      </c>
      <c r="H5736" s="16">
        <v>0</v>
      </c>
      <c r="I5736" s="16">
        <v>0</v>
      </c>
      <c r="J5736" s="16">
        <v>0</v>
      </c>
      <c r="K5736" s="16">
        <v>0</v>
      </c>
      <c r="L5736" s="16">
        <v>0</v>
      </c>
      <c r="M5736" s="16">
        <v>0</v>
      </c>
      <c r="N5736" s="16">
        <v>0</v>
      </c>
      <c r="O5736" s="16">
        <v>0</v>
      </c>
      <c r="P5736" s="13" t="str">
        <f t="shared" si="178"/>
        <v>P</v>
      </c>
      <c r="Q5736" s="13">
        <f>IFERROR(VLOOKUP($A5736, 'Fielding Data'!$A$1:$H$12056, 5, 0), 0)</f>
        <v>0</v>
      </c>
      <c r="R5736" s="13">
        <f>IFERROR(VLOOKUP($A5736, 'Fielding Data'!$A$1:$H$12056, 6, 0), 0)</f>
        <v>1</v>
      </c>
      <c r="S5736" s="13">
        <f>IFERROR(VLOOKUP($A5736, 'Fielding Data'!$A$1:$H$12056, 7, 0), 0)</f>
        <v>0</v>
      </c>
      <c r="T5736" s="13">
        <f>IFERROR(VLOOKUP($A5736, 'Fielding Data'!$A$1:$H$12056, 8, 0), 0)</f>
        <v>0</v>
      </c>
      <c r="U5736" s="13">
        <f>SUMIFS('Fielding Data'!E:E, 'Fielding Data'!$A:$A, $A5736)</f>
        <v>0</v>
      </c>
      <c r="V5736" s="13">
        <f>SUMIFS('Fielding Data'!F:F, 'Fielding Data'!$A:$A, $A5736)</f>
        <v>1</v>
      </c>
      <c r="W5736" s="13">
        <f>SUMIFS('Fielding Data'!G:G, 'Fielding Data'!$A:$A, $A5736)</f>
        <v>0</v>
      </c>
      <c r="X5736" s="13">
        <f>SUMIFS('Fielding Data'!H:H, 'Fielding Data'!$A:$A, $A5736)</f>
        <v>0</v>
      </c>
    </row>
    <row r="5737" spans="1:24" x14ac:dyDescent="0.3">
      <c r="A5737" s="13" t="str">
        <f t="shared" si="179"/>
        <v>scrugxa012014</v>
      </c>
      <c r="B5737" s="16" t="s">
        <v>2283</v>
      </c>
      <c r="C5737" s="16">
        <v>2014</v>
      </c>
      <c r="D5737" s="16">
        <v>9</v>
      </c>
      <c r="E5737" s="16">
        <v>15</v>
      </c>
      <c r="F5737" s="16">
        <v>0</v>
      </c>
      <c r="G5737" s="16">
        <v>3</v>
      </c>
      <c r="H5737" s="16">
        <v>1</v>
      </c>
      <c r="I5737" s="16">
        <v>0</v>
      </c>
      <c r="J5737" s="16">
        <v>0</v>
      </c>
      <c r="K5737" s="16">
        <v>2</v>
      </c>
      <c r="L5737" s="16">
        <v>0</v>
      </c>
      <c r="M5737" s="16">
        <v>0</v>
      </c>
      <c r="N5737" s="16">
        <v>2</v>
      </c>
      <c r="O5737" s="16">
        <v>7</v>
      </c>
      <c r="P5737" s="13" t="str">
        <f t="shared" si="178"/>
        <v>1B</v>
      </c>
      <c r="Q5737" s="13">
        <f>IFERROR(VLOOKUP($A5737, 'Fielding Data'!$A$1:$H$12056, 5, 0), 0)</f>
        <v>29</v>
      </c>
      <c r="R5737" s="13">
        <f>IFERROR(VLOOKUP($A5737, 'Fielding Data'!$A$1:$H$12056, 6, 0), 0)</f>
        <v>3</v>
      </c>
      <c r="S5737" s="13">
        <f>IFERROR(VLOOKUP($A5737, 'Fielding Data'!$A$1:$H$12056, 7, 0), 0)</f>
        <v>1</v>
      </c>
      <c r="T5737" s="13">
        <f>IFERROR(VLOOKUP($A5737, 'Fielding Data'!$A$1:$H$12056, 8, 0), 0)</f>
        <v>4</v>
      </c>
      <c r="U5737" s="13">
        <f>SUMIFS('Fielding Data'!E:E, 'Fielding Data'!$A:$A, $A5737)</f>
        <v>29</v>
      </c>
      <c r="V5737" s="13">
        <f>SUMIFS('Fielding Data'!F:F, 'Fielding Data'!$A:$A, $A5737)</f>
        <v>3</v>
      </c>
      <c r="W5737" s="13">
        <f>SUMIFS('Fielding Data'!G:G, 'Fielding Data'!$A:$A, $A5737)</f>
        <v>1</v>
      </c>
      <c r="X5737" s="13">
        <f>SUMIFS('Fielding Data'!H:H, 'Fielding Data'!$A:$A, $A5737)</f>
        <v>4</v>
      </c>
    </row>
    <row r="5738" spans="1:24" x14ac:dyDescent="0.3">
      <c r="A5738" s="13" t="str">
        <f t="shared" si="179"/>
        <v>scutama012014</v>
      </c>
      <c r="B5738" s="16" t="s">
        <v>336</v>
      </c>
      <c r="C5738" s="16">
        <v>2014</v>
      </c>
      <c r="D5738" s="16">
        <v>5</v>
      </c>
      <c r="E5738" s="16">
        <v>11</v>
      </c>
      <c r="F5738" s="16">
        <v>1</v>
      </c>
      <c r="G5738" s="16">
        <v>1</v>
      </c>
      <c r="H5738" s="16">
        <v>0</v>
      </c>
      <c r="I5738" s="16">
        <v>0</v>
      </c>
      <c r="J5738" s="16">
        <v>0</v>
      </c>
      <c r="K5738" s="16">
        <v>0</v>
      </c>
      <c r="L5738" s="16">
        <v>0</v>
      </c>
      <c r="M5738" s="16">
        <v>0</v>
      </c>
      <c r="N5738" s="16">
        <v>1</v>
      </c>
      <c r="O5738" s="16">
        <v>3</v>
      </c>
      <c r="P5738" s="13" t="str">
        <f t="shared" si="178"/>
        <v>2B</v>
      </c>
      <c r="Q5738" s="13">
        <f>IFERROR(VLOOKUP($A5738, 'Fielding Data'!$A$1:$H$12056, 5, 0), 0)</f>
        <v>4</v>
      </c>
      <c r="R5738" s="13">
        <f>IFERROR(VLOOKUP($A5738, 'Fielding Data'!$A$1:$H$12056, 6, 0), 0)</f>
        <v>5</v>
      </c>
      <c r="S5738" s="13">
        <f>IFERROR(VLOOKUP($A5738, 'Fielding Data'!$A$1:$H$12056, 7, 0), 0)</f>
        <v>0</v>
      </c>
      <c r="T5738" s="13">
        <f>IFERROR(VLOOKUP($A5738, 'Fielding Data'!$A$1:$H$12056, 8, 0), 0)</f>
        <v>0</v>
      </c>
      <c r="U5738" s="13">
        <f>SUMIFS('Fielding Data'!E:E, 'Fielding Data'!$A:$A, $A5738)</f>
        <v>4</v>
      </c>
      <c r="V5738" s="13">
        <f>SUMIFS('Fielding Data'!F:F, 'Fielding Data'!$A:$A, $A5738)</f>
        <v>5</v>
      </c>
      <c r="W5738" s="13">
        <f>SUMIFS('Fielding Data'!G:G, 'Fielding Data'!$A:$A, $A5738)</f>
        <v>0</v>
      </c>
      <c r="X5738" s="13">
        <f>SUMIFS('Fielding Data'!H:H, 'Fielding Data'!$A:$A, $A5738)</f>
        <v>0</v>
      </c>
    </row>
    <row r="5739" spans="1:24" x14ac:dyDescent="0.3">
      <c r="A5739" s="13" t="str">
        <f t="shared" si="179"/>
        <v>seageky012014</v>
      </c>
      <c r="B5739" s="16" t="s">
        <v>1615</v>
      </c>
      <c r="C5739" s="16">
        <v>2014</v>
      </c>
      <c r="D5739" s="16">
        <v>159</v>
      </c>
      <c r="E5739" s="16">
        <v>590</v>
      </c>
      <c r="F5739" s="16">
        <v>71</v>
      </c>
      <c r="G5739" s="16">
        <v>158</v>
      </c>
      <c r="H5739" s="16">
        <v>27</v>
      </c>
      <c r="I5739" s="16">
        <v>4</v>
      </c>
      <c r="J5739" s="16">
        <v>25</v>
      </c>
      <c r="K5739" s="16">
        <v>96</v>
      </c>
      <c r="L5739" s="16">
        <v>7</v>
      </c>
      <c r="M5739" s="16">
        <v>5</v>
      </c>
      <c r="N5739" s="16">
        <v>52</v>
      </c>
      <c r="O5739" s="16">
        <v>118</v>
      </c>
      <c r="P5739" s="13" t="str">
        <f t="shared" si="178"/>
        <v>3B</v>
      </c>
      <c r="Q5739" s="13">
        <f>IFERROR(VLOOKUP($A5739, 'Fielding Data'!$A$1:$H$12056, 5, 0), 0)</f>
        <v>87</v>
      </c>
      <c r="R5739" s="13">
        <f>IFERROR(VLOOKUP($A5739, 'Fielding Data'!$A$1:$H$12056, 6, 0), 0)</f>
        <v>327</v>
      </c>
      <c r="S5739" s="13">
        <f>IFERROR(VLOOKUP($A5739, 'Fielding Data'!$A$1:$H$12056, 7, 0), 0)</f>
        <v>8</v>
      </c>
      <c r="T5739" s="13">
        <f>IFERROR(VLOOKUP($A5739, 'Fielding Data'!$A$1:$H$12056, 8, 0), 0)</f>
        <v>36</v>
      </c>
      <c r="U5739" s="13">
        <f>SUMIFS('Fielding Data'!E:E, 'Fielding Data'!$A:$A, $A5739)</f>
        <v>87</v>
      </c>
      <c r="V5739" s="13">
        <f>SUMIFS('Fielding Data'!F:F, 'Fielding Data'!$A:$A, $A5739)</f>
        <v>327</v>
      </c>
      <c r="W5739" s="13">
        <f>SUMIFS('Fielding Data'!G:G, 'Fielding Data'!$A:$A, $A5739)</f>
        <v>8</v>
      </c>
      <c r="X5739" s="13">
        <f>SUMIFS('Fielding Data'!H:H, 'Fielding Data'!$A:$A, $A5739)</f>
        <v>36</v>
      </c>
    </row>
    <row r="5740" spans="1:24" x14ac:dyDescent="0.3">
      <c r="A5740" s="13" t="str">
        <f t="shared" si="179"/>
        <v>segurje012014</v>
      </c>
      <c r="B5740" s="16" t="s">
        <v>1830</v>
      </c>
      <c r="C5740" s="16">
        <v>2014</v>
      </c>
      <c r="D5740" s="16">
        <v>146</v>
      </c>
      <c r="E5740" s="16">
        <v>513</v>
      </c>
      <c r="F5740" s="16">
        <v>61</v>
      </c>
      <c r="G5740" s="16">
        <v>126</v>
      </c>
      <c r="H5740" s="16">
        <v>14</v>
      </c>
      <c r="I5740" s="16">
        <v>6</v>
      </c>
      <c r="J5740" s="16">
        <v>5</v>
      </c>
      <c r="K5740" s="16">
        <v>31</v>
      </c>
      <c r="L5740" s="16">
        <v>20</v>
      </c>
      <c r="M5740" s="16">
        <v>9</v>
      </c>
      <c r="N5740" s="16">
        <v>28</v>
      </c>
      <c r="O5740" s="16">
        <v>70</v>
      </c>
      <c r="P5740" s="13" t="str">
        <f t="shared" si="178"/>
        <v>SS</v>
      </c>
      <c r="Q5740" s="13">
        <f>IFERROR(VLOOKUP($A5740, 'Fielding Data'!$A$1:$H$12056, 5, 0), 0)</f>
        <v>180</v>
      </c>
      <c r="R5740" s="13">
        <f>IFERROR(VLOOKUP($A5740, 'Fielding Data'!$A$1:$H$12056, 6, 0), 0)</f>
        <v>447</v>
      </c>
      <c r="S5740" s="13">
        <f>IFERROR(VLOOKUP($A5740, 'Fielding Data'!$A$1:$H$12056, 7, 0), 0)</f>
        <v>16</v>
      </c>
      <c r="T5740" s="13">
        <f>IFERROR(VLOOKUP($A5740, 'Fielding Data'!$A$1:$H$12056, 8, 0), 0)</f>
        <v>83</v>
      </c>
      <c r="U5740" s="13">
        <f>SUMIFS('Fielding Data'!E:E, 'Fielding Data'!$A:$A, $A5740)</f>
        <v>180</v>
      </c>
      <c r="V5740" s="13">
        <f>SUMIFS('Fielding Data'!F:F, 'Fielding Data'!$A:$A, $A5740)</f>
        <v>447</v>
      </c>
      <c r="W5740" s="13">
        <f>SUMIFS('Fielding Data'!G:G, 'Fielding Data'!$A:$A, $A5740)</f>
        <v>16</v>
      </c>
      <c r="X5740" s="13">
        <f>SUMIFS('Fielding Data'!H:H, 'Fielding Data'!$A:$A, $A5740)</f>
        <v>83</v>
      </c>
    </row>
    <row r="5741" spans="1:24" x14ac:dyDescent="0.3">
      <c r="A5741" s="13" t="str">
        <f t="shared" si="179"/>
        <v>selleju012014</v>
      </c>
      <c r="B5741" s="16" t="s">
        <v>1616</v>
      </c>
      <c r="C5741" s="16">
        <v>2014</v>
      </c>
      <c r="D5741" s="16">
        <v>17</v>
      </c>
      <c r="E5741" s="16">
        <v>16</v>
      </c>
      <c r="F5741" s="16">
        <v>1</v>
      </c>
      <c r="G5741" s="16">
        <v>3</v>
      </c>
      <c r="H5741" s="16">
        <v>0</v>
      </c>
      <c r="I5741" s="16">
        <v>0</v>
      </c>
      <c r="J5741" s="16">
        <v>0</v>
      </c>
      <c r="K5741" s="16">
        <v>0</v>
      </c>
      <c r="L5741" s="16">
        <v>0</v>
      </c>
      <c r="M5741" s="16">
        <v>1</v>
      </c>
      <c r="N5741" s="16">
        <v>3</v>
      </c>
      <c r="O5741" s="16">
        <v>4</v>
      </c>
      <c r="P5741" s="13" t="str">
        <f t="shared" si="178"/>
        <v>2B</v>
      </c>
      <c r="Q5741" s="13">
        <f>IFERROR(VLOOKUP($A5741, 'Fielding Data'!$A$1:$H$12056, 5, 0), 0)</f>
        <v>0</v>
      </c>
      <c r="R5741" s="13">
        <f>IFERROR(VLOOKUP($A5741, 'Fielding Data'!$A$1:$H$12056, 6, 0), 0)</f>
        <v>2</v>
      </c>
      <c r="S5741" s="13">
        <f>IFERROR(VLOOKUP($A5741, 'Fielding Data'!$A$1:$H$12056, 7, 0), 0)</f>
        <v>0</v>
      </c>
      <c r="T5741" s="13">
        <f>IFERROR(VLOOKUP($A5741, 'Fielding Data'!$A$1:$H$12056, 8, 0), 0)</f>
        <v>0</v>
      </c>
      <c r="U5741" s="13">
        <f>SUMIFS('Fielding Data'!E:E, 'Fielding Data'!$A:$A, $A5741)</f>
        <v>9</v>
      </c>
      <c r="V5741" s="13">
        <f>SUMIFS('Fielding Data'!F:F, 'Fielding Data'!$A:$A, $A5741)</f>
        <v>16</v>
      </c>
      <c r="W5741" s="13">
        <f>SUMIFS('Fielding Data'!G:G, 'Fielding Data'!$A:$A, $A5741)</f>
        <v>0</v>
      </c>
      <c r="X5741" s="13">
        <f>SUMIFS('Fielding Data'!H:H, 'Fielding Data'!$A:$A, $A5741)</f>
        <v>4</v>
      </c>
    </row>
    <row r="5742" spans="1:24" x14ac:dyDescent="0.3">
      <c r="A5742" s="13" t="str">
        <f t="shared" si="179"/>
        <v>semiema012014</v>
      </c>
      <c r="B5742" s="16" t="s">
        <v>2054</v>
      </c>
      <c r="C5742" s="16">
        <v>2014</v>
      </c>
      <c r="D5742" s="16">
        <v>64</v>
      </c>
      <c r="E5742" s="16">
        <v>231</v>
      </c>
      <c r="F5742" s="16">
        <v>30</v>
      </c>
      <c r="G5742" s="16">
        <v>54</v>
      </c>
      <c r="H5742" s="16">
        <v>10</v>
      </c>
      <c r="I5742" s="16">
        <v>2</v>
      </c>
      <c r="J5742" s="16">
        <v>6</v>
      </c>
      <c r="K5742" s="16">
        <v>28</v>
      </c>
      <c r="L5742" s="16">
        <v>3</v>
      </c>
      <c r="M5742" s="16">
        <v>0</v>
      </c>
      <c r="N5742" s="16">
        <v>21</v>
      </c>
      <c r="O5742" s="16">
        <v>70</v>
      </c>
      <c r="P5742" s="13" t="str">
        <f t="shared" si="178"/>
        <v>2B</v>
      </c>
      <c r="Q5742" s="13">
        <f>IFERROR(VLOOKUP($A5742, 'Fielding Data'!$A$1:$H$12056, 5, 0), 0)</f>
        <v>51</v>
      </c>
      <c r="R5742" s="13">
        <f>IFERROR(VLOOKUP($A5742, 'Fielding Data'!$A$1:$H$12056, 6, 0), 0)</f>
        <v>78</v>
      </c>
      <c r="S5742" s="13">
        <f>IFERROR(VLOOKUP($A5742, 'Fielding Data'!$A$1:$H$12056, 7, 0), 0)</f>
        <v>4</v>
      </c>
      <c r="T5742" s="13">
        <f>IFERROR(VLOOKUP($A5742, 'Fielding Data'!$A$1:$H$12056, 8, 0), 0)</f>
        <v>23</v>
      </c>
      <c r="U5742" s="13">
        <f>SUMIFS('Fielding Data'!E:E, 'Fielding Data'!$A:$A, $A5742)</f>
        <v>65</v>
      </c>
      <c r="V5742" s="13">
        <f>SUMIFS('Fielding Data'!F:F, 'Fielding Data'!$A:$A, $A5742)</f>
        <v>153</v>
      </c>
      <c r="W5742" s="13">
        <f>SUMIFS('Fielding Data'!G:G, 'Fielding Data'!$A:$A, $A5742)</f>
        <v>14</v>
      </c>
      <c r="X5742" s="13">
        <f>SUMIFS('Fielding Data'!H:H, 'Fielding Data'!$A:$A, $A5742)</f>
        <v>33</v>
      </c>
    </row>
    <row r="5743" spans="1:24" x14ac:dyDescent="0.3">
      <c r="A5743" s="13" t="str">
        <f t="shared" si="179"/>
        <v>shawbr012014</v>
      </c>
      <c r="B5743" s="16" t="s">
        <v>1618</v>
      </c>
      <c r="C5743" s="16">
        <v>2014</v>
      </c>
      <c r="D5743" s="16">
        <v>80</v>
      </c>
      <c r="E5743" s="16">
        <v>0</v>
      </c>
      <c r="F5743" s="16">
        <v>0</v>
      </c>
      <c r="G5743" s="16">
        <v>0</v>
      </c>
      <c r="H5743" s="16">
        <v>0</v>
      </c>
      <c r="I5743" s="16">
        <v>0</v>
      </c>
      <c r="J5743" s="16">
        <v>0</v>
      </c>
      <c r="K5743" s="16">
        <v>0</v>
      </c>
      <c r="L5743" s="16">
        <v>0</v>
      </c>
      <c r="M5743" s="16">
        <v>0</v>
      </c>
      <c r="N5743" s="16">
        <v>0</v>
      </c>
      <c r="O5743" s="16">
        <v>0</v>
      </c>
      <c r="P5743" s="13" t="str">
        <f t="shared" si="178"/>
        <v>P</v>
      </c>
      <c r="Q5743" s="13">
        <f>IFERROR(VLOOKUP($A5743, 'Fielding Data'!$A$1:$H$12056, 5, 0), 0)</f>
        <v>1</v>
      </c>
      <c r="R5743" s="13">
        <f>IFERROR(VLOOKUP($A5743, 'Fielding Data'!$A$1:$H$12056, 6, 0), 0)</f>
        <v>10</v>
      </c>
      <c r="S5743" s="13">
        <f>IFERROR(VLOOKUP($A5743, 'Fielding Data'!$A$1:$H$12056, 7, 0), 0)</f>
        <v>0</v>
      </c>
      <c r="T5743" s="13">
        <f>IFERROR(VLOOKUP($A5743, 'Fielding Data'!$A$1:$H$12056, 8, 0), 0)</f>
        <v>0</v>
      </c>
      <c r="U5743" s="13">
        <f>SUMIFS('Fielding Data'!E:E, 'Fielding Data'!$A:$A, $A5743)</f>
        <v>1</v>
      </c>
      <c r="V5743" s="13">
        <f>SUMIFS('Fielding Data'!F:F, 'Fielding Data'!$A:$A, $A5743)</f>
        <v>10</v>
      </c>
      <c r="W5743" s="13">
        <f>SUMIFS('Fielding Data'!G:G, 'Fielding Data'!$A:$A, $A5743)</f>
        <v>0</v>
      </c>
      <c r="X5743" s="13">
        <f>SUMIFS('Fielding Data'!H:H, 'Fielding Data'!$A:$A, $A5743)</f>
        <v>0</v>
      </c>
    </row>
    <row r="5744" spans="1:24" x14ac:dyDescent="0.3">
      <c r="A5744" s="13" t="str">
        <f t="shared" si="179"/>
        <v>shielja022014</v>
      </c>
      <c r="B5744" s="16" t="s">
        <v>728</v>
      </c>
      <c r="C5744" s="16">
        <v>2014</v>
      </c>
      <c r="D5744" s="16">
        <v>34</v>
      </c>
      <c r="E5744" s="16">
        <v>7</v>
      </c>
      <c r="F5744" s="16">
        <v>1</v>
      </c>
      <c r="G5744" s="16">
        <v>2</v>
      </c>
      <c r="H5744" s="16">
        <v>1</v>
      </c>
      <c r="I5744" s="16">
        <v>0</v>
      </c>
      <c r="J5744" s="16">
        <v>0</v>
      </c>
      <c r="K5744" s="16">
        <v>1</v>
      </c>
      <c r="L5744" s="16">
        <v>0</v>
      </c>
      <c r="M5744" s="16">
        <v>0</v>
      </c>
      <c r="N5744" s="16">
        <v>0</v>
      </c>
      <c r="O5744" s="16">
        <v>1</v>
      </c>
      <c r="P5744" s="13" t="str">
        <f t="shared" si="178"/>
        <v>P</v>
      </c>
      <c r="Q5744" s="13">
        <f>IFERROR(VLOOKUP($A5744, 'Fielding Data'!$A$1:$H$12056, 5, 0), 0)</f>
        <v>18</v>
      </c>
      <c r="R5744" s="13">
        <f>IFERROR(VLOOKUP($A5744, 'Fielding Data'!$A$1:$H$12056, 6, 0), 0)</f>
        <v>30</v>
      </c>
      <c r="S5744" s="13">
        <f>IFERROR(VLOOKUP($A5744, 'Fielding Data'!$A$1:$H$12056, 7, 0), 0)</f>
        <v>4</v>
      </c>
      <c r="T5744" s="13">
        <f>IFERROR(VLOOKUP($A5744, 'Fielding Data'!$A$1:$H$12056, 8, 0), 0)</f>
        <v>0</v>
      </c>
      <c r="U5744" s="13">
        <f>SUMIFS('Fielding Data'!E:E, 'Fielding Data'!$A:$A, $A5744)</f>
        <v>18</v>
      </c>
      <c r="V5744" s="13">
        <f>SUMIFS('Fielding Data'!F:F, 'Fielding Data'!$A:$A, $A5744)</f>
        <v>30</v>
      </c>
      <c r="W5744" s="13">
        <f>SUMIFS('Fielding Data'!G:G, 'Fielding Data'!$A:$A, $A5744)</f>
        <v>4</v>
      </c>
      <c r="X5744" s="13">
        <f>SUMIFS('Fielding Data'!H:H, 'Fielding Data'!$A:$A, $A5744)</f>
        <v>0</v>
      </c>
    </row>
    <row r="5745" spans="1:24" x14ac:dyDescent="0.3">
      <c r="A5745" s="13" t="str">
        <f t="shared" si="179"/>
        <v>shoemma012014</v>
      </c>
      <c r="B5745" s="16" t="s">
        <v>2055</v>
      </c>
      <c r="C5745" s="16">
        <v>2014</v>
      </c>
      <c r="D5745" s="16">
        <v>27</v>
      </c>
      <c r="E5745" s="16">
        <v>1</v>
      </c>
      <c r="F5745" s="16">
        <v>0</v>
      </c>
      <c r="G5745" s="16">
        <v>0</v>
      </c>
      <c r="H5745" s="16">
        <v>0</v>
      </c>
      <c r="I5745" s="16">
        <v>0</v>
      </c>
      <c r="J5745" s="16">
        <v>0</v>
      </c>
      <c r="K5745" s="16">
        <v>0</v>
      </c>
      <c r="L5745" s="16">
        <v>0</v>
      </c>
      <c r="M5745" s="16">
        <v>0</v>
      </c>
      <c r="N5745" s="16">
        <v>0</v>
      </c>
      <c r="O5745" s="16">
        <v>1</v>
      </c>
      <c r="P5745" s="13" t="str">
        <f t="shared" si="178"/>
        <v>P</v>
      </c>
      <c r="Q5745" s="13">
        <f>IFERROR(VLOOKUP($A5745, 'Fielding Data'!$A$1:$H$12056, 5, 0), 0)</f>
        <v>7</v>
      </c>
      <c r="R5745" s="13">
        <f>IFERROR(VLOOKUP($A5745, 'Fielding Data'!$A$1:$H$12056, 6, 0), 0)</f>
        <v>12</v>
      </c>
      <c r="S5745" s="13">
        <f>IFERROR(VLOOKUP($A5745, 'Fielding Data'!$A$1:$H$12056, 7, 0), 0)</f>
        <v>3</v>
      </c>
      <c r="T5745" s="13">
        <f>IFERROR(VLOOKUP($A5745, 'Fielding Data'!$A$1:$H$12056, 8, 0), 0)</f>
        <v>1</v>
      </c>
      <c r="U5745" s="13">
        <f>SUMIFS('Fielding Data'!E:E, 'Fielding Data'!$A:$A, $A5745)</f>
        <v>7</v>
      </c>
      <c r="V5745" s="13">
        <f>SUMIFS('Fielding Data'!F:F, 'Fielding Data'!$A:$A, $A5745)</f>
        <v>12</v>
      </c>
      <c r="W5745" s="13">
        <f>SUMIFS('Fielding Data'!G:G, 'Fielding Data'!$A:$A, $A5745)</f>
        <v>3</v>
      </c>
      <c r="X5745" s="13">
        <f>SUMIFS('Fielding Data'!H:H, 'Fielding Data'!$A:$A, $A5745)</f>
        <v>1</v>
      </c>
    </row>
    <row r="5746" spans="1:24" x14ac:dyDescent="0.3">
      <c r="A5746" s="13" t="str">
        <f t="shared" si="179"/>
        <v>shrevch012014</v>
      </c>
      <c r="B5746" s="16" t="s">
        <v>2284</v>
      </c>
      <c r="C5746" s="16">
        <v>2014</v>
      </c>
      <c r="D5746" s="16">
        <v>15</v>
      </c>
      <c r="E5746" s="16">
        <v>0</v>
      </c>
      <c r="F5746" s="16">
        <v>0</v>
      </c>
      <c r="G5746" s="16">
        <v>0</v>
      </c>
      <c r="H5746" s="16">
        <v>0</v>
      </c>
      <c r="I5746" s="16">
        <v>0</v>
      </c>
      <c r="J5746" s="16">
        <v>0</v>
      </c>
      <c r="K5746" s="16">
        <v>0</v>
      </c>
      <c r="L5746" s="16">
        <v>0</v>
      </c>
      <c r="M5746" s="16">
        <v>0</v>
      </c>
      <c r="N5746" s="16">
        <v>0</v>
      </c>
      <c r="O5746" s="16">
        <v>0</v>
      </c>
      <c r="P5746" s="13" t="str">
        <f t="shared" si="178"/>
        <v>P</v>
      </c>
      <c r="Q5746" s="13">
        <f>IFERROR(VLOOKUP($A5746, 'Fielding Data'!$A$1:$H$12056, 5, 0), 0)</f>
        <v>0</v>
      </c>
      <c r="R5746" s="13">
        <f>IFERROR(VLOOKUP($A5746, 'Fielding Data'!$A$1:$H$12056, 6, 0), 0)</f>
        <v>3</v>
      </c>
      <c r="S5746" s="13">
        <f>IFERROR(VLOOKUP($A5746, 'Fielding Data'!$A$1:$H$12056, 7, 0), 0)</f>
        <v>0</v>
      </c>
      <c r="T5746" s="13">
        <f>IFERROR(VLOOKUP($A5746, 'Fielding Data'!$A$1:$H$12056, 8, 0), 0)</f>
        <v>0</v>
      </c>
      <c r="U5746" s="13">
        <f>SUMIFS('Fielding Data'!E:E, 'Fielding Data'!$A:$A, $A5746)</f>
        <v>0</v>
      </c>
      <c r="V5746" s="13">
        <f>SUMIFS('Fielding Data'!F:F, 'Fielding Data'!$A:$A, $A5746)</f>
        <v>3</v>
      </c>
      <c r="W5746" s="13">
        <f>SUMIFS('Fielding Data'!G:G, 'Fielding Data'!$A:$A, $A5746)</f>
        <v>0</v>
      </c>
      <c r="X5746" s="13">
        <f>SUMIFS('Fielding Data'!H:H, 'Fielding Data'!$A:$A, $A5746)</f>
        <v>0</v>
      </c>
    </row>
    <row r="5747" spans="1:24" x14ac:dyDescent="0.3">
      <c r="A5747" s="13" t="str">
        <f t="shared" si="179"/>
        <v>siegrke012014</v>
      </c>
      <c r="B5747" s="16" t="s">
        <v>2056</v>
      </c>
      <c r="C5747" s="16">
        <v>2014</v>
      </c>
      <c r="D5747" s="16">
        <v>37</v>
      </c>
      <c r="E5747" s="16">
        <v>0</v>
      </c>
      <c r="F5747" s="16">
        <v>0</v>
      </c>
      <c r="G5747" s="16">
        <v>0</v>
      </c>
      <c r="H5747" s="16">
        <v>0</v>
      </c>
      <c r="I5747" s="16">
        <v>0</v>
      </c>
      <c r="J5747" s="16">
        <v>0</v>
      </c>
      <c r="K5747" s="16">
        <v>0</v>
      </c>
      <c r="L5747" s="16">
        <v>0</v>
      </c>
      <c r="M5747" s="16">
        <v>0</v>
      </c>
      <c r="N5747" s="16">
        <v>0</v>
      </c>
      <c r="O5747" s="16">
        <v>0</v>
      </c>
      <c r="P5747" s="13" t="str">
        <f t="shared" si="178"/>
        <v>P</v>
      </c>
      <c r="Q5747" s="13">
        <f>IFERROR(VLOOKUP($A5747, 'Fielding Data'!$A$1:$H$12056, 5, 0), 0)</f>
        <v>1</v>
      </c>
      <c r="R5747" s="13">
        <f>IFERROR(VLOOKUP($A5747, 'Fielding Data'!$A$1:$H$12056, 6, 0), 0)</f>
        <v>0</v>
      </c>
      <c r="S5747" s="13">
        <f>IFERROR(VLOOKUP($A5747, 'Fielding Data'!$A$1:$H$12056, 7, 0), 0)</f>
        <v>0</v>
      </c>
      <c r="T5747" s="13">
        <f>IFERROR(VLOOKUP($A5747, 'Fielding Data'!$A$1:$H$12056, 8, 0), 0)</f>
        <v>0</v>
      </c>
      <c r="U5747" s="13">
        <f>SUMIFS('Fielding Data'!E:E, 'Fielding Data'!$A:$A, $A5747)</f>
        <v>1</v>
      </c>
      <c r="V5747" s="13">
        <f>SUMIFS('Fielding Data'!F:F, 'Fielding Data'!$A:$A, $A5747)</f>
        <v>0</v>
      </c>
      <c r="W5747" s="13">
        <f>SUMIFS('Fielding Data'!G:G, 'Fielding Data'!$A:$A, $A5747)</f>
        <v>0</v>
      </c>
      <c r="X5747" s="13">
        <f>SUMIFS('Fielding Data'!H:H, 'Fielding Data'!$A:$A, $A5747)</f>
        <v>0</v>
      </c>
    </row>
    <row r="5748" spans="1:24" x14ac:dyDescent="0.3">
      <c r="A5748" s="13" t="str">
        <f t="shared" si="179"/>
        <v>simmoan012014</v>
      </c>
      <c r="B5748" s="16" t="s">
        <v>1833</v>
      </c>
      <c r="C5748" s="16">
        <v>2014</v>
      </c>
      <c r="D5748" s="16">
        <v>146</v>
      </c>
      <c r="E5748" s="16">
        <v>540</v>
      </c>
      <c r="F5748" s="16">
        <v>44</v>
      </c>
      <c r="G5748" s="16">
        <v>132</v>
      </c>
      <c r="H5748" s="16">
        <v>18</v>
      </c>
      <c r="I5748" s="16">
        <v>4</v>
      </c>
      <c r="J5748" s="16">
        <v>7</v>
      </c>
      <c r="K5748" s="16">
        <v>46</v>
      </c>
      <c r="L5748" s="16">
        <v>4</v>
      </c>
      <c r="M5748" s="16">
        <v>5</v>
      </c>
      <c r="N5748" s="16">
        <v>32</v>
      </c>
      <c r="O5748" s="16">
        <v>60</v>
      </c>
      <c r="P5748" s="13" t="str">
        <f t="shared" si="178"/>
        <v>SS</v>
      </c>
      <c r="Q5748" s="13">
        <f>IFERROR(VLOOKUP($A5748, 'Fielding Data'!$A$1:$H$12056, 5, 0), 0)</f>
        <v>217</v>
      </c>
      <c r="R5748" s="13">
        <f>IFERROR(VLOOKUP($A5748, 'Fielding Data'!$A$1:$H$12056, 6, 0), 0)</f>
        <v>411</v>
      </c>
      <c r="S5748" s="13">
        <f>IFERROR(VLOOKUP($A5748, 'Fielding Data'!$A$1:$H$12056, 7, 0), 0)</f>
        <v>14</v>
      </c>
      <c r="T5748" s="13">
        <f>IFERROR(VLOOKUP($A5748, 'Fielding Data'!$A$1:$H$12056, 8, 0), 0)</f>
        <v>99</v>
      </c>
      <c r="U5748" s="13">
        <f>SUMIFS('Fielding Data'!E:E, 'Fielding Data'!$A:$A, $A5748)</f>
        <v>217</v>
      </c>
      <c r="V5748" s="13">
        <f>SUMIFS('Fielding Data'!F:F, 'Fielding Data'!$A:$A, $A5748)</f>
        <v>411</v>
      </c>
      <c r="W5748" s="13">
        <f>SUMIFS('Fielding Data'!G:G, 'Fielding Data'!$A:$A, $A5748)</f>
        <v>14</v>
      </c>
      <c r="X5748" s="13">
        <f>SUMIFS('Fielding Data'!H:H, 'Fielding Data'!$A:$A, $A5748)</f>
        <v>99</v>
      </c>
    </row>
    <row r="5749" spans="1:24" x14ac:dyDescent="0.3">
      <c r="A5749" s="13" t="str">
        <f t="shared" si="179"/>
        <v>simmosh012014</v>
      </c>
      <c r="B5749" s="16" t="s">
        <v>2285</v>
      </c>
      <c r="C5749" s="16">
        <v>2014</v>
      </c>
      <c r="D5749" s="16">
        <v>26</v>
      </c>
      <c r="E5749" s="16">
        <v>0</v>
      </c>
      <c r="F5749" s="16">
        <v>0</v>
      </c>
      <c r="G5749" s="16">
        <v>0</v>
      </c>
      <c r="H5749" s="16">
        <v>0</v>
      </c>
      <c r="I5749" s="16">
        <v>0</v>
      </c>
      <c r="J5749" s="16">
        <v>0</v>
      </c>
      <c r="K5749" s="16">
        <v>0</v>
      </c>
      <c r="L5749" s="16">
        <v>0</v>
      </c>
      <c r="M5749" s="16">
        <v>0</v>
      </c>
      <c r="N5749" s="16">
        <v>0</v>
      </c>
      <c r="O5749" s="16">
        <v>0</v>
      </c>
      <c r="P5749" s="13" t="str">
        <f t="shared" si="178"/>
        <v>P</v>
      </c>
      <c r="Q5749" s="13">
        <f>IFERROR(VLOOKUP($A5749, 'Fielding Data'!$A$1:$H$12056, 5, 0), 0)</f>
        <v>0</v>
      </c>
      <c r="R5749" s="13">
        <f>IFERROR(VLOOKUP($A5749, 'Fielding Data'!$A$1:$H$12056, 6, 0), 0)</f>
        <v>1</v>
      </c>
      <c r="S5749" s="13">
        <f>IFERROR(VLOOKUP($A5749, 'Fielding Data'!$A$1:$H$12056, 7, 0), 0)</f>
        <v>0</v>
      </c>
      <c r="T5749" s="13">
        <f>IFERROR(VLOOKUP($A5749, 'Fielding Data'!$A$1:$H$12056, 8, 0), 0)</f>
        <v>0</v>
      </c>
      <c r="U5749" s="13">
        <f>SUMIFS('Fielding Data'!E:E, 'Fielding Data'!$A:$A, $A5749)</f>
        <v>0</v>
      </c>
      <c r="V5749" s="13">
        <f>SUMIFS('Fielding Data'!F:F, 'Fielding Data'!$A:$A, $A5749)</f>
        <v>1</v>
      </c>
      <c r="W5749" s="13">
        <f>SUMIFS('Fielding Data'!G:G, 'Fielding Data'!$A:$A, $A5749)</f>
        <v>0</v>
      </c>
      <c r="X5749" s="13">
        <f>SUMIFS('Fielding Data'!H:H, 'Fielding Data'!$A:$A, $A5749)</f>
        <v>0</v>
      </c>
    </row>
    <row r="5750" spans="1:24" x14ac:dyDescent="0.3">
      <c r="A5750" s="13" t="str">
        <f t="shared" si="179"/>
        <v>simonal012014</v>
      </c>
      <c r="B5750" s="16" t="s">
        <v>1010</v>
      </c>
      <c r="C5750" s="16">
        <v>2014</v>
      </c>
      <c r="D5750" s="16">
        <v>32</v>
      </c>
      <c r="E5750" s="16">
        <v>59</v>
      </c>
      <c r="F5750" s="16">
        <v>2</v>
      </c>
      <c r="G5750" s="16">
        <v>7</v>
      </c>
      <c r="H5750" s="16">
        <v>3</v>
      </c>
      <c r="I5750" s="16">
        <v>0</v>
      </c>
      <c r="J5750" s="16">
        <v>0</v>
      </c>
      <c r="K5750" s="16">
        <v>2</v>
      </c>
      <c r="L5750" s="16">
        <v>0</v>
      </c>
      <c r="M5750" s="16">
        <v>0</v>
      </c>
      <c r="N5750" s="16">
        <v>1</v>
      </c>
      <c r="O5750" s="16">
        <v>21</v>
      </c>
      <c r="P5750" s="13" t="str">
        <f t="shared" si="178"/>
        <v>P</v>
      </c>
      <c r="Q5750" s="13">
        <f>IFERROR(VLOOKUP($A5750, 'Fielding Data'!$A$1:$H$12056, 5, 0), 0)</f>
        <v>15</v>
      </c>
      <c r="R5750" s="13">
        <f>IFERROR(VLOOKUP($A5750, 'Fielding Data'!$A$1:$H$12056, 6, 0), 0)</f>
        <v>26</v>
      </c>
      <c r="S5750" s="13">
        <f>IFERROR(VLOOKUP($A5750, 'Fielding Data'!$A$1:$H$12056, 7, 0), 0)</f>
        <v>2</v>
      </c>
      <c r="T5750" s="13">
        <f>IFERROR(VLOOKUP($A5750, 'Fielding Data'!$A$1:$H$12056, 8, 0), 0)</f>
        <v>0</v>
      </c>
      <c r="U5750" s="13">
        <f>SUMIFS('Fielding Data'!E:E, 'Fielding Data'!$A:$A, $A5750)</f>
        <v>15</v>
      </c>
      <c r="V5750" s="13">
        <f>SUMIFS('Fielding Data'!F:F, 'Fielding Data'!$A:$A, $A5750)</f>
        <v>26</v>
      </c>
      <c r="W5750" s="13">
        <f>SUMIFS('Fielding Data'!G:G, 'Fielding Data'!$A:$A, $A5750)</f>
        <v>2</v>
      </c>
      <c r="X5750" s="13">
        <f>SUMIFS('Fielding Data'!H:H, 'Fielding Data'!$A:$A, $A5750)</f>
        <v>0</v>
      </c>
    </row>
    <row r="5751" spans="1:24" x14ac:dyDescent="0.3">
      <c r="A5751" s="13" t="str">
        <f t="shared" si="179"/>
        <v>singljo022014</v>
      </c>
      <c r="B5751" s="16" t="s">
        <v>2286</v>
      </c>
      <c r="C5751" s="16">
        <v>2014</v>
      </c>
      <c r="D5751" s="16">
        <v>95</v>
      </c>
      <c r="E5751" s="16">
        <v>310</v>
      </c>
      <c r="F5751" s="16">
        <v>42</v>
      </c>
      <c r="G5751" s="16">
        <v>52</v>
      </c>
      <c r="H5751" s="16">
        <v>13</v>
      </c>
      <c r="I5751" s="16">
        <v>0</v>
      </c>
      <c r="J5751" s="16">
        <v>13</v>
      </c>
      <c r="K5751" s="16">
        <v>44</v>
      </c>
      <c r="L5751" s="16">
        <v>2</v>
      </c>
      <c r="M5751" s="16">
        <v>3</v>
      </c>
      <c r="N5751" s="16">
        <v>50</v>
      </c>
      <c r="O5751" s="16">
        <v>134</v>
      </c>
      <c r="P5751" s="13" t="str">
        <f t="shared" si="178"/>
        <v>1B</v>
      </c>
      <c r="Q5751" s="13">
        <f>IFERROR(VLOOKUP($A5751, 'Fielding Data'!$A$1:$H$12056, 5, 0), 0)</f>
        <v>776</v>
      </c>
      <c r="R5751" s="13">
        <f>IFERROR(VLOOKUP($A5751, 'Fielding Data'!$A$1:$H$12056, 6, 0), 0)</f>
        <v>53</v>
      </c>
      <c r="S5751" s="13">
        <f>IFERROR(VLOOKUP($A5751, 'Fielding Data'!$A$1:$H$12056, 7, 0), 0)</f>
        <v>11</v>
      </c>
      <c r="T5751" s="13">
        <f>IFERROR(VLOOKUP($A5751, 'Fielding Data'!$A$1:$H$12056, 8, 0), 0)</f>
        <v>75</v>
      </c>
      <c r="U5751" s="13">
        <f>SUMIFS('Fielding Data'!E:E, 'Fielding Data'!$A:$A, $A5751)</f>
        <v>776</v>
      </c>
      <c r="V5751" s="13">
        <f>SUMIFS('Fielding Data'!F:F, 'Fielding Data'!$A:$A, $A5751)</f>
        <v>53</v>
      </c>
      <c r="W5751" s="13">
        <f>SUMIFS('Fielding Data'!G:G, 'Fielding Data'!$A:$A, $A5751)</f>
        <v>11</v>
      </c>
      <c r="X5751" s="13">
        <f>SUMIFS('Fielding Data'!H:H, 'Fielding Data'!$A:$A, $A5751)</f>
        <v>75</v>
      </c>
    </row>
    <row r="5752" spans="1:24" x14ac:dyDescent="0.3">
      <c r="A5752" s="13" t="str">
        <f t="shared" si="179"/>
        <v>sippto012014</v>
      </c>
      <c r="B5752" s="16" t="s">
        <v>1183</v>
      </c>
      <c r="C5752" s="16">
        <v>2014</v>
      </c>
      <c r="D5752" s="16">
        <v>56</v>
      </c>
      <c r="E5752" s="16">
        <v>0</v>
      </c>
      <c r="F5752" s="16">
        <v>0</v>
      </c>
      <c r="G5752" s="16">
        <v>0</v>
      </c>
      <c r="H5752" s="16">
        <v>0</v>
      </c>
      <c r="I5752" s="16">
        <v>0</v>
      </c>
      <c r="J5752" s="16">
        <v>0</v>
      </c>
      <c r="K5752" s="16">
        <v>0</v>
      </c>
      <c r="L5752" s="16">
        <v>0</v>
      </c>
      <c r="M5752" s="16">
        <v>0</v>
      </c>
      <c r="N5752" s="16">
        <v>0</v>
      </c>
      <c r="O5752" s="16">
        <v>0</v>
      </c>
      <c r="P5752" s="13" t="str">
        <f t="shared" si="178"/>
        <v>LF</v>
      </c>
      <c r="Q5752" s="13">
        <f>IFERROR(VLOOKUP($A5752, 'Fielding Data'!$A$1:$H$12056, 5, 0), 0)</f>
        <v>0</v>
      </c>
      <c r="R5752" s="13">
        <f>IFERROR(VLOOKUP($A5752, 'Fielding Data'!$A$1:$H$12056, 6, 0), 0)</f>
        <v>0</v>
      </c>
      <c r="S5752" s="13">
        <f>IFERROR(VLOOKUP($A5752, 'Fielding Data'!$A$1:$H$12056, 7, 0), 0)</f>
        <v>0</v>
      </c>
      <c r="T5752" s="13">
        <f>IFERROR(VLOOKUP($A5752, 'Fielding Data'!$A$1:$H$12056, 8, 0), 0)</f>
        <v>0</v>
      </c>
      <c r="U5752" s="13">
        <f>SUMIFS('Fielding Data'!E:E, 'Fielding Data'!$A:$A, $A5752)</f>
        <v>4</v>
      </c>
      <c r="V5752" s="13">
        <f>SUMIFS('Fielding Data'!F:F, 'Fielding Data'!$A:$A, $A5752)</f>
        <v>4</v>
      </c>
      <c r="W5752" s="13">
        <f>SUMIFS('Fielding Data'!G:G, 'Fielding Data'!$A:$A, $A5752)</f>
        <v>0</v>
      </c>
      <c r="X5752" s="13">
        <f>SUMIFS('Fielding Data'!H:H, 'Fielding Data'!$A:$A, $A5752)</f>
        <v>0</v>
      </c>
    </row>
    <row r="5753" spans="1:24" x14ac:dyDescent="0.3">
      <c r="A5753" s="13" t="str">
        <f t="shared" si="179"/>
        <v>sizemsc012014</v>
      </c>
      <c r="B5753" s="16" t="s">
        <v>1380</v>
      </c>
      <c r="C5753" s="16">
        <v>2014</v>
      </c>
      <c r="D5753" s="16">
        <v>6</v>
      </c>
      <c r="E5753" s="16">
        <v>16</v>
      </c>
      <c r="F5753" s="16">
        <v>3</v>
      </c>
      <c r="G5753" s="16">
        <v>5</v>
      </c>
      <c r="H5753" s="16">
        <v>2</v>
      </c>
      <c r="I5753" s="16">
        <v>0</v>
      </c>
      <c r="J5753" s="16">
        <v>0</v>
      </c>
      <c r="K5753" s="16">
        <v>4</v>
      </c>
      <c r="L5753" s="16">
        <v>0</v>
      </c>
      <c r="M5753" s="16">
        <v>0</v>
      </c>
      <c r="N5753" s="16">
        <v>0</v>
      </c>
      <c r="O5753" s="16">
        <v>8</v>
      </c>
      <c r="P5753" s="13" t="str">
        <f t="shared" si="178"/>
        <v>1B</v>
      </c>
      <c r="Q5753" s="13">
        <f>IFERROR(VLOOKUP($A5753, 'Fielding Data'!$A$1:$H$12056, 5, 0), 0)</f>
        <v>8</v>
      </c>
      <c r="R5753" s="13">
        <f>IFERROR(VLOOKUP($A5753, 'Fielding Data'!$A$1:$H$12056, 6, 0), 0)</f>
        <v>0</v>
      </c>
      <c r="S5753" s="13">
        <f>IFERROR(VLOOKUP($A5753, 'Fielding Data'!$A$1:$H$12056, 7, 0), 0)</f>
        <v>0</v>
      </c>
      <c r="T5753" s="13">
        <f>IFERROR(VLOOKUP($A5753, 'Fielding Data'!$A$1:$H$12056, 8, 0), 0)</f>
        <v>1</v>
      </c>
      <c r="U5753" s="13">
        <f>SUMIFS('Fielding Data'!E:E, 'Fielding Data'!$A:$A, $A5753)</f>
        <v>14</v>
      </c>
      <c r="V5753" s="13">
        <f>SUMIFS('Fielding Data'!F:F, 'Fielding Data'!$A:$A, $A5753)</f>
        <v>6</v>
      </c>
      <c r="W5753" s="13">
        <f>SUMIFS('Fielding Data'!G:G, 'Fielding Data'!$A:$A, $A5753)</f>
        <v>0</v>
      </c>
      <c r="X5753" s="13">
        <f>SUMIFS('Fielding Data'!H:H, 'Fielding Data'!$A:$A, $A5753)</f>
        <v>2</v>
      </c>
    </row>
    <row r="5754" spans="1:24" x14ac:dyDescent="0.3">
      <c r="A5754" s="13" t="str">
        <f t="shared" si="179"/>
        <v>skaggty012014</v>
      </c>
      <c r="B5754" s="16" t="s">
        <v>1834</v>
      </c>
      <c r="C5754" s="16">
        <v>2014</v>
      </c>
      <c r="D5754" s="16">
        <v>18</v>
      </c>
      <c r="E5754" s="16">
        <v>3</v>
      </c>
      <c r="F5754" s="16">
        <v>0</v>
      </c>
      <c r="G5754" s="16">
        <v>0</v>
      </c>
      <c r="H5754" s="16">
        <v>0</v>
      </c>
      <c r="I5754" s="16">
        <v>0</v>
      </c>
      <c r="J5754" s="16">
        <v>0</v>
      </c>
      <c r="K5754" s="16">
        <v>0</v>
      </c>
      <c r="L5754" s="16">
        <v>0</v>
      </c>
      <c r="M5754" s="16">
        <v>0</v>
      </c>
      <c r="N5754" s="16">
        <v>0</v>
      </c>
      <c r="O5754" s="16">
        <v>2</v>
      </c>
      <c r="P5754" s="13" t="str">
        <f t="shared" si="178"/>
        <v>P</v>
      </c>
      <c r="Q5754" s="13">
        <f>IFERROR(VLOOKUP($A5754, 'Fielding Data'!$A$1:$H$12056, 5, 0), 0)</f>
        <v>2</v>
      </c>
      <c r="R5754" s="13">
        <f>IFERROR(VLOOKUP($A5754, 'Fielding Data'!$A$1:$H$12056, 6, 0), 0)</f>
        <v>17</v>
      </c>
      <c r="S5754" s="13">
        <f>IFERROR(VLOOKUP($A5754, 'Fielding Data'!$A$1:$H$12056, 7, 0), 0)</f>
        <v>1</v>
      </c>
      <c r="T5754" s="13">
        <f>IFERROR(VLOOKUP($A5754, 'Fielding Data'!$A$1:$H$12056, 8, 0), 0)</f>
        <v>0</v>
      </c>
      <c r="U5754" s="13">
        <f>SUMIFS('Fielding Data'!E:E, 'Fielding Data'!$A:$A, $A5754)</f>
        <v>2</v>
      </c>
      <c r="V5754" s="13">
        <f>SUMIFS('Fielding Data'!F:F, 'Fielding Data'!$A:$A, $A5754)</f>
        <v>17</v>
      </c>
      <c r="W5754" s="13">
        <f>SUMIFS('Fielding Data'!G:G, 'Fielding Data'!$A:$A, $A5754)</f>
        <v>1</v>
      </c>
      <c r="X5754" s="13">
        <f>SUMIFS('Fielding Data'!H:H, 'Fielding Data'!$A:$A, $A5754)</f>
        <v>0</v>
      </c>
    </row>
    <row r="5755" spans="1:24" x14ac:dyDescent="0.3">
      <c r="A5755" s="13" t="str">
        <f t="shared" si="179"/>
        <v>sloweke012014</v>
      </c>
      <c r="B5755" s="16" t="s">
        <v>850</v>
      </c>
      <c r="C5755" s="16">
        <v>2014</v>
      </c>
      <c r="D5755" s="16">
        <v>17</v>
      </c>
      <c r="E5755" s="16">
        <v>5</v>
      </c>
      <c r="F5755" s="16">
        <v>0</v>
      </c>
      <c r="G5755" s="16">
        <v>0</v>
      </c>
      <c r="H5755" s="16">
        <v>0</v>
      </c>
      <c r="I5755" s="16">
        <v>0</v>
      </c>
      <c r="J5755" s="16">
        <v>0</v>
      </c>
      <c r="K5755" s="16">
        <v>0</v>
      </c>
      <c r="L5755" s="16">
        <v>0</v>
      </c>
      <c r="M5755" s="16">
        <v>0</v>
      </c>
      <c r="N5755" s="16">
        <v>0</v>
      </c>
      <c r="O5755" s="16">
        <v>2</v>
      </c>
      <c r="P5755" s="13" t="str">
        <f t="shared" si="178"/>
        <v>P</v>
      </c>
      <c r="Q5755" s="13">
        <f>IFERROR(VLOOKUP($A5755, 'Fielding Data'!$A$1:$H$12056, 5, 0), 0)</f>
        <v>5</v>
      </c>
      <c r="R5755" s="13">
        <f>IFERROR(VLOOKUP($A5755, 'Fielding Data'!$A$1:$H$12056, 6, 0), 0)</f>
        <v>5</v>
      </c>
      <c r="S5755" s="13">
        <f>IFERROR(VLOOKUP($A5755, 'Fielding Data'!$A$1:$H$12056, 7, 0), 0)</f>
        <v>0</v>
      </c>
      <c r="T5755" s="13">
        <f>IFERROR(VLOOKUP($A5755, 'Fielding Data'!$A$1:$H$12056, 8, 0), 0)</f>
        <v>0</v>
      </c>
      <c r="U5755" s="13">
        <f>SUMIFS('Fielding Data'!E:E, 'Fielding Data'!$A:$A, $A5755)</f>
        <v>5</v>
      </c>
      <c r="V5755" s="13">
        <f>SUMIFS('Fielding Data'!F:F, 'Fielding Data'!$A:$A, $A5755)</f>
        <v>5</v>
      </c>
      <c r="W5755" s="13">
        <f>SUMIFS('Fielding Data'!G:G, 'Fielding Data'!$A:$A, $A5755)</f>
        <v>0</v>
      </c>
      <c r="X5755" s="13">
        <f>SUMIFS('Fielding Data'!H:H, 'Fielding Data'!$A:$A, $A5755)</f>
        <v>0</v>
      </c>
    </row>
    <row r="5756" spans="1:24" x14ac:dyDescent="0.3">
      <c r="A5756" s="13" t="str">
        <f t="shared" si="179"/>
        <v>smithca022014</v>
      </c>
      <c r="B5756" s="16" t="s">
        <v>2287</v>
      </c>
      <c r="C5756" s="16">
        <v>2014</v>
      </c>
      <c r="D5756" s="16">
        <v>9</v>
      </c>
      <c r="E5756" s="16">
        <v>0</v>
      </c>
      <c r="F5756" s="16">
        <v>0</v>
      </c>
      <c r="G5756" s="16">
        <v>0</v>
      </c>
      <c r="H5756" s="16">
        <v>0</v>
      </c>
      <c r="I5756" s="16">
        <v>0</v>
      </c>
      <c r="J5756" s="16">
        <v>0</v>
      </c>
      <c r="K5756" s="16">
        <v>0</v>
      </c>
      <c r="L5756" s="16">
        <v>0</v>
      </c>
      <c r="M5756" s="16">
        <v>0</v>
      </c>
      <c r="N5756" s="16">
        <v>0</v>
      </c>
      <c r="O5756" s="16">
        <v>0</v>
      </c>
      <c r="P5756" s="13" t="str">
        <f t="shared" si="178"/>
        <v>P</v>
      </c>
      <c r="Q5756" s="13">
        <f>IFERROR(VLOOKUP($A5756, 'Fielding Data'!$A$1:$H$12056, 5, 0), 0)</f>
        <v>0</v>
      </c>
      <c r="R5756" s="13">
        <f>IFERROR(VLOOKUP($A5756, 'Fielding Data'!$A$1:$H$12056, 6, 0), 0)</f>
        <v>1</v>
      </c>
      <c r="S5756" s="13">
        <f>IFERROR(VLOOKUP($A5756, 'Fielding Data'!$A$1:$H$12056, 7, 0), 0)</f>
        <v>0</v>
      </c>
      <c r="T5756" s="13">
        <f>IFERROR(VLOOKUP($A5756, 'Fielding Data'!$A$1:$H$12056, 8, 0), 0)</f>
        <v>0</v>
      </c>
      <c r="U5756" s="13">
        <f>SUMIFS('Fielding Data'!E:E, 'Fielding Data'!$A:$A, $A5756)</f>
        <v>0</v>
      </c>
      <c r="V5756" s="13">
        <f>SUMIFS('Fielding Data'!F:F, 'Fielding Data'!$A:$A, $A5756)</f>
        <v>1</v>
      </c>
      <c r="W5756" s="13">
        <f>SUMIFS('Fielding Data'!G:G, 'Fielding Data'!$A:$A, $A5756)</f>
        <v>0</v>
      </c>
      <c r="X5756" s="13">
        <f>SUMIFS('Fielding Data'!H:H, 'Fielding Data'!$A:$A, $A5756)</f>
        <v>0</v>
      </c>
    </row>
    <row r="5757" spans="1:24" x14ac:dyDescent="0.3">
      <c r="A5757" s="13" t="str">
        <f t="shared" si="179"/>
        <v>smithch082014</v>
      </c>
      <c r="B5757" s="16" t="s">
        <v>2288</v>
      </c>
      <c r="C5757" s="16">
        <v>2014</v>
      </c>
      <c r="D5757" s="16">
        <v>10</v>
      </c>
      <c r="E5757" s="16">
        <v>0</v>
      </c>
      <c r="F5757" s="16">
        <v>0</v>
      </c>
      <c r="G5757" s="16">
        <v>0</v>
      </c>
      <c r="H5757" s="16">
        <v>0</v>
      </c>
      <c r="I5757" s="16">
        <v>0</v>
      </c>
      <c r="J5757" s="16">
        <v>0</v>
      </c>
      <c r="K5757" s="16">
        <v>0</v>
      </c>
      <c r="L5757" s="16">
        <v>0</v>
      </c>
      <c r="M5757" s="16">
        <v>0</v>
      </c>
      <c r="N5757" s="16">
        <v>0</v>
      </c>
      <c r="O5757" s="16">
        <v>0</v>
      </c>
      <c r="P5757" s="13" t="str">
        <f t="shared" si="178"/>
        <v>P</v>
      </c>
      <c r="Q5757" s="13">
        <f>IFERROR(VLOOKUP($A5757, 'Fielding Data'!$A$1:$H$12056, 5, 0), 0)</f>
        <v>0</v>
      </c>
      <c r="R5757" s="13">
        <f>IFERROR(VLOOKUP($A5757, 'Fielding Data'!$A$1:$H$12056, 6, 0), 0)</f>
        <v>2</v>
      </c>
      <c r="S5757" s="13">
        <f>IFERROR(VLOOKUP($A5757, 'Fielding Data'!$A$1:$H$12056, 7, 0), 0)</f>
        <v>0</v>
      </c>
      <c r="T5757" s="13">
        <f>IFERROR(VLOOKUP($A5757, 'Fielding Data'!$A$1:$H$12056, 8, 0), 0)</f>
        <v>1</v>
      </c>
      <c r="U5757" s="13">
        <f>SUMIFS('Fielding Data'!E:E, 'Fielding Data'!$A:$A, $A5757)</f>
        <v>0</v>
      </c>
      <c r="V5757" s="13">
        <f>SUMIFS('Fielding Data'!F:F, 'Fielding Data'!$A:$A, $A5757)</f>
        <v>2</v>
      </c>
      <c r="W5757" s="13">
        <f>SUMIFS('Fielding Data'!G:G, 'Fielding Data'!$A:$A, $A5757)</f>
        <v>0</v>
      </c>
      <c r="X5757" s="13">
        <f>SUMIFS('Fielding Data'!H:H, 'Fielding Data'!$A:$A, $A5757)</f>
        <v>1</v>
      </c>
    </row>
    <row r="5758" spans="1:24" x14ac:dyDescent="0.3">
      <c r="A5758" s="13" t="str">
        <f t="shared" si="179"/>
        <v>smithjo052014</v>
      </c>
      <c r="B5758" s="16" t="s">
        <v>851</v>
      </c>
      <c r="C5758" s="16">
        <v>2014</v>
      </c>
      <c r="D5758" s="16">
        <v>76</v>
      </c>
      <c r="E5758" s="16">
        <v>0</v>
      </c>
      <c r="F5758" s="16">
        <v>0</v>
      </c>
      <c r="G5758" s="16">
        <v>0</v>
      </c>
      <c r="H5758" s="16">
        <v>0</v>
      </c>
      <c r="I5758" s="16">
        <v>0</v>
      </c>
      <c r="J5758" s="16">
        <v>0</v>
      </c>
      <c r="K5758" s="16">
        <v>0</v>
      </c>
      <c r="L5758" s="16">
        <v>0</v>
      </c>
      <c r="M5758" s="16">
        <v>0</v>
      </c>
      <c r="N5758" s="16">
        <v>0</v>
      </c>
      <c r="O5758" s="16">
        <v>0</v>
      </c>
      <c r="P5758" s="13" t="str">
        <f t="shared" si="178"/>
        <v>P</v>
      </c>
      <c r="Q5758" s="13">
        <f>IFERROR(VLOOKUP($A5758, 'Fielding Data'!$A$1:$H$12056, 5, 0), 0)</f>
        <v>3</v>
      </c>
      <c r="R5758" s="13">
        <f>IFERROR(VLOOKUP($A5758, 'Fielding Data'!$A$1:$H$12056, 6, 0), 0)</f>
        <v>12</v>
      </c>
      <c r="S5758" s="13">
        <f>IFERROR(VLOOKUP($A5758, 'Fielding Data'!$A$1:$H$12056, 7, 0), 0)</f>
        <v>0</v>
      </c>
      <c r="T5758" s="13">
        <f>IFERROR(VLOOKUP($A5758, 'Fielding Data'!$A$1:$H$12056, 8, 0), 0)</f>
        <v>1</v>
      </c>
      <c r="U5758" s="13">
        <f>SUMIFS('Fielding Data'!E:E, 'Fielding Data'!$A:$A, $A5758)</f>
        <v>3</v>
      </c>
      <c r="V5758" s="13">
        <f>SUMIFS('Fielding Data'!F:F, 'Fielding Data'!$A:$A, $A5758)</f>
        <v>12</v>
      </c>
      <c r="W5758" s="13">
        <f>SUMIFS('Fielding Data'!G:G, 'Fielding Data'!$A:$A, $A5758)</f>
        <v>0</v>
      </c>
      <c r="X5758" s="13">
        <f>SUMIFS('Fielding Data'!H:H, 'Fielding Data'!$A:$A, $A5758)</f>
        <v>1</v>
      </c>
    </row>
    <row r="5759" spans="1:24" x14ac:dyDescent="0.3">
      <c r="A5759" s="13" t="str">
        <f t="shared" si="179"/>
        <v>smithse012014</v>
      </c>
      <c r="B5759" s="16" t="s">
        <v>852</v>
      </c>
      <c r="C5759" s="16">
        <v>2014</v>
      </c>
      <c r="D5759" s="16">
        <v>136</v>
      </c>
      <c r="E5759" s="16">
        <v>443</v>
      </c>
      <c r="F5759" s="16">
        <v>55</v>
      </c>
      <c r="G5759" s="16">
        <v>118</v>
      </c>
      <c r="H5759" s="16">
        <v>31</v>
      </c>
      <c r="I5759" s="16">
        <v>5</v>
      </c>
      <c r="J5759" s="16">
        <v>12</v>
      </c>
      <c r="K5759" s="16">
        <v>48</v>
      </c>
      <c r="L5759" s="16">
        <v>1</v>
      </c>
      <c r="M5759" s="16">
        <v>1</v>
      </c>
      <c r="N5759" s="16">
        <v>69</v>
      </c>
      <c r="O5759" s="16">
        <v>87</v>
      </c>
      <c r="P5759" s="13" t="str">
        <f t="shared" si="178"/>
        <v>LF</v>
      </c>
      <c r="Q5759" s="13">
        <f>IFERROR(VLOOKUP($A5759, 'Fielding Data'!$A$1:$H$12056, 5, 0), 0)</f>
        <v>157</v>
      </c>
      <c r="R5759" s="13">
        <f>IFERROR(VLOOKUP($A5759, 'Fielding Data'!$A$1:$H$12056, 6, 0), 0)</f>
        <v>2</v>
      </c>
      <c r="S5759" s="13">
        <f>IFERROR(VLOOKUP($A5759, 'Fielding Data'!$A$1:$H$12056, 7, 0), 0)</f>
        <v>1</v>
      </c>
      <c r="T5759" s="13">
        <f>IFERROR(VLOOKUP($A5759, 'Fielding Data'!$A$1:$H$12056, 8, 0), 0)</f>
        <v>0</v>
      </c>
      <c r="U5759" s="13">
        <f>SUMIFS('Fielding Data'!E:E, 'Fielding Data'!$A:$A, $A5759)</f>
        <v>438</v>
      </c>
      <c r="V5759" s="13">
        <f>SUMIFS('Fielding Data'!F:F, 'Fielding Data'!$A:$A, $A5759)</f>
        <v>10</v>
      </c>
      <c r="W5759" s="13">
        <f>SUMIFS('Fielding Data'!G:G, 'Fielding Data'!$A:$A, $A5759)</f>
        <v>2</v>
      </c>
      <c r="X5759" s="13">
        <f>SUMIFS('Fielding Data'!H:H, 'Fielding Data'!$A:$A, $A5759)</f>
        <v>2</v>
      </c>
    </row>
    <row r="5760" spans="1:24" x14ac:dyDescent="0.3">
      <c r="A5760" s="13" t="str">
        <f t="shared" si="179"/>
        <v>smithwi042014</v>
      </c>
      <c r="B5760" s="16" t="s">
        <v>1835</v>
      </c>
      <c r="C5760" s="16">
        <v>2014</v>
      </c>
      <c r="D5760" s="16">
        <v>78</v>
      </c>
      <c r="E5760" s="16">
        <v>0</v>
      </c>
      <c r="F5760" s="16">
        <v>0</v>
      </c>
      <c r="G5760" s="16">
        <v>0</v>
      </c>
      <c r="H5760" s="16">
        <v>0</v>
      </c>
      <c r="I5760" s="16">
        <v>0</v>
      </c>
      <c r="J5760" s="16">
        <v>0</v>
      </c>
      <c r="K5760" s="16">
        <v>0</v>
      </c>
      <c r="L5760" s="16">
        <v>0</v>
      </c>
      <c r="M5760" s="16">
        <v>0</v>
      </c>
      <c r="N5760" s="16">
        <v>0</v>
      </c>
      <c r="O5760" s="16">
        <v>0</v>
      </c>
      <c r="P5760" s="13" t="str">
        <f t="shared" si="178"/>
        <v>P</v>
      </c>
      <c r="Q5760" s="13">
        <f>IFERROR(VLOOKUP($A5760, 'Fielding Data'!$A$1:$H$12056, 5, 0), 0)</f>
        <v>0</v>
      </c>
      <c r="R5760" s="13">
        <f>IFERROR(VLOOKUP($A5760, 'Fielding Data'!$A$1:$H$12056, 6, 0), 0)</f>
        <v>7</v>
      </c>
      <c r="S5760" s="13">
        <f>IFERROR(VLOOKUP($A5760, 'Fielding Data'!$A$1:$H$12056, 7, 0), 0)</f>
        <v>1</v>
      </c>
      <c r="T5760" s="13">
        <f>IFERROR(VLOOKUP($A5760, 'Fielding Data'!$A$1:$H$12056, 8, 0), 0)</f>
        <v>0</v>
      </c>
      <c r="U5760" s="13">
        <f>SUMIFS('Fielding Data'!E:E, 'Fielding Data'!$A:$A, $A5760)</f>
        <v>0</v>
      </c>
      <c r="V5760" s="13">
        <f>SUMIFS('Fielding Data'!F:F, 'Fielding Data'!$A:$A, $A5760)</f>
        <v>7</v>
      </c>
      <c r="W5760" s="13">
        <f>SUMIFS('Fielding Data'!G:G, 'Fielding Data'!$A:$A, $A5760)</f>
        <v>1</v>
      </c>
      <c r="X5760" s="13">
        <f>SUMIFS('Fielding Data'!H:H, 'Fielding Data'!$A:$A, $A5760)</f>
        <v>0</v>
      </c>
    </row>
    <row r="5761" spans="1:24" x14ac:dyDescent="0.3">
      <c r="A5761" s="13" t="str">
        <f t="shared" si="179"/>
        <v>smoakju012014</v>
      </c>
      <c r="B5761" s="16" t="s">
        <v>1383</v>
      </c>
      <c r="C5761" s="16">
        <v>2014</v>
      </c>
      <c r="D5761" s="16">
        <v>80</v>
      </c>
      <c r="E5761" s="16">
        <v>248</v>
      </c>
      <c r="F5761" s="16">
        <v>28</v>
      </c>
      <c r="G5761" s="16">
        <v>50</v>
      </c>
      <c r="H5761" s="16">
        <v>13</v>
      </c>
      <c r="I5761" s="16">
        <v>0</v>
      </c>
      <c r="J5761" s="16">
        <v>7</v>
      </c>
      <c r="K5761" s="16">
        <v>30</v>
      </c>
      <c r="L5761" s="16">
        <v>0</v>
      </c>
      <c r="M5761" s="16">
        <v>1</v>
      </c>
      <c r="N5761" s="16">
        <v>24</v>
      </c>
      <c r="O5761" s="16">
        <v>66</v>
      </c>
      <c r="P5761" s="13" t="str">
        <f t="shared" si="178"/>
        <v>1B</v>
      </c>
      <c r="Q5761" s="13">
        <f>IFERROR(VLOOKUP($A5761, 'Fielding Data'!$A$1:$H$12056, 5, 0), 0)</f>
        <v>588</v>
      </c>
      <c r="R5761" s="13">
        <f>IFERROR(VLOOKUP($A5761, 'Fielding Data'!$A$1:$H$12056, 6, 0), 0)</f>
        <v>31</v>
      </c>
      <c r="S5761" s="13">
        <f>IFERROR(VLOOKUP($A5761, 'Fielding Data'!$A$1:$H$12056, 7, 0), 0)</f>
        <v>2</v>
      </c>
      <c r="T5761" s="13">
        <f>IFERROR(VLOOKUP($A5761, 'Fielding Data'!$A$1:$H$12056, 8, 0), 0)</f>
        <v>60</v>
      </c>
      <c r="U5761" s="13">
        <f>SUMIFS('Fielding Data'!E:E, 'Fielding Data'!$A:$A, $A5761)</f>
        <v>588</v>
      </c>
      <c r="V5761" s="13">
        <f>SUMIFS('Fielding Data'!F:F, 'Fielding Data'!$A:$A, $A5761)</f>
        <v>31</v>
      </c>
      <c r="W5761" s="13">
        <f>SUMIFS('Fielding Data'!G:G, 'Fielding Data'!$A:$A, $A5761)</f>
        <v>2</v>
      </c>
      <c r="X5761" s="13">
        <f>SUMIFS('Fielding Data'!H:H, 'Fielding Data'!$A:$A, $A5761)</f>
        <v>60</v>
      </c>
    </row>
    <row r="5762" spans="1:24" x14ac:dyDescent="0.3">
      <c r="A5762" s="13" t="str">
        <f t="shared" si="179"/>
        <v>smolija012014</v>
      </c>
      <c r="B5762" s="16" t="s">
        <v>2289</v>
      </c>
      <c r="C5762" s="16">
        <v>2014</v>
      </c>
      <c r="D5762" s="16">
        <v>24</v>
      </c>
      <c r="E5762" s="16">
        <v>86</v>
      </c>
      <c r="F5762" s="16">
        <v>12</v>
      </c>
      <c r="G5762" s="16">
        <v>30</v>
      </c>
      <c r="H5762" s="16">
        <v>5</v>
      </c>
      <c r="I5762" s="16">
        <v>0</v>
      </c>
      <c r="J5762" s="16">
        <v>3</v>
      </c>
      <c r="K5762" s="16">
        <v>12</v>
      </c>
      <c r="L5762" s="16">
        <v>0</v>
      </c>
      <c r="M5762" s="16">
        <v>0</v>
      </c>
      <c r="N5762" s="16">
        <v>3</v>
      </c>
      <c r="O5762" s="16">
        <v>24</v>
      </c>
      <c r="P5762" s="13" t="str">
        <f t="shared" ref="P5762:P5825" si="180">IFERROR(VLOOKUP($A5762, Fielding, 4, 0), "Other")</f>
        <v>LF</v>
      </c>
      <c r="Q5762" s="13">
        <f>IFERROR(VLOOKUP($A5762, 'Fielding Data'!$A$1:$H$12056, 5, 0), 0)</f>
        <v>17</v>
      </c>
      <c r="R5762" s="13">
        <f>IFERROR(VLOOKUP($A5762, 'Fielding Data'!$A$1:$H$12056, 6, 0), 0)</f>
        <v>0</v>
      </c>
      <c r="S5762" s="13">
        <f>IFERROR(VLOOKUP($A5762, 'Fielding Data'!$A$1:$H$12056, 7, 0), 0)</f>
        <v>0</v>
      </c>
      <c r="T5762" s="13">
        <f>IFERROR(VLOOKUP($A5762, 'Fielding Data'!$A$1:$H$12056, 8, 0), 0)</f>
        <v>0</v>
      </c>
      <c r="U5762" s="13">
        <f>SUMIFS('Fielding Data'!E:E, 'Fielding Data'!$A:$A, $A5762)</f>
        <v>82</v>
      </c>
      <c r="V5762" s="13">
        <f>SUMIFS('Fielding Data'!F:F, 'Fielding Data'!$A:$A, $A5762)</f>
        <v>0</v>
      </c>
      <c r="W5762" s="13">
        <f>SUMIFS('Fielding Data'!G:G, 'Fielding Data'!$A:$A, $A5762)</f>
        <v>0</v>
      </c>
      <c r="X5762" s="13">
        <f>SUMIFS('Fielding Data'!H:H, 'Fielding Data'!$A:$A, $A5762)</f>
        <v>0</v>
      </c>
    </row>
    <row r="5763" spans="1:24" x14ac:dyDescent="0.3">
      <c r="A5763" s="13" t="str">
        <f t="shared" ref="A5763:A5826" si="181">B5763&amp;C5763</f>
        <v>snidetr012014</v>
      </c>
      <c r="B5763" s="16" t="s">
        <v>1013</v>
      </c>
      <c r="C5763" s="16">
        <v>2014</v>
      </c>
      <c r="D5763" s="16">
        <v>140</v>
      </c>
      <c r="E5763" s="16">
        <v>322</v>
      </c>
      <c r="F5763" s="16">
        <v>37</v>
      </c>
      <c r="G5763" s="16">
        <v>85</v>
      </c>
      <c r="H5763" s="16">
        <v>15</v>
      </c>
      <c r="I5763" s="16">
        <v>1</v>
      </c>
      <c r="J5763" s="16">
        <v>13</v>
      </c>
      <c r="K5763" s="16">
        <v>38</v>
      </c>
      <c r="L5763" s="16">
        <v>1</v>
      </c>
      <c r="M5763" s="16">
        <v>1</v>
      </c>
      <c r="N5763" s="16">
        <v>34</v>
      </c>
      <c r="O5763" s="16">
        <v>67</v>
      </c>
      <c r="P5763" s="13" t="str">
        <f t="shared" si="180"/>
        <v>LF</v>
      </c>
      <c r="Q5763" s="13">
        <f>IFERROR(VLOOKUP($A5763, 'Fielding Data'!$A$1:$H$12056, 5, 0), 0)</f>
        <v>44</v>
      </c>
      <c r="R5763" s="13">
        <f>IFERROR(VLOOKUP($A5763, 'Fielding Data'!$A$1:$H$12056, 6, 0), 0)</f>
        <v>3</v>
      </c>
      <c r="S5763" s="13">
        <f>IFERROR(VLOOKUP($A5763, 'Fielding Data'!$A$1:$H$12056, 7, 0), 0)</f>
        <v>0</v>
      </c>
      <c r="T5763" s="13">
        <f>IFERROR(VLOOKUP($A5763, 'Fielding Data'!$A$1:$H$12056, 8, 0), 0)</f>
        <v>2</v>
      </c>
      <c r="U5763" s="13">
        <f>SUMIFS('Fielding Data'!E:E, 'Fielding Data'!$A:$A, $A5763)</f>
        <v>216</v>
      </c>
      <c r="V5763" s="13">
        <f>SUMIFS('Fielding Data'!F:F, 'Fielding Data'!$A:$A, $A5763)</f>
        <v>16</v>
      </c>
      <c r="W5763" s="13">
        <f>SUMIFS('Fielding Data'!G:G, 'Fielding Data'!$A:$A, $A5763)</f>
        <v>2</v>
      </c>
      <c r="X5763" s="13">
        <f>SUMIFS('Fielding Data'!H:H, 'Fielding Data'!$A:$A, $A5763)</f>
        <v>4</v>
      </c>
    </row>
    <row r="5764" spans="1:24" x14ac:dyDescent="0.3">
      <c r="A5764" s="13" t="str">
        <f t="shared" si="181"/>
        <v>snodgsc012014</v>
      </c>
      <c r="B5764" s="16" t="s">
        <v>2290</v>
      </c>
      <c r="C5764" s="16">
        <v>2014</v>
      </c>
      <c r="D5764" s="16">
        <v>4</v>
      </c>
      <c r="E5764" s="16">
        <v>0</v>
      </c>
      <c r="F5764" s="16">
        <v>0</v>
      </c>
      <c r="G5764" s="16">
        <v>0</v>
      </c>
      <c r="H5764" s="16">
        <v>0</v>
      </c>
      <c r="I5764" s="16">
        <v>0</v>
      </c>
      <c r="J5764" s="16">
        <v>0</v>
      </c>
      <c r="K5764" s="16">
        <v>0</v>
      </c>
      <c r="L5764" s="16">
        <v>0</v>
      </c>
      <c r="M5764" s="16">
        <v>0</v>
      </c>
      <c r="N5764" s="16">
        <v>0</v>
      </c>
      <c r="O5764" s="16">
        <v>0</v>
      </c>
      <c r="P5764" s="13" t="str">
        <f t="shared" si="180"/>
        <v>P</v>
      </c>
      <c r="Q5764" s="13">
        <f>IFERROR(VLOOKUP($A5764, 'Fielding Data'!$A$1:$H$12056, 5, 0), 0)</f>
        <v>0</v>
      </c>
      <c r="R5764" s="13">
        <f>IFERROR(VLOOKUP($A5764, 'Fielding Data'!$A$1:$H$12056, 6, 0), 0)</f>
        <v>0</v>
      </c>
      <c r="S5764" s="13">
        <f>IFERROR(VLOOKUP($A5764, 'Fielding Data'!$A$1:$H$12056, 7, 0), 0)</f>
        <v>0</v>
      </c>
      <c r="T5764" s="13">
        <f>IFERROR(VLOOKUP($A5764, 'Fielding Data'!$A$1:$H$12056, 8, 0), 0)</f>
        <v>0</v>
      </c>
      <c r="U5764" s="13">
        <f>SUMIFS('Fielding Data'!E:E, 'Fielding Data'!$A:$A, $A5764)</f>
        <v>0</v>
      </c>
      <c r="V5764" s="13">
        <f>SUMIFS('Fielding Data'!F:F, 'Fielding Data'!$A:$A, $A5764)</f>
        <v>0</v>
      </c>
      <c r="W5764" s="13">
        <f>SUMIFS('Fielding Data'!G:G, 'Fielding Data'!$A:$A, $A5764)</f>
        <v>0</v>
      </c>
      <c r="X5764" s="13">
        <f>SUMIFS('Fielding Data'!H:H, 'Fielding Data'!$A:$A, $A5764)</f>
        <v>0</v>
      </c>
    </row>
    <row r="5765" spans="1:24" x14ac:dyDescent="0.3">
      <c r="A5765" s="13" t="str">
        <f t="shared" si="181"/>
        <v>snydebr022014</v>
      </c>
      <c r="B5765" s="16" t="s">
        <v>1384</v>
      </c>
      <c r="C5765" s="16">
        <v>2014</v>
      </c>
      <c r="D5765" s="16">
        <v>10</v>
      </c>
      <c r="E5765" s="16">
        <v>30</v>
      </c>
      <c r="F5765" s="16">
        <v>3</v>
      </c>
      <c r="G5765" s="16">
        <v>5</v>
      </c>
      <c r="H5765" s="16">
        <v>1</v>
      </c>
      <c r="I5765" s="16">
        <v>0</v>
      </c>
      <c r="J5765" s="16">
        <v>2</v>
      </c>
      <c r="K5765" s="16">
        <v>3</v>
      </c>
      <c r="L5765" s="16">
        <v>0</v>
      </c>
      <c r="M5765" s="16">
        <v>0</v>
      </c>
      <c r="N5765" s="16">
        <v>4</v>
      </c>
      <c r="O5765" s="16">
        <v>10</v>
      </c>
      <c r="P5765" s="13" t="str">
        <f t="shared" si="180"/>
        <v>1B</v>
      </c>
      <c r="Q5765" s="13">
        <f>IFERROR(VLOOKUP($A5765, 'Fielding Data'!$A$1:$H$12056, 5, 0), 0)</f>
        <v>63</v>
      </c>
      <c r="R5765" s="13">
        <f>IFERROR(VLOOKUP($A5765, 'Fielding Data'!$A$1:$H$12056, 6, 0), 0)</f>
        <v>4</v>
      </c>
      <c r="S5765" s="13">
        <f>IFERROR(VLOOKUP($A5765, 'Fielding Data'!$A$1:$H$12056, 7, 0), 0)</f>
        <v>1</v>
      </c>
      <c r="T5765" s="13">
        <f>IFERROR(VLOOKUP($A5765, 'Fielding Data'!$A$1:$H$12056, 8, 0), 0)</f>
        <v>9</v>
      </c>
      <c r="U5765" s="13">
        <f>SUMIFS('Fielding Data'!E:E, 'Fielding Data'!$A:$A, $A5765)</f>
        <v>63</v>
      </c>
      <c r="V5765" s="13">
        <f>SUMIFS('Fielding Data'!F:F, 'Fielding Data'!$A:$A, $A5765)</f>
        <v>4</v>
      </c>
      <c r="W5765" s="13">
        <f>SUMIFS('Fielding Data'!G:G, 'Fielding Data'!$A:$A, $A5765)</f>
        <v>1</v>
      </c>
      <c r="X5765" s="13">
        <f>SUMIFS('Fielding Data'!H:H, 'Fielding Data'!$A:$A, $A5765)</f>
        <v>9</v>
      </c>
    </row>
    <row r="5766" spans="1:24" x14ac:dyDescent="0.3">
      <c r="A5766" s="13" t="str">
        <f t="shared" si="181"/>
        <v>sogarer012014</v>
      </c>
      <c r="B5766" s="16" t="s">
        <v>1386</v>
      </c>
      <c r="C5766" s="16">
        <v>2014</v>
      </c>
      <c r="D5766" s="16">
        <v>117</v>
      </c>
      <c r="E5766" s="16">
        <v>291</v>
      </c>
      <c r="F5766" s="16">
        <v>38</v>
      </c>
      <c r="G5766" s="16">
        <v>65</v>
      </c>
      <c r="H5766" s="16">
        <v>10</v>
      </c>
      <c r="I5766" s="16">
        <v>0</v>
      </c>
      <c r="J5766" s="16">
        <v>1</v>
      </c>
      <c r="K5766" s="16">
        <v>22</v>
      </c>
      <c r="L5766" s="16">
        <v>11</v>
      </c>
      <c r="M5766" s="16">
        <v>4</v>
      </c>
      <c r="N5766" s="16">
        <v>31</v>
      </c>
      <c r="O5766" s="16">
        <v>37</v>
      </c>
      <c r="P5766" s="13" t="str">
        <f t="shared" si="180"/>
        <v>2B</v>
      </c>
      <c r="Q5766" s="13">
        <f>IFERROR(VLOOKUP($A5766, 'Fielding Data'!$A$1:$H$12056, 5, 0), 0)</f>
        <v>154</v>
      </c>
      <c r="R5766" s="13">
        <f>IFERROR(VLOOKUP($A5766, 'Fielding Data'!$A$1:$H$12056, 6, 0), 0)</f>
        <v>247</v>
      </c>
      <c r="S5766" s="13">
        <f>IFERROR(VLOOKUP($A5766, 'Fielding Data'!$A$1:$H$12056, 7, 0), 0)</f>
        <v>5</v>
      </c>
      <c r="T5766" s="13">
        <f>IFERROR(VLOOKUP($A5766, 'Fielding Data'!$A$1:$H$12056, 8, 0), 0)</f>
        <v>49</v>
      </c>
      <c r="U5766" s="13">
        <f>SUMIFS('Fielding Data'!E:E, 'Fielding Data'!$A:$A, $A5766)</f>
        <v>164</v>
      </c>
      <c r="V5766" s="13">
        <f>SUMIFS('Fielding Data'!F:F, 'Fielding Data'!$A:$A, $A5766)</f>
        <v>280</v>
      </c>
      <c r="W5766" s="13">
        <f>SUMIFS('Fielding Data'!G:G, 'Fielding Data'!$A:$A, $A5766)</f>
        <v>10</v>
      </c>
      <c r="X5766" s="13">
        <f>SUMIFS('Fielding Data'!H:H, 'Fielding Data'!$A:$A, $A5766)</f>
        <v>54</v>
      </c>
    </row>
    <row r="5767" spans="1:24" x14ac:dyDescent="0.3">
      <c r="A5767" s="13" t="str">
        <f t="shared" si="181"/>
        <v>solando012014</v>
      </c>
      <c r="B5767" s="16" t="s">
        <v>1838</v>
      </c>
      <c r="C5767" s="16">
        <v>2014</v>
      </c>
      <c r="D5767" s="16">
        <v>111</v>
      </c>
      <c r="E5767" s="16">
        <v>310</v>
      </c>
      <c r="F5767" s="16">
        <v>26</v>
      </c>
      <c r="G5767" s="16">
        <v>78</v>
      </c>
      <c r="H5767" s="16">
        <v>11</v>
      </c>
      <c r="I5767" s="16">
        <v>1</v>
      </c>
      <c r="J5767" s="16">
        <v>3</v>
      </c>
      <c r="K5767" s="16">
        <v>28</v>
      </c>
      <c r="L5767" s="16">
        <v>1</v>
      </c>
      <c r="M5767" s="16">
        <v>2</v>
      </c>
      <c r="N5767" s="16">
        <v>19</v>
      </c>
      <c r="O5767" s="16">
        <v>61</v>
      </c>
      <c r="P5767" s="13" t="str">
        <f t="shared" si="180"/>
        <v>2B</v>
      </c>
      <c r="Q5767" s="13">
        <f>IFERROR(VLOOKUP($A5767, 'Fielding Data'!$A$1:$H$12056, 5, 0), 0)</f>
        <v>139</v>
      </c>
      <c r="R5767" s="13">
        <f>IFERROR(VLOOKUP($A5767, 'Fielding Data'!$A$1:$H$12056, 6, 0), 0)</f>
        <v>212</v>
      </c>
      <c r="S5767" s="13">
        <f>IFERROR(VLOOKUP($A5767, 'Fielding Data'!$A$1:$H$12056, 7, 0), 0)</f>
        <v>1</v>
      </c>
      <c r="T5767" s="13">
        <f>IFERROR(VLOOKUP($A5767, 'Fielding Data'!$A$1:$H$12056, 8, 0), 0)</f>
        <v>47</v>
      </c>
      <c r="U5767" s="13">
        <f>SUMIFS('Fielding Data'!E:E, 'Fielding Data'!$A:$A, $A5767)</f>
        <v>148</v>
      </c>
      <c r="V5767" s="13">
        <f>SUMIFS('Fielding Data'!F:F, 'Fielding Data'!$A:$A, $A5767)</f>
        <v>228</v>
      </c>
      <c r="W5767" s="13">
        <f>SUMIFS('Fielding Data'!G:G, 'Fielding Data'!$A:$A, $A5767)</f>
        <v>1</v>
      </c>
      <c r="X5767" s="13">
        <f>SUMIFS('Fielding Data'!H:H, 'Fielding Data'!$A:$A, $A5767)</f>
        <v>52</v>
      </c>
    </row>
    <row r="5768" spans="1:24" x14ac:dyDescent="0.3">
      <c r="A5768" s="13" t="str">
        <f t="shared" si="181"/>
        <v>solerjo012014</v>
      </c>
      <c r="B5768" s="16" t="s">
        <v>2292</v>
      </c>
      <c r="C5768" s="16">
        <v>2014</v>
      </c>
      <c r="D5768" s="16">
        <v>24</v>
      </c>
      <c r="E5768" s="16">
        <v>89</v>
      </c>
      <c r="F5768" s="16">
        <v>11</v>
      </c>
      <c r="G5768" s="16">
        <v>26</v>
      </c>
      <c r="H5768" s="16">
        <v>8</v>
      </c>
      <c r="I5768" s="16">
        <v>1</v>
      </c>
      <c r="J5768" s="16">
        <v>5</v>
      </c>
      <c r="K5768" s="16">
        <v>20</v>
      </c>
      <c r="L5768" s="16">
        <v>1</v>
      </c>
      <c r="M5768" s="16">
        <v>0</v>
      </c>
      <c r="N5768" s="16">
        <v>6</v>
      </c>
      <c r="O5768" s="16">
        <v>24</v>
      </c>
      <c r="P5768" s="13" t="str">
        <f t="shared" si="180"/>
        <v>OF</v>
      </c>
      <c r="Q5768" s="13">
        <f>IFERROR(VLOOKUP($A5768, 'Fielding Data'!$A$1:$H$12056, 5, 0), 0)</f>
        <v>44</v>
      </c>
      <c r="R5768" s="13">
        <f>IFERROR(VLOOKUP($A5768, 'Fielding Data'!$A$1:$H$12056, 6, 0), 0)</f>
        <v>2</v>
      </c>
      <c r="S5768" s="13">
        <f>IFERROR(VLOOKUP($A5768, 'Fielding Data'!$A$1:$H$12056, 7, 0), 0)</f>
        <v>2</v>
      </c>
      <c r="T5768" s="13">
        <f>IFERROR(VLOOKUP($A5768, 'Fielding Data'!$A$1:$H$12056, 8, 0), 0)</f>
        <v>1</v>
      </c>
      <c r="U5768" s="13">
        <f>SUMIFS('Fielding Data'!E:E, 'Fielding Data'!$A:$A, $A5768)</f>
        <v>88</v>
      </c>
      <c r="V5768" s="13">
        <f>SUMIFS('Fielding Data'!F:F, 'Fielding Data'!$A:$A, $A5768)</f>
        <v>4</v>
      </c>
      <c r="W5768" s="13">
        <f>SUMIFS('Fielding Data'!G:G, 'Fielding Data'!$A:$A, $A5768)</f>
        <v>4</v>
      </c>
      <c r="X5768" s="13">
        <f>SUMIFS('Fielding Data'!H:H, 'Fielding Data'!$A:$A, $A5768)</f>
        <v>2</v>
      </c>
    </row>
    <row r="5769" spans="1:24" x14ac:dyDescent="0.3">
      <c r="A5769" s="13" t="str">
        <f t="shared" si="181"/>
        <v>solisal012014</v>
      </c>
      <c r="B5769" s="16" t="s">
        <v>1840</v>
      </c>
      <c r="C5769" s="16">
        <v>2014</v>
      </c>
      <c r="D5769" s="16">
        <v>8</v>
      </c>
      <c r="E5769" s="16">
        <v>6</v>
      </c>
      <c r="F5769" s="16">
        <v>0</v>
      </c>
      <c r="G5769" s="16">
        <v>0</v>
      </c>
      <c r="H5769" s="16">
        <v>0</v>
      </c>
      <c r="I5769" s="16">
        <v>0</v>
      </c>
      <c r="J5769" s="16">
        <v>0</v>
      </c>
      <c r="K5769" s="16">
        <v>1</v>
      </c>
      <c r="L5769" s="16">
        <v>0</v>
      </c>
      <c r="M5769" s="16">
        <v>0</v>
      </c>
      <c r="N5769" s="16">
        <v>0</v>
      </c>
      <c r="O5769" s="16">
        <v>4</v>
      </c>
      <c r="P5769" s="13" t="str">
        <f t="shared" si="180"/>
        <v>C</v>
      </c>
      <c r="Q5769" s="13">
        <f>IFERROR(VLOOKUP($A5769, 'Fielding Data'!$A$1:$H$12056, 5, 0), 0)</f>
        <v>27</v>
      </c>
      <c r="R5769" s="13">
        <f>IFERROR(VLOOKUP($A5769, 'Fielding Data'!$A$1:$H$12056, 6, 0), 0)</f>
        <v>0</v>
      </c>
      <c r="S5769" s="13">
        <f>IFERROR(VLOOKUP($A5769, 'Fielding Data'!$A$1:$H$12056, 7, 0), 0)</f>
        <v>0</v>
      </c>
      <c r="T5769" s="13">
        <f>IFERROR(VLOOKUP($A5769, 'Fielding Data'!$A$1:$H$12056, 8, 0), 0)</f>
        <v>0</v>
      </c>
      <c r="U5769" s="13">
        <f>SUMIFS('Fielding Data'!E:E, 'Fielding Data'!$A:$A, $A5769)</f>
        <v>27</v>
      </c>
      <c r="V5769" s="13">
        <f>SUMIFS('Fielding Data'!F:F, 'Fielding Data'!$A:$A, $A5769)</f>
        <v>0</v>
      </c>
      <c r="W5769" s="13">
        <f>SUMIFS('Fielding Data'!G:G, 'Fielding Data'!$A:$A, $A5769)</f>
        <v>0</v>
      </c>
      <c r="X5769" s="13">
        <f>SUMIFS('Fielding Data'!H:H, 'Fielding Data'!$A:$A, $A5769)</f>
        <v>0</v>
      </c>
    </row>
    <row r="5770" spans="1:24" x14ac:dyDescent="0.3">
      <c r="A5770" s="13" t="str">
        <f t="shared" si="181"/>
        <v>soriaal012014</v>
      </c>
      <c r="B5770" s="16" t="s">
        <v>194</v>
      </c>
      <c r="C5770" s="16">
        <v>2014</v>
      </c>
      <c r="D5770" s="16">
        <v>67</v>
      </c>
      <c r="E5770" s="16">
        <v>226</v>
      </c>
      <c r="F5770" s="16">
        <v>22</v>
      </c>
      <c r="G5770" s="16">
        <v>50</v>
      </c>
      <c r="H5770" s="16">
        <v>15</v>
      </c>
      <c r="I5770" s="16">
        <v>0</v>
      </c>
      <c r="J5770" s="16">
        <v>6</v>
      </c>
      <c r="K5770" s="16">
        <v>23</v>
      </c>
      <c r="L5770" s="16">
        <v>1</v>
      </c>
      <c r="M5770" s="16">
        <v>0</v>
      </c>
      <c r="N5770" s="16">
        <v>6</v>
      </c>
      <c r="O5770" s="16">
        <v>71</v>
      </c>
      <c r="P5770" s="13" t="str">
        <f t="shared" si="180"/>
        <v>LF</v>
      </c>
      <c r="Q5770" s="13">
        <f>IFERROR(VLOOKUP($A5770, 'Fielding Data'!$A$1:$H$12056, 5, 0), 0)</f>
        <v>14</v>
      </c>
      <c r="R5770" s="13">
        <f>IFERROR(VLOOKUP($A5770, 'Fielding Data'!$A$1:$H$12056, 6, 0), 0)</f>
        <v>0</v>
      </c>
      <c r="S5770" s="13">
        <f>IFERROR(VLOOKUP($A5770, 'Fielding Data'!$A$1:$H$12056, 7, 0), 0)</f>
        <v>0</v>
      </c>
      <c r="T5770" s="13">
        <f>IFERROR(VLOOKUP($A5770, 'Fielding Data'!$A$1:$H$12056, 8, 0), 0)</f>
        <v>0</v>
      </c>
      <c r="U5770" s="13">
        <f>SUMIFS('Fielding Data'!E:E, 'Fielding Data'!$A:$A, $A5770)</f>
        <v>78</v>
      </c>
      <c r="V5770" s="13">
        <f>SUMIFS('Fielding Data'!F:F, 'Fielding Data'!$A:$A, $A5770)</f>
        <v>4</v>
      </c>
      <c r="W5770" s="13">
        <f>SUMIFS('Fielding Data'!G:G, 'Fielding Data'!$A:$A, $A5770)</f>
        <v>4</v>
      </c>
      <c r="X5770" s="13">
        <f>SUMIFS('Fielding Data'!H:H, 'Fielding Data'!$A:$A, $A5770)</f>
        <v>0</v>
      </c>
    </row>
    <row r="5771" spans="1:24" x14ac:dyDescent="0.3">
      <c r="A5771" s="13" t="str">
        <f t="shared" si="181"/>
        <v>soriara012014</v>
      </c>
      <c r="B5771" s="16" t="s">
        <v>338</v>
      </c>
      <c r="C5771" s="16">
        <v>2014</v>
      </c>
      <c r="D5771" s="16">
        <v>64</v>
      </c>
      <c r="E5771" s="16">
        <v>0</v>
      </c>
      <c r="F5771" s="16">
        <v>0</v>
      </c>
      <c r="G5771" s="16">
        <v>0</v>
      </c>
      <c r="H5771" s="16">
        <v>0</v>
      </c>
      <c r="I5771" s="16">
        <v>0</v>
      </c>
      <c r="J5771" s="16">
        <v>0</v>
      </c>
      <c r="K5771" s="16">
        <v>0</v>
      </c>
      <c r="L5771" s="16">
        <v>0</v>
      </c>
      <c r="M5771" s="16">
        <v>0</v>
      </c>
      <c r="N5771" s="16">
        <v>0</v>
      </c>
      <c r="O5771" s="16">
        <v>0</v>
      </c>
      <c r="P5771" s="13" t="str">
        <f t="shared" si="180"/>
        <v>P</v>
      </c>
      <c r="Q5771" s="13">
        <f>IFERROR(VLOOKUP($A5771, 'Fielding Data'!$A$1:$H$12056, 5, 0), 0)</f>
        <v>2</v>
      </c>
      <c r="R5771" s="13">
        <f>IFERROR(VLOOKUP($A5771, 'Fielding Data'!$A$1:$H$12056, 6, 0), 0)</f>
        <v>4</v>
      </c>
      <c r="S5771" s="13">
        <f>IFERROR(VLOOKUP($A5771, 'Fielding Data'!$A$1:$H$12056, 7, 0), 0)</f>
        <v>0</v>
      </c>
      <c r="T5771" s="13">
        <f>IFERROR(VLOOKUP($A5771, 'Fielding Data'!$A$1:$H$12056, 8, 0), 0)</f>
        <v>1</v>
      </c>
      <c r="U5771" s="13">
        <f>SUMIFS('Fielding Data'!E:E, 'Fielding Data'!$A:$A, $A5771)</f>
        <v>2</v>
      </c>
      <c r="V5771" s="13">
        <f>SUMIFS('Fielding Data'!F:F, 'Fielding Data'!$A:$A, $A5771)</f>
        <v>4</v>
      </c>
      <c r="W5771" s="13">
        <f>SUMIFS('Fielding Data'!G:G, 'Fielding Data'!$A:$A, $A5771)</f>
        <v>0</v>
      </c>
      <c r="X5771" s="13">
        <f>SUMIFS('Fielding Data'!H:H, 'Fielding Data'!$A:$A, $A5771)</f>
        <v>1</v>
      </c>
    </row>
    <row r="5772" spans="1:24" x14ac:dyDescent="0.3">
      <c r="A5772" s="13" t="str">
        <f t="shared" si="181"/>
        <v>sotone012014</v>
      </c>
      <c r="B5772" s="16" t="s">
        <v>2059</v>
      </c>
      <c r="C5772" s="16">
        <v>2014</v>
      </c>
      <c r="D5772" s="16">
        <v>21</v>
      </c>
      <c r="E5772" s="16">
        <v>30</v>
      </c>
      <c r="F5772" s="16">
        <v>1</v>
      </c>
      <c r="G5772" s="16">
        <v>3</v>
      </c>
      <c r="H5772" s="16">
        <v>1</v>
      </c>
      <c r="I5772" s="16">
        <v>0</v>
      </c>
      <c r="J5772" s="16">
        <v>0</v>
      </c>
      <c r="K5772" s="16">
        <v>1</v>
      </c>
      <c r="L5772" s="16">
        <v>1</v>
      </c>
      <c r="M5772" s="16">
        <v>0</v>
      </c>
      <c r="N5772" s="16">
        <v>0</v>
      </c>
      <c r="O5772" s="16">
        <v>8</v>
      </c>
      <c r="P5772" s="13" t="str">
        <f t="shared" si="180"/>
        <v>1B</v>
      </c>
      <c r="Q5772" s="13">
        <f>IFERROR(VLOOKUP($A5772, 'Fielding Data'!$A$1:$H$12056, 5, 0), 0)</f>
        <v>20</v>
      </c>
      <c r="R5772" s="13">
        <f>IFERROR(VLOOKUP($A5772, 'Fielding Data'!$A$1:$H$12056, 6, 0), 0)</f>
        <v>1</v>
      </c>
      <c r="S5772" s="13">
        <f>IFERROR(VLOOKUP($A5772, 'Fielding Data'!$A$1:$H$12056, 7, 0), 0)</f>
        <v>0</v>
      </c>
      <c r="T5772" s="13">
        <f>IFERROR(VLOOKUP($A5772, 'Fielding Data'!$A$1:$H$12056, 8, 0), 0)</f>
        <v>0</v>
      </c>
      <c r="U5772" s="13">
        <f>SUMIFS('Fielding Data'!E:E, 'Fielding Data'!$A:$A, $A5772)</f>
        <v>21</v>
      </c>
      <c r="V5772" s="13">
        <f>SUMIFS('Fielding Data'!F:F, 'Fielding Data'!$A:$A, $A5772)</f>
        <v>2</v>
      </c>
      <c r="W5772" s="13">
        <f>SUMIFS('Fielding Data'!G:G, 'Fielding Data'!$A:$A, $A5772)</f>
        <v>0</v>
      </c>
      <c r="X5772" s="13">
        <f>SUMIFS('Fielding Data'!H:H, 'Fielding Data'!$A:$A, $A5772)</f>
        <v>0</v>
      </c>
    </row>
    <row r="5773" spans="1:24" x14ac:dyDescent="0.3">
      <c r="A5773" s="13" t="str">
        <f t="shared" si="181"/>
        <v>souzast012014</v>
      </c>
      <c r="B5773" s="16" t="s">
        <v>2293</v>
      </c>
      <c r="C5773" s="16">
        <v>2014</v>
      </c>
      <c r="D5773" s="16">
        <v>21</v>
      </c>
      <c r="E5773" s="16">
        <v>23</v>
      </c>
      <c r="F5773" s="16">
        <v>2</v>
      </c>
      <c r="G5773" s="16">
        <v>3</v>
      </c>
      <c r="H5773" s="16">
        <v>0</v>
      </c>
      <c r="I5773" s="16">
        <v>0</v>
      </c>
      <c r="J5773" s="16">
        <v>2</v>
      </c>
      <c r="K5773" s="16">
        <v>2</v>
      </c>
      <c r="L5773" s="16">
        <v>0</v>
      </c>
      <c r="M5773" s="16">
        <v>0</v>
      </c>
      <c r="N5773" s="16">
        <v>3</v>
      </c>
      <c r="O5773" s="16">
        <v>7</v>
      </c>
      <c r="P5773" s="13" t="str">
        <f t="shared" si="180"/>
        <v>CF</v>
      </c>
      <c r="Q5773" s="13">
        <f>IFERROR(VLOOKUP($A5773, 'Fielding Data'!$A$1:$H$12056, 5, 0), 0)</f>
        <v>0</v>
      </c>
      <c r="R5773" s="13">
        <f>IFERROR(VLOOKUP($A5773, 'Fielding Data'!$A$1:$H$12056, 6, 0), 0)</f>
        <v>0</v>
      </c>
      <c r="S5773" s="13">
        <f>IFERROR(VLOOKUP($A5773, 'Fielding Data'!$A$1:$H$12056, 7, 0), 0)</f>
        <v>0</v>
      </c>
      <c r="T5773" s="13">
        <f>IFERROR(VLOOKUP($A5773, 'Fielding Data'!$A$1:$H$12056, 8, 0), 0)</f>
        <v>0</v>
      </c>
      <c r="U5773" s="13">
        <f>SUMIFS('Fielding Data'!E:E, 'Fielding Data'!$A:$A, $A5773)</f>
        <v>20</v>
      </c>
      <c r="V5773" s="13">
        <f>SUMIFS('Fielding Data'!F:F, 'Fielding Data'!$A:$A, $A5773)</f>
        <v>0</v>
      </c>
      <c r="W5773" s="13">
        <f>SUMIFS('Fielding Data'!G:G, 'Fielding Data'!$A:$A, $A5773)</f>
        <v>2</v>
      </c>
      <c r="X5773" s="13">
        <f>SUMIFS('Fielding Data'!H:H, 'Fielding Data'!$A:$A, $A5773)</f>
        <v>0</v>
      </c>
    </row>
    <row r="5774" spans="1:24" x14ac:dyDescent="0.3">
      <c r="A5774" s="13" t="str">
        <f t="shared" si="181"/>
        <v>spande012014</v>
      </c>
      <c r="B5774" s="16" t="s">
        <v>1014</v>
      </c>
      <c r="C5774" s="16">
        <v>2014</v>
      </c>
      <c r="D5774" s="16">
        <v>147</v>
      </c>
      <c r="E5774" s="16">
        <v>610</v>
      </c>
      <c r="F5774" s="16">
        <v>94</v>
      </c>
      <c r="G5774" s="16">
        <v>184</v>
      </c>
      <c r="H5774" s="16">
        <v>39</v>
      </c>
      <c r="I5774" s="16">
        <v>8</v>
      </c>
      <c r="J5774" s="16">
        <v>5</v>
      </c>
      <c r="K5774" s="16">
        <v>37</v>
      </c>
      <c r="L5774" s="16">
        <v>31</v>
      </c>
      <c r="M5774" s="16">
        <v>7</v>
      </c>
      <c r="N5774" s="16">
        <v>50</v>
      </c>
      <c r="O5774" s="16">
        <v>65</v>
      </c>
      <c r="P5774" s="13" t="str">
        <f t="shared" si="180"/>
        <v>CF</v>
      </c>
      <c r="Q5774" s="13">
        <f>IFERROR(VLOOKUP($A5774, 'Fielding Data'!$A$1:$H$12056, 5, 0), 0)</f>
        <v>377</v>
      </c>
      <c r="R5774" s="13">
        <f>IFERROR(VLOOKUP($A5774, 'Fielding Data'!$A$1:$H$12056, 6, 0), 0)</f>
        <v>7</v>
      </c>
      <c r="S5774" s="13">
        <f>IFERROR(VLOOKUP($A5774, 'Fielding Data'!$A$1:$H$12056, 7, 0), 0)</f>
        <v>4</v>
      </c>
      <c r="T5774" s="13">
        <f>IFERROR(VLOOKUP($A5774, 'Fielding Data'!$A$1:$H$12056, 8, 0), 0)</f>
        <v>3</v>
      </c>
      <c r="U5774" s="13">
        <f>SUMIFS('Fielding Data'!E:E, 'Fielding Data'!$A:$A, $A5774)</f>
        <v>754</v>
      </c>
      <c r="V5774" s="13">
        <f>SUMIFS('Fielding Data'!F:F, 'Fielding Data'!$A:$A, $A5774)</f>
        <v>14</v>
      </c>
      <c r="W5774" s="13">
        <f>SUMIFS('Fielding Data'!G:G, 'Fielding Data'!$A:$A, $A5774)</f>
        <v>8</v>
      </c>
      <c r="X5774" s="13">
        <f>SUMIFS('Fielding Data'!H:H, 'Fielding Data'!$A:$A, $A5774)</f>
        <v>6</v>
      </c>
    </row>
    <row r="5775" spans="1:24" x14ac:dyDescent="0.3">
      <c r="A5775" s="13" t="str">
        <f t="shared" si="181"/>
        <v>spangco012014</v>
      </c>
      <c r="B5775" s="16" t="s">
        <v>2294</v>
      </c>
      <c r="C5775" s="16">
        <v>2014</v>
      </c>
      <c r="D5775" s="16">
        <v>20</v>
      </c>
      <c r="E5775" s="16">
        <v>62</v>
      </c>
      <c r="F5775" s="16">
        <v>7</v>
      </c>
      <c r="G5775" s="16">
        <v>18</v>
      </c>
      <c r="H5775" s="16">
        <v>2</v>
      </c>
      <c r="I5775" s="16">
        <v>1</v>
      </c>
      <c r="J5775" s="16">
        <v>2</v>
      </c>
      <c r="K5775" s="16">
        <v>9</v>
      </c>
      <c r="L5775" s="16">
        <v>4</v>
      </c>
      <c r="M5775" s="16">
        <v>2</v>
      </c>
      <c r="N5775" s="16">
        <v>2</v>
      </c>
      <c r="O5775" s="16">
        <v>14</v>
      </c>
      <c r="P5775" s="13" t="str">
        <f t="shared" si="180"/>
        <v>2B</v>
      </c>
      <c r="Q5775" s="13">
        <f>IFERROR(VLOOKUP($A5775, 'Fielding Data'!$A$1:$H$12056, 5, 0), 0)</f>
        <v>3</v>
      </c>
      <c r="R5775" s="13">
        <f>IFERROR(VLOOKUP($A5775, 'Fielding Data'!$A$1:$H$12056, 6, 0), 0)</f>
        <v>5</v>
      </c>
      <c r="S5775" s="13">
        <f>IFERROR(VLOOKUP($A5775, 'Fielding Data'!$A$1:$H$12056, 7, 0), 0)</f>
        <v>1</v>
      </c>
      <c r="T5775" s="13">
        <f>IFERROR(VLOOKUP($A5775, 'Fielding Data'!$A$1:$H$12056, 8, 0), 0)</f>
        <v>0</v>
      </c>
      <c r="U5775" s="13">
        <f>SUMIFS('Fielding Data'!E:E, 'Fielding Data'!$A:$A, $A5775)</f>
        <v>13</v>
      </c>
      <c r="V5775" s="13">
        <f>SUMIFS('Fielding Data'!F:F, 'Fielding Data'!$A:$A, $A5775)</f>
        <v>19</v>
      </c>
      <c r="W5775" s="13">
        <f>SUMIFS('Fielding Data'!G:G, 'Fielding Data'!$A:$A, $A5775)</f>
        <v>6</v>
      </c>
      <c r="X5775" s="13">
        <f>SUMIFS('Fielding Data'!H:H, 'Fielding Data'!$A:$A, $A5775)</f>
        <v>0</v>
      </c>
    </row>
    <row r="5776" spans="1:24" x14ac:dyDescent="0.3">
      <c r="A5776" s="13" t="str">
        <f t="shared" si="181"/>
        <v>springe012014</v>
      </c>
      <c r="B5776" s="16" t="s">
        <v>2295</v>
      </c>
      <c r="C5776" s="16">
        <v>2014</v>
      </c>
      <c r="D5776" s="16">
        <v>78</v>
      </c>
      <c r="E5776" s="16">
        <v>295</v>
      </c>
      <c r="F5776" s="16">
        <v>45</v>
      </c>
      <c r="G5776" s="16">
        <v>68</v>
      </c>
      <c r="H5776" s="16">
        <v>8</v>
      </c>
      <c r="I5776" s="16">
        <v>1</v>
      </c>
      <c r="J5776" s="16">
        <v>20</v>
      </c>
      <c r="K5776" s="16">
        <v>51</v>
      </c>
      <c r="L5776" s="16">
        <v>5</v>
      </c>
      <c r="M5776" s="16">
        <v>2</v>
      </c>
      <c r="N5776" s="16">
        <v>39</v>
      </c>
      <c r="O5776" s="16">
        <v>114</v>
      </c>
      <c r="P5776" s="13" t="str">
        <f t="shared" si="180"/>
        <v>CF</v>
      </c>
      <c r="Q5776" s="13">
        <f>IFERROR(VLOOKUP($A5776, 'Fielding Data'!$A$1:$H$12056, 5, 0), 0)</f>
        <v>24</v>
      </c>
      <c r="R5776" s="13">
        <f>IFERROR(VLOOKUP($A5776, 'Fielding Data'!$A$1:$H$12056, 6, 0), 0)</f>
        <v>0</v>
      </c>
      <c r="S5776" s="13">
        <f>IFERROR(VLOOKUP($A5776, 'Fielding Data'!$A$1:$H$12056, 7, 0), 0)</f>
        <v>0</v>
      </c>
      <c r="T5776" s="13">
        <f>IFERROR(VLOOKUP($A5776, 'Fielding Data'!$A$1:$H$12056, 8, 0), 0)</f>
        <v>0</v>
      </c>
      <c r="U5776" s="13">
        <f>SUMIFS('Fielding Data'!E:E, 'Fielding Data'!$A:$A, $A5776)</f>
        <v>326</v>
      </c>
      <c r="V5776" s="13">
        <f>SUMIFS('Fielding Data'!F:F, 'Fielding Data'!$A:$A, $A5776)</f>
        <v>12</v>
      </c>
      <c r="W5776" s="13">
        <f>SUMIFS('Fielding Data'!G:G, 'Fielding Data'!$A:$A, $A5776)</f>
        <v>14</v>
      </c>
      <c r="X5776" s="13">
        <f>SUMIFS('Fielding Data'!H:H, 'Fielding Data'!$A:$A, $A5776)</f>
        <v>4</v>
      </c>
    </row>
    <row r="5777" spans="1:24" x14ac:dyDescent="0.3">
      <c r="A5777" s="13" t="str">
        <f t="shared" si="181"/>
        <v>spruize012014</v>
      </c>
      <c r="B5777" s="16" t="s">
        <v>2060</v>
      </c>
      <c r="C5777" s="16">
        <v>2014</v>
      </c>
      <c r="D5777" s="16">
        <v>6</v>
      </c>
      <c r="E5777" s="16">
        <v>5</v>
      </c>
      <c r="F5777" s="16">
        <v>0</v>
      </c>
      <c r="G5777" s="16">
        <v>1</v>
      </c>
      <c r="H5777" s="16">
        <v>1</v>
      </c>
      <c r="I5777" s="16">
        <v>0</v>
      </c>
      <c r="J5777" s="16">
        <v>0</v>
      </c>
      <c r="K5777" s="16">
        <v>0</v>
      </c>
      <c r="L5777" s="16">
        <v>0</v>
      </c>
      <c r="M5777" s="16">
        <v>0</v>
      </c>
      <c r="N5777" s="16">
        <v>0</v>
      </c>
      <c r="O5777" s="16">
        <v>1</v>
      </c>
      <c r="P5777" s="13" t="str">
        <f t="shared" si="180"/>
        <v>P</v>
      </c>
      <c r="Q5777" s="13">
        <f>IFERROR(VLOOKUP($A5777, 'Fielding Data'!$A$1:$H$12056, 5, 0), 0)</f>
        <v>0</v>
      </c>
      <c r="R5777" s="13">
        <f>IFERROR(VLOOKUP($A5777, 'Fielding Data'!$A$1:$H$12056, 6, 0), 0)</f>
        <v>2</v>
      </c>
      <c r="S5777" s="13">
        <f>IFERROR(VLOOKUP($A5777, 'Fielding Data'!$A$1:$H$12056, 7, 0), 0)</f>
        <v>1</v>
      </c>
      <c r="T5777" s="13">
        <f>IFERROR(VLOOKUP($A5777, 'Fielding Data'!$A$1:$H$12056, 8, 0), 0)</f>
        <v>0</v>
      </c>
      <c r="U5777" s="13">
        <f>SUMIFS('Fielding Data'!E:E, 'Fielding Data'!$A:$A, $A5777)</f>
        <v>0</v>
      </c>
      <c r="V5777" s="13">
        <f>SUMIFS('Fielding Data'!F:F, 'Fielding Data'!$A:$A, $A5777)</f>
        <v>2</v>
      </c>
      <c r="W5777" s="13">
        <f>SUMIFS('Fielding Data'!G:G, 'Fielding Data'!$A:$A, $A5777)</f>
        <v>1</v>
      </c>
      <c r="X5777" s="13">
        <f>SUMIFS('Fielding Data'!H:H, 'Fielding Data'!$A:$A, $A5777)</f>
        <v>0</v>
      </c>
    </row>
    <row r="5778" spans="1:24" x14ac:dyDescent="0.3">
      <c r="A5778" s="13" t="str">
        <f t="shared" si="181"/>
        <v>stammcr012014</v>
      </c>
      <c r="B5778" s="16" t="s">
        <v>1184</v>
      </c>
      <c r="C5778" s="16">
        <v>2014</v>
      </c>
      <c r="D5778" s="16">
        <v>49</v>
      </c>
      <c r="E5778" s="16">
        <v>7</v>
      </c>
      <c r="F5778" s="16">
        <v>0</v>
      </c>
      <c r="G5778" s="16">
        <v>2</v>
      </c>
      <c r="H5778" s="16">
        <v>1</v>
      </c>
      <c r="I5778" s="16">
        <v>0</v>
      </c>
      <c r="J5778" s="16">
        <v>0</v>
      </c>
      <c r="K5778" s="16">
        <v>0</v>
      </c>
      <c r="L5778" s="16">
        <v>0</v>
      </c>
      <c r="M5778" s="16">
        <v>0</v>
      </c>
      <c r="N5778" s="16">
        <v>0</v>
      </c>
      <c r="O5778" s="16">
        <v>4</v>
      </c>
      <c r="P5778" s="13" t="str">
        <f t="shared" si="180"/>
        <v>P</v>
      </c>
      <c r="Q5778" s="13">
        <f>IFERROR(VLOOKUP($A5778, 'Fielding Data'!$A$1:$H$12056, 5, 0), 0)</f>
        <v>3</v>
      </c>
      <c r="R5778" s="13">
        <f>IFERROR(VLOOKUP($A5778, 'Fielding Data'!$A$1:$H$12056, 6, 0), 0)</f>
        <v>6</v>
      </c>
      <c r="S5778" s="13">
        <f>IFERROR(VLOOKUP($A5778, 'Fielding Data'!$A$1:$H$12056, 7, 0), 0)</f>
        <v>1</v>
      </c>
      <c r="T5778" s="13">
        <f>IFERROR(VLOOKUP($A5778, 'Fielding Data'!$A$1:$H$12056, 8, 0), 0)</f>
        <v>2</v>
      </c>
      <c r="U5778" s="13">
        <f>SUMIFS('Fielding Data'!E:E, 'Fielding Data'!$A:$A, $A5778)</f>
        <v>3</v>
      </c>
      <c r="V5778" s="13">
        <f>SUMIFS('Fielding Data'!F:F, 'Fielding Data'!$A:$A, $A5778)</f>
        <v>6</v>
      </c>
      <c r="W5778" s="13">
        <f>SUMIFS('Fielding Data'!G:G, 'Fielding Data'!$A:$A, $A5778)</f>
        <v>1</v>
      </c>
      <c r="X5778" s="13">
        <f>SUMIFS('Fielding Data'!H:H, 'Fielding Data'!$A:$A, $A5778)</f>
        <v>2</v>
      </c>
    </row>
    <row r="5779" spans="1:24" x14ac:dyDescent="0.3">
      <c r="A5779" s="13" t="str">
        <f t="shared" si="181"/>
        <v>stantmi032014</v>
      </c>
      <c r="B5779" s="16" t="s">
        <v>1388</v>
      </c>
      <c r="C5779" s="16">
        <v>2014</v>
      </c>
      <c r="D5779" s="16">
        <v>145</v>
      </c>
      <c r="E5779" s="16">
        <v>539</v>
      </c>
      <c r="F5779" s="16">
        <v>89</v>
      </c>
      <c r="G5779" s="16">
        <v>155</v>
      </c>
      <c r="H5779" s="16">
        <v>31</v>
      </c>
      <c r="I5779" s="16">
        <v>1</v>
      </c>
      <c r="J5779" s="16">
        <v>37</v>
      </c>
      <c r="K5779" s="16">
        <v>105</v>
      </c>
      <c r="L5779" s="16">
        <v>13</v>
      </c>
      <c r="M5779" s="16">
        <v>1</v>
      </c>
      <c r="N5779" s="16">
        <v>94</v>
      </c>
      <c r="O5779" s="16">
        <v>170</v>
      </c>
      <c r="P5779" s="13" t="str">
        <f t="shared" si="180"/>
        <v>OF</v>
      </c>
      <c r="Q5779" s="13">
        <f>IFERROR(VLOOKUP($A5779, 'Fielding Data'!$A$1:$H$12056, 5, 0), 0)</f>
        <v>319</v>
      </c>
      <c r="R5779" s="13">
        <f>IFERROR(VLOOKUP($A5779, 'Fielding Data'!$A$1:$H$12056, 6, 0), 0)</f>
        <v>7</v>
      </c>
      <c r="S5779" s="13">
        <f>IFERROR(VLOOKUP($A5779, 'Fielding Data'!$A$1:$H$12056, 7, 0), 0)</f>
        <v>6</v>
      </c>
      <c r="T5779" s="13">
        <f>IFERROR(VLOOKUP($A5779, 'Fielding Data'!$A$1:$H$12056, 8, 0), 0)</f>
        <v>1</v>
      </c>
      <c r="U5779" s="13">
        <f>SUMIFS('Fielding Data'!E:E, 'Fielding Data'!$A:$A, $A5779)</f>
        <v>638</v>
      </c>
      <c r="V5779" s="13">
        <f>SUMIFS('Fielding Data'!F:F, 'Fielding Data'!$A:$A, $A5779)</f>
        <v>14</v>
      </c>
      <c r="W5779" s="13">
        <f>SUMIFS('Fielding Data'!G:G, 'Fielding Data'!$A:$A, $A5779)</f>
        <v>12</v>
      </c>
      <c r="X5779" s="13">
        <f>SUMIFS('Fielding Data'!H:H, 'Fielding Data'!$A:$A, $A5779)</f>
        <v>2</v>
      </c>
    </row>
    <row r="5780" spans="1:24" x14ac:dyDescent="0.3">
      <c r="A5780" s="13" t="str">
        <f t="shared" si="181"/>
        <v>stassma012014</v>
      </c>
      <c r="B5780" s="16" t="s">
        <v>2061</v>
      </c>
      <c r="C5780" s="16">
        <v>2014</v>
      </c>
      <c r="D5780" s="16">
        <v>7</v>
      </c>
      <c r="E5780" s="16">
        <v>20</v>
      </c>
      <c r="F5780" s="16">
        <v>2</v>
      </c>
      <c r="G5780" s="16">
        <v>7</v>
      </c>
      <c r="H5780" s="16">
        <v>2</v>
      </c>
      <c r="I5780" s="16">
        <v>0</v>
      </c>
      <c r="J5780" s="16">
        <v>0</v>
      </c>
      <c r="K5780" s="16">
        <v>4</v>
      </c>
      <c r="L5780" s="16">
        <v>0</v>
      </c>
      <c r="M5780" s="16">
        <v>0</v>
      </c>
      <c r="N5780" s="16">
        <v>0</v>
      </c>
      <c r="O5780" s="16">
        <v>6</v>
      </c>
      <c r="P5780" s="13" t="str">
        <f t="shared" si="180"/>
        <v>C</v>
      </c>
      <c r="Q5780" s="13">
        <f>IFERROR(VLOOKUP($A5780, 'Fielding Data'!$A$1:$H$12056, 5, 0), 0)</f>
        <v>22</v>
      </c>
      <c r="R5780" s="13">
        <f>IFERROR(VLOOKUP($A5780, 'Fielding Data'!$A$1:$H$12056, 6, 0), 0)</f>
        <v>5</v>
      </c>
      <c r="S5780" s="13">
        <f>IFERROR(VLOOKUP($A5780, 'Fielding Data'!$A$1:$H$12056, 7, 0), 0)</f>
        <v>1</v>
      </c>
      <c r="T5780" s="13">
        <f>IFERROR(VLOOKUP($A5780, 'Fielding Data'!$A$1:$H$12056, 8, 0), 0)</f>
        <v>0</v>
      </c>
      <c r="U5780" s="13">
        <f>SUMIFS('Fielding Data'!E:E, 'Fielding Data'!$A:$A, $A5780)</f>
        <v>22</v>
      </c>
      <c r="V5780" s="13">
        <f>SUMIFS('Fielding Data'!F:F, 'Fielding Data'!$A:$A, $A5780)</f>
        <v>5</v>
      </c>
      <c r="W5780" s="13">
        <f>SUMIFS('Fielding Data'!G:G, 'Fielding Data'!$A:$A, $A5780)</f>
        <v>1</v>
      </c>
      <c r="X5780" s="13">
        <f>SUMIFS('Fielding Data'!H:H, 'Fielding Data'!$A:$A, $A5780)</f>
        <v>0</v>
      </c>
    </row>
    <row r="5781" spans="1:24" x14ac:dyDescent="0.3">
      <c r="A5781" s="13" t="str">
        <f t="shared" si="181"/>
        <v>staufti012014</v>
      </c>
      <c r="B5781" s="16" t="s">
        <v>603</v>
      </c>
      <c r="C5781" s="16">
        <v>2014</v>
      </c>
      <c r="D5781" s="16">
        <v>44</v>
      </c>
      <c r="E5781" s="16">
        <v>7</v>
      </c>
      <c r="F5781" s="16">
        <v>0</v>
      </c>
      <c r="G5781" s="16">
        <v>1</v>
      </c>
      <c r="H5781" s="16">
        <v>0</v>
      </c>
      <c r="I5781" s="16">
        <v>0</v>
      </c>
      <c r="J5781" s="16">
        <v>0</v>
      </c>
      <c r="K5781" s="16">
        <v>0</v>
      </c>
      <c r="L5781" s="16">
        <v>0</v>
      </c>
      <c r="M5781" s="16">
        <v>0</v>
      </c>
      <c r="N5781" s="16">
        <v>0</v>
      </c>
      <c r="O5781" s="16">
        <v>2</v>
      </c>
      <c r="P5781" s="13" t="str">
        <f t="shared" si="180"/>
        <v>P</v>
      </c>
      <c r="Q5781" s="13">
        <f>IFERROR(VLOOKUP($A5781, 'Fielding Data'!$A$1:$H$12056, 5, 0), 0)</f>
        <v>7</v>
      </c>
      <c r="R5781" s="13">
        <f>IFERROR(VLOOKUP($A5781, 'Fielding Data'!$A$1:$H$12056, 6, 0), 0)</f>
        <v>5</v>
      </c>
      <c r="S5781" s="13">
        <f>IFERROR(VLOOKUP($A5781, 'Fielding Data'!$A$1:$H$12056, 7, 0), 0)</f>
        <v>0</v>
      </c>
      <c r="T5781" s="13">
        <f>IFERROR(VLOOKUP($A5781, 'Fielding Data'!$A$1:$H$12056, 8, 0), 0)</f>
        <v>2</v>
      </c>
      <c r="U5781" s="13">
        <f>SUMIFS('Fielding Data'!E:E, 'Fielding Data'!$A:$A, $A5781)</f>
        <v>7</v>
      </c>
      <c r="V5781" s="13">
        <f>SUMIFS('Fielding Data'!F:F, 'Fielding Data'!$A:$A, $A5781)</f>
        <v>5</v>
      </c>
      <c r="W5781" s="13">
        <f>SUMIFS('Fielding Data'!G:G, 'Fielding Data'!$A:$A, $A5781)</f>
        <v>0</v>
      </c>
      <c r="X5781" s="13">
        <f>SUMIFS('Fielding Data'!H:H, 'Fielding Data'!$A:$A, $A5781)</f>
        <v>2</v>
      </c>
    </row>
    <row r="5782" spans="1:24" x14ac:dyDescent="0.3">
      <c r="A5782" s="13" t="str">
        <f t="shared" si="181"/>
        <v>stewach012014</v>
      </c>
      <c r="B5782" s="16" t="s">
        <v>730</v>
      </c>
      <c r="C5782" s="16">
        <v>2014</v>
      </c>
      <c r="D5782" s="16">
        <v>49</v>
      </c>
      <c r="E5782" s="16">
        <v>136</v>
      </c>
      <c r="F5782" s="16">
        <v>9</v>
      </c>
      <c r="G5782" s="16">
        <v>40</v>
      </c>
      <c r="H5782" s="16">
        <v>5</v>
      </c>
      <c r="I5782" s="16">
        <v>0</v>
      </c>
      <c r="J5782" s="16">
        <v>0</v>
      </c>
      <c r="K5782" s="16">
        <v>10</v>
      </c>
      <c r="L5782" s="16">
        <v>0</v>
      </c>
      <c r="M5782" s="16">
        <v>1</v>
      </c>
      <c r="N5782" s="16">
        <v>12</v>
      </c>
      <c r="O5782" s="16">
        <v>27</v>
      </c>
      <c r="P5782" s="13" t="str">
        <f t="shared" si="180"/>
        <v>C</v>
      </c>
      <c r="Q5782" s="13">
        <f>IFERROR(VLOOKUP($A5782, 'Fielding Data'!$A$1:$H$12056, 5, 0), 0)</f>
        <v>308</v>
      </c>
      <c r="R5782" s="13">
        <f>IFERROR(VLOOKUP($A5782, 'Fielding Data'!$A$1:$H$12056, 6, 0), 0)</f>
        <v>29</v>
      </c>
      <c r="S5782" s="13">
        <f>IFERROR(VLOOKUP($A5782, 'Fielding Data'!$A$1:$H$12056, 7, 0), 0)</f>
        <v>3</v>
      </c>
      <c r="T5782" s="13">
        <f>IFERROR(VLOOKUP($A5782, 'Fielding Data'!$A$1:$H$12056, 8, 0), 0)</f>
        <v>0</v>
      </c>
      <c r="U5782" s="13">
        <f>SUMIFS('Fielding Data'!E:E, 'Fielding Data'!$A:$A, $A5782)</f>
        <v>308</v>
      </c>
      <c r="V5782" s="13">
        <f>SUMIFS('Fielding Data'!F:F, 'Fielding Data'!$A:$A, $A5782)</f>
        <v>29</v>
      </c>
      <c r="W5782" s="13">
        <f>SUMIFS('Fielding Data'!G:G, 'Fielding Data'!$A:$A, $A5782)</f>
        <v>3</v>
      </c>
      <c r="X5782" s="13">
        <f>SUMIFS('Fielding Data'!H:H, 'Fielding Data'!$A:$A, $A5782)</f>
        <v>0</v>
      </c>
    </row>
    <row r="5783" spans="1:24" x14ac:dyDescent="0.3">
      <c r="A5783" s="13" t="str">
        <f t="shared" si="181"/>
        <v>stewaia012014</v>
      </c>
      <c r="B5783" s="16" t="s">
        <v>856</v>
      </c>
      <c r="C5783" s="16">
        <v>2014</v>
      </c>
      <c r="D5783" s="16">
        <v>24</v>
      </c>
      <c r="E5783" s="16">
        <v>68</v>
      </c>
      <c r="F5783" s="16">
        <v>8</v>
      </c>
      <c r="G5783" s="16">
        <v>12</v>
      </c>
      <c r="H5783" s="16">
        <v>2</v>
      </c>
      <c r="I5783" s="16">
        <v>3</v>
      </c>
      <c r="J5783" s="16">
        <v>2</v>
      </c>
      <c r="K5783" s="16">
        <v>7</v>
      </c>
      <c r="L5783" s="16">
        <v>1</v>
      </c>
      <c r="M5783" s="16">
        <v>0</v>
      </c>
      <c r="N5783" s="16">
        <v>3</v>
      </c>
      <c r="O5783" s="16">
        <v>31</v>
      </c>
      <c r="P5783" s="13" t="str">
        <f t="shared" si="180"/>
        <v>1B</v>
      </c>
      <c r="Q5783" s="13">
        <f>IFERROR(VLOOKUP($A5783, 'Fielding Data'!$A$1:$H$12056, 5, 0), 0)</f>
        <v>24</v>
      </c>
      <c r="R5783" s="13">
        <f>IFERROR(VLOOKUP($A5783, 'Fielding Data'!$A$1:$H$12056, 6, 0), 0)</f>
        <v>1</v>
      </c>
      <c r="S5783" s="13">
        <f>IFERROR(VLOOKUP($A5783, 'Fielding Data'!$A$1:$H$12056, 7, 0), 0)</f>
        <v>0</v>
      </c>
      <c r="T5783" s="13">
        <f>IFERROR(VLOOKUP($A5783, 'Fielding Data'!$A$1:$H$12056, 8, 0), 0)</f>
        <v>1</v>
      </c>
      <c r="U5783" s="13">
        <f>SUMIFS('Fielding Data'!E:E, 'Fielding Data'!$A:$A, $A5783)</f>
        <v>34</v>
      </c>
      <c r="V5783" s="13">
        <f>SUMIFS('Fielding Data'!F:F, 'Fielding Data'!$A:$A, $A5783)</f>
        <v>16</v>
      </c>
      <c r="W5783" s="13">
        <f>SUMIFS('Fielding Data'!G:G, 'Fielding Data'!$A:$A, $A5783)</f>
        <v>1</v>
      </c>
      <c r="X5783" s="13">
        <f>SUMIFS('Fielding Data'!H:H, 'Fielding Data'!$A:$A, $A5783)</f>
        <v>1</v>
      </c>
    </row>
    <row r="5784" spans="1:24" x14ac:dyDescent="0.3">
      <c r="A5784" s="13" t="str">
        <f t="shared" si="181"/>
        <v>stinsjo012014</v>
      </c>
      <c r="B5784" s="16" t="s">
        <v>1624</v>
      </c>
      <c r="C5784" s="16">
        <v>2014</v>
      </c>
      <c r="D5784" s="16">
        <v>8</v>
      </c>
      <c r="E5784" s="16">
        <v>0</v>
      </c>
      <c r="F5784" s="16">
        <v>0</v>
      </c>
      <c r="G5784" s="16">
        <v>0</v>
      </c>
      <c r="H5784" s="16">
        <v>0</v>
      </c>
      <c r="I5784" s="16">
        <v>0</v>
      </c>
      <c r="J5784" s="16">
        <v>0</v>
      </c>
      <c r="K5784" s="16">
        <v>0</v>
      </c>
      <c r="L5784" s="16">
        <v>0</v>
      </c>
      <c r="M5784" s="16">
        <v>0</v>
      </c>
      <c r="N5784" s="16">
        <v>0</v>
      </c>
      <c r="O5784" s="16">
        <v>0</v>
      </c>
      <c r="P5784" s="13" t="str">
        <f t="shared" si="180"/>
        <v>P</v>
      </c>
      <c r="Q5784" s="13">
        <f>IFERROR(VLOOKUP($A5784, 'Fielding Data'!$A$1:$H$12056, 5, 0), 0)</f>
        <v>2</v>
      </c>
      <c r="R5784" s="13">
        <f>IFERROR(VLOOKUP($A5784, 'Fielding Data'!$A$1:$H$12056, 6, 0), 0)</f>
        <v>0</v>
      </c>
      <c r="S5784" s="13">
        <f>IFERROR(VLOOKUP($A5784, 'Fielding Data'!$A$1:$H$12056, 7, 0), 0)</f>
        <v>0</v>
      </c>
      <c r="T5784" s="13">
        <f>IFERROR(VLOOKUP($A5784, 'Fielding Data'!$A$1:$H$12056, 8, 0), 0)</f>
        <v>0</v>
      </c>
      <c r="U5784" s="13">
        <f>SUMIFS('Fielding Data'!E:E, 'Fielding Data'!$A:$A, $A5784)</f>
        <v>2</v>
      </c>
      <c r="V5784" s="13">
        <f>SUMIFS('Fielding Data'!F:F, 'Fielding Data'!$A:$A, $A5784)</f>
        <v>0</v>
      </c>
      <c r="W5784" s="13">
        <f>SUMIFS('Fielding Data'!G:G, 'Fielding Data'!$A:$A, $A5784)</f>
        <v>0</v>
      </c>
      <c r="X5784" s="13">
        <f>SUMIFS('Fielding Data'!H:H, 'Fielding Data'!$A:$A, $A5784)</f>
        <v>0</v>
      </c>
    </row>
    <row r="5785" spans="1:24" x14ac:dyDescent="0.3">
      <c r="A5785" s="13" t="str">
        <f t="shared" si="181"/>
        <v>stitema012014</v>
      </c>
      <c r="B5785" s="16" t="s">
        <v>2296</v>
      </c>
      <c r="C5785" s="16">
        <v>2014</v>
      </c>
      <c r="D5785" s="16">
        <v>37</v>
      </c>
      <c r="E5785" s="16">
        <v>0</v>
      </c>
      <c r="F5785" s="16">
        <v>0</v>
      </c>
      <c r="G5785" s="16">
        <v>0</v>
      </c>
      <c r="H5785" s="16">
        <v>0</v>
      </c>
      <c r="I5785" s="16">
        <v>0</v>
      </c>
      <c r="J5785" s="16">
        <v>0</v>
      </c>
      <c r="K5785" s="16">
        <v>0</v>
      </c>
      <c r="L5785" s="16">
        <v>0</v>
      </c>
      <c r="M5785" s="16">
        <v>0</v>
      </c>
      <c r="N5785" s="16">
        <v>0</v>
      </c>
      <c r="O5785" s="16">
        <v>0</v>
      </c>
      <c r="P5785" s="13" t="str">
        <f t="shared" si="180"/>
        <v>P</v>
      </c>
      <c r="Q5785" s="13">
        <f>IFERROR(VLOOKUP($A5785, 'Fielding Data'!$A$1:$H$12056, 5, 0), 0)</f>
        <v>1</v>
      </c>
      <c r="R5785" s="13">
        <f>IFERROR(VLOOKUP($A5785, 'Fielding Data'!$A$1:$H$12056, 6, 0), 0)</f>
        <v>5</v>
      </c>
      <c r="S5785" s="13">
        <f>IFERROR(VLOOKUP($A5785, 'Fielding Data'!$A$1:$H$12056, 7, 0), 0)</f>
        <v>0</v>
      </c>
      <c r="T5785" s="13">
        <f>IFERROR(VLOOKUP($A5785, 'Fielding Data'!$A$1:$H$12056, 8, 0), 0)</f>
        <v>0</v>
      </c>
      <c r="U5785" s="13">
        <f>SUMIFS('Fielding Data'!E:E, 'Fielding Data'!$A:$A, $A5785)</f>
        <v>1</v>
      </c>
      <c r="V5785" s="13">
        <f>SUMIFS('Fielding Data'!F:F, 'Fielding Data'!$A:$A, $A5785)</f>
        <v>5</v>
      </c>
      <c r="W5785" s="13">
        <f>SUMIFS('Fielding Data'!G:G, 'Fielding Data'!$A:$A, $A5785)</f>
        <v>0</v>
      </c>
      <c r="X5785" s="13">
        <f>SUMIFS('Fielding Data'!H:H, 'Fielding Data'!$A:$A, $A5785)</f>
        <v>0</v>
      </c>
    </row>
    <row r="5786" spans="1:24" x14ac:dyDescent="0.3">
      <c r="A5786" s="13" t="str">
        <f t="shared" si="181"/>
        <v>storedr012014</v>
      </c>
      <c r="B5786" s="16" t="s">
        <v>1389</v>
      </c>
      <c r="C5786" s="16">
        <v>2014</v>
      </c>
      <c r="D5786" s="16">
        <v>65</v>
      </c>
      <c r="E5786" s="16">
        <v>0</v>
      </c>
      <c r="F5786" s="16">
        <v>0</v>
      </c>
      <c r="G5786" s="16">
        <v>0</v>
      </c>
      <c r="H5786" s="16">
        <v>0</v>
      </c>
      <c r="I5786" s="16">
        <v>0</v>
      </c>
      <c r="J5786" s="16">
        <v>0</v>
      </c>
      <c r="K5786" s="16">
        <v>0</v>
      </c>
      <c r="L5786" s="16">
        <v>0</v>
      </c>
      <c r="M5786" s="16">
        <v>0</v>
      </c>
      <c r="N5786" s="16">
        <v>0</v>
      </c>
      <c r="O5786" s="16">
        <v>0</v>
      </c>
      <c r="P5786" s="13" t="str">
        <f t="shared" si="180"/>
        <v>P</v>
      </c>
      <c r="Q5786" s="13">
        <f>IFERROR(VLOOKUP($A5786, 'Fielding Data'!$A$1:$H$12056, 5, 0), 0)</f>
        <v>2</v>
      </c>
      <c r="R5786" s="13">
        <f>IFERROR(VLOOKUP($A5786, 'Fielding Data'!$A$1:$H$12056, 6, 0), 0)</f>
        <v>8</v>
      </c>
      <c r="S5786" s="13">
        <f>IFERROR(VLOOKUP($A5786, 'Fielding Data'!$A$1:$H$12056, 7, 0), 0)</f>
        <v>0</v>
      </c>
      <c r="T5786" s="13">
        <f>IFERROR(VLOOKUP($A5786, 'Fielding Data'!$A$1:$H$12056, 8, 0), 0)</f>
        <v>0</v>
      </c>
      <c r="U5786" s="13">
        <f>SUMIFS('Fielding Data'!E:E, 'Fielding Data'!$A:$A, $A5786)</f>
        <v>2</v>
      </c>
      <c r="V5786" s="13">
        <f>SUMIFS('Fielding Data'!F:F, 'Fielding Data'!$A:$A, $A5786)</f>
        <v>8</v>
      </c>
      <c r="W5786" s="13">
        <f>SUMIFS('Fielding Data'!G:G, 'Fielding Data'!$A:$A, $A5786)</f>
        <v>0</v>
      </c>
      <c r="X5786" s="13">
        <f>SUMIFS('Fielding Data'!H:H, 'Fielding Data'!$A:$A, $A5786)</f>
        <v>0</v>
      </c>
    </row>
    <row r="5787" spans="1:24" x14ac:dyDescent="0.3">
      <c r="A5787" s="13" t="str">
        <f t="shared" si="181"/>
        <v>strasst012014</v>
      </c>
      <c r="B5787" s="16" t="s">
        <v>1391</v>
      </c>
      <c r="C5787" s="16">
        <v>2014</v>
      </c>
      <c r="D5787" s="16">
        <v>34</v>
      </c>
      <c r="E5787" s="16">
        <v>60</v>
      </c>
      <c r="F5787" s="16">
        <v>3</v>
      </c>
      <c r="G5787" s="16">
        <v>6</v>
      </c>
      <c r="H5787" s="16">
        <v>1</v>
      </c>
      <c r="I5787" s="16">
        <v>0</v>
      </c>
      <c r="J5787" s="16">
        <v>0</v>
      </c>
      <c r="K5787" s="16">
        <v>3</v>
      </c>
      <c r="L5787" s="16">
        <v>0</v>
      </c>
      <c r="M5787" s="16">
        <v>0</v>
      </c>
      <c r="N5787" s="16">
        <v>7</v>
      </c>
      <c r="O5787" s="16">
        <v>26</v>
      </c>
      <c r="P5787" s="13" t="str">
        <f t="shared" si="180"/>
        <v>P</v>
      </c>
      <c r="Q5787" s="13">
        <f>IFERROR(VLOOKUP($A5787, 'Fielding Data'!$A$1:$H$12056, 5, 0), 0)</f>
        <v>13</v>
      </c>
      <c r="R5787" s="13">
        <f>IFERROR(VLOOKUP($A5787, 'Fielding Data'!$A$1:$H$12056, 6, 0), 0)</f>
        <v>25</v>
      </c>
      <c r="S5787" s="13">
        <f>IFERROR(VLOOKUP($A5787, 'Fielding Data'!$A$1:$H$12056, 7, 0), 0)</f>
        <v>4</v>
      </c>
      <c r="T5787" s="13">
        <f>IFERROR(VLOOKUP($A5787, 'Fielding Data'!$A$1:$H$12056, 8, 0), 0)</f>
        <v>2</v>
      </c>
      <c r="U5787" s="13">
        <f>SUMIFS('Fielding Data'!E:E, 'Fielding Data'!$A:$A, $A5787)</f>
        <v>13</v>
      </c>
      <c r="V5787" s="13">
        <f>SUMIFS('Fielding Data'!F:F, 'Fielding Data'!$A:$A, $A5787)</f>
        <v>25</v>
      </c>
      <c r="W5787" s="13">
        <f>SUMIFS('Fielding Data'!G:G, 'Fielding Data'!$A:$A, $A5787)</f>
        <v>4</v>
      </c>
      <c r="X5787" s="13">
        <f>SUMIFS('Fielding Data'!H:H, 'Fielding Data'!$A:$A, $A5787)</f>
        <v>2</v>
      </c>
    </row>
    <row r="5788" spans="1:24" x14ac:dyDescent="0.3">
      <c r="A5788" s="13" t="str">
        <f t="shared" si="181"/>
        <v>strichu012014</v>
      </c>
      <c r="B5788" s="16" t="s">
        <v>2297</v>
      </c>
      <c r="C5788" s="16">
        <v>2014</v>
      </c>
      <c r="D5788" s="16">
        <v>9</v>
      </c>
      <c r="E5788" s="16">
        <v>0</v>
      </c>
      <c r="F5788" s="16">
        <v>0</v>
      </c>
      <c r="G5788" s="16">
        <v>0</v>
      </c>
      <c r="H5788" s="16">
        <v>0</v>
      </c>
      <c r="I5788" s="16">
        <v>0</v>
      </c>
      <c r="J5788" s="16">
        <v>0</v>
      </c>
      <c r="K5788" s="16">
        <v>0</v>
      </c>
      <c r="L5788" s="16">
        <v>0</v>
      </c>
      <c r="M5788" s="16">
        <v>0</v>
      </c>
      <c r="N5788" s="16">
        <v>0</v>
      </c>
      <c r="O5788" s="16">
        <v>0</v>
      </c>
      <c r="P5788" s="13" t="str">
        <f t="shared" si="180"/>
        <v>P</v>
      </c>
      <c r="Q5788" s="13">
        <f>IFERROR(VLOOKUP($A5788, 'Fielding Data'!$A$1:$H$12056, 5, 0), 0)</f>
        <v>1</v>
      </c>
      <c r="R5788" s="13">
        <f>IFERROR(VLOOKUP($A5788, 'Fielding Data'!$A$1:$H$12056, 6, 0), 0)</f>
        <v>0</v>
      </c>
      <c r="S5788" s="13">
        <f>IFERROR(VLOOKUP($A5788, 'Fielding Data'!$A$1:$H$12056, 7, 0), 0)</f>
        <v>0</v>
      </c>
      <c r="T5788" s="13">
        <f>IFERROR(VLOOKUP($A5788, 'Fielding Data'!$A$1:$H$12056, 8, 0), 0)</f>
        <v>0</v>
      </c>
      <c r="U5788" s="13">
        <f>SUMIFS('Fielding Data'!E:E, 'Fielding Data'!$A:$A, $A5788)</f>
        <v>1</v>
      </c>
      <c r="V5788" s="13">
        <f>SUMIFS('Fielding Data'!F:F, 'Fielding Data'!$A:$A, $A5788)</f>
        <v>0</v>
      </c>
      <c r="W5788" s="13">
        <f>SUMIFS('Fielding Data'!G:G, 'Fielding Data'!$A:$A, $A5788)</f>
        <v>0</v>
      </c>
      <c r="X5788" s="13">
        <f>SUMIFS('Fielding Data'!H:H, 'Fielding Data'!$A:$A, $A5788)</f>
        <v>0</v>
      </c>
    </row>
    <row r="5789" spans="1:24" x14ac:dyDescent="0.3">
      <c r="A5789" s="13" t="str">
        <f t="shared" si="181"/>
        <v>stromma012014</v>
      </c>
      <c r="B5789" s="16" t="s">
        <v>2298</v>
      </c>
      <c r="C5789" s="16">
        <v>2014</v>
      </c>
      <c r="D5789" s="16">
        <v>32</v>
      </c>
      <c r="E5789" s="16">
        <v>0</v>
      </c>
      <c r="F5789" s="16">
        <v>2</v>
      </c>
      <c r="G5789" s="16">
        <v>0</v>
      </c>
      <c r="H5789" s="16">
        <v>0</v>
      </c>
      <c r="I5789" s="16">
        <v>0</v>
      </c>
      <c r="J5789" s="16">
        <v>0</v>
      </c>
      <c r="K5789" s="16">
        <v>0</v>
      </c>
      <c r="L5789" s="16">
        <v>0</v>
      </c>
      <c r="M5789" s="16">
        <v>0</v>
      </c>
      <c r="N5789" s="16">
        <v>0</v>
      </c>
      <c r="O5789" s="16">
        <v>0</v>
      </c>
      <c r="P5789" s="13" t="str">
        <f t="shared" si="180"/>
        <v>P</v>
      </c>
      <c r="Q5789" s="13">
        <f>IFERROR(VLOOKUP($A5789, 'Fielding Data'!$A$1:$H$12056, 5, 0), 0)</f>
        <v>7</v>
      </c>
      <c r="R5789" s="13">
        <f>IFERROR(VLOOKUP($A5789, 'Fielding Data'!$A$1:$H$12056, 6, 0), 0)</f>
        <v>19</v>
      </c>
      <c r="S5789" s="13">
        <f>IFERROR(VLOOKUP($A5789, 'Fielding Data'!$A$1:$H$12056, 7, 0), 0)</f>
        <v>0</v>
      </c>
      <c r="T5789" s="13">
        <f>IFERROR(VLOOKUP($A5789, 'Fielding Data'!$A$1:$H$12056, 8, 0), 0)</f>
        <v>0</v>
      </c>
      <c r="U5789" s="13">
        <f>SUMIFS('Fielding Data'!E:E, 'Fielding Data'!$A:$A, $A5789)</f>
        <v>7</v>
      </c>
      <c r="V5789" s="13">
        <f>SUMIFS('Fielding Data'!F:F, 'Fielding Data'!$A:$A, $A5789)</f>
        <v>19</v>
      </c>
      <c r="W5789" s="13">
        <f>SUMIFS('Fielding Data'!G:G, 'Fielding Data'!$A:$A, $A5789)</f>
        <v>0</v>
      </c>
      <c r="X5789" s="13">
        <f>SUMIFS('Fielding Data'!H:H, 'Fielding Data'!$A:$A, $A5789)</f>
        <v>0</v>
      </c>
    </row>
    <row r="5790" spans="1:24" x14ac:dyDescent="0.3">
      <c r="A5790" s="13" t="str">
        <f t="shared" si="181"/>
        <v>stroppe012014</v>
      </c>
      <c r="B5790" s="16" t="s">
        <v>1187</v>
      </c>
      <c r="C5790" s="16">
        <v>2014</v>
      </c>
      <c r="D5790" s="16">
        <v>65</v>
      </c>
      <c r="E5790" s="16">
        <v>0</v>
      </c>
      <c r="F5790" s="16">
        <v>0</v>
      </c>
      <c r="G5790" s="16">
        <v>0</v>
      </c>
      <c r="H5790" s="16">
        <v>0</v>
      </c>
      <c r="I5790" s="16">
        <v>0</v>
      </c>
      <c r="J5790" s="16">
        <v>0</v>
      </c>
      <c r="K5790" s="16">
        <v>0</v>
      </c>
      <c r="L5790" s="16">
        <v>0</v>
      </c>
      <c r="M5790" s="16">
        <v>0</v>
      </c>
      <c r="N5790" s="16">
        <v>0</v>
      </c>
      <c r="O5790" s="16">
        <v>0</v>
      </c>
      <c r="P5790" s="13" t="str">
        <f t="shared" si="180"/>
        <v>P</v>
      </c>
      <c r="Q5790" s="13">
        <f>IFERROR(VLOOKUP($A5790, 'Fielding Data'!$A$1:$H$12056, 5, 0), 0)</f>
        <v>3</v>
      </c>
      <c r="R5790" s="13">
        <f>IFERROR(VLOOKUP($A5790, 'Fielding Data'!$A$1:$H$12056, 6, 0), 0)</f>
        <v>3</v>
      </c>
      <c r="S5790" s="13">
        <f>IFERROR(VLOOKUP($A5790, 'Fielding Data'!$A$1:$H$12056, 7, 0), 0)</f>
        <v>0</v>
      </c>
      <c r="T5790" s="13">
        <f>IFERROR(VLOOKUP($A5790, 'Fielding Data'!$A$1:$H$12056, 8, 0), 0)</f>
        <v>1</v>
      </c>
      <c r="U5790" s="13">
        <f>SUMIFS('Fielding Data'!E:E, 'Fielding Data'!$A:$A, $A5790)</f>
        <v>3</v>
      </c>
      <c r="V5790" s="13">
        <f>SUMIFS('Fielding Data'!F:F, 'Fielding Data'!$A:$A, $A5790)</f>
        <v>3</v>
      </c>
      <c r="W5790" s="13">
        <f>SUMIFS('Fielding Data'!G:G, 'Fielding Data'!$A:$A, $A5790)</f>
        <v>0</v>
      </c>
      <c r="X5790" s="13">
        <f>SUMIFS('Fielding Data'!H:H, 'Fielding Data'!$A:$A, $A5790)</f>
        <v>1</v>
      </c>
    </row>
    <row r="5791" spans="1:24" x14ac:dyDescent="0.3">
      <c r="A5791" s="13" t="str">
        <f t="shared" si="181"/>
        <v>stubbdr012014</v>
      </c>
      <c r="B5791" s="16" t="s">
        <v>1188</v>
      </c>
      <c r="C5791" s="16">
        <v>2014</v>
      </c>
      <c r="D5791" s="16">
        <v>132</v>
      </c>
      <c r="E5791" s="16">
        <v>388</v>
      </c>
      <c r="F5791" s="16">
        <v>67</v>
      </c>
      <c r="G5791" s="16">
        <v>112</v>
      </c>
      <c r="H5791" s="16">
        <v>22</v>
      </c>
      <c r="I5791" s="16">
        <v>4</v>
      </c>
      <c r="J5791" s="16">
        <v>15</v>
      </c>
      <c r="K5791" s="16">
        <v>43</v>
      </c>
      <c r="L5791" s="16">
        <v>20</v>
      </c>
      <c r="M5791" s="16">
        <v>3</v>
      </c>
      <c r="N5791" s="16">
        <v>30</v>
      </c>
      <c r="O5791" s="16">
        <v>136</v>
      </c>
      <c r="P5791" s="13" t="str">
        <f t="shared" si="180"/>
        <v>CF</v>
      </c>
      <c r="Q5791" s="13">
        <f>IFERROR(VLOOKUP($A5791, 'Fielding Data'!$A$1:$H$12056, 5, 0), 0)</f>
        <v>215</v>
      </c>
      <c r="R5791" s="13">
        <f>IFERROR(VLOOKUP($A5791, 'Fielding Data'!$A$1:$H$12056, 6, 0), 0)</f>
        <v>7</v>
      </c>
      <c r="S5791" s="13">
        <f>IFERROR(VLOOKUP($A5791, 'Fielding Data'!$A$1:$H$12056, 7, 0), 0)</f>
        <v>7</v>
      </c>
      <c r="T5791" s="13">
        <f>IFERROR(VLOOKUP($A5791, 'Fielding Data'!$A$1:$H$12056, 8, 0), 0)</f>
        <v>1</v>
      </c>
      <c r="U5791" s="13">
        <f>SUMIFS('Fielding Data'!E:E, 'Fielding Data'!$A:$A, $A5791)</f>
        <v>430</v>
      </c>
      <c r="V5791" s="13">
        <f>SUMIFS('Fielding Data'!F:F, 'Fielding Data'!$A:$A, $A5791)</f>
        <v>14</v>
      </c>
      <c r="W5791" s="13">
        <f>SUMIFS('Fielding Data'!G:G, 'Fielding Data'!$A:$A, $A5791)</f>
        <v>14</v>
      </c>
      <c r="X5791" s="13">
        <f>SUMIFS('Fielding Data'!H:H, 'Fielding Data'!$A:$A, $A5791)</f>
        <v>2</v>
      </c>
    </row>
    <row r="5792" spans="1:24" x14ac:dyDescent="0.3">
      <c r="A5792" s="13" t="str">
        <f t="shared" si="181"/>
        <v>stulter012014</v>
      </c>
      <c r="B5792" s="16" t="s">
        <v>732</v>
      </c>
      <c r="C5792" s="16">
        <v>2014</v>
      </c>
      <c r="D5792" s="16">
        <v>32</v>
      </c>
      <c r="E5792" s="16">
        <v>48</v>
      </c>
      <c r="F5792" s="16">
        <v>1</v>
      </c>
      <c r="G5792" s="16">
        <v>4</v>
      </c>
      <c r="H5792" s="16">
        <v>1</v>
      </c>
      <c r="I5792" s="16">
        <v>0</v>
      </c>
      <c r="J5792" s="16">
        <v>0</v>
      </c>
      <c r="K5792" s="16">
        <v>1</v>
      </c>
      <c r="L5792" s="16">
        <v>0</v>
      </c>
      <c r="M5792" s="16">
        <v>0</v>
      </c>
      <c r="N5792" s="16">
        <v>1</v>
      </c>
      <c r="O5792" s="16">
        <v>18</v>
      </c>
      <c r="P5792" s="13" t="str">
        <f t="shared" si="180"/>
        <v>P</v>
      </c>
      <c r="Q5792" s="13">
        <f>IFERROR(VLOOKUP($A5792, 'Fielding Data'!$A$1:$H$12056, 5, 0), 0)</f>
        <v>10</v>
      </c>
      <c r="R5792" s="13">
        <f>IFERROR(VLOOKUP($A5792, 'Fielding Data'!$A$1:$H$12056, 6, 0), 0)</f>
        <v>28</v>
      </c>
      <c r="S5792" s="13">
        <f>IFERROR(VLOOKUP($A5792, 'Fielding Data'!$A$1:$H$12056, 7, 0), 0)</f>
        <v>2</v>
      </c>
      <c r="T5792" s="13">
        <f>IFERROR(VLOOKUP($A5792, 'Fielding Data'!$A$1:$H$12056, 8, 0), 0)</f>
        <v>2</v>
      </c>
      <c r="U5792" s="13">
        <f>SUMIFS('Fielding Data'!E:E, 'Fielding Data'!$A:$A, $A5792)</f>
        <v>10</v>
      </c>
      <c r="V5792" s="13">
        <f>SUMIFS('Fielding Data'!F:F, 'Fielding Data'!$A:$A, $A5792)</f>
        <v>28</v>
      </c>
      <c r="W5792" s="13">
        <f>SUMIFS('Fielding Data'!G:G, 'Fielding Data'!$A:$A, $A5792)</f>
        <v>2</v>
      </c>
      <c r="X5792" s="13">
        <f>SUMIFS('Fielding Data'!H:H, 'Fielding Data'!$A:$A, $A5792)</f>
        <v>2</v>
      </c>
    </row>
    <row r="5793" spans="1:24" x14ac:dyDescent="0.3">
      <c r="A5793" s="13" t="str">
        <f t="shared" si="181"/>
        <v>suareeu012014</v>
      </c>
      <c r="B5793" s="16" t="s">
        <v>2299</v>
      </c>
      <c r="C5793" s="16">
        <v>2014</v>
      </c>
      <c r="D5793" s="16">
        <v>85</v>
      </c>
      <c r="E5793" s="16">
        <v>244</v>
      </c>
      <c r="F5793" s="16">
        <v>33</v>
      </c>
      <c r="G5793" s="16">
        <v>59</v>
      </c>
      <c r="H5793" s="16">
        <v>9</v>
      </c>
      <c r="I5793" s="16">
        <v>1</v>
      </c>
      <c r="J5793" s="16">
        <v>4</v>
      </c>
      <c r="K5793" s="16">
        <v>23</v>
      </c>
      <c r="L5793" s="16">
        <v>3</v>
      </c>
      <c r="M5793" s="16">
        <v>2</v>
      </c>
      <c r="N5793" s="16">
        <v>22</v>
      </c>
      <c r="O5793" s="16">
        <v>67</v>
      </c>
      <c r="P5793" s="13" t="str">
        <f t="shared" si="180"/>
        <v>3B</v>
      </c>
      <c r="Q5793" s="13">
        <f>IFERROR(VLOOKUP($A5793, 'Fielding Data'!$A$1:$H$12056, 5, 0), 0)</f>
        <v>1</v>
      </c>
      <c r="R5793" s="13">
        <f>IFERROR(VLOOKUP($A5793, 'Fielding Data'!$A$1:$H$12056, 6, 0), 0)</f>
        <v>1</v>
      </c>
      <c r="S5793" s="13">
        <f>IFERROR(VLOOKUP($A5793, 'Fielding Data'!$A$1:$H$12056, 7, 0), 0)</f>
        <v>0</v>
      </c>
      <c r="T5793" s="13">
        <f>IFERROR(VLOOKUP($A5793, 'Fielding Data'!$A$1:$H$12056, 8, 0), 0)</f>
        <v>0</v>
      </c>
      <c r="U5793" s="13">
        <f>SUMIFS('Fielding Data'!E:E, 'Fielding Data'!$A:$A, $A5793)</f>
        <v>114</v>
      </c>
      <c r="V5793" s="13">
        <f>SUMIFS('Fielding Data'!F:F, 'Fielding Data'!$A:$A, $A5793)</f>
        <v>190</v>
      </c>
      <c r="W5793" s="13">
        <f>SUMIFS('Fielding Data'!G:G, 'Fielding Data'!$A:$A, $A5793)</f>
        <v>10</v>
      </c>
      <c r="X5793" s="13">
        <f>SUMIFS('Fielding Data'!H:H, 'Fielding Data'!$A:$A, $A5793)</f>
        <v>49</v>
      </c>
    </row>
    <row r="5794" spans="1:24" x14ac:dyDescent="0.3">
      <c r="A5794" s="13" t="str">
        <f t="shared" si="181"/>
        <v>sucreje012014</v>
      </c>
      <c r="B5794" s="16" t="s">
        <v>2062</v>
      </c>
      <c r="C5794" s="16">
        <v>2014</v>
      </c>
      <c r="D5794" s="16">
        <v>21</v>
      </c>
      <c r="E5794" s="16">
        <v>61</v>
      </c>
      <c r="F5794" s="16">
        <v>4</v>
      </c>
      <c r="G5794" s="16">
        <v>13</v>
      </c>
      <c r="H5794" s="16">
        <v>2</v>
      </c>
      <c r="I5794" s="16">
        <v>0</v>
      </c>
      <c r="J5794" s="16">
        <v>0</v>
      </c>
      <c r="K5794" s="16">
        <v>5</v>
      </c>
      <c r="L5794" s="16">
        <v>0</v>
      </c>
      <c r="M5794" s="16">
        <v>0</v>
      </c>
      <c r="N5794" s="16">
        <v>0</v>
      </c>
      <c r="O5794" s="16">
        <v>17</v>
      </c>
      <c r="P5794" s="13" t="str">
        <f t="shared" si="180"/>
        <v>C</v>
      </c>
      <c r="Q5794" s="13">
        <f>IFERROR(VLOOKUP($A5794, 'Fielding Data'!$A$1:$H$12056, 5, 0), 0)</f>
        <v>151</v>
      </c>
      <c r="R5794" s="13">
        <f>IFERROR(VLOOKUP($A5794, 'Fielding Data'!$A$1:$H$12056, 6, 0), 0)</f>
        <v>10</v>
      </c>
      <c r="S5794" s="13">
        <f>IFERROR(VLOOKUP($A5794, 'Fielding Data'!$A$1:$H$12056, 7, 0), 0)</f>
        <v>1</v>
      </c>
      <c r="T5794" s="13">
        <f>IFERROR(VLOOKUP($A5794, 'Fielding Data'!$A$1:$H$12056, 8, 0), 0)</f>
        <v>0</v>
      </c>
      <c r="U5794" s="13">
        <f>SUMIFS('Fielding Data'!E:E, 'Fielding Data'!$A:$A, $A5794)</f>
        <v>151</v>
      </c>
      <c r="V5794" s="13">
        <f>SUMIFS('Fielding Data'!F:F, 'Fielding Data'!$A:$A, $A5794)</f>
        <v>10</v>
      </c>
      <c r="W5794" s="13">
        <f>SUMIFS('Fielding Data'!G:G, 'Fielding Data'!$A:$A, $A5794)</f>
        <v>1</v>
      </c>
      <c r="X5794" s="13">
        <f>SUMIFS('Fielding Data'!H:H, 'Fielding Data'!$A:$A, $A5794)</f>
        <v>0</v>
      </c>
    </row>
    <row r="5795" spans="1:24" x14ac:dyDescent="0.3">
      <c r="A5795" s="13" t="str">
        <f t="shared" si="181"/>
        <v>surkaer012014</v>
      </c>
      <c r="B5795" s="16" t="s">
        <v>1626</v>
      </c>
      <c r="C5795" s="16">
        <v>2014</v>
      </c>
      <c r="D5795" s="16">
        <v>35</v>
      </c>
      <c r="E5795" s="16">
        <v>0</v>
      </c>
      <c r="F5795" s="16">
        <v>0</v>
      </c>
      <c r="G5795" s="16">
        <v>0</v>
      </c>
      <c r="H5795" s="16">
        <v>0</v>
      </c>
      <c r="I5795" s="16">
        <v>0</v>
      </c>
      <c r="J5795" s="16">
        <v>0</v>
      </c>
      <c r="K5795" s="16">
        <v>0</v>
      </c>
      <c r="L5795" s="16">
        <v>0</v>
      </c>
      <c r="M5795" s="16">
        <v>0</v>
      </c>
      <c r="N5795" s="16">
        <v>0</v>
      </c>
      <c r="O5795" s="16">
        <v>0</v>
      </c>
      <c r="P5795" s="13" t="str">
        <f t="shared" si="180"/>
        <v>P</v>
      </c>
      <c r="Q5795" s="13">
        <f>IFERROR(VLOOKUP($A5795, 'Fielding Data'!$A$1:$H$12056, 5, 0), 0)</f>
        <v>1</v>
      </c>
      <c r="R5795" s="13">
        <f>IFERROR(VLOOKUP($A5795, 'Fielding Data'!$A$1:$H$12056, 6, 0), 0)</f>
        <v>6</v>
      </c>
      <c r="S5795" s="13">
        <f>IFERROR(VLOOKUP($A5795, 'Fielding Data'!$A$1:$H$12056, 7, 0), 0)</f>
        <v>0</v>
      </c>
      <c r="T5795" s="13">
        <f>IFERROR(VLOOKUP($A5795, 'Fielding Data'!$A$1:$H$12056, 8, 0), 0)</f>
        <v>1</v>
      </c>
      <c r="U5795" s="13">
        <f>SUMIFS('Fielding Data'!E:E, 'Fielding Data'!$A:$A, $A5795)</f>
        <v>1</v>
      </c>
      <c r="V5795" s="13">
        <f>SUMIFS('Fielding Data'!F:F, 'Fielding Data'!$A:$A, $A5795)</f>
        <v>6</v>
      </c>
      <c r="W5795" s="13">
        <f>SUMIFS('Fielding Data'!G:G, 'Fielding Data'!$A:$A, $A5795)</f>
        <v>0</v>
      </c>
      <c r="X5795" s="13">
        <f>SUMIFS('Fielding Data'!H:H, 'Fielding Data'!$A:$A, $A5795)</f>
        <v>1</v>
      </c>
    </row>
    <row r="5796" spans="1:24" x14ac:dyDescent="0.3">
      <c r="A5796" s="13" t="str">
        <f t="shared" si="181"/>
        <v>susacan012014</v>
      </c>
      <c r="B5796" s="16" t="s">
        <v>2300</v>
      </c>
      <c r="C5796" s="16">
        <v>2014</v>
      </c>
      <c r="D5796" s="16">
        <v>35</v>
      </c>
      <c r="E5796" s="16">
        <v>88</v>
      </c>
      <c r="F5796" s="16">
        <v>13</v>
      </c>
      <c r="G5796" s="16">
        <v>24</v>
      </c>
      <c r="H5796" s="16">
        <v>8</v>
      </c>
      <c r="I5796" s="16">
        <v>0</v>
      </c>
      <c r="J5796" s="16">
        <v>3</v>
      </c>
      <c r="K5796" s="16">
        <v>19</v>
      </c>
      <c r="L5796" s="16">
        <v>0</v>
      </c>
      <c r="M5796" s="16">
        <v>0</v>
      </c>
      <c r="N5796" s="16">
        <v>7</v>
      </c>
      <c r="O5796" s="16">
        <v>28</v>
      </c>
      <c r="P5796" s="13" t="str">
        <f t="shared" si="180"/>
        <v>C</v>
      </c>
      <c r="Q5796" s="13">
        <f>IFERROR(VLOOKUP($A5796, 'Fielding Data'!$A$1:$H$12056, 5, 0), 0)</f>
        <v>160</v>
      </c>
      <c r="R5796" s="13">
        <f>IFERROR(VLOOKUP($A5796, 'Fielding Data'!$A$1:$H$12056, 6, 0), 0)</f>
        <v>20</v>
      </c>
      <c r="S5796" s="13">
        <f>IFERROR(VLOOKUP($A5796, 'Fielding Data'!$A$1:$H$12056, 7, 0), 0)</f>
        <v>0</v>
      </c>
      <c r="T5796" s="13">
        <f>IFERROR(VLOOKUP($A5796, 'Fielding Data'!$A$1:$H$12056, 8, 0), 0)</f>
        <v>1</v>
      </c>
      <c r="U5796" s="13">
        <f>SUMIFS('Fielding Data'!E:E, 'Fielding Data'!$A:$A, $A5796)</f>
        <v>160</v>
      </c>
      <c r="V5796" s="13">
        <f>SUMIFS('Fielding Data'!F:F, 'Fielding Data'!$A:$A, $A5796)</f>
        <v>20</v>
      </c>
      <c r="W5796" s="13">
        <f>SUMIFS('Fielding Data'!G:G, 'Fielding Data'!$A:$A, $A5796)</f>
        <v>0</v>
      </c>
      <c r="X5796" s="13">
        <f>SUMIFS('Fielding Data'!H:H, 'Fielding Data'!$A:$A, $A5796)</f>
        <v>1</v>
      </c>
    </row>
    <row r="5797" spans="1:24" x14ac:dyDescent="0.3">
      <c r="A5797" s="13" t="str">
        <f t="shared" si="181"/>
        <v>suzukic012014</v>
      </c>
      <c r="B5797" s="16" t="s">
        <v>276</v>
      </c>
      <c r="C5797" s="16">
        <v>2014</v>
      </c>
      <c r="D5797" s="16">
        <v>143</v>
      </c>
      <c r="E5797" s="16">
        <v>359</v>
      </c>
      <c r="F5797" s="16">
        <v>42</v>
      </c>
      <c r="G5797" s="16">
        <v>102</v>
      </c>
      <c r="H5797" s="16">
        <v>13</v>
      </c>
      <c r="I5797" s="16">
        <v>2</v>
      </c>
      <c r="J5797" s="16">
        <v>1</v>
      </c>
      <c r="K5797" s="16">
        <v>22</v>
      </c>
      <c r="L5797" s="16">
        <v>15</v>
      </c>
      <c r="M5797" s="16">
        <v>3</v>
      </c>
      <c r="N5797" s="16">
        <v>21</v>
      </c>
      <c r="O5797" s="16">
        <v>68</v>
      </c>
      <c r="P5797" s="13" t="str">
        <f t="shared" si="180"/>
        <v>CF</v>
      </c>
      <c r="Q5797" s="13">
        <f>IFERROR(VLOOKUP($A5797, 'Fielding Data'!$A$1:$H$12056, 5, 0), 0)</f>
        <v>7</v>
      </c>
      <c r="R5797" s="13">
        <f>IFERROR(VLOOKUP($A5797, 'Fielding Data'!$A$1:$H$12056, 6, 0), 0)</f>
        <v>0</v>
      </c>
      <c r="S5797" s="13">
        <f>IFERROR(VLOOKUP($A5797, 'Fielding Data'!$A$1:$H$12056, 7, 0), 0)</f>
        <v>0</v>
      </c>
      <c r="T5797" s="13">
        <f>IFERROR(VLOOKUP($A5797, 'Fielding Data'!$A$1:$H$12056, 8, 0), 0)</f>
        <v>0</v>
      </c>
      <c r="U5797" s="13">
        <f>SUMIFS('Fielding Data'!E:E, 'Fielding Data'!$A:$A, $A5797)</f>
        <v>378</v>
      </c>
      <c r="V5797" s="13">
        <f>SUMIFS('Fielding Data'!F:F, 'Fielding Data'!$A:$A, $A5797)</f>
        <v>8</v>
      </c>
      <c r="W5797" s="13">
        <f>SUMIFS('Fielding Data'!G:G, 'Fielding Data'!$A:$A, $A5797)</f>
        <v>2</v>
      </c>
      <c r="X5797" s="13">
        <f>SUMIFS('Fielding Data'!H:H, 'Fielding Data'!$A:$A, $A5797)</f>
        <v>0</v>
      </c>
    </row>
    <row r="5798" spans="1:24" x14ac:dyDescent="0.3">
      <c r="A5798" s="13" t="str">
        <f t="shared" si="181"/>
        <v>suzukku012014</v>
      </c>
      <c r="B5798" s="16" t="s">
        <v>857</v>
      </c>
      <c r="C5798" s="16">
        <v>2014</v>
      </c>
      <c r="D5798" s="16">
        <v>131</v>
      </c>
      <c r="E5798" s="16">
        <v>452</v>
      </c>
      <c r="F5798" s="16">
        <v>37</v>
      </c>
      <c r="G5798" s="16">
        <v>130</v>
      </c>
      <c r="H5798" s="16">
        <v>34</v>
      </c>
      <c r="I5798" s="16">
        <v>0</v>
      </c>
      <c r="J5798" s="16">
        <v>3</v>
      </c>
      <c r="K5798" s="16">
        <v>61</v>
      </c>
      <c r="L5798" s="16">
        <v>0</v>
      </c>
      <c r="M5798" s="16">
        <v>1</v>
      </c>
      <c r="N5798" s="16">
        <v>34</v>
      </c>
      <c r="O5798" s="16">
        <v>46</v>
      </c>
      <c r="P5798" s="13" t="str">
        <f t="shared" si="180"/>
        <v>C</v>
      </c>
      <c r="Q5798" s="13">
        <f>IFERROR(VLOOKUP($A5798, 'Fielding Data'!$A$1:$H$12056, 5, 0), 0)</f>
        <v>737</v>
      </c>
      <c r="R5798" s="13">
        <f>IFERROR(VLOOKUP($A5798, 'Fielding Data'!$A$1:$H$12056, 6, 0), 0)</f>
        <v>39</v>
      </c>
      <c r="S5798" s="13">
        <f>IFERROR(VLOOKUP($A5798, 'Fielding Data'!$A$1:$H$12056, 7, 0), 0)</f>
        <v>4</v>
      </c>
      <c r="T5798" s="13">
        <f>IFERROR(VLOOKUP($A5798, 'Fielding Data'!$A$1:$H$12056, 8, 0), 0)</f>
        <v>1</v>
      </c>
      <c r="U5798" s="13">
        <f>SUMIFS('Fielding Data'!E:E, 'Fielding Data'!$A:$A, $A5798)</f>
        <v>737</v>
      </c>
      <c r="V5798" s="13">
        <f>SUMIFS('Fielding Data'!F:F, 'Fielding Data'!$A:$A, $A5798)</f>
        <v>39</v>
      </c>
      <c r="W5798" s="13">
        <f>SUMIFS('Fielding Data'!G:G, 'Fielding Data'!$A:$A, $A5798)</f>
        <v>4</v>
      </c>
      <c r="X5798" s="13">
        <f>SUMIFS('Fielding Data'!H:H, 'Fielding Data'!$A:$A, $A5798)</f>
        <v>1</v>
      </c>
    </row>
    <row r="5799" spans="1:24" x14ac:dyDescent="0.3">
      <c r="A5799" s="13" t="str">
        <f t="shared" si="181"/>
        <v>swarzan012014</v>
      </c>
      <c r="B5799" s="16" t="s">
        <v>1190</v>
      </c>
      <c r="C5799" s="16">
        <v>2014</v>
      </c>
      <c r="D5799" s="16">
        <v>50</v>
      </c>
      <c r="E5799" s="16">
        <v>0</v>
      </c>
      <c r="F5799" s="16">
        <v>0</v>
      </c>
      <c r="G5799" s="16">
        <v>0</v>
      </c>
      <c r="H5799" s="16">
        <v>0</v>
      </c>
      <c r="I5799" s="16">
        <v>0</v>
      </c>
      <c r="J5799" s="16">
        <v>0</v>
      </c>
      <c r="K5799" s="16">
        <v>0</v>
      </c>
      <c r="L5799" s="16">
        <v>0</v>
      </c>
      <c r="M5799" s="16">
        <v>0</v>
      </c>
      <c r="N5799" s="16">
        <v>0</v>
      </c>
      <c r="O5799" s="16">
        <v>0</v>
      </c>
      <c r="P5799" s="13" t="str">
        <f t="shared" si="180"/>
        <v>P</v>
      </c>
      <c r="Q5799" s="13">
        <f>IFERROR(VLOOKUP($A5799, 'Fielding Data'!$A$1:$H$12056, 5, 0), 0)</f>
        <v>8</v>
      </c>
      <c r="R5799" s="13">
        <f>IFERROR(VLOOKUP($A5799, 'Fielding Data'!$A$1:$H$12056, 6, 0), 0)</f>
        <v>7</v>
      </c>
      <c r="S5799" s="13">
        <f>IFERROR(VLOOKUP($A5799, 'Fielding Data'!$A$1:$H$12056, 7, 0), 0)</f>
        <v>0</v>
      </c>
      <c r="T5799" s="13">
        <f>IFERROR(VLOOKUP($A5799, 'Fielding Data'!$A$1:$H$12056, 8, 0), 0)</f>
        <v>0</v>
      </c>
      <c r="U5799" s="13">
        <f>SUMIFS('Fielding Data'!E:E, 'Fielding Data'!$A:$A, $A5799)</f>
        <v>8</v>
      </c>
      <c r="V5799" s="13">
        <f>SUMIFS('Fielding Data'!F:F, 'Fielding Data'!$A:$A, $A5799)</f>
        <v>7</v>
      </c>
      <c r="W5799" s="13">
        <f>SUMIFS('Fielding Data'!G:G, 'Fielding Data'!$A:$A, $A5799)</f>
        <v>0</v>
      </c>
      <c r="X5799" s="13">
        <f>SUMIFS('Fielding Data'!H:H, 'Fielding Data'!$A:$A, $A5799)</f>
        <v>0</v>
      </c>
    </row>
    <row r="5800" spans="1:24" x14ac:dyDescent="0.3">
      <c r="A5800" s="13" t="str">
        <f t="shared" si="181"/>
        <v>sweenry012014</v>
      </c>
      <c r="B5800" s="16" t="s">
        <v>733</v>
      </c>
      <c r="C5800" s="16">
        <v>2014</v>
      </c>
      <c r="D5800" s="16">
        <v>77</v>
      </c>
      <c r="E5800" s="16">
        <v>207</v>
      </c>
      <c r="F5800" s="16">
        <v>22</v>
      </c>
      <c r="G5800" s="16">
        <v>52</v>
      </c>
      <c r="H5800" s="16">
        <v>9</v>
      </c>
      <c r="I5800" s="16">
        <v>0</v>
      </c>
      <c r="J5800" s="16">
        <v>3</v>
      </c>
      <c r="K5800" s="16">
        <v>20</v>
      </c>
      <c r="L5800" s="16">
        <v>0</v>
      </c>
      <c r="M5800" s="16">
        <v>0</v>
      </c>
      <c r="N5800" s="16">
        <v>15</v>
      </c>
      <c r="O5800" s="16">
        <v>33</v>
      </c>
      <c r="P5800" s="13" t="str">
        <f t="shared" si="180"/>
        <v>CF</v>
      </c>
      <c r="Q5800" s="13">
        <f>IFERROR(VLOOKUP($A5800, 'Fielding Data'!$A$1:$H$12056, 5, 0), 0)</f>
        <v>46</v>
      </c>
      <c r="R5800" s="13">
        <f>IFERROR(VLOOKUP($A5800, 'Fielding Data'!$A$1:$H$12056, 6, 0), 0)</f>
        <v>0</v>
      </c>
      <c r="S5800" s="13">
        <f>IFERROR(VLOOKUP($A5800, 'Fielding Data'!$A$1:$H$12056, 7, 0), 0)</f>
        <v>1</v>
      </c>
      <c r="T5800" s="13">
        <f>IFERROR(VLOOKUP($A5800, 'Fielding Data'!$A$1:$H$12056, 8, 0), 0)</f>
        <v>0</v>
      </c>
      <c r="U5800" s="13">
        <f>SUMIFS('Fielding Data'!E:E, 'Fielding Data'!$A:$A, $A5800)</f>
        <v>188</v>
      </c>
      <c r="V5800" s="13">
        <f>SUMIFS('Fielding Data'!F:F, 'Fielding Data'!$A:$A, $A5800)</f>
        <v>14</v>
      </c>
      <c r="W5800" s="13">
        <f>SUMIFS('Fielding Data'!G:G, 'Fielding Data'!$A:$A, $A5800)</f>
        <v>2</v>
      </c>
      <c r="X5800" s="13">
        <f>SUMIFS('Fielding Data'!H:H, 'Fielding Data'!$A:$A, $A5800)</f>
        <v>2</v>
      </c>
    </row>
    <row r="5801" spans="1:24" x14ac:dyDescent="0.3">
      <c r="A5801" s="13" t="str">
        <f t="shared" si="181"/>
        <v>swishni012014</v>
      </c>
      <c r="B5801" s="16" t="s">
        <v>494</v>
      </c>
      <c r="C5801" s="16">
        <v>2014</v>
      </c>
      <c r="D5801" s="16">
        <v>97</v>
      </c>
      <c r="E5801" s="16">
        <v>360</v>
      </c>
      <c r="F5801" s="16">
        <v>33</v>
      </c>
      <c r="G5801" s="16">
        <v>75</v>
      </c>
      <c r="H5801" s="16">
        <v>20</v>
      </c>
      <c r="I5801" s="16">
        <v>0</v>
      </c>
      <c r="J5801" s="16">
        <v>8</v>
      </c>
      <c r="K5801" s="16">
        <v>42</v>
      </c>
      <c r="L5801" s="16">
        <v>0</v>
      </c>
      <c r="M5801" s="16">
        <v>0</v>
      </c>
      <c r="N5801" s="16">
        <v>36</v>
      </c>
      <c r="O5801" s="16">
        <v>111</v>
      </c>
      <c r="P5801" s="13" t="str">
        <f t="shared" si="180"/>
        <v>1B</v>
      </c>
      <c r="Q5801" s="13">
        <f>IFERROR(VLOOKUP($A5801, 'Fielding Data'!$A$1:$H$12056, 5, 0), 0)</f>
        <v>400</v>
      </c>
      <c r="R5801" s="13">
        <f>IFERROR(VLOOKUP($A5801, 'Fielding Data'!$A$1:$H$12056, 6, 0), 0)</f>
        <v>39</v>
      </c>
      <c r="S5801" s="13">
        <f>IFERROR(VLOOKUP($A5801, 'Fielding Data'!$A$1:$H$12056, 7, 0), 0)</f>
        <v>9</v>
      </c>
      <c r="T5801" s="13">
        <f>IFERROR(VLOOKUP($A5801, 'Fielding Data'!$A$1:$H$12056, 8, 0), 0)</f>
        <v>42</v>
      </c>
      <c r="U5801" s="13">
        <f>SUMIFS('Fielding Data'!E:E, 'Fielding Data'!$A:$A, $A5801)</f>
        <v>414</v>
      </c>
      <c r="V5801" s="13">
        <f>SUMIFS('Fielding Data'!F:F, 'Fielding Data'!$A:$A, $A5801)</f>
        <v>39</v>
      </c>
      <c r="W5801" s="13">
        <f>SUMIFS('Fielding Data'!G:G, 'Fielding Data'!$A:$A, $A5801)</f>
        <v>9</v>
      </c>
      <c r="X5801" s="13">
        <f>SUMIFS('Fielding Data'!H:H, 'Fielding Data'!$A:$A, $A5801)</f>
        <v>42</v>
      </c>
    </row>
    <row r="5802" spans="1:24" x14ac:dyDescent="0.3">
      <c r="A5802" s="13" t="str">
        <f t="shared" si="181"/>
        <v>szczuma012014</v>
      </c>
      <c r="B5802" s="16" t="s">
        <v>2301</v>
      </c>
      <c r="C5802" s="16">
        <v>2014</v>
      </c>
      <c r="D5802" s="16">
        <v>33</v>
      </c>
      <c r="E5802" s="16">
        <v>62</v>
      </c>
      <c r="F5802" s="16">
        <v>6</v>
      </c>
      <c r="G5802" s="16">
        <v>14</v>
      </c>
      <c r="H5802" s="16">
        <v>2</v>
      </c>
      <c r="I5802" s="16">
        <v>0</v>
      </c>
      <c r="J5802" s="16">
        <v>2</v>
      </c>
      <c r="K5802" s="16">
        <v>5</v>
      </c>
      <c r="L5802" s="16">
        <v>0</v>
      </c>
      <c r="M5802" s="16">
        <v>0</v>
      </c>
      <c r="N5802" s="16">
        <v>4</v>
      </c>
      <c r="O5802" s="16">
        <v>11</v>
      </c>
      <c r="P5802" s="13" t="str">
        <f t="shared" si="180"/>
        <v>CF</v>
      </c>
      <c r="Q5802" s="13">
        <f>IFERROR(VLOOKUP($A5802, 'Fielding Data'!$A$1:$H$12056, 5, 0), 0)</f>
        <v>14</v>
      </c>
      <c r="R5802" s="13">
        <f>IFERROR(VLOOKUP($A5802, 'Fielding Data'!$A$1:$H$12056, 6, 0), 0)</f>
        <v>0</v>
      </c>
      <c r="S5802" s="13">
        <f>IFERROR(VLOOKUP($A5802, 'Fielding Data'!$A$1:$H$12056, 7, 0), 0)</f>
        <v>0</v>
      </c>
      <c r="T5802" s="13">
        <f>IFERROR(VLOOKUP($A5802, 'Fielding Data'!$A$1:$H$12056, 8, 0), 0)</f>
        <v>0</v>
      </c>
      <c r="U5802" s="13">
        <f>SUMIFS('Fielding Data'!E:E, 'Fielding Data'!$A:$A, $A5802)</f>
        <v>96</v>
      </c>
      <c r="V5802" s="13">
        <f>SUMIFS('Fielding Data'!F:F, 'Fielding Data'!$A:$A, $A5802)</f>
        <v>2</v>
      </c>
      <c r="W5802" s="13">
        <f>SUMIFS('Fielding Data'!G:G, 'Fielding Data'!$A:$A, $A5802)</f>
        <v>0</v>
      </c>
      <c r="X5802" s="13">
        <f>SUMIFS('Fielding Data'!H:H, 'Fielding Data'!$A:$A, $A5802)</f>
        <v>2</v>
      </c>
    </row>
    <row r="5803" spans="1:24" x14ac:dyDescent="0.3">
      <c r="A5803" s="13" t="str">
        <f t="shared" si="181"/>
        <v>tabatjo012014</v>
      </c>
      <c r="B5803" s="16" t="s">
        <v>1392</v>
      </c>
      <c r="C5803" s="16">
        <v>2014</v>
      </c>
      <c r="D5803" s="16">
        <v>80</v>
      </c>
      <c r="E5803" s="16">
        <v>174</v>
      </c>
      <c r="F5803" s="16">
        <v>14</v>
      </c>
      <c r="G5803" s="16">
        <v>49</v>
      </c>
      <c r="H5803" s="16">
        <v>5</v>
      </c>
      <c r="I5803" s="16">
        <v>2</v>
      </c>
      <c r="J5803" s="16">
        <v>0</v>
      </c>
      <c r="K5803" s="16">
        <v>17</v>
      </c>
      <c r="L5803" s="16">
        <v>1</v>
      </c>
      <c r="M5803" s="16">
        <v>2</v>
      </c>
      <c r="N5803" s="16">
        <v>7</v>
      </c>
      <c r="O5803" s="16">
        <v>26</v>
      </c>
      <c r="P5803" s="13" t="str">
        <f t="shared" si="180"/>
        <v>CF</v>
      </c>
      <c r="Q5803" s="13">
        <f>IFERROR(VLOOKUP($A5803, 'Fielding Data'!$A$1:$H$12056, 5, 0), 0)</f>
        <v>0</v>
      </c>
      <c r="R5803" s="13">
        <f>IFERROR(VLOOKUP($A5803, 'Fielding Data'!$A$1:$H$12056, 6, 0), 0)</f>
        <v>0</v>
      </c>
      <c r="S5803" s="13">
        <f>IFERROR(VLOOKUP($A5803, 'Fielding Data'!$A$1:$H$12056, 7, 0), 0)</f>
        <v>0</v>
      </c>
      <c r="T5803" s="13">
        <f>IFERROR(VLOOKUP($A5803, 'Fielding Data'!$A$1:$H$12056, 8, 0), 0)</f>
        <v>0</v>
      </c>
      <c r="U5803" s="13">
        <f>SUMIFS('Fielding Data'!E:E, 'Fielding Data'!$A:$A, $A5803)</f>
        <v>108</v>
      </c>
      <c r="V5803" s="13">
        <f>SUMIFS('Fielding Data'!F:F, 'Fielding Data'!$A:$A, $A5803)</f>
        <v>6</v>
      </c>
      <c r="W5803" s="13">
        <f>SUMIFS('Fielding Data'!G:G, 'Fielding Data'!$A:$A, $A5803)</f>
        <v>0</v>
      </c>
      <c r="X5803" s="13">
        <f>SUMIFS('Fielding Data'!H:H, 'Fielding Data'!$A:$A, $A5803)</f>
        <v>0</v>
      </c>
    </row>
    <row r="5804" spans="1:24" x14ac:dyDescent="0.3">
      <c r="A5804" s="13" t="str">
        <f t="shared" si="181"/>
        <v>tanakma012014</v>
      </c>
      <c r="B5804" s="16" t="s">
        <v>2302</v>
      </c>
      <c r="C5804" s="16">
        <v>2014</v>
      </c>
      <c r="D5804" s="16">
        <v>20</v>
      </c>
      <c r="E5804" s="16">
        <v>9</v>
      </c>
      <c r="F5804" s="16">
        <v>0</v>
      </c>
      <c r="G5804" s="16">
        <v>1</v>
      </c>
      <c r="H5804" s="16">
        <v>0</v>
      </c>
      <c r="I5804" s="16">
        <v>0</v>
      </c>
      <c r="J5804" s="16">
        <v>0</v>
      </c>
      <c r="K5804" s="16">
        <v>0</v>
      </c>
      <c r="L5804" s="16">
        <v>0</v>
      </c>
      <c r="M5804" s="16">
        <v>0</v>
      </c>
      <c r="N5804" s="16">
        <v>0</v>
      </c>
      <c r="O5804" s="16">
        <v>5</v>
      </c>
      <c r="P5804" s="13" t="str">
        <f t="shared" si="180"/>
        <v>P</v>
      </c>
      <c r="Q5804" s="13">
        <f>IFERROR(VLOOKUP($A5804, 'Fielding Data'!$A$1:$H$12056, 5, 0), 0)</f>
        <v>12</v>
      </c>
      <c r="R5804" s="13">
        <f>IFERROR(VLOOKUP($A5804, 'Fielding Data'!$A$1:$H$12056, 6, 0), 0)</f>
        <v>14</v>
      </c>
      <c r="S5804" s="13">
        <f>IFERROR(VLOOKUP($A5804, 'Fielding Data'!$A$1:$H$12056, 7, 0), 0)</f>
        <v>0</v>
      </c>
      <c r="T5804" s="13">
        <f>IFERROR(VLOOKUP($A5804, 'Fielding Data'!$A$1:$H$12056, 8, 0), 0)</f>
        <v>1</v>
      </c>
      <c r="U5804" s="13">
        <f>SUMIFS('Fielding Data'!E:E, 'Fielding Data'!$A:$A, $A5804)</f>
        <v>12</v>
      </c>
      <c r="V5804" s="13">
        <f>SUMIFS('Fielding Data'!F:F, 'Fielding Data'!$A:$A, $A5804)</f>
        <v>14</v>
      </c>
      <c r="W5804" s="13">
        <f>SUMIFS('Fielding Data'!G:G, 'Fielding Data'!$A:$A, $A5804)</f>
        <v>0</v>
      </c>
      <c r="X5804" s="13">
        <f>SUMIFS('Fielding Data'!H:H, 'Fielding Data'!$A:$A, $A5804)</f>
        <v>1</v>
      </c>
    </row>
    <row r="5805" spans="1:24" x14ac:dyDescent="0.3">
      <c r="A5805" s="13" t="str">
        <f t="shared" si="181"/>
        <v>taveros012014</v>
      </c>
      <c r="B5805" s="16" t="s">
        <v>2303</v>
      </c>
      <c r="C5805" s="16">
        <v>2014</v>
      </c>
      <c r="D5805" s="16">
        <v>80</v>
      </c>
      <c r="E5805" s="16">
        <v>234</v>
      </c>
      <c r="F5805" s="16">
        <v>18</v>
      </c>
      <c r="G5805" s="16">
        <v>56</v>
      </c>
      <c r="H5805" s="16">
        <v>8</v>
      </c>
      <c r="I5805" s="16">
        <v>0</v>
      </c>
      <c r="J5805" s="16">
        <v>3</v>
      </c>
      <c r="K5805" s="16">
        <v>22</v>
      </c>
      <c r="L5805" s="16">
        <v>0</v>
      </c>
      <c r="M5805" s="16">
        <v>1</v>
      </c>
      <c r="N5805" s="16">
        <v>12</v>
      </c>
      <c r="O5805" s="16">
        <v>37</v>
      </c>
      <c r="P5805" s="13" t="str">
        <f t="shared" si="180"/>
        <v>CF</v>
      </c>
      <c r="Q5805" s="13">
        <f>IFERROR(VLOOKUP($A5805, 'Fielding Data'!$A$1:$H$12056, 5, 0), 0)</f>
        <v>10</v>
      </c>
      <c r="R5805" s="13">
        <f>IFERROR(VLOOKUP($A5805, 'Fielding Data'!$A$1:$H$12056, 6, 0), 0)</f>
        <v>0</v>
      </c>
      <c r="S5805" s="13">
        <f>IFERROR(VLOOKUP($A5805, 'Fielding Data'!$A$1:$H$12056, 7, 0), 0)</f>
        <v>0</v>
      </c>
      <c r="T5805" s="13">
        <f>IFERROR(VLOOKUP($A5805, 'Fielding Data'!$A$1:$H$12056, 8, 0), 0)</f>
        <v>0</v>
      </c>
      <c r="U5805" s="13">
        <f>SUMIFS('Fielding Data'!E:E, 'Fielding Data'!$A:$A, $A5805)</f>
        <v>214</v>
      </c>
      <c r="V5805" s="13">
        <f>SUMIFS('Fielding Data'!F:F, 'Fielding Data'!$A:$A, $A5805)</f>
        <v>6</v>
      </c>
      <c r="W5805" s="13">
        <f>SUMIFS('Fielding Data'!G:G, 'Fielding Data'!$A:$A, $A5805)</f>
        <v>2</v>
      </c>
      <c r="X5805" s="13">
        <f>SUMIFS('Fielding Data'!H:H, 'Fielding Data'!$A:$A, $A5805)</f>
        <v>2</v>
      </c>
    </row>
    <row r="5806" spans="1:24" x14ac:dyDescent="0.3">
      <c r="A5806" s="13" t="str">
        <f t="shared" si="181"/>
        <v>tayloch032014</v>
      </c>
      <c r="B5806" s="16" t="s">
        <v>2304</v>
      </c>
      <c r="C5806" s="16">
        <v>2014</v>
      </c>
      <c r="D5806" s="16">
        <v>47</v>
      </c>
      <c r="E5806" s="16">
        <v>136</v>
      </c>
      <c r="F5806" s="16">
        <v>16</v>
      </c>
      <c r="G5806" s="16">
        <v>39</v>
      </c>
      <c r="H5806" s="16">
        <v>8</v>
      </c>
      <c r="I5806" s="16">
        <v>0</v>
      </c>
      <c r="J5806" s="16">
        <v>0</v>
      </c>
      <c r="K5806" s="16">
        <v>9</v>
      </c>
      <c r="L5806" s="16">
        <v>5</v>
      </c>
      <c r="M5806" s="16">
        <v>2</v>
      </c>
      <c r="N5806" s="16">
        <v>11</v>
      </c>
      <c r="O5806" s="16">
        <v>39</v>
      </c>
      <c r="P5806" s="13" t="str">
        <f t="shared" si="180"/>
        <v>SS</v>
      </c>
      <c r="Q5806" s="13">
        <f>IFERROR(VLOOKUP($A5806, 'Fielding Data'!$A$1:$H$12056, 5, 0), 0)</f>
        <v>50</v>
      </c>
      <c r="R5806" s="13">
        <f>IFERROR(VLOOKUP($A5806, 'Fielding Data'!$A$1:$H$12056, 6, 0), 0)</f>
        <v>127</v>
      </c>
      <c r="S5806" s="13">
        <f>IFERROR(VLOOKUP($A5806, 'Fielding Data'!$A$1:$H$12056, 7, 0), 0)</f>
        <v>7</v>
      </c>
      <c r="T5806" s="13">
        <f>IFERROR(VLOOKUP($A5806, 'Fielding Data'!$A$1:$H$12056, 8, 0), 0)</f>
        <v>23</v>
      </c>
      <c r="U5806" s="13">
        <f>SUMIFS('Fielding Data'!E:E, 'Fielding Data'!$A:$A, $A5806)</f>
        <v>50</v>
      </c>
      <c r="V5806" s="13">
        <f>SUMIFS('Fielding Data'!F:F, 'Fielding Data'!$A:$A, $A5806)</f>
        <v>127</v>
      </c>
      <c r="W5806" s="13">
        <f>SUMIFS('Fielding Data'!G:G, 'Fielding Data'!$A:$A, $A5806)</f>
        <v>7</v>
      </c>
      <c r="X5806" s="13">
        <f>SUMIFS('Fielding Data'!H:H, 'Fielding Data'!$A:$A, $A5806)</f>
        <v>23</v>
      </c>
    </row>
    <row r="5807" spans="1:24" x14ac:dyDescent="0.3">
      <c r="A5807" s="13" t="str">
        <f t="shared" si="181"/>
        <v>taylomi012014</v>
      </c>
      <c r="B5807" s="16" t="s">
        <v>1628</v>
      </c>
      <c r="C5807" s="16">
        <v>2014</v>
      </c>
      <c r="D5807" s="16">
        <v>11</v>
      </c>
      <c r="E5807" s="16">
        <v>28</v>
      </c>
      <c r="F5807" s="16">
        <v>3</v>
      </c>
      <c r="G5807" s="16">
        <v>7</v>
      </c>
      <c r="H5807" s="16">
        <v>1</v>
      </c>
      <c r="I5807" s="16">
        <v>0</v>
      </c>
      <c r="J5807" s="16">
        <v>0</v>
      </c>
      <c r="K5807" s="16">
        <v>0</v>
      </c>
      <c r="L5807" s="16">
        <v>0</v>
      </c>
      <c r="M5807" s="16">
        <v>0</v>
      </c>
      <c r="N5807" s="16">
        <v>5</v>
      </c>
      <c r="O5807" s="16">
        <v>9</v>
      </c>
      <c r="P5807" s="13" t="str">
        <f t="shared" si="180"/>
        <v>LF</v>
      </c>
      <c r="Q5807" s="13">
        <f>IFERROR(VLOOKUP($A5807, 'Fielding Data'!$A$1:$H$12056, 5, 0), 0)</f>
        <v>13</v>
      </c>
      <c r="R5807" s="13">
        <f>IFERROR(VLOOKUP($A5807, 'Fielding Data'!$A$1:$H$12056, 6, 0), 0)</f>
        <v>2</v>
      </c>
      <c r="S5807" s="13">
        <f>IFERROR(VLOOKUP($A5807, 'Fielding Data'!$A$1:$H$12056, 7, 0), 0)</f>
        <v>0</v>
      </c>
      <c r="T5807" s="13">
        <f>IFERROR(VLOOKUP($A5807, 'Fielding Data'!$A$1:$H$12056, 8, 0), 0)</f>
        <v>0</v>
      </c>
      <c r="U5807" s="13">
        <f>SUMIFS('Fielding Data'!E:E, 'Fielding Data'!$A:$A, $A5807)</f>
        <v>26</v>
      </c>
      <c r="V5807" s="13">
        <f>SUMIFS('Fielding Data'!F:F, 'Fielding Data'!$A:$A, $A5807)</f>
        <v>4</v>
      </c>
      <c r="W5807" s="13">
        <f>SUMIFS('Fielding Data'!G:G, 'Fielding Data'!$A:$A, $A5807)</f>
        <v>0</v>
      </c>
      <c r="X5807" s="13">
        <f>SUMIFS('Fielding Data'!H:H, 'Fielding Data'!$A:$A, $A5807)</f>
        <v>0</v>
      </c>
    </row>
    <row r="5808" spans="1:24" x14ac:dyDescent="0.3">
      <c r="A5808" s="13" t="str">
        <f t="shared" si="181"/>
        <v>taylomi022014</v>
      </c>
      <c r="B5808" s="16" t="s">
        <v>2305</v>
      </c>
      <c r="C5808" s="16">
        <v>2014</v>
      </c>
      <c r="D5808" s="16">
        <v>17</v>
      </c>
      <c r="E5808" s="16">
        <v>39</v>
      </c>
      <c r="F5808" s="16">
        <v>5</v>
      </c>
      <c r="G5808" s="16">
        <v>8</v>
      </c>
      <c r="H5808" s="16">
        <v>3</v>
      </c>
      <c r="I5808" s="16">
        <v>0</v>
      </c>
      <c r="J5808" s="16">
        <v>1</v>
      </c>
      <c r="K5808" s="16">
        <v>5</v>
      </c>
      <c r="L5808" s="16">
        <v>0</v>
      </c>
      <c r="M5808" s="16">
        <v>2</v>
      </c>
      <c r="N5808" s="16">
        <v>3</v>
      </c>
      <c r="O5808" s="16">
        <v>17</v>
      </c>
      <c r="P5808" s="13" t="str">
        <f t="shared" si="180"/>
        <v>CF</v>
      </c>
      <c r="Q5808" s="13">
        <f>IFERROR(VLOOKUP($A5808, 'Fielding Data'!$A$1:$H$12056, 5, 0), 0)</f>
        <v>15</v>
      </c>
      <c r="R5808" s="13">
        <f>IFERROR(VLOOKUP($A5808, 'Fielding Data'!$A$1:$H$12056, 6, 0), 0)</f>
        <v>0</v>
      </c>
      <c r="S5808" s="13">
        <f>IFERROR(VLOOKUP($A5808, 'Fielding Data'!$A$1:$H$12056, 7, 0), 0)</f>
        <v>0</v>
      </c>
      <c r="T5808" s="13">
        <f>IFERROR(VLOOKUP($A5808, 'Fielding Data'!$A$1:$H$12056, 8, 0), 0)</f>
        <v>0</v>
      </c>
      <c r="U5808" s="13">
        <f>SUMIFS('Fielding Data'!E:E, 'Fielding Data'!$A:$A, $A5808)</f>
        <v>62</v>
      </c>
      <c r="V5808" s="13">
        <f>SUMIFS('Fielding Data'!F:F, 'Fielding Data'!$A:$A, $A5808)</f>
        <v>0</v>
      </c>
      <c r="W5808" s="13">
        <f>SUMIFS('Fielding Data'!G:G, 'Fielding Data'!$A:$A, $A5808)</f>
        <v>0</v>
      </c>
      <c r="X5808" s="13">
        <f>SUMIFS('Fielding Data'!H:H, 'Fielding Data'!$A:$A, $A5808)</f>
        <v>0</v>
      </c>
    </row>
    <row r="5809" spans="1:24" x14ac:dyDescent="0.3">
      <c r="A5809" s="13" t="str">
        <f t="shared" si="181"/>
        <v>tazawju012014</v>
      </c>
      <c r="B5809" s="16" t="s">
        <v>1192</v>
      </c>
      <c r="C5809" s="16">
        <v>2014</v>
      </c>
      <c r="D5809" s="16">
        <v>71</v>
      </c>
      <c r="E5809" s="16">
        <v>0</v>
      </c>
      <c r="F5809" s="16">
        <v>0</v>
      </c>
      <c r="G5809" s="16">
        <v>0</v>
      </c>
      <c r="H5809" s="16">
        <v>0</v>
      </c>
      <c r="I5809" s="16">
        <v>0</v>
      </c>
      <c r="J5809" s="16">
        <v>0</v>
      </c>
      <c r="K5809" s="16">
        <v>0</v>
      </c>
      <c r="L5809" s="16">
        <v>0</v>
      </c>
      <c r="M5809" s="16">
        <v>0</v>
      </c>
      <c r="N5809" s="16">
        <v>0</v>
      </c>
      <c r="O5809" s="16">
        <v>0</v>
      </c>
      <c r="P5809" s="13" t="str">
        <f t="shared" si="180"/>
        <v>P</v>
      </c>
      <c r="Q5809" s="13">
        <f>IFERROR(VLOOKUP($A5809, 'Fielding Data'!$A$1:$H$12056, 5, 0), 0)</f>
        <v>1</v>
      </c>
      <c r="R5809" s="13">
        <f>IFERROR(VLOOKUP($A5809, 'Fielding Data'!$A$1:$H$12056, 6, 0), 0)</f>
        <v>6</v>
      </c>
      <c r="S5809" s="13">
        <f>IFERROR(VLOOKUP($A5809, 'Fielding Data'!$A$1:$H$12056, 7, 0), 0)</f>
        <v>3</v>
      </c>
      <c r="T5809" s="13">
        <f>IFERROR(VLOOKUP($A5809, 'Fielding Data'!$A$1:$H$12056, 8, 0), 0)</f>
        <v>2</v>
      </c>
      <c r="U5809" s="13">
        <f>SUMIFS('Fielding Data'!E:E, 'Fielding Data'!$A:$A, $A5809)</f>
        <v>1</v>
      </c>
      <c r="V5809" s="13">
        <f>SUMIFS('Fielding Data'!F:F, 'Fielding Data'!$A:$A, $A5809)</f>
        <v>6</v>
      </c>
      <c r="W5809" s="13">
        <f>SUMIFS('Fielding Data'!G:G, 'Fielding Data'!$A:$A, $A5809)</f>
        <v>3</v>
      </c>
      <c r="X5809" s="13">
        <f>SUMIFS('Fielding Data'!H:H, 'Fielding Data'!$A:$A, $A5809)</f>
        <v>2</v>
      </c>
    </row>
    <row r="5810" spans="1:24" x14ac:dyDescent="0.3">
      <c r="A5810" s="13" t="str">
        <f t="shared" si="181"/>
        <v>teagata012014</v>
      </c>
      <c r="B5810" s="16" t="s">
        <v>1017</v>
      </c>
      <c r="C5810" s="16">
        <v>2014</v>
      </c>
      <c r="D5810" s="16">
        <v>9</v>
      </c>
      <c r="E5810" s="16">
        <v>28</v>
      </c>
      <c r="F5810" s="16">
        <v>1</v>
      </c>
      <c r="G5810" s="16">
        <v>4</v>
      </c>
      <c r="H5810" s="16">
        <v>0</v>
      </c>
      <c r="I5810" s="16">
        <v>0</v>
      </c>
      <c r="J5810" s="16">
        <v>1</v>
      </c>
      <c r="K5810" s="16">
        <v>5</v>
      </c>
      <c r="L5810" s="16">
        <v>0</v>
      </c>
      <c r="M5810" s="16">
        <v>0</v>
      </c>
      <c r="N5810" s="16">
        <v>2</v>
      </c>
      <c r="O5810" s="16">
        <v>7</v>
      </c>
      <c r="P5810" s="13" t="str">
        <f t="shared" si="180"/>
        <v>C</v>
      </c>
      <c r="Q5810" s="13">
        <f>IFERROR(VLOOKUP($A5810, 'Fielding Data'!$A$1:$H$12056, 5, 0), 0)</f>
        <v>54</v>
      </c>
      <c r="R5810" s="13">
        <f>IFERROR(VLOOKUP($A5810, 'Fielding Data'!$A$1:$H$12056, 6, 0), 0)</f>
        <v>6</v>
      </c>
      <c r="S5810" s="13">
        <f>IFERROR(VLOOKUP($A5810, 'Fielding Data'!$A$1:$H$12056, 7, 0), 0)</f>
        <v>0</v>
      </c>
      <c r="T5810" s="13">
        <f>IFERROR(VLOOKUP($A5810, 'Fielding Data'!$A$1:$H$12056, 8, 0), 0)</f>
        <v>0</v>
      </c>
      <c r="U5810" s="13">
        <f>SUMIFS('Fielding Data'!E:E, 'Fielding Data'!$A:$A, $A5810)</f>
        <v>54</v>
      </c>
      <c r="V5810" s="13">
        <f>SUMIFS('Fielding Data'!F:F, 'Fielding Data'!$A:$A, $A5810)</f>
        <v>6</v>
      </c>
      <c r="W5810" s="13">
        <f>SUMIFS('Fielding Data'!G:G, 'Fielding Data'!$A:$A, $A5810)</f>
        <v>0</v>
      </c>
      <c r="X5810" s="13">
        <f>SUMIFS('Fielding Data'!H:H, 'Fielding Data'!$A:$A, $A5810)</f>
        <v>0</v>
      </c>
    </row>
    <row r="5811" spans="1:24" x14ac:dyDescent="0.3">
      <c r="A5811" s="13" t="str">
        <f t="shared" si="181"/>
        <v>teherju012014</v>
      </c>
      <c r="B5811" s="16" t="s">
        <v>1630</v>
      </c>
      <c r="C5811" s="16">
        <v>2014</v>
      </c>
      <c r="D5811" s="16">
        <v>33</v>
      </c>
      <c r="E5811" s="16">
        <v>66</v>
      </c>
      <c r="F5811" s="16">
        <v>1</v>
      </c>
      <c r="G5811" s="16">
        <v>7</v>
      </c>
      <c r="H5811" s="16">
        <v>1</v>
      </c>
      <c r="I5811" s="16">
        <v>0</v>
      </c>
      <c r="J5811" s="16">
        <v>0</v>
      </c>
      <c r="K5811" s="16">
        <v>6</v>
      </c>
      <c r="L5811" s="16">
        <v>0</v>
      </c>
      <c r="M5811" s="16">
        <v>0</v>
      </c>
      <c r="N5811" s="16">
        <v>1</v>
      </c>
      <c r="O5811" s="16">
        <v>21</v>
      </c>
      <c r="P5811" s="13" t="str">
        <f t="shared" si="180"/>
        <v>P</v>
      </c>
      <c r="Q5811" s="13">
        <f>IFERROR(VLOOKUP($A5811, 'Fielding Data'!$A$1:$H$12056, 5, 0), 0)</f>
        <v>16</v>
      </c>
      <c r="R5811" s="13">
        <f>IFERROR(VLOOKUP($A5811, 'Fielding Data'!$A$1:$H$12056, 6, 0), 0)</f>
        <v>32</v>
      </c>
      <c r="S5811" s="13">
        <f>IFERROR(VLOOKUP($A5811, 'Fielding Data'!$A$1:$H$12056, 7, 0), 0)</f>
        <v>0</v>
      </c>
      <c r="T5811" s="13">
        <f>IFERROR(VLOOKUP($A5811, 'Fielding Data'!$A$1:$H$12056, 8, 0), 0)</f>
        <v>2</v>
      </c>
      <c r="U5811" s="13">
        <f>SUMIFS('Fielding Data'!E:E, 'Fielding Data'!$A:$A, $A5811)</f>
        <v>16</v>
      </c>
      <c r="V5811" s="13">
        <f>SUMIFS('Fielding Data'!F:F, 'Fielding Data'!$A:$A, $A5811)</f>
        <v>32</v>
      </c>
      <c r="W5811" s="13">
        <f>SUMIFS('Fielding Data'!G:G, 'Fielding Data'!$A:$A, $A5811)</f>
        <v>0</v>
      </c>
      <c r="X5811" s="13">
        <f>SUMIFS('Fielding Data'!H:H, 'Fielding Data'!$A:$A, $A5811)</f>
        <v>2</v>
      </c>
    </row>
    <row r="5812" spans="1:24" x14ac:dyDescent="0.3">
      <c r="A5812" s="13" t="str">
        <f t="shared" si="181"/>
        <v>teixema012014</v>
      </c>
      <c r="B5812" s="16" t="s">
        <v>402</v>
      </c>
      <c r="C5812" s="16">
        <v>2014</v>
      </c>
      <c r="D5812" s="16">
        <v>123</v>
      </c>
      <c r="E5812" s="16">
        <v>440</v>
      </c>
      <c r="F5812" s="16">
        <v>56</v>
      </c>
      <c r="G5812" s="16">
        <v>95</v>
      </c>
      <c r="H5812" s="16">
        <v>14</v>
      </c>
      <c r="I5812" s="16">
        <v>0</v>
      </c>
      <c r="J5812" s="16">
        <v>22</v>
      </c>
      <c r="K5812" s="16">
        <v>62</v>
      </c>
      <c r="L5812" s="16">
        <v>1</v>
      </c>
      <c r="M5812" s="16">
        <v>1</v>
      </c>
      <c r="N5812" s="16">
        <v>58</v>
      </c>
      <c r="O5812" s="16">
        <v>109</v>
      </c>
      <c r="P5812" s="13" t="str">
        <f t="shared" si="180"/>
        <v>1B</v>
      </c>
      <c r="Q5812" s="13">
        <f>IFERROR(VLOOKUP($A5812, 'Fielding Data'!$A$1:$H$12056, 5, 0), 0)</f>
        <v>915</v>
      </c>
      <c r="R5812" s="13">
        <f>IFERROR(VLOOKUP($A5812, 'Fielding Data'!$A$1:$H$12056, 6, 0), 0)</f>
        <v>66</v>
      </c>
      <c r="S5812" s="13">
        <f>IFERROR(VLOOKUP($A5812, 'Fielding Data'!$A$1:$H$12056, 7, 0), 0)</f>
        <v>6</v>
      </c>
      <c r="T5812" s="13">
        <f>IFERROR(VLOOKUP($A5812, 'Fielding Data'!$A$1:$H$12056, 8, 0), 0)</f>
        <v>73</v>
      </c>
      <c r="U5812" s="13">
        <f>SUMIFS('Fielding Data'!E:E, 'Fielding Data'!$A:$A, $A5812)</f>
        <v>915</v>
      </c>
      <c r="V5812" s="13">
        <f>SUMIFS('Fielding Data'!F:F, 'Fielding Data'!$A:$A, $A5812)</f>
        <v>66</v>
      </c>
      <c r="W5812" s="13">
        <f>SUMIFS('Fielding Data'!G:G, 'Fielding Data'!$A:$A, $A5812)</f>
        <v>6</v>
      </c>
      <c r="X5812" s="13">
        <f>SUMIFS('Fielding Data'!H:H, 'Fielding Data'!$A:$A, $A5812)</f>
        <v>73</v>
      </c>
    </row>
    <row r="5813" spans="1:24" x14ac:dyDescent="0.3">
      <c r="A5813" s="13" t="str">
        <f t="shared" si="181"/>
        <v>tejadru012014</v>
      </c>
      <c r="B5813" s="16" t="s">
        <v>1394</v>
      </c>
      <c r="C5813" s="16">
        <v>2014</v>
      </c>
      <c r="D5813" s="16">
        <v>119</v>
      </c>
      <c r="E5813" s="16">
        <v>355</v>
      </c>
      <c r="F5813" s="16">
        <v>30</v>
      </c>
      <c r="G5813" s="16">
        <v>84</v>
      </c>
      <c r="H5813" s="16">
        <v>11</v>
      </c>
      <c r="I5813" s="16">
        <v>0</v>
      </c>
      <c r="J5813" s="16">
        <v>5</v>
      </c>
      <c r="K5813" s="16">
        <v>34</v>
      </c>
      <c r="L5813" s="16">
        <v>1</v>
      </c>
      <c r="M5813" s="16">
        <v>2</v>
      </c>
      <c r="N5813" s="16">
        <v>50</v>
      </c>
      <c r="O5813" s="16">
        <v>73</v>
      </c>
      <c r="P5813" s="13" t="str">
        <f t="shared" si="180"/>
        <v>SS</v>
      </c>
      <c r="Q5813" s="13">
        <f>IFERROR(VLOOKUP($A5813, 'Fielding Data'!$A$1:$H$12056, 5, 0), 0)</f>
        <v>147</v>
      </c>
      <c r="R5813" s="13">
        <f>IFERROR(VLOOKUP($A5813, 'Fielding Data'!$A$1:$H$12056, 6, 0), 0)</f>
        <v>339</v>
      </c>
      <c r="S5813" s="13">
        <f>IFERROR(VLOOKUP($A5813, 'Fielding Data'!$A$1:$H$12056, 7, 0), 0)</f>
        <v>8</v>
      </c>
      <c r="T5813" s="13">
        <f>IFERROR(VLOOKUP($A5813, 'Fielding Data'!$A$1:$H$12056, 8, 0), 0)</f>
        <v>79</v>
      </c>
      <c r="U5813" s="13">
        <f>SUMIFS('Fielding Data'!E:E, 'Fielding Data'!$A:$A, $A5813)</f>
        <v>147</v>
      </c>
      <c r="V5813" s="13">
        <f>SUMIFS('Fielding Data'!F:F, 'Fielding Data'!$A:$A, $A5813)</f>
        <v>339</v>
      </c>
      <c r="W5813" s="13">
        <f>SUMIFS('Fielding Data'!G:G, 'Fielding Data'!$A:$A, $A5813)</f>
        <v>8</v>
      </c>
      <c r="X5813" s="13">
        <f>SUMIFS('Fielding Data'!H:H, 'Fielding Data'!$A:$A, $A5813)</f>
        <v>79</v>
      </c>
    </row>
    <row r="5814" spans="1:24" x14ac:dyDescent="0.3">
      <c r="A5814" s="13" t="str">
        <f t="shared" si="181"/>
        <v>telisto012014</v>
      </c>
      <c r="B5814" s="16" t="s">
        <v>2306</v>
      </c>
      <c r="C5814" s="16">
        <v>2014</v>
      </c>
      <c r="D5814" s="16">
        <v>18</v>
      </c>
      <c r="E5814" s="16">
        <v>68</v>
      </c>
      <c r="F5814" s="16">
        <v>7</v>
      </c>
      <c r="G5814" s="16">
        <v>17</v>
      </c>
      <c r="H5814" s="16">
        <v>2</v>
      </c>
      <c r="I5814" s="16">
        <v>0</v>
      </c>
      <c r="J5814" s="16">
        <v>0</v>
      </c>
      <c r="K5814" s="16">
        <v>8</v>
      </c>
      <c r="L5814" s="16">
        <v>0</v>
      </c>
      <c r="M5814" s="16">
        <v>0</v>
      </c>
      <c r="N5814" s="16">
        <v>1</v>
      </c>
      <c r="O5814" s="16">
        <v>10</v>
      </c>
      <c r="P5814" s="13" t="str">
        <f t="shared" si="180"/>
        <v>C</v>
      </c>
      <c r="Q5814" s="13">
        <f>IFERROR(VLOOKUP($A5814, 'Fielding Data'!$A$1:$H$12056, 5, 0), 0)</f>
        <v>105</v>
      </c>
      <c r="R5814" s="13">
        <f>IFERROR(VLOOKUP($A5814, 'Fielding Data'!$A$1:$H$12056, 6, 0), 0)</f>
        <v>6</v>
      </c>
      <c r="S5814" s="13">
        <f>IFERROR(VLOOKUP($A5814, 'Fielding Data'!$A$1:$H$12056, 7, 0), 0)</f>
        <v>1</v>
      </c>
      <c r="T5814" s="13">
        <f>IFERROR(VLOOKUP($A5814, 'Fielding Data'!$A$1:$H$12056, 8, 0), 0)</f>
        <v>0</v>
      </c>
      <c r="U5814" s="13">
        <f>SUMIFS('Fielding Data'!E:E, 'Fielding Data'!$A:$A, $A5814)</f>
        <v>105</v>
      </c>
      <c r="V5814" s="13">
        <f>SUMIFS('Fielding Data'!F:F, 'Fielding Data'!$A:$A, $A5814)</f>
        <v>6</v>
      </c>
      <c r="W5814" s="13">
        <f>SUMIFS('Fielding Data'!G:G, 'Fielding Data'!$A:$A, $A5814)</f>
        <v>1</v>
      </c>
      <c r="X5814" s="13">
        <f>SUMIFS('Fielding Data'!H:H, 'Fielding Data'!$A:$A, $A5814)</f>
        <v>0</v>
      </c>
    </row>
    <row r="5815" spans="1:24" x14ac:dyDescent="0.3">
      <c r="A5815" s="13" t="str">
        <f t="shared" si="181"/>
        <v>tepesni012014</v>
      </c>
      <c r="B5815" s="16" t="s">
        <v>2065</v>
      </c>
      <c r="C5815" s="16">
        <v>2014</v>
      </c>
      <c r="D5815" s="16">
        <v>23</v>
      </c>
      <c r="E5815" s="16">
        <v>2</v>
      </c>
      <c r="F5815" s="16">
        <v>0</v>
      </c>
      <c r="G5815" s="16">
        <v>1</v>
      </c>
      <c r="H5815" s="16">
        <v>0</v>
      </c>
      <c r="I5815" s="16">
        <v>0</v>
      </c>
      <c r="J5815" s="16">
        <v>0</v>
      </c>
      <c r="K5815" s="16">
        <v>0</v>
      </c>
      <c r="L5815" s="16">
        <v>0</v>
      </c>
      <c r="M5815" s="16">
        <v>0</v>
      </c>
      <c r="N5815" s="16">
        <v>0</v>
      </c>
      <c r="O5815" s="16">
        <v>0</v>
      </c>
      <c r="P5815" s="13" t="str">
        <f t="shared" si="180"/>
        <v>P</v>
      </c>
      <c r="Q5815" s="13">
        <f>IFERROR(VLOOKUP($A5815, 'Fielding Data'!$A$1:$H$12056, 5, 0), 0)</f>
        <v>6</v>
      </c>
      <c r="R5815" s="13">
        <f>IFERROR(VLOOKUP($A5815, 'Fielding Data'!$A$1:$H$12056, 6, 0), 0)</f>
        <v>18</v>
      </c>
      <c r="S5815" s="13">
        <f>IFERROR(VLOOKUP($A5815, 'Fielding Data'!$A$1:$H$12056, 7, 0), 0)</f>
        <v>0</v>
      </c>
      <c r="T5815" s="13">
        <f>IFERROR(VLOOKUP($A5815, 'Fielding Data'!$A$1:$H$12056, 8, 0), 0)</f>
        <v>1</v>
      </c>
      <c r="U5815" s="13">
        <f>SUMIFS('Fielding Data'!E:E, 'Fielding Data'!$A:$A, $A5815)</f>
        <v>6</v>
      </c>
      <c r="V5815" s="13">
        <f>SUMIFS('Fielding Data'!F:F, 'Fielding Data'!$A:$A, $A5815)</f>
        <v>18</v>
      </c>
      <c r="W5815" s="13">
        <f>SUMIFS('Fielding Data'!G:G, 'Fielding Data'!$A:$A, $A5815)</f>
        <v>0</v>
      </c>
      <c r="X5815" s="13">
        <f>SUMIFS('Fielding Data'!H:H, 'Fielding Data'!$A:$A, $A5815)</f>
        <v>1</v>
      </c>
    </row>
    <row r="5816" spans="1:24" x14ac:dyDescent="0.3">
      <c r="A5816" s="13" t="str">
        <f t="shared" si="181"/>
        <v>terdojo012014</v>
      </c>
      <c r="B5816" s="16" t="s">
        <v>2066</v>
      </c>
      <c r="C5816" s="16">
        <v>2014</v>
      </c>
      <c r="D5816" s="16">
        <v>9</v>
      </c>
      <c r="E5816" s="16">
        <v>10</v>
      </c>
      <c r="F5816" s="16">
        <v>1</v>
      </c>
      <c r="G5816" s="16">
        <v>3</v>
      </c>
      <c r="H5816" s="16">
        <v>2</v>
      </c>
      <c r="I5816" s="16">
        <v>0</v>
      </c>
      <c r="J5816" s="16">
        <v>0</v>
      </c>
      <c r="K5816" s="16">
        <v>2</v>
      </c>
      <c r="L5816" s="16">
        <v>0</v>
      </c>
      <c r="M5816" s="16">
        <v>0</v>
      </c>
      <c r="N5816" s="16">
        <v>0</v>
      </c>
      <c r="O5816" s="16">
        <v>3</v>
      </c>
      <c r="P5816" s="13" t="str">
        <f t="shared" si="180"/>
        <v>1B</v>
      </c>
      <c r="Q5816" s="13">
        <f>IFERROR(VLOOKUP($A5816, 'Fielding Data'!$A$1:$H$12056, 5, 0), 0)</f>
        <v>2</v>
      </c>
      <c r="R5816" s="13">
        <f>IFERROR(VLOOKUP($A5816, 'Fielding Data'!$A$1:$H$12056, 6, 0), 0)</f>
        <v>0</v>
      </c>
      <c r="S5816" s="13">
        <f>IFERROR(VLOOKUP($A5816, 'Fielding Data'!$A$1:$H$12056, 7, 0), 0)</f>
        <v>0</v>
      </c>
      <c r="T5816" s="13">
        <f>IFERROR(VLOOKUP($A5816, 'Fielding Data'!$A$1:$H$12056, 8, 0), 0)</f>
        <v>0</v>
      </c>
      <c r="U5816" s="13">
        <f>SUMIFS('Fielding Data'!E:E, 'Fielding Data'!$A:$A, $A5816)</f>
        <v>8</v>
      </c>
      <c r="V5816" s="13">
        <f>SUMIFS('Fielding Data'!F:F, 'Fielding Data'!$A:$A, $A5816)</f>
        <v>0</v>
      </c>
      <c r="W5816" s="13">
        <f>SUMIFS('Fielding Data'!G:G, 'Fielding Data'!$A:$A, $A5816)</f>
        <v>0</v>
      </c>
      <c r="X5816" s="13">
        <f>SUMIFS('Fielding Data'!H:H, 'Fielding Data'!$A:$A, $A5816)</f>
        <v>0</v>
      </c>
    </row>
    <row r="5817" spans="1:24" x14ac:dyDescent="0.3">
      <c r="A5817" s="13" t="str">
        <f t="shared" si="181"/>
        <v>thayeda012014</v>
      </c>
      <c r="B5817" s="16" t="s">
        <v>1193</v>
      </c>
      <c r="C5817" s="16">
        <v>2014</v>
      </c>
      <c r="D5817" s="16">
        <v>70</v>
      </c>
      <c r="E5817" s="16">
        <v>1</v>
      </c>
      <c r="F5817" s="16">
        <v>0</v>
      </c>
      <c r="G5817" s="16">
        <v>0</v>
      </c>
      <c r="H5817" s="16">
        <v>0</v>
      </c>
      <c r="I5817" s="16">
        <v>0</v>
      </c>
      <c r="J5817" s="16">
        <v>0</v>
      </c>
      <c r="K5817" s="16">
        <v>0</v>
      </c>
      <c r="L5817" s="16">
        <v>0</v>
      </c>
      <c r="M5817" s="16">
        <v>0</v>
      </c>
      <c r="N5817" s="16">
        <v>0</v>
      </c>
      <c r="O5817" s="16">
        <v>1</v>
      </c>
      <c r="P5817" s="13" t="str">
        <f t="shared" si="180"/>
        <v>P</v>
      </c>
      <c r="Q5817" s="13">
        <f>IFERROR(VLOOKUP($A5817, 'Fielding Data'!$A$1:$H$12056, 5, 0), 0)</f>
        <v>2</v>
      </c>
      <c r="R5817" s="13">
        <f>IFERROR(VLOOKUP($A5817, 'Fielding Data'!$A$1:$H$12056, 6, 0), 0)</f>
        <v>6</v>
      </c>
      <c r="S5817" s="13">
        <f>IFERROR(VLOOKUP($A5817, 'Fielding Data'!$A$1:$H$12056, 7, 0), 0)</f>
        <v>0</v>
      </c>
      <c r="T5817" s="13">
        <f>IFERROR(VLOOKUP($A5817, 'Fielding Data'!$A$1:$H$12056, 8, 0), 0)</f>
        <v>0</v>
      </c>
      <c r="U5817" s="13">
        <f>SUMIFS('Fielding Data'!E:E, 'Fielding Data'!$A:$A, $A5817)</f>
        <v>2</v>
      </c>
      <c r="V5817" s="13">
        <f>SUMIFS('Fielding Data'!F:F, 'Fielding Data'!$A:$A, $A5817)</f>
        <v>6</v>
      </c>
      <c r="W5817" s="13">
        <f>SUMIFS('Fielding Data'!G:G, 'Fielding Data'!$A:$A, $A5817)</f>
        <v>0</v>
      </c>
      <c r="X5817" s="13">
        <f>SUMIFS('Fielding Data'!H:H, 'Fielding Data'!$A:$A, $A5817)</f>
        <v>0</v>
      </c>
    </row>
    <row r="5818" spans="1:24" x14ac:dyDescent="0.3">
      <c r="A5818" s="13" t="str">
        <f t="shared" si="181"/>
        <v>thielca012014</v>
      </c>
      <c r="B5818" s="16" t="s">
        <v>2067</v>
      </c>
      <c r="C5818" s="16">
        <v>2014</v>
      </c>
      <c r="D5818" s="16">
        <v>54</v>
      </c>
      <c r="E5818" s="16">
        <v>0</v>
      </c>
      <c r="F5818" s="16">
        <v>0</v>
      </c>
      <c r="G5818" s="16">
        <v>0</v>
      </c>
      <c r="H5818" s="16">
        <v>0</v>
      </c>
      <c r="I5818" s="16">
        <v>0</v>
      </c>
      <c r="J5818" s="16">
        <v>0</v>
      </c>
      <c r="K5818" s="16">
        <v>0</v>
      </c>
      <c r="L5818" s="16">
        <v>0</v>
      </c>
      <c r="M5818" s="16">
        <v>0</v>
      </c>
      <c r="N5818" s="16">
        <v>0</v>
      </c>
      <c r="O5818" s="16">
        <v>0</v>
      </c>
      <c r="P5818" s="13" t="str">
        <f t="shared" si="180"/>
        <v>P</v>
      </c>
      <c r="Q5818" s="13">
        <f>IFERROR(VLOOKUP($A5818, 'Fielding Data'!$A$1:$H$12056, 5, 0), 0)</f>
        <v>2</v>
      </c>
      <c r="R5818" s="13">
        <f>IFERROR(VLOOKUP($A5818, 'Fielding Data'!$A$1:$H$12056, 6, 0), 0)</f>
        <v>7</v>
      </c>
      <c r="S5818" s="13">
        <f>IFERROR(VLOOKUP($A5818, 'Fielding Data'!$A$1:$H$12056, 7, 0), 0)</f>
        <v>1</v>
      </c>
      <c r="T5818" s="13">
        <f>IFERROR(VLOOKUP($A5818, 'Fielding Data'!$A$1:$H$12056, 8, 0), 0)</f>
        <v>0</v>
      </c>
      <c r="U5818" s="13">
        <f>SUMIFS('Fielding Data'!E:E, 'Fielding Data'!$A:$A, $A5818)</f>
        <v>2</v>
      </c>
      <c r="V5818" s="13">
        <f>SUMIFS('Fielding Data'!F:F, 'Fielding Data'!$A:$A, $A5818)</f>
        <v>7</v>
      </c>
      <c r="W5818" s="13">
        <f>SUMIFS('Fielding Data'!G:G, 'Fielding Data'!$A:$A, $A5818)</f>
        <v>1</v>
      </c>
      <c r="X5818" s="13">
        <f>SUMIFS('Fielding Data'!H:H, 'Fielding Data'!$A:$A, $A5818)</f>
        <v>0</v>
      </c>
    </row>
    <row r="5819" spans="1:24" x14ac:dyDescent="0.3">
      <c r="A5819" s="13" t="str">
        <f t="shared" si="181"/>
        <v>tholejo012014</v>
      </c>
      <c r="B5819" s="16" t="s">
        <v>1194</v>
      </c>
      <c r="C5819" s="16">
        <v>2014</v>
      </c>
      <c r="D5819" s="16">
        <v>57</v>
      </c>
      <c r="E5819" s="16">
        <v>133</v>
      </c>
      <c r="F5819" s="16">
        <v>11</v>
      </c>
      <c r="G5819" s="16">
        <v>33</v>
      </c>
      <c r="H5819" s="16">
        <v>4</v>
      </c>
      <c r="I5819" s="16">
        <v>0</v>
      </c>
      <c r="J5819" s="16">
        <v>0</v>
      </c>
      <c r="K5819" s="16">
        <v>7</v>
      </c>
      <c r="L5819" s="16">
        <v>0</v>
      </c>
      <c r="M5819" s="16">
        <v>3</v>
      </c>
      <c r="N5819" s="16">
        <v>14</v>
      </c>
      <c r="O5819" s="16">
        <v>25</v>
      </c>
      <c r="P5819" s="13" t="str">
        <f t="shared" si="180"/>
        <v>C</v>
      </c>
      <c r="Q5819" s="13">
        <f>IFERROR(VLOOKUP($A5819, 'Fielding Data'!$A$1:$H$12056, 5, 0), 0)</f>
        <v>295</v>
      </c>
      <c r="R5819" s="13">
        <f>IFERROR(VLOOKUP($A5819, 'Fielding Data'!$A$1:$H$12056, 6, 0), 0)</f>
        <v>11</v>
      </c>
      <c r="S5819" s="13">
        <f>IFERROR(VLOOKUP($A5819, 'Fielding Data'!$A$1:$H$12056, 7, 0), 0)</f>
        <v>1</v>
      </c>
      <c r="T5819" s="13">
        <f>IFERROR(VLOOKUP($A5819, 'Fielding Data'!$A$1:$H$12056, 8, 0), 0)</f>
        <v>3</v>
      </c>
      <c r="U5819" s="13">
        <f>SUMIFS('Fielding Data'!E:E, 'Fielding Data'!$A:$A, $A5819)</f>
        <v>295</v>
      </c>
      <c r="V5819" s="13">
        <f>SUMIFS('Fielding Data'!F:F, 'Fielding Data'!$A:$A, $A5819)</f>
        <v>11</v>
      </c>
      <c r="W5819" s="13">
        <f>SUMIFS('Fielding Data'!G:G, 'Fielding Data'!$A:$A, $A5819)</f>
        <v>1</v>
      </c>
      <c r="X5819" s="13">
        <f>SUMIFS('Fielding Data'!H:H, 'Fielding Data'!$A:$A, $A5819)</f>
        <v>3</v>
      </c>
    </row>
    <row r="5820" spans="1:24" x14ac:dyDescent="0.3">
      <c r="A5820" s="13" t="str">
        <f t="shared" si="181"/>
        <v>thomaia012014</v>
      </c>
      <c r="B5820" s="16" t="s">
        <v>2307</v>
      </c>
      <c r="C5820" s="16">
        <v>2014</v>
      </c>
      <c r="D5820" s="16">
        <v>16</v>
      </c>
      <c r="E5820" s="16">
        <v>0</v>
      </c>
      <c r="F5820" s="16">
        <v>0</v>
      </c>
      <c r="G5820" s="16">
        <v>0</v>
      </c>
      <c r="H5820" s="16">
        <v>0</v>
      </c>
      <c r="I5820" s="16">
        <v>0</v>
      </c>
      <c r="J5820" s="16">
        <v>0</v>
      </c>
      <c r="K5820" s="16">
        <v>0</v>
      </c>
      <c r="L5820" s="16">
        <v>0</v>
      </c>
      <c r="M5820" s="16">
        <v>0</v>
      </c>
      <c r="N5820" s="16">
        <v>0</v>
      </c>
      <c r="O5820" s="16">
        <v>0</v>
      </c>
      <c r="P5820" s="13" t="str">
        <f t="shared" si="180"/>
        <v>P</v>
      </c>
      <c r="Q5820" s="13">
        <f>IFERROR(VLOOKUP($A5820, 'Fielding Data'!$A$1:$H$12056, 5, 0), 0)</f>
        <v>3</v>
      </c>
      <c r="R5820" s="13">
        <f>IFERROR(VLOOKUP($A5820, 'Fielding Data'!$A$1:$H$12056, 6, 0), 0)</f>
        <v>1</v>
      </c>
      <c r="S5820" s="13">
        <f>IFERROR(VLOOKUP($A5820, 'Fielding Data'!$A$1:$H$12056, 7, 0), 0)</f>
        <v>0</v>
      </c>
      <c r="T5820" s="13">
        <f>IFERROR(VLOOKUP($A5820, 'Fielding Data'!$A$1:$H$12056, 8, 0), 0)</f>
        <v>0</v>
      </c>
      <c r="U5820" s="13">
        <f>SUMIFS('Fielding Data'!E:E, 'Fielding Data'!$A:$A, $A5820)</f>
        <v>3</v>
      </c>
      <c r="V5820" s="13">
        <f>SUMIFS('Fielding Data'!F:F, 'Fielding Data'!$A:$A, $A5820)</f>
        <v>1</v>
      </c>
      <c r="W5820" s="13">
        <f>SUMIFS('Fielding Data'!G:G, 'Fielding Data'!$A:$A, $A5820)</f>
        <v>0</v>
      </c>
      <c r="X5820" s="13">
        <f>SUMIFS('Fielding Data'!H:H, 'Fielding Data'!$A:$A, $A5820)</f>
        <v>0</v>
      </c>
    </row>
    <row r="5821" spans="1:24" x14ac:dyDescent="0.3">
      <c r="A5821" s="13" t="str">
        <f t="shared" si="181"/>
        <v>thompaa012014</v>
      </c>
      <c r="B5821" s="16" t="s">
        <v>1633</v>
      </c>
      <c r="C5821" s="16">
        <v>2014</v>
      </c>
      <c r="D5821" s="16">
        <v>7</v>
      </c>
      <c r="E5821" s="16">
        <v>0</v>
      </c>
      <c r="F5821" s="16">
        <v>0</v>
      </c>
      <c r="G5821" s="16">
        <v>0</v>
      </c>
      <c r="H5821" s="16">
        <v>0</v>
      </c>
      <c r="I5821" s="16">
        <v>0</v>
      </c>
      <c r="J5821" s="16">
        <v>0</v>
      </c>
      <c r="K5821" s="16">
        <v>0</v>
      </c>
      <c r="L5821" s="16">
        <v>0</v>
      </c>
      <c r="M5821" s="16">
        <v>0</v>
      </c>
      <c r="N5821" s="16">
        <v>0</v>
      </c>
      <c r="O5821" s="16">
        <v>0</v>
      </c>
      <c r="P5821" s="13" t="str">
        <f t="shared" si="180"/>
        <v>P</v>
      </c>
      <c r="Q5821" s="13">
        <f>IFERROR(VLOOKUP($A5821, 'Fielding Data'!$A$1:$H$12056, 5, 0), 0)</f>
        <v>1</v>
      </c>
      <c r="R5821" s="13">
        <f>IFERROR(VLOOKUP($A5821, 'Fielding Data'!$A$1:$H$12056, 6, 0), 0)</f>
        <v>0</v>
      </c>
      <c r="S5821" s="13">
        <f>IFERROR(VLOOKUP($A5821, 'Fielding Data'!$A$1:$H$12056, 7, 0), 0)</f>
        <v>0</v>
      </c>
      <c r="T5821" s="13">
        <f>IFERROR(VLOOKUP($A5821, 'Fielding Data'!$A$1:$H$12056, 8, 0), 0)</f>
        <v>0</v>
      </c>
      <c r="U5821" s="13">
        <f>SUMIFS('Fielding Data'!E:E, 'Fielding Data'!$A:$A, $A5821)</f>
        <v>1</v>
      </c>
      <c r="V5821" s="13">
        <f>SUMIFS('Fielding Data'!F:F, 'Fielding Data'!$A:$A, $A5821)</f>
        <v>0</v>
      </c>
      <c r="W5821" s="13">
        <f>SUMIFS('Fielding Data'!G:G, 'Fielding Data'!$A:$A, $A5821)</f>
        <v>0</v>
      </c>
      <c r="X5821" s="13">
        <f>SUMIFS('Fielding Data'!H:H, 'Fielding Data'!$A:$A, $A5821)</f>
        <v>0</v>
      </c>
    </row>
    <row r="5822" spans="1:24" x14ac:dyDescent="0.3">
      <c r="A5822" s="13" t="str">
        <f t="shared" si="181"/>
        <v>thompta012014</v>
      </c>
      <c r="B5822" s="16" t="s">
        <v>2308</v>
      </c>
      <c r="C5822" s="16">
        <v>2014</v>
      </c>
      <c r="D5822" s="16">
        <v>5</v>
      </c>
      <c r="E5822" s="16">
        <v>0</v>
      </c>
      <c r="F5822" s="16">
        <v>0</v>
      </c>
      <c r="G5822" s="16">
        <v>0</v>
      </c>
      <c r="H5822" s="16">
        <v>0</v>
      </c>
      <c r="I5822" s="16">
        <v>0</v>
      </c>
      <c r="J5822" s="16">
        <v>0</v>
      </c>
      <c r="K5822" s="16">
        <v>0</v>
      </c>
      <c r="L5822" s="16">
        <v>0</v>
      </c>
      <c r="M5822" s="16">
        <v>0</v>
      </c>
      <c r="N5822" s="16">
        <v>0</v>
      </c>
      <c r="O5822" s="16">
        <v>0</v>
      </c>
      <c r="P5822" s="13" t="str">
        <f t="shared" si="180"/>
        <v>P</v>
      </c>
      <c r="Q5822" s="13">
        <f>IFERROR(VLOOKUP($A5822, 'Fielding Data'!$A$1:$H$12056, 5, 0), 0)</f>
        <v>0</v>
      </c>
      <c r="R5822" s="13">
        <f>IFERROR(VLOOKUP($A5822, 'Fielding Data'!$A$1:$H$12056, 6, 0), 0)</f>
        <v>2</v>
      </c>
      <c r="S5822" s="13">
        <f>IFERROR(VLOOKUP($A5822, 'Fielding Data'!$A$1:$H$12056, 7, 0), 0)</f>
        <v>0</v>
      </c>
      <c r="T5822" s="13">
        <f>IFERROR(VLOOKUP($A5822, 'Fielding Data'!$A$1:$H$12056, 8, 0), 0)</f>
        <v>0</v>
      </c>
      <c r="U5822" s="13">
        <f>SUMIFS('Fielding Data'!E:E, 'Fielding Data'!$A:$A, $A5822)</f>
        <v>0</v>
      </c>
      <c r="V5822" s="13">
        <f>SUMIFS('Fielding Data'!F:F, 'Fielding Data'!$A:$A, $A5822)</f>
        <v>2</v>
      </c>
      <c r="W5822" s="13">
        <f>SUMIFS('Fielding Data'!G:G, 'Fielding Data'!$A:$A, $A5822)</f>
        <v>0</v>
      </c>
      <c r="X5822" s="13">
        <f>SUMIFS('Fielding Data'!H:H, 'Fielding Data'!$A:$A, $A5822)</f>
        <v>0</v>
      </c>
    </row>
    <row r="5823" spans="1:24" x14ac:dyDescent="0.3">
      <c r="A5823" s="13" t="str">
        <f t="shared" si="181"/>
        <v>thornty012014</v>
      </c>
      <c r="B5823" s="16" t="s">
        <v>1844</v>
      </c>
      <c r="C5823" s="16">
        <v>2014</v>
      </c>
      <c r="D5823" s="16">
        <v>27</v>
      </c>
      <c r="E5823" s="16">
        <v>1</v>
      </c>
      <c r="F5823" s="16">
        <v>0</v>
      </c>
      <c r="G5823" s="16">
        <v>0</v>
      </c>
      <c r="H5823" s="16">
        <v>0</v>
      </c>
      <c r="I5823" s="16">
        <v>0</v>
      </c>
      <c r="J5823" s="16">
        <v>0</v>
      </c>
      <c r="K5823" s="16">
        <v>0</v>
      </c>
      <c r="L5823" s="16">
        <v>0</v>
      </c>
      <c r="M5823" s="16">
        <v>0</v>
      </c>
      <c r="N5823" s="16">
        <v>0</v>
      </c>
      <c r="O5823" s="16">
        <v>0</v>
      </c>
      <c r="P5823" s="13" t="str">
        <f t="shared" si="180"/>
        <v>P</v>
      </c>
      <c r="Q5823" s="13">
        <f>IFERROR(VLOOKUP($A5823, 'Fielding Data'!$A$1:$H$12056, 5, 0), 0)</f>
        <v>3</v>
      </c>
      <c r="R5823" s="13">
        <f>IFERROR(VLOOKUP($A5823, 'Fielding Data'!$A$1:$H$12056, 6, 0), 0)</f>
        <v>3</v>
      </c>
      <c r="S5823" s="13">
        <f>IFERROR(VLOOKUP($A5823, 'Fielding Data'!$A$1:$H$12056, 7, 0), 0)</f>
        <v>0</v>
      </c>
      <c r="T5823" s="13">
        <f>IFERROR(VLOOKUP($A5823, 'Fielding Data'!$A$1:$H$12056, 8, 0), 0)</f>
        <v>0</v>
      </c>
      <c r="U5823" s="13">
        <f>SUMIFS('Fielding Data'!E:E, 'Fielding Data'!$A:$A, $A5823)</f>
        <v>3</v>
      </c>
      <c r="V5823" s="13">
        <f>SUMIFS('Fielding Data'!F:F, 'Fielding Data'!$A:$A, $A5823)</f>
        <v>3</v>
      </c>
      <c r="W5823" s="13">
        <f>SUMIFS('Fielding Data'!G:G, 'Fielding Data'!$A:$A, $A5823)</f>
        <v>0</v>
      </c>
      <c r="X5823" s="13">
        <f>SUMIFS('Fielding Data'!H:H, 'Fielding Data'!$A:$A, $A5823)</f>
        <v>0</v>
      </c>
    </row>
    <row r="5824" spans="1:24" x14ac:dyDescent="0.3">
      <c r="A5824" s="13" t="str">
        <f t="shared" si="181"/>
        <v>tillmch012014</v>
      </c>
      <c r="B5824" s="16" t="s">
        <v>1195</v>
      </c>
      <c r="C5824" s="16">
        <v>2014</v>
      </c>
      <c r="D5824" s="16">
        <v>34</v>
      </c>
      <c r="E5824" s="16">
        <v>4</v>
      </c>
      <c r="F5824" s="16">
        <v>1</v>
      </c>
      <c r="G5824" s="16">
        <v>0</v>
      </c>
      <c r="H5824" s="16">
        <v>0</v>
      </c>
      <c r="I5824" s="16">
        <v>0</v>
      </c>
      <c r="J5824" s="16">
        <v>0</v>
      </c>
      <c r="K5824" s="16">
        <v>0</v>
      </c>
      <c r="L5824" s="16">
        <v>0</v>
      </c>
      <c r="M5824" s="16">
        <v>0</v>
      </c>
      <c r="N5824" s="16">
        <v>0</v>
      </c>
      <c r="O5824" s="16">
        <v>2</v>
      </c>
      <c r="P5824" s="13" t="str">
        <f t="shared" si="180"/>
        <v>P</v>
      </c>
      <c r="Q5824" s="13">
        <f>IFERROR(VLOOKUP($A5824, 'Fielding Data'!$A$1:$H$12056, 5, 0), 0)</f>
        <v>10</v>
      </c>
      <c r="R5824" s="13">
        <f>IFERROR(VLOOKUP($A5824, 'Fielding Data'!$A$1:$H$12056, 6, 0), 0)</f>
        <v>19</v>
      </c>
      <c r="S5824" s="13">
        <f>IFERROR(VLOOKUP($A5824, 'Fielding Data'!$A$1:$H$12056, 7, 0), 0)</f>
        <v>2</v>
      </c>
      <c r="T5824" s="13">
        <f>IFERROR(VLOOKUP($A5824, 'Fielding Data'!$A$1:$H$12056, 8, 0), 0)</f>
        <v>0</v>
      </c>
      <c r="U5824" s="13">
        <f>SUMIFS('Fielding Data'!E:E, 'Fielding Data'!$A:$A, $A5824)</f>
        <v>10</v>
      </c>
      <c r="V5824" s="13">
        <f>SUMIFS('Fielding Data'!F:F, 'Fielding Data'!$A:$A, $A5824)</f>
        <v>19</v>
      </c>
      <c r="W5824" s="13">
        <f>SUMIFS('Fielding Data'!G:G, 'Fielding Data'!$A:$A, $A5824)</f>
        <v>2</v>
      </c>
      <c r="X5824" s="13">
        <f>SUMIFS('Fielding Data'!H:H, 'Fielding Data'!$A:$A, $A5824)</f>
        <v>0</v>
      </c>
    </row>
    <row r="5825" spans="1:24" x14ac:dyDescent="0.3">
      <c r="A5825" s="13" t="str">
        <f t="shared" si="181"/>
        <v>tollesh012014</v>
      </c>
      <c r="B5825" s="16" t="s">
        <v>1845</v>
      </c>
      <c r="C5825" s="16">
        <v>2014</v>
      </c>
      <c r="D5825" s="16">
        <v>65</v>
      </c>
      <c r="E5825" s="16">
        <v>0</v>
      </c>
      <c r="F5825" s="16">
        <v>0</v>
      </c>
      <c r="G5825" s="16">
        <v>0</v>
      </c>
      <c r="H5825" s="16">
        <v>0</v>
      </c>
      <c r="I5825" s="16">
        <v>0</v>
      </c>
      <c r="J5825" s="16">
        <v>0</v>
      </c>
      <c r="K5825" s="16">
        <v>0</v>
      </c>
      <c r="L5825" s="16">
        <v>0</v>
      </c>
      <c r="M5825" s="16">
        <v>0</v>
      </c>
      <c r="N5825" s="16">
        <v>0</v>
      </c>
      <c r="O5825" s="16">
        <v>0</v>
      </c>
      <c r="P5825" s="13" t="str">
        <f t="shared" si="180"/>
        <v>P</v>
      </c>
      <c r="Q5825" s="13">
        <f>IFERROR(VLOOKUP($A5825, 'Fielding Data'!$A$1:$H$12056, 5, 0), 0)</f>
        <v>5</v>
      </c>
      <c r="R5825" s="13">
        <f>IFERROR(VLOOKUP($A5825, 'Fielding Data'!$A$1:$H$12056, 6, 0), 0)</f>
        <v>6</v>
      </c>
      <c r="S5825" s="13">
        <f>IFERROR(VLOOKUP($A5825, 'Fielding Data'!$A$1:$H$12056, 7, 0), 0)</f>
        <v>0</v>
      </c>
      <c r="T5825" s="13">
        <f>IFERROR(VLOOKUP($A5825, 'Fielding Data'!$A$1:$H$12056, 8, 0), 0)</f>
        <v>0</v>
      </c>
      <c r="U5825" s="13">
        <f>SUMIFS('Fielding Data'!E:E, 'Fielding Data'!$A:$A, $A5825)</f>
        <v>5</v>
      </c>
      <c r="V5825" s="13">
        <f>SUMIFS('Fielding Data'!F:F, 'Fielding Data'!$A:$A, $A5825)</f>
        <v>6</v>
      </c>
      <c r="W5825" s="13">
        <f>SUMIFS('Fielding Data'!G:G, 'Fielding Data'!$A:$A, $A5825)</f>
        <v>0</v>
      </c>
      <c r="X5825" s="13">
        <f>SUMIFS('Fielding Data'!H:H, 'Fielding Data'!$A:$A, $A5825)</f>
        <v>0</v>
      </c>
    </row>
    <row r="5826" spans="1:24" x14ac:dyDescent="0.3">
      <c r="A5826" s="13" t="str">
        <f t="shared" si="181"/>
        <v>tollest012014</v>
      </c>
      <c r="B5826" s="16" t="s">
        <v>1396</v>
      </c>
      <c r="C5826" s="16">
        <v>2014</v>
      </c>
      <c r="D5826" s="16">
        <v>109</v>
      </c>
      <c r="E5826" s="16">
        <v>170</v>
      </c>
      <c r="F5826" s="16">
        <v>21</v>
      </c>
      <c r="G5826" s="16">
        <v>43</v>
      </c>
      <c r="H5826" s="16">
        <v>7</v>
      </c>
      <c r="I5826" s="16">
        <v>2</v>
      </c>
      <c r="J5826" s="16">
        <v>3</v>
      </c>
      <c r="K5826" s="16">
        <v>16</v>
      </c>
      <c r="L5826" s="16">
        <v>3</v>
      </c>
      <c r="M5826" s="16">
        <v>1</v>
      </c>
      <c r="N5826" s="16">
        <v>12</v>
      </c>
      <c r="O5826" s="16">
        <v>49</v>
      </c>
      <c r="P5826" s="13" t="str">
        <f t="shared" ref="P5826:P5889" si="182">IFERROR(VLOOKUP($A5826, Fielding, 4, 0), "Other")</f>
        <v>2B</v>
      </c>
      <c r="Q5826" s="13">
        <f>IFERROR(VLOOKUP($A5826, 'Fielding Data'!$A$1:$H$12056, 5, 0), 0)</f>
        <v>56</v>
      </c>
      <c r="R5826" s="13">
        <f>IFERROR(VLOOKUP($A5826, 'Fielding Data'!$A$1:$H$12056, 6, 0), 0)</f>
        <v>75</v>
      </c>
      <c r="S5826" s="13">
        <f>IFERROR(VLOOKUP($A5826, 'Fielding Data'!$A$1:$H$12056, 7, 0), 0)</f>
        <v>5</v>
      </c>
      <c r="T5826" s="13">
        <f>IFERROR(VLOOKUP($A5826, 'Fielding Data'!$A$1:$H$12056, 8, 0), 0)</f>
        <v>14</v>
      </c>
      <c r="U5826" s="13">
        <f>SUMIFS('Fielding Data'!E:E, 'Fielding Data'!$A:$A, $A5826)</f>
        <v>86</v>
      </c>
      <c r="V5826" s="13">
        <f>SUMIFS('Fielding Data'!F:F, 'Fielding Data'!$A:$A, $A5826)</f>
        <v>104</v>
      </c>
      <c r="W5826" s="13">
        <f>SUMIFS('Fielding Data'!G:G, 'Fielding Data'!$A:$A, $A5826)</f>
        <v>7</v>
      </c>
      <c r="X5826" s="13">
        <f>SUMIFS('Fielding Data'!H:H, 'Fielding Data'!$A:$A, $A5826)</f>
        <v>15</v>
      </c>
    </row>
    <row r="5827" spans="1:24" x14ac:dyDescent="0.3">
      <c r="A5827" s="13" t="str">
        <f t="shared" ref="A5827:A5890" si="183">B5827&amp;C5827</f>
        <v>tomlijo012014</v>
      </c>
      <c r="B5827" s="16" t="s">
        <v>1397</v>
      </c>
      <c r="C5827" s="16">
        <v>2014</v>
      </c>
      <c r="D5827" s="16">
        <v>26</v>
      </c>
      <c r="E5827" s="16">
        <v>0</v>
      </c>
      <c r="F5827" s="16">
        <v>0</v>
      </c>
      <c r="G5827" s="16">
        <v>0</v>
      </c>
      <c r="H5827" s="16">
        <v>0</v>
      </c>
      <c r="I5827" s="16">
        <v>0</v>
      </c>
      <c r="J5827" s="16">
        <v>0</v>
      </c>
      <c r="K5827" s="16">
        <v>0</v>
      </c>
      <c r="L5827" s="16">
        <v>0</v>
      </c>
      <c r="M5827" s="16">
        <v>0</v>
      </c>
      <c r="N5827" s="16">
        <v>0</v>
      </c>
      <c r="O5827" s="16">
        <v>0</v>
      </c>
      <c r="P5827" s="13" t="str">
        <f t="shared" si="182"/>
        <v>P</v>
      </c>
      <c r="Q5827" s="13">
        <f>IFERROR(VLOOKUP($A5827, 'Fielding Data'!$A$1:$H$12056, 5, 0), 0)</f>
        <v>10</v>
      </c>
      <c r="R5827" s="13">
        <f>IFERROR(VLOOKUP($A5827, 'Fielding Data'!$A$1:$H$12056, 6, 0), 0)</f>
        <v>10</v>
      </c>
      <c r="S5827" s="13">
        <f>IFERROR(VLOOKUP($A5827, 'Fielding Data'!$A$1:$H$12056, 7, 0), 0)</f>
        <v>2</v>
      </c>
      <c r="T5827" s="13">
        <f>IFERROR(VLOOKUP($A5827, 'Fielding Data'!$A$1:$H$12056, 8, 0), 0)</f>
        <v>2</v>
      </c>
      <c r="U5827" s="13">
        <f>SUMIFS('Fielding Data'!E:E, 'Fielding Data'!$A:$A, $A5827)</f>
        <v>10</v>
      </c>
      <c r="V5827" s="13">
        <f>SUMIFS('Fielding Data'!F:F, 'Fielding Data'!$A:$A, $A5827)</f>
        <v>10</v>
      </c>
      <c r="W5827" s="13">
        <f>SUMIFS('Fielding Data'!G:G, 'Fielding Data'!$A:$A, $A5827)</f>
        <v>2</v>
      </c>
      <c r="X5827" s="13">
        <f>SUMIFS('Fielding Data'!H:H, 'Fielding Data'!$A:$A, $A5827)</f>
        <v>2</v>
      </c>
    </row>
    <row r="5828" spans="1:24" x14ac:dyDescent="0.3">
      <c r="A5828" s="13" t="str">
        <f t="shared" si="183"/>
        <v>tonkimi012014</v>
      </c>
      <c r="B5828" s="16" t="s">
        <v>2068</v>
      </c>
      <c r="C5828" s="16">
        <v>2014</v>
      </c>
      <c r="D5828" s="16">
        <v>25</v>
      </c>
      <c r="E5828" s="16">
        <v>0</v>
      </c>
      <c r="F5828" s="16">
        <v>0</v>
      </c>
      <c r="G5828" s="16">
        <v>0</v>
      </c>
      <c r="H5828" s="16">
        <v>0</v>
      </c>
      <c r="I5828" s="16">
        <v>0</v>
      </c>
      <c r="J5828" s="16">
        <v>0</v>
      </c>
      <c r="K5828" s="16">
        <v>0</v>
      </c>
      <c r="L5828" s="16">
        <v>0</v>
      </c>
      <c r="M5828" s="16">
        <v>0</v>
      </c>
      <c r="N5828" s="16">
        <v>0</v>
      </c>
      <c r="O5828" s="16">
        <v>0</v>
      </c>
      <c r="P5828" s="13" t="str">
        <f t="shared" si="182"/>
        <v>P</v>
      </c>
      <c r="Q5828" s="13">
        <f>IFERROR(VLOOKUP($A5828, 'Fielding Data'!$A$1:$H$12056, 5, 0), 0)</f>
        <v>1</v>
      </c>
      <c r="R5828" s="13">
        <f>IFERROR(VLOOKUP($A5828, 'Fielding Data'!$A$1:$H$12056, 6, 0), 0)</f>
        <v>4</v>
      </c>
      <c r="S5828" s="13">
        <f>IFERROR(VLOOKUP($A5828, 'Fielding Data'!$A$1:$H$12056, 7, 0), 0)</f>
        <v>0</v>
      </c>
      <c r="T5828" s="13">
        <f>IFERROR(VLOOKUP($A5828, 'Fielding Data'!$A$1:$H$12056, 8, 0), 0)</f>
        <v>0</v>
      </c>
      <c r="U5828" s="13">
        <f>SUMIFS('Fielding Data'!E:E, 'Fielding Data'!$A:$A, $A5828)</f>
        <v>1</v>
      </c>
      <c r="V5828" s="13">
        <f>SUMIFS('Fielding Data'!F:F, 'Fielding Data'!$A:$A, $A5828)</f>
        <v>4</v>
      </c>
      <c r="W5828" s="13">
        <f>SUMIFS('Fielding Data'!G:G, 'Fielding Data'!$A:$A, $A5828)</f>
        <v>0</v>
      </c>
      <c r="X5828" s="13">
        <f>SUMIFS('Fielding Data'!H:H, 'Fielding Data'!$A:$A, $A5828)</f>
        <v>0</v>
      </c>
    </row>
    <row r="5829" spans="1:24" x14ac:dyDescent="0.3">
      <c r="A5829" s="13" t="str">
        <f t="shared" si="183"/>
        <v>torreal012014</v>
      </c>
      <c r="B5829" s="16" t="s">
        <v>1635</v>
      </c>
      <c r="C5829" s="16">
        <v>2014</v>
      </c>
      <c r="D5829" s="16">
        <v>70</v>
      </c>
      <c r="E5829" s="16">
        <v>1</v>
      </c>
      <c r="F5829" s="16">
        <v>0</v>
      </c>
      <c r="G5829" s="16">
        <v>0</v>
      </c>
      <c r="H5829" s="16">
        <v>0</v>
      </c>
      <c r="I5829" s="16">
        <v>0</v>
      </c>
      <c r="J5829" s="16">
        <v>0</v>
      </c>
      <c r="K5829" s="16">
        <v>0</v>
      </c>
      <c r="L5829" s="16">
        <v>0</v>
      </c>
      <c r="M5829" s="16">
        <v>0</v>
      </c>
      <c r="N5829" s="16">
        <v>0</v>
      </c>
      <c r="O5829" s="16">
        <v>1</v>
      </c>
      <c r="P5829" s="13" t="str">
        <f t="shared" si="182"/>
        <v>P</v>
      </c>
      <c r="Q5829" s="13">
        <f>IFERROR(VLOOKUP($A5829, 'Fielding Data'!$A$1:$H$12056, 5, 0), 0)</f>
        <v>3</v>
      </c>
      <c r="R5829" s="13">
        <f>IFERROR(VLOOKUP($A5829, 'Fielding Data'!$A$1:$H$12056, 6, 0), 0)</f>
        <v>8</v>
      </c>
      <c r="S5829" s="13">
        <f>IFERROR(VLOOKUP($A5829, 'Fielding Data'!$A$1:$H$12056, 7, 0), 0)</f>
        <v>2</v>
      </c>
      <c r="T5829" s="13">
        <f>IFERROR(VLOOKUP($A5829, 'Fielding Data'!$A$1:$H$12056, 8, 0), 0)</f>
        <v>1</v>
      </c>
      <c r="U5829" s="13">
        <f>SUMIFS('Fielding Data'!E:E, 'Fielding Data'!$A:$A, $A5829)</f>
        <v>3</v>
      </c>
      <c r="V5829" s="13">
        <f>SUMIFS('Fielding Data'!F:F, 'Fielding Data'!$A:$A, $A5829)</f>
        <v>8</v>
      </c>
      <c r="W5829" s="13">
        <f>SUMIFS('Fielding Data'!G:G, 'Fielding Data'!$A:$A, $A5829)</f>
        <v>2</v>
      </c>
      <c r="X5829" s="13">
        <f>SUMIFS('Fielding Data'!H:H, 'Fielding Data'!$A:$A, $A5829)</f>
        <v>1</v>
      </c>
    </row>
    <row r="5830" spans="1:24" x14ac:dyDescent="0.3">
      <c r="A5830" s="13" t="str">
        <f t="shared" si="183"/>
        <v>torreca012014</v>
      </c>
      <c r="B5830" s="16" t="s">
        <v>1198</v>
      </c>
      <c r="C5830" s="16">
        <v>2014</v>
      </c>
      <c r="D5830" s="16">
        <v>73</v>
      </c>
      <c r="E5830" s="16">
        <v>5</v>
      </c>
      <c r="F5830" s="16">
        <v>0</v>
      </c>
      <c r="G5830" s="16">
        <v>0</v>
      </c>
      <c r="H5830" s="16">
        <v>0</v>
      </c>
      <c r="I5830" s="16">
        <v>0</v>
      </c>
      <c r="J5830" s="16">
        <v>0</v>
      </c>
      <c r="K5830" s="16">
        <v>0</v>
      </c>
      <c r="L5830" s="16">
        <v>0</v>
      </c>
      <c r="M5830" s="16">
        <v>0</v>
      </c>
      <c r="N5830" s="16">
        <v>0</v>
      </c>
      <c r="O5830" s="16">
        <v>4</v>
      </c>
      <c r="P5830" s="13" t="str">
        <f t="shared" si="182"/>
        <v>P</v>
      </c>
      <c r="Q5830" s="13">
        <f>IFERROR(VLOOKUP($A5830, 'Fielding Data'!$A$1:$H$12056, 5, 0), 0)</f>
        <v>4</v>
      </c>
      <c r="R5830" s="13">
        <f>IFERROR(VLOOKUP($A5830, 'Fielding Data'!$A$1:$H$12056, 6, 0), 0)</f>
        <v>8</v>
      </c>
      <c r="S5830" s="13">
        <f>IFERROR(VLOOKUP($A5830, 'Fielding Data'!$A$1:$H$12056, 7, 0), 0)</f>
        <v>1</v>
      </c>
      <c r="T5830" s="13">
        <f>IFERROR(VLOOKUP($A5830, 'Fielding Data'!$A$1:$H$12056, 8, 0), 0)</f>
        <v>3</v>
      </c>
      <c r="U5830" s="13">
        <f>SUMIFS('Fielding Data'!E:E, 'Fielding Data'!$A:$A, $A5830)</f>
        <v>4</v>
      </c>
      <c r="V5830" s="13">
        <f>SUMIFS('Fielding Data'!F:F, 'Fielding Data'!$A:$A, $A5830)</f>
        <v>8</v>
      </c>
      <c r="W5830" s="13">
        <f>SUMIFS('Fielding Data'!G:G, 'Fielding Data'!$A:$A, $A5830)</f>
        <v>1</v>
      </c>
      <c r="X5830" s="13">
        <f>SUMIFS('Fielding Data'!H:H, 'Fielding Data'!$A:$A, $A5830)</f>
        <v>3</v>
      </c>
    </row>
    <row r="5831" spans="1:24" x14ac:dyDescent="0.3">
      <c r="A5831" s="13" t="str">
        <f t="shared" si="183"/>
        <v>tovarwi012014</v>
      </c>
      <c r="B5831" s="16" t="s">
        <v>2069</v>
      </c>
      <c r="C5831" s="16">
        <v>2014</v>
      </c>
      <c r="D5831" s="16">
        <v>2</v>
      </c>
      <c r="E5831" s="16">
        <v>3</v>
      </c>
      <c r="F5831" s="16">
        <v>0</v>
      </c>
      <c r="G5831" s="16">
        <v>0</v>
      </c>
      <c r="H5831" s="16">
        <v>0</v>
      </c>
      <c r="I5831" s="16">
        <v>0</v>
      </c>
      <c r="J5831" s="16">
        <v>0</v>
      </c>
      <c r="K5831" s="16">
        <v>0</v>
      </c>
      <c r="L5831" s="16">
        <v>0</v>
      </c>
      <c r="M5831" s="16">
        <v>0</v>
      </c>
      <c r="N5831" s="16">
        <v>0</v>
      </c>
      <c r="O5831" s="16">
        <v>0</v>
      </c>
      <c r="P5831" s="13" t="str">
        <f t="shared" si="182"/>
        <v>SS</v>
      </c>
      <c r="Q5831" s="13">
        <f>IFERROR(VLOOKUP($A5831, 'Fielding Data'!$A$1:$H$12056, 5, 0), 0)</f>
        <v>0</v>
      </c>
      <c r="R5831" s="13">
        <f>IFERROR(VLOOKUP($A5831, 'Fielding Data'!$A$1:$H$12056, 6, 0), 0)</f>
        <v>1</v>
      </c>
      <c r="S5831" s="13">
        <f>IFERROR(VLOOKUP($A5831, 'Fielding Data'!$A$1:$H$12056, 7, 0), 0)</f>
        <v>0</v>
      </c>
      <c r="T5831" s="13">
        <f>IFERROR(VLOOKUP($A5831, 'Fielding Data'!$A$1:$H$12056, 8, 0), 0)</f>
        <v>0</v>
      </c>
      <c r="U5831" s="13">
        <f>SUMIFS('Fielding Data'!E:E, 'Fielding Data'!$A:$A, $A5831)</f>
        <v>0</v>
      </c>
      <c r="V5831" s="13">
        <f>SUMIFS('Fielding Data'!F:F, 'Fielding Data'!$A:$A, $A5831)</f>
        <v>1</v>
      </c>
      <c r="W5831" s="13">
        <f>SUMIFS('Fielding Data'!G:G, 'Fielding Data'!$A:$A, $A5831)</f>
        <v>0</v>
      </c>
      <c r="X5831" s="13">
        <f>SUMIFS('Fielding Data'!H:H, 'Fielding Data'!$A:$A, $A5831)</f>
        <v>0</v>
      </c>
    </row>
    <row r="5832" spans="1:24" x14ac:dyDescent="0.3">
      <c r="A5832" s="13" t="str">
        <f t="shared" si="183"/>
        <v>treinbl012014</v>
      </c>
      <c r="B5832" s="16" t="s">
        <v>2309</v>
      </c>
      <c r="C5832" s="16">
        <v>2014</v>
      </c>
      <c r="D5832" s="16">
        <v>15</v>
      </c>
      <c r="E5832" s="16">
        <v>12</v>
      </c>
      <c r="F5832" s="16">
        <v>0</v>
      </c>
      <c r="G5832" s="16">
        <v>1</v>
      </c>
      <c r="H5832" s="16">
        <v>0</v>
      </c>
      <c r="I5832" s="16">
        <v>0</v>
      </c>
      <c r="J5832" s="16">
        <v>0</v>
      </c>
      <c r="K5832" s="16">
        <v>0</v>
      </c>
      <c r="L5832" s="16">
        <v>0</v>
      </c>
      <c r="M5832" s="16">
        <v>0</v>
      </c>
      <c r="N5832" s="16">
        <v>1</v>
      </c>
      <c r="O5832" s="16">
        <v>8</v>
      </c>
      <c r="P5832" s="13" t="str">
        <f t="shared" si="182"/>
        <v>P</v>
      </c>
      <c r="Q5832" s="13">
        <f>IFERROR(VLOOKUP($A5832, 'Fielding Data'!$A$1:$H$12056, 5, 0), 0)</f>
        <v>6</v>
      </c>
      <c r="R5832" s="13">
        <f>IFERROR(VLOOKUP($A5832, 'Fielding Data'!$A$1:$H$12056, 6, 0), 0)</f>
        <v>12</v>
      </c>
      <c r="S5832" s="13">
        <f>IFERROR(VLOOKUP($A5832, 'Fielding Data'!$A$1:$H$12056, 7, 0), 0)</f>
        <v>1</v>
      </c>
      <c r="T5832" s="13">
        <f>IFERROR(VLOOKUP($A5832, 'Fielding Data'!$A$1:$H$12056, 8, 0), 0)</f>
        <v>0</v>
      </c>
      <c r="U5832" s="13">
        <f>SUMIFS('Fielding Data'!E:E, 'Fielding Data'!$A:$A, $A5832)</f>
        <v>6</v>
      </c>
      <c r="V5832" s="13">
        <f>SUMIFS('Fielding Data'!F:F, 'Fielding Data'!$A:$A, $A5832)</f>
        <v>12</v>
      </c>
      <c r="W5832" s="13">
        <f>SUMIFS('Fielding Data'!G:G, 'Fielding Data'!$A:$A, $A5832)</f>
        <v>1</v>
      </c>
      <c r="X5832" s="13">
        <f>SUMIFS('Fielding Data'!H:H, 'Fielding Data'!$A:$A, $A5832)</f>
        <v>0</v>
      </c>
    </row>
    <row r="5833" spans="1:24" x14ac:dyDescent="0.3">
      <c r="A5833" s="13" t="str">
        <f t="shared" si="183"/>
        <v>triunca012014</v>
      </c>
      <c r="B5833" s="16" t="s">
        <v>1846</v>
      </c>
      <c r="C5833" s="16">
        <v>2014</v>
      </c>
      <c r="D5833" s="16">
        <v>12</v>
      </c>
      <c r="E5833" s="16">
        <v>15</v>
      </c>
      <c r="F5833" s="16">
        <v>3</v>
      </c>
      <c r="G5833" s="16">
        <v>2</v>
      </c>
      <c r="H5833" s="16">
        <v>0</v>
      </c>
      <c r="I5833" s="16">
        <v>0</v>
      </c>
      <c r="J5833" s="16">
        <v>1</v>
      </c>
      <c r="K5833" s="16">
        <v>1</v>
      </c>
      <c r="L5833" s="16">
        <v>0</v>
      </c>
      <c r="M5833" s="16">
        <v>0</v>
      </c>
      <c r="N5833" s="16">
        <v>1</v>
      </c>
      <c r="O5833" s="16">
        <v>5</v>
      </c>
      <c r="P5833" s="13" t="str">
        <f t="shared" si="182"/>
        <v>SS</v>
      </c>
      <c r="Q5833" s="13">
        <f>IFERROR(VLOOKUP($A5833, 'Fielding Data'!$A$1:$H$12056, 5, 0), 0)</f>
        <v>7</v>
      </c>
      <c r="R5833" s="13">
        <f>IFERROR(VLOOKUP($A5833, 'Fielding Data'!$A$1:$H$12056, 6, 0), 0)</f>
        <v>9</v>
      </c>
      <c r="S5833" s="13">
        <f>IFERROR(VLOOKUP($A5833, 'Fielding Data'!$A$1:$H$12056, 7, 0), 0)</f>
        <v>2</v>
      </c>
      <c r="T5833" s="13">
        <f>IFERROR(VLOOKUP($A5833, 'Fielding Data'!$A$1:$H$12056, 8, 0), 0)</f>
        <v>2</v>
      </c>
      <c r="U5833" s="13">
        <f>SUMIFS('Fielding Data'!E:E, 'Fielding Data'!$A:$A, $A5833)</f>
        <v>7</v>
      </c>
      <c r="V5833" s="13">
        <f>SUMIFS('Fielding Data'!F:F, 'Fielding Data'!$A:$A, $A5833)</f>
        <v>9</v>
      </c>
      <c r="W5833" s="13">
        <f>SUMIFS('Fielding Data'!G:G, 'Fielding Data'!$A:$A, $A5833)</f>
        <v>2</v>
      </c>
      <c r="X5833" s="13">
        <f>SUMIFS('Fielding Data'!H:H, 'Fielding Data'!$A:$A, $A5833)</f>
        <v>2</v>
      </c>
    </row>
    <row r="5834" spans="1:24" x14ac:dyDescent="0.3">
      <c r="A5834" s="13" t="str">
        <f t="shared" si="183"/>
        <v>tropeni012014</v>
      </c>
      <c r="B5834" s="16" t="s">
        <v>2310</v>
      </c>
      <c r="C5834" s="16">
        <v>2014</v>
      </c>
      <c r="D5834" s="16">
        <v>4</v>
      </c>
      <c r="E5834" s="16">
        <v>1</v>
      </c>
      <c r="F5834" s="16">
        <v>0</v>
      </c>
      <c r="G5834" s="16">
        <v>0</v>
      </c>
      <c r="H5834" s="16">
        <v>0</v>
      </c>
      <c r="I5834" s="16">
        <v>0</v>
      </c>
      <c r="J5834" s="16">
        <v>0</v>
      </c>
      <c r="K5834" s="16">
        <v>0</v>
      </c>
      <c r="L5834" s="16">
        <v>0</v>
      </c>
      <c r="M5834" s="16">
        <v>0</v>
      </c>
      <c r="N5834" s="16">
        <v>1</v>
      </c>
      <c r="O5834" s="16">
        <v>0</v>
      </c>
      <c r="P5834" s="13" t="str">
        <f t="shared" si="182"/>
        <v>P</v>
      </c>
      <c r="Q5834" s="13">
        <f>IFERROR(VLOOKUP($A5834, 'Fielding Data'!$A$1:$H$12056, 5, 0), 0)</f>
        <v>3</v>
      </c>
      <c r="R5834" s="13">
        <f>IFERROR(VLOOKUP($A5834, 'Fielding Data'!$A$1:$H$12056, 6, 0), 0)</f>
        <v>2</v>
      </c>
      <c r="S5834" s="13">
        <f>IFERROR(VLOOKUP($A5834, 'Fielding Data'!$A$1:$H$12056, 7, 0), 0)</f>
        <v>0</v>
      </c>
      <c r="T5834" s="13">
        <f>IFERROR(VLOOKUP($A5834, 'Fielding Data'!$A$1:$H$12056, 8, 0), 0)</f>
        <v>1</v>
      </c>
      <c r="U5834" s="13">
        <f>SUMIFS('Fielding Data'!E:E, 'Fielding Data'!$A:$A, $A5834)</f>
        <v>3</v>
      </c>
      <c r="V5834" s="13">
        <f>SUMIFS('Fielding Data'!F:F, 'Fielding Data'!$A:$A, $A5834)</f>
        <v>2</v>
      </c>
      <c r="W5834" s="13">
        <f>SUMIFS('Fielding Data'!G:G, 'Fielding Data'!$A:$A, $A5834)</f>
        <v>0</v>
      </c>
      <c r="X5834" s="13">
        <f>SUMIFS('Fielding Data'!H:H, 'Fielding Data'!$A:$A, $A5834)</f>
        <v>1</v>
      </c>
    </row>
    <row r="5835" spans="1:24" x14ac:dyDescent="0.3">
      <c r="A5835" s="13" t="str">
        <f t="shared" si="183"/>
        <v>troutmi012014</v>
      </c>
      <c r="B5835" s="16" t="s">
        <v>1637</v>
      </c>
      <c r="C5835" s="16">
        <v>2014</v>
      </c>
      <c r="D5835" s="16">
        <v>157</v>
      </c>
      <c r="E5835" s="16">
        <v>602</v>
      </c>
      <c r="F5835" s="16">
        <v>115</v>
      </c>
      <c r="G5835" s="16">
        <v>173</v>
      </c>
      <c r="H5835" s="16">
        <v>39</v>
      </c>
      <c r="I5835" s="16">
        <v>9</v>
      </c>
      <c r="J5835" s="16">
        <v>36</v>
      </c>
      <c r="K5835" s="16">
        <v>111</v>
      </c>
      <c r="L5835" s="16">
        <v>16</v>
      </c>
      <c r="M5835" s="16">
        <v>2</v>
      </c>
      <c r="N5835" s="16">
        <v>83</v>
      </c>
      <c r="O5835" s="16">
        <v>184</v>
      </c>
      <c r="P5835" s="13" t="str">
        <f t="shared" si="182"/>
        <v>CF</v>
      </c>
      <c r="Q5835" s="13">
        <f>IFERROR(VLOOKUP($A5835, 'Fielding Data'!$A$1:$H$12056, 5, 0), 0)</f>
        <v>383</v>
      </c>
      <c r="R5835" s="13">
        <f>IFERROR(VLOOKUP($A5835, 'Fielding Data'!$A$1:$H$12056, 6, 0), 0)</f>
        <v>4</v>
      </c>
      <c r="S5835" s="13">
        <f>IFERROR(VLOOKUP($A5835, 'Fielding Data'!$A$1:$H$12056, 7, 0), 0)</f>
        <v>3</v>
      </c>
      <c r="T5835" s="13">
        <f>IFERROR(VLOOKUP($A5835, 'Fielding Data'!$A$1:$H$12056, 8, 0), 0)</f>
        <v>1</v>
      </c>
      <c r="U5835" s="13">
        <f>SUMIFS('Fielding Data'!E:E, 'Fielding Data'!$A:$A, $A5835)</f>
        <v>766</v>
      </c>
      <c r="V5835" s="13">
        <f>SUMIFS('Fielding Data'!F:F, 'Fielding Data'!$A:$A, $A5835)</f>
        <v>8</v>
      </c>
      <c r="W5835" s="13">
        <f>SUMIFS('Fielding Data'!G:G, 'Fielding Data'!$A:$A, $A5835)</f>
        <v>6</v>
      </c>
      <c r="X5835" s="13">
        <f>SUMIFS('Fielding Data'!H:H, 'Fielding Data'!$A:$A, $A5835)</f>
        <v>2</v>
      </c>
    </row>
    <row r="5836" spans="1:24" x14ac:dyDescent="0.3">
      <c r="A5836" s="13" t="str">
        <f t="shared" si="183"/>
        <v>trumbma012014</v>
      </c>
      <c r="B5836" s="16" t="s">
        <v>1398</v>
      </c>
      <c r="C5836" s="16">
        <v>2014</v>
      </c>
      <c r="D5836" s="16">
        <v>88</v>
      </c>
      <c r="E5836" s="16">
        <v>328</v>
      </c>
      <c r="F5836" s="16">
        <v>37</v>
      </c>
      <c r="G5836" s="16">
        <v>77</v>
      </c>
      <c r="H5836" s="16">
        <v>15</v>
      </c>
      <c r="I5836" s="16">
        <v>1</v>
      </c>
      <c r="J5836" s="16">
        <v>14</v>
      </c>
      <c r="K5836" s="16">
        <v>61</v>
      </c>
      <c r="L5836" s="16">
        <v>2</v>
      </c>
      <c r="M5836" s="16">
        <v>3</v>
      </c>
      <c r="N5836" s="16">
        <v>28</v>
      </c>
      <c r="O5836" s="16">
        <v>89</v>
      </c>
      <c r="P5836" s="13" t="str">
        <f t="shared" si="182"/>
        <v>1B</v>
      </c>
      <c r="Q5836" s="13">
        <f>IFERROR(VLOOKUP($A5836, 'Fielding Data'!$A$1:$H$12056, 5, 0), 0)</f>
        <v>363</v>
      </c>
      <c r="R5836" s="13">
        <f>IFERROR(VLOOKUP($A5836, 'Fielding Data'!$A$1:$H$12056, 6, 0), 0)</f>
        <v>18</v>
      </c>
      <c r="S5836" s="13">
        <f>IFERROR(VLOOKUP($A5836, 'Fielding Data'!$A$1:$H$12056, 7, 0), 0)</f>
        <v>3</v>
      </c>
      <c r="T5836" s="13">
        <f>IFERROR(VLOOKUP($A5836, 'Fielding Data'!$A$1:$H$12056, 8, 0), 0)</f>
        <v>42</v>
      </c>
      <c r="U5836" s="13">
        <f>SUMIFS('Fielding Data'!E:E, 'Fielding Data'!$A:$A, $A5836)</f>
        <v>493</v>
      </c>
      <c r="V5836" s="13">
        <f>SUMIFS('Fielding Data'!F:F, 'Fielding Data'!$A:$A, $A5836)</f>
        <v>28</v>
      </c>
      <c r="W5836" s="13">
        <f>SUMIFS('Fielding Data'!G:G, 'Fielding Data'!$A:$A, $A5836)</f>
        <v>3</v>
      </c>
      <c r="X5836" s="13">
        <f>SUMIFS('Fielding Data'!H:H, 'Fielding Data'!$A:$A, $A5836)</f>
        <v>42</v>
      </c>
    </row>
    <row r="5837" spans="1:24" x14ac:dyDescent="0.3">
      <c r="A5837" s="13" t="str">
        <f t="shared" si="183"/>
        <v>tuivasa012014</v>
      </c>
      <c r="B5837" s="16" t="s">
        <v>2311</v>
      </c>
      <c r="C5837" s="16">
        <v>2014</v>
      </c>
      <c r="D5837" s="16">
        <v>2</v>
      </c>
      <c r="E5837" s="16">
        <v>0</v>
      </c>
      <c r="F5837" s="16">
        <v>0</v>
      </c>
      <c r="G5837" s="16">
        <v>0</v>
      </c>
      <c r="H5837" s="16">
        <v>0</v>
      </c>
      <c r="I5837" s="16">
        <v>0</v>
      </c>
      <c r="J5837" s="16">
        <v>0</v>
      </c>
      <c r="K5837" s="16">
        <v>0</v>
      </c>
      <c r="L5837" s="16">
        <v>0</v>
      </c>
      <c r="M5837" s="16">
        <v>0</v>
      </c>
      <c r="N5837" s="16">
        <v>0</v>
      </c>
      <c r="O5837" s="16">
        <v>0</v>
      </c>
      <c r="P5837" s="13" t="str">
        <f t="shared" si="182"/>
        <v>P</v>
      </c>
      <c r="Q5837" s="13">
        <f>IFERROR(VLOOKUP($A5837, 'Fielding Data'!$A$1:$H$12056, 5, 0), 0)</f>
        <v>0</v>
      </c>
      <c r="R5837" s="13">
        <f>IFERROR(VLOOKUP($A5837, 'Fielding Data'!$A$1:$H$12056, 6, 0), 0)</f>
        <v>0</v>
      </c>
      <c r="S5837" s="13">
        <f>IFERROR(VLOOKUP($A5837, 'Fielding Data'!$A$1:$H$12056, 7, 0), 0)</f>
        <v>0</v>
      </c>
      <c r="T5837" s="13">
        <f>IFERROR(VLOOKUP($A5837, 'Fielding Data'!$A$1:$H$12056, 8, 0), 0)</f>
        <v>0</v>
      </c>
      <c r="U5837" s="13">
        <f>SUMIFS('Fielding Data'!E:E, 'Fielding Data'!$A:$A, $A5837)</f>
        <v>0</v>
      </c>
      <c r="V5837" s="13">
        <f>SUMIFS('Fielding Data'!F:F, 'Fielding Data'!$A:$A, $A5837)</f>
        <v>0</v>
      </c>
      <c r="W5837" s="13">
        <f>SUMIFS('Fielding Data'!G:G, 'Fielding Data'!$A:$A, $A5837)</f>
        <v>0</v>
      </c>
      <c r="X5837" s="13">
        <f>SUMIFS('Fielding Data'!H:H, 'Fielding Data'!$A:$A, $A5837)</f>
        <v>0</v>
      </c>
    </row>
    <row r="5838" spans="1:24" x14ac:dyDescent="0.3">
      <c r="A5838" s="13" t="str">
        <f t="shared" si="183"/>
        <v>tulowtr012014</v>
      </c>
      <c r="B5838" s="16" t="s">
        <v>735</v>
      </c>
      <c r="C5838" s="16">
        <v>2014</v>
      </c>
      <c r="D5838" s="16">
        <v>91</v>
      </c>
      <c r="E5838" s="16">
        <v>315</v>
      </c>
      <c r="F5838" s="16">
        <v>71</v>
      </c>
      <c r="G5838" s="16">
        <v>107</v>
      </c>
      <c r="H5838" s="16">
        <v>18</v>
      </c>
      <c r="I5838" s="16">
        <v>1</v>
      </c>
      <c r="J5838" s="16">
        <v>21</v>
      </c>
      <c r="K5838" s="16">
        <v>52</v>
      </c>
      <c r="L5838" s="16">
        <v>1</v>
      </c>
      <c r="M5838" s="16">
        <v>1</v>
      </c>
      <c r="N5838" s="16">
        <v>50</v>
      </c>
      <c r="O5838" s="16">
        <v>57</v>
      </c>
      <c r="P5838" s="13" t="str">
        <f t="shared" si="182"/>
        <v>SS</v>
      </c>
      <c r="Q5838" s="13">
        <f>IFERROR(VLOOKUP($A5838, 'Fielding Data'!$A$1:$H$12056, 5, 0), 0)</f>
        <v>119</v>
      </c>
      <c r="R5838" s="13">
        <f>IFERROR(VLOOKUP($A5838, 'Fielding Data'!$A$1:$H$12056, 6, 0), 0)</f>
        <v>269</v>
      </c>
      <c r="S5838" s="13">
        <f>IFERROR(VLOOKUP($A5838, 'Fielding Data'!$A$1:$H$12056, 7, 0), 0)</f>
        <v>4</v>
      </c>
      <c r="T5838" s="13">
        <f>IFERROR(VLOOKUP($A5838, 'Fielding Data'!$A$1:$H$12056, 8, 0), 0)</f>
        <v>59</v>
      </c>
      <c r="U5838" s="13">
        <f>SUMIFS('Fielding Data'!E:E, 'Fielding Data'!$A:$A, $A5838)</f>
        <v>119</v>
      </c>
      <c r="V5838" s="13">
        <f>SUMIFS('Fielding Data'!F:F, 'Fielding Data'!$A:$A, $A5838)</f>
        <v>269</v>
      </c>
      <c r="W5838" s="13">
        <f>SUMIFS('Fielding Data'!G:G, 'Fielding Data'!$A:$A, $A5838)</f>
        <v>4</v>
      </c>
      <c r="X5838" s="13">
        <f>SUMIFS('Fielding Data'!H:H, 'Fielding Data'!$A:$A, $A5838)</f>
        <v>59</v>
      </c>
    </row>
    <row r="5839" spans="1:24" x14ac:dyDescent="0.3">
      <c r="A5839" s="13" t="str">
        <f t="shared" si="183"/>
        <v>turneju012014</v>
      </c>
      <c r="B5839" s="16" t="s">
        <v>1199</v>
      </c>
      <c r="C5839" s="16">
        <v>2014</v>
      </c>
      <c r="D5839" s="16">
        <v>109</v>
      </c>
      <c r="E5839" s="16">
        <v>288</v>
      </c>
      <c r="F5839" s="16">
        <v>46</v>
      </c>
      <c r="G5839" s="16">
        <v>98</v>
      </c>
      <c r="H5839" s="16">
        <v>21</v>
      </c>
      <c r="I5839" s="16">
        <v>1</v>
      </c>
      <c r="J5839" s="16">
        <v>7</v>
      </c>
      <c r="K5839" s="16">
        <v>43</v>
      </c>
      <c r="L5839" s="16">
        <v>6</v>
      </c>
      <c r="M5839" s="16">
        <v>1</v>
      </c>
      <c r="N5839" s="16">
        <v>28</v>
      </c>
      <c r="O5839" s="16">
        <v>58</v>
      </c>
      <c r="P5839" s="13" t="str">
        <f t="shared" si="182"/>
        <v>1B</v>
      </c>
      <c r="Q5839" s="13">
        <f>IFERROR(VLOOKUP($A5839, 'Fielding Data'!$A$1:$H$12056, 5, 0), 0)</f>
        <v>13</v>
      </c>
      <c r="R5839" s="13">
        <f>IFERROR(VLOOKUP($A5839, 'Fielding Data'!$A$1:$H$12056, 6, 0), 0)</f>
        <v>2</v>
      </c>
      <c r="S5839" s="13">
        <f>IFERROR(VLOOKUP($A5839, 'Fielding Data'!$A$1:$H$12056, 7, 0), 0)</f>
        <v>0</v>
      </c>
      <c r="T5839" s="13">
        <f>IFERROR(VLOOKUP($A5839, 'Fielding Data'!$A$1:$H$12056, 8, 0), 0)</f>
        <v>2</v>
      </c>
      <c r="U5839" s="13">
        <f>SUMIFS('Fielding Data'!E:E, 'Fielding Data'!$A:$A, $A5839)</f>
        <v>70</v>
      </c>
      <c r="V5839" s="13">
        <f>SUMIFS('Fielding Data'!F:F, 'Fielding Data'!$A:$A, $A5839)</f>
        <v>176</v>
      </c>
      <c r="W5839" s="13">
        <f>SUMIFS('Fielding Data'!G:G, 'Fielding Data'!$A:$A, $A5839)</f>
        <v>12</v>
      </c>
      <c r="X5839" s="13">
        <f>SUMIFS('Fielding Data'!H:H, 'Fielding Data'!$A:$A, $A5839)</f>
        <v>24</v>
      </c>
    </row>
    <row r="5840" spans="1:24" x14ac:dyDescent="0.3">
      <c r="A5840" s="13" t="str">
        <f t="shared" si="183"/>
        <v>ueharko012014</v>
      </c>
      <c r="B5840" s="16" t="s">
        <v>1200</v>
      </c>
      <c r="C5840" s="16">
        <v>2014</v>
      </c>
      <c r="D5840" s="16">
        <v>64</v>
      </c>
      <c r="E5840" s="16">
        <v>0</v>
      </c>
      <c r="F5840" s="16">
        <v>0</v>
      </c>
      <c r="G5840" s="16">
        <v>0</v>
      </c>
      <c r="H5840" s="16">
        <v>0</v>
      </c>
      <c r="I5840" s="16">
        <v>0</v>
      </c>
      <c r="J5840" s="16">
        <v>0</v>
      </c>
      <c r="K5840" s="16">
        <v>0</v>
      </c>
      <c r="L5840" s="16">
        <v>0</v>
      </c>
      <c r="M5840" s="16">
        <v>0</v>
      </c>
      <c r="N5840" s="16">
        <v>0</v>
      </c>
      <c r="O5840" s="16">
        <v>0</v>
      </c>
      <c r="P5840" s="13" t="str">
        <f t="shared" si="182"/>
        <v>P</v>
      </c>
      <c r="Q5840" s="13">
        <f>IFERROR(VLOOKUP($A5840, 'Fielding Data'!$A$1:$H$12056, 5, 0), 0)</f>
        <v>3</v>
      </c>
      <c r="R5840" s="13">
        <f>IFERROR(VLOOKUP($A5840, 'Fielding Data'!$A$1:$H$12056, 6, 0), 0)</f>
        <v>7</v>
      </c>
      <c r="S5840" s="13">
        <f>IFERROR(VLOOKUP($A5840, 'Fielding Data'!$A$1:$H$12056, 7, 0), 0)</f>
        <v>0</v>
      </c>
      <c r="T5840" s="13">
        <f>IFERROR(VLOOKUP($A5840, 'Fielding Data'!$A$1:$H$12056, 8, 0), 0)</f>
        <v>0</v>
      </c>
      <c r="U5840" s="13">
        <f>SUMIFS('Fielding Data'!E:E, 'Fielding Data'!$A:$A, $A5840)</f>
        <v>3</v>
      </c>
      <c r="V5840" s="13">
        <f>SUMIFS('Fielding Data'!F:F, 'Fielding Data'!$A:$A, $A5840)</f>
        <v>7</v>
      </c>
      <c r="W5840" s="13">
        <f>SUMIFS('Fielding Data'!G:G, 'Fielding Data'!$A:$A, $A5840)</f>
        <v>0</v>
      </c>
      <c r="X5840" s="13">
        <f>SUMIFS('Fielding Data'!H:H, 'Fielding Data'!$A:$A, $A5840)</f>
        <v>0</v>
      </c>
    </row>
    <row r="5841" spans="1:24" x14ac:dyDescent="0.3">
      <c r="A5841" s="13" t="str">
        <f t="shared" si="183"/>
        <v>uptonbj012014</v>
      </c>
      <c r="B5841" s="16" t="s">
        <v>500</v>
      </c>
      <c r="C5841" s="16">
        <v>2014</v>
      </c>
      <c r="D5841" s="16">
        <v>141</v>
      </c>
      <c r="E5841" s="16">
        <v>519</v>
      </c>
      <c r="F5841" s="16">
        <v>67</v>
      </c>
      <c r="G5841" s="16">
        <v>108</v>
      </c>
      <c r="H5841" s="16">
        <v>19</v>
      </c>
      <c r="I5841" s="16">
        <v>5</v>
      </c>
      <c r="J5841" s="16">
        <v>12</v>
      </c>
      <c r="K5841" s="16">
        <v>35</v>
      </c>
      <c r="L5841" s="16">
        <v>20</v>
      </c>
      <c r="M5841" s="16">
        <v>7</v>
      </c>
      <c r="N5841" s="16">
        <v>57</v>
      </c>
      <c r="O5841" s="16">
        <v>173</v>
      </c>
      <c r="P5841" s="13" t="str">
        <f t="shared" si="182"/>
        <v>CF</v>
      </c>
      <c r="Q5841" s="13">
        <f>IFERROR(VLOOKUP($A5841, 'Fielding Data'!$A$1:$H$12056, 5, 0), 0)</f>
        <v>329</v>
      </c>
      <c r="R5841" s="13">
        <f>IFERROR(VLOOKUP($A5841, 'Fielding Data'!$A$1:$H$12056, 6, 0), 0)</f>
        <v>9</v>
      </c>
      <c r="S5841" s="13">
        <f>IFERROR(VLOOKUP($A5841, 'Fielding Data'!$A$1:$H$12056, 7, 0), 0)</f>
        <v>7</v>
      </c>
      <c r="T5841" s="13">
        <f>IFERROR(VLOOKUP($A5841, 'Fielding Data'!$A$1:$H$12056, 8, 0), 0)</f>
        <v>3</v>
      </c>
      <c r="U5841" s="13">
        <f>SUMIFS('Fielding Data'!E:E, 'Fielding Data'!$A:$A, $A5841)</f>
        <v>658</v>
      </c>
      <c r="V5841" s="13">
        <f>SUMIFS('Fielding Data'!F:F, 'Fielding Data'!$A:$A, $A5841)</f>
        <v>18</v>
      </c>
      <c r="W5841" s="13">
        <f>SUMIFS('Fielding Data'!G:G, 'Fielding Data'!$A:$A, $A5841)</f>
        <v>14</v>
      </c>
      <c r="X5841" s="13">
        <f>SUMIFS('Fielding Data'!H:H, 'Fielding Data'!$A:$A, $A5841)</f>
        <v>6</v>
      </c>
    </row>
    <row r="5842" spans="1:24" x14ac:dyDescent="0.3">
      <c r="A5842" s="13" t="str">
        <f t="shared" si="183"/>
        <v>uptonju012014</v>
      </c>
      <c r="B5842" s="16" t="s">
        <v>862</v>
      </c>
      <c r="C5842" s="16">
        <v>2014</v>
      </c>
      <c r="D5842" s="16">
        <v>154</v>
      </c>
      <c r="E5842" s="16">
        <v>566</v>
      </c>
      <c r="F5842" s="16">
        <v>77</v>
      </c>
      <c r="G5842" s="16">
        <v>153</v>
      </c>
      <c r="H5842" s="16">
        <v>34</v>
      </c>
      <c r="I5842" s="16">
        <v>2</v>
      </c>
      <c r="J5842" s="16">
        <v>29</v>
      </c>
      <c r="K5842" s="16">
        <v>102</v>
      </c>
      <c r="L5842" s="16">
        <v>8</v>
      </c>
      <c r="M5842" s="16">
        <v>4</v>
      </c>
      <c r="N5842" s="16">
        <v>60</v>
      </c>
      <c r="O5842" s="16">
        <v>171</v>
      </c>
      <c r="P5842" s="13" t="str">
        <f t="shared" si="182"/>
        <v>LF</v>
      </c>
      <c r="Q5842" s="13">
        <f>IFERROR(VLOOKUP($A5842, 'Fielding Data'!$A$1:$H$12056, 5, 0), 0)</f>
        <v>271</v>
      </c>
      <c r="R5842" s="13">
        <f>IFERROR(VLOOKUP($A5842, 'Fielding Data'!$A$1:$H$12056, 6, 0), 0)</f>
        <v>5</v>
      </c>
      <c r="S5842" s="13">
        <f>IFERROR(VLOOKUP($A5842, 'Fielding Data'!$A$1:$H$12056, 7, 0), 0)</f>
        <v>8</v>
      </c>
      <c r="T5842" s="13">
        <f>IFERROR(VLOOKUP($A5842, 'Fielding Data'!$A$1:$H$12056, 8, 0), 0)</f>
        <v>0</v>
      </c>
      <c r="U5842" s="13">
        <f>SUMIFS('Fielding Data'!E:E, 'Fielding Data'!$A:$A, $A5842)</f>
        <v>542</v>
      </c>
      <c r="V5842" s="13">
        <f>SUMIFS('Fielding Data'!F:F, 'Fielding Data'!$A:$A, $A5842)</f>
        <v>10</v>
      </c>
      <c r="W5842" s="13">
        <f>SUMIFS('Fielding Data'!G:G, 'Fielding Data'!$A:$A, $A5842)</f>
        <v>16</v>
      </c>
      <c r="X5842" s="13">
        <f>SUMIFS('Fielding Data'!H:H, 'Fielding Data'!$A:$A, $A5842)</f>
        <v>0</v>
      </c>
    </row>
    <row r="5843" spans="1:24" x14ac:dyDescent="0.3">
      <c r="A5843" s="13" t="str">
        <f t="shared" si="183"/>
        <v>uribeju012014</v>
      </c>
      <c r="B5843" s="16" t="s">
        <v>279</v>
      </c>
      <c r="C5843" s="16">
        <v>2014</v>
      </c>
      <c r="D5843" s="16">
        <v>103</v>
      </c>
      <c r="E5843" s="16">
        <v>386</v>
      </c>
      <c r="F5843" s="16">
        <v>36</v>
      </c>
      <c r="G5843" s="16">
        <v>120</v>
      </c>
      <c r="H5843" s="16">
        <v>23</v>
      </c>
      <c r="I5843" s="16">
        <v>0</v>
      </c>
      <c r="J5843" s="16">
        <v>9</v>
      </c>
      <c r="K5843" s="16">
        <v>54</v>
      </c>
      <c r="L5843" s="16">
        <v>0</v>
      </c>
      <c r="M5843" s="16">
        <v>1</v>
      </c>
      <c r="N5843" s="16">
        <v>15</v>
      </c>
      <c r="O5843" s="16">
        <v>77</v>
      </c>
      <c r="P5843" s="13" t="str">
        <f t="shared" si="182"/>
        <v>3B</v>
      </c>
      <c r="Q5843" s="13">
        <f>IFERROR(VLOOKUP($A5843, 'Fielding Data'!$A$1:$H$12056, 5, 0), 0)</f>
        <v>60</v>
      </c>
      <c r="R5843" s="13">
        <f>IFERROR(VLOOKUP($A5843, 'Fielding Data'!$A$1:$H$12056, 6, 0), 0)</f>
        <v>215</v>
      </c>
      <c r="S5843" s="13">
        <f>IFERROR(VLOOKUP($A5843, 'Fielding Data'!$A$1:$H$12056, 7, 0), 0)</f>
        <v>6</v>
      </c>
      <c r="T5843" s="13">
        <f>IFERROR(VLOOKUP($A5843, 'Fielding Data'!$A$1:$H$12056, 8, 0), 0)</f>
        <v>25</v>
      </c>
      <c r="U5843" s="13">
        <f>SUMIFS('Fielding Data'!E:E, 'Fielding Data'!$A:$A, $A5843)</f>
        <v>60</v>
      </c>
      <c r="V5843" s="13">
        <f>SUMIFS('Fielding Data'!F:F, 'Fielding Data'!$A:$A, $A5843)</f>
        <v>215</v>
      </c>
      <c r="W5843" s="13">
        <f>SUMIFS('Fielding Data'!G:G, 'Fielding Data'!$A:$A, $A5843)</f>
        <v>6</v>
      </c>
      <c r="X5843" s="13">
        <f>SUMIFS('Fielding Data'!H:H, 'Fielding Data'!$A:$A, $A5843)</f>
        <v>25</v>
      </c>
    </row>
    <row r="5844" spans="1:24" x14ac:dyDescent="0.3">
      <c r="A5844" s="13" t="str">
        <f t="shared" si="183"/>
        <v>utleych012014</v>
      </c>
      <c r="B5844" s="16" t="s">
        <v>403</v>
      </c>
      <c r="C5844" s="16">
        <v>2014</v>
      </c>
      <c r="D5844" s="16">
        <v>155</v>
      </c>
      <c r="E5844" s="16">
        <v>589</v>
      </c>
      <c r="F5844" s="16">
        <v>74</v>
      </c>
      <c r="G5844" s="16">
        <v>159</v>
      </c>
      <c r="H5844" s="16">
        <v>36</v>
      </c>
      <c r="I5844" s="16">
        <v>6</v>
      </c>
      <c r="J5844" s="16">
        <v>11</v>
      </c>
      <c r="K5844" s="16">
        <v>78</v>
      </c>
      <c r="L5844" s="16">
        <v>10</v>
      </c>
      <c r="M5844" s="16">
        <v>1</v>
      </c>
      <c r="N5844" s="16">
        <v>53</v>
      </c>
      <c r="O5844" s="16">
        <v>85</v>
      </c>
      <c r="P5844" s="13" t="str">
        <f t="shared" si="182"/>
        <v>1B</v>
      </c>
      <c r="Q5844" s="13">
        <f>IFERROR(VLOOKUP($A5844, 'Fielding Data'!$A$1:$H$12056, 5, 0), 0)</f>
        <v>2</v>
      </c>
      <c r="R5844" s="13">
        <f>IFERROR(VLOOKUP($A5844, 'Fielding Data'!$A$1:$H$12056, 6, 0), 0)</f>
        <v>0</v>
      </c>
      <c r="S5844" s="13">
        <f>IFERROR(VLOOKUP($A5844, 'Fielding Data'!$A$1:$H$12056, 7, 0), 0)</f>
        <v>0</v>
      </c>
      <c r="T5844" s="13">
        <f>IFERROR(VLOOKUP($A5844, 'Fielding Data'!$A$1:$H$12056, 8, 0), 0)</f>
        <v>0</v>
      </c>
      <c r="U5844" s="13">
        <f>SUMIFS('Fielding Data'!E:E, 'Fielding Data'!$A:$A, $A5844)</f>
        <v>294</v>
      </c>
      <c r="V5844" s="13">
        <f>SUMIFS('Fielding Data'!F:F, 'Fielding Data'!$A:$A, $A5844)</f>
        <v>423</v>
      </c>
      <c r="W5844" s="13">
        <f>SUMIFS('Fielding Data'!G:G, 'Fielding Data'!$A:$A, $A5844)</f>
        <v>11</v>
      </c>
      <c r="X5844" s="13">
        <f>SUMIFS('Fielding Data'!H:H, 'Fielding Data'!$A:$A, $A5844)</f>
        <v>87</v>
      </c>
    </row>
    <row r="5845" spans="1:24" x14ac:dyDescent="0.3">
      <c r="A5845" s="13" t="str">
        <f t="shared" si="183"/>
        <v>valaich012014</v>
      </c>
      <c r="B5845" s="16" t="s">
        <v>1399</v>
      </c>
      <c r="C5845" s="16">
        <v>2014</v>
      </c>
      <c r="D5845" s="16">
        <v>44</v>
      </c>
      <c r="E5845" s="16">
        <v>121</v>
      </c>
      <c r="F5845" s="16">
        <v>10</v>
      </c>
      <c r="G5845" s="16">
        <v>28</v>
      </c>
      <c r="H5845" s="16">
        <v>4</v>
      </c>
      <c r="I5845" s="16">
        <v>0</v>
      </c>
      <c r="J5845" s="16">
        <v>3</v>
      </c>
      <c r="K5845" s="16">
        <v>13</v>
      </c>
      <c r="L5845" s="16">
        <v>1</v>
      </c>
      <c r="M5845" s="16">
        <v>0</v>
      </c>
      <c r="N5845" s="16">
        <v>7</v>
      </c>
      <c r="O5845" s="16">
        <v>35</v>
      </c>
      <c r="P5845" s="13" t="str">
        <f t="shared" si="182"/>
        <v>1B</v>
      </c>
      <c r="Q5845" s="13">
        <f>IFERROR(VLOOKUP($A5845, 'Fielding Data'!$A$1:$H$12056, 5, 0), 0)</f>
        <v>99</v>
      </c>
      <c r="R5845" s="13">
        <f>IFERROR(VLOOKUP($A5845, 'Fielding Data'!$A$1:$H$12056, 6, 0), 0)</f>
        <v>12</v>
      </c>
      <c r="S5845" s="13">
        <f>IFERROR(VLOOKUP($A5845, 'Fielding Data'!$A$1:$H$12056, 7, 0), 0)</f>
        <v>2</v>
      </c>
      <c r="T5845" s="13">
        <f>IFERROR(VLOOKUP($A5845, 'Fielding Data'!$A$1:$H$12056, 8, 0), 0)</f>
        <v>13</v>
      </c>
      <c r="U5845" s="13">
        <f>SUMIFS('Fielding Data'!E:E, 'Fielding Data'!$A:$A, $A5845)</f>
        <v>129</v>
      </c>
      <c r="V5845" s="13">
        <f>SUMIFS('Fielding Data'!F:F, 'Fielding Data'!$A:$A, $A5845)</f>
        <v>60</v>
      </c>
      <c r="W5845" s="13">
        <f>SUMIFS('Fielding Data'!G:G, 'Fielding Data'!$A:$A, $A5845)</f>
        <v>2</v>
      </c>
      <c r="X5845" s="13">
        <f>SUMIFS('Fielding Data'!H:H, 'Fielding Data'!$A:$A, $A5845)</f>
        <v>22</v>
      </c>
    </row>
    <row r="5846" spans="1:24" x14ac:dyDescent="0.3">
      <c r="A5846" s="13" t="str">
        <f t="shared" si="183"/>
        <v>valbulu012014</v>
      </c>
      <c r="B5846" s="16" t="s">
        <v>1025</v>
      </c>
      <c r="C5846" s="16">
        <v>2014</v>
      </c>
      <c r="D5846" s="16">
        <v>149</v>
      </c>
      <c r="E5846" s="16">
        <v>478</v>
      </c>
      <c r="F5846" s="16">
        <v>68</v>
      </c>
      <c r="G5846" s="16">
        <v>119</v>
      </c>
      <c r="H5846" s="16">
        <v>33</v>
      </c>
      <c r="I5846" s="16">
        <v>4</v>
      </c>
      <c r="J5846" s="16">
        <v>16</v>
      </c>
      <c r="K5846" s="16">
        <v>51</v>
      </c>
      <c r="L5846" s="16">
        <v>1</v>
      </c>
      <c r="M5846" s="16">
        <v>2</v>
      </c>
      <c r="N5846" s="16">
        <v>65</v>
      </c>
      <c r="O5846" s="16">
        <v>113</v>
      </c>
      <c r="P5846" s="13" t="str">
        <f t="shared" si="182"/>
        <v>2B</v>
      </c>
      <c r="Q5846" s="13">
        <f>IFERROR(VLOOKUP($A5846, 'Fielding Data'!$A$1:$H$12056, 5, 0), 0)</f>
        <v>24</v>
      </c>
      <c r="R5846" s="13">
        <f>IFERROR(VLOOKUP($A5846, 'Fielding Data'!$A$1:$H$12056, 6, 0), 0)</f>
        <v>41</v>
      </c>
      <c r="S5846" s="13">
        <f>IFERROR(VLOOKUP($A5846, 'Fielding Data'!$A$1:$H$12056, 7, 0), 0)</f>
        <v>0</v>
      </c>
      <c r="T5846" s="13">
        <f>IFERROR(VLOOKUP($A5846, 'Fielding Data'!$A$1:$H$12056, 8, 0), 0)</f>
        <v>4</v>
      </c>
      <c r="U5846" s="13">
        <f>SUMIFS('Fielding Data'!E:E, 'Fielding Data'!$A:$A, $A5846)</f>
        <v>102</v>
      </c>
      <c r="V5846" s="13">
        <f>SUMIFS('Fielding Data'!F:F, 'Fielding Data'!$A:$A, $A5846)</f>
        <v>243</v>
      </c>
      <c r="W5846" s="13">
        <f>SUMIFS('Fielding Data'!G:G, 'Fielding Data'!$A:$A, $A5846)</f>
        <v>9</v>
      </c>
      <c r="X5846" s="13">
        <f>SUMIFS('Fielding Data'!H:H, 'Fielding Data'!$A:$A, $A5846)</f>
        <v>21</v>
      </c>
    </row>
    <row r="5847" spans="1:24" x14ac:dyDescent="0.3">
      <c r="A5847" s="13" t="str">
        <f t="shared" si="183"/>
        <v>valdejo022014</v>
      </c>
      <c r="B5847" s="16" t="s">
        <v>1847</v>
      </c>
      <c r="C5847" s="16">
        <v>2014</v>
      </c>
      <c r="D5847" s="16">
        <v>52</v>
      </c>
      <c r="E5847" s="16">
        <v>98</v>
      </c>
      <c r="F5847" s="16">
        <v>8</v>
      </c>
      <c r="G5847" s="16">
        <v>21</v>
      </c>
      <c r="H5847" s="16">
        <v>2</v>
      </c>
      <c r="I5847" s="16">
        <v>1</v>
      </c>
      <c r="J5847" s="16">
        <v>3</v>
      </c>
      <c r="K5847" s="16">
        <v>10</v>
      </c>
      <c r="L5847" s="16">
        <v>1</v>
      </c>
      <c r="M5847" s="16">
        <v>0</v>
      </c>
      <c r="N5847" s="16">
        <v>9</v>
      </c>
      <c r="O5847" s="16">
        <v>16</v>
      </c>
      <c r="P5847" s="13" t="str">
        <f t="shared" si="182"/>
        <v>2B</v>
      </c>
      <c r="Q5847" s="13">
        <f>IFERROR(VLOOKUP($A5847, 'Fielding Data'!$A$1:$H$12056, 5, 0), 0)</f>
        <v>28</v>
      </c>
      <c r="R5847" s="13">
        <f>IFERROR(VLOOKUP($A5847, 'Fielding Data'!$A$1:$H$12056, 6, 0), 0)</f>
        <v>45</v>
      </c>
      <c r="S5847" s="13">
        <f>IFERROR(VLOOKUP($A5847, 'Fielding Data'!$A$1:$H$12056, 7, 0), 0)</f>
        <v>3</v>
      </c>
      <c r="T5847" s="13">
        <f>IFERROR(VLOOKUP($A5847, 'Fielding Data'!$A$1:$H$12056, 8, 0), 0)</f>
        <v>8</v>
      </c>
      <c r="U5847" s="13">
        <f>SUMIFS('Fielding Data'!E:E, 'Fielding Data'!$A:$A, $A5847)</f>
        <v>58</v>
      </c>
      <c r="V5847" s="13">
        <f>SUMIFS('Fielding Data'!F:F, 'Fielding Data'!$A:$A, $A5847)</f>
        <v>45</v>
      </c>
      <c r="W5847" s="13">
        <f>SUMIFS('Fielding Data'!G:G, 'Fielding Data'!$A:$A, $A5847)</f>
        <v>3</v>
      </c>
      <c r="X5847" s="13">
        <f>SUMIFS('Fielding Data'!H:H, 'Fielding Data'!$A:$A, $A5847)</f>
        <v>8</v>
      </c>
    </row>
    <row r="5848" spans="1:24" x14ac:dyDescent="0.3">
      <c r="A5848" s="13" t="str">
        <f t="shared" si="183"/>
        <v>valdera022014</v>
      </c>
      <c r="B5848" s="16" t="s">
        <v>1401</v>
      </c>
      <c r="C5848" s="16">
        <v>2014</v>
      </c>
      <c r="D5848" s="16">
        <v>8</v>
      </c>
      <c r="E5848" s="16">
        <v>0</v>
      </c>
      <c r="F5848" s="16">
        <v>0</v>
      </c>
      <c r="G5848" s="16">
        <v>0</v>
      </c>
      <c r="H5848" s="16">
        <v>0</v>
      </c>
      <c r="I5848" s="16">
        <v>0</v>
      </c>
      <c r="J5848" s="16">
        <v>0</v>
      </c>
      <c r="K5848" s="16">
        <v>0</v>
      </c>
      <c r="L5848" s="16">
        <v>0</v>
      </c>
      <c r="M5848" s="16">
        <v>0</v>
      </c>
      <c r="N5848" s="16">
        <v>0</v>
      </c>
      <c r="O5848" s="16">
        <v>0</v>
      </c>
      <c r="P5848" s="13" t="str">
        <f t="shared" si="182"/>
        <v>P</v>
      </c>
      <c r="Q5848" s="13">
        <f>IFERROR(VLOOKUP($A5848, 'Fielding Data'!$A$1:$H$12056, 5, 0), 0)</f>
        <v>0</v>
      </c>
      <c r="R5848" s="13">
        <f>IFERROR(VLOOKUP($A5848, 'Fielding Data'!$A$1:$H$12056, 6, 0), 0)</f>
        <v>0</v>
      </c>
      <c r="S5848" s="13">
        <f>IFERROR(VLOOKUP($A5848, 'Fielding Data'!$A$1:$H$12056, 7, 0), 0)</f>
        <v>0</v>
      </c>
      <c r="T5848" s="13">
        <f>IFERROR(VLOOKUP($A5848, 'Fielding Data'!$A$1:$H$12056, 8, 0), 0)</f>
        <v>0</v>
      </c>
      <c r="U5848" s="13">
        <f>SUMIFS('Fielding Data'!E:E, 'Fielding Data'!$A:$A, $A5848)</f>
        <v>0</v>
      </c>
      <c r="V5848" s="13">
        <f>SUMIFS('Fielding Data'!F:F, 'Fielding Data'!$A:$A, $A5848)</f>
        <v>0</v>
      </c>
      <c r="W5848" s="13">
        <f>SUMIFS('Fielding Data'!G:G, 'Fielding Data'!$A:$A, $A5848)</f>
        <v>0</v>
      </c>
      <c r="X5848" s="13">
        <f>SUMIFS('Fielding Data'!H:H, 'Fielding Data'!$A:$A, $A5848)</f>
        <v>0</v>
      </c>
    </row>
    <row r="5849" spans="1:24" x14ac:dyDescent="0.3">
      <c r="A5849" s="13" t="str">
        <f t="shared" si="183"/>
        <v>valvejo012014</v>
      </c>
      <c r="B5849" s="16" t="s">
        <v>404</v>
      </c>
      <c r="C5849" s="16">
        <v>2014</v>
      </c>
      <c r="D5849" s="16">
        <v>21</v>
      </c>
      <c r="E5849" s="16">
        <v>0</v>
      </c>
      <c r="F5849" s="16">
        <v>0</v>
      </c>
      <c r="G5849" s="16">
        <v>0</v>
      </c>
      <c r="H5849" s="16">
        <v>0</v>
      </c>
      <c r="I5849" s="16">
        <v>0</v>
      </c>
      <c r="J5849" s="16">
        <v>0</v>
      </c>
      <c r="K5849" s="16">
        <v>0</v>
      </c>
      <c r="L5849" s="16">
        <v>0</v>
      </c>
      <c r="M5849" s="16">
        <v>0</v>
      </c>
      <c r="N5849" s="16">
        <v>0</v>
      </c>
      <c r="O5849" s="16">
        <v>0</v>
      </c>
      <c r="P5849" s="13" t="str">
        <f t="shared" si="182"/>
        <v>P</v>
      </c>
      <c r="Q5849" s="13">
        <f>IFERROR(VLOOKUP($A5849, 'Fielding Data'!$A$1:$H$12056, 5, 0), 0)</f>
        <v>0</v>
      </c>
      <c r="R5849" s="13">
        <f>IFERROR(VLOOKUP($A5849, 'Fielding Data'!$A$1:$H$12056, 6, 0), 0)</f>
        <v>0</v>
      </c>
      <c r="S5849" s="13">
        <f>IFERROR(VLOOKUP($A5849, 'Fielding Data'!$A$1:$H$12056, 7, 0), 0)</f>
        <v>2</v>
      </c>
      <c r="T5849" s="13">
        <f>IFERROR(VLOOKUP($A5849, 'Fielding Data'!$A$1:$H$12056, 8, 0), 0)</f>
        <v>0</v>
      </c>
      <c r="U5849" s="13">
        <f>SUMIFS('Fielding Data'!E:E, 'Fielding Data'!$A:$A, $A5849)</f>
        <v>0</v>
      </c>
      <c r="V5849" s="13">
        <f>SUMIFS('Fielding Data'!F:F, 'Fielding Data'!$A:$A, $A5849)</f>
        <v>0</v>
      </c>
      <c r="W5849" s="13">
        <f>SUMIFS('Fielding Data'!G:G, 'Fielding Data'!$A:$A, $A5849)</f>
        <v>2</v>
      </c>
      <c r="X5849" s="13">
        <f>SUMIFS('Fielding Data'!H:H, 'Fielding Data'!$A:$A, $A5849)</f>
        <v>0</v>
      </c>
    </row>
    <row r="5850" spans="1:24" x14ac:dyDescent="0.3">
      <c r="A5850" s="13" t="str">
        <f t="shared" si="183"/>
        <v>vanslsc012014</v>
      </c>
      <c r="B5850" s="16" t="s">
        <v>1848</v>
      </c>
      <c r="C5850" s="16">
        <v>2014</v>
      </c>
      <c r="D5850" s="16">
        <v>98</v>
      </c>
      <c r="E5850" s="16">
        <v>212</v>
      </c>
      <c r="F5850" s="16">
        <v>32</v>
      </c>
      <c r="G5850" s="16">
        <v>63</v>
      </c>
      <c r="H5850" s="16">
        <v>13</v>
      </c>
      <c r="I5850" s="16">
        <v>1</v>
      </c>
      <c r="J5850" s="16">
        <v>11</v>
      </c>
      <c r="K5850" s="16">
        <v>29</v>
      </c>
      <c r="L5850" s="16">
        <v>4</v>
      </c>
      <c r="M5850" s="16">
        <v>2</v>
      </c>
      <c r="N5850" s="16">
        <v>28</v>
      </c>
      <c r="O5850" s="16">
        <v>71</v>
      </c>
      <c r="P5850" s="13" t="str">
        <f t="shared" si="182"/>
        <v>1B</v>
      </c>
      <c r="Q5850" s="13">
        <f>IFERROR(VLOOKUP($A5850, 'Fielding Data'!$A$1:$H$12056, 5, 0), 0)</f>
        <v>70</v>
      </c>
      <c r="R5850" s="13">
        <f>IFERROR(VLOOKUP($A5850, 'Fielding Data'!$A$1:$H$12056, 6, 0), 0)</f>
        <v>7</v>
      </c>
      <c r="S5850" s="13">
        <f>IFERROR(VLOOKUP($A5850, 'Fielding Data'!$A$1:$H$12056, 7, 0), 0)</f>
        <v>2</v>
      </c>
      <c r="T5850" s="13">
        <f>IFERROR(VLOOKUP($A5850, 'Fielding Data'!$A$1:$H$12056, 8, 0), 0)</f>
        <v>8</v>
      </c>
      <c r="U5850" s="13">
        <f>SUMIFS('Fielding Data'!E:E, 'Fielding Data'!$A:$A, $A5850)</f>
        <v>236</v>
      </c>
      <c r="V5850" s="13">
        <f>SUMIFS('Fielding Data'!F:F, 'Fielding Data'!$A:$A, $A5850)</f>
        <v>9</v>
      </c>
      <c r="W5850" s="13">
        <f>SUMIFS('Fielding Data'!G:G, 'Fielding Data'!$A:$A, $A5850)</f>
        <v>6</v>
      </c>
      <c r="X5850" s="13">
        <f>SUMIFS('Fielding Data'!H:H, 'Fielding Data'!$A:$A, $A5850)</f>
        <v>8</v>
      </c>
    </row>
    <row r="5851" spans="1:24" x14ac:dyDescent="0.3">
      <c r="A5851" s="13" t="str">
        <f t="shared" si="183"/>
        <v>vargaja012014</v>
      </c>
      <c r="B5851" s="16" t="s">
        <v>612</v>
      </c>
      <c r="C5851" s="16">
        <v>2014</v>
      </c>
      <c r="D5851" s="16">
        <v>30</v>
      </c>
      <c r="E5851" s="16">
        <v>0</v>
      </c>
      <c r="F5851" s="16">
        <v>0</v>
      </c>
      <c r="G5851" s="16">
        <v>0</v>
      </c>
      <c r="H5851" s="16">
        <v>0</v>
      </c>
      <c r="I5851" s="16">
        <v>0</v>
      </c>
      <c r="J5851" s="16">
        <v>0</v>
      </c>
      <c r="K5851" s="16">
        <v>0</v>
      </c>
      <c r="L5851" s="16">
        <v>0</v>
      </c>
      <c r="M5851" s="16">
        <v>0</v>
      </c>
      <c r="N5851" s="16">
        <v>0</v>
      </c>
      <c r="O5851" s="16">
        <v>0</v>
      </c>
      <c r="P5851" s="13" t="str">
        <f t="shared" si="182"/>
        <v>P</v>
      </c>
      <c r="Q5851" s="13">
        <f>IFERROR(VLOOKUP($A5851, 'Fielding Data'!$A$1:$H$12056, 5, 0), 0)</f>
        <v>7</v>
      </c>
      <c r="R5851" s="13">
        <f>IFERROR(VLOOKUP($A5851, 'Fielding Data'!$A$1:$H$12056, 6, 0), 0)</f>
        <v>22</v>
      </c>
      <c r="S5851" s="13">
        <f>IFERROR(VLOOKUP($A5851, 'Fielding Data'!$A$1:$H$12056, 7, 0), 0)</f>
        <v>2</v>
      </c>
      <c r="T5851" s="13">
        <f>IFERROR(VLOOKUP($A5851, 'Fielding Data'!$A$1:$H$12056, 8, 0), 0)</f>
        <v>3</v>
      </c>
      <c r="U5851" s="13">
        <f>SUMIFS('Fielding Data'!E:E, 'Fielding Data'!$A:$A, $A5851)</f>
        <v>7</v>
      </c>
      <c r="V5851" s="13">
        <f>SUMIFS('Fielding Data'!F:F, 'Fielding Data'!$A:$A, $A5851)</f>
        <v>22</v>
      </c>
      <c r="W5851" s="13">
        <f>SUMIFS('Fielding Data'!G:G, 'Fielding Data'!$A:$A, $A5851)</f>
        <v>2</v>
      </c>
      <c r="X5851" s="13">
        <f>SUMIFS('Fielding Data'!H:H, 'Fielding Data'!$A:$A, $A5851)</f>
        <v>3</v>
      </c>
    </row>
    <row r="5852" spans="1:24" x14ac:dyDescent="0.3">
      <c r="A5852" s="13" t="str">
        <f t="shared" si="183"/>
        <v>vargake012014</v>
      </c>
      <c r="B5852" s="16" t="s">
        <v>2312</v>
      </c>
      <c r="C5852" s="16">
        <v>2014</v>
      </c>
      <c r="D5852" s="16">
        <v>53</v>
      </c>
      <c r="E5852" s="16">
        <v>215</v>
      </c>
      <c r="F5852" s="16">
        <v>26</v>
      </c>
      <c r="G5852" s="16">
        <v>59</v>
      </c>
      <c r="H5852" s="16">
        <v>10</v>
      </c>
      <c r="I5852" s="16">
        <v>1</v>
      </c>
      <c r="J5852" s="16">
        <v>9</v>
      </c>
      <c r="K5852" s="16">
        <v>38</v>
      </c>
      <c r="L5852" s="16">
        <v>0</v>
      </c>
      <c r="M5852" s="16">
        <v>0</v>
      </c>
      <c r="N5852" s="16">
        <v>12</v>
      </c>
      <c r="O5852" s="16">
        <v>63</v>
      </c>
      <c r="P5852" s="13" t="str">
        <f t="shared" si="182"/>
        <v>1B</v>
      </c>
      <c r="Q5852" s="13">
        <f>IFERROR(VLOOKUP($A5852, 'Fielding Data'!$A$1:$H$12056, 5, 0), 0)</f>
        <v>88</v>
      </c>
      <c r="R5852" s="13">
        <f>IFERROR(VLOOKUP($A5852, 'Fielding Data'!$A$1:$H$12056, 6, 0), 0)</f>
        <v>9</v>
      </c>
      <c r="S5852" s="13">
        <f>IFERROR(VLOOKUP($A5852, 'Fielding Data'!$A$1:$H$12056, 7, 0), 0)</f>
        <v>3</v>
      </c>
      <c r="T5852" s="13">
        <f>IFERROR(VLOOKUP($A5852, 'Fielding Data'!$A$1:$H$12056, 8, 0), 0)</f>
        <v>3</v>
      </c>
      <c r="U5852" s="13">
        <f>SUMIFS('Fielding Data'!E:E, 'Fielding Data'!$A:$A, $A5852)</f>
        <v>88</v>
      </c>
      <c r="V5852" s="13">
        <f>SUMIFS('Fielding Data'!F:F, 'Fielding Data'!$A:$A, $A5852)</f>
        <v>9</v>
      </c>
      <c r="W5852" s="13">
        <f>SUMIFS('Fielding Data'!G:G, 'Fielding Data'!$A:$A, $A5852)</f>
        <v>3</v>
      </c>
      <c r="X5852" s="13">
        <f>SUMIFS('Fielding Data'!H:H, 'Fielding Data'!$A:$A, $A5852)</f>
        <v>3</v>
      </c>
    </row>
    <row r="5853" spans="1:24" x14ac:dyDescent="0.3">
      <c r="A5853" s="13" t="str">
        <f t="shared" si="183"/>
        <v>varvaan012014</v>
      </c>
      <c r="B5853" s="16" t="s">
        <v>1403</v>
      </c>
      <c r="C5853" s="16">
        <v>2014</v>
      </c>
      <c r="D5853" s="16">
        <v>61</v>
      </c>
      <c r="E5853" s="16">
        <v>0</v>
      </c>
      <c r="F5853" s="16">
        <v>0</v>
      </c>
      <c r="G5853" s="16">
        <v>0</v>
      </c>
      <c r="H5853" s="16">
        <v>0</v>
      </c>
      <c r="I5853" s="16">
        <v>0</v>
      </c>
      <c r="J5853" s="16">
        <v>0</v>
      </c>
      <c r="K5853" s="16">
        <v>0</v>
      </c>
      <c r="L5853" s="16">
        <v>0</v>
      </c>
      <c r="M5853" s="16">
        <v>0</v>
      </c>
      <c r="N5853" s="16">
        <v>0</v>
      </c>
      <c r="O5853" s="16">
        <v>0</v>
      </c>
      <c r="P5853" s="13" t="str">
        <f t="shared" si="182"/>
        <v>P</v>
      </c>
      <c r="Q5853" s="13">
        <f>IFERROR(VLOOKUP($A5853, 'Fielding Data'!$A$1:$H$12056, 5, 0), 0)</f>
        <v>1</v>
      </c>
      <c r="R5853" s="13">
        <f>IFERROR(VLOOKUP($A5853, 'Fielding Data'!$A$1:$H$12056, 6, 0), 0)</f>
        <v>4</v>
      </c>
      <c r="S5853" s="13">
        <f>IFERROR(VLOOKUP($A5853, 'Fielding Data'!$A$1:$H$12056, 7, 0), 0)</f>
        <v>0</v>
      </c>
      <c r="T5853" s="13">
        <f>IFERROR(VLOOKUP($A5853, 'Fielding Data'!$A$1:$H$12056, 8, 0), 0)</f>
        <v>0</v>
      </c>
      <c r="U5853" s="13">
        <f>SUMIFS('Fielding Data'!E:E, 'Fielding Data'!$A:$A, $A5853)</f>
        <v>1</v>
      </c>
      <c r="V5853" s="13">
        <f>SUMIFS('Fielding Data'!F:F, 'Fielding Data'!$A:$A, $A5853)</f>
        <v>4</v>
      </c>
      <c r="W5853" s="13">
        <f>SUMIFS('Fielding Data'!G:G, 'Fielding Data'!$A:$A, $A5853)</f>
        <v>0</v>
      </c>
      <c r="X5853" s="13">
        <f>SUMIFS('Fielding Data'!H:H, 'Fielding Data'!$A:$A, $A5853)</f>
        <v>0</v>
      </c>
    </row>
    <row r="5854" spans="1:24" x14ac:dyDescent="0.3">
      <c r="A5854" s="13" t="str">
        <f t="shared" si="183"/>
        <v>vazquch012014</v>
      </c>
      <c r="B5854" s="16" t="s">
        <v>2313</v>
      </c>
      <c r="C5854" s="16">
        <v>2014</v>
      </c>
      <c r="D5854" s="16">
        <v>55</v>
      </c>
      <c r="E5854" s="16">
        <v>175</v>
      </c>
      <c r="F5854" s="16">
        <v>15</v>
      </c>
      <c r="G5854" s="16">
        <v>42</v>
      </c>
      <c r="H5854" s="16">
        <v>9</v>
      </c>
      <c r="I5854" s="16">
        <v>0</v>
      </c>
      <c r="J5854" s="16">
        <v>1</v>
      </c>
      <c r="K5854" s="16">
        <v>20</v>
      </c>
      <c r="L5854" s="16">
        <v>0</v>
      </c>
      <c r="M5854" s="16">
        <v>0</v>
      </c>
      <c r="N5854" s="16">
        <v>19</v>
      </c>
      <c r="O5854" s="16">
        <v>33</v>
      </c>
      <c r="P5854" s="13" t="str">
        <f t="shared" si="182"/>
        <v>C</v>
      </c>
      <c r="Q5854" s="13">
        <f>IFERROR(VLOOKUP($A5854, 'Fielding Data'!$A$1:$H$12056, 5, 0), 0)</f>
        <v>338</v>
      </c>
      <c r="R5854" s="13">
        <f>IFERROR(VLOOKUP($A5854, 'Fielding Data'!$A$1:$H$12056, 6, 0), 0)</f>
        <v>32</v>
      </c>
      <c r="S5854" s="13">
        <f>IFERROR(VLOOKUP($A5854, 'Fielding Data'!$A$1:$H$12056, 7, 0), 0)</f>
        <v>5</v>
      </c>
      <c r="T5854" s="13">
        <f>IFERROR(VLOOKUP($A5854, 'Fielding Data'!$A$1:$H$12056, 8, 0), 0)</f>
        <v>4</v>
      </c>
      <c r="U5854" s="13">
        <f>SUMIFS('Fielding Data'!E:E, 'Fielding Data'!$A:$A, $A5854)</f>
        <v>338</v>
      </c>
      <c r="V5854" s="13">
        <f>SUMIFS('Fielding Data'!F:F, 'Fielding Data'!$A:$A, $A5854)</f>
        <v>32</v>
      </c>
      <c r="W5854" s="13">
        <f>SUMIFS('Fielding Data'!G:G, 'Fielding Data'!$A:$A, $A5854)</f>
        <v>5</v>
      </c>
      <c r="X5854" s="13">
        <f>SUMIFS('Fielding Data'!H:H, 'Fielding Data'!$A:$A, $A5854)</f>
        <v>4</v>
      </c>
    </row>
    <row r="5855" spans="1:24" x14ac:dyDescent="0.3">
      <c r="A5855" s="13" t="str">
        <f t="shared" si="183"/>
        <v>vealdo012014</v>
      </c>
      <c r="B5855" s="16" t="s">
        <v>1203</v>
      </c>
      <c r="C5855" s="16">
        <v>2014</v>
      </c>
      <c r="D5855" s="16">
        <v>7</v>
      </c>
      <c r="E5855" s="16">
        <v>0</v>
      </c>
      <c r="F5855" s="16">
        <v>0</v>
      </c>
      <c r="G5855" s="16">
        <v>0</v>
      </c>
      <c r="H5855" s="16">
        <v>0</v>
      </c>
      <c r="I5855" s="16">
        <v>0</v>
      </c>
      <c r="J5855" s="16">
        <v>0</v>
      </c>
      <c r="K5855" s="16">
        <v>0</v>
      </c>
      <c r="L5855" s="16">
        <v>0</v>
      </c>
      <c r="M5855" s="16">
        <v>0</v>
      </c>
      <c r="N5855" s="16">
        <v>0</v>
      </c>
      <c r="O5855" s="16">
        <v>0</v>
      </c>
      <c r="P5855" s="13" t="str">
        <f t="shared" si="182"/>
        <v>P</v>
      </c>
      <c r="Q5855" s="13">
        <f>IFERROR(VLOOKUP($A5855, 'Fielding Data'!$A$1:$H$12056, 5, 0), 0)</f>
        <v>0</v>
      </c>
      <c r="R5855" s="13">
        <f>IFERROR(VLOOKUP($A5855, 'Fielding Data'!$A$1:$H$12056, 6, 0), 0)</f>
        <v>0</v>
      </c>
      <c r="S5855" s="13">
        <f>IFERROR(VLOOKUP($A5855, 'Fielding Data'!$A$1:$H$12056, 7, 0), 0)</f>
        <v>0</v>
      </c>
      <c r="T5855" s="13">
        <f>IFERROR(VLOOKUP($A5855, 'Fielding Data'!$A$1:$H$12056, 8, 0), 0)</f>
        <v>0</v>
      </c>
      <c r="U5855" s="13">
        <f>SUMIFS('Fielding Data'!E:E, 'Fielding Data'!$A:$A, $A5855)</f>
        <v>0</v>
      </c>
      <c r="V5855" s="13">
        <f>SUMIFS('Fielding Data'!F:F, 'Fielding Data'!$A:$A, $A5855)</f>
        <v>0</v>
      </c>
      <c r="W5855" s="13">
        <f>SUMIFS('Fielding Data'!G:G, 'Fielding Data'!$A:$A, $A5855)</f>
        <v>0</v>
      </c>
      <c r="X5855" s="13">
        <f>SUMIFS('Fielding Data'!H:H, 'Fielding Data'!$A:$A, $A5855)</f>
        <v>0</v>
      </c>
    </row>
    <row r="5856" spans="1:24" x14ac:dyDescent="0.3">
      <c r="A5856" s="13" t="str">
        <f t="shared" si="183"/>
        <v>venabwi012014</v>
      </c>
      <c r="B5856" s="16" t="s">
        <v>1028</v>
      </c>
      <c r="C5856" s="16">
        <v>2014</v>
      </c>
      <c r="D5856" s="16">
        <v>146</v>
      </c>
      <c r="E5856" s="16">
        <v>406</v>
      </c>
      <c r="F5856" s="16">
        <v>47</v>
      </c>
      <c r="G5856" s="16">
        <v>91</v>
      </c>
      <c r="H5856" s="16">
        <v>13</v>
      </c>
      <c r="I5856" s="16">
        <v>2</v>
      </c>
      <c r="J5856" s="16">
        <v>8</v>
      </c>
      <c r="K5856" s="16">
        <v>33</v>
      </c>
      <c r="L5856" s="16">
        <v>11</v>
      </c>
      <c r="M5856" s="16">
        <v>6</v>
      </c>
      <c r="N5856" s="16">
        <v>33</v>
      </c>
      <c r="O5856" s="16">
        <v>107</v>
      </c>
      <c r="P5856" s="13" t="str">
        <f t="shared" si="182"/>
        <v>CF</v>
      </c>
      <c r="Q5856" s="13">
        <f>IFERROR(VLOOKUP($A5856, 'Fielding Data'!$A$1:$H$12056, 5, 0), 0)</f>
        <v>146</v>
      </c>
      <c r="R5856" s="13">
        <f>IFERROR(VLOOKUP($A5856, 'Fielding Data'!$A$1:$H$12056, 6, 0), 0)</f>
        <v>2</v>
      </c>
      <c r="S5856" s="13">
        <f>IFERROR(VLOOKUP($A5856, 'Fielding Data'!$A$1:$H$12056, 7, 0), 0)</f>
        <v>0</v>
      </c>
      <c r="T5856" s="13">
        <f>IFERROR(VLOOKUP($A5856, 'Fielding Data'!$A$1:$H$12056, 8, 0), 0)</f>
        <v>0</v>
      </c>
      <c r="U5856" s="13">
        <f>SUMIFS('Fielding Data'!E:E, 'Fielding Data'!$A:$A, $A5856)</f>
        <v>508</v>
      </c>
      <c r="V5856" s="13">
        <f>SUMIFS('Fielding Data'!F:F, 'Fielding Data'!$A:$A, $A5856)</f>
        <v>6</v>
      </c>
      <c r="W5856" s="13">
        <f>SUMIFS('Fielding Data'!G:G, 'Fielding Data'!$A:$A, $A5856)</f>
        <v>0</v>
      </c>
      <c r="X5856" s="13">
        <f>SUMIFS('Fielding Data'!H:H, 'Fielding Data'!$A:$A, $A5856)</f>
        <v>0</v>
      </c>
    </row>
    <row r="5857" spans="1:24" x14ac:dyDescent="0.3">
      <c r="A5857" s="13" t="str">
        <f t="shared" si="183"/>
        <v>ventuyo012014</v>
      </c>
      <c r="B5857" s="16" t="s">
        <v>2071</v>
      </c>
      <c r="C5857" s="16">
        <v>2014</v>
      </c>
      <c r="D5857" s="16">
        <v>31</v>
      </c>
      <c r="E5857" s="16">
        <v>4</v>
      </c>
      <c r="F5857" s="16">
        <v>1</v>
      </c>
      <c r="G5857" s="16">
        <v>1</v>
      </c>
      <c r="H5857" s="16">
        <v>0</v>
      </c>
      <c r="I5857" s="16">
        <v>0</v>
      </c>
      <c r="J5857" s="16">
        <v>0</v>
      </c>
      <c r="K5857" s="16">
        <v>0</v>
      </c>
      <c r="L5857" s="16">
        <v>0</v>
      </c>
      <c r="M5857" s="16">
        <v>0</v>
      </c>
      <c r="N5857" s="16">
        <v>0</v>
      </c>
      <c r="O5857" s="16">
        <v>3</v>
      </c>
      <c r="P5857" s="13" t="str">
        <f t="shared" si="182"/>
        <v>P</v>
      </c>
      <c r="Q5857" s="13">
        <f>IFERROR(VLOOKUP($A5857, 'Fielding Data'!$A$1:$H$12056, 5, 0), 0)</f>
        <v>26</v>
      </c>
      <c r="R5857" s="13">
        <f>IFERROR(VLOOKUP($A5857, 'Fielding Data'!$A$1:$H$12056, 6, 0), 0)</f>
        <v>20</v>
      </c>
      <c r="S5857" s="13">
        <f>IFERROR(VLOOKUP($A5857, 'Fielding Data'!$A$1:$H$12056, 7, 0), 0)</f>
        <v>2</v>
      </c>
      <c r="T5857" s="13">
        <f>IFERROR(VLOOKUP($A5857, 'Fielding Data'!$A$1:$H$12056, 8, 0), 0)</f>
        <v>0</v>
      </c>
      <c r="U5857" s="13">
        <f>SUMIFS('Fielding Data'!E:E, 'Fielding Data'!$A:$A, $A5857)</f>
        <v>26</v>
      </c>
      <c r="V5857" s="13">
        <f>SUMIFS('Fielding Data'!F:F, 'Fielding Data'!$A:$A, $A5857)</f>
        <v>20</v>
      </c>
      <c r="W5857" s="13">
        <f>SUMIFS('Fielding Data'!G:G, 'Fielding Data'!$A:$A, $A5857)</f>
        <v>2</v>
      </c>
      <c r="X5857" s="13">
        <f>SUMIFS('Fielding Data'!H:H, 'Fielding Data'!$A:$A, $A5857)</f>
        <v>0</v>
      </c>
    </row>
    <row r="5858" spans="1:24" x14ac:dyDescent="0.3">
      <c r="A5858" s="13" t="str">
        <f t="shared" si="183"/>
        <v>verhadr012014</v>
      </c>
      <c r="B5858" s="16" t="s">
        <v>2314</v>
      </c>
      <c r="C5858" s="16">
        <v>2014</v>
      </c>
      <c r="D5858" s="16">
        <v>1</v>
      </c>
      <c r="E5858" s="16">
        <v>0</v>
      </c>
      <c r="F5858" s="16">
        <v>0</v>
      </c>
      <c r="G5858" s="16">
        <v>0</v>
      </c>
      <c r="H5858" s="16">
        <v>0</v>
      </c>
      <c r="I5858" s="16">
        <v>0</v>
      </c>
      <c r="J5858" s="16">
        <v>0</v>
      </c>
      <c r="K5858" s="16">
        <v>0</v>
      </c>
      <c r="L5858" s="16">
        <v>0</v>
      </c>
      <c r="M5858" s="16">
        <v>0</v>
      </c>
      <c r="N5858" s="16">
        <v>0</v>
      </c>
      <c r="O5858" s="16">
        <v>0</v>
      </c>
      <c r="P5858" s="13" t="str">
        <f t="shared" si="182"/>
        <v>P</v>
      </c>
      <c r="Q5858" s="13">
        <f>IFERROR(VLOOKUP($A5858, 'Fielding Data'!$A$1:$H$12056, 5, 0), 0)</f>
        <v>0</v>
      </c>
      <c r="R5858" s="13">
        <f>IFERROR(VLOOKUP($A5858, 'Fielding Data'!$A$1:$H$12056, 6, 0), 0)</f>
        <v>0</v>
      </c>
      <c r="S5858" s="13">
        <f>IFERROR(VLOOKUP($A5858, 'Fielding Data'!$A$1:$H$12056, 7, 0), 0)</f>
        <v>0</v>
      </c>
      <c r="T5858" s="13">
        <f>IFERROR(VLOOKUP($A5858, 'Fielding Data'!$A$1:$H$12056, 8, 0), 0)</f>
        <v>0</v>
      </c>
      <c r="U5858" s="13">
        <f>SUMIFS('Fielding Data'!E:E, 'Fielding Data'!$A:$A, $A5858)</f>
        <v>0</v>
      </c>
      <c r="V5858" s="13">
        <f>SUMIFS('Fielding Data'!F:F, 'Fielding Data'!$A:$A, $A5858)</f>
        <v>0</v>
      </c>
      <c r="W5858" s="13">
        <f>SUMIFS('Fielding Data'!G:G, 'Fielding Data'!$A:$A, $A5858)</f>
        <v>0</v>
      </c>
      <c r="X5858" s="13">
        <f>SUMIFS('Fielding Data'!H:H, 'Fielding Data'!$A:$A, $A5858)</f>
        <v>0</v>
      </c>
    </row>
    <row r="5859" spans="1:24" x14ac:dyDescent="0.3">
      <c r="A5859" s="13" t="str">
        <f t="shared" si="183"/>
        <v>verlaju012014</v>
      </c>
      <c r="B5859" s="16" t="s">
        <v>613</v>
      </c>
      <c r="C5859" s="16">
        <v>2014</v>
      </c>
      <c r="D5859" s="16">
        <v>32</v>
      </c>
      <c r="E5859" s="16">
        <v>6</v>
      </c>
      <c r="F5859" s="16">
        <v>1</v>
      </c>
      <c r="G5859" s="16">
        <v>2</v>
      </c>
      <c r="H5859" s="16">
        <v>0</v>
      </c>
      <c r="I5859" s="16">
        <v>0</v>
      </c>
      <c r="J5859" s="16">
        <v>0</v>
      </c>
      <c r="K5859" s="16">
        <v>0</v>
      </c>
      <c r="L5859" s="16">
        <v>0</v>
      </c>
      <c r="M5859" s="16">
        <v>0</v>
      </c>
      <c r="N5859" s="16">
        <v>0</v>
      </c>
      <c r="O5859" s="16">
        <v>0</v>
      </c>
      <c r="P5859" s="13" t="str">
        <f t="shared" si="182"/>
        <v>P</v>
      </c>
      <c r="Q5859" s="13">
        <f>IFERROR(VLOOKUP($A5859, 'Fielding Data'!$A$1:$H$12056, 5, 0), 0)</f>
        <v>10</v>
      </c>
      <c r="R5859" s="13">
        <f>IFERROR(VLOOKUP($A5859, 'Fielding Data'!$A$1:$H$12056, 6, 0), 0)</f>
        <v>23</v>
      </c>
      <c r="S5859" s="13">
        <f>IFERROR(VLOOKUP($A5859, 'Fielding Data'!$A$1:$H$12056, 7, 0), 0)</f>
        <v>6</v>
      </c>
      <c r="T5859" s="13">
        <f>IFERROR(VLOOKUP($A5859, 'Fielding Data'!$A$1:$H$12056, 8, 0), 0)</f>
        <v>2</v>
      </c>
      <c r="U5859" s="13">
        <f>SUMIFS('Fielding Data'!E:E, 'Fielding Data'!$A:$A, $A5859)</f>
        <v>10</v>
      </c>
      <c r="V5859" s="13">
        <f>SUMIFS('Fielding Data'!F:F, 'Fielding Data'!$A:$A, $A5859)</f>
        <v>23</v>
      </c>
      <c r="W5859" s="13">
        <f>SUMIFS('Fielding Data'!G:G, 'Fielding Data'!$A:$A, $A5859)</f>
        <v>6</v>
      </c>
      <c r="X5859" s="13">
        <f>SUMIFS('Fielding Data'!H:H, 'Fielding Data'!$A:$A, $A5859)</f>
        <v>2</v>
      </c>
    </row>
    <row r="5860" spans="1:24" x14ac:dyDescent="0.3">
      <c r="A5860" s="13" t="str">
        <f t="shared" si="183"/>
        <v>vicieda012014</v>
      </c>
      <c r="B5860" s="16" t="s">
        <v>1405</v>
      </c>
      <c r="C5860" s="16">
        <v>2014</v>
      </c>
      <c r="D5860" s="16">
        <v>145</v>
      </c>
      <c r="E5860" s="16">
        <v>523</v>
      </c>
      <c r="F5860" s="16">
        <v>65</v>
      </c>
      <c r="G5860" s="16">
        <v>121</v>
      </c>
      <c r="H5860" s="16">
        <v>22</v>
      </c>
      <c r="I5860" s="16">
        <v>3</v>
      </c>
      <c r="J5860" s="16">
        <v>21</v>
      </c>
      <c r="K5860" s="16">
        <v>58</v>
      </c>
      <c r="L5860" s="16">
        <v>0</v>
      </c>
      <c r="M5860" s="16">
        <v>1</v>
      </c>
      <c r="N5860" s="16">
        <v>32</v>
      </c>
      <c r="O5860" s="16">
        <v>122</v>
      </c>
      <c r="P5860" s="13" t="str">
        <f t="shared" si="182"/>
        <v>1B</v>
      </c>
      <c r="Q5860" s="13">
        <f>IFERROR(VLOOKUP($A5860, 'Fielding Data'!$A$1:$H$12056, 5, 0), 0)</f>
        <v>25</v>
      </c>
      <c r="R5860" s="13">
        <f>IFERROR(VLOOKUP($A5860, 'Fielding Data'!$A$1:$H$12056, 6, 0), 0)</f>
        <v>0</v>
      </c>
      <c r="S5860" s="13">
        <f>IFERROR(VLOOKUP($A5860, 'Fielding Data'!$A$1:$H$12056, 7, 0), 0)</f>
        <v>0</v>
      </c>
      <c r="T5860" s="13">
        <f>IFERROR(VLOOKUP($A5860, 'Fielding Data'!$A$1:$H$12056, 8, 0), 0)</f>
        <v>1</v>
      </c>
      <c r="U5860" s="13">
        <f>SUMIFS('Fielding Data'!E:E, 'Fielding Data'!$A:$A, $A5860)</f>
        <v>455</v>
      </c>
      <c r="V5860" s="13">
        <f>SUMIFS('Fielding Data'!F:F, 'Fielding Data'!$A:$A, $A5860)</f>
        <v>10</v>
      </c>
      <c r="W5860" s="13">
        <f>SUMIFS('Fielding Data'!G:G, 'Fielding Data'!$A:$A, $A5860)</f>
        <v>16</v>
      </c>
      <c r="X5860" s="13">
        <f>SUMIFS('Fielding Data'!H:H, 'Fielding Data'!$A:$A, $A5860)</f>
        <v>1</v>
      </c>
    </row>
    <row r="5861" spans="1:24" x14ac:dyDescent="0.3">
      <c r="A5861" s="13" t="str">
        <f t="shared" si="183"/>
        <v>victosh012014</v>
      </c>
      <c r="B5861" s="16" t="s">
        <v>406</v>
      </c>
      <c r="C5861" s="16">
        <v>2014</v>
      </c>
      <c r="D5861" s="16">
        <v>30</v>
      </c>
      <c r="E5861" s="16">
        <v>123</v>
      </c>
      <c r="F5861" s="16">
        <v>14</v>
      </c>
      <c r="G5861" s="16">
        <v>33</v>
      </c>
      <c r="H5861" s="16">
        <v>6</v>
      </c>
      <c r="I5861" s="16">
        <v>1</v>
      </c>
      <c r="J5861" s="16">
        <v>2</v>
      </c>
      <c r="K5861" s="16">
        <v>12</v>
      </c>
      <c r="L5861" s="16">
        <v>2</v>
      </c>
      <c r="M5861" s="16">
        <v>0</v>
      </c>
      <c r="N5861" s="16">
        <v>6</v>
      </c>
      <c r="O5861" s="16">
        <v>21</v>
      </c>
      <c r="P5861" s="13" t="str">
        <f t="shared" si="182"/>
        <v>OF</v>
      </c>
      <c r="Q5861" s="13">
        <f>IFERROR(VLOOKUP($A5861, 'Fielding Data'!$A$1:$H$12056, 5, 0), 0)</f>
        <v>56</v>
      </c>
      <c r="R5861" s="13">
        <f>IFERROR(VLOOKUP($A5861, 'Fielding Data'!$A$1:$H$12056, 6, 0), 0)</f>
        <v>1</v>
      </c>
      <c r="S5861" s="13">
        <f>IFERROR(VLOOKUP($A5861, 'Fielding Data'!$A$1:$H$12056, 7, 0), 0)</f>
        <v>0</v>
      </c>
      <c r="T5861" s="13">
        <f>IFERROR(VLOOKUP($A5861, 'Fielding Data'!$A$1:$H$12056, 8, 0), 0)</f>
        <v>0</v>
      </c>
      <c r="U5861" s="13">
        <f>SUMIFS('Fielding Data'!E:E, 'Fielding Data'!$A:$A, $A5861)</f>
        <v>112</v>
      </c>
      <c r="V5861" s="13">
        <f>SUMIFS('Fielding Data'!F:F, 'Fielding Data'!$A:$A, $A5861)</f>
        <v>2</v>
      </c>
      <c r="W5861" s="13">
        <f>SUMIFS('Fielding Data'!G:G, 'Fielding Data'!$A:$A, $A5861)</f>
        <v>0</v>
      </c>
      <c r="X5861" s="13">
        <f>SUMIFS('Fielding Data'!H:H, 'Fielding Data'!$A:$A, $A5861)</f>
        <v>0</v>
      </c>
    </row>
    <row r="5862" spans="1:24" x14ac:dyDescent="0.3">
      <c r="A5862" s="13" t="str">
        <f t="shared" si="183"/>
        <v>villaca012014</v>
      </c>
      <c r="B5862" s="16" t="s">
        <v>738</v>
      </c>
      <c r="C5862" s="16">
        <v>2014</v>
      </c>
      <c r="D5862" s="16">
        <v>42</v>
      </c>
      <c r="E5862" s="16">
        <v>10</v>
      </c>
      <c r="F5862" s="16">
        <v>0</v>
      </c>
      <c r="G5862" s="16">
        <v>0</v>
      </c>
      <c r="H5862" s="16">
        <v>0</v>
      </c>
      <c r="I5862" s="16">
        <v>0</v>
      </c>
      <c r="J5862" s="16">
        <v>0</v>
      </c>
      <c r="K5862" s="16">
        <v>0</v>
      </c>
      <c r="L5862" s="16">
        <v>0</v>
      </c>
      <c r="M5862" s="16">
        <v>0</v>
      </c>
      <c r="N5862" s="16">
        <v>0</v>
      </c>
      <c r="O5862" s="16">
        <v>6</v>
      </c>
      <c r="P5862" s="13" t="str">
        <f t="shared" si="182"/>
        <v>P</v>
      </c>
      <c r="Q5862" s="13">
        <f>IFERROR(VLOOKUP($A5862, 'Fielding Data'!$A$1:$H$12056, 5, 0), 0)</f>
        <v>3</v>
      </c>
      <c r="R5862" s="13">
        <f>IFERROR(VLOOKUP($A5862, 'Fielding Data'!$A$1:$H$12056, 6, 0), 0)</f>
        <v>12</v>
      </c>
      <c r="S5862" s="13">
        <f>IFERROR(VLOOKUP($A5862, 'Fielding Data'!$A$1:$H$12056, 7, 0), 0)</f>
        <v>0</v>
      </c>
      <c r="T5862" s="13">
        <f>IFERROR(VLOOKUP($A5862, 'Fielding Data'!$A$1:$H$12056, 8, 0), 0)</f>
        <v>0</v>
      </c>
      <c r="U5862" s="13">
        <f>SUMIFS('Fielding Data'!E:E, 'Fielding Data'!$A:$A, $A5862)</f>
        <v>3</v>
      </c>
      <c r="V5862" s="13">
        <f>SUMIFS('Fielding Data'!F:F, 'Fielding Data'!$A:$A, $A5862)</f>
        <v>12</v>
      </c>
      <c r="W5862" s="13">
        <f>SUMIFS('Fielding Data'!G:G, 'Fielding Data'!$A:$A, $A5862)</f>
        <v>0</v>
      </c>
      <c r="X5862" s="13">
        <f>SUMIFS('Fielding Data'!H:H, 'Fielding Data'!$A:$A, $A5862)</f>
        <v>0</v>
      </c>
    </row>
    <row r="5863" spans="1:24" x14ac:dyDescent="0.3">
      <c r="A5863" s="13" t="str">
        <f t="shared" si="183"/>
        <v>villajo012014</v>
      </c>
      <c r="B5863" s="16" t="s">
        <v>2072</v>
      </c>
      <c r="C5863" s="16">
        <v>2014</v>
      </c>
      <c r="D5863" s="16">
        <v>87</v>
      </c>
      <c r="E5863" s="16">
        <v>263</v>
      </c>
      <c r="F5863" s="16">
        <v>31</v>
      </c>
      <c r="G5863" s="16">
        <v>55</v>
      </c>
      <c r="H5863" s="16">
        <v>13</v>
      </c>
      <c r="I5863" s="16">
        <v>2</v>
      </c>
      <c r="J5863" s="16">
        <v>7</v>
      </c>
      <c r="K5863" s="16">
        <v>27</v>
      </c>
      <c r="L5863" s="16">
        <v>17</v>
      </c>
      <c r="M5863" s="16">
        <v>4</v>
      </c>
      <c r="N5863" s="16">
        <v>19</v>
      </c>
      <c r="O5863" s="16">
        <v>80</v>
      </c>
      <c r="P5863" s="13" t="str">
        <f t="shared" si="182"/>
        <v>SS</v>
      </c>
      <c r="Q5863" s="13">
        <f>IFERROR(VLOOKUP($A5863, 'Fielding Data'!$A$1:$H$12056, 5, 0), 0)</f>
        <v>104</v>
      </c>
      <c r="R5863" s="13">
        <f>IFERROR(VLOOKUP($A5863, 'Fielding Data'!$A$1:$H$12056, 6, 0), 0)</f>
        <v>229</v>
      </c>
      <c r="S5863" s="13">
        <f>IFERROR(VLOOKUP($A5863, 'Fielding Data'!$A$1:$H$12056, 7, 0), 0)</f>
        <v>18</v>
      </c>
      <c r="T5863" s="13">
        <f>IFERROR(VLOOKUP($A5863, 'Fielding Data'!$A$1:$H$12056, 8, 0), 0)</f>
        <v>45</v>
      </c>
      <c r="U5863" s="13">
        <f>SUMIFS('Fielding Data'!E:E, 'Fielding Data'!$A:$A, $A5863)</f>
        <v>104</v>
      </c>
      <c r="V5863" s="13">
        <f>SUMIFS('Fielding Data'!F:F, 'Fielding Data'!$A:$A, $A5863)</f>
        <v>229</v>
      </c>
      <c r="W5863" s="13">
        <f>SUMIFS('Fielding Data'!G:G, 'Fielding Data'!$A:$A, $A5863)</f>
        <v>18</v>
      </c>
      <c r="X5863" s="13">
        <f>SUMIFS('Fielding Data'!H:H, 'Fielding Data'!$A:$A, $A5863)</f>
        <v>45</v>
      </c>
    </row>
    <row r="5864" spans="1:24" x14ac:dyDescent="0.3">
      <c r="A5864" s="13" t="str">
        <f t="shared" si="183"/>
        <v>villape012014</v>
      </c>
      <c r="B5864" s="16" t="s">
        <v>1850</v>
      </c>
      <c r="C5864" s="16">
        <v>2014</v>
      </c>
      <c r="D5864" s="16">
        <v>12</v>
      </c>
      <c r="E5864" s="16">
        <v>2</v>
      </c>
      <c r="F5864" s="16">
        <v>0</v>
      </c>
      <c r="G5864" s="16">
        <v>1</v>
      </c>
      <c r="H5864" s="16">
        <v>0</v>
      </c>
      <c r="I5864" s="16">
        <v>0</v>
      </c>
      <c r="J5864" s="16">
        <v>0</v>
      </c>
      <c r="K5864" s="16">
        <v>0</v>
      </c>
      <c r="L5864" s="16">
        <v>0</v>
      </c>
      <c r="M5864" s="16">
        <v>0</v>
      </c>
      <c r="N5864" s="16">
        <v>0</v>
      </c>
      <c r="O5864" s="16">
        <v>1</v>
      </c>
      <c r="P5864" s="13" t="str">
        <f t="shared" si="182"/>
        <v>P</v>
      </c>
      <c r="Q5864" s="13">
        <f>IFERROR(VLOOKUP($A5864, 'Fielding Data'!$A$1:$H$12056, 5, 0), 0)</f>
        <v>0</v>
      </c>
      <c r="R5864" s="13">
        <f>IFERROR(VLOOKUP($A5864, 'Fielding Data'!$A$1:$H$12056, 6, 0), 0)</f>
        <v>0</v>
      </c>
      <c r="S5864" s="13">
        <f>IFERROR(VLOOKUP($A5864, 'Fielding Data'!$A$1:$H$12056, 7, 0), 0)</f>
        <v>0</v>
      </c>
      <c r="T5864" s="13">
        <f>IFERROR(VLOOKUP($A5864, 'Fielding Data'!$A$1:$H$12056, 8, 0), 0)</f>
        <v>0</v>
      </c>
      <c r="U5864" s="13">
        <f>SUMIFS('Fielding Data'!E:E, 'Fielding Data'!$A:$A, $A5864)</f>
        <v>0</v>
      </c>
      <c r="V5864" s="13">
        <f>SUMIFS('Fielding Data'!F:F, 'Fielding Data'!$A:$A, $A5864)</f>
        <v>0</v>
      </c>
      <c r="W5864" s="13">
        <f>SUMIFS('Fielding Data'!G:G, 'Fielding Data'!$A:$A, $A5864)</f>
        <v>0</v>
      </c>
      <c r="X5864" s="13">
        <f>SUMIFS('Fielding Data'!H:H, 'Fielding Data'!$A:$A, $A5864)</f>
        <v>0</v>
      </c>
    </row>
    <row r="5865" spans="1:24" x14ac:dyDescent="0.3">
      <c r="A5865" s="13" t="str">
        <f t="shared" si="183"/>
        <v>vinceni012014</v>
      </c>
      <c r="B5865" s="16" t="s">
        <v>1851</v>
      </c>
      <c r="C5865" s="16">
        <v>2014</v>
      </c>
      <c r="D5865" s="16">
        <v>63</v>
      </c>
      <c r="E5865" s="16">
        <v>1</v>
      </c>
      <c r="F5865" s="16">
        <v>0</v>
      </c>
      <c r="G5865" s="16">
        <v>0</v>
      </c>
      <c r="H5865" s="16">
        <v>0</v>
      </c>
      <c r="I5865" s="16">
        <v>0</v>
      </c>
      <c r="J5865" s="16">
        <v>0</v>
      </c>
      <c r="K5865" s="16">
        <v>0</v>
      </c>
      <c r="L5865" s="16">
        <v>0</v>
      </c>
      <c r="M5865" s="16">
        <v>0</v>
      </c>
      <c r="N5865" s="16">
        <v>0</v>
      </c>
      <c r="O5865" s="16">
        <v>1</v>
      </c>
      <c r="P5865" s="13" t="str">
        <f t="shared" si="182"/>
        <v>P</v>
      </c>
      <c r="Q5865" s="13">
        <f>IFERROR(VLOOKUP($A5865, 'Fielding Data'!$A$1:$H$12056, 5, 0), 0)</f>
        <v>2</v>
      </c>
      <c r="R5865" s="13">
        <f>IFERROR(VLOOKUP($A5865, 'Fielding Data'!$A$1:$H$12056, 6, 0), 0)</f>
        <v>9</v>
      </c>
      <c r="S5865" s="13">
        <f>IFERROR(VLOOKUP($A5865, 'Fielding Data'!$A$1:$H$12056, 7, 0), 0)</f>
        <v>1</v>
      </c>
      <c r="T5865" s="13">
        <f>IFERROR(VLOOKUP($A5865, 'Fielding Data'!$A$1:$H$12056, 8, 0), 0)</f>
        <v>1</v>
      </c>
      <c r="U5865" s="13">
        <f>SUMIFS('Fielding Data'!E:E, 'Fielding Data'!$A:$A, $A5865)</f>
        <v>2</v>
      </c>
      <c r="V5865" s="13">
        <f>SUMIFS('Fielding Data'!F:F, 'Fielding Data'!$A:$A, $A5865)</f>
        <v>9</v>
      </c>
      <c r="W5865" s="13">
        <f>SUMIFS('Fielding Data'!G:G, 'Fielding Data'!$A:$A, $A5865)</f>
        <v>1</v>
      </c>
      <c r="X5865" s="13">
        <f>SUMIFS('Fielding Data'!H:H, 'Fielding Data'!$A:$A, $A5865)</f>
        <v>1</v>
      </c>
    </row>
    <row r="5866" spans="1:24" x14ac:dyDescent="0.3">
      <c r="A5866" s="13" t="str">
        <f t="shared" si="183"/>
        <v>vizcaar012014</v>
      </c>
      <c r="B5866" s="16" t="s">
        <v>1643</v>
      </c>
      <c r="C5866" s="16">
        <v>2014</v>
      </c>
      <c r="D5866" s="16">
        <v>5</v>
      </c>
      <c r="E5866" s="16">
        <v>0</v>
      </c>
      <c r="F5866" s="16">
        <v>0</v>
      </c>
      <c r="G5866" s="16">
        <v>0</v>
      </c>
      <c r="H5866" s="16">
        <v>0</v>
      </c>
      <c r="I5866" s="16">
        <v>0</v>
      </c>
      <c r="J5866" s="16">
        <v>0</v>
      </c>
      <c r="K5866" s="16">
        <v>0</v>
      </c>
      <c r="L5866" s="16">
        <v>0</v>
      </c>
      <c r="M5866" s="16">
        <v>0</v>
      </c>
      <c r="N5866" s="16">
        <v>0</v>
      </c>
      <c r="O5866" s="16">
        <v>0</v>
      </c>
      <c r="P5866" s="13" t="str">
        <f t="shared" si="182"/>
        <v>P</v>
      </c>
      <c r="Q5866" s="13">
        <f>IFERROR(VLOOKUP($A5866, 'Fielding Data'!$A$1:$H$12056, 5, 0), 0)</f>
        <v>0</v>
      </c>
      <c r="R5866" s="13">
        <f>IFERROR(VLOOKUP($A5866, 'Fielding Data'!$A$1:$H$12056, 6, 0), 0)</f>
        <v>0</v>
      </c>
      <c r="S5866" s="13">
        <f>IFERROR(VLOOKUP($A5866, 'Fielding Data'!$A$1:$H$12056, 7, 0), 0)</f>
        <v>0</v>
      </c>
      <c r="T5866" s="13">
        <f>IFERROR(VLOOKUP($A5866, 'Fielding Data'!$A$1:$H$12056, 8, 0), 0)</f>
        <v>0</v>
      </c>
      <c r="U5866" s="13">
        <f>SUMIFS('Fielding Data'!E:E, 'Fielding Data'!$A:$A, $A5866)</f>
        <v>0</v>
      </c>
      <c r="V5866" s="13">
        <f>SUMIFS('Fielding Data'!F:F, 'Fielding Data'!$A:$A, $A5866)</f>
        <v>0</v>
      </c>
      <c r="W5866" s="13">
        <f>SUMIFS('Fielding Data'!G:G, 'Fielding Data'!$A:$A, $A5866)</f>
        <v>0</v>
      </c>
      <c r="X5866" s="13">
        <f>SUMIFS('Fielding Data'!H:H, 'Fielding Data'!$A:$A, $A5866)</f>
        <v>0</v>
      </c>
    </row>
    <row r="5867" spans="1:24" x14ac:dyDescent="0.3">
      <c r="A5867" s="13" t="str">
        <f t="shared" si="183"/>
        <v>vogelry012014</v>
      </c>
      <c r="B5867" s="16" t="s">
        <v>207</v>
      </c>
      <c r="C5867" s="16">
        <v>2014</v>
      </c>
      <c r="D5867" s="16">
        <v>32</v>
      </c>
      <c r="E5867" s="16">
        <v>61</v>
      </c>
      <c r="F5867" s="16">
        <v>3</v>
      </c>
      <c r="G5867" s="16">
        <v>7</v>
      </c>
      <c r="H5867" s="16">
        <v>2</v>
      </c>
      <c r="I5867" s="16">
        <v>0</v>
      </c>
      <c r="J5867" s="16">
        <v>0</v>
      </c>
      <c r="K5867" s="16">
        <v>2</v>
      </c>
      <c r="L5867" s="16">
        <v>0</v>
      </c>
      <c r="M5867" s="16">
        <v>0</v>
      </c>
      <c r="N5867" s="16">
        <v>2</v>
      </c>
      <c r="O5867" s="16">
        <v>20</v>
      </c>
      <c r="P5867" s="13" t="str">
        <f t="shared" si="182"/>
        <v>P</v>
      </c>
      <c r="Q5867" s="13">
        <f>IFERROR(VLOOKUP($A5867, 'Fielding Data'!$A$1:$H$12056, 5, 0), 0)</f>
        <v>11</v>
      </c>
      <c r="R5867" s="13">
        <f>IFERROR(VLOOKUP($A5867, 'Fielding Data'!$A$1:$H$12056, 6, 0), 0)</f>
        <v>19</v>
      </c>
      <c r="S5867" s="13">
        <f>IFERROR(VLOOKUP($A5867, 'Fielding Data'!$A$1:$H$12056, 7, 0), 0)</f>
        <v>2</v>
      </c>
      <c r="T5867" s="13">
        <f>IFERROR(VLOOKUP($A5867, 'Fielding Data'!$A$1:$H$12056, 8, 0), 0)</f>
        <v>1</v>
      </c>
      <c r="U5867" s="13">
        <f>SUMIFS('Fielding Data'!E:E, 'Fielding Data'!$A:$A, $A5867)</f>
        <v>11</v>
      </c>
      <c r="V5867" s="13">
        <f>SUMIFS('Fielding Data'!F:F, 'Fielding Data'!$A:$A, $A5867)</f>
        <v>19</v>
      </c>
      <c r="W5867" s="13">
        <f>SUMIFS('Fielding Data'!G:G, 'Fielding Data'!$A:$A, $A5867)</f>
        <v>2</v>
      </c>
      <c r="X5867" s="13">
        <f>SUMIFS('Fielding Data'!H:H, 'Fielding Data'!$A:$A, $A5867)</f>
        <v>1</v>
      </c>
    </row>
    <row r="5868" spans="1:24" x14ac:dyDescent="0.3">
      <c r="A5868" s="13" t="str">
        <f t="shared" si="183"/>
        <v>vogtst012014</v>
      </c>
      <c r="B5868" s="16" t="s">
        <v>1853</v>
      </c>
      <c r="C5868" s="16">
        <v>2014</v>
      </c>
      <c r="D5868" s="16">
        <v>84</v>
      </c>
      <c r="E5868" s="16">
        <v>269</v>
      </c>
      <c r="F5868" s="16">
        <v>26</v>
      </c>
      <c r="G5868" s="16">
        <v>75</v>
      </c>
      <c r="H5868" s="16">
        <v>10</v>
      </c>
      <c r="I5868" s="16">
        <v>2</v>
      </c>
      <c r="J5868" s="16">
        <v>9</v>
      </c>
      <c r="K5868" s="16">
        <v>35</v>
      </c>
      <c r="L5868" s="16">
        <v>1</v>
      </c>
      <c r="M5868" s="16">
        <v>0</v>
      </c>
      <c r="N5868" s="16">
        <v>16</v>
      </c>
      <c r="O5868" s="16">
        <v>39</v>
      </c>
      <c r="P5868" s="13" t="str">
        <f t="shared" si="182"/>
        <v>1B</v>
      </c>
      <c r="Q5868" s="13">
        <f>IFERROR(VLOOKUP($A5868, 'Fielding Data'!$A$1:$H$12056, 5, 0), 0)</f>
        <v>341</v>
      </c>
      <c r="R5868" s="13">
        <f>IFERROR(VLOOKUP($A5868, 'Fielding Data'!$A$1:$H$12056, 6, 0), 0)</f>
        <v>21</v>
      </c>
      <c r="S5868" s="13">
        <f>IFERROR(VLOOKUP($A5868, 'Fielding Data'!$A$1:$H$12056, 7, 0), 0)</f>
        <v>2</v>
      </c>
      <c r="T5868" s="13">
        <f>IFERROR(VLOOKUP($A5868, 'Fielding Data'!$A$1:$H$12056, 8, 0), 0)</f>
        <v>28</v>
      </c>
      <c r="U5868" s="13">
        <f>SUMIFS('Fielding Data'!E:E, 'Fielding Data'!$A:$A, $A5868)</f>
        <v>454</v>
      </c>
      <c r="V5868" s="13">
        <f>SUMIFS('Fielding Data'!F:F, 'Fielding Data'!$A:$A, $A5868)</f>
        <v>25</v>
      </c>
      <c r="W5868" s="13">
        <f>SUMIFS('Fielding Data'!G:G, 'Fielding Data'!$A:$A, $A5868)</f>
        <v>2</v>
      </c>
      <c r="X5868" s="13">
        <f>SUMIFS('Fielding Data'!H:H, 'Fielding Data'!$A:$A, $A5868)</f>
        <v>28</v>
      </c>
    </row>
    <row r="5869" spans="1:24" x14ac:dyDescent="0.3">
      <c r="A5869" s="13" t="str">
        <f t="shared" si="183"/>
        <v>volqued012014</v>
      </c>
      <c r="B5869" s="16" t="s">
        <v>614</v>
      </c>
      <c r="C5869" s="16">
        <v>2014</v>
      </c>
      <c r="D5869" s="16">
        <v>32</v>
      </c>
      <c r="E5869" s="16">
        <v>53</v>
      </c>
      <c r="F5869" s="16">
        <v>3</v>
      </c>
      <c r="G5869" s="16">
        <v>2</v>
      </c>
      <c r="H5869" s="16">
        <v>0</v>
      </c>
      <c r="I5869" s="16">
        <v>0</v>
      </c>
      <c r="J5869" s="16">
        <v>0</v>
      </c>
      <c r="K5869" s="16">
        <v>2</v>
      </c>
      <c r="L5869" s="16">
        <v>0</v>
      </c>
      <c r="M5869" s="16">
        <v>0</v>
      </c>
      <c r="N5869" s="16">
        <v>3</v>
      </c>
      <c r="O5869" s="16">
        <v>27</v>
      </c>
      <c r="P5869" s="13" t="str">
        <f t="shared" si="182"/>
        <v>P</v>
      </c>
      <c r="Q5869" s="13">
        <f>IFERROR(VLOOKUP($A5869, 'Fielding Data'!$A$1:$H$12056, 5, 0), 0)</f>
        <v>9</v>
      </c>
      <c r="R5869" s="13">
        <f>IFERROR(VLOOKUP($A5869, 'Fielding Data'!$A$1:$H$12056, 6, 0), 0)</f>
        <v>25</v>
      </c>
      <c r="S5869" s="13">
        <f>IFERROR(VLOOKUP($A5869, 'Fielding Data'!$A$1:$H$12056, 7, 0), 0)</f>
        <v>3</v>
      </c>
      <c r="T5869" s="13">
        <f>IFERROR(VLOOKUP($A5869, 'Fielding Data'!$A$1:$H$12056, 8, 0), 0)</f>
        <v>1</v>
      </c>
      <c r="U5869" s="13">
        <f>SUMIFS('Fielding Data'!E:E, 'Fielding Data'!$A:$A, $A5869)</f>
        <v>9</v>
      </c>
      <c r="V5869" s="13">
        <f>SUMIFS('Fielding Data'!F:F, 'Fielding Data'!$A:$A, $A5869)</f>
        <v>25</v>
      </c>
      <c r="W5869" s="13">
        <f>SUMIFS('Fielding Data'!G:G, 'Fielding Data'!$A:$A, $A5869)</f>
        <v>3</v>
      </c>
      <c r="X5869" s="13">
        <f>SUMIFS('Fielding Data'!H:H, 'Fielding Data'!$A:$A, $A5869)</f>
        <v>1</v>
      </c>
    </row>
    <row r="5870" spans="1:24" x14ac:dyDescent="0.3">
      <c r="A5870" s="13" t="str">
        <f t="shared" si="183"/>
        <v>vottojo012014</v>
      </c>
      <c r="B5870" s="16" t="s">
        <v>865</v>
      </c>
      <c r="C5870" s="16">
        <v>2014</v>
      </c>
      <c r="D5870" s="16">
        <v>62</v>
      </c>
      <c r="E5870" s="16">
        <v>220</v>
      </c>
      <c r="F5870" s="16">
        <v>32</v>
      </c>
      <c r="G5870" s="16">
        <v>56</v>
      </c>
      <c r="H5870" s="16">
        <v>16</v>
      </c>
      <c r="I5870" s="16">
        <v>0</v>
      </c>
      <c r="J5870" s="16">
        <v>6</v>
      </c>
      <c r="K5870" s="16">
        <v>23</v>
      </c>
      <c r="L5870" s="16">
        <v>1</v>
      </c>
      <c r="M5870" s="16">
        <v>1</v>
      </c>
      <c r="N5870" s="16">
        <v>47</v>
      </c>
      <c r="O5870" s="16">
        <v>49</v>
      </c>
      <c r="P5870" s="13" t="str">
        <f t="shared" si="182"/>
        <v>1B</v>
      </c>
      <c r="Q5870" s="13">
        <f>IFERROR(VLOOKUP($A5870, 'Fielding Data'!$A$1:$H$12056, 5, 0), 0)</f>
        <v>499</v>
      </c>
      <c r="R5870" s="13">
        <f>IFERROR(VLOOKUP($A5870, 'Fielding Data'!$A$1:$H$12056, 6, 0), 0)</f>
        <v>63</v>
      </c>
      <c r="S5870" s="13">
        <f>IFERROR(VLOOKUP($A5870, 'Fielding Data'!$A$1:$H$12056, 7, 0), 0)</f>
        <v>7</v>
      </c>
      <c r="T5870" s="13">
        <f>IFERROR(VLOOKUP($A5870, 'Fielding Data'!$A$1:$H$12056, 8, 0), 0)</f>
        <v>39</v>
      </c>
      <c r="U5870" s="13">
        <f>SUMIFS('Fielding Data'!E:E, 'Fielding Data'!$A:$A, $A5870)</f>
        <v>499</v>
      </c>
      <c r="V5870" s="13">
        <f>SUMIFS('Fielding Data'!F:F, 'Fielding Data'!$A:$A, $A5870)</f>
        <v>63</v>
      </c>
      <c r="W5870" s="13">
        <f>SUMIFS('Fielding Data'!G:G, 'Fielding Data'!$A:$A, $A5870)</f>
        <v>7</v>
      </c>
      <c r="X5870" s="13">
        <f>SUMIFS('Fielding Data'!H:H, 'Fielding Data'!$A:$A, $A5870)</f>
        <v>39</v>
      </c>
    </row>
    <row r="5871" spans="1:24" x14ac:dyDescent="0.3">
      <c r="A5871" s="13" t="str">
        <f t="shared" si="183"/>
        <v>wachami012014</v>
      </c>
      <c r="B5871" s="16" t="s">
        <v>2073</v>
      </c>
      <c r="C5871" s="16">
        <v>2014</v>
      </c>
      <c r="D5871" s="16">
        <v>19</v>
      </c>
      <c r="E5871" s="16">
        <v>29</v>
      </c>
      <c r="F5871" s="16">
        <v>1</v>
      </c>
      <c r="G5871" s="16">
        <v>1</v>
      </c>
      <c r="H5871" s="16">
        <v>0</v>
      </c>
      <c r="I5871" s="16">
        <v>0</v>
      </c>
      <c r="J5871" s="16">
        <v>0</v>
      </c>
      <c r="K5871" s="16">
        <v>2</v>
      </c>
      <c r="L5871" s="16">
        <v>0</v>
      </c>
      <c r="M5871" s="16">
        <v>0</v>
      </c>
      <c r="N5871" s="16">
        <v>0</v>
      </c>
      <c r="O5871" s="16">
        <v>18</v>
      </c>
      <c r="P5871" s="13" t="str">
        <f t="shared" si="182"/>
        <v>P</v>
      </c>
      <c r="Q5871" s="13">
        <f>IFERROR(VLOOKUP($A5871, 'Fielding Data'!$A$1:$H$12056, 5, 0), 0)</f>
        <v>12</v>
      </c>
      <c r="R5871" s="13">
        <f>IFERROR(VLOOKUP($A5871, 'Fielding Data'!$A$1:$H$12056, 6, 0), 0)</f>
        <v>13</v>
      </c>
      <c r="S5871" s="13">
        <f>IFERROR(VLOOKUP($A5871, 'Fielding Data'!$A$1:$H$12056, 7, 0), 0)</f>
        <v>0</v>
      </c>
      <c r="T5871" s="13">
        <f>IFERROR(VLOOKUP($A5871, 'Fielding Data'!$A$1:$H$12056, 8, 0), 0)</f>
        <v>1</v>
      </c>
      <c r="U5871" s="13">
        <f>SUMIFS('Fielding Data'!E:E, 'Fielding Data'!$A:$A, $A5871)</f>
        <v>12</v>
      </c>
      <c r="V5871" s="13">
        <f>SUMIFS('Fielding Data'!F:F, 'Fielding Data'!$A:$A, $A5871)</f>
        <v>13</v>
      </c>
      <c r="W5871" s="13">
        <f>SUMIFS('Fielding Data'!G:G, 'Fielding Data'!$A:$A, $A5871)</f>
        <v>0</v>
      </c>
      <c r="X5871" s="13">
        <f>SUMIFS('Fielding Data'!H:H, 'Fielding Data'!$A:$A, $A5871)</f>
        <v>1</v>
      </c>
    </row>
    <row r="5872" spans="1:24" x14ac:dyDescent="0.3">
      <c r="A5872" s="13" t="str">
        <f t="shared" si="183"/>
        <v>wadats012014</v>
      </c>
      <c r="B5872" s="16" t="s">
        <v>2315</v>
      </c>
      <c r="C5872" s="16">
        <v>2014</v>
      </c>
      <c r="D5872" s="16">
        <v>13</v>
      </c>
      <c r="E5872" s="16">
        <v>20</v>
      </c>
      <c r="F5872" s="16">
        <v>0</v>
      </c>
      <c r="G5872" s="16">
        <v>1</v>
      </c>
      <c r="H5872" s="16">
        <v>0</v>
      </c>
      <c r="I5872" s="16">
        <v>0</v>
      </c>
      <c r="J5872" s="16">
        <v>0</v>
      </c>
      <c r="K5872" s="16">
        <v>0</v>
      </c>
      <c r="L5872" s="16">
        <v>0</v>
      </c>
      <c r="M5872" s="16">
        <v>0</v>
      </c>
      <c r="N5872" s="16">
        <v>1</v>
      </c>
      <c r="O5872" s="16">
        <v>10</v>
      </c>
      <c r="P5872" s="13" t="str">
        <f t="shared" si="182"/>
        <v>P</v>
      </c>
      <c r="Q5872" s="13">
        <f>IFERROR(VLOOKUP($A5872, 'Fielding Data'!$A$1:$H$12056, 5, 0), 0)</f>
        <v>4</v>
      </c>
      <c r="R5872" s="13">
        <f>IFERROR(VLOOKUP($A5872, 'Fielding Data'!$A$1:$H$12056, 6, 0), 0)</f>
        <v>8</v>
      </c>
      <c r="S5872" s="13">
        <f>IFERROR(VLOOKUP($A5872, 'Fielding Data'!$A$1:$H$12056, 7, 0), 0)</f>
        <v>0</v>
      </c>
      <c r="T5872" s="13">
        <f>IFERROR(VLOOKUP($A5872, 'Fielding Data'!$A$1:$H$12056, 8, 0), 0)</f>
        <v>0</v>
      </c>
      <c r="U5872" s="13">
        <f>SUMIFS('Fielding Data'!E:E, 'Fielding Data'!$A:$A, $A5872)</f>
        <v>4</v>
      </c>
      <c r="V5872" s="13">
        <f>SUMIFS('Fielding Data'!F:F, 'Fielding Data'!$A:$A, $A5872)</f>
        <v>8</v>
      </c>
      <c r="W5872" s="13">
        <f>SUMIFS('Fielding Data'!G:G, 'Fielding Data'!$A:$A, $A5872)</f>
        <v>0</v>
      </c>
      <c r="X5872" s="13">
        <f>SUMIFS('Fielding Data'!H:H, 'Fielding Data'!$A:$A, $A5872)</f>
        <v>0</v>
      </c>
    </row>
    <row r="5873" spans="1:24" x14ac:dyDescent="0.3">
      <c r="A5873" s="13" t="str">
        <f t="shared" si="183"/>
        <v>wagnene012014</v>
      </c>
      <c r="B5873" s="16" t="s">
        <v>1644</v>
      </c>
      <c r="C5873" s="16">
        <v>2014</v>
      </c>
      <c r="D5873" s="16">
        <v>10</v>
      </c>
      <c r="E5873" s="16">
        <v>0</v>
      </c>
      <c r="F5873" s="16">
        <v>0</v>
      </c>
      <c r="G5873" s="16">
        <v>0</v>
      </c>
      <c r="H5873" s="16">
        <v>0</v>
      </c>
      <c r="I5873" s="16">
        <v>0</v>
      </c>
      <c r="J5873" s="16">
        <v>0</v>
      </c>
      <c r="K5873" s="16">
        <v>0</v>
      </c>
      <c r="L5873" s="16">
        <v>0</v>
      </c>
      <c r="M5873" s="16">
        <v>0</v>
      </c>
      <c r="N5873" s="16">
        <v>0</v>
      </c>
      <c r="O5873" s="16">
        <v>0</v>
      </c>
      <c r="P5873" s="13" t="str">
        <f t="shared" si="182"/>
        <v>P</v>
      </c>
      <c r="Q5873" s="13">
        <f>IFERROR(VLOOKUP($A5873, 'Fielding Data'!$A$1:$H$12056, 5, 0), 0)</f>
        <v>0</v>
      </c>
      <c r="R5873" s="13">
        <f>IFERROR(VLOOKUP($A5873, 'Fielding Data'!$A$1:$H$12056, 6, 0), 0)</f>
        <v>2</v>
      </c>
      <c r="S5873" s="13">
        <f>IFERROR(VLOOKUP($A5873, 'Fielding Data'!$A$1:$H$12056, 7, 0), 0)</f>
        <v>0</v>
      </c>
      <c r="T5873" s="13">
        <f>IFERROR(VLOOKUP($A5873, 'Fielding Data'!$A$1:$H$12056, 8, 0), 0)</f>
        <v>0</v>
      </c>
      <c r="U5873" s="13">
        <f>SUMIFS('Fielding Data'!E:E, 'Fielding Data'!$A:$A, $A5873)</f>
        <v>0</v>
      </c>
      <c r="V5873" s="13">
        <f>SUMIFS('Fielding Data'!F:F, 'Fielding Data'!$A:$A, $A5873)</f>
        <v>2</v>
      </c>
      <c r="W5873" s="13">
        <f>SUMIFS('Fielding Data'!G:G, 'Fielding Data'!$A:$A, $A5873)</f>
        <v>0</v>
      </c>
      <c r="X5873" s="13">
        <f>SUMIFS('Fielding Data'!H:H, 'Fielding Data'!$A:$A, $A5873)</f>
        <v>0</v>
      </c>
    </row>
    <row r="5874" spans="1:24" x14ac:dyDescent="0.3">
      <c r="A5874" s="13" t="str">
        <f t="shared" si="183"/>
        <v>wainwad012014</v>
      </c>
      <c r="B5874" s="16" t="s">
        <v>615</v>
      </c>
      <c r="C5874" s="16">
        <v>2014</v>
      </c>
      <c r="D5874" s="16">
        <v>32</v>
      </c>
      <c r="E5874" s="16">
        <v>72</v>
      </c>
      <c r="F5874" s="16">
        <v>4</v>
      </c>
      <c r="G5874" s="16">
        <v>13</v>
      </c>
      <c r="H5874" s="16">
        <v>3</v>
      </c>
      <c r="I5874" s="16">
        <v>0</v>
      </c>
      <c r="J5874" s="16">
        <v>0</v>
      </c>
      <c r="K5874" s="16">
        <v>6</v>
      </c>
      <c r="L5874" s="16">
        <v>0</v>
      </c>
      <c r="M5874" s="16">
        <v>0</v>
      </c>
      <c r="N5874" s="16">
        <v>3</v>
      </c>
      <c r="O5874" s="16">
        <v>22</v>
      </c>
      <c r="P5874" s="13" t="str">
        <f t="shared" si="182"/>
        <v>P</v>
      </c>
      <c r="Q5874" s="13">
        <f>IFERROR(VLOOKUP($A5874, 'Fielding Data'!$A$1:$H$12056, 5, 0), 0)</f>
        <v>20</v>
      </c>
      <c r="R5874" s="13">
        <f>IFERROR(VLOOKUP($A5874, 'Fielding Data'!$A$1:$H$12056, 6, 0), 0)</f>
        <v>30</v>
      </c>
      <c r="S5874" s="13">
        <f>IFERROR(VLOOKUP($A5874, 'Fielding Data'!$A$1:$H$12056, 7, 0), 0)</f>
        <v>1</v>
      </c>
      <c r="T5874" s="13">
        <f>IFERROR(VLOOKUP($A5874, 'Fielding Data'!$A$1:$H$12056, 8, 0), 0)</f>
        <v>2</v>
      </c>
      <c r="U5874" s="13">
        <f>SUMIFS('Fielding Data'!E:E, 'Fielding Data'!$A:$A, $A5874)</f>
        <v>20</v>
      </c>
      <c r="V5874" s="13">
        <f>SUMIFS('Fielding Data'!F:F, 'Fielding Data'!$A:$A, $A5874)</f>
        <v>30</v>
      </c>
      <c r="W5874" s="13">
        <f>SUMIFS('Fielding Data'!G:G, 'Fielding Data'!$A:$A, $A5874)</f>
        <v>1</v>
      </c>
      <c r="X5874" s="13">
        <f>SUMIFS('Fielding Data'!H:H, 'Fielding Data'!$A:$A, $A5874)</f>
        <v>2</v>
      </c>
    </row>
    <row r="5875" spans="1:24" x14ac:dyDescent="0.3">
      <c r="A5875" s="13" t="str">
        <f t="shared" si="183"/>
        <v>waldejo012014</v>
      </c>
      <c r="B5875" s="16" t="s">
        <v>1407</v>
      </c>
      <c r="C5875" s="16">
        <v>2014</v>
      </c>
      <c r="D5875" s="16">
        <v>58</v>
      </c>
      <c r="E5875" s="16">
        <v>0</v>
      </c>
      <c r="F5875" s="16">
        <v>0</v>
      </c>
      <c r="G5875" s="16">
        <v>0</v>
      </c>
      <c r="H5875" s="16">
        <v>0</v>
      </c>
      <c r="I5875" s="16">
        <v>0</v>
      </c>
      <c r="J5875" s="16">
        <v>0</v>
      </c>
      <c r="K5875" s="16">
        <v>0</v>
      </c>
      <c r="L5875" s="16">
        <v>0</v>
      </c>
      <c r="M5875" s="16">
        <v>0</v>
      </c>
      <c r="N5875" s="16">
        <v>0</v>
      </c>
      <c r="O5875" s="16">
        <v>0</v>
      </c>
      <c r="P5875" s="13" t="str">
        <f t="shared" si="182"/>
        <v>P</v>
      </c>
      <c r="Q5875" s="13">
        <f>IFERROR(VLOOKUP($A5875, 'Fielding Data'!$A$1:$H$12056, 5, 0), 0)</f>
        <v>4</v>
      </c>
      <c r="R5875" s="13">
        <f>IFERROR(VLOOKUP($A5875, 'Fielding Data'!$A$1:$H$12056, 6, 0), 0)</f>
        <v>3</v>
      </c>
      <c r="S5875" s="13">
        <f>IFERROR(VLOOKUP($A5875, 'Fielding Data'!$A$1:$H$12056, 7, 0), 0)</f>
        <v>0</v>
      </c>
      <c r="T5875" s="13">
        <f>IFERROR(VLOOKUP($A5875, 'Fielding Data'!$A$1:$H$12056, 8, 0), 0)</f>
        <v>0</v>
      </c>
      <c r="U5875" s="13">
        <f>SUMIFS('Fielding Data'!E:E, 'Fielding Data'!$A:$A, $A5875)</f>
        <v>4</v>
      </c>
      <c r="V5875" s="13">
        <f>SUMIFS('Fielding Data'!F:F, 'Fielding Data'!$A:$A, $A5875)</f>
        <v>3</v>
      </c>
      <c r="W5875" s="13">
        <f>SUMIFS('Fielding Data'!G:G, 'Fielding Data'!$A:$A, $A5875)</f>
        <v>0</v>
      </c>
      <c r="X5875" s="13">
        <f>SUMIFS('Fielding Data'!H:H, 'Fielding Data'!$A:$A, $A5875)</f>
        <v>0</v>
      </c>
    </row>
    <row r="5876" spans="1:24" x14ac:dyDescent="0.3">
      <c r="A5876" s="13" t="str">
        <f t="shared" si="183"/>
        <v>walkech022014</v>
      </c>
      <c r="B5876" s="16" t="s">
        <v>2316</v>
      </c>
      <c r="C5876" s="16">
        <v>2014</v>
      </c>
      <c r="D5876" s="16">
        <v>6</v>
      </c>
      <c r="E5876" s="16">
        <v>18</v>
      </c>
      <c r="F5876" s="16">
        <v>1</v>
      </c>
      <c r="G5876" s="16">
        <v>3</v>
      </c>
      <c r="H5876" s="16">
        <v>1</v>
      </c>
      <c r="I5876" s="16">
        <v>0</v>
      </c>
      <c r="J5876" s="16">
        <v>1</v>
      </c>
      <c r="K5876" s="16">
        <v>1</v>
      </c>
      <c r="L5876" s="16">
        <v>0</v>
      </c>
      <c r="M5876" s="16">
        <v>0</v>
      </c>
      <c r="N5876" s="16">
        <v>1</v>
      </c>
      <c r="O5876" s="16">
        <v>9</v>
      </c>
      <c r="P5876" s="13" t="str">
        <f t="shared" si="182"/>
        <v>1B</v>
      </c>
      <c r="Q5876" s="13">
        <f>IFERROR(VLOOKUP($A5876, 'Fielding Data'!$A$1:$H$12056, 5, 0), 0)</f>
        <v>45</v>
      </c>
      <c r="R5876" s="13">
        <f>IFERROR(VLOOKUP($A5876, 'Fielding Data'!$A$1:$H$12056, 6, 0), 0)</f>
        <v>2</v>
      </c>
      <c r="S5876" s="13">
        <f>IFERROR(VLOOKUP($A5876, 'Fielding Data'!$A$1:$H$12056, 7, 0), 0)</f>
        <v>1</v>
      </c>
      <c r="T5876" s="13">
        <f>IFERROR(VLOOKUP($A5876, 'Fielding Data'!$A$1:$H$12056, 8, 0), 0)</f>
        <v>5</v>
      </c>
      <c r="U5876" s="13">
        <f>SUMIFS('Fielding Data'!E:E, 'Fielding Data'!$A:$A, $A5876)</f>
        <v>45</v>
      </c>
      <c r="V5876" s="13">
        <f>SUMIFS('Fielding Data'!F:F, 'Fielding Data'!$A:$A, $A5876)</f>
        <v>2</v>
      </c>
      <c r="W5876" s="13">
        <f>SUMIFS('Fielding Data'!G:G, 'Fielding Data'!$A:$A, $A5876)</f>
        <v>1</v>
      </c>
      <c r="X5876" s="13">
        <f>SUMIFS('Fielding Data'!H:H, 'Fielding Data'!$A:$A, $A5876)</f>
        <v>5</v>
      </c>
    </row>
    <row r="5877" spans="1:24" x14ac:dyDescent="0.3">
      <c r="A5877" s="13" t="str">
        <f t="shared" si="183"/>
        <v>walkene012014</v>
      </c>
      <c r="B5877" s="16" t="s">
        <v>1205</v>
      </c>
      <c r="C5877" s="16">
        <v>2014</v>
      </c>
      <c r="D5877" s="16">
        <v>137</v>
      </c>
      <c r="E5877" s="16">
        <v>512</v>
      </c>
      <c r="F5877" s="16">
        <v>74</v>
      </c>
      <c r="G5877" s="16">
        <v>139</v>
      </c>
      <c r="H5877" s="16">
        <v>25</v>
      </c>
      <c r="I5877" s="16">
        <v>3</v>
      </c>
      <c r="J5877" s="16">
        <v>23</v>
      </c>
      <c r="K5877" s="16">
        <v>76</v>
      </c>
      <c r="L5877" s="16">
        <v>2</v>
      </c>
      <c r="M5877" s="16">
        <v>2</v>
      </c>
      <c r="N5877" s="16">
        <v>45</v>
      </c>
      <c r="O5877" s="16">
        <v>88</v>
      </c>
      <c r="P5877" s="13" t="str">
        <f t="shared" si="182"/>
        <v>2B</v>
      </c>
      <c r="Q5877" s="13">
        <f>IFERROR(VLOOKUP($A5877, 'Fielding Data'!$A$1:$H$12056, 5, 0), 0)</f>
        <v>251</v>
      </c>
      <c r="R5877" s="13">
        <f>IFERROR(VLOOKUP($A5877, 'Fielding Data'!$A$1:$H$12056, 6, 0), 0)</f>
        <v>374</v>
      </c>
      <c r="S5877" s="13">
        <f>IFERROR(VLOOKUP($A5877, 'Fielding Data'!$A$1:$H$12056, 7, 0), 0)</f>
        <v>5</v>
      </c>
      <c r="T5877" s="13">
        <f>IFERROR(VLOOKUP($A5877, 'Fielding Data'!$A$1:$H$12056, 8, 0), 0)</f>
        <v>87</v>
      </c>
      <c r="U5877" s="13">
        <f>SUMIFS('Fielding Data'!E:E, 'Fielding Data'!$A:$A, $A5877)</f>
        <v>251</v>
      </c>
      <c r="V5877" s="13">
        <f>SUMIFS('Fielding Data'!F:F, 'Fielding Data'!$A:$A, $A5877)</f>
        <v>374</v>
      </c>
      <c r="W5877" s="13">
        <f>SUMIFS('Fielding Data'!G:G, 'Fielding Data'!$A:$A, $A5877)</f>
        <v>5</v>
      </c>
      <c r="X5877" s="13">
        <f>SUMIFS('Fielding Data'!H:H, 'Fielding Data'!$A:$A, $A5877)</f>
        <v>87</v>
      </c>
    </row>
    <row r="5878" spans="1:24" x14ac:dyDescent="0.3">
      <c r="A5878" s="13" t="str">
        <f t="shared" si="183"/>
        <v>walketa012014</v>
      </c>
      <c r="B5878" s="16" t="s">
        <v>2074</v>
      </c>
      <c r="C5878" s="16">
        <v>2014</v>
      </c>
      <c r="D5878" s="16">
        <v>8</v>
      </c>
      <c r="E5878" s="16">
        <v>0</v>
      </c>
      <c r="F5878" s="16">
        <v>0</v>
      </c>
      <c r="G5878" s="16">
        <v>0</v>
      </c>
      <c r="H5878" s="16">
        <v>0</v>
      </c>
      <c r="I5878" s="16">
        <v>0</v>
      </c>
      <c r="J5878" s="16">
        <v>0</v>
      </c>
      <c r="K5878" s="16">
        <v>0</v>
      </c>
      <c r="L5878" s="16">
        <v>0</v>
      </c>
      <c r="M5878" s="16">
        <v>0</v>
      </c>
      <c r="N5878" s="16">
        <v>0</v>
      </c>
      <c r="O5878" s="16">
        <v>0</v>
      </c>
      <c r="P5878" s="13" t="str">
        <f t="shared" si="182"/>
        <v>P</v>
      </c>
      <c r="Q5878" s="13">
        <f>IFERROR(VLOOKUP($A5878, 'Fielding Data'!$A$1:$H$12056, 5, 0), 0)</f>
        <v>3</v>
      </c>
      <c r="R5878" s="13">
        <f>IFERROR(VLOOKUP($A5878, 'Fielding Data'!$A$1:$H$12056, 6, 0), 0)</f>
        <v>7</v>
      </c>
      <c r="S5878" s="13">
        <f>IFERROR(VLOOKUP($A5878, 'Fielding Data'!$A$1:$H$12056, 7, 0), 0)</f>
        <v>0</v>
      </c>
      <c r="T5878" s="13">
        <f>IFERROR(VLOOKUP($A5878, 'Fielding Data'!$A$1:$H$12056, 8, 0), 0)</f>
        <v>1</v>
      </c>
      <c r="U5878" s="13">
        <f>SUMIFS('Fielding Data'!E:E, 'Fielding Data'!$A:$A, $A5878)</f>
        <v>3</v>
      </c>
      <c r="V5878" s="13">
        <f>SUMIFS('Fielding Data'!F:F, 'Fielding Data'!$A:$A, $A5878)</f>
        <v>7</v>
      </c>
      <c r="W5878" s="13">
        <f>SUMIFS('Fielding Data'!G:G, 'Fielding Data'!$A:$A, $A5878)</f>
        <v>0</v>
      </c>
      <c r="X5878" s="13">
        <f>SUMIFS('Fielding Data'!H:H, 'Fielding Data'!$A:$A, $A5878)</f>
        <v>1</v>
      </c>
    </row>
    <row r="5879" spans="1:24" x14ac:dyDescent="0.3">
      <c r="A5879" s="13" t="str">
        <f t="shared" si="183"/>
        <v>walljo022014</v>
      </c>
      <c r="B5879" s="16" t="s">
        <v>1854</v>
      </c>
      <c r="C5879" s="16">
        <v>2014</v>
      </c>
      <c r="D5879" s="16">
        <v>2</v>
      </c>
      <c r="E5879" s="16">
        <v>0</v>
      </c>
      <c r="F5879" s="16">
        <v>0</v>
      </c>
      <c r="G5879" s="16">
        <v>0</v>
      </c>
      <c r="H5879" s="16">
        <v>0</v>
      </c>
      <c r="I5879" s="16">
        <v>0</v>
      </c>
      <c r="J5879" s="16">
        <v>0</v>
      </c>
      <c r="K5879" s="16">
        <v>0</v>
      </c>
      <c r="L5879" s="16">
        <v>0</v>
      </c>
      <c r="M5879" s="16">
        <v>0</v>
      </c>
      <c r="N5879" s="16">
        <v>0</v>
      </c>
      <c r="O5879" s="16">
        <v>0</v>
      </c>
      <c r="P5879" s="13" t="str">
        <f t="shared" si="182"/>
        <v>P</v>
      </c>
      <c r="Q5879" s="13">
        <f>IFERROR(VLOOKUP($A5879, 'Fielding Data'!$A$1:$H$12056, 5, 0), 0)</f>
        <v>0</v>
      </c>
      <c r="R5879" s="13">
        <f>IFERROR(VLOOKUP($A5879, 'Fielding Data'!$A$1:$H$12056, 6, 0), 0)</f>
        <v>0</v>
      </c>
      <c r="S5879" s="13">
        <f>IFERROR(VLOOKUP($A5879, 'Fielding Data'!$A$1:$H$12056, 7, 0), 0)</f>
        <v>0</v>
      </c>
      <c r="T5879" s="13">
        <f>IFERROR(VLOOKUP($A5879, 'Fielding Data'!$A$1:$H$12056, 8, 0), 0)</f>
        <v>0</v>
      </c>
      <c r="U5879" s="13">
        <f>SUMIFS('Fielding Data'!E:E, 'Fielding Data'!$A:$A, $A5879)</f>
        <v>0</v>
      </c>
      <c r="V5879" s="13">
        <f>SUMIFS('Fielding Data'!F:F, 'Fielding Data'!$A:$A, $A5879)</f>
        <v>0</v>
      </c>
      <c r="W5879" s="13">
        <f>SUMIFS('Fielding Data'!G:G, 'Fielding Data'!$A:$A, $A5879)</f>
        <v>0</v>
      </c>
      <c r="X5879" s="13">
        <f>SUMIFS('Fielding Data'!H:H, 'Fielding Data'!$A:$A, $A5879)</f>
        <v>0</v>
      </c>
    </row>
    <row r="5880" spans="1:24" x14ac:dyDescent="0.3">
      <c r="A5880" s="13" t="str">
        <f t="shared" si="183"/>
        <v>wangwe012014</v>
      </c>
      <c r="B5880" s="16" t="s">
        <v>2317</v>
      </c>
      <c r="C5880" s="16">
        <v>2014</v>
      </c>
      <c r="D5880" s="16">
        <v>14</v>
      </c>
      <c r="E5880" s="16">
        <v>0</v>
      </c>
      <c r="F5880" s="16">
        <v>0</v>
      </c>
      <c r="G5880" s="16">
        <v>0</v>
      </c>
      <c r="H5880" s="16">
        <v>0</v>
      </c>
      <c r="I5880" s="16">
        <v>0</v>
      </c>
      <c r="J5880" s="16">
        <v>0</v>
      </c>
      <c r="K5880" s="16">
        <v>0</v>
      </c>
      <c r="L5880" s="16">
        <v>0</v>
      </c>
      <c r="M5880" s="16">
        <v>0</v>
      </c>
      <c r="N5880" s="16">
        <v>0</v>
      </c>
      <c r="O5880" s="16">
        <v>0</v>
      </c>
      <c r="P5880" s="13" t="str">
        <f t="shared" si="182"/>
        <v>P</v>
      </c>
      <c r="Q5880" s="13">
        <f>IFERROR(VLOOKUP($A5880, 'Fielding Data'!$A$1:$H$12056, 5, 0), 0)</f>
        <v>1</v>
      </c>
      <c r="R5880" s="13">
        <f>IFERROR(VLOOKUP($A5880, 'Fielding Data'!$A$1:$H$12056, 6, 0), 0)</f>
        <v>1</v>
      </c>
      <c r="S5880" s="13">
        <f>IFERROR(VLOOKUP($A5880, 'Fielding Data'!$A$1:$H$12056, 7, 0), 0)</f>
        <v>0</v>
      </c>
      <c r="T5880" s="13">
        <f>IFERROR(VLOOKUP($A5880, 'Fielding Data'!$A$1:$H$12056, 8, 0), 0)</f>
        <v>0</v>
      </c>
      <c r="U5880" s="13">
        <f>SUMIFS('Fielding Data'!E:E, 'Fielding Data'!$A:$A, $A5880)</f>
        <v>1</v>
      </c>
      <c r="V5880" s="13">
        <f>SUMIFS('Fielding Data'!F:F, 'Fielding Data'!$A:$A, $A5880)</f>
        <v>1</v>
      </c>
      <c r="W5880" s="13">
        <f>SUMIFS('Fielding Data'!G:G, 'Fielding Data'!$A:$A, $A5880)</f>
        <v>0</v>
      </c>
      <c r="X5880" s="13">
        <f>SUMIFS('Fielding Data'!H:H, 'Fielding Data'!$A:$A, $A5880)</f>
        <v>0</v>
      </c>
    </row>
    <row r="5881" spans="1:24" x14ac:dyDescent="0.3">
      <c r="A5881" s="13" t="str">
        <f t="shared" si="183"/>
        <v>warread012014</v>
      </c>
      <c r="B5881" s="16" t="s">
        <v>1855</v>
      </c>
      <c r="C5881" s="16">
        <v>2014</v>
      </c>
      <c r="D5881" s="16">
        <v>69</v>
      </c>
      <c r="E5881" s="16">
        <v>0</v>
      </c>
      <c r="F5881" s="16">
        <v>0</v>
      </c>
      <c r="G5881" s="16">
        <v>0</v>
      </c>
      <c r="H5881" s="16">
        <v>0</v>
      </c>
      <c r="I5881" s="16">
        <v>0</v>
      </c>
      <c r="J5881" s="16">
        <v>0</v>
      </c>
      <c r="K5881" s="16">
        <v>0</v>
      </c>
      <c r="L5881" s="16">
        <v>0</v>
      </c>
      <c r="M5881" s="16">
        <v>0</v>
      </c>
      <c r="N5881" s="16">
        <v>0</v>
      </c>
      <c r="O5881" s="16">
        <v>0</v>
      </c>
      <c r="P5881" s="13" t="str">
        <f t="shared" si="182"/>
        <v>P</v>
      </c>
      <c r="Q5881" s="13">
        <f>IFERROR(VLOOKUP($A5881, 'Fielding Data'!$A$1:$H$12056, 5, 0), 0)</f>
        <v>2</v>
      </c>
      <c r="R5881" s="13">
        <f>IFERROR(VLOOKUP($A5881, 'Fielding Data'!$A$1:$H$12056, 6, 0), 0)</f>
        <v>6</v>
      </c>
      <c r="S5881" s="13">
        <f>IFERROR(VLOOKUP($A5881, 'Fielding Data'!$A$1:$H$12056, 7, 0), 0)</f>
        <v>2</v>
      </c>
      <c r="T5881" s="13">
        <f>IFERROR(VLOOKUP($A5881, 'Fielding Data'!$A$1:$H$12056, 8, 0), 0)</f>
        <v>0</v>
      </c>
      <c r="U5881" s="13">
        <f>SUMIFS('Fielding Data'!E:E, 'Fielding Data'!$A:$A, $A5881)</f>
        <v>2</v>
      </c>
      <c r="V5881" s="13">
        <f>SUMIFS('Fielding Data'!F:F, 'Fielding Data'!$A:$A, $A5881)</f>
        <v>6</v>
      </c>
      <c r="W5881" s="13">
        <f>SUMIFS('Fielding Data'!G:G, 'Fielding Data'!$A:$A, $A5881)</f>
        <v>2</v>
      </c>
      <c r="X5881" s="13">
        <f>SUMIFS('Fielding Data'!H:H, 'Fielding Data'!$A:$A, $A5881)</f>
        <v>0</v>
      </c>
    </row>
    <row r="5882" spans="1:24" x14ac:dyDescent="0.3">
      <c r="A5882" s="13" t="str">
        <f t="shared" si="183"/>
        <v>watkilo012014</v>
      </c>
      <c r="B5882" s="16" t="s">
        <v>2076</v>
      </c>
      <c r="C5882" s="16">
        <v>2014</v>
      </c>
      <c r="D5882" s="16">
        <v>31</v>
      </c>
      <c r="E5882" s="16">
        <v>65</v>
      </c>
      <c r="F5882" s="16">
        <v>10</v>
      </c>
      <c r="G5882" s="16">
        <v>16</v>
      </c>
      <c r="H5882" s="16">
        <v>3</v>
      </c>
      <c r="I5882" s="16">
        <v>0</v>
      </c>
      <c r="J5882" s="16">
        <v>1</v>
      </c>
      <c r="K5882" s="16">
        <v>6</v>
      </c>
      <c r="L5882" s="16">
        <v>1</v>
      </c>
      <c r="M5882" s="16">
        <v>0</v>
      </c>
      <c r="N5882" s="16">
        <v>1</v>
      </c>
      <c r="O5882" s="16">
        <v>16</v>
      </c>
      <c r="P5882" s="13" t="str">
        <f t="shared" si="182"/>
        <v>2B</v>
      </c>
      <c r="Q5882" s="13">
        <f>IFERROR(VLOOKUP($A5882, 'Fielding Data'!$A$1:$H$12056, 5, 0), 0)</f>
        <v>30</v>
      </c>
      <c r="R5882" s="13">
        <f>IFERROR(VLOOKUP($A5882, 'Fielding Data'!$A$1:$H$12056, 6, 0), 0)</f>
        <v>29</v>
      </c>
      <c r="S5882" s="13">
        <f>IFERROR(VLOOKUP($A5882, 'Fielding Data'!$A$1:$H$12056, 7, 0), 0)</f>
        <v>6</v>
      </c>
      <c r="T5882" s="13">
        <f>IFERROR(VLOOKUP($A5882, 'Fielding Data'!$A$1:$H$12056, 8, 0), 0)</f>
        <v>9</v>
      </c>
      <c r="U5882" s="13">
        <f>SUMIFS('Fielding Data'!E:E, 'Fielding Data'!$A:$A, $A5882)</f>
        <v>38</v>
      </c>
      <c r="V5882" s="13">
        <f>SUMIFS('Fielding Data'!F:F, 'Fielding Data'!$A:$A, $A5882)</f>
        <v>29</v>
      </c>
      <c r="W5882" s="13">
        <f>SUMIFS('Fielding Data'!G:G, 'Fielding Data'!$A:$A, $A5882)</f>
        <v>6</v>
      </c>
      <c r="X5882" s="13">
        <f>SUMIFS('Fielding Data'!H:H, 'Fielding Data'!$A:$A, $A5882)</f>
        <v>9</v>
      </c>
    </row>
    <row r="5883" spans="1:24" x14ac:dyDescent="0.3">
      <c r="A5883" s="13" t="str">
        <f t="shared" si="183"/>
        <v>watsoto012014</v>
      </c>
      <c r="B5883" s="16" t="s">
        <v>1646</v>
      </c>
      <c r="C5883" s="16">
        <v>2014</v>
      </c>
      <c r="D5883" s="16">
        <v>78</v>
      </c>
      <c r="E5883" s="16">
        <v>3</v>
      </c>
      <c r="F5883" s="16">
        <v>0</v>
      </c>
      <c r="G5883" s="16">
        <v>1</v>
      </c>
      <c r="H5883" s="16">
        <v>0</v>
      </c>
      <c r="I5883" s="16">
        <v>0</v>
      </c>
      <c r="J5883" s="16">
        <v>0</v>
      </c>
      <c r="K5883" s="16">
        <v>0</v>
      </c>
      <c r="L5883" s="16">
        <v>0</v>
      </c>
      <c r="M5883" s="16">
        <v>0</v>
      </c>
      <c r="N5883" s="16">
        <v>0</v>
      </c>
      <c r="O5883" s="16">
        <v>2</v>
      </c>
      <c r="P5883" s="13" t="str">
        <f t="shared" si="182"/>
        <v>P</v>
      </c>
      <c r="Q5883" s="13">
        <f>IFERROR(VLOOKUP($A5883, 'Fielding Data'!$A$1:$H$12056, 5, 0), 0)</f>
        <v>7</v>
      </c>
      <c r="R5883" s="13">
        <f>IFERROR(VLOOKUP($A5883, 'Fielding Data'!$A$1:$H$12056, 6, 0), 0)</f>
        <v>11</v>
      </c>
      <c r="S5883" s="13">
        <f>IFERROR(VLOOKUP($A5883, 'Fielding Data'!$A$1:$H$12056, 7, 0), 0)</f>
        <v>1</v>
      </c>
      <c r="T5883" s="13">
        <f>IFERROR(VLOOKUP($A5883, 'Fielding Data'!$A$1:$H$12056, 8, 0), 0)</f>
        <v>0</v>
      </c>
      <c r="U5883" s="13">
        <f>SUMIFS('Fielding Data'!E:E, 'Fielding Data'!$A:$A, $A5883)</f>
        <v>7</v>
      </c>
      <c r="V5883" s="13">
        <f>SUMIFS('Fielding Data'!F:F, 'Fielding Data'!$A:$A, $A5883)</f>
        <v>11</v>
      </c>
      <c r="W5883" s="13">
        <f>SUMIFS('Fielding Data'!G:G, 'Fielding Data'!$A:$A, $A5883)</f>
        <v>1</v>
      </c>
      <c r="X5883" s="13">
        <f>SUMIFS('Fielding Data'!H:H, 'Fielding Data'!$A:$A, $A5883)</f>
        <v>0</v>
      </c>
    </row>
    <row r="5884" spans="1:24" x14ac:dyDescent="0.3">
      <c r="A5884" s="13" t="str">
        <f t="shared" si="183"/>
        <v>weaveje022014</v>
      </c>
      <c r="B5884" s="16" t="s">
        <v>739</v>
      </c>
      <c r="C5884" s="16">
        <v>2014</v>
      </c>
      <c r="D5884" s="16">
        <v>34</v>
      </c>
      <c r="E5884" s="16">
        <v>2</v>
      </c>
      <c r="F5884" s="16">
        <v>0</v>
      </c>
      <c r="G5884" s="16">
        <v>0</v>
      </c>
      <c r="H5884" s="16">
        <v>0</v>
      </c>
      <c r="I5884" s="16">
        <v>0</v>
      </c>
      <c r="J5884" s="16">
        <v>0</v>
      </c>
      <c r="K5884" s="16">
        <v>0</v>
      </c>
      <c r="L5884" s="16">
        <v>0</v>
      </c>
      <c r="M5884" s="16">
        <v>0</v>
      </c>
      <c r="N5884" s="16">
        <v>0</v>
      </c>
      <c r="O5884" s="16">
        <v>1</v>
      </c>
      <c r="P5884" s="13" t="str">
        <f t="shared" si="182"/>
        <v>P</v>
      </c>
      <c r="Q5884" s="13">
        <f>IFERROR(VLOOKUP($A5884, 'Fielding Data'!$A$1:$H$12056, 5, 0), 0)</f>
        <v>12</v>
      </c>
      <c r="R5884" s="13">
        <f>IFERROR(VLOOKUP($A5884, 'Fielding Data'!$A$1:$H$12056, 6, 0), 0)</f>
        <v>25</v>
      </c>
      <c r="S5884" s="13">
        <f>IFERROR(VLOOKUP($A5884, 'Fielding Data'!$A$1:$H$12056, 7, 0), 0)</f>
        <v>2</v>
      </c>
      <c r="T5884" s="13">
        <f>IFERROR(VLOOKUP($A5884, 'Fielding Data'!$A$1:$H$12056, 8, 0), 0)</f>
        <v>0</v>
      </c>
      <c r="U5884" s="13">
        <f>SUMIFS('Fielding Data'!E:E, 'Fielding Data'!$A:$A, $A5884)</f>
        <v>12</v>
      </c>
      <c r="V5884" s="13">
        <f>SUMIFS('Fielding Data'!F:F, 'Fielding Data'!$A:$A, $A5884)</f>
        <v>25</v>
      </c>
      <c r="W5884" s="13">
        <f>SUMIFS('Fielding Data'!G:G, 'Fielding Data'!$A:$A, $A5884)</f>
        <v>2</v>
      </c>
      <c r="X5884" s="13">
        <f>SUMIFS('Fielding Data'!H:H, 'Fielding Data'!$A:$A, $A5884)</f>
        <v>0</v>
      </c>
    </row>
    <row r="5885" spans="1:24" x14ac:dyDescent="0.3">
      <c r="A5885" s="13" t="str">
        <f t="shared" si="183"/>
        <v>webbda012014</v>
      </c>
      <c r="B5885" s="16" t="s">
        <v>2077</v>
      </c>
      <c r="C5885" s="16">
        <v>2014</v>
      </c>
      <c r="D5885" s="16">
        <v>57</v>
      </c>
      <c r="E5885" s="16">
        <v>0</v>
      </c>
      <c r="F5885" s="16">
        <v>0</v>
      </c>
      <c r="G5885" s="16">
        <v>0</v>
      </c>
      <c r="H5885" s="16">
        <v>0</v>
      </c>
      <c r="I5885" s="16">
        <v>0</v>
      </c>
      <c r="J5885" s="16">
        <v>0</v>
      </c>
      <c r="K5885" s="16">
        <v>0</v>
      </c>
      <c r="L5885" s="16">
        <v>0</v>
      </c>
      <c r="M5885" s="16">
        <v>0</v>
      </c>
      <c r="N5885" s="16">
        <v>0</v>
      </c>
      <c r="O5885" s="16">
        <v>0</v>
      </c>
      <c r="P5885" s="13" t="str">
        <f t="shared" si="182"/>
        <v>P</v>
      </c>
      <c r="Q5885" s="13">
        <f>IFERROR(VLOOKUP($A5885, 'Fielding Data'!$A$1:$H$12056, 5, 0), 0)</f>
        <v>3</v>
      </c>
      <c r="R5885" s="13">
        <f>IFERROR(VLOOKUP($A5885, 'Fielding Data'!$A$1:$H$12056, 6, 0), 0)</f>
        <v>7</v>
      </c>
      <c r="S5885" s="13">
        <f>IFERROR(VLOOKUP($A5885, 'Fielding Data'!$A$1:$H$12056, 7, 0), 0)</f>
        <v>3</v>
      </c>
      <c r="T5885" s="13">
        <f>IFERROR(VLOOKUP($A5885, 'Fielding Data'!$A$1:$H$12056, 8, 0), 0)</f>
        <v>0</v>
      </c>
      <c r="U5885" s="13">
        <f>SUMIFS('Fielding Data'!E:E, 'Fielding Data'!$A:$A, $A5885)</f>
        <v>3</v>
      </c>
      <c r="V5885" s="13">
        <f>SUMIFS('Fielding Data'!F:F, 'Fielding Data'!$A:$A, $A5885)</f>
        <v>7</v>
      </c>
      <c r="W5885" s="13">
        <f>SUMIFS('Fielding Data'!G:G, 'Fielding Data'!$A:$A, $A5885)</f>
        <v>3</v>
      </c>
      <c r="X5885" s="13">
        <f>SUMIFS('Fielding Data'!H:H, 'Fielding Data'!$A:$A, $A5885)</f>
        <v>0</v>
      </c>
    </row>
    <row r="5886" spans="1:24" x14ac:dyDescent="0.3">
      <c r="A5886" s="13" t="str">
        <f t="shared" si="183"/>
        <v>webbry012014</v>
      </c>
      <c r="B5886" s="16" t="s">
        <v>1207</v>
      </c>
      <c r="C5886" s="16">
        <v>2014</v>
      </c>
      <c r="D5886" s="16">
        <v>51</v>
      </c>
      <c r="E5886" s="16">
        <v>0</v>
      </c>
      <c r="F5886" s="16">
        <v>0</v>
      </c>
      <c r="G5886" s="16">
        <v>0</v>
      </c>
      <c r="H5886" s="16">
        <v>0</v>
      </c>
      <c r="I5886" s="16">
        <v>0</v>
      </c>
      <c r="J5886" s="16">
        <v>0</v>
      </c>
      <c r="K5886" s="16">
        <v>0</v>
      </c>
      <c r="L5886" s="16">
        <v>0</v>
      </c>
      <c r="M5886" s="16">
        <v>0</v>
      </c>
      <c r="N5886" s="16">
        <v>0</v>
      </c>
      <c r="O5886" s="16">
        <v>0</v>
      </c>
      <c r="P5886" s="13" t="str">
        <f t="shared" si="182"/>
        <v>P</v>
      </c>
      <c r="Q5886" s="13">
        <f>IFERROR(VLOOKUP($A5886, 'Fielding Data'!$A$1:$H$12056, 5, 0), 0)</f>
        <v>2</v>
      </c>
      <c r="R5886" s="13">
        <f>IFERROR(VLOOKUP($A5886, 'Fielding Data'!$A$1:$H$12056, 6, 0), 0)</f>
        <v>6</v>
      </c>
      <c r="S5886" s="13">
        <f>IFERROR(VLOOKUP($A5886, 'Fielding Data'!$A$1:$H$12056, 7, 0), 0)</f>
        <v>0</v>
      </c>
      <c r="T5886" s="13">
        <f>IFERROR(VLOOKUP($A5886, 'Fielding Data'!$A$1:$H$12056, 8, 0), 0)</f>
        <v>0</v>
      </c>
      <c r="U5886" s="13">
        <f>SUMIFS('Fielding Data'!E:E, 'Fielding Data'!$A:$A, $A5886)</f>
        <v>2</v>
      </c>
      <c r="V5886" s="13">
        <f>SUMIFS('Fielding Data'!F:F, 'Fielding Data'!$A:$A, $A5886)</f>
        <v>6</v>
      </c>
      <c r="W5886" s="13">
        <f>SUMIFS('Fielding Data'!G:G, 'Fielding Data'!$A:$A, $A5886)</f>
        <v>0</v>
      </c>
      <c r="X5886" s="13">
        <f>SUMIFS('Fielding Data'!H:H, 'Fielding Data'!$A:$A, $A5886)</f>
        <v>0</v>
      </c>
    </row>
    <row r="5887" spans="1:24" x14ac:dyDescent="0.3">
      <c r="A5887" s="13" t="str">
        <f t="shared" si="183"/>
        <v>webstal012014</v>
      </c>
      <c r="B5887" s="16" t="s">
        <v>2078</v>
      </c>
      <c r="C5887" s="16">
        <v>2014</v>
      </c>
      <c r="D5887" s="16">
        <v>11</v>
      </c>
      <c r="E5887" s="16">
        <v>0</v>
      </c>
      <c r="F5887" s="16">
        <v>0</v>
      </c>
      <c r="G5887" s="16">
        <v>0</v>
      </c>
      <c r="H5887" s="16">
        <v>0</v>
      </c>
      <c r="I5887" s="16">
        <v>0</v>
      </c>
      <c r="J5887" s="16">
        <v>0</v>
      </c>
      <c r="K5887" s="16">
        <v>0</v>
      </c>
      <c r="L5887" s="16">
        <v>0</v>
      </c>
      <c r="M5887" s="16">
        <v>0</v>
      </c>
      <c r="N5887" s="16">
        <v>0</v>
      </c>
      <c r="O5887" s="16">
        <v>0</v>
      </c>
      <c r="P5887" s="13" t="str">
        <f t="shared" si="182"/>
        <v>P</v>
      </c>
      <c r="Q5887" s="13">
        <f>IFERROR(VLOOKUP($A5887, 'Fielding Data'!$A$1:$H$12056, 5, 0), 0)</f>
        <v>8</v>
      </c>
      <c r="R5887" s="13">
        <f>IFERROR(VLOOKUP($A5887, 'Fielding Data'!$A$1:$H$12056, 6, 0), 0)</f>
        <v>5</v>
      </c>
      <c r="S5887" s="13">
        <f>IFERROR(VLOOKUP($A5887, 'Fielding Data'!$A$1:$H$12056, 7, 0), 0)</f>
        <v>0</v>
      </c>
      <c r="T5887" s="13">
        <f>IFERROR(VLOOKUP($A5887, 'Fielding Data'!$A$1:$H$12056, 8, 0), 0)</f>
        <v>0</v>
      </c>
      <c r="U5887" s="13">
        <f>SUMIFS('Fielding Data'!E:E, 'Fielding Data'!$A:$A, $A5887)</f>
        <v>8</v>
      </c>
      <c r="V5887" s="13">
        <f>SUMIFS('Fielding Data'!F:F, 'Fielding Data'!$A:$A, $A5887)</f>
        <v>5</v>
      </c>
      <c r="W5887" s="13">
        <f>SUMIFS('Fielding Data'!G:G, 'Fielding Data'!$A:$A, $A5887)</f>
        <v>0</v>
      </c>
      <c r="X5887" s="13">
        <f>SUMIFS('Fielding Data'!H:H, 'Fielding Data'!$A:$A, $A5887)</f>
        <v>0</v>
      </c>
    </row>
    <row r="5888" spans="1:24" x14ac:dyDescent="0.3">
      <c r="A5888" s="13" t="str">
        <f t="shared" si="183"/>
        <v>weeksri012014</v>
      </c>
      <c r="B5888" s="16" t="s">
        <v>408</v>
      </c>
      <c r="C5888" s="16">
        <v>2014</v>
      </c>
      <c r="D5888" s="16">
        <v>121</v>
      </c>
      <c r="E5888" s="16">
        <v>252</v>
      </c>
      <c r="F5888" s="16">
        <v>36</v>
      </c>
      <c r="G5888" s="16">
        <v>69</v>
      </c>
      <c r="H5888" s="16">
        <v>19</v>
      </c>
      <c r="I5888" s="16">
        <v>1</v>
      </c>
      <c r="J5888" s="16">
        <v>8</v>
      </c>
      <c r="K5888" s="16">
        <v>29</v>
      </c>
      <c r="L5888" s="16">
        <v>3</v>
      </c>
      <c r="M5888" s="16">
        <v>4</v>
      </c>
      <c r="N5888" s="16">
        <v>25</v>
      </c>
      <c r="O5888" s="16">
        <v>73</v>
      </c>
      <c r="P5888" s="13" t="str">
        <f t="shared" si="182"/>
        <v>2B</v>
      </c>
      <c r="Q5888" s="13">
        <f>IFERROR(VLOOKUP($A5888, 'Fielding Data'!$A$1:$H$12056, 5, 0), 0)</f>
        <v>92</v>
      </c>
      <c r="R5888" s="13">
        <f>IFERROR(VLOOKUP($A5888, 'Fielding Data'!$A$1:$H$12056, 6, 0), 0)</f>
        <v>126</v>
      </c>
      <c r="S5888" s="13">
        <f>IFERROR(VLOOKUP($A5888, 'Fielding Data'!$A$1:$H$12056, 7, 0), 0)</f>
        <v>7</v>
      </c>
      <c r="T5888" s="13">
        <f>IFERROR(VLOOKUP($A5888, 'Fielding Data'!$A$1:$H$12056, 8, 0), 0)</f>
        <v>31</v>
      </c>
      <c r="U5888" s="13">
        <f>SUMIFS('Fielding Data'!E:E, 'Fielding Data'!$A:$A, $A5888)</f>
        <v>92</v>
      </c>
      <c r="V5888" s="13">
        <f>SUMIFS('Fielding Data'!F:F, 'Fielding Data'!$A:$A, $A5888)</f>
        <v>126</v>
      </c>
      <c r="W5888" s="13">
        <f>SUMIFS('Fielding Data'!G:G, 'Fielding Data'!$A:$A, $A5888)</f>
        <v>7</v>
      </c>
      <c r="X5888" s="13">
        <f>SUMIFS('Fielding Data'!H:H, 'Fielding Data'!$A:$A, $A5888)</f>
        <v>31</v>
      </c>
    </row>
    <row r="5889" spans="1:24" x14ac:dyDescent="0.3">
      <c r="A5889" s="13" t="str">
        <f t="shared" si="183"/>
        <v>werthja012014</v>
      </c>
      <c r="B5889" s="16" t="s">
        <v>345</v>
      </c>
      <c r="C5889" s="16">
        <v>2014</v>
      </c>
      <c r="D5889" s="16">
        <v>147</v>
      </c>
      <c r="E5889" s="16">
        <v>534</v>
      </c>
      <c r="F5889" s="16">
        <v>85</v>
      </c>
      <c r="G5889" s="16">
        <v>156</v>
      </c>
      <c r="H5889" s="16">
        <v>37</v>
      </c>
      <c r="I5889" s="16">
        <v>1</v>
      </c>
      <c r="J5889" s="16">
        <v>16</v>
      </c>
      <c r="K5889" s="16">
        <v>82</v>
      </c>
      <c r="L5889" s="16">
        <v>9</v>
      </c>
      <c r="M5889" s="16">
        <v>1</v>
      </c>
      <c r="N5889" s="16">
        <v>83</v>
      </c>
      <c r="O5889" s="16">
        <v>113</v>
      </c>
      <c r="P5889" s="13" t="str">
        <f t="shared" si="182"/>
        <v>OF</v>
      </c>
      <c r="Q5889" s="13">
        <f>IFERROR(VLOOKUP($A5889, 'Fielding Data'!$A$1:$H$12056, 5, 0), 0)</f>
        <v>247</v>
      </c>
      <c r="R5889" s="13">
        <f>IFERROR(VLOOKUP($A5889, 'Fielding Data'!$A$1:$H$12056, 6, 0), 0)</f>
        <v>8</v>
      </c>
      <c r="S5889" s="13">
        <f>IFERROR(VLOOKUP($A5889, 'Fielding Data'!$A$1:$H$12056, 7, 0), 0)</f>
        <v>5</v>
      </c>
      <c r="T5889" s="13">
        <f>IFERROR(VLOOKUP($A5889, 'Fielding Data'!$A$1:$H$12056, 8, 0), 0)</f>
        <v>1</v>
      </c>
      <c r="U5889" s="13">
        <f>SUMIFS('Fielding Data'!E:E, 'Fielding Data'!$A:$A, $A5889)</f>
        <v>494</v>
      </c>
      <c r="V5889" s="13">
        <f>SUMIFS('Fielding Data'!F:F, 'Fielding Data'!$A:$A, $A5889)</f>
        <v>16</v>
      </c>
      <c r="W5889" s="13">
        <f>SUMIFS('Fielding Data'!G:G, 'Fielding Data'!$A:$A, $A5889)</f>
        <v>10</v>
      </c>
      <c r="X5889" s="13">
        <f>SUMIFS('Fielding Data'!H:H, 'Fielding Data'!$A:$A, $A5889)</f>
        <v>2</v>
      </c>
    </row>
    <row r="5890" spans="1:24" x14ac:dyDescent="0.3">
      <c r="A5890" s="13" t="str">
        <f t="shared" si="183"/>
        <v>westma032014</v>
      </c>
      <c r="B5890" s="16" t="s">
        <v>2318</v>
      </c>
      <c r="C5890" s="16">
        <v>2014</v>
      </c>
      <c r="D5890" s="16">
        <v>3</v>
      </c>
      <c r="E5890" s="16">
        <v>0</v>
      </c>
      <c r="F5890" s="16">
        <v>0</v>
      </c>
      <c r="G5890" s="16">
        <v>0</v>
      </c>
      <c r="H5890" s="16">
        <v>0</v>
      </c>
      <c r="I5890" s="16">
        <v>0</v>
      </c>
      <c r="J5890" s="16">
        <v>0</v>
      </c>
      <c r="K5890" s="16">
        <v>0</v>
      </c>
      <c r="L5890" s="16">
        <v>0</v>
      </c>
      <c r="M5890" s="16">
        <v>0</v>
      </c>
      <c r="N5890" s="16">
        <v>0</v>
      </c>
      <c r="O5890" s="16">
        <v>0</v>
      </c>
      <c r="P5890" s="13" t="str">
        <f t="shared" ref="P5890:P5933" si="184">IFERROR(VLOOKUP($A5890, Fielding, 4, 0), "Other")</f>
        <v>P</v>
      </c>
      <c r="Q5890" s="13">
        <f>IFERROR(VLOOKUP($A5890, 'Fielding Data'!$A$1:$H$12056, 5, 0), 0)</f>
        <v>0</v>
      </c>
      <c r="R5890" s="13">
        <f>IFERROR(VLOOKUP($A5890, 'Fielding Data'!$A$1:$H$12056, 6, 0), 0)</f>
        <v>0</v>
      </c>
      <c r="S5890" s="13">
        <f>IFERROR(VLOOKUP($A5890, 'Fielding Data'!$A$1:$H$12056, 7, 0), 0)</f>
        <v>0</v>
      </c>
      <c r="T5890" s="13">
        <f>IFERROR(VLOOKUP($A5890, 'Fielding Data'!$A$1:$H$12056, 8, 0), 0)</f>
        <v>0</v>
      </c>
      <c r="U5890" s="13">
        <f>SUMIFS('Fielding Data'!E:E, 'Fielding Data'!$A:$A, $A5890)</f>
        <v>0</v>
      </c>
      <c r="V5890" s="13">
        <f>SUMIFS('Fielding Data'!F:F, 'Fielding Data'!$A:$A, $A5890)</f>
        <v>0</v>
      </c>
      <c r="W5890" s="13">
        <f>SUMIFS('Fielding Data'!G:G, 'Fielding Data'!$A:$A, $A5890)</f>
        <v>0</v>
      </c>
      <c r="X5890" s="13">
        <f>SUMIFS('Fielding Data'!H:H, 'Fielding Data'!$A:$A, $A5890)</f>
        <v>0</v>
      </c>
    </row>
    <row r="5891" spans="1:24" x14ac:dyDescent="0.3">
      <c r="A5891" s="13" t="str">
        <f t="shared" ref="A5891:A5933" si="185">B5891&amp;C5891</f>
        <v>wheelry012014</v>
      </c>
      <c r="B5891" s="16" t="s">
        <v>1858</v>
      </c>
      <c r="C5891" s="16">
        <v>2014</v>
      </c>
      <c r="D5891" s="16">
        <v>31</v>
      </c>
      <c r="E5891" s="16">
        <v>56</v>
      </c>
      <c r="F5891" s="16">
        <v>6</v>
      </c>
      <c r="G5891" s="16">
        <v>13</v>
      </c>
      <c r="H5891" s="16">
        <v>2</v>
      </c>
      <c r="I5891" s="16">
        <v>0</v>
      </c>
      <c r="J5891" s="16">
        <v>2</v>
      </c>
      <c r="K5891" s="16">
        <v>13</v>
      </c>
      <c r="L5891" s="16">
        <v>0</v>
      </c>
      <c r="M5891" s="16">
        <v>0</v>
      </c>
      <c r="N5891" s="16">
        <v>5</v>
      </c>
      <c r="O5891" s="16">
        <v>12</v>
      </c>
      <c r="P5891" s="13" t="str">
        <f t="shared" si="184"/>
        <v>1B</v>
      </c>
      <c r="Q5891" s="13">
        <f>IFERROR(VLOOKUP($A5891, 'Fielding Data'!$A$1:$H$12056, 5, 0), 0)</f>
        <v>21</v>
      </c>
      <c r="R5891" s="13">
        <f>IFERROR(VLOOKUP($A5891, 'Fielding Data'!$A$1:$H$12056, 6, 0), 0)</f>
        <v>2</v>
      </c>
      <c r="S5891" s="13">
        <f>IFERROR(VLOOKUP($A5891, 'Fielding Data'!$A$1:$H$12056, 7, 0), 0)</f>
        <v>0</v>
      </c>
      <c r="T5891" s="13">
        <f>IFERROR(VLOOKUP($A5891, 'Fielding Data'!$A$1:$H$12056, 8, 0), 0)</f>
        <v>3</v>
      </c>
      <c r="U5891" s="13">
        <f>SUMIFS('Fielding Data'!E:E, 'Fielding Data'!$A:$A, $A5891)</f>
        <v>28</v>
      </c>
      <c r="V5891" s="13">
        <f>SUMIFS('Fielding Data'!F:F, 'Fielding Data'!$A:$A, $A5891)</f>
        <v>20</v>
      </c>
      <c r="W5891" s="13">
        <f>SUMIFS('Fielding Data'!G:G, 'Fielding Data'!$A:$A, $A5891)</f>
        <v>0</v>
      </c>
      <c r="X5891" s="13">
        <f>SUMIFS('Fielding Data'!H:H, 'Fielding Data'!$A:$A, $A5891)</f>
        <v>4</v>
      </c>
    </row>
    <row r="5892" spans="1:24" x14ac:dyDescent="0.3">
      <c r="A5892" s="13" t="str">
        <f t="shared" si="185"/>
        <v>wheelza012014</v>
      </c>
      <c r="B5892" s="16" t="s">
        <v>2080</v>
      </c>
      <c r="C5892" s="16">
        <v>2014</v>
      </c>
      <c r="D5892" s="16">
        <v>34</v>
      </c>
      <c r="E5892" s="16">
        <v>50</v>
      </c>
      <c r="F5892" s="16">
        <v>1</v>
      </c>
      <c r="G5892" s="16">
        <v>4</v>
      </c>
      <c r="H5892" s="16">
        <v>1</v>
      </c>
      <c r="I5892" s="16">
        <v>0</v>
      </c>
      <c r="J5892" s="16">
        <v>0</v>
      </c>
      <c r="K5892" s="16">
        <v>3</v>
      </c>
      <c r="L5892" s="16">
        <v>0</v>
      </c>
      <c r="M5892" s="16">
        <v>0</v>
      </c>
      <c r="N5892" s="16">
        <v>1</v>
      </c>
      <c r="O5892" s="16">
        <v>24</v>
      </c>
      <c r="P5892" s="13" t="str">
        <f t="shared" si="184"/>
        <v>P</v>
      </c>
      <c r="Q5892" s="13">
        <f>IFERROR(VLOOKUP($A5892, 'Fielding Data'!$A$1:$H$12056, 5, 0), 0)</f>
        <v>10</v>
      </c>
      <c r="R5892" s="13">
        <f>IFERROR(VLOOKUP($A5892, 'Fielding Data'!$A$1:$H$12056, 6, 0), 0)</f>
        <v>22</v>
      </c>
      <c r="S5892" s="13">
        <f>IFERROR(VLOOKUP($A5892, 'Fielding Data'!$A$1:$H$12056, 7, 0), 0)</f>
        <v>2</v>
      </c>
      <c r="T5892" s="13">
        <f>IFERROR(VLOOKUP($A5892, 'Fielding Data'!$A$1:$H$12056, 8, 0), 0)</f>
        <v>2</v>
      </c>
      <c r="U5892" s="13">
        <f>SUMIFS('Fielding Data'!E:E, 'Fielding Data'!$A:$A, $A5892)</f>
        <v>10</v>
      </c>
      <c r="V5892" s="13">
        <f>SUMIFS('Fielding Data'!F:F, 'Fielding Data'!$A:$A, $A5892)</f>
        <v>22</v>
      </c>
      <c r="W5892" s="13">
        <f>SUMIFS('Fielding Data'!G:G, 'Fielding Data'!$A:$A, $A5892)</f>
        <v>2</v>
      </c>
      <c r="X5892" s="13">
        <f>SUMIFS('Fielding Data'!H:H, 'Fielding Data'!$A:$A, $A5892)</f>
        <v>2</v>
      </c>
    </row>
    <row r="5893" spans="1:24" x14ac:dyDescent="0.3">
      <c r="A5893" s="13" t="str">
        <f t="shared" si="185"/>
        <v>wheelze012014</v>
      </c>
      <c r="B5893" s="16" t="s">
        <v>2319</v>
      </c>
      <c r="C5893" s="16">
        <v>2014</v>
      </c>
      <c r="D5893" s="16">
        <v>29</v>
      </c>
      <c r="E5893" s="16">
        <v>57</v>
      </c>
      <c r="F5893" s="16">
        <v>6</v>
      </c>
      <c r="G5893" s="16">
        <v>11</v>
      </c>
      <c r="H5893" s="16">
        <v>0</v>
      </c>
      <c r="I5893" s="16">
        <v>0</v>
      </c>
      <c r="J5893" s="16">
        <v>2</v>
      </c>
      <c r="K5893" s="16">
        <v>5</v>
      </c>
      <c r="L5893" s="16">
        <v>0</v>
      </c>
      <c r="M5893" s="16">
        <v>0</v>
      </c>
      <c r="N5893" s="16">
        <v>2</v>
      </c>
      <c r="O5893" s="16">
        <v>12</v>
      </c>
      <c r="P5893" s="13" t="str">
        <f t="shared" si="184"/>
        <v>3B</v>
      </c>
      <c r="Q5893" s="13">
        <f>IFERROR(VLOOKUP($A5893, 'Fielding Data'!$A$1:$H$12056, 5, 0), 0)</f>
        <v>12</v>
      </c>
      <c r="R5893" s="13">
        <f>IFERROR(VLOOKUP($A5893, 'Fielding Data'!$A$1:$H$12056, 6, 0), 0)</f>
        <v>19</v>
      </c>
      <c r="S5893" s="13">
        <f>IFERROR(VLOOKUP($A5893, 'Fielding Data'!$A$1:$H$12056, 7, 0), 0)</f>
        <v>1</v>
      </c>
      <c r="T5893" s="13">
        <f>IFERROR(VLOOKUP($A5893, 'Fielding Data'!$A$1:$H$12056, 8, 0), 0)</f>
        <v>3</v>
      </c>
      <c r="U5893" s="13">
        <f>SUMIFS('Fielding Data'!E:E, 'Fielding Data'!$A:$A, $A5893)</f>
        <v>26</v>
      </c>
      <c r="V5893" s="13">
        <f>SUMIFS('Fielding Data'!F:F, 'Fielding Data'!$A:$A, $A5893)</f>
        <v>23</v>
      </c>
      <c r="W5893" s="13">
        <f>SUMIFS('Fielding Data'!G:G, 'Fielding Data'!$A:$A, $A5893)</f>
        <v>3</v>
      </c>
      <c r="X5893" s="13">
        <f>SUMIFS('Fielding Data'!H:H, 'Fielding Data'!$A:$A, $A5893)</f>
        <v>3</v>
      </c>
    </row>
    <row r="5894" spans="1:24" x14ac:dyDescent="0.3">
      <c r="A5894" s="13" t="str">
        <f t="shared" si="185"/>
        <v>whelake012014</v>
      </c>
      <c r="B5894" s="16" t="s">
        <v>1649</v>
      </c>
      <c r="C5894" s="16">
        <v>2014</v>
      </c>
      <c r="D5894" s="16">
        <v>1</v>
      </c>
      <c r="E5894" s="16">
        <v>0</v>
      </c>
      <c r="F5894" s="16">
        <v>0</v>
      </c>
      <c r="G5894" s="16">
        <v>0</v>
      </c>
      <c r="H5894" s="16">
        <v>0</v>
      </c>
      <c r="I5894" s="16">
        <v>0</v>
      </c>
      <c r="J5894" s="16">
        <v>0</v>
      </c>
      <c r="K5894" s="16">
        <v>0</v>
      </c>
      <c r="L5894" s="16">
        <v>0</v>
      </c>
      <c r="M5894" s="16">
        <v>0</v>
      </c>
      <c r="N5894" s="16">
        <v>0</v>
      </c>
      <c r="O5894" s="16">
        <v>0</v>
      </c>
      <c r="P5894" s="13" t="str">
        <f t="shared" si="184"/>
        <v>P</v>
      </c>
      <c r="Q5894" s="13">
        <f>IFERROR(VLOOKUP($A5894, 'Fielding Data'!$A$1:$H$12056, 5, 0), 0)</f>
        <v>0</v>
      </c>
      <c r="R5894" s="13">
        <f>IFERROR(VLOOKUP($A5894, 'Fielding Data'!$A$1:$H$12056, 6, 0), 0)</f>
        <v>0</v>
      </c>
      <c r="S5894" s="13">
        <f>IFERROR(VLOOKUP($A5894, 'Fielding Data'!$A$1:$H$12056, 7, 0), 0)</f>
        <v>0</v>
      </c>
      <c r="T5894" s="13">
        <f>IFERROR(VLOOKUP($A5894, 'Fielding Data'!$A$1:$H$12056, 8, 0), 0)</f>
        <v>0</v>
      </c>
      <c r="U5894" s="13">
        <f>SUMIFS('Fielding Data'!E:E, 'Fielding Data'!$A:$A, $A5894)</f>
        <v>0</v>
      </c>
      <c r="V5894" s="13">
        <f>SUMIFS('Fielding Data'!F:F, 'Fielding Data'!$A:$A, $A5894)</f>
        <v>0</v>
      </c>
      <c r="W5894" s="13">
        <f>SUMIFS('Fielding Data'!G:G, 'Fielding Data'!$A:$A, $A5894)</f>
        <v>0</v>
      </c>
      <c r="X5894" s="13">
        <f>SUMIFS('Fielding Data'!H:H, 'Fielding Data'!$A:$A, $A5894)</f>
        <v>0</v>
      </c>
    </row>
    <row r="5895" spans="1:24" x14ac:dyDescent="0.3">
      <c r="A5895" s="13" t="str">
        <f t="shared" si="185"/>
        <v>whiteel032014</v>
      </c>
      <c r="B5895" s="16" t="s">
        <v>617</v>
      </c>
      <c r="C5895" s="16">
        <v>2014</v>
      </c>
      <c r="D5895" s="16">
        <v>8</v>
      </c>
      <c r="E5895" s="16">
        <v>25</v>
      </c>
      <c r="F5895" s="16">
        <v>0</v>
      </c>
      <c r="G5895" s="16">
        <v>3</v>
      </c>
      <c r="H5895" s="16">
        <v>1</v>
      </c>
      <c r="I5895" s="16">
        <v>0</v>
      </c>
      <c r="J5895" s="16">
        <v>0</v>
      </c>
      <c r="K5895" s="16">
        <v>2</v>
      </c>
      <c r="L5895" s="16">
        <v>1</v>
      </c>
      <c r="M5895" s="16">
        <v>0</v>
      </c>
      <c r="N5895" s="16">
        <v>0</v>
      </c>
      <c r="O5895" s="16">
        <v>8</v>
      </c>
      <c r="P5895" s="13" t="str">
        <f t="shared" si="184"/>
        <v>C</v>
      </c>
      <c r="Q5895" s="13">
        <f>IFERROR(VLOOKUP($A5895, 'Fielding Data'!$A$1:$H$12056, 5, 0), 0)</f>
        <v>49</v>
      </c>
      <c r="R5895" s="13">
        <f>IFERROR(VLOOKUP($A5895, 'Fielding Data'!$A$1:$H$12056, 6, 0), 0)</f>
        <v>3</v>
      </c>
      <c r="S5895" s="13">
        <f>IFERROR(VLOOKUP($A5895, 'Fielding Data'!$A$1:$H$12056, 7, 0), 0)</f>
        <v>0</v>
      </c>
      <c r="T5895" s="13">
        <f>IFERROR(VLOOKUP($A5895, 'Fielding Data'!$A$1:$H$12056, 8, 0), 0)</f>
        <v>1</v>
      </c>
      <c r="U5895" s="13">
        <f>SUMIFS('Fielding Data'!E:E, 'Fielding Data'!$A:$A, $A5895)</f>
        <v>49</v>
      </c>
      <c r="V5895" s="13">
        <f>SUMIFS('Fielding Data'!F:F, 'Fielding Data'!$A:$A, $A5895)</f>
        <v>3</v>
      </c>
      <c r="W5895" s="13">
        <f>SUMIFS('Fielding Data'!G:G, 'Fielding Data'!$A:$A, $A5895)</f>
        <v>0</v>
      </c>
      <c r="X5895" s="13">
        <f>SUMIFS('Fielding Data'!H:H, 'Fielding Data'!$A:$A, $A5895)</f>
        <v>1</v>
      </c>
    </row>
    <row r="5896" spans="1:24" x14ac:dyDescent="0.3">
      <c r="A5896" s="13" t="str">
        <f t="shared" si="185"/>
        <v>whitlch012014</v>
      </c>
      <c r="B5896" s="16" t="s">
        <v>2320</v>
      </c>
      <c r="C5896" s="16">
        <v>2014</v>
      </c>
      <c r="D5896" s="16">
        <v>24</v>
      </c>
      <c r="E5896" s="16">
        <v>5</v>
      </c>
      <c r="F5896" s="16">
        <v>0</v>
      </c>
      <c r="G5896" s="16">
        <v>1</v>
      </c>
      <c r="H5896" s="16">
        <v>0</v>
      </c>
      <c r="I5896" s="16">
        <v>0</v>
      </c>
      <c r="J5896" s="16">
        <v>0</v>
      </c>
      <c r="K5896" s="16">
        <v>0</v>
      </c>
      <c r="L5896" s="16">
        <v>0</v>
      </c>
      <c r="M5896" s="16">
        <v>0</v>
      </c>
      <c r="N5896" s="16">
        <v>0</v>
      </c>
      <c r="O5896" s="16">
        <v>0</v>
      </c>
      <c r="P5896" s="13" t="str">
        <f t="shared" si="184"/>
        <v>P</v>
      </c>
      <c r="Q5896" s="13">
        <f>IFERROR(VLOOKUP($A5896, 'Fielding Data'!$A$1:$H$12056, 5, 0), 0)</f>
        <v>7</v>
      </c>
      <c r="R5896" s="13">
        <f>IFERROR(VLOOKUP($A5896, 'Fielding Data'!$A$1:$H$12056, 6, 0), 0)</f>
        <v>6</v>
      </c>
      <c r="S5896" s="13">
        <f>IFERROR(VLOOKUP($A5896, 'Fielding Data'!$A$1:$H$12056, 7, 0), 0)</f>
        <v>0</v>
      </c>
      <c r="T5896" s="13">
        <f>IFERROR(VLOOKUP($A5896, 'Fielding Data'!$A$1:$H$12056, 8, 0), 0)</f>
        <v>0</v>
      </c>
      <c r="U5896" s="13">
        <f>SUMIFS('Fielding Data'!E:E, 'Fielding Data'!$A:$A, $A5896)</f>
        <v>7</v>
      </c>
      <c r="V5896" s="13">
        <f>SUMIFS('Fielding Data'!F:F, 'Fielding Data'!$A:$A, $A5896)</f>
        <v>6</v>
      </c>
      <c r="W5896" s="13">
        <f>SUMIFS('Fielding Data'!G:G, 'Fielding Data'!$A:$A, $A5896)</f>
        <v>0</v>
      </c>
      <c r="X5896" s="13">
        <f>SUMIFS('Fielding Data'!H:H, 'Fielding Data'!$A:$A, $A5896)</f>
        <v>0</v>
      </c>
    </row>
    <row r="5897" spans="1:24" x14ac:dyDescent="0.3">
      <c r="A5897" s="13" t="str">
        <f t="shared" si="185"/>
        <v>wielajo012014</v>
      </c>
      <c r="B5897" s="16" t="s">
        <v>1859</v>
      </c>
      <c r="C5897" s="16">
        <v>2014</v>
      </c>
      <c r="D5897" s="16">
        <v>4</v>
      </c>
      <c r="E5897" s="16">
        <v>3</v>
      </c>
      <c r="F5897" s="16">
        <v>0</v>
      </c>
      <c r="G5897" s="16">
        <v>0</v>
      </c>
      <c r="H5897" s="16">
        <v>0</v>
      </c>
      <c r="I5897" s="16">
        <v>0</v>
      </c>
      <c r="J5897" s="16">
        <v>0</v>
      </c>
      <c r="K5897" s="16">
        <v>0</v>
      </c>
      <c r="L5897" s="16">
        <v>0</v>
      </c>
      <c r="M5897" s="16">
        <v>0</v>
      </c>
      <c r="N5897" s="16">
        <v>0</v>
      </c>
      <c r="O5897" s="16">
        <v>2</v>
      </c>
      <c r="P5897" s="13" t="str">
        <f t="shared" si="184"/>
        <v>P</v>
      </c>
      <c r="Q5897" s="13">
        <f>IFERROR(VLOOKUP($A5897, 'Fielding Data'!$A$1:$H$12056, 5, 0), 0)</f>
        <v>0</v>
      </c>
      <c r="R5897" s="13">
        <f>IFERROR(VLOOKUP($A5897, 'Fielding Data'!$A$1:$H$12056, 6, 0), 0)</f>
        <v>1</v>
      </c>
      <c r="S5897" s="13">
        <f>IFERROR(VLOOKUP($A5897, 'Fielding Data'!$A$1:$H$12056, 7, 0), 0)</f>
        <v>1</v>
      </c>
      <c r="T5897" s="13">
        <f>IFERROR(VLOOKUP($A5897, 'Fielding Data'!$A$1:$H$12056, 8, 0), 0)</f>
        <v>0</v>
      </c>
      <c r="U5897" s="13">
        <f>SUMIFS('Fielding Data'!E:E, 'Fielding Data'!$A:$A, $A5897)</f>
        <v>0</v>
      </c>
      <c r="V5897" s="13">
        <f>SUMIFS('Fielding Data'!F:F, 'Fielding Data'!$A:$A, $A5897)</f>
        <v>1</v>
      </c>
      <c r="W5897" s="13">
        <f>SUMIFS('Fielding Data'!G:G, 'Fielding Data'!$A:$A, $A5897)</f>
        <v>1</v>
      </c>
      <c r="X5897" s="13">
        <f>SUMIFS('Fielding Data'!H:H, 'Fielding Data'!$A:$A, $A5897)</f>
        <v>0</v>
      </c>
    </row>
    <row r="5898" spans="1:24" x14ac:dyDescent="0.3">
      <c r="A5898" s="13" t="str">
        <f t="shared" si="185"/>
        <v>wietema012014</v>
      </c>
      <c r="B5898" s="16" t="s">
        <v>1209</v>
      </c>
      <c r="C5898" s="16">
        <v>2014</v>
      </c>
      <c r="D5898" s="16">
        <v>26</v>
      </c>
      <c r="E5898" s="16">
        <v>104</v>
      </c>
      <c r="F5898" s="16">
        <v>13</v>
      </c>
      <c r="G5898" s="16">
        <v>32</v>
      </c>
      <c r="H5898" s="16">
        <v>5</v>
      </c>
      <c r="I5898" s="16">
        <v>0</v>
      </c>
      <c r="J5898" s="16">
        <v>5</v>
      </c>
      <c r="K5898" s="16">
        <v>18</v>
      </c>
      <c r="L5898" s="16">
        <v>0</v>
      </c>
      <c r="M5898" s="16">
        <v>1</v>
      </c>
      <c r="N5898" s="16">
        <v>6</v>
      </c>
      <c r="O5898" s="16">
        <v>19</v>
      </c>
      <c r="P5898" s="13" t="str">
        <f t="shared" si="184"/>
        <v>C</v>
      </c>
      <c r="Q5898" s="13">
        <f>IFERROR(VLOOKUP($A5898, 'Fielding Data'!$A$1:$H$12056, 5, 0), 0)</f>
        <v>169</v>
      </c>
      <c r="R5898" s="13">
        <f>IFERROR(VLOOKUP($A5898, 'Fielding Data'!$A$1:$H$12056, 6, 0), 0)</f>
        <v>5</v>
      </c>
      <c r="S5898" s="13">
        <f>IFERROR(VLOOKUP($A5898, 'Fielding Data'!$A$1:$H$12056, 7, 0), 0)</f>
        <v>1</v>
      </c>
      <c r="T5898" s="13">
        <f>IFERROR(VLOOKUP($A5898, 'Fielding Data'!$A$1:$H$12056, 8, 0), 0)</f>
        <v>0</v>
      </c>
      <c r="U5898" s="13">
        <f>SUMIFS('Fielding Data'!E:E, 'Fielding Data'!$A:$A, $A5898)</f>
        <v>169</v>
      </c>
      <c r="V5898" s="13">
        <f>SUMIFS('Fielding Data'!F:F, 'Fielding Data'!$A:$A, $A5898)</f>
        <v>5</v>
      </c>
      <c r="W5898" s="13">
        <f>SUMIFS('Fielding Data'!G:G, 'Fielding Data'!$A:$A, $A5898)</f>
        <v>1</v>
      </c>
      <c r="X5898" s="13">
        <f>SUMIFS('Fielding Data'!H:H, 'Fielding Data'!$A:$A, $A5898)</f>
        <v>0</v>
      </c>
    </row>
    <row r="5899" spans="1:24" x14ac:dyDescent="0.3">
      <c r="A5899" s="13" t="str">
        <f t="shared" si="185"/>
        <v>wilheto012014</v>
      </c>
      <c r="B5899" s="16" t="s">
        <v>1651</v>
      </c>
      <c r="C5899" s="16">
        <v>2014</v>
      </c>
      <c r="D5899" s="16">
        <v>57</v>
      </c>
      <c r="E5899" s="16">
        <v>0</v>
      </c>
      <c r="F5899" s="16">
        <v>0</v>
      </c>
      <c r="G5899" s="16">
        <v>0</v>
      </c>
      <c r="H5899" s="16">
        <v>0</v>
      </c>
      <c r="I5899" s="16">
        <v>0</v>
      </c>
      <c r="J5899" s="16">
        <v>0</v>
      </c>
      <c r="K5899" s="16">
        <v>0</v>
      </c>
      <c r="L5899" s="16">
        <v>0</v>
      </c>
      <c r="M5899" s="16">
        <v>0</v>
      </c>
      <c r="N5899" s="16">
        <v>0</v>
      </c>
      <c r="O5899" s="16">
        <v>0</v>
      </c>
      <c r="P5899" s="13" t="str">
        <f t="shared" si="184"/>
        <v>P</v>
      </c>
      <c r="Q5899" s="13">
        <f>IFERROR(VLOOKUP($A5899, 'Fielding Data'!$A$1:$H$12056, 5, 0), 0)</f>
        <v>8</v>
      </c>
      <c r="R5899" s="13">
        <f>IFERROR(VLOOKUP($A5899, 'Fielding Data'!$A$1:$H$12056, 6, 0), 0)</f>
        <v>8</v>
      </c>
      <c r="S5899" s="13">
        <f>IFERROR(VLOOKUP($A5899, 'Fielding Data'!$A$1:$H$12056, 7, 0), 0)</f>
        <v>1</v>
      </c>
      <c r="T5899" s="13">
        <f>IFERROR(VLOOKUP($A5899, 'Fielding Data'!$A$1:$H$12056, 8, 0), 0)</f>
        <v>0</v>
      </c>
      <c r="U5899" s="13">
        <f>SUMIFS('Fielding Data'!E:E, 'Fielding Data'!$A:$A, $A5899)</f>
        <v>8</v>
      </c>
      <c r="V5899" s="13">
        <f>SUMIFS('Fielding Data'!F:F, 'Fielding Data'!$A:$A, $A5899)</f>
        <v>8</v>
      </c>
      <c r="W5899" s="13">
        <f>SUMIFS('Fielding Data'!G:G, 'Fielding Data'!$A:$A, $A5899)</f>
        <v>1</v>
      </c>
      <c r="X5899" s="13">
        <f>SUMIFS('Fielding Data'!H:H, 'Fielding Data'!$A:$A, $A5899)</f>
        <v>0</v>
      </c>
    </row>
    <row r="5900" spans="1:24" x14ac:dyDescent="0.3">
      <c r="A5900" s="13" t="str">
        <f t="shared" si="185"/>
        <v>wilkian012014</v>
      </c>
      <c r="B5900" s="16" t="s">
        <v>2321</v>
      </c>
      <c r="C5900" s="16">
        <v>2014</v>
      </c>
      <c r="D5900" s="16">
        <v>17</v>
      </c>
      <c r="E5900" s="16">
        <v>43</v>
      </c>
      <c r="F5900" s="16">
        <v>2</v>
      </c>
      <c r="G5900" s="16">
        <v>6</v>
      </c>
      <c r="H5900" s="16">
        <v>2</v>
      </c>
      <c r="I5900" s="16">
        <v>0</v>
      </c>
      <c r="J5900" s="16">
        <v>0</v>
      </c>
      <c r="K5900" s="16">
        <v>2</v>
      </c>
      <c r="L5900" s="16">
        <v>0</v>
      </c>
      <c r="M5900" s="16">
        <v>0</v>
      </c>
      <c r="N5900" s="16">
        <v>2</v>
      </c>
      <c r="O5900" s="16">
        <v>22</v>
      </c>
      <c r="P5900" s="13" t="str">
        <f t="shared" si="184"/>
        <v>1B</v>
      </c>
      <c r="Q5900" s="13">
        <f>IFERROR(VLOOKUP($A5900, 'Fielding Data'!$A$1:$H$12056, 5, 0), 0)</f>
        <v>75</v>
      </c>
      <c r="R5900" s="13">
        <f>IFERROR(VLOOKUP($A5900, 'Fielding Data'!$A$1:$H$12056, 6, 0), 0)</f>
        <v>4</v>
      </c>
      <c r="S5900" s="13">
        <f>IFERROR(VLOOKUP($A5900, 'Fielding Data'!$A$1:$H$12056, 7, 0), 0)</f>
        <v>0</v>
      </c>
      <c r="T5900" s="13">
        <f>IFERROR(VLOOKUP($A5900, 'Fielding Data'!$A$1:$H$12056, 8, 0), 0)</f>
        <v>7</v>
      </c>
      <c r="U5900" s="13">
        <f>SUMIFS('Fielding Data'!E:E, 'Fielding Data'!$A:$A, $A5900)</f>
        <v>75</v>
      </c>
      <c r="V5900" s="13">
        <f>SUMIFS('Fielding Data'!F:F, 'Fielding Data'!$A:$A, $A5900)</f>
        <v>4</v>
      </c>
      <c r="W5900" s="13">
        <f>SUMIFS('Fielding Data'!G:G, 'Fielding Data'!$A:$A, $A5900)</f>
        <v>0</v>
      </c>
      <c r="X5900" s="13">
        <f>SUMIFS('Fielding Data'!H:H, 'Fielding Data'!$A:$A, $A5900)</f>
        <v>7</v>
      </c>
    </row>
    <row r="5901" spans="1:24" x14ac:dyDescent="0.3">
      <c r="A5901" s="13" t="str">
        <f t="shared" si="185"/>
        <v>willija012014</v>
      </c>
      <c r="B5901" s="16" t="s">
        <v>2322</v>
      </c>
      <c r="C5901" s="16">
        <v>2014</v>
      </c>
      <c r="D5901" s="16">
        <v>7</v>
      </c>
      <c r="E5901" s="16">
        <v>14</v>
      </c>
      <c r="F5901" s="16">
        <v>1</v>
      </c>
      <c r="G5901" s="16">
        <v>3</v>
      </c>
      <c r="H5901" s="16">
        <v>0</v>
      </c>
      <c r="I5901" s="16">
        <v>0</v>
      </c>
      <c r="J5901" s="16">
        <v>1</v>
      </c>
      <c r="K5901" s="16">
        <v>3</v>
      </c>
      <c r="L5901" s="16">
        <v>0</v>
      </c>
      <c r="M5901" s="16">
        <v>0</v>
      </c>
      <c r="N5901" s="16">
        <v>2</v>
      </c>
      <c r="O5901" s="16">
        <v>4</v>
      </c>
      <c r="P5901" s="13" t="str">
        <f t="shared" si="184"/>
        <v>C</v>
      </c>
      <c r="Q5901" s="13">
        <f>IFERROR(VLOOKUP($A5901, 'Fielding Data'!$A$1:$H$12056, 5, 0), 0)</f>
        <v>37</v>
      </c>
      <c r="R5901" s="13">
        <f>IFERROR(VLOOKUP($A5901, 'Fielding Data'!$A$1:$H$12056, 6, 0), 0)</f>
        <v>2</v>
      </c>
      <c r="S5901" s="13">
        <f>IFERROR(VLOOKUP($A5901, 'Fielding Data'!$A$1:$H$12056, 7, 0), 0)</f>
        <v>0</v>
      </c>
      <c r="T5901" s="13">
        <f>IFERROR(VLOOKUP($A5901, 'Fielding Data'!$A$1:$H$12056, 8, 0), 0)</f>
        <v>0</v>
      </c>
      <c r="U5901" s="13">
        <f>SUMIFS('Fielding Data'!E:E, 'Fielding Data'!$A:$A, $A5901)</f>
        <v>37</v>
      </c>
      <c r="V5901" s="13">
        <f>SUMIFS('Fielding Data'!F:F, 'Fielding Data'!$A:$A, $A5901)</f>
        <v>2</v>
      </c>
      <c r="W5901" s="13">
        <f>SUMIFS('Fielding Data'!G:G, 'Fielding Data'!$A:$A, $A5901)</f>
        <v>0</v>
      </c>
      <c r="X5901" s="13">
        <f>SUMIFS('Fielding Data'!H:H, 'Fielding Data'!$A:$A, $A5901)</f>
        <v>0</v>
      </c>
    </row>
    <row r="5902" spans="1:24" x14ac:dyDescent="0.3">
      <c r="A5902" s="13" t="str">
        <f t="shared" si="185"/>
        <v>wilsoal012014</v>
      </c>
      <c r="B5902" s="16" t="s">
        <v>2081</v>
      </c>
      <c r="C5902" s="16">
        <v>2014</v>
      </c>
      <c r="D5902" s="16">
        <v>18</v>
      </c>
      <c r="E5902" s="16">
        <v>0</v>
      </c>
      <c r="F5902" s="16">
        <v>0</v>
      </c>
      <c r="G5902" s="16">
        <v>0</v>
      </c>
      <c r="H5902" s="16">
        <v>0</v>
      </c>
      <c r="I5902" s="16">
        <v>0</v>
      </c>
      <c r="J5902" s="16">
        <v>0</v>
      </c>
      <c r="K5902" s="16">
        <v>0</v>
      </c>
      <c r="L5902" s="16">
        <v>0</v>
      </c>
      <c r="M5902" s="16">
        <v>0</v>
      </c>
      <c r="N5902" s="16">
        <v>0</v>
      </c>
      <c r="O5902" s="16">
        <v>0</v>
      </c>
      <c r="P5902" s="13" t="str">
        <f t="shared" si="184"/>
        <v>P</v>
      </c>
      <c r="Q5902" s="13">
        <f>IFERROR(VLOOKUP($A5902, 'Fielding Data'!$A$1:$H$12056, 5, 0), 0)</f>
        <v>3</v>
      </c>
      <c r="R5902" s="13">
        <f>IFERROR(VLOOKUP($A5902, 'Fielding Data'!$A$1:$H$12056, 6, 0), 0)</f>
        <v>3</v>
      </c>
      <c r="S5902" s="13">
        <f>IFERROR(VLOOKUP($A5902, 'Fielding Data'!$A$1:$H$12056, 7, 0), 0)</f>
        <v>0</v>
      </c>
      <c r="T5902" s="13">
        <f>IFERROR(VLOOKUP($A5902, 'Fielding Data'!$A$1:$H$12056, 8, 0), 0)</f>
        <v>0</v>
      </c>
      <c r="U5902" s="13">
        <f>SUMIFS('Fielding Data'!E:E, 'Fielding Data'!$A:$A, $A5902)</f>
        <v>3</v>
      </c>
      <c r="V5902" s="13">
        <f>SUMIFS('Fielding Data'!F:F, 'Fielding Data'!$A:$A, $A5902)</f>
        <v>3</v>
      </c>
      <c r="W5902" s="13">
        <f>SUMIFS('Fielding Data'!G:G, 'Fielding Data'!$A:$A, $A5902)</f>
        <v>0</v>
      </c>
      <c r="X5902" s="13">
        <f>SUMIFS('Fielding Data'!H:H, 'Fielding Data'!$A:$A, $A5902)</f>
        <v>0</v>
      </c>
    </row>
    <row r="5903" spans="1:24" x14ac:dyDescent="0.3">
      <c r="A5903" s="13" t="str">
        <f t="shared" si="185"/>
        <v>wilsobo022014</v>
      </c>
      <c r="B5903" s="16" t="s">
        <v>1032</v>
      </c>
      <c r="C5903" s="16">
        <v>2014</v>
      </c>
      <c r="D5903" s="16">
        <v>2</v>
      </c>
      <c r="E5903" s="16">
        <v>4</v>
      </c>
      <c r="F5903" s="16">
        <v>0</v>
      </c>
      <c r="G5903" s="16">
        <v>1</v>
      </c>
      <c r="H5903" s="16">
        <v>0</v>
      </c>
      <c r="I5903" s="16">
        <v>0</v>
      </c>
      <c r="J5903" s="16">
        <v>0</v>
      </c>
      <c r="K5903" s="16">
        <v>0</v>
      </c>
      <c r="L5903" s="16">
        <v>0</v>
      </c>
      <c r="M5903" s="16">
        <v>0</v>
      </c>
      <c r="N5903" s="16">
        <v>0</v>
      </c>
      <c r="O5903" s="16">
        <v>0</v>
      </c>
      <c r="P5903" s="13" t="str">
        <f t="shared" si="184"/>
        <v>C</v>
      </c>
      <c r="Q5903" s="13">
        <f>IFERROR(VLOOKUP($A5903, 'Fielding Data'!$A$1:$H$12056, 5, 0), 0)</f>
        <v>10</v>
      </c>
      <c r="R5903" s="13">
        <f>IFERROR(VLOOKUP($A5903, 'Fielding Data'!$A$1:$H$12056, 6, 0), 0)</f>
        <v>1</v>
      </c>
      <c r="S5903" s="13">
        <f>IFERROR(VLOOKUP($A5903, 'Fielding Data'!$A$1:$H$12056, 7, 0), 0)</f>
        <v>0</v>
      </c>
      <c r="T5903" s="13">
        <f>IFERROR(VLOOKUP($A5903, 'Fielding Data'!$A$1:$H$12056, 8, 0), 0)</f>
        <v>0</v>
      </c>
      <c r="U5903" s="13">
        <f>SUMIFS('Fielding Data'!E:E, 'Fielding Data'!$A:$A, $A5903)</f>
        <v>10</v>
      </c>
      <c r="V5903" s="13">
        <f>SUMIFS('Fielding Data'!F:F, 'Fielding Data'!$A:$A, $A5903)</f>
        <v>1</v>
      </c>
      <c r="W5903" s="13">
        <f>SUMIFS('Fielding Data'!G:G, 'Fielding Data'!$A:$A, $A5903)</f>
        <v>0</v>
      </c>
      <c r="X5903" s="13">
        <f>SUMIFS('Fielding Data'!H:H, 'Fielding Data'!$A:$A, $A5903)</f>
        <v>0</v>
      </c>
    </row>
    <row r="5904" spans="1:24" x14ac:dyDescent="0.3">
      <c r="A5904" s="13" t="str">
        <f t="shared" si="185"/>
        <v>wilsobr012014</v>
      </c>
      <c r="B5904" s="16" t="s">
        <v>741</v>
      </c>
      <c r="C5904" s="16">
        <v>2014</v>
      </c>
      <c r="D5904" s="16">
        <v>61</v>
      </c>
      <c r="E5904" s="16">
        <v>0</v>
      </c>
      <c r="F5904" s="16">
        <v>0</v>
      </c>
      <c r="G5904" s="16">
        <v>0</v>
      </c>
      <c r="H5904" s="16">
        <v>0</v>
      </c>
      <c r="I5904" s="16">
        <v>0</v>
      </c>
      <c r="J5904" s="16">
        <v>0</v>
      </c>
      <c r="K5904" s="16">
        <v>0</v>
      </c>
      <c r="L5904" s="16">
        <v>0</v>
      </c>
      <c r="M5904" s="16">
        <v>0</v>
      </c>
      <c r="N5904" s="16">
        <v>0</v>
      </c>
      <c r="O5904" s="16">
        <v>0</v>
      </c>
      <c r="P5904" s="13" t="str">
        <f t="shared" si="184"/>
        <v>P</v>
      </c>
      <c r="Q5904" s="13">
        <f>IFERROR(VLOOKUP($A5904, 'Fielding Data'!$A$1:$H$12056, 5, 0), 0)</f>
        <v>1</v>
      </c>
      <c r="R5904" s="13">
        <f>IFERROR(VLOOKUP($A5904, 'Fielding Data'!$A$1:$H$12056, 6, 0), 0)</f>
        <v>1</v>
      </c>
      <c r="S5904" s="13">
        <f>IFERROR(VLOOKUP($A5904, 'Fielding Data'!$A$1:$H$12056, 7, 0), 0)</f>
        <v>1</v>
      </c>
      <c r="T5904" s="13">
        <f>IFERROR(VLOOKUP($A5904, 'Fielding Data'!$A$1:$H$12056, 8, 0), 0)</f>
        <v>0</v>
      </c>
      <c r="U5904" s="13">
        <f>SUMIFS('Fielding Data'!E:E, 'Fielding Data'!$A:$A, $A5904)</f>
        <v>1</v>
      </c>
      <c r="V5904" s="13">
        <f>SUMIFS('Fielding Data'!F:F, 'Fielding Data'!$A:$A, $A5904)</f>
        <v>1</v>
      </c>
      <c r="W5904" s="13">
        <f>SUMIFS('Fielding Data'!G:G, 'Fielding Data'!$A:$A, $A5904)</f>
        <v>1</v>
      </c>
      <c r="X5904" s="13">
        <f>SUMIFS('Fielding Data'!H:H, 'Fielding Data'!$A:$A, $A5904)</f>
        <v>0</v>
      </c>
    </row>
    <row r="5905" spans="1:24" x14ac:dyDescent="0.3">
      <c r="A5905" s="13" t="str">
        <f t="shared" si="185"/>
        <v>wilsocj012014</v>
      </c>
      <c r="B5905" s="16" t="s">
        <v>618</v>
      </c>
      <c r="C5905" s="16">
        <v>2014</v>
      </c>
      <c r="D5905" s="16">
        <v>32</v>
      </c>
      <c r="E5905" s="16">
        <v>2</v>
      </c>
      <c r="F5905" s="16">
        <v>1</v>
      </c>
      <c r="G5905" s="16">
        <v>0</v>
      </c>
      <c r="H5905" s="16">
        <v>0</v>
      </c>
      <c r="I5905" s="16">
        <v>0</v>
      </c>
      <c r="J5905" s="16">
        <v>0</v>
      </c>
      <c r="K5905" s="16">
        <v>0</v>
      </c>
      <c r="L5905" s="16">
        <v>0</v>
      </c>
      <c r="M5905" s="16">
        <v>0</v>
      </c>
      <c r="N5905" s="16">
        <v>1</v>
      </c>
      <c r="O5905" s="16">
        <v>2</v>
      </c>
      <c r="P5905" s="13" t="str">
        <f t="shared" si="184"/>
        <v>P</v>
      </c>
      <c r="Q5905" s="13">
        <f>IFERROR(VLOOKUP($A5905, 'Fielding Data'!$A$1:$H$12056, 5, 0), 0)</f>
        <v>9</v>
      </c>
      <c r="R5905" s="13">
        <f>IFERROR(VLOOKUP($A5905, 'Fielding Data'!$A$1:$H$12056, 6, 0), 0)</f>
        <v>22</v>
      </c>
      <c r="S5905" s="13">
        <f>IFERROR(VLOOKUP($A5905, 'Fielding Data'!$A$1:$H$12056, 7, 0), 0)</f>
        <v>3</v>
      </c>
      <c r="T5905" s="13">
        <f>IFERROR(VLOOKUP($A5905, 'Fielding Data'!$A$1:$H$12056, 8, 0), 0)</f>
        <v>1</v>
      </c>
      <c r="U5905" s="13">
        <f>SUMIFS('Fielding Data'!E:E, 'Fielding Data'!$A:$A, $A5905)</f>
        <v>9</v>
      </c>
      <c r="V5905" s="13">
        <f>SUMIFS('Fielding Data'!F:F, 'Fielding Data'!$A:$A, $A5905)</f>
        <v>22</v>
      </c>
      <c r="W5905" s="13">
        <f>SUMIFS('Fielding Data'!G:G, 'Fielding Data'!$A:$A, $A5905)</f>
        <v>3</v>
      </c>
      <c r="X5905" s="13">
        <f>SUMIFS('Fielding Data'!H:H, 'Fielding Data'!$A:$A, $A5905)</f>
        <v>1</v>
      </c>
    </row>
    <row r="5906" spans="1:24" x14ac:dyDescent="0.3">
      <c r="A5906" s="13" t="str">
        <f t="shared" si="185"/>
        <v>wilsojo032014</v>
      </c>
      <c r="B5906" s="16" t="s">
        <v>619</v>
      </c>
      <c r="C5906" s="16">
        <v>2014</v>
      </c>
      <c r="D5906" s="16">
        <v>24</v>
      </c>
      <c r="E5906" s="16">
        <v>67</v>
      </c>
      <c r="F5906" s="16">
        <v>7</v>
      </c>
      <c r="G5906" s="16">
        <v>16</v>
      </c>
      <c r="H5906" s="16">
        <v>4</v>
      </c>
      <c r="I5906" s="16">
        <v>0</v>
      </c>
      <c r="J5906" s="16">
        <v>0</v>
      </c>
      <c r="K5906" s="16">
        <v>8</v>
      </c>
      <c r="L5906" s="16">
        <v>1</v>
      </c>
      <c r="M5906" s="16">
        <v>0</v>
      </c>
      <c r="N5906" s="16">
        <v>2</v>
      </c>
      <c r="O5906" s="16">
        <v>14</v>
      </c>
      <c r="P5906" s="13" t="str">
        <f t="shared" si="184"/>
        <v>2B</v>
      </c>
      <c r="Q5906" s="13">
        <f>IFERROR(VLOOKUP($A5906, 'Fielding Data'!$A$1:$H$12056, 5, 0), 0)</f>
        <v>24</v>
      </c>
      <c r="R5906" s="13">
        <f>IFERROR(VLOOKUP($A5906, 'Fielding Data'!$A$1:$H$12056, 6, 0), 0)</f>
        <v>55</v>
      </c>
      <c r="S5906" s="13">
        <f>IFERROR(VLOOKUP($A5906, 'Fielding Data'!$A$1:$H$12056, 7, 0), 0)</f>
        <v>0</v>
      </c>
      <c r="T5906" s="13">
        <f>IFERROR(VLOOKUP($A5906, 'Fielding Data'!$A$1:$H$12056, 8, 0), 0)</f>
        <v>11</v>
      </c>
      <c r="U5906" s="13">
        <f>SUMIFS('Fielding Data'!E:E, 'Fielding Data'!$A:$A, $A5906)</f>
        <v>28</v>
      </c>
      <c r="V5906" s="13">
        <f>SUMIFS('Fielding Data'!F:F, 'Fielding Data'!$A:$A, $A5906)</f>
        <v>69</v>
      </c>
      <c r="W5906" s="13">
        <f>SUMIFS('Fielding Data'!G:G, 'Fielding Data'!$A:$A, $A5906)</f>
        <v>1</v>
      </c>
      <c r="X5906" s="13">
        <f>SUMIFS('Fielding Data'!H:H, 'Fielding Data'!$A:$A, $A5906)</f>
        <v>18</v>
      </c>
    </row>
    <row r="5907" spans="1:24" x14ac:dyDescent="0.3">
      <c r="A5907" s="13" t="str">
        <f t="shared" si="185"/>
        <v>wilsoju102014</v>
      </c>
      <c r="B5907" s="16" t="s">
        <v>1860</v>
      </c>
      <c r="C5907" s="16">
        <v>2014</v>
      </c>
      <c r="D5907" s="16">
        <v>70</v>
      </c>
      <c r="E5907" s="16">
        <v>1</v>
      </c>
      <c r="F5907" s="16">
        <v>0</v>
      </c>
      <c r="G5907" s="16">
        <v>0</v>
      </c>
      <c r="H5907" s="16">
        <v>0</v>
      </c>
      <c r="I5907" s="16">
        <v>0</v>
      </c>
      <c r="J5907" s="16">
        <v>0</v>
      </c>
      <c r="K5907" s="16">
        <v>0</v>
      </c>
      <c r="L5907" s="16">
        <v>0</v>
      </c>
      <c r="M5907" s="16">
        <v>0</v>
      </c>
      <c r="N5907" s="16">
        <v>0</v>
      </c>
      <c r="O5907" s="16">
        <v>1</v>
      </c>
      <c r="P5907" s="13" t="str">
        <f t="shared" si="184"/>
        <v>P</v>
      </c>
      <c r="Q5907" s="13">
        <f>IFERROR(VLOOKUP($A5907, 'Fielding Data'!$A$1:$H$12056, 5, 0), 0)</f>
        <v>1</v>
      </c>
      <c r="R5907" s="13">
        <f>IFERROR(VLOOKUP($A5907, 'Fielding Data'!$A$1:$H$12056, 6, 0), 0)</f>
        <v>3</v>
      </c>
      <c r="S5907" s="13">
        <f>IFERROR(VLOOKUP($A5907, 'Fielding Data'!$A$1:$H$12056, 7, 0), 0)</f>
        <v>1</v>
      </c>
      <c r="T5907" s="13">
        <f>IFERROR(VLOOKUP($A5907, 'Fielding Data'!$A$1:$H$12056, 8, 0), 0)</f>
        <v>0</v>
      </c>
      <c r="U5907" s="13">
        <f>SUMIFS('Fielding Data'!E:E, 'Fielding Data'!$A:$A, $A5907)</f>
        <v>1</v>
      </c>
      <c r="V5907" s="13">
        <f>SUMIFS('Fielding Data'!F:F, 'Fielding Data'!$A:$A, $A5907)</f>
        <v>3</v>
      </c>
      <c r="W5907" s="13">
        <f>SUMIFS('Fielding Data'!G:G, 'Fielding Data'!$A:$A, $A5907)</f>
        <v>1</v>
      </c>
      <c r="X5907" s="13">
        <f>SUMIFS('Fielding Data'!H:H, 'Fielding Data'!$A:$A, $A5907)</f>
        <v>0</v>
      </c>
    </row>
    <row r="5908" spans="1:24" x14ac:dyDescent="0.3">
      <c r="A5908" s="13" t="str">
        <f t="shared" si="185"/>
        <v>withrch012014</v>
      </c>
      <c r="B5908" s="16" t="s">
        <v>2082</v>
      </c>
      <c r="C5908" s="16">
        <v>2014</v>
      </c>
      <c r="D5908" s="16">
        <v>20</v>
      </c>
      <c r="E5908" s="16">
        <v>0</v>
      </c>
      <c r="F5908" s="16">
        <v>0</v>
      </c>
      <c r="G5908" s="16">
        <v>0</v>
      </c>
      <c r="H5908" s="16">
        <v>0</v>
      </c>
      <c r="I5908" s="16">
        <v>0</v>
      </c>
      <c r="J5908" s="16">
        <v>0</v>
      </c>
      <c r="K5908" s="16">
        <v>0</v>
      </c>
      <c r="L5908" s="16">
        <v>0</v>
      </c>
      <c r="M5908" s="16">
        <v>0</v>
      </c>
      <c r="N5908" s="16">
        <v>0</v>
      </c>
      <c r="O5908" s="16">
        <v>0</v>
      </c>
      <c r="P5908" s="13" t="str">
        <f t="shared" si="184"/>
        <v>P</v>
      </c>
      <c r="Q5908" s="13">
        <f>IFERROR(VLOOKUP($A5908, 'Fielding Data'!$A$1:$H$12056, 5, 0), 0)</f>
        <v>1</v>
      </c>
      <c r="R5908" s="13">
        <f>IFERROR(VLOOKUP($A5908, 'Fielding Data'!$A$1:$H$12056, 6, 0), 0)</f>
        <v>1</v>
      </c>
      <c r="S5908" s="13">
        <f>IFERROR(VLOOKUP($A5908, 'Fielding Data'!$A$1:$H$12056, 7, 0), 0)</f>
        <v>1</v>
      </c>
      <c r="T5908" s="13">
        <f>IFERROR(VLOOKUP($A5908, 'Fielding Data'!$A$1:$H$12056, 8, 0), 0)</f>
        <v>1</v>
      </c>
      <c r="U5908" s="13">
        <f>SUMIFS('Fielding Data'!E:E, 'Fielding Data'!$A:$A, $A5908)</f>
        <v>1</v>
      </c>
      <c r="V5908" s="13">
        <f>SUMIFS('Fielding Data'!F:F, 'Fielding Data'!$A:$A, $A5908)</f>
        <v>1</v>
      </c>
      <c r="W5908" s="13">
        <f>SUMIFS('Fielding Data'!G:G, 'Fielding Data'!$A:$A, $A5908)</f>
        <v>1</v>
      </c>
      <c r="X5908" s="13">
        <f>SUMIFS('Fielding Data'!H:H, 'Fielding Data'!$A:$A, $A5908)</f>
        <v>1</v>
      </c>
    </row>
    <row r="5909" spans="1:24" x14ac:dyDescent="0.3">
      <c r="A5909" s="13" t="str">
        <f t="shared" si="185"/>
        <v>wolfra022014</v>
      </c>
      <c r="B5909" s="16" t="s">
        <v>217</v>
      </c>
      <c r="C5909" s="16">
        <v>2014</v>
      </c>
      <c r="D5909" s="16">
        <v>6</v>
      </c>
      <c r="E5909" s="16">
        <v>7</v>
      </c>
      <c r="F5909" s="16">
        <v>0</v>
      </c>
      <c r="G5909" s="16">
        <v>1</v>
      </c>
      <c r="H5909" s="16">
        <v>0</v>
      </c>
      <c r="I5909" s="16">
        <v>0</v>
      </c>
      <c r="J5909" s="16">
        <v>0</v>
      </c>
      <c r="K5909" s="16">
        <v>0</v>
      </c>
      <c r="L5909" s="16">
        <v>0</v>
      </c>
      <c r="M5909" s="16">
        <v>0</v>
      </c>
      <c r="N5909" s="16">
        <v>0</v>
      </c>
      <c r="O5909" s="16">
        <v>1</v>
      </c>
      <c r="P5909" s="13" t="str">
        <f t="shared" si="184"/>
        <v>P</v>
      </c>
      <c r="Q5909" s="13">
        <f>IFERROR(VLOOKUP($A5909, 'Fielding Data'!$A$1:$H$12056, 5, 0), 0)</f>
        <v>3</v>
      </c>
      <c r="R5909" s="13">
        <f>IFERROR(VLOOKUP($A5909, 'Fielding Data'!$A$1:$H$12056, 6, 0), 0)</f>
        <v>5</v>
      </c>
      <c r="S5909" s="13">
        <f>IFERROR(VLOOKUP($A5909, 'Fielding Data'!$A$1:$H$12056, 7, 0), 0)</f>
        <v>0</v>
      </c>
      <c r="T5909" s="13">
        <f>IFERROR(VLOOKUP($A5909, 'Fielding Data'!$A$1:$H$12056, 8, 0), 0)</f>
        <v>1</v>
      </c>
      <c r="U5909" s="13">
        <f>SUMIFS('Fielding Data'!E:E, 'Fielding Data'!$A:$A, $A5909)</f>
        <v>3</v>
      </c>
      <c r="V5909" s="13">
        <f>SUMIFS('Fielding Data'!F:F, 'Fielding Data'!$A:$A, $A5909)</f>
        <v>5</v>
      </c>
      <c r="W5909" s="13">
        <f>SUMIFS('Fielding Data'!G:G, 'Fielding Data'!$A:$A, $A5909)</f>
        <v>0</v>
      </c>
      <c r="X5909" s="13">
        <f>SUMIFS('Fielding Data'!H:H, 'Fielding Data'!$A:$A, $A5909)</f>
        <v>1</v>
      </c>
    </row>
    <row r="5910" spans="1:24" x14ac:dyDescent="0.3">
      <c r="A5910" s="13" t="str">
        <f t="shared" si="185"/>
        <v>wongko012014</v>
      </c>
      <c r="B5910" s="16" t="s">
        <v>2083</v>
      </c>
      <c r="C5910" s="16">
        <v>2014</v>
      </c>
      <c r="D5910" s="16">
        <v>113</v>
      </c>
      <c r="E5910" s="16">
        <v>402</v>
      </c>
      <c r="F5910" s="16">
        <v>52</v>
      </c>
      <c r="G5910" s="16">
        <v>100</v>
      </c>
      <c r="H5910" s="16">
        <v>14</v>
      </c>
      <c r="I5910" s="16">
        <v>3</v>
      </c>
      <c r="J5910" s="16">
        <v>12</v>
      </c>
      <c r="K5910" s="16">
        <v>42</v>
      </c>
      <c r="L5910" s="16">
        <v>20</v>
      </c>
      <c r="M5910" s="16">
        <v>4</v>
      </c>
      <c r="N5910" s="16">
        <v>21</v>
      </c>
      <c r="O5910" s="16">
        <v>71</v>
      </c>
      <c r="P5910" s="13" t="str">
        <f t="shared" si="184"/>
        <v>2B</v>
      </c>
      <c r="Q5910" s="13">
        <f>IFERROR(VLOOKUP($A5910, 'Fielding Data'!$A$1:$H$12056, 5, 0), 0)</f>
        <v>196</v>
      </c>
      <c r="R5910" s="13">
        <f>IFERROR(VLOOKUP($A5910, 'Fielding Data'!$A$1:$H$12056, 6, 0), 0)</f>
        <v>273</v>
      </c>
      <c r="S5910" s="13">
        <f>IFERROR(VLOOKUP($A5910, 'Fielding Data'!$A$1:$H$12056, 7, 0), 0)</f>
        <v>12</v>
      </c>
      <c r="T5910" s="13">
        <f>IFERROR(VLOOKUP($A5910, 'Fielding Data'!$A$1:$H$12056, 8, 0), 0)</f>
        <v>70</v>
      </c>
      <c r="U5910" s="13">
        <f>SUMIFS('Fielding Data'!E:E, 'Fielding Data'!$A:$A, $A5910)</f>
        <v>196</v>
      </c>
      <c r="V5910" s="13">
        <f>SUMIFS('Fielding Data'!F:F, 'Fielding Data'!$A:$A, $A5910)</f>
        <v>273</v>
      </c>
      <c r="W5910" s="13">
        <f>SUMIFS('Fielding Data'!G:G, 'Fielding Data'!$A:$A, $A5910)</f>
        <v>12</v>
      </c>
      <c r="X5910" s="13">
        <f>SUMIFS('Fielding Data'!H:H, 'Fielding Data'!$A:$A, $A5910)</f>
        <v>70</v>
      </c>
    </row>
    <row r="5911" spans="1:24" x14ac:dyDescent="0.3">
      <c r="A5911" s="13" t="str">
        <f t="shared" si="185"/>
        <v>woodal022014</v>
      </c>
      <c r="B5911" s="16" t="s">
        <v>2084</v>
      </c>
      <c r="C5911" s="16">
        <v>2014</v>
      </c>
      <c r="D5911" s="16">
        <v>35</v>
      </c>
      <c r="E5911" s="16">
        <v>41</v>
      </c>
      <c r="F5911" s="16">
        <v>1</v>
      </c>
      <c r="G5911" s="16">
        <v>3</v>
      </c>
      <c r="H5911" s="16">
        <v>0</v>
      </c>
      <c r="I5911" s="16">
        <v>0</v>
      </c>
      <c r="J5911" s="16">
        <v>0</v>
      </c>
      <c r="K5911" s="16">
        <v>2</v>
      </c>
      <c r="L5911" s="16">
        <v>0</v>
      </c>
      <c r="M5911" s="16">
        <v>0</v>
      </c>
      <c r="N5911" s="16">
        <v>2</v>
      </c>
      <c r="O5911" s="16">
        <v>28</v>
      </c>
      <c r="P5911" s="13" t="str">
        <f t="shared" si="184"/>
        <v>P</v>
      </c>
      <c r="Q5911" s="13">
        <f>IFERROR(VLOOKUP($A5911, 'Fielding Data'!$A$1:$H$12056, 5, 0), 0)</f>
        <v>3</v>
      </c>
      <c r="R5911" s="13">
        <f>IFERROR(VLOOKUP($A5911, 'Fielding Data'!$A$1:$H$12056, 6, 0), 0)</f>
        <v>25</v>
      </c>
      <c r="S5911" s="13">
        <f>IFERROR(VLOOKUP($A5911, 'Fielding Data'!$A$1:$H$12056, 7, 0), 0)</f>
        <v>2</v>
      </c>
      <c r="T5911" s="13">
        <f>IFERROR(VLOOKUP($A5911, 'Fielding Data'!$A$1:$H$12056, 8, 0), 0)</f>
        <v>2</v>
      </c>
      <c r="U5911" s="13">
        <f>SUMIFS('Fielding Data'!E:E, 'Fielding Data'!$A:$A, $A5911)</f>
        <v>3</v>
      </c>
      <c r="V5911" s="13">
        <f>SUMIFS('Fielding Data'!F:F, 'Fielding Data'!$A:$A, $A5911)</f>
        <v>25</v>
      </c>
      <c r="W5911" s="13">
        <f>SUMIFS('Fielding Data'!G:G, 'Fielding Data'!$A:$A, $A5911)</f>
        <v>2</v>
      </c>
      <c r="X5911" s="13">
        <f>SUMIFS('Fielding Data'!H:H, 'Fielding Data'!$A:$A, $A5911)</f>
        <v>2</v>
      </c>
    </row>
    <row r="5912" spans="1:24" x14ac:dyDescent="0.3">
      <c r="A5912" s="13" t="str">
        <f t="shared" si="185"/>
        <v>woodbl012014</v>
      </c>
      <c r="B5912" s="16" t="s">
        <v>1411</v>
      </c>
      <c r="C5912" s="16">
        <v>2014</v>
      </c>
      <c r="D5912" s="16">
        <v>7</v>
      </c>
      <c r="E5912" s="16">
        <v>0</v>
      </c>
      <c r="F5912" s="16">
        <v>0</v>
      </c>
      <c r="G5912" s="16">
        <v>0</v>
      </c>
      <c r="H5912" s="16">
        <v>0</v>
      </c>
      <c r="I5912" s="16">
        <v>0</v>
      </c>
      <c r="J5912" s="16">
        <v>0</v>
      </c>
      <c r="K5912" s="16">
        <v>0</v>
      </c>
      <c r="L5912" s="16">
        <v>0</v>
      </c>
      <c r="M5912" s="16">
        <v>0</v>
      </c>
      <c r="N5912" s="16">
        <v>0</v>
      </c>
      <c r="O5912" s="16">
        <v>0</v>
      </c>
      <c r="P5912" s="13" t="str">
        <f t="shared" si="184"/>
        <v>P</v>
      </c>
      <c r="Q5912" s="13">
        <f>IFERROR(VLOOKUP($A5912, 'Fielding Data'!$A$1:$H$12056, 5, 0), 0)</f>
        <v>1</v>
      </c>
      <c r="R5912" s="13">
        <f>IFERROR(VLOOKUP($A5912, 'Fielding Data'!$A$1:$H$12056, 6, 0), 0)</f>
        <v>1</v>
      </c>
      <c r="S5912" s="13">
        <f>IFERROR(VLOOKUP($A5912, 'Fielding Data'!$A$1:$H$12056, 7, 0), 0)</f>
        <v>0</v>
      </c>
      <c r="T5912" s="13">
        <f>IFERROR(VLOOKUP($A5912, 'Fielding Data'!$A$1:$H$12056, 8, 0), 0)</f>
        <v>0</v>
      </c>
      <c r="U5912" s="13">
        <f>SUMIFS('Fielding Data'!E:E, 'Fielding Data'!$A:$A, $A5912)</f>
        <v>1</v>
      </c>
      <c r="V5912" s="13">
        <f>SUMIFS('Fielding Data'!F:F, 'Fielding Data'!$A:$A, $A5912)</f>
        <v>1</v>
      </c>
      <c r="W5912" s="13">
        <f>SUMIFS('Fielding Data'!G:G, 'Fielding Data'!$A:$A, $A5912)</f>
        <v>0</v>
      </c>
      <c r="X5912" s="13">
        <f>SUMIFS('Fielding Data'!H:H, 'Fielding Data'!$A:$A, $A5912)</f>
        <v>0</v>
      </c>
    </row>
    <row r="5913" spans="1:24" x14ac:dyDescent="0.3">
      <c r="A5913" s="13" t="str">
        <f t="shared" si="185"/>
        <v>woodtr012014</v>
      </c>
      <c r="B5913" s="16" t="s">
        <v>1412</v>
      </c>
      <c r="C5913" s="16">
        <v>2014</v>
      </c>
      <c r="D5913" s="16">
        <v>41</v>
      </c>
      <c r="E5913" s="16">
        <v>56</v>
      </c>
      <c r="F5913" s="16">
        <v>9</v>
      </c>
      <c r="G5913" s="16">
        <v>13</v>
      </c>
      <c r="H5913" s="16">
        <v>2</v>
      </c>
      <c r="I5913" s="16">
        <v>0</v>
      </c>
      <c r="J5913" s="16">
        <v>3</v>
      </c>
      <c r="K5913" s="16">
        <v>10</v>
      </c>
      <c r="L5913" s="16">
        <v>0</v>
      </c>
      <c r="M5913" s="16">
        <v>0</v>
      </c>
      <c r="N5913" s="16">
        <v>1</v>
      </c>
      <c r="O5913" s="16">
        <v>17</v>
      </c>
      <c r="P5913" s="13" t="str">
        <f t="shared" si="184"/>
        <v>P</v>
      </c>
      <c r="Q5913" s="13">
        <f>IFERROR(VLOOKUP($A5913, 'Fielding Data'!$A$1:$H$12056, 5, 0), 0)</f>
        <v>6</v>
      </c>
      <c r="R5913" s="13">
        <f>IFERROR(VLOOKUP($A5913, 'Fielding Data'!$A$1:$H$12056, 6, 0), 0)</f>
        <v>18</v>
      </c>
      <c r="S5913" s="13">
        <f>IFERROR(VLOOKUP($A5913, 'Fielding Data'!$A$1:$H$12056, 7, 0), 0)</f>
        <v>0</v>
      </c>
      <c r="T5913" s="13">
        <f>IFERROR(VLOOKUP($A5913, 'Fielding Data'!$A$1:$H$12056, 8, 0), 0)</f>
        <v>3</v>
      </c>
      <c r="U5913" s="13">
        <f>SUMIFS('Fielding Data'!E:E, 'Fielding Data'!$A:$A, $A5913)</f>
        <v>6</v>
      </c>
      <c r="V5913" s="13">
        <f>SUMIFS('Fielding Data'!F:F, 'Fielding Data'!$A:$A, $A5913)</f>
        <v>18</v>
      </c>
      <c r="W5913" s="13">
        <f>SUMIFS('Fielding Data'!G:G, 'Fielding Data'!$A:$A, $A5913)</f>
        <v>0</v>
      </c>
      <c r="X5913" s="13">
        <f>SUMIFS('Fielding Data'!H:H, 'Fielding Data'!$A:$A, $A5913)</f>
        <v>3</v>
      </c>
    </row>
    <row r="5914" spans="1:24" x14ac:dyDescent="0.3">
      <c r="A5914" s="13" t="str">
        <f t="shared" si="185"/>
        <v>wootero012014</v>
      </c>
      <c r="B5914" s="16" t="s">
        <v>2085</v>
      </c>
      <c r="C5914" s="16">
        <v>2014</v>
      </c>
      <c r="D5914" s="16">
        <v>40</v>
      </c>
      <c r="E5914" s="16">
        <v>0</v>
      </c>
      <c r="F5914" s="16">
        <v>0</v>
      </c>
      <c r="G5914" s="16">
        <v>0</v>
      </c>
      <c r="H5914" s="16">
        <v>0</v>
      </c>
      <c r="I5914" s="16">
        <v>0</v>
      </c>
      <c r="J5914" s="16">
        <v>0</v>
      </c>
      <c r="K5914" s="16">
        <v>0</v>
      </c>
      <c r="L5914" s="16">
        <v>0</v>
      </c>
      <c r="M5914" s="16">
        <v>0</v>
      </c>
      <c r="N5914" s="16">
        <v>0</v>
      </c>
      <c r="O5914" s="16">
        <v>0</v>
      </c>
      <c r="P5914" s="13" t="str">
        <f t="shared" si="184"/>
        <v>P</v>
      </c>
      <c r="Q5914" s="13">
        <f>IFERROR(VLOOKUP($A5914, 'Fielding Data'!$A$1:$H$12056, 5, 0), 0)</f>
        <v>5</v>
      </c>
      <c r="R5914" s="13">
        <f>IFERROR(VLOOKUP($A5914, 'Fielding Data'!$A$1:$H$12056, 6, 0), 0)</f>
        <v>1</v>
      </c>
      <c r="S5914" s="13">
        <f>IFERROR(VLOOKUP($A5914, 'Fielding Data'!$A$1:$H$12056, 7, 0), 0)</f>
        <v>1</v>
      </c>
      <c r="T5914" s="13">
        <f>IFERROR(VLOOKUP($A5914, 'Fielding Data'!$A$1:$H$12056, 8, 0), 0)</f>
        <v>0</v>
      </c>
      <c r="U5914" s="13">
        <f>SUMIFS('Fielding Data'!E:E, 'Fielding Data'!$A:$A, $A5914)</f>
        <v>5</v>
      </c>
      <c r="V5914" s="13">
        <f>SUMIFS('Fielding Data'!F:F, 'Fielding Data'!$A:$A, $A5914)</f>
        <v>1</v>
      </c>
      <c r="W5914" s="13">
        <f>SUMIFS('Fielding Data'!G:G, 'Fielding Data'!$A:$A, $A5914)</f>
        <v>1</v>
      </c>
      <c r="X5914" s="13">
        <f>SUMIFS('Fielding Data'!H:H, 'Fielding Data'!$A:$A, $A5914)</f>
        <v>0</v>
      </c>
    </row>
    <row r="5915" spans="1:24" x14ac:dyDescent="0.3">
      <c r="A5915" s="13" t="str">
        <f t="shared" si="185"/>
        <v>workmbr012014</v>
      </c>
      <c r="B5915" s="16" t="s">
        <v>2086</v>
      </c>
      <c r="C5915" s="16">
        <v>2014</v>
      </c>
      <c r="D5915" s="16">
        <v>19</v>
      </c>
      <c r="E5915" s="16">
        <v>3</v>
      </c>
      <c r="F5915" s="16">
        <v>0</v>
      </c>
      <c r="G5915" s="16">
        <v>0</v>
      </c>
      <c r="H5915" s="16">
        <v>0</v>
      </c>
      <c r="I5915" s="16">
        <v>0</v>
      </c>
      <c r="J5915" s="16">
        <v>0</v>
      </c>
      <c r="K5915" s="16">
        <v>0</v>
      </c>
      <c r="L5915" s="16">
        <v>0</v>
      </c>
      <c r="M5915" s="16">
        <v>0</v>
      </c>
      <c r="N5915" s="16">
        <v>0</v>
      </c>
      <c r="O5915" s="16">
        <v>3</v>
      </c>
      <c r="P5915" s="13" t="str">
        <f t="shared" si="184"/>
        <v>P</v>
      </c>
      <c r="Q5915" s="13">
        <f>IFERROR(VLOOKUP($A5915, 'Fielding Data'!$A$1:$H$12056, 5, 0), 0)</f>
        <v>8</v>
      </c>
      <c r="R5915" s="13">
        <f>IFERROR(VLOOKUP($A5915, 'Fielding Data'!$A$1:$H$12056, 6, 0), 0)</f>
        <v>5</v>
      </c>
      <c r="S5915" s="13">
        <f>IFERROR(VLOOKUP($A5915, 'Fielding Data'!$A$1:$H$12056, 7, 0), 0)</f>
        <v>1</v>
      </c>
      <c r="T5915" s="13">
        <f>IFERROR(VLOOKUP($A5915, 'Fielding Data'!$A$1:$H$12056, 8, 0), 0)</f>
        <v>0</v>
      </c>
      <c r="U5915" s="13">
        <f>SUMIFS('Fielding Data'!E:E, 'Fielding Data'!$A:$A, $A5915)</f>
        <v>8</v>
      </c>
      <c r="V5915" s="13">
        <f>SUMIFS('Fielding Data'!F:F, 'Fielding Data'!$A:$A, $A5915)</f>
        <v>5</v>
      </c>
      <c r="W5915" s="13">
        <f>SUMIFS('Fielding Data'!G:G, 'Fielding Data'!$A:$A, $A5915)</f>
        <v>1</v>
      </c>
      <c r="X5915" s="13">
        <f>SUMIFS('Fielding Data'!H:H, 'Fielding Data'!$A:$A, $A5915)</f>
        <v>0</v>
      </c>
    </row>
    <row r="5916" spans="1:24" x14ac:dyDescent="0.3">
      <c r="A5916" s="13" t="str">
        <f t="shared" si="185"/>
        <v>worleva012014</v>
      </c>
      <c r="B5916" s="16" t="s">
        <v>1413</v>
      </c>
      <c r="C5916" s="16">
        <v>2014</v>
      </c>
      <c r="D5916" s="16">
        <v>20</v>
      </c>
      <c r="E5916" s="16">
        <v>32</v>
      </c>
      <c r="F5916" s="16">
        <v>1</v>
      </c>
      <c r="G5916" s="16">
        <v>2</v>
      </c>
      <c r="H5916" s="16">
        <v>1</v>
      </c>
      <c r="I5916" s="16">
        <v>0</v>
      </c>
      <c r="J5916" s="16">
        <v>0</v>
      </c>
      <c r="K5916" s="16">
        <v>0</v>
      </c>
      <c r="L5916" s="16">
        <v>0</v>
      </c>
      <c r="M5916" s="16">
        <v>0</v>
      </c>
      <c r="N5916" s="16">
        <v>1</v>
      </c>
      <c r="O5916" s="16">
        <v>17</v>
      </c>
      <c r="P5916" s="13" t="str">
        <f t="shared" si="184"/>
        <v>P</v>
      </c>
      <c r="Q5916" s="13">
        <f>IFERROR(VLOOKUP($A5916, 'Fielding Data'!$A$1:$H$12056, 5, 0), 0)</f>
        <v>4</v>
      </c>
      <c r="R5916" s="13">
        <f>IFERROR(VLOOKUP($A5916, 'Fielding Data'!$A$1:$H$12056, 6, 0), 0)</f>
        <v>12</v>
      </c>
      <c r="S5916" s="13">
        <f>IFERROR(VLOOKUP($A5916, 'Fielding Data'!$A$1:$H$12056, 7, 0), 0)</f>
        <v>1</v>
      </c>
      <c r="T5916" s="13">
        <f>IFERROR(VLOOKUP($A5916, 'Fielding Data'!$A$1:$H$12056, 8, 0), 0)</f>
        <v>0</v>
      </c>
      <c r="U5916" s="13">
        <f>SUMIFS('Fielding Data'!E:E, 'Fielding Data'!$A:$A, $A5916)</f>
        <v>4</v>
      </c>
      <c r="V5916" s="13">
        <f>SUMIFS('Fielding Data'!F:F, 'Fielding Data'!$A:$A, $A5916)</f>
        <v>12</v>
      </c>
      <c r="W5916" s="13">
        <f>SUMIFS('Fielding Data'!G:G, 'Fielding Data'!$A:$A, $A5916)</f>
        <v>1</v>
      </c>
      <c r="X5916" s="13">
        <f>SUMIFS('Fielding Data'!H:H, 'Fielding Data'!$A:$A, $A5916)</f>
        <v>0</v>
      </c>
    </row>
    <row r="5917" spans="1:24" x14ac:dyDescent="0.3">
      <c r="A5917" s="13" t="str">
        <f t="shared" si="185"/>
        <v>worthda012014</v>
      </c>
      <c r="B5917" s="16" t="s">
        <v>1414</v>
      </c>
      <c r="C5917" s="16">
        <v>2014</v>
      </c>
      <c r="D5917" s="16">
        <v>20</v>
      </c>
      <c r="E5917" s="16">
        <v>42</v>
      </c>
      <c r="F5917" s="16">
        <v>5</v>
      </c>
      <c r="G5917" s="16">
        <v>7</v>
      </c>
      <c r="H5917" s="16">
        <v>1</v>
      </c>
      <c r="I5917" s="16">
        <v>0</v>
      </c>
      <c r="J5917" s="16">
        <v>0</v>
      </c>
      <c r="K5917" s="16">
        <v>5</v>
      </c>
      <c r="L5917" s="16">
        <v>0</v>
      </c>
      <c r="M5917" s="16">
        <v>1</v>
      </c>
      <c r="N5917" s="16">
        <v>2</v>
      </c>
      <c r="O5917" s="16">
        <v>12</v>
      </c>
      <c r="P5917" s="13" t="str">
        <f t="shared" si="184"/>
        <v>1B</v>
      </c>
      <c r="Q5917" s="13">
        <f>IFERROR(VLOOKUP($A5917, 'Fielding Data'!$A$1:$H$12056, 5, 0), 0)</f>
        <v>0</v>
      </c>
      <c r="R5917" s="13">
        <f>IFERROR(VLOOKUP($A5917, 'Fielding Data'!$A$1:$H$12056, 6, 0), 0)</f>
        <v>0</v>
      </c>
      <c r="S5917" s="13">
        <f>IFERROR(VLOOKUP($A5917, 'Fielding Data'!$A$1:$H$12056, 7, 0), 0)</f>
        <v>1</v>
      </c>
      <c r="T5917" s="13">
        <f>IFERROR(VLOOKUP($A5917, 'Fielding Data'!$A$1:$H$12056, 8, 0), 0)</f>
        <v>0</v>
      </c>
      <c r="U5917" s="13">
        <f>SUMIFS('Fielding Data'!E:E, 'Fielding Data'!$A:$A, $A5917)</f>
        <v>30</v>
      </c>
      <c r="V5917" s="13">
        <f>SUMIFS('Fielding Data'!F:F, 'Fielding Data'!$A:$A, $A5917)</f>
        <v>31</v>
      </c>
      <c r="W5917" s="13">
        <f>SUMIFS('Fielding Data'!G:G, 'Fielding Data'!$A:$A, $A5917)</f>
        <v>1</v>
      </c>
      <c r="X5917" s="13">
        <f>SUMIFS('Fielding Data'!H:H, 'Fielding Data'!$A:$A, $A5917)</f>
        <v>14</v>
      </c>
    </row>
    <row r="5918" spans="1:24" x14ac:dyDescent="0.3">
      <c r="A5918" s="13" t="str">
        <f t="shared" si="185"/>
        <v>wrighda032014</v>
      </c>
      <c r="B5918" s="16" t="s">
        <v>505</v>
      </c>
      <c r="C5918" s="16">
        <v>2014</v>
      </c>
      <c r="D5918" s="16">
        <v>134</v>
      </c>
      <c r="E5918" s="16">
        <v>535</v>
      </c>
      <c r="F5918" s="16">
        <v>54</v>
      </c>
      <c r="G5918" s="16">
        <v>144</v>
      </c>
      <c r="H5918" s="16">
        <v>30</v>
      </c>
      <c r="I5918" s="16">
        <v>1</v>
      </c>
      <c r="J5918" s="16">
        <v>8</v>
      </c>
      <c r="K5918" s="16">
        <v>63</v>
      </c>
      <c r="L5918" s="16">
        <v>8</v>
      </c>
      <c r="M5918" s="16">
        <v>5</v>
      </c>
      <c r="N5918" s="16">
        <v>42</v>
      </c>
      <c r="O5918" s="16">
        <v>113</v>
      </c>
      <c r="P5918" s="13" t="str">
        <f t="shared" si="184"/>
        <v>3B</v>
      </c>
      <c r="Q5918" s="13">
        <f>IFERROR(VLOOKUP($A5918, 'Fielding Data'!$A$1:$H$12056, 5, 0), 0)</f>
        <v>83</v>
      </c>
      <c r="R5918" s="13">
        <f>IFERROR(VLOOKUP($A5918, 'Fielding Data'!$A$1:$H$12056, 6, 0), 0)</f>
        <v>231</v>
      </c>
      <c r="S5918" s="13">
        <f>IFERROR(VLOOKUP($A5918, 'Fielding Data'!$A$1:$H$12056, 7, 0), 0)</f>
        <v>15</v>
      </c>
      <c r="T5918" s="13">
        <f>IFERROR(VLOOKUP($A5918, 'Fielding Data'!$A$1:$H$12056, 8, 0), 0)</f>
        <v>21</v>
      </c>
      <c r="U5918" s="13">
        <f>SUMIFS('Fielding Data'!E:E, 'Fielding Data'!$A:$A, $A5918)</f>
        <v>83</v>
      </c>
      <c r="V5918" s="13">
        <f>SUMIFS('Fielding Data'!F:F, 'Fielding Data'!$A:$A, $A5918)</f>
        <v>231</v>
      </c>
      <c r="W5918" s="13">
        <f>SUMIFS('Fielding Data'!G:G, 'Fielding Data'!$A:$A, $A5918)</f>
        <v>15</v>
      </c>
      <c r="X5918" s="13">
        <f>SUMIFS('Fielding Data'!H:H, 'Fielding Data'!$A:$A, $A5918)</f>
        <v>21</v>
      </c>
    </row>
    <row r="5919" spans="1:24" x14ac:dyDescent="0.3">
      <c r="A5919" s="13" t="str">
        <f t="shared" si="185"/>
        <v>wrighja012014</v>
      </c>
      <c r="B5919" s="16" t="s">
        <v>220</v>
      </c>
      <c r="C5919" s="16">
        <v>2014</v>
      </c>
      <c r="D5919" s="16">
        <v>61</v>
      </c>
      <c r="E5919" s="16">
        <v>5</v>
      </c>
      <c r="F5919" s="16">
        <v>0</v>
      </c>
      <c r="G5919" s="16">
        <v>0</v>
      </c>
      <c r="H5919" s="16">
        <v>0</v>
      </c>
      <c r="I5919" s="16">
        <v>0</v>
      </c>
      <c r="J5919" s="16">
        <v>0</v>
      </c>
      <c r="K5919" s="16">
        <v>0</v>
      </c>
      <c r="L5919" s="16">
        <v>0</v>
      </c>
      <c r="M5919" s="16">
        <v>0</v>
      </c>
      <c r="N5919" s="16">
        <v>0</v>
      </c>
      <c r="O5919" s="16">
        <v>3</v>
      </c>
      <c r="P5919" s="13" t="str">
        <f t="shared" si="184"/>
        <v>P</v>
      </c>
      <c r="Q5919" s="13">
        <f>IFERROR(VLOOKUP($A5919, 'Fielding Data'!$A$1:$H$12056, 5, 0), 0)</f>
        <v>5</v>
      </c>
      <c r="R5919" s="13">
        <f>IFERROR(VLOOKUP($A5919, 'Fielding Data'!$A$1:$H$12056, 6, 0), 0)</f>
        <v>12</v>
      </c>
      <c r="S5919" s="13">
        <f>IFERROR(VLOOKUP($A5919, 'Fielding Data'!$A$1:$H$12056, 7, 0), 0)</f>
        <v>0</v>
      </c>
      <c r="T5919" s="13">
        <f>IFERROR(VLOOKUP($A5919, 'Fielding Data'!$A$1:$H$12056, 8, 0), 0)</f>
        <v>0</v>
      </c>
      <c r="U5919" s="13">
        <f>SUMIFS('Fielding Data'!E:E, 'Fielding Data'!$A:$A, $A5919)</f>
        <v>5</v>
      </c>
      <c r="V5919" s="13">
        <f>SUMIFS('Fielding Data'!F:F, 'Fielding Data'!$A:$A, $A5919)</f>
        <v>12</v>
      </c>
      <c r="W5919" s="13">
        <f>SUMIFS('Fielding Data'!G:G, 'Fielding Data'!$A:$A, $A5919)</f>
        <v>0</v>
      </c>
      <c r="X5919" s="13">
        <f>SUMIFS('Fielding Data'!H:H, 'Fielding Data'!$A:$A, $A5919)</f>
        <v>0</v>
      </c>
    </row>
    <row r="5920" spans="1:24" x14ac:dyDescent="0.3">
      <c r="A5920" s="13" t="str">
        <f t="shared" si="185"/>
        <v>wrighst012014</v>
      </c>
      <c r="B5920" s="16" t="s">
        <v>2087</v>
      </c>
      <c r="C5920" s="16">
        <v>2014</v>
      </c>
      <c r="D5920" s="16">
        <v>6</v>
      </c>
      <c r="E5920" s="16">
        <v>0</v>
      </c>
      <c r="F5920" s="16">
        <v>0</v>
      </c>
      <c r="G5920" s="16">
        <v>0</v>
      </c>
      <c r="H5920" s="16">
        <v>0</v>
      </c>
      <c r="I5920" s="16">
        <v>0</v>
      </c>
      <c r="J5920" s="16">
        <v>0</v>
      </c>
      <c r="K5920" s="16">
        <v>0</v>
      </c>
      <c r="L5920" s="16">
        <v>0</v>
      </c>
      <c r="M5920" s="16">
        <v>0</v>
      </c>
      <c r="N5920" s="16">
        <v>0</v>
      </c>
      <c r="O5920" s="16">
        <v>0</v>
      </c>
      <c r="P5920" s="13" t="str">
        <f t="shared" si="184"/>
        <v>P</v>
      </c>
      <c r="Q5920" s="13">
        <f>IFERROR(VLOOKUP($A5920, 'Fielding Data'!$A$1:$H$12056, 5, 0), 0)</f>
        <v>2</v>
      </c>
      <c r="R5920" s="13">
        <f>IFERROR(VLOOKUP($A5920, 'Fielding Data'!$A$1:$H$12056, 6, 0), 0)</f>
        <v>4</v>
      </c>
      <c r="S5920" s="13">
        <f>IFERROR(VLOOKUP($A5920, 'Fielding Data'!$A$1:$H$12056, 7, 0), 0)</f>
        <v>0</v>
      </c>
      <c r="T5920" s="13">
        <f>IFERROR(VLOOKUP($A5920, 'Fielding Data'!$A$1:$H$12056, 8, 0), 0)</f>
        <v>1</v>
      </c>
      <c r="U5920" s="13">
        <f>SUMIFS('Fielding Data'!E:E, 'Fielding Data'!$A:$A, $A5920)</f>
        <v>2</v>
      </c>
      <c r="V5920" s="13">
        <f>SUMIFS('Fielding Data'!F:F, 'Fielding Data'!$A:$A, $A5920)</f>
        <v>4</v>
      </c>
      <c r="W5920" s="13">
        <f>SUMIFS('Fielding Data'!G:G, 'Fielding Data'!$A:$A, $A5920)</f>
        <v>0</v>
      </c>
      <c r="X5920" s="13">
        <f>SUMIFS('Fielding Data'!H:H, 'Fielding Data'!$A:$A, $A5920)</f>
        <v>1</v>
      </c>
    </row>
    <row r="5921" spans="1:24" x14ac:dyDescent="0.3">
      <c r="A5921" s="13" t="str">
        <f t="shared" si="185"/>
        <v>wrighwe012014</v>
      </c>
      <c r="B5921" s="16" t="s">
        <v>1034</v>
      </c>
      <c r="C5921" s="16">
        <v>2014</v>
      </c>
      <c r="D5921" s="16">
        <v>58</v>
      </c>
      <c r="E5921" s="16">
        <v>0</v>
      </c>
      <c r="F5921" s="16">
        <v>0</v>
      </c>
      <c r="G5921" s="16">
        <v>0</v>
      </c>
      <c r="H5921" s="16">
        <v>0</v>
      </c>
      <c r="I5921" s="16">
        <v>0</v>
      </c>
      <c r="J5921" s="16">
        <v>0</v>
      </c>
      <c r="K5921" s="16">
        <v>0</v>
      </c>
      <c r="L5921" s="16">
        <v>0</v>
      </c>
      <c r="M5921" s="16">
        <v>0</v>
      </c>
      <c r="N5921" s="16">
        <v>0</v>
      </c>
      <c r="O5921" s="16">
        <v>0</v>
      </c>
      <c r="P5921" s="13" t="str">
        <f t="shared" si="184"/>
        <v>P</v>
      </c>
      <c r="Q5921" s="13">
        <f>IFERROR(VLOOKUP($A5921, 'Fielding Data'!$A$1:$H$12056, 5, 0), 0)</f>
        <v>2</v>
      </c>
      <c r="R5921" s="13">
        <f>IFERROR(VLOOKUP($A5921, 'Fielding Data'!$A$1:$H$12056, 6, 0), 0)</f>
        <v>12</v>
      </c>
      <c r="S5921" s="13">
        <f>IFERROR(VLOOKUP($A5921, 'Fielding Data'!$A$1:$H$12056, 7, 0), 0)</f>
        <v>0</v>
      </c>
      <c r="T5921" s="13">
        <f>IFERROR(VLOOKUP($A5921, 'Fielding Data'!$A$1:$H$12056, 8, 0), 0)</f>
        <v>0</v>
      </c>
      <c r="U5921" s="13">
        <f>SUMIFS('Fielding Data'!E:E, 'Fielding Data'!$A:$A, $A5921)</f>
        <v>2</v>
      </c>
      <c r="V5921" s="13">
        <f>SUMIFS('Fielding Data'!F:F, 'Fielding Data'!$A:$A, $A5921)</f>
        <v>12</v>
      </c>
      <c r="W5921" s="13">
        <f>SUMIFS('Fielding Data'!G:G, 'Fielding Data'!$A:$A, $A5921)</f>
        <v>0</v>
      </c>
      <c r="X5921" s="13">
        <f>SUMIFS('Fielding Data'!H:H, 'Fielding Data'!$A:$A, $A5921)</f>
        <v>0</v>
      </c>
    </row>
    <row r="5922" spans="1:24" x14ac:dyDescent="0.3">
      <c r="A5922" s="13" t="str">
        <f t="shared" si="185"/>
        <v>yateski012014</v>
      </c>
      <c r="B5922" s="16" t="s">
        <v>2323</v>
      </c>
      <c r="C5922" s="16">
        <v>2014</v>
      </c>
      <c r="D5922" s="16">
        <v>37</v>
      </c>
      <c r="E5922" s="16">
        <v>0</v>
      </c>
      <c r="F5922" s="16">
        <v>0</v>
      </c>
      <c r="G5922" s="16">
        <v>0</v>
      </c>
      <c r="H5922" s="16">
        <v>0</v>
      </c>
      <c r="I5922" s="16">
        <v>0</v>
      </c>
      <c r="J5922" s="16">
        <v>0</v>
      </c>
      <c r="K5922" s="16">
        <v>0</v>
      </c>
      <c r="L5922" s="16">
        <v>0</v>
      </c>
      <c r="M5922" s="16">
        <v>0</v>
      </c>
      <c r="N5922" s="16">
        <v>0</v>
      </c>
      <c r="O5922" s="16">
        <v>0</v>
      </c>
      <c r="P5922" s="13" t="str">
        <f t="shared" si="184"/>
        <v>P</v>
      </c>
      <c r="Q5922" s="13">
        <f>IFERROR(VLOOKUP($A5922, 'Fielding Data'!$A$1:$H$12056, 5, 0), 0)</f>
        <v>1</v>
      </c>
      <c r="R5922" s="13">
        <f>IFERROR(VLOOKUP($A5922, 'Fielding Data'!$A$1:$H$12056, 6, 0), 0)</f>
        <v>4</v>
      </c>
      <c r="S5922" s="13">
        <f>IFERROR(VLOOKUP($A5922, 'Fielding Data'!$A$1:$H$12056, 7, 0), 0)</f>
        <v>0</v>
      </c>
      <c r="T5922" s="13">
        <f>IFERROR(VLOOKUP($A5922, 'Fielding Data'!$A$1:$H$12056, 8, 0), 0)</f>
        <v>0</v>
      </c>
      <c r="U5922" s="13">
        <f>SUMIFS('Fielding Data'!E:E, 'Fielding Data'!$A:$A, $A5922)</f>
        <v>1</v>
      </c>
      <c r="V5922" s="13">
        <f>SUMIFS('Fielding Data'!F:F, 'Fielding Data'!$A:$A, $A5922)</f>
        <v>4</v>
      </c>
      <c r="W5922" s="13">
        <f>SUMIFS('Fielding Data'!G:G, 'Fielding Data'!$A:$A, $A5922)</f>
        <v>0</v>
      </c>
      <c r="X5922" s="13">
        <f>SUMIFS('Fielding Data'!H:H, 'Fielding Data'!$A:$A, $A5922)</f>
        <v>0</v>
      </c>
    </row>
    <row r="5923" spans="1:24" x14ac:dyDescent="0.3">
      <c r="A5923" s="13" t="str">
        <f t="shared" si="185"/>
        <v>yelicch012014</v>
      </c>
      <c r="B5923" s="16" t="s">
        <v>2088</v>
      </c>
      <c r="C5923" s="16">
        <v>2014</v>
      </c>
      <c r="D5923" s="16">
        <v>144</v>
      </c>
      <c r="E5923" s="16">
        <v>582</v>
      </c>
      <c r="F5923" s="16">
        <v>94</v>
      </c>
      <c r="G5923" s="16">
        <v>165</v>
      </c>
      <c r="H5923" s="16">
        <v>30</v>
      </c>
      <c r="I5923" s="16">
        <v>6</v>
      </c>
      <c r="J5923" s="16">
        <v>9</v>
      </c>
      <c r="K5923" s="16">
        <v>54</v>
      </c>
      <c r="L5923" s="16">
        <v>21</v>
      </c>
      <c r="M5923" s="16">
        <v>7</v>
      </c>
      <c r="N5923" s="16">
        <v>70</v>
      </c>
      <c r="O5923" s="16">
        <v>137</v>
      </c>
      <c r="P5923" s="13" t="str">
        <f t="shared" si="184"/>
        <v>CF</v>
      </c>
      <c r="Q5923" s="13">
        <f>IFERROR(VLOOKUP($A5923, 'Fielding Data'!$A$1:$H$12056, 5, 0), 0)</f>
        <v>16</v>
      </c>
      <c r="R5923" s="13">
        <f>IFERROR(VLOOKUP($A5923, 'Fielding Data'!$A$1:$H$12056, 6, 0), 0)</f>
        <v>0</v>
      </c>
      <c r="S5923" s="13">
        <f>IFERROR(VLOOKUP($A5923, 'Fielding Data'!$A$1:$H$12056, 7, 0), 0)</f>
        <v>1</v>
      </c>
      <c r="T5923" s="13">
        <f>IFERROR(VLOOKUP($A5923, 'Fielding Data'!$A$1:$H$12056, 8, 0), 0)</f>
        <v>0</v>
      </c>
      <c r="U5923" s="13">
        <f>SUMIFS('Fielding Data'!E:E, 'Fielding Data'!$A:$A, $A5923)</f>
        <v>542</v>
      </c>
      <c r="V5923" s="13">
        <f>SUMIFS('Fielding Data'!F:F, 'Fielding Data'!$A:$A, $A5923)</f>
        <v>12</v>
      </c>
      <c r="W5923" s="13">
        <f>SUMIFS('Fielding Data'!G:G, 'Fielding Data'!$A:$A, $A5923)</f>
        <v>4</v>
      </c>
      <c r="X5923" s="13">
        <f>SUMIFS('Fielding Data'!H:H, 'Fielding Data'!$A:$A, $A5923)</f>
        <v>2</v>
      </c>
    </row>
    <row r="5924" spans="1:24" x14ac:dyDescent="0.3">
      <c r="A5924" s="13" t="str">
        <f t="shared" si="185"/>
        <v>ynoara012014</v>
      </c>
      <c r="B5924" s="16" t="s">
        <v>2324</v>
      </c>
      <c r="C5924" s="16">
        <v>2014</v>
      </c>
      <c r="D5924" s="16">
        <v>19</v>
      </c>
      <c r="E5924" s="16">
        <v>67</v>
      </c>
      <c r="F5924" s="16">
        <v>5</v>
      </c>
      <c r="G5924" s="16">
        <v>23</v>
      </c>
      <c r="H5924" s="16">
        <v>6</v>
      </c>
      <c r="I5924" s="16">
        <v>1</v>
      </c>
      <c r="J5924" s="16">
        <v>0</v>
      </c>
      <c r="K5924" s="16">
        <v>13</v>
      </c>
      <c r="L5924" s="16">
        <v>0</v>
      </c>
      <c r="M5924" s="16">
        <v>0</v>
      </c>
      <c r="N5924" s="16">
        <v>4</v>
      </c>
      <c r="O5924" s="16">
        <v>9</v>
      </c>
      <c r="P5924" s="13" t="str">
        <f t="shared" si="184"/>
        <v>2B</v>
      </c>
      <c r="Q5924" s="13">
        <f>IFERROR(VLOOKUP($A5924, 'Fielding Data'!$A$1:$H$12056, 5, 0), 0)</f>
        <v>1</v>
      </c>
      <c r="R5924" s="13">
        <f>IFERROR(VLOOKUP($A5924, 'Fielding Data'!$A$1:$H$12056, 6, 0), 0)</f>
        <v>3</v>
      </c>
      <c r="S5924" s="13">
        <f>IFERROR(VLOOKUP($A5924, 'Fielding Data'!$A$1:$H$12056, 7, 0), 0)</f>
        <v>0</v>
      </c>
      <c r="T5924" s="13">
        <f>IFERROR(VLOOKUP($A5924, 'Fielding Data'!$A$1:$H$12056, 8, 0), 0)</f>
        <v>0</v>
      </c>
      <c r="U5924" s="13">
        <f>SUMIFS('Fielding Data'!E:E, 'Fielding Data'!$A:$A, $A5924)</f>
        <v>18</v>
      </c>
      <c r="V5924" s="13">
        <f>SUMIFS('Fielding Data'!F:F, 'Fielding Data'!$A:$A, $A5924)</f>
        <v>48</v>
      </c>
      <c r="W5924" s="13">
        <f>SUMIFS('Fielding Data'!G:G, 'Fielding Data'!$A:$A, $A5924)</f>
        <v>0</v>
      </c>
      <c r="X5924" s="13">
        <f>SUMIFS('Fielding Data'!H:H, 'Fielding Data'!$A:$A, $A5924)</f>
        <v>6</v>
      </c>
    </row>
    <row r="5925" spans="1:24" x14ac:dyDescent="0.3">
      <c r="A5925" s="13" t="str">
        <f t="shared" si="185"/>
        <v>youngch032014</v>
      </c>
      <c r="B5925" s="16" t="s">
        <v>508</v>
      </c>
      <c r="C5925" s="16">
        <v>2014</v>
      </c>
      <c r="D5925" s="16">
        <v>30</v>
      </c>
      <c r="E5925" s="16">
        <v>1</v>
      </c>
      <c r="F5925" s="16">
        <v>0</v>
      </c>
      <c r="G5925" s="16">
        <v>0</v>
      </c>
      <c r="H5925" s="16">
        <v>0</v>
      </c>
      <c r="I5925" s="16">
        <v>0</v>
      </c>
      <c r="J5925" s="16">
        <v>0</v>
      </c>
      <c r="K5925" s="16">
        <v>0</v>
      </c>
      <c r="L5925" s="16">
        <v>0</v>
      </c>
      <c r="M5925" s="16">
        <v>0</v>
      </c>
      <c r="N5925" s="16">
        <v>0</v>
      </c>
      <c r="O5925" s="16">
        <v>0</v>
      </c>
      <c r="P5925" s="13" t="str">
        <f t="shared" si="184"/>
        <v>P</v>
      </c>
      <c r="Q5925" s="13">
        <f>IFERROR(VLOOKUP($A5925, 'Fielding Data'!$A$1:$H$12056, 5, 0), 0)</f>
        <v>7</v>
      </c>
      <c r="R5925" s="13">
        <f>IFERROR(VLOOKUP($A5925, 'Fielding Data'!$A$1:$H$12056, 6, 0), 0)</f>
        <v>10</v>
      </c>
      <c r="S5925" s="13">
        <f>IFERROR(VLOOKUP($A5925, 'Fielding Data'!$A$1:$H$12056, 7, 0), 0)</f>
        <v>1</v>
      </c>
      <c r="T5925" s="13">
        <f>IFERROR(VLOOKUP($A5925, 'Fielding Data'!$A$1:$H$12056, 8, 0), 0)</f>
        <v>0</v>
      </c>
      <c r="U5925" s="13">
        <f>SUMIFS('Fielding Data'!E:E, 'Fielding Data'!$A:$A, $A5925)</f>
        <v>7</v>
      </c>
      <c r="V5925" s="13">
        <f>SUMIFS('Fielding Data'!F:F, 'Fielding Data'!$A:$A, $A5925)</f>
        <v>10</v>
      </c>
      <c r="W5925" s="13">
        <f>SUMIFS('Fielding Data'!G:G, 'Fielding Data'!$A:$A, $A5925)</f>
        <v>1</v>
      </c>
      <c r="X5925" s="13">
        <f>SUMIFS('Fielding Data'!H:H, 'Fielding Data'!$A:$A, $A5925)</f>
        <v>0</v>
      </c>
    </row>
    <row r="5926" spans="1:24" x14ac:dyDescent="0.3">
      <c r="A5926" s="13" t="str">
        <f t="shared" si="185"/>
        <v>youngde032014</v>
      </c>
      <c r="B5926" s="16" t="s">
        <v>743</v>
      </c>
      <c r="C5926" s="16">
        <v>2014</v>
      </c>
      <c r="D5926" s="16">
        <v>83</v>
      </c>
      <c r="E5926" s="16">
        <v>242</v>
      </c>
      <c r="F5926" s="16">
        <v>27</v>
      </c>
      <c r="G5926" s="16">
        <v>73</v>
      </c>
      <c r="H5926" s="16">
        <v>11</v>
      </c>
      <c r="I5926" s="16">
        <v>1</v>
      </c>
      <c r="J5926" s="16">
        <v>7</v>
      </c>
      <c r="K5926" s="16">
        <v>30</v>
      </c>
      <c r="L5926" s="16">
        <v>2</v>
      </c>
      <c r="M5926" s="16">
        <v>0</v>
      </c>
      <c r="N5926" s="16">
        <v>10</v>
      </c>
      <c r="O5926" s="16">
        <v>51</v>
      </c>
      <c r="P5926" s="13" t="str">
        <f t="shared" si="184"/>
        <v>LF</v>
      </c>
      <c r="Q5926" s="13">
        <f>IFERROR(VLOOKUP($A5926, 'Fielding Data'!$A$1:$H$12056, 5, 0), 0)</f>
        <v>29</v>
      </c>
      <c r="R5926" s="13">
        <f>IFERROR(VLOOKUP($A5926, 'Fielding Data'!$A$1:$H$12056, 6, 0), 0)</f>
        <v>3</v>
      </c>
      <c r="S5926" s="13">
        <f>IFERROR(VLOOKUP($A5926, 'Fielding Data'!$A$1:$H$12056, 7, 0), 0)</f>
        <v>0</v>
      </c>
      <c r="T5926" s="13">
        <f>IFERROR(VLOOKUP($A5926, 'Fielding Data'!$A$1:$H$12056, 8, 0), 0)</f>
        <v>0</v>
      </c>
      <c r="U5926" s="13">
        <f>SUMIFS('Fielding Data'!E:E, 'Fielding Data'!$A:$A, $A5926)</f>
        <v>64</v>
      </c>
      <c r="V5926" s="13">
        <f>SUMIFS('Fielding Data'!F:F, 'Fielding Data'!$A:$A, $A5926)</f>
        <v>8</v>
      </c>
      <c r="W5926" s="13">
        <f>SUMIFS('Fielding Data'!G:G, 'Fielding Data'!$A:$A, $A5926)</f>
        <v>0</v>
      </c>
      <c r="X5926" s="13">
        <f>SUMIFS('Fielding Data'!H:H, 'Fielding Data'!$A:$A, $A5926)</f>
        <v>2</v>
      </c>
    </row>
    <row r="5927" spans="1:24" x14ac:dyDescent="0.3">
      <c r="A5927" s="13" t="str">
        <f t="shared" si="185"/>
        <v>younger032014</v>
      </c>
      <c r="B5927" s="16" t="s">
        <v>1211</v>
      </c>
      <c r="C5927" s="16">
        <v>2014</v>
      </c>
      <c r="D5927" s="16">
        <v>100</v>
      </c>
      <c r="E5927" s="16">
        <v>280</v>
      </c>
      <c r="F5927" s="16">
        <v>48</v>
      </c>
      <c r="G5927" s="16">
        <v>64</v>
      </c>
      <c r="H5927" s="16">
        <v>10</v>
      </c>
      <c r="I5927" s="16">
        <v>5</v>
      </c>
      <c r="J5927" s="16">
        <v>1</v>
      </c>
      <c r="K5927" s="16">
        <v>17</v>
      </c>
      <c r="L5927" s="16">
        <v>30</v>
      </c>
      <c r="M5927" s="16">
        <v>6</v>
      </c>
      <c r="N5927" s="16">
        <v>24</v>
      </c>
      <c r="O5927" s="16">
        <v>60</v>
      </c>
      <c r="P5927" s="13" t="str">
        <f t="shared" si="184"/>
        <v>2B</v>
      </c>
      <c r="Q5927" s="13">
        <f>IFERROR(VLOOKUP($A5927, 'Fielding Data'!$A$1:$H$12056, 5, 0), 0)</f>
        <v>3</v>
      </c>
      <c r="R5927" s="13">
        <f>IFERROR(VLOOKUP($A5927, 'Fielding Data'!$A$1:$H$12056, 6, 0), 0)</f>
        <v>2</v>
      </c>
      <c r="S5927" s="13">
        <f>IFERROR(VLOOKUP($A5927, 'Fielding Data'!$A$1:$H$12056, 7, 0), 0)</f>
        <v>0</v>
      </c>
      <c r="T5927" s="13">
        <f>IFERROR(VLOOKUP($A5927, 'Fielding Data'!$A$1:$H$12056, 8, 0), 0)</f>
        <v>0</v>
      </c>
      <c r="U5927" s="13">
        <f>SUMIFS('Fielding Data'!E:E, 'Fielding Data'!$A:$A, $A5927)</f>
        <v>259</v>
      </c>
      <c r="V5927" s="13">
        <f>SUMIFS('Fielding Data'!F:F, 'Fielding Data'!$A:$A, $A5927)</f>
        <v>14</v>
      </c>
      <c r="W5927" s="13">
        <f>SUMIFS('Fielding Data'!G:G, 'Fielding Data'!$A:$A, $A5927)</f>
        <v>2</v>
      </c>
      <c r="X5927" s="13">
        <f>SUMIFS('Fielding Data'!H:H, 'Fielding Data'!$A:$A, $A5927)</f>
        <v>2</v>
      </c>
    </row>
    <row r="5928" spans="1:24" x14ac:dyDescent="0.3">
      <c r="A5928" s="13" t="str">
        <f t="shared" si="185"/>
        <v>zeidjo012014</v>
      </c>
      <c r="B5928" s="16" t="s">
        <v>2089</v>
      </c>
      <c r="C5928" s="16">
        <v>2014</v>
      </c>
      <c r="D5928" s="16">
        <v>23</v>
      </c>
      <c r="E5928" s="16">
        <v>1</v>
      </c>
      <c r="F5928" s="16">
        <v>0</v>
      </c>
      <c r="G5928" s="16">
        <v>0</v>
      </c>
      <c r="H5928" s="16">
        <v>0</v>
      </c>
      <c r="I5928" s="16">
        <v>0</v>
      </c>
      <c r="J5928" s="16">
        <v>0</v>
      </c>
      <c r="K5928" s="16">
        <v>0</v>
      </c>
      <c r="L5928" s="16">
        <v>0</v>
      </c>
      <c r="M5928" s="16">
        <v>0</v>
      </c>
      <c r="N5928" s="16">
        <v>0</v>
      </c>
      <c r="O5928" s="16">
        <v>1</v>
      </c>
      <c r="P5928" s="13" t="str">
        <f t="shared" si="184"/>
        <v>P</v>
      </c>
      <c r="Q5928" s="13">
        <f>IFERROR(VLOOKUP($A5928, 'Fielding Data'!$A$1:$H$12056, 5, 0), 0)</f>
        <v>1</v>
      </c>
      <c r="R5928" s="13">
        <f>IFERROR(VLOOKUP($A5928, 'Fielding Data'!$A$1:$H$12056, 6, 0), 0)</f>
        <v>7</v>
      </c>
      <c r="S5928" s="13">
        <f>IFERROR(VLOOKUP($A5928, 'Fielding Data'!$A$1:$H$12056, 7, 0), 0)</f>
        <v>0</v>
      </c>
      <c r="T5928" s="13">
        <f>IFERROR(VLOOKUP($A5928, 'Fielding Data'!$A$1:$H$12056, 8, 0), 0)</f>
        <v>1</v>
      </c>
      <c r="U5928" s="13">
        <f>SUMIFS('Fielding Data'!E:E, 'Fielding Data'!$A:$A, $A5928)</f>
        <v>1</v>
      </c>
      <c r="V5928" s="13">
        <f>SUMIFS('Fielding Data'!F:F, 'Fielding Data'!$A:$A, $A5928)</f>
        <v>7</v>
      </c>
      <c r="W5928" s="13">
        <f>SUMIFS('Fielding Data'!G:G, 'Fielding Data'!$A:$A, $A5928)</f>
        <v>0</v>
      </c>
      <c r="X5928" s="13">
        <f>SUMIFS('Fielding Data'!H:H, 'Fielding Data'!$A:$A, $A5928)</f>
        <v>1</v>
      </c>
    </row>
    <row r="5929" spans="1:24" x14ac:dyDescent="0.3">
      <c r="A5929" s="13" t="str">
        <f t="shared" si="185"/>
        <v>zieglbr012014</v>
      </c>
      <c r="B5929" s="16" t="s">
        <v>1035</v>
      </c>
      <c r="C5929" s="16">
        <v>2014</v>
      </c>
      <c r="D5929" s="16">
        <v>68</v>
      </c>
      <c r="E5929" s="16">
        <v>1</v>
      </c>
      <c r="F5929" s="16">
        <v>0</v>
      </c>
      <c r="G5929" s="16">
        <v>0</v>
      </c>
      <c r="H5929" s="16">
        <v>0</v>
      </c>
      <c r="I5929" s="16">
        <v>0</v>
      </c>
      <c r="J5929" s="16">
        <v>0</v>
      </c>
      <c r="K5929" s="16">
        <v>0</v>
      </c>
      <c r="L5929" s="16">
        <v>0</v>
      </c>
      <c r="M5929" s="16">
        <v>0</v>
      </c>
      <c r="N5929" s="16">
        <v>0</v>
      </c>
      <c r="O5929" s="16">
        <v>1</v>
      </c>
      <c r="P5929" s="13" t="str">
        <f t="shared" si="184"/>
        <v>P</v>
      </c>
      <c r="Q5929" s="13">
        <f>IFERROR(VLOOKUP($A5929, 'Fielding Data'!$A$1:$H$12056, 5, 0), 0)</f>
        <v>6</v>
      </c>
      <c r="R5929" s="13">
        <f>IFERROR(VLOOKUP($A5929, 'Fielding Data'!$A$1:$H$12056, 6, 0), 0)</f>
        <v>16</v>
      </c>
      <c r="S5929" s="13">
        <f>IFERROR(VLOOKUP($A5929, 'Fielding Data'!$A$1:$H$12056, 7, 0), 0)</f>
        <v>2</v>
      </c>
      <c r="T5929" s="13">
        <f>IFERROR(VLOOKUP($A5929, 'Fielding Data'!$A$1:$H$12056, 8, 0), 0)</f>
        <v>2</v>
      </c>
      <c r="U5929" s="13">
        <f>SUMIFS('Fielding Data'!E:E, 'Fielding Data'!$A:$A, $A5929)</f>
        <v>6</v>
      </c>
      <c r="V5929" s="13">
        <f>SUMIFS('Fielding Data'!F:F, 'Fielding Data'!$A:$A, $A5929)</f>
        <v>16</v>
      </c>
      <c r="W5929" s="13">
        <f>SUMIFS('Fielding Data'!G:G, 'Fielding Data'!$A:$A, $A5929)</f>
        <v>2</v>
      </c>
      <c r="X5929" s="13">
        <f>SUMIFS('Fielding Data'!H:H, 'Fielding Data'!$A:$A, $A5929)</f>
        <v>2</v>
      </c>
    </row>
    <row r="5930" spans="1:24" x14ac:dyDescent="0.3">
      <c r="A5930" s="13" t="str">
        <f t="shared" si="185"/>
        <v>zimmejo022014</v>
      </c>
      <c r="B5930" s="16" t="s">
        <v>1212</v>
      </c>
      <c r="C5930" s="16">
        <v>2014</v>
      </c>
      <c r="D5930" s="16">
        <v>32</v>
      </c>
      <c r="E5930" s="16">
        <v>55</v>
      </c>
      <c r="F5930" s="16">
        <v>3</v>
      </c>
      <c r="G5930" s="16">
        <v>10</v>
      </c>
      <c r="H5930" s="16">
        <v>1</v>
      </c>
      <c r="I5930" s="16">
        <v>0</v>
      </c>
      <c r="J5930" s="16">
        <v>0</v>
      </c>
      <c r="K5930" s="16">
        <v>1</v>
      </c>
      <c r="L5930" s="16">
        <v>0</v>
      </c>
      <c r="M5930" s="16">
        <v>0</v>
      </c>
      <c r="N5930" s="16">
        <v>2</v>
      </c>
      <c r="O5930" s="16">
        <v>21</v>
      </c>
      <c r="P5930" s="13" t="str">
        <f t="shared" si="184"/>
        <v>P</v>
      </c>
      <c r="Q5930" s="13">
        <f>IFERROR(VLOOKUP($A5930, 'Fielding Data'!$A$1:$H$12056, 5, 0), 0)</f>
        <v>13</v>
      </c>
      <c r="R5930" s="13">
        <f>IFERROR(VLOOKUP($A5930, 'Fielding Data'!$A$1:$H$12056, 6, 0), 0)</f>
        <v>19</v>
      </c>
      <c r="S5930" s="13">
        <f>IFERROR(VLOOKUP($A5930, 'Fielding Data'!$A$1:$H$12056, 7, 0), 0)</f>
        <v>1</v>
      </c>
      <c r="T5930" s="13">
        <f>IFERROR(VLOOKUP($A5930, 'Fielding Data'!$A$1:$H$12056, 8, 0), 0)</f>
        <v>0</v>
      </c>
      <c r="U5930" s="13">
        <f>SUMIFS('Fielding Data'!E:E, 'Fielding Data'!$A:$A, $A5930)</f>
        <v>13</v>
      </c>
      <c r="V5930" s="13">
        <f>SUMIFS('Fielding Data'!F:F, 'Fielding Data'!$A:$A, $A5930)</f>
        <v>19</v>
      </c>
      <c r="W5930" s="13">
        <f>SUMIFS('Fielding Data'!G:G, 'Fielding Data'!$A:$A, $A5930)</f>
        <v>1</v>
      </c>
      <c r="X5930" s="13">
        <f>SUMIFS('Fielding Data'!H:H, 'Fielding Data'!$A:$A, $A5930)</f>
        <v>0</v>
      </c>
    </row>
    <row r="5931" spans="1:24" x14ac:dyDescent="0.3">
      <c r="A5931" s="13" t="str">
        <f t="shared" si="185"/>
        <v>zimmery012014</v>
      </c>
      <c r="B5931" s="16" t="s">
        <v>620</v>
      </c>
      <c r="C5931" s="16">
        <v>2014</v>
      </c>
      <c r="D5931" s="16">
        <v>61</v>
      </c>
      <c r="E5931" s="16">
        <v>214</v>
      </c>
      <c r="F5931" s="16">
        <v>26</v>
      </c>
      <c r="G5931" s="16">
        <v>60</v>
      </c>
      <c r="H5931" s="16">
        <v>19</v>
      </c>
      <c r="I5931" s="16">
        <v>1</v>
      </c>
      <c r="J5931" s="16">
        <v>5</v>
      </c>
      <c r="K5931" s="16">
        <v>38</v>
      </c>
      <c r="L5931" s="16">
        <v>0</v>
      </c>
      <c r="M5931" s="16">
        <v>0</v>
      </c>
      <c r="N5931" s="16">
        <v>22</v>
      </c>
      <c r="O5931" s="16">
        <v>37</v>
      </c>
      <c r="P5931" s="13" t="str">
        <f t="shared" si="184"/>
        <v>1B</v>
      </c>
      <c r="Q5931" s="13">
        <f>IFERROR(VLOOKUP($A5931, 'Fielding Data'!$A$1:$H$12056, 5, 0), 0)</f>
        <v>23</v>
      </c>
      <c r="R5931" s="13">
        <f>IFERROR(VLOOKUP($A5931, 'Fielding Data'!$A$1:$H$12056, 6, 0), 0)</f>
        <v>0</v>
      </c>
      <c r="S5931" s="13">
        <f>IFERROR(VLOOKUP($A5931, 'Fielding Data'!$A$1:$H$12056, 7, 0), 0)</f>
        <v>1</v>
      </c>
      <c r="T5931" s="13">
        <f>IFERROR(VLOOKUP($A5931, 'Fielding Data'!$A$1:$H$12056, 8, 0), 0)</f>
        <v>2</v>
      </c>
      <c r="U5931" s="13">
        <f>SUMIFS('Fielding Data'!E:E, 'Fielding Data'!$A:$A, $A5931)</f>
        <v>137</v>
      </c>
      <c r="V5931" s="13">
        <f>SUMIFS('Fielding Data'!F:F, 'Fielding Data'!$A:$A, $A5931)</f>
        <v>41</v>
      </c>
      <c r="W5931" s="13">
        <f>SUMIFS('Fielding Data'!G:G, 'Fielding Data'!$A:$A, $A5931)</f>
        <v>4</v>
      </c>
      <c r="X5931" s="13">
        <f>SUMIFS('Fielding Data'!H:H, 'Fielding Data'!$A:$A, $A5931)</f>
        <v>6</v>
      </c>
    </row>
    <row r="5932" spans="1:24" x14ac:dyDescent="0.3">
      <c r="A5932" s="13" t="str">
        <f t="shared" si="185"/>
        <v>zobribe012014</v>
      </c>
      <c r="B5932" s="16" t="s">
        <v>745</v>
      </c>
      <c r="C5932" s="16">
        <v>2014</v>
      </c>
      <c r="D5932" s="16">
        <v>146</v>
      </c>
      <c r="E5932" s="16">
        <v>570</v>
      </c>
      <c r="F5932" s="16">
        <v>83</v>
      </c>
      <c r="G5932" s="16">
        <v>155</v>
      </c>
      <c r="H5932" s="16">
        <v>34</v>
      </c>
      <c r="I5932" s="16">
        <v>3</v>
      </c>
      <c r="J5932" s="16">
        <v>10</v>
      </c>
      <c r="K5932" s="16">
        <v>52</v>
      </c>
      <c r="L5932" s="16">
        <v>10</v>
      </c>
      <c r="M5932" s="16">
        <v>5</v>
      </c>
      <c r="N5932" s="16">
        <v>75</v>
      </c>
      <c r="O5932" s="16">
        <v>84</v>
      </c>
      <c r="P5932" s="13" t="str">
        <f t="shared" si="184"/>
        <v>2B</v>
      </c>
      <c r="Q5932" s="13">
        <f>IFERROR(VLOOKUP($A5932, 'Fielding Data'!$A$1:$H$12056, 5, 0), 0)</f>
        <v>105</v>
      </c>
      <c r="R5932" s="13">
        <f>IFERROR(VLOOKUP($A5932, 'Fielding Data'!$A$1:$H$12056, 6, 0), 0)</f>
        <v>185</v>
      </c>
      <c r="S5932" s="13">
        <f>IFERROR(VLOOKUP($A5932, 'Fielding Data'!$A$1:$H$12056, 7, 0), 0)</f>
        <v>6</v>
      </c>
      <c r="T5932" s="13">
        <f>IFERROR(VLOOKUP($A5932, 'Fielding Data'!$A$1:$H$12056, 8, 0), 0)</f>
        <v>32</v>
      </c>
      <c r="U5932" s="13">
        <f>SUMIFS('Fielding Data'!E:E, 'Fielding Data'!$A:$A, $A5932)</f>
        <v>323</v>
      </c>
      <c r="V5932" s="13">
        <f>SUMIFS('Fielding Data'!F:F, 'Fielding Data'!$A:$A, $A5932)</f>
        <v>246</v>
      </c>
      <c r="W5932" s="13">
        <f>SUMIFS('Fielding Data'!G:G, 'Fielding Data'!$A:$A, $A5932)</f>
        <v>8</v>
      </c>
      <c r="X5932" s="13">
        <f>SUMIFS('Fielding Data'!H:H, 'Fielding Data'!$A:$A, $A5932)</f>
        <v>44</v>
      </c>
    </row>
    <row r="5933" spans="1:24" x14ac:dyDescent="0.3">
      <c r="A5933" s="13" t="str">
        <f t="shared" si="185"/>
        <v>zuninmi012014</v>
      </c>
      <c r="B5933" s="16" t="s">
        <v>2090</v>
      </c>
      <c r="C5933" s="16">
        <v>2014</v>
      </c>
      <c r="D5933" s="16">
        <v>131</v>
      </c>
      <c r="E5933" s="16">
        <v>438</v>
      </c>
      <c r="F5933" s="16">
        <v>51</v>
      </c>
      <c r="G5933" s="16">
        <v>87</v>
      </c>
      <c r="H5933" s="16">
        <v>20</v>
      </c>
      <c r="I5933" s="16">
        <v>2</v>
      </c>
      <c r="J5933" s="16">
        <v>22</v>
      </c>
      <c r="K5933" s="16">
        <v>60</v>
      </c>
      <c r="L5933" s="16">
        <v>0</v>
      </c>
      <c r="M5933" s="16">
        <v>3</v>
      </c>
      <c r="N5933" s="16">
        <v>17</v>
      </c>
      <c r="O5933" s="16">
        <v>158</v>
      </c>
      <c r="P5933" s="13" t="str">
        <f t="shared" si="184"/>
        <v>C</v>
      </c>
      <c r="Q5933" s="13">
        <f>IFERROR(VLOOKUP($A5933, 'Fielding Data'!$A$1:$H$12056, 5, 0), 0)</f>
        <v>1010</v>
      </c>
      <c r="R5933" s="13">
        <f>IFERROR(VLOOKUP($A5933, 'Fielding Data'!$A$1:$H$12056, 6, 0), 0)</f>
        <v>84</v>
      </c>
      <c r="S5933" s="13">
        <f>IFERROR(VLOOKUP($A5933, 'Fielding Data'!$A$1:$H$12056, 7, 0), 0)</f>
        <v>5</v>
      </c>
      <c r="T5933" s="13">
        <f>IFERROR(VLOOKUP($A5933, 'Fielding Data'!$A$1:$H$12056, 8, 0), 0)</f>
        <v>5</v>
      </c>
      <c r="U5933" s="13">
        <f>SUMIFS('Fielding Data'!E:E, 'Fielding Data'!$A:$A, $A5933)</f>
        <v>1010</v>
      </c>
      <c r="V5933" s="13">
        <f>SUMIFS('Fielding Data'!F:F, 'Fielding Data'!$A:$A, $A5933)</f>
        <v>84</v>
      </c>
      <c r="W5933" s="13">
        <f>SUMIFS('Fielding Data'!G:G, 'Fielding Data'!$A:$A, $A5933)</f>
        <v>5</v>
      </c>
      <c r="X5933" s="13">
        <f>SUMIFS('Fielding Data'!H:H, 'Fielding Data'!$A:$A, $A5933)</f>
        <v>5</v>
      </c>
    </row>
  </sheetData>
  <autoFilter ref="B1:T5933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14999847407452621"/>
  </sheetPr>
  <dimension ref="A1:I12056"/>
  <sheetViews>
    <sheetView workbookViewId="0">
      <selection activeCell="I1" sqref="I1:M1048576"/>
    </sheetView>
  </sheetViews>
  <sheetFormatPr defaultColWidth="9.109375" defaultRowHeight="14.4" x14ac:dyDescent="0.3"/>
  <cols>
    <col min="1" max="1" width="20.77734375" style="13" customWidth="1"/>
    <col min="2" max="2" width="16.33203125" style="16" customWidth="1"/>
    <col min="3" max="3" width="10.33203125" style="16" customWidth="1"/>
    <col min="4" max="4" width="12" style="16" customWidth="1"/>
    <col min="5" max="6" width="14.109375" style="16" customWidth="1"/>
    <col min="7" max="7" width="12.109375" style="16" customWidth="1"/>
    <col min="8" max="8" width="9.109375" style="16"/>
    <col min="9" max="9" width="115.21875" style="13" bestFit="1" customWidth="1"/>
    <col min="10" max="16384" width="9.109375" style="13"/>
  </cols>
  <sheetData>
    <row r="1" spans="1:9" s="17" customFormat="1" x14ac:dyDescent="0.3">
      <c r="A1" s="93" t="s">
        <v>2804</v>
      </c>
      <c r="B1" s="14" t="s">
        <v>31</v>
      </c>
      <c r="C1" s="14" t="s">
        <v>32</v>
      </c>
      <c r="D1" s="14" t="s">
        <v>2325</v>
      </c>
      <c r="E1" s="14" t="s">
        <v>2335</v>
      </c>
      <c r="F1" s="14" t="s">
        <v>2336</v>
      </c>
      <c r="G1" s="14" t="s">
        <v>2337</v>
      </c>
      <c r="H1" s="14" t="s">
        <v>2326</v>
      </c>
    </row>
    <row r="2" spans="1:9" x14ac:dyDescent="0.3">
      <c r="A2" s="13" t="str">
        <f>B2&amp;C2</f>
        <v>aardsda012010</v>
      </c>
      <c r="B2" s="16" t="s">
        <v>412</v>
      </c>
      <c r="C2" s="16">
        <v>2010</v>
      </c>
      <c r="D2" s="16" t="s">
        <v>2332</v>
      </c>
      <c r="E2" s="16">
        <v>2</v>
      </c>
      <c r="F2" s="16">
        <v>3</v>
      </c>
      <c r="G2" s="16">
        <v>1</v>
      </c>
      <c r="H2" s="16">
        <v>0</v>
      </c>
      <c r="I2" s="94" t="s">
        <v>2809</v>
      </c>
    </row>
    <row r="3" spans="1:9" x14ac:dyDescent="0.3">
      <c r="A3" s="13" t="str">
        <f t="shared" ref="A3:A66" si="0">B3&amp;C3</f>
        <v>abadfe012010</v>
      </c>
      <c r="B3" s="16" t="s">
        <v>1213</v>
      </c>
      <c r="C3" s="16">
        <v>2010</v>
      </c>
      <c r="D3" s="16" t="s">
        <v>2332</v>
      </c>
      <c r="E3" s="16">
        <v>0</v>
      </c>
      <c r="F3" s="16">
        <v>3</v>
      </c>
      <c r="G3" s="16">
        <v>0</v>
      </c>
      <c r="H3" s="16">
        <v>0</v>
      </c>
      <c r="I3" s="94" t="s">
        <v>2805</v>
      </c>
    </row>
    <row r="4" spans="1:9" x14ac:dyDescent="0.3">
      <c r="A4" s="13" t="str">
        <f t="shared" si="0"/>
        <v>abreubo012010</v>
      </c>
      <c r="B4" s="16" t="s">
        <v>45</v>
      </c>
      <c r="C4" s="16">
        <v>2010</v>
      </c>
      <c r="D4" s="16" t="s">
        <v>2328</v>
      </c>
    </row>
    <row r="5" spans="1:9" x14ac:dyDescent="0.3">
      <c r="A5" s="13" t="str">
        <f t="shared" si="0"/>
        <v>abreubo012010</v>
      </c>
      <c r="B5" s="16" t="s">
        <v>45</v>
      </c>
      <c r="C5" s="16">
        <v>2010</v>
      </c>
      <c r="D5" s="16" t="s">
        <v>2329</v>
      </c>
      <c r="E5" s="16">
        <v>242</v>
      </c>
      <c r="F5" s="16">
        <v>7</v>
      </c>
      <c r="G5" s="16">
        <v>6</v>
      </c>
      <c r="H5" s="16">
        <v>2</v>
      </c>
    </row>
    <row r="6" spans="1:9" x14ac:dyDescent="0.3">
      <c r="A6" s="13" t="str">
        <f t="shared" si="0"/>
        <v>abreubo012010</v>
      </c>
      <c r="B6" s="16" t="s">
        <v>45</v>
      </c>
      <c r="C6" s="16">
        <v>2010</v>
      </c>
      <c r="D6" s="16" t="s">
        <v>2330</v>
      </c>
    </row>
    <row r="7" spans="1:9" x14ac:dyDescent="0.3">
      <c r="A7" s="13" t="str">
        <f t="shared" si="0"/>
        <v>abreuto012010</v>
      </c>
      <c r="B7" s="16" t="s">
        <v>747</v>
      </c>
      <c r="C7" s="16">
        <v>2010</v>
      </c>
      <c r="D7" s="16" t="s">
        <v>37</v>
      </c>
      <c r="E7" s="16">
        <v>16</v>
      </c>
      <c r="F7" s="16">
        <v>18</v>
      </c>
      <c r="G7" s="16">
        <v>3</v>
      </c>
      <c r="H7" s="16">
        <v>3</v>
      </c>
    </row>
    <row r="8" spans="1:9" x14ac:dyDescent="0.3">
      <c r="A8" s="13" t="str">
        <f t="shared" si="0"/>
        <v>abreuto012010</v>
      </c>
      <c r="B8" s="16" t="s">
        <v>747</v>
      </c>
      <c r="C8" s="16">
        <v>2010</v>
      </c>
      <c r="D8" s="16" t="s">
        <v>38</v>
      </c>
      <c r="E8" s="16">
        <v>11</v>
      </c>
      <c r="F8" s="16">
        <v>33</v>
      </c>
      <c r="G8" s="16">
        <v>1</v>
      </c>
      <c r="H8" s="16">
        <v>1</v>
      </c>
    </row>
    <row r="9" spans="1:9" x14ac:dyDescent="0.3">
      <c r="A9" s="13" t="str">
        <f t="shared" si="0"/>
        <v>abreuto012010</v>
      </c>
      <c r="B9" s="16" t="s">
        <v>747</v>
      </c>
      <c r="C9" s="16">
        <v>2010</v>
      </c>
      <c r="D9" s="16" t="s">
        <v>2331</v>
      </c>
      <c r="E9" s="16">
        <v>16</v>
      </c>
      <c r="F9" s="16">
        <v>33</v>
      </c>
      <c r="G9" s="16">
        <v>6</v>
      </c>
      <c r="H9" s="16">
        <v>12</v>
      </c>
    </row>
    <row r="10" spans="1:9" x14ac:dyDescent="0.3">
      <c r="A10" s="13" t="str">
        <f t="shared" si="0"/>
        <v>accarje012010</v>
      </c>
      <c r="B10" s="16" t="s">
        <v>509</v>
      </c>
      <c r="C10" s="16">
        <v>2010</v>
      </c>
      <c r="D10" s="16" t="s">
        <v>2332</v>
      </c>
      <c r="E10" s="16">
        <v>0</v>
      </c>
      <c r="F10" s="16">
        <v>1</v>
      </c>
      <c r="G10" s="16">
        <v>0</v>
      </c>
      <c r="H10" s="16">
        <v>0</v>
      </c>
    </row>
    <row r="11" spans="1:9" x14ac:dyDescent="0.3">
      <c r="A11" s="13" t="str">
        <f t="shared" si="0"/>
        <v>aceveal012010</v>
      </c>
      <c r="B11" s="16" t="s">
        <v>870</v>
      </c>
      <c r="C11" s="16">
        <v>2010</v>
      </c>
      <c r="D11" s="16" t="s">
        <v>2332</v>
      </c>
      <c r="E11" s="16">
        <v>0</v>
      </c>
      <c r="F11" s="16">
        <v>2</v>
      </c>
      <c r="G11" s="16">
        <v>0</v>
      </c>
      <c r="H11" s="16">
        <v>0</v>
      </c>
    </row>
    <row r="12" spans="1:9" x14ac:dyDescent="0.3">
      <c r="A12" s="13" t="str">
        <f t="shared" si="0"/>
        <v>acostma012010</v>
      </c>
      <c r="B12" s="16" t="s">
        <v>748</v>
      </c>
      <c r="C12" s="16">
        <v>2010</v>
      </c>
      <c r="D12" s="16" t="s">
        <v>2332</v>
      </c>
      <c r="E12" s="16">
        <v>2</v>
      </c>
      <c r="F12" s="16">
        <v>3</v>
      </c>
      <c r="G12" s="16">
        <v>0</v>
      </c>
      <c r="H12" s="16">
        <v>1</v>
      </c>
    </row>
    <row r="13" spans="1:9" x14ac:dyDescent="0.3">
      <c r="A13" s="13" t="str">
        <f t="shared" si="0"/>
        <v>adamsmi032010</v>
      </c>
      <c r="B13" s="16" t="s">
        <v>413</v>
      </c>
      <c r="C13" s="16">
        <v>2010</v>
      </c>
      <c r="D13" s="16" t="s">
        <v>2332</v>
      </c>
      <c r="E13" s="16">
        <v>4</v>
      </c>
      <c r="F13" s="16">
        <v>6</v>
      </c>
      <c r="G13" s="16">
        <v>0</v>
      </c>
      <c r="H13" s="16">
        <v>0</v>
      </c>
    </row>
    <row r="14" spans="1:9" x14ac:dyDescent="0.3">
      <c r="A14" s="13" t="str">
        <f t="shared" si="0"/>
        <v>affelje012010</v>
      </c>
      <c r="B14" s="16" t="s">
        <v>282</v>
      </c>
      <c r="C14" s="16">
        <v>2010</v>
      </c>
      <c r="D14" s="16" t="s">
        <v>2332</v>
      </c>
      <c r="E14" s="16">
        <v>3</v>
      </c>
      <c r="F14" s="16">
        <v>15</v>
      </c>
      <c r="G14" s="16">
        <v>3</v>
      </c>
      <c r="H14" s="16">
        <v>0</v>
      </c>
    </row>
    <row r="15" spans="1:9" x14ac:dyDescent="0.3">
      <c r="A15" s="13" t="str">
        <f t="shared" si="0"/>
        <v>albaljo012010</v>
      </c>
      <c r="B15" s="16" t="s">
        <v>749</v>
      </c>
      <c r="C15" s="16">
        <v>2010</v>
      </c>
      <c r="D15" s="16" t="s">
        <v>2332</v>
      </c>
      <c r="E15" s="16">
        <v>0</v>
      </c>
      <c r="F15" s="16">
        <v>2</v>
      </c>
      <c r="G15" s="16">
        <v>0</v>
      </c>
      <c r="H15" s="16">
        <v>0</v>
      </c>
    </row>
    <row r="16" spans="1:9" x14ac:dyDescent="0.3">
      <c r="A16" s="13" t="str">
        <f t="shared" si="0"/>
        <v>alberma012010</v>
      </c>
      <c r="B16" s="16" t="s">
        <v>621</v>
      </c>
      <c r="C16" s="16">
        <v>2010</v>
      </c>
      <c r="D16" s="16" t="s">
        <v>2332</v>
      </c>
      <c r="E16" s="16">
        <v>6</v>
      </c>
      <c r="F16" s="16">
        <v>15</v>
      </c>
      <c r="G16" s="16">
        <v>1</v>
      </c>
      <c r="H16" s="16">
        <v>3</v>
      </c>
    </row>
    <row r="17" spans="1:8" x14ac:dyDescent="0.3">
      <c r="A17" s="13" t="str">
        <f t="shared" si="0"/>
        <v>aldrico012010</v>
      </c>
      <c r="B17" s="16" t="s">
        <v>224</v>
      </c>
      <c r="C17" s="16">
        <v>2010</v>
      </c>
      <c r="D17" s="16" t="s">
        <v>2328</v>
      </c>
    </row>
    <row r="18" spans="1:8" x14ac:dyDescent="0.3">
      <c r="A18" s="13" t="str">
        <f t="shared" si="0"/>
        <v>aldrico012010</v>
      </c>
      <c r="B18" s="16" t="s">
        <v>224</v>
      </c>
      <c r="C18" s="16">
        <v>2010</v>
      </c>
      <c r="D18" s="16" t="s">
        <v>2329</v>
      </c>
      <c r="E18" s="16">
        <v>5</v>
      </c>
      <c r="F18" s="16">
        <v>0</v>
      </c>
      <c r="G18" s="16">
        <v>0</v>
      </c>
      <c r="H18" s="16">
        <v>0</v>
      </c>
    </row>
    <row r="19" spans="1:8" x14ac:dyDescent="0.3">
      <c r="A19" s="13" t="str">
        <f t="shared" si="0"/>
        <v>aldrico012010</v>
      </c>
      <c r="B19" s="16" t="s">
        <v>224</v>
      </c>
      <c r="C19" s="16">
        <v>2010</v>
      </c>
      <c r="D19" s="16" t="s">
        <v>2330</v>
      </c>
    </row>
    <row r="20" spans="1:8" x14ac:dyDescent="0.3">
      <c r="A20" s="13" t="str">
        <f t="shared" si="0"/>
        <v>alfonel012010</v>
      </c>
      <c r="B20" s="16" t="s">
        <v>622</v>
      </c>
      <c r="C20" s="16">
        <v>2010</v>
      </c>
      <c r="D20" s="16" t="s">
        <v>2334</v>
      </c>
      <c r="E20" s="16">
        <v>54</v>
      </c>
      <c r="F20" s="16">
        <v>2</v>
      </c>
      <c r="G20" s="16">
        <v>2</v>
      </c>
      <c r="H20" s="16">
        <v>0</v>
      </c>
    </row>
    <row r="21" spans="1:8" x14ac:dyDescent="0.3">
      <c r="A21" s="13" t="str">
        <f t="shared" si="0"/>
        <v>allenbr012010</v>
      </c>
      <c r="B21" s="16" t="s">
        <v>1036</v>
      </c>
      <c r="C21" s="16">
        <v>2010</v>
      </c>
      <c r="D21" s="16" t="s">
        <v>2333</v>
      </c>
      <c r="E21" s="16">
        <v>14</v>
      </c>
      <c r="F21" s="16">
        <v>0</v>
      </c>
      <c r="G21" s="16">
        <v>0</v>
      </c>
      <c r="H21" s="16">
        <v>2</v>
      </c>
    </row>
    <row r="22" spans="1:8" x14ac:dyDescent="0.3">
      <c r="A22" s="13" t="str">
        <f t="shared" si="0"/>
        <v>allenbr012010</v>
      </c>
      <c r="B22" s="16" t="s">
        <v>1036</v>
      </c>
      <c r="C22" s="16">
        <v>2010</v>
      </c>
      <c r="D22" s="16" t="s">
        <v>2328</v>
      </c>
    </row>
    <row r="23" spans="1:8" x14ac:dyDescent="0.3">
      <c r="A23" s="13" t="str">
        <f t="shared" si="0"/>
        <v>allenbr012010</v>
      </c>
      <c r="B23" s="16" t="s">
        <v>1036</v>
      </c>
      <c r="C23" s="16">
        <v>2010</v>
      </c>
      <c r="D23" s="16" t="s">
        <v>2329</v>
      </c>
      <c r="E23" s="16">
        <v>27</v>
      </c>
      <c r="F23" s="16">
        <v>0</v>
      </c>
      <c r="G23" s="16">
        <v>0</v>
      </c>
      <c r="H23" s="16">
        <v>0</v>
      </c>
    </row>
    <row r="24" spans="1:8" x14ac:dyDescent="0.3">
      <c r="A24" s="13" t="str">
        <f t="shared" si="0"/>
        <v>alonsyo012010</v>
      </c>
      <c r="B24" s="16" t="s">
        <v>1214</v>
      </c>
      <c r="C24" s="16">
        <v>2010</v>
      </c>
      <c r="D24" s="16" t="s">
        <v>2333</v>
      </c>
      <c r="E24" s="16">
        <v>24</v>
      </c>
      <c r="F24" s="16">
        <v>4</v>
      </c>
      <c r="G24" s="16">
        <v>2</v>
      </c>
      <c r="H24" s="16">
        <v>5</v>
      </c>
    </row>
    <row r="25" spans="1:8" x14ac:dyDescent="0.3">
      <c r="A25" s="13" t="str">
        <f t="shared" si="0"/>
        <v>alvarpe012010</v>
      </c>
      <c r="B25" s="16" t="s">
        <v>1215</v>
      </c>
      <c r="C25" s="16">
        <v>2010</v>
      </c>
      <c r="D25" s="16" t="s">
        <v>38</v>
      </c>
      <c r="E25" s="16">
        <v>61</v>
      </c>
      <c r="F25" s="16">
        <v>198</v>
      </c>
      <c r="G25" s="16">
        <v>17</v>
      </c>
      <c r="H25" s="16">
        <v>17</v>
      </c>
    </row>
    <row r="26" spans="1:8" x14ac:dyDescent="0.3">
      <c r="A26" s="13" t="str">
        <f t="shared" si="0"/>
        <v>ambrihe012010</v>
      </c>
      <c r="B26" s="16" t="s">
        <v>1216</v>
      </c>
      <c r="C26" s="16">
        <v>2010</v>
      </c>
      <c r="D26" s="16" t="s">
        <v>2332</v>
      </c>
      <c r="E26" s="16">
        <v>1</v>
      </c>
      <c r="F26" s="16">
        <v>7</v>
      </c>
      <c r="G26" s="16">
        <v>0</v>
      </c>
      <c r="H26" s="16">
        <v>0</v>
      </c>
    </row>
    <row r="27" spans="1:8" x14ac:dyDescent="0.3">
      <c r="A27" s="13" t="str">
        <f t="shared" si="0"/>
        <v>anderbr042010</v>
      </c>
      <c r="B27" s="16" t="s">
        <v>1037</v>
      </c>
      <c r="C27" s="16">
        <v>2010</v>
      </c>
      <c r="D27" s="16" t="s">
        <v>2332</v>
      </c>
      <c r="E27" s="16">
        <v>4</v>
      </c>
      <c r="F27" s="16">
        <v>31</v>
      </c>
      <c r="G27" s="16">
        <v>1</v>
      </c>
      <c r="H27" s="16">
        <v>1</v>
      </c>
    </row>
    <row r="28" spans="1:8" x14ac:dyDescent="0.3">
      <c r="A28" s="13" t="str">
        <f t="shared" si="0"/>
        <v>anderbr052010</v>
      </c>
      <c r="B28" s="16" t="s">
        <v>1217</v>
      </c>
      <c r="C28" s="16">
        <v>2010</v>
      </c>
      <c r="D28" s="16" t="s">
        <v>2334</v>
      </c>
      <c r="E28" s="16">
        <v>40</v>
      </c>
      <c r="F28" s="16">
        <v>4</v>
      </c>
      <c r="G28" s="16">
        <v>1</v>
      </c>
      <c r="H28" s="16">
        <v>0</v>
      </c>
    </row>
    <row r="29" spans="1:8" x14ac:dyDescent="0.3">
      <c r="A29" s="13" t="str">
        <f t="shared" si="0"/>
        <v>anderga012010</v>
      </c>
      <c r="B29" s="16" t="s">
        <v>46</v>
      </c>
      <c r="C29" s="16">
        <v>2010</v>
      </c>
      <c r="D29" s="16" t="s">
        <v>2328</v>
      </c>
    </row>
    <row r="30" spans="1:8" x14ac:dyDescent="0.3">
      <c r="A30" s="13" t="str">
        <f t="shared" si="0"/>
        <v>anderga012010</v>
      </c>
      <c r="B30" s="16" t="s">
        <v>46</v>
      </c>
      <c r="C30" s="16">
        <v>2010</v>
      </c>
      <c r="D30" s="16" t="s">
        <v>2329</v>
      </c>
      <c r="E30" s="16">
        <v>38</v>
      </c>
      <c r="F30" s="16">
        <v>2</v>
      </c>
      <c r="G30" s="16">
        <v>2</v>
      </c>
      <c r="H30" s="16">
        <v>0</v>
      </c>
    </row>
    <row r="31" spans="1:8" x14ac:dyDescent="0.3">
      <c r="A31" s="13" t="str">
        <f t="shared" si="0"/>
        <v>anderga012010</v>
      </c>
      <c r="B31" s="16" t="s">
        <v>46</v>
      </c>
      <c r="C31" s="16">
        <v>2010</v>
      </c>
      <c r="D31" s="16" t="s">
        <v>2330</v>
      </c>
    </row>
    <row r="32" spans="1:8" x14ac:dyDescent="0.3">
      <c r="A32" s="13" t="str">
        <f t="shared" si="0"/>
        <v>anderla032010</v>
      </c>
      <c r="B32" s="16" t="s">
        <v>1218</v>
      </c>
      <c r="C32" s="16">
        <v>2010</v>
      </c>
      <c r="D32" s="16" t="s">
        <v>2333</v>
      </c>
      <c r="E32" s="16">
        <v>96</v>
      </c>
      <c r="F32" s="16">
        <v>9</v>
      </c>
      <c r="G32" s="16">
        <v>0</v>
      </c>
      <c r="H32" s="16">
        <v>9</v>
      </c>
    </row>
    <row r="33" spans="1:8" x14ac:dyDescent="0.3">
      <c r="A33" s="13" t="str">
        <f t="shared" si="0"/>
        <v>andinro012010</v>
      </c>
      <c r="B33" s="16" t="s">
        <v>510</v>
      </c>
      <c r="C33" s="16">
        <v>2010</v>
      </c>
      <c r="D33" s="16" t="s">
        <v>37</v>
      </c>
      <c r="E33" s="16">
        <v>6</v>
      </c>
      <c r="F33" s="16">
        <v>10</v>
      </c>
      <c r="G33" s="16">
        <v>0</v>
      </c>
      <c r="H33" s="16">
        <v>1</v>
      </c>
    </row>
    <row r="34" spans="1:8" x14ac:dyDescent="0.3">
      <c r="A34" s="13" t="str">
        <f t="shared" si="0"/>
        <v>andinro012010</v>
      </c>
      <c r="B34" s="16" t="s">
        <v>510</v>
      </c>
      <c r="C34" s="16">
        <v>2010</v>
      </c>
      <c r="D34" s="16" t="s">
        <v>38</v>
      </c>
      <c r="E34" s="16">
        <v>6</v>
      </c>
      <c r="F34" s="16">
        <v>4</v>
      </c>
      <c r="G34" s="16">
        <v>0</v>
      </c>
      <c r="H34" s="16">
        <v>1</v>
      </c>
    </row>
    <row r="35" spans="1:8" x14ac:dyDescent="0.3">
      <c r="A35" s="13" t="str">
        <f t="shared" si="0"/>
        <v>andinro012010</v>
      </c>
      <c r="B35" s="16" t="s">
        <v>510</v>
      </c>
      <c r="C35" s="16">
        <v>2010</v>
      </c>
      <c r="D35" s="16" t="s">
        <v>2331</v>
      </c>
      <c r="E35" s="16">
        <v>5</v>
      </c>
      <c r="F35" s="16">
        <v>14</v>
      </c>
      <c r="G35" s="16">
        <v>1</v>
      </c>
      <c r="H35" s="16">
        <v>3</v>
      </c>
    </row>
    <row r="36" spans="1:8" x14ac:dyDescent="0.3">
      <c r="A36" s="13" t="str">
        <f t="shared" si="0"/>
        <v>andruel012010</v>
      </c>
      <c r="B36" s="16" t="s">
        <v>1038</v>
      </c>
      <c r="C36" s="16">
        <v>2010</v>
      </c>
      <c r="D36" s="16" t="s">
        <v>2331</v>
      </c>
      <c r="E36" s="16">
        <v>242</v>
      </c>
      <c r="F36" s="16">
        <v>401</v>
      </c>
      <c r="G36" s="16">
        <v>16</v>
      </c>
      <c r="H36" s="16">
        <v>89</v>
      </c>
    </row>
    <row r="37" spans="1:8" x14ac:dyDescent="0.3">
      <c r="A37" s="13" t="str">
        <f t="shared" si="0"/>
        <v>ankieri012010</v>
      </c>
      <c r="B37" s="16" t="s">
        <v>47</v>
      </c>
      <c r="C37" s="16">
        <v>2010</v>
      </c>
      <c r="D37" s="16" t="s">
        <v>2327</v>
      </c>
    </row>
    <row r="38" spans="1:8" x14ac:dyDescent="0.3">
      <c r="A38" s="13" t="str">
        <f t="shared" si="0"/>
        <v>ankieri012010</v>
      </c>
      <c r="B38" s="16" t="s">
        <v>47</v>
      </c>
      <c r="C38" s="16">
        <v>2010</v>
      </c>
      <c r="D38" s="16" t="s">
        <v>2327</v>
      </c>
    </row>
    <row r="39" spans="1:8" x14ac:dyDescent="0.3">
      <c r="A39" s="13" t="str">
        <f t="shared" si="0"/>
        <v>ankieri012010</v>
      </c>
      <c r="B39" s="16" t="s">
        <v>47</v>
      </c>
      <c r="C39" s="16">
        <v>2010</v>
      </c>
      <c r="D39" s="16" t="s">
        <v>2329</v>
      </c>
      <c r="E39" s="16">
        <v>68</v>
      </c>
      <c r="F39" s="16">
        <v>1</v>
      </c>
      <c r="G39" s="16">
        <v>2</v>
      </c>
      <c r="H39" s="16">
        <v>1</v>
      </c>
    </row>
    <row r="40" spans="1:8" x14ac:dyDescent="0.3">
      <c r="A40" s="13" t="str">
        <f t="shared" si="0"/>
        <v>ankieri012010</v>
      </c>
      <c r="B40" s="16" t="s">
        <v>47</v>
      </c>
      <c r="C40" s="16">
        <v>2010</v>
      </c>
      <c r="D40" s="16" t="s">
        <v>2329</v>
      </c>
      <c r="E40" s="16">
        <v>73</v>
      </c>
      <c r="F40" s="16">
        <v>4</v>
      </c>
      <c r="G40" s="16">
        <v>2</v>
      </c>
      <c r="H40" s="16">
        <v>1</v>
      </c>
    </row>
    <row r="41" spans="1:8" x14ac:dyDescent="0.3">
      <c r="A41" s="13" t="str">
        <f t="shared" si="0"/>
        <v>arencjp012010</v>
      </c>
      <c r="B41" s="16" t="s">
        <v>1219</v>
      </c>
      <c r="C41" s="16">
        <v>2010</v>
      </c>
      <c r="D41" s="16" t="s">
        <v>2334</v>
      </c>
      <c r="E41" s="16">
        <v>48</v>
      </c>
      <c r="F41" s="16">
        <v>3</v>
      </c>
      <c r="G41" s="16">
        <v>0</v>
      </c>
      <c r="H41" s="16">
        <v>0</v>
      </c>
    </row>
    <row r="42" spans="1:8" x14ac:dyDescent="0.3">
      <c r="A42" s="13" t="str">
        <f t="shared" si="0"/>
        <v>ariasjo012010</v>
      </c>
      <c r="B42" s="16" t="s">
        <v>623</v>
      </c>
      <c r="C42" s="16">
        <v>2010</v>
      </c>
      <c r="D42" s="16" t="s">
        <v>2333</v>
      </c>
      <c r="E42" s="16">
        <v>34</v>
      </c>
      <c r="F42" s="16">
        <v>2</v>
      </c>
      <c r="G42" s="16">
        <v>1</v>
      </c>
      <c r="H42" s="16">
        <v>4</v>
      </c>
    </row>
    <row r="43" spans="1:8" x14ac:dyDescent="0.3">
      <c r="A43" s="13" t="str">
        <f t="shared" si="0"/>
        <v>ariasjo012010</v>
      </c>
      <c r="B43" s="16" t="s">
        <v>623</v>
      </c>
      <c r="C43" s="16">
        <v>2010</v>
      </c>
      <c r="D43" s="16" t="s">
        <v>37</v>
      </c>
      <c r="E43" s="16">
        <v>27</v>
      </c>
      <c r="F43" s="16">
        <v>45</v>
      </c>
      <c r="G43" s="16">
        <v>1</v>
      </c>
      <c r="H43" s="16">
        <v>13</v>
      </c>
    </row>
    <row r="44" spans="1:8" x14ac:dyDescent="0.3">
      <c r="A44" s="13" t="str">
        <f t="shared" si="0"/>
        <v>ariasjo012010</v>
      </c>
      <c r="B44" s="16" t="s">
        <v>623</v>
      </c>
      <c r="C44" s="16">
        <v>2010</v>
      </c>
      <c r="D44" s="16" t="s">
        <v>37</v>
      </c>
      <c r="E44" s="16">
        <v>19</v>
      </c>
      <c r="F44" s="16">
        <v>13</v>
      </c>
      <c r="G44" s="16">
        <v>1</v>
      </c>
      <c r="H44" s="16">
        <v>4</v>
      </c>
    </row>
    <row r="45" spans="1:8" x14ac:dyDescent="0.3">
      <c r="A45" s="13" t="str">
        <f t="shared" si="0"/>
        <v>ariasjo012010</v>
      </c>
      <c r="B45" s="16" t="s">
        <v>623</v>
      </c>
      <c r="C45" s="16">
        <v>2010</v>
      </c>
      <c r="D45" s="16" t="s">
        <v>2328</v>
      </c>
    </row>
    <row r="46" spans="1:8" x14ac:dyDescent="0.3">
      <c r="A46" s="13" t="str">
        <f t="shared" si="0"/>
        <v>ariasjo012010</v>
      </c>
      <c r="B46" s="16" t="s">
        <v>623</v>
      </c>
      <c r="C46" s="16">
        <v>2010</v>
      </c>
      <c r="D46" s="16" t="s">
        <v>2329</v>
      </c>
      <c r="E46" s="16">
        <v>0</v>
      </c>
      <c r="F46" s="16">
        <v>0</v>
      </c>
      <c r="G46" s="16">
        <v>0</v>
      </c>
      <c r="H46" s="16">
        <v>0</v>
      </c>
    </row>
    <row r="47" spans="1:8" x14ac:dyDescent="0.3">
      <c r="A47" s="13" t="str">
        <f t="shared" si="0"/>
        <v>ariasjo012010</v>
      </c>
      <c r="B47" s="16" t="s">
        <v>623</v>
      </c>
      <c r="C47" s="16">
        <v>2010</v>
      </c>
      <c r="D47" s="16" t="s">
        <v>2331</v>
      </c>
      <c r="E47" s="16">
        <v>5</v>
      </c>
      <c r="F47" s="16">
        <v>6</v>
      </c>
      <c r="G47" s="16">
        <v>0</v>
      </c>
      <c r="H47" s="16">
        <v>2</v>
      </c>
    </row>
    <row r="48" spans="1:8" x14ac:dyDescent="0.3">
      <c r="A48" s="13" t="str">
        <f t="shared" si="0"/>
        <v>ariasjo012010</v>
      </c>
      <c r="B48" s="16" t="s">
        <v>623</v>
      </c>
      <c r="C48" s="16">
        <v>2010</v>
      </c>
      <c r="D48" s="16" t="s">
        <v>2331</v>
      </c>
      <c r="E48" s="16">
        <v>1</v>
      </c>
      <c r="F48" s="16">
        <v>0</v>
      </c>
      <c r="G48" s="16">
        <v>1</v>
      </c>
      <c r="H48" s="16">
        <v>0</v>
      </c>
    </row>
    <row r="49" spans="1:8" x14ac:dyDescent="0.3">
      <c r="A49" s="13" t="str">
        <f t="shared" si="0"/>
        <v>arrieja012010</v>
      </c>
      <c r="B49" s="16" t="s">
        <v>1220</v>
      </c>
      <c r="C49" s="16">
        <v>2010</v>
      </c>
      <c r="D49" s="16" t="s">
        <v>2332</v>
      </c>
      <c r="E49" s="16">
        <v>8</v>
      </c>
      <c r="F49" s="16">
        <v>13</v>
      </c>
      <c r="G49" s="16">
        <v>2</v>
      </c>
      <c r="H49" s="16">
        <v>1</v>
      </c>
    </row>
    <row r="50" spans="1:8" x14ac:dyDescent="0.3">
      <c r="A50" s="13" t="str">
        <f t="shared" si="0"/>
        <v>arroybr012010</v>
      </c>
      <c r="B50" s="16" t="s">
        <v>48</v>
      </c>
      <c r="C50" s="16">
        <v>2010</v>
      </c>
      <c r="D50" s="16" t="s">
        <v>2332</v>
      </c>
      <c r="E50" s="16">
        <v>18</v>
      </c>
      <c r="F50" s="16">
        <v>31</v>
      </c>
      <c r="G50" s="16">
        <v>0</v>
      </c>
      <c r="H50" s="16">
        <v>5</v>
      </c>
    </row>
    <row r="51" spans="1:8" x14ac:dyDescent="0.3">
      <c r="A51" s="13" t="str">
        <f t="shared" si="0"/>
        <v>atchisc012010</v>
      </c>
      <c r="B51" s="16" t="s">
        <v>414</v>
      </c>
      <c r="C51" s="16">
        <v>2010</v>
      </c>
      <c r="D51" s="16" t="s">
        <v>2332</v>
      </c>
      <c r="E51" s="16">
        <v>7</v>
      </c>
      <c r="F51" s="16">
        <v>6</v>
      </c>
      <c r="G51" s="16">
        <v>0</v>
      </c>
      <c r="H51" s="16">
        <v>1</v>
      </c>
    </row>
    <row r="52" spans="1:8" x14ac:dyDescent="0.3">
      <c r="A52" s="13" t="str">
        <f t="shared" si="0"/>
        <v>atilalu012010</v>
      </c>
      <c r="B52" s="16" t="s">
        <v>1221</v>
      </c>
      <c r="C52" s="16">
        <v>2010</v>
      </c>
      <c r="D52" s="16" t="s">
        <v>2332</v>
      </c>
      <c r="E52" s="16">
        <v>10</v>
      </c>
      <c r="F52" s="16">
        <v>14</v>
      </c>
      <c r="G52" s="16">
        <v>2</v>
      </c>
      <c r="H52" s="16">
        <v>2</v>
      </c>
    </row>
    <row r="53" spans="1:8" x14ac:dyDescent="0.3">
      <c r="A53" s="13" t="str">
        <f t="shared" si="0"/>
        <v>atkinga012010</v>
      </c>
      <c r="B53" s="16" t="s">
        <v>347</v>
      </c>
      <c r="C53" s="16">
        <v>2010</v>
      </c>
      <c r="D53" s="16" t="s">
        <v>2333</v>
      </c>
      <c r="E53" s="16">
        <v>242</v>
      </c>
      <c r="F53" s="16">
        <v>16</v>
      </c>
      <c r="G53" s="16">
        <v>1</v>
      </c>
      <c r="H53" s="16">
        <v>24</v>
      </c>
    </row>
    <row r="54" spans="1:8" x14ac:dyDescent="0.3">
      <c r="A54" s="13" t="str">
        <f t="shared" si="0"/>
        <v>atkinmi012010</v>
      </c>
      <c r="B54" s="16" t="s">
        <v>1039</v>
      </c>
      <c r="C54" s="16">
        <v>2010</v>
      </c>
      <c r="D54" s="16" t="s">
        <v>2332</v>
      </c>
      <c r="E54" s="16">
        <v>0</v>
      </c>
      <c r="F54" s="16">
        <v>2</v>
      </c>
      <c r="G54" s="16">
        <v>0</v>
      </c>
      <c r="H54" s="16">
        <v>0</v>
      </c>
    </row>
    <row r="55" spans="1:8" x14ac:dyDescent="0.3">
      <c r="A55" s="13" t="str">
        <f t="shared" si="0"/>
        <v>ausmubr012010</v>
      </c>
      <c r="B55" s="16" t="s">
        <v>49</v>
      </c>
      <c r="C55" s="16">
        <v>2010</v>
      </c>
      <c r="D55" s="16" t="s">
        <v>2334</v>
      </c>
      <c r="E55" s="16">
        <v>168</v>
      </c>
      <c r="F55" s="16">
        <v>5</v>
      </c>
      <c r="G55" s="16">
        <v>1</v>
      </c>
      <c r="H55" s="16">
        <v>0</v>
      </c>
    </row>
    <row r="56" spans="1:8" x14ac:dyDescent="0.3">
      <c r="A56" s="13" t="str">
        <f t="shared" si="0"/>
        <v>avilaal012010</v>
      </c>
      <c r="B56" s="16" t="s">
        <v>1041</v>
      </c>
      <c r="C56" s="16">
        <v>2010</v>
      </c>
      <c r="D56" s="16" t="s">
        <v>2334</v>
      </c>
      <c r="E56" s="16">
        <v>556</v>
      </c>
      <c r="F56" s="16">
        <v>34</v>
      </c>
      <c r="G56" s="16">
        <v>4</v>
      </c>
      <c r="H56" s="16">
        <v>5</v>
      </c>
    </row>
    <row r="57" spans="1:8" x14ac:dyDescent="0.3">
      <c r="A57" s="13" t="str">
        <f t="shared" si="0"/>
        <v>avilemi012010</v>
      </c>
      <c r="B57" s="16" t="s">
        <v>872</v>
      </c>
      <c r="C57" s="16">
        <v>2010</v>
      </c>
      <c r="D57" s="16" t="s">
        <v>37</v>
      </c>
      <c r="E57" s="16">
        <v>183</v>
      </c>
      <c r="F57" s="16">
        <v>258</v>
      </c>
      <c r="G57" s="16">
        <v>11</v>
      </c>
      <c r="H57" s="16">
        <v>40</v>
      </c>
    </row>
    <row r="58" spans="1:8" x14ac:dyDescent="0.3">
      <c r="A58" s="13" t="str">
        <f t="shared" si="0"/>
        <v>avilemi012010</v>
      </c>
      <c r="B58" s="16" t="s">
        <v>872</v>
      </c>
      <c r="C58" s="16">
        <v>2010</v>
      </c>
      <c r="D58" s="16" t="s">
        <v>38</v>
      </c>
      <c r="E58" s="16">
        <v>2</v>
      </c>
      <c r="F58" s="16">
        <v>1</v>
      </c>
      <c r="G58" s="16">
        <v>1</v>
      </c>
      <c r="H58" s="16">
        <v>0</v>
      </c>
    </row>
    <row r="59" spans="1:8" x14ac:dyDescent="0.3">
      <c r="A59" s="13" t="str">
        <f t="shared" si="0"/>
        <v>avilemi012010</v>
      </c>
      <c r="B59" s="16" t="s">
        <v>872</v>
      </c>
      <c r="C59" s="16">
        <v>2010</v>
      </c>
      <c r="D59" s="16" t="s">
        <v>2331</v>
      </c>
      <c r="E59" s="16">
        <v>18</v>
      </c>
      <c r="F59" s="16">
        <v>29</v>
      </c>
      <c r="G59" s="16">
        <v>2</v>
      </c>
      <c r="H59" s="16">
        <v>5</v>
      </c>
    </row>
    <row r="60" spans="1:8" x14ac:dyDescent="0.3">
      <c r="A60" s="13" t="str">
        <f t="shared" si="0"/>
        <v>axforjo012010</v>
      </c>
      <c r="B60" s="16" t="s">
        <v>1042</v>
      </c>
      <c r="C60" s="16">
        <v>2010</v>
      </c>
      <c r="D60" s="16" t="s">
        <v>2332</v>
      </c>
      <c r="E60" s="16">
        <v>4</v>
      </c>
      <c r="F60" s="16">
        <v>5</v>
      </c>
      <c r="G60" s="16">
        <v>0</v>
      </c>
      <c r="H60" s="16">
        <v>2</v>
      </c>
    </row>
    <row r="61" spans="1:8" x14ac:dyDescent="0.3">
      <c r="A61" s="13" t="str">
        <f t="shared" si="0"/>
        <v>aybarer012010</v>
      </c>
      <c r="B61" s="16" t="s">
        <v>624</v>
      </c>
      <c r="C61" s="16">
        <v>2010</v>
      </c>
      <c r="D61" s="16" t="s">
        <v>2331</v>
      </c>
      <c r="E61" s="16">
        <v>198</v>
      </c>
      <c r="F61" s="16">
        <v>344</v>
      </c>
      <c r="G61" s="16">
        <v>21</v>
      </c>
      <c r="H61" s="16">
        <v>59</v>
      </c>
    </row>
    <row r="62" spans="1:8" x14ac:dyDescent="0.3">
      <c r="A62" s="13" t="str">
        <f t="shared" si="0"/>
        <v>aybarwi012010</v>
      </c>
      <c r="B62" s="16" t="s">
        <v>511</v>
      </c>
      <c r="C62" s="16">
        <v>2010</v>
      </c>
      <c r="D62" s="16" t="s">
        <v>2333</v>
      </c>
      <c r="E62" s="16">
        <v>13</v>
      </c>
      <c r="F62" s="16">
        <v>1</v>
      </c>
      <c r="G62" s="16">
        <v>0</v>
      </c>
      <c r="H62" s="16">
        <v>1</v>
      </c>
    </row>
    <row r="63" spans="1:8" x14ac:dyDescent="0.3">
      <c r="A63" s="13" t="str">
        <f t="shared" si="0"/>
        <v>aybarwi012010</v>
      </c>
      <c r="B63" s="16" t="s">
        <v>511</v>
      </c>
      <c r="C63" s="16">
        <v>2010</v>
      </c>
      <c r="D63" s="16" t="s">
        <v>37</v>
      </c>
      <c r="E63" s="16">
        <v>2</v>
      </c>
      <c r="F63" s="16">
        <v>5</v>
      </c>
      <c r="G63" s="16">
        <v>0</v>
      </c>
      <c r="H63" s="16">
        <v>0</v>
      </c>
    </row>
    <row r="64" spans="1:8" x14ac:dyDescent="0.3">
      <c r="A64" s="13" t="str">
        <f t="shared" si="0"/>
        <v>aybarwi012010</v>
      </c>
      <c r="B64" s="16" t="s">
        <v>511</v>
      </c>
      <c r="C64" s="16">
        <v>2010</v>
      </c>
      <c r="D64" s="16" t="s">
        <v>38</v>
      </c>
      <c r="E64" s="16">
        <v>0</v>
      </c>
      <c r="F64" s="16">
        <v>6</v>
      </c>
      <c r="G64" s="16">
        <v>1</v>
      </c>
      <c r="H64" s="16">
        <v>0</v>
      </c>
    </row>
    <row r="65" spans="1:8" x14ac:dyDescent="0.3">
      <c r="A65" s="13" t="str">
        <f t="shared" si="0"/>
        <v>badenbu012010</v>
      </c>
      <c r="B65" s="16" t="s">
        <v>873</v>
      </c>
      <c r="C65" s="16">
        <v>2010</v>
      </c>
      <c r="D65" s="16" t="s">
        <v>2332</v>
      </c>
      <c r="E65" s="16">
        <v>1</v>
      </c>
      <c r="F65" s="16">
        <v>21</v>
      </c>
      <c r="G65" s="16">
        <v>1</v>
      </c>
      <c r="H65" s="16">
        <v>2</v>
      </c>
    </row>
    <row r="66" spans="1:8" x14ac:dyDescent="0.3">
      <c r="A66" s="13" t="str">
        <f t="shared" si="0"/>
        <v>baezda012010</v>
      </c>
      <c r="B66" s="16" t="s">
        <v>226</v>
      </c>
      <c r="C66" s="16">
        <v>2010</v>
      </c>
      <c r="D66" s="16" t="s">
        <v>2332</v>
      </c>
      <c r="E66" s="16">
        <v>0</v>
      </c>
      <c r="F66" s="16">
        <v>17</v>
      </c>
      <c r="G66" s="16">
        <v>0</v>
      </c>
      <c r="H66" s="16">
        <v>0</v>
      </c>
    </row>
    <row r="67" spans="1:8" x14ac:dyDescent="0.3">
      <c r="A67" s="13" t="str">
        <f t="shared" ref="A67:A130" si="1">B67&amp;C67</f>
        <v>bailean012010</v>
      </c>
      <c r="B67" s="16" t="s">
        <v>1043</v>
      </c>
      <c r="C67" s="16">
        <v>2010</v>
      </c>
      <c r="D67" s="16" t="s">
        <v>2332</v>
      </c>
      <c r="E67" s="16">
        <v>4</v>
      </c>
      <c r="F67" s="16">
        <v>5</v>
      </c>
      <c r="G67" s="16">
        <v>0</v>
      </c>
      <c r="H67" s="16">
        <v>0</v>
      </c>
    </row>
    <row r="68" spans="1:8" x14ac:dyDescent="0.3">
      <c r="A68" s="13" t="str">
        <f t="shared" si="1"/>
        <v>baileho022010</v>
      </c>
      <c r="B68" s="16" t="s">
        <v>751</v>
      </c>
      <c r="C68" s="16">
        <v>2010</v>
      </c>
      <c r="D68" s="16" t="s">
        <v>2332</v>
      </c>
      <c r="E68" s="16">
        <v>15</v>
      </c>
      <c r="F68" s="16">
        <v>6</v>
      </c>
      <c r="G68" s="16">
        <v>1</v>
      </c>
      <c r="H68" s="16">
        <v>1</v>
      </c>
    </row>
    <row r="69" spans="1:8" x14ac:dyDescent="0.3">
      <c r="A69" s="13" t="str">
        <f t="shared" si="1"/>
        <v>bakerje032010</v>
      </c>
      <c r="B69" s="16" t="s">
        <v>512</v>
      </c>
      <c r="C69" s="16">
        <v>2010</v>
      </c>
      <c r="D69" s="16" t="s">
        <v>2333</v>
      </c>
      <c r="E69" s="16">
        <v>19</v>
      </c>
      <c r="F69" s="16">
        <v>1</v>
      </c>
      <c r="G69" s="16">
        <v>0</v>
      </c>
      <c r="H69" s="16">
        <v>0</v>
      </c>
    </row>
    <row r="70" spans="1:8" x14ac:dyDescent="0.3">
      <c r="A70" s="13" t="str">
        <f t="shared" si="1"/>
        <v>bakerje032010</v>
      </c>
      <c r="B70" s="16" t="s">
        <v>512</v>
      </c>
      <c r="C70" s="16">
        <v>2010</v>
      </c>
      <c r="D70" s="16" t="s">
        <v>37</v>
      </c>
      <c r="E70" s="16">
        <v>52</v>
      </c>
      <c r="F70" s="16">
        <v>54</v>
      </c>
      <c r="G70" s="16">
        <v>0</v>
      </c>
      <c r="H70" s="16">
        <v>13</v>
      </c>
    </row>
    <row r="71" spans="1:8" x14ac:dyDescent="0.3">
      <c r="A71" s="13" t="str">
        <f t="shared" si="1"/>
        <v>bakerje032010</v>
      </c>
      <c r="B71" s="16" t="s">
        <v>512</v>
      </c>
      <c r="C71" s="16">
        <v>2010</v>
      </c>
      <c r="D71" s="16" t="s">
        <v>38</v>
      </c>
      <c r="E71" s="16">
        <v>9</v>
      </c>
      <c r="F71" s="16">
        <v>56</v>
      </c>
      <c r="G71" s="16">
        <v>7</v>
      </c>
      <c r="H71" s="16">
        <v>2</v>
      </c>
    </row>
    <row r="72" spans="1:8" x14ac:dyDescent="0.3">
      <c r="A72" s="13" t="str">
        <f t="shared" si="1"/>
        <v>bakerje032010</v>
      </c>
      <c r="B72" s="16" t="s">
        <v>512</v>
      </c>
      <c r="C72" s="16">
        <v>2010</v>
      </c>
      <c r="D72" s="16" t="s">
        <v>2329</v>
      </c>
      <c r="E72" s="16">
        <v>5</v>
      </c>
      <c r="F72" s="16">
        <v>0</v>
      </c>
      <c r="G72" s="16">
        <v>0</v>
      </c>
      <c r="H72" s="16">
        <v>0</v>
      </c>
    </row>
    <row r="73" spans="1:8" x14ac:dyDescent="0.3">
      <c r="A73" s="13" t="str">
        <f t="shared" si="1"/>
        <v>bakerje032010</v>
      </c>
      <c r="B73" s="16" t="s">
        <v>512</v>
      </c>
      <c r="C73" s="16">
        <v>2010</v>
      </c>
      <c r="D73" s="16" t="s">
        <v>2330</v>
      </c>
    </row>
    <row r="74" spans="1:8" x14ac:dyDescent="0.3">
      <c r="A74" s="13" t="str">
        <f t="shared" si="1"/>
        <v>bakerjo012010</v>
      </c>
      <c r="B74" s="16" t="s">
        <v>874</v>
      </c>
      <c r="C74" s="16">
        <v>2010</v>
      </c>
      <c r="D74" s="16" t="s">
        <v>2334</v>
      </c>
      <c r="E74" s="16">
        <v>152</v>
      </c>
      <c r="F74" s="16">
        <v>9</v>
      </c>
      <c r="G74" s="16">
        <v>2</v>
      </c>
      <c r="H74" s="16">
        <v>1</v>
      </c>
    </row>
    <row r="75" spans="1:8" x14ac:dyDescent="0.3">
      <c r="A75" s="13" t="str">
        <f t="shared" si="1"/>
        <v>bakersc022010</v>
      </c>
      <c r="B75" s="16" t="s">
        <v>513</v>
      </c>
      <c r="C75" s="16">
        <v>2010</v>
      </c>
      <c r="D75" s="16" t="s">
        <v>2332</v>
      </c>
      <c r="E75" s="16">
        <v>15</v>
      </c>
      <c r="F75" s="16">
        <v>13</v>
      </c>
      <c r="G75" s="16">
        <v>1</v>
      </c>
      <c r="H75" s="16">
        <v>1</v>
      </c>
    </row>
    <row r="76" spans="1:8" x14ac:dyDescent="0.3">
      <c r="A76" s="13" t="str">
        <f t="shared" si="1"/>
        <v>baldero012010</v>
      </c>
      <c r="B76" s="16" t="s">
        <v>349</v>
      </c>
      <c r="C76" s="16">
        <v>2010</v>
      </c>
      <c r="D76" s="16" t="s">
        <v>2329</v>
      </c>
      <c r="E76" s="16">
        <v>6</v>
      </c>
      <c r="F76" s="16">
        <v>0</v>
      </c>
      <c r="G76" s="16">
        <v>0</v>
      </c>
      <c r="H76" s="16">
        <v>0</v>
      </c>
    </row>
    <row r="77" spans="1:8" x14ac:dyDescent="0.3">
      <c r="A77" s="13" t="str">
        <f t="shared" si="1"/>
        <v>baldero012010</v>
      </c>
      <c r="B77" s="16" t="s">
        <v>349</v>
      </c>
      <c r="C77" s="16">
        <v>2010</v>
      </c>
      <c r="D77" s="16" t="s">
        <v>2330</v>
      </c>
    </row>
    <row r="78" spans="1:8" x14ac:dyDescent="0.3">
      <c r="A78" s="13" t="str">
        <f t="shared" si="1"/>
        <v>balesco012010</v>
      </c>
      <c r="B78" s="16" t="s">
        <v>875</v>
      </c>
      <c r="C78" s="16">
        <v>2010</v>
      </c>
      <c r="D78" s="16" t="s">
        <v>2332</v>
      </c>
      <c r="E78" s="16">
        <v>0</v>
      </c>
      <c r="F78" s="16">
        <v>2</v>
      </c>
      <c r="G78" s="16">
        <v>0</v>
      </c>
      <c r="H78" s="16">
        <v>0</v>
      </c>
    </row>
    <row r="79" spans="1:8" x14ac:dyDescent="0.3">
      <c r="A79" s="13" t="str">
        <f t="shared" si="1"/>
        <v>balfogr012010</v>
      </c>
      <c r="B79" s="16" t="s">
        <v>227</v>
      </c>
      <c r="C79" s="16">
        <v>2010</v>
      </c>
      <c r="D79" s="16" t="s">
        <v>2332</v>
      </c>
      <c r="E79" s="16">
        <v>2</v>
      </c>
      <c r="F79" s="16">
        <v>2</v>
      </c>
      <c r="G79" s="16">
        <v>0</v>
      </c>
      <c r="H79" s="16">
        <v>0</v>
      </c>
    </row>
    <row r="80" spans="1:8" x14ac:dyDescent="0.3">
      <c r="A80" s="13" t="str">
        <f t="shared" si="1"/>
        <v>banksjo012010</v>
      </c>
      <c r="B80" s="16" t="s">
        <v>752</v>
      </c>
      <c r="C80" s="16">
        <v>2010</v>
      </c>
      <c r="D80" s="16" t="s">
        <v>2332</v>
      </c>
      <c r="E80" s="16">
        <v>0</v>
      </c>
      <c r="F80" s="16">
        <v>1</v>
      </c>
      <c r="G80" s="16">
        <v>0</v>
      </c>
      <c r="H80" s="16">
        <v>0</v>
      </c>
    </row>
    <row r="81" spans="1:8" x14ac:dyDescent="0.3">
      <c r="A81" s="13" t="str">
        <f t="shared" si="1"/>
        <v>bannibr012010</v>
      </c>
      <c r="B81" s="16" t="s">
        <v>625</v>
      </c>
      <c r="C81" s="16">
        <v>2010</v>
      </c>
      <c r="D81" s="16" t="s">
        <v>2332</v>
      </c>
      <c r="E81" s="16">
        <v>16</v>
      </c>
      <c r="F81" s="16">
        <v>19</v>
      </c>
      <c r="G81" s="16">
        <v>1</v>
      </c>
      <c r="H81" s="16">
        <v>1</v>
      </c>
    </row>
    <row r="82" spans="1:8" x14ac:dyDescent="0.3">
      <c r="A82" s="13" t="str">
        <f t="shared" si="1"/>
        <v>barajro012010</v>
      </c>
      <c r="B82" s="16" t="s">
        <v>50</v>
      </c>
      <c r="C82" s="16">
        <v>2010</v>
      </c>
      <c r="D82" s="16" t="s">
        <v>2334</v>
      </c>
      <c r="E82" s="16">
        <v>516</v>
      </c>
      <c r="F82" s="16">
        <v>21</v>
      </c>
      <c r="G82" s="16">
        <v>3</v>
      </c>
      <c r="H82" s="16">
        <v>5</v>
      </c>
    </row>
    <row r="83" spans="1:8" x14ac:dyDescent="0.3">
      <c r="A83" s="13" t="str">
        <f t="shared" si="1"/>
        <v>barajro012010</v>
      </c>
      <c r="B83" s="16" t="s">
        <v>50</v>
      </c>
      <c r="C83" s="16">
        <v>2010</v>
      </c>
      <c r="D83" s="16" t="s">
        <v>2334</v>
      </c>
      <c r="E83" s="16">
        <v>165</v>
      </c>
      <c r="F83" s="16">
        <v>6</v>
      </c>
      <c r="G83" s="16">
        <v>0</v>
      </c>
      <c r="H83" s="16">
        <v>0</v>
      </c>
    </row>
    <row r="84" spans="1:8" x14ac:dyDescent="0.3">
      <c r="A84" s="13" t="str">
        <f t="shared" si="1"/>
        <v>bardda012010</v>
      </c>
      <c r="B84" s="16" t="s">
        <v>1044</v>
      </c>
      <c r="C84" s="16">
        <v>2010</v>
      </c>
      <c r="D84" s="16" t="s">
        <v>2332</v>
      </c>
      <c r="E84" s="16">
        <v>7</v>
      </c>
      <c r="F84" s="16">
        <v>7</v>
      </c>
      <c r="G84" s="16">
        <v>2</v>
      </c>
      <c r="H84" s="16">
        <v>1</v>
      </c>
    </row>
    <row r="85" spans="1:8" x14ac:dyDescent="0.3">
      <c r="A85" s="13" t="str">
        <f t="shared" si="1"/>
        <v>bardebr012010</v>
      </c>
      <c r="B85" s="16" t="s">
        <v>753</v>
      </c>
      <c r="C85" s="16">
        <v>2010</v>
      </c>
      <c r="D85" s="16" t="s">
        <v>37</v>
      </c>
      <c r="E85" s="16">
        <v>1</v>
      </c>
      <c r="F85" s="16">
        <v>8</v>
      </c>
      <c r="G85" s="16">
        <v>1</v>
      </c>
      <c r="H85" s="16">
        <v>0</v>
      </c>
    </row>
    <row r="86" spans="1:8" x14ac:dyDescent="0.3">
      <c r="A86" s="13" t="str">
        <f t="shared" si="1"/>
        <v>bardebr012010</v>
      </c>
      <c r="B86" s="16" t="s">
        <v>753</v>
      </c>
      <c r="C86" s="16">
        <v>2010</v>
      </c>
      <c r="D86" s="16" t="s">
        <v>38</v>
      </c>
      <c r="E86" s="16">
        <v>3</v>
      </c>
      <c r="F86" s="16">
        <v>10</v>
      </c>
      <c r="G86" s="16">
        <v>0</v>
      </c>
      <c r="H86" s="16">
        <v>3</v>
      </c>
    </row>
    <row r="87" spans="1:8" x14ac:dyDescent="0.3">
      <c r="A87" s="13" t="str">
        <f t="shared" si="1"/>
        <v>bardebr012010</v>
      </c>
      <c r="B87" s="16" t="s">
        <v>753</v>
      </c>
      <c r="C87" s="16">
        <v>2010</v>
      </c>
      <c r="D87" s="16" t="s">
        <v>2331</v>
      </c>
      <c r="E87" s="16">
        <v>6</v>
      </c>
      <c r="F87" s="16">
        <v>7</v>
      </c>
      <c r="G87" s="16">
        <v>0</v>
      </c>
      <c r="H87" s="16">
        <v>1</v>
      </c>
    </row>
    <row r="88" spans="1:8" x14ac:dyDescent="0.3">
      <c r="A88" s="13" t="str">
        <f t="shared" si="1"/>
        <v>bardjo012010</v>
      </c>
      <c r="B88" s="16" t="s">
        <v>284</v>
      </c>
      <c r="C88" s="16">
        <v>2010</v>
      </c>
      <c r="D88" s="16" t="s">
        <v>2334</v>
      </c>
      <c r="E88" s="16">
        <v>202</v>
      </c>
      <c r="F88" s="16">
        <v>12</v>
      </c>
      <c r="G88" s="16">
        <v>2</v>
      </c>
      <c r="H88" s="16">
        <v>0</v>
      </c>
    </row>
    <row r="89" spans="1:8" x14ac:dyDescent="0.3">
      <c r="A89" s="13" t="str">
        <f t="shared" si="1"/>
        <v>barmecl012010</v>
      </c>
      <c r="B89" s="16" t="s">
        <v>350</v>
      </c>
      <c r="C89" s="16">
        <v>2010</v>
      </c>
      <c r="D89" s="16" t="s">
        <v>37</v>
      </c>
      <c r="E89" s="16">
        <v>163</v>
      </c>
      <c r="F89" s="16">
        <v>198</v>
      </c>
      <c r="G89" s="16">
        <v>5</v>
      </c>
      <c r="H89" s="16">
        <v>59</v>
      </c>
    </row>
    <row r="90" spans="1:8" x14ac:dyDescent="0.3">
      <c r="A90" s="13" t="str">
        <f t="shared" si="1"/>
        <v>barmecl012010</v>
      </c>
      <c r="B90" s="16" t="s">
        <v>350</v>
      </c>
      <c r="C90" s="16">
        <v>2010</v>
      </c>
      <c r="D90" s="16" t="s">
        <v>38</v>
      </c>
      <c r="E90" s="16">
        <v>0</v>
      </c>
      <c r="F90" s="16">
        <v>0</v>
      </c>
      <c r="G90" s="16">
        <v>0</v>
      </c>
      <c r="H90" s="16">
        <v>0</v>
      </c>
    </row>
    <row r="91" spans="1:8" x14ac:dyDescent="0.3">
      <c r="A91" s="13" t="str">
        <f t="shared" si="1"/>
        <v>barmecl012010</v>
      </c>
      <c r="B91" s="16" t="s">
        <v>350</v>
      </c>
      <c r="C91" s="16">
        <v>2010</v>
      </c>
      <c r="D91" s="16" t="s">
        <v>2331</v>
      </c>
      <c r="E91" s="16">
        <v>50</v>
      </c>
      <c r="F91" s="16">
        <v>141</v>
      </c>
      <c r="G91" s="16">
        <v>5</v>
      </c>
      <c r="H91" s="16">
        <v>33</v>
      </c>
    </row>
    <row r="92" spans="1:8" x14ac:dyDescent="0.3">
      <c r="A92" s="13" t="str">
        <f t="shared" si="1"/>
        <v>barneda012010</v>
      </c>
      <c r="B92" s="16" t="s">
        <v>1222</v>
      </c>
      <c r="C92" s="16">
        <v>2010</v>
      </c>
      <c r="D92" s="16" t="s">
        <v>37</v>
      </c>
      <c r="E92" s="16">
        <v>13</v>
      </c>
      <c r="F92" s="16">
        <v>17</v>
      </c>
      <c r="G92" s="16">
        <v>2</v>
      </c>
      <c r="H92" s="16">
        <v>4</v>
      </c>
    </row>
    <row r="93" spans="1:8" x14ac:dyDescent="0.3">
      <c r="A93" s="13" t="str">
        <f t="shared" si="1"/>
        <v>barneda012010</v>
      </c>
      <c r="B93" s="16" t="s">
        <v>1222</v>
      </c>
      <c r="C93" s="16">
        <v>2010</v>
      </c>
      <c r="D93" s="16" t="s">
        <v>38</v>
      </c>
      <c r="E93" s="16">
        <v>1</v>
      </c>
      <c r="F93" s="16">
        <v>11</v>
      </c>
      <c r="G93" s="16">
        <v>0</v>
      </c>
      <c r="H93" s="16">
        <v>1</v>
      </c>
    </row>
    <row r="94" spans="1:8" x14ac:dyDescent="0.3">
      <c r="A94" s="13" t="str">
        <f t="shared" si="1"/>
        <v>barneda012010</v>
      </c>
      <c r="B94" s="16" t="s">
        <v>1222</v>
      </c>
      <c r="C94" s="16">
        <v>2010</v>
      </c>
      <c r="D94" s="16" t="s">
        <v>2331</v>
      </c>
      <c r="E94" s="16">
        <v>10</v>
      </c>
      <c r="F94" s="16">
        <v>30</v>
      </c>
      <c r="G94" s="16">
        <v>0</v>
      </c>
      <c r="H94" s="16">
        <v>9</v>
      </c>
    </row>
    <row r="95" spans="1:8" x14ac:dyDescent="0.3">
      <c r="A95" s="13" t="str">
        <f t="shared" si="1"/>
        <v>bartlja012010</v>
      </c>
      <c r="B95" s="16" t="s">
        <v>415</v>
      </c>
      <c r="C95" s="16">
        <v>2010</v>
      </c>
      <c r="D95" s="16" t="s">
        <v>2331</v>
      </c>
      <c r="E95" s="16">
        <v>152</v>
      </c>
      <c r="F95" s="16">
        <v>309</v>
      </c>
      <c r="G95" s="16">
        <v>11</v>
      </c>
      <c r="H95" s="16">
        <v>58</v>
      </c>
    </row>
    <row r="96" spans="1:8" x14ac:dyDescent="0.3">
      <c r="A96" s="13" t="str">
        <f t="shared" si="1"/>
        <v>bartoda022010</v>
      </c>
      <c r="B96" s="16" t="s">
        <v>754</v>
      </c>
      <c r="C96" s="16">
        <v>2010</v>
      </c>
      <c r="D96" s="16" t="s">
        <v>2333</v>
      </c>
      <c r="E96" s="16">
        <v>1404</v>
      </c>
      <c r="F96" s="16">
        <v>78</v>
      </c>
      <c r="G96" s="16">
        <v>10</v>
      </c>
      <c r="H96" s="16">
        <v>121</v>
      </c>
    </row>
    <row r="97" spans="1:8" x14ac:dyDescent="0.3">
      <c r="A97" s="13" t="str">
        <f t="shared" si="1"/>
        <v>bassbr012010</v>
      </c>
      <c r="B97" s="16" t="s">
        <v>876</v>
      </c>
      <c r="C97" s="16">
        <v>2010</v>
      </c>
      <c r="D97" s="16" t="s">
        <v>2332</v>
      </c>
      <c r="E97" s="16">
        <v>0</v>
      </c>
      <c r="F97" s="16">
        <v>1</v>
      </c>
      <c r="G97" s="16">
        <v>0</v>
      </c>
      <c r="H97" s="16">
        <v>0</v>
      </c>
    </row>
    <row r="98" spans="1:8" x14ac:dyDescent="0.3">
      <c r="A98" s="13" t="str">
        <f t="shared" si="1"/>
        <v>bastaan012010</v>
      </c>
      <c r="B98" s="16" t="s">
        <v>1045</v>
      </c>
      <c r="C98" s="16">
        <v>2010</v>
      </c>
      <c r="D98" s="16" t="s">
        <v>2332</v>
      </c>
      <c r="E98" s="16">
        <v>0</v>
      </c>
      <c r="F98" s="16">
        <v>2</v>
      </c>
      <c r="G98" s="16">
        <v>0</v>
      </c>
      <c r="H98" s="16">
        <v>0</v>
      </c>
    </row>
    <row r="99" spans="1:8" x14ac:dyDescent="0.3">
      <c r="A99" s="13" t="str">
        <f t="shared" si="1"/>
        <v>batismi012010</v>
      </c>
      <c r="B99" s="16" t="s">
        <v>51</v>
      </c>
      <c r="C99" s="16">
        <v>2010</v>
      </c>
      <c r="D99" s="16" t="s">
        <v>2332</v>
      </c>
      <c r="E99" s="16">
        <v>5</v>
      </c>
      <c r="F99" s="16">
        <v>9</v>
      </c>
      <c r="G99" s="16">
        <v>0</v>
      </c>
      <c r="H99" s="16">
        <v>1</v>
      </c>
    </row>
    <row r="100" spans="1:8" x14ac:dyDescent="0.3">
      <c r="A100" s="13" t="str">
        <f t="shared" si="1"/>
        <v>bautide012010</v>
      </c>
      <c r="B100" s="16" t="s">
        <v>416</v>
      </c>
      <c r="C100" s="16">
        <v>2010</v>
      </c>
      <c r="D100" s="16" t="s">
        <v>2332</v>
      </c>
      <c r="E100" s="16">
        <v>1</v>
      </c>
      <c r="F100" s="16">
        <v>4</v>
      </c>
      <c r="G100" s="16">
        <v>0</v>
      </c>
      <c r="H100" s="16">
        <v>0</v>
      </c>
    </row>
    <row r="101" spans="1:8" x14ac:dyDescent="0.3">
      <c r="A101" s="13" t="str">
        <f t="shared" si="1"/>
        <v>bautijo022010</v>
      </c>
      <c r="B101" s="16" t="s">
        <v>417</v>
      </c>
      <c r="C101" s="16">
        <v>2010</v>
      </c>
      <c r="D101" s="16" t="s">
        <v>2333</v>
      </c>
      <c r="E101" s="16">
        <v>26</v>
      </c>
      <c r="F101" s="16">
        <v>0</v>
      </c>
      <c r="G101" s="16">
        <v>0</v>
      </c>
      <c r="H101" s="16">
        <v>0</v>
      </c>
    </row>
    <row r="102" spans="1:8" x14ac:dyDescent="0.3">
      <c r="A102" s="13" t="str">
        <f t="shared" si="1"/>
        <v>bautijo022010</v>
      </c>
      <c r="B102" s="16" t="s">
        <v>417</v>
      </c>
      <c r="C102" s="16">
        <v>2010</v>
      </c>
      <c r="D102" s="16" t="s">
        <v>38</v>
      </c>
      <c r="E102" s="16">
        <v>26</v>
      </c>
      <c r="F102" s="16">
        <v>100</v>
      </c>
      <c r="G102" s="16">
        <v>4</v>
      </c>
      <c r="H102" s="16">
        <v>7</v>
      </c>
    </row>
    <row r="103" spans="1:8" x14ac:dyDescent="0.3">
      <c r="A103" s="13" t="str">
        <f t="shared" si="1"/>
        <v>bautijo022010</v>
      </c>
      <c r="B103" s="16" t="s">
        <v>417</v>
      </c>
      <c r="C103" s="16">
        <v>2010</v>
      </c>
      <c r="D103" s="16" t="s">
        <v>2327</v>
      </c>
    </row>
    <row r="104" spans="1:8" x14ac:dyDescent="0.3">
      <c r="A104" s="13" t="str">
        <f t="shared" si="1"/>
        <v>bautijo022010</v>
      </c>
      <c r="B104" s="16" t="s">
        <v>417</v>
      </c>
      <c r="C104" s="16">
        <v>2010</v>
      </c>
      <c r="D104" s="16" t="s">
        <v>2329</v>
      </c>
      <c r="E104" s="16">
        <v>180</v>
      </c>
      <c r="F104" s="16">
        <v>12</v>
      </c>
      <c r="G104" s="16">
        <v>3</v>
      </c>
      <c r="H104" s="16">
        <v>5</v>
      </c>
    </row>
    <row r="105" spans="1:8" x14ac:dyDescent="0.3">
      <c r="A105" s="13" t="str">
        <f t="shared" si="1"/>
        <v>bautijo022010</v>
      </c>
      <c r="B105" s="16" t="s">
        <v>417</v>
      </c>
      <c r="C105" s="16">
        <v>2010</v>
      </c>
      <c r="D105" s="16" t="s">
        <v>2330</v>
      </c>
    </row>
    <row r="106" spans="1:8" x14ac:dyDescent="0.3">
      <c r="A106" s="13" t="str">
        <f t="shared" si="1"/>
        <v>baxtemi012010</v>
      </c>
      <c r="B106" s="16" t="s">
        <v>1223</v>
      </c>
      <c r="C106" s="16">
        <v>2010</v>
      </c>
      <c r="D106" s="16" t="s">
        <v>2333</v>
      </c>
      <c r="E106" s="16">
        <v>1</v>
      </c>
      <c r="F106" s="16">
        <v>0</v>
      </c>
      <c r="G106" s="16">
        <v>0</v>
      </c>
      <c r="H106" s="16">
        <v>0</v>
      </c>
    </row>
    <row r="107" spans="1:8" x14ac:dyDescent="0.3">
      <c r="A107" s="13" t="str">
        <f t="shared" si="1"/>
        <v>bayja012010</v>
      </c>
      <c r="B107" s="16" t="s">
        <v>351</v>
      </c>
      <c r="C107" s="16">
        <v>2010</v>
      </c>
      <c r="D107" s="16" t="s">
        <v>2328</v>
      </c>
    </row>
    <row r="108" spans="1:8" x14ac:dyDescent="0.3">
      <c r="A108" s="13" t="str">
        <f t="shared" si="1"/>
        <v>bayja012010</v>
      </c>
      <c r="B108" s="16" t="s">
        <v>351</v>
      </c>
      <c r="C108" s="16">
        <v>2010</v>
      </c>
      <c r="D108" s="16" t="s">
        <v>2329</v>
      </c>
      <c r="E108" s="16">
        <v>141</v>
      </c>
      <c r="F108" s="16">
        <v>6</v>
      </c>
      <c r="G108" s="16">
        <v>1</v>
      </c>
      <c r="H108" s="16">
        <v>1</v>
      </c>
    </row>
    <row r="109" spans="1:8" x14ac:dyDescent="0.3">
      <c r="A109" s="13" t="str">
        <f t="shared" si="1"/>
        <v>beachbr012010</v>
      </c>
      <c r="B109" s="16" t="s">
        <v>1224</v>
      </c>
      <c r="C109" s="16">
        <v>2010</v>
      </c>
      <c r="D109" s="16" t="s">
        <v>2332</v>
      </c>
      <c r="E109" s="16">
        <v>4</v>
      </c>
      <c r="F109" s="16">
        <v>0</v>
      </c>
      <c r="G109" s="16">
        <v>0</v>
      </c>
      <c r="H109" s="16">
        <v>0</v>
      </c>
    </row>
    <row r="110" spans="1:8" x14ac:dyDescent="0.3">
      <c r="A110" s="13" t="str">
        <f t="shared" si="1"/>
        <v>beckejo022010</v>
      </c>
      <c r="B110" s="16" t="s">
        <v>228</v>
      </c>
      <c r="C110" s="16">
        <v>2010</v>
      </c>
      <c r="D110" s="16" t="s">
        <v>2332</v>
      </c>
      <c r="E110" s="16">
        <v>9</v>
      </c>
      <c r="F110" s="16">
        <v>20</v>
      </c>
      <c r="G110" s="16">
        <v>1</v>
      </c>
      <c r="H110" s="16">
        <v>0</v>
      </c>
    </row>
    <row r="111" spans="1:8" x14ac:dyDescent="0.3">
      <c r="A111" s="13" t="str">
        <f t="shared" si="1"/>
        <v>beckhgo012010</v>
      </c>
      <c r="B111" s="16" t="s">
        <v>1046</v>
      </c>
      <c r="C111" s="16">
        <v>2010</v>
      </c>
      <c r="D111" s="16" t="s">
        <v>37</v>
      </c>
      <c r="E111" s="16">
        <v>245</v>
      </c>
      <c r="F111" s="16">
        <v>375</v>
      </c>
      <c r="G111" s="16">
        <v>12</v>
      </c>
      <c r="H111" s="16">
        <v>100</v>
      </c>
    </row>
    <row r="112" spans="1:8" x14ac:dyDescent="0.3">
      <c r="A112" s="13" t="str">
        <f t="shared" si="1"/>
        <v>beimejo012010</v>
      </c>
      <c r="B112" s="16" t="s">
        <v>229</v>
      </c>
      <c r="C112" s="16">
        <v>2010</v>
      </c>
      <c r="D112" s="16" t="s">
        <v>2332</v>
      </c>
      <c r="E112" s="16">
        <v>7</v>
      </c>
      <c r="F112" s="16">
        <v>9</v>
      </c>
      <c r="G112" s="16">
        <v>0</v>
      </c>
      <c r="H112" s="16">
        <v>0</v>
      </c>
    </row>
    <row r="113" spans="1:8" x14ac:dyDescent="0.3">
      <c r="A113" s="13" t="str">
        <f t="shared" si="1"/>
        <v>belisma012010</v>
      </c>
      <c r="B113" s="16" t="s">
        <v>352</v>
      </c>
      <c r="C113" s="16">
        <v>2010</v>
      </c>
      <c r="D113" s="16" t="s">
        <v>2332</v>
      </c>
      <c r="E113" s="16">
        <v>4</v>
      </c>
      <c r="F113" s="16">
        <v>10</v>
      </c>
      <c r="G113" s="16">
        <v>2</v>
      </c>
      <c r="H113" s="16">
        <v>2</v>
      </c>
    </row>
    <row r="114" spans="1:8" x14ac:dyDescent="0.3">
      <c r="A114" s="13" t="str">
        <f t="shared" si="1"/>
        <v>belisro012010</v>
      </c>
      <c r="B114" s="16" t="s">
        <v>1047</v>
      </c>
      <c r="C114" s="16">
        <v>2010</v>
      </c>
      <c r="D114" s="16" t="s">
        <v>2332</v>
      </c>
      <c r="E114" s="16">
        <v>4</v>
      </c>
      <c r="F114" s="16">
        <v>9</v>
      </c>
      <c r="G114" s="16">
        <v>0</v>
      </c>
      <c r="H114" s="16">
        <v>0</v>
      </c>
    </row>
    <row r="115" spans="1:8" x14ac:dyDescent="0.3">
      <c r="A115" s="13" t="str">
        <f t="shared" si="1"/>
        <v>bellhe012010</v>
      </c>
      <c r="B115" s="16" t="s">
        <v>418</v>
      </c>
      <c r="C115" s="16">
        <v>2010</v>
      </c>
      <c r="D115" s="16" t="s">
        <v>2332</v>
      </c>
      <c r="E115" s="16">
        <v>3</v>
      </c>
      <c r="F115" s="16">
        <v>4</v>
      </c>
      <c r="G115" s="16">
        <v>0</v>
      </c>
      <c r="H115" s="16">
        <v>0</v>
      </c>
    </row>
    <row r="116" spans="1:8" x14ac:dyDescent="0.3">
      <c r="A116" s="13" t="str">
        <f t="shared" si="1"/>
        <v>belliro012010</v>
      </c>
      <c r="B116" s="16" t="s">
        <v>52</v>
      </c>
      <c r="C116" s="16">
        <v>2010</v>
      </c>
      <c r="D116" s="16" t="s">
        <v>2333</v>
      </c>
      <c r="E116" s="16">
        <v>46</v>
      </c>
      <c r="F116" s="16">
        <v>6</v>
      </c>
      <c r="G116" s="16">
        <v>1</v>
      </c>
      <c r="H116" s="16">
        <v>6</v>
      </c>
    </row>
    <row r="117" spans="1:8" x14ac:dyDescent="0.3">
      <c r="A117" s="13" t="str">
        <f t="shared" si="1"/>
        <v>belliro012010</v>
      </c>
      <c r="B117" s="16" t="s">
        <v>52</v>
      </c>
      <c r="C117" s="16">
        <v>2010</v>
      </c>
      <c r="D117" s="16" t="s">
        <v>37</v>
      </c>
      <c r="E117" s="16">
        <v>38</v>
      </c>
      <c r="F117" s="16">
        <v>37</v>
      </c>
      <c r="G117" s="16">
        <v>1</v>
      </c>
      <c r="H117" s="16">
        <v>9</v>
      </c>
    </row>
    <row r="118" spans="1:8" x14ac:dyDescent="0.3">
      <c r="A118" s="13" t="str">
        <f t="shared" si="1"/>
        <v>belliro012010</v>
      </c>
      <c r="B118" s="16" t="s">
        <v>52</v>
      </c>
      <c r="C118" s="16">
        <v>2010</v>
      </c>
      <c r="D118" s="16" t="s">
        <v>38</v>
      </c>
      <c r="E118" s="16">
        <v>10</v>
      </c>
      <c r="F118" s="16">
        <v>23</v>
      </c>
      <c r="G118" s="16">
        <v>3</v>
      </c>
      <c r="H118" s="16">
        <v>3</v>
      </c>
    </row>
    <row r="119" spans="1:8" x14ac:dyDescent="0.3">
      <c r="A119" s="13" t="str">
        <f t="shared" si="1"/>
        <v>belljo012010</v>
      </c>
      <c r="B119" s="16" t="s">
        <v>1225</v>
      </c>
      <c r="C119" s="16">
        <v>2010</v>
      </c>
      <c r="D119" s="16" t="s">
        <v>38</v>
      </c>
      <c r="E119" s="16">
        <v>27</v>
      </c>
      <c r="F119" s="16">
        <v>77</v>
      </c>
      <c r="G119" s="16">
        <v>4</v>
      </c>
      <c r="H119" s="16">
        <v>8</v>
      </c>
    </row>
    <row r="120" spans="1:8" x14ac:dyDescent="0.3">
      <c r="A120" s="13" t="str">
        <f t="shared" si="1"/>
        <v>belltr012010</v>
      </c>
      <c r="B120" s="16" t="s">
        <v>1048</v>
      </c>
      <c r="C120" s="16">
        <v>2010</v>
      </c>
      <c r="D120" s="16" t="s">
        <v>2332</v>
      </c>
      <c r="E120" s="16">
        <v>7</v>
      </c>
      <c r="F120" s="16">
        <v>5</v>
      </c>
      <c r="G120" s="16">
        <v>1</v>
      </c>
      <c r="H120" s="16">
        <v>1</v>
      </c>
    </row>
    <row r="121" spans="1:8" x14ac:dyDescent="0.3">
      <c r="A121" s="13" t="str">
        <f t="shared" si="1"/>
        <v>beltrad012010</v>
      </c>
      <c r="B121" s="16" t="s">
        <v>53</v>
      </c>
      <c r="C121" s="16">
        <v>2010</v>
      </c>
      <c r="D121" s="16" t="s">
        <v>38</v>
      </c>
      <c r="E121" s="16">
        <v>138</v>
      </c>
      <c r="F121" s="16">
        <v>285</v>
      </c>
      <c r="G121" s="16">
        <v>19</v>
      </c>
      <c r="H121" s="16">
        <v>31</v>
      </c>
    </row>
    <row r="122" spans="1:8" x14ac:dyDescent="0.3">
      <c r="A122" s="13" t="str">
        <f t="shared" si="1"/>
        <v>beltrca012010</v>
      </c>
      <c r="B122" s="16" t="s">
        <v>54</v>
      </c>
      <c r="C122" s="16">
        <v>2010</v>
      </c>
      <c r="D122" s="16" t="s">
        <v>2327</v>
      </c>
    </row>
    <row r="123" spans="1:8" x14ac:dyDescent="0.3">
      <c r="A123" s="13" t="str">
        <f t="shared" si="1"/>
        <v>beltrca012010</v>
      </c>
      <c r="B123" s="16" t="s">
        <v>54</v>
      </c>
      <c r="C123" s="16">
        <v>2010</v>
      </c>
      <c r="D123" s="16" t="s">
        <v>2329</v>
      </c>
      <c r="E123" s="16">
        <v>146</v>
      </c>
      <c r="F123" s="16">
        <v>4</v>
      </c>
      <c r="G123" s="16">
        <v>0</v>
      </c>
      <c r="H123" s="16">
        <v>1</v>
      </c>
    </row>
    <row r="124" spans="1:8" x14ac:dyDescent="0.3">
      <c r="A124" s="13" t="str">
        <f t="shared" si="1"/>
        <v>beltrom012010</v>
      </c>
      <c r="B124" s="16" t="s">
        <v>1226</v>
      </c>
      <c r="C124" s="16">
        <v>2010</v>
      </c>
      <c r="D124" s="16" t="s">
        <v>2332</v>
      </c>
      <c r="E124" s="16">
        <v>0</v>
      </c>
      <c r="F124" s="16">
        <v>3</v>
      </c>
      <c r="G124" s="16">
        <v>0</v>
      </c>
      <c r="H124" s="16">
        <v>0</v>
      </c>
    </row>
    <row r="125" spans="1:8" x14ac:dyDescent="0.3">
      <c r="A125" s="13" t="str">
        <f t="shared" si="1"/>
        <v>benoijo012010</v>
      </c>
      <c r="B125" s="16" t="s">
        <v>230</v>
      </c>
      <c r="C125" s="16">
        <v>2010</v>
      </c>
      <c r="D125" s="16" t="s">
        <v>2332</v>
      </c>
      <c r="E125" s="16">
        <v>0</v>
      </c>
      <c r="F125" s="16">
        <v>4</v>
      </c>
      <c r="G125" s="16">
        <v>0</v>
      </c>
      <c r="H125" s="16">
        <v>0</v>
      </c>
    </row>
    <row r="126" spans="1:8" x14ac:dyDescent="0.3">
      <c r="A126" s="13" t="str">
        <f t="shared" si="1"/>
        <v>bensokr012010</v>
      </c>
      <c r="B126" s="16" t="s">
        <v>55</v>
      </c>
      <c r="C126" s="16">
        <v>2010</v>
      </c>
      <c r="D126" s="16" t="s">
        <v>2332</v>
      </c>
      <c r="E126" s="16">
        <v>1</v>
      </c>
      <c r="F126" s="16">
        <v>1</v>
      </c>
      <c r="G126" s="16">
        <v>0</v>
      </c>
      <c r="H126" s="16">
        <v>0</v>
      </c>
    </row>
    <row r="127" spans="1:8" x14ac:dyDescent="0.3">
      <c r="A127" s="13" t="str">
        <f t="shared" si="1"/>
        <v>bergebr022010</v>
      </c>
      <c r="B127" s="16" t="s">
        <v>1049</v>
      </c>
      <c r="C127" s="16">
        <v>2010</v>
      </c>
      <c r="D127" s="16" t="s">
        <v>2332</v>
      </c>
      <c r="E127" s="16">
        <v>11</v>
      </c>
      <c r="F127" s="16">
        <v>22</v>
      </c>
      <c r="G127" s="16">
        <v>0</v>
      </c>
      <c r="H127" s="16">
        <v>3</v>
      </c>
    </row>
    <row r="128" spans="1:8" x14ac:dyDescent="0.3">
      <c r="A128" s="13" t="str">
        <f t="shared" si="1"/>
        <v>bergju012010</v>
      </c>
      <c r="B128" s="16" t="s">
        <v>1050</v>
      </c>
      <c r="C128" s="16">
        <v>2010</v>
      </c>
      <c r="D128" s="16" t="s">
        <v>2332</v>
      </c>
      <c r="E128" s="16">
        <v>4</v>
      </c>
      <c r="F128" s="16">
        <v>4</v>
      </c>
      <c r="G128" s="16">
        <v>0</v>
      </c>
      <c r="H128" s="16">
        <v>0</v>
      </c>
    </row>
    <row r="129" spans="1:8" x14ac:dyDescent="0.3">
      <c r="A129" s="13" t="str">
        <f t="shared" si="1"/>
        <v>bergmja012010</v>
      </c>
      <c r="B129" s="16" t="s">
        <v>514</v>
      </c>
      <c r="C129" s="16">
        <v>2010</v>
      </c>
      <c r="D129" s="16" t="s">
        <v>2332</v>
      </c>
      <c r="E129" s="16">
        <v>0</v>
      </c>
      <c r="F129" s="16">
        <v>0</v>
      </c>
      <c r="G129" s="16">
        <v>0</v>
      </c>
      <c r="H129" s="16">
        <v>0</v>
      </c>
    </row>
    <row r="130" spans="1:8" x14ac:dyDescent="0.3">
      <c r="A130" s="13" t="str">
        <f t="shared" si="1"/>
        <v>berkeja012010</v>
      </c>
      <c r="B130" s="16" t="s">
        <v>1051</v>
      </c>
      <c r="C130" s="16">
        <v>2010</v>
      </c>
      <c r="D130" s="16" t="s">
        <v>2332</v>
      </c>
      <c r="E130" s="16">
        <v>3</v>
      </c>
      <c r="F130" s="16">
        <v>4</v>
      </c>
      <c r="G130" s="16">
        <v>0</v>
      </c>
      <c r="H130" s="16">
        <v>0</v>
      </c>
    </row>
    <row r="131" spans="1:8" x14ac:dyDescent="0.3">
      <c r="A131" s="13" t="str">
        <f t="shared" ref="A131:A194" si="2">B131&amp;C131</f>
        <v>berkmla012010</v>
      </c>
      <c r="B131" s="16" t="s">
        <v>56</v>
      </c>
      <c r="C131" s="16">
        <v>2010</v>
      </c>
      <c r="D131" s="16" t="s">
        <v>2333</v>
      </c>
      <c r="E131" s="16">
        <v>696</v>
      </c>
      <c r="F131" s="16">
        <v>72</v>
      </c>
      <c r="G131" s="16">
        <v>1</v>
      </c>
      <c r="H131" s="16">
        <v>60</v>
      </c>
    </row>
    <row r="132" spans="1:8" x14ac:dyDescent="0.3">
      <c r="A132" s="13" t="str">
        <f t="shared" si="2"/>
        <v>berkmla012010</v>
      </c>
      <c r="B132" s="16" t="s">
        <v>56</v>
      </c>
      <c r="C132" s="16">
        <v>2010</v>
      </c>
      <c r="D132" s="16" t="s">
        <v>2333</v>
      </c>
      <c r="E132" s="16">
        <v>54</v>
      </c>
      <c r="F132" s="16">
        <v>2</v>
      </c>
      <c r="G132" s="16">
        <v>1</v>
      </c>
      <c r="H132" s="16">
        <v>8</v>
      </c>
    </row>
    <row r="133" spans="1:8" x14ac:dyDescent="0.3">
      <c r="A133" s="13" t="str">
        <f t="shared" si="2"/>
        <v>bernaro012010</v>
      </c>
      <c r="B133" s="16" t="s">
        <v>877</v>
      </c>
      <c r="C133" s="16">
        <v>2010</v>
      </c>
      <c r="D133" s="16" t="s">
        <v>2327</v>
      </c>
    </row>
    <row r="134" spans="1:8" x14ac:dyDescent="0.3">
      <c r="A134" s="13" t="str">
        <f t="shared" si="2"/>
        <v>bernaro012010</v>
      </c>
      <c r="B134" s="16" t="s">
        <v>877</v>
      </c>
      <c r="C134" s="16">
        <v>2010</v>
      </c>
      <c r="D134" s="16" t="s">
        <v>2328</v>
      </c>
    </row>
    <row r="135" spans="1:8" x14ac:dyDescent="0.3">
      <c r="A135" s="13" t="str">
        <f t="shared" si="2"/>
        <v>bernaro012010</v>
      </c>
      <c r="B135" s="16" t="s">
        <v>877</v>
      </c>
      <c r="C135" s="16">
        <v>2010</v>
      </c>
      <c r="D135" s="16" t="s">
        <v>2329</v>
      </c>
      <c r="E135" s="16">
        <v>207</v>
      </c>
      <c r="F135" s="16">
        <v>9</v>
      </c>
      <c r="G135" s="16">
        <v>4</v>
      </c>
      <c r="H135" s="16">
        <v>4</v>
      </c>
    </row>
    <row r="136" spans="1:8" x14ac:dyDescent="0.3">
      <c r="A136" s="13" t="str">
        <f t="shared" si="2"/>
        <v>bernaro012010</v>
      </c>
      <c r="B136" s="16" t="s">
        <v>877</v>
      </c>
      <c r="C136" s="16">
        <v>2010</v>
      </c>
      <c r="D136" s="16" t="s">
        <v>2330</v>
      </c>
    </row>
    <row r="137" spans="1:8" x14ac:dyDescent="0.3">
      <c r="A137" s="13" t="str">
        <f t="shared" si="2"/>
        <v>betanra012010</v>
      </c>
      <c r="B137" s="16" t="s">
        <v>353</v>
      </c>
      <c r="C137" s="16">
        <v>2010</v>
      </c>
      <c r="D137" s="16" t="s">
        <v>2332</v>
      </c>
      <c r="E137" s="16">
        <v>3</v>
      </c>
      <c r="F137" s="16">
        <v>4</v>
      </c>
      <c r="G137" s="16">
        <v>0</v>
      </c>
      <c r="H137" s="16">
        <v>0</v>
      </c>
    </row>
    <row r="138" spans="1:8" x14ac:dyDescent="0.3">
      <c r="A138" s="13" t="str">
        <f t="shared" si="2"/>
        <v>betanyu012010</v>
      </c>
      <c r="B138" s="16" t="s">
        <v>515</v>
      </c>
      <c r="C138" s="16">
        <v>2010</v>
      </c>
      <c r="D138" s="16" t="s">
        <v>2331</v>
      </c>
      <c r="E138" s="16">
        <v>256</v>
      </c>
      <c r="F138" s="16">
        <v>418</v>
      </c>
      <c r="G138" s="16">
        <v>18</v>
      </c>
      <c r="H138" s="16">
        <v>84</v>
      </c>
    </row>
    <row r="139" spans="1:8" x14ac:dyDescent="0.3">
      <c r="A139" s="13" t="str">
        <f t="shared" si="2"/>
        <v>betemwi012010</v>
      </c>
      <c r="B139" s="16" t="s">
        <v>231</v>
      </c>
      <c r="C139" s="16">
        <v>2010</v>
      </c>
      <c r="D139" s="16" t="s">
        <v>2333</v>
      </c>
      <c r="E139" s="16">
        <v>33</v>
      </c>
      <c r="F139" s="16">
        <v>0</v>
      </c>
      <c r="G139" s="16">
        <v>1</v>
      </c>
      <c r="H139" s="16">
        <v>1</v>
      </c>
    </row>
    <row r="140" spans="1:8" x14ac:dyDescent="0.3">
      <c r="A140" s="13" t="str">
        <f t="shared" si="2"/>
        <v>betemwi012010</v>
      </c>
      <c r="B140" s="16" t="s">
        <v>231</v>
      </c>
      <c r="C140" s="16">
        <v>2010</v>
      </c>
      <c r="D140" s="16" t="s">
        <v>37</v>
      </c>
      <c r="E140" s="16">
        <v>1</v>
      </c>
      <c r="F140" s="16">
        <v>4</v>
      </c>
      <c r="G140" s="16">
        <v>1</v>
      </c>
      <c r="H140" s="16">
        <v>0</v>
      </c>
    </row>
    <row r="141" spans="1:8" x14ac:dyDescent="0.3">
      <c r="A141" s="13" t="str">
        <f t="shared" si="2"/>
        <v>betemwi012010</v>
      </c>
      <c r="B141" s="16" t="s">
        <v>231</v>
      </c>
      <c r="C141" s="16">
        <v>2010</v>
      </c>
      <c r="D141" s="16" t="s">
        <v>38</v>
      </c>
      <c r="E141" s="16">
        <v>30</v>
      </c>
      <c r="F141" s="16">
        <v>75</v>
      </c>
      <c r="G141" s="16">
        <v>8</v>
      </c>
      <c r="H141" s="16">
        <v>9</v>
      </c>
    </row>
    <row r="142" spans="1:8" x14ac:dyDescent="0.3">
      <c r="A142" s="13" t="str">
        <f t="shared" si="2"/>
        <v>betemwi012010</v>
      </c>
      <c r="B142" s="16" t="s">
        <v>231</v>
      </c>
      <c r="C142" s="16">
        <v>2010</v>
      </c>
      <c r="D142" s="16" t="s">
        <v>2328</v>
      </c>
    </row>
    <row r="143" spans="1:8" x14ac:dyDescent="0.3">
      <c r="A143" s="13" t="str">
        <f t="shared" si="2"/>
        <v>betemwi012010</v>
      </c>
      <c r="B143" s="16" t="s">
        <v>231</v>
      </c>
      <c r="C143" s="16">
        <v>2010</v>
      </c>
      <c r="D143" s="16" t="s">
        <v>2329</v>
      </c>
      <c r="E143" s="16">
        <v>3</v>
      </c>
      <c r="F143" s="16">
        <v>0</v>
      </c>
      <c r="G143" s="16">
        <v>0</v>
      </c>
      <c r="H143" s="16">
        <v>0</v>
      </c>
    </row>
    <row r="144" spans="1:8" x14ac:dyDescent="0.3">
      <c r="A144" s="13" t="str">
        <f t="shared" si="2"/>
        <v>billich012010</v>
      </c>
      <c r="B144" s="16" t="s">
        <v>626</v>
      </c>
      <c r="C144" s="16">
        <v>2010</v>
      </c>
      <c r="D144" s="16" t="s">
        <v>2332</v>
      </c>
      <c r="E144" s="16">
        <v>12</v>
      </c>
      <c r="F144" s="16">
        <v>20</v>
      </c>
      <c r="G144" s="16">
        <v>1</v>
      </c>
      <c r="H144" s="16">
        <v>1</v>
      </c>
    </row>
    <row r="145" spans="1:8" x14ac:dyDescent="0.3">
      <c r="A145" s="13" t="str">
        <f t="shared" si="2"/>
        <v>bisenjo012010</v>
      </c>
      <c r="B145" s="16" t="s">
        <v>755</v>
      </c>
      <c r="C145" s="16">
        <v>2010</v>
      </c>
      <c r="D145" s="16" t="s">
        <v>2332</v>
      </c>
      <c r="E145" s="16">
        <v>0</v>
      </c>
      <c r="F145" s="16">
        <v>0</v>
      </c>
      <c r="G145" s="16">
        <v>1</v>
      </c>
      <c r="H145" s="16">
        <v>0</v>
      </c>
    </row>
    <row r="146" spans="1:8" x14ac:dyDescent="0.3">
      <c r="A146" s="13" t="str">
        <f t="shared" si="2"/>
        <v>blackni012010</v>
      </c>
      <c r="B146" s="16" t="s">
        <v>756</v>
      </c>
      <c r="C146" s="16">
        <v>2010</v>
      </c>
      <c r="D146" s="16" t="s">
        <v>2332</v>
      </c>
      <c r="E146" s="16">
        <v>11</v>
      </c>
      <c r="F146" s="16">
        <v>25</v>
      </c>
      <c r="G146" s="16">
        <v>2</v>
      </c>
      <c r="H146" s="16">
        <v>4</v>
      </c>
    </row>
    <row r="147" spans="1:8" x14ac:dyDescent="0.3">
      <c r="A147" s="13" t="str">
        <f t="shared" si="2"/>
        <v>blakeca012010</v>
      </c>
      <c r="B147" s="16" t="s">
        <v>57</v>
      </c>
      <c r="C147" s="16">
        <v>2010</v>
      </c>
      <c r="D147" s="16" t="s">
        <v>2333</v>
      </c>
      <c r="E147" s="16">
        <v>1</v>
      </c>
      <c r="F147" s="16">
        <v>0</v>
      </c>
      <c r="G147" s="16">
        <v>0</v>
      </c>
      <c r="H147" s="16">
        <v>0</v>
      </c>
    </row>
    <row r="148" spans="1:8" x14ac:dyDescent="0.3">
      <c r="A148" s="13" t="str">
        <f t="shared" si="2"/>
        <v>blakeca012010</v>
      </c>
      <c r="B148" s="16" t="s">
        <v>57</v>
      </c>
      <c r="C148" s="16">
        <v>2010</v>
      </c>
      <c r="D148" s="16" t="s">
        <v>38</v>
      </c>
      <c r="E148" s="16">
        <v>80</v>
      </c>
      <c r="F148" s="16">
        <v>257</v>
      </c>
      <c r="G148" s="16">
        <v>15</v>
      </c>
      <c r="H148" s="16">
        <v>17</v>
      </c>
    </row>
    <row r="149" spans="1:8" x14ac:dyDescent="0.3">
      <c r="A149" s="13" t="str">
        <f t="shared" si="2"/>
        <v>blaloha012010</v>
      </c>
      <c r="B149" s="16" t="s">
        <v>286</v>
      </c>
      <c r="C149" s="16">
        <v>2010</v>
      </c>
      <c r="D149" s="16" t="s">
        <v>2333</v>
      </c>
      <c r="E149" s="16">
        <v>6</v>
      </c>
      <c r="F149" s="16">
        <v>0</v>
      </c>
      <c r="G149" s="16">
        <v>0</v>
      </c>
      <c r="H149" s="16">
        <v>1</v>
      </c>
    </row>
    <row r="150" spans="1:8" x14ac:dyDescent="0.3">
      <c r="A150" s="13" t="str">
        <f t="shared" si="2"/>
        <v>blaloha012010</v>
      </c>
      <c r="B150" s="16" t="s">
        <v>286</v>
      </c>
      <c r="C150" s="16">
        <v>2010</v>
      </c>
      <c r="D150" s="16" t="s">
        <v>38</v>
      </c>
      <c r="E150" s="16">
        <v>1</v>
      </c>
      <c r="F150" s="16">
        <v>3</v>
      </c>
      <c r="G150" s="16">
        <v>1</v>
      </c>
      <c r="H150" s="16">
        <v>0</v>
      </c>
    </row>
    <row r="151" spans="1:8" x14ac:dyDescent="0.3">
      <c r="A151" s="13" t="str">
        <f t="shared" si="2"/>
        <v>blaloha012010</v>
      </c>
      <c r="B151" s="16" t="s">
        <v>286</v>
      </c>
      <c r="C151" s="16">
        <v>2010</v>
      </c>
      <c r="D151" s="16" t="s">
        <v>2329</v>
      </c>
      <c r="E151" s="16">
        <v>1</v>
      </c>
      <c r="F151" s="16">
        <v>0</v>
      </c>
      <c r="G151" s="16">
        <v>0</v>
      </c>
      <c r="H151" s="16">
        <v>0</v>
      </c>
    </row>
    <row r="152" spans="1:8" x14ac:dyDescent="0.3">
      <c r="A152" s="13" t="str">
        <f t="shared" si="2"/>
        <v>blaloha012010</v>
      </c>
      <c r="B152" s="16" t="s">
        <v>286</v>
      </c>
      <c r="C152" s="16">
        <v>2010</v>
      </c>
      <c r="D152" s="16" t="s">
        <v>2330</v>
      </c>
    </row>
    <row r="153" spans="1:8" x14ac:dyDescent="0.3">
      <c r="A153" s="13" t="str">
        <f t="shared" si="2"/>
        <v>blancan012010</v>
      </c>
      <c r="B153" s="16" t="s">
        <v>420</v>
      </c>
      <c r="C153" s="16">
        <v>2010</v>
      </c>
      <c r="D153" s="16" t="s">
        <v>37</v>
      </c>
      <c r="E153" s="16">
        <v>48</v>
      </c>
      <c r="F153" s="16">
        <v>92</v>
      </c>
      <c r="G153" s="16">
        <v>4</v>
      </c>
      <c r="H153" s="16">
        <v>19</v>
      </c>
    </row>
    <row r="154" spans="1:8" x14ac:dyDescent="0.3">
      <c r="A154" s="13" t="str">
        <f t="shared" si="2"/>
        <v>blancan012010</v>
      </c>
      <c r="B154" s="16" t="s">
        <v>420</v>
      </c>
      <c r="C154" s="16">
        <v>2010</v>
      </c>
      <c r="D154" s="16" t="s">
        <v>38</v>
      </c>
      <c r="E154" s="16">
        <v>1</v>
      </c>
      <c r="F154" s="16">
        <v>5</v>
      </c>
      <c r="G154" s="16">
        <v>1</v>
      </c>
      <c r="H154" s="16">
        <v>0</v>
      </c>
    </row>
    <row r="155" spans="1:8" x14ac:dyDescent="0.3">
      <c r="A155" s="13" t="str">
        <f t="shared" si="2"/>
        <v>blancan012010</v>
      </c>
      <c r="B155" s="16" t="s">
        <v>420</v>
      </c>
      <c r="C155" s="16">
        <v>2010</v>
      </c>
      <c r="D155" s="16" t="s">
        <v>2331</v>
      </c>
      <c r="E155" s="16">
        <v>16</v>
      </c>
      <c r="F155" s="16">
        <v>37</v>
      </c>
      <c r="G155" s="16">
        <v>2</v>
      </c>
      <c r="H155" s="16">
        <v>8</v>
      </c>
    </row>
    <row r="156" spans="1:8" x14ac:dyDescent="0.3">
      <c r="A156" s="13" t="str">
        <f t="shared" si="2"/>
        <v>blancgr012010</v>
      </c>
      <c r="B156" s="16" t="s">
        <v>880</v>
      </c>
      <c r="C156" s="16">
        <v>2010</v>
      </c>
      <c r="D156" s="16" t="s">
        <v>2327</v>
      </c>
    </row>
    <row r="157" spans="1:8" x14ac:dyDescent="0.3">
      <c r="A157" s="13" t="str">
        <f t="shared" si="2"/>
        <v>blancgr012010</v>
      </c>
      <c r="B157" s="16" t="s">
        <v>880</v>
      </c>
      <c r="C157" s="16">
        <v>2010</v>
      </c>
      <c r="D157" s="16" t="s">
        <v>2327</v>
      </c>
    </row>
    <row r="158" spans="1:8" x14ac:dyDescent="0.3">
      <c r="A158" s="13" t="str">
        <f t="shared" si="2"/>
        <v>blancgr012010</v>
      </c>
      <c r="B158" s="16" t="s">
        <v>880</v>
      </c>
      <c r="C158" s="16">
        <v>2010</v>
      </c>
      <c r="D158" s="16" t="s">
        <v>2328</v>
      </c>
    </row>
    <row r="159" spans="1:8" x14ac:dyDescent="0.3">
      <c r="A159" s="13" t="str">
        <f t="shared" si="2"/>
        <v>blancgr012010</v>
      </c>
      <c r="B159" s="16" t="s">
        <v>880</v>
      </c>
      <c r="C159" s="16">
        <v>2010</v>
      </c>
      <c r="D159" s="16" t="s">
        <v>2328</v>
      </c>
    </row>
    <row r="160" spans="1:8" x14ac:dyDescent="0.3">
      <c r="A160" s="13" t="str">
        <f t="shared" si="2"/>
        <v>blancgr012010</v>
      </c>
      <c r="B160" s="16" t="s">
        <v>880</v>
      </c>
      <c r="C160" s="16">
        <v>2010</v>
      </c>
      <c r="D160" s="16" t="s">
        <v>2329</v>
      </c>
      <c r="E160" s="16">
        <v>42</v>
      </c>
      <c r="F160" s="16">
        <v>1</v>
      </c>
      <c r="G160" s="16">
        <v>1</v>
      </c>
      <c r="H160" s="16">
        <v>1</v>
      </c>
    </row>
    <row r="161" spans="1:8" x14ac:dyDescent="0.3">
      <c r="A161" s="13" t="str">
        <f t="shared" si="2"/>
        <v>blancgr012010</v>
      </c>
      <c r="B161" s="16" t="s">
        <v>880</v>
      </c>
      <c r="C161" s="16">
        <v>2010</v>
      </c>
      <c r="D161" s="16" t="s">
        <v>2329</v>
      </c>
      <c r="E161" s="16">
        <v>99</v>
      </c>
      <c r="F161" s="16">
        <v>3</v>
      </c>
      <c r="G161" s="16">
        <v>0</v>
      </c>
      <c r="H161" s="16">
        <v>1</v>
      </c>
    </row>
    <row r="162" spans="1:8" x14ac:dyDescent="0.3">
      <c r="A162" s="13" t="str">
        <f t="shared" si="2"/>
        <v>blancgr012010</v>
      </c>
      <c r="B162" s="16" t="s">
        <v>880</v>
      </c>
      <c r="C162" s="16">
        <v>2010</v>
      </c>
      <c r="D162" s="16" t="s">
        <v>2330</v>
      </c>
    </row>
    <row r="163" spans="1:8" x14ac:dyDescent="0.3">
      <c r="A163" s="13" t="str">
        <f t="shared" si="2"/>
        <v>blanche012010</v>
      </c>
      <c r="B163" s="16" t="s">
        <v>58</v>
      </c>
      <c r="C163" s="16">
        <v>2010</v>
      </c>
      <c r="D163" s="16" t="s">
        <v>2334</v>
      </c>
      <c r="E163" s="16">
        <v>284</v>
      </c>
      <c r="F163" s="16">
        <v>27</v>
      </c>
      <c r="G163" s="16">
        <v>1</v>
      </c>
      <c r="H163" s="16">
        <v>4</v>
      </c>
    </row>
    <row r="164" spans="1:8" x14ac:dyDescent="0.3">
      <c r="A164" s="13" t="str">
        <f t="shared" si="2"/>
        <v>blankky012010</v>
      </c>
      <c r="B164" s="16" t="s">
        <v>1052</v>
      </c>
      <c r="C164" s="16">
        <v>2010</v>
      </c>
      <c r="D164" s="16" t="s">
        <v>2333</v>
      </c>
      <c r="E164" s="16">
        <v>15</v>
      </c>
      <c r="F164" s="16">
        <v>1</v>
      </c>
      <c r="G164" s="16">
        <v>0</v>
      </c>
      <c r="H164" s="16">
        <v>0</v>
      </c>
    </row>
    <row r="165" spans="1:8" x14ac:dyDescent="0.3">
      <c r="A165" s="13" t="str">
        <f t="shared" si="2"/>
        <v>blankky012010</v>
      </c>
      <c r="B165" s="16" t="s">
        <v>1052</v>
      </c>
      <c r="C165" s="16">
        <v>2010</v>
      </c>
      <c r="D165" s="16" t="s">
        <v>2328</v>
      </c>
    </row>
    <row r="166" spans="1:8" x14ac:dyDescent="0.3">
      <c r="A166" s="13" t="str">
        <f t="shared" si="2"/>
        <v>blankky012010</v>
      </c>
      <c r="B166" s="16" t="s">
        <v>1052</v>
      </c>
      <c r="C166" s="16">
        <v>2010</v>
      </c>
      <c r="D166" s="16" t="s">
        <v>2329</v>
      </c>
      <c r="E166" s="16">
        <v>45</v>
      </c>
      <c r="F166" s="16">
        <v>3</v>
      </c>
      <c r="G166" s="16">
        <v>0</v>
      </c>
      <c r="H166" s="16">
        <v>0</v>
      </c>
    </row>
    <row r="167" spans="1:8" x14ac:dyDescent="0.3">
      <c r="A167" s="13" t="str">
        <f t="shared" si="2"/>
        <v>blantjo012010</v>
      </c>
      <c r="B167" s="16" t="s">
        <v>421</v>
      </c>
      <c r="C167" s="16">
        <v>2010</v>
      </c>
      <c r="D167" s="16" t="s">
        <v>2332</v>
      </c>
      <c r="E167" s="16">
        <v>6</v>
      </c>
      <c r="F167" s="16">
        <v>25</v>
      </c>
      <c r="G167" s="16">
        <v>2</v>
      </c>
      <c r="H167" s="16">
        <v>0</v>
      </c>
    </row>
    <row r="168" spans="1:8" x14ac:dyDescent="0.3">
      <c r="A168" s="13" t="str">
        <f t="shared" si="2"/>
        <v>blevije012010</v>
      </c>
      <c r="B168" s="16" t="s">
        <v>757</v>
      </c>
      <c r="C168" s="16">
        <v>2010</v>
      </c>
      <c r="D168" s="16" t="s">
        <v>2332</v>
      </c>
      <c r="E168" s="16">
        <v>2</v>
      </c>
      <c r="F168" s="16">
        <v>5</v>
      </c>
      <c r="G168" s="16">
        <v>2</v>
      </c>
      <c r="H168" s="16">
        <v>0</v>
      </c>
    </row>
    <row r="169" spans="1:8" x14ac:dyDescent="0.3">
      <c r="A169" s="13" t="str">
        <f t="shared" si="2"/>
        <v>bloomwi012010</v>
      </c>
      <c r="B169" s="16" t="s">
        <v>287</v>
      </c>
      <c r="C169" s="16">
        <v>2010</v>
      </c>
      <c r="D169" s="16" t="s">
        <v>2333</v>
      </c>
      <c r="E169" s="16">
        <v>4</v>
      </c>
      <c r="F169" s="16">
        <v>1</v>
      </c>
      <c r="G169" s="16">
        <v>0</v>
      </c>
      <c r="H169" s="16">
        <v>0</v>
      </c>
    </row>
    <row r="170" spans="1:8" x14ac:dyDescent="0.3">
      <c r="A170" s="13" t="str">
        <f t="shared" si="2"/>
        <v>bloomwi012010</v>
      </c>
      <c r="B170" s="16" t="s">
        <v>287</v>
      </c>
      <c r="C170" s="16">
        <v>2010</v>
      </c>
      <c r="D170" s="16" t="s">
        <v>37</v>
      </c>
      <c r="E170" s="16">
        <v>9</v>
      </c>
      <c r="F170" s="16">
        <v>9</v>
      </c>
      <c r="G170" s="16">
        <v>1</v>
      </c>
      <c r="H170" s="16">
        <v>2</v>
      </c>
    </row>
    <row r="171" spans="1:8" x14ac:dyDescent="0.3">
      <c r="A171" s="13" t="str">
        <f t="shared" si="2"/>
        <v>bloomwi012010</v>
      </c>
      <c r="B171" s="16" t="s">
        <v>287</v>
      </c>
      <c r="C171" s="16">
        <v>2010</v>
      </c>
      <c r="D171" s="16" t="s">
        <v>37</v>
      </c>
      <c r="E171" s="16">
        <v>0</v>
      </c>
      <c r="F171" s="16">
        <v>0</v>
      </c>
      <c r="G171" s="16">
        <v>0</v>
      </c>
      <c r="H171" s="16">
        <v>0</v>
      </c>
    </row>
    <row r="172" spans="1:8" x14ac:dyDescent="0.3">
      <c r="A172" s="13" t="str">
        <f t="shared" si="2"/>
        <v>bloomwi012010</v>
      </c>
      <c r="B172" s="16" t="s">
        <v>287</v>
      </c>
      <c r="C172" s="16">
        <v>2010</v>
      </c>
      <c r="D172" s="16" t="s">
        <v>38</v>
      </c>
      <c r="E172" s="16">
        <v>5</v>
      </c>
      <c r="F172" s="16">
        <v>18</v>
      </c>
      <c r="G172" s="16">
        <v>4</v>
      </c>
      <c r="H172" s="16">
        <v>4</v>
      </c>
    </row>
    <row r="173" spans="1:8" x14ac:dyDescent="0.3">
      <c r="A173" s="13" t="str">
        <f t="shared" si="2"/>
        <v>bloomwi012010</v>
      </c>
      <c r="B173" s="16" t="s">
        <v>287</v>
      </c>
      <c r="C173" s="16">
        <v>2010</v>
      </c>
      <c r="D173" s="16" t="s">
        <v>2327</v>
      </c>
    </row>
    <row r="174" spans="1:8" x14ac:dyDescent="0.3">
      <c r="A174" s="13" t="str">
        <f t="shared" si="2"/>
        <v>bloomwi012010</v>
      </c>
      <c r="B174" s="16" t="s">
        <v>287</v>
      </c>
      <c r="C174" s="16">
        <v>2010</v>
      </c>
      <c r="D174" s="16" t="s">
        <v>2328</v>
      </c>
    </row>
    <row r="175" spans="1:8" x14ac:dyDescent="0.3">
      <c r="A175" s="13" t="str">
        <f t="shared" si="2"/>
        <v>bloomwi012010</v>
      </c>
      <c r="B175" s="16" t="s">
        <v>287</v>
      </c>
      <c r="C175" s="16">
        <v>2010</v>
      </c>
      <c r="D175" s="16" t="s">
        <v>2328</v>
      </c>
    </row>
    <row r="176" spans="1:8" x14ac:dyDescent="0.3">
      <c r="A176" s="13" t="str">
        <f t="shared" si="2"/>
        <v>bloomwi012010</v>
      </c>
      <c r="B176" s="16" t="s">
        <v>287</v>
      </c>
      <c r="C176" s="16">
        <v>2010</v>
      </c>
      <c r="D176" s="16" t="s">
        <v>2329</v>
      </c>
      <c r="E176" s="16">
        <v>58</v>
      </c>
      <c r="F176" s="16">
        <v>3</v>
      </c>
      <c r="G176" s="16">
        <v>0</v>
      </c>
      <c r="H176" s="16">
        <v>0</v>
      </c>
    </row>
    <row r="177" spans="1:8" x14ac:dyDescent="0.3">
      <c r="A177" s="13" t="str">
        <f t="shared" si="2"/>
        <v>bloomwi012010</v>
      </c>
      <c r="B177" s="16" t="s">
        <v>287</v>
      </c>
      <c r="C177" s="16">
        <v>2010</v>
      </c>
      <c r="D177" s="16" t="s">
        <v>2329</v>
      </c>
      <c r="E177" s="16">
        <v>6</v>
      </c>
      <c r="F177" s="16">
        <v>0</v>
      </c>
      <c r="G177" s="16">
        <v>0</v>
      </c>
      <c r="H177" s="16">
        <v>0</v>
      </c>
    </row>
    <row r="178" spans="1:8" x14ac:dyDescent="0.3">
      <c r="A178" s="13" t="str">
        <f t="shared" si="2"/>
        <v>bloomwi012010</v>
      </c>
      <c r="B178" s="16" t="s">
        <v>287</v>
      </c>
      <c r="C178" s="16">
        <v>2010</v>
      </c>
      <c r="D178" s="16" t="s">
        <v>2330</v>
      </c>
    </row>
    <row r="179" spans="1:8" x14ac:dyDescent="0.3">
      <c r="A179" s="13" t="str">
        <f t="shared" si="2"/>
        <v>bloomwi012010</v>
      </c>
      <c r="B179" s="16" t="s">
        <v>287</v>
      </c>
      <c r="C179" s="16">
        <v>2010</v>
      </c>
      <c r="D179" s="16" t="s">
        <v>2330</v>
      </c>
    </row>
    <row r="180" spans="1:8" x14ac:dyDescent="0.3">
      <c r="A180" s="13" t="str">
        <f t="shared" si="2"/>
        <v>bloomwi012010</v>
      </c>
      <c r="B180" s="16" t="s">
        <v>287</v>
      </c>
      <c r="C180" s="16">
        <v>2010</v>
      </c>
      <c r="D180" s="16" t="s">
        <v>2331</v>
      </c>
      <c r="E180" s="16">
        <v>0</v>
      </c>
      <c r="F180" s="16">
        <v>0</v>
      </c>
      <c r="G180" s="16">
        <v>0</v>
      </c>
      <c r="H180" s="16">
        <v>0</v>
      </c>
    </row>
    <row r="181" spans="1:8" x14ac:dyDescent="0.3">
      <c r="A181" s="13" t="str">
        <f t="shared" si="2"/>
        <v>blumge012010</v>
      </c>
      <c r="B181" s="16" t="s">
        <v>59</v>
      </c>
      <c r="C181" s="16">
        <v>2010</v>
      </c>
      <c r="D181" s="16" t="s">
        <v>2333</v>
      </c>
      <c r="E181" s="16">
        <v>90</v>
      </c>
      <c r="F181" s="16">
        <v>4</v>
      </c>
      <c r="G181" s="16">
        <v>1</v>
      </c>
      <c r="H181" s="16">
        <v>16</v>
      </c>
    </row>
    <row r="182" spans="1:8" x14ac:dyDescent="0.3">
      <c r="A182" s="13" t="str">
        <f t="shared" si="2"/>
        <v>blumge012010</v>
      </c>
      <c r="B182" s="16" t="s">
        <v>59</v>
      </c>
      <c r="C182" s="16">
        <v>2010</v>
      </c>
      <c r="D182" s="16" t="s">
        <v>37</v>
      </c>
      <c r="E182" s="16">
        <v>9</v>
      </c>
      <c r="F182" s="16">
        <v>21</v>
      </c>
      <c r="G182" s="16">
        <v>0</v>
      </c>
      <c r="H182" s="16">
        <v>1</v>
      </c>
    </row>
    <row r="183" spans="1:8" x14ac:dyDescent="0.3">
      <c r="A183" s="13" t="str">
        <f t="shared" si="2"/>
        <v>blumge012010</v>
      </c>
      <c r="B183" s="16" t="s">
        <v>59</v>
      </c>
      <c r="C183" s="16">
        <v>2010</v>
      </c>
      <c r="D183" s="16" t="s">
        <v>38</v>
      </c>
      <c r="E183" s="16">
        <v>8</v>
      </c>
      <c r="F183" s="16">
        <v>32</v>
      </c>
      <c r="G183" s="16">
        <v>1</v>
      </c>
      <c r="H183" s="16">
        <v>1</v>
      </c>
    </row>
    <row r="184" spans="1:8" x14ac:dyDescent="0.3">
      <c r="A184" s="13" t="str">
        <f t="shared" si="2"/>
        <v>blumge012010</v>
      </c>
      <c r="B184" s="16" t="s">
        <v>59</v>
      </c>
      <c r="C184" s="16">
        <v>2010</v>
      </c>
      <c r="D184" s="16" t="s">
        <v>2331</v>
      </c>
      <c r="E184" s="16">
        <v>23</v>
      </c>
      <c r="F184" s="16">
        <v>36</v>
      </c>
      <c r="G184" s="16">
        <v>4</v>
      </c>
      <c r="H184" s="16">
        <v>5</v>
      </c>
    </row>
    <row r="185" spans="1:8" x14ac:dyDescent="0.3">
      <c r="A185" s="13" t="str">
        <f t="shared" si="2"/>
        <v>bococbr012010</v>
      </c>
      <c r="B185" s="16" t="s">
        <v>881</v>
      </c>
      <c r="C185" s="16">
        <v>2010</v>
      </c>
      <c r="D185" s="16" t="s">
        <v>2331</v>
      </c>
      <c r="E185" s="16">
        <v>3</v>
      </c>
      <c r="F185" s="16">
        <v>2</v>
      </c>
      <c r="G185" s="16">
        <v>0</v>
      </c>
      <c r="H185" s="16">
        <v>1</v>
      </c>
    </row>
    <row r="186" spans="1:8" x14ac:dyDescent="0.3">
      <c r="A186" s="13" t="str">
        <f t="shared" si="2"/>
        <v>boescbr012010</v>
      </c>
      <c r="B186" s="16" t="s">
        <v>1227</v>
      </c>
      <c r="C186" s="16">
        <v>2010</v>
      </c>
      <c r="D186" s="16" t="s">
        <v>2328</v>
      </c>
    </row>
    <row r="187" spans="1:8" x14ac:dyDescent="0.3">
      <c r="A187" s="13" t="str">
        <f t="shared" si="2"/>
        <v>boescbr012010</v>
      </c>
      <c r="B187" s="16" t="s">
        <v>1227</v>
      </c>
      <c r="C187" s="16">
        <v>2010</v>
      </c>
      <c r="D187" s="16" t="s">
        <v>2329</v>
      </c>
      <c r="E187" s="16">
        <v>216</v>
      </c>
      <c r="F187" s="16">
        <v>9</v>
      </c>
      <c r="G187" s="16">
        <v>10</v>
      </c>
      <c r="H187" s="16">
        <v>2</v>
      </c>
    </row>
    <row r="188" spans="1:8" x14ac:dyDescent="0.3">
      <c r="A188" s="13" t="str">
        <f t="shared" si="2"/>
        <v>boescbr012010</v>
      </c>
      <c r="B188" s="16" t="s">
        <v>1227</v>
      </c>
      <c r="C188" s="16">
        <v>2010</v>
      </c>
      <c r="D188" s="16" t="s">
        <v>2330</v>
      </c>
    </row>
    <row r="189" spans="1:8" x14ac:dyDescent="0.3">
      <c r="A189" s="13" t="str">
        <f t="shared" si="2"/>
        <v>boggsbr012010</v>
      </c>
      <c r="B189" s="16" t="s">
        <v>882</v>
      </c>
      <c r="C189" s="16">
        <v>2010</v>
      </c>
      <c r="D189" s="16" t="s">
        <v>2328</v>
      </c>
    </row>
    <row r="190" spans="1:8" x14ac:dyDescent="0.3">
      <c r="A190" s="13" t="str">
        <f t="shared" si="2"/>
        <v>boggsbr012010</v>
      </c>
      <c r="B190" s="16" t="s">
        <v>882</v>
      </c>
      <c r="C190" s="16">
        <v>2010</v>
      </c>
      <c r="D190" s="16" t="s">
        <v>2329</v>
      </c>
      <c r="E190" s="16">
        <v>5</v>
      </c>
      <c r="F190" s="16">
        <v>0</v>
      </c>
      <c r="G190" s="16">
        <v>0</v>
      </c>
      <c r="H190" s="16">
        <v>0</v>
      </c>
    </row>
    <row r="191" spans="1:8" x14ac:dyDescent="0.3">
      <c r="A191" s="13" t="str">
        <f t="shared" si="2"/>
        <v>boggsbr012010</v>
      </c>
      <c r="B191" s="16" t="s">
        <v>882</v>
      </c>
      <c r="C191" s="16">
        <v>2010</v>
      </c>
      <c r="D191" s="16" t="s">
        <v>2330</v>
      </c>
    </row>
    <row r="192" spans="1:8" x14ac:dyDescent="0.3">
      <c r="A192" s="13" t="str">
        <f t="shared" si="2"/>
        <v>boggsmi012010</v>
      </c>
      <c r="B192" s="16" t="s">
        <v>883</v>
      </c>
      <c r="C192" s="16">
        <v>2010</v>
      </c>
      <c r="D192" s="16" t="s">
        <v>2332</v>
      </c>
      <c r="E192" s="16">
        <v>4</v>
      </c>
      <c r="F192" s="16">
        <v>7</v>
      </c>
      <c r="G192" s="16">
        <v>1</v>
      </c>
      <c r="H192" s="16">
        <v>0</v>
      </c>
    </row>
    <row r="193" spans="1:8" x14ac:dyDescent="0.3">
      <c r="A193" s="13" t="str">
        <f t="shared" si="2"/>
        <v>bogusbr012010</v>
      </c>
      <c r="B193" s="16" t="s">
        <v>1228</v>
      </c>
      <c r="C193" s="16">
        <v>2010</v>
      </c>
      <c r="D193" s="16" t="s">
        <v>2327</v>
      </c>
    </row>
    <row r="194" spans="1:8" x14ac:dyDescent="0.3">
      <c r="A194" s="13" t="str">
        <f t="shared" si="2"/>
        <v>bogusbr012010</v>
      </c>
      <c r="B194" s="16" t="s">
        <v>1228</v>
      </c>
      <c r="C194" s="16">
        <v>2010</v>
      </c>
      <c r="D194" s="16" t="s">
        <v>2328</v>
      </c>
    </row>
    <row r="195" spans="1:8" x14ac:dyDescent="0.3">
      <c r="A195" s="13" t="str">
        <f t="shared" ref="A195:A258" si="3">B195&amp;C195</f>
        <v>bogusbr012010</v>
      </c>
      <c r="B195" s="16" t="s">
        <v>1228</v>
      </c>
      <c r="C195" s="16">
        <v>2010</v>
      </c>
      <c r="D195" s="16" t="s">
        <v>2329</v>
      </c>
      <c r="E195" s="16">
        <v>18</v>
      </c>
      <c r="F195" s="16">
        <v>0</v>
      </c>
      <c r="G195" s="16">
        <v>0</v>
      </c>
      <c r="H195" s="16">
        <v>0</v>
      </c>
    </row>
    <row r="196" spans="1:8" x14ac:dyDescent="0.3">
      <c r="A196" s="13" t="str">
        <f t="shared" si="3"/>
        <v>bogusbr012010</v>
      </c>
      <c r="B196" s="16" t="s">
        <v>1228</v>
      </c>
      <c r="C196" s="16">
        <v>2010</v>
      </c>
      <c r="D196" s="16" t="s">
        <v>2330</v>
      </c>
    </row>
    <row r="197" spans="1:8" x14ac:dyDescent="0.3">
      <c r="A197" s="13" t="str">
        <f t="shared" si="3"/>
        <v>bondeje012010</v>
      </c>
      <c r="B197" s="16" t="s">
        <v>354</v>
      </c>
      <c r="C197" s="16">
        <v>2010</v>
      </c>
      <c r="D197" s="16" t="s">
        <v>2332</v>
      </c>
      <c r="E197" s="16">
        <v>12</v>
      </c>
      <c r="F197" s="16">
        <v>10</v>
      </c>
      <c r="G197" s="16">
        <v>3</v>
      </c>
      <c r="H197" s="16">
        <v>4</v>
      </c>
    </row>
    <row r="198" spans="1:8" x14ac:dyDescent="0.3">
      <c r="A198" s="13" t="str">
        <f t="shared" si="3"/>
        <v>bonifem012010</v>
      </c>
      <c r="B198" s="16" t="s">
        <v>758</v>
      </c>
      <c r="C198" s="16">
        <v>2010</v>
      </c>
      <c r="D198" s="16" t="s">
        <v>37</v>
      </c>
      <c r="E198" s="16">
        <v>2</v>
      </c>
      <c r="F198" s="16">
        <v>14</v>
      </c>
      <c r="G198" s="16">
        <v>1</v>
      </c>
      <c r="H198" s="16">
        <v>3</v>
      </c>
    </row>
    <row r="199" spans="1:8" x14ac:dyDescent="0.3">
      <c r="A199" s="13" t="str">
        <f t="shared" si="3"/>
        <v>bonifem012010</v>
      </c>
      <c r="B199" s="16" t="s">
        <v>758</v>
      </c>
      <c r="C199" s="16">
        <v>2010</v>
      </c>
      <c r="D199" s="16" t="s">
        <v>38</v>
      </c>
      <c r="E199" s="16">
        <v>3</v>
      </c>
      <c r="F199" s="16">
        <v>10</v>
      </c>
      <c r="G199" s="16">
        <v>0</v>
      </c>
      <c r="H199" s="16">
        <v>1</v>
      </c>
    </row>
    <row r="200" spans="1:8" x14ac:dyDescent="0.3">
      <c r="A200" s="13" t="str">
        <f t="shared" si="3"/>
        <v>bonifem012010</v>
      </c>
      <c r="B200" s="16" t="s">
        <v>758</v>
      </c>
      <c r="C200" s="16">
        <v>2010</v>
      </c>
      <c r="D200" s="16" t="s">
        <v>2327</v>
      </c>
    </row>
    <row r="201" spans="1:8" x14ac:dyDescent="0.3">
      <c r="A201" s="13" t="str">
        <f t="shared" si="3"/>
        <v>bonifem012010</v>
      </c>
      <c r="B201" s="16" t="s">
        <v>758</v>
      </c>
      <c r="C201" s="16">
        <v>2010</v>
      </c>
      <c r="D201" s="16" t="s">
        <v>2328</v>
      </c>
    </row>
    <row r="202" spans="1:8" x14ac:dyDescent="0.3">
      <c r="A202" s="13" t="str">
        <f t="shared" si="3"/>
        <v>bonifem012010</v>
      </c>
      <c r="B202" s="16" t="s">
        <v>758</v>
      </c>
      <c r="C202" s="16">
        <v>2010</v>
      </c>
      <c r="D202" s="16" t="s">
        <v>2329</v>
      </c>
      <c r="E202" s="16">
        <v>55</v>
      </c>
      <c r="F202" s="16">
        <v>3</v>
      </c>
      <c r="G202" s="16">
        <v>1</v>
      </c>
      <c r="H202" s="16">
        <v>0</v>
      </c>
    </row>
    <row r="203" spans="1:8" x14ac:dyDescent="0.3">
      <c r="A203" s="13" t="str">
        <f t="shared" si="3"/>
        <v>bonifem012010</v>
      </c>
      <c r="B203" s="16" t="s">
        <v>758</v>
      </c>
      <c r="C203" s="16">
        <v>2010</v>
      </c>
      <c r="D203" s="16" t="s">
        <v>2330</v>
      </c>
    </row>
    <row r="204" spans="1:8" x14ac:dyDescent="0.3">
      <c r="A204" s="13" t="str">
        <f t="shared" si="3"/>
        <v>bonifem012010</v>
      </c>
      <c r="B204" s="16" t="s">
        <v>758</v>
      </c>
      <c r="C204" s="16">
        <v>2010</v>
      </c>
      <c r="D204" s="16" t="s">
        <v>2331</v>
      </c>
      <c r="E204" s="16">
        <v>11</v>
      </c>
      <c r="F204" s="16">
        <v>11</v>
      </c>
      <c r="G204" s="16">
        <v>0</v>
      </c>
      <c r="H204" s="16">
        <v>1</v>
      </c>
    </row>
    <row r="205" spans="1:8" x14ac:dyDescent="0.3">
      <c r="A205" s="13" t="str">
        <f t="shared" si="3"/>
        <v>bonined012010</v>
      </c>
      <c r="B205" s="16" t="s">
        <v>884</v>
      </c>
      <c r="C205" s="16">
        <v>2010</v>
      </c>
      <c r="D205" s="16" t="s">
        <v>2332</v>
      </c>
      <c r="E205" s="16">
        <v>4</v>
      </c>
      <c r="F205" s="16">
        <v>6</v>
      </c>
      <c r="G205" s="16">
        <v>0</v>
      </c>
      <c r="H205" s="16">
        <v>3</v>
      </c>
    </row>
    <row r="206" spans="1:8" x14ac:dyDescent="0.3">
      <c r="A206" s="13" t="str">
        <f t="shared" si="3"/>
        <v>bonsebo012010</v>
      </c>
      <c r="B206" s="16" t="s">
        <v>627</v>
      </c>
      <c r="C206" s="16">
        <v>2010</v>
      </c>
      <c r="D206" s="16" t="s">
        <v>2332</v>
      </c>
      <c r="E206" s="16">
        <v>0</v>
      </c>
      <c r="F206" s="16">
        <v>1</v>
      </c>
      <c r="G206" s="16">
        <v>0</v>
      </c>
      <c r="H206" s="16">
        <v>0</v>
      </c>
    </row>
    <row r="207" spans="1:8" x14ac:dyDescent="0.3">
      <c r="A207" s="13" t="str">
        <f t="shared" si="3"/>
        <v>bonsebo012010</v>
      </c>
      <c r="B207" s="16" t="s">
        <v>627</v>
      </c>
      <c r="C207" s="16">
        <v>2010</v>
      </c>
      <c r="D207" s="16" t="s">
        <v>2332</v>
      </c>
      <c r="E207" s="16">
        <v>3</v>
      </c>
      <c r="F207" s="16">
        <v>5</v>
      </c>
      <c r="G207" s="16">
        <v>0</v>
      </c>
      <c r="H207" s="16">
        <v>0</v>
      </c>
    </row>
    <row r="208" spans="1:8" x14ac:dyDescent="0.3">
      <c r="A208" s="13" t="str">
        <f t="shared" si="3"/>
        <v>borboju012010</v>
      </c>
      <c r="B208" s="16" t="s">
        <v>1053</v>
      </c>
      <c r="C208" s="16">
        <v>2010</v>
      </c>
      <c r="D208" s="16" t="s">
        <v>2327</v>
      </c>
    </row>
    <row r="209" spans="1:8" x14ac:dyDescent="0.3">
      <c r="A209" s="13" t="str">
        <f t="shared" si="3"/>
        <v>borboju012010</v>
      </c>
      <c r="B209" s="16" t="s">
        <v>1053</v>
      </c>
      <c r="C209" s="16">
        <v>2010</v>
      </c>
      <c r="D209" s="16" t="s">
        <v>2328</v>
      </c>
    </row>
    <row r="210" spans="1:8" x14ac:dyDescent="0.3">
      <c r="A210" s="13" t="str">
        <f t="shared" si="3"/>
        <v>borboju012010</v>
      </c>
      <c r="B210" s="16" t="s">
        <v>1053</v>
      </c>
      <c r="C210" s="16">
        <v>2010</v>
      </c>
      <c r="D210" s="16" t="s">
        <v>2329</v>
      </c>
      <c r="E210" s="16">
        <v>337</v>
      </c>
      <c r="F210" s="16">
        <v>2</v>
      </c>
      <c r="G210" s="16">
        <v>4</v>
      </c>
      <c r="H210" s="16">
        <v>0</v>
      </c>
    </row>
    <row r="211" spans="1:8" x14ac:dyDescent="0.3">
      <c r="A211" s="13" t="str">
        <f t="shared" si="3"/>
        <v>boscajc012010</v>
      </c>
      <c r="B211" s="16" t="s">
        <v>1229</v>
      </c>
      <c r="C211" s="16">
        <v>2010</v>
      </c>
      <c r="D211" s="16" t="s">
        <v>2334</v>
      </c>
      <c r="E211" s="16">
        <v>2</v>
      </c>
      <c r="F211" s="16">
        <v>0</v>
      </c>
      <c r="G211" s="16">
        <v>0</v>
      </c>
      <c r="H211" s="16">
        <v>0</v>
      </c>
    </row>
    <row r="212" spans="1:8" x14ac:dyDescent="0.3">
      <c r="A212" s="13" t="str">
        <f t="shared" si="3"/>
        <v>bourgja012010</v>
      </c>
      <c r="B212" s="16" t="s">
        <v>885</v>
      </c>
      <c r="C212" s="16">
        <v>2010</v>
      </c>
      <c r="D212" s="16" t="s">
        <v>37</v>
      </c>
      <c r="E212" s="16">
        <v>2</v>
      </c>
      <c r="F212" s="16">
        <v>2</v>
      </c>
      <c r="G212" s="16">
        <v>0</v>
      </c>
      <c r="H212" s="16">
        <v>1</v>
      </c>
    </row>
    <row r="213" spans="1:8" x14ac:dyDescent="0.3">
      <c r="A213" s="13" t="str">
        <f t="shared" si="3"/>
        <v>bourgja012010</v>
      </c>
      <c r="B213" s="16" t="s">
        <v>885</v>
      </c>
      <c r="C213" s="16">
        <v>2010</v>
      </c>
      <c r="D213" s="16" t="s">
        <v>2327</v>
      </c>
    </row>
    <row r="214" spans="1:8" x14ac:dyDescent="0.3">
      <c r="A214" s="13" t="str">
        <f t="shared" si="3"/>
        <v>bourgja012010</v>
      </c>
      <c r="B214" s="16" t="s">
        <v>885</v>
      </c>
      <c r="C214" s="16">
        <v>2010</v>
      </c>
      <c r="D214" s="16" t="s">
        <v>2328</v>
      </c>
    </row>
    <row r="215" spans="1:8" x14ac:dyDescent="0.3">
      <c r="A215" s="13" t="str">
        <f t="shared" si="3"/>
        <v>bourgja012010</v>
      </c>
      <c r="B215" s="16" t="s">
        <v>885</v>
      </c>
      <c r="C215" s="16">
        <v>2010</v>
      </c>
      <c r="D215" s="16" t="s">
        <v>2329</v>
      </c>
      <c r="E215" s="16">
        <v>65</v>
      </c>
      <c r="F215" s="16">
        <v>0</v>
      </c>
      <c r="G215" s="16">
        <v>0</v>
      </c>
      <c r="H215" s="16">
        <v>0</v>
      </c>
    </row>
    <row r="216" spans="1:8" x14ac:dyDescent="0.3">
      <c r="A216" s="13" t="str">
        <f t="shared" si="3"/>
        <v>bourgja012010</v>
      </c>
      <c r="B216" s="16" t="s">
        <v>885</v>
      </c>
      <c r="C216" s="16">
        <v>2010</v>
      </c>
      <c r="D216" s="16" t="s">
        <v>2330</v>
      </c>
    </row>
    <row r="217" spans="1:8" x14ac:dyDescent="0.3">
      <c r="A217" s="13" t="str">
        <f t="shared" si="3"/>
        <v>bourjpe012010</v>
      </c>
      <c r="B217" s="16" t="s">
        <v>1230</v>
      </c>
      <c r="C217" s="16">
        <v>2010</v>
      </c>
      <c r="D217" s="16" t="s">
        <v>2327</v>
      </c>
    </row>
    <row r="218" spans="1:8" x14ac:dyDescent="0.3">
      <c r="A218" s="13" t="str">
        <f t="shared" si="3"/>
        <v>bourjpe012010</v>
      </c>
      <c r="B218" s="16" t="s">
        <v>1230</v>
      </c>
      <c r="C218" s="16">
        <v>2010</v>
      </c>
      <c r="D218" s="16" t="s">
        <v>2329</v>
      </c>
      <c r="E218" s="16">
        <v>149</v>
      </c>
      <c r="F218" s="16">
        <v>10</v>
      </c>
      <c r="G218" s="16">
        <v>1</v>
      </c>
      <c r="H218" s="16">
        <v>1</v>
      </c>
    </row>
    <row r="219" spans="1:8" x14ac:dyDescent="0.3">
      <c r="A219" s="13" t="str">
        <f t="shared" si="3"/>
        <v>bournmi012010</v>
      </c>
      <c r="B219" s="16" t="s">
        <v>628</v>
      </c>
      <c r="C219" s="16">
        <v>2010</v>
      </c>
      <c r="D219" s="16" t="s">
        <v>2327</v>
      </c>
    </row>
    <row r="220" spans="1:8" x14ac:dyDescent="0.3">
      <c r="A220" s="13" t="str">
        <f t="shared" si="3"/>
        <v>bournmi012010</v>
      </c>
      <c r="B220" s="16" t="s">
        <v>628</v>
      </c>
      <c r="C220" s="16">
        <v>2010</v>
      </c>
      <c r="D220" s="16" t="s">
        <v>2329</v>
      </c>
      <c r="E220" s="16">
        <v>359</v>
      </c>
      <c r="F220" s="16">
        <v>8</v>
      </c>
      <c r="G220" s="16">
        <v>3</v>
      </c>
      <c r="H220" s="16">
        <v>2</v>
      </c>
    </row>
    <row r="221" spans="1:8" x14ac:dyDescent="0.3">
      <c r="A221" s="13" t="str">
        <f t="shared" si="3"/>
        <v>bowdemi012010</v>
      </c>
      <c r="B221" s="16" t="s">
        <v>886</v>
      </c>
      <c r="C221" s="16">
        <v>2010</v>
      </c>
      <c r="D221" s="16" t="s">
        <v>2332</v>
      </c>
      <c r="E221" s="16">
        <v>0</v>
      </c>
      <c r="F221" s="16">
        <v>1</v>
      </c>
      <c r="G221" s="16">
        <v>1</v>
      </c>
      <c r="H221" s="16">
        <v>0</v>
      </c>
    </row>
    <row r="222" spans="1:8" x14ac:dyDescent="0.3">
      <c r="A222" s="13" t="str">
        <f t="shared" si="3"/>
        <v>bowerce012010</v>
      </c>
      <c r="B222" s="16" t="s">
        <v>887</v>
      </c>
      <c r="C222" s="16">
        <v>2010</v>
      </c>
      <c r="D222" s="16" t="s">
        <v>2332</v>
      </c>
      <c r="E222" s="16">
        <v>1</v>
      </c>
      <c r="F222" s="16">
        <v>0</v>
      </c>
      <c r="G222" s="16">
        <v>0</v>
      </c>
      <c r="H222" s="16">
        <v>0</v>
      </c>
    </row>
    <row r="223" spans="1:8" x14ac:dyDescent="0.3">
      <c r="A223" s="13" t="str">
        <f t="shared" si="3"/>
        <v>bowkejo012010</v>
      </c>
      <c r="B223" s="16" t="s">
        <v>888</v>
      </c>
      <c r="C223" s="16">
        <v>2010</v>
      </c>
      <c r="D223" s="16" t="s">
        <v>2333</v>
      </c>
      <c r="E223" s="16">
        <v>29</v>
      </c>
      <c r="F223" s="16">
        <v>3</v>
      </c>
      <c r="G223" s="16">
        <v>1</v>
      </c>
      <c r="H223" s="16">
        <v>1</v>
      </c>
    </row>
    <row r="224" spans="1:8" x14ac:dyDescent="0.3">
      <c r="A224" s="13" t="str">
        <f t="shared" si="3"/>
        <v>bowkejo012010</v>
      </c>
      <c r="B224" s="16" t="s">
        <v>888</v>
      </c>
      <c r="C224" s="16">
        <v>2010</v>
      </c>
      <c r="D224" s="16" t="s">
        <v>2328</v>
      </c>
    </row>
    <row r="225" spans="1:8" x14ac:dyDescent="0.3">
      <c r="A225" s="13" t="str">
        <f t="shared" si="3"/>
        <v>bowkejo012010</v>
      </c>
      <c r="B225" s="16" t="s">
        <v>888</v>
      </c>
      <c r="C225" s="16">
        <v>2010</v>
      </c>
      <c r="D225" s="16" t="s">
        <v>2328</v>
      </c>
    </row>
    <row r="226" spans="1:8" x14ac:dyDescent="0.3">
      <c r="A226" s="13" t="str">
        <f t="shared" si="3"/>
        <v>bowkejo012010</v>
      </c>
      <c r="B226" s="16" t="s">
        <v>888</v>
      </c>
      <c r="C226" s="16">
        <v>2010</v>
      </c>
      <c r="D226" s="16" t="s">
        <v>2329</v>
      </c>
      <c r="E226" s="16">
        <v>33</v>
      </c>
      <c r="F226" s="16">
        <v>1</v>
      </c>
      <c r="G226" s="16">
        <v>0</v>
      </c>
      <c r="H226" s="16">
        <v>0</v>
      </c>
    </row>
    <row r="227" spans="1:8" x14ac:dyDescent="0.3">
      <c r="A227" s="13" t="str">
        <f t="shared" si="3"/>
        <v>bowkejo012010</v>
      </c>
      <c r="B227" s="16" t="s">
        <v>888</v>
      </c>
      <c r="C227" s="16">
        <v>2010</v>
      </c>
      <c r="D227" s="16" t="s">
        <v>2329</v>
      </c>
      <c r="E227" s="16">
        <v>30</v>
      </c>
      <c r="F227" s="16">
        <v>0</v>
      </c>
      <c r="G227" s="16">
        <v>1</v>
      </c>
      <c r="H227" s="16">
        <v>0</v>
      </c>
    </row>
    <row r="228" spans="1:8" x14ac:dyDescent="0.3">
      <c r="A228" s="13" t="str">
        <f t="shared" si="3"/>
        <v>bowkejo012010</v>
      </c>
      <c r="B228" s="16" t="s">
        <v>888</v>
      </c>
      <c r="C228" s="16">
        <v>2010</v>
      </c>
      <c r="D228" s="16" t="s">
        <v>2330</v>
      </c>
    </row>
    <row r="229" spans="1:8" x14ac:dyDescent="0.3">
      <c r="A229" s="13" t="str">
        <f t="shared" si="3"/>
        <v>bowkejo012010</v>
      </c>
      <c r="B229" s="16" t="s">
        <v>888</v>
      </c>
      <c r="C229" s="16">
        <v>2010</v>
      </c>
      <c r="D229" s="16" t="s">
        <v>2330</v>
      </c>
    </row>
    <row r="230" spans="1:8" x14ac:dyDescent="0.3">
      <c r="A230" s="13" t="str">
        <f t="shared" si="3"/>
        <v>boyerbl012010</v>
      </c>
      <c r="B230" s="16" t="s">
        <v>516</v>
      </c>
      <c r="C230" s="16">
        <v>2010</v>
      </c>
      <c r="D230" s="16" t="s">
        <v>2332</v>
      </c>
      <c r="E230" s="16">
        <v>4</v>
      </c>
      <c r="F230" s="16">
        <v>13</v>
      </c>
      <c r="G230" s="16">
        <v>1</v>
      </c>
      <c r="H230" s="16">
        <v>1</v>
      </c>
    </row>
    <row r="231" spans="1:8" x14ac:dyDescent="0.3">
      <c r="A231" s="13" t="str">
        <f t="shared" si="3"/>
        <v>braddza012010</v>
      </c>
      <c r="B231" s="16" t="s">
        <v>1231</v>
      </c>
      <c r="C231" s="16">
        <v>2010</v>
      </c>
      <c r="D231" s="16" t="s">
        <v>2332</v>
      </c>
      <c r="E231" s="16">
        <v>0</v>
      </c>
      <c r="F231" s="16">
        <v>2</v>
      </c>
      <c r="G231" s="16">
        <v>0</v>
      </c>
      <c r="H231" s="16">
        <v>0</v>
      </c>
    </row>
    <row r="232" spans="1:8" x14ac:dyDescent="0.3">
      <c r="A232" s="13" t="str">
        <f t="shared" si="3"/>
        <v>bradeda012010</v>
      </c>
      <c r="B232" s="16" t="s">
        <v>759</v>
      </c>
      <c r="C232" s="16">
        <v>2010</v>
      </c>
      <c r="D232" s="16" t="s">
        <v>2332</v>
      </c>
      <c r="E232" s="16">
        <v>12</v>
      </c>
      <c r="F232" s="16">
        <v>32</v>
      </c>
      <c r="G232" s="16">
        <v>2</v>
      </c>
      <c r="H232" s="16">
        <v>4</v>
      </c>
    </row>
    <row r="233" spans="1:8" x14ac:dyDescent="0.3">
      <c r="A233" s="13" t="str">
        <f t="shared" si="3"/>
        <v>bradlmi012010</v>
      </c>
      <c r="B233" s="16" t="s">
        <v>60</v>
      </c>
      <c r="C233" s="16">
        <v>2010</v>
      </c>
      <c r="D233" s="16" t="s">
        <v>2328</v>
      </c>
    </row>
    <row r="234" spans="1:8" x14ac:dyDescent="0.3">
      <c r="A234" s="13" t="str">
        <f t="shared" si="3"/>
        <v>bradlmi012010</v>
      </c>
      <c r="B234" s="16" t="s">
        <v>60</v>
      </c>
      <c r="C234" s="16">
        <v>2010</v>
      </c>
      <c r="D234" s="16" t="s">
        <v>2329</v>
      </c>
      <c r="E234" s="16">
        <v>88</v>
      </c>
      <c r="F234" s="16">
        <v>3</v>
      </c>
      <c r="G234" s="16">
        <v>2</v>
      </c>
      <c r="H234" s="16">
        <v>0</v>
      </c>
    </row>
    <row r="235" spans="1:8" x14ac:dyDescent="0.3">
      <c r="A235" s="13" t="str">
        <f t="shared" si="3"/>
        <v>bradlmi012010</v>
      </c>
      <c r="B235" s="16" t="s">
        <v>60</v>
      </c>
      <c r="C235" s="16">
        <v>2010</v>
      </c>
      <c r="D235" s="16" t="s">
        <v>2330</v>
      </c>
    </row>
    <row r="236" spans="1:8" x14ac:dyDescent="0.3">
      <c r="A236" s="13" t="str">
        <f t="shared" si="3"/>
        <v>brantmi022010</v>
      </c>
      <c r="B236" s="16" t="s">
        <v>1054</v>
      </c>
      <c r="C236" s="16">
        <v>2010</v>
      </c>
      <c r="D236" s="16" t="s">
        <v>2327</v>
      </c>
    </row>
    <row r="237" spans="1:8" x14ac:dyDescent="0.3">
      <c r="A237" s="13" t="str">
        <f t="shared" si="3"/>
        <v>brantmi022010</v>
      </c>
      <c r="B237" s="16" t="s">
        <v>1054</v>
      </c>
      <c r="C237" s="16">
        <v>2010</v>
      </c>
      <c r="D237" s="16" t="s">
        <v>2328</v>
      </c>
    </row>
    <row r="238" spans="1:8" x14ac:dyDescent="0.3">
      <c r="A238" s="13" t="str">
        <f t="shared" si="3"/>
        <v>brantmi022010</v>
      </c>
      <c r="B238" s="16" t="s">
        <v>1054</v>
      </c>
      <c r="C238" s="16">
        <v>2010</v>
      </c>
      <c r="D238" s="16" t="s">
        <v>2329</v>
      </c>
      <c r="E238" s="16">
        <v>161</v>
      </c>
      <c r="F238" s="16">
        <v>0</v>
      </c>
      <c r="G238" s="16">
        <v>2</v>
      </c>
      <c r="H238" s="16">
        <v>0</v>
      </c>
    </row>
    <row r="239" spans="1:8" x14ac:dyDescent="0.3">
      <c r="A239" s="13" t="str">
        <f t="shared" si="3"/>
        <v>branyru012010</v>
      </c>
      <c r="B239" s="16" t="s">
        <v>61</v>
      </c>
      <c r="C239" s="16">
        <v>2010</v>
      </c>
      <c r="D239" s="16" t="s">
        <v>2333</v>
      </c>
      <c r="E239" s="16">
        <v>426</v>
      </c>
      <c r="F239" s="16">
        <v>44</v>
      </c>
      <c r="G239" s="16">
        <v>5</v>
      </c>
      <c r="H239" s="16">
        <v>64</v>
      </c>
    </row>
    <row r="240" spans="1:8" x14ac:dyDescent="0.3">
      <c r="A240" s="13" t="str">
        <f t="shared" si="3"/>
        <v>branyru012010</v>
      </c>
      <c r="B240" s="16" t="s">
        <v>61</v>
      </c>
      <c r="C240" s="16">
        <v>2010</v>
      </c>
      <c r="D240" s="16" t="s">
        <v>2333</v>
      </c>
      <c r="E240" s="16">
        <v>32</v>
      </c>
      <c r="F240" s="16">
        <v>1</v>
      </c>
      <c r="G240" s="16">
        <v>0</v>
      </c>
      <c r="H240" s="16">
        <v>2</v>
      </c>
    </row>
    <row r="241" spans="1:8" x14ac:dyDescent="0.3">
      <c r="A241" s="13" t="str">
        <f t="shared" si="3"/>
        <v>braunry022010</v>
      </c>
      <c r="B241" s="16" t="s">
        <v>760</v>
      </c>
      <c r="C241" s="16">
        <v>2010</v>
      </c>
      <c r="D241" s="16" t="s">
        <v>2328</v>
      </c>
    </row>
    <row r="242" spans="1:8" x14ac:dyDescent="0.3">
      <c r="A242" s="13" t="str">
        <f t="shared" si="3"/>
        <v>braunry022010</v>
      </c>
      <c r="B242" s="16" t="s">
        <v>760</v>
      </c>
      <c r="C242" s="16">
        <v>2010</v>
      </c>
      <c r="D242" s="16" t="s">
        <v>2329</v>
      </c>
      <c r="E242" s="16">
        <v>279</v>
      </c>
      <c r="F242" s="16">
        <v>6</v>
      </c>
      <c r="G242" s="16">
        <v>3</v>
      </c>
      <c r="H242" s="16">
        <v>1</v>
      </c>
    </row>
    <row r="243" spans="1:8" x14ac:dyDescent="0.3">
      <c r="A243" s="13" t="str">
        <f t="shared" si="3"/>
        <v>braybi012010</v>
      </c>
      <c r="B243" s="16" t="s">
        <v>629</v>
      </c>
      <c r="C243" s="16">
        <v>2010</v>
      </c>
      <c r="D243" s="16" t="s">
        <v>2332</v>
      </c>
      <c r="E243" s="16">
        <v>2</v>
      </c>
      <c r="F243" s="16">
        <v>2</v>
      </c>
      <c r="G243" s="16">
        <v>1</v>
      </c>
      <c r="H243" s="16">
        <v>0</v>
      </c>
    </row>
    <row r="244" spans="1:8" x14ac:dyDescent="0.3">
      <c r="A244" s="13" t="str">
        <f t="shared" si="3"/>
        <v>breslcr012010</v>
      </c>
      <c r="B244" s="16" t="s">
        <v>517</v>
      </c>
      <c r="C244" s="16">
        <v>2010</v>
      </c>
      <c r="D244" s="16" t="s">
        <v>2332</v>
      </c>
      <c r="E244" s="16">
        <v>2</v>
      </c>
      <c r="F244" s="16">
        <v>2</v>
      </c>
      <c r="G244" s="16">
        <v>1</v>
      </c>
      <c r="H244" s="16">
        <v>0</v>
      </c>
    </row>
    <row r="245" spans="1:8" x14ac:dyDescent="0.3">
      <c r="A245" s="13" t="str">
        <f t="shared" si="3"/>
        <v>brignre012010</v>
      </c>
      <c r="B245" s="16" t="s">
        <v>889</v>
      </c>
      <c r="C245" s="16">
        <v>2010</v>
      </c>
      <c r="D245" s="16" t="s">
        <v>37</v>
      </c>
      <c r="E245" s="16">
        <v>77</v>
      </c>
      <c r="F245" s="16">
        <v>129</v>
      </c>
      <c r="G245" s="16">
        <v>5</v>
      </c>
      <c r="H245" s="16">
        <v>19</v>
      </c>
    </row>
    <row r="246" spans="1:8" x14ac:dyDescent="0.3">
      <c r="A246" s="13" t="str">
        <f t="shared" si="3"/>
        <v>brignre012010</v>
      </c>
      <c r="B246" s="16" t="s">
        <v>889</v>
      </c>
      <c r="C246" s="16">
        <v>2010</v>
      </c>
      <c r="D246" s="16" t="s">
        <v>2329</v>
      </c>
      <c r="E246" s="16">
        <v>1</v>
      </c>
      <c r="F246" s="16">
        <v>0</v>
      </c>
      <c r="G246" s="16">
        <v>0</v>
      </c>
      <c r="H246" s="16">
        <v>0</v>
      </c>
    </row>
    <row r="247" spans="1:8" x14ac:dyDescent="0.3">
      <c r="A247" s="13" t="str">
        <f t="shared" si="3"/>
        <v>brignre012010</v>
      </c>
      <c r="B247" s="16" t="s">
        <v>889</v>
      </c>
      <c r="C247" s="16">
        <v>2010</v>
      </c>
      <c r="D247" s="16" t="s">
        <v>2330</v>
      </c>
    </row>
    <row r="248" spans="1:8" x14ac:dyDescent="0.3">
      <c r="A248" s="13" t="str">
        <f t="shared" si="3"/>
        <v>brignre012010</v>
      </c>
      <c r="B248" s="16" t="s">
        <v>889</v>
      </c>
      <c r="C248" s="16">
        <v>2010</v>
      </c>
      <c r="D248" s="16" t="s">
        <v>2331</v>
      </c>
      <c r="E248" s="16">
        <v>56</v>
      </c>
      <c r="F248" s="16">
        <v>108</v>
      </c>
      <c r="G248" s="16">
        <v>4</v>
      </c>
      <c r="H248" s="16">
        <v>20</v>
      </c>
    </row>
    <row r="249" spans="1:8" x14ac:dyDescent="0.3">
      <c r="A249" s="13" t="str">
        <f t="shared" si="3"/>
        <v>browndo012010</v>
      </c>
      <c r="B249" s="16" t="s">
        <v>1232</v>
      </c>
      <c r="C249" s="16">
        <v>2010</v>
      </c>
      <c r="D249" s="16" t="s">
        <v>2329</v>
      </c>
      <c r="E249" s="16">
        <v>28</v>
      </c>
      <c r="F249" s="16">
        <v>1</v>
      </c>
      <c r="G249" s="16">
        <v>1</v>
      </c>
      <c r="H249" s="16">
        <v>0</v>
      </c>
    </row>
    <row r="250" spans="1:8" x14ac:dyDescent="0.3">
      <c r="A250" s="13" t="str">
        <f t="shared" si="3"/>
        <v>browndo012010</v>
      </c>
      <c r="B250" s="16" t="s">
        <v>1232</v>
      </c>
      <c r="C250" s="16">
        <v>2010</v>
      </c>
      <c r="D250" s="16" t="s">
        <v>2330</v>
      </c>
    </row>
    <row r="251" spans="1:8" x14ac:dyDescent="0.3">
      <c r="A251" s="13" t="str">
        <f t="shared" si="3"/>
        <v>browndu012010</v>
      </c>
      <c r="B251" s="16" t="s">
        <v>1055</v>
      </c>
      <c r="C251" s="16">
        <v>2010</v>
      </c>
      <c r="D251" s="16" t="s">
        <v>2334</v>
      </c>
      <c r="E251" s="16">
        <v>26</v>
      </c>
      <c r="F251" s="16">
        <v>4</v>
      </c>
      <c r="G251" s="16">
        <v>0</v>
      </c>
      <c r="H251" s="16">
        <v>2</v>
      </c>
    </row>
    <row r="252" spans="1:8" x14ac:dyDescent="0.3">
      <c r="A252" s="13" t="str">
        <f t="shared" si="3"/>
        <v>brownjo052010</v>
      </c>
      <c r="B252" s="16" t="s">
        <v>1233</v>
      </c>
      <c r="C252" s="16">
        <v>2010</v>
      </c>
      <c r="D252" s="16" t="s">
        <v>2333</v>
      </c>
      <c r="E252" s="16">
        <v>70</v>
      </c>
      <c r="F252" s="16">
        <v>2</v>
      </c>
      <c r="G252" s="16">
        <v>0</v>
      </c>
      <c r="H252" s="16">
        <v>5</v>
      </c>
    </row>
    <row r="253" spans="1:8" x14ac:dyDescent="0.3">
      <c r="A253" s="13" t="str">
        <f t="shared" si="3"/>
        <v>brownjo052010</v>
      </c>
      <c r="B253" s="16" t="s">
        <v>1233</v>
      </c>
      <c r="C253" s="16">
        <v>2010</v>
      </c>
      <c r="D253" s="16" t="s">
        <v>2328</v>
      </c>
    </row>
    <row r="254" spans="1:8" x14ac:dyDescent="0.3">
      <c r="A254" s="13" t="str">
        <f t="shared" si="3"/>
        <v>brownjo052010</v>
      </c>
      <c r="B254" s="16" t="s">
        <v>1233</v>
      </c>
      <c r="C254" s="16">
        <v>2010</v>
      </c>
      <c r="D254" s="16" t="s">
        <v>2329</v>
      </c>
      <c r="E254" s="16">
        <v>17</v>
      </c>
      <c r="F254" s="16">
        <v>1</v>
      </c>
      <c r="G254" s="16">
        <v>0</v>
      </c>
      <c r="H254" s="16">
        <v>0</v>
      </c>
    </row>
    <row r="255" spans="1:8" x14ac:dyDescent="0.3">
      <c r="A255" s="13" t="str">
        <f t="shared" si="3"/>
        <v>broxtjo012010</v>
      </c>
      <c r="B255" s="16" t="s">
        <v>518</v>
      </c>
      <c r="C255" s="16">
        <v>2010</v>
      </c>
      <c r="D255" s="16" t="s">
        <v>2332</v>
      </c>
      <c r="E255" s="16">
        <v>3</v>
      </c>
      <c r="F255" s="16">
        <v>7</v>
      </c>
      <c r="G255" s="16">
        <v>0</v>
      </c>
      <c r="H255" s="16">
        <v>0</v>
      </c>
    </row>
    <row r="256" spans="1:8" x14ac:dyDescent="0.3">
      <c r="A256" s="13" t="str">
        <f t="shared" si="3"/>
        <v>bruceja012010</v>
      </c>
      <c r="B256" s="16" t="s">
        <v>890</v>
      </c>
      <c r="C256" s="16">
        <v>2010</v>
      </c>
      <c r="D256" s="16" t="s">
        <v>2329</v>
      </c>
      <c r="E256" s="16">
        <v>343</v>
      </c>
      <c r="F256" s="16">
        <v>7</v>
      </c>
      <c r="G256" s="16">
        <v>3</v>
      </c>
      <c r="H256" s="16">
        <v>1</v>
      </c>
    </row>
    <row r="257" spans="1:8" x14ac:dyDescent="0.3">
      <c r="A257" s="13" t="str">
        <f t="shared" si="3"/>
        <v>bruceja012010</v>
      </c>
      <c r="B257" s="16" t="s">
        <v>890</v>
      </c>
      <c r="C257" s="16">
        <v>2010</v>
      </c>
      <c r="D257" s="16" t="s">
        <v>2330</v>
      </c>
    </row>
    <row r="258" spans="1:8" x14ac:dyDescent="0.3">
      <c r="A258" s="13" t="str">
        <f t="shared" si="3"/>
        <v>brunebr012010</v>
      </c>
      <c r="B258" s="16" t="s">
        <v>423</v>
      </c>
      <c r="C258" s="16">
        <v>2010</v>
      </c>
      <c r="D258" s="16" t="s">
        <v>2332</v>
      </c>
      <c r="E258" s="16">
        <v>1</v>
      </c>
      <c r="F258" s="16">
        <v>2</v>
      </c>
      <c r="G258" s="16">
        <v>1</v>
      </c>
      <c r="H258" s="16">
        <v>0</v>
      </c>
    </row>
    <row r="259" spans="1:8" x14ac:dyDescent="0.3">
      <c r="A259" s="13" t="str">
        <f t="shared" ref="A259:A322" si="4">B259&amp;C259</f>
        <v>buchhcl012010</v>
      </c>
      <c r="B259" s="16" t="s">
        <v>761</v>
      </c>
      <c r="C259" s="16">
        <v>2010</v>
      </c>
      <c r="D259" s="16" t="s">
        <v>2332</v>
      </c>
      <c r="E259" s="16">
        <v>21</v>
      </c>
      <c r="F259" s="16">
        <v>24</v>
      </c>
      <c r="G259" s="16">
        <v>2</v>
      </c>
      <c r="H259" s="16">
        <v>1</v>
      </c>
    </row>
    <row r="260" spans="1:8" x14ac:dyDescent="0.3">
      <c r="A260" s="13" t="str">
        <f t="shared" si="4"/>
        <v>buchhta012010</v>
      </c>
      <c r="B260" s="16" t="s">
        <v>630</v>
      </c>
      <c r="C260" s="16">
        <v>2010</v>
      </c>
      <c r="D260" s="16" t="s">
        <v>2332</v>
      </c>
      <c r="E260" s="16">
        <v>1</v>
      </c>
      <c r="F260" s="16">
        <v>0</v>
      </c>
      <c r="G260" s="16">
        <v>0</v>
      </c>
      <c r="H260" s="16">
        <v>0</v>
      </c>
    </row>
    <row r="261" spans="1:8" x14ac:dyDescent="0.3">
      <c r="A261" s="13" t="str">
        <f t="shared" si="4"/>
        <v>buchhta012010</v>
      </c>
      <c r="B261" s="16" t="s">
        <v>630</v>
      </c>
      <c r="C261" s="16">
        <v>2010</v>
      </c>
      <c r="D261" s="16" t="s">
        <v>2332</v>
      </c>
      <c r="E261" s="16">
        <v>0</v>
      </c>
      <c r="F261" s="16">
        <v>0</v>
      </c>
      <c r="G261" s="16">
        <v>0</v>
      </c>
      <c r="H261" s="16">
        <v>0</v>
      </c>
    </row>
    <row r="262" spans="1:8" x14ac:dyDescent="0.3">
      <c r="A262" s="13" t="str">
        <f t="shared" si="4"/>
        <v>buckjo012010</v>
      </c>
      <c r="B262" s="16" t="s">
        <v>424</v>
      </c>
      <c r="C262" s="16">
        <v>2010</v>
      </c>
      <c r="D262" s="16" t="s">
        <v>2334</v>
      </c>
      <c r="E262" s="16">
        <v>733</v>
      </c>
      <c r="F262" s="16">
        <v>40</v>
      </c>
      <c r="G262" s="16">
        <v>5</v>
      </c>
      <c r="H262" s="16">
        <v>6</v>
      </c>
    </row>
    <row r="263" spans="1:8" x14ac:dyDescent="0.3">
      <c r="A263" s="13" t="str">
        <f t="shared" si="4"/>
        <v>bucknbi022010</v>
      </c>
      <c r="B263" s="16" t="s">
        <v>762</v>
      </c>
      <c r="C263" s="16">
        <v>2010</v>
      </c>
      <c r="D263" s="16" t="s">
        <v>2332</v>
      </c>
      <c r="E263" s="16">
        <v>3</v>
      </c>
      <c r="F263" s="16">
        <v>1</v>
      </c>
      <c r="G263" s="16">
        <v>0</v>
      </c>
      <c r="H263" s="16">
        <v>0</v>
      </c>
    </row>
    <row r="264" spans="1:8" x14ac:dyDescent="0.3">
      <c r="A264" s="13" t="str">
        <f t="shared" si="4"/>
        <v>bucktr012010</v>
      </c>
      <c r="B264" s="16" t="s">
        <v>763</v>
      </c>
      <c r="C264" s="16">
        <v>2010</v>
      </c>
      <c r="D264" s="16" t="s">
        <v>2328</v>
      </c>
    </row>
    <row r="265" spans="1:8" x14ac:dyDescent="0.3">
      <c r="A265" s="13" t="str">
        <f t="shared" si="4"/>
        <v>bucktr012010</v>
      </c>
      <c r="B265" s="16" t="s">
        <v>763</v>
      </c>
      <c r="C265" s="16">
        <v>2010</v>
      </c>
      <c r="D265" s="16" t="s">
        <v>2329</v>
      </c>
      <c r="E265" s="16">
        <v>16</v>
      </c>
      <c r="F265" s="16">
        <v>0</v>
      </c>
      <c r="G265" s="16">
        <v>0</v>
      </c>
      <c r="H265" s="16">
        <v>0</v>
      </c>
    </row>
    <row r="266" spans="1:8" x14ac:dyDescent="0.3">
      <c r="A266" s="13" t="str">
        <f t="shared" si="4"/>
        <v>bucktr012010</v>
      </c>
      <c r="B266" s="16" t="s">
        <v>763</v>
      </c>
      <c r="C266" s="16">
        <v>2010</v>
      </c>
      <c r="D266" s="16" t="s">
        <v>2330</v>
      </c>
    </row>
    <row r="267" spans="1:8" x14ac:dyDescent="0.3">
      <c r="A267" s="13" t="str">
        <f t="shared" si="4"/>
        <v>buddery012010</v>
      </c>
      <c r="B267" s="16" t="s">
        <v>764</v>
      </c>
      <c r="C267" s="16">
        <v>2010</v>
      </c>
      <c r="D267" s="16" t="s">
        <v>2334</v>
      </c>
      <c r="E267" s="16">
        <v>35</v>
      </c>
      <c r="F267" s="16">
        <v>2</v>
      </c>
      <c r="G267" s="16">
        <v>0</v>
      </c>
      <c r="H267" s="16">
        <v>1</v>
      </c>
    </row>
    <row r="268" spans="1:8" x14ac:dyDescent="0.3">
      <c r="A268" s="13" t="str">
        <f t="shared" si="4"/>
        <v>buehrma012010</v>
      </c>
      <c r="B268" s="16" t="s">
        <v>62</v>
      </c>
      <c r="C268" s="16">
        <v>2010</v>
      </c>
      <c r="D268" s="16" t="s">
        <v>2332</v>
      </c>
      <c r="E268" s="16">
        <v>4</v>
      </c>
      <c r="F268" s="16">
        <v>46</v>
      </c>
      <c r="G268" s="16">
        <v>0</v>
      </c>
      <c r="H268" s="16">
        <v>4</v>
      </c>
    </row>
    <row r="269" spans="1:8" x14ac:dyDescent="0.3">
      <c r="A269" s="13" t="str">
        <f t="shared" si="4"/>
        <v>buentja012010</v>
      </c>
      <c r="B269" s="16" t="s">
        <v>1234</v>
      </c>
      <c r="C269" s="16">
        <v>2010</v>
      </c>
      <c r="D269" s="16" t="s">
        <v>2332</v>
      </c>
      <c r="E269" s="16">
        <v>2</v>
      </c>
      <c r="F269" s="16">
        <v>1</v>
      </c>
      <c r="G269" s="16">
        <v>0</v>
      </c>
      <c r="H269" s="16">
        <v>0</v>
      </c>
    </row>
    <row r="270" spans="1:8" x14ac:dyDescent="0.3">
      <c r="A270" s="13" t="str">
        <f t="shared" si="4"/>
        <v>bulgeja012010</v>
      </c>
      <c r="B270" s="16" t="s">
        <v>519</v>
      </c>
      <c r="C270" s="16">
        <v>2010</v>
      </c>
      <c r="D270" s="16" t="s">
        <v>2332</v>
      </c>
      <c r="E270" s="16">
        <v>3</v>
      </c>
      <c r="F270" s="16">
        <v>1</v>
      </c>
      <c r="G270" s="16">
        <v>0</v>
      </c>
      <c r="H270" s="16">
        <v>0</v>
      </c>
    </row>
    <row r="271" spans="1:8" x14ac:dyDescent="0.3">
      <c r="A271" s="13" t="str">
        <f t="shared" si="4"/>
        <v>bullibr012010</v>
      </c>
      <c r="B271" s="16" t="s">
        <v>520</v>
      </c>
      <c r="C271" s="16">
        <v>2010</v>
      </c>
      <c r="D271" s="16" t="s">
        <v>2332</v>
      </c>
      <c r="E271" s="16">
        <v>6</v>
      </c>
      <c r="F271" s="16">
        <v>2</v>
      </c>
      <c r="G271" s="16">
        <v>2</v>
      </c>
      <c r="H271" s="16">
        <v>1</v>
      </c>
    </row>
    <row r="272" spans="1:8" x14ac:dyDescent="0.3">
      <c r="A272" s="13" t="str">
        <f t="shared" si="4"/>
        <v>bumgama012010</v>
      </c>
      <c r="B272" s="16" t="s">
        <v>1056</v>
      </c>
      <c r="C272" s="16">
        <v>2010</v>
      </c>
      <c r="D272" s="16" t="s">
        <v>2332</v>
      </c>
      <c r="E272" s="16">
        <v>3</v>
      </c>
      <c r="F272" s="16">
        <v>10</v>
      </c>
      <c r="G272" s="16">
        <v>1</v>
      </c>
      <c r="H272" s="16">
        <v>0</v>
      </c>
    </row>
    <row r="273" spans="1:8" x14ac:dyDescent="0.3">
      <c r="A273" s="13" t="str">
        <f t="shared" si="4"/>
        <v>burkeja022010</v>
      </c>
      <c r="B273" s="16" t="s">
        <v>232</v>
      </c>
      <c r="C273" s="16">
        <v>2010</v>
      </c>
      <c r="D273" s="16" t="s">
        <v>2334</v>
      </c>
      <c r="E273" s="16">
        <v>1</v>
      </c>
      <c r="F273" s="16">
        <v>0</v>
      </c>
      <c r="G273" s="16">
        <v>0</v>
      </c>
      <c r="H273" s="16">
        <v>0</v>
      </c>
    </row>
    <row r="274" spans="1:8" x14ac:dyDescent="0.3">
      <c r="A274" s="13" t="str">
        <f t="shared" si="4"/>
        <v>burneaj012010</v>
      </c>
      <c r="B274" s="16" t="s">
        <v>63</v>
      </c>
      <c r="C274" s="16">
        <v>2010</v>
      </c>
      <c r="D274" s="16" t="s">
        <v>2332</v>
      </c>
      <c r="E274" s="16">
        <v>9</v>
      </c>
      <c r="F274" s="16">
        <v>16</v>
      </c>
      <c r="G274" s="16">
        <v>4</v>
      </c>
      <c r="H274" s="16">
        <v>1</v>
      </c>
    </row>
    <row r="275" spans="1:8" x14ac:dyDescent="0.3">
      <c r="A275" s="13" t="str">
        <f t="shared" si="4"/>
        <v>burneal012010</v>
      </c>
      <c r="B275" s="16" t="s">
        <v>1235</v>
      </c>
      <c r="C275" s="16">
        <v>2010</v>
      </c>
      <c r="D275" s="16" t="s">
        <v>2332</v>
      </c>
      <c r="E275" s="16">
        <v>1</v>
      </c>
      <c r="F275" s="16">
        <v>5</v>
      </c>
      <c r="G275" s="16">
        <v>1</v>
      </c>
      <c r="H275" s="16">
        <v>0</v>
      </c>
    </row>
    <row r="276" spans="1:8" x14ac:dyDescent="0.3">
      <c r="A276" s="13" t="str">
        <f t="shared" si="4"/>
        <v>burnese012010</v>
      </c>
      <c r="B276" s="16" t="s">
        <v>425</v>
      </c>
      <c r="C276" s="16">
        <v>2010</v>
      </c>
      <c r="D276" s="16" t="s">
        <v>2332</v>
      </c>
      <c r="E276" s="16">
        <v>5</v>
      </c>
      <c r="F276" s="16">
        <v>12</v>
      </c>
      <c r="G276" s="16">
        <v>0</v>
      </c>
      <c r="H276" s="16">
        <v>0</v>
      </c>
    </row>
    <row r="277" spans="1:8" x14ac:dyDescent="0.3">
      <c r="A277" s="13" t="str">
        <f t="shared" si="4"/>
        <v>burrebr012010</v>
      </c>
      <c r="B277" s="16" t="s">
        <v>631</v>
      </c>
      <c r="C277" s="16">
        <v>2010</v>
      </c>
      <c r="D277" s="16" t="s">
        <v>2332</v>
      </c>
      <c r="E277" s="16">
        <v>0</v>
      </c>
      <c r="F277" s="16">
        <v>13</v>
      </c>
      <c r="G277" s="16">
        <v>0</v>
      </c>
      <c r="H277" s="16">
        <v>0</v>
      </c>
    </row>
    <row r="278" spans="1:8" x14ac:dyDescent="0.3">
      <c r="A278" s="13" t="str">
        <f t="shared" si="4"/>
        <v>burrepa012010</v>
      </c>
      <c r="B278" s="16" t="s">
        <v>64</v>
      </c>
      <c r="C278" s="16">
        <v>2010</v>
      </c>
      <c r="D278" s="16" t="s">
        <v>2328</v>
      </c>
    </row>
    <row r="279" spans="1:8" x14ac:dyDescent="0.3">
      <c r="A279" s="13" t="str">
        <f t="shared" si="4"/>
        <v>burrepa012010</v>
      </c>
      <c r="B279" s="16" t="s">
        <v>64</v>
      </c>
      <c r="C279" s="16">
        <v>2010</v>
      </c>
      <c r="D279" s="16" t="s">
        <v>2329</v>
      </c>
      <c r="E279" s="16">
        <v>121</v>
      </c>
      <c r="F279" s="16">
        <v>4</v>
      </c>
      <c r="G279" s="16">
        <v>2</v>
      </c>
      <c r="H279" s="16">
        <v>0</v>
      </c>
    </row>
    <row r="280" spans="1:8" x14ac:dyDescent="0.3">
      <c r="A280" s="13" t="str">
        <f t="shared" si="4"/>
        <v>burriem012010</v>
      </c>
      <c r="B280" s="16" t="s">
        <v>892</v>
      </c>
      <c r="C280" s="16">
        <v>2010</v>
      </c>
      <c r="D280" s="16" t="s">
        <v>37</v>
      </c>
      <c r="E280" s="16">
        <v>3</v>
      </c>
      <c r="F280" s="16">
        <v>1</v>
      </c>
      <c r="G280" s="16">
        <v>0</v>
      </c>
      <c r="H280" s="16">
        <v>0</v>
      </c>
    </row>
    <row r="281" spans="1:8" x14ac:dyDescent="0.3">
      <c r="A281" s="13" t="str">
        <f t="shared" si="4"/>
        <v>burtoja012010</v>
      </c>
      <c r="B281" s="16" t="s">
        <v>765</v>
      </c>
      <c r="C281" s="16">
        <v>2010</v>
      </c>
      <c r="D281" s="16" t="s">
        <v>2332</v>
      </c>
      <c r="E281" s="16">
        <v>1</v>
      </c>
      <c r="F281" s="16">
        <v>0</v>
      </c>
      <c r="G281" s="16">
        <v>0</v>
      </c>
      <c r="H281" s="16">
        <v>0</v>
      </c>
    </row>
    <row r="282" spans="1:8" x14ac:dyDescent="0.3">
      <c r="A282" s="13" t="str">
        <f t="shared" si="4"/>
        <v>bushda012010</v>
      </c>
      <c r="B282" s="16" t="s">
        <v>426</v>
      </c>
      <c r="C282" s="16">
        <v>2010</v>
      </c>
      <c r="D282" s="16" t="s">
        <v>2332</v>
      </c>
      <c r="E282" s="16">
        <v>7</v>
      </c>
      <c r="F282" s="16">
        <v>14</v>
      </c>
      <c r="G282" s="16">
        <v>1</v>
      </c>
      <c r="H282" s="16">
        <v>1</v>
      </c>
    </row>
    <row r="283" spans="1:8" x14ac:dyDescent="0.3">
      <c r="A283" s="13" t="str">
        <f t="shared" si="4"/>
        <v>buterdr012010</v>
      </c>
      <c r="B283" s="16" t="s">
        <v>1236</v>
      </c>
      <c r="C283" s="16">
        <v>2010</v>
      </c>
      <c r="D283" s="16" t="s">
        <v>2334</v>
      </c>
      <c r="E283" s="16">
        <v>301</v>
      </c>
      <c r="F283" s="16">
        <v>26</v>
      </c>
      <c r="G283" s="16">
        <v>5</v>
      </c>
      <c r="H283" s="16">
        <v>3</v>
      </c>
    </row>
    <row r="284" spans="1:8" x14ac:dyDescent="0.3">
      <c r="A284" s="13" t="str">
        <f t="shared" si="4"/>
        <v>butlebi032010</v>
      </c>
      <c r="B284" s="16" t="s">
        <v>766</v>
      </c>
      <c r="C284" s="16">
        <v>2010</v>
      </c>
      <c r="D284" s="16" t="s">
        <v>2333</v>
      </c>
      <c r="E284" s="16">
        <v>1002</v>
      </c>
      <c r="F284" s="16">
        <v>96</v>
      </c>
      <c r="G284" s="16">
        <v>6</v>
      </c>
      <c r="H284" s="16">
        <v>101</v>
      </c>
    </row>
    <row r="285" spans="1:8" x14ac:dyDescent="0.3">
      <c r="A285" s="13" t="str">
        <f t="shared" si="4"/>
        <v>byrdati012010</v>
      </c>
      <c r="B285" s="16" t="s">
        <v>65</v>
      </c>
      <c r="C285" s="16">
        <v>2010</v>
      </c>
      <c r="D285" s="16" t="s">
        <v>2332</v>
      </c>
      <c r="E285" s="16">
        <v>0</v>
      </c>
      <c r="F285" s="16">
        <v>3</v>
      </c>
      <c r="G285" s="16">
        <v>0</v>
      </c>
      <c r="H285" s="16">
        <v>0</v>
      </c>
    </row>
    <row r="286" spans="1:8" x14ac:dyDescent="0.3">
      <c r="A286" s="13" t="str">
        <f t="shared" si="4"/>
        <v>byrdma012010</v>
      </c>
      <c r="B286" s="16" t="s">
        <v>289</v>
      </c>
      <c r="C286" s="16">
        <v>2010</v>
      </c>
      <c r="D286" s="16" t="s">
        <v>2327</v>
      </c>
    </row>
    <row r="287" spans="1:8" x14ac:dyDescent="0.3">
      <c r="A287" s="13" t="str">
        <f t="shared" si="4"/>
        <v>byrdma012010</v>
      </c>
      <c r="B287" s="16" t="s">
        <v>289</v>
      </c>
      <c r="C287" s="16">
        <v>2010</v>
      </c>
      <c r="D287" s="16" t="s">
        <v>2329</v>
      </c>
      <c r="E287" s="16">
        <v>371</v>
      </c>
      <c r="F287" s="16">
        <v>6</v>
      </c>
      <c r="G287" s="16">
        <v>3</v>
      </c>
      <c r="H287" s="16">
        <v>2</v>
      </c>
    </row>
    <row r="288" spans="1:8" x14ac:dyDescent="0.3">
      <c r="A288" s="13" t="str">
        <f t="shared" si="4"/>
        <v>byrneer012010</v>
      </c>
      <c r="B288" s="16" t="s">
        <v>66</v>
      </c>
      <c r="C288" s="16">
        <v>2010</v>
      </c>
      <c r="D288" s="16" t="s">
        <v>2327</v>
      </c>
    </row>
    <row r="289" spans="1:8" x14ac:dyDescent="0.3">
      <c r="A289" s="13" t="str">
        <f t="shared" si="4"/>
        <v>byrneer012010</v>
      </c>
      <c r="B289" s="16" t="s">
        <v>66</v>
      </c>
      <c r="C289" s="16">
        <v>2010</v>
      </c>
      <c r="D289" s="16" t="s">
        <v>2328</v>
      </c>
    </row>
    <row r="290" spans="1:8" x14ac:dyDescent="0.3">
      <c r="A290" s="13" t="str">
        <f t="shared" si="4"/>
        <v>byrneer012010</v>
      </c>
      <c r="B290" s="16" t="s">
        <v>66</v>
      </c>
      <c r="C290" s="16">
        <v>2010</v>
      </c>
      <c r="D290" s="16" t="s">
        <v>2329</v>
      </c>
      <c r="E290" s="16">
        <v>28</v>
      </c>
      <c r="F290" s="16">
        <v>0</v>
      </c>
      <c r="G290" s="16">
        <v>0</v>
      </c>
      <c r="H290" s="16">
        <v>0</v>
      </c>
    </row>
    <row r="291" spans="1:8" x14ac:dyDescent="0.3">
      <c r="A291" s="13" t="str">
        <f t="shared" si="4"/>
        <v>cabreas012010</v>
      </c>
      <c r="B291" s="16" t="s">
        <v>767</v>
      </c>
      <c r="C291" s="16">
        <v>2010</v>
      </c>
      <c r="D291" s="16" t="s">
        <v>2331</v>
      </c>
      <c r="E291" s="16">
        <v>148</v>
      </c>
      <c r="F291" s="16">
        <v>271</v>
      </c>
      <c r="G291" s="16">
        <v>12</v>
      </c>
      <c r="H291" s="16">
        <v>73</v>
      </c>
    </row>
    <row r="292" spans="1:8" x14ac:dyDescent="0.3">
      <c r="A292" s="13" t="str">
        <f t="shared" si="4"/>
        <v>cabreev012010</v>
      </c>
      <c r="B292" s="16" t="s">
        <v>1058</v>
      </c>
      <c r="C292" s="16">
        <v>2010</v>
      </c>
      <c r="D292" s="16" t="s">
        <v>37</v>
      </c>
      <c r="E292" s="16">
        <v>7</v>
      </c>
      <c r="F292" s="16">
        <v>15</v>
      </c>
      <c r="G292" s="16">
        <v>0</v>
      </c>
      <c r="H292" s="16">
        <v>3</v>
      </c>
    </row>
    <row r="293" spans="1:8" x14ac:dyDescent="0.3">
      <c r="A293" s="13" t="str">
        <f t="shared" si="4"/>
        <v>cabreev012010</v>
      </c>
      <c r="B293" s="16" t="s">
        <v>1058</v>
      </c>
      <c r="C293" s="16">
        <v>2010</v>
      </c>
      <c r="D293" s="16" t="s">
        <v>2331</v>
      </c>
      <c r="E293" s="16">
        <v>63</v>
      </c>
      <c r="F293" s="16">
        <v>137</v>
      </c>
      <c r="G293" s="16">
        <v>7</v>
      </c>
      <c r="H293" s="16">
        <v>30</v>
      </c>
    </row>
    <row r="294" spans="1:8" x14ac:dyDescent="0.3">
      <c r="A294" s="13" t="str">
        <f t="shared" si="4"/>
        <v>cabrefe012010</v>
      </c>
      <c r="B294" s="16" t="s">
        <v>427</v>
      </c>
      <c r="C294" s="16">
        <v>2010</v>
      </c>
      <c r="D294" s="16" t="s">
        <v>2332</v>
      </c>
      <c r="E294" s="16">
        <v>0</v>
      </c>
      <c r="F294" s="16">
        <v>0</v>
      </c>
      <c r="G294" s="16">
        <v>0</v>
      </c>
      <c r="H294" s="16">
        <v>0</v>
      </c>
    </row>
    <row r="295" spans="1:8" x14ac:dyDescent="0.3">
      <c r="A295" s="13" t="str">
        <f t="shared" si="4"/>
        <v>cabreme012010</v>
      </c>
      <c r="B295" s="16" t="s">
        <v>521</v>
      </c>
      <c r="C295" s="16">
        <v>2010</v>
      </c>
      <c r="D295" s="16" t="s">
        <v>2327</v>
      </c>
    </row>
    <row r="296" spans="1:8" x14ac:dyDescent="0.3">
      <c r="A296" s="13" t="str">
        <f t="shared" si="4"/>
        <v>cabreme012010</v>
      </c>
      <c r="B296" s="16" t="s">
        <v>521</v>
      </c>
      <c r="C296" s="16">
        <v>2010</v>
      </c>
      <c r="D296" s="16" t="s">
        <v>2328</v>
      </c>
    </row>
    <row r="297" spans="1:8" x14ac:dyDescent="0.3">
      <c r="A297" s="13" t="str">
        <f t="shared" si="4"/>
        <v>cabreme012010</v>
      </c>
      <c r="B297" s="16" t="s">
        <v>521</v>
      </c>
      <c r="C297" s="16">
        <v>2010</v>
      </c>
      <c r="D297" s="16" t="s">
        <v>2329</v>
      </c>
      <c r="E297" s="16">
        <v>213</v>
      </c>
      <c r="F297" s="16">
        <v>8</v>
      </c>
      <c r="G297" s="16">
        <v>4</v>
      </c>
      <c r="H297" s="16">
        <v>2</v>
      </c>
    </row>
    <row r="298" spans="1:8" x14ac:dyDescent="0.3">
      <c r="A298" s="13" t="str">
        <f t="shared" si="4"/>
        <v>cabreme012010</v>
      </c>
      <c r="B298" s="16" t="s">
        <v>521</v>
      </c>
      <c r="C298" s="16">
        <v>2010</v>
      </c>
      <c r="D298" s="16" t="s">
        <v>2330</v>
      </c>
    </row>
    <row r="299" spans="1:8" x14ac:dyDescent="0.3">
      <c r="A299" s="13" t="str">
        <f t="shared" si="4"/>
        <v>cabremi012010</v>
      </c>
      <c r="B299" s="16" t="s">
        <v>356</v>
      </c>
      <c r="C299" s="16">
        <v>2010</v>
      </c>
      <c r="D299" s="16" t="s">
        <v>2333</v>
      </c>
      <c r="E299" s="16">
        <v>1218</v>
      </c>
      <c r="F299" s="16">
        <v>96</v>
      </c>
      <c r="G299" s="16">
        <v>13</v>
      </c>
      <c r="H299" s="16">
        <v>133</v>
      </c>
    </row>
    <row r="300" spans="1:8" x14ac:dyDescent="0.3">
      <c r="A300" s="13" t="str">
        <f t="shared" si="4"/>
        <v>cabreor012010</v>
      </c>
      <c r="B300" s="16" t="s">
        <v>67</v>
      </c>
      <c r="C300" s="16">
        <v>2010</v>
      </c>
      <c r="D300" s="16" t="s">
        <v>2331</v>
      </c>
      <c r="E300" s="16">
        <v>165</v>
      </c>
      <c r="F300" s="16">
        <v>300</v>
      </c>
      <c r="G300" s="16">
        <v>11</v>
      </c>
      <c r="H300" s="16">
        <v>60</v>
      </c>
    </row>
    <row r="301" spans="1:8" x14ac:dyDescent="0.3">
      <c r="A301" s="13" t="str">
        <f t="shared" si="4"/>
        <v>cahiltr012010</v>
      </c>
      <c r="B301" s="16" t="s">
        <v>1059</v>
      </c>
      <c r="C301" s="16">
        <v>2010</v>
      </c>
      <c r="D301" s="16" t="s">
        <v>2332</v>
      </c>
      <c r="E301" s="16">
        <v>6</v>
      </c>
      <c r="F301" s="16">
        <v>54</v>
      </c>
      <c r="G301" s="16">
        <v>1</v>
      </c>
      <c r="H301" s="16">
        <v>2</v>
      </c>
    </row>
    <row r="302" spans="1:8" x14ac:dyDescent="0.3">
      <c r="A302" s="13" t="str">
        <f t="shared" si="4"/>
        <v>cainlo012010</v>
      </c>
      <c r="B302" s="16" t="s">
        <v>1237</v>
      </c>
      <c r="C302" s="16">
        <v>2010</v>
      </c>
      <c r="D302" s="16" t="s">
        <v>2327</v>
      </c>
    </row>
    <row r="303" spans="1:8" x14ac:dyDescent="0.3">
      <c r="A303" s="13" t="str">
        <f t="shared" si="4"/>
        <v>cainlo012010</v>
      </c>
      <c r="B303" s="16" t="s">
        <v>1237</v>
      </c>
      <c r="C303" s="16">
        <v>2010</v>
      </c>
      <c r="D303" s="16" t="s">
        <v>2328</v>
      </c>
    </row>
    <row r="304" spans="1:8" x14ac:dyDescent="0.3">
      <c r="A304" s="13" t="str">
        <f t="shared" si="4"/>
        <v>cainlo012010</v>
      </c>
      <c r="B304" s="16" t="s">
        <v>1237</v>
      </c>
      <c r="C304" s="16">
        <v>2010</v>
      </c>
      <c r="D304" s="16" t="s">
        <v>2329</v>
      </c>
      <c r="E304" s="16">
        <v>101</v>
      </c>
      <c r="F304" s="16">
        <v>3</v>
      </c>
      <c r="G304" s="16">
        <v>2</v>
      </c>
      <c r="H304" s="16">
        <v>2</v>
      </c>
    </row>
    <row r="305" spans="1:8" x14ac:dyDescent="0.3">
      <c r="A305" s="13" t="str">
        <f t="shared" si="4"/>
        <v>cainlo012010</v>
      </c>
      <c r="B305" s="16" t="s">
        <v>1237</v>
      </c>
      <c r="C305" s="16">
        <v>2010</v>
      </c>
      <c r="D305" s="16" t="s">
        <v>2330</v>
      </c>
    </row>
    <row r="306" spans="1:8" x14ac:dyDescent="0.3">
      <c r="A306" s="13" t="str">
        <f t="shared" si="4"/>
        <v>cainma012010</v>
      </c>
      <c r="B306" s="16" t="s">
        <v>522</v>
      </c>
      <c r="C306" s="16">
        <v>2010</v>
      </c>
      <c r="D306" s="16" t="s">
        <v>2332</v>
      </c>
      <c r="E306" s="16">
        <v>9</v>
      </c>
      <c r="F306" s="16">
        <v>24</v>
      </c>
      <c r="G306" s="16">
        <v>2</v>
      </c>
      <c r="H306" s="16">
        <v>0</v>
      </c>
    </row>
    <row r="307" spans="1:8" x14ac:dyDescent="0.3">
      <c r="A307" s="13" t="str">
        <f t="shared" si="4"/>
        <v>cairomi012010</v>
      </c>
      <c r="B307" s="16" t="s">
        <v>68</v>
      </c>
      <c r="C307" s="16">
        <v>2010</v>
      </c>
      <c r="D307" s="16" t="s">
        <v>2333</v>
      </c>
      <c r="E307" s="16">
        <v>97</v>
      </c>
      <c r="F307" s="16">
        <v>4</v>
      </c>
      <c r="G307" s="16">
        <v>1</v>
      </c>
      <c r="H307" s="16">
        <v>14</v>
      </c>
    </row>
    <row r="308" spans="1:8" x14ac:dyDescent="0.3">
      <c r="A308" s="13" t="str">
        <f t="shared" si="4"/>
        <v>cairomi012010</v>
      </c>
      <c r="B308" s="16" t="s">
        <v>68</v>
      </c>
      <c r="C308" s="16">
        <v>2010</v>
      </c>
      <c r="D308" s="16" t="s">
        <v>37</v>
      </c>
      <c r="E308" s="16">
        <v>3</v>
      </c>
      <c r="F308" s="16">
        <v>8</v>
      </c>
      <c r="G308" s="16">
        <v>0</v>
      </c>
      <c r="H308" s="16">
        <v>1</v>
      </c>
    </row>
    <row r="309" spans="1:8" x14ac:dyDescent="0.3">
      <c r="A309" s="13" t="str">
        <f t="shared" si="4"/>
        <v>cairomi012010</v>
      </c>
      <c r="B309" s="16" t="s">
        <v>68</v>
      </c>
      <c r="C309" s="16">
        <v>2010</v>
      </c>
      <c r="D309" s="16" t="s">
        <v>38</v>
      </c>
      <c r="E309" s="16">
        <v>17</v>
      </c>
      <c r="F309" s="16">
        <v>29</v>
      </c>
      <c r="G309" s="16">
        <v>2</v>
      </c>
      <c r="H309" s="16">
        <v>4</v>
      </c>
    </row>
    <row r="310" spans="1:8" x14ac:dyDescent="0.3">
      <c r="A310" s="13" t="str">
        <f t="shared" si="4"/>
        <v>cairomi012010</v>
      </c>
      <c r="B310" s="16" t="s">
        <v>68</v>
      </c>
      <c r="C310" s="16">
        <v>2010</v>
      </c>
      <c r="D310" s="16" t="s">
        <v>2329</v>
      </c>
      <c r="E310" s="16">
        <v>1</v>
      </c>
      <c r="F310" s="16">
        <v>0</v>
      </c>
      <c r="G310" s="16">
        <v>0</v>
      </c>
      <c r="H310" s="16">
        <v>0</v>
      </c>
    </row>
    <row r="311" spans="1:8" x14ac:dyDescent="0.3">
      <c r="A311" s="13" t="str">
        <f t="shared" si="4"/>
        <v>cairomi012010</v>
      </c>
      <c r="B311" s="16" t="s">
        <v>68</v>
      </c>
      <c r="C311" s="16">
        <v>2010</v>
      </c>
      <c r="D311" s="16" t="s">
        <v>2330</v>
      </c>
    </row>
    <row r="312" spans="1:8" x14ac:dyDescent="0.3">
      <c r="A312" s="13" t="str">
        <f t="shared" si="4"/>
        <v>cairomi012010</v>
      </c>
      <c r="B312" s="16" t="s">
        <v>68</v>
      </c>
      <c r="C312" s="16">
        <v>2010</v>
      </c>
      <c r="D312" s="16" t="s">
        <v>2331</v>
      </c>
      <c r="E312" s="16">
        <v>0</v>
      </c>
      <c r="F312" s="16">
        <v>0</v>
      </c>
      <c r="G312" s="16">
        <v>0</v>
      </c>
      <c r="H312" s="16">
        <v>0</v>
      </c>
    </row>
    <row r="313" spans="1:8" x14ac:dyDescent="0.3">
      <c r="A313" s="13" t="str">
        <f t="shared" si="4"/>
        <v>callaal012010</v>
      </c>
      <c r="B313" s="16" t="s">
        <v>632</v>
      </c>
      <c r="C313" s="16">
        <v>2010</v>
      </c>
      <c r="D313" s="16" t="s">
        <v>37</v>
      </c>
      <c r="E313" s="16">
        <v>19</v>
      </c>
      <c r="F313" s="16">
        <v>30</v>
      </c>
      <c r="G313" s="16">
        <v>1</v>
      </c>
      <c r="H313" s="16">
        <v>9</v>
      </c>
    </row>
    <row r="314" spans="1:8" x14ac:dyDescent="0.3">
      <c r="A314" s="13" t="str">
        <f t="shared" si="4"/>
        <v>callaal012010</v>
      </c>
      <c r="B314" s="16" t="s">
        <v>632</v>
      </c>
      <c r="C314" s="16">
        <v>2010</v>
      </c>
      <c r="D314" s="16" t="s">
        <v>37</v>
      </c>
      <c r="E314" s="16">
        <v>0</v>
      </c>
      <c r="F314" s="16">
        <v>0</v>
      </c>
      <c r="G314" s="16">
        <v>0</v>
      </c>
      <c r="H314" s="16">
        <v>0</v>
      </c>
    </row>
    <row r="315" spans="1:8" x14ac:dyDescent="0.3">
      <c r="A315" s="13" t="str">
        <f t="shared" si="4"/>
        <v>callaal012010</v>
      </c>
      <c r="B315" s="16" t="s">
        <v>632</v>
      </c>
      <c r="C315" s="16">
        <v>2010</v>
      </c>
      <c r="D315" s="16" t="s">
        <v>38</v>
      </c>
      <c r="E315" s="16">
        <v>45</v>
      </c>
      <c r="F315" s="16">
        <v>139</v>
      </c>
      <c r="G315" s="16">
        <v>6</v>
      </c>
      <c r="H315" s="16">
        <v>13</v>
      </c>
    </row>
    <row r="316" spans="1:8" x14ac:dyDescent="0.3">
      <c r="A316" s="13" t="str">
        <f t="shared" si="4"/>
        <v>callaal012010</v>
      </c>
      <c r="B316" s="16" t="s">
        <v>632</v>
      </c>
      <c r="C316" s="16">
        <v>2010</v>
      </c>
      <c r="D316" s="16" t="s">
        <v>38</v>
      </c>
      <c r="E316" s="16">
        <v>38</v>
      </c>
      <c r="F316" s="16">
        <v>100</v>
      </c>
      <c r="G316" s="16">
        <v>4</v>
      </c>
      <c r="H316" s="16">
        <v>12</v>
      </c>
    </row>
    <row r="317" spans="1:8" x14ac:dyDescent="0.3">
      <c r="A317" s="13" t="str">
        <f t="shared" si="4"/>
        <v>callaal012010</v>
      </c>
      <c r="B317" s="16" t="s">
        <v>632</v>
      </c>
      <c r="C317" s="16">
        <v>2010</v>
      </c>
      <c r="D317" s="16" t="s">
        <v>2328</v>
      </c>
    </row>
    <row r="318" spans="1:8" x14ac:dyDescent="0.3">
      <c r="A318" s="13" t="str">
        <f t="shared" si="4"/>
        <v>callaal012010</v>
      </c>
      <c r="B318" s="16" t="s">
        <v>632</v>
      </c>
      <c r="C318" s="16">
        <v>2010</v>
      </c>
      <c r="D318" s="16" t="s">
        <v>2329</v>
      </c>
      <c r="E318" s="16">
        <v>0</v>
      </c>
      <c r="F318" s="16">
        <v>0</v>
      </c>
      <c r="G318" s="16">
        <v>0</v>
      </c>
      <c r="H318" s="16">
        <v>0</v>
      </c>
    </row>
    <row r="319" spans="1:8" x14ac:dyDescent="0.3">
      <c r="A319" s="13" t="str">
        <f t="shared" si="4"/>
        <v>camermi012010</v>
      </c>
      <c r="B319" s="16" t="s">
        <v>69</v>
      </c>
      <c r="C319" s="16">
        <v>2010</v>
      </c>
      <c r="D319" s="16" t="s">
        <v>2327</v>
      </c>
    </row>
    <row r="320" spans="1:8" x14ac:dyDescent="0.3">
      <c r="A320" s="13" t="str">
        <f t="shared" si="4"/>
        <v>camermi012010</v>
      </c>
      <c r="B320" s="16" t="s">
        <v>69</v>
      </c>
      <c r="C320" s="16">
        <v>2010</v>
      </c>
      <c r="D320" s="16" t="s">
        <v>2329</v>
      </c>
      <c r="E320" s="16">
        <v>111</v>
      </c>
      <c r="F320" s="16">
        <v>3</v>
      </c>
      <c r="G320" s="16">
        <v>2</v>
      </c>
      <c r="H320" s="16">
        <v>1</v>
      </c>
    </row>
    <row r="321" spans="1:8" x14ac:dyDescent="0.3">
      <c r="A321" s="13" t="str">
        <f t="shared" si="4"/>
        <v>campsh012010</v>
      </c>
      <c r="B321" s="16" t="s">
        <v>428</v>
      </c>
      <c r="C321" s="16">
        <v>2010</v>
      </c>
      <c r="D321" s="16" t="s">
        <v>2332</v>
      </c>
      <c r="E321" s="16">
        <v>4</v>
      </c>
      <c r="F321" s="16">
        <v>4</v>
      </c>
      <c r="G321" s="16">
        <v>0</v>
      </c>
      <c r="H321" s="16">
        <v>1</v>
      </c>
    </row>
    <row r="322" spans="1:8" x14ac:dyDescent="0.3">
      <c r="A322" s="13" t="str">
        <f t="shared" si="4"/>
        <v>canoro012010</v>
      </c>
      <c r="B322" s="16" t="s">
        <v>523</v>
      </c>
      <c r="C322" s="16">
        <v>2010</v>
      </c>
      <c r="D322" s="16" t="s">
        <v>37</v>
      </c>
      <c r="E322" s="16">
        <v>341</v>
      </c>
      <c r="F322" s="16">
        <v>432</v>
      </c>
      <c r="G322" s="16">
        <v>3</v>
      </c>
      <c r="H322" s="16">
        <v>114</v>
      </c>
    </row>
    <row r="323" spans="1:8" x14ac:dyDescent="0.3">
      <c r="A323" s="13" t="str">
        <f t="shared" ref="A323:A386" si="5">B323&amp;C323</f>
        <v>cantujo012010</v>
      </c>
      <c r="B323" s="16" t="s">
        <v>429</v>
      </c>
      <c r="C323" s="16">
        <v>2010</v>
      </c>
      <c r="D323" s="16" t="s">
        <v>2333</v>
      </c>
      <c r="E323" s="16">
        <v>109</v>
      </c>
      <c r="F323" s="16">
        <v>10</v>
      </c>
      <c r="G323" s="16">
        <v>0</v>
      </c>
      <c r="H323" s="16">
        <v>15</v>
      </c>
    </row>
    <row r="324" spans="1:8" x14ac:dyDescent="0.3">
      <c r="A324" s="13" t="str">
        <f t="shared" si="5"/>
        <v>cantujo012010</v>
      </c>
      <c r="B324" s="16" t="s">
        <v>429</v>
      </c>
      <c r="C324" s="16">
        <v>2010</v>
      </c>
      <c r="D324" s="16" t="s">
        <v>2333</v>
      </c>
      <c r="E324" s="16">
        <v>158</v>
      </c>
      <c r="F324" s="16">
        <v>11</v>
      </c>
      <c r="G324" s="16">
        <v>0</v>
      </c>
      <c r="H324" s="16">
        <v>20</v>
      </c>
    </row>
    <row r="325" spans="1:8" x14ac:dyDescent="0.3">
      <c r="A325" s="13" t="str">
        <f t="shared" si="5"/>
        <v>cantujo012010</v>
      </c>
      <c r="B325" s="16" t="s">
        <v>429</v>
      </c>
      <c r="C325" s="16">
        <v>2010</v>
      </c>
      <c r="D325" s="16" t="s">
        <v>37</v>
      </c>
      <c r="E325" s="16">
        <v>0</v>
      </c>
      <c r="F325" s="16">
        <v>0</v>
      </c>
      <c r="G325" s="16">
        <v>0</v>
      </c>
      <c r="H325" s="16">
        <v>0</v>
      </c>
    </row>
    <row r="326" spans="1:8" x14ac:dyDescent="0.3">
      <c r="A326" s="13" t="str">
        <f t="shared" si="5"/>
        <v>cantujo012010</v>
      </c>
      <c r="B326" s="16" t="s">
        <v>429</v>
      </c>
      <c r="C326" s="16">
        <v>2010</v>
      </c>
      <c r="D326" s="16" t="s">
        <v>38</v>
      </c>
      <c r="E326" s="16">
        <v>42</v>
      </c>
      <c r="F326" s="16">
        <v>118</v>
      </c>
      <c r="G326" s="16">
        <v>16</v>
      </c>
      <c r="H326" s="16">
        <v>11</v>
      </c>
    </row>
    <row r="327" spans="1:8" x14ac:dyDescent="0.3">
      <c r="A327" s="13" t="str">
        <f t="shared" si="5"/>
        <v>cantujo012010</v>
      </c>
      <c r="B327" s="16" t="s">
        <v>429</v>
      </c>
      <c r="C327" s="16">
        <v>2010</v>
      </c>
      <c r="D327" s="16" t="s">
        <v>38</v>
      </c>
      <c r="E327" s="16">
        <v>2</v>
      </c>
      <c r="F327" s="16">
        <v>6</v>
      </c>
      <c r="G327" s="16">
        <v>0</v>
      </c>
      <c r="H327" s="16">
        <v>0</v>
      </c>
    </row>
    <row r="328" spans="1:8" x14ac:dyDescent="0.3">
      <c r="A328" s="13" t="str">
        <f t="shared" si="5"/>
        <v>cappsma012010</v>
      </c>
      <c r="B328" s="16" t="s">
        <v>524</v>
      </c>
      <c r="C328" s="16">
        <v>2010</v>
      </c>
      <c r="D328" s="16" t="s">
        <v>2332</v>
      </c>
      <c r="E328" s="16">
        <v>1</v>
      </c>
      <c r="F328" s="16">
        <v>5</v>
      </c>
      <c r="G328" s="16">
        <v>0</v>
      </c>
      <c r="H328" s="16">
        <v>0</v>
      </c>
    </row>
    <row r="329" spans="1:8" x14ac:dyDescent="0.3">
      <c r="A329" s="13" t="str">
        <f t="shared" si="5"/>
        <v>cappsma012010</v>
      </c>
      <c r="B329" s="16" t="s">
        <v>524</v>
      </c>
      <c r="C329" s="16">
        <v>2010</v>
      </c>
      <c r="D329" s="16" t="s">
        <v>2332</v>
      </c>
      <c r="E329" s="16">
        <v>2</v>
      </c>
      <c r="F329" s="16">
        <v>3</v>
      </c>
      <c r="G329" s="16">
        <v>0</v>
      </c>
      <c r="H329" s="16">
        <v>1</v>
      </c>
    </row>
    <row r="330" spans="1:8" x14ac:dyDescent="0.3">
      <c r="A330" s="13" t="str">
        <f t="shared" si="5"/>
        <v>capuach012010</v>
      </c>
      <c r="B330" s="16" t="s">
        <v>357</v>
      </c>
      <c r="C330" s="16">
        <v>2010</v>
      </c>
      <c r="D330" s="16" t="s">
        <v>2332</v>
      </c>
      <c r="E330" s="16">
        <v>2</v>
      </c>
      <c r="F330" s="16">
        <v>10</v>
      </c>
      <c r="G330" s="16">
        <v>0</v>
      </c>
      <c r="H330" s="16">
        <v>0</v>
      </c>
    </row>
    <row r="331" spans="1:8" x14ac:dyDescent="0.3">
      <c r="A331" s="13" t="str">
        <f t="shared" si="5"/>
        <v>carides012010</v>
      </c>
      <c r="B331" s="16" t="s">
        <v>1060</v>
      </c>
      <c r="C331" s="16">
        <v>2010</v>
      </c>
      <c r="D331" s="16" t="s">
        <v>2332</v>
      </c>
      <c r="E331" s="16">
        <v>0</v>
      </c>
      <c r="F331" s="16">
        <v>1</v>
      </c>
      <c r="G331" s="16">
        <v>0</v>
      </c>
      <c r="H331" s="16">
        <v>0</v>
      </c>
    </row>
    <row r="332" spans="1:8" x14ac:dyDescent="0.3">
      <c r="A332" s="13" t="str">
        <f t="shared" si="5"/>
        <v>carlilu012010</v>
      </c>
      <c r="B332" s="16" t="s">
        <v>894</v>
      </c>
      <c r="C332" s="16">
        <v>2010</v>
      </c>
      <c r="D332" s="16" t="s">
        <v>2334</v>
      </c>
      <c r="E332" s="16">
        <v>34</v>
      </c>
      <c r="F332" s="16">
        <v>4</v>
      </c>
      <c r="G332" s="16">
        <v>0</v>
      </c>
      <c r="H332" s="16">
        <v>1</v>
      </c>
    </row>
    <row r="333" spans="1:8" x14ac:dyDescent="0.3">
      <c r="A333" s="13" t="str">
        <f t="shared" si="5"/>
        <v>carlsje012010</v>
      </c>
      <c r="B333" s="16" t="s">
        <v>895</v>
      </c>
      <c r="C333" s="16">
        <v>2010</v>
      </c>
      <c r="D333" s="16" t="s">
        <v>2332</v>
      </c>
      <c r="E333" s="16">
        <v>2</v>
      </c>
      <c r="F333" s="16">
        <v>2</v>
      </c>
      <c r="G333" s="16">
        <v>0</v>
      </c>
      <c r="H333" s="16">
        <v>1</v>
      </c>
    </row>
    <row r="334" spans="1:8" x14ac:dyDescent="0.3">
      <c r="A334" s="13" t="str">
        <f t="shared" si="5"/>
        <v>carmofa012010</v>
      </c>
      <c r="B334" s="16" t="s">
        <v>633</v>
      </c>
      <c r="C334" s="16">
        <v>2010</v>
      </c>
      <c r="D334" s="16" t="s">
        <v>2332</v>
      </c>
      <c r="E334" s="16">
        <v>22</v>
      </c>
      <c r="F334" s="16">
        <v>39</v>
      </c>
      <c r="G334" s="16">
        <v>2</v>
      </c>
      <c r="H334" s="16">
        <v>6</v>
      </c>
    </row>
    <row r="335" spans="1:8" x14ac:dyDescent="0.3">
      <c r="A335" s="13" t="str">
        <f t="shared" si="5"/>
        <v>carpean012010</v>
      </c>
      <c r="B335" s="16" t="s">
        <v>896</v>
      </c>
      <c r="C335" s="16">
        <v>2010</v>
      </c>
      <c r="D335" s="16" t="s">
        <v>2332</v>
      </c>
      <c r="E335" s="16">
        <v>0</v>
      </c>
      <c r="F335" s="16">
        <v>3</v>
      </c>
      <c r="G335" s="16">
        <v>0</v>
      </c>
      <c r="H335" s="16">
        <v>0</v>
      </c>
    </row>
    <row r="336" spans="1:8" x14ac:dyDescent="0.3">
      <c r="A336" s="13" t="str">
        <f t="shared" si="5"/>
        <v>carpech012010</v>
      </c>
      <c r="B336" s="16" t="s">
        <v>71</v>
      </c>
      <c r="C336" s="16">
        <v>2010</v>
      </c>
      <c r="D336" s="16" t="s">
        <v>2332</v>
      </c>
      <c r="E336" s="16">
        <v>35</v>
      </c>
      <c r="F336" s="16">
        <v>29</v>
      </c>
      <c r="G336" s="16">
        <v>1</v>
      </c>
      <c r="H336" s="16">
        <v>4</v>
      </c>
    </row>
    <row r="337" spans="1:8" x14ac:dyDescent="0.3">
      <c r="A337" s="13" t="str">
        <f t="shared" si="5"/>
        <v>carpmi012010</v>
      </c>
      <c r="B337" s="16" t="s">
        <v>1061</v>
      </c>
      <c r="C337" s="16">
        <v>2010</v>
      </c>
      <c r="D337" s="16" t="s">
        <v>2333</v>
      </c>
      <c r="E337" s="16">
        <v>65</v>
      </c>
      <c r="F337" s="16">
        <v>4</v>
      </c>
      <c r="G337" s="16">
        <v>0</v>
      </c>
      <c r="H337" s="16">
        <v>3</v>
      </c>
    </row>
    <row r="338" spans="1:8" x14ac:dyDescent="0.3">
      <c r="A338" s="13" t="str">
        <f t="shared" si="5"/>
        <v>carpmi012010</v>
      </c>
      <c r="B338" s="16" t="s">
        <v>1061</v>
      </c>
      <c r="C338" s="16">
        <v>2010</v>
      </c>
      <c r="D338" s="16" t="s">
        <v>2328</v>
      </c>
    </row>
    <row r="339" spans="1:8" x14ac:dyDescent="0.3">
      <c r="A339" s="13" t="str">
        <f t="shared" si="5"/>
        <v>carpmi012010</v>
      </c>
      <c r="B339" s="16" t="s">
        <v>1061</v>
      </c>
      <c r="C339" s="16">
        <v>2010</v>
      </c>
      <c r="D339" s="16" t="s">
        <v>2329</v>
      </c>
      <c r="E339" s="16">
        <v>0</v>
      </c>
      <c r="F339" s="16">
        <v>0</v>
      </c>
      <c r="G339" s="16">
        <v>0</v>
      </c>
      <c r="H339" s="16">
        <v>0</v>
      </c>
    </row>
    <row r="340" spans="1:8" x14ac:dyDescent="0.3">
      <c r="A340" s="13" t="str">
        <f t="shared" si="5"/>
        <v>carraca012010</v>
      </c>
      <c r="B340" s="16" t="s">
        <v>1062</v>
      </c>
      <c r="C340" s="16">
        <v>2010</v>
      </c>
      <c r="D340" s="16" t="s">
        <v>2332</v>
      </c>
      <c r="E340" s="16">
        <v>3</v>
      </c>
      <c r="F340" s="16">
        <v>5</v>
      </c>
      <c r="G340" s="16">
        <v>0</v>
      </c>
      <c r="H340" s="16">
        <v>0</v>
      </c>
    </row>
    <row r="341" spans="1:8" x14ac:dyDescent="0.3">
      <c r="A341" s="13" t="str">
        <f t="shared" si="5"/>
        <v>carradj012010</v>
      </c>
      <c r="B341" s="16" t="s">
        <v>358</v>
      </c>
      <c r="C341" s="16">
        <v>2010</v>
      </c>
      <c r="D341" s="16" t="s">
        <v>2332</v>
      </c>
      <c r="E341" s="16">
        <v>6</v>
      </c>
      <c r="F341" s="16">
        <v>8</v>
      </c>
      <c r="G341" s="16">
        <v>1</v>
      </c>
      <c r="H341" s="16">
        <v>0</v>
      </c>
    </row>
    <row r="342" spans="1:8" x14ac:dyDescent="0.3">
      <c r="A342" s="13" t="str">
        <f t="shared" si="5"/>
        <v>carradj012010</v>
      </c>
      <c r="B342" s="16" t="s">
        <v>358</v>
      </c>
      <c r="C342" s="16">
        <v>2010</v>
      </c>
      <c r="D342" s="16" t="s">
        <v>2332</v>
      </c>
      <c r="E342" s="16">
        <v>1</v>
      </c>
      <c r="F342" s="16">
        <v>1</v>
      </c>
      <c r="G342" s="16">
        <v>1</v>
      </c>
      <c r="H342" s="16">
        <v>1</v>
      </c>
    </row>
    <row r="343" spans="1:8" x14ac:dyDescent="0.3">
      <c r="A343" s="13" t="str">
        <f t="shared" si="5"/>
        <v>carrobr012010</v>
      </c>
      <c r="B343" s="16" t="s">
        <v>768</v>
      </c>
      <c r="C343" s="16">
        <v>2010</v>
      </c>
      <c r="D343" s="16" t="s">
        <v>2328</v>
      </c>
    </row>
    <row r="344" spans="1:8" x14ac:dyDescent="0.3">
      <c r="A344" s="13" t="str">
        <f t="shared" si="5"/>
        <v>carrobr012010</v>
      </c>
      <c r="B344" s="16" t="s">
        <v>768</v>
      </c>
      <c r="C344" s="16">
        <v>2010</v>
      </c>
      <c r="D344" s="16" t="s">
        <v>2329</v>
      </c>
      <c r="E344" s="16">
        <v>33</v>
      </c>
      <c r="F344" s="16">
        <v>2</v>
      </c>
      <c r="G344" s="16">
        <v>1</v>
      </c>
      <c r="H344" s="16">
        <v>0</v>
      </c>
    </row>
    <row r="345" spans="1:8" x14ac:dyDescent="0.3">
      <c r="A345" s="13" t="str">
        <f t="shared" si="5"/>
        <v>carrobr012010</v>
      </c>
      <c r="B345" s="16" t="s">
        <v>768</v>
      </c>
      <c r="C345" s="16">
        <v>2010</v>
      </c>
      <c r="D345" s="16" t="s">
        <v>2330</v>
      </c>
    </row>
    <row r="346" spans="1:8" x14ac:dyDescent="0.3">
      <c r="A346" s="13" t="str">
        <f t="shared" si="5"/>
        <v>carroja012010</v>
      </c>
      <c r="B346" s="16" t="s">
        <v>290</v>
      </c>
      <c r="C346" s="16">
        <v>2010</v>
      </c>
      <c r="D346" s="16" t="s">
        <v>37</v>
      </c>
      <c r="E346" s="16">
        <v>48</v>
      </c>
      <c r="F346" s="16">
        <v>78</v>
      </c>
      <c r="G346" s="16">
        <v>0</v>
      </c>
      <c r="H346" s="16">
        <v>12</v>
      </c>
    </row>
    <row r="347" spans="1:8" x14ac:dyDescent="0.3">
      <c r="A347" s="13" t="str">
        <f t="shared" si="5"/>
        <v>carroja012010</v>
      </c>
      <c r="B347" s="16" t="s">
        <v>290</v>
      </c>
      <c r="C347" s="16">
        <v>2010</v>
      </c>
      <c r="D347" s="16" t="s">
        <v>38</v>
      </c>
      <c r="E347" s="16">
        <v>5</v>
      </c>
      <c r="F347" s="16">
        <v>14</v>
      </c>
      <c r="G347" s="16">
        <v>2</v>
      </c>
      <c r="H347" s="16">
        <v>1</v>
      </c>
    </row>
    <row r="348" spans="1:8" x14ac:dyDescent="0.3">
      <c r="A348" s="13" t="str">
        <f t="shared" si="5"/>
        <v>carroja012010</v>
      </c>
      <c r="B348" s="16" t="s">
        <v>290</v>
      </c>
      <c r="C348" s="16">
        <v>2010</v>
      </c>
      <c r="D348" s="16" t="s">
        <v>2328</v>
      </c>
    </row>
    <row r="349" spans="1:8" x14ac:dyDescent="0.3">
      <c r="A349" s="13" t="str">
        <f t="shared" si="5"/>
        <v>carroja012010</v>
      </c>
      <c r="B349" s="16" t="s">
        <v>290</v>
      </c>
      <c r="C349" s="16">
        <v>2010</v>
      </c>
      <c r="D349" s="16" t="s">
        <v>2329</v>
      </c>
      <c r="E349" s="16">
        <v>13</v>
      </c>
      <c r="F349" s="16">
        <v>0</v>
      </c>
      <c r="G349" s="16">
        <v>0</v>
      </c>
      <c r="H349" s="16">
        <v>0</v>
      </c>
    </row>
    <row r="350" spans="1:8" x14ac:dyDescent="0.3">
      <c r="A350" s="13" t="str">
        <f t="shared" si="5"/>
        <v>carroja012010</v>
      </c>
      <c r="B350" s="16" t="s">
        <v>290</v>
      </c>
      <c r="C350" s="16">
        <v>2010</v>
      </c>
      <c r="D350" s="16" t="s">
        <v>2331</v>
      </c>
      <c r="E350" s="16">
        <v>80</v>
      </c>
      <c r="F350" s="16">
        <v>195</v>
      </c>
      <c r="G350" s="16">
        <v>4</v>
      </c>
      <c r="H350" s="16">
        <v>32</v>
      </c>
    </row>
    <row r="351" spans="1:8" x14ac:dyDescent="0.3">
      <c r="A351" s="13" t="str">
        <f t="shared" si="5"/>
        <v>carsoma012010</v>
      </c>
      <c r="B351" s="16" t="s">
        <v>1063</v>
      </c>
      <c r="C351" s="16">
        <v>2010</v>
      </c>
      <c r="D351" s="16" t="s">
        <v>2327</v>
      </c>
    </row>
    <row r="352" spans="1:8" x14ac:dyDescent="0.3">
      <c r="A352" s="13" t="str">
        <f t="shared" si="5"/>
        <v>carsoma012010</v>
      </c>
      <c r="B352" s="16" t="s">
        <v>1063</v>
      </c>
      <c r="C352" s="16">
        <v>2010</v>
      </c>
      <c r="D352" s="16" t="s">
        <v>2328</v>
      </c>
    </row>
    <row r="353" spans="1:8" x14ac:dyDescent="0.3">
      <c r="A353" s="13" t="str">
        <f t="shared" si="5"/>
        <v>carsoma012010</v>
      </c>
      <c r="B353" s="16" t="s">
        <v>1063</v>
      </c>
      <c r="C353" s="16">
        <v>2010</v>
      </c>
      <c r="D353" s="16" t="s">
        <v>2329</v>
      </c>
      <c r="E353" s="16">
        <v>45</v>
      </c>
      <c r="F353" s="16">
        <v>2</v>
      </c>
      <c r="G353" s="16">
        <v>0</v>
      </c>
      <c r="H353" s="16">
        <v>0</v>
      </c>
    </row>
    <row r="354" spans="1:8" x14ac:dyDescent="0.3">
      <c r="A354" s="13" t="str">
        <f t="shared" si="5"/>
        <v>carsoma012010</v>
      </c>
      <c r="B354" s="16" t="s">
        <v>1063</v>
      </c>
      <c r="C354" s="16">
        <v>2010</v>
      </c>
      <c r="D354" s="16" t="s">
        <v>2330</v>
      </c>
    </row>
    <row r="355" spans="1:8" x14ac:dyDescent="0.3">
      <c r="A355" s="13" t="str">
        <f t="shared" si="5"/>
        <v>cartech012010</v>
      </c>
      <c r="B355" s="16" t="s">
        <v>897</v>
      </c>
      <c r="C355" s="16">
        <v>2010</v>
      </c>
      <c r="D355" s="16" t="s">
        <v>2328</v>
      </c>
    </row>
    <row r="356" spans="1:8" x14ac:dyDescent="0.3">
      <c r="A356" s="13" t="str">
        <f t="shared" si="5"/>
        <v>cartech012010</v>
      </c>
      <c r="B356" s="16" t="s">
        <v>897</v>
      </c>
      <c r="C356" s="16">
        <v>2010</v>
      </c>
      <c r="D356" s="16" t="s">
        <v>2329</v>
      </c>
      <c r="E356" s="16">
        <v>30</v>
      </c>
      <c r="F356" s="16">
        <v>0</v>
      </c>
      <c r="G356" s="16">
        <v>0</v>
      </c>
      <c r="H356" s="16">
        <v>0</v>
      </c>
    </row>
    <row r="357" spans="1:8" x14ac:dyDescent="0.3">
      <c r="A357" s="13" t="str">
        <f t="shared" si="5"/>
        <v>cartech012010</v>
      </c>
      <c r="B357" s="16" t="s">
        <v>897</v>
      </c>
      <c r="C357" s="16">
        <v>2010</v>
      </c>
      <c r="D357" s="16" t="s">
        <v>2330</v>
      </c>
    </row>
    <row r="358" spans="1:8" x14ac:dyDescent="0.3">
      <c r="A358" s="13" t="str">
        <f t="shared" si="5"/>
        <v>cartech022010</v>
      </c>
      <c r="B358" s="16" t="s">
        <v>1238</v>
      </c>
      <c r="C358" s="16">
        <v>2010</v>
      </c>
      <c r="D358" s="16" t="s">
        <v>2328</v>
      </c>
    </row>
    <row r="359" spans="1:8" x14ac:dyDescent="0.3">
      <c r="A359" s="13" t="str">
        <f t="shared" si="5"/>
        <v>cartech022010</v>
      </c>
      <c r="B359" s="16" t="s">
        <v>1238</v>
      </c>
      <c r="C359" s="16">
        <v>2010</v>
      </c>
      <c r="D359" s="16" t="s">
        <v>2329</v>
      </c>
      <c r="E359" s="16">
        <v>25</v>
      </c>
      <c r="F359" s="16">
        <v>0</v>
      </c>
      <c r="G359" s="16">
        <v>2</v>
      </c>
      <c r="H359" s="16">
        <v>0</v>
      </c>
    </row>
    <row r="360" spans="1:8" x14ac:dyDescent="0.3">
      <c r="A360" s="13" t="str">
        <f t="shared" si="5"/>
        <v>cashke012010</v>
      </c>
      <c r="B360" s="16" t="s">
        <v>291</v>
      </c>
      <c r="C360" s="16">
        <v>2010</v>
      </c>
      <c r="D360" s="16" t="s">
        <v>2334</v>
      </c>
      <c r="E360" s="16">
        <v>131</v>
      </c>
      <c r="F360" s="16">
        <v>9</v>
      </c>
      <c r="G360" s="16">
        <v>0</v>
      </c>
      <c r="H360" s="16">
        <v>2</v>
      </c>
    </row>
    <row r="361" spans="1:8" x14ac:dyDescent="0.3">
      <c r="A361" s="13" t="str">
        <f t="shared" si="5"/>
        <v>cashke012010</v>
      </c>
      <c r="B361" s="16" t="s">
        <v>291</v>
      </c>
      <c r="C361" s="16">
        <v>2010</v>
      </c>
      <c r="D361" s="16" t="s">
        <v>2334</v>
      </c>
      <c r="E361" s="16">
        <v>148</v>
      </c>
      <c r="F361" s="16">
        <v>14</v>
      </c>
      <c r="G361" s="16">
        <v>1</v>
      </c>
      <c r="H361" s="16">
        <v>0</v>
      </c>
    </row>
    <row r="362" spans="1:8" x14ac:dyDescent="0.3">
      <c r="A362" s="13" t="str">
        <f t="shared" si="5"/>
        <v>cashke012010</v>
      </c>
      <c r="B362" s="16" t="s">
        <v>291</v>
      </c>
      <c r="C362" s="16">
        <v>2010</v>
      </c>
      <c r="D362" s="16" t="s">
        <v>2332</v>
      </c>
      <c r="E362" s="16">
        <v>0</v>
      </c>
      <c r="F362" s="16">
        <v>0</v>
      </c>
      <c r="G362" s="16">
        <v>0</v>
      </c>
      <c r="H362" s="16">
        <v>0</v>
      </c>
    </row>
    <row r="363" spans="1:8" x14ac:dyDescent="0.3">
      <c r="A363" s="13" t="str">
        <f t="shared" si="5"/>
        <v>cashnan012010</v>
      </c>
      <c r="B363" s="16" t="s">
        <v>1239</v>
      </c>
      <c r="C363" s="16">
        <v>2010</v>
      </c>
      <c r="D363" s="16" t="s">
        <v>2332</v>
      </c>
      <c r="E363" s="16">
        <v>3</v>
      </c>
      <c r="F363" s="16">
        <v>13</v>
      </c>
      <c r="G363" s="16">
        <v>0</v>
      </c>
      <c r="H363" s="16">
        <v>2</v>
      </c>
    </row>
    <row r="364" spans="1:8" x14ac:dyDescent="0.3">
      <c r="A364" s="13" t="str">
        <f t="shared" si="5"/>
        <v>casilal012010</v>
      </c>
      <c r="B364" s="16" t="s">
        <v>634</v>
      </c>
      <c r="C364" s="16">
        <v>2010</v>
      </c>
      <c r="D364" s="16" t="s">
        <v>37</v>
      </c>
      <c r="E364" s="16">
        <v>34</v>
      </c>
      <c r="F364" s="16">
        <v>51</v>
      </c>
      <c r="G364" s="16">
        <v>1</v>
      </c>
      <c r="H364" s="16">
        <v>11</v>
      </c>
    </row>
    <row r="365" spans="1:8" x14ac:dyDescent="0.3">
      <c r="A365" s="13" t="str">
        <f t="shared" si="5"/>
        <v>casilal012010</v>
      </c>
      <c r="B365" s="16" t="s">
        <v>634</v>
      </c>
      <c r="C365" s="16">
        <v>2010</v>
      </c>
      <c r="D365" s="16" t="s">
        <v>38</v>
      </c>
      <c r="E365" s="16">
        <v>1</v>
      </c>
      <c r="F365" s="16">
        <v>2</v>
      </c>
      <c r="G365" s="16">
        <v>0</v>
      </c>
      <c r="H365" s="16">
        <v>0</v>
      </c>
    </row>
    <row r="366" spans="1:8" x14ac:dyDescent="0.3">
      <c r="A366" s="13" t="str">
        <f t="shared" si="5"/>
        <v>casilal012010</v>
      </c>
      <c r="B366" s="16" t="s">
        <v>634</v>
      </c>
      <c r="C366" s="16">
        <v>2010</v>
      </c>
      <c r="D366" s="16" t="s">
        <v>2327</v>
      </c>
    </row>
    <row r="367" spans="1:8" x14ac:dyDescent="0.3">
      <c r="A367" s="13" t="str">
        <f t="shared" si="5"/>
        <v>casilal012010</v>
      </c>
      <c r="B367" s="16" t="s">
        <v>634</v>
      </c>
      <c r="C367" s="16">
        <v>2010</v>
      </c>
      <c r="D367" s="16" t="s">
        <v>2329</v>
      </c>
      <c r="E367" s="16">
        <v>1</v>
      </c>
      <c r="F367" s="16">
        <v>0</v>
      </c>
      <c r="G367" s="16">
        <v>0</v>
      </c>
      <c r="H367" s="16">
        <v>0</v>
      </c>
    </row>
    <row r="368" spans="1:8" x14ac:dyDescent="0.3">
      <c r="A368" s="13" t="str">
        <f t="shared" si="5"/>
        <v>casilal012010</v>
      </c>
      <c r="B368" s="16" t="s">
        <v>634</v>
      </c>
      <c r="C368" s="16">
        <v>2010</v>
      </c>
      <c r="D368" s="16" t="s">
        <v>2331</v>
      </c>
      <c r="E368" s="16">
        <v>30</v>
      </c>
      <c r="F368" s="16">
        <v>69</v>
      </c>
      <c r="G368" s="16">
        <v>4</v>
      </c>
      <c r="H368" s="16">
        <v>15</v>
      </c>
    </row>
    <row r="369" spans="1:8" x14ac:dyDescent="0.3">
      <c r="A369" s="13" t="str">
        <f t="shared" si="5"/>
        <v>cassebo012010</v>
      </c>
      <c r="B369" s="16" t="s">
        <v>1240</v>
      </c>
      <c r="C369" s="16">
        <v>2010</v>
      </c>
      <c r="D369" s="16" t="s">
        <v>2332</v>
      </c>
      <c r="E369" s="16">
        <v>2</v>
      </c>
      <c r="F369" s="16">
        <v>3</v>
      </c>
      <c r="G369" s="16">
        <v>0</v>
      </c>
      <c r="H369" s="16">
        <v>0</v>
      </c>
    </row>
    <row r="370" spans="1:8" x14ac:dyDescent="0.3">
      <c r="A370" s="13" t="str">
        <f t="shared" si="5"/>
        <v>castial022010</v>
      </c>
      <c r="B370" s="16" t="s">
        <v>898</v>
      </c>
      <c r="C370" s="16">
        <v>2010</v>
      </c>
      <c r="D370" s="16" t="s">
        <v>2332</v>
      </c>
      <c r="E370" s="16">
        <v>1</v>
      </c>
      <c r="F370" s="16">
        <v>2</v>
      </c>
      <c r="G370" s="16">
        <v>0</v>
      </c>
      <c r="H370" s="16">
        <v>1</v>
      </c>
    </row>
    <row r="371" spans="1:8" x14ac:dyDescent="0.3">
      <c r="A371" s="13" t="str">
        <f t="shared" si="5"/>
        <v>castilu012010</v>
      </c>
      <c r="B371" s="16" t="s">
        <v>72</v>
      </c>
      <c r="C371" s="16">
        <v>2010</v>
      </c>
      <c r="D371" s="16" t="s">
        <v>37</v>
      </c>
      <c r="E371" s="16">
        <v>122</v>
      </c>
      <c r="F371" s="16">
        <v>176</v>
      </c>
      <c r="G371" s="16">
        <v>2</v>
      </c>
      <c r="H371" s="16">
        <v>38</v>
      </c>
    </row>
    <row r="372" spans="1:8" x14ac:dyDescent="0.3">
      <c r="A372" s="13" t="str">
        <f t="shared" si="5"/>
        <v>castiwe012010</v>
      </c>
      <c r="B372" s="16" t="s">
        <v>1241</v>
      </c>
      <c r="C372" s="16">
        <v>2010</v>
      </c>
      <c r="D372" s="16" t="s">
        <v>2334</v>
      </c>
      <c r="E372" s="16">
        <v>33</v>
      </c>
      <c r="F372" s="16">
        <v>3</v>
      </c>
      <c r="G372" s="16">
        <v>0</v>
      </c>
      <c r="H372" s="16">
        <v>0</v>
      </c>
    </row>
    <row r="373" spans="1:8" x14ac:dyDescent="0.3">
      <c r="A373" s="13" t="str">
        <f t="shared" si="5"/>
        <v>castrja012010</v>
      </c>
      <c r="B373" s="16" t="s">
        <v>1242</v>
      </c>
      <c r="C373" s="16">
        <v>2010</v>
      </c>
      <c r="D373" s="16" t="s">
        <v>2334</v>
      </c>
      <c r="E373" s="16">
        <v>449</v>
      </c>
      <c r="F373" s="16">
        <v>34</v>
      </c>
      <c r="G373" s="16">
        <v>2</v>
      </c>
      <c r="H373" s="16">
        <v>6</v>
      </c>
    </row>
    <row r="374" spans="1:8" x14ac:dyDescent="0.3">
      <c r="A374" s="13" t="str">
        <f t="shared" si="5"/>
        <v>castrju012010</v>
      </c>
      <c r="B374" s="16" t="s">
        <v>73</v>
      </c>
      <c r="C374" s="16">
        <v>2010</v>
      </c>
      <c r="D374" s="16" t="s">
        <v>37</v>
      </c>
      <c r="E374" s="16">
        <v>12</v>
      </c>
      <c r="F374" s="16">
        <v>13</v>
      </c>
      <c r="G374" s="16">
        <v>2</v>
      </c>
      <c r="H374" s="16">
        <v>5</v>
      </c>
    </row>
    <row r="375" spans="1:8" x14ac:dyDescent="0.3">
      <c r="A375" s="13" t="str">
        <f t="shared" si="5"/>
        <v>castrju012010</v>
      </c>
      <c r="B375" s="16" t="s">
        <v>73</v>
      </c>
      <c r="C375" s="16">
        <v>2010</v>
      </c>
      <c r="D375" s="16" t="s">
        <v>38</v>
      </c>
      <c r="E375" s="16">
        <v>1</v>
      </c>
      <c r="F375" s="16">
        <v>10</v>
      </c>
      <c r="G375" s="16">
        <v>1</v>
      </c>
      <c r="H375" s="16">
        <v>1</v>
      </c>
    </row>
    <row r="376" spans="1:8" x14ac:dyDescent="0.3">
      <c r="A376" s="13" t="str">
        <f t="shared" si="5"/>
        <v>castrju012010</v>
      </c>
      <c r="B376" s="16" t="s">
        <v>73</v>
      </c>
      <c r="C376" s="16">
        <v>2010</v>
      </c>
      <c r="D376" s="16" t="s">
        <v>2331</v>
      </c>
      <c r="E376" s="16">
        <v>31</v>
      </c>
      <c r="F376" s="16">
        <v>78</v>
      </c>
      <c r="G376" s="16">
        <v>3</v>
      </c>
      <c r="H376" s="16">
        <v>15</v>
      </c>
    </row>
    <row r="377" spans="1:8" x14ac:dyDescent="0.3">
      <c r="A377" s="13" t="str">
        <f t="shared" si="5"/>
        <v>castrju012010</v>
      </c>
      <c r="B377" s="16" t="s">
        <v>73</v>
      </c>
      <c r="C377" s="16">
        <v>2010</v>
      </c>
      <c r="D377" s="16" t="s">
        <v>2331</v>
      </c>
      <c r="E377" s="16">
        <v>1</v>
      </c>
      <c r="F377" s="16">
        <v>1</v>
      </c>
      <c r="G377" s="16">
        <v>0</v>
      </c>
      <c r="H377" s="16">
        <v>1</v>
      </c>
    </row>
    <row r="378" spans="1:8" x14ac:dyDescent="0.3">
      <c r="A378" s="13" t="str">
        <f t="shared" si="5"/>
        <v>castrra012010</v>
      </c>
      <c r="B378" s="16" t="s">
        <v>74</v>
      </c>
      <c r="C378" s="16">
        <v>2010</v>
      </c>
      <c r="D378" s="16" t="s">
        <v>2334</v>
      </c>
      <c r="E378" s="16">
        <v>214</v>
      </c>
      <c r="F378" s="16">
        <v>14</v>
      </c>
      <c r="G378" s="16">
        <v>1</v>
      </c>
      <c r="H378" s="16">
        <v>0</v>
      </c>
    </row>
    <row r="379" spans="1:8" x14ac:dyDescent="0.3">
      <c r="A379" s="13" t="str">
        <f t="shared" si="5"/>
        <v>castrst012010</v>
      </c>
      <c r="B379" s="16" t="s">
        <v>1243</v>
      </c>
      <c r="C379" s="16">
        <v>2010</v>
      </c>
      <c r="D379" s="16" t="s">
        <v>2331</v>
      </c>
      <c r="E379" s="16">
        <v>183</v>
      </c>
      <c r="F379" s="16">
        <v>334</v>
      </c>
      <c r="G379" s="16">
        <v>27</v>
      </c>
      <c r="H379" s="16">
        <v>74</v>
      </c>
    </row>
    <row r="380" spans="1:8" x14ac:dyDescent="0.3">
      <c r="A380" s="13" t="str">
        <f t="shared" si="5"/>
        <v>catalfr012010</v>
      </c>
      <c r="B380" s="16" t="s">
        <v>75</v>
      </c>
      <c r="C380" s="16">
        <v>2010</v>
      </c>
      <c r="D380" s="16" t="s">
        <v>2333</v>
      </c>
      <c r="E380" s="16">
        <v>0</v>
      </c>
      <c r="F380" s="16">
        <v>0</v>
      </c>
      <c r="G380" s="16">
        <v>0</v>
      </c>
      <c r="H380" s="16">
        <v>0</v>
      </c>
    </row>
    <row r="381" spans="1:8" x14ac:dyDescent="0.3">
      <c r="A381" s="13" t="str">
        <f t="shared" si="5"/>
        <v>catalfr012010</v>
      </c>
      <c r="B381" s="16" t="s">
        <v>75</v>
      </c>
      <c r="C381" s="16">
        <v>2010</v>
      </c>
      <c r="D381" s="16" t="s">
        <v>2328</v>
      </c>
    </row>
    <row r="382" spans="1:8" x14ac:dyDescent="0.3">
      <c r="A382" s="13" t="str">
        <f t="shared" si="5"/>
        <v>catalfr012010</v>
      </c>
      <c r="B382" s="16" t="s">
        <v>75</v>
      </c>
      <c r="C382" s="16">
        <v>2010</v>
      </c>
      <c r="D382" s="16" t="s">
        <v>2329</v>
      </c>
      <c r="E382" s="16">
        <v>0</v>
      </c>
      <c r="F382" s="16">
        <v>0</v>
      </c>
      <c r="G382" s="16">
        <v>0</v>
      </c>
      <c r="H382" s="16">
        <v>0</v>
      </c>
    </row>
    <row r="383" spans="1:8" x14ac:dyDescent="0.3">
      <c r="A383" s="13" t="str">
        <f t="shared" si="5"/>
        <v>cecilbr012010</v>
      </c>
      <c r="B383" s="16" t="s">
        <v>1064</v>
      </c>
      <c r="C383" s="16">
        <v>2010</v>
      </c>
      <c r="D383" s="16" t="s">
        <v>2332</v>
      </c>
      <c r="E383" s="16">
        <v>3</v>
      </c>
      <c r="F383" s="16">
        <v>21</v>
      </c>
      <c r="G383" s="16">
        <v>1</v>
      </c>
      <c r="H383" s="16">
        <v>2</v>
      </c>
    </row>
    <row r="384" spans="1:8" x14ac:dyDescent="0.3">
      <c r="A384" s="13" t="str">
        <f t="shared" si="5"/>
        <v>cedajo012010</v>
      </c>
      <c r="B384" s="16" t="s">
        <v>1244</v>
      </c>
      <c r="C384" s="16">
        <v>2010</v>
      </c>
      <c r="D384" s="16" t="s">
        <v>2332</v>
      </c>
      <c r="E384" s="16">
        <v>0</v>
      </c>
      <c r="F384" s="16">
        <v>0</v>
      </c>
      <c r="G384" s="16">
        <v>0</v>
      </c>
      <c r="H384" s="16">
        <v>0</v>
      </c>
    </row>
    <row r="385" spans="1:8" x14ac:dyDescent="0.3">
      <c r="A385" s="13" t="str">
        <f t="shared" si="5"/>
        <v>cedenro022010</v>
      </c>
      <c r="B385" s="16" t="s">
        <v>525</v>
      </c>
      <c r="C385" s="16">
        <v>2010</v>
      </c>
      <c r="D385" s="16" t="s">
        <v>2331</v>
      </c>
      <c r="E385" s="16">
        <v>183</v>
      </c>
      <c r="F385" s="16">
        <v>382</v>
      </c>
      <c r="G385" s="16">
        <v>18</v>
      </c>
      <c r="H385" s="16">
        <v>68</v>
      </c>
    </row>
    <row r="386" spans="1:8" x14ac:dyDescent="0.3">
      <c r="A386" s="13" t="str">
        <f t="shared" si="5"/>
        <v>cervefr012010</v>
      </c>
      <c r="B386" s="16" t="s">
        <v>899</v>
      </c>
      <c r="C386" s="16">
        <v>2010</v>
      </c>
      <c r="D386" s="16" t="s">
        <v>38</v>
      </c>
      <c r="E386" s="16">
        <v>1</v>
      </c>
      <c r="F386" s="16">
        <v>0</v>
      </c>
      <c r="G386" s="16">
        <v>0</v>
      </c>
      <c r="H386" s="16">
        <v>0</v>
      </c>
    </row>
    <row r="387" spans="1:8" x14ac:dyDescent="0.3">
      <c r="A387" s="13" t="str">
        <f t="shared" ref="A387:A450" si="6">B387&amp;C387</f>
        <v>cervefr012010</v>
      </c>
      <c r="B387" s="16" t="s">
        <v>899</v>
      </c>
      <c r="C387" s="16">
        <v>2010</v>
      </c>
      <c r="D387" s="16" t="s">
        <v>2334</v>
      </c>
      <c r="E387" s="16">
        <v>579</v>
      </c>
      <c r="F387" s="16">
        <v>45</v>
      </c>
      <c r="G387" s="16">
        <v>13</v>
      </c>
      <c r="H387" s="16">
        <v>2</v>
      </c>
    </row>
    <row r="388" spans="1:8" x14ac:dyDescent="0.3">
      <c r="A388" s="13" t="str">
        <f t="shared" si="6"/>
        <v>chacigu012010</v>
      </c>
      <c r="B388" s="16" t="s">
        <v>430</v>
      </c>
      <c r="C388" s="16">
        <v>2010</v>
      </c>
      <c r="D388" s="16" t="s">
        <v>2332</v>
      </c>
      <c r="E388" s="16">
        <v>1</v>
      </c>
      <c r="F388" s="16">
        <v>3</v>
      </c>
      <c r="G388" s="16">
        <v>1</v>
      </c>
      <c r="H388" s="16">
        <v>0</v>
      </c>
    </row>
    <row r="389" spans="1:8" x14ac:dyDescent="0.3">
      <c r="A389" s="13" t="str">
        <f t="shared" si="6"/>
        <v>chacijh012010</v>
      </c>
      <c r="B389" s="16" t="s">
        <v>1065</v>
      </c>
      <c r="C389" s="16">
        <v>2010</v>
      </c>
      <c r="D389" s="16" t="s">
        <v>2332</v>
      </c>
      <c r="E389" s="16">
        <v>8</v>
      </c>
      <c r="F389" s="16">
        <v>13</v>
      </c>
      <c r="G389" s="16">
        <v>1</v>
      </c>
      <c r="H389" s="16">
        <v>2</v>
      </c>
    </row>
    <row r="390" spans="1:8" x14ac:dyDescent="0.3">
      <c r="A390" s="13" t="str">
        <f t="shared" si="6"/>
        <v>chambjo032010</v>
      </c>
      <c r="B390" s="16" t="s">
        <v>769</v>
      </c>
      <c r="C390" s="16">
        <v>2010</v>
      </c>
      <c r="D390" s="16" t="s">
        <v>2332</v>
      </c>
      <c r="E390" s="16">
        <v>2</v>
      </c>
      <c r="F390" s="16">
        <v>6</v>
      </c>
      <c r="G390" s="16">
        <v>0</v>
      </c>
      <c r="H390" s="16">
        <v>1</v>
      </c>
    </row>
    <row r="391" spans="1:8" x14ac:dyDescent="0.3">
      <c r="A391" s="13" t="str">
        <f t="shared" si="6"/>
        <v>chapmar012010</v>
      </c>
      <c r="B391" s="16" t="s">
        <v>1245</v>
      </c>
      <c r="C391" s="16">
        <v>2010</v>
      </c>
      <c r="D391" s="16" t="s">
        <v>2332</v>
      </c>
      <c r="E391" s="16">
        <v>2</v>
      </c>
      <c r="F391" s="16">
        <v>1</v>
      </c>
      <c r="G391" s="16">
        <v>0</v>
      </c>
      <c r="H391" s="16">
        <v>0</v>
      </c>
    </row>
    <row r="392" spans="1:8" x14ac:dyDescent="0.3">
      <c r="A392" s="13" t="str">
        <f t="shared" si="6"/>
        <v>chaveer012010</v>
      </c>
      <c r="B392" s="16" t="s">
        <v>76</v>
      </c>
      <c r="C392" s="16">
        <v>2010</v>
      </c>
      <c r="D392" s="16" t="s">
        <v>2333</v>
      </c>
      <c r="E392" s="16">
        <v>7</v>
      </c>
      <c r="F392" s="16">
        <v>0</v>
      </c>
      <c r="G392" s="16">
        <v>0</v>
      </c>
      <c r="H392" s="16">
        <v>0</v>
      </c>
    </row>
    <row r="393" spans="1:8" x14ac:dyDescent="0.3">
      <c r="A393" s="13" t="str">
        <f t="shared" si="6"/>
        <v>chaveje012010</v>
      </c>
      <c r="B393" s="16" t="s">
        <v>900</v>
      </c>
      <c r="C393" s="16">
        <v>2010</v>
      </c>
      <c r="D393" s="16" t="s">
        <v>2332</v>
      </c>
      <c r="E393" s="16">
        <v>1</v>
      </c>
      <c r="F393" s="16">
        <v>5</v>
      </c>
      <c r="G393" s="16">
        <v>0</v>
      </c>
      <c r="H393" s="16">
        <v>0</v>
      </c>
    </row>
    <row r="394" spans="1:8" x14ac:dyDescent="0.3">
      <c r="A394" s="13" t="str">
        <f t="shared" si="6"/>
        <v>chaveje012010</v>
      </c>
      <c r="B394" s="16" t="s">
        <v>900</v>
      </c>
      <c r="C394" s="16">
        <v>2010</v>
      </c>
      <c r="D394" s="16" t="s">
        <v>2332</v>
      </c>
      <c r="E394" s="16">
        <v>2</v>
      </c>
      <c r="F394" s="16">
        <v>1</v>
      </c>
      <c r="G394" s="16">
        <v>0</v>
      </c>
      <c r="H394" s="16">
        <v>0</v>
      </c>
    </row>
    <row r="395" spans="1:8" x14ac:dyDescent="0.3">
      <c r="A395" s="13" t="str">
        <f t="shared" si="6"/>
        <v>chenbr012010</v>
      </c>
      <c r="B395" s="16" t="s">
        <v>77</v>
      </c>
      <c r="C395" s="16">
        <v>2010</v>
      </c>
      <c r="D395" s="16" t="s">
        <v>2332</v>
      </c>
      <c r="E395" s="16">
        <v>4</v>
      </c>
      <c r="F395" s="16">
        <v>24</v>
      </c>
      <c r="G395" s="16">
        <v>1</v>
      </c>
      <c r="H395" s="16">
        <v>0</v>
      </c>
    </row>
    <row r="396" spans="1:8" x14ac:dyDescent="0.3">
      <c r="A396" s="13" t="str">
        <f t="shared" si="6"/>
        <v>chicoma012010</v>
      </c>
      <c r="B396" s="16" t="s">
        <v>770</v>
      </c>
      <c r="C396" s="16">
        <v>2010</v>
      </c>
      <c r="D396" s="16" t="s">
        <v>2332</v>
      </c>
      <c r="E396" s="16">
        <v>0</v>
      </c>
      <c r="F396" s="16">
        <v>0</v>
      </c>
      <c r="G396" s="16">
        <v>0</v>
      </c>
      <c r="H396" s="16">
        <v>0</v>
      </c>
    </row>
    <row r="397" spans="1:8" x14ac:dyDescent="0.3">
      <c r="A397" s="13" t="str">
        <f t="shared" si="6"/>
        <v>choatra012010</v>
      </c>
      <c r="B397" s="16" t="s">
        <v>78</v>
      </c>
      <c r="C397" s="16">
        <v>2010</v>
      </c>
      <c r="D397" s="16" t="s">
        <v>2332</v>
      </c>
      <c r="E397" s="16">
        <v>4</v>
      </c>
      <c r="F397" s="16">
        <v>8</v>
      </c>
      <c r="G397" s="16">
        <v>1</v>
      </c>
      <c r="H397" s="16">
        <v>1</v>
      </c>
    </row>
    <row r="398" spans="1:8" x14ac:dyDescent="0.3">
      <c r="A398" s="13" t="str">
        <f t="shared" si="6"/>
        <v>choosh012010</v>
      </c>
      <c r="B398" s="16" t="s">
        <v>526</v>
      </c>
      <c r="C398" s="16">
        <v>2010</v>
      </c>
      <c r="D398" s="16" t="s">
        <v>2329</v>
      </c>
      <c r="E398" s="16">
        <v>267</v>
      </c>
      <c r="F398" s="16">
        <v>14</v>
      </c>
      <c r="G398" s="16">
        <v>4</v>
      </c>
      <c r="H398" s="16">
        <v>3</v>
      </c>
    </row>
    <row r="399" spans="1:8" x14ac:dyDescent="0.3">
      <c r="A399" s="13" t="str">
        <f t="shared" si="6"/>
        <v>choosh012010</v>
      </c>
      <c r="B399" s="16" t="s">
        <v>526</v>
      </c>
      <c r="C399" s="16">
        <v>2010</v>
      </c>
      <c r="D399" s="16" t="s">
        <v>2330</v>
      </c>
    </row>
    <row r="400" spans="1:8" x14ac:dyDescent="0.3">
      <c r="A400" s="13" t="str">
        <f t="shared" si="6"/>
        <v>churcry012010</v>
      </c>
      <c r="B400" s="16" t="s">
        <v>431</v>
      </c>
      <c r="C400" s="16">
        <v>2010</v>
      </c>
      <c r="D400" s="16" t="s">
        <v>2327</v>
      </c>
    </row>
    <row r="401" spans="1:8" x14ac:dyDescent="0.3">
      <c r="A401" s="13" t="str">
        <f t="shared" si="6"/>
        <v>churcry012010</v>
      </c>
      <c r="B401" s="16" t="s">
        <v>431</v>
      </c>
      <c r="C401" s="16">
        <v>2010</v>
      </c>
      <c r="D401" s="16" t="s">
        <v>2327</v>
      </c>
    </row>
    <row r="402" spans="1:8" x14ac:dyDescent="0.3">
      <c r="A402" s="13" t="str">
        <f t="shared" si="6"/>
        <v>churcry012010</v>
      </c>
      <c r="B402" s="16" t="s">
        <v>431</v>
      </c>
      <c r="C402" s="16">
        <v>2010</v>
      </c>
      <c r="D402" s="16" t="s">
        <v>2328</v>
      </c>
    </row>
    <row r="403" spans="1:8" x14ac:dyDescent="0.3">
      <c r="A403" s="13" t="str">
        <f t="shared" si="6"/>
        <v>churcry012010</v>
      </c>
      <c r="B403" s="16" t="s">
        <v>431</v>
      </c>
      <c r="C403" s="16">
        <v>2010</v>
      </c>
      <c r="D403" s="16" t="s">
        <v>2328</v>
      </c>
    </row>
    <row r="404" spans="1:8" x14ac:dyDescent="0.3">
      <c r="A404" s="13" t="str">
        <f t="shared" si="6"/>
        <v>churcry012010</v>
      </c>
      <c r="B404" s="16" t="s">
        <v>431</v>
      </c>
      <c r="C404" s="16">
        <v>2010</v>
      </c>
      <c r="D404" s="16" t="s">
        <v>2329</v>
      </c>
      <c r="E404" s="16">
        <v>76</v>
      </c>
      <c r="F404" s="16">
        <v>5</v>
      </c>
      <c r="G404" s="16">
        <v>0</v>
      </c>
      <c r="H404" s="16">
        <v>1</v>
      </c>
    </row>
    <row r="405" spans="1:8" x14ac:dyDescent="0.3">
      <c r="A405" s="13" t="str">
        <f t="shared" si="6"/>
        <v>churcry012010</v>
      </c>
      <c r="B405" s="16" t="s">
        <v>431</v>
      </c>
      <c r="C405" s="16">
        <v>2010</v>
      </c>
      <c r="D405" s="16" t="s">
        <v>2329</v>
      </c>
      <c r="E405" s="16">
        <v>20</v>
      </c>
      <c r="F405" s="16">
        <v>0</v>
      </c>
      <c r="G405" s="16">
        <v>0</v>
      </c>
      <c r="H405" s="16">
        <v>0</v>
      </c>
    </row>
    <row r="406" spans="1:8" x14ac:dyDescent="0.3">
      <c r="A406" s="13" t="str">
        <f t="shared" si="6"/>
        <v>churcry012010</v>
      </c>
      <c r="B406" s="16" t="s">
        <v>431</v>
      </c>
      <c r="C406" s="16">
        <v>2010</v>
      </c>
      <c r="D406" s="16" t="s">
        <v>2330</v>
      </c>
    </row>
    <row r="407" spans="1:8" x14ac:dyDescent="0.3">
      <c r="A407" s="13" t="str">
        <f t="shared" si="6"/>
        <v>ciriape012010</v>
      </c>
      <c r="B407" s="16" t="s">
        <v>1246</v>
      </c>
      <c r="C407" s="16">
        <v>2010</v>
      </c>
      <c r="D407" s="16" t="s">
        <v>2331</v>
      </c>
      <c r="E407" s="16">
        <v>1</v>
      </c>
      <c r="F407" s="16">
        <v>2</v>
      </c>
      <c r="G407" s="16">
        <v>0</v>
      </c>
      <c r="H407" s="16">
        <v>1</v>
      </c>
    </row>
    <row r="408" spans="1:8" x14ac:dyDescent="0.3">
      <c r="A408" s="13" t="str">
        <f t="shared" si="6"/>
        <v>cishest012010</v>
      </c>
      <c r="B408" s="16" t="s">
        <v>1247</v>
      </c>
      <c r="C408" s="16">
        <v>2010</v>
      </c>
      <c r="D408" s="16" t="s">
        <v>2332</v>
      </c>
      <c r="E408" s="16">
        <v>2</v>
      </c>
      <c r="F408" s="16">
        <v>0</v>
      </c>
      <c r="G408" s="16">
        <v>0</v>
      </c>
      <c r="H408" s="16">
        <v>0</v>
      </c>
    </row>
    <row r="409" spans="1:8" x14ac:dyDescent="0.3">
      <c r="A409" s="13" t="str">
        <f t="shared" si="6"/>
        <v>clemeje012010</v>
      </c>
      <c r="B409" s="16" t="s">
        <v>771</v>
      </c>
      <c r="C409" s="16">
        <v>2010</v>
      </c>
      <c r="D409" s="16" t="s">
        <v>2333</v>
      </c>
      <c r="E409" s="16">
        <v>295</v>
      </c>
      <c r="F409" s="16">
        <v>18</v>
      </c>
      <c r="G409" s="16">
        <v>2</v>
      </c>
      <c r="H409" s="16">
        <v>20</v>
      </c>
    </row>
    <row r="410" spans="1:8" x14ac:dyDescent="0.3">
      <c r="A410" s="13" t="str">
        <f t="shared" si="6"/>
        <v>clevlbr012010</v>
      </c>
      <c r="B410" s="16" t="s">
        <v>635</v>
      </c>
      <c r="C410" s="16">
        <v>2010</v>
      </c>
      <c r="D410" s="16" t="s">
        <v>2328</v>
      </c>
    </row>
    <row r="411" spans="1:8" x14ac:dyDescent="0.3">
      <c r="A411" s="13" t="str">
        <f t="shared" si="6"/>
        <v>clevlbr012010</v>
      </c>
      <c r="B411" s="16" t="s">
        <v>635</v>
      </c>
      <c r="C411" s="16">
        <v>2010</v>
      </c>
      <c r="D411" s="16" t="s">
        <v>2329</v>
      </c>
      <c r="E411" s="16">
        <v>5</v>
      </c>
      <c r="F411" s="16">
        <v>0</v>
      </c>
      <c r="G411" s="16">
        <v>0</v>
      </c>
      <c r="H411" s="16">
        <v>0</v>
      </c>
    </row>
    <row r="412" spans="1:8" x14ac:dyDescent="0.3">
      <c r="A412" s="13" t="str">
        <f t="shared" si="6"/>
        <v>clippty012010</v>
      </c>
      <c r="B412" s="16" t="s">
        <v>772</v>
      </c>
      <c r="C412" s="16">
        <v>2010</v>
      </c>
      <c r="D412" s="16" t="s">
        <v>2332</v>
      </c>
      <c r="E412" s="16">
        <v>2</v>
      </c>
      <c r="F412" s="16">
        <v>3</v>
      </c>
      <c r="G412" s="16">
        <v>0</v>
      </c>
      <c r="H412" s="16">
        <v>1</v>
      </c>
    </row>
    <row r="413" spans="1:8" x14ac:dyDescent="0.3">
      <c r="A413" s="13" t="str">
        <f t="shared" si="6"/>
        <v>coellro012010</v>
      </c>
      <c r="B413" s="16" t="s">
        <v>1248</v>
      </c>
      <c r="C413" s="16">
        <v>2010</v>
      </c>
      <c r="D413" s="16" t="s">
        <v>2332</v>
      </c>
      <c r="E413" s="16">
        <v>0</v>
      </c>
      <c r="F413" s="16">
        <v>0</v>
      </c>
      <c r="G413" s="16">
        <v>0</v>
      </c>
      <c r="H413" s="16">
        <v>0</v>
      </c>
    </row>
    <row r="414" spans="1:8" x14ac:dyDescent="0.3">
      <c r="A414" s="13" t="str">
        <f t="shared" si="6"/>
        <v>coffeto012010</v>
      </c>
      <c r="B414" s="16" t="s">
        <v>527</v>
      </c>
      <c r="C414" s="16">
        <v>2010</v>
      </c>
      <c r="D414" s="16" t="s">
        <v>2332</v>
      </c>
      <c r="E414" s="16">
        <v>2</v>
      </c>
      <c r="F414" s="16">
        <v>8</v>
      </c>
      <c r="G414" s="16">
        <v>2</v>
      </c>
      <c r="H414" s="16">
        <v>1</v>
      </c>
    </row>
    <row r="415" spans="1:8" x14ac:dyDescent="0.3">
      <c r="A415" s="13" t="str">
        <f t="shared" si="6"/>
        <v>coghlch012010</v>
      </c>
      <c r="B415" s="16" t="s">
        <v>1066</v>
      </c>
      <c r="C415" s="16">
        <v>2010</v>
      </c>
      <c r="D415" s="16" t="s">
        <v>2328</v>
      </c>
    </row>
    <row r="416" spans="1:8" x14ac:dyDescent="0.3">
      <c r="A416" s="13" t="str">
        <f t="shared" si="6"/>
        <v>coghlch012010</v>
      </c>
      <c r="B416" s="16" t="s">
        <v>1066</v>
      </c>
      <c r="C416" s="16">
        <v>2010</v>
      </c>
      <c r="D416" s="16" t="s">
        <v>2329</v>
      </c>
      <c r="E416" s="16">
        <v>160</v>
      </c>
      <c r="F416" s="16">
        <v>7</v>
      </c>
      <c r="G416" s="16">
        <v>1</v>
      </c>
      <c r="H416" s="16">
        <v>0</v>
      </c>
    </row>
    <row r="417" spans="1:8" x14ac:dyDescent="0.3">
      <c r="A417" s="13" t="str">
        <f t="shared" si="6"/>
        <v>cokeph012010</v>
      </c>
      <c r="B417" s="16" t="s">
        <v>902</v>
      </c>
      <c r="C417" s="16">
        <v>2010</v>
      </c>
      <c r="D417" s="16" t="s">
        <v>2332</v>
      </c>
      <c r="E417" s="16">
        <v>2</v>
      </c>
      <c r="F417" s="16">
        <v>6</v>
      </c>
      <c r="G417" s="16">
        <v>1</v>
      </c>
      <c r="H417" s="16">
        <v>1</v>
      </c>
    </row>
    <row r="418" spans="1:8" x14ac:dyDescent="0.3">
      <c r="A418" s="13" t="str">
        <f t="shared" si="6"/>
        <v>colemca012010</v>
      </c>
      <c r="B418" s="16" t="s">
        <v>1249</v>
      </c>
      <c r="C418" s="16">
        <v>2010</v>
      </c>
      <c r="D418" s="16" t="s">
        <v>2332</v>
      </c>
      <c r="E418" s="16">
        <v>3</v>
      </c>
      <c r="F418" s="16">
        <v>9</v>
      </c>
      <c r="G418" s="16">
        <v>0</v>
      </c>
      <c r="H418" s="16">
        <v>4</v>
      </c>
    </row>
    <row r="419" spans="1:8" x14ac:dyDescent="0.3">
      <c r="A419" s="13" t="str">
        <f t="shared" si="6"/>
        <v>colomje012010</v>
      </c>
      <c r="B419" s="16" t="s">
        <v>234</v>
      </c>
      <c r="C419" s="16">
        <v>2010</v>
      </c>
      <c r="D419" s="16" t="s">
        <v>2332</v>
      </c>
      <c r="E419" s="16">
        <v>0</v>
      </c>
      <c r="F419" s="16">
        <v>3</v>
      </c>
      <c r="G419" s="16">
        <v>0</v>
      </c>
      <c r="H419" s="16">
        <v>0</v>
      </c>
    </row>
    <row r="420" spans="1:8" x14ac:dyDescent="0.3">
      <c r="A420" s="13" t="str">
        <f t="shared" si="6"/>
        <v>colonro012010</v>
      </c>
      <c r="B420" s="16" t="s">
        <v>432</v>
      </c>
      <c r="C420" s="16">
        <v>2010</v>
      </c>
      <c r="D420" s="16" t="s">
        <v>2332</v>
      </c>
      <c r="E420" s="16">
        <v>0</v>
      </c>
      <c r="F420" s="16">
        <v>0</v>
      </c>
      <c r="G420" s="16">
        <v>0</v>
      </c>
      <c r="H420" s="16">
        <v>0</v>
      </c>
    </row>
    <row r="421" spans="1:8" x14ac:dyDescent="0.3">
      <c r="A421" s="13" t="str">
        <f t="shared" si="6"/>
        <v>colvity012010</v>
      </c>
      <c r="B421" s="16" t="s">
        <v>1067</v>
      </c>
      <c r="C421" s="16">
        <v>2010</v>
      </c>
      <c r="D421" s="16" t="s">
        <v>2327</v>
      </c>
    </row>
    <row r="422" spans="1:8" x14ac:dyDescent="0.3">
      <c r="A422" s="13" t="str">
        <f t="shared" si="6"/>
        <v>colvity012010</v>
      </c>
      <c r="B422" s="16" t="s">
        <v>1067</v>
      </c>
      <c r="C422" s="16">
        <v>2010</v>
      </c>
      <c r="D422" s="16" t="s">
        <v>2328</v>
      </c>
    </row>
    <row r="423" spans="1:8" x14ac:dyDescent="0.3">
      <c r="A423" s="13" t="str">
        <f t="shared" si="6"/>
        <v>colvity012010</v>
      </c>
      <c r="B423" s="16" t="s">
        <v>1067</v>
      </c>
      <c r="C423" s="16">
        <v>2010</v>
      </c>
      <c r="D423" s="16" t="s">
        <v>2329</v>
      </c>
      <c r="E423" s="16">
        <v>174</v>
      </c>
      <c r="F423" s="16">
        <v>4</v>
      </c>
      <c r="G423" s="16">
        <v>6</v>
      </c>
      <c r="H423" s="16">
        <v>0</v>
      </c>
    </row>
    <row r="424" spans="1:8" x14ac:dyDescent="0.3">
      <c r="A424" s="13" t="str">
        <f t="shared" si="6"/>
        <v>colvity012010</v>
      </c>
      <c r="B424" s="16" t="s">
        <v>1067</v>
      </c>
      <c r="C424" s="16">
        <v>2010</v>
      </c>
      <c r="D424" s="16" t="s">
        <v>2330</v>
      </c>
    </row>
    <row r="425" spans="1:8" x14ac:dyDescent="0.3">
      <c r="A425" s="13" t="str">
        <f t="shared" si="6"/>
        <v>congeha012010</v>
      </c>
      <c r="B425" s="16" t="s">
        <v>1250</v>
      </c>
      <c r="C425" s="16">
        <v>2010</v>
      </c>
      <c r="D425" s="16" t="s">
        <v>2334</v>
      </c>
      <c r="E425" s="16">
        <v>63</v>
      </c>
      <c r="F425" s="16">
        <v>3</v>
      </c>
      <c r="G425" s="16">
        <v>3</v>
      </c>
      <c r="H425" s="16">
        <v>0</v>
      </c>
    </row>
    <row r="426" spans="1:8" x14ac:dyDescent="0.3">
      <c r="A426" s="13" t="str">
        <f t="shared" si="6"/>
        <v>conrabr012010</v>
      </c>
      <c r="B426" s="16" t="s">
        <v>903</v>
      </c>
      <c r="C426" s="16">
        <v>2010</v>
      </c>
      <c r="D426" s="16" t="s">
        <v>37</v>
      </c>
      <c r="E426" s="16">
        <v>2</v>
      </c>
      <c r="F426" s="16">
        <v>13</v>
      </c>
      <c r="G426" s="16">
        <v>1</v>
      </c>
      <c r="H426" s="16">
        <v>0</v>
      </c>
    </row>
    <row r="427" spans="1:8" x14ac:dyDescent="0.3">
      <c r="A427" s="13" t="str">
        <f t="shared" si="6"/>
        <v>conrabr012010</v>
      </c>
      <c r="B427" s="16" t="s">
        <v>903</v>
      </c>
      <c r="C427" s="16">
        <v>2010</v>
      </c>
      <c r="D427" s="16" t="s">
        <v>38</v>
      </c>
      <c r="E427" s="16">
        <v>17</v>
      </c>
      <c r="F427" s="16">
        <v>48</v>
      </c>
      <c r="G427" s="16">
        <v>7</v>
      </c>
      <c r="H427" s="16">
        <v>5</v>
      </c>
    </row>
    <row r="428" spans="1:8" x14ac:dyDescent="0.3">
      <c r="A428" s="13" t="str">
        <f t="shared" si="6"/>
        <v>contrjo012010</v>
      </c>
      <c r="B428" s="16" t="s">
        <v>360</v>
      </c>
      <c r="C428" s="16">
        <v>2010</v>
      </c>
      <c r="D428" s="16" t="s">
        <v>2332</v>
      </c>
      <c r="E428" s="16">
        <v>1</v>
      </c>
      <c r="F428" s="16">
        <v>7</v>
      </c>
      <c r="G428" s="16">
        <v>0</v>
      </c>
      <c r="H428" s="16">
        <v>0</v>
      </c>
    </row>
    <row r="429" spans="1:8" x14ac:dyDescent="0.3">
      <c r="A429" s="13" t="str">
        <f t="shared" si="6"/>
        <v>cookaa012010</v>
      </c>
      <c r="B429" s="16" t="s">
        <v>292</v>
      </c>
      <c r="C429" s="16">
        <v>2010</v>
      </c>
      <c r="D429" s="16" t="s">
        <v>2332</v>
      </c>
      <c r="E429" s="16">
        <v>6</v>
      </c>
      <c r="F429" s="16">
        <v>18</v>
      </c>
      <c r="G429" s="16">
        <v>1</v>
      </c>
      <c r="H429" s="16">
        <v>2</v>
      </c>
    </row>
    <row r="430" spans="1:8" x14ac:dyDescent="0.3">
      <c r="A430" s="13" t="str">
        <f t="shared" si="6"/>
        <v>coraal012010</v>
      </c>
      <c r="B430" s="16" t="s">
        <v>80</v>
      </c>
      <c r="C430" s="16">
        <v>2010</v>
      </c>
      <c r="D430" s="16" t="s">
        <v>2333</v>
      </c>
      <c r="E430" s="16">
        <v>1</v>
      </c>
      <c r="F430" s="16">
        <v>0</v>
      </c>
      <c r="G430" s="16">
        <v>0</v>
      </c>
      <c r="H430" s="16">
        <v>0</v>
      </c>
    </row>
    <row r="431" spans="1:8" x14ac:dyDescent="0.3">
      <c r="A431" s="13" t="str">
        <f t="shared" si="6"/>
        <v>coraal012010</v>
      </c>
      <c r="B431" s="16" t="s">
        <v>80</v>
      </c>
      <c r="C431" s="16">
        <v>2010</v>
      </c>
      <c r="D431" s="16" t="s">
        <v>37</v>
      </c>
      <c r="E431" s="16">
        <v>86</v>
      </c>
      <c r="F431" s="16">
        <v>81</v>
      </c>
      <c r="G431" s="16">
        <v>1</v>
      </c>
      <c r="H431" s="16">
        <v>29</v>
      </c>
    </row>
    <row r="432" spans="1:8" x14ac:dyDescent="0.3">
      <c r="A432" s="13" t="str">
        <f t="shared" si="6"/>
        <v>coraal012010</v>
      </c>
      <c r="B432" s="16" t="s">
        <v>80</v>
      </c>
      <c r="C432" s="16">
        <v>2010</v>
      </c>
      <c r="D432" s="16" t="s">
        <v>37</v>
      </c>
      <c r="E432" s="16">
        <v>2</v>
      </c>
      <c r="F432" s="16">
        <v>3</v>
      </c>
      <c r="G432" s="16">
        <v>0</v>
      </c>
      <c r="H432" s="16">
        <v>2</v>
      </c>
    </row>
    <row r="433" spans="1:8" x14ac:dyDescent="0.3">
      <c r="A433" s="13" t="str">
        <f t="shared" si="6"/>
        <v>coraal012010</v>
      </c>
      <c r="B433" s="16" t="s">
        <v>80</v>
      </c>
      <c r="C433" s="16">
        <v>2010</v>
      </c>
      <c r="D433" s="16" t="s">
        <v>38</v>
      </c>
      <c r="E433" s="16">
        <v>1</v>
      </c>
      <c r="F433" s="16">
        <v>1</v>
      </c>
      <c r="G433" s="16">
        <v>0</v>
      </c>
      <c r="H433" s="16">
        <v>0</v>
      </c>
    </row>
    <row r="434" spans="1:8" x14ac:dyDescent="0.3">
      <c r="A434" s="13" t="str">
        <f t="shared" si="6"/>
        <v>coraal012010</v>
      </c>
      <c r="B434" s="16" t="s">
        <v>80</v>
      </c>
      <c r="C434" s="16">
        <v>2010</v>
      </c>
      <c r="D434" s="16" t="s">
        <v>2331</v>
      </c>
      <c r="E434" s="16">
        <v>7</v>
      </c>
      <c r="F434" s="16">
        <v>11</v>
      </c>
      <c r="G434" s="16">
        <v>1</v>
      </c>
      <c r="H434" s="16">
        <v>4</v>
      </c>
    </row>
    <row r="435" spans="1:8" x14ac:dyDescent="0.3">
      <c r="A435" s="13" t="str">
        <f t="shared" si="6"/>
        <v>cordech012010</v>
      </c>
      <c r="B435" s="16" t="s">
        <v>361</v>
      </c>
      <c r="C435" s="16">
        <v>2010</v>
      </c>
      <c r="D435" s="16" t="s">
        <v>2332</v>
      </c>
      <c r="E435" s="16">
        <v>0</v>
      </c>
      <c r="F435" s="16">
        <v>0</v>
      </c>
      <c r="G435" s="16">
        <v>0</v>
      </c>
      <c r="H435" s="16">
        <v>0</v>
      </c>
    </row>
    <row r="436" spans="1:8" x14ac:dyDescent="0.3">
      <c r="A436" s="13" t="str">
        <f t="shared" si="6"/>
        <v>cordefr012010</v>
      </c>
      <c r="B436" s="16" t="s">
        <v>81</v>
      </c>
      <c r="C436" s="16">
        <v>2010</v>
      </c>
      <c r="D436" s="16" t="s">
        <v>2332</v>
      </c>
      <c r="E436" s="16">
        <v>1</v>
      </c>
      <c r="F436" s="16">
        <v>10</v>
      </c>
      <c r="G436" s="16">
        <v>1</v>
      </c>
      <c r="H436" s="16">
        <v>0</v>
      </c>
    </row>
    <row r="437" spans="1:8" x14ac:dyDescent="0.3">
      <c r="A437" s="13" t="str">
        <f t="shared" si="6"/>
        <v>cormila012010</v>
      </c>
      <c r="B437" s="16" t="s">
        <v>433</v>
      </c>
      <c r="C437" s="16">
        <v>2010</v>
      </c>
      <c r="D437" s="16" t="s">
        <v>2332</v>
      </c>
      <c r="E437" s="16">
        <v>11</v>
      </c>
      <c r="F437" s="16">
        <v>6</v>
      </c>
      <c r="G437" s="16">
        <v>0</v>
      </c>
      <c r="H437" s="16">
        <v>3</v>
      </c>
    </row>
    <row r="438" spans="1:8" x14ac:dyDescent="0.3">
      <c r="A438" s="13" t="str">
        <f t="shared" si="6"/>
        <v>corpama012010</v>
      </c>
      <c r="B438" s="16" t="s">
        <v>636</v>
      </c>
      <c r="C438" s="16">
        <v>2010</v>
      </c>
      <c r="D438" s="16" t="s">
        <v>2332</v>
      </c>
      <c r="E438" s="16">
        <v>4</v>
      </c>
      <c r="F438" s="16">
        <v>5</v>
      </c>
      <c r="G438" s="16">
        <v>0</v>
      </c>
      <c r="H438" s="16">
        <v>0</v>
      </c>
    </row>
    <row r="439" spans="1:8" x14ac:dyDescent="0.3">
      <c r="A439" s="13" t="str">
        <f t="shared" si="6"/>
        <v>correke012010</v>
      </c>
      <c r="B439" s="16" t="s">
        <v>362</v>
      </c>
      <c r="C439" s="16">
        <v>2010</v>
      </c>
      <c r="D439" s="16" t="s">
        <v>2332</v>
      </c>
      <c r="E439" s="16">
        <v>13</v>
      </c>
      <c r="F439" s="16">
        <v>13</v>
      </c>
      <c r="G439" s="16">
        <v>2</v>
      </c>
      <c r="H439" s="16">
        <v>0</v>
      </c>
    </row>
    <row r="440" spans="1:8" x14ac:dyDescent="0.3">
      <c r="A440" s="13" t="str">
        <f t="shared" si="6"/>
        <v>corteda022010</v>
      </c>
      <c r="B440" s="16" t="s">
        <v>1251</v>
      </c>
      <c r="C440" s="16">
        <v>2010</v>
      </c>
      <c r="D440" s="16" t="s">
        <v>2332</v>
      </c>
      <c r="E440" s="16">
        <v>1</v>
      </c>
      <c r="F440" s="16">
        <v>0</v>
      </c>
      <c r="G440" s="16">
        <v>0</v>
      </c>
      <c r="H440" s="16">
        <v>0</v>
      </c>
    </row>
    <row r="441" spans="1:8" x14ac:dyDescent="0.3">
      <c r="A441" s="13" t="str">
        <f t="shared" si="6"/>
        <v>counscr012010</v>
      </c>
      <c r="B441" s="16" t="s">
        <v>82</v>
      </c>
      <c r="C441" s="16">
        <v>2010</v>
      </c>
      <c r="D441" s="16" t="s">
        <v>37</v>
      </c>
      <c r="E441" s="16">
        <v>3</v>
      </c>
      <c r="F441" s="16">
        <v>7</v>
      </c>
      <c r="G441" s="16">
        <v>1</v>
      </c>
      <c r="H441" s="16">
        <v>2</v>
      </c>
    </row>
    <row r="442" spans="1:8" x14ac:dyDescent="0.3">
      <c r="A442" s="13" t="str">
        <f t="shared" si="6"/>
        <v>counscr012010</v>
      </c>
      <c r="B442" s="16" t="s">
        <v>82</v>
      </c>
      <c r="C442" s="16">
        <v>2010</v>
      </c>
      <c r="D442" s="16" t="s">
        <v>38</v>
      </c>
      <c r="E442" s="16">
        <v>7</v>
      </c>
      <c r="F442" s="16">
        <v>20</v>
      </c>
      <c r="G442" s="16">
        <v>3</v>
      </c>
      <c r="H442" s="16">
        <v>5</v>
      </c>
    </row>
    <row r="443" spans="1:8" x14ac:dyDescent="0.3">
      <c r="A443" s="13" t="str">
        <f t="shared" si="6"/>
        <v>counscr012010</v>
      </c>
      <c r="B443" s="16" t="s">
        <v>82</v>
      </c>
      <c r="C443" s="16">
        <v>2010</v>
      </c>
      <c r="D443" s="16" t="s">
        <v>2331</v>
      </c>
      <c r="E443" s="16">
        <v>30</v>
      </c>
      <c r="F443" s="16">
        <v>79</v>
      </c>
      <c r="G443" s="16">
        <v>2</v>
      </c>
      <c r="H443" s="16">
        <v>17</v>
      </c>
    </row>
    <row r="444" spans="1:8" x14ac:dyDescent="0.3">
      <c r="A444" s="13" t="str">
        <f t="shared" si="6"/>
        <v>cousisc012010</v>
      </c>
      <c r="B444" s="16" t="s">
        <v>1252</v>
      </c>
      <c r="C444" s="16">
        <v>2010</v>
      </c>
      <c r="D444" s="16" t="s">
        <v>2327</v>
      </c>
    </row>
    <row r="445" spans="1:8" x14ac:dyDescent="0.3">
      <c r="A445" s="13" t="str">
        <f t="shared" si="6"/>
        <v>cousisc012010</v>
      </c>
      <c r="B445" s="16" t="s">
        <v>1252</v>
      </c>
      <c r="C445" s="16">
        <v>2010</v>
      </c>
      <c r="D445" s="16" t="s">
        <v>2329</v>
      </c>
      <c r="E445" s="16">
        <v>18</v>
      </c>
      <c r="F445" s="16">
        <v>0</v>
      </c>
      <c r="G445" s="16">
        <v>0</v>
      </c>
      <c r="H445" s="16">
        <v>0</v>
      </c>
    </row>
    <row r="446" spans="1:8" x14ac:dyDescent="0.3">
      <c r="A446" s="13" t="str">
        <f t="shared" si="6"/>
        <v>cousisc012010</v>
      </c>
      <c r="B446" s="16" t="s">
        <v>1252</v>
      </c>
      <c r="C446" s="16">
        <v>2010</v>
      </c>
      <c r="D446" s="16" t="s">
        <v>2330</v>
      </c>
    </row>
    <row r="447" spans="1:8" x14ac:dyDescent="0.3">
      <c r="A447" s="13" t="str">
        <f t="shared" si="6"/>
        <v>craigal012010</v>
      </c>
      <c r="B447" s="16" t="s">
        <v>1253</v>
      </c>
      <c r="C447" s="16">
        <v>2010</v>
      </c>
      <c r="D447" s="16" t="s">
        <v>2333</v>
      </c>
      <c r="E447" s="16">
        <v>16</v>
      </c>
      <c r="F447" s="16">
        <v>1</v>
      </c>
      <c r="G447" s="16">
        <v>0</v>
      </c>
      <c r="H447" s="16">
        <v>2</v>
      </c>
    </row>
    <row r="448" spans="1:8" x14ac:dyDescent="0.3">
      <c r="A448" s="13" t="str">
        <f t="shared" si="6"/>
        <v>craigal012010</v>
      </c>
      <c r="B448" s="16" t="s">
        <v>1253</v>
      </c>
      <c r="C448" s="16">
        <v>2010</v>
      </c>
      <c r="D448" s="16" t="s">
        <v>37</v>
      </c>
      <c r="E448" s="16">
        <v>0</v>
      </c>
      <c r="F448" s="16">
        <v>0</v>
      </c>
      <c r="G448" s="16">
        <v>0</v>
      </c>
      <c r="H448" s="16">
        <v>0</v>
      </c>
    </row>
    <row r="449" spans="1:8" x14ac:dyDescent="0.3">
      <c r="A449" s="13" t="str">
        <f t="shared" si="6"/>
        <v>craigal012010</v>
      </c>
      <c r="B449" s="16" t="s">
        <v>1253</v>
      </c>
      <c r="C449" s="16">
        <v>2010</v>
      </c>
      <c r="D449" s="16" t="s">
        <v>38</v>
      </c>
      <c r="E449" s="16">
        <v>0</v>
      </c>
      <c r="F449" s="16">
        <v>0</v>
      </c>
      <c r="G449" s="16">
        <v>1</v>
      </c>
      <c r="H449" s="16">
        <v>0</v>
      </c>
    </row>
    <row r="450" spans="1:8" x14ac:dyDescent="0.3">
      <c r="A450" s="13" t="str">
        <f t="shared" si="6"/>
        <v>craigal012010</v>
      </c>
      <c r="B450" s="16" t="s">
        <v>1253</v>
      </c>
      <c r="C450" s="16">
        <v>2010</v>
      </c>
      <c r="D450" s="16" t="s">
        <v>2328</v>
      </c>
    </row>
    <row r="451" spans="1:8" x14ac:dyDescent="0.3">
      <c r="A451" s="13" t="str">
        <f t="shared" ref="A451:A514" si="7">B451&amp;C451</f>
        <v>craigal012010</v>
      </c>
      <c r="B451" s="16" t="s">
        <v>1253</v>
      </c>
      <c r="C451" s="16">
        <v>2010</v>
      </c>
      <c r="D451" s="16" t="s">
        <v>2329</v>
      </c>
      <c r="E451" s="16">
        <v>39</v>
      </c>
      <c r="F451" s="16">
        <v>1</v>
      </c>
      <c r="G451" s="16">
        <v>0</v>
      </c>
      <c r="H451" s="16">
        <v>0</v>
      </c>
    </row>
    <row r="452" spans="1:8" x14ac:dyDescent="0.3">
      <c r="A452" s="13" t="str">
        <f t="shared" si="7"/>
        <v>craigal012010</v>
      </c>
      <c r="B452" s="16" t="s">
        <v>1253</v>
      </c>
      <c r="C452" s="16">
        <v>2010</v>
      </c>
      <c r="D452" s="16" t="s">
        <v>2330</v>
      </c>
    </row>
    <row r="453" spans="1:8" x14ac:dyDescent="0.3">
      <c r="A453" s="13" t="str">
        <f t="shared" si="7"/>
        <v>crainje012010</v>
      </c>
      <c r="B453" s="16" t="s">
        <v>434</v>
      </c>
      <c r="C453" s="16">
        <v>2010</v>
      </c>
      <c r="D453" s="16" t="s">
        <v>2332</v>
      </c>
      <c r="E453" s="16">
        <v>3</v>
      </c>
      <c r="F453" s="16">
        <v>14</v>
      </c>
      <c r="G453" s="16">
        <v>1</v>
      </c>
      <c r="H453" s="16">
        <v>3</v>
      </c>
    </row>
    <row r="454" spans="1:8" x14ac:dyDescent="0.3">
      <c r="A454" s="13" t="str">
        <f t="shared" si="7"/>
        <v>cramebo012010</v>
      </c>
      <c r="B454" s="16" t="s">
        <v>1254</v>
      </c>
      <c r="C454" s="16">
        <v>2010</v>
      </c>
      <c r="D454" s="16" t="s">
        <v>2332</v>
      </c>
      <c r="E454" s="16">
        <v>0</v>
      </c>
      <c r="F454" s="16">
        <v>4</v>
      </c>
      <c r="G454" s="16">
        <v>0</v>
      </c>
      <c r="H454" s="16">
        <v>0</v>
      </c>
    </row>
    <row r="455" spans="1:8" x14ac:dyDescent="0.3">
      <c r="A455" s="13" t="str">
        <f t="shared" si="7"/>
        <v>crawfca022010</v>
      </c>
      <c r="B455" s="16" t="s">
        <v>293</v>
      </c>
      <c r="C455" s="16">
        <v>2010</v>
      </c>
      <c r="D455" s="16" t="s">
        <v>2328</v>
      </c>
    </row>
    <row r="456" spans="1:8" x14ac:dyDescent="0.3">
      <c r="A456" s="13" t="str">
        <f t="shared" si="7"/>
        <v>crawfca022010</v>
      </c>
      <c r="B456" s="16" t="s">
        <v>293</v>
      </c>
      <c r="C456" s="16">
        <v>2010</v>
      </c>
      <c r="D456" s="16" t="s">
        <v>2329</v>
      </c>
      <c r="E456" s="16">
        <v>306</v>
      </c>
      <c r="F456" s="16">
        <v>7</v>
      </c>
      <c r="G456" s="16">
        <v>2</v>
      </c>
      <c r="H456" s="16">
        <v>0</v>
      </c>
    </row>
    <row r="457" spans="1:8" x14ac:dyDescent="0.3">
      <c r="A457" s="13" t="str">
        <f t="shared" si="7"/>
        <v>crispco012010</v>
      </c>
      <c r="B457" s="16" t="s">
        <v>294</v>
      </c>
      <c r="C457" s="16">
        <v>2010</v>
      </c>
      <c r="D457" s="16" t="s">
        <v>2327</v>
      </c>
    </row>
    <row r="458" spans="1:8" x14ac:dyDescent="0.3">
      <c r="A458" s="13" t="str">
        <f t="shared" si="7"/>
        <v>crispco012010</v>
      </c>
      <c r="B458" s="16" t="s">
        <v>294</v>
      </c>
      <c r="C458" s="16">
        <v>2010</v>
      </c>
      <c r="D458" s="16" t="s">
        <v>2329</v>
      </c>
      <c r="E458" s="16">
        <v>182</v>
      </c>
      <c r="F458" s="16">
        <v>2</v>
      </c>
      <c r="G458" s="16">
        <v>2</v>
      </c>
      <c r="H458" s="16">
        <v>0</v>
      </c>
    </row>
    <row r="459" spans="1:8" x14ac:dyDescent="0.3">
      <c r="A459" s="13" t="str">
        <f t="shared" si="7"/>
        <v>crosbbo012010</v>
      </c>
      <c r="B459" s="16" t="s">
        <v>364</v>
      </c>
      <c r="C459" s="16">
        <v>2010</v>
      </c>
      <c r="D459" s="16" t="s">
        <v>2333</v>
      </c>
      <c r="E459" s="16">
        <v>47</v>
      </c>
      <c r="F459" s="16">
        <v>3</v>
      </c>
      <c r="G459" s="16">
        <v>0</v>
      </c>
      <c r="H459" s="16">
        <v>6</v>
      </c>
    </row>
    <row r="460" spans="1:8" x14ac:dyDescent="0.3">
      <c r="A460" s="13" t="str">
        <f t="shared" si="7"/>
        <v>crosbbo012010</v>
      </c>
      <c r="B460" s="16" t="s">
        <v>364</v>
      </c>
      <c r="C460" s="16">
        <v>2010</v>
      </c>
      <c r="D460" s="16" t="s">
        <v>37</v>
      </c>
      <c r="E460" s="16">
        <v>18</v>
      </c>
      <c r="F460" s="16">
        <v>21</v>
      </c>
      <c r="G460" s="16">
        <v>0</v>
      </c>
      <c r="H460" s="16">
        <v>2</v>
      </c>
    </row>
    <row r="461" spans="1:8" x14ac:dyDescent="0.3">
      <c r="A461" s="13" t="str">
        <f t="shared" si="7"/>
        <v>crosbbo012010</v>
      </c>
      <c r="B461" s="16" t="s">
        <v>364</v>
      </c>
      <c r="C461" s="16">
        <v>2010</v>
      </c>
      <c r="D461" s="16" t="s">
        <v>37</v>
      </c>
      <c r="E461" s="16">
        <v>0</v>
      </c>
      <c r="F461" s="16">
        <v>1</v>
      </c>
      <c r="G461" s="16">
        <v>0</v>
      </c>
      <c r="H461" s="16">
        <v>0</v>
      </c>
    </row>
    <row r="462" spans="1:8" x14ac:dyDescent="0.3">
      <c r="A462" s="13" t="str">
        <f t="shared" si="7"/>
        <v>crosbbo012010</v>
      </c>
      <c r="B462" s="16" t="s">
        <v>364</v>
      </c>
      <c r="C462" s="16">
        <v>2010</v>
      </c>
      <c r="D462" s="16" t="s">
        <v>38</v>
      </c>
      <c r="E462" s="16">
        <v>1</v>
      </c>
      <c r="F462" s="16">
        <v>11</v>
      </c>
      <c r="G462" s="16">
        <v>0</v>
      </c>
      <c r="H462" s="16">
        <v>0</v>
      </c>
    </row>
    <row r="463" spans="1:8" x14ac:dyDescent="0.3">
      <c r="A463" s="13" t="str">
        <f t="shared" si="7"/>
        <v>crosbbo012010</v>
      </c>
      <c r="B463" s="16" t="s">
        <v>364</v>
      </c>
      <c r="C463" s="16">
        <v>2010</v>
      </c>
      <c r="D463" s="16" t="s">
        <v>38</v>
      </c>
      <c r="E463" s="16">
        <v>1</v>
      </c>
      <c r="F463" s="16">
        <v>5</v>
      </c>
      <c r="G463" s="16">
        <v>1</v>
      </c>
      <c r="H463" s="16">
        <v>1</v>
      </c>
    </row>
    <row r="464" spans="1:8" x14ac:dyDescent="0.3">
      <c r="A464" s="13" t="str">
        <f t="shared" si="7"/>
        <v>crosbbo012010</v>
      </c>
      <c r="B464" s="16" t="s">
        <v>364</v>
      </c>
      <c r="C464" s="16">
        <v>2010</v>
      </c>
      <c r="D464" s="16" t="s">
        <v>2331</v>
      </c>
      <c r="E464" s="16">
        <v>33</v>
      </c>
      <c r="F464" s="16">
        <v>62</v>
      </c>
      <c r="G464" s="16">
        <v>8</v>
      </c>
      <c r="H464" s="16">
        <v>9</v>
      </c>
    </row>
    <row r="465" spans="1:8" x14ac:dyDescent="0.3">
      <c r="A465" s="13" t="str">
        <f t="shared" si="7"/>
        <v>crowetr012010</v>
      </c>
      <c r="B465" s="16" t="s">
        <v>1069</v>
      </c>
      <c r="C465" s="16">
        <v>2010</v>
      </c>
      <c r="D465" s="16" t="s">
        <v>2327</v>
      </c>
    </row>
    <row r="466" spans="1:8" x14ac:dyDescent="0.3">
      <c r="A466" s="13" t="str">
        <f t="shared" si="7"/>
        <v>crowetr012010</v>
      </c>
      <c r="B466" s="16" t="s">
        <v>1069</v>
      </c>
      <c r="C466" s="16">
        <v>2010</v>
      </c>
      <c r="D466" s="16" t="s">
        <v>2328</v>
      </c>
    </row>
    <row r="467" spans="1:8" x14ac:dyDescent="0.3">
      <c r="A467" s="13" t="str">
        <f t="shared" si="7"/>
        <v>crowetr012010</v>
      </c>
      <c r="B467" s="16" t="s">
        <v>1069</v>
      </c>
      <c r="C467" s="16">
        <v>2010</v>
      </c>
      <c r="D467" s="16" t="s">
        <v>2329</v>
      </c>
      <c r="E467" s="16">
        <v>274</v>
      </c>
      <c r="F467" s="16">
        <v>9</v>
      </c>
      <c r="G467" s="16">
        <v>5</v>
      </c>
      <c r="H467" s="16">
        <v>1</v>
      </c>
    </row>
    <row r="468" spans="1:8" x14ac:dyDescent="0.3">
      <c r="A468" s="13" t="str">
        <f t="shared" si="7"/>
        <v>crowetr012010</v>
      </c>
      <c r="B468" s="16" t="s">
        <v>1069</v>
      </c>
      <c r="C468" s="16">
        <v>2010</v>
      </c>
      <c r="D468" s="16" t="s">
        <v>2330</v>
      </c>
    </row>
    <row r="469" spans="1:8" x14ac:dyDescent="0.3">
      <c r="A469" s="13" t="str">
        <f t="shared" si="7"/>
        <v>cruzju022010</v>
      </c>
      <c r="B469" s="16" t="s">
        <v>235</v>
      </c>
      <c r="C469" s="16">
        <v>2010</v>
      </c>
      <c r="D469" s="16" t="s">
        <v>2332</v>
      </c>
      <c r="E469" s="16">
        <v>0</v>
      </c>
      <c r="F469" s="16">
        <v>1</v>
      </c>
      <c r="G469" s="16">
        <v>0</v>
      </c>
      <c r="H469" s="16">
        <v>0</v>
      </c>
    </row>
    <row r="470" spans="1:8" x14ac:dyDescent="0.3">
      <c r="A470" s="13" t="str">
        <f t="shared" si="7"/>
        <v>cruzlu012010</v>
      </c>
      <c r="B470" s="16" t="s">
        <v>904</v>
      </c>
      <c r="C470" s="16">
        <v>2010</v>
      </c>
      <c r="D470" s="16" t="s">
        <v>2331</v>
      </c>
      <c r="E470" s="16">
        <v>7</v>
      </c>
      <c r="F470" s="16">
        <v>7</v>
      </c>
      <c r="G470" s="16">
        <v>0</v>
      </c>
      <c r="H470" s="16">
        <v>1</v>
      </c>
    </row>
    <row r="471" spans="1:8" x14ac:dyDescent="0.3">
      <c r="A471" s="13" t="str">
        <f t="shared" si="7"/>
        <v>cruzne022010</v>
      </c>
      <c r="B471" s="16" t="s">
        <v>528</v>
      </c>
      <c r="C471" s="16">
        <v>2010</v>
      </c>
      <c r="D471" s="16" t="s">
        <v>2328</v>
      </c>
    </row>
    <row r="472" spans="1:8" x14ac:dyDescent="0.3">
      <c r="A472" s="13" t="str">
        <f t="shared" si="7"/>
        <v>cruzne022010</v>
      </c>
      <c r="B472" s="16" t="s">
        <v>528</v>
      </c>
      <c r="C472" s="16">
        <v>2010</v>
      </c>
      <c r="D472" s="16" t="s">
        <v>2329</v>
      </c>
      <c r="E472" s="16">
        <v>250</v>
      </c>
      <c r="F472" s="16">
        <v>3</v>
      </c>
      <c r="G472" s="16">
        <v>5</v>
      </c>
      <c r="H472" s="16">
        <v>1</v>
      </c>
    </row>
    <row r="473" spans="1:8" x14ac:dyDescent="0.3">
      <c r="A473" s="13" t="str">
        <f t="shared" si="7"/>
        <v>cruzne022010</v>
      </c>
      <c r="B473" s="16" t="s">
        <v>528</v>
      </c>
      <c r="C473" s="16">
        <v>2010</v>
      </c>
      <c r="D473" s="16" t="s">
        <v>2330</v>
      </c>
    </row>
    <row r="474" spans="1:8" x14ac:dyDescent="0.3">
      <c r="A474" s="13" t="str">
        <f t="shared" si="7"/>
        <v>cuddymi012010</v>
      </c>
      <c r="B474" s="16" t="s">
        <v>236</v>
      </c>
      <c r="C474" s="16">
        <v>2010</v>
      </c>
      <c r="D474" s="16" t="s">
        <v>2333</v>
      </c>
      <c r="E474" s="16">
        <v>760</v>
      </c>
      <c r="F474" s="16">
        <v>39</v>
      </c>
      <c r="G474" s="16">
        <v>3</v>
      </c>
      <c r="H474" s="16">
        <v>70</v>
      </c>
    </row>
    <row r="475" spans="1:8" x14ac:dyDescent="0.3">
      <c r="A475" s="13" t="str">
        <f t="shared" si="7"/>
        <v>cuddymi012010</v>
      </c>
      <c r="B475" s="16" t="s">
        <v>236</v>
      </c>
      <c r="C475" s="16">
        <v>2010</v>
      </c>
      <c r="D475" s="16" t="s">
        <v>37</v>
      </c>
      <c r="E475" s="16">
        <v>3</v>
      </c>
      <c r="F475" s="16">
        <v>3</v>
      </c>
      <c r="G475" s="16">
        <v>0</v>
      </c>
      <c r="H475" s="16">
        <v>0</v>
      </c>
    </row>
    <row r="476" spans="1:8" x14ac:dyDescent="0.3">
      <c r="A476" s="13" t="str">
        <f t="shared" si="7"/>
        <v>cuddymi012010</v>
      </c>
      <c r="B476" s="16" t="s">
        <v>236</v>
      </c>
      <c r="C476" s="16">
        <v>2010</v>
      </c>
      <c r="D476" s="16" t="s">
        <v>38</v>
      </c>
      <c r="E476" s="16">
        <v>3</v>
      </c>
      <c r="F476" s="16">
        <v>21</v>
      </c>
      <c r="G476" s="16">
        <v>1</v>
      </c>
      <c r="H476" s="16">
        <v>1</v>
      </c>
    </row>
    <row r="477" spans="1:8" x14ac:dyDescent="0.3">
      <c r="A477" s="13" t="str">
        <f t="shared" si="7"/>
        <v>cuddymi012010</v>
      </c>
      <c r="B477" s="16" t="s">
        <v>236</v>
      </c>
      <c r="C477" s="16">
        <v>2010</v>
      </c>
      <c r="D477" s="16" t="s">
        <v>2327</v>
      </c>
    </row>
    <row r="478" spans="1:8" x14ac:dyDescent="0.3">
      <c r="A478" s="13" t="str">
        <f t="shared" si="7"/>
        <v>cuddymi012010</v>
      </c>
      <c r="B478" s="16" t="s">
        <v>236</v>
      </c>
      <c r="C478" s="16">
        <v>2010</v>
      </c>
      <c r="D478" s="16" t="s">
        <v>2329</v>
      </c>
      <c r="E478" s="16">
        <v>118</v>
      </c>
      <c r="F478" s="16">
        <v>5</v>
      </c>
      <c r="G478" s="16">
        <v>2</v>
      </c>
      <c r="H478" s="16">
        <v>0</v>
      </c>
    </row>
    <row r="479" spans="1:8" x14ac:dyDescent="0.3">
      <c r="A479" s="13" t="str">
        <f t="shared" si="7"/>
        <v>cuddymi012010</v>
      </c>
      <c r="B479" s="16" t="s">
        <v>236</v>
      </c>
      <c r="C479" s="16">
        <v>2010</v>
      </c>
      <c r="D479" s="16" t="s">
        <v>2330</v>
      </c>
    </row>
    <row r="480" spans="1:8" x14ac:dyDescent="0.3">
      <c r="A480" s="13" t="str">
        <f t="shared" si="7"/>
        <v>cuetojo012010</v>
      </c>
      <c r="B480" s="16" t="s">
        <v>905</v>
      </c>
      <c r="C480" s="16">
        <v>2010</v>
      </c>
      <c r="D480" s="16" t="s">
        <v>2332</v>
      </c>
      <c r="E480" s="16">
        <v>12</v>
      </c>
      <c r="F480" s="16">
        <v>28</v>
      </c>
      <c r="G480" s="16">
        <v>2</v>
      </c>
      <c r="H480" s="16">
        <v>2</v>
      </c>
    </row>
    <row r="481" spans="1:8" x14ac:dyDescent="0.3">
      <c r="A481" s="13" t="str">
        <f t="shared" si="7"/>
        <v>cunniaa012010</v>
      </c>
      <c r="B481" s="16" t="s">
        <v>906</v>
      </c>
      <c r="C481" s="16">
        <v>2010</v>
      </c>
      <c r="D481" s="16" t="s">
        <v>2327</v>
      </c>
    </row>
    <row r="482" spans="1:8" x14ac:dyDescent="0.3">
      <c r="A482" s="13" t="str">
        <f t="shared" si="7"/>
        <v>cunniaa012010</v>
      </c>
      <c r="B482" s="16" t="s">
        <v>906</v>
      </c>
      <c r="C482" s="16">
        <v>2010</v>
      </c>
      <c r="D482" s="16" t="s">
        <v>2328</v>
      </c>
    </row>
    <row r="483" spans="1:8" x14ac:dyDescent="0.3">
      <c r="A483" s="13" t="str">
        <f t="shared" si="7"/>
        <v>cunniaa012010</v>
      </c>
      <c r="B483" s="16" t="s">
        <v>906</v>
      </c>
      <c r="C483" s="16">
        <v>2010</v>
      </c>
      <c r="D483" s="16" t="s">
        <v>2329</v>
      </c>
      <c r="E483" s="16">
        <v>57</v>
      </c>
      <c r="F483" s="16">
        <v>0</v>
      </c>
      <c r="G483" s="16">
        <v>0</v>
      </c>
      <c r="H483" s="16">
        <v>0</v>
      </c>
    </row>
    <row r="484" spans="1:8" x14ac:dyDescent="0.3">
      <c r="A484" s="13" t="str">
        <f t="shared" si="7"/>
        <v>cunniaa012010</v>
      </c>
      <c r="B484" s="16" t="s">
        <v>906</v>
      </c>
      <c r="C484" s="16">
        <v>2010</v>
      </c>
      <c r="D484" s="16" t="s">
        <v>2330</v>
      </c>
    </row>
    <row r="485" spans="1:8" x14ac:dyDescent="0.3">
      <c r="A485" s="13" t="str">
        <f t="shared" si="7"/>
        <v>curtico012010</v>
      </c>
      <c r="B485" s="16" t="s">
        <v>1255</v>
      </c>
      <c r="C485" s="16">
        <v>2010</v>
      </c>
      <c r="D485" s="16" t="s">
        <v>2328</v>
      </c>
    </row>
    <row r="486" spans="1:8" x14ac:dyDescent="0.3">
      <c r="A486" s="13" t="str">
        <f t="shared" si="7"/>
        <v>curtico012010</v>
      </c>
      <c r="B486" s="16" t="s">
        <v>1255</v>
      </c>
      <c r="C486" s="16">
        <v>2010</v>
      </c>
      <c r="D486" s="16" t="s">
        <v>2329</v>
      </c>
      <c r="E486" s="16">
        <v>22</v>
      </c>
      <c r="F486" s="16">
        <v>0</v>
      </c>
      <c r="G486" s="16">
        <v>0</v>
      </c>
      <c r="H486" s="16">
        <v>0</v>
      </c>
    </row>
    <row r="487" spans="1:8" x14ac:dyDescent="0.3">
      <c r="A487" s="13" t="str">
        <f t="shared" si="7"/>
        <v>curtico012010</v>
      </c>
      <c r="B487" s="16" t="s">
        <v>1255</v>
      </c>
      <c r="C487" s="16">
        <v>2010</v>
      </c>
      <c r="D487" s="16" t="s">
        <v>2330</v>
      </c>
    </row>
    <row r="488" spans="1:8" x14ac:dyDescent="0.3">
      <c r="A488" s="13" t="str">
        <f t="shared" si="7"/>
        <v>custja012010</v>
      </c>
      <c r="B488" s="16" t="s">
        <v>237</v>
      </c>
      <c r="C488" s="16">
        <v>2010</v>
      </c>
      <c r="D488" s="16" t="s">
        <v>2328</v>
      </c>
    </row>
    <row r="489" spans="1:8" x14ac:dyDescent="0.3">
      <c r="A489" s="13" t="str">
        <f t="shared" si="7"/>
        <v>custja012010</v>
      </c>
      <c r="B489" s="16" t="s">
        <v>237</v>
      </c>
      <c r="C489" s="16">
        <v>2010</v>
      </c>
      <c r="D489" s="16" t="s">
        <v>2329</v>
      </c>
      <c r="E489" s="16">
        <v>29</v>
      </c>
      <c r="F489" s="16">
        <v>3</v>
      </c>
      <c r="G489" s="16">
        <v>1</v>
      </c>
      <c r="H489" s="16">
        <v>0</v>
      </c>
    </row>
    <row r="490" spans="1:8" x14ac:dyDescent="0.3">
      <c r="A490" s="13" t="str">
        <f t="shared" si="7"/>
        <v>custja012010</v>
      </c>
      <c r="B490" s="16" t="s">
        <v>237</v>
      </c>
      <c r="C490" s="16">
        <v>2010</v>
      </c>
      <c r="D490" s="16" t="s">
        <v>2330</v>
      </c>
    </row>
    <row r="491" spans="1:8" x14ac:dyDescent="0.3">
      <c r="A491" s="13" t="str">
        <f t="shared" si="7"/>
        <v>daiglca012010</v>
      </c>
      <c r="B491" s="16" t="s">
        <v>435</v>
      </c>
      <c r="C491" s="16">
        <v>2010</v>
      </c>
      <c r="D491" s="16" t="s">
        <v>2332</v>
      </c>
      <c r="E491" s="16">
        <v>1</v>
      </c>
      <c r="F491" s="16">
        <v>0</v>
      </c>
      <c r="G491" s="16">
        <v>0</v>
      </c>
      <c r="H491" s="16">
        <v>0</v>
      </c>
    </row>
    <row r="492" spans="1:8" x14ac:dyDescent="0.3">
      <c r="A492" s="13" t="str">
        <f t="shared" si="7"/>
        <v>daleyma012010</v>
      </c>
      <c r="B492" s="16" t="s">
        <v>1070</v>
      </c>
      <c r="C492" s="16">
        <v>2010</v>
      </c>
      <c r="D492" s="16" t="s">
        <v>2332</v>
      </c>
      <c r="E492" s="16">
        <v>2</v>
      </c>
      <c r="F492" s="16">
        <v>3</v>
      </c>
      <c r="G492" s="16">
        <v>1</v>
      </c>
      <c r="H492" s="16">
        <v>0</v>
      </c>
    </row>
    <row r="493" spans="1:8" x14ac:dyDescent="0.3">
      <c r="A493" s="13" t="str">
        <f t="shared" si="7"/>
        <v>damonjo012010</v>
      </c>
      <c r="B493" s="16" t="s">
        <v>83</v>
      </c>
      <c r="C493" s="16">
        <v>2010</v>
      </c>
      <c r="D493" s="16" t="s">
        <v>2327</v>
      </c>
    </row>
    <row r="494" spans="1:8" x14ac:dyDescent="0.3">
      <c r="A494" s="13" t="str">
        <f t="shared" si="7"/>
        <v>damonjo012010</v>
      </c>
      <c r="B494" s="16" t="s">
        <v>83</v>
      </c>
      <c r="C494" s="16">
        <v>2010</v>
      </c>
      <c r="D494" s="16" t="s">
        <v>2328</v>
      </c>
    </row>
    <row r="495" spans="1:8" x14ac:dyDescent="0.3">
      <c r="A495" s="13" t="str">
        <f t="shared" si="7"/>
        <v>damonjo012010</v>
      </c>
      <c r="B495" s="16" t="s">
        <v>83</v>
      </c>
      <c r="C495" s="16">
        <v>2010</v>
      </c>
      <c r="D495" s="16" t="s">
        <v>2329</v>
      </c>
      <c r="E495" s="16">
        <v>57</v>
      </c>
      <c r="F495" s="16">
        <v>2</v>
      </c>
      <c r="G495" s="16">
        <v>2</v>
      </c>
      <c r="H495" s="16">
        <v>1</v>
      </c>
    </row>
    <row r="496" spans="1:8" x14ac:dyDescent="0.3">
      <c r="A496" s="13" t="str">
        <f t="shared" si="7"/>
        <v>danksjo012010</v>
      </c>
      <c r="B496" s="16" t="s">
        <v>773</v>
      </c>
      <c r="C496" s="16">
        <v>2010</v>
      </c>
      <c r="D496" s="16" t="s">
        <v>2332</v>
      </c>
      <c r="E496" s="16">
        <v>5</v>
      </c>
      <c r="F496" s="16">
        <v>35</v>
      </c>
      <c r="G496" s="16">
        <v>0</v>
      </c>
      <c r="H496" s="16">
        <v>4</v>
      </c>
    </row>
    <row r="497" spans="1:8" x14ac:dyDescent="0.3">
      <c r="A497" s="13" t="str">
        <f t="shared" si="7"/>
        <v>davieky012010</v>
      </c>
      <c r="B497" s="16" t="s">
        <v>529</v>
      </c>
      <c r="C497" s="16">
        <v>2010</v>
      </c>
      <c r="D497" s="16" t="s">
        <v>2332</v>
      </c>
      <c r="E497" s="16">
        <v>13</v>
      </c>
      <c r="F497" s="16">
        <v>23</v>
      </c>
      <c r="G497" s="16">
        <v>2</v>
      </c>
      <c r="H497" s="16">
        <v>2</v>
      </c>
    </row>
    <row r="498" spans="1:8" x14ac:dyDescent="0.3">
      <c r="A498" s="13" t="str">
        <f t="shared" si="7"/>
        <v>davisbr032010</v>
      </c>
      <c r="B498" s="16" t="s">
        <v>1256</v>
      </c>
      <c r="C498" s="16">
        <v>2010</v>
      </c>
      <c r="D498" s="16" t="s">
        <v>2334</v>
      </c>
      <c r="E498" s="16">
        <v>215</v>
      </c>
      <c r="F498" s="16">
        <v>16</v>
      </c>
      <c r="G498" s="16">
        <v>4</v>
      </c>
      <c r="H498" s="16">
        <v>0</v>
      </c>
    </row>
    <row r="499" spans="1:8" x14ac:dyDescent="0.3">
      <c r="A499" s="13" t="str">
        <f t="shared" si="7"/>
        <v>davisch022010</v>
      </c>
      <c r="B499" s="16" t="s">
        <v>907</v>
      </c>
      <c r="C499" s="16">
        <v>2010</v>
      </c>
      <c r="D499" s="16" t="s">
        <v>2333</v>
      </c>
      <c r="E499" s="16">
        <v>269</v>
      </c>
      <c r="F499" s="16">
        <v>22</v>
      </c>
      <c r="G499" s="16">
        <v>2</v>
      </c>
      <c r="H499" s="16">
        <v>27</v>
      </c>
    </row>
    <row r="500" spans="1:8" x14ac:dyDescent="0.3">
      <c r="A500" s="13" t="str">
        <f t="shared" si="7"/>
        <v>davisch022010</v>
      </c>
      <c r="B500" s="16" t="s">
        <v>907</v>
      </c>
      <c r="C500" s="16">
        <v>2010</v>
      </c>
      <c r="D500" s="16" t="s">
        <v>38</v>
      </c>
      <c r="E500" s="16">
        <v>0</v>
      </c>
      <c r="F500" s="16">
        <v>1</v>
      </c>
      <c r="G500" s="16">
        <v>0</v>
      </c>
      <c r="H500" s="16">
        <v>0</v>
      </c>
    </row>
    <row r="501" spans="1:8" x14ac:dyDescent="0.3">
      <c r="A501" s="13" t="str">
        <f t="shared" si="7"/>
        <v>davisdo022010</v>
      </c>
      <c r="B501" s="16" t="s">
        <v>84</v>
      </c>
      <c r="C501" s="16">
        <v>2010</v>
      </c>
      <c r="D501" s="16" t="s">
        <v>2332</v>
      </c>
      <c r="E501" s="16">
        <v>1</v>
      </c>
      <c r="F501" s="16">
        <v>6</v>
      </c>
      <c r="G501" s="16">
        <v>0</v>
      </c>
      <c r="H501" s="16">
        <v>1</v>
      </c>
    </row>
    <row r="502" spans="1:8" x14ac:dyDescent="0.3">
      <c r="A502" s="13" t="str">
        <f t="shared" si="7"/>
        <v>davisik022010</v>
      </c>
      <c r="B502" s="16" t="s">
        <v>1257</v>
      </c>
      <c r="C502" s="16">
        <v>2010</v>
      </c>
      <c r="D502" s="16" t="s">
        <v>2333</v>
      </c>
      <c r="E502" s="16">
        <v>1239</v>
      </c>
      <c r="F502" s="16">
        <v>105</v>
      </c>
      <c r="G502" s="16">
        <v>9</v>
      </c>
      <c r="H502" s="16">
        <v>133</v>
      </c>
    </row>
    <row r="503" spans="1:8" x14ac:dyDescent="0.3">
      <c r="A503" s="13" t="str">
        <f t="shared" si="7"/>
        <v>davisra012010</v>
      </c>
      <c r="B503" s="16" t="s">
        <v>637</v>
      </c>
      <c r="C503" s="16">
        <v>2010</v>
      </c>
      <c r="D503" s="16" t="s">
        <v>2327</v>
      </c>
    </row>
    <row r="504" spans="1:8" x14ac:dyDescent="0.3">
      <c r="A504" s="13" t="str">
        <f t="shared" si="7"/>
        <v>davisra012010</v>
      </c>
      <c r="B504" s="16" t="s">
        <v>637</v>
      </c>
      <c r="C504" s="16">
        <v>2010</v>
      </c>
      <c r="D504" s="16" t="s">
        <v>2328</v>
      </c>
    </row>
    <row r="505" spans="1:8" x14ac:dyDescent="0.3">
      <c r="A505" s="13" t="str">
        <f t="shared" si="7"/>
        <v>davisra012010</v>
      </c>
      <c r="B505" s="16" t="s">
        <v>637</v>
      </c>
      <c r="C505" s="16">
        <v>2010</v>
      </c>
      <c r="D505" s="16" t="s">
        <v>2329</v>
      </c>
      <c r="E505" s="16">
        <v>294</v>
      </c>
      <c r="F505" s="16">
        <v>5</v>
      </c>
      <c r="G505" s="16">
        <v>4</v>
      </c>
      <c r="H505" s="16">
        <v>2</v>
      </c>
    </row>
    <row r="506" spans="1:8" x14ac:dyDescent="0.3">
      <c r="A506" s="13" t="str">
        <f t="shared" si="7"/>
        <v>davisra012010</v>
      </c>
      <c r="B506" s="16" t="s">
        <v>637</v>
      </c>
      <c r="C506" s="16">
        <v>2010</v>
      </c>
      <c r="D506" s="16" t="s">
        <v>2330</v>
      </c>
    </row>
    <row r="507" spans="1:8" x14ac:dyDescent="0.3">
      <c r="A507" s="13" t="str">
        <f t="shared" si="7"/>
        <v>daviswa012010</v>
      </c>
      <c r="B507" s="16" t="s">
        <v>1071</v>
      </c>
      <c r="C507" s="16">
        <v>2010</v>
      </c>
      <c r="D507" s="16" t="s">
        <v>2332</v>
      </c>
      <c r="E507" s="16">
        <v>16</v>
      </c>
      <c r="F507" s="16">
        <v>19</v>
      </c>
      <c r="G507" s="16">
        <v>2</v>
      </c>
      <c r="H507" s="16">
        <v>4</v>
      </c>
    </row>
    <row r="508" spans="1:8" x14ac:dyDescent="0.3">
      <c r="A508" s="13" t="str">
        <f t="shared" si="7"/>
        <v>deazaal012010</v>
      </c>
      <c r="B508" s="16" t="s">
        <v>774</v>
      </c>
      <c r="C508" s="16">
        <v>2010</v>
      </c>
      <c r="D508" s="16" t="s">
        <v>2327</v>
      </c>
    </row>
    <row r="509" spans="1:8" x14ac:dyDescent="0.3">
      <c r="A509" s="13" t="str">
        <f t="shared" si="7"/>
        <v>deazaal012010</v>
      </c>
      <c r="B509" s="16" t="s">
        <v>774</v>
      </c>
      <c r="C509" s="16">
        <v>2010</v>
      </c>
      <c r="D509" s="16" t="s">
        <v>2329</v>
      </c>
      <c r="E509" s="16">
        <v>17</v>
      </c>
      <c r="F509" s="16">
        <v>0</v>
      </c>
      <c r="G509" s="16">
        <v>0</v>
      </c>
      <c r="H509" s="16">
        <v>0</v>
      </c>
    </row>
    <row r="510" spans="1:8" x14ac:dyDescent="0.3">
      <c r="A510" s="13" t="str">
        <f t="shared" si="7"/>
        <v>deazaal012010</v>
      </c>
      <c r="B510" s="16" t="s">
        <v>774</v>
      </c>
      <c r="C510" s="16">
        <v>2010</v>
      </c>
      <c r="D510" s="16" t="s">
        <v>2330</v>
      </c>
    </row>
    <row r="511" spans="1:8" x14ac:dyDescent="0.3">
      <c r="A511" s="13" t="str">
        <f t="shared" si="7"/>
        <v>dedunsa012010</v>
      </c>
      <c r="B511" s="16" t="s">
        <v>1258</v>
      </c>
      <c r="C511" s="16">
        <v>2010</v>
      </c>
      <c r="D511" s="16" t="s">
        <v>2332</v>
      </c>
      <c r="E511" s="16">
        <v>0</v>
      </c>
      <c r="F511" s="16">
        <v>0</v>
      </c>
      <c r="G511" s="16">
        <v>0</v>
      </c>
      <c r="H511" s="16">
        <v>0</v>
      </c>
    </row>
    <row r="512" spans="1:8" x14ac:dyDescent="0.3">
      <c r="A512" s="13" t="str">
        <f t="shared" si="7"/>
        <v>dejesda012010</v>
      </c>
      <c r="B512" s="16" t="s">
        <v>365</v>
      </c>
      <c r="C512" s="16">
        <v>2010</v>
      </c>
      <c r="D512" s="16" t="s">
        <v>2327</v>
      </c>
    </row>
    <row r="513" spans="1:8" x14ac:dyDescent="0.3">
      <c r="A513" s="13" t="str">
        <f t="shared" si="7"/>
        <v>dejesda012010</v>
      </c>
      <c r="B513" s="16" t="s">
        <v>365</v>
      </c>
      <c r="C513" s="16">
        <v>2010</v>
      </c>
      <c r="D513" s="16" t="s">
        <v>2328</v>
      </c>
    </row>
    <row r="514" spans="1:8" x14ac:dyDescent="0.3">
      <c r="A514" s="13" t="str">
        <f t="shared" si="7"/>
        <v>dejesda012010</v>
      </c>
      <c r="B514" s="16" t="s">
        <v>365</v>
      </c>
      <c r="C514" s="16">
        <v>2010</v>
      </c>
      <c r="D514" s="16" t="s">
        <v>2329</v>
      </c>
      <c r="E514" s="16">
        <v>183</v>
      </c>
      <c r="F514" s="16">
        <v>5</v>
      </c>
      <c r="G514" s="16">
        <v>0</v>
      </c>
      <c r="H514" s="16">
        <v>1</v>
      </c>
    </row>
    <row r="515" spans="1:8" x14ac:dyDescent="0.3">
      <c r="A515" s="13" t="str">
        <f t="shared" ref="A515:A578" si="8">B515&amp;C515</f>
        <v>dejesda012010</v>
      </c>
      <c r="B515" s="16" t="s">
        <v>365</v>
      </c>
      <c r="C515" s="16">
        <v>2010</v>
      </c>
      <c r="D515" s="16" t="s">
        <v>2330</v>
      </c>
    </row>
    <row r="516" spans="1:8" x14ac:dyDescent="0.3">
      <c r="A516" s="13" t="str">
        <f t="shared" si="8"/>
        <v>delanro012010</v>
      </c>
      <c r="B516" s="16" t="s">
        <v>1259</v>
      </c>
      <c r="C516" s="16">
        <v>2010</v>
      </c>
      <c r="D516" s="16" t="s">
        <v>2332</v>
      </c>
      <c r="E516" s="16">
        <v>0</v>
      </c>
      <c r="F516" s="16">
        <v>0</v>
      </c>
      <c r="G516" s="16">
        <v>0</v>
      </c>
      <c r="H516" s="16">
        <v>0</v>
      </c>
    </row>
    <row r="517" spans="1:8" x14ac:dyDescent="0.3">
      <c r="A517" s="13" t="str">
        <f t="shared" si="8"/>
        <v>delarjo012010</v>
      </c>
      <c r="B517" s="16" t="s">
        <v>436</v>
      </c>
      <c r="C517" s="16">
        <v>2010</v>
      </c>
      <c r="D517" s="16" t="s">
        <v>2332</v>
      </c>
      <c r="E517" s="16">
        <v>7</v>
      </c>
      <c r="F517" s="16">
        <v>15</v>
      </c>
      <c r="G517" s="16">
        <v>0</v>
      </c>
      <c r="H517" s="16">
        <v>2</v>
      </c>
    </row>
    <row r="518" spans="1:8" x14ac:dyDescent="0.3">
      <c r="A518" s="13" t="str">
        <f t="shared" si="8"/>
        <v>delcama012010</v>
      </c>
      <c r="B518" s="16" t="s">
        <v>530</v>
      </c>
      <c r="C518" s="16">
        <v>2010</v>
      </c>
      <c r="D518" s="16" t="s">
        <v>2332</v>
      </c>
      <c r="E518" s="16">
        <v>4</v>
      </c>
      <c r="F518" s="16">
        <v>6</v>
      </c>
      <c r="G518" s="16">
        <v>0</v>
      </c>
      <c r="H518" s="16">
        <v>0</v>
      </c>
    </row>
    <row r="519" spans="1:8" x14ac:dyDescent="0.3">
      <c r="A519" s="13" t="str">
        <f t="shared" si="8"/>
        <v>delcama012010</v>
      </c>
      <c r="B519" s="16" t="s">
        <v>530</v>
      </c>
      <c r="C519" s="16">
        <v>2010</v>
      </c>
      <c r="D519" s="16" t="s">
        <v>2332</v>
      </c>
      <c r="E519" s="16">
        <v>0</v>
      </c>
      <c r="F519" s="16">
        <v>0</v>
      </c>
      <c r="G519" s="16">
        <v>0</v>
      </c>
      <c r="H519" s="16">
        <v>0</v>
      </c>
    </row>
    <row r="520" spans="1:8" x14ac:dyDescent="0.3">
      <c r="A520" s="13" t="str">
        <f t="shared" si="8"/>
        <v>delroen012010</v>
      </c>
      <c r="B520" s="16" t="s">
        <v>1260</v>
      </c>
      <c r="C520" s="16">
        <v>2010</v>
      </c>
      <c r="D520" s="16" t="s">
        <v>2332</v>
      </c>
      <c r="E520" s="16">
        <v>1</v>
      </c>
      <c r="F520" s="16">
        <v>6</v>
      </c>
      <c r="G520" s="16">
        <v>0</v>
      </c>
      <c r="H520" s="16">
        <v>1</v>
      </c>
    </row>
    <row r="521" spans="1:8" x14ac:dyDescent="0.3">
      <c r="A521" s="13" t="str">
        <f t="shared" si="8"/>
        <v>delroen012010</v>
      </c>
      <c r="B521" s="16" t="s">
        <v>1260</v>
      </c>
      <c r="C521" s="16">
        <v>2010</v>
      </c>
      <c r="D521" s="16" t="s">
        <v>2332</v>
      </c>
      <c r="E521" s="16">
        <v>0</v>
      </c>
      <c r="F521" s="16">
        <v>1</v>
      </c>
      <c r="G521" s="16">
        <v>0</v>
      </c>
      <c r="H521" s="16">
        <v>0</v>
      </c>
    </row>
    <row r="522" spans="1:8" x14ac:dyDescent="0.3">
      <c r="A522" s="13" t="str">
        <f t="shared" si="8"/>
        <v>demelsa012010</v>
      </c>
      <c r="B522" s="16" t="s">
        <v>1261</v>
      </c>
      <c r="C522" s="16">
        <v>2010</v>
      </c>
      <c r="D522" s="16" t="s">
        <v>2332</v>
      </c>
      <c r="E522" s="16">
        <v>3</v>
      </c>
      <c r="F522" s="16">
        <v>5</v>
      </c>
      <c r="G522" s="16">
        <v>0</v>
      </c>
      <c r="H522" s="16">
        <v>1</v>
      </c>
    </row>
    <row r="523" spans="1:8" x14ac:dyDescent="0.3">
      <c r="A523" s="13" t="str">
        <f t="shared" si="8"/>
        <v>dempsry012010</v>
      </c>
      <c r="B523" s="16" t="s">
        <v>85</v>
      </c>
      <c r="C523" s="16">
        <v>2010</v>
      </c>
      <c r="D523" s="16" t="s">
        <v>2332</v>
      </c>
      <c r="E523" s="16">
        <v>23</v>
      </c>
      <c r="F523" s="16">
        <v>23</v>
      </c>
      <c r="G523" s="16">
        <v>1</v>
      </c>
      <c r="H523" s="16">
        <v>2</v>
      </c>
    </row>
    <row r="524" spans="1:8" x14ac:dyDescent="0.3">
      <c r="A524" s="13" t="str">
        <f t="shared" si="8"/>
        <v>denorch012010</v>
      </c>
      <c r="B524" s="16" t="s">
        <v>531</v>
      </c>
      <c r="C524" s="16">
        <v>2010</v>
      </c>
      <c r="D524" s="16" t="s">
        <v>2327</v>
      </c>
    </row>
    <row r="525" spans="1:8" x14ac:dyDescent="0.3">
      <c r="A525" s="13" t="str">
        <f t="shared" si="8"/>
        <v>denorch012010</v>
      </c>
      <c r="B525" s="16" t="s">
        <v>531</v>
      </c>
      <c r="C525" s="16">
        <v>2010</v>
      </c>
      <c r="D525" s="16" t="s">
        <v>2328</v>
      </c>
    </row>
    <row r="526" spans="1:8" x14ac:dyDescent="0.3">
      <c r="A526" s="13" t="str">
        <f t="shared" si="8"/>
        <v>denorch012010</v>
      </c>
      <c r="B526" s="16" t="s">
        <v>531</v>
      </c>
      <c r="C526" s="16">
        <v>2010</v>
      </c>
      <c r="D526" s="16" t="s">
        <v>2329</v>
      </c>
      <c r="E526" s="16">
        <v>171</v>
      </c>
      <c r="F526" s="16">
        <v>8</v>
      </c>
      <c r="G526" s="16">
        <v>2</v>
      </c>
      <c r="H526" s="16">
        <v>3</v>
      </c>
    </row>
    <row r="527" spans="1:8" x14ac:dyDescent="0.3">
      <c r="A527" s="13" t="str">
        <f t="shared" si="8"/>
        <v>denorch012010</v>
      </c>
      <c r="B527" s="16" t="s">
        <v>531</v>
      </c>
      <c r="C527" s="16">
        <v>2010</v>
      </c>
      <c r="D527" s="16" t="s">
        <v>2330</v>
      </c>
    </row>
    <row r="528" spans="1:8" x14ac:dyDescent="0.3">
      <c r="A528" s="13" t="str">
        <f t="shared" si="8"/>
        <v>derosma012010</v>
      </c>
      <c r="B528" s="16" t="s">
        <v>86</v>
      </c>
      <c r="C528" s="16">
        <v>2010</v>
      </c>
      <c r="D528" s="16" t="s">
        <v>37</v>
      </c>
      <c r="E528" s="16">
        <v>13</v>
      </c>
      <c r="F528" s="16">
        <v>14</v>
      </c>
      <c r="G528" s="16">
        <v>2</v>
      </c>
      <c r="H528" s="16">
        <v>3</v>
      </c>
    </row>
    <row r="529" spans="1:8" x14ac:dyDescent="0.3">
      <c r="A529" s="13" t="str">
        <f t="shared" si="8"/>
        <v>derosma012010</v>
      </c>
      <c r="B529" s="16" t="s">
        <v>86</v>
      </c>
      <c r="C529" s="16">
        <v>2010</v>
      </c>
      <c r="D529" s="16" t="s">
        <v>2328</v>
      </c>
    </row>
    <row r="530" spans="1:8" x14ac:dyDescent="0.3">
      <c r="A530" s="13" t="str">
        <f t="shared" si="8"/>
        <v>derosma012010</v>
      </c>
      <c r="B530" s="16" t="s">
        <v>86</v>
      </c>
      <c r="C530" s="16">
        <v>2010</v>
      </c>
      <c r="D530" s="16" t="s">
        <v>2329</v>
      </c>
      <c r="E530" s="16">
        <v>31</v>
      </c>
      <c r="F530" s="16">
        <v>0</v>
      </c>
      <c r="G530" s="16">
        <v>0</v>
      </c>
      <c r="H530" s="16">
        <v>0</v>
      </c>
    </row>
    <row r="531" spans="1:8" x14ac:dyDescent="0.3">
      <c r="A531" s="13" t="str">
        <f t="shared" si="8"/>
        <v>descada012010</v>
      </c>
      <c r="B531" s="16" t="s">
        <v>1262</v>
      </c>
      <c r="C531" s="16">
        <v>2010</v>
      </c>
      <c r="D531" s="16" t="s">
        <v>38</v>
      </c>
      <c r="E531" s="16">
        <v>2</v>
      </c>
      <c r="F531" s="16">
        <v>15</v>
      </c>
      <c r="G531" s="16">
        <v>0</v>
      </c>
      <c r="H531" s="16">
        <v>4</v>
      </c>
    </row>
    <row r="532" spans="1:8" x14ac:dyDescent="0.3">
      <c r="A532" s="13" t="str">
        <f t="shared" si="8"/>
        <v>descada012010</v>
      </c>
      <c r="B532" s="16" t="s">
        <v>1262</v>
      </c>
      <c r="C532" s="16">
        <v>2010</v>
      </c>
      <c r="D532" s="16" t="s">
        <v>2331</v>
      </c>
      <c r="E532" s="16">
        <v>0</v>
      </c>
      <c r="F532" s="16">
        <v>1</v>
      </c>
      <c r="G532" s="16">
        <v>0</v>
      </c>
      <c r="H532" s="16">
        <v>0</v>
      </c>
    </row>
    <row r="533" spans="1:8" x14ac:dyDescent="0.3">
      <c r="A533" s="13" t="str">
        <f t="shared" si="8"/>
        <v>desmoia012010</v>
      </c>
      <c r="B533" s="16" t="s">
        <v>1072</v>
      </c>
      <c r="C533" s="16">
        <v>2010</v>
      </c>
      <c r="D533" s="16" t="s">
        <v>2329</v>
      </c>
      <c r="E533" s="16">
        <v>0</v>
      </c>
      <c r="F533" s="16">
        <v>0</v>
      </c>
      <c r="G533" s="16">
        <v>0</v>
      </c>
      <c r="H533" s="16">
        <v>0</v>
      </c>
    </row>
    <row r="534" spans="1:8" x14ac:dyDescent="0.3">
      <c r="A534" s="13" t="str">
        <f t="shared" si="8"/>
        <v>desmoia012010</v>
      </c>
      <c r="B534" s="16" t="s">
        <v>1072</v>
      </c>
      <c r="C534" s="16">
        <v>2010</v>
      </c>
      <c r="D534" s="16" t="s">
        <v>2330</v>
      </c>
    </row>
    <row r="535" spans="1:8" x14ac:dyDescent="0.3">
      <c r="A535" s="13" t="str">
        <f t="shared" si="8"/>
        <v>desmoia012010</v>
      </c>
      <c r="B535" s="16" t="s">
        <v>1072</v>
      </c>
      <c r="C535" s="16">
        <v>2010</v>
      </c>
      <c r="D535" s="16" t="s">
        <v>2331</v>
      </c>
      <c r="E535" s="16">
        <v>221</v>
      </c>
      <c r="F535" s="16">
        <v>382</v>
      </c>
      <c r="G535" s="16">
        <v>34</v>
      </c>
      <c r="H535" s="16">
        <v>87</v>
      </c>
    </row>
    <row r="536" spans="1:8" x14ac:dyDescent="0.3">
      <c r="A536" s="13" t="str">
        <f t="shared" si="8"/>
        <v>desseel012010</v>
      </c>
      <c r="B536" s="16" t="s">
        <v>87</v>
      </c>
      <c r="C536" s="16">
        <v>2010</v>
      </c>
      <c r="D536" s="16" t="s">
        <v>2332</v>
      </c>
      <c r="E536" s="16">
        <v>4</v>
      </c>
      <c r="F536" s="16">
        <v>12</v>
      </c>
      <c r="G536" s="16">
        <v>1</v>
      </c>
      <c r="H536" s="16">
        <v>0</v>
      </c>
    </row>
    <row r="537" spans="1:8" x14ac:dyDescent="0.3">
      <c r="A537" s="13" t="str">
        <f t="shared" si="8"/>
        <v>detwiro012010</v>
      </c>
      <c r="B537" s="16" t="s">
        <v>776</v>
      </c>
      <c r="C537" s="16">
        <v>2010</v>
      </c>
      <c r="D537" s="16" t="s">
        <v>2332</v>
      </c>
      <c r="E537" s="16">
        <v>3</v>
      </c>
      <c r="F537" s="16">
        <v>5</v>
      </c>
      <c r="G537" s="16">
        <v>0</v>
      </c>
      <c r="H537" s="16">
        <v>0</v>
      </c>
    </row>
    <row r="538" spans="1:8" x14ac:dyDescent="0.3">
      <c r="A538" s="13" t="str">
        <f t="shared" si="8"/>
        <v>dewitbl012010</v>
      </c>
      <c r="B538" s="16" t="s">
        <v>908</v>
      </c>
      <c r="C538" s="16">
        <v>2010</v>
      </c>
      <c r="D538" s="16" t="s">
        <v>37</v>
      </c>
      <c r="E538" s="16">
        <v>169</v>
      </c>
      <c r="F538" s="16">
        <v>182</v>
      </c>
      <c r="G538" s="16">
        <v>7</v>
      </c>
      <c r="H538" s="16">
        <v>41</v>
      </c>
    </row>
    <row r="539" spans="1:8" x14ac:dyDescent="0.3">
      <c r="A539" s="13" t="str">
        <f t="shared" si="8"/>
        <v>dewitbl012010</v>
      </c>
      <c r="B539" s="16" t="s">
        <v>908</v>
      </c>
      <c r="C539" s="16">
        <v>2010</v>
      </c>
      <c r="D539" s="16" t="s">
        <v>37</v>
      </c>
      <c r="E539" s="16">
        <v>88</v>
      </c>
      <c r="F539" s="16">
        <v>119</v>
      </c>
      <c r="G539" s="16">
        <v>5</v>
      </c>
      <c r="H539" s="16">
        <v>30</v>
      </c>
    </row>
    <row r="540" spans="1:8" x14ac:dyDescent="0.3">
      <c r="A540" s="13" t="str">
        <f t="shared" si="8"/>
        <v>dewitbl012010</v>
      </c>
      <c r="B540" s="16" t="s">
        <v>908</v>
      </c>
      <c r="C540" s="16">
        <v>2010</v>
      </c>
      <c r="D540" s="16" t="s">
        <v>38</v>
      </c>
      <c r="E540" s="16">
        <v>0</v>
      </c>
      <c r="F540" s="16">
        <v>2</v>
      </c>
      <c r="G540" s="16">
        <v>2</v>
      </c>
      <c r="H540" s="16">
        <v>0</v>
      </c>
    </row>
    <row r="541" spans="1:8" x14ac:dyDescent="0.3">
      <c r="A541" s="13" t="str">
        <f t="shared" si="8"/>
        <v>diamoth012010</v>
      </c>
      <c r="B541" s="16" t="s">
        <v>1263</v>
      </c>
      <c r="C541" s="16">
        <v>2010</v>
      </c>
      <c r="D541" s="16" t="s">
        <v>2332</v>
      </c>
      <c r="E541" s="16">
        <v>1</v>
      </c>
      <c r="F541" s="16">
        <v>4</v>
      </c>
      <c r="G541" s="16">
        <v>0</v>
      </c>
      <c r="H541" s="16">
        <v>1</v>
      </c>
    </row>
    <row r="542" spans="1:8" x14ac:dyDescent="0.3">
      <c r="A542" s="13" t="str">
        <f t="shared" si="8"/>
        <v>diazar012010</v>
      </c>
      <c r="B542" s="16" t="s">
        <v>1264</v>
      </c>
      <c r="C542" s="16">
        <v>2010</v>
      </c>
      <c r="D542" s="16" t="s">
        <v>2331</v>
      </c>
      <c r="E542" s="16">
        <v>5</v>
      </c>
      <c r="F542" s="16">
        <v>19</v>
      </c>
      <c r="G542" s="16">
        <v>2</v>
      </c>
      <c r="H542" s="16">
        <v>3</v>
      </c>
    </row>
    <row r="543" spans="1:8" x14ac:dyDescent="0.3">
      <c r="A543" s="13" t="str">
        <f t="shared" si="8"/>
        <v>diazma022010</v>
      </c>
      <c r="B543" s="16" t="s">
        <v>366</v>
      </c>
      <c r="C543" s="16">
        <v>2010</v>
      </c>
      <c r="D543" s="16" t="s">
        <v>2328</v>
      </c>
    </row>
    <row r="544" spans="1:8" x14ac:dyDescent="0.3">
      <c r="A544" s="13" t="str">
        <f t="shared" si="8"/>
        <v>diazma022010</v>
      </c>
      <c r="B544" s="16" t="s">
        <v>366</v>
      </c>
      <c r="C544" s="16">
        <v>2010</v>
      </c>
      <c r="D544" s="16" t="s">
        <v>2329</v>
      </c>
      <c r="E544" s="16">
        <v>93</v>
      </c>
      <c r="F544" s="16">
        <v>1</v>
      </c>
      <c r="G544" s="16">
        <v>2</v>
      </c>
      <c r="H544" s="16">
        <v>0</v>
      </c>
    </row>
    <row r="545" spans="1:8" x14ac:dyDescent="0.3">
      <c r="A545" s="13" t="str">
        <f t="shared" si="8"/>
        <v>dickech012010</v>
      </c>
      <c r="B545" s="16" t="s">
        <v>909</v>
      </c>
      <c r="C545" s="16">
        <v>2010</v>
      </c>
      <c r="D545" s="16" t="s">
        <v>2327</v>
      </c>
    </row>
    <row r="546" spans="1:8" x14ac:dyDescent="0.3">
      <c r="A546" s="13" t="str">
        <f t="shared" si="8"/>
        <v>dickech012010</v>
      </c>
      <c r="B546" s="16" t="s">
        <v>909</v>
      </c>
      <c r="C546" s="16">
        <v>2010</v>
      </c>
      <c r="D546" s="16" t="s">
        <v>2327</v>
      </c>
    </row>
    <row r="547" spans="1:8" x14ac:dyDescent="0.3">
      <c r="A547" s="13" t="str">
        <f t="shared" si="8"/>
        <v>dickech012010</v>
      </c>
      <c r="B547" s="16" t="s">
        <v>909</v>
      </c>
      <c r="C547" s="16">
        <v>2010</v>
      </c>
      <c r="D547" s="16" t="s">
        <v>2328</v>
      </c>
    </row>
    <row r="548" spans="1:8" x14ac:dyDescent="0.3">
      <c r="A548" s="13" t="str">
        <f t="shared" si="8"/>
        <v>dickech012010</v>
      </c>
      <c r="B548" s="16" t="s">
        <v>909</v>
      </c>
      <c r="C548" s="16">
        <v>2010</v>
      </c>
      <c r="D548" s="16" t="s">
        <v>2329</v>
      </c>
      <c r="E548" s="16">
        <v>20</v>
      </c>
      <c r="F548" s="16">
        <v>0</v>
      </c>
      <c r="G548" s="16">
        <v>0</v>
      </c>
      <c r="H548" s="16">
        <v>0</v>
      </c>
    </row>
    <row r="549" spans="1:8" x14ac:dyDescent="0.3">
      <c r="A549" s="13" t="str">
        <f t="shared" si="8"/>
        <v>dickech012010</v>
      </c>
      <c r="B549" s="16" t="s">
        <v>909</v>
      </c>
      <c r="C549" s="16">
        <v>2010</v>
      </c>
      <c r="D549" s="16" t="s">
        <v>2329</v>
      </c>
      <c r="E549" s="16">
        <v>28</v>
      </c>
      <c r="F549" s="16">
        <v>0</v>
      </c>
      <c r="G549" s="16">
        <v>0</v>
      </c>
      <c r="H549" s="16">
        <v>0</v>
      </c>
    </row>
    <row r="550" spans="1:8" x14ac:dyDescent="0.3">
      <c r="A550" s="13" t="str">
        <f t="shared" si="8"/>
        <v>dickech012010</v>
      </c>
      <c r="B550" s="16" t="s">
        <v>909</v>
      </c>
      <c r="C550" s="16">
        <v>2010</v>
      </c>
      <c r="D550" s="16" t="s">
        <v>2330</v>
      </c>
    </row>
    <row r="551" spans="1:8" x14ac:dyDescent="0.3">
      <c r="A551" s="13" t="str">
        <f t="shared" si="8"/>
        <v>dickech012010</v>
      </c>
      <c r="B551" s="16" t="s">
        <v>909</v>
      </c>
      <c r="C551" s="16">
        <v>2010</v>
      </c>
      <c r="D551" s="16" t="s">
        <v>2330</v>
      </c>
    </row>
    <row r="552" spans="1:8" x14ac:dyDescent="0.3">
      <c r="A552" s="13" t="str">
        <f t="shared" si="8"/>
        <v>dickera012010</v>
      </c>
      <c r="B552" s="16" t="s">
        <v>238</v>
      </c>
      <c r="C552" s="16">
        <v>2010</v>
      </c>
      <c r="D552" s="16" t="s">
        <v>2332</v>
      </c>
      <c r="E552" s="16">
        <v>17</v>
      </c>
      <c r="F552" s="16">
        <v>44</v>
      </c>
      <c r="G552" s="16">
        <v>0</v>
      </c>
      <c r="H552" s="16">
        <v>4</v>
      </c>
    </row>
    <row r="553" spans="1:8" x14ac:dyDescent="0.3">
      <c r="A553" s="13" t="str">
        <f t="shared" si="8"/>
        <v>dobbsgr012010</v>
      </c>
      <c r="B553" s="16" t="s">
        <v>437</v>
      </c>
      <c r="C553" s="16">
        <v>2010</v>
      </c>
      <c r="D553" s="16" t="s">
        <v>2333</v>
      </c>
      <c r="E553" s="16">
        <v>14</v>
      </c>
      <c r="F553" s="16">
        <v>1</v>
      </c>
      <c r="G553" s="16">
        <v>0</v>
      </c>
      <c r="H553" s="16">
        <v>0</v>
      </c>
    </row>
    <row r="554" spans="1:8" x14ac:dyDescent="0.3">
      <c r="A554" s="13" t="str">
        <f t="shared" si="8"/>
        <v>dobbsgr012010</v>
      </c>
      <c r="B554" s="16" t="s">
        <v>437</v>
      </c>
      <c r="C554" s="16">
        <v>2010</v>
      </c>
      <c r="D554" s="16" t="s">
        <v>38</v>
      </c>
      <c r="E554" s="16">
        <v>16</v>
      </c>
      <c r="F554" s="16">
        <v>37</v>
      </c>
      <c r="G554" s="16">
        <v>6</v>
      </c>
      <c r="H554" s="16">
        <v>3</v>
      </c>
    </row>
    <row r="555" spans="1:8" x14ac:dyDescent="0.3">
      <c r="A555" s="13" t="str">
        <f t="shared" si="8"/>
        <v>dobbsgr012010</v>
      </c>
      <c r="B555" s="16" t="s">
        <v>437</v>
      </c>
      <c r="C555" s="16">
        <v>2010</v>
      </c>
      <c r="D555" s="16" t="s">
        <v>2329</v>
      </c>
      <c r="E555" s="16">
        <v>0</v>
      </c>
      <c r="F555" s="16">
        <v>0</v>
      </c>
      <c r="G555" s="16">
        <v>0</v>
      </c>
      <c r="H555" s="16">
        <v>0</v>
      </c>
    </row>
    <row r="556" spans="1:8" x14ac:dyDescent="0.3">
      <c r="A556" s="13" t="str">
        <f t="shared" si="8"/>
        <v>dobbsgr012010</v>
      </c>
      <c r="B556" s="16" t="s">
        <v>437</v>
      </c>
      <c r="C556" s="16">
        <v>2010</v>
      </c>
      <c r="D556" s="16" t="s">
        <v>2330</v>
      </c>
    </row>
    <row r="557" spans="1:8" x14ac:dyDescent="0.3">
      <c r="A557" s="13" t="str">
        <f t="shared" si="8"/>
        <v>donalja012010</v>
      </c>
      <c r="B557" s="16" t="s">
        <v>1265</v>
      </c>
      <c r="C557" s="16">
        <v>2010</v>
      </c>
      <c r="D557" s="16" t="s">
        <v>37</v>
      </c>
      <c r="E557" s="16">
        <v>61</v>
      </c>
      <c r="F557" s="16">
        <v>128</v>
      </c>
      <c r="G557" s="16">
        <v>3</v>
      </c>
      <c r="H557" s="16">
        <v>18</v>
      </c>
    </row>
    <row r="558" spans="1:8" x14ac:dyDescent="0.3">
      <c r="A558" s="13" t="str">
        <f t="shared" si="8"/>
        <v>donalja012010</v>
      </c>
      <c r="B558" s="16" t="s">
        <v>1265</v>
      </c>
      <c r="C558" s="16">
        <v>2010</v>
      </c>
      <c r="D558" s="16" t="s">
        <v>2331</v>
      </c>
      <c r="E558" s="16">
        <v>58</v>
      </c>
      <c r="F558" s="16">
        <v>138</v>
      </c>
      <c r="G558" s="16">
        <v>9</v>
      </c>
      <c r="H558" s="16">
        <v>34</v>
      </c>
    </row>
    <row r="559" spans="1:8" x14ac:dyDescent="0.3">
      <c r="A559" s="13" t="str">
        <f t="shared" si="8"/>
        <v>donaljo022010</v>
      </c>
      <c r="B559" s="16" t="s">
        <v>1266</v>
      </c>
      <c r="C559" s="16">
        <v>2010</v>
      </c>
      <c r="D559" s="16" t="s">
        <v>2333</v>
      </c>
      <c r="E559" s="16">
        <v>2</v>
      </c>
      <c r="F559" s="16">
        <v>0</v>
      </c>
      <c r="G559" s="16">
        <v>1</v>
      </c>
      <c r="H559" s="16">
        <v>1</v>
      </c>
    </row>
    <row r="560" spans="1:8" x14ac:dyDescent="0.3">
      <c r="A560" s="13" t="str">
        <f t="shared" si="8"/>
        <v>donaljo022010</v>
      </c>
      <c r="B560" s="16" t="s">
        <v>1266</v>
      </c>
      <c r="C560" s="16">
        <v>2010</v>
      </c>
      <c r="D560" s="16" t="s">
        <v>2334</v>
      </c>
      <c r="E560" s="16">
        <v>44</v>
      </c>
      <c r="F560" s="16">
        <v>3</v>
      </c>
      <c r="G560" s="16">
        <v>1</v>
      </c>
      <c r="H560" s="16">
        <v>0</v>
      </c>
    </row>
    <row r="561" spans="1:8" x14ac:dyDescent="0.3">
      <c r="A561" s="13" t="str">
        <f t="shared" si="8"/>
        <v>donnebr012010</v>
      </c>
      <c r="B561" s="16" t="s">
        <v>295</v>
      </c>
      <c r="C561" s="16">
        <v>2010</v>
      </c>
      <c r="D561" s="16" t="s">
        <v>2332</v>
      </c>
      <c r="E561" s="16">
        <v>2</v>
      </c>
      <c r="F561" s="16">
        <v>3</v>
      </c>
      <c r="G561" s="16">
        <v>0</v>
      </c>
      <c r="H561" s="16">
        <v>0</v>
      </c>
    </row>
    <row r="562" spans="1:8" x14ac:dyDescent="0.3">
      <c r="A562" s="13" t="str">
        <f t="shared" si="8"/>
        <v>doteloc012010</v>
      </c>
      <c r="B562" s="16" t="s">
        <v>88</v>
      </c>
      <c r="C562" s="16">
        <v>2010</v>
      </c>
      <c r="D562" s="16" t="s">
        <v>2332</v>
      </c>
      <c r="E562" s="16">
        <v>3</v>
      </c>
      <c r="F562" s="16">
        <v>4</v>
      </c>
      <c r="G562" s="16">
        <v>1</v>
      </c>
      <c r="H562" s="16">
        <v>0</v>
      </c>
    </row>
    <row r="563" spans="1:8" x14ac:dyDescent="0.3">
      <c r="A563" s="13" t="str">
        <f t="shared" si="8"/>
        <v>doteloc012010</v>
      </c>
      <c r="B563" s="16" t="s">
        <v>88</v>
      </c>
      <c r="C563" s="16">
        <v>2010</v>
      </c>
      <c r="D563" s="16" t="s">
        <v>2332</v>
      </c>
      <c r="E563" s="16">
        <v>2</v>
      </c>
      <c r="F563" s="16">
        <v>0</v>
      </c>
      <c r="G563" s="16">
        <v>0</v>
      </c>
      <c r="H563" s="16">
        <v>0</v>
      </c>
    </row>
    <row r="564" spans="1:8" x14ac:dyDescent="0.3">
      <c r="A564" s="13" t="str">
        <f t="shared" si="8"/>
        <v>doteloc012010</v>
      </c>
      <c r="B564" s="16" t="s">
        <v>88</v>
      </c>
      <c r="C564" s="16">
        <v>2010</v>
      </c>
      <c r="D564" s="16" t="s">
        <v>2332</v>
      </c>
      <c r="E564" s="16">
        <v>0</v>
      </c>
      <c r="F564" s="16">
        <v>0</v>
      </c>
      <c r="G564" s="16">
        <v>0</v>
      </c>
      <c r="H564" s="16">
        <v>0</v>
      </c>
    </row>
    <row r="565" spans="1:8" x14ac:dyDescent="0.3">
      <c r="A565" s="13" t="str">
        <f t="shared" si="8"/>
        <v>doubrfe012010</v>
      </c>
      <c r="B565" s="16" t="s">
        <v>1267</v>
      </c>
      <c r="C565" s="16">
        <v>2010</v>
      </c>
      <c r="D565" s="16" t="s">
        <v>2332</v>
      </c>
      <c r="E565" s="16">
        <v>2</v>
      </c>
      <c r="F565" s="16">
        <v>1</v>
      </c>
      <c r="G565" s="16">
        <v>3</v>
      </c>
      <c r="H565" s="16">
        <v>0</v>
      </c>
    </row>
    <row r="566" spans="1:8" x14ac:dyDescent="0.3">
      <c r="A566" s="13" t="str">
        <f t="shared" si="8"/>
        <v>doumiry012010</v>
      </c>
      <c r="B566" s="16" t="s">
        <v>533</v>
      </c>
      <c r="C566" s="16">
        <v>2010</v>
      </c>
      <c r="D566" s="16" t="s">
        <v>2333</v>
      </c>
      <c r="E566" s="16">
        <v>23</v>
      </c>
      <c r="F566" s="16">
        <v>2</v>
      </c>
      <c r="G566" s="16">
        <v>1</v>
      </c>
      <c r="H566" s="16">
        <v>1</v>
      </c>
    </row>
    <row r="567" spans="1:8" x14ac:dyDescent="0.3">
      <c r="A567" s="13" t="str">
        <f t="shared" si="8"/>
        <v>doumiry012010</v>
      </c>
      <c r="B567" s="16" t="s">
        <v>533</v>
      </c>
      <c r="C567" s="16">
        <v>2010</v>
      </c>
      <c r="D567" s="16" t="s">
        <v>2334</v>
      </c>
      <c r="E567" s="16">
        <v>533</v>
      </c>
      <c r="F567" s="16">
        <v>55</v>
      </c>
      <c r="G567" s="16">
        <v>6</v>
      </c>
      <c r="H567" s="16">
        <v>3</v>
      </c>
    </row>
    <row r="568" spans="1:8" x14ac:dyDescent="0.3">
      <c r="A568" s="13" t="str">
        <f t="shared" si="8"/>
        <v>doumiry012010</v>
      </c>
      <c r="B568" s="16" t="s">
        <v>533</v>
      </c>
      <c r="C568" s="16">
        <v>2010</v>
      </c>
      <c r="D568" s="16" t="s">
        <v>2329</v>
      </c>
      <c r="E568" s="16">
        <v>38</v>
      </c>
      <c r="F568" s="16">
        <v>1</v>
      </c>
      <c r="G568" s="16">
        <v>3</v>
      </c>
      <c r="H568" s="16">
        <v>0</v>
      </c>
    </row>
    <row r="569" spans="1:8" x14ac:dyDescent="0.3">
      <c r="A569" s="13" t="str">
        <f t="shared" si="8"/>
        <v>doumiry012010</v>
      </c>
      <c r="B569" s="16" t="s">
        <v>533</v>
      </c>
      <c r="C569" s="16">
        <v>2010</v>
      </c>
      <c r="D569" s="16" t="s">
        <v>2330</v>
      </c>
    </row>
    <row r="570" spans="1:8" x14ac:dyDescent="0.3">
      <c r="A570" s="13" t="str">
        <f t="shared" si="8"/>
        <v>downsma012010</v>
      </c>
      <c r="B570" s="16" t="s">
        <v>1073</v>
      </c>
      <c r="C570" s="16">
        <v>2010</v>
      </c>
      <c r="D570" s="16" t="s">
        <v>37</v>
      </c>
      <c r="E570" s="16">
        <v>30</v>
      </c>
      <c r="F570" s="16">
        <v>47</v>
      </c>
      <c r="G570" s="16">
        <v>1</v>
      </c>
      <c r="H570" s="16">
        <v>12</v>
      </c>
    </row>
    <row r="571" spans="1:8" x14ac:dyDescent="0.3">
      <c r="A571" s="13" t="str">
        <f t="shared" si="8"/>
        <v>downsma012010</v>
      </c>
      <c r="B571" s="16" t="s">
        <v>1073</v>
      </c>
      <c r="C571" s="16">
        <v>2010</v>
      </c>
      <c r="D571" s="16" t="s">
        <v>37</v>
      </c>
      <c r="E571" s="16">
        <v>2</v>
      </c>
      <c r="F571" s="16">
        <v>0</v>
      </c>
      <c r="G571" s="16">
        <v>0</v>
      </c>
      <c r="H571" s="16">
        <v>0</v>
      </c>
    </row>
    <row r="572" spans="1:8" x14ac:dyDescent="0.3">
      <c r="A572" s="13" t="str">
        <f t="shared" si="8"/>
        <v>downsma012010</v>
      </c>
      <c r="B572" s="16" t="s">
        <v>1073</v>
      </c>
      <c r="C572" s="16">
        <v>2010</v>
      </c>
      <c r="D572" s="16" t="s">
        <v>38</v>
      </c>
      <c r="E572" s="16">
        <v>0</v>
      </c>
      <c r="F572" s="16">
        <v>3</v>
      </c>
      <c r="G572" s="16">
        <v>0</v>
      </c>
      <c r="H572" s="16">
        <v>1</v>
      </c>
    </row>
    <row r="573" spans="1:8" x14ac:dyDescent="0.3">
      <c r="A573" s="13" t="str">
        <f t="shared" si="8"/>
        <v>downsma012010</v>
      </c>
      <c r="B573" s="16" t="s">
        <v>1073</v>
      </c>
      <c r="C573" s="16">
        <v>2010</v>
      </c>
      <c r="D573" s="16" t="s">
        <v>2331</v>
      </c>
      <c r="E573" s="16">
        <v>2</v>
      </c>
      <c r="F573" s="16">
        <v>2</v>
      </c>
      <c r="G573" s="16">
        <v>0</v>
      </c>
      <c r="H573" s="16">
        <v>1</v>
      </c>
    </row>
    <row r="574" spans="1:8" x14ac:dyDescent="0.3">
      <c r="A574" s="13" t="str">
        <f t="shared" si="8"/>
        <v>downssc012010</v>
      </c>
      <c r="B574" s="16" t="s">
        <v>89</v>
      </c>
      <c r="C574" s="16">
        <v>2010</v>
      </c>
      <c r="D574" s="16" t="s">
        <v>2332</v>
      </c>
      <c r="E574" s="16">
        <v>5</v>
      </c>
      <c r="F574" s="16">
        <v>12</v>
      </c>
      <c r="G574" s="16">
        <v>2</v>
      </c>
      <c r="H574" s="16">
        <v>3</v>
      </c>
    </row>
    <row r="575" spans="1:8" x14ac:dyDescent="0.3">
      <c r="A575" s="13" t="str">
        <f t="shared" si="8"/>
        <v>drabeky012010</v>
      </c>
      <c r="B575" s="16" t="s">
        <v>1268</v>
      </c>
      <c r="C575" s="16">
        <v>2010</v>
      </c>
      <c r="D575" s="16" t="s">
        <v>2332</v>
      </c>
      <c r="E575" s="16">
        <v>3</v>
      </c>
      <c r="F575" s="16">
        <v>3</v>
      </c>
      <c r="G575" s="16">
        <v>1</v>
      </c>
      <c r="H575" s="16">
        <v>2</v>
      </c>
    </row>
    <row r="576" spans="1:8" x14ac:dyDescent="0.3">
      <c r="A576" s="13" t="str">
        <f t="shared" si="8"/>
        <v>drewjd012010</v>
      </c>
      <c r="B576" s="16" t="s">
        <v>90</v>
      </c>
      <c r="C576" s="16">
        <v>2010</v>
      </c>
      <c r="D576" s="16" t="s">
        <v>2329</v>
      </c>
      <c r="E576" s="16">
        <v>234</v>
      </c>
      <c r="F576" s="16">
        <v>1</v>
      </c>
      <c r="G576" s="16">
        <v>1</v>
      </c>
      <c r="H576" s="16">
        <v>1</v>
      </c>
    </row>
    <row r="577" spans="1:8" x14ac:dyDescent="0.3">
      <c r="A577" s="13" t="str">
        <f t="shared" si="8"/>
        <v>drewjd012010</v>
      </c>
      <c r="B577" s="16" t="s">
        <v>90</v>
      </c>
      <c r="C577" s="16">
        <v>2010</v>
      </c>
      <c r="D577" s="16" t="s">
        <v>2330</v>
      </c>
    </row>
    <row r="578" spans="1:8" x14ac:dyDescent="0.3">
      <c r="A578" s="13" t="str">
        <f t="shared" si="8"/>
        <v>drewst012010</v>
      </c>
      <c r="B578" s="16" t="s">
        <v>638</v>
      </c>
      <c r="C578" s="16">
        <v>2010</v>
      </c>
      <c r="D578" s="16" t="s">
        <v>2331</v>
      </c>
      <c r="E578" s="16">
        <v>206</v>
      </c>
      <c r="F578" s="16">
        <v>391</v>
      </c>
      <c r="G578" s="16">
        <v>10</v>
      </c>
      <c r="H578" s="16">
        <v>86</v>
      </c>
    </row>
    <row r="579" spans="1:8" x14ac:dyDescent="0.3">
      <c r="A579" s="13" t="str">
        <f t="shared" ref="A579:A642" si="9">B579&amp;C579</f>
        <v>duchsju012010</v>
      </c>
      <c r="B579" s="16" t="s">
        <v>239</v>
      </c>
      <c r="C579" s="16">
        <v>2010</v>
      </c>
      <c r="D579" s="16" t="s">
        <v>2332</v>
      </c>
      <c r="E579" s="16">
        <v>0</v>
      </c>
      <c r="F579" s="16">
        <v>4</v>
      </c>
      <c r="G579" s="16">
        <v>0</v>
      </c>
      <c r="H579" s="16">
        <v>1</v>
      </c>
    </row>
    <row r="580" spans="1:8" x14ac:dyDescent="0.3">
      <c r="A580" s="13" t="str">
        <f t="shared" si="9"/>
        <v>dudalu012010</v>
      </c>
      <c r="B580" s="16" t="s">
        <v>1269</v>
      </c>
      <c r="C580" s="16">
        <v>2010</v>
      </c>
      <c r="D580" s="16" t="s">
        <v>2328</v>
      </c>
    </row>
    <row r="581" spans="1:8" x14ac:dyDescent="0.3">
      <c r="A581" s="13" t="str">
        <f t="shared" si="9"/>
        <v>dudalu012010</v>
      </c>
      <c r="B581" s="16" t="s">
        <v>1269</v>
      </c>
      <c r="C581" s="16">
        <v>2010</v>
      </c>
      <c r="D581" s="16" t="s">
        <v>2329</v>
      </c>
      <c r="E581" s="16">
        <v>32</v>
      </c>
      <c r="F581" s="16">
        <v>1</v>
      </c>
      <c r="G581" s="16">
        <v>0</v>
      </c>
      <c r="H581" s="16">
        <v>1</v>
      </c>
    </row>
    <row r="582" spans="1:8" x14ac:dyDescent="0.3">
      <c r="A582" s="13" t="str">
        <f t="shared" si="9"/>
        <v>duensbr012010</v>
      </c>
      <c r="B582" s="16" t="s">
        <v>1074</v>
      </c>
      <c r="C582" s="16">
        <v>2010</v>
      </c>
      <c r="D582" s="16" t="s">
        <v>2332</v>
      </c>
      <c r="E582" s="16">
        <v>5</v>
      </c>
      <c r="F582" s="16">
        <v>25</v>
      </c>
      <c r="G582" s="16">
        <v>0</v>
      </c>
      <c r="H582" s="16">
        <v>1</v>
      </c>
    </row>
    <row r="583" spans="1:8" x14ac:dyDescent="0.3">
      <c r="A583" s="13" t="str">
        <f t="shared" si="9"/>
        <v>dukeza012010</v>
      </c>
      <c r="B583" s="16" t="s">
        <v>534</v>
      </c>
      <c r="C583" s="16">
        <v>2010</v>
      </c>
      <c r="D583" s="16" t="s">
        <v>2332</v>
      </c>
      <c r="E583" s="16">
        <v>11</v>
      </c>
      <c r="F583" s="16">
        <v>23</v>
      </c>
      <c r="G583" s="16">
        <v>0</v>
      </c>
      <c r="H583" s="16">
        <v>0</v>
      </c>
    </row>
    <row r="584" spans="1:8" x14ac:dyDescent="0.3">
      <c r="A584" s="13" t="str">
        <f t="shared" si="9"/>
        <v>duncash012010</v>
      </c>
      <c r="B584" s="16" t="s">
        <v>778</v>
      </c>
      <c r="C584" s="16">
        <v>2010</v>
      </c>
      <c r="D584" s="16" t="s">
        <v>2333</v>
      </c>
      <c r="E584" s="16">
        <v>15</v>
      </c>
      <c r="F584" s="16">
        <v>0</v>
      </c>
      <c r="G584" s="16">
        <v>0</v>
      </c>
      <c r="H584" s="16">
        <v>1</v>
      </c>
    </row>
    <row r="585" spans="1:8" x14ac:dyDescent="0.3">
      <c r="A585" s="13" t="str">
        <f t="shared" si="9"/>
        <v>duncash012010</v>
      </c>
      <c r="B585" s="16" t="s">
        <v>778</v>
      </c>
      <c r="C585" s="16">
        <v>2010</v>
      </c>
      <c r="D585" s="16" t="s">
        <v>2328</v>
      </c>
    </row>
    <row r="586" spans="1:8" x14ac:dyDescent="0.3">
      <c r="A586" s="13" t="str">
        <f t="shared" si="9"/>
        <v>duncash012010</v>
      </c>
      <c r="B586" s="16" t="s">
        <v>778</v>
      </c>
      <c r="C586" s="16">
        <v>2010</v>
      </c>
      <c r="D586" s="16" t="s">
        <v>2329</v>
      </c>
      <c r="E586" s="16">
        <v>75</v>
      </c>
      <c r="F586" s="16">
        <v>7</v>
      </c>
      <c r="G586" s="16">
        <v>0</v>
      </c>
      <c r="H586" s="16">
        <v>1</v>
      </c>
    </row>
    <row r="587" spans="1:8" x14ac:dyDescent="0.3">
      <c r="A587" s="13" t="str">
        <f t="shared" si="9"/>
        <v>duncash012010</v>
      </c>
      <c r="B587" s="16" t="s">
        <v>778</v>
      </c>
      <c r="C587" s="16">
        <v>2010</v>
      </c>
      <c r="D587" s="16" t="s">
        <v>2330</v>
      </c>
    </row>
    <row r="588" spans="1:8" x14ac:dyDescent="0.3">
      <c r="A588" s="13" t="str">
        <f t="shared" si="9"/>
        <v>dunnad012010</v>
      </c>
      <c r="B588" s="16" t="s">
        <v>240</v>
      </c>
      <c r="C588" s="16">
        <v>2010</v>
      </c>
      <c r="D588" s="16" t="s">
        <v>2333</v>
      </c>
      <c r="E588" s="16">
        <v>1203</v>
      </c>
      <c r="F588" s="16">
        <v>93</v>
      </c>
      <c r="G588" s="16">
        <v>13</v>
      </c>
      <c r="H588" s="16">
        <v>119</v>
      </c>
    </row>
    <row r="589" spans="1:8" x14ac:dyDescent="0.3">
      <c r="A589" s="13" t="str">
        <f t="shared" si="9"/>
        <v>dunnmi012010</v>
      </c>
      <c r="B589" s="16" t="s">
        <v>1075</v>
      </c>
      <c r="C589" s="16">
        <v>2010</v>
      </c>
      <c r="D589" s="16" t="s">
        <v>2332</v>
      </c>
      <c r="E589" s="16">
        <v>0</v>
      </c>
      <c r="F589" s="16">
        <v>1</v>
      </c>
      <c r="G589" s="16">
        <v>0</v>
      </c>
      <c r="H589" s="16">
        <v>0</v>
      </c>
    </row>
    <row r="590" spans="1:8" x14ac:dyDescent="0.3">
      <c r="A590" s="13" t="str">
        <f t="shared" si="9"/>
        <v>duranlu012010</v>
      </c>
      <c r="B590" s="16" t="s">
        <v>1076</v>
      </c>
      <c r="C590" s="16">
        <v>2010</v>
      </c>
      <c r="D590" s="16" t="s">
        <v>2327</v>
      </c>
    </row>
    <row r="591" spans="1:8" x14ac:dyDescent="0.3">
      <c r="A591" s="13" t="str">
        <f t="shared" si="9"/>
        <v>duranlu012010</v>
      </c>
      <c r="B591" s="16" t="s">
        <v>1076</v>
      </c>
      <c r="C591" s="16">
        <v>2010</v>
      </c>
      <c r="D591" s="16" t="s">
        <v>2329</v>
      </c>
      <c r="E591" s="16">
        <v>17</v>
      </c>
      <c r="F591" s="16">
        <v>2</v>
      </c>
      <c r="G591" s="16">
        <v>1</v>
      </c>
      <c r="H591" s="16">
        <v>0</v>
      </c>
    </row>
    <row r="592" spans="1:8" x14ac:dyDescent="0.3">
      <c r="A592" s="13" t="str">
        <f t="shared" si="9"/>
        <v>durbich012010</v>
      </c>
      <c r="B592" s="16" t="s">
        <v>91</v>
      </c>
      <c r="C592" s="16">
        <v>2010</v>
      </c>
      <c r="D592" s="16" t="s">
        <v>2332</v>
      </c>
      <c r="E592" s="16">
        <v>4</v>
      </c>
      <c r="F592" s="16">
        <v>15</v>
      </c>
      <c r="G592" s="16">
        <v>0</v>
      </c>
      <c r="H592" s="16">
        <v>1</v>
      </c>
    </row>
    <row r="593" spans="1:8" x14ac:dyDescent="0.3">
      <c r="A593" s="13" t="str">
        <f t="shared" si="9"/>
        <v>dysonja012010</v>
      </c>
      <c r="B593" s="16" t="s">
        <v>1270</v>
      </c>
      <c r="C593" s="16">
        <v>2010</v>
      </c>
      <c r="D593" s="16" t="s">
        <v>2327</v>
      </c>
    </row>
    <row r="594" spans="1:8" x14ac:dyDescent="0.3">
      <c r="A594" s="13" t="str">
        <f t="shared" si="9"/>
        <v>dysonja012010</v>
      </c>
      <c r="B594" s="16" t="s">
        <v>1270</v>
      </c>
      <c r="C594" s="16">
        <v>2010</v>
      </c>
      <c r="D594" s="16" t="s">
        <v>2329</v>
      </c>
      <c r="E594" s="16">
        <v>48</v>
      </c>
      <c r="F594" s="16">
        <v>2</v>
      </c>
      <c r="G594" s="16">
        <v>2</v>
      </c>
      <c r="H594" s="16">
        <v>2</v>
      </c>
    </row>
    <row r="595" spans="1:8" x14ac:dyDescent="0.3">
      <c r="A595" s="13" t="str">
        <f t="shared" si="9"/>
        <v>eckstda012010</v>
      </c>
      <c r="B595" s="16" t="s">
        <v>241</v>
      </c>
      <c r="C595" s="16">
        <v>2010</v>
      </c>
      <c r="D595" s="16" t="s">
        <v>37</v>
      </c>
      <c r="E595" s="16">
        <v>191</v>
      </c>
      <c r="F595" s="16">
        <v>284</v>
      </c>
      <c r="G595" s="16">
        <v>0</v>
      </c>
      <c r="H595" s="16">
        <v>71</v>
      </c>
    </row>
    <row r="596" spans="1:8" x14ac:dyDescent="0.3">
      <c r="A596" s="13" t="str">
        <f t="shared" si="9"/>
        <v>edmonji012010</v>
      </c>
      <c r="B596" s="16" t="s">
        <v>92</v>
      </c>
      <c r="C596" s="16">
        <v>2010</v>
      </c>
      <c r="D596" s="16" t="s">
        <v>2333</v>
      </c>
      <c r="E596" s="16">
        <v>12</v>
      </c>
      <c r="F596" s="16">
        <v>1</v>
      </c>
      <c r="G596" s="16">
        <v>0</v>
      </c>
      <c r="H596" s="16">
        <v>3</v>
      </c>
    </row>
    <row r="597" spans="1:8" x14ac:dyDescent="0.3">
      <c r="A597" s="13" t="str">
        <f t="shared" si="9"/>
        <v>edmonji012010</v>
      </c>
      <c r="B597" s="16" t="s">
        <v>92</v>
      </c>
      <c r="C597" s="16">
        <v>2010</v>
      </c>
      <c r="D597" s="16" t="s">
        <v>2333</v>
      </c>
      <c r="E597" s="16">
        <v>17</v>
      </c>
      <c r="F597" s="16">
        <v>0</v>
      </c>
      <c r="G597" s="16">
        <v>0</v>
      </c>
      <c r="H597" s="16">
        <v>2</v>
      </c>
    </row>
    <row r="598" spans="1:8" x14ac:dyDescent="0.3">
      <c r="A598" s="13" t="str">
        <f t="shared" si="9"/>
        <v>edmonji012010</v>
      </c>
      <c r="B598" s="16" t="s">
        <v>92</v>
      </c>
      <c r="C598" s="16">
        <v>2010</v>
      </c>
      <c r="D598" s="16" t="s">
        <v>2327</v>
      </c>
    </row>
    <row r="599" spans="1:8" x14ac:dyDescent="0.3">
      <c r="A599" s="13" t="str">
        <f t="shared" si="9"/>
        <v>edmonji012010</v>
      </c>
      <c r="B599" s="16" t="s">
        <v>92</v>
      </c>
      <c r="C599" s="16">
        <v>2010</v>
      </c>
      <c r="D599" s="16" t="s">
        <v>2327</v>
      </c>
    </row>
    <row r="600" spans="1:8" x14ac:dyDescent="0.3">
      <c r="A600" s="13" t="str">
        <f t="shared" si="9"/>
        <v>edmonji012010</v>
      </c>
      <c r="B600" s="16" t="s">
        <v>92</v>
      </c>
      <c r="C600" s="16">
        <v>2010</v>
      </c>
      <c r="D600" s="16" t="s">
        <v>2328</v>
      </c>
    </row>
    <row r="601" spans="1:8" x14ac:dyDescent="0.3">
      <c r="A601" s="13" t="str">
        <f t="shared" si="9"/>
        <v>edmonji012010</v>
      </c>
      <c r="B601" s="16" t="s">
        <v>92</v>
      </c>
      <c r="C601" s="16">
        <v>2010</v>
      </c>
      <c r="D601" s="16" t="s">
        <v>2329</v>
      </c>
      <c r="E601" s="16">
        <v>146</v>
      </c>
      <c r="F601" s="16">
        <v>6</v>
      </c>
      <c r="G601" s="16">
        <v>1</v>
      </c>
      <c r="H601" s="16">
        <v>3</v>
      </c>
    </row>
    <row r="602" spans="1:8" x14ac:dyDescent="0.3">
      <c r="A602" s="13" t="str">
        <f t="shared" si="9"/>
        <v>edmonji012010</v>
      </c>
      <c r="B602" s="16" t="s">
        <v>92</v>
      </c>
      <c r="C602" s="16">
        <v>2010</v>
      </c>
      <c r="D602" s="16" t="s">
        <v>2329</v>
      </c>
      <c r="E602" s="16">
        <v>8</v>
      </c>
      <c r="F602" s="16">
        <v>0</v>
      </c>
      <c r="G602" s="16">
        <v>0</v>
      </c>
      <c r="H602" s="16">
        <v>0</v>
      </c>
    </row>
    <row r="603" spans="1:8" x14ac:dyDescent="0.3">
      <c r="A603" s="13" t="str">
        <f t="shared" si="9"/>
        <v>edmonji012010</v>
      </c>
      <c r="B603" s="16" t="s">
        <v>92</v>
      </c>
      <c r="C603" s="16">
        <v>2010</v>
      </c>
      <c r="D603" s="16" t="s">
        <v>2330</v>
      </c>
    </row>
    <row r="604" spans="1:8" x14ac:dyDescent="0.3">
      <c r="A604" s="13" t="str">
        <f t="shared" si="9"/>
        <v>edmonji012010</v>
      </c>
      <c r="B604" s="16" t="s">
        <v>92</v>
      </c>
      <c r="C604" s="16">
        <v>2010</v>
      </c>
      <c r="D604" s="16" t="s">
        <v>2330</v>
      </c>
    </row>
    <row r="605" spans="1:8" x14ac:dyDescent="0.3">
      <c r="A605" s="13" t="str">
        <f t="shared" si="9"/>
        <v>ekstrmi012010</v>
      </c>
      <c r="B605" s="16" t="s">
        <v>912</v>
      </c>
      <c r="C605" s="16">
        <v>2010</v>
      </c>
      <c r="D605" s="16" t="s">
        <v>2332</v>
      </c>
      <c r="E605" s="16">
        <v>0</v>
      </c>
      <c r="F605" s="16">
        <v>0</v>
      </c>
      <c r="G605" s="16">
        <v>0</v>
      </c>
      <c r="H605" s="16">
        <v>0</v>
      </c>
    </row>
    <row r="606" spans="1:8" x14ac:dyDescent="0.3">
      <c r="A606" s="13" t="str">
        <f t="shared" si="9"/>
        <v>elbersc012010</v>
      </c>
      <c r="B606" s="16" t="s">
        <v>913</v>
      </c>
      <c r="C606" s="16">
        <v>2010</v>
      </c>
      <c r="D606" s="16" t="s">
        <v>2332</v>
      </c>
      <c r="E606" s="16">
        <v>0</v>
      </c>
      <c r="F606" s="16">
        <v>0</v>
      </c>
      <c r="G606" s="16">
        <v>0</v>
      </c>
      <c r="H606" s="16">
        <v>0</v>
      </c>
    </row>
    <row r="607" spans="1:8" x14ac:dyDescent="0.3">
      <c r="A607" s="13" t="str">
        <f t="shared" si="9"/>
        <v>eldrebr012010</v>
      </c>
      <c r="B607" s="16" t="s">
        <v>535</v>
      </c>
      <c r="C607" s="16">
        <v>2010</v>
      </c>
      <c r="D607" s="16" t="s">
        <v>2333</v>
      </c>
      <c r="E607" s="16">
        <v>52</v>
      </c>
      <c r="F607" s="16">
        <v>3</v>
      </c>
      <c r="G607" s="16">
        <v>0</v>
      </c>
      <c r="H607" s="16">
        <v>5</v>
      </c>
    </row>
    <row r="608" spans="1:8" x14ac:dyDescent="0.3">
      <c r="A608" s="13" t="str">
        <f t="shared" si="9"/>
        <v>ellisaj012010</v>
      </c>
      <c r="B608" s="16" t="s">
        <v>914</v>
      </c>
      <c r="C608" s="16">
        <v>2010</v>
      </c>
      <c r="D608" s="16" t="s">
        <v>2334</v>
      </c>
      <c r="E608" s="16">
        <v>263</v>
      </c>
      <c r="F608" s="16">
        <v>21</v>
      </c>
      <c r="G608" s="16">
        <v>1</v>
      </c>
      <c r="H608" s="16">
        <v>4</v>
      </c>
    </row>
    <row r="609" spans="1:8" x14ac:dyDescent="0.3">
      <c r="A609" s="13" t="str">
        <f t="shared" si="9"/>
        <v>ellisma012010</v>
      </c>
      <c r="B609" s="16" t="s">
        <v>296</v>
      </c>
      <c r="C609" s="16">
        <v>2010</v>
      </c>
      <c r="D609" s="16" t="s">
        <v>37</v>
      </c>
      <c r="E609" s="16">
        <v>218</v>
      </c>
      <c r="F609" s="16">
        <v>328</v>
      </c>
      <c r="G609" s="16">
        <v>3</v>
      </c>
      <c r="H609" s="16">
        <v>77</v>
      </c>
    </row>
    <row r="610" spans="1:8" x14ac:dyDescent="0.3">
      <c r="A610" s="13" t="str">
        <f t="shared" si="9"/>
        <v>ellsbja012010</v>
      </c>
      <c r="B610" s="16" t="s">
        <v>779</v>
      </c>
      <c r="C610" s="16">
        <v>2010</v>
      </c>
      <c r="D610" s="16" t="s">
        <v>2327</v>
      </c>
    </row>
    <row r="611" spans="1:8" x14ac:dyDescent="0.3">
      <c r="A611" s="13" t="str">
        <f t="shared" si="9"/>
        <v>ellsbja012010</v>
      </c>
      <c r="B611" s="16" t="s">
        <v>779</v>
      </c>
      <c r="C611" s="16">
        <v>2010</v>
      </c>
      <c r="D611" s="16" t="s">
        <v>2328</v>
      </c>
    </row>
    <row r="612" spans="1:8" x14ac:dyDescent="0.3">
      <c r="A612" s="13" t="str">
        <f t="shared" si="9"/>
        <v>ellsbja012010</v>
      </c>
      <c r="B612" s="16" t="s">
        <v>779</v>
      </c>
      <c r="C612" s="16">
        <v>2010</v>
      </c>
      <c r="D612" s="16" t="s">
        <v>2329</v>
      </c>
      <c r="E612" s="16">
        <v>44</v>
      </c>
      <c r="F612" s="16">
        <v>0</v>
      </c>
      <c r="G612" s="16">
        <v>0</v>
      </c>
      <c r="H612" s="16">
        <v>0</v>
      </c>
    </row>
    <row r="613" spans="1:8" x14ac:dyDescent="0.3">
      <c r="A613" s="13" t="str">
        <f t="shared" si="9"/>
        <v>elyjo012010</v>
      </c>
      <c r="B613" s="16" t="s">
        <v>1271</v>
      </c>
      <c r="C613" s="16">
        <v>2010</v>
      </c>
      <c r="D613" s="16" t="s">
        <v>2332</v>
      </c>
      <c r="E613" s="16">
        <v>3</v>
      </c>
      <c r="F613" s="16">
        <v>5</v>
      </c>
      <c r="G613" s="16">
        <v>0</v>
      </c>
      <c r="H613" s="16">
        <v>0</v>
      </c>
    </row>
    <row r="614" spans="1:8" x14ac:dyDescent="0.3">
      <c r="A614" s="13" t="str">
        <f t="shared" si="9"/>
        <v>encared012010</v>
      </c>
      <c r="B614" s="16" t="s">
        <v>536</v>
      </c>
      <c r="C614" s="16">
        <v>2010</v>
      </c>
      <c r="D614" s="16" t="s">
        <v>38</v>
      </c>
      <c r="E614" s="16">
        <v>71</v>
      </c>
      <c r="F614" s="16">
        <v>174</v>
      </c>
      <c r="G614" s="16">
        <v>18</v>
      </c>
      <c r="H614" s="16">
        <v>16</v>
      </c>
    </row>
    <row r="615" spans="1:8" x14ac:dyDescent="0.3">
      <c r="A615" s="13" t="str">
        <f t="shared" si="9"/>
        <v>englije012010</v>
      </c>
      <c r="B615" s="16" t="s">
        <v>1272</v>
      </c>
      <c r="C615" s="16">
        <v>2010</v>
      </c>
      <c r="D615" s="16" t="s">
        <v>2332</v>
      </c>
      <c r="E615" s="16">
        <v>0</v>
      </c>
      <c r="F615" s="16">
        <v>0</v>
      </c>
      <c r="G615" s="16">
        <v>0</v>
      </c>
      <c r="H615" s="16">
        <v>0</v>
      </c>
    </row>
    <row r="616" spans="1:8" x14ac:dyDescent="0.3">
      <c r="A616" s="13" t="str">
        <f t="shared" si="9"/>
        <v>enrigba012010</v>
      </c>
      <c r="B616" s="16" t="s">
        <v>1273</v>
      </c>
      <c r="C616" s="16">
        <v>2010</v>
      </c>
      <c r="D616" s="16" t="s">
        <v>2332</v>
      </c>
      <c r="E616" s="16">
        <v>7</v>
      </c>
      <c r="F616" s="16">
        <v>12</v>
      </c>
      <c r="G616" s="16">
        <v>0</v>
      </c>
      <c r="H616" s="16">
        <v>2</v>
      </c>
    </row>
    <row r="617" spans="1:8" x14ac:dyDescent="0.3">
      <c r="A617" s="13" t="str">
        <f t="shared" si="9"/>
        <v>escaled012010</v>
      </c>
      <c r="B617" s="16" t="s">
        <v>1274</v>
      </c>
      <c r="C617" s="16">
        <v>2010</v>
      </c>
      <c r="D617" s="16" t="s">
        <v>2332</v>
      </c>
      <c r="E617" s="16">
        <v>0</v>
      </c>
      <c r="F617" s="16">
        <v>0</v>
      </c>
      <c r="G617" s="16">
        <v>0</v>
      </c>
      <c r="H617" s="16">
        <v>0</v>
      </c>
    </row>
    <row r="618" spans="1:8" x14ac:dyDescent="0.3">
      <c r="A618" s="13" t="str">
        <f t="shared" si="9"/>
        <v>escobal022010</v>
      </c>
      <c r="B618" s="16" t="s">
        <v>915</v>
      </c>
      <c r="C618" s="16">
        <v>2010</v>
      </c>
      <c r="D618" s="16" t="s">
        <v>2327</v>
      </c>
    </row>
    <row r="619" spans="1:8" x14ac:dyDescent="0.3">
      <c r="A619" s="13" t="str">
        <f t="shared" si="9"/>
        <v>escobal022010</v>
      </c>
      <c r="B619" s="16" t="s">
        <v>915</v>
      </c>
      <c r="C619" s="16">
        <v>2010</v>
      </c>
      <c r="D619" s="16" t="s">
        <v>2328</v>
      </c>
    </row>
    <row r="620" spans="1:8" x14ac:dyDescent="0.3">
      <c r="A620" s="13" t="str">
        <f t="shared" si="9"/>
        <v>escobal022010</v>
      </c>
      <c r="B620" s="16" t="s">
        <v>915</v>
      </c>
      <c r="C620" s="16">
        <v>2010</v>
      </c>
      <c r="D620" s="16" t="s">
        <v>2329</v>
      </c>
      <c r="E620" s="16">
        <v>8</v>
      </c>
      <c r="F620" s="16">
        <v>0</v>
      </c>
      <c r="G620" s="16">
        <v>0</v>
      </c>
      <c r="H620" s="16">
        <v>0</v>
      </c>
    </row>
    <row r="621" spans="1:8" x14ac:dyDescent="0.3">
      <c r="A621" s="13" t="str">
        <f t="shared" si="9"/>
        <v>escobal022010</v>
      </c>
      <c r="B621" s="16" t="s">
        <v>915</v>
      </c>
      <c r="C621" s="16">
        <v>2010</v>
      </c>
      <c r="D621" s="16" t="s">
        <v>2330</v>
      </c>
    </row>
    <row r="622" spans="1:8" x14ac:dyDescent="0.3">
      <c r="A622" s="13" t="str">
        <f t="shared" si="9"/>
        <v>escobal022010</v>
      </c>
      <c r="B622" s="16" t="s">
        <v>915</v>
      </c>
      <c r="C622" s="16">
        <v>2010</v>
      </c>
      <c r="D622" s="16" t="s">
        <v>2331</v>
      </c>
      <c r="E622" s="16">
        <v>174</v>
      </c>
      <c r="F622" s="16">
        <v>358</v>
      </c>
      <c r="G622" s="16">
        <v>20</v>
      </c>
      <c r="H622" s="16">
        <v>71</v>
      </c>
    </row>
    <row r="623" spans="1:8" x14ac:dyDescent="0.3">
      <c r="A623" s="13" t="str">
        <f t="shared" si="9"/>
        <v>escobyu012010</v>
      </c>
      <c r="B623" s="16" t="s">
        <v>780</v>
      </c>
      <c r="C623" s="16">
        <v>2010</v>
      </c>
      <c r="D623" s="16" t="s">
        <v>2331</v>
      </c>
      <c r="E623" s="16">
        <v>99</v>
      </c>
      <c r="F623" s="16">
        <v>250</v>
      </c>
      <c r="G623" s="16">
        <v>9</v>
      </c>
      <c r="H623" s="16">
        <v>62</v>
      </c>
    </row>
    <row r="624" spans="1:8" x14ac:dyDescent="0.3">
      <c r="A624" s="13" t="str">
        <f t="shared" si="9"/>
        <v>escobyu012010</v>
      </c>
      <c r="B624" s="16" t="s">
        <v>780</v>
      </c>
      <c r="C624" s="16">
        <v>2010</v>
      </c>
      <c r="D624" s="16" t="s">
        <v>2331</v>
      </c>
      <c r="E624" s="16">
        <v>105</v>
      </c>
      <c r="F624" s="16">
        <v>173</v>
      </c>
      <c r="G624" s="16">
        <v>9</v>
      </c>
      <c r="H624" s="16">
        <v>48</v>
      </c>
    </row>
    <row r="625" spans="1:8" x14ac:dyDescent="0.3">
      <c r="A625" s="13" t="str">
        <f t="shared" si="9"/>
        <v>espinda012010</v>
      </c>
      <c r="B625" s="16" t="s">
        <v>1275</v>
      </c>
      <c r="C625" s="16">
        <v>2010</v>
      </c>
      <c r="D625" s="16" t="s">
        <v>37</v>
      </c>
      <c r="E625" s="16">
        <v>57</v>
      </c>
      <c r="F625" s="16">
        <v>74</v>
      </c>
      <c r="G625" s="16">
        <v>0</v>
      </c>
      <c r="H625" s="16">
        <v>20</v>
      </c>
    </row>
    <row r="626" spans="1:8" x14ac:dyDescent="0.3">
      <c r="A626" s="13" t="str">
        <f t="shared" si="9"/>
        <v>espinda012010</v>
      </c>
      <c r="B626" s="16" t="s">
        <v>1275</v>
      </c>
      <c r="C626" s="16">
        <v>2010</v>
      </c>
      <c r="D626" s="16" t="s">
        <v>2331</v>
      </c>
      <c r="E626" s="16">
        <v>2</v>
      </c>
      <c r="F626" s="16">
        <v>9</v>
      </c>
      <c r="G626" s="16">
        <v>1</v>
      </c>
      <c r="H626" s="16">
        <v>1</v>
      </c>
    </row>
    <row r="627" spans="1:8" x14ac:dyDescent="0.3">
      <c r="A627" s="13" t="str">
        <f t="shared" si="9"/>
        <v>esposbr012010</v>
      </c>
      <c r="B627" s="16" t="s">
        <v>781</v>
      </c>
      <c r="C627" s="16">
        <v>2010</v>
      </c>
      <c r="D627" s="16" t="s">
        <v>2334</v>
      </c>
      <c r="E627" s="16">
        <v>2</v>
      </c>
      <c r="F627" s="16">
        <v>0</v>
      </c>
      <c r="G627" s="16">
        <v>0</v>
      </c>
      <c r="H627" s="16">
        <v>0</v>
      </c>
    </row>
    <row r="628" spans="1:8" x14ac:dyDescent="0.3">
      <c r="A628" s="13" t="str">
        <f t="shared" si="9"/>
        <v>estrama012010</v>
      </c>
      <c r="B628" s="16" t="s">
        <v>916</v>
      </c>
      <c r="C628" s="16">
        <v>2010</v>
      </c>
      <c r="D628" s="16" t="s">
        <v>2332</v>
      </c>
      <c r="E628" s="16">
        <v>1</v>
      </c>
      <c r="F628" s="16">
        <v>2</v>
      </c>
      <c r="G628" s="16">
        <v>0</v>
      </c>
      <c r="H628" s="16">
        <v>0</v>
      </c>
    </row>
    <row r="629" spans="1:8" x14ac:dyDescent="0.3">
      <c r="A629" s="13" t="str">
        <f t="shared" si="9"/>
        <v>ethiean012010</v>
      </c>
      <c r="B629" s="16" t="s">
        <v>639</v>
      </c>
      <c r="C629" s="16">
        <v>2010</v>
      </c>
      <c r="D629" s="16" t="s">
        <v>2333</v>
      </c>
      <c r="E629" s="16">
        <v>0</v>
      </c>
      <c r="F629" s="16">
        <v>0</v>
      </c>
      <c r="G629" s="16">
        <v>0</v>
      </c>
      <c r="H629" s="16">
        <v>0</v>
      </c>
    </row>
    <row r="630" spans="1:8" x14ac:dyDescent="0.3">
      <c r="A630" s="13" t="str">
        <f t="shared" si="9"/>
        <v>ethiean012010</v>
      </c>
      <c r="B630" s="16" t="s">
        <v>639</v>
      </c>
      <c r="C630" s="16">
        <v>2010</v>
      </c>
      <c r="D630" s="16" t="s">
        <v>2329</v>
      </c>
      <c r="E630" s="16">
        <v>223</v>
      </c>
      <c r="F630" s="16">
        <v>6</v>
      </c>
      <c r="G630" s="16">
        <v>1</v>
      </c>
      <c r="H630" s="16">
        <v>2</v>
      </c>
    </row>
    <row r="631" spans="1:8" x14ac:dyDescent="0.3">
      <c r="A631" s="13" t="str">
        <f t="shared" si="9"/>
        <v>ethiean012010</v>
      </c>
      <c r="B631" s="16" t="s">
        <v>639</v>
      </c>
      <c r="C631" s="16">
        <v>2010</v>
      </c>
      <c r="D631" s="16" t="s">
        <v>2330</v>
      </c>
    </row>
    <row r="632" spans="1:8" x14ac:dyDescent="0.3">
      <c r="A632" s="13" t="str">
        <f t="shared" si="9"/>
        <v>evansni012010</v>
      </c>
      <c r="B632" s="16" t="s">
        <v>917</v>
      </c>
      <c r="C632" s="16">
        <v>2010</v>
      </c>
      <c r="D632" s="16" t="s">
        <v>2327</v>
      </c>
    </row>
    <row r="633" spans="1:8" x14ac:dyDescent="0.3">
      <c r="A633" s="13" t="str">
        <f t="shared" si="9"/>
        <v>evansni012010</v>
      </c>
      <c r="B633" s="16" t="s">
        <v>917</v>
      </c>
      <c r="C633" s="16">
        <v>2010</v>
      </c>
      <c r="D633" s="16" t="s">
        <v>2328</v>
      </c>
    </row>
    <row r="634" spans="1:8" x14ac:dyDescent="0.3">
      <c r="A634" s="13" t="str">
        <f t="shared" si="9"/>
        <v>evansni012010</v>
      </c>
      <c r="B634" s="16" t="s">
        <v>917</v>
      </c>
      <c r="C634" s="16">
        <v>2010</v>
      </c>
      <c r="D634" s="16" t="s">
        <v>2329</v>
      </c>
      <c r="E634" s="16">
        <v>13</v>
      </c>
      <c r="F634" s="16">
        <v>0</v>
      </c>
      <c r="G634" s="16">
        <v>0</v>
      </c>
      <c r="H634" s="16">
        <v>0</v>
      </c>
    </row>
    <row r="635" spans="1:8" x14ac:dyDescent="0.3">
      <c r="A635" s="13" t="str">
        <f t="shared" si="9"/>
        <v>evansni012010</v>
      </c>
      <c r="B635" s="16" t="s">
        <v>917</v>
      </c>
      <c r="C635" s="16">
        <v>2010</v>
      </c>
      <c r="D635" s="16" t="s">
        <v>2330</v>
      </c>
    </row>
    <row r="636" spans="1:8" x14ac:dyDescent="0.3">
      <c r="A636" s="13" t="str">
        <f t="shared" si="9"/>
        <v>evanste012010</v>
      </c>
      <c r="B636" s="16" t="s">
        <v>782</v>
      </c>
      <c r="C636" s="16">
        <v>2010</v>
      </c>
      <c r="D636" s="16" t="s">
        <v>2327</v>
      </c>
    </row>
    <row r="637" spans="1:8" x14ac:dyDescent="0.3">
      <c r="A637" s="13" t="str">
        <f t="shared" si="9"/>
        <v>evanste012010</v>
      </c>
      <c r="B637" s="16" t="s">
        <v>782</v>
      </c>
      <c r="C637" s="16">
        <v>2010</v>
      </c>
      <c r="D637" s="16" t="s">
        <v>2329</v>
      </c>
      <c r="E637" s="16">
        <v>1</v>
      </c>
      <c r="F637" s="16">
        <v>0</v>
      </c>
      <c r="G637" s="16">
        <v>0</v>
      </c>
      <c r="H637" s="16">
        <v>0</v>
      </c>
    </row>
    <row r="638" spans="1:8" x14ac:dyDescent="0.3">
      <c r="A638" s="13" t="str">
        <f t="shared" si="9"/>
        <v>evelada012010</v>
      </c>
      <c r="B638" s="16" t="s">
        <v>537</v>
      </c>
      <c r="C638" s="16">
        <v>2010</v>
      </c>
      <c r="D638" s="16" t="s">
        <v>2332</v>
      </c>
      <c r="E638" s="16">
        <v>5</v>
      </c>
      <c r="F638" s="16">
        <v>8</v>
      </c>
      <c r="G638" s="16">
        <v>0</v>
      </c>
      <c r="H638" s="16">
        <v>0</v>
      </c>
    </row>
    <row r="639" spans="1:8" x14ac:dyDescent="0.3">
      <c r="A639" s="13" t="str">
        <f t="shared" si="9"/>
        <v>evelada012010</v>
      </c>
      <c r="B639" s="16" t="s">
        <v>537</v>
      </c>
      <c r="C639" s="16">
        <v>2010</v>
      </c>
      <c r="D639" s="16" t="s">
        <v>2332</v>
      </c>
      <c r="E639" s="16">
        <v>2</v>
      </c>
      <c r="F639" s="16">
        <v>5</v>
      </c>
      <c r="G639" s="16">
        <v>0</v>
      </c>
      <c r="H639" s="16">
        <v>0</v>
      </c>
    </row>
    <row r="640" spans="1:8" x14ac:dyDescent="0.3">
      <c r="A640" s="13" t="str">
        <f t="shared" si="9"/>
        <v>everead012010</v>
      </c>
      <c r="B640" s="16" t="s">
        <v>242</v>
      </c>
      <c r="C640" s="16">
        <v>2010</v>
      </c>
      <c r="D640" s="16" t="s">
        <v>2331</v>
      </c>
      <c r="E640" s="16">
        <v>48</v>
      </c>
      <c r="F640" s="16">
        <v>74</v>
      </c>
      <c r="G640" s="16">
        <v>1</v>
      </c>
      <c r="H640" s="16">
        <v>24</v>
      </c>
    </row>
    <row r="641" spans="1:8" x14ac:dyDescent="0.3">
      <c r="A641" s="13" t="str">
        <f t="shared" si="9"/>
        <v>farnsky012010</v>
      </c>
      <c r="B641" s="16" t="s">
        <v>93</v>
      </c>
      <c r="C641" s="16">
        <v>2010</v>
      </c>
      <c r="D641" s="16" t="s">
        <v>2332</v>
      </c>
      <c r="E641" s="16">
        <v>5</v>
      </c>
      <c r="F641" s="16">
        <v>5</v>
      </c>
      <c r="G641" s="16">
        <v>0</v>
      </c>
      <c r="H641" s="16">
        <v>0</v>
      </c>
    </row>
    <row r="642" spans="1:8" x14ac:dyDescent="0.3">
      <c r="A642" s="13" t="str">
        <f t="shared" si="9"/>
        <v>farnsky012010</v>
      </c>
      <c r="B642" s="16" t="s">
        <v>93</v>
      </c>
      <c r="C642" s="16">
        <v>2010</v>
      </c>
      <c r="D642" s="16" t="s">
        <v>2332</v>
      </c>
      <c r="E642" s="16">
        <v>1</v>
      </c>
      <c r="F642" s="16">
        <v>1</v>
      </c>
      <c r="G642" s="16">
        <v>2</v>
      </c>
      <c r="H642" s="16">
        <v>0</v>
      </c>
    </row>
    <row r="643" spans="1:8" x14ac:dyDescent="0.3">
      <c r="A643" s="13" t="str">
        <f t="shared" ref="A643:A706" si="10">B643&amp;C643</f>
        <v>feldmsc012010</v>
      </c>
      <c r="B643" s="16" t="s">
        <v>538</v>
      </c>
      <c r="C643" s="16">
        <v>2010</v>
      </c>
      <c r="D643" s="16" t="s">
        <v>2332</v>
      </c>
      <c r="E643" s="16">
        <v>13</v>
      </c>
      <c r="F643" s="16">
        <v>26</v>
      </c>
      <c r="G643" s="16">
        <v>0</v>
      </c>
      <c r="H643" s="16">
        <v>3</v>
      </c>
    </row>
    <row r="644" spans="1:8" x14ac:dyDescent="0.3">
      <c r="A644" s="13" t="str">
        <f t="shared" si="10"/>
        <v>felicje012010</v>
      </c>
      <c r="B644" s="16" t="s">
        <v>1276</v>
      </c>
      <c r="C644" s="16">
        <v>2010</v>
      </c>
      <c r="D644" s="16" t="s">
        <v>2327</v>
      </c>
    </row>
    <row r="645" spans="1:8" x14ac:dyDescent="0.3">
      <c r="A645" s="13" t="str">
        <f t="shared" si="10"/>
        <v>felicje012010</v>
      </c>
      <c r="B645" s="16" t="s">
        <v>1276</v>
      </c>
      <c r="C645" s="16">
        <v>2010</v>
      </c>
      <c r="D645" s="16" t="s">
        <v>2328</v>
      </c>
    </row>
    <row r="646" spans="1:8" x14ac:dyDescent="0.3">
      <c r="A646" s="13" t="str">
        <f t="shared" si="10"/>
        <v>felicje012010</v>
      </c>
      <c r="B646" s="16" t="s">
        <v>1276</v>
      </c>
      <c r="C646" s="16">
        <v>2010</v>
      </c>
      <c r="D646" s="16" t="s">
        <v>2329</v>
      </c>
      <c r="E646" s="16">
        <v>52</v>
      </c>
      <c r="F646" s="16">
        <v>1</v>
      </c>
      <c r="G646" s="16">
        <v>0</v>
      </c>
      <c r="H646" s="16">
        <v>0</v>
      </c>
    </row>
    <row r="647" spans="1:8" x14ac:dyDescent="0.3">
      <c r="A647" s="13" t="str">
        <f t="shared" si="10"/>
        <v>felicje012010</v>
      </c>
      <c r="B647" s="16" t="s">
        <v>1276</v>
      </c>
      <c r="C647" s="16">
        <v>2010</v>
      </c>
      <c r="D647" s="16" t="s">
        <v>2330</v>
      </c>
    </row>
    <row r="648" spans="1:8" x14ac:dyDescent="0.3">
      <c r="A648" s="13" t="str">
        <f t="shared" si="10"/>
        <v>felicpe012010</v>
      </c>
      <c r="B648" s="16" t="s">
        <v>297</v>
      </c>
      <c r="C648" s="16">
        <v>2010</v>
      </c>
      <c r="D648" s="16" t="s">
        <v>2332</v>
      </c>
      <c r="E648" s="16">
        <v>6</v>
      </c>
      <c r="F648" s="16">
        <v>17</v>
      </c>
      <c r="G648" s="16">
        <v>1</v>
      </c>
      <c r="H648" s="16">
        <v>2</v>
      </c>
    </row>
    <row r="649" spans="1:8" x14ac:dyDescent="0.3">
      <c r="A649" s="13" t="str">
        <f t="shared" si="10"/>
        <v>felizne012010</v>
      </c>
      <c r="B649" s="16" t="s">
        <v>1079</v>
      </c>
      <c r="C649" s="16">
        <v>2010</v>
      </c>
      <c r="D649" s="16" t="s">
        <v>2332</v>
      </c>
      <c r="E649" s="16">
        <v>3</v>
      </c>
      <c r="F649" s="16">
        <v>2</v>
      </c>
      <c r="G649" s="16">
        <v>0</v>
      </c>
      <c r="H649" s="16">
        <v>0</v>
      </c>
    </row>
    <row r="650" spans="1:8" x14ac:dyDescent="0.3">
      <c r="A650" s="13" t="str">
        <f t="shared" si="10"/>
        <v>felizpe012010</v>
      </c>
      <c r="B650" s="16" t="s">
        <v>94</v>
      </c>
      <c r="C650" s="16">
        <v>2010</v>
      </c>
      <c r="D650" s="16" t="s">
        <v>2333</v>
      </c>
      <c r="E650" s="16">
        <v>83</v>
      </c>
      <c r="F650" s="16">
        <v>9</v>
      </c>
      <c r="G650" s="16">
        <v>3</v>
      </c>
      <c r="H650" s="16">
        <v>11</v>
      </c>
    </row>
    <row r="651" spans="1:8" x14ac:dyDescent="0.3">
      <c r="A651" s="13" t="str">
        <f t="shared" si="10"/>
        <v>felizpe012010</v>
      </c>
      <c r="B651" s="16" t="s">
        <v>94</v>
      </c>
      <c r="C651" s="16">
        <v>2010</v>
      </c>
      <c r="D651" s="16" t="s">
        <v>38</v>
      </c>
      <c r="E651" s="16">
        <v>28</v>
      </c>
      <c r="F651" s="16">
        <v>103</v>
      </c>
      <c r="G651" s="16">
        <v>8</v>
      </c>
      <c r="H651" s="16">
        <v>13</v>
      </c>
    </row>
    <row r="652" spans="1:8" x14ac:dyDescent="0.3">
      <c r="A652" s="13" t="str">
        <f t="shared" si="10"/>
        <v>felizpe012010</v>
      </c>
      <c r="B652" s="16" t="s">
        <v>94</v>
      </c>
      <c r="C652" s="16">
        <v>2010</v>
      </c>
      <c r="D652" s="16" t="s">
        <v>38</v>
      </c>
      <c r="E652" s="16">
        <v>18</v>
      </c>
      <c r="F652" s="16">
        <v>70</v>
      </c>
      <c r="G652" s="16">
        <v>2</v>
      </c>
      <c r="H652" s="16">
        <v>4</v>
      </c>
    </row>
    <row r="653" spans="1:8" x14ac:dyDescent="0.3">
      <c r="A653" s="13" t="str">
        <f t="shared" si="10"/>
        <v>fieldjo022010</v>
      </c>
      <c r="B653" s="16" t="s">
        <v>642</v>
      </c>
      <c r="C653" s="16">
        <v>2010</v>
      </c>
      <c r="D653" s="16" t="s">
        <v>38</v>
      </c>
      <c r="E653" s="16">
        <v>9</v>
      </c>
      <c r="F653" s="16">
        <v>19</v>
      </c>
      <c r="G653" s="16">
        <v>5</v>
      </c>
      <c r="H653" s="16">
        <v>0</v>
      </c>
    </row>
    <row r="654" spans="1:8" x14ac:dyDescent="0.3">
      <c r="A654" s="13" t="str">
        <f t="shared" si="10"/>
        <v>fieldpr012010</v>
      </c>
      <c r="B654" s="16" t="s">
        <v>539</v>
      </c>
      <c r="C654" s="16">
        <v>2010</v>
      </c>
      <c r="D654" s="16" t="s">
        <v>2333</v>
      </c>
      <c r="E654" s="16">
        <v>1251</v>
      </c>
      <c r="F654" s="16">
        <v>86</v>
      </c>
      <c r="G654" s="16">
        <v>4</v>
      </c>
      <c r="H654" s="16">
        <v>116</v>
      </c>
    </row>
    <row r="655" spans="1:8" x14ac:dyDescent="0.3">
      <c r="A655" s="13" t="str">
        <f t="shared" si="10"/>
        <v>fienca012010</v>
      </c>
      <c r="B655" s="16" t="s">
        <v>1080</v>
      </c>
      <c r="C655" s="16">
        <v>2010</v>
      </c>
      <c r="D655" s="16" t="s">
        <v>2332</v>
      </c>
      <c r="E655" s="16">
        <v>1</v>
      </c>
      <c r="F655" s="16">
        <v>1</v>
      </c>
      <c r="G655" s="16">
        <v>0</v>
      </c>
      <c r="H655" s="16">
        <v>0</v>
      </c>
    </row>
    <row r="656" spans="1:8" x14ac:dyDescent="0.3">
      <c r="A656" s="13" t="str">
        <f t="shared" si="10"/>
        <v>figaral012010</v>
      </c>
      <c r="B656" s="16" t="s">
        <v>1081</v>
      </c>
      <c r="C656" s="16">
        <v>2010</v>
      </c>
      <c r="D656" s="16" t="s">
        <v>2332</v>
      </c>
      <c r="E656" s="16">
        <v>0</v>
      </c>
      <c r="F656" s="16">
        <v>3</v>
      </c>
      <c r="G656" s="16">
        <v>2</v>
      </c>
      <c r="H656" s="16">
        <v>0</v>
      </c>
    </row>
    <row r="657" spans="1:8" x14ac:dyDescent="0.3">
      <c r="A657" s="13" t="str">
        <f t="shared" si="10"/>
        <v>figgich012010</v>
      </c>
      <c r="B657" s="16" t="s">
        <v>298</v>
      </c>
      <c r="C657" s="16">
        <v>2010</v>
      </c>
      <c r="D657" s="16" t="s">
        <v>37</v>
      </c>
      <c r="E657" s="16">
        <v>274</v>
      </c>
      <c r="F657" s="16">
        <v>414</v>
      </c>
      <c r="G657" s="16">
        <v>19</v>
      </c>
      <c r="H657" s="16">
        <v>110</v>
      </c>
    </row>
    <row r="658" spans="1:8" x14ac:dyDescent="0.3">
      <c r="A658" s="13" t="str">
        <f t="shared" si="10"/>
        <v>figuene012010</v>
      </c>
      <c r="B658" s="16" t="s">
        <v>95</v>
      </c>
      <c r="C658" s="16">
        <v>2010</v>
      </c>
      <c r="D658" s="16" t="s">
        <v>2332</v>
      </c>
      <c r="E658" s="16">
        <v>1</v>
      </c>
      <c r="F658" s="16">
        <v>3</v>
      </c>
      <c r="G658" s="16">
        <v>0</v>
      </c>
      <c r="H658" s="16">
        <v>0</v>
      </c>
    </row>
    <row r="659" spans="1:8" x14ac:dyDescent="0.3">
      <c r="A659" s="13" t="str">
        <f t="shared" si="10"/>
        <v>figuene012010</v>
      </c>
      <c r="B659" s="16" t="s">
        <v>95</v>
      </c>
      <c r="C659" s="16">
        <v>2010</v>
      </c>
      <c r="D659" s="16" t="s">
        <v>2332</v>
      </c>
      <c r="E659" s="16">
        <v>5</v>
      </c>
      <c r="F659" s="16">
        <v>9</v>
      </c>
      <c r="G659" s="16">
        <v>1</v>
      </c>
      <c r="H659" s="16">
        <v>0</v>
      </c>
    </row>
    <row r="660" spans="1:8" x14ac:dyDescent="0.3">
      <c r="A660" s="13" t="str">
        <f t="shared" si="10"/>
        <v>fisheca012010</v>
      </c>
      <c r="B660" s="16" t="s">
        <v>1082</v>
      </c>
      <c r="C660" s="16">
        <v>2010</v>
      </c>
      <c r="D660" s="16" t="s">
        <v>2332</v>
      </c>
      <c r="E660" s="16">
        <v>1</v>
      </c>
      <c r="F660" s="16">
        <v>2</v>
      </c>
      <c r="G660" s="16">
        <v>0</v>
      </c>
      <c r="H660" s="16">
        <v>0</v>
      </c>
    </row>
    <row r="661" spans="1:8" x14ac:dyDescent="0.3">
      <c r="A661" s="13" t="str">
        <f t="shared" si="10"/>
        <v>fistedo012010</v>
      </c>
      <c r="B661" s="16" t="s">
        <v>1083</v>
      </c>
      <c r="C661" s="16">
        <v>2010</v>
      </c>
      <c r="D661" s="16" t="s">
        <v>2332</v>
      </c>
      <c r="E661" s="16">
        <v>17</v>
      </c>
      <c r="F661" s="16">
        <v>19</v>
      </c>
      <c r="G661" s="16">
        <v>1</v>
      </c>
      <c r="H661" s="16">
        <v>3</v>
      </c>
    </row>
    <row r="662" spans="1:8" x14ac:dyDescent="0.3">
      <c r="A662" s="13" t="str">
        <f t="shared" si="10"/>
        <v>florera012010</v>
      </c>
      <c r="B662" s="16" t="s">
        <v>299</v>
      </c>
      <c r="C662" s="16">
        <v>2010</v>
      </c>
      <c r="D662" s="16" t="s">
        <v>2332</v>
      </c>
      <c r="E662" s="16">
        <v>1</v>
      </c>
      <c r="F662" s="16">
        <v>4</v>
      </c>
      <c r="G662" s="16">
        <v>1</v>
      </c>
      <c r="H662" s="16">
        <v>1</v>
      </c>
    </row>
    <row r="663" spans="1:8" x14ac:dyDescent="0.3">
      <c r="A663" s="13" t="str">
        <f t="shared" si="10"/>
        <v>florera012010</v>
      </c>
      <c r="B663" s="16" t="s">
        <v>299</v>
      </c>
      <c r="C663" s="16">
        <v>2010</v>
      </c>
      <c r="D663" s="16" t="s">
        <v>2332</v>
      </c>
      <c r="E663" s="16">
        <v>0</v>
      </c>
      <c r="F663" s="16">
        <v>1</v>
      </c>
      <c r="G663" s="16">
        <v>0</v>
      </c>
      <c r="H663" s="16">
        <v>0</v>
      </c>
    </row>
    <row r="664" spans="1:8" x14ac:dyDescent="0.3">
      <c r="A664" s="13" t="str">
        <f t="shared" si="10"/>
        <v>flowety012010</v>
      </c>
      <c r="B664" s="16" t="s">
        <v>1084</v>
      </c>
      <c r="C664" s="16">
        <v>2010</v>
      </c>
      <c r="D664" s="16" t="s">
        <v>2334</v>
      </c>
      <c r="E664" s="16">
        <v>30</v>
      </c>
      <c r="F664" s="16">
        <v>1</v>
      </c>
      <c r="G664" s="16">
        <v>0</v>
      </c>
      <c r="H664" s="16">
        <v>0</v>
      </c>
    </row>
    <row r="665" spans="1:8" x14ac:dyDescent="0.3">
      <c r="A665" s="13" t="str">
        <f t="shared" si="10"/>
        <v>floydga012010</v>
      </c>
      <c r="B665" s="16" t="s">
        <v>438</v>
      </c>
      <c r="C665" s="16">
        <v>2010</v>
      </c>
      <c r="D665" s="16" t="s">
        <v>2332</v>
      </c>
      <c r="E665" s="16">
        <v>9</v>
      </c>
      <c r="F665" s="16">
        <v>24</v>
      </c>
      <c r="G665" s="16">
        <v>2</v>
      </c>
      <c r="H665" s="16">
        <v>2</v>
      </c>
    </row>
    <row r="666" spans="1:8" x14ac:dyDescent="0.3">
      <c r="A666" s="13" t="str">
        <f t="shared" si="10"/>
        <v>fontemi012010</v>
      </c>
      <c r="B666" s="16" t="s">
        <v>540</v>
      </c>
      <c r="C666" s="16">
        <v>2010</v>
      </c>
      <c r="D666" s="16" t="s">
        <v>37</v>
      </c>
      <c r="E666" s="16">
        <v>62</v>
      </c>
      <c r="F666" s="16">
        <v>64</v>
      </c>
      <c r="G666" s="16">
        <v>4</v>
      </c>
      <c r="H666" s="16">
        <v>16</v>
      </c>
    </row>
    <row r="667" spans="1:8" x14ac:dyDescent="0.3">
      <c r="A667" s="13" t="str">
        <f t="shared" si="10"/>
        <v>fontemi012010</v>
      </c>
      <c r="B667" s="16" t="s">
        <v>540</v>
      </c>
      <c r="C667" s="16">
        <v>2010</v>
      </c>
      <c r="D667" s="16" t="s">
        <v>37</v>
      </c>
      <c r="E667" s="16">
        <v>23</v>
      </c>
      <c r="F667" s="16">
        <v>32</v>
      </c>
      <c r="G667" s="16">
        <v>2</v>
      </c>
      <c r="H667" s="16">
        <v>5</v>
      </c>
    </row>
    <row r="668" spans="1:8" x14ac:dyDescent="0.3">
      <c r="A668" s="13" t="str">
        <f t="shared" si="10"/>
        <v>fontemi012010</v>
      </c>
      <c r="B668" s="16" t="s">
        <v>540</v>
      </c>
      <c r="C668" s="16">
        <v>2010</v>
      </c>
      <c r="D668" s="16" t="s">
        <v>38</v>
      </c>
      <c r="E668" s="16">
        <v>3</v>
      </c>
      <c r="F668" s="16">
        <v>17</v>
      </c>
      <c r="G668" s="16">
        <v>2</v>
      </c>
      <c r="H668" s="16">
        <v>1</v>
      </c>
    </row>
    <row r="669" spans="1:8" x14ac:dyDescent="0.3">
      <c r="A669" s="13" t="str">
        <f t="shared" si="10"/>
        <v>fontemi012010</v>
      </c>
      <c r="B669" s="16" t="s">
        <v>540</v>
      </c>
      <c r="C669" s="16">
        <v>2010</v>
      </c>
      <c r="D669" s="16" t="s">
        <v>38</v>
      </c>
      <c r="E669" s="16">
        <v>1</v>
      </c>
      <c r="F669" s="16">
        <v>5</v>
      </c>
      <c r="G669" s="16">
        <v>0</v>
      </c>
      <c r="H669" s="16">
        <v>1</v>
      </c>
    </row>
    <row r="670" spans="1:8" x14ac:dyDescent="0.3">
      <c r="A670" s="13" t="str">
        <f t="shared" si="10"/>
        <v>fontemi012010</v>
      </c>
      <c r="B670" s="16" t="s">
        <v>540</v>
      </c>
      <c r="C670" s="16">
        <v>2010</v>
      </c>
      <c r="D670" s="16" t="s">
        <v>2331</v>
      </c>
      <c r="E670" s="16">
        <v>7</v>
      </c>
      <c r="F670" s="16">
        <v>9</v>
      </c>
      <c r="G670" s="16">
        <v>0</v>
      </c>
      <c r="H670" s="16">
        <v>2</v>
      </c>
    </row>
    <row r="671" spans="1:8" x14ac:dyDescent="0.3">
      <c r="A671" s="13" t="str">
        <f t="shared" si="10"/>
        <v>fontemi012010</v>
      </c>
      <c r="B671" s="16" t="s">
        <v>540</v>
      </c>
      <c r="C671" s="16">
        <v>2010</v>
      </c>
      <c r="D671" s="16" t="s">
        <v>2331</v>
      </c>
      <c r="E671" s="16">
        <v>4</v>
      </c>
      <c r="F671" s="16">
        <v>7</v>
      </c>
      <c r="G671" s="16">
        <v>1</v>
      </c>
      <c r="H671" s="16">
        <v>0</v>
      </c>
    </row>
    <row r="672" spans="1:8" x14ac:dyDescent="0.3">
      <c r="A672" s="13" t="str">
        <f t="shared" si="10"/>
        <v>fordda032010</v>
      </c>
      <c r="B672" s="16" t="s">
        <v>1277</v>
      </c>
      <c r="C672" s="16">
        <v>2010</v>
      </c>
      <c r="D672" s="16" t="s">
        <v>2327</v>
      </c>
    </row>
    <row r="673" spans="1:8" x14ac:dyDescent="0.3">
      <c r="A673" s="13" t="str">
        <f t="shared" si="10"/>
        <v>fordda032010</v>
      </c>
      <c r="B673" s="16" t="s">
        <v>1277</v>
      </c>
      <c r="C673" s="16">
        <v>2010</v>
      </c>
      <c r="D673" s="16" t="s">
        <v>2329</v>
      </c>
      <c r="E673" s="16">
        <v>0</v>
      </c>
      <c r="F673" s="16">
        <v>0</v>
      </c>
      <c r="G673" s="16">
        <v>0</v>
      </c>
      <c r="H673" s="16">
        <v>0</v>
      </c>
    </row>
    <row r="674" spans="1:8" x14ac:dyDescent="0.3">
      <c r="A674" s="13" t="str">
        <f t="shared" si="10"/>
        <v>fowlede012010</v>
      </c>
      <c r="B674" s="16" t="s">
        <v>918</v>
      </c>
      <c r="C674" s="16">
        <v>2010</v>
      </c>
      <c r="D674" s="16" t="s">
        <v>2327</v>
      </c>
    </row>
    <row r="675" spans="1:8" x14ac:dyDescent="0.3">
      <c r="A675" s="13" t="str">
        <f t="shared" si="10"/>
        <v>fowlede012010</v>
      </c>
      <c r="B675" s="16" t="s">
        <v>918</v>
      </c>
      <c r="C675" s="16">
        <v>2010</v>
      </c>
      <c r="D675" s="16" t="s">
        <v>2329</v>
      </c>
      <c r="E675" s="16">
        <v>239</v>
      </c>
      <c r="F675" s="16">
        <v>2</v>
      </c>
      <c r="G675" s="16">
        <v>1</v>
      </c>
      <c r="H675" s="16">
        <v>0</v>
      </c>
    </row>
    <row r="676" spans="1:8" x14ac:dyDescent="0.3">
      <c r="A676" s="13" t="str">
        <f t="shared" si="10"/>
        <v>foxja022010</v>
      </c>
      <c r="B676" s="16" t="s">
        <v>784</v>
      </c>
      <c r="C676" s="16">
        <v>2010</v>
      </c>
      <c r="D676" s="16" t="s">
        <v>2333</v>
      </c>
      <c r="E676" s="16">
        <v>58</v>
      </c>
      <c r="F676" s="16">
        <v>4</v>
      </c>
      <c r="G676" s="16">
        <v>1</v>
      </c>
      <c r="H676" s="16">
        <v>5</v>
      </c>
    </row>
    <row r="677" spans="1:8" x14ac:dyDescent="0.3">
      <c r="A677" s="13" t="str">
        <f t="shared" si="10"/>
        <v>foxja022010</v>
      </c>
      <c r="B677" s="16" t="s">
        <v>784</v>
      </c>
      <c r="C677" s="16">
        <v>2010</v>
      </c>
      <c r="D677" s="16" t="s">
        <v>38</v>
      </c>
      <c r="E677" s="16">
        <v>0</v>
      </c>
      <c r="F677" s="16">
        <v>1</v>
      </c>
      <c r="G677" s="16">
        <v>0</v>
      </c>
      <c r="H677" s="16">
        <v>0</v>
      </c>
    </row>
    <row r="678" spans="1:8" x14ac:dyDescent="0.3">
      <c r="A678" s="13" t="str">
        <f t="shared" si="10"/>
        <v>foxja022010</v>
      </c>
      <c r="B678" s="16" t="s">
        <v>784</v>
      </c>
      <c r="C678" s="16">
        <v>2010</v>
      </c>
      <c r="D678" s="16" t="s">
        <v>38</v>
      </c>
      <c r="E678" s="16">
        <v>0</v>
      </c>
      <c r="F678" s="16">
        <v>0</v>
      </c>
      <c r="G678" s="16">
        <v>0</v>
      </c>
      <c r="H678" s="16">
        <v>0</v>
      </c>
    </row>
    <row r="679" spans="1:8" x14ac:dyDescent="0.3">
      <c r="A679" s="13" t="str">
        <f t="shared" si="10"/>
        <v>foxja022010</v>
      </c>
      <c r="B679" s="16" t="s">
        <v>784</v>
      </c>
      <c r="C679" s="16">
        <v>2010</v>
      </c>
      <c r="D679" s="16" t="s">
        <v>2334</v>
      </c>
      <c r="E679" s="16">
        <v>37</v>
      </c>
      <c r="F679" s="16">
        <v>2</v>
      </c>
      <c r="G679" s="16">
        <v>1</v>
      </c>
      <c r="H679" s="16">
        <v>0</v>
      </c>
    </row>
    <row r="680" spans="1:8" x14ac:dyDescent="0.3">
      <c r="A680" s="13" t="str">
        <f t="shared" si="10"/>
        <v>foxja022010</v>
      </c>
      <c r="B680" s="16" t="s">
        <v>784</v>
      </c>
      <c r="C680" s="16">
        <v>2010</v>
      </c>
      <c r="D680" s="16" t="s">
        <v>2334</v>
      </c>
      <c r="E680" s="16">
        <v>49</v>
      </c>
      <c r="F680" s="16">
        <v>6</v>
      </c>
      <c r="G680" s="16">
        <v>0</v>
      </c>
      <c r="H680" s="16">
        <v>0</v>
      </c>
    </row>
    <row r="681" spans="1:8" x14ac:dyDescent="0.3">
      <c r="A681" s="13" t="str">
        <f t="shared" si="10"/>
        <v>foxja022010</v>
      </c>
      <c r="B681" s="16" t="s">
        <v>784</v>
      </c>
      <c r="C681" s="16">
        <v>2010</v>
      </c>
      <c r="D681" s="16" t="s">
        <v>2328</v>
      </c>
    </row>
    <row r="682" spans="1:8" x14ac:dyDescent="0.3">
      <c r="A682" s="13" t="str">
        <f t="shared" si="10"/>
        <v>foxja022010</v>
      </c>
      <c r="B682" s="16" t="s">
        <v>784</v>
      </c>
      <c r="C682" s="16">
        <v>2010</v>
      </c>
      <c r="D682" s="16" t="s">
        <v>2328</v>
      </c>
    </row>
    <row r="683" spans="1:8" x14ac:dyDescent="0.3">
      <c r="A683" s="13" t="str">
        <f t="shared" si="10"/>
        <v>foxja022010</v>
      </c>
      <c r="B683" s="16" t="s">
        <v>784</v>
      </c>
      <c r="C683" s="16">
        <v>2010</v>
      </c>
      <c r="D683" s="16" t="s">
        <v>2329</v>
      </c>
      <c r="E683" s="16">
        <v>12</v>
      </c>
      <c r="F683" s="16">
        <v>1</v>
      </c>
      <c r="G683" s="16">
        <v>0</v>
      </c>
      <c r="H683" s="16">
        <v>0</v>
      </c>
    </row>
    <row r="684" spans="1:8" x14ac:dyDescent="0.3">
      <c r="A684" s="13" t="str">
        <f t="shared" si="10"/>
        <v>foxja022010</v>
      </c>
      <c r="B684" s="16" t="s">
        <v>784</v>
      </c>
      <c r="C684" s="16">
        <v>2010</v>
      </c>
      <c r="D684" s="16" t="s">
        <v>2329</v>
      </c>
      <c r="E684" s="16">
        <v>4</v>
      </c>
      <c r="F684" s="16">
        <v>0</v>
      </c>
      <c r="G684" s="16">
        <v>0</v>
      </c>
      <c r="H684" s="16">
        <v>0</v>
      </c>
    </row>
    <row r="685" spans="1:8" x14ac:dyDescent="0.3">
      <c r="A685" s="13" t="str">
        <f t="shared" si="10"/>
        <v>foxma012010</v>
      </c>
      <c r="B685" s="16" t="s">
        <v>1278</v>
      </c>
      <c r="C685" s="16">
        <v>2010</v>
      </c>
      <c r="D685" s="16" t="s">
        <v>2332</v>
      </c>
      <c r="E685" s="16">
        <v>0</v>
      </c>
      <c r="F685" s="16">
        <v>0</v>
      </c>
      <c r="G685" s="16">
        <v>0</v>
      </c>
      <c r="H685" s="16">
        <v>0</v>
      </c>
    </row>
    <row r="686" spans="1:8" x14ac:dyDescent="0.3">
      <c r="A686" s="13" t="str">
        <f t="shared" si="10"/>
        <v>foxma012010</v>
      </c>
      <c r="B686" s="16" t="s">
        <v>1278</v>
      </c>
      <c r="C686" s="16">
        <v>2010</v>
      </c>
      <c r="D686" s="16" t="s">
        <v>2332</v>
      </c>
      <c r="E686" s="16">
        <v>1</v>
      </c>
      <c r="F686" s="16">
        <v>0</v>
      </c>
      <c r="G686" s="16">
        <v>0</v>
      </c>
      <c r="H686" s="16">
        <v>0</v>
      </c>
    </row>
    <row r="687" spans="1:8" x14ac:dyDescent="0.3">
      <c r="A687" s="13" t="str">
        <f t="shared" si="10"/>
        <v>francbe012010</v>
      </c>
      <c r="B687" s="16" t="s">
        <v>785</v>
      </c>
      <c r="C687" s="16">
        <v>2010</v>
      </c>
      <c r="D687" s="16" t="s">
        <v>2327</v>
      </c>
    </row>
    <row r="688" spans="1:8" x14ac:dyDescent="0.3">
      <c r="A688" s="13" t="str">
        <f t="shared" si="10"/>
        <v>francbe012010</v>
      </c>
      <c r="B688" s="16" t="s">
        <v>785</v>
      </c>
      <c r="C688" s="16">
        <v>2010</v>
      </c>
      <c r="D688" s="16" t="s">
        <v>2328</v>
      </c>
    </row>
    <row r="689" spans="1:8" x14ac:dyDescent="0.3">
      <c r="A689" s="13" t="str">
        <f t="shared" si="10"/>
        <v>francbe012010</v>
      </c>
      <c r="B689" s="16" t="s">
        <v>785</v>
      </c>
      <c r="C689" s="16">
        <v>2010</v>
      </c>
      <c r="D689" s="16" t="s">
        <v>2329</v>
      </c>
      <c r="E689" s="16">
        <v>60</v>
      </c>
      <c r="F689" s="16">
        <v>3</v>
      </c>
      <c r="G689" s="16">
        <v>0</v>
      </c>
      <c r="H689" s="16">
        <v>0</v>
      </c>
    </row>
    <row r="690" spans="1:8" x14ac:dyDescent="0.3">
      <c r="A690" s="13" t="str">
        <f t="shared" si="10"/>
        <v>francbe012010</v>
      </c>
      <c r="B690" s="16" t="s">
        <v>785</v>
      </c>
      <c r="C690" s="16">
        <v>2010</v>
      </c>
      <c r="D690" s="16" t="s">
        <v>2330</v>
      </c>
    </row>
    <row r="691" spans="1:8" x14ac:dyDescent="0.3">
      <c r="A691" s="13" t="str">
        <f t="shared" si="10"/>
        <v>francfr012010</v>
      </c>
      <c r="B691" s="16" t="s">
        <v>439</v>
      </c>
      <c r="C691" s="16">
        <v>2010</v>
      </c>
      <c r="D691" s="16" t="s">
        <v>2332</v>
      </c>
      <c r="E691" s="16">
        <v>4</v>
      </c>
      <c r="F691" s="16">
        <v>1</v>
      </c>
      <c r="G691" s="16">
        <v>0</v>
      </c>
      <c r="H691" s="16">
        <v>0</v>
      </c>
    </row>
    <row r="692" spans="1:8" x14ac:dyDescent="0.3">
      <c r="A692" s="13" t="str">
        <f t="shared" si="10"/>
        <v>francje012010</v>
      </c>
      <c r="B692" s="16" t="s">
        <v>440</v>
      </c>
      <c r="C692" s="16">
        <v>2010</v>
      </c>
      <c r="D692" s="16" t="s">
        <v>2332</v>
      </c>
      <c r="E692" s="16">
        <v>2</v>
      </c>
      <c r="F692" s="16">
        <v>17</v>
      </c>
      <c r="G692" s="16">
        <v>0</v>
      </c>
      <c r="H692" s="16">
        <v>3</v>
      </c>
    </row>
    <row r="693" spans="1:8" x14ac:dyDescent="0.3">
      <c r="A693" s="13" t="str">
        <f t="shared" si="10"/>
        <v>francje022010</v>
      </c>
      <c r="B693" s="16" t="s">
        <v>541</v>
      </c>
      <c r="C693" s="16">
        <v>2010</v>
      </c>
      <c r="D693" s="16" t="s">
        <v>2328</v>
      </c>
    </row>
    <row r="694" spans="1:8" x14ac:dyDescent="0.3">
      <c r="A694" s="13" t="str">
        <f t="shared" si="10"/>
        <v>francje022010</v>
      </c>
      <c r="B694" s="16" t="s">
        <v>541</v>
      </c>
      <c r="C694" s="16">
        <v>2010</v>
      </c>
      <c r="D694" s="16" t="s">
        <v>2329</v>
      </c>
      <c r="E694" s="16">
        <v>221</v>
      </c>
      <c r="F694" s="16">
        <v>11</v>
      </c>
      <c r="G694" s="16">
        <v>3</v>
      </c>
      <c r="H694" s="16">
        <v>5</v>
      </c>
    </row>
    <row r="695" spans="1:8" x14ac:dyDescent="0.3">
      <c r="A695" s="13" t="str">
        <f t="shared" si="10"/>
        <v>francje022010</v>
      </c>
      <c r="B695" s="16" t="s">
        <v>541</v>
      </c>
      <c r="C695" s="16">
        <v>2010</v>
      </c>
      <c r="D695" s="16" t="s">
        <v>2329</v>
      </c>
      <c r="E695" s="16">
        <v>20</v>
      </c>
      <c r="F695" s="16">
        <v>0</v>
      </c>
      <c r="G695" s="16">
        <v>1</v>
      </c>
      <c r="H695" s="16">
        <v>0</v>
      </c>
    </row>
    <row r="696" spans="1:8" x14ac:dyDescent="0.3">
      <c r="A696" s="13" t="str">
        <f t="shared" si="10"/>
        <v>francje022010</v>
      </c>
      <c r="B696" s="16" t="s">
        <v>541</v>
      </c>
      <c r="C696" s="16">
        <v>2010</v>
      </c>
      <c r="D696" s="16" t="s">
        <v>2330</v>
      </c>
    </row>
    <row r="697" spans="1:8" x14ac:dyDescent="0.3">
      <c r="A697" s="13" t="str">
        <f t="shared" si="10"/>
        <v>francje022010</v>
      </c>
      <c r="B697" s="16" t="s">
        <v>541</v>
      </c>
      <c r="C697" s="16">
        <v>2010</v>
      </c>
      <c r="D697" s="16" t="s">
        <v>2330</v>
      </c>
    </row>
    <row r="698" spans="1:8" x14ac:dyDescent="0.3">
      <c r="A698" s="13" t="str">
        <f t="shared" si="10"/>
        <v>francju022010</v>
      </c>
      <c r="B698" s="16" t="s">
        <v>1085</v>
      </c>
      <c r="C698" s="16">
        <v>2010</v>
      </c>
      <c r="D698" s="16" t="s">
        <v>38</v>
      </c>
      <c r="E698" s="16">
        <v>3</v>
      </c>
      <c r="F698" s="16">
        <v>8</v>
      </c>
      <c r="G698" s="16">
        <v>1</v>
      </c>
      <c r="H698" s="16">
        <v>3</v>
      </c>
    </row>
    <row r="699" spans="1:8" x14ac:dyDescent="0.3">
      <c r="A699" s="13" t="str">
        <f t="shared" si="10"/>
        <v>frandke012010</v>
      </c>
      <c r="B699" s="16" t="s">
        <v>643</v>
      </c>
      <c r="C699" s="16">
        <v>2010</v>
      </c>
      <c r="D699" s="16" t="s">
        <v>2333</v>
      </c>
      <c r="E699" s="16">
        <v>35</v>
      </c>
      <c r="F699" s="16">
        <v>3</v>
      </c>
      <c r="G699" s="16">
        <v>0</v>
      </c>
      <c r="H699" s="16">
        <v>4</v>
      </c>
    </row>
    <row r="700" spans="1:8" x14ac:dyDescent="0.3">
      <c r="A700" s="13" t="str">
        <f t="shared" si="10"/>
        <v>frandke012010</v>
      </c>
      <c r="B700" s="16" t="s">
        <v>643</v>
      </c>
      <c r="C700" s="16">
        <v>2010</v>
      </c>
      <c r="D700" s="16" t="s">
        <v>37</v>
      </c>
      <c r="E700" s="16">
        <v>3</v>
      </c>
      <c r="F700" s="16">
        <v>6</v>
      </c>
      <c r="G700" s="16">
        <v>1</v>
      </c>
      <c r="H700" s="16">
        <v>2</v>
      </c>
    </row>
    <row r="701" spans="1:8" x14ac:dyDescent="0.3">
      <c r="A701" s="13" t="str">
        <f t="shared" si="10"/>
        <v>frandke012010</v>
      </c>
      <c r="B701" s="16" t="s">
        <v>643</v>
      </c>
      <c r="C701" s="16">
        <v>2010</v>
      </c>
      <c r="D701" s="16" t="s">
        <v>38</v>
      </c>
      <c r="E701" s="16">
        <v>28</v>
      </c>
      <c r="F701" s="16">
        <v>73</v>
      </c>
      <c r="G701" s="16">
        <v>5</v>
      </c>
      <c r="H701" s="16">
        <v>3</v>
      </c>
    </row>
    <row r="702" spans="1:8" x14ac:dyDescent="0.3">
      <c r="A702" s="13" t="str">
        <f t="shared" si="10"/>
        <v>frandke012010</v>
      </c>
      <c r="B702" s="16" t="s">
        <v>643</v>
      </c>
      <c r="C702" s="16">
        <v>2010</v>
      </c>
      <c r="D702" s="16" t="s">
        <v>2328</v>
      </c>
    </row>
    <row r="703" spans="1:8" x14ac:dyDescent="0.3">
      <c r="A703" s="13" t="str">
        <f t="shared" si="10"/>
        <v>frandke012010</v>
      </c>
      <c r="B703" s="16" t="s">
        <v>643</v>
      </c>
      <c r="C703" s="16">
        <v>2010</v>
      </c>
      <c r="D703" s="16" t="s">
        <v>2329</v>
      </c>
      <c r="E703" s="16">
        <v>0</v>
      </c>
      <c r="F703" s="16">
        <v>0</v>
      </c>
      <c r="G703" s="16">
        <v>1</v>
      </c>
      <c r="H703" s="16">
        <v>0</v>
      </c>
    </row>
    <row r="704" spans="1:8" x14ac:dyDescent="0.3">
      <c r="A704" s="13" t="str">
        <f t="shared" si="10"/>
        <v>frankry012010</v>
      </c>
      <c r="B704" s="16" t="s">
        <v>243</v>
      </c>
      <c r="C704" s="16">
        <v>2010</v>
      </c>
      <c r="D704" s="16" t="s">
        <v>2332</v>
      </c>
      <c r="E704" s="16">
        <v>9</v>
      </c>
      <c r="F704" s="16">
        <v>5</v>
      </c>
      <c r="G704" s="16">
        <v>0</v>
      </c>
      <c r="H704" s="16">
        <v>1</v>
      </c>
    </row>
    <row r="705" spans="1:8" x14ac:dyDescent="0.3">
      <c r="A705" s="13" t="str">
        <f t="shared" si="10"/>
        <v>frasoja012010</v>
      </c>
      <c r="B705" s="16" t="s">
        <v>441</v>
      </c>
      <c r="C705" s="16">
        <v>2010</v>
      </c>
      <c r="D705" s="16" t="s">
        <v>2332</v>
      </c>
      <c r="E705" s="16">
        <v>6</v>
      </c>
      <c r="F705" s="16">
        <v>5</v>
      </c>
      <c r="G705" s="16">
        <v>1</v>
      </c>
      <c r="H705" s="16">
        <v>1</v>
      </c>
    </row>
    <row r="706" spans="1:8" x14ac:dyDescent="0.3">
      <c r="A706" s="13" t="str">
        <f t="shared" si="10"/>
        <v>frazije012010</v>
      </c>
      <c r="B706" s="16" t="s">
        <v>1279</v>
      </c>
      <c r="C706" s="16">
        <v>2010</v>
      </c>
      <c r="D706" s="16" t="s">
        <v>2328</v>
      </c>
    </row>
    <row r="707" spans="1:8" x14ac:dyDescent="0.3">
      <c r="A707" s="13" t="str">
        <f t="shared" ref="A707:A770" si="11">B707&amp;C707</f>
        <v>frazije012010</v>
      </c>
      <c r="B707" s="16" t="s">
        <v>1279</v>
      </c>
      <c r="C707" s="16">
        <v>2010</v>
      </c>
      <c r="D707" s="16" t="s">
        <v>2329</v>
      </c>
      <c r="E707" s="16">
        <v>11</v>
      </c>
      <c r="F707" s="16">
        <v>1</v>
      </c>
      <c r="G707" s="16">
        <v>0</v>
      </c>
      <c r="H707" s="16">
        <v>1</v>
      </c>
    </row>
    <row r="708" spans="1:8" x14ac:dyDescent="0.3">
      <c r="A708" s="13" t="str">
        <f t="shared" si="11"/>
        <v>frazije012010</v>
      </c>
      <c r="B708" s="16" t="s">
        <v>1279</v>
      </c>
      <c r="C708" s="16">
        <v>2010</v>
      </c>
      <c r="D708" s="16" t="s">
        <v>2330</v>
      </c>
    </row>
    <row r="709" spans="1:8" x14ac:dyDescent="0.3">
      <c r="A709" s="13" t="str">
        <f t="shared" si="11"/>
        <v>freemfr012010</v>
      </c>
      <c r="B709" s="16" t="s">
        <v>1280</v>
      </c>
      <c r="C709" s="16">
        <v>2010</v>
      </c>
      <c r="D709" s="16" t="s">
        <v>2333</v>
      </c>
      <c r="E709" s="16">
        <v>36</v>
      </c>
      <c r="F709" s="16">
        <v>5</v>
      </c>
      <c r="G709" s="16">
        <v>0</v>
      </c>
      <c r="H709" s="16">
        <v>1</v>
      </c>
    </row>
    <row r="710" spans="1:8" x14ac:dyDescent="0.3">
      <c r="A710" s="13" t="str">
        <f t="shared" si="11"/>
        <v>freesda012010</v>
      </c>
      <c r="B710" s="16" t="s">
        <v>1086</v>
      </c>
      <c r="C710" s="16">
        <v>2010</v>
      </c>
      <c r="D710" s="16" t="s">
        <v>2333</v>
      </c>
      <c r="E710" s="16">
        <v>3</v>
      </c>
      <c r="F710" s="16">
        <v>0</v>
      </c>
      <c r="G710" s="16">
        <v>0</v>
      </c>
      <c r="H710" s="16">
        <v>0</v>
      </c>
    </row>
    <row r="711" spans="1:8" x14ac:dyDescent="0.3">
      <c r="A711" s="13" t="str">
        <f t="shared" si="11"/>
        <v>freesda012010</v>
      </c>
      <c r="B711" s="16" t="s">
        <v>1086</v>
      </c>
      <c r="C711" s="16">
        <v>2010</v>
      </c>
      <c r="D711" s="16" t="s">
        <v>38</v>
      </c>
      <c r="E711" s="16">
        <v>31</v>
      </c>
      <c r="F711" s="16">
        <v>139</v>
      </c>
      <c r="G711" s="16">
        <v>9</v>
      </c>
      <c r="H711" s="16">
        <v>22</v>
      </c>
    </row>
    <row r="712" spans="1:8" x14ac:dyDescent="0.3">
      <c r="A712" s="13" t="str">
        <f t="shared" si="11"/>
        <v>frenclu012010</v>
      </c>
      <c r="B712" s="16" t="s">
        <v>1087</v>
      </c>
      <c r="C712" s="16">
        <v>2010</v>
      </c>
      <c r="D712" s="16" t="s">
        <v>2332</v>
      </c>
      <c r="E712" s="16">
        <v>10</v>
      </c>
      <c r="F712" s="16">
        <v>6</v>
      </c>
      <c r="G712" s="16">
        <v>0</v>
      </c>
      <c r="H712" s="16">
        <v>1</v>
      </c>
    </row>
    <row r="713" spans="1:8" x14ac:dyDescent="0.3">
      <c r="A713" s="13" t="str">
        <f t="shared" si="11"/>
        <v>frierer012010</v>
      </c>
      <c r="B713" s="16" t="s">
        <v>1088</v>
      </c>
      <c r="C713" s="16">
        <v>2010</v>
      </c>
      <c r="D713" s="16" t="s">
        <v>2332</v>
      </c>
      <c r="E713" s="16">
        <v>1</v>
      </c>
      <c r="F713" s="16">
        <v>1</v>
      </c>
      <c r="G713" s="16">
        <v>0</v>
      </c>
      <c r="H713" s="16">
        <v>0</v>
      </c>
    </row>
    <row r="714" spans="1:8" x14ac:dyDescent="0.3">
      <c r="A714" s="13" t="str">
        <f t="shared" si="11"/>
        <v>fuentbr012010</v>
      </c>
      <c r="B714" s="16" t="s">
        <v>244</v>
      </c>
      <c r="C714" s="16">
        <v>2010</v>
      </c>
      <c r="D714" s="16" t="s">
        <v>2332</v>
      </c>
      <c r="E714" s="16">
        <v>0</v>
      </c>
      <c r="F714" s="16">
        <v>5</v>
      </c>
      <c r="G714" s="16">
        <v>0</v>
      </c>
      <c r="H714" s="16">
        <v>0</v>
      </c>
    </row>
    <row r="715" spans="1:8" x14ac:dyDescent="0.3">
      <c r="A715" s="13" t="str">
        <f t="shared" si="11"/>
        <v>fuentbr012010</v>
      </c>
      <c r="B715" s="16" t="s">
        <v>244</v>
      </c>
      <c r="C715" s="16">
        <v>2010</v>
      </c>
      <c r="D715" s="16" t="s">
        <v>2332</v>
      </c>
      <c r="E715" s="16">
        <v>0</v>
      </c>
      <c r="F715" s="16">
        <v>0</v>
      </c>
      <c r="G715" s="16">
        <v>0</v>
      </c>
      <c r="H715" s="16">
        <v>0</v>
      </c>
    </row>
    <row r="716" spans="1:8" x14ac:dyDescent="0.3">
      <c r="A716" s="13" t="str">
        <f t="shared" si="11"/>
        <v>fukudko012010</v>
      </c>
      <c r="B716" s="16" t="s">
        <v>919</v>
      </c>
      <c r="C716" s="16">
        <v>2010</v>
      </c>
      <c r="D716" s="16" t="s">
        <v>2329</v>
      </c>
      <c r="E716" s="16">
        <v>190</v>
      </c>
      <c r="F716" s="16">
        <v>4</v>
      </c>
      <c r="G716" s="16">
        <v>1</v>
      </c>
      <c r="H716" s="16">
        <v>1</v>
      </c>
    </row>
    <row r="717" spans="1:8" x14ac:dyDescent="0.3">
      <c r="A717" s="13" t="str">
        <f t="shared" si="11"/>
        <v>fukudko012010</v>
      </c>
      <c r="B717" s="16" t="s">
        <v>919</v>
      </c>
      <c r="C717" s="16">
        <v>2010</v>
      </c>
      <c r="D717" s="16" t="s">
        <v>2330</v>
      </c>
    </row>
    <row r="718" spans="1:8" x14ac:dyDescent="0.3">
      <c r="A718" s="13" t="str">
        <f t="shared" si="11"/>
        <v>fulchje012010</v>
      </c>
      <c r="B718" s="16" t="s">
        <v>644</v>
      </c>
      <c r="C718" s="16">
        <v>2010</v>
      </c>
      <c r="D718" s="16" t="s">
        <v>2332</v>
      </c>
      <c r="E718" s="16">
        <v>1</v>
      </c>
      <c r="F718" s="16">
        <v>2</v>
      </c>
      <c r="G718" s="16">
        <v>0</v>
      </c>
      <c r="H718" s="16">
        <v>0</v>
      </c>
    </row>
    <row r="719" spans="1:8" x14ac:dyDescent="0.3">
      <c r="A719" s="13" t="str">
        <f t="shared" si="11"/>
        <v>fuldsa012010</v>
      </c>
      <c r="B719" s="16" t="s">
        <v>786</v>
      </c>
      <c r="C719" s="16">
        <v>2010</v>
      </c>
      <c r="D719" s="16" t="s">
        <v>2327</v>
      </c>
    </row>
    <row r="720" spans="1:8" x14ac:dyDescent="0.3">
      <c r="A720" s="13" t="str">
        <f t="shared" si="11"/>
        <v>fuldsa012010</v>
      </c>
      <c r="B720" s="16" t="s">
        <v>786</v>
      </c>
      <c r="C720" s="16">
        <v>2010</v>
      </c>
      <c r="D720" s="16" t="s">
        <v>2328</v>
      </c>
    </row>
    <row r="721" spans="1:8" x14ac:dyDescent="0.3">
      <c r="A721" s="13" t="str">
        <f t="shared" si="11"/>
        <v>fuldsa012010</v>
      </c>
      <c r="B721" s="16" t="s">
        <v>786</v>
      </c>
      <c r="C721" s="16">
        <v>2010</v>
      </c>
      <c r="D721" s="16" t="s">
        <v>2329</v>
      </c>
      <c r="E721" s="16">
        <v>23</v>
      </c>
      <c r="F721" s="16">
        <v>0</v>
      </c>
      <c r="G721" s="16">
        <v>0</v>
      </c>
      <c r="H721" s="16">
        <v>0</v>
      </c>
    </row>
    <row r="722" spans="1:8" x14ac:dyDescent="0.3">
      <c r="A722" s="13" t="str">
        <f t="shared" si="11"/>
        <v>furcara012010</v>
      </c>
      <c r="B722" s="16" t="s">
        <v>96</v>
      </c>
      <c r="C722" s="16">
        <v>2010</v>
      </c>
      <c r="D722" s="16" t="s">
        <v>2331</v>
      </c>
      <c r="E722" s="16">
        <v>127</v>
      </c>
      <c r="F722" s="16">
        <v>275</v>
      </c>
      <c r="G722" s="16">
        <v>19</v>
      </c>
      <c r="H722" s="16">
        <v>47</v>
      </c>
    </row>
    <row r="723" spans="1:8" x14ac:dyDescent="0.3">
      <c r="A723" s="13" t="str">
        <f t="shared" si="11"/>
        <v>gabinar012010</v>
      </c>
      <c r="B723" s="16" t="s">
        <v>1089</v>
      </c>
      <c r="C723" s="16">
        <v>2010</v>
      </c>
      <c r="D723" s="16" t="s">
        <v>2332</v>
      </c>
      <c r="E723" s="16">
        <v>1</v>
      </c>
      <c r="F723" s="16">
        <v>0</v>
      </c>
      <c r="G723" s="16">
        <v>0</v>
      </c>
      <c r="H723" s="16">
        <v>0</v>
      </c>
    </row>
    <row r="724" spans="1:8" x14ac:dyDescent="0.3">
      <c r="A724" s="13" t="str">
        <f t="shared" si="11"/>
        <v>galarar012010</v>
      </c>
      <c r="B724" s="16" t="s">
        <v>787</v>
      </c>
      <c r="C724" s="16">
        <v>2010</v>
      </c>
      <c r="D724" s="16" t="s">
        <v>2332</v>
      </c>
      <c r="E724" s="16">
        <v>6</v>
      </c>
      <c r="F724" s="16">
        <v>11</v>
      </c>
      <c r="G724" s="16">
        <v>3</v>
      </c>
      <c r="H724" s="16">
        <v>0</v>
      </c>
    </row>
    <row r="725" spans="1:8" x14ac:dyDescent="0.3">
      <c r="A725" s="13" t="str">
        <f t="shared" si="11"/>
        <v>gallase012010</v>
      </c>
      <c r="B725" s="16" t="s">
        <v>788</v>
      </c>
      <c r="C725" s="16">
        <v>2010</v>
      </c>
      <c r="D725" s="16" t="s">
        <v>2332</v>
      </c>
      <c r="E725" s="16">
        <v>0</v>
      </c>
      <c r="F725" s="16">
        <v>1</v>
      </c>
      <c r="G725" s="16">
        <v>0</v>
      </c>
      <c r="H725" s="16">
        <v>0</v>
      </c>
    </row>
    <row r="726" spans="1:8" x14ac:dyDescent="0.3">
      <c r="A726" s="13" t="str">
        <f t="shared" si="11"/>
        <v>gallase012010</v>
      </c>
      <c r="B726" s="16" t="s">
        <v>788</v>
      </c>
      <c r="C726" s="16">
        <v>2010</v>
      </c>
      <c r="D726" s="16" t="s">
        <v>2332</v>
      </c>
      <c r="E726" s="16">
        <v>3</v>
      </c>
      <c r="F726" s="16">
        <v>9</v>
      </c>
      <c r="G726" s="16">
        <v>0</v>
      </c>
      <c r="H726" s="16">
        <v>0</v>
      </c>
    </row>
    <row r="727" spans="1:8" x14ac:dyDescent="0.3">
      <c r="A727" s="13" t="str">
        <f t="shared" si="11"/>
        <v>gallayo012010</v>
      </c>
      <c r="B727" s="16" t="s">
        <v>789</v>
      </c>
      <c r="C727" s="16">
        <v>2010</v>
      </c>
      <c r="D727" s="16" t="s">
        <v>2332</v>
      </c>
      <c r="E727" s="16">
        <v>12</v>
      </c>
      <c r="F727" s="16">
        <v>24</v>
      </c>
      <c r="G727" s="16">
        <v>1</v>
      </c>
      <c r="H727" s="16">
        <v>2</v>
      </c>
    </row>
    <row r="728" spans="1:8" x14ac:dyDescent="0.3">
      <c r="A728" s="13" t="str">
        <f t="shared" si="11"/>
        <v>gamelma012010</v>
      </c>
      <c r="B728" s="16" t="s">
        <v>920</v>
      </c>
      <c r="C728" s="16">
        <v>2010</v>
      </c>
      <c r="D728" s="16" t="s">
        <v>38</v>
      </c>
      <c r="E728" s="16">
        <v>0</v>
      </c>
      <c r="F728" s="16">
        <v>0</v>
      </c>
      <c r="G728" s="16">
        <v>0</v>
      </c>
      <c r="H728" s="16">
        <v>0</v>
      </c>
    </row>
    <row r="729" spans="1:8" x14ac:dyDescent="0.3">
      <c r="A729" s="13" t="str">
        <f t="shared" si="11"/>
        <v>gamelma012010</v>
      </c>
      <c r="B729" s="16" t="s">
        <v>920</v>
      </c>
      <c r="C729" s="16">
        <v>2010</v>
      </c>
      <c r="D729" s="16" t="s">
        <v>2328</v>
      </c>
    </row>
    <row r="730" spans="1:8" x14ac:dyDescent="0.3">
      <c r="A730" s="13" t="str">
        <f t="shared" si="11"/>
        <v>gamelma012010</v>
      </c>
      <c r="B730" s="16" t="s">
        <v>920</v>
      </c>
      <c r="C730" s="16">
        <v>2010</v>
      </c>
      <c r="D730" s="16" t="s">
        <v>2329</v>
      </c>
      <c r="E730" s="16">
        <v>1</v>
      </c>
      <c r="F730" s="16">
        <v>0</v>
      </c>
      <c r="G730" s="16">
        <v>0</v>
      </c>
      <c r="H730" s="16">
        <v>0</v>
      </c>
    </row>
    <row r="731" spans="1:8" x14ac:dyDescent="0.3">
      <c r="A731" s="13" t="str">
        <f t="shared" si="11"/>
        <v>garcifr022010</v>
      </c>
      <c r="B731" s="16" t="s">
        <v>97</v>
      </c>
      <c r="C731" s="16">
        <v>2010</v>
      </c>
      <c r="D731" s="16" t="s">
        <v>2332</v>
      </c>
      <c r="E731" s="16">
        <v>14</v>
      </c>
      <c r="F731" s="16">
        <v>16</v>
      </c>
      <c r="G731" s="16">
        <v>2</v>
      </c>
      <c r="H731" s="16">
        <v>2</v>
      </c>
    </row>
    <row r="732" spans="1:8" x14ac:dyDescent="0.3">
      <c r="A732" s="13" t="str">
        <f t="shared" si="11"/>
        <v>garcija012010</v>
      </c>
      <c r="B732" s="16" t="s">
        <v>442</v>
      </c>
      <c r="C732" s="16">
        <v>2010</v>
      </c>
      <c r="D732" s="16" t="s">
        <v>2332</v>
      </c>
      <c r="E732" s="16">
        <v>0</v>
      </c>
      <c r="F732" s="16">
        <v>12</v>
      </c>
      <c r="G732" s="16">
        <v>1</v>
      </c>
      <c r="H732" s="16">
        <v>0</v>
      </c>
    </row>
    <row r="733" spans="1:8" x14ac:dyDescent="0.3">
      <c r="A733" s="13" t="str">
        <f t="shared" si="11"/>
        <v>garcija022010</v>
      </c>
      <c r="B733" s="16" t="s">
        <v>921</v>
      </c>
      <c r="C733" s="16">
        <v>2010</v>
      </c>
      <c r="D733" s="16" t="s">
        <v>2332</v>
      </c>
      <c r="E733" s="16">
        <v>5</v>
      </c>
      <c r="F733" s="16">
        <v>23</v>
      </c>
      <c r="G733" s="16">
        <v>0</v>
      </c>
      <c r="H733" s="16">
        <v>0</v>
      </c>
    </row>
    <row r="734" spans="1:8" x14ac:dyDescent="0.3">
      <c r="A734" s="13" t="str">
        <f t="shared" si="11"/>
        <v>gardnbr012010</v>
      </c>
      <c r="B734" s="16" t="s">
        <v>922</v>
      </c>
      <c r="C734" s="16">
        <v>2010</v>
      </c>
      <c r="D734" s="16" t="s">
        <v>2327</v>
      </c>
    </row>
    <row r="735" spans="1:8" x14ac:dyDescent="0.3">
      <c r="A735" s="13" t="str">
        <f t="shared" si="11"/>
        <v>gardnbr012010</v>
      </c>
      <c r="B735" s="16" t="s">
        <v>922</v>
      </c>
      <c r="C735" s="16">
        <v>2010</v>
      </c>
      <c r="D735" s="16" t="s">
        <v>2328</v>
      </c>
    </row>
    <row r="736" spans="1:8" x14ac:dyDescent="0.3">
      <c r="A736" s="13" t="str">
        <f t="shared" si="11"/>
        <v>gardnbr012010</v>
      </c>
      <c r="B736" s="16" t="s">
        <v>922</v>
      </c>
      <c r="C736" s="16">
        <v>2010</v>
      </c>
      <c r="D736" s="16" t="s">
        <v>2329</v>
      </c>
      <c r="E736" s="16">
        <v>287</v>
      </c>
      <c r="F736" s="16">
        <v>12</v>
      </c>
      <c r="G736" s="16">
        <v>1</v>
      </c>
      <c r="H736" s="16">
        <v>2</v>
      </c>
    </row>
    <row r="737" spans="1:8" x14ac:dyDescent="0.3">
      <c r="A737" s="13" t="str">
        <f t="shared" si="11"/>
        <v>garkory012010</v>
      </c>
      <c r="B737" s="16" t="s">
        <v>542</v>
      </c>
      <c r="C737" s="16">
        <v>2010</v>
      </c>
      <c r="D737" s="16" t="s">
        <v>2333</v>
      </c>
      <c r="E737" s="16">
        <v>17</v>
      </c>
      <c r="F737" s="16">
        <v>6</v>
      </c>
      <c r="G737" s="16">
        <v>0</v>
      </c>
      <c r="H737" s="16">
        <v>3</v>
      </c>
    </row>
    <row r="738" spans="1:8" x14ac:dyDescent="0.3">
      <c r="A738" s="13" t="str">
        <f t="shared" si="11"/>
        <v>garlajo012010</v>
      </c>
      <c r="B738" s="16" t="s">
        <v>98</v>
      </c>
      <c r="C738" s="16">
        <v>2010</v>
      </c>
      <c r="D738" s="16" t="s">
        <v>2332</v>
      </c>
      <c r="E738" s="16">
        <v>21</v>
      </c>
      <c r="F738" s="16">
        <v>36</v>
      </c>
      <c r="G738" s="16">
        <v>1</v>
      </c>
      <c r="H738" s="16">
        <v>4</v>
      </c>
    </row>
    <row r="739" spans="1:8" x14ac:dyDescent="0.3">
      <c r="A739" s="13" t="str">
        <f t="shared" si="11"/>
        <v>garzama012010</v>
      </c>
      <c r="B739" s="16" t="s">
        <v>645</v>
      </c>
      <c r="C739" s="16">
        <v>2010</v>
      </c>
      <c r="D739" s="16" t="s">
        <v>2332</v>
      </c>
      <c r="E739" s="16">
        <v>10</v>
      </c>
      <c r="F739" s="16">
        <v>13</v>
      </c>
      <c r="G739" s="16">
        <v>1</v>
      </c>
      <c r="H739" s="16">
        <v>0</v>
      </c>
    </row>
    <row r="740" spans="1:8" x14ac:dyDescent="0.3">
      <c r="A740" s="13" t="str">
        <f t="shared" si="11"/>
        <v>gaudich012010</v>
      </c>
      <c r="B740" s="16" t="s">
        <v>368</v>
      </c>
      <c r="C740" s="16">
        <v>2010</v>
      </c>
      <c r="D740" s="16" t="s">
        <v>2332</v>
      </c>
      <c r="E740" s="16">
        <v>1</v>
      </c>
      <c r="F740" s="16">
        <v>4</v>
      </c>
      <c r="G740" s="16">
        <v>0</v>
      </c>
      <c r="H740" s="16">
        <v>0</v>
      </c>
    </row>
    <row r="741" spans="1:8" x14ac:dyDescent="0.3">
      <c r="A741" s="13" t="str">
        <f t="shared" si="11"/>
        <v>gaudich012010</v>
      </c>
      <c r="B741" s="16" t="s">
        <v>368</v>
      </c>
      <c r="C741" s="16">
        <v>2010</v>
      </c>
      <c r="D741" s="16" t="s">
        <v>2332</v>
      </c>
      <c r="E741" s="16">
        <v>1</v>
      </c>
      <c r="F741" s="16">
        <v>2</v>
      </c>
      <c r="G741" s="16">
        <v>1</v>
      </c>
      <c r="H741" s="16">
        <v>0</v>
      </c>
    </row>
    <row r="742" spans="1:8" x14ac:dyDescent="0.3">
      <c r="A742" s="13" t="str">
        <f t="shared" si="11"/>
        <v>geedi012010</v>
      </c>
      <c r="B742" s="16" t="s">
        <v>1281</v>
      </c>
      <c r="C742" s="16">
        <v>2010</v>
      </c>
      <c r="D742" s="16" t="s">
        <v>2332</v>
      </c>
      <c r="E742" s="16">
        <v>2</v>
      </c>
      <c r="F742" s="16">
        <v>3</v>
      </c>
      <c r="G742" s="16">
        <v>0</v>
      </c>
      <c r="H742" s="16">
        <v>0</v>
      </c>
    </row>
    <row r="743" spans="1:8" x14ac:dyDescent="0.3">
      <c r="A743" s="13" t="str">
        <f t="shared" si="11"/>
        <v>gentrcr012010</v>
      </c>
      <c r="B743" s="16" t="s">
        <v>1090</v>
      </c>
      <c r="C743" s="16">
        <v>2010</v>
      </c>
      <c r="D743" s="16" t="s">
        <v>2327</v>
      </c>
    </row>
    <row r="744" spans="1:8" x14ac:dyDescent="0.3">
      <c r="A744" s="13" t="str">
        <f t="shared" si="11"/>
        <v>gentrcr012010</v>
      </c>
      <c r="B744" s="16" t="s">
        <v>1090</v>
      </c>
      <c r="C744" s="16">
        <v>2010</v>
      </c>
      <c r="D744" s="16" t="s">
        <v>2328</v>
      </c>
    </row>
    <row r="745" spans="1:8" x14ac:dyDescent="0.3">
      <c r="A745" s="13" t="str">
        <f t="shared" si="11"/>
        <v>gentrcr012010</v>
      </c>
      <c r="B745" s="16" t="s">
        <v>1090</v>
      </c>
      <c r="C745" s="16">
        <v>2010</v>
      </c>
      <c r="D745" s="16" t="s">
        <v>2329</v>
      </c>
      <c r="E745" s="16">
        <v>16</v>
      </c>
      <c r="F745" s="16">
        <v>1</v>
      </c>
      <c r="G745" s="16">
        <v>0</v>
      </c>
      <c r="H745" s="16">
        <v>0</v>
      </c>
    </row>
    <row r="746" spans="1:8" x14ac:dyDescent="0.3">
      <c r="A746" s="13" t="str">
        <f t="shared" si="11"/>
        <v>gentrcr012010</v>
      </c>
      <c r="B746" s="16" t="s">
        <v>1090</v>
      </c>
      <c r="C746" s="16">
        <v>2010</v>
      </c>
      <c r="D746" s="16" t="s">
        <v>2330</v>
      </c>
    </row>
    <row r="747" spans="1:8" x14ac:dyDescent="0.3">
      <c r="A747" s="13" t="str">
        <f t="shared" si="11"/>
        <v>germaes012010</v>
      </c>
      <c r="B747" s="16" t="s">
        <v>300</v>
      </c>
      <c r="C747" s="16">
        <v>2010</v>
      </c>
      <c r="D747" s="16" t="s">
        <v>37</v>
      </c>
      <c r="E747" s="16">
        <v>5</v>
      </c>
      <c r="F747" s="16">
        <v>6</v>
      </c>
      <c r="G747" s="16">
        <v>0</v>
      </c>
      <c r="H747" s="16">
        <v>2</v>
      </c>
    </row>
    <row r="748" spans="1:8" x14ac:dyDescent="0.3">
      <c r="A748" s="13" t="str">
        <f t="shared" si="11"/>
        <v>germaes012010</v>
      </c>
      <c r="B748" s="16" t="s">
        <v>300</v>
      </c>
      <c r="C748" s="16">
        <v>2010</v>
      </c>
      <c r="D748" s="16" t="s">
        <v>2328</v>
      </c>
    </row>
    <row r="749" spans="1:8" x14ac:dyDescent="0.3">
      <c r="A749" s="13" t="str">
        <f t="shared" si="11"/>
        <v>germaes012010</v>
      </c>
      <c r="B749" s="16" t="s">
        <v>300</v>
      </c>
      <c r="C749" s="16">
        <v>2010</v>
      </c>
      <c r="D749" s="16" t="s">
        <v>2329</v>
      </c>
      <c r="E749" s="16">
        <v>0</v>
      </c>
      <c r="F749" s="16">
        <v>0</v>
      </c>
      <c r="G749" s="16">
        <v>0</v>
      </c>
      <c r="H749" s="16">
        <v>0</v>
      </c>
    </row>
    <row r="750" spans="1:8" x14ac:dyDescent="0.3">
      <c r="A750" s="13" t="str">
        <f t="shared" si="11"/>
        <v>germaes012010</v>
      </c>
      <c r="B750" s="16" t="s">
        <v>300</v>
      </c>
      <c r="C750" s="16">
        <v>2010</v>
      </c>
      <c r="D750" s="16" t="s">
        <v>2331</v>
      </c>
      <c r="E750" s="16">
        <v>0</v>
      </c>
      <c r="F750" s="16">
        <v>0</v>
      </c>
      <c r="G750" s="16">
        <v>0</v>
      </c>
      <c r="H750" s="16">
        <v>0</v>
      </c>
    </row>
    <row r="751" spans="1:8" x14ac:dyDescent="0.3">
      <c r="A751" s="13" t="str">
        <f t="shared" si="11"/>
        <v>germaju012010</v>
      </c>
      <c r="B751" s="16" t="s">
        <v>444</v>
      </c>
      <c r="C751" s="16">
        <v>2010</v>
      </c>
      <c r="D751" s="16" t="s">
        <v>2332</v>
      </c>
      <c r="E751" s="16">
        <v>1</v>
      </c>
      <c r="F751" s="16">
        <v>6</v>
      </c>
      <c r="G751" s="16">
        <v>0</v>
      </c>
      <c r="H751" s="16">
        <v>0</v>
      </c>
    </row>
    <row r="752" spans="1:8" x14ac:dyDescent="0.3">
      <c r="A752" s="13" t="str">
        <f t="shared" si="11"/>
        <v>gerutjo012010</v>
      </c>
      <c r="B752" s="16" t="s">
        <v>369</v>
      </c>
      <c r="C752" s="16">
        <v>2010</v>
      </c>
      <c r="D752" s="16" t="s">
        <v>2327</v>
      </c>
    </row>
    <row r="753" spans="1:8" x14ac:dyDescent="0.3">
      <c r="A753" s="13" t="str">
        <f t="shared" si="11"/>
        <v>gerutjo012010</v>
      </c>
      <c r="B753" s="16" t="s">
        <v>369</v>
      </c>
      <c r="C753" s="16">
        <v>2010</v>
      </c>
      <c r="D753" s="16" t="s">
        <v>2328</v>
      </c>
    </row>
    <row r="754" spans="1:8" x14ac:dyDescent="0.3">
      <c r="A754" s="13" t="str">
        <f t="shared" si="11"/>
        <v>gerutjo012010</v>
      </c>
      <c r="B754" s="16" t="s">
        <v>369</v>
      </c>
      <c r="C754" s="16">
        <v>2010</v>
      </c>
      <c r="D754" s="16" t="s">
        <v>2329</v>
      </c>
      <c r="E754" s="16">
        <v>32</v>
      </c>
      <c r="F754" s="16">
        <v>3</v>
      </c>
      <c r="G754" s="16">
        <v>0</v>
      </c>
      <c r="H754" s="16">
        <v>1</v>
      </c>
    </row>
    <row r="755" spans="1:8" x14ac:dyDescent="0.3">
      <c r="A755" s="13" t="str">
        <f t="shared" si="11"/>
        <v>gerutjo012010</v>
      </c>
      <c r="B755" s="16" t="s">
        <v>369</v>
      </c>
      <c r="C755" s="16">
        <v>2010</v>
      </c>
      <c r="D755" s="16" t="s">
        <v>2330</v>
      </c>
    </row>
    <row r="756" spans="1:8" x14ac:dyDescent="0.3">
      <c r="A756" s="13" t="str">
        <f t="shared" si="11"/>
        <v>gervasa012010</v>
      </c>
      <c r="B756" s="16" t="s">
        <v>1091</v>
      </c>
      <c r="C756" s="16">
        <v>2010</v>
      </c>
      <c r="D756" s="16" t="s">
        <v>2332</v>
      </c>
      <c r="E756" s="16">
        <v>0</v>
      </c>
      <c r="F756" s="16">
        <v>1</v>
      </c>
      <c r="G756" s="16">
        <v>1</v>
      </c>
      <c r="H756" s="16">
        <v>0</v>
      </c>
    </row>
    <row r="757" spans="1:8" x14ac:dyDescent="0.3">
      <c r="A757" s="13" t="str">
        <f t="shared" si="11"/>
        <v>getzch012010</v>
      </c>
      <c r="B757" s="16" t="s">
        <v>923</v>
      </c>
      <c r="C757" s="16">
        <v>2010</v>
      </c>
      <c r="D757" s="16" t="s">
        <v>37</v>
      </c>
      <c r="E757" s="16">
        <v>113</v>
      </c>
      <c r="F757" s="16">
        <v>164</v>
      </c>
      <c r="G757" s="16">
        <v>3</v>
      </c>
      <c r="H757" s="16">
        <v>43</v>
      </c>
    </row>
    <row r="758" spans="1:8" x14ac:dyDescent="0.3">
      <c r="A758" s="13" t="str">
        <f t="shared" si="11"/>
        <v>getzch012010</v>
      </c>
      <c r="B758" s="16" t="s">
        <v>923</v>
      </c>
      <c r="C758" s="16">
        <v>2010</v>
      </c>
      <c r="D758" s="16" t="s">
        <v>38</v>
      </c>
      <c r="E758" s="16">
        <v>0</v>
      </c>
      <c r="F758" s="16">
        <v>0</v>
      </c>
      <c r="G758" s="16">
        <v>1</v>
      </c>
      <c r="H758" s="16">
        <v>0</v>
      </c>
    </row>
    <row r="759" spans="1:8" x14ac:dyDescent="0.3">
      <c r="A759" s="13" t="str">
        <f t="shared" si="11"/>
        <v>giambja012010</v>
      </c>
      <c r="B759" s="16" t="s">
        <v>99</v>
      </c>
      <c r="C759" s="16">
        <v>2010</v>
      </c>
      <c r="D759" s="16" t="s">
        <v>2333</v>
      </c>
      <c r="E759" s="16">
        <v>267</v>
      </c>
      <c r="F759" s="16">
        <v>8</v>
      </c>
      <c r="G759" s="16">
        <v>4</v>
      </c>
      <c r="H759" s="16">
        <v>25</v>
      </c>
    </row>
    <row r="760" spans="1:8" x14ac:dyDescent="0.3">
      <c r="A760" s="13" t="str">
        <f t="shared" si="11"/>
        <v>gibboja012010</v>
      </c>
      <c r="B760" s="16" t="s">
        <v>245</v>
      </c>
      <c r="C760" s="16">
        <v>2010</v>
      </c>
      <c r="D760" s="16" t="s">
        <v>2333</v>
      </c>
      <c r="E760" s="16">
        <v>16</v>
      </c>
      <c r="F760" s="16">
        <v>2</v>
      </c>
      <c r="G760" s="16">
        <v>0</v>
      </c>
      <c r="H760" s="16">
        <v>1</v>
      </c>
    </row>
    <row r="761" spans="1:8" x14ac:dyDescent="0.3">
      <c r="A761" s="13" t="str">
        <f t="shared" si="11"/>
        <v>gibboja012010</v>
      </c>
      <c r="B761" s="16" t="s">
        <v>245</v>
      </c>
      <c r="C761" s="16">
        <v>2010</v>
      </c>
      <c r="D761" s="16" t="s">
        <v>2328</v>
      </c>
    </row>
    <row r="762" spans="1:8" x14ac:dyDescent="0.3">
      <c r="A762" s="13" t="str">
        <f t="shared" si="11"/>
        <v>gibboja012010</v>
      </c>
      <c r="B762" s="16" t="s">
        <v>245</v>
      </c>
      <c r="C762" s="16">
        <v>2010</v>
      </c>
      <c r="D762" s="16" t="s">
        <v>2329</v>
      </c>
      <c r="E762" s="16">
        <v>25</v>
      </c>
      <c r="F762" s="16">
        <v>1</v>
      </c>
      <c r="G762" s="16">
        <v>1</v>
      </c>
      <c r="H762" s="16">
        <v>0</v>
      </c>
    </row>
    <row r="763" spans="1:8" x14ac:dyDescent="0.3">
      <c r="A763" s="13" t="str">
        <f t="shared" si="11"/>
        <v>gibboja012010</v>
      </c>
      <c r="B763" s="16" t="s">
        <v>245</v>
      </c>
      <c r="C763" s="16">
        <v>2010</v>
      </c>
      <c r="D763" s="16" t="s">
        <v>2330</v>
      </c>
    </row>
    <row r="764" spans="1:8" x14ac:dyDescent="0.3">
      <c r="A764" s="13" t="str">
        <f t="shared" si="11"/>
        <v>gilleco012010</v>
      </c>
      <c r="B764" s="16" t="s">
        <v>1282</v>
      </c>
      <c r="C764" s="16">
        <v>2010</v>
      </c>
      <c r="D764" s="16" t="s">
        <v>2327</v>
      </c>
    </row>
    <row r="765" spans="1:8" x14ac:dyDescent="0.3">
      <c r="A765" s="13" t="str">
        <f t="shared" si="11"/>
        <v>gilleco012010</v>
      </c>
      <c r="B765" s="16" t="s">
        <v>1282</v>
      </c>
      <c r="C765" s="16">
        <v>2010</v>
      </c>
      <c r="D765" s="16" t="s">
        <v>2328</v>
      </c>
    </row>
    <row r="766" spans="1:8" x14ac:dyDescent="0.3">
      <c r="A766" s="13" t="str">
        <f t="shared" si="11"/>
        <v>gilleco012010</v>
      </c>
      <c r="B766" s="16" t="s">
        <v>1282</v>
      </c>
      <c r="C766" s="16">
        <v>2010</v>
      </c>
      <c r="D766" s="16" t="s">
        <v>2329</v>
      </c>
      <c r="E766" s="16">
        <v>47</v>
      </c>
      <c r="F766" s="16">
        <v>1</v>
      </c>
      <c r="G766" s="16">
        <v>1</v>
      </c>
      <c r="H766" s="16">
        <v>0</v>
      </c>
    </row>
    <row r="767" spans="1:8" x14ac:dyDescent="0.3">
      <c r="A767" s="13" t="str">
        <f t="shared" si="11"/>
        <v>gilleco012010</v>
      </c>
      <c r="B767" s="16" t="s">
        <v>1282</v>
      </c>
      <c r="C767" s="16">
        <v>2010</v>
      </c>
      <c r="D767" s="16" t="s">
        <v>2330</v>
      </c>
    </row>
    <row r="768" spans="1:8" x14ac:dyDescent="0.3">
      <c r="A768" s="13" t="str">
        <f t="shared" si="11"/>
        <v>gimench012010</v>
      </c>
      <c r="B768" s="16" t="s">
        <v>1092</v>
      </c>
      <c r="C768" s="16">
        <v>2010</v>
      </c>
      <c r="D768" s="16" t="s">
        <v>2334</v>
      </c>
      <c r="E768" s="16">
        <v>109</v>
      </c>
      <c r="F768" s="16">
        <v>14</v>
      </c>
      <c r="G768" s="16">
        <v>1</v>
      </c>
      <c r="H768" s="16">
        <v>2</v>
      </c>
    </row>
    <row r="769" spans="1:8" x14ac:dyDescent="0.3">
      <c r="A769" s="13" t="str">
        <f t="shared" si="11"/>
        <v>gimench012010</v>
      </c>
      <c r="B769" s="16" t="s">
        <v>1092</v>
      </c>
      <c r="C769" s="16">
        <v>2010</v>
      </c>
      <c r="D769" s="16" t="s">
        <v>2328</v>
      </c>
    </row>
    <row r="770" spans="1:8" x14ac:dyDescent="0.3">
      <c r="A770" s="13" t="str">
        <f t="shared" si="11"/>
        <v>gimench012010</v>
      </c>
      <c r="B770" s="16" t="s">
        <v>1092</v>
      </c>
      <c r="C770" s="16">
        <v>2010</v>
      </c>
      <c r="D770" s="16" t="s">
        <v>2329</v>
      </c>
      <c r="E770" s="16">
        <v>1</v>
      </c>
      <c r="F770" s="16">
        <v>0</v>
      </c>
      <c r="G770" s="16">
        <v>0</v>
      </c>
      <c r="H770" s="16">
        <v>0</v>
      </c>
    </row>
    <row r="771" spans="1:8" x14ac:dyDescent="0.3">
      <c r="A771" s="13" t="str">
        <f t="shared" ref="A771:A834" si="12">B771&amp;C771</f>
        <v>gimench012010</v>
      </c>
      <c r="B771" s="16" t="s">
        <v>1092</v>
      </c>
      <c r="C771" s="16">
        <v>2010</v>
      </c>
      <c r="D771" s="16" t="s">
        <v>2330</v>
      </c>
    </row>
    <row r="772" spans="1:8" x14ac:dyDescent="0.3">
      <c r="A772" s="13" t="str">
        <f t="shared" si="12"/>
        <v>glaustr012010</v>
      </c>
      <c r="B772" s="16" t="s">
        <v>100</v>
      </c>
      <c r="C772" s="16">
        <v>2010</v>
      </c>
      <c r="D772" s="16" t="s">
        <v>2333</v>
      </c>
      <c r="E772" s="16">
        <v>977</v>
      </c>
      <c r="F772" s="16">
        <v>46</v>
      </c>
      <c r="G772" s="16">
        <v>9</v>
      </c>
      <c r="H772" s="16">
        <v>110</v>
      </c>
    </row>
    <row r="773" spans="1:8" x14ac:dyDescent="0.3">
      <c r="A773" s="13" t="str">
        <f t="shared" si="12"/>
        <v>glaustr012010</v>
      </c>
      <c r="B773" s="16" t="s">
        <v>100</v>
      </c>
      <c r="C773" s="16">
        <v>2010</v>
      </c>
      <c r="D773" s="16" t="s">
        <v>38</v>
      </c>
      <c r="E773" s="16">
        <v>0</v>
      </c>
      <c r="F773" s="16">
        <v>1</v>
      </c>
      <c r="G773" s="16">
        <v>0</v>
      </c>
      <c r="H773" s="16">
        <v>0</v>
      </c>
    </row>
    <row r="774" spans="1:8" x14ac:dyDescent="0.3">
      <c r="A774" s="13" t="str">
        <f t="shared" si="12"/>
        <v>gloadro012010</v>
      </c>
      <c r="B774" s="16" t="s">
        <v>101</v>
      </c>
      <c r="C774" s="16">
        <v>2010</v>
      </c>
      <c r="D774" s="16" t="s">
        <v>2333</v>
      </c>
      <c r="E774" s="16">
        <v>92</v>
      </c>
      <c r="F774" s="16">
        <v>6</v>
      </c>
      <c r="G774" s="16">
        <v>0</v>
      </c>
      <c r="H774" s="16">
        <v>9</v>
      </c>
    </row>
    <row r="775" spans="1:8" x14ac:dyDescent="0.3">
      <c r="A775" s="13" t="str">
        <f t="shared" si="12"/>
        <v>gloadro012010</v>
      </c>
      <c r="B775" s="16" t="s">
        <v>101</v>
      </c>
      <c r="C775" s="16">
        <v>2010</v>
      </c>
      <c r="D775" s="16" t="s">
        <v>2328</v>
      </c>
    </row>
    <row r="776" spans="1:8" x14ac:dyDescent="0.3">
      <c r="A776" s="13" t="str">
        <f t="shared" si="12"/>
        <v>gloadro012010</v>
      </c>
      <c r="B776" s="16" t="s">
        <v>101</v>
      </c>
      <c r="C776" s="16">
        <v>2010</v>
      </c>
      <c r="D776" s="16" t="s">
        <v>2329</v>
      </c>
      <c r="E776" s="16">
        <v>10</v>
      </c>
      <c r="F776" s="16">
        <v>0</v>
      </c>
      <c r="G776" s="16">
        <v>1</v>
      </c>
      <c r="H776" s="16">
        <v>0</v>
      </c>
    </row>
    <row r="777" spans="1:8" x14ac:dyDescent="0.3">
      <c r="A777" s="13" t="str">
        <f t="shared" si="12"/>
        <v>gloadro012010</v>
      </c>
      <c r="B777" s="16" t="s">
        <v>101</v>
      </c>
      <c r="C777" s="16">
        <v>2010</v>
      </c>
      <c r="D777" s="16" t="s">
        <v>2330</v>
      </c>
    </row>
    <row r="778" spans="1:8" x14ac:dyDescent="0.3">
      <c r="A778" s="13" t="str">
        <f t="shared" si="12"/>
        <v>golsogr012010</v>
      </c>
      <c r="B778" s="16" t="s">
        <v>925</v>
      </c>
      <c r="C778" s="16">
        <v>2010</v>
      </c>
      <c r="D778" s="16" t="s">
        <v>2327</v>
      </c>
    </row>
    <row r="779" spans="1:8" x14ac:dyDescent="0.3">
      <c r="A779" s="13" t="str">
        <f t="shared" si="12"/>
        <v>golsogr012010</v>
      </c>
      <c r="B779" s="16" t="s">
        <v>925</v>
      </c>
      <c r="C779" s="16">
        <v>2010</v>
      </c>
      <c r="D779" s="16" t="s">
        <v>2328</v>
      </c>
    </row>
    <row r="780" spans="1:8" x14ac:dyDescent="0.3">
      <c r="A780" s="13" t="str">
        <f t="shared" si="12"/>
        <v>golsogr012010</v>
      </c>
      <c r="B780" s="16" t="s">
        <v>925</v>
      </c>
      <c r="C780" s="16">
        <v>2010</v>
      </c>
      <c r="D780" s="16" t="s">
        <v>2329</v>
      </c>
      <c r="E780" s="16">
        <v>25</v>
      </c>
      <c r="F780" s="16">
        <v>1</v>
      </c>
      <c r="G780" s="16">
        <v>0</v>
      </c>
      <c r="H780" s="16">
        <v>1</v>
      </c>
    </row>
    <row r="781" spans="1:8" x14ac:dyDescent="0.3">
      <c r="A781" s="13" t="str">
        <f t="shared" si="12"/>
        <v>golsogr012010</v>
      </c>
      <c r="B781" s="16" t="s">
        <v>925</v>
      </c>
      <c r="C781" s="16">
        <v>2010</v>
      </c>
      <c r="D781" s="16" t="s">
        <v>2330</v>
      </c>
    </row>
    <row r="782" spans="1:8" x14ac:dyDescent="0.3">
      <c r="A782" s="13" t="str">
        <f t="shared" si="12"/>
        <v>gomesjo012010</v>
      </c>
      <c r="B782" s="16" t="s">
        <v>370</v>
      </c>
      <c r="C782" s="16">
        <v>2010</v>
      </c>
      <c r="D782" s="16" t="s">
        <v>2328</v>
      </c>
    </row>
    <row r="783" spans="1:8" x14ac:dyDescent="0.3">
      <c r="A783" s="13" t="str">
        <f t="shared" si="12"/>
        <v>gomesjo012010</v>
      </c>
      <c r="B783" s="16" t="s">
        <v>370</v>
      </c>
      <c r="C783" s="16">
        <v>2010</v>
      </c>
      <c r="D783" s="16" t="s">
        <v>2329</v>
      </c>
      <c r="E783" s="16">
        <v>197</v>
      </c>
      <c r="F783" s="16">
        <v>6</v>
      </c>
      <c r="G783" s="16">
        <v>4</v>
      </c>
      <c r="H783" s="16">
        <v>1</v>
      </c>
    </row>
    <row r="784" spans="1:8" x14ac:dyDescent="0.3">
      <c r="A784" s="13" t="str">
        <f t="shared" si="12"/>
        <v>gomezca012010</v>
      </c>
      <c r="B784" s="16" t="s">
        <v>790</v>
      </c>
      <c r="C784" s="16">
        <v>2010</v>
      </c>
      <c r="D784" s="16" t="s">
        <v>2327</v>
      </c>
    </row>
    <row r="785" spans="1:8" x14ac:dyDescent="0.3">
      <c r="A785" s="13" t="str">
        <f t="shared" si="12"/>
        <v>gomezca012010</v>
      </c>
      <c r="B785" s="16" t="s">
        <v>790</v>
      </c>
      <c r="C785" s="16">
        <v>2010</v>
      </c>
      <c r="D785" s="16" t="s">
        <v>2328</v>
      </c>
    </row>
    <row r="786" spans="1:8" x14ac:dyDescent="0.3">
      <c r="A786" s="13" t="str">
        <f t="shared" si="12"/>
        <v>gomezca012010</v>
      </c>
      <c r="B786" s="16" t="s">
        <v>790</v>
      </c>
      <c r="C786" s="16">
        <v>2010</v>
      </c>
      <c r="D786" s="16" t="s">
        <v>2329</v>
      </c>
      <c r="E786" s="16">
        <v>157</v>
      </c>
      <c r="F786" s="16">
        <v>2</v>
      </c>
      <c r="G786" s="16">
        <v>5</v>
      </c>
      <c r="H786" s="16">
        <v>0</v>
      </c>
    </row>
    <row r="787" spans="1:8" x14ac:dyDescent="0.3">
      <c r="A787" s="13" t="str">
        <f t="shared" si="12"/>
        <v>gomezca012010</v>
      </c>
      <c r="B787" s="16" t="s">
        <v>790</v>
      </c>
      <c r="C787" s="16">
        <v>2010</v>
      </c>
      <c r="D787" s="16" t="s">
        <v>2330</v>
      </c>
    </row>
    <row r="788" spans="1:8" x14ac:dyDescent="0.3">
      <c r="A788" s="13" t="str">
        <f t="shared" si="12"/>
        <v>gomezje012010</v>
      </c>
      <c r="B788" s="16" t="s">
        <v>1283</v>
      </c>
      <c r="C788" s="16">
        <v>2010</v>
      </c>
      <c r="D788" s="16" t="s">
        <v>2332</v>
      </c>
      <c r="E788" s="16">
        <v>7</v>
      </c>
      <c r="F788" s="16">
        <v>6</v>
      </c>
      <c r="G788" s="16">
        <v>0</v>
      </c>
      <c r="H788" s="16">
        <v>0</v>
      </c>
    </row>
    <row r="789" spans="1:8" x14ac:dyDescent="0.3">
      <c r="A789" s="13" t="str">
        <f t="shared" si="12"/>
        <v>gonzaad012010</v>
      </c>
      <c r="B789" s="16" t="s">
        <v>445</v>
      </c>
      <c r="C789" s="16">
        <v>2010</v>
      </c>
      <c r="D789" s="16" t="s">
        <v>2333</v>
      </c>
      <c r="E789" s="16">
        <v>1324</v>
      </c>
      <c r="F789" s="16">
        <v>127</v>
      </c>
      <c r="G789" s="16">
        <v>8</v>
      </c>
      <c r="H789" s="16">
        <v>125</v>
      </c>
    </row>
    <row r="790" spans="1:8" x14ac:dyDescent="0.3">
      <c r="A790" s="13" t="str">
        <f t="shared" si="12"/>
        <v>gonzaal022010</v>
      </c>
      <c r="B790" s="16" t="s">
        <v>102</v>
      </c>
      <c r="C790" s="16">
        <v>2010</v>
      </c>
      <c r="D790" s="16" t="s">
        <v>2331</v>
      </c>
      <c r="E790" s="16">
        <v>104</v>
      </c>
      <c r="F790" s="16">
        <v>272</v>
      </c>
      <c r="G790" s="16">
        <v>11</v>
      </c>
      <c r="H790" s="16">
        <v>67</v>
      </c>
    </row>
    <row r="791" spans="1:8" x14ac:dyDescent="0.3">
      <c r="A791" s="13" t="str">
        <f t="shared" si="12"/>
        <v>gonzaal022010</v>
      </c>
      <c r="B791" s="16" t="s">
        <v>102</v>
      </c>
      <c r="C791" s="16">
        <v>2010</v>
      </c>
      <c r="D791" s="16" t="s">
        <v>2331</v>
      </c>
      <c r="E791" s="16">
        <v>91</v>
      </c>
      <c r="F791" s="16">
        <v>214</v>
      </c>
      <c r="G791" s="16">
        <v>8</v>
      </c>
      <c r="H791" s="16">
        <v>49</v>
      </c>
    </row>
    <row r="792" spans="1:8" x14ac:dyDescent="0.3">
      <c r="A792" s="13" t="str">
        <f t="shared" si="12"/>
        <v>gonzaal032010</v>
      </c>
      <c r="B792" s="16" t="s">
        <v>791</v>
      </c>
      <c r="C792" s="16">
        <v>2010</v>
      </c>
      <c r="D792" s="16" t="s">
        <v>2333</v>
      </c>
      <c r="E792" s="16">
        <v>15</v>
      </c>
      <c r="F792" s="16">
        <v>0</v>
      </c>
      <c r="G792" s="16">
        <v>0</v>
      </c>
      <c r="H792" s="16">
        <v>3</v>
      </c>
    </row>
    <row r="793" spans="1:8" x14ac:dyDescent="0.3">
      <c r="A793" s="13" t="str">
        <f t="shared" si="12"/>
        <v>gonzaal032010</v>
      </c>
      <c r="B793" s="16" t="s">
        <v>791</v>
      </c>
      <c r="C793" s="16">
        <v>2010</v>
      </c>
      <c r="D793" s="16" t="s">
        <v>37</v>
      </c>
      <c r="E793" s="16">
        <v>35</v>
      </c>
      <c r="F793" s="16">
        <v>42</v>
      </c>
      <c r="G793" s="16">
        <v>1</v>
      </c>
      <c r="H793" s="16">
        <v>16</v>
      </c>
    </row>
    <row r="794" spans="1:8" x14ac:dyDescent="0.3">
      <c r="A794" s="13" t="str">
        <f t="shared" si="12"/>
        <v>gonzaal032010</v>
      </c>
      <c r="B794" s="16" t="s">
        <v>791</v>
      </c>
      <c r="C794" s="16">
        <v>2010</v>
      </c>
      <c r="D794" s="16" t="s">
        <v>38</v>
      </c>
      <c r="E794" s="16">
        <v>16</v>
      </c>
      <c r="F794" s="16">
        <v>47</v>
      </c>
      <c r="G794" s="16">
        <v>3</v>
      </c>
      <c r="H794" s="16">
        <v>3</v>
      </c>
    </row>
    <row r="795" spans="1:8" x14ac:dyDescent="0.3">
      <c r="A795" s="13" t="str">
        <f t="shared" si="12"/>
        <v>gonzaal032010</v>
      </c>
      <c r="B795" s="16" t="s">
        <v>791</v>
      </c>
      <c r="C795" s="16">
        <v>2010</v>
      </c>
      <c r="D795" s="16" t="s">
        <v>2329</v>
      </c>
      <c r="E795" s="16">
        <v>0</v>
      </c>
      <c r="F795" s="16">
        <v>0</v>
      </c>
      <c r="G795" s="16">
        <v>0</v>
      </c>
      <c r="H795" s="16">
        <v>0</v>
      </c>
    </row>
    <row r="796" spans="1:8" x14ac:dyDescent="0.3">
      <c r="A796" s="13" t="str">
        <f t="shared" si="12"/>
        <v>gonzaal032010</v>
      </c>
      <c r="B796" s="16" t="s">
        <v>791</v>
      </c>
      <c r="C796" s="16">
        <v>2010</v>
      </c>
      <c r="D796" s="16" t="s">
        <v>2330</v>
      </c>
    </row>
    <row r="797" spans="1:8" x14ac:dyDescent="0.3">
      <c r="A797" s="13" t="str">
        <f t="shared" si="12"/>
        <v>gonzaal032010</v>
      </c>
      <c r="B797" s="16" t="s">
        <v>791</v>
      </c>
      <c r="C797" s="16">
        <v>2010</v>
      </c>
      <c r="D797" s="16" t="s">
        <v>2331</v>
      </c>
      <c r="E797" s="16">
        <v>9</v>
      </c>
      <c r="F797" s="16">
        <v>26</v>
      </c>
      <c r="G797" s="16">
        <v>1</v>
      </c>
      <c r="H797" s="16">
        <v>6</v>
      </c>
    </row>
    <row r="798" spans="1:8" x14ac:dyDescent="0.3">
      <c r="A798" s="13" t="str">
        <f t="shared" si="12"/>
        <v>gonzaca012010</v>
      </c>
      <c r="B798" s="16" t="s">
        <v>926</v>
      </c>
      <c r="C798" s="16">
        <v>2010</v>
      </c>
      <c r="D798" s="16" t="s">
        <v>2327</v>
      </c>
    </row>
    <row r="799" spans="1:8" x14ac:dyDescent="0.3">
      <c r="A799" s="13" t="str">
        <f t="shared" si="12"/>
        <v>gonzaca012010</v>
      </c>
      <c r="B799" s="16" t="s">
        <v>926</v>
      </c>
      <c r="C799" s="16">
        <v>2010</v>
      </c>
      <c r="D799" s="16" t="s">
        <v>2328</v>
      </c>
    </row>
    <row r="800" spans="1:8" x14ac:dyDescent="0.3">
      <c r="A800" s="13" t="str">
        <f t="shared" si="12"/>
        <v>gonzaca012010</v>
      </c>
      <c r="B800" s="16" t="s">
        <v>926</v>
      </c>
      <c r="C800" s="16">
        <v>2010</v>
      </c>
      <c r="D800" s="16" t="s">
        <v>2329</v>
      </c>
      <c r="E800" s="16">
        <v>259</v>
      </c>
      <c r="F800" s="16">
        <v>8</v>
      </c>
      <c r="G800" s="16">
        <v>1</v>
      </c>
      <c r="H800" s="16">
        <v>1</v>
      </c>
    </row>
    <row r="801" spans="1:8" x14ac:dyDescent="0.3">
      <c r="A801" s="13" t="str">
        <f t="shared" si="12"/>
        <v>gonzaca012010</v>
      </c>
      <c r="B801" s="16" t="s">
        <v>926</v>
      </c>
      <c r="C801" s="16">
        <v>2010</v>
      </c>
      <c r="D801" s="16" t="s">
        <v>2330</v>
      </c>
    </row>
    <row r="802" spans="1:8" x14ac:dyDescent="0.3">
      <c r="A802" s="13" t="str">
        <f t="shared" si="12"/>
        <v>gonzaen012010</v>
      </c>
      <c r="B802" s="16" t="s">
        <v>647</v>
      </c>
      <c r="C802" s="16">
        <v>2010</v>
      </c>
      <c r="D802" s="16" t="s">
        <v>2332</v>
      </c>
      <c r="E802" s="16">
        <v>3</v>
      </c>
      <c r="F802" s="16">
        <v>2</v>
      </c>
      <c r="G802" s="16">
        <v>0</v>
      </c>
      <c r="H802" s="16">
        <v>0</v>
      </c>
    </row>
    <row r="803" spans="1:8" x14ac:dyDescent="0.3">
      <c r="A803" s="13" t="str">
        <f t="shared" si="12"/>
        <v>gonzagi012010</v>
      </c>
      <c r="B803" s="16" t="s">
        <v>927</v>
      </c>
      <c r="C803" s="16">
        <v>2010</v>
      </c>
      <c r="D803" s="16" t="s">
        <v>2332</v>
      </c>
      <c r="E803" s="16">
        <v>7</v>
      </c>
      <c r="F803" s="16">
        <v>33</v>
      </c>
      <c r="G803" s="16">
        <v>1</v>
      </c>
      <c r="H803" s="16">
        <v>0</v>
      </c>
    </row>
    <row r="804" spans="1:8" x14ac:dyDescent="0.3">
      <c r="A804" s="13" t="str">
        <f t="shared" si="12"/>
        <v>gonzami022010</v>
      </c>
      <c r="B804" s="16" t="s">
        <v>372</v>
      </c>
      <c r="C804" s="16">
        <v>2010</v>
      </c>
      <c r="D804" s="16" t="s">
        <v>2332</v>
      </c>
      <c r="E804" s="16">
        <v>0</v>
      </c>
      <c r="F804" s="16">
        <v>0</v>
      </c>
      <c r="G804" s="16">
        <v>1</v>
      </c>
      <c r="H804" s="16">
        <v>0</v>
      </c>
    </row>
    <row r="805" spans="1:8" x14ac:dyDescent="0.3">
      <c r="A805" s="13" t="str">
        <f t="shared" si="12"/>
        <v>gordoal012010</v>
      </c>
      <c r="B805" s="16" t="s">
        <v>792</v>
      </c>
      <c r="C805" s="16">
        <v>2010</v>
      </c>
      <c r="D805" s="16" t="s">
        <v>2333</v>
      </c>
      <c r="E805" s="16">
        <v>1</v>
      </c>
      <c r="F805" s="16">
        <v>0</v>
      </c>
      <c r="G805" s="16">
        <v>0</v>
      </c>
      <c r="H805" s="16">
        <v>0</v>
      </c>
    </row>
    <row r="806" spans="1:8" x14ac:dyDescent="0.3">
      <c r="A806" s="13" t="str">
        <f t="shared" si="12"/>
        <v>gordoal012010</v>
      </c>
      <c r="B806" s="16" t="s">
        <v>792</v>
      </c>
      <c r="C806" s="16">
        <v>2010</v>
      </c>
      <c r="D806" s="16" t="s">
        <v>38</v>
      </c>
      <c r="E806" s="16">
        <v>3</v>
      </c>
      <c r="F806" s="16">
        <v>10</v>
      </c>
      <c r="G806" s="16">
        <v>4</v>
      </c>
      <c r="H806" s="16">
        <v>0</v>
      </c>
    </row>
    <row r="807" spans="1:8" x14ac:dyDescent="0.3">
      <c r="A807" s="13" t="str">
        <f t="shared" si="12"/>
        <v>gordoal012010</v>
      </c>
      <c r="B807" s="16" t="s">
        <v>792</v>
      </c>
      <c r="C807" s="16">
        <v>2010</v>
      </c>
      <c r="D807" s="16" t="s">
        <v>2328</v>
      </c>
    </row>
    <row r="808" spans="1:8" x14ac:dyDescent="0.3">
      <c r="A808" s="13" t="str">
        <f t="shared" si="12"/>
        <v>gordoal012010</v>
      </c>
      <c r="B808" s="16" t="s">
        <v>792</v>
      </c>
      <c r="C808" s="16">
        <v>2010</v>
      </c>
      <c r="D808" s="16" t="s">
        <v>2329</v>
      </c>
      <c r="E808" s="16">
        <v>137</v>
      </c>
      <c r="F808" s="16">
        <v>2</v>
      </c>
      <c r="G808" s="16">
        <v>3</v>
      </c>
      <c r="H808" s="16">
        <v>1</v>
      </c>
    </row>
    <row r="809" spans="1:8" x14ac:dyDescent="0.3">
      <c r="A809" s="13" t="str">
        <f t="shared" si="12"/>
        <v>gordoal012010</v>
      </c>
      <c r="B809" s="16" t="s">
        <v>792</v>
      </c>
      <c r="C809" s="16">
        <v>2010</v>
      </c>
      <c r="D809" s="16" t="s">
        <v>2330</v>
      </c>
    </row>
    <row r="810" spans="1:8" x14ac:dyDescent="0.3">
      <c r="A810" s="13" t="str">
        <f t="shared" si="12"/>
        <v>gorzeto012010</v>
      </c>
      <c r="B810" s="16" t="s">
        <v>543</v>
      </c>
      <c r="C810" s="16">
        <v>2010</v>
      </c>
      <c r="D810" s="16" t="s">
        <v>2332</v>
      </c>
      <c r="E810" s="16">
        <v>5</v>
      </c>
      <c r="F810" s="16">
        <v>16</v>
      </c>
      <c r="G810" s="16">
        <v>1</v>
      </c>
      <c r="H810" s="16">
        <v>0</v>
      </c>
    </row>
    <row r="811" spans="1:8" x14ac:dyDescent="0.3">
      <c r="A811" s="13" t="str">
        <f t="shared" si="12"/>
        <v>grabojo022010</v>
      </c>
      <c r="B811" s="16" t="s">
        <v>373</v>
      </c>
      <c r="C811" s="16">
        <v>2010</v>
      </c>
      <c r="D811" s="16" t="s">
        <v>2332</v>
      </c>
      <c r="E811" s="16">
        <v>1</v>
      </c>
      <c r="F811" s="16">
        <v>3</v>
      </c>
      <c r="G811" s="16">
        <v>2</v>
      </c>
      <c r="H811" s="16">
        <v>0</v>
      </c>
    </row>
    <row r="812" spans="1:8" x14ac:dyDescent="0.3">
      <c r="A812" s="13" t="str">
        <f t="shared" si="12"/>
        <v>grandcu012010</v>
      </c>
      <c r="B812" s="16" t="s">
        <v>446</v>
      </c>
      <c r="C812" s="16">
        <v>2010</v>
      </c>
      <c r="D812" s="16" t="s">
        <v>2327</v>
      </c>
    </row>
    <row r="813" spans="1:8" x14ac:dyDescent="0.3">
      <c r="A813" s="13" t="str">
        <f t="shared" si="12"/>
        <v>grandcu012010</v>
      </c>
      <c r="B813" s="16" t="s">
        <v>446</v>
      </c>
      <c r="C813" s="16">
        <v>2010</v>
      </c>
      <c r="D813" s="16" t="s">
        <v>2329</v>
      </c>
      <c r="E813" s="16">
        <v>316</v>
      </c>
      <c r="F813" s="16">
        <v>5</v>
      </c>
      <c r="G813" s="16">
        <v>2</v>
      </c>
      <c r="H813" s="16">
        <v>2</v>
      </c>
    </row>
    <row r="814" spans="1:8" x14ac:dyDescent="0.3">
      <c r="A814" s="13" t="str">
        <f t="shared" si="12"/>
        <v>grayje022010</v>
      </c>
      <c r="B814" s="16" t="s">
        <v>929</v>
      </c>
      <c r="C814" s="16">
        <v>2010</v>
      </c>
      <c r="D814" s="16" t="s">
        <v>2332</v>
      </c>
      <c r="E814" s="16">
        <v>0</v>
      </c>
      <c r="F814" s="16">
        <v>2</v>
      </c>
      <c r="G814" s="16">
        <v>0</v>
      </c>
      <c r="H814" s="16">
        <v>1</v>
      </c>
    </row>
    <row r="815" spans="1:8" x14ac:dyDescent="0.3">
      <c r="A815" s="13" t="str">
        <f t="shared" si="12"/>
        <v>greenni012010</v>
      </c>
      <c r="B815" s="16" t="s">
        <v>447</v>
      </c>
      <c r="C815" s="16">
        <v>2010</v>
      </c>
      <c r="D815" s="16" t="s">
        <v>37</v>
      </c>
      <c r="E815" s="16">
        <v>4</v>
      </c>
      <c r="F815" s="16">
        <v>9</v>
      </c>
      <c r="G815" s="16">
        <v>0</v>
      </c>
      <c r="H815" s="16">
        <v>2</v>
      </c>
    </row>
    <row r="816" spans="1:8" x14ac:dyDescent="0.3">
      <c r="A816" s="13" t="str">
        <f t="shared" si="12"/>
        <v>greenni012010</v>
      </c>
      <c r="B816" s="16" t="s">
        <v>447</v>
      </c>
      <c r="C816" s="16">
        <v>2010</v>
      </c>
      <c r="D816" s="16" t="s">
        <v>37</v>
      </c>
      <c r="E816" s="16">
        <v>3</v>
      </c>
      <c r="F816" s="16">
        <v>8</v>
      </c>
      <c r="G816" s="16">
        <v>0</v>
      </c>
      <c r="H816" s="16">
        <v>0</v>
      </c>
    </row>
    <row r="817" spans="1:8" x14ac:dyDescent="0.3">
      <c r="A817" s="13" t="str">
        <f t="shared" si="12"/>
        <v>greenni012010</v>
      </c>
      <c r="B817" s="16" t="s">
        <v>447</v>
      </c>
      <c r="C817" s="16">
        <v>2010</v>
      </c>
      <c r="D817" s="16" t="s">
        <v>2331</v>
      </c>
      <c r="E817" s="16">
        <v>0</v>
      </c>
      <c r="F817" s="16">
        <v>0</v>
      </c>
      <c r="G817" s="16">
        <v>0</v>
      </c>
      <c r="H817" s="16">
        <v>0</v>
      </c>
    </row>
    <row r="818" spans="1:8" x14ac:dyDescent="0.3">
      <c r="A818" s="13" t="str">
        <f t="shared" si="12"/>
        <v>greenni012010</v>
      </c>
      <c r="B818" s="16" t="s">
        <v>447</v>
      </c>
      <c r="C818" s="16">
        <v>2010</v>
      </c>
      <c r="D818" s="16" t="s">
        <v>2331</v>
      </c>
      <c r="E818" s="16">
        <v>3</v>
      </c>
      <c r="F818" s="16">
        <v>2</v>
      </c>
      <c r="G818" s="16">
        <v>0</v>
      </c>
      <c r="H818" s="16">
        <v>0</v>
      </c>
    </row>
    <row r="819" spans="1:8" x14ac:dyDescent="0.3">
      <c r="A819" s="13" t="str">
        <f t="shared" si="12"/>
        <v>greense012010</v>
      </c>
      <c r="B819" s="16" t="s">
        <v>648</v>
      </c>
      <c r="C819" s="16">
        <v>2010</v>
      </c>
      <c r="D819" s="16" t="s">
        <v>2332</v>
      </c>
      <c r="E819" s="16">
        <v>1</v>
      </c>
      <c r="F819" s="16">
        <v>1</v>
      </c>
      <c r="G819" s="16">
        <v>0</v>
      </c>
      <c r="H819" s="16">
        <v>0</v>
      </c>
    </row>
    <row r="820" spans="1:8" x14ac:dyDescent="0.3">
      <c r="A820" s="13" t="str">
        <f t="shared" si="12"/>
        <v>greenty022010</v>
      </c>
      <c r="B820" s="16" t="s">
        <v>1093</v>
      </c>
      <c r="C820" s="16">
        <v>2010</v>
      </c>
      <c r="D820" s="16" t="s">
        <v>37</v>
      </c>
      <c r="E820" s="16">
        <v>7</v>
      </c>
      <c r="F820" s="16">
        <v>22</v>
      </c>
      <c r="G820" s="16">
        <v>2</v>
      </c>
      <c r="H820" s="16">
        <v>6</v>
      </c>
    </row>
    <row r="821" spans="1:8" x14ac:dyDescent="0.3">
      <c r="A821" s="13" t="str">
        <f t="shared" si="12"/>
        <v>greenty022010</v>
      </c>
      <c r="B821" s="16" t="s">
        <v>1093</v>
      </c>
      <c r="C821" s="16">
        <v>2010</v>
      </c>
      <c r="D821" s="16" t="s">
        <v>38</v>
      </c>
      <c r="E821" s="16">
        <v>1</v>
      </c>
      <c r="F821" s="16">
        <v>12</v>
      </c>
      <c r="G821" s="16">
        <v>1</v>
      </c>
      <c r="H821" s="16">
        <v>0</v>
      </c>
    </row>
    <row r="822" spans="1:8" x14ac:dyDescent="0.3">
      <c r="A822" s="13" t="str">
        <f t="shared" si="12"/>
        <v>greenty022010</v>
      </c>
      <c r="B822" s="16" t="s">
        <v>1093</v>
      </c>
      <c r="C822" s="16">
        <v>2010</v>
      </c>
      <c r="D822" s="16" t="s">
        <v>2331</v>
      </c>
      <c r="E822" s="16">
        <v>22</v>
      </c>
      <c r="F822" s="16">
        <v>49</v>
      </c>
      <c r="G822" s="16">
        <v>5</v>
      </c>
      <c r="H822" s="16">
        <v>12</v>
      </c>
    </row>
    <row r="823" spans="1:8" x14ac:dyDescent="0.3">
      <c r="A823" s="13" t="str">
        <f t="shared" si="12"/>
        <v>gregelu012010</v>
      </c>
      <c r="B823" s="16" t="s">
        <v>1094</v>
      </c>
      <c r="C823" s="16">
        <v>2010</v>
      </c>
      <c r="D823" s="16" t="s">
        <v>2332</v>
      </c>
      <c r="E823" s="16">
        <v>8</v>
      </c>
      <c r="F823" s="16">
        <v>14</v>
      </c>
      <c r="G823" s="16">
        <v>0</v>
      </c>
      <c r="H823" s="16">
        <v>1</v>
      </c>
    </row>
    <row r="824" spans="1:8" x14ac:dyDescent="0.3">
      <c r="A824" s="13" t="str">
        <f t="shared" si="12"/>
        <v>greggke012010</v>
      </c>
      <c r="B824" s="16" t="s">
        <v>374</v>
      </c>
      <c r="C824" s="16">
        <v>2010</v>
      </c>
      <c r="D824" s="16" t="s">
        <v>2332</v>
      </c>
      <c r="E824" s="16">
        <v>3</v>
      </c>
      <c r="F824" s="16">
        <v>3</v>
      </c>
      <c r="G824" s="16">
        <v>1</v>
      </c>
      <c r="H824" s="16">
        <v>0</v>
      </c>
    </row>
    <row r="825" spans="1:8" x14ac:dyDescent="0.3">
      <c r="A825" s="13" t="str">
        <f t="shared" si="12"/>
        <v>greinza012010</v>
      </c>
      <c r="B825" s="16" t="s">
        <v>448</v>
      </c>
      <c r="C825" s="16">
        <v>2010</v>
      </c>
      <c r="D825" s="16" t="s">
        <v>2332</v>
      </c>
      <c r="E825" s="16">
        <v>14</v>
      </c>
      <c r="F825" s="16">
        <v>34</v>
      </c>
      <c r="G825" s="16">
        <v>1</v>
      </c>
      <c r="H825" s="16">
        <v>1</v>
      </c>
    </row>
    <row r="826" spans="1:8" x14ac:dyDescent="0.3">
      <c r="A826" s="13" t="str">
        <f t="shared" si="12"/>
        <v>grossga012010</v>
      </c>
      <c r="B826" s="16" t="s">
        <v>449</v>
      </c>
      <c r="C826" s="16">
        <v>2010</v>
      </c>
      <c r="D826" s="16" t="s">
        <v>2327</v>
      </c>
    </row>
    <row r="827" spans="1:8" x14ac:dyDescent="0.3">
      <c r="A827" s="13" t="str">
        <f t="shared" si="12"/>
        <v>grossga012010</v>
      </c>
      <c r="B827" s="16" t="s">
        <v>449</v>
      </c>
      <c r="C827" s="16">
        <v>2010</v>
      </c>
      <c r="D827" s="16" t="s">
        <v>2328</v>
      </c>
    </row>
    <row r="828" spans="1:8" x14ac:dyDescent="0.3">
      <c r="A828" s="13" t="str">
        <f t="shared" si="12"/>
        <v>grossga012010</v>
      </c>
      <c r="B828" s="16" t="s">
        <v>449</v>
      </c>
      <c r="C828" s="16">
        <v>2010</v>
      </c>
      <c r="D828" s="16" t="s">
        <v>2329</v>
      </c>
      <c r="E828" s="16">
        <v>112</v>
      </c>
      <c r="F828" s="16">
        <v>6</v>
      </c>
      <c r="G828" s="16">
        <v>1</v>
      </c>
      <c r="H828" s="16">
        <v>0</v>
      </c>
    </row>
    <row r="829" spans="1:8" x14ac:dyDescent="0.3">
      <c r="A829" s="13" t="str">
        <f t="shared" si="12"/>
        <v>grossga012010</v>
      </c>
      <c r="B829" s="16" t="s">
        <v>449</v>
      </c>
      <c r="C829" s="16">
        <v>2010</v>
      </c>
      <c r="D829" s="16" t="s">
        <v>2330</v>
      </c>
    </row>
    <row r="830" spans="1:8" x14ac:dyDescent="0.3">
      <c r="A830" s="13" t="str">
        <f t="shared" si="12"/>
        <v>grudzma012010</v>
      </c>
      <c r="B830" s="16" t="s">
        <v>105</v>
      </c>
      <c r="C830" s="16">
        <v>2010</v>
      </c>
      <c r="D830" s="16" t="s">
        <v>37</v>
      </c>
      <c r="E830" s="16">
        <v>54</v>
      </c>
      <c r="F830" s="16">
        <v>86</v>
      </c>
      <c r="G830" s="16">
        <v>2</v>
      </c>
      <c r="H830" s="16">
        <v>22</v>
      </c>
    </row>
    <row r="831" spans="1:8" x14ac:dyDescent="0.3">
      <c r="A831" s="13" t="str">
        <f t="shared" si="12"/>
        <v>guerrma022010</v>
      </c>
      <c r="B831" s="16" t="s">
        <v>450</v>
      </c>
      <c r="C831" s="16">
        <v>2010</v>
      </c>
      <c r="D831" s="16" t="s">
        <v>2332</v>
      </c>
      <c r="E831" s="16">
        <v>8</v>
      </c>
      <c r="F831" s="16">
        <v>11</v>
      </c>
      <c r="G831" s="16">
        <v>0</v>
      </c>
      <c r="H831" s="16">
        <v>0</v>
      </c>
    </row>
    <row r="832" spans="1:8" x14ac:dyDescent="0.3">
      <c r="A832" s="13" t="str">
        <f t="shared" si="12"/>
        <v>guerrvl012010</v>
      </c>
      <c r="B832" s="16" t="s">
        <v>106</v>
      </c>
      <c r="C832" s="16">
        <v>2010</v>
      </c>
      <c r="D832" s="16" t="s">
        <v>2328</v>
      </c>
    </row>
    <row r="833" spans="1:8" x14ac:dyDescent="0.3">
      <c r="A833" s="13" t="str">
        <f t="shared" si="12"/>
        <v>guerrvl012010</v>
      </c>
      <c r="B833" s="16" t="s">
        <v>106</v>
      </c>
      <c r="C833" s="16">
        <v>2010</v>
      </c>
      <c r="D833" s="16" t="s">
        <v>2329</v>
      </c>
      <c r="E833" s="16">
        <v>28</v>
      </c>
      <c r="F833" s="16">
        <v>1</v>
      </c>
      <c r="G833" s="16">
        <v>2</v>
      </c>
      <c r="H833" s="16">
        <v>0</v>
      </c>
    </row>
    <row r="834" spans="1:8" x14ac:dyDescent="0.3">
      <c r="A834" s="13" t="str">
        <f t="shared" si="12"/>
        <v>guerrvl012010</v>
      </c>
      <c r="B834" s="16" t="s">
        <v>106</v>
      </c>
      <c r="C834" s="16">
        <v>2010</v>
      </c>
      <c r="D834" s="16" t="s">
        <v>2330</v>
      </c>
    </row>
    <row r="835" spans="1:8" x14ac:dyDescent="0.3">
      <c r="A835" s="13" t="str">
        <f t="shared" ref="A835:A898" si="13">B835&amp;C835</f>
        <v>guillca012010</v>
      </c>
      <c r="B835" s="16" t="s">
        <v>107</v>
      </c>
      <c r="C835" s="16">
        <v>2010</v>
      </c>
      <c r="D835" s="16" t="s">
        <v>37</v>
      </c>
      <c r="E835" s="16">
        <v>86</v>
      </c>
      <c r="F835" s="16">
        <v>138</v>
      </c>
      <c r="G835" s="16">
        <v>3</v>
      </c>
      <c r="H835" s="16">
        <v>32</v>
      </c>
    </row>
    <row r="836" spans="1:8" x14ac:dyDescent="0.3">
      <c r="A836" s="13" t="str">
        <f t="shared" si="13"/>
        <v>guillca012010</v>
      </c>
      <c r="B836" s="16" t="s">
        <v>107</v>
      </c>
      <c r="C836" s="16">
        <v>2010</v>
      </c>
      <c r="D836" s="16" t="s">
        <v>2328</v>
      </c>
    </row>
    <row r="837" spans="1:8" x14ac:dyDescent="0.3">
      <c r="A837" s="13" t="str">
        <f t="shared" si="13"/>
        <v>guillca012010</v>
      </c>
      <c r="B837" s="16" t="s">
        <v>107</v>
      </c>
      <c r="C837" s="16">
        <v>2010</v>
      </c>
      <c r="D837" s="16" t="s">
        <v>2329</v>
      </c>
      <c r="E837" s="16">
        <v>6</v>
      </c>
      <c r="F837" s="16">
        <v>0</v>
      </c>
      <c r="G837" s="16">
        <v>1</v>
      </c>
      <c r="H837" s="16">
        <v>0</v>
      </c>
    </row>
    <row r="838" spans="1:8" x14ac:dyDescent="0.3">
      <c r="A838" s="13" t="str">
        <f t="shared" si="13"/>
        <v>guilljo012010</v>
      </c>
      <c r="B838" s="16" t="s">
        <v>108</v>
      </c>
      <c r="C838" s="16">
        <v>2010</v>
      </c>
      <c r="D838" s="16" t="s">
        <v>2329</v>
      </c>
      <c r="E838" s="16">
        <v>41</v>
      </c>
      <c r="F838" s="16">
        <v>1</v>
      </c>
      <c r="G838" s="16">
        <v>1</v>
      </c>
      <c r="H838" s="16">
        <v>0</v>
      </c>
    </row>
    <row r="839" spans="1:8" x14ac:dyDescent="0.3">
      <c r="A839" s="13" t="str">
        <f t="shared" si="13"/>
        <v>guilljo012010</v>
      </c>
      <c r="B839" s="16" t="s">
        <v>108</v>
      </c>
      <c r="C839" s="16">
        <v>2010</v>
      </c>
      <c r="D839" s="16" t="s">
        <v>2329</v>
      </c>
      <c r="E839" s="16">
        <v>57</v>
      </c>
      <c r="F839" s="16">
        <v>2</v>
      </c>
      <c r="G839" s="16">
        <v>2</v>
      </c>
      <c r="H839" s="16">
        <v>0</v>
      </c>
    </row>
    <row r="840" spans="1:8" x14ac:dyDescent="0.3">
      <c r="A840" s="13" t="str">
        <f t="shared" si="13"/>
        <v>guilljo012010</v>
      </c>
      <c r="B840" s="16" t="s">
        <v>108</v>
      </c>
      <c r="C840" s="16">
        <v>2010</v>
      </c>
      <c r="D840" s="16" t="s">
        <v>2330</v>
      </c>
    </row>
    <row r="841" spans="1:8" x14ac:dyDescent="0.3">
      <c r="A841" s="13" t="str">
        <f t="shared" si="13"/>
        <v>guilljo012010</v>
      </c>
      <c r="B841" s="16" t="s">
        <v>108</v>
      </c>
      <c r="C841" s="16">
        <v>2010</v>
      </c>
      <c r="D841" s="16" t="s">
        <v>2330</v>
      </c>
    </row>
    <row r="842" spans="1:8" x14ac:dyDescent="0.3">
      <c r="A842" s="13" t="str">
        <f t="shared" si="13"/>
        <v>guthrje012010</v>
      </c>
      <c r="B842" s="16" t="s">
        <v>451</v>
      </c>
      <c r="C842" s="16">
        <v>2010</v>
      </c>
      <c r="D842" s="16" t="s">
        <v>2332</v>
      </c>
      <c r="E842" s="16">
        <v>14</v>
      </c>
      <c r="F842" s="16">
        <v>30</v>
      </c>
      <c r="G842" s="16">
        <v>4</v>
      </c>
      <c r="H842" s="16">
        <v>0</v>
      </c>
    </row>
    <row r="843" spans="1:8" x14ac:dyDescent="0.3">
      <c r="A843" s="13" t="str">
        <f t="shared" si="13"/>
        <v>gutiefr012010</v>
      </c>
      <c r="B843" s="16" t="s">
        <v>545</v>
      </c>
      <c r="C843" s="16">
        <v>2010</v>
      </c>
      <c r="D843" s="16" t="s">
        <v>2327</v>
      </c>
    </row>
    <row r="844" spans="1:8" x14ac:dyDescent="0.3">
      <c r="A844" s="13" t="str">
        <f t="shared" si="13"/>
        <v>gutiefr012010</v>
      </c>
      <c r="B844" s="16" t="s">
        <v>545</v>
      </c>
      <c r="C844" s="16">
        <v>2010</v>
      </c>
      <c r="D844" s="16" t="s">
        <v>2329</v>
      </c>
      <c r="E844" s="16">
        <v>413</v>
      </c>
      <c r="F844" s="16">
        <v>2</v>
      </c>
      <c r="G844" s="16">
        <v>0</v>
      </c>
      <c r="H844" s="16">
        <v>0</v>
      </c>
    </row>
    <row r="845" spans="1:8" x14ac:dyDescent="0.3">
      <c r="A845" s="13" t="str">
        <f t="shared" si="13"/>
        <v>gutieju012010</v>
      </c>
      <c r="B845" s="16" t="s">
        <v>793</v>
      </c>
      <c r="C845" s="16">
        <v>2010</v>
      </c>
      <c r="D845" s="16" t="s">
        <v>2332</v>
      </c>
      <c r="E845" s="16">
        <v>3</v>
      </c>
      <c r="F845" s="16">
        <v>10</v>
      </c>
      <c r="G845" s="16">
        <v>1</v>
      </c>
      <c r="H845" s="16">
        <v>1</v>
      </c>
    </row>
    <row r="846" spans="1:8" x14ac:dyDescent="0.3">
      <c r="A846" s="13" t="str">
        <f t="shared" si="13"/>
        <v>guzmacr012010</v>
      </c>
      <c r="B846" s="16" t="s">
        <v>109</v>
      </c>
      <c r="C846" s="16">
        <v>2010</v>
      </c>
      <c r="D846" s="16" t="s">
        <v>37</v>
      </c>
      <c r="E846" s="16">
        <v>122</v>
      </c>
      <c r="F846" s="16">
        <v>165</v>
      </c>
      <c r="G846" s="16">
        <v>6</v>
      </c>
      <c r="H846" s="16">
        <v>29</v>
      </c>
    </row>
    <row r="847" spans="1:8" x14ac:dyDescent="0.3">
      <c r="A847" s="13" t="str">
        <f t="shared" si="13"/>
        <v>guzmacr012010</v>
      </c>
      <c r="B847" s="16" t="s">
        <v>109</v>
      </c>
      <c r="C847" s="16">
        <v>2010</v>
      </c>
      <c r="D847" s="16" t="s">
        <v>37</v>
      </c>
      <c r="E847" s="16">
        <v>12</v>
      </c>
      <c r="F847" s="16">
        <v>21</v>
      </c>
      <c r="G847" s="16">
        <v>1</v>
      </c>
      <c r="H847" s="16">
        <v>3</v>
      </c>
    </row>
    <row r="848" spans="1:8" x14ac:dyDescent="0.3">
      <c r="A848" s="13" t="str">
        <f t="shared" si="13"/>
        <v>guzmacr012010</v>
      </c>
      <c r="B848" s="16" t="s">
        <v>109</v>
      </c>
      <c r="C848" s="16">
        <v>2010</v>
      </c>
      <c r="D848" s="16" t="s">
        <v>2329</v>
      </c>
      <c r="E848" s="16">
        <v>8</v>
      </c>
      <c r="F848" s="16">
        <v>0</v>
      </c>
      <c r="G848" s="16">
        <v>1</v>
      </c>
      <c r="H848" s="16">
        <v>0</v>
      </c>
    </row>
    <row r="849" spans="1:8" x14ac:dyDescent="0.3">
      <c r="A849" s="13" t="str">
        <f t="shared" si="13"/>
        <v>guzmacr012010</v>
      </c>
      <c r="B849" s="16" t="s">
        <v>109</v>
      </c>
      <c r="C849" s="16">
        <v>2010</v>
      </c>
      <c r="D849" s="16" t="s">
        <v>2330</v>
      </c>
    </row>
    <row r="850" spans="1:8" x14ac:dyDescent="0.3">
      <c r="A850" s="13" t="str">
        <f t="shared" si="13"/>
        <v>guzmacr012010</v>
      </c>
      <c r="B850" s="16" t="s">
        <v>109</v>
      </c>
      <c r="C850" s="16">
        <v>2010</v>
      </c>
      <c r="D850" s="16" t="s">
        <v>2331</v>
      </c>
      <c r="E850" s="16">
        <v>23</v>
      </c>
      <c r="F850" s="16">
        <v>52</v>
      </c>
      <c r="G850" s="16">
        <v>2</v>
      </c>
      <c r="H850" s="16">
        <v>5</v>
      </c>
    </row>
    <row r="851" spans="1:8" x14ac:dyDescent="0.3">
      <c r="A851" s="13" t="str">
        <f t="shared" si="13"/>
        <v>guzmacr012010</v>
      </c>
      <c r="B851" s="16" t="s">
        <v>109</v>
      </c>
      <c r="C851" s="16">
        <v>2010</v>
      </c>
      <c r="D851" s="16" t="s">
        <v>2331</v>
      </c>
      <c r="E851" s="16">
        <v>4</v>
      </c>
      <c r="F851" s="16">
        <v>4</v>
      </c>
      <c r="G851" s="16">
        <v>1</v>
      </c>
      <c r="H851" s="16">
        <v>0</v>
      </c>
    </row>
    <row r="852" spans="1:8" x14ac:dyDescent="0.3">
      <c r="A852" s="13" t="str">
        <f t="shared" si="13"/>
        <v>gwynnto022010</v>
      </c>
      <c r="B852" s="16" t="s">
        <v>649</v>
      </c>
      <c r="C852" s="16">
        <v>2010</v>
      </c>
      <c r="D852" s="16" t="s">
        <v>2327</v>
      </c>
    </row>
    <row r="853" spans="1:8" x14ac:dyDescent="0.3">
      <c r="A853" s="13" t="str">
        <f t="shared" si="13"/>
        <v>gwynnto022010</v>
      </c>
      <c r="B853" s="16" t="s">
        <v>649</v>
      </c>
      <c r="C853" s="16">
        <v>2010</v>
      </c>
      <c r="D853" s="16" t="s">
        <v>2329</v>
      </c>
      <c r="E853" s="16">
        <v>160</v>
      </c>
      <c r="F853" s="16">
        <v>5</v>
      </c>
      <c r="G853" s="16">
        <v>0</v>
      </c>
      <c r="H853" s="16">
        <v>0</v>
      </c>
    </row>
    <row r="854" spans="1:8" x14ac:dyDescent="0.3">
      <c r="A854" s="13" t="str">
        <f t="shared" si="13"/>
        <v>haegech012010</v>
      </c>
      <c r="B854" s="16" t="s">
        <v>650</v>
      </c>
      <c r="C854" s="16">
        <v>2010</v>
      </c>
      <c r="D854" s="16" t="s">
        <v>2332</v>
      </c>
      <c r="E854" s="16">
        <v>1</v>
      </c>
      <c r="F854" s="16">
        <v>7</v>
      </c>
      <c r="G854" s="16">
        <v>0</v>
      </c>
      <c r="H854" s="16">
        <v>0</v>
      </c>
    </row>
    <row r="855" spans="1:8" x14ac:dyDescent="0.3">
      <c r="A855" s="13" t="str">
        <f t="shared" si="13"/>
        <v>hairsje022010</v>
      </c>
      <c r="B855" s="16" t="s">
        <v>110</v>
      </c>
      <c r="C855" s="16">
        <v>2010</v>
      </c>
      <c r="D855" s="16" t="s">
        <v>37</v>
      </c>
      <c r="E855" s="16">
        <v>77</v>
      </c>
      <c r="F855" s="16">
        <v>112</v>
      </c>
      <c r="G855" s="16">
        <v>1</v>
      </c>
      <c r="H855" s="16">
        <v>26</v>
      </c>
    </row>
    <row r="856" spans="1:8" x14ac:dyDescent="0.3">
      <c r="A856" s="13" t="str">
        <f t="shared" si="13"/>
        <v>hairsje022010</v>
      </c>
      <c r="B856" s="16" t="s">
        <v>110</v>
      </c>
      <c r="C856" s="16">
        <v>2010</v>
      </c>
      <c r="D856" s="16" t="s">
        <v>38</v>
      </c>
      <c r="E856" s="16">
        <v>1</v>
      </c>
      <c r="F856" s="16">
        <v>3</v>
      </c>
      <c r="G856" s="16">
        <v>0</v>
      </c>
      <c r="H856" s="16">
        <v>0</v>
      </c>
    </row>
    <row r="857" spans="1:8" x14ac:dyDescent="0.3">
      <c r="A857" s="13" t="str">
        <f t="shared" si="13"/>
        <v>hairsje022010</v>
      </c>
      <c r="B857" s="16" t="s">
        <v>110</v>
      </c>
      <c r="C857" s="16">
        <v>2010</v>
      </c>
      <c r="D857" s="16" t="s">
        <v>2328</v>
      </c>
    </row>
    <row r="858" spans="1:8" x14ac:dyDescent="0.3">
      <c r="A858" s="13" t="str">
        <f t="shared" si="13"/>
        <v>hairsje022010</v>
      </c>
      <c r="B858" s="16" t="s">
        <v>110</v>
      </c>
      <c r="C858" s="16">
        <v>2010</v>
      </c>
      <c r="D858" s="16" t="s">
        <v>2329</v>
      </c>
      <c r="E858" s="16">
        <v>16</v>
      </c>
      <c r="F858" s="16">
        <v>0</v>
      </c>
      <c r="G858" s="16">
        <v>0</v>
      </c>
      <c r="H858" s="16">
        <v>0</v>
      </c>
    </row>
    <row r="859" spans="1:8" x14ac:dyDescent="0.3">
      <c r="A859" s="13" t="str">
        <f t="shared" si="13"/>
        <v>hairsje022010</v>
      </c>
      <c r="B859" s="16" t="s">
        <v>110</v>
      </c>
      <c r="C859" s="16">
        <v>2010</v>
      </c>
      <c r="D859" s="16" t="s">
        <v>2330</v>
      </c>
    </row>
    <row r="860" spans="1:8" x14ac:dyDescent="0.3">
      <c r="A860" s="13" t="str">
        <f t="shared" si="13"/>
        <v>hairsje022010</v>
      </c>
      <c r="B860" s="16" t="s">
        <v>110</v>
      </c>
      <c r="C860" s="16">
        <v>2010</v>
      </c>
      <c r="D860" s="16" t="s">
        <v>2331</v>
      </c>
      <c r="E860" s="16">
        <v>87</v>
      </c>
      <c r="F860" s="16">
        <v>162</v>
      </c>
      <c r="G860" s="16">
        <v>6</v>
      </c>
      <c r="H860" s="16">
        <v>27</v>
      </c>
    </row>
    <row r="861" spans="1:8" x14ac:dyDescent="0.3">
      <c r="A861" s="13" t="str">
        <f t="shared" si="13"/>
        <v>hairssc012010</v>
      </c>
      <c r="B861" s="16" t="s">
        <v>453</v>
      </c>
      <c r="C861" s="16">
        <v>2010</v>
      </c>
      <c r="D861" s="16" t="s">
        <v>2327</v>
      </c>
    </row>
    <row r="862" spans="1:8" x14ac:dyDescent="0.3">
      <c r="A862" s="13" t="str">
        <f t="shared" si="13"/>
        <v>hairssc012010</v>
      </c>
      <c r="B862" s="16" t="s">
        <v>453</v>
      </c>
      <c r="C862" s="16">
        <v>2010</v>
      </c>
      <c r="D862" s="16" t="s">
        <v>2328</v>
      </c>
    </row>
    <row r="863" spans="1:8" x14ac:dyDescent="0.3">
      <c r="A863" s="13" t="str">
        <f t="shared" si="13"/>
        <v>hairssc012010</v>
      </c>
      <c r="B863" s="16" t="s">
        <v>453</v>
      </c>
      <c r="C863" s="16">
        <v>2010</v>
      </c>
      <c r="D863" s="16" t="s">
        <v>2329</v>
      </c>
      <c r="E863" s="16">
        <v>141</v>
      </c>
      <c r="F863" s="16">
        <v>3</v>
      </c>
      <c r="G863" s="16">
        <v>4</v>
      </c>
      <c r="H863" s="16">
        <v>1</v>
      </c>
    </row>
    <row r="864" spans="1:8" x14ac:dyDescent="0.3">
      <c r="A864" s="13" t="str">
        <f t="shared" si="13"/>
        <v>hairssc012010</v>
      </c>
      <c r="B864" s="16" t="s">
        <v>453</v>
      </c>
      <c r="C864" s="16">
        <v>2010</v>
      </c>
      <c r="D864" s="16" t="s">
        <v>2330</v>
      </c>
    </row>
    <row r="865" spans="1:8" x14ac:dyDescent="0.3">
      <c r="A865" s="13" t="str">
        <f t="shared" si="13"/>
        <v>hallaro012010</v>
      </c>
      <c r="B865" s="16" t="s">
        <v>111</v>
      </c>
      <c r="C865" s="16">
        <v>2010</v>
      </c>
      <c r="D865" s="16" t="s">
        <v>2332</v>
      </c>
      <c r="E865" s="16">
        <v>16</v>
      </c>
      <c r="F865" s="16">
        <v>40</v>
      </c>
      <c r="G865" s="16">
        <v>1</v>
      </c>
      <c r="H865" s="16">
        <v>0</v>
      </c>
    </row>
    <row r="866" spans="1:8" x14ac:dyDescent="0.3">
      <c r="A866" s="13" t="str">
        <f t="shared" si="13"/>
        <v>hallbi032010</v>
      </c>
      <c r="B866" s="16" t="s">
        <v>302</v>
      </c>
      <c r="C866" s="16">
        <v>2010</v>
      </c>
      <c r="D866" s="16" t="s">
        <v>37</v>
      </c>
      <c r="E866" s="16">
        <v>72</v>
      </c>
      <c r="F866" s="16">
        <v>100</v>
      </c>
      <c r="G866" s="16">
        <v>6</v>
      </c>
      <c r="H866" s="16">
        <v>19</v>
      </c>
    </row>
    <row r="867" spans="1:8" x14ac:dyDescent="0.3">
      <c r="A867" s="13" t="str">
        <f t="shared" si="13"/>
        <v>hallbi032010</v>
      </c>
      <c r="B867" s="16" t="s">
        <v>302</v>
      </c>
      <c r="C867" s="16">
        <v>2010</v>
      </c>
      <c r="D867" s="16" t="s">
        <v>38</v>
      </c>
      <c r="E867" s="16">
        <v>4</v>
      </c>
      <c r="F867" s="16">
        <v>6</v>
      </c>
      <c r="G867" s="16">
        <v>1</v>
      </c>
      <c r="H867" s="16">
        <v>1</v>
      </c>
    </row>
    <row r="868" spans="1:8" x14ac:dyDescent="0.3">
      <c r="A868" s="13" t="str">
        <f t="shared" si="13"/>
        <v>hallbi032010</v>
      </c>
      <c r="B868" s="16" t="s">
        <v>302</v>
      </c>
      <c r="C868" s="16">
        <v>2010</v>
      </c>
      <c r="D868" s="16" t="s">
        <v>2327</v>
      </c>
    </row>
    <row r="869" spans="1:8" x14ac:dyDescent="0.3">
      <c r="A869" s="13" t="str">
        <f t="shared" si="13"/>
        <v>hallbi032010</v>
      </c>
      <c r="B869" s="16" t="s">
        <v>302</v>
      </c>
      <c r="C869" s="16">
        <v>2010</v>
      </c>
      <c r="D869" s="16" t="s">
        <v>2328</v>
      </c>
    </row>
    <row r="870" spans="1:8" x14ac:dyDescent="0.3">
      <c r="A870" s="13" t="str">
        <f t="shared" si="13"/>
        <v>hallbi032010</v>
      </c>
      <c r="B870" s="16" t="s">
        <v>302</v>
      </c>
      <c r="C870" s="16">
        <v>2010</v>
      </c>
      <c r="D870" s="16" t="s">
        <v>2329</v>
      </c>
      <c r="E870" s="16">
        <v>104</v>
      </c>
      <c r="F870" s="16">
        <v>3</v>
      </c>
      <c r="G870" s="16">
        <v>4</v>
      </c>
      <c r="H870" s="16">
        <v>0</v>
      </c>
    </row>
    <row r="871" spans="1:8" x14ac:dyDescent="0.3">
      <c r="A871" s="13" t="str">
        <f t="shared" si="13"/>
        <v>hallbi032010</v>
      </c>
      <c r="B871" s="16" t="s">
        <v>302</v>
      </c>
      <c r="C871" s="16">
        <v>2010</v>
      </c>
      <c r="D871" s="16" t="s">
        <v>2332</v>
      </c>
      <c r="E871" s="16">
        <v>0</v>
      </c>
      <c r="F871" s="16">
        <v>0</v>
      </c>
      <c r="G871" s="16">
        <v>0</v>
      </c>
      <c r="H871" s="16">
        <v>0</v>
      </c>
    </row>
    <row r="872" spans="1:8" x14ac:dyDescent="0.3">
      <c r="A872" s="13" t="str">
        <f t="shared" si="13"/>
        <v>hallbi032010</v>
      </c>
      <c r="B872" s="16" t="s">
        <v>302</v>
      </c>
      <c r="C872" s="16">
        <v>2010</v>
      </c>
      <c r="D872" s="16" t="s">
        <v>2330</v>
      </c>
    </row>
    <row r="873" spans="1:8" x14ac:dyDescent="0.3">
      <c r="A873" s="13" t="str">
        <f t="shared" si="13"/>
        <v>hallbi032010</v>
      </c>
      <c r="B873" s="16" t="s">
        <v>302</v>
      </c>
      <c r="C873" s="16">
        <v>2010</v>
      </c>
      <c r="D873" s="16" t="s">
        <v>2331</v>
      </c>
      <c r="E873" s="16">
        <v>3</v>
      </c>
      <c r="F873" s="16">
        <v>8</v>
      </c>
      <c r="G873" s="16">
        <v>1</v>
      </c>
      <c r="H873" s="16">
        <v>3</v>
      </c>
    </row>
    <row r="874" spans="1:8" x14ac:dyDescent="0.3">
      <c r="A874" s="13" t="str">
        <f t="shared" si="13"/>
        <v>halmagr012010</v>
      </c>
      <c r="B874" s="16" t="s">
        <v>1284</v>
      </c>
      <c r="C874" s="16">
        <v>2010</v>
      </c>
      <c r="D874" s="16" t="s">
        <v>2327</v>
      </c>
    </row>
    <row r="875" spans="1:8" x14ac:dyDescent="0.3">
      <c r="A875" s="13" t="str">
        <f t="shared" si="13"/>
        <v>halmagr012010</v>
      </c>
      <c r="B875" s="16" t="s">
        <v>1284</v>
      </c>
      <c r="C875" s="16">
        <v>2010</v>
      </c>
      <c r="D875" s="16" t="s">
        <v>2328</v>
      </c>
    </row>
    <row r="876" spans="1:8" x14ac:dyDescent="0.3">
      <c r="A876" s="13" t="str">
        <f t="shared" si="13"/>
        <v>halmagr012010</v>
      </c>
      <c r="B876" s="16" t="s">
        <v>1284</v>
      </c>
      <c r="C876" s="16">
        <v>2010</v>
      </c>
      <c r="D876" s="16" t="s">
        <v>2329</v>
      </c>
      <c r="E876" s="16">
        <v>20</v>
      </c>
      <c r="F876" s="16">
        <v>0</v>
      </c>
      <c r="G876" s="16">
        <v>0</v>
      </c>
      <c r="H876" s="16">
        <v>0</v>
      </c>
    </row>
    <row r="877" spans="1:8" x14ac:dyDescent="0.3">
      <c r="A877" s="13" t="str">
        <f t="shared" si="13"/>
        <v>halmagr012010</v>
      </c>
      <c r="B877" s="16" t="s">
        <v>1284</v>
      </c>
      <c r="C877" s="16">
        <v>2010</v>
      </c>
      <c r="D877" s="16" t="s">
        <v>2330</v>
      </c>
    </row>
    <row r="878" spans="1:8" x14ac:dyDescent="0.3">
      <c r="A878" s="13" t="str">
        <f t="shared" si="13"/>
        <v>hamelco012010</v>
      </c>
      <c r="B878" s="16" t="s">
        <v>651</v>
      </c>
      <c r="C878" s="16">
        <v>2010</v>
      </c>
      <c r="D878" s="16" t="s">
        <v>2332</v>
      </c>
      <c r="E878" s="16">
        <v>10</v>
      </c>
      <c r="F878" s="16">
        <v>26</v>
      </c>
      <c r="G878" s="16">
        <v>1</v>
      </c>
      <c r="H878" s="16">
        <v>2</v>
      </c>
    </row>
    <row r="879" spans="1:8" x14ac:dyDescent="0.3">
      <c r="A879" s="13" t="str">
        <f t="shared" si="13"/>
        <v>hamiljo032010</v>
      </c>
      <c r="B879" s="16" t="s">
        <v>794</v>
      </c>
      <c r="C879" s="16">
        <v>2010</v>
      </c>
      <c r="D879" s="16" t="s">
        <v>2327</v>
      </c>
    </row>
    <row r="880" spans="1:8" x14ac:dyDescent="0.3">
      <c r="A880" s="13" t="str">
        <f t="shared" si="13"/>
        <v>hamiljo032010</v>
      </c>
      <c r="B880" s="16" t="s">
        <v>794</v>
      </c>
      <c r="C880" s="16">
        <v>2010</v>
      </c>
      <c r="D880" s="16" t="s">
        <v>2328</v>
      </c>
    </row>
    <row r="881" spans="1:8" x14ac:dyDescent="0.3">
      <c r="A881" s="13" t="str">
        <f t="shared" si="13"/>
        <v>hamiljo032010</v>
      </c>
      <c r="B881" s="16" t="s">
        <v>794</v>
      </c>
      <c r="C881" s="16">
        <v>2010</v>
      </c>
      <c r="D881" s="16" t="s">
        <v>2329</v>
      </c>
      <c r="E881" s="16">
        <v>254</v>
      </c>
      <c r="F881" s="16">
        <v>9</v>
      </c>
      <c r="G881" s="16">
        <v>4</v>
      </c>
      <c r="H881" s="16">
        <v>2</v>
      </c>
    </row>
    <row r="882" spans="1:8" x14ac:dyDescent="0.3">
      <c r="A882" s="13" t="str">
        <f t="shared" si="13"/>
        <v>hamilma012010</v>
      </c>
      <c r="B882" s="16" t="s">
        <v>1285</v>
      </c>
      <c r="C882" s="16">
        <v>2010</v>
      </c>
      <c r="D882" s="16" t="s">
        <v>2333</v>
      </c>
      <c r="E882" s="16">
        <v>23</v>
      </c>
      <c r="F882" s="16">
        <v>1</v>
      </c>
      <c r="G882" s="16">
        <v>0</v>
      </c>
      <c r="H882" s="16">
        <v>3</v>
      </c>
    </row>
    <row r="883" spans="1:8" x14ac:dyDescent="0.3">
      <c r="A883" s="13" t="str">
        <f t="shared" si="13"/>
        <v>hammeja012010</v>
      </c>
      <c r="B883" s="16" t="s">
        <v>652</v>
      </c>
      <c r="C883" s="16">
        <v>2010</v>
      </c>
      <c r="D883" s="16" t="s">
        <v>2332</v>
      </c>
      <c r="E883" s="16">
        <v>11</v>
      </c>
      <c r="F883" s="16">
        <v>23</v>
      </c>
      <c r="G883" s="16">
        <v>1</v>
      </c>
      <c r="H883" s="16">
        <v>3</v>
      </c>
    </row>
    <row r="884" spans="1:8" x14ac:dyDescent="0.3">
      <c r="A884" s="13" t="str">
        <f t="shared" si="13"/>
        <v>hamptmi012010</v>
      </c>
      <c r="B884" s="16" t="s">
        <v>112</v>
      </c>
      <c r="C884" s="16">
        <v>2010</v>
      </c>
      <c r="D884" s="16" t="s">
        <v>2332</v>
      </c>
      <c r="E884" s="16">
        <v>0</v>
      </c>
      <c r="F884" s="16">
        <v>0</v>
      </c>
      <c r="G884" s="16">
        <v>0</v>
      </c>
      <c r="H884" s="16">
        <v>0</v>
      </c>
    </row>
    <row r="885" spans="1:8" x14ac:dyDescent="0.3">
      <c r="A885" s="13" t="str">
        <f t="shared" si="13"/>
        <v>hanigry012010</v>
      </c>
      <c r="B885" s="16" t="s">
        <v>795</v>
      </c>
      <c r="C885" s="16">
        <v>2010</v>
      </c>
      <c r="D885" s="16" t="s">
        <v>2334</v>
      </c>
      <c r="E885" s="16">
        <v>436</v>
      </c>
      <c r="F885" s="16">
        <v>21</v>
      </c>
      <c r="G885" s="16">
        <v>4</v>
      </c>
      <c r="H885" s="16">
        <v>4</v>
      </c>
    </row>
    <row r="886" spans="1:8" x14ac:dyDescent="0.3">
      <c r="A886" s="13" t="str">
        <f t="shared" si="13"/>
        <v>hanrajo012010</v>
      </c>
      <c r="B886" s="16" t="s">
        <v>796</v>
      </c>
      <c r="C886" s="16">
        <v>2010</v>
      </c>
      <c r="D886" s="16" t="s">
        <v>2332</v>
      </c>
      <c r="E886" s="16">
        <v>5</v>
      </c>
      <c r="F886" s="16">
        <v>5</v>
      </c>
      <c r="G886" s="16">
        <v>0</v>
      </c>
      <c r="H886" s="16">
        <v>0</v>
      </c>
    </row>
    <row r="887" spans="1:8" x14ac:dyDescent="0.3">
      <c r="A887" s="13" t="str">
        <f t="shared" si="13"/>
        <v>hansoto012010</v>
      </c>
      <c r="B887" s="16" t="s">
        <v>1097</v>
      </c>
      <c r="C887" s="16">
        <v>2010</v>
      </c>
      <c r="D887" s="16" t="s">
        <v>2332</v>
      </c>
      <c r="E887" s="16">
        <v>15</v>
      </c>
      <c r="F887" s="16">
        <v>25</v>
      </c>
      <c r="G887" s="16">
        <v>3</v>
      </c>
      <c r="H887" s="16">
        <v>3</v>
      </c>
    </row>
    <row r="888" spans="1:8" x14ac:dyDescent="0.3">
      <c r="A888" s="13" t="str">
        <f t="shared" si="13"/>
        <v>happja012010</v>
      </c>
      <c r="B888" s="16" t="s">
        <v>797</v>
      </c>
      <c r="C888" s="16">
        <v>2010</v>
      </c>
      <c r="D888" s="16" t="s">
        <v>2332</v>
      </c>
      <c r="E888" s="16">
        <v>0</v>
      </c>
      <c r="F888" s="16">
        <v>2</v>
      </c>
      <c r="G888" s="16">
        <v>0</v>
      </c>
      <c r="H888" s="16">
        <v>0</v>
      </c>
    </row>
    <row r="889" spans="1:8" x14ac:dyDescent="0.3">
      <c r="A889" s="13" t="str">
        <f t="shared" si="13"/>
        <v>happja012010</v>
      </c>
      <c r="B889" s="16" t="s">
        <v>797</v>
      </c>
      <c r="C889" s="16">
        <v>2010</v>
      </c>
      <c r="D889" s="16" t="s">
        <v>2332</v>
      </c>
      <c r="E889" s="16">
        <v>4</v>
      </c>
      <c r="F889" s="16">
        <v>7</v>
      </c>
      <c r="G889" s="16">
        <v>0</v>
      </c>
      <c r="H889" s="16">
        <v>0</v>
      </c>
    </row>
    <row r="890" spans="1:8" x14ac:dyDescent="0.3">
      <c r="A890" s="13" t="str">
        <f t="shared" si="13"/>
        <v>haranaa012010</v>
      </c>
      <c r="B890" s="16" t="s">
        <v>303</v>
      </c>
      <c r="C890" s="16">
        <v>2010</v>
      </c>
      <c r="D890" s="16" t="s">
        <v>2332</v>
      </c>
      <c r="E890" s="16">
        <v>8</v>
      </c>
      <c r="F890" s="16">
        <v>11</v>
      </c>
      <c r="G890" s="16">
        <v>1</v>
      </c>
      <c r="H890" s="16">
        <v>0</v>
      </c>
    </row>
    <row r="891" spans="1:8" x14ac:dyDescent="0.3">
      <c r="A891" s="13" t="str">
        <f t="shared" si="13"/>
        <v>harderi012010</v>
      </c>
      <c r="B891" s="16" t="s">
        <v>376</v>
      </c>
      <c r="C891" s="16">
        <v>2010</v>
      </c>
      <c r="D891" s="16" t="s">
        <v>2332</v>
      </c>
      <c r="E891" s="16">
        <v>5</v>
      </c>
      <c r="F891" s="16">
        <v>5</v>
      </c>
      <c r="G891" s="16">
        <v>1</v>
      </c>
      <c r="H891" s="16">
        <v>1</v>
      </c>
    </row>
    <row r="892" spans="1:8" x14ac:dyDescent="0.3">
      <c r="A892" s="13" t="str">
        <f t="shared" si="13"/>
        <v>hardyjj012010</v>
      </c>
      <c r="B892" s="16" t="s">
        <v>546</v>
      </c>
      <c r="C892" s="16">
        <v>2010</v>
      </c>
      <c r="D892" s="16" t="s">
        <v>2331</v>
      </c>
      <c r="E892" s="16">
        <v>150</v>
      </c>
      <c r="F892" s="16">
        <v>289</v>
      </c>
      <c r="G892" s="16">
        <v>11</v>
      </c>
      <c r="H892" s="16">
        <v>62</v>
      </c>
    </row>
    <row r="893" spans="1:8" x14ac:dyDescent="0.3">
      <c r="A893" s="13" t="str">
        <f t="shared" si="13"/>
        <v>harenda012010</v>
      </c>
      <c r="B893" s="16" t="s">
        <v>377</v>
      </c>
      <c r="C893" s="16">
        <v>2010</v>
      </c>
      <c r="D893" s="16" t="s">
        <v>2332</v>
      </c>
      <c r="E893" s="16">
        <v>8</v>
      </c>
      <c r="F893" s="16">
        <v>14</v>
      </c>
      <c r="G893" s="16">
        <v>0</v>
      </c>
      <c r="H893" s="16">
        <v>1</v>
      </c>
    </row>
    <row r="894" spans="1:8" x14ac:dyDescent="0.3">
      <c r="A894" s="13" t="str">
        <f t="shared" si="13"/>
        <v>harenda012010</v>
      </c>
      <c r="B894" s="16" t="s">
        <v>377</v>
      </c>
      <c r="C894" s="16">
        <v>2010</v>
      </c>
      <c r="D894" s="16" t="s">
        <v>2332</v>
      </c>
      <c r="E894" s="16">
        <v>4</v>
      </c>
      <c r="F894" s="16">
        <v>10</v>
      </c>
      <c r="G894" s="16">
        <v>1</v>
      </c>
      <c r="H894" s="16">
        <v>0</v>
      </c>
    </row>
    <row r="895" spans="1:8" x14ac:dyDescent="0.3">
      <c r="A895" s="13" t="str">
        <f t="shared" si="13"/>
        <v>harrelu012010</v>
      </c>
      <c r="B895" s="16" t="s">
        <v>1286</v>
      </c>
      <c r="C895" s="16">
        <v>2010</v>
      </c>
      <c r="D895" s="16" t="s">
        <v>2332</v>
      </c>
      <c r="E895" s="16">
        <v>4</v>
      </c>
      <c r="F895" s="16">
        <v>4</v>
      </c>
      <c r="G895" s="16">
        <v>0</v>
      </c>
      <c r="H895" s="16">
        <v>0</v>
      </c>
    </row>
    <row r="896" spans="1:8" x14ac:dyDescent="0.3">
      <c r="A896" s="13" t="str">
        <f t="shared" si="13"/>
        <v>harribr012010</v>
      </c>
      <c r="B896" s="16" t="s">
        <v>454</v>
      </c>
      <c r="C896" s="16">
        <v>2010</v>
      </c>
      <c r="D896" s="16" t="s">
        <v>2333</v>
      </c>
      <c r="E896" s="16">
        <v>14</v>
      </c>
      <c r="F896" s="16">
        <v>0</v>
      </c>
      <c r="G896" s="16">
        <v>0</v>
      </c>
      <c r="H896" s="16">
        <v>1</v>
      </c>
    </row>
    <row r="897" spans="1:8" x14ac:dyDescent="0.3">
      <c r="A897" s="13" t="str">
        <f t="shared" si="13"/>
        <v>harribr012010</v>
      </c>
      <c r="B897" s="16" t="s">
        <v>454</v>
      </c>
      <c r="C897" s="16">
        <v>2010</v>
      </c>
      <c r="D897" s="16" t="s">
        <v>37</v>
      </c>
      <c r="E897" s="16">
        <v>0</v>
      </c>
      <c r="F897" s="16">
        <v>0</v>
      </c>
      <c r="G897" s="16">
        <v>0</v>
      </c>
      <c r="H897" s="16">
        <v>0</v>
      </c>
    </row>
    <row r="898" spans="1:8" x14ac:dyDescent="0.3">
      <c r="A898" s="13" t="str">
        <f t="shared" si="13"/>
        <v>harribr012010</v>
      </c>
      <c r="B898" s="16" t="s">
        <v>454</v>
      </c>
      <c r="C898" s="16">
        <v>2010</v>
      </c>
      <c r="D898" s="16" t="s">
        <v>38</v>
      </c>
      <c r="E898" s="16">
        <v>11</v>
      </c>
      <c r="F898" s="16">
        <v>40</v>
      </c>
      <c r="G898" s="16">
        <v>0</v>
      </c>
      <c r="H898" s="16">
        <v>3</v>
      </c>
    </row>
    <row r="899" spans="1:8" x14ac:dyDescent="0.3">
      <c r="A899" s="13" t="str">
        <f t="shared" ref="A899:A962" si="14">B899&amp;C899</f>
        <v>harribr012010</v>
      </c>
      <c r="B899" s="16" t="s">
        <v>454</v>
      </c>
      <c r="C899" s="16">
        <v>2010</v>
      </c>
      <c r="D899" s="16" t="s">
        <v>2331</v>
      </c>
      <c r="E899" s="16">
        <v>9</v>
      </c>
      <c r="F899" s="16">
        <v>21</v>
      </c>
      <c r="G899" s="16">
        <v>0</v>
      </c>
      <c r="H899" s="16">
        <v>5</v>
      </c>
    </row>
    <row r="900" spans="1:8" x14ac:dyDescent="0.3">
      <c r="A900" s="13" t="str">
        <f t="shared" si="14"/>
        <v>harrima012010</v>
      </c>
      <c r="B900" s="16" t="s">
        <v>930</v>
      </c>
      <c r="C900" s="16">
        <v>2010</v>
      </c>
      <c r="D900" s="16" t="s">
        <v>2332</v>
      </c>
      <c r="E900" s="16">
        <v>4</v>
      </c>
      <c r="F900" s="16">
        <v>6</v>
      </c>
      <c r="G900" s="16">
        <v>1</v>
      </c>
      <c r="H900" s="16">
        <v>0</v>
      </c>
    </row>
    <row r="901" spans="1:8" x14ac:dyDescent="0.3">
      <c r="A901" s="13" t="str">
        <f t="shared" si="14"/>
        <v>harriwi012010</v>
      </c>
      <c r="B901" s="16" t="s">
        <v>246</v>
      </c>
      <c r="C901" s="16">
        <v>2010</v>
      </c>
      <c r="D901" s="16" t="s">
        <v>38</v>
      </c>
      <c r="E901" s="16">
        <v>1</v>
      </c>
      <c r="F901" s="16">
        <v>8</v>
      </c>
      <c r="G901" s="16">
        <v>1</v>
      </c>
      <c r="H901" s="16">
        <v>0</v>
      </c>
    </row>
    <row r="902" spans="1:8" x14ac:dyDescent="0.3">
      <c r="A902" s="13" t="str">
        <f t="shared" si="14"/>
        <v>harriwi012010</v>
      </c>
      <c r="B902" s="16" t="s">
        <v>246</v>
      </c>
      <c r="C902" s="16">
        <v>2010</v>
      </c>
      <c r="D902" s="16" t="s">
        <v>2327</v>
      </c>
    </row>
    <row r="903" spans="1:8" x14ac:dyDescent="0.3">
      <c r="A903" s="13" t="str">
        <f t="shared" si="14"/>
        <v>harriwi012010</v>
      </c>
      <c r="B903" s="16" t="s">
        <v>246</v>
      </c>
      <c r="C903" s="16">
        <v>2010</v>
      </c>
      <c r="D903" s="16" t="s">
        <v>2328</v>
      </c>
    </row>
    <row r="904" spans="1:8" x14ac:dyDescent="0.3">
      <c r="A904" s="13" t="str">
        <f t="shared" si="14"/>
        <v>harriwi012010</v>
      </c>
      <c r="B904" s="16" t="s">
        <v>246</v>
      </c>
      <c r="C904" s="16">
        <v>2010</v>
      </c>
      <c r="D904" s="16" t="s">
        <v>2329</v>
      </c>
      <c r="E904" s="16">
        <v>98</v>
      </c>
      <c r="F904" s="16">
        <v>0</v>
      </c>
      <c r="G904" s="16">
        <v>2</v>
      </c>
      <c r="H904" s="16">
        <v>0</v>
      </c>
    </row>
    <row r="905" spans="1:8" x14ac:dyDescent="0.3">
      <c r="A905" s="13" t="str">
        <f t="shared" si="14"/>
        <v>harriwi012010</v>
      </c>
      <c r="B905" s="16" t="s">
        <v>246</v>
      </c>
      <c r="C905" s="16">
        <v>2010</v>
      </c>
      <c r="D905" s="16" t="s">
        <v>2330</v>
      </c>
    </row>
    <row r="906" spans="1:8" x14ac:dyDescent="0.3">
      <c r="A906" s="13" t="str">
        <f t="shared" si="14"/>
        <v>hartco012010</v>
      </c>
      <c r="B906" s="16" t="s">
        <v>455</v>
      </c>
      <c r="C906" s="16">
        <v>2010</v>
      </c>
      <c r="D906" s="16" t="s">
        <v>2329</v>
      </c>
      <c r="E906" s="16">
        <v>272</v>
      </c>
      <c r="F906" s="16">
        <v>7</v>
      </c>
      <c r="G906" s="16">
        <v>2</v>
      </c>
      <c r="H906" s="16">
        <v>1</v>
      </c>
    </row>
    <row r="907" spans="1:8" x14ac:dyDescent="0.3">
      <c r="A907" s="13" t="str">
        <f t="shared" si="14"/>
        <v>hartco012010</v>
      </c>
      <c r="B907" s="16" t="s">
        <v>455</v>
      </c>
      <c r="C907" s="16">
        <v>2010</v>
      </c>
      <c r="D907" s="16" t="s">
        <v>2330</v>
      </c>
    </row>
    <row r="908" spans="1:8" x14ac:dyDescent="0.3">
      <c r="A908" s="13" t="str">
        <f t="shared" si="14"/>
        <v>hatchch022010</v>
      </c>
      <c r="B908" s="16" t="s">
        <v>1287</v>
      </c>
      <c r="C908" s="16">
        <v>2010</v>
      </c>
      <c r="D908" s="16" t="s">
        <v>2334</v>
      </c>
      <c r="E908" s="16">
        <v>20</v>
      </c>
      <c r="F908" s="16">
        <v>2</v>
      </c>
      <c r="G908" s="16">
        <v>0</v>
      </c>
      <c r="H908" s="16">
        <v>0</v>
      </c>
    </row>
    <row r="909" spans="1:8" x14ac:dyDescent="0.3">
      <c r="A909" s="13" t="str">
        <f t="shared" si="14"/>
        <v>hawkila012010</v>
      </c>
      <c r="B909" s="16" t="s">
        <v>113</v>
      </c>
      <c r="C909" s="16">
        <v>2010</v>
      </c>
      <c r="D909" s="16" t="s">
        <v>2332</v>
      </c>
      <c r="E909" s="16">
        <v>1</v>
      </c>
      <c r="F909" s="16">
        <v>2</v>
      </c>
      <c r="G909" s="16">
        <v>0</v>
      </c>
      <c r="H909" s="16">
        <v>0</v>
      </c>
    </row>
    <row r="910" spans="1:8" x14ac:dyDescent="0.3">
      <c r="A910" s="13" t="str">
        <f t="shared" si="14"/>
        <v>hawksbl012010</v>
      </c>
      <c r="B910" s="16" t="s">
        <v>1098</v>
      </c>
      <c r="C910" s="16">
        <v>2010</v>
      </c>
      <c r="D910" s="16" t="s">
        <v>2332</v>
      </c>
      <c r="E910" s="16">
        <v>8</v>
      </c>
      <c r="F910" s="16">
        <v>16</v>
      </c>
      <c r="G910" s="16">
        <v>1</v>
      </c>
      <c r="H910" s="16">
        <v>1</v>
      </c>
    </row>
    <row r="911" spans="1:8" x14ac:dyDescent="0.3">
      <c r="A911" s="13" t="str">
        <f t="shared" si="14"/>
        <v>hawpebr012010</v>
      </c>
      <c r="B911" s="16" t="s">
        <v>456</v>
      </c>
      <c r="C911" s="16">
        <v>2010</v>
      </c>
      <c r="D911" s="16" t="s">
        <v>2333</v>
      </c>
      <c r="E911" s="16">
        <v>42</v>
      </c>
      <c r="F911" s="16">
        <v>4</v>
      </c>
      <c r="G911" s="16">
        <v>0</v>
      </c>
      <c r="H911" s="16">
        <v>6</v>
      </c>
    </row>
    <row r="912" spans="1:8" x14ac:dyDescent="0.3">
      <c r="A912" s="13" t="str">
        <f t="shared" si="14"/>
        <v>hawpebr012010</v>
      </c>
      <c r="B912" s="16" t="s">
        <v>456</v>
      </c>
      <c r="C912" s="16">
        <v>2010</v>
      </c>
      <c r="D912" s="16" t="s">
        <v>2333</v>
      </c>
      <c r="E912" s="16">
        <v>12</v>
      </c>
      <c r="F912" s="16">
        <v>0</v>
      </c>
      <c r="G912" s="16">
        <v>0</v>
      </c>
      <c r="H912" s="16">
        <v>1</v>
      </c>
    </row>
    <row r="913" spans="1:8" x14ac:dyDescent="0.3">
      <c r="A913" s="13" t="str">
        <f t="shared" si="14"/>
        <v>hawpebr012010</v>
      </c>
      <c r="B913" s="16" t="s">
        <v>456</v>
      </c>
      <c r="C913" s="16">
        <v>2010</v>
      </c>
      <c r="D913" s="16" t="s">
        <v>2329</v>
      </c>
      <c r="E913" s="16">
        <v>97</v>
      </c>
      <c r="F913" s="16">
        <v>1</v>
      </c>
      <c r="G913" s="16">
        <v>1</v>
      </c>
      <c r="H913" s="16">
        <v>0</v>
      </c>
    </row>
    <row r="914" spans="1:8" x14ac:dyDescent="0.3">
      <c r="A914" s="13" t="str">
        <f t="shared" si="14"/>
        <v>hawpebr012010</v>
      </c>
      <c r="B914" s="16" t="s">
        <v>456</v>
      </c>
      <c r="C914" s="16">
        <v>2010</v>
      </c>
      <c r="D914" s="16" t="s">
        <v>2329</v>
      </c>
      <c r="E914" s="16">
        <v>1</v>
      </c>
      <c r="F914" s="16">
        <v>0</v>
      </c>
      <c r="G914" s="16">
        <v>0</v>
      </c>
      <c r="H914" s="16">
        <v>0</v>
      </c>
    </row>
    <row r="915" spans="1:8" x14ac:dyDescent="0.3">
      <c r="A915" s="13" t="str">
        <f t="shared" si="14"/>
        <v>hawpebr012010</v>
      </c>
      <c r="B915" s="16" t="s">
        <v>456</v>
      </c>
      <c r="C915" s="16">
        <v>2010</v>
      </c>
      <c r="D915" s="16" t="s">
        <v>2330</v>
      </c>
    </row>
    <row r="916" spans="1:8" x14ac:dyDescent="0.3">
      <c r="A916" s="13" t="str">
        <f t="shared" si="14"/>
        <v>hawpebr012010</v>
      </c>
      <c r="B916" s="16" t="s">
        <v>456</v>
      </c>
      <c r="C916" s="16">
        <v>2010</v>
      </c>
      <c r="D916" s="16" t="s">
        <v>2330</v>
      </c>
    </row>
    <row r="917" spans="1:8" x14ac:dyDescent="0.3">
      <c r="A917" s="13" t="str">
        <f t="shared" si="14"/>
        <v>hayesbr012010</v>
      </c>
      <c r="B917" s="16" t="s">
        <v>1099</v>
      </c>
      <c r="C917" s="16">
        <v>2010</v>
      </c>
      <c r="D917" s="16" t="s">
        <v>2334</v>
      </c>
      <c r="E917" s="16">
        <v>142</v>
      </c>
      <c r="F917" s="16">
        <v>13</v>
      </c>
      <c r="G917" s="16">
        <v>0</v>
      </c>
      <c r="H917" s="16">
        <v>2</v>
      </c>
    </row>
    <row r="918" spans="1:8" x14ac:dyDescent="0.3">
      <c r="A918" s="13" t="str">
        <f t="shared" si="14"/>
        <v>headlch012010</v>
      </c>
      <c r="B918" s="16" t="s">
        <v>798</v>
      </c>
      <c r="C918" s="16">
        <v>2010</v>
      </c>
      <c r="D918" s="16" t="s">
        <v>38</v>
      </c>
      <c r="E918" s="16">
        <v>82</v>
      </c>
      <c r="F918" s="16">
        <v>293</v>
      </c>
      <c r="G918" s="16">
        <v>13</v>
      </c>
      <c r="H918" s="16">
        <v>21</v>
      </c>
    </row>
    <row r="919" spans="1:8" x14ac:dyDescent="0.3">
      <c r="A919" s="13" t="str">
        <f t="shared" si="14"/>
        <v>heilmaa012010</v>
      </c>
      <c r="B919" s="16" t="s">
        <v>378</v>
      </c>
      <c r="C919" s="16">
        <v>2010</v>
      </c>
      <c r="D919" s="16" t="s">
        <v>2332</v>
      </c>
      <c r="E919" s="16">
        <v>8</v>
      </c>
      <c r="F919" s="16">
        <v>9</v>
      </c>
      <c r="G919" s="16">
        <v>2</v>
      </c>
      <c r="H919" s="16">
        <v>0</v>
      </c>
    </row>
    <row r="920" spans="1:8" x14ac:dyDescent="0.3">
      <c r="A920" s="13" t="str">
        <f t="shared" si="14"/>
        <v>heisech012010</v>
      </c>
      <c r="B920" s="16" t="s">
        <v>1288</v>
      </c>
      <c r="C920" s="16">
        <v>2010</v>
      </c>
      <c r="D920" s="16" t="s">
        <v>2327</v>
      </c>
    </row>
    <row r="921" spans="1:8" x14ac:dyDescent="0.3">
      <c r="A921" s="13" t="str">
        <f t="shared" si="14"/>
        <v>heisech012010</v>
      </c>
      <c r="B921" s="16" t="s">
        <v>1288</v>
      </c>
      <c r="C921" s="16">
        <v>2010</v>
      </c>
      <c r="D921" s="16" t="s">
        <v>2328</v>
      </c>
    </row>
    <row r="922" spans="1:8" x14ac:dyDescent="0.3">
      <c r="A922" s="13" t="str">
        <f t="shared" si="14"/>
        <v>heisech012010</v>
      </c>
      <c r="B922" s="16" t="s">
        <v>1288</v>
      </c>
      <c r="C922" s="16">
        <v>2010</v>
      </c>
      <c r="D922" s="16" t="s">
        <v>2329</v>
      </c>
      <c r="E922" s="16">
        <v>106</v>
      </c>
      <c r="F922" s="16">
        <v>2</v>
      </c>
      <c r="G922" s="16">
        <v>2</v>
      </c>
      <c r="H922" s="16">
        <v>0</v>
      </c>
    </row>
    <row r="923" spans="1:8" x14ac:dyDescent="0.3">
      <c r="A923" s="13" t="str">
        <f t="shared" si="14"/>
        <v>heisech012010</v>
      </c>
      <c r="B923" s="16" t="s">
        <v>1288</v>
      </c>
      <c r="C923" s="16">
        <v>2010</v>
      </c>
      <c r="D923" s="16" t="s">
        <v>2330</v>
      </c>
    </row>
    <row r="924" spans="1:8" x14ac:dyDescent="0.3">
      <c r="A924" s="13" t="str">
        <f t="shared" si="14"/>
        <v>hellije012010</v>
      </c>
      <c r="B924" s="16" t="s">
        <v>1289</v>
      </c>
      <c r="C924" s="16">
        <v>2010</v>
      </c>
      <c r="D924" s="16" t="s">
        <v>2332</v>
      </c>
      <c r="E924" s="16">
        <v>1</v>
      </c>
      <c r="F924" s="16">
        <v>3</v>
      </c>
      <c r="G924" s="16">
        <v>0</v>
      </c>
      <c r="H924" s="16">
        <v>0</v>
      </c>
    </row>
    <row r="925" spans="1:8" x14ac:dyDescent="0.3">
      <c r="A925" s="13" t="str">
        <f t="shared" si="14"/>
        <v>helmswe012010</v>
      </c>
      <c r="B925" s="16" t="s">
        <v>114</v>
      </c>
      <c r="C925" s="16">
        <v>2010</v>
      </c>
      <c r="D925" s="16" t="s">
        <v>2333</v>
      </c>
      <c r="E925" s="16">
        <v>17</v>
      </c>
      <c r="F925" s="16">
        <v>2</v>
      </c>
      <c r="G925" s="16">
        <v>0</v>
      </c>
      <c r="H925" s="16">
        <v>0</v>
      </c>
    </row>
    <row r="926" spans="1:8" x14ac:dyDescent="0.3">
      <c r="A926" s="13" t="str">
        <f t="shared" si="14"/>
        <v>helmswe012010</v>
      </c>
      <c r="B926" s="16" t="s">
        <v>114</v>
      </c>
      <c r="C926" s="16">
        <v>2010</v>
      </c>
      <c r="D926" s="16" t="s">
        <v>38</v>
      </c>
      <c r="E926" s="16">
        <v>39</v>
      </c>
      <c r="F926" s="16">
        <v>101</v>
      </c>
      <c r="G926" s="16">
        <v>7</v>
      </c>
      <c r="H926" s="16">
        <v>8</v>
      </c>
    </row>
    <row r="927" spans="1:8" x14ac:dyDescent="0.3">
      <c r="A927" s="13" t="str">
        <f t="shared" si="14"/>
        <v>heltoto012010</v>
      </c>
      <c r="B927" s="16" t="s">
        <v>115</v>
      </c>
      <c r="C927" s="16">
        <v>2010</v>
      </c>
      <c r="D927" s="16" t="s">
        <v>2333</v>
      </c>
      <c r="E927" s="16">
        <v>932</v>
      </c>
      <c r="F927" s="16">
        <v>77</v>
      </c>
      <c r="G927" s="16">
        <v>8</v>
      </c>
      <c r="H927" s="16">
        <v>116</v>
      </c>
    </row>
    <row r="928" spans="1:8" x14ac:dyDescent="0.3">
      <c r="A928" s="13" t="str">
        <f t="shared" si="14"/>
        <v>hendrma012010</v>
      </c>
      <c r="B928" s="16" t="s">
        <v>304</v>
      </c>
      <c r="C928" s="16">
        <v>2010</v>
      </c>
      <c r="D928" s="16" t="s">
        <v>2332</v>
      </c>
      <c r="E928" s="16">
        <v>6</v>
      </c>
      <c r="F928" s="16">
        <v>9</v>
      </c>
      <c r="G928" s="16">
        <v>1</v>
      </c>
      <c r="H928" s="16">
        <v>1</v>
      </c>
    </row>
    <row r="929" spans="1:8" x14ac:dyDescent="0.3">
      <c r="A929" s="13" t="str">
        <f t="shared" si="14"/>
        <v>henslcl012010</v>
      </c>
      <c r="B929" s="16" t="s">
        <v>548</v>
      </c>
      <c r="C929" s="16">
        <v>2010</v>
      </c>
      <c r="D929" s="16" t="s">
        <v>2332</v>
      </c>
      <c r="E929" s="16">
        <v>2</v>
      </c>
      <c r="F929" s="16">
        <v>11</v>
      </c>
      <c r="G929" s="16">
        <v>1</v>
      </c>
      <c r="H929" s="16">
        <v>0</v>
      </c>
    </row>
    <row r="930" spans="1:8" x14ac:dyDescent="0.3">
      <c r="A930" s="13" t="str">
        <f t="shared" si="14"/>
        <v>hermije012010</v>
      </c>
      <c r="B930" s="16" t="s">
        <v>549</v>
      </c>
      <c r="C930" s="16">
        <v>2010</v>
      </c>
      <c r="D930" s="16" t="s">
        <v>2328</v>
      </c>
    </row>
    <row r="931" spans="1:8" x14ac:dyDescent="0.3">
      <c r="A931" s="13" t="str">
        <f t="shared" si="14"/>
        <v>hermije012010</v>
      </c>
      <c r="B931" s="16" t="s">
        <v>549</v>
      </c>
      <c r="C931" s="16">
        <v>2010</v>
      </c>
      <c r="D931" s="16" t="s">
        <v>2328</v>
      </c>
    </row>
    <row r="932" spans="1:8" x14ac:dyDescent="0.3">
      <c r="A932" s="13" t="str">
        <f t="shared" si="14"/>
        <v>hermije012010</v>
      </c>
      <c r="B932" s="16" t="s">
        <v>549</v>
      </c>
      <c r="C932" s="16">
        <v>2010</v>
      </c>
      <c r="D932" s="16" t="s">
        <v>2329</v>
      </c>
      <c r="E932" s="16">
        <v>86</v>
      </c>
      <c r="F932" s="16">
        <v>3</v>
      </c>
      <c r="G932" s="16">
        <v>4</v>
      </c>
      <c r="H932" s="16">
        <v>0</v>
      </c>
    </row>
    <row r="933" spans="1:8" x14ac:dyDescent="0.3">
      <c r="A933" s="13" t="str">
        <f t="shared" si="14"/>
        <v>hermije012010</v>
      </c>
      <c r="B933" s="16" t="s">
        <v>549</v>
      </c>
      <c r="C933" s="16">
        <v>2010</v>
      </c>
      <c r="D933" s="16" t="s">
        <v>2329</v>
      </c>
      <c r="E933" s="16">
        <v>31</v>
      </c>
      <c r="F933" s="16">
        <v>1</v>
      </c>
      <c r="G933" s="16">
        <v>0</v>
      </c>
      <c r="H933" s="16">
        <v>0</v>
      </c>
    </row>
    <row r="934" spans="1:8" x14ac:dyDescent="0.3">
      <c r="A934" s="13" t="str">
        <f t="shared" si="14"/>
        <v>hermije012010</v>
      </c>
      <c r="B934" s="16" t="s">
        <v>549</v>
      </c>
      <c r="C934" s="16">
        <v>2010</v>
      </c>
      <c r="D934" s="16" t="s">
        <v>2330</v>
      </c>
    </row>
    <row r="935" spans="1:8" x14ac:dyDescent="0.3">
      <c r="A935" s="13" t="str">
        <f t="shared" si="14"/>
        <v>hermije012010</v>
      </c>
      <c r="B935" s="16" t="s">
        <v>549</v>
      </c>
      <c r="C935" s="16">
        <v>2010</v>
      </c>
      <c r="D935" s="16" t="s">
        <v>2330</v>
      </c>
    </row>
    <row r="936" spans="1:8" x14ac:dyDescent="0.3">
      <c r="A936" s="13" t="str">
        <f t="shared" si="14"/>
        <v>hernaan012010</v>
      </c>
      <c r="B936" s="16" t="s">
        <v>550</v>
      </c>
      <c r="C936" s="16">
        <v>2010</v>
      </c>
      <c r="D936" s="16" t="s">
        <v>37</v>
      </c>
      <c r="E936" s="16">
        <v>3</v>
      </c>
      <c r="F936" s="16">
        <v>6</v>
      </c>
      <c r="G936" s="16">
        <v>1</v>
      </c>
      <c r="H936" s="16">
        <v>2</v>
      </c>
    </row>
    <row r="937" spans="1:8" x14ac:dyDescent="0.3">
      <c r="A937" s="13" t="str">
        <f t="shared" si="14"/>
        <v>hernaan012010</v>
      </c>
      <c r="B937" s="16" t="s">
        <v>550</v>
      </c>
      <c r="C937" s="16">
        <v>2010</v>
      </c>
      <c r="D937" s="16" t="s">
        <v>37</v>
      </c>
      <c r="E937" s="16">
        <v>14</v>
      </c>
      <c r="F937" s="16">
        <v>15</v>
      </c>
      <c r="G937" s="16">
        <v>1</v>
      </c>
      <c r="H937" s="16">
        <v>5</v>
      </c>
    </row>
    <row r="938" spans="1:8" x14ac:dyDescent="0.3">
      <c r="A938" s="13" t="str">
        <f t="shared" si="14"/>
        <v>hernaan012010</v>
      </c>
      <c r="B938" s="16" t="s">
        <v>550</v>
      </c>
      <c r="C938" s="16">
        <v>2010</v>
      </c>
      <c r="D938" s="16" t="s">
        <v>38</v>
      </c>
      <c r="E938" s="16">
        <v>0</v>
      </c>
      <c r="F938" s="16">
        <v>2</v>
      </c>
      <c r="G938" s="16">
        <v>0</v>
      </c>
      <c r="H938" s="16">
        <v>0</v>
      </c>
    </row>
    <row r="939" spans="1:8" x14ac:dyDescent="0.3">
      <c r="A939" s="13" t="str">
        <f t="shared" si="14"/>
        <v>hernaan012010</v>
      </c>
      <c r="B939" s="16" t="s">
        <v>550</v>
      </c>
      <c r="C939" s="16">
        <v>2010</v>
      </c>
      <c r="D939" s="16" t="s">
        <v>2328</v>
      </c>
    </row>
    <row r="940" spans="1:8" x14ac:dyDescent="0.3">
      <c r="A940" s="13" t="str">
        <f t="shared" si="14"/>
        <v>hernaan012010</v>
      </c>
      <c r="B940" s="16" t="s">
        <v>550</v>
      </c>
      <c r="C940" s="16">
        <v>2010</v>
      </c>
      <c r="D940" s="16" t="s">
        <v>2329</v>
      </c>
      <c r="E940" s="16">
        <v>0</v>
      </c>
      <c r="F940" s="16">
        <v>0</v>
      </c>
      <c r="G940" s="16">
        <v>0</v>
      </c>
      <c r="H940" s="16">
        <v>0</v>
      </c>
    </row>
    <row r="941" spans="1:8" x14ac:dyDescent="0.3">
      <c r="A941" s="13" t="str">
        <f t="shared" si="14"/>
        <v>hernaan012010</v>
      </c>
      <c r="B941" s="16" t="s">
        <v>550</v>
      </c>
      <c r="C941" s="16">
        <v>2010</v>
      </c>
      <c r="D941" s="16" t="s">
        <v>2331</v>
      </c>
      <c r="E941" s="16">
        <v>25</v>
      </c>
      <c r="F941" s="16">
        <v>43</v>
      </c>
      <c r="G941" s="16">
        <v>0</v>
      </c>
      <c r="H941" s="16">
        <v>12</v>
      </c>
    </row>
    <row r="942" spans="1:8" x14ac:dyDescent="0.3">
      <c r="A942" s="13" t="str">
        <f t="shared" si="14"/>
        <v>hernaan012010</v>
      </c>
      <c r="B942" s="16" t="s">
        <v>550</v>
      </c>
      <c r="C942" s="16">
        <v>2010</v>
      </c>
      <c r="D942" s="16" t="s">
        <v>2331</v>
      </c>
      <c r="E942" s="16">
        <v>2</v>
      </c>
      <c r="F942" s="16">
        <v>10</v>
      </c>
      <c r="G942" s="16">
        <v>0</v>
      </c>
      <c r="H942" s="16">
        <v>3</v>
      </c>
    </row>
    <row r="943" spans="1:8" x14ac:dyDescent="0.3">
      <c r="A943" s="13" t="str">
        <f t="shared" si="14"/>
        <v>hernada012010</v>
      </c>
      <c r="B943" s="16" t="s">
        <v>1100</v>
      </c>
      <c r="C943" s="16">
        <v>2010</v>
      </c>
      <c r="D943" s="16" t="s">
        <v>2332</v>
      </c>
      <c r="E943" s="16">
        <v>3</v>
      </c>
      <c r="F943" s="16">
        <v>4</v>
      </c>
      <c r="G943" s="16">
        <v>0</v>
      </c>
      <c r="H943" s="16">
        <v>1</v>
      </c>
    </row>
    <row r="944" spans="1:8" x14ac:dyDescent="0.3">
      <c r="A944" s="13" t="str">
        <f t="shared" si="14"/>
        <v>hernadi012010</v>
      </c>
      <c r="B944" s="16" t="s">
        <v>1101</v>
      </c>
      <c r="C944" s="16">
        <v>2010</v>
      </c>
      <c r="D944" s="16" t="s">
        <v>37</v>
      </c>
      <c r="E944" s="16">
        <v>0</v>
      </c>
      <c r="F944" s="16">
        <v>0</v>
      </c>
      <c r="G944" s="16">
        <v>0</v>
      </c>
      <c r="H944" s="16">
        <v>0</v>
      </c>
    </row>
    <row r="945" spans="1:8" x14ac:dyDescent="0.3">
      <c r="A945" s="13" t="str">
        <f t="shared" si="14"/>
        <v>hernadi012010</v>
      </c>
      <c r="B945" s="16" t="s">
        <v>1101</v>
      </c>
      <c r="C945" s="16">
        <v>2010</v>
      </c>
      <c r="D945" s="16" t="s">
        <v>2331</v>
      </c>
      <c r="E945" s="16">
        <v>3</v>
      </c>
      <c r="F945" s="16">
        <v>1</v>
      </c>
      <c r="G945" s="16">
        <v>0</v>
      </c>
      <c r="H945" s="16">
        <v>1</v>
      </c>
    </row>
    <row r="946" spans="1:8" x14ac:dyDescent="0.3">
      <c r="A946" s="13" t="str">
        <f t="shared" si="14"/>
        <v>hernafe022010</v>
      </c>
      <c r="B946" s="16" t="s">
        <v>551</v>
      </c>
      <c r="C946" s="16">
        <v>2010</v>
      </c>
      <c r="D946" s="16" t="s">
        <v>2332</v>
      </c>
      <c r="E946" s="16">
        <v>15</v>
      </c>
      <c r="F946" s="16">
        <v>37</v>
      </c>
      <c r="G946" s="16">
        <v>2</v>
      </c>
      <c r="H946" s="16">
        <v>2</v>
      </c>
    </row>
    <row r="947" spans="1:8" x14ac:dyDescent="0.3">
      <c r="A947" s="13" t="str">
        <f t="shared" si="14"/>
        <v>hernali012010</v>
      </c>
      <c r="B947" s="16" t="s">
        <v>116</v>
      </c>
      <c r="C947" s="16">
        <v>2010</v>
      </c>
      <c r="D947" s="16" t="s">
        <v>2332</v>
      </c>
      <c r="E947" s="16">
        <v>6</v>
      </c>
      <c r="F947" s="16">
        <v>39</v>
      </c>
      <c r="G947" s="16">
        <v>0</v>
      </c>
      <c r="H947" s="16">
        <v>3</v>
      </c>
    </row>
    <row r="948" spans="1:8" x14ac:dyDescent="0.3">
      <c r="A948" s="13" t="str">
        <f t="shared" si="14"/>
        <v>hernalu012010</v>
      </c>
      <c r="B948" s="16" t="s">
        <v>799</v>
      </c>
      <c r="C948" s="16">
        <v>2010</v>
      </c>
      <c r="D948" s="16" t="s">
        <v>37</v>
      </c>
      <c r="E948" s="16">
        <v>17</v>
      </c>
      <c r="F948" s="16">
        <v>32</v>
      </c>
      <c r="G948" s="16">
        <v>0</v>
      </c>
      <c r="H948" s="16">
        <v>7</v>
      </c>
    </row>
    <row r="949" spans="1:8" x14ac:dyDescent="0.3">
      <c r="A949" s="13" t="str">
        <f t="shared" si="14"/>
        <v>hernalu012010</v>
      </c>
      <c r="B949" s="16" t="s">
        <v>799</v>
      </c>
      <c r="C949" s="16">
        <v>2010</v>
      </c>
      <c r="D949" s="16" t="s">
        <v>38</v>
      </c>
      <c r="E949" s="16">
        <v>0</v>
      </c>
      <c r="F949" s="16">
        <v>0</v>
      </c>
      <c r="G949" s="16">
        <v>0</v>
      </c>
      <c r="H949" s="16">
        <v>0</v>
      </c>
    </row>
    <row r="950" spans="1:8" x14ac:dyDescent="0.3">
      <c r="A950" s="13" t="str">
        <f t="shared" si="14"/>
        <v>hernalu012010</v>
      </c>
      <c r="B950" s="16" t="s">
        <v>799</v>
      </c>
      <c r="C950" s="16">
        <v>2010</v>
      </c>
      <c r="D950" s="16" t="s">
        <v>2331</v>
      </c>
      <c r="E950" s="16">
        <v>4</v>
      </c>
      <c r="F950" s="16">
        <v>8</v>
      </c>
      <c r="G950" s="16">
        <v>0</v>
      </c>
      <c r="H950" s="16">
        <v>2</v>
      </c>
    </row>
    <row r="951" spans="1:8" x14ac:dyDescent="0.3">
      <c r="A951" s="13" t="str">
        <f t="shared" si="14"/>
        <v>hernara022010</v>
      </c>
      <c r="B951" s="16" t="s">
        <v>117</v>
      </c>
      <c r="C951" s="16">
        <v>2010</v>
      </c>
      <c r="D951" s="16" t="s">
        <v>2333</v>
      </c>
      <c r="E951" s="16">
        <v>19</v>
      </c>
      <c r="F951" s="16">
        <v>0</v>
      </c>
      <c r="G951" s="16">
        <v>0</v>
      </c>
      <c r="H951" s="16">
        <v>2</v>
      </c>
    </row>
    <row r="952" spans="1:8" x14ac:dyDescent="0.3">
      <c r="A952" s="13" t="str">
        <f t="shared" si="14"/>
        <v>hernara022010</v>
      </c>
      <c r="B952" s="16" t="s">
        <v>117</v>
      </c>
      <c r="C952" s="16">
        <v>2010</v>
      </c>
      <c r="D952" s="16" t="s">
        <v>2334</v>
      </c>
      <c r="E952" s="16">
        <v>594</v>
      </c>
      <c r="F952" s="16">
        <v>49</v>
      </c>
      <c r="G952" s="16">
        <v>4</v>
      </c>
      <c r="H952" s="16">
        <v>4</v>
      </c>
    </row>
    <row r="953" spans="1:8" x14ac:dyDescent="0.3">
      <c r="A953" s="13" t="str">
        <f t="shared" si="14"/>
        <v>herndda012010</v>
      </c>
      <c r="B953" s="16" t="s">
        <v>1290</v>
      </c>
      <c r="C953" s="16">
        <v>2010</v>
      </c>
      <c r="D953" s="16" t="s">
        <v>2332</v>
      </c>
      <c r="E953" s="16">
        <v>2</v>
      </c>
      <c r="F953" s="16">
        <v>3</v>
      </c>
      <c r="G953" s="16">
        <v>1</v>
      </c>
      <c r="H953" s="16">
        <v>0</v>
      </c>
    </row>
    <row r="954" spans="1:8" x14ac:dyDescent="0.3">
      <c r="A954" s="13" t="str">
        <f t="shared" si="14"/>
        <v>herreda012010</v>
      </c>
      <c r="B954" s="16" t="s">
        <v>931</v>
      </c>
      <c r="C954" s="16">
        <v>2010</v>
      </c>
      <c r="D954" s="16" t="s">
        <v>2332</v>
      </c>
      <c r="E954" s="16">
        <v>5</v>
      </c>
      <c r="F954" s="16">
        <v>1</v>
      </c>
      <c r="G954" s="16">
        <v>0</v>
      </c>
      <c r="H954" s="16">
        <v>1</v>
      </c>
    </row>
    <row r="955" spans="1:8" x14ac:dyDescent="0.3">
      <c r="A955" s="13" t="str">
        <f t="shared" si="14"/>
        <v>herrejo032010</v>
      </c>
      <c r="B955" s="16" t="s">
        <v>932</v>
      </c>
      <c r="C955" s="16">
        <v>2010</v>
      </c>
      <c r="D955" s="16" t="s">
        <v>37</v>
      </c>
      <c r="E955" s="16">
        <v>91</v>
      </c>
      <c r="F955" s="16">
        <v>149</v>
      </c>
      <c r="G955" s="16">
        <v>4</v>
      </c>
      <c r="H955" s="16">
        <v>32</v>
      </c>
    </row>
    <row r="956" spans="1:8" x14ac:dyDescent="0.3">
      <c r="A956" s="13" t="str">
        <f t="shared" si="14"/>
        <v>herrejo032010</v>
      </c>
      <c r="B956" s="16" t="s">
        <v>932</v>
      </c>
      <c r="C956" s="16">
        <v>2010</v>
      </c>
      <c r="D956" s="16" t="s">
        <v>38</v>
      </c>
      <c r="E956" s="16">
        <v>3</v>
      </c>
      <c r="F956" s="16">
        <v>10</v>
      </c>
      <c r="G956" s="16">
        <v>0</v>
      </c>
      <c r="H956" s="16">
        <v>3</v>
      </c>
    </row>
    <row r="957" spans="1:8" x14ac:dyDescent="0.3">
      <c r="A957" s="13" t="str">
        <f t="shared" si="14"/>
        <v>herrejo032010</v>
      </c>
      <c r="B957" s="16" t="s">
        <v>932</v>
      </c>
      <c r="C957" s="16">
        <v>2010</v>
      </c>
      <c r="D957" s="16" t="s">
        <v>2331</v>
      </c>
      <c r="E957" s="16">
        <v>1</v>
      </c>
      <c r="F957" s="16">
        <v>1</v>
      </c>
      <c r="G957" s="16">
        <v>0</v>
      </c>
      <c r="H957" s="16">
        <v>0</v>
      </c>
    </row>
    <row r="958" spans="1:8" x14ac:dyDescent="0.3">
      <c r="A958" s="13" t="str">
        <f t="shared" si="14"/>
        <v>herrmfr012010</v>
      </c>
      <c r="B958" s="16" t="s">
        <v>1291</v>
      </c>
      <c r="C958" s="16">
        <v>2010</v>
      </c>
      <c r="D958" s="16" t="s">
        <v>2332</v>
      </c>
      <c r="E958" s="16">
        <v>0</v>
      </c>
      <c r="F958" s="16">
        <v>4</v>
      </c>
      <c r="G958" s="16">
        <v>0</v>
      </c>
      <c r="H958" s="16">
        <v>0</v>
      </c>
    </row>
    <row r="959" spans="1:8" x14ac:dyDescent="0.3">
      <c r="A959" s="13" t="str">
        <f t="shared" si="14"/>
        <v>hessmmi012010</v>
      </c>
      <c r="B959" s="16" t="s">
        <v>379</v>
      </c>
      <c r="C959" s="16">
        <v>2010</v>
      </c>
      <c r="D959" s="16" t="s">
        <v>2333</v>
      </c>
      <c r="E959" s="16">
        <v>50</v>
      </c>
      <c r="F959" s="16">
        <v>1</v>
      </c>
      <c r="G959" s="16">
        <v>0</v>
      </c>
      <c r="H959" s="16">
        <v>4</v>
      </c>
    </row>
    <row r="960" spans="1:8" x14ac:dyDescent="0.3">
      <c r="A960" s="13" t="str">
        <f t="shared" si="14"/>
        <v>hessmmi012010</v>
      </c>
      <c r="B960" s="16" t="s">
        <v>379</v>
      </c>
      <c r="C960" s="16">
        <v>2010</v>
      </c>
      <c r="D960" s="16" t="s">
        <v>38</v>
      </c>
      <c r="E960" s="16">
        <v>4</v>
      </c>
      <c r="F960" s="16">
        <v>13</v>
      </c>
      <c r="G960" s="16">
        <v>0</v>
      </c>
      <c r="H960" s="16">
        <v>3</v>
      </c>
    </row>
    <row r="961" spans="1:8" x14ac:dyDescent="0.3">
      <c r="A961" s="13" t="str">
        <f t="shared" si="14"/>
        <v>hestejo012010</v>
      </c>
      <c r="B961" s="16" t="s">
        <v>1102</v>
      </c>
      <c r="C961" s="16">
        <v>2010</v>
      </c>
      <c r="D961" s="16" t="s">
        <v>2334</v>
      </c>
      <c r="E961" s="16">
        <v>189</v>
      </c>
      <c r="F961" s="16">
        <v>10</v>
      </c>
      <c r="G961" s="16">
        <v>0</v>
      </c>
      <c r="H961" s="16">
        <v>2</v>
      </c>
    </row>
    <row r="962" spans="1:8" x14ac:dyDescent="0.3">
      <c r="A962" s="13" t="str">
        <f t="shared" si="14"/>
        <v>heywaja012010</v>
      </c>
      <c r="B962" s="16" t="s">
        <v>1292</v>
      </c>
      <c r="C962" s="16">
        <v>2010</v>
      </c>
      <c r="D962" s="16" t="s">
        <v>2329</v>
      </c>
      <c r="E962" s="16">
        <v>235</v>
      </c>
      <c r="F962" s="16">
        <v>5</v>
      </c>
      <c r="G962" s="16">
        <v>6</v>
      </c>
      <c r="H962" s="16">
        <v>1</v>
      </c>
    </row>
    <row r="963" spans="1:8" x14ac:dyDescent="0.3">
      <c r="A963" s="13" t="str">
        <f t="shared" ref="A963:A1026" si="15">B963&amp;C963</f>
        <v>heywaja012010</v>
      </c>
      <c r="B963" s="16" t="s">
        <v>1292</v>
      </c>
      <c r="C963" s="16">
        <v>2010</v>
      </c>
      <c r="D963" s="16" t="s">
        <v>2330</v>
      </c>
    </row>
    <row r="964" spans="1:8" x14ac:dyDescent="0.3">
      <c r="A964" s="13" t="str">
        <f t="shared" si="15"/>
        <v>hicksbr012010</v>
      </c>
      <c r="B964" s="16" t="s">
        <v>1293</v>
      </c>
      <c r="C964" s="16">
        <v>2010</v>
      </c>
      <c r="D964" s="16" t="s">
        <v>37</v>
      </c>
      <c r="E964" s="16">
        <v>0</v>
      </c>
      <c r="F964" s="16">
        <v>0</v>
      </c>
      <c r="G964" s="16">
        <v>0</v>
      </c>
      <c r="H964" s="16">
        <v>0</v>
      </c>
    </row>
    <row r="965" spans="1:8" x14ac:dyDescent="0.3">
      <c r="A965" s="13" t="str">
        <f t="shared" si="15"/>
        <v>hicksbr012010</v>
      </c>
      <c r="B965" s="16" t="s">
        <v>1293</v>
      </c>
      <c r="C965" s="16">
        <v>2010</v>
      </c>
      <c r="D965" s="16" t="s">
        <v>38</v>
      </c>
      <c r="E965" s="16">
        <v>0</v>
      </c>
      <c r="F965" s="16">
        <v>3</v>
      </c>
      <c r="G965" s="16">
        <v>0</v>
      </c>
      <c r="H965" s="16">
        <v>0</v>
      </c>
    </row>
    <row r="966" spans="1:8" x14ac:dyDescent="0.3">
      <c r="A966" s="13" t="str">
        <f t="shared" si="15"/>
        <v>hicksbr012010</v>
      </c>
      <c r="B966" s="16" t="s">
        <v>1293</v>
      </c>
      <c r="C966" s="16">
        <v>2010</v>
      </c>
      <c r="D966" s="16" t="s">
        <v>2331</v>
      </c>
      <c r="E966" s="16">
        <v>0</v>
      </c>
      <c r="F966" s="16">
        <v>0</v>
      </c>
      <c r="G966" s="16">
        <v>0</v>
      </c>
      <c r="H966" s="16">
        <v>0</v>
      </c>
    </row>
    <row r="967" spans="1:8" x14ac:dyDescent="0.3">
      <c r="A967" s="13" t="str">
        <f t="shared" si="15"/>
        <v>hillaa012010</v>
      </c>
      <c r="B967" s="16" t="s">
        <v>552</v>
      </c>
      <c r="C967" s="16">
        <v>2010</v>
      </c>
      <c r="D967" s="16" t="s">
        <v>37</v>
      </c>
      <c r="E967" s="16">
        <v>235</v>
      </c>
      <c r="F967" s="16">
        <v>383</v>
      </c>
      <c r="G967" s="16">
        <v>10</v>
      </c>
      <c r="H967" s="16">
        <v>89</v>
      </c>
    </row>
    <row r="968" spans="1:8" x14ac:dyDescent="0.3">
      <c r="A968" s="13" t="str">
        <f t="shared" si="15"/>
        <v>hillko012010</v>
      </c>
      <c r="B968" s="16" t="s">
        <v>380</v>
      </c>
      <c r="C968" s="16">
        <v>2010</v>
      </c>
      <c r="D968" s="16" t="s">
        <v>38</v>
      </c>
      <c r="E968" s="16">
        <v>0</v>
      </c>
      <c r="F968" s="16">
        <v>0</v>
      </c>
      <c r="G968" s="16">
        <v>0</v>
      </c>
      <c r="H968" s="16">
        <v>0</v>
      </c>
    </row>
    <row r="969" spans="1:8" x14ac:dyDescent="0.3">
      <c r="A969" s="13" t="str">
        <f t="shared" si="15"/>
        <v>hillko012010</v>
      </c>
      <c r="B969" s="16" t="s">
        <v>380</v>
      </c>
      <c r="C969" s="16">
        <v>2010</v>
      </c>
      <c r="D969" s="16" t="s">
        <v>2334</v>
      </c>
      <c r="E969" s="16">
        <v>493</v>
      </c>
      <c r="F969" s="16">
        <v>29</v>
      </c>
      <c r="G969" s="16">
        <v>4</v>
      </c>
      <c r="H969" s="16">
        <v>4</v>
      </c>
    </row>
    <row r="970" spans="1:8" x14ac:dyDescent="0.3">
      <c r="A970" s="13" t="str">
        <f t="shared" si="15"/>
        <v>hillri012010</v>
      </c>
      <c r="B970" s="16" t="s">
        <v>553</v>
      </c>
      <c r="C970" s="16">
        <v>2010</v>
      </c>
      <c r="D970" s="16" t="s">
        <v>2332</v>
      </c>
      <c r="E970" s="16">
        <v>0</v>
      </c>
      <c r="F970" s="16">
        <v>0</v>
      </c>
      <c r="G970" s="16">
        <v>0</v>
      </c>
      <c r="H970" s="16">
        <v>0</v>
      </c>
    </row>
    <row r="971" spans="1:8" x14ac:dyDescent="0.3">
      <c r="A971" s="13" t="str">
        <f t="shared" si="15"/>
        <v>hillsh012010</v>
      </c>
      <c r="B971" s="16" t="s">
        <v>457</v>
      </c>
      <c r="C971" s="16">
        <v>2010</v>
      </c>
      <c r="D971" s="16" t="s">
        <v>2332</v>
      </c>
      <c r="E971" s="16">
        <v>1</v>
      </c>
      <c r="F971" s="16">
        <v>2</v>
      </c>
      <c r="G971" s="16">
        <v>0</v>
      </c>
      <c r="H971" s="16">
        <v>0</v>
      </c>
    </row>
    <row r="972" spans="1:8" x14ac:dyDescent="0.3">
      <c r="A972" s="13" t="str">
        <f t="shared" si="15"/>
        <v>hillst012010</v>
      </c>
      <c r="B972" s="16" t="s">
        <v>1294</v>
      </c>
      <c r="C972" s="16">
        <v>2010</v>
      </c>
      <c r="D972" s="16" t="s">
        <v>2334</v>
      </c>
      <c r="E972" s="16">
        <v>2</v>
      </c>
      <c r="F972" s="16">
        <v>0</v>
      </c>
      <c r="G972" s="16">
        <v>0</v>
      </c>
      <c r="H972" s="16">
        <v>0</v>
      </c>
    </row>
    <row r="973" spans="1:8" x14ac:dyDescent="0.3">
      <c r="A973" s="13" t="str">
        <f t="shared" si="15"/>
        <v>hinsker012010</v>
      </c>
      <c r="B973" s="16" t="s">
        <v>305</v>
      </c>
      <c r="C973" s="16">
        <v>2010</v>
      </c>
      <c r="D973" s="16" t="s">
        <v>2333</v>
      </c>
      <c r="E973" s="16">
        <v>179</v>
      </c>
      <c r="F973" s="16">
        <v>10</v>
      </c>
      <c r="G973" s="16">
        <v>1</v>
      </c>
      <c r="H973" s="16">
        <v>15</v>
      </c>
    </row>
    <row r="974" spans="1:8" x14ac:dyDescent="0.3">
      <c r="A974" s="13" t="str">
        <f t="shared" si="15"/>
        <v>hinsker012010</v>
      </c>
      <c r="B974" s="16" t="s">
        <v>305</v>
      </c>
      <c r="C974" s="16">
        <v>2010</v>
      </c>
      <c r="D974" s="16" t="s">
        <v>38</v>
      </c>
      <c r="E974" s="16">
        <v>0</v>
      </c>
      <c r="F974" s="16">
        <v>2</v>
      </c>
      <c r="G974" s="16">
        <v>0</v>
      </c>
      <c r="H974" s="16">
        <v>0</v>
      </c>
    </row>
    <row r="975" spans="1:8" x14ac:dyDescent="0.3">
      <c r="A975" s="13" t="str">
        <f t="shared" si="15"/>
        <v>hinsker012010</v>
      </c>
      <c r="B975" s="16" t="s">
        <v>305</v>
      </c>
      <c r="C975" s="16">
        <v>2010</v>
      </c>
      <c r="D975" s="16" t="s">
        <v>2328</v>
      </c>
    </row>
    <row r="976" spans="1:8" x14ac:dyDescent="0.3">
      <c r="A976" s="13" t="str">
        <f t="shared" si="15"/>
        <v>hinsker012010</v>
      </c>
      <c r="B976" s="16" t="s">
        <v>305</v>
      </c>
      <c r="C976" s="16">
        <v>2010</v>
      </c>
      <c r="D976" s="16" t="s">
        <v>2329</v>
      </c>
      <c r="E976" s="16">
        <v>65</v>
      </c>
      <c r="F976" s="16">
        <v>0</v>
      </c>
      <c r="G976" s="16">
        <v>1</v>
      </c>
      <c r="H976" s="16">
        <v>0</v>
      </c>
    </row>
    <row r="977" spans="1:8" x14ac:dyDescent="0.3">
      <c r="A977" s="13" t="str">
        <f t="shared" si="15"/>
        <v>hochelu012010</v>
      </c>
      <c r="B977" s="16" t="s">
        <v>800</v>
      </c>
      <c r="C977" s="16">
        <v>2010</v>
      </c>
      <c r="D977" s="16" t="s">
        <v>2332</v>
      </c>
      <c r="E977" s="16">
        <v>5</v>
      </c>
      <c r="F977" s="16">
        <v>12</v>
      </c>
      <c r="G977" s="16">
        <v>1</v>
      </c>
      <c r="H977" s="16">
        <v>1</v>
      </c>
    </row>
    <row r="978" spans="1:8" x14ac:dyDescent="0.3">
      <c r="A978" s="13" t="str">
        <f t="shared" si="15"/>
        <v>hoffmtr012010</v>
      </c>
      <c r="B978" s="16" t="s">
        <v>118</v>
      </c>
      <c r="C978" s="16">
        <v>2010</v>
      </c>
      <c r="D978" s="16" t="s">
        <v>2332</v>
      </c>
      <c r="E978" s="16">
        <v>2</v>
      </c>
      <c r="F978" s="16">
        <v>3</v>
      </c>
      <c r="G978" s="16">
        <v>0</v>
      </c>
      <c r="H978" s="16">
        <v>0</v>
      </c>
    </row>
    <row r="979" spans="1:8" x14ac:dyDescent="0.3">
      <c r="A979" s="13" t="str">
        <f t="shared" si="15"/>
        <v>hoffpja012010</v>
      </c>
      <c r="B979" s="16" t="s">
        <v>1104</v>
      </c>
      <c r="C979" s="16">
        <v>2010</v>
      </c>
      <c r="D979" s="16" t="s">
        <v>37</v>
      </c>
      <c r="E979" s="16">
        <v>1</v>
      </c>
      <c r="F979" s="16">
        <v>5</v>
      </c>
      <c r="G979" s="16">
        <v>0</v>
      </c>
      <c r="H979" s="16">
        <v>0</v>
      </c>
    </row>
    <row r="980" spans="1:8" x14ac:dyDescent="0.3">
      <c r="A980" s="13" t="str">
        <f t="shared" si="15"/>
        <v>hoffpja012010</v>
      </c>
      <c r="B980" s="16" t="s">
        <v>1104</v>
      </c>
      <c r="C980" s="16">
        <v>2010</v>
      </c>
      <c r="D980" s="16" t="s">
        <v>38</v>
      </c>
      <c r="E980" s="16">
        <v>6</v>
      </c>
      <c r="F980" s="16">
        <v>25</v>
      </c>
      <c r="G980" s="16">
        <v>0</v>
      </c>
      <c r="H980" s="16">
        <v>3</v>
      </c>
    </row>
    <row r="981" spans="1:8" x14ac:dyDescent="0.3">
      <c r="A981" s="13" t="str">
        <f t="shared" si="15"/>
        <v>hoffpmi012010</v>
      </c>
      <c r="B981" s="16" t="s">
        <v>935</v>
      </c>
      <c r="C981" s="16">
        <v>2010</v>
      </c>
      <c r="D981" s="16" t="s">
        <v>2333</v>
      </c>
      <c r="E981" s="16">
        <v>61</v>
      </c>
      <c r="F981" s="16">
        <v>6</v>
      </c>
      <c r="G981" s="16">
        <v>1</v>
      </c>
      <c r="H981" s="16">
        <v>9</v>
      </c>
    </row>
    <row r="982" spans="1:8" x14ac:dyDescent="0.3">
      <c r="A982" s="13" t="str">
        <f t="shared" si="15"/>
        <v>hoffpmi012010</v>
      </c>
      <c r="B982" s="16" t="s">
        <v>935</v>
      </c>
      <c r="C982" s="16">
        <v>2010</v>
      </c>
      <c r="D982" s="16" t="s">
        <v>2328</v>
      </c>
    </row>
    <row r="983" spans="1:8" x14ac:dyDescent="0.3">
      <c r="A983" s="13" t="str">
        <f t="shared" si="15"/>
        <v>hoffpmi012010</v>
      </c>
      <c r="B983" s="16" t="s">
        <v>935</v>
      </c>
      <c r="C983" s="16">
        <v>2010</v>
      </c>
      <c r="D983" s="16" t="s">
        <v>2329</v>
      </c>
      <c r="E983" s="16">
        <v>5</v>
      </c>
      <c r="F983" s="16">
        <v>0</v>
      </c>
      <c r="G983" s="16">
        <v>0</v>
      </c>
      <c r="H983" s="16">
        <v>0</v>
      </c>
    </row>
    <row r="984" spans="1:8" x14ac:dyDescent="0.3">
      <c r="A984" s="13" t="str">
        <f t="shared" si="15"/>
        <v>hoffpmi012010</v>
      </c>
      <c r="B984" s="16" t="s">
        <v>935</v>
      </c>
      <c r="C984" s="16">
        <v>2010</v>
      </c>
      <c r="D984" s="16" t="s">
        <v>2330</v>
      </c>
    </row>
    <row r="985" spans="1:8" x14ac:dyDescent="0.3">
      <c r="A985" s="13" t="str">
        <f t="shared" si="15"/>
        <v>hollade012010</v>
      </c>
      <c r="B985" s="16" t="s">
        <v>1105</v>
      </c>
      <c r="C985" s="16">
        <v>2010</v>
      </c>
      <c r="D985" s="16" t="s">
        <v>2332</v>
      </c>
      <c r="E985" s="16">
        <v>3</v>
      </c>
      <c r="F985" s="16">
        <v>9</v>
      </c>
      <c r="G985" s="16">
        <v>1</v>
      </c>
      <c r="H985" s="16">
        <v>0</v>
      </c>
    </row>
    <row r="986" spans="1:8" x14ac:dyDescent="0.3">
      <c r="A986" s="13" t="str">
        <f t="shared" si="15"/>
        <v>hollagr012010</v>
      </c>
      <c r="B986" s="16" t="s">
        <v>1295</v>
      </c>
      <c r="C986" s="16">
        <v>2010</v>
      </c>
      <c r="D986" s="16" t="s">
        <v>2332</v>
      </c>
      <c r="E986" s="16">
        <v>5</v>
      </c>
      <c r="F986" s="16">
        <v>1</v>
      </c>
      <c r="G986" s="16">
        <v>0</v>
      </c>
      <c r="H986" s="16">
        <v>0</v>
      </c>
    </row>
    <row r="987" spans="1:8" x14ac:dyDescent="0.3">
      <c r="A987" s="13" t="str">
        <f t="shared" si="15"/>
        <v>hollima012010</v>
      </c>
      <c r="B987" s="16" t="s">
        <v>458</v>
      </c>
      <c r="C987" s="16">
        <v>2010</v>
      </c>
      <c r="D987" s="16" t="s">
        <v>2328</v>
      </c>
    </row>
    <row r="988" spans="1:8" x14ac:dyDescent="0.3">
      <c r="A988" s="13" t="str">
        <f t="shared" si="15"/>
        <v>hollima012010</v>
      </c>
      <c r="B988" s="16" t="s">
        <v>458</v>
      </c>
      <c r="C988" s="16">
        <v>2010</v>
      </c>
      <c r="D988" s="16" t="s">
        <v>2329</v>
      </c>
      <c r="E988" s="16">
        <v>261</v>
      </c>
      <c r="F988" s="16">
        <v>8</v>
      </c>
      <c r="G988" s="16">
        <v>3</v>
      </c>
      <c r="H988" s="16">
        <v>0</v>
      </c>
    </row>
    <row r="989" spans="1:8" x14ac:dyDescent="0.3">
      <c r="A989" s="13" t="str">
        <f t="shared" si="15"/>
        <v>hoovepa012010</v>
      </c>
      <c r="B989" s="16" t="s">
        <v>247</v>
      </c>
      <c r="C989" s="16">
        <v>2010</v>
      </c>
      <c r="D989" s="16" t="s">
        <v>2334</v>
      </c>
      <c r="E989" s="16">
        <v>42</v>
      </c>
      <c r="F989" s="16">
        <v>2</v>
      </c>
      <c r="G989" s="16">
        <v>2</v>
      </c>
      <c r="H989" s="16">
        <v>0</v>
      </c>
    </row>
    <row r="990" spans="1:8" x14ac:dyDescent="0.3">
      <c r="A990" s="13" t="str">
        <f t="shared" si="15"/>
        <v>houseja012010</v>
      </c>
      <c r="B990" s="16" t="s">
        <v>1296</v>
      </c>
      <c r="C990" s="16">
        <v>2010</v>
      </c>
      <c r="D990" s="16" t="s">
        <v>2332</v>
      </c>
      <c r="E990" s="16">
        <v>0</v>
      </c>
      <c r="F990" s="16">
        <v>0</v>
      </c>
      <c r="G990" s="16">
        <v>0</v>
      </c>
      <c r="H990" s="16">
        <v>0</v>
      </c>
    </row>
    <row r="991" spans="1:8" x14ac:dyDescent="0.3">
      <c r="A991" s="13" t="str">
        <f t="shared" si="15"/>
        <v>howarry012010</v>
      </c>
      <c r="B991" s="16" t="s">
        <v>459</v>
      </c>
      <c r="C991" s="16">
        <v>2010</v>
      </c>
      <c r="D991" s="16" t="s">
        <v>2333</v>
      </c>
      <c r="E991" s="16">
        <v>1266</v>
      </c>
      <c r="F991" s="16">
        <v>59</v>
      </c>
      <c r="G991" s="16">
        <v>14</v>
      </c>
      <c r="H991" s="16">
        <v>117</v>
      </c>
    </row>
    <row r="992" spans="1:8" x14ac:dyDescent="0.3">
      <c r="A992" s="13" t="str">
        <f t="shared" si="15"/>
        <v>howrybo012010</v>
      </c>
      <c r="B992" s="16" t="s">
        <v>119</v>
      </c>
      <c r="C992" s="16">
        <v>2010</v>
      </c>
      <c r="D992" s="16" t="s">
        <v>2332</v>
      </c>
      <c r="E992" s="16">
        <v>1</v>
      </c>
      <c r="F992" s="16">
        <v>1</v>
      </c>
      <c r="G992" s="16">
        <v>0</v>
      </c>
      <c r="H992" s="16">
        <v>0</v>
      </c>
    </row>
    <row r="993" spans="1:8" x14ac:dyDescent="0.3">
      <c r="A993" s="13" t="str">
        <f t="shared" si="15"/>
        <v>howrybo012010</v>
      </c>
      <c r="B993" s="16" t="s">
        <v>119</v>
      </c>
      <c r="C993" s="16">
        <v>2010</v>
      </c>
      <c r="D993" s="16" t="s">
        <v>2332</v>
      </c>
      <c r="E993" s="16">
        <v>3</v>
      </c>
      <c r="F993" s="16">
        <v>4</v>
      </c>
      <c r="G993" s="16">
        <v>0</v>
      </c>
      <c r="H993" s="16">
        <v>0</v>
      </c>
    </row>
    <row r="994" spans="1:8" x14ac:dyDescent="0.3">
      <c r="A994" s="13" t="str">
        <f t="shared" si="15"/>
        <v>huch012010</v>
      </c>
      <c r="B994" s="16" t="s">
        <v>801</v>
      </c>
      <c r="C994" s="16">
        <v>2010</v>
      </c>
      <c r="D994" s="16" t="s">
        <v>2331</v>
      </c>
      <c r="E994" s="16">
        <v>13</v>
      </c>
      <c r="F994" s="16">
        <v>10</v>
      </c>
      <c r="G994" s="16">
        <v>1</v>
      </c>
      <c r="H994" s="16">
        <v>4</v>
      </c>
    </row>
    <row r="995" spans="1:8" x14ac:dyDescent="0.3">
      <c r="A995" s="13" t="str">
        <f t="shared" si="15"/>
        <v>hudsoda012010</v>
      </c>
      <c r="B995" s="16" t="s">
        <v>1106</v>
      </c>
      <c r="C995" s="16">
        <v>2010</v>
      </c>
      <c r="D995" s="16" t="s">
        <v>2332</v>
      </c>
      <c r="E995" s="16">
        <v>0</v>
      </c>
      <c r="F995" s="16">
        <v>2</v>
      </c>
      <c r="G995" s="16">
        <v>0</v>
      </c>
      <c r="H995" s="16">
        <v>0</v>
      </c>
    </row>
    <row r="996" spans="1:8" x14ac:dyDescent="0.3">
      <c r="A996" s="13" t="str">
        <f t="shared" si="15"/>
        <v>hudsoda012010</v>
      </c>
      <c r="B996" s="16" t="s">
        <v>1106</v>
      </c>
      <c r="C996" s="16">
        <v>2010</v>
      </c>
      <c r="D996" s="16" t="s">
        <v>2332</v>
      </c>
      <c r="E996" s="16">
        <v>8</v>
      </c>
      <c r="F996" s="16">
        <v>5</v>
      </c>
      <c r="G996" s="16">
        <v>0</v>
      </c>
      <c r="H996" s="16">
        <v>1</v>
      </c>
    </row>
    <row r="997" spans="1:8" x14ac:dyDescent="0.3">
      <c r="A997" s="13" t="str">
        <f t="shared" si="15"/>
        <v>hudsoor012010</v>
      </c>
      <c r="B997" s="16" t="s">
        <v>306</v>
      </c>
      <c r="C997" s="16">
        <v>2010</v>
      </c>
      <c r="D997" s="16" t="s">
        <v>37</v>
      </c>
      <c r="E997" s="16">
        <v>255</v>
      </c>
      <c r="F997" s="16">
        <v>374</v>
      </c>
      <c r="G997" s="16">
        <v>8</v>
      </c>
      <c r="H997" s="16">
        <v>78</v>
      </c>
    </row>
    <row r="998" spans="1:8" x14ac:dyDescent="0.3">
      <c r="A998" s="13" t="str">
        <f t="shared" si="15"/>
        <v>hudsoti012010</v>
      </c>
      <c r="B998" s="16" t="s">
        <v>120</v>
      </c>
      <c r="C998" s="16">
        <v>2010</v>
      </c>
      <c r="D998" s="16" t="s">
        <v>2332</v>
      </c>
      <c r="E998" s="16">
        <v>17</v>
      </c>
      <c r="F998" s="16">
        <v>57</v>
      </c>
      <c r="G998" s="16">
        <v>3</v>
      </c>
      <c r="H998" s="16">
        <v>2</v>
      </c>
    </row>
    <row r="999" spans="1:8" x14ac:dyDescent="0.3">
      <c r="A999" s="13" t="str">
        <f t="shared" si="15"/>
        <v>huffau012010</v>
      </c>
      <c r="B999" s="16" t="s">
        <v>121</v>
      </c>
      <c r="C999" s="16">
        <v>2010</v>
      </c>
      <c r="D999" s="16" t="s">
        <v>2333</v>
      </c>
      <c r="E999" s="16">
        <v>756</v>
      </c>
      <c r="F999" s="16">
        <v>54</v>
      </c>
      <c r="G999" s="16">
        <v>3</v>
      </c>
      <c r="H999" s="16">
        <v>54</v>
      </c>
    </row>
    <row r="1000" spans="1:8" x14ac:dyDescent="0.3">
      <c r="A1000" s="13" t="str">
        <f t="shared" si="15"/>
        <v>huffau012010</v>
      </c>
      <c r="B1000" s="16" t="s">
        <v>121</v>
      </c>
      <c r="C1000" s="16">
        <v>2010</v>
      </c>
      <c r="D1000" s="16" t="s">
        <v>2328</v>
      </c>
    </row>
    <row r="1001" spans="1:8" x14ac:dyDescent="0.3">
      <c r="A1001" s="13" t="str">
        <f t="shared" si="15"/>
        <v>huffau012010</v>
      </c>
      <c r="B1001" s="16" t="s">
        <v>121</v>
      </c>
      <c r="C1001" s="16">
        <v>2010</v>
      </c>
      <c r="D1001" s="16" t="s">
        <v>2329</v>
      </c>
      <c r="E1001" s="16">
        <v>125</v>
      </c>
      <c r="F1001" s="16">
        <v>6</v>
      </c>
      <c r="G1001" s="16">
        <v>0</v>
      </c>
      <c r="H1001" s="16">
        <v>2</v>
      </c>
    </row>
    <row r="1002" spans="1:8" x14ac:dyDescent="0.3">
      <c r="A1002" s="13" t="str">
        <f t="shared" si="15"/>
        <v>huffau012010</v>
      </c>
      <c r="B1002" s="16" t="s">
        <v>121</v>
      </c>
      <c r="C1002" s="16">
        <v>2010</v>
      </c>
      <c r="D1002" s="16" t="s">
        <v>2330</v>
      </c>
    </row>
    <row r="1003" spans="1:8" x14ac:dyDescent="0.3">
      <c r="A1003" s="13" t="str">
        <f t="shared" si="15"/>
        <v>huffda012010</v>
      </c>
      <c r="B1003" s="16" t="s">
        <v>1107</v>
      </c>
      <c r="C1003" s="16">
        <v>2010</v>
      </c>
      <c r="D1003" s="16" t="s">
        <v>2332</v>
      </c>
      <c r="E1003" s="16">
        <v>4</v>
      </c>
      <c r="F1003" s="16">
        <v>7</v>
      </c>
      <c r="G1003" s="16">
        <v>0</v>
      </c>
      <c r="H1003" s="16">
        <v>0</v>
      </c>
    </row>
    <row r="1004" spans="1:8" x14ac:dyDescent="0.3">
      <c r="A1004" s="13" t="str">
        <f t="shared" si="15"/>
        <v>huffmch012010</v>
      </c>
      <c r="B1004" s="16" t="s">
        <v>1297</v>
      </c>
      <c r="C1004" s="16">
        <v>2010</v>
      </c>
      <c r="D1004" s="16" t="s">
        <v>2333</v>
      </c>
      <c r="E1004" s="16">
        <v>0</v>
      </c>
      <c r="F1004" s="16">
        <v>0</v>
      </c>
      <c r="G1004" s="16">
        <v>0</v>
      </c>
      <c r="H1004" s="16">
        <v>0</v>
      </c>
    </row>
    <row r="1005" spans="1:8" x14ac:dyDescent="0.3">
      <c r="A1005" s="13" t="str">
        <f t="shared" si="15"/>
        <v>huffmch012010</v>
      </c>
      <c r="B1005" s="16" t="s">
        <v>1297</v>
      </c>
      <c r="C1005" s="16">
        <v>2010</v>
      </c>
      <c r="D1005" s="16" t="s">
        <v>2328</v>
      </c>
    </row>
    <row r="1006" spans="1:8" x14ac:dyDescent="0.3">
      <c r="A1006" s="13" t="str">
        <f t="shared" si="15"/>
        <v>huffmch012010</v>
      </c>
      <c r="B1006" s="16" t="s">
        <v>1297</v>
      </c>
      <c r="C1006" s="16">
        <v>2010</v>
      </c>
      <c r="D1006" s="16" t="s">
        <v>2329</v>
      </c>
      <c r="E1006" s="16">
        <v>14</v>
      </c>
      <c r="F1006" s="16">
        <v>0</v>
      </c>
      <c r="G1006" s="16">
        <v>0</v>
      </c>
      <c r="H1006" s="16">
        <v>0</v>
      </c>
    </row>
    <row r="1007" spans="1:8" x14ac:dyDescent="0.3">
      <c r="A1007" s="13" t="str">
        <f t="shared" si="15"/>
        <v>huffmch012010</v>
      </c>
      <c r="B1007" s="16" t="s">
        <v>1297</v>
      </c>
      <c r="C1007" s="16">
        <v>2010</v>
      </c>
      <c r="D1007" s="16" t="s">
        <v>2330</v>
      </c>
    </row>
    <row r="1008" spans="1:8" x14ac:dyDescent="0.3">
      <c r="A1008" s="13" t="str">
        <f t="shared" si="15"/>
        <v>hughedu012010</v>
      </c>
      <c r="B1008" s="16" t="s">
        <v>1108</v>
      </c>
      <c r="C1008" s="16">
        <v>2010</v>
      </c>
      <c r="D1008" s="16" t="s">
        <v>2332</v>
      </c>
      <c r="E1008" s="16">
        <v>5</v>
      </c>
      <c r="F1008" s="16">
        <v>8</v>
      </c>
      <c r="G1008" s="16">
        <v>0</v>
      </c>
      <c r="H1008" s="16">
        <v>2</v>
      </c>
    </row>
    <row r="1009" spans="1:8" x14ac:dyDescent="0.3">
      <c r="A1009" s="13" t="str">
        <f t="shared" si="15"/>
        <v>hughelu012010</v>
      </c>
      <c r="B1009" s="16" t="s">
        <v>1298</v>
      </c>
      <c r="C1009" s="16">
        <v>2010</v>
      </c>
      <c r="D1009" s="16" t="s">
        <v>38</v>
      </c>
      <c r="E1009" s="16">
        <v>0</v>
      </c>
      <c r="F1009" s="16">
        <v>4</v>
      </c>
      <c r="G1009" s="16">
        <v>0</v>
      </c>
      <c r="H1009" s="16">
        <v>1</v>
      </c>
    </row>
    <row r="1010" spans="1:8" x14ac:dyDescent="0.3">
      <c r="A1010" s="13" t="str">
        <f t="shared" si="15"/>
        <v>hugheph012010</v>
      </c>
      <c r="B1010" s="16" t="s">
        <v>802</v>
      </c>
      <c r="C1010" s="16">
        <v>2010</v>
      </c>
      <c r="D1010" s="16" t="s">
        <v>2332</v>
      </c>
      <c r="E1010" s="16">
        <v>7</v>
      </c>
      <c r="F1010" s="16">
        <v>13</v>
      </c>
      <c r="G1010" s="16">
        <v>0</v>
      </c>
      <c r="H1010" s="16">
        <v>1</v>
      </c>
    </row>
    <row r="1011" spans="1:8" x14ac:dyDescent="0.3">
      <c r="A1011" s="13" t="str">
        <f t="shared" si="15"/>
        <v>hugherh012010</v>
      </c>
      <c r="B1011" s="16" t="s">
        <v>1299</v>
      </c>
      <c r="C1011" s="16">
        <v>2010</v>
      </c>
      <c r="D1011" s="16" t="s">
        <v>2333</v>
      </c>
      <c r="E1011" s="16">
        <v>98</v>
      </c>
      <c r="F1011" s="16">
        <v>3</v>
      </c>
      <c r="G1011" s="16">
        <v>1</v>
      </c>
      <c r="H1011" s="16">
        <v>6</v>
      </c>
    </row>
    <row r="1012" spans="1:8" x14ac:dyDescent="0.3">
      <c r="A1012" s="13" t="str">
        <f t="shared" si="15"/>
        <v>humbeph012010</v>
      </c>
      <c r="B1012" s="16" t="s">
        <v>656</v>
      </c>
      <c r="C1012" s="16">
        <v>2010</v>
      </c>
      <c r="D1012" s="16" t="s">
        <v>2332</v>
      </c>
      <c r="E1012" s="16">
        <v>1</v>
      </c>
      <c r="F1012" s="16">
        <v>0</v>
      </c>
      <c r="G1012" s="16">
        <v>0</v>
      </c>
      <c r="H1012" s="16">
        <v>0</v>
      </c>
    </row>
    <row r="1013" spans="1:8" x14ac:dyDescent="0.3">
      <c r="A1013" s="13" t="str">
        <f t="shared" si="15"/>
        <v>hundlni012010</v>
      </c>
      <c r="B1013" s="16" t="s">
        <v>937</v>
      </c>
      <c r="C1013" s="16">
        <v>2010</v>
      </c>
      <c r="D1013" s="16" t="s">
        <v>2334</v>
      </c>
      <c r="E1013" s="16">
        <v>632</v>
      </c>
      <c r="F1013" s="16">
        <v>28</v>
      </c>
      <c r="G1013" s="16">
        <v>4</v>
      </c>
      <c r="H1013" s="16">
        <v>6</v>
      </c>
    </row>
    <row r="1014" spans="1:8" x14ac:dyDescent="0.3">
      <c r="A1014" s="13" t="str">
        <f t="shared" si="15"/>
        <v>hunteto012010</v>
      </c>
      <c r="B1014" s="16" t="s">
        <v>122</v>
      </c>
      <c r="C1014" s="16">
        <v>2010</v>
      </c>
      <c r="D1014" s="16" t="s">
        <v>2327</v>
      </c>
    </row>
    <row r="1015" spans="1:8" x14ac:dyDescent="0.3">
      <c r="A1015" s="13" t="str">
        <f t="shared" si="15"/>
        <v>hunteto012010</v>
      </c>
      <c r="B1015" s="16" t="s">
        <v>122</v>
      </c>
      <c r="C1015" s="16">
        <v>2010</v>
      </c>
      <c r="D1015" s="16" t="s">
        <v>2329</v>
      </c>
      <c r="E1015" s="16">
        <v>358</v>
      </c>
      <c r="F1015" s="16">
        <v>4</v>
      </c>
      <c r="G1015" s="16">
        <v>3</v>
      </c>
      <c r="H1015" s="16">
        <v>0</v>
      </c>
    </row>
    <row r="1016" spans="1:8" x14ac:dyDescent="0.3">
      <c r="A1016" s="13" t="str">
        <f t="shared" si="15"/>
        <v>hunteto012010</v>
      </c>
      <c r="B1016" s="16" t="s">
        <v>122</v>
      </c>
      <c r="C1016" s="16">
        <v>2010</v>
      </c>
      <c r="D1016" s="16" t="s">
        <v>2330</v>
      </c>
    </row>
    <row r="1017" spans="1:8" x14ac:dyDescent="0.3">
      <c r="A1017" s="13" t="str">
        <f t="shared" si="15"/>
        <v>hunteto022010</v>
      </c>
      <c r="B1017" s="16" t="s">
        <v>938</v>
      </c>
      <c r="C1017" s="16">
        <v>2010</v>
      </c>
      <c r="D1017" s="16" t="s">
        <v>2332</v>
      </c>
      <c r="E1017" s="16">
        <v>9</v>
      </c>
      <c r="F1017" s="16">
        <v>16</v>
      </c>
      <c r="G1017" s="16">
        <v>1</v>
      </c>
      <c r="H1017" s="16">
        <v>1</v>
      </c>
    </row>
    <row r="1018" spans="1:8" x14ac:dyDescent="0.3">
      <c r="A1018" s="13" t="str">
        <f t="shared" si="15"/>
        <v>iannech012010</v>
      </c>
      <c r="B1018" s="16" t="s">
        <v>657</v>
      </c>
      <c r="C1018" s="16">
        <v>2010</v>
      </c>
      <c r="D1018" s="16" t="s">
        <v>2333</v>
      </c>
      <c r="E1018" s="16">
        <v>10</v>
      </c>
      <c r="F1018" s="16">
        <v>1</v>
      </c>
      <c r="G1018" s="16">
        <v>0</v>
      </c>
      <c r="H1018" s="16">
        <v>2</v>
      </c>
    </row>
    <row r="1019" spans="1:8" x14ac:dyDescent="0.3">
      <c r="A1019" s="13" t="str">
        <f t="shared" si="15"/>
        <v>iannech012010</v>
      </c>
      <c r="B1019" s="16" t="s">
        <v>657</v>
      </c>
      <c r="C1019" s="16">
        <v>2010</v>
      </c>
      <c r="D1019" s="16" t="s">
        <v>38</v>
      </c>
      <c r="E1019" s="16">
        <v>0</v>
      </c>
      <c r="F1019" s="16">
        <v>0</v>
      </c>
      <c r="G1019" s="16">
        <v>0</v>
      </c>
      <c r="H1019" s="16">
        <v>0</v>
      </c>
    </row>
    <row r="1020" spans="1:8" x14ac:dyDescent="0.3">
      <c r="A1020" s="13" t="str">
        <f t="shared" si="15"/>
        <v>iannech012010</v>
      </c>
      <c r="B1020" s="16" t="s">
        <v>657</v>
      </c>
      <c r="C1020" s="16">
        <v>2010</v>
      </c>
      <c r="D1020" s="16" t="s">
        <v>2334</v>
      </c>
      <c r="E1020" s="16">
        <v>373</v>
      </c>
      <c r="F1020" s="16">
        <v>32</v>
      </c>
      <c r="G1020" s="16">
        <v>6</v>
      </c>
      <c r="H1020" s="16">
        <v>2</v>
      </c>
    </row>
    <row r="1021" spans="1:8" x14ac:dyDescent="0.3">
      <c r="A1021" s="13" t="str">
        <f t="shared" si="15"/>
        <v>ibanera012010</v>
      </c>
      <c r="B1021" s="16" t="s">
        <v>123</v>
      </c>
      <c r="C1021" s="16">
        <v>2010</v>
      </c>
      <c r="D1021" s="16" t="s">
        <v>2333</v>
      </c>
      <c r="E1021" s="16">
        <v>3</v>
      </c>
      <c r="F1021" s="16">
        <v>0</v>
      </c>
      <c r="G1021" s="16">
        <v>0</v>
      </c>
      <c r="H1021" s="16">
        <v>0</v>
      </c>
    </row>
    <row r="1022" spans="1:8" x14ac:dyDescent="0.3">
      <c r="A1022" s="13" t="str">
        <f t="shared" si="15"/>
        <v>ibanera012010</v>
      </c>
      <c r="B1022" s="16" t="s">
        <v>123</v>
      </c>
      <c r="C1022" s="16">
        <v>2010</v>
      </c>
      <c r="D1022" s="16" t="s">
        <v>2328</v>
      </c>
    </row>
    <row r="1023" spans="1:8" x14ac:dyDescent="0.3">
      <c r="A1023" s="13" t="str">
        <f t="shared" si="15"/>
        <v>ibanera012010</v>
      </c>
      <c r="B1023" s="16" t="s">
        <v>123</v>
      </c>
      <c r="C1023" s="16">
        <v>2010</v>
      </c>
      <c r="D1023" s="16" t="s">
        <v>2329</v>
      </c>
      <c r="E1023" s="16">
        <v>212</v>
      </c>
      <c r="F1023" s="16">
        <v>4</v>
      </c>
      <c r="G1023" s="16">
        <v>2</v>
      </c>
      <c r="H1023" s="16">
        <v>1</v>
      </c>
    </row>
    <row r="1024" spans="1:8" x14ac:dyDescent="0.3">
      <c r="A1024" s="13" t="str">
        <f t="shared" si="15"/>
        <v>igarary012010</v>
      </c>
      <c r="B1024" s="16" t="s">
        <v>1300</v>
      </c>
      <c r="C1024" s="16">
        <v>2010</v>
      </c>
      <c r="D1024" s="16" t="s">
        <v>2332</v>
      </c>
      <c r="E1024" s="16">
        <v>1</v>
      </c>
      <c r="F1024" s="16">
        <v>2</v>
      </c>
      <c r="G1024" s="16">
        <v>2</v>
      </c>
      <c r="H1024" s="16">
        <v>0</v>
      </c>
    </row>
    <row r="1025" spans="1:8" x14ac:dyDescent="0.3">
      <c r="A1025" s="13" t="str">
        <f t="shared" si="15"/>
        <v>infangr012010</v>
      </c>
      <c r="B1025" s="16" t="s">
        <v>1301</v>
      </c>
      <c r="C1025" s="16">
        <v>2010</v>
      </c>
      <c r="D1025" s="16" t="s">
        <v>2332</v>
      </c>
      <c r="E1025" s="16">
        <v>0</v>
      </c>
      <c r="F1025" s="16">
        <v>1</v>
      </c>
      <c r="G1025" s="16">
        <v>0</v>
      </c>
      <c r="H1025" s="16">
        <v>0</v>
      </c>
    </row>
    <row r="1026" spans="1:8" x14ac:dyDescent="0.3">
      <c r="A1026" s="13" t="str">
        <f t="shared" si="15"/>
        <v>infanom012010</v>
      </c>
      <c r="B1026" s="16" t="s">
        <v>307</v>
      </c>
      <c r="C1026" s="16">
        <v>2010</v>
      </c>
      <c r="D1026" s="16" t="s">
        <v>37</v>
      </c>
      <c r="E1026" s="16">
        <v>110</v>
      </c>
      <c r="F1026" s="16">
        <v>195</v>
      </c>
      <c r="G1026" s="16">
        <v>7</v>
      </c>
      <c r="H1026" s="16">
        <v>43</v>
      </c>
    </row>
    <row r="1027" spans="1:8" x14ac:dyDescent="0.3">
      <c r="A1027" s="13" t="str">
        <f t="shared" ref="A1027:A1090" si="16">B1027&amp;C1027</f>
        <v>infanom012010</v>
      </c>
      <c r="B1027" s="16" t="s">
        <v>307</v>
      </c>
      <c r="C1027" s="16">
        <v>2010</v>
      </c>
      <c r="D1027" s="16" t="s">
        <v>38</v>
      </c>
      <c r="E1027" s="16">
        <v>7</v>
      </c>
      <c r="F1027" s="16">
        <v>30</v>
      </c>
      <c r="G1027" s="16">
        <v>3</v>
      </c>
      <c r="H1027" s="16">
        <v>1</v>
      </c>
    </row>
    <row r="1028" spans="1:8" x14ac:dyDescent="0.3">
      <c r="A1028" s="13" t="str">
        <f t="shared" si="16"/>
        <v>infanom012010</v>
      </c>
      <c r="B1028" s="16" t="s">
        <v>307</v>
      </c>
      <c r="C1028" s="16">
        <v>2010</v>
      </c>
      <c r="D1028" s="16" t="s">
        <v>2328</v>
      </c>
    </row>
    <row r="1029" spans="1:8" x14ac:dyDescent="0.3">
      <c r="A1029" s="13" t="str">
        <f t="shared" si="16"/>
        <v>infanom012010</v>
      </c>
      <c r="B1029" s="16" t="s">
        <v>307</v>
      </c>
      <c r="C1029" s="16">
        <v>2010</v>
      </c>
      <c r="D1029" s="16" t="s">
        <v>2329</v>
      </c>
      <c r="E1029" s="16">
        <v>23</v>
      </c>
      <c r="F1029" s="16">
        <v>1</v>
      </c>
      <c r="G1029" s="16">
        <v>1</v>
      </c>
      <c r="H1029" s="16">
        <v>0</v>
      </c>
    </row>
    <row r="1030" spans="1:8" x14ac:dyDescent="0.3">
      <c r="A1030" s="13" t="str">
        <f t="shared" si="16"/>
        <v>infanom012010</v>
      </c>
      <c r="B1030" s="16" t="s">
        <v>307</v>
      </c>
      <c r="C1030" s="16">
        <v>2010</v>
      </c>
      <c r="D1030" s="16" t="s">
        <v>2330</v>
      </c>
    </row>
    <row r="1031" spans="1:8" x14ac:dyDescent="0.3">
      <c r="A1031" s="13" t="str">
        <f t="shared" si="16"/>
        <v>infanom012010</v>
      </c>
      <c r="B1031" s="16" t="s">
        <v>307</v>
      </c>
      <c r="C1031" s="16">
        <v>2010</v>
      </c>
      <c r="D1031" s="16" t="s">
        <v>2331</v>
      </c>
      <c r="E1031" s="16">
        <v>29</v>
      </c>
      <c r="F1031" s="16">
        <v>69</v>
      </c>
      <c r="G1031" s="16">
        <v>5</v>
      </c>
      <c r="H1031" s="16">
        <v>13</v>
      </c>
    </row>
    <row r="1032" spans="1:8" x14ac:dyDescent="0.3">
      <c r="A1032" s="13" t="str">
        <f t="shared" si="16"/>
        <v>ingebr012010</v>
      </c>
      <c r="B1032" s="16" t="s">
        <v>248</v>
      </c>
      <c r="C1032" s="16">
        <v>2010</v>
      </c>
      <c r="D1032" s="16" t="s">
        <v>38</v>
      </c>
      <c r="E1032" s="16">
        <v>119</v>
      </c>
      <c r="F1032" s="16">
        <v>267</v>
      </c>
      <c r="G1032" s="16">
        <v>9</v>
      </c>
      <c r="H1032" s="16">
        <v>24</v>
      </c>
    </row>
    <row r="1033" spans="1:8" x14ac:dyDescent="0.3">
      <c r="A1033" s="13" t="str">
        <f t="shared" si="16"/>
        <v>inglejo012010</v>
      </c>
      <c r="B1033" s="16" t="s">
        <v>658</v>
      </c>
      <c r="C1033" s="16">
        <v>2010</v>
      </c>
      <c r="D1033" s="16" t="s">
        <v>37</v>
      </c>
      <c r="E1033" s="16">
        <v>6</v>
      </c>
      <c r="F1033" s="16">
        <v>10</v>
      </c>
      <c r="G1033" s="16">
        <v>1</v>
      </c>
      <c r="H1033" s="16">
        <v>4</v>
      </c>
    </row>
    <row r="1034" spans="1:8" x14ac:dyDescent="0.3">
      <c r="A1034" s="13" t="str">
        <f t="shared" si="16"/>
        <v>inglejo012010</v>
      </c>
      <c r="B1034" s="16" t="s">
        <v>658</v>
      </c>
      <c r="C1034" s="16">
        <v>2010</v>
      </c>
      <c r="D1034" s="16" t="s">
        <v>2328</v>
      </c>
    </row>
    <row r="1035" spans="1:8" x14ac:dyDescent="0.3">
      <c r="A1035" s="13" t="str">
        <f t="shared" si="16"/>
        <v>inglejo012010</v>
      </c>
      <c r="B1035" s="16" t="s">
        <v>658</v>
      </c>
      <c r="C1035" s="16">
        <v>2010</v>
      </c>
      <c r="D1035" s="16" t="s">
        <v>2329</v>
      </c>
      <c r="E1035" s="16">
        <v>30</v>
      </c>
      <c r="F1035" s="16">
        <v>2</v>
      </c>
      <c r="G1035" s="16">
        <v>1</v>
      </c>
      <c r="H1035" s="16">
        <v>0</v>
      </c>
    </row>
    <row r="1036" spans="1:8" x14ac:dyDescent="0.3">
      <c r="A1036" s="13" t="str">
        <f t="shared" si="16"/>
        <v>inglejo012010</v>
      </c>
      <c r="B1036" s="16" t="s">
        <v>658</v>
      </c>
      <c r="C1036" s="16">
        <v>2010</v>
      </c>
      <c r="D1036" s="16" t="s">
        <v>2332</v>
      </c>
      <c r="E1036" s="16">
        <v>0</v>
      </c>
      <c r="F1036" s="16">
        <v>0</v>
      </c>
      <c r="G1036" s="16">
        <v>0</v>
      </c>
      <c r="H1036" s="16">
        <v>0</v>
      </c>
    </row>
    <row r="1037" spans="1:8" x14ac:dyDescent="0.3">
      <c r="A1037" s="13" t="str">
        <f t="shared" si="16"/>
        <v>inglejo012010</v>
      </c>
      <c r="B1037" s="16" t="s">
        <v>658</v>
      </c>
      <c r="C1037" s="16">
        <v>2010</v>
      </c>
      <c r="D1037" s="16" t="s">
        <v>2330</v>
      </c>
    </row>
    <row r="1038" spans="1:8" x14ac:dyDescent="0.3">
      <c r="A1038" s="13" t="str">
        <f t="shared" si="16"/>
        <v>ishiktr012010</v>
      </c>
      <c r="B1038" s="16" t="s">
        <v>659</v>
      </c>
      <c r="C1038" s="16">
        <v>2010</v>
      </c>
      <c r="D1038" s="16" t="s">
        <v>2333</v>
      </c>
      <c r="E1038" s="16">
        <v>263</v>
      </c>
      <c r="F1038" s="16">
        <v>22</v>
      </c>
      <c r="G1038" s="16">
        <v>0</v>
      </c>
      <c r="H1038" s="16">
        <v>22</v>
      </c>
    </row>
    <row r="1039" spans="1:8" x14ac:dyDescent="0.3">
      <c r="A1039" s="13" t="str">
        <f t="shared" si="16"/>
        <v>iwamuak012010</v>
      </c>
      <c r="B1039" s="16" t="s">
        <v>803</v>
      </c>
      <c r="C1039" s="16">
        <v>2010</v>
      </c>
      <c r="D1039" s="16" t="s">
        <v>37</v>
      </c>
      <c r="E1039" s="16">
        <v>75</v>
      </c>
      <c r="F1039" s="16">
        <v>94</v>
      </c>
      <c r="G1039" s="16">
        <v>3</v>
      </c>
      <c r="H1039" s="16">
        <v>26</v>
      </c>
    </row>
    <row r="1040" spans="1:8" x14ac:dyDescent="0.3">
      <c r="A1040" s="13" t="str">
        <f t="shared" si="16"/>
        <v>iwamuak012010</v>
      </c>
      <c r="B1040" s="16" t="s">
        <v>803</v>
      </c>
      <c r="C1040" s="16">
        <v>2010</v>
      </c>
      <c r="D1040" s="16" t="s">
        <v>38</v>
      </c>
      <c r="E1040" s="16">
        <v>11</v>
      </c>
      <c r="F1040" s="16">
        <v>11</v>
      </c>
      <c r="G1040" s="16">
        <v>1</v>
      </c>
      <c r="H1040" s="16">
        <v>1</v>
      </c>
    </row>
    <row r="1041" spans="1:8" x14ac:dyDescent="0.3">
      <c r="A1041" s="13" t="str">
        <f t="shared" si="16"/>
        <v>izturce012010</v>
      </c>
      <c r="B1041" s="16" t="s">
        <v>249</v>
      </c>
      <c r="C1041" s="16">
        <v>2010</v>
      </c>
      <c r="D1041" s="16" t="s">
        <v>2331</v>
      </c>
      <c r="E1041" s="16">
        <v>212</v>
      </c>
      <c r="F1041" s="16">
        <v>382</v>
      </c>
      <c r="G1041" s="16">
        <v>9</v>
      </c>
      <c r="H1041" s="16">
        <v>78</v>
      </c>
    </row>
    <row r="1042" spans="1:8" x14ac:dyDescent="0.3">
      <c r="A1042" s="13" t="str">
        <f t="shared" si="16"/>
        <v>izturma012010</v>
      </c>
      <c r="B1042" s="16" t="s">
        <v>460</v>
      </c>
      <c r="C1042" s="16">
        <v>2010</v>
      </c>
      <c r="D1042" s="16" t="s">
        <v>37</v>
      </c>
      <c r="E1042" s="16">
        <v>30</v>
      </c>
      <c r="F1042" s="16">
        <v>52</v>
      </c>
      <c r="G1042" s="16">
        <v>1</v>
      </c>
      <c r="H1042" s="16">
        <v>6</v>
      </c>
    </row>
    <row r="1043" spans="1:8" x14ac:dyDescent="0.3">
      <c r="A1043" s="13" t="str">
        <f t="shared" si="16"/>
        <v>izturma012010</v>
      </c>
      <c r="B1043" s="16" t="s">
        <v>460</v>
      </c>
      <c r="C1043" s="16">
        <v>2010</v>
      </c>
      <c r="D1043" s="16" t="s">
        <v>38</v>
      </c>
      <c r="E1043" s="16">
        <v>14</v>
      </c>
      <c r="F1043" s="16">
        <v>47</v>
      </c>
      <c r="G1043" s="16">
        <v>1</v>
      </c>
      <c r="H1043" s="16">
        <v>7</v>
      </c>
    </row>
    <row r="1044" spans="1:8" x14ac:dyDescent="0.3">
      <c r="A1044" s="13" t="str">
        <f t="shared" si="16"/>
        <v>izturma012010</v>
      </c>
      <c r="B1044" s="16" t="s">
        <v>460</v>
      </c>
      <c r="C1044" s="16">
        <v>2010</v>
      </c>
      <c r="D1044" s="16" t="s">
        <v>2331</v>
      </c>
      <c r="E1044" s="16">
        <v>5</v>
      </c>
      <c r="F1044" s="16">
        <v>24</v>
      </c>
      <c r="G1044" s="16">
        <v>0</v>
      </c>
      <c r="H1044" s="16">
        <v>3</v>
      </c>
    </row>
    <row r="1045" spans="1:8" x14ac:dyDescent="0.3">
      <c r="A1045" s="13" t="str">
        <f t="shared" si="16"/>
        <v>jacksau012010</v>
      </c>
      <c r="B1045" s="16" t="s">
        <v>1302</v>
      </c>
      <c r="C1045" s="16">
        <v>2010</v>
      </c>
      <c r="D1045" s="16" t="s">
        <v>2327</v>
      </c>
    </row>
    <row r="1046" spans="1:8" x14ac:dyDescent="0.3">
      <c r="A1046" s="13" t="str">
        <f t="shared" si="16"/>
        <v>jacksau012010</v>
      </c>
      <c r="B1046" s="16" t="s">
        <v>1302</v>
      </c>
      <c r="C1046" s="16">
        <v>2010</v>
      </c>
      <c r="D1046" s="16" t="s">
        <v>2329</v>
      </c>
      <c r="E1046" s="16">
        <v>383</v>
      </c>
      <c r="F1046" s="16">
        <v>9</v>
      </c>
      <c r="G1046" s="16">
        <v>6</v>
      </c>
      <c r="H1046" s="16">
        <v>2</v>
      </c>
    </row>
    <row r="1047" spans="1:8" x14ac:dyDescent="0.3">
      <c r="A1047" s="13" t="str">
        <f t="shared" si="16"/>
        <v>jacksco012010</v>
      </c>
      <c r="B1047" s="16" t="s">
        <v>555</v>
      </c>
      <c r="C1047" s="16">
        <v>2010</v>
      </c>
      <c r="D1047" s="16" t="s">
        <v>2333</v>
      </c>
      <c r="E1047" s="16">
        <v>27</v>
      </c>
      <c r="F1047" s="16">
        <v>2</v>
      </c>
      <c r="G1047" s="16">
        <v>0</v>
      </c>
      <c r="H1047" s="16">
        <v>4</v>
      </c>
    </row>
    <row r="1048" spans="1:8" x14ac:dyDescent="0.3">
      <c r="A1048" s="13" t="str">
        <f t="shared" si="16"/>
        <v>jacksco012010</v>
      </c>
      <c r="B1048" s="16" t="s">
        <v>555</v>
      </c>
      <c r="C1048" s="16">
        <v>2010</v>
      </c>
      <c r="D1048" s="16" t="s">
        <v>2328</v>
      </c>
    </row>
    <row r="1049" spans="1:8" x14ac:dyDescent="0.3">
      <c r="A1049" s="13" t="str">
        <f t="shared" si="16"/>
        <v>jacksco012010</v>
      </c>
      <c r="B1049" s="16" t="s">
        <v>555</v>
      </c>
      <c r="C1049" s="16">
        <v>2010</v>
      </c>
      <c r="D1049" s="16" t="s">
        <v>2328</v>
      </c>
    </row>
    <row r="1050" spans="1:8" x14ac:dyDescent="0.3">
      <c r="A1050" s="13" t="str">
        <f t="shared" si="16"/>
        <v>jacksco012010</v>
      </c>
      <c r="B1050" s="16" t="s">
        <v>555</v>
      </c>
      <c r="C1050" s="16">
        <v>2010</v>
      </c>
      <c r="D1050" s="16" t="s">
        <v>2329</v>
      </c>
      <c r="E1050" s="16">
        <v>71</v>
      </c>
      <c r="F1050" s="16">
        <v>2</v>
      </c>
      <c r="G1050" s="16">
        <v>1</v>
      </c>
      <c r="H1050" s="16">
        <v>0</v>
      </c>
    </row>
    <row r="1051" spans="1:8" x14ac:dyDescent="0.3">
      <c r="A1051" s="13" t="str">
        <f t="shared" si="16"/>
        <v>jacksco012010</v>
      </c>
      <c r="B1051" s="16" t="s">
        <v>555</v>
      </c>
      <c r="C1051" s="16">
        <v>2010</v>
      </c>
      <c r="D1051" s="16" t="s">
        <v>2329</v>
      </c>
      <c r="E1051" s="16">
        <v>24</v>
      </c>
      <c r="F1051" s="16">
        <v>1</v>
      </c>
      <c r="G1051" s="16">
        <v>0</v>
      </c>
      <c r="H1051" s="16">
        <v>0</v>
      </c>
    </row>
    <row r="1052" spans="1:8" x14ac:dyDescent="0.3">
      <c r="A1052" s="13" t="str">
        <f t="shared" si="16"/>
        <v>jacksed012010</v>
      </c>
      <c r="B1052" s="16" t="s">
        <v>381</v>
      </c>
      <c r="C1052" s="16">
        <v>2010</v>
      </c>
      <c r="D1052" s="16" t="s">
        <v>2332</v>
      </c>
      <c r="E1052" s="16">
        <v>11</v>
      </c>
      <c r="F1052" s="16">
        <v>13</v>
      </c>
      <c r="G1052" s="16">
        <v>3</v>
      </c>
      <c r="H1052" s="16">
        <v>0</v>
      </c>
    </row>
    <row r="1053" spans="1:8" x14ac:dyDescent="0.3">
      <c r="A1053" s="13" t="str">
        <f t="shared" si="16"/>
        <v>jacksed012010</v>
      </c>
      <c r="B1053" s="16" t="s">
        <v>381</v>
      </c>
      <c r="C1053" s="16">
        <v>2010</v>
      </c>
      <c r="D1053" s="16" t="s">
        <v>2332</v>
      </c>
      <c r="E1053" s="16">
        <v>6</v>
      </c>
      <c r="F1053" s="16">
        <v>2</v>
      </c>
      <c r="G1053" s="16">
        <v>2</v>
      </c>
      <c r="H1053" s="16">
        <v>0</v>
      </c>
    </row>
    <row r="1054" spans="1:8" x14ac:dyDescent="0.3">
      <c r="A1054" s="13" t="str">
        <f t="shared" si="16"/>
        <v>jacksst012010</v>
      </c>
      <c r="B1054" s="16" t="s">
        <v>1109</v>
      </c>
      <c r="C1054" s="16">
        <v>2010</v>
      </c>
      <c r="D1054" s="16" t="s">
        <v>2332</v>
      </c>
      <c r="E1054" s="16">
        <v>1</v>
      </c>
      <c r="F1054" s="16">
        <v>1</v>
      </c>
      <c r="G1054" s="16">
        <v>0</v>
      </c>
      <c r="H1054" s="16">
        <v>0</v>
      </c>
    </row>
    <row r="1055" spans="1:8" x14ac:dyDescent="0.3">
      <c r="A1055" s="13" t="str">
        <f t="shared" si="16"/>
        <v>jacobmi022010</v>
      </c>
      <c r="B1055" s="16" t="s">
        <v>556</v>
      </c>
      <c r="C1055" s="16">
        <v>2010</v>
      </c>
      <c r="D1055" s="16" t="s">
        <v>2333</v>
      </c>
      <c r="E1055" s="16">
        <v>50</v>
      </c>
      <c r="F1055" s="16">
        <v>1</v>
      </c>
      <c r="G1055" s="16">
        <v>1</v>
      </c>
      <c r="H1055" s="16">
        <v>3</v>
      </c>
    </row>
    <row r="1056" spans="1:8" x14ac:dyDescent="0.3">
      <c r="A1056" s="13" t="str">
        <f t="shared" si="16"/>
        <v>jakubch012010</v>
      </c>
      <c r="B1056" s="16" t="s">
        <v>1110</v>
      </c>
      <c r="C1056" s="16">
        <v>2010</v>
      </c>
      <c r="D1056" s="16" t="s">
        <v>2332</v>
      </c>
      <c r="E1056" s="16">
        <v>0</v>
      </c>
      <c r="F1056" s="16">
        <v>0</v>
      </c>
      <c r="G1056" s="16">
        <v>0</v>
      </c>
      <c r="H1056" s="16">
        <v>0</v>
      </c>
    </row>
    <row r="1057" spans="1:8" x14ac:dyDescent="0.3">
      <c r="A1057" s="13" t="str">
        <f t="shared" si="16"/>
        <v>jamesju012010</v>
      </c>
      <c r="B1057" s="16" t="s">
        <v>1303</v>
      </c>
      <c r="C1057" s="16">
        <v>2010</v>
      </c>
      <c r="D1057" s="16" t="s">
        <v>2332</v>
      </c>
      <c r="E1057" s="16">
        <v>0</v>
      </c>
      <c r="F1057" s="16">
        <v>0</v>
      </c>
      <c r="G1057" s="16">
        <v>0</v>
      </c>
      <c r="H1057" s="16">
        <v>0</v>
      </c>
    </row>
    <row r="1058" spans="1:8" x14ac:dyDescent="0.3">
      <c r="A1058" s="13" t="str">
        <f t="shared" si="16"/>
        <v>janispa012010</v>
      </c>
      <c r="B1058" s="16" t="s">
        <v>939</v>
      </c>
      <c r="C1058" s="16">
        <v>2010</v>
      </c>
      <c r="D1058" s="16" t="s">
        <v>37</v>
      </c>
      <c r="E1058" s="16">
        <v>7</v>
      </c>
      <c r="F1058" s="16">
        <v>7</v>
      </c>
      <c r="G1058" s="16">
        <v>0</v>
      </c>
      <c r="H1058" s="16">
        <v>1</v>
      </c>
    </row>
    <row r="1059" spans="1:8" x14ac:dyDescent="0.3">
      <c r="A1059" s="13" t="str">
        <f t="shared" si="16"/>
        <v>janispa012010</v>
      </c>
      <c r="B1059" s="16" t="s">
        <v>939</v>
      </c>
      <c r="C1059" s="16">
        <v>2010</v>
      </c>
      <c r="D1059" s="16" t="s">
        <v>38</v>
      </c>
      <c r="E1059" s="16">
        <v>5</v>
      </c>
      <c r="F1059" s="16">
        <v>16</v>
      </c>
      <c r="G1059" s="16">
        <v>0</v>
      </c>
      <c r="H1059" s="16">
        <v>2</v>
      </c>
    </row>
    <row r="1060" spans="1:8" x14ac:dyDescent="0.3">
      <c r="A1060" s="13" t="str">
        <f t="shared" si="16"/>
        <v>janispa012010</v>
      </c>
      <c r="B1060" s="16" t="s">
        <v>939</v>
      </c>
      <c r="C1060" s="16">
        <v>2010</v>
      </c>
      <c r="D1060" s="16" t="s">
        <v>2331</v>
      </c>
      <c r="E1060" s="16">
        <v>88</v>
      </c>
      <c r="F1060" s="16">
        <v>119</v>
      </c>
      <c r="G1060" s="16">
        <v>4</v>
      </c>
      <c r="H1060" s="16">
        <v>33</v>
      </c>
    </row>
    <row r="1061" spans="1:8" x14ac:dyDescent="0.3">
      <c r="A1061" s="13" t="str">
        <f t="shared" si="16"/>
        <v>janseke012010</v>
      </c>
      <c r="B1061" s="16" t="s">
        <v>1304</v>
      </c>
      <c r="C1061" s="16">
        <v>2010</v>
      </c>
      <c r="D1061" s="16" t="s">
        <v>2332</v>
      </c>
      <c r="E1061" s="16">
        <v>1</v>
      </c>
      <c r="F1061" s="16">
        <v>1</v>
      </c>
      <c r="G1061" s="16">
        <v>0</v>
      </c>
      <c r="H1061" s="16">
        <v>0</v>
      </c>
    </row>
    <row r="1062" spans="1:8" x14ac:dyDescent="0.3">
      <c r="A1062" s="13" t="str">
        <f t="shared" si="16"/>
        <v>janssca012010</v>
      </c>
      <c r="B1062" s="16" t="s">
        <v>660</v>
      </c>
      <c r="C1062" s="16">
        <v>2010</v>
      </c>
      <c r="D1062" s="16" t="s">
        <v>2332</v>
      </c>
      <c r="E1062" s="16">
        <v>12</v>
      </c>
      <c r="F1062" s="16">
        <v>4</v>
      </c>
      <c r="G1062" s="16">
        <v>0</v>
      </c>
      <c r="H1062" s="16">
        <v>0</v>
      </c>
    </row>
    <row r="1063" spans="1:8" x14ac:dyDescent="0.3">
      <c r="A1063" s="13" t="str">
        <f t="shared" si="16"/>
        <v>jaramja012010</v>
      </c>
      <c r="B1063" s="16" t="s">
        <v>1111</v>
      </c>
      <c r="C1063" s="16">
        <v>2010</v>
      </c>
      <c r="D1063" s="16" t="s">
        <v>2334</v>
      </c>
      <c r="E1063" s="16">
        <v>170</v>
      </c>
      <c r="F1063" s="16">
        <v>12</v>
      </c>
      <c r="G1063" s="16">
        <v>3</v>
      </c>
      <c r="H1063" s="16">
        <v>2</v>
      </c>
    </row>
    <row r="1064" spans="1:8" x14ac:dyDescent="0.3">
      <c r="A1064" s="13" t="str">
        <f t="shared" si="16"/>
        <v>jasojo012010</v>
      </c>
      <c r="B1064" s="16" t="s">
        <v>940</v>
      </c>
      <c r="C1064" s="16">
        <v>2010</v>
      </c>
      <c r="D1064" s="16" t="s">
        <v>2333</v>
      </c>
      <c r="E1064" s="16">
        <v>4</v>
      </c>
      <c r="F1064" s="16">
        <v>0</v>
      </c>
      <c r="G1064" s="16">
        <v>0</v>
      </c>
      <c r="H1064" s="16">
        <v>0</v>
      </c>
    </row>
    <row r="1065" spans="1:8" x14ac:dyDescent="0.3">
      <c r="A1065" s="13" t="str">
        <f t="shared" si="16"/>
        <v>jasojo012010</v>
      </c>
      <c r="B1065" s="16" t="s">
        <v>940</v>
      </c>
      <c r="C1065" s="16">
        <v>2010</v>
      </c>
      <c r="D1065" s="16" t="s">
        <v>2334</v>
      </c>
      <c r="E1065" s="16">
        <v>611</v>
      </c>
      <c r="F1065" s="16">
        <v>30</v>
      </c>
      <c r="G1065" s="16">
        <v>5</v>
      </c>
      <c r="H1065" s="16">
        <v>5</v>
      </c>
    </row>
    <row r="1066" spans="1:8" x14ac:dyDescent="0.3">
      <c r="A1066" s="13" t="str">
        <f t="shared" si="16"/>
        <v>jayjo022010</v>
      </c>
      <c r="B1066" s="16" t="s">
        <v>1305</v>
      </c>
      <c r="C1066" s="16">
        <v>2010</v>
      </c>
      <c r="D1066" s="16" t="s">
        <v>2327</v>
      </c>
    </row>
    <row r="1067" spans="1:8" x14ac:dyDescent="0.3">
      <c r="A1067" s="13" t="str">
        <f t="shared" si="16"/>
        <v>jayjo022010</v>
      </c>
      <c r="B1067" s="16" t="s">
        <v>1305</v>
      </c>
      <c r="C1067" s="16">
        <v>2010</v>
      </c>
      <c r="D1067" s="16" t="s">
        <v>2328</v>
      </c>
    </row>
    <row r="1068" spans="1:8" x14ac:dyDescent="0.3">
      <c r="A1068" s="13" t="str">
        <f t="shared" si="16"/>
        <v>jayjo022010</v>
      </c>
      <c r="B1068" s="16" t="s">
        <v>1305</v>
      </c>
      <c r="C1068" s="16">
        <v>2010</v>
      </c>
      <c r="D1068" s="16" t="s">
        <v>2329</v>
      </c>
      <c r="E1068" s="16">
        <v>137</v>
      </c>
      <c r="F1068" s="16">
        <v>5</v>
      </c>
      <c r="G1068" s="16">
        <v>1</v>
      </c>
      <c r="H1068" s="16">
        <v>1</v>
      </c>
    </row>
    <row r="1069" spans="1:8" x14ac:dyDescent="0.3">
      <c r="A1069" s="13" t="str">
        <f t="shared" si="16"/>
        <v>jayjo022010</v>
      </c>
      <c r="B1069" s="16" t="s">
        <v>1305</v>
      </c>
      <c r="C1069" s="16">
        <v>2010</v>
      </c>
      <c r="D1069" s="16" t="s">
        <v>2330</v>
      </c>
    </row>
    <row r="1070" spans="1:8" x14ac:dyDescent="0.3">
      <c r="A1070" s="13" t="str">
        <f t="shared" si="16"/>
        <v>jeffrje012010</v>
      </c>
      <c r="B1070" s="16" t="s">
        <v>1306</v>
      </c>
      <c r="C1070" s="16">
        <v>2010</v>
      </c>
      <c r="D1070" s="16" t="s">
        <v>2332</v>
      </c>
      <c r="E1070" s="16">
        <v>1</v>
      </c>
      <c r="F1070" s="16">
        <v>1</v>
      </c>
      <c r="G1070" s="16">
        <v>0</v>
      </c>
      <c r="H1070" s="16">
        <v>0</v>
      </c>
    </row>
    <row r="1071" spans="1:8" x14ac:dyDescent="0.3">
      <c r="A1071" s="13" t="str">
        <f t="shared" si="16"/>
        <v>jenksbo012010</v>
      </c>
      <c r="B1071" s="16" t="s">
        <v>558</v>
      </c>
      <c r="C1071" s="16">
        <v>2010</v>
      </c>
      <c r="D1071" s="16" t="s">
        <v>2332</v>
      </c>
      <c r="E1071" s="16">
        <v>4</v>
      </c>
      <c r="F1071" s="16">
        <v>12</v>
      </c>
      <c r="G1071" s="16">
        <v>1</v>
      </c>
      <c r="H1071" s="16">
        <v>1</v>
      </c>
    </row>
    <row r="1072" spans="1:8" x14ac:dyDescent="0.3">
      <c r="A1072" s="13" t="str">
        <f t="shared" si="16"/>
        <v>jennide012010</v>
      </c>
      <c r="B1072" s="16" t="s">
        <v>1307</v>
      </c>
      <c r="C1072" s="16">
        <v>2010</v>
      </c>
      <c r="D1072" s="16" t="s">
        <v>2327</v>
      </c>
    </row>
    <row r="1073" spans="1:8" x14ac:dyDescent="0.3">
      <c r="A1073" s="13" t="str">
        <f t="shared" si="16"/>
        <v>jennide012010</v>
      </c>
      <c r="B1073" s="16" t="s">
        <v>1307</v>
      </c>
      <c r="C1073" s="16">
        <v>2010</v>
      </c>
      <c r="D1073" s="16" t="s">
        <v>2328</v>
      </c>
    </row>
    <row r="1074" spans="1:8" x14ac:dyDescent="0.3">
      <c r="A1074" s="13" t="str">
        <f t="shared" si="16"/>
        <v>jennide012010</v>
      </c>
      <c r="B1074" s="16" t="s">
        <v>1307</v>
      </c>
      <c r="C1074" s="16">
        <v>2010</v>
      </c>
      <c r="D1074" s="16" t="s">
        <v>2329</v>
      </c>
      <c r="E1074" s="16">
        <v>18</v>
      </c>
      <c r="F1074" s="16">
        <v>0</v>
      </c>
      <c r="G1074" s="16">
        <v>0</v>
      </c>
      <c r="H1074" s="16">
        <v>0</v>
      </c>
    </row>
    <row r="1075" spans="1:8" x14ac:dyDescent="0.3">
      <c r="A1075" s="13" t="str">
        <f t="shared" si="16"/>
        <v>jennide012010</v>
      </c>
      <c r="B1075" s="16" t="s">
        <v>1307</v>
      </c>
      <c r="C1075" s="16">
        <v>2010</v>
      </c>
      <c r="D1075" s="16" t="s">
        <v>2330</v>
      </c>
    </row>
    <row r="1076" spans="1:8" x14ac:dyDescent="0.3">
      <c r="A1076" s="13" t="str">
        <f t="shared" si="16"/>
        <v>jepseke012010</v>
      </c>
      <c r="B1076" s="16" t="s">
        <v>941</v>
      </c>
      <c r="C1076" s="16">
        <v>2010</v>
      </c>
      <c r="D1076" s="16" t="s">
        <v>2332</v>
      </c>
      <c r="E1076" s="16">
        <v>2</v>
      </c>
      <c r="F1076" s="16">
        <v>9</v>
      </c>
      <c r="G1076" s="16">
        <v>0</v>
      </c>
      <c r="H1076" s="16">
        <v>0</v>
      </c>
    </row>
    <row r="1077" spans="1:8" x14ac:dyDescent="0.3">
      <c r="A1077" s="13" t="str">
        <f t="shared" si="16"/>
        <v>jeterde012010</v>
      </c>
      <c r="B1077" s="16" t="s">
        <v>125</v>
      </c>
      <c r="C1077" s="16">
        <v>2010</v>
      </c>
      <c r="D1077" s="16" t="s">
        <v>2331</v>
      </c>
      <c r="E1077" s="16">
        <v>182</v>
      </c>
      <c r="F1077" s="16">
        <v>365</v>
      </c>
      <c r="G1077" s="16">
        <v>6</v>
      </c>
      <c r="H1077" s="16">
        <v>94</v>
      </c>
    </row>
    <row r="1078" spans="1:8" x14ac:dyDescent="0.3">
      <c r="A1078" s="13" t="str">
        <f t="shared" si="16"/>
        <v>jimenub012010</v>
      </c>
      <c r="B1078" s="16" t="s">
        <v>662</v>
      </c>
      <c r="C1078" s="16">
        <v>2010</v>
      </c>
      <c r="D1078" s="16" t="s">
        <v>2332</v>
      </c>
      <c r="E1078" s="16">
        <v>10</v>
      </c>
      <c r="F1078" s="16">
        <v>26</v>
      </c>
      <c r="G1078" s="16">
        <v>1</v>
      </c>
      <c r="H1078" s="16">
        <v>3</v>
      </c>
    </row>
    <row r="1079" spans="1:8" x14ac:dyDescent="0.3">
      <c r="A1079" s="13" t="str">
        <f t="shared" si="16"/>
        <v>joaquwa012010</v>
      </c>
      <c r="B1079" s="16" t="s">
        <v>1112</v>
      </c>
      <c r="C1079" s="16">
        <v>2010</v>
      </c>
      <c r="D1079" s="16" t="s">
        <v>2332</v>
      </c>
      <c r="E1079" s="16">
        <v>0</v>
      </c>
      <c r="F1079" s="16">
        <v>1</v>
      </c>
      <c r="G1079" s="16">
        <v>0</v>
      </c>
      <c r="H1079" s="16">
        <v>0</v>
      </c>
    </row>
    <row r="1080" spans="1:8" x14ac:dyDescent="0.3">
      <c r="A1080" s="13" t="str">
        <f t="shared" si="16"/>
        <v>johnsch052010</v>
      </c>
      <c r="B1080" s="16" t="s">
        <v>1113</v>
      </c>
      <c r="C1080" s="16">
        <v>2010</v>
      </c>
      <c r="D1080" s="16" t="s">
        <v>38</v>
      </c>
      <c r="E1080" s="16">
        <v>42</v>
      </c>
      <c r="F1080" s="16">
        <v>135</v>
      </c>
      <c r="G1080" s="16">
        <v>18</v>
      </c>
      <c r="H1080" s="16">
        <v>13</v>
      </c>
    </row>
    <row r="1081" spans="1:8" x14ac:dyDescent="0.3">
      <c r="A1081" s="13" t="str">
        <f t="shared" si="16"/>
        <v>johnsda062010</v>
      </c>
      <c r="B1081" s="16" t="s">
        <v>559</v>
      </c>
      <c r="C1081" s="16">
        <v>2010</v>
      </c>
      <c r="D1081" s="16" t="s">
        <v>2333</v>
      </c>
      <c r="E1081" s="16">
        <v>82</v>
      </c>
      <c r="F1081" s="16">
        <v>3</v>
      </c>
      <c r="G1081" s="16">
        <v>0</v>
      </c>
      <c r="H1081" s="16">
        <v>11</v>
      </c>
    </row>
    <row r="1082" spans="1:8" x14ac:dyDescent="0.3">
      <c r="A1082" s="13" t="str">
        <f t="shared" si="16"/>
        <v>johnsda062010</v>
      </c>
      <c r="B1082" s="16" t="s">
        <v>559</v>
      </c>
      <c r="C1082" s="16">
        <v>2010</v>
      </c>
      <c r="D1082" s="16" t="s">
        <v>38</v>
      </c>
      <c r="E1082" s="16">
        <v>5</v>
      </c>
      <c r="F1082" s="16">
        <v>6</v>
      </c>
      <c r="G1082" s="16">
        <v>2</v>
      </c>
      <c r="H1082" s="16">
        <v>0</v>
      </c>
    </row>
    <row r="1083" spans="1:8" x14ac:dyDescent="0.3">
      <c r="A1083" s="13" t="str">
        <f t="shared" si="16"/>
        <v>johnsda062010</v>
      </c>
      <c r="B1083" s="16" t="s">
        <v>559</v>
      </c>
      <c r="C1083" s="16">
        <v>2010</v>
      </c>
      <c r="D1083" s="16" t="s">
        <v>2328</v>
      </c>
    </row>
    <row r="1084" spans="1:8" x14ac:dyDescent="0.3">
      <c r="A1084" s="13" t="str">
        <f t="shared" si="16"/>
        <v>johnsda062010</v>
      </c>
      <c r="B1084" s="16" t="s">
        <v>559</v>
      </c>
      <c r="C1084" s="16">
        <v>2010</v>
      </c>
      <c r="D1084" s="16" t="s">
        <v>2329</v>
      </c>
      <c r="E1084" s="16">
        <v>1</v>
      </c>
      <c r="F1084" s="16">
        <v>0</v>
      </c>
      <c r="G1084" s="16">
        <v>0</v>
      </c>
      <c r="H1084" s="16">
        <v>0</v>
      </c>
    </row>
    <row r="1085" spans="1:8" x14ac:dyDescent="0.3">
      <c r="A1085" s="13" t="str">
        <f t="shared" si="16"/>
        <v>johnsji042010</v>
      </c>
      <c r="B1085" s="16" t="s">
        <v>663</v>
      </c>
      <c r="C1085" s="16">
        <v>2010</v>
      </c>
      <c r="D1085" s="16" t="s">
        <v>2332</v>
      </c>
      <c r="E1085" s="16">
        <v>2</v>
      </c>
      <c r="F1085" s="16">
        <v>3</v>
      </c>
      <c r="G1085" s="16">
        <v>0</v>
      </c>
      <c r="H1085" s="16">
        <v>0</v>
      </c>
    </row>
    <row r="1086" spans="1:8" x14ac:dyDescent="0.3">
      <c r="A1086" s="13" t="str">
        <f t="shared" si="16"/>
        <v>johnsjo092010</v>
      </c>
      <c r="B1086" s="16" t="s">
        <v>560</v>
      </c>
      <c r="C1086" s="16">
        <v>2010</v>
      </c>
      <c r="D1086" s="16" t="s">
        <v>2332</v>
      </c>
      <c r="E1086" s="16">
        <v>19</v>
      </c>
      <c r="F1086" s="16">
        <v>17</v>
      </c>
      <c r="G1086" s="16">
        <v>3</v>
      </c>
      <c r="H1086" s="16">
        <v>2</v>
      </c>
    </row>
    <row r="1087" spans="1:8" x14ac:dyDescent="0.3">
      <c r="A1087" s="13" t="str">
        <f t="shared" si="16"/>
        <v>johnske052010</v>
      </c>
      <c r="B1087" s="16" t="s">
        <v>561</v>
      </c>
      <c r="C1087" s="16">
        <v>2010</v>
      </c>
      <c r="D1087" s="16" t="s">
        <v>37</v>
      </c>
      <c r="E1087" s="16">
        <v>267</v>
      </c>
      <c r="F1087" s="16">
        <v>402</v>
      </c>
      <c r="G1087" s="16">
        <v>8</v>
      </c>
      <c r="H1087" s="16">
        <v>106</v>
      </c>
    </row>
    <row r="1088" spans="1:8" x14ac:dyDescent="0.3">
      <c r="A1088" s="13" t="str">
        <f t="shared" si="16"/>
        <v>johnsni012010</v>
      </c>
      <c r="B1088" s="16" t="s">
        <v>250</v>
      </c>
      <c r="C1088" s="16">
        <v>2010</v>
      </c>
      <c r="D1088" s="16" t="s">
        <v>2333</v>
      </c>
      <c r="E1088" s="16">
        <v>18</v>
      </c>
      <c r="F1088" s="16">
        <v>0</v>
      </c>
      <c r="G1088" s="16">
        <v>0</v>
      </c>
      <c r="H1088" s="16">
        <v>1</v>
      </c>
    </row>
    <row r="1089" spans="1:8" x14ac:dyDescent="0.3">
      <c r="A1089" s="13" t="str">
        <f t="shared" si="16"/>
        <v>johnsre022010</v>
      </c>
      <c r="B1089" s="16" t="s">
        <v>382</v>
      </c>
      <c r="C1089" s="16">
        <v>2010</v>
      </c>
      <c r="D1089" s="16" t="s">
        <v>2327</v>
      </c>
    </row>
    <row r="1090" spans="1:8" x14ac:dyDescent="0.3">
      <c r="A1090" s="13" t="str">
        <f t="shared" si="16"/>
        <v>johnsre022010</v>
      </c>
      <c r="B1090" s="16" t="s">
        <v>382</v>
      </c>
      <c r="C1090" s="16">
        <v>2010</v>
      </c>
      <c r="D1090" s="16" t="s">
        <v>2328</v>
      </c>
    </row>
    <row r="1091" spans="1:8" x14ac:dyDescent="0.3">
      <c r="A1091" s="13" t="str">
        <f t="shared" ref="A1091:A1154" si="17">B1091&amp;C1091</f>
        <v>johnsre022010</v>
      </c>
      <c r="B1091" s="16" t="s">
        <v>382</v>
      </c>
      <c r="C1091" s="16">
        <v>2010</v>
      </c>
      <c r="D1091" s="16" t="s">
        <v>2329</v>
      </c>
      <c r="E1091" s="16">
        <v>100</v>
      </c>
      <c r="F1091" s="16">
        <v>0</v>
      </c>
      <c r="G1091" s="16">
        <v>0</v>
      </c>
      <c r="H1091" s="16">
        <v>0</v>
      </c>
    </row>
    <row r="1092" spans="1:8" x14ac:dyDescent="0.3">
      <c r="A1092" s="13" t="str">
        <f t="shared" si="17"/>
        <v>johnsre022010</v>
      </c>
      <c r="B1092" s="16" t="s">
        <v>382</v>
      </c>
      <c r="C1092" s="16">
        <v>2010</v>
      </c>
      <c r="D1092" s="16" t="s">
        <v>2330</v>
      </c>
    </row>
    <row r="1093" spans="1:8" x14ac:dyDescent="0.3">
      <c r="A1093" s="13" t="str">
        <f t="shared" si="17"/>
        <v>johnsro072010</v>
      </c>
      <c r="B1093" s="16" t="s">
        <v>804</v>
      </c>
      <c r="C1093" s="16">
        <v>2010</v>
      </c>
      <c r="D1093" s="16" t="s">
        <v>2334</v>
      </c>
      <c r="E1093" s="16">
        <v>347</v>
      </c>
      <c r="F1093" s="16">
        <v>35</v>
      </c>
      <c r="G1093" s="16">
        <v>4</v>
      </c>
      <c r="H1093" s="16">
        <v>5</v>
      </c>
    </row>
    <row r="1094" spans="1:8" x14ac:dyDescent="0.3">
      <c r="A1094" s="13" t="str">
        <f t="shared" si="17"/>
        <v>jonesad012010</v>
      </c>
      <c r="B1094" s="16" t="s">
        <v>664</v>
      </c>
      <c r="C1094" s="16">
        <v>2010</v>
      </c>
      <c r="D1094" s="16" t="s">
        <v>2327</v>
      </c>
    </row>
    <row r="1095" spans="1:8" x14ac:dyDescent="0.3">
      <c r="A1095" s="13" t="str">
        <f t="shared" si="17"/>
        <v>jonesad012010</v>
      </c>
      <c r="B1095" s="16" t="s">
        <v>664</v>
      </c>
      <c r="C1095" s="16">
        <v>2010</v>
      </c>
      <c r="D1095" s="16" t="s">
        <v>2329</v>
      </c>
      <c r="E1095" s="16">
        <v>422</v>
      </c>
      <c r="F1095" s="16">
        <v>12</v>
      </c>
      <c r="G1095" s="16">
        <v>7</v>
      </c>
      <c r="H1095" s="16">
        <v>6</v>
      </c>
    </row>
    <row r="1096" spans="1:8" x14ac:dyDescent="0.3">
      <c r="A1096" s="13" t="str">
        <f t="shared" si="17"/>
        <v>jonesan012010</v>
      </c>
      <c r="B1096" s="16" t="s">
        <v>126</v>
      </c>
      <c r="C1096" s="16">
        <v>2010</v>
      </c>
      <c r="D1096" s="16" t="s">
        <v>2327</v>
      </c>
    </row>
    <row r="1097" spans="1:8" x14ac:dyDescent="0.3">
      <c r="A1097" s="13" t="str">
        <f t="shared" si="17"/>
        <v>jonesan012010</v>
      </c>
      <c r="B1097" s="16" t="s">
        <v>126</v>
      </c>
      <c r="C1097" s="16">
        <v>2010</v>
      </c>
      <c r="D1097" s="16" t="s">
        <v>2328</v>
      </c>
    </row>
    <row r="1098" spans="1:8" x14ac:dyDescent="0.3">
      <c r="A1098" s="13" t="str">
        <f t="shared" si="17"/>
        <v>jonesan012010</v>
      </c>
      <c r="B1098" s="16" t="s">
        <v>126</v>
      </c>
      <c r="C1098" s="16">
        <v>2010</v>
      </c>
      <c r="D1098" s="16" t="s">
        <v>2329</v>
      </c>
      <c r="E1098" s="16">
        <v>136</v>
      </c>
      <c r="F1098" s="16">
        <v>8</v>
      </c>
      <c r="G1098" s="16">
        <v>3</v>
      </c>
      <c r="H1098" s="16">
        <v>2</v>
      </c>
    </row>
    <row r="1099" spans="1:8" x14ac:dyDescent="0.3">
      <c r="A1099" s="13" t="str">
        <f t="shared" si="17"/>
        <v>jonesan012010</v>
      </c>
      <c r="B1099" s="16" t="s">
        <v>126</v>
      </c>
      <c r="C1099" s="16">
        <v>2010</v>
      </c>
      <c r="D1099" s="16" t="s">
        <v>2330</v>
      </c>
    </row>
    <row r="1100" spans="1:8" x14ac:dyDescent="0.3">
      <c r="A1100" s="13" t="str">
        <f t="shared" si="17"/>
        <v>jonesch062010</v>
      </c>
      <c r="B1100" s="16" t="s">
        <v>127</v>
      </c>
      <c r="C1100" s="16">
        <v>2010</v>
      </c>
      <c r="D1100" s="16" t="s">
        <v>38</v>
      </c>
      <c r="E1100" s="16">
        <v>40</v>
      </c>
      <c r="F1100" s="16">
        <v>159</v>
      </c>
      <c r="G1100" s="16">
        <v>10</v>
      </c>
      <c r="H1100" s="16">
        <v>10</v>
      </c>
    </row>
    <row r="1101" spans="1:8" x14ac:dyDescent="0.3">
      <c r="A1101" s="13" t="str">
        <f t="shared" si="17"/>
        <v>jonesga022010</v>
      </c>
      <c r="B1101" s="16" t="s">
        <v>805</v>
      </c>
      <c r="C1101" s="16">
        <v>2010</v>
      </c>
      <c r="D1101" s="16" t="s">
        <v>2333</v>
      </c>
      <c r="E1101" s="16">
        <v>893</v>
      </c>
      <c r="F1101" s="16">
        <v>88</v>
      </c>
      <c r="G1101" s="16">
        <v>9</v>
      </c>
      <c r="H1101" s="16">
        <v>70</v>
      </c>
    </row>
    <row r="1102" spans="1:8" x14ac:dyDescent="0.3">
      <c r="A1102" s="13" t="str">
        <f t="shared" si="17"/>
        <v>jonesga022010</v>
      </c>
      <c r="B1102" s="16" t="s">
        <v>805</v>
      </c>
      <c r="C1102" s="16">
        <v>2010</v>
      </c>
      <c r="D1102" s="16" t="s">
        <v>2328</v>
      </c>
    </row>
    <row r="1103" spans="1:8" x14ac:dyDescent="0.3">
      <c r="A1103" s="13" t="str">
        <f t="shared" si="17"/>
        <v>jonesga022010</v>
      </c>
      <c r="B1103" s="16" t="s">
        <v>805</v>
      </c>
      <c r="C1103" s="16">
        <v>2010</v>
      </c>
      <c r="D1103" s="16" t="s">
        <v>2329</v>
      </c>
      <c r="E1103" s="16">
        <v>101</v>
      </c>
      <c r="F1103" s="16">
        <v>4</v>
      </c>
      <c r="G1103" s="16">
        <v>3</v>
      </c>
      <c r="H1103" s="16">
        <v>0</v>
      </c>
    </row>
    <row r="1104" spans="1:8" x14ac:dyDescent="0.3">
      <c r="A1104" s="13" t="str">
        <f t="shared" si="17"/>
        <v>jonesga022010</v>
      </c>
      <c r="B1104" s="16" t="s">
        <v>805</v>
      </c>
      <c r="C1104" s="16">
        <v>2010</v>
      </c>
      <c r="D1104" s="16" t="s">
        <v>2330</v>
      </c>
    </row>
    <row r="1105" spans="1:8" x14ac:dyDescent="0.3">
      <c r="A1105" s="13" t="str">
        <f t="shared" si="17"/>
        <v>joneshu012010</v>
      </c>
      <c r="B1105" s="16" t="s">
        <v>1114</v>
      </c>
      <c r="C1105" s="16">
        <v>2010</v>
      </c>
      <c r="D1105" s="16" t="s">
        <v>2332</v>
      </c>
      <c r="E1105" s="16">
        <v>0</v>
      </c>
      <c r="F1105" s="16">
        <v>0</v>
      </c>
      <c r="G1105" s="16">
        <v>0</v>
      </c>
      <c r="H1105" s="16">
        <v>0</v>
      </c>
    </row>
    <row r="1106" spans="1:8" x14ac:dyDescent="0.3">
      <c r="A1106" s="13" t="str">
        <f t="shared" si="17"/>
        <v>joycema012010</v>
      </c>
      <c r="B1106" s="16" t="s">
        <v>943</v>
      </c>
      <c r="C1106" s="16">
        <v>2010</v>
      </c>
      <c r="D1106" s="16" t="s">
        <v>2328</v>
      </c>
    </row>
    <row r="1107" spans="1:8" x14ac:dyDescent="0.3">
      <c r="A1107" s="13" t="str">
        <f t="shared" si="17"/>
        <v>joycema012010</v>
      </c>
      <c r="B1107" s="16" t="s">
        <v>943</v>
      </c>
      <c r="C1107" s="16">
        <v>2010</v>
      </c>
      <c r="D1107" s="16" t="s">
        <v>2329</v>
      </c>
      <c r="E1107" s="16">
        <v>115</v>
      </c>
      <c r="F1107" s="16">
        <v>4</v>
      </c>
      <c r="G1107" s="16">
        <v>3</v>
      </c>
      <c r="H1107" s="16">
        <v>0</v>
      </c>
    </row>
    <row r="1108" spans="1:8" x14ac:dyDescent="0.3">
      <c r="A1108" s="13" t="str">
        <f t="shared" si="17"/>
        <v>joycema012010</v>
      </c>
      <c r="B1108" s="16" t="s">
        <v>943</v>
      </c>
      <c r="C1108" s="16">
        <v>2010</v>
      </c>
      <c r="D1108" s="16" t="s">
        <v>2330</v>
      </c>
    </row>
    <row r="1109" spans="1:8" x14ac:dyDescent="0.3">
      <c r="A1109" s="13" t="str">
        <f t="shared" si="17"/>
        <v>jurrjja012010</v>
      </c>
      <c r="B1109" s="16" t="s">
        <v>806</v>
      </c>
      <c r="C1109" s="16">
        <v>2010</v>
      </c>
      <c r="D1109" s="16" t="s">
        <v>2332</v>
      </c>
      <c r="E1109" s="16">
        <v>5</v>
      </c>
      <c r="F1109" s="16">
        <v>22</v>
      </c>
      <c r="G1109" s="16">
        <v>1</v>
      </c>
      <c r="H1109" s="16">
        <v>0</v>
      </c>
    </row>
    <row r="1110" spans="1:8" x14ac:dyDescent="0.3">
      <c r="A1110" s="13" t="str">
        <f t="shared" si="17"/>
        <v>kaaihki012010</v>
      </c>
      <c r="B1110" s="16" t="s">
        <v>944</v>
      </c>
      <c r="C1110" s="16">
        <v>2010</v>
      </c>
      <c r="D1110" s="16" t="s">
        <v>2333</v>
      </c>
      <c r="E1110" s="16">
        <v>277</v>
      </c>
      <c r="F1110" s="16">
        <v>21</v>
      </c>
      <c r="G1110" s="16">
        <v>2</v>
      </c>
      <c r="H1110" s="16">
        <v>18</v>
      </c>
    </row>
    <row r="1111" spans="1:8" x14ac:dyDescent="0.3">
      <c r="A1111" s="13" t="str">
        <f t="shared" si="17"/>
        <v>kalisry012010</v>
      </c>
      <c r="B1111" s="16" t="s">
        <v>1308</v>
      </c>
      <c r="C1111" s="16">
        <v>2010</v>
      </c>
      <c r="D1111" s="16" t="s">
        <v>2327</v>
      </c>
    </row>
    <row r="1112" spans="1:8" x14ac:dyDescent="0.3">
      <c r="A1112" s="13" t="str">
        <f t="shared" si="17"/>
        <v>kalisry012010</v>
      </c>
      <c r="B1112" s="16" t="s">
        <v>1308</v>
      </c>
      <c r="C1112" s="16">
        <v>2010</v>
      </c>
      <c r="D1112" s="16" t="s">
        <v>2328</v>
      </c>
    </row>
    <row r="1113" spans="1:8" x14ac:dyDescent="0.3">
      <c r="A1113" s="13" t="str">
        <f t="shared" si="17"/>
        <v>kalisry012010</v>
      </c>
      <c r="B1113" s="16" t="s">
        <v>1308</v>
      </c>
      <c r="C1113" s="16">
        <v>2010</v>
      </c>
      <c r="D1113" s="16" t="s">
        <v>2329</v>
      </c>
      <c r="E1113" s="16">
        <v>105</v>
      </c>
      <c r="F1113" s="16">
        <v>3</v>
      </c>
      <c r="G1113" s="16">
        <v>2</v>
      </c>
      <c r="H1113" s="16">
        <v>1</v>
      </c>
    </row>
    <row r="1114" spans="1:8" x14ac:dyDescent="0.3">
      <c r="A1114" s="13" t="str">
        <f t="shared" si="17"/>
        <v>kalisry012010</v>
      </c>
      <c r="B1114" s="16" t="s">
        <v>1308</v>
      </c>
      <c r="C1114" s="16">
        <v>2010</v>
      </c>
      <c r="D1114" s="16" t="s">
        <v>2330</v>
      </c>
    </row>
    <row r="1115" spans="1:8" x14ac:dyDescent="0.3">
      <c r="A1115" s="13" t="str">
        <f t="shared" si="17"/>
        <v>kaplega012010</v>
      </c>
      <c r="B1115" s="16" t="s">
        <v>128</v>
      </c>
      <c r="C1115" s="16">
        <v>2010</v>
      </c>
      <c r="D1115" s="16" t="s">
        <v>2327</v>
      </c>
    </row>
    <row r="1116" spans="1:8" x14ac:dyDescent="0.3">
      <c r="A1116" s="13" t="str">
        <f t="shared" si="17"/>
        <v>kaplega012010</v>
      </c>
      <c r="B1116" s="16" t="s">
        <v>128</v>
      </c>
      <c r="C1116" s="16">
        <v>2010</v>
      </c>
      <c r="D1116" s="16" t="s">
        <v>2328</v>
      </c>
    </row>
    <row r="1117" spans="1:8" x14ac:dyDescent="0.3">
      <c r="A1117" s="13" t="str">
        <f t="shared" si="17"/>
        <v>kaplega012010</v>
      </c>
      <c r="B1117" s="16" t="s">
        <v>128</v>
      </c>
      <c r="C1117" s="16">
        <v>2010</v>
      </c>
      <c r="D1117" s="16" t="s">
        <v>2329</v>
      </c>
      <c r="E1117" s="16">
        <v>58</v>
      </c>
      <c r="F1117" s="16">
        <v>1</v>
      </c>
      <c r="G1117" s="16">
        <v>0</v>
      </c>
      <c r="H1117" s="16">
        <v>0</v>
      </c>
    </row>
    <row r="1118" spans="1:8" x14ac:dyDescent="0.3">
      <c r="A1118" s="13" t="str">
        <f t="shared" si="17"/>
        <v>kaplega012010</v>
      </c>
      <c r="B1118" s="16" t="s">
        <v>128</v>
      </c>
      <c r="C1118" s="16">
        <v>2010</v>
      </c>
      <c r="D1118" s="16" t="s">
        <v>2330</v>
      </c>
    </row>
    <row r="1119" spans="1:8" x14ac:dyDescent="0.3">
      <c r="A1119" s="13" t="str">
        <f t="shared" si="17"/>
        <v>karstje012010</v>
      </c>
      <c r="B1119" s="16" t="s">
        <v>665</v>
      </c>
      <c r="C1119" s="16">
        <v>2010</v>
      </c>
      <c r="D1119" s="16" t="s">
        <v>2332</v>
      </c>
      <c r="E1119" s="16">
        <v>12</v>
      </c>
      <c r="F1119" s="16">
        <v>15</v>
      </c>
      <c r="G1119" s="16">
        <v>0</v>
      </c>
      <c r="H1119" s="16">
        <v>1</v>
      </c>
    </row>
    <row r="1120" spans="1:8" x14ac:dyDescent="0.3">
      <c r="A1120" s="13" t="str">
        <f t="shared" si="17"/>
        <v>kawakke012010</v>
      </c>
      <c r="B1120" s="16" t="s">
        <v>1115</v>
      </c>
      <c r="C1120" s="16">
        <v>2010</v>
      </c>
      <c r="D1120" s="16" t="s">
        <v>2332</v>
      </c>
      <c r="E1120" s="16">
        <v>2</v>
      </c>
      <c r="F1120" s="16">
        <v>11</v>
      </c>
      <c r="G1120" s="16">
        <v>3</v>
      </c>
      <c r="H1120" s="16">
        <v>0</v>
      </c>
    </row>
    <row r="1121" spans="1:8" x14ac:dyDescent="0.3">
      <c r="A1121" s="13" t="str">
        <f t="shared" si="17"/>
        <v>kazmisc012010</v>
      </c>
      <c r="B1121" s="16" t="s">
        <v>461</v>
      </c>
      <c r="C1121" s="16">
        <v>2010</v>
      </c>
      <c r="D1121" s="16" t="s">
        <v>2332</v>
      </c>
      <c r="E1121" s="16">
        <v>6</v>
      </c>
      <c r="F1121" s="16">
        <v>25</v>
      </c>
      <c r="G1121" s="16">
        <v>2</v>
      </c>
      <c r="H1121" s="16">
        <v>0</v>
      </c>
    </row>
    <row r="1122" spans="1:8" x14ac:dyDescent="0.3">
      <c r="A1122" s="13" t="str">
        <f t="shared" si="17"/>
        <v>kearnau012010</v>
      </c>
      <c r="B1122" s="16" t="s">
        <v>308</v>
      </c>
      <c r="C1122" s="16">
        <v>2010</v>
      </c>
      <c r="D1122" s="16" t="s">
        <v>2327</v>
      </c>
    </row>
    <row r="1123" spans="1:8" x14ac:dyDescent="0.3">
      <c r="A1123" s="13" t="str">
        <f t="shared" si="17"/>
        <v>kearnau012010</v>
      </c>
      <c r="B1123" s="16" t="s">
        <v>308</v>
      </c>
      <c r="C1123" s="16">
        <v>2010</v>
      </c>
      <c r="D1123" s="16" t="s">
        <v>2328</v>
      </c>
    </row>
    <row r="1124" spans="1:8" x14ac:dyDescent="0.3">
      <c r="A1124" s="13" t="str">
        <f t="shared" si="17"/>
        <v>kearnau012010</v>
      </c>
      <c r="B1124" s="16" t="s">
        <v>308</v>
      </c>
      <c r="C1124" s="16">
        <v>2010</v>
      </c>
      <c r="D1124" s="16" t="s">
        <v>2328</v>
      </c>
    </row>
    <row r="1125" spans="1:8" x14ac:dyDescent="0.3">
      <c r="A1125" s="13" t="str">
        <f t="shared" si="17"/>
        <v>kearnau012010</v>
      </c>
      <c r="B1125" s="16" t="s">
        <v>308</v>
      </c>
      <c r="C1125" s="16">
        <v>2010</v>
      </c>
      <c r="D1125" s="16" t="s">
        <v>2329</v>
      </c>
      <c r="E1125" s="16">
        <v>173</v>
      </c>
      <c r="F1125" s="16">
        <v>1</v>
      </c>
      <c r="G1125" s="16">
        <v>4</v>
      </c>
      <c r="H1125" s="16">
        <v>0</v>
      </c>
    </row>
    <row r="1126" spans="1:8" x14ac:dyDescent="0.3">
      <c r="A1126" s="13" t="str">
        <f t="shared" si="17"/>
        <v>kearnau012010</v>
      </c>
      <c r="B1126" s="16" t="s">
        <v>308</v>
      </c>
      <c r="C1126" s="16">
        <v>2010</v>
      </c>
      <c r="D1126" s="16" t="s">
        <v>2329</v>
      </c>
      <c r="E1126" s="16">
        <v>55</v>
      </c>
      <c r="F1126" s="16">
        <v>1</v>
      </c>
      <c r="G1126" s="16">
        <v>0</v>
      </c>
      <c r="H1126" s="16">
        <v>1</v>
      </c>
    </row>
    <row r="1127" spans="1:8" x14ac:dyDescent="0.3">
      <c r="A1127" s="13" t="str">
        <f t="shared" si="17"/>
        <v>kearnau012010</v>
      </c>
      <c r="B1127" s="16" t="s">
        <v>308</v>
      </c>
      <c r="C1127" s="16">
        <v>2010</v>
      </c>
      <c r="D1127" s="16" t="s">
        <v>2330</v>
      </c>
    </row>
    <row r="1128" spans="1:8" x14ac:dyDescent="0.3">
      <c r="A1128" s="13" t="str">
        <f t="shared" si="17"/>
        <v>kearnau012010</v>
      </c>
      <c r="B1128" s="16" t="s">
        <v>308</v>
      </c>
      <c r="C1128" s="16">
        <v>2010</v>
      </c>
      <c r="D1128" s="16" t="s">
        <v>2330</v>
      </c>
    </row>
    <row r="1129" spans="1:8" x14ac:dyDescent="0.3">
      <c r="A1129" s="13" t="str">
        <f t="shared" si="17"/>
        <v>kellesh012010</v>
      </c>
      <c r="B1129" s="16" t="s">
        <v>1116</v>
      </c>
      <c r="C1129" s="16">
        <v>2010</v>
      </c>
      <c r="D1129" s="16" t="s">
        <v>2332</v>
      </c>
      <c r="E1129" s="16">
        <v>2</v>
      </c>
      <c r="F1129" s="16">
        <v>1</v>
      </c>
      <c r="G1129" s="16">
        <v>0</v>
      </c>
      <c r="H1129" s="16">
        <v>0</v>
      </c>
    </row>
    <row r="1130" spans="1:8" x14ac:dyDescent="0.3">
      <c r="A1130" s="13" t="str">
        <f t="shared" si="17"/>
        <v>kellydo012010</v>
      </c>
      <c r="B1130" s="16" t="s">
        <v>807</v>
      </c>
      <c r="C1130" s="16">
        <v>2010</v>
      </c>
      <c r="D1130" s="16" t="s">
        <v>2333</v>
      </c>
      <c r="E1130" s="16">
        <v>146</v>
      </c>
      <c r="F1130" s="16">
        <v>10</v>
      </c>
      <c r="G1130" s="16">
        <v>2</v>
      </c>
      <c r="H1130" s="16">
        <v>24</v>
      </c>
    </row>
    <row r="1131" spans="1:8" x14ac:dyDescent="0.3">
      <c r="A1131" s="13" t="str">
        <f t="shared" si="17"/>
        <v>kellydo012010</v>
      </c>
      <c r="B1131" s="16" t="s">
        <v>807</v>
      </c>
      <c r="C1131" s="16">
        <v>2010</v>
      </c>
      <c r="D1131" s="16" t="s">
        <v>38</v>
      </c>
      <c r="E1131" s="16">
        <v>5</v>
      </c>
      <c r="F1131" s="16">
        <v>33</v>
      </c>
      <c r="G1131" s="16">
        <v>3</v>
      </c>
      <c r="H1131" s="16">
        <v>5</v>
      </c>
    </row>
    <row r="1132" spans="1:8" x14ac:dyDescent="0.3">
      <c r="A1132" s="13" t="str">
        <f t="shared" si="17"/>
        <v>kellydo012010</v>
      </c>
      <c r="B1132" s="16" t="s">
        <v>807</v>
      </c>
      <c r="C1132" s="16">
        <v>2010</v>
      </c>
      <c r="D1132" s="16" t="s">
        <v>2327</v>
      </c>
    </row>
    <row r="1133" spans="1:8" x14ac:dyDescent="0.3">
      <c r="A1133" s="13" t="str">
        <f t="shared" si="17"/>
        <v>kellydo012010</v>
      </c>
      <c r="B1133" s="16" t="s">
        <v>807</v>
      </c>
      <c r="C1133" s="16">
        <v>2010</v>
      </c>
      <c r="D1133" s="16" t="s">
        <v>2328</v>
      </c>
    </row>
    <row r="1134" spans="1:8" x14ac:dyDescent="0.3">
      <c r="A1134" s="13" t="str">
        <f t="shared" si="17"/>
        <v>kellydo012010</v>
      </c>
      <c r="B1134" s="16" t="s">
        <v>807</v>
      </c>
      <c r="C1134" s="16">
        <v>2010</v>
      </c>
      <c r="D1134" s="16" t="s">
        <v>2329</v>
      </c>
      <c r="E1134" s="16">
        <v>90</v>
      </c>
      <c r="F1134" s="16">
        <v>4</v>
      </c>
      <c r="G1134" s="16">
        <v>0</v>
      </c>
      <c r="H1134" s="16">
        <v>0</v>
      </c>
    </row>
    <row r="1135" spans="1:8" x14ac:dyDescent="0.3">
      <c r="A1135" s="13" t="str">
        <f t="shared" si="17"/>
        <v>kellydo012010</v>
      </c>
      <c r="B1135" s="16" t="s">
        <v>807</v>
      </c>
      <c r="C1135" s="16">
        <v>2010</v>
      </c>
      <c r="D1135" s="16" t="s">
        <v>2330</v>
      </c>
    </row>
    <row r="1136" spans="1:8" x14ac:dyDescent="0.3">
      <c r="A1136" s="13" t="str">
        <f t="shared" si="17"/>
        <v>kempma012010</v>
      </c>
      <c r="B1136" s="16" t="s">
        <v>666</v>
      </c>
      <c r="C1136" s="16">
        <v>2010</v>
      </c>
      <c r="D1136" s="16" t="s">
        <v>2327</v>
      </c>
    </row>
    <row r="1137" spans="1:8" x14ac:dyDescent="0.3">
      <c r="A1137" s="13" t="str">
        <f t="shared" si="17"/>
        <v>kempma012010</v>
      </c>
      <c r="B1137" s="16" t="s">
        <v>666</v>
      </c>
      <c r="C1137" s="16">
        <v>2010</v>
      </c>
      <c r="D1137" s="16" t="s">
        <v>2329</v>
      </c>
      <c r="E1137" s="16">
        <v>330</v>
      </c>
      <c r="F1137" s="16">
        <v>3</v>
      </c>
      <c r="G1137" s="16">
        <v>5</v>
      </c>
      <c r="H1137" s="16">
        <v>2</v>
      </c>
    </row>
    <row r="1138" spans="1:8" x14ac:dyDescent="0.3">
      <c r="A1138" s="13" t="str">
        <f t="shared" si="17"/>
        <v>kendaja012010</v>
      </c>
      <c r="B1138" s="16" t="s">
        <v>129</v>
      </c>
      <c r="C1138" s="16">
        <v>2010</v>
      </c>
      <c r="D1138" s="16" t="s">
        <v>2334</v>
      </c>
      <c r="E1138" s="16">
        <v>721</v>
      </c>
      <c r="F1138" s="16">
        <v>68</v>
      </c>
      <c r="G1138" s="16">
        <v>13</v>
      </c>
      <c r="H1138" s="16">
        <v>11</v>
      </c>
    </row>
    <row r="1139" spans="1:8" x14ac:dyDescent="0.3">
      <c r="A1139" s="13" t="str">
        <f t="shared" si="17"/>
        <v>kendrho012010</v>
      </c>
      <c r="B1139" s="16" t="s">
        <v>667</v>
      </c>
      <c r="C1139" s="16">
        <v>2010</v>
      </c>
      <c r="D1139" s="16" t="s">
        <v>2333</v>
      </c>
      <c r="E1139" s="16">
        <v>98</v>
      </c>
      <c r="F1139" s="16">
        <v>4</v>
      </c>
      <c r="G1139" s="16">
        <v>1</v>
      </c>
      <c r="H1139" s="16">
        <v>5</v>
      </c>
    </row>
    <row r="1140" spans="1:8" x14ac:dyDescent="0.3">
      <c r="A1140" s="13" t="str">
        <f t="shared" si="17"/>
        <v>kendrho012010</v>
      </c>
      <c r="B1140" s="16" t="s">
        <v>667</v>
      </c>
      <c r="C1140" s="16">
        <v>2010</v>
      </c>
      <c r="D1140" s="16" t="s">
        <v>37</v>
      </c>
      <c r="E1140" s="16">
        <v>259</v>
      </c>
      <c r="F1140" s="16">
        <v>366</v>
      </c>
      <c r="G1140" s="16">
        <v>9</v>
      </c>
      <c r="H1140" s="16">
        <v>74</v>
      </c>
    </row>
    <row r="1141" spans="1:8" x14ac:dyDescent="0.3">
      <c r="A1141" s="13" t="str">
        <f t="shared" si="17"/>
        <v>kendrho012010</v>
      </c>
      <c r="B1141" s="16" t="s">
        <v>667</v>
      </c>
      <c r="C1141" s="16">
        <v>2010</v>
      </c>
      <c r="D1141" s="16" t="s">
        <v>2327</v>
      </c>
    </row>
    <row r="1142" spans="1:8" x14ac:dyDescent="0.3">
      <c r="A1142" s="13" t="str">
        <f t="shared" si="17"/>
        <v>kendrho012010</v>
      </c>
      <c r="B1142" s="16" t="s">
        <v>667</v>
      </c>
      <c r="C1142" s="16">
        <v>2010</v>
      </c>
      <c r="D1142" s="16" t="s">
        <v>2329</v>
      </c>
      <c r="E1142" s="16">
        <v>0</v>
      </c>
      <c r="F1142" s="16">
        <v>0</v>
      </c>
      <c r="G1142" s="16">
        <v>0</v>
      </c>
      <c r="H1142" s="16">
        <v>0</v>
      </c>
    </row>
    <row r="1143" spans="1:8" x14ac:dyDescent="0.3">
      <c r="A1143" s="13" t="str">
        <f t="shared" si="17"/>
        <v>kendrky012010</v>
      </c>
      <c r="B1143" s="16" t="s">
        <v>808</v>
      </c>
      <c r="C1143" s="16">
        <v>2010</v>
      </c>
      <c r="D1143" s="16" t="s">
        <v>2332</v>
      </c>
      <c r="E1143" s="16">
        <v>9</v>
      </c>
      <c r="F1143" s="16">
        <v>33</v>
      </c>
      <c r="G1143" s="16">
        <v>3</v>
      </c>
      <c r="H1143" s="16">
        <v>3</v>
      </c>
    </row>
    <row r="1144" spans="1:8" x14ac:dyDescent="0.3">
      <c r="A1144" s="13" t="str">
        <f t="shared" si="17"/>
        <v>kennead012010</v>
      </c>
      <c r="B1144" s="16" t="s">
        <v>130</v>
      </c>
      <c r="C1144" s="16">
        <v>2010</v>
      </c>
      <c r="D1144" s="16" t="s">
        <v>2333</v>
      </c>
      <c r="E1144" s="16">
        <v>105</v>
      </c>
      <c r="F1144" s="16">
        <v>7</v>
      </c>
      <c r="G1144" s="16">
        <v>1</v>
      </c>
      <c r="H1144" s="16">
        <v>11</v>
      </c>
    </row>
    <row r="1145" spans="1:8" x14ac:dyDescent="0.3">
      <c r="A1145" s="13" t="str">
        <f t="shared" si="17"/>
        <v>kennead012010</v>
      </c>
      <c r="B1145" s="16" t="s">
        <v>130</v>
      </c>
      <c r="C1145" s="16">
        <v>2010</v>
      </c>
      <c r="D1145" s="16" t="s">
        <v>37</v>
      </c>
      <c r="E1145" s="16">
        <v>143</v>
      </c>
      <c r="F1145" s="16">
        <v>207</v>
      </c>
      <c r="G1145" s="16">
        <v>7</v>
      </c>
      <c r="H1145" s="16">
        <v>44</v>
      </c>
    </row>
    <row r="1146" spans="1:8" x14ac:dyDescent="0.3">
      <c r="A1146" s="13" t="str">
        <f t="shared" si="17"/>
        <v>kennead012010</v>
      </c>
      <c r="B1146" s="16" t="s">
        <v>130</v>
      </c>
      <c r="C1146" s="16">
        <v>2010</v>
      </c>
      <c r="D1146" s="16" t="s">
        <v>38</v>
      </c>
      <c r="E1146" s="16">
        <v>2</v>
      </c>
      <c r="F1146" s="16">
        <v>6</v>
      </c>
      <c r="G1146" s="16">
        <v>1</v>
      </c>
      <c r="H1146" s="16">
        <v>0</v>
      </c>
    </row>
    <row r="1147" spans="1:8" x14ac:dyDescent="0.3">
      <c r="A1147" s="13" t="str">
        <f t="shared" si="17"/>
        <v>kenneia012010</v>
      </c>
      <c r="B1147" s="16" t="s">
        <v>809</v>
      </c>
      <c r="C1147" s="16">
        <v>2010</v>
      </c>
      <c r="D1147" s="16" t="s">
        <v>2332</v>
      </c>
      <c r="E1147" s="16">
        <v>18</v>
      </c>
      <c r="F1147" s="16">
        <v>19</v>
      </c>
      <c r="G1147" s="16">
        <v>1</v>
      </c>
      <c r="H1147" s="16">
        <v>2</v>
      </c>
    </row>
    <row r="1148" spans="1:8" x14ac:dyDescent="0.3">
      <c r="A1148" s="13" t="str">
        <f t="shared" si="17"/>
        <v>keppije012010</v>
      </c>
      <c r="B1148" s="16" t="s">
        <v>463</v>
      </c>
      <c r="C1148" s="16">
        <v>2010</v>
      </c>
      <c r="D1148" s="16" t="s">
        <v>37</v>
      </c>
      <c r="E1148" s="16">
        <v>217</v>
      </c>
      <c r="F1148" s="16">
        <v>351</v>
      </c>
      <c r="G1148" s="16">
        <v>6</v>
      </c>
      <c r="H1148" s="16">
        <v>66</v>
      </c>
    </row>
    <row r="1149" spans="1:8" x14ac:dyDescent="0.3">
      <c r="A1149" s="13" t="str">
        <f t="shared" si="17"/>
        <v>keppije012010</v>
      </c>
      <c r="B1149" s="16" t="s">
        <v>463</v>
      </c>
      <c r="C1149" s="16">
        <v>2010</v>
      </c>
      <c r="D1149" s="16" t="s">
        <v>2331</v>
      </c>
      <c r="E1149" s="16">
        <v>14</v>
      </c>
      <c r="F1149" s="16">
        <v>19</v>
      </c>
      <c r="G1149" s="16">
        <v>1</v>
      </c>
      <c r="H1149" s="16">
        <v>9</v>
      </c>
    </row>
    <row r="1150" spans="1:8" x14ac:dyDescent="0.3">
      <c r="A1150" s="13" t="str">
        <f t="shared" si="17"/>
        <v>kershcl012010</v>
      </c>
      <c r="B1150" s="16" t="s">
        <v>945</v>
      </c>
      <c r="C1150" s="16">
        <v>2010</v>
      </c>
      <c r="D1150" s="16" t="s">
        <v>2332</v>
      </c>
      <c r="E1150" s="16">
        <v>5</v>
      </c>
      <c r="F1150" s="16">
        <v>30</v>
      </c>
      <c r="G1150" s="16">
        <v>1</v>
      </c>
      <c r="H1150" s="16">
        <v>0</v>
      </c>
    </row>
    <row r="1151" spans="1:8" x14ac:dyDescent="0.3">
      <c r="A1151" s="13" t="str">
        <f t="shared" si="17"/>
        <v>kilbybr012010</v>
      </c>
      <c r="B1151" s="16" t="s">
        <v>1117</v>
      </c>
      <c r="C1151" s="16">
        <v>2010</v>
      </c>
      <c r="D1151" s="16" t="s">
        <v>2332</v>
      </c>
      <c r="E1151" s="16">
        <v>0</v>
      </c>
      <c r="F1151" s="16">
        <v>0</v>
      </c>
      <c r="G1151" s="16">
        <v>0</v>
      </c>
      <c r="H1151" s="16">
        <v>0</v>
      </c>
    </row>
    <row r="1152" spans="1:8" x14ac:dyDescent="0.3">
      <c r="A1152" s="13" t="str">
        <f t="shared" si="17"/>
        <v>kimbrcr012010</v>
      </c>
      <c r="B1152" s="16" t="s">
        <v>1309</v>
      </c>
      <c r="C1152" s="16">
        <v>2010</v>
      </c>
      <c r="D1152" s="16" t="s">
        <v>2332</v>
      </c>
      <c r="E1152" s="16">
        <v>0</v>
      </c>
      <c r="F1152" s="16">
        <v>0</v>
      </c>
      <c r="G1152" s="16">
        <v>1</v>
      </c>
      <c r="H1152" s="16">
        <v>0</v>
      </c>
    </row>
    <row r="1153" spans="1:8" x14ac:dyDescent="0.3">
      <c r="A1153" s="13" t="str">
        <f t="shared" si="17"/>
        <v>kinslia012010</v>
      </c>
      <c r="B1153" s="16" t="s">
        <v>669</v>
      </c>
      <c r="C1153" s="16">
        <v>2010</v>
      </c>
      <c r="D1153" s="16" t="s">
        <v>37</v>
      </c>
      <c r="E1153" s="16">
        <v>190</v>
      </c>
      <c r="F1153" s="16">
        <v>278</v>
      </c>
      <c r="G1153" s="16">
        <v>7</v>
      </c>
      <c r="H1153" s="16">
        <v>64</v>
      </c>
    </row>
    <row r="1154" spans="1:8" x14ac:dyDescent="0.3">
      <c r="A1154" s="13" t="str">
        <f t="shared" si="17"/>
        <v>kintzbr012010</v>
      </c>
      <c r="B1154" s="16" t="s">
        <v>1310</v>
      </c>
      <c r="C1154" s="16">
        <v>2010</v>
      </c>
      <c r="D1154" s="16" t="s">
        <v>2332</v>
      </c>
      <c r="E1154" s="16">
        <v>0</v>
      </c>
      <c r="F1154" s="16">
        <v>1</v>
      </c>
      <c r="G1154" s="16">
        <v>0</v>
      </c>
      <c r="H1154" s="16">
        <v>0</v>
      </c>
    </row>
    <row r="1155" spans="1:8" x14ac:dyDescent="0.3">
      <c r="A1155" s="13" t="str">
        <f t="shared" ref="A1155:A1218" si="18">B1155&amp;C1155</f>
        <v>kirkmmi012010</v>
      </c>
      <c r="B1155" s="16" t="s">
        <v>1311</v>
      </c>
      <c r="C1155" s="16">
        <v>2010</v>
      </c>
      <c r="D1155" s="16" t="s">
        <v>2332</v>
      </c>
      <c r="E1155" s="16">
        <v>1</v>
      </c>
      <c r="F1155" s="16">
        <v>3</v>
      </c>
      <c r="G1155" s="16">
        <v>0</v>
      </c>
      <c r="H1155" s="16">
        <v>0</v>
      </c>
    </row>
    <row r="1156" spans="1:8" x14ac:dyDescent="0.3">
      <c r="A1156" s="13" t="str">
        <f t="shared" si="18"/>
        <v>kohnmi012010</v>
      </c>
      <c r="B1156" s="16" t="s">
        <v>1312</v>
      </c>
      <c r="C1156" s="16">
        <v>2010</v>
      </c>
      <c r="D1156" s="16" t="s">
        <v>2332</v>
      </c>
      <c r="E1156" s="16">
        <v>2</v>
      </c>
      <c r="F1156" s="16">
        <v>5</v>
      </c>
      <c r="G1156" s="16">
        <v>1</v>
      </c>
      <c r="H1156" s="16">
        <v>0</v>
      </c>
    </row>
    <row r="1157" spans="1:8" x14ac:dyDescent="0.3">
      <c r="A1157" s="13" t="str">
        <f t="shared" si="18"/>
        <v>konerpa012010</v>
      </c>
      <c r="B1157" s="16" t="s">
        <v>131</v>
      </c>
      <c r="C1157" s="16">
        <v>2010</v>
      </c>
      <c r="D1157" s="16" t="s">
        <v>2333</v>
      </c>
      <c r="E1157" s="16">
        <v>1069</v>
      </c>
      <c r="F1157" s="16">
        <v>83</v>
      </c>
      <c r="G1157" s="16">
        <v>7</v>
      </c>
      <c r="H1157" s="16">
        <v>124</v>
      </c>
    </row>
    <row r="1158" spans="1:8" x14ac:dyDescent="0.3">
      <c r="A1158" s="13" t="str">
        <f t="shared" si="18"/>
        <v>kotchca012010</v>
      </c>
      <c r="B1158" s="16" t="s">
        <v>464</v>
      </c>
      <c r="C1158" s="16">
        <v>2010</v>
      </c>
      <c r="D1158" s="16" t="s">
        <v>2333</v>
      </c>
      <c r="E1158" s="16">
        <v>946</v>
      </c>
      <c r="F1158" s="16">
        <v>74</v>
      </c>
      <c r="G1158" s="16">
        <v>1</v>
      </c>
      <c r="H1158" s="16">
        <v>92</v>
      </c>
    </row>
    <row r="1159" spans="1:8" x14ac:dyDescent="0.3">
      <c r="A1159" s="13" t="str">
        <f t="shared" si="18"/>
        <v>kotsama012010</v>
      </c>
      <c r="B1159" s="16" t="s">
        <v>132</v>
      </c>
      <c r="C1159" s="16">
        <v>2010</v>
      </c>
      <c r="D1159" s="16" t="s">
        <v>2333</v>
      </c>
      <c r="E1159" s="16">
        <v>298</v>
      </c>
      <c r="F1159" s="16">
        <v>20</v>
      </c>
      <c r="G1159" s="16">
        <v>1</v>
      </c>
      <c r="H1159" s="16">
        <v>23</v>
      </c>
    </row>
    <row r="1160" spans="1:8" x14ac:dyDescent="0.3">
      <c r="A1160" s="13" t="str">
        <f t="shared" si="18"/>
        <v>kotsama012010</v>
      </c>
      <c r="B1160" s="16" t="s">
        <v>132</v>
      </c>
      <c r="C1160" s="16">
        <v>2010</v>
      </c>
      <c r="D1160" s="16" t="s">
        <v>2329</v>
      </c>
      <c r="E1160" s="16">
        <v>9</v>
      </c>
      <c r="F1160" s="16">
        <v>2</v>
      </c>
      <c r="G1160" s="16">
        <v>0</v>
      </c>
      <c r="H1160" s="16">
        <v>0</v>
      </c>
    </row>
    <row r="1161" spans="1:8" x14ac:dyDescent="0.3">
      <c r="A1161" s="13" t="str">
        <f t="shared" si="18"/>
        <v>kotsama012010</v>
      </c>
      <c r="B1161" s="16" t="s">
        <v>132</v>
      </c>
      <c r="C1161" s="16">
        <v>2010</v>
      </c>
      <c r="D1161" s="16" t="s">
        <v>2330</v>
      </c>
    </row>
    <row r="1162" spans="1:8" x14ac:dyDescent="0.3">
      <c r="A1162" s="13" t="str">
        <f t="shared" si="18"/>
        <v>kottage012010</v>
      </c>
      <c r="B1162" s="16" t="s">
        <v>947</v>
      </c>
      <c r="C1162" s="16">
        <v>2010</v>
      </c>
      <c r="D1162" s="16" t="s">
        <v>2333</v>
      </c>
      <c r="E1162" s="16">
        <v>1</v>
      </c>
      <c r="F1162" s="16">
        <v>0</v>
      </c>
      <c r="G1162" s="16">
        <v>0</v>
      </c>
      <c r="H1162" s="16">
        <v>0</v>
      </c>
    </row>
    <row r="1163" spans="1:8" x14ac:dyDescent="0.3">
      <c r="A1163" s="13" t="str">
        <f t="shared" si="18"/>
        <v>kottage012010</v>
      </c>
      <c r="B1163" s="16" t="s">
        <v>947</v>
      </c>
      <c r="C1163" s="16">
        <v>2010</v>
      </c>
      <c r="D1163" s="16" t="s">
        <v>2334</v>
      </c>
      <c r="E1163" s="16">
        <v>434</v>
      </c>
      <c r="F1163" s="16">
        <v>20</v>
      </c>
      <c r="G1163" s="16">
        <v>4</v>
      </c>
      <c r="H1163" s="16">
        <v>4</v>
      </c>
    </row>
    <row r="1164" spans="1:8" x14ac:dyDescent="0.3">
      <c r="A1164" s="13" t="str">
        <f t="shared" si="18"/>
        <v>kottage012010</v>
      </c>
      <c r="B1164" s="16" t="s">
        <v>947</v>
      </c>
      <c r="C1164" s="16">
        <v>2010</v>
      </c>
      <c r="D1164" s="16" t="s">
        <v>2329</v>
      </c>
      <c r="E1164" s="16">
        <v>0</v>
      </c>
      <c r="F1164" s="16">
        <v>0</v>
      </c>
      <c r="G1164" s="16">
        <v>0</v>
      </c>
      <c r="H1164" s="16">
        <v>0</v>
      </c>
    </row>
    <row r="1165" spans="1:8" x14ac:dyDescent="0.3">
      <c r="A1165" s="13" t="str">
        <f t="shared" si="18"/>
        <v>kottage012010</v>
      </c>
      <c r="B1165" s="16" t="s">
        <v>947</v>
      </c>
      <c r="C1165" s="16">
        <v>2010</v>
      </c>
      <c r="D1165" s="16" t="s">
        <v>2330</v>
      </c>
    </row>
    <row r="1166" spans="1:8" x14ac:dyDescent="0.3">
      <c r="A1166" s="13" t="str">
        <f t="shared" si="18"/>
        <v>kouzmke012010</v>
      </c>
      <c r="B1166" s="16" t="s">
        <v>670</v>
      </c>
      <c r="C1166" s="16">
        <v>2010</v>
      </c>
      <c r="D1166" s="16" t="s">
        <v>38</v>
      </c>
      <c r="E1166" s="16">
        <v>90</v>
      </c>
      <c r="F1166" s="16">
        <v>278</v>
      </c>
      <c r="G1166" s="16">
        <v>12</v>
      </c>
      <c r="H1166" s="16">
        <v>29</v>
      </c>
    </row>
    <row r="1167" spans="1:8" x14ac:dyDescent="0.3">
      <c r="A1167" s="13" t="str">
        <f t="shared" si="18"/>
        <v>kratzer012010</v>
      </c>
      <c r="B1167" s="16" t="s">
        <v>1313</v>
      </c>
      <c r="C1167" s="16">
        <v>2010</v>
      </c>
      <c r="D1167" s="16" t="s">
        <v>2334</v>
      </c>
      <c r="E1167" s="16">
        <v>56</v>
      </c>
      <c r="F1167" s="16">
        <v>9</v>
      </c>
      <c r="G1167" s="16">
        <v>0</v>
      </c>
      <c r="H1167" s="16">
        <v>0</v>
      </c>
    </row>
    <row r="1168" spans="1:8" x14ac:dyDescent="0.3">
      <c r="A1168" s="13" t="str">
        <f t="shared" si="18"/>
        <v>kroenza012010</v>
      </c>
      <c r="B1168" s="16" t="s">
        <v>1314</v>
      </c>
      <c r="C1168" s="16">
        <v>2010</v>
      </c>
      <c r="D1168" s="16" t="s">
        <v>2332</v>
      </c>
      <c r="E1168" s="16">
        <v>0</v>
      </c>
      <c r="F1168" s="16">
        <v>0</v>
      </c>
      <c r="G1168" s="16">
        <v>0</v>
      </c>
      <c r="H1168" s="16">
        <v>0</v>
      </c>
    </row>
    <row r="1169" spans="1:8" x14ac:dyDescent="0.3">
      <c r="A1169" s="13" t="str">
        <f t="shared" si="18"/>
        <v>kubelja012010</v>
      </c>
      <c r="B1169" s="16" t="s">
        <v>465</v>
      </c>
      <c r="C1169" s="16">
        <v>2010</v>
      </c>
      <c r="D1169" s="16" t="s">
        <v>2328</v>
      </c>
    </row>
    <row r="1170" spans="1:8" x14ac:dyDescent="0.3">
      <c r="A1170" s="13" t="str">
        <f t="shared" si="18"/>
        <v>kubelja012010</v>
      </c>
      <c r="B1170" s="16" t="s">
        <v>465</v>
      </c>
      <c r="C1170" s="16">
        <v>2010</v>
      </c>
      <c r="D1170" s="16" t="s">
        <v>2329</v>
      </c>
      <c r="E1170" s="16">
        <v>169</v>
      </c>
      <c r="F1170" s="16">
        <v>7</v>
      </c>
      <c r="G1170" s="16">
        <v>5</v>
      </c>
      <c r="H1170" s="16">
        <v>3</v>
      </c>
    </row>
    <row r="1171" spans="1:8" x14ac:dyDescent="0.3">
      <c r="A1171" s="13" t="str">
        <f t="shared" si="18"/>
        <v>kubelja012010</v>
      </c>
      <c r="B1171" s="16" t="s">
        <v>465</v>
      </c>
      <c r="C1171" s="16">
        <v>2010</v>
      </c>
      <c r="D1171" s="16" t="s">
        <v>2330</v>
      </c>
    </row>
    <row r="1172" spans="1:8" x14ac:dyDescent="0.3">
      <c r="A1172" s="13" t="str">
        <f t="shared" si="18"/>
        <v>kuoho012010</v>
      </c>
      <c r="B1172" s="16" t="s">
        <v>562</v>
      </c>
      <c r="C1172" s="16">
        <v>2010</v>
      </c>
      <c r="D1172" s="16" t="s">
        <v>2332</v>
      </c>
      <c r="E1172" s="16">
        <v>2</v>
      </c>
      <c r="F1172" s="16">
        <v>4</v>
      </c>
      <c r="G1172" s="16">
        <v>1</v>
      </c>
      <c r="H1172" s="16">
        <v>1</v>
      </c>
    </row>
    <row r="1173" spans="1:8" x14ac:dyDescent="0.3">
      <c r="A1173" s="13" t="str">
        <f t="shared" si="18"/>
        <v>kurodhi012010</v>
      </c>
      <c r="B1173" s="16" t="s">
        <v>948</v>
      </c>
      <c r="C1173" s="16">
        <v>2010</v>
      </c>
      <c r="D1173" s="16" t="s">
        <v>2332</v>
      </c>
      <c r="E1173" s="16">
        <v>8</v>
      </c>
      <c r="F1173" s="16">
        <v>25</v>
      </c>
      <c r="G1173" s="16">
        <v>3</v>
      </c>
      <c r="H1173" s="16">
        <v>0</v>
      </c>
    </row>
    <row r="1174" spans="1:8" x14ac:dyDescent="0.3">
      <c r="A1174" s="13" t="str">
        <f t="shared" si="18"/>
        <v>lackejo012010</v>
      </c>
      <c r="B1174" s="16" t="s">
        <v>309</v>
      </c>
      <c r="C1174" s="16">
        <v>2010</v>
      </c>
      <c r="D1174" s="16" t="s">
        <v>2332</v>
      </c>
      <c r="E1174" s="16">
        <v>22</v>
      </c>
      <c r="F1174" s="16">
        <v>21</v>
      </c>
      <c r="G1174" s="16">
        <v>3</v>
      </c>
      <c r="H1174" s="16">
        <v>3</v>
      </c>
    </row>
    <row r="1175" spans="1:8" x14ac:dyDescent="0.3">
      <c r="A1175" s="13" t="str">
        <f t="shared" si="18"/>
        <v>laffeaa012010</v>
      </c>
      <c r="B1175" s="16" t="s">
        <v>810</v>
      </c>
      <c r="C1175" s="16">
        <v>2010</v>
      </c>
      <c r="D1175" s="16" t="s">
        <v>2332</v>
      </c>
      <c r="E1175" s="16">
        <v>4</v>
      </c>
      <c r="F1175" s="16">
        <v>7</v>
      </c>
      <c r="G1175" s="16">
        <v>1</v>
      </c>
      <c r="H1175" s="16">
        <v>1</v>
      </c>
    </row>
    <row r="1176" spans="1:8" x14ac:dyDescent="0.3">
      <c r="A1176" s="13" t="str">
        <f t="shared" si="18"/>
        <v>lairdge012010</v>
      </c>
      <c r="B1176" s="16" t="s">
        <v>383</v>
      </c>
      <c r="C1176" s="16">
        <v>2010</v>
      </c>
      <c r="D1176" s="16" t="s">
        <v>2334</v>
      </c>
      <c r="E1176" s="16">
        <v>516</v>
      </c>
      <c r="F1176" s="16">
        <v>52</v>
      </c>
      <c r="G1176" s="16">
        <v>5</v>
      </c>
      <c r="H1176" s="16">
        <v>5</v>
      </c>
    </row>
    <row r="1177" spans="1:8" x14ac:dyDescent="0.3">
      <c r="A1177" s="13" t="str">
        <f t="shared" si="18"/>
        <v>lambmi012010</v>
      </c>
      <c r="B1177" s="16" t="s">
        <v>133</v>
      </c>
      <c r="C1177" s="16">
        <v>2010</v>
      </c>
      <c r="D1177" s="16" t="s">
        <v>2333</v>
      </c>
      <c r="E1177" s="16">
        <v>11</v>
      </c>
      <c r="F1177" s="16">
        <v>0</v>
      </c>
      <c r="G1177" s="16">
        <v>0</v>
      </c>
      <c r="H1177" s="16">
        <v>1</v>
      </c>
    </row>
    <row r="1178" spans="1:8" x14ac:dyDescent="0.3">
      <c r="A1178" s="13" t="str">
        <f t="shared" si="18"/>
        <v>langery012010</v>
      </c>
      <c r="B1178" s="16" t="s">
        <v>311</v>
      </c>
      <c r="C1178" s="16">
        <v>2010</v>
      </c>
      <c r="D1178" s="16" t="s">
        <v>2333</v>
      </c>
      <c r="E1178" s="16">
        <v>28</v>
      </c>
      <c r="F1178" s="16">
        <v>2</v>
      </c>
      <c r="G1178" s="16">
        <v>0</v>
      </c>
      <c r="H1178" s="16">
        <v>4</v>
      </c>
    </row>
    <row r="1179" spans="1:8" x14ac:dyDescent="0.3">
      <c r="A1179" s="13" t="str">
        <f t="shared" si="18"/>
        <v>langery012010</v>
      </c>
      <c r="B1179" s="16" t="s">
        <v>311</v>
      </c>
      <c r="C1179" s="16">
        <v>2010</v>
      </c>
      <c r="D1179" s="16" t="s">
        <v>2327</v>
      </c>
    </row>
    <row r="1180" spans="1:8" x14ac:dyDescent="0.3">
      <c r="A1180" s="13" t="str">
        <f t="shared" si="18"/>
        <v>langery012010</v>
      </c>
      <c r="B1180" s="16" t="s">
        <v>311</v>
      </c>
      <c r="C1180" s="16">
        <v>2010</v>
      </c>
      <c r="D1180" s="16" t="s">
        <v>2328</v>
      </c>
    </row>
    <row r="1181" spans="1:8" x14ac:dyDescent="0.3">
      <c r="A1181" s="13" t="str">
        <f t="shared" si="18"/>
        <v>langery012010</v>
      </c>
      <c r="B1181" s="16" t="s">
        <v>311</v>
      </c>
      <c r="C1181" s="16">
        <v>2010</v>
      </c>
      <c r="D1181" s="16" t="s">
        <v>2329</v>
      </c>
      <c r="E1181" s="16">
        <v>67</v>
      </c>
      <c r="F1181" s="16">
        <v>5</v>
      </c>
      <c r="G1181" s="16">
        <v>1</v>
      </c>
      <c r="H1181" s="16">
        <v>0</v>
      </c>
    </row>
    <row r="1182" spans="1:8" x14ac:dyDescent="0.3">
      <c r="A1182" s="13" t="str">
        <f t="shared" si="18"/>
        <v>langery012010</v>
      </c>
      <c r="B1182" s="16" t="s">
        <v>311</v>
      </c>
      <c r="C1182" s="16">
        <v>2010</v>
      </c>
      <c r="D1182" s="16" t="s">
        <v>2330</v>
      </c>
    </row>
    <row r="1183" spans="1:8" x14ac:dyDescent="0.3">
      <c r="A1183" s="13" t="str">
        <f t="shared" si="18"/>
        <v>lannajo012010</v>
      </c>
      <c r="B1183" s="16" t="s">
        <v>811</v>
      </c>
      <c r="C1183" s="16">
        <v>2010</v>
      </c>
      <c r="D1183" s="16" t="s">
        <v>2332</v>
      </c>
      <c r="E1183" s="16">
        <v>12</v>
      </c>
      <c r="F1183" s="16">
        <v>26</v>
      </c>
      <c r="G1183" s="16">
        <v>0</v>
      </c>
      <c r="H1183" s="16">
        <v>2</v>
      </c>
    </row>
    <row r="1184" spans="1:8" x14ac:dyDescent="0.3">
      <c r="A1184" s="13" t="str">
        <f t="shared" si="18"/>
        <v>laporma012010</v>
      </c>
      <c r="B1184" s="16" t="s">
        <v>1118</v>
      </c>
      <c r="C1184" s="16">
        <v>2010</v>
      </c>
      <c r="D1184" s="16" t="s">
        <v>2333</v>
      </c>
      <c r="E1184" s="16">
        <v>815</v>
      </c>
      <c r="F1184" s="16">
        <v>58</v>
      </c>
      <c r="G1184" s="16">
        <v>3</v>
      </c>
      <c r="H1184" s="16">
        <v>80</v>
      </c>
    </row>
    <row r="1185" spans="1:8" x14ac:dyDescent="0.3">
      <c r="A1185" s="13" t="str">
        <f t="shared" si="18"/>
        <v>laporma012010</v>
      </c>
      <c r="B1185" s="16" t="s">
        <v>1118</v>
      </c>
      <c r="C1185" s="16">
        <v>2010</v>
      </c>
      <c r="D1185" s="16" t="s">
        <v>2328</v>
      </c>
    </row>
    <row r="1186" spans="1:8" x14ac:dyDescent="0.3">
      <c r="A1186" s="13" t="str">
        <f t="shared" si="18"/>
        <v>laporma012010</v>
      </c>
      <c r="B1186" s="16" t="s">
        <v>1118</v>
      </c>
      <c r="C1186" s="16">
        <v>2010</v>
      </c>
      <c r="D1186" s="16" t="s">
        <v>2329</v>
      </c>
      <c r="E1186" s="16">
        <v>5</v>
      </c>
      <c r="F1186" s="16">
        <v>0</v>
      </c>
      <c r="G1186" s="16">
        <v>0</v>
      </c>
      <c r="H1186" s="16">
        <v>0</v>
      </c>
    </row>
    <row r="1187" spans="1:8" x14ac:dyDescent="0.3">
      <c r="A1187" s="13" t="str">
        <f t="shared" si="18"/>
        <v>larisje012010</v>
      </c>
      <c r="B1187" s="16" t="s">
        <v>950</v>
      </c>
      <c r="C1187" s="16">
        <v>2010</v>
      </c>
      <c r="D1187" s="16" t="s">
        <v>2333</v>
      </c>
      <c r="E1187" s="16">
        <v>5</v>
      </c>
      <c r="F1187" s="16">
        <v>0</v>
      </c>
      <c r="G1187" s="16">
        <v>0</v>
      </c>
      <c r="H1187" s="16">
        <v>0</v>
      </c>
    </row>
    <row r="1188" spans="1:8" x14ac:dyDescent="0.3">
      <c r="A1188" s="13" t="str">
        <f t="shared" si="18"/>
        <v>larisje012010</v>
      </c>
      <c r="B1188" s="16" t="s">
        <v>950</v>
      </c>
      <c r="C1188" s="16">
        <v>2010</v>
      </c>
      <c r="D1188" s="16" t="s">
        <v>2333</v>
      </c>
      <c r="E1188" s="16">
        <v>41</v>
      </c>
      <c r="F1188" s="16">
        <v>5</v>
      </c>
      <c r="G1188" s="16">
        <v>0</v>
      </c>
      <c r="H1188" s="16">
        <v>8</v>
      </c>
    </row>
    <row r="1189" spans="1:8" x14ac:dyDescent="0.3">
      <c r="A1189" s="13" t="str">
        <f t="shared" si="18"/>
        <v>larisje012010</v>
      </c>
      <c r="B1189" s="16" t="s">
        <v>950</v>
      </c>
      <c r="C1189" s="16">
        <v>2010</v>
      </c>
      <c r="D1189" s="16" t="s">
        <v>38</v>
      </c>
      <c r="E1189" s="16">
        <v>3</v>
      </c>
      <c r="F1189" s="16">
        <v>5</v>
      </c>
      <c r="G1189" s="16">
        <v>2</v>
      </c>
      <c r="H1189" s="16">
        <v>0</v>
      </c>
    </row>
    <row r="1190" spans="1:8" x14ac:dyDescent="0.3">
      <c r="A1190" s="13" t="str">
        <f t="shared" si="18"/>
        <v>larisje012010</v>
      </c>
      <c r="B1190" s="16" t="s">
        <v>950</v>
      </c>
      <c r="C1190" s="16">
        <v>2010</v>
      </c>
      <c r="D1190" s="16" t="s">
        <v>2328</v>
      </c>
    </row>
    <row r="1191" spans="1:8" x14ac:dyDescent="0.3">
      <c r="A1191" s="13" t="str">
        <f t="shared" si="18"/>
        <v>larisje012010</v>
      </c>
      <c r="B1191" s="16" t="s">
        <v>950</v>
      </c>
      <c r="C1191" s="16">
        <v>2010</v>
      </c>
      <c r="D1191" s="16" t="s">
        <v>2329</v>
      </c>
      <c r="E1191" s="16">
        <v>3</v>
      </c>
      <c r="F1191" s="16">
        <v>0</v>
      </c>
      <c r="G1191" s="16">
        <v>0</v>
      </c>
      <c r="H1191" s="16">
        <v>0</v>
      </c>
    </row>
    <row r="1192" spans="1:8" x14ac:dyDescent="0.3">
      <c r="A1192" s="13" t="str">
        <f t="shared" si="18"/>
        <v>larocad012010</v>
      </c>
      <c r="B1192" s="16" t="s">
        <v>466</v>
      </c>
      <c r="C1192" s="16">
        <v>2010</v>
      </c>
      <c r="D1192" s="16" t="s">
        <v>2333</v>
      </c>
      <c r="E1192" s="16">
        <v>1139</v>
      </c>
      <c r="F1192" s="16">
        <v>122</v>
      </c>
      <c r="G1192" s="16">
        <v>11</v>
      </c>
      <c r="H1192" s="16">
        <v>117</v>
      </c>
    </row>
    <row r="1193" spans="1:8" x14ac:dyDescent="0.3">
      <c r="A1193" s="13" t="str">
        <f t="shared" si="18"/>
        <v>larocan012010</v>
      </c>
      <c r="B1193" s="16" t="s">
        <v>812</v>
      </c>
      <c r="C1193" s="16">
        <v>2010</v>
      </c>
      <c r="D1193" s="16" t="s">
        <v>2333</v>
      </c>
      <c r="E1193" s="16">
        <v>15</v>
      </c>
      <c r="F1193" s="16">
        <v>0</v>
      </c>
      <c r="G1193" s="16">
        <v>0</v>
      </c>
      <c r="H1193" s="16">
        <v>2</v>
      </c>
    </row>
    <row r="1194" spans="1:8" x14ac:dyDescent="0.3">
      <c r="A1194" s="13" t="str">
        <f t="shared" si="18"/>
        <v>larocan012010</v>
      </c>
      <c r="B1194" s="16" t="s">
        <v>812</v>
      </c>
      <c r="C1194" s="16">
        <v>2010</v>
      </c>
      <c r="D1194" s="16" t="s">
        <v>37</v>
      </c>
      <c r="E1194" s="16">
        <v>8</v>
      </c>
      <c r="F1194" s="16">
        <v>11</v>
      </c>
      <c r="G1194" s="16">
        <v>1</v>
      </c>
      <c r="H1194" s="16">
        <v>1</v>
      </c>
    </row>
    <row r="1195" spans="1:8" x14ac:dyDescent="0.3">
      <c r="A1195" s="13" t="str">
        <f t="shared" si="18"/>
        <v>larocan012010</v>
      </c>
      <c r="B1195" s="16" t="s">
        <v>812</v>
      </c>
      <c r="C1195" s="16">
        <v>2010</v>
      </c>
      <c r="D1195" s="16" t="s">
        <v>38</v>
      </c>
      <c r="E1195" s="16">
        <v>33</v>
      </c>
      <c r="F1195" s="16">
        <v>119</v>
      </c>
      <c r="G1195" s="16">
        <v>10</v>
      </c>
      <c r="H1195" s="16">
        <v>8</v>
      </c>
    </row>
    <row r="1196" spans="1:8" x14ac:dyDescent="0.3">
      <c r="A1196" s="13" t="str">
        <f t="shared" si="18"/>
        <v>larueja012010</v>
      </c>
      <c r="B1196" s="16" t="s">
        <v>134</v>
      </c>
      <c r="C1196" s="16">
        <v>2010</v>
      </c>
      <c r="D1196" s="16" t="s">
        <v>2333</v>
      </c>
      <c r="E1196" s="16">
        <v>1</v>
      </c>
      <c r="F1196" s="16">
        <v>0</v>
      </c>
      <c r="G1196" s="16">
        <v>0</v>
      </c>
      <c r="H1196" s="16">
        <v>0</v>
      </c>
    </row>
    <row r="1197" spans="1:8" x14ac:dyDescent="0.3">
      <c r="A1197" s="13" t="str">
        <f t="shared" si="18"/>
        <v>larueja012010</v>
      </c>
      <c r="B1197" s="16" t="s">
        <v>134</v>
      </c>
      <c r="C1197" s="16">
        <v>2010</v>
      </c>
      <c r="D1197" s="16" t="s">
        <v>2334</v>
      </c>
      <c r="E1197" s="16">
        <v>96</v>
      </c>
      <c r="F1197" s="16">
        <v>6</v>
      </c>
      <c r="G1197" s="16">
        <v>0</v>
      </c>
      <c r="H1197" s="16">
        <v>2</v>
      </c>
    </row>
    <row r="1198" spans="1:8" x14ac:dyDescent="0.3">
      <c r="A1198" s="13" t="str">
        <f t="shared" si="18"/>
        <v>latosma012010</v>
      </c>
      <c r="B1198" s="16" t="s">
        <v>1119</v>
      </c>
      <c r="C1198" s="16">
        <v>2010</v>
      </c>
      <c r="D1198" s="16" t="s">
        <v>2332</v>
      </c>
      <c r="E1198" s="16">
        <v>5</v>
      </c>
      <c r="F1198" s="16">
        <v>24</v>
      </c>
      <c r="G1198" s="16">
        <v>1</v>
      </c>
      <c r="H1198" s="16">
        <v>0</v>
      </c>
    </row>
    <row r="1199" spans="1:8" x14ac:dyDescent="0.3">
      <c r="A1199" s="13" t="str">
        <f t="shared" si="18"/>
        <v>leagubr012010</v>
      </c>
      <c r="B1199" s="16" t="s">
        <v>467</v>
      </c>
      <c r="C1199" s="16">
        <v>2010</v>
      </c>
      <c r="D1199" s="16" t="s">
        <v>2332</v>
      </c>
      <c r="E1199" s="16">
        <v>7</v>
      </c>
      <c r="F1199" s="16">
        <v>10</v>
      </c>
      <c r="G1199" s="16">
        <v>0</v>
      </c>
      <c r="H1199" s="16">
        <v>0</v>
      </c>
    </row>
    <row r="1200" spans="1:8" x14ac:dyDescent="0.3">
      <c r="A1200" s="13" t="str">
        <f t="shared" si="18"/>
        <v>leakemi012010</v>
      </c>
      <c r="B1200" s="16" t="s">
        <v>1315</v>
      </c>
      <c r="C1200" s="16">
        <v>2010</v>
      </c>
      <c r="D1200" s="16" t="s">
        <v>2332</v>
      </c>
      <c r="E1200" s="16">
        <v>18</v>
      </c>
      <c r="F1200" s="16">
        <v>22</v>
      </c>
      <c r="G1200" s="16">
        <v>3</v>
      </c>
      <c r="H1200" s="16">
        <v>3</v>
      </c>
    </row>
    <row r="1201" spans="1:8" x14ac:dyDescent="0.3">
      <c r="A1201" s="13" t="str">
        <f t="shared" si="18"/>
        <v>leblawa012010</v>
      </c>
      <c r="B1201" s="16" t="s">
        <v>951</v>
      </c>
      <c r="C1201" s="16">
        <v>2010</v>
      </c>
      <c r="D1201" s="16" t="s">
        <v>2332</v>
      </c>
      <c r="E1201" s="16">
        <v>4</v>
      </c>
      <c r="F1201" s="16">
        <v>28</v>
      </c>
      <c r="G1201" s="16">
        <v>0</v>
      </c>
      <c r="H1201" s="16">
        <v>2</v>
      </c>
    </row>
    <row r="1202" spans="1:8" x14ac:dyDescent="0.3">
      <c r="A1202" s="13" t="str">
        <f t="shared" si="18"/>
        <v>lecursa012010</v>
      </c>
      <c r="B1202" s="16" t="s">
        <v>1316</v>
      </c>
      <c r="C1202" s="16">
        <v>2010</v>
      </c>
      <c r="D1202" s="16" t="s">
        <v>2332</v>
      </c>
      <c r="E1202" s="16">
        <v>3</v>
      </c>
      <c r="F1202" s="16">
        <v>9</v>
      </c>
      <c r="G1202" s="16">
        <v>0</v>
      </c>
      <c r="H1202" s="16">
        <v>0</v>
      </c>
    </row>
    <row r="1203" spans="1:8" x14ac:dyDescent="0.3">
      <c r="A1203" s="13" t="str">
        <f t="shared" si="18"/>
        <v>ledezwi012010</v>
      </c>
      <c r="B1203" s="16" t="s">
        <v>384</v>
      </c>
      <c r="C1203" s="16">
        <v>2010</v>
      </c>
      <c r="D1203" s="16" t="s">
        <v>2332</v>
      </c>
      <c r="E1203" s="16">
        <v>0</v>
      </c>
      <c r="F1203" s="16">
        <v>2</v>
      </c>
      <c r="G1203" s="16">
        <v>0</v>
      </c>
      <c r="H1203" s="16">
        <v>0</v>
      </c>
    </row>
    <row r="1204" spans="1:8" x14ac:dyDescent="0.3">
      <c r="A1204" s="13" t="str">
        <f t="shared" si="18"/>
        <v>leeca012010</v>
      </c>
      <c r="B1204" s="16" t="s">
        <v>135</v>
      </c>
      <c r="C1204" s="16">
        <v>2010</v>
      </c>
      <c r="D1204" s="16" t="s">
        <v>2333</v>
      </c>
      <c r="E1204" s="16">
        <v>115</v>
      </c>
      <c r="F1204" s="16">
        <v>12</v>
      </c>
      <c r="G1204" s="16">
        <v>1</v>
      </c>
      <c r="H1204" s="16">
        <v>6</v>
      </c>
    </row>
    <row r="1205" spans="1:8" x14ac:dyDescent="0.3">
      <c r="A1205" s="13" t="str">
        <f t="shared" si="18"/>
        <v>leeca012010</v>
      </c>
      <c r="B1205" s="16" t="s">
        <v>135</v>
      </c>
      <c r="C1205" s="16">
        <v>2010</v>
      </c>
      <c r="D1205" s="16" t="s">
        <v>2328</v>
      </c>
    </row>
    <row r="1206" spans="1:8" x14ac:dyDescent="0.3">
      <c r="A1206" s="13" t="str">
        <f t="shared" si="18"/>
        <v>leeca012010</v>
      </c>
      <c r="B1206" s="16" t="s">
        <v>135</v>
      </c>
      <c r="C1206" s="16">
        <v>2010</v>
      </c>
      <c r="D1206" s="16" t="s">
        <v>2329</v>
      </c>
      <c r="E1206" s="16">
        <v>183</v>
      </c>
      <c r="F1206" s="16">
        <v>6</v>
      </c>
      <c r="G1206" s="16">
        <v>6</v>
      </c>
      <c r="H1206" s="16">
        <v>1</v>
      </c>
    </row>
    <row r="1207" spans="1:8" x14ac:dyDescent="0.3">
      <c r="A1207" s="13" t="str">
        <f t="shared" si="18"/>
        <v>leecl022010</v>
      </c>
      <c r="B1207" s="16" t="s">
        <v>312</v>
      </c>
      <c r="C1207" s="16">
        <v>2010</v>
      </c>
      <c r="D1207" s="16" t="s">
        <v>2332</v>
      </c>
      <c r="E1207" s="16">
        <v>5</v>
      </c>
      <c r="F1207" s="16">
        <v>5</v>
      </c>
      <c r="G1207" s="16">
        <v>3</v>
      </c>
      <c r="H1207" s="16">
        <v>0</v>
      </c>
    </row>
    <row r="1208" spans="1:8" x14ac:dyDescent="0.3">
      <c r="A1208" s="13" t="str">
        <f t="shared" si="18"/>
        <v>leecl022010</v>
      </c>
      <c r="B1208" s="16" t="s">
        <v>312</v>
      </c>
      <c r="C1208" s="16">
        <v>2010</v>
      </c>
      <c r="D1208" s="16" t="s">
        <v>2332</v>
      </c>
      <c r="E1208" s="16">
        <v>5</v>
      </c>
      <c r="F1208" s="16">
        <v>9</v>
      </c>
      <c r="G1208" s="16">
        <v>1</v>
      </c>
      <c r="H1208" s="16">
        <v>1</v>
      </c>
    </row>
    <row r="1209" spans="1:8" x14ac:dyDescent="0.3">
      <c r="A1209" s="13" t="str">
        <f t="shared" si="18"/>
        <v>leede022010</v>
      </c>
      <c r="B1209" s="16" t="s">
        <v>136</v>
      </c>
      <c r="C1209" s="16">
        <v>2010</v>
      </c>
      <c r="D1209" s="16" t="s">
        <v>2333</v>
      </c>
      <c r="E1209" s="16">
        <v>784</v>
      </c>
      <c r="F1209" s="16">
        <v>92</v>
      </c>
      <c r="G1209" s="16">
        <v>6</v>
      </c>
      <c r="H1209" s="16">
        <v>73</v>
      </c>
    </row>
    <row r="1210" spans="1:8" x14ac:dyDescent="0.3">
      <c r="A1210" s="13" t="str">
        <f t="shared" si="18"/>
        <v>leede022010</v>
      </c>
      <c r="B1210" s="16" t="s">
        <v>136</v>
      </c>
      <c r="C1210" s="16">
        <v>2010</v>
      </c>
      <c r="D1210" s="16" t="s">
        <v>2333</v>
      </c>
      <c r="E1210" s="16">
        <v>283</v>
      </c>
      <c r="F1210" s="16">
        <v>24</v>
      </c>
      <c r="G1210" s="16">
        <v>1</v>
      </c>
      <c r="H1210" s="16">
        <v>26</v>
      </c>
    </row>
    <row r="1211" spans="1:8" x14ac:dyDescent="0.3">
      <c r="A1211" s="13" t="str">
        <f t="shared" si="18"/>
        <v>lerewan012010</v>
      </c>
      <c r="B1211" s="16" t="s">
        <v>563</v>
      </c>
      <c r="C1211" s="16">
        <v>2010</v>
      </c>
      <c r="D1211" s="16" t="s">
        <v>2332</v>
      </c>
      <c r="E1211" s="16">
        <v>3</v>
      </c>
      <c r="F1211" s="16">
        <v>5</v>
      </c>
      <c r="G1211" s="16">
        <v>0</v>
      </c>
      <c r="H1211" s="16">
        <v>0</v>
      </c>
    </row>
    <row r="1212" spans="1:8" x14ac:dyDescent="0.3">
      <c r="A1212" s="13" t="str">
        <f t="shared" si="18"/>
        <v>lerouch012010</v>
      </c>
      <c r="B1212" s="16" t="s">
        <v>1120</v>
      </c>
      <c r="C1212" s="16">
        <v>2010</v>
      </c>
      <c r="D1212" s="16" t="s">
        <v>2332</v>
      </c>
      <c r="E1212" s="16">
        <v>0</v>
      </c>
      <c r="F1212" s="16">
        <v>3</v>
      </c>
      <c r="G1212" s="16">
        <v>0</v>
      </c>
      <c r="H1212" s="16">
        <v>0</v>
      </c>
    </row>
    <row r="1213" spans="1:8" x14ac:dyDescent="0.3">
      <c r="A1213" s="13" t="str">
        <f t="shared" si="18"/>
        <v>lerouch012010</v>
      </c>
      <c r="B1213" s="16" t="s">
        <v>1120</v>
      </c>
      <c r="C1213" s="16">
        <v>2010</v>
      </c>
      <c r="D1213" s="16" t="s">
        <v>2332</v>
      </c>
      <c r="E1213" s="16">
        <v>0</v>
      </c>
      <c r="F1213" s="16">
        <v>0</v>
      </c>
      <c r="G1213" s="16">
        <v>0</v>
      </c>
      <c r="H1213" s="16">
        <v>0</v>
      </c>
    </row>
    <row r="1214" spans="1:8" x14ac:dyDescent="0.3">
      <c r="A1214" s="13" t="str">
        <f t="shared" si="18"/>
        <v>lestejo012010</v>
      </c>
      <c r="B1214" s="16" t="s">
        <v>671</v>
      </c>
      <c r="C1214" s="16">
        <v>2010</v>
      </c>
      <c r="D1214" s="16" t="s">
        <v>2332</v>
      </c>
      <c r="E1214" s="16">
        <v>5</v>
      </c>
      <c r="F1214" s="16">
        <v>35</v>
      </c>
      <c r="G1214" s="16">
        <v>3</v>
      </c>
      <c r="H1214" s="16">
        <v>2</v>
      </c>
    </row>
    <row r="1215" spans="1:8" x14ac:dyDescent="0.3">
      <c r="A1215" s="13" t="str">
        <f t="shared" si="18"/>
        <v>lewisco012010</v>
      </c>
      <c r="B1215" s="16" t="s">
        <v>313</v>
      </c>
      <c r="C1215" s="16">
        <v>2010</v>
      </c>
      <c r="D1215" s="16" t="s">
        <v>2332</v>
      </c>
      <c r="E1215" s="16">
        <v>8</v>
      </c>
      <c r="F1215" s="16">
        <v>12</v>
      </c>
      <c r="G1215" s="16">
        <v>5</v>
      </c>
      <c r="H1215" s="16">
        <v>0</v>
      </c>
    </row>
    <row r="1216" spans="1:8" x14ac:dyDescent="0.3">
      <c r="A1216" s="13" t="str">
        <f t="shared" si="18"/>
        <v>lewisfr022010</v>
      </c>
      <c r="B1216" s="16" t="s">
        <v>672</v>
      </c>
      <c r="C1216" s="16">
        <v>2010</v>
      </c>
      <c r="D1216" s="16" t="s">
        <v>2327</v>
      </c>
    </row>
    <row r="1217" spans="1:8" x14ac:dyDescent="0.3">
      <c r="A1217" s="13" t="str">
        <f t="shared" si="18"/>
        <v>lewisfr022010</v>
      </c>
      <c r="B1217" s="16" t="s">
        <v>672</v>
      </c>
      <c r="C1217" s="16">
        <v>2010</v>
      </c>
      <c r="D1217" s="16" t="s">
        <v>2328</v>
      </c>
    </row>
    <row r="1218" spans="1:8" x14ac:dyDescent="0.3">
      <c r="A1218" s="13" t="str">
        <f t="shared" si="18"/>
        <v>lewisfr022010</v>
      </c>
      <c r="B1218" s="16" t="s">
        <v>672</v>
      </c>
      <c r="C1218" s="16">
        <v>2010</v>
      </c>
      <c r="D1218" s="16" t="s">
        <v>2329</v>
      </c>
      <c r="E1218" s="16">
        <v>169</v>
      </c>
      <c r="F1218" s="16">
        <v>1</v>
      </c>
      <c r="G1218" s="16">
        <v>3</v>
      </c>
      <c r="H1218" s="16">
        <v>0</v>
      </c>
    </row>
    <row r="1219" spans="1:8" x14ac:dyDescent="0.3">
      <c r="A1219" s="13" t="str">
        <f t="shared" ref="A1219:A1282" si="19">B1219&amp;C1219</f>
        <v>lewisfr022010</v>
      </c>
      <c r="B1219" s="16" t="s">
        <v>672</v>
      </c>
      <c r="C1219" s="16">
        <v>2010</v>
      </c>
      <c r="D1219" s="16" t="s">
        <v>2330</v>
      </c>
    </row>
    <row r="1220" spans="1:8" x14ac:dyDescent="0.3">
      <c r="A1220" s="13" t="str">
        <f t="shared" si="19"/>
        <v>lewisje012010</v>
      </c>
      <c r="B1220" s="16" t="s">
        <v>813</v>
      </c>
      <c r="C1220" s="16">
        <v>2010</v>
      </c>
      <c r="D1220" s="16" t="s">
        <v>2332</v>
      </c>
      <c r="E1220" s="16">
        <v>1</v>
      </c>
      <c r="F1220" s="16">
        <v>5</v>
      </c>
      <c r="G1220" s="16">
        <v>0</v>
      </c>
      <c r="H1220" s="16">
        <v>0</v>
      </c>
    </row>
    <row r="1221" spans="1:8" x14ac:dyDescent="0.3">
      <c r="A1221" s="13" t="str">
        <f t="shared" si="19"/>
        <v>lewisro012010</v>
      </c>
      <c r="B1221" s="16" t="s">
        <v>1317</v>
      </c>
      <c r="C1221" s="16">
        <v>2010</v>
      </c>
      <c r="D1221" s="16" t="s">
        <v>2332</v>
      </c>
      <c r="E1221" s="16">
        <v>1</v>
      </c>
      <c r="F1221" s="16">
        <v>3</v>
      </c>
      <c r="G1221" s="16">
        <v>0</v>
      </c>
      <c r="H1221" s="16">
        <v>0</v>
      </c>
    </row>
    <row r="1222" spans="1:8" x14ac:dyDescent="0.3">
      <c r="A1222" s="13" t="str">
        <f t="shared" si="19"/>
        <v>lidgebr012010</v>
      </c>
      <c r="B1222" s="16" t="s">
        <v>314</v>
      </c>
      <c r="C1222" s="16">
        <v>2010</v>
      </c>
      <c r="D1222" s="16" t="s">
        <v>2332</v>
      </c>
      <c r="E1222" s="16">
        <v>1</v>
      </c>
      <c r="F1222" s="16">
        <v>8</v>
      </c>
      <c r="G1222" s="16">
        <v>0</v>
      </c>
      <c r="H1222" s="16">
        <v>0</v>
      </c>
    </row>
    <row r="1223" spans="1:8" x14ac:dyDescent="0.3">
      <c r="A1223" s="13" t="str">
        <f t="shared" si="19"/>
        <v>lillibr012010</v>
      </c>
      <c r="B1223" s="16" t="s">
        <v>952</v>
      </c>
      <c r="C1223" s="16">
        <v>2010</v>
      </c>
      <c r="D1223" s="16" t="s">
        <v>37</v>
      </c>
      <c r="E1223" s="16">
        <v>34</v>
      </c>
      <c r="F1223" s="16">
        <v>56</v>
      </c>
      <c r="G1223" s="16">
        <v>4</v>
      </c>
      <c r="H1223" s="16">
        <v>12</v>
      </c>
    </row>
    <row r="1224" spans="1:8" x14ac:dyDescent="0.3">
      <c r="A1224" s="13" t="str">
        <f t="shared" si="19"/>
        <v>lillibr012010</v>
      </c>
      <c r="B1224" s="16" t="s">
        <v>952</v>
      </c>
      <c r="C1224" s="16">
        <v>2010</v>
      </c>
      <c r="D1224" s="16" t="s">
        <v>38</v>
      </c>
      <c r="E1224" s="16">
        <v>1</v>
      </c>
      <c r="F1224" s="16">
        <v>1</v>
      </c>
      <c r="G1224" s="16">
        <v>0</v>
      </c>
      <c r="H1224" s="16">
        <v>0</v>
      </c>
    </row>
    <row r="1225" spans="1:8" x14ac:dyDescent="0.3">
      <c r="A1225" s="13" t="str">
        <f t="shared" si="19"/>
        <v>lillibr012010</v>
      </c>
      <c r="B1225" s="16" t="s">
        <v>952</v>
      </c>
      <c r="C1225" s="16">
        <v>2010</v>
      </c>
      <c r="D1225" s="16" t="s">
        <v>2327</v>
      </c>
    </row>
    <row r="1226" spans="1:8" x14ac:dyDescent="0.3">
      <c r="A1226" s="13" t="str">
        <f t="shared" si="19"/>
        <v>lillibr012010</v>
      </c>
      <c r="B1226" s="16" t="s">
        <v>952</v>
      </c>
      <c r="C1226" s="16">
        <v>2010</v>
      </c>
      <c r="D1226" s="16" t="s">
        <v>2328</v>
      </c>
    </row>
    <row r="1227" spans="1:8" x14ac:dyDescent="0.3">
      <c r="A1227" s="13" t="str">
        <f t="shared" si="19"/>
        <v>lillibr012010</v>
      </c>
      <c r="B1227" s="16" t="s">
        <v>952</v>
      </c>
      <c r="C1227" s="16">
        <v>2010</v>
      </c>
      <c r="D1227" s="16" t="s">
        <v>2329</v>
      </c>
      <c r="E1227" s="16">
        <v>8</v>
      </c>
      <c r="F1227" s="16">
        <v>0</v>
      </c>
      <c r="G1227" s="16">
        <v>0</v>
      </c>
      <c r="H1227" s="16">
        <v>0</v>
      </c>
    </row>
    <row r="1228" spans="1:8" x14ac:dyDescent="0.3">
      <c r="A1228" s="13" t="str">
        <f t="shared" si="19"/>
        <v>lillibr012010</v>
      </c>
      <c r="B1228" s="16" t="s">
        <v>952</v>
      </c>
      <c r="C1228" s="16">
        <v>2010</v>
      </c>
      <c r="D1228" s="16" t="s">
        <v>2330</v>
      </c>
    </row>
    <row r="1229" spans="1:8" x14ac:dyDescent="0.3">
      <c r="A1229" s="13" t="str">
        <f t="shared" si="19"/>
        <v>lillibr012010</v>
      </c>
      <c r="B1229" s="16" t="s">
        <v>952</v>
      </c>
      <c r="C1229" s="16">
        <v>2010</v>
      </c>
      <c r="D1229" s="16" t="s">
        <v>2331</v>
      </c>
      <c r="E1229" s="16">
        <v>1</v>
      </c>
      <c r="F1229" s="16">
        <v>0</v>
      </c>
      <c r="G1229" s="16">
        <v>0</v>
      </c>
      <c r="H1229" s="16">
        <v>0</v>
      </c>
    </row>
    <row r="1230" spans="1:8" x14ac:dyDescent="0.3">
      <c r="A1230" s="13" t="str">
        <f t="shared" si="19"/>
        <v>lillyte012010</v>
      </c>
      <c r="B1230" s="16" t="s">
        <v>137</v>
      </c>
      <c r="C1230" s="16">
        <v>2010</v>
      </c>
      <c r="D1230" s="16" t="s">
        <v>2332</v>
      </c>
      <c r="E1230" s="16">
        <v>7</v>
      </c>
      <c r="F1230" s="16">
        <v>13</v>
      </c>
      <c r="G1230" s="16">
        <v>2</v>
      </c>
      <c r="H1230" s="16">
        <v>2</v>
      </c>
    </row>
    <row r="1231" spans="1:8" x14ac:dyDescent="0.3">
      <c r="A1231" s="13" t="str">
        <f t="shared" si="19"/>
        <v>lillyte012010</v>
      </c>
      <c r="B1231" s="16" t="s">
        <v>137</v>
      </c>
      <c r="C1231" s="16">
        <v>2010</v>
      </c>
      <c r="D1231" s="16" t="s">
        <v>2332</v>
      </c>
      <c r="E1231" s="16">
        <v>3</v>
      </c>
      <c r="F1231" s="16">
        <v>8</v>
      </c>
      <c r="G1231" s="16">
        <v>0</v>
      </c>
      <c r="H1231" s="16">
        <v>0</v>
      </c>
    </row>
    <row r="1232" spans="1:8" x14ac:dyDescent="0.3">
      <c r="A1232" s="13" t="str">
        <f t="shared" si="19"/>
        <v>linceti012010</v>
      </c>
      <c r="B1232" s="16" t="s">
        <v>814</v>
      </c>
      <c r="C1232" s="16">
        <v>2010</v>
      </c>
      <c r="D1232" s="16" t="s">
        <v>2332</v>
      </c>
      <c r="E1232" s="16">
        <v>7</v>
      </c>
      <c r="F1232" s="16">
        <v>18</v>
      </c>
      <c r="G1232" s="16">
        <v>2</v>
      </c>
      <c r="H1232" s="16">
        <v>1</v>
      </c>
    </row>
    <row r="1233" spans="1:8" x14ac:dyDescent="0.3">
      <c r="A1233" s="13" t="str">
        <f t="shared" si="19"/>
        <v>lincobr012010</v>
      </c>
      <c r="B1233" s="16" t="s">
        <v>1318</v>
      </c>
      <c r="C1233" s="16">
        <v>2010</v>
      </c>
      <c r="D1233" s="16" t="s">
        <v>2332</v>
      </c>
      <c r="E1233" s="16">
        <v>6</v>
      </c>
      <c r="F1233" s="16">
        <v>7</v>
      </c>
      <c r="G1233" s="16">
        <v>0</v>
      </c>
      <c r="H1233" s="16">
        <v>0</v>
      </c>
    </row>
    <row r="1234" spans="1:8" x14ac:dyDescent="0.3">
      <c r="A1234" s="13" t="str">
        <f t="shared" si="19"/>
        <v>lincomi012010</v>
      </c>
      <c r="B1234" s="16" t="s">
        <v>138</v>
      </c>
      <c r="C1234" s="16">
        <v>2010</v>
      </c>
      <c r="D1234" s="16" t="s">
        <v>2332</v>
      </c>
      <c r="E1234" s="16">
        <v>2</v>
      </c>
      <c r="F1234" s="16">
        <v>2</v>
      </c>
      <c r="G1234" s="16">
        <v>0</v>
      </c>
      <c r="H1234" s="16">
        <v>0</v>
      </c>
    </row>
    <row r="1235" spans="1:8" x14ac:dyDescent="0.3">
      <c r="A1235" s="13" t="str">
        <f t="shared" si="19"/>
        <v>lindad012010</v>
      </c>
      <c r="B1235" s="16" t="s">
        <v>673</v>
      </c>
      <c r="C1235" s="16">
        <v>2010</v>
      </c>
      <c r="D1235" s="16" t="s">
        <v>2333</v>
      </c>
      <c r="E1235" s="16">
        <v>70</v>
      </c>
      <c r="F1235" s="16">
        <v>9</v>
      </c>
      <c r="G1235" s="16">
        <v>0</v>
      </c>
      <c r="H1235" s="16">
        <v>7</v>
      </c>
    </row>
    <row r="1236" spans="1:8" x14ac:dyDescent="0.3">
      <c r="A1236" s="13" t="str">
        <f t="shared" si="19"/>
        <v>lindad012010</v>
      </c>
      <c r="B1236" s="16" t="s">
        <v>673</v>
      </c>
      <c r="C1236" s="16">
        <v>2010</v>
      </c>
      <c r="D1236" s="16" t="s">
        <v>2328</v>
      </c>
    </row>
    <row r="1237" spans="1:8" x14ac:dyDescent="0.3">
      <c r="A1237" s="13" t="str">
        <f t="shared" si="19"/>
        <v>lindad012010</v>
      </c>
      <c r="B1237" s="16" t="s">
        <v>673</v>
      </c>
      <c r="C1237" s="16">
        <v>2010</v>
      </c>
      <c r="D1237" s="16" t="s">
        <v>2329</v>
      </c>
      <c r="E1237" s="16">
        <v>22</v>
      </c>
      <c r="F1237" s="16">
        <v>0</v>
      </c>
      <c r="G1237" s="16">
        <v>0</v>
      </c>
      <c r="H1237" s="16">
        <v>0</v>
      </c>
    </row>
    <row r="1238" spans="1:8" x14ac:dyDescent="0.3">
      <c r="A1238" s="13" t="str">
        <f t="shared" si="19"/>
        <v>lindsjo012010</v>
      </c>
      <c r="B1238" s="16" t="s">
        <v>1319</v>
      </c>
      <c r="C1238" s="16">
        <v>2010</v>
      </c>
      <c r="D1238" s="16" t="s">
        <v>2333</v>
      </c>
      <c r="E1238" s="16">
        <v>8</v>
      </c>
      <c r="F1238" s="16">
        <v>1</v>
      </c>
      <c r="G1238" s="16">
        <v>0</v>
      </c>
      <c r="H1238" s="16">
        <v>2</v>
      </c>
    </row>
    <row r="1239" spans="1:8" x14ac:dyDescent="0.3">
      <c r="A1239" s="13" t="str">
        <f t="shared" si="19"/>
        <v>lindsma012010</v>
      </c>
      <c r="B1239" s="16" t="s">
        <v>815</v>
      </c>
      <c r="C1239" s="16">
        <v>2010</v>
      </c>
      <c r="D1239" s="16" t="s">
        <v>2332</v>
      </c>
      <c r="E1239" s="16">
        <v>6</v>
      </c>
      <c r="F1239" s="16">
        <v>6</v>
      </c>
      <c r="G1239" s="16">
        <v>0</v>
      </c>
      <c r="H1239" s="16">
        <v>3</v>
      </c>
    </row>
    <row r="1240" spans="1:8" x14ac:dyDescent="0.3">
      <c r="A1240" s="13" t="str">
        <f t="shared" si="19"/>
        <v>linebsc012010</v>
      </c>
      <c r="B1240" s="16" t="s">
        <v>139</v>
      </c>
      <c r="C1240" s="16">
        <v>2010</v>
      </c>
      <c r="D1240" s="16" t="s">
        <v>2332</v>
      </c>
      <c r="E1240" s="16">
        <v>2</v>
      </c>
      <c r="F1240" s="16">
        <v>6</v>
      </c>
      <c r="G1240" s="16">
        <v>1</v>
      </c>
      <c r="H1240" s="16">
        <v>1</v>
      </c>
    </row>
    <row r="1241" spans="1:8" x14ac:dyDescent="0.3">
      <c r="A1241" s="13" t="str">
        <f t="shared" si="19"/>
        <v>linkjo012010</v>
      </c>
      <c r="B1241" s="16" t="s">
        <v>1320</v>
      </c>
      <c r="C1241" s="16">
        <v>2010</v>
      </c>
      <c r="D1241" s="16" t="s">
        <v>2332</v>
      </c>
      <c r="E1241" s="16">
        <v>0</v>
      </c>
      <c r="F1241" s="16">
        <v>1</v>
      </c>
      <c r="G1241" s="16">
        <v>0</v>
      </c>
      <c r="H1241" s="16">
        <v>0</v>
      </c>
    </row>
    <row r="1242" spans="1:8" x14ac:dyDescent="0.3">
      <c r="A1242" s="13" t="str">
        <f t="shared" si="19"/>
        <v>liriafr012010</v>
      </c>
      <c r="B1242" s="16" t="s">
        <v>564</v>
      </c>
      <c r="C1242" s="16">
        <v>2010</v>
      </c>
      <c r="D1242" s="16" t="s">
        <v>2332</v>
      </c>
      <c r="E1242" s="16">
        <v>4</v>
      </c>
      <c r="F1242" s="16">
        <v>24</v>
      </c>
      <c r="G1242" s="16">
        <v>1</v>
      </c>
      <c r="H1242" s="16">
        <v>1</v>
      </c>
    </row>
    <row r="1243" spans="1:8" x14ac:dyDescent="0.3">
      <c r="A1243" s="13" t="str">
        <f t="shared" si="19"/>
        <v>litscje012010</v>
      </c>
      <c r="B1243" s="16" t="s">
        <v>816</v>
      </c>
      <c r="C1243" s="16">
        <v>2010</v>
      </c>
      <c r="D1243" s="16" t="s">
        <v>2332</v>
      </c>
      <c r="E1243" s="16">
        <v>7</v>
      </c>
      <c r="F1243" s="16">
        <v>9</v>
      </c>
      <c r="G1243" s="16">
        <v>0</v>
      </c>
      <c r="H1243" s="16">
        <v>1</v>
      </c>
    </row>
    <row r="1244" spans="1:8" x14ac:dyDescent="0.3">
      <c r="A1244" s="13" t="str">
        <f t="shared" si="19"/>
        <v>loeka012010</v>
      </c>
      <c r="B1244" s="16" t="s">
        <v>468</v>
      </c>
      <c r="C1244" s="16">
        <v>2010</v>
      </c>
      <c r="D1244" s="16" t="s">
        <v>2332</v>
      </c>
      <c r="E1244" s="16">
        <v>6</v>
      </c>
      <c r="F1244" s="16">
        <v>9</v>
      </c>
      <c r="G1244" s="16">
        <v>2</v>
      </c>
      <c r="H1244" s="16">
        <v>1</v>
      </c>
    </row>
    <row r="1245" spans="1:8" x14ac:dyDescent="0.3">
      <c r="A1245" s="13" t="str">
        <f t="shared" si="19"/>
        <v>loganbo022010</v>
      </c>
      <c r="B1245" s="16" t="s">
        <v>675</v>
      </c>
      <c r="C1245" s="16">
        <v>2010</v>
      </c>
      <c r="D1245" s="16" t="s">
        <v>2332</v>
      </c>
      <c r="E1245" s="16">
        <v>1</v>
      </c>
      <c r="F1245" s="16">
        <v>3</v>
      </c>
      <c r="G1245" s="16">
        <v>0</v>
      </c>
      <c r="H1245" s="16">
        <v>0</v>
      </c>
    </row>
    <row r="1246" spans="1:8" x14ac:dyDescent="0.3">
      <c r="A1246" s="13" t="str">
        <f t="shared" si="19"/>
        <v>lohseky012010</v>
      </c>
      <c r="B1246" s="16" t="s">
        <v>251</v>
      </c>
      <c r="C1246" s="16">
        <v>2010</v>
      </c>
      <c r="D1246" s="16" t="s">
        <v>2328</v>
      </c>
    </row>
    <row r="1247" spans="1:8" x14ac:dyDescent="0.3">
      <c r="A1247" s="13" t="str">
        <f t="shared" si="19"/>
        <v>lohseky012010</v>
      </c>
      <c r="B1247" s="16" t="s">
        <v>251</v>
      </c>
      <c r="C1247" s="16">
        <v>2010</v>
      </c>
      <c r="D1247" s="16" t="s">
        <v>2329</v>
      </c>
      <c r="E1247" s="16">
        <v>2</v>
      </c>
      <c r="F1247" s="16">
        <v>0</v>
      </c>
      <c r="G1247" s="16">
        <v>0</v>
      </c>
      <c r="H1247" s="16">
        <v>0</v>
      </c>
    </row>
    <row r="1248" spans="1:8" x14ac:dyDescent="0.3">
      <c r="A1248" s="13" t="str">
        <f t="shared" si="19"/>
        <v>lohseky012010</v>
      </c>
      <c r="B1248" s="16" t="s">
        <v>251</v>
      </c>
      <c r="C1248" s="16">
        <v>2010</v>
      </c>
      <c r="D1248" s="16" t="s">
        <v>2332</v>
      </c>
      <c r="E1248" s="16">
        <v>9</v>
      </c>
      <c r="F1248" s="16">
        <v>17</v>
      </c>
      <c r="G1248" s="16">
        <v>1</v>
      </c>
      <c r="H1248" s="16">
        <v>4</v>
      </c>
    </row>
    <row r="1249" spans="1:8" x14ac:dyDescent="0.3">
      <c r="A1249" s="13" t="str">
        <f t="shared" si="19"/>
        <v>loneyja012010</v>
      </c>
      <c r="B1249" s="16" t="s">
        <v>676</v>
      </c>
      <c r="C1249" s="16">
        <v>2010</v>
      </c>
      <c r="D1249" s="16" t="s">
        <v>2333</v>
      </c>
      <c r="E1249" s="16">
        <v>1286</v>
      </c>
      <c r="F1249" s="16">
        <v>78</v>
      </c>
      <c r="G1249" s="16">
        <v>4</v>
      </c>
      <c r="H1249" s="16">
        <v>103</v>
      </c>
    </row>
    <row r="1250" spans="1:8" x14ac:dyDescent="0.3">
      <c r="A1250" s="13" t="str">
        <f t="shared" si="19"/>
        <v>longoev012010</v>
      </c>
      <c r="B1250" s="16" t="s">
        <v>953</v>
      </c>
      <c r="C1250" s="16">
        <v>2010</v>
      </c>
      <c r="D1250" s="16" t="s">
        <v>38</v>
      </c>
      <c r="E1250" s="16">
        <v>127</v>
      </c>
      <c r="F1250" s="16">
        <v>276</v>
      </c>
      <c r="G1250" s="16">
        <v>14</v>
      </c>
      <c r="H1250" s="16">
        <v>46</v>
      </c>
    </row>
    <row r="1251" spans="1:8" x14ac:dyDescent="0.3">
      <c r="A1251" s="13" t="str">
        <f t="shared" si="19"/>
        <v>lopezfe012010</v>
      </c>
      <c r="B1251" s="16" t="s">
        <v>252</v>
      </c>
      <c r="C1251" s="16">
        <v>2010</v>
      </c>
      <c r="D1251" s="16" t="s">
        <v>2333</v>
      </c>
      <c r="E1251" s="16">
        <v>11</v>
      </c>
      <c r="F1251" s="16">
        <v>0</v>
      </c>
      <c r="G1251" s="16">
        <v>0</v>
      </c>
      <c r="H1251" s="16">
        <v>0</v>
      </c>
    </row>
    <row r="1252" spans="1:8" x14ac:dyDescent="0.3">
      <c r="A1252" s="13" t="str">
        <f t="shared" si="19"/>
        <v>lopezfe012010</v>
      </c>
      <c r="B1252" s="16" t="s">
        <v>252</v>
      </c>
      <c r="C1252" s="16">
        <v>2010</v>
      </c>
      <c r="D1252" s="16" t="s">
        <v>37</v>
      </c>
      <c r="E1252" s="16">
        <v>35</v>
      </c>
      <c r="F1252" s="16">
        <v>51</v>
      </c>
      <c r="G1252" s="16">
        <v>0</v>
      </c>
      <c r="H1252" s="16">
        <v>14</v>
      </c>
    </row>
    <row r="1253" spans="1:8" x14ac:dyDescent="0.3">
      <c r="A1253" s="13" t="str">
        <f t="shared" si="19"/>
        <v>lopezfe012010</v>
      </c>
      <c r="B1253" s="16" t="s">
        <v>252</v>
      </c>
      <c r="C1253" s="16">
        <v>2010</v>
      </c>
      <c r="D1253" s="16" t="s">
        <v>37</v>
      </c>
      <c r="E1253" s="16">
        <v>4</v>
      </c>
      <c r="F1253" s="16">
        <v>6</v>
      </c>
      <c r="G1253" s="16">
        <v>0</v>
      </c>
      <c r="H1253" s="16">
        <v>0</v>
      </c>
    </row>
    <row r="1254" spans="1:8" x14ac:dyDescent="0.3">
      <c r="A1254" s="13" t="str">
        <f t="shared" si="19"/>
        <v>lopezfe012010</v>
      </c>
      <c r="B1254" s="16" t="s">
        <v>252</v>
      </c>
      <c r="C1254" s="16">
        <v>2010</v>
      </c>
      <c r="D1254" s="16" t="s">
        <v>38</v>
      </c>
      <c r="E1254" s="16">
        <v>24</v>
      </c>
      <c r="F1254" s="16">
        <v>102</v>
      </c>
      <c r="G1254" s="16">
        <v>10</v>
      </c>
      <c r="H1254" s="16">
        <v>9</v>
      </c>
    </row>
    <row r="1255" spans="1:8" x14ac:dyDescent="0.3">
      <c r="A1255" s="13" t="str">
        <f t="shared" si="19"/>
        <v>lopezfe012010</v>
      </c>
      <c r="B1255" s="16" t="s">
        <v>252</v>
      </c>
      <c r="C1255" s="16">
        <v>2010</v>
      </c>
      <c r="D1255" s="16" t="s">
        <v>38</v>
      </c>
      <c r="E1255" s="16">
        <v>1</v>
      </c>
      <c r="F1255" s="16">
        <v>0</v>
      </c>
      <c r="G1255" s="16">
        <v>1</v>
      </c>
      <c r="H1255" s="16">
        <v>0</v>
      </c>
    </row>
    <row r="1256" spans="1:8" x14ac:dyDescent="0.3">
      <c r="A1256" s="13" t="str">
        <f t="shared" si="19"/>
        <v>lopezfe012010</v>
      </c>
      <c r="B1256" s="16" t="s">
        <v>252</v>
      </c>
      <c r="C1256" s="16">
        <v>2010</v>
      </c>
      <c r="D1256" s="16" t="s">
        <v>2328</v>
      </c>
    </row>
    <row r="1257" spans="1:8" x14ac:dyDescent="0.3">
      <c r="A1257" s="13" t="str">
        <f t="shared" si="19"/>
        <v>lopezfe012010</v>
      </c>
      <c r="B1257" s="16" t="s">
        <v>252</v>
      </c>
      <c r="C1257" s="16">
        <v>2010</v>
      </c>
      <c r="D1257" s="16" t="s">
        <v>2329</v>
      </c>
      <c r="E1257" s="16">
        <v>0</v>
      </c>
      <c r="F1257" s="16">
        <v>0</v>
      </c>
      <c r="G1257" s="16">
        <v>0</v>
      </c>
      <c r="H1257" s="16">
        <v>0</v>
      </c>
    </row>
    <row r="1258" spans="1:8" x14ac:dyDescent="0.3">
      <c r="A1258" s="13" t="str">
        <f t="shared" si="19"/>
        <v>lopezfe012010</v>
      </c>
      <c r="B1258" s="16" t="s">
        <v>252</v>
      </c>
      <c r="C1258" s="16">
        <v>2010</v>
      </c>
      <c r="D1258" s="16" t="s">
        <v>2332</v>
      </c>
      <c r="E1258" s="16">
        <v>0</v>
      </c>
      <c r="F1258" s="16">
        <v>0</v>
      </c>
      <c r="G1258" s="16">
        <v>0</v>
      </c>
      <c r="H1258" s="16">
        <v>0</v>
      </c>
    </row>
    <row r="1259" spans="1:8" x14ac:dyDescent="0.3">
      <c r="A1259" s="13" t="str">
        <f t="shared" si="19"/>
        <v>lopezfe012010</v>
      </c>
      <c r="B1259" s="16" t="s">
        <v>252</v>
      </c>
      <c r="C1259" s="16">
        <v>2010</v>
      </c>
      <c r="D1259" s="16" t="s">
        <v>2331</v>
      </c>
      <c r="E1259" s="16">
        <v>20</v>
      </c>
      <c r="F1259" s="16">
        <v>43</v>
      </c>
      <c r="G1259" s="16">
        <v>2</v>
      </c>
      <c r="H1259" s="16">
        <v>5</v>
      </c>
    </row>
    <row r="1260" spans="1:8" x14ac:dyDescent="0.3">
      <c r="A1260" s="13" t="str">
        <f t="shared" si="19"/>
        <v>lopezfe012010</v>
      </c>
      <c r="B1260" s="16" t="s">
        <v>252</v>
      </c>
      <c r="C1260" s="16">
        <v>2010</v>
      </c>
      <c r="D1260" s="16" t="s">
        <v>2331</v>
      </c>
      <c r="E1260" s="16">
        <v>2</v>
      </c>
      <c r="F1260" s="16">
        <v>0</v>
      </c>
      <c r="G1260" s="16">
        <v>0</v>
      </c>
      <c r="H1260" s="16">
        <v>0</v>
      </c>
    </row>
    <row r="1261" spans="1:8" x14ac:dyDescent="0.3">
      <c r="A1261" s="13" t="str">
        <f t="shared" si="19"/>
        <v>lopezja022010</v>
      </c>
      <c r="B1261" s="16" t="s">
        <v>385</v>
      </c>
      <c r="C1261" s="16">
        <v>2010</v>
      </c>
      <c r="D1261" s="16" t="s">
        <v>2332</v>
      </c>
      <c r="E1261" s="16">
        <v>3</v>
      </c>
      <c r="F1261" s="16">
        <v>13</v>
      </c>
      <c r="G1261" s="16">
        <v>2</v>
      </c>
      <c r="H1261" s="16">
        <v>1</v>
      </c>
    </row>
    <row r="1262" spans="1:8" x14ac:dyDescent="0.3">
      <c r="A1262" s="13" t="str">
        <f t="shared" si="19"/>
        <v>lopezja022010</v>
      </c>
      <c r="B1262" s="16" t="s">
        <v>385</v>
      </c>
      <c r="C1262" s="16">
        <v>2010</v>
      </c>
      <c r="D1262" s="16" t="s">
        <v>2332</v>
      </c>
      <c r="E1262" s="16">
        <v>1</v>
      </c>
      <c r="F1262" s="16">
        <v>9</v>
      </c>
      <c r="G1262" s="16">
        <v>0</v>
      </c>
      <c r="H1262" s="16">
        <v>0</v>
      </c>
    </row>
    <row r="1263" spans="1:8" x14ac:dyDescent="0.3">
      <c r="A1263" s="13" t="str">
        <f t="shared" si="19"/>
        <v>lopezjo012010</v>
      </c>
      <c r="B1263" s="16" t="s">
        <v>469</v>
      </c>
      <c r="C1263" s="16">
        <v>2010</v>
      </c>
      <c r="D1263" s="16" t="s">
        <v>38</v>
      </c>
      <c r="E1263" s="16">
        <v>107</v>
      </c>
      <c r="F1263" s="16">
        <v>322</v>
      </c>
      <c r="G1263" s="16">
        <v>18</v>
      </c>
      <c r="H1263" s="16">
        <v>29</v>
      </c>
    </row>
    <row r="1264" spans="1:8" x14ac:dyDescent="0.3">
      <c r="A1264" s="13" t="str">
        <f t="shared" si="19"/>
        <v>lopezro012010</v>
      </c>
      <c r="B1264" s="16" t="s">
        <v>140</v>
      </c>
      <c r="C1264" s="16">
        <v>2010</v>
      </c>
      <c r="D1264" s="16" t="s">
        <v>2332</v>
      </c>
      <c r="E1264" s="16">
        <v>10</v>
      </c>
      <c r="F1264" s="16">
        <v>25</v>
      </c>
      <c r="G1264" s="16">
        <v>4</v>
      </c>
      <c r="H1264" s="16">
        <v>2</v>
      </c>
    </row>
    <row r="1265" spans="1:8" x14ac:dyDescent="0.3">
      <c r="A1265" s="13" t="str">
        <f t="shared" si="19"/>
        <v>lopezwi012010</v>
      </c>
      <c r="B1265" s="16" t="s">
        <v>1122</v>
      </c>
      <c r="C1265" s="16">
        <v>2010</v>
      </c>
      <c r="D1265" s="16" t="s">
        <v>2332</v>
      </c>
      <c r="E1265" s="16">
        <v>7</v>
      </c>
      <c r="F1265" s="16">
        <v>15</v>
      </c>
      <c r="G1265" s="16">
        <v>0</v>
      </c>
      <c r="H1265" s="16">
        <v>1</v>
      </c>
    </row>
    <row r="1266" spans="1:8" x14ac:dyDescent="0.3">
      <c r="A1266" s="13" t="str">
        <f t="shared" si="19"/>
        <v>lowede012010</v>
      </c>
      <c r="B1266" s="16" t="s">
        <v>141</v>
      </c>
      <c r="C1266" s="16">
        <v>2010</v>
      </c>
      <c r="D1266" s="16" t="s">
        <v>2332</v>
      </c>
      <c r="E1266" s="16">
        <v>14</v>
      </c>
      <c r="F1266" s="16">
        <v>30</v>
      </c>
      <c r="G1266" s="16">
        <v>0</v>
      </c>
      <c r="H1266" s="16">
        <v>1</v>
      </c>
    </row>
    <row r="1267" spans="1:8" x14ac:dyDescent="0.3">
      <c r="A1267" s="13" t="str">
        <f t="shared" si="19"/>
        <v>lowelmi012010</v>
      </c>
      <c r="B1267" s="16" t="s">
        <v>142</v>
      </c>
      <c r="C1267" s="16">
        <v>2010</v>
      </c>
      <c r="D1267" s="16" t="s">
        <v>2333</v>
      </c>
      <c r="E1267" s="16">
        <v>310</v>
      </c>
      <c r="F1267" s="16">
        <v>24</v>
      </c>
      <c r="G1267" s="16">
        <v>2</v>
      </c>
      <c r="H1267" s="16">
        <v>35</v>
      </c>
    </row>
    <row r="1268" spans="1:8" x14ac:dyDescent="0.3">
      <c r="A1268" s="13" t="str">
        <f t="shared" si="19"/>
        <v>lowelmi012010</v>
      </c>
      <c r="B1268" s="16" t="s">
        <v>142</v>
      </c>
      <c r="C1268" s="16">
        <v>2010</v>
      </c>
      <c r="D1268" s="16" t="s">
        <v>38</v>
      </c>
      <c r="E1268" s="16">
        <v>2</v>
      </c>
      <c r="F1268" s="16">
        <v>6</v>
      </c>
      <c r="G1268" s="16">
        <v>0</v>
      </c>
      <c r="H1268" s="16">
        <v>1</v>
      </c>
    </row>
    <row r="1269" spans="1:8" x14ac:dyDescent="0.3">
      <c r="A1269" s="13" t="str">
        <f t="shared" si="19"/>
        <v>lowema012010</v>
      </c>
      <c r="B1269" s="16" t="s">
        <v>677</v>
      </c>
      <c r="C1269" s="16">
        <v>2010</v>
      </c>
      <c r="D1269" s="16" t="s">
        <v>2332</v>
      </c>
      <c r="E1269" s="16">
        <v>0</v>
      </c>
      <c r="F1269" s="16">
        <v>1</v>
      </c>
      <c r="G1269" s="16">
        <v>0</v>
      </c>
      <c r="H1269" s="16">
        <v>0</v>
      </c>
    </row>
    <row r="1270" spans="1:8" x14ac:dyDescent="0.3">
      <c r="A1270" s="13" t="str">
        <f t="shared" si="19"/>
        <v>lowema012010</v>
      </c>
      <c r="B1270" s="16" t="s">
        <v>677</v>
      </c>
      <c r="C1270" s="16">
        <v>2010</v>
      </c>
      <c r="D1270" s="16" t="s">
        <v>2332</v>
      </c>
      <c r="E1270" s="16">
        <v>0</v>
      </c>
      <c r="F1270" s="16">
        <v>0</v>
      </c>
      <c r="G1270" s="16">
        <v>0</v>
      </c>
      <c r="H1270" s="16">
        <v>0</v>
      </c>
    </row>
    <row r="1271" spans="1:8" x14ac:dyDescent="0.3">
      <c r="A1271" s="13" t="str">
        <f t="shared" si="19"/>
        <v>lowrije012010</v>
      </c>
      <c r="B1271" s="16" t="s">
        <v>954</v>
      </c>
      <c r="C1271" s="16">
        <v>2010</v>
      </c>
      <c r="D1271" s="16" t="s">
        <v>2333</v>
      </c>
      <c r="E1271" s="16">
        <v>10</v>
      </c>
      <c r="F1271" s="16">
        <v>2</v>
      </c>
      <c r="G1271" s="16">
        <v>1</v>
      </c>
      <c r="H1271" s="16">
        <v>2</v>
      </c>
    </row>
    <row r="1272" spans="1:8" x14ac:dyDescent="0.3">
      <c r="A1272" s="13" t="str">
        <f t="shared" si="19"/>
        <v>lowrije012010</v>
      </c>
      <c r="B1272" s="16" t="s">
        <v>954</v>
      </c>
      <c r="C1272" s="16">
        <v>2010</v>
      </c>
      <c r="D1272" s="16" t="s">
        <v>37</v>
      </c>
      <c r="E1272" s="16">
        <v>44</v>
      </c>
      <c r="F1272" s="16">
        <v>77</v>
      </c>
      <c r="G1272" s="16">
        <v>3</v>
      </c>
      <c r="H1272" s="16">
        <v>14</v>
      </c>
    </row>
    <row r="1273" spans="1:8" x14ac:dyDescent="0.3">
      <c r="A1273" s="13" t="str">
        <f t="shared" si="19"/>
        <v>lowrije012010</v>
      </c>
      <c r="B1273" s="16" t="s">
        <v>954</v>
      </c>
      <c r="C1273" s="16">
        <v>2010</v>
      </c>
      <c r="D1273" s="16" t="s">
        <v>38</v>
      </c>
      <c r="E1273" s="16">
        <v>0</v>
      </c>
      <c r="F1273" s="16">
        <v>1</v>
      </c>
      <c r="G1273" s="16">
        <v>0</v>
      </c>
      <c r="H1273" s="16">
        <v>0</v>
      </c>
    </row>
    <row r="1274" spans="1:8" x14ac:dyDescent="0.3">
      <c r="A1274" s="13" t="str">
        <f t="shared" si="19"/>
        <v>lowrije012010</v>
      </c>
      <c r="B1274" s="16" t="s">
        <v>954</v>
      </c>
      <c r="C1274" s="16">
        <v>2010</v>
      </c>
      <c r="D1274" s="16" t="s">
        <v>2331</v>
      </c>
      <c r="E1274" s="16">
        <v>26</v>
      </c>
      <c r="F1274" s="16">
        <v>46</v>
      </c>
      <c r="G1274" s="16">
        <v>1</v>
      </c>
      <c r="H1274" s="16">
        <v>17</v>
      </c>
    </row>
    <row r="1275" spans="1:8" x14ac:dyDescent="0.3">
      <c r="A1275" s="13" t="str">
        <f t="shared" si="19"/>
        <v>lucrojo012010</v>
      </c>
      <c r="B1275" s="16" t="s">
        <v>1321</v>
      </c>
      <c r="C1275" s="16">
        <v>2010</v>
      </c>
      <c r="D1275" s="16" t="s">
        <v>2334</v>
      </c>
      <c r="E1275" s="16">
        <v>614</v>
      </c>
      <c r="F1275" s="16">
        <v>44</v>
      </c>
      <c r="G1275" s="16">
        <v>5</v>
      </c>
      <c r="H1275" s="16">
        <v>6</v>
      </c>
    </row>
    <row r="1276" spans="1:8" x14ac:dyDescent="0.3">
      <c r="A1276" s="13" t="str">
        <f t="shared" si="19"/>
        <v>lucydo012010</v>
      </c>
      <c r="B1276" s="16" t="s">
        <v>817</v>
      </c>
      <c r="C1276" s="16">
        <v>2010</v>
      </c>
      <c r="D1276" s="16" t="s">
        <v>2334</v>
      </c>
      <c r="E1276" s="16">
        <v>43</v>
      </c>
      <c r="F1276" s="16">
        <v>0</v>
      </c>
      <c r="G1276" s="16">
        <v>0</v>
      </c>
      <c r="H1276" s="16">
        <v>0</v>
      </c>
    </row>
    <row r="1277" spans="1:8" x14ac:dyDescent="0.3">
      <c r="A1277" s="13" t="str">
        <f t="shared" si="19"/>
        <v>ludwiry012010</v>
      </c>
      <c r="B1277" s="16" t="s">
        <v>316</v>
      </c>
      <c r="C1277" s="16">
        <v>2010</v>
      </c>
      <c r="D1277" s="16" t="s">
        <v>2327</v>
      </c>
    </row>
    <row r="1278" spans="1:8" x14ac:dyDescent="0.3">
      <c r="A1278" s="13" t="str">
        <f t="shared" si="19"/>
        <v>ludwiry012010</v>
      </c>
      <c r="B1278" s="16" t="s">
        <v>316</v>
      </c>
      <c r="C1278" s="16">
        <v>2010</v>
      </c>
      <c r="D1278" s="16" t="s">
        <v>2328</v>
      </c>
    </row>
    <row r="1279" spans="1:8" x14ac:dyDescent="0.3">
      <c r="A1279" s="13" t="str">
        <f t="shared" si="19"/>
        <v>ludwiry012010</v>
      </c>
      <c r="B1279" s="16" t="s">
        <v>316</v>
      </c>
      <c r="C1279" s="16">
        <v>2010</v>
      </c>
      <c r="D1279" s="16" t="s">
        <v>2329</v>
      </c>
      <c r="E1279" s="16">
        <v>143</v>
      </c>
      <c r="F1279" s="16">
        <v>2</v>
      </c>
      <c r="G1279" s="16">
        <v>0</v>
      </c>
      <c r="H1279" s="16">
        <v>0</v>
      </c>
    </row>
    <row r="1280" spans="1:8" x14ac:dyDescent="0.3">
      <c r="A1280" s="13" t="str">
        <f t="shared" si="19"/>
        <v>ludwiry012010</v>
      </c>
      <c r="B1280" s="16" t="s">
        <v>316</v>
      </c>
      <c r="C1280" s="16">
        <v>2010</v>
      </c>
      <c r="D1280" s="16" t="s">
        <v>2329</v>
      </c>
      <c r="E1280" s="16">
        <v>117</v>
      </c>
      <c r="F1280" s="16">
        <v>2</v>
      </c>
      <c r="G1280" s="16">
        <v>2</v>
      </c>
      <c r="H1280" s="16">
        <v>0</v>
      </c>
    </row>
    <row r="1281" spans="1:8" x14ac:dyDescent="0.3">
      <c r="A1281" s="13" t="str">
        <f t="shared" si="19"/>
        <v>ludwiry012010</v>
      </c>
      <c r="B1281" s="16" t="s">
        <v>316</v>
      </c>
      <c r="C1281" s="16">
        <v>2010</v>
      </c>
      <c r="D1281" s="16" t="s">
        <v>2330</v>
      </c>
    </row>
    <row r="1282" spans="1:8" x14ac:dyDescent="0.3">
      <c r="A1282" s="13" t="str">
        <f t="shared" si="19"/>
        <v>ludwiry012010</v>
      </c>
      <c r="B1282" s="16" t="s">
        <v>316</v>
      </c>
      <c r="C1282" s="16">
        <v>2010</v>
      </c>
      <c r="D1282" s="16" t="s">
        <v>2330</v>
      </c>
    </row>
    <row r="1283" spans="1:8" x14ac:dyDescent="0.3">
      <c r="A1283" s="13" t="str">
        <f t="shared" ref="A1283:A1346" si="20">B1283&amp;C1283</f>
        <v>luebkco012010</v>
      </c>
      <c r="B1283" s="16" t="s">
        <v>1322</v>
      </c>
      <c r="C1283" s="16">
        <v>2010</v>
      </c>
      <c r="D1283" s="16" t="s">
        <v>2332</v>
      </c>
      <c r="E1283" s="16">
        <v>1</v>
      </c>
      <c r="F1283" s="16">
        <v>5</v>
      </c>
      <c r="G1283" s="16">
        <v>2</v>
      </c>
      <c r="H1283" s="16">
        <v>0</v>
      </c>
    </row>
    <row r="1284" spans="1:8" x14ac:dyDescent="0.3">
      <c r="A1284" s="13" t="str">
        <f t="shared" si="20"/>
        <v>lugoju012010</v>
      </c>
      <c r="B1284" s="16" t="s">
        <v>143</v>
      </c>
      <c r="C1284" s="16">
        <v>2010</v>
      </c>
      <c r="D1284" s="16" t="s">
        <v>37</v>
      </c>
      <c r="E1284" s="16">
        <v>93</v>
      </c>
      <c r="F1284" s="16">
        <v>131</v>
      </c>
      <c r="G1284" s="16">
        <v>1</v>
      </c>
      <c r="H1284" s="16">
        <v>26</v>
      </c>
    </row>
    <row r="1285" spans="1:8" x14ac:dyDescent="0.3">
      <c r="A1285" s="13" t="str">
        <f t="shared" si="20"/>
        <v>lugoju012010</v>
      </c>
      <c r="B1285" s="16" t="s">
        <v>143</v>
      </c>
      <c r="C1285" s="16">
        <v>2010</v>
      </c>
      <c r="D1285" s="16" t="s">
        <v>38</v>
      </c>
      <c r="E1285" s="16">
        <v>0</v>
      </c>
      <c r="F1285" s="16">
        <v>1</v>
      </c>
      <c r="G1285" s="16">
        <v>0</v>
      </c>
      <c r="H1285" s="16">
        <v>0</v>
      </c>
    </row>
    <row r="1286" spans="1:8" x14ac:dyDescent="0.3">
      <c r="A1286" s="13" t="str">
        <f t="shared" si="20"/>
        <v>lugoju012010</v>
      </c>
      <c r="B1286" s="16" t="s">
        <v>143</v>
      </c>
      <c r="C1286" s="16">
        <v>2010</v>
      </c>
      <c r="D1286" s="16" t="s">
        <v>2328</v>
      </c>
    </row>
    <row r="1287" spans="1:8" x14ac:dyDescent="0.3">
      <c r="A1287" s="13" t="str">
        <f t="shared" si="20"/>
        <v>lugoju012010</v>
      </c>
      <c r="B1287" s="16" t="s">
        <v>143</v>
      </c>
      <c r="C1287" s="16">
        <v>2010</v>
      </c>
      <c r="D1287" s="16" t="s">
        <v>2329</v>
      </c>
      <c r="E1287" s="16">
        <v>1</v>
      </c>
      <c r="F1287" s="16">
        <v>0</v>
      </c>
      <c r="G1287" s="16">
        <v>0</v>
      </c>
      <c r="H1287" s="16">
        <v>0</v>
      </c>
    </row>
    <row r="1288" spans="1:8" x14ac:dyDescent="0.3">
      <c r="A1288" s="13" t="str">
        <f t="shared" si="20"/>
        <v>lugoju012010</v>
      </c>
      <c r="B1288" s="16" t="s">
        <v>143</v>
      </c>
      <c r="C1288" s="16">
        <v>2010</v>
      </c>
      <c r="D1288" s="16" t="s">
        <v>2331</v>
      </c>
      <c r="E1288" s="16">
        <v>25</v>
      </c>
      <c r="F1288" s="16">
        <v>48</v>
      </c>
      <c r="G1288" s="16">
        <v>1</v>
      </c>
      <c r="H1288" s="16">
        <v>11</v>
      </c>
    </row>
    <row r="1289" spans="1:8" x14ac:dyDescent="0.3">
      <c r="A1289" s="13" t="str">
        <f t="shared" si="20"/>
        <v>lunahe012010</v>
      </c>
      <c r="B1289" s="16" t="s">
        <v>470</v>
      </c>
      <c r="C1289" s="16">
        <v>2010</v>
      </c>
      <c r="D1289" s="16" t="s">
        <v>37</v>
      </c>
      <c r="E1289" s="16">
        <v>1</v>
      </c>
      <c r="F1289" s="16">
        <v>1</v>
      </c>
      <c r="G1289" s="16">
        <v>0</v>
      </c>
      <c r="H1289" s="16">
        <v>0</v>
      </c>
    </row>
    <row r="1290" spans="1:8" x14ac:dyDescent="0.3">
      <c r="A1290" s="13" t="str">
        <f t="shared" si="20"/>
        <v>lunahe012010</v>
      </c>
      <c r="B1290" s="16" t="s">
        <v>470</v>
      </c>
      <c r="C1290" s="16">
        <v>2010</v>
      </c>
      <c r="D1290" s="16" t="s">
        <v>38</v>
      </c>
      <c r="E1290" s="16">
        <v>2</v>
      </c>
      <c r="F1290" s="16">
        <v>5</v>
      </c>
      <c r="G1290" s="16">
        <v>0</v>
      </c>
      <c r="H1290" s="16">
        <v>1</v>
      </c>
    </row>
    <row r="1291" spans="1:8" x14ac:dyDescent="0.3">
      <c r="A1291" s="13" t="str">
        <f t="shared" si="20"/>
        <v>lyonbr012010</v>
      </c>
      <c r="B1291" s="16" t="s">
        <v>253</v>
      </c>
      <c r="C1291" s="16">
        <v>2010</v>
      </c>
      <c r="D1291" s="16" t="s">
        <v>2332</v>
      </c>
      <c r="E1291" s="16">
        <v>12</v>
      </c>
      <c r="F1291" s="16">
        <v>12</v>
      </c>
      <c r="G1291" s="16">
        <v>2</v>
      </c>
      <c r="H1291" s="16">
        <v>0</v>
      </c>
    </row>
    <row r="1292" spans="1:8" x14ac:dyDescent="0.3">
      <c r="A1292" s="13" t="str">
        <f t="shared" si="20"/>
        <v>macdomi012010</v>
      </c>
      <c r="B1292" s="16" t="s">
        <v>254</v>
      </c>
      <c r="C1292" s="16">
        <v>2010</v>
      </c>
      <c r="D1292" s="16" t="s">
        <v>2332</v>
      </c>
      <c r="E1292" s="16">
        <v>1</v>
      </c>
      <c r="F1292" s="16">
        <v>2</v>
      </c>
      <c r="G1292" s="16">
        <v>1</v>
      </c>
      <c r="H1292" s="16">
        <v>0</v>
      </c>
    </row>
    <row r="1293" spans="1:8" x14ac:dyDescent="0.3">
      <c r="A1293" s="13" t="str">
        <f t="shared" si="20"/>
        <v>maclaev012010</v>
      </c>
      <c r="B1293" s="16" t="s">
        <v>1323</v>
      </c>
      <c r="C1293" s="16">
        <v>2010</v>
      </c>
      <c r="D1293" s="16" t="s">
        <v>2332</v>
      </c>
      <c r="E1293" s="16">
        <v>0</v>
      </c>
      <c r="F1293" s="16">
        <v>0</v>
      </c>
      <c r="G1293" s="16">
        <v>0</v>
      </c>
      <c r="H1293" s="16">
        <v>0</v>
      </c>
    </row>
    <row r="1294" spans="1:8" x14ac:dyDescent="0.3">
      <c r="A1294" s="13" t="str">
        <f t="shared" si="20"/>
        <v>madsory012010</v>
      </c>
      <c r="B1294" s="16" t="s">
        <v>386</v>
      </c>
      <c r="C1294" s="16">
        <v>2010</v>
      </c>
      <c r="D1294" s="16" t="s">
        <v>2332</v>
      </c>
      <c r="E1294" s="16">
        <v>2</v>
      </c>
      <c r="F1294" s="16">
        <v>3</v>
      </c>
      <c r="G1294" s="16">
        <v>0</v>
      </c>
      <c r="H1294" s="16">
        <v>0</v>
      </c>
    </row>
    <row r="1295" spans="1:8" x14ac:dyDescent="0.3">
      <c r="A1295" s="13" t="str">
        <f t="shared" si="20"/>
        <v>mahayro012010</v>
      </c>
      <c r="B1295" s="16" t="s">
        <v>144</v>
      </c>
      <c r="C1295" s="16">
        <v>2010</v>
      </c>
      <c r="D1295" s="16" t="s">
        <v>2332</v>
      </c>
      <c r="E1295" s="16">
        <v>2</v>
      </c>
      <c r="F1295" s="16">
        <v>1</v>
      </c>
      <c r="G1295" s="16">
        <v>0</v>
      </c>
      <c r="H1295" s="16">
        <v>0</v>
      </c>
    </row>
    <row r="1296" spans="1:8" x14ac:dyDescent="0.3">
      <c r="A1296" s="13" t="str">
        <f t="shared" si="20"/>
        <v>maholpa012010</v>
      </c>
      <c r="B1296" s="16" t="s">
        <v>565</v>
      </c>
      <c r="C1296" s="16">
        <v>2010</v>
      </c>
      <c r="D1296" s="16" t="s">
        <v>2332</v>
      </c>
      <c r="E1296" s="16">
        <v>12</v>
      </c>
      <c r="F1296" s="16">
        <v>33</v>
      </c>
      <c r="G1296" s="16">
        <v>3</v>
      </c>
      <c r="H1296" s="16">
        <v>2</v>
      </c>
    </row>
    <row r="1297" spans="1:8" x14ac:dyDescent="0.3">
      <c r="A1297" s="13" t="str">
        <f t="shared" si="20"/>
        <v>maiermi012010</v>
      </c>
      <c r="B1297" s="16" t="s">
        <v>678</v>
      </c>
      <c r="C1297" s="16">
        <v>2010</v>
      </c>
      <c r="D1297" s="16" t="s">
        <v>2333</v>
      </c>
      <c r="E1297" s="16">
        <v>1</v>
      </c>
      <c r="F1297" s="16">
        <v>1</v>
      </c>
      <c r="G1297" s="16">
        <v>0</v>
      </c>
      <c r="H1297" s="16">
        <v>0</v>
      </c>
    </row>
    <row r="1298" spans="1:8" x14ac:dyDescent="0.3">
      <c r="A1298" s="13" t="str">
        <f t="shared" si="20"/>
        <v>maiermi012010</v>
      </c>
      <c r="B1298" s="16" t="s">
        <v>678</v>
      </c>
      <c r="C1298" s="16">
        <v>2010</v>
      </c>
      <c r="D1298" s="16" t="s">
        <v>2327</v>
      </c>
    </row>
    <row r="1299" spans="1:8" x14ac:dyDescent="0.3">
      <c r="A1299" s="13" t="str">
        <f t="shared" si="20"/>
        <v>maiermi012010</v>
      </c>
      <c r="B1299" s="16" t="s">
        <v>678</v>
      </c>
      <c r="C1299" s="16">
        <v>2010</v>
      </c>
      <c r="D1299" s="16" t="s">
        <v>2328</v>
      </c>
    </row>
    <row r="1300" spans="1:8" x14ac:dyDescent="0.3">
      <c r="A1300" s="13" t="str">
        <f t="shared" si="20"/>
        <v>maiermi012010</v>
      </c>
      <c r="B1300" s="16" t="s">
        <v>678</v>
      </c>
      <c r="C1300" s="16">
        <v>2010</v>
      </c>
      <c r="D1300" s="16" t="s">
        <v>2329</v>
      </c>
      <c r="E1300" s="16">
        <v>259</v>
      </c>
      <c r="F1300" s="16">
        <v>4</v>
      </c>
      <c r="G1300" s="16">
        <v>5</v>
      </c>
      <c r="H1300" s="16">
        <v>1</v>
      </c>
    </row>
    <row r="1301" spans="1:8" x14ac:dyDescent="0.3">
      <c r="A1301" s="13" t="str">
        <f t="shared" si="20"/>
        <v>maiermi012010</v>
      </c>
      <c r="B1301" s="16" t="s">
        <v>678</v>
      </c>
      <c r="C1301" s="16">
        <v>2010</v>
      </c>
      <c r="D1301" s="16" t="s">
        <v>2330</v>
      </c>
    </row>
    <row r="1302" spans="1:8" x14ac:dyDescent="0.3">
      <c r="A1302" s="13" t="str">
        <f t="shared" si="20"/>
        <v>mainejo012010</v>
      </c>
      <c r="B1302" s="16" t="s">
        <v>471</v>
      </c>
      <c r="C1302" s="16">
        <v>2010</v>
      </c>
      <c r="D1302" s="16" t="s">
        <v>2332</v>
      </c>
      <c r="E1302" s="16">
        <v>1</v>
      </c>
      <c r="F1302" s="16">
        <v>6</v>
      </c>
      <c r="G1302" s="16">
        <v>1</v>
      </c>
      <c r="H1302" s="16">
        <v>0</v>
      </c>
    </row>
    <row r="1303" spans="1:8" x14ac:dyDescent="0.3">
      <c r="A1303" s="13" t="str">
        <f t="shared" si="20"/>
        <v>mainesc012010</v>
      </c>
      <c r="B1303" s="16" t="s">
        <v>1324</v>
      </c>
      <c r="C1303" s="16">
        <v>2010</v>
      </c>
      <c r="D1303" s="16" t="s">
        <v>2332</v>
      </c>
      <c r="E1303" s="16">
        <v>0</v>
      </c>
      <c r="F1303" s="16">
        <v>2</v>
      </c>
      <c r="G1303" s="16">
        <v>0</v>
      </c>
      <c r="H1303" s="16">
        <v>0</v>
      </c>
    </row>
    <row r="1304" spans="1:8" x14ac:dyDescent="0.3">
      <c r="A1304" s="13" t="str">
        <f t="shared" si="20"/>
        <v>majewga012010</v>
      </c>
      <c r="B1304" s="16" t="s">
        <v>472</v>
      </c>
      <c r="C1304" s="16">
        <v>2010</v>
      </c>
      <c r="D1304" s="16" t="s">
        <v>2332</v>
      </c>
      <c r="E1304" s="16">
        <v>1</v>
      </c>
      <c r="F1304" s="16">
        <v>1</v>
      </c>
      <c r="G1304" s="16">
        <v>0</v>
      </c>
      <c r="H1304" s="16">
        <v>0</v>
      </c>
    </row>
    <row r="1305" spans="1:8" x14ac:dyDescent="0.3">
      <c r="A1305" s="13" t="str">
        <f t="shared" si="20"/>
        <v>maldoca032010</v>
      </c>
      <c r="B1305" s="16" t="s">
        <v>679</v>
      </c>
      <c r="C1305" s="16">
        <v>2010</v>
      </c>
      <c r="D1305" s="16" t="s">
        <v>2334</v>
      </c>
      <c r="E1305" s="16">
        <v>10</v>
      </c>
      <c r="F1305" s="16">
        <v>2</v>
      </c>
      <c r="G1305" s="16">
        <v>0</v>
      </c>
      <c r="H1305" s="16">
        <v>0</v>
      </c>
    </row>
    <row r="1306" spans="1:8" x14ac:dyDescent="0.3">
      <c r="A1306" s="13" t="str">
        <f t="shared" si="20"/>
        <v>malonma022010</v>
      </c>
      <c r="B1306" s="16" t="s">
        <v>1123</v>
      </c>
      <c r="C1306" s="16">
        <v>2010</v>
      </c>
      <c r="D1306" s="16" t="s">
        <v>2332</v>
      </c>
      <c r="E1306" s="16">
        <v>1</v>
      </c>
      <c r="F1306" s="16">
        <v>2</v>
      </c>
      <c r="G1306" s="16">
        <v>0</v>
      </c>
      <c r="H1306" s="16">
        <v>0</v>
      </c>
    </row>
    <row r="1307" spans="1:8" x14ac:dyDescent="0.3">
      <c r="A1307" s="13" t="str">
        <f t="shared" si="20"/>
        <v>mangima012010</v>
      </c>
      <c r="B1307" s="16" t="s">
        <v>1325</v>
      </c>
      <c r="C1307" s="16">
        <v>2010</v>
      </c>
      <c r="D1307" s="16" t="s">
        <v>38</v>
      </c>
      <c r="E1307" s="16">
        <v>4</v>
      </c>
      <c r="F1307" s="16">
        <v>14</v>
      </c>
      <c r="G1307" s="16">
        <v>0</v>
      </c>
      <c r="H1307" s="16">
        <v>3</v>
      </c>
    </row>
    <row r="1308" spans="1:8" x14ac:dyDescent="0.3">
      <c r="A1308" s="13" t="str">
        <f t="shared" si="20"/>
        <v>manshje012010</v>
      </c>
      <c r="B1308" s="16" t="s">
        <v>1124</v>
      </c>
      <c r="C1308" s="16">
        <v>2010</v>
      </c>
      <c r="D1308" s="16" t="s">
        <v>2332</v>
      </c>
      <c r="E1308" s="16">
        <v>1</v>
      </c>
      <c r="F1308" s="16">
        <v>4</v>
      </c>
      <c r="G1308" s="16">
        <v>0</v>
      </c>
      <c r="H1308" s="16">
        <v>0</v>
      </c>
    </row>
    <row r="1309" spans="1:8" x14ac:dyDescent="0.3">
      <c r="A1309" s="13" t="str">
        <f t="shared" si="20"/>
        <v>manuero012010</v>
      </c>
      <c r="B1309" s="16" t="s">
        <v>1125</v>
      </c>
      <c r="C1309" s="16">
        <v>2010</v>
      </c>
      <c r="D1309" s="16" t="s">
        <v>2332</v>
      </c>
      <c r="E1309" s="16">
        <v>1</v>
      </c>
      <c r="F1309" s="16">
        <v>1</v>
      </c>
      <c r="G1309" s="16">
        <v>0</v>
      </c>
      <c r="H1309" s="16">
        <v>0</v>
      </c>
    </row>
    <row r="1310" spans="1:8" x14ac:dyDescent="0.3">
      <c r="A1310" s="13" t="str">
        <f t="shared" si="20"/>
        <v>manzeto012010</v>
      </c>
      <c r="B1310" s="16" t="s">
        <v>1126</v>
      </c>
      <c r="C1310" s="16">
        <v>2010</v>
      </c>
      <c r="D1310" s="16" t="s">
        <v>2331</v>
      </c>
      <c r="E1310" s="16">
        <v>121</v>
      </c>
      <c r="F1310" s="16">
        <v>207</v>
      </c>
      <c r="G1310" s="16">
        <v>9</v>
      </c>
      <c r="H1310" s="16">
        <v>41</v>
      </c>
    </row>
    <row r="1311" spans="1:8" x14ac:dyDescent="0.3">
      <c r="A1311" s="13" t="str">
        <f t="shared" si="20"/>
        <v>marcush012010</v>
      </c>
      <c r="B1311" s="16" t="s">
        <v>566</v>
      </c>
      <c r="C1311" s="16">
        <v>2010</v>
      </c>
      <c r="D1311" s="16" t="s">
        <v>2332</v>
      </c>
      <c r="E1311" s="16">
        <v>18</v>
      </c>
      <c r="F1311" s="16">
        <v>24</v>
      </c>
      <c r="G1311" s="16">
        <v>0</v>
      </c>
      <c r="H1311" s="16">
        <v>1</v>
      </c>
    </row>
    <row r="1312" spans="1:8" x14ac:dyDescent="0.3">
      <c r="A1312" s="13" t="str">
        <f t="shared" si="20"/>
        <v>marinjh012010</v>
      </c>
      <c r="B1312" s="16" t="s">
        <v>1326</v>
      </c>
      <c r="C1312" s="16">
        <v>2010</v>
      </c>
      <c r="D1312" s="16" t="s">
        <v>2332</v>
      </c>
      <c r="E1312" s="16">
        <v>1</v>
      </c>
      <c r="F1312" s="16">
        <v>0</v>
      </c>
      <c r="G1312" s="16">
        <v>0</v>
      </c>
      <c r="H1312" s="16">
        <v>0</v>
      </c>
    </row>
    <row r="1313" spans="1:8" x14ac:dyDescent="0.3">
      <c r="A1313" s="13" t="str">
        <f t="shared" si="20"/>
        <v>markani012010</v>
      </c>
      <c r="B1313" s="16" t="s">
        <v>680</v>
      </c>
      <c r="C1313" s="16">
        <v>2010</v>
      </c>
      <c r="D1313" s="16" t="s">
        <v>2329</v>
      </c>
      <c r="E1313" s="16">
        <v>332</v>
      </c>
      <c r="F1313" s="16">
        <v>7</v>
      </c>
      <c r="G1313" s="16">
        <v>3</v>
      </c>
      <c r="H1313" s="16">
        <v>1</v>
      </c>
    </row>
    <row r="1314" spans="1:8" x14ac:dyDescent="0.3">
      <c r="A1314" s="13" t="str">
        <f t="shared" si="20"/>
        <v>markani012010</v>
      </c>
      <c r="B1314" s="16" t="s">
        <v>680</v>
      </c>
      <c r="C1314" s="16">
        <v>2010</v>
      </c>
      <c r="D1314" s="16" t="s">
        <v>2330</v>
      </c>
    </row>
    <row r="1315" spans="1:8" x14ac:dyDescent="0.3">
      <c r="A1315" s="13" t="str">
        <f t="shared" si="20"/>
        <v>marmoca012010</v>
      </c>
      <c r="B1315" s="16" t="s">
        <v>681</v>
      </c>
      <c r="C1315" s="16">
        <v>2010</v>
      </c>
      <c r="D1315" s="16" t="s">
        <v>2332</v>
      </c>
      <c r="E1315" s="16">
        <v>4</v>
      </c>
      <c r="F1315" s="16">
        <v>1</v>
      </c>
      <c r="G1315" s="16">
        <v>0</v>
      </c>
      <c r="H1315" s="16">
        <v>0</v>
      </c>
    </row>
    <row r="1316" spans="1:8" x14ac:dyDescent="0.3">
      <c r="A1316" s="13" t="str">
        <f t="shared" si="20"/>
        <v>marquja012010</v>
      </c>
      <c r="B1316" s="16" t="s">
        <v>145</v>
      </c>
      <c r="C1316" s="16">
        <v>2010</v>
      </c>
      <c r="D1316" s="16" t="s">
        <v>2332</v>
      </c>
      <c r="E1316" s="16">
        <v>5</v>
      </c>
      <c r="F1316" s="16">
        <v>4</v>
      </c>
      <c r="G1316" s="16">
        <v>2</v>
      </c>
      <c r="H1316" s="16">
        <v>0</v>
      </c>
    </row>
    <row r="1317" spans="1:8" x14ac:dyDescent="0.3">
      <c r="A1317" s="13" t="str">
        <f t="shared" si="20"/>
        <v>marquje012010</v>
      </c>
      <c r="B1317" s="16" t="s">
        <v>1327</v>
      </c>
      <c r="C1317" s="16">
        <v>2010</v>
      </c>
      <c r="D1317" s="16" t="s">
        <v>2332</v>
      </c>
      <c r="E1317" s="16">
        <v>0</v>
      </c>
      <c r="F1317" s="16">
        <v>1</v>
      </c>
      <c r="G1317" s="16">
        <v>0</v>
      </c>
      <c r="H1317" s="16">
        <v>0</v>
      </c>
    </row>
    <row r="1318" spans="1:8" x14ac:dyDescent="0.3">
      <c r="A1318" s="13" t="str">
        <f t="shared" si="20"/>
        <v>marshse012010</v>
      </c>
      <c r="B1318" s="16" t="s">
        <v>682</v>
      </c>
      <c r="C1318" s="16">
        <v>2010</v>
      </c>
      <c r="D1318" s="16" t="s">
        <v>2332</v>
      </c>
      <c r="E1318" s="16">
        <v>8</v>
      </c>
      <c r="F1318" s="16">
        <v>6</v>
      </c>
      <c r="G1318" s="16">
        <v>0</v>
      </c>
      <c r="H1318" s="16">
        <v>1</v>
      </c>
    </row>
    <row r="1319" spans="1:8" x14ac:dyDescent="0.3">
      <c r="A1319" s="13" t="str">
        <f t="shared" si="20"/>
        <v>marsolo012010</v>
      </c>
      <c r="B1319" s="16" t="s">
        <v>955</v>
      </c>
      <c r="C1319" s="16">
        <v>2010</v>
      </c>
      <c r="D1319" s="16" t="s">
        <v>2334</v>
      </c>
      <c r="E1319" s="16">
        <v>504</v>
      </c>
      <c r="F1319" s="16">
        <v>44</v>
      </c>
      <c r="G1319" s="16">
        <v>4</v>
      </c>
      <c r="H1319" s="16">
        <v>1</v>
      </c>
    </row>
    <row r="1320" spans="1:8" x14ac:dyDescent="0.3">
      <c r="A1320" s="13" t="str">
        <f t="shared" si="20"/>
        <v>martean012010</v>
      </c>
      <c r="B1320" s="16" t="s">
        <v>567</v>
      </c>
      <c r="C1320" s="16">
        <v>2010</v>
      </c>
      <c r="D1320" s="16" t="s">
        <v>2333</v>
      </c>
      <c r="E1320" s="16">
        <v>186</v>
      </c>
      <c r="F1320" s="16">
        <v>11</v>
      </c>
      <c r="G1320" s="16">
        <v>2</v>
      </c>
      <c r="H1320" s="16">
        <v>17</v>
      </c>
    </row>
    <row r="1321" spans="1:8" x14ac:dyDescent="0.3">
      <c r="A1321" s="13" t="str">
        <f t="shared" si="20"/>
        <v>martean012010</v>
      </c>
      <c r="B1321" s="16" t="s">
        <v>567</v>
      </c>
      <c r="C1321" s="16">
        <v>2010</v>
      </c>
      <c r="D1321" s="16" t="s">
        <v>38</v>
      </c>
      <c r="E1321" s="16">
        <v>21</v>
      </c>
      <c r="F1321" s="16">
        <v>55</v>
      </c>
      <c r="G1321" s="16">
        <v>9</v>
      </c>
      <c r="H1321" s="16">
        <v>6</v>
      </c>
    </row>
    <row r="1322" spans="1:8" x14ac:dyDescent="0.3">
      <c r="A1322" s="13" t="str">
        <f t="shared" si="20"/>
        <v>martean012010</v>
      </c>
      <c r="B1322" s="16" t="s">
        <v>567</v>
      </c>
      <c r="C1322" s="16">
        <v>2010</v>
      </c>
      <c r="D1322" s="16" t="s">
        <v>2332</v>
      </c>
      <c r="E1322" s="16">
        <v>0</v>
      </c>
      <c r="F1322" s="16">
        <v>0</v>
      </c>
      <c r="G1322" s="16">
        <v>0</v>
      </c>
      <c r="H1322" s="16">
        <v>0</v>
      </c>
    </row>
    <row r="1323" spans="1:8" x14ac:dyDescent="0.3">
      <c r="A1323" s="13" t="str">
        <f t="shared" si="20"/>
        <v>marteda012010</v>
      </c>
      <c r="B1323" s="16" t="s">
        <v>255</v>
      </c>
      <c r="C1323" s="16">
        <v>2010</v>
      </c>
      <c r="D1323" s="16" t="s">
        <v>2332</v>
      </c>
      <c r="E1323" s="16">
        <v>0</v>
      </c>
      <c r="F1323" s="16">
        <v>1</v>
      </c>
      <c r="G1323" s="16">
        <v>1</v>
      </c>
      <c r="H1323" s="16">
        <v>0</v>
      </c>
    </row>
    <row r="1324" spans="1:8" x14ac:dyDescent="0.3">
      <c r="A1324" s="13" t="str">
        <f t="shared" si="20"/>
        <v>martevi012010</v>
      </c>
      <c r="B1324" s="16" t="s">
        <v>1127</v>
      </c>
      <c r="C1324" s="16">
        <v>2010</v>
      </c>
      <c r="D1324" s="16" t="s">
        <v>2332</v>
      </c>
      <c r="E1324" s="16">
        <v>0</v>
      </c>
      <c r="F1324" s="16">
        <v>6</v>
      </c>
      <c r="G1324" s="16">
        <v>1</v>
      </c>
      <c r="H1324" s="16">
        <v>1</v>
      </c>
    </row>
    <row r="1325" spans="1:8" x14ac:dyDescent="0.3">
      <c r="A1325" s="13" t="str">
        <f t="shared" si="20"/>
        <v>marticr012010</v>
      </c>
      <c r="B1325" s="16" t="s">
        <v>1128</v>
      </c>
      <c r="C1325" s="16">
        <v>2010</v>
      </c>
      <c r="D1325" s="16" t="s">
        <v>2332</v>
      </c>
      <c r="E1325" s="16">
        <v>2</v>
      </c>
      <c r="F1325" s="16">
        <v>4</v>
      </c>
      <c r="G1325" s="16">
        <v>0</v>
      </c>
      <c r="H1325" s="16">
        <v>0</v>
      </c>
    </row>
    <row r="1326" spans="1:8" x14ac:dyDescent="0.3">
      <c r="A1326" s="13" t="str">
        <f t="shared" si="20"/>
        <v>martife022010</v>
      </c>
      <c r="B1326" s="16" t="s">
        <v>1129</v>
      </c>
      <c r="C1326" s="16">
        <v>2010</v>
      </c>
      <c r="D1326" s="16" t="s">
        <v>2328</v>
      </c>
    </row>
    <row r="1327" spans="1:8" x14ac:dyDescent="0.3">
      <c r="A1327" s="13" t="str">
        <f t="shared" si="20"/>
        <v>martife022010</v>
      </c>
      <c r="B1327" s="16" t="s">
        <v>1129</v>
      </c>
      <c r="C1327" s="16">
        <v>2010</v>
      </c>
      <c r="D1327" s="16" t="s">
        <v>2329</v>
      </c>
      <c r="E1327" s="16">
        <v>7</v>
      </c>
      <c r="F1327" s="16">
        <v>0</v>
      </c>
      <c r="G1327" s="16">
        <v>0</v>
      </c>
      <c r="H1327" s="16">
        <v>0</v>
      </c>
    </row>
    <row r="1328" spans="1:8" x14ac:dyDescent="0.3">
      <c r="A1328" s="13" t="str">
        <f t="shared" si="20"/>
        <v>martife022010</v>
      </c>
      <c r="B1328" s="16" t="s">
        <v>1129</v>
      </c>
      <c r="C1328" s="16">
        <v>2010</v>
      </c>
      <c r="D1328" s="16" t="s">
        <v>2330</v>
      </c>
    </row>
    <row r="1329" spans="1:8" x14ac:dyDescent="0.3">
      <c r="A1329" s="13" t="str">
        <f t="shared" si="20"/>
        <v>martijd012010</v>
      </c>
      <c r="B1329" s="16" t="s">
        <v>1130</v>
      </c>
      <c r="C1329" s="16">
        <v>2010</v>
      </c>
      <c r="D1329" s="16" t="s">
        <v>2332</v>
      </c>
      <c r="E1329" s="16">
        <v>2</v>
      </c>
      <c r="F1329" s="16">
        <v>5</v>
      </c>
      <c r="G1329" s="16">
        <v>0</v>
      </c>
      <c r="H1329" s="16">
        <v>0</v>
      </c>
    </row>
    <row r="1330" spans="1:8" x14ac:dyDescent="0.3">
      <c r="A1330" s="13" t="str">
        <f t="shared" si="20"/>
        <v>martijo072010</v>
      </c>
      <c r="B1330" s="16" t="s">
        <v>1131</v>
      </c>
      <c r="C1330" s="16">
        <v>2010</v>
      </c>
      <c r="D1330" s="16" t="s">
        <v>2332</v>
      </c>
      <c r="E1330" s="16">
        <v>0</v>
      </c>
      <c r="F1330" s="16">
        <v>5</v>
      </c>
      <c r="G1330" s="16">
        <v>0</v>
      </c>
      <c r="H1330" s="16">
        <v>0</v>
      </c>
    </row>
    <row r="1331" spans="1:8" x14ac:dyDescent="0.3">
      <c r="A1331" s="13" t="str">
        <f t="shared" si="20"/>
        <v>martijo072010</v>
      </c>
      <c r="B1331" s="16" t="s">
        <v>1131</v>
      </c>
      <c r="C1331" s="16">
        <v>2010</v>
      </c>
      <c r="D1331" s="16" t="s">
        <v>2332</v>
      </c>
      <c r="E1331" s="16">
        <v>1</v>
      </c>
      <c r="F1331" s="16">
        <v>0</v>
      </c>
      <c r="G1331" s="16">
        <v>0</v>
      </c>
      <c r="H1331" s="16">
        <v>0</v>
      </c>
    </row>
    <row r="1332" spans="1:8" x14ac:dyDescent="0.3">
      <c r="A1332" s="13" t="str">
        <f t="shared" si="20"/>
        <v>martios012010</v>
      </c>
      <c r="B1332" s="16" t="s">
        <v>1328</v>
      </c>
      <c r="C1332" s="16">
        <v>2010</v>
      </c>
      <c r="D1332" s="16" t="s">
        <v>2331</v>
      </c>
      <c r="E1332" s="16">
        <v>10</v>
      </c>
      <c r="F1332" s="16">
        <v>22</v>
      </c>
      <c r="G1332" s="16">
        <v>0</v>
      </c>
      <c r="H1332" s="16">
        <v>3</v>
      </c>
    </row>
    <row r="1333" spans="1:8" x14ac:dyDescent="0.3">
      <c r="A1333" s="13" t="str">
        <f t="shared" si="20"/>
        <v>martiru012010</v>
      </c>
      <c r="B1333" s="16" t="s">
        <v>683</v>
      </c>
      <c r="C1333" s="16">
        <v>2010</v>
      </c>
      <c r="D1333" s="16" t="s">
        <v>2334</v>
      </c>
      <c r="E1333" s="16">
        <v>681</v>
      </c>
      <c r="F1333" s="16">
        <v>59</v>
      </c>
      <c r="G1333" s="16">
        <v>10</v>
      </c>
      <c r="H1333" s="16">
        <v>2</v>
      </c>
    </row>
    <row r="1334" spans="1:8" x14ac:dyDescent="0.3">
      <c r="A1334" s="13" t="str">
        <f t="shared" si="20"/>
        <v>martivi012010</v>
      </c>
      <c r="B1334" s="16" t="s">
        <v>317</v>
      </c>
      <c r="C1334" s="16">
        <v>2010</v>
      </c>
      <c r="D1334" s="16" t="s">
        <v>2333</v>
      </c>
      <c r="E1334" s="16">
        <v>95</v>
      </c>
      <c r="F1334" s="16">
        <v>14</v>
      </c>
      <c r="G1334" s="16">
        <v>2</v>
      </c>
      <c r="H1334" s="16">
        <v>10</v>
      </c>
    </row>
    <row r="1335" spans="1:8" x14ac:dyDescent="0.3">
      <c r="A1335" s="13" t="str">
        <f t="shared" si="20"/>
        <v>martivi012010</v>
      </c>
      <c r="B1335" s="16" t="s">
        <v>317</v>
      </c>
      <c r="C1335" s="16">
        <v>2010</v>
      </c>
      <c r="D1335" s="16" t="s">
        <v>2334</v>
      </c>
      <c r="E1335" s="16">
        <v>778</v>
      </c>
      <c r="F1335" s="16">
        <v>44</v>
      </c>
      <c r="G1335" s="16">
        <v>6</v>
      </c>
      <c r="H1335" s="16">
        <v>2</v>
      </c>
    </row>
    <row r="1336" spans="1:8" x14ac:dyDescent="0.3">
      <c r="A1336" s="13" t="str">
        <f t="shared" si="20"/>
        <v>masseni012010</v>
      </c>
      <c r="B1336" s="16" t="s">
        <v>684</v>
      </c>
      <c r="C1336" s="16">
        <v>2010</v>
      </c>
      <c r="D1336" s="16" t="s">
        <v>2332</v>
      </c>
      <c r="E1336" s="16">
        <v>9</v>
      </c>
      <c r="F1336" s="16">
        <v>4</v>
      </c>
      <c r="G1336" s="16">
        <v>0</v>
      </c>
      <c r="H1336" s="16">
        <v>0</v>
      </c>
    </row>
    <row r="1337" spans="1:8" x14ac:dyDescent="0.3">
      <c r="A1337" s="13" t="str">
        <f t="shared" si="20"/>
        <v>masteju012010</v>
      </c>
      <c r="B1337" s="16" t="s">
        <v>957</v>
      </c>
      <c r="C1337" s="16">
        <v>2010</v>
      </c>
      <c r="D1337" s="16" t="s">
        <v>2332</v>
      </c>
      <c r="E1337" s="16">
        <v>22</v>
      </c>
      <c r="F1337" s="16">
        <v>34</v>
      </c>
      <c r="G1337" s="16">
        <v>5</v>
      </c>
      <c r="H1337" s="16">
        <v>1</v>
      </c>
    </row>
    <row r="1338" spans="1:8" x14ac:dyDescent="0.3">
      <c r="A1338" s="13" t="str">
        <f t="shared" si="20"/>
        <v>matafr012010</v>
      </c>
      <c r="B1338" s="16" t="s">
        <v>1329</v>
      </c>
      <c r="C1338" s="16">
        <v>2010</v>
      </c>
      <c r="D1338" s="16" t="s">
        <v>2332</v>
      </c>
      <c r="E1338" s="16">
        <v>1</v>
      </c>
      <c r="F1338" s="16">
        <v>5</v>
      </c>
      <c r="G1338" s="16">
        <v>1</v>
      </c>
      <c r="H1338" s="16">
        <v>1</v>
      </c>
    </row>
    <row r="1339" spans="1:8" x14ac:dyDescent="0.3">
      <c r="A1339" s="13" t="str">
        <f t="shared" si="20"/>
        <v>mateoma012010</v>
      </c>
      <c r="B1339" s="16" t="s">
        <v>1330</v>
      </c>
      <c r="C1339" s="16">
        <v>2010</v>
      </c>
      <c r="D1339" s="16" t="s">
        <v>2332</v>
      </c>
      <c r="E1339" s="16">
        <v>1</v>
      </c>
      <c r="F1339" s="16">
        <v>2</v>
      </c>
      <c r="G1339" s="16">
        <v>0</v>
      </c>
      <c r="H1339" s="16">
        <v>0</v>
      </c>
    </row>
    <row r="1340" spans="1:8" x14ac:dyDescent="0.3">
      <c r="A1340" s="13" t="str">
        <f t="shared" si="20"/>
        <v>mathejo022010</v>
      </c>
      <c r="B1340" s="16" t="s">
        <v>958</v>
      </c>
      <c r="C1340" s="16">
        <v>2010</v>
      </c>
      <c r="D1340" s="16" t="s">
        <v>2333</v>
      </c>
      <c r="E1340" s="16">
        <v>14</v>
      </c>
      <c r="F1340" s="16">
        <v>0</v>
      </c>
      <c r="G1340" s="16">
        <v>0</v>
      </c>
      <c r="H1340" s="16">
        <v>3</v>
      </c>
    </row>
    <row r="1341" spans="1:8" x14ac:dyDescent="0.3">
      <c r="A1341" s="13" t="str">
        <f t="shared" si="20"/>
        <v>mathejo022010</v>
      </c>
      <c r="B1341" s="16" t="s">
        <v>958</v>
      </c>
      <c r="C1341" s="16">
        <v>2010</v>
      </c>
      <c r="D1341" s="16" t="s">
        <v>38</v>
      </c>
      <c r="E1341" s="16">
        <v>1</v>
      </c>
      <c r="F1341" s="16">
        <v>0</v>
      </c>
      <c r="G1341" s="16">
        <v>0</v>
      </c>
      <c r="H1341" s="16">
        <v>0</v>
      </c>
    </row>
    <row r="1342" spans="1:8" x14ac:dyDescent="0.3">
      <c r="A1342" s="13" t="str">
        <f t="shared" si="20"/>
        <v>mathejo022010</v>
      </c>
      <c r="B1342" s="16" t="s">
        <v>958</v>
      </c>
      <c r="C1342" s="16">
        <v>2010</v>
      </c>
      <c r="D1342" s="16" t="s">
        <v>2327</v>
      </c>
    </row>
    <row r="1343" spans="1:8" x14ac:dyDescent="0.3">
      <c r="A1343" s="13" t="str">
        <f t="shared" si="20"/>
        <v>mathejo022010</v>
      </c>
      <c r="B1343" s="16" t="s">
        <v>958</v>
      </c>
      <c r="C1343" s="16">
        <v>2010</v>
      </c>
      <c r="D1343" s="16" t="s">
        <v>2328</v>
      </c>
    </row>
    <row r="1344" spans="1:8" x14ac:dyDescent="0.3">
      <c r="A1344" s="13" t="str">
        <f t="shared" si="20"/>
        <v>mathejo022010</v>
      </c>
      <c r="B1344" s="16" t="s">
        <v>958</v>
      </c>
      <c r="C1344" s="16">
        <v>2010</v>
      </c>
      <c r="D1344" s="16" t="s">
        <v>2329</v>
      </c>
      <c r="E1344" s="16">
        <v>16</v>
      </c>
      <c r="F1344" s="16">
        <v>0</v>
      </c>
      <c r="G1344" s="16">
        <v>0</v>
      </c>
      <c r="H1344" s="16">
        <v>0</v>
      </c>
    </row>
    <row r="1345" spans="1:8" x14ac:dyDescent="0.3">
      <c r="A1345" s="13" t="str">
        <f t="shared" si="20"/>
        <v>mathejo022010</v>
      </c>
      <c r="B1345" s="16" t="s">
        <v>958</v>
      </c>
      <c r="C1345" s="16">
        <v>2010</v>
      </c>
      <c r="D1345" s="16" t="s">
        <v>2332</v>
      </c>
      <c r="E1345" s="16">
        <v>1</v>
      </c>
      <c r="F1345" s="16">
        <v>0</v>
      </c>
      <c r="G1345" s="16">
        <v>0</v>
      </c>
      <c r="H1345" s="16">
        <v>0</v>
      </c>
    </row>
    <row r="1346" spans="1:8" x14ac:dyDescent="0.3">
      <c r="A1346" s="13" t="str">
        <f t="shared" si="20"/>
        <v>mathejo022010</v>
      </c>
      <c r="B1346" s="16" t="s">
        <v>958</v>
      </c>
      <c r="C1346" s="16">
        <v>2010</v>
      </c>
      <c r="D1346" s="16" t="s">
        <v>2330</v>
      </c>
    </row>
    <row r="1347" spans="1:8" x14ac:dyDescent="0.3">
      <c r="A1347" s="13" t="str">
        <f t="shared" ref="A1347:A1410" si="21">B1347&amp;C1347</f>
        <v>mathido012010</v>
      </c>
      <c r="B1347" s="16" t="s">
        <v>959</v>
      </c>
      <c r="C1347" s="16">
        <v>2010</v>
      </c>
      <c r="D1347" s="16" t="s">
        <v>2332</v>
      </c>
      <c r="E1347" s="16">
        <v>0</v>
      </c>
      <c r="F1347" s="16">
        <v>3</v>
      </c>
      <c r="G1347" s="16">
        <v>0</v>
      </c>
      <c r="H1347" s="16">
        <v>1</v>
      </c>
    </row>
    <row r="1348" spans="1:8" x14ac:dyDescent="0.3">
      <c r="A1348" s="13" t="str">
        <f t="shared" si="21"/>
        <v>mathije012010</v>
      </c>
      <c r="B1348" s="16" t="s">
        <v>568</v>
      </c>
      <c r="C1348" s="16">
        <v>2010</v>
      </c>
      <c r="D1348" s="16" t="s">
        <v>2334</v>
      </c>
      <c r="E1348" s="16">
        <v>433</v>
      </c>
      <c r="F1348" s="16">
        <v>36</v>
      </c>
      <c r="G1348" s="16">
        <v>7</v>
      </c>
      <c r="H1348" s="16">
        <v>2</v>
      </c>
    </row>
    <row r="1349" spans="1:8" x14ac:dyDescent="0.3">
      <c r="A1349" s="13" t="str">
        <f t="shared" si="21"/>
        <v>mathisc012010</v>
      </c>
      <c r="B1349" s="16" t="s">
        <v>685</v>
      </c>
      <c r="C1349" s="16">
        <v>2010</v>
      </c>
      <c r="D1349" s="16" t="s">
        <v>2332</v>
      </c>
      <c r="E1349" s="16">
        <v>0</v>
      </c>
      <c r="F1349" s="16">
        <v>0</v>
      </c>
      <c r="G1349" s="16">
        <v>0</v>
      </c>
      <c r="H1349" s="16">
        <v>0</v>
      </c>
    </row>
    <row r="1350" spans="1:8" x14ac:dyDescent="0.3">
      <c r="A1350" s="13" t="str">
        <f t="shared" si="21"/>
        <v>matsuda012010</v>
      </c>
      <c r="B1350" s="16" t="s">
        <v>818</v>
      </c>
      <c r="C1350" s="16">
        <v>2010</v>
      </c>
      <c r="D1350" s="16" t="s">
        <v>2332</v>
      </c>
      <c r="E1350" s="16">
        <v>8</v>
      </c>
      <c r="F1350" s="16">
        <v>12</v>
      </c>
      <c r="G1350" s="16">
        <v>2</v>
      </c>
      <c r="H1350" s="16">
        <v>2</v>
      </c>
    </row>
    <row r="1351" spans="1:8" x14ac:dyDescent="0.3">
      <c r="A1351" s="13" t="str">
        <f t="shared" si="21"/>
        <v>matsuhi012010</v>
      </c>
      <c r="B1351" s="16" t="s">
        <v>387</v>
      </c>
      <c r="C1351" s="16">
        <v>2010</v>
      </c>
      <c r="D1351" s="16" t="s">
        <v>2328</v>
      </c>
    </row>
    <row r="1352" spans="1:8" x14ac:dyDescent="0.3">
      <c r="A1352" s="13" t="str">
        <f t="shared" si="21"/>
        <v>matsuhi012010</v>
      </c>
      <c r="B1352" s="16" t="s">
        <v>387</v>
      </c>
      <c r="C1352" s="16">
        <v>2010</v>
      </c>
      <c r="D1352" s="16" t="s">
        <v>2329</v>
      </c>
      <c r="E1352" s="16">
        <v>16</v>
      </c>
      <c r="F1352" s="16">
        <v>1</v>
      </c>
      <c r="G1352" s="16">
        <v>0</v>
      </c>
      <c r="H1352" s="16">
        <v>0</v>
      </c>
    </row>
    <row r="1353" spans="1:8" x14ac:dyDescent="0.3">
      <c r="A1353" s="13" t="str">
        <f t="shared" si="21"/>
        <v>matsuka012010</v>
      </c>
      <c r="B1353" s="16" t="s">
        <v>473</v>
      </c>
      <c r="C1353" s="16">
        <v>2010</v>
      </c>
      <c r="D1353" s="16" t="s">
        <v>37</v>
      </c>
      <c r="E1353" s="16">
        <v>42</v>
      </c>
      <c r="F1353" s="16">
        <v>56</v>
      </c>
      <c r="G1353" s="16">
        <v>1</v>
      </c>
      <c r="H1353" s="16">
        <v>12</v>
      </c>
    </row>
    <row r="1354" spans="1:8" x14ac:dyDescent="0.3">
      <c r="A1354" s="13" t="str">
        <f t="shared" si="21"/>
        <v>matthga022010</v>
      </c>
      <c r="B1354" s="16" t="s">
        <v>146</v>
      </c>
      <c r="C1354" s="16">
        <v>2010</v>
      </c>
      <c r="D1354" s="16" t="s">
        <v>2327</v>
      </c>
    </row>
    <row r="1355" spans="1:8" x14ac:dyDescent="0.3">
      <c r="A1355" s="13" t="str">
        <f t="shared" si="21"/>
        <v>matthga022010</v>
      </c>
      <c r="B1355" s="16" t="s">
        <v>146</v>
      </c>
      <c r="C1355" s="16">
        <v>2010</v>
      </c>
      <c r="D1355" s="16" t="s">
        <v>2328</v>
      </c>
    </row>
    <row r="1356" spans="1:8" x14ac:dyDescent="0.3">
      <c r="A1356" s="13" t="str">
        <f t="shared" si="21"/>
        <v>matthga022010</v>
      </c>
      <c r="B1356" s="16" t="s">
        <v>146</v>
      </c>
      <c r="C1356" s="16">
        <v>2010</v>
      </c>
      <c r="D1356" s="16" t="s">
        <v>2329</v>
      </c>
      <c r="E1356" s="16">
        <v>31</v>
      </c>
      <c r="F1356" s="16">
        <v>1</v>
      </c>
      <c r="G1356" s="16">
        <v>0</v>
      </c>
      <c r="H1356" s="16">
        <v>0</v>
      </c>
    </row>
    <row r="1357" spans="1:8" x14ac:dyDescent="0.3">
      <c r="A1357" s="13" t="str">
        <f t="shared" si="21"/>
        <v>matthga022010</v>
      </c>
      <c r="B1357" s="16" t="s">
        <v>146</v>
      </c>
      <c r="C1357" s="16">
        <v>2010</v>
      </c>
      <c r="D1357" s="16" t="s">
        <v>2330</v>
      </c>
    </row>
    <row r="1358" spans="1:8" x14ac:dyDescent="0.3">
      <c r="A1358" s="13" t="str">
        <f t="shared" si="21"/>
        <v>matusbr012010</v>
      </c>
      <c r="B1358" s="16" t="s">
        <v>1132</v>
      </c>
      <c r="C1358" s="16">
        <v>2010</v>
      </c>
      <c r="D1358" s="16" t="s">
        <v>2332</v>
      </c>
      <c r="E1358" s="16">
        <v>8</v>
      </c>
      <c r="F1358" s="16">
        <v>21</v>
      </c>
      <c r="G1358" s="16">
        <v>1</v>
      </c>
      <c r="H1358" s="16">
        <v>1</v>
      </c>
    </row>
    <row r="1359" spans="1:8" x14ac:dyDescent="0.3">
      <c r="A1359" s="13" t="str">
        <f t="shared" si="21"/>
        <v>mauerjo012010</v>
      </c>
      <c r="B1359" s="16" t="s">
        <v>474</v>
      </c>
      <c r="C1359" s="16">
        <v>2010</v>
      </c>
      <c r="D1359" s="16" t="s">
        <v>2334</v>
      </c>
      <c r="E1359" s="16">
        <v>696</v>
      </c>
      <c r="F1359" s="16">
        <v>34</v>
      </c>
      <c r="G1359" s="16">
        <v>3</v>
      </c>
      <c r="H1359" s="16">
        <v>3</v>
      </c>
    </row>
    <row r="1360" spans="1:8" x14ac:dyDescent="0.3">
      <c r="A1360" s="13" t="str">
        <f t="shared" si="21"/>
        <v>maxweju012010</v>
      </c>
      <c r="B1360" s="16" t="s">
        <v>819</v>
      </c>
      <c r="C1360" s="16">
        <v>2010</v>
      </c>
      <c r="D1360" s="16" t="s">
        <v>2327</v>
      </c>
    </row>
    <row r="1361" spans="1:8" x14ac:dyDescent="0.3">
      <c r="A1361" s="13" t="str">
        <f t="shared" si="21"/>
        <v>maxweju012010</v>
      </c>
      <c r="B1361" s="16" t="s">
        <v>819</v>
      </c>
      <c r="C1361" s="16">
        <v>2010</v>
      </c>
      <c r="D1361" s="16" t="s">
        <v>2328</v>
      </c>
    </row>
    <row r="1362" spans="1:8" x14ac:dyDescent="0.3">
      <c r="A1362" s="13" t="str">
        <f t="shared" si="21"/>
        <v>maxweju012010</v>
      </c>
      <c r="B1362" s="16" t="s">
        <v>819</v>
      </c>
      <c r="C1362" s="16">
        <v>2010</v>
      </c>
      <c r="D1362" s="16" t="s">
        <v>2329</v>
      </c>
      <c r="E1362" s="16">
        <v>73</v>
      </c>
      <c r="F1362" s="16">
        <v>4</v>
      </c>
      <c r="G1362" s="16">
        <v>2</v>
      </c>
      <c r="H1362" s="16">
        <v>1</v>
      </c>
    </row>
    <row r="1363" spans="1:8" x14ac:dyDescent="0.3">
      <c r="A1363" s="13" t="str">
        <f t="shared" si="21"/>
        <v>maxweju012010</v>
      </c>
      <c r="B1363" s="16" t="s">
        <v>819</v>
      </c>
      <c r="C1363" s="16">
        <v>2010</v>
      </c>
      <c r="D1363" s="16" t="s">
        <v>2330</v>
      </c>
    </row>
    <row r="1364" spans="1:8" x14ac:dyDescent="0.3">
      <c r="A1364" s="13" t="str">
        <f t="shared" si="21"/>
        <v>mayayu012010</v>
      </c>
      <c r="B1364" s="16" t="s">
        <v>1331</v>
      </c>
      <c r="C1364" s="16">
        <v>2010</v>
      </c>
      <c r="D1364" s="16" t="s">
        <v>2332</v>
      </c>
      <c r="E1364" s="16">
        <v>1</v>
      </c>
      <c r="F1364" s="16">
        <v>4</v>
      </c>
      <c r="G1364" s="16">
        <v>0</v>
      </c>
      <c r="H1364" s="16">
        <v>0</v>
      </c>
    </row>
    <row r="1365" spans="1:8" x14ac:dyDescent="0.3">
      <c r="A1365" s="13" t="str">
        <f t="shared" si="21"/>
        <v>maybejo022010</v>
      </c>
      <c r="B1365" s="16" t="s">
        <v>1133</v>
      </c>
      <c r="C1365" s="16">
        <v>2010</v>
      </c>
      <c r="D1365" s="16" t="s">
        <v>2327</v>
      </c>
    </row>
    <row r="1366" spans="1:8" x14ac:dyDescent="0.3">
      <c r="A1366" s="13" t="str">
        <f t="shared" si="21"/>
        <v>maybejo022010</v>
      </c>
      <c r="B1366" s="16" t="s">
        <v>1133</v>
      </c>
      <c r="C1366" s="16">
        <v>2010</v>
      </c>
      <c r="D1366" s="16" t="s">
        <v>2329</v>
      </c>
      <c r="E1366" s="16">
        <v>2</v>
      </c>
      <c r="F1366" s="16">
        <v>0</v>
      </c>
      <c r="G1366" s="16">
        <v>0</v>
      </c>
      <c r="H1366" s="16">
        <v>0</v>
      </c>
    </row>
    <row r="1367" spans="1:8" x14ac:dyDescent="0.3">
      <c r="A1367" s="13" t="str">
        <f t="shared" si="21"/>
        <v>maybejo022010</v>
      </c>
      <c r="B1367" s="16" t="s">
        <v>1133</v>
      </c>
      <c r="C1367" s="16">
        <v>2010</v>
      </c>
      <c r="D1367" s="16" t="s">
        <v>2330</v>
      </c>
    </row>
    <row r="1368" spans="1:8" x14ac:dyDescent="0.3">
      <c r="A1368" s="13" t="str">
        <f t="shared" si="21"/>
        <v>maybica012010</v>
      </c>
      <c r="B1368" s="16" t="s">
        <v>820</v>
      </c>
      <c r="C1368" s="16">
        <v>2010</v>
      </c>
      <c r="D1368" s="16" t="s">
        <v>2327</v>
      </c>
    </row>
    <row r="1369" spans="1:8" x14ac:dyDescent="0.3">
      <c r="A1369" s="13" t="str">
        <f t="shared" si="21"/>
        <v>maybica012010</v>
      </c>
      <c r="B1369" s="16" t="s">
        <v>820</v>
      </c>
      <c r="C1369" s="16">
        <v>2010</v>
      </c>
      <c r="D1369" s="16" t="s">
        <v>2329</v>
      </c>
      <c r="E1369" s="16">
        <v>215</v>
      </c>
      <c r="F1369" s="16">
        <v>4</v>
      </c>
      <c r="G1369" s="16">
        <v>4</v>
      </c>
      <c r="H1369" s="16">
        <v>3</v>
      </c>
    </row>
    <row r="1370" spans="1:8" x14ac:dyDescent="0.3">
      <c r="A1370" s="13" t="str">
        <f t="shared" si="21"/>
        <v>maylu012010</v>
      </c>
      <c r="B1370" s="16" t="s">
        <v>1332</v>
      </c>
      <c r="C1370" s="16">
        <v>2010</v>
      </c>
      <c r="D1370" s="16" t="s">
        <v>2334</v>
      </c>
      <c r="E1370" s="16">
        <v>60</v>
      </c>
      <c r="F1370" s="16">
        <v>3</v>
      </c>
      <c r="G1370" s="16">
        <v>0</v>
      </c>
      <c r="H1370" s="16">
        <v>0</v>
      </c>
    </row>
    <row r="1371" spans="1:8" x14ac:dyDescent="0.3">
      <c r="A1371" s="13" t="str">
        <f t="shared" si="21"/>
        <v>mazzavi012010</v>
      </c>
      <c r="B1371" s="16" t="s">
        <v>1134</v>
      </c>
      <c r="C1371" s="16">
        <v>2010</v>
      </c>
      <c r="D1371" s="16" t="s">
        <v>2332</v>
      </c>
      <c r="E1371" s="16">
        <v>5</v>
      </c>
      <c r="F1371" s="16">
        <v>11</v>
      </c>
      <c r="G1371" s="16">
        <v>2</v>
      </c>
      <c r="H1371" s="16">
        <v>3</v>
      </c>
    </row>
    <row r="1372" spans="1:8" x14ac:dyDescent="0.3">
      <c r="A1372" s="13" t="str">
        <f t="shared" si="21"/>
        <v>mcanupa012010</v>
      </c>
      <c r="B1372" s="16" t="s">
        <v>569</v>
      </c>
      <c r="C1372" s="16">
        <v>2010</v>
      </c>
      <c r="D1372" s="16" t="s">
        <v>2333</v>
      </c>
      <c r="E1372" s="16">
        <v>45</v>
      </c>
      <c r="F1372" s="16">
        <v>0</v>
      </c>
      <c r="G1372" s="16">
        <v>1</v>
      </c>
      <c r="H1372" s="16">
        <v>3</v>
      </c>
    </row>
    <row r="1373" spans="1:8" x14ac:dyDescent="0.3">
      <c r="A1373" s="13" t="str">
        <f t="shared" si="21"/>
        <v>mccanbr012010</v>
      </c>
      <c r="B1373" s="16" t="s">
        <v>570</v>
      </c>
      <c r="C1373" s="16">
        <v>2010</v>
      </c>
      <c r="D1373" s="16" t="s">
        <v>2334</v>
      </c>
      <c r="E1373" s="16">
        <v>972</v>
      </c>
      <c r="F1373" s="16">
        <v>64</v>
      </c>
      <c r="G1373" s="16">
        <v>14</v>
      </c>
      <c r="H1373" s="16">
        <v>12</v>
      </c>
    </row>
    <row r="1374" spans="1:8" x14ac:dyDescent="0.3">
      <c r="A1374" s="13" t="str">
        <f t="shared" si="21"/>
        <v>mccleky012010</v>
      </c>
      <c r="B1374" s="16" t="s">
        <v>961</v>
      </c>
      <c r="C1374" s="16">
        <v>2010</v>
      </c>
      <c r="D1374" s="16" t="s">
        <v>2332</v>
      </c>
      <c r="E1374" s="16">
        <v>4</v>
      </c>
      <c r="F1374" s="16">
        <v>8</v>
      </c>
      <c r="G1374" s="16">
        <v>0</v>
      </c>
      <c r="H1374" s="16">
        <v>0</v>
      </c>
    </row>
    <row r="1375" spans="1:8" x14ac:dyDescent="0.3">
      <c r="A1375" s="13" t="str">
        <f t="shared" si="21"/>
        <v>mcclemi012010</v>
      </c>
      <c r="B1375" s="16" t="s">
        <v>1333</v>
      </c>
      <c r="C1375" s="16">
        <v>2010</v>
      </c>
      <c r="D1375" s="16" t="s">
        <v>2332</v>
      </c>
      <c r="E1375" s="16">
        <v>1</v>
      </c>
      <c r="F1375" s="16">
        <v>3</v>
      </c>
      <c r="G1375" s="16">
        <v>0</v>
      </c>
      <c r="H1375" s="16">
        <v>0</v>
      </c>
    </row>
    <row r="1376" spans="1:8" x14ac:dyDescent="0.3">
      <c r="A1376" s="13" t="str">
        <f t="shared" si="21"/>
        <v>mccoymi012010</v>
      </c>
      <c r="B1376" s="16" t="s">
        <v>1135</v>
      </c>
      <c r="C1376" s="16">
        <v>2010</v>
      </c>
      <c r="D1376" s="16" t="s">
        <v>37</v>
      </c>
      <c r="E1376" s="16">
        <v>10</v>
      </c>
      <c r="F1376" s="16">
        <v>31</v>
      </c>
      <c r="G1376" s="16">
        <v>0</v>
      </c>
      <c r="H1376" s="16">
        <v>7</v>
      </c>
    </row>
    <row r="1377" spans="1:8" x14ac:dyDescent="0.3">
      <c r="A1377" s="13" t="str">
        <f t="shared" si="21"/>
        <v>mccoymi012010</v>
      </c>
      <c r="B1377" s="16" t="s">
        <v>1135</v>
      </c>
      <c r="C1377" s="16">
        <v>2010</v>
      </c>
      <c r="D1377" s="16" t="s">
        <v>38</v>
      </c>
      <c r="E1377" s="16">
        <v>0</v>
      </c>
      <c r="F1377" s="16">
        <v>2</v>
      </c>
      <c r="G1377" s="16">
        <v>0</v>
      </c>
      <c r="H1377" s="16">
        <v>0</v>
      </c>
    </row>
    <row r="1378" spans="1:8" x14ac:dyDescent="0.3">
      <c r="A1378" s="13" t="str">
        <f t="shared" si="21"/>
        <v>mccoymi012010</v>
      </c>
      <c r="B1378" s="16" t="s">
        <v>1135</v>
      </c>
      <c r="C1378" s="16">
        <v>2010</v>
      </c>
      <c r="D1378" s="16" t="s">
        <v>2327</v>
      </c>
    </row>
    <row r="1379" spans="1:8" x14ac:dyDescent="0.3">
      <c r="A1379" s="13" t="str">
        <f t="shared" si="21"/>
        <v>mccoymi012010</v>
      </c>
      <c r="B1379" s="16" t="s">
        <v>1135</v>
      </c>
      <c r="C1379" s="16">
        <v>2010</v>
      </c>
      <c r="D1379" s="16" t="s">
        <v>2328</v>
      </c>
    </row>
    <row r="1380" spans="1:8" x14ac:dyDescent="0.3">
      <c r="A1380" s="13" t="str">
        <f t="shared" si="21"/>
        <v>mccoymi012010</v>
      </c>
      <c r="B1380" s="16" t="s">
        <v>1135</v>
      </c>
      <c r="C1380" s="16">
        <v>2010</v>
      </c>
      <c r="D1380" s="16" t="s">
        <v>2329</v>
      </c>
      <c r="E1380" s="16">
        <v>25</v>
      </c>
      <c r="F1380" s="16">
        <v>0</v>
      </c>
      <c r="G1380" s="16">
        <v>1</v>
      </c>
      <c r="H1380" s="16">
        <v>0</v>
      </c>
    </row>
    <row r="1381" spans="1:8" x14ac:dyDescent="0.3">
      <c r="A1381" s="13" t="str">
        <f t="shared" si="21"/>
        <v>mccoymi012010</v>
      </c>
      <c r="B1381" s="16" t="s">
        <v>1135</v>
      </c>
      <c r="C1381" s="16">
        <v>2010</v>
      </c>
      <c r="D1381" s="16" t="s">
        <v>2330</v>
      </c>
    </row>
    <row r="1382" spans="1:8" x14ac:dyDescent="0.3">
      <c r="A1382" s="13" t="str">
        <f t="shared" si="21"/>
        <v>mccoymi012010</v>
      </c>
      <c r="B1382" s="16" t="s">
        <v>1135</v>
      </c>
      <c r="C1382" s="16">
        <v>2010</v>
      </c>
      <c r="D1382" s="16" t="s">
        <v>2331</v>
      </c>
      <c r="E1382" s="16">
        <v>10</v>
      </c>
      <c r="F1382" s="16">
        <v>10</v>
      </c>
      <c r="G1382" s="16">
        <v>1</v>
      </c>
      <c r="H1382" s="16">
        <v>1</v>
      </c>
    </row>
    <row r="1383" spans="1:8" x14ac:dyDescent="0.3">
      <c r="A1383" s="13" t="str">
        <f t="shared" si="21"/>
        <v>mccutan012010</v>
      </c>
      <c r="B1383" s="16" t="s">
        <v>1136</v>
      </c>
      <c r="C1383" s="16">
        <v>2010</v>
      </c>
      <c r="D1383" s="16" t="s">
        <v>2327</v>
      </c>
    </row>
    <row r="1384" spans="1:8" x14ac:dyDescent="0.3">
      <c r="A1384" s="13" t="str">
        <f t="shared" si="21"/>
        <v>mccutan012010</v>
      </c>
      <c r="B1384" s="16" t="s">
        <v>1136</v>
      </c>
      <c r="C1384" s="16">
        <v>2010</v>
      </c>
      <c r="D1384" s="16" t="s">
        <v>2329</v>
      </c>
      <c r="E1384" s="16">
        <v>373</v>
      </c>
      <c r="F1384" s="16">
        <v>8</v>
      </c>
      <c r="G1384" s="16">
        <v>5</v>
      </c>
      <c r="H1384" s="16">
        <v>2</v>
      </c>
    </row>
    <row r="1385" spans="1:8" x14ac:dyDescent="0.3">
      <c r="A1385" s="13" t="str">
        <f t="shared" si="21"/>
        <v>mccutda012010</v>
      </c>
      <c r="B1385" s="16" t="s">
        <v>1137</v>
      </c>
      <c r="C1385" s="16">
        <v>2010</v>
      </c>
      <c r="D1385" s="16" t="s">
        <v>2332</v>
      </c>
      <c r="E1385" s="16">
        <v>9</v>
      </c>
      <c r="F1385" s="16">
        <v>12</v>
      </c>
      <c r="G1385" s="16">
        <v>1</v>
      </c>
      <c r="H1385" s="16">
        <v>2</v>
      </c>
    </row>
    <row r="1386" spans="1:8" x14ac:dyDescent="0.3">
      <c r="A1386" s="13" t="str">
        <f t="shared" si="21"/>
        <v>mcdonda022010</v>
      </c>
      <c r="B1386" s="16" t="s">
        <v>475</v>
      </c>
      <c r="C1386" s="16">
        <v>2010</v>
      </c>
      <c r="D1386" s="16" t="s">
        <v>2327</v>
      </c>
    </row>
    <row r="1387" spans="1:8" x14ac:dyDescent="0.3">
      <c r="A1387" s="13" t="str">
        <f t="shared" si="21"/>
        <v>mcdonda022010</v>
      </c>
      <c r="B1387" s="16" t="s">
        <v>475</v>
      </c>
      <c r="C1387" s="16">
        <v>2010</v>
      </c>
      <c r="D1387" s="16" t="s">
        <v>2328</v>
      </c>
    </row>
    <row r="1388" spans="1:8" x14ac:dyDescent="0.3">
      <c r="A1388" s="13" t="str">
        <f t="shared" si="21"/>
        <v>mcdonda022010</v>
      </c>
      <c r="B1388" s="16" t="s">
        <v>475</v>
      </c>
      <c r="C1388" s="16">
        <v>2010</v>
      </c>
      <c r="D1388" s="16" t="s">
        <v>2329</v>
      </c>
      <c r="E1388" s="16">
        <v>187</v>
      </c>
      <c r="F1388" s="16">
        <v>9</v>
      </c>
      <c r="G1388" s="16">
        <v>2</v>
      </c>
      <c r="H1388" s="16">
        <v>1</v>
      </c>
    </row>
    <row r="1389" spans="1:8" x14ac:dyDescent="0.3">
      <c r="A1389" s="13" t="str">
        <f t="shared" si="21"/>
        <v>mcdonda022010</v>
      </c>
      <c r="B1389" s="16" t="s">
        <v>475</v>
      </c>
      <c r="C1389" s="16">
        <v>2010</v>
      </c>
      <c r="D1389" s="16" t="s">
        <v>2330</v>
      </c>
    </row>
    <row r="1390" spans="1:8" x14ac:dyDescent="0.3">
      <c r="A1390" s="13" t="str">
        <f t="shared" si="21"/>
        <v>mcdonja032010</v>
      </c>
      <c r="B1390" s="16" t="s">
        <v>962</v>
      </c>
      <c r="C1390" s="16">
        <v>2010</v>
      </c>
      <c r="D1390" s="16" t="s">
        <v>2332</v>
      </c>
      <c r="E1390" s="16">
        <v>1</v>
      </c>
      <c r="F1390" s="16">
        <v>1</v>
      </c>
      <c r="G1390" s="16">
        <v>0</v>
      </c>
      <c r="H1390" s="16">
        <v>0</v>
      </c>
    </row>
    <row r="1391" spans="1:8" x14ac:dyDescent="0.3">
      <c r="A1391" s="13" t="str">
        <f t="shared" si="21"/>
        <v>mcdonja032010</v>
      </c>
      <c r="B1391" s="16" t="s">
        <v>962</v>
      </c>
      <c r="C1391" s="16">
        <v>2010</v>
      </c>
      <c r="D1391" s="16" t="s">
        <v>2332</v>
      </c>
      <c r="E1391" s="16">
        <v>5</v>
      </c>
      <c r="F1391" s="16">
        <v>7</v>
      </c>
      <c r="G1391" s="16">
        <v>1</v>
      </c>
      <c r="H1391" s="16">
        <v>1</v>
      </c>
    </row>
    <row r="1392" spans="1:8" x14ac:dyDescent="0.3">
      <c r="A1392" s="13" t="str">
        <f t="shared" si="21"/>
        <v>mcdonjo032010</v>
      </c>
      <c r="B1392" s="16" t="s">
        <v>147</v>
      </c>
      <c r="C1392" s="16">
        <v>2010</v>
      </c>
      <c r="D1392" s="16" t="s">
        <v>37</v>
      </c>
      <c r="E1392" s="16">
        <v>32</v>
      </c>
      <c r="F1392" s="16">
        <v>50</v>
      </c>
      <c r="G1392" s="16">
        <v>1</v>
      </c>
      <c r="H1392" s="16">
        <v>20</v>
      </c>
    </row>
    <row r="1393" spans="1:8" x14ac:dyDescent="0.3">
      <c r="A1393" s="13" t="str">
        <f t="shared" si="21"/>
        <v>mcdonjo032010</v>
      </c>
      <c r="B1393" s="16" t="s">
        <v>147</v>
      </c>
      <c r="C1393" s="16">
        <v>2010</v>
      </c>
      <c r="D1393" s="16" t="s">
        <v>38</v>
      </c>
      <c r="E1393" s="16">
        <v>11</v>
      </c>
      <c r="F1393" s="16">
        <v>26</v>
      </c>
      <c r="G1393" s="16">
        <v>3</v>
      </c>
      <c r="H1393" s="16">
        <v>3</v>
      </c>
    </row>
    <row r="1394" spans="1:8" x14ac:dyDescent="0.3">
      <c r="A1394" s="13" t="str">
        <f t="shared" si="21"/>
        <v>mcdonjo032010</v>
      </c>
      <c r="B1394" s="16" t="s">
        <v>147</v>
      </c>
      <c r="C1394" s="16">
        <v>2010</v>
      </c>
      <c r="D1394" s="16" t="s">
        <v>2328</v>
      </c>
    </row>
    <row r="1395" spans="1:8" x14ac:dyDescent="0.3">
      <c r="A1395" s="13" t="str">
        <f t="shared" si="21"/>
        <v>mcdonjo032010</v>
      </c>
      <c r="B1395" s="16" t="s">
        <v>147</v>
      </c>
      <c r="C1395" s="16">
        <v>2010</v>
      </c>
      <c r="D1395" s="16" t="s">
        <v>2329</v>
      </c>
      <c r="E1395" s="16">
        <v>2</v>
      </c>
      <c r="F1395" s="16">
        <v>0</v>
      </c>
      <c r="G1395" s="16">
        <v>0</v>
      </c>
      <c r="H1395" s="16">
        <v>0</v>
      </c>
    </row>
    <row r="1396" spans="1:8" x14ac:dyDescent="0.3">
      <c r="A1396" s="13" t="str">
        <f t="shared" si="21"/>
        <v>mcdonjo032010</v>
      </c>
      <c r="B1396" s="16" t="s">
        <v>147</v>
      </c>
      <c r="C1396" s="16">
        <v>2010</v>
      </c>
      <c r="D1396" s="16" t="s">
        <v>2331</v>
      </c>
      <c r="E1396" s="16">
        <v>24</v>
      </c>
      <c r="F1396" s="16">
        <v>42</v>
      </c>
      <c r="G1396" s="16">
        <v>1</v>
      </c>
      <c r="H1396" s="16">
        <v>13</v>
      </c>
    </row>
    <row r="1397" spans="1:8" x14ac:dyDescent="0.3">
      <c r="A1397" s="13" t="str">
        <f t="shared" si="21"/>
        <v>mcgeeja012010</v>
      </c>
      <c r="B1397" s="16" t="s">
        <v>1334</v>
      </c>
      <c r="C1397" s="16">
        <v>2010</v>
      </c>
      <c r="D1397" s="16" t="s">
        <v>2332</v>
      </c>
      <c r="E1397" s="16">
        <v>0</v>
      </c>
      <c r="F1397" s="16">
        <v>1</v>
      </c>
      <c r="G1397" s="16">
        <v>0</v>
      </c>
      <c r="H1397" s="16">
        <v>0</v>
      </c>
    </row>
    <row r="1398" spans="1:8" x14ac:dyDescent="0.3">
      <c r="A1398" s="13" t="str">
        <f t="shared" si="21"/>
        <v>mcgehca012010</v>
      </c>
      <c r="B1398" s="16" t="s">
        <v>963</v>
      </c>
      <c r="C1398" s="16">
        <v>2010</v>
      </c>
      <c r="D1398" s="16" t="s">
        <v>2333</v>
      </c>
      <c r="E1398" s="16">
        <v>12</v>
      </c>
      <c r="F1398" s="16">
        <v>0</v>
      </c>
      <c r="G1398" s="16">
        <v>0</v>
      </c>
      <c r="H1398" s="16">
        <v>3</v>
      </c>
    </row>
    <row r="1399" spans="1:8" x14ac:dyDescent="0.3">
      <c r="A1399" s="13" t="str">
        <f t="shared" si="21"/>
        <v>mcgehca012010</v>
      </c>
      <c r="B1399" s="16" t="s">
        <v>963</v>
      </c>
      <c r="C1399" s="16">
        <v>2010</v>
      </c>
      <c r="D1399" s="16" t="s">
        <v>38</v>
      </c>
      <c r="E1399" s="16">
        <v>81</v>
      </c>
      <c r="F1399" s="16">
        <v>268</v>
      </c>
      <c r="G1399" s="16">
        <v>17</v>
      </c>
      <c r="H1399" s="16">
        <v>31</v>
      </c>
    </row>
    <row r="1400" spans="1:8" x14ac:dyDescent="0.3">
      <c r="A1400" s="13" t="str">
        <f t="shared" si="21"/>
        <v>mckenmi012010</v>
      </c>
      <c r="B1400" s="16" t="s">
        <v>1335</v>
      </c>
      <c r="C1400" s="16">
        <v>2010</v>
      </c>
      <c r="D1400" s="16" t="s">
        <v>2334</v>
      </c>
      <c r="E1400" s="16">
        <v>5</v>
      </c>
      <c r="F1400" s="16">
        <v>1</v>
      </c>
      <c r="G1400" s="16">
        <v>0</v>
      </c>
      <c r="H1400" s="16">
        <v>0</v>
      </c>
    </row>
    <row r="1401" spans="1:8" x14ac:dyDescent="0.3">
      <c r="A1401" s="13" t="str">
        <f t="shared" si="21"/>
        <v>mclouna012010</v>
      </c>
      <c r="B1401" s="16" t="s">
        <v>573</v>
      </c>
      <c r="C1401" s="16">
        <v>2010</v>
      </c>
      <c r="D1401" s="16" t="s">
        <v>2327</v>
      </c>
    </row>
    <row r="1402" spans="1:8" x14ac:dyDescent="0.3">
      <c r="A1402" s="13" t="str">
        <f t="shared" si="21"/>
        <v>mclouna012010</v>
      </c>
      <c r="B1402" s="16" t="s">
        <v>573</v>
      </c>
      <c r="C1402" s="16">
        <v>2010</v>
      </c>
      <c r="D1402" s="16" t="s">
        <v>2328</v>
      </c>
    </row>
    <row r="1403" spans="1:8" x14ac:dyDescent="0.3">
      <c r="A1403" s="13" t="str">
        <f t="shared" si="21"/>
        <v>mclouna012010</v>
      </c>
      <c r="B1403" s="16" t="s">
        <v>573</v>
      </c>
      <c r="C1403" s="16">
        <v>2010</v>
      </c>
      <c r="D1403" s="16" t="s">
        <v>2329</v>
      </c>
      <c r="E1403" s="16">
        <v>145</v>
      </c>
      <c r="F1403" s="16">
        <v>1</v>
      </c>
      <c r="G1403" s="16">
        <v>2</v>
      </c>
      <c r="H1403" s="16">
        <v>1</v>
      </c>
    </row>
    <row r="1404" spans="1:8" x14ac:dyDescent="0.3">
      <c r="A1404" s="13" t="str">
        <f t="shared" si="21"/>
        <v>mechegi012010</v>
      </c>
      <c r="B1404" s="16" t="s">
        <v>148</v>
      </c>
      <c r="C1404" s="16">
        <v>2010</v>
      </c>
      <c r="D1404" s="16" t="s">
        <v>2332</v>
      </c>
      <c r="E1404" s="16">
        <v>7</v>
      </c>
      <c r="F1404" s="16">
        <v>4</v>
      </c>
      <c r="G1404" s="16">
        <v>1</v>
      </c>
      <c r="H1404" s="16">
        <v>0</v>
      </c>
    </row>
    <row r="1405" spans="1:8" x14ac:dyDescent="0.3">
      <c r="A1405" s="13" t="str">
        <f t="shared" si="21"/>
        <v>meddebr012010</v>
      </c>
      <c r="B1405" s="16" t="s">
        <v>574</v>
      </c>
      <c r="C1405" s="16">
        <v>2010</v>
      </c>
      <c r="D1405" s="16" t="s">
        <v>2332</v>
      </c>
      <c r="E1405" s="16">
        <v>0</v>
      </c>
      <c r="F1405" s="16">
        <v>2</v>
      </c>
      <c r="G1405" s="16">
        <v>0</v>
      </c>
      <c r="H1405" s="16">
        <v>0</v>
      </c>
    </row>
    <row r="1406" spans="1:8" x14ac:dyDescent="0.3">
      <c r="A1406" s="13" t="str">
        <f t="shared" si="21"/>
        <v>medlekr012010</v>
      </c>
      <c r="B1406" s="16" t="s">
        <v>1138</v>
      </c>
      <c r="C1406" s="16">
        <v>2010</v>
      </c>
      <c r="D1406" s="16" t="s">
        <v>2332</v>
      </c>
      <c r="E1406" s="16">
        <v>4</v>
      </c>
      <c r="F1406" s="16">
        <v>17</v>
      </c>
      <c r="G1406" s="16">
        <v>0</v>
      </c>
      <c r="H1406" s="16">
        <v>2</v>
      </c>
    </row>
    <row r="1407" spans="1:8" x14ac:dyDescent="0.3">
      <c r="A1407" s="13" t="str">
        <f t="shared" si="21"/>
        <v>meekev012010</v>
      </c>
      <c r="B1407" s="16" t="s">
        <v>964</v>
      </c>
      <c r="C1407" s="16">
        <v>2010</v>
      </c>
      <c r="D1407" s="16" t="s">
        <v>2332</v>
      </c>
      <c r="E1407" s="16">
        <v>19</v>
      </c>
      <c r="F1407" s="16">
        <v>14</v>
      </c>
      <c r="G1407" s="16">
        <v>0</v>
      </c>
      <c r="H1407" s="16">
        <v>1</v>
      </c>
    </row>
    <row r="1408" spans="1:8" x14ac:dyDescent="0.3">
      <c r="A1408" s="13" t="str">
        <f t="shared" si="21"/>
        <v>mejiaje012010</v>
      </c>
      <c r="B1408" s="16" t="s">
        <v>1336</v>
      </c>
      <c r="C1408" s="16">
        <v>2010</v>
      </c>
      <c r="D1408" s="16" t="s">
        <v>2332</v>
      </c>
      <c r="E1408" s="16">
        <v>6</v>
      </c>
      <c r="F1408" s="16">
        <v>6</v>
      </c>
      <c r="G1408" s="16">
        <v>0</v>
      </c>
      <c r="H1408" s="16">
        <v>0</v>
      </c>
    </row>
    <row r="1409" spans="1:8" x14ac:dyDescent="0.3">
      <c r="A1409" s="13" t="str">
        <f t="shared" si="21"/>
        <v>melanma012010</v>
      </c>
      <c r="B1409" s="16" t="s">
        <v>1139</v>
      </c>
      <c r="C1409" s="16">
        <v>2010</v>
      </c>
      <c r="D1409" s="16" t="s">
        <v>2332</v>
      </c>
      <c r="E1409" s="16">
        <v>0</v>
      </c>
      <c r="F1409" s="16">
        <v>0</v>
      </c>
      <c r="G1409" s="16">
        <v>0</v>
      </c>
      <c r="H1409" s="16">
        <v>0</v>
      </c>
    </row>
    <row r="1410" spans="1:8" x14ac:dyDescent="0.3">
      <c r="A1410" s="13" t="str">
        <f t="shared" si="21"/>
        <v>melanma012010</v>
      </c>
      <c r="B1410" s="16" t="s">
        <v>1139</v>
      </c>
      <c r="C1410" s="16">
        <v>2010</v>
      </c>
      <c r="D1410" s="16" t="s">
        <v>2332</v>
      </c>
      <c r="E1410" s="16">
        <v>3</v>
      </c>
      <c r="F1410" s="16">
        <v>3</v>
      </c>
      <c r="G1410" s="16">
        <v>0</v>
      </c>
      <c r="H1410" s="16">
        <v>1</v>
      </c>
    </row>
    <row r="1411" spans="1:8" x14ac:dyDescent="0.3">
      <c r="A1411" s="13" t="str">
        <f t="shared" ref="A1411:A1474" si="22">B1411&amp;C1411</f>
        <v>menchke012010</v>
      </c>
      <c r="B1411" s="16" t="s">
        <v>318</v>
      </c>
      <c r="C1411" s="16">
        <v>2010</v>
      </c>
      <c r="D1411" s="16" t="s">
        <v>2328</v>
      </c>
    </row>
    <row r="1412" spans="1:8" x14ac:dyDescent="0.3">
      <c r="A1412" s="13" t="str">
        <f t="shared" si="22"/>
        <v>menchke012010</v>
      </c>
      <c r="B1412" s="16" t="s">
        <v>318</v>
      </c>
      <c r="C1412" s="16">
        <v>2010</v>
      </c>
      <c r="D1412" s="16" t="s">
        <v>2329</v>
      </c>
      <c r="E1412" s="16">
        <v>0</v>
      </c>
      <c r="F1412" s="16">
        <v>0</v>
      </c>
      <c r="G1412" s="16">
        <v>0</v>
      </c>
      <c r="H1412" s="16">
        <v>0</v>
      </c>
    </row>
    <row r="1413" spans="1:8" x14ac:dyDescent="0.3">
      <c r="A1413" s="13" t="str">
        <f t="shared" si="22"/>
        <v>mendead012010</v>
      </c>
      <c r="B1413" s="16" t="s">
        <v>1337</v>
      </c>
      <c r="C1413" s="16">
        <v>2010</v>
      </c>
      <c r="D1413" s="16" t="s">
        <v>2332</v>
      </c>
      <c r="E1413" s="16">
        <v>2</v>
      </c>
      <c r="F1413" s="16">
        <v>2</v>
      </c>
      <c r="G1413" s="16">
        <v>0</v>
      </c>
      <c r="H1413" s="16">
        <v>1</v>
      </c>
    </row>
    <row r="1414" spans="1:8" x14ac:dyDescent="0.3">
      <c r="A1414" s="13" t="str">
        <f t="shared" si="22"/>
        <v>mendolu012010</v>
      </c>
      <c r="B1414" s="16" t="s">
        <v>821</v>
      </c>
      <c r="C1414" s="16">
        <v>2010</v>
      </c>
      <c r="D1414" s="16" t="s">
        <v>2332</v>
      </c>
      <c r="E1414" s="16">
        <v>0</v>
      </c>
      <c r="F1414" s="16">
        <v>1</v>
      </c>
      <c r="G1414" s="16">
        <v>0</v>
      </c>
      <c r="H1414" s="16">
        <v>0</v>
      </c>
    </row>
    <row r="1415" spans="1:8" x14ac:dyDescent="0.3">
      <c r="A1415" s="13" t="str">
        <f t="shared" si="22"/>
        <v>meredcl012010</v>
      </c>
      <c r="B1415" s="16" t="s">
        <v>575</v>
      </c>
      <c r="C1415" s="16">
        <v>2010</v>
      </c>
      <c r="D1415" s="16" t="s">
        <v>2332</v>
      </c>
      <c r="E1415" s="16">
        <v>0</v>
      </c>
      <c r="F1415" s="16">
        <v>5</v>
      </c>
      <c r="G1415" s="16">
        <v>0</v>
      </c>
      <c r="H1415" s="16">
        <v>0</v>
      </c>
    </row>
    <row r="1416" spans="1:8" x14ac:dyDescent="0.3">
      <c r="A1416" s="13" t="str">
        <f t="shared" si="22"/>
        <v>meyerda022010</v>
      </c>
      <c r="B1416" s="16" t="s">
        <v>477</v>
      </c>
      <c r="C1416" s="16">
        <v>2010</v>
      </c>
      <c r="D1416" s="16" t="s">
        <v>2332</v>
      </c>
      <c r="E1416" s="16">
        <v>0</v>
      </c>
      <c r="F1416" s="16">
        <v>2</v>
      </c>
      <c r="G1416" s="16">
        <v>1</v>
      </c>
      <c r="H1416" s="16">
        <v>0</v>
      </c>
    </row>
    <row r="1417" spans="1:8" x14ac:dyDescent="0.3">
      <c r="A1417" s="13" t="str">
        <f t="shared" si="22"/>
        <v>michaja012010</v>
      </c>
      <c r="B1417" s="16" t="s">
        <v>256</v>
      </c>
      <c r="C1417" s="16">
        <v>2010</v>
      </c>
      <c r="D1417" s="16" t="s">
        <v>2327</v>
      </c>
    </row>
    <row r="1418" spans="1:8" x14ac:dyDescent="0.3">
      <c r="A1418" s="13" t="str">
        <f t="shared" si="22"/>
        <v>michaja012010</v>
      </c>
      <c r="B1418" s="16" t="s">
        <v>256</v>
      </c>
      <c r="C1418" s="16">
        <v>2010</v>
      </c>
      <c r="D1418" s="16" t="s">
        <v>2328</v>
      </c>
    </row>
    <row r="1419" spans="1:8" x14ac:dyDescent="0.3">
      <c r="A1419" s="13" t="str">
        <f t="shared" si="22"/>
        <v>michaja012010</v>
      </c>
      <c r="B1419" s="16" t="s">
        <v>256</v>
      </c>
      <c r="C1419" s="16">
        <v>2010</v>
      </c>
      <c r="D1419" s="16" t="s">
        <v>2329</v>
      </c>
      <c r="E1419" s="16">
        <v>56</v>
      </c>
      <c r="F1419" s="16">
        <v>1</v>
      </c>
      <c r="G1419" s="16">
        <v>0</v>
      </c>
      <c r="H1419" s="16">
        <v>0</v>
      </c>
    </row>
    <row r="1420" spans="1:8" x14ac:dyDescent="0.3">
      <c r="A1420" s="13" t="str">
        <f t="shared" si="22"/>
        <v>michaja012010</v>
      </c>
      <c r="B1420" s="16" t="s">
        <v>256</v>
      </c>
      <c r="C1420" s="16">
        <v>2010</v>
      </c>
      <c r="D1420" s="16" t="s">
        <v>2330</v>
      </c>
    </row>
    <row r="1421" spans="1:8" x14ac:dyDescent="0.3">
      <c r="A1421" s="13" t="str">
        <f t="shared" si="22"/>
        <v>mickoka012010</v>
      </c>
      <c r="B1421" s="16" t="s">
        <v>965</v>
      </c>
      <c r="C1421" s="16">
        <v>2010</v>
      </c>
      <c r="D1421" s="16" t="s">
        <v>2332</v>
      </c>
      <c r="E1421" s="16">
        <v>0</v>
      </c>
      <c r="F1421" s="16">
        <v>0</v>
      </c>
      <c r="G1421" s="16">
        <v>0</v>
      </c>
      <c r="H1421" s="16">
        <v>0</v>
      </c>
    </row>
    <row r="1422" spans="1:8" x14ac:dyDescent="0.3">
      <c r="A1422" s="13" t="str">
        <f t="shared" si="22"/>
        <v>mijarjo012010</v>
      </c>
      <c r="B1422" s="16" t="s">
        <v>966</v>
      </c>
      <c r="C1422" s="16">
        <v>2010</v>
      </c>
      <c r="D1422" s="16" t="s">
        <v>2332</v>
      </c>
      <c r="E1422" s="16">
        <v>0</v>
      </c>
      <c r="F1422" s="16">
        <v>2</v>
      </c>
      <c r="G1422" s="16">
        <v>0</v>
      </c>
      <c r="H1422" s="16">
        <v>0</v>
      </c>
    </row>
    <row r="1423" spans="1:8" x14ac:dyDescent="0.3">
      <c r="A1423" s="13" t="str">
        <f t="shared" si="22"/>
        <v>milesaa012010</v>
      </c>
      <c r="B1423" s="16" t="s">
        <v>388</v>
      </c>
      <c r="C1423" s="16">
        <v>2010</v>
      </c>
      <c r="D1423" s="16" t="s">
        <v>37</v>
      </c>
      <c r="E1423" s="16">
        <v>38</v>
      </c>
      <c r="F1423" s="16">
        <v>83</v>
      </c>
      <c r="G1423" s="16">
        <v>2</v>
      </c>
      <c r="H1423" s="16">
        <v>12</v>
      </c>
    </row>
    <row r="1424" spans="1:8" x14ac:dyDescent="0.3">
      <c r="A1424" s="13" t="str">
        <f t="shared" si="22"/>
        <v>milesaa012010</v>
      </c>
      <c r="B1424" s="16" t="s">
        <v>388</v>
      </c>
      <c r="C1424" s="16">
        <v>2010</v>
      </c>
      <c r="D1424" s="16" t="s">
        <v>38</v>
      </c>
      <c r="E1424" s="16">
        <v>3</v>
      </c>
      <c r="F1424" s="16">
        <v>4</v>
      </c>
      <c r="G1424" s="16">
        <v>2</v>
      </c>
      <c r="H1424" s="16">
        <v>0</v>
      </c>
    </row>
    <row r="1425" spans="1:8" x14ac:dyDescent="0.3">
      <c r="A1425" s="13" t="str">
        <f t="shared" si="22"/>
        <v>milesaa012010</v>
      </c>
      <c r="B1425" s="16" t="s">
        <v>388</v>
      </c>
      <c r="C1425" s="16">
        <v>2010</v>
      </c>
      <c r="D1425" s="16" t="s">
        <v>2332</v>
      </c>
      <c r="E1425" s="16">
        <v>0</v>
      </c>
      <c r="F1425" s="16">
        <v>1</v>
      </c>
      <c r="G1425" s="16">
        <v>0</v>
      </c>
      <c r="H1425" s="16">
        <v>0</v>
      </c>
    </row>
    <row r="1426" spans="1:8" x14ac:dyDescent="0.3">
      <c r="A1426" s="13" t="str">
        <f t="shared" si="22"/>
        <v>milesaa012010</v>
      </c>
      <c r="B1426" s="16" t="s">
        <v>388</v>
      </c>
      <c r="C1426" s="16">
        <v>2010</v>
      </c>
      <c r="D1426" s="16" t="s">
        <v>2331</v>
      </c>
      <c r="E1426" s="16">
        <v>9</v>
      </c>
      <c r="F1426" s="16">
        <v>5</v>
      </c>
      <c r="G1426" s="16">
        <v>0</v>
      </c>
      <c r="H1426" s="16">
        <v>3</v>
      </c>
    </row>
    <row r="1427" spans="1:8" x14ac:dyDescent="0.3">
      <c r="A1427" s="13" t="str">
        <f t="shared" si="22"/>
        <v>millean012010</v>
      </c>
      <c r="B1427" s="16" t="s">
        <v>686</v>
      </c>
      <c r="C1427" s="16">
        <v>2010</v>
      </c>
      <c r="D1427" s="16" t="s">
        <v>2332</v>
      </c>
      <c r="E1427" s="16">
        <v>1</v>
      </c>
      <c r="F1427" s="16">
        <v>4</v>
      </c>
      <c r="G1427" s="16">
        <v>0</v>
      </c>
      <c r="H1427" s="16">
        <v>0</v>
      </c>
    </row>
    <row r="1428" spans="1:8" x14ac:dyDescent="0.3">
      <c r="A1428" s="13" t="str">
        <f t="shared" si="22"/>
        <v>milleco012010</v>
      </c>
      <c r="B1428" s="16" t="s">
        <v>257</v>
      </c>
      <c r="C1428" s="16">
        <v>2010</v>
      </c>
      <c r="D1428" s="16" t="s">
        <v>2334</v>
      </c>
      <c r="E1428" s="16">
        <v>126</v>
      </c>
      <c r="F1428" s="16">
        <v>10</v>
      </c>
      <c r="G1428" s="16">
        <v>0</v>
      </c>
      <c r="H1428" s="16">
        <v>1</v>
      </c>
    </row>
    <row r="1429" spans="1:8" x14ac:dyDescent="0.3">
      <c r="A1429" s="13" t="str">
        <f t="shared" si="22"/>
        <v>milleja042010</v>
      </c>
      <c r="B1429" s="16" t="s">
        <v>967</v>
      </c>
      <c r="C1429" s="16">
        <v>2010</v>
      </c>
      <c r="D1429" s="16" t="s">
        <v>2328</v>
      </c>
    </row>
    <row r="1430" spans="1:8" x14ac:dyDescent="0.3">
      <c r="A1430" s="13" t="str">
        <f t="shared" si="22"/>
        <v>milleja042010</v>
      </c>
      <c r="B1430" s="16" t="s">
        <v>967</v>
      </c>
      <c r="C1430" s="16">
        <v>2010</v>
      </c>
      <c r="D1430" s="16" t="s">
        <v>2329</v>
      </c>
      <c r="E1430" s="16">
        <v>34</v>
      </c>
      <c r="F1430" s="16">
        <v>0</v>
      </c>
      <c r="G1430" s="16">
        <v>1</v>
      </c>
      <c r="H1430" s="16">
        <v>0</v>
      </c>
    </row>
    <row r="1431" spans="1:8" x14ac:dyDescent="0.3">
      <c r="A1431" s="13" t="str">
        <f t="shared" si="22"/>
        <v>milleja042010</v>
      </c>
      <c r="B1431" s="16" t="s">
        <v>967</v>
      </c>
      <c r="C1431" s="16">
        <v>2010</v>
      </c>
      <c r="D1431" s="16" t="s">
        <v>2330</v>
      </c>
    </row>
    <row r="1432" spans="1:8" x14ac:dyDescent="0.3">
      <c r="A1432" s="13" t="str">
        <f t="shared" si="22"/>
        <v>milleju012010</v>
      </c>
      <c r="B1432" s="16" t="s">
        <v>319</v>
      </c>
      <c r="C1432" s="16">
        <v>2010</v>
      </c>
      <c r="D1432" s="16" t="s">
        <v>2332</v>
      </c>
      <c r="E1432" s="16">
        <v>0</v>
      </c>
      <c r="F1432" s="16">
        <v>0</v>
      </c>
      <c r="G1432" s="16">
        <v>0</v>
      </c>
      <c r="H1432" s="16">
        <v>0</v>
      </c>
    </row>
    <row r="1433" spans="1:8" x14ac:dyDescent="0.3">
      <c r="A1433" s="13" t="str">
        <f t="shared" si="22"/>
        <v>millela022010</v>
      </c>
      <c r="B1433" s="16" t="s">
        <v>687</v>
      </c>
      <c r="C1433" s="16">
        <v>2010</v>
      </c>
      <c r="D1433" s="16" t="s">
        <v>2328</v>
      </c>
    </row>
    <row r="1434" spans="1:8" x14ac:dyDescent="0.3">
      <c r="A1434" s="13" t="str">
        <f t="shared" si="22"/>
        <v>millela022010</v>
      </c>
      <c r="B1434" s="16" t="s">
        <v>687</v>
      </c>
      <c r="C1434" s="16">
        <v>2010</v>
      </c>
      <c r="D1434" s="16" t="s">
        <v>2329</v>
      </c>
      <c r="E1434" s="16">
        <v>190</v>
      </c>
      <c r="F1434" s="16">
        <v>6</v>
      </c>
      <c r="G1434" s="16">
        <v>1</v>
      </c>
      <c r="H1434" s="16">
        <v>2</v>
      </c>
    </row>
    <row r="1435" spans="1:8" x14ac:dyDescent="0.3">
      <c r="A1435" s="13" t="str">
        <f t="shared" si="22"/>
        <v>millela022010</v>
      </c>
      <c r="B1435" s="16" t="s">
        <v>687</v>
      </c>
      <c r="C1435" s="16">
        <v>2010</v>
      </c>
      <c r="D1435" s="16" t="s">
        <v>2330</v>
      </c>
    </row>
    <row r="1436" spans="1:8" x14ac:dyDescent="0.3">
      <c r="A1436" s="13" t="str">
        <f t="shared" si="22"/>
        <v>milletr022010</v>
      </c>
      <c r="B1436" s="16" t="s">
        <v>149</v>
      </c>
      <c r="C1436" s="16">
        <v>2010</v>
      </c>
      <c r="D1436" s="16" t="s">
        <v>2332</v>
      </c>
      <c r="E1436" s="16">
        <v>9</v>
      </c>
      <c r="F1436" s="16">
        <v>13</v>
      </c>
      <c r="G1436" s="16">
        <v>0</v>
      </c>
      <c r="H1436" s="16">
        <v>2</v>
      </c>
    </row>
    <row r="1437" spans="1:8" x14ac:dyDescent="0.3">
      <c r="A1437" s="13" t="str">
        <f t="shared" si="22"/>
        <v>millsbr022010</v>
      </c>
      <c r="B1437" s="16" t="s">
        <v>1140</v>
      </c>
      <c r="C1437" s="16">
        <v>2010</v>
      </c>
      <c r="D1437" s="16" t="s">
        <v>2332</v>
      </c>
      <c r="E1437" s="16">
        <v>3</v>
      </c>
      <c r="F1437" s="16">
        <v>0</v>
      </c>
      <c r="G1437" s="16">
        <v>0</v>
      </c>
      <c r="H1437" s="16">
        <v>0</v>
      </c>
    </row>
    <row r="1438" spans="1:8" x14ac:dyDescent="0.3">
      <c r="A1438" s="13" t="str">
        <f t="shared" si="22"/>
        <v>millwke012010</v>
      </c>
      <c r="B1438" s="16" t="s">
        <v>150</v>
      </c>
      <c r="C1438" s="16">
        <v>2010</v>
      </c>
      <c r="D1438" s="16" t="s">
        <v>2332</v>
      </c>
      <c r="E1438" s="16">
        <v>17</v>
      </c>
      <c r="F1438" s="16">
        <v>14</v>
      </c>
      <c r="G1438" s="16">
        <v>0</v>
      </c>
      <c r="H1438" s="16">
        <v>0</v>
      </c>
    </row>
    <row r="1439" spans="1:8" x14ac:dyDescent="0.3">
      <c r="A1439" s="13" t="str">
        <f t="shared" si="22"/>
        <v>minormi012010</v>
      </c>
      <c r="B1439" s="16" t="s">
        <v>1338</v>
      </c>
      <c r="C1439" s="16">
        <v>2010</v>
      </c>
      <c r="D1439" s="16" t="s">
        <v>2332</v>
      </c>
      <c r="E1439" s="16">
        <v>0</v>
      </c>
      <c r="F1439" s="16">
        <v>4</v>
      </c>
      <c r="G1439" s="16">
        <v>0</v>
      </c>
      <c r="H1439" s="16">
        <v>0</v>
      </c>
    </row>
    <row r="1440" spans="1:8" x14ac:dyDescent="0.3">
      <c r="A1440" s="13" t="str">
        <f t="shared" si="22"/>
        <v>miranju012010</v>
      </c>
      <c r="B1440" s="16" t="s">
        <v>969</v>
      </c>
      <c r="C1440" s="16">
        <v>2010</v>
      </c>
      <c r="D1440" s="16" t="s">
        <v>2333</v>
      </c>
      <c r="E1440" s="16">
        <v>53</v>
      </c>
      <c r="F1440" s="16">
        <v>5</v>
      </c>
      <c r="G1440" s="16">
        <v>0</v>
      </c>
      <c r="H1440" s="16">
        <v>5</v>
      </c>
    </row>
    <row r="1441" spans="1:8" x14ac:dyDescent="0.3">
      <c r="A1441" s="13" t="str">
        <f t="shared" si="22"/>
        <v>mischpa012010</v>
      </c>
      <c r="B1441" s="16" t="s">
        <v>689</v>
      </c>
      <c r="C1441" s="16">
        <v>2010</v>
      </c>
      <c r="D1441" s="16" t="s">
        <v>2332</v>
      </c>
      <c r="E1441" s="16">
        <v>1</v>
      </c>
      <c r="F1441" s="16">
        <v>3</v>
      </c>
      <c r="G1441" s="16">
        <v>1</v>
      </c>
      <c r="H1441" s="16">
        <v>0</v>
      </c>
    </row>
    <row r="1442" spans="1:8" x14ac:dyDescent="0.3">
      <c r="A1442" s="13" t="str">
        <f t="shared" si="22"/>
        <v>mitchru012010</v>
      </c>
      <c r="B1442" s="16" t="s">
        <v>1339</v>
      </c>
      <c r="C1442" s="16">
        <v>2010</v>
      </c>
      <c r="D1442" s="16" t="s">
        <v>2333</v>
      </c>
      <c r="E1442" s="16">
        <v>22</v>
      </c>
      <c r="F1442" s="16">
        <v>1</v>
      </c>
      <c r="G1442" s="16">
        <v>1</v>
      </c>
      <c r="H1442" s="16">
        <v>1</v>
      </c>
    </row>
    <row r="1443" spans="1:8" x14ac:dyDescent="0.3">
      <c r="A1443" s="13" t="str">
        <f t="shared" si="22"/>
        <v>mitchru012010</v>
      </c>
      <c r="B1443" s="16" t="s">
        <v>1339</v>
      </c>
      <c r="C1443" s="16">
        <v>2010</v>
      </c>
      <c r="D1443" s="16" t="s">
        <v>38</v>
      </c>
      <c r="E1443" s="16">
        <v>4</v>
      </c>
      <c r="F1443" s="16">
        <v>13</v>
      </c>
      <c r="G1443" s="16">
        <v>2</v>
      </c>
      <c r="H1443" s="16">
        <v>3</v>
      </c>
    </row>
    <row r="1444" spans="1:8" x14ac:dyDescent="0.3">
      <c r="A1444" s="13" t="str">
        <f t="shared" si="22"/>
        <v>mitchru012010</v>
      </c>
      <c r="B1444" s="16" t="s">
        <v>1339</v>
      </c>
      <c r="C1444" s="16">
        <v>2010</v>
      </c>
      <c r="D1444" s="16" t="s">
        <v>2328</v>
      </c>
    </row>
    <row r="1445" spans="1:8" x14ac:dyDescent="0.3">
      <c r="A1445" s="13" t="str">
        <f t="shared" si="22"/>
        <v>mitchru012010</v>
      </c>
      <c r="B1445" s="16" t="s">
        <v>1339</v>
      </c>
      <c r="C1445" s="16">
        <v>2010</v>
      </c>
      <c r="D1445" s="16" t="s">
        <v>2329</v>
      </c>
      <c r="E1445" s="16">
        <v>2</v>
      </c>
      <c r="F1445" s="16">
        <v>0</v>
      </c>
      <c r="G1445" s="16">
        <v>0</v>
      </c>
      <c r="H1445" s="16">
        <v>0</v>
      </c>
    </row>
    <row r="1446" spans="1:8" x14ac:dyDescent="0.3">
      <c r="A1446" s="13" t="str">
        <f t="shared" si="22"/>
        <v>mitrese012010</v>
      </c>
      <c r="B1446" s="16" t="s">
        <v>389</v>
      </c>
      <c r="C1446" s="16">
        <v>2010</v>
      </c>
      <c r="D1446" s="16" t="s">
        <v>2332</v>
      </c>
      <c r="E1446" s="16">
        <v>5</v>
      </c>
      <c r="F1446" s="16">
        <v>7</v>
      </c>
      <c r="G1446" s="16">
        <v>0</v>
      </c>
      <c r="H1446" s="16">
        <v>0</v>
      </c>
    </row>
    <row r="1447" spans="1:8" x14ac:dyDescent="0.3">
      <c r="A1447" s="13" t="str">
        <f t="shared" si="22"/>
        <v>mockga012010</v>
      </c>
      <c r="B1447" s="16" t="s">
        <v>970</v>
      </c>
      <c r="C1447" s="16">
        <v>2010</v>
      </c>
      <c r="D1447" s="16" t="s">
        <v>2332</v>
      </c>
      <c r="E1447" s="16">
        <v>0</v>
      </c>
      <c r="F1447" s="16">
        <v>0</v>
      </c>
      <c r="G1447" s="16">
        <v>0</v>
      </c>
      <c r="H1447" s="16">
        <v>0</v>
      </c>
    </row>
    <row r="1448" spans="1:8" x14ac:dyDescent="0.3">
      <c r="A1448" s="13" t="str">
        <f t="shared" si="22"/>
        <v>moehlbr012010</v>
      </c>
      <c r="B1448" s="16" t="s">
        <v>151</v>
      </c>
      <c r="C1448" s="16">
        <v>2010</v>
      </c>
      <c r="D1448" s="16" t="s">
        <v>2332</v>
      </c>
      <c r="E1448" s="16">
        <v>6</v>
      </c>
      <c r="F1448" s="16">
        <v>3</v>
      </c>
      <c r="G1448" s="16">
        <v>0</v>
      </c>
      <c r="H1448" s="16">
        <v>1</v>
      </c>
    </row>
    <row r="1449" spans="1:8" x14ac:dyDescent="0.3">
      <c r="A1449" s="13" t="str">
        <f t="shared" si="22"/>
        <v>moellch012010</v>
      </c>
      <c r="B1449" s="16" t="s">
        <v>152</v>
      </c>
      <c r="C1449" s="16">
        <v>2010</v>
      </c>
      <c r="D1449" s="16" t="s">
        <v>2334</v>
      </c>
      <c r="E1449" s="16">
        <v>33</v>
      </c>
      <c r="F1449" s="16">
        <v>6</v>
      </c>
      <c r="G1449" s="16">
        <v>0</v>
      </c>
      <c r="H1449" s="16">
        <v>0</v>
      </c>
    </row>
    <row r="1450" spans="1:8" x14ac:dyDescent="0.3">
      <c r="A1450" s="13" t="str">
        <f t="shared" si="22"/>
        <v>molinbe012010</v>
      </c>
      <c r="B1450" s="16" t="s">
        <v>153</v>
      </c>
      <c r="C1450" s="16">
        <v>2010</v>
      </c>
      <c r="D1450" s="16" t="s">
        <v>2334</v>
      </c>
      <c r="E1450" s="16">
        <v>396</v>
      </c>
      <c r="F1450" s="16">
        <v>36</v>
      </c>
      <c r="G1450" s="16">
        <v>1</v>
      </c>
      <c r="H1450" s="16">
        <v>4</v>
      </c>
    </row>
    <row r="1451" spans="1:8" x14ac:dyDescent="0.3">
      <c r="A1451" s="13" t="str">
        <f t="shared" si="22"/>
        <v>molinbe012010</v>
      </c>
      <c r="B1451" s="16" t="s">
        <v>153</v>
      </c>
      <c r="C1451" s="16">
        <v>2010</v>
      </c>
      <c r="D1451" s="16" t="s">
        <v>2334</v>
      </c>
      <c r="E1451" s="16">
        <v>355</v>
      </c>
      <c r="F1451" s="16">
        <v>24</v>
      </c>
      <c r="G1451" s="16">
        <v>5</v>
      </c>
      <c r="H1451" s="16">
        <v>1</v>
      </c>
    </row>
    <row r="1452" spans="1:8" x14ac:dyDescent="0.3">
      <c r="A1452" s="13" t="str">
        <f t="shared" si="22"/>
        <v>molingu012010</v>
      </c>
      <c r="B1452" s="16" t="s">
        <v>822</v>
      </c>
      <c r="C1452" s="16">
        <v>2010</v>
      </c>
      <c r="D1452" s="16" t="s">
        <v>2334</v>
      </c>
      <c r="E1452" s="16">
        <v>15</v>
      </c>
      <c r="F1452" s="16">
        <v>1</v>
      </c>
      <c r="G1452" s="16">
        <v>0</v>
      </c>
      <c r="H1452" s="16">
        <v>0</v>
      </c>
    </row>
    <row r="1453" spans="1:8" x14ac:dyDescent="0.3">
      <c r="A1453" s="13" t="str">
        <f t="shared" si="22"/>
        <v>molinjo012010</v>
      </c>
      <c r="B1453" s="16" t="s">
        <v>258</v>
      </c>
      <c r="C1453" s="16">
        <v>2010</v>
      </c>
      <c r="D1453" s="16" t="s">
        <v>2334</v>
      </c>
      <c r="E1453" s="16">
        <v>417</v>
      </c>
      <c r="F1453" s="16">
        <v>37</v>
      </c>
      <c r="G1453" s="16">
        <v>2</v>
      </c>
      <c r="H1453" s="16">
        <v>3</v>
      </c>
    </row>
    <row r="1454" spans="1:8" x14ac:dyDescent="0.3">
      <c r="A1454" s="13" t="str">
        <f t="shared" si="22"/>
        <v>molinya012010</v>
      </c>
      <c r="B1454" s="16" t="s">
        <v>478</v>
      </c>
      <c r="C1454" s="16">
        <v>2010</v>
      </c>
      <c r="D1454" s="16" t="s">
        <v>2333</v>
      </c>
      <c r="E1454" s="16">
        <v>7</v>
      </c>
      <c r="F1454" s="16">
        <v>0</v>
      </c>
      <c r="G1454" s="16">
        <v>0</v>
      </c>
      <c r="H1454" s="16">
        <v>2</v>
      </c>
    </row>
    <row r="1455" spans="1:8" x14ac:dyDescent="0.3">
      <c r="A1455" s="13" t="str">
        <f t="shared" si="22"/>
        <v>molinya012010</v>
      </c>
      <c r="B1455" s="16" t="s">
        <v>478</v>
      </c>
      <c r="C1455" s="16">
        <v>2010</v>
      </c>
      <c r="D1455" s="16" t="s">
        <v>2334</v>
      </c>
      <c r="E1455" s="16">
        <v>895</v>
      </c>
      <c r="F1455" s="16">
        <v>79</v>
      </c>
      <c r="G1455" s="16">
        <v>5</v>
      </c>
      <c r="H1455" s="16">
        <v>10</v>
      </c>
    </row>
    <row r="1456" spans="1:8" x14ac:dyDescent="0.3">
      <c r="A1456" s="13" t="str">
        <f t="shared" si="22"/>
        <v>monasca012010</v>
      </c>
      <c r="B1456" s="16" t="s">
        <v>1340</v>
      </c>
      <c r="C1456" s="16">
        <v>2010</v>
      </c>
      <c r="D1456" s="16" t="s">
        <v>2332</v>
      </c>
      <c r="E1456" s="16">
        <v>4</v>
      </c>
      <c r="F1456" s="16">
        <v>11</v>
      </c>
      <c r="G1456" s="16">
        <v>1</v>
      </c>
      <c r="H1456" s="16">
        <v>0</v>
      </c>
    </row>
    <row r="1457" spans="1:8" x14ac:dyDescent="0.3">
      <c r="A1457" s="13" t="str">
        <f t="shared" si="22"/>
        <v>montalu012010</v>
      </c>
      <c r="B1457" s="16" t="s">
        <v>971</v>
      </c>
      <c r="C1457" s="16">
        <v>2010</v>
      </c>
      <c r="D1457" s="16" t="s">
        <v>2327</v>
      </c>
    </row>
    <row r="1458" spans="1:8" x14ac:dyDescent="0.3">
      <c r="A1458" s="13" t="str">
        <f t="shared" si="22"/>
        <v>montalu012010</v>
      </c>
      <c r="B1458" s="16" t="s">
        <v>971</v>
      </c>
      <c r="C1458" s="16">
        <v>2010</v>
      </c>
      <c r="D1458" s="16" t="s">
        <v>2328</v>
      </c>
    </row>
    <row r="1459" spans="1:8" x14ac:dyDescent="0.3">
      <c r="A1459" s="13" t="str">
        <f t="shared" si="22"/>
        <v>montalu012010</v>
      </c>
      <c r="B1459" s="16" t="s">
        <v>971</v>
      </c>
      <c r="C1459" s="16">
        <v>2010</v>
      </c>
      <c r="D1459" s="16" t="s">
        <v>2329</v>
      </c>
      <c r="E1459" s="16">
        <v>28</v>
      </c>
      <c r="F1459" s="16">
        <v>2</v>
      </c>
      <c r="G1459" s="16">
        <v>1</v>
      </c>
      <c r="H1459" s="16">
        <v>0</v>
      </c>
    </row>
    <row r="1460" spans="1:8" x14ac:dyDescent="0.3">
      <c r="A1460" s="13" t="str">
        <f t="shared" si="22"/>
        <v>montalu012010</v>
      </c>
      <c r="B1460" s="16" t="s">
        <v>971</v>
      </c>
      <c r="C1460" s="16">
        <v>2010</v>
      </c>
      <c r="D1460" s="16" t="s">
        <v>2330</v>
      </c>
    </row>
    <row r="1461" spans="1:8" x14ac:dyDescent="0.3">
      <c r="A1461" s="13" t="str">
        <f t="shared" si="22"/>
        <v>montemi012010</v>
      </c>
      <c r="B1461" s="16" t="s">
        <v>690</v>
      </c>
      <c r="C1461" s="16">
        <v>2010</v>
      </c>
      <c r="D1461" s="16" t="s">
        <v>2334</v>
      </c>
      <c r="E1461" s="16">
        <v>484</v>
      </c>
      <c r="F1461" s="16">
        <v>36</v>
      </c>
      <c r="G1461" s="16">
        <v>2</v>
      </c>
      <c r="H1461" s="16">
        <v>1</v>
      </c>
    </row>
    <row r="1462" spans="1:8" x14ac:dyDescent="0.3">
      <c r="A1462" s="13" t="str">
        <f t="shared" si="22"/>
        <v>mooread012010</v>
      </c>
      <c r="B1462" s="16" t="s">
        <v>1141</v>
      </c>
      <c r="C1462" s="16">
        <v>2010</v>
      </c>
      <c r="D1462" s="16" t="s">
        <v>2334</v>
      </c>
      <c r="E1462" s="16">
        <v>372</v>
      </c>
      <c r="F1462" s="16">
        <v>24</v>
      </c>
      <c r="G1462" s="16">
        <v>4</v>
      </c>
      <c r="H1462" s="16">
        <v>1</v>
      </c>
    </row>
    <row r="1463" spans="1:8" x14ac:dyDescent="0.3">
      <c r="A1463" s="13" t="str">
        <f t="shared" si="22"/>
        <v>mooresc022010</v>
      </c>
      <c r="B1463" s="16" t="s">
        <v>691</v>
      </c>
      <c r="C1463" s="16">
        <v>2010</v>
      </c>
      <c r="D1463" s="16" t="s">
        <v>2333</v>
      </c>
      <c r="E1463" s="16">
        <v>19</v>
      </c>
      <c r="F1463" s="16">
        <v>3</v>
      </c>
      <c r="G1463" s="16">
        <v>0</v>
      </c>
      <c r="H1463" s="16">
        <v>0</v>
      </c>
    </row>
    <row r="1464" spans="1:8" x14ac:dyDescent="0.3">
      <c r="A1464" s="13" t="str">
        <f t="shared" si="22"/>
        <v>mooresc022010</v>
      </c>
      <c r="B1464" s="16" t="s">
        <v>691</v>
      </c>
      <c r="C1464" s="16">
        <v>2010</v>
      </c>
      <c r="D1464" s="16" t="s">
        <v>37</v>
      </c>
      <c r="E1464" s="16">
        <v>36</v>
      </c>
      <c r="F1464" s="16">
        <v>52</v>
      </c>
      <c r="G1464" s="16">
        <v>2</v>
      </c>
      <c r="H1464" s="16">
        <v>9</v>
      </c>
    </row>
    <row r="1465" spans="1:8" x14ac:dyDescent="0.3">
      <c r="A1465" s="13" t="str">
        <f t="shared" si="22"/>
        <v>mooresc022010</v>
      </c>
      <c r="B1465" s="16" t="s">
        <v>691</v>
      </c>
      <c r="C1465" s="16">
        <v>2010</v>
      </c>
      <c r="D1465" s="16" t="s">
        <v>38</v>
      </c>
      <c r="E1465" s="16">
        <v>0</v>
      </c>
      <c r="F1465" s="16">
        <v>1</v>
      </c>
      <c r="G1465" s="16">
        <v>1</v>
      </c>
      <c r="H1465" s="16">
        <v>0</v>
      </c>
    </row>
    <row r="1466" spans="1:8" x14ac:dyDescent="0.3">
      <c r="A1466" s="13" t="str">
        <f t="shared" si="22"/>
        <v>moralfr012010</v>
      </c>
      <c r="B1466" s="16" t="s">
        <v>823</v>
      </c>
      <c r="C1466" s="16">
        <v>2010</v>
      </c>
      <c r="D1466" s="16" t="s">
        <v>2332</v>
      </c>
      <c r="E1466" s="16">
        <v>0</v>
      </c>
      <c r="F1466" s="16">
        <v>1</v>
      </c>
      <c r="G1466" s="16">
        <v>0</v>
      </c>
      <c r="H1466" s="16">
        <v>0</v>
      </c>
    </row>
    <row r="1467" spans="1:8" x14ac:dyDescent="0.3">
      <c r="A1467" s="13" t="str">
        <f t="shared" si="22"/>
        <v>moraljo022010</v>
      </c>
      <c r="B1467" s="16" t="s">
        <v>824</v>
      </c>
      <c r="C1467" s="16">
        <v>2010</v>
      </c>
      <c r="D1467" s="16" t="s">
        <v>2333</v>
      </c>
      <c r="E1467" s="16">
        <v>19</v>
      </c>
      <c r="F1467" s="16">
        <v>2</v>
      </c>
      <c r="G1467" s="16">
        <v>0</v>
      </c>
      <c r="H1467" s="16">
        <v>2</v>
      </c>
    </row>
    <row r="1468" spans="1:8" x14ac:dyDescent="0.3">
      <c r="A1468" s="13" t="str">
        <f t="shared" si="22"/>
        <v>moraljo022010</v>
      </c>
      <c r="B1468" s="16" t="s">
        <v>824</v>
      </c>
      <c r="C1468" s="16">
        <v>2010</v>
      </c>
      <c r="D1468" s="16" t="s">
        <v>2334</v>
      </c>
      <c r="E1468" s="16">
        <v>43</v>
      </c>
      <c r="F1468" s="16">
        <v>1</v>
      </c>
      <c r="G1468" s="16">
        <v>0</v>
      </c>
      <c r="H1468" s="16">
        <v>0</v>
      </c>
    </row>
    <row r="1469" spans="1:8" x14ac:dyDescent="0.3">
      <c r="A1469" s="13" t="str">
        <f t="shared" si="22"/>
        <v>moralke012010</v>
      </c>
      <c r="B1469" s="16" t="s">
        <v>692</v>
      </c>
      <c r="C1469" s="16">
        <v>2010</v>
      </c>
      <c r="D1469" s="16" t="s">
        <v>2333</v>
      </c>
      <c r="E1469" s="16">
        <v>435</v>
      </c>
      <c r="F1469" s="16">
        <v>25</v>
      </c>
      <c r="G1469" s="16">
        <v>2</v>
      </c>
      <c r="H1469" s="16">
        <v>35</v>
      </c>
    </row>
    <row r="1470" spans="1:8" x14ac:dyDescent="0.3">
      <c r="A1470" s="13" t="str">
        <f t="shared" si="22"/>
        <v>morame012010</v>
      </c>
      <c r="B1470" s="16" t="s">
        <v>154</v>
      </c>
      <c r="C1470" s="16">
        <v>2010</v>
      </c>
      <c r="D1470" s="16" t="s">
        <v>2333</v>
      </c>
      <c r="E1470" s="16">
        <v>109</v>
      </c>
      <c r="F1470" s="16">
        <v>8</v>
      </c>
      <c r="G1470" s="16">
        <v>2</v>
      </c>
      <c r="H1470" s="16">
        <v>10</v>
      </c>
    </row>
    <row r="1471" spans="1:8" x14ac:dyDescent="0.3">
      <c r="A1471" s="13" t="str">
        <f t="shared" si="22"/>
        <v>morame012010</v>
      </c>
      <c r="B1471" s="16" t="s">
        <v>154</v>
      </c>
      <c r="C1471" s="16">
        <v>2010</v>
      </c>
      <c r="D1471" s="16" t="s">
        <v>37</v>
      </c>
      <c r="E1471" s="16">
        <v>26</v>
      </c>
      <c r="F1471" s="16">
        <v>38</v>
      </c>
      <c r="G1471" s="16">
        <v>2</v>
      </c>
      <c r="H1471" s="16">
        <v>6</v>
      </c>
    </row>
    <row r="1472" spans="1:8" x14ac:dyDescent="0.3">
      <c r="A1472" s="13" t="str">
        <f t="shared" si="22"/>
        <v>morame012010</v>
      </c>
      <c r="B1472" s="16" t="s">
        <v>154</v>
      </c>
      <c r="C1472" s="16">
        <v>2010</v>
      </c>
      <c r="D1472" s="16" t="s">
        <v>38</v>
      </c>
      <c r="E1472" s="16">
        <v>26</v>
      </c>
      <c r="F1472" s="16">
        <v>84</v>
      </c>
      <c r="G1472" s="16">
        <v>5</v>
      </c>
      <c r="H1472" s="16">
        <v>7</v>
      </c>
    </row>
    <row r="1473" spans="1:8" x14ac:dyDescent="0.3">
      <c r="A1473" s="13" t="str">
        <f t="shared" si="22"/>
        <v>morame012010</v>
      </c>
      <c r="B1473" s="16" t="s">
        <v>154</v>
      </c>
      <c r="C1473" s="16">
        <v>2010</v>
      </c>
      <c r="D1473" s="16" t="s">
        <v>2328</v>
      </c>
    </row>
    <row r="1474" spans="1:8" x14ac:dyDescent="0.3">
      <c r="A1474" s="13" t="str">
        <f t="shared" si="22"/>
        <v>morame012010</v>
      </c>
      <c r="B1474" s="16" t="s">
        <v>154</v>
      </c>
      <c r="C1474" s="16">
        <v>2010</v>
      </c>
      <c r="D1474" s="16" t="s">
        <v>2329</v>
      </c>
      <c r="E1474" s="16">
        <v>4</v>
      </c>
      <c r="F1474" s="16">
        <v>1</v>
      </c>
      <c r="G1474" s="16">
        <v>0</v>
      </c>
      <c r="H1474" s="16">
        <v>0</v>
      </c>
    </row>
    <row r="1475" spans="1:8" x14ac:dyDescent="0.3">
      <c r="A1475" s="13" t="str">
        <f t="shared" ref="A1475:A1538" si="23">B1475&amp;C1475</f>
        <v>morelbr012010</v>
      </c>
      <c r="B1475" s="16" t="s">
        <v>1341</v>
      </c>
      <c r="C1475" s="16">
        <v>2010</v>
      </c>
      <c r="D1475" s="16" t="s">
        <v>38</v>
      </c>
      <c r="E1475" s="16">
        <v>5</v>
      </c>
      <c r="F1475" s="16">
        <v>32</v>
      </c>
      <c r="G1475" s="16">
        <v>1</v>
      </c>
      <c r="H1475" s="16">
        <v>2</v>
      </c>
    </row>
    <row r="1476" spans="1:8" x14ac:dyDescent="0.3">
      <c r="A1476" s="13" t="str">
        <f t="shared" si="23"/>
        <v>morelmi012010</v>
      </c>
      <c r="B1476" s="16" t="s">
        <v>1342</v>
      </c>
      <c r="C1476" s="16">
        <v>2010</v>
      </c>
      <c r="D1476" s="16" t="s">
        <v>2333</v>
      </c>
      <c r="E1476" s="16">
        <v>289</v>
      </c>
      <c r="F1476" s="16">
        <v>16</v>
      </c>
      <c r="G1476" s="16">
        <v>2</v>
      </c>
      <c r="H1476" s="16">
        <v>18</v>
      </c>
    </row>
    <row r="1477" spans="1:8" x14ac:dyDescent="0.3">
      <c r="A1477" s="13" t="str">
        <f t="shared" si="23"/>
        <v>morelmi012010</v>
      </c>
      <c r="B1477" s="16" t="s">
        <v>1342</v>
      </c>
      <c r="C1477" s="16">
        <v>2010</v>
      </c>
      <c r="D1477" s="16" t="s">
        <v>2329</v>
      </c>
      <c r="E1477" s="16">
        <v>10</v>
      </c>
      <c r="F1477" s="16">
        <v>0</v>
      </c>
      <c r="G1477" s="16">
        <v>1</v>
      </c>
      <c r="H1477" s="16">
        <v>0</v>
      </c>
    </row>
    <row r="1478" spans="1:8" x14ac:dyDescent="0.3">
      <c r="A1478" s="13" t="str">
        <f t="shared" si="23"/>
        <v>morelmi012010</v>
      </c>
      <c r="B1478" s="16" t="s">
        <v>1342</v>
      </c>
      <c r="C1478" s="16">
        <v>2010</v>
      </c>
      <c r="D1478" s="16" t="s">
        <v>2330</v>
      </c>
    </row>
    <row r="1479" spans="1:8" x14ac:dyDescent="0.3">
      <c r="A1479" s="13" t="str">
        <f t="shared" si="23"/>
        <v>morgany012010</v>
      </c>
      <c r="B1479" s="16" t="s">
        <v>825</v>
      </c>
      <c r="C1479" s="16">
        <v>2010</v>
      </c>
      <c r="D1479" s="16" t="s">
        <v>2327</v>
      </c>
    </row>
    <row r="1480" spans="1:8" x14ac:dyDescent="0.3">
      <c r="A1480" s="13" t="str">
        <f t="shared" si="23"/>
        <v>morgany012010</v>
      </c>
      <c r="B1480" s="16" t="s">
        <v>825</v>
      </c>
      <c r="C1480" s="16">
        <v>2010</v>
      </c>
      <c r="D1480" s="16" t="s">
        <v>2329</v>
      </c>
      <c r="E1480" s="16">
        <v>339</v>
      </c>
      <c r="F1480" s="16">
        <v>2</v>
      </c>
      <c r="G1480" s="16">
        <v>5</v>
      </c>
      <c r="H1480" s="16">
        <v>0</v>
      </c>
    </row>
    <row r="1481" spans="1:8" x14ac:dyDescent="0.3">
      <c r="A1481" s="13" t="str">
        <f t="shared" si="23"/>
        <v>morneju012010</v>
      </c>
      <c r="B1481" s="16" t="s">
        <v>390</v>
      </c>
      <c r="C1481" s="16">
        <v>2010</v>
      </c>
      <c r="D1481" s="16" t="s">
        <v>2333</v>
      </c>
      <c r="E1481" s="16">
        <v>674</v>
      </c>
      <c r="F1481" s="16">
        <v>59</v>
      </c>
      <c r="G1481" s="16">
        <v>1</v>
      </c>
      <c r="H1481" s="16">
        <v>64</v>
      </c>
    </row>
    <row r="1482" spans="1:8" x14ac:dyDescent="0.3">
      <c r="A1482" s="13" t="str">
        <f t="shared" si="23"/>
        <v>morrilo012010</v>
      </c>
      <c r="B1482" s="16" t="s">
        <v>1343</v>
      </c>
      <c r="C1482" s="16">
        <v>2010</v>
      </c>
      <c r="D1482" s="16" t="s">
        <v>2328</v>
      </c>
    </row>
    <row r="1483" spans="1:8" x14ac:dyDescent="0.3">
      <c r="A1483" s="13" t="str">
        <f t="shared" si="23"/>
        <v>morrilo012010</v>
      </c>
      <c r="B1483" s="16" t="s">
        <v>1343</v>
      </c>
      <c r="C1483" s="16">
        <v>2010</v>
      </c>
      <c r="D1483" s="16" t="s">
        <v>2329</v>
      </c>
      <c r="E1483" s="16">
        <v>116</v>
      </c>
      <c r="F1483" s="16">
        <v>4</v>
      </c>
      <c r="G1483" s="16">
        <v>3</v>
      </c>
      <c r="H1483" s="16">
        <v>0</v>
      </c>
    </row>
    <row r="1484" spans="1:8" x14ac:dyDescent="0.3">
      <c r="A1484" s="13" t="str">
        <f t="shared" si="23"/>
        <v>morrobr012010</v>
      </c>
      <c r="B1484" s="16" t="s">
        <v>826</v>
      </c>
      <c r="C1484" s="16">
        <v>2010</v>
      </c>
      <c r="D1484" s="16" t="s">
        <v>2332</v>
      </c>
      <c r="E1484" s="16">
        <v>4</v>
      </c>
      <c r="F1484" s="16">
        <v>12</v>
      </c>
      <c r="G1484" s="16">
        <v>0</v>
      </c>
      <c r="H1484" s="16">
        <v>2</v>
      </c>
    </row>
    <row r="1485" spans="1:8" x14ac:dyDescent="0.3">
      <c r="A1485" s="13" t="str">
        <f t="shared" si="23"/>
        <v>morsemi012010</v>
      </c>
      <c r="B1485" s="16" t="s">
        <v>576</v>
      </c>
      <c r="C1485" s="16">
        <v>2010</v>
      </c>
      <c r="D1485" s="16" t="s">
        <v>2333</v>
      </c>
      <c r="E1485" s="16">
        <v>58</v>
      </c>
      <c r="F1485" s="16">
        <v>5</v>
      </c>
      <c r="G1485" s="16">
        <v>0</v>
      </c>
      <c r="H1485" s="16">
        <v>4</v>
      </c>
    </row>
    <row r="1486" spans="1:8" x14ac:dyDescent="0.3">
      <c r="A1486" s="13" t="str">
        <f t="shared" si="23"/>
        <v>morsemi012010</v>
      </c>
      <c r="B1486" s="16" t="s">
        <v>576</v>
      </c>
      <c r="C1486" s="16">
        <v>2010</v>
      </c>
      <c r="D1486" s="16" t="s">
        <v>2329</v>
      </c>
      <c r="E1486" s="16">
        <v>123</v>
      </c>
      <c r="F1486" s="16">
        <v>2</v>
      </c>
      <c r="G1486" s="16">
        <v>0</v>
      </c>
      <c r="H1486" s="16">
        <v>1</v>
      </c>
    </row>
    <row r="1487" spans="1:8" x14ac:dyDescent="0.3">
      <c r="A1487" s="13" t="str">
        <f t="shared" si="23"/>
        <v>morsemi012010</v>
      </c>
      <c r="B1487" s="16" t="s">
        <v>576</v>
      </c>
      <c r="C1487" s="16">
        <v>2010</v>
      </c>
      <c r="D1487" s="16" t="s">
        <v>2330</v>
      </c>
    </row>
    <row r="1488" spans="1:8" x14ac:dyDescent="0.3">
      <c r="A1488" s="13" t="str">
        <f t="shared" si="23"/>
        <v>mortecl012010</v>
      </c>
      <c r="B1488" s="16" t="s">
        <v>1142</v>
      </c>
      <c r="C1488" s="16">
        <v>2010</v>
      </c>
      <c r="D1488" s="16" t="s">
        <v>2332</v>
      </c>
      <c r="E1488" s="16">
        <v>0</v>
      </c>
      <c r="F1488" s="16">
        <v>1</v>
      </c>
      <c r="G1488" s="16">
        <v>0</v>
      </c>
      <c r="H1488" s="16">
        <v>0</v>
      </c>
    </row>
    <row r="1489" spans="1:8" x14ac:dyDescent="0.3">
      <c r="A1489" s="13" t="str">
        <f t="shared" si="23"/>
        <v>mortoch022010</v>
      </c>
      <c r="B1489" s="16" t="s">
        <v>973</v>
      </c>
      <c r="C1489" s="16">
        <v>2010</v>
      </c>
      <c r="D1489" s="16" t="s">
        <v>2332</v>
      </c>
      <c r="E1489" s="16">
        <v>6</v>
      </c>
      <c r="F1489" s="16">
        <v>12</v>
      </c>
      <c r="G1489" s="16">
        <v>3</v>
      </c>
      <c r="H1489" s="16">
        <v>0</v>
      </c>
    </row>
    <row r="1490" spans="1:8" x14ac:dyDescent="0.3">
      <c r="A1490" s="13" t="str">
        <f t="shared" si="23"/>
        <v>moscogu012010</v>
      </c>
      <c r="B1490" s="16" t="s">
        <v>1143</v>
      </c>
      <c r="C1490" s="16">
        <v>2010</v>
      </c>
      <c r="D1490" s="16" t="s">
        <v>2332</v>
      </c>
      <c r="E1490" s="16">
        <v>0</v>
      </c>
      <c r="F1490" s="16">
        <v>0</v>
      </c>
      <c r="G1490" s="16">
        <v>0</v>
      </c>
      <c r="H1490" s="16">
        <v>0</v>
      </c>
    </row>
    <row r="1491" spans="1:8" x14ac:dyDescent="0.3">
      <c r="A1491" s="13" t="str">
        <f t="shared" si="23"/>
        <v>moseldu012010</v>
      </c>
      <c r="B1491" s="16" t="s">
        <v>693</v>
      </c>
      <c r="C1491" s="16">
        <v>2010</v>
      </c>
      <c r="D1491" s="16" t="s">
        <v>2332</v>
      </c>
      <c r="E1491" s="16">
        <v>7</v>
      </c>
      <c r="F1491" s="16">
        <v>10</v>
      </c>
      <c r="G1491" s="16">
        <v>0</v>
      </c>
      <c r="H1491" s="16">
        <v>1</v>
      </c>
    </row>
    <row r="1492" spans="1:8" x14ac:dyDescent="0.3">
      <c r="A1492" s="13" t="str">
        <f t="shared" si="23"/>
        <v>mossbr012010</v>
      </c>
      <c r="B1492" s="16" t="s">
        <v>827</v>
      </c>
      <c r="C1492" s="16">
        <v>2010</v>
      </c>
      <c r="D1492" s="16" t="s">
        <v>2328</v>
      </c>
    </row>
    <row r="1493" spans="1:8" x14ac:dyDescent="0.3">
      <c r="A1493" s="13" t="str">
        <f t="shared" si="23"/>
        <v>mossbr012010</v>
      </c>
      <c r="B1493" s="16" t="s">
        <v>827</v>
      </c>
      <c r="C1493" s="16">
        <v>2010</v>
      </c>
      <c r="D1493" s="16" t="s">
        <v>2329</v>
      </c>
      <c r="E1493" s="16">
        <v>5</v>
      </c>
      <c r="F1493" s="16">
        <v>0</v>
      </c>
      <c r="G1493" s="16">
        <v>0</v>
      </c>
      <c r="H1493" s="16">
        <v>0</v>
      </c>
    </row>
    <row r="1494" spans="1:8" x14ac:dyDescent="0.3">
      <c r="A1494" s="13" t="str">
        <f t="shared" si="23"/>
        <v>mossbr012010</v>
      </c>
      <c r="B1494" s="16" t="s">
        <v>827</v>
      </c>
      <c r="C1494" s="16">
        <v>2010</v>
      </c>
      <c r="D1494" s="16" t="s">
        <v>2330</v>
      </c>
    </row>
    <row r="1495" spans="1:8" x14ac:dyDescent="0.3">
      <c r="A1495" s="13" t="str">
        <f t="shared" si="23"/>
        <v>motagu012010</v>
      </c>
      <c r="B1495" s="16" t="s">
        <v>155</v>
      </c>
      <c r="C1495" s="16">
        <v>2010</v>
      </c>
      <c r="D1495" s="16" t="s">
        <v>2332</v>
      </c>
      <c r="E1495" s="16">
        <v>0</v>
      </c>
      <c r="F1495" s="16">
        <v>7</v>
      </c>
      <c r="G1495" s="16">
        <v>1</v>
      </c>
      <c r="H1495" s="16">
        <v>0</v>
      </c>
    </row>
    <row r="1496" spans="1:8" x14ac:dyDescent="0.3">
      <c r="A1496" s="13" t="str">
        <f t="shared" si="23"/>
        <v>motteja012010</v>
      </c>
      <c r="B1496" s="16" t="s">
        <v>974</v>
      </c>
      <c r="C1496" s="16">
        <v>2010</v>
      </c>
      <c r="D1496" s="16" t="s">
        <v>2332</v>
      </c>
      <c r="E1496" s="16">
        <v>4</v>
      </c>
      <c r="F1496" s="16">
        <v>4</v>
      </c>
      <c r="G1496" s="16">
        <v>1</v>
      </c>
      <c r="H1496" s="16">
        <v>0</v>
      </c>
    </row>
    <row r="1497" spans="1:8" x14ac:dyDescent="0.3">
      <c r="A1497" s="13" t="str">
        <f t="shared" si="23"/>
        <v>moyerja012010</v>
      </c>
      <c r="B1497" s="16" t="s">
        <v>156</v>
      </c>
      <c r="C1497" s="16">
        <v>2010</v>
      </c>
      <c r="D1497" s="16" t="s">
        <v>2332</v>
      </c>
      <c r="E1497" s="16">
        <v>2</v>
      </c>
      <c r="F1497" s="16">
        <v>16</v>
      </c>
      <c r="G1497" s="16">
        <v>1</v>
      </c>
      <c r="H1497" s="16">
        <v>0</v>
      </c>
    </row>
    <row r="1498" spans="1:8" x14ac:dyDescent="0.3">
      <c r="A1498" s="13" t="str">
        <f t="shared" si="23"/>
        <v>moylape012010</v>
      </c>
      <c r="B1498" s="16" t="s">
        <v>694</v>
      </c>
      <c r="C1498" s="16">
        <v>2010</v>
      </c>
      <c r="D1498" s="16" t="s">
        <v>2332</v>
      </c>
      <c r="E1498" s="16">
        <v>6</v>
      </c>
      <c r="F1498" s="16">
        <v>18</v>
      </c>
      <c r="G1498" s="16">
        <v>1</v>
      </c>
      <c r="H1498" s="16">
        <v>0</v>
      </c>
    </row>
    <row r="1499" spans="1:8" x14ac:dyDescent="0.3">
      <c r="A1499" s="13" t="str">
        <f t="shared" si="23"/>
        <v>mujiced012010</v>
      </c>
      <c r="B1499" s="16" t="s">
        <v>695</v>
      </c>
      <c r="C1499" s="16">
        <v>2010</v>
      </c>
      <c r="D1499" s="16" t="s">
        <v>2332</v>
      </c>
      <c r="E1499" s="16">
        <v>3</v>
      </c>
      <c r="F1499" s="16">
        <v>7</v>
      </c>
      <c r="G1499" s="16">
        <v>0</v>
      </c>
      <c r="H1499" s="16">
        <v>0</v>
      </c>
    </row>
    <row r="1500" spans="1:8" x14ac:dyDescent="0.3">
      <c r="A1500" s="13" t="str">
        <f t="shared" si="23"/>
        <v>mulveke012010</v>
      </c>
      <c r="B1500" s="16" t="s">
        <v>1144</v>
      </c>
      <c r="C1500" s="16">
        <v>2010</v>
      </c>
      <c r="D1500" s="16" t="s">
        <v>2332</v>
      </c>
      <c r="E1500" s="16">
        <v>0</v>
      </c>
      <c r="F1500" s="16">
        <v>1</v>
      </c>
      <c r="G1500" s="16">
        <v>0</v>
      </c>
      <c r="H1500" s="16">
        <v>1</v>
      </c>
    </row>
    <row r="1501" spans="1:8" x14ac:dyDescent="0.3">
      <c r="A1501" s="13" t="str">
        <f t="shared" si="23"/>
        <v>murphda072010</v>
      </c>
      <c r="B1501" s="16" t="s">
        <v>696</v>
      </c>
      <c r="C1501" s="16">
        <v>2010</v>
      </c>
      <c r="D1501" s="16" t="s">
        <v>2327</v>
      </c>
    </row>
    <row r="1502" spans="1:8" x14ac:dyDescent="0.3">
      <c r="A1502" s="13" t="str">
        <f t="shared" si="23"/>
        <v>murphda072010</v>
      </c>
      <c r="B1502" s="16" t="s">
        <v>696</v>
      </c>
      <c r="C1502" s="16">
        <v>2010</v>
      </c>
      <c r="D1502" s="16" t="s">
        <v>2328</v>
      </c>
    </row>
    <row r="1503" spans="1:8" x14ac:dyDescent="0.3">
      <c r="A1503" s="13" t="str">
        <f t="shared" si="23"/>
        <v>murphda072010</v>
      </c>
      <c r="B1503" s="16" t="s">
        <v>696</v>
      </c>
      <c r="C1503" s="16">
        <v>2010</v>
      </c>
      <c r="D1503" s="16" t="s">
        <v>2329</v>
      </c>
      <c r="E1503" s="16">
        <v>206</v>
      </c>
      <c r="F1503" s="16">
        <v>9</v>
      </c>
      <c r="G1503" s="16">
        <v>1</v>
      </c>
      <c r="H1503" s="16">
        <v>1</v>
      </c>
    </row>
    <row r="1504" spans="1:8" x14ac:dyDescent="0.3">
      <c r="A1504" s="13" t="str">
        <f t="shared" si="23"/>
        <v>murphda072010</v>
      </c>
      <c r="B1504" s="16" t="s">
        <v>696</v>
      </c>
      <c r="C1504" s="16">
        <v>2010</v>
      </c>
      <c r="D1504" s="16" t="s">
        <v>2330</v>
      </c>
    </row>
    <row r="1505" spans="1:8" x14ac:dyDescent="0.3">
      <c r="A1505" s="13" t="str">
        <f t="shared" si="23"/>
        <v>murphdo012010</v>
      </c>
      <c r="B1505" s="16" t="s">
        <v>479</v>
      </c>
      <c r="C1505" s="16">
        <v>2010</v>
      </c>
      <c r="D1505" s="16" t="s">
        <v>37</v>
      </c>
      <c r="E1505" s="16">
        <v>2</v>
      </c>
      <c r="F1505" s="16">
        <v>1</v>
      </c>
      <c r="G1505" s="16">
        <v>0</v>
      </c>
      <c r="H1505" s="16">
        <v>0</v>
      </c>
    </row>
    <row r="1506" spans="1:8" x14ac:dyDescent="0.3">
      <c r="A1506" s="13" t="str">
        <f t="shared" si="23"/>
        <v>murphdo012010</v>
      </c>
      <c r="B1506" s="16" t="s">
        <v>479</v>
      </c>
      <c r="C1506" s="16">
        <v>2010</v>
      </c>
      <c r="D1506" s="16" t="s">
        <v>38</v>
      </c>
      <c r="E1506" s="16">
        <v>1</v>
      </c>
      <c r="F1506" s="16">
        <v>7</v>
      </c>
      <c r="G1506" s="16">
        <v>0</v>
      </c>
      <c r="H1506" s="16">
        <v>0</v>
      </c>
    </row>
    <row r="1507" spans="1:8" x14ac:dyDescent="0.3">
      <c r="A1507" s="13" t="str">
        <f t="shared" si="23"/>
        <v>murphdo012010</v>
      </c>
      <c r="B1507" s="16" t="s">
        <v>479</v>
      </c>
      <c r="C1507" s="16">
        <v>2010</v>
      </c>
      <c r="D1507" s="16" t="s">
        <v>2331</v>
      </c>
      <c r="E1507" s="16">
        <v>1</v>
      </c>
      <c r="F1507" s="16">
        <v>6</v>
      </c>
      <c r="G1507" s="16">
        <v>0</v>
      </c>
      <c r="H1507" s="16">
        <v>1</v>
      </c>
    </row>
    <row r="1508" spans="1:8" x14ac:dyDescent="0.3">
      <c r="A1508" s="13" t="str">
        <f t="shared" si="23"/>
        <v>myersbr012010</v>
      </c>
      <c r="B1508" s="16" t="s">
        <v>320</v>
      </c>
      <c r="C1508" s="16">
        <v>2010</v>
      </c>
      <c r="D1508" s="16" t="s">
        <v>2332</v>
      </c>
      <c r="E1508" s="16">
        <v>25</v>
      </c>
      <c r="F1508" s="16">
        <v>30</v>
      </c>
      <c r="G1508" s="16">
        <v>2</v>
      </c>
      <c r="H1508" s="16">
        <v>1</v>
      </c>
    </row>
    <row r="1509" spans="1:8" x14ac:dyDescent="0.3">
      <c r="A1509" s="13" t="str">
        <f t="shared" si="23"/>
        <v>nadyxa012010</v>
      </c>
      <c r="B1509" s="16" t="s">
        <v>157</v>
      </c>
      <c r="C1509" s="16">
        <v>2010</v>
      </c>
      <c r="D1509" s="16" t="s">
        <v>2333</v>
      </c>
      <c r="E1509" s="16">
        <v>389</v>
      </c>
      <c r="F1509" s="16">
        <v>36</v>
      </c>
      <c r="G1509" s="16">
        <v>1</v>
      </c>
      <c r="H1509" s="16">
        <v>47</v>
      </c>
    </row>
    <row r="1510" spans="1:8" x14ac:dyDescent="0.3">
      <c r="A1510" s="13" t="str">
        <f t="shared" si="23"/>
        <v>nadyxa012010</v>
      </c>
      <c r="B1510" s="16" t="s">
        <v>157</v>
      </c>
      <c r="C1510" s="16">
        <v>2010</v>
      </c>
      <c r="D1510" s="16" t="s">
        <v>2328</v>
      </c>
    </row>
    <row r="1511" spans="1:8" x14ac:dyDescent="0.3">
      <c r="A1511" s="13" t="str">
        <f t="shared" si="23"/>
        <v>nadyxa012010</v>
      </c>
      <c r="B1511" s="16" t="s">
        <v>157</v>
      </c>
      <c r="C1511" s="16">
        <v>2010</v>
      </c>
      <c r="D1511" s="16" t="s">
        <v>2329</v>
      </c>
      <c r="E1511" s="16">
        <v>30</v>
      </c>
      <c r="F1511" s="16">
        <v>2</v>
      </c>
      <c r="G1511" s="16">
        <v>1</v>
      </c>
      <c r="H1511" s="16">
        <v>0</v>
      </c>
    </row>
    <row r="1512" spans="1:8" x14ac:dyDescent="0.3">
      <c r="A1512" s="13" t="str">
        <f t="shared" si="23"/>
        <v>nadyxa012010</v>
      </c>
      <c r="B1512" s="16" t="s">
        <v>157</v>
      </c>
      <c r="C1512" s="16">
        <v>2010</v>
      </c>
      <c r="D1512" s="16" t="s">
        <v>2330</v>
      </c>
    </row>
    <row r="1513" spans="1:8" x14ac:dyDescent="0.3">
      <c r="A1513" s="13" t="str">
        <f t="shared" si="23"/>
        <v>napolmi012010</v>
      </c>
      <c r="B1513" s="16" t="s">
        <v>697</v>
      </c>
      <c r="C1513" s="16">
        <v>2010</v>
      </c>
      <c r="D1513" s="16" t="s">
        <v>2333</v>
      </c>
      <c r="E1513" s="16">
        <v>502</v>
      </c>
      <c r="F1513" s="16">
        <v>44</v>
      </c>
      <c r="G1513" s="16">
        <v>6</v>
      </c>
      <c r="H1513" s="16">
        <v>33</v>
      </c>
    </row>
    <row r="1514" spans="1:8" x14ac:dyDescent="0.3">
      <c r="A1514" s="13" t="str">
        <f t="shared" si="23"/>
        <v>napolmi012010</v>
      </c>
      <c r="B1514" s="16" t="s">
        <v>697</v>
      </c>
      <c r="C1514" s="16">
        <v>2010</v>
      </c>
      <c r="D1514" s="16" t="s">
        <v>2334</v>
      </c>
      <c r="E1514" s="16">
        <v>405</v>
      </c>
      <c r="F1514" s="16">
        <v>32</v>
      </c>
      <c r="G1514" s="16">
        <v>6</v>
      </c>
      <c r="H1514" s="16">
        <v>4</v>
      </c>
    </row>
    <row r="1515" spans="1:8" x14ac:dyDescent="0.3">
      <c r="A1515" s="13" t="str">
        <f t="shared" si="23"/>
        <v>narvech012010</v>
      </c>
      <c r="B1515" s="16" t="s">
        <v>698</v>
      </c>
      <c r="C1515" s="16">
        <v>2010</v>
      </c>
      <c r="D1515" s="16" t="s">
        <v>2332</v>
      </c>
      <c r="E1515" s="16">
        <v>7</v>
      </c>
      <c r="F1515" s="16">
        <v>25</v>
      </c>
      <c r="G1515" s="16">
        <v>2</v>
      </c>
      <c r="H1515" s="16">
        <v>1</v>
      </c>
    </row>
    <row r="1516" spans="1:8" x14ac:dyDescent="0.3">
      <c r="A1516" s="13" t="str">
        <f t="shared" si="23"/>
        <v>navada012010</v>
      </c>
      <c r="B1516" s="16" t="s">
        <v>1344</v>
      </c>
      <c r="C1516" s="16">
        <v>2010</v>
      </c>
      <c r="D1516" s="16" t="s">
        <v>2328</v>
      </c>
    </row>
    <row r="1517" spans="1:8" x14ac:dyDescent="0.3">
      <c r="A1517" s="13" t="str">
        <f t="shared" si="23"/>
        <v>navada012010</v>
      </c>
      <c r="B1517" s="16" t="s">
        <v>1344</v>
      </c>
      <c r="C1517" s="16">
        <v>2010</v>
      </c>
      <c r="D1517" s="16" t="s">
        <v>2329</v>
      </c>
      <c r="E1517" s="16">
        <v>65</v>
      </c>
      <c r="F1517" s="16">
        <v>2</v>
      </c>
      <c r="G1517" s="16">
        <v>0</v>
      </c>
      <c r="H1517" s="16">
        <v>0</v>
      </c>
    </row>
    <row r="1518" spans="1:8" x14ac:dyDescent="0.3">
      <c r="A1518" s="13" t="str">
        <f t="shared" si="23"/>
        <v>navardi012010</v>
      </c>
      <c r="B1518" s="16" t="s">
        <v>480</v>
      </c>
      <c r="C1518" s="16">
        <v>2010</v>
      </c>
      <c r="D1518" s="16" t="s">
        <v>2334</v>
      </c>
      <c r="E1518" s="16">
        <v>272</v>
      </c>
      <c r="F1518" s="16">
        <v>20</v>
      </c>
      <c r="G1518" s="16">
        <v>4</v>
      </c>
      <c r="H1518" s="16">
        <v>2</v>
      </c>
    </row>
    <row r="1519" spans="1:8" x14ac:dyDescent="0.3">
      <c r="A1519" s="13" t="str">
        <f t="shared" si="23"/>
        <v>navaros012010</v>
      </c>
      <c r="B1519" s="16" t="s">
        <v>699</v>
      </c>
      <c r="C1519" s="16">
        <v>2010</v>
      </c>
      <c r="D1519" s="16" t="s">
        <v>2331</v>
      </c>
      <c r="E1519" s="16">
        <v>8</v>
      </c>
      <c r="F1519" s="16">
        <v>21</v>
      </c>
      <c r="G1519" s="16">
        <v>1</v>
      </c>
      <c r="H1519" s="16">
        <v>3</v>
      </c>
    </row>
    <row r="1520" spans="1:8" x14ac:dyDescent="0.3">
      <c r="A1520" s="13" t="str">
        <f t="shared" si="23"/>
        <v>navarya012010</v>
      </c>
      <c r="B1520" s="16" t="s">
        <v>1345</v>
      </c>
      <c r="C1520" s="16">
        <v>2010</v>
      </c>
      <c r="D1520" s="16" t="s">
        <v>37</v>
      </c>
      <c r="E1520" s="16">
        <v>4</v>
      </c>
      <c r="F1520" s="16">
        <v>5</v>
      </c>
      <c r="G1520" s="16">
        <v>0</v>
      </c>
      <c r="H1520" s="16">
        <v>1</v>
      </c>
    </row>
    <row r="1521" spans="1:8" x14ac:dyDescent="0.3">
      <c r="A1521" s="13" t="str">
        <f t="shared" si="23"/>
        <v>navarya012010</v>
      </c>
      <c r="B1521" s="16" t="s">
        <v>1345</v>
      </c>
      <c r="C1521" s="16">
        <v>2010</v>
      </c>
      <c r="D1521" s="16" t="s">
        <v>38</v>
      </c>
      <c r="E1521" s="16">
        <v>3</v>
      </c>
      <c r="F1521" s="16">
        <v>7</v>
      </c>
      <c r="G1521" s="16">
        <v>1</v>
      </c>
      <c r="H1521" s="16">
        <v>0</v>
      </c>
    </row>
    <row r="1522" spans="1:8" x14ac:dyDescent="0.3">
      <c r="A1522" s="13" t="str">
        <f t="shared" si="23"/>
        <v>navarya012010</v>
      </c>
      <c r="B1522" s="16" t="s">
        <v>1345</v>
      </c>
      <c r="C1522" s="16">
        <v>2010</v>
      </c>
      <c r="D1522" s="16" t="s">
        <v>2331</v>
      </c>
      <c r="E1522" s="16">
        <v>14</v>
      </c>
      <c r="F1522" s="16">
        <v>17</v>
      </c>
      <c r="G1522" s="16">
        <v>1</v>
      </c>
      <c r="H1522" s="16">
        <v>4</v>
      </c>
    </row>
    <row r="1523" spans="1:8" x14ac:dyDescent="0.3">
      <c r="A1523" s="13" t="str">
        <f t="shared" si="23"/>
        <v>nelsoch012010</v>
      </c>
      <c r="B1523" s="16" t="s">
        <v>1346</v>
      </c>
      <c r="C1523" s="16">
        <v>2010</v>
      </c>
      <c r="D1523" s="16" t="s">
        <v>37</v>
      </c>
      <c r="E1523" s="16">
        <v>8</v>
      </c>
      <c r="F1523" s="16">
        <v>7</v>
      </c>
      <c r="G1523" s="16">
        <v>2</v>
      </c>
      <c r="H1523" s="16">
        <v>0</v>
      </c>
    </row>
    <row r="1524" spans="1:8" x14ac:dyDescent="0.3">
      <c r="A1524" s="13" t="str">
        <f t="shared" si="23"/>
        <v>nelsoch012010</v>
      </c>
      <c r="B1524" s="16" t="s">
        <v>1346</v>
      </c>
      <c r="C1524" s="16">
        <v>2010</v>
      </c>
      <c r="D1524" s="16" t="s">
        <v>38</v>
      </c>
      <c r="E1524" s="16">
        <v>2</v>
      </c>
      <c r="F1524" s="16">
        <v>2</v>
      </c>
      <c r="G1524" s="16">
        <v>0</v>
      </c>
      <c r="H1524" s="16">
        <v>0</v>
      </c>
    </row>
    <row r="1525" spans="1:8" x14ac:dyDescent="0.3">
      <c r="A1525" s="13" t="str">
        <f t="shared" si="23"/>
        <v>nelsojo012010</v>
      </c>
      <c r="B1525" s="16" t="s">
        <v>259</v>
      </c>
      <c r="C1525" s="16">
        <v>2010</v>
      </c>
      <c r="D1525" s="16" t="s">
        <v>2332</v>
      </c>
      <c r="E1525" s="16">
        <v>0</v>
      </c>
      <c r="F1525" s="16">
        <v>0</v>
      </c>
      <c r="G1525" s="16">
        <v>0</v>
      </c>
      <c r="H1525" s="16">
        <v>0</v>
      </c>
    </row>
    <row r="1526" spans="1:8" x14ac:dyDescent="0.3">
      <c r="A1526" s="13" t="str">
        <f t="shared" si="23"/>
        <v>neshepa012010</v>
      </c>
      <c r="B1526" s="16" t="s">
        <v>700</v>
      </c>
      <c r="C1526" s="16">
        <v>2010</v>
      </c>
      <c r="D1526" s="16" t="s">
        <v>2332</v>
      </c>
      <c r="E1526" s="16">
        <v>0</v>
      </c>
      <c r="F1526" s="16">
        <v>2</v>
      </c>
      <c r="G1526" s="16">
        <v>0</v>
      </c>
      <c r="H1526" s="16">
        <v>0</v>
      </c>
    </row>
    <row r="1527" spans="1:8" x14ac:dyDescent="0.3">
      <c r="A1527" s="13" t="str">
        <f t="shared" si="23"/>
        <v>nickemi012010</v>
      </c>
      <c r="B1527" s="16" t="s">
        <v>1347</v>
      </c>
      <c r="C1527" s="16">
        <v>2010</v>
      </c>
      <c r="D1527" s="16" t="s">
        <v>2334</v>
      </c>
      <c r="E1527" s="16">
        <v>14</v>
      </c>
      <c r="F1527" s="16">
        <v>1</v>
      </c>
      <c r="G1527" s="16">
        <v>1</v>
      </c>
      <c r="H1527" s="16">
        <v>0</v>
      </c>
    </row>
    <row r="1528" spans="1:8" x14ac:dyDescent="0.3">
      <c r="A1528" s="13" t="str">
        <f t="shared" si="23"/>
        <v>niemaje012010</v>
      </c>
      <c r="B1528" s="16" t="s">
        <v>976</v>
      </c>
      <c r="C1528" s="16">
        <v>2010</v>
      </c>
      <c r="D1528" s="16" t="s">
        <v>2332</v>
      </c>
      <c r="E1528" s="16">
        <v>8</v>
      </c>
      <c r="F1528" s="16">
        <v>14</v>
      </c>
      <c r="G1528" s="16">
        <v>1</v>
      </c>
      <c r="H1528" s="16">
        <v>1</v>
      </c>
    </row>
    <row r="1529" spans="1:8" x14ac:dyDescent="0.3">
      <c r="A1529" s="13" t="str">
        <f t="shared" si="23"/>
        <v>niesejo012010</v>
      </c>
      <c r="B1529" s="16" t="s">
        <v>977</v>
      </c>
      <c r="C1529" s="16">
        <v>2010</v>
      </c>
      <c r="D1529" s="16" t="s">
        <v>2332</v>
      </c>
      <c r="E1529" s="16">
        <v>7</v>
      </c>
      <c r="F1529" s="16">
        <v>26</v>
      </c>
      <c r="G1529" s="16">
        <v>1</v>
      </c>
      <c r="H1529" s="16">
        <v>0</v>
      </c>
    </row>
    <row r="1530" spans="1:8" x14ac:dyDescent="0.3">
      <c r="A1530" s="13" t="str">
        <f t="shared" si="23"/>
        <v>nievefe012010</v>
      </c>
      <c r="B1530" s="16" t="s">
        <v>701</v>
      </c>
      <c r="C1530" s="16">
        <v>2010</v>
      </c>
      <c r="D1530" s="16" t="s">
        <v>2332</v>
      </c>
      <c r="E1530" s="16">
        <v>3</v>
      </c>
      <c r="F1530" s="16">
        <v>3</v>
      </c>
      <c r="G1530" s="16">
        <v>0</v>
      </c>
      <c r="H1530" s="16">
        <v>0</v>
      </c>
    </row>
    <row r="1531" spans="1:8" x14ac:dyDescent="0.3">
      <c r="A1531" s="13" t="str">
        <f t="shared" si="23"/>
        <v>nievewi012010</v>
      </c>
      <c r="B1531" s="16" t="s">
        <v>321</v>
      </c>
      <c r="C1531" s="16">
        <v>2010</v>
      </c>
      <c r="D1531" s="16" t="s">
        <v>2334</v>
      </c>
      <c r="E1531" s="16">
        <v>290</v>
      </c>
      <c r="F1531" s="16">
        <v>20</v>
      </c>
      <c r="G1531" s="16">
        <v>5</v>
      </c>
      <c r="H1531" s="16">
        <v>4</v>
      </c>
    </row>
    <row r="1532" spans="1:8" x14ac:dyDescent="0.3">
      <c r="A1532" s="13" t="str">
        <f t="shared" si="23"/>
        <v>nifu012010</v>
      </c>
      <c r="B1532" s="16" t="s">
        <v>1145</v>
      </c>
      <c r="C1532" s="16">
        <v>2010</v>
      </c>
      <c r="D1532" s="16" t="s">
        <v>2332</v>
      </c>
      <c r="E1532" s="16">
        <v>1</v>
      </c>
      <c r="F1532" s="16">
        <v>5</v>
      </c>
      <c r="G1532" s="16">
        <v>0</v>
      </c>
      <c r="H1532" s="16">
        <v>0</v>
      </c>
    </row>
    <row r="1533" spans="1:8" x14ac:dyDescent="0.3">
      <c r="A1533" s="13" t="str">
        <f t="shared" si="23"/>
        <v>nippedu012010</v>
      </c>
      <c r="B1533" s="16" t="s">
        <v>577</v>
      </c>
      <c r="C1533" s="16">
        <v>2010</v>
      </c>
      <c r="D1533" s="16" t="s">
        <v>2332</v>
      </c>
      <c r="E1533" s="16">
        <v>3</v>
      </c>
      <c r="F1533" s="16">
        <v>4</v>
      </c>
      <c r="G1533" s="16">
        <v>0</v>
      </c>
      <c r="H1533" s="16">
        <v>1</v>
      </c>
    </row>
    <row r="1534" spans="1:8" x14ac:dyDescent="0.3">
      <c r="A1534" s="13" t="str">
        <f t="shared" si="23"/>
        <v>nixja012010</v>
      </c>
      <c r="B1534" s="16" t="s">
        <v>978</v>
      </c>
      <c r="C1534" s="16">
        <v>2010</v>
      </c>
      <c r="D1534" s="16" t="s">
        <v>37</v>
      </c>
      <c r="E1534" s="16">
        <v>5</v>
      </c>
      <c r="F1534" s="16">
        <v>2</v>
      </c>
      <c r="G1534" s="16">
        <v>0</v>
      </c>
      <c r="H1534" s="16">
        <v>0</v>
      </c>
    </row>
    <row r="1535" spans="1:8" x14ac:dyDescent="0.3">
      <c r="A1535" s="13" t="str">
        <f t="shared" si="23"/>
        <v>nixja012010</v>
      </c>
      <c r="B1535" s="16" t="s">
        <v>978</v>
      </c>
      <c r="C1535" s="16">
        <v>2010</v>
      </c>
      <c r="D1535" s="16" t="s">
        <v>37</v>
      </c>
      <c r="E1535" s="16">
        <v>53</v>
      </c>
      <c r="F1535" s="16">
        <v>80</v>
      </c>
      <c r="G1535" s="16">
        <v>0</v>
      </c>
      <c r="H1535" s="16">
        <v>21</v>
      </c>
    </row>
    <row r="1536" spans="1:8" x14ac:dyDescent="0.3">
      <c r="A1536" s="13" t="str">
        <f t="shared" si="23"/>
        <v>nixja012010</v>
      </c>
      <c r="B1536" s="16" t="s">
        <v>978</v>
      </c>
      <c r="C1536" s="16">
        <v>2010</v>
      </c>
      <c r="D1536" s="16" t="s">
        <v>38</v>
      </c>
      <c r="E1536" s="16">
        <v>8</v>
      </c>
      <c r="F1536" s="16">
        <v>17</v>
      </c>
      <c r="G1536" s="16">
        <v>5</v>
      </c>
      <c r="H1536" s="16">
        <v>2</v>
      </c>
    </row>
    <row r="1537" spans="1:8" x14ac:dyDescent="0.3">
      <c r="A1537" s="13" t="str">
        <f t="shared" si="23"/>
        <v>nixja012010</v>
      </c>
      <c r="B1537" s="16" t="s">
        <v>978</v>
      </c>
      <c r="C1537" s="16">
        <v>2010</v>
      </c>
      <c r="D1537" s="16" t="s">
        <v>38</v>
      </c>
      <c r="E1537" s="16">
        <v>34</v>
      </c>
      <c r="F1537" s="16">
        <v>64</v>
      </c>
      <c r="G1537" s="16">
        <v>11</v>
      </c>
      <c r="H1537" s="16">
        <v>4</v>
      </c>
    </row>
    <row r="1538" spans="1:8" x14ac:dyDescent="0.3">
      <c r="A1538" s="13" t="str">
        <f t="shared" si="23"/>
        <v>nixja012010</v>
      </c>
      <c r="B1538" s="16" t="s">
        <v>978</v>
      </c>
      <c r="C1538" s="16">
        <v>2010</v>
      </c>
      <c r="D1538" s="16" t="s">
        <v>2328</v>
      </c>
    </row>
    <row r="1539" spans="1:8" x14ac:dyDescent="0.3">
      <c r="A1539" s="13" t="str">
        <f t="shared" ref="A1539:A1602" si="24">B1539&amp;C1539</f>
        <v>nixja012010</v>
      </c>
      <c r="B1539" s="16" t="s">
        <v>978</v>
      </c>
      <c r="C1539" s="16">
        <v>2010</v>
      </c>
      <c r="D1539" s="16" t="s">
        <v>2329</v>
      </c>
      <c r="E1539" s="16">
        <v>3</v>
      </c>
      <c r="F1539" s="16">
        <v>0</v>
      </c>
      <c r="G1539" s="16">
        <v>0</v>
      </c>
      <c r="H1539" s="16">
        <v>0</v>
      </c>
    </row>
    <row r="1540" spans="1:8" x14ac:dyDescent="0.3">
      <c r="A1540" s="13" t="str">
        <f t="shared" si="24"/>
        <v>nixja012010</v>
      </c>
      <c r="B1540" s="16" t="s">
        <v>978</v>
      </c>
      <c r="C1540" s="16">
        <v>2010</v>
      </c>
      <c r="D1540" s="16" t="s">
        <v>2329</v>
      </c>
      <c r="E1540" s="16">
        <v>2</v>
      </c>
      <c r="F1540" s="16">
        <v>1</v>
      </c>
      <c r="G1540" s="16">
        <v>0</v>
      </c>
      <c r="H1540" s="16">
        <v>0</v>
      </c>
    </row>
    <row r="1541" spans="1:8" x14ac:dyDescent="0.3">
      <c r="A1541" s="13" t="str">
        <f t="shared" si="24"/>
        <v>nixja012010</v>
      </c>
      <c r="B1541" s="16" t="s">
        <v>978</v>
      </c>
      <c r="C1541" s="16">
        <v>2010</v>
      </c>
      <c r="D1541" s="16" t="s">
        <v>2330</v>
      </c>
    </row>
    <row r="1542" spans="1:8" x14ac:dyDescent="0.3">
      <c r="A1542" s="13" t="str">
        <f t="shared" si="24"/>
        <v>nixja012010</v>
      </c>
      <c r="B1542" s="16" t="s">
        <v>978</v>
      </c>
      <c r="C1542" s="16">
        <v>2010</v>
      </c>
      <c r="D1542" s="16" t="s">
        <v>2331</v>
      </c>
      <c r="E1542" s="16">
        <v>2</v>
      </c>
      <c r="F1542" s="16">
        <v>1</v>
      </c>
      <c r="G1542" s="16">
        <v>0</v>
      </c>
      <c r="H1542" s="16">
        <v>0</v>
      </c>
    </row>
    <row r="1543" spans="1:8" x14ac:dyDescent="0.3">
      <c r="A1543" s="13" t="str">
        <f t="shared" si="24"/>
        <v>nixla012010</v>
      </c>
      <c r="B1543" s="16" t="s">
        <v>391</v>
      </c>
      <c r="C1543" s="16">
        <v>2010</v>
      </c>
      <c r="D1543" s="16" t="s">
        <v>2327</v>
      </c>
    </row>
    <row r="1544" spans="1:8" x14ac:dyDescent="0.3">
      <c r="A1544" s="13" t="str">
        <f t="shared" si="24"/>
        <v>nixla012010</v>
      </c>
      <c r="B1544" s="16" t="s">
        <v>391</v>
      </c>
      <c r="C1544" s="16">
        <v>2010</v>
      </c>
      <c r="D1544" s="16" t="s">
        <v>2328</v>
      </c>
    </row>
    <row r="1545" spans="1:8" x14ac:dyDescent="0.3">
      <c r="A1545" s="13" t="str">
        <f t="shared" si="24"/>
        <v>nixla012010</v>
      </c>
      <c r="B1545" s="16" t="s">
        <v>391</v>
      </c>
      <c r="C1545" s="16">
        <v>2010</v>
      </c>
      <c r="D1545" s="16" t="s">
        <v>2329</v>
      </c>
      <c r="E1545" s="16">
        <v>61</v>
      </c>
      <c r="F1545" s="16">
        <v>3</v>
      </c>
      <c r="G1545" s="16">
        <v>0</v>
      </c>
      <c r="H1545" s="16">
        <v>2</v>
      </c>
    </row>
    <row r="1546" spans="1:8" x14ac:dyDescent="0.3">
      <c r="A1546" s="13" t="str">
        <f t="shared" si="24"/>
        <v>nixla012010</v>
      </c>
      <c r="B1546" s="16" t="s">
        <v>391</v>
      </c>
      <c r="C1546" s="16">
        <v>2010</v>
      </c>
      <c r="D1546" s="16" t="s">
        <v>2330</v>
      </c>
    </row>
    <row r="1547" spans="1:8" x14ac:dyDescent="0.3">
      <c r="A1547" s="13" t="str">
        <f t="shared" si="24"/>
        <v>nolasri012010</v>
      </c>
      <c r="B1547" s="16" t="s">
        <v>702</v>
      </c>
      <c r="C1547" s="16">
        <v>2010</v>
      </c>
      <c r="D1547" s="16" t="s">
        <v>2332</v>
      </c>
      <c r="E1547" s="16">
        <v>9</v>
      </c>
      <c r="F1547" s="16">
        <v>18</v>
      </c>
      <c r="G1547" s="16">
        <v>3</v>
      </c>
      <c r="H1547" s="16">
        <v>1</v>
      </c>
    </row>
    <row r="1548" spans="1:8" x14ac:dyDescent="0.3">
      <c r="A1548" s="13" t="str">
        <f t="shared" si="24"/>
        <v>norbejo012010</v>
      </c>
      <c r="B1548" s="16" t="s">
        <v>1348</v>
      </c>
      <c r="C1548" s="16">
        <v>2010</v>
      </c>
      <c r="D1548" s="16" t="s">
        <v>2332</v>
      </c>
      <c r="E1548" s="16">
        <v>1</v>
      </c>
      <c r="F1548" s="16">
        <v>1</v>
      </c>
      <c r="G1548" s="16">
        <v>1</v>
      </c>
      <c r="H1548" s="16">
        <v>0</v>
      </c>
    </row>
    <row r="1549" spans="1:8" x14ac:dyDescent="0.3">
      <c r="A1549" s="13" t="str">
        <f t="shared" si="24"/>
        <v>norribu012010</v>
      </c>
      <c r="B1549" s="16" t="s">
        <v>1146</v>
      </c>
      <c r="C1549" s="16">
        <v>2010</v>
      </c>
      <c r="D1549" s="16" t="s">
        <v>2332</v>
      </c>
      <c r="E1549" s="16">
        <v>12</v>
      </c>
      <c r="F1549" s="16">
        <v>21</v>
      </c>
      <c r="G1549" s="16">
        <v>3</v>
      </c>
      <c r="H1549" s="16">
        <v>3</v>
      </c>
    </row>
    <row r="1550" spans="1:8" x14ac:dyDescent="0.3">
      <c r="A1550" s="13" t="str">
        <f t="shared" si="24"/>
        <v>novaiv012010</v>
      </c>
      <c r="B1550" s="16" t="s">
        <v>1349</v>
      </c>
      <c r="C1550" s="16">
        <v>2010</v>
      </c>
      <c r="D1550" s="16" t="s">
        <v>2332</v>
      </c>
      <c r="E1550" s="16">
        <v>5</v>
      </c>
      <c r="F1550" s="16">
        <v>5</v>
      </c>
      <c r="G1550" s="16">
        <v>1</v>
      </c>
      <c r="H1550" s="16">
        <v>0</v>
      </c>
    </row>
    <row r="1551" spans="1:8" x14ac:dyDescent="0.3">
      <c r="A1551" s="13" t="str">
        <f t="shared" si="24"/>
        <v>nunezed022010</v>
      </c>
      <c r="B1551" s="16" t="s">
        <v>1350</v>
      </c>
      <c r="C1551" s="16">
        <v>2010</v>
      </c>
      <c r="D1551" s="16" t="s">
        <v>37</v>
      </c>
      <c r="E1551" s="16">
        <v>0</v>
      </c>
      <c r="F1551" s="16">
        <v>0</v>
      </c>
      <c r="G1551" s="16">
        <v>0</v>
      </c>
      <c r="H1551" s="16">
        <v>0</v>
      </c>
    </row>
    <row r="1552" spans="1:8" x14ac:dyDescent="0.3">
      <c r="A1552" s="13" t="str">
        <f t="shared" si="24"/>
        <v>nunezed022010</v>
      </c>
      <c r="B1552" s="16" t="s">
        <v>1350</v>
      </c>
      <c r="C1552" s="16">
        <v>2010</v>
      </c>
      <c r="D1552" s="16" t="s">
        <v>38</v>
      </c>
      <c r="E1552" s="16">
        <v>3</v>
      </c>
      <c r="F1552" s="16">
        <v>14</v>
      </c>
      <c r="G1552" s="16">
        <v>1</v>
      </c>
      <c r="H1552" s="16">
        <v>1</v>
      </c>
    </row>
    <row r="1553" spans="1:8" x14ac:dyDescent="0.3">
      <c r="A1553" s="13" t="str">
        <f t="shared" si="24"/>
        <v>nunezed022010</v>
      </c>
      <c r="B1553" s="16" t="s">
        <v>1350</v>
      </c>
      <c r="C1553" s="16">
        <v>2010</v>
      </c>
      <c r="D1553" s="16" t="s">
        <v>2331</v>
      </c>
      <c r="E1553" s="16">
        <v>7</v>
      </c>
      <c r="F1553" s="16">
        <v>16</v>
      </c>
      <c r="G1553" s="16">
        <v>0</v>
      </c>
      <c r="H1553" s="16">
        <v>4</v>
      </c>
    </row>
    <row r="1554" spans="1:8" x14ac:dyDescent="0.3">
      <c r="A1554" s="13" t="str">
        <f t="shared" si="24"/>
        <v>nunezle012010</v>
      </c>
      <c r="B1554" s="16" t="s">
        <v>578</v>
      </c>
      <c r="C1554" s="16">
        <v>2010</v>
      </c>
      <c r="D1554" s="16" t="s">
        <v>2332</v>
      </c>
      <c r="E1554" s="16">
        <v>9</v>
      </c>
      <c r="F1554" s="16">
        <v>5</v>
      </c>
      <c r="G1554" s="16">
        <v>0</v>
      </c>
      <c r="H1554" s="16">
        <v>0</v>
      </c>
    </row>
    <row r="1555" spans="1:8" x14ac:dyDescent="0.3">
      <c r="A1555" s="13" t="str">
        <f t="shared" si="24"/>
        <v>odayda012010</v>
      </c>
      <c r="B1555" s="16" t="s">
        <v>979</v>
      </c>
      <c r="C1555" s="16">
        <v>2010</v>
      </c>
      <c r="D1555" s="16" t="s">
        <v>2332</v>
      </c>
      <c r="E1555" s="16">
        <v>4</v>
      </c>
      <c r="F1555" s="16">
        <v>5</v>
      </c>
      <c r="G1555" s="16">
        <v>1</v>
      </c>
      <c r="H1555" s="16">
        <v>0</v>
      </c>
    </row>
    <row r="1556" spans="1:8" x14ac:dyDescent="0.3">
      <c r="A1556" s="13" t="str">
        <f t="shared" si="24"/>
        <v>oeltjtr012010</v>
      </c>
      <c r="B1556" s="16" t="s">
        <v>1147</v>
      </c>
      <c r="C1556" s="16">
        <v>2010</v>
      </c>
      <c r="D1556" s="16" t="s">
        <v>2327</v>
      </c>
    </row>
    <row r="1557" spans="1:8" x14ac:dyDescent="0.3">
      <c r="A1557" s="13" t="str">
        <f t="shared" si="24"/>
        <v>oeltjtr012010</v>
      </c>
      <c r="B1557" s="16" t="s">
        <v>1147</v>
      </c>
      <c r="C1557" s="16">
        <v>2010</v>
      </c>
      <c r="D1557" s="16" t="s">
        <v>2328</v>
      </c>
    </row>
    <row r="1558" spans="1:8" x14ac:dyDescent="0.3">
      <c r="A1558" s="13" t="str">
        <f t="shared" si="24"/>
        <v>oeltjtr012010</v>
      </c>
      <c r="B1558" s="16" t="s">
        <v>1147</v>
      </c>
      <c r="C1558" s="16">
        <v>2010</v>
      </c>
      <c r="D1558" s="16" t="s">
        <v>2329</v>
      </c>
      <c r="E1558" s="16">
        <v>9</v>
      </c>
      <c r="F1558" s="16">
        <v>0</v>
      </c>
      <c r="G1558" s="16">
        <v>0</v>
      </c>
      <c r="H1558" s="16">
        <v>0</v>
      </c>
    </row>
    <row r="1559" spans="1:8" x14ac:dyDescent="0.3">
      <c r="A1559" s="13" t="str">
        <f t="shared" si="24"/>
        <v>oflaher012010</v>
      </c>
      <c r="B1559" s="16" t="s">
        <v>704</v>
      </c>
      <c r="C1559" s="16">
        <v>2010</v>
      </c>
      <c r="D1559" s="16" t="s">
        <v>2332</v>
      </c>
      <c r="E1559" s="16">
        <v>1</v>
      </c>
      <c r="F1559" s="16">
        <v>5</v>
      </c>
      <c r="G1559" s="16">
        <v>0</v>
      </c>
      <c r="H1559" s="16">
        <v>0</v>
      </c>
    </row>
    <row r="1560" spans="1:8" x14ac:dyDescent="0.3">
      <c r="A1560" s="13" t="str">
        <f t="shared" si="24"/>
        <v>ogandal012010</v>
      </c>
      <c r="B1560" s="16" t="s">
        <v>1351</v>
      </c>
      <c r="C1560" s="16">
        <v>2010</v>
      </c>
      <c r="D1560" s="16" t="s">
        <v>2332</v>
      </c>
      <c r="E1560" s="16">
        <v>3</v>
      </c>
      <c r="F1560" s="16">
        <v>3</v>
      </c>
      <c r="G1560" s="16">
        <v>1</v>
      </c>
      <c r="H1560" s="16">
        <v>0</v>
      </c>
    </row>
    <row r="1561" spans="1:8" x14ac:dyDescent="0.3">
      <c r="A1561" s="13" t="str">
        <f t="shared" si="24"/>
        <v>ohlenro012010</v>
      </c>
      <c r="B1561" s="16" t="s">
        <v>828</v>
      </c>
      <c r="C1561" s="16">
        <v>2010</v>
      </c>
      <c r="D1561" s="16" t="s">
        <v>2332</v>
      </c>
      <c r="E1561" s="16">
        <v>6</v>
      </c>
      <c r="F1561" s="16">
        <v>8</v>
      </c>
      <c r="G1561" s="16">
        <v>4</v>
      </c>
      <c r="H1561" s="16">
        <v>0</v>
      </c>
    </row>
    <row r="1562" spans="1:8" x14ac:dyDescent="0.3">
      <c r="A1562" s="13" t="str">
        <f t="shared" si="24"/>
        <v>ohmanwi012010</v>
      </c>
      <c r="B1562" s="16" t="s">
        <v>159</v>
      </c>
      <c r="C1562" s="16">
        <v>2010</v>
      </c>
      <c r="D1562" s="16" t="s">
        <v>2332</v>
      </c>
      <c r="E1562" s="16">
        <v>1</v>
      </c>
      <c r="F1562" s="16">
        <v>4</v>
      </c>
      <c r="G1562" s="16">
        <v>0</v>
      </c>
      <c r="H1562" s="16">
        <v>0</v>
      </c>
    </row>
    <row r="1563" spans="1:8" x14ac:dyDescent="0.3">
      <c r="A1563" s="13" t="str">
        <f t="shared" si="24"/>
        <v>ohmanwi012010</v>
      </c>
      <c r="B1563" s="16" t="s">
        <v>159</v>
      </c>
      <c r="C1563" s="16">
        <v>2010</v>
      </c>
      <c r="D1563" s="16" t="s">
        <v>2332</v>
      </c>
      <c r="E1563" s="16">
        <v>0</v>
      </c>
      <c r="F1563" s="16">
        <v>0</v>
      </c>
      <c r="G1563" s="16">
        <v>0</v>
      </c>
      <c r="H1563" s="16">
        <v>0</v>
      </c>
    </row>
    <row r="1564" spans="1:8" x14ac:dyDescent="0.3">
      <c r="A1564" s="13" t="str">
        <f t="shared" si="24"/>
        <v>ojedaau012010</v>
      </c>
      <c r="B1564" s="16" t="s">
        <v>160</v>
      </c>
      <c r="C1564" s="16">
        <v>2010</v>
      </c>
      <c r="D1564" s="16" t="s">
        <v>37</v>
      </c>
      <c r="E1564" s="16">
        <v>10</v>
      </c>
      <c r="F1564" s="16">
        <v>19</v>
      </c>
      <c r="G1564" s="16">
        <v>0</v>
      </c>
      <c r="H1564" s="16">
        <v>2</v>
      </c>
    </row>
    <row r="1565" spans="1:8" x14ac:dyDescent="0.3">
      <c r="A1565" s="13" t="str">
        <f t="shared" si="24"/>
        <v>ojedaau012010</v>
      </c>
      <c r="B1565" s="16" t="s">
        <v>160</v>
      </c>
      <c r="C1565" s="16">
        <v>2010</v>
      </c>
      <c r="D1565" s="16" t="s">
        <v>38</v>
      </c>
      <c r="E1565" s="16">
        <v>7</v>
      </c>
      <c r="F1565" s="16">
        <v>1</v>
      </c>
      <c r="G1565" s="16">
        <v>0</v>
      </c>
      <c r="H1565" s="16">
        <v>1</v>
      </c>
    </row>
    <row r="1566" spans="1:8" x14ac:dyDescent="0.3">
      <c r="A1566" s="13" t="str">
        <f t="shared" si="24"/>
        <v>ojedaau012010</v>
      </c>
      <c r="B1566" s="16" t="s">
        <v>160</v>
      </c>
      <c r="C1566" s="16">
        <v>2010</v>
      </c>
      <c r="D1566" s="16" t="s">
        <v>2331</v>
      </c>
      <c r="E1566" s="16">
        <v>8</v>
      </c>
      <c r="F1566" s="16">
        <v>15</v>
      </c>
      <c r="G1566" s="16">
        <v>0</v>
      </c>
      <c r="H1566" s="16">
        <v>3</v>
      </c>
    </row>
    <row r="1567" spans="1:8" x14ac:dyDescent="0.3">
      <c r="A1567" s="13" t="str">
        <f t="shared" si="24"/>
        <v>okajihi012010</v>
      </c>
      <c r="B1567" s="16" t="s">
        <v>829</v>
      </c>
      <c r="C1567" s="16">
        <v>2010</v>
      </c>
      <c r="D1567" s="16" t="s">
        <v>2332</v>
      </c>
      <c r="E1567" s="16">
        <v>4</v>
      </c>
      <c r="F1567" s="16">
        <v>8</v>
      </c>
      <c r="G1567" s="16">
        <v>0</v>
      </c>
      <c r="H1567" s="16">
        <v>1</v>
      </c>
    </row>
    <row r="1568" spans="1:8" x14ac:dyDescent="0.3">
      <c r="A1568" s="13" t="str">
        <f t="shared" si="24"/>
        <v>olivean012010</v>
      </c>
      <c r="B1568" s="16" t="s">
        <v>1352</v>
      </c>
      <c r="C1568" s="16">
        <v>2010</v>
      </c>
      <c r="D1568" s="16" t="s">
        <v>2332</v>
      </c>
      <c r="E1568" s="16">
        <v>0</v>
      </c>
      <c r="F1568" s="16">
        <v>2</v>
      </c>
      <c r="G1568" s="16">
        <v>1</v>
      </c>
      <c r="H1568" s="16">
        <v>0</v>
      </c>
    </row>
    <row r="1569" spans="1:8" x14ac:dyDescent="0.3">
      <c r="A1569" s="13" t="str">
        <f t="shared" si="24"/>
        <v>oliveda022010</v>
      </c>
      <c r="B1569" s="16" t="s">
        <v>161</v>
      </c>
      <c r="C1569" s="16">
        <v>2010</v>
      </c>
      <c r="D1569" s="16" t="s">
        <v>2332</v>
      </c>
      <c r="E1569" s="16">
        <v>2</v>
      </c>
      <c r="F1569" s="16">
        <v>9</v>
      </c>
      <c r="G1569" s="16">
        <v>0</v>
      </c>
      <c r="H1569" s="16">
        <v>0</v>
      </c>
    </row>
    <row r="1570" spans="1:8" x14ac:dyDescent="0.3">
      <c r="A1570" s="13" t="str">
        <f t="shared" si="24"/>
        <v>olivomi012010</v>
      </c>
      <c r="B1570" s="16" t="s">
        <v>322</v>
      </c>
      <c r="C1570" s="16">
        <v>2010</v>
      </c>
      <c r="D1570" s="16" t="s">
        <v>2334</v>
      </c>
      <c r="E1570" s="16">
        <v>821</v>
      </c>
      <c r="F1570" s="16">
        <v>62</v>
      </c>
      <c r="G1570" s="16">
        <v>9</v>
      </c>
      <c r="H1570" s="16">
        <v>9</v>
      </c>
    </row>
    <row r="1571" spans="1:8" x14ac:dyDescent="0.3">
      <c r="A1571" s="13" t="str">
        <f t="shared" si="24"/>
        <v>olsensc012010</v>
      </c>
      <c r="B1571" s="16" t="s">
        <v>579</v>
      </c>
      <c r="C1571" s="16">
        <v>2010</v>
      </c>
      <c r="D1571" s="16" t="s">
        <v>2332</v>
      </c>
      <c r="E1571" s="16">
        <v>1</v>
      </c>
      <c r="F1571" s="16">
        <v>7</v>
      </c>
      <c r="G1571" s="16">
        <v>0</v>
      </c>
      <c r="H1571" s="16">
        <v>1</v>
      </c>
    </row>
    <row r="1572" spans="1:8" x14ac:dyDescent="0.3">
      <c r="A1572" s="13" t="str">
        <f t="shared" si="24"/>
        <v>olsonga012010</v>
      </c>
      <c r="B1572" s="16" t="s">
        <v>830</v>
      </c>
      <c r="C1572" s="16">
        <v>2010</v>
      </c>
      <c r="D1572" s="16" t="s">
        <v>2332</v>
      </c>
      <c r="E1572" s="16">
        <v>2</v>
      </c>
      <c r="F1572" s="16">
        <v>0</v>
      </c>
      <c r="G1572" s="16">
        <v>0</v>
      </c>
      <c r="H1572" s="16">
        <v>0</v>
      </c>
    </row>
    <row r="1573" spans="1:8" x14ac:dyDescent="0.3">
      <c r="A1573" s="13" t="str">
        <f t="shared" si="24"/>
        <v>ondrulo012010</v>
      </c>
      <c r="B1573" s="16" t="s">
        <v>1353</v>
      </c>
      <c r="C1573" s="16">
        <v>2010</v>
      </c>
      <c r="D1573" s="16" t="s">
        <v>2332</v>
      </c>
      <c r="E1573" s="16">
        <v>11</v>
      </c>
      <c r="F1573" s="16">
        <v>8</v>
      </c>
      <c r="G1573" s="16">
        <v>1</v>
      </c>
      <c r="H1573" s="16">
        <v>1</v>
      </c>
    </row>
    <row r="1574" spans="1:8" x14ac:dyDescent="0.3">
      <c r="A1574" s="13" t="str">
        <f t="shared" si="24"/>
        <v>ordonma012010</v>
      </c>
      <c r="B1574" s="16" t="s">
        <v>162</v>
      </c>
      <c r="C1574" s="16">
        <v>2010</v>
      </c>
      <c r="D1574" s="16" t="s">
        <v>2329</v>
      </c>
      <c r="E1574" s="16">
        <v>135</v>
      </c>
      <c r="F1574" s="16">
        <v>7</v>
      </c>
      <c r="G1574" s="16">
        <v>3</v>
      </c>
      <c r="H1574" s="16">
        <v>3</v>
      </c>
    </row>
    <row r="1575" spans="1:8" x14ac:dyDescent="0.3">
      <c r="A1575" s="13" t="str">
        <f t="shared" si="24"/>
        <v>ordonma012010</v>
      </c>
      <c r="B1575" s="16" t="s">
        <v>162</v>
      </c>
      <c r="C1575" s="16">
        <v>2010</v>
      </c>
      <c r="D1575" s="16" t="s">
        <v>2330</v>
      </c>
    </row>
    <row r="1576" spans="1:8" x14ac:dyDescent="0.3">
      <c r="A1576" s="13" t="str">
        <f t="shared" si="24"/>
        <v>ortizda012010</v>
      </c>
      <c r="B1576" s="16" t="s">
        <v>163</v>
      </c>
      <c r="C1576" s="16">
        <v>2010</v>
      </c>
      <c r="D1576" s="16" t="s">
        <v>2333</v>
      </c>
      <c r="E1576" s="16">
        <v>23</v>
      </c>
      <c r="F1576" s="16">
        <v>1</v>
      </c>
      <c r="G1576" s="16">
        <v>0</v>
      </c>
      <c r="H1576" s="16">
        <v>1</v>
      </c>
    </row>
    <row r="1577" spans="1:8" x14ac:dyDescent="0.3">
      <c r="A1577" s="13" t="str">
        <f t="shared" si="24"/>
        <v>ortizra012010</v>
      </c>
      <c r="B1577" s="16" t="s">
        <v>164</v>
      </c>
      <c r="C1577" s="16">
        <v>2010</v>
      </c>
      <c r="D1577" s="16" t="s">
        <v>2332</v>
      </c>
      <c r="E1577" s="16">
        <v>1</v>
      </c>
      <c r="F1577" s="16">
        <v>13</v>
      </c>
      <c r="G1577" s="16">
        <v>0</v>
      </c>
      <c r="H1577" s="16">
        <v>0</v>
      </c>
    </row>
    <row r="1578" spans="1:8" x14ac:dyDescent="0.3">
      <c r="A1578" s="13" t="str">
        <f t="shared" si="24"/>
        <v>ortizru012010</v>
      </c>
      <c r="B1578" s="16" t="s">
        <v>165</v>
      </c>
      <c r="C1578" s="16">
        <v>2010</v>
      </c>
      <c r="D1578" s="16" t="s">
        <v>2332</v>
      </c>
      <c r="E1578" s="16">
        <v>0</v>
      </c>
      <c r="F1578" s="16">
        <v>2</v>
      </c>
      <c r="G1578" s="16">
        <v>0</v>
      </c>
      <c r="H1578" s="16">
        <v>1</v>
      </c>
    </row>
    <row r="1579" spans="1:8" x14ac:dyDescent="0.3">
      <c r="A1579" s="13" t="str">
        <f t="shared" si="24"/>
        <v>osullse012010</v>
      </c>
      <c r="B1579" s="16" t="s">
        <v>1148</v>
      </c>
      <c r="C1579" s="16">
        <v>2010</v>
      </c>
      <c r="D1579" s="16" t="s">
        <v>2332</v>
      </c>
      <c r="E1579" s="16">
        <v>1</v>
      </c>
      <c r="F1579" s="16">
        <v>1</v>
      </c>
      <c r="G1579" s="16">
        <v>0</v>
      </c>
      <c r="H1579" s="16">
        <v>0</v>
      </c>
    </row>
    <row r="1580" spans="1:8" x14ac:dyDescent="0.3">
      <c r="A1580" s="13" t="str">
        <f t="shared" si="24"/>
        <v>osullse012010</v>
      </c>
      <c r="B1580" s="16" t="s">
        <v>1148</v>
      </c>
      <c r="C1580" s="16">
        <v>2010</v>
      </c>
      <c r="D1580" s="16" t="s">
        <v>2332</v>
      </c>
      <c r="E1580" s="16">
        <v>7</v>
      </c>
      <c r="F1580" s="16">
        <v>6</v>
      </c>
      <c r="G1580" s="16">
        <v>1</v>
      </c>
      <c r="H1580" s="16">
        <v>1</v>
      </c>
    </row>
    <row r="1581" spans="1:8" x14ac:dyDescent="0.3">
      <c r="A1581" s="13" t="str">
        <f t="shared" si="24"/>
        <v>oswalro012010</v>
      </c>
      <c r="B1581" s="16" t="s">
        <v>260</v>
      </c>
      <c r="C1581" s="16">
        <v>2010</v>
      </c>
      <c r="D1581" s="16" t="s">
        <v>2328</v>
      </c>
    </row>
    <row r="1582" spans="1:8" x14ac:dyDescent="0.3">
      <c r="A1582" s="13" t="str">
        <f t="shared" si="24"/>
        <v>oswalro012010</v>
      </c>
      <c r="B1582" s="16" t="s">
        <v>260</v>
      </c>
      <c r="C1582" s="16">
        <v>2010</v>
      </c>
      <c r="D1582" s="16" t="s">
        <v>2329</v>
      </c>
      <c r="E1582" s="16">
        <v>1</v>
      </c>
      <c r="F1582" s="16">
        <v>0</v>
      </c>
      <c r="G1582" s="16">
        <v>0</v>
      </c>
      <c r="H1582" s="16">
        <v>0</v>
      </c>
    </row>
    <row r="1583" spans="1:8" x14ac:dyDescent="0.3">
      <c r="A1583" s="13" t="str">
        <f t="shared" si="24"/>
        <v>oswalro012010</v>
      </c>
      <c r="B1583" s="16" t="s">
        <v>260</v>
      </c>
      <c r="C1583" s="16">
        <v>2010</v>
      </c>
      <c r="D1583" s="16" t="s">
        <v>2332</v>
      </c>
      <c r="E1583" s="16">
        <v>6</v>
      </c>
      <c r="F1583" s="16">
        <v>17</v>
      </c>
      <c r="G1583" s="16">
        <v>2</v>
      </c>
      <c r="H1583" s="16">
        <v>1</v>
      </c>
    </row>
    <row r="1584" spans="1:8" x14ac:dyDescent="0.3">
      <c r="A1584" s="13" t="str">
        <f t="shared" si="24"/>
        <v>oswalro012010</v>
      </c>
      <c r="B1584" s="16" t="s">
        <v>260</v>
      </c>
      <c r="C1584" s="16">
        <v>2010</v>
      </c>
      <c r="D1584" s="16" t="s">
        <v>2332</v>
      </c>
      <c r="E1584" s="16">
        <v>5</v>
      </c>
      <c r="F1584" s="16">
        <v>16</v>
      </c>
      <c r="G1584" s="16">
        <v>0</v>
      </c>
      <c r="H1584" s="16">
        <v>1</v>
      </c>
    </row>
    <row r="1585" spans="1:8" x14ac:dyDescent="0.3">
      <c r="A1585" s="13" t="str">
        <f t="shared" si="24"/>
        <v>ottavad012010</v>
      </c>
      <c r="B1585" s="16" t="s">
        <v>1354</v>
      </c>
      <c r="C1585" s="16">
        <v>2010</v>
      </c>
      <c r="D1585" s="16" t="s">
        <v>2332</v>
      </c>
      <c r="E1585" s="16">
        <v>3</v>
      </c>
      <c r="F1585" s="16">
        <v>1</v>
      </c>
      <c r="G1585" s="16">
        <v>0</v>
      </c>
      <c r="H1585" s="16">
        <v>0</v>
      </c>
    </row>
    <row r="1586" spans="1:8" x14ac:dyDescent="0.3">
      <c r="A1586" s="13" t="str">
        <f t="shared" si="24"/>
        <v>overbly012010</v>
      </c>
      <c r="B1586" s="16" t="s">
        <v>261</v>
      </c>
      <c r="C1586" s="16">
        <v>2010</v>
      </c>
      <c r="D1586" s="16" t="s">
        <v>2333</v>
      </c>
      <c r="E1586" s="16">
        <v>1310</v>
      </c>
      <c r="F1586" s="16">
        <v>101</v>
      </c>
      <c r="G1586" s="16">
        <v>6</v>
      </c>
      <c r="H1586" s="16">
        <v>150</v>
      </c>
    </row>
    <row r="1587" spans="1:8" x14ac:dyDescent="0.3">
      <c r="A1587" s="13" t="str">
        <f t="shared" si="24"/>
        <v>owingmi012010</v>
      </c>
      <c r="B1587" s="16" t="s">
        <v>831</v>
      </c>
      <c r="C1587" s="16">
        <v>2010</v>
      </c>
      <c r="D1587" s="16" t="s">
        <v>2332</v>
      </c>
      <c r="E1587" s="16">
        <v>5</v>
      </c>
      <c r="F1587" s="16">
        <v>2</v>
      </c>
      <c r="G1587" s="16">
        <v>0</v>
      </c>
      <c r="H1587" s="16">
        <v>0</v>
      </c>
    </row>
    <row r="1588" spans="1:8" x14ac:dyDescent="0.3">
      <c r="A1588" s="13" t="str">
        <f t="shared" si="24"/>
        <v>padilvi012010</v>
      </c>
      <c r="B1588" s="16" t="s">
        <v>166</v>
      </c>
      <c r="C1588" s="16">
        <v>2010</v>
      </c>
      <c r="D1588" s="16" t="s">
        <v>2332</v>
      </c>
      <c r="E1588" s="16">
        <v>8</v>
      </c>
      <c r="F1588" s="16">
        <v>10</v>
      </c>
      <c r="G1588" s="16">
        <v>1</v>
      </c>
      <c r="H1588" s="16">
        <v>1</v>
      </c>
    </row>
    <row r="1589" spans="1:8" x14ac:dyDescent="0.3">
      <c r="A1589" s="13" t="str">
        <f t="shared" si="24"/>
        <v>paganan012010</v>
      </c>
      <c r="B1589" s="16" t="s">
        <v>705</v>
      </c>
      <c r="C1589" s="16">
        <v>2010</v>
      </c>
      <c r="D1589" s="16" t="s">
        <v>2327</v>
      </c>
    </row>
    <row r="1590" spans="1:8" x14ac:dyDescent="0.3">
      <c r="A1590" s="13" t="str">
        <f t="shared" si="24"/>
        <v>paganan012010</v>
      </c>
      <c r="B1590" s="16" t="s">
        <v>705</v>
      </c>
      <c r="C1590" s="16">
        <v>2010</v>
      </c>
      <c r="D1590" s="16" t="s">
        <v>2328</v>
      </c>
    </row>
    <row r="1591" spans="1:8" x14ac:dyDescent="0.3">
      <c r="A1591" s="13" t="str">
        <f t="shared" si="24"/>
        <v>paganan012010</v>
      </c>
      <c r="B1591" s="16" t="s">
        <v>705</v>
      </c>
      <c r="C1591" s="16">
        <v>2010</v>
      </c>
      <c r="D1591" s="16" t="s">
        <v>2329</v>
      </c>
      <c r="E1591" s="16">
        <v>368</v>
      </c>
      <c r="F1591" s="16">
        <v>10</v>
      </c>
      <c r="G1591" s="16">
        <v>5</v>
      </c>
      <c r="H1591" s="16">
        <v>2</v>
      </c>
    </row>
    <row r="1592" spans="1:8" x14ac:dyDescent="0.3">
      <c r="A1592" s="13" t="str">
        <f t="shared" si="24"/>
        <v>paganan012010</v>
      </c>
      <c r="B1592" s="16" t="s">
        <v>705</v>
      </c>
      <c r="C1592" s="16">
        <v>2010</v>
      </c>
      <c r="D1592" s="16" t="s">
        <v>2330</v>
      </c>
    </row>
    <row r="1593" spans="1:8" x14ac:dyDescent="0.3">
      <c r="A1593" s="13" t="str">
        <f t="shared" si="24"/>
        <v>pagnoma012010</v>
      </c>
      <c r="B1593" s="16" t="s">
        <v>1149</v>
      </c>
      <c r="C1593" s="16">
        <v>2010</v>
      </c>
      <c r="D1593" s="16" t="s">
        <v>2334</v>
      </c>
      <c r="E1593" s="16">
        <v>77</v>
      </c>
      <c r="F1593" s="16">
        <v>4</v>
      </c>
      <c r="G1593" s="16">
        <v>1</v>
      </c>
      <c r="H1593" s="16">
        <v>1</v>
      </c>
    </row>
    <row r="1594" spans="1:8" x14ac:dyDescent="0.3">
      <c r="A1594" s="13" t="str">
        <f t="shared" si="24"/>
        <v>palmema012010</v>
      </c>
      <c r="B1594" s="16" t="s">
        <v>981</v>
      </c>
      <c r="C1594" s="16">
        <v>2010</v>
      </c>
      <c r="D1594" s="16" t="s">
        <v>2332</v>
      </c>
      <c r="E1594" s="16">
        <v>4</v>
      </c>
      <c r="F1594" s="16">
        <v>1</v>
      </c>
      <c r="G1594" s="16">
        <v>2</v>
      </c>
      <c r="H1594" s="16">
        <v>0</v>
      </c>
    </row>
    <row r="1595" spans="1:8" x14ac:dyDescent="0.3">
      <c r="A1595" s="13" t="str">
        <f t="shared" si="24"/>
        <v>papeljo012010</v>
      </c>
      <c r="B1595" s="16" t="s">
        <v>581</v>
      </c>
      <c r="C1595" s="16">
        <v>2010</v>
      </c>
      <c r="D1595" s="16" t="s">
        <v>2332</v>
      </c>
      <c r="E1595" s="16">
        <v>4</v>
      </c>
      <c r="F1595" s="16">
        <v>5</v>
      </c>
      <c r="G1595" s="16">
        <v>1</v>
      </c>
      <c r="H1595" s="16">
        <v>0</v>
      </c>
    </row>
    <row r="1596" spans="1:8" x14ac:dyDescent="0.3">
      <c r="A1596" s="13" t="str">
        <f t="shared" si="24"/>
        <v>parkch012010</v>
      </c>
      <c r="B1596" s="16" t="s">
        <v>167</v>
      </c>
      <c r="C1596" s="16">
        <v>2010</v>
      </c>
      <c r="D1596" s="16" t="s">
        <v>2332</v>
      </c>
      <c r="E1596" s="16">
        <v>3</v>
      </c>
      <c r="F1596" s="16">
        <v>3</v>
      </c>
      <c r="G1596" s="16">
        <v>0</v>
      </c>
      <c r="H1596" s="16">
        <v>0</v>
      </c>
    </row>
    <row r="1597" spans="1:8" x14ac:dyDescent="0.3">
      <c r="A1597" s="13" t="str">
        <f t="shared" si="24"/>
        <v>parkch012010</v>
      </c>
      <c r="B1597" s="16" t="s">
        <v>167</v>
      </c>
      <c r="C1597" s="16">
        <v>2010</v>
      </c>
      <c r="D1597" s="16" t="s">
        <v>2332</v>
      </c>
      <c r="E1597" s="16">
        <v>0</v>
      </c>
      <c r="F1597" s="16">
        <v>11</v>
      </c>
      <c r="G1597" s="16">
        <v>0</v>
      </c>
      <c r="H1597" s="16">
        <v>0</v>
      </c>
    </row>
    <row r="1598" spans="1:8" x14ac:dyDescent="0.3">
      <c r="A1598" s="13" t="str">
        <f t="shared" si="24"/>
        <v>parnebo012010</v>
      </c>
      <c r="B1598" s="16" t="s">
        <v>982</v>
      </c>
      <c r="C1598" s="16">
        <v>2010</v>
      </c>
      <c r="D1598" s="16" t="s">
        <v>2332</v>
      </c>
      <c r="E1598" s="16">
        <v>1</v>
      </c>
      <c r="F1598" s="16">
        <v>7</v>
      </c>
      <c r="G1598" s="16">
        <v>0</v>
      </c>
      <c r="H1598" s="16">
        <v>0</v>
      </c>
    </row>
    <row r="1599" spans="1:8" x14ac:dyDescent="0.3">
      <c r="A1599" s="13" t="str">
        <f t="shared" si="24"/>
        <v>parrage012010</v>
      </c>
      <c r="B1599" s="16" t="s">
        <v>1150</v>
      </c>
      <c r="C1599" s="16">
        <v>2010</v>
      </c>
      <c r="D1599" s="16" t="s">
        <v>2327</v>
      </c>
    </row>
    <row r="1600" spans="1:8" x14ac:dyDescent="0.3">
      <c r="A1600" s="13" t="str">
        <f t="shared" si="24"/>
        <v>parrage012010</v>
      </c>
      <c r="B1600" s="16" t="s">
        <v>1150</v>
      </c>
      <c r="C1600" s="16">
        <v>2010</v>
      </c>
      <c r="D1600" s="16" t="s">
        <v>2328</v>
      </c>
    </row>
    <row r="1601" spans="1:8" x14ac:dyDescent="0.3">
      <c r="A1601" s="13" t="str">
        <f t="shared" si="24"/>
        <v>parrage012010</v>
      </c>
      <c r="B1601" s="16" t="s">
        <v>1150</v>
      </c>
      <c r="C1601" s="16">
        <v>2010</v>
      </c>
      <c r="D1601" s="16" t="s">
        <v>2329</v>
      </c>
      <c r="E1601" s="16">
        <v>220</v>
      </c>
      <c r="F1601" s="16">
        <v>9</v>
      </c>
      <c r="G1601" s="16">
        <v>4</v>
      </c>
      <c r="H1601" s="16">
        <v>3</v>
      </c>
    </row>
    <row r="1602" spans="1:8" x14ac:dyDescent="0.3">
      <c r="A1602" s="13" t="str">
        <f t="shared" si="24"/>
        <v>parrage012010</v>
      </c>
      <c r="B1602" s="16" t="s">
        <v>1150</v>
      </c>
      <c r="C1602" s="16">
        <v>2010</v>
      </c>
      <c r="D1602" s="16" t="s">
        <v>2330</v>
      </c>
    </row>
    <row r="1603" spans="1:8" x14ac:dyDescent="0.3">
      <c r="A1603" s="13" t="str">
        <f t="shared" ref="A1603:A1666" si="25">B1603&amp;C1603</f>
        <v>parrama012010</v>
      </c>
      <c r="B1603" s="16" t="s">
        <v>832</v>
      </c>
      <c r="C1603" s="16">
        <v>2010</v>
      </c>
      <c r="D1603" s="16" t="s">
        <v>2332</v>
      </c>
      <c r="E1603" s="16">
        <v>6</v>
      </c>
      <c r="F1603" s="16">
        <v>17</v>
      </c>
      <c r="G1603" s="16">
        <v>5</v>
      </c>
      <c r="H1603" s="16">
        <v>0</v>
      </c>
    </row>
    <row r="1604" spans="1:8" x14ac:dyDescent="0.3">
      <c r="A1604" s="13" t="str">
        <f t="shared" si="25"/>
        <v>parrijo012010</v>
      </c>
      <c r="B1604" s="16" t="s">
        <v>168</v>
      </c>
      <c r="C1604" s="16">
        <v>2010</v>
      </c>
      <c r="D1604" s="16" t="s">
        <v>2332</v>
      </c>
      <c r="E1604" s="16">
        <v>2</v>
      </c>
      <c r="F1604" s="16">
        <v>1</v>
      </c>
      <c r="G1604" s="16">
        <v>0</v>
      </c>
      <c r="H1604" s="16">
        <v>0</v>
      </c>
    </row>
    <row r="1605" spans="1:8" x14ac:dyDescent="0.3">
      <c r="A1605" s="13" t="str">
        <f t="shared" si="25"/>
        <v>patteco012010</v>
      </c>
      <c r="B1605" s="16" t="s">
        <v>169</v>
      </c>
      <c r="C1605" s="16">
        <v>2010</v>
      </c>
      <c r="D1605" s="16" t="s">
        <v>2327</v>
      </c>
    </row>
    <row r="1606" spans="1:8" x14ac:dyDescent="0.3">
      <c r="A1606" s="13" t="str">
        <f t="shared" si="25"/>
        <v>patteco012010</v>
      </c>
      <c r="B1606" s="16" t="s">
        <v>169</v>
      </c>
      <c r="C1606" s="16">
        <v>2010</v>
      </c>
      <c r="D1606" s="16" t="s">
        <v>2328</v>
      </c>
    </row>
    <row r="1607" spans="1:8" x14ac:dyDescent="0.3">
      <c r="A1607" s="13" t="str">
        <f t="shared" si="25"/>
        <v>patteco012010</v>
      </c>
      <c r="B1607" s="16" t="s">
        <v>169</v>
      </c>
      <c r="C1607" s="16">
        <v>2010</v>
      </c>
      <c r="D1607" s="16" t="s">
        <v>2329</v>
      </c>
      <c r="E1607" s="16">
        <v>138</v>
      </c>
      <c r="F1607" s="16">
        <v>4</v>
      </c>
      <c r="G1607" s="16">
        <v>5</v>
      </c>
      <c r="H1607" s="16">
        <v>1</v>
      </c>
    </row>
    <row r="1608" spans="1:8" x14ac:dyDescent="0.3">
      <c r="A1608" s="13" t="str">
        <f t="shared" si="25"/>
        <v>patteco012010</v>
      </c>
      <c r="B1608" s="16" t="s">
        <v>169</v>
      </c>
      <c r="C1608" s="16">
        <v>2010</v>
      </c>
      <c r="D1608" s="16" t="s">
        <v>2330</v>
      </c>
    </row>
    <row r="1609" spans="1:8" x14ac:dyDescent="0.3">
      <c r="A1609" s="13" t="str">
        <f t="shared" si="25"/>
        <v>patteer012010</v>
      </c>
      <c r="B1609" s="16" t="s">
        <v>833</v>
      </c>
      <c r="C1609" s="16">
        <v>2010</v>
      </c>
      <c r="D1609" s="16" t="s">
        <v>37</v>
      </c>
      <c r="E1609" s="16">
        <v>6</v>
      </c>
      <c r="F1609" s="16">
        <v>4</v>
      </c>
      <c r="G1609" s="16">
        <v>0</v>
      </c>
      <c r="H1609" s="16">
        <v>0</v>
      </c>
    </row>
    <row r="1610" spans="1:8" x14ac:dyDescent="0.3">
      <c r="A1610" s="13" t="str">
        <f t="shared" si="25"/>
        <v>patteer012010</v>
      </c>
      <c r="B1610" s="16" t="s">
        <v>833</v>
      </c>
      <c r="C1610" s="16">
        <v>2010</v>
      </c>
      <c r="D1610" s="16" t="s">
        <v>37</v>
      </c>
      <c r="E1610" s="16">
        <v>16</v>
      </c>
      <c r="F1610" s="16">
        <v>15</v>
      </c>
      <c r="G1610" s="16">
        <v>1</v>
      </c>
      <c r="H1610" s="16">
        <v>3</v>
      </c>
    </row>
    <row r="1611" spans="1:8" x14ac:dyDescent="0.3">
      <c r="A1611" s="13" t="str">
        <f t="shared" si="25"/>
        <v>patteer012010</v>
      </c>
      <c r="B1611" s="16" t="s">
        <v>833</v>
      </c>
      <c r="C1611" s="16">
        <v>2010</v>
      </c>
      <c r="D1611" s="16" t="s">
        <v>2327</v>
      </c>
    </row>
    <row r="1612" spans="1:8" x14ac:dyDescent="0.3">
      <c r="A1612" s="13" t="str">
        <f t="shared" si="25"/>
        <v>patteer012010</v>
      </c>
      <c r="B1612" s="16" t="s">
        <v>833</v>
      </c>
      <c r="C1612" s="16">
        <v>2010</v>
      </c>
      <c r="D1612" s="16" t="s">
        <v>2327</v>
      </c>
    </row>
    <row r="1613" spans="1:8" x14ac:dyDescent="0.3">
      <c r="A1613" s="13" t="str">
        <f t="shared" si="25"/>
        <v>patteer012010</v>
      </c>
      <c r="B1613" s="16" t="s">
        <v>833</v>
      </c>
      <c r="C1613" s="16">
        <v>2010</v>
      </c>
      <c r="D1613" s="16" t="s">
        <v>2328</v>
      </c>
    </row>
    <row r="1614" spans="1:8" x14ac:dyDescent="0.3">
      <c r="A1614" s="13" t="str">
        <f t="shared" si="25"/>
        <v>patteer012010</v>
      </c>
      <c r="B1614" s="16" t="s">
        <v>833</v>
      </c>
      <c r="C1614" s="16">
        <v>2010</v>
      </c>
      <c r="D1614" s="16" t="s">
        <v>2328</v>
      </c>
    </row>
    <row r="1615" spans="1:8" x14ac:dyDescent="0.3">
      <c r="A1615" s="13" t="str">
        <f t="shared" si="25"/>
        <v>patteer012010</v>
      </c>
      <c r="B1615" s="16" t="s">
        <v>833</v>
      </c>
      <c r="C1615" s="16">
        <v>2010</v>
      </c>
      <c r="D1615" s="16" t="s">
        <v>2329</v>
      </c>
      <c r="E1615" s="16">
        <v>54</v>
      </c>
      <c r="F1615" s="16">
        <v>1</v>
      </c>
      <c r="G1615" s="16">
        <v>1</v>
      </c>
      <c r="H1615" s="16">
        <v>0</v>
      </c>
    </row>
    <row r="1616" spans="1:8" x14ac:dyDescent="0.3">
      <c r="A1616" s="13" t="str">
        <f t="shared" si="25"/>
        <v>patteer012010</v>
      </c>
      <c r="B1616" s="16" t="s">
        <v>833</v>
      </c>
      <c r="C1616" s="16">
        <v>2010</v>
      </c>
      <c r="D1616" s="16" t="s">
        <v>2329</v>
      </c>
      <c r="E1616" s="16">
        <v>33</v>
      </c>
      <c r="F1616" s="16">
        <v>3</v>
      </c>
      <c r="G1616" s="16">
        <v>1</v>
      </c>
      <c r="H1616" s="16">
        <v>0</v>
      </c>
    </row>
    <row r="1617" spans="1:8" x14ac:dyDescent="0.3">
      <c r="A1617" s="13" t="str">
        <f t="shared" si="25"/>
        <v>pattotr012010</v>
      </c>
      <c r="B1617" s="16" t="s">
        <v>834</v>
      </c>
      <c r="C1617" s="16">
        <v>2010</v>
      </c>
      <c r="D1617" s="16" t="s">
        <v>2332</v>
      </c>
      <c r="E1617" s="16">
        <v>0</v>
      </c>
      <c r="F1617" s="16">
        <v>0</v>
      </c>
      <c r="G1617" s="16">
        <v>0</v>
      </c>
      <c r="H1617" s="16">
        <v>0</v>
      </c>
    </row>
    <row r="1618" spans="1:8" x14ac:dyDescent="0.3">
      <c r="A1618" s="13" t="str">
        <f t="shared" si="25"/>
        <v>pauleda012010</v>
      </c>
      <c r="B1618" s="16" t="s">
        <v>706</v>
      </c>
      <c r="C1618" s="16">
        <v>2010</v>
      </c>
      <c r="D1618" s="16" t="s">
        <v>2332</v>
      </c>
      <c r="E1618" s="16">
        <v>6</v>
      </c>
      <c r="F1618" s="16">
        <v>8</v>
      </c>
      <c r="G1618" s="16">
        <v>0</v>
      </c>
      <c r="H1618" s="16">
        <v>0</v>
      </c>
    </row>
    <row r="1619" spans="1:8" x14ac:dyDescent="0.3">
      <c r="A1619" s="13" t="str">
        <f t="shared" si="25"/>
        <v>paulife012010</v>
      </c>
      <c r="B1619" s="16" t="s">
        <v>835</v>
      </c>
      <c r="C1619" s="16">
        <v>2010</v>
      </c>
      <c r="D1619" s="16" t="s">
        <v>2332</v>
      </c>
      <c r="E1619" s="16">
        <v>6</v>
      </c>
      <c r="F1619" s="16">
        <v>10</v>
      </c>
      <c r="G1619" s="16">
        <v>2</v>
      </c>
      <c r="H1619" s="16">
        <v>1</v>
      </c>
    </row>
    <row r="1620" spans="1:8" x14ac:dyDescent="0.3">
      <c r="A1620" s="13" t="str">
        <f t="shared" si="25"/>
        <v>pauliro012010</v>
      </c>
      <c r="B1620" s="16" t="s">
        <v>582</v>
      </c>
      <c r="C1620" s="16">
        <v>2010</v>
      </c>
      <c r="D1620" s="16" t="s">
        <v>2334</v>
      </c>
      <c r="E1620" s="16">
        <v>644</v>
      </c>
      <c r="F1620" s="16">
        <v>47</v>
      </c>
      <c r="G1620" s="16">
        <v>6</v>
      </c>
      <c r="H1620" s="16">
        <v>4</v>
      </c>
    </row>
    <row r="1621" spans="1:8" x14ac:dyDescent="0.3">
      <c r="A1621" s="13" t="str">
        <f t="shared" si="25"/>
        <v>paulxa012010</v>
      </c>
      <c r="B1621" s="16" t="s">
        <v>1151</v>
      </c>
      <c r="C1621" s="16">
        <v>2010</v>
      </c>
      <c r="D1621" s="16" t="s">
        <v>2328</v>
      </c>
    </row>
    <row r="1622" spans="1:8" x14ac:dyDescent="0.3">
      <c r="A1622" s="13" t="str">
        <f t="shared" si="25"/>
        <v>paulxa012010</v>
      </c>
      <c r="B1622" s="16" t="s">
        <v>1151</v>
      </c>
      <c r="C1622" s="16">
        <v>2010</v>
      </c>
      <c r="D1622" s="16" t="s">
        <v>2329</v>
      </c>
      <c r="E1622" s="16">
        <v>49</v>
      </c>
      <c r="F1622" s="16">
        <v>3</v>
      </c>
      <c r="G1622" s="16">
        <v>2</v>
      </c>
      <c r="H1622" s="16">
        <v>1</v>
      </c>
    </row>
    <row r="1623" spans="1:8" x14ac:dyDescent="0.3">
      <c r="A1623" s="13" t="str">
        <f t="shared" si="25"/>
        <v>paulxa012010</v>
      </c>
      <c r="B1623" s="16" t="s">
        <v>1151</v>
      </c>
      <c r="C1623" s="16">
        <v>2010</v>
      </c>
      <c r="D1623" s="16" t="s">
        <v>2330</v>
      </c>
    </row>
    <row r="1624" spans="1:8" x14ac:dyDescent="0.3">
      <c r="A1624" s="13" t="str">
        <f t="shared" si="25"/>
        <v>pavanca012010</v>
      </c>
      <c r="B1624" s="16" t="s">
        <v>170</v>
      </c>
      <c r="C1624" s="16">
        <v>2010</v>
      </c>
      <c r="D1624" s="16" t="s">
        <v>2332</v>
      </c>
      <c r="E1624" s="16">
        <v>19</v>
      </c>
      <c r="F1624" s="16">
        <v>26</v>
      </c>
      <c r="G1624" s="16">
        <v>0</v>
      </c>
      <c r="H1624" s="16">
        <v>3</v>
      </c>
    </row>
    <row r="1625" spans="1:8" x14ac:dyDescent="0.3">
      <c r="A1625" s="13" t="str">
        <f t="shared" si="25"/>
        <v>paytoja012010</v>
      </c>
      <c r="B1625" s="16" t="s">
        <v>171</v>
      </c>
      <c r="C1625" s="16">
        <v>2010</v>
      </c>
      <c r="D1625" s="16" t="s">
        <v>2327</v>
      </c>
    </row>
    <row r="1626" spans="1:8" x14ac:dyDescent="0.3">
      <c r="A1626" s="13" t="str">
        <f t="shared" si="25"/>
        <v>paytoja012010</v>
      </c>
      <c r="B1626" s="16" t="s">
        <v>171</v>
      </c>
      <c r="C1626" s="16">
        <v>2010</v>
      </c>
      <c r="D1626" s="16" t="s">
        <v>2328</v>
      </c>
    </row>
    <row r="1627" spans="1:8" x14ac:dyDescent="0.3">
      <c r="A1627" s="13" t="str">
        <f t="shared" si="25"/>
        <v>paytoja012010</v>
      </c>
      <c r="B1627" s="16" t="s">
        <v>171</v>
      </c>
      <c r="C1627" s="16">
        <v>2010</v>
      </c>
      <c r="D1627" s="16" t="s">
        <v>2329</v>
      </c>
      <c r="E1627" s="16">
        <v>12</v>
      </c>
      <c r="F1627" s="16">
        <v>0</v>
      </c>
      <c r="G1627" s="16">
        <v>0</v>
      </c>
      <c r="H1627" s="16">
        <v>0</v>
      </c>
    </row>
    <row r="1628" spans="1:8" x14ac:dyDescent="0.3">
      <c r="A1628" s="13" t="str">
        <f t="shared" si="25"/>
        <v>pearcst012010</v>
      </c>
      <c r="B1628" s="16" t="s">
        <v>836</v>
      </c>
      <c r="C1628" s="16">
        <v>2010</v>
      </c>
      <c r="D1628" s="16" t="s">
        <v>2333</v>
      </c>
      <c r="E1628" s="16">
        <v>78</v>
      </c>
      <c r="F1628" s="16">
        <v>7</v>
      </c>
      <c r="G1628" s="16">
        <v>1</v>
      </c>
      <c r="H1628" s="16">
        <v>8</v>
      </c>
    </row>
    <row r="1629" spans="1:8" x14ac:dyDescent="0.3">
      <c r="A1629" s="13" t="str">
        <f t="shared" si="25"/>
        <v>peavyja012010</v>
      </c>
      <c r="B1629" s="16" t="s">
        <v>323</v>
      </c>
      <c r="C1629" s="16">
        <v>2010</v>
      </c>
      <c r="D1629" s="16" t="s">
        <v>2332</v>
      </c>
      <c r="E1629" s="16">
        <v>8</v>
      </c>
      <c r="F1629" s="16">
        <v>16</v>
      </c>
      <c r="G1629" s="16">
        <v>0</v>
      </c>
      <c r="H1629" s="16">
        <v>0</v>
      </c>
    </row>
    <row r="1630" spans="1:8" x14ac:dyDescent="0.3">
      <c r="A1630" s="13" t="str">
        <f t="shared" si="25"/>
        <v>pedrodu012010</v>
      </c>
      <c r="B1630" s="16" t="s">
        <v>707</v>
      </c>
      <c r="C1630" s="16">
        <v>2010</v>
      </c>
      <c r="D1630" s="16" t="s">
        <v>37</v>
      </c>
      <c r="E1630" s="16">
        <v>137</v>
      </c>
      <c r="F1630" s="16">
        <v>212</v>
      </c>
      <c r="G1630" s="16">
        <v>3</v>
      </c>
      <c r="H1630" s="16">
        <v>50</v>
      </c>
    </row>
    <row r="1631" spans="1:8" x14ac:dyDescent="0.3">
      <c r="A1631" s="13" t="str">
        <f t="shared" si="25"/>
        <v>pelfrmi012010</v>
      </c>
      <c r="B1631" s="16" t="s">
        <v>708</v>
      </c>
      <c r="C1631" s="16">
        <v>2010</v>
      </c>
      <c r="D1631" s="16" t="s">
        <v>2332</v>
      </c>
      <c r="E1631" s="16">
        <v>11</v>
      </c>
      <c r="F1631" s="16">
        <v>35</v>
      </c>
      <c r="G1631" s="16">
        <v>2</v>
      </c>
      <c r="H1631" s="16">
        <v>4</v>
      </c>
    </row>
    <row r="1632" spans="1:8" x14ac:dyDescent="0.3">
      <c r="A1632" s="13" t="str">
        <f t="shared" si="25"/>
        <v>penabr012010</v>
      </c>
      <c r="B1632" s="16" t="s">
        <v>583</v>
      </c>
      <c r="C1632" s="16">
        <v>2010</v>
      </c>
      <c r="D1632" s="16" t="s">
        <v>2334</v>
      </c>
      <c r="E1632" s="16">
        <v>269</v>
      </c>
      <c r="F1632" s="16">
        <v>24</v>
      </c>
      <c r="G1632" s="16">
        <v>3</v>
      </c>
      <c r="H1632" s="16">
        <v>3</v>
      </c>
    </row>
    <row r="1633" spans="1:8" x14ac:dyDescent="0.3">
      <c r="A1633" s="13" t="str">
        <f t="shared" si="25"/>
        <v>penaca012010</v>
      </c>
      <c r="B1633" s="16" t="s">
        <v>262</v>
      </c>
      <c r="C1633" s="16">
        <v>2010</v>
      </c>
      <c r="D1633" s="16" t="s">
        <v>2333</v>
      </c>
      <c r="E1633" s="16">
        <v>1074</v>
      </c>
      <c r="F1633" s="16">
        <v>83</v>
      </c>
      <c r="G1633" s="16">
        <v>6</v>
      </c>
      <c r="H1633" s="16">
        <v>95</v>
      </c>
    </row>
    <row r="1634" spans="1:8" x14ac:dyDescent="0.3">
      <c r="A1634" s="13" t="str">
        <f t="shared" si="25"/>
        <v>penara022010</v>
      </c>
      <c r="B1634" s="16" t="s">
        <v>1152</v>
      </c>
      <c r="C1634" s="16">
        <v>2010</v>
      </c>
      <c r="D1634" s="16" t="s">
        <v>37</v>
      </c>
      <c r="E1634" s="16">
        <v>12</v>
      </c>
      <c r="F1634" s="16">
        <v>17</v>
      </c>
      <c r="G1634" s="16">
        <v>1</v>
      </c>
      <c r="H1634" s="16">
        <v>6</v>
      </c>
    </row>
    <row r="1635" spans="1:8" x14ac:dyDescent="0.3">
      <c r="A1635" s="13" t="str">
        <f t="shared" si="25"/>
        <v>penara022010</v>
      </c>
      <c r="B1635" s="16" t="s">
        <v>1152</v>
      </c>
      <c r="C1635" s="16">
        <v>2010</v>
      </c>
      <c r="D1635" s="16" t="s">
        <v>38</v>
      </c>
      <c r="E1635" s="16">
        <v>17</v>
      </c>
      <c r="F1635" s="16">
        <v>67</v>
      </c>
      <c r="G1635" s="16">
        <v>3</v>
      </c>
      <c r="H1635" s="16">
        <v>5</v>
      </c>
    </row>
    <row r="1636" spans="1:8" x14ac:dyDescent="0.3">
      <c r="A1636" s="13" t="str">
        <f t="shared" si="25"/>
        <v>penara022010</v>
      </c>
      <c r="B1636" s="16" t="s">
        <v>1152</v>
      </c>
      <c r="C1636" s="16">
        <v>2010</v>
      </c>
      <c r="D1636" s="16" t="s">
        <v>2329</v>
      </c>
      <c r="E1636" s="16">
        <v>1</v>
      </c>
      <c r="F1636" s="16">
        <v>0</v>
      </c>
      <c r="G1636" s="16">
        <v>0</v>
      </c>
      <c r="H1636" s="16">
        <v>0</v>
      </c>
    </row>
    <row r="1637" spans="1:8" x14ac:dyDescent="0.3">
      <c r="A1637" s="13" t="str">
        <f t="shared" si="25"/>
        <v>penara022010</v>
      </c>
      <c r="B1637" s="16" t="s">
        <v>1152</v>
      </c>
      <c r="C1637" s="16">
        <v>2010</v>
      </c>
      <c r="D1637" s="16" t="s">
        <v>2330</v>
      </c>
    </row>
    <row r="1638" spans="1:8" x14ac:dyDescent="0.3">
      <c r="A1638" s="13" t="str">
        <f t="shared" si="25"/>
        <v>penara022010</v>
      </c>
      <c r="B1638" s="16" t="s">
        <v>1152</v>
      </c>
      <c r="C1638" s="16">
        <v>2010</v>
      </c>
      <c r="D1638" s="16" t="s">
        <v>2331</v>
      </c>
      <c r="E1638" s="16">
        <v>22</v>
      </c>
      <c r="F1638" s="16">
        <v>24</v>
      </c>
      <c r="G1638" s="16">
        <v>1</v>
      </c>
      <c r="H1638" s="16">
        <v>7</v>
      </c>
    </row>
    <row r="1639" spans="1:8" x14ac:dyDescent="0.3">
      <c r="A1639" s="13" t="str">
        <f t="shared" si="25"/>
        <v>penato032010</v>
      </c>
      <c r="B1639" s="16" t="s">
        <v>709</v>
      </c>
      <c r="C1639" s="16">
        <v>2010</v>
      </c>
      <c r="D1639" s="16" t="s">
        <v>2332</v>
      </c>
      <c r="E1639" s="16">
        <v>5</v>
      </c>
      <c r="F1639" s="16">
        <v>14</v>
      </c>
      <c r="G1639" s="16">
        <v>3</v>
      </c>
      <c r="H1639" s="16">
        <v>1</v>
      </c>
    </row>
    <row r="1640" spans="1:8" x14ac:dyDescent="0.3">
      <c r="A1640" s="13" t="str">
        <f t="shared" si="25"/>
        <v>pencehu012010</v>
      </c>
      <c r="B1640" s="16" t="s">
        <v>837</v>
      </c>
      <c r="C1640" s="16">
        <v>2010</v>
      </c>
      <c r="D1640" s="16" t="s">
        <v>2329</v>
      </c>
      <c r="E1640" s="16">
        <v>340</v>
      </c>
      <c r="F1640" s="16">
        <v>9</v>
      </c>
      <c r="G1640" s="16">
        <v>6</v>
      </c>
      <c r="H1640" s="16">
        <v>2</v>
      </c>
    </row>
    <row r="1641" spans="1:8" x14ac:dyDescent="0.3">
      <c r="A1641" s="13" t="str">
        <f t="shared" si="25"/>
        <v>pencehu012010</v>
      </c>
      <c r="B1641" s="16" t="s">
        <v>837</v>
      </c>
      <c r="C1641" s="16">
        <v>2010</v>
      </c>
      <c r="D1641" s="16" t="s">
        <v>2330</v>
      </c>
    </row>
    <row r="1642" spans="1:8" x14ac:dyDescent="0.3">
      <c r="A1642" s="13" t="str">
        <f t="shared" si="25"/>
        <v>pennha012010</v>
      </c>
      <c r="B1642" s="16" t="s">
        <v>584</v>
      </c>
      <c r="C1642" s="16">
        <v>2010</v>
      </c>
      <c r="D1642" s="16" t="s">
        <v>2332</v>
      </c>
      <c r="E1642" s="16">
        <v>0</v>
      </c>
      <c r="F1642" s="16">
        <v>0</v>
      </c>
      <c r="G1642" s="16">
        <v>0</v>
      </c>
      <c r="H1642" s="16">
        <v>0</v>
      </c>
    </row>
    <row r="1643" spans="1:8" x14ac:dyDescent="0.3">
      <c r="A1643" s="13" t="str">
        <f t="shared" si="25"/>
        <v>pennicl012010</v>
      </c>
      <c r="B1643" s="16" t="s">
        <v>983</v>
      </c>
      <c r="C1643" s="16">
        <v>2010</v>
      </c>
      <c r="D1643" s="16" t="s">
        <v>2331</v>
      </c>
      <c r="E1643" s="16">
        <v>218</v>
      </c>
      <c r="F1643" s="16">
        <v>496</v>
      </c>
      <c r="G1643" s="16">
        <v>25</v>
      </c>
      <c r="H1643" s="16">
        <v>100</v>
      </c>
    </row>
    <row r="1644" spans="1:8" x14ac:dyDescent="0.3">
      <c r="A1644" s="13" t="str">
        <f t="shared" si="25"/>
        <v>pennybr012010</v>
      </c>
      <c r="B1644" s="16" t="s">
        <v>172</v>
      </c>
      <c r="C1644" s="16">
        <v>2010</v>
      </c>
      <c r="D1644" s="16" t="s">
        <v>2332</v>
      </c>
      <c r="E1644" s="16">
        <v>2</v>
      </c>
      <c r="F1644" s="16">
        <v>9</v>
      </c>
      <c r="G1644" s="16">
        <v>0</v>
      </c>
      <c r="H1644" s="16">
        <v>0</v>
      </c>
    </row>
    <row r="1645" spans="1:8" x14ac:dyDescent="0.3">
      <c r="A1645" s="13" t="str">
        <f t="shared" si="25"/>
        <v>peraljh012010</v>
      </c>
      <c r="B1645" s="16" t="s">
        <v>393</v>
      </c>
      <c r="C1645" s="16">
        <v>2010</v>
      </c>
      <c r="D1645" s="16" t="s">
        <v>2333</v>
      </c>
      <c r="E1645" s="16">
        <v>7</v>
      </c>
      <c r="F1645" s="16">
        <v>1</v>
      </c>
      <c r="G1645" s="16">
        <v>0</v>
      </c>
      <c r="H1645" s="16">
        <v>0</v>
      </c>
    </row>
    <row r="1646" spans="1:8" x14ac:dyDescent="0.3">
      <c r="A1646" s="13" t="str">
        <f t="shared" si="25"/>
        <v>peraljh012010</v>
      </c>
      <c r="B1646" s="16" t="s">
        <v>393</v>
      </c>
      <c r="C1646" s="16">
        <v>2010</v>
      </c>
      <c r="D1646" s="16" t="s">
        <v>38</v>
      </c>
      <c r="E1646" s="16">
        <v>61</v>
      </c>
      <c r="F1646" s="16">
        <v>194</v>
      </c>
      <c r="G1646" s="16">
        <v>5</v>
      </c>
      <c r="H1646" s="16">
        <v>24</v>
      </c>
    </row>
    <row r="1647" spans="1:8" x14ac:dyDescent="0.3">
      <c r="A1647" s="13" t="str">
        <f t="shared" si="25"/>
        <v>peraljh012010</v>
      </c>
      <c r="B1647" s="16" t="s">
        <v>393</v>
      </c>
      <c r="C1647" s="16">
        <v>2010</v>
      </c>
      <c r="D1647" s="16" t="s">
        <v>38</v>
      </c>
      <c r="E1647" s="16">
        <v>7</v>
      </c>
      <c r="F1647" s="16">
        <v>9</v>
      </c>
      <c r="G1647" s="16">
        <v>0</v>
      </c>
      <c r="H1647" s="16">
        <v>3</v>
      </c>
    </row>
    <row r="1648" spans="1:8" x14ac:dyDescent="0.3">
      <c r="A1648" s="13" t="str">
        <f t="shared" si="25"/>
        <v>peraljh012010</v>
      </c>
      <c r="B1648" s="16" t="s">
        <v>393</v>
      </c>
      <c r="C1648" s="16">
        <v>2010</v>
      </c>
      <c r="D1648" s="16" t="s">
        <v>2331</v>
      </c>
      <c r="E1648" s="16">
        <v>70</v>
      </c>
      <c r="F1648" s="16">
        <v>118</v>
      </c>
      <c r="G1648" s="16">
        <v>3</v>
      </c>
      <c r="H1648" s="16">
        <v>26</v>
      </c>
    </row>
    <row r="1649" spans="1:8" x14ac:dyDescent="0.3">
      <c r="A1649" s="13" t="str">
        <f t="shared" si="25"/>
        <v>peraljo012010</v>
      </c>
      <c r="B1649" s="16" t="s">
        <v>585</v>
      </c>
      <c r="C1649" s="16">
        <v>2010</v>
      </c>
      <c r="D1649" s="16" t="s">
        <v>2332</v>
      </c>
      <c r="E1649" s="16">
        <v>1</v>
      </c>
      <c r="F1649" s="16">
        <v>4</v>
      </c>
      <c r="G1649" s="16">
        <v>0</v>
      </c>
      <c r="H1649" s="16">
        <v>0</v>
      </c>
    </row>
    <row r="1650" spans="1:8" x14ac:dyDescent="0.3">
      <c r="A1650" s="13" t="str">
        <f t="shared" si="25"/>
        <v>perdolu012010</v>
      </c>
      <c r="B1650" s="16" t="s">
        <v>1153</v>
      </c>
      <c r="C1650" s="16">
        <v>2010</v>
      </c>
      <c r="D1650" s="16" t="s">
        <v>2332</v>
      </c>
      <c r="E1650" s="16">
        <v>0</v>
      </c>
      <c r="F1650" s="16">
        <v>0</v>
      </c>
      <c r="G1650" s="16">
        <v>0</v>
      </c>
      <c r="H1650" s="16">
        <v>0</v>
      </c>
    </row>
    <row r="1651" spans="1:8" x14ac:dyDescent="0.3">
      <c r="A1651" s="13" t="str">
        <f t="shared" si="25"/>
        <v>perezch012010</v>
      </c>
      <c r="B1651" s="16" t="s">
        <v>984</v>
      </c>
      <c r="C1651" s="16">
        <v>2010</v>
      </c>
      <c r="D1651" s="16" t="s">
        <v>2332</v>
      </c>
      <c r="E1651" s="16">
        <v>3</v>
      </c>
      <c r="F1651" s="16">
        <v>1</v>
      </c>
      <c r="G1651" s="16">
        <v>1</v>
      </c>
      <c r="H1651" s="16">
        <v>0</v>
      </c>
    </row>
    <row r="1652" spans="1:8" x14ac:dyDescent="0.3">
      <c r="A1652" s="13" t="str">
        <f t="shared" si="25"/>
        <v>perezol012010</v>
      </c>
      <c r="B1652" s="16" t="s">
        <v>325</v>
      </c>
      <c r="C1652" s="16">
        <v>2010</v>
      </c>
      <c r="D1652" s="16" t="s">
        <v>2332</v>
      </c>
      <c r="E1652" s="16">
        <v>1</v>
      </c>
      <c r="F1652" s="16">
        <v>4</v>
      </c>
      <c r="G1652" s="16">
        <v>0</v>
      </c>
      <c r="H1652" s="16">
        <v>1</v>
      </c>
    </row>
    <row r="1653" spans="1:8" x14ac:dyDescent="0.3">
      <c r="A1653" s="13" t="str">
        <f t="shared" si="25"/>
        <v>perezra012010</v>
      </c>
      <c r="B1653" s="16" t="s">
        <v>711</v>
      </c>
      <c r="C1653" s="16">
        <v>2010</v>
      </c>
      <c r="D1653" s="16" t="s">
        <v>2332</v>
      </c>
      <c r="E1653" s="16">
        <v>3</v>
      </c>
      <c r="F1653" s="16">
        <v>10</v>
      </c>
      <c r="G1653" s="16">
        <v>1</v>
      </c>
      <c r="H1653" s="16">
        <v>0</v>
      </c>
    </row>
    <row r="1654" spans="1:8" x14ac:dyDescent="0.3">
      <c r="A1654" s="13" t="str">
        <f t="shared" si="25"/>
        <v>perkigl012010</v>
      </c>
      <c r="B1654" s="16" t="s">
        <v>712</v>
      </c>
      <c r="C1654" s="16">
        <v>2010</v>
      </c>
      <c r="D1654" s="16" t="s">
        <v>2332</v>
      </c>
      <c r="E1654" s="16">
        <v>1</v>
      </c>
      <c r="F1654" s="16">
        <v>9</v>
      </c>
      <c r="G1654" s="16">
        <v>0</v>
      </c>
      <c r="H1654" s="16">
        <v>0</v>
      </c>
    </row>
    <row r="1655" spans="1:8" x14ac:dyDescent="0.3">
      <c r="A1655" s="13" t="str">
        <f t="shared" si="25"/>
        <v>perryry012010</v>
      </c>
      <c r="B1655" s="16" t="s">
        <v>1154</v>
      </c>
      <c r="C1655" s="16">
        <v>2010</v>
      </c>
      <c r="D1655" s="16" t="s">
        <v>2332</v>
      </c>
      <c r="E1655" s="16">
        <v>3</v>
      </c>
      <c r="F1655" s="16">
        <v>8</v>
      </c>
      <c r="G1655" s="16">
        <v>0</v>
      </c>
      <c r="H1655" s="16">
        <v>0</v>
      </c>
    </row>
    <row r="1656" spans="1:8" x14ac:dyDescent="0.3">
      <c r="A1656" s="13" t="str">
        <f t="shared" si="25"/>
        <v>pestavi012010</v>
      </c>
      <c r="B1656" s="16" t="s">
        <v>1355</v>
      </c>
      <c r="C1656" s="16">
        <v>2010</v>
      </c>
      <c r="D1656" s="16" t="s">
        <v>2332</v>
      </c>
      <c r="E1656" s="16">
        <v>0</v>
      </c>
      <c r="F1656" s="16">
        <v>1</v>
      </c>
      <c r="G1656" s="16">
        <v>0</v>
      </c>
      <c r="H1656" s="16">
        <v>0</v>
      </c>
    </row>
    <row r="1657" spans="1:8" x14ac:dyDescent="0.3">
      <c r="A1657" s="13" t="str">
        <f t="shared" si="25"/>
        <v>peterbr012010</v>
      </c>
      <c r="B1657" s="16" t="s">
        <v>1356</v>
      </c>
      <c r="C1657" s="16">
        <v>2010</v>
      </c>
      <c r="D1657" s="16" t="s">
        <v>2328</v>
      </c>
    </row>
    <row r="1658" spans="1:8" x14ac:dyDescent="0.3">
      <c r="A1658" s="13" t="str">
        <f t="shared" si="25"/>
        <v>peterbr012010</v>
      </c>
      <c r="B1658" s="16" t="s">
        <v>1356</v>
      </c>
      <c r="C1658" s="16">
        <v>2010</v>
      </c>
      <c r="D1658" s="16" t="s">
        <v>2329</v>
      </c>
      <c r="E1658" s="16">
        <v>2</v>
      </c>
      <c r="F1658" s="16">
        <v>0</v>
      </c>
      <c r="G1658" s="16">
        <v>0</v>
      </c>
      <c r="H1658" s="16">
        <v>0</v>
      </c>
    </row>
    <row r="1659" spans="1:8" x14ac:dyDescent="0.3">
      <c r="A1659" s="13" t="str">
        <f t="shared" si="25"/>
        <v>peterbr012010</v>
      </c>
      <c r="B1659" s="16" t="s">
        <v>1356</v>
      </c>
      <c r="C1659" s="16">
        <v>2010</v>
      </c>
      <c r="D1659" s="16" t="s">
        <v>2330</v>
      </c>
    </row>
    <row r="1660" spans="1:8" x14ac:dyDescent="0.3">
      <c r="A1660" s="13" t="str">
        <f t="shared" si="25"/>
        <v>pettian012010</v>
      </c>
      <c r="B1660" s="16" t="s">
        <v>173</v>
      </c>
      <c r="C1660" s="16">
        <v>2010</v>
      </c>
      <c r="D1660" s="16" t="s">
        <v>2332</v>
      </c>
      <c r="E1660" s="16">
        <v>3</v>
      </c>
      <c r="F1660" s="16">
        <v>15</v>
      </c>
      <c r="G1660" s="16">
        <v>3</v>
      </c>
      <c r="H1660" s="16">
        <v>1</v>
      </c>
    </row>
    <row r="1661" spans="1:8" x14ac:dyDescent="0.3">
      <c r="A1661" s="13" t="str">
        <f t="shared" si="25"/>
        <v>phillbr012010</v>
      </c>
      <c r="B1661" s="16" t="s">
        <v>326</v>
      </c>
      <c r="C1661" s="16">
        <v>2010</v>
      </c>
      <c r="D1661" s="16" t="s">
        <v>37</v>
      </c>
      <c r="E1661" s="16">
        <v>281</v>
      </c>
      <c r="F1661" s="16">
        <v>419</v>
      </c>
      <c r="G1661" s="16">
        <v>3</v>
      </c>
      <c r="H1661" s="16">
        <v>95</v>
      </c>
    </row>
    <row r="1662" spans="1:8" x14ac:dyDescent="0.3">
      <c r="A1662" s="13" t="str">
        <f t="shared" si="25"/>
        <v>phillpa012010</v>
      </c>
      <c r="B1662" s="16" t="s">
        <v>482</v>
      </c>
      <c r="C1662" s="16">
        <v>2010</v>
      </c>
      <c r="D1662" s="16" t="s">
        <v>2333</v>
      </c>
      <c r="E1662" s="16">
        <v>0</v>
      </c>
      <c r="F1662" s="16">
        <v>1</v>
      </c>
      <c r="G1662" s="16">
        <v>0</v>
      </c>
      <c r="H1662" s="16">
        <v>0</v>
      </c>
    </row>
    <row r="1663" spans="1:8" x14ac:dyDescent="0.3">
      <c r="A1663" s="13" t="str">
        <f t="shared" si="25"/>
        <v>phillpa012010</v>
      </c>
      <c r="B1663" s="16" t="s">
        <v>482</v>
      </c>
      <c r="C1663" s="16">
        <v>2010</v>
      </c>
      <c r="D1663" s="16" t="s">
        <v>2334</v>
      </c>
      <c r="E1663" s="16">
        <v>43</v>
      </c>
      <c r="F1663" s="16">
        <v>2</v>
      </c>
      <c r="G1663" s="16">
        <v>1</v>
      </c>
      <c r="H1663" s="16">
        <v>0</v>
      </c>
    </row>
    <row r="1664" spans="1:8" x14ac:dyDescent="0.3">
      <c r="A1664" s="13" t="str">
        <f t="shared" si="25"/>
        <v>piefe012010</v>
      </c>
      <c r="B1664" s="16" t="s">
        <v>838</v>
      </c>
      <c r="C1664" s="16">
        <v>2010</v>
      </c>
      <c r="D1664" s="16" t="s">
        <v>2327</v>
      </c>
    </row>
    <row r="1665" spans="1:8" x14ac:dyDescent="0.3">
      <c r="A1665" s="13" t="str">
        <f t="shared" si="25"/>
        <v>piefe012010</v>
      </c>
      <c r="B1665" s="16" t="s">
        <v>838</v>
      </c>
      <c r="C1665" s="16">
        <v>2010</v>
      </c>
      <c r="D1665" s="16" t="s">
        <v>2328</v>
      </c>
    </row>
    <row r="1666" spans="1:8" x14ac:dyDescent="0.3">
      <c r="A1666" s="13" t="str">
        <f t="shared" si="25"/>
        <v>piefe012010</v>
      </c>
      <c r="B1666" s="16" t="s">
        <v>838</v>
      </c>
      <c r="C1666" s="16">
        <v>2010</v>
      </c>
      <c r="D1666" s="16" t="s">
        <v>2329</v>
      </c>
      <c r="E1666" s="16">
        <v>167</v>
      </c>
      <c r="F1666" s="16">
        <v>9</v>
      </c>
      <c r="G1666" s="16">
        <v>1</v>
      </c>
      <c r="H1666" s="16">
        <v>4</v>
      </c>
    </row>
    <row r="1667" spans="1:8" x14ac:dyDescent="0.3">
      <c r="A1667" s="13" t="str">
        <f t="shared" ref="A1667:A1730" si="26">B1667&amp;C1667</f>
        <v>piefe012010</v>
      </c>
      <c r="B1667" s="16" t="s">
        <v>838</v>
      </c>
      <c r="C1667" s="16">
        <v>2010</v>
      </c>
      <c r="D1667" s="16" t="s">
        <v>2330</v>
      </c>
    </row>
    <row r="1668" spans="1:8" x14ac:dyDescent="0.3">
      <c r="A1668" s="13" t="str">
        <f t="shared" si="26"/>
        <v>pierrju012010</v>
      </c>
      <c r="B1668" s="16" t="s">
        <v>174</v>
      </c>
      <c r="C1668" s="16">
        <v>2010</v>
      </c>
      <c r="D1668" s="16" t="s">
        <v>2328</v>
      </c>
    </row>
    <row r="1669" spans="1:8" x14ac:dyDescent="0.3">
      <c r="A1669" s="13" t="str">
        <f t="shared" si="26"/>
        <v>pierrju012010</v>
      </c>
      <c r="B1669" s="16" t="s">
        <v>174</v>
      </c>
      <c r="C1669" s="16">
        <v>2010</v>
      </c>
      <c r="D1669" s="16" t="s">
        <v>2329</v>
      </c>
      <c r="E1669" s="16">
        <v>307</v>
      </c>
      <c r="F1669" s="16">
        <v>4</v>
      </c>
      <c r="G1669" s="16">
        <v>1</v>
      </c>
      <c r="H1669" s="16">
        <v>1</v>
      </c>
    </row>
    <row r="1670" spans="1:8" x14ac:dyDescent="0.3">
      <c r="A1670" s="13" t="str">
        <f t="shared" si="26"/>
        <v>pierzaj012010</v>
      </c>
      <c r="B1670" s="16" t="s">
        <v>175</v>
      </c>
      <c r="C1670" s="16">
        <v>2010</v>
      </c>
      <c r="D1670" s="16" t="s">
        <v>2334</v>
      </c>
      <c r="E1670" s="16">
        <v>865</v>
      </c>
      <c r="F1670" s="16">
        <v>61</v>
      </c>
      <c r="G1670" s="16">
        <v>5</v>
      </c>
      <c r="H1670" s="16">
        <v>5</v>
      </c>
    </row>
    <row r="1671" spans="1:8" x14ac:dyDescent="0.3">
      <c r="A1671" s="13" t="str">
        <f t="shared" si="26"/>
        <v>pineijo012010</v>
      </c>
      <c r="B1671" s="16" t="s">
        <v>176</v>
      </c>
      <c r="C1671" s="16">
        <v>2010</v>
      </c>
      <c r="D1671" s="16" t="s">
        <v>2332</v>
      </c>
      <c r="E1671" s="16">
        <v>11</v>
      </c>
      <c r="F1671" s="16">
        <v>26</v>
      </c>
      <c r="G1671" s="16">
        <v>1</v>
      </c>
      <c r="H1671" s="16">
        <v>3</v>
      </c>
    </row>
    <row r="1672" spans="1:8" x14ac:dyDescent="0.3">
      <c r="A1672" s="13" t="str">
        <f t="shared" si="26"/>
        <v>pintore012010</v>
      </c>
      <c r="B1672" s="16" t="s">
        <v>714</v>
      </c>
      <c r="C1672" s="16">
        <v>2010</v>
      </c>
      <c r="D1672" s="16" t="s">
        <v>2332</v>
      </c>
      <c r="E1672" s="16">
        <v>0</v>
      </c>
      <c r="F1672" s="16">
        <v>1</v>
      </c>
      <c r="G1672" s="16">
        <v>0</v>
      </c>
      <c r="H1672" s="16">
        <v>0</v>
      </c>
    </row>
    <row r="1673" spans="1:8" x14ac:dyDescent="0.3">
      <c r="A1673" s="13" t="str">
        <f t="shared" si="26"/>
        <v>plouftr012010</v>
      </c>
      <c r="B1673" s="16" t="s">
        <v>1357</v>
      </c>
      <c r="C1673" s="16">
        <v>2010</v>
      </c>
      <c r="D1673" s="16" t="s">
        <v>37</v>
      </c>
      <c r="E1673" s="16">
        <v>2</v>
      </c>
      <c r="F1673" s="16">
        <v>4</v>
      </c>
      <c r="G1673" s="16">
        <v>0</v>
      </c>
      <c r="H1673" s="16">
        <v>1</v>
      </c>
    </row>
    <row r="1674" spans="1:8" x14ac:dyDescent="0.3">
      <c r="A1674" s="13" t="str">
        <f t="shared" si="26"/>
        <v>plouftr012010</v>
      </c>
      <c r="B1674" s="16" t="s">
        <v>1357</v>
      </c>
      <c r="C1674" s="16">
        <v>2010</v>
      </c>
      <c r="D1674" s="16" t="s">
        <v>2331</v>
      </c>
      <c r="E1674" s="16">
        <v>13</v>
      </c>
      <c r="F1674" s="16">
        <v>20</v>
      </c>
      <c r="G1674" s="16">
        <v>1</v>
      </c>
      <c r="H1674" s="16">
        <v>5</v>
      </c>
    </row>
    <row r="1675" spans="1:8" x14ac:dyDescent="0.3">
      <c r="A1675" s="13" t="str">
        <f t="shared" si="26"/>
        <v>podsesc012010</v>
      </c>
      <c r="B1675" s="16" t="s">
        <v>263</v>
      </c>
      <c r="C1675" s="16">
        <v>2010</v>
      </c>
      <c r="D1675" s="16" t="s">
        <v>2327</v>
      </c>
    </row>
    <row r="1676" spans="1:8" x14ac:dyDescent="0.3">
      <c r="A1676" s="13" t="str">
        <f t="shared" si="26"/>
        <v>podsesc012010</v>
      </c>
      <c r="B1676" s="16" t="s">
        <v>263</v>
      </c>
      <c r="C1676" s="16">
        <v>2010</v>
      </c>
      <c r="D1676" s="16" t="s">
        <v>2327</v>
      </c>
    </row>
    <row r="1677" spans="1:8" x14ac:dyDescent="0.3">
      <c r="A1677" s="13" t="str">
        <f t="shared" si="26"/>
        <v>podsesc012010</v>
      </c>
      <c r="B1677" s="16" t="s">
        <v>263</v>
      </c>
      <c r="C1677" s="16">
        <v>2010</v>
      </c>
      <c r="D1677" s="16" t="s">
        <v>2328</v>
      </c>
    </row>
    <row r="1678" spans="1:8" x14ac:dyDescent="0.3">
      <c r="A1678" s="13" t="str">
        <f t="shared" si="26"/>
        <v>podsesc012010</v>
      </c>
      <c r="B1678" s="16" t="s">
        <v>263</v>
      </c>
      <c r="C1678" s="16">
        <v>2010</v>
      </c>
      <c r="D1678" s="16" t="s">
        <v>2328</v>
      </c>
    </row>
    <row r="1679" spans="1:8" x14ac:dyDescent="0.3">
      <c r="A1679" s="13" t="str">
        <f t="shared" si="26"/>
        <v>podsesc012010</v>
      </c>
      <c r="B1679" s="16" t="s">
        <v>263</v>
      </c>
      <c r="C1679" s="16">
        <v>2010</v>
      </c>
      <c r="D1679" s="16" t="s">
        <v>2329</v>
      </c>
      <c r="E1679" s="16">
        <v>205</v>
      </c>
      <c r="F1679" s="16">
        <v>0</v>
      </c>
      <c r="G1679" s="16">
        <v>3</v>
      </c>
      <c r="H1679" s="16">
        <v>0</v>
      </c>
    </row>
    <row r="1680" spans="1:8" x14ac:dyDescent="0.3">
      <c r="A1680" s="13" t="str">
        <f t="shared" si="26"/>
        <v>podsesc012010</v>
      </c>
      <c r="B1680" s="16" t="s">
        <v>263</v>
      </c>
      <c r="C1680" s="16">
        <v>2010</v>
      </c>
      <c r="D1680" s="16" t="s">
        <v>2329</v>
      </c>
      <c r="E1680" s="16">
        <v>70</v>
      </c>
      <c r="F1680" s="16">
        <v>0</v>
      </c>
      <c r="G1680" s="16">
        <v>2</v>
      </c>
      <c r="H1680" s="16">
        <v>0</v>
      </c>
    </row>
    <row r="1681" spans="1:8" x14ac:dyDescent="0.3">
      <c r="A1681" s="13" t="str">
        <f t="shared" si="26"/>
        <v>polanpl012010</v>
      </c>
      <c r="B1681" s="16" t="s">
        <v>177</v>
      </c>
      <c r="C1681" s="16">
        <v>2010</v>
      </c>
      <c r="D1681" s="16" t="s">
        <v>37</v>
      </c>
      <c r="E1681" s="16">
        <v>15</v>
      </c>
      <c r="F1681" s="16">
        <v>37</v>
      </c>
      <c r="G1681" s="16">
        <v>0</v>
      </c>
      <c r="H1681" s="16">
        <v>7</v>
      </c>
    </row>
    <row r="1682" spans="1:8" x14ac:dyDescent="0.3">
      <c r="A1682" s="13" t="str">
        <f t="shared" si="26"/>
        <v>polanpl012010</v>
      </c>
      <c r="B1682" s="16" t="s">
        <v>177</v>
      </c>
      <c r="C1682" s="16">
        <v>2010</v>
      </c>
      <c r="D1682" s="16" t="s">
        <v>38</v>
      </c>
      <c r="E1682" s="16">
        <v>88</v>
      </c>
      <c r="F1682" s="16">
        <v>258</v>
      </c>
      <c r="G1682" s="16">
        <v>5</v>
      </c>
      <c r="H1682" s="16">
        <v>32</v>
      </c>
    </row>
    <row r="1683" spans="1:8" x14ac:dyDescent="0.3">
      <c r="A1683" s="13" t="str">
        <f t="shared" si="26"/>
        <v>porceri012010</v>
      </c>
      <c r="B1683" s="16" t="s">
        <v>1157</v>
      </c>
      <c r="C1683" s="16">
        <v>2010</v>
      </c>
      <c r="D1683" s="16" t="s">
        <v>2332</v>
      </c>
      <c r="E1683" s="16">
        <v>9</v>
      </c>
      <c r="F1683" s="16">
        <v>15</v>
      </c>
      <c r="G1683" s="16">
        <v>1</v>
      </c>
      <c r="H1683" s="16">
        <v>3</v>
      </c>
    </row>
    <row r="1684" spans="1:8" x14ac:dyDescent="0.3">
      <c r="A1684" s="13" t="str">
        <f t="shared" si="26"/>
        <v>posadjo012010</v>
      </c>
      <c r="B1684" s="16" t="s">
        <v>178</v>
      </c>
      <c r="C1684" s="16">
        <v>2010</v>
      </c>
      <c r="D1684" s="16" t="s">
        <v>2333</v>
      </c>
      <c r="E1684" s="16">
        <v>0</v>
      </c>
      <c r="F1684" s="16">
        <v>0</v>
      </c>
      <c r="G1684" s="16">
        <v>0</v>
      </c>
      <c r="H1684" s="16">
        <v>0</v>
      </c>
    </row>
    <row r="1685" spans="1:8" x14ac:dyDescent="0.3">
      <c r="A1685" s="13" t="str">
        <f t="shared" si="26"/>
        <v>posadjo012010</v>
      </c>
      <c r="B1685" s="16" t="s">
        <v>178</v>
      </c>
      <c r="C1685" s="16">
        <v>2010</v>
      </c>
      <c r="D1685" s="16" t="s">
        <v>2334</v>
      </c>
      <c r="E1685" s="16">
        <v>562</v>
      </c>
      <c r="F1685" s="16">
        <v>22</v>
      </c>
      <c r="G1685" s="16">
        <v>8</v>
      </c>
      <c r="H1685" s="16">
        <v>2</v>
      </c>
    </row>
    <row r="1686" spans="1:8" x14ac:dyDescent="0.3">
      <c r="A1686" s="13" t="str">
        <f t="shared" si="26"/>
        <v>poseybu012010</v>
      </c>
      <c r="B1686" s="16" t="s">
        <v>1159</v>
      </c>
      <c r="C1686" s="16">
        <v>2010</v>
      </c>
      <c r="D1686" s="16" t="s">
        <v>2333</v>
      </c>
      <c r="E1686" s="16">
        <v>196</v>
      </c>
      <c r="F1686" s="16">
        <v>17</v>
      </c>
      <c r="G1686" s="16">
        <v>1</v>
      </c>
      <c r="H1686" s="16">
        <v>14</v>
      </c>
    </row>
    <row r="1687" spans="1:8" x14ac:dyDescent="0.3">
      <c r="A1687" s="13" t="str">
        <f t="shared" si="26"/>
        <v>poseybu012010</v>
      </c>
      <c r="B1687" s="16" t="s">
        <v>1159</v>
      </c>
      <c r="C1687" s="16">
        <v>2010</v>
      </c>
      <c r="D1687" s="16" t="s">
        <v>2334</v>
      </c>
      <c r="E1687" s="16">
        <v>615</v>
      </c>
      <c r="F1687" s="16">
        <v>41</v>
      </c>
      <c r="G1687" s="16">
        <v>6</v>
      </c>
      <c r="H1687" s="16">
        <v>4</v>
      </c>
    </row>
    <row r="1688" spans="1:8" x14ac:dyDescent="0.3">
      <c r="A1688" s="13" t="str">
        <f t="shared" si="26"/>
        <v>powella012010</v>
      </c>
      <c r="B1688" s="16" t="s">
        <v>1160</v>
      </c>
      <c r="C1688" s="16">
        <v>2010</v>
      </c>
      <c r="D1688" s="16" t="s">
        <v>2333</v>
      </c>
      <c r="E1688" s="16">
        <v>4</v>
      </c>
      <c r="F1688" s="16">
        <v>0</v>
      </c>
      <c r="G1688" s="16">
        <v>0</v>
      </c>
      <c r="H1688" s="16">
        <v>1</v>
      </c>
    </row>
    <row r="1689" spans="1:8" x14ac:dyDescent="0.3">
      <c r="A1689" s="13" t="str">
        <f t="shared" si="26"/>
        <v>powella012010</v>
      </c>
      <c r="B1689" s="16" t="s">
        <v>1160</v>
      </c>
      <c r="C1689" s="16">
        <v>2010</v>
      </c>
      <c r="D1689" s="16" t="s">
        <v>2334</v>
      </c>
      <c r="E1689" s="16">
        <v>198</v>
      </c>
      <c r="F1689" s="16">
        <v>8</v>
      </c>
      <c r="G1689" s="16">
        <v>6</v>
      </c>
      <c r="H1689" s="16">
        <v>1</v>
      </c>
    </row>
    <row r="1690" spans="1:8" x14ac:dyDescent="0.3">
      <c r="A1690" s="13" t="str">
        <f t="shared" si="26"/>
        <v>pradoma012010</v>
      </c>
      <c r="B1690" s="16" t="s">
        <v>715</v>
      </c>
      <c r="C1690" s="16">
        <v>2010</v>
      </c>
      <c r="D1690" s="16" t="s">
        <v>2333</v>
      </c>
      <c r="E1690" s="16">
        <v>7</v>
      </c>
      <c r="F1690" s="16">
        <v>0</v>
      </c>
      <c r="G1690" s="16">
        <v>0</v>
      </c>
      <c r="H1690" s="16">
        <v>0</v>
      </c>
    </row>
    <row r="1691" spans="1:8" x14ac:dyDescent="0.3">
      <c r="A1691" s="13" t="str">
        <f t="shared" si="26"/>
        <v>pradoma012010</v>
      </c>
      <c r="B1691" s="16" t="s">
        <v>715</v>
      </c>
      <c r="C1691" s="16">
        <v>2010</v>
      </c>
      <c r="D1691" s="16" t="s">
        <v>37</v>
      </c>
      <c r="E1691" s="16">
        <v>184</v>
      </c>
      <c r="F1691" s="16">
        <v>285</v>
      </c>
      <c r="G1691" s="16">
        <v>6</v>
      </c>
      <c r="H1691" s="16">
        <v>66</v>
      </c>
    </row>
    <row r="1692" spans="1:8" x14ac:dyDescent="0.3">
      <c r="A1692" s="13" t="str">
        <f t="shared" si="26"/>
        <v>pradoma012010</v>
      </c>
      <c r="B1692" s="16" t="s">
        <v>715</v>
      </c>
      <c r="C1692" s="16">
        <v>2010</v>
      </c>
      <c r="D1692" s="16" t="s">
        <v>38</v>
      </c>
      <c r="E1692" s="16">
        <v>29</v>
      </c>
      <c r="F1692" s="16">
        <v>84</v>
      </c>
      <c r="G1692" s="16">
        <v>5</v>
      </c>
      <c r="H1692" s="16">
        <v>12</v>
      </c>
    </row>
    <row r="1693" spans="1:8" x14ac:dyDescent="0.3">
      <c r="A1693" s="13" t="str">
        <f t="shared" si="26"/>
        <v>preslal012010</v>
      </c>
      <c r="B1693" s="16" t="s">
        <v>1358</v>
      </c>
      <c r="C1693" s="16">
        <v>2010</v>
      </c>
      <c r="D1693" s="16" t="s">
        <v>2327</v>
      </c>
    </row>
    <row r="1694" spans="1:8" x14ac:dyDescent="0.3">
      <c r="A1694" s="13" t="str">
        <f t="shared" si="26"/>
        <v>preslal012010</v>
      </c>
      <c r="B1694" s="16" t="s">
        <v>1358</v>
      </c>
      <c r="C1694" s="16">
        <v>2010</v>
      </c>
      <c r="D1694" s="16" t="s">
        <v>2328</v>
      </c>
    </row>
    <row r="1695" spans="1:8" x14ac:dyDescent="0.3">
      <c r="A1695" s="13" t="str">
        <f t="shared" si="26"/>
        <v>preslal012010</v>
      </c>
      <c r="B1695" s="16" t="s">
        <v>1358</v>
      </c>
      <c r="C1695" s="16">
        <v>2010</v>
      </c>
      <c r="D1695" s="16" t="s">
        <v>2329</v>
      </c>
      <c r="E1695" s="16">
        <v>3</v>
      </c>
      <c r="F1695" s="16">
        <v>0</v>
      </c>
      <c r="G1695" s="16">
        <v>0</v>
      </c>
      <c r="H1695" s="16">
        <v>0</v>
      </c>
    </row>
    <row r="1696" spans="1:8" x14ac:dyDescent="0.3">
      <c r="A1696" s="13" t="str">
        <f t="shared" si="26"/>
        <v>preslal012010</v>
      </c>
      <c r="B1696" s="16" t="s">
        <v>1358</v>
      </c>
      <c r="C1696" s="16">
        <v>2010</v>
      </c>
      <c r="D1696" s="16" t="s">
        <v>2330</v>
      </c>
    </row>
    <row r="1697" spans="1:8" x14ac:dyDescent="0.3">
      <c r="A1697" s="13" t="str">
        <f t="shared" si="26"/>
        <v>priceda012010</v>
      </c>
      <c r="B1697" s="16" t="s">
        <v>986</v>
      </c>
      <c r="C1697" s="16">
        <v>2010</v>
      </c>
      <c r="D1697" s="16" t="s">
        <v>2332</v>
      </c>
      <c r="E1697" s="16">
        <v>8</v>
      </c>
      <c r="F1697" s="16">
        <v>22</v>
      </c>
      <c r="G1697" s="16">
        <v>0</v>
      </c>
      <c r="H1697" s="16">
        <v>2</v>
      </c>
    </row>
    <row r="1698" spans="1:8" x14ac:dyDescent="0.3">
      <c r="A1698" s="13" t="str">
        <f t="shared" si="26"/>
        <v>proctsc012010</v>
      </c>
      <c r="B1698" s="16" t="s">
        <v>483</v>
      </c>
      <c r="C1698" s="16">
        <v>2010</v>
      </c>
      <c r="D1698" s="16" t="s">
        <v>2332</v>
      </c>
      <c r="E1698" s="16">
        <v>0</v>
      </c>
      <c r="F1698" s="16">
        <v>0</v>
      </c>
      <c r="G1698" s="16">
        <v>0</v>
      </c>
      <c r="H1698" s="16">
        <v>0</v>
      </c>
    </row>
    <row r="1699" spans="1:8" x14ac:dyDescent="0.3">
      <c r="A1699" s="13" t="str">
        <f t="shared" si="26"/>
        <v>pujolal012010</v>
      </c>
      <c r="B1699" s="16" t="s">
        <v>264</v>
      </c>
      <c r="C1699" s="16">
        <v>2010</v>
      </c>
      <c r="D1699" s="16" t="s">
        <v>2333</v>
      </c>
      <c r="E1699" s="16">
        <v>1458</v>
      </c>
      <c r="F1699" s="16">
        <v>157</v>
      </c>
      <c r="G1699" s="16">
        <v>4</v>
      </c>
      <c r="H1699" s="16">
        <v>146</v>
      </c>
    </row>
    <row r="1700" spans="1:8" x14ac:dyDescent="0.3">
      <c r="A1700" s="13" t="str">
        <f t="shared" si="26"/>
        <v>puntoni012010</v>
      </c>
      <c r="B1700" s="16" t="s">
        <v>265</v>
      </c>
      <c r="C1700" s="16">
        <v>2010</v>
      </c>
      <c r="D1700" s="16" t="s">
        <v>37</v>
      </c>
      <c r="E1700" s="16">
        <v>15</v>
      </c>
      <c r="F1700" s="16">
        <v>29</v>
      </c>
      <c r="G1700" s="16">
        <v>3</v>
      </c>
      <c r="H1700" s="16">
        <v>5</v>
      </c>
    </row>
    <row r="1701" spans="1:8" x14ac:dyDescent="0.3">
      <c r="A1701" s="13" t="str">
        <f t="shared" si="26"/>
        <v>puntoni012010</v>
      </c>
      <c r="B1701" s="16" t="s">
        <v>265</v>
      </c>
      <c r="C1701" s="16">
        <v>2010</v>
      </c>
      <c r="D1701" s="16" t="s">
        <v>38</v>
      </c>
      <c r="E1701" s="16">
        <v>29</v>
      </c>
      <c r="F1701" s="16">
        <v>93</v>
      </c>
      <c r="G1701" s="16">
        <v>0</v>
      </c>
      <c r="H1701" s="16">
        <v>6</v>
      </c>
    </row>
    <row r="1702" spans="1:8" x14ac:dyDescent="0.3">
      <c r="A1702" s="13" t="str">
        <f t="shared" si="26"/>
        <v>puntoni012010</v>
      </c>
      <c r="B1702" s="16" t="s">
        <v>265</v>
      </c>
      <c r="C1702" s="16">
        <v>2010</v>
      </c>
      <c r="D1702" s="16" t="s">
        <v>2331</v>
      </c>
      <c r="E1702" s="16">
        <v>48</v>
      </c>
      <c r="F1702" s="16">
        <v>80</v>
      </c>
      <c r="G1702" s="16">
        <v>5</v>
      </c>
      <c r="H1702" s="16">
        <v>16</v>
      </c>
    </row>
    <row r="1703" spans="1:8" x14ac:dyDescent="0.3">
      <c r="A1703" s="13" t="str">
        <f t="shared" si="26"/>
        <v>purceda012010</v>
      </c>
      <c r="B1703" s="16" t="s">
        <v>988</v>
      </c>
      <c r="C1703" s="16">
        <v>2010</v>
      </c>
      <c r="D1703" s="16" t="s">
        <v>2332</v>
      </c>
      <c r="E1703" s="16">
        <v>2</v>
      </c>
      <c r="F1703" s="16">
        <v>1</v>
      </c>
      <c r="G1703" s="16">
        <v>0</v>
      </c>
      <c r="H1703" s="16">
        <v>0</v>
      </c>
    </row>
    <row r="1704" spans="1:8" x14ac:dyDescent="0.3">
      <c r="A1704" s="13" t="str">
        <f t="shared" si="26"/>
        <v>putzjj012010</v>
      </c>
      <c r="B1704" s="16" t="s">
        <v>394</v>
      </c>
      <c r="C1704" s="16">
        <v>2010</v>
      </c>
      <c r="D1704" s="16" t="s">
        <v>2332</v>
      </c>
      <c r="E1704" s="16">
        <v>1</v>
      </c>
      <c r="F1704" s="16">
        <v>4</v>
      </c>
      <c r="G1704" s="16">
        <v>0</v>
      </c>
      <c r="H1704" s="16">
        <v>0</v>
      </c>
    </row>
    <row r="1705" spans="1:8" x14ac:dyDescent="0.3">
      <c r="A1705" s="13" t="str">
        <f t="shared" si="26"/>
        <v>quallch012010</v>
      </c>
      <c r="B1705" s="16" t="s">
        <v>484</v>
      </c>
      <c r="C1705" s="16">
        <v>2010</v>
      </c>
      <c r="D1705" s="16" t="s">
        <v>2332</v>
      </c>
      <c r="E1705" s="16">
        <v>3</v>
      </c>
      <c r="F1705" s="16">
        <v>3</v>
      </c>
      <c r="G1705" s="16">
        <v>2</v>
      </c>
      <c r="H1705" s="16">
        <v>1</v>
      </c>
    </row>
    <row r="1706" spans="1:8" x14ac:dyDescent="0.3">
      <c r="A1706" s="13" t="str">
        <f t="shared" si="26"/>
        <v>quallch012010</v>
      </c>
      <c r="B1706" s="16" t="s">
        <v>484</v>
      </c>
      <c r="C1706" s="16">
        <v>2010</v>
      </c>
      <c r="D1706" s="16" t="s">
        <v>2332</v>
      </c>
      <c r="E1706" s="16">
        <v>2</v>
      </c>
      <c r="F1706" s="16">
        <v>2</v>
      </c>
      <c r="G1706" s="16">
        <v>0</v>
      </c>
      <c r="H1706" s="16">
        <v>0</v>
      </c>
    </row>
    <row r="1707" spans="1:8" x14ac:dyDescent="0.3">
      <c r="A1707" s="13" t="str">
        <f t="shared" si="26"/>
        <v>quentca012010</v>
      </c>
      <c r="B1707" s="16" t="s">
        <v>716</v>
      </c>
      <c r="C1707" s="16">
        <v>2010</v>
      </c>
      <c r="D1707" s="16" t="s">
        <v>2329</v>
      </c>
      <c r="E1707" s="16">
        <v>183</v>
      </c>
      <c r="F1707" s="16">
        <v>4</v>
      </c>
      <c r="G1707" s="16">
        <v>8</v>
      </c>
      <c r="H1707" s="16">
        <v>1</v>
      </c>
    </row>
    <row r="1708" spans="1:8" x14ac:dyDescent="0.3">
      <c r="A1708" s="13" t="str">
        <f t="shared" si="26"/>
        <v>quentca012010</v>
      </c>
      <c r="B1708" s="16" t="s">
        <v>716</v>
      </c>
      <c r="C1708" s="16">
        <v>2010</v>
      </c>
      <c r="D1708" s="16" t="s">
        <v>2330</v>
      </c>
    </row>
    <row r="1709" spans="1:8" x14ac:dyDescent="0.3">
      <c r="A1709" s="13" t="str">
        <f t="shared" si="26"/>
        <v>quinlro012010</v>
      </c>
      <c r="B1709" s="16" t="s">
        <v>395</v>
      </c>
      <c r="C1709" s="16">
        <v>2010</v>
      </c>
      <c r="D1709" s="16" t="s">
        <v>2333</v>
      </c>
      <c r="E1709" s="16">
        <v>71</v>
      </c>
      <c r="F1709" s="16">
        <v>1</v>
      </c>
      <c r="G1709" s="16">
        <v>1</v>
      </c>
      <c r="H1709" s="16">
        <v>7</v>
      </c>
    </row>
    <row r="1710" spans="1:8" x14ac:dyDescent="0.3">
      <c r="A1710" s="13" t="str">
        <f t="shared" si="26"/>
        <v>quinlro012010</v>
      </c>
      <c r="B1710" s="16" t="s">
        <v>395</v>
      </c>
      <c r="C1710" s="16">
        <v>2010</v>
      </c>
      <c r="D1710" s="16" t="s">
        <v>38</v>
      </c>
      <c r="E1710" s="16">
        <v>0</v>
      </c>
      <c r="F1710" s="16">
        <v>0</v>
      </c>
      <c r="G1710" s="16">
        <v>0</v>
      </c>
      <c r="H1710" s="16">
        <v>0</v>
      </c>
    </row>
    <row r="1711" spans="1:8" x14ac:dyDescent="0.3">
      <c r="A1711" s="13" t="str">
        <f t="shared" si="26"/>
        <v>quinlro012010</v>
      </c>
      <c r="B1711" s="16" t="s">
        <v>395</v>
      </c>
      <c r="C1711" s="16">
        <v>2010</v>
      </c>
      <c r="D1711" s="16" t="s">
        <v>2328</v>
      </c>
    </row>
    <row r="1712" spans="1:8" x14ac:dyDescent="0.3">
      <c r="A1712" s="13" t="str">
        <f t="shared" si="26"/>
        <v>quinlro012010</v>
      </c>
      <c r="B1712" s="16" t="s">
        <v>395</v>
      </c>
      <c r="C1712" s="16">
        <v>2010</v>
      </c>
      <c r="D1712" s="16" t="s">
        <v>2329</v>
      </c>
      <c r="E1712" s="16">
        <v>1</v>
      </c>
      <c r="F1712" s="16">
        <v>0</v>
      </c>
      <c r="G1712" s="16">
        <v>0</v>
      </c>
      <c r="H1712" s="16">
        <v>0</v>
      </c>
    </row>
    <row r="1713" spans="1:8" x14ac:dyDescent="0.3">
      <c r="A1713" s="13" t="str">
        <f t="shared" si="26"/>
        <v>quinlro012010</v>
      </c>
      <c r="B1713" s="16" t="s">
        <v>395</v>
      </c>
      <c r="C1713" s="16">
        <v>2010</v>
      </c>
      <c r="D1713" s="16" t="s">
        <v>2330</v>
      </c>
    </row>
    <row r="1714" spans="1:8" x14ac:dyDescent="0.3">
      <c r="A1714" s="13" t="str">
        <f t="shared" si="26"/>
        <v>quinthu012010</v>
      </c>
      <c r="B1714" s="16" t="s">
        <v>396</v>
      </c>
      <c r="C1714" s="16">
        <v>2010</v>
      </c>
      <c r="D1714" s="16" t="s">
        <v>2334</v>
      </c>
      <c r="E1714" s="16">
        <v>561</v>
      </c>
      <c r="F1714" s="16">
        <v>49</v>
      </c>
      <c r="G1714" s="16">
        <v>5</v>
      </c>
      <c r="H1714" s="16">
        <v>5</v>
      </c>
    </row>
    <row r="1715" spans="1:8" x14ac:dyDescent="0.3">
      <c r="A1715" s="13" t="str">
        <f t="shared" si="26"/>
        <v>quirogu012010</v>
      </c>
      <c r="B1715" s="16" t="s">
        <v>485</v>
      </c>
      <c r="C1715" s="16">
        <v>2010</v>
      </c>
      <c r="D1715" s="16" t="s">
        <v>2334</v>
      </c>
      <c r="E1715" s="16">
        <v>8</v>
      </c>
      <c r="F1715" s="16">
        <v>1</v>
      </c>
      <c r="G1715" s="16">
        <v>1</v>
      </c>
      <c r="H1715" s="16">
        <v>0</v>
      </c>
    </row>
    <row r="1716" spans="1:8" x14ac:dyDescent="0.3">
      <c r="A1716" s="13" t="str">
        <f t="shared" si="26"/>
        <v>raburry012010</v>
      </c>
      <c r="B1716" s="16" t="s">
        <v>486</v>
      </c>
      <c r="C1716" s="16">
        <v>2010</v>
      </c>
      <c r="D1716" s="16" t="s">
        <v>2333</v>
      </c>
      <c r="E1716" s="16">
        <v>6</v>
      </c>
      <c r="F1716" s="16">
        <v>1</v>
      </c>
      <c r="G1716" s="16">
        <v>0</v>
      </c>
      <c r="H1716" s="16">
        <v>1</v>
      </c>
    </row>
    <row r="1717" spans="1:8" x14ac:dyDescent="0.3">
      <c r="A1717" s="13" t="str">
        <f t="shared" si="26"/>
        <v>raburry012010</v>
      </c>
      <c r="B1717" s="16" t="s">
        <v>486</v>
      </c>
      <c r="C1717" s="16">
        <v>2010</v>
      </c>
      <c r="D1717" s="16" t="s">
        <v>37</v>
      </c>
      <c r="E1717" s="16">
        <v>27</v>
      </c>
      <c r="F1717" s="16">
        <v>43</v>
      </c>
      <c r="G1717" s="16">
        <v>1</v>
      </c>
      <c r="H1717" s="16">
        <v>11</v>
      </c>
    </row>
    <row r="1718" spans="1:8" x14ac:dyDescent="0.3">
      <c r="A1718" s="13" t="str">
        <f t="shared" si="26"/>
        <v>raburry012010</v>
      </c>
      <c r="B1718" s="16" t="s">
        <v>486</v>
      </c>
      <c r="C1718" s="16">
        <v>2010</v>
      </c>
      <c r="D1718" s="16" t="s">
        <v>38</v>
      </c>
      <c r="E1718" s="16">
        <v>1</v>
      </c>
      <c r="F1718" s="16">
        <v>1</v>
      </c>
      <c r="G1718" s="16">
        <v>0</v>
      </c>
      <c r="H1718" s="16">
        <v>0</v>
      </c>
    </row>
    <row r="1719" spans="1:8" x14ac:dyDescent="0.3">
      <c r="A1719" s="13" t="str">
        <f t="shared" si="26"/>
        <v>raburry012010</v>
      </c>
      <c r="B1719" s="16" t="s">
        <v>486</v>
      </c>
      <c r="C1719" s="16">
        <v>2010</v>
      </c>
      <c r="D1719" s="16" t="s">
        <v>2327</v>
      </c>
    </row>
    <row r="1720" spans="1:8" x14ac:dyDescent="0.3">
      <c r="A1720" s="13" t="str">
        <f t="shared" si="26"/>
        <v>raburry012010</v>
      </c>
      <c r="B1720" s="16" t="s">
        <v>486</v>
      </c>
      <c r="C1720" s="16">
        <v>2010</v>
      </c>
      <c r="D1720" s="16" t="s">
        <v>2328</v>
      </c>
    </row>
    <row r="1721" spans="1:8" x14ac:dyDescent="0.3">
      <c r="A1721" s="13" t="str">
        <f t="shared" si="26"/>
        <v>raburry012010</v>
      </c>
      <c r="B1721" s="16" t="s">
        <v>486</v>
      </c>
      <c r="C1721" s="16">
        <v>2010</v>
      </c>
      <c r="D1721" s="16" t="s">
        <v>2329</v>
      </c>
      <c r="E1721" s="16">
        <v>150</v>
      </c>
      <c r="F1721" s="16">
        <v>4</v>
      </c>
      <c r="G1721" s="16">
        <v>5</v>
      </c>
      <c r="H1721" s="16">
        <v>0</v>
      </c>
    </row>
    <row r="1722" spans="1:8" x14ac:dyDescent="0.3">
      <c r="A1722" s="13" t="str">
        <f t="shared" si="26"/>
        <v>raburry012010</v>
      </c>
      <c r="B1722" s="16" t="s">
        <v>486</v>
      </c>
      <c r="C1722" s="16">
        <v>2010</v>
      </c>
      <c r="D1722" s="16" t="s">
        <v>2330</v>
      </c>
    </row>
    <row r="1723" spans="1:8" x14ac:dyDescent="0.3">
      <c r="A1723" s="13" t="str">
        <f t="shared" si="26"/>
        <v>ramiral032010</v>
      </c>
      <c r="B1723" s="16" t="s">
        <v>989</v>
      </c>
      <c r="C1723" s="16">
        <v>2010</v>
      </c>
      <c r="D1723" s="16" t="s">
        <v>2331</v>
      </c>
      <c r="E1723" s="16">
        <v>249</v>
      </c>
      <c r="F1723" s="16">
        <v>499</v>
      </c>
      <c r="G1723" s="16">
        <v>20</v>
      </c>
      <c r="H1723" s="16">
        <v>109</v>
      </c>
    </row>
    <row r="1724" spans="1:8" x14ac:dyDescent="0.3">
      <c r="A1724" s="13" t="str">
        <f t="shared" si="26"/>
        <v>ramirar012010</v>
      </c>
      <c r="B1724" s="16" t="s">
        <v>179</v>
      </c>
      <c r="C1724" s="16">
        <v>2010</v>
      </c>
      <c r="D1724" s="16" t="s">
        <v>38</v>
      </c>
      <c r="E1724" s="16">
        <v>56</v>
      </c>
      <c r="F1724" s="16">
        <v>190</v>
      </c>
      <c r="G1724" s="16">
        <v>16</v>
      </c>
      <c r="H1724" s="16">
        <v>9</v>
      </c>
    </row>
    <row r="1725" spans="1:8" x14ac:dyDescent="0.3">
      <c r="A1725" s="13" t="str">
        <f t="shared" si="26"/>
        <v>ramired012010</v>
      </c>
      <c r="B1725" s="16" t="s">
        <v>839</v>
      </c>
      <c r="C1725" s="16">
        <v>2010</v>
      </c>
      <c r="D1725" s="16" t="s">
        <v>2332</v>
      </c>
      <c r="E1725" s="16">
        <v>0</v>
      </c>
      <c r="F1725" s="16">
        <v>1</v>
      </c>
      <c r="G1725" s="16">
        <v>1</v>
      </c>
      <c r="H1725" s="16">
        <v>0</v>
      </c>
    </row>
    <row r="1726" spans="1:8" x14ac:dyDescent="0.3">
      <c r="A1726" s="13" t="str">
        <f t="shared" si="26"/>
        <v>ramirha012010</v>
      </c>
      <c r="B1726" s="16" t="s">
        <v>587</v>
      </c>
      <c r="C1726" s="16">
        <v>2010</v>
      </c>
      <c r="D1726" s="16" t="s">
        <v>2331</v>
      </c>
      <c r="E1726" s="16">
        <v>200</v>
      </c>
      <c r="F1726" s="16">
        <v>342</v>
      </c>
      <c r="G1726" s="16">
        <v>16</v>
      </c>
      <c r="H1726" s="16">
        <v>78</v>
      </c>
    </row>
    <row r="1727" spans="1:8" x14ac:dyDescent="0.3">
      <c r="A1727" s="13" t="str">
        <f t="shared" si="26"/>
        <v>ramirma022010</v>
      </c>
      <c r="B1727" s="16" t="s">
        <v>180</v>
      </c>
      <c r="C1727" s="16">
        <v>2010</v>
      </c>
      <c r="D1727" s="16" t="s">
        <v>2328</v>
      </c>
    </row>
    <row r="1728" spans="1:8" x14ac:dyDescent="0.3">
      <c r="A1728" s="13" t="str">
        <f t="shared" si="26"/>
        <v>ramirma022010</v>
      </c>
      <c r="B1728" s="16" t="s">
        <v>180</v>
      </c>
      <c r="C1728" s="16">
        <v>2010</v>
      </c>
      <c r="D1728" s="16" t="s">
        <v>2329</v>
      </c>
      <c r="E1728" s="16">
        <v>68</v>
      </c>
      <c r="F1728" s="16">
        <v>2</v>
      </c>
      <c r="G1728" s="16">
        <v>3</v>
      </c>
      <c r="H1728" s="16">
        <v>0</v>
      </c>
    </row>
    <row r="1729" spans="1:8" x14ac:dyDescent="0.3">
      <c r="A1729" s="13" t="str">
        <f t="shared" si="26"/>
        <v>ramirma032010</v>
      </c>
      <c r="B1729" s="16" t="s">
        <v>990</v>
      </c>
      <c r="C1729" s="16">
        <v>2010</v>
      </c>
      <c r="D1729" s="16" t="s">
        <v>2334</v>
      </c>
      <c r="E1729" s="16">
        <v>154</v>
      </c>
      <c r="F1729" s="16">
        <v>7</v>
      </c>
      <c r="G1729" s="16">
        <v>2</v>
      </c>
      <c r="H1729" s="16">
        <v>0</v>
      </c>
    </row>
    <row r="1730" spans="1:8" x14ac:dyDescent="0.3">
      <c r="A1730" s="13" t="str">
        <f t="shared" si="26"/>
        <v>ramirra022010</v>
      </c>
      <c r="B1730" s="16" t="s">
        <v>717</v>
      </c>
      <c r="C1730" s="16">
        <v>2010</v>
      </c>
      <c r="D1730" s="16" t="s">
        <v>2332</v>
      </c>
      <c r="E1730" s="16">
        <v>1</v>
      </c>
      <c r="F1730" s="16">
        <v>5</v>
      </c>
      <c r="G1730" s="16">
        <v>0</v>
      </c>
      <c r="H1730" s="16">
        <v>0</v>
      </c>
    </row>
    <row r="1731" spans="1:8" x14ac:dyDescent="0.3">
      <c r="A1731" s="13" t="str">
        <f t="shared" ref="A1731:A1794" si="27">B1731&amp;C1731</f>
        <v>ramirra022010</v>
      </c>
      <c r="B1731" s="16" t="s">
        <v>717</v>
      </c>
      <c r="C1731" s="16">
        <v>2010</v>
      </c>
      <c r="D1731" s="16" t="s">
        <v>2332</v>
      </c>
      <c r="E1731" s="16">
        <v>2</v>
      </c>
      <c r="F1731" s="16">
        <v>3</v>
      </c>
      <c r="G1731" s="16">
        <v>2</v>
      </c>
      <c r="H1731" s="16">
        <v>0</v>
      </c>
    </row>
    <row r="1732" spans="1:8" x14ac:dyDescent="0.3">
      <c r="A1732" s="13" t="str">
        <f t="shared" si="27"/>
        <v>ramosce012010</v>
      </c>
      <c r="B1732" s="16" t="s">
        <v>1162</v>
      </c>
      <c r="C1732" s="16">
        <v>2010</v>
      </c>
      <c r="D1732" s="16" t="s">
        <v>2332</v>
      </c>
      <c r="E1732" s="16">
        <v>1</v>
      </c>
      <c r="F1732" s="16">
        <v>0</v>
      </c>
      <c r="G1732" s="16">
        <v>0</v>
      </c>
      <c r="H1732" s="16">
        <v>0</v>
      </c>
    </row>
    <row r="1733" spans="1:8" x14ac:dyDescent="0.3">
      <c r="A1733" s="13" t="str">
        <f t="shared" si="27"/>
        <v>ramoswi012010</v>
      </c>
      <c r="B1733" s="16" t="s">
        <v>1359</v>
      </c>
      <c r="C1733" s="16">
        <v>2010</v>
      </c>
      <c r="D1733" s="16" t="s">
        <v>2334</v>
      </c>
      <c r="E1733" s="16">
        <v>41</v>
      </c>
      <c r="F1733" s="16">
        <v>1</v>
      </c>
      <c r="G1733" s="16">
        <v>0</v>
      </c>
      <c r="H1733" s="16">
        <v>0</v>
      </c>
    </row>
    <row r="1734" spans="1:8" x14ac:dyDescent="0.3">
      <c r="A1734" s="13" t="str">
        <f t="shared" si="27"/>
        <v>ramoswi012010</v>
      </c>
      <c r="B1734" s="16" t="s">
        <v>1359</v>
      </c>
      <c r="C1734" s="16">
        <v>2010</v>
      </c>
      <c r="D1734" s="16" t="s">
        <v>2334</v>
      </c>
      <c r="E1734" s="16">
        <v>96</v>
      </c>
      <c r="F1734" s="16">
        <v>9</v>
      </c>
      <c r="G1734" s="16">
        <v>0</v>
      </c>
      <c r="H1734" s="16">
        <v>0</v>
      </c>
    </row>
    <row r="1735" spans="1:8" x14ac:dyDescent="0.3">
      <c r="A1735" s="13" t="str">
        <f t="shared" si="27"/>
        <v>ransoco012010</v>
      </c>
      <c r="B1735" s="16" t="s">
        <v>266</v>
      </c>
      <c r="C1735" s="16">
        <v>2010</v>
      </c>
      <c r="D1735" s="16" t="s">
        <v>2333</v>
      </c>
      <c r="E1735" s="16">
        <v>15</v>
      </c>
      <c r="F1735" s="16">
        <v>1</v>
      </c>
      <c r="G1735" s="16">
        <v>0</v>
      </c>
      <c r="H1735" s="16">
        <v>2</v>
      </c>
    </row>
    <row r="1736" spans="1:8" x14ac:dyDescent="0.3">
      <c r="A1736" s="13" t="str">
        <f t="shared" si="27"/>
        <v>ransoco012010</v>
      </c>
      <c r="B1736" s="16" t="s">
        <v>266</v>
      </c>
      <c r="C1736" s="16">
        <v>2010</v>
      </c>
      <c r="D1736" s="16" t="s">
        <v>37</v>
      </c>
      <c r="E1736" s="16">
        <v>5</v>
      </c>
      <c r="F1736" s="16">
        <v>6</v>
      </c>
      <c r="G1736" s="16">
        <v>0</v>
      </c>
      <c r="H1736" s="16">
        <v>3</v>
      </c>
    </row>
    <row r="1737" spans="1:8" x14ac:dyDescent="0.3">
      <c r="A1737" s="13" t="str">
        <f t="shared" si="27"/>
        <v>ransoco012010</v>
      </c>
      <c r="B1737" s="16" t="s">
        <v>266</v>
      </c>
      <c r="C1737" s="16">
        <v>2010</v>
      </c>
      <c r="D1737" s="16" t="s">
        <v>38</v>
      </c>
      <c r="E1737" s="16">
        <v>6</v>
      </c>
      <c r="F1737" s="16">
        <v>9</v>
      </c>
      <c r="G1737" s="16">
        <v>1</v>
      </c>
      <c r="H1737" s="16">
        <v>2</v>
      </c>
    </row>
    <row r="1738" spans="1:8" x14ac:dyDescent="0.3">
      <c r="A1738" s="13" t="str">
        <f t="shared" si="27"/>
        <v>rapadcl012010</v>
      </c>
      <c r="B1738" s="16" t="s">
        <v>840</v>
      </c>
      <c r="C1738" s="16">
        <v>2010</v>
      </c>
      <c r="D1738" s="16" t="s">
        <v>2332</v>
      </c>
      <c r="E1738" s="16">
        <v>2</v>
      </c>
      <c r="F1738" s="16">
        <v>1</v>
      </c>
      <c r="G1738" s="16">
        <v>0</v>
      </c>
      <c r="H1738" s="16">
        <v>0</v>
      </c>
    </row>
    <row r="1739" spans="1:8" x14ac:dyDescent="0.3">
      <c r="A1739" s="13" t="str">
        <f t="shared" si="27"/>
        <v>rasmuco012010</v>
      </c>
      <c r="B1739" s="16" t="s">
        <v>1163</v>
      </c>
      <c r="C1739" s="16">
        <v>2010</v>
      </c>
      <c r="D1739" s="16" t="s">
        <v>2327</v>
      </c>
    </row>
    <row r="1740" spans="1:8" x14ac:dyDescent="0.3">
      <c r="A1740" s="13" t="str">
        <f t="shared" si="27"/>
        <v>rasmuco012010</v>
      </c>
      <c r="B1740" s="16" t="s">
        <v>1163</v>
      </c>
      <c r="C1740" s="16">
        <v>2010</v>
      </c>
      <c r="D1740" s="16" t="s">
        <v>2329</v>
      </c>
      <c r="E1740" s="16">
        <v>260</v>
      </c>
      <c r="F1740" s="16">
        <v>1</v>
      </c>
      <c r="G1740" s="16">
        <v>5</v>
      </c>
      <c r="H1740" s="16">
        <v>0</v>
      </c>
    </row>
    <row r="1741" spans="1:8" x14ac:dyDescent="0.3">
      <c r="A1741" s="13" t="str">
        <f t="shared" si="27"/>
        <v>rauchjo012010</v>
      </c>
      <c r="B1741" s="16" t="s">
        <v>327</v>
      </c>
      <c r="C1741" s="16">
        <v>2010</v>
      </c>
      <c r="D1741" s="16" t="s">
        <v>2332</v>
      </c>
      <c r="E1741" s="16">
        <v>3</v>
      </c>
      <c r="F1741" s="16">
        <v>2</v>
      </c>
      <c r="G1741" s="16">
        <v>0</v>
      </c>
      <c r="H1741" s="16">
        <v>1</v>
      </c>
    </row>
    <row r="1742" spans="1:8" x14ac:dyDescent="0.3">
      <c r="A1742" s="13" t="str">
        <f t="shared" si="27"/>
        <v>raych012010</v>
      </c>
      <c r="B1742" s="16" t="s">
        <v>588</v>
      </c>
      <c r="C1742" s="16">
        <v>2010</v>
      </c>
      <c r="D1742" s="16" t="s">
        <v>2332</v>
      </c>
      <c r="E1742" s="16">
        <v>1</v>
      </c>
      <c r="F1742" s="16">
        <v>7</v>
      </c>
      <c r="G1742" s="16">
        <v>0</v>
      </c>
      <c r="H1742" s="16">
        <v>0</v>
      </c>
    </row>
    <row r="1743" spans="1:8" x14ac:dyDescent="0.3">
      <c r="A1743" s="13" t="str">
        <f t="shared" si="27"/>
        <v>raych012010</v>
      </c>
      <c r="B1743" s="16" t="s">
        <v>588</v>
      </c>
      <c r="C1743" s="16">
        <v>2010</v>
      </c>
      <c r="D1743" s="16" t="s">
        <v>2332</v>
      </c>
      <c r="E1743" s="16">
        <v>1</v>
      </c>
      <c r="F1743" s="16">
        <v>8</v>
      </c>
      <c r="G1743" s="16">
        <v>0</v>
      </c>
      <c r="H1743" s="16">
        <v>1</v>
      </c>
    </row>
    <row r="1744" spans="1:8" x14ac:dyDescent="0.3">
      <c r="A1744" s="13" t="str">
        <f t="shared" si="27"/>
        <v>raynojo012010</v>
      </c>
      <c r="B1744" s="16" t="s">
        <v>1360</v>
      </c>
      <c r="C1744" s="16">
        <v>2010</v>
      </c>
      <c r="D1744" s="16" t="s">
        <v>2327</v>
      </c>
    </row>
    <row r="1745" spans="1:8" x14ac:dyDescent="0.3">
      <c r="A1745" s="13" t="str">
        <f t="shared" si="27"/>
        <v>raynojo012010</v>
      </c>
      <c r="B1745" s="16" t="s">
        <v>1360</v>
      </c>
      <c r="C1745" s="16">
        <v>2010</v>
      </c>
      <c r="D1745" s="16" t="s">
        <v>2329</v>
      </c>
      <c r="E1745" s="16">
        <v>2</v>
      </c>
      <c r="F1745" s="16">
        <v>0</v>
      </c>
      <c r="G1745" s="16">
        <v>0</v>
      </c>
      <c r="H1745" s="16">
        <v>0</v>
      </c>
    </row>
    <row r="1746" spans="1:8" x14ac:dyDescent="0.3">
      <c r="A1746" s="13" t="str">
        <f t="shared" si="27"/>
        <v>raynojo012010</v>
      </c>
      <c r="B1746" s="16" t="s">
        <v>1360</v>
      </c>
      <c r="C1746" s="16">
        <v>2010</v>
      </c>
      <c r="D1746" s="16" t="s">
        <v>2330</v>
      </c>
    </row>
    <row r="1747" spans="1:8" x14ac:dyDescent="0.3">
      <c r="A1747" s="13" t="str">
        <f t="shared" si="27"/>
        <v>rayro012010</v>
      </c>
      <c r="B1747" s="16" t="s">
        <v>1164</v>
      </c>
      <c r="C1747" s="16">
        <v>2010</v>
      </c>
      <c r="D1747" s="16" t="s">
        <v>2332</v>
      </c>
      <c r="E1747" s="16">
        <v>0</v>
      </c>
      <c r="F1747" s="16">
        <v>0</v>
      </c>
      <c r="G1747" s="16">
        <v>0</v>
      </c>
      <c r="H1747" s="16">
        <v>0</v>
      </c>
    </row>
    <row r="1748" spans="1:8" x14ac:dyDescent="0.3">
      <c r="A1748" s="13" t="str">
        <f t="shared" si="27"/>
        <v>reddijo012010</v>
      </c>
      <c r="B1748" s="16" t="s">
        <v>1165</v>
      </c>
      <c r="C1748" s="16">
        <v>2010</v>
      </c>
      <c r="D1748" s="16" t="s">
        <v>2327</v>
      </c>
    </row>
    <row r="1749" spans="1:8" x14ac:dyDescent="0.3">
      <c r="A1749" s="13" t="str">
        <f t="shared" si="27"/>
        <v>reddijo012010</v>
      </c>
      <c r="B1749" s="16" t="s">
        <v>1165</v>
      </c>
      <c r="C1749" s="16">
        <v>2010</v>
      </c>
      <c r="D1749" s="16" t="s">
        <v>2328</v>
      </c>
    </row>
    <row r="1750" spans="1:8" x14ac:dyDescent="0.3">
      <c r="A1750" s="13" t="str">
        <f t="shared" si="27"/>
        <v>reddijo012010</v>
      </c>
      <c r="B1750" s="16" t="s">
        <v>1165</v>
      </c>
      <c r="C1750" s="16">
        <v>2010</v>
      </c>
      <c r="D1750" s="16" t="s">
        <v>2329</v>
      </c>
      <c r="E1750" s="16">
        <v>37</v>
      </c>
      <c r="F1750" s="16">
        <v>1</v>
      </c>
      <c r="G1750" s="16">
        <v>0</v>
      </c>
      <c r="H1750" s="16">
        <v>0</v>
      </c>
    </row>
    <row r="1751" spans="1:8" x14ac:dyDescent="0.3">
      <c r="A1751" s="13" t="str">
        <f t="shared" si="27"/>
        <v>reddijo012010</v>
      </c>
      <c r="B1751" s="16" t="s">
        <v>1165</v>
      </c>
      <c r="C1751" s="16">
        <v>2010</v>
      </c>
      <c r="D1751" s="16" t="s">
        <v>2330</v>
      </c>
    </row>
    <row r="1752" spans="1:8" x14ac:dyDescent="0.3">
      <c r="A1752" s="13" t="str">
        <f t="shared" si="27"/>
        <v>redmomi012010</v>
      </c>
      <c r="B1752" s="16" t="s">
        <v>181</v>
      </c>
      <c r="C1752" s="16">
        <v>2010</v>
      </c>
      <c r="D1752" s="16" t="s">
        <v>2334</v>
      </c>
      <c r="E1752" s="16">
        <v>87</v>
      </c>
      <c r="F1752" s="16">
        <v>11</v>
      </c>
      <c r="G1752" s="16">
        <v>1</v>
      </c>
      <c r="H1752" s="16">
        <v>1</v>
      </c>
    </row>
    <row r="1753" spans="1:8" x14ac:dyDescent="0.3">
      <c r="A1753" s="13" t="str">
        <f t="shared" si="27"/>
        <v>reedje032010</v>
      </c>
      <c r="B1753" s="16" t="s">
        <v>487</v>
      </c>
      <c r="C1753" s="16">
        <v>2010</v>
      </c>
      <c r="D1753" s="16" t="s">
        <v>2333</v>
      </c>
      <c r="E1753" s="16">
        <v>2</v>
      </c>
      <c r="F1753" s="16">
        <v>0</v>
      </c>
      <c r="G1753" s="16">
        <v>0</v>
      </c>
      <c r="H1753" s="16">
        <v>0</v>
      </c>
    </row>
    <row r="1754" spans="1:8" x14ac:dyDescent="0.3">
      <c r="A1754" s="13" t="str">
        <f t="shared" si="27"/>
        <v>reedje032010</v>
      </c>
      <c r="B1754" s="16" t="s">
        <v>487</v>
      </c>
      <c r="C1754" s="16">
        <v>2010</v>
      </c>
      <c r="D1754" s="16" t="s">
        <v>2328</v>
      </c>
    </row>
    <row r="1755" spans="1:8" x14ac:dyDescent="0.3">
      <c r="A1755" s="13" t="str">
        <f t="shared" si="27"/>
        <v>reedje032010</v>
      </c>
      <c r="B1755" s="16" t="s">
        <v>487</v>
      </c>
      <c r="C1755" s="16">
        <v>2010</v>
      </c>
      <c r="D1755" s="16" t="s">
        <v>2329</v>
      </c>
      <c r="E1755" s="16">
        <v>11</v>
      </c>
      <c r="F1755" s="16">
        <v>0</v>
      </c>
      <c r="G1755" s="16">
        <v>0</v>
      </c>
      <c r="H1755" s="16">
        <v>0</v>
      </c>
    </row>
    <row r="1756" spans="1:8" x14ac:dyDescent="0.3">
      <c r="A1756" s="13" t="str">
        <f t="shared" si="27"/>
        <v>reedje032010</v>
      </c>
      <c r="B1756" s="16" t="s">
        <v>487</v>
      </c>
      <c r="C1756" s="16">
        <v>2010</v>
      </c>
      <c r="D1756" s="16" t="s">
        <v>2330</v>
      </c>
    </row>
    <row r="1757" spans="1:8" x14ac:dyDescent="0.3">
      <c r="A1757" s="13" t="str">
        <f t="shared" si="27"/>
        <v>reimono012010</v>
      </c>
      <c r="B1757" s="16" t="s">
        <v>1166</v>
      </c>
      <c r="C1757" s="16">
        <v>2010</v>
      </c>
      <c r="D1757" s="16" t="s">
        <v>2328</v>
      </c>
    </row>
    <row r="1758" spans="1:8" x14ac:dyDescent="0.3">
      <c r="A1758" s="13" t="str">
        <f t="shared" si="27"/>
        <v>reimono012010</v>
      </c>
      <c r="B1758" s="16" t="s">
        <v>1166</v>
      </c>
      <c r="C1758" s="16">
        <v>2010</v>
      </c>
      <c r="D1758" s="16" t="s">
        <v>2329</v>
      </c>
      <c r="E1758" s="16">
        <v>42</v>
      </c>
      <c r="F1758" s="16">
        <v>1</v>
      </c>
      <c r="G1758" s="16">
        <v>1</v>
      </c>
      <c r="H1758" s="16">
        <v>0</v>
      </c>
    </row>
    <row r="1759" spans="1:8" x14ac:dyDescent="0.3">
      <c r="A1759" s="13" t="str">
        <f t="shared" si="27"/>
        <v>reimono012010</v>
      </c>
      <c r="B1759" s="16" t="s">
        <v>1166</v>
      </c>
      <c r="C1759" s="16">
        <v>2010</v>
      </c>
      <c r="D1759" s="16" t="s">
        <v>2330</v>
      </c>
    </row>
    <row r="1760" spans="1:8" x14ac:dyDescent="0.3">
      <c r="A1760" s="13" t="str">
        <f t="shared" si="27"/>
        <v>renteed012010</v>
      </c>
      <c r="B1760" s="16" t="s">
        <v>182</v>
      </c>
      <c r="C1760" s="16">
        <v>2010</v>
      </c>
      <c r="D1760" s="16" t="s">
        <v>2331</v>
      </c>
      <c r="E1760" s="16">
        <v>80</v>
      </c>
      <c r="F1760" s="16">
        <v>149</v>
      </c>
      <c r="G1760" s="16">
        <v>4</v>
      </c>
      <c r="H1760" s="16">
        <v>27</v>
      </c>
    </row>
    <row r="1761" spans="1:8" x14ac:dyDescent="0.3">
      <c r="A1761" s="13" t="str">
        <f t="shared" si="27"/>
        <v>repkoja012010</v>
      </c>
      <c r="B1761" s="16" t="s">
        <v>589</v>
      </c>
      <c r="C1761" s="16">
        <v>2010</v>
      </c>
      <c r="D1761" s="16" t="s">
        <v>2327</v>
      </c>
    </row>
    <row r="1762" spans="1:8" x14ac:dyDescent="0.3">
      <c r="A1762" s="13" t="str">
        <f t="shared" si="27"/>
        <v>repkoja012010</v>
      </c>
      <c r="B1762" s="16" t="s">
        <v>589</v>
      </c>
      <c r="C1762" s="16">
        <v>2010</v>
      </c>
      <c r="D1762" s="16" t="s">
        <v>2328</v>
      </c>
    </row>
    <row r="1763" spans="1:8" x14ac:dyDescent="0.3">
      <c r="A1763" s="13" t="str">
        <f t="shared" si="27"/>
        <v>repkoja012010</v>
      </c>
      <c r="B1763" s="16" t="s">
        <v>589</v>
      </c>
      <c r="C1763" s="16">
        <v>2010</v>
      </c>
      <c r="D1763" s="16" t="s">
        <v>2329</v>
      </c>
      <c r="E1763" s="16">
        <v>87</v>
      </c>
      <c r="F1763" s="16">
        <v>5</v>
      </c>
      <c r="G1763" s="16">
        <v>0</v>
      </c>
      <c r="H1763" s="16">
        <v>1</v>
      </c>
    </row>
    <row r="1764" spans="1:8" x14ac:dyDescent="0.3">
      <c r="A1764" s="13" t="str">
        <f t="shared" si="27"/>
        <v>repkoja012010</v>
      </c>
      <c r="B1764" s="16" t="s">
        <v>589</v>
      </c>
      <c r="C1764" s="16">
        <v>2010</v>
      </c>
      <c r="D1764" s="16" t="s">
        <v>2330</v>
      </c>
    </row>
    <row r="1765" spans="1:8" x14ac:dyDescent="0.3">
      <c r="A1765" s="13" t="str">
        <f t="shared" si="27"/>
        <v>resopch012010</v>
      </c>
      <c r="B1765" s="16" t="s">
        <v>590</v>
      </c>
      <c r="C1765" s="16">
        <v>2010</v>
      </c>
      <c r="D1765" s="16" t="s">
        <v>2332</v>
      </c>
      <c r="E1765" s="16">
        <v>0</v>
      </c>
      <c r="F1765" s="16">
        <v>0</v>
      </c>
      <c r="G1765" s="16">
        <v>0</v>
      </c>
      <c r="H1765" s="16">
        <v>0</v>
      </c>
    </row>
    <row r="1766" spans="1:8" x14ac:dyDescent="0.3">
      <c r="A1766" s="13" t="str">
        <f t="shared" si="27"/>
        <v>resopch012010</v>
      </c>
      <c r="B1766" s="16" t="s">
        <v>590</v>
      </c>
      <c r="C1766" s="16">
        <v>2010</v>
      </c>
      <c r="D1766" s="16" t="s">
        <v>2332</v>
      </c>
      <c r="E1766" s="16">
        <v>2</v>
      </c>
      <c r="F1766" s="16">
        <v>2</v>
      </c>
      <c r="G1766" s="16">
        <v>0</v>
      </c>
      <c r="H1766" s="16">
        <v>0</v>
      </c>
    </row>
    <row r="1767" spans="1:8" x14ac:dyDescent="0.3">
      <c r="A1767" s="13" t="str">
        <f t="shared" si="27"/>
        <v>reverbe012010</v>
      </c>
      <c r="B1767" s="16" t="s">
        <v>1361</v>
      </c>
      <c r="C1767" s="16">
        <v>2010</v>
      </c>
      <c r="D1767" s="16" t="s">
        <v>2327</v>
      </c>
    </row>
    <row r="1768" spans="1:8" x14ac:dyDescent="0.3">
      <c r="A1768" s="13" t="str">
        <f t="shared" si="27"/>
        <v>reverbe012010</v>
      </c>
      <c r="B1768" s="16" t="s">
        <v>1361</v>
      </c>
      <c r="C1768" s="16">
        <v>2010</v>
      </c>
      <c r="D1768" s="16" t="s">
        <v>2328</v>
      </c>
    </row>
    <row r="1769" spans="1:8" x14ac:dyDescent="0.3">
      <c r="A1769" s="13" t="str">
        <f t="shared" si="27"/>
        <v>reverbe012010</v>
      </c>
      <c r="B1769" s="16" t="s">
        <v>1361</v>
      </c>
      <c r="C1769" s="16">
        <v>2010</v>
      </c>
      <c r="D1769" s="16" t="s">
        <v>2329</v>
      </c>
      <c r="E1769" s="16">
        <v>18</v>
      </c>
      <c r="F1769" s="16">
        <v>0</v>
      </c>
      <c r="G1769" s="16">
        <v>1</v>
      </c>
      <c r="H1769" s="16">
        <v>0</v>
      </c>
    </row>
    <row r="1770" spans="1:8" x14ac:dyDescent="0.3">
      <c r="A1770" s="13" t="str">
        <f t="shared" si="27"/>
        <v>reverbe012010</v>
      </c>
      <c r="B1770" s="16" t="s">
        <v>1361</v>
      </c>
      <c r="C1770" s="16">
        <v>2010</v>
      </c>
      <c r="D1770" s="16" t="s">
        <v>2330</v>
      </c>
    </row>
    <row r="1771" spans="1:8" x14ac:dyDescent="0.3">
      <c r="A1771" s="13" t="str">
        <f t="shared" si="27"/>
        <v>reyesde012010</v>
      </c>
      <c r="B1771" s="16" t="s">
        <v>183</v>
      </c>
      <c r="C1771" s="16">
        <v>2010</v>
      </c>
      <c r="D1771" s="16" t="s">
        <v>2332</v>
      </c>
      <c r="E1771" s="16">
        <v>1</v>
      </c>
      <c r="F1771" s="16">
        <v>8</v>
      </c>
      <c r="G1771" s="16">
        <v>0</v>
      </c>
      <c r="H1771" s="16">
        <v>0</v>
      </c>
    </row>
    <row r="1772" spans="1:8" x14ac:dyDescent="0.3">
      <c r="A1772" s="13" t="str">
        <f t="shared" si="27"/>
        <v>reyesjo012010</v>
      </c>
      <c r="B1772" s="16" t="s">
        <v>398</v>
      </c>
      <c r="C1772" s="16">
        <v>2010</v>
      </c>
      <c r="D1772" s="16" t="s">
        <v>2331</v>
      </c>
      <c r="E1772" s="16">
        <v>179</v>
      </c>
      <c r="F1772" s="16">
        <v>362</v>
      </c>
      <c r="G1772" s="16">
        <v>15</v>
      </c>
      <c r="H1772" s="16">
        <v>77</v>
      </c>
    </row>
    <row r="1773" spans="1:8" x14ac:dyDescent="0.3">
      <c r="A1773" s="13" t="str">
        <f t="shared" si="27"/>
        <v>reyesjo032010</v>
      </c>
      <c r="B1773" s="16" t="s">
        <v>841</v>
      </c>
      <c r="C1773" s="16">
        <v>2010</v>
      </c>
      <c r="D1773" s="16" t="s">
        <v>2332</v>
      </c>
      <c r="E1773" s="16">
        <v>0</v>
      </c>
      <c r="F1773" s="16">
        <v>0</v>
      </c>
      <c r="G1773" s="16">
        <v>0</v>
      </c>
      <c r="H1773" s="16">
        <v>0</v>
      </c>
    </row>
    <row r="1774" spans="1:8" x14ac:dyDescent="0.3">
      <c r="A1774" s="13" t="str">
        <f t="shared" si="27"/>
        <v>reynoma012010</v>
      </c>
      <c r="B1774" s="16" t="s">
        <v>842</v>
      </c>
      <c r="C1774" s="16">
        <v>2010</v>
      </c>
      <c r="D1774" s="16" t="s">
        <v>2333</v>
      </c>
      <c r="E1774" s="16">
        <v>7</v>
      </c>
      <c r="F1774" s="16">
        <v>1</v>
      </c>
      <c r="G1774" s="16">
        <v>0</v>
      </c>
      <c r="H1774" s="16">
        <v>1</v>
      </c>
    </row>
    <row r="1775" spans="1:8" x14ac:dyDescent="0.3">
      <c r="A1775" s="13" t="str">
        <f t="shared" si="27"/>
        <v>reynoma012010</v>
      </c>
      <c r="B1775" s="16" t="s">
        <v>842</v>
      </c>
      <c r="C1775" s="16">
        <v>2010</v>
      </c>
      <c r="D1775" s="16" t="s">
        <v>38</v>
      </c>
      <c r="E1775" s="16">
        <v>101</v>
      </c>
      <c r="F1775" s="16">
        <v>250</v>
      </c>
      <c r="G1775" s="16">
        <v>18</v>
      </c>
      <c r="H1775" s="16">
        <v>24</v>
      </c>
    </row>
    <row r="1776" spans="1:8" x14ac:dyDescent="0.3">
      <c r="A1776" s="13" t="str">
        <f t="shared" si="27"/>
        <v>reynoma022010</v>
      </c>
      <c r="B1776" s="16" t="s">
        <v>1362</v>
      </c>
      <c r="C1776" s="16">
        <v>2010</v>
      </c>
      <c r="D1776" s="16" t="s">
        <v>2332</v>
      </c>
      <c r="E1776" s="16">
        <v>2</v>
      </c>
      <c r="F1776" s="16">
        <v>3</v>
      </c>
      <c r="G1776" s="16">
        <v>0</v>
      </c>
      <c r="H1776" s="16">
        <v>0</v>
      </c>
    </row>
    <row r="1777" spans="1:8" x14ac:dyDescent="0.3">
      <c r="A1777" s="13" t="str">
        <f t="shared" si="27"/>
        <v>rhodear012010</v>
      </c>
      <c r="B1777" s="16" t="s">
        <v>184</v>
      </c>
      <c r="C1777" s="16">
        <v>2010</v>
      </c>
      <c r="D1777" s="16" t="s">
        <v>2332</v>
      </c>
      <c r="E1777" s="16">
        <v>3</v>
      </c>
      <c r="F1777" s="16">
        <v>6</v>
      </c>
      <c r="G1777" s="16">
        <v>0</v>
      </c>
      <c r="H1777" s="16">
        <v>0</v>
      </c>
    </row>
    <row r="1778" spans="1:8" x14ac:dyDescent="0.3">
      <c r="A1778" s="13" t="str">
        <f t="shared" si="27"/>
        <v>rhymewi012010</v>
      </c>
      <c r="B1778" s="16" t="s">
        <v>1363</v>
      </c>
      <c r="C1778" s="16">
        <v>2010</v>
      </c>
      <c r="D1778" s="16" t="s">
        <v>37</v>
      </c>
      <c r="E1778" s="16">
        <v>89</v>
      </c>
      <c r="F1778" s="16">
        <v>150</v>
      </c>
      <c r="G1778" s="16">
        <v>4</v>
      </c>
      <c r="H1778" s="16">
        <v>37</v>
      </c>
    </row>
    <row r="1779" spans="1:8" x14ac:dyDescent="0.3">
      <c r="A1779" s="13" t="str">
        <f t="shared" si="27"/>
        <v>richacl012010</v>
      </c>
      <c r="B1779" s="16" t="s">
        <v>993</v>
      </c>
      <c r="C1779" s="16">
        <v>2010</v>
      </c>
      <c r="D1779" s="16" t="s">
        <v>2332</v>
      </c>
      <c r="E1779" s="16">
        <v>6</v>
      </c>
      <c r="F1779" s="16">
        <v>33</v>
      </c>
      <c r="G1779" s="16">
        <v>4</v>
      </c>
      <c r="H1779" s="16">
        <v>3</v>
      </c>
    </row>
    <row r="1780" spans="1:8" x14ac:dyDescent="0.3">
      <c r="A1780" s="13" t="str">
        <f t="shared" si="27"/>
        <v>richadu022010</v>
      </c>
      <c r="B1780" s="16" t="s">
        <v>1167</v>
      </c>
      <c r="C1780" s="16">
        <v>2010</v>
      </c>
      <c r="D1780" s="16" t="s">
        <v>2332</v>
      </c>
      <c r="E1780" s="16">
        <v>0</v>
      </c>
      <c r="F1780" s="16">
        <v>0</v>
      </c>
      <c r="G1780" s="16">
        <v>1</v>
      </c>
      <c r="H1780" s="16">
        <v>0</v>
      </c>
    </row>
    <row r="1781" spans="1:8" x14ac:dyDescent="0.3">
      <c r="A1781" s="13" t="str">
        <f t="shared" si="27"/>
        <v>rincoju012010</v>
      </c>
      <c r="B1781" s="16" t="s">
        <v>267</v>
      </c>
      <c r="C1781" s="16">
        <v>2010</v>
      </c>
      <c r="D1781" s="16" t="s">
        <v>2332</v>
      </c>
      <c r="E1781" s="16">
        <v>0</v>
      </c>
      <c r="F1781" s="16">
        <v>0</v>
      </c>
      <c r="G1781" s="16">
        <v>0</v>
      </c>
      <c r="H1781" s="16">
        <v>0</v>
      </c>
    </row>
    <row r="1782" spans="1:8" x14ac:dyDescent="0.3">
      <c r="A1782" s="13" t="str">
        <f t="shared" si="27"/>
        <v>ringro012010</v>
      </c>
      <c r="B1782" s="16" t="s">
        <v>591</v>
      </c>
      <c r="C1782" s="16">
        <v>2010</v>
      </c>
      <c r="D1782" s="16" t="s">
        <v>2332</v>
      </c>
      <c r="E1782" s="16">
        <v>0</v>
      </c>
      <c r="F1782" s="16">
        <v>0</v>
      </c>
      <c r="G1782" s="16">
        <v>0</v>
      </c>
      <c r="H1782" s="16">
        <v>0</v>
      </c>
    </row>
    <row r="1783" spans="1:8" x14ac:dyDescent="0.3">
      <c r="A1783" s="13" t="str">
        <f t="shared" si="27"/>
        <v>riosal012010</v>
      </c>
      <c r="B1783" s="16" t="s">
        <v>488</v>
      </c>
      <c r="C1783" s="16">
        <v>2010</v>
      </c>
      <c r="D1783" s="16" t="s">
        <v>2327</v>
      </c>
    </row>
    <row r="1784" spans="1:8" x14ac:dyDescent="0.3">
      <c r="A1784" s="13" t="str">
        <f t="shared" si="27"/>
        <v>riosal012010</v>
      </c>
      <c r="B1784" s="16" t="s">
        <v>488</v>
      </c>
      <c r="C1784" s="16">
        <v>2010</v>
      </c>
      <c r="D1784" s="16" t="s">
        <v>2328</v>
      </c>
    </row>
    <row r="1785" spans="1:8" x14ac:dyDescent="0.3">
      <c r="A1785" s="13" t="str">
        <f t="shared" si="27"/>
        <v>riosal012010</v>
      </c>
      <c r="B1785" s="16" t="s">
        <v>488</v>
      </c>
      <c r="C1785" s="16">
        <v>2010</v>
      </c>
      <c r="D1785" s="16" t="s">
        <v>2329</v>
      </c>
      <c r="E1785" s="16">
        <v>388</v>
      </c>
      <c r="F1785" s="16">
        <v>6</v>
      </c>
      <c r="G1785" s="16">
        <v>5</v>
      </c>
      <c r="H1785" s="16">
        <v>3</v>
      </c>
    </row>
    <row r="1786" spans="1:8" x14ac:dyDescent="0.3">
      <c r="A1786" s="13" t="str">
        <f t="shared" si="27"/>
        <v>riskeda012010</v>
      </c>
      <c r="B1786" s="16" t="s">
        <v>268</v>
      </c>
      <c r="C1786" s="16">
        <v>2010</v>
      </c>
      <c r="D1786" s="16" t="s">
        <v>2332</v>
      </c>
      <c r="E1786" s="16">
        <v>1</v>
      </c>
      <c r="F1786" s="16">
        <v>2</v>
      </c>
      <c r="G1786" s="16">
        <v>0</v>
      </c>
      <c r="H1786" s="16">
        <v>0</v>
      </c>
    </row>
    <row r="1787" spans="1:8" x14ac:dyDescent="0.3">
      <c r="A1787" s="13" t="str">
        <f t="shared" si="27"/>
        <v>riverju012010</v>
      </c>
      <c r="B1787" s="16" t="s">
        <v>269</v>
      </c>
      <c r="C1787" s="16">
        <v>2010</v>
      </c>
      <c r="D1787" s="16" t="s">
        <v>2333</v>
      </c>
      <c r="E1787" s="16">
        <v>98</v>
      </c>
      <c r="F1787" s="16">
        <v>12</v>
      </c>
      <c r="G1787" s="16">
        <v>1</v>
      </c>
      <c r="H1787" s="16">
        <v>8</v>
      </c>
    </row>
    <row r="1788" spans="1:8" x14ac:dyDescent="0.3">
      <c r="A1788" s="13" t="str">
        <f t="shared" si="27"/>
        <v>riverju012010</v>
      </c>
      <c r="B1788" s="16" t="s">
        <v>269</v>
      </c>
      <c r="C1788" s="16">
        <v>2010</v>
      </c>
      <c r="D1788" s="16" t="s">
        <v>2327</v>
      </c>
    </row>
    <row r="1789" spans="1:8" x14ac:dyDescent="0.3">
      <c r="A1789" s="13" t="str">
        <f t="shared" si="27"/>
        <v>riverju012010</v>
      </c>
      <c r="B1789" s="16" t="s">
        <v>269</v>
      </c>
      <c r="C1789" s="16">
        <v>2010</v>
      </c>
      <c r="D1789" s="16" t="s">
        <v>2328</v>
      </c>
    </row>
    <row r="1790" spans="1:8" x14ac:dyDescent="0.3">
      <c r="A1790" s="13" t="str">
        <f t="shared" si="27"/>
        <v>riverju012010</v>
      </c>
      <c r="B1790" s="16" t="s">
        <v>269</v>
      </c>
      <c r="C1790" s="16">
        <v>2010</v>
      </c>
      <c r="D1790" s="16" t="s">
        <v>2329</v>
      </c>
      <c r="E1790" s="16">
        <v>214</v>
      </c>
      <c r="F1790" s="16">
        <v>8</v>
      </c>
      <c r="G1790" s="16">
        <v>5</v>
      </c>
      <c r="H1790" s="16">
        <v>1</v>
      </c>
    </row>
    <row r="1791" spans="1:8" x14ac:dyDescent="0.3">
      <c r="A1791" s="13" t="str">
        <f t="shared" si="27"/>
        <v>riverju012010</v>
      </c>
      <c r="B1791" s="16" t="s">
        <v>269</v>
      </c>
      <c r="C1791" s="16">
        <v>2010</v>
      </c>
      <c r="D1791" s="16" t="s">
        <v>2330</v>
      </c>
    </row>
    <row r="1792" spans="1:8" x14ac:dyDescent="0.3">
      <c r="A1792" s="13" t="str">
        <f t="shared" si="27"/>
        <v>riverma012010</v>
      </c>
      <c r="B1792" s="16" t="s">
        <v>185</v>
      </c>
      <c r="C1792" s="16">
        <v>2010</v>
      </c>
      <c r="D1792" s="16" t="s">
        <v>2332</v>
      </c>
      <c r="E1792" s="16">
        <v>2</v>
      </c>
      <c r="F1792" s="16">
        <v>16</v>
      </c>
      <c r="G1792" s="16">
        <v>0</v>
      </c>
      <c r="H1792" s="16">
        <v>0</v>
      </c>
    </row>
    <row r="1793" spans="1:8" x14ac:dyDescent="0.3">
      <c r="A1793" s="13" t="str">
        <f t="shared" si="27"/>
        <v>rivermi022010</v>
      </c>
      <c r="B1793" s="16" t="s">
        <v>270</v>
      </c>
      <c r="C1793" s="16">
        <v>2010</v>
      </c>
      <c r="D1793" s="16" t="s">
        <v>2334</v>
      </c>
      <c r="E1793" s="16">
        <v>28</v>
      </c>
      <c r="F1793" s="16">
        <v>2</v>
      </c>
      <c r="G1793" s="16">
        <v>1</v>
      </c>
      <c r="H1793" s="16">
        <v>0</v>
      </c>
    </row>
    <row r="1794" spans="1:8" x14ac:dyDescent="0.3">
      <c r="A1794" s="13" t="str">
        <f t="shared" si="27"/>
        <v>riversa012010</v>
      </c>
      <c r="B1794" s="16" t="s">
        <v>718</v>
      </c>
      <c r="C1794" s="16">
        <v>2010</v>
      </c>
      <c r="D1794" s="16" t="s">
        <v>2332</v>
      </c>
      <c r="E1794" s="16">
        <v>0</v>
      </c>
      <c r="F1794" s="16">
        <v>0</v>
      </c>
      <c r="G1794" s="16">
        <v>0</v>
      </c>
      <c r="H1794" s="16">
        <v>0</v>
      </c>
    </row>
    <row r="1795" spans="1:8" x14ac:dyDescent="0.3">
      <c r="A1795" s="13" t="str">
        <f t="shared" ref="A1795:A1858" si="28">B1795&amp;C1795</f>
        <v>roberbr012010</v>
      </c>
      <c r="B1795" s="16" t="s">
        <v>271</v>
      </c>
      <c r="C1795" s="16">
        <v>2010</v>
      </c>
      <c r="D1795" s="16" t="s">
        <v>37</v>
      </c>
      <c r="E1795" s="16">
        <v>86</v>
      </c>
      <c r="F1795" s="16">
        <v>146</v>
      </c>
      <c r="G1795" s="16">
        <v>3</v>
      </c>
      <c r="H1795" s="16">
        <v>38</v>
      </c>
    </row>
    <row r="1796" spans="1:8" x14ac:dyDescent="0.3">
      <c r="A1796" s="13" t="str">
        <f t="shared" si="28"/>
        <v>roberda082010</v>
      </c>
      <c r="B1796" s="16" t="s">
        <v>995</v>
      </c>
      <c r="C1796" s="16">
        <v>2010</v>
      </c>
      <c r="D1796" s="16" t="s">
        <v>2332</v>
      </c>
      <c r="E1796" s="16">
        <v>0</v>
      </c>
      <c r="F1796" s="16">
        <v>5</v>
      </c>
      <c r="G1796" s="16">
        <v>0</v>
      </c>
      <c r="H1796" s="16">
        <v>0</v>
      </c>
    </row>
    <row r="1797" spans="1:8" x14ac:dyDescent="0.3">
      <c r="A1797" s="13" t="str">
        <f t="shared" si="28"/>
        <v>roberna012010</v>
      </c>
      <c r="B1797" s="16" t="s">
        <v>328</v>
      </c>
      <c r="C1797" s="16">
        <v>2010</v>
      </c>
      <c r="D1797" s="16" t="s">
        <v>2332</v>
      </c>
      <c r="E1797" s="16">
        <v>3</v>
      </c>
      <c r="F1797" s="16">
        <v>9</v>
      </c>
      <c r="G1797" s="16">
        <v>3</v>
      </c>
      <c r="H1797" s="16">
        <v>0</v>
      </c>
    </row>
    <row r="1798" spans="1:8" x14ac:dyDescent="0.3">
      <c r="A1798" s="13" t="str">
        <f t="shared" si="28"/>
        <v>roberna012010</v>
      </c>
      <c r="B1798" s="16" t="s">
        <v>328</v>
      </c>
      <c r="C1798" s="16">
        <v>2010</v>
      </c>
      <c r="D1798" s="16" t="s">
        <v>2332</v>
      </c>
      <c r="E1798" s="16">
        <v>0</v>
      </c>
      <c r="F1798" s="16">
        <v>0</v>
      </c>
      <c r="G1798" s="16">
        <v>0</v>
      </c>
      <c r="H1798" s="16">
        <v>0</v>
      </c>
    </row>
    <row r="1799" spans="1:8" x14ac:dyDescent="0.3">
      <c r="A1799" s="13" t="str">
        <f t="shared" si="28"/>
        <v>roberry012010</v>
      </c>
      <c r="B1799" s="16" t="s">
        <v>719</v>
      </c>
      <c r="C1799" s="16">
        <v>2010</v>
      </c>
      <c r="D1799" s="16" t="s">
        <v>37</v>
      </c>
      <c r="E1799" s="16">
        <v>3</v>
      </c>
      <c r="F1799" s="16">
        <v>4</v>
      </c>
      <c r="G1799" s="16">
        <v>0</v>
      </c>
      <c r="H1799" s="16">
        <v>2</v>
      </c>
    </row>
    <row r="1800" spans="1:8" x14ac:dyDescent="0.3">
      <c r="A1800" s="13" t="str">
        <f t="shared" si="28"/>
        <v>roberry012010</v>
      </c>
      <c r="B1800" s="16" t="s">
        <v>719</v>
      </c>
      <c r="C1800" s="16">
        <v>2010</v>
      </c>
      <c r="D1800" s="16" t="s">
        <v>38</v>
      </c>
      <c r="E1800" s="16">
        <v>1</v>
      </c>
      <c r="F1800" s="16">
        <v>1</v>
      </c>
      <c r="G1800" s="16">
        <v>0</v>
      </c>
      <c r="H1800" s="16">
        <v>0</v>
      </c>
    </row>
    <row r="1801" spans="1:8" x14ac:dyDescent="0.3">
      <c r="A1801" s="13" t="str">
        <f t="shared" si="28"/>
        <v>roberry012010</v>
      </c>
      <c r="B1801" s="16" t="s">
        <v>719</v>
      </c>
      <c r="C1801" s="16">
        <v>2010</v>
      </c>
      <c r="D1801" s="16" t="s">
        <v>2328</v>
      </c>
    </row>
    <row r="1802" spans="1:8" x14ac:dyDescent="0.3">
      <c r="A1802" s="13" t="str">
        <f t="shared" si="28"/>
        <v>roberry012010</v>
      </c>
      <c r="B1802" s="16" t="s">
        <v>719</v>
      </c>
      <c r="C1802" s="16">
        <v>2010</v>
      </c>
      <c r="D1802" s="16" t="s">
        <v>2329</v>
      </c>
      <c r="E1802" s="16">
        <v>16</v>
      </c>
      <c r="F1802" s="16">
        <v>1</v>
      </c>
      <c r="G1802" s="16">
        <v>0</v>
      </c>
      <c r="H1802" s="16">
        <v>0</v>
      </c>
    </row>
    <row r="1803" spans="1:8" x14ac:dyDescent="0.3">
      <c r="A1803" s="13" t="str">
        <f t="shared" si="28"/>
        <v>roberry012010</v>
      </c>
      <c r="B1803" s="16" t="s">
        <v>719</v>
      </c>
      <c r="C1803" s="16">
        <v>2010</v>
      </c>
      <c r="D1803" s="16" t="s">
        <v>2330</v>
      </c>
    </row>
    <row r="1804" spans="1:8" x14ac:dyDescent="0.3">
      <c r="A1804" s="13" t="str">
        <f t="shared" si="28"/>
        <v>rodnefe012010</v>
      </c>
      <c r="B1804" s="16" t="s">
        <v>329</v>
      </c>
      <c r="C1804" s="16">
        <v>2010</v>
      </c>
      <c r="D1804" s="16" t="s">
        <v>2332</v>
      </c>
      <c r="E1804" s="16">
        <v>7</v>
      </c>
      <c r="F1804" s="16">
        <v>10</v>
      </c>
      <c r="G1804" s="16">
        <v>0</v>
      </c>
      <c r="H1804" s="16">
        <v>0</v>
      </c>
    </row>
    <row r="1805" spans="1:8" x14ac:dyDescent="0.3">
      <c r="A1805" s="13" t="str">
        <f t="shared" si="28"/>
        <v>rodrial012010</v>
      </c>
      <c r="B1805" s="16" t="s">
        <v>186</v>
      </c>
      <c r="C1805" s="16">
        <v>2010</v>
      </c>
      <c r="D1805" s="16" t="s">
        <v>38</v>
      </c>
      <c r="E1805" s="16">
        <v>61</v>
      </c>
      <c r="F1805" s="16">
        <v>224</v>
      </c>
      <c r="G1805" s="16">
        <v>7</v>
      </c>
      <c r="H1805" s="16">
        <v>25</v>
      </c>
    </row>
    <row r="1806" spans="1:8" x14ac:dyDescent="0.3">
      <c r="A1806" s="13" t="str">
        <f t="shared" si="28"/>
        <v>rodrifr032010</v>
      </c>
      <c r="B1806" s="16" t="s">
        <v>330</v>
      </c>
      <c r="C1806" s="16">
        <v>2010</v>
      </c>
      <c r="D1806" s="16" t="s">
        <v>2332</v>
      </c>
      <c r="E1806" s="16">
        <v>5</v>
      </c>
      <c r="F1806" s="16">
        <v>4</v>
      </c>
      <c r="G1806" s="16">
        <v>0</v>
      </c>
      <c r="H1806" s="16">
        <v>0</v>
      </c>
    </row>
    <row r="1807" spans="1:8" x14ac:dyDescent="0.3">
      <c r="A1807" s="13" t="str">
        <f t="shared" si="28"/>
        <v>rodrifr042010</v>
      </c>
      <c r="B1807" s="16" t="s">
        <v>1364</v>
      </c>
      <c r="C1807" s="16">
        <v>2010</v>
      </c>
      <c r="D1807" s="16" t="s">
        <v>2332</v>
      </c>
      <c r="E1807" s="16">
        <v>1</v>
      </c>
      <c r="F1807" s="16">
        <v>7</v>
      </c>
      <c r="G1807" s="16">
        <v>0</v>
      </c>
      <c r="H1807" s="16">
        <v>2</v>
      </c>
    </row>
    <row r="1808" spans="1:8" x14ac:dyDescent="0.3">
      <c r="A1808" s="13" t="str">
        <f t="shared" si="28"/>
        <v>rodrihe032010</v>
      </c>
      <c r="B1808" s="16" t="s">
        <v>1170</v>
      </c>
      <c r="C1808" s="16">
        <v>2010</v>
      </c>
      <c r="D1808" s="16" t="s">
        <v>2332</v>
      </c>
      <c r="E1808" s="16">
        <v>2</v>
      </c>
      <c r="F1808" s="16">
        <v>1</v>
      </c>
      <c r="G1808" s="16">
        <v>0</v>
      </c>
      <c r="H1808" s="16">
        <v>0</v>
      </c>
    </row>
    <row r="1809" spans="1:8" x14ac:dyDescent="0.3">
      <c r="A1809" s="13" t="str">
        <f t="shared" si="28"/>
        <v>rodriiv012010</v>
      </c>
      <c r="B1809" s="16" t="s">
        <v>187</v>
      </c>
      <c r="C1809" s="16">
        <v>2010</v>
      </c>
      <c r="D1809" s="16" t="s">
        <v>2334</v>
      </c>
      <c r="E1809" s="16">
        <v>709</v>
      </c>
      <c r="F1809" s="16">
        <v>55</v>
      </c>
      <c r="G1809" s="16">
        <v>4</v>
      </c>
      <c r="H1809" s="16">
        <v>5</v>
      </c>
    </row>
    <row r="1810" spans="1:8" x14ac:dyDescent="0.3">
      <c r="A1810" s="13" t="str">
        <f t="shared" si="28"/>
        <v>rodrira012010</v>
      </c>
      <c r="B1810" s="16" t="s">
        <v>1171</v>
      </c>
      <c r="C1810" s="16">
        <v>2010</v>
      </c>
      <c r="D1810" s="16" t="s">
        <v>2332</v>
      </c>
      <c r="E1810" s="16">
        <v>0</v>
      </c>
      <c r="F1810" s="16">
        <v>0</v>
      </c>
      <c r="G1810" s="16">
        <v>0</v>
      </c>
      <c r="H1810" s="16">
        <v>0</v>
      </c>
    </row>
    <row r="1811" spans="1:8" x14ac:dyDescent="0.3">
      <c r="A1811" s="13" t="str">
        <f t="shared" si="28"/>
        <v>rodrira012010</v>
      </c>
      <c r="B1811" s="16" t="s">
        <v>1171</v>
      </c>
      <c r="C1811" s="16">
        <v>2010</v>
      </c>
      <c r="D1811" s="16" t="s">
        <v>2332</v>
      </c>
      <c r="E1811" s="16">
        <v>0</v>
      </c>
      <c r="F1811" s="16">
        <v>0</v>
      </c>
      <c r="G1811" s="16">
        <v>0</v>
      </c>
      <c r="H1811" s="16">
        <v>0</v>
      </c>
    </row>
    <row r="1812" spans="1:8" x14ac:dyDescent="0.3">
      <c r="A1812" s="13" t="str">
        <f t="shared" si="28"/>
        <v>rodrise012010</v>
      </c>
      <c r="B1812" s="16" t="s">
        <v>996</v>
      </c>
      <c r="C1812" s="16">
        <v>2010</v>
      </c>
      <c r="D1812" s="16" t="s">
        <v>2333</v>
      </c>
      <c r="E1812" s="16">
        <v>23</v>
      </c>
      <c r="F1812" s="16">
        <v>1</v>
      </c>
      <c r="G1812" s="16">
        <v>0</v>
      </c>
      <c r="H1812" s="16">
        <v>2</v>
      </c>
    </row>
    <row r="1813" spans="1:8" x14ac:dyDescent="0.3">
      <c r="A1813" s="13" t="str">
        <f t="shared" si="28"/>
        <v>rodrise012010</v>
      </c>
      <c r="B1813" s="16" t="s">
        <v>996</v>
      </c>
      <c r="C1813" s="16">
        <v>2010</v>
      </c>
      <c r="D1813" s="16" t="s">
        <v>37</v>
      </c>
      <c r="E1813" s="16">
        <v>138</v>
      </c>
      <c r="F1813" s="16">
        <v>222</v>
      </c>
      <c r="G1813" s="16">
        <v>6</v>
      </c>
      <c r="H1813" s="16">
        <v>56</v>
      </c>
    </row>
    <row r="1814" spans="1:8" x14ac:dyDescent="0.3">
      <c r="A1814" s="13" t="str">
        <f t="shared" si="28"/>
        <v>rodrise012010</v>
      </c>
      <c r="B1814" s="16" t="s">
        <v>996</v>
      </c>
      <c r="C1814" s="16">
        <v>2010</v>
      </c>
      <c r="D1814" s="16" t="s">
        <v>38</v>
      </c>
      <c r="E1814" s="16">
        <v>7</v>
      </c>
      <c r="F1814" s="16">
        <v>5</v>
      </c>
      <c r="G1814" s="16">
        <v>0</v>
      </c>
      <c r="H1814" s="16">
        <v>2</v>
      </c>
    </row>
    <row r="1815" spans="1:8" x14ac:dyDescent="0.3">
      <c r="A1815" s="13" t="str">
        <f t="shared" si="28"/>
        <v>rodrise012010</v>
      </c>
      <c r="B1815" s="16" t="s">
        <v>996</v>
      </c>
      <c r="C1815" s="16">
        <v>2010</v>
      </c>
      <c r="D1815" s="16" t="s">
        <v>2327</v>
      </c>
    </row>
    <row r="1816" spans="1:8" x14ac:dyDescent="0.3">
      <c r="A1816" s="13" t="str">
        <f t="shared" si="28"/>
        <v>rodrise012010</v>
      </c>
      <c r="B1816" s="16" t="s">
        <v>996</v>
      </c>
      <c r="C1816" s="16">
        <v>2010</v>
      </c>
      <c r="D1816" s="16" t="s">
        <v>2328</v>
      </c>
    </row>
    <row r="1817" spans="1:8" x14ac:dyDescent="0.3">
      <c r="A1817" s="13" t="str">
        <f t="shared" si="28"/>
        <v>rodrise012010</v>
      </c>
      <c r="B1817" s="16" t="s">
        <v>996</v>
      </c>
      <c r="C1817" s="16">
        <v>2010</v>
      </c>
      <c r="D1817" s="16" t="s">
        <v>2329</v>
      </c>
      <c r="E1817" s="16">
        <v>22</v>
      </c>
      <c r="F1817" s="16">
        <v>0</v>
      </c>
      <c r="G1817" s="16">
        <v>0</v>
      </c>
      <c r="H1817" s="16">
        <v>0</v>
      </c>
    </row>
    <row r="1818" spans="1:8" x14ac:dyDescent="0.3">
      <c r="A1818" s="13" t="str">
        <f t="shared" si="28"/>
        <v>rodrise012010</v>
      </c>
      <c r="B1818" s="16" t="s">
        <v>996</v>
      </c>
      <c r="C1818" s="16">
        <v>2010</v>
      </c>
      <c r="D1818" s="16" t="s">
        <v>2330</v>
      </c>
    </row>
    <row r="1819" spans="1:8" x14ac:dyDescent="0.3">
      <c r="A1819" s="13" t="str">
        <f t="shared" si="28"/>
        <v>rodrise012010</v>
      </c>
      <c r="B1819" s="16" t="s">
        <v>996</v>
      </c>
      <c r="C1819" s="16">
        <v>2010</v>
      </c>
      <c r="D1819" s="16" t="s">
        <v>2331</v>
      </c>
      <c r="E1819" s="16">
        <v>0</v>
      </c>
      <c r="F1819" s="16">
        <v>3</v>
      </c>
      <c r="G1819" s="16">
        <v>0</v>
      </c>
      <c r="H1819" s="16">
        <v>0</v>
      </c>
    </row>
    <row r="1820" spans="1:8" x14ac:dyDescent="0.3">
      <c r="A1820" s="13" t="str">
        <f t="shared" si="28"/>
        <v>rodriwa012010</v>
      </c>
      <c r="B1820" s="16" t="s">
        <v>593</v>
      </c>
      <c r="C1820" s="16">
        <v>2010</v>
      </c>
      <c r="D1820" s="16" t="s">
        <v>2332</v>
      </c>
      <c r="E1820" s="16">
        <v>9</v>
      </c>
      <c r="F1820" s="16">
        <v>31</v>
      </c>
      <c r="G1820" s="16">
        <v>1</v>
      </c>
      <c r="H1820" s="16">
        <v>2</v>
      </c>
    </row>
    <row r="1821" spans="1:8" x14ac:dyDescent="0.3">
      <c r="A1821" s="13" t="str">
        <f t="shared" si="28"/>
        <v>roenijo012010</v>
      </c>
      <c r="B1821" s="16" t="s">
        <v>997</v>
      </c>
      <c r="C1821" s="16">
        <v>2010</v>
      </c>
      <c r="D1821" s="16" t="s">
        <v>2332</v>
      </c>
      <c r="E1821" s="16">
        <v>2</v>
      </c>
      <c r="F1821" s="16">
        <v>1</v>
      </c>
      <c r="G1821" s="16">
        <v>2</v>
      </c>
      <c r="H1821" s="16">
        <v>0</v>
      </c>
    </row>
    <row r="1822" spans="1:8" x14ac:dyDescent="0.3">
      <c r="A1822" s="13" t="str">
        <f t="shared" si="28"/>
        <v>rogeres012010</v>
      </c>
      <c r="B1822" s="16" t="s">
        <v>1172</v>
      </c>
      <c r="C1822" s="16">
        <v>2010</v>
      </c>
      <c r="D1822" s="16" t="s">
        <v>2332</v>
      </c>
      <c r="E1822" s="16">
        <v>9</v>
      </c>
      <c r="F1822" s="16">
        <v>6</v>
      </c>
      <c r="G1822" s="16">
        <v>2</v>
      </c>
      <c r="H1822" s="16">
        <v>2</v>
      </c>
    </row>
    <row r="1823" spans="1:8" x14ac:dyDescent="0.3">
      <c r="A1823" s="13" t="str">
        <f t="shared" si="28"/>
        <v>rogerma012010</v>
      </c>
      <c r="B1823" s="16" t="s">
        <v>1365</v>
      </c>
      <c r="C1823" s="16">
        <v>2010</v>
      </c>
      <c r="D1823" s="16" t="s">
        <v>2332</v>
      </c>
      <c r="E1823" s="16">
        <v>2</v>
      </c>
      <c r="F1823" s="16">
        <v>2</v>
      </c>
      <c r="G1823" s="16">
        <v>0</v>
      </c>
      <c r="H1823" s="16">
        <v>0</v>
      </c>
    </row>
    <row r="1824" spans="1:8" x14ac:dyDescent="0.3">
      <c r="A1824" s="13" t="str">
        <f t="shared" si="28"/>
        <v>rohliry012010</v>
      </c>
      <c r="B1824" s="16" t="s">
        <v>998</v>
      </c>
      <c r="C1824" s="16">
        <v>2010</v>
      </c>
      <c r="D1824" s="16" t="s">
        <v>38</v>
      </c>
      <c r="E1824" s="16">
        <v>0</v>
      </c>
      <c r="F1824" s="16">
        <v>2</v>
      </c>
      <c r="G1824" s="16">
        <v>0</v>
      </c>
      <c r="H1824" s="16">
        <v>0</v>
      </c>
    </row>
    <row r="1825" spans="1:8" x14ac:dyDescent="0.3">
      <c r="A1825" s="13" t="str">
        <f t="shared" si="28"/>
        <v>rohliry012010</v>
      </c>
      <c r="B1825" s="16" t="s">
        <v>998</v>
      </c>
      <c r="C1825" s="16">
        <v>2010</v>
      </c>
      <c r="D1825" s="16" t="s">
        <v>2331</v>
      </c>
      <c r="E1825" s="16">
        <v>4</v>
      </c>
      <c r="F1825" s="16">
        <v>3</v>
      </c>
      <c r="G1825" s="16">
        <v>0</v>
      </c>
      <c r="H1825" s="16">
        <v>1</v>
      </c>
    </row>
    <row r="1826" spans="1:8" x14ac:dyDescent="0.3">
      <c r="A1826" s="13" t="str">
        <f t="shared" si="28"/>
        <v>rolensc012010</v>
      </c>
      <c r="B1826" s="16" t="s">
        <v>188</v>
      </c>
      <c r="C1826" s="16">
        <v>2010</v>
      </c>
      <c r="D1826" s="16" t="s">
        <v>38</v>
      </c>
      <c r="E1826" s="16">
        <v>83</v>
      </c>
      <c r="F1826" s="16">
        <v>259</v>
      </c>
      <c r="G1826" s="16">
        <v>8</v>
      </c>
      <c r="H1826" s="16">
        <v>28</v>
      </c>
    </row>
    <row r="1827" spans="1:8" x14ac:dyDescent="0.3">
      <c r="A1827" s="13" t="str">
        <f t="shared" si="28"/>
        <v>rolliji012010</v>
      </c>
      <c r="B1827" s="16" t="s">
        <v>189</v>
      </c>
      <c r="C1827" s="16">
        <v>2010</v>
      </c>
      <c r="D1827" s="16" t="s">
        <v>2331</v>
      </c>
      <c r="E1827" s="16">
        <v>102</v>
      </c>
      <c r="F1827" s="16">
        <v>227</v>
      </c>
      <c r="G1827" s="16">
        <v>6</v>
      </c>
      <c r="H1827" s="16">
        <v>53</v>
      </c>
    </row>
    <row r="1828" spans="1:8" x14ac:dyDescent="0.3">
      <c r="A1828" s="13" t="str">
        <f t="shared" si="28"/>
        <v>romerjc012010</v>
      </c>
      <c r="B1828" s="16" t="s">
        <v>190</v>
      </c>
      <c r="C1828" s="16">
        <v>2010</v>
      </c>
      <c r="D1828" s="16" t="s">
        <v>2332</v>
      </c>
      <c r="E1828" s="16">
        <v>3</v>
      </c>
      <c r="F1828" s="16">
        <v>6</v>
      </c>
      <c r="G1828" s="16">
        <v>0</v>
      </c>
      <c r="H1828" s="16">
        <v>1</v>
      </c>
    </row>
    <row r="1829" spans="1:8" x14ac:dyDescent="0.3">
      <c r="A1829" s="13" t="str">
        <f t="shared" si="28"/>
        <v>romerni012010</v>
      </c>
      <c r="B1829" s="16" t="s">
        <v>1173</v>
      </c>
      <c r="C1829" s="16">
        <v>2010</v>
      </c>
      <c r="D1829" s="16" t="s">
        <v>2333</v>
      </c>
      <c r="E1829" s="16">
        <v>4</v>
      </c>
      <c r="F1829" s="16">
        <v>1</v>
      </c>
      <c r="G1829" s="16">
        <v>0</v>
      </c>
      <c r="H1829" s="16">
        <v>0</v>
      </c>
    </row>
    <row r="1830" spans="1:8" x14ac:dyDescent="0.3">
      <c r="A1830" s="13" t="str">
        <f t="shared" si="28"/>
        <v>romerni012010</v>
      </c>
      <c r="B1830" s="16" t="s">
        <v>1173</v>
      </c>
      <c r="C1830" s="16">
        <v>2010</v>
      </c>
      <c r="D1830" s="16" t="s">
        <v>37</v>
      </c>
      <c r="E1830" s="16">
        <v>0</v>
      </c>
      <c r="F1830" s="16">
        <v>0</v>
      </c>
      <c r="G1830" s="16">
        <v>0</v>
      </c>
      <c r="H1830" s="16">
        <v>0</v>
      </c>
    </row>
    <row r="1831" spans="1:8" x14ac:dyDescent="0.3">
      <c r="A1831" s="13" t="str">
        <f t="shared" si="28"/>
        <v>romerri012010</v>
      </c>
      <c r="B1831" s="16" t="s">
        <v>1174</v>
      </c>
      <c r="C1831" s="16">
        <v>2010</v>
      </c>
      <c r="D1831" s="16" t="s">
        <v>2332</v>
      </c>
      <c r="E1831" s="16">
        <v>7</v>
      </c>
      <c r="F1831" s="16">
        <v>47</v>
      </c>
      <c r="G1831" s="16">
        <v>3</v>
      </c>
      <c r="H1831" s="16">
        <v>2</v>
      </c>
    </row>
    <row r="1832" spans="1:8" x14ac:dyDescent="0.3">
      <c r="A1832" s="13" t="str">
        <f t="shared" si="28"/>
        <v>rominan012010</v>
      </c>
      <c r="B1832" s="16" t="s">
        <v>1366</v>
      </c>
      <c r="C1832" s="16">
        <v>2010</v>
      </c>
      <c r="D1832" s="16" t="s">
        <v>2331</v>
      </c>
      <c r="E1832" s="16">
        <v>9</v>
      </c>
      <c r="F1832" s="16">
        <v>9</v>
      </c>
      <c r="G1832" s="16">
        <v>2</v>
      </c>
      <c r="H1832" s="16">
        <v>3</v>
      </c>
    </row>
    <row r="1833" spans="1:8" x14ac:dyDescent="0.3">
      <c r="A1833" s="13" t="str">
        <f t="shared" si="28"/>
        <v>romose012010</v>
      </c>
      <c r="B1833" s="16" t="s">
        <v>999</v>
      </c>
      <c r="C1833" s="16">
        <v>2010</v>
      </c>
      <c r="D1833" s="16" t="s">
        <v>2332</v>
      </c>
      <c r="E1833" s="16">
        <v>1</v>
      </c>
      <c r="F1833" s="16">
        <v>5</v>
      </c>
      <c r="G1833" s="16">
        <v>0</v>
      </c>
      <c r="H1833" s="16">
        <v>0</v>
      </c>
    </row>
    <row r="1834" spans="1:8" x14ac:dyDescent="0.3">
      <c r="A1834" s="13" t="str">
        <f t="shared" si="28"/>
        <v>rosaca012010</v>
      </c>
      <c r="B1834" s="16" t="s">
        <v>1000</v>
      </c>
      <c r="C1834" s="16">
        <v>2010</v>
      </c>
      <c r="D1834" s="16" t="s">
        <v>2332</v>
      </c>
      <c r="E1834" s="16">
        <v>1</v>
      </c>
      <c r="F1834" s="16">
        <v>3</v>
      </c>
      <c r="G1834" s="16">
        <v>0</v>
      </c>
      <c r="H1834" s="16">
        <v>0</v>
      </c>
    </row>
    <row r="1835" spans="1:8" x14ac:dyDescent="0.3">
      <c r="A1835" s="13" t="str">
        <f t="shared" si="28"/>
        <v>rosalad012010</v>
      </c>
      <c r="B1835" s="16" t="s">
        <v>1001</v>
      </c>
      <c r="C1835" s="16">
        <v>2010</v>
      </c>
      <c r="D1835" s="16" t="s">
        <v>2333</v>
      </c>
      <c r="E1835" s="16">
        <v>34</v>
      </c>
      <c r="F1835" s="16">
        <v>1</v>
      </c>
      <c r="G1835" s="16">
        <v>0</v>
      </c>
      <c r="H1835" s="16">
        <v>4</v>
      </c>
    </row>
    <row r="1836" spans="1:8" x14ac:dyDescent="0.3">
      <c r="A1836" s="13" t="str">
        <f t="shared" si="28"/>
        <v>rosalad012010</v>
      </c>
      <c r="B1836" s="16" t="s">
        <v>1001</v>
      </c>
      <c r="C1836" s="16">
        <v>2010</v>
      </c>
      <c r="D1836" s="16" t="s">
        <v>37</v>
      </c>
      <c r="E1836" s="16">
        <v>72</v>
      </c>
      <c r="F1836" s="16">
        <v>126</v>
      </c>
      <c r="G1836" s="16">
        <v>0</v>
      </c>
      <c r="H1836" s="16">
        <v>30</v>
      </c>
    </row>
    <row r="1837" spans="1:8" x14ac:dyDescent="0.3">
      <c r="A1837" s="13" t="str">
        <f t="shared" si="28"/>
        <v>rosalad012010</v>
      </c>
      <c r="B1837" s="16" t="s">
        <v>1001</v>
      </c>
      <c r="C1837" s="16">
        <v>2010</v>
      </c>
      <c r="D1837" s="16" t="s">
        <v>38</v>
      </c>
      <c r="E1837" s="16">
        <v>4</v>
      </c>
      <c r="F1837" s="16">
        <v>12</v>
      </c>
      <c r="G1837" s="16">
        <v>0</v>
      </c>
      <c r="H1837" s="16">
        <v>1</v>
      </c>
    </row>
    <row r="1838" spans="1:8" x14ac:dyDescent="0.3">
      <c r="A1838" s="13" t="str">
        <f t="shared" si="28"/>
        <v>rosalad012010</v>
      </c>
      <c r="B1838" s="16" t="s">
        <v>1001</v>
      </c>
      <c r="C1838" s="16">
        <v>2010</v>
      </c>
      <c r="D1838" s="16" t="s">
        <v>2328</v>
      </c>
    </row>
    <row r="1839" spans="1:8" x14ac:dyDescent="0.3">
      <c r="A1839" s="13" t="str">
        <f t="shared" si="28"/>
        <v>rosalad012010</v>
      </c>
      <c r="B1839" s="16" t="s">
        <v>1001</v>
      </c>
      <c r="C1839" s="16">
        <v>2010</v>
      </c>
      <c r="D1839" s="16" t="s">
        <v>2329</v>
      </c>
      <c r="E1839" s="16">
        <v>4</v>
      </c>
      <c r="F1839" s="16">
        <v>0</v>
      </c>
      <c r="G1839" s="16">
        <v>0</v>
      </c>
      <c r="H1839" s="16">
        <v>0</v>
      </c>
    </row>
    <row r="1840" spans="1:8" x14ac:dyDescent="0.3">
      <c r="A1840" s="13" t="str">
        <f t="shared" si="28"/>
        <v>rosalad012010</v>
      </c>
      <c r="B1840" s="16" t="s">
        <v>1001</v>
      </c>
      <c r="C1840" s="16">
        <v>2010</v>
      </c>
      <c r="D1840" s="16" t="s">
        <v>2331</v>
      </c>
      <c r="E1840" s="16">
        <v>7</v>
      </c>
      <c r="F1840" s="16">
        <v>26</v>
      </c>
      <c r="G1840" s="16">
        <v>2</v>
      </c>
      <c r="H1840" s="16">
        <v>3</v>
      </c>
    </row>
    <row r="1841" spans="1:8" x14ac:dyDescent="0.3">
      <c r="A1841" s="13" t="str">
        <f t="shared" si="28"/>
        <v>rosalle012010</v>
      </c>
      <c r="B1841" s="16" t="s">
        <v>1002</v>
      </c>
      <c r="C1841" s="16">
        <v>2010</v>
      </c>
      <c r="D1841" s="16" t="s">
        <v>2332</v>
      </c>
      <c r="E1841" s="16">
        <v>2</v>
      </c>
      <c r="F1841" s="16">
        <v>0</v>
      </c>
      <c r="G1841" s="16">
        <v>0</v>
      </c>
      <c r="H1841" s="16">
        <v>0</v>
      </c>
    </row>
    <row r="1842" spans="1:8" x14ac:dyDescent="0.3">
      <c r="A1842" s="13" t="str">
        <f t="shared" si="28"/>
        <v>rosarsa022010</v>
      </c>
      <c r="B1842" s="16" t="s">
        <v>1367</v>
      </c>
      <c r="C1842" s="16">
        <v>2010</v>
      </c>
      <c r="D1842" s="16" t="s">
        <v>2332</v>
      </c>
      <c r="E1842" s="16">
        <v>0</v>
      </c>
      <c r="F1842" s="16">
        <v>0</v>
      </c>
      <c r="G1842" s="16">
        <v>0</v>
      </c>
      <c r="H1842" s="16">
        <v>0</v>
      </c>
    </row>
    <row r="1843" spans="1:8" x14ac:dyDescent="0.3">
      <c r="A1843" s="13" t="str">
        <f t="shared" si="28"/>
        <v>rossco012010</v>
      </c>
      <c r="B1843" s="16" t="s">
        <v>399</v>
      </c>
      <c r="C1843" s="16">
        <v>2010</v>
      </c>
      <c r="D1843" s="16" t="s">
        <v>2327</v>
      </c>
    </row>
    <row r="1844" spans="1:8" x14ac:dyDescent="0.3">
      <c r="A1844" s="13" t="str">
        <f t="shared" si="28"/>
        <v>rossco012010</v>
      </c>
      <c r="B1844" s="16" t="s">
        <v>399</v>
      </c>
      <c r="C1844" s="16">
        <v>2010</v>
      </c>
      <c r="D1844" s="16" t="s">
        <v>2327</v>
      </c>
    </row>
    <row r="1845" spans="1:8" x14ac:dyDescent="0.3">
      <c r="A1845" s="13" t="str">
        <f t="shared" si="28"/>
        <v>rossco012010</v>
      </c>
      <c r="B1845" s="16" t="s">
        <v>399</v>
      </c>
      <c r="C1845" s="16">
        <v>2010</v>
      </c>
      <c r="D1845" s="16" t="s">
        <v>2328</v>
      </c>
    </row>
    <row r="1846" spans="1:8" x14ac:dyDescent="0.3">
      <c r="A1846" s="13" t="str">
        <f t="shared" si="28"/>
        <v>rossco012010</v>
      </c>
      <c r="B1846" s="16" t="s">
        <v>399</v>
      </c>
      <c r="C1846" s="16">
        <v>2010</v>
      </c>
      <c r="D1846" s="16" t="s">
        <v>2328</v>
      </c>
    </row>
    <row r="1847" spans="1:8" x14ac:dyDescent="0.3">
      <c r="A1847" s="13" t="str">
        <f t="shared" si="28"/>
        <v>rossco012010</v>
      </c>
      <c r="B1847" s="16" t="s">
        <v>399</v>
      </c>
      <c r="C1847" s="16">
        <v>2010</v>
      </c>
      <c r="D1847" s="16" t="s">
        <v>2329</v>
      </c>
      <c r="E1847" s="16">
        <v>268</v>
      </c>
      <c r="F1847" s="16">
        <v>6</v>
      </c>
      <c r="G1847" s="16">
        <v>4</v>
      </c>
      <c r="H1847" s="16">
        <v>2</v>
      </c>
    </row>
    <row r="1848" spans="1:8" x14ac:dyDescent="0.3">
      <c r="A1848" s="13" t="str">
        <f t="shared" si="28"/>
        <v>rossco012010</v>
      </c>
      <c r="B1848" s="16" t="s">
        <v>399</v>
      </c>
      <c r="C1848" s="16">
        <v>2010</v>
      </c>
      <c r="D1848" s="16" t="s">
        <v>2329</v>
      </c>
      <c r="E1848" s="16">
        <v>33</v>
      </c>
      <c r="F1848" s="16">
        <v>2</v>
      </c>
      <c r="G1848" s="16">
        <v>0</v>
      </c>
      <c r="H1848" s="16">
        <v>0</v>
      </c>
    </row>
    <row r="1849" spans="1:8" x14ac:dyDescent="0.3">
      <c r="A1849" s="13" t="str">
        <f t="shared" si="28"/>
        <v>rossco012010</v>
      </c>
      <c r="B1849" s="16" t="s">
        <v>399</v>
      </c>
      <c r="C1849" s="16">
        <v>2010</v>
      </c>
      <c r="D1849" s="16" t="s">
        <v>2330</v>
      </c>
    </row>
    <row r="1850" spans="1:8" x14ac:dyDescent="0.3">
      <c r="A1850" s="13" t="str">
        <f t="shared" si="28"/>
        <v>rossco012010</v>
      </c>
      <c r="B1850" s="16" t="s">
        <v>399</v>
      </c>
      <c r="C1850" s="16">
        <v>2010</v>
      </c>
      <c r="D1850" s="16" t="s">
        <v>2330</v>
      </c>
    </row>
    <row r="1851" spans="1:8" x14ac:dyDescent="0.3">
      <c r="A1851" s="13" t="str">
        <f t="shared" si="28"/>
        <v>rossda012010</v>
      </c>
      <c r="B1851" s="16" t="s">
        <v>331</v>
      </c>
      <c r="C1851" s="16">
        <v>2010</v>
      </c>
      <c r="D1851" s="16" t="s">
        <v>2334</v>
      </c>
      <c r="E1851" s="16">
        <v>276</v>
      </c>
      <c r="F1851" s="16">
        <v>22</v>
      </c>
      <c r="G1851" s="16">
        <v>4</v>
      </c>
      <c r="H1851" s="16">
        <v>0</v>
      </c>
    </row>
    <row r="1852" spans="1:8" x14ac:dyDescent="0.3">
      <c r="A1852" s="13" t="str">
        <f t="shared" si="28"/>
        <v>rossty012010</v>
      </c>
      <c r="B1852" s="16" t="s">
        <v>1368</v>
      </c>
      <c r="C1852" s="16">
        <v>2010</v>
      </c>
      <c r="D1852" s="16" t="s">
        <v>2332</v>
      </c>
      <c r="E1852" s="16">
        <v>2</v>
      </c>
      <c r="F1852" s="16">
        <v>8</v>
      </c>
      <c r="G1852" s="16">
        <v>0</v>
      </c>
      <c r="H1852" s="16">
        <v>0</v>
      </c>
    </row>
    <row r="1853" spans="1:8" x14ac:dyDescent="0.3">
      <c r="A1853" s="13" t="str">
        <f t="shared" si="28"/>
        <v>rowanaa012010</v>
      </c>
      <c r="B1853" s="16" t="s">
        <v>272</v>
      </c>
      <c r="C1853" s="16">
        <v>2010</v>
      </c>
      <c r="D1853" s="16" t="s">
        <v>2327</v>
      </c>
    </row>
    <row r="1854" spans="1:8" x14ac:dyDescent="0.3">
      <c r="A1854" s="13" t="str">
        <f t="shared" si="28"/>
        <v>rowanaa012010</v>
      </c>
      <c r="B1854" s="16" t="s">
        <v>272</v>
      </c>
      <c r="C1854" s="16">
        <v>2010</v>
      </c>
      <c r="D1854" s="16" t="s">
        <v>2329</v>
      </c>
      <c r="E1854" s="16">
        <v>192</v>
      </c>
      <c r="F1854" s="16">
        <v>4</v>
      </c>
      <c r="G1854" s="16">
        <v>0</v>
      </c>
      <c r="H1854" s="16">
        <v>2</v>
      </c>
    </row>
    <row r="1855" spans="1:8" x14ac:dyDescent="0.3">
      <c r="A1855" s="13" t="str">
        <f t="shared" si="28"/>
        <v>rowlary012010</v>
      </c>
      <c r="B1855" s="16" t="s">
        <v>843</v>
      </c>
      <c r="C1855" s="16">
        <v>2010</v>
      </c>
      <c r="D1855" s="16" t="s">
        <v>2332</v>
      </c>
      <c r="E1855" s="16">
        <v>3</v>
      </c>
      <c r="F1855" s="16">
        <v>9</v>
      </c>
      <c r="G1855" s="16">
        <v>2</v>
      </c>
      <c r="H1855" s="16">
        <v>0</v>
      </c>
    </row>
    <row r="1856" spans="1:8" x14ac:dyDescent="0.3">
      <c r="A1856" s="13" t="str">
        <f t="shared" si="28"/>
        <v>ruizca012010</v>
      </c>
      <c r="B1856" s="16" t="s">
        <v>721</v>
      </c>
      <c r="C1856" s="16">
        <v>2010</v>
      </c>
      <c r="D1856" s="16" t="s">
        <v>2334</v>
      </c>
      <c r="E1856" s="16">
        <v>814</v>
      </c>
      <c r="F1856" s="16">
        <v>60</v>
      </c>
      <c r="G1856" s="16">
        <v>6</v>
      </c>
      <c r="H1856" s="16">
        <v>7</v>
      </c>
    </row>
    <row r="1857" spans="1:8" x14ac:dyDescent="0.3">
      <c r="A1857" s="13" t="str">
        <f t="shared" si="28"/>
        <v>ruizra012010</v>
      </c>
      <c r="B1857" s="16" t="s">
        <v>1003</v>
      </c>
      <c r="C1857" s="16">
        <v>2010</v>
      </c>
      <c r="D1857" s="16" t="s">
        <v>2333</v>
      </c>
      <c r="E1857" s="16">
        <v>25</v>
      </c>
      <c r="F1857" s="16">
        <v>2</v>
      </c>
      <c r="G1857" s="16">
        <v>0</v>
      </c>
      <c r="H1857" s="16">
        <v>2</v>
      </c>
    </row>
    <row r="1858" spans="1:8" x14ac:dyDescent="0.3">
      <c r="A1858" s="13" t="str">
        <f t="shared" si="28"/>
        <v>runzlda012010</v>
      </c>
      <c r="B1858" s="16" t="s">
        <v>1175</v>
      </c>
      <c r="C1858" s="16">
        <v>2010</v>
      </c>
      <c r="D1858" s="16" t="s">
        <v>2332</v>
      </c>
      <c r="E1858" s="16">
        <v>1</v>
      </c>
      <c r="F1858" s="16">
        <v>6</v>
      </c>
      <c r="G1858" s="16">
        <v>3</v>
      </c>
      <c r="H1858" s="16">
        <v>1</v>
      </c>
    </row>
    <row r="1859" spans="1:8" x14ac:dyDescent="0.3">
      <c r="A1859" s="13" t="str">
        <f t="shared" ref="A1859:A1922" si="29">B1859&amp;C1859</f>
        <v>rupejo012010</v>
      </c>
      <c r="B1859" s="16" t="s">
        <v>594</v>
      </c>
      <c r="C1859" s="16">
        <v>2010</v>
      </c>
      <c r="D1859" s="16" t="s">
        <v>2332</v>
      </c>
      <c r="E1859" s="16">
        <v>1</v>
      </c>
      <c r="F1859" s="16">
        <v>1</v>
      </c>
      <c r="G1859" s="16">
        <v>0</v>
      </c>
      <c r="H1859" s="16">
        <v>0</v>
      </c>
    </row>
    <row r="1860" spans="1:8" x14ac:dyDescent="0.3">
      <c r="A1860" s="13" t="str">
        <f t="shared" si="29"/>
        <v>russead012010</v>
      </c>
      <c r="B1860" s="16" t="s">
        <v>1004</v>
      </c>
      <c r="C1860" s="16">
        <v>2010</v>
      </c>
      <c r="D1860" s="16" t="s">
        <v>2332</v>
      </c>
      <c r="E1860" s="16">
        <v>0</v>
      </c>
      <c r="F1860" s="16">
        <v>0</v>
      </c>
      <c r="G1860" s="16">
        <v>1</v>
      </c>
      <c r="H1860" s="16">
        <v>0</v>
      </c>
    </row>
    <row r="1861" spans="1:8" x14ac:dyDescent="0.3">
      <c r="A1861" s="13" t="str">
        <f t="shared" si="29"/>
        <v>russeja022010</v>
      </c>
      <c r="B1861" s="16" t="s">
        <v>1369</v>
      </c>
      <c r="C1861" s="16">
        <v>2010</v>
      </c>
      <c r="D1861" s="16" t="s">
        <v>2332</v>
      </c>
      <c r="E1861" s="16">
        <v>2</v>
      </c>
      <c r="F1861" s="16">
        <v>6</v>
      </c>
      <c r="G1861" s="16">
        <v>0</v>
      </c>
      <c r="H1861" s="16">
        <v>0</v>
      </c>
    </row>
    <row r="1862" spans="1:8" x14ac:dyDescent="0.3">
      <c r="A1862" s="13" t="str">
        <f t="shared" si="29"/>
        <v>russoke012010</v>
      </c>
      <c r="B1862" s="16" t="s">
        <v>1370</v>
      </c>
      <c r="C1862" s="16">
        <v>2010</v>
      </c>
      <c r="D1862" s="16" t="s">
        <v>37</v>
      </c>
      <c r="E1862" s="16">
        <v>2</v>
      </c>
      <c r="F1862" s="16">
        <v>1</v>
      </c>
      <c r="G1862" s="16">
        <v>0</v>
      </c>
      <c r="H1862" s="16">
        <v>0</v>
      </c>
    </row>
    <row r="1863" spans="1:8" x14ac:dyDescent="0.3">
      <c r="A1863" s="13" t="str">
        <f t="shared" si="29"/>
        <v>russoke012010</v>
      </c>
      <c r="B1863" s="16" t="s">
        <v>1370</v>
      </c>
      <c r="C1863" s="16">
        <v>2010</v>
      </c>
      <c r="D1863" s="16" t="s">
        <v>38</v>
      </c>
      <c r="E1863" s="16">
        <v>4</v>
      </c>
      <c r="F1863" s="16">
        <v>6</v>
      </c>
      <c r="G1863" s="16">
        <v>0</v>
      </c>
      <c r="H1863" s="16">
        <v>1</v>
      </c>
    </row>
    <row r="1864" spans="1:8" x14ac:dyDescent="0.3">
      <c r="A1864" s="13" t="str">
        <f t="shared" si="29"/>
        <v>russoke012010</v>
      </c>
      <c r="B1864" s="16" t="s">
        <v>1370</v>
      </c>
      <c r="C1864" s="16">
        <v>2010</v>
      </c>
      <c r="D1864" s="16" t="s">
        <v>2328</v>
      </c>
    </row>
    <row r="1865" spans="1:8" x14ac:dyDescent="0.3">
      <c r="A1865" s="13" t="str">
        <f t="shared" si="29"/>
        <v>russoke012010</v>
      </c>
      <c r="B1865" s="16" t="s">
        <v>1370</v>
      </c>
      <c r="C1865" s="16">
        <v>2010</v>
      </c>
      <c r="D1865" s="16" t="s">
        <v>2329</v>
      </c>
      <c r="E1865" s="16">
        <v>14</v>
      </c>
      <c r="F1865" s="16">
        <v>0</v>
      </c>
      <c r="G1865" s="16">
        <v>1</v>
      </c>
      <c r="H1865" s="16">
        <v>0</v>
      </c>
    </row>
    <row r="1866" spans="1:8" x14ac:dyDescent="0.3">
      <c r="A1866" s="13" t="str">
        <f t="shared" si="29"/>
        <v>ryalru012010</v>
      </c>
      <c r="B1866" s="16" t="s">
        <v>1176</v>
      </c>
      <c r="C1866" s="16">
        <v>2010</v>
      </c>
      <c r="D1866" s="16" t="s">
        <v>2333</v>
      </c>
      <c r="E1866" s="16">
        <v>127</v>
      </c>
      <c r="F1866" s="16">
        <v>9</v>
      </c>
      <c r="G1866" s="16">
        <v>4</v>
      </c>
      <c r="H1866" s="16">
        <v>16</v>
      </c>
    </row>
    <row r="1867" spans="1:8" x14ac:dyDescent="0.3">
      <c r="A1867" s="13" t="str">
        <f t="shared" si="29"/>
        <v>ryalru012010</v>
      </c>
      <c r="B1867" s="16" t="s">
        <v>1176</v>
      </c>
      <c r="C1867" s="16">
        <v>2010</v>
      </c>
      <c r="D1867" s="16" t="s">
        <v>38</v>
      </c>
      <c r="E1867" s="16">
        <v>2</v>
      </c>
      <c r="F1867" s="16">
        <v>5</v>
      </c>
      <c r="G1867" s="16">
        <v>1</v>
      </c>
      <c r="H1867" s="16">
        <v>2</v>
      </c>
    </row>
    <row r="1868" spans="1:8" x14ac:dyDescent="0.3">
      <c r="A1868" s="13" t="str">
        <f t="shared" si="29"/>
        <v>ryalru012010</v>
      </c>
      <c r="B1868" s="16" t="s">
        <v>1176</v>
      </c>
      <c r="C1868" s="16">
        <v>2010</v>
      </c>
      <c r="D1868" s="16" t="s">
        <v>2328</v>
      </c>
    </row>
    <row r="1869" spans="1:8" x14ac:dyDescent="0.3">
      <c r="A1869" s="13" t="str">
        <f t="shared" si="29"/>
        <v>ryalru012010</v>
      </c>
      <c r="B1869" s="16" t="s">
        <v>1176</v>
      </c>
      <c r="C1869" s="16">
        <v>2010</v>
      </c>
      <c r="D1869" s="16" t="s">
        <v>2329</v>
      </c>
      <c r="E1869" s="16">
        <v>44</v>
      </c>
      <c r="F1869" s="16">
        <v>2</v>
      </c>
      <c r="G1869" s="16">
        <v>2</v>
      </c>
      <c r="H1869" s="16">
        <v>1</v>
      </c>
    </row>
    <row r="1870" spans="1:8" x14ac:dyDescent="0.3">
      <c r="A1870" s="13" t="str">
        <f t="shared" si="29"/>
        <v>ryanbr012010</v>
      </c>
      <c r="B1870" s="16" t="s">
        <v>845</v>
      </c>
      <c r="C1870" s="16">
        <v>2010</v>
      </c>
      <c r="D1870" s="16" t="s">
        <v>2331</v>
      </c>
      <c r="E1870" s="16">
        <v>197</v>
      </c>
      <c r="F1870" s="16">
        <v>430</v>
      </c>
      <c r="G1870" s="16">
        <v>17</v>
      </c>
      <c r="H1870" s="16">
        <v>102</v>
      </c>
    </row>
    <row r="1871" spans="1:8" x14ac:dyDescent="0.3">
      <c r="A1871" s="13" t="str">
        <f t="shared" si="29"/>
        <v>ryanmi032010</v>
      </c>
      <c r="B1871" s="16" t="s">
        <v>332</v>
      </c>
      <c r="C1871" s="16">
        <v>2010</v>
      </c>
      <c r="D1871" s="16" t="s">
        <v>2333</v>
      </c>
      <c r="E1871" s="16">
        <v>28</v>
      </c>
      <c r="F1871" s="16">
        <v>2</v>
      </c>
      <c r="G1871" s="16">
        <v>0</v>
      </c>
      <c r="H1871" s="16">
        <v>3</v>
      </c>
    </row>
    <row r="1872" spans="1:8" x14ac:dyDescent="0.3">
      <c r="A1872" s="13" t="str">
        <f t="shared" si="29"/>
        <v>ryanmi032010</v>
      </c>
      <c r="B1872" s="16" t="s">
        <v>332</v>
      </c>
      <c r="C1872" s="16">
        <v>2010</v>
      </c>
      <c r="D1872" s="16" t="s">
        <v>2328</v>
      </c>
    </row>
    <row r="1873" spans="1:8" x14ac:dyDescent="0.3">
      <c r="A1873" s="13" t="str">
        <f t="shared" si="29"/>
        <v>ryanmi032010</v>
      </c>
      <c r="B1873" s="16" t="s">
        <v>332</v>
      </c>
      <c r="C1873" s="16">
        <v>2010</v>
      </c>
      <c r="D1873" s="16" t="s">
        <v>2329</v>
      </c>
      <c r="E1873" s="16">
        <v>11</v>
      </c>
      <c r="F1873" s="16">
        <v>0</v>
      </c>
      <c r="G1873" s="16">
        <v>0</v>
      </c>
      <c r="H1873" s="16">
        <v>0</v>
      </c>
    </row>
    <row r="1874" spans="1:8" x14ac:dyDescent="0.3">
      <c r="A1874" s="13" t="str">
        <f t="shared" si="29"/>
        <v>rzepcma012010</v>
      </c>
      <c r="B1874" s="16" t="s">
        <v>1177</v>
      </c>
      <c r="C1874" s="16">
        <v>2010</v>
      </c>
      <c r="D1874" s="16" t="s">
        <v>2332</v>
      </c>
      <c r="E1874" s="16">
        <v>1</v>
      </c>
      <c r="F1874" s="16">
        <v>4</v>
      </c>
      <c r="G1874" s="16">
        <v>0</v>
      </c>
      <c r="H1874" s="16">
        <v>0</v>
      </c>
    </row>
    <row r="1875" spans="1:8" x14ac:dyDescent="0.3">
      <c r="A1875" s="13" t="str">
        <f t="shared" si="29"/>
        <v>sabatcc012010</v>
      </c>
      <c r="B1875" s="16" t="s">
        <v>273</v>
      </c>
      <c r="C1875" s="16">
        <v>2010</v>
      </c>
      <c r="D1875" s="16" t="s">
        <v>2332</v>
      </c>
      <c r="E1875" s="16">
        <v>4</v>
      </c>
      <c r="F1875" s="16">
        <v>30</v>
      </c>
      <c r="G1875" s="16">
        <v>1</v>
      </c>
      <c r="H1875" s="16">
        <v>3</v>
      </c>
    </row>
    <row r="1876" spans="1:8" x14ac:dyDescent="0.3">
      <c r="A1876" s="13" t="str">
        <f t="shared" si="29"/>
        <v>saitota012010</v>
      </c>
      <c r="B1876" s="16" t="s">
        <v>722</v>
      </c>
      <c r="C1876" s="16">
        <v>2010</v>
      </c>
      <c r="D1876" s="16" t="s">
        <v>2332</v>
      </c>
      <c r="E1876" s="16">
        <v>4</v>
      </c>
      <c r="F1876" s="16">
        <v>2</v>
      </c>
      <c r="G1876" s="16">
        <v>0</v>
      </c>
      <c r="H1876" s="16">
        <v>0</v>
      </c>
    </row>
    <row r="1877" spans="1:8" x14ac:dyDescent="0.3">
      <c r="A1877" s="13" t="str">
        <f t="shared" si="29"/>
        <v>salasfe012010</v>
      </c>
      <c r="B1877" s="16" t="s">
        <v>1371</v>
      </c>
      <c r="C1877" s="16">
        <v>2010</v>
      </c>
      <c r="D1877" s="16" t="s">
        <v>2332</v>
      </c>
      <c r="E1877" s="16">
        <v>4</v>
      </c>
      <c r="F1877" s="16">
        <v>4</v>
      </c>
      <c r="G1877" s="16">
        <v>0</v>
      </c>
      <c r="H1877" s="16">
        <v>0</v>
      </c>
    </row>
    <row r="1878" spans="1:8" x14ac:dyDescent="0.3">
      <c r="A1878" s="13" t="str">
        <f t="shared" si="29"/>
        <v>salazos012010</v>
      </c>
      <c r="B1878" s="16" t="s">
        <v>333</v>
      </c>
      <c r="C1878" s="16">
        <v>2010</v>
      </c>
      <c r="D1878" s="16" t="s">
        <v>2333</v>
      </c>
      <c r="E1878" s="16">
        <v>33</v>
      </c>
      <c r="F1878" s="16">
        <v>1</v>
      </c>
      <c r="G1878" s="16">
        <v>0</v>
      </c>
      <c r="H1878" s="16">
        <v>4</v>
      </c>
    </row>
    <row r="1879" spans="1:8" x14ac:dyDescent="0.3">
      <c r="A1879" s="13" t="str">
        <f t="shared" si="29"/>
        <v>salazos012010</v>
      </c>
      <c r="B1879" s="16" t="s">
        <v>333</v>
      </c>
      <c r="C1879" s="16">
        <v>2010</v>
      </c>
      <c r="D1879" s="16" t="s">
        <v>37</v>
      </c>
      <c r="E1879" s="16">
        <v>1</v>
      </c>
      <c r="F1879" s="16">
        <v>4</v>
      </c>
      <c r="G1879" s="16">
        <v>0</v>
      </c>
      <c r="H1879" s="16">
        <v>0</v>
      </c>
    </row>
    <row r="1880" spans="1:8" x14ac:dyDescent="0.3">
      <c r="A1880" s="13" t="str">
        <f t="shared" si="29"/>
        <v>salazos012010</v>
      </c>
      <c r="B1880" s="16" t="s">
        <v>333</v>
      </c>
      <c r="C1880" s="16">
        <v>2010</v>
      </c>
      <c r="D1880" s="16" t="s">
        <v>38</v>
      </c>
      <c r="E1880" s="16">
        <v>0</v>
      </c>
      <c r="F1880" s="16">
        <v>1</v>
      </c>
      <c r="G1880" s="16">
        <v>0</v>
      </c>
      <c r="H1880" s="16">
        <v>0</v>
      </c>
    </row>
    <row r="1881" spans="1:8" x14ac:dyDescent="0.3">
      <c r="A1881" s="13" t="str">
        <f t="shared" si="29"/>
        <v>salazos012010</v>
      </c>
      <c r="B1881" s="16" t="s">
        <v>333</v>
      </c>
      <c r="C1881" s="16">
        <v>2010</v>
      </c>
      <c r="D1881" s="16" t="s">
        <v>2328</v>
      </c>
    </row>
    <row r="1882" spans="1:8" x14ac:dyDescent="0.3">
      <c r="A1882" s="13" t="str">
        <f t="shared" si="29"/>
        <v>salazos012010</v>
      </c>
      <c r="B1882" s="16" t="s">
        <v>333</v>
      </c>
      <c r="C1882" s="16">
        <v>2010</v>
      </c>
      <c r="D1882" s="16" t="s">
        <v>2329</v>
      </c>
      <c r="E1882" s="16">
        <v>17</v>
      </c>
      <c r="F1882" s="16">
        <v>0</v>
      </c>
      <c r="G1882" s="16">
        <v>0</v>
      </c>
      <c r="H1882" s="16">
        <v>0</v>
      </c>
    </row>
    <row r="1883" spans="1:8" x14ac:dyDescent="0.3">
      <c r="A1883" s="13" t="str">
        <f t="shared" si="29"/>
        <v>salazos012010</v>
      </c>
      <c r="B1883" s="16" t="s">
        <v>333</v>
      </c>
      <c r="C1883" s="16">
        <v>2010</v>
      </c>
      <c r="D1883" s="16" t="s">
        <v>2330</v>
      </c>
    </row>
    <row r="1884" spans="1:8" x14ac:dyDescent="0.3">
      <c r="A1884" s="13" t="str">
        <f t="shared" si="29"/>
        <v>salech012010</v>
      </c>
      <c r="B1884" s="16" t="s">
        <v>1372</v>
      </c>
      <c r="C1884" s="16">
        <v>2010</v>
      </c>
      <c r="D1884" s="16" t="s">
        <v>2332</v>
      </c>
      <c r="E1884" s="16">
        <v>0</v>
      </c>
      <c r="F1884" s="16">
        <v>1</v>
      </c>
      <c r="G1884" s="16">
        <v>0</v>
      </c>
      <c r="H1884" s="16">
        <v>0</v>
      </c>
    </row>
    <row r="1885" spans="1:8" x14ac:dyDescent="0.3">
      <c r="A1885" s="13" t="str">
        <f t="shared" si="29"/>
        <v>saltaja012010</v>
      </c>
      <c r="B1885" s="16" t="s">
        <v>846</v>
      </c>
      <c r="C1885" s="16">
        <v>2010</v>
      </c>
      <c r="D1885" s="16" t="s">
        <v>2333</v>
      </c>
      <c r="E1885" s="16">
        <v>0</v>
      </c>
      <c r="F1885" s="16">
        <v>0</v>
      </c>
      <c r="G1885" s="16">
        <v>0</v>
      </c>
      <c r="H1885" s="16">
        <v>0</v>
      </c>
    </row>
    <row r="1886" spans="1:8" x14ac:dyDescent="0.3">
      <c r="A1886" s="13" t="str">
        <f t="shared" si="29"/>
        <v>saltaja012010</v>
      </c>
      <c r="B1886" s="16" t="s">
        <v>846</v>
      </c>
      <c r="C1886" s="16">
        <v>2010</v>
      </c>
      <c r="D1886" s="16" t="s">
        <v>2334</v>
      </c>
      <c r="E1886" s="16">
        <v>8</v>
      </c>
      <c r="F1886" s="16">
        <v>0</v>
      </c>
      <c r="G1886" s="16">
        <v>0</v>
      </c>
      <c r="H1886" s="16">
        <v>0</v>
      </c>
    </row>
    <row r="1887" spans="1:8" x14ac:dyDescent="0.3">
      <c r="A1887" s="13" t="str">
        <f t="shared" si="29"/>
        <v>saltaja012010</v>
      </c>
      <c r="B1887" s="16" t="s">
        <v>846</v>
      </c>
      <c r="C1887" s="16">
        <v>2010</v>
      </c>
      <c r="D1887" s="16" t="s">
        <v>2334</v>
      </c>
      <c r="E1887" s="16">
        <v>38</v>
      </c>
      <c r="F1887" s="16">
        <v>2</v>
      </c>
      <c r="G1887" s="16">
        <v>1</v>
      </c>
      <c r="H1887" s="16">
        <v>0</v>
      </c>
    </row>
    <row r="1888" spans="1:8" x14ac:dyDescent="0.3">
      <c r="A1888" s="13" t="str">
        <f t="shared" si="29"/>
        <v>samarje012010</v>
      </c>
      <c r="B1888" s="16" t="s">
        <v>1005</v>
      </c>
      <c r="C1888" s="16">
        <v>2010</v>
      </c>
      <c r="D1888" s="16" t="s">
        <v>2332</v>
      </c>
      <c r="E1888" s="16">
        <v>2</v>
      </c>
      <c r="F1888" s="16">
        <v>1</v>
      </c>
      <c r="G1888" s="16">
        <v>0</v>
      </c>
      <c r="H1888" s="16">
        <v>0</v>
      </c>
    </row>
    <row r="1889" spans="1:8" x14ac:dyDescent="0.3">
      <c r="A1889" s="13" t="str">
        <f t="shared" si="29"/>
        <v>sampsch012010</v>
      </c>
      <c r="B1889" s="16" t="s">
        <v>723</v>
      </c>
      <c r="C1889" s="16">
        <v>2010</v>
      </c>
      <c r="D1889" s="16" t="s">
        <v>2332</v>
      </c>
      <c r="E1889" s="16">
        <v>0</v>
      </c>
      <c r="F1889" s="16">
        <v>3</v>
      </c>
      <c r="G1889" s="16">
        <v>0</v>
      </c>
      <c r="H1889" s="16">
        <v>0</v>
      </c>
    </row>
    <row r="1890" spans="1:8" x14ac:dyDescent="0.3">
      <c r="A1890" s="13" t="str">
        <f t="shared" si="29"/>
        <v>sanabal012010</v>
      </c>
      <c r="B1890" s="16" t="s">
        <v>1373</v>
      </c>
      <c r="C1890" s="16">
        <v>2010</v>
      </c>
      <c r="D1890" s="16" t="s">
        <v>2332</v>
      </c>
      <c r="E1890" s="16">
        <v>2</v>
      </c>
      <c r="F1890" s="16">
        <v>10</v>
      </c>
      <c r="G1890" s="16">
        <v>0</v>
      </c>
      <c r="H1890" s="16">
        <v>0</v>
      </c>
    </row>
    <row r="1891" spans="1:8" x14ac:dyDescent="0.3">
      <c r="A1891" s="13" t="str">
        <f t="shared" si="29"/>
        <v>sanchan012010</v>
      </c>
      <c r="B1891" s="16" t="s">
        <v>724</v>
      </c>
      <c r="C1891" s="16">
        <v>2010</v>
      </c>
      <c r="D1891" s="16" t="s">
        <v>2332</v>
      </c>
      <c r="E1891" s="16">
        <v>14</v>
      </c>
      <c r="F1891" s="16">
        <v>25</v>
      </c>
      <c r="G1891" s="16">
        <v>5</v>
      </c>
      <c r="H1891" s="16">
        <v>2</v>
      </c>
    </row>
    <row r="1892" spans="1:8" x14ac:dyDescent="0.3">
      <c r="A1892" s="13" t="str">
        <f t="shared" si="29"/>
        <v>sanchan022010</v>
      </c>
      <c r="B1892" s="16" t="s">
        <v>725</v>
      </c>
      <c r="C1892" s="16">
        <v>2010</v>
      </c>
      <c r="D1892" s="16" t="s">
        <v>37</v>
      </c>
      <c r="E1892" s="16">
        <v>14</v>
      </c>
      <c r="F1892" s="16">
        <v>19</v>
      </c>
      <c r="G1892" s="16">
        <v>0</v>
      </c>
      <c r="H1892" s="16">
        <v>5</v>
      </c>
    </row>
    <row r="1893" spans="1:8" x14ac:dyDescent="0.3">
      <c r="A1893" s="13" t="str">
        <f t="shared" si="29"/>
        <v>sanchan022010</v>
      </c>
      <c r="B1893" s="16" t="s">
        <v>725</v>
      </c>
      <c r="C1893" s="16">
        <v>2010</v>
      </c>
      <c r="D1893" s="16" t="s">
        <v>2331</v>
      </c>
      <c r="E1893" s="16">
        <v>0</v>
      </c>
      <c r="F1893" s="16">
        <v>4</v>
      </c>
      <c r="G1893" s="16">
        <v>0</v>
      </c>
      <c r="H1893" s="16">
        <v>2</v>
      </c>
    </row>
    <row r="1894" spans="1:8" x14ac:dyDescent="0.3">
      <c r="A1894" s="13" t="str">
        <f t="shared" si="29"/>
        <v>sanchan022010</v>
      </c>
      <c r="B1894" s="16" t="s">
        <v>725</v>
      </c>
      <c r="C1894" s="16">
        <v>2010</v>
      </c>
      <c r="D1894" s="16" t="s">
        <v>2331</v>
      </c>
      <c r="E1894" s="16">
        <v>79</v>
      </c>
      <c r="F1894" s="16">
        <v>128</v>
      </c>
      <c r="G1894" s="16">
        <v>5</v>
      </c>
      <c r="H1894" s="16">
        <v>29</v>
      </c>
    </row>
    <row r="1895" spans="1:8" x14ac:dyDescent="0.3">
      <c r="A1895" s="13" t="str">
        <f t="shared" si="29"/>
        <v>sanchbr012010</v>
      </c>
      <c r="B1895" s="16" t="s">
        <v>726</v>
      </c>
      <c r="C1895" s="16">
        <v>2010</v>
      </c>
      <c r="D1895" s="16" t="s">
        <v>2332</v>
      </c>
      <c r="E1895" s="16">
        <v>3</v>
      </c>
      <c r="F1895" s="16">
        <v>8</v>
      </c>
      <c r="G1895" s="16">
        <v>0</v>
      </c>
      <c r="H1895" s="16">
        <v>1</v>
      </c>
    </row>
    <row r="1896" spans="1:8" x14ac:dyDescent="0.3">
      <c r="A1896" s="13" t="str">
        <f t="shared" si="29"/>
        <v>sanchfr012010</v>
      </c>
      <c r="B1896" s="16" t="s">
        <v>334</v>
      </c>
      <c r="C1896" s="16">
        <v>2010</v>
      </c>
      <c r="D1896" s="16" t="s">
        <v>37</v>
      </c>
      <c r="E1896" s="16">
        <v>198</v>
      </c>
      <c r="F1896" s="16">
        <v>256</v>
      </c>
      <c r="G1896" s="16">
        <v>4</v>
      </c>
      <c r="H1896" s="16">
        <v>52</v>
      </c>
    </row>
    <row r="1897" spans="1:8" x14ac:dyDescent="0.3">
      <c r="A1897" s="13" t="str">
        <f t="shared" si="29"/>
        <v>sanchga012010</v>
      </c>
      <c r="B1897" s="16" t="s">
        <v>1006</v>
      </c>
      <c r="C1897" s="16">
        <v>2010</v>
      </c>
      <c r="D1897" s="16" t="s">
        <v>2333</v>
      </c>
      <c r="E1897" s="16">
        <v>1115</v>
      </c>
      <c r="F1897" s="16">
        <v>70</v>
      </c>
      <c r="G1897" s="16">
        <v>11</v>
      </c>
      <c r="H1897" s="16">
        <v>97</v>
      </c>
    </row>
    <row r="1898" spans="1:8" x14ac:dyDescent="0.3">
      <c r="A1898" s="13" t="str">
        <f t="shared" si="29"/>
        <v>sanchjo012010</v>
      </c>
      <c r="B1898" s="16" t="s">
        <v>727</v>
      </c>
      <c r="C1898" s="16">
        <v>2010</v>
      </c>
      <c r="D1898" s="16" t="s">
        <v>2332</v>
      </c>
      <c r="E1898" s="16">
        <v>7</v>
      </c>
      <c r="F1898" s="16">
        <v>20</v>
      </c>
      <c r="G1898" s="16">
        <v>1</v>
      </c>
      <c r="H1898" s="16">
        <v>1</v>
      </c>
    </row>
    <row r="1899" spans="1:8" x14ac:dyDescent="0.3">
      <c r="A1899" s="13" t="str">
        <f t="shared" si="29"/>
        <v>sanchro012010</v>
      </c>
      <c r="B1899" s="16" t="s">
        <v>847</v>
      </c>
      <c r="C1899" s="16">
        <v>2010</v>
      </c>
      <c r="D1899" s="16" t="s">
        <v>2332</v>
      </c>
      <c r="E1899" s="16">
        <v>0</v>
      </c>
      <c r="F1899" s="16">
        <v>0</v>
      </c>
      <c r="G1899" s="16">
        <v>0</v>
      </c>
      <c r="H1899" s="16">
        <v>0</v>
      </c>
    </row>
    <row r="1900" spans="1:8" x14ac:dyDescent="0.3">
      <c r="A1900" s="13" t="str">
        <f t="shared" si="29"/>
        <v>sandopa012010</v>
      </c>
      <c r="B1900" s="16" t="s">
        <v>1007</v>
      </c>
      <c r="C1900" s="16">
        <v>2010</v>
      </c>
      <c r="D1900" s="16" t="s">
        <v>2333</v>
      </c>
      <c r="E1900" s="16">
        <v>79</v>
      </c>
      <c r="F1900" s="16">
        <v>0</v>
      </c>
      <c r="G1900" s="16">
        <v>0</v>
      </c>
      <c r="H1900" s="16">
        <v>6</v>
      </c>
    </row>
    <row r="1901" spans="1:8" x14ac:dyDescent="0.3">
      <c r="A1901" s="13" t="str">
        <f t="shared" si="29"/>
        <v>sandopa012010</v>
      </c>
      <c r="B1901" s="16" t="s">
        <v>1007</v>
      </c>
      <c r="C1901" s="16">
        <v>2010</v>
      </c>
      <c r="D1901" s="16" t="s">
        <v>38</v>
      </c>
      <c r="E1901" s="16">
        <v>93</v>
      </c>
      <c r="F1901" s="16">
        <v>228</v>
      </c>
      <c r="G1901" s="16">
        <v>13</v>
      </c>
      <c r="H1901" s="16">
        <v>23</v>
      </c>
    </row>
    <row r="1902" spans="1:8" x14ac:dyDescent="0.3">
      <c r="A1902" s="13" t="str">
        <f t="shared" si="29"/>
        <v>santaca012010</v>
      </c>
      <c r="B1902" s="16" t="s">
        <v>1374</v>
      </c>
      <c r="C1902" s="16">
        <v>2010</v>
      </c>
      <c r="D1902" s="16" t="s">
        <v>2334</v>
      </c>
      <c r="E1902" s="16">
        <v>245</v>
      </c>
      <c r="F1902" s="16">
        <v>22</v>
      </c>
      <c r="G1902" s="16">
        <v>3</v>
      </c>
      <c r="H1902" s="16">
        <v>2</v>
      </c>
    </row>
    <row r="1903" spans="1:8" x14ac:dyDescent="0.3">
      <c r="A1903" s="13" t="str">
        <f t="shared" si="29"/>
        <v>santaer012010</v>
      </c>
      <c r="B1903" s="16" t="s">
        <v>595</v>
      </c>
      <c r="C1903" s="16">
        <v>2010</v>
      </c>
      <c r="D1903" s="16" t="s">
        <v>2332</v>
      </c>
      <c r="E1903" s="16">
        <v>15</v>
      </c>
      <c r="F1903" s="16">
        <v>17</v>
      </c>
      <c r="G1903" s="16">
        <v>0</v>
      </c>
      <c r="H1903" s="16">
        <v>2</v>
      </c>
    </row>
    <row r="1904" spans="1:8" x14ac:dyDescent="0.3">
      <c r="A1904" s="13" t="str">
        <f t="shared" si="29"/>
        <v>santajo012010</v>
      </c>
      <c r="B1904" s="16" t="s">
        <v>191</v>
      </c>
      <c r="C1904" s="16">
        <v>2010</v>
      </c>
      <c r="D1904" s="16" t="s">
        <v>2332</v>
      </c>
      <c r="E1904" s="16">
        <v>12</v>
      </c>
      <c r="F1904" s="16">
        <v>18</v>
      </c>
      <c r="G1904" s="16">
        <v>1</v>
      </c>
      <c r="H1904" s="16">
        <v>1</v>
      </c>
    </row>
    <row r="1905" spans="1:8" x14ac:dyDescent="0.3">
      <c r="A1905" s="13" t="str">
        <f t="shared" si="29"/>
        <v>santira012010</v>
      </c>
      <c r="B1905" s="16" t="s">
        <v>335</v>
      </c>
      <c r="C1905" s="16">
        <v>2010</v>
      </c>
      <c r="D1905" s="16" t="s">
        <v>37</v>
      </c>
      <c r="E1905" s="16">
        <v>24</v>
      </c>
      <c r="F1905" s="16">
        <v>44</v>
      </c>
      <c r="G1905" s="16">
        <v>1</v>
      </c>
      <c r="H1905" s="16">
        <v>11</v>
      </c>
    </row>
    <row r="1906" spans="1:8" x14ac:dyDescent="0.3">
      <c r="A1906" s="13" t="str">
        <f t="shared" si="29"/>
        <v>santira012010</v>
      </c>
      <c r="B1906" s="16" t="s">
        <v>335</v>
      </c>
      <c r="C1906" s="16">
        <v>2010</v>
      </c>
      <c r="D1906" s="16" t="s">
        <v>2331</v>
      </c>
      <c r="E1906" s="16">
        <v>106</v>
      </c>
      <c r="F1906" s="16">
        <v>227</v>
      </c>
      <c r="G1906" s="16">
        <v>7</v>
      </c>
      <c r="H1906" s="16">
        <v>53</v>
      </c>
    </row>
    <row r="1907" spans="1:8" x14ac:dyDescent="0.3">
      <c r="A1907" s="13" t="str">
        <f t="shared" si="29"/>
        <v>santose012010</v>
      </c>
      <c r="B1907" s="16" t="s">
        <v>1375</v>
      </c>
      <c r="C1907" s="16">
        <v>2010</v>
      </c>
      <c r="D1907" s="16" t="s">
        <v>2332</v>
      </c>
      <c r="E1907" s="16">
        <v>2</v>
      </c>
      <c r="F1907" s="16">
        <v>6</v>
      </c>
      <c r="G1907" s="16">
        <v>0</v>
      </c>
      <c r="H1907" s="16">
        <v>0</v>
      </c>
    </row>
    <row r="1908" spans="1:8" x14ac:dyDescent="0.3">
      <c r="A1908" s="13" t="str">
        <f t="shared" si="29"/>
        <v>sardida012010</v>
      </c>
      <c r="B1908" s="16" t="s">
        <v>400</v>
      </c>
      <c r="C1908" s="16">
        <v>2010</v>
      </c>
      <c r="D1908" s="16" t="s">
        <v>2334</v>
      </c>
      <c r="E1908" s="16">
        <v>84</v>
      </c>
      <c r="F1908" s="16">
        <v>4</v>
      </c>
      <c r="G1908" s="16">
        <v>0</v>
      </c>
      <c r="H1908" s="16">
        <v>0</v>
      </c>
    </row>
    <row r="1909" spans="1:8" x14ac:dyDescent="0.3">
      <c r="A1909" s="13" t="str">
        <f t="shared" si="29"/>
        <v>saundjo012010</v>
      </c>
      <c r="B1909" s="16" t="s">
        <v>596</v>
      </c>
      <c r="C1909" s="16">
        <v>2010</v>
      </c>
      <c r="D1909" s="16" t="s">
        <v>2332</v>
      </c>
      <c r="E1909" s="16">
        <v>2</v>
      </c>
      <c r="F1909" s="16">
        <v>35</v>
      </c>
      <c r="G1909" s="16">
        <v>1</v>
      </c>
      <c r="H1909" s="16">
        <v>1</v>
      </c>
    </row>
    <row r="1910" spans="1:8" x14ac:dyDescent="0.3">
      <c r="A1910" s="13" t="str">
        <f t="shared" si="29"/>
        <v>saundjo012010</v>
      </c>
      <c r="B1910" s="16" t="s">
        <v>596</v>
      </c>
      <c r="C1910" s="16">
        <v>2010</v>
      </c>
      <c r="D1910" s="16" t="s">
        <v>2332</v>
      </c>
      <c r="E1910" s="16">
        <v>4</v>
      </c>
      <c r="F1910" s="16">
        <v>11</v>
      </c>
      <c r="G1910" s="16">
        <v>0</v>
      </c>
      <c r="H1910" s="16">
        <v>0</v>
      </c>
    </row>
    <row r="1911" spans="1:8" x14ac:dyDescent="0.3">
      <c r="A1911" s="13" t="str">
        <f t="shared" si="29"/>
        <v>saundmi012010</v>
      </c>
      <c r="B1911" s="16" t="s">
        <v>1178</v>
      </c>
      <c r="C1911" s="16">
        <v>2010</v>
      </c>
      <c r="D1911" s="16" t="s">
        <v>2327</v>
      </c>
    </row>
    <row r="1912" spans="1:8" x14ac:dyDescent="0.3">
      <c r="A1912" s="13" t="str">
        <f t="shared" si="29"/>
        <v>saundmi012010</v>
      </c>
      <c r="B1912" s="16" t="s">
        <v>1178</v>
      </c>
      <c r="C1912" s="16">
        <v>2010</v>
      </c>
      <c r="D1912" s="16" t="s">
        <v>2328</v>
      </c>
    </row>
    <row r="1913" spans="1:8" x14ac:dyDescent="0.3">
      <c r="A1913" s="13" t="str">
        <f t="shared" si="29"/>
        <v>saundmi012010</v>
      </c>
      <c r="B1913" s="16" t="s">
        <v>1178</v>
      </c>
      <c r="C1913" s="16">
        <v>2010</v>
      </c>
      <c r="D1913" s="16" t="s">
        <v>2329</v>
      </c>
      <c r="E1913" s="16">
        <v>197</v>
      </c>
      <c r="F1913" s="16">
        <v>8</v>
      </c>
      <c r="G1913" s="16">
        <v>4</v>
      </c>
      <c r="H1913" s="16">
        <v>4</v>
      </c>
    </row>
    <row r="1914" spans="1:8" x14ac:dyDescent="0.3">
      <c r="A1914" s="13" t="str">
        <f t="shared" si="29"/>
        <v>sborzja012010</v>
      </c>
      <c r="B1914" s="16" t="s">
        <v>1376</v>
      </c>
      <c r="C1914" s="16">
        <v>2010</v>
      </c>
      <c r="D1914" s="16" t="s">
        <v>2332</v>
      </c>
      <c r="E1914" s="16">
        <v>0</v>
      </c>
      <c r="F1914" s="16">
        <v>0</v>
      </c>
      <c r="G1914" s="16">
        <v>0</v>
      </c>
      <c r="H1914" s="16">
        <v>0</v>
      </c>
    </row>
    <row r="1915" spans="1:8" x14ac:dyDescent="0.3">
      <c r="A1915" s="13" t="str">
        <f t="shared" si="29"/>
        <v>scalebo012010</v>
      </c>
      <c r="B1915" s="16" t="s">
        <v>1179</v>
      </c>
      <c r="C1915" s="16">
        <v>2010</v>
      </c>
      <c r="D1915" s="16" t="s">
        <v>38</v>
      </c>
      <c r="E1915" s="16">
        <v>7</v>
      </c>
      <c r="F1915" s="16">
        <v>6</v>
      </c>
      <c r="G1915" s="16">
        <v>3</v>
      </c>
      <c r="H1915" s="16">
        <v>1</v>
      </c>
    </row>
    <row r="1916" spans="1:8" x14ac:dyDescent="0.3">
      <c r="A1916" s="13" t="str">
        <f t="shared" si="29"/>
        <v>scherma012010</v>
      </c>
      <c r="B1916" s="16" t="s">
        <v>1009</v>
      </c>
      <c r="C1916" s="16">
        <v>2010</v>
      </c>
      <c r="D1916" s="16" t="s">
        <v>2332</v>
      </c>
      <c r="E1916" s="16">
        <v>14</v>
      </c>
      <c r="F1916" s="16">
        <v>14</v>
      </c>
      <c r="G1916" s="16">
        <v>2</v>
      </c>
      <c r="H1916" s="16">
        <v>0</v>
      </c>
    </row>
    <row r="1917" spans="1:8" x14ac:dyDescent="0.3">
      <c r="A1917" s="13" t="str">
        <f t="shared" si="29"/>
        <v>schiena012010</v>
      </c>
      <c r="B1917" s="16" t="s">
        <v>848</v>
      </c>
      <c r="C1917" s="16">
        <v>2010</v>
      </c>
      <c r="D1917" s="16" t="s">
        <v>2329</v>
      </c>
      <c r="E1917" s="16">
        <v>118</v>
      </c>
      <c r="F1917" s="16">
        <v>7</v>
      </c>
      <c r="G1917" s="16">
        <v>1</v>
      </c>
      <c r="H1917" s="16">
        <v>1</v>
      </c>
    </row>
    <row r="1918" spans="1:8" x14ac:dyDescent="0.3">
      <c r="A1918" s="13" t="str">
        <f t="shared" si="29"/>
        <v>schiena012010</v>
      </c>
      <c r="B1918" s="16" t="s">
        <v>848</v>
      </c>
      <c r="C1918" s="16">
        <v>2010</v>
      </c>
      <c r="D1918" s="16" t="s">
        <v>2330</v>
      </c>
    </row>
    <row r="1919" spans="1:8" x14ac:dyDescent="0.3">
      <c r="A1919" s="13" t="str">
        <f t="shared" si="29"/>
        <v>schleda012010</v>
      </c>
      <c r="B1919" s="16" t="s">
        <v>1181</v>
      </c>
      <c r="C1919" s="16">
        <v>2010</v>
      </c>
      <c r="D1919" s="16" t="s">
        <v>2332</v>
      </c>
      <c r="E1919" s="16">
        <v>0</v>
      </c>
      <c r="F1919" s="16">
        <v>0</v>
      </c>
      <c r="G1919" s="16">
        <v>0</v>
      </c>
      <c r="H1919" s="16">
        <v>0</v>
      </c>
    </row>
    <row r="1920" spans="1:8" x14ac:dyDescent="0.3">
      <c r="A1920" s="13" t="str">
        <f t="shared" si="29"/>
        <v>schlibr012010</v>
      </c>
      <c r="B1920" s="16" t="s">
        <v>1377</v>
      </c>
      <c r="C1920" s="16">
        <v>2010</v>
      </c>
      <c r="D1920" s="16" t="s">
        <v>2332</v>
      </c>
      <c r="E1920" s="16">
        <v>0</v>
      </c>
      <c r="F1920" s="16">
        <v>2</v>
      </c>
      <c r="G1920" s="16">
        <v>0</v>
      </c>
      <c r="H1920" s="16">
        <v>0</v>
      </c>
    </row>
    <row r="1921" spans="1:8" x14ac:dyDescent="0.3">
      <c r="A1921" s="13" t="str">
        <f t="shared" si="29"/>
        <v>schlitr012010</v>
      </c>
      <c r="B1921" s="16" t="s">
        <v>1182</v>
      </c>
      <c r="C1921" s="16">
        <v>2010</v>
      </c>
      <c r="D1921" s="16" t="s">
        <v>2332</v>
      </c>
      <c r="E1921" s="16">
        <v>1</v>
      </c>
      <c r="F1921" s="16">
        <v>1</v>
      </c>
      <c r="G1921" s="16">
        <v>0</v>
      </c>
      <c r="H1921" s="16">
        <v>0</v>
      </c>
    </row>
    <row r="1922" spans="1:8" x14ac:dyDescent="0.3">
      <c r="A1922" s="13" t="str">
        <f t="shared" si="29"/>
        <v>schmiko012010</v>
      </c>
      <c r="B1922" s="16" t="s">
        <v>1378</v>
      </c>
      <c r="C1922" s="16">
        <v>2010</v>
      </c>
      <c r="D1922" s="16" t="s">
        <v>2334</v>
      </c>
      <c r="E1922" s="16">
        <v>12</v>
      </c>
      <c r="F1922" s="16">
        <v>0</v>
      </c>
      <c r="G1922" s="16">
        <v>0</v>
      </c>
      <c r="H1922" s="16">
        <v>0</v>
      </c>
    </row>
    <row r="1923" spans="1:8" x14ac:dyDescent="0.3">
      <c r="A1923" s="13" t="str">
        <f t="shared" ref="A1923:A1986" si="30">B1923&amp;C1923</f>
        <v>schnebr012010</v>
      </c>
      <c r="B1923" s="16" t="s">
        <v>192</v>
      </c>
      <c r="C1923" s="16">
        <v>2010</v>
      </c>
      <c r="D1923" s="16" t="s">
        <v>2334</v>
      </c>
      <c r="E1923" s="16">
        <v>257</v>
      </c>
      <c r="F1923" s="16">
        <v>17</v>
      </c>
      <c r="G1923" s="16">
        <v>2</v>
      </c>
      <c r="H1923" s="16">
        <v>4</v>
      </c>
    </row>
    <row r="1924" spans="1:8" x14ac:dyDescent="0.3">
      <c r="A1924" s="13" t="str">
        <f t="shared" si="30"/>
        <v>schoesc012010</v>
      </c>
      <c r="B1924" s="16" t="s">
        <v>193</v>
      </c>
      <c r="C1924" s="16">
        <v>2010</v>
      </c>
      <c r="D1924" s="16" t="s">
        <v>2332</v>
      </c>
      <c r="E1924" s="16">
        <v>2</v>
      </c>
      <c r="F1924" s="16">
        <v>1</v>
      </c>
      <c r="G1924" s="16">
        <v>0</v>
      </c>
      <c r="H1924" s="16">
        <v>0</v>
      </c>
    </row>
    <row r="1925" spans="1:8" x14ac:dyDescent="0.3">
      <c r="A1925" s="13" t="str">
        <f t="shared" si="30"/>
        <v>schumsk012010</v>
      </c>
      <c r="B1925" s="16" t="s">
        <v>597</v>
      </c>
      <c r="C1925" s="16">
        <v>2010</v>
      </c>
      <c r="D1925" s="16" t="s">
        <v>37</v>
      </c>
      <c r="E1925" s="16">
        <v>210</v>
      </c>
      <c r="F1925" s="16">
        <v>359</v>
      </c>
      <c r="G1925" s="16">
        <v>16</v>
      </c>
      <c r="H1925" s="16">
        <v>76</v>
      </c>
    </row>
    <row r="1926" spans="1:8" x14ac:dyDescent="0.3">
      <c r="A1926" s="13" t="str">
        <f t="shared" si="30"/>
        <v>schumsk012010</v>
      </c>
      <c r="B1926" s="16" t="s">
        <v>597</v>
      </c>
      <c r="C1926" s="16">
        <v>2010</v>
      </c>
      <c r="D1926" s="16" t="s">
        <v>2327</v>
      </c>
    </row>
    <row r="1927" spans="1:8" x14ac:dyDescent="0.3">
      <c r="A1927" s="13" t="str">
        <f t="shared" si="30"/>
        <v>schumsk012010</v>
      </c>
      <c r="B1927" s="16" t="s">
        <v>597</v>
      </c>
      <c r="C1927" s="16">
        <v>2010</v>
      </c>
      <c r="D1927" s="16" t="s">
        <v>2328</v>
      </c>
    </row>
    <row r="1928" spans="1:8" x14ac:dyDescent="0.3">
      <c r="A1928" s="13" t="str">
        <f t="shared" si="30"/>
        <v>schumsk012010</v>
      </c>
      <c r="B1928" s="16" t="s">
        <v>597</v>
      </c>
      <c r="C1928" s="16">
        <v>2010</v>
      </c>
      <c r="D1928" s="16" t="s">
        <v>2329</v>
      </c>
      <c r="E1928" s="16">
        <v>18</v>
      </c>
      <c r="F1928" s="16">
        <v>4</v>
      </c>
      <c r="G1928" s="16">
        <v>0</v>
      </c>
      <c r="H1928" s="16">
        <v>1</v>
      </c>
    </row>
    <row r="1929" spans="1:8" x14ac:dyDescent="0.3">
      <c r="A1929" s="13" t="str">
        <f t="shared" si="30"/>
        <v>schumsk012010</v>
      </c>
      <c r="B1929" s="16" t="s">
        <v>597</v>
      </c>
      <c r="C1929" s="16">
        <v>2010</v>
      </c>
      <c r="D1929" s="16" t="s">
        <v>2330</v>
      </c>
    </row>
    <row r="1930" spans="1:8" x14ac:dyDescent="0.3">
      <c r="A1930" s="13" t="str">
        <f t="shared" si="30"/>
        <v>scottlu012010</v>
      </c>
      <c r="B1930" s="16" t="s">
        <v>598</v>
      </c>
      <c r="C1930" s="16">
        <v>2010</v>
      </c>
      <c r="D1930" s="16" t="s">
        <v>2333</v>
      </c>
      <c r="E1930" s="16">
        <v>153</v>
      </c>
      <c r="F1930" s="16">
        <v>11</v>
      </c>
      <c r="G1930" s="16">
        <v>3</v>
      </c>
      <c r="H1930" s="16">
        <v>17</v>
      </c>
    </row>
    <row r="1931" spans="1:8" x14ac:dyDescent="0.3">
      <c r="A1931" s="13" t="str">
        <f t="shared" si="30"/>
        <v>scottlu012010</v>
      </c>
      <c r="B1931" s="16" t="s">
        <v>598</v>
      </c>
      <c r="C1931" s="16">
        <v>2010</v>
      </c>
      <c r="D1931" s="16" t="s">
        <v>2328</v>
      </c>
    </row>
    <row r="1932" spans="1:8" x14ac:dyDescent="0.3">
      <c r="A1932" s="13" t="str">
        <f t="shared" si="30"/>
        <v>scottlu012010</v>
      </c>
      <c r="B1932" s="16" t="s">
        <v>598</v>
      </c>
      <c r="C1932" s="16">
        <v>2010</v>
      </c>
      <c r="D1932" s="16" t="s">
        <v>2329</v>
      </c>
      <c r="E1932" s="16">
        <v>22</v>
      </c>
      <c r="F1932" s="16">
        <v>0</v>
      </c>
      <c r="G1932" s="16">
        <v>0</v>
      </c>
      <c r="H1932" s="16">
        <v>0</v>
      </c>
    </row>
    <row r="1933" spans="1:8" x14ac:dyDescent="0.3">
      <c r="A1933" s="13" t="str">
        <f t="shared" si="30"/>
        <v>scutama012010</v>
      </c>
      <c r="B1933" s="16" t="s">
        <v>336</v>
      </c>
      <c r="C1933" s="16">
        <v>2010</v>
      </c>
      <c r="D1933" s="16" t="s">
        <v>37</v>
      </c>
      <c r="E1933" s="16">
        <v>17</v>
      </c>
      <c r="F1933" s="16">
        <v>46</v>
      </c>
      <c r="G1933" s="16">
        <v>2</v>
      </c>
      <c r="H1933" s="16">
        <v>8</v>
      </c>
    </row>
    <row r="1934" spans="1:8" x14ac:dyDescent="0.3">
      <c r="A1934" s="13" t="str">
        <f t="shared" si="30"/>
        <v>scutama012010</v>
      </c>
      <c r="B1934" s="16" t="s">
        <v>336</v>
      </c>
      <c r="C1934" s="16">
        <v>2010</v>
      </c>
      <c r="D1934" s="16" t="s">
        <v>2331</v>
      </c>
      <c r="E1934" s="16">
        <v>152</v>
      </c>
      <c r="F1934" s="16">
        <v>344</v>
      </c>
      <c r="G1934" s="16">
        <v>18</v>
      </c>
      <c r="H1934" s="16">
        <v>57</v>
      </c>
    </row>
    <row r="1935" spans="1:8" x14ac:dyDescent="0.3">
      <c r="A1935" s="13" t="str">
        <f t="shared" si="30"/>
        <v>seddoch012010</v>
      </c>
      <c r="B1935" s="16" t="s">
        <v>849</v>
      </c>
      <c r="C1935" s="16">
        <v>2010</v>
      </c>
      <c r="D1935" s="16" t="s">
        <v>2332</v>
      </c>
      <c r="E1935" s="16">
        <v>1</v>
      </c>
      <c r="F1935" s="16">
        <v>1</v>
      </c>
      <c r="G1935" s="16">
        <v>0</v>
      </c>
      <c r="H1935" s="16">
        <v>0</v>
      </c>
    </row>
    <row r="1936" spans="1:8" x14ac:dyDescent="0.3">
      <c r="A1936" s="13" t="str">
        <f t="shared" si="30"/>
        <v>shealry012010</v>
      </c>
      <c r="B1936" s="16" t="s">
        <v>599</v>
      </c>
      <c r="C1936" s="16">
        <v>2010</v>
      </c>
      <c r="D1936" s="16" t="s">
        <v>2333</v>
      </c>
      <c r="E1936" s="16">
        <v>5</v>
      </c>
      <c r="F1936" s="16">
        <v>0</v>
      </c>
      <c r="G1936" s="16">
        <v>0</v>
      </c>
      <c r="H1936" s="16">
        <v>1</v>
      </c>
    </row>
    <row r="1937" spans="1:8" x14ac:dyDescent="0.3">
      <c r="A1937" s="13" t="str">
        <f t="shared" si="30"/>
        <v>sheetbe012010</v>
      </c>
      <c r="B1937" s="16" t="s">
        <v>274</v>
      </c>
      <c r="C1937" s="16">
        <v>2010</v>
      </c>
      <c r="D1937" s="16" t="s">
        <v>2332</v>
      </c>
      <c r="E1937" s="16">
        <v>5</v>
      </c>
      <c r="F1937" s="16">
        <v>11</v>
      </c>
      <c r="G1937" s="16">
        <v>3</v>
      </c>
      <c r="H1937" s="16">
        <v>1</v>
      </c>
    </row>
    <row r="1938" spans="1:8" x14ac:dyDescent="0.3">
      <c r="A1938" s="13" t="str">
        <f t="shared" si="30"/>
        <v>sherrge012010</v>
      </c>
      <c r="B1938" s="16" t="s">
        <v>490</v>
      </c>
      <c r="C1938" s="16">
        <v>2010</v>
      </c>
      <c r="D1938" s="16" t="s">
        <v>2332</v>
      </c>
      <c r="E1938" s="16">
        <v>0</v>
      </c>
      <c r="F1938" s="16">
        <v>4</v>
      </c>
      <c r="G1938" s="16">
        <v>0</v>
      </c>
      <c r="H1938" s="16">
        <v>0</v>
      </c>
    </row>
    <row r="1939" spans="1:8" x14ac:dyDescent="0.3">
      <c r="A1939" s="13" t="str">
        <f t="shared" si="30"/>
        <v>shielja022010</v>
      </c>
      <c r="B1939" s="16" t="s">
        <v>728</v>
      </c>
      <c r="C1939" s="16">
        <v>2010</v>
      </c>
      <c r="D1939" s="16" t="s">
        <v>2332</v>
      </c>
      <c r="E1939" s="16">
        <v>18</v>
      </c>
      <c r="F1939" s="16">
        <v>17</v>
      </c>
      <c r="G1939" s="16">
        <v>4</v>
      </c>
      <c r="H1939" s="16">
        <v>2</v>
      </c>
    </row>
    <row r="1940" spans="1:8" x14ac:dyDescent="0.3">
      <c r="A1940" s="13" t="str">
        <f t="shared" si="30"/>
        <v>shielsc012010</v>
      </c>
      <c r="B1940" s="16" t="s">
        <v>275</v>
      </c>
      <c r="C1940" s="16">
        <v>2010</v>
      </c>
      <c r="D1940" s="16" t="s">
        <v>2332</v>
      </c>
      <c r="E1940" s="16">
        <v>2</v>
      </c>
      <c r="F1940" s="16">
        <v>7</v>
      </c>
      <c r="G1940" s="16">
        <v>1</v>
      </c>
      <c r="H1940" s="16">
        <v>0</v>
      </c>
    </row>
    <row r="1941" spans="1:8" x14ac:dyDescent="0.3">
      <c r="A1941" s="13" t="str">
        <f t="shared" si="30"/>
        <v>shoppke012010</v>
      </c>
      <c r="B1941" s="16" t="s">
        <v>600</v>
      </c>
      <c r="C1941" s="16">
        <v>2010</v>
      </c>
      <c r="D1941" s="16" t="s">
        <v>2334</v>
      </c>
      <c r="E1941" s="16">
        <v>324</v>
      </c>
      <c r="F1941" s="16">
        <v>18</v>
      </c>
      <c r="G1941" s="16">
        <v>2</v>
      </c>
      <c r="H1941" s="16">
        <v>1</v>
      </c>
    </row>
    <row r="1942" spans="1:8" x14ac:dyDescent="0.3">
      <c r="A1942" s="13" t="str">
        <f t="shared" si="30"/>
        <v>silvaca012010</v>
      </c>
      <c r="B1942" s="16" t="s">
        <v>337</v>
      </c>
      <c r="C1942" s="16">
        <v>2010</v>
      </c>
      <c r="D1942" s="16" t="s">
        <v>2332</v>
      </c>
      <c r="E1942" s="16">
        <v>3</v>
      </c>
      <c r="F1942" s="16">
        <v>13</v>
      </c>
      <c r="G1942" s="16">
        <v>0</v>
      </c>
      <c r="H1942" s="16">
        <v>0</v>
      </c>
    </row>
    <row r="1943" spans="1:8" x14ac:dyDescent="0.3">
      <c r="A1943" s="13" t="str">
        <f t="shared" si="30"/>
        <v>simonal012010</v>
      </c>
      <c r="B1943" s="16" t="s">
        <v>1010</v>
      </c>
      <c r="C1943" s="16">
        <v>2010</v>
      </c>
      <c r="D1943" s="16" t="s">
        <v>2332</v>
      </c>
      <c r="E1943" s="16">
        <v>6</v>
      </c>
      <c r="F1943" s="16">
        <v>3</v>
      </c>
      <c r="G1943" s="16">
        <v>0</v>
      </c>
      <c r="H1943" s="16">
        <v>0</v>
      </c>
    </row>
    <row r="1944" spans="1:8" x14ac:dyDescent="0.3">
      <c r="A1944" s="13" t="str">
        <f t="shared" si="30"/>
        <v>sinkbbr012010</v>
      </c>
      <c r="B1944" s="16" t="s">
        <v>1379</v>
      </c>
      <c r="C1944" s="16">
        <v>2010</v>
      </c>
      <c r="D1944" s="16" t="s">
        <v>2332</v>
      </c>
      <c r="E1944" s="16">
        <v>0</v>
      </c>
      <c r="F1944" s="16">
        <v>0</v>
      </c>
      <c r="G1944" s="16">
        <v>0</v>
      </c>
      <c r="H1944" s="16">
        <v>0</v>
      </c>
    </row>
    <row r="1945" spans="1:8" x14ac:dyDescent="0.3">
      <c r="A1945" s="13" t="str">
        <f t="shared" si="30"/>
        <v>sippto012010</v>
      </c>
      <c r="B1945" s="16" t="s">
        <v>1183</v>
      </c>
      <c r="C1945" s="16">
        <v>2010</v>
      </c>
      <c r="D1945" s="16" t="s">
        <v>2332</v>
      </c>
      <c r="E1945" s="16">
        <v>1</v>
      </c>
      <c r="F1945" s="16">
        <v>10</v>
      </c>
      <c r="G1945" s="16">
        <v>0</v>
      </c>
      <c r="H1945" s="16">
        <v>0</v>
      </c>
    </row>
    <row r="1946" spans="1:8" x14ac:dyDescent="0.3">
      <c r="A1946" s="13" t="str">
        <f t="shared" si="30"/>
        <v>sizemgr012010</v>
      </c>
      <c r="B1946" s="16" t="s">
        <v>491</v>
      </c>
      <c r="C1946" s="16">
        <v>2010</v>
      </c>
      <c r="D1946" s="16" t="s">
        <v>2327</v>
      </c>
    </row>
    <row r="1947" spans="1:8" x14ac:dyDescent="0.3">
      <c r="A1947" s="13" t="str">
        <f t="shared" si="30"/>
        <v>sizemgr012010</v>
      </c>
      <c r="B1947" s="16" t="s">
        <v>491</v>
      </c>
      <c r="C1947" s="16">
        <v>2010</v>
      </c>
      <c r="D1947" s="16" t="s">
        <v>2329</v>
      </c>
      <c r="E1947" s="16">
        <v>64</v>
      </c>
      <c r="F1947" s="16">
        <v>0</v>
      </c>
      <c r="G1947" s="16">
        <v>1</v>
      </c>
      <c r="H1947" s="16">
        <v>0</v>
      </c>
    </row>
    <row r="1948" spans="1:8" x14ac:dyDescent="0.3">
      <c r="A1948" s="13" t="str">
        <f t="shared" si="30"/>
        <v>sizemsc012010</v>
      </c>
      <c r="B1948" s="16" t="s">
        <v>1380</v>
      </c>
      <c r="C1948" s="16">
        <v>2010</v>
      </c>
      <c r="D1948" s="16" t="s">
        <v>37</v>
      </c>
      <c r="E1948" s="16">
        <v>59</v>
      </c>
      <c r="F1948" s="16">
        <v>90</v>
      </c>
      <c r="G1948" s="16">
        <v>7</v>
      </c>
      <c r="H1948" s="16">
        <v>24</v>
      </c>
    </row>
    <row r="1949" spans="1:8" x14ac:dyDescent="0.3">
      <c r="A1949" s="13" t="str">
        <f t="shared" si="30"/>
        <v>sizemsc012010</v>
      </c>
      <c r="B1949" s="16" t="s">
        <v>1380</v>
      </c>
      <c r="C1949" s="16">
        <v>2010</v>
      </c>
      <c r="D1949" s="16" t="s">
        <v>38</v>
      </c>
      <c r="E1949" s="16">
        <v>7</v>
      </c>
      <c r="F1949" s="16">
        <v>7</v>
      </c>
      <c r="G1949" s="16">
        <v>1</v>
      </c>
      <c r="H1949" s="16">
        <v>1</v>
      </c>
    </row>
    <row r="1950" spans="1:8" x14ac:dyDescent="0.3">
      <c r="A1950" s="13" t="str">
        <f t="shared" si="30"/>
        <v>slamaan012010</v>
      </c>
      <c r="B1950" s="16" t="s">
        <v>1381</v>
      </c>
      <c r="C1950" s="16">
        <v>2010</v>
      </c>
      <c r="D1950" s="16" t="s">
        <v>2332</v>
      </c>
      <c r="E1950" s="16">
        <v>0</v>
      </c>
      <c r="F1950" s="16">
        <v>0</v>
      </c>
      <c r="G1950" s="16">
        <v>0</v>
      </c>
      <c r="H1950" s="16">
        <v>0</v>
      </c>
    </row>
    <row r="1951" spans="1:8" x14ac:dyDescent="0.3">
      <c r="A1951" s="13" t="str">
        <f t="shared" si="30"/>
        <v>slatedo012010</v>
      </c>
      <c r="B1951" s="16" t="s">
        <v>729</v>
      </c>
      <c r="C1951" s="16">
        <v>2010</v>
      </c>
      <c r="D1951" s="16" t="s">
        <v>2332</v>
      </c>
      <c r="E1951" s="16">
        <v>0</v>
      </c>
      <c r="F1951" s="16">
        <v>4</v>
      </c>
      <c r="G1951" s="16">
        <v>1</v>
      </c>
      <c r="H1951" s="16">
        <v>0</v>
      </c>
    </row>
    <row r="1952" spans="1:8" x14ac:dyDescent="0.3">
      <c r="A1952" s="13" t="str">
        <f t="shared" si="30"/>
        <v>sloweke012010</v>
      </c>
      <c r="B1952" s="16" t="s">
        <v>850</v>
      </c>
      <c r="C1952" s="16">
        <v>2010</v>
      </c>
      <c r="D1952" s="16" t="s">
        <v>2332</v>
      </c>
      <c r="E1952" s="16">
        <v>11</v>
      </c>
      <c r="F1952" s="16">
        <v>12</v>
      </c>
      <c r="G1952" s="16">
        <v>2</v>
      </c>
      <c r="H1952" s="16">
        <v>0</v>
      </c>
    </row>
    <row r="1953" spans="1:8" x14ac:dyDescent="0.3">
      <c r="A1953" s="13" t="str">
        <f t="shared" si="30"/>
        <v>smithch072010</v>
      </c>
      <c r="B1953" s="16" t="s">
        <v>1011</v>
      </c>
      <c r="C1953" s="16">
        <v>2010</v>
      </c>
      <c r="D1953" s="16" t="s">
        <v>2332</v>
      </c>
      <c r="E1953" s="16">
        <v>0</v>
      </c>
      <c r="F1953" s="16">
        <v>0</v>
      </c>
      <c r="G1953" s="16">
        <v>0</v>
      </c>
      <c r="H1953" s="16">
        <v>0</v>
      </c>
    </row>
    <row r="1954" spans="1:8" x14ac:dyDescent="0.3">
      <c r="A1954" s="13" t="str">
        <f t="shared" si="30"/>
        <v>smithgr022010</v>
      </c>
      <c r="B1954" s="16" t="s">
        <v>1012</v>
      </c>
      <c r="C1954" s="16">
        <v>2010</v>
      </c>
      <c r="D1954" s="16" t="s">
        <v>2332</v>
      </c>
      <c r="E1954" s="16">
        <v>1</v>
      </c>
      <c r="F1954" s="16">
        <v>5</v>
      </c>
      <c r="G1954" s="16">
        <v>0</v>
      </c>
      <c r="H1954" s="16">
        <v>0</v>
      </c>
    </row>
    <row r="1955" spans="1:8" x14ac:dyDescent="0.3">
      <c r="A1955" s="13" t="str">
        <f t="shared" si="30"/>
        <v>smithjo052010</v>
      </c>
      <c r="B1955" s="16" t="s">
        <v>851</v>
      </c>
      <c r="C1955" s="16">
        <v>2010</v>
      </c>
      <c r="D1955" s="16" t="s">
        <v>2332</v>
      </c>
      <c r="E1955" s="16">
        <v>1</v>
      </c>
      <c r="F1955" s="16">
        <v>8</v>
      </c>
      <c r="G1955" s="16">
        <v>0</v>
      </c>
      <c r="H1955" s="16">
        <v>2</v>
      </c>
    </row>
    <row r="1956" spans="1:8" x14ac:dyDescent="0.3">
      <c r="A1956" s="13" t="str">
        <f t="shared" si="30"/>
        <v>smithjo062010</v>
      </c>
      <c r="B1956" s="16" t="s">
        <v>1382</v>
      </c>
      <c r="C1956" s="16">
        <v>2010</v>
      </c>
      <c r="D1956" s="16" t="s">
        <v>2332</v>
      </c>
      <c r="E1956" s="16">
        <v>1</v>
      </c>
      <c r="F1956" s="16">
        <v>1</v>
      </c>
      <c r="G1956" s="16">
        <v>0</v>
      </c>
      <c r="H1956" s="16">
        <v>0</v>
      </c>
    </row>
    <row r="1957" spans="1:8" x14ac:dyDescent="0.3">
      <c r="A1957" s="13" t="str">
        <f t="shared" si="30"/>
        <v>smithse012010</v>
      </c>
      <c r="B1957" s="16" t="s">
        <v>852</v>
      </c>
      <c r="C1957" s="16">
        <v>2010</v>
      </c>
      <c r="D1957" s="16" t="s">
        <v>2328</v>
      </c>
    </row>
    <row r="1958" spans="1:8" x14ac:dyDescent="0.3">
      <c r="A1958" s="13" t="str">
        <f t="shared" si="30"/>
        <v>smithse012010</v>
      </c>
      <c r="B1958" s="16" t="s">
        <v>852</v>
      </c>
      <c r="C1958" s="16">
        <v>2010</v>
      </c>
      <c r="D1958" s="16" t="s">
        <v>2329</v>
      </c>
      <c r="E1958" s="16">
        <v>155</v>
      </c>
      <c r="F1958" s="16">
        <v>4</v>
      </c>
      <c r="G1958" s="16">
        <v>3</v>
      </c>
      <c r="H1958" s="16">
        <v>2</v>
      </c>
    </row>
    <row r="1959" spans="1:8" x14ac:dyDescent="0.3">
      <c r="A1959" s="13" t="str">
        <f t="shared" si="30"/>
        <v>smithse012010</v>
      </c>
      <c r="B1959" s="16" t="s">
        <v>852</v>
      </c>
      <c r="C1959" s="16">
        <v>2010</v>
      </c>
      <c r="D1959" s="16" t="s">
        <v>2330</v>
      </c>
    </row>
    <row r="1960" spans="1:8" x14ac:dyDescent="0.3">
      <c r="A1960" s="13" t="str">
        <f t="shared" si="30"/>
        <v>smoakju012010</v>
      </c>
      <c r="B1960" s="16" t="s">
        <v>1383</v>
      </c>
      <c r="C1960" s="16">
        <v>2010</v>
      </c>
      <c r="D1960" s="16" t="s">
        <v>2333</v>
      </c>
      <c r="E1960" s="16">
        <v>545</v>
      </c>
      <c r="F1960" s="16">
        <v>35</v>
      </c>
      <c r="G1960" s="16">
        <v>4</v>
      </c>
      <c r="H1960" s="16">
        <v>53</v>
      </c>
    </row>
    <row r="1961" spans="1:8" x14ac:dyDescent="0.3">
      <c r="A1961" s="13" t="str">
        <f t="shared" si="30"/>
        <v>smoakju012010</v>
      </c>
      <c r="B1961" s="16" t="s">
        <v>1383</v>
      </c>
      <c r="C1961" s="16">
        <v>2010</v>
      </c>
      <c r="D1961" s="16" t="s">
        <v>2333</v>
      </c>
      <c r="E1961" s="16">
        <v>233</v>
      </c>
      <c r="F1961" s="16">
        <v>15</v>
      </c>
      <c r="G1961" s="16">
        <v>1</v>
      </c>
      <c r="H1961" s="16">
        <v>18</v>
      </c>
    </row>
    <row r="1962" spans="1:8" x14ac:dyDescent="0.3">
      <c r="A1962" s="13" t="str">
        <f t="shared" si="30"/>
        <v>snellia012010</v>
      </c>
      <c r="B1962" s="16" t="s">
        <v>492</v>
      </c>
      <c r="C1962" s="16">
        <v>2010</v>
      </c>
      <c r="D1962" s="16" t="s">
        <v>2332</v>
      </c>
      <c r="E1962" s="16">
        <v>6</v>
      </c>
      <c r="F1962" s="16">
        <v>6</v>
      </c>
      <c r="G1962" s="16">
        <v>0</v>
      </c>
      <c r="H1962" s="16">
        <v>1</v>
      </c>
    </row>
    <row r="1963" spans="1:8" x14ac:dyDescent="0.3">
      <c r="A1963" s="13" t="str">
        <f t="shared" si="30"/>
        <v>snidetr012010</v>
      </c>
      <c r="B1963" s="16" t="s">
        <v>1013</v>
      </c>
      <c r="C1963" s="16">
        <v>2010</v>
      </c>
      <c r="D1963" s="16" t="s">
        <v>2328</v>
      </c>
    </row>
    <row r="1964" spans="1:8" x14ac:dyDescent="0.3">
      <c r="A1964" s="13" t="str">
        <f t="shared" si="30"/>
        <v>snidetr012010</v>
      </c>
      <c r="B1964" s="16" t="s">
        <v>1013</v>
      </c>
      <c r="C1964" s="16">
        <v>2010</v>
      </c>
      <c r="D1964" s="16" t="s">
        <v>2329</v>
      </c>
      <c r="E1964" s="16">
        <v>135</v>
      </c>
      <c r="F1964" s="16">
        <v>3</v>
      </c>
      <c r="G1964" s="16">
        <v>3</v>
      </c>
      <c r="H1964" s="16">
        <v>0</v>
      </c>
    </row>
    <row r="1965" spans="1:8" x14ac:dyDescent="0.3">
      <c r="A1965" s="13" t="str">
        <f t="shared" si="30"/>
        <v>snidetr012010</v>
      </c>
      <c r="B1965" s="16" t="s">
        <v>1013</v>
      </c>
      <c r="C1965" s="16">
        <v>2010</v>
      </c>
      <c r="D1965" s="16" t="s">
        <v>2330</v>
      </c>
    </row>
    <row r="1966" spans="1:8" x14ac:dyDescent="0.3">
      <c r="A1966" s="13" t="str">
        <f t="shared" si="30"/>
        <v>snydebr022010</v>
      </c>
      <c r="B1966" s="16" t="s">
        <v>1384</v>
      </c>
      <c r="C1966" s="16">
        <v>2010</v>
      </c>
      <c r="D1966" s="16" t="s">
        <v>2328</v>
      </c>
    </row>
    <row r="1967" spans="1:8" x14ac:dyDescent="0.3">
      <c r="A1967" s="13" t="str">
        <f t="shared" si="30"/>
        <v>snydebr022010</v>
      </c>
      <c r="B1967" s="16" t="s">
        <v>1384</v>
      </c>
      <c r="C1967" s="16">
        <v>2010</v>
      </c>
      <c r="D1967" s="16" t="s">
        <v>2329</v>
      </c>
      <c r="E1967" s="16">
        <v>12</v>
      </c>
      <c r="F1967" s="16">
        <v>0</v>
      </c>
      <c r="G1967" s="16">
        <v>0</v>
      </c>
      <c r="H1967" s="16">
        <v>0</v>
      </c>
    </row>
    <row r="1968" spans="1:8" x14ac:dyDescent="0.3">
      <c r="A1968" s="13" t="str">
        <f t="shared" si="30"/>
        <v>snydebr022010</v>
      </c>
      <c r="B1968" s="16" t="s">
        <v>1384</v>
      </c>
      <c r="C1968" s="16">
        <v>2010</v>
      </c>
      <c r="D1968" s="16" t="s">
        <v>2330</v>
      </c>
    </row>
    <row r="1969" spans="1:8" x14ac:dyDescent="0.3">
      <c r="A1969" s="13" t="str">
        <f t="shared" si="30"/>
        <v>snydebr032010</v>
      </c>
      <c r="B1969" s="16" t="s">
        <v>1385</v>
      </c>
      <c r="C1969" s="16">
        <v>2010</v>
      </c>
      <c r="D1969" s="16" t="s">
        <v>2333</v>
      </c>
      <c r="E1969" s="16">
        <v>44</v>
      </c>
      <c r="F1969" s="16">
        <v>2</v>
      </c>
      <c r="G1969" s="16">
        <v>2</v>
      </c>
      <c r="H1969" s="16">
        <v>2</v>
      </c>
    </row>
    <row r="1970" spans="1:8" x14ac:dyDescent="0.3">
      <c r="A1970" s="13" t="str">
        <f t="shared" si="30"/>
        <v>snydech022010</v>
      </c>
      <c r="B1970" s="16" t="s">
        <v>493</v>
      </c>
      <c r="C1970" s="16">
        <v>2010</v>
      </c>
      <c r="D1970" s="16" t="s">
        <v>2334</v>
      </c>
      <c r="E1970" s="16">
        <v>411</v>
      </c>
      <c r="F1970" s="16">
        <v>32</v>
      </c>
      <c r="G1970" s="16">
        <v>1</v>
      </c>
      <c r="H1970" s="16">
        <v>1</v>
      </c>
    </row>
    <row r="1971" spans="1:8" x14ac:dyDescent="0.3">
      <c r="A1971" s="13" t="str">
        <f t="shared" si="30"/>
        <v>snydech022010</v>
      </c>
      <c r="B1971" s="16" t="s">
        <v>493</v>
      </c>
      <c r="C1971" s="16">
        <v>2010</v>
      </c>
      <c r="D1971" s="16" t="s">
        <v>2334</v>
      </c>
      <c r="E1971" s="16">
        <v>268</v>
      </c>
      <c r="F1971" s="16">
        <v>26</v>
      </c>
      <c r="G1971" s="16">
        <v>3</v>
      </c>
      <c r="H1971" s="16">
        <v>1</v>
      </c>
    </row>
    <row r="1972" spans="1:8" x14ac:dyDescent="0.3">
      <c r="A1972" s="13" t="str">
        <f t="shared" si="30"/>
        <v>sogarer012010</v>
      </c>
      <c r="B1972" s="16" t="s">
        <v>1386</v>
      </c>
      <c r="C1972" s="16">
        <v>2010</v>
      </c>
      <c r="D1972" s="16" t="s">
        <v>37</v>
      </c>
      <c r="E1972" s="16">
        <v>4</v>
      </c>
      <c r="F1972" s="16">
        <v>5</v>
      </c>
      <c r="G1972" s="16">
        <v>0</v>
      </c>
      <c r="H1972" s="16">
        <v>4</v>
      </c>
    </row>
    <row r="1973" spans="1:8" x14ac:dyDescent="0.3">
      <c r="A1973" s="13" t="str">
        <f t="shared" si="30"/>
        <v>sonnaan012010</v>
      </c>
      <c r="B1973" s="16" t="s">
        <v>853</v>
      </c>
      <c r="C1973" s="16">
        <v>2010</v>
      </c>
      <c r="D1973" s="16" t="s">
        <v>2332</v>
      </c>
      <c r="E1973" s="16">
        <v>9</v>
      </c>
      <c r="F1973" s="16">
        <v>7</v>
      </c>
      <c r="G1973" s="16">
        <v>0</v>
      </c>
      <c r="H1973" s="16">
        <v>0</v>
      </c>
    </row>
    <row r="1974" spans="1:8" x14ac:dyDescent="0.3">
      <c r="A1974" s="13" t="str">
        <f t="shared" si="30"/>
        <v>soriaal012010</v>
      </c>
      <c r="B1974" s="16" t="s">
        <v>194</v>
      </c>
      <c r="C1974" s="16">
        <v>2010</v>
      </c>
      <c r="D1974" s="16" t="s">
        <v>2328</v>
      </c>
    </row>
    <row r="1975" spans="1:8" x14ac:dyDescent="0.3">
      <c r="A1975" s="13" t="str">
        <f t="shared" si="30"/>
        <v>soriaal012010</v>
      </c>
      <c r="B1975" s="16" t="s">
        <v>194</v>
      </c>
      <c r="C1975" s="16">
        <v>2010</v>
      </c>
      <c r="D1975" s="16" t="s">
        <v>2329</v>
      </c>
      <c r="E1975" s="16">
        <v>204</v>
      </c>
      <c r="F1975" s="16">
        <v>6</v>
      </c>
      <c r="G1975" s="16">
        <v>7</v>
      </c>
      <c r="H1975" s="16">
        <v>0</v>
      </c>
    </row>
    <row r="1976" spans="1:8" x14ac:dyDescent="0.3">
      <c r="A1976" s="13" t="str">
        <f t="shared" si="30"/>
        <v>soriajo012010</v>
      </c>
      <c r="B1976" s="16" t="s">
        <v>854</v>
      </c>
      <c r="C1976" s="16">
        <v>2010</v>
      </c>
      <c r="D1976" s="16" t="s">
        <v>2332</v>
      </c>
      <c r="E1976" s="16">
        <v>9</v>
      </c>
      <c r="F1976" s="16">
        <v>10</v>
      </c>
      <c r="G1976" s="16">
        <v>0</v>
      </c>
      <c r="H1976" s="16">
        <v>1</v>
      </c>
    </row>
    <row r="1977" spans="1:8" x14ac:dyDescent="0.3">
      <c r="A1977" s="13" t="str">
        <f t="shared" si="30"/>
        <v>soriara012010</v>
      </c>
      <c r="B1977" s="16" t="s">
        <v>338</v>
      </c>
      <c r="C1977" s="16">
        <v>2010</v>
      </c>
      <c r="D1977" s="16" t="s">
        <v>2332</v>
      </c>
      <c r="E1977" s="16">
        <v>3</v>
      </c>
      <c r="F1977" s="16">
        <v>0</v>
      </c>
      <c r="G1977" s="16">
        <v>1</v>
      </c>
      <c r="H1977" s="16">
        <v>0</v>
      </c>
    </row>
    <row r="1978" spans="1:8" x14ac:dyDescent="0.3">
      <c r="A1978" s="13" t="str">
        <f t="shared" si="30"/>
        <v>sosajo022010</v>
      </c>
      <c r="B1978" s="16" t="s">
        <v>339</v>
      </c>
      <c r="C1978" s="16">
        <v>2010</v>
      </c>
      <c r="D1978" s="16" t="s">
        <v>2332</v>
      </c>
      <c r="E1978" s="16">
        <v>0</v>
      </c>
      <c r="F1978" s="16">
        <v>2</v>
      </c>
      <c r="G1978" s="16">
        <v>0</v>
      </c>
      <c r="H1978" s="16">
        <v>0</v>
      </c>
    </row>
    <row r="1979" spans="1:8" x14ac:dyDescent="0.3">
      <c r="A1979" s="13" t="str">
        <f t="shared" si="30"/>
        <v>sotoge012010</v>
      </c>
      <c r="B1979" s="16" t="s">
        <v>601</v>
      </c>
      <c r="C1979" s="16">
        <v>2010</v>
      </c>
      <c r="D1979" s="16" t="s">
        <v>2334</v>
      </c>
      <c r="E1979" s="16">
        <v>762</v>
      </c>
      <c r="F1979" s="16">
        <v>45</v>
      </c>
      <c r="G1979" s="16">
        <v>4</v>
      </c>
      <c r="H1979" s="16">
        <v>7</v>
      </c>
    </row>
    <row r="1980" spans="1:8" x14ac:dyDescent="0.3">
      <c r="A1980" s="13" t="str">
        <f t="shared" si="30"/>
        <v>spande012010</v>
      </c>
      <c r="B1980" s="16" t="s">
        <v>1014</v>
      </c>
      <c r="C1980" s="16">
        <v>2010</v>
      </c>
      <c r="D1980" s="16" t="s">
        <v>2327</v>
      </c>
    </row>
    <row r="1981" spans="1:8" x14ac:dyDescent="0.3">
      <c r="A1981" s="13" t="str">
        <f t="shared" si="30"/>
        <v>spande012010</v>
      </c>
      <c r="B1981" s="16" t="s">
        <v>1014</v>
      </c>
      <c r="C1981" s="16">
        <v>2010</v>
      </c>
      <c r="D1981" s="16" t="s">
        <v>2329</v>
      </c>
      <c r="E1981" s="16">
        <v>407</v>
      </c>
      <c r="F1981" s="16">
        <v>5</v>
      </c>
      <c r="G1981" s="16">
        <v>4</v>
      </c>
      <c r="H1981" s="16">
        <v>3</v>
      </c>
    </row>
    <row r="1982" spans="1:8" x14ac:dyDescent="0.3">
      <c r="A1982" s="13" t="str">
        <f t="shared" si="30"/>
        <v>spilbry012010</v>
      </c>
      <c r="B1982" s="16" t="s">
        <v>602</v>
      </c>
      <c r="C1982" s="16">
        <v>2010</v>
      </c>
      <c r="D1982" s="16" t="s">
        <v>2327</v>
      </c>
    </row>
    <row r="1983" spans="1:8" x14ac:dyDescent="0.3">
      <c r="A1983" s="13" t="str">
        <f t="shared" si="30"/>
        <v>spilbry012010</v>
      </c>
      <c r="B1983" s="16" t="s">
        <v>602</v>
      </c>
      <c r="C1983" s="16">
        <v>2010</v>
      </c>
      <c r="D1983" s="16" t="s">
        <v>2328</v>
      </c>
    </row>
    <row r="1984" spans="1:8" x14ac:dyDescent="0.3">
      <c r="A1984" s="13" t="str">
        <f t="shared" si="30"/>
        <v>spilbry012010</v>
      </c>
      <c r="B1984" s="16" t="s">
        <v>602</v>
      </c>
      <c r="C1984" s="16">
        <v>2010</v>
      </c>
      <c r="D1984" s="16" t="s">
        <v>2329</v>
      </c>
      <c r="E1984" s="16">
        <v>131</v>
      </c>
      <c r="F1984" s="16">
        <v>2</v>
      </c>
      <c r="G1984" s="16">
        <v>5</v>
      </c>
      <c r="H1984" s="16">
        <v>1</v>
      </c>
    </row>
    <row r="1985" spans="1:8" x14ac:dyDescent="0.3">
      <c r="A1985" s="13" t="str">
        <f t="shared" si="30"/>
        <v>spilbry012010</v>
      </c>
      <c r="B1985" s="16" t="s">
        <v>602</v>
      </c>
      <c r="C1985" s="16">
        <v>2010</v>
      </c>
      <c r="D1985" s="16" t="s">
        <v>2330</v>
      </c>
    </row>
    <row r="1986" spans="1:8" x14ac:dyDescent="0.3">
      <c r="A1986" s="13" t="str">
        <f t="shared" si="30"/>
        <v>sprinru012010</v>
      </c>
      <c r="B1986" s="16" t="s">
        <v>195</v>
      </c>
      <c r="C1986" s="16">
        <v>2010</v>
      </c>
      <c r="D1986" s="16" t="s">
        <v>2332</v>
      </c>
      <c r="E1986" s="16">
        <v>0</v>
      </c>
      <c r="F1986" s="16">
        <v>0</v>
      </c>
      <c r="G1986" s="16">
        <v>0</v>
      </c>
      <c r="H1986" s="16">
        <v>0</v>
      </c>
    </row>
    <row r="1987" spans="1:8" x14ac:dyDescent="0.3">
      <c r="A1987" s="13" t="str">
        <f t="shared" ref="A1987:A2050" si="31">B1987&amp;C1987</f>
        <v>stairma012010</v>
      </c>
      <c r="B1987" s="16" t="s">
        <v>196</v>
      </c>
      <c r="C1987" s="16">
        <v>2010</v>
      </c>
      <c r="D1987" s="16" t="s">
        <v>2333</v>
      </c>
      <c r="E1987" s="16">
        <v>12</v>
      </c>
      <c r="F1987" s="16">
        <v>1</v>
      </c>
      <c r="G1987" s="16">
        <v>0</v>
      </c>
      <c r="H1987" s="16">
        <v>1</v>
      </c>
    </row>
    <row r="1988" spans="1:8" x14ac:dyDescent="0.3">
      <c r="A1988" s="13" t="str">
        <f t="shared" si="31"/>
        <v>stairma012010</v>
      </c>
      <c r="B1988" s="16" t="s">
        <v>196</v>
      </c>
      <c r="C1988" s="16">
        <v>2010</v>
      </c>
      <c r="D1988" s="16" t="s">
        <v>2328</v>
      </c>
    </row>
    <row r="1989" spans="1:8" x14ac:dyDescent="0.3">
      <c r="A1989" s="13" t="str">
        <f t="shared" si="31"/>
        <v>stairma012010</v>
      </c>
      <c r="B1989" s="16" t="s">
        <v>196</v>
      </c>
      <c r="C1989" s="16">
        <v>2010</v>
      </c>
      <c r="D1989" s="16" t="s">
        <v>2329</v>
      </c>
      <c r="E1989" s="16">
        <v>13</v>
      </c>
      <c r="F1989" s="16">
        <v>0</v>
      </c>
      <c r="G1989" s="16">
        <v>0</v>
      </c>
      <c r="H1989" s="16">
        <v>0</v>
      </c>
    </row>
    <row r="1990" spans="1:8" x14ac:dyDescent="0.3">
      <c r="A1990" s="13" t="str">
        <f t="shared" si="31"/>
        <v>stairma012010</v>
      </c>
      <c r="B1990" s="16" t="s">
        <v>196</v>
      </c>
      <c r="C1990" s="16">
        <v>2010</v>
      </c>
      <c r="D1990" s="16" t="s">
        <v>2330</v>
      </c>
    </row>
    <row r="1991" spans="1:8" x14ac:dyDescent="0.3">
      <c r="A1991" s="13" t="str">
        <f t="shared" si="31"/>
        <v>stammcr012010</v>
      </c>
      <c r="B1991" s="16" t="s">
        <v>1184</v>
      </c>
      <c r="C1991" s="16">
        <v>2010</v>
      </c>
      <c r="D1991" s="16" t="s">
        <v>2332</v>
      </c>
      <c r="E1991" s="16">
        <v>9</v>
      </c>
      <c r="F1991" s="16">
        <v>19</v>
      </c>
      <c r="G1991" s="16">
        <v>4</v>
      </c>
      <c r="H1991" s="16">
        <v>4</v>
      </c>
    </row>
    <row r="1992" spans="1:8" x14ac:dyDescent="0.3">
      <c r="A1992" s="13" t="str">
        <f t="shared" si="31"/>
        <v>stangda012010</v>
      </c>
      <c r="B1992" s="16" t="s">
        <v>1387</v>
      </c>
      <c r="C1992" s="16">
        <v>2010</v>
      </c>
      <c r="D1992" s="16" t="s">
        <v>2332</v>
      </c>
      <c r="E1992" s="16">
        <v>0</v>
      </c>
      <c r="F1992" s="16">
        <v>1</v>
      </c>
      <c r="G1992" s="16">
        <v>0</v>
      </c>
      <c r="H1992" s="16">
        <v>0</v>
      </c>
    </row>
    <row r="1993" spans="1:8" x14ac:dyDescent="0.3">
      <c r="A1993" s="13" t="str">
        <f t="shared" si="31"/>
        <v>stantmi032010</v>
      </c>
      <c r="B1993" s="16" t="s">
        <v>1388</v>
      </c>
      <c r="C1993" s="16">
        <v>2010</v>
      </c>
      <c r="D1993" s="16" t="s">
        <v>2329</v>
      </c>
      <c r="E1993" s="16">
        <v>219</v>
      </c>
      <c r="F1993" s="16">
        <v>10</v>
      </c>
      <c r="G1993" s="16">
        <v>4</v>
      </c>
      <c r="H1993" s="16">
        <v>1</v>
      </c>
    </row>
    <row r="1994" spans="1:8" x14ac:dyDescent="0.3">
      <c r="A1994" s="13" t="str">
        <f t="shared" si="31"/>
        <v>stantmi032010</v>
      </c>
      <c r="B1994" s="16" t="s">
        <v>1388</v>
      </c>
      <c r="C1994" s="16">
        <v>2010</v>
      </c>
      <c r="D1994" s="16" t="s">
        <v>2330</v>
      </c>
    </row>
    <row r="1995" spans="1:8" x14ac:dyDescent="0.3">
      <c r="A1995" s="13" t="str">
        <f t="shared" si="31"/>
        <v>staufti012010</v>
      </c>
      <c r="B1995" s="16" t="s">
        <v>603</v>
      </c>
      <c r="C1995" s="16">
        <v>2010</v>
      </c>
      <c r="D1995" s="16" t="s">
        <v>2332</v>
      </c>
      <c r="E1995" s="16">
        <v>2</v>
      </c>
      <c r="F1995" s="16">
        <v>10</v>
      </c>
      <c r="G1995" s="16">
        <v>0</v>
      </c>
      <c r="H1995" s="16">
        <v>0</v>
      </c>
    </row>
    <row r="1996" spans="1:8" x14ac:dyDescent="0.3">
      <c r="A1996" s="13" t="str">
        <f t="shared" si="31"/>
        <v>stavini012010</v>
      </c>
      <c r="B1996" s="16" t="s">
        <v>1015</v>
      </c>
      <c r="C1996" s="16">
        <v>2010</v>
      </c>
      <c r="D1996" s="16" t="s">
        <v>2333</v>
      </c>
      <c r="E1996" s="16">
        <v>3</v>
      </c>
      <c r="F1996" s="16">
        <v>1</v>
      </c>
      <c r="G1996" s="16">
        <v>0</v>
      </c>
      <c r="H1996" s="16">
        <v>1</v>
      </c>
    </row>
    <row r="1997" spans="1:8" x14ac:dyDescent="0.3">
      <c r="A1997" s="13" t="str">
        <f t="shared" si="31"/>
        <v>stavini012010</v>
      </c>
      <c r="B1997" s="16" t="s">
        <v>1015</v>
      </c>
      <c r="C1997" s="16">
        <v>2010</v>
      </c>
      <c r="D1997" s="16" t="s">
        <v>2334</v>
      </c>
      <c r="E1997" s="16">
        <v>1</v>
      </c>
      <c r="F1997" s="16">
        <v>0</v>
      </c>
      <c r="G1997" s="16">
        <v>0</v>
      </c>
      <c r="H1997" s="16">
        <v>0</v>
      </c>
    </row>
    <row r="1998" spans="1:8" x14ac:dyDescent="0.3">
      <c r="A1998" s="13" t="str">
        <f t="shared" si="31"/>
        <v>stavini012010</v>
      </c>
      <c r="B1998" s="16" t="s">
        <v>1015</v>
      </c>
      <c r="C1998" s="16">
        <v>2010</v>
      </c>
      <c r="D1998" s="16" t="s">
        <v>2328</v>
      </c>
    </row>
    <row r="1999" spans="1:8" x14ac:dyDescent="0.3">
      <c r="A1999" s="13" t="str">
        <f t="shared" si="31"/>
        <v>stavini012010</v>
      </c>
      <c r="B1999" s="16" t="s">
        <v>1015</v>
      </c>
      <c r="C1999" s="16">
        <v>2010</v>
      </c>
      <c r="D1999" s="16" t="s">
        <v>2329</v>
      </c>
      <c r="E1999" s="16">
        <v>26</v>
      </c>
      <c r="F1999" s="16">
        <v>1</v>
      </c>
      <c r="G1999" s="16">
        <v>0</v>
      </c>
      <c r="H1999" s="16">
        <v>0</v>
      </c>
    </row>
    <row r="2000" spans="1:8" x14ac:dyDescent="0.3">
      <c r="A2000" s="13" t="str">
        <f t="shared" si="31"/>
        <v>stavini012010</v>
      </c>
      <c r="B2000" s="16" t="s">
        <v>1015</v>
      </c>
      <c r="C2000" s="16">
        <v>2010</v>
      </c>
      <c r="D2000" s="16" t="s">
        <v>2330</v>
      </c>
    </row>
    <row r="2001" spans="1:8" x14ac:dyDescent="0.3">
      <c r="A2001" s="13" t="str">
        <f t="shared" si="31"/>
        <v>sternad012010</v>
      </c>
      <c r="B2001" s="16" t="s">
        <v>604</v>
      </c>
      <c r="C2001" s="16">
        <v>2010</v>
      </c>
      <c r="D2001" s="16" t="s">
        <v>2327</v>
      </c>
    </row>
    <row r="2002" spans="1:8" x14ac:dyDescent="0.3">
      <c r="A2002" s="13" t="str">
        <f t="shared" si="31"/>
        <v>sternad012010</v>
      </c>
      <c r="B2002" s="16" t="s">
        <v>604</v>
      </c>
      <c r="C2002" s="16">
        <v>2010</v>
      </c>
      <c r="D2002" s="16" t="s">
        <v>2329</v>
      </c>
      <c r="E2002" s="16">
        <v>3</v>
      </c>
      <c r="F2002" s="16">
        <v>0</v>
      </c>
      <c r="G2002" s="16">
        <v>0</v>
      </c>
      <c r="H2002" s="16">
        <v>0</v>
      </c>
    </row>
    <row r="2003" spans="1:8" x14ac:dyDescent="0.3">
      <c r="A2003" s="13" t="str">
        <f t="shared" si="31"/>
        <v>sternad012010</v>
      </c>
      <c r="B2003" s="16" t="s">
        <v>604</v>
      </c>
      <c r="C2003" s="16">
        <v>2010</v>
      </c>
      <c r="D2003" s="16" t="s">
        <v>2330</v>
      </c>
    </row>
    <row r="2004" spans="1:8" x14ac:dyDescent="0.3">
      <c r="A2004" s="13" t="str">
        <f t="shared" si="31"/>
        <v>stettmi012010</v>
      </c>
      <c r="B2004" s="16" t="s">
        <v>855</v>
      </c>
      <c r="C2004" s="16">
        <v>2010</v>
      </c>
      <c r="D2004" s="16" t="s">
        <v>2332</v>
      </c>
      <c r="E2004" s="16">
        <v>0</v>
      </c>
      <c r="F2004" s="16">
        <v>0</v>
      </c>
      <c r="G2004" s="16">
        <v>0</v>
      </c>
      <c r="H2004" s="16">
        <v>0</v>
      </c>
    </row>
    <row r="2005" spans="1:8" x14ac:dyDescent="0.3">
      <c r="A2005" s="13" t="str">
        <f t="shared" si="31"/>
        <v>steveje012010</v>
      </c>
      <c r="B2005" s="16" t="s">
        <v>1185</v>
      </c>
      <c r="C2005" s="16">
        <v>2010</v>
      </c>
      <c r="D2005" s="16" t="s">
        <v>2332</v>
      </c>
      <c r="E2005" s="16">
        <v>1</v>
      </c>
      <c r="F2005" s="16">
        <v>0</v>
      </c>
      <c r="G2005" s="16">
        <v>0</v>
      </c>
      <c r="H2005" s="16">
        <v>0</v>
      </c>
    </row>
    <row r="2006" spans="1:8" x14ac:dyDescent="0.3">
      <c r="A2006" s="13" t="str">
        <f t="shared" si="31"/>
        <v>stewach012010</v>
      </c>
      <c r="B2006" s="16" t="s">
        <v>730</v>
      </c>
      <c r="C2006" s="16">
        <v>2010</v>
      </c>
      <c r="D2006" s="16" t="s">
        <v>2333</v>
      </c>
      <c r="E2006" s="16">
        <v>2</v>
      </c>
      <c r="F2006" s="16">
        <v>0</v>
      </c>
      <c r="G2006" s="16">
        <v>0</v>
      </c>
      <c r="H2006" s="16">
        <v>0</v>
      </c>
    </row>
    <row r="2007" spans="1:8" x14ac:dyDescent="0.3">
      <c r="A2007" s="13" t="str">
        <f t="shared" si="31"/>
        <v>stewach012010</v>
      </c>
      <c r="B2007" s="16" t="s">
        <v>730</v>
      </c>
      <c r="C2007" s="16">
        <v>2010</v>
      </c>
      <c r="D2007" s="16" t="s">
        <v>2334</v>
      </c>
      <c r="E2007" s="16">
        <v>1</v>
      </c>
      <c r="F2007" s="16">
        <v>0</v>
      </c>
      <c r="G2007" s="16">
        <v>0</v>
      </c>
      <c r="H2007" s="16">
        <v>0</v>
      </c>
    </row>
    <row r="2008" spans="1:8" x14ac:dyDescent="0.3">
      <c r="A2008" s="13" t="str">
        <f t="shared" si="31"/>
        <v>stewaia012010</v>
      </c>
      <c r="B2008" s="16" t="s">
        <v>856</v>
      </c>
      <c r="C2008" s="16">
        <v>2010</v>
      </c>
      <c r="D2008" s="16" t="s">
        <v>38</v>
      </c>
      <c r="E2008" s="16">
        <v>59</v>
      </c>
      <c r="F2008" s="16">
        <v>212</v>
      </c>
      <c r="G2008" s="16">
        <v>10</v>
      </c>
      <c r="H2008" s="16">
        <v>17</v>
      </c>
    </row>
    <row r="2009" spans="1:8" x14ac:dyDescent="0.3">
      <c r="A2009" s="13" t="str">
        <f t="shared" si="31"/>
        <v>stokebr012010</v>
      </c>
      <c r="B2009" s="16" t="s">
        <v>731</v>
      </c>
      <c r="C2009" s="16">
        <v>2010</v>
      </c>
      <c r="D2009" s="16" t="s">
        <v>2332</v>
      </c>
      <c r="E2009" s="16">
        <v>1</v>
      </c>
      <c r="F2009" s="16">
        <v>3</v>
      </c>
      <c r="G2009" s="16">
        <v>1</v>
      </c>
      <c r="H2009" s="16">
        <v>1</v>
      </c>
    </row>
    <row r="2010" spans="1:8" x14ac:dyDescent="0.3">
      <c r="A2010" s="13" t="str">
        <f t="shared" si="31"/>
        <v>stoneto012010</v>
      </c>
      <c r="B2010" s="16" t="s">
        <v>1186</v>
      </c>
      <c r="C2010" s="16">
        <v>2010</v>
      </c>
      <c r="D2010" s="16" t="s">
        <v>2332</v>
      </c>
      <c r="E2010" s="16">
        <v>0</v>
      </c>
      <c r="F2010" s="16">
        <v>0</v>
      </c>
      <c r="G2010" s="16">
        <v>0</v>
      </c>
      <c r="H2010" s="16">
        <v>0</v>
      </c>
    </row>
    <row r="2011" spans="1:8" x14ac:dyDescent="0.3">
      <c r="A2011" s="13" t="str">
        <f t="shared" si="31"/>
        <v>storedr012010</v>
      </c>
      <c r="B2011" s="16" t="s">
        <v>1389</v>
      </c>
      <c r="C2011" s="16">
        <v>2010</v>
      </c>
      <c r="D2011" s="16" t="s">
        <v>2332</v>
      </c>
      <c r="E2011" s="16">
        <v>2</v>
      </c>
      <c r="F2011" s="16">
        <v>6</v>
      </c>
      <c r="G2011" s="16">
        <v>0</v>
      </c>
      <c r="H2011" s="16">
        <v>1</v>
      </c>
    </row>
    <row r="2012" spans="1:8" x14ac:dyDescent="0.3">
      <c r="A2012" s="13" t="str">
        <f t="shared" si="31"/>
        <v>stpiema012010</v>
      </c>
      <c r="B2012" s="16" t="s">
        <v>1390</v>
      </c>
      <c r="C2012" s="16">
        <v>2010</v>
      </c>
      <c r="D2012" s="16" t="s">
        <v>2334</v>
      </c>
      <c r="E2012" s="16">
        <v>12</v>
      </c>
      <c r="F2012" s="16">
        <v>1</v>
      </c>
      <c r="G2012" s="16">
        <v>0</v>
      </c>
      <c r="H2012" s="16">
        <v>0</v>
      </c>
    </row>
    <row r="2013" spans="1:8" x14ac:dyDescent="0.3">
      <c r="A2013" s="13" t="str">
        <f t="shared" si="31"/>
        <v>strasst012010</v>
      </c>
      <c r="B2013" s="16" t="s">
        <v>1391</v>
      </c>
      <c r="C2013" s="16">
        <v>2010</v>
      </c>
      <c r="D2013" s="16" t="s">
        <v>2332</v>
      </c>
      <c r="E2013" s="16">
        <v>4</v>
      </c>
      <c r="F2013" s="16">
        <v>3</v>
      </c>
      <c r="G2013" s="16">
        <v>1</v>
      </c>
      <c r="H2013" s="16">
        <v>0</v>
      </c>
    </row>
    <row r="2014" spans="1:8" x14ac:dyDescent="0.3">
      <c r="A2014" s="13" t="str">
        <f t="shared" si="31"/>
        <v>streehu012010</v>
      </c>
      <c r="B2014" s="16" t="s">
        <v>605</v>
      </c>
      <c r="C2014" s="16">
        <v>2010</v>
      </c>
      <c r="D2014" s="16" t="s">
        <v>2332</v>
      </c>
      <c r="E2014" s="16">
        <v>2</v>
      </c>
      <c r="F2014" s="16">
        <v>4</v>
      </c>
      <c r="G2014" s="16">
        <v>0</v>
      </c>
      <c r="H2014" s="16">
        <v>1</v>
      </c>
    </row>
    <row r="2015" spans="1:8" x14ac:dyDescent="0.3">
      <c r="A2015" s="13" t="str">
        <f t="shared" si="31"/>
        <v>stricsc012010</v>
      </c>
      <c r="B2015" s="16" t="s">
        <v>197</v>
      </c>
      <c r="C2015" s="16">
        <v>2010</v>
      </c>
      <c r="D2015" s="16" t="s">
        <v>2332</v>
      </c>
      <c r="E2015" s="16">
        <v>0</v>
      </c>
      <c r="F2015" s="16">
        <v>0</v>
      </c>
      <c r="G2015" s="16">
        <v>0</v>
      </c>
      <c r="H2015" s="16">
        <v>0</v>
      </c>
    </row>
    <row r="2016" spans="1:8" x14ac:dyDescent="0.3">
      <c r="A2016" s="13" t="str">
        <f t="shared" si="31"/>
        <v>stroppe012010</v>
      </c>
      <c r="B2016" s="16" t="s">
        <v>1187</v>
      </c>
      <c r="C2016" s="16">
        <v>2010</v>
      </c>
      <c r="D2016" s="16" t="s">
        <v>2332</v>
      </c>
      <c r="E2016" s="16">
        <v>0</v>
      </c>
      <c r="F2016" s="16">
        <v>1</v>
      </c>
      <c r="G2016" s="16">
        <v>0</v>
      </c>
      <c r="H2016" s="16">
        <v>0</v>
      </c>
    </row>
    <row r="2017" spans="1:8" x14ac:dyDescent="0.3">
      <c r="A2017" s="13" t="str">
        <f t="shared" si="31"/>
        <v>stubbdr012010</v>
      </c>
      <c r="B2017" s="16" t="s">
        <v>1188</v>
      </c>
      <c r="C2017" s="16">
        <v>2010</v>
      </c>
      <c r="D2017" s="16" t="s">
        <v>2327</v>
      </c>
    </row>
    <row r="2018" spans="1:8" x14ac:dyDescent="0.3">
      <c r="A2018" s="13" t="str">
        <f t="shared" si="31"/>
        <v>stubbdr012010</v>
      </c>
      <c r="B2018" s="16" t="s">
        <v>1188</v>
      </c>
      <c r="C2018" s="16">
        <v>2010</v>
      </c>
      <c r="D2018" s="16" t="s">
        <v>2329</v>
      </c>
      <c r="E2018" s="16">
        <v>380</v>
      </c>
      <c r="F2018" s="16">
        <v>7</v>
      </c>
      <c r="G2018" s="16">
        <v>5</v>
      </c>
      <c r="H2018" s="16">
        <v>2</v>
      </c>
    </row>
    <row r="2019" spans="1:8" x14ac:dyDescent="0.3">
      <c r="A2019" s="13" t="str">
        <f t="shared" si="31"/>
        <v>sullico012010</v>
      </c>
      <c r="B2019" s="16" t="s">
        <v>606</v>
      </c>
      <c r="C2019" s="16">
        <v>2010</v>
      </c>
      <c r="D2019" s="16" t="s">
        <v>2327</v>
      </c>
    </row>
    <row r="2020" spans="1:8" x14ac:dyDescent="0.3">
      <c r="A2020" s="13" t="str">
        <f t="shared" si="31"/>
        <v>sullico012010</v>
      </c>
      <c r="B2020" s="16" t="s">
        <v>606</v>
      </c>
      <c r="C2020" s="16">
        <v>2010</v>
      </c>
      <c r="D2020" s="16" t="s">
        <v>2328</v>
      </c>
    </row>
    <row r="2021" spans="1:8" x14ac:dyDescent="0.3">
      <c r="A2021" s="13" t="str">
        <f t="shared" si="31"/>
        <v>sullico012010</v>
      </c>
      <c r="B2021" s="16" t="s">
        <v>606</v>
      </c>
      <c r="C2021" s="16">
        <v>2010</v>
      </c>
      <c r="D2021" s="16" t="s">
        <v>2329</v>
      </c>
      <c r="E2021" s="16">
        <v>14</v>
      </c>
      <c r="F2021" s="16">
        <v>0</v>
      </c>
      <c r="G2021" s="16">
        <v>0</v>
      </c>
      <c r="H2021" s="16">
        <v>0</v>
      </c>
    </row>
    <row r="2022" spans="1:8" x14ac:dyDescent="0.3">
      <c r="A2022" s="13" t="str">
        <f t="shared" si="31"/>
        <v>sullico012010</v>
      </c>
      <c r="B2022" s="16" t="s">
        <v>606</v>
      </c>
      <c r="C2022" s="16">
        <v>2010</v>
      </c>
      <c r="D2022" s="16" t="s">
        <v>2330</v>
      </c>
    </row>
    <row r="2023" spans="1:8" x14ac:dyDescent="0.3">
      <c r="A2023" s="13" t="str">
        <f t="shared" si="31"/>
        <v>suppaje012010</v>
      </c>
      <c r="B2023" s="16" t="s">
        <v>198</v>
      </c>
      <c r="C2023" s="16">
        <v>2010</v>
      </c>
      <c r="D2023" s="16" t="s">
        <v>2332</v>
      </c>
      <c r="E2023" s="16">
        <v>2</v>
      </c>
      <c r="F2023" s="16">
        <v>5</v>
      </c>
      <c r="G2023" s="16">
        <v>0</v>
      </c>
      <c r="H2023" s="16">
        <v>1</v>
      </c>
    </row>
    <row r="2024" spans="1:8" x14ac:dyDescent="0.3">
      <c r="A2024" s="13" t="str">
        <f t="shared" si="31"/>
        <v>suppaje012010</v>
      </c>
      <c r="B2024" s="16" t="s">
        <v>198</v>
      </c>
      <c r="C2024" s="16">
        <v>2010</v>
      </c>
      <c r="D2024" s="16" t="s">
        <v>2332</v>
      </c>
      <c r="E2024" s="16">
        <v>3</v>
      </c>
      <c r="F2024" s="16">
        <v>5</v>
      </c>
      <c r="G2024" s="16">
        <v>2</v>
      </c>
      <c r="H2024" s="16">
        <v>0</v>
      </c>
    </row>
    <row r="2025" spans="1:8" x14ac:dyDescent="0.3">
      <c r="A2025" s="13" t="str">
        <f t="shared" si="31"/>
        <v>suttodr012010</v>
      </c>
      <c r="B2025" s="16" t="s">
        <v>1189</v>
      </c>
      <c r="C2025" s="16">
        <v>2010</v>
      </c>
      <c r="D2025" s="16" t="s">
        <v>37</v>
      </c>
      <c r="E2025" s="16">
        <v>0</v>
      </c>
      <c r="F2025" s="16">
        <v>1</v>
      </c>
      <c r="G2025" s="16">
        <v>0</v>
      </c>
      <c r="H2025" s="16">
        <v>0</v>
      </c>
    </row>
    <row r="2026" spans="1:8" x14ac:dyDescent="0.3">
      <c r="A2026" s="13" t="str">
        <f t="shared" si="31"/>
        <v>suttodr012010</v>
      </c>
      <c r="B2026" s="16" t="s">
        <v>1189</v>
      </c>
      <c r="C2026" s="16">
        <v>2010</v>
      </c>
      <c r="D2026" s="16" t="s">
        <v>37</v>
      </c>
      <c r="E2026" s="16">
        <v>5</v>
      </c>
      <c r="F2026" s="16">
        <v>17</v>
      </c>
      <c r="G2026" s="16">
        <v>0</v>
      </c>
      <c r="H2026" s="16">
        <v>4</v>
      </c>
    </row>
    <row r="2027" spans="1:8" x14ac:dyDescent="0.3">
      <c r="A2027" s="13" t="str">
        <f t="shared" si="31"/>
        <v>suttodr012010</v>
      </c>
      <c r="B2027" s="16" t="s">
        <v>1189</v>
      </c>
      <c r="C2027" s="16">
        <v>2010</v>
      </c>
      <c r="D2027" s="16" t="s">
        <v>38</v>
      </c>
      <c r="E2027" s="16">
        <v>0</v>
      </c>
      <c r="F2027" s="16">
        <v>0</v>
      </c>
      <c r="G2027" s="16">
        <v>0</v>
      </c>
      <c r="H2027" s="16">
        <v>0</v>
      </c>
    </row>
    <row r="2028" spans="1:8" x14ac:dyDescent="0.3">
      <c r="A2028" s="13" t="str">
        <f t="shared" si="31"/>
        <v>suttodr012010</v>
      </c>
      <c r="B2028" s="16" t="s">
        <v>1189</v>
      </c>
      <c r="C2028" s="16">
        <v>2010</v>
      </c>
      <c r="D2028" s="16" t="s">
        <v>2331</v>
      </c>
      <c r="E2028" s="16">
        <v>0</v>
      </c>
      <c r="F2028" s="16">
        <v>1</v>
      </c>
      <c r="G2028" s="16">
        <v>0</v>
      </c>
      <c r="H2028" s="16">
        <v>0</v>
      </c>
    </row>
    <row r="2029" spans="1:8" x14ac:dyDescent="0.3">
      <c r="A2029" s="13" t="str">
        <f t="shared" si="31"/>
        <v>suttodr012010</v>
      </c>
      <c r="B2029" s="16" t="s">
        <v>1189</v>
      </c>
      <c r="C2029" s="16">
        <v>2010</v>
      </c>
      <c r="D2029" s="16" t="s">
        <v>2331</v>
      </c>
      <c r="E2029" s="16">
        <v>11</v>
      </c>
      <c r="F2029" s="16">
        <v>16</v>
      </c>
      <c r="G2029" s="16">
        <v>0</v>
      </c>
      <c r="H2029" s="16">
        <v>2</v>
      </c>
    </row>
    <row r="2030" spans="1:8" x14ac:dyDescent="0.3">
      <c r="A2030" s="13" t="str">
        <f t="shared" si="31"/>
        <v>suzukic012010</v>
      </c>
      <c r="B2030" s="16" t="s">
        <v>276</v>
      </c>
      <c r="C2030" s="16">
        <v>2010</v>
      </c>
      <c r="D2030" s="16" t="s">
        <v>2329</v>
      </c>
      <c r="E2030" s="16">
        <v>354</v>
      </c>
      <c r="F2030" s="16">
        <v>7</v>
      </c>
      <c r="G2030" s="16">
        <v>4</v>
      </c>
      <c r="H2030" s="16">
        <v>1</v>
      </c>
    </row>
    <row r="2031" spans="1:8" x14ac:dyDescent="0.3">
      <c r="A2031" s="13" t="str">
        <f t="shared" si="31"/>
        <v>suzukic012010</v>
      </c>
      <c r="B2031" s="16" t="s">
        <v>276</v>
      </c>
      <c r="C2031" s="16">
        <v>2010</v>
      </c>
      <c r="D2031" s="16" t="s">
        <v>2330</v>
      </c>
    </row>
    <row r="2032" spans="1:8" x14ac:dyDescent="0.3">
      <c r="A2032" s="13" t="str">
        <f t="shared" si="31"/>
        <v>suzukku012010</v>
      </c>
      <c r="B2032" s="16" t="s">
        <v>857</v>
      </c>
      <c r="C2032" s="16">
        <v>2010</v>
      </c>
      <c r="D2032" s="16" t="s">
        <v>2334</v>
      </c>
      <c r="E2032" s="16">
        <v>825</v>
      </c>
      <c r="F2032" s="16">
        <v>35</v>
      </c>
      <c r="G2032" s="16">
        <v>8</v>
      </c>
      <c r="H2032" s="16">
        <v>5</v>
      </c>
    </row>
    <row r="2033" spans="1:8" x14ac:dyDescent="0.3">
      <c r="A2033" s="13" t="str">
        <f t="shared" si="31"/>
        <v>sweenbr012010</v>
      </c>
      <c r="B2033" s="16" t="s">
        <v>401</v>
      </c>
      <c r="C2033" s="16">
        <v>2010</v>
      </c>
      <c r="D2033" s="16" t="s">
        <v>2332</v>
      </c>
      <c r="E2033" s="16">
        <v>1</v>
      </c>
      <c r="F2033" s="16">
        <v>6</v>
      </c>
      <c r="G2033" s="16">
        <v>0</v>
      </c>
      <c r="H2033" s="16">
        <v>0</v>
      </c>
    </row>
    <row r="2034" spans="1:8" x14ac:dyDescent="0.3">
      <c r="A2034" s="13" t="str">
        <f t="shared" si="31"/>
        <v>sweenmi012010</v>
      </c>
      <c r="B2034" s="16" t="s">
        <v>199</v>
      </c>
      <c r="C2034" s="16">
        <v>2010</v>
      </c>
      <c r="D2034" s="16" t="s">
        <v>2333</v>
      </c>
      <c r="E2034" s="16">
        <v>28</v>
      </c>
      <c r="F2034" s="16">
        <v>1</v>
      </c>
      <c r="G2034" s="16">
        <v>0</v>
      </c>
      <c r="H2034" s="16">
        <v>1</v>
      </c>
    </row>
    <row r="2035" spans="1:8" x14ac:dyDescent="0.3">
      <c r="A2035" s="13" t="str">
        <f t="shared" si="31"/>
        <v>sweenmi012010</v>
      </c>
      <c r="B2035" s="16" t="s">
        <v>199</v>
      </c>
      <c r="C2035" s="16">
        <v>2010</v>
      </c>
      <c r="D2035" s="16" t="s">
        <v>2333</v>
      </c>
      <c r="E2035" s="16">
        <v>104</v>
      </c>
      <c r="F2035" s="16">
        <v>6</v>
      </c>
      <c r="G2035" s="16">
        <v>2</v>
      </c>
      <c r="H2035" s="16">
        <v>8</v>
      </c>
    </row>
    <row r="2036" spans="1:8" x14ac:dyDescent="0.3">
      <c r="A2036" s="13" t="str">
        <f t="shared" si="31"/>
        <v>sweenry012010</v>
      </c>
      <c r="B2036" s="16" t="s">
        <v>733</v>
      </c>
      <c r="C2036" s="16">
        <v>2010</v>
      </c>
      <c r="D2036" s="16" t="s">
        <v>2327</v>
      </c>
    </row>
    <row r="2037" spans="1:8" x14ac:dyDescent="0.3">
      <c r="A2037" s="13" t="str">
        <f t="shared" si="31"/>
        <v>sweenry012010</v>
      </c>
      <c r="B2037" s="16" t="s">
        <v>733</v>
      </c>
      <c r="C2037" s="16">
        <v>2010</v>
      </c>
      <c r="D2037" s="16" t="s">
        <v>2329</v>
      </c>
      <c r="E2037" s="16">
        <v>149</v>
      </c>
      <c r="F2037" s="16">
        <v>4</v>
      </c>
      <c r="G2037" s="16">
        <v>0</v>
      </c>
      <c r="H2037" s="16">
        <v>1</v>
      </c>
    </row>
    <row r="2038" spans="1:8" x14ac:dyDescent="0.3">
      <c r="A2038" s="13" t="str">
        <f t="shared" si="31"/>
        <v>sweenry012010</v>
      </c>
      <c r="B2038" s="16" t="s">
        <v>733</v>
      </c>
      <c r="C2038" s="16">
        <v>2010</v>
      </c>
      <c r="D2038" s="16" t="s">
        <v>2330</v>
      </c>
    </row>
    <row r="2039" spans="1:8" x14ac:dyDescent="0.3">
      <c r="A2039" s="13" t="str">
        <f t="shared" si="31"/>
        <v>swishni012010</v>
      </c>
      <c r="B2039" s="16" t="s">
        <v>494</v>
      </c>
      <c r="C2039" s="16">
        <v>2010</v>
      </c>
      <c r="D2039" s="16" t="s">
        <v>2333</v>
      </c>
      <c r="E2039" s="16">
        <v>19</v>
      </c>
      <c r="F2039" s="16">
        <v>2</v>
      </c>
      <c r="G2039" s="16">
        <v>0</v>
      </c>
      <c r="H2039" s="16">
        <v>2</v>
      </c>
    </row>
    <row r="2040" spans="1:8" x14ac:dyDescent="0.3">
      <c r="A2040" s="13" t="str">
        <f t="shared" si="31"/>
        <v>swishni012010</v>
      </c>
      <c r="B2040" s="16" t="s">
        <v>494</v>
      </c>
      <c r="C2040" s="16">
        <v>2010</v>
      </c>
      <c r="D2040" s="16" t="s">
        <v>2327</v>
      </c>
    </row>
    <row r="2041" spans="1:8" x14ac:dyDescent="0.3">
      <c r="A2041" s="13" t="str">
        <f t="shared" si="31"/>
        <v>swishni012010</v>
      </c>
      <c r="B2041" s="16" t="s">
        <v>494</v>
      </c>
      <c r="C2041" s="16">
        <v>2010</v>
      </c>
      <c r="D2041" s="16" t="s">
        <v>2329</v>
      </c>
      <c r="E2041" s="16">
        <v>265</v>
      </c>
      <c r="F2041" s="16">
        <v>10</v>
      </c>
      <c r="G2041" s="16">
        <v>4</v>
      </c>
      <c r="H2041" s="16">
        <v>1</v>
      </c>
    </row>
    <row r="2042" spans="1:8" x14ac:dyDescent="0.3">
      <c r="A2042" s="13" t="str">
        <f t="shared" si="31"/>
        <v>swishni012010</v>
      </c>
      <c r="B2042" s="16" t="s">
        <v>494</v>
      </c>
      <c r="C2042" s="16">
        <v>2010</v>
      </c>
      <c r="D2042" s="16" t="s">
        <v>2330</v>
      </c>
    </row>
    <row r="2043" spans="1:8" x14ac:dyDescent="0.3">
      <c r="A2043" s="13" t="str">
        <f t="shared" si="31"/>
        <v>tabatjo012010</v>
      </c>
      <c r="B2043" s="16" t="s">
        <v>1392</v>
      </c>
      <c r="C2043" s="16">
        <v>2010</v>
      </c>
      <c r="D2043" s="16" t="s">
        <v>2327</v>
      </c>
    </row>
    <row r="2044" spans="1:8" x14ac:dyDescent="0.3">
      <c r="A2044" s="13" t="str">
        <f t="shared" si="31"/>
        <v>tabatjo012010</v>
      </c>
      <c r="B2044" s="16" t="s">
        <v>1392</v>
      </c>
      <c r="C2044" s="16">
        <v>2010</v>
      </c>
      <c r="D2044" s="16" t="s">
        <v>2328</v>
      </c>
    </row>
    <row r="2045" spans="1:8" x14ac:dyDescent="0.3">
      <c r="A2045" s="13" t="str">
        <f t="shared" si="31"/>
        <v>tabatjo012010</v>
      </c>
      <c r="B2045" s="16" t="s">
        <v>1392</v>
      </c>
      <c r="C2045" s="16">
        <v>2010</v>
      </c>
      <c r="D2045" s="16" t="s">
        <v>2329</v>
      </c>
      <c r="E2045" s="16">
        <v>211</v>
      </c>
      <c r="F2045" s="16">
        <v>5</v>
      </c>
      <c r="G2045" s="16">
        <v>1</v>
      </c>
      <c r="H2045" s="16">
        <v>1</v>
      </c>
    </row>
    <row r="2046" spans="1:8" x14ac:dyDescent="0.3">
      <c r="A2046" s="13" t="str">
        <f t="shared" si="31"/>
        <v>takahhi012010</v>
      </c>
      <c r="B2046" s="16" t="s">
        <v>1393</v>
      </c>
      <c r="C2046" s="16">
        <v>2010</v>
      </c>
      <c r="D2046" s="16" t="s">
        <v>2332</v>
      </c>
      <c r="E2046" s="16">
        <v>5</v>
      </c>
      <c r="F2046" s="16">
        <v>15</v>
      </c>
      <c r="G2046" s="16">
        <v>1</v>
      </c>
      <c r="H2046" s="16">
        <v>0</v>
      </c>
    </row>
    <row r="2047" spans="1:8" x14ac:dyDescent="0.3">
      <c r="A2047" s="13" t="str">
        <f t="shared" si="31"/>
        <v>talbomi012010</v>
      </c>
      <c r="B2047" s="16" t="s">
        <v>1016</v>
      </c>
      <c r="C2047" s="16">
        <v>2010</v>
      </c>
      <c r="D2047" s="16" t="s">
        <v>2332</v>
      </c>
      <c r="E2047" s="16">
        <v>11</v>
      </c>
      <c r="F2047" s="16">
        <v>19</v>
      </c>
      <c r="G2047" s="16">
        <v>1</v>
      </c>
      <c r="H2047" s="16">
        <v>4</v>
      </c>
    </row>
    <row r="2048" spans="1:8" x14ac:dyDescent="0.3">
      <c r="A2048" s="13" t="str">
        <f t="shared" si="31"/>
        <v>tallebr012010</v>
      </c>
      <c r="B2048" s="16" t="s">
        <v>340</v>
      </c>
      <c r="C2048" s="16">
        <v>2010</v>
      </c>
      <c r="D2048" s="16" t="s">
        <v>2332</v>
      </c>
      <c r="E2048" s="16">
        <v>2</v>
      </c>
      <c r="F2048" s="16">
        <v>5</v>
      </c>
      <c r="G2048" s="16">
        <v>0</v>
      </c>
      <c r="H2048" s="16">
        <v>0</v>
      </c>
    </row>
    <row r="2049" spans="1:8" x14ac:dyDescent="0.3">
      <c r="A2049" s="13" t="str">
        <f t="shared" si="31"/>
        <v>tanketa012010</v>
      </c>
      <c r="B2049" s="16" t="s">
        <v>734</v>
      </c>
      <c r="C2049" s="16">
        <v>2010</v>
      </c>
      <c r="D2049" s="16" t="s">
        <v>2332</v>
      </c>
      <c r="E2049" s="16">
        <v>0</v>
      </c>
      <c r="F2049" s="16">
        <v>0</v>
      </c>
      <c r="G2049" s="16">
        <v>0</v>
      </c>
      <c r="H2049" s="16">
        <v>0</v>
      </c>
    </row>
    <row r="2050" spans="1:8" x14ac:dyDescent="0.3">
      <c r="A2050" s="13" t="str">
        <f t="shared" si="31"/>
        <v>taschja012010</v>
      </c>
      <c r="B2050" s="16" t="s">
        <v>607</v>
      </c>
      <c r="C2050" s="16">
        <v>2010</v>
      </c>
      <c r="D2050" s="16" t="s">
        <v>2332</v>
      </c>
      <c r="E2050" s="16">
        <v>1</v>
      </c>
      <c r="F2050" s="16">
        <v>6</v>
      </c>
      <c r="G2050" s="16">
        <v>0</v>
      </c>
      <c r="H2050" s="16">
        <v>0</v>
      </c>
    </row>
    <row r="2051" spans="1:8" x14ac:dyDescent="0.3">
      <c r="A2051" s="13" t="str">
        <f t="shared" ref="A2051:A2114" si="32">B2051&amp;C2051</f>
        <v>taschja012010</v>
      </c>
      <c r="B2051" s="16" t="s">
        <v>607</v>
      </c>
      <c r="C2051" s="16">
        <v>2010</v>
      </c>
      <c r="D2051" s="16" t="s">
        <v>2332</v>
      </c>
      <c r="E2051" s="16">
        <v>0</v>
      </c>
      <c r="F2051" s="16">
        <v>0</v>
      </c>
      <c r="G2051" s="16">
        <v>0</v>
      </c>
      <c r="H2051" s="16">
        <v>0</v>
      </c>
    </row>
    <row r="2052" spans="1:8" x14ac:dyDescent="0.3">
      <c r="A2052" s="13" t="str">
        <f t="shared" si="32"/>
        <v>tatisfe012010</v>
      </c>
      <c r="B2052" s="16" t="s">
        <v>200</v>
      </c>
      <c r="C2052" s="16">
        <v>2010</v>
      </c>
      <c r="D2052" s="16" t="s">
        <v>2333</v>
      </c>
      <c r="E2052" s="16">
        <v>67</v>
      </c>
      <c r="F2052" s="16">
        <v>5</v>
      </c>
      <c r="G2052" s="16">
        <v>0</v>
      </c>
      <c r="H2052" s="16">
        <v>6</v>
      </c>
    </row>
    <row r="2053" spans="1:8" x14ac:dyDescent="0.3">
      <c r="A2053" s="13" t="str">
        <f t="shared" si="32"/>
        <v>tatisfe012010</v>
      </c>
      <c r="B2053" s="16" t="s">
        <v>200</v>
      </c>
      <c r="C2053" s="16">
        <v>2010</v>
      </c>
      <c r="D2053" s="16" t="s">
        <v>37</v>
      </c>
      <c r="E2053" s="16">
        <v>0</v>
      </c>
      <c r="F2053" s="16">
        <v>0</v>
      </c>
      <c r="G2053" s="16">
        <v>0</v>
      </c>
      <c r="H2053" s="16">
        <v>0</v>
      </c>
    </row>
    <row r="2054" spans="1:8" x14ac:dyDescent="0.3">
      <c r="A2054" s="13" t="str">
        <f t="shared" si="32"/>
        <v>tatisfe012010</v>
      </c>
      <c r="B2054" s="16" t="s">
        <v>200</v>
      </c>
      <c r="C2054" s="16">
        <v>2010</v>
      </c>
      <c r="D2054" s="16" t="s">
        <v>38</v>
      </c>
      <c r="E2054" s="16">
        <v>2</v>
      </c>
      <c r="F2054" s="16">
        <v>1</v>
      </c>
      <c r="G2054" s="16">
        <v>0</v>
      </c>
      <c r="H2054" s="16">
        <v>1</v>
      </c>
    </row>
    <row r="2055" spans="1:8" x14ac:dyDescent="0.3">
      <c r="A2055" s="13" t="str">
        <f t="shared" si="32"/>
        <v>tatumcr012010</v>
      </c>
      <c r="B2055" s="16" t="s">
        <v>1191</v>
      </c>
      <c r="C2055" s="16">
        <v>2010</v>
      </c>
      <c r="D2055" s="16" t="s">
        <v>2334</v>
      </c>
      <c r="E2055" s="16">
        <v>222</v>
      </c>
      <c r="F2055" s="16">
        <v>17</v>
      </c>
      <c r="G2055" s="16">
        <v>3</v>
      </c>
      <c r="H2055" s="16">
        <v>1</v>
      </c>
    </row>
    <row r="2056" spans="1:8" x14ac:dyDescent="0.3">
      <c r="A2056" s="13" t="str">
        <f t="shared" si="32"/>
        <v>taverwi012010</v>
      </c>
      <c r="B2056" s="16" t="s">
        <v>495</v>
      </c>
      <c r="C2056" s="16">
        <v>2010</v>
      </c>
      <c r="D2056" s="16" t="s">
        <v>2327</v>
      </c>
    </row>
    <row r="2057" spans="1:8" x14ac:dyDescent="0.3">
      <c r="A2057" s="13" t="str">
        <f t="shared" si="32"/>
        <v>taverwi012010</v>
      </c>
      <c r="B2057" s="16" t="s">
        <v>495</v>
      </c>
      <c r="C2057" s="16">
        <v>2010</v>
      </c>
      <c r="D2057" s="16" t="s">
        <v>2328</v>
      </c>
    </row>
    <row r="2058" spans="1:8" x14ac:dyDescent="0.3">
      <c r="A2058" s="13" t="str">
        <f t="shared" si="32"/>
        <v>taverwi012010</v>
      </c>
      <c r="B2058" s="16" t="s">
        <v>495</v>
      </c>
      <c r="C2058" s="16">
        <v>2010</v>
      </c>
      <c r="D2058" s="16" t="s">
        <v>2329</v>
      </c>
      <c r="E2058" s="16">
        <v>17</v>
      </c>
      <c r="F2058" s="16">
        <v>1</v>
      </c>
      <c r="G2058" s="16">
        <v>0</v>
      </c>
      <c r="H2058" s="16">
        <v>1</v>
      </c>
    </row>
    <row r="2059" spans="1:8" x14ac:dyDescent="0.3">
      <c r="A2059" s="13" t="str">
        <f t="shared" si="32"/>
        <v>taverwi012010</v>
      </c>
      <c r="B2059" s="16" t="s">
        <v>495</v>
      </c>
      <c r="C2059" s="16">
        <v>2010</v>
      </c>
      <c r="D2059" s="16" t="s">
        <v>2330</v>
      </c>
    </row>
    <row r="2060" spans="1:8" x14ac:dyDescent="0.3">
      <c r="A2060" s="13" t="str">
        <f t="shared" si="32"/>
        <v>teagata012010</v>
      </c>
      <c r="B2060" s="16" t="s">
        <v>1017</v>
      </c>
      <c r="C2060" s="16">
        <v>2010</v>
      </c>
      <c r="D2060" s="16" t="s">
        <v>2334</v>
      </c>
      <c r="E2060" s="16">
        <v>171</v>
      </c>
      <c r="F2060" s="16">
        <v>9</v>
      </c>
      <c r="G2060" s="16">
        <v>2</v>
      </c>
      <c r="H2060" s="16">
        <v>2</v>
      </c>
    </row>
    <row r="2061" spans="1:8" x14ac:dyDescent="0.3">
      <c r="A2061" s="13" t="str">
        <f t="shared" si="32"/>
        <v>teahema012010</v>
      </c>
      <c r="B2061" s="16" t="s">
        <v>608</v>
      </c>
      <c r="C2061" s="16">
        <v>2010</v>
      </c>
      <c r="D2061" s="16" t="s">
        <v>2333</v>
      </c>
      <c r="E2061" s="16">
        <v>5</v>
      </c>
      <c r="F2061" s="16">
        <v>0</v>
      </c>
      <c r="G2061" s="16">
        <v>0</v>
      </c>
      <c r="H2061" s="16">
        <v>0</v>
      </c>
    </row>
    <row r="2062" spans="1:8" x14ac:dyDescent="0.3">
      <c r="A2062" s="13" t="str">
        <f t="shared" si="32"/>
        <v>teahema012010</v>
      </c>
      <c r="B2062" s="16" t="s">
        <v>608</v>
      </c>
      <c r="C2062" s="16">
        <v>2010</v>
      </c>
      <c r="D2062" s="16" t="s">
        <v>38</v>
      </c>
      <c r="E2062" s="16">
        <v>32</v>
      </c>
      <c r="F2062" s="16">
        <v>82</v>
      </c>
      <c r="G2062" s="16">
        <v>10</v>
      </c>
      <c r="H2062" s="16">
        <v>6</v>
      </c>
    </row>
    <row r="2063" spans="1:8" x14ac:dyDescent="0.3">
      <c r="A2063" s="13" t="str">
        <f t="shared" si="32"/>
        <v>teahema012010</v>
      </c>
      <c r="B2063" s="16" t="s">
        <v>608</v>
      </c>
      <c r="C2063" s="16">
        <v>2010</v>
      </c>
      <c r="D2063" s="16" t="s">
        <v>2329</v>
      </c>
      <c r="E2063" s="16">
        <v>12</v>
      </c>
      <c r="F2063" s="16">
        <v>0</v>
      </c>
      <c r="G2063" s="16">
        <v>0</v>
      </c>
      <c r="H2063" s="16">
        <v>0</v>
      </c>
    </row>
    <row r="2064" spans="1:8" x14ac:dyDescent="0.3">
      <c r="A2064" s="13" t="str">
        <f t="shared" si="32"/>
        <v>teahema012010</v>
      </c>
      <c r="B2064" s="16" t="s">
        <v>608</v>
      </c>
      <c r="C2064" s="16">
        <v>2010</v>
      </c>
      <c r="D2064" s="16" t="s">
        <v>2330</v>
      </c>
    </row>
    <row r="2065" spans="1:8" x14ac:dyDescent="0.3">
      <c r="A2065" s="13" t="str">
        <f t="shared" si="32"/>
        <v>teixema012010</v>
      </c>
      <c r="B2065" s="16" t="s">
        <v>402</v>
      </c>
      <c r="C2065" s="16">
        <v>2010</v>
      </c>
      <c r="D2065" s="16" t="s">
        <v>2333</v>
      </c>
      <c r="E2065" s="16">
        <v>1227</v>
      </c>
      <c r="F2065" s="16">
        <v>80</v>
      </c>
      <c r="G2065" s="16">
        <v>3</v>
      </c>
      <c r="H2065" s="16">
        <v>137</v>
      </c>
    </row>
    <row r="2066" spans="1:8" x14ac:dyDescent="0.3">
      <c r="A2066" s="13" t="str">
        <f t="shared" si="32"/>
        <v>tejadmi012010</v>
      </c>
      <c r="B2066" s="16" t="s">
        <v>201</v>
      </c>
      <c r="C2066" s="16">
        <v>2010</v>
      </c>
      <c r="D2066" s="16" t="s">
        <v>38</v>
      </c>
      <c r="E2066" s="16">
        <v>68</v>
      </c>
      <c r="F2066" s="16">
        <v>197</v>
      </c>
      <c r="G2066" s="16">
        <v>15</v>
      </c>
      <c r="H2066" s="16">
        <v>22</v>
      </c>
    </row>
    <row r="2067" spans="1:8" x14ac:dyDescent="0.3">
      <c r="A2067" s="13" t="str">
        <f t="shared" si="32"/>
        <v>tejadmi012010</v>
      </c>
      <c r="B2067" s="16" t="s">
        <v>201</v>
      </c>
      <c r="C2067" s="16">
        <v>2010</v>
      </c>
      <c r="D2067" s="16" t="s">
        <v>38</v>
      </c>
      <c r="E2067" s="16">
        <v>1</v>
      </c>
      <c r="F2067" s="16">
        <v>3</v>
      </c>
      <c r="G2067" s="16">
        <v>0</v>
      </c>
      <c r="H2067" s="16">
        <v>0</v>
      </c>
    </row>
    <row r="2068" spans="1:8" x14ac:dyDescent="0.3">
      <c r="A2068" s="13" t="str">
        <f t="shared" si="32"/>
        <v>tejadmi012010</v>
      </c>
      <c r="B2068" s="16" t="s">
        <v>201</v>
      </c>
      <c r="C2068" s="16">
        <v>2010</v>
      </c>
      <c r="D2068" s="16" t="s">
        <v>2331</v>
      </c>
      <c r="E2068" s="16">
        <v>68</v>
      </c>
      <c r="F2068" s="16">
        <v>162</v>
      </c>
      <c r="G2068" s="16">
        <v>3</v>
      </c>
      <c r="H2068" s="16">
        <v>40</v>
      </c>
    </row>
    <row r="2069" spans="1:8" x14ac:dyDescent="0.3">
      <c r="A2069" s="13" t="str">
        <f t="shared" si="32"/>
        <v>tejadru012010</v>
      </c>
      <c r="B2069" s="16" t="s">
        <v>1394</v>
      </c>
      <c r="C2069" s="16">
        <v>2010</v>
      </c>
      <c r="D2069" s="16" t="s">
        <v>37</v>
      </c>
      <c r="E2069" s="16">
        <v>79</v>
      </c>
      <c r="F2069" s="16">
        <v>126</v>
      </c>
      <c r="G2069" s="16">
        <v>6</v>
      </c>
      <c r="H2069" s="16">
        <v>31</v>
      </c>
    </row>
    <row r="2070" spans="1:8" x14ac:dyDescent="0.3">
      <c r="A2070" s="13" t="str">
        <f t="shared" si="32"/>
        <v>tejadru012010</v>
      </c>
      <c r="B2070" s="16" t="s">
        <v>1394</v>
      </c>
      <c r="C2070" s="16">
        <v>2010</v>
      </c>
      <c r="D2070" s="16" t="s">
        <v>2331</v>
      </c>
      <c r="E2070" s="16">
        <v>33</v>
      </c>
      <c r="F2070" s="16">
        <v>75</v>
      </c>
      <c r="G2070" s="16">
        <v>2</v>
      </c>
      <c r="H2070" s="16">
        <v>15</v>
      </c>
    </row>
    <row r="2071" spans="1:8" x14ac:dyDescent="0.3">
      <c r="A2071" s="13" t="str">
        <f t="shared" si="32"/>
        <v>tejedro012010</v>
      </c>
      <c r="B2071" s="16" t="s">
        <v>609</v>
      </c>
      <c r="C2071" s="16">
        <v>2010</v>
      </c>
      <c r="D2071" s="16" t="s">
        <v>2332</v>
      </c>
      <c r="E2071" s="16">
        <v>2</v>
      </c>
      <c r="F2071" s="16">
        <v>5</v>
      </c>
      <c r="G2071" s="16">
        <v>2</v>
      </c>
      <c r="H2071" s="16">
        <v>0</v>
      </c>
    </row>
    <row r="2072" spans="1:8" x14ac:dyDescent="0.3">
      <c r="A2072" s="13" t="str">
        <f t="shared" si="32"/>
        <v>texeika012010</v>
      </c>
      <c r="B2072" s="16" t="s">
        <v>1395</v>
      </c>
      <c r="C2072" s="16">
        <v>2010</v>
      </c>
      <c r="D2072" s="16" t="s">
        <v>2332</v>
      </c>
      <c r="E2072" s="16">
        <v>1</v>
      </c>
      <c r="F2072" s="16">
        <v>4</v>
      </c>
      <c r="G2072" s="16">
        <v>0</v>
      </c>
      <c r="H2072" s="16">
        <v>0</v>
      </c>
    </row>
    <row r="2073" spans="1:8" x14ac:dyDescent="0.3">
      <c r="A2073" s="13" t="str">
        <f t="shared" si="32"/>
        <v>texeika012010</v>
      </c>
      <c r="B2073" s="16" t="s">
        <v>1395</v>
      </c>
      <c r="C2073" s="16">
        <v>2010</v>
      </c>
      <c r="D2073" s="16" t="s">
        <v>2332</v>
      </c>
      <c r="E2073" s="16">
        <v>1</v>
      </c>
      <c r="F2073" s="16">
        <v>3</v>
      </c>
      <c r="G2073" s="16">
        <v>0</v>
      </c>
      <c r="H2073" s="16">
        <v>0</v>
      </c>
    </row>
    <row r="2074" spans="1:8" x14ac:dyDescent="0.3">
      <c r="A2074" s="13" t="str">
        <f t="shared" si="32"/>
        <v>thamema012010</v>
      </c>
      <c r="B2074" s="16" t="s">
        <v>341</v>
      </c>
      <c r="C2074" s="16">
        <v>2010</v>
      </c>
      <c r="D2074" s="16" t="s">
        <v>38</v>
      </c>
      <c r="E2074" s="16">
        <v>0</v>
      </c>
      <c r="F2074" s="16">
        <v>0</v>
      </c>
      <c r="G2074" s="16">
        <v>1</v>
      </c>
      <c r="H2074" s="16">
        <v>0</v>
      </c>
    </row>
    <row r="2075" spans="1:8" x14ac:dyDescent="0.3">
      <c r="A2075" s="13" t="str">
        <f t="shared" si="32"/>
        <v>thamema012010</v>
      </c>
      <c r="B2075" s="16" t="s">
        <v>341</v>
      </c>
      <c r="C2075" s="16">
        <v>2010</v>
      </c>
      <c r="D2075" s="16" t="s">
        <v>2328</v>
      </c>
    </row>
    <row r="2076" spans="1:8" x14ac:dyDescent="0.3">
      <c r="A2076" s="13" t="str">
        <f t="shared" si="32"/>
        <v>thamema012010</v>
      </c>
      <c r="B2076" s="16" t="s">
        <v>341</v>
      </c>
      <c r="C2076" s="16">
        <v>2010</v>
      </c>
      <c r="D2076" s="16" t="s">
        <v>2329</v>
      </c>
      <c r="E2076" s="16">
        <v>34</v>
      </c>
      <c r="F2076" s="16">
        <v>2</v>
      </c>
      <c r="G2076" s="16">
        <v>2</v>
      </c>
      <c r="H2076" s="16">
        <v>1</v>
      </c>
    </row>
    <row r="2077" spans="1:8" x14ac:dyDescent="0.3">
      <c r="A2077" s="13" t="str">
        <f t="shared" si="32"/>
        <v>thamema012010</v>
      </c>
      <c r="B2077" s="16" t="s">
        <v>341</v>
      </c>
      <c r="C2077" s="16">
        <v>2010</v>
      </c>
      <c r="D2077" s="16" t="s">
        <v>2330</v>
      </c>
    </row>
    <row r="2078" spans="1:8" x14ac:dyDescent="0.3">
      <c r="A2078" s="13" t="str">
        <f t="shared" si="32"/>
        <v>thatcjo012010</v>
      </c>
      <c r="B2078" s="16" t="s">
        <v>858</v>
      </c>
      <c r="C2078" s="16">
        <v>2010</v>
      </c>
      <c r="D2078" s="16" t="s">
        <v>2332</v>
      </c>
      <c r="E2078" s="16">
        <v>1</v>
      </c>
      <c r="F2078" s="16">
        <v>0</v>
      </c>
      <c r="G2078" s="16">
        <v>0</v>
      </c>
      <c r="H2078" s="16">
        <v>0</v>
      </c>
    </row>
    <row r="2079" spans="1:8" x14ac:dyDescent="0.3">
      <c r="A2079" s="13" t="str">
        <f t="shared" si="32"/>
        <v>thayeda012010</v>
      </c>
      <c r="B2079" s="16" t="s">
        <v>1193</v>
      </c>
      <c r="C2079" s="16">
        <v>2010</v>
      </c>
      <c r="D2079" s="16" t="s">
        <v>2332</v>
      </c>
      <c r="E2079" s="16">
        <v>0</v>
      </c>
      <c r="F2079" s="16">
        <v>0</v>
      </c>
      <c r="G2079" s="16">
        <v>0</v>
      </c>
      <c r="H2079" s="16">
        <v>0</v>
      </c>
    </row>
    <row r="2080" spans="1:8" x14ac:dyDescent="0.3">
      <c r="A2080" s="13" t="str">
        <f t="shared" si="32"/>
        <v>theriry012010</v>
      </c>
      <c r="B2080" s="16" t="s">
        <v>610</v>
      </c>
      <c r="C2080" s="16">
        <v>2010</v>
      </c>
      <c r="D2080" s="16" t="s">
        <v>37</v>
      </c>
      <c r="E2080" s="16">
        <v>117</v>
      </c>
      <c r="F2080" s="16">
        <v>150</v>
      </c>
      <c r="G2080" s="16">
        <v>6</v>
      </c>
      <c r="H2080" s="16">
        <v>31</v>
      </c>
    </row>
    <row r="2081" spans="1:8" x14ac:dyDescent="0.3">
      <c r="A2081" s="13" t="str">
        <f t="shared" si="32"/>
        <v>theriry012010</v>
      </c>
      <c r="B2081" s="16" t="s">
        <v>610</v>
      </c>
      <c r="C2081" s="16">
        <v>2010</v>
      </c>
      <c r="D2081" s="16" t="s">
        <v>37</v>
      </c>
      <c r="E2081" s="16">
        <v>103</v>
      </c>
      <c r="F2081" s="16">
        <v>125</v>
      </c>
      <c r="G2081" s="16">
        <v>1</v>
      </c>
      <c r="H2081" s="16">
        <v>25</v>
      </c>
    </row>
    <row r="2082" spans="1:8" x14ac:dyDescent="0.3">
      <c r="A2082" s="13" t="str">
        <f t="shared" si="32"/>
        <v>theriry012010</v>
      </c>
      <c r="B2082" s="16" t="s">
        <v>610</v>
      </c>
      <c r="C2082" s="16">
        <v>2010</v>
      </c>
      <c r="D2082" s="16" t="s">
        <v>2331</v>
      </c>
      <c r="E2082" s="16">
        <v>38</v>
      </c>
      <c r="F2082" s="16">
        <v>74</v>
      </c>
      <c r="G2082" s="16">
        <v>3</v>
      </c>
      <c r="H2082" s="16">
        <v>13</v>
      </c>
    </row>
    <row r="2083" spans="1:8" x14ac:dyDescent="0.3">
      <c r="A2083" s="13" t="str">
        <f t="shared" si="32"/>
        <v>tholejo012010</v>
      </c>
      <c r="B2083" s="16" t="s">
        <v>1194</v>
      </c>
      <c r="C2083" s="16">
        <v>2010</v>
      </c>
      <c r="D2083" s="16" t="s">
        <v>2334</v>
      </c>
      <c r="E2083" s="16">
        <v>341</v>
      </c>
      <c r="F2083" s="16">
        <v>29</v>
      </c>
      <c r="G2083" s="16">
        <v>3</v>
      </c>
      <c r="H2083" s="16">
        <v>2</v>
      </c>
    </row>
    <row r="2084" spans="1:8" x14ac:dyDescent="0.3">
      <c r="A2084" s="13" t="str">
        <f t="shared" si="32"/>
        <v>thomabr012010</v>
      </c>
      <c r="B2084" s="16" t="s">
        <v>277</v>
      </c>
      <c r="C2084" s="16">
        <v>2010</v>
      </c>
      <c r="D2084" s="16" t="s">
        <v>2332</v>
      </c>
      <c r="E2084" s="16">
        <v>2</v>
      </c>
      <c r="F2084" s="16">
        <v>11</v>
      </c>
      <c r="G2084" s="16">
        <v>0</v>
      </c>
      <c r="H2084" s="16">
        <v>0</v>
      </c>
    </row>
    <row r="2085" spans="1:8" x14ac:dyDescent="0.3">
      <c r="A2085" s="13" t="str">
        <f t="shared" si="32"/>
        <v>thomaju012010</v>
      </c>
      <c r="B2085" s="16" t="s">
        <v>1019</v>
      </c>
      <c r="C2085" s="16">
        <v>2010</v>
      </c>
      <c r="D2085" s="16" t="s">
        <v>2332</v>
      </c>
      <c r="E2085" s="16">
        <v>0</v>
      </c>
      <c r="F2085" s="16">
        <v>2</v>
      </c>
      <c r="G2085" s="16">
        <v>0</v>
      </c>
      <c r="H2085" s="16">
        <v>0</v>
      </c>
    </row>
    <row r="2086" spans="1:8" x14ac:dyDescent="0.3">
      <c r="A2086" s="13" t="str">
        <f t="shared" si="32"/>
        <v>thompbr012010</v>
      </c>
      <c r="B2086" s="16" t="s">
        <v>611</v>
      </c>
      <c r="C2086" s="16">
        <v>2010</v>
      </c>
      <c r="D2086" s="16" t="s">
        <v>2332</v>
      </c>
      <c r="E2086" s="16">
        <v>1</v>
      </c>
      <c r="F2086" s="16">
        <v>1</v>
      </c>
      <c r="G2086" s="16">
        <v>0</v>
      </c>
      <c r="H2086" s="16">
        <v>0</v>
      </c>
    </row>
    <row r="2087" spans="1:8" x14ac:dyDescent="0.3">
      <c r="A2087" s="13" t="str">
        <f t="shared" si="32"/>
        <v>thompri032010</v>
      </c>
      <c r="B2087" s="16" t="s">
        <v>859</v>
      </c>
      <c r="C2087" s="16">
        <v>2010</v>
      </c>
      <c r="D2087" s="16" t="s">
        <v>2332</v>
      </c>
      <c r="E2087" s="16">
        <v>2</v>
      </c>
      <c r="F2087" s="16">
        <v>1</v>
      </c>
      <c r="G2087" s="16">
        <v>1</v>
      </c>
      <c r="H2087" s="16">
        <v>0</v>
      </c>
    </row>
    <row r="2088" spans="1:8" x14ac:dyDescent="0.3">
      <c r="A2088" s="13" t="str">
        <f t="shared" si="32"/>
        <v>thornma012010</v>
      </c>
      <c r="B2088" s="16" t="s">
        <v>497</v>
      </c>
      <c r="C2088" s="16">
        <v>2010</v>
      </c>
      <c r="D2088" s="16" t="s">
        <v>2332</v>
      </c>
      <c r="E2088" s="16">
        <v>0</v>
      </c>
      <c r="F2088" s="16">
        <v>6</v>
      </c>
      <c r="G2088" s="16">
        <v>0</v>
      </c>
      <c r="H2088" s="16">
        <v>0</v>
      </c>
    </row>
    <row r="2089" spans="1:8" x14ac:dyDescent="0.3">
      <c r="A2089" s="13" t="str">
        <f t="shared" si="32"/>
        <v>threeer012010</v>
      </c>
      <c r="B2089" s="16" t="s">
        <v>860</v>
      </c>
      <c r="C2089" s="16">
        <v>2010</v>
      </c>
      <c r="D2089" s="16" t="s">
        <v>2332</v>
      </c>
      <c r="E2089" s="16">
        <v>0</v>
      </c>
      <c r="F2089" s="16">
        <v>3</v>
      </c>
      <c r="G2089" s="16">
        <v>1</v>
      </c>
      <c r="H2089" s="16">
        <v>0</v>
      </c>
    </row>
    <row r="2090" spans="1:8" x14ac:dyDescent="0.3">
      <c r="A2090" s="13" t="str">
        <f t="shared" si="32"/>
        <v>tillmch012010</v>
      </c>
      <c r="B2090" s="16" t="s">
        <v>1195</v>
      </c>
      <c r="C2090" s="16">
        <v>2010</v>
      </c>
      <c r="D2090" s="16" t="s">
        <v>2332</v>
      </c>
      <c r="E2090" s="16">
        <v>7</v>
      </c>
      <c r="F2090" s="16">
        <v>6</v>
      </c>
      <c r="G2090" s="16">
        <v>1</v>
      </c>
      <c r="H2090" s="16">
        <v>1</v>
      </c>
    </row>
    <row r="2091" spans="1:8" x14ac:dyDescent="0.3">
      <c r="A2091" s="13" t="str">
        <f t="shared" si="32"/>
        <v>toddje012010</v>
      </c>
      <c r="B2091" s="16" t="s">
        <v>1196</v>
      </c>
      <c r="C2091" s="16">
        <v>2010</v>
      </c>
      <c r="D2091" s="16" t="s">
        <v>2332</v>
      </c>
      <c r="E2091" s="16">
        <v>1</v>
      </c>
      <c r="F2091" s="16">
        <v>0</v>
      </c>
      <c r="G2091" s="16">
        <v>0</v>
      </c>
      <c r="H2091" s="16">
        <v>0</v>
      </c>
    </row>
    <row r="2092" spans="1:8" x14ac:dyDescent="0.3">
      <c r="A2092" s="13" t="str">
        <f t="shared" si="32"/>
        <v>tolbema012010</v>
      </c>
      <c r="B2092" s="16" t="s">
        <v>1021</v>
      </c>
      <c r="C2092" s="16">
        <v>2010</v>
      </c>
      <c r="D2092" s="16" t="s">
        <v>2333</v>
      </c>
      <c r="E2092" s="16">
        <v>5</v>
      </c>
      <c r="F2092" s="16">
        <v>0</v>
      </c>
      <c r="G2092" s="16">
        <v>0</v>
      </c>
      <c r="H2092" s="16">
        <v>0</v>
      </c>
    </row>
    <row r="2093" spans="1:8" x14ac:dyDescent="0.3">
      <c r="A2093" s="13" t="str">
        <f t="shared" si="32"/>
        <v>tolbema012010</v>
      </c>
      <c r="B2093" s="16" t="s">
        <v>1021</v>
      </c>
      <c r="C2093" s="16">
        <v>2010</v>
      </c>
      <c r="D2093" s="16" t="s">
        <v>37</v>
      </c>
      <c r="E2093" s="16">
        <v>21</v>
      </c>
      <c r="F2093" s="16">
        <v>41</v>
      </c>
      <c r="G2093" s="16">
        <v>1</v>
      </c>
      <c r="H2093" s="16">
        <v>7</v>
      </c>
    </row>
    <row r="2094" spans="1:8" x14ac:dyDescent="0.3">
      <c r="A2094" s="13" t="str">
        <f t="shared" si="32"/>
        <v>tolbema012010</v>
      </c>
      <c r="B2094" s="16" t="s">
        <v>1021</v>
      </c>
      <c r="C2094" s="16">
        <v>2010</v>
      </c>
      <c r="D2094" s="16" t="s">
        <v>38</v>
      </c>
      <c r="E2094" s="16">
        <v>8</v>
      </c>
      <c r="F2094" s="16">
        <v>21</v>
      </c>
      <c r="G2094" s="16">
        <v>1</v>
      </c>
      <c r="H2094" s="16">
        <v>1</v>
      </c>
    </row>
    <row r="2095" spans="1:8" x14ac:dyDescent="0.3">
      <c r="A2095" s="13" t="str">
        <f t="shared" si="32"/>
        <v>tolbema012010</v>
      </c>
      <c r="B2095" s="16" t="s">
        <v>1021</v>
      </c>
      <c r="C2095" s="16">
        <v>2010</v>
      </c>
      <c r="D2095" s="16" t="s">
        <v>2329</v>
      </c>
      <c r="E2095" s="16">
        <v>0</v>
      </c>
      <c r="F2095" s="16">
        <v>0</v>
      </c>
      <c r="G2095" s="16">
        <v>0</v>
      </c>
      <c r="H2095" s="16">
        <v>0</v>
      </c>
    </row>
    <row r="2096" spans="1:8" x14ac:dyDescent="0.3">
      <c r="A2096" s="13" t="str">
        <f t="shared" si="32"/>
        <v>tolbema012010</v>
      </c>
      <c r="B2096" s="16" t="s">
        <v>1021</v>
      </c>
      <c r="C2096" s="16">
        <v>2010</v>
      </c>
      <c r="D2096" s="16" t="s">
        <v>2330</v>
      </c>
    </row>
    <row r="2097" spans="1:8" x14ac:dyDescent="0.3">
      <c r="A2097" s="13" t="str">
        <f t="shared" si="32"/>
        <v>tolbema012010</v>
      </c>
      <c r="B2097" s="16" t="s">
        <v>1021</v>
      </c>
      <c r="C2097" s="16">
        <v>2010</v>
      </c>
      <c r="D2097" s="16" t="s">
        <v>2331</v>
      </c>
      <c r="E2097" s="16">
        <v>2</v>
      </c>
      <c r="F2097" s="16">
        <v>2</v>
      </c>
      <c r="G2097" s="16">
        <v>0</v>
      </c>
      <c r="H2097" s="16">
        <v>1</v>
      </c>
    </row>
    <row r="2098" spans="1:8" x14ac:dyDescent="0.3">
      <c r="A2098" s="13" t="str">
        <f t="shared" si="32"/>
        <v>tollest012010</v>
      </c>
      <c r="B2098" s="16" t="s">
        <v>1396</v>
      </c>
      <c r="C2098" s="16">
        <v>2010</v>
      </c>
      <c r="D2098" s="16" t="s">
        <v>37</v>
      </c>
      <c r="E2098" s="16">
        <v>5</v>
      </c>
      <c r="F2098" s="16">
        <v>4</v>
      </c>
      <c r="G2098" s="16">
        <v>1</v>
      </c>
      <c r="H2098" s="16">
        <v>2</v>
      </c>
    </row>
    <row r="2099" spans="1:8" x14ac:dyDescent="0.3">
      <c r="A2099" s="13" t="str">
        <f t="shared" si="32"/>
        <v>tollest012010</v>
      </c>
      <c r="B2099" s="16" t="s">
        <v>1396</v>
      </c>
      <c r="C2099" s="16">
        <v>2010</v>
      </c>
      <c r="D2099" s="16" t="s">
        <v>38</v>
      </c>
      <c r="E2099" s="16">
        <v>3</v>
      </c>
      <c r="F2099" s="16">
        <v>7</v>
      </c>
      <c r="G2099" s="16">
        <v>0</v>
      </c>
      <c r="H2099" s="16">
        <v>0</v>
      </c>
    </row>
    <row r="2100" spans="1:8" x14ac:dyDescent="0.3">
      <c r="A2100" s="13" t="str">
        <f t="shared" si="32"/>
        <v>tollest012010</v>
      </c>
      <c r="B2100" s="16" t="s">
        <v>1396</v>
      </c>
      <c r="C2100" s="16">
        <v>2010</v>
      </c>
      <c r="D2100" s="16" t="s">
        <v>2328</v>
      </c>
    </row>
    <row r="2101" spans="1:8" x14ac:dyDescent="0.3">
      <c r="A2101" s="13" t="str">
        <f t="shared" si="32"/>
        <v>tollest012010</v>
      </c>
      <c r="B2101" s="16" t="s">
        <v>1396</v>
      </c>
      <c r="C2101" s="16">
        <v>2010</v>
      </c>
      <c r="D2101" s="16" t="s">
        <v>2329</v>
      </c>
      <c r="E2101" s="16">
        <v>1</v>
      </c>
      <c r="F2101" s="16">
        <v>0</v>
      </c>
      <c r="G2101" s="16">
        <v>0</v>
      </c>
      <c r="H2101" s="16">
        <v>0</v>
      </c>
    </row>
    <row r="2102" spans="1:8" x14ac:dyDescent="0.3">
      <c r="A2102" s="13" t="str">
        <f t="shared" si="32"/>
        <v>tollest012010</v>
      </c>
      <c r="B2102" s="16" t="s">
        <v>1396</v>
      </c>
      <c r="C2102" s="16">
        <v>2010</v>
      </c>
      <c r="D2102" s="16" t="s">
        <v>2330</v>
      </c>
    </row>
    <row r="2103" spans="1:8" x14ac:dyDescent="0.3">
      <c r="A2103" s="13" t="str">
        <f t="shared" si="32"/>
        <v>tollest012010</v>
      </c>
      <c r="B2103" s="16" t="s">
        <v>1396</v>
      </c>
      <c r="C2103" s="16">
        <v>2010</v>
      </c>
      <c r="D2103" s="16" t="s">
        <v>2331</v>
      </c>
      <c r="E2103" s="16">
        <v>9</v>
      </c>
      <c r="F2103" s="16">
        <v>9</v>
      </c>
      <c r="G2103" s="16">
        <v>0</v>
      </c>
      <c r="H2103" s="16">
        <v>4</v>
      </c>
    </row>
    <row r="2104" spans="1:8" x14ac:dyDescent="0.3">
      <c r="A2104" s="13" t="str">
        <f t="shared" si="32"/>
        <v>tomlijo012010</v>
      </c>
      <c r="B2104" s="16" t="s">
        <v>1397</v>
      </c>
      <c r="C2104" s="16">
        <v>2010</v>
      </c>
      <c r="D2104" s="16" t="s">
        <v>2332</v>
      </c>
      <c r="E2104" s="16">
        <v>4</v>
      </c>
      <c r="F2104" s="16">
        <v>9</v>
      </c>
      <c r="G2104" s="16">
        <v>0</v>
      </c>
      <c r="H2104" s="16">
        <v>3</v>
      </c>
    </row>
    <row r="2105" spans="1:8" x14ac:dyDescent="0.3">
      <c r="A2105" s="13" t="str">
        <f t="shared" si="32"/>
        <v>torrean022010</v>
      </c>
      <c r="B2105" s="16" t="s">
        <v>343</v>
      </c>
      <c r="C2105" s="16">
        <v>2010</v>
      </c>
      <c r="D2105" s="16" t="s">
        <v>2327</v>
      </c>
    </row>
    <row r="2106" spans="1:8" x14ac:dyDescent="0.3">
      <c r="A2106" s="13" t="str">
        <f t="shared" si="32"/>
        <v>torrean022010</v>
      </c>
      <c r="B2106" s="16" t="s">
        <v>343</v>
      </c>
      <c r="C2106" s="16">
        <v>2010</v>
      </c>
      <c r="D2106" s="16" t="s">
        <v>2328</v>
      </c>
    </row>
    <row r="2107" spans="1:8" x14ac:dyDescent="0.3">
      <c r="A2107" s="13" t="str">
        <f t="shared" si="32"/>
        <v>torrean022010</v>
      </c>
      <c r="B2107" s="16" t="s">
        <v>343</v>
      </c>
      <c r="C2107" s="16">
        <v>2010</v>
      </c>
      <c r="D2107" s="16" t="s">
        <v>2329</v>
      </c>
      <c r="E2107" s="16">
        <v>314</v>
      </c>
      <c r="F2107" s="16">
        <v>7</v>
      </c>
      <c r="G2107" s="16">
        <v>1</v>
      </c>
      <c r="H2107" s="16">
        <v>2</v>
      </c>
    </row>
    <row r="2108" spans="1:8" x14ac:dyDescent="0.3">
      <c r="A2108" s="13" t="str">
        <f t="shared" si="32"/>
        <v>torrean022010</v>
      </c>
      <c r="B2108" s="16" t="s">
        <v>343</v>
      </c>
      <c r="C2108" s="16">
        <v>2010</v>
      </c>
      <c r="D2108" s="16" t="s">
        <v>2330</v>
      </c>
    </row>
    <row r="2109" spans="1:8" x14ac:dyDescent="0.3">
      <c r="A2109" s="13" t="str">
        <f t="shared" si="32"/>
        <v>torreca012010</v>
      </c>
      <c r="B2109" s="16" t="s">
        <v>1198</v>
      </c>
      <c r="C2109" s="16">
        <v>2010</v>
      </c>
      <c r="D2109" s="16" t="s">
        <v>2332</v>
      </c>
      <c r="E2109" s="16">
        <v>1</v>
      </c>
      <c r="F2109" s="16">
        <v>1</v>
      </c>
      <c r="G2109" s="16">
        <v>1</v>
      </c>
      <c r="H2109" s="16">
        <v>0</v>
      </c>
    </row>
    <row r="2110" spans="1:8" x14ac:dyDescent="0.3">
      <c r="A2110" s="13" t="str">
        <f t="shared" si="32"/>
        <v>torreyo012010</v>
      </c>
      <c r="B2110" s="16" t="s">
        <v>278</v>
      </c>
      <c r="C2110" s="16">
        <v>2010</v>
      </c>
      <c r="D2110" s="16" t="s">
        <v>2334</v>
      </c>
      <c r="E2110" s="16">
        <v>681</v>
      </c>
      <c r="F2110" s="16">
        <v>45</v>
      </c>
      <c r="G2110" s="16">
        <v>3</v>
      </c>
      <c r="H2110" s="16">
        <v>5</v>
      </c>
    </row>
    <row r="2111" spans="1:8" x14ac:dyDescent="0.3">
      <c r="A2111" s="13" t="str">
        <f t="shared" si="32"/>
        <v>towlejr012010</v>
      </c>
      <c r="B2111" s="16" t="s">
        <v>861</v>
      </c>
      <c r="C2111" s="16">
        <v>2010</v>
      </c>
      <c r="D2111" s="16" t="s">
        <v>2334</v>
      </c>
      <c r="E2111" s="16">
        <v>92</v>
      </c>
      <c r="F2111" s="16">
        <v>7</v>
      </c>
      <c r="G2111" s="16">
        <v>1</v>
      </c>
      <c r="H2111" s="16">
        <v>0</v>
      </c>
    </row>
    <row r="2112" spans="1:8" x14ac:dyDescent="0.3">
      <c r="A2112" s="13" t="str">
        <f t="shared" si="32"/>
        <v>tracych012010</v>
      </c>
      <c r="B2112" s="16" t="s">
        <v>498</v>
      </c>
      <c r="C2112" s="16">
        <v>2010</v>
      </c>
      <c r="D2112" s="16" t="s">
        <v>2333</v>
      </c>
      <c r="E2112" s="16">
        <v>4</v>
      </c>
      <c r="F2112" s="16">
        <v>0</v>
      </c>
      <c r="G2112" s="16">
        <v>0</v>
      </c>
      <c r="H2112" s="16">
        <v>0</v>
      </c>
    </row>
    <row r="2113" spans="1:8" x14ac:dyDescent="0.3">
      <c r="A2113" s="13" t="str">
        <f t="shared" si="32"/>
        <v>tracych012010</v>
      </c>
      <c r="B2113" s="16" t="s">
        <v>498</v>
      </c>
      <c r="C2113" s="16">
        <v>2010</v>
      </c>
      <c r="D2113" s="16" t="s">
        <v>2333</v>
      </c>
      <c r="E2113" s="16">
        <v>46</v>
      </c>
      <c r="F2113" s="16">
        <v>3</v>
      </c>
      <c r="G2113" s="16">
        <v>0</v>
      </c>
      <c r="H2113" s="16">
        <v>4</v>
      </c>
    </row>
    <row r="2114" spans="1:8" x14ac:dyDescent="0.3">
      <c r="A2114" s="13" t="str">
        <f t="shared" si="32"/>
        <v>tracych012010</v>
      </c>
      <c r="B2114" s="16" t="s">
        <v>498</v>
      </c>
      <c r="C2114" s="16">
        <v>2010</v>
      </c>
      <c r="D2114" s="16" t="s">
        <v>38</v>
      </c>
      <c r="E2114" s="16">
        <v>6</v>
      </c>
      <c r="F2114" s="16">
        <v>12</v>
      </c>
      <c r="G2114" s="16">
        <v>1</v>
      </c>
      <c r="H2114" s="16">
        <v>2</v>
      </c>
    </row>
    <row r="2115" spans="1:8" x14ac:dyDescent="0.3">
      <c r="A2115" s="13" t="str">
        <f t="shared" ref="A2115:A2178" si="33">B2115&amp;C2115</f>
        <v>tracych012010</v>
      </c>
      <c r="B2115" s="16" t="s">
        <v>498</v>
      </c>
      <c r="C2115" s="16">
        <v>2010</v>
      </c>
      <c r="D2115" s="16" t="s">
        <v>38</v>
      </c>
      <c r="E2115" s="16">
        <v>13</v>
      </c>
      <c r="F2115" s="16">
        <v>42</v>
      </c>
      <c r="G2115" s="16">
        <v>3</v>
      </c>
      <c r="H2115" s="16">
        <v>5</v>
      </c>
    </row>
    <row r="2116" spans="1:8" x14ac:dyDescent="0.3">
      <c r="A2116" s="13" t="str">
        <f t="shared" si="33"/>
        <v>treanma012010</v>
      </c>
      <c r="B2116" s="16" t="s">
        <v>499</v>
      </c>
      <c r="C2116" s="16">
        <v>2010</v>
      </c>
      <c r="D2116" s="16" t="s">
        <v>2334</v>
      </c>
      <c r="E2116" s="16">
        <v>512</v>
      </c>
      <c r="F2116" s="16">
        <v>21</v>
      </c>
      <c r="G2116" s="16">
        <v>3</v>
      </c>
      <c r="H2116" s="16">
        <v>1</v>
      </c>
    </row>
    <row r="2117" spans="1:8" x14ac:dyDescent="0.3">
      <c r="A2117" s="13" t="str">
        <f t="shared" si="33"/>
        <v>troncra012010</v>
      </c>
      <c r="B2117" s="16" t="s">
        <v>1022</v>
      </c>
      <c r="C2117" s="16">
        <v>2010</v>
      </c>
      <c r="D2117" s="16" t="s">
        <v>2332</v>
      </c>
      <c r="E2117" s="16">
        <v>1</v>
      </c>
      <c r="F2117" s="16">
        <v>6</v>
      </c>
      <c r="G2117" s="16">
        <v>0</v>
      </c>
      <c r="H2117" s="16">
        <v>0</v>
      </c>
    </row>
    <row r="2118" spans="1:8" x14ac:dyDescent="0.3">
      <c r="A2118" s="13" t="str">
        <f t="shared" si="33"/>
        <v>trumbma012010</v>
      </c>
      <c r="B2118" s="16" t="s">
        <v>1398</v>
      </c>
      <c r="C2118" s="16">
        <v>2010</v>
      </c>
      <c r="D2118" s="16" t="s">
        <v>2333</v>
      </c>
      <c r="E2118" s="16">
        <v>38</v>
      </c>
      <c r="F2118" s="16">
        <v>4</v>
      </c>
      <c r="G2118" s="16">
        <v>0</v>
      </c>
      <c r="H2118" s="16">
        <v>5</v>
      </c>
    </row>
    <row r="2119" spans="1:8" x14ac:dyDescent="0.3">
      <c r="A2119" s="13" t="str">
        <f t="shared" si="33"/>
        <v>trumbma012010</v>
      </c>
      <c r="B2119" s="16" t="s">
        <v>1398</v>
      </c>
      <c r="C2119" s="16">
        <v>2010</v>
      </c>
      <c r="D2119" s="16" t="s">
        <v>2329</v>
      </c>
      <c r="E2119" s="16">
        <v>1</v>
      </c>
      <c r="F2119" s="16">
        <v>1</v>
      </c>
      <c r="G2119" s="16">
        <v>1</v>
      </c>
      <c r="H2119" s="16">
        <v>0</v>
      </c>
    </row>
    <row r="2120" spans="1:8" x14ac:dyDescent="0.3">
      <c r="A2120" s="13" t="str">
        <f t="shared" si="33"/>
        <v>trumbma012010</v>
      </c>
      <c r="B2120" s="16" t="s">
        <v>1398</v>
      </c>
      <c r="C2120" s="16">
        <v>2010</v>
      </c>
      <c r="D2120" s="16" t="s">
        <v>2330</v>
      </c>
    </row>
    <row r="2121" spans="1:8" x14ac:dyDescent="0.3">
      <c r="A2121" s="13" t="str">
        <f t="shared" si="33"/>
        <v>tuiasma012010</v>
      </c>
      <c r="B2121" s="16" t="s">
        <v>1024</v>
      </c>
      <c r="C2121" s="16">
        <v>2010</v>
      </c>
      <c r="D2121" s="16" t="s">
        <v>2333</v>
      </c>
      <c r="E2121" s="16">
        <v>65</v>
      </c>
      <c r="F2121" s="16">
        <v>2</v>
      </c>
      <c r="G2121" s="16">
        <v>1</v>
      </c>
      <c r="H2121" s="16">
        <v>8</v>
      </c>
    </row>
    <row r="2122" spans="1:8" x14ac:dyDescent="0.3">
      <c r="A2122" s="13" t="str">
        <f t="shared" si="33"/>
        <v>tuiasma012010</v>
      </c>
      <c r="B2122" s="16" t="s">
        <v>1024</v>
      </c>
      <c r="C2122" s="16">
        <v>2010</v>
      </c>
      <c r="D2122" s="16" t="s">
        <v>37</v>
      </c>
      <c r="E2122" s="16">
        <v>0</v>
      </c>
      <c r="F2122" s="16">
        <v>1</v>
      </c>
      <c r="G2122" s="16">
        <v>1</v>
      </c>
      <c r="H2122" s="16">
        <v>0</v>
      </c>
    </row>
    <row r="2123" spans="1:8" x14ac:dyDescent="0.3">
      <c r="A2123" s="13" t="str">
        <f t="shared" si="33"/>
        <v>tuiasma012010</v>
      </c>
      <c r="B2123" s="16" t="s">
        <v>1024</v>
      </c>
      <c r="C2123" s="16">
        <v>2010</v>
      </c>
      <c r="D2123" s="16" t="s">
        <v>38</v>
      </c>
      <c r="E2123" s="16">
        <v>8</v>
      </c>
      <c r="F2123" s="16">
        <v>24</v>
      </c>
      <c r="G2123" s="16">
        <v>2</v>
      </c>
      <c r="H2123" s="16">
        <v>0</v>
      </c>
    </row>
    <row r="2124" spans="1:8" x14ac:dyDescent="0.3">
      <c r="A2124" s="13" t="str">
        <f t="shared" si="33"/>
        <v>tuiasma012010</v>
      </c>
      <c r="B2124" s="16" t="s">
        <v>1024</v>
      </c>
      <c r="C2124" s="16">
        <v>2010</v>
      </c>
      <c r="D2124" s="16" t="s">
        <v>2328</v>
      </c>
    </row>
    <row r="2125" spans="1:8" x14ac:dyDescent="0.3">
      <c r="A2125" s="13" t="str">
        <f t="shared" si="33"/>
        <v>tuiasma012010</v>
      </c>
      <c r="B2125" s="16" t="s">
        <v>1024</v>
      </c>
      <c r="C2125" s="16">
        <v>2010</v>
      </c>
      <c r="D2125" s="16" t="s">
        <v>2329</v>
      </c>
      <c r="E2125" s="16">
        <v>21</v>
      </c>
      <c r="F2125" s="16">
        <v>1</v>
      </c>
      <c r="G2125" s="16">
        <v>1</v>
      </c>
      <c r="H2125" s="16">
        <v>0</v>
      </c>
    </row>
    <row r="2126" spans="1:8" x14ac:dyDescent="0.3">
      <c r="A2126" s="13" t="str">
        <f t="shared" si="33"/>
        <v>tuiasma012010</v>
      </c>
      <c r="B2126" s="16" t="s">
        <v>1024</v>
      </c>
      <c r="C2126" s="16">
        <v>2010</v>
      </c>
      <c r="D2126" s="16" t="s">
        <v>2331</v>
      </c>
      <c r="E2126" s="16">
        <v>6</v>
      </c>
      <c r="F2126" s="16">
        <v>11</v>
      </c>
      <c r="G2126" s="16">
        <v>2</v>
      </c>
      <c r="H2126" s="16">
        <v>2</v>
      </c>
    </row>
    <row r="2127" spans="1:8" x14ac:dyDescent="0.3">
      <c r="A2127" s="13" t="str">
        <f t="shared" si="33"/>
        <v>tulowtr012010</v>
      </c>
      <c r="B2127" s="16" t="s">
        <v>735</v>
      </c>
      <c r="C2127" s="16">
        <v>2010</v>
      </c>
      <c r="D2127" s="16" t="s">
        <v>2331</v>
      </c>
      <c r="E2127" s="16">
        <v>211</v>
      </c>
      <c r="F2127" s="16">
        <v>388</v>
      </c>
      <c r="G2127" s="16">
        <v>10</v>
      </c>
      <c r="H2127" s="16">
        <v>103</v>
      </c>
    </row>
    <row r="2128" spans="1:8" x14ac:dyDescent="0.3">
      <c r="A2128" s="13" t="str">
        <f t="shared" si="33"/>
        <v>turneju012010</v>
      </c>
      <c r="B2128" s="16" t="s">
        <v>1199</v>
      </c>
      <c r="C2128" s="16">
        <v>2010</v>
      </c>
      <c r="D2128" s="16" t="s">
        <v>37</v>
      </c>
      <c r="E2128" s="16">
        <v>4</v>
      </c>
      <c r="F2128" s="16">
        <v>4</v>
      </c>
      <c r="G2128" s="16">
        <v>0</v>
      </c>
      <c r="H2128" s="16">
        <v>1</v>
      </c>
    </row>
    <row r="2129" spans="1:8" x14ac:dyDescent="0.3">
      <c r="A2129" s="13" t="str">
        <f t="shared" si="33"/>
        <v>turneju012010</v>
      </c>
      <c r="B2129" s="16" t="s">
        <v>1199</v>
      </c>
      <c r="C2129" s="16">
        <v>2010</v>
      </c>
      <c r="D2129" s="16" t="s">
        <v>37</v>
      </c>
      <c r="E2129" s="16">
        <v>4</v>
      </c>
      <c r="F2129" s="16">
        <v>3</v>
      </c>
      <c r="G2129" s="16">
        <v>0</v>
      </c>
      <c r="H2129" s="16">
        <v>2</v>
      </c>
    </row>
    <row r="2130" spans="1:8" x14ac:dyDescent="0.3">
      <c r="A2130" s="13" t="str">
        <f t="shared" si="33"/>
        <v>turneju012010</v>
      </c>
      <c r="B2130" s="16" t="s">
        <v>1199</v>
      </c>
      <c r="C2130" s="16">
        <v>2010</v>
      </c>
      <c r="D2130" s="16" t="s">
        <v>38</v>
      </c>
      <c r="E2130" s="16">
        <v>0</v>
      </c>
      <c r="F2130" s="16">
        <v>2</v>
      </c>
      <c r="G2130" s="16">
        <v>0</v>
      </c>
      <c r="H2130" s="16">
        <v>1</v>
      </c>
    </row>
    <row r="2131" spans="1:8" x14ac:dyDescent="0.3">
      <c r="A2131" s="13" t="str">
        <f t="shared" si="33"/>
        <v>turneju012010</v>
      </c>
      <c r="B2131" s="16" t="s">
        <v>1199</v>
      </c>
      <c r="C2131" s="16">
        <v>2010</v>
      </c>
      <c r="D2131" s="16" t="s">
        <v>2331</v>
      </c>
      <c r="E2131" s="16">
        <v>1</v>
      </c>
      <c r="F2131" s="16">
        <v>0</v>
      </c>
      <c r="G2131" s="16">
        <v>0</v>
      </c>
      <c r="H2131" s="16">
        <v>0</v>
      </c>
    </row>
    <row r="2132" spans="1:8" x14ac:dyDescent="0.3">
      <c r="A2132" s="13" t="str">
        <f t="shared" si="33"/>
        <v>ueharko012010</v>
      </c>
      <c r="B2132" s="16" t="s">
        <v>1200</v>
      </c>
      <c r="C2132" s="16">
        <v>2010</v>
      </c>
      <c r="D2132" s="16" t="s">
        <v>2332</v>
      </c>
      <c r="E2132" s="16">
        <v>2</v>
      </c>
      <c r="F2132" s="16">
        <v>3</v>
      </c>
      <c r="G2132" s="16">
        <v>0</v>
      </c>
      <c r="H2132" s="16">
        <v>0</v>
      </c>
    </row>
    <row r="2133" spans="1:8" x14ac:dyDescent="0.3">
      <c r="A2133" s="13" t="str">
        <f t="shared" si="33"/>
        <v>ugglada012010</v>
      </c>
      <c r="B2133" s="16" t="s">
        <v>736</v>
      </c>
      <c r="C2133" s="16">
        <v>2010</v>
      </c>
      <c r="D2133" s="16" t="s">
        <v>37</v>
      </c>
      <c r="E2133" s="16">
        <v>312</v>
      </c>
      <c r="F2133" s="16">
        <v>415</v>
      </c>
      <c r="G2133" s="16">
        <v>18</v>
      </c>
      <c r="H2133" s="16">
        <v>84</v>
      </c>
    </row>
    <row r="2134" spans="1:8" x14ac:dyDescent="0.3">
      <c r="A2134" s="13" t="str">
        <f t="shared" si="33"/>
        <v>uptonbj012010</v>
      </c>
      <c r="B2134" s="16" t="s">
        <v>500</v>
      </c>
      <c r="C2134" s="16">
        <v>2010</v>
      </c>
      <c r="D2134" s="16" t="s">
        <v>2327</v>
      </c>
    </row>
    <row r="2135" spans="1:8" x14ac:dyDescent="0.3">
      <c r="A2135" s="13" t="str">
        <f t="shared" si="33"/>
        <v>uptonbj012010</v>
      </c>
      <c r="B2135" s="16" t="s">
        <v>500</v>
      </c>
      <c r="C2135" s="16">
        <v>2010</v>
      </c>
      <c r="D2135" s="16" t="s">
        <v>2329</v>
      </c>
      <c r="E2135" s="16">
        <v>397</v>
      </c>
      <c r="F2135" s="16">
        <v>3</v>
      </c>
      <c r="G2135" s="16">
        <v>5</v>
      </c>
      <c r="H2135" s="16">
        <v>0</v>
      </c>
    </row>
    <row r="2136" spans="1:8" x14ac:dyDescent="0.3">
      <c r="A2136" s="13" t="str">
        <f t="shared" si="33"/>
        <v>uptonju012010</v>
      </c>
      <c r="B2136" s="16" t="s">
        <v>862</v>
      </c>
      <c r="C2136" s="16">
        <v>2010</v>
      </c>
      <c r="D2136" s="16" t="s">
        <v>2329</v>
      </c>
      <c r="E2136" s="16">
        <v>265</v>
      </c>
      <c r="F2136" s="16">
        <v>1</v>
      </c>
      <c r="G2136" s="16">
        <v>4</v>
      </c>
      <c r="H2136" s="16">
        <v>0</v>
      </c>
    </row>
    <row r="2137" spans="1:8" x14ac:dyDescent="0.3">
      <c r="A2137" s="13" t="str">
        <f t="shared" si="33"/>
        <v>uptonju012010</v>
      </c>
      <c r="B2137" s="16" t="s">
        <v>862</v>
      </c>
      <c r="C2137" s="16">
        <v>2010</v>
      </c>
      <c r="D2137" s="16" t="s">
        <v>2330</v>
      </c>
    </row>
    <row r="2138" spans="1:8" x14ac:dyDescent="0.3">
      <c r="A2138" s="13" t="str">
        <f t="shared" si="33"/>
        <v>uribeju012010</v>
      </c>
      <c r="B2138" s="16" t="s">
        <v>279</v>
      </c>
      <c r="C2138" s="16">
        <v>2010</v>
      </c>
      <c r="D2138" s="16" t="s">
        <v>37</v>
      </c>
      <c r="E2138" s="16">
        <v>44</v>
      </c>
      <c r="F2138" s="16">
        <v>54</v>
      </c>
      <c r="G2138" s="16">
        <v>0</v>
      </c>
      <c r="H2138" s="16">
        <v>12</v>
      </c>
    </row>
    <row r="2139" spans="1:8" x14ac:dyDescent="0.3">
      <c r="A2139" s="13" t="str">
        <f t="shared" si="33"/>
        <v>uribeju012010</v>
      </c>
      <c r="B2139" s="16" t="s">
        <v>279</v>
      </c>
      <c r="C2139" s="16">
        <v>2010</v>
      </c>
      <c r="D2139" s="16" t="s">
        <v>38</v>
      </c>
      <c r="E2139" s="16">
        <v>20</v>
      </c>
      <c r="F2139" s="16">
        <v>46</v>
      </c>
      <c r="G2139" s="16">
        <v>3</v>
      </c>
      <c r="H2139" s="16">
        <v>2</v>
      </c>
    </row>
    <row r="2140" spans="1:8" x14ac:dyDescent="0.3">
      <c r="A2140" s="13" t="str">
        <f t="shared" si="33"/>
        <v>uribeju012010</v>
      </c>
      <c r="B2140" s="16" t="s">
        <v>279</v>
      </c>
      <c r="C2140" s="16">
        <v>2010</v>
      </c>
      <c r="D2140" s="16" t="s">
        <v>2331</v>
      </c>
      <c r="E2140" s="16">
        <v>134</v>
      </c>
      <c r="F2140" s="16">
        <v>233</v>
      </c>
      <c r="G2140" s="16">
        <v>6</v>
      </c>
      <c r="H2140" s="16">
        <v>38</v>
      </c>
    </row>
    <row r="2141" spans="1:8" x14ac:dyDescent="0.3">
      <c r="A2141" s="13" t="str">
        <f t="shared" si="33"/>
        <v>utleych012010</v>
      </c>
      <c r="B2141" s="16" t="s">
        <v>403</v>
      </c>
      <c r="C2141" s="16">
        <v>2010</v>
      </c>
      <c r="D2141" s="16" t="s">
        <v>37</v>
      </c>
      <c r="E2141" s="16">
        <v>228</v>
      </c>
      <c r="F2141" s="16">
        <v>347</v>
      </c>
      <c r="G2141" s="16">
        <v>11</v>
      </c>
      <c r="H2141" s="16">
        <v>86</v>
      </c>
    </row>
    <row r="2142" spans="1:8" x14ac:dyDescent="0.3">
      <c r="A2142" s="13" t="str">
        <f t="shared" si="33"/>
        <v>valaich012010</v>
      </c>
      <c r="B2142" s="16" t="s">
        <v>1399</v>
      </c>
      <c r="C2142" s="16">
        <v>2010</v>
      </c>
      <c r="D2142" s="16" t="s">
        <v>37</v>
      </c>
      <c r="E2142" s="16">
        <v>19</v>
      </c>
      <c r="F2142" s="16">
        <v>24</v>
      </c>
      <c r="G2142" s="16">
        <v>0</v>
      </c>
      <c r="H2142" s="16">
        <v>7</v>
      </c>
    </row>
    <row r="2143" spans="1:8" x14ac:dyDescent="0.3">
      <c r="A2143" s="13" t="str">
        <f t="shared" si="33"/>
        <v>valaich012010</v>
      </c>
      <c r="B2143" s="16" t="s">
        <v>1399</v>
      </c>
      <c r="C2143" s="16">
        <v>2010</v>
      </c>
      <c r="D2143" s="16" t="s">
        <v>2331</v>
      </c>
      <c r="E2143" s="16">
        <v>0</v>
      </c>
      <c r="F2143" s="16">
        <v>2</v>
      </c>
      <c r="G2143" s="16">
        <v>0</v>
      </c>
      <c r="H2143" s="16">
        <v>1</v>
      </c>
    </row>
    <row r="2144" spans="1:8" x14ac:dyDescent="0.3">
      <c r="A2144" s="13" t="str">
        <f t="shared" si="33"/>
        <v>valbulu012010</v>
      </c>
      <c r="B2144" s="16" t="s">
        <v>1025</v>
      </c>
      <c r="C2144" s="16">
        <v>2010</v>
      </c>
      <c r="D2144" s="16" t="s">
        <v>37</v>
      </c>
      <c r="E2144" s="16">
        <v>127</v>
      </c>
      <c r="F2144" s="16">
        <v>232</v>
      </c>
      <c r="G2144" s="16">
        <v>4</v>
      </c>
      <c r="H2144" s="16">
        <v>59</v>
      </c>
    </row>
    <row r="2145" spans="1:8" x14ac:dyDescent="0.3">
      <c r="A2145" s="13" t="str">
        <f t="shared" si="33"/>
        <v>valbulu012010</v>
      </c>
      <c r="B2145" s="16" t="s">
        <v>1025</v>
      </c>
      <c r="C2145" s="16">
        <v>2010</v>
      </c>
      <c r="D2145" s="16" t="s">
        <v>38</v>
      </c>
      <c r="E2145" s="16">
        <v>3</v>
      </c>
      <c r="F2145" s="16">
        <v>12</v>
      </c>
      <c r="G2145" s="16">
        <v>2</v>
      </c>
      <c r="H2145" s="16">
        <v>0</v>
      </c>
    </row>
    <row r="2146" spans="1:8" x14ac:dyDescent="0.3">
      <c r="A2146" s="13" t="str">
        <f t="shared" si="33"/>
        <v>valbulu012010</v>
      </c>
      <c r="B2146" s="16" t="s">
        <v>1025</v>
      </c>
      <c r="C2146" s="16">
        <v>2010</v>
      </c>
      <c r="D2146" s="16" t="s">
        <v>2328</v>
      </c>
    </row>
    <row r="2147" spans="1:8" x14ac:dyDescent="0.3">
      <c r="A2147" s="13" t="str">
        <f t="shared" si="33"/>
        <v>valbulu012010</v>
      </c>
      <c r="B2147" s="16" t="s">
        <v>1025</v>
      </c>
      <c r="C2147" s="16">
        <v>2010</v>
      </c>
      <c r="D2147" s="16" t="s">
        <v>2329</v>
      </c>
      <c r="E2147" s="16">
        <v>0</v>
      </c>
      <c r="F2147" s="16">
        <v>0</v>
      </c>
      <c r="G2147" s="16">
        <v>0</v>
      </c>
      <c r="H2147" s="16">
        <v>0</v>
      </c>
    </row>
    <row r="2148" spans="1:8" x14ac:dyDescent="0.3">
      <c r="A2148" s="13" t="str">
        <f t="shared" si="33"/>
        <v>valbulu012010</v>
      </c>
      <c r="B2148" s="16" t="s">
        <v>1025</v>
      </c>
      <c r="C2148" s="16">
        <v>2010</v>
      </c>
      <c r="D2148" s="16" t="s">
        <v>2331</v>
      </c>
      <c r="E2148" s="16">
        <v>8</v>
      </c>
      <c r="F2148" s="16">
        <v>17</v>
      </c>
      <c r="G2148" s="16">
        <v>4</v>
      </c>
      <c r="H2148" s="16">
        <v>5</v>
      </c>
    </row>
    <row r="2149" spans="1:8" x14ac:dyDescent="0.3">
      <c r="A2149" s="13" t="str">
        <f t="shared" si="33"/>
        <v>valdece012010</v>
      </c>
      <c r="B2149" s="16" t="s">
        <v>1400</v>
      </c>
      <c r="C2149" s="16">
        <v>2010</v>
      </c>
      <c r="D2149" s="16" t="s">
        <v>2332</v>
      </c>
      <c r="E2149" s="16">
        <v>5</v>
      </c>
      <c r="F2149" s="16">
        <v>1</v>
      </c>
      <c r="G2149" s="16">
        <v>0</v>
      </c>
      <c r="H2149" s="16">
        <v>1</v>
      </c>
    </row>
    <row r="2150" spans="1:8" x14ac:dyDescent="0.3">
      <c r="A2150" s="13" t="str">
        <f t="shared" si="33"/>
        <v>valdeme012010</v>
      </c>
      <c r="B2150" s="16" t="s">
        <v>501</v>
      </c>
      <c r="C2150" s="16">
        <v>2010</v>
      </c>
      <c r="D2150" s="16" t="s">
        <v>2332</v>
      </c>
      <c r="E2150" s="16">
        <v>1</v>
      </c>
      <c r="F2150" s="16">
        <v>1</v>
      </c>
      <c r="G2150" s="16">
        <v>0</v>
      </c>
      <c r="H2150" s="16">
        <v>0</v>
      </c>
    </row>
    <row r="2151" spans="1:8" x14ac:dyDescent="0.3">
      <c r="A2151" s="13" t="str">
        <f t="shared" si="33"/>
        <v>valdera022010</v>
      </c>
      <c r="B2151" s="16" t="s">
        <v>1401</v>
      </c>
      <c r="C2151" s="16">
        <v>2010</v>
      </c>
      <c r="D2151" s="16" t="s">
        <v>2332</v>
      </c>
      <c r="E2151" s="16">
        <v>3</v>
      </c>
      <c r="F2151" s="16">
        <v>8</v>
      </c>
      <c r="G2151" s="16">
        <v>0</v>
      </c>
      <c r="H2151" s="16">
        <v>0</v>
      </c>
    </row>
    <row r="2152" spans="1:8" x14ac:dyDescent="0.3">
      <c r="A2152" s="13" t="str">
        <f t="shared" si="33"/>
        <v>valdewi012010</v>
      </c>
      <c r="B2152" s="16" t="s">
        <v>502</v>
      </c>
      <c r="C2152" s="16">
        <v>2010</v>
      </c>
      <c r="D2152" s="16" t="s">
        <v>37</v>
      </c>
      <c r="E2152" s="16">
        <v>57</v>
      </c>
      <c r="F2152" s="16">
        <v>91</v>
      </c>
      <c r="G2152" s="16">
        <v>1</v>
      </c>
      <c r="H2152" s="16">
        <v>20</v>
      </c>
    </row>
    <row r="2153" spans="1:8" x14ac:dyDescent="0.3">
      <c r="A2153" s="13" t="str">
        <f t="shared" si="33"/>
        <v>valdewi012010</v>
      </c>
      <c r="B2153" s="16" t="s">
        <v>502</v>
      </c>
      <c r="C2153" s="16">
        <v>2010</v>
      </c>
      <c r="D2153" s="16" t="s">
        <v>38</v>
      </c>
      <c r="E2153" s="16">
        <v>3</v>
      </c>
      <c r="F2153" s="16">
        <v>12</v>
      </c>
      <c r="G2153" s="16">
        <v>0</v>
      </c>
      <c r="H2153" s="16">
        <v>0</v>
      </c>
    </row>
    <row r="2154" spans="1:8" x14ac:dyDescent="0.3">
      <c r="A2154" s="13" t="str">
        <f t="shared" si="33"/>
        <v>valdewi012010</v>
      </c>
      <c r="B2154" s="16" t="s">
        <v>502</v>
      </c>
      <c r="C2154" s="16">
        <v>2010</v>
      </c>
      <c r="D2154" s="16" t="s">
        <v>2331</v>
      </c>
      <c r="E2154" s="16">
        <v>83</v>
      </c>
      <c r="F2154" s="16">
        <v>148</v>
      </c>
      <c r="G2154" s="16">
        <v>2</v>
      </c>
      <c r="H2154" s="16">
        <v>35</v>
      </c>
    </row>
    <row r="2155" spans="1:8" x14ac:dyDescent="0.3">
      <c r="A2155" s="13" t="str">
        <f t="shared" si="33"/>
        <v>valenda012010</v>
      </c>
      <c r="B2155" s="16" t="s">
        <v>1402</v>
      </c>
      <c r="C2155" s="16">
        <v>2010</v>
      </c>
      <c r="D2155" s="16" t="s">
        <v>38</v>
      </c>
      <c r="E2155" s="16">
        <v>46</v>
      </c>
      <c r="F2155" s="16">
        <v>171</v>
      </c>
      <c r="G2155" s="16">
        <v>6</v>
      </c>
      <c r="H2155" s="16">
        <v>14</v>
      </c>
    </row>
    <row r="2156" spans="1:8" x14ac:dyDescent="0.3">
      <c r="A2156" s="13" t="str">
        <f t="shared" si="33"/>
        <v>valvejo012010</v>
      </c>
      <c r="B2156" s="16" t="s">
        <v>404</v>
      </c>
      <c r="C2156" s="16">
        <v>2010</v>
      </c>
      <c r="D2156" s="16" t="s">
        <v>2332</v>
      </c>
      <c r="E2156" s="16">
        <v>4</v>
      </c>
      <c r="F2156" s="16">
        <v>4</v>
      </c>
      <c r="G2156" s="16">
        <v>0</v>
      </c>
      <c r="H2156" s="16">
        <v>2</v>
      </c>
    </row>
    <row r="2157" spans="1:8" x14ac:dyDescent="0.3">
      <c r="A2157" s="13" t="str">
        <f t="shared" si="33"/>
        <v>vanderi012010</v>
      </c>
      <c r="B2157" s="16" t="s">
        <v>863</v>
      </c>
      <c r="C2157" s="16">
        <v>2010</v>
      </c>
      <c r="D2157" s="16" t="s">
        <v>2332</v>
      </c>
      <c r="E2157" s="16">
        <v>0</v>
      </c>
      <c r="F2157" s="16">
        <v>0</v>
      </c>
      <c r="G2157" s="16">
        <v>0</v>
      </c>
      <c r="H2157" s="16">
        <v>0</v>
      </c>
    </row>
    <row r="2158" spans="1:8" x14ac:dyDescent="0.3">
      <c r="A2158" s="13" t="str">
        <f t="shared" si="33"/>
        <v>vanderi012010</v>
      </c>
      <c r="B2158" s="16" t="s">
        <v>863</v>
      </c>
      <c r="C2158" s="16">
        <v>2010</v>
      </c>
      <c r="D2158" s="16" t="s">
        <v>2332</v>
      </c>
      <c r="E2158" s="16">
        <v>0</v>
      </c>
      <c r="F2158" s="16">
        <v>1</v>
      </c>
      <c r="G2158" s="16">
        <v>1</v>
      </c>
      <c r="H2158" s="16">
        <v>0</v>
      </c>
    </row>
    <row r="2159" spans="1:8" x14ac:dyDescent="0.3">
      <c r="A2159" s="13" t="str">
        <f t="shared" si="33"/>
        <v>vanevjo012010</v>
      </c>
      <c r="B2159" s="16" t="s">
        <v>1026</v>
      </c>
      <c r="C2159" s="16">
        <v>2010</v>
      </c>
      <c r="D2159" s="16" t="s">
        <v>2327</v>
      </c>
    </row>
    <row r="2160" spans="1:8" x14ac:dyDescent="0.3">
      <c r="A2160" s="13" t="str">
        <f t="shared" si="33"/>
        <v>vanevjo012010</v>
      </c>
      <c r="B2160" s="16" t="s">
        <v>1026</v>
      </c>
      <c r="C2160" s="16">
        <v>2010</v>
      </c>
      <c r="D2160" s="16" t="s">
        <v>2328</v>
      </c>
    </row>
    <row r="2161" spans="1:8" x14ac:dyDescent="0.3">
      <c r="A2161" s="13" t="str">
        <f t="shared" si="33"/>
        <v>vanevjo012010</v>
      </c>
      <c r="B2161" s="16" t="s">
        <v>1026</v>
      </c>
      <c r="C2161" s="16">
        <v>2010</v>
      </c>
      <c r="D2161" s="16" t="s">
        <v>2329</v>
      </c>
      <c r="E2161" s="16">
        <v>15</v>
      </c>
      <c r="F2161" s="16">
        <v>0</v>
      </c>
      <c r="G2161" s="16">
        <v>0</v>
      </c>
      <c r="H2161" s="16">
        <v>0</v>
      </c>
    </row>
    <row r="2162" spans="1:8" x14ac:dyDescent="0.3">
      <c r="A2162" s="13" t="str">
        <f t="shared" si="33"/>
        <v>vanevjo012010</v>
      </c>
      <c r="B2162" s="16" t="s">
        <v>1026</v>
      </c>
      <c r="C2162" s="16">
        <v>2010</v>
      </c>
      <c r="D2162" s="16" t="s">
        <v>2332</v>
      </c>
      <c r="E2162" s="16">
        <v>1</v>
      </c>
      <c r="F2162" s="16">
        <v>0</v>
      </c>
      <c r="G2162" s="16">
        <v>0</v>
      </c>
      <c r="H2162" s="16">
        <v>0</v>
      </c>
    </row>
    <row r="2163" spans="1:8" x14ac:dyDescent="0.3">
      <c r="A2163" s="13" t="str">
        <f t="shared" si="33"/>
        <v>vanevjo012010</v>
      </c>
      <c r="B2163" s="16" t="s">
        <v>1026</v>
      </c>
      <c r="C2163" s="16">
        <v>2010</v>
      </c>
      <c r="D2163" s="16" t="s">
        <v>2330</v>
      </c>
    </row>
    <row r="2164" spans="1:8" x14ac:dyDescent="0.3">
      <c r="A2164" s="13" t="str">
        <f t="shared" si="33"/>
        <v>vargacl012010</v>
      </c>
      <c r="B2164" s="16" t="s">
        <v>405</v>
      </c>
      <c r="C2164" s="16">
        <v>2010</v>
      </c>
      <c r="D2164" s="16" t="s">
        <v>2332</v>
      </c>
      <c r="E2164" s="16">
        <v>1</v>
      </c>
      <c r="F2164" s="16">
        <v>1</v>
      </c>
      <c r="G2164" s="16">
        <v>0</v>
      </c>
      <c r="H2164" s="16">
        <v>0</v>
      </c>
    </row>
    <row r="2165" spans="1:8" x14ac:dyDescent="0.3">
      <c r="A2165" s="13" t="str">
        <f t="shared" si="33"/>
        <v>vargaja012010</v>
      </c>
      <c r="B2165" s="16" t="s">
        <v>612</v>
      </c>
      <c r="C2165" s="16">
        <v>2010</v>
      </c>
      <c r="D2165" s="16" t="s">
        <v>2332</v>
      </c>
      <c r="E2165" s="16">
        <v>9</v>
      </c>
      <c r="F2165" s="16">
        <v>17</v>
      </c>
      <c r="G2165" s="16">
        <v>0</v>
      </c>
      <c r="H2165" s="16">
        <v>0</v>
      </c>
    </row>
    <row r="2166" spans="1:8" x14ac:dyDescent="0.3">
      <c r="A2166" s="13" t="str">
        <f t="shared" si="33"/>
        <v>varitja012010</v>
      </c>
      <c r="B2166" s="16" t="s">
        <v>204</v>
      </c>
      <c r="C2166" s="16">
        <v>2010</v>
      </c>
      <c r="D2166" s="16" t="s">
        <v>2334</v>
      </c>
      <c r="E2166" s="16">
        <v>242</v>
      </c>
      <c r="F2166" s="16">
        <v>13</v>
      </c>
      <c r="G2166" s="16">
        <v>0</v>
      </c>
      <c r="H2166" s="16">
        <v>2</v>
      </c>
    </row>
    <row r="2167" spans="1:8" x14ac:dyDescent="0.3">
      <c r="A2167" s="13" t="str">
        <f t="shared" si="33"/>
        <v>varvaan012010</v>
      </c>
      <c r="B2167" s="16" t="s">
        <v>1403</v>
      </c>
      <c r="C2167" s="16">
        <v>2010</v>
      </c>
      <c r="D2167" s="16" t="s">
        <v>2332</v>
      </c>
      <c r="E2167" s="16">
        <v>0</v>
      </c>
      <c r="F2167" s="16">
        <v>1</v>
      </c>
      <c r="G2167" s="16">
        <v>0</v>
      </c>
      <c r="H2167" s="16">
        <v>0</v>
      </c>
    </row>
    <row r="2168" spans="1:8" x14ac:dyDescent="0.3">
      <c r="A2168" s="13" t="str">
        <f t="shared" si="33"/>
        <v>vasques012010</v>
      </c>
      <c r="B2168" s="16" t="s">
        <v>1202</v>
      </c>
      <c r="C2168" s="16">
        <v>2010</v>
      </c>
      <c r="D2168" s="16" t="s">
        <v>2332</v>
      </c>
      <c r="E2168" s="16">
        <v>5</v>
      </c>
      <c r="F2168" s="16">
        <v>2</v>
      </c>
      <c r="G2168" s="16">
        <v>1</v>
      </c>
      <c r="H2168" s="16">
        <v>0</v>
      </c>
    </row>
    <row r="2169" spans="1:8" x14ac:dyDescent="0.3">
      <c r="A2169" s="13" t="str">
        <f t="shared" si="33"/>
        <v>vazquja012010</v>
      </c>
      <c r="B2169" s="16" t="s">
        <v>205</v>
      </c>
      <c r="C2169" s="16">
        <v>2010</v>
      </c>
      <c r="D2169" s="16" t="s">
        <v>2332</v>
      </c>
      <c r="E2169" s="16">
        <v>14</v>
      </c>
      <c r="F2169" s="16">
        <v>23</v>
      </c>
      <c r="G2169" s="16">
        <v>0</v>
      </c>
      <c r="H2169" s="16">
        <v>2</v>
      </c>
    </row>
    <row r="2170" spans="1:8" x14ac:dyDescent="0.3">
      <c r="A2170" s="13" t="str">
        <f t="shared" si="33"/>
        <v>velezeu012010</v>
      </c>
      <c r="B2170" s="16" t="s">
        <v>864</v>
      </c>
      <c r="C2170" s="16">
        <v>2010</v>
      </c>
      <c r="D2170" s="16" t="s">
        <v>37</v>
      </c>
      <c r="E2170" s="16">
        <v>3</v>
      </c>
      <c r="F2170" s="16">
        <v>4</v>
      </c>
      <c r="G2170" s="16">
        <v>0</v>
      </c>
      <c r="H2170" s="16">
        <v>0</v>
      </c>
    </row>
    <row r="2171" spans="1:8" x14ac:dyDescent="0.3">
      <c r="A2171" s="13" t="str">
        <f t="shared" si="33"/>
        <v>velezeu012010</v>
      </c>
      <c r="B2171" s="16" t="s">
        <v>864</v>
      </c>
      <c r="C2171" s="16">
        <v>2010</v>
      </c>
      <c r="D2171" s="16" t="s">
        <v>2327</v>
      </c>
    </row>
    <row r="2172" spans="1:8" x14ac:dyDescent="0.3">
      <c r="A2172" s="13" t="str">
        <f t="shared" si="33"/>
        <v>velezeu012010</v>
      </c>
      <c r="B2172" s="16" t="s">
        <v>864</v>
      </c>
      <c r="C2172" s="16">
        <v>2010</v>
      </c>
      <c r="D2172" s="16" t="s">
        <v>2328</v>
      </c>
    </row>
    <row r="2173" spans="1:8" x14ac:dyDescent="0.3">
      <c r="A2173" s="13" t="str">
        <f t="shared" si="33"/>
        <v>velezeu012010</v>
      </c>
      <c r="B2173" s="16" t="s">
        <v>864</v>
      </c>
      <c r="C2173" s="16">
        <v>2010</v>
      </c>
      <c r="D2173" s="16" t="s">
        <v>2329</v>
      </c>
      <c r="E2173" s="16">
        <v>25</v>
      </c>
      <c r="F2173" s="16">
        <v>0</v>
      </c>
      <c r="G2173" s="16">
        <v>1</v>
      </c>
      <c r="H2173" s="16">
        <v>0</v>
      </c>
    </row>
    <row r="2174" spans="1:8" x14ac:dyDescent="0.3">
      <c r="A2174" s="13" t="str">
        <f t="shared" si="33"/>
        <v>velezeu012010</v>
      </c>
      <c r="B2174" s="16" t="s">
        <v>864</v>
      </c>
      <c r="C2174" s="16">
        <v>2010</v>
      </c>
      <c r="D2174" s="16" t="s">
        <v>2330</v>
      </c>
    </row>
    <row r="2175" spans="1:8" x14ac:dyDescent="0.3">
      <c r="A2175" s="13" t="str">
        <f t="shared" si="33"/>
        <v>venabwi012010</v>
      </c>
      <c r="B2175" s="16" t="s">
        <v>1028</v>
      </c>
      <c r="C2175" s="16">
        <v>2010</v>
      </c>
      <c r="D2175" s="16" t="s">
        <v>2333</v>
      </c>
      <c r="E2175" s="16">
        <v>1</v>
      </c>
      <c r="F2175" s="16">
        <v>0</v>
      </c>
      <c r="G2175" s="16">
        <v>0</v>
      </c>
      <c r="H2175" s="16">
        <v>0</v>
      </c>
    </row>
    <row r="2176" spans="1:8" x14ac:dyDescent="0.3">
      <c r="A2176" s="13" t="str">
        <f t="shared" si="33"/>
        <v>venabwi012010</v>
      </c>
      <c r="B2176" s="16" t="s">
        <v>1028</v>
      </c>
      <c r="C2176" s="16">
        <v>2010</v>
      </c>
      <c r="D2176" s="16" t="s">
        <v>2327</v>
      </c>
    </row>
    <row r="2177" spans="1:8" x14ac:dyDescent="0.3">
      <c r="A2177" s="13" t="str">
        <f t="shared" si="33"/>
        <v>venabwi012010</v>
      </c>
      <c r="B2177" s="16" t="s">
        <v>1028</v>
      </c>
      <c r="C2177" s="16">
        <v>2010</v>
      </c>
      <c r="D2177" s="16" t="s">
        <v>2328</v>
      </c>
    </row>
    <row r="2178" spans="1:8" x14ac:dyDescent="0.3">
      <c r="A2178" s="13" t="str">
        <f t="shared" si="33"/>
        <v>venabwi012010</v>
      </c>
      <c r="B2178" s="16" t="s">
        <v>1028</v>
      </c>
      <c r="C2178" s="16">
        <v>2010</v>
      </c>
      <c r="D2178" s="16" t="s">
        <v>2329</v>
      </c>
      <c r="E2178" s="16">
        <v>241</v>
      </c>
      <c r="F2178" s="16">
        <v>1</v>
      </c>
      <c r="G2178" s="16">
        <v>4</v>
      </c>
      <c r="H2178" s="16">
        <v>1</v>
      </c>
    </row>
    <row r="2179" spans="1:8" x14ac:dyDescent="0.3">
      <c r="A2179" s="13" t="str">
        <f t="shared" ref="A2179:A2242" si="34">B2179&amp;C2179</f>
        <v>venabwi012010</v>
      </c>
      <c r="B2179" s="16" t="s">
        <v>1028</v>
      </c>
      <c r="C2179" s="16">
        <v>2010</v>
      </c>
      <c r="D2179" s="16" t="s">
        <v>2330</v>
      </c>
    </row>
    <row r="2180" spans="1:8" x14ac:dyDescent="0.3">
      <c r="A2180" s="13" t="str">
        <f t="shared" si="34"/>
        <v>ventejo012010</v>
      </c>
      <c r="B2180" s="16" t="s">
        <v>1404</v>
      </c>
      <c r="C2180" s="16">
        <v>2010</v>
      </c>
      <c r="D2180" s="16" t="s">
        <v>2332</v>
      </c>
      <c r="E2180" s="16">
        <v>2</v>
      </c>
      <c r="F2180" s="16">
        <v>15</v>
      </c>
      <c r="G2180" s="16">
        <v>2</v>
      </c>
      <c r="H2180" s="16">
        <v>0</v>
      </c>
    </row>
    <row r="2181" spans="1:8" x14ac:dyDescent="0.3">
      <c r="A2181" s="13" t="str">
        <f t="shared" si="34"/>
        <v>verasjo012010</v>
      </c>
      <c r="B2181" s="16" t="s">
        <v>737</v>
      </c>
      <c r="C2181" s="16">
        <v>2010</v>
      </c>
      <c r="D2181" s="16" t="s">
        <v>2332</v>
      </c>
      <c r="E2181" s="16">
        <v>5</v>
      </c>
      <c r="F2181" s="16">
        <v>4</v>
      </c>
      <c r="G2181" s="16">
        <v>1</v>
      </c>
      <c r="H2181" s="16">
        <v>0</v>
      </c>
    </row>
    <row r="2182" spans="1:8" x14ac:dyDescent="0.3">
      <c r="A2182" s="13" t="str">
        <f t="shared" si="34"/>
        <v>verlaju012010</v>
      </c>
      <c r="B2182" s="16" t="s">
        <v>613</v>
      </c>
      <c r="C2182" s="16">
        <v>2010</v>
      </c>
      <c r="D2182" s="16" t="s">
        <v>2332</v>
      </c>
      <c r="E2182" s="16">
        <v>15</v>
      </c>
      <c r="F2182" s="16">
        <v>34</v>
      </c>
      <c r="G2182" s="16">
        <v>2</v>
      </c>
      <c r="H2182" s="16">
        <v>3</v>
      </c>
    </row>
    <row r="2183" spans="1:8" x14ac:dyDescent="0.3">
      <c r="A2183" s="13" t="str">
        <f t="shared" si="34"/>
        <v>vicieda012010</v>
      </c>
      <c r="B2183" s="16" t="s">
        <v>1405</v>
      </c>
      <c r="C2183" s="16">
        <v>2010</v>
      </c>
      <c r="D2183" s="16" t="s">
        <v>2333</v>
      </c>
      <c r="E2183" s="16">
        <v>30</v>
      </c>
      <c r="F2183" s="16">
        <v>0</v>
      </c>
      <c r="G2183" s="16">
        <v>0</v>
      </c>
      <c r="H2183" s="16">
        <v>2</v>
      </c>
    </row>
    <row r="2184" spans="1:8" x14ac:dyDescent="0.3">
      <c r="A2184" s="13" t="str">
        <f t="shared" si="34"/>
        <v>vicieda012010</v>
      </c>
      <c r="B2184" s="16" t="s">
        <v>1405</v>
      </c>
      <c r="C2184" s="16">
        <v>2010</v>
      </c>
      <c r="D2184" s="16" t="s">
        <v>38</v>
      </c>
      <c r="E2184" s="16">
        <v>8</v>
      </c>
      <c r="F2184" s="16">
        <v>27</v>
      </c>
      <c r="G2184" s="16">
        <v>4</v>
      </c>
      <c r="H2184" s="16">
        <v>5</v>
      </c>
    </row>
    <row r="2185" spans="1:8" x14ac:dyDescent="0.3">
      <c r="A2185" s="13" t="str">
        <f t="shared" si="34"/>
        <v>victosh012010</v>
      </c>
      <c r="B2185" s="16" t="s">
        <v>406</v>
      </c>
      <c r="C2185" s="16">
        <v>2010</v>
      </c>
      <c r="D2185" s="16" t="s">
        <v>2327</v>
      </c>
    </row>
    <row r="2186" spans="1:8" x14ac:dyDescent="0.3">
      <c r="A2186" s="13" t="str">
        <f t="shared" si="34"/>
        <v>victosh012010</v>
      </c>
      <c r="B2186" s="16" t="s">
        <v>406</v>
      </c>
      <c r="C2186" s="16">
        <v>2010</v>
      </c>
      <c r="D2186" s="16" t="s">
        <v>2329</v>
      </c>
      <c r="E2186" s="16">
        <v>360</v>
      </c>
      <c r="F2186" s="16">
        <v>11</v>
      </c>
      <c r="G2186" s="16">
        <v>2</v>
      </c>
      <c r="H2186" s="16">
        <v>4</v>
      </c>
    </row>
    <row r="2187" spans="1:8" x14ac:dyDescent="0.3">
      <c r="A2187" s="13" t="str">
        <f t="shared" si="34"/>
        <v>villaca012010</v>
      </c>
      <c r="B2187" s="16" t="s">
        <v>738</v>
      </c>
      <c r="C2187" s="16">
        <v>2010</v>
      </c>
      <c r="D2187" s="16" t="s">
        <v>2332</v>
      </c>
      <c r="E2187" s="16">
        <v>3</v>
      </c>
      <c r="F2187" s="16">
        <v>3</v>
      </c>
      <c r="G2187" s="16">
        <v>0</v>
      </c>
      <c r="H2187" s="16">
        <v>1</v>
      </c>
    </row>
    <row r="2188" spans="1:8" x14ac:dyDescent="0.3">
      <c r="A2188" s="13" t="str">
        <f t="shared" si="34"/>
        <v>villahe022010</v>
      </c>
      <c r="B2188" s="16" t="s">
        <v>1406</v>
      </c>
      <c r="C2188" s="16">
        <v>2010</v>
      </c>
      <c r="D2188" s="16" t="s">
        <v>2332</v>
      </c>
      <c r="E2188" s="16">
        <v>1</v>
      </c>
      <c r="F2188" s="16">
        <v>0</v>
      </c>
      <c r="G2188" s="16">
        <v>1</v>
      </c>
      <c r="H2188" s="16">
        <v>0</v>
      </c>
    </row>
    <row r="2189" spans="1:8" x14ac:dyDescent="0.3">
      <c r="A2189" s="13" t="str">
        <f t="shared" si="34"/>
        <v>violape012010</v>
      </c>
      <c r="B2189" s="16" t="s">
        <v>1204</v>
      </c>
      <c r="C2189" s="16">
        <v>2010</v>
      </c>
      <c r="D2189" s="16" t="s">
        <v>2332</v>
      </c>
      <c r="E2189" s="16">
        <v>0</v>
      </c>
      <c r="F2189" s="16">
        <v>0</v>
      </c>
      <c r="G2189" s="16">
        <v>0</v>
      </c>
      <c r="H2189" s="16">
        <v>0</v>
      </c>
    </row>
    <row r="2190" spans="1:8" x14ac:dyDescent="0.3">
      <c r="A2190" s="13" t="str">
        <f t="shared" si="34"/>
        <v>vizquom012010</v>
      </c>
      <c r="B2190" s="16" t="s">
        <v>206</v>
      </c>
      <c r="C2190" s="16">
        <v>2010</v>
      </c>
      <c r="D2190" s="16" t="s">
        <v>37</v>
      </c>
      <c r="E2190" s="16">
        <v>22</v>
      </c>
      <c r="F2190" s="16">
        <v>41</v>
      </c>
      <c r="G2190" s="16">
        <v>0</v>
      </c>
      <c r="H2190" s="16">
        <v>9</v>
      </c>
    </row>
    <row r="2191" spans="1:8" x14ac:dyDescent="0.3">
      <c r="A2191" s="13" t="str">
        <f t="shared" si="34"/>
        <v>vizquom012010</v>
      </c>
      <c r="B2191" s="16" t="s">
        <v>206</v>
      </c>
      <c r="C2191" s="16">
        <v>2010</v>
      </c>
      <c r="D2191" s="16" t="s">
        <v>38</v>
      </c>
      <c r="E2191" s="16">
        <v>31</v>
      </c>
      <c r="F2191" s="16">
        <v>110</v>
      </c>
      <c r="G2191" s="16">
        <v>3</v>
      </c>
      <c r="H2191" s="16">
        <v>15</v>
      </c>
    </row>
    <row r="2192" spans="1:8" x14ac:dyDescent="0.3">
      <c r="A2192" s="13" t="str">
        <f t="shared" si="34"/>
        <v>vizquom012010</v>
      </c>
      <c r="B2192" s="16" t="s">
        <v>206</v>
      </c>
      <c r="C2192" s="16">
        <v>2010</v>
      </c>
      <c r="D2192" s="16" t="s">
        <v>2331</v>
      </c>
      <c r="E2192" s="16">
        <v>13</v>
      </c>
      <c r="F2192" s="16">
        <v>15</v>
      </c>
      <c r="G2192" s="16">
        <v>0</v>
      </c>
      <c r="H2192" s="16">
        <v>6</v>
      </c>
    </row>
    <row r="2193" spans="1:8" x14ac:dyDescent="0.3">
      <c r="A2193" s="13" t="str">
        <f t="shared" si="34"/>
        <v>volqued012010</v>
      </c>
      <c r="B2193" s="16" t="s">
        <v>614</v>
      </c>
      <c r="C2193" s="16">
        <v>2010</v>
      </c>
      <c r="D2193" s="16" t="s">
        <v>2332</v>
      </c>
      <c r="E2193" s="16">
        <v>0</v>
      </c>
      <c r="F2193" s="16">
        <v>12</v>
      </c>
      <c r="G2193" s="16">
        <v>0</v>
      </c>
      <c r="H2193" s="16">
        <v>0</v>
      </c>
    </row>
    <row r="2194" spans="1:8" x14ac:dyDescent="0.3">
      <c r="A2194" s="13" t="str">
        <f t="shared" si="34"/>
        <v>volstch012010</v>
      </c>
      <c r="B2194" s="16" t="s">
        <v>1029</v>
      </c>
      <c r="C2194" s="16">
        <v>2010</v>
      </c>
      <c r="D2194" s="16" t="s">
        <v>2332</v>
      </c>
      <c r="E2194" s="16">
        <v>5</v>
      </c>
      <c r="F2194" s="16">
        <v>27</v>
      </c>
      <c r="G2194" s="16">
        <v>0</v>
      </c>
      <c r="H2194" s="16">
        <v>1</v>
      </c>
    </row>
    <row r="2195" spans="1:8" x14ac:dyDescent="0.3">
      <c r="A2195" s="13" t="str">
        <f t="shared" si="34"/>
        <v>vottojo012010</v>
      </c>
      <c r="B2195" s="16" t="s">
        <v>865</v>
      </c>
      <c r="C2195" s="16">
        <v>2010</v>
      </c>
      <c r="D2195" s="16" t="s">
        <v>2333</v>
      </c>
      <c r="E2195" s="16">
        <v>1132</v>
      </c>
      <c r="F2195" s="16">
        <v>128</v>
      </c>
      <c r="G2195" s="16">
        <v>5</v>
      </c>
      <c r="H2195" s="16">
        <v>101</v>
      </c>
    </row>
    <row r="2196" spans="1:8" x14ac:dyDescent="0.3">
      <c r="A2196" s="13" t="str">
        <f t="shared" si="34"/>
        <v>wagnebi022010</v>
      </c>
      <c r="B2196" s="16" t="s">
        <v>208</v>
      </c>
      <c r="C2196" s="16">
        <v>2010</v>
      </c>
      <c r="D2196" s="16" t="s">
        <v>2332</v>
      </c>
      <c r="E2196" s="16">
        <v>3</v>
      </c>
      <c r="F2196" s="16">
        <v>7</v>
      </c>
      <c r="G2196" s="16">
        <v>1</v>
      </c>
      <c r="H2196" s="16">
        <v>0</v>
      </c>
    </row>
    <row r="2197" spans="1:8" x14ac:dyDescent="0.3">
      <c r="A2197" s="13" t="str">
        <f t="shared" si="34"/>
        <v>wainwad012010</v>
      </c>
      <c r="B2197" s="16" t="s">
        <v>615</v>
      </c>
      <c r="C2197" s="16">
        <v>2010</v>
      </c>
      <c r="D2197" s="16" t="s">
        <v>2332</v>
      </c>
      <c r="E2197" s="16">
        <v>21</v>
      </c>
      <c r="F2197" s="16">
        <v>36</v>
      </c>
      <c r="G2197" s="16">
        <v>1</v>
      </c>
      <c r="H2197" s="16">
        <v>5</v>
      </c>
    </row>
    <row r="2198" spans="1:8" x14ac:dyDescent="0.3">
      <c r="A2198" s="13" t="str">
        <f t="shared" si="34"/>
        <v>wakefti012010</v>
      </c>
      <c r="B2198" s="16" t="s">
        <v>209</v>
      </c>
      <c r="C2198" s="16">
        <v>2010</v>
      </c>
      <c r="D2198" s="16" t="s">
        <v>2332</v>
      </c>
      <c r="E2198" s="16">
        <v>9</v>
      </c>
      <c r="F2198" s="16">
        <v>15</v>
      </c>
      <c r="G2198" s="16">
        <v>2</v>
      </c>
      <c r="H2198" s="16">
        <v>0</v>
      </c>
    </row>
    <row r="2199" spans="1:8" x14ac:dyDescent="0.3">
      <c r="A2199" s="13" t="str">
        <f t="shared" si="34"/>
        <v>waldejo012010</v>
      </c>
      <c r="B2199" s="16" t="s">
        <v>1407</v>
      </c>
      <c r="C2199" s="16">
        <v>2010</v>
      </c>
      <c r="D2199" s="16" t="s">
        <v>2332</v>
      </c>
      <c r="E2199" s="16">
        <v>2</v>
      </c>
      <c r="F2199" s="16">
        <v>4</v>
      </c>
      <c r="G2199" s="16">
        <v>0</v>
      </c>
      <c r="H2199" s="16">
        <v>0</v>
      </c>
    </row>
    <row r="2200" spans="1:8" x14ac:dyDescent="0.3">
      <c r="A2200" s="13" t="str">
        <f t="shared" si="34"/>
        <v>walkene012010</v>
      </c>
      <c r="B2200" s="16" t="s">
        <v>1205</v>
      </c>
      <c r="C2200" s="16">
        <v>2010</v>
      </c>
      <c r="D2200" s="16" t="s">
        <v>37</v>
      </c>
      <c r="E2200" s="16">
        <v>222</v>
      </c>
      <c r="F2200" s="16">
        <v>234</v>
      </c>
      <c r="G2200" s="16">
        <v>7</v>
      </c>
      <c r="H2200" s="16">
        <v>62</v>
      </c>
    </row>
    <row r="2201" spans="1:8" x14ac:dyDescent="0.3">
      <c r="A2201" s="13" t="str">
        <f t="shared" si="34"/>
        <v>walkene012010</v>
      </c>
      <c r="B2201" s="16" t="s">
        <v>1205</v>
      </c>
      <c r="C2201" s="16">
        <v>2010</v>
      </c>
      <c r="D2201" s="16" t="s">
        <v>38</v>
      </c>
      <c r="E2201" s="16">
        <v>4</v>
      </c>
      <c r="F2201" s="16">
        <v>10</v>
      </c>
      <c r="G2201" s="16">
        <v>1</v>
      </c>
      <c r="H2201" s="16">
        <v>0</v>
      </c>
    </row>
    <row r="2202" spans="1:8" x14ac:dyDescent="0.3">
      <c r="A2202" s="13" t="str">
        <f t="shared" si="34"/>
        <v>walkety012010</v>
      </c>
      <c r="B2202" s="16" t="s">
        <v>344</v>
      </c>
      <c r="C2202" s="16">
        <v>2010</v>
      </c>
      <c r="D2202" s="16" t="s">
        <v>2332</v>
      </c>
      <c r="E2202" s="16">
        <v>2</v>
      </c>
      <c r="F2202" s="16">
        <v>6</v>
      </c>
      <c r="G2202" s="16">
        <v>1</v>
      </c>
      <c r="H2202" s="16">
        <v>0</v>
      </c>
    </row>
    <row r="2203" spans="1:8" x14ac:dyDescent="0.3">
      <c r="A2203" s="13" t="str">
        <f t="shared" si="34"/>
        <v>wallabr012010</v>
      </c>
      <c r="B2203" s="16" t="s">
        <v>1408</v>
      </c>
      <c r="C2203" s="16">
        <v>2010</v>
      </c>
      <c r="D2203" s="16" t="s">
        <v>2333</v>
      </c>
      <c r="E2203" s="16">
        <v>327</v>
      </c>
      <c r="F2203" s="16">
        <v>32</v>
      </c>
      <c r="G2203" s="16">
        <v>3</v>
      </c>
      <c r="H2203" s="16">
        <v>31</v>
      </c>
    </row>
    <row r="2204" spans="1:8" x14ac:dyDescent="0.3">
      <c r="A2204" s="13" t="str">
        <f t="shared" si="34"/>
        <v>waltepj012010</v>
      </c>
      <c r="B2204" s="16" t="s">
        <v>1206</v>
      </c>
      <c r="C2204" s="16">
        <v>2010</v>
      </c>
      <c r="D2204" s="16" t="s">
        <v>2332</v>
      </c>
      <c r="E2204" s="16">
        <v>2</v>
      </c>
      <c r="F2204" s="16">
        <v>1</v>
      </c>
      <c r="G2204" s="16">
        <v>0</v>
      </c>
      <c r="H2204" s="16">
        <v>1</v>
      </c>
    </row>
    <row r="2205" spans="1:8" x14ac:dyDescent="0.3">
      <c r="A2205" s="13" t="str">
        <f t="shared" si="34"/>
        <v>watsoma022010</v>
      </c>
      <c r="B2205" s="16" t="s">
        <v>407</v>
      </c>
      <c r="C2205" s="16">
        <v>2010</v>
      </c>
      <c r="D2205" s="16" t="s">
        <v>2328</v>
      </c>
    </row>
    <row r="2206" spans="1:8" x14ac:dyDescent="0.3">
      <c r="A2206" s="13" t="str">
        <f t="shared" si="34"/>
        <v>watsoma022010</v>
      </c>
      <c r="B2206" s="16" t="s">
        <v>407</v>
      </c>
      <c r="C2206" s="16">
        <v>2010</v>
      </c>
      <c r="D2206" s="16" t="s">
        <v>2329</v>
      </c>
      <c r="E2206" s="16">
        <v>6</v>
      </c>
      <c r="F2206" s="16">
        <v>0</v>
      </c>
      <c r="G2206" s="16">
        <v>0</v>
      </c>
      <c r="H2206" s="16">
        <v>0</v>
      </c>
    </row>
    <row r="2207" spans="1:8" x14ac:dyDescent="0.3">
      <c r="A2207" s="13" t="str">
        <f t="shared" si="34"/>
        <v>weaveje012010</v>
      </c>
      <c r="B2207" s="16" t="s">
        <v>210</v>
      </c>
      <c r="C2207" s="16">
        <v>2010</v>
      </c>
      <c r="D2207" s="16" t="s">
        <v>2332</v>
      </c>
      <c r="E2207" s="16">
        <v>0</v>
      </c>
      <c r="F2207" s="16">
        <v>9</v>
      </c>
      <c r="G2207" s="16">
        <v>1</v>
      </c>
      <c r="H2207" s="16">
        <v>0</v>
      </c>
    </row>
    <row r="2208" spans="1:8" x14ac:dyDescent="0.3">
      <c r="A2208" s="13" t="str">
        <f t="shared" si="34"/>
        <v>weaveje022010</v>
      </c>
      <c r="B2208" s="16" t="s">
        <v>739</v>
      </c>
      <c r="C2208" s="16">
        <v>2010</v>
      </c>
      <c r="D2208" s="16" t="s">
        <v>2332</v>
      </c>
      <c r="E2208" s="16">
        <v>10</v>
      </c>
      <c r="F2208" s="16">
        <v>18</v>
      </c>
      <c r="G2208" s="16">
        <v>0</v>
      </c>
      <c r="H2208" s="16">
        <v>0</v>
      </c>
    </row>
    <row r="2209" spans="1:8" x14ac:dyDescent="0.3">
      <c r="A2209" s="13" t="str">
        <f t="shared" si="34"/>
        <v>webbry012010</v>
      </c>
      <c r="B2209" s="16" t="s">
        <v>1207</v>
      </c>
      <c r="C2209" s="16">
        <v>2010</v>
      </c>
      <c r="D2209" s="16" t="s">
        <v>2332</v>
      </c>
      <c r="E2209" s="16">
        <v>7</v>
      </c>
      <c r="F2209" s="16">
        <v>13</v>
      </c>
      <c r="G2209" s="16">
        <v>1</v>
      </c>
      <c r="H2209" s="16">
        <v>4</v>
      </c>
    </row>
    <row r="2210" spans="1:8" x14ac:dyDescent="0.3">
      <c r="A2210" s="13" t="str">
        <f t="shared" si="34"/>
        <v>weeksri012010</v>
      </c>
      <c r="B2210" s="16" t="s">
        <v>408</v>
      </c>
      <c r="C2210" s="16">
        <v>2010</v>
      </c>
      <c r="D2210" s="16" t="s">
        <v>37</v>
      </c>
      <c r="E2210" s="16">
        <v>332</v>
      </c>
      <c r="F2210" s="16">
        <v>389</v>
      </c>
      <c r="G2210" s="16">
        <v>15</v>
      </c>
      <c r="H2210" s="16">
        <v>102</v>
      </c>
    </row>
    <row r="2211" spans="1:8" x14ac:dyDescent="0.3">
      <c r="A2211" s="13" t="str">
        <f t="shared" si="34"/>
        <v>weinhro012010</v>
      </c>
      <c r="B2211" s="16" t="s">
        <v>1409</v>
      </c>
      <c r="C2211" s="16">
        <v>2010</v>
      </c>
      <c r="D2211" s="16" t="s">
        <v>2332</v>
      </c>
      <c r="E2211" s="16">
        <v>4</v>
      </c>
      <c r="F2211" s="16">
        <v>2</v>
      </c>
      <c r="G2211" s="16">
        <v>3</v>
      </c>
      <c r="H2211" s="16">
        <v>1</v>
      </c>
    </row>
    <row r="2212" spans="1:8" x14ac:dyDescent="0.3">
      <c r="A2212" s="13" t="str">
        <f t="shared" si="34"/>
        <v>welleto012010</v>
      </c>
      <c r="B2212" s="16" t="s">
        <v>409</v>
      </c>
      <c r="C2212" s="16">
        <v>2010</v>
      </c>
      <c r="D2212" s="16" t="s">
        <v>2332</v>
      </c>
      <c r="E2212" s="16">
        <v>1</v>
      </c>
      <c r="F2212" s="16">
        <v>2</v>
      </c>
      <c r="G2212" s="16">
        <v>0</v>
      </c>
      <c r="H2212" s="16">
        <v>0</v>
      </c>
    </row>
    <row r="2213" spans="1:8" x14ac:dyDescent="0.3">
      <c r="A2213" s="13" t="str">
        <f t="shared" si="34"/>
        <v>wellsca012010</v>
      </c>
      <c r="B2213" s="16" t="s">
        <v>1410</v>
      </c>
      <c r="C2213" s="16">
        <v>2010</v>
      </c>
      <c r="D2213" s="16" t="s">
        <v>2327</v>
      </c>
    </row>
    <row r="2214" spans="1:8" x14ac:dyDescent="0.3">
      <c r="A2214" s="13" t="str">
        <f t="shared" si="34"/>
        <v>wellsca012010</v>
      </c>
      <c r="B2214" s="16" t="s">
        <v>1410</v>
      </c>
      <c r="C2214" s="16">
        <v>2010</v>
      </c>
      <c r="D2214" s="16" t="s">
        <v>2328</v>
      </c>
    </row>
    <row r="2215" spans="1:8" x14ac:dyDescent="0.3">
      <c r="A2215" s="13" t="str">
        <f t="shared" si="34"/>
        <v>wellsca012010</v>
      </c>
      <c r="B2215" s="16" t="s">
        <v>1410</v>
      </c>
      <c r="C2215" s="16">
        <v>2010</v>
      </c>
      <c r="D2215" s="16" t="s">
        <v>2329</v>
      </c>
      <c r="E2215" s="16">
        <v>35</v>
      </c>
      <c r="F2215" s="16">
        <v>4</v>
      </c>
      <c r="G2215" s="16">
        <v>0</v>
      </c>
      <c r="H2215" s="16">
        <v>0</v>
      </c>
    </row>
    <row r="2216" spans="1:8" x14ac:dyDescent="0.3">
      <c r="A2216" s="13" t="str">
        <f t="shared" si="34"/>
        <v>wellsca012010</v>
      </c>
      <c r="B2216" s="16" t="s">
        <v>1410</v>
      </c>
      <c r="C2216" s="16">
        <v>2010</v>
      </c>
      <c r="D2216" s="16" t="s">
        <v>2330</v>
      </c>
    </row>
    <row r="2217" spans="1:8" x14ac:dyDescent="0.3">
      <c r="A2217" s="13" t="str">
        <f t="shared" si="34"/>
        <v>wellsra012010</v>
      </c>
      <c r="B2217" s="16" t="s">
        <v>1031</v>
      </c>
      <c r="C2217" s="16">
        <v>2010</v>
      </c>
      <c r="D2217" s="16" t="s">
        <v>2332</v>
      </c>
      <c r="E2217" s="16">
        <v>18</v>
      </c>
      <c r="F2217" s="16">
        <v>25</v>
      </c>
      <c r="G2217" s="16">
        <v>5</v>
      </c>
      <c r="H2217" s="16">
        <v>1</v>
      </c>
    </row>
    <row r="2218" spans="1:8" x14ac:dyDescent="0.3">
      <c r="A2218" s="13" t="str">
        <f t="shared" si="34"/>
        <v>wellsve012010</v>
      </c>
      <c r="B2218" s="16" t="s">
        <v>212</v>
      </c>
      <c r="C2218" s="16">
        <v>2010</v>
      </c>
      <c r="D2218" s="16" t="s">
        <v>2327</v>
      </c>
    </row>
    <row r="2219" spans="1:8" x14ac:dyDescent="0.3">
      <c r="A2219" s="13" t="str">
        <f t="shared" si="34"/>
        <v>wellsve012010</v>
      </c>
      <c r="B2219" s="16" t="s">
        <v>212</v>
      </c>
      <c r="C2219" s="16">
        <v>2010</v>
      </c>
      <c r="D2219" s="16" t="s">
        <v>2329</v>
      </c>
      <c r="E2219" s="16">
        <v>354</v>
      </c>
      <c r="F2219" s="16">
        <v>5</v>
      </c>
      <c r="G2219" s="16">
        <v>0</v>
      </c>
      <c r="H2219" s="16">
        <v>2</v>
      </c>
    </row>
    <row r="2220" spans="1:8" x14ac:dyDescent="0.3">
      <c r="A2220" s="13" t="str">
        <f t="shared" si="34"/>
        <v>werthja012010</v>
      </c>
      <c r="B2220" s="16" t="s">
        <v>345</v>
      </c>
      <c r="C2220" s="16">
        <v>2010</v>
      </c>
      <c r="D2220" s="16" t="s">
        <v>2327</v>
      </c>
    </row>
    <row r="2221" spans="1:8" x14ac:dyDescent="0.3">
      <c r="A2221" s="13" t="str">
        <f t="shared" si="34"/>
        <v>werthja012010</v>
      </c>
      <c r="B2221" s="16" t="s">
        <v>345</v>
      </c>
      <c r="C2221" s="16">
        <v>2010</v>
      </c>
      <c r="D2221" s="16" t="s">
        <v>2329</v>
      </c>
      <c r="E2221" s="16">
        <v>293</v>
      </c>
      <c r="F2221" s="16">
        <v>8</v>
      </c>
      <c r="G2221" s="16">
        <v>4</v>
      </c>
      <c r="H2221" s="16">
        <v>2</v>
      </c>
    </row>
    <row r="2222" spans="1:8" x14ac:dyDescent="0.3">
      <c r="A2222" s="13" t="str">
        <f t="shared" si="34"/>
        <v>werthja012010</v>
      </c>
      <c r="B2222" s="16" t="s">
        <v>345</v>
      </c>
      <c r="C2222" s="16">
        <v>2010</v>
      </c>
      <c r="D2222" s="16" t="s">
        <v>2330</v>
      </c>
    </row>
    <row r="2223" spans="1:8" x14ac:dyDescent="0.3">
      <c r="A2223" s="13" t="str">
        <f t="shared" si="34"/>
        <v>westbja012010</v>
      </c>
      <c r="B2223" s="16" t="s">
        <v>213</v>
      </c>
      <c r="C2223" s="16">
        <v>2010</v>
      </c>
      <c r="D2223" s="16" t="s">
        <v>2332</v>
      </c>
      <c r="E2223" s="16">
        <v>5</v>
      </c>
      <c r="F2223" s="16">
        <v>24</v>
      </c>
      <c r="G2223" s="16">
        <v>2</v>
      </c>
      <c r="H2223" s="16">
        <v>0</v>
      </c>
    </row>
    <row r="2224" spans="1:8" x14ac:dyDescent="0.3">
      <c r="A2224" s="13" t="str">
        <f t="shared" si="34"/>
        <v>westbja012010</v>
      </c>
      <c r="B2224" s="16" t="s">
        <v>213</v>
      </c>
      <c r="C2224" s="16">
        <v>2010</v>
      </c>
      <c r="D2224" s="16" t="s">
        <v>2332</v>
      </c>
      <c r="E2224" s="16">
        <v>11</v>
      </c>
      <c r="F2224" s="16">
        <v>23</v>
      </c>
      <c r="G2224" s="16">
        <v>0</v>
      </c>
      <c r="H2224" s="16">
        <v>3</v>
      </c>
    </row>
    <row r="2225" spans="1:8" x14ac:dyDescent="0.3">
      <c r="A2225" s="13" t="str">
        <f t="shared" si="34"/>
        <v>westse012010</v>
      </c>
      <c r="B2225" s="16" t="s">
        <v>1208</v>
      </c>
      <c r="C2225" s="16">
        <v>2010</v>
      </c>
      <c r="D2225" s="16" t="s">
        <v>2332</v>
      </c>
      <c r="E2225" s="16">
        <v>0</v>
      </c>
      <c r="F2225" s="16">
        <v>1</v>
      </c>
      <c r="G2225" s="16">
        <v>1</v>
      </c>
      <c r="H2225" s="16">
        <v>1</v>
      </c>
    </row>
    <row r="2226" spans="1:8" x14ac:dyDescent="0.3">
      <c r="A2226" s="13" t="str">
        <f t="shared" si="34"/>
        <v>wheelda012010</v>
      </c>
      <c r="B2226" s="16" t="s">
        <v>214</v>
      </c>
      <c r="C2226" s="16">
        <v>2010</v>
      </c>
      <c r="D2226" s="16" t="s">
        <v>2332</v>
      </c>
      <c r="E2226" s="16">
        <v>1</v>
      </c>
      <c r="F2226" s="16">
        <v>8</v>
      </c>
      <c r="G2226" s="16">
        <v>0</v>
      </c>
      <c r="H2226" s="16">
        <v>1</v>
      </c>
    </row>
    <row r="2227" spans="1:8" x14ac:dyDescent="0.3">
      <c r="A2227" s="13" t="str">
        <f t="shared" si="34"/>
        <v>whiteel032010</v>
      </c>
      <c r="B2227" s="16" t="s">
        <v>617</v>
      </c>
      <c r="C2227" s="16">
        <v>2010</v>
      </c>
      <c r="D2227" s="16" t="s">
        <v>2334</v>
      </c>
      <c r="E2227" s="16">
        <v>334</v>
      </c>
      <c r="F2227" s="16">
        <v>26</v>
      </c>
      <c r="G2227" s="16">
        <v>2</v>
      </c>
      <c r="H2227" s="16">
        <v>3</v>
      </c>
    </row>
    <row r="2228" spans="1:8" x14ac:dyDescent="0.3">
      <c r="A2228" s="13" t="str">
        <f t="shared" si="34"/>
        <v>whitese022010</v>
      </c>
      <c r="B2228" s="16" t="s">
        <v>866</v>
      </c>
      <c r="C2228" s="16">
        <v>2010</v>
      </c>
      <c r="D2228" s="16" t="s">
        <v>2332</v>
      </c>
      <c r="E2228" s="16">
        <v>2</v>
      </c>
      <c r="F2228" s="16">
        <v>4</v>
      </c>
      <c r="G2228" s="16">
        <v>0</v>
      </c>
      <c r="H2228" s="16">
        <v>0</v>
      </c>
    </row>
    <row r="2229" spans="1:8" x14ac:dyDescent="0.3">
      <c r="A2229" s="13" t="str">
        <f t="shared" si="34"/>
        <v>wietema012010</v>
      </c>
      <c r="B2229" s="16" t="s">
        <v>1209</v>
      </c>
      <c r="C2229" s="16">
        <v>2010</v>
      </c>
      <c r="D2229" s="16" t="s">
        <v>2334</v>
      </c>
      <c r="E2229" s="16">
        <v>775</v>
      </c>
      <c r="F2229" s="16">
        <v>51</v>
      </c>
      <c r="G2229" s="16">
        <v>5</v>
      </c>
      <c r="H2229" s="16">
        <v>10</v>
      </c>
    </row>
    <row r="2230" spans="1:8" x14ac:dyDescent="0.3">
      <c r="A2230" s="13" t="str">
        <f t="shared" si="34"/>
        <v>wiggity012010</v>
      </c>
      <c r="B2230" s="16" t="s">
        <v>346</v>
      </c>
      <c r="C2230" s="16">
        <v>2010</v>
      </c>
      <c r="D2230" s="16" t="s">
        <v>2333</v>
      </c>
      <c r="E2230" s="16">
        <v>748</v>
      </c>
      <c r="F2230" s="16">
        <v>73</v>
      </c>
      <c r="G2230" s="16">
        <v>10</v>
      </c>
      <c r="H2230" s="16">
        <v>75</v>
      </c>
    </row>
    <row r="2231" spans="1:8" x14ac:dyDescent="0.3">
      <c r="A2231" s="13" t="str">
        <f t="shared" si="34"/>
        <v>wiggity012010</v>
      </c>
      <c r="B2231" s="16" t="s">
        <v>346</v>
      </c>
      <c r="C2231" s="16">
        <v>2010</v>
      </c>
      <c r="D2231" s="16" t="s">
        <v>37</v>
      </c>
      <c r="E2231" s="16">
        <v>66</v>
      </c>
      <c r="F2231" s="16">
        <v>97</v>
      </c>
      <c r="G2231" s="16">
        <v>6</v>
      </c>
      <c r="H2231" s="16">
        <v>13</v>
      </c>
    </row>
    <row r="2232" spans="1:8" x14ac:dyDescent="0.3">
      <c r="A2232" s="13" t="str">
        <f t="shared" si="34"/>
        <v>wiggity012010</v>
      </c>
      <c r="B2232" s="16" t="s">
        <v>346</v>
      </c>
      <c r="C2232" s="16">
        <v>2010</v>
      </c>
      <c r="D2232" s="16" t="s">
        <v>38</v>
      </c>
      <c r="E2232" s="16">
        <v>13</v>
      </c>
      <c r="F2232" s="16">
        <v>33</v>
      </c>
      <c r="G2232" s="16">
        <v>5</v>
      </c>
      <c r="H2232" s="16">
        <v>3</v>
      </c>
    </row>
    <row r="2233" spans="1:8" x14ac:dyDescent="0.3">
      <c r="A2233" s="13" t="str">
        <f t="shared" si="34"/>
        <v>willido032010</v>
      </c>
      <c r="B2233" s="16" t="s">
        <v>410</v>
      </c>
      <c r="C2233" s="16">
        <v>2010</v>
      </c>
      <c r="D2233" s="16" t="s">
        <v>2332</v>
      </c>
      <c r="E2233" s="16">
        <v>1</v>
      </c>
      <c r="F2233" s="16">
        <v>3</v>
      </c>
      <c r="G2233" s="16">
        <v>0</v>
      </c>
      <c r="H2233" s="16">
        <v>0</v>
      </c>
    </row>
    <row r="2234" spans="1:8" x14ac:dyDescent="0.3">
      <c r="A2234" s="13" t="str">
        <f t="shared" si="34"/>
        <v>willido032010</v>
      </c>
      <c r="B2234" s="16" t="s">
        <v>410</v>
      </c>
      <c r="C2234" s="16">
        <v>2010</v>
      </c>
      <c r="D2234" s="16" t="s">
        <v>2332</v>
      </c>
      <c r="E2234" s="16">
        <v>2</v>
      </c>
      <c r="F2234" s="16">
        <v>4</v>
      </c>
      <c r="G2234" s="16">
        <v>0</v>
      </c>
      <c r="H2234" s="16">
        <v>1</v>
      </c>
    </row>
    <row r="2235" spans="1:8" x14ac:dyDescent="0.3">
      <c r="A2235" s="13" t="str">
        <f t="shared" si="34"/>
        <v>willijo032010</v>
      </c>
      <c r="B2235" s="16" t="s">
        <v>503</v>
      </c>
      <c r="C2235" s="16">
        <v>2010</v>
      </c>
      <c r="D2235" s="16" t="s">
        <v>2328</v>
      </c>
    </row>
    <row r="2236" spans="1:8" x14ac:dyDescent="0.3">
      <c r="A2236" s="13" t="str">
        <f t="shared" si="34"/>
        <v>willijo032010</v>
      </c>
      <c r="B2236" s="16" t="s">
        <v>503</v>
      </c>
      <c r="C2236" s="16">
        <v>2010</v>
      </c>
      <c r="D2236" s="16" t="s">
        <v>2329</v>
      </c>
      <c r="E2236" s="16">
        <v>164</v>
      </c>
      <c r="F2236" s="16">
        <v>7</v>
      </c>
      <c r="G2236" s="16">
        <v>1</v>
      </c>
      <c r="H2236" s="16">
        <v>2</v>
      </c>
    </row>
    <row r="2237" spans="1:8" x14ac:dyDescent="0.3">
      <c r="A2237" s="13" t="str">
        <f t="shared" si="34"/>
        <v>willira012010</v>
      </c>
      <c r="B2237" s="16" t="s">
        <v>504</v>
      </c>
      <c r="C2237" s="16">
        <v>2010</v>
      </c>
      <c r="D2237" s="16" t="s">
        <v>2332</v>
      </c>
      <c r="E2237" s="16">
        <v>1</v>
      </c>
      <c r="F2237" s="16">
        <v>2</v>
      </c>
      <c r="G2237" s="16">
        <v>0</v>
      </c>
      <c r="H2237" s="16">
        <v>0</v>
      </c>
    </row>
    <row r="2238" spans="1:8" x14ac:dyDescent="0.3">
      <c r="A2238" s="13" t="str">
        <f t="shared" si="34"/>
        <v>willire032010</v>
      </c>
      <c r="B2238" s="16" t="s">
        <v>740</v>
      </c>
      <c r="C2238" s="16">
        <v>2010</v>
      </c>
      <c r="D2238" s="16" t="s">
        <v>2327</v>
      </c>
    </row>
    <row r="2239" spans="1:8" x14ac:dyDescent="0.3">
      <c r="A2239" s="13" t="str">
        <f t="shared" si="34"/>
        <v>willire032010</v>
      </c>
      <c r="B2239" s="16" t="s">
        <v>740</v>
      </c>
      <c r="C2239" s="16">
        <v>2010</v>
      </c>
      <c r="D2239" s="16" t="s">
        <v>2328</v>
      </c>
    </row>
    <row r="2240" spans="1:8" x14ac:dyDescent="0.3">
      <c r="A2240" s="13" t="str">
        <f t="shared" si="34"/>
        <v>willire032010</v>
      </c>
      <c r="B2240" s="16" t="s">
        <v>740</v>
      </c>
      <c r="C2240" s="16">
        <v>2010</v>
      </c>
      <c r="D2240" s="16" t="s">
        <v>2329</v>
      </c>
      <c r="E2240" s="16">
        <v>109</v>
      </c>
      <c r="F2240" s="16">
        <v>5</v>
      </c>
      <c r="G2240" s="16">
        <v>1</v>
      </c>
      <c r="H2240" s="16">
        <v>0</v>
      </c>
    </row>
    <row r="2241" spans="1:8" x14ac:dyDescent="0.3">
      <c r="A2241" s="13" t="str">
        <f t="shared" si="34"/>
        <v>willire032010</v>
      </c>
      <c r="B2241" s="16" t="s">
        <v>740</v>
      </c>
      <c r="C2241" s="16">
        <v>2010</v>
      </c>
      <c r="D2241" s="16" t="s">
        <v>2330</v>
      </c>
    </row>
    <row r="2242" spans="1:8" x14ac:dyDescent="0.3">
      <c r="A2242" s="13" t="str">
        <f t="shared" si="34"/>
        <v>wilsobo022010</v>
      </c>
      <c r="B2242" s="16" t="s">
        <v>1032</v>
      </c>
      <c r="C2242" s="16">
        <v>2010</v>
      </c>
      <c r="D2242" s="16" t="s">
        <v>2333</v>
      </c>
      <c r="E2242" s="16">
        <v>4</v>
      </c>
      <c r="F2242" s="16">
        <v>0</v>
      </c>
      <c r="G2242" s="16">
        <v>0</v>
      </c>
      <c r="H2242" s="16">
        <v>0</v>
      </c>
    </row>
    <row r="2243" spans="1:8" x14ac:dyDescent="0.3">
      <c r="A2243" s="13" t="str">
        <f t="shared" ref="A2243:A2306" si="35">B2243&amp;C2243</f>
        <v>wilsobo022010</v>
      </c>
      <c r="B2243" s="16" t="s">
        <v>1032</v>
      </c>
      <c r="C2243" s="16">
        <v>2010</v>
      </c>
      <c r="D2243" s="16" t="s">
        <v>2334</v>
      </c>
      <c r="E2243" s="16">
        <v>217</v>
      </c>
      <c r="F2243" s="16">
        <v>12</v>
      </c>
      <c r="G2243" s="16">
        <v>1</v>
      </c>
      <c r="H2243" s="16">
        <v>2</v>
      </c>
    </row>
    <row r="2244" spans="1:8" x14ac:dyDescent="0.3">
      <c r="A2244" s="13" t="str">
        <f t="shared" si="35"/>
        <v>wilsobr012010</v>
      </c>
      <c r="B2244" s="16" t="s">
        <v>741</v>
      </c>
      <c r="C2244" s="16">
        <v>2010</v>
      </c>
      <c r="D2244" s="16" t="s">
        <v>2332</v>
      </c>
      <c r="E2244" s="16">
        <v>3</v>
      </c>
      <c r="F2244" s="16">
        <v>2</v>
      </c>
      <c r="G2244" s="16">
        <v>0</v>
      </c>
      <c r="H2244" s="16">
        <v>0</v>
      </c>
    </row>
    <row r="2245" spans="1:8" x14ac:dyDescent="0.3">
      <c r="A2245" s="13" t="str">
        <f t="shared" si="35"/>
        <v>wilsocj012010</v>
      </c>
      <c r="B2245" s="16" t="s">
        <v>618</v>
      </c>
      <c r="C2245" s="16">
        <v>2010</v>
      </c>
      <c r="D2245" s="16" t="s">
        <v>2332</v>
      </c>
      <c r="E2245" s="16">
        <v>8</v>
      </c>
      <c r="F2245" s="16">
        <v>25</v>
      </c>
      <c r="G2245" s="16">
        <v>2</v>
      </c>
      <c r="H2245" s="16">
        <v>0</v>
      </c>
    </row>
    <row r="2246" spans="1:8" x14ac:dyDescent="0.3">
      <c r="A2246" s="13" t="str">
        <f t="shared" si="35"/>
        <v>wilsoja022010</v>
      </c>
      <c r="B2246" s="16" t="s">
        <v>280</v>
      </c>
      <c r="C2246" s="16">
        <v>2010</v>
      </c>
      <c r="D2246" s="16" t="s">
        <v>2331</v>
      </c>
      <c r="E2246" s="16">
        <v>88</v>
      </c>
      <c r="F2246" s="16">
        <v>191</v>
      </c>
      <c r="G2246" s="16">
        <v>8</v>
      </c>
      <c r="H2246" s="16">
        <v>36</v>
      </c>
    </row>
    <row r="2247" spans="1:8" x14ac:dyDescent="0.3">
      <c r="A2247" s="13" t="str">
        <f t="shared" si="35"/>
        <v>wilsojo032010</v>
      </c>
      <c r="B2247" s="16" t="s">
        <v>619</v>
      </c>
      <c r="C2247" s="16">
        <v>2010</v>
      </c>
      <c r="D2247" s="16" t="s">
        <v>2333</v>
      </c>
      <c r="E2247" s="16">
        <v>30</v>
      </c>
      <c r="F2247" s="16">
        <v>2</v>
      </c>
      <c r="G2247" s="16">
        <v>1</v>
      </c>
      <c r="H2247" s="16">
        <v>4</v>
      </c>
    </row>
    <row r="2248" spans="1:8" x14ac:dyDescent="0.3">
      <c r="A2248" s="13" t="str">
        <f t="shared" si="35"/>
        <v>wilsojo032010</v>
      </c>
      <c r="B2248" s="16" t="s">
        <v>619</v>
      </c>
      <c r="C2248" s="16">
        <v>2010</v>
      </c>
      <c r="D2248" s="16" t="s">
        <v>37</v>
      </c>
      <c r="E2248" s="16">
        <v>6</v>
      </c>
      <c r="F2248" s="16">
        <v>5</v>
      </c>
      <c r="G2248" s="16">
        <v>0</v>
      </c>
      <c r="H2248" s="16">
        <v>4</v>
      </c>
    </row>
    <row r="2249" spans="1:8" x14ac:dyDescent="0.3">
      <c r="A2249" s="13" t="str">
        <f t="shared" si="35"/>
        <v>wilsojo032010</v>
      </c>
      <c r="B2249" s="16" t="s">
        <v>619</v>
      </c>
      <c r="C2249" s="16">
        <v>2010</v>
      </c>
      <c r="D2249" s="16" t="s">
        <v>38</v>
      </c>
      <c r="E2249" s="16">
        <v>2</v>
      </c>
      <c r="F2249" s="16">
        <v>8</v>
      </c>
      <c r="G2249" s="16">
        <v>1</v>
      </c>
      <c r="H2249" s="16">
        <v>1</v>
      </c>
    </row>
    <row r="2250" spans="1:8" x14ac:dyDescent="0.3">
      <c r="A2250" s="13" t="str">
        <f t="shared" si="35"/>
        <v>wilsojo032010</v>
      </c>
      <c r="B2250" s="16" t="s">
        <v>619</v>
      </c>
      <c r="C2250" s="16">
        <v>2010</v>
      </c>
      <c r="D2250" s="16" t="s">
        <v>2331</v>
      </c>
      <c r="E2250" s="16">
        <v>124</v>
      </c>
      <c r="F2250" s="16">
        <v>304</v>
      </c>
      <c r="G2250" s="16">
        <v>20</v>
      </c>
      <c r="H2250" s="16">
        <v>53</v>
      </c>
    </row>
    <row r="2251" spans="1:8" x14ac:dyDescent="0.3">
      <c r="A2251" s="13" t="str">
        <f t="shared" si="35"/>
        <v>winnra012010</v>
      </c>
      <c r="B2251" s="16" t="s">
        <v>215</v>
      </c>
      <c r="C2251" s="16">
        <v>2010</v>
      </c>
      <c r="D2251" s="16" t="s">
        <v>2327</v>
      </c>
    </row>
    <row r="2252" spans="1:8" x14ac:dyDescent="0.3">
      <c r="A2252" s="13" t="str">
        <f t="shared" si="35"/>
        <v>winnra012010</v>
      </c>
      <c r="B2252" s="16" t="s">
        <v>215</v>
      </c>
      <c r="C2252" s="16">
        <v>2010</v>
      </c>
      <c r="D2252" s="16" t="s">
        <v>2328</v>
      </c>
    </row>
    <row r="2253" spans="1:8" x14ac:dyDescent="0.3">
      <c r="A2253" s="13" t="str">
        <f t="shared" si="35"/>
        <v>winnra012010</v>
      </c>
      <c r="B2253" s="16" t="s">
        <v>215</v>
      </c>
      <c r="C2253" s="16">
        <v>2010</v>
      </c>
      <c r="D2253" s="16" t="s">
        <v>2328</v>
      </c>
    </row>
    <row r="2254" spans="1:8" x14ac:dyDescent="0.3">
      <c r="A2254" s="13" t="str">
        <f t="shared" si="35"/>
        <v>winnra012010</v>
      </c>
      <c r="B2254" s="16" t="s">
        <v>215</v>
      </c>
      <c r="C2254" s="16">
        <v>2010</v>
      </c>
      <c r="D2254" s="16" t="s">
        <v>2329</v>
      </c>
      <c r="E2254" s="16">
        <v>31</v>
      </c>
      <c r="F2254" s="16">
        <v>1</v>
      </c>
      <c r="G2254" s="16">
        <v>0</v>
      </c>
      <c r="H2254" s="16">
        <v>0</v>
      </c>
    </row>
    <row r="2255" spans="1:8" x14ac:dyDescent="0.3">
      <c r="A2255" s="13" t="str">
        <f t="shared" si="35"/>
        <v>winnra012010</v>
      </c>
      <c r="B2255" s="16" t="s">
        <v>215</v>
      </c>
      <c r="C2255" s="16">
        <v>2010</v>
      </c>
      <c r="D2255" s="16" t="s">
        <v>2329</v>
      </c>
      <c r="E2255" s="16">
        <v>58</v>
      </c>
      <c r="F2255" s="16">
        <v>0</v>
      </c>
      <c r="G2255" s="16">
        <v>1</v>
      </c>
      <c r="H2255" s="16">
        <v>0</v>
      </c>
    </row>
    <row r="2256" spans="1:8" x14ac:dyDescent="0.3">
      <c r="A2256" s="13" t="str">
        <f t="shared" si="35"/>
        <v>winnra012010</v>
      </c>
      <c r="B2256" s="16" t="s">
        <v>215</v>
      </c>
      <c r="C2256" s="16">
        <v>2010</v>
      </c>
      <c r="D2256" s="16" t="s">
        <v>2330</v>
      </c>
    </row>
    <row r="2257" spans="1:8" x14ac:dyDescent="0.3">
      <c r="A2257" s="13" t="str">
        <f t="shared" si="35"/>
        <v>winnra012010</v>
      </c>
      <c r="B2257" s="16" t="s">
        <v>215</v>
      </c>
      <c r="C2257" s="16">
        <v>2010</v>
      </c>
      <c r="D2257" s="16" t="s">
        <v>2330</v>
      </c>
    </row>
    <row r="2258" spans="1:8" x14ac:dyDescent="0.3">
      <c r="A2258" s="13" t="str">
        <f t="shared" si="35"/>
        <v>wisede012010</v>
      </c>
      <c r="B2258" s="16" t="s">
        <v>216</v>
      </c>
      <c r="C2258" s="16">
        <v>2010</v>
      </c>
      <c r="D2258" s="16" t="s">
        <v>2327</v>
      </c>
    </row>
    <row r="2259" spans="1:8" x14ac:dyDescent="0.3">
      <c r="A2259" s="13" t="str">
        <f t="shared" si="35"/>
        <v>wisede012010</v>
      </c>
      <c r="B2259" s="16" t="s">
        <v>216</v>
      </c>
      <c r="C2259" s="16">
        <v>2010</v>
      </c>
      <c r="D2259" s="16" t="s">
        <v>2328</v>
      </c>
    </row>
    <row r="2260" spans="1:8" x14ac:dyDescent="0.3">
      <c r="A2260" s="13" t="str">
        <f t="shared" si="35"/>
        <v>wisede012010</v>
      </c>
      <c r="B2260" s="16" t="s">
        <v>216</v>
      </c>
      <c r="C2260" s="16">
        <v>2010</v>
      </c>
      <c r="D2260" s="16" t="s">
        <v>2329</v>
      </c>
      <c r="E2260" s="16">
        <v>60</v>
      </c>
      <c r="F2260" s="16">
        <v>3</v>
      </c>
      <c r="G2260" s="16">
        <v>0</v>
      </c>
      <c r="H2260" s="16">
        <v>1</v>
      </c>
    </row>
    <row r="2261" spans="1:8" x14ac:dyDescent="0.3">
      <c r="A2261" s="13" t="str">
        <f t="shared" si="35"/>
        <v>wisede012010</v>
      </c>
      <c r="B2261" s="16" t="s">
        <v>216</v>
      </c>
      <c r="C2261" s="16">
        <v>2010</v>
      </c>
      <c r="D2261" s="16" t="s">
        <v>2330</v>
      </c>
    </row>
    <row r="2262" spans="1:8" x14ac:dyDescent="0.3">
      <c r="A2262" s="13" t="str">
        <f t="shared" si="35"/>
        <v>wolfra022010</v>
      </c>
      <c r="B2262" s="16" t="s">
        <v>217</v>
      </c>
      <c r="C2262" s="16">
        <v>2010</v>
      </c>
      <c r="D2262" s="16" t="s">
        <v>2332</v>
      </c>
      <c r="E2262" s="16">
        <v>13</v>
      </c>
      <c r="F2262" s="16">
        <v>40</v>
      </c>
      <c r="G2262" s="16">
        <v>0</v>
      </c>
      <c r="H2262" s="16">
        <v>4</v>
      </c>
    </row>
    <row r="2263" spans="1:8" x14ac:dyDescent="0.3">
      <c r="A2263" s="13" t="str">
        <f t="shared" si="35"/>
        <v>wolfro012010</v>
      </c>
      <c r="B2263" s="16" t="s">
        <v>867</v>
      </c>
      <c r="C2263" s="16">
        <v>2010</v>
      </c>
      <c r="D2263" s="16" t="s">
        <v>2332</v>
      </c>
      <c r="E2263" s="16">
        <v>0</v>
      </c>
      <c r="F2263" s="16">
        <v>4</v>
      </c>
      <c r="G2263" s="16">
        <v>0</v>
      </c>
      <c r="H2263" s="16">
        <v>0</v>
      </c>
    </row>
    <row r="2264" spans="1:8" x14ac:dyDescent="0.3">
      <c r="A2264" s="13" t="str">
        <f t="shared" si="35"/>
        <v>woodbl012010</v>
      </c>
      <c r="B2264" s="16" t="s">
        <v>1411</v>
      </c>
      <c r="C2264" s="16">
        <v>2010</v>
      </c>
      <c r="D2264" s="16" t="s">
        <v>2332</v>
      </c>
      <c r="E2264" s="16">
        <v>5</v>
      </c>
      <c r="F2264" s="16">
        <v>6</v>
      </c>
      <c r="G2264" s="16">
        <v>0</v>
      </c>
      <c r="H2264" s="16">
        <v>0</v>
      </c>
    </row>
    <row r="2265" spans="1:8" x14ac:dyDescent="0.3">
      <c r="A2265" s="13" t="str">
        <f t="shared" si="35"/>
        <v>woodbr012010</v>
      </c>
      <c r="B2265" s="16" t="s">
        <v>868</v>
      </c>
      <c r="C2265" s="16">
        <v>2010</v>
      </c>
      <c r="D2265" s="16" t="s">
        <v>2333</v>
      </c>
      <c r="E2265" s="16">
        <v>11</v>
      </c>
      <c r="F2265" s="16">
        <v>0</v>
      </c>
      <c r="G2265" s="16">
        <v>0</v>
      </c>
      <c r="H2265" s="16">
        <v>1</v>
      </c>
    </row>
    <row r="2266" spans="1:8" x14ac:dyDescent="0.3">
      <c r="A2266" s="13" t="str">
        <f t="shared" si="35"/>
        <v>woodbr012010</v>
      </c>
      <c r="B2266" s="16" t="s">
        <v>868</v>
      </c>
      <c r="C2266" s="16">
        <v>2010</v>
      </c>
      <c r="D2266" s="16" t="s">
        <v>38</v>
      </c>
      <c r="E2266" s="16">
        <v>33</v>
      </c>
      <c r="F2266" s="16">
        <v>76</v>
      </c>
      <c r="G2266" s="16">
        <v>5</v>
      </c>
      <c r="H2266" s="16">
        <v>6</v>
      </c>
    </row>
    <row r="2267" spans="1:8" x14ac:dyDescent="0.3">
      <c r="A2267" s="13" t="str">
        <f t="shared" si="35"/>
        <v>woodbr012010</v>
      </c>
      <c r="B2267" s="16" t="s">
        <v>868</v>
      </c>
      <c r="C2267" s="16">
        <v>2010</v>
      </c>
      <c r="D2267" s="16" t="s">
        <v>2331</v>
      </c>
      <c r="E2267" s="16">
        <v>22</v>
      </c>
      <c r="F2267" s="16">
        <v>56</v>
      </c>
      <c r="G2267" s="16">
        <v>5</v>
      </c>
      <c r="H2267" s="16">
        <v>7</v>
      </c>
    </row>
    <row r="2268" spans="1:8" x14ac:dyDescent="0.3">
      <c r="A2268" s="13" t="str">
        <f t="shared" si="35"/>
        <v>woodke022010</v>
      </c>
      <c r="B2268" s="16" t="s">
        <v>218</v>
      </c>
      <c r="C2268" s="16">
        <v>2010</v>
      </c>
      <c r="D2268" s="16" t="s">
        <v>2332</v>
      </c>
      <c r="E2268" s="16">
        <v>0</v>
      </c>
      <c r="F2268" s="16">
        <v>3</v>
      </c>
      <c r="G2268" s="16">
        <v>0</v>
      </c>
      <c r="H2268" s="16">
        <v>0</v>
      </c>
    </row>
    <row r="2269" spans="1:8" x14ac:dyDescent="0.3">
      <c r="A2269" s="13" t="str">
        <f t="shared" si="35"/>
        <v>woodke022010</v>
      </c>
      <c r="B2269" s="16" t="s">
        <v>218</v>
      </c>
      <c r="C2269" s="16">
        <v>2010</v>
      </c>
      <c r="D2269" s="16" t="s">
        <v>2332</v>
      </c>
      <c r="E2269" s="16">
        <v>3</v>
      </c>
      <c r="F2269" s="16">
        <v>3</v>
      </c>
      <c r="G2269" s="16">
        <v>0</v>
      </c>
      <c r="H2269" s="16">
        <v>0</v>
      </c>
    </row>
    <row r="2270" spans="1:8" x14ac:dyDescent="0.3">
      <c r="A2270" s="13" t="str">
        <f t="shared" si="35"/>
        <v>woodti012010</v>
      </c>
      <c r="B2270" s="16" t="s">
        <v>1210</v>
      </c>
      <c r="C2270" s="16">
        <v>2010</v>
      </c>
      <c r="D2270" s="16" t="s">
        <v>2332</v>
      </c>
      <c r="E2270" s="16">
        <v>1</v>
      </c>
      <c r="F2270" s="16">
        <v>1</v>
      </c>
      <c r="G2270" s="16">
        <v>0</v>
      </c>
      <c r="H2270" s="16">
        <v>0</v>
      </c>
    </row>
    <row r="2271" spans="1:8" x14ac:dyDescent="0.3">
      <c r="A2271" s="13" t="str">
        <f t="shared" si="35"/>
        <v>woodtr012010</v>
      </c>
      <c r="B2271" s="16" t="s">
        <v>1412</v>
      </c>
      <c r="C2271" s="16">
        <v>2010</v>
      </c>
      <c r="D2271" s="16" t="s">
        <v>2332</v>
      </c>
      <c r="E2271" s="16">
        <v>2</v>
      </c>
      <c r="F2271" s="16">
        <v>8</v>
      </c>
      <c r="G2271" s="16">
        <v>3</v>
      </c>
      <c r="H2271" s="16">
        <v>1</v>
      </c>
    </row>
    <row r="2272" spans="1:8" x14ac:dyDescent="0.3">
      <c r="A2272" s="13" t="str">
        <f t="shared" si="35"/>
        <v>woodwch012010</v>
      </c>
      <c r="B2272" s="16" t="s">
        <v>219</v>
      </c>
      <c r="C2272" s="16">
        <v>2010</v>
      </c>
      <c r="D2272" s="16" t="s">
        <v>2331</v>
      </c>
      <c r="E2272" s="16">
        <v>5</v>
      </c>
      <c r="F2272" s="16">
        <v>10</v>
      </c>
      <c r="G2272" s="16">
        <v>1</v>
      </c>
      <c r="H2272" s="16">
        <v>1</v>
      </c>
    </row>
    <row r="2273" spans="1:8" x14ac:dyDescent="0.3">
      <c r="A2273" s="13" t="str">
        <f t="shared" si="35"/>
        <v>worleva012010</v>
      </c>
      <c r="B2273" s="16" t="s">
        <v>1413</v>
      </c>
      <c r="C2273" s="16">
        <v>2010</v>
      </c>
      <c r="D2273" s="16" t="s">
        <v>2332</v>
      </c>
      <c r="E2273" s="16">
        <v>0</v>
      </c>
      <c r="F2273" s="16">
        <v>4</v>
      </c>
      <c r="G2273" s="16">
        <v>0</v>
      </c>
      <c r="H2273" s="16">
        <v>0</v>
      </c>
    </row>
    <row r="2274" spans="1:8" x14ac:dyDescent="0.3">
      <c r="A2274" s="13" t="str">
        <f t="shared" si="35"/>
        <v>worthda012010</v>
      </c>
      <c r="B2274" s="16" t="s">
        <v>1414</v>
      </c>
      <c r="C2274" s="16">
        <v>2010</v>
      </c>
      <c r="D2274" s="16" t="s">
        <v>37</v>
      </c>
      <c r="E2274" s="16">
        <v>14</v>
      </c>
      <c r="F2274" s="16">
        <v>31</v>
      </c>
      <c r="G2274" s="16">
        <v>0</v>
      </c>
      <c r="H2274" s="16">
        <v>9</v>
      </c>
    </row>
    <row r="2275" spans="1:8" x14ac:dyDescent="0.3">
      <c r="A2275" s="13" t="str">
        <f t="shared" si="35"/>
        <v>worthda012010</v>
      </c>
      <c r="B2275" s="16" t="s">
        <v>1414</v>
      </c>
      <c r="C2275" s="16">
        <v>2010</v>
      </c>
      <c r="D2275" s="16" t="s">
        <v>38</v>
      </c>
      <c r="E2275" s="16">
        <v>0</v>
      </c>
      <c r="F2275" s="16">
        <v>2</v>
      </c>
      <c r="G2275" s="16">
        <v>0</v>
      </c>
      <c r="H2275" s="16">
        <v>0</v>
      </c>
    </row>
    <row r="2276" spans="1:8" x14ac:dyDescent="0.3">
      <c r="A2276" s="13" t="str">
        <f t="shared" si="35"/>
        <v>worthda012010</v>
      </c>
      <c r="B2276" s="16" t="s">
        <v>1414</v>
      </c>
      <c r="C2276" s="16">
        <v>2010</v>
      </c>
      <c r="D2276" s="16" t="s">
        <v>2331</v>
      </c>
      <c r="E2276" s="16">
        <v>41</v>
      </c>
      <c r="F2276" s="16">
        <v>56</v>
      </c>
      <c r="G2276" s="16">
        <v>0</v>
      </c>
      <c r="H2276" s="16">
        <v>14</v>
      </c>
    </row>
    <row r="2277" spans="1:8" x14ac:dyDescent="0.3">
      <c r="A2277" s="13" t="str">
        <f t="shared" si="35"/>
        <v>wrighda032010</v>
      </c>
      <c r="B2277" s="16" t="s">
        <v>505</v>
      </c>
      <c r="C2277" s="16">
        <v>2010</v>
      </c>
      <c r="D2277" s="16" t="s">
        <v>38</v>
      </c>
      <c r="E2277" s="16">
        <v>110</v>
      </c>
      <c r="F2277" s="16">
        <v>321</v>
      </c>
      <c r="G2277" s="16">
        <v>20</v>
      </c>
      <c r="H2277" s="16">
        <v>34</v>
      </c>
    </row>
    <row r="2278" spans="1:8" x14ac:dyDescent="0.3">
      <c r="A2278" s="13" t="str">
        <f t="shared" si="35"/>
        <v>wrighja012010</v>
      </c>
      <c r="B2278" s="16" t="s">
        <v>220</v>
      </c>
      <c r="C2278" s="16">
        <v>2010</v>
      </c>
      <c r="D2278" s="16" t="s">
        <v>2332</v>
      </c>
      <c r="E2278" s="16">
        <v>3</v>
      </c>
      <c r="F2278" s="16">
        <v>5</v>
      </c>
      <c r="G2278" s="16">
        <v>0</v>
      </c>
      <c r="H2278" s="16">
        <v>2</v>
      </c>
    </row>
    <row r="2279" spans="1:8" x14ac:dyDescent="0.3">
      <c r="A2279" s="13" t="str">
        <f t="shared" si="35"/>
        <v>wrighja012010</v>
      </c>
      <c r="B2279" s="16" t="s">
        <v>220</v>
      </c>
      <c r="C2279" s="16">
        <v>2010</v>
      </c>
      <c r="D2279" s="16" t="s">
        <v>2332</v>
      </c>
      <c r="E2279" s="16">
        <v>2</v>
      </c>
      <c r="F2279" s="16">
        <v>11</v>
      </c>
      <c r="G2279" s="16">
        <v>0</v>
      </c>
      <c r="H2279" s="16">
        <v>0</v>
      </c>
    </row>
    <row r="2280" spans="1:8" x14ac:dyDescent="0.3">
      <c r="A2280" s="13" t="str">
        <f t="shared" si="35"/>
        <v>wrighwe012010</v>
      </c>
      <c r="B2280" s="16" t="s">
        <v>1034</v>
      </c>
      <c r="C2280" s="16">
        <v>2010</v>
      </c>
      <c r="D2280" s="16" t="s">
        <v>2332</v>
      </c>
      <c r="E2280" s="16">
        <v>4</v>
      </c>
      <c r="F2280" s="16">
        <v>3</v>
      </c>
      <c r="G2280" s="16">
        <v>0</v>
      </c>
      <c r="H2280" s="16">
        <v>0</v>
      </c>
    </row>
    <row r="2281" spans="1:8" x14ac:dyDescent="0.3">
      <c r="A2281" s="13" t="str">
        <f t="shared" si="35"/>
        <v>wuertmi012010</v>
      </c>
      <c r="B2281" s="16" t="s">
        <v>506</v>
      </c>
      <c r="C2281" s="16">
        <v>2010</v>
      </c>
      <c r="D2281" s="16" t="s">
        <v>2332</v>
      </c>
      <c r="E2281" s="16">
        <v>4</v>
      </c>
      <c r="F2281" s="16">
        <v>5</v>
      </c>
      <c r="G2281" s="16">
        <v>0</v>
      </c>
      <c r="H2281" s="16">
        <v>0</v>
      </c>
    </row>
    <row r="2282" spans="1:8" x14ac:dyDescent="0.3">
      <c r="A2282" s="13" t="str">
        <f t="shared" si="35"/>
        <v>youklke012010</v>
      </c>
      <c r="B2282" s="16" t="s">
        <v>507</v>
      </c>
      <c r="C2282" s="16">
        <v>2010</v>
      </c>
      <c r="D2282" s="16" t="s">
        <v>2333</v>
      </c>
      <c r="E2282" s="16">
        <v>809</v>
      </c>
      <c r="F2282" s="16">
        <v>72</v>
      </c>
      <c r="G2282" s="16">
        <v>3</v>
      </c>
      <c r="H2282" s="16">
        <v>66</v>
      </c>
    </row>
    <row r="2283" spans="1:8" x14ac:dyDescent="0.3">
      <c r="A2283" s="13" t="str">
        <f t="shared" si="35"/>
        <v>youklke012010</v>
      </c>
      <c r="B2283" s="16" t="s">
        <v>507</v>
      </c>
      <c r="C2283" s="16">
        <v>2010</v>
      </c>
      <c r="D2283" s="16" t="s">
        <v>38</v>
      </c>
      <c r="E2283" s="16">
        <v>3</v>
      </c>
      <c r="F2283" s="16">
        <v>5</v>
      </c>
      <c r="G2283" s="16">
        <v>0</v>
      </c>
      <c r="H2283" s="16">
        <v>0</v>
      </c>
    </row>
    <row r="2284" spans="1:8" x14ac:dyDescent="0.3">
      <c r="A2284" s="13" t="str">
        <f t="shared" si="35"/>
        <v>youngch032010</v>
      </c>
      <c r="B2284" s="16" t="s">
        <v>508</v>
      </c>
      <c r="C2284" s="16">
        <v>2010</v>
      </c>
      <c r="D2284" s="16" t="s">
        <v>2332</v>
      </c>
      <c r="E2284" s="16">
        <v>2</v>
      </c>
      <c r="F2284" s="16">
        <v>1</v>
      </c>
      <c r="G2284" s="16">
        <v>0</v>
      </c>
      <c r="H2284" s="16">
        <v>0</v>
      </c>
    </row>
    <row r="2285" spans="1:8" x14ac:dyDescent="0.3">
      <c r="A2285" s="13" t="str">
        <f t="shared" si="35"/>
        <v>youngch042010</v>
      </c>
      <c r="B2285" s="16" t="s">
        <v>742</v>
      </c>
      <c r="C2285" s="16">
        <v>2010</v>
      </c>
      <c r="D2285" s="16" t="s">
        <v>2327</v>
      </c>
    </row>
    <row r="2286" spans="1:8" x14ac:dyDescent="0.3">
      <c r="A2286" s="13" t="str">
        <f t="shared" si="35"/>
        <v>youngch042010</v>
      </c>
      <c r="B2286" s="16" t="s">
        <v>742</v>
      </c>
      <c r="C2286" s="16">
        <v>2010</v>
      </c>
      <c r="D2286" s="16" t="s">
        <v>2329</v>
      </c>
      <c r="E2286" s="16">
        <v>418</v>
      </c>
      <c r="F2286" s="16">
        <v>10</v>
      </c>
      <c r="G2286" s="16">
        <v>7</v>
      </c>
      <c r="H2286" s="16">
        <v>6</v>
      </c>
    </row>
    <row r="2287" spans="1:8" x14ac:dyDescent="0.3">
      <c r="A2287" s="13" t="str">
        <f t="shared" si="35"/>
        <v>youngde032010</v>
      </c>
      <c r="B2287" s="16" t="s">
        <v>743</v>
      </c>
      <c r="C2287" s="16">
        <v>2010</v>
      </c>
      <c r="D2287" s="16" t="s">
        <v>2328</v>
      </c>
    </row>
    <row r="2288" spans="1:8" x14ac:dyDescent="0.3">
      <c r="A2288" s="13" t="str">
        <f t="shared" si="35"/>
        <v>youngde032010</v>
      </c>
      <c r="B2288" s="16" t="s">
        <v>743</v>
      </c>
      <c r="C2288" s="16">
        <v>2010</v>
      </c>
      <c r="D2288" s="16" t="s">
        <v>2329</v>
      </c>
      <c r="E2288" s="16">
        <v>239</v>
      </c>
      <c r="F2288" s="16">
        <v>12</v>
      </c>
      <c r="G2288" s="16">
        <v>4</v>
      </c>
      <c r="H2288" s="16">
        <v>2</v>
      </c>
    </row>
    <row r="2289" spans="1:8" x14ac:dyDescent="0.3">
      <c r="A2289" s="13" t="str">
        <f t="shared" si="35"/>
        <v>youngde042010</v>
      </c>
      <c r="B2289" s="16" t="s">
        <v>744</v>
      </c>
      <c r="C2289" s="16">
        <v>2010</v>
      </c>
      <c r="D2289" s="16" t="s">
        <v>37</v>
      </c>
      <c r="E2289" s="16">
        <v>5</v>
      </c>
      <c r="F2289" s="16">
        <v>11</v>
      </c>
      <c r="G2289" s="16">
        <v>0</v>
      </c>
      <c r="H2289" s="16">
        <v>2</v>
      </c>
    </row>
    <row r="2290" spans="1:8" x14ac:dyDescent="0.3">
      <c r="A2290" s="13" t="str">
        <f t="shared" si="35"/>
        <v>youngde042010</v>
      </c>
      <c r="B2290" s="16" t="s">
        <v>744</v>
      </c>
      <c r="C2290" s="16">
        <v>2010</v>
      </c>
      <c r="D2290" s="16" t="s">
        <v>38</v>
      </c>
      <c r="E2290" s="16">
        <v>6</v>
      </c>
      <c r="F2290" s="16">
        <v>10</v>
      </c>
      <c r="G2290" s="16">
        <v>3</v>
      </c>
      <c r="H2290" s="16">
        <v>1</v>
      </c>
    </row>
    <row r="2291" spans="1:8" x14ac:dyDescent="0.3">
      <c r="A2291" s="13" t="str">
        <f t="shared" si="35"/>
        <v>youngde042010</v>
      </c>
      <c r="B2291" s="16" t="s">
        <v>744</v>
      </c>
      <c r="C2291" s="16">
        <v>2010</v>
      </c>
      <c r="D2291" s="16" t="s">
        <v>2329</v>
      </c>
      <c r="E2291" s="16">
        <v>29</v>
      </c>
      <c r="F2291" s="16">
        <v>2</v>
      </c>
      <c r="G2291" s="16">
        <v>1</v>
      </c>
      <c r="H2291" s="16">
        <v>0</v>
      </c>
    </row>
    <row r="2292" spans="1:8" x14ac:dyDescent="0.3">
      <c r="A2292" s="13" t="str">
        <f t="shared" si="35"/>
        <v>youngde042010</v>
      </c>
      <c r="B2292" s="16" t="s">
        <v>744</v>
      </c>
      <c r="C2292" s="16">
        <v>2010</v>
      </c>
      <c r="D2292" s="16" t="s">
        <v>2330</v>
      </c>
    </row>
    <row r="2293" spans="1:8" x14ac:dyDescent="0.3">
      <c r="A2293" s="13" t="str">
        <f t="shared" si="35"/>
        <v>younger032010</v>
      </c>
      <c r="B2293" s="16" t="s">
        <v>1211</v>
      </c>
      <c r="C2293" s="16">
        <v>2010</v>
      </c>
      <c r="D2293" s="16" t="s">
        <v>37</v>
      </c>
      <c r="E2293" s="16">
        <v>44</v>
      </c>
      <c r="F2293" s="16">
        <v>94</v>
      </c>
      <c r="G2293" s="16">
        <v>6</v>
      </c>
      <c r="H2293" s="16">
        <v>23</v>
      </c>
    </row>
    <row r="2294" spans="1:8" x14ac:dyDescent="0.3">
      <c r="A2294" s="13" t="str">
        <f t="shared" si="35"/>
        <v>younger032010</v>
      </c>
      <c r="B2294" s="16" t="s">
        <v>1211</v>
      </c>
      <c r="C2294" s="16">
        <v>2010</v>
      </c>
      <c r="D2294" s="16" t="s">
        <v>2328</v>
      </c>
    </row>
    <row r="2295" spans="1:8" x14ac:dyDescent="0.3">
      <c r="A2295" s="13" t="str">
        <f t="shared" si="35"/>
        <v>younger032010</v>
      </c>
      <c r="B2295" s="16" t="s">
        <v>1211</v>
      </c>
      <c r="C2295" s="16">
        <v>2010</v>
      </c>
      <c r="D2295" s="16" t="s">
        <v>2329</v>
      </c>
      <c r="E2295" s="16">
        <v>11</v>
      </c>
      <c r="F2295" s="16">
        <v>0</v>
      </c>
      <c r="G2295" s="16">
        <v>1</v>
      </c>
      <c r="H2295" s="16">
        <v>0</v>
      </c>
    </row>
    <row r="2296" spans="1:8" x14ac:dyDescent="0.3">
      <c r="A2296" s="13" t="str">
        <f t="shared" si="35"/>
        <v>youngmi022010</v>
      </c>
      <c r="B2296" s="16" t="s">
        <v>221</v>
      </c>
      <c r="C2296" s="16">
        <v>2010</v>
      </c>
      <c r="D2296" s="16" t="s">
        <v>38</v>
      </c>
      <c r="E2296" s="16">
        <v>95</v>
      </c>
      <c r="F2296" s="16">
        <v>265</v>
      </c>
      <c r="G2296" s="16">
        <v>19</v>
      </c>
      <c r="H2296" s="16">
        <v>26</v>
      </c>
    </row>
    <row r="2297" spans="1:8" x14ac:dyDescent="0.3">
      <c r="A2297" s="13" t="str">
        <f t="shared" si="35"/>
        <v>zagurmi012010</v>
      </c>
      <c r="B2297" s="16" t="s">
        <v>869</v>
      </c>
      <c r="C2297" s="16">
        <v>2010</v>
      </c>
      <c r="D2297" s="16" t="s">
        <v>2332</v>
      </c>
      <c r="E2297" s="16">
        <v>0</v>
      </c>
      <c r="F2297" s="16">
        <v>0</v>
      </c>
      <c r="G2297" s="16">
        <v>0</v>
      </c>
      <c r="H2297" s="16">
        <v>0</v>
      </c>
    </row>
    <row r="2298" spans="1:8" x14ac:dyDescent="0.3">
      <c r="A2298" s="13" t="str">
        <f t="shared" si="35"/>
        <v>zambrca012010</v>
      </c>
      <c r="B2298" s="16" t="s">
        <v>281</v>
      </c>
      <c r="C2298" s="16">
        <v>2010</v>
      </c>
      <c r="D2298" s="16" t="s">
        <v>2332</v>
      </c>
      <c r="E2298" s="16">
        <v>10</v>
      </c>
      <c r="F2298" s="16">
        <v>19</v>
      </c>
      <c r="G2298" s="16">
        <v>3</v>
      </c>
      <c r="H2298" s="16">
        <v>1</v>
      </c>
    </row>
    <row r="2299" spans="1:8" x14ac:dyDescent="0.3">
      <c r="A2299" s="13" t="str">
        <f t="shared" si="35"/>
        <v>zaungr012010</v>
      </c>
      <c r="B2299" s="16" t="s">
        <v>222</v>
      </c>
      <c r="C2299" s="16">
        <v>2010</v>
      </c>
      <c r="D2299" s="16" t="s">
        <v>2334</v>
      </c>
      <c r="E2299" s="16">
        <v>221</v>
      </c>
      <c r="F2299" s="16">
        <v>13</v>
      </c>
      <c r="G2299" s="16">
        <v>2</v>
      </c>
      <c r="H2299" s="16">
        <v>4</v>
      </c>
    </row>
    <row r="2300" spans="1:8" x14ac:dyDescent="0.3">
      <c r="A2300" s="13" t="str">
        <f t="shared" si="35"/>
        <v>zawadla012010</v>
      </c>
      <c r="B2300" s="16" t="s">
        <v>1415</v>
      </c>
      <c r="C2300" s="16">
        <v>2010</v>
      </c>
      <c r="D2300" s="16" t="s">
        <v>37</v>
      </c>
      <c r="E2300" s="16">
        <v>9</v>
      </c>
      <c r="F2300" s="16">
        <v>18</v>
      </c>
      <c r="G2300" s="16">
        <v>2</v>
      </c>
      <c r="H2300" s="16">
        <v>2</v>
      </c>
    </row>
    <row r="2301" spans="1:8" x14ac:dyDescent="0.3">
      <c r="A2301" s="13" t="str">
        <f t="shared" si="35"/>
        <v>zawadla012010</v>
      </c>
      <c r="B2301" s="16" t="s">
        <v>1415</v>
      </c>
      <c r="C2301" s="16">
        <v>2010</v>
      </c>
      <c r="D2301" s="16" t="s">
        <v>38</v>
      </c>
      <c r="E2301" s="16">
        <v>1</v>
      </c>
      <c r="F2301" s="16">
        <v>4</v>
      </c>
      <c r="G2301" s="16">
        <v>0</v>
      </c>
      <c r="H2301" s="16">
        <v>1</v>
      </c>
    </row>
    <row r="2302" spans="1:8" x14ac:dyDescent="0.3">
      <c r="A2302" s="13" t="str">
        <f t="shared" si="35"/>
        <v>zawadla012010</v>
      </c>
      <c r="B2302" s="16" t="s">
        <v>1415</v>
      </c>
      <c r="C2302" s="16">
        <v>2010</v>
      </c>
      <c r="D2302" s="16" t="s">
        <v>2331</v>
      </c>
      <c r="E2302" s="16">
        <v>2</v>
      </c>
      <c r="F2302" s="16">
        <v>5</v>
      </c>
      <c r="G2302" s="16">
        <v>0</v>
      </c>
      <c r="H2302" s="16">
        <v>1</v>
      </c>
    </row>
    <row r="2303" spans="1:8" x14ac:dyDescent="0.3">
      <c r="A2303" s="13" t="str">
        <f t="shared" si="35"/>
        <v>zieglbr012010</v>
      </c>
      <c r="B2303" s="16" t="s">
        <v>1035</v>
      </c>
      <c r="C2303" s="16">
        <v>2010</v>
      </c>
      <c r="D2303" s="16" t="s">
        <v>2332</v>
      </c>
      <c r="E2303" s="16">
        <v>2</v>
      </c>
      <c r="F2303" s="16">
        <v>13</v>
      </c>
      <c r="G2303" s="16">
        <v>1</v>
      </c>
      <c r="H2303" s="16">
        <v>2</v>
      </c>
    </row>
    <row r="2304" spans="1:8" x14ac:dyDescent="0.3">
      <c r="A2304" s="13" t="str">
        <f t="shared" si="35"/>
        <v>zimmejo022010</v>
      </c>
      <c r="B2304" s="16" t="s">
        <v>1212</v>
      </c>
      <c r="C2304" s="16">
        <v>2010</v>
      </c>
      <c r="D2304" s="16" t="s">
        <v>2332</v>
      </c>
      <c r="E2304" s="16">
        <v>1</v>
      </c>
      <c r="F2304" s="16">
        <v>2</v>
      </c>
      <c r="G2304" s="16">
        <v>2</v>
      </c>
      <c r="H2304" s="16">
        <v>0</v>
      </c>
    </row>
    <row r="2305" spans="1:8" x14ac:dyDescent="0.3">
      <c r="A2305" s="13" t="str">
        <f t="shared" si="35"/>
        <v>zimmery012010</v>
      </c>
      <c r="B2305" s="16" t="s">
        <v>620</v>
      </c>
      <c r="C2305" s="16">
        <v>2010</v>
      </c>
      <c r="D2305" s="16" t="s">
        <v>38</v>
      </c>
      <c r="E2305" s="16">
        <v>85</v>
      </c>
      <c r="F2305" s="16">
        <v>242</v>
      </c>
      <c r="G2305" s="16">
        <v>17</v>
      </c>
      <c r="H2305" s="16">
        <v>23</v>
      </c>
    </row>
    <row r="2306" spans="1:8" x14ac:dyDescent="0.3">
      <c r="A2306" s="13" t="str">
        <f t="shared" si="35"/>
        <v>zitoba012010</v>
      </c>
      <c r="B2306" s="16" t="s">
        <v>223</v>
      </c>
      <c r="C2306" s="16">
        <v>2010</v>
      </c>
      <c r="D2306" s="16" t="s">
        <v>2332</v>
      </c>
      <c r="E2306" s="16">
        <v>5</v>
      </c>
      <c r="F2306" s="16">
        <v>22</v>
      </c>
      <c r="G2306" s="16">
        <v>1</v>
      </c>
      <c r="H2306" s="16">
        <v>1</v>
      </c>
    </row>
    <row r="2307" spans="1:8" x14ac:dyDescent="0.3">
      <c r="A2307" s="13" t="str">
        <f t="shared" ref="A2307:A2370" si="36">B2307&amp;C2307</f>
        <v>zobribe012010</v>
      </c>
      <c r="B2307" s="16" t="s">
        <v>745</v>
      </c>
      <c r="C2307" s="16">
        <v>2010</v>
      </c>
      <c r="D2307" s="16" t="s">
        <v>2333</v>
      </c>
      <c r="E2307" s="16">
        <v>77</v>
      </c>
      <c r="F2307" s="16">
        <v>8</v>
      </c>
      <c r="G2307" s="16">
        <v>0</v>
      </c>
      <c r="H2307" s="16">
        <v>6</v>
      </c>
    </row>
    <row r="2308" spans="1:8" x14ac:dyDescent="0.3">
      <c r="A2308" s="13" t="str">
        <f t="shared" si="36"/>
        <v>zobribe012010</v>
      </c>
      <c r="B2308" s="16" t="s">
        <v>745</v>
      </c>
      <c r="C2308" s="16">
        <v>2010</v>
      </c>
      <c r="D2308" s="16" t="s">
        <v>37</v>
      </c>
      <c r="E2308" s="16">
        <v>74</v>
      </c>
      <c r="F2308" s="16">
        <v>116</v>
      </c>
      <c r="G2308" s="16">
        <v>3</v>
      </c>
      <c r="H2308" s="16">
        <v>27</v>
      </c>
    </row>
    <row r="2309" spans="1:8" x14ac:dyDescent="0.3">
      <c r="A2309" s="13" t="str">
        <f t="shared" si="36"/>
        <v>zobribe012010</v>
      </c>
      <c r="B2309" s="16" t="s">
        <v>745</v>
      </c>
      <c r="C2309" s="16">
        <v>2010</v>
      </c>
      <c r="D2309" s="16" t="s">
        <v>38</v>
      </c>
      <c r="E2309" s="16">
        <v>1</v>
      </c>
      <c r="F2309" s="16">
        <v>0</v>
      </c>
      <c r="G2309" s="16">
        <v>1</v>
      </c>
      <c r="H2309" s="16">
        <v>0</v>
      </c>
    </row>
    <row r="2310" spans="1:8" x14ac:dyDescent="0.3">
      <c r="A2310" s="13" t="str">
        <f t="shared" si="36"/>
        <v>zobribe012010</v>
      </c>
      <c r="B2310" s="16" t="s">
        <v>745</v>
      </c>
      <c r="C2310" s="16">
        <v>2010</v>
      </c>
      <c r="D2310" s="16" t="s">
        <v>2327</v>
      </c>
    </row>
    <row r="2311" spans="1:8" x14ac:dyDescent="0.3">
      <c r="A2311" s="13" t="str">
        <f t="shared" si="36"/>
        <v>zobribe012010</v>
      </c>
      <c r="B2311" s="16" t="s">
        <v>745</v>
      </c>
      <c r="C2311" s="16">
        <v>2010</v>
      </c>
      <c r="D2311" s="16" t="s">
        <v>2328</v>
      </c>
    </row>
    <row r="2312" spans="1:8" x14ac:dyDescent="0.3">
      <c r="A2312" s="13" t="str">
        <f t="shared" si="36"/>
        <v>zobribe012010</v>
      </c>
      <c r="B2312" s="16" t="s">
        <v>745</v>
      </c>
      <c r="C2312" s="16">
        <v>2010</v>
      </c>
      <c r="D2312" s="16" t="s">
        <v>2329</v>
      </c>
      <c r="E2312" s="16">
        <v>204</v>
      </c>
      <c r="F2312" s="16">
        <v>6</v>
      </c>
      <c r="G2312" s="16">
        <v>0</v>
      </c>
      <c r="H2312" s="16">
        <v>3</v>
      </c>
    </row>
    <row r="2313" spans="1:8" x14ac:dyDescent="0.3">
      <c r="A2313" s="13" t="str">
        <f t="shared" si="36"/>
        <v>zobribe012010</v>
      </c>
      <c r="B2313" s="16" t="s">
        <v>745</v>
      </c>
      <c r="C2313" s="16">
        <v>2010</v>
      </c>
      <c r="D2313" s="16" t="s">
        <v>2330</v>
      </c>
    </row>
    <row r="2314" spans="1:8" x14ac:dyDescent="0.3">
      <c r="A2314" s="13" t="str">
        <f t="shared" si="36"/>
        <v>zumayjo012010</v>
      </c>
      <c r="B2314" s="16" t="s">
        <v>746</v>
      </c>
      <c r="C2314" s="16">
        <v>2010</v>
      </c>
      <c r="D2314" s="16" t="s">
        <v>2332</v>
      </c>
      <c r="E2314" s="16">
        <v>0</v>
      </c>
      <c r="F2314" s="16">
        <v>6</v>
      </c>
      <c r="G2314" s="16">
        <v>0</v>
      </c>
      <c r="H2314" s="16">
        <v>0</v>
      </c>
    </row>
    <row r="2315" spans="1:8" x14ac:dyDescent="0.3">
      <c r="A2315" s="13" t="str">
        <f t="shared" si="36"/>
        <v>abadfe012011</v>
      </c>
      <c r="B2315" s="16" t="s">
        <v>1213</v>
      </c>
      <c r="C2315" s="16">
        <v>2011</v>
      </c>
      <c r="D2315" s="16" t="s">
        <v>2332</v>
      </c>
      <c r="E2315" s="16">
        <v>1</v>
      </c>
      <c r="F2315" s="16">
        <v>2</v>
      </c>
      <c r="G2315" s="16">
        <v>2</v>
      </c>
      <c r="H2315" s="16">
        <v>0</v>
      </c>
    </row>
    <row r="2316" spans="1:8" x14ac:dyDescent="0.3">
      <c r="A2316" s="13" t="str">
        <f t="shared" si="36"/>
        <v>abreubo012011</v>
      </c>
      <c r="B2316" s="16" t="s">
        <v>45</v>
      </c>
      <c r="C2316" s="16">
        <v>2011</v>
      </c>
      <c r="D2316" s="16" t="s">
        <v>2328</v>
      </c>
    </row>
    <row r="2317" spans="1:8" x14ac:dyDescent="0.3">
      <c r="A2317" s="13" t="str">
        <f t="shared" si="36"/>
        <v>abreubo012011</v>
      </c>
      <c r="B2317" s="16" t="s">
        <v>45</v>
      </c>
      <c r="C2317" s="16">
        <v>2011</v>
      </c>
      <c r="D2317" s="16" t="s">
        <v>2329</v>
      </c>
      <c r="E2317" s="16">
        <v>29</v>
      </c>
      <c r="F2317" s="16">
        <v>2</v>
      </c>
      <c r="G2317" s="16">
        <v>1</v>
      </c>
      <c r="H2317" s="16">
        <v>0</v>
      </c>
    </row>
    <row r="2318" spans="1:8" x14ac:dyDescent="0.3">
      <c r="A2318" s="13" t="str">
        <f t="shared" si="36"/>
        <v>abreubo012011</v>
      </c>
      <c r="B2318" s="16" t="s">
        <v>45</v>
      </c>
      <c r="C2318" s="16">
        <v>2011</v>
      </c>
      <c r="D2318" s="16" t="s">
        <v>2330</v>
      </c>
    </row>
    <row r="2319" spans="1:8" x14ac:dyDescent="0.3">
      <c r="A2319" s="13" t="str">
        <f t="shared" si="36"/>
        <v>abreuju012011</v>
      </c>
      <c r="B2319" s="16" t="s">
        <v>1416</v>
      </c>
      <c r="C2319" s="16">
        <v>2011</v>
      </c>
      <c r="D2319" s="16" t="s">
        <v>2332</v>
      </c>
      <c r="E2319" s="16">
        <v>1</v>
      </c>
      <c r="F2319" s="16">
        <v>0</v>
      </c>
      <c r="G2319" s="16">
        <v>0</v>
      </c>
      <c r="H2319" s="16">
        <v>0</v>
      </c>
    </row>
    <row r="2320" spans="1:8" x14ac:dyDescent="0.3">
      <c r="A2320" s="13" t="str">
        <f t="shared" si="36"/>
        <v>accarje012011</v>
      </c>
      <c r="B2320" s="16" t="s">
        <v>509</v>
      </c>
      <c r="C2320" s="16">
        <v>2011</v>
      </c>
      <c r="D2320" s="16" t="s">
        <v>2332</v>
      </c>
      <c r="E2320" s="16">
        <v>1</v>
      </c>
      <c r="F2320" s="16">
        <v>5</v>
      </c>
      <c r="G2320" s="16">
        <v>0</v>
      </c>
      <c r="H2320" s="16">
        <v>1</v>
      </c>
    </row>
    <row r="2321" spans="1:8" x14ac:dyDescent="0.3">
      <c r="A2321" s="13" t="str">
        <f t="shared" si="36"/>
        <v>aceveal012011</v>
      </c>
      <c r="B2321" s="16" t="s">
        <v>870</v>
      </c>
      <c r="C2321" s="16">
        <v>2011</v>
      </c>
      <c r="D2321" s="16" t="s">
        <v>2332</v>
      </c>
      <c r="E2321" s="16">
        <v>6</v>
      </c>
      <c r="F2321" s="16">
        <v>5</v>
      </c>
      <c r="G2321" s="16">
        <v>0</v>
      </c>
      <c r="H2321" s="16">
        <v>1</v>
      </c>
    </row>
    <row r="2322" spans="1:8" x14ac:dyDescent="0.3">
      <c r="A2322" s="13" t="str">
        <f t="shared" si="36"/>
        <v>ackledu012011</v>
      </c>
      <c r="B2322" s="16" t="s">
        <v>1417</v>
      </c>
      <c r="C2322" s="16">
        <v>2011</v>
      </c>
      <c r="D2322" s="16" t="s">
        <v>2333</v>
      </c>
      <c r="E2322" s="16">
        <v>8</v>
      </c>
      <c r="F2322" s="16">
        <v>0</v>
      </c>
      <c r="G2322" s="16">
        <v>0</v>
      </c>
      <c r="H2322" s="16">
        <v>0</v>
      </c>
    </row>
    <row r="2323" spans="1:8" x14ac:dyDescent="0.3">
      <c r="A2323" s="13" t="str">
        <f t="shared" si="36"/>
        <v>ackledu012011</v>
      </c>
      <c r="B2323" s="16" t="s">
        <v>1417</v>
      </c>
      <c r="C2323" s="16">
        <v>2011</v>
      </c>
      <c r="D2323" s="16" t="s">
        <v>37</v>
      </c>
      <c r="E2323" s="16">
        <v>144</v>
      </c>
      <c r="F2323" s="16">
        <v>225</v>
      </c>
      <c r="G2323" s="16">
        <v>6</v>
      </c>
      <c r="H2323" s="16">
        <v>49</v>
      </c>
    </row>
    <row r="2324" spans="1:8" x14ac:dyDescent="0.3">
      <c r="A2324" s="13" t="str">
        <f t="shared" si="36"/>
        <v>acostma012011</v>
      </c>
      <c r="B2324" s="16" t="s">
        <v>748</v>
      </c>
      <c r="C2324" s="16">
        <v>2011</v>
      </c>
      <c r="D2324" s="16" t="s">
        <v>2332</v>
      </c>
      <c r="E2324" s="16">
        <v>3</v>
      </c>
      <c r="F2324" s="16">
        <v>3</v>
      </c>
      <c r="G2324" s="16">
        <v>0</v>
      </c>
      <c r="H2324" s="16">
        <v>0</v>
      </c>
    </row>
    <row r="2325" spans="1:8" x14ac:dyDescent="0.3">
      <c r="A2325" s="13" t="str">
        <f t="shared" si="36"/>
        <v>adamsmi032011</v>
      </c>
      <c r="B2325" s="16" t="s">
        <v>413</v>
      </c>
      <c r="C2325" s="16">
        <v>2011</v>
      </c>
      <c r="D2325" s="16" t="s">
        <v>2332</v>
      </c>
      <c r="E2325" s="16">
        <v>1</v>
      </c>
      <c r="F2325" s="16">
        <v>3</v>
      </c>
      <c r="G2325" s="16">
        <v>0</v>
      </c>
      <c r="H2325" s="16">
        <v>0</v>
      </c>
    </row>
    <row r="2326" spans="1:8" x14ac:dyDescent="0.3">
      <c r="A2326" s="13" t="str">
        <f t="shared" si="36"/>
        <v>adamsmi032011</v>
      </c>
      <c r="B2326" s="16" t="s">
        <v>413</v>
      </c>
      <c r="C2326" s="16">
        <v>2011</v>
      </c>
      <c r="D2326" s="16" t="s">
        <v>2332</v>
      </c>
      <c r="E2326" s="16">
        <v>3</v>
      </c>
      <c r="F2326" s="16">
        <v>2</v>
      </c>
      <c r="G2326" s="16">
        <v>0</v>
      </c>
      <c r="H2326" s="16">
        <v>0</v>
      </c>
    </row>
    <row r="2327" spans="1:8" x14ac:dyDescent="0.3">
      <c r="A2327" s="13" t="str">
        <f t="shared" si="36"/>
        <v>adamsry012011</v>
      </c>
      <c r="B2327" s="16" t="s">
        <v>1418</v>
      </c>
      <c r="C2327" s="16">
        <v>2011</v>
      </c>
      <c r="D2327" s="16" t="s">
        <v>37</v>
      </c>
      <c r="E2327" s="16">
        <v>47</v>
      </c>
      <c r="F2327" s="16">
        <v>62</v>
      </c>
      <c r="G2327" s="16">
        <v>2</v>
      </c>
      <c r="H2327" s="16">
        <v>16</v>
      </c>
    </row>
    <row r="2328" spans="1:8" x14ac:dyDescent="0.3">
      <c r="A2328" s="13" t="str">
        <f t="shared" si="36"/>
        <v>adcocna012011</v>
      </c>
      <c r="B2328" s="16" t="s">
        <v>1419</v>
      </c>
      <c r="C2328" s="16">
        <v>2011</v>
      </c>
      <c r="D2328" s="16" t="s">
        <v>2332</v>
      </c>
      <c r="E2328" s="16">
        <v>7</v>
      </c>
      <c r="F2328" s="16">
        <v>8</v>
      </c>
      <c r="G2328" s="16">
        <v>0</v>
      </c>
      <c r="H2328" s="16">
        <v>0</v>
      </c>
    </row>
    <row r="2329" spans="1:8" x14ac:dyDescent="0.3">
      <c r="A2329" s="13" t="str">
        <f t="shared" si="36"/>
        <v>affelje012011</v>
      </c>
      <c r="B2329" s="16" t="s">
        <v>282</v>
      </c>
      <c r="C2329" s="16">
        <v>2011</v>
      </c>
      <c r="D2329" s="16" t="s">
        <v>2332</v>
      </c>
      <c r="E2329" s="16">
        <v>7</v>
      </c>
      <c r="F2329" s="16">
        <v>11</v>
      </c>
      <c r="G2329" s="16">
        <v>0</v>
      </c>
      <c r="H2329" s="16">
        <v>0</v>
      </c>
    </row>
    <row r="2330" spans="1:8" x14ac:dyDescent="0.3">
      <c r="A2330" s="13" t="str">
        <f t="shared" si="36"/>
        <v>alberma012011</v>
      </c>
      <c r="B2330" s="16" t="s">
        <v>621</v>
      </c>
      <c r="C2330" s="16">
        <v>2011</v>
      </c>
      <c r="D2330" s="16" t="s">
        <v>2332</v>
      </c>
      <c r="E2330" s="16">
        <v>1</v>
      </c>
      <c r="F2330" s="16">
        <v>8</v>
      </c>
      <c r="G2330" s="16">
        <v>1</v>
      </c>
      <c r="H2330" s="16">
        <v>0</v>
      </c>
    </row>
    <row r="2331" spans="1:8" x14ac:dyDescent="0.3">
      <c r="A2331" s="13" t="str">
        <f t="shared" si="36"/>
        <v>albural012011</v>
      </c>
      <c r="B2331" s="16" t="s">
        <v>1420</v>
      </c>
      <c r="C2331" s="16">
        <v>2011</v>
      </c>
      <c r="D2331" s="16" t="s">
        <v>2332</v>
      </c>
      <c r="E2331" s="16">
        <v>3</v>
      </c>
      <c r="F2331" s="16">
        <v>3</v>
      </c>
      <c r="G2331" s="16">
        <v>0</v>
      </c>
      <c r="H2331" s="16">
        <v>0</v>
      </c>
    </row>
    <row r="2332" spans="1:8" x14ac:dyDescent="0.3">
      <c r="A2332" s="13" t="str">
        <f t="shared" si="36"/>
        <v>alfonel012011</v>
      </c>
      <c r="B2332" s="16" t="s">
        <v>622</v>
      </c>
      <c r="C2332" s="16">
        <v>2011</v>
      </c>
      <c r="D2332" s="16" t="s">
        <v>2334</v>
      </c>
      <c r="E2332" s="16">
        <v>128</v>
      </c>
      <c r="F2332" s="16">
        <v>12</v>
      </c>
      <c r="G2332" s="16">
        <v>5</v>
      </c>
      <c r="H2332" s="16">
        <v>2</v>
      </c>
    </row>
    <row r="2333" spans="1:8" x14ac:dyDescent="0.3">
      <c r="A2333" s="13" t="str">
        <f t="shared" si="36"/>
        <v>allenbr012011</v>
      </c>
      <c r="B2333" s="16" t="s">
        <v>1036</v>
      </c>
      <c r="C2333" s="16">
        <v>2011</v>
      </c>
      <c r="D2333" s="16" t="s">
        <v>2333</v>
      </c>
      <c r="E2333" s="16">
        <v>77</v>
      </c>
      <c r="F2333" s="16">
        <v>5</v>
      </c>
      <c r="G2333" s="16">
        <v>0</v>
      </c>
      <c r="H2333" s="16">
        <v>9</v>
      </c>
    </row>
    <row r="2334" spans="1:8" x14ac:dyDescent="0.3">
      <c r="A2334" s="13" t="str">
        <f t="shared" si="36"/>
        <v>allenbr012011</v>
      </c>
      <c r="B2334" s="16" t="s">
        <v>1036</v>
      </c>
      <c r="C2334" s="16">
        <v>2011</v>
      </c>
      <c r="D2334" s="16" t="s">
        <v>2333</v>
      </c>
      <c r="E2334" s="16">
        <v>334</v>
      </c>
      <c r="F2334" s="16">
        <v>19</v>
      </c>
      <c r="G2334" s="16">
        <v>4</v>
      </c>
      <c r="H2334" s="16">
        <v>24</v>
      </c>
    </row>
    <row r="2335" spans="1:8" x14ac:dyDescent="0.3">
      <c r="A2335" s="13" t="str">
        <f t="shared" si="36"/>
        <v>almoner012011</v>
      </c>
      <c r="B2335" s="16" t="s">
        <v>225</v>
      </c>
      <c r="C2335" s="16">
        <v>2011</v>
      </c>
      <c r="D2335" s="16" t="s">
        <v>2333</v>
      </c>
      <c r="E2335" s="16">
        <v>3</v>
      </c>
      <c r="F2335" s="16">
        <v>0</v>
      </c>
      <c r="G2335" s="16">
        <v>0</v>
      </c>
      <c r="H2335" s="16">
        <v>0</v>
      </c>
    </row>
    <row r="2336" spans="1:8" x14ac:dyDescent="0.3">
      <c r="A2336" s="13" t="str">
        <f t="shared" si="36"/>
        <v>almoner012011</v>
      </c>
      <c r="B2336" s="16" t="s">
        <v>225</v>
      </c>
      <c r="C2336" s="16">
        <v>2011</v>
      </c>
      <c r="D2336" s="16" t="s">
        <v>2329</v>
      </c>
      <c r="E2336" s="16">
        <v>2</v>
      </c>
      <c r="F2336" s="16">
        <v>0</v>
      </c>
      <c r="G2336" s="16">
        <v>0</v>
      </c>
      <c r="H2336" s="16">
        <v>0</v>
      </c>
    </row>
    <row r="2337" spans="1:8" x14ac:dyDescent="0.3">
      <c r="A2337" s="13" t="str">
        <f t="shared" si="36"/>
        <v>almoner012011</v>
      </c>
      <c r="B2337" s="16" t="s">
        <v>225</v>
      </c>
      <c r="C2337" s="16">
        <v>2011</v>
      </c>
      <c r="D2337" s="16" t="s">
        <v>2330</v>
      </c>
    </row>
    <row r="2338" spans="1:8" x14ac:dyDescent="0.3">
      <c r="A2338" s="13" t="str">
        <f t="shared" si="36"/>
        <v>alonsyo012011</v>
      </c>
      <c r="B2338" s="16" t="s">
        <v>1214</v>
      </c>
      <c r="C2338" s="16">
        <v>2011</v>
      </c>
      <c r="D2338" s="16" t="s">
        <v>2333</v>
      </c>
      <c r="E2338" s="16">
        <v>8</v>
      </c>
      <c r="F2338" s="16">
        <v>3</v>
      </c>
      <c r="G2338" s="16">
        <v>0</v>
      </c>
      <c r="H2338" s="16">
        <v>0</v>
      </c>
    </row>
    <row r="2339" spans="1:8" x14ac:dyDescent="0.3">
      <c r="A2339" s="13" t="str">
        <f t="shared" si="36"/>
        <v>alonsyo012011</v>
      </c>
      <c r="B2339" s="16" t="s">
        <v>1214</v>
      </c>
      <c r="C2339" s="16">
        <v>2011</v>
      </c>
      <c r="D2339" s="16" t="s">
        <v>38</v>
      </c>
      <c r="E2339" s="16">
        <v>0</v>
      </c>
      <c r="F2339" s="16">
        <v>0</v>
      </c>
      <c r="G2339" s="16">
        <v>0</v>
      </c>
      <c r="H2339" s="16">
        <v>0</v>
      </c>
    </row>
    <row r="2340" spans="1:8" x14ac:dyDescent="0.3">
      <c r="A2340" s="13" t="str">
        <f t="shared" si="36"/>
        <v>alonsyo012011</v>
      </c>
      <c r="B2340" s="16" t="s">
        <v>1214</v>
      </c>
      <c r="C2340" s="16">
        <v>2011</v>
      </c>
      <c r="D2340" s="16" t="s">
        <v>2328</v>
      </c>
    </row>
    <row r="2341" spans="1:8" x14ac:dyDescent="0.3">
      <c r="A2341" s="13" t="str">
        <f t="shared" si="36"/>
        <v>alonsyo012011</v>
      </c>
      <c r="B2341" s="16" t="s">
        <v>1214</v>
      </c>
      <c r="C2341" s="16">
        <v>2011</v>
      </c>
      <c r="D2341" s="16" t="s">
        <v>2329</v>
      </c>
      <c r="E2341" s="16">
        <v>22</v>
      </c>
      <c r="F2341" s="16">
        <v>1</v>
      </c>
      <c r="G2341" s="16">
        <v>1</v>
      </c>
      <c r="H2341" s="16">
        <v>0</v>
      </c>
    </row>
    <row r="2342" spans="1:8" x14ac:dyDescent="0.3">
      <c r="A2342" s="13" t="str">
        <f t="shared" si="36"/>
        <v>altuvjo012011</v>
      </c>
      <c r="B2342" s="16" t="s">
        <v>1421</v>
      </c>
      <c r="C2342" s="16">
        <v>2011</v>
      </c>
      <c r="D2342" s="16" t="s">
        <v>37</v>
      </c>
      <c r="E2342" s="16">
        <v>80</v>
      </c>
      <c r="F2342" s="16">
        <v>135</v>
      </c>
      <c r="G2342" s="16">
        <v>2</v>
      </c>
      <c r="H2342" s="16">
        <v>25</v>
      </c>
    </row>
    <row r="2343" spans="1:8" x14ac:dyDescent="0.3">
      <c r="A2343" s="13" t="str">
        <f t="shared" si="36"/>
        <v>alvarhe012011</v>
      </c>
      <c r="B2343" s="16" t="s">
        <v>1422</v>
      </c>
      <c r="C2343" s="16">
        <v>2011</v>
      </c>
      <c r="D2343" s="16" t="s">
        <v>2332</v>
      </c>
      <c r="E2343" s="16">
        <v>5</v>
      </c>
      <c r="F2343" s="16">
        <v>13</v>
      </c>
      <c r="G2343" s="16">
        <v>1</v>
      </c>
      <c r="H2343" s="16">
        <v>1</v>
      </c>
    </row>
    <row r="2344" spans="1:8" x14ac:dyDescent="0.3">
      <c r="A2344" s="13" t="str">
        <f t="shared" si="36"/>
        <v>alvarpe012011</v>
      </c>
      <c r="B2344" s="16" t="s">
        <v>1215</v>
      </c>
      <c r="C2344" s="16">
        <v>2011</v>
      </c>
      <c r="D2344" s="16" t="s">
        <v>38</v>
      </c>
      <c r="E2344" s="16">
        <v>55</v>
      </c>
      <c r="F2344" s="16">
        <v>145</v>
      </c>
      <c r="G2344" s="16">
        <v>14</v>
      </c>
      <c r="H2344" s="16">
        <v>15</v>
      </c>
    </row>
    <row r="2345" spans="1:8" x14ac:dyDescent="0.3">
      <c r="A2345" s="13" t="str">
        <f t="shared" si="36"/>
        <v>amarial012011</v>
      </c>
      <c r="B2345" s="16" t="s">
        <v>1423</v>
      </c>
      <c r="C2345" s="16">
        <v>2011</v>
      </c>
      <c r="D2345" s="16" t="s">
        <v>37</v>
      </c>
      <c r="E2345" s="16">
        <v>21</v>
      </c>
      <c r="F2345" s="16">
        <v>33</v>
      </c>
      <c r="G2345" s="16">
        <v>2</v>
      </c>
      <c r="H2345" s="16">
        <v>8</v>
      </c>
    </row>
    <row r="2346" spans="1:8" x14ac:dyDescent="0.3">
      <c r="A2346" s="13" t="str">
        <f t="shared" si="36"/>
        <v>amarial012011</v>
      </c>
      <c r="B2346" s="16" t="s">
        <v>1423</v>
      </c>
      <c r="C2346" s="16">
        <v>2011</v>
      </c>
      <c r="D2346" s="16" t="s">
        <v>2328</v>
      </c>
    </row>
    <row r="2347" spans="1:8" x14ac:dyDescent="0.3">
      <c r="A2347" s="13" t="str">
        <f t="shared" si="36"/>
        <v>amarial012011</v>
      </c>
      <c r="B2347" s="16" t="s">
        <v>1423</v>
      </c>
      <c r="C2347" s="16">
        <v>2011</v>
      </c>
      <c r="D2347" s="16" t="s">
        <v>2329</v>
      </c>
      <c r="E2347" s="16">
        <v>9</v>
      </c>
      <c r="F2347" s="16">
        <v>1</v>
      </c>
      <c r="G2347" s="16">
        <v>0</v>
      </c>
      <c r="H2347" s="16">
        <v>0</v>
      </c>
    </row>
    <row r="2348" spans="1:8" x14ac:dyDescent="0.3">
      <c r="A2348" s="13" t="str">
        <f t="shared" si="36"/>
        <v>amarial012011</v>
      </c>
      <c r="B2348" s="16" t="s">
        <v>1423</v>
      </c>
      <c r="C2348" s="16">
        <v>2011</v>
      </c>
      <c r="D2348" s="16" t="s">
        <v>2331</v>
      </c>
      <c r="E2348" s="16">
        <v>0</v>
      </c>
      <c r="F2348" s="16">
        <v>0</v>
      </c>
      <c r="G2348" s="16">
        <v>0</v>
      </c>
      <c r="H2348" s="16">
        <v>0</v>
      </c>
    </row>
    <row r="2349" spans="1:8" x14ac:dyDescent="0.3">
      <c r="A2349" s="13" t="str">
        <f t="shared" si="36"/>
        <v>amezaal012011</v>
      </c>
      <c r="B2349" s="16" t="s">
        <v>283</v>
      </c>
      <c r="C2349" s="16">
        <v>2011</v>
      </c>
      <c r="D2349" s="16" t="s">
        <v>37</v>
      </c>
      <c r="E2349" s="16">
        <v>12</v>
      </c>
      <c r="F2349" s="16">
        <v>11</v>
      </c>
      <c r="G2349" s="16">
        <v>0</v>
      </c>
      <c r="H2349" s="16">
        <v>1</v>
      </c>
    </row>
    <row r="2350" spans="1:8" x14ac:dyDescent="0.3">
      <c r="A2350" s="13" t="str">
        <f t="shared" si="36"/>
        <v>amezaal012011</v>
      </c>
      <c r="B2350" s="16" t="s">
        <v>283</v>
      </c>
      <c r="C2350" s="16">
        <v>2011</v>
      </c>
      <c r="D2350" s="16" t="s">
        <v>37</v>
      </c>
      <c r="E2350" s="16">
        <v>21</v>
      </c>
      <c r="F2350" s="16">
        <v>29</v>
      </c>
      <c r="G2350" s="16">
        <v>1</v>
      </c>
      <c r="H2350" s="16">
        <v>6</v>
      </c>
    </row>
    <row r="2351" spans="1:8" x14ac:dyDescent="0.3">
      <c r="A2351" s="13" t="str">
        <f t="shared" si="36"/>
        <v>amezaal012011</v>
      </c>
      <c r="B2351" s="16" t="s">
        <v>283</v>
      </c>
      <c r="C2351" s="16">
        <v>2011</v>
      </c>
      <c r="D2351" s="16" t="s">
        <v>38</v>
      </c>
      <c r="E2351" s="16">
        <v>0</v>
      </c>
      <c r="F2351" s="16">
        <v>0</v>
      </c>
      <c r="G2351" s="16">
        <v>0</v>
      </c>
      <c r="H2351" s="16">
        <v>0</v>
      </c>
    </row>
    <row r="2352" spans="1:8" x14ac:dyDescent="0.3">
      <c r="A2352" s="13" t="str">
        <f t="shared" si="36"/>
        <v>amezaal012011</v>
      </c>
      <c r="B2352" s="16" t="s">
        <v>283</v>
      </c>
      <c r="C2352" s="16">
        <v>2011</v>
      </c>
      <c r="D2352" s="16" t="s">
        <v>2328</v>
      </c>
    </row>
    <row r="2353" spans="1:8" x14ac:dyDescent="0.3">
      <c r="A2353" s="13" t="str">
        <f t="shared" si="36"/>
        <v>amezaal012011</v>
      </c>
      <c r="B2353" s="16" t="s">
        <v>283</v>
      </c>
      <c r="C2353" s="16">
        <v>2011</v>
      </c>
      <c r="D2353" s="16" t="s">
        <v>2329</v>
      </c>
      <c r="E2353" s="16">
        <v>0</v>
      </c>
      <c r="F2353" s="16">
        <v>0</v>
      </c>
      <c r="G2353" s="16">
        <v>0</v>
      </c>
      <c r="H2353" s="16">
        <v>0</v>
      </c>
    </row>
    <row r="2354" spans="1:8" x14ac:dyDescent="0.3">
      <c r="A2354" s="13" t="str">
        <f t="shared" si="36"/>
        <v>amezaal012011</v>
      </c>
      <c r="B2354" s="16" t="s">
        <v>283</v>
      </c>
      <c r="C2354" s="16">
        <v>2011</v>
      </c>
      <c r="D2354" s="16" t="s">
        <v>2329</v>
      </c>
      <c r="E2354" s="16">
        <v>1</v>
      </c>
      <c r="F2354" s="16">
        <v>0</v>
      </c>
      <c r="G2354" s="16">
        <v>0</v>
      </c>
      <c r="H2354" s="16">
        <v>0</v>
      </c>
    </row>
    <row r="2355" spans="1:8" x14ac:dyDescent="0.3">
      <c r="A2355" s="13" t="str">
        <f t="shared" si="36"/>
        <v>amezaal012011</v>
      </c>
      <c r="B2355" s="16" t="s">
        <v>283</v>
      </c>
      <c r="C2355" s="16">
        <v>2011</v>
      </c>
      <c r="D2355" s="16" t="s">
        <v>2330</v>
      </c>
    </row>
    <row r="2356" spans="1:8" x14ac:dyDescent="0.3">
      <c r="A2356" s="13" t="str">
        <f t="shared" si="36"/>
        <v>amezaal012011</v>
      </c>
      <c r="B2356" s="16" t="s">
        <v>283</v>
      </c>
      <c r="C2356" s="16">
        <v>2011</v>
      </c>
      <c r="D2356" s="16" t="s">
        <v>2331</v>
      </c>
      <c r="E2356" s="16">
        <v>0</v>
      </c>
      <c r="F2356" s="16">
        <v>6</v>
      </c>
      <c r="G2356" s="16">
        <v>1</v>
      </c>
      <c r="H2356" s="16">
        <v>0</v>
      </c>
    </row>
    <row r="2357" spans="1:8" x14ac:dyDescent="0.3">
      <c r="A2357" s="13" t="str">
        <f t="shared" si="36"/>
        <v>anderbr042011</v>
      </c>
      <c r="B2357" s="16" t="s">
        <v>1037</v>
      </c>
      <c r="C2357" s="16">
        <v>2011</v>
      </c>
      <c r="D2357" s="16" t="s">
        <v>2332</v>
      </c>
      <c r="E2357" s="16">
        <v>0</v>
      </c>
      <c r="F2357" s="16">
        <v>21</v>
      </c>
      <c r="G2357" s="16">
        <v>2</v>
      </c>
      <c r="H2357" s="16">
        <v>1</v>
      </c>
    </row>
    <row r="2358" spans="1:8" x14ac:dyDescent="0.3">
      <c r="A2358" s="13" t="str">
        <f t="shared" si="36"/>
        <v>anderla032011</v>
      </c>
      <c r="B2358" s="16" t="s">
        <v>1218</v>
      </c>
      <c r="C2358" s="16">
        <v>2011</v>
      </c>
      <c r="D2358" s="16" t="s">
        <v>2333</v>
      </c>
      <c r="E2358" s="16">
        <v>12</v>
      </c>
      <c r="F2358" s="16">
        <v>3</v>
      </c>
      <c r="G2358" s="16">
        <v>1</v>
      </c>
      <c r="H2358" s="16">
        <v>1</v>
      </c>
    </row>
    <row r="2359" spans="1:8" x14ac:dyDescent="0.3">
      <c r="A2359" s="13" t="str">
        <f t="shared" si="36"/>
        <v>andinro012011</v>
      </c>
      <c r="B2359" s="16" t="s">
        <v>510</v>
      </c>
      <c r="C2359" s="16">
        <v>2011</v>
      </c>
      <c r="D2359" s="16" t="s">
        <v>37</v>
      </c>
      <c r="E2359" s="16">
        <v>159</v>
      </c>
      <c r="F2359" s="16">
        <v>239</v>
      </c>
      <c r="G2359" s="16">
        <v>4</v>
      </c>
      <c r="H2359" s="16">
        <v>63</v>
      </c>
    </row>
    <row r="2360" spans="1:8" x14ac:dyDescent="0.3">
      <c r="A2360" s="13" t="str">
        <f t="shared" si="36"/>
        <v>andinro012011</v>
      </c>
      <c r="B2360" s="16" t="s">
        <v>510</v>
      </c>
      <c r="C2360" s="16">
        <v>2011</v>
      </c>
      <c r="D2360" s="16" t="s">
        <v>38</v>
      </c>
      <c r="E2360" s="16">
        <v>15</v>
      </c>
      <c r="F2360" s="16">
        <v>42</v>
      </c>
      <c r="G2360" s="16">
        <v>1</v>
      </c>
      <c r="H2360" s="16">
        <v>6</v>
      </c>
    </row>
    <row r="2361" spans="1:8" x14ac:dyDescent="0.3">
      <c r="A2361" s="13" t="str">
        <f t="shared" si="36"/>
        <v>andinro012011</v>
      </c>
      <c r="B2361" s="16" t="s">
        <v>510</v>
      </c>
      <c r="C2361" s="16">
        <v>2011</v>
      </c>
      <c r="D2361" s="16" t="s">
        <v>2328</v>
      </c>
    </row>
    <row r="2362" spans="1:8" x14ac:dyDescent="0.3">
      <c r="A2362" s="13" t="str">
        <f t="shared" si="36"/>
        <v>andinro012011</v>
      </c>
      <c r="B2362" s="16" t="s">
        <v>510</v>
      </c>
      <c r="C2362" s="16">
        <v>2011</v>
      </c>
      <c r="D2362" s="16" t="s">
        <v>2329</v>
      </c>
      <c r="E2362" s="16">
        <v>2</v>
      </c>
      <c r="F2362" s="16">
        <v>0</v>
      </c>
      <c r="G2362" s="16">
        <v>0</v>
      </c>
      <c r="H2362" s="16">
        <v>0</v>
      </c>
    </row>
    <row r="2363" spans="1:8" x14ac:dyDescent="0.3">
      <c r="A2363" s="13" t="str">
        <f t="shared" si="36"/>
        <v>andinro012011</v>
      </c>
      <c r="B2363" s="16" t="s">
        <v>510</v>
      </c>
      <c r="C2363" s="16">
        <v>2011</v>
      </c>
      <c r="D2363" s="16" t="s">
        <v>2331</v>
      </c>
      <c r="E2363" s="16">
        <v>31</v>
      </c>
      <c r="F2363" s="16">
        <v>97</v>
      </c>
      <c r="G2363" s="16">
        <v>5</v>
      </c>
      <c r="H2363" s="16">
        <v>17</v>
      </c>
    </row>
    <row r="2364" spans="1:8" x14ac:dyDescent="0.3">
      <c r="A2364" s="13" t="str">
        <f t="shared" si="36"/>
        <v>andruel012011</v>
      </c>
      <c r="B2364" s="16" t="s">
        <v>1038</v>
      </c>
      <c r="C2364" s="16">
        <v>2011</v>
      </c>
      <c r="D2364" s="16" t="s">
        <v>2331</v>
      </c>
      <c r="E2364" s="16">
        <v>245</v>
      </c>
      <c r="F2364" s="16">
        <v>407</v>
      </c>
      <c r="G2364" s="16">
        <v>25</v>
      </c>
      <c r="H2364" s="16">
        <v>102</v>
      </c>
    </row>
    <row r="2365" spans="1:8" x14ac:dyDescent="0.3">
      <c r="A2365" s="13" t="str">
        <f t="shared" si="36"/>
        <v>anglema012011</v>
      </c>
      <c r="B2365" s="16" t="s">
        <v>1424</v>
      </c>
      <c r="C2365" s="16">
        <v>2011</v>
      </c>
      <c r="D2365" s="16" t="s">
        <v>2327</v>
      </c>
    </row>
    <row r="2366" spans="1:8" x14ac:dyDescent="0.3">
      <c r="A2366" s="13" t="str">
        <f t="shared" si="36"/>
        <v>anglema012011</v>
      </c>
      <c r="B2366" s="16" t="s">
        <v>1424</v>
      </c>
      <c r="C2366" s="16">
        <v>2011</v>
      </c>
      <c r="D2366" s="16" t="s">
        <v>2328</v>
      </c>
    </row>
    <row r="2367" spans="1:8" x14ac:dyDescent="0.3">
      <c r="A2367" s="13" t="str">
        <f t="shared" si="36"/>
        <v>anglema012011</v>
      </c>
      <c r="B2367" s="16" t="s">
        <v>1424</v>
      </c>
      <c r="C2367" s="16">
        <v>2011</v>
      </c>
      <c r="D2367" s="16" t="s">
        <v>2329</v>
      </c>
      <c r="E2367" s="16">
        <v>62</v>
      </c>
      <c r="F2367" s="16">
        <v>0</v>
      </c>
      <c r="G2367" s="16">
        <v>2</v>
      </c>
      <c r="H2367" s="16">
        <v>0</v>
      </c>
    </row>
    <row r="2368" spans="1:8" x14ac:dyDescent="0.3">
      <c r="A2368" s="13" t="str">
        <f t="shared" si="36"/>
        <v>anglema012011</v>
      </c>
      <c r="B2368" s="16" t="s">
        <v>1424</v>
      </c>
      <c r="C2368" s="16">
        <v>2011</v>
      </c>
      <c r="D2368" s="16" t="s">
        <v>2330</v>
      </c>
    </row>
    <row r="2369" spans="1:8" x14ac:dyDescent="0.3">
      <c r="A2369" s="13" t="str">
        <f t="shared" si="36"/>
        <v>ankieri012011</v>
      </c>
      <c r="B2369" s="16" t="s">
        <v>47</v>
      </c>
      <c r="C2369" s="16">
        <v>2011</v>
      </c>
      <c r="D2369" s="16" t="s">
        <v>2327</v>
      </c>
    </row>
    <row r="2370" spans="1:8" x14ac:dyDescent="0.3">
      <c r="A2370" s="13" t="str">
        <f t="shared" si="36"/>
        <v>ankieri012011</v>
      </c>
      <c r="B2370" s="16" t="s">
        <v>47</v>
      </c>
      <c r="C2370" s="16">
        <v>2011</v>
      </c>
      <c r="D2370" s="16" t="s">
        <v>2329</v>
      </c>
      <c r="E2370" s="16">
        <v>245</v>
      </c>
      <c r="F2370" s="16">
        <v>9</v>
      </c>
      <c r="G2370" s="16">
        <v>1</v>
      </c>
      <c r="H2370" s="16">
        <v>0</v>
      </c>
    </row>
    <row r="2371" spans="1:8" x14ac:dyDescent="0.3">
      <c r="A2371" s="13" t="str">
        <f t="shared" ref="A2371:A2434" si="37">B2371&amp;C2371</f>
        <v>ankieri012011</v>
      </c>
      <c r="B2371" s="16" t="s">
        <v>47</v>
      </c>
      <c r="C2371" s="16">
        <v>2011</v>
      </c>
      <c r="D2371" s="16" t="s">
        <v>2330</v>
      </c>
    </row>
    <row r="2372" spans="1:8" x14ac:dyDescent="0.3">
      <c r="A2372" s="13" t="str">
        <f t="shared" si="37"/>
        <v>arencjp012011</v>
      </c>
      <c r="B2372" s="16" t="s">
        <v>1219</v>
      </c>
      <c r="C2372" s="16">
        <v>2011</v>
      </c>
      <c r="D2372" s="16" t="s">
        <v>2334</v>
      </c>
      <c r="E2372" s="16">
        <v>822</v>
      </c>
      <c r="F2372" s="16">
        <v>72</v>
      </c>
      <c r="G2372" s="16">
        <v>6</v>
      </c>
      <c r="H2372" s="16">
        <v>4</v>
      </c>
    </row>
    <row r="2373" spans="1:8" x14ac:dyDescent="0.3">
      <c r="A2373" s="13" t="str">
        <f t="shared" si="37"/>
        <v>arredjo012011</v>
      </c>
      <c r="B2373" s="16" t="s">
        <v>871</v>
      </c>
      <c r="C2373" s="16">
        <v>2011</v>
      </c>
      <c r="D2373" s="16" t="s">
        <v>2332</v>
      </c>
      <c r="E2373" s="16">
        <v>10</v>
      </c>
      <c r="F2373" s="16">
        <v>1</v>
      </c>
      <c r="G2373" s="16">
        <v>0</v>
      </c>
      <c r="H2373" s="16">
        <v>0</v>
      </c>
    </row>
    <row r="2374" spans="1:8" x14ac:dyDescent="0.3">
      <c r="A2374" s="13" t="str">
        <f t="shared" si="37"/>
        <v>arrieja012011</v>
      </c>
      <c r="B2374" s="16" t="s">
        <v>1220</v>
      </c>
      <c r="C2374" s="16">
        <v>2011</v>
      </c>
      <c r="D2374" s="16" t="s">
        <v>2332</v>
      </c>
      <c r="E2374" s="16">
        <v>9</v>
      </c>
      <c r="F2374" s="16">
        <v>16</v>
      </c>
      <c r="G2374" s="16">
        <v>3</v>
      </c>
      <c r="H2374" s="16">
        <v>3</v>
      </c>
    </row>
    <row r="2375" spans="1:8" x14ac:dyDescent="0.3">
      <c r="A2375" s="13" t="str">
        <f t="shared" si="37"/>
        <v>arroybr012011</v>
      </c>
      <c r="B2375" s="16" t="s">
        <v>48</v>
      </c>
      <c r="C2375" s="16">
        <v>2011</v>
      </c>
      <c r="D2375" s="16" t="s">
        <v>2332</v>
      </c>
      <c r="E2375" s="16">
        <v>22</v>
      </c>
      <c r="F2375" s="16">
        <v>30</v>
      </c>
      <c r="G2375" s="16">
        <v>4</v>
      </c>
      <c r="H2375" s="16">
        <v>2</v>
      </c>
    </row>
    <row r="2376" spans="1:8" x14ac:dyDescent="0.3">
      <c r="A2376" s="13" t="str">
        <f t="shared" si="37"/>
        <v>ascanjo012011</v>
      </c>
      <c r="B2376" s="16" t="s">
        <v>750</v>
      </c>
      <c r="C2376" s="16">
        <v>2011</v>
      </c>
      <c r="D2376" s="16" t="s">
        <v>2332</v>
      </c>
      <c r="E2376" s="16">
        <v>0</v>
      </c>
      <c r="F2376" s="16">
        <v>0</v>
      </c>
      <c r="G2376" s="16">
        <v>0</v>
      </c>
      <c r="H2376" s="16">
        <v>0</v>
      </c>
    </row>
    <row r="2377" spans="1:8" x14ac:dyDescent="0.3">
      <c r="A2377" s="13" t="str">
        <f t="shared" si="37"/>
        <v>atchisc012011</v>
      </c>
      <c r="B2377" s="16" t="s">
        <v>414</v>
      </c>
      <c r="C2377" s="16">
        <v>2011</v>
      </c>
      <c r="D2377" s="16" t="s">
        <v>2332</v>
      </c>
      <c r="E2377" s="16">
        <v>2</v>
      </c>
      <c r="F2377" s="16">
        <v>3</v>
      </c>
      <c r="G2377" s="16">
        <v>1</v>
      </c>
      <c r="H2377" s="16">
        <v>0</v>
      </c>
    </row>
    <row r="2378" spans="1:8" x14ac:dyDescent="0.3">
      <c r="A2378" s="13" t="str">
        <f t="shared" si="37"/>
        <v>atkinmi012011</v>
      </c>
      <c r="B2378" s="16" t="s">
        <v>1039</v>
      </c>
      <c r="C2378" s="16">
        <v>2011</v>
      </c>
      <c r="D2378" s="16" t="s">
        <v>2332</v>
      </c>
      <c r="E2378" s="16">
        <v>1</v>
      </c>
      <c r="F2378" s="16">
        <v>0</v>
      </c>
      <c r="G2378" s="16">
        <v>0</v>
      </c>
      <c r="H2378" s="16">
        <v>0</v>
      </c>
    </row>
    <row r="2379" spans="1:8" x14ac:dyDescent="0.3">
      <c r="A2379" s="13" t="str">
        <f t="shared" si="37"/>
        <v>augenbr012011</v>
      </c>
      <c r="B2379" s="16" t="s">
        <v>1040</v>
      </c>
      <c r="C2379" s="16">
        <v>2011</v>
      </c>
      <c r="D2379" s="16" t="s">
        <v>2332</v>
      </c>
      <c r="E2379" s="16">
        <v>0</v>
      </c>
      <c r="F2379" s="16">
        <v>1</v>
      </c>
      <c r="G2379" s="16">
        <v>0</v>
      </c>
      <c r="H2379" s="16">
        <v>0</v>
      </c>
    </row>
    <row r="2380" spans="1:8" x14ac:dyDescent="0.3">
      <c r="A2380" s="13" t="str">
        <f t="shared" si="37"/>
        <v>avilaal012011</v>
      </c>
      <c r="B2380" s="16" t="s">
        <v>1041</v>
      </c>
      <c r="C2380" s="16">
        <v>2011</v>
      </c>
      <c r="D2380" s="16" t="s">
        <v>38</v>
      </c>
      <c r="E2380" s="16">
        <v>0</v>
      </c>
      <c r="F2380" s="16">
        <v>1</v>
      </c>
      <c r="G2380" s="16">
        <v>1</v>
      </c>
      <c r="H2380" s="16">
        <v>0</v>
      </c>
    </row>
    <row r="2381" spans="1:8" x14ac:dyDescent="0.3">
      <c r="A2381" s="13" t="str">
        <f t="shared" si="37"/>
        <v>avilaal012011</v>
      </c>
      <c r="B2381" s="16" t="s">
        <v>1041</v>
      </c>
      <c r="C2381" s="16">
        <v>2011</v>
      </c>
      <c r="D2381" s="16" t="s">
        <v>2334</v>
      </c>
      <c r="E2381" s="16">
        <v>940</v>
      </c>
      <c r="F2381" s="16">
        <v>73</v>
      </c>
      <c r="G2381" s="16">
        <v>5</v>
      </c>
      <c r="H2381" s="16">
        <v>14</v>
      </c>
    </row>
    <row r="2382" spans="1:8" x14ac:dyDescent="0.3">
      <c r="A2382" s="13" t="str">
        <f t="shared" si="37"/>
        <v>avilemi012011</v>
      </c>
      <c r="B2382" s="16" t="s">
        <v>872</v>
      </c>
      <c r="C2382" s="16">
        <v>2011</v>
      </c>
      <c r="D2382" s="16" t="s">
        <v>37</v>
      </c>
      <c r="E2382" s="16">
        <v>45</v>
      </c>
      <c r="F2382" s="16">
        <v>56</v>
      </c>
      <c r="G2382" s="16">
        <v>3</v>
      </c>
      <c r="H2382" s="16">
        <v>16</v>
      </c>
    </row>
    <row r="2383" spans="1:8" x14ac:dyDescent="0.3">
      <c r="A2383" s="13" t="str">
        <f t="shared" si="37"/>
        <v>avilemi012011</v>
      </c>
      <c r="B2383" s="16" t="s">
        <v>872</v>
      </c>
      <c r="C2383" s="16">
        <v>2011</v>
      </c>
      <c r="D2383" s="16" t="s">
        <v>37</v>
      </c>
      <c r="E2383" s="16">
        <v>5</v>
      </c>
      <c r="F2383" s="16">
        <v>4</v>
      </c>
      <c r="G2383" s="16">
        <v>0</v>
      </c>
      <c r="H2383" s="16">
        <v>1</v>
      </c>
    </row>
    <row r="2384" spans="1:8" x14ac:dyDescent="0.3">
      <c r="A2384" s="13" t="str">
        <f t="shared" si="37"/>
        <v>avilemi012011</v>
      </c>
      <c r="B2384" s="16" t="s">
        <v>872</v>
      </c>
      <c r="C2384" s="16">
        <v>2011</v>
      </c>
      <c r="D2384" s="16" t="s">
        <v>38</v>
      </c>
      <c r="E2384" s="16">
        <v>13</v>
      </c>
      <c r="F2384" s="16">
        <v>48</v>
      </c>
      <c r="G2384" s="16">
        <v>6</v>
      </c>
      <c r="H2384" s="16">
        <v>3</v>
      </c>
    </row>
    <row r="2385" spans="1:8" x14ac:dyDescent="0.3">
      <c r="A2385" s="13" t="str">
        <f t="shared" si="37"/>
        <v>avilemi012011</v>
      </c>
      <c r="B2385" s="16" t="s">
        <v>872</v>
      </c>
      <c r="C2385" s="16">
        <v>2011</v>
      </c>
      <c r="D2385" s="16" t="s">
        <v>38</v>
      </c>
      <c r="E2385" s="16">
        <v>7</v>
      </c>
      <c r="F2385" s="16">
        <v>30</v>
      </c>
      <c r="G2385" s="16">
        <v>2</v>
      </c>
      <c r="H2385" s="16">
        <v>1</v>
      </c>
    </row>
    <row r="2386" spans="1:8" x14ac:dyDescent="0.3">
      <c r="A2386" s="13" t="str">
        <f t="shared" si="37"/>
        <v>avilemi012011</v>
      </c>
      <c r="B2386" s="16" t="s">
        <v>872</v>
      </c>
      <c r="C2386" s="16">
        <v>2011</v>
      </c>
      <c r="D2386" s="16" t="s">
        <v>2328</v>
      </c>
    </row>
    <row r="2387" spans="1:8" x14ac:dyDescent="0.3">
      <c r="A2387" s="13" t="str">
        <f t="shared" si="37"/>
        <v>avilemi012011</v>
      </c>
      <c r="B2387" s="16" t="s">
        <v>872</v>
      </c>
      <c r="C2387" s="16">
        <v>2011</v>
      </c>
      <c r="D2387" s="16" t="s">
        <v>2329</v>
      </c>
      <c r="E2387" s="16">
        <v>5</v>
      </c>
      <c r="F2387" s="16">
        <v>0</v>
      </c>
      <c r="G2387" s="16">
        <v>0</v>
      </c>
      <c r="H2387" s="16">
        <v>0</v>
      </c>
    </row>
    <row r="2388" spans="1:8" x14ac:dyDescent="0.3">
      <c r="A2388" s="13" t="str">
        <f t="shared" si="37"/>
        <v>avilemi012011</v>
      </c>
      <c r="B2388" s="16" t="s">
        <v>872</v>
      </c>
      <c r="C2388" s="16">
        <v>2011</v>
      </c>
      <c r="D2388" s="16" t="s">
        <v>2330</v>
      </c>
    </row>
    <row r="2389" spans="1:8" x14ac:dyDescent="0.3">
      <c r="A2389" s="13" t="str">
        <f t="shared" si="37"/>
        <v>avilemi012011</v>
      </c>
      <c r="B2389" s="16" t="s">
        <v>872</v>
      </c>
      <c r="C2389" s="16">
        <v>2011</v>
      </c>
      <c r="D2389" s="16" t="s">
        <v>2331</v>
      </c>
      <c r="E2389" s="16">
        <v>4</v>
      </c>
      <c r="F2389" s="16">
        <v>10</v>
      </c>
      <c r="G2389" s="16">
        <v>1</v>
      </c>
      <c r="H2389" s="16">
        <v>2</v>
      </c>
    </row>
    <row r="2390" spans="1:8" x14ac:dyDescent="0.3">
      <c r="A2390" s="13" t="str">
        <f t="shared" si="37"/>
        <v>avilemi012011</v>
      </c>
      <c r="B2390" s="16" t="s">
        <v>872</v>
      </c>
      <c r="C2390" s="16">
        <v>2011</v>
      </c>
      <c r="D2390" s="16" t="s">
        <v>2331</v>
      </c>
      <c r="E2390" s="16">
        <v>3</v>
      </c>
      <c r="F2390" s="16">
        <v>21</v>
      </c>
      <c r="G2390" s="16">
        <v>0</v>
      </c>
      <c r="H2390" s="16">
        <v>1</v>
      </c>
    </row>
    <row r="2391" spans="1:8" x14ac:dyDescent="0.3">
      <c r="A2391" s="13" t="str">
        <f t="shared" si="37"/>
        <v>axelrdy012011</v>
      </c>
      <c r="B2391" s="16" t="s">
        <v>1425</v>
      </c>
      <c r="C2391" s="16">
        <v>2011</v>
      </c>
      <c r="D2391" s="16" t="s">
        <v>2332</v>
      </c>
      <c r="E2391" s="16">
        <v>3</v>
      </c>
      <c r="F2391" s="16">
        <v>4</v>
      </c>
      <c r="G2391" s="16">
        <v>0</v>
      </c>
      <c r="H2391" s="16">
        <v>2</v>
      </c>
    </row>
    <row r="2392" spans="1:8" x14ac:dyDescent="0.3">
      <c r="A2392" s="13" t="str">
        <f t="shared" si="37"/>
        <v>axforjo012011</v>
      </c>
      <c r="B2392" s="16" t="s">
        <v>1042</v>
      </c>
      <c r="C2392" s="16">
        <v>2011</v>
      </c>
      <c r="D2392" s="16" t="s">
        <v>2332</v>
      </c>
      <c r="E2392" s="16">
        <v>1</v>
      </c>
      <c r="F2392" s="16">
        <v>7</v>
      </c>
      <c r="G2392" s="16">
        <v>2</v>
      </c>
      <c r="H2392" s="16">
        <v>1</v>
      </c>
    </row>
    <row r="2393" spans="1:8" x14ac:dyDescent="0.3">
      <c r="A2393" s="13" t="str">
        <f t="shared" si="37"/>
        <v>ayalalu012011</v>
      </c>
      <c r="B2393" s="16" t="s">
        <v>348</v>
      </c>
      <c r="C2393" s="16">
        <v>2011</v>
      </c>
      <c r="D2393" s="16" t="s">
        <v>2332</v>
      </c>
      <c r="E2393" s="16">
        <v>2</v>
      </c>
      <c r="F2393" s="16">
        <v>11</v>
      </c>
      <c r="G2393" s="16">
        <v>0</v>
      </c>
      <c r="H2393" s="16">
        <v>2</v>
      </c>
    </row>
    <row r="2394" spans="1:8" x14ac:dyDescent="0.3">
      <c r="A2394" s="13" t="str">
        <f t="shared" si="37"/>
        <v>aybarer012011</v>
      </c>
      <c r="B2394" s="16" t="s">
        <v>624</v>
      </c>
      <c r="C2394" s="16">
        <v>2011</v>
      </c>
      <c r="D2394" s="16" t="s">
        <v>2331</v>
      </c>
      <c r="E2394" s="16">
        <v>240</v>
      </c>
      <c r="F2394" s="16">
        <v>406</v>
      </c>
      <c r="G2394" s="16">
        <v>13</v>
      </c>
      <c r="H2394" s="16">
        <v>102</v>
      </c>
    </row>
    <row r="2395" spans="1:8" x14ac:dyDescent="0.3">
      <c r="A2395" s="13" t="str">
        <f t="shared" si="37"/>
        <v>badenbu012011</v>
      </c>
      <c r="B2395" s="16" t="s">
        <v>873</v>
      </c>
      <c r="C2395" s="16">
        <v>2011</v>
      </c>
      <c r="D2395" s="16" t="s">
        <v>2332</v>
      </c>
      <c r="E2395" s="16">
        <v>4</v>
      </c>
      <c r="F2395" s="16">
        <v>9</v>
      </c>
      <c r="G2395" s="16">
        <v>0</v>
      </c>
      <c r="H2395" s="16">
        <v>0</v>
      </c>
    </row>
    <row r="2396" spans="1:8" x14ac:dyDescent="0.3">
      <c r="A2396" s="13" t="str">
        <f t="shared" si="37"/>
        <v>baezda012011</v>
      </c>
      <c r="B2396" s="16" t="s">
        <v>226</v>
      </c>
      <c r="C2396" s="16">
        <v>2011</v>
      </c>
      <c r="D2396" s="16" t="s">
        <v>2332</v>
      </c>
      <c r="E2396" s="16">
        <v>3</v>
      </c>
      <c r="F2396" s="16">
        <v>4</v>
      </c>
      <c r="G2396" s="16">
        <v>0</v>
      </c>
      <c r="H2396" s="16">
        <v>0</v>
      </c>
    </row>
    <row r="2397" spans="1:8" x14ac:dyDescent="0.3">
      <c r="A2397" s="13" t="str">
        <f t="shared" si="37"/>
        <v>bailean012011</v>
      </c>
      <c r="B2397" s="16" t="s">
        <v>1043</v>
      </c>
      <c r="C2397" s="16">
        <v>2011</v>
      </c>
      <c r="D2397" s="16" t="s">
        <v>2332</v>
      </c>
      <c r="E2397" s="16">
        <v>1</v>
      </c>
      <c r="F2397" s="16">
        <v>4</v>
      </c>
      <c r="G2397" s="16">
        <v>0</v>
      </c>
      <c r="H2397" s="16">
        <v>0</v>
      </c>
    </row>
    <row r="2398" spans="1:8" x14ac:dyDescent="0.3">
      <c r="A2398" s="13" t="str">
        <f t="shared" si="37"/>
        <v>baileho022011</v>
      </c>
      <c r="B2398" s="16" t="s">
        <v>751</v>
      </c>
      <c r="C2398" s="16">
        <v>2011</v>
      </c>
      <c r="D2398" s="16" t="s">
        <v>2332</v>
      </c>
      <c r="E2398" s="16">
        <v>14</v>
      </c>
      <c r="F2398" s="16">
        <v>11</v>
      </c>
      <c r="G2398" s="16">
        <v>1</v>
      </c>
      <c r="H2398" s="16">
        <v>1</v>
      </c>
    </row>
    <row r="2399" spans="1:8" x14ac:dyDescent="0.3">
      <c r="A2399" s="13" t="str">
        <f t="shared" si="37"/>
        <v>bakerje032011</v>
      </c>
      <c r="B2399" s="16" t="s">
        <v>512</v>
      </c>
      <c r="C2399" s="16">
        <v>2011</v>
      </c>
      <c r="D2399" s="16" t="s">
        <v>2333</v>
      </c>
      <c r="E2399" s="16">
        <v>114</v>
      </c>
      <c r="F2399" s="16">
        <v>7</v>
      </c>
      <c r="G2399" s="16">
        <v>0</v>
      </c>
      <c r="H2399" s="16">
        <v>4</v>
      </c>
    </row>
    <row r="2400" spans="1:8" x14ac:dyDescent="0.3">
      <c r="A2400" s="13" t="str">
        <f t="shared" si="37"/>
        <v>bakerje032011</v>
      </c>
      <c r="B2400" s="16" t="s">
        <v>512</v>
      </c>
      <c r="C2400" s="16">
        <v>2011</v>
      </c>
      <c r="D2400" s="16" t="s">
        <v>37</v>
      </c>
      <c r="E2400" s="16">
        <v>26</v>
      </c>
      <c r="F2400" s="16">
        <v>37</v>
      </c>
      <c r="G2400" s="16">
        <v>1</v>
      </c>
      <c r="H2400" s="16">
        <v>9</v>
      </c>
    </row>
    <row r="2401" spans="1:8" x14ac:dyDescent="0.3">
      <c r="A2401" s="13" t="str">
        <f t="shared" si="37"/>
        <v>bakerje032011</v>
      </c>
      <c r="B2401" s="16" t="s">
        <v>512</v>
      </c>
      <c r="C2401" s="16">
        <v>2011</v>
      </c>
      <c r="D2401" s="16" t="s">
        <v>38</v>
      </c>
      <c r="E2401" s="16">
        <v>4</v>
      </c>
      <c r="F2401" s="16">
        <v>6</v>
      </c>
      <c r="G2401" s="16">
        <v>0</v>
      </c>
      <c r="H2401" s="16">
        <v>0</v>
      </c>
    </row>
    <row r="2402" spans="1:8" x14ac:dyDescent="0.3">
      <c r="A2402" s="13" t="str">
        <f t="shared" si="37"/>
        <v>bakerje032011</v>
      </c>
      <c r="B2402" s="16" t="s">
        <v>512</v>
      </c>
      <c r="C2402" s="16">
        <v>2011</v>
      </c>
      <c r="D2402" s="16" t="s">
        <v>2328</v>
      </c>
    </row>
    <row r="2403" spans="1:8" x14ac:dyDescent="0.3">
      <c r="A2403" s="13" t="str">
        <f t="shared" si="37"/>
        <v>bakerje032011</v>
      </c>
      <c r="B2403" s="16" t="s">
        <v>512</v>
      </c>
      <c r="C2403" s="16">
        <v>2011</v>
      </c>
      <c r="D2403" s="16" t="s">
        <v>2329</v>
      </c>
      <c r="E2403" s="16">
        <v>11</v>
      </c>
      <c r="F2403" s="16">
        <v>0</v>
      </c>
      <c r="G2403" s="16">
        <v>0</v>
      </c>
      <c r="H2403" s="16">
        <v>0</v>
      </c>
    </row>
    <row r="2404" spans="1:8" x14ac:dyDescent="0.3">
      <c r="A2404" s="13" t="str">
        <f t="shared" si="37"/>
        <v>bakerje032011</v>
      </c>
      <c r="B2404" s="16" t="s">
        <v>512</v>
      </c>
      <c r="C2404" s="16">
        <v>2011</v>
      </c>
      <c r="D2404" s="16" t="s">
        <v>2330</v>
      </c>
    </row>
    <row r="2405" spans="1:8" x14ac:dyDescent="0.3">
      <c r="A2405" s="13" t="str">
        <f t="shared" si="37"/>
        <v>bakerjo012011</v>
      </c>
      <c r="B2405" s="16" t="s">
        <v>874</v>
      </c>
      <c r="C2405" s="16">
        <v>2011</v>
      </c>
      <c r="D2405" s="16" t="s">
        <v>2334</v>
      </c>
      <c r="E2405" s="16">
        <v>2</v>
      </c>
      <c r="F2405" s="16">
        <v>0</v>
      </c>
      <c r="G2405" s="16">
        <v>0</v>
      </c>
      <c r="H2405" s="16">
        <v>0</v>
      </c>
    </row>
    <row r="2406" spans="1:8" x14ac:dyDescent="0.3">
      <c r="A2406" s="13" t="str">
        <f t="shared" si="37"/>
        <v>bakersc022011</v>
      </c>
      <c r="B2406" s="16" t="s">
        <v>513</v>
      </c>
      <c r="C2406" s="16">
        <v>2011</v>
      </c>
      <c r="D2406" s="16" t="s">
        <v>2332</v>
      </c>
      <c r="E2406" s="16">
        <v>11</v>
      </c>
      <c r="F2406" s="16">
        <v>6</v>
      </c>
      <c r="G2406" s="16">
        <v>0</v>
      </c>
      <c r="H2406" s="16">
        <v>0</v>
      </c>
    </row>
    <row r="2407" spans="1:8" x14ac:dyDescent="0.3">
      <c r="A2407" s="13" t="str">
        <f t="shared" si="37"/>
        <v>balesco012011</v>
      </c>
      <c r="B2407" s="16" t="s">
        <v>875</v>
      </c>
      <c r="C2407" s="16">
        <v>2011</v>
      </c>
      <c r="D2407" s="16" t="s">
        <v>2332</v>
      </c>
      <c r="E2407" s="16">
        <v>0</v>
      </c>
      <c r="F2407" s="16">
        <v>2</v>
      </c>
      <c r="G2407" s="16">
        <v>1</v>
      </c>
      <c r="H2407" s="16">
        <v>0</v>
      </c>
    </row>
    <row r="2408" spans="1:8" x14ac:dyDescent="0.3">
      <c r="A2408" s="13" t="str">
        <f t="shared" si="37"/>
        <v>balfogr012011</v>
      </c>
      <c r="B2408" s="16" t="s">
        <v>227</v>
      </c>
      <c r="C2408" s="16">
        <v>2011</v>
      </c>
      <c r="D2408" s="16" t="s">
        <v>2332</v>
      </c>
      <c r="E2408" s="16">
        <v>2</v>
      </c>
      <c r="F2408" s="16">
        <v>4</v>
      </c>
      <c r="G2408" s="16">
        <v>0</v>
      </c>
      <c r="H2408" s="16">
        <v>1</v>
      </c>
    </row>
    <row r="2409" spans="1:8" x14ac:dyDescent="0.3">
      <c r="A2409" s="13" t="str">
        <f t="shared" si="37"/>
        <v>barajro012011</v>
      </c>
      <c r="B2409" s="16" t="s">
        <v>50</v>
      </c>
      <c r="C2409" s="16">
        <v>2011</v>
      </c>
      <c r="D2409" s="16" t="s">
        <v>2334</v>
      </c>
      <c r="E2409" s="16">
        <v>651</v>
      </c>
      <c r="F2409" s="16">
        <v>48</v>
      </c>
      <c r="G2409" s="16">
        <v>2</v>
      </c>
      <c r="H2409" s="16">
        <v>4</v>
      </c>
    </row>
    <row r="2410" spans="1:8" x14ac:dyDescent="0.3">
      <c r="A2410" s="13" t="str">
        <f t="shared" si="37"/>
        <v>bardda012011</v>
      </c>
      <c r="B2410" s="16" t="s">
        <v>1044</v>
      </c>
      <c r="C2410" s="16">
        <v>2011</v>
      </c>
      <c r="D2410" s="16" t="s">
        <v>2332</v>
      </c>
      <c r="E2410" s="16">
        <v>11</v>
      </c>
      <c r="F2410" s="16">
        <v>5</v>
      </c>
      <c r="G2410" s="16">
        <v>1</v>
      </c>
      <c r="H2410" s="16">
        <v>0</v>
      </c>
    </row>
    <row r="2411" spans="1:8" x14ac:dyDescent="0.3">
      <c r="A2411" s="13" t="str">
        <f t="shared" si="37"/>
        <v>bardjo012011</v>
      </c>
      <c r="B2411" s="16" t="s">
        <v>284</v>
      </c>
      <c r="C2411" s="16">
        <v>2011</v>
      </c>
      <c r="D2411" s="16" t="s">
        <v>2334</v>
      </c>
      <c r="E2411" s="16">
        <v>156</v>
      </c>
      <c r="F2411" s="16">
        <v>12</v>
      </c>
      <c r="G2411" s="16">
        <v>2</v>
      </c>
      <c r="H2411" s="16">
        <v>2</v>
      </c>
    </row>
    <row r="2412" spans="1:8" x14ac:dyDescent="0.3">
      <c r="A2412" s="13" t="str">
        <f t="shared" si="37"/>
        <v>barmecl012011</v>
      </c>
      <c r="B2412" s="16" t="s">
        <v>350</v>
      </c>
      <c r="C2412" s="16">
        <v>2011</v>
      </c>
      <c r="D2412" s="16" t="s">
        <v>2331</v>
      </c>
      <c r="E2412" s="16">
        <v>171</v>
      </c>
      <c r="F2412" s="16">
        <v>356</v>
      </c>
      <c r="G2412" s="16">
        <v>12</v>
      </c>
      <c r="H2412" s="16">
        <v>69</v>
      </c>
    </row>
    <row r="2413" spans="1:8" x14ac:dyDescent="0.3">
      <c r="A2413" s="13" t="str">
        <f t="shared" si="37"/>
        <v>barneda012011</v>
      </c>
      <c r="B2413" s="16" t="s">
        <v>1222</v>
      </c>
      <c r="C2413" s="16">
        <v>2011</v>
      </c>
      <c r="D2413" s="16" t="s">
        <v>37</v>
      </c>
      <c r="E2413" s="16">
        <v>258</v>
      </c>
      <c r="F2413" s="16">
        <v>349</v>
      </c>
      <c r="G2413" s="16">
        <v>12</v>
      </c>
      <c r="H2413" s="16">
        <v>65</v>
      </c>
    </row>
    <row r="2414" spans="1:8" x14ac:dyDescent="0.3">
      <c r="A2414" s="13" t="str">
        <f t="shared" si="37"/>
        <v>barneda012011</v>
      </c>
      <c r="B2414" s="16" t="s">
        <v>1222</v>
      </c>
      <c r="C2414" s="16">
        <v>2011</v>
      </c>
      <c r="D2414" s="16" t="s">
        <v>2331</v>
      </c>
      <c r="E2414" s="16">
        <v>5</v>
      </c>
      <c r="F2414" s="16">
        <v>10</v>
      </c>
      <c r="G2414" s="16">
        <v>0</v>
      </c>
      <c r="H2414" s="16">
        <v>2</v>
      </c>
    </row>
    <row r="2415" spans="1:8" x14ac:dyDescent="0.3">
      <c r="A2415" s="13" t="str">
        <f t="shared" si="37"/>
        <v>bartlja012011</v>
      </c>
      <c r="B2415" s="16" t="s">
        <v>415</v>
      </c>
      <c r="C2415" s="16">
        <v>2011</v>
      </c>
      <c r="D2415" s="16" t="s">
        <v>2331</v>
      </c>
      <c r="E2415" s="16">
        <v>203</v>
      </c>
      <c r="F2415" s="16">
        <v>391</v>
      </c>
      <c r="G2415" s="16">
        <v>18</v>
      </c>
      <c r="H2415" s="16">
        <v>83</v>
      </c>
    </row>
    <row r="2416" spans="1:8" x14ac:dyDescent="0.3">
      <c r="A2416" s="13" t="str">
        <f t="shared" si="37"/>
        <v>bartoda022011</v>
      </c>
      <c r="B2416" s="16" t="s">
        <v>754</v>
      </c>
      <c r="C2416" s="16">
        <v>2011</v>
      </c>
      <c r="D2416" s="16" t="s">
        <v>2333</v>
      </c>
      <c r="E2416" s="16">
        <v>596</v>
      </c>
      <c r="F2416" s="16">
        <v>39</v>
      </c>
      <c r="G2416" s="16">
        <v>8</v>
      </c>
      <c r="H2416" s="16">
        <v>72</v>
      </c>
    </row>
    <row r="2417" spans="1:8" x14ac:dyDescent="0.3">
      <c r="A2417" s="13" t="str">
        <f t="shared" si="37"/>
        <v>bassan012011</v>
      </c>
      <c r="B2417" s="16" t="s">
        <v>1426</v>
      </c>
      <c r="C2417" s="16">
        <v>2011</v>
      </c>
      <c r="D2417" s="16" t="s">
        <v>2332</v>
      </c>
      <c r="E2417" s="16">
        <v>11</v>
      </c>
      <c r="F2417" s="16">
        <v>7</v>
      </c>
      <c r="G2417" s="16">
        <v>0</v>
      </c>
      <c r="H2417" s="16">
        <v>3</v>
      </c>
    </row>
    <row r="2418" spans="1:8" x14ac:dyDescent="0.3">
      <c r="A2418" s="13" t="str">
        <f t="shared" si="37"/>
        <v>bastaan012011</v>
      </c>
      <c r="B2418" s="16" t="s">
        <v>1045</v>
      </c>
      <c r="C2418" s="16">
        <v>2011</v>
      </c>
      <c r="D2418" s="16" t="s">
        <v>2332</v>
      </c>
      <c r="E2418" s="16">
        <v>0</v>
      </c>
      <c r="F2418" s="16">
        <v>3</v>
      </c>
      <c r="G2418" s="16">
        <v>1</v>
      </c>
      <c r="H2418" s="16">
        <v>0</v>
      </c>
    </row>
    <row r="2419" spans="1:8" x14ac:dyDescent="0.3">
      <c r="A2419" s="13" t="str">
        <f t="shared" si="37"/>
        <v>batismi012011</v>
      </c>
      <c r="B2419" s="16" t="s">
        <v>51</v>
      </c>
      <c r="C2419" s="16">
        <v>2011</v>
      </c>
      <c r="D2419" s="16" t="s">
        <v>2332</v>
      </c>
      <c r="E2419" s="16">
        <v>3</v>
      </c>
      <c r="F2419" s="16">
        <v>0</v>
      </c>
      <c r="G2419" s="16">
        <v>0</v>
      </c>
      <c r="H2419" s="16">
        <v>0</v>
      </c>
    </row>
    <row r="2420" spans="1:8" x14ac:dyDescent="0.3">
      <c r="A2420" s="13" t="str">
        <f t="shared" si="37"/>
        <v>batismi012011</v>
      </c>
      <c r="B2420" s="16" t="s">
        <v>51</v>
      </c>
      <c r="C2420" s="16">
        <v>2011</v>
      </c>
      <c r="D2420" s="16" t="s">
        <v>2332</v>
      </c>
      <c r="E2420" s="16">
        <v>5</v>
      </c>
      <c r="F2420" s="16">
        <v>4</v>
      </c>
      <c r="G2420" s="16">
        <v>0</v>
      </c>
      <c r="H2420" s="16">
        <v>0</v>
      </c>
    </row>
    <row r="2421" spans="1:8" x14ac:dyDescent="0.3">
      <c r="A2421" s="13" t="str">
        <f t="shared" si="37"/>
        <v>bautijo022011</v>
      </c>
      <c r="B2421" s="16" t="s">
        <v>417</v>
      </c>
      <c r="C2421" s="16">
        <v>2011</v>
      </c>
      <c r="D2421" s="16" t="s">
        <v>38</v>
      </c>
      <c r="E2421" s="16">
        <v>17</v>
      </c>
      <c r="F2421" s="16">
        <v>62</v>
      </c>
      <c r="G2421" s="16">
        <v>2</v>
      </c>
      <c r="H2421" s="16">
        <v>1</v>
      </c>
    </row>
    <row r="2422" spans="1:8" x14ac:dyDescent="0.3">
      <c r="A2422" s="13" t="str">
        <f t="shared" si="37"/>
        <v>bautijo022011</v>
      </c>
      <c r="B2422" s="16" t="s">
        <v>417</v>
      </c>
      <c r="C2422" s="16">
        <v>2011</v>
      </c>
      <c r="D2422" s="16" t="s">
        <v>2329</v>
      </c>
      <c r="E2422" s="16">
        <v>233</v>
      </c>
      <c r="F2422" s="16">
        <v>13</v>
      </c>
      <c r="G2422" s="16">
        <v>6</v>
      </c>
      <c r="H2422" s="16">
        <v>5</v>
      </c>
    </row>
    <row r="2423" spans="1:8" x14ac:dyDescent="0.3">
      <c r="A2423" s="13" t="str">
        <f t="shared" si="37"/>
        <v>bautijo022011</v>
      </c>
      <c r="B2423" s="16" t="s">
        <v>417</v>
      </c>
      <c r="C2423" s="16">
        <v>2011</v>
      </c>
      <c r="D2423" s="16" t="s">
        <v>2330</v>
      </c>
    </row>
    <row r="2424" spans="1:8" x14ac:dyDescent="0.3">
      <c r="A2424" s="13" t="str">
        <f t="shared" si="37"/>
        <v>baxtemi012011</v>
      </c>
      <c r="B2424" s="16" t="s">
        <v>1223</v>
      </c>
      <c r="C2424" s="16">
        <v>2011</v>
      </c>
      <c r="D2424" s="16" t="s">
        <v>2328</v>
      </c>
    </row>
    <row r="2425" spans="1:8" x14ac:dyDescent="0.3">
      <c r="A2425" s="13" t="str">
        <f t="shared" si="37"/>
        <v>baxtemi012011</v>
      </c>
      <c r="B2425" s="16" t="s">
        <v>1223</v>
      </c>
      <c r="C2425" s="16">
        <v>2011</v>
      </c>
      <c r="D2425" s="16" t="s">
        <v>2329</v>
      </c>
      <c r="E2425" s="16">
        <v>12</v>
      </c>
      <c r="F2425" s="16">
        <v>1</v>
      </c>
      <c r="G2425" s="16">
        <v>0</v>
      </c>
      <c r="H2425" s="16">
        <v>0</v>
      </c>
    </row>
    <row r="2426" spans="1:8" x14ac:dyDescent="0.3">
      <c r="A2426" s="13" t="str">
        <f t="shared" si="37"/>
        <v>baxtemi012011</v>
      </c>
      <c r="B2426" s="16" t="s">
        <v>1223</v>
      </c>
      <c r="C2426" s="16">
        <v>2011</v>
      </c>
      <c r="D2426" s="16" t="s">
        <v>2330</v>
      </c>
    </row>
    <row r="2427" spans="1:8" x14ac:dyDescent="0.3">
      <c r="A2427" s="13" t="str">
        <f t="shared" si="37"/>
        <v>bayja012011</v>
      </c>
      <c r="B2427" s="16" t="s">
        <v>351</v>
      </c>
      <c r="C2427" s="16">
        <v>2011</v>
      </c>
      <c r="D2427" s="16" t="s">
        <v>2328</v>
      </c>
    </row>
    <row r="2428" spans="1:8" x14ac:dyDescent="0.3">
      <c r="A2428" s="13" t="str">
        <f t="shared" si="37"/>
        <v>bayja012011</v>
      </c>
      <c r="B2428" s="16" t="s">
        <v>351</v>
      </c>
      <c r="C2428" s="16">
        <v>2011</v>
      </c>
      <c r="D2428" s="16" t="s">
        <v>2329</v>
      </c>
      <c r="E2428" s="16">
        <v>220</v>
      </c>
      <c r="F2428" s="16">
        <v>4</v>
      </c>
      <c r="G2428" s="16">
        <v>2</v>
      </c>
      <c r="H2428" s="16">
        <v>1</v>
      </c>
    </row>
    <row r="2429" spans="1:8" x14ac:dyDescent="0.3">
      <c r="A2429" s="13" t="str">
        <f t="shared" si="37"/>
        <v>beachbr012011</v>
      </c>
      <c r="B2429" s="16" t="s">
        <v>1224</v>
      </c>
      <c r="C2429" s="16">
        <v>2011</v>
      </c>
      <c r="D2429" s="16" t="s">
        <v>2332</v>
      </c>
      <c r="E2429" s="16">
        <v>8</v>
      </c>
      <c r="F2429" s="16">
        <v>15</v>
      </c>
      <c r="G2429" s="16">
        <v>0</v>
      </c>
      <c r="H2429" s="16">
        <v>1</v>
      </c>
    </row>
    <row r="2430" spans="1:8" x14ac:dyDescent="0.3">
      <c r="A2430" s="13" t="str">
        <f t="shared" si="37"/>
        <v>beatope012011</v>
      </c>
      <c r="B2430" s="16" t="s">
        <v>1427</v>
      </c>
      <c r="C2430" s="16">
        <v>2011</v>
      </c>
      <c r="D2430" s="16" t="s">
        <v>2332</v>
      </c>
      <c r="E2430" s="16">
        <v>3</v>
      </c>
      <c r="F2430" s="16">
        <v>14</v>
      </c>
      <c r="G2430" s="16">
        <v>0</v>
      </c>
      <c r="H2430" s="16">
        <v>2</v>
      </c>
    </row>
    <row r="2431" spans="1:8" x14ac:dyDescent="0.3">
      <c r="A2431" s="13" t="str">
        <f t="shared" si="37"/>
        <v>beavabl012011</v>
      </c>
      <c r="B2431" s="16" t="s">
        <v>1428</v>
      </c>
      <c r="C2431" s="16">
        <v>2011</v>
      </c>
      <c r="D2431" s="16" t="s">
        <v>2332</v>
      </c>
      <c r="E2431" s="16">
        <v>5</v>
      </c>
      <c r="F2431" s="16">
        <v>10</v>
      </c>
      <c r="G2431" s="16">
        <v>0</v>
      </c>
      <c r="H2431" s="16">
        <v>0</v>
      </c>
    </row>
    <row r="2432" spans="1:8" x14ac:dyDescent="0.3">
      <c r="A2432" s="13" t="str">
        <f t="shared" si="37"/>
        <v>beckch012011</v>
      </c>
      <c r="B2432" s="16" t="s">
        <v>1429</v>
      </c>
      <c r="C2432" s="16">
        <v>2011</v>
      </c>
      <c r="D2432" s="16" t="s">
        <v>2332</v>
      </c>
      <c r="E2432" s="16">
        <v>0</v>
      </c>
      <c r="F2432" s="16">
        <v>0</v>
      </c>
      <c r="G2432" s="16">
        <v>0</v>
      </c>
      <c r="H2432" s="16">
        <v>0</v>
      </c>
    </row>
    <row r="2433" spans="1:8" x14ac:dyDescent="0.3">
      <c r="A2433" s="13" t="str">
        <f t="shared" si="37"/>
        <v>beckejo022011</v>
      </c>
      <c r="B2433" s="16" t="s">
        <v>228</v>
      </c>
      <c r="C2433" s="16">
        <v>2011</v>
      </c>
      <c r="D2433" s="16" t="s">
        <v>2332</v>
      </c>
      <c r="E2433" s="16">
        <v>15</v>
      </c>
      <c r="F2433" s="16">
        <v>18</v>
      </c>
      <c r="G2433" s="16">
        <v>3</v>
      </c>
      <c r="H2433" s="16">
        <v>0</v>
      </c>
    </row>
    <row r="2434" spans="1:8" x14ac:dyDescent="0.3">
      <c r="A2434" s="13" t="str">
        <f t="shared" si="37"/>
        <v>beckhgo012011</v>
      </c>
      <c r="B2434" s="16" t="s">
        <v>1046</v>
      </c>
      <c r="C2434" s="16">
        <v>2011</v>
      </c>
      <c r="D2434" s="16" t="s">
        <v>37</v>
      </c>
      <c r="E2434" s="16">
        <v>272</v>
      </c>
      <c r="F2434" s="16">
        <v>443</v>
      </c>
      <c r="G2434" s="16">
        <v>8</v>
      </c>
      <c r="H2434" s="16">
        <v>84</v>
      </c>
    </row>
    <row r="2435" spans="1:8" x14ac:dyDescent="0.3">
      <c r="A2435" s="13" t="str">
        <f t="shared" ref="A2435:A2498" si="38">B2435&amp;C2435</f>
        <v>bedarer012011</v>
      </c>
      <c r="B2435" s="16" t="s">
        <v>285</v>
      </c>
      <c r="C2435" s="16">
        <v>2011</v>
      </c>
      <c r="D2435" s="16" t="s">
        <v>2332</v>
      </c>
      <c r="E2435" s="16">
        <v>2</v>
      </c>
      <c r="F2435" s="16">
        <v>7</v>
      </c>
      <c r="G2435" s="16">
        <v>1</v>
      </c>
      <c r="H2435" s="16">
        <v>0</v>
      </c>
    </row>
    <row r="2436" spans="1:8" x14ac:dyDescent="0.3">
      <c r="A2436" s="13" t="str">
        <f t="shared" si="38"/>
        <v>bedarer012011</v>
      </c>
      <c r="B2436" s="16" t="s">
        <v>285</v>
      </c>
      <c r="C2436" s="16">
        <v>2011</v>
      </c>
      <c r="D2436" s="16" t="s">
        <v>2332</v>
      </c>
      <c r="E2436" s="16">
        <v>3</v>
      </c>
      <c r="F2436" s="16">
        <v>2</v>
      </c>
      <c r="G2436" s="16">
        <v>0</v>
      </c>
      <c r="H2436" s="16">
        <v>0</v>
      </c>
    </row>
    <row r="2437" spans="1:8" x14ac:dyDescent="0.3">
      <c r="A2437" s="13" t="str">
        <f t="shared" si="38"/>
        <v>beimejo012011</v>
      </c>
      <c r="B2437" s="16" t="s">
        <v>229</v>
      </c>
      <c r="C2437" s="16">
        <v>2011</v>
      </c>
      <c r="D2437" s="16" t="s">
        <v>2332</v>
      </c>
      <c r="E2437" s="16">
        <v>0</v>
      </c>
      <c r="F2437" s="16">
        <v>1</v>
      </c>
      <c r="G2437" s="16">
        <v>0</v>
      </c>
      <c r="H2437" s="16">
        <v>0</v>
      </c>
    </row>
    <row r="2438" spans="1:8" x14ac:dyDescent="0.3">
      <c r="A2438" s="13" t="str">
        <f t="shared" si="38"/>
        <v>belisma012011</v>
      </c>
      <c r="B2438" s="16" t="s">
        <v>352</v>
      </c>
      <c r="C2438" s="16">
        <v>2011</v>
      </c>
      <c r="D2438" s="16" t="s">
        <v>2332</v>
      </c>
      <c r="E2438" s="16">
        <v>2</v>
      </c>
      <c r="F2438" s="16">
        <v>11</v>
      </c>
      <c r="G2438" s="16">
        <v>0</v>
      </c>
      <c r="H2438" s="16">
        <v>0</v>
      </c>
    </row>
    <row r="2439" spans="1:8" x14ac:dyDescent="0.3">
      <c r="A2439" s="13" t="str">
        <f t="shared" si="38"/>
        <v>bellhe012011</v>
      </c>
      <c r="B2439" s="16" t="s">
        <v>418</v>
      </c>
      <c r="C2439" s="16">
        <v>2011</v>
      </c>
      <c r="D2439" s="16" t="s">
        <v>2332</v>
      </c>
      <c r="E2439" s="16">
        <v>3</v>
      </c>
      <c r="F2439" s="16">
        <v>5</v>
      </c>
      <c r="G2439" s="16">
        <v>0</v>
      </c>
      <c r="H2439" s="16">
        <v>0</v>
      </c>
    </row>
    <row r="2440" spans="1:8" x14ac:dyDescent="0.3">
      <c r="A2440" s="13" t="str">
        <f t="shared" si="38"/>
        <v>belljo012011</v>
      </c>
      <c r="B2440" s="16" t="s">
        <v>1225</v>
      </c>
      <c r="C2440" s="16">
        <v>2011</v>
      </c>
      <c r="D2440" s="16" t="s">
        <v>38</v>
      </c>
      <c r="E2440" s="16">
        <v>17</v>
      </c>
      <c r="F2440" s="16">
        <v>23</v>
      </c>
      <c r="G2440" s="16">
        <v>3</v>
      </c>
      <c r="H2440" s="16">
        <v>1</v>
      </c>
    </row>
    <row r="2441" spans="1:8" x14ac:dyDescent="0.3">
      <c r="A2441" s="13" t="str">
        <f t="shared" si="38"/>
        <v>belljo012011</v>
      </c>
      <c r="B2441" s="16" t="s">
        <v>1225</v>
      </c>
      <c r="C2441" s="16">
        <v>2011</v>
      </c>
      <c r="D2441" s="16" t="s">
        <v>2328</v>
      </c>
    </row>
    <row r="2442" spans="1:8" x14ac:dyDescent="0.3">
      <c r="A2442" s="13" t="str">
        <f t="shared" si="38"/>
        <v>belljo012011</v>
      </c>
      <c r="B2442" s="16" t="s">
        <v>1225</v>
      </c>
      <c r="C2442" s="16">
        <v>2011</v>
      </c>
      <c r="D2442" s="16" t="s">
        <v>2329</v>
      </c>
      <c r="E2442" s="16">
        <v>0</v>
      </c>
      <c r="F2442" s="16">
        <v>0</v>
      </c>
      <c r="G2442" s="16">
        <v>0</v>
      </c>
      <c r="H2442" s="16">
        <v>0</v>
      </c>
    </row>
    <row r="2443" spans="1:8" x14ac:dyDescent="0.3">
      <c r="A2443" s="13" t="str">
        <f t="shared" si="38"/>
        <v>belljo012011</v>
      </c>
      <c r="B2443" s="16" t="s">
        <v>1225</v>
      </c>
      <c r="C2443" s="16">
        <v>2011</v>
      </c>
      <c r="D2443" s="16" t="s">
        <v>2330</v>
      </c>
    </row>
    <row r="2444" spans="1:8" x14ac:dyDescent="0.3">
      <c r="A2444" s="13" t="str">
        <f t="shared" si="38"/>
        <v>belltr012011</v>
      </c>
      <c r="B2444" s="16" t="s">
        <v>1048</v>
      </c>
      <c r="C2444" s="16">
        <v>2011</v>
      </c>
      <c r="D2444" s="16" t="s">
        <v>2332</v>
      </c>
      <c r="E2444" s="16">
        <v>3</v>
      </c>
      <c r="F2444" s="16">
        <v>2</v>
      </c>
      <c r="G2444" s="16">
        <v>0</v>
      </c>
      <c r="H2444" s="16">
        <v>0</v>
      </c>
    </row>
    <row r="2445" spans="1:8" x14ac:dyDescent="0.3">
      <c r="A2445" s="13" t="str">
        <f t="shared" si="38"/>
        <v>belowdu012011</v>
      </c>
      <c r="B2445" s="16" t="s">
        <v>1430</v>
      </c>
      <c r="C2445" s="16">
        <v>2011</v>
      </c>
      <c r="D2445" s="16" t="s">
        <v>2332</v>
      </c>
      <c r="E2445" s="16">
        <v>1</v>
      </c>
      <c r="F2445" s="16">
        <v>1</v>
      </c>
      <c r="G2445" s="16">
        <v>0</v>
      </c>
      <c r="H2445" s="16">
        <v>0</v>
      </c>
    </row>
    <row r="2446" spans="1:8" x14ac:dyDescent="0.3">
      <c r="A2446" s="13" t="str">
        <f t="shared" si="38"/>
        <v>beltbr012011</v>
      </c>
      <c r="B2446" s="16" t="s">
        <v>1431</v>
      </c>
      <c r="C2446" s="16">
        <v>2011</v>
      </c>
      <c r="D2446" s="16" t="s">
        <v>2333</v>
      </c>
      <c r="E2446" s="16">
        <v>201</v>
      </c>
      <c r="F2446" s="16">
        <v>12</v>
      </c>
      <c r="G2446" s="16">
        <v>1</v>
      </c>
      <c r="H2446" s="16">
        <v>8</v>
      </c>
    </row>
    <row r="2447" spans="1:8" x14ac:dyDescent="0.3">
      <c r="A2447" s="13" t="str">
        <f t="shared" si="38"/>
        <v>beltbr012011</v>
      </c>
      <c r="B2447" s="16" t="s">
        <v>1431</v>
      </c>
      <c r="C2447" s="16">
        <v>2011</v>
      </c>
      <c r="D2447" s="16" t="s">
        <v>2328</v>
      </c>
    </row>
    <row r="2448" spans="1:8" x14ac:dyDescent="0.3">
      <c r="A2448" s="13" t="str">
        <f t="shared" si="38"/>
        <v>beltbr012011</v>
      </c>
      <c r="B2448" s="16" t="s">
        <v>1431</v>
      </c>
      <c r="C2448" s="16">
        <v>2011</v>
      </c>
      <c r="D2448" s="16" t="s">
        <v>2329</v>
      </c>
      <c r="E2448" s="16">
        <v>50</v>
      </c>
      <c r="F2448" s="16">
        <v>2</v>
      </c>
      <c r="G2448" s="16">
        <v>3</v>
      </c>
      <c r="H2448" s="16">
        <v>0</v>
      </c>
    </row>
    <row r="2449" spans="1:8" x14ac:dyDescent="0.3">
      <c r="A2449" s="13" t="str">
        <f t="shared" si="38"/>
        <v>beltbr012011</v>
      </c>
      <c r="B2449" s="16" t="s">
        <v>1431</v>
      </c>
      <c r="C2449" s="16">
        <v>2011</v>
      </c>
      <c r="D2449" s="16" t="s">
        <v>2330</v>
      </c>
    </row>
    <row r="2450" spans="1:8" x14ac:dyDescent="0.3">
      <c r="A2450" s="13" t="str">
        <f t="shared" si="38"/>
        <v>beltrad012011</v>
      </c>
      <c r="B2450" s="16" t="s">
        <v>53</v>
      </c>
      <c r="C2450" s="16">
        <v>2011</v>
      </c>
      <c r="D2450" s="16" t="s">
        <v>38</v>
      </c>
      <c r="E2450" s="16">
        <v>93</v>
      </c>
      <c r="F2450" s="16">
        <v>208</v>
      </c>
      <c r="G2450" s="16">
        <v>11</v>
      </c>
      <c r="H2450" s="16">
        <v>24</v>
      </c>
    </row>
    <row r="2451" spans="1:8" x14ac:dyDescent="0.3">
      <c r="A2451" s="13" t="str">
        <f t="shared" si="38"/>
        <v>beltrca012011</v>
      </c>
      <c r="B2451" s="16" t="s">
        <v>54</v>
      </c>
      <c r="C2451" s="16">
        <v>2011</v>
      </c>
      <c r="D2451" s="16" t="s">
        <v>2329</v>
      </c>
      <c r="E2451" s="16">
        <v>150</v>
      </c>
      <c r="F2451" s="16">
        <v>4</v>
      </c>
      <c r="G2451" s="16">
        <v>1</v>
      </c>
      <c r="H2451" s="16">
        <v>2</v>
      </c>
    </row>
    <row r="2452" spans="1:8" x14ac:dyDescent="0.3">
      <c r="A2452" s="13" t="str">
        <f t="shared" si="38"/>
        <v>beltrca012011</v>
      </c>
      <c r="B2452" s="16" t="s">
        <v>54</v>
      </c>
      <c r="C2452" s="16">
        <v>2011</v>
      </c>
      <c r="D2452" s="16" t="s">
        <v>2329</v>
      </c>
      <c r="E2452" s="16">
        <v>80</v>
      </c>
      <c r="F2452" s="16">
        <v>6</v>
      </c>
      <c r="G2452" s="16">
        <v>0</v>
      </c>
      <c r="H2452" s="16">
        <v>1</v>
      </c>
    </row>
    <row r="2453" spans="1:8" x14ac:dyDescent="0.3">
      <c r="A2453" s="13" t="str">
        <f t="shared" si="38"/>
        <v>beltrca012011</v>
      </c>
      <c r="B2453" s="16" t="s">
        <v>54</v>
      </c>
      <c r="C2453" s="16">
        <v>2011</v>
      </c>
      <c r="D2453" s="16" t="s">
        <v>2330</v>
      </c>
    </row>
    <row r="2454" spans="1:8" x14ac:dyDescent="0.3">
      <c r="A2454" s="13" t="str">
        <f t="shared" si="38"/>
        <v>beltrca012011</v>
      </c>
      <c r="B2454" s="16" t="s">
        <v>54</v>
      </c>
      <c r="C2454" s="16">
        <v>2011</v>
      </c>
      <c r="D2454" s="16" t="s">
        <v>2330</v>
      </c>
    </row>
    <row r="2455" spans="1:8" x14ac:dyDescent="0.3">
      <c r="A2455" s="13" t="str">
        <f t="shared" si="38"/>
        <v>benoijo012011</v>
      </c>
      <c r="B2455" s="16" t="s">
        <v>230</v>
      </c>
      <c r="C2455" s="16">
        <v>2011</v>
      </c>
      <c r="D2455" s="16" t="s">
        <v>2332</v>
      </c>
      <c r="E2455" s="16">
        <v>1</v>
      </c>
      <c r="F2455" s="16">
        <v>4</v>
      </c>
      <c r="G2455" s="16">
        <v>0</v>
      </c>
      <c r="H2455" s="16">
        <v>1</v>
      </c>
    </row>
    <row r="2456" spans="1:8" x14ac:dyDescent="0.3">
      <c r="A2456" s="13" t="str">
        <f t="shared" si="38"/>
        <v>bensojo012011</v>
      </c>
      <c r="B2456" s="16" t="s">
        <v>1432</v>
      </c>
      <c r="C2456" s="16">
        <v>2011</v>
      </c>
      <c r="D2456" s="16" t="s">
        <v>2327</v>
      </c>
    </row>
    <row r="2457" spans="1:8" x14ac:dyDescent="0.3">
      <c r="A2457" s="13" t="str">
        <f t="shared" si="38"/>
        <v>bensojo012011</v>
      </c>
      <c r="B2457" s="16" t="s">
        <v>1432</v>
      </c>
      <c r="C2457" s="16">
        <v>2011</v>
      </c>
      <c r="D2457" s="16" t="s">
        <v>2328</v>
      </c>
    </row>
    <row r="2458" spans="1:8" x14ac:dyDescent="0.3">
      <c r="A2458" s="13" t="str">
        <f t="shared" si="38"/>
        <v>bensojo012011</v>
      </c>
      <c r="B2458" s="16" t="s">
        <v>1432</v>
      </c>
      <c r="C2458" s="16">
        <v>2011</v>
      </c>
      <c r="D2458" s="16" t="s">
        <v>2329</v>
      </c>
      <c r="E2458" s="16">
        <v>44</v>
      </c>
      <c r="F2458" s="16">
        <v>0</v>
      </c>
      <c r="G2458" s="16">
        <v>2</v>
      </c>
      <c r="H2458" s="16">
        <v>0</v>
      </c>
    </row>
    <row r="2459" spans="1:8" x14ac:dyDescent="0.3">
      <c r="A2459" s="13" t="str">
        <f t="shared" si="38"/>
        <v>bensojo012011</v>
      </c>
      <c r="B2459" s="16" t="s">
        <v>1432</v>
      </c>
      <c r="C2459" s="16">
        <v>2011</v>
      </c>
      <c r="D2459" s="16" t="s">
        <v>2330</v>
      </c>
    </row>
    <row r="2460" spans="1:8" x14ac:dyDescent="0.3">
      <c r="A2460" s="13" t="str">
        <f t="shared" si="38"/>
        <v>bergebr022011</v>
      </c>
      <c r="B2460" s="16" t="s">
        <v>1049</v>
      </c>
      <c r="C2460" s="16">
        <v>2011</v>
      </c>
      <c r="D2460" s="16" t="s">
        <v>2332</v>
      </c>
      <c r="E2460" s="16">
        <v>4</v>
      </c>
      <c r="F2460" s="16">
        <v>12</v>
      </c>
      <c r="G2460" s="16">
        <v>2</v>
      </c>
      <c r="H2460" s="16">
        <v>0</v>
      </c>
    </row>
    <row r="2461" spans="1:8" x14ac:dyDescent="0.3">
      <c r="A2461" s="13" t="str">
        <f t="shared" si="38"/>
        <v>bergju012011</v>
      </c>
      <c r="B2461" s="16" t="s">
        <v>1050</v>
      </c>
      <c r="C2461" s="16">
        <v>2011</v>
      </c>
      <c r="D2461" s="16" t="s">
        <v>2332</v>
      </c>
      <c r="E2461" s="16">
        <v>0</v>
      </c>
      <c r="F2461" s="16">
        <v>2</v>
      </c>
      <c r="G2461" s="16">
        <v>0</v>
      </c>
      <c r="H2461" s="16">
        <v>0</v>
      </c>
    </row>
    <row r="2462" spans="1:8" x14ac:dyDescent="0.3">
      <c r="A2462" s="13" t="str">
        <f t="shared" si="38"/>
        <v>berkeja012011</v>
      </c>
      <c r="B2462" s="16" t="s">
        <v>1051</v>
      </c>
      <c r="C2462" s="16">
        <v>2011</v>
      </c>
      <c r="D2462" s="16" t="s">
        <v>2332</v>
      </c>
      <c r="E2462" s="16">
        <v>2</v>
      </c>
      <c r="F2462" s="16">
        <v>6</v>
      </c>
      <c r="G2462" s="16">
        <v>0</v>
      </c>
      <c r="H2462" s="16">
        <v>1</v>
      </c>
    </row>
    <row r="2463" spans="1:8" x14ac:dyDescent="0.3">
      <c r="A2463" s="13" t="str">
        <f t="shared" si="38"/>
        <v>berkmla012011</v>
      </c>
      <c r="B2463" s="16" t="s">
        <v>56</v>
      </c>
      <c r="C2463" s="16">
        <v>2011</v>
      </c>
      <c r="D2463" s="16" t="s">
        <v>2333</v>
      </c>
      <c r="E2463" s="16">
        <v>154</v>
      </c>
      <c r="F2463" s="16">
        <v>14</v>
      </c>
      <c r="G2463" s="16">
        <v>2</v>
      </c>
      <c r="H2463" s="16">
        <v>18</v>
      </c>
    </row>
    <row r="2464" spans="1:8" x14ac:dyDescent="0.3">
      <c r="A2464" s="13" t="str">
        <f t="shared" si="38"/>
        <v>berkmla012011</v>
      </c>
      <c r="B2464" s="16" t="s">
        <v>56</v>
      </c>
      <c r="C2464" s="16">
        <v>2011</v>
      </c>
      <c r="D2464" s="16" t="s">
        <v>2328</v>
      </c>
    </row>
    <row r="2465" spans="1:8" x14ac:dyDescent="0.3">
      <c r="A2465" s="13" t="str">
        <f t="shared" si="38"/>
        <v>berkmla012011</v>
      </c>
      <c r="B2465" s="16" t="s">
        <v>56</v>
      </c>
      <c r="C2465" s="16">
        <v>2011</v>
      </c>
      <c r="D2465" s="16" t="s">
        <v>2329</v>
      </c>
      <c r="E2465" s="16">
        <v>194</v>
      </c>
      <c r="F2465" s="16">
        <v>4</v>
      </c>
      <c r="G2465" s="16">
        <v>4</v>
      </c>
      <c r="H2465" s="16">
        <v>2</v>
      </c>
    </row>
    <row r="2466" spans="1:8" x14ac:dyDescent="0.3">
      <c r="A2466" s="13" t="str">
        <f t="shared" si="38"/>
        <v>berkmla012011</v>
      </c>
      <c r="B2466" s="16" t="s">
        <v>56</v>
      </c>
      <c r="C2466" s="16">
        <v>2011</v>
      </c>
      <c r="D2466" s="16" t="s">
        <v>2330</v>
      </c>
    </row>
    <row r="2467" spans="1:8" x14ac:dyDescent="0.3">
      <c r="A2467" s="13" t="str">
        <f t="shared" si="38"/>
        <v>bernaro012011</v>
      </c>
      <c r="B2467" s="16" t="s">
        <v>877</v>
      </c>
      <c r="C2467" s="16">
        <v>2011</v>
      </c>
      <c r="D2467" s="16" t="s">
        <v>2327</v>
      </c>
    </row>
    <row r="2468" spans="1:8" x14ac:dyDescent="0.3">
      <c r="A2468" s="13" t="str">
        <f t="shared" si="38"/>
        <v>bernaro012011</v>
      </c>
      <c r="B2468" s="16" t="s">
        <v>877</v>
      </c>
      <c r="C2468" s="16">
        <v>2011</v>
      </c>
      <c r="D2468" s="16" t="s">
        <v>2328</v>
      </c>
    </row>
    <row r="2469" spans="1:8" x14ac:dyDescent="0.3">
      <c r="A2469" s="13" t="str">
        <f t="shared" si="38"/>
        <v>bernaro012011</v>
      </c>
      <c r="B2469" s="16" t="s">
        <v>877</v>
      </c>
      <c r="C2469" s="16">
        <v>2011</v>
      </c>
      <c r="D2469" s="16" t="s">
        <v>2329</v>
      </c>
      <c r="E2469" s="16">
        <v>159</v>
      </c>
      <c r="F2469" s="16">
        <v>6</v>
      </c>
      <c r="G2469" s="16">
        <v>1</v>
      </c>
      <c r="H2469" s="16">
        <v>0</v>
      </c>
    </row>
    <row r="2470" spans="1:8" x14ac:dyDescent="0.3">
      <c r="A2470" s="13" t="str">
        <f t="shared" si="38"/>
        <v>bernaro012011</v>
      </c>
      <c r="B2470" s="16" t="s">
        <v>877</v>
      </c>
      <c r="C2470" s="16">
        <v>2011</v>
      </c>
      <c r="D2470" s="16" t="s">
        <v>2330</v>
      </c>
    </row>
    <row r="2471" spans="1:8" x14ac:dyDescent="0.3">
      <c r="A2471" s="13" t="str">
        <f t="shared" si="38"/>
        <v>betande012011</v>
      </c>
      <c r="B2471" s="16" t="s">
        <v>1433</v>
      </c>
      <c r="C2471" s="16">
        <v>2011</v>
      </c>
      <c r="D2471" s="16" t="s">
        <v>2332</v>
      </c>
      <c r="E2471" s="16">
        <v>0</v>
      </c>
      <c r="F2471" s="16">
        <v>0</v>
      </c>
      <c r="G2471" s="16">
        <v>0</v>
      </c>
      <c r="H2471" s="16">
        <v>0</v>
      </c>
    </row>
    <row r="2472" spans="1:8" x14ac:dyDescent="0.3">
      <c r="A2472" s="13" t="str">
        <f t="shared" si="38"/>
        <v>betanra012011</v>
      </c>
      <c r="B2472" s="16" t="s">
        <v>353</v>
      </c>
      <c r="C2472" s="16">
        <v>2011</v>
      </c>
      <c r="D2472" s="16" t="s">
        <v>2332</v>
      </c>
      <c r="E2472" s="16">
        <v>1</v>
      </c>
      <c r="F2472" s="16">
        <v>1</v>
      </c>
      <c r="G2472" s="16">
        <v>0</v>
      </c>
      <c r="H2472" s="16">
        <v>0</v>
      </c>
    </row>
    <row r="2473" spans="1:8" x14ac:dyDescent="0.3">
      <c r="A2473" s="13" t="str">
        <f t="shared" si="38"/>
        <v>betanyu012011</v>
      </c>
      <c r="B2473" s="16" t="s">
        <v>515</v>
      </c>
      <c r="C2473" s="16">
        <v>2011</v>
      </c>
      <c r="D2473" s="16" t="s">
        <v>2331</v>
      </c>
      <c r="E2473" s="16">
        <v>167</v>
      </c>
      <c r="F2473" s="16">
        <v>418</v>
      </c>
      <c r="G2473" s="16">
        <v>21</v>
      </c>
      <c r="H2473" s="16">
        <v>85</v>
      </c>
    </row>
    <row r="2474" spans="1:8" x14ac:dyDescent="0.3">
      <c r="A2474" s="13" t="str">
        <f t="shared" si="38"/>
        <v>betemwi012011</v>
      </c>
      <c r="B2474" s="16" t="s">
        <v>231</v>
      </c>
      <c r="C2474" s="16">
        <v>2011</v>
      </c>
      <c r="D2474" s="16" t="s">
        <v>2333</v>
      </c>
      <c r="E2474" s="16">
        <v>23</v>
      </c>
      <c r="F2474" s="16">
        <v>2</v>
      </c>
      <c r="G2474" s="16">
        <v>0</v>
      </c>
      <c r="H2474" s="16">
        <v>0</v>
      </c>
    </row>
    <row r="2475" spans="1:8" x14ac:dyDescent="0.3">
      <c r="A2475" s="13" t="str">
        <f t="shared" si="38"/>
        <v>betemwi012011</v>
      </c>
      <c r="B2475" s="16" t="s">
        <v>231</v>
      </c>
      <c r="C2475" s="16">
        <v>2011</v>
      </c>
      <c r="D2475" s="16" t="s">
        <v>37</v>
      </c>
      <c r="E2475" s="16">
        <v>2</v>
      </c>
      <c r="F2475" s="16">
        <v>2</v>
      </c>
      <c r="G2475" s="16">
        <v>0</v>
      </c>
      <c r="H2475" s="16">
        <v>1</v>
      </c>
    </row>
    <row r="2476" spans="1:8" x14ac:dyDescent="0.3">
      <c r="A2476" s="13" t="str">
        <f t="shared" si="38"/>
        <v>betemwi012011</v>
      </c>
      <c r="B2476" s="16" t="s">
        <v>231</v>
      </c>
      <c r="C2476" s="16">
        <v>2011</v>
      </c>
      <c r="D2476" s="16" t="s">
        <v>38</v>
      </c>
      <c r="E2476" s="16">
        <v>24</v>
      </c>
      <c r="F2476" s="16">
        <v>99</v>
      </c>
      <c r="G2476" s="16">
        <v>5</v>
      </c>
      <c r="H2476" s="16">
        <v>6</v>
      </c>
    </row>
    <row r="2477" spans="1:8" x14ac:dyDescent="0.3">
      <c r="A2477" s="13" t="str">
        <f t="shared" si="38"/>
        <v>betemwi012011</v>
      </c>
      <c r="B2477" s="16" t="s">
        <v>231</v>
      </c>
      <c r="C2477" s="16">
        <v>2011</v>
      </c>
      <c r="D2477" s="16" t="s">
        <v>38</v>
      </c>
      <c r="E2477" s="16">
        <v>25</v>
      </c>
      <c r="F2477" s="16">
        <v>49</v>
      </c>
      <c r="G2477" s="16">
        <v>6</v>
      </c>
      <c r="H2477" s="16">
        <v>6</v>
      </c>
    </row>
    <row r="2478" spans="1:8" x14ac:dyDescent="0.3">
      <c r="A2478" s="13" t="str">
        <f t="shared" si="38"/>
        <v>billibr022011</v>
      </c>
      <c r="B2478" s="16" t="s">
        <v>1434</v>
      </c>
      <c r="C2478" s="16">
        <v>2011</v>
      </c>
      <c r="D2478" s="16" t="s">
        <v>2332</v>
      </c>
      <c r="E2478" s="16">
        <v>1</v>
      </c>
      <c r="F2478" s="16">
        <v>1</v>
      </c>
      <c r="G2478" s="16">
        <v>0</v>
      </c>
      <c r="H2478" s="16">
        <v>1</v>
      </c>
    </row>
    <row r="2479" spans="1:8" x14ac:dyDescent="0.3">
      <c r="A2479" s="13" t="str">
        <f t="shared" si="38"/>
        <v>billibr022011</v>
      </c>
      <c r="B2479" s="16" t="s">
        <v>1434</v>
      </c>
      <c r="C2479" s="16">
        <v>2011</v>
      </c>
      <c r="D2479" s="16" t="s">
        <v>2332</v>
      </c>
      <c r="E2479" s="16">
        <v>0</v>
      </c>
      <c r="F2479" s="16">
        <v>0</v>
      </c>
      <c r="G2479" s="16">
        <v>0</v>
      </c>
      <c r="H2479" s="16">
        <v>0</v>
      </c>
    </row>
    <row r="2480" spans="1:8" x14ac:dyDescent="0.3">
      <c r="A2480" s="13" t="str">
        <f t="shared" si="38"/>
        <v>billich012011</v>
      </c>
      <c r="B2480" s="16" t="s">
        <v>626</v>
      </c>
      <c r="C2480" s="16">
        <v>2011</v>
      </c>
      <c r="D2480" s="16" t="s">
        <v>2332</v>
      </c>
      <c r="E2480" s="16">
        <v>5</v>
      </c>
      <c r="F2480" s="16">
        <v>24</v>
      </c>
      <c r="G2480" s="16">
        <v>2</v>
      </c>
      <c r="H2480" s="16">
        <v>1</v>
      </c>
    </row>
    <row r="2481" spans="1:8" x14ac:dyDescent="0.3">
      <c r="A2481" s="13" t="str">
        <f t="shared" si="38"/>
        <v>bixlebr012011</v>
      </c>
      <c r="B2481" s="16" t="s">
        <v>879</v>
      </c>
      <c r="C2481" s="16">
        <v>2011</v>
      </c>
      <c r="D2481" s="16" t="s">
        <v>2333</v>
      </c>
      <c r="E2481" s="16">
        <v>3</v>
      </c>
      <c r="F2481" s="16">
        <v>0</v>
      </c>
      <c r="G2481" s="16">
        <v>0</v>
      </c>
      <c r="H2481" s="16">
        <v>1</v>
      </c>
    </row>
    <row r="2482" spans="1:8" x14ac:dyDescent="0.3">
      <c r="A2482" s="13" t="str">
        <f t="shared" si="38"/>
        <v>bixlebr012011</v>
      </c>
      <c r="B2482" s="16" t="s">
        <v>879</v>
      </c>
      <c r="C2482" s="16">
        <v>2011</v>
      </c>
      <c r="D2482" s="16" t="s">
        <v>38</v>
      </c>
      <c r="E2482" s="16">
        <v>3</v>
      </c>
      <c r="F2482" s="16">
        <v>10</v>
      </c>
      <c r="G2482" s="16">
        <v>1</v>
      </c>
      <c r="H2482" s="16">
        <v>1</v>
      </c>
    </row>
    <row r="2483" spans="1:8" x14ac:dyDescent="0.3">
      <c r="A2483" s="13" t="str">
        <f t="shared" si="38"/>
        <v>bixlebr012011</v>
      </c>
      <c r="B2483" s="16" t="s">
        <v>879</v>
      </c>
      <c r="C2483" s="16">
        <v>2011</v>
      </c>
      <c r="D2483" s="16" t="s">
        <v>2327</v>
      </c>
    </row>
    <row r="2484" spans="1:8" x14ac:dyDescent="0.3">
      <c r="A2484" s="13" t="str">
        <f t="shared" si="38"/>
        <v>bixlebr012011</v>
      </c>
      <c r="B2484" s="16" t="s">
        <v>879</v>
      </c>
      <c r="C2484" s="16">
        <v>2011</v>
      </c>
      <c r="D2484" s="16" t="s">
        <v>2328</v>
      </c>
    </row>
    <row r="2485" spans="1:8" x14ac:dyDescent="0.3">
      <c r="A2485" s="13" t="str">
        <f t="shared" si="38"/>
        <v>bixlebr012011</v>
      </c>
      <c r="B2485" s="16" t="s">
        <v>879</v>
      </c>
      <c r="C2485" s="16">
        <v>2011</v>
      </c>
      <c r="D2485" s="16" t="s">
        <v>2329</v>
      </c>
      <c r="E2485" s="16">
        <v>31</v>
      </c>
      <c r="F2485" s="16">
        <v>1</v>
      </c>
      <c r="G2485" s="16">
        <v>0</v>
      </c>
      <c r="H2485" s="16">
        <v>0</v>
      </c>
    </row>
    <row r="2486" spans="1:8" x14ac:dyDescent="0.3">
      <c r="A2486" s="13" t="str">
        <f t="shared" si="38"/>
        <v>bixlebr012011</v>
      </c>
      <c r="B2486" s="16" t="s">
        <v>879</v>
      </c>
      <c r="C2486" s="16">
        <v>2011</v>
      </c>
      <c r="D2486" s="16" t="s">
        <v>2330</v>
      </c>
    </row>
    <row r="2487" spans="1:8" x14ac:dyDescent="0.3">
      <c r="A2487" s="13" t="str">
        <f t="shared" si="38"/>
        <v>bixlebr012011</v>
      </c>
      <c r="B2487" s="16" t="s">
        <v>879</v>
      </c>
      <c r="C2487" s="16">
        <v>2011</v>
      </c>
      <c r="D2487" s="16" t="s">
        <v>2331</v>
      </c>
      <c r="E2487" s="16">
        <v>1</v>
      </c>
      <c r="F2487" s="16">
        <v>4</v>
      </c>
      <c r="G2487" s="16">
        <v>0</v>
      </c>
      <c r="H2487" s="16">
        <v>0</v>
      </c>
    </row>
    <row r="2488" spans="1:8" x14ac:dyDescent="0.3">
      <c r="A2488" s="13" t="str">
        <f t="shared" si="38"/>
        <v>blackch022011</v>
      </c>
      <c r="B2488" s="16" t="s">
        <v>1435</v>
      </c>
      <c r="C2488" s="16">
        <v>2011</v>
      </c>
      <c r="D2488" s="16" t="s">
        <v>2327</v>
      </c>
    </row>
    <row r="2489" spans="1:8" x14ac:dyDescent="0.3">
      <c r="A2489" s="13" t="str">
        <f t="shared" si="38"/>
        <v>blackch022011</v>
      </c>
      <c r="B2489" s="16" t="s">
        <v>1435</v>
      </c>
      <c r="C2489" s="16">
        <v>2011</v>
      </c>
      <c r="D2489" s="16" t="s">
        <v>2328</v>
      </c>
    </row>
    <row r="2490" spans="1:8" x14ac:dyDescent="0.3">
      <c r="A2490" s="13" t="str">
        <f t="shared" si="38"/>
        <v>blackch022011</v>
      </c>
      <c r="B2490" s="16" t="s">
        <v>1435</v>
      </c>
      <c r="C2490" s="16">
        <v>2011</v>
      </c>
      <c r="D2490" s="16" t="s">
        <v>2329</v>
      </c>
      <c r="E2490" s="16">
        <v>43</v>
      </c>
      <c r="F2490" s="16">
        <v>2</v>
      </c>
      <c r="G2490" s="16">
        <v>0</v>
      </c>
      <c r="H2490" s="16">
        <v>0</v>
      </c>
    </row>
    <row r="2491" spans="1:8" x14ac:dyDescent="0.3">
      <c r="A2491" s="13" t="str">
        <f t="shared" si="38"/>
        <v>blackni012011</v>
      </c>
      <c r="B2491" s="16" t="s">
        <v>756</v>
      </c>
      <c r="C2491" s="16">
        <v>2011</v>
      </c>
      <c r="D2491" s="16" t="s">
        <v>2332</v>
      </c>
      <c r="E2491" s="16">
        <v>10</v>
      </c>
      <c r="F2491" s="16">
        <v>30</v>
      </c>
      <c r="G2491" s="16">
        <v>2</v>
      </c>
      <c r="H2491" s="16">
        <v>2</v>
      </c>
    </row>
    <row r="2492" spans="1:8" x14ac:dyDescent="0.3">
      <c r="A2492" s="13" t="str">
        <f t="shared" si="38"/>
        <v>blakeca012011</v>
      </c>
      <c r="B2492" s="16" t="s">
        <v>57</v>
      </c>
      <c r="C2492" s="16">
        <v>2011</v>
      </c>
      <c r="D2492" s="16" t="s">
        <v>2333</v>
      </c>
      <c r="E2492" s="16">
        <v>45</v>
      </c>
      <c r="F2492" s="16">
        <v>3</v>
      </c>
      <c r="G2492" s="16">
        <v>1</v>
      </c>
      <c r="H2492" s="16">
        <v>2</v>
      </c>
    </row>
    <row r="2493" spans="1:8" x14ac:dyDescent="0.3">
      <c r="A2493" s="13" t="str">
        <f t="shared" si="38"/>
        <v>blakeca012011</v>
      </c>
      <c r="B2493" s="16" t="s">
        <v>57</v>
      </c>
      <c r="C2493" s="16">
        <v>2011</v>
      </c>
      <c r="D2493" s="16" t="s">
        <v>38</v>
      </c>
      <c r="E2493" s="16">
        <v>37</v>
      </c>
      <c r="F2493" s="16">
        <v>69</v>
      </c>
      <c r="G2493" s="16">
        <v>6</v>
      </c>
      <c r="H2493" s="16">
        <v>6</v>
      </c>
    </row>
    <row r="2494" spans="1:8" x14ac:dyDescent="0.3">
      <c r="A2494" s="13" t="str">
        <f t="shared" si="38"/>
        <v>blakeca012011</v>
      </c>
      <c r="B2494" s="16" t="s">
        <v>57</v>
      </c>
      <c r="C2494" s="16">
        <v>2011</v>
      </c>
      <c r="D2494" s="16" t="s">
        <v>2328</v>
      </c>
    </row>
    <row r="2495" spans="1:8" x14ac:dyDescent="0.3">
      <c r="A2495" s="13" t="str">
        <f t="shared" si="38"/>
        <v>blakeca012011</v>
      </c>
      <c r="B2495" s="16" t="s">
        <v>57</v>
      </c>
      <c r="C2495" s="16">
        <v>2011</v>
      </c>
      <c r="D2495" s="16" t="s">
        <v>2329</v>
      </c>
      <c r="E2495" s="16">
        <v>0</v>
      </c>
      <c r="F2495" s="16">
        <v>0</v>
      </c>
      <c r="G2495" s="16">
        <v>0</v>
      </c>
      <c r="H2495" s="16">
        <v>0</v>
      </c>
    </row>
    <row r="2496" spans="1:8" x14ac:dyDescent="0.3">
      <c r="A2496" s="13" t="str">
        <f t="shared" si="38"/>
        <v>blancan012011</v>
      </c>
      <c r="B2496" s="16" t="s">
        <v>420</v>
      </c>
      <c r="C2496" s="16">
        <v>2011</v>
      </c>
      <c r="D2496" s="16" t="s">
        <v>37</v>
      </c>
      <c r="E2496" s="16">
        <v>6</v>
      </c>
      <c r="F2496" s="16">
        <v>9</v>
      </c>
      <c r="G2496" s="16">
        <v>0</v>
      </c>
      <c r="H2496" s="16">
        <v>1</v>
      </c>
    </row>
    <row r="2497" spans="1:8" x14ac:dyDescent="0.3">
      <c r="A2497" s="13" t="str">
        <f t="shared" si="38"/>
        <v>blancan012011</v>
      </c>
      <c r="B2497" s="16" t="s">
        <v>420</v>
      </c>
      <c r="C2497" s="16">
        <v>2011</v>
      </c>
      <c r="D2497" s="16" t="s">
        <v>38</v>
      </c>
      <c r="E2497" s="16">
        <v>2</v>
      </c>
      <c r="F2497" s="16">
        <v>2</v>
      </c>
      <c r="G2497" s="16">
        <v>1</v>
      </c>
      <c r="H2497" s="16">
        <v>0</v>
      </c>
    </row>
    <row r="2498" spans="1:8" x14ac:dyDescent="0.3">
      <c r="A2498" s="13" t="str">
        <f t="shared" si="38"/>
        <v>blancan012011</v>
      </c>
      <c r="B2498" s="16" t="s">
        <v>420</v>
      </c>
      <c r="C2498" s="16">
        <v>2011</v>
      </c>
      <c r="D2498" s="16" t="s">
        <v>2329</v>
      </c>
      <c r="E2498" s="16">
        <v>0</v>
      </c>
      <c r="F2498" s="16">
        <v>1</v>
      </c>
      <c r="G2498" s="16">
        <v>0</v>
      </c>
      <c r="H2498" s="16">
        <v>0</v>
      </c>
    </row>
    <row r="2499" spans="1:8" x14ac:dyDescent="0.3">
      <c r="A2499" s="13" t="str">
        <f t="shared" ref="A2499:A2562" si="39">B2499&amp;C2499</f>
        <v>blancan012011</v>
      </c>
      <c r="B2499" s="16" t="s">
        <v>420</v>
      </c>
      <c r="C2499" s="16">
        <v>2011</v>
      </c>
      <c r="D2499" s="16" t="s">
        <v>2330</v>
      </c>
    </row>
    <row r="2500" spans="1:8" x14ac:dyDescent="0.3">
      <c r="A2500" s="13" t="str">
        <f t="shared" si="39"/>
        <v>blancan012011</v>
      </c>
      <c r="B2500" s="16" t="s">
        <v>420</v>
      </c>
      <c r="C2500" s="16">
        <v>2011</v>
      </c>
      <c r="D2500" s="16" t="s">
        <v>2331</v>
      </c>
      <c r="E2500" s="16">
        <v>21</v>
      </c>
      <c r="F2500" s="16">
        <v>47</v>
      </c>
      <c r="G2500" s="16">
        <v>3</v>
      </c>
      <c r="H2500" s="16">
        <v>12</v>
      </c>
    </row>
    <row r="2501" spans="1:8" x14ac:dyDescent="0.3">
      <c r="A2501" s="13" t="str">
        <f t="shared" si="39"/>
        <v>blanche012011</v>
      </c>
      <c r="B2501" s="16" t="s">
        <v>58</v>
      </c>
      <c r="C2501" s="16">
        <v>2011</v>
      </c>
      <c r="D2501" s="16" t="s">
        <v>2334</v>
      </c>
      <c r="E2501" s="16">
        <v>178</v>
      </c>
      <c r="F2501" s="16">
        <v>13</v>
      </c>
      <c r="G2501" s="16">
        <v>1</v>
      </c>
      <c r="H2501" s="16">
        <v>0</v>
      </c>
    </row>
    <row r="2502" spans="1:8" x14ac:dyDescent="0.3">
      <c r="A2502" s="13" t="str">
        <f t="shared" si="39"/>
        <v>blankky012011</v>
      </c>
      <c r="B2502" s="16" t="s">
        <v>1052</v>
      </c>
      <c r="C2502" s="16">
        <v>2011</v>
      </c>
      <c r="D2502" s="16" t="s">
        <v>2333</v>
      </c>
      <c r="E2502" s="16">
        <v>67</v>
      </c>
      <c r="F2502" s="16">
        <v>6</v>
      </c>
      <c r="G2502" s="16">
        <v>0</v>
      </c>
      <c r="H2502" s="16">
        <v>6</v>
      </c>
    </row>
    <row r="2503" spans="1:8" x14ac:dyDescent="0.3">
      <c r="A2503" s="13" t="str">
        <f t="shared" si="39"/>
        <v>blankky012011</v>
      </c>
      <c r="B2503" s="16" t="s">
        <v>1052</v>
      </c>
      <c r="C2503" s="16">
        <v>2011</v>
      </c>
      <c r="D2503" s="16" t="s">
        <v>2328</v>
      </c>
    </row>
    <row r="2504" spans="1:8" x14ac:dyDescent="0.3">
      <c r="A2504" s="13" t="str">
        <f t="shared" si="39"/>
        <v>blankky012011</v>
      </c>
      <c r="B2504" s="16" t="s">
        <v>1052</v>
      </c>
      <c r="C2504" s="16">
        <v>2011</v>
      </c>
      <c r="D2504" s="16" t="s">
        <v>2329</v>
      </c>
      <c r="E2504" s="16">
        <v>62</v>
      </c>
      <c r="F2504" s="16">
        <v>3</v>
      </c>
      <c r="G2504" s="16">
        <v>1</v>
      </c>
      <c r="H2504" s="16">
        <v>2</v>
      </c>
    </row>
    <row r="2505" spans="1:8" x14ac:dyDescent="0.3">
      <c r="A2505" s="13" t="str">
        <f t="shared" si="39"/>
        <v>blantjo012011</v>
      </c>
      <c r="B2505" s="16" t="s">
        <v>421</v>
      </c>
      <c r="C2505" s="16">
        <v>2011</v>
      </c>
      <c r="D2505" s="16" t="s">
        <v>2332</v>
      </c>
      <c r="E2505" s="16">
        <v>1</v>
      </c>
      <c r="F2505" s="16">
        <v>8</v>
      </c>
      <c r="G2505" s="16">
        <v>0</v>
      </c>
      <c r="H2505" s="16">
        <v>2</v>
      </c>
    </row>
    <row r="2506" spans="1:8" x14ac:dyDescent="0.3">
      <c r="A2506" s="13" t="str">
        <f t="shared" si="39"/>
        <v>blevije012011</v>
      </c>
      <c r="B2506" s="16" t="s">
        <v>757</v>
      </c>
      <c r="C2506" s="16">
        <v>2011</v>
      </c>
      <c r="D2506" s="16" t="s">
        <v>2332</v>
      </c>
      <c r="E2506" s="16">
        <v>0</v>
      </c>
      <c r="F2506" s="16">
        <v>3</v>
      </c>
      <c r="G2506" s="16">
        <v>0</v>
      </c>
      <c r="H2506" s="16">
        <v>0</v>
      </c>
    </row>
    <row r="2507" spans="1:8" x14ac:dyDescent="0.3">
      <c r="A2507" s="13" t="str">
        <f t="shared" si="39"/>
        <v>bloomwi012011</v>
      </c>
      <c r="B2507" s="16" t="s">
        <v>287</v>
      </c>
      <c r="C2507" s="16">
        <v>2011</v>
      </c>
      <c r="D2507" s="16" t="s">
        <v>37</v>
      </c>
      <c r="E2507" s="16">
        <v>1</v>
      </c>
      <c r="F2507" s="16">
        <v>0</v>
      </c>
      <c r="G2507" s="16">
        <v>0</v>
      </c>
      <c r="H2507" s="16">
        <v>0</v>
      </c>
    </row>
    <row r="2508" spans="1:8" x14ac:dyDescent="0.3">
      <c r="A2508" s="13" t="str">
        <f t="shared" si="39"/>
        <v>bloomwi012011</v>
      </c>
      <c r="B2508" s="16" t="s">
        <v>287</v>
      </c>
      <c r="C2508" s="16">
        <v>2011</v>
      </c>
      <c r="D2508" s="16" t="s">
        <v>2328</v>
      </c>
    </row>
    <row r="2509" spans="1:8" x14ac:dyDescent="0.3">
      <c r="A2509" s="13" t="str">
        <f t="shared" si="39"/>
        <v>bloomwi012011</v>
      </c>
      <c r="B2509" s="16" t="s">
        <v>287</v>
      </c>
      <c r="C2509" s="16">
        <v>2011</v>
      </c>
      <c r="D2509" s="16" t="s">
        <v>2329</v>
      </c>
      <c r="E2509" s="16">
        <v>41</v>
      </c>
      <c r="F2509" s="16">
        <v>0</v>
      </c>
      <c r="G2509" s="16">
        <v>0</v>
      </c>
      <c r="H2509" s="16">
        <v>0</v>
      </c>
    </row>
    <row r="2510" spans="1:8" x14ac:dyDescent="0.3">
      <c r="A2510" s="13" t="str">
        <f t="shared" si="39"/>
        <v>bloomwi012011</v>
      </c>
      <c r="B2510" s="16" t="s">
        <v>287</v>
      </c>
      <c r="C2510" s="16">
        <v>2011</v>
      </c>
      <c r="D2510" s="16" t="s">
        <v>2331</v>
      </c>
      <c r="E2510" s="16">
        <v>76</v>
      </c>
      <c r="F2510" s="16">
        <v>155</v>
      </c>
      <c r="G2510" s="16">
        <v>5</v>
      </c>
      <c r="H2510" s="16">
        <v>31</v>
      </c>
    </row>
    <row r="2511" spans="1:8" x14ac:dyDescent="0.3">
      <c r="A2511" s="13" t="str">
        <f t="shared" si="39"/>
        <v>blumge012011</v>
      </c>
      <c r="B2511" s="16" t="s">
        <v>59</v>
      </c>
      <c r="C2511" s="16">
        <v>2011</v>
      </c>
      <c r="D2511" s="16" t="s">
        <v>38</v>
      </c>
      <c r="E2511" s="16">
        <v>4</v>
      </c>
      <c r="F2511" s="16">
        <v>24</v>
      </c>
      <c r="G2511" s="16">
        <v>0</v>
      </c>
      <c r="H2511" s="16">
        <v>3</v>
      </c>
    </row>
    <row r="2512" spans="1:8" x14ac:dyDescent="0.3">
      <c r="A2512" s="13" t="str">
        <f t="shared" si="39"/>
        <v>boescbr012011</v>
      </c>
      <c r="B2512" s="16" t="s">
        <v>1227</v>
      </c>
      <c r="C2512" s="16">
        <v>2011</v>
      </c>
      <c r="D2512" s="16" t="s">
        <v>2328</v>
      </c>
    </row>
    <row r="2513" spans="1:8" x14ac:dyDescent="0.3">
      <c r="A2513" s="13" t="str">
        <f t="shared" si="39"/>
        <v>boescbr012011</v>
      </c>
      <c r="B2513" s="16" t="s">
        <v>1227</v>
      </c>
      <c r="C2513" s="16">
        <v>2011</v>
      </c>
      <c r="D2513" s="16" t="s">
        <v>2329</v>
      </c>
      <c r="E2513" s="16">
        <v>190</v>
      </c>
      <c r="F2513" s="16">
        <v>7</v>
      </c>
      <c r="G2513" s="16">
        <v>3</v>
      </c>
      <c r="H2513" s="16">
        <v>1</v>
      </c>
    </row>
    <row r="2514" spans="1:8" x14ac:dyDescent="0.3">
      <c r="A2514" s="13" t="str">
        <f t="shared" si="39"/>
        <v>boescbr012011</v>
      </c>
      <c r="B2514" s="16" t="s">
        <v>1227</v>
      </c>
      <c r="C2514" s="16">
        <v>2011</v>
      </c>
      <c r="D2514" s="16" t="s">
        <v>2330</v>
      </c>
    </row>
    <row r="2515" spans="1:8" x14ac:dyDescent="0.3">
      <c r="A2515" s="13" t="str">
        <f t="shared" si="39"/>
        <v>boggsbr012011</v>
      </c>
      <c r="B2515" s="16" t="s">
        <v>882</v>
      </c>
      <c r="C2515" s="16">
        <v>2011</v>
      </c>
      <c r="D2515" s="16" t="s">
        <v>2327</v>
      </c>
    </row>
    <row r="2516" spans="1:8" x14ac:dyDescent="0.3">
      <c r="A2516" s="13" t="str">
        <f t="shared" si="39"/>
        <v>boggsbr012011</v>
      </c>
      <c r="B2516" s="16" t="s">
        <v>882</v>
      </c>
      <c r="C2516" s="16">
        <v>2011</v>
      </c>
      <c r="D2516" s="16" t="s">
        <v>2328</v>
      </c>
    </row>
    <row r="2517" spans="1:8" x14ac:dyDescent="0.3">
      <c r="A2517" s="13" t="str">
        <f t="shared" si="39"/>
        <v>boggsbr012011</v>
      </c>
      <c r="B2517" s="16" t="s">
        <v>882</v>
      </c>
      <c r="C2517" s="16">
        <v>2011</v>
      </c>
      <c r="D2517" s="16" t="s">
        <v>2329</v>
      </c>
      <c r="E2517" s="16">
        <v>2</v>
      </c>
      <c r="F2517" s="16">
        <v>0</v>
      </c>
      <c r="G2517" s="16">
        <v>0</v>
      </c>
      <c r="H2517" s="16">
        <v>0</v>
      </c>
    </row>
    <row r="2518" spans="1:8" x14ac:dyDescent="0.3">
      <c r="A2518" s="13" t="str">
        <f t="shared" si="39"/>
        <v>boggsbr012011</v>
      </c>
      <c r="B2518" s="16" t="s">
        <v>882</v>
      </c>
      <c r="C2518" s="16">
        <v>2011</v>
      </c>
      <c r="D2518" s="16" t="s">
        <v>2330</v>
      </c>
    </row>
    <row r="2519" spans="1:8" x14ac:dyDescent="0.3">
      <c r="A2519" s="13" t="str">
        <f t="shared" si="39"/>
        <v>boggsmi012011</v>
      </c>
      <c r="B2519" s="16" t="s">
        <v>883</v>
      </c>
      <c r="C2519" s="16">
        <v>2011</v>
      </c>
      <c r="D2519" s="16" t="s">
        <v>2332</v>
      </c>
      <c r="E2519" s="16">
        <v>4</v>
      </c>
      <c r="F2519" s="16">
        <v>6</v>
      </c>
      <c r="G2519" s="16">
        <v>1</v>
      </c>
      <c r="H2519" s="16">
        <v>1</v>
      </c>
    </row>
    <row r="2520" spans="1:8" x14ac:dyDescent="0.3">
      <c r="A2520" s="13" t="str">
        <f t="shared" si="39"/>
        <v>bogusbr012011</v>
      </c>
      <c r="B2520" s="16" t="s">
        <v>1228</v>
      </c>
      <c r="C2520" s="16">
        <v>2011</v>
      </c>
      <c r="D2520" s="16" t="s">
        <v>2328</v>
      </c>
    </row>
    <row r="2521" spans="1:8" x14ac:dyDescent="0.3">
      <c r="A2521" s="13" t="str">
        <f t="shared" si="39"/>
        <v>bogusbr012011</v>
      </c>
      <c r="B2521" s="16" t="s">
        <v>1228</v>
      </c>
      <c r="C2521" s="16">
        <v>2011</v>
      </c>
      <c r="D2521" s="16" t="s">
        <v>2329</v>
      </c>
      <c r="E2521" s="16">
        <v>80</v>
      </c>
      <c r="F2521" s="16">
        <v>9</v>
      </c>
      <c r="G2521" s="16">
        <v>2</v>
      </c>
      <c r="H2521" s="16">
        <v>4</v>
      </c>
    </row>
    <row r="2522" spans="1:8" x14ac:dyDescent="0.3">
      <c r="A2522" s="13" t="str">
        <f t="shared" si="39"/>
        <v>bogusbr012011</v>
      </c>
      <c r="B2522" s="16" t="s">
        <v>1228</v>
      </c>
      <c r="C2522" s="16">
        <v>2011</v>
      </c>
      <c r="D2522" s="16" t="s">
        <v>2330</v>
      </c>
    </row>
    <row r="2523" spans="1:8" x14ac:dyDescent="0.3">
      <c r="A2523" s="13" t="str">
        <f t="shared" si="39"/>
        <v>bonifem012011</v>
      </c>
      <c r="B2523" s="16" t="s">
        <v>758</v>
      </c>
      <c r="C2523" s="16">
        <v>2011</v>
      </c>
      <c r="D2523" s="16" t="s">
        <v>37</v>
      </c>
      <c r="E2523" s="16">
        <v>5</v>
      </c>
      <c r="F2523" s="16">
        <v>7</v>
      </c>
      <c r="G2523" s="16">
        <v>0</v>
      </c>
      <c r="H2523" s="16">
        <v>1</v>
      </c>
    </row>
    <row r="2524" spans="1:8" x14ac:dyDescent="0.3">
      <c r="A2524" s="13" t="str">
        <f t="shared" si="39"/>
        <v>bonifem012011</v>
      </c>
      <c r="B2524" s="16" t="s">
        <v>758</v>
      </c>
      <c r="C2524" s="16">
        <v>2011</v>
      </c>
      <c r="D2524" s="16" t="s">
        <v>38</v>
      </c>
      <c r="E2524" s="16">
        <v>17</v>
      </c>
      <c r="F2524" s="16">
        <v>47</v>
      </c>
      <c r="G2524" s="16">
        <v>3</v>
      </c>
      <c r="H2524" s="16">
        <v>8</v>
      </c>
    </row>
    <row r="2525" spans="1:8" x14ac:dyDescent="0.3">
      <c r="A2525" s="13" t="str">
        <f t="shared" si="39"/>
        <v>bonifem012011</v>
      </c>
      <c r="B2525" s="16" t="s">
        <v>758</v>
      </c>
      <c r="C2525" s="16">
        <v>2011</v>
      </c>
      <c r="D2525" s="16" t="s">
        <v>2327</v>
      </c>
    </row>
    <row r="2526" spans="1:8" x14ac:dyDescent="0.3">
      <c r="A2526" s="13" t="str">
        <f t="shared" si="39"/>
        <v>bonifem012011</v>
      </c>
      <c r="B2526" s="16" t="s">
        <v>758</v>
      </c>
      <c r="C2526" s="16">
        <v>2011</v>
      </c>
      <c r="D2526" s="16" t="s">
        <v>2328</v>
      </c>
    </row>
    <row r="2527" spans="1:8" x14ac:dyDescent="0.3">
      <c r="A2527" s="13" t="str">
        <f t="shared" si="39"/>
        <v>bonifem012011</v>
      </c>
      <c r="B2527" s="16" t="s">
        <v>758</v>
      </c>
      <c r="C2527" s="16">
        <v>2011</v>
      </c>
      <c r="D2527" s="16" t="s">
        <v>2329</v>
      </c>
      <c r="E2527" s="16">
        <v>105</v>
      </c>
      <c r="F2527" s="16">
        <v>4</v>
      </c>
      <c r="G2527" s="16">
        <v>1</v>
      </c>
      <c r="H2527" s="16">
        <v>0</v>
      </c>
    </row>
    <row r="2528" spans="1:8" x14ac:dyDescent="0.3">
      <c r="A2528" s="13" t="str">
        <f t="shared" si="39"/>
        <v>bonifem012011</v>
      </c>
      <c r="B2528" s="16" t="s">
        <v>758</v>
      </c>
      <c r="C2528" s="16">
        <v>2011</v>
      </c>
      <c r="D2528" s="16" t="s">
        <v>2330</v>
      </c>
    </row>
    <row r="2529" spans="1:8" x14ac:dyDescent="0.3">
      <c r="A2529" s="13" t="str">
        <f t="shared" si="39"/>
        <v>bonifem012011</v>
      </c>
      <c r="B2529" s="16" t="s">
        <v>758</v>
      </c>
      <c r="C2529" s="16">
        <v>2011</v>
      </c>
      <c r="D2529" s="16" t="s">
        <v>2331</v>
      </c>
      <c r="E2529" s="16">
        <v>98</v>
      </c>
      <c r="F2529" s="16">
        <v>154</v>
      </c>
      <c r="G2529" s="16">
        <v>9</v>
      </c>
      <c r="H2529" s="16">
        <v>34</v>
      </c>
    </row>
    <row r="2530" spans="1:8" x14ac:dyDescent="0.3">
      <c r="A2530" s="13" t="str">
        <f t="shared" si="39"/>
        <v>borboju012011</v>
      </c>
      <c r="B2530" s="16" t="s">
        <v>1053</v>
      </c>
      <c r="C2530" s="16">
        <v>2011</v>
      </c>
      <c r="D2530" s="16" t="s">
        <v>2327</v>
      </c>
    </row>
    <row r="2531" spans="1:8" x14ac:dyDescent="0.3">
      <c r="A2531" s="13" t="str">
        <f t="shared" si="39"/>
        <v>borboju012011</v>
      </c>
      <c r="B2531" s="16" t="s">
        <v>1053</v>
      </c>
      <c r="C2531" s="16">
        <v>2011</v>
      </c>
      <c r="D2531" s="16" t="s">
        <v>2329</v>
      </c>
      <c r="E2531" s="16">
        <v>70</v>
      </c>
      <c r="F2531" s="16">
        <v>1</v>
      </c>
      <c r="G2531" s="16">
        <v>1</v>
      </c>
      <c r="H2531" s="16">
        <v>0</v>
      </c>
    </row>
    <row r="2532" spans="1:8" x14ac:dyDescent="0.3">
      <c r="A2532" s="13" t="str">
        <f t="shared" si="39"/>
        <v>boscajc012011</v>
      </c>
      <c r="B2532" s="16" t="s">
        <v>1229</v>
      </c>
      <c r="C2532" s="16">
        <v>2011</v>
      </c>
      <c r="D2532" s="16" t="s">
        <v>2334</v>
      </c>
      <c r="E2532" s="16">
        <v>18</v>
      </c>
      <c r="F2532" s="16">
        <v>1</v>
      </c>
      <c r="G2532" s="16">
        <v>0</v>
      </c>
      <c r="H2532" s="16">
        <v>0</v>
      </c>
    </row>
    <row r="2533" spans="1:8" x14ac:dyDescent="0.3">
      <c r="A2533" s="13" t="str">
        <f t="shared" si="39"/>
        <v>bourgja012011</v>
      </c>
      <c r="B2533" s="16" t="s">
        <v>885</v>
      </c>
      <c r="C2533" s="16">
        <v>2011</v>
      </c>
      <c r="D2533" s="16" t="s">
        <v>37</v>
      </c>
      <c r="E2533" s="16">
        <v>1</v>
      </c>
      <c r="F2533" s="16">
        <v>2</v>
      </c>
      <c r="G2533" s="16">
        <v>0</v>
      </c>
      <c r="H2533" s="16">
        <v>1</v>
      </c>
    </row>
    <row r="2534" spans="1:8" x14ac:dyDescent="0.3">
      <c r="A2534" s="13" t="str">
        <f t="shared" si="39"/>
        <v>bourgja012011</v>
      </c>
      <c r="B2534" s="16" t="s">
        <v>885</v>
      </c>
      <c r="C2534" s="16">
        <v>2011</v>
      </c>
      <c r="D2534" s="16" t="s">
        <v>2327</v>
      </c>
    </row>
    <row r="2535" spans="1:8" x14ac:dyDescent="0.3">
      <c r="A2535" s="13" t="str">
        <f t="shared" si="39"/>
        <v>bourgja012011</v>
      </c>
      <c r="B2535" s="16" t="s">
        <v>885</v>
      </c>
      <c r="C2535" s="16">
        <v>2011</v>
      </c>
      <c r="D2535" s="16" t="s">
        <v>2328</v>
      </c>
    </row>
    <row r="2536" spans="1:8" x14ac:dyDescent="0.3">
      <c r="A2536" s="13" t="str">
        <f t="shared" si="39"/>
        <v>bourgja012011</v>
      </c>
      <c r="B2536" s="16" t="s">
        <v>885</v>
      </c>
      <c r="C2536" s="16">
        <v>2011</v>
      </c>
      <c r="D2536" s="16" t="s">
        <v>2329</v>
      </c>
      <c r="E2536" s="16">
        <v>116</v>
      </c>
      <c r="F2536" s="16">
        <v>1</v>
      </c>
      <c r="G2536" s="16">
        <v>1</v>
      </c>
      <c r="H2536" s="16">
        <v>0</v>
      </c>
    </row>
    <row r="2537" spans="1:8" x14ac:dyDescent="0.3">
      <c r="A2537" s="13" t="str">
        <f t="shared" si="39"/>
        <v>bourgja012011</v>
      </c>
      <c r="B2537" s="16" t="s">
        <v>885</v>
      </c>
      <c r="C2537" s="16">
        <v>2011</v>
      </c>
      <c r="D2537" s="16" t="s">
        <v>2330</v>
      </c>
    </row>
    <row r="2538" spans="1:8" x14ac:dyDescent="0.3">
      <c r="A2538" s="13" t="str">
        <f t="shared" si="39"/>
        <v>bourjpe012011</v>
      </c>
      <c r="B2538" s="16" t="s">
        <v>1230</v>
      </c>
      <c r="C2538" s="16">
        <v>2011</v>
      </c>
      <c r="D2538" s="16" t="s">
        <v>2327</v>
      </c>
    </row>
    <row r="2539" spans="1:8" x14ac:dyDescent="0.3">
      <c r="A2539" s="13" t="str">
        <f t="shared" si="39"/>
        <v>bourjpe012011</v>
      </c>
      <c r="B2539" s="16" t="s">
        <v>1230</v>
      </c>
      <c r="C2539" s="16">
        <v>2011</v>
      </c>
      <c r="D2539" s="16" t="s">
        <v>2329</v>
      </c>
      <c r="E2539" s="16">
        <v>350</v>
      </c>
      <c r="F2539" s="16">
        <v>7</v>
      </c>
      <c r="G2539" s="16">
        <v>4</v>
      </c>
      <c r="H2539" s="16">
        <v>0</v>
      </c>
    </row>
    <row r="2540" spans="1:8" x14ac:dyDescent="0.3">
      <c r="A2540" s="13" t="str">
        <f t="shared" si="39"/>
        <v>bournmi012011</v>
      </c>
      <c r="B2540" s="16" t="s">
        <v>628</v>
      </c>
      <c r="C2540" s="16">
        <v>2011</v>
      </c>
      <c r="D2540" s="16" t="s">
        <v>2327</v>
      </c>
    </row>
    <row r="2541" spans="1:8" x14ac:dyDescent="0.3">
      <c r="A2541" s="13" t="str">
        <f t="shared" si="39"/>
        <v>bournmi012011</v>
      </c>
      <c r="B2541" s="16" t="s">
        <v>628</v>
      </c>
      <c r="C2541" s="16">
        <v>2011</v>
      </c>
      <c r="D2541" s="16" t="s">
        <v>2327</v>
      </c>
    </row>
    <row r="2542" spans="1:8" x14ac:dyDescent="0.3">
      <c r="A2542" s="13" t="str">
        <f t="shared" si="39"/>
        <v>bournmi012011</v>
      </c>
      <c r="B2542" s="16" t="s">
        <v>628</v>
      </c>
      <c r="C2542" s="16">
        <v>2011</v>
      </c>
      <c r="D2542" s="16" t="s">
        <v>2329</v>
      </c>
      <c r="E2542" s="16">
        <v>256</v>
      </c>
      <c r="F2542" s="16">
        <v>3</v>
      </c>
      <c r="G2542" s="16">
        <v>2</v>
      </c>
      <c r="H2542" s="16">
        <v>0</v>
      </c>
    </row>
    <row r="2543" spans="1:8" x14ac:dyDescent="0.3">
      <c r="A2543" s="13" t="str">
        <f t="shared" si="39"/>
        <v>bournmi012011</v>
      </c>
      <c r="B2543" s="16" t="s">
        <v>628</v>
      </c>
      <c r="C2543" s="16">
        <v>2011</v>
      </c>
      <c r="D2543" s="16" t="s">
        <v>2329</v>
      </c>
      <c r="E2543" s="16">
        <v>111</v>
      </c>
      <c r="F2543" s="16">
        <v>3</v>
      </c>
      <c r="G2543" s="16">
        <v>1</v>
      </c>
      <c r="H2543" s="16">
        <v>2</v>
      </c>
    </row>
    <row r="2544" spans="1:8" x14ac:dyDescent="0.3">
      <c r="A2544" s="13" t="str">
        <f t="shared" si="39"/>
        <v>bowdemi012011</v>
      </c>
      <c r="B2544" s="16" t="s">
        <v>886</v>
      </c>
      <c r="C2544" s="16">
        <v>2011</v>
      </c>
      <c r="D2544" s="16" t="s">
        <v>2332</v>
      </c>
      <c r="E2544" s="16">
        <v>2</v>
      </c>
      <c r="F2544" s="16">
        <v>1</v>
      </c>
      <c r="G2544" s="16">
        <v>0</v>
      </c>
      <c r="H2544" s="16">
        <v>0</v>
      </c>
    </row>
    <row r="2545" spans="1:8" x14ac:dyDescent="0.3">
      <c r="A2545" s="13" t="str">
        <f t="shared" si="39"/>
        <v>bowkejo012011</v>
      </c>
      <c r="B2545" s="16" t="s">
        <v>888</v>
      </c>
      <c r="C2545" s="16">
        <v>2011</v>
      </c>
      <c r="D2545" s="16" t="s">
        <v>2333</v>
      </c>
      <c r="E2545" s="16">
        <v>3</v>
      </c>
      <c r="F2545" s="16">
        <v>0</v>
      </c>
      <c r="G2545" s="16">
        <v>0</v>
      </c>
      <c r="H2545" s="16">
        <v>0</v>
      </c>
    </row>
    <row r="2546" spans="1:8" x14ac:dyDescent="0.3">
      <c r="A2546" s="13" t="str">
        <f t="shared" si="39"/>
        <v>bowkejo012011</v>
      </c>
      <c r="B2546" s="16" t="s">
        <v>888</v>
      </c>
      <c r="C2546" s="16">
        <v>2011</v>
      </c>
      <c r="D2546" s="16" t="s">
        <v>2333</v>
      </c>
      <c r="E2546" s="16">
        <v>1</v>
      </c>
      <c r="F2546" s="16">
        <v>1</v>
      </c>
      <c r="G2546" s="16">
        <v>0</v>
      </c>
      <c r="H2546" s="16">
        <v>0</v>
      </c>
    </row>
    <row r="2547" spans="1:8" x14ac:dyDescent="0.3">
      <c r="A2547" s="13" t="str">
        <f t="shared" si="39"/>
        <v>bowkejo012011</v>
      </c>
      <c r="B2547" s="16" t="s">
        <v>888</v>
      </c>
      <c r="C2547" s="16">
        <v>2011</v>
      </c>
      <c r="D2547" s="16" t="s">
        <v>2329</v>
      </c>
      <c r="E2547" s="16">
        <v>0</v>
      </c>
      <c r="F2547" s="16">
        <v>0</v>
      </c>
      <c r="G2547" s="16">
        <v>0</v>
      </c>
      <c r="H2547" s="16">
        <v>0</v>
      </c>
    </row>
    <row r="2548" spans="1:8" x14ac:dyDescent="0.3">
      <c r="A2548" s="13" t="str">
        <f t="shared" si="39"/>
        <v>bowkejo012011</v>
      </c>
      <c r="B2548" s="16" t="s">
        <v>888</v>
      </c>
      <c r="C2548" s="16">
        <v>2011</v>
      </c>
      <c r="D2548" s="16" t="s">
        <v>2329</v>
      </c>
      <c r="E2548" s="16">
        <v>4</v>
      </c>
      <c r="F2548" s="16">
        <v>0</v>
      </c>
      <c r="G2548" s="16">
        <v>0</v>
      </c>
      <c r="H2548" s="16">
        <v>0</v>
      </c>
    </row>
    <row r="2549" spans="1:8" x14ac:dyDescent="0.3">
      <c r="A2549" s="13" t="str">
        <f t="shared" si="39"/>
        <v>bowkejo012011</v>
      </c>
      <c r="B2549" s="16" t="s">
        <v>888</v>
      </c>
      <c r="C2549" s="16">
        <v>2011</v>
      </c>
      <c r="D2549" s="16" t="s">
        <v>2330</v>
      </c>
    </row>
    <row r="2550" spans="1:8" x14ac:dyDescent="0.3">
      <c r="A2550" s="13" t="str">
        <f t="shared" si="39"/>
        <v>bowkejo012011</v>
      </c>
      <c r="B2550" s="16" t="s">
        <v>888</v>
      </c>
      <c r="C2550" s="16">
        <v>2011</v>
      </c>
      <c r="D2550" s="16" t="s">
        <v>2330</v>
      </c>
    </row>
    <row r="2551" spans="1:8" x14ac:dyDescent="0.3">
      <c r="A2551" s="13" t="str">
        <f t="shared" si="39"/>
        <v>boyerbl012011</v>
      </c>
      <c r="B2551" s="16" t="s">
        <v>516</v>
      </c>
      <c r="C2551" s="16">
        <v>2011</v>
      </c>
      <c r="D2551" s="16" t="s">
        <v>2332</v>
      </c>
      <c r="E2551" s="16">
        <v>0</v>
      </c>
      <c r="F2551" s="16">
        <v>1</v>
      </c>
      <c r="G2551" s="16">
        <v>0</v>
      </c>
      <c r="H2551" s="16">
        <v>0</v>
      </c>
    </row>
    <row r="2552" spans="1:8" x14ac:dyDescent="0.3">
      <c r="A2552" s="13" t="str">
        <f t="shared" si="39"/>
        <v>brachbr012011</v>
      </c>
      <c r="B2552" s="16" t="s">
        <v>1436</v>
      </c>
      <c r="C2552" s="16">
        <v>2011</v>
      </c>
      <c r="D2552" s="16" t="s">
        <v>2332</v>
      </c>
      <c r="E2552" s="16">
        <v>0</v>
      </c>
      <c r="F2552" s="16">
        <v>0</v>
      </c>
      <c r="G2552" s="16">
        <v>0</v>
      </c>
      <c r="H2552" s="16">
        <v>0</v>
      </c>
    </row>
    <row r="2553" spans="1:8" x14ac:dyDescent="0.3">
      <c r="A2553" s="13" t="str">
        <f t="shared" si="39"/>
        <v>brackan012011</v>
      </c>
      <c r="B2553" s="16" t="s">
        <v>1437</v>
      </c>
      <c r="C2553" s="16">
        <v>2011</v>
      </c>
      <c r="D2553" s="16" t="s">
        <v>2332</v>
      </c>
      <c r="E2553" s="16">
        <v>0</v>
      </c>
      <c r="F2553" s="16">
        <v>0</v>
      </c>
      <c r="G2553" s="16">
        <v>0</v>
      </c>
      <c r="H2553" s="16">
        <v>0</v>
      </c>
    </row>
    <row r="2554" spans="1:8" x14ac:dyDescent="0.3">
      <c r="A2554" s="13" t="str">
        <f t="shared" si="39"/>
        <v>braddza012011</v>
      </c>
      <c r="B2554" s="16" t="s">
        <v>1231</v>
      </c>
      <c r="C2554" s="16">
        <v>2011</v>
      </c>
      <c r="D2554" s="16" t="s">
        <v>2332</v>
      </c>
      <c r="E2554" s="16">
        <v>0</v>
      </c>
      <c r="F2554" s="16">
        <v>0</v>
      </c>
      <c r="G2554" s="16">
        <v>0</v>
      </c>
      <c r="H2554" s="16">
        <v>0</v>
      </c>
    </row>
    <row r="2555" spans="1:8" x14ac:dyDescent="0.3">
      <c r="A2555" s="13" t="str">
        <f t="shared" si="39"/>
        <v>bradeda012011</v>
      </c>
      <c r="B2555" s="16" t="s">
        <v>759</v>
      </c>
      <c r="C2555" s="16">
        <v>2011</v>
      </c>
      <c r="D2555" s="16" t="s">
        <v>2332</v>
      </c>
      <c r="E2555" s="16">
        <v>0</v>
      </c>
      <c r="F2555" s="16">
        <v>1</v>
      </c>
      <c r="G2555" s="16">
        <v>0</v>
      </c>
      <c r="H2555" s="16">
        <v>0</v>
      </c>
    </row>
    <row r="2556" spans="1:8" x14ac:dyDescent="0.3">
      <c r="A2556" s="13" t="str">
        <f t="shared" si="39"/>
        <v>bradlmi012011</v>
      </c>
      <c r="B2556" s="16" t="s">
        <v>60</v>
      </c>
      <c r="C2556" s="16">
        <v>2011</v>
      </c>
      <c r="D2556" s="16" t="s">
        <v>2328</v>
      </c>
    </row>
    <row r="2557" spans="1:8" x14ac:dyDescent="0.3">
      <c r="A2557" s="13" t="str">
        <f t="shared" si="39"/>
        <v>bradlmi012011</v>
      </c>
      <c r="B2557" s="16" t="s">
        <v>60</v>
      </c>
      <c r="C2557" s="16">
        <v>2011</v>
      </c>
      <c r="D2557" s="16" t="s">
        <v>2329</v>
      </c>
      <c r="E2557" s="16">
        <v>53</v>
      </c>
      <c r="F2557" s="16">
        <v>0</v>
      </c>
      <c r="G2557" s="16">
        <v>2</v>
      </c>
      <c r="H2557" s="16">
        <v>0</v>
      </c>
    </row>
    <row r="2558" spans="1:8" x14ac:dyDescent="0.3">
      <c r="A2558" s="13" t="str">
        <f t="shared" si="39"/>
        <v>brantmi022011</v>
      </c>
      <c r="B2558" s="16" t="s">
        <v>1054</v>
      </c>
      <c r="C2558" s="16">
        <v>2011</v>
      </c>
      <c r="D2558" s="16" t="s">
        <v>2327</v>
      </c>
    </row>
    <row r="2559" spans="1:8" x14ac:dyDescent="0.3">
      <c r="A2559" s="13" t="str">
        <f t="shared" si="39"/>
        <v>brantmi022011</v>
      </c>
      <c r="B2559" s="16" t="s">
        <v>1054</v>
      </c>
      <c r="C2559" s="16">
        <v>2011</v>
      </c>
      <c r="D2559" s="16" t="s">
        <v>2328</v>
      </c>
    </row>
    <row r="2560" spans="1:8" x14ac:dyDescent="0.3">
      <c r="A2560" s="13" t="str">
        <f t="shared" si="39"/>
        <v>brantmi022011</v>
      </c>
      <c r="B2560" s="16" t="s">
        <v>1054</v>
      </c>
      <c r="C2560" s="16">
        <v>2011</v>
      </c>
      <c r="D2560" s="16" t="s">
        <v>2329</v>
      </c>
      <c r="E2560" s="16">
        <v>236</v>
      </c>
      <c r="F2560" s="16">
        <v>5</v>
      </c>
      <c r="G2560" s="16">
        <v>3</v>
      </c>
      <c r="H2560" s="16">
        <v>2</v>
      </c>
    </row>
    <row r="2561" spans="1:8" x14ac:dyDescent="0.3">
      <c r="A2561" s="13" t="str">
        <f t="shared" si="39"/>
        <v>branyru012011</v>
      </c>
      <c r="B2561" s="16" t="s">
        <v>61</v>
      </c>
      <c r="C2561" s="16">
        <v>2011</v>
      </c>
      <c r="D2561" s="16" t="s">
        <v>2333</v>
      </c>
      <c r="E2561" s="16">
        <v>103</v>
      </c>
      <c r="F2561" s="16">
        <v>6</v>
      </c>
      <c r="G2561" s="16">
        <v>0</v>
      </c>
      <c r="H2561" s="16">
        <v>6</v>
      </c>
    </row>
    <row r="2562" spans="1:8" x14ac:dyDescent="0.3">
      <c r="A2562" s="13" t="str">
        <f t="shared" si="39"/>
        <v>branyru012011</v>
      </c>
      <c r="B2562" s="16" t="s">
        <v>61</v>
      </c>
      <c r="C2562" s="16">
        <v>2011</v>
      </c>
      <c r="D2562" s="16" t="s">
        <v>2333</v>
      </c>
      <c r="E2562" s="16">
        <v>47</v>
      </c>
      <c r="F2562" s="16">
        <v>4</v>
      </c>
      <c r="G2562" s="16">
        <v>1</v>
      </c>
      <c r="H2562" s="16">
        <v>11</v>
      </c>
    </row>
    <row r="2563" spans="1:8" x14ac:dyDescent="0.3">
      <c r="A2563" s="13" t="str">
        <f t="shared" ref="A2563:A2626" si="40">B2563&amp;C2563</f>
        <v>branyru012011</v>
      </c>
      <c r="B2563" s="16" t="s">
        <v>61</v>
      </c>
      <c r="C2563" s="16">
        <v>2011</v>
      </c>
      <c r="D2563" s="16" t="s">
        <v>38</v>
      </c>
      <c r="E2563" s="16">
        <v>0</v>
      </c>
      <c r="F2563" s="16">
        <v>1</v>
      </c>
      <c r="G2563" s="16">
        <v>0</v>
      </c>
      <c r="H2563" s="16">
        <v>0</v>
      </c>
    </row>
    <row r="2564" spans="1:8" x14ac:dyDescent="0.3">
      <c r="A2564" s="13" t="str">
        <f t="shared" si="40"/>
        <v>braunry022011</v>
      </c>
      <c r="B2564" s="16" t="s">
        <v>760</v>
      </c>
      <c r="C2564" s="16">
        <v>2011</v>
      </c>
      <c r="D2564" s="16" t="s">
        <v>2328</v>
      </c>
    </row>
    <row r="2565" spans="1:8" x14ac:dyDescent="0.3">
      <c r="A2565" s="13" t="str">
        <f t="shared" si="40"/>
        <v>braunry022011</v>
      </c>
      <c r="B2565" s="16" t="s">
        <v>760</v>
      </c>
      <c r="C2565" s="16">
        <v>2011</v>
      </c>
      <c r="D2565" s="16" t="s">
        <v>2329</v>
      </c>
      <c r="E2565" s="16">
        <v>259</v>
      </c>
      <c r="F2565" s="16">
        <v>8</v>
      </c>
      <c r="G2565" s="16">
        <v>1</v>
      </c>
      <c r="H2565" s="16">
        <v>2</v>
      </c>
    </row>
    <row r="2566" spans="1:8" x14ac:dyDescent="0.3">
      <c r="A2566" s="13" t="str">
        <f t="shared" si="40"/>
        <v>braybi012011</v>
      </c>
      <c r="B2566" s="16" t="s">
        <v>629</v>
      </c>
      <c r="C2566" s="16">
        <v>2011</v>
      </c>
      <c r="D2566" s="16" t="s">
        <v>2332</v>
      </c>
      <c r="E2566" s="16">
        <v>2</v>
      </c>
      <c r="F2566" s="16">
        <v>2</v>
      </c>
      <c r="G2566" s="16">
        <v>1</v>
      </c>
      <c r="H2566" s="16">
        <v>0</v>
      </c>
    </row>
    <row r="2567" spans="1:8" x14ac:dyDescent="0.3">
      <c r="A2567" s="13" t="str">
        <f t="shared" si="40"/>
        <v>brazoyh012011</v>
      </c>
      <c r="B2567" s="16" t="s">
        <v>422</v>
      </c>
      <c r="C2567" s="16">
        <v>2011</v>
      </c>
      <c r="D2567" s="16" t="s">
        <v>2332</v>
      </c>
      <c r="E2567" s="16">
        <v>0</v>
      </c>
      <c r="F2567" s="16">
        <v>0</v>
      </c>
      <c r="G2567" s="16">
        <v>0</v>
      </c>
      <c r="H2567" s="16">
        <v>0</v>
      </c>
    </row>
    <row r="2568" spans="1:8" x14ac:dyDescent="0.3">
      <c r="A2568" s="13" t="str">
        <f t="shared" si="40"/>
        <v>breslcr012011</v>
      </c>
      <c r="B2568" s="16" t="s">
        <v>517</v>
      </c>
      <c r="C2568" s="16">
        <v>2011</v>
      </c>
      <c r="D2568" s="16" t="s">
        <v>2332</v>
      </c>
      <c r="E2568" s="16">
        <v>0</v>
      </c>
      <c r="F2568" s="16">
        <v>9</v>
      </c>
      <c r="G2568" s="16">
        <v>1</v>
      </c>
      <c r="H2568" s="16">
        <v>0</v>
      </c>
    </row>
    <row r="2569" spans="1:8" x14ac:dyDescent="0.3">
      <c r="A2569" s="13" t="str">
        <f t="shared" si="40"/>
        <v>brignre012011</v>
      </c>
      <c r="B2569" s="16" t="s">
        <v>889</v>
      </c>
      <c r="C2569" s="16">
        <v>2011</v>
      </c>
      <c r="D2569" s="16" t="s">
        <v>2331</v>
      </c>
      <c r="E2569" s="16">
        <v>104</v>
      </c>
      <c r="F2569" s="16">
        <v>217</v>
      </c>
      <c r="G2569" s="16">
        <v>7</v>
      </c>
      <c r="H2569" s="16">
        <v>44</v>
      </c>
    </row>
    <row r="2570" spans="1:8" x14ac:dyDescent="0.3">
      <c r="A2570" s="13" t="str">
        <f t="shared" si="40"/>
        <v>brittza012011</v>
      </c>
      <c r="B2570" s="16" t="s">
        <v>1438</v>
      </c>
      <c r="C2570" s="16">
        <v>2011</v>
      </c>
      <c r="D2570" s="16" t="s">
        <v>2332</v>
      </c>
      <c r="E2570" s="16">
        <v>9</v>
      </c>
      <c r="F2570" s="16">
        <v>21</v>
      </c>
      <c r="G2570" s="16">
        <v>2</v>
      </c>
      <c r="H2570" s="16">
        <v>4</v>
      </c>
    </row>
    <row r="2571" spans="1:8" x14ac:dyDescent="0.3">
      <c r="A2571" s="13" t="str">
        <f t="shared" si="40"/>
        <v>brodebr012011</v>
      </c>
      <c r="B2571" s="16" t="s">
        <v>1439</v>
      </c>
      <c r="C2571" s="16">
        <v>2011</v>
      </c>
      <c r="D2571" s="16" t="s">
        <v>2332</v>
      </c>
      <c r="E2571" s="16">
        <v>2</v>
      </c>
      <c r="F2571" s="16">
        <v>2</v>
      </c>
      <c r="G2571" s="16">
        <v>0</v>
      </c>
      <c r="H2571" s="16">
        <v>0</v>
      </c>
    </row>
    <row r="2572" spans="1:8" x14ac:dyDescent="0.3">
      <c r="A2572" s="13" t="str">
        <f t="shared" si="40"/>
        <v>brothre012011</v>
      </c>
      <c r="B2572" s="16" t="s">
        <v>1440</v>
      </c>
      <c r="C2572" s="16">
        <v>2011</v>
      </c>
      <c r="D2572" s="16" t="s">
        <v>2332</v>
      </c>
      <c r="E2572" s="16">
        <v>1</v>
      </c>
      <c r="F2572" s="16">
        <v>0</v>
      </c>
      <c r="G2572" s="16">
        <v>2</v>
      </c>
      <c r="H2572" s="16">
        <v>0</v>
      </c>
    </row>
    <row r="2573" spans="1:8" x14ac:dyDescent="0.3">
      <c r="A2573" s="13" t="str">
        <f t="shared" si="40"/>
        <v>brownan022011</v>
      </c>
      <c r="B2573" s="16" t="s">
        <v>1441</v>
      </c>
      <c r="C2573" s="16">
        <v>2011</v>
      </c>
      <c r="D2573" s="16" t="s">
        <v>2329</v>
      </c>
      <c r="E2573" s="16">
        <v>10</v>
      </c>
      <c r="F2573" s="16">
        <v>0</v>
      </c>
      <c r="G2573" s="16">
        <v>0</v>
      </c>
      <c r="H2573" s="16">
        <v>0</v>
      </c>
    </row>
    <row r="2574" spans="1:8" x14ac:dyDescent="0.3">
      <c r="A2574" s="13" t="str">
        <f t="shared" si="40"/>
        <v>brownan022011</v>
      </c>
      <c r="B2574" s="16" t="s">
        <v>1441</v>
      </c>
      <c r="C2574" s="16">
        <v>2011</v>
      </c>
      <c r="D2574" s="16" t="s">
        <v>2330</v>
      </c>
    </row>
    <row r="2575" spans="1:8" x14ac:dyDescent="0.3">
      <c r="A2575" s="13" t="str">
        <f t="shared" si="40"/>
        <v>browndo012011</v>
      </c>
      <c r="B2575" s="16" t="s">
        <v>1232</v>
      </c>
      <c r="C2575" s="16">
        <v>2011</v>
      </c>
      <c r="D2575" s="16" t="s">
        <v>2329</v>
      </c>
      <c r="E2575" s="16">
        <v>78</v>
      </c>
      <c r="F2575" s="16">
        <v>0</v>
      </c>
      <c r="G2575" s="16">
        <v>4</v>
      </c>
      <c r="H2575" s="16">
        <v>0</v>
      </c>
    </row>
    <row r="2576" spans="1:8" x14ac:dyDescent="0.3">
      <c r="A2576" s="13" t="str">
        <f t="shared" si="40"/>
        <v>browndo012011</v>
      </c>
      <c r="B2576" s="16" t="s">
        <v>1232</v>
      </c>
      <c r="C2576" s="16">
        <v>2011</v>
      </c>
      <c r="D2576" s="16" t="s">
        <v>2330</v>
      </c>
    </row>
    <row r="2577" spans="1:8" x14ac:dyDescent="0.3">
      <c r="A2577" s="13" t="str">
        <f t="shared" si="40"/>
        <v>browndu012011</v>
      </c>
      <c r="B2577" s="16" t="s">
        <v>1055</v>
      </c>
      <c r="C2577" s="16">
        <v>2011</v>
      </c>
      <c r="D2577" s="16" t="s">
        <v>2334</v>
      </c>
      <c r="E2577" s="16">
        <v>49</v>
      </c>
      <c r="F2577" s="16">
        <v>3</v>
      </c>
      <c r="G2577" s="16">
        <v>0</v>
      </c>
      <c r="H2577" s="16">
        <v>1</v>
      </c>
    </row>
    <row r="2578" spans="1:8" x14ac:dyDescent="0.3">
      <c r="A2578" s="13" t="str">
        <f t="shared" si="40"/>
        <v>broxtjo012011</v>
      </c>
      <c r="B2578" s="16" t="s">
        <v>518</v>
      </c>
      <c r="C2578" s="16">
        <v>2011</v>
      </c>
      <c r="D2578" s="16" t="s">
        <v>2332</v>
      </c>
      <c r="E2578" s="16">
        <v>2</v>
      </c>
      <c r="F2578" s="16">
        <v>2</v>
      </c>
      <c r="G2578" s="16">
        <v>0</v>
      </c>
      <c r="H2578" s="16">
        <v>0</v>
      </c>
    </row>
    <row r="2579" spans="1:8" x14ac:dyDescent="0.3">
      <c r="A2579" s="13" t="str">
        <f t="shared" si="40"/>
        <v>bruceja012011</v>
      </c>
      <c r="B2579" s="16" t="s">
        <v>890</v>
      </c>
      <c r="C2579" s="16">
        <v>2011</v>
      </c>
      <c r="D2579" s="16" t="s">
        <v>2329</v>
      </c>
      <c r="E2579" s="16">
        <v>306</v>
      </c>
      <c r="F2579" s="16">
        <v>10</v>
      </c>
      <c r="G2579" s="16">
        <v>4</v>
      </c>
      <c r="H2579" s="16">
        <v>1</v>
      </c>
    </row>
    <row r="2580" spans="1:8" x14ac:dyDescent="0.3">
      <c r="A2580" s="13" t="str">
        <f t="shared" si="40"/>
        <v>bruceja012011</v>
      </c>
      <c r="B2580" s="16" t="s">
        <v>890</v>
      </c>
      <c r="C2580" s="16">
        <v>2011</v>
      </c>
      <c r="D2580" s="16" t="s">
        <v>2330</v>
      </c>
    </row>
    <row r="2581" spans="1:8" x14ac:dyDescent="0.3">
      <c r="A2581" s="13" t="str">
        <f t="shared" si="40"/>
        <v>brunebr012011</v>
      </c>
      <c r="B2581" s="16" t="s">
        <v>423</v>
      </c>
      <c r="C2581" s="16">
        <v>2011</v>
      </c>
      <c r="D2581" s="16" t="s">
        <v>2332</v>
      </c>
      <c r="E2581" s="16">
        <v>1</v>
      </c>
      <c r="F2581" s="16">
        <v>3</v>
      </c>
      <c r="G2581" s="16">
        <v>0</v>
      </c>
      <c r="H2581" s="16">
        <v>0</v>
      </c>
    </row>
    <row r="2582" spans="1:8" x14ac:dyDescent="0.3">
      <c r="A2582" s="13" t="str">
        <f t="shared" si="40"/>
        <v>buchhcl012011</v>
      </c>
      <c r="B2582" s="16" t="s">
        <v>761</v>
      </c>
      <c r="C2582" s="16">
        <v>2011</v>
      </c>
      <c r="D2582" s="16" t="s">
        <v>2332</v>
      </c>
      <c r="E2582" s="16">
        <v>15</v>
      </c>
      <c r="F2582" s="16">
        <v>14</v>
      </c>
      <c r="G2582" s="16">
        <v>1</v>
      </c>
      <c r="H2582" s="16">
        <v>0</v>
      </c>
    </row>
    <row r="2583" spans="1:8" x14ac:dyDescent="0.3">
      <c r="A2583" s="13" t="str">
        <f t="shared" si="40"/>
        <v>buchhta012011</v>
      </c>
      <c r="B2583" s="16" t="s">
        <v>630</v>
      </c>
      <c r="C2583" s="16">
        <v>2011</v>
      </c>
      <c r="D2583" s="16" t="s">
        <v>2332</v>
      </c>
      <c r="E2583" s="16">
        <v>2</v>
      </c>
      <c r="F2583" s="16">
        <v>2</v>
      </c>
      <c r="G2583" s="16">
        <v>0</v>
      </c>
      <c r="H2583" s="16">
        <v>0</v>
      </c>
    </row>
    <row r="2584" spans="1:8" x14ac:dyDescent="0.3">
      <c r="A2584" s="13" t="str">
        <f t="shared" si="40"/>
        <v>buckjo012011</v>
      </c>
      <c r="B2584" s="16" t="s">
        <v>424</v>
      </c>
      <c r="C2584" s="16">
        <v>2011</v>
      </c>
      <c r="D2584" s="16" t="s">
        <v>2334</v>
      </c>
      <c r="E2584" s="16">
        <v>1008</v>
      </c>
      <c r="F2584" s="16">
        <v>42</v>
      </c>
      <c r="G2584" s="16">
        <v>5</v>
      </c>
      <c r="H2584" s="16">
        <v>5</v>
      </c>
    </row>
    <row r="2585" spans="1:8" x14ac:dyDescent="0.3">
      <c r="A2585" s="13" t="str">
        <f t="shared" si="40"/>
        <v>bucktr012011</v>
      </c>
      <c r="B2585" s="16" t="s">
        <v>763</v>
      </c>
      <c r="C2585" s="16">
        <v>2011</v>
      </c>
      <c r="D2585" s="16" t="s">
        <v>2327</v>
      </c>
    </row>
    <row r="2586" spans="1:8" x14ac:dyDescent="0.3">
      <c r="A2586" s="13" t="str">
        <f t="shared" si="40"/>
        <v>bucktr012011</v>
      </c>
      <c r="B2586" s="16" t="s">
        <v>763</v>
      </c>
      <c r="C2586" s="16">
        <v>2011</v>
      </c>
      <c r="D2586" s="16" t="s">
        <v>2328</v>
      </c>
    </row>
    <row r="2587" spans="1:8" x14ac:dyDescent="0.3">
      <c r="A2587" s="13" t="str">
        <f t="shared" si="40"/>
        <v>bucktr012011</v>
      </c>
      <c r="B2587" s="16" t="s">
        <v>763</v>
      </c>
      <c r="C2587" s="16">
        <v>2011</v>
      </c>
      <c r="D2587" s="16" t="s">
        <v>2329</v>
      </c>
      <c r="E2587" s="16">
        <v>80</v>
      </c>
      <c r="F2587" s="16">
        <v>0</v>
      </c>
      <c r="G2587" s="16">
        <v>1</v>
      </c>
      <c r="H2587" s="16">
        <v>0</v>
      </c>
    </row>
    <row r="2588" spans="1:8" x14ac:dyDescent="0.3">
      <c r="A2588" s="13" t="str">
        <f t="shared" si="40"/>
        <v>bucktr012011</v>
      </c>
      <c r="B2588" s="16" t="s">
        <v>763</v>
      </c>
      <c r="C2588" s="16">
        <v>2011</v>
      </c>
      <c r="D2588" s="16" t="s">
        <v>2330</v>
      </c>
    </row>
    <row r="2589" spans="1:8" x14ac:dyDescent="0.3">
      <c r="A2589" s="13" t="str">
        <f t="shared" si="40"/>
        <v>buehrma012011</v>
      </c>
      <c r="B2589" s="16" t="s">
        <v>62</v>
      </c>
      <c r="C2589" s="16">
        <v>2011</v>
      </c>
      <c r="D2589" s="16" t="s">
        <v>2332</v>
      </c>
      <c r="E2589" s="16">
        <v>15</v>
      </c>
      <c r="F2589" s="16">
        <v>40</v>
      </c>
      <c r="G2589" s="16">
        <v>1</v>
      </c>
      <c r="H2589" s="16">
        <v>4</v>
      </c>
    </row>
    <row r="2590" spans="1:8" x14ac:dyDescent="0.3">
      <c r="A2590" s="13" t="str">
        <f t="shared" si="40"/>
        <v>buentja012011</v>
      </c>
      <c r="B2590" s="16" t="s">
        <v>1234</v>
      </c>
      <c r="C2590" s="16">
        <v>2011</v>
      </c>
      <c r="D2590" s="16" t="s">
        <v>2332</v>
      </c>
      <c r="E2590" s="16">
        <v>0</v>
      </c>
      <c r="F2590" s="16">
        <v>0</v>
      </c>
      <c r="G2590" s="16">
        <v>0</v>
      </c>
      <c r="H2590" s="16">
        <v>0</v>
      </c>
    </row>
    <row r="2591" spans="1:8" x14ac:dyDescent="0.3">
      <c r="A2591" s="13" t="str">
        <f t="shared" si="40"/>
        <v>buentja012011</v>
      </c>
      <c r="B2591" s="16" t="s">
        <v>1234</v>
      </c>
      <c r="C2591" s="16">
        <v>2011</v>
      </c>
      <c r="D2591" s="16" t="s">
        <v>2332</v>
      </c>
      <c r="E2591" s="16">
        <v>1</v>
      </c>
      <c r="F2591" s="16">
        <v>1</v>
      </c>
      <c r="G2591" s="16">
        <v>0</v>
      </c>
      <c r="H2591" s="16">
        <v>0</v>
      </c>
    </row>
    <row r="2592" spans="1:8" x14ac:dyDescent="0.3">
      <c r="A2592" s="13" t="str">
        <f t="shared" si="40"/>
        <v>bulgeja012011</v>
      </c>
      <c r="B2592" s="16" t="s">
        <v>519</v>
      </c>
      <c r="C2592" s="16">
        <v>2011</v>
      </c>
      <c r="D2592" s="16" t="s">
        <v>2332</v>
      </c>
      <c r="E2592" s="16">
        <v>2</v>
      </c>
      <c r="F2592" s="16">
        <v>1</v>
      </c>
      <c r="G2592" s="16">
        <v>1</v>
      </c>
      <c r="H2592" s="16">
        <v>0</v>
      </c>
    </row>
    <row r="2593" spans="1:8" x14ac:dyDescent="0.3">
      <c r="A2593" s="13" t="str">
        <f t="shared" si="40"/>
        <v>bumgama012011</v>
      </c>
      <c r="B2593" s="16" t="s">
        <v>1056</v>
      </c>
      <c r="C2593" s="16">
        <v>2011</v>
      </c>
      <c r="D2593" s="16" t="s">
        <v>2332</v>
      </c>
      <c r="E2593" s="16">
        <v>7</v>
      </c>
      <c r="F2593" s="16">
        <v>22</v>
      </c>
      <c r="G2593" s="16">
        <v>3</v>
      </c>
      <c r="H2593" s="16">
        <v>0</v>
      </c>
    </row>
    <row r="2594" spans="1:8" x14ac:dyDescent="0.3">
      <c r="A2594" s="13" t="str">
        <f t="shared" si="40"/>
        <v>burneaj012011</v>
      </c>
      <c r="B2594" s="16" t="s">
        <v>63</v>
      </c>
      <c r="C2594" s="16">
        <v>2011</v>
      </c>
      <c r="D2594" s="16" t="s">
        <v>2332</v>
      </c>
      <c r="E2594" s="16">
        <v>10</v>
      </c>
      <c r="F2594" s="16">
        <v>23</v>
      </c>
      <c r="G2594" s="16">
        <v>5</v>
      </c>
      <c r="H2594" s="16">
        <v>2</v>
      </c>
    </row>
    <row r="2595" spans="1:8" x14ac:dyDescent="0.3">
      <c r="A2595" s="13" t="str">
        <f t="shared" si="40"/>
        <v>burneal012011</v>
      </c>
      <c r="B2595" s="16" t="s">
        <v>1235</v>
      </c>
      <c r="C2595" s="16">
        <v>2011</v>
      </c>
      <c r="D2595" s="16" t="s">
        <v>2332</v>
      </c>
      <c r="E2595" s="16">
        <v>3</v>
      </c>
      <c r="F2595" s="16">
        <v>6</v>
      </c>
      <c r="G2595" s="16">
        <v>1</v>
      </c>
      <c r="H2595" s="16">
        <v>0</v>
      </c>
    </row>
    <row r="2596" spans="1:8" x14ac:dyDescent="0.3">
      <c r="A2596" s="13" t="str">
        <f t="shared" si="40"/>
        <v>burnese012011</v>
      </c>
      <c r="B2596" s="16" t="s">
        <v>425</v>
      </c>
      <c r="C2596" s="16">
        <v>2011</v>
      </c>
      <c r="D2596" s="16" t="s">
        <v>2332</v>
      </c>
      <c r="E2596" s="16">
        <v>7</v>
      </c>
      <c r="F2596" s="16">
        <v>16</v>
      </c>
      <c r="G2596" s="16">
        <v>0</v>
      </c>
      <c r="H2596" s="16">
        <v>1</v>
      </c>
    </row>
    <row r="2597" spans="1:8" x14ac:dyDescent="0.3">
      <c r="A2597" s="13" t="str">
        <f t="shared" si="40"/>
        <v>burrebr012011</v>
      </c>
      <c r="B2597" s="16" t="s">
        <v>631</v>
      </c>
      <c r="C2597" s="16">
        <v>2011</v>
      </c>
      <c r="D2597" s="16" t="s">
        <v>2332</v>
      </c>
      <c r="E2597" s="16">
        <v>1</v>
      </c>
      <c r="F2597" s="16">
        <v>1</v>
      </c>
      <c r="G2597" s="16">
        <v>0</v>
      </c>
      <c r="H2597" s="16">
        <v>0</v>
      </c>
    </row>
    <row r="2598" spans="1:8" x14ac:dyDescent="0.3">
      <c r="A2598" s="13" t="str">
        <f t="shared" si="40"/>
        <v>burrepa012011</v>
      </c>
      <c r="B2598" s="16" t="s">
        <v>64</v>
      </c>
      <c r="C2598" s="16">
        <v>2011</v>
      </c>
      <c r="D2598" s="16" t="s">
        <v>2328</v>
      </c>
    </row>
    <row r="2599" spans="1:8" x14ac:dyDescent="0.3">
      <c r="A2599" s="13" t="str">
        <f t="shared" si="40"/>
        <v>burrepa012011</v>
      </c>
      <c r="B2599" s="16" t="s">
        <v>64</v>
      </c>
      <c r="C2599" s="16">
        <v>2011</v>
      </c>
      <c r="D2599" s="16" t="s">
        <v>2329</v>
      </c>
      <c r="E2599" s="16">
        <v>53</v>
      </c>
      <c r="F2599" s="16">
        <v>2</v>
      </c>
      <c r="G2599" s="16">
        <v>4</v>
      </c>
      <c r="H2599" s="16">
        <v>1</v>
      </c>
    </row>
    <row r="2600" spans="1:8" x14ac:dyDescent="0.3">
      <c r="A2600" s="13" t="str">
        <f t="shared" si="40"/>
        <v>burriem012011</v>
      </c>
      <c r="B2600" s="16" t="s">
        <v>892</v>
      </c>
      <c r="C2600" s="16">
        <v>2011</v>
      </c>
      <c r="D2600" s="16" t="s">
        <v>2333</v>
      </c>
      <c r="E2600" s="16">
        <v>10</v>
      </c>
      <c r="F2600" s="16">
        <v>0</v>
      </c>
      <c r="G2600" s="16">
        <v>0</v>
      </c>
      <c r="H2600" s="16">
        <v>1</v>
      </c>
    </row>
    <row r="2601" spans="1:8" x14ac:dyDescent="0.3">
      <c r="A2601" s="13" t="str">
        <f t="shared" si="40"/>
        <v>burriem012011</v>
      </c>
      <c r="B2601" s="16" t="s">
        <v>892</v>
      </c>
      <c r="C2601" s="16">
        <v>2011</v>
      </c>
      <c r="D2601" s="16" t="s">
        <v>37</v>
      </c>
      <c r="E2601" s="16">
        <v>62</v>
      </c>
      <c r="F2601" s="16">
        <v>77</v>
      </c>
      <c r="G2601" s="16">
        <v>3</v>
      </c>
      <c r="H2601" s="16">
        <v>24</v>
      </c>
    </row>
    <row r="2602" spans="1:8" x14ac:dyDescent="0.3">
      <c r="A2602" s="13" t="str">
        <f t="shared" si="40"/>
        <v>burriem012011</v>
      </c>
      <c r="B2602" s="16" t="s">
        <v>892</v>
      </c>
      <c r="C2602" s="16">
        <v>2011</v>
      </c>
      <c r="D2602" s="16" t="s">
        <v>38</v>
      </c>
      <c r="E2602" s="16">
        <v>3</v>
      </c>
      <c r="F2602" s="16">
        <v>3</v>
      </c>
      <c r="G2602" s="16">
        <v>1</v>
      </c>
      <c r="H2602" s="16">
        <v>0</v>
      </c>
    </row>
    <row r="2603" spans="1:8" x14ac:dyDescent="0.3">
      <c r="A2603" s="13" t="str">
        <f t="shared" si="40"/>
        <v>burriem012011</v>
      </c>
      <c r="B2603" s="16" t="s">
        <v>892</v>
      </c>
      <c r="C2603" s="16">
        <v>2011</v>
      </c>
      <c r="D2603" s="16" t="s">
        <v>2328</v>
      </c>
    </row>
    <row r="2604" spans="1:8" x14ac:dyDescent="0.3">
      <c r="A2604" s="13" t="str">
        <f t="shared" si="40"/>
        <v>burriem012011</v>
      </c>
      <c r="B2604" s="16" t="s">
        <v>892</v>
      </c>
      <c r="C2604" s="16">
        <v>2011</v>
      </c>
      <c r="D2604" s="16" t="s">
        <v>2329</v>
      </c>
      <c r="E2604" s="16">
        <v>2</v>
      </c>
      <c r="F2604" s="16">
        <v>0</v>
      </c>
      <c r="G2604" s="16">
        <v>0</v>
      </c>
      <c r="H2604" s="16">
        <v>0</v>
      </c>
    </row>
    <row r="2605" spans="1:8" x14ac:dyDescent="0.3">
      <c r="A2605" s="13" t="str">
        <f t="shared" si="40"/>
        <v>burriem012011</v>
      </c>
      <c r="B2605" s="16" t="s">
        <v>892</v>
      </c>
      <c r="C2605" s="16">
        <v>2011</v>
      </c>
      <c r="D2605" s="16" t="s">
        <v>2331</v>
      </c>
      <c r="E2605" s="16">
        <v>5</v>
      </c>
      <c r="F2605" s="16">
        <v>12</v>
      </c>
      <c r="G2605" s="16">
        <v>1</v>
      </c>
      <c r="H2605" s="16">
        <v>3</v>
      </c>
    </row>
    <row r="2606" spans="1:8" x14ac:dyDescent="0.3">
      <c r="A2606" s="13" t="str">
        <f t="shared" si="40"/>
        <v>burrose012011</v>
      </c>
      <c r="B2606" s="16" t="s">
        <v>288</v>
      </c>
      <c r="C2606" s="16">
        <v>2011</v>
      </c>
      <c r="D2606" s="16" t="s">
        <v>38</v>
      </c>
      <c r="E2606" s="16">
        <v>9</v>
      </c>
      <c r="F2606" s="16">
        <v>28</v>
      </c>
      <c r="G2606" s="16">
        <v>1</v>
      </c>
      <c r="H2606" s="16">
        <v>5</v>
      </c>
    </row>
    <row r="2607" spans="1:8" x14ac:dyDescent="0.3">
      <c r="A2607" s="13" t="str">
        <f t="shared" si="40"/>
        <v>burtoja012011</v>
      </c>
      <c r="B2607" s="16" t="s">
        <v>765</v>
      </c>
      <c r="C2607" s="16">
        <v>2011</v>
      </c>
      <c r="D2607" s="16" t="s">
        <v>2332</v>
      </c>
      <c r="E2607" s="16">
        <v>0</v>
      </c>
      <c r="F2607" s="16">
        <v>0</v>
      </c>
      <c r="G2607" s="16">
        <v>0</v>
      </c>
      <c r="H2607" s="16">
        <v>0</v>
      </c>
    </row>
    <row r="2608" spans="1:8" x14ac:dyDescent="0.3">
      <c r="A2608" s="13" t="str">
        <f t="shared" si="40"/>
        <v>bushda012011</v>
      </c>
      <c r="B2608" s="16" t="s">
        <v>426</v>
      </c>
      <c r="C2608" s="16">
        <v>2011</v>
      </c>
      <c r="D2608" s="16" t="s">
        <v>2332</v>
      </c>
      <c r="E2608" s="16">
        <v>4</v>
      </c>
      <c r="F2608" s="16">
        <v>6</v>
      </c>
      <c r="G2608" s="16">
        <v>0</v>
      </c>
      <c r="H2608" s="16">
        <v>0</v>
      </c>
    </row>
    <row r="2609" spans="1:8" x14ac:dyDescent="0.3">
      <c r="A2609" s="13" t="str">
        <f t="shared" si="40"/>
        <v>buterdr012011</v>
      </c>
      <c r="B2609" s="16" t="s">
        <v>1236</v>
      </c>
      <c r="C2609" s="16">
        <v>2011</v>
      </c>
      <c r="D2609" s="16" t="s">
        <v>2334</v>
      </c>
      <c r="E2609" s="16">
        <v>418</v>
      </c>
      <c r="F2609" s="16">
        <v>38</v>
      </c>
      <c r="G2609" s="16">
        <v>5</v>
      </c>
      <c r="H2609" s="16">
        <v>3</v>
      </c>
    </row>
    <row r="2610" spans="1:8" x14ac:dyDescent="0.3">
      <c r="A2610" s="13" t="str">
        <f t="shared" si="40"/>
        <v>butlebi032011</v>
      </c>
      <c r="B2610" s="16" t="s">
        <v>766</v>
      </c>
      <c r="C2610" s="16">
        <v>2011</v>
      </c>
      <c r="D2610" s="16" t="s">
        <v>2333</v>
      </c>
      <c r="E2610" s="16">
        <v>86</v>
      </c>
      <c r="F2610" s="16">
        <v>8</v>
      </c>
      <c r="G2610" s="16">
        <v>0</v>
      </c>
      <c r="H2610" s="16">
        <v>10</v>
      </c>
    </row>
    <row r="2611" spans="1:8" x14ac:dyDescent="0.3">
      <c r="A2611" s="13" t="str">
        <f t="shared" si="40"/>
        <v>byrdati012011</v>
      </c>
      <c r="B2611" s="16" t="s">
        <v>65</v>
      </c>
      <c r="C2611" s="16">
        <v>2011</v>
      </c>
      <c r="D2611" s="16" t="s">
        <v>2332</v>
      </c>
      <c r="E2611" s="16">
        <v>1</v>
      </c>
      <c r="F2611" s="16">
        <v>4</v>
      </c>
      <c r="G2611" s="16">
        <v>0</v>
      </c>
      <c r="H2611" s="16">
        <v>0</v>
      </c>
    </row>
    <row r="2612" spans="1:8" x14ac:dyDescent="0.3">
      <c r="A2612" s="13" t="str">
        <f t="shared" si="40"/>
        <v>byrdma012011</v>
      </c>
      <c r="B2612" s="16" t="s">
        <v>289</v>
      </c>
      <c r="C2612" s="16">
        <v>2011</v>
      </c>
      <c r="D2612" s="16" t="s">
        <v>2327</v>
      </c>
    </row>
    <row r="2613" spans="1:8" x14ac:dyDescent="0.3">
      <c r="A2613" s="13" t="str">
        <f t="shared" si="40"/>
        <v>byrdma012011</v>
      </c>
      <c r="B2613" s="16" t="s">
        <v>289</v>
      </c>
      <c r="C2613" s="16">
        <v>2011</v>
      </c>
      <c r="D2613" s="16" t="s">
        <v>2329</v>
      </c>
      <c r="E2613" s="16">
        <v>273</v>
      </c>
      <c r="F2613" s="16">
        <v>8</v>
      </c>
      <c r="G2613" s="16">
        <v>3</v>
      </c>
      <c r="H2613" s="16">
        <v>3</v>
      </c>
    </row>
    <row r="2614" spans="1:8" x14ac:dyDescent="0.3">
      <c r="A2614" s="13" t="str">
        <f t="shared" si="40"/>
        <v>cabreas012011</v>
      </c>
      <c r="B2614" s="16" t="s">
        <v>767</v>
      </c>
      <c r="C2614" s="16">
        <v>2011</v>
      </c>
      <c r="D2614" s="16" t="s">
        <v>2331</v>
      </c>
      <c r="E2614" s="16">
        <v>216</v>
      </c>
      <c r="F2614" s="16">
        <v>386</v>
      </c>
      <c r="G2614" s="16">
        <v>15</v>
      </c>
      <c r="H2614" s="16">
        <v>78</v>
      </c>
    </row>
    <row r="2615" spans="1:8" x14ac:dyDescent="0.3">
      <c r="A2615" s="13" t="str">
        <f t="shared" si="40"/>
        <v>cabreev012011</v>
      </c>
      <c r="B2615" s="16" t="s">
        <v>1058</v>
      </c>
      <c r="C2615" s="16">
        <v>2011</v>
      </c>
      <c r="D2615" s="16" t="s">
        <v>2331</v>
      </c>
      <c r="E2615" s="16">
        <v>4</v>
      </c>
      <c r="F2615" s="16">
        <v>5</v>
      </c>
      <c r="G2615" s="16">
        <v>0</v>
      </c>
      <c r="H2615" s="16">
        <v>0</v>
      </c>
    </row>
    <row r="2616" spans="1:8" x14ac:dyDescent="0.3">
      <c r="A2616" s="13" t="str">
        <f t="shared" si="40"/>
        <v>cabreme012011</v>
      </c>
      <c r="B2616" s="16" t="s">
        <v>521</v>
      </c>
      <c r="C2616" s="16">
        <v>2011</v>
      </c>
      <c r="D2616" s="16" t="s">
        <v>2327</v>
      </c>
    </row>
    <row r="2617" spans="1:8" x14ac:dyDescent="0.3">
      <c r="A2617" s="13" t="str">
        <f t="shared" si="40"/>
        <v>cabreme012011</v>
      </c>
      <c r="B2617" s="16" t="s">
        <v>521</v>
      </c>
      <c r="C2617" s="16">
        <v>2011</v>
      </c>
      <c r="D2617" s="16" t="s">
        <v>2328</v>
      </c>
    </row>
    <row r="2618" spans="1:8" x14ac:dyDescent="0.3">
      <c r="A2618" s="13" t="str">
        <f t="shared" si="40"/>
        <v>cabreme012011</v>
      </c>
      <c r="B2618" s="16" t="s">
        <v>521</v>
      </c>
      <c r="C2618" s="16">
        <v>2011</v>
      </c>
      <c r="D2618" s="16" t="s">
        <v>2329</v>
      </c>
      <c r="E2618" s="16">
        <v>331</v>
      </c>
      <c r="F2618" s="16">
        <v>13</v>
      </c>
      <c r="G2618" s="16">
        <v>3</v>
      </c>
      <c r="H2618" s="16">
        <v>7</v>
      </c>
    </row>
    <row r="2619" spans="1:8" x14ac:dyDescent="0.3">
      <c r="A2619" s="13" t="str">
        <f t="shared" si="40"/>
        <v>cabreme012011</v>
      </c>
      <c r="B2619" s="16" t="s">
        <v>521</v>
      </c>
      <c r="C2619" s="16">
        <v>2011</v>
      </c>
      <c r="D2619" s="16" t="s">
        <v>2330</v>
      </c>
    </row>
    <row r="2620" spans="1:8" x14ac:dyDescent="0.3">
      <c r="A2620" s="13" t="str">
        <f t="shared" si="40"/>
        <v>cabremi012011</v>
      </c>
      <c r="B2620" s="16" t="s">
        <v>356</v>
      </c>
      <c r="C2620" s="16">
        <v>2011</v>
      </c>
      <c r="D2620" s="16" t="s">
        <v>2333</v>
      </c>
      <c r="E2620" s="16">
        <v>1263</v>
      </c>
      <c r="F2620" s="16">
        <v>103</v>
      </c>
      <c r="G2620" s="16">
        <v>13</v>
      </c>
      <c r="H2620" s="16">
        <v>117</v>
      </c>
    </row>
    <row r="2621" spans="1:8" x14ac:dyDescent="0.3">
      <c r="A2621" s="13" t="str">
        <f t="shared" si="40"/>
        <v>cabreor012011</v>
      </c>
      <c r="B2621" s="16" t="s">
        <v>67</v>
      </c>
      <c r="C2621" s="16">
        <v>2011</v>
      </c>
      <c r="D2621" s="16" t="s">
        <v>37</v>
      </c>
      <c r="E2621" s="16">
        <v>128</v>
      </c>
      <c r="F2621" s="16">
        <v>262</v>
      </c>
      <c r="G2621" s="16">
        <v>6</v>
      </c>
      <c r="H2621" s="16">
        <v>44</v>
      </c>
    </row>
    <row r="2622" spans="1:8" x14ac:dyDescent="0.3">
      <c r="A2622" s="13" t="str">
        <f t="shared" si="40"/>
        <v>cabreor012011</v>
      </c>
      <c r="B2622" s="16" t="s">
        <v>67</v>
      </c>
      <c r="C2622" s="16">
        <v>2011</v>
      </c>
      <c r="D2622" s="16" t="s">
        <v>37</v>
      </c>
      <c r="E2622" s="16">
        <v>1</v>
      </c>
      <c r="F2622" s="16">
        <v>3</v>
      </c>
      <c r="G2622" s="16">
        <v>0</v>
      </c>
      <c r="H2622" s="16">
        <v>1</v>
      </c>
    </row>
    <row r="2623" spans="1:8" x14ac:dyDescent="0.3">
      <c r="A2623" s="13" t="str">
        <f t="shared" si="40"/>
        <v>cabreor012011</v>
      </c>
      <c r="B2623" s="16" t="s">
        <v>67</v>
      </c>
      <c r="C2623" s="16">
        <v>2011</v>
      </c>
      <c r="D2623" s="16" t="s">
        <v>38</v>
      </c>
      <c r="E2623" s="16">
        <v>2</v>
      </c>
      <c r="F2623" s="16">
        <v>2</v>
      </c>
      <c r="G2623" s="16">
        <v>0</v>
      </c>
      <c r="H2623" s="16">
        <v>0</v>
      </c>
    </row>
    <row r="2624" spans="1:8" x14ac:dyDescent="0.3">
      <c r="A2624" s="13" t="str">
        <f t="shared" si="40"/>
        <v>cabreor012011</v>
      </c>
      <c r="B2624" s="16" t="s">
        <v>67</v>
      </c>
      <c r="C2624" s="16">
        <v>2011</v>
      </c>
      <c r="D2624" s="16" t="s">
        <v>38</v>
      </c>
      <c r="E2624" s="16">
        <v>0</v>
      </c>
      <c r="F2624" s="16">
        <v>0</v>
      </c>
      <c r="G2624" s="16">
        <v>0</v>
      </c>
      <c r="H2624" s="16">
        <v>0</v>
      </c>
    </row>
    <row r="2625" spans="1:8" x14ac:dyDescent="0.3">
      <c r="A2625" s="13" t="str">
        <f t="shared" si="40"/>
        <v>cabreor012011</v>
      </c>
      <c r="B2625" s="16" t="s">
        <v>67</v>
      </c>
      <c r="C2625" s="16">
        <v>2011</v>
      </c>
      <c r="D2625" s="16" t="s">
        <v>2331</v>
      </c>
      <c r="E2625" s="16">
        <v>3</v>
      </c>
      <c r="F2625" s="16">
        <v>4</v>
      </c>
      <c r="G2625" s="16">
        <v>0</v>
      </c>
      <c r="H2625" s="16">
        <v>0</v>
      </c>
    </row>
    <row r="2626" spans="1:8" x14ac:dyDescent="0.3">
      <c r="A2626" s="13" t="str">
        <f t="shared" si="40"/>
        <v>cabreor012011</v>
      </c>
      <c r="B2626" s="16" t="s">
        <v>67</v>
      </c>
      <c r="C2626" s="16">
        <v>2011</v>
      </c>
      <c r="D2626" s="16" t="s">
        <v>2331</v>
      </c>
      <c r="E2626" s="16">
        <v>52</v>
      </c>
      <c r="F2626" s="16">
        <v>91</v>
      </c>
      <c r="G2626" s="16">
        <v>5</v>
      </c>
      <c r="H2626" s="16">
        <v>19</v>
      </c>
    </row>
    <row r="2627" spans="1:8" x14ac:dyDescent="0.3">
      <c r="A2627" s="13" t="str">
        <f t="shared" ref="A2627:A2690" si="41">B2627&amp;C2627</f>
        <v>cahiltr012011</v>
      </c>
      <c r="B2627" s="16" t="s">
        <v>1059</v>
      </c>
      <c r="C2627" s="16">
        <v>2011</v>
      </c>
      <c r="D2627" s="16" t="s">
        <v>2332</v>
      </c>
      <c r="E2627" s="16">
        <v>12</v>
      </c>
      <c r="F2627" s="16">
        <v>32</v>
      </c>
      <c r="G2627" s="16">
        <v>1</v>
      </c>
      <c r="H2627" s="16">
        <v>1</v>
      </c>
    </row>
    <row r="2628" spans="1:8" x14ac:dyDescent="0.3">
      <c r="A2628" s="13" t="str">
        <f t="shared" si="41"/>
        <v>cainlo012011</v>
      </c>
      <c r="B2628" s="16" t="s">
        <v>1237</v>
      </c>
      <c r="C2628" s="16">
        <v>2011</v>
      </c>
      <c r="D2628" s="16" t="s">
        <v>2327</v>
      </c>
    </row>
    <row r="2629" spans="1:8" x14ac:dyDescent="0.3">
      <c r="A2629" s="13" t="str">
        <f t="shared" si="41"/>
        <v>cainlo012011</v>
      </c>
      <c r="B2629" s="16" t="s">
        <v>1237</v>
      </c>
      <c r="C2629" s="16">
        <v>2011</v>
      </c>
      <c r="D2629" s="16" t="s">
        <v>2329</v>
      </c>
      <c r="E2629" s="16">
        <v>7</v>
      </c>
      <c r="F2629" s="16">
        <v>0</v>
      </c>
      <c r="G2629" s="16">
        <v>0</v>
      </c>
      <c r="H2629" s="16">
        <v>0</v>
      </c>
    </row>
    <row r="2630" spans="1:8" x14ac:dyDescent="0.3">
      <c r="A2630" s="13" t="str">
        <f t="shared" si="41"/>
        <v>cainlo012011</v>
      </c>
      <c r="B2630" s="16" t="s">
        <v>1237</v>
      </c>
      <c r="C2630" s="16">
        <v>2011</v>
      </c>
      <c r="D2630" s="16" t="s">
        <v>2330</v>
      </c>
    </row>
    <row r="2631" spans="1:8" x14ac:dyDescent="0.3">
      <c r="A2631" s="13" t="str">
        <f t="shared" si="41"/>
        <v>cainma012011</v>
      </c>
      <c r="B2631" s="16" t="s">
        <v>522</v>
      </c>
      <c r="C2631" s="16">
        <v>2011</v>
      </c>
      <c r="D2631" s="16" t="s">
        <v>2332</v>
      </c>
      <c r="E2631" s="16">
        <v>14</v>
      </c>
      <c r="F2631" s="16">
        <v>23</v>
      </c>
      <c r="G2631" s="16">
        <v>3</v>
      </c>
      <c r="H2631" s="16">
        <v>0</v>
      </c>
    </row>
    <row r="2632" spans="1:8" x14ac:dyDescent="0.3">
      <c r="A2632" s="13" t="str">
        <f t="shared" si="41"/>
        <v>cairomi012011</v>
      </c>
      <c r="B2632" s="16" t="s">
        <v>68</v>
      </c>
      <c r="C2632" s="16">
        <v>2011</v>
      </c>
      <c r="D2632" s="16" t="s">
        <v>2333</v>
      </c>
      <c r="E2632" s="16">
        <v>11</v>
      </c>
      <c r="F2632" s="16">
        <v>0</v>
      </c>
      <c r="G2632" s="16">
        <v>0</v>
      </c>
      <c r="H2632" s="16">
        <v>0</v>
      </c>
    </row>
    <row r="2633" spans="1:8" x14ac:dyDescent="0.3">
      <c r="A2633" s="13" t="str">
        <f t="shared" si="41"/>
        <v>cairomi012011</v>
      </c>
      <c r="B2633" s="16" t="s">
        <v>68</v>
      </c>
      <c r="C2633" s="16">
        <v>2011</v>
      </c>
      <c r="D2633" s="16" t="s">
        <v>37</v>
      </c>
      <c r="E2633" s="16">
        <v>10</v>
      </c>
      <c r="F2633" s="16">
        <v>30</v>
      </c>
      <c r="G2633" s="16">
        <v>0</v>
      </c>
      <c r="H2633" s="16">
        <v>6</v>
      </c>
    </row>
    <row r="2634" spans="1:8" x14ac:dyDescent="0.3">
      <c r="A2634" s="13" t="str">
        <f t="shared" si="41"/>
        <v>cairomi012011</v>
      </c>
      <c r="B2634" s="16" t="s">
        <v>68</v>
      </c>
      <c r="C2634" s="16">
        <v>2011</v>
      </c>
      <c r="D2634" s="16" t="s">
        <v>38</v>
      </c>
      <c r="E2634" s="16">
        <v>31</v>
      </c>
      <c r="F2634" s="16">
        <v>108</v>
      </c>
      <c r="G2634" s="16">
        <v>4</v>
      </c>
      <c r="H2634" s="16">
        <v>13</v>
      </c>
    </row>
    <row r="2635" spans="1:8" x14ac:dyDescent="0.3">
      <c r="A2635" s="13" t="str">
        <f t="shared" si="41"/>
        <v>callaal012011</v>
      </c>
      <c r="B2635" s="16" t="s">
        <v>632</v>
      </c>
      <c r="C2635" s="16">
        <v>2011</v>
      </c>
      <c r="D2635" s="16" t="s">
        <v>38</v>
      </c>
      <c r="E2635" s="16">
        <v>95</v>
      </c>
      <c r="F2635" s="16">
        <v>255</v>
      </c>
      <c r="G2635" s="16">
        <v>15</v>
      </c>
      <c r="H2635" s="16">
        <v>27</v>
      </c>
    </row>
    <row r="2636" spans="1:8" x14ac:dyDescent="0.3">
      <c r="A2636" s="13" t="str">
        <f t="shared" si="41"/>
        <v>camermi012011</v>
      </c>
      <c r="B2636" s="16" t="s">
        <v>69</v>
      </c>
      <c r="C2636" s="16">
        <v>2011</v>
      </c>
      <c r="D2636" s="16" t="s">
        <v>2327</v>
      </c>
    </row>
    <row r="2637" spans="1:8" x14ac:dyDescent="0.3">
      <c r="A2637" s="13" t="str">
        <f t="shared" si="41"/>
        <v>camermi012011</v>
      </c>
      <c r="B2637" s="16" t="s">
        <v>69</v>
      </c>
      <c r="C2637" s="16">
        <v>2011</v>
      </c>
      <c r="D2637" s="16" t="s">
        <v>2327</v>
      </c>
    </row>
    <row r="2638" spans="1:8" x14ac:dyDescent="0.3">
      <c r="A2638" s="13" t="str">
        <f t="shared" si="41"/>
        <v>camermi012011</v>
      </c>
      <c r="B2638" s="16" t="s">
        <v>69</v>
      </c>
      <c r="C2638" s="16">
        <v>2011</v>
      </c>
      <c r="D2638" s="16" t="s">
        <v>2328</v>
      </c>
    </row>
    <row r="2639" spans="1:8" x14ac:dyDescent="0.3">
      <c r="A2639" s="13" t="str">
        <f t="shared" si="41"/>
        <v>camermi012011</v>
      </c>
      <c r="B2639" s="16" t="s">
        <v>69</v>
      </c>
      <c r="C2639" s="16">
        <v>2011</v>
      </c>
      <c r="D2639" s="16" t="s">
        <v>2329</v>
      </c>
      <c r="E2639" s="16">
        <v>48</v>
      </c>
      <c r="F2639" s="16">
        <v>0</v>
      </c>
      <c r="G2639" s="16">
        <v>1</v>
      </c>
      <c r="H2639" s="16">
        <v>0</v>
      </c>
    </row>
    <row r="2640" spans="1:8" x14ac:dyDescent="0.3">
      <c r="A2640" s="13" t="str">
        <f t="shared" si="41"/>
        <v>camermi012011</v>
      </c>
      <c r="B2640" s="16" t="s">
        <v>69</v>
      </c>
      <c r="C2640" s="16">
        <v>2011</v>
      </c>
      <c r="D2640" s="16" t="s">
        <v>2329</v>
      </c>
      <c r="E2640" s="16">
        <v>93</v>
      </c>
      <c r="F2640" s="16">
        <v>3</v>
      </c>
      <c r="G2640" s="16">
        <v>0</v>
      </c>
      <c r="H2640" s="16">
        <v>0</v>
      </c>
    </row>
    <row r="2641" spans="1:8" x14ac:dyDescent="0.3">
      <c r="A2641" s="13" t="str">
        <f t="shared" si="41"/>
        <v>camermi012011</v>
      </c>
      <c r="B2641" s="16" t="s">
        <v>69</v>
      </c>
      <c r="C2641" s="16">
        <v>2011</v>
      </c>
      <c r="D2641" s="16" t="s">
        <v>2330</v>
      </c>
    </row>
    <row r="2642" spans="1:8" x14ac:dyDescent="0.3">
      <c r="A2642" s="13" t="str">
        <f t="shared" si="41"/>
        <v>campato012011</v>
      </c>
      <c r="B2642" s="16" t="s">
        <v>1443</v>
      </c>
      <c r="C2642" s="16">
        <v>2011</v>
      </c>
      <c r="D2642" s="16" t="s">
        <v>2327</v>
      </c>
    </row>
    <row r="2643" spans="1:8" x14ac:dyDescent="0.3">
      <c r="A2643" s="13" t="str">
        <f t="shared" si="41"/>
        <v>campato012011</v>
      </c>
      <c r="B2643" s="16" t="s">
        <v>1443</v>
      </c>
      <c r="C2643" s="16">
        <v>2011</v>
      </c>
      <c r="D2643" s="16" t="s">
        <v>2328</v>
      </c>
    </row>
    <row r="2644" spans="1:8" x14ac:dyDescent="0.3">
      <c r="A2644" s="13" t="str">
        <f t="shared" si="41"/>
        <v>campato012011</v>
      </c>
      <c r="B2644" s="16" t="s">
        <v>1443</v>
      </c>
      <c r="C2644" s="16">
        <v>2011</v>
      </c>
      <c r="D2644" s="16" t="s">
        <v>2329</v>
      </c>
      <c r="E2644" s="16">
        <v>85</v>
      </c>
      <c r="F2644" s="16">
        <v>1</v>
      </c>
      <c r="G2644" s="16">
        <v>1</v>
      </c>
      <c r="H2644" s="16">
        <v>0</v>
      </c>
    </row>
    <row r="2645" spans="1:8" x14ac:dyDescent="0.3">
      <c r="A2645" s="13" t="str">
        <f t="shared" si="41"/>
        <v>campato012011</v>
      </c>
      <c r="B2645" s="16" t="s">
        <v>1443</v>
      </c>
      <c r="C2645" s="16">
        <v>2011</v>
      </c>
      <c r="D2645" s="16" t="s">
        <v>2330</v>
      </c>
    </row>
    <row r="2646" spans="1:8" x14ac:dyDescent="0.3">
      <c r="A2646" s="13" t="str">
        <f t="shared" si="41"/>
        <v>campsh012011</v>
      </c>
      <c r="B2646" s="16" t="s">
        <v>428</v>
      </c>
      <c r="C2646" s="16">
        <v>2011</v>
      </c>
      <c r="D2646" s="16" t="s">
        <v>2332</v>
      </c>
      <c r="E2646" s="16">
        <v>6</v>
      </c>
      <c r="F2646" s="16">
        <v>17</v>
      </c>
      <c r="G2646" s="16">
        <v>1</v>
      </c>
      <c r="H2646" s="16">
        <v>2</v>
      </c>
    </row>
    <row r="2647" spans="1:8" x14ac:dyDescent="0.3">
      <c r="A2647" s="13" t="str">
        <f t="shared" si="41"/>
        <v>cancero012011</v>
      </c>
      <c r="B2647" s="16" t="s">
        <v>893</v>
      </c>
      <c r="C2647" s="16">
        <v>2011</v>
      </c>
      <c r="D2647" s="16" t="s">
        <v>2334</v>
      </c>
      <c r="E2647" s="16">
        <v>14</v>
      </c>
      <c r="F2647" s="16">
        <v>0</v>
      </c>
      <c r="G2647" s="16">
        <v>0</v>
      </c>
      <c r="H2647" s="16">
        <v>0</v>
      </c>
    </row>
    <row r="2648" spans="1:8" x14ac:dyDescent="0.3">
      <c r="A2648" s="13" t="str">
        <f t="shared" si="41"/>
        <v>canoro012011</v>
      </c>
      <c r="B2648" s="16" t="s">
        <v>523</v>
      </c>
      <c r="C2648" s="16">
        <v>2011</v>
      </c>
      <c r="D2648" s="16" t="s">
        <v>37</v>
      </c>
      <c r="E2648" s="16">
        <v>323</v>
      </c>
      <c r="F2648" s="16">
        <v>444</v>
      </c>
      <c r="G2648" s="16">
        <v>10</v>
      </c>
      <c r="H2648" s="16">
        <v>97</v>
      </c>
    </row>
    <row r="2649" spans="1:8" x14ac:dyDescent="0.3">
      <c r="A2649" s="13" t="str">
        <f t="shared" si="41"/>
        <v>cantujo012011</v>
      </c>
      <c r="B2649" s="16" t="s">
        <v>429</v>
      </c>
      <c r="C2649" s="16">
        <v>2011</v>
      </c>
      <c r="D2649" s="16" t="s">
        <v>2333</v>
      </c>
      <c r="E2649" s="16">
        <v>198</v>
      </c>
      <c r="F2649" s="16">
        <v>8</v>
      </c>
      <c r="G2649" s="16">
        <v>2</v>
      </c>
      <c r="H2649" s="16">
        <v>10</v>
      </c>
    </row>
    <row r="2650" spans="1:8" x14ac:dyDescent="0.3">
      <c r="A2650" s="13" t="str">
        <f t="shared" si="41"/>
        <v>cantujo012011</v>
      </c>
      <c r="B2650" s="16" t="s">
        <v>429</v>
      </c>
      <c r="C2650" s="16">
        <v>2011</v>
      </c>
      <c r="D2650" s="16" t="s">
        <v>37</v>
      </c>
      <c r="E2650" s="16">
        <v>0</v>
      </c>
      <c r="F2650" s="16">
        <v>0</v>
      </c>
      <c r="G2650" s="16">
        <v>0</v>
      </c>
      <c r="H2650" s="16">
        <v>0</v>
      </c>
    </row>
    <row r="2651" spans="1:8" x14ac:dyDescent="0.3">
      <c r="A2651" s="13" t="str">
        <f t="shared" si="41"/>
        <v>cantujo012011</v>
      </c>
      <c r="B2651" s="16" t="s">
        <v>429</v>
      </c>
      <c r="C2651" s="16">
        <v>2011</v>
      </c>
      <c r="D2651" s="16" t="s">
        <v>38</v>
      </c>
      <c r="E2651" s="16">
        <v>5</v>
      </c>
      <c r="F2651" s="16">
        <v>14</v>
      </c>
      <c r="G2651" s="16">
        <v>1</v>
      </c>
      <c r="H2651" s="16">
        <v>1</v>
      </c>
    </row>
    <row r="2652" spans="1:8" x14ac:dyDescent="0.3">
      <c r="A2652" s="13" t="str">
        <f t="shared" si="41"/>
        <v>cappsma012011</v>
      </c>
      <c r="B2652" s="16" t="s">
        <v>524</v>
      </c>
      <c r="C2652" s="16">
        <v>2011</v>
      </c>
      <c r="D2652" s="16" t="s">
        <v>2332</v>
      </c>
      <c r="E2652" s="16">
        <v>3</v>
      </c>
      <c r="F2652" s="16">
        <v>12</v>
      </c>
      <c r="G2652" s="16">
        <v>0</v>
      </c>
      <c r="H2652" s="16">
        <v>0</v>
      </c>
    </row>
    <row r="2653" spans="1:8" x14ac:dyDescent="0.3">
      <c r="A2653" s="13" t="str">
        <f t="shared" si="41"/>
        <v>capuach012011</v>
      </c>
      <c r="B2653" s="16" t="s">
        <v>357</v>
      </c>
      <c r="C2653" s="16">
        <v>2011</v>
      </c>
      <c r="D2653" s="16" t="s">
        <v>2332</v>
      </c>
      <c r="E2653" s="16">
        <v>7</v>
      </c>
      <c r="F2653" s="16">
        <v>28</v>
      </c>
      <c r="G2653" s="16">
        <v>0</v>
      </c>
      <c r="H2653" s="16">
        <v>2</v>
      </c>
    </row>
    <row r="2654" spans="1:8" x14ac:dyDescent="0.3">
      <c r="A2654" s="13" t="str">
        <f t="shared" si="41"/>
        <v>carigan012011</v>
      </c>
      <c r="B2654" s="16" t="s">
        <v>1445</v>
      </c>
      <c r="C2654" s="16">
        <v>2011</v>
      </c>
      <c r="D2654" s="16" t="s">
        <v>2332</v>
      </c>
      <c r="E2654" s="16">
        <v>0</v>
      </c>
      <c r="F2654" s="16">
        <v>1</v>
      </c>
      <c r="G2654" s="16">
        <v>0</v>
      </c>
      <c r="H2654" s="16">
        <v>0</v>
      </c>
    </row>
    <row r="2655" spans="1:8" x14ac:dyDescent="0.3">
      <c r="A2655" s="13" t="str">
        <f t="shared" si="41"/>
        <v>carlybu012011</v>
      </c>
      <c r="B2655" s="16" t="s">
        <v>70</v>
      </c>
      <c r="C2655" s="16">
        <v>2011</v>
      </c>
      <c r="D2655" s="16" t="s">
        <v>2332</v>
      </c>
      <c r="E2655" s="16">
        <v>1</v>
      </c>
      <c r="F2655" s="16">
        <v>0</v>
      </c>
      <c r="G2655" s="16">
        <v>0</v>
      </c>
      <c r="H2655" s="16">
        <v>0</v>
      </c>
    </row>
    <row r="2656" spans="1:8" x14ac:dyDescent="0.3">
      <c r="A2656" s="13" t="str">
        <f t="shared" si="41"/>
        <v>carmofa012011</v>
      </c>
      <c r="B2656" s="16" t="s">
        <v>633</v>
      </c>
      <c r="C2656" s="16">
        <v>2011</v>
      </c>
      <c r="D2656" s="16" t="s">
        <v>2332</v>
      </c>
      <c r="E2656" s="16">
        <v>9</v>
      </c>
      <c r="F2656" s="16">
        <v>29</v>
      </c>
      <c r="G2656" s="16">
        <v>0</v>
      </c>
      <c r="H2656" s="16">
        <v>2</v>
      </c>
    </row>
    <row r="2657" spans="1:8" x14ac:dyDescent="0.3">
      <c r="A2657" s="13" t="str">
        <f t="shared" si="41"/>
        <v>carpean012011</v>
      </c>
      <c r="B2657" s="16" t="s">
        <v>896</v>
      </c>
      <c r="C2657" s="16">
        <v>2011</v>
      </c>
      <c r="D2657" s="16" t="s">
        <v>2332</v>
      </c>
      <c r="E2657" s="16">
        <v>1</v>
      </c>
      <c r="F2657" s="16">
        <v>0</v>
      </c>
      <c r="G2657" s="16">
        <v>0</v>
      </c>
      <c r="H2657" s="16">
        <v>0</v>
      </c>
    </row>
    <row r="2658" spans="1:8" x14ac:dyDescent="0.3">
      <c r="A2658" s="13" t="str">
        <f t="shared" si="41"/>
        <v>carpean012011</v>
      </c>
      <c r="B2658" s="16" t="s">
        <v>896</v>
      </c>
      <c r="C2658" s="16">
        <v>2011</v>
      </c>
      <c r="D2658" s="16" t="s">
        <v>2332</v>
      </c>
      <c r="E2658" s="16">
        <v>0</v>
      </c>
      <c r="F2658" s="16">
        <v>0</v>
      </c>
      <c r="G2658" s="16">
        <v>0</v>
      </c>
      <c r="H2658" s="16">
        <v>0</v>
      </c>
    </row>
    <row r="2659" spans="1:8" x14ac:dyDescent="0.3">
      <c r="A2659" s="13" t="str">
        <f t="shared" si="41"/>
        <v>carpech012011</v>
      </c>
      <c r="B2659" s="16" t="s">
        <v>71</v>
      </c>
      <c r="C2659" s="16">
        <v>2011</v>
      </c>
      <c r="D2659" s="16" t="s">
        <v>2332</v>
      </c>
      <c r="E2659" s="16">
        <v>28</v>
      </c>
      <c r="F2659" s="16">
        <v>23</v>
      </c>
      <c r="G2659" s="16">
        <v>3</v>
      </c>
      <c r="H2659" s="16">
        <v>3</v>
      </c>
    </row>
    <row r="2660" spans="1:8" x14ac:dyDescent="0.3">
      <c r="A2660" s="13" t="str">
        <f t="shared" si="41"/>
        <v>carpech022011</v>
      </c>
      <c r="B2660" s="16" t="s">
        <v>1446</v>
      </c>
      <c r="C2660" s="16">
        <v>2011</v>
      </c>
      <c r="D2660" s="16" t="s">
        <v>2332</v>
      </c>
      <c r="E2660" s="16">
        <v>1</v>
      </c>
      <c r="F2660" s="16">
        <v>1</v>
      </c>
      <c r="G2660" s="16">
        <v>1</v>
      </c>
      <c r="H2660" s="16">
        <v>0</v>
      </c>
    </row>
    <row r="2661" spans="1:8" x14ac:dyDescent="0.3">
      <c r="A2661" s="13" t="str">
        <f t="shared" si="41"/>
        <v>carpeda012011</v>
      </c>
      <c r="B2661" s="16" t="s">
        <v>1447</v>
      </c>
      <c r="C2661" s="16">
        <v>2011</v>
      </c>
      <c r="D2661" s="16" t="s">
        <v>2332</v>
      </c>
      <c r="E2661" s="16">
        <v>3</v>
      </c>
      <c r="F2661" s="16">
        <v>5</v>
      </c>
      <c r="G2661" s="16">
        <v>0</v>
      </c>
      <c r="H2661" s="16">
        <v>1</v>
      </c>
    </row>
    <row r="2662" spans="1:8" x14ac:dyDescent="0.3">
      <c r="A2662" s="13" t="str">
        <f t="shared" si="41"/>
        <v>carpema012011</v>
      </c>
      <c r="B2662" s="16" t="s">
        <v>1448</v>
      </c>
      <c r="C2662" s="16">
        <v>2011</v>
      </c>
      <c r="D2662" s="16" t="s">
        <v>38</v>
      </c>
      <c r="E2662" s="16">
        <v>1</v>
      </c>
      <c r="F2662" s="16">
        <v>12</v>
      </c>
      <c r="G2662" s="16">
        <v>0</v>
      </c>
      <c r="H2662" s="16">
        <v>0</v>
      </c>
    </row>
    <row r="2663" spans="1:8" x14ac:dyDescent="0.3">
      <c r="A2663" s="13" t="str">
        <f t="shared" si="41"/>
        <v>carpmi012011</v>
      </c>
      <c r="B2663" s="16" t="s">
        <v>1061</v>
      </c>
      <c r="C2663" s="16">
        <v>2011</v>
      </c>
      <c r="D2663" s="16" t="s">
        <v>2333</v>
      </c>
      <c r="E2663" s="16">
        <v>253</v>
      </c>
      <c r="F2663" s="16">
        <v>14</v>
      </c>
      <c r="G2663" s="16">
        <v>2</v>
      </c>
      <c r="H2663" s="16">
        <v>27</v>
      </c>
    </row>
    <row r="2664" spans="1:8" x14ac:dyDescent="0.3">
      <c r="A2664" s="13" t="str">
        <f t="shared" si="41"/>
        <v>carpmi012011</v>
      </c>
      <c r="B2664" s="16" t="s">
        <v>1061</v>
      </c>
      <c r="C2664" s="16">
        <v>2011</v>
      </c>
      <c r="D2664" s="16" t="s">
        <v>2328</v>
      </c>
    </row>
    <row r="2665" spans="1:8" x14ac:dyDescent="0.3">
      <c r="A2665" s="13" t="str">
        <f t="shared" si="41"/>
        <v>carpmi012011</v>
      </c>
      <c r="B2665" s="16" t="s">
        <v>1061</v>
      </c>
      <c r="C2665" s="16">
        <v>2011</v>
      </c>
      <c r="D2665" s="16" t="s">
        <v>2329</v>
      </c>
      <c r="E2665" s="16">
        <v>49</v>
      </c>
      <c r="F2665" s="16">
        <v>2</v>
      </c>
      <c r="G2665" s="16">
        <v>4</v>
      </c>
      <c r="H2665" s="16">
        <v>0</v>
      </c>
    </row>
    <row r="2666" spans="1:8" x14ac:dyDescent="0.3">
      <c r="A2666" s="13" t="str">
        <f t="shared" si="41"/>
        <v>carpmi012011</v>
      </c>
      <c r="B2666" s="16" t="s">
        <v>1061</v>
      </c>
      <c r="C2666" s="16">
        <v>2011</v>
      </c>
      <c r="D2666" s="16" t="s">
        <v>2330</v>
      </c>
    </row>
    <row r="2667" spans="1:8" x14ac:dyDescent="0.3">
      <c r="A2667" s="13" t="str">
        <f t="shared" si="41"/>
        <v>carraca012011</v>
      </c>
      <c r="B2667" s="16" t="s">
        <v>1062</v>
      </c>
      <c r="C2667" s="16">
        <v>2011</v>
      </c>
      <c r="D2667" s="16" t="s">
        <v>2332</v>
      </c>
      <c r="E2667" s="16">
        <v>4</v>
      </c>
      <c r="F2667" s="16">
        <v>15</v>
      </c>
      <c r="G2667" s="16">
        <v>0</v>
      </c>
      <c r="H2667" s="16">
        <v>0</v>
      </c>
    </row>
    <row r="2668" spans="1:8" x14ac:dyDescent="0.3">
      <c r="A2668" s="13" t="str">
        <f t="shared" si="41"/>
        <v>carradj012011</v>
      </c>
      <c r="B2668" s="16" t="s">
        <v>358</v>
      </c>
      <c r="C2668" s="16">
        <v>2011</v>
      </c>
      <c r="D2668" s="16" t="s">
        <v>2332</v>
      </c>
      <c r="E2668" s="16">
        <v>3</v>
      </c>
      <c r="F2668" s="16">
        <v>5</v>
      </c>
      <c r="G2668" s="16">
        <v>1</v>
      </c>
      <c r="H2668" s="16">
        <v>0</v>
      </c>
    </row>
    <row r="2669" spans="1:8" x14ac:dyDescent="0.3">
      <c r="A2669" s="13" t="str">
        <f t="shared" si="41"/>
        <v>carreez012011</v>
      </c>
      <c r="B2669" s="16" t="s">
        <v>1449</v>
      </c>
      <c r="C2669" s="16">
        <v>2011</v>
      </c>
      <c r="D2669" s="16" t="s">
        <v>2327</v>
      </c>
    </row>
    <row r="2670" spans="1:8" x14ac:dyDescent="0.3">
      <c r="A2670" s="13" t="str">
        <f t="shared" si="41"/>
        <v>carreez012011</v>
      </c>
      <c r="B2670" s="16" t="s">
        <v>1449</v>
      </c>
      <c r="C2670" s="16">
        <v>2011</v>
      </c>
      <c r="D2670" s="16" t="s">
        <v>2328</v>
      </c>
    </row>
    <row r="2671" spans="1:8" x14ac:dyDescent="0.3">
      <c r="A2671" s="13" t="str">
        <f t="shared" si="41"/>
        <v>carreez012011</v>
      </c>
      <c r="B2671" s="16" t="s">
        <v>1449</v>
      </c>
      <c r="C2671" s="16">
        <v>2011</v>
      </c>
      <c r="D2671" s="16" t="s">
        <v>2329</v>
      </c>
      <c r="E2671" s="16">
        <v>128</v>
      </c>
      <c r="F2671" s="16">
        <v>2</v>
      </c>
      <c r="G2671" s="16">
        <v>4</v>
      </c>
      <c r="H2671" s="16">
        <v>0</v>
      </c>
    </row>
    <row r="2672" spans="1:8" x14ac:dyDescent="0.3">
      <c r="A2672" s="13" t="str">
        <f t="shared" si="41"/>
        <v>carreez012011</v>
      </c>
      <c r="B2672" s="16" t="s">
        <v>1449</v>
      </c>
      <c r="C2672" s="16">
        <v>2011</v>
      </c>
      <c r="D2672" s="16" t="s">
        <v>2330</v>
      </c>
    </row>
    <row r="2673" spans="1:8" x14ac:dyDescent="0.3">
      <c r="A2673" s="13" t="str">
        <f t="shared" si="41"/>
        <v>carrejo012011</v>
      </c>
      <c r="B2673" s="16" t="s">
        <v>1450</v>
      </c>
      <c r="C2673" s="16">
        <v>2011</v>
      </c>
      <c r="D2673" s="16" t="s">
        <v>2332</v>
      </c>
      <c r="E2673" s="16">
        <v>0</v>
      </c>
      <c r="F2673" s="16">
        <v>2</v>
      </c>
      <c r="G2673" s="16">
        <v>0</v>
      </c>
      <c r="H2673" s="16">
        <v>0</v>
      </c>
    </row>
    <row r="2674" spans="1:8" x14ac:dyDescent="0.3">
      <c r="A2674" s="13" t="str">
        <f t="shared" si="41"/>
        <v>carrobr012011</v>
      </c>
      <c r="B2674" s="16" t="s">
        <v>768</v>
      </c>
      <c r="C2674" s="16">
        <v>2011</v>
      </c>
      <c r="D2674" s="16" t="s">
        <v>2329</v>
      </c>
      <c r="E2674" s="16">
        <v>3</v>
      </c>
      <c r="F2674" s="16">
        <v>0</v>
      </c>
      <c r="G2674" s="16">
        <v>0</v>
      </c>
      <c r="H2674" s="16">
        <v>0</v>
      </c>
    </row>
    <row r="2675" spans="1:8" x14ac:dyDescent="0.3">
      <c r="A2675" s="13" t="str">
        <f t="shared" si="41"/>
        <v>carroja012011</v>
      </c>
      <c r="B2675" s="16" t="s">
        <v>290</v>
      </c>
      <c r="C2675" s="16">
        <v>2011</v>
      </c>
      <c r="D2675" s="16" t="s">
        <v>37</v>
      </c>
      <c r="E2675" s="16">
        <v>91</v>
      </c>
      <c r="F2675" s="16">
        <v>160</v>
      </c>
      <c r="G2675" s="16">
        <v>5</v>
      </c>
      <c r="H2675" s="16">
        <v>35</v>
      </c>
    </row>
    <row r="2676" spans="1:8" x14ac:dyDescent="0.3">
      <c r="A2676" s="13" t="str">
        <f t="shared" si="41"/>
        <v>carroja012011</v>
      </c>
      <c r="B2676" s="16" t="s">
        <v>290</v>
      </c>
      <c r="C2676" s="16">
        <v>2011</v>
      </c>
      <c r="D2676" s="16" t="s">
        <v>2331</v>
      </c>
      <c r="E2676" s="16">
        <v>78</v>
      </c>
      <c r="F2676" s="16">
        <v>132</v>
      </c>
      <c r="G2676" s="16">
        <v>4</v>
      </c>
      <c r="H2676" s="16">
        <v>27</v>
      </c>
    </row>
    <row r="2677" spans="1:8" x14ac:dyDescent="0.3">
      <c r="A2677" s="13" t="str">
        <f t="shared" si="41"/>
        <v>cartech022011</v>
      </c>
      <c r="B2677" s="16" t="s">
        <v>1238</v>
      </c>
      <c r="C2677" s="16">
        <v>2011</v>
      </c>
      <c r="D2677" s="16" t="s">
        <v>2333</v>
      </c>
      <c r="E2677" s="16">
        <v>64</v>
      </c>
      <c r="F2677" s="16">
        <v>4</v>
      </c>
      <c r="G2677" s="16">
        <v>1</v>
      </c>
      <c r="H2677" s="16">
        <v>5</v>
      </c>
    </row>
    <row r="2678" spans="1:8" x14ac:dyDescent="0.3">
      <c r="A2678" s="13" t="str">
        <f t="shared" si="41"/>
        <v>cashnan012011</v>
      </c>
      <c r="B2678" s="16" t="s">
        <v>1239</v>
      </c>
      <c r="C2678" s="16">
        <v>2011</v>
      </c>
      <c r="D2678" s="16" t="s">
        <v>2332</v>
      </c>
      <c r="E2678" s="16">
        <v>0</v>
      </c>
      <c r="F2678" s="16">
        <v>1</v>
      </c>
      <c r="G2678" s="16">
        <v>0</v>
      </c>
      <c r="H2678" s="16">
        <v>0</v>
      </c>
    </row>
    <row r="2679" spans="1:8" x14ac:dyDescent="0.3">
      <c r="A2679" s="13" t="str">
        <f t="shared" si="41"/>
        <v>casilal012011</v>
      </c>
      <c r="B2679" s="16" t="s">
        <v>634</v>
      </c>
      <c r="C2679" s="16">
        <v>2011</v>
      </c>
      <c r="D2679" s="16" t="s">
        <v>37</v>
      </c>
      <c r="E2679" s="16">
        <v>85</v>
      </c>
      <c r="F2679" s="16">
        <v>174</v>
      </c>
      <c r="G2679" s="16">
        <v>6</v>
      </c>
      <c r="H2679" s="16">
        <v>38</v>
      </c>
    </row>
    <row r="2680" spans="1:8" x14ac:dyDescent="0.3">
      <c r="A2680" s="13" t="str">
        <f t="shared" si="41"/>
        <v>casilal012011</v>
      </c>
      <c r="B2680" s="16" t="s">
        <v>634</v>
      </c>
      <c r="C2680" s="16">
        <v>2011</v>
      </c>
      <c r="D2680" s="16" t="s">
        <v>2331</v>
      </c>
      <c r="E2680" s="16">
        <v>56</v>
      </c>
      <c r="F2680" s="16">
        <v>101</v>
      </c>
      <c r="G2680" s="16">
        <v>5</v>
      </c>
      <c r="H2680" s="16">
        <v>23</v>
      </c>
    </row>
    <row r="2681" spans="1:8" x14ac:dyDescent="0.3">
      <c r="A2681" s="13" t="str">
        <f t="shared" si="41"/>
        <v>cassebo012011</v>
      </c>
      <c r="B2681" s="16" t="s">
        <v>1240</v>
      </c>
      <c r="C2681" s="16">
        <v>2011</v>
      </c>
      <c r="D2681" s="16" t="s">
        <v>2332</v>
      </c>
      <c r="E2681" s="16">
        <v>3</v>
      </c>
      <c r="F2681" s="16">
        <v>3</v>
      </c>
      <c r="G2681" s="16">
        <v>0</v>
      </c>
      <c r="H2681" s="16">
        <v>1</v>
      </c>
    </row>
    <row r="2682" spans="1:8" x14ac:dyDescent="0.3">
      <c r="A2682" s="13" t="str">
        <f t="shared" si="41"/>
        <v>castial022011</v>
      </c>
      <c r="B2682" s="16" t="s">
        <v>898</v>
      </c>
      <c r="C2682" s="16">
        <v>2011</v>
      </c>
      <c r="D2682" s="16" t="s">
        <v>2332</v>
      </c>
      <c r="E2682" s="16">
        <v>2</v>
      </c>
      <c r="F2682" s="16">
        <v>2</v>
      </c>
      <c r="G2682" s="16">
        <v>0</v>
      </c>
      <c r="H2682" s="16">
        <v>0</v>
      </c>
    </row>
    <row r="2683" spans="1:8" x14ac:dyDescent="0.3">
      <c r="A2683" s="13" t="str">
        <f t="shared" si="41"/>
        <v>castiwe012011</v>
      </c>
      <c r="B2683" s="16" t="s">
        <v>1241</v>
      </c>
      <c r="C2683" s="16">
        <v>2011</v>
      </c>
      <c r="D2683" s="16" t="s">
        <v>2334</v>
      </c>
      <c r="E2683" s="16">
        <v>16</v>
      </c>
      <c r="F2683" s="16">
        <v>2</v>
      </c>
      <c r="G2683" s="16">
        <v>2</v>
      </c>
      <c r="H2683" s="16">
        <v>0</v>
      </c>
    </row>
    <row r="2684" spans="1:8" x14ac:dyDescent="0.3">
      <c r="A2684" s="13" t="str">
        <f t="shared" si="41"/>
        <v>castrju012011</v>
      </c>
      <c r="B2684" s="16" t="s">
        <v>73</v>
      </c>
      <c r="C2684" s="16">
        <v>2011</v>
      </c>
      <c r="D2684" s="16" t="s">
        <v>37</v>
      </c>
      <c r="E2684" s="16">
        <v>3</v>
      </c>
      <c r="F2684" s="16">
        <v>11</v>
      </c>
      <c r="G2684" s="16">
        <v>0</v>
      </c>
      <c r="H2684" s="16">
        <v>1</v>
      </c>
    </row>
    <row r="2685" spans="1:8" x14ac:dyDescent="0.3">
      <c r="A2685" s="13" t="str">
        <f t="shared" si="41"/>
        <v>castrju012011</v>
      </c>
      <c r="B2685" s="16" t="s">
        <v>73</v>
      </c>
      <c r="C2685" s="16">
        <v>2011</v>
      </c>
      <c r="D2685" s="16" t="s">
        <v>38</v>
      </c>
      <c r="E2685" s="16">
        <v>1</v>
      </c>
      <c r="F2685" s="16">
        <v>2</v>
      </c>
      <c r="G2685" s="16">
        <v>0</v>
      </c>
      <c r="H2685" s="16">
        <v>0</v>
      </c>
    </row>
    <row r="2686" spans="1:8" x14ac:dyDescent="0.3">
      <c r="A2686" s="13" t="str">
        <f t="shared" si="41"/>
        <v>castrra012011</v>
      </c>
      <c r="B2686" s="16" t="s">
        <v>74</v>
      </c>
      <c r="C2686" s="16">
        <v>2011</v>
      </c>
      <c r="D2686" s="16" t="s">
        <v>2334</v>
      </c>
      <c r="E2686" s="16">
        <v>117</v>
      </c>
      <c r="F2686" s="16">
        <v>4</v>
      </c>
      <c r="G2686" s="16">
        <v>1</v>
      </c>
      <c r="H2686" s="16">
        <v>0</v>
      </c>
    </row>
    <row r="2687" spans="1:8" x14ac:dyDescent="0.3">
      <c r="A2687" s="13" t="str">
        <f t="shared" si="41"/>
        <v>castrst012011</v>
      </c>
      <c r="B2687" s="16" t="s">
        <v>1243</v>
      </c>
      <c r="C2687" s="16">
        <v>2011</v>
      </c>
      <c r="D2687" s="16" t="s">
        <v>2331</v>
      </c>
      <c r="E2687" s="16">
        <v>267</v>
      </c>
      <c r="F2687" s="16">
        <v>446</v>
      </c>
      <c r="G2687" s="16">
        <v>29</v>
      </c>
      <c r="H2687" s="16">
        <v>82</v>
      </c>
    </row>
    <row r="2688" spans="1:8" x14ac:dyDescent="0.3">
      <c r="A2688" s="13" t="str">
        <f t="shared" si="41"/>
        <v>cecilbr012011</v>
      </c>
      <c r="B2688" s="16" t="s">
        <v>1064</v>
      </c>
      <c r="C2688" s="16">
        <v>2011</v>
      </c>
      <c r="D2688" s="16" t="s">
        <v>2332</v>
      </c>
      <c r="E2688" s="16">
        <v>2</v>
      </c>
      <c r="F2688" s="16">
        <v>11</v>
      </c>
      <c r="G2688" s="16">
        <v>1</v>
      </c>
      <c r="H2688" s="16">
        <v>0</v>
      </c>
    </row>
    <row r="2689" spans="1:8" x14ac:dyDescent="0.3">
      <c r="A2689" s="13" t="str">
        <f t="shared" si="41"/>
        <v>cedajo012011</v>
      </c>
      <c r="B2689" s="16" t="s">
        <v>1244</v>
      </c>
      <c r="C2689" s="16">
        <v>2011</v>
      </c>
      <c r="D2689" s="16" t="s">
        <v>2332</v>
      </c>
      <c r="E2689" s="16">
        <v>2</v>
      </c>
      <c r="F2689" s="16">
        <v>0</v>
      </c>
      <c r="G2689" s="16">
        <v>0</v>
      </c>
      <c r="H2689" s="16">
        <v>0</v>
      </c>
    </row>
    <row r="2690" spans="1:8" x14ac:dyDescent="0.3">
      <c r="A2690" s="13" t="str">
        <f t="shared" si="41"/>
        <v>cedenro022011</v>
      </c>
      <c r="B2690" s="16" t="s">
        <v>525</v>
      </c>
      <c r="C2690" s="16">
        <v>2011</v>
      </c>
      <c r="D2690" s="16" t="s">
        <v>37</v>
      </c>
      <c r="E2690" s="16">
        <v>0</v>
      </c>
      <c r="F2690" s="16">
        <v>3</v>
      </c>
      <c r="G2690" s="16">
        <v>0</v>
      </c>
      <c r="H2690" s="16">
        <v>0</v>
      </c>
    </row>
    <row r="2691" spans="1:8" x14ac:dyDescent="0.3">
      <c r="A2691" s="13" t="str">
        <f t="shared" ref="A2691:A2754" si="42">B2691&amp;C2691</f>
        <v>cedenro022011</v>
      </c>
      <c r="B2691" s="16" t="s">
        <v>525</v>
      </c>
      <c r="C2691" s="16">
        <v>2011</v>
      </c>
      <c r="D2691" s="16" t="s">
        <v>2331</v>
      </c>
      <c r="E2691" s="16">
        <v>191</v>
      </c>
      <c r="F2691" s="16">
        <v>397</v>
      </c>
      <c r="G2691" s="16">
        <v>13</v>
      </c>
      <c r="H2691" s="16">
        <v>72</v>
      </c>
    </row>
    <row r="2692" spans="1:8" x14ac:dyDescent="0.3">
      <c r="A2692" s="13" t="str">
        <f t="shared" si="42"/>
        <v>cedenxa012011</v>
      </c>
      <c r="B2692" s="16" t="s">
        <v>1451</v>
      </c>
      <c r="C2692" s="16">
        <v>2011</v>
      </c>
      <c r="D2692" s="16" t="s">
        <v>2332</v>
      </c>
      <c r="E2692" s="16">
        <v>0</v>
      </c>
      <c r="F2692" s="16">
        <v>0</v>
      </c>
      <c r="G2692" s="16">
        <v>0</v>
      </c>
      <c r="H2692" s="16">
        <v>0</v>
      </c>
    </row>
    <row r="2693" spans="1:8" x14ac:dyDescent="0.3">
      <c r="A2693" s="13" t="str">
        <f t="shared" si="42"/>
        <v>cervefr012011</v>
      </c>
      <c r="B2693" s="16" t="s">
        <v>899</v>
      </c>
      <c r="C2693" s="16">
        <v>2011</v>
      </c>
      <c r="D2693" s="16" t="s">
        <v>37</v>
      </c>
      <c r="E2693" s="16">
        <v>0</v>
      </c>
      <c r="F2693" s="16">
        <v>1</v>
      </c>
      <c r="G2693" s="16">
        <v>0</v>
      </c>
      <c r="H2693" s="16">
        <v>0</v>
      </c>
    </row>
    <row r="2694" spans="1:8" x14ac:dyDescent="0.3">
      <c r="A2694" s="13" t="str">
        <f t="shared" si="42"/>
        <v>cervefr012011</v>
      </c>
      <c r="B2694" s="16" t="s">
        <v>899</v>
      </c>
      <c r="C2694" s="16">
        <v>2011</v>
      </c>
      <c r="D2694" s="16" t="s">
        <v>38</v>
      </c>
      <c r="E2694" s="16">
        <v>0</v>
      </c>
      <c r="F2694" s="16">
        <v>0</v>
      </c>
      <c r="G2694" s="16">
        <v>0</v>
      </c>
      <c r="H2694" s="16">
        <v>0</v>
      </c>
    </row>
    <row r="2695" spans="1:8" x14ac:dyDescent="0.3">
      <c r="A2695" s="13" t="str">
        <f t="shared" si="42"/>
        <v>cervefr012011</v>
      </c>
      <c r="B2695" s="16" t="s">
        <v>899</v>
      </c>
      <c r="C2695" s="16">
        <v>2011</v>
      </c>
      <c r="D2695" s="16" t="s">
        <v>2334</v>
      </c>
      <c r="E2695" s="16">
        <v>278</v>
      </c>
      <c r="F2695" s="16">
        <v>18</v>
      </c>
      <c r="G2695" s="16">
        <v>6</v>
      </c>
      <c r="H2695" s="16">
        <v>1</v>
      </c>
    </row>
    <row r="2696" spans="1:8" x14ac:dyDescent="0.3">
      <c r="A2696" s="13" t="str">
        <f t="shared" si="42"/>
        <v>chacijh012011</v>
      </c>
      <c r="B2696" s="16" t="s">
        <v>1065</v>
      </c>
      <c r="C2696" s="16">
        <v>2011</v>
      </c>
      <c r="D2696" s="16" t="s">
        <v>2332</v>
      </c>
      <c r="E2696" s="16">
        <v>26</v>
      </c>
      <c r="F2696" s="16">
        <v>39</v>
      </c>
      <c r="G2696" s="16">
        <v>4</v>
      </c>
      <c r="H2696" s="16">
        <v>1</v>
      </c>
    </row>
    <row r="2697" spans="1:8" x14ac:dyDescent="0.3">
      <c r="A2697" s="13" t="str">
        <f t="shared" si="42"/>
        <v>chambad012011</v>
      </c>
      <c r="B2697" s="16" t="s">
        <v>1452</v>
      </c>
      <c r="C2697" s="16">
        <v>2011</v>
      </c>
      <c r="D2697" s="16" t="s">
        <v>2327</v>
      </c>
    </row>
    <row r="2698" spans="1:8" x14ac:dyDescent="0.3">
      <c r="A2698" s="13" t="str">
        <f t="shared" si="42"/>
        <v>chambad012011</v>
      </c>
      <c r="B2698" s="16" t="s">
        <v>1452</v>
      </c>
      <c r="C2698" s="16">
        <v>2011</v>
      </c>
      <c r="D2698" s="16" t="s">
        <v>2328</v>
      </c>
    </row>
    <row r="2699" spans="1:8" x14ac:dyDescent="0.3">
      <c r="A2699" s="13" t="str">
        <f t="shared" si="42"/>
        <v>chambad012011</v>
      </c>
      <c r="B2699" s="16" t="s">
        <v>1452</v>
      </c>
      <c r="C2699" s="16">
        <v>2011</v>
      </c>
      <c r="D2699" s="16" t="s">
        <v>2329</v>
      </c>
      <c r="E2699" s="16">
        <v>7</v>
      </c>
      <c r="F2699" s="16">
        <v>0</v>
      </c>
      <c r="G2699" s="16">
        <v>1</v>
      </c>
      <c r="H2699" s="16">
        <v>0</v>
      </c>
    </row>
    <row r="2700" spans="1:8" x14ac:dyDescent="0.3">
      <c r="A2700" s="13" t="str">
        <f t="shared" si="42"/>
        <v>chambad012011</v>
      </c>
      <c r="B2700" s="16" t="s">
        <v>1452</v>
      </c>
      <c r="C2700" s="16">
        <v>2011</v>
      </c>
      <c r="D2700" s="16" t="s">
        <v>2330</v>
      </c>
    </row>
    <row r="2701" spans="1:8" x14ac:dyDescent="0.3">
      <c r="A2701" s="13" t="str">
        <f t="shared" si="42"/>
        <v>chambjo032011</v>
      </c>
      <c r="B2701" s="16" t="s">
        <v>769</v>
      </c>
      <c r="C2701" s="16">
        <v>2011</v>
      </c>
      <c r="D2701" s="16" t="s">
        <v>2332</v>
      </c>
      <c r="E2701" s="16">
        <v>4</v>
      </c>
      <c r="F2701" s="16">
        <v>3</v>
      </c>
      <c r="G2701" s="16">
        <v>0</v>
      </c>
      <c r="H2701" s="16">
        <v>1</v>
      </c>
    </row>
    <row r="2702" spans="1:8" x14ac:dyDescent="0.3">
      <c r="A2702" s="13" t="str">
        <f t="shared" si="42"/>
        <v>chapmar012011</v>
      </c>
      <c r="B2702" s="16" t="s">
        <v>1245</v>
      </c>
      <c r="C2702" s="16">
        <v>2011</v>
      </c>
      <c r="D2702" s="16" t="s">
        <v>2332</v>
      </c>
      <c r="E2702" s="16">
        <v>3</v>
      </c>
      <c r="F2702" s="16">
        <v>8</v>
      </c>
      <c r="G2702" s="16">
        <v>4</v>
      </c>
      <c r="H2702" s="16">
        <v>1</v>
      </c>
    </row>
    <row r="2703" spans="1:8" x14ac:dyDescent="0.3">
      <c r="A2703" s="13" t="str">
        <f t="shared" si="42"/>
        <v>chatwty012011</v>
      </c>
      <c r="B2703" s="16" t="s">
        <v>1453</v>
      </c>
      <c r="C2703" s="16">
        <v>2011</v>
      </c>
      <c r="D2703" s="16" t="s">
        <v>2332</v>
      </c>
      <c r="E2703" s="16">
        <v>11</v>
      </c>
      <c r="F2703" s="16">
        <v>20</v>
      </c>
      <c r="G2703" s="16">
        <v>0</v>
      </c>
      <c r="H2703" s="16">
        <v>2</v>
      </c>
    </row>
    <row r="2704" spans="1:8" x14ac:dyDescent="0.3">
      <c r="A2704" s="13" t="str">
        <f t="shared" si="42"/>
        <v>chaveen012011</v>
      </c>
      <c r="B2704" s="16" t="s">
        <v>233</v>
      </c>
      <c r="C2704" s="16">
        <v>2011</v>
      </c>
      <c r="D2704" s="16" t="s">
        <v>2327</v>
      </c>
    </row>
    <row r="2705" spans="1:8" x14ac:dyDescent="0.3">
      <c r="A2705" s="13" t="str">
        <f t="shared" si="42"/>
        <v>chaveen012011</v>
      </c>
      <c r="B2705" s="16" t="s">
        <v>233</v>
      </c>
      <c r="C2705" s="16">
        <v>2011</v>
      </c>
      <c r="D2705" s="16" t="s">
        <v>2328</v>
      </c>
    </row>
    <row r="2706" spans="1:8" x14ac:dyDescent="0.3">
      <c r="A2706" s="13" t="str">
        <f t="shared" si="42"/>
        <v>chaveen012011</v>
      </c>
      <c r="B2706" s="16" t="s">
        <v>233</v>
      </c>
      <c r="C2706" s="16">
        <v>2011</v>
      </c>
      <c r="D2706" s="16" t="s">
        <v>2329</v>
      </c>
      <c r="E2706" s="16">
        <v>133</v>
      </c>
      <c r="F2706" s="16">
        <v>3</v>
      </c>
      <c r="G2706" s="16">
        <v>1</v>
      </c>
      <c r="H2706" s="16">
        <v>0</v>
      </c>
    </row>
    <row r="2707" spans="1:8" x14ac:dyDescent="0.3">
      <c r="A2707" s="13" t="str">
        <f t="shared" si="42"/>
        <v>chaveen012011</v>
      </c>
      <c r="B2707" s="16" t="s">
        <v>233</v>
      </c>
      <c r="C2707" s="16">
        <v>2011</v>
      </c>
      <c r="D2707" s="16" t="s">
        <v>2330</v>
      </c>
    </row>
    <row r="2708" spans="1:8" x14ac:dyDescent="0.3">
      <c r="A2708" s="13" t="str">
        <f t="shared" si="42"/>
        <v>chaveer012011</v>
      </c>
      <c r="B2708" s="16" t="s">
        <v>76</v>
      </c>
      <c r="C2708" s="16">
        <v>2011</v>
      </c>
      <c r="D2708" s="16" t="s">
        <v>2333</v>
      </c>
      <c r="E2708" s="16">
        <v>12</v>
      </c>
      <c r="F2708" s="16">
        <v>1</v>
      </c>
      <c r="G2708" s="16">
        <v>0</v>
      </c>
      <c r="H2708" s="16">
        <v>0</v>
      </c>
    </row>
    <row r="2709" spans="1:8" x14ac:dyDescent="0.3">
      <c r="A2709" s="13" t="str">
        <f t="shared" si="42"/>
        <v>chaveer012011</v>
      </c>
      <c r="B2709" s="16" t="s">
        <v>76</v>
      </c>
      <c r="C2709" s="16">
        <v>2011</v>
      </c>
      <c r="D2709" s="16" t="s">
        <v>38</v>
      </c>
      <c r="E2709" s="16">
        <v>26</v>
      </c>
      <c r="F2709" s="16">
        <v>60</v>
      </c>
      <c r="G2709" s="16">
        <v>0</v>
      </c>
      <c r="H2709" s="16">
        <v>9</v>
      </c>
    </row>
    <row r="2710" spans="1:8" x14ac:dyDescent="0.3">
      <c r="A2710" s="13" t="str">
        <f t="shared" si="42"/>
        <v>chaveje012011</v>
      </c>
      <c r="B2710" s="16" t="s">
        <v>900</v>
      </c>
      <c r="C2710" s="16">
        <v>2011</v>
      </c>
      <c r="D2710" s="16" t="s">
        <v>2332</v>
      </c>
      <c r="E2710" s="16">
        <v>0</v>
      </c>
      <c r="F2710" s="16">
        <v>0</v>
      </c>
      <c r="G2710" s="16">
        <v>0</v>
      </c>
      <c r="H2710" s="16">
        <v>0</v>
      </c>
    </row>
    <row r="2711" spans="1:8" x14ac:dyDescent="0.3">
      <c r="A2711" s="13" t="str">
        <f t="shared" si="42"/>
        <v>chenbr012011</v>
      </c>
      <c r="B2711" s="16" t="s">
        <v>77</v>
      </c>
      <c r="C2711" s="16">
        <v>2011</v>
      </c>
      <c r="D2711" s="16" t="s">
        <v>2332</v>
      </c>
      <c r="E2711" s="16">
        <v>8</v>
      </c>
      <c r="F2711" s="16">
        <v>24</v>
      </c>
      <c r="G2711" s="16">
        <v>0</v>
      </c>
      <c r="H2711" s="16">
        <v>1</v>
      </c>
    </row>
    <row r="2712" spans="1:8" x14ac:dyDescent="0.3">
      <c r="A2712" s="13" t="str">
        <f t="shared" si="42"/>
        <v>chiriro012011</v>
      </c>
      <c r="B2712" s="16" t="s">
        <v>1454</v>
      </c>
      <c r="C2712" s="16">
        <v>2011</v>
      </c>
      <c r="D2712" s="16" t="s">
        <v>2333</v>
      </c>
      <c r="E2712" s="16">
        <v>2</v>
      </c>
      <c r="F2712" s="16">
        <v>1</v>
      </c>
      <c r="G2712" s="16">
        <v>0</v>
      </c>
      <c r="H2712" s="16">
        <v>1</v>
      </c>
    </row>
    <row r="2713" spans="1:8" x14ac:dyDescent="0.3">
      <c r="A2713" s="13" t="str">
        <f t="shared" si="42"/>
        <v>chiriro012011</v>
      </c>
      <c r="B2713" s="16" t="s">
        <v>1454</v>
      </c>
      <c r="C2713" s="16">
        <v>2011</v>
      </c>
      <c r="D2713" s="16" t="s">
        <v>2334</v>
      </c>
      <c r="E2713" s="16">
        <v>115</v>
      </c>
      <c r="F2713" s="16">
        <v>8</v>
      </c>
      <c r="G2713" s="16">
        <v>0</v>
      </c>
      <c r="H2713" s="16">
        <v>1</v>
      </c>
    </row>
    <row r="2714" spans="1:8" x14ac:dyDescent="0.3">
      <c r="A2714" s="13" t="str">
        <f t="shared" si="42"/>
        <v>chiselo012011</v>
      </c>
      <c r="B2714" s="16" t="s">
        <v>1455</v>
      </c>
      <c r="C2714" s="16">
        <v>2011</v>
      </c>
      <c r="D2714" s="16" t="s">
        <v>38</v>
      </c>
      <c r="E2714" s="16">
        <v>44</v>
      </c>
      <c r="F2714" s="16">
        <v>114</v>
      </c>
      <c r="G2714" s="16">
        <v>10</v>
      </c>
      <c r="H2714" s="16">
        <v>8</v>
      </c>
    </row>
    <row r="2715" spans="1:8" x14ac:dyDescent="0.3">
      <c r="A2715" s="13" t="str">
        <f t="shared" si="42"/>
        <v>chiselo012011</v>
      </c>
      <c r="B2715" s="16" t="s">
        <v>1455</v>
      </c>
      <c r="C2715" s="16">
        <v>2011</v>
      </c>
      <c r="D2715" s="16" t="s">
        <v>2328</v>
      </c>
    </row>
    <row r="2716" spans="1:8" x14ac:dyDescent="0.3">
      <c r="A2716" s="13" t="str">
        <f t="shared" si="42"/>
        <v>chiselo012011</v>
      </c>
      <c r="B2716" s="16" t="s">
        <v>1455</v>
      </c>
      <c r="C2716" s="16">
        <v>2011</v>
      </c>
      <c r="D2716" s="16" t="s">
        <v>2329</v>
      </c>
      <c r="E2716" s="16">
        <v>0</v>
      </c>
      <c r="F2716" s="16">
        <v>0</v>
      </c>
      <c r="G2716" s="16">
        <v>0</v>
      </c>
      <c r="H2716" s="16">
        <v>0</v>
      </c>
    </row>
    <row r="2717" spans="1:8" x14ac:dyDescent="0.3">
      <c r="A2717" s="13" t="str">
        <f t="shared" si="42"/>
        <v>choatra012011</v>
      </c>
      <c r="B2717" s="16" t="s">
        <v>78</v>
      </c>
      <c r="C2717" s="16">
        <v>2011</v>
      </c>
      <c r="D2717" s="16" t="s">
        <v>2332</v>
      </c>
      <c r="E2717" s="16">
        <v>5</v>
      </c>
      <c r="F2717" s="16">
        <v>6</v>
      </c>
      <c r="G2717" s="16">
        <v>1</v>
      </c>
      <c r="H2717" s="16">
        <v>1</v>
      </c>
    </row>
    <row r="2718" spans="1:8" x14ac:dyDescent="0.3">
      <c r="A2718" s="13" t="str">
        <f t="shared" si="42"/>
        <v>choosh012011</v>
      </c>
      <c r="B2718" s="16" t="s">
        <v>526</v>
      </c>
      <c r="C2718" s="16">
        <v>2011</v>
      </c>
      <c r="D2718" s="16" t="s">
        <v>2329</v>
      </c>
      <c r="E2718" s="16">
        <v>172</v>
      </c>
      <c r="F2718" s="16">
        <v>9</v>
      </c>
      <c r="G2718" s="16">
        <v>4</v>
      </c>
      <c r="H2718" s="16">
        <v>2</v>
      </c>
    </row>
    <row r="2719" spans="1:8" x14ac:dyDescent="0.3">
      <c r="A2719" s="13" t="str">
        <f t="shared" si="42"/>
        <v>choosh012011</v>
      </c>
      <c r="B2719" s="16" t="s">
        <v>526</v>
      </c>
      <c r="C2719" s="16">
        <v>2011</v>
      </c>
      <c r="D2719" s="16" t="s">
        <v>2330</v>
      </c>
    </row>
    <row r="2720" spans="1:8" x14ac:dyDescent="0.3">
      <c r="A2720" s="13" t="str">
        <f t="shared" si="42"/>
        <v>chrisju012011</v>
      </c>
      <c r="B2720" s="16" t="s">
        <v>901</v>
      </c>
      <c r="C2720" s="16">
        <v>2011</v>
      </c>
      <c r="D2720" s="16" t="s">
        <v>2327</v>
      </c>
    </row>
    <row r="2721" spans="1:8" x14ac:dyDescent="0.3">
      <c r="A2721" s="13" t="str">
        <f t="shared" si="42"/>
        <v>chrisju012011</v>
      </c>
      <c r="B2721" s="16" t="s">
        <v>901</v>
      </c>
      <c r="C2721" s="16">
        <v>2011</v>
      </c>
      <c r="D2721" s="16" t="s">
        <v>2328</v>
      </c>
    </row>
    <row r="2722" spans="1:8" x14ac:dyDescent="0.3">
      <c r="A2722" s="13" t="str">
        <f t="shared" si="42"/>
        <v>chrisju012011</v>
      </c>
      <c r="B2722" s="16" t="s">
        <v>901</v>
      </c>
      <c r="C2722" s="16">
        <v>2011</v>
      </c>
      <c r="D2722" s="16" t="s">
        <v>2329</v>
      </c>
      <c r="E2722" s="16">
        <v>27</v>
      </c>
      <c r="F2722" s="16">
        <v>1</v>
      </c>
      <c r="G2722" s="16">
        <v>0</v>
      </c>
      <c r="H2722" s="16">
        <v>0</v>
      </c>
    </row>
    <row r="2723" spans="1:8" x14ac:dyDescent="0.3">
      <c r="A2723" s="13" t="str">
        <f t="shared" si="42"/>
        <v>chrisju012011</v>
      </c>
      <c r="B2723" s="16" t="s">
        <v>901</v>
      </c>
      <c r="C2723" s="16">
        <v>2011</v>
      </c>
      <c r="D2723" s="16" t="s">
        <v>2330</v>
      </c>
    </row>
    <row r="2724" spans="1:8" x14ac:dyDescent="0.3">
      <c r="A2724" s="13" t="str">
        <f t="shared" si="42"/>
        <v>ciriape012011</v>
      </c>
      <c r="B2724" s="16" t="s">
        <v>1246</v>
      </c>
      <c r="C2724" s="16">
        <v>2011</v>
      </c>
      <c r="D2724" s="16" t="s">
        <v>38</v>
      </c>
      <c r="E2724" s="16">
        <v>1</v>
      </c>
      <c r="F2724" s="16">
        <v>2</v>
      </c>
      <c r="G2724" s="16">
        <v>0</v>
      </c>
      <c r="H2724" s="16">
        <v>1</v>
      </c>
    </row>
    <row r="2725" spans="1:8" x14ac:dyDescent="0.3">
      <c r="A2725" s="13" t="str">
        <f t="shared" si="42"/>
        <v>ciriape012011</v>
      </c>
      <c r="B2725" s="16" t="s">
        <v>1246</v>
      </c>
      <c r="C2725" s="16">
        <v>2011</v>
      </c>
      <c r="D2725" s="16" t="s">
        <v>2328</v>
      </c>
    </row>
    <row r="2726" spans="1:8" x14ac:dyDescent="0.3">
      <c r="A2726" s="13" t="str">
        <f t="shared" si="42"/>
        <v>ciriape012011</v>
      </c>
      <c r="B2726" s="16" t="s">
        <v>1246</v>
      </c>
      <c r="C2726" s="16">
        <v>2011</v>
      </c>
      <c r="D2726" s="16" t="s">
        <v>2329</v>
      </c>
      <c r="E2726" s="16">
        <v>1</v>
      </c>
      <c r="F2726" s="16">
        <v>0</v>
      </c>
      <c r="G2726" s="16">
        <v>0</v>
      </c>
      <c r="H2726" s="16">
        <v>0</v>
      </c>
    </row>
    <row r="2727" spans="1:8" x14ac:dyDescent="0.3">
      <c r="A2727" s="13" t="str">
        <f t="shared" si="42"/>
        <v>ciriape012011</v>
      </c>
      <c r="B2727" s="16" t="s">
        <v>1246</v>
      </c>
      <c r="C2727" s="16">
        <v>2011</v>
      </c>
      <c r="D2727" s="16" t="s">
        <v>2331</v>
      </c>
      <c r="E2727" s="16">
        <v>9</v>
      </c>
      <c r="F2727" s="16">
        <v>19</v>
      </c>
      <c r="G2727" s="16">
        <v>1</v>
      </c>
      <c r="H2727" s="16">
        <v>2</v>
      </c>
    </row>
    <row r="2728" spans="1:8" x14ac:dyDescent="0.3">
      <c r="A2728" s="13" t="str">
        <f t="shared" si="42"/>
        <v>cishest012011</v>
      </c>
      <c r="B2728" s="16" t="s">
        <v>1247</v>
      </c>
      <c r="C2728" s="16">
        <v>2011</v>
      </c>
      <c r="D2728" s="16" t="s">
        <v>2332</v>
      </c>
      <c r="E2728" s="16">
        <v>4</v>
      </c>
      <c r="F2728" s="16">
        <v>5</v>
      </c>
      <c r="G2728" s="16">
        <v>4</v>
      </c>
      <c r="H2728" s="16">
        <v>0</v>
      </c>
    </row>
    <row r="2729" spans="1:8" x14ac:dyDescent="0.3">
      <c r="A2729" s="13" t="str">
        <f t="shared" si="42"/>
        <v>cletoma012011</v>
      </c>
      <c r="B2729" s="16" t="s">
        <v>1456</v>
      </c>
      <c r="C2729" s="16">
        <v>2011</v>
      </c>
      <c r="D2729" s="16" t="s">
        <v>2332</v>
      </c>
      <c r="E2729" s="16">
        <v>0</v>
      </c>
      <c r="F2729" s="16">
        <v>0</v>
      </c>
      <c r="G2729" s="16">
        <v>0</v>
      </c>
      <c r="H2729" s="16">
        <v>0</v>
      </c>
    </row>
    <row r="2730" spans="1:8" x14ac:dyDescent="0.3">
      <c r="A2730" s="13" t="str">
        <f t="shared" si="42"/>
        <v>clevest012011</v>
      </c>
      <c r="B2730" s="16" t="s">
        <v>1457</v>
      </c>
      <c r="C2730" s="16">
        <v>2011</v>
      </c>
      <c r="D2730" s="16" t="s">
        <v>2334</v>
      </c>
      <c r="E2730" s="16">
        <v>13</v>
      </c>
      <c r="F2730" s="16">
        <v>0</v>
      </c>
      <c r="G2730" s="16">
        <v>0</v>
      </c>
      <c r="H2730" s="16">
        <v>0</v>
      </c>
    </row>
    <row r="2731" spans="1:8" x14ac:dyDescent="0.3">
      <c r="A2731" s="13" t="str">
        <f t="shared" si="42"/>
        <v>clippty012011</v>
      </c>
      <c r="B2731" s="16" t="s">
        <v>772</v>
      </c>
      <c r="C2731" s="16">
        <v>2011</v>
      </c>
      <c r="D2731" s="16" t="s">
        <v>2332</v>
      </c>
      <c r="E2731" s="16">
        <v>0</v>
      </c>
      <c r="F2731" s="16">
        <v>8</v>
      </c>
      <c r="G2731" s="16">
        <v>0</v>
      </c>
      <c r="H2731" s="16">
        <v>1</v>
      </c>
    </row>
    <row r="2732" spans="1:8" x14ac:dyDescent="0.3">
      <c r="A2732" s="13" t="str">
        <f t="shared" si="42"/>
        <v>cobbal012011</v>
      </c>
      <c r="B2732" s="16" t="s">
        <v>1458</v>
      </c>
      <c r="C2732" s="16">
        <v>2011</v>
      </c>
      <c r="D2732" s="16" t="s">
        <v>2332</v>
      </c>
      <c r="E2732" s="16">
        <v>5</v>
      </c>
      <c r="F2732" s="16">
        <v>6</v>
      </c>
      <c r="G2732" s="16">
        <v>1</v>
      </c>
      <c r="H2732" s="16">
        <v>0</v>
      </c>
    </row>
    <row r="2733" spans="1:8" x14ac:dyDescent="0.3">
      <c r="A2733" s="13" t="str">
        <f t="shared" si="42"/>
        <v>coffeto012011</v>
      </c>
      <c r="B2733" s="16" t="s">
        <v>527</v>
      </c>
      <c r="C2733" s="16">
        <v>2011</v>
      </c>
      <c r="D2733" s="16" t="s">
        <v>2332</v>
      </c>
      <c r="E2733" s="16">
        <v>1</v>
      </c>
      <c r="F2733" s="16">
        <v>6</v>
      </c>
      <c r="G2733" s="16">
        <v>1</v>
      </c>
      <c r="H2733" s="16">
        <v>0</v>
      </c>
    </row>
    <row r="2734" spans="1:8" x14ac:dyDescent="0.3">
      <c r="A2734" s="13" t="str">
        <f t="shared" si="42"/>
        <v>coghlch012011</v>
      </c>
      <c r="B2734" s="16" t="s">
        <v>1066</v>
      </c>
      <c r="C2734" s="16">
        <v>2011</v>
      </c>
      <c r="D2734" s="16" t="s">
        <v>2327</v>
      </c>
    </row>
    <row r="2735" spans="1:8" x14ac:dyDescent="0.3">
      <c r="A2735" s="13" t="str">
        <f t="shared" si="42"/>
        <v>coghlch012011</v>
      </c>
      <c r="B2735" s="16" t="s">
        <v>1066</v>
      </c>
      <c r="C2735" s="16">
        <v>2011</v>
      </c>
      <c r="D2735" s="16" t="s">
        <v>2329</v>
      </c>
      <c r="E2735" s="16">
        <v>157</v>
      </c>
      <c r="F2735" s="16">
        <v>3</v>
      </c>
      <c r="G2735" s="16">
        <v>0</v>
      </c>
      <c r="H2735" s="16">
        <v>1</v>
      </c>
    </row>
    <row r="2736" spans="1:8" x14ac:dyDescent="0.3">
      <c r="A2736" s="13" t="str">
        <f t="shared" si="42"/>
        <v>cokeph012011</v>
      </c>
      <c r="B2736" s="16" t="s">
        <v>902</v>
      </c>
      <c r="C2736" s="16">
        <v>2011</v>
      </c>
      <c r="D2736" s="16" t="s">
        <v>2332</v>
      </c>
      <c r="E2736" s="16">
        <v>4</v>
      </c>
      <c r="F2736" s="16">
        <v>15</v>
      </c>
      <c r="G2736" s="16">
        <v>2</v>
      </c>
      <c r="H2736" s="16">
        <v>1</v>
      </c>
    </row>
    <row r="2737" spans="1:8" x14ac:dyDescent="0.3">
      <c r="A2737" s="13" t="str">
        <f t="shared" si="42"/>
        <v>colemca012011</v>
      </c>
      <c r="B2737" s="16" t="s">
        <v>1249</v>
      </c>
      <c r="C2737" s="16">
        <v>2011</v>
      </c>
      <c r="D2737" s="16" t="s">
        <v>2332</v>
      </c>
      <c r="E2737" s="16">
        <v>7</v>
      </c>
      <c r="F2737" s="16">
        <v>13</v>
      </c>
      <c r="G2737" s="16">
        <v>0</v>
      </c>
      <c r="H2737" s="16">
        <v>0</v>
      </c>
    </row>
    <row r="2738" spans="1:8" x14ac:dyDescent="0.3">
      <c r="A2738" s="13" t="str">
        <f t="shared" si="42"/>
        <v>colemlo012011</v>
      </c>
      <c r="B2738" s="16" t="s">
        <v>1459</v>
      </c>
      <c r="C2738" s="16">
        <v>2011</v>
      </c>
      <c r="D2738" s="16" t="s">
        <v>2332</v>
      </c>
      <c r="E2738" s="16">
        <v>3</v>
      </c>
      <c r="F2738" s="16">
        <v>3</v>
      </c>
      <c r="G2738" s="16">
        <v>1</v>
      </c>
      <c r="H2738" s="16">
        <v>0</v>
      </c>
    </row>
    <row r="2739" spans="1:8" x14ac:dyDescent="0.3">
      <c r="A2739" s="13" t="str">
        <f t="shared" si="42"/>
        <v>colliti012011</v>
      </c>
      <c r="B2739" s="16" t="s">
        <v>1460</v>
      </c>
      <c r="C2739" s="16">
        <v>2011</v>
      </c>
      <c r="D2739" s="16" t="s">
        <v>2332</v>
      </c>
      <c r="E2739" s="16">
        <v>0</v>
      </c>
      <c r="F2739" s="16">
        <v>10</v>
      </c>
      <c r="G2739" s="16">
        <v>0</v>
      </c>
      <c r="H2739" s="16">
        <v>0</v>
      </c>
    </row>
    <row r="2740" spans="1:8" x14ac:dyDescent="0.3">
      <c r="A2740" s="13" t="str">
        <f t="shared" si="42"/>
        <v>collmjo012011</v>
      </c>
      <c r="B2740" s="16" t="s">
        <v>1461</v>
      </c>
      <c r="C2740" s="16">
        <v>2011</v>
      </c>
      <c r="D2740" s="16" t="s">
        <v>2332</v>
      </c>
      <c r="E2740" s="16">
        <v>6</v>
      </c>
      <c r="F2740" s="16">
        <v>18</v>
      </c>
      <c r="G2740" s="16">
        <v>0</v>
      </c>
      <c r="H2740" s="16">
        <v>1</v>
      </c>
    </row>
    <row r="2741" spans="1:8" x14ac:dyDescent="0.3">
      <c r="A2741" s="13" t="str">
        <f t="shared" si="42"/>
        <v>colonba012011</v>
      </c>
      <c r="B2741" s="16" t="s">
        <v>79</v>
      </c>
      <c r="C2741" s="16">
        <v>2011</v>
      </c>
      <c r="D2741" s="16" t="s">
        <v>2332</v>
      </c>
      <c r="E2741" s="16">
        <v>10</v>
      </c>
      <c r="F2741" s="16">
        <v>18</v>
      </c>
      <c r="G2741" s="16">
        <v>1</v>
      </c>
      <c r="H2741" s="16">
        <v>1</v>
      </c>
    </row>
    <row r="2742" spans="1:8" x14ac:dyDescent="0.3">
      <c r="A2742" s="13" t="str">
        <f t="shared" si="42"/>
        <v>colvity012011</v>
      </c>
      <c r="B2742" s="16" t="s">
        <v>1067</v>
      </c>
      <c r="C2742" s="16">
        <v>2011</v>
      </c>
      <c r="D2742" s="16" t="s">
        <v>2333</v>
      </c>
      <c r="E2742" s="16">
        <v>21</v>
      </c>
      <c r="F2742" s="16">
        <v>2</v>
      </c>
      <c r="G2742" s="16">
        <v>0</v>
      </c>
      <c r="H2742" s="16">
        <v>1</v>
      </c>
    </row>
    <row r="2743" spans="1:8" x14ac:dyDescent="0.3">
      <c r="A2743" s="13" t="str">
        <f t="shared" si="42"/>
        <v>colvity012011</v>
      </c>
      <c r="B2743" s="16" t="s">
        <v>1067</v>
      </c>
      <c r="C2743" s="16">
        <v>2011</v>
      </c>
      <c r="D2743" s="16" t="s">
        <v>2327</v>
      </c>
    </row>
    <row r="2744" spans="1:8" x14ac:dyDescent="0.3">
      <c r="A2744" s="13" t="str">
        <f t="shared" si="42"/>
        <v>colvity012011</v>
      </c>
      <c r="B2744" s="16" t="s">
        <v>1067</v>
      </c>
      <c r="C2744" s="16">
        <v>2011</v>
      </c>
      <c r="D2744" s="16" t="s">
        <v>2328</v>
      </c>
    </row>
    <row r="2745" spans="1:8" x14ac:dyDescent="0.3">
      <c r="A2745" s="13" t="str">
        <f t="shared" si="42"/>
        <v>colvity012011</v>
      </c>
      <c r="B2745" s="16" t="s">
        <v>1067</v>
      </c>
      <c r="C2745" s="16">
        <v>2011</v>
      </c>
      <c r="D2745" s="16" t="s">
        <v>2329</v>
      </c>
      <c r="E2745" s="16">
        <v>105</v>
      </c>
      <c r="F2745" s="16">
        <v>2</v>
      </c>
      <c r="G2745" s="16">
        <v>1</v>
      </c>
      <c r="H2745" s="16">
        <v>1</v>
      </c>
    </row>
    <row r="2746" spans="1:8" x14ac:dyDescent="0.3">
      <c r="A2746" s="13" t="str">
        <f t="shared" si="42"/>
        <v>colvity012011</v>
      </c>
      <c r="B2746" s="16" t="s">
        <v>1067</v>
      </c>
      <c r="C2746" s="16">
        <v>2011</v>
      </c>
      <c r="D2746" s="16" t="s">
        <v>2330</v>
      </c>
    </row>
    <row r="2747" spans="1:8" x14ac:dyDescent="0.3">
      <c r="A2747" s="13" t="str">
        <f t="shared" si="42"/>
        <v>congeha012011</v>
      </c>
      <c r="B2747" s="16" t="s">
        <v>1250</v>
      </c>
      <c r="C2747" s="16">
        <v>2011</v>
      </c>
      <c r="D2747" s="16" t="s">
        <v>2334</v>
      </c>
      <c r="E2747" s="16">
        <v>322</v>
      </c>
      <c r="F2747" s="16">
        <v>27</v>
      </c>
      <c r="G2747" s="16">
        <v>6</v>
      </c>
      <c r="H2747" s="16">
        <v>5</v>
      </c>
    </row>
    <row r="2748" spans="1:8" x14ac:dyDescent="0.3">
      <c r="A2748" s="13" t="str">
        <f t="shared" si="42"/>
        <v>conrabr012011</v>
      </c>
      <c r="B2748" s="16" t="s">
        <v>903</v>
      </c>
      <c r="C2748" s="16">
        <v>2011</v>
      </c>
      <c r="D2748" s="16" t="s">
        <v>2333</v>
      </c>
      <c r="E2748" s="16">
        <v>3</v>
      </c>
      <c r="F2748" s="16">
        <v>0</v>
      </c>
      <c r="G2748" s="16">
        <v>0</v>
      </c>
      <c r="H2748" s="16">
        <v>0</v>
      </c>
    </row>
    <row r="2749" spans="1:8" x14ac:dyDescent="0.3">
      <c r="A2749" s="13" t="str">
        <f t="shared" si="42"/>
        <v>conrabr012011</v>
      </c>
      <c r="B2749" s="16" t="s">
        <v>903</v>
      </c>
      <c r="C2749" s="16">
        <v>2011</v>
      </c>
      <c r="D2749" s="16" t="s">
        <v>37</v>
      </c>
      <c r="E2749" s="16">
        <v>8</v>
      </c>
      <c r="F2749" s="16">
        <v>13</v>
      </c>
      <c r="G2749" s="16">
        <v>0</v>
      </c>
      <c r="H2749" s="16">
        <v>4</v>
      </c>
    </row>
    <row r="2750" spans="1:8" x14ac:dyDescent="0.3">
      <c r="A2750" s="13" t="str">
        <f t="shared" si="42"/>
        <v>conrabr012011</v>
      </c>
      <c r="B2750" s="16" t="s">
        <v>903</v>
      </c>
      <c r="C2750" s="16">
        <v>2011</v>
      </c>
      <c r="D2750" s="16" t="s">
        <v>38</v>
      </c>
      <c r="E2750" s="16">
        <v>6</v>
      </c>
      <c r="F2750" s="16">
        <v>13</v>
      </c>
      <c r="G2750" s="16">
        <v>1</v>
      </c>
      <c r="H2750" s="16">
        <v>0</v>
      </c>
    </row>
    <row r="2751" spans="1:8" x14ac:dyDescent="0.3">
      <c r="A2751" s="13" t="str">
        <f t="shared" si="42"/>
        <v>constjo012011</v>
      </c>
      <c r="B2751" s="16" t="s">
        <v>1462</v>
      </c>
      <c r="C2751" s="16">
        <v>2011</v>
      </c>
      <c r="D2751" s="16" t="s">
        <v>2327</v>
      </c>
    </row>
    <row r="2752" spans="1:8" x14ac:dyDescent="0.3">
      <c r="A2752" s="13" t="str">
        <f t="shared" si="42"/>
        <v>constjo012011</v>
      </c>
      <c r="B2752" s="16" t="s">
        <v>1462</v>
      </c>
      <c r="C2752" s="16">
        <v>2011</v>
      </c>
      <c r="D2752" s="16" t="s">
        <v>2328</v>
      </c>
    </row>
    <row r="2753" spans="1:8" x14ac:dyDescent="0.3">
      <c r="A2753" s="13" t="str">
        <f t="shared" si="42"/>
        <v>constjo012011</v>
      </c>
      <c r="B2753" s="16" t="s">
        <v>1462</v>
      </c>
      <c r="C2753" s="16">
        <v>2011</v>
      </c>
      <c r="D2753" s="16" t="s">
        <v>2329</v>
      </c>
      <c r="E2753" s="16">
        <v>67</v>
      </c>
      <c r="F2753" s="16">
        <v>0</v>
      </c>
      <c r="G2753" s="16">
        <v>1</v>
      </c>
      <c r="H2753" s="16">
        <v>0</v>
      </c>
    </row>
    <row r="2754" spans="1:8" x14ac:dyDescent="0.3">
      <c r="A2754" s="13" t="str">
        <f t="shared" si="42"/>
        <v>constjo012011</v>
      </c>
      <c r="B2754" s="16" t="s">
        <v>1462</v>
      </c>
      <c r="C2754" s="16">
        <v>2011</v>
      </c>
      <c r="D2754" s="16" t="s">
        <v>2330</v>
      </c>
    </row>
    <row r="2755" spans="1:8" x14ac:dyDescent="0.3">
      <c r="A2755" s="13" t="str">
        <f t="shared" ref="A2755:A2818" si="43">B2755&amp;C2755</f>
        <v>contrjo012011</v>
      </c>
      <c r="B2755" s="16" t="s">
        <v>360</v>
      </c>
      <c r="C2755" s="16">
        <v>2011</v>
      </c>
      <c r="D2755" s="16" t="s">
        <v>2332</v>
      </c>
      <c r="E2755" s="16">
        <v>0</v>
      </c>
      <c r="F2755" s="16">
        <v>0</v>
      </c>
      <c r="G2755" s="16">
        <v>0</v>
      </c>
      <c r="H2755" s="16">
        <v>0</v>
      </c>
    </row>
    <row r="2756" spans="1:8" x14ac:dyDescent="0.3">
      <c r="A2756" s="13" t="str">
        <f t="shared" si="43"/>
        <v>cookaa012011</v>
      </c>
      <c r="B2756" s="16" t="s">
        <v>292</v>
      </c>
      <c r="C2756" s="16">
        <v>2011</v>
      </c>
      <c r="D2756" s="16" t="s">
        <v>2332</v>
      </c>
      <c r="E2756" s="16">
        <v>14</v>
      </c>
      <c r="F2756" s="16">
        <v>26</v>
      </c>
      <c r="G2756" s="16">
        <v>3</v>
      </c>
      <c r="H2756" s="16">
        <v>4</v>
      </c>
    </row>
    <row r="2757" spans="1:8" x14ac:dyDescent="0.3">
      <c r="A2757" s="13" t="str">
        <f t="shared" si="43"/>
        <v>cookry012011</v>
      </c>
      <c r="B2757" s="16" t="s">
        <v>1463</v>
      </c>
      <c r="C2757" s="16">
        <v>2011</v>
      </c>
      <c r="D2757" s="16" t="s">
        <v>2332</v>
      </c>
      <c r="E2757" s="16">
        <v>1</v>
      </c>
      <c r="F2757" s="16">
        <v>2</v>
      </c>
      <c r="G2757" s="16">
        <v>0</v>
      </c>
      <c r="H2757" s="16">
        <v>0</v>
      </c>
    </row>
    <row r="2758" spans="1:8" x14ac:dyDescent="0.3">
      <c r="A2758" s="13" t="str">
        <f t="shared" si="43"/>
        <v>coopeda012011</v>
      </c>
      <c r="B2758" s="16" t="s">
        <v>1464</v>
      </c>
      <c r="C2758" s="16">
        <v>2011</v>
      </c>
      <c r="D2758" s="16" t="s">
        <v>2333</v>
      </c>
      <c r="E2758" s="16">
        <v>99</v>
      </c>
      <c r="F2758" s="16">
        <v>7</v>
      </c>
      <c r="G2758" s="16">
        <v>4</v>
      </c>
      <c r="H2758" s="16">
        <v>9</v>
      </c>
    </row>
    <row r="2759" spans="1:8" x14ac:dyDescent="0.3">
      <c r="A2759" s="13" t="str">
        <f t="shared" si="43"/>
        <v>coraal012011</v>
      </c>
      <c r="B2759" s="16" t="s">
        <v>80</v>
      </c>
      <c r="C2759" s="16">
        <v>2011</v>
      </c>
      <c r="D2759" s="16" t="s">
        <v>2333</v>
      </c>
      <c r="E2759" s="16">
        <v>14</v>
      </c>
      <c r="F2759" s="16">
        <v>0</v>
      </c>
      <c r="G2759" s="16">
        <v>2</v>
      </c>
      <c r="H2759" s="16">
        <v>2</v>
      </c>
    </row>
    <row r="2760" spans="1:8" x14ac:dyDescent="0.3">
      <c r="A2760" s="13" t="str">
        <f t="shared" si="43"/>
        <v>coraal012011</v>
      </c>
      <c r="B2760" s="16" t="s">
        <v>80</v>
      </c>
      <c r="C2760" s="16">
        <v>2011</v>
      </c>
      <c r="D2760" s="16" t="s">
        <v>37</v>
      </c>
      <c r="E2760" s="16">
        <v>9</v>
      </c>
      <c r="F2760" s="16">
        <v>0</v>
      </c>
      <c r="G2760" s="16">
        <v>1</v>
      </c>
      <c r="H2760" s="16">
        <v>0</v>
      </c>
    </row>
    <row r="2761" spans="1:8" x14ac:dyDescent="0.3">
      <c r="A2761" s="13" t="str">
        <f t="shared" si="43"/>
        <v>coraal012011</v>
      </c>
      <c r="B2761" s="16" t="s">
        <v>80</v>
      </c>
      <c r="C2761" s="16">
        <v>2011</v>
      </c>
      <c r="D2761" s="16" t="s">
        <v>38</v>
      </c>
      <c r="E2761" s="16">
        <v>4</v>
      </c>
      <c r="F2761" s="16">
        <v>41</v>
      </c>
      <c r="G2761" s="16">
        <v>1</v>
      </c>
      <c r="H2761" s="16">
        <v>5</v>
      </c>
    </row>
    <row r="2762" spans="1:8" x14ac:dyDescent="0.3">
      <c r="A2762" s="13" t="str">
        <f t="shared" si="43"/>
        <v>coraal012011</v>
      </c>
      <c r="B2762" s="16" t="s">
        <v>80</v>
      </c>
      <c r="C2762" s="16">
        <v>2011</v>
      </c>
      <c r="D2762" s="16" t="s">
        <v>2331</v>
      </c>
      <c r="E2762" s="16">
        <v>22</v>
      </c>
      <c r="F2762" s="16">
        <v>47</v>
      </c>
      <c r="G2762" s="16">
        <v>0</v>
      </c>
      <c r="H2762" s="16">
        <v>10</v>
      </c>
    </row>
    <row r="2763" spans="1:8" x14ac:dyDescent="0.3">
      <c r="A2763" s="13" t="str">
        <f t="shared" si="43"/>
        <v>cordefr012011</v>
      </c>
      <c r="B2763" s="16" t="s">
        <v>81</v>
      </c>
      <c r="C2763" s="16">
        <v>2011</v>
      </c>
      <c r="D2763" s="16" t="s">
        <v>2332</v>
      </c>
      <c r="E2763" s="16">
        <v>8</v>
      </c>
      <c r="F2763" s="16">
        <v>8</v>
      </c>
      <c r="G2763" s="16">
        <v>1</v>
      </c>
      <c r="H2763" s="16">
        <v>2</v>
      </c>
    </row>
    <row r="2764" spans="1:8" x14ac:dyDescent="0.3">
      <c r="A2764" s="13" t="str">
        <f t="shared" si="43"/>
        <v>cormila012011</v>
      </c>
      <c r="B2764" s="16" t="s">
        <v>433</v>
      </c>
      <c r="C2764" s="16">
        <v>2011</v>
      </c>
      <c r="D2764" s="16" t="s">
        <v>2332</v>
      </c>
      <c r="E2764" s="16">
        <v>1</v>
      </c>
      <c r="F2764" s="16">
        <v>5</v>
      </c>
      <c r="G2764" s="16">
        <v>1</v>
      </c>
      <c r="H2764" s="16">
        <v>0</v>
      </c>
    </row>
    <row r="2765" spans="1:8" x14ac:dyDescent="0.3">
      <c r="A2765" s="13" t="str">
        <f t="shared" si="43"/>
        <v>corpoca012011</v>
      </c>
      <c r="B2765" s="16" t="s">
        <v>1068</v>
      </c>
      <c r="C2765" s="16">
        <v>2011</v>
      </c>
      <c r="D2765" s="16" t="s">
        <v>2334</v>
      </c>
      <c r="E2765" s="16">
        <v>371</v>
      </c>
      <c r="F2765" s="16">
        <v>30</v>
      </c>
      <c r="G2765" s="16">
        <v>6</v>
      </c>
      <c r="H2765" s="16">
        <v>5</v>
      </c>
    </row>
    <row r="2766" spans="1:8" x14ac:dyDescent="0.3">
      <c r="A2766" s="13" t="str">
        <f t="shared" si="43"/>
        <v>correke012011</v>
      </c>
      <c r="B2766" s="16" t="s">
        <v>362</v>
      </c>
      <c r="C2766" s="16">
        <v>2011</v>
      </c>
      <c r="D2766" s="16" t="s">
        <v>2332</v>
      </c>
      <c r="E2766" s="16">
        <v>10</v>
      </c>
      <c r="F2766" s="16">
        <v>23</v>
      </c>
      <c r="G2766" s="16">
        <v>0</v>
      </c>
      <c r="H2766" s="16">
        <v>2</v>
      </c>
    </row>
    <row r="2767" spans="1:8" x14ac:dyDescent="0.3">
      <c r="A2767" s="13" t="str">
        <f t="shared" si="43"/>
        <v>corteda022011</v>
      </c>
      <c r="B2767" s="16" t="s">
        <v>1251</v>
      </c>
      <c r="C2767" s="16">
        <v>2011</v>
      </c>
      <c r="D2767" s="16" t="s">
        <v>2332</v>
      </c>
      <c r="E2767" s="16">
        <v>2</v>
      </c>
      <c r="F2767" s="16">
        <v>2</v>
      </c>
      <c r="G2767" s="16">
        <v>0</v>
      </c>
      <c r="H2767" s="16">
        <v>0</v>
      </c>
    </row>
    <row r="2768" spans="1:8" x14ac:dyDescent="0.3">
      <c r="A2768" s="13" t="str">
        <f t="shared" si="43"/>
        <v>counscr012011</v>
      </c>
      <c r="B2768" s="16" t="s">
        <v>82</v>
      </c>
      <c r="C2768" s="16">
        <v>2011</v>
      </c>
      <c r="D2768" s="16" t="s">
        <v>37</v>
      </c>
      <c r="E2768" s="16">
        <v>18</v>
      </c>
      <c r="F2768" s="16">
        <v>37</v>
      </c>
      <c r="G2768" s="16">
        <v>0</v>
      </c>
      <c r="H2768" s="16">
        <v>9</v>
      </c>
    </row>
    <row r="2769" spans="1:8" x14ac:dyDescent="0.3">
      <c r="A2769" s="13" t="str">
        <f t="shared" si="43"/>
        <v>counscr012011</v>
      </c>
      <c r="B2769" s="16" t="s">
        <v>82</v>
      </c>
      <c r="C2769" s="16">
        <v>2011</v>
      </c>
      <c r="D2769" s="16" t="s">
        <v>38</v>
      </c>
      <c r="E2769" s="16">
        <v>5</v>
      </c>
      <c r="F2769" s="16">
        <v>19</v>
      </c>
      <c r="G2769" s="16">
        <v>1</v>
      </c>
      <c r="H2769" s="16">
        <v>1</v>
      </c>
    </row>
    <row r="2770" spans="1:8" x14ac:dyDescent="0.3">
      <c r="A2770" s="13" t="str">
        <f t="shared" si="43"/>
        <v>counscr012011</v>
      </c>
      <c r="B2770" s="16" t="s">
        <v>82</v>
      </c>
      <c r="C2770" s="16">
        <v>2011</v>
      </c>
      <c r="D2770" s="16" t="s">
        <v>2329</v>
      </c>
      <c r="E2770" s="16">
        <v>0</v>
      </c>
      <c r="F2770" s="16">
        <v>0</v>
      </c>
      <c r="G2770" s="16">
        <v>0</v>
      </c>
      <c r="H2770" s="16">
        <v>0</v>
      </c>
    </row>
    <row r="2771" spans="1:8" x14ac:dyDescent="0.3">
      <c r="A2771" s="13" t="str">
        <f t="shared" si="43"/>
        <v>counscr012011</v>
      </c>
      <c r="B2771" s="16" t="s">
        <v>82</v>
      </c>
      <c r="C2771" s="16">
        <v>2011</v>
      </c>
      <c r="D2771" s="16" t="s">
        <v>2331</v>
      </c>
      <c r="E2771" s="16">
        <v>19</v>
      </c>
      <c r="F2771" s="16">
        <v>30</v>
      </c>
      <c r="G2771" s="16">
        <v>1</v>
      </c>
      <c r="H2771" s="16">
        <v>6</v>
      </c>
    </row>
    <row r="2772" spans="1:8" x14ac:dyDescent="0.3">
      <c r="A2772" s="13" t="str">
        <f t="shared" si="43"/>
        <v>cousisc012011</v>
      </c>
      <c r="B2772" s="16" t="s">
        <v>1252</v>
      </c>
      <c r="C2772" s="16">
        <v>2011</v>
      </c>
      <c r="D2772" s="16" t="s">
        <v>2327</v>
      </c>
    </row>
    <row r="2773" spans="1:8" x14ac:dyDescent="0.3">
      <c r="A2773" s="13" t="str">
        <f t="shared" si="43"/>
        <v>cousisc012011</v>
      </c>
      <c r="B2773" s="16" t="s">
        <v>1252</v>
      </c>
      <c r="C2773" s="16">
        <v>2011</v>
      </c>
      <c r="D2773" s="16" t="s">
        <v>2328</v>
      </c>
    </row>
    <row r="2774" spans="1:8" x14ac:dyDescent="0.3">
      <c r="A2774" s="13" t="str">
        <f t="shared" si="43"/>
        <v>cousisc012011</v>
      </c>
      <c r="B2774" s="16" t="s">
        <v>1252</v>
      </c>
      <c r="C2774" s="16">
        <v>2011</v>
      </c>
      <c r="D2774" s="16" t="s">
        <v>2329</v>
      </c>
      <c r="E2774" s="16">
        <v>20</v>
      </c>
      <c r="F2774" s="16">
        <v>3</v>
      </c>
      <c r="G2774" s="16">
        <v>0</v>
      </c>
      <c r="H2774" s="16">
        <v>1</v>
      </c>
    </row>
    <row r="2775" spans="1:8" x14ac:dyDescent="0.3">
      <c r="A2775" s="13" t="str">
        <f t="shared" si="43"/>
        <v>cousisc012011</v>
      </c>
      <c r="B2775" s="16" t="s">
        <v>1252</v>
      </c>
      <c r="C2775" s="16">
        <v>2011</v>
      </c>
      <c r="D2775" s="16" t="s">
        <v>2330</v>
      </c>
    </row>
    <row r="2776" spans="1:8" x14ac:dyDescent="0.3">
      <c r="A2776" s="13" t="str">
        <f t="shared" si="43"/>
        <v>cowgico012011</v>
      </c>
      <c r="B2776" s="16" t="s">
        <v>1465</v>
      </c>
      <c r="C2776" s="16">
        <v>2011</v>
      </c>
      <c r="D2776" s="16" t="s">
        <v>2327</v>
      </c>
    </row>
    <row r="2777" spans="1:8" x14ac:dyDescent="0.3">
      <c r="A2777" s="13" t="str">
        <f t="shared" si="43"/>
        <v>cowgico012011</v>
      </c>
      <c r="B2777" s="16" t="s">
        <v>1465</v>
      </c>
      <c r="C2777" s="16">
        <v>2011</v>
      </c>
      <c r="D2777" s="16" t="s">
        <v>2328</v>
      </c>
    </row>
    <row r="2778" spans="1:8" x14ac:dyDescent="0.3">
      <c r="A2778" s="13" t="str">
        <f t="shared" si="43"/>
        <v>cowgico012011</v>
      </c>
      <c r="B2778" s="16" t="s">
        <v>1465</v>
      </c>
      <c r="C2778" s="16">
        <v>2011</v>
      </c>
      <c r="D2778" s="16" t="s">
        <v>2329</v>
      </c>
      <c r="E2778" s="16">
        <v>58</v>
      </c>
      <c r="F2778" s="16">
        <v>2</v>
      </c>
      <c r="G2778" s="16">
        <v>0</v>
      </c>
      <c r="H2778" s="16">
        <v>1</v>
      </c>
    </row>
    <row r="2779" spans="1:8" x14ac:dyDescent="0.3">
      <c r="A2779" s="13" t="str">
        <f t="shared" si="43"/>
        <v>cozarza012011</v>
      </c>
      <c r="B2779" s="16" t="s">
        <v>1466</v>
      </c>
      <c r="C2779" s="16">
        <v>2011</v>
      </c>
      <c r="D2779" s="16" t="s">
        <v>2331</v>
      </c>
      <c r="E2779" s="16">
        <v>22</v>
      </c>
      <c r="F2779" s="16">
        <v>41</v>
      </c>
      <c r="G2779" s="16">
        <v>0</v>
      </c>
      <c r="H2779" s="16">
        <v>7</v>
      </c>
    </row>
    <row r="2780" spans="1:8" x14ac:dyDescent="0.3">
      <c r="A2780" s="13" t="str">
        <f t="shared" si="43"/>
        <v>craigal012011</v>
      </c>
      <c r="B2780" s="16" t="s">
        <v>1253</v>
      </c>
      <c r="C2780" s="16">
        <v>2011</v>
      </c>
      <c r="D2780" s="16" t="s">
        <v>2333</v>
      </c>
      <c r="E2780" s="16">
        <v>6</v>
      </c>
      <c r="F2780" s="16">
        <v>0</v>
      </c>
      <c r="G2780" s="16">
        <v>0</v>
      </c>
      <c r="H2780" s="16">
        <v>0</v>
      </c>
    </row>
    <row r="2781" spans="1:8" x14ac:dyDescent="0.3">
      <c r="A2781" s="13" t="str">
        <f t="shared" si="43"/>
        <v>craigal012011</v>
      </c>
      <c r="B2781" s="16" t="s">
        <v>1253</v>
      </c>
      <c r="C2781" s="16">
        <v>2011</v>
      </c>
      <c r="D2781" s="16" t="s">
        <v>37</v>
      </c>
      <c r="E2781" s="16">
        <v>7</v>
      </c>
      <c r="F2781" s="16">
        <v>10</v>
      </c>
      <c r="G2781" s="16">
        <v>0</v>
      </c>
      <c r="H2781" s="16">
        <v>1</v>
      </c>
    </row>
    <row r="2782" spans="1:8" x14ac:dyDescent="0.3">
      <c r="A2782" s="13" t="str">
        <f t="shared" si="43"/>
        <v>craigal012011</v>
      </c>
      <c r="B2782" s="16" t="s">
        <v>1253</v>
      </c>
      <c r="C2782" s="16">
        <v>2011</v>
      </c>
      <c r="D2782" s="16" t="s">
        <v>38</v>
      </c>
      <c r="E2782" s="16">
        <v>0</v>
      </c>
      <c r="F2782" s="16">
        <v>2</v>
      </c>
      <c r="G2782" s="16">
        <v>0</v>
      </c>
      <c r="H2782" s="16">
        <v>0</v>
      </c>
    </row>
    <row r="2783" spans="1:8" x14ac:dyDescent="0.3">
      <c r="A2783" s="13" t="str">
        <f t="shared" si="43"/>
        <v>craigal012011</v>
      </c>
      <c r="B2783" s="16" t="s">
        <v>1253</v>
      </c>
      <c r="C2783" s="16">
        <v>2011</v>
      </c>
      <c r="D2783" s="16" t="s">
        <v>2327</v>
      </c>
    </row>
    <row r="2784" spans="1:8" x14ac:dyDescent="0.3">
      <c r="A2784" s="13" t="str">
        <f t="shared" si="43"/>
        <v>craigal012011</v>
      </c>
      <c r="B2784" s="16" t="s">
        <v>1253</v>
      </c>
      <c r="C2784" s="16">
        <v>2011</v>
      </c>
      <c r="D2784" s="16" t="s">
        <v>2328</v>
      </c>
    </row>
    <row r="2785" spans="1:8" x14ac:dyDescent="0.3">
      <c r="A2785" s="13" t="str">
        <f t="shared" si="43"/>
        <v>craigal012011</v>
      </c>
      <c r="B2785" s="16" t="s">
        <v>1253</v>
      </c>
      <c r="C2785" s="16">
        <v>2011</v>
      </c>
      <c r="D2785" s="16" t="s">
        <v>2329</v>
      </c>
      <c r="E2785" s="16">
        <v>74</v>
      </c>
      <c r="F2785" s="16">
        <v>3</v>
      </c>
      <c r="G2785" s="16">
        <v>0</v>
      </c>
      <c r="H2785" s="16">
        <v>0</v>
      </c>
    </row>
    <row r="2786" spans="1:8" x14ac:dyDescent="0.3">
      <c r="A2786" s="13" t="str">
        <f t="shared" si="43"/>
        <v>craigal012011</v>
      </c>
      <c r="B2786" s="16" t="s">
        <v>1253</v>
      </c>
      <c r="C2786" s="16">
        <v>2011</v>
      </c>
      <c r="D2786" s="16" t="s">
        <v>2330</v>
      </c>
    </row>
    <row r="2787" spans="1:8" x14ac:dyDescent="0.3">
      <c r="A2787" s="13" t="str">
        <f t="shared" si="43"/>
        <v>crainje012011</v>
      </c>
      <c r="B2787" s="16" t="s">
        <v>434</v>
      </c>
      <c r="C2787" s="16">
        <v>2011</v>
      </c>
      <c r="D2787" s="16" t="s">
        <v>2332</v>
      </c>
      <c r="E2787" s="16">
        <v>3</v>
      </c>
      <c r="F2787" s="16">
        <v>11</v>
      </c>
      <c r="G2787" s="16">
        <v>1</v>
      </c>
      <c r="H2787" s="16">
        <v>1</v>
      </c>
    </row>
    <row r="2788" spans="1:8" x14ac:dyDescent="0.3">
      <c r="A2788" s="13" t="str">
        <f t="shared" si="43"/>
        <v>cramebo012011</v>
      </c>
      <c r="B2788" s="16" t="s">
        <v>1254</v>
      </c>
      <c r="C2788" s="16">
        <v>2011</v>
      </c>
      <c r="D2788" s="16" t="s">
        <v>2332</v>
      </c>
      <c r="E2788" s="16">
        <v>0</v>
      </c>
      <c r="F2788" s="16">
        <v>0</v>
      </c>
      <c r="G2788" s="16">
        <v>0</v>
      </c>
      <c r="H2788" s="16">
        <v>0</v>
      </c>
    </row>
    <row r="2789" spans="1:8" x14ac:dyDescent="0.3">
      <c r="A2789" s="13" t="str">
        <f t="shared" si="43"/>
        <v>crawfbr012011</v>
      </c>
      <c r="B2789" s="16" t="s">
        <v>1467</v>
      </c>
      <c r="C2789" s="16">
        <v>2011</v>
      </c>
      <c r="D2789" s="16" t="s">
        <v>2331</v>
      </c>
      <c r="E2789" s="16">
        <v>74</v>
      </c>
      <c r="F2789" s="16">
        <v>167</v>
      </c>
      <c r="G2789" s="16">
        <v>7</v>
      </c>
      <c r="H2789" s="16">
        <v>29</v>
      </c>
    </row>
    <row r="2790" spans="1:8" x14ac:dyDescent="0.3">
      <c r="A2790" s="13" t="str">
        <f t="shared" si="43"/>
        <v>crawfca022011</v>
      </c>
      <c r="B2790" s="16" t="s">
        <v>293</v>
      </c>
      <c r="C2790" s="16">
        <v>2011</v>
      </c>
      <c r="D2790" s="16" t="s">
        <v>2328</v>
      </c>
    </row>
    <row r="2791" spans="1:8" x14ac:dyDescent="0.3">
      <c r="A2791" s="13" t="str">
        <f t="shared" si="43"/>
        <v>crawfca022011</v>
      </c>
      <c r="B2791" s="16" t="s">
        <v>293</v>
      </c>
      <c r="C2791" s="16">
        <v>2011</v>
      </c>
      <c r="D2791" s="16" t="s">
        <v>2329</v>
      </c>
      <c r="E2791" s="16">
        <v>235</v>
      </c>
      <c r="F2791" s="16">
        <v>1</v>
      </c>
      <c r="G2791" s="16">
        <v>3</v>
      </c>
      <c r="H2791" s="16">
        <v>0</v>
      </c>
    </row>
    <row r="2792" spans="1:8" x14ac:dyDescent="0.3">
      <c r="A2792" s="13" t="str">
        <f t="shared" si="43"/>
        <v>crispco012011</v>
      </c>
      <c r="B2792" s="16" t="s">
        <v>294</v>
      </c>
      <c r="C2792" s="16">
        <v>2011</v>
      </c>
      <c r="D2792" s="16" t="s">
        <v>2327</v>
      </c>
    </row>
    <row r="2793" spans="1:8" x14ac:dyDescent="0.3">
      <c r="A2793" s="13" t="str">
        <f t="shared" si="43"/>
        <v>crispco012011</v>
      </c>
      <c r="B2793" s="16" t="s">
        <v>294</v>
      </c>
      <c r="C2793" s="16">
        <v>2011</v>
      </c>
      <c r="D2793" s="16" t="s">
        <v>2329</v>
      </c>
      <c r="E2793" s="16">
        <v>321</v>
      </c>
      <c r="F2793" s="16">
        <v>2</v>
      </c>
      <c r="G2793" s="16">
        <v>1</v>
      </c>
      <c r="H2793" s="16">
        <v>1</v>
      </c>
    </row>
    <row r="2794" spans="1:8" x14ac:dyDescent="0.3">
      <c r="A2794" s="13" t="str">
        <f t="shared" si="43"/>
        <v>crottmi012011</v>
      </c>
      <c r="B2794" s="16" t="s">
        <v>1468</v>
      </c>
      <c r="C2794" s="16">
        <v>2011</v>
      </c>
      <c r="D2794" s="16" t="s">
        <v>2332</v>
      </c>
      <c r="E2794" s="16">
        <v>0</v>
      </c>
      <c r="F2794" s="16">
        <v>1</v>
      </c>
      <c r="G2794" s="16">
        <v>0</v>
      </c>
      <c r="H2794" s="16">
        <v>0</v>
      </c>
    </row>
    <row r="2795" spans="1:8" x14ac:dyDescent="0.3">
      <c r="A2795" s="13" t="str">
        <f t="shared" si="43"/>
        <v>crowaa012011</v>
      </c>
      <c r="B2795" s="16" t="s">
        <v>1469</v>
      </c>
      <c r="C2795" s="16">
        <v>2011</v>
      </c>
      <c r="D2795" s="16" t="s">
        <v>2332</v>
      </c>
      <c r="E2795" s="16">
        <v>5</v>
      </c>
      <c r="F2795" s="16">
        <v>7</v>
      </c>
      <c r="G2795" s="16">
        <v>1</v>
      </c>
      <c r="H2795" s="16">
        <v>1</v>
      </c>
    </row>
    <row r="2796" spans="1:8" x14ac:dyDescent="0.3">
      <c r="A2796" s="13" t="str">
        <f t="shared" si="43"/>
        <v>crowetr012011</v>
      </c>
      <c r="B2796" s="16" t="s">
        <v>1069</v>
      </c>
      <c r="C2796" s="16">
        <v>2011</v>
      </c>
      <c r="D2796" s="16" t="s">
        <v>2327</v>
      </c>
    </row>
    <row r="2797" spans="1:8" x14ac:dyDescent="0.3">
      <c r="A2797" s="13" t="str">
        <f t="shared" si="43"/>
        <v>crowetr012011</v>
      </c>
      <c r="B2797" s="16" t="s">
        <v>1069</v>
      </c>
      <c r="C2797" s="16">
        <v>2011</v>
      </c>
      <c r="D2797" s="16" t="s">
        <v>2328</v>
      </c>
    </row>
    <row r="2798" spans="1:8" x14ac:dyDescent="0.3">
      <c r="A2798" s="13" t="str">
        <f t="shared" si="43"/>
        <v>crowetr012011</v>
      </c>
      <c r="B2798" s="16" t="s">
        <v>1069</v>
      </c>
      <c r="C2798" s="16">
        <v>2011</v>
      </c>
      <c r="D2798" s="16" t="s">
        <v>2329</v>
      </c>
      <c r="E2798" s="16">
        <v>15</v>
      </c>
      <c r="F2798" s="16">
        <v>0</v>
      </c>
      <c r="G2798" s="16">
        <v>0</v>
      </c>
      <c r="H2798" s="16">
        <v>0</v>
      </c>
    </row>
    <row r="2799" spans="1:8" x14ac:dyDescent="0.3">
      <c r="A2799" s="13" t="str">
        <f t="shared" si="43"/>
        <v>cruzju022011</v>
      </c>
      <c r="B2799" s="16" t="s">
        <v>235</v>
      </c>
      <c r="C2799" s="16">
        <v>2011</v>
      </c>
      <c r="D2799" s="16" t="s">
        <v>2332</v>
      </c>
      <c r="E2799" s="16">
        <v>1</v>
      </c>
      <c r="F2799" s="16">
        <v>6</v>
      </c>
      <c r="G2799" s="16">
        <v>0</v>
      </c>
      <c r="H2799" s="16">
        <v>0</v>
      </c>
    </row>
    <row r="2800" spans="1:8" x14ac:dyDescent="0.3">
      <c r="A2800" s="13" t="str">
        <f t="shared" si="43"/>
        <v>cruzne022011</v>
      </c>
      <c r="B2800" s="16" t="s">
        <v>528</v>
      </c>
      <c r="C2800" s="16">
        <v>2011</v>
      </c>
      <c r="D2800" s="16" t="s">
        <v>2328</v>
      </c>
    </row>
    <row r="2801" spans="1:8" x14ac:dyDescent="0.3">
      <c r="A2801" s="13" t="str">
        <f t="shared" si="43"/>
        <v>cruzne022011</v>
      </c>
      <c r="B2801" s="16" t="s">
        <v>528</v>
      </c>
      <c r="C2801" s="16">
        <v>2011</v>
      </c>
      <c r="D2801" s="16" t="s">
        <v>2329</v>
      </c>
      <c r="E2801" s="16">
        <v>244</v>
      </c>
      <c r="F2801" s="16">
        <v>6</v>
      </c>
      <c r="G2801" s="16">
        <v>6</v>
      </c>
      <c r="H2801" s="16">
        <v>1</v>
      </c>
    </row>
    <row r="2802" spans="1:8" x14ac:dyDescent="0.3">
      <c r="A2802" s="13" t="str">
        <f t="shared" si="43"/>
        <v>cruzne022011</v>
      </c>
      <c r="B2802" s="16" t="s">
        <v>528</v>
      </c>
      <c r="C2802" s="16">
        <v>2011</v>
      </c>
      <c r="D2802" s="16" t="s">
        <v>2330</v>
      </c>
    </row>
    <row r="2803" spans="1:8" x14ac:dyDescent="0.3">
      <c r="A2803" s="13" t="str">
        <f t="shared" si="43"/>
        <v>cruzto032011</v>
      </c>
      <c r="B2803" s="16" t="s">
        <v>1470</v>
      </c>
      <c r="C2803" s="16">
        <v>2011</v>
      </c>
      <c r="D2803" s="16" t="s">
        <v>2333</v>
      </c>
      <c r="E2803" s="16">
        <v>8</v>
      </c>
      <c r="F2803" s="16">
        <v>0</v>
      </c>
      <c r="G2803" s="16">
        <v>0</v>
      </c>
      <c r="H2803" s="16">
        <v>4</v>
      </c>
    </row>
    <row r="2804" spans="1:8" x14ac:dyDescent="0.3">
      <c r="A2804" s="13" t="str">
        <f t="shared" si="43"/>
        <v>cruzto032011</v>
      </c>
      <c r="B2804" s="16" t="s">
        <v>1470</v>
      </c>
      <c r="C2804" s="16">
        <v>2011</v>
      </c>
      <c r="D2804" s="16" t="s">
        <v>37</v>
      </c>
      <c r="E2804" s="16">
        <v>0</v>
      </c>
      <c r="F2804" s="16">
        <v>0</v>
      </c>
      <c r="G2804" s="16">
        <v>0</v>
      </c>
      <c r="H2804" s="16">
        <v>0</v>
      </c>
    </row>
    <row r="2805" spans="1:8" x14ac:dyDescent="0.3">
      <c r="A2805" s="13" t="str">
        <f t="shared" si="43"/>
        <v>cruzto032011</v>
      </c>
      <c r="B2805" s="16" t="s">
        <v>1470</v>
      </c>
      <c r="C2805" s="16">
        <v>2011</v>
      </c>
      <c r="D2805" s="16" t="s">
        <v>38</v>
      </c>
      <c r="E2805" s="16">
        <v>0</v>
      </c>
      <c r="F2805" s="16">
        <v>2</v>
      </c>
      <c r="G2805" s="16">
        <v>0</v>
      </c>
      <c r="H2805" s="16">
        <v>0</v>
      </c>
    </row>
    <row r="2806" spans="1:8" x14ac:dyDescent="0.3">
      <c r="A2806" s="13" t="str">
        <f t="shared" si="43"/>
        <v>cruzto032011</v>
      </c>
      <c r="B2806" s="16" t="s">
        <v>1470</v>
      </c>
      <c r="C2806" s="16">
        <v>2011</v>
      </c>
      <c r="D2806" s="16" t="s">
        <v>2334</v>
      </c>
      <c r="E2806" s="16">
        <v>90</v>
      </c>
      <c r="F2806" s="16">
        <v>6</v>
      </c>
      <c r="G2806" s="16">
        <v>0</v>
      </c>
      <c r="H2806" s="16">
        <v>1</v>
      </c>
    </row>
    <row r="2807" spans="1:8" x14ac:dyDescent="0.3">
      <c r="A2807" s="13" t="str">
        <f t="shared" si="43"/>
        <v>cruzto032011</v>
      </c>
      <c r="B2807" s="16" t="s">
        <v>1470</v>
      </c>
      <c r="C2807" s="16">
        <v>2011</v>
      </c>
      <c r="D2807" s="16" t="s">
        <v>2329</v>
      </c>
      <c r="E2807" s="16">
        <v>1</v>
      </c>
      <c r="F2807" s="16">
        <v>0</v>
      </c>
      <c r="G2807" s="16">
        <v>0</v>
      </c>
      <c r="H2807" s="16">
        <v>0</v>
      </c>
    </row>
    <row r="2808" spans="1:8" x14ac:dyDescent="0.3">
      <c r="A2808" s="13" t="str">
        <f t="shared" si="43"/>
        <v>cruzto032011</v>
      </c>
      <c r="B2808" s="16" t="s">
        <v>1470</v>
      </c>
      <c r="C2808" s="16">
        <v>2011</v>
      </c>
      <c r="D2808" s="16" t="s">
        <v>2330</v>
      </c>
    </row>
    <row r="2809" spans="1:8" x14ac:dyDescent="0.3">
      <c r="A2809" s="13" t="str">
        <f t="shared" si="43"/>
        <v>cuddymi012011</v>
      </c>
      <c r="B2809" s="16" t="s">
        <v>236</v>
      </c>
      <c r="C2809" s="16">
        <v>2011</v>
      </c>
      <c r="D2809" s="16" t="s">
        <v>2333</v>
      </c>
      <c r="E2809" s="16">
        <v>355</v>
      </c>
      <c r="F2809" s="16">
        <v>23</v>
      </c>
      <c r="G2809" s="16">
        <v>2</v>
      </c>
      <c r="H2809" s="16">
        <v>31</v>
      </c>
    </row>
    <row r="2810" spans="1:8" x14ac:dyDescent="0.3">
      <c r="A2810" s="13" t="str">
        <f t="shared" si="43"/>
        <v>cuddymi012011</v>
      </c>
      <c r="B2810" s="16" t="s">
        <v>236</v>
      </c>
      <c r="C2810" s="16">
        <v>2011</v>
      </c>
      <c r="D2810" s="16" t="s">
        <v>37</v>
      </c>
      <c r="E2810" s="16">
        <v>35</v>
      </c>
      <c r="F2810" s="16">
        <v>52</v>
      </c>
      <c r="G2810" s="16">
        <v>1</v>
      </c>
      <c r="H2810" s="16">
        <v>7</v>
      </c>
    </row>
    <row r="2811" spans="1:8" x14ac:dyDescent="0.3">
      <c r="A2811" s="13" t="str">
        <f t="shared" si="43"/>
        <v>cuddymi012011</v>
      </c>
      <c r="B2811" s="16" t="s">
        <v>236</v>
      </c>
      <c r="C2811" s="16">
        <v>2011</v>
      </c>
      <c r="D2811" s="16" t="s">
        <v>2329</v>
      </c>
      <c r="E2811" s="16">
        <v>142</v>
      </c>
      <c r="F2811" s="16">
        <v>6</v>
      </c>
      <c r="G2811" s="16">
        <v>4</v>
      </c>
      <c r="H2811" s="16">
        <v>1</v>
      </c>
    </row>
    <row r="2812" spans="1:8" x14ac:dyDescent="0.3">
      <c r="A2812" s="13" t="str">
        <f t="shared" si="43"/>
        <v>cuddymi012011</v>
      </c>
      <c r="B2812" s="16" t="s">
        <v>236</v>
      </c>
      <c r="C2812" s="16">
        <v>2011</v>
      </c>
      <c r="D2812" s="16" t="s">
        <v>2332</v>
      </c>
      <c r="E2812" s="16">
        <v>0</v>
      </c>
      <c r="F2812" s="16">
        <v>0</v>
      </c>
      <c r="G2812" s="16">
        <v>0</v>
      </c>
      <c r="H2812" s="16">
        <v>0</v>
      </c>
    </row>
    <row r="2813" spans="1:8" x14ac:dyDescent="0.3">
      <c r="A2813" s="13" t="str">
        <f t="shared" si="43"/>
        <v>cuddymi012011</v>
      </c>
      <c r="B2813" s="16" t="s">
        <v>236</v>
      </c>
      <c r="C2813" s="16">
        <v>2011</v>
      </c>
      <c r="D2813" s="16" t="s">
        <v>2330</v>
      </c>
    </row>
    <row r="2814" spans="1:8" x14ac:dyDescent="0.3">
      <c r="A2814" s="13" t="str">
        <f t="shared" si="43"/>
        <v>cuetojo012011</v>
      </c>
      <c r="B2814" s="16" t="s">
        <v>905</v>
      </c>
      <c r="C2814" s="16">
        <v>2011</v>
      </c>
      <c r="D2814" s="16" t="s">
        <v>2332</v>
      </c>
      <c r="E2814" s="16">
        <v>17</v>
      </c>
      <c r="F2814" s="16">
        <v>24</v>
      </c>
      <c r="G2814" s="16">
        <v>5</v>
      </c>
      <c r="H2814" s="16">
        <v>1</v>
      </c>
    </row>
    <row r="2815" spans="1:8" x14ac:dyDescent="0.3">
      <c r="A2815" s="13" t="str">
        <f t="shared" si="43"/>
        <v>cunniaa012011</v>
      </c>
      <c r="B2815" s="16" t="s">
        <v>906</v>
      </c>
      <c r="C2815" s="16">
        <v>2011</v>
      </c>
      <c r="D2815" s="16" t="s">
        <v>2328</v>
      </c>
    </row>
    <row r="2816" spans="1:8" x14ac:dyDescent="0.3">
      <c r="A2816" s="13" t="str">
        <f t="shared" si="43"/>
        <v>cunniaa012011</v>
      </c>
      <c r="B2816" s="16" t="s">
        <v>906</v>
      </c>
      <c r="C2816" s="16">
        <v>2011</v>
      </c>
      <c r="D2816" s="16" t="s">
        <v>2329</v>
      </c>
      <c r="E2816" s="16">
        <v>35</v>
      </c>
      <c r="F2816" s="16">
        <v>1</v>
      </c>
      <c r="G2816" s="16">
        <v>0</v>
      </c>
      <c r="H2816" s="16">
        <v>0</v>
      </c>
    </row>
    <row r="2817" spans="1:8" x14ac:dyDescent="0.3">
      <c r="A2817" s="13" t="str">
        <f t="shared" si="43"/>
        <v>cunniaa012011</v>
      </c>
      <c r="B2817" s="16" t="s">
        <v>906</v>
      </c>
      <c r="C2817" s="16">
        <v>2011</v>
      </c>
      <c r="D2817" s="16" t="s">
        <v>2330</v>
      </c>
    </row>
    <row r="2818" spans="1:8" x14ac:dyDescent="0.3">
      <c r="A2818" s="13" t="str">
        <f t="shared" si="43"/>
        <v>daleyma012011</v>
      </c>
      <c r="B2818" s="16" t="s">
        <v>1070</v>
      </c>
      <c r="C2818" s="16">
        <v>2011</v>
      </c>
      <c r="D2818" s="16" t="s">
        <v>2332</v>
      </c>
      <c r="E2818" s="16">
        <v>1</v>
      </c>
      <c r="F2818" s="16">
        <v>0</v>
      </c>
      <c r="G2818" s="16">
        <v>0</v>
      </c>
      <c r="H2818" s="16">
        <v>0</v>
      </c>
    </row>
    <row r="2819" spans="1:8" x14ac:dyDescent="0.3">
      <c r="A2819" s="13" t="str">
        <f t="shared" ref="A2819:A2882" si="44">B2819&amp;C2819</f>
        <v>damonjo012011</v>
      </c>
      <c r="B2819" s="16" t="s">
        <v>83</v>
      </c>
      <c r="C2819" s="16">
        <v>2011</v>
      </c>
      <c r="D2819" s="16" t="s">
        <v>2333</v>
      </c>
      <c r="E2819" s="16">
        <v>2</v>
      </c>
      <c r="F2819" s="16">
        <v>0</v>
      </c>
      <c r="G2819" s="16">
        <v>0</v>
      </c>
      <c r="H2819" s="16">
        <v>0</v>
      </c>
    </row>
    <row r="2820" spans="1:8" x14ac:dyDescent="0.3">
      <c r="A2820" s="13" t="str">
        <f t="shared" si="44"/>
        <v>damonjo012011</v>
      </c>
      <c r="B2820" s="16" t="s">
        <v>83</v>
      </c>
      <c r="C2820" s="16">
        <v>2011</v>
      </c>
      <c r="D2820" s="16" t="s">
        <v>2328</v>
      </c>
    </row>
    <row r="2821" spans="1:8" x14ac:dyDescent="0.3">
      <c r="A2821" s="13" t="str">
        <f t="shared" si="44"/>
        <v>damonjo012011</v>
      </c>
      <c r="B2821" s="16" t="s">
        <v>83</v>
      </c>
      <c r="C2821" s="16">
        <v>2011</v>
      </c>
      <c r="D2821" s="16" t="s">
        <v>2329</v>
      </c>
      <c r="E2821" s="16">
        <v>19</v>
      </c>
      <c r="F2821" s="16">
        <v>0</v>
      </c>
      <c r="G2821" s="16">
        <v>0</v>
      </c>
      <c r="H2821" s="16">
        <v>0</v>
      </c>
    </row>
    <row r="2822" spans="1:8" x14ac:dyDescent="0.3">
      <c r="A2822" s="13" t="str">
        <f t="shared" si="44"/>
        <v>danksjo012011</v>
      </c>
      <c r="B2822" s="16" t="s">
        <v>773</v>
      </c>
      <c r="C2822" s="16">
        <v>2011</v>
      </c>
      <c r="D2822" s="16" t="s">
        <v>2332</v>
      </c>
      <c r="E2822" s="16">
        <v>4</v>
      </c>
      <c r="F2822" s="16">
        <v>30</v>
      </c>
      <c r="G2822" s="16">
        <v>0</v>
      </c>
      <c r="H2822" s="16">
        <v>1</v>
      </c>
    </row>
    <row r="2823" spans="1:8" x14ac:dyDescent="0.3">
      <c r="A2823" s="13" t="str">
        <f t="shared" si="44"/>
        <v>darnach012011</v>
      </c>
      <c r="B2823" s="16" t="s">
        <v>1471</v>
      </c>
      <c r="C2823" s="16">
        <v>2011</v>
      </c>
      <c r="D2823" s="16" t="s">
        <v>37</v>
      </c>
      <c r="E2823" s="16">
        <v>1</v>
      </c>
      <c r="F2823" s="16">
        <v>1</v>
      </c>
      <c r="G2823" s="16">
        <v>0</v>
      </c>
      <c r="H2823" s="16">
        <v>0</v>
      </c>
    </row>
    <row r="2824" spans="1:8" x14ac:dyDescent="0.3">
      <c r="A2824" s="13" t="str">
        <f t="shared" si="44"/>
        <v>darnach012011</v>
      </c>
      <c r="B2824" s="16" t="s">
        <v>1471</v>
      </c>
      <c r="C2824" s="16">
        <v>2011</v>
      </c>
      <c r="D2824" s="16" t="s">
        <v>38</v>
      </c>
      <c r="E2824" s="16">
        <v>11</v>
      </c>
      <c r="F2824" s="16">
        <v>28</v>
      </c>
      <c r="G2824" s="16">
        <v>3</v>
      </c>
      <c r="H2824" s="16">
        <v>4</v>
      </c>
    </row>
    <row r="2825" spans="1:8" x14ac:dyDescent="0.3">
      <c r="A2825" s="13" t="str">
        <f t="shared" si="44"/>
        <v>darnach012011</v>
      </c>
      <c r="B2825" s="16" t="s">
        <v>1471</v>
      </c>
      <c r="C2825" s="16">
        <v>2011</v>
      </c>
      <c r="D2825" s="16" t="s">
        <v>2331</v>
      </c>
      <c r="E2825" s="16">
        <v>27</v>
      </c>
      <c r="F2825" s="16">
        <v>61</v>
      </c>
      <c r="G2825" s="16">
        <v>6</v>
      </c>
      <c r="H2825" s="16">
        <v>14</v>
      </c>
    </row>
    <row r="2826" spans="1:8" x14ac:dyDescent="0.3">
      <c r="A2826" s="13" t="str">
        <f t="shared" si="44"/>
        <v>darneja012011</v>
      </c>
      <c r="B2826" s="16" t="s">
        <v>1472</v>
      </c>
      <c r="C2826" s="16">
        <v>2011</v>
      </c>
      <c r="D2826" s="16" t="s">
        <v>38</v>
      </c>
      <c r="E2826" s="16">
        <v>7</v>
      </c>
      <c r="F2826" s="16">
        <v>13</v>
      </c>
      <c r="G2826" s="16">
        <v>2</v>
      </c>
      <c r="H2826" s="16">
        <v>2</v>
      </c>
    </row>
    <row r="2827" spans="1:8" x14ac:dyDescent="0.3">
      <c r="A2827" s="13" t="str">
        <f t="shared" si="44"/>
        <v>darneja012011</v>
      </c>
      <c r="B2827" s="16" t="s">
        <v>1472</v>
      </c>
      <c r="C2827" s="16">
        <v>2011</v>
      </c>
      <c r="D2827" s="16" t="s">
        <v>2328</v>
      </c>
    </row>
    <row r="2828" spans="1:8" x14ac:dyDescent="0.3">
      <c r="A2828" s="13" t="str">
        <f t="shared" si="44"/>
        <v>darneja012011</v>
      </c>
      <c r="B2828" s="16" t="s">
        <v>1472</v>
      </c>
      <c r="C2828" s="16">
        <v>2011</v>
      </c>
      <c r="D2828" s="16" t="s">
        <v>2329</v>
      </c>
      <c r="E2828" s="16">
        <v>3</v>
      </c>
      <c r="F2828" s="16">
        <v>0</v>
      </c>
      <c r="G2828" s="16">
        <v>0</v>
      </c>
      <c r="H2828" s="16">
        <v>0</v>
      </c>
    </row>
    <row r="2829" spans="1:8" x14ac:dyDescent="0.3">
      <c r="A2829" s="13" t="str">
        <f t="shared" si="44"/>
        <v>davieky012011</v>
      </c>
      <c r="B2829" s="16" t="s">
        <v>529</v>
      </c>
      <c r="C2829" s="16">
        <v>2011</v>
      </c>
      <c r="D2829" s="16" t="s">
        <v>2332</v>
      </c>
      <c r="E2829" s="16">
        <v>1</v>
      </c>
      <c r="F2829" s="16">
        <v>9</v>
      </c>
      <c r="G2829" s="16">
        <v>1</v>
      </c>
      <c r="H2829" s="16">
        <v>0</v>
      </c>
    </row>
    <row r="2830" spans="1:8" x14ac:dyDescent="0.3">
      <c r="A2830" s="13" t="str">
        <f t="shared" si="44"/>
        <v>davisbl012011</v>
      </c>
      <c r="B2830" s="16" t="s">
        <v>1473</v>
      </c>
      <c r="C2830" s="16">
        <v>2011</v>
      </c>
      <c r="D2830" s="16" t="s">
        <v>37</v>
      </c>
      <c r="E2830" s="16">
        <v>24</v>
      </c>
      <c r="F2830" s="16">
        <v>36</v>
      </c>
      <c r="G2830" s="16">
        <v>2</v>
      </c>
      <c r="H2830" s="16">
        <v>7</v>
      </c>
    </row>
    <row r="2831" spans="1:8" x14ac:dyDescent="0.3">
      <c r="A2831" s="13" t="str">
        <f t="shared" si="44"/>
        <v>davisbl012011</v>
      </c>
      <c r="B2831" s="16" t="s">
        <v>1473</v>
      </c>
      <c r="C2831" s="16">
        <v>2011</v>
      </c>
      <c r="D2831" s="16" t="s">
        <v>38</v>
      </c>
      <c r="E2831" s="16">
        <v>0</v>
      </c>
      <c r="F2831" s="16">
        <v>1</v>
      </c>
      <c r="G2831" s="16">
        <v>2</v>
      </c>
      <c r="H2831" s="16">
        <v>1</v>
      </c>
    </row>
    <row r="2832" spans="1:8" x14ac:dyDescent="0.3">
      <c r="A2832" s="13" t="str">
        <f t="shared" si="44"/>
        <v>davisbl012011</v>
      </c>
      <c r="B2832" s="16" t="s">
        <v>1473</v>
      </c>
      <c r="C2832" s="16">
        <v>2011</v>
      </c>
      <c r="D2832" s="16" t="s">
        <v>2331</v>
      </c>
      <c r="E2832" s="16">
        <v>2</v>
      </c>
      <c r="F2832" s="16">
        <v>2</v>
      </c>
      <c r="G2832" s="16">
        <v>0</v>
      </c>
      <c r="H2832" s="16">
        <v>1</v>
      </c>
    </row>
    <row r="2833" spans="1:8" x14ac:dyDescent="0.3">
      <c r="A2833" s="13" t="str">
        <f t="shared" si="44"/>
        <v>davisch022011</v>
      </c>
      <c r="B2833" s="16" t="s">
        <v>907</v>
      </c>
      <c r="C2833" s="16">
        <v>2011</v>
      </c>
      <c r="D2833" s="16" t="s">
        <v>2333</v>
      </c>
      <c r="E2833" s="16">
        <v>87</v>
      </c>
      <c r="F2833" s="16">
        <v>1</v>
      </c>
      <c r="G2833" s="16">
        <v>0</v>
      </c>
      <c r="H2833" s="16">
        <v>11</v>
      </c>
    </row>
    <row r="2834" spans="1:8" x14ac:dyDescent="0.3">
      <c r="A2834" s="13" t="str">
        <f t="shared" si="44"/>
        <v>davisch022011</v>
      </c>
      <c r="B2834" s="16" t="s">
        <v>907</v>
      </c>
      <c r="C2834" s="16">
        <v>2011</v>
      </c>
      <c r="D2834" s="16" t="s">
        <v>2333</v>
      </c>
      <c r="E2834" s="16">
        <v>144</v>
      </c>
      <c r="F2834" s="16">
        <v>8</v>
      </c>
      <c r="G2834" s="16">
        <v>0</v>
      </c>
      <c r="H2834" s="16">
        <v>14</v>
      </c>
    </row>
    <row r="2835" spans="1:8" x14ac:dyDescent="0.3">
      <c r="A2835" s="13" t="str">
        <f t="shared" si="44"/>
        <v>davisch022011</v>
      </c>
      <c r="B2835" s="16" t="s">
        <v>907</v>
      </c>
      <c r="C2835" s="16">
        <v>2011</v>
      </c>
      <c r="D2835" s="16" t="s">
        <v>38</v>
      </c>
      <c r="E2835" s="16">
        <v>4</v>
      </c>
      <c r="F2835" s="16">
        <v>17</v>
      </c>
      <c r="G2835" s="16">
        <v>3</v>
      </c>
      <c r="H2835" s="16">
        <v>2</v>
      </c>
    </row>
    <row r="2836" spans="1:8" x14ac:dyDescent="0.3">
      <c r="A2836" s="13" t="str">
        <f t="shared" si="44"/>
        <v>davisch022011</v>
      </c>
      <c r="B2836" s="16" t="s">
        <v>907</v>
      </c>
      <c r="C2836" s="16">
        <v>2011</v>
      </c>
      <c r="D2836" s="16" t="s">
        <v>38</v>
      </c>
      <c r="E2836" s="16">
        <v>10</v>
      </c>
      <c r="F2836" s="16">
        <v>18</v>
      </c>
      <c r="G2836" s="16">
        <v>5</v>
      </c>
      <c r="H2836" s="16">
        <v>3</v>
      </c>
    </row>
    <row r="2837" spans="1:8" x14ac:dyDescent="0.3">
      <c r="A2837" s="13" t="str">
        <f t="shared" si="44"/>
        <v>davisdo022011</v>
      </c>
      <c r="B2837" s="16" t="s">
        <v>84</v>
      </c>
      <c r="C2837" s="16">
        <v>2011</v>
      </c>
      <c r="D2837" s="16" t="s">
        <v>2332</v>
      </c>
      <c r="E2837" s="16">
        <v>2</v>
      </c>
      <c r="F2837" s="16">
        <v>5</v>
      </c>
      <c r="G2837" s="16">
        <v>1</v>
      </c>
      <c r="H2837" s="16">
        <v>0</v>
      </c>
    </row>
    <row r="2838" spans="1:8" x14ac:dyDescent="0.3">
      <c r="A2838" s="13" t="str">
        <f t="shared" si="44"/>
        <v>davisik022011</v>
      </c>
      <c r="B2838" s="16" t="s">
        <v>1257</v>
      </c>
      <c r="C2838" s="16">
        <v>2011</v>
      </c>
      <c r="D2838" s="16" t="s">
        <v>2333</v>
      </c>
      <c r="E2838" s="16">
        <v>287</v>
      </c>
      <c r="F2838" s="16">
        <v>34</v>
      </c>
      <c r="G2838" s="16">
        <v>1</v>
      </c>
      <c r="H2838" s="16">
        <v>22</v>
      </c>
    </row>
    <row r="2839" spans="1:8" x14ac:dyDescent="0.3">
      <c r="A2839" s="13" t="str">
        <f t="shared" si="44"/>
        <v>davisra012011</v>
      </c>
      <c r="B2839" s="16" t="s">
        <v>637</v>
      </c>
      <c r="C2839" s="16">
        <v>2011</v>
      </c>
      <c r="D2839" s="16" t="s">
        <v>2327</v>
      </c>
    </row>
    <row r="2840" spans="1:8" x14ac:dyDescent="0.3">
      <c r="A2840" s="13" t="str">
        <f t="shared" si="44"/>
        <v>davisra012011</v>
      </c>
      <c r="B2840" s="16" t="s">
        <v>637</v>
      </c>
      <c r="C2840" s="16">
        <v>2011</v>
      </c>
      <c r="D2840" s="16" t="s">
        <v>2328</v>
      </c>
    </row>
    <row r="2841" spans="1:8" x14ac:dyDescent="0.3">
      <c r="A2841" s="13" t="str">
        <f t="shared" si="44"/>
        <v>davisra012011</v>
      </c>
      <c r="B2841" s="16" t="s">
        <v>637</v>
      </c>
      <c r="C2841" s="16">
        <v>2011</v>
      </c>
      <c r="D2841" s="16" t="s">
        <v>2329</v>
      </c>
      <c r="E2841" s="16">
        <v>197</v>
      </c>
      <c r="F2841" s="16">
        <v>2</v>
      </c>
      <c r="G2841" s="16">
        <v>2</v>
      </c>
      <c r="H2841" s="16">
        <v>0</v>
      </c>
    </row>
    <row r="2842" spans="1:8" x14ac:dyDescent="0.3">
      <c r="A2842" s="13" t="str">
        <f t="shared" si="44"/>
        <v>davisra012011</v>
      </c>
      <c r="B2842" s="16" t="s">
        <v>637</v>
      </c>
      <c r="C2842" s="16">
        <v>2011</v>
      </c>
      <c r="D2842" s="16" t="s">
        <v>2330</v>
      </c>
    </row>
    <row r="2843" spans="1:8" x14ac:dyDescent="0.3">
      <c r="A2843" s="13" t="str">
        <f t="shared" si="44"/>
        <v>daviswa012011</v>
      </c>
      <c r="B2843" s="16" t="s">
        <v>1071</v>
      </c>
      <c r="C2843" s="16">
        <v>2011</v>
      </c>
      <c r="D2843" s="16" t="s">
        <v>2332</v>
      </c>
      <c r="E2843" s="16">
        <v>11</v>
      </c>
      <c r="F2843" s="16">
        <v>18</v>
      </c>
      <c r="G2843" s="16">
        <v>0</v>
      </c>
      <c r="H2843" s="16">
        <v>4</v>
      </c>
    </row>
    <row r="2844" spans="1:8" x14ac:dyDescent="0.3">
      <c r="A2844" s="13" t="str">
        <f t="shared" si="44"/>
        <v>deazaal012011</v>
      </c>
      <c r="B2844" s="16" t="s">
        <v>774</v>
      </c>
      <c r="C2844" s="16">
        <v>2011</v>
      </c>
      <c r="D2844" s="16" t="s">
        <v>2327</v>
      </c>
    </row>
    <row r="2845" spans="1:8" x14ac:dyDescent="0.3">
      <c r="A2845" s="13" t="str">
        <f t="shared" si="44"/>
        <v>deazaal012011</v>
      </c>
      <c r="B2845" s="16" t="s">
        <v>774</v>
      </c>
      <c r="C2845" s="16">
        <v>2011</v>
      </c>
      <c r="D2845" s="16" t="s">
        <v>2328</v>
      </c>
    </row>
    <row r="2846" spans="1:8" x14ac:dyDescent="0.3">
      <c r="A2846" s="13" t="str">
        <f t="shared" si="44"/>
        <v>deazaal012011</v>
      </c>
      <c r="B2846" s="16" t="s">
        <v>774</v>
      </c>
      <c r="C2846" s="16">
        <v>2011</v>
      </c>
      <c r="D2846" s="16" t="s">
        <v>2329</v>
      </c>
      <c r="E2846" s="16">
        <v>104</v>
      </c>
      <c r="F2846" s="16">
        <v>2</v>
      </c>
      <c r="G2846" s="16">
        <v>1</v>
      </c>
      <c r="H2846" s="16">
        <v>0</v>
      </c>
    </row>
    <row r="2847" spans="1:8" x14ac:dyDescent="0.3">
      <c r="A2847" s="13" t="str">
        <f t="shared" si="44"/>
        <v>deazaal012011</v>
      </c>
      <c r="B2847" s="16" t="s">
        <v>774</v>
      </c>
      <c r="C2847" s="16">
        <v>2011</v>
      </c>
      <c r="D2847" s="16" t="s">
        <v>2330</v>
      </c>
    </row>
    <row r="2848" spans="1:8" x14ac:dyDescent="0.3">
      <c r="A2848" s="13" t="str">
        <f t="shared" si="44"/>
        <v>dedunsa012011</v>
      </c>
      <c r="B2848" s="16" t="s">
        <v>1258</v>
      </c>
      <c r="C2848" s="16">
        <v>2011</v>
      </c>
      <c r="D2848" s="16" t="s">
        <v>2332</v>
      </c>
      <c r="E2848" s="16">
        <v>1</v>
      </c>
      <c r="F2848" s="16">
        <v>1</v>
      </c>
      <c r="G2848" s="16">
        <v>0</v>
      </c>
      <c r="H2848" s="16">
        <v>0</v>
      </c>
    </row>
    <row r="2849" spans="1:8" x14ac:dyDescent="0.3">
      <c r="A2849" s="13" t="str">
        <f t="shared" si="44"/>
        <v>defraju012011</v>
      </c>
      <c r="B2849" s="16" t="s">
        <v>1474</v>
      </c>
      <c r="C2849" s="16">
        <v>2011</v>
      </c>
      <c r="D2849" s="16" t="s">
        <v>2332</v>
      </c>
      <c r="E2849" s="16">
        <v>0</v>
      </c>
      <c r="F2849" s="16">
        <v>1</v>
      </c>
      <c r="G2849" s="16">
        <v>0</v>
      </c>
      <c r="H2849" s="16">
        <v>0</v>
      </c>
    </row>
    <row r="2850" spans="1:8" x14ac:dyDescent="0.3">
      <c r="A2850" s="13" t="str">
        <f t="shared" si="44"/>
        <v>dejesda012011</v>
      </c>
      <c r="B2850" s="16" t="s">
        <v>365</v>
      </c>
      <c r="C2850" s="16">
        <v>2011</v>
      </c>
      <c r="D2850" s="16" t="s">
        <v>2327</v>
      </c>
    </row>
    <row r="2851" spans="1:8" x14ac:dyDescent="0.3">
      <c r="A2851" s="13" t="str">
        <f t="shared" si="44"/>
        <v>dejesda012011</v>
      </c>
      <c r="B2851" s="16" t="s">
        <v>365</v>
      </c>
      <c r="C2851" s="16">
        <v>2011</v>
      </c>
      <c r="D2851" s="16" t="s">
        <v>2329</v>
      </c>
      <c r="E2851" s="16">
        <v>240</v>
      </c>
      <c r="F2851" s="16">
        <v>6</v>
      </c>
      <c r="G2851" s="16">
        <v>4</v>
      </c>
      <c r="H2851" s="16">
        <v>1</v>
      </c>
    </row>
    <row r="2852" spans="1:8" x14ac:dyDescent="0.3">
      <c r="A2852" s="13" t="str">
        <f t="shared" si="44"/>
        <v>dejesda012011</v>
      </c>
      <c r="B2852" s="16" t="s">
        <v>365</v>
      </c>
      <c r="C2852" s="16">
        <v>2011</v>
      </c>
      <c r="D2852" s="16" t="s">
        <v>2330</v>
      </c>
    </row>
    <row r="2853" spans="1:8" x14ac:dyDescent="0.3">
      <c r="A2853" s="13" t="str">
        <f t="shared" si="44"/>
        <v>dejesiv022011</v>
      </c>
      <c r="B2853" s="16" t="s">
        <v>1475</v>
      </c>
      <c r="C2853" s="16">
        <v>2011</v>
      </c>
      <c r="D2853" s="16" t="s">
        <v>37</v>
      </c>
      <c r="E2853" s="16">
        <v>12</v>
      </c>
      <c r="F2853" s="16">
        <v>21</v>
      </c>
      <c r="G2853" s="16">
        <v>1</v>
      </c>
      <c r="H2853" s="16">
        <v>2</v>
      </c>
    </row>
    <row r="2854" spans="1:8" x14ac:dyDescent="0.3">
      <c r="A2854" s="13" t="str">
        <f t="shared" si="44"/>
        <v>delabst012011</v>
      </c>
      <c r="B2854" s="16" t="s">
        <v>1476</v>
      </c>
      <c r="C2854" s="16">
        <v>2011</v>
      </c>
      <c r="D2854" s="16" t="s">
        <v>2332</v>
      </c>
      <c r="E2854" s="16">
        <v>0</v>
      </c>
      <c r="F2854" s="16">
        <v>0</v>
      </c>
      <c r="G2854" s="16">
        <v>0</v>
      </c>
      <c r="H2854" s="16">
        <v>0</v>
      </c>
    </row>
    <row r="2855" spans="1:8" x14ac:dyDescent="0.3">
      <c r="A2855" s="13" t="str">
        <f t="shared" si="44"/>
        <v>delaceu012011</v>
      </c>
      <c r="B2855" s="16" t="s">
        <v>775</v>
      </c>
      <c r="C2855" s="16">
        <v>2011</v>
      </c>
      <c r="D2855" s="16" t="s">
        <v>2332</v>
      </c>
      <c r="E2855" s="16">
        <v>0</v>
      </c>
      <c r="F2855" s="16">
        <v>0</v>
      </c>
      <c r="G2855" s="16">
        <v>0</v>
      </c>
      <c r="H2855" s="16">
        <v>0</v>
      </c>
    </row>
    <row r="2856" spans="1:8" x14ac:dyDescent="0.3">
      <c r="A2856" s="13" t="str">
        <f t="shared" si="44"/>
        <v>delanro012011</v>
      </c>
      <c r="B2856" s="16" t="s">
        <v>1259</v>
      </c>
      <c r="C2856" s="16">
        <v>2011</v>
      </c>
      <c r="D2856" s="16" t="s">
        <v>2332</v>
      </c>
      <c r="E2856" s="16">
        <v>1</v>
      </c>
      <c r="F2856" s="16">
        <v>0</v>
      </c>
      <c r="G2856" s="16">
        <v>0</v>
      </c>
      <c r="H2856" s="16">
        <v>0</v>
      </c>
    </row>
    <row r="2857" spans="1:8" x14ac:dyDescent="0.3">
      <c r="A2857" s="13" t="str">
        <f t="shared" si="44"/>
        <v>delarda012011</v>
      </c>
      <c r="B2857" s="16" t="s">
        <v>1477</v>
      </c>
      <c r="C2857" s="16">
        <v>2011</v>
      </c>
      <c r="D2857" s="16" t="s">
        <v>2332</v>
      </c>
      <c r="E2857" s="16">
        <v>0</v>
      </c>
      <c r="F2857" s="16">
        <v>0</v>
      </c>
      <c r="G2857" s="16">
        <v>0</v>
      </c>
      <c r="H2857" s="16">
        <v>0</v>
      </c>
    </row>
    <row r="2858" spans="1:8" x14ac:dyDescent="0.3">
      <c r="A2858" s="13" t="str">
        <f t="shared" si="44"/>
        <v>delarjo012011</v>
      </c>
      <c r="B2858" s="16" t="s">
        <v>436</v>
      </c>
      <c r="C2858" s="16">
        <v>2011</v>
      </c>
      <c r="D2858" s="16" t="s">
        <v>2332</v>
      </c>
      <c r="E2858" s="16">
        <v>4</v>
      </c>
      <c r="F2858" s="16">
        <v>8</v>
      </c>
      <c r="G2858" s="16">
        <v>0</v>
      </c>
      <c r="H2858" s="16">
        <v>0</v>
      </c>
    </row>
    <row r="2859" spans="1:8" x14ac:dyDescent="0.3">
      <c r="A2859" s="13" t="str">
        <f t="shared" si="44"/>
        <v>delarru012011</v>
      </c>
      <c r="B2859" s="16" t="s">
        <v>1478</v>
      </c>
      <c r="C2859" s="16">
        <v>2011</v>
      </c>
      <c r="D2859" s="16" t="s">
        <v>2332</v>
      </c>
      <c r="E2859" s="16">
        <v>6</v>
      </c>
      <c r="F2859" s="16">
        <v>10</v>
      </c>
      <c r="G2859" s="16">
        <v>2</v>
      </c>
      <c r="H2859" s="16">
        <v>1</v>
      </c>
    </row>
    <row r="2860" spans="1:8" x14ac:dyDescent="0.3">
      <c r="A2860" s="13" t="str">
        <f t="shared" si="44"/>
        <v>delgara012011</v>
      </c>
      <c r="B2860" s="16" t="s">
        <v>1479</v>
      </c>
      <c r="C2860" s="16">
        <v>2011</v>
      </c>
      <c r="D2860" s="16" t="s">
        <v>2332</v>
      </c>
      <c r="E2860" s="16">
        <v>2</v>
      </c>
      <c r="F2860" s="16">
        <v>8</v>
      </c>
      <c r="G2860" s="16">
        <v>0</v>
      </c>
      <c r="H2860" s="16">
        <v>0</v>
      </c>
    </row>
    <row r="2861" spans="1:8" x14ac:dyDescent="0.3">
      <c r="A2861" s="13" t="str">
        <f t="shared" si="44"/>
        <v>delosfa012011</v>
      </c>
      <c r="B2861" s="16" t="s">
        <v>1480</v>
      </c>
      <c r="C2861" s="16">
        <v>2011</v>
      </c>
      <c r="D2861" s="16" t="s">
        <v>2332</v>
      </c>
      <c r="E2861" s="16">
        <v>3</v>
      </c>
      <c r="F2861" s="16">
        <v>2</v>
      </c>
      <c r="G2861" s="16">
        <v>0</v>
      </c>
      <c r="H2861" s="16">
        <v>0</v>
      </c>
    </row>
    <row r="2862" spans="1:8" x14ac:dyDescent="0.3">
      <c r="A2862" s="13" t="str">
        <f t="shared" si="44"/>
        <v>delroen012011</v>
      </c>
      <c r="B2862" s="16" t="s">
        <v>1260</v>
      </c>
      <c r="C2862" s="16">
        <v>2011</v>
      </c>
      <c r="D2862" s="16" t="s">
        <v>2332</v>
      </c>
      <c r="E2862" s="16">
        <v>7</v>
      </c>
      <c r="F2862" s="16">
        <v>6</v>
      </c>
      <c r="G2862" s="16">
        <v>0</v>
      </c>
      <c r="H2862" s="16">
        <v>0</v>
      </c>
    </row>
    <row r="2863" spans="1:8" x14ac:dyDescent="0.3">
      <c r="A2863" s="13" t="str">
        <f t="shared" si="44"/>
        <v>demelsa012011</v>
      </c>
      <c r="B2863" s="16" t="s">
        <v>1261</v>
      </c>
      <c r="C2863" s="16">
        <v>2011</v>
      </c>
      <c r="D2863" s="16" t="s">
        <v>2332</v>
      </c>
      <c r="E2863" s="16">
        <v>1</v>
      </c>
      <c r="F2863" s="16">
        <v>2</v>
      </c>
      <c r="G2863" s="16">
        <v>0</v>
      </c>
      <c r="H2863" s="16">
        <v>0</v>
      </c>
    </row>
    <row r="2864" spans="1:8" x14ac:dyDescent="0.3">
      <c r="A2864" s="13" t="str">
        <f t="shared" si="44"/>
        <v>dempsry012011</v>
      </c>
      <c r="B2864" s="16" t="s">
        <v>85</v>
      </c>
      <c r="C2864" s="16">
        <v>2011</v>
      </c>
      <c r="D2864" s="16" t="s">
        <v>2332</v>
      </c>
      <c r="E2864" s="16">
        <v>13</v>
      </c>
      <c r="F2864" s="16">
        <v>36</v>
      </c>
      <c r="G2864" s="16">
        <v>3</v>
      </c>
      <c r="H2864" s="16">
        <v>3</v>
      </c>
    </row>
    <row r="2865" spans="1:8" x14ac:dyDescent="0.3">
      <c r="A2865" s="13" t="str">
        <f t="shared" si="44"/>
        <v>denorch012011</v>
      </c>
      <c r="B2865" s="16" t="s">
        <v>531</v>
      </c>
      <c r="C2865" s="16">
        <v>2011</v>
      </c>
      <c r="D2865" s="16" t="s">
        <v>2327</v>
      </c>
    </row>
    <row r="2866" spans="1:8" x14ac:dyDescent="0.3">
      <c r="A2866" s="13" t="str">
        <f t="shared" si="44"/>
        <v>denorch012011</v>
      </c>
      <c r="B2866" s="16" t="s">
        <v>531</v>
      </c>
      <c r="C2866" s="16">
        <v>2011</v>
      </c>
      <c r="D2866" s="16" t="s">
        <v>2328</v>
      </c>
    </row>
    <row r="2867" spans="1:8" x14ac:dyDescent="0.3">
      <c r="A2867" s="13" t="str">
        <f t="shared" si="44"/>
        <v>denorch012011</v>
      </c>
      <c r="B2867" s="16" t="s">
        <v>531</v>
      </c>
      <c r="C2867" s="16">
        <v>2011</v>
      </c>
      <c r="D2867" s="16" t="s">
        <v>2329</v>
      </c>
      <c r="E2867" s="16">
        <v>162</v>
      </c>
      <c r="F2867" s="16">
        <v>6</v>
      </c>
      <c r="G2867" s="16">
        <v>3</v>
      </c>
      <c r="H2867" s="16">
        <v>2</v>
      </c>
    </row>
    <row r="2868" spans="1:8" x14ac:dyDescent="0.3">
      <c r="A2868" s="13" t="str">
        <f t="shared" si="44"/>
        <v>denorch012011</v>
      </c>
      <c r="B2868" s="16" t="s">
        <v>531</v>
      </c>
      <c r="C2868" s="16">
        <v>2011</v>
      </c>
      <c r="D2868" s="16" t="s">
        <v>2330</v>
      </c>
    </row>
    <row r="2869" spans="1:8" x14ac:dyDescent="0.3">
      <c r="A2869" s="13" t="str">
        <f t="shared" si="44"/>
        <v>derosma012011</v>
      </c>
      <c r="B2869" s="16" t="s">
        <v>86</v>
      </c>
      <c r="C2869" s="16">
        <v>2011</v>
      </c>
      <c r="D2869" s="16" t="s">
        <v>2333</v>
      </c>
      <c r="E2869" s="16">
        <v>33</v>
      </c>
      <c r="F2869" s="16">
        <v>3</v>
      </c>
      <c r="G2869" s="16">
        <v>0</v>
      </c>
      <c r="H2869" s="16">
        <v>3</v>
      </c>
    </row>
    <row r="2870" spans="1:8" x14ac:dyDescent="0.3">
      <c r="A2870" s="13" t="str">
        <f t="shared" si="44"/>
        <v>derosma012011</v>
      </c>
      <c r="B2870" s="16" t="s">
        <v>86</v>
      </c>
      <c r="C2870" s="16">
        <v>2011</v>
      </c>
      <c r="D2870" s="16" t="s">
        <v>37</v>
      </c>
      <c r="E2870" s="16">
        <v>1</v>
      </c>
      <c r="F2870" s="16">
        <v>1</v>
      </c>
      <c r="G2870" s="16">
        <v>0</v>
      </c>
      <c r="H2870" s="16">
        <v>0</v>
      </c>
    </row>
    <row r="2871" spans="1:8" x14ac:dyDescent="0.3">
      <c r="A2871" s="13" t="str">
        <f t="shared" si="44"/>
        <v>derosma012011</v>
      </c>
      <c r="B2871" s="16" t="s">
        <v>86</v>
      </c>
      <c r="C2871" s="16">
        <v>2011</v>
      </c>
      <c r="D2871" s="16" t="s">
        <v>38</v>
      </c>
      <c r="E2871" s="16">
        <v>10</v>
      </c>
      <c r="F2871" s="16">
        <v>22</v>
      </c>
      <c r="G2871" s="16">
        <v>2</v>
      </c>
      <c r="H2871" s="16">
        <v>2</v>
      </c>
    </row>
    <row r="2872" spans="1:8" x14ac:dyDescent="0.3">
      <c r="A2872" s="13" t="str">
        <f t="shared" si="44"/>
        <v>descada012011</v>
      </c>
      <c r="B2872" s="16" t="s">
        <v>1262</v>
      </c>
      <c r="C2872" s="16">
        <v>2011</v>
      </c>
      <c r="D2872" s="16" t="s">
        <v>37</v>
      </c>
      <c r="E2872" s="16">
        <v>24</v>
      </c>
      <c r="F2872" s="16">
        <v>34</v>
      </c>
      <c r="G2872" s="16">
        <v>0</v>
      </c>
      <c r="H2872" s="16">
        <v>6</v>
      </c>
    </row>
    <row r="2873" spans="1:8" x14ac:dyDescent="0.3">
      <c r="A2873" s="13" t="str">
        <f t="shared" si="44"/>
        <v>descada012011</v>
      </c>
      <c r="B2873" s="16" t="s">
        <v>1262</v>
      </c>
      <c r="C2873" s="16">
        <v>2011</v>
      </c>
      <c r="D2873" s="16" t="s">
        <v>38</v>
      </c>
      <c r="E2873" s="16">
        <v>51</v>
      </c>
      <c r="F2873" s="16">
        <v>125</v>
      </c>
      <c r="G2873" s="16">
        <v>6</v>
      </c>
      <c r="H2873" s="16">
        <v>18</v>
      </c>
    </row>
    <row r="2874" spans="1:8" x14ac:dyDescent="0.3">
      <c r="A2874" s="13" t="str">
        <f t="shared" si="44"/>
        <v>descada012011</v>
      </c>
      <c r="B2874" s="16" t="s">
        <v>1262</v>
      </c>
      <c r="C2874" s="16">
        <v>2011</v>
      </c>
      <c r="D2874" s="16" t="s">
        <v>2331</v>
      </c>
      <c r="E2874" s="16">
        <v>17</v>
      </c>
      <c r="F2874" s="16">
        <v>35</v>
      </c>
      <c r="G2874" s="16">
        <v>2</v>
      </c>
      <c r="H2874" s="16">
        <v>9</v>
      </c>
    </row>
    <row r="2875" spans="1:8" x14ac:dyDescent="0.3">
      <c r="A2875" s="13" t="str">
        <f t="shared" si="44"/>
        <v>desmoia012011</v>
      </c>
      <c r="B2875" s="16" t="s">
        <v>1072</v>
      </c>
      <c r="C2875" s="16">
        <v>2011</v>
      </c>
      <c r="D2875" s="16" t="s">
        <v>2331</v>
      </c>
      <c r="E2875" s="16">
        <v>226</v>
      </c>
      <c r="F2875" s="16">
        <v>437</v>
      </c>
      <c r="G2875" s="16">
        <v>23</v>
      </c>
      <c r="H2875" s="16">
        <v>85</v>
      </c>
    </row>
    <row r="2876" spans="1:8" x14ac:dyDescent="0.3">
      <c r="A2876" s="13" t="str">
        <f t="shared" si="44"/>
        <v>detwiro012011</v>
      </c>
      <c r="B2876" s="16" t="s">
        <v>776</v>
      </c>
      <c r="C2876" s="16">
        <v>2011</v>
      </c>
      <c r="D2876" s="16" t="s">
        <v>2332</v>
      </c>
      <c r="E2876" s="16">
        <v>3</v>
      </c>
      <c r="F2876" s="16">
        <v>5</v>
      </c>
      <c r="G2876" s="16">
        <v>1</v>
      </c>
      <c r="H2876" s="16">
        <v>0</v>
      </c>
    </row>
    <row r="2877" spans="1:8" x14ac:dyDescent="0.3">
      <c r="A2877" s="13" t="str">
        <f t="shared" si="44"/>
        <v>devinjo012011</v>
      </c>
      <c r="B2877" s="16" t="s">
        <v>532</v>
      </c>
      <c r="C2877" s="16">
        <v>2011</v>
      </c>
      <c r="D2877" s="16" t="s">
        <v>2332</v>
      </c>
      <c r="E2877" s="16">
        <v>0</v>
      </c>
      <c r="F2877" s="16">
        <v>0</v>
      </c>
      <c r="G2877" s="16">
        <v>0</v>
      </c>
      <c r="H2877" s="16">
        <v>0</v>
      </c>
    </row>
    <row r="2878" spans="1:8" x14ac:dyDescent="0.3">
      <c r="A2878" s="13" t="str">
        <f t="shared" si="44"/>
        <v>dewitbl012011</v>
      </c>
      <c r="B2878" s="16" t="s">
        <v>908</v>
      </c>
      <c r="C2878" s="16">
        <v>2011</v>
      </c>
      <c r="D2878" s="16" t="s">
        <v>37</v>
      </c>
      <c r="E2878" s="16">
        <v>38</v>
      </c>
      <c r="F2878" s="16">
        <v>40</v>
      </c>
      <c r="G2878" s="16">
        <v>2</v>
      </c>
      <c r="H2878" s="16">
        <v>9</v>
      </c>
    </row>
    <row r="2879" spans="1:8" x14ac:dyDescent="0.3">
      <c r="A2879" s="13" t="str">
        <f t="shared" si="44"/>
        <v>dewitbl012011</v>
      </c>
      <c r="B2879" s="16" t="s">
        <v>908</v>
      </c>
      <c r="C2879" s="16">
        <v>2011</v>
      </c>
      <c r="D2879" s="16" t="s">
        <v>38</v>
      </c>
      <c r="E2879" s="16">
        <v>6</v>
      </c>
      <c r="F2879" s="16">
        <v>22</v>
      </c>
      <c r="G2879" s="16">
        <v>5</v>
      </c>
      <c r="H2879" s="16">
        <v>3</v>
      </c>
    </row>
    <row r="2880" spans="1:8" x14ac:dyDescent="0.3">
      <c r="A2880" s="13" t="str">
        <f t="shared" si="44"/>
        <v>dewitbl012011</v>
      </c>
      <c r="B2880" s="16" t="s">
        <v>908</v>
      </c>
      <c r="C2880" s="16">
        <v>2011</v>
      </c>
      <c r="D2880" s="16" t="s">
        <v>2328</v>
      </c>
    </row>
    <row r="2881" spans="1:8" x14ac:dyDescent="0.3">
      <c r="A2881" s="13" t="str">
        <f t="shared" si="44"/>
        <v>dewitbl012011</v>
      </c>
      <c r="B2881" s="16" t="s">
        <v>908</v>
      </c>
      <c r="C2881" s="16">
        <v>2011</v>
      </c>
      <c r="D2881" s="16" t="s">
        <v>2329</v>
      </c>
      <c r="E2881" s="16">
        <v>33</v>
      </c>
      <c r="F2881" s="16">
        <v>1</v>
      </c>
      <c r="G2881" s="16">
        <v>0</v>
      </c>
      <c r="H2881" s="16">
        <v>0</v>
      </c>
    </row>
    <row r="2882" spans="1:8" x14ac:dyDescent="0.3">
      <c r="A2882" s="13" t="str">
        <f t="shared" si="44"/>
        <v>diamosc012011</v>
      </c>
      <c r="B2882" s="16" t="s">
        <v>1481</v>
      </c>
      <c r="C2882" s="16">
        <v>2011</v>
      </c>
      <c r="D2882" s="16" t="s">
        <v>2332</v>
      </c>
      <c r="E2882" s="16">
        <v>1</v>
      </c>
      <c r="F2882" s="16">
        <v>3</v>
      </c>
      <c r="G2882" s="16">
        <v>0</v>
      </c>
      <c r="H2882" s="16">
        <v>0</v>
      </c>
    </row>
    <row r="2883" spans="1:8" x14ac:dyDescent="0.3">
      <c r="A2883" s="13" t="str">
        <f t="shared" ref="A2883:A2946" si="45">B2883&amp;C2883</f>
        <v>diazma022011</v>
      </c>
      <c r="B2883" s="16" t="s">
        <v>366</v>
      </c>
      <c r="C2883" s="16">
        <v>2011</v>
      </c>
      <c r="D2883" s="16" t="s">
        <v>2328</v>
      </c>
    </row>
    <row r="2884" spans="1:8" x14ac:dyDescent="0.3">
      <c r="A2884" s="13" t="str">
        <f t="shared" si="45"/>
        <v>diazma022011</v>
      </c>
      <c r="B2884" s="16" t="s">
        <v>366</v>
      </c>
      <c r="C2884" s="16">
        <v>2011</v>
      </c>
      <c r="D2884" s="16" t="s">
        <v>2328</v>
      </c>
    </row>
    <row r="2885" spans="1:8" x14ac:dyDescent="0.3">
      <c r="A2885" s="13" t="str">
        <f t="shared" si="45"/>
        <v>diazma022011</v>
      </c>
      <c r="B2885" s="16" t="s">
        <v>366</v>
      </c>
      <c r="C2885" s="16">
        <v>2011</v>
      </c>
      <c r="D2885" s="16" t="s">
        <v>2329</v>
      </c>
      <c r="E2885" s="16">
        <v>62</v>
      </c>
      <c r="F2885" s="16">
        <v>3</v>
      </c>
      <c r="G2885" s="16">
        <v>2</v>
      </c>
      <c r="H2885" s="16">
        <v>0</v>
      </c>
    </row>
    <row r="2886" spans="1:8" x14ac:dyDescent="0.3">
      <c r="A2886" s="13" t="str">
        <f t="shared" si="45"/>
        <v>diazma022011</v>
      </c>
      <c r="B2886" s="16" t="s">
        <v>366</v>
      </c>
      <c r="C2886" s="16">
        <v>2011</v>
      </c>
      <c r="D2886" s="16" t="s">
        <v>2329</v>
      </c>
      <c r="E2886" s="16">
        <v>16</v>
      </c>
      <c r="F2886" s="16">
        <v>0</v>
      </c>
      <c r="G2886" s="16">
        <v>0</v>
      </c>
      <c r="H2886" s="16">
        <v>0</v>
      </c>
    </row>
    <row r="2887" spans="1:8" x14ac:dyDescent="0.3">
      <c r="A2887" s="13" t="str">
        <f t="shared" si="45"/>
        <v>diazma022011</v>
      </c>
      <c r="B2887" s="16" t="s">
        <v>366</v>
      </c>
      <c r="C2887" s="16">
        <v>2011</v>
      </c>
      <c r="D2887" s="16" t="s">
        <v>2330</v>
      </c>
    </row>
    <row r="2888" spans="1:8" x14ac:dyDescent="0.3">
      <c r="A2888" s="13" t="str">
        <f t="shared" si="45"/>
        <v>diazma022011</v>
      </c>
      <c r="B2888" s="16" t="s">
        <v>366</v>
      </c>
      <c r="C2888" s="16">
        <v>2011</v>
      </c>
      <c r="D2888" s="16" t="s">
        <v>2330</v>
      </c>
    </row>
    <row r="2889" spans="1:8" x14ac:dyDescent="0.3">
      <c r="A2889" s="13" t="str">
        <f t="shared" si="45"/>
        <v>dickech012011</v>
      </c>
      <c r="B2889" s="16" t="s">
        <v>909</v>
      </c>
      <c r="C2889" s="16">
        <v>2011</v>
      </c>
      <c r="D2889" s="16" t="s">
        <v>2328</v>
      </c>
    </row>
    <row r="2890" spans="1:8" x14ac:dyDescent="0.3">
      <c r="A2890" s="13" t="str">
        <f t="shared" si="45"/>
        <v>dickech012011</v>
      </c>
      <c r="B2890" s="16" t="s">
        <v>909</v>
      </c>
      <c r="C2890" s="16">
        <v>2011</v>
      </c>
      <c r="D2890" s="16" t="s">
        <v>2329</v>
      </c>
      <c r="E2890" s="16">
        <v>34</v>
      </c>
      <c r="F2890" s="16">
        <v>0</v>
      </c>
      <c r="G2890" s="16">
        <v>2</v>
      </c>
      <c r="H2890" s="16">
        <v>0</v>
      </c>
    </row>
    <row r="2891" spans="1:8" x14ac:dyDescent="0.3">
      <c r="A2891" s="13" t="str">
        <f t="shared" si="45"/>
        <v>dickech012011</v>
      </c>
      <c r="B2891" s="16" t="s">
        <v>909</v>
      </c>
      <c r="C2891" s="16">
        <v>2011</v>
      </c>
      <c r="D2891" s="16" t="s">
        <v>2330</v>
      </c>
    </row>
    <row r="2892" spans="1:8" x14ac:dyDescent="0.3">
      <c r="A2892" s="13" t="str">
        <f t="shared" si="45"/>
        <v>dickera012011</v>
      </c>
      <c r="B2892" s="16" t="s">
        <v>238</v>
      </c>
      <c r="C2892" s="16">
        <v>2011</v>
      </c>
      <c r="D2892" s="16" t="s">
        <v>2332</v>
      </c>
      <c r="E2892" s="16">
        <v>7</v>
      </c>
      <c r="F2892" s="16">
        <v>58</v>
      </c>
      <c r="G2892" s="16">
        <v>2</v>
      </c>
      <c r="H2892" s="16">
        <v>5</v>
      </c>
    </row>
    <row r="2893" spans="1:8" x14ac:dyDescent="0.3">
      <c r="A2893" s="13" t="str">
        <f t="shared" si="45"/>
        <v>dicksbr012011</v>
      </c>
      <c r="B2893" s="16" t="s">
        <v>1482</v>
      </c>
      <c r="C2893" s="16">
        <v>2011</v>
      </c>
      <c r="D2893" s="16" t="s">
        <v>2332</v>
      </c>
      <c r="E2893" s="16">
        <v>0</v>
      </c>
      <c r="F2893" s="16">
        <v>0</v>
      </c>
      <c r="G2893" s="16">
        <v>0</v>
      </c>
      <c r="H2893" s="16">
        <v>0</v>
      </c>
    </row>
    <row r="2894" spans="1:8" x14ac:dyDescent="0.3">
      <c r="A2894" s="13" t="str">
        <f t="shared" si="45"/>
        <v>difelma012011</v>
      </c>
      <c r="B2894" s="16" t="s">
        <v>910</v>
      </c>
      <c r="C2894" s="16">
        <v>2011</v>
      </c>
      <c r="D2894" s="16" t="s">
        <v>2332</v>
      </c>
      <c r="E2894" s="16">
        <v>0</v>
      </c>
      <c r="F2894" s="16">
        <v>1</v>
      </c>
      <c r="G2894" s="16">
        <v>0</v>
      </c>
      <c r="H2894" s="16">
        <v>0</v>
      </c>
    </row>
    <row r="2895" spans="1:8" x14ac:dyDescent="0.3">
      <c r="A2895" s="13" t="str">
        <f t="shared" si="45"/>
        <v>dillati012011</v>
      </c>
      <c r="B2895" s="16" t="s">
        <v>911</v>
      </c>
      <c r="C2895" s="16">
        <v>2011</v>
      </c>
      <c r="D2895" s="16" t="s">
        <v>2332</v>
      </c>
      <c r="E2895" s="16">
        <v>1</v>
      </c>
      <c r="F2895" s="16">
        <v>9</v>
      </c>
      <c r="G2895" s="16">
        <v>0</v>
      </c>
      <c r="H2895" s="16">
        <v>0</v>
      </c>
    </row>
    <row r="2896" spans="1:8" x14ac:dyDescent="0.3">
      <c r="A2896" s="13" t="str">
        <f t="shared" si="45"/>
        <v>dinkebr012011</v>
      </c>
      <c r="B2896" s="16" t="s">
        <v>1483</v>
      </c>
      <c r="C2896" s="16">
        <v>2011</v>
      </c>
      <c r="D2896" s="16" t="s">
        <v>37</v>
      </c>
      <c r="E2896" s="16">
        <v>24</v>
      </c>
      <c r="F2896" s="16">
        <v>32</v>
      </c>
      <c r="G2896" s="16">
        <v>0</v>
      </c>
      <c r="H2896" s="16">
        <v>8</v>
      </c>
    </row>
    <row r="2897" spans="1:8" x14ac:dyDescent="0.3">
      <c r="A2897" s="13" t="str">
        <f t="shared" si="45"/>
        <v>dinkebr012011</v>
      </c>
      <c r="B2897" s="16" t="s">
        <v>1483</v>
      </c>
      <c r="C2897" s="16">
        <v>2011</v>
      </c>
      <c r="D2897" s="16" t="s">
        <v>2328</v>
      </c>
    </row>
    <row r="2898" spans="1:8" x14ac:dyDescent="0.3">
      <c r="A2898" s="13" t="str">
        <f t="shared" si="45"/>
        <v>dinkebr012011</v>
      </c>
      <c r="B2898" s="16" t="s">
        <v>1483</v>
      </c>
      <c r="C2898" s="16">
        <v>2011</v>
      </c>
      <c r="D2898" s="16" t="s">
        <v>2329</v>
      </c>
      <c r="E2898" s="16">
        <v>20</v>
      </c>
      <c r="F2898" s="16">
        <v>0</v>
      </c>
      <c r="G2898" s="16">
        <v>0</v>
      </c>
      <c r="H2898" s="16">
        <v>0</v>
      </c>
    </row>
    <row r="2899" spans="1:8" x14ac:dyDescent="0.3">
      <c r="A2899" s="13" t="str">
        <f t="shared" si="45"/>
        <v>dinkebr012011</v>
      </c>
      <c r="B2899" s="16" t="s">
        <v>1483</v>
      </c>
      <c r="C2899" s="16">
        <v>2011</v>
      </c>
      <c r="D2899" s="16" t="s">
        <v>2330</v>
      </c>
    </row>
    <row r="2900" spans="1:8" x14ac:dyDescent="0.3">
      <c r="A2900" s="13" t="str">
        <f t="shared" si="45"/>
        <v>dirksan012011</v>
      </c>
      <c r="B2900" s="16" t="s">
        <v>1484</v>
      </c>
      <c r="C2900" s="16">
        <v>2011</v>
      </c>
      <c r="D2900" s="16" t="s">
        <v>2327</v>
      </c>
    </row>
    <row r="2901" spans="1:8" x14ac:dyDescent="0.3">
      <c r="A2901" s="13" t="str">
        <f t="shared" si="45"/>
        <v>dirksan012011</v>
      </c>
      <c r="B2901" s="16" t="s">
        <v>1484</v>
      </c>
      <c r="C2901" s="16">
        <v>2011</v>
      </c>
      <c r="D2901" s="16" t="s">
        <v>2328</v>
      </c>
    </row>
    <row r="2902" spans="1:8" x14ac:dyDescent="0.3">
      <c r="A2902" s="13" t="str">
        <f t="shared" si="45"/>
        <v>dirksan012011</v>
      </c>
      <c r="B2902" s="16" t="s">
        <v>1484</v>
      </c>
      <c r="C2902" s="16">
        <v>2011</v>
      </c>
      <c r="D2902" s="16" t="s">
        <v>2329</v>
      </c>
      <c r="E2902" s="16">
        <v>127</v>
      </c>
      <c r="F2902" s="16">
        <v>4</v>
      </c>
      <c r="G2902" s="16">
        <v>2</v>
      </c>
      <c r="H2902" s="16">
        <v>0</v>
      </c>
    </row>
    <row r="2903" spans="1:8" x14ac:dyDescent="0.3">
      <c r="A2903" s="13" t="str">
        <f t="shared" si="45"/>
        <v>dirksan012011</v>
      </c>
      <c r="B2903" s="16" t="s">
        <v>1484</v>
      </c>
      <c r="C2903" s="16">
        <v>2011</v>
      </c>
      <c r="D2903" s="16" t="s">
        <v>2330</v>
      </c>
    </row>
    <row r="2904" spans="1:8" x14ac:dyDescent="0.3">
      <c r="A2904" s="13" t="str">
        <f t="shared" si="45"/>
        <v>dobbsgr012011</v>
      </c>
      <c r="B2904" s="16" t="s">
        <v>437</v>
      </c>
      <c r="C2904" s="16">
        <v>2011</v>
      </c>
      <c r="D2904" s="16" t="s">
        <v>2333</v>
      </c>
      <c r="E2904" s="16">
        <v>21</v>
      </c>
      <c r="F2904" s="16">
        <v>3</v>
      </c>
      <c r="G2904" s="16">
        <v>0</v>
      </c>
      <c r="H2904" s="16">
        <v>2</v>
      </c>
    </row>
    <row r="2905" spans="1:8" x14ac:dyDescent="0.3">
      <c r="A2905" s="13" t="str">
        <f t="shared" si="45"/>
        <v>dobbsgr012011</v>
      </c>
      <c r="B2905" s="16" t="s">
        <v>437</v>
      </c>
      <c r="C2905" s="16">
        <v>2011</v>
      </c>
      <c r="D2905" s="16" t="s">
        <v>38</v>
      </c>
      <c r="E2905" s="16">
        <v>49</v>
      </c>
      <c r="F2905" s="16">
        <v>132</v>
      </c>
      <c r="G2905" s="16">
        <v>11</v>
      </c>
      <c r="H2905" s="16">
        <v>8</v>
      </c>
    </row>
    <row r="2906" spans="1:8" x14ac:dyDescent="0.3">
      <c r="A2906" s="13" t="str">
        <f t="shared" si="45"/>
        <v>dobbsgr012011</v>
      </c>
      <c r="B2906" s="16" t="s">
        <v>437</v>
      </c>
      <c r="C2906" s="16">
        <v>2011</v>
      </c>
      <c r="D2906" s="16" t="s">
        <v>2328</v>
      </c>
    </row>
    <row r="2907" spans="1:8" x14ac:dyDescent="0.3">
      <c r="A2907" s="13" t="str">
        <f t="shared" si="45"/>
        <v>dobbsgr012011</v>
      </c>
      <c r="B2907" s="16" t="s">
        <v>437</v>
      </c>
      <c r="C2907" s="16">
        <v>2011</v>
      </c>
      <c r="D2907" s="16" t="s">
        <v>2329</v>
      </c>
      <c r="E2907" s="16">
        <v>12</v>
      </c>
      <c r="F2907" s="16">
        <v>0</v>
      </c>
      <c r="G2907" s="16">
        <v>0</v>
      </c>
      <c r="H2907" s="16">
        <v>0</v>
      </c>
    </row>
    <row r="2908" spans="1:8" x14ac:dyDescent="0.3">
      <c r="A2908" s="13" t="str">
        <f t="shared" si="45"/>
        <v>dobbsgr012011</v>
      </c>
      <c r="B2908" s="16" t="s">
        <v>437</v>
      </c>
      <c r="C2908" s="16">
        <v>2011</v>
      </c>
      <c r="D2908" s="16" t="s">
        <v>2330</v>
      </c>
    </row>
    <row r="2909" spans="1:8" x14ac:dyDescent="0.3">
      <c r="A2909" s="13" t="str">
        <f t="shared" si="45"/>
        <v>dolisra012011</v>
      </c>
      <c r="B2909" s="16" t="s">
        <v>1485</v>
      </c>
      <c r="C2909" s="16">
        <v>2011</v>
      </c>
      <c r="D2909" s="16" t="s">
        <v>2332</v>
      </c>
      <c r="E2909" s="16">
        <v>1</v>
      </c>
      <c r="F2909" s="16">
        <v>0</v>
      </c>
      <c r="G2909" s="16">
        <v>0</v>
      </c>
      <c r="H2909" s="16">
        <v>0</v>
      </c>
    </row>
    <row r="2910" spans="1:8" x14ac:dyDescent="0.3">
      <c r="A2910" s="13" t="str">
        <f t="shared" si="45"/>
        <v>dominma012011</v>
      </c>
      <c r="B2910" s="16" t="s">
        <v>1486</v>
      </c>
      <c r="C2910" s="16">
        <v>2011</v>
      </c>
      <c r="D2910" s="16" t="s">
        <v>38</v>
      </c>
      <c r="E2910" s="16">
        <v>6</v>
      </c>
      <c r="F2910" s="16">
        <v>21</v>
      </c>
      <c r="G2910" s="16">
        <v>2</v>
      </c>
      <c r="H2910" s="16">
        <v>1</v>
      </c>
    </row>
    <row r="2911" spans="1:8" x14ac:dyDescent="0.3">
      <c r="A2911" s="13" t="str">
        <f t="shared" si="45"/>
        <v>donalja012011</v>
      </c>
      <c r="B2911" s="16" t="s">
        <v>1265</v>
      </c>
      <c r="C2911" s="16">
        <v>2011</v>
      </c>
      <c r="D2911" s="16" t="s">
        <v>37</v>
      </c>
      <c r="E2911" s="16">
        <v>35</v>
      </c>
      <c r="F2911" s="16">
        <v>51</v>
      </c>
      <c r="G2911" s="16">
        <v>1</v>
      </c>
      <c r="H2911" s="16">
        <v>10</v>
      </c>
    </row>
    <row r="2912" spans="1:8" x14ac:dyDescent="0.3">
      <c r="A2912" s="13" t="str">
        <f t="shared" si="45"/>
        <v>donalja012011</v>
      </c>
      <c r="B2912" s="16" t="s">
        <v>1265</v>
      </c>
      <c r="C2912" s="16">
        <v>2011</v>
      </c>
      <c r="D2912" s="16" t="s">
        <v>38</v>
      </c>
      <c r="E2912" s="16">
        <v>1</v>
      </c>
      <c r="F2912" s="16">
        <v>7</v>
      </c>
      <c r="G2912" s="16">
        <v>0</v>
      </c>
      <c r="H2912" s="16">
        <v>0</v>
      </c>
    </row>
    <row r="2913" spans="1:8" x14ac:dyDescent="0.3">
      <c r="A2913" s="13" t="str">
        <f t="shared" si="45"/>
        <v>donalja012011</v>
      </c>
      <c r="B2913" s="16" t="s">
        <v>1265</v>
      </c>
      <c r="C2913" s="16">
        <v>2011</v>
      </c>
      <c r="D2913" s="16" t="s">
        <v>2331</v>
      </c>
      <c r="E2913" s="16">
        <v>17</v>
      </c>
      <c r="F2913" s="16">
        <v>30</v>
      </c>
      <c r="G2913" s="16">
        <v>3</v>
      </c>
      <c r="H2913" s="16">
        <v>6</v>
      </c>
    </row>
    <row r="2914" spans="1:8" x14ac:dyDescent="0.3">
      <c r="A2914" s="13" t="str">
        <f t="shared" si="45"/>
        <v>doteloc012011</v>
      </c>
      <c r="B2914" s="16" t="s">
        <v>88</v>
      </c>
      <c r="C2914" s="16">
        <v>2011</v>
      </c>
      <c r="D2914" s="16" t="s">
        <v>2332</v>
      </c>
      <c r="E2914" s="16">
        <v>0</v>
      </c>
      <c r="F2914" s="16">
        <v>1</v>
      </c>
      <c r="G2914" s="16">
        <v>0</v>
      </c>
      <c r="H2914" s="16">
        <v>0</v>
      </c>
    </row>
    <row r="2915" spans="1:8" x14ac:dyDescent="0.3">
      <c r="A2915" s="13" t="str">
        <f t="shared" si="45"/>
        <v>doteloc012011</v>
      </c>
      <c r="B2915" s="16" t="s">
        <v>88</v>
      </c>
      <c r="C2915" s="16">
        <v>2011</v>
      </c>
      <c r="D2915" s="16" t="s">
        <v>2332</v>
      </c>
      <c r="E2915" s="16">
        <v>4</v>
      </c>
      <c r="F2915" s="16">
        <v>0</v>
      </c>
      <c r="G2915" s="16">
        <v>1</v>
      </c>
      <c r="H2915" s="16">
        <v>0</v>
      </c>
    </row>
    <row r="2916" spans="1:8" x14ac:dyDescent="0.3">
      <c r="A2916" s="13" t="str">
        <f t="shared" si="45"/>
        <v>doubrfe012011</v>
      </c>
      <c r="B2916" s="16" t="s">
        <v>1267</v>
      </c>
      <c r="C2916" s="16">
        <v>2011</v>
      </c>
      <c r="D2916" s="16" t="s">
        <v>2332</v>
      </c>
      <c r="E2916" s="16">
        <v>0</v>
      </c>
      <c r="F2916" s="16">
        <v>2</v>
      </c>
      <c r="G2916" s="16">
        <v>0</v>
      </c>
      <c r="H2916" s="16">
        <v>0</v>
      </c>
    </row>
    <row r="2917" spans="1:8" x14ac:dyDescent="0.3">
      <c r="A2917" s="13" t="str">
        <f t="shared" si="45"/>
        <v>doumiry012011</v>
      </c>
      <c r="B2917" s="16" t="s">
        <v>533</v>
      </c>
      <c r="C2917" s="16">
        <v>2011</v>
      </c>
      <c r="D2917" s="16" t="s">
        <v>2334</v>
      </c>
      <c r="E2917" s="16">
        <v>321</v>
      </c>
      <c r="F2917" s="16">
        <v>26</v>
      </c>
      <c r="G2917" s="16">
        <v>6</v>
      </c>
      <c r="H2917" s="16">
        <v>1</v>
      </c>
    </row>
    <row r="2918" spans="1:8" x14ac:dyDescent="0.3">
      <c r="A2918" s="13" t="str">
        <f t="shared" si="45"/>
        <v>downsma012011</v>
      </c>
      <c r="B2918" s="16" t="s">
        <v>1073</v>
      </c>
      <c r="C2918" s="16">
        <v>2011</v>
      </c>
      <c r="D2918" s="16" t="s">
        <v>2333</v>
      </c>
      <c r="E2918" s="16">
        <v>37</v>
      </c>
      <c r="F2918" s="16">
        <v>4</v>
      </c>
      <c r="G2918" s="16">
        <v>0</v>
      </c>
      <c r="H2918" s="16">
        <v>4</v>
      </c>
    </row>
    <row r="2919" spans="1:8" x14ac:dyDescent="0.3">
      <c r="A2919" s="13" t="str">
        <f t="shared" si="45"/>
        <v>downsma012011</v>
      </c>
      <c r="B2919" s="16" t="s">
        <v>1073</v>
      </c>
      <c r="C2919" s="16">
        <v>2011</v>
      </c>
      <c r="D2919" s="16" t="s">
        <v>37</v>
      </c>
      <c r="E2919" s="16">
        <v>37</v>
      </c>
      <c r="F2919" s="16">
        <v>46</v>
      </c>
      <c r="G2919" s="16">
        <v>3</v>
      </c>
      <c r="H2919" s="16">
        <v>9</v>
      </c>
    </row>
    <row r="2920" spans="1:8" x14ac:dyDescent="0.3">
      <c r="A2920" s="13" t="str">
        <f t="shared" si="45"/>
        <v>downsma012011</v>
      </c>
      <c r="B2920" s="16" t="s">
        <v>1073</v>
      </c>
      <c r="C2920" s="16">
        <v>2011</v>
      </c>
      <c r="D2920" s="16" t="s">
        <v>38</v>
      </c>
      <c r="E2920" s="16">
        <v>4</v>
      </c>
      <c r="F2920" s="16">
        <v>19</v>
      </c>
      <c r="G2920" s="16">
        <v>2</v>
      </c>
      <c r="H2920" s="16">
        <v>4</v>
      </c>
    </row>
    <row r="2921" spans="1:8" x14ac:dyDescent="0.3">
      <c r="A2921" s="13" t="str">
        <f t="shared" si="45"/>
        <v>downsma012011</v>
      </c>
      <c r="B2921" s="16" t="s">
        <v>1073</v>
      </c>
      <c r="C2921" s="16">
        <v>2011</v>
      </c>
      <c r="D2921" s="16" t="s">
        <v>2329</v>
      </c>
      <c r="E2921" s="16">
        <v>4</v>
      </c>
      <c r="F2921" s="16">
        <v>0</v>
      </c>
      <c r="G2921" s="16">
        <v>0</v>
      </c>
      <c r="H2921" s="16">
        <v>0</v>
      </c>
    </row>
    <row r="2922" spans="1:8" x14ac:dyDescent="0.3">
      <c r="A2922" s="13" t="str">
        <f t="shared" si="45"/>
        <v>downsma012011</v>
      </c>
      <c r="B2922" s="16" t="s">
        <v>1073</v>
      </c>
      <c r="C2922" s="16">
        <v>2011</v>
      </c>
      <c r="D2922" s="16" t="s">
        <v>2330</v>
      </c>
    </row>
    <row r="2923" spans="1:8" x14ac:dyDescent="0.3">
      <c r="A2923" s="13" t="str">
        <f t="shared" si="45"/>
        <v>downsma012011</v>
      </c>
      <c r="B2923" s="16" t="s">
        <v>1073</v>
      </c>
      <c r="C2923" s="16">
        <v>2011</v>
      </c>
      <c r="D2923" s="16" t="s">
        <v>2331</v>
      </c>
      <c r="E2923" s="16">
        <v>3</v>
      </c>
      <c r="F2923" s="16">
        <v>1</v>
      </c>
      <c r="G2923" s="16">
        <v>1</v>
      </c>
      <c r="H2923" s="16">
        <v>0</v>
      </c>
    </row>
    <row r="2924" spans="1:8" x14ac:dyDescent="0.3">
      <c r="A2924" s="13" t="str">
        <f t="shared" si="45"/>
        <v>downssc012011</v>
      </c>
      <c r="B2924" s="16" t="s">
        <v>89</v>
      </c>
      <c r="C2924" s="16">
        <v>2011</v>
      </c>
      <c r="D2924" s="16" t="s">
        <v>2332</v>
      </c>
      <c r="E2924" s="16">
        <v>6</v>
      </c>
      <c r="F2924" s="16">
        <v>13</v>
      </c>
      <c r="G2924" s="16">
        <v>0</v>
      </c>
      <c r="H2924" s="16">
        <v>0</v>
      </c>
    </row>
    <row r="2925" spans="1:8" x14ac:dyDescent="0.3">
      <c r="A2925" s="13" t="str">
        <f t="shared" si="45"/>
        <v>drabeky012011</v>
      </c>
      <c r="B2925" s="16" t="s">
        <v>1268</v>
      </c>
      <c r="C2925" s="16">
        <v>2011</v>
      </c>
      <c r="D2925" s="16" t="s">
        <v>2332</v>
      </c>
      <c r="E2925" s="16">
        <v>6</v>
      </c>
      <c r="F2925" s="16">
        <v>17</v>
      </c>
      <c r="G2925" s="16">
        <v>0</v>
      </c>
      <c r="H2925" s="16">
        <v>1</v>
      </c>
    </row>
    <row r="2926" spans="1:8" x14ac:dyDescent="0.3">
      <c r="A2926" s="13" t="str">
        <f t="shared" si="45"/>
        <v>drewjd012011</v>
      </c>
      <c r="B2926" s="16" t="s">
        <v>90</v>
      </c>
      <c r="C2926" s="16">
        <v>2011</v>
      </c>
      <c r="D2926" s="16" t="s">
        <v>2329</v>
      </c>
      <c r="E2926" s="16">
        <v>146</v>
      </c>
      <c r="F2926" s="16">
        <v>3</v>
      </c>
      <c r="G2926" s="16">
        <v>0</v>
      </c>
      <c r="H2926" s="16">
        <v>0</v>
      </c>
    </row>
    <row r="2927" spans="1:8" x14ac:dyDescent="0.3">
      <c r="A2927" s="13" t="str">
        <f t="shared" si="45"/>
        <v>drewjd012011</v>
      </c>
      <c r="B2927" s="16" t="s">
        <v>90</v>
      </c>
      <c r="C2927" s="16">
        <v>2011</v>
      </c>
      <c r="D2927" s="16" t="s">
        <v>2330</v>
      </c>
    </row>
    <row r="2928" spans="1:8" x14ac:dyDescent="0.3">
      <c r="A2928" s="13" t="str">
        <f t="shared" si="45"/>
        <v>drewst012011</v>
      </c>
      <c r="B2928" s="16" t="s">
        <v>638</v>
      </c>
      <c r="C2928" s="16">
        <v>2011</v>
      </c>
      <c r="D2928" s="16" t="s">
        <v>2331</v>
      </c>
      <c r="E2928" s="16">
        <v>119</v>
      </c>
      <c r="F2928" s="16">
        <v>219</v>
      </c>
      <c r="G2928" s="16">
        <v>7</v>
      </c>
      <c r="H2928" s="16">
        <v>48</v>
      </c>
    </row>
    <row r="2929" spans="1:8" x14ac:dyDescent="0.3">
      <c r="A2929" s="13" t="str">
        <f t="shared" si="45"/>
        <v>dudalu012011</v>
      </c>
      <c r="B2929" s="16" t="s">
        <v>1269</v>
      </c>
      <c r="C2929" s="16">
        <v>2011</v>
      </c>
      <c r="D2929" s="16" t="s">
        <v>2333</v>
      </c>
      <c r="E2929" s="16">
        <v>350</v>
      </c>
      <c r="F2929" s="16">
        <v>15</v>
      </c>
      <c r="G2929" s="16">
        <v>2</v>
      </c>
      <c r="H2929" s="16">
        <v>30</v>
      </c>
    </row>
    <row r="2930" spans="1:8" x14ac:dyDescent="0.3">
      <c r="A2930" s="13" t="str">
        <f t="shared" si="45"/>
        <v>dudalu012011</v>
      </c>
      <c r="B2930" s="16" t="s">
        <v>1269</v>
      </c>
      <c r="C2930" s="16">
        <v>2011</v>
      </c>
      <c r="D2930" s="16" t="s">
        <v>2328</v>
      </c>
    </row>
    <row r="2931" spans="1:8" x14ac:dyDescent="0.3">
      <c r="A2931" s="13" t="str">
        <f t="shared" si="45"/>
        <v>dudalu012011</v>
      </c>
      <c r="B2931" s="16" t="s">
        <v>1269</v>
      </c>
      <c r="C2931" s="16">
        <v>2011</v>
      </c>
      <c r="D2931" s="16" t="s">
        <v>2329</v>
      </c>
      <c r="E2931" s="16">
        <v>75</v>
      </c>
      <c r="F2931" s="16">
        <v>1</v>
      </c>
      <c r="G2931" s="16">
        <v>1</v>
      </c>
      <c r="H2931" s="16">
        <v>0</v>
      </c>
    </row>
    <row r="2932" spans="1:8" x14ac:dyDescent="0.3">
      <c r="A2932" s="13" t="str">
        <f t="shared" si="45"/>
        <v>dudalu012011</v>
      </c>
      <c r="B2932" s="16" t="s">
        <v>1269</v>
      </c>
      <c r="C2932" s="16">
        <v>2011</v>
      </c>
      <c r="D2932" s="16" t="s">
        <v>2330</v>
      </c>
    </row>
    <row r="2933" spans="1:8" x14ac:dyDescent="0.3">
      <c r="A2933" s="13" t="str">
        <f t="shared" si="45"/>
        <v>duensbr012011</v>
      </c>
      <c r="B2933" s="16" t="s">
        <v>1074</v>
      </c>
      <c r="C2933" s="16">
        <v>2011</v>
      </c>
      <c r="D2933" s="16" t="s">
        <v>2332</v>
      </c>
      <c r="E2933" s="16">
        <v>10</v>
      </c>
      <c r="F2933" s="16">
        <v>18</v>
      </c>
      <c r="G2933" s="16">
        <v>4</v>
      </c>
      <c r="H2933" s="16">
        <v>0</v>
      </c>
    </row>
    <row r="2934" spans="1:8" x14ac:dyDescent="0.3">
      <c r="A2934" s="13" t="str">
        <f t="shared" si="45"/>
        <v>duffyda012011</v>
      </c>
      <c r="B2934" s="16" t="s">
        <v>1487</v>
      </c>
      <c r="C2934" s="16">
        <v>2011</v>
      </c>
      <c r="D2934" s="16" t="s">
        <v>2332</v>
      </c>
      <c r="E2934" s="16">
        <v>2</v>
      </c>
      <c r="F2934" s="16">
        <v>15</v>
      </c>
      <c r="G2934" s="16">
        <v>0</v>
      </c>
      <c r="H2934" s="16">
        <v>0</v>
      </c>
    </row>
    <row r="2935" spans="1:8" x14ac:dyDescent="0.3">
      <c r="A2935" s="13" t="str">
        <f t="shared" si="45"/>
        <v>dukeza012011</v>
      </c>
      <c r="B2935" s="16" t="s">
        <v>534</v>
      </c>
      <c r="C2935" s="16">
        <v>2011</v>
      </c>
      <c r="D2935" s="16" t="s">
        <v>2332</v>
      </c>
      <c r="E2935" s="16">
        <v>6</v>
      </c>
      <c r="F2935" s="16">
        <v>10</v>
      </c>
      <c r="G2935" s="16">
        <v>0</v>
      </c>
      <c r="H2935" s="16">
        <v>0</v>
      </c>
    </row>
    <row r="2936" spans="1:8" x14ac:dyDescent="0.3">
      <c r="A2936" s="13" t="str">
        <f t="shared" si="45"/>
        <v>dumatph012011</v>
      </c>
      <c r="B2936" s="16" t="s">
        <v>777</v>
      </c>
      <c r="C2936" s="16">
        <v>2011</v>
      </c>
      <c r="D2936" s="16" t="s">
        <v>2332</v>
      </c>
      <c r="E2936" s="16">
        <v>2</v>
      </c>
      <c r="F2936" s="16">
        <v>7</v>
      </c>
      <c r="G2936" s="16">
        <v>0</v>
      </c>
      <c r="H2936" s="16">
        <v>0</v>
      </c>
    </row>
    <row r="2937" spans="1:8" x14ac:dyDescent="0.3">
      <c r="A2937" s="13" t="str">
        <f t="shared" si="45"/>
        <v>duncash012011</v>
      </c>
      <c r="B2937" s="16" t="s">
        <v>778</v>
      </c>
      <c r="C2937" s="16">
        <v>2011</v>
      </c>
      <c r="D2937" s="16" t="s">
        <v>2333</v>
      </c>
      <c r="E2937" s="16">
        <v>44</v>
      </c>
      <c r="F2937" s="16">
        <v>6</v>
      </c>
      <c r="G2937" s="16">
        <v>1</v>
      </c>
      <c r="H2937" s="16">
        <v>4</v>
      </c>
    </row>
    <row r="2938" spans="1:8" x14ac:dyDescent="0.3">
      <c r="A2938" s="13" t="str">
        <f t="shared" si="45"/>
        <v>duncash012011</v>
      </c>
      <c r="B2938" s="16" t="s">
        <v>778</v>
      </c>
      <c r="C2938" s="16">
        <v>2011</v>
      </c>
      <c r="D2938" s="16" t="s">
        <v>2328</v>
      </c>
    </row>
    <row r="2939" spans="1:8" x14ac:dyDescent="0.3">
      <c r="A2939" s="13" t="str">
        <f t="shared" si="45"/>
        <v>duncash012011</v>
      </c>
      <c r="B2939" s="16" t="s">
        <v>778</v>
      </c>
      <c r="C2939" s="16">
        <v>2011</v>
      </c>
      <c r="D2939" s="16" t="s">
        <v>2329</v>
      </c>
      <c r="E2939" s="16">
        <v>59</v>
      </c>
      <c r="F2939" s="16">
        <v>2</v>
      </c>
      <c r="G2939" s="16">
        <v>1</v>
      </c>
      <c r="H2939" s="16">
        <v>0</v>
      </c>
    </row>
    <row r="2940" spans="1:8" x14ac:dyDescent="0.3">
      <c r="A2940" s="13" t="str">
        <f t="shared" si="45"/>
        <v>duncash012011</v>
      </c>
      <c r="B2940" s="16" t="s">
        <v>778</v>
      </c>
      <c r="C2940" s="16">
        <v>2011</v>
      </c>
      <c r="D2940" s="16" t="s">
        <v>2330</v>
      </c>
    </row>
    <row r="2941" spans="1:8" x14ac:dyDescent="0.3">
      <c r="A2941" s="13" t="str">
        <f t="shared" si="45"/>
        <v>dunnad012011</v>
      </c>
      <c r="B2941" s="16" t="s">
        <v>240</v>
      </c>
      <c r="C2941" s="16">
        <v>2011</v>
      </c>
      <c r="D2941" s="16" t="s">
        <v>2333</v>
      </c>
      <c r="E2941" s="16">
        <v>259</v>
      </c>
      <c r="F2941" s="16">
        <v>24</v>
      </c>
      <c r="G2941" s="16">
        <v>4</v>
      </c>
      <c r="H2941" s="16">
        <v>21</v>
      </c>
    </row>
    <row r="2942" spans="1:8" x14ac:dyDescent="0.3">
      <c r="A2942" s="13" t="str">
        <f t="shared" si="45"/>
        <v>dunnad012011</v>
      </c>
      <c r="B2942" s="16" t="s">
        <v>240</v>
      </c>
      <c r="C2942" s="16">
        <v>2011</v>
      </c>
      <c r="D2942" s="16" t="s">
        <v>2329</v>
      </c>
      <c r="E2942" s="16">
        <v>1</v>
      </c>
      <c r="F2942" s="16">
        <v>0</v>
      </c>
      <c r="G2942" s="16">
        <v>0</v>
      </c>
      <c r="H2942" s="16">
        <v>0</v>
      </c>
    </row>
    <row r="2943" spans="1:8" x14ac:dyDescent="0.3">
      <c r="A2943" s="13" t="str">
        <f t="shared" si="45"/>
        <v>dunnad012011</v>
      </c>
      <c r="B2943" s="16" t="s">
        <v>240</v>
      </c>
      <c r="C2943" s="16">
        <v>2011</v>
      </c>
      <c r="D2943" s="16" t="s">
        <v>2330</v>
      </c>
    </row>
    <row r="2944" spans="1:8" x14ac:dyDescent="0.3">
      <c r="A2944" s="13" t="str">
        <f t="shared" si="45"/>
        <v>dunnmi012011</v>
      </c>
      <c r="B2944" s="16" t="s">
        <v>1075</v>
      </c>
      <c r="C2944" s="16">
        <v>2011</v>
      </c>
      <c r="D2944" s="16" t="s">
        <v>2332</v>
      </c>
      <c r="E2944" s="16">
        <v>3</v>
      </c>
      <c r="F2944" s="16">
        <v>7</v>
      </c>
      <c r="G2944" s="16">
        <v>1</v>
      </c>
      <c r="H2944" s="16">
        <v>0</v>
      </c>
    </row>
    <row r="2945" spans="1:8" x14ac:dyDescent="0.3">
      <c r="A2945" s="13" t="str">
        <f t="shared" si="45"/>
        <v>duranlu012011</v>
      </c>
      <c r="B2945" s="16" t="s">
        <v>1076</v>
      </c>
      <c r="C2945" s="16">
        <v>2011</v>
      </c>
      <c r="D2945" s="16" t="s">
        <v>2327</v>
      </c>
    </row>
    <row r="2946" spans="1:8" x14ac:dyDescent="0.3">
      <c r="A2946" s="13" t="str">
        <f t="shared" si="45"/>
        <v>duranlu012011</v>
      </c>
      <c r="B2946" s="16" t="s">
        <v>1076</v>
      </c>
      <c r="C2946" s="16">
        <v>2011</v>
      </c>
      <c r="D2946" s="16" t="s">
        <v>2329</v>
      </c>
      <c r="E2946" s="16">
        <v>3</v>
      </c>
      <c r="F2946" s="16">
        <v>0</v>
      </c>
      <c r="G2946" s="16">
        <v>0</v>
      </c>
      <c r="H2946" s="16">
        <v>0</v>
      </c>
    </row>
    <row r="2947" spans="1:8" x14ac:dyDescent="0.3">
      <c r="A2947" s="13" t="str">
        <f t="shared" ref="A2947:A3010" si="46">B2947&amp;C2947</f>
        <v>durbich012011</v>
      </c>
      <c r="B2947" s="16" t="s">
        <v>91</v>
      </c>
      <c r="C2947" s="16">
        <v>2011</v>
      </c>
      <c r="D2947" s="16" t="s">
        <v>2332</v>
      </c>
      <c r="E2947" s="16">
        <v>3</v>
      </c>
      <c r="F2947" s="16">
        <v>7</v>
      </c>
      <c r="G2947" s="16">
        <v>0</v>
      </c>
      <c r="H2947" s="16">
        <v>0</v>
      </c>
    </row>
    <row r="2948" spans="1:8" x14ac:dyDescent="0.3">
      <c r="A2948" s="13" t="str">
        <f t="shared" si="46"/>
        <v>dysonja012011</v>
      </c>
      <c r="B2948" s="16" t="s">
        <v>1270</v>
      </c>
      <c r="C2948" s="16">
        <v>2011</v>
      </c>
      <c r="D2948" s="16" t="s">
        <v>2327</v>
      </c>
    </row>
    <row r="2949" spans="1:8" x14ac:dyDescent="0.3">
      <c r="A2949" s="13" t="str">
        <f t="shared" si="46"/>
        <v>dysonja012011</v>
      </c>
      <c r="B2949" s="16" t="s">
        <v>1270</v>
      </c>
      <c r="C2949" s="16">
        <v>2011</v>
      </c>
      <c r="D2949" s="16" t="s">
        <v>2329</v>
      </c>
      <c r="E2949" s="16">
        <v>31</v>
      </c>
      <c r="F2949" s="16">
        <v>0</v>
      </c>
      <c r="G2949" s="16">
        <v>0</v>
      </c>
      <c r="H2949" s="16">
        <v>0</v>
      </c>
    </row>
    <row r="2950" spans="1:8" x14ac:dyDescent="0.3">
      <c r="A2950" s="13" t="str">
        <f t="shared" si="46"/>
        <v>edlefst012011</v>
      </c>
      <c r="B2950" s="16" t="s">
        <v>1488</v>
      </c>
      <c r="C2950" s="16">
        <v>2011</v>
      </c>
      <c r="D2950" s="16" t="s">
        <v>2332</v>
      </c>
      <c r="E2950" s="16">
        <v>4</v>
      </c>
      <c r="F2950" s="16">
        <v>0</v>
      </c>
      <c r="G2950" s="16">
        <v>0</v>
      </c>
      <c r="H2950" s="16">
        <v>1</v>
      </c>
    </row>
    <row r="2951" spans="1:8" x14ac:dyDescent="0.3">
      <c r="A2951" s="13" t="str">
        <f t="shared" si="46"/>
        <v>ekstrmi012011</v>
      </c>
      <c r="B2951" s="16" t="s">
        <v>912</v>
      </c>
      <c r="C2951" s="16">
        <v>2011</v>
      </c>
      <c r="D2951" s="16" t="s">
        <v>2332</v>
      </c>
      <c r="E2951" s="16">
        <v>0</v>
      </c>
      <c r="F2951" s="16">
        <v>0</v>
      </c>
      <c r="G2951" s="16">
        <v>0</v>
      </c>
      <c r="H2951" s="16">
        <v>0</v>
      </c>
    </row>
    <row r="2952" spans="1:8" x14ac:dyDescent="0.3">
      <c r="A2952" s="13" t="str">
        <f t="shared" si="46"/>
        <v>elbersc012011</v>
      </c>
      <c r="B2952" s="16" t="s">
        <v>913</v>
      </c>
      <c r="C2952" s="16">
        <v>2011</v>
      </c>
      <c r="D2952" s="16" t="s">
        <v>2332</v>
      </c>
      <c r="E2952" s="16">
        <v>1</v>
      </c>
      <c r="F2952" s="16">
        <v>1</v>
      </c>
      <c r="G2952" s="16">
        <v>0</v>
      </c>
      <c r="H2952" s="16">
        <v>0</v>
      </c>
    </row>
    <row r="2953" spans="1:8" x14ac:dyDescent="0.3">
      <c r="A2953" s="13" t="str">
        <f t="shared" si="46"/>
        <v>ellisaj012011</v>
      </c>
      <c r="B2953" s="16" t="s">
        <v>914</v>
      </c>
      <c r="C2953" s="16">
        <v>2011</v>
      </c>
      <c r="D2953" s="16" t="s">
        <v>2334</v>
      </c>
      <c r="E2953" s="16">
        <v>167</v>
      </c>
      <c r="F2953" s="16">
        <v>11</v>
      </c>
      <c r="G2953" s="16">
        <v>0</v>
      </c>
      <c r="H2953" s="16">
        <v>2</v>
      </c>
    </row>
    <row r="2954" spans="1:8" x14ac:dyDescent="0.3">
      <c r="A2954" s="13" t="str">
        <f t="shared" si="46"/>
        <v>ellisma012011</v>
      </c>
      <c r="B2954" s="16" t="s">
        <v>296</v>
      </c>
      <c r="C2954" s="16">
        <v>2011</v>
      </c>
      <c r="D2954" s="16" t="s">
        <v>2333</v>
      </c>
      <c r="E2954" s="16">
        <v>15</v>
      </c>
      <c r="F2954" s="16">
        <v>3</v>
      </c>
      <c r="G2954" s="16">
        <v>0</v>
      </c>
      <c r="H2954" s="16">
        <v>2</v>
      </c>
    </row>
    <row r="2955" spans="1:8" x14ac:dyDescent="0.3">
      <c r="A2955" s="13" t="str">
        <f t="shared" si="46"/>
        <v>ellisma012011</v>
      </c>
      <c r="B2955" s="16" t="s">
        <v>296</v>
      </c>
      <c r="C2955" s="16">
        <v>2011</v>
      </c>
      <c r="D2955" s="16" t="s">
        <v>37</v>
      </c>
      <c r="E2955" s="16">
        <v>127</v>
      </c>
      <c r="F2955" s="16">
        <v>189</v>
      </c>
      <c r="G2955" s="16">
        <v>2</v>
      </c>
      <c r="H2955" s="16">
        <v>50</v>
      </c>
    </row>
    <row r="2956" spans="1:8" x14ac:dyDescent="0.3">
      <c r="A2956" s="13" t="str">
        <f t="shared" si="46"/>
        <v>ellisma012011</v>
      </c>
      <c r="B2956" s="16" t="s">
        <v>296</v>
      </c>
      <c r="C2956" s="16">
        <v>2011</v>
      </c>
      <c r="D2956" s="16" t="s">
        <v>37</v>
      </c>
      <c r="E2956" s="16">
        <v>123</v>
      </c>
      <c r="F2956" s="16">
        <v>194</v>
      </c>
      <c r="G2956" s="16">
        <v>1</v>
      </c>
      <c r="H2956" s="16">
        <v>42</v>
      </c>
    </row>
    <row r="2957" spans="1:8" x14ac:dyDescent="0.3">
      <c r="A2957" s="13" t="str">
        <f t="shared" si="46"/>
        <v>ellsbja012011</v>
      </c>
      <c r="B2957" s="16" t="s">
        <v>779</v>
      </c>
      <c r="C2957" s="16">
        <v>2011</v>
      </c>
      <c r="D2957" s="16" t="s">
        <v>2327</v>
      </c>
    </row>
    <row r="2958" spans="1:8" x14ac:dyDescent="0.3">
      <c r="A2958" s="13" t="str">
        <f t="shared" si="46"/>
        <v>ellsbja012011</v>
      </c>
      <c r="B2958" s="16" t="s">
        <v>779</v>
      </c>
      <c r="C2958" s="16">
        <v>2011</v>
      </c>
      <c r="D2958" s="16" t="s">
        <v>2329</v>
      </c>
      <c r="E2958" s="16">
        <v>388</v>
      </c>
      <c r="F2958" s="16">
        <v>6</v>
      </c>
      <c r="G2958" s="16">
        <v>0</v>
      </c>
      <c r="H2958" s="16">
        <v>3</v>
      </c>
    </row>
    <row r="2959" spans="1:8" x14ac:dyDescent="0.3">
      <c r="A2959" s="13" t="str">
        <f t="shared" si="46"/>
        <v>elyjo012011</v>
      </c>
      <c r="B2959" s="16" t="s">
        <v>1271</v>
      </c>
      <c r="C2959" s="16">
        <v>2011</v>
      </c>
      <c r="D2959" s="16" t="s">
        <v>2332</v>
      </c>
      <c r="E2959" s="16">
        <v>0</v>
      </c>
      <c r="F2959" s="16">
        <v>1</v>
      </c>
      <c r="G2959" s="16">
        <v>1</v>
      </c>
      <c r="H2959" s="16">
        <v>0</v>
      </c>
    </row>
    <row r="2960" spans="1:8" x14ac:dyDescent="0.3">
      <c r="A2960" s="13" t="str">
        <f t="shared" si="46"/>
        <v>emausbr012011</v>
      </c>
      <c r="B2960" s="16" t="s">
        <v>1489</v>
      </c>
      <c r="C2960" s="16">
        <v>2011</v>
      </c>
      <c r="D2960" s="16" t="s">
        <v>37</v>
      </c>
      <c r="E2960" s="16">
        <v>16</v>
      </c>
      <c r="F2960" s="16">
        <v>37</v>
      </c>
      <c r="G2960" s="16">
        <v>0</v>
      </c>
      <c r="H2960" s="16">
        <v>5</v>
      </c>
    </row>
    <row r="2961" spans="1:8" x14ac:dyDescent="0.3">
      <c r="A2961" s="13" t="str">
        <f t="shared" si="46"/>
        <v>encared012011</v>
      </c>
      <c r="B2961" s="16" t="s">
        <v>536</v>
      </c>
      <c r="C2961" s="16">
        <v>2011</v>
      </c>
      <c r="D2961" s="16" t="s">
        <v>2333</v>
      </c>
      <c r="E2961" s="16">
        <v>192</v>
      </c>
      <c r="F2961" s="16">
        <v>9</v>
      </c>
      <c r="G2961" s="16">
        <v>4</v>
      </c>
      <c r="H2961" s="16">
        <v>16</v>
      </c>
    </row>
    <row r="2962" spans="1:8" x14ac:dyDescent="0.3">
      <c r="A2962" s="13" t="str">
        <f t="shared" si="46"/>
        <v>encared012011</v>
      </c>
      <c r="B2962" s="16" t="s">
        <v>536</v>
      </c>
      <c r="C2962" s="16">
        <v>2011</v>
      </c>
      <c r="D2962" s="16" t="s">
        <v>38</v>
      </c>
      <c r="E2962" s="16">
        <v>23</v>
      </c>
      <c r="F2962" s="16">
        <v>43</v>
      </c>
      <c r="G2962" s="16">
        <v>8</v>
      </c>
      <c r="H2962" s="16">
        <v>2</v>
      </c>
    </row>
    <row r="2963" spans="1:8" x14ac:dyDescent="0.3">
      <c r="A2963" s="13" t="str">
        <f t="shared" si="46"/>
        <v>enrigba012011</v>
      </c>
      <c r="B2963" s="16" t="s">
        <v>1273</v>
      </c>
      <c r="C2963" s="16">
        <v>2011</v>
      </c>
      <c r="D2963" s="16" t="s">
        <v>2332</v>
      </c>
      <c r="E2963" s="16">
        <v>1</v>
      </c>
      <c r="F2963" s="16">
        <v>6</v>
      </c>
      <c r="G2963" s="16">
        <v>0</v>
      </c>
      <c r="H2963" s="16">
        <v>0</v>
      </c>
    </row>
    <row r="2964" spans="1:8" x14ac:dyDescent="0.3">
      <c r="A2964" s="13" t="str">
        <f t="shared" si="46"/>
        <v>eovalna012011</v>
      </c>
      <c r="B2964" s="16" t="s">
        <v>1490</v>
      </c>
      <c r="C2964" s="16">
        <v>2011</v>
      </c>
      <c r="D2964" s="16" t="s">
        <v>2332</v>
      </c>
      <c r="E2964" s="16">
        <v>1</v>
      </c>
      <c r="F2964" s="16">
        <v>7</v>
      </c>
      <c r="G2964" s="16">
        <v>0</v>
      </c>
      <c r="H2964" s="16">
        <v>0</v>
      </c>
    </row>
    <row r="2965" spans="1:8" x14ac:dyDescent="0.3">
      <c r="A2965" s="13" t="str">
        <f t="shared" si="46"/>
        <v>eppleco012011</v>
      </c>
      <c r="B2965" s="16" t="s">
        <v>1491</v>
      </c>
      <c r="C2965" s="16">
        <v>2011</v>
      </c>
      <c r="D2965" s="16" t="s">
        <v>2332</v>
      </c>
      <c r="E2965" s="16">
        <v>0</v>
      </c>
      <c r="F2965" s="16">
        <v>5</v>
      </c>
      <c r="G2965" s="16">
        <v>0</v>
      </c>
      <c r="H2965" s="16">
        <v>0</v>
      </c>
    </row>
    <row r="2966" spans="1:8" x14ac:dyDescent="0.3">
      <c r="A2966" s="13" t="str">
        <f t="shared" si="46"/>
        <v>escaled012011</v>
      </c>
      <c r="B2966" s="16" t="s">
        <v>1274</v>
      </c>
      <c r="C2966" s="16">
        <v>2011</v>
      </c>
      <c r="D2966" s="16" t="s">
        <v>2332</v>
      </c>
      <c r="E2966" s="16">
        <v>2</v>
      </c>
      <c r="F2966" s="16">
        <v>4</v>
      </c>
      <c r="G2966" s="16">
        <v>0</v>
      </c>
      <c r="H2966" s="16">
        <v>1</v>
      </c>
    </row>
    <row r="2967" spans="1:8" x14ac:dyDescent="0.3">
      <c r="A2967" s="13" t="str">
        <f t="shared" si="46"/>
        <v>escalse012011</v>
      </c>
      <c r="B2967" s="16" t="s">
        <v>1078</v>
      </c>
      <c r="C2967" s="16">
        <v>2011</v>
      </c>
      <c r="D2967" s="16" t="s">
        <v>2332</v>
      </c>
      <c r="E2967" s="16">
        <v>4</v>
      </c>
      <c r="F2967" s="16">
        <v>4</v>
      </c>
      <c r="G2967" s="16">
        <v>1</v>
      </c>
      <c r="H2967" s="16">
        <v>1</v>
      </c>
    </row>
    <row r="2968" spans="1:8" x14ac:dyDescent="0.3">
      <c r="A2968" s="13" t="str">
        <f t="shared" si="46"/>
        <v>escobal022011</v>
      </c>
      <c r="B2968" s="16" t="s">
        <v>915</v>
      </c>
      <c r="C2968" s="16">
        <v>2011</v>
      </c>
      <c r="D2968" s="16" t="s">
        <v>2331</v>
      </c>
      <c r="E2968" s="16">
        <v>271</v>
      </c>
      <c r="F2968" s="16">
        <v>459</v>
      </c>
      <c r="G2968" s="16">
        <v>15</v>
      </c>
      <c r="H2968" s="16">
        <v>98</v>
      </c>
    </row>
    <row r="2969" spans="1:8" x14ac:dyDescent="0.3">
      <c r="A2969" s="13" t="str">
        <f t="shared" si="46"/>
        <v>escobed012011</v>
      </c>
      <c r="B2969" s="16" t="s">
        <v>1492</v>
      </c>
      <c r="C2969" s="16">
        <v>2011</v>
      </c>
      <c r="D2969" s="16" t="s">
        <v>37</v>
      </c>
      <c r="E2969" s="16">
        <v>2</v>
      </c>
      <c r="F2969" s="16">
        <v>1</v>
      </c>
      <c r="G2969" s="16">
        <v>0</v>
      </c>
      <c r="H2969" s="16">
        <v>1</v>
      </c>
    </row>
    <row r="2970" spans="1:8" x14ac:dyDescent="0.3">
      <c r="A2970" s="13" t="str">
        <f t="shared" si="46"/>
        <v>escobed012011</v>
      </c>
      <c r="B2970" s="16" t="s">
        <v>1492</v>
      </c>
      <c r="C2970" s="16">
        <v>2011</v>
      </c>
      <c r="D2970" s="16" t="s">
        <v>2331</v>
      </c>
      <c r="E2970" s="16">
        <v>0</v>
      </c>
      <c r="F2970" s="16">
        <v>4</v>
      </c>
      <c r="G2970" s="16">
        <v>0</v>
      </c>
      <c r="H2970" s="16">
        <v>0</v>
      </c>
    </row>
    <row r="2971" spans="1:8" x14ac:dyDescent="0.3">
      <c r="A2971" s="13" t="str">
        <f t="shared" si="46"/>
        <v>escobyu012011</v>
      </c>
      <c r="B2971" s="16" t="s">
        <v>780</v>
      </c>
      <c r="C2971" s="16">
        <v>2011</v>
      </c>
      <c r="D2971" s="16" t="s">
        <v>2331</v>
      </c>
      <c r="E2971" s="16">
        <v>182</v>
      </c>
      <c r="F2971" s="16">
        <v>343</v>
      </c>
      <c r="G2971" s="16">
        <v>14</v>
      </c>
      <c r="H2971" s="16">
        <v>73</v>
      </c>
    </row>
    <row r="2972" spans="1:8" x14ac:dyDescent="0.3">
      <c r="A2972" s="13" t="str">
        <f t="shared" si="46"/>
        <v>espinda012011</v>
      </c>
      <c r="B2972" s="16" t="s">
        <v>1275</v>
      </c>
      <c r="C2972" s="16">
        <v>2011</v>
      </c>
      <c r="D2972" s="16" t="s">
        <v>37</v>
      </c>
      <c r="E2972" s="16">
        <v>305</v>
      </c>
      <c r="F2972" s="16">
        <v>464</v>
      </c>
      <c r="G2972" s="16">
        <v>14</v>
      </c>
      <c r="H2972" s="16">
        <v>101</v>
      </c>
    </row>
    <row r="2973" spans="1:8" x14ac:dyDescent="0.3">
      <c r="A2973" s="13" t="str">
        <f t="shared" si="46"/>
        <v>estrama012011</v>
      </c>
      <c r="B2973" s="16" t="s">
        <v>916</v>
      </c>
      <c r="C2973" s="16">
        <v>2011</v>
      </c>
      <c r="D2973" s="16" t="s">
        <v>2332</v>
      </c>
      <c r="E2973" s="16">
        <v>4</v>
      </c>
      <c r="F2973" s="16">
        <v>12</v>
      </c>
      <c r="G2973" s="16">
        <v>0</v>
      </c>
      <c r="H2973" s="16">
        <v>0</v>
      </c>
    </row>
    <row r="2974" spans="1:8" x14ac:dyDescent="0.3">
      <c r="A2974" s="13" t="str">
        <f t="shared" si="46"/>
        <v>ethiean012011</v>
      </c>
      <c r="B2974" s="16" t="s">
        <v>639</v>
      </c>
      <c r="C2974" s="16">
        <v>2011</v>
      </c>
      <c r="D2974" s="16" t="s">
        <v>2329</v>
      </c>
      <c r="E2974" s="16">
        <v>243</v>
      </c>
      <c r="F2974" s="16">
        <v>8</v>
      </c>
      <c r="G2974" s="16">
        <v>0</v>
      </c>
      <c r="H2974" s="16">
        <v>0</v>
      </c>
    </row>
    <row r="2975" spans="1:8" x14ac:dyDescent="0.3">
      <c r="A2975" s="13" t="str">
        <f t="shared" si="46"/>
        <v>ethiean012011</v>
      </c>
      <c r="B2975" s="16" t="s">
        <v>639</v>
      </c>
      <c r="C2975" s="16">
        <v>2011</v>
      </c>
      <c r="D2975" s="16" t="s">
        <v>2330</v>
      </c>
    </row>
    <row r="2976" spans="1:8" x14ac:dyDescent="0.3">
      <c r="A2976" s="13" t="str">
        <f t="shared" si="46"/>
        <v>evansni012011</v>
      </c>
      <c r="B2976" s="16" t="s">
        <v>917</v>
      </c>
      <c r="C2976" s="16">
        <v>2011</v>
      </c>
      <c r="D2976" s="16" t="s">
        <v>2333</v>
      </c>
      <c r="E2976" s="16">
        <v>360</v>
      </c>
      <c r="F2976" s="16">
        <v>35</v>
      </c>
      <c r="G2976" s="16">
        <v>3</v>
      </c>
      <c r="H2976" s="16">
        <v>23</v>
      </c>
    </row>
    <row r="2977" spans="1:8" x14ac:dyDescent="0.3">
      <c r="A2977" s="13" t="str">
        <f t="shared" si="46"/>
        <v>evansni012011</v>
      </c>
      <c r="B2977" s="16" t="s">
        <v>917</v>
      </c>
      <c r="C2977" s="16">
        <v>2011</v>
      </c>
      <c r="D2977" s="16" t="s">
        <v>38</v>
      </c>
      <c r="E2977" s="16">
        <v>0</v>
      </c>
      <c r="F2977" s="16">
        <v>1</v>
      </c>
      <c r="G2977" s="16">
        <v>0</v>
      </c>
      <c r="H2977" s="16">
        <v>0</v>
      </c>
    </row>
    <row r="2978" spans="1:8" x14ac:dyDescent="0.3">
      <c r="A2978" s="13" t="str">
        <f t="shared" si="46"/>
        <v>evansni012011</v>
      </c>
      <c r="B2978" s="16" t="s">
        <v>917</v>
      </c>
      <c r="C2978" s="16">
        <v>2011</v>
      </c>
      <c r="D2978" s="16" t="s">
        <v>2328</v>
      </c>
    </row>
    <row r="2979" spans="1:8" x14ac:dyDescent="0.3">
      <c r="A2979" s="13" t="str">
        <f t="shared" si="46"/>
        <v>evansni012011</v>
      </c>
      <c r="B2979" s="16" t="s">
        <v>917</v>
      </c>
      <c r="C2979" s="16">
        <v>2011</v>
      </c>
      <c r="D2979" s="16" t="s">
        <v>2329</v>
      </c>
      <c r="E2979" s="16">
        <v>9</v>
      </c>
      <c r="F2979" s="16">
        <v>0</v>
      </c>
      <c r="G2979" s="16">
        <v>0</v>
      </c>
      <c r="H2979" s="16">
        <v>0</v>
      </c>
    </row>
    <row r="2980" spans="1:8" x14ac:dyDescent="0.3">
      <c r="A2980" s="13" t="str">
        <f t="shared" si="46"/>
        <v>evansni012011</v>
      </c>
      <c r="B2980" s="16" t="s">
        <v>917</v>
      </c>
      <c r="C2980" s="16">
        <v>2011</v>
      </c>
      <c r="D2980" s="16" t="s">
        <v>2330</v>
      </c>
    </row>
    <row r="2981" spans="1:8" x14ac:dyDescent="0.3">
      <c r="A2981" s="13" t="str">
        <f t="shared" si="46"/>
        <v>evelada012011</v>
      </c>
      <c r="B2981" s="16" t="s">
        <v>537</v>
      </c>
      <c r="C2981" s="16">
        <v>2011</v>
      </c>
      <c r="D2981" s="16" t="s">
        <v>2332</v>
      </c>
      <c r="E2981" s="16">
        <v>3</v>
      </c>
      <c r="F2981" s="16">
        <v>5</v>
      </c>
      <c r="G2981" s="16">
        <v>0</v>
      </c>
      <c r="H2981" s="16">
        <v>0</v>
      </c>
    </row>
    <row r="2982" spans="1:8" x14ac:dyDescent="0.3">
      <c r="A2982" s="13" t="str">
        <f t="shared" si="46"/>
        <v>everead012011</v>
      </c>
      <c r="B2982" s="16" t="s">
        <v>242</v>
      </c>
      <c r="C2982" s="16">
        <v>2011</v>
      </c>
      <c r="D2982" s="16" t="s">
        <v>37</v>
      </c>
      <c r="E2982" s="16">
        <v>8</v>
      </c>
      <c r="F2982" s="16">
        <v>17</v>
      </c>
      <c r="G2982" s="16">
        <v>3</v>
      </c>
      <c r="H2982" s="16">
        <v>5</v>
      </c>
    </row>
    <row r="2983" spans="1:8" x14ac:dyDescent="0.3">
      <c r="A2983" s="13" t="str">
        <f t="shared" si="46"/>
        <v>everead012011</v>
      </c>
      <c r="B2983" s="16" t="s">
        <v>242</v>
      </c>
      <c r="C2983" s="16">
        <v>2011</v>
      </c>
      <c r="D2983" s="16" t="s">
        <v>38</v>
      </c>
      <c r="E2983" s="16">
        <v>2</v>
      </c>
      <c r="F2983" s="16">
        <v>28</v>
      </c>
      <c r="G2983" s="16">
        <v>1</v>
      </c>
      <c r="H2983" s="16">
        <v>4</v>
      </c>
    </row>
    <row r="2984" spans="1:8" x14ac:dyDescent="0.3">
      <c r="A2984" s="13" t="str">
        <f t="shared" si="46"/>
        <v>everead012011</v>
      </c>
      <c r="B2984" s="16" t="s">
        <v>242</v>
      </c>
      <c r="C2984" s="16">
        <v>2011</v>
      </c>
      <c r="D2984" s="16" t="s">
        <v>2331</v>
      </c>
      <c r="E2984" s="16">
        <v>4</v>
      </c>
      <c r="F2984" s="16">
        <v>0</v>
      </c>
      <c r="G2984" s="16">
        <v>0</v>
      </c>
      <c r="H2984" s="16">
        <v>0</v>
      </c>
    </row>
    <row r="2985" spans="1:8" x14ac:dyDescent="0.3">
      <c r="A2985" s="13" t="str">
        <f t="shared" si="46"/>
        <v>eyrewi012011</v>
      </c>
      <c r="B2985" s="16" t="s">
        <v>640</v>
      </c>
      <c r="C2985" s="16">
        <v>2011</v>
      </c>
      <c r="D2985" s="16" t="s">
        <v>2332</v>
      </c>
      <c r="E2985" s="16">
        <v>1</v>
      </c>
      <c r="F2985" s="16">
        <v>3</v>
      </c>
      <c r="G2985" s="16">
        <v>0</v>
      </c>
      <c r="H2985" s="16">
        <v>0</v>
      </c>
    </row>
    <row r="2986" spans="1:8" x14ac:dyDescent="0.3">
      <c r="A2986" s="13" t="str">
        <f t="shared" si="46"/>
        <v>farnsky012011</v>
      </c>
      <c r="B2986" s="16" t="s">
        <v>93</v>
      </c>
      <c r="C2986" s="16">
        <v>2011</v>
      </c>
      <c r="D2986" s="16" t="s">
        <v>2332</v>
      </c>
      <c r="E2986" s="16">
        <v>7</v>
      </c>
      <c r="F2986" s="16">
        <v>7</v>
      </c>
      <c r="G2986" s="16">
        <v>1</v>
      </c>
      <c r="H2986" s="16">
        <v>1</v>
      </c>
    </row>
    <row r="2987" spans="1:8" x14ac:dyDescent="0.3">
      <c r="A2987" s="13" t="str">
        <f t="shared" si="46"/>
        <v>farquda012011</v>
      </c>
      <c r="B2987" s="16" t="s">
        <v>1493</v>
      </c>
      <c r="C2987" s="16">
        <v>2011</v>
      </c>
      <c r="D2987" s="16" t="s">
        <v>2332</v>
      </c>
      <c r="E2987" s="16">
        <v>0</v>
      </c>
      <c r="F2987" s="16">
        <v>0</v>
      </c>
      <c r="G2987" s="16">
        <v>0</v>
      </c>
      <c r="H2987" s="16">
        <v>0</v>
      </c>
    </row>
    <row r="2988" spans="1:8" x14ac:dyDescent="0.3">
      <c r="A2988" s="13" t="str">
        <f t="shared" si="46"/>
        <v>federti012011</v>
      </c>
      <c r="B2988" s="16" t="s">
        <v>1495</v>
      </c>
      <c r="C2988" s="16">
        <v>2011</v>
      </c>
      <c r="D2988" s="16" t="s">
        <v>2334</v>
      </c>
      <c r="E2988" s="16">
        <v>37</v>
      </c>
      <c r="F2988" s="16">
        <v>6</v>
      </c>
      <c r="G2988" s="16">
        <v>1</v>
      </c>
      <c r="H2988" s="16">
        <v>0</v>
      </c>
    </row>
    <row r="2989" spans="1:8" x14ac:dyDescent="0.3">
      <c r="A2989" s="13" t="str">
        <f t="shared" si="46"/>
        <v>feldmsc012011</v>
      </c>
      <c r="B2989" s="16" t="s">
        <v>538</v>
      </c>
      <c r="C2989" s="16">
        <v>2011</v>
      </c>
      <c r="D2989" s="16" t="s">
        <v>2332</v>
      </c>
      <c r="E2989" s="16">
        <v>3</v>
      </c>
      <c r="F2989" s="16">
        <v>7</v>
      </c>
      <c r="G2989" s="16">
        <v>0</v>
      </c>
      <c r="H2989" s="16">
        <v>0</v>
      </c>
    </row>
    <row r="2990" spans="1:8" x14ac:dyDescent="0.3">
      <c r="A2990" s="13" t="str">
        <f t="shared" si="46"/>
        <v>felizne012011</v>
      </c>
      <c r="B2990" s="16" t="s">
        <v>1079</v>
      </c>
      <c r="C2990" s="16">
        <v>2011</v>
      </c>
      <c r="D2990" s="16" t="s">
        <v>2332</v>
      </c>
      <c r="E2990" s="16">
        <v>9</v>
      </c>
      <c r="F2990" s="16">
        <v>4</v>
      </c>
      <c r="G2990" s="16">
        <v>1</v>
      </c>
      <c r="H2990" s="16">
        <v>0</v>
      </c>
    </row>
    <row r="2991" spans="1:8" x14ac:dyDescent="0.3">
      <c r="A2991" s="13" t="str">
        <f t="shared" si="46"/>
        <v>fieldpr012011</v>
      </c>
      <c r="B2991" s="16" t="s">
        <v>539</v>
      </c>
      <c r="C2991" s="16">
        <v>2011</v>
      </c>
      <c r="D2991" s="16" t="s">
        <v>2333</v>
      </c>
      <c r="E2991" s="16">
        <v>1332</v>
      </c>
      <c r="F2991" s="16">
        <v>84</v>
      </c>
      <c r="G2991" s="16">
        <v>15</v>
      </c>
      <c r="H2991" s="16">
        <v>113</v>
      </c>
    </row>
    <row r="2992" spans="1:8" x14ac:dyDescent="0.3">
      <c r="A2992" s="13" t="str">
        <f t="shared" si="46"/>
        <v>fieldth012011</v>
      </c>
      <c r="B2992" s="16" t="s">
        <v>1496</v>
      </c>
      <c r="C2992" s="16">
        <v>2011</v>
      </c>
      <c r="D2992" s="16" t="s">
        <v>2329</v>
      </c>
      <c r="E2992" s="16">
        <v>1</v>
      </c>
      <c r="F2992" s="16">
        <v>0</v>
      </c>
      <c r="G2992" s="16">
        <v>0</v>
      </c>
      <c r="H2992" s="16">
        <v>0</v>
      </c>
    </row>
    <row r="2993" spans="1:8" x14ac:dyDescent="0.3">
      <c r="A2993" s="13" t="str">
        <f t="shared" si="46"/>
        <v>fieldth012011</v>
      </c>
      <c r="B2993" s="16" t="s">
        <v>1496</v>
      </c>
      <c r="C2993" s="16">
        <v>2011</v>
      </c>
      <c r="D2993" s="16" t="s">
        <v>2330</v>
      </c>
    </row>
    <row r="2994" spans="1:8" x14ac:dyDescent="0.3">
      <c r="A2994" s="13" t="str">
        <f t="shared" si="46"/>
        <v>fieldth012011</v>
      </c>
      <c r="B2994" s="16" t="s">
        <v>1496</v>
      </c>
      <c r="C2994" s="16">
        <v>2011</v>
      </c>
      <c r="D2994" s="16" t="s">
        <v>2331</v>
      </c>
      <c r="E2994" s="16">
        <v>18</v>
      </c>
      <c r="F2994" s="16">
        <v>47</v>
      </c>
      <c r="G2994" s="16">
        <v>1</v>
      </c>
      <c r="H2994" s="16">
        <v>8</v>
      </c>
    </row>
    <row r="2995" spans="1:8" x14ac:dyDescent="0.3">
      <c r="A2995" s="13" t="str">
        <f t="shared" si="46"/>
        <v>fiersmi012011</v>
      </c>
      <c r="B2995" s="16" t="s">
        <v>1497</v>
      </c>
      <c r="C2995" s="16">
        <v>2011</v>
      </c>
      <c r="D2995" s="16" t="s">
        <v>2332</v>
      </c>
      <c r="E2995" s="16">
        <v>0</v>
      </c>
      <c r="F2995" s="16">
        <v>2</v>
      </c>
      <c r="G2995" s="16">
        <v>0</v>
      </c>
      <c r="H2995" s="16">
        <v>0</v>
      </c>
    </row>
    <row r="2996" spans="1:8" x14ac:dyDescent="0.3">
      <c r="A2996" s="13" t="str">
        <f t="shared" si="46"/>
        <v>figgich012011</v>
      </c>
      <c r="B2996" s="16" t="s">
        <v>298</v>
      </c>
      <c r="C2996" s="16">
        <v>2011</v>
      </c>
      <c r="D2996" s="16" t="s">
        <v>38</v>
      </c>
      <c r="E2996" s="16">
        <v>40</v>
      </c>
      <c r="F2996" s="16">
        <v>134</v>
      </c>
      <c r="G2996" s="16">
        <v>11</v>
      </c>
      <c r="H2996" s="16">
        <v>11</v>
      </c>
    </row>
    <row r="2997" spans="1:8" x14ac:dyDescent="0.3">
      <c r="A2997" s="13" t="str">
        <f t="shared" si="46"/>
        <v>figgich012011</v>
      </c>
      <c r="B2997" s="16" t="s">
        <v>298</v>
      </c>
      <c r="C2997" s="16">
        <v>2011</v>
      </c>
      <c r="D2997" s="16" t="s">
        <v>2328</v>
      </c>
    </row>
    <row r="2998" spans="1:8" x14ac:dyDescent="0.3">
      <c r="A2998" s="13" t="str">
        <f t="shared" si="46"/>
        <v>figgich012011</v>
      </c>
      <c r="B2998" s="16" t="s">
        <v>298</v>
      </c>
      <c r="C2998" s="16">
        <v>2011</v>
      </c>
      <c r="D2998" s="16" t="s">
        <v>2329</v>
      </c>
      <c r="E2998" s="16">
        <v>2</v>
      </c>
      <c r="F2998" s="16">
        <v>0</v>
      </c>
      <c r="G2998" s="16">
        <v>0</v>
      </c>
      <c r="H2998" s="16">
        <v>0</v>
      </c>
    </row>
    <row r="2999" spans="1:8" x14ac:dyDescent="0.3">
      <c r="A2999" s="13" t="str">
        <f t="shared" si="46"/>
        <v>figuene012011</v>
      </c>
      <c r="B2999" s="16" t="s">
        <v>95</v>
      </c>
      <c r="C2999" s="16">
        <v>2011</v>
      </c>
      <c r="D2999" s="16" t="s">
        <v>2332</v>
      </c>
      <c r="E2999" s="16">
        <v>2</v>
      </c>
      <c r="F2999" s="16">
        <v>2</v>
      </c>
      <c r="G2999" s="16">
        <v>3</v>
      </c>
      <c r="H2999" s="16">
        <v>0</v>
      </c>
    </row>
    <row r="3000" spans="1:8" x14ac:dyDescent="0.3">
      <c r="A3000" s="13" t="str">
        <f t="shared" si="46"/>
        <v>fisheca012011</v>
      </c>
      <c r="B3000" s="16" t="s">
        <v>1082</v>
      </c>
      <c r="C3000" s="16">
        <v>2011</v>
      </c>
      <c r="D3000" s="16" t="s">
        <v>2332</v>
      </c>
      <c r="E3000" s="16">
        <v>0</v>
      </c>
      <c r="F3000" s="16">
        <v>5</v>
      </c>
      <c r="G3000" s="16">
        <v>1</v>
      </c>
      <c r="H3000" s="16">
        <v>0</v>
      </c>
    </row>
    <row r="3001" spans="1:8" x14ac:dyDescent="0.3">
      <c r="A3001" s="13" t="str">
        <f t="shared" si="46"/>
        <v>fistedo012011</v>
      </c>
      <c r="B3001" s="16" t="s">
        <v>1083</v>
      </c>
      <c r="C3001" s="16">
        <v>2011</v>
      </c>
      <c r="D3001" s="16" t="s">
        <v>2332</v>
      </c>
      <c r="E3001" s="16">
        <v>17</v>
      </c>
      <c r="F3001" s="16">
        <v>22</v>
      </c>
      <c r="G3001" s="16">
        <v>1</v>
      </c>
      <c r="H3001" s="16">
        <v>4</v>
      </c>
    </row>
    <row r="3002" spans="1:8" x14ac:dyDescent="0.3">
      <c r="A3002" s="13" t="str">
        <f t="shared" si="46"/>
        <v>fistedo012011</v>
      </c>
      <c r="B3002" s="16" t="s">
        <v>1083</v>
      </c>
      <c r="C3002" s="16">
        <v>2011</v>
      </c>
      <c r="D3002" s="16" t="s">
        <v>2332</v>
      </c>
      <c r="E3002" s="16">
        <v>7</v>
      </c>
      <c r="F3002" s="16">
        <v>9</v>
      </c>
      <c r="G3002" s="16">
        <v>2</v>
      </c>
      <c r="H3002" s="16">
        <v>1</v>
      </c>
    </row>
    <row r="3003" spans="1:8" x14ac:dyDescent="0.3">
      <c r="A3003" s="13" t="str">
        <f t="shared" si="46"/>
        <v>floreje022011</v>
      </c>
      <c r="B3003" s="16" t="s">
        <v>783</v>
      </c>
      <c r="C3003" s="16">
        <v>2011</v>
      </c>
      <c r="D3003" s="16" t="s">
        <v>2334</v>
      </c>
      <c r="E3003" s="16">
        <v>140</v>
      </c>
      <c r="F3003" s="16">
        <v>10</v>
      </c>
      <c r="G3003" s="16">
        <v>1</v>
      </c>
      <c r="H3003" s="16">
        <v>0</v>
      </c>
    </row>
    <row r="3004" spans="1:8" x14ac:dyDescent="0.3">
      <c r="A3004" s="13" t="str">
        <f t="shared" si="46"/>
        <v>floripe012011</v>
      </c>
      <c r="B3004" s="16" t="s">
        <v>1498</v>
      </c>
      <c r="C3004" s="16">
        <v>2011</v>
      </c>
      <c r="D3004" s="16" t="s">
        <v>2331</v>
      </c>
      <c r="E3004" s="16">
        <v>3</v>
      </c>
      <c r="F3004" s="16">
        <v>6</v>
      </c>
      <c r="G3004" s="16">
        <v>1</v>
      </c>
      <c r="H3004" s="16">
        <v>1</v>
      </c>
    </row>
    <row r="3005" spans="1:8" x14ac:dyDescent="0.3">
      <c r="A3005" s="13" t="str">
        <f t="shared" si="46"/>
        <v>flowety012011</v>
      </c>
      <c r="B3005" s="16" t="s">
        <v>1084</v>
      </c>
      <c r="C3005" s="16">
        <v>2011</v>
      </c>
      <c r="D3005" s="16" t="s">
        <v>2333</v>
      </c>
      <c r="E3005" s="16">
        <v>17</v>
      </c>
      <c r="F3005" s="16">
        <v>4</v>
      </c>
      <c r="G3005" s="16">
        <v>0</v>
      </c>
      <c r="H3005" s="16">
        <v>2</v>
      </c>
    </row>
    <row r="3006" spans="1:8" x14ac:dyDescent="0.3">
      <c r="A3006" s="13" t="str">
        <f t="shared" si="46"/>
        <v>flowety012011</v>
      </c>
      <c r="B3006" s="16" t="s">
        <v>1084</v>
      </c>
      <c r="C3006" s="16">
        <v>2011</v>
      </c>
      <c r="D3006" s="16" t="s">
        <v>2334</v>
      </c>
      <c r="E3006" s="16">
        <v>243</v>
      </c>
      <c r="F3006" s="16">
        <v>15</v>
      </c>
      <c r="G3006" s="16">
        <v>2</v>
      </c>
      <c r="H3006" s="16">
        <v>1</v>
      </c>
    </row>
    <row r="3007" spans="1:8" x14ac:dyDescent="0.3">
      <c r="A3007" s="13" t="str">
        <f t="shared" si="46"/>
        <v>floydga012011</v>
      </c>
      <c r="B3007" s="16" t="s">
        <v>438</v>
      </c>
      <c r="C3007" s="16">
        <v>2011</v>
      </c>
      <c r="D3007" s="16" t="s">
        <v>2332</v>
      </c>
      <c r="E3007" s="16">
        <v>13</v>
      </c>
      <c r="F3007" s="16">
        <v>21</v>
      </c>
      <c r="G3007" s="16">
        <v>1</v>
      </c>
      <c r="H3007" s="16">
        <v>6</v>
      </c>
    </row>
    <row r="3008" spans="1:8" x14ac:dyDescent="0.3">
      <c r="A3008" s="13" t="str">
        <f t="shared" si="46"/>
        <v>fontemi012011</v>
      </c>
      <c r="B3008" s="16" t="s">
        <v>540</v>
      </c>
      <c r="C3008" s="16">
        <v>2011</v>
      </c>
      <c r="D3008" s="16" t="s">
        <v>37</v>
      </c>
      <c r="E3008" s="16">
        <v>32</v>
      </c>
      <c r="F3008" s="16">
        <v>47</v>
      </c>
      <c r="G3008" s="16">
        <v>3</v>
      </c>
      <c r="H3008" s="16">
        <v>7</v>
      </c>
    </row>
    <row r="3009" spans="1:8" x14ac:dyDescent="0.3">
      <c r="A3009" s="13" t="str">
        <f t="shared" si="46"/>
        <v>fontemi012011</v>
      </c>
      <c r="B3009" s="16" t="s">
        <v>540</v>
      </c>
      <c r="C3009" s="16">
        <v>2011</v>
      </c>
      <c r="D3009" s="16" t="s">
        <v>38</v>
      </c>
      <c r="E3009" s="16">
        <v>0</v>
      </c>
      <c r="F3009" s="16">
        <v>6</v>
      </c>
      <c r="G3009" s="16">
        <v>0</v>
      </c>
      <c r="H3009" s="16">
        <v>1</v>
      </c>
    </row>
    <row r="3010" spans="1:8" x14ac:dyDescent="0.3">
      <c r="A3010" s="13" t="str">
        <f t="shared" si="46"/>
        <v>fontemi012011</v>
      </c>
      <c r="B3010" s="16" t="s">
        <v>540</v>
      </c>
      <c r="C3010" s="16">
        <v>2011</v>
      </c>
      <c r="D3010" s="16" t="s">
        <v>2331</v>
      </c>
      <c r="E3010" s="16">
        <v>38</v>
      </c>
      <c r="F3010" s="16">
        <v>84</v>
      </c>
      <c r="G3010" s="16">
        <v>4</v>
      </c>
      <c r="H3010" s="16">
        <v>18</v>
      </c>
    </row>
    <row r="3011" spans="1:8" x14ac:dyDescent="0.3">
      <c r="A3011" s="13" t="str">
        <f t="shared" ref="A3011:A3074" si="47">B3011&amp;C3011</f>
        <v>fordda032011</v>
      </c>
      <c r="B3011" s="16" t="s">
        <v>1277</v>
      </c>
      <c r="C3011" s="16">
        <v>2011</v>
      </c>
      <c r="D3011" s="16" t="s">
        <v>2327</v>
      </c>
    </row>
    <row r="3012" spans="1:8" x14ac:dyDescent="0.3">
      <c r="A3012" s="13" t="str">
        <f t="shared" si="47"/>
        <v>fordda032011</v>
      </c>
      <c r="B3012" s="16" t="s">
        <v>1277</v>
      </c>
      <c r="C3012" s="16">
        <v>2011</v>
      </c>
      <c r="D3012" s="16" t="s">
        <v>2329</v>
      </c>
      <c r="E3012" s="16">
        <v>11</v>
      </c>
      <c r="F3012" s="16">
        <v>0</v>
      </c>
      <c r="G3012" s="16">
        <v>0</v>
      </c>
      <c r="H3012" s="16">
        <v>0</v>
      </c>
    </row>
    <row r="3013" spans="1:8" x14ac:dyDescent="0.3">
      <c r="A3013" s="13" t="str">
        <f t="shared" si="47"/>
        <v>forsylo012011</v>
      </c>
      <c r="B3013" s="16" t="s">
        <v>1499</v>
      </c>
      <c r="C3013" s="16">
        <v>2011</v>
      </c>
      <c r="D3013" s="16" t="s">
        <v>37</v>
      </c>
      <c r="E3013" s="16">
        <v>40</v>
      </c>
      <c r="F3013" s="16">
        <v>40</v>
      </c>
      <c r="G3013" s="16">
        <v>4</v>
      </c>
      <c r="H3013" s="16">
        <v>12</v>
      </c>
    </row>
    <row r="3014" spans="1:8" x14ac:dyDescent="0.3">
      <c r="A3014" s="13" t="str">
        <f t="shared" si="47"/>
        <v>forsylo012011</v>
      </c>
      <c r="B3014" s="16" t="s">
        <v>1499</v>
      </c>
      <c r="C3014" s="16">
        <v>2011</v>
      </c>
      <c r="D3014" s="16" t="s">
        <v>38</v>
      </c>
      <c r="E3014" s="16">
        <v>19</v>
      </c>
      <c r="F3014" s="16">
        <v>47</v>
      </c>
      <c r="G3014" s="16">
        <v>1</v>
      </c>
      <c r="H3014" s="16">
        <v>5</v>
      </c>
    </row>
    <row r="3015" spans="1:8" x14ac:dyDescent="0.3">
      <c r="A3015" s="13" t="str">
        <f t="shared" si="47"/>
        <v>forsylo012011</v>
      </c>
      <c r="B3015" s="16" t="s">
        <v>1499</v>
      </c>
      <c r="C3015" s="16">
        <v>2011</v>
      </c>
      <c r="D3015" s="16" t="s">
        <v>2331</v>
      </c>
      <c r="E3015" s="16">
        <v>0</v>
      </c>
      <c r="F3015" s="16">
        <v>0</v>
      </c>
      <c r="G3015" s="16">
        <v>0</v>
      </c>
      <c r="H3015" s="16">
        <v>0</v>
      </c>
    </row>
    <row r="3016" spans="1:8" x14ac:dyDescent="0.3">
      <c r="A3016" s="13" t="str">
        <f t="shared" si="47"/>
        <v>fowlede012011</v>
      </c>
      <c r="B3016" s="16" t="s">
        <v>918</v>
      </c>
      <c r="C3016" s="16">
        <v>2011</v>
      </c>
      <c r="D3016" s="16" t="s">
        <v>2327</v>
      </c>
    </row>
    <row r="3017" spans="1:8" x14ac:dyDescent="0.3">
      <c r="A3017" s="13" t="str">
        <f t="shared" si="47"/>
        <v>fowlede012011</v>
      </c>
      <c r="B3017" s="16" t="s">
        <v>918</v>
      </c>
      <c r="C3017" s="16">
        <v>2011</v>
      </c>
      <c r="D3017" s="16" t="s">
        <v>2329</v>
      </c>
      <c r="E3017" s="16">
        <v>309</v>
      </c>
      <c r="F3017" s="16">
        <v>6</v>
      </c>
      <c r="G3017" s="16">
        <v>8</v>
      </c>
      <c r="H3017" s="16">
        <v>2</v>
      </c>
    </row>
    <row r="3018" spans="1:8" x14ac:dyDescent="0.3">
      <c r="A3018" s="13" t="str">
        <f t="shared" si="47"/>
        <v>foxja022011</v>
      </c>
      <c r="B3018" s="16" t="s">
        <v>784</v>
      </c>
      <c r="C3018" s="16">
        <v>2011</v>
      </c>
      <c r="D3018" s="16" t="s">
        <v>2333</v>
      </c>
      <c r="E3018" s="16">
        <v>25</v>
      </c>
      <c r="F3018" s="16">
        <v>1</v>
      </c>
      <c r="G3018" s="16">
        <v>0</v>
      </c>
      <c r="H3018" s="16">
        <v>3</v>
      </c>
    </row>
    <row r="3019" spans="1:8" x14ac:dyDescent="0.3">
      <c r="A3019" s="13" t="str">
        <f t="shared" si="47"/>
        <v>foxja022011</v>
      </c>
      <c r="B3019" s="16" t="s">
        <v>784</v>
      </c>
      <c r="C3019" s="16">
        <v>2011</v>
      </c>
      <c r="D3019" s="16" t="s">
        <v>2334</v>
      </c>
      <c r="E3019" s="16">
        <v>38</v>
      </c>
      <c r="F3019" s="16">
        <v>1</v>
      </c>
      <c r="G3019" s="16">
        <v>0</v>
      </c>
      <c r="H3019" s="16">
        <v>0</v>
      </c>
    </row>
    <row r="3020" spans="1:8" x14ac:dyDescent="0.3">
      <c r="A3020" s="13" t="str">
        <f t="shared" si="47"/>
        <v>foxja022011</v>
      </c>
      <c r="B3020" s="16" t="s">
        <v>784</v>
      </c>
      <c r="C3020" s="16">
        <v>2011</v>
      </c>
      <c r="D3020" s="16" t="s">
        <v>2328</v>
      </c>
    </row>
    <row r="3021" spans="1:8" x14ac:dyDescent="0.3">
      <c r="A3021" s="13" t="str">
        <f t="shared" si="47"/>
        <v>foxja022011</v>
      </c>
      <c r="B3021" s="16" t="s">
        <v>784</v>
      </c>
      <c r="C3021" s="16">
        <v>2011</v>
      </c>
      <c r="D3021" s="16" t="s">
        <v>2329</v>
      </c>
      <c r="E3021" s="16">
        <v>5</v>
      </c>
      <c r="F3021" s="16">
        <v>0</v>
      </c>
      <c r="G3021" s="16">
        <v>0</v>
      </c>
      <c r="H3021" s="16">
        <v>0</v>
      </c>
    </row>
    <row r="3022" spans="1:8" x14ac:dyDescent="0.3">
      <c r="A3022" s="13" t="str">
        <f t="shared" si="47"/>
        <v>francbe012011</v>
      </c>
      <c r="B3022" s="16" t="s">
        <v>785</v>
      </c>
      <c r="C3022" s="16">
        <v>2011</v>
      </c>
      <c r="D3022" s="16" t="s">
        <v>2328</v>
      </c>
    </row>
    <row r="3023" spans="1:8" x14ac:dyDescent="0.3">
      <c r="A3023" s="13" t="str">
        <f t="shared" si="47"/>
        <v>francbe012011</v>
      </c>
      <c r="B3023" s="16" t="s">
        <v>785</v>
      </c>
      <c r="C3023" s="16">
        <v>2011</v>
      </c>
      <c r="D3023" s="16" t="s">
        <v>2329</v>
      </c>
      <c r="E3023" s="16">
        <v>103</v>
      </c>
      <c r="F3023" s="16">
        <v>4</v>
      </c>
      <c r="G3023" s="16">
        <v>3</v>
      </c>
      <c r="H3023" s="16">
        <v>0</v>
      </c>
    </row>
    <row r="3024" spans="1:8" x14ac:dyDescent="0.3">
      <c r="A3024" s="13" t="str">
        <f t="shared" si="47"/>
        <v>francbe012011</v>
      </c>
      <c r="B3024" s="16" t="s">
        <v>785</v>
      </c>
      <c r="C3024" s="16">
        <v>2011</v>
      </c>
      <c r="D3024" s="16" t="s">
        <v>2330</v>
      </c>
    </row>
    <row r="3025" spans="1:8" x14ac:dyDescent="0.3">
      <c r="A3025" s="13" t="str">
        <f t="shared" si="47"/>
        <v>francfr012011</v>
      </c>
      <c r="B3025" s="16" t="s">
        <v>439</v>
      </c>
      <c r="C3025" s="16">
        <v>2011</v>
      </c>
      <c r="D3025" s="16" t="s">
        <v>2332</v>
      </c>
      <c r="E3025" s="16">
        <v>2</v>
      </c>
      <c r="F3025" s="16">
        <v>2</v>
      </c>
      <c r="G3025" s="16">
        <v>1</v>
      </c>
      <c r="H3025" s="16">
        <v>0</v>
      </c>
    </row>
    <row r="3026" spans="1:8" x14ac:dyDescent="0.3">
      <c r="A3026" s="13" t="str">
        <f t="shared" si="47"/>
        <v>francje012011</v>
      </c>
      <c r="B3026" s="16" t="s">
        <v>440</v>
      </c>
      <c r="C3026" s="16">
        <v>2011</v>
      </c>
      <c r="D3026" s="16" t="s">
        <v>2332</v>
      </c>
      <c r="E3026" s="16">
        <v>4</v>
      </c>
      <c r="F3026" s="16">
        <v>31</v>
      </c>
      <c r="G3026" s="16">
        <v>0</v>
      </c>
      <c r="H3026" s="16">
        <v>3</v>
      </c>
    </row>
    <row r="3027" spans="1:8" x14ac:dyDescent="0.3">
      <c r="A3027" s="13" t="str">
        <f t="shared" si="47"/>
        <v>francje022011</v>
      </c>
      <c r="B3027" s="16" t="s">
        <v>541</v>
      </c>
      <c r="C3027" s="16">
        <v>2011</v>
      </c>
      <c r="D3027" s="16" t="s">
        <v>2329</v>
      </c>
      <c r="E3027" s="16">
        <v>327</v>
      </c>
      <c r="F3027" s="16">
        <v>16</v>
      </c>
      <c r="G3027" s="16">
        <v>5</v>
      </c>
      <c r="H3027" s="16">
        <v>4</v>
      </c>
    </row>
    <row r="3028" spans="1:8" x14ac:dyDescent="0.3">
      <c r="A3028" s="13" t="str">
        <f t="shared" si="47"/>
        <v>francje022011</v>
      </c>
      <c r="B3028" s="16" t="s">
        <v>541</v>
      </c>
      <c r="C3028" s="16">
        <v>2011</v>
      </c>
      <c r="D3028" s="16" t="s">
        <v>2330</v>
      </c>
    </row>
    <row r="3029" spans="1:8" x14ac:dyDescent="0.3">
      <c r="A3029" s="13" t="str">
        <f t="shared" si="47"/>
        <v>francju022011</v>
      </c>
      <c r="B3029" s="16" t="s">
        <v>1085</v>
      </c>
      <c r="C3029" s="16">
        <v>2011</v>
      </c>
      <c r="D3029" s="16" t="s">
        <v>38</v>
      </c>
      <c r="E3029" s="16">
        <v>14</v>
      </c>
      <c r="F3029" s="16">
        <v>36</v>
      </c>
      <c r="G3029" s="16">
        <v>2</v>
      </c>
      <c r="H3029" s="16">
        <v>1</v>
      </c>
    </row>
    <row r="3030" spans="1:8" x14ac:dyDescent="0.3">
      <c r="A3030" s="13" t="str">
        <f t="shared" si="47"/>
        <v>frankry012011</v>
      </c>
      <c r="B3030" s="16" t="s">
        <v>243</v>
      </c>
      <c r="C3030" s="16">
        <v>2011</v>
      </c>
      <c r="D3030" s="16" t="s">
        <v>2332</v>
      </c>
      <c r="E3030" s="16">
        <v>5</v>
      </c>
      <c r="F3030" s="16">
        <v>6</v>
      </c>
      <c r="G3030" s="16">
        <v>0</v>
      </c>
      <c r="H3030" s="16">
        <v>0</v>
      </c>
    </row>
    <row r="3031" spans="1:8" x14ac:dyDescent="0.3">
      <c r="A3031" s="13" t="str">
        <f t="shared" si="47"/>
        <v>frasoja012011</v>
      </c>
      <c r="B3031" s="16" t="s">
        <v>441</v>
      </c>
      <c r="C3031" s="16">
        <v>2011</v>
      </c>
      <c r="D3031" s="16" t="s">
        <v>2332</v>
      </c>
      <c r="E3031" s="16">
        <v>1</v>
      </c>
      <c r="F3031" s="16">
        <v>4</v>
      </c>
      <c r="G3031" s="16">
        <v>0</v>
      </c>
      <c r="H3031" s="16">
        <v>0</v>
      </c>
    </row>
    <row r="3032" spans="1:8" x14ac:dyDescent="0.3">
      <c r="A3032" s="13" t="str">
        <f t="shared" si="47"/>
        <v>frasoja012011</v>
      </c>
      <c r="B3032" s="16" t="s">
        <v>441</v>
      </c>
      <c r="C3032" s="16">
        <v>2011</v>
      </c>
      <c r="D3032" s="16" t="s">
        <v>2332</v>
      </c>
      <c r="E3032" s="16">
        <v>0</v>
      </c>
      <c r="F3032" s="16">
        <v>3</v>
      </c>
      <c r="G3032" s="16">
        <v>0</v>
      </c>
      <c r="H3032" s="16">
        <v>0</v>
      </c>
    </row>
    <row r="3033" spans="1:8" x14ac:dyDescent="0.3">
      <c r="A3033" s="13" t="str">
        <f t="shared" si="47"/>
        <v>frazito012011</v>
      </c>
      <c r="B3033" s="16" t="s">
        <v>1500</v>
      </c>
      <c r="C3033" s="16">
        <v>2011</v>
      </c>
      <c r="D3033" s="16" t="s">
        <v>2333</v>
      </c>
      <c r="E3033" s="16">
        <v>11</v>
      </c>
      <c r="F3033" s="16">
        <v>0</v>
      </c>
      <c r="G3033" s="16">
        <v>0</v>
      </c>
      <c r="H3033" s="16">
        <v>1</v>
      </c>
    </row>
    <row r="3034" spans="1:8" x14ac:dyDescent="0.3">
      <c r="A3034" s="13" t="str">
        <f t="shared" si="47"/>
        <v>frazito012011</v>
      </c>
      <c r="B3034" s="16" t="s">
        <v>1500</v>
      </c>
      <c r="C3034" s="16">
        <v>2011</v>
      </c>
      <c r="D3034" s="16" t="s">
        <v>37</v>
      </c>
      <c r="E3034" s="16">
        <v>2</v>
      </c>
      <c r="F3034" s="16">
        <v>1</v>
      </c>
      <c r="G3034" s="16">
        <v>0</v>
      </c>
      <c r="H3034" s="16">
        <v>2</v>
      </c>
    </row>
    <row r="3035" spans="1:8" x14ac:dyDescent="0.3">
      <c r="A3035" s="13" t="str">
        <f t="shared" si="47"/>
        <v>frazito012011</v>
      </c>
      <c r="B3035" s="16" t="s">
        <v>1500</v>
      </c>
      <c r="C3035" s="16">
        <v>2011</v>
      </c>
      <c r="D3035" s="16" t="s">
        <v>38</v>
      </c>
      <c r="E3035" s="16">
        <v>19</v>
      </c>
      <c r="F3035" s="16">
        <v>43</v>
      </c>
      <c r="G3035" s="16">
        <v>2</v>
      </c>
      <c r="H3035" s="16">
        <v>1</v>
      </c>
    </row>
    <row r="3036" spans="1:8" x14ac:dyDescent="0.3">
      <c r="A3036" s="13" t="str">
        <f t="shared" si="47"/>
        <v>frazito012011</v>
      </c>
      <c r="B3036" s="16" t="s">
        <v>1500</v>
      </c>
      <c r="C3036" s="16">
        <v>2011</v>
      </c>
      <c r="D3036" s="16" t="s">
        <v>2328</v>
      </c>
    </row>
    <row r="3037" spans="1:8" x14ac:dyDescent="0.3">
      <c r="A3037" s="13" t="str">
        <f t="shared" si="47"/>
        <v>frazito012011</v>
      </c>
      <c r="B3037" s="16" t="s">
        <v>1500</v>
      </c>
      <c r="C3037" s="16">
        <v>2011</v>
      </c>
      <c r="D3037" s="16" t="s">
        <v>2329</v>
      </c>
      <c r="E3037" s="16">
        <v>3</v>
      </c>
      <c r="F3037" s="16">
        <v>1</v>
      </c>
      <c r="G3037" s="16">
        <v>0</v>
      </c>
      <c r="H3037" s="16">
        <v>0</v>
      </c>
    </row>
    <row r="3038" spans="1:8" x14ac:dyDescent="0.3">
      <c r="A3038" s="13" t="str">
        <f t="shared" si="47"/>
        <v>frazito012011</v>
      </c>
      <c r="B3038" s="16" t="s">
        <v>1500</v>
      </c>
      <c r="C3038" s="16">
        <v>2011</v>
      </c>
      <c r="D3038" s="16" t="s">
        <v>2331</v>
      </c>
      <c r="E3038" s="16">
        <v>2</v>
      </c>
      <c r="F3038" s="16">
        <v>1</v>
      </c>
      <c r="G3038" s="16">
        <v>0</v>
      </c>
      <c r="H3038" s="16">
        <v>0</v>
      </c>
    </row>
    <row r="3039" spans="1:8" x14ac:dyDescent="0.3">
      <c r="A3039" s="13" t="str">
        <f t="shared" si="47"/>
        <v>freemfr012011</v>
      </c>
      <c r="B3039" s="16" t="s">
        <v>1280</v>
      </c>
      <c r="C3039" s="16">
        <v>2011</v>
      </c>
      <c r="D3039" s="16" t="s">
        <v>2333</v>
      </c>
      <c r="E3039" s="16">
        <v>1317</v>
      </c>
      <c r="F3039" s="16">
        <v>92</v>
      </c>
      <c r="G3039" s="16">
        <v>6</v>
      </c>
      <c r="H3039" s="16">
        <v>106</v>
      </c>
    </row>
    <row r="3040" spans="1:8" x14ac:dyDescent="0.3">
      <c r="A3040" s="13" t="str">
        <f t="shared" si="47"/>
        <v>freesda012011</v>
      </c>
      <c r="B3040" s="16" t="s">
        <v>1086</v>
      </c>
      <c r="C3040" s="16">
        <v>2011</v>
      </c>
      <c r="D3040" s="16" t="s">
        <v>2333</v>
      </c>
      <c r="E3040" s="16">
        <v>8</v>
      </c>
      <c r="F3040" s="16">
        <v>0</v>
      </c>
      <c r="G3040" s="16">
        <v>0</v>
      </c>
      <c r="H3040" s="16">
        <v>2</v>
      </c>
    </row>
    <row r="3041" spans="1:8" x14ac:dyDescent="0.3">
      <c r="A3041" s="13" t="str">
        <f t="shared" si="47"/>
        <v>freesda012011</v>
      </c>
      <c r="B3041" s="16" t="s">
        <v>1086</v>
      </c>
      <c r="C3041" s="16">
        <v>2011</v>
      </c>
      <c r="D3041" s="16" t="s">
        <v>38</v>
      </c>
      <c r="E3041" s="16">
        <v>33</v>
      </c>
      <c r="F3041" s="16">
        <v>159</v>
      </c>
      <c r="G3041" s="16">
        <v>12</v>
      </c>
      <c r="H3041" s="16">
        <v>23</v>
      </c>
    </row>
    <row r="3042" spans="1:8" x14ac:dyDescent="0.3">
      <c r="A3042" s="13" t="str">
        <f t="shared" si="47"/>
        <v>frierer012011</v>
      </c>
      <c r="B3042" s="16" t="s">
        <v>1088</v>
      </c>
      <c r="C3042" s="16">
        <v>2011</v>
      </c>
      <c r="D3042" s="16" t="s">
        <v>2332</v>
      </c>
      <c r="E3042" s="16">
        <v>2</v>
      </c>
      <c r="F3042" s="16">
        <v>3</v>
      </c>
      <c r="G3042" s="16">
        <v>0</v>
      </c>
      <c r="H3042" s="16">
        <v>1</v>
      </c>
    </row>
    <row r="3043" spans="1:8" x14ac:dyDescent="0.3">
      <c r="A3043" s="13" t="str">
        <f t="shared" si="47"/>
        <v>fryerer012011</v>
      </c>
      <c r="B3043" s="16" t="s">
        <v>1501</v>
      </c>
      <c r="C3043" s="16">
        <v>2011</v>
      </c>
      <c r="D3043" s="16" t="s">
        <v>2334</v>
      </c>
      <c r="E3043" s="16">
        <v>42</v>
      </c>
      <c r="F3043" s="16">
        <v>5</v>
      </c>
      <c r="G3043" s="16">
        <v>1</v>
      </c>
      <c r="H3043" s="16">
        <v>0</v>
      </c>
    </row>
    <row r="3044" spans="1:8" x14ac:dyDescent="0.3">
      <c r="A3044" s="13" t="str">
        <f t="shared" si="47"/>
        <v>fuentbr012011</v>
      </c>
      <c r="B3044" s="16" t="s">
        <v>244</v>
      </c>
      <c r="C3044" s="16">
        <v>2011</v>
      </c>
      <c r="D3044" s="16" t="s">
        <v>2332</v>
      </c>
      <c r="E3044" s="16">
        <v>1</v>
      </c>
      <c r="F3044" s="16">
        <v>9</v>
      </c>
      <c r="G3044" s="16">
        <v>1</v>
      </c>
      <c r="H3044" s="16">
        <v>0</v>
      </c>
    </row>
    <row r="3045" spans="1:8" x14ac:dyDescent="0.3">
      <c r="A3045" s="13" t="str">
        <f t="shared" si="47"/>
        <v>fukudko012011</v>
      </c>
      <c r="B3045" s="16" t="s">
        <v>919</v>
      </c>
      <c r="C3045" s="16">
        <v>2011</v>
      </c>
      <c r="D3045" s="16" t="s">
        <v>2327</v>
      </c>
    </row>
    <row r="3046" spans="1:8" x14ac:dyDescent="0.3">
      <c r="A3046" s="13" t="str">
        <f t="shared" si="47"/>
        <v>fukudko012011</v>
      </c>
      <c r="B3046" s="16" t="s">
        <v>919</v>
      </c>
      <c r="C3046" s="16">
        <v>2011</v>
      </c>
      <c r="D3046" s="16" t="s">
        <v>2327</v>
      </c>
    </row>
    <row r="3047" spans="1:8" x14ac:dyDescent="0.3">
      <c r="A3047" s="13" t="str">
        <f t="shared" si="47"/>
        <v>fukudko012011</v>
      </c>
      <c r="B3047" s="16" t="s">
        <v>919</v>
      </c>
      <c r="C3047" s="16">
        <v>2011</v>
      </c>
      <c r="D3047" s="16" t="s">
        <v>2329</v>
      </c>
      <c r="E3047" s="16">
        <v>151</v>
      </c>
      <c r="F3047" s="16">
        <v>5</v>
      </c>
      <c r="G3047" s="16">
        <v>2</v>
      </c>
      <c r="H3047" s="16">
        <v>0</v>
      </c>
    </row>
    <row r="3048" spans="1:8" x14ac:dyDescent="0.3">
      <c r="A3048" s="13" t="str">
        <f t="shared" si="47"/>
        <v>fukudko012011</v>
      </c>
      <c r="B3048" s="16" t="s">
        <v>919</v>
      </c>
      <c r="C3048" s="16">
        <v>2011</v>
      </c>
      <c r="D3048" s="16" t="s">
        <v>2329</v>
      </c>
      <c r="E3048" s="16">
        <v>143</v>
      </c>
      <c r="F3048" s="16">
        <v>2</v>
      </c>
      <c r="G3048" s="16">
        <v>2</v>
      </c>
      <c r="H3048" s="16">
        <v>2</v>
      </c>
    </row>
    <row r="3049" spans="1:8" x14ac:dyDescent="0.3">
      <c r="A3049" s="13" t="str">
        <f t="shared" si="47"/>
        <v>fukudko012011</v>
      </c>
      <c r="B3049" s="16" t="s">
        <v>919</v>
      </c>
      <c r="C3049" s="16">
        <v>2011</v>
      </c>
      <c r="D3049" s="16" t="s">
        <v>2330</v>
      </c>
    </row>
    <row r="3050" spans="1:8" x14ac:dyDescent="0.3">
      <c r="A3050" s="13" t="str">
        <f t="shared" si="47"/>
        <v>fukudko012011</v>
      </c>
      <c r="B3050" s="16" t="s">
        <v>919</v>
      </c>
      <c r="C3050" s="16">
        <v>2011</v>
      </c>
      <c r="D3050" s="16" t="s">
        <v>2330</v>
      </c>
    </row>
    <row r="3051" spans="1:8" x14ac:dyDescent="0.3">
      <c r="A3051" s="13" t="str">
        <f t="shared" si="47"/>
        <v>fulchje012011</v>
      </c>
      <c r="B3051" s="16" t="s">
        <v>644</v>
      </c>
      <c r="C3051" s="16">
        <v>2011</v>
      </c>
      <c r="D3051" s="16" t="s">
        <v>2332</v>
      </c>
      <c r="E3051" s="16">
        <v>2</v>
      </c>
      <c r="F3051" s="16">
        <v>4</v>
      </c>
      <c r="G3051" s="16">
        <v>0</v>
      </c>
      <c r="H3051" s="16">
        <v>0</v>
      </c>
    </row>
    <row r="3052" spans="1:8" x14ac:dyDescent="0.3">
      <c r="A3052" s="13" t="str">
        <f t="shared" si="47"/>
        <v>fulchje012011</v>
      </c>
      <c r="B3052" s="16" t="s">
        <v>644</v>
      </c>
      <c r="C3052" s="16">
        <v>2011</v>
      </c>
      <c r="D3052" s="16" t="s">
        <v>2332</v>
      </c>
      <c r="E3052" s="16">
        <v>0</v>
      </c>
      <c r="F3052" s="16">
        <v>0</v>
      </c>
      <c r="G3052" s="16">
        <v>0</v>
      </c>
      <c r="H3052" s="16">
        <v>0</v>
      </c>
    </row>
    <row r="3053" spans="1:8" x14ac:dyDescent="0.3">
      <c r="A3053" s="13" t="str">
        <f t="shared" si="47"/>
        <v>fuldsa012011</v>
      </c>
      <c r="B3053" s="16" t="s">
        <v>786</v>
      </c>
      <c r="C3053" s="16">
        <v>2011</v>
      </c>
      <c r="D3053" s="16" t="s">
        <v>2327</v>
      </c>
    </row>
    <row r="3054" spans="1:8" x14ac:dyDescent="0.3">
      <c r="A3054" s="13" t="str">
        <f t="shared" si="47"/>
        <v>fuldsa012011</v>
      </c>
      <c r="B3054" s="16" t="s">
        <v>786</v>
      </c>
      <c r="C3054" s="16">
        <v>2011</v>
      </c>
      <c r="D3054" s="16" t="s">
        <v>2328</v>
      </c>
    </row>
    <row r="3055" spans="1:8" x14ac:dyDescent="0.3">
      <c r="A3055" s="13" t="str">
        <f t="shared" si="47"/>
        <v>fuldsa012011</v>
      </c>
      <c r="B3055" s="16" t="s">
        <v>786</v>
      </c>
      <c r="C3055" s="16">
        <v>2011</v>
      </c>
      <c r="D3055" s="16" t="s">
        <v>2329</v>
      </c>
      <c r="E3055" s="16">
        <v>190</v>
      </c>
      <c r="F3055" s="16">
        <v>5</v>
      </c>
      <c r="G3055" s="16">
        <v>3</v>
      </c>
      <c r="H3055" s="16">
        <v>0</v>
      </c>
    </row>
    <row r="3056" spans="1:8" x14ac:dyDescent="0.3">
      <c r="A3056" s="13" t="str">
        <f t="shared" si="47"/>
        <v>fuldsa012011</v>
      </c>
      <c r="B3056" s="16" t="s">
        <v>786</v>
      </c>
      <c r="C3056" s="16">
        <v>2011</v>
      </c>
      <c r="D3056" s="16" t="s">
        <v>2330</v>
      </c>
    </row>
    <row r="3057" spans="1:8" x14ac:dyDescent="0.3">
      <c r="A3057" s="13" t="str">
        <f t="shared" si="47"/>
        <v>furbuch012011</v>
      </c>
      <c r="B3057" s="16" t="s">
        <v>1502</v>
      </c>
      <c r="C3057" s="16">
        <v>2011</v>
      </c>
      <c r="D3057" s="16" t="s">
        <v>2332</v>
      </c>
      <c r="E3057" s="16">
        <v>2</v>
      </c>
      <c r="F3057" s="16">
        <v>9</v>
      </c>
      <c r="G3057" s="16">
        <v>0</v>
      </c>
      <c r="H3057" s="16">
        <v>0</v>
      </c>
    </row>
    <row r="3058" spans="1:8" x14ac:dyDescent="0.3">
      <c r="A3058" s="13" t="str">
        <f t="shared" si="47"/>
        <v>furbuch012011</v>
      </c>
      <c r="B3058" s="16" t="s">
        <v>1502</v>
      </c>
      <c r="C3058" s="16">
        <v>2011</v>
      </c>
      <c r="D3058" s="16" t="s">
        <v>2332</v>
      </c>
      <c r="E3058" s="16">
        <v>1</v>
      </c>
      <c r="F3058" s="16">
        <v>7</v>
      </c>
      <c r="G3058" s="16">
        <v>0</v>
      </c>
      <c r="H3058" s="16">
        <v>1</v>
      </c>
    </row>
    <row r="3059" spans="1:8" x14ac:dyDescent="0.3">
      <c r="A3059" s="13" t="str">
        <f t="shared" si="47"/>
        <v>furcara012011</v>
      </c>
      <c r="B3059" s="16" t="s">
        <v>96</v>
      </c>
      <c r="C3059" s="16">
        <v>2011</v>
      </c>
      <c r="D3059" s="16" t="s">
        <v>2331</v>
      </c>
      <c r="E3059" s="16">
        <v>57</v>
      </c>
      <c r="F3059" s="16">
        <v>95</v>
      </c>
      <c r="G3059" s="16">
        <v>4</v>
      </c>
      <c r="H3059" s="16">
        <v>18</v>
      </c>
    </row>
    <row r="3060" spans="1:8" x14ac:dyDescent="0.3">
      <c r="A3060" s="13" t="str">
        <f t="shared" si="47"/>
        <v>furcara012011</v>
      </c>
      <c r="B3060" s="16" t="s">
        <v>96</v>
      </c>
      <c r="C3060" s="16">
        <v>2011</v>
      </c>
      <c r="D3060" s="16" t="s">
        <v>2331</v>
      </c>
      <c r="E3060" s="16">
        <v>73</v>
      </c>
      <c r="F3060" s="16">
        <v>155</v>
      </c>
      <c r="G3060" s="16">
        <v>10</v>
      </c>
      <c r="H3060" s="16">
        <v>36</v>
      </c>
    </row>
    <row r="3061" spans="1:8" x14ac:dyDescent="0.3">
      <c r="A3061" s="13" t="str">
        <f t="shared" si="47"/>
        <v>galarar012011</v>
      </c>
      <c r="B3061" s="16" t="s">
        <v>787</v>
      </c>
      <c r="C3061" s="16">
        <v>2011</v>
      </c>
      <c r="D3061" s="16" t="s">
        <v>2332</v>
      </c>
      <c r="E3061" s="16">
        <v>0</v>
      </c>
      <c r="F3061" s="16">
        <v>7</v>
      </c>
      <c r="G3061" s="16">
        <v>0</v>
      </c>
      <c r="H3061" s="16">
        <v>1</v>
      </c>
    </row>
    <row r="3062" spans="1:8" x14ac:dyDescent="0.3">
      <c r="A3062" s="13" t="str">
        <f t="shared" si="47"/>
        <v>gallayo012011</v>
      </c>
      <c r="B3062" s="16" t="s">
        <v>789</v>
      </c>
      <c r="C3062" s="16">
        <v>2011</v>
      </c>
      <c r="D3062" s="16" t="s">
        <v>2332</v>
      </c>
      <c r="E3062" s="16">
        <v>12</v>
      </c>
      <c r="F3062" s="16">
        <v>30</v>
      </c>
      <c r="G3062" s="16">
        <v>2</v>
      </c>
      <c r="H3062" s="16">
        <v>3</v>
      </c>
    </row>
    <row r="3063" spans="1:8" x14ac:dyDescent="0.3">
      <c r="A3063" s="13" t="str">
        <f t="shared" si="47"/>
        <v>gamelma012011</v>
      </c>
      <c r="B3063" s="16" t="s">
        <v>920</v>
      </c>
      <c r="C3063" s="16">
        <v>2011</v>
      </c>
      <c r="D3063" s="16" t="s">
        <v>2333</v>
      </c>
      <c r="E3063" s="16">
        <v>18</v>
      </c>
      <c r="F3063" s="16">
        <v>1</v>
      </c>
      <c r="G3063" s="16">
        <v>0</v>
      </c>
      <c r="H3063" s="16">
        <v>1</v>
      </c>
    </row>
    <row r="3064" spans="1:8" x14ac:dyDescent="0.3">
      <c r="A3064" s="13" t="str">
        <f t="shared" si="47"/>
        <v>gamelma012011</v>
      </c>
      <c r="B3064" s="16" t="s">
        <v>920</v>
      </c>
      <c r="C3064" s="16">
        <v>2011</v>
      </c>
      <c r="D3064" s="16" t="s">
        <v>38</v>
      </c>
      <c r="E3064" s="16">
        <v>3</v>
      </c>
      <c r="F3064" s="16">
        <v>2</v>
      </c>
      <c r="G3064" s="16">
        <v>1</v>
      </c>
      <c r="H3064" s="16">
        <v>0</v>
      </c>
    </row>
    <row r="3065" spans="1:8" x14ac:dyDescent="0.3">
      <c r="A3065" s="13" t="str">
        <f t="shared" si="47"/>
        <v>gamelma012011</v>
      </c>
      <c r="B3065" s="16" t="s">
        <v>920</v>
      </c>
      <c r="C3065" s="16">
        <v>2011</v>
      </c>
      <c r="D3065" s="16" t="s">
        <v>2328</v>
      </c>
    </row>
    <row r="3066" spans="1:8" x14ac:dyDescent="0.3">
      <c r="A3066" s="13" t="str">
        <f t="shared" si="47"/>
        <v>gamelma012011</v>
      </c>
      <c r="B3066" s="16" t="s">
        <v>920</v>
      </c>
      <c r="C3066" s="16">
        <v>2011</v>
      </c>
      <c r="D3066" s="16" t="s">
        <v>2329</v>
      </c>
      <c r="E3066" s="16">
        <v>1</v>
      </c>
      <c r="F3066" s="16">
        <v>0</v>
      </c>
      <c r="G3066" s="16">
        <v>0</v>
      </c>
      <c r="H3066" s="16">
        <v>0</v>
      </c>
    </row>
    <row r="3067" spans="1:8" x14ac:dyDescent="0.3">
      <c r="A3067" s="13" t="str">
        <f t="shared" si="47"/>
        <v>garcifr022011</v>
      </c>
      <c r="B3067" s="16" t="s">
        <v>97</v>
      </c>
      <c r="C3067" s="16">
        <v>2011</v>
      </c>
      <c r="D3067" s="16" t="s">
        <v>2332</v>
      </c>
      <c r="E3067" s="16">
        <v>11</v>
      </c>
      <c r="F3067" s="16">
        <v>19</v>
      </c>
      <c r="G3067" s="16">
        <v>1</v>
      </c>
      <c r="H3067" s="16">
        <v>1</v>
      </c>
    </row>
    <row r="3068" spans="1:8" x14ac:dyDescent="0.3">
      <c r="A3068" s="13" t="str">
        <f t="shared" si="47"/>
        <v>garcija012011</v>
      </c>
      <c r="B3068" s="16" t="s">
        <v>442</v>
      </c>
      <c r="C3068" s="16">
        <v>2011</v>
      </c>
      <c r="D3068" s="16" t="s">
        <v>2332</v>
      </c>
      <c r="E3068" s="16">
        <v>0</v>
      </c>
      <c r="F3068" s="16">
        <v>6</v>
      </c>
      <c r="G3068" s="16">
        <v>0</v>
      </c>
      <c r="H3068" s="16">
        <v>0</v>
      </c>
    </row>
    <row r="3069" spans="1:8" x14ac:dyDescent="0.3">
      <c r="A3069" s="13" t="str">
        <f t="shared" si="47"/>
        <v>garcija022011</v>
      </c>
      <c r="B3069" s="16" t="s">
        <v>921</v>
      </c>
      <c r="C3069" s="16">
        <v>2011</v>
      </c>
      <c r="D3069" s="16" t="s">
        <v>2332</v>
      </c>
      <c r="E3069" s="16">
        <v>3</v>
      </c>
      <c r="F3069" s="16">
        <v>22</v>
      </c>
      <c r="G3069" s="16">
        <v>2</v>
      </c>
      <c r="H3069" s="16">
        <v>2</v>
      </c>
    </row>
    <row r="3070" spans="1:8" x14ac:dyDescent="0.3">
      <c r="A3070" s="13" t="str">
        <f t="shared" si="47"/>
        <v>gardnbr012011</v>
      </c>
      <c r="B3070" s="16" t="s">
        <v>922</v>
      </c>
      <c r="C3070" s="16">
        <v>2011</v>
      </c>
      <c r="D3070" s="16" t="s">
        <v>2327</v>
      </c>
    </row>
    <row r="3071" spans="1:8" x14ac:dyDescent="0.3">
      <c r="A3071" s="13" t="str">
        <f t="shared" si="47"/>
        <v>gardnbr012011</v>
      </c>
      <c r="B3071" s="16" t="s">
        <v>922</v>
      </c>
      <c r="C3071" s="16">
        <v>2011</v>
      </c>
      <c r="D3071" s="16" t="s">
        <v>2328</v>
      </c>
    </row>
    <row r="3072" spans="1:8" x14ac:dyDescent="0.3">
      <c r="A3072" s="13" t="str">
        <f t="shared" si="47"/>
        <v>gardnbr012011</v>
      </c>
      <c r="B3072" s="16" t="s">
        <v>922</v>
      </c>
      <c r="C3072" s="16">
        <v>2011</v>
      </c>
      <c r="D3072" s="16" t="s">
        <v>2329</v>
      </c>
      <c r="E3072" s="16">
        <v>322</v>
      </c>
      <c r="F3072" s="16">
        <v>7</v>
      </c>
      <c r="G3072" s="16">
        <v>5</v>
      </c>
      <c r="H3072" s="16">
        <v>3</v>
      </c>
    </row>
    <row r="3073" spans="1:8" x14ac:dyDescent="0.3">
      <c r="A3073" s="13" t="str">
        <f t="shared" si="47"/>
        <v>garlajo012011</v>
      </c>
      <c r="B3073" s="16" t="s">
        <v>98</v>
      </c>
      <c r="C3073" s="16">
        <v>2011</v>
      </c>
      <c r="D3073" s="16" t="s">
        <v>2332</v>
      </c>
      <c r="E3073" s="16">
        <v>1</v>
      </c>
      <c r="F3073" s="16">
        <v>15</v>
      </c>
      <c r="G3073" s="16">
        <v>0</v>
      </c>
      <c r="H3073" s="16">
        <v>1</v>
      </c>
    </row>
    <row r="3074" spans="1:8" x14ac:dyDescent="0.3">
      <c r="A3074" s="13" t="str">
        <f t="shared" si="47"/>
        <v>garneco012011</v>
      </c>
      <c r="B3074" s="16" t="s">
        <v>1503</v>
      </c>
      <c r="C3074" s="16">
        <v>2011</v>
      </c>
      <c r="D3074" s="16" t="s">
        <v>2328</v>
      </c>
    </row>
    <row r="3075" spans="1:8" x14ac:dyDescent="0.3">
      <c r="A3075" s="13" t="str">
        <f t="shared" ref="A3075:A3138" si="48">B3075&amp;C3075</f>
        <v>garneco012011</v>
      </c>
      <c r="B3075" s="16" t="s">
        <v>1503</v>
      </c>
      <c r="C3075" s="16">
        <v>2011</v>
      </c>
      <c r="D3075" s="16" t="s">
        <v>2329</v>
      </c>
      <c r="E3075" s="16">
        <v>6</v>
      </c>
      <c r="F3075" s="16">
        <v>0</v>
      </c>
      <c r="G3075" s="16">
        <v>0</v>
      </c>
      <c r="H3075" s="16">
        <v>0</v>
      </c>
    </row>
    <row r="3076" spans="1:8" x14ac:dyDescent="0.3">
      <c r="A3076" s="13" t="str">
        <f t="shared" si="48"/>
        <v>garneco012011</v>
      </c>
      <c r="B3076" s="16" t="s">
        <v>1503</v>
      </c>
      <c r="C3076" s="16">
        <v>2011</v>
      </c>
      <c r="D3076" s="16" t="s">
        <v>2330</v>
      </c>
    </row>
    <row r="3077" spans="1:8" x14ac:dyDescent="0.3">
      <c r="A3077" s="13" t="str">
        <f t="shared" si="48"/>
        <v>garrist012011</v>
      </c>
      <c r="B3077" s="16" t="s">
        <v>1504</v>
      </c>
      <c r="C3077" s="16">
        <v>2011</v>
      </c>
      <c r="D3077" s="16" t="s">
        <v>2332</v>
      </c>
      <c r="E3077" s="16">
        <v>0</v>
      </c>
      <c r="F3077" s="16">
        <v>0</v>
      </c>
      <c r="G3077" s="16">
        <v>0</v>
      </c>
      <c r="H3077" s="16">
        <v>0</v>
      </c>
    </row>
    <row r="3078" spans="1:8" x14ac:dyDescent="0.3">
      <c r="A3078" s="13" t="str">
        <f t="shared" si="48"/>
        <v>garzama012011</v>
      </c>
      <c r="B3078" s="16" t="s">
        <v>645</v>
      </c>
      <c r="C3078" s="16">
        <v>2011</v>
      </c>
      <c r="D3078" s="16" t="s">
        <v>2332</v>
      </c>
      <c r="E3078" s="16">
        <v>10</v>
      </c>
      <c r="F3078" s="16">
        <v>16</v>
      </c>
      <c r="G3078" s="16">
        <v>7</v>
      </c>
      <c r="H3078" s="16">
        <v>1</v>
      </c>
    </row>
    <row r="3079" spans="1:8" x14ac:dyDescent="0.3">
      <c r="A3079" s="13" t="str">
        <f t="shared" si="48"/>
        <v>gathrjo012011</v>
      </c>
      <c r="B3079" s="16" t="s">
        <v>443</v>
      </c>
      <c r="C3079" s="16">
        <v>2011</v>
      </c>
      <c r="D3079" s="16" t="s">
        <v>2328</v>
      </c>
    </row>
    <row r="3080" spans="1:8" x14ac:dyDescent="0.3">
      <c r="A3080" s="13" t="str">
        <f t="shared" si="48"/>
        <v>gathrjo012011</v>
      </c>
      <c r="B3080" s="16" t="s">
        <v>443</v>
      </c>
      <c r="C3080" s="16">
        <v>2011</v>
      </c>
      <c r="D3080" s="16" t="s">
        <v>2329</v>
      </c>
      <c r="E3080" s="16">
        <v>2</v>
      </c>
      <c r="F3080" s="16">
        <v>0</v>
      </c>
      <c r="G3080" s="16">
        <v>0</v>
      </c>
      <c r="H3080" s="16">
        <v>0</v>
      </c>
    </row>
    <row r="3081" spans="1:8" x14ac:dyDescent="0.3">
      <c r="A3081" s="13" t="str">
        <f t="shared" si="48"/>
        <v>gaubjo012011</v>
      </c>
      <c r="B3081" s="16" t="s">
        <v>1505</v>
      </c>
      <c r="C3081" s="16">
        <v>2011</v>
      </c>
      <c r="D3081" s="16" t="s">
        <v>2332</v>
      </c>
      <c r="E3081" s="16">
        <v>1</v>
      </c>
      <c r="F3081" s="16">
        <v>0</v>
      </c>
      <c r="G3081" s="16">
        <v>0</v>
      </c>
      <c r="H3081" s="16">
        <v>0</v>
      </c>
    </row>
    <row r="3082" spans="1:8" x14ac:dyDescent="0.3">
      <c r="A3082" s="13" t="str">
        <f t="shared" si="48"/>
        <v>gaudich012011</v>
      </c>
      <c r="B3082" s="16" t="s">
        <v>368</v>
      </c>
      <c r="C3082" s="16">
        <v>2011</v>
      </c>
      <c r="D3082" s="16" t="s">
        <v>2332</v>
      </c>
      <c r="E3082" s="16">
        <v>0</v>
      </c>
      <c r="F3082" s="16">
        <v>0</v>
      </c>
      <c r="G3082" s="16">
        <v>0</v>
      </c>
      <c r="H3082" s="16">
        <v>0</v>
      </c>
    </row>
    <row r="3083" spans="1:8" x14ac:dyDescent="0.3">
      <c r="A3083" s="13" t="str">
        <f t="shared" si="48"/>
        <v>gearrco012011</v>
      </c>
      <c r="B3083" s="16" t="s">
        <v>1506</v>
      </c>
      <c r="C3083" s="16">
        <v>2011</v>
      </c>
      <c r="D3083" s="16" t="s">
        <v>2332</v>
      </c>
      <c r="E3083" s="16">
        <v>0</v>
      </c>
      <c r="F3083" s="16">
        <v>1</v>
      </c>
      <c r="G3083" s="16">
        <v>0</v>
      </c>
      <c r="H3083" s="16">
        <v>0</v>
      </c>
    </row>
    <row r="3084" spans="1:8" x14ac:dyDescent="0.3">
      <c r="A3084" s="13" t="str">
        <f t="shared" si="48"/>
        <v>geedi012011</v>
      </c>
      <c r="B3084" s="16" t="s">
        <v>1281</v>
      </c>
      <c r="C3084" s="16">
        <v>2011</v>
      </c>
      <c r="D3084" s="16" t="s">
        <v>2332</v>
      </c>
      <c r="E3084" s="16">
        <v>8</v>
      </c>
      <c r="F3084" s="16">
        <v>21</v>
      </c>
      <c r="G3084" s="16">
        <v>1</v>
      </c>
      <c r="H3084" s="16">
        <v>2</v>
      </c>
    </row>
    <row r="3085" spans="1:8" x14ac:dyDescent="0.3">
      <c r="A3085" s="13" t="str">
        <f t="shared" si="48"/>
        <v>gentrcr012011</v>
      </c>
      <c r="B3085" s="16" t="s">
        <v>1090</v>
      </c>
      <c r="C3085" s="16">
        <v>2011</v>
      </c>
      <c r="D3085" s="16" t="s">
        <v>2327</v>
      </c>
    </row>
    <row r="3086" spans="1:8" x14ac:dyDescent="0.3">
      <c r="A3086" s="13" t="str">
        <f t="shared" si="48"/>
        <v>gentrcr012011</v>
      </c>
      <c r="B3086" s="16" t="s">
        <v>1090</v>
      </c>
      <c r="C3086" s="16">
        <v>2011</v>
      </c>
      <c r="D3086" s="16" t="s">
        <v>2328</v>
      </c>
    </row>
    <row r="3087" spans="1:8" x14ac:dyDescent="0.3">
      <c r="A3087" s="13" t="str">
        <f t="shared" si="48"/>
        <v>gentrcr012011</v>
      </c>
      <c r="B3087" s="16" t="s">
        <v>1090</v>
      </c>
      <c r="C3087" s="16">
        <v>2011</v>
      </c>
      <c r="D3087" s="16" t="s">
        <v>2329</v>
      </c>
      <c r="E3087" s="16">
        <v>109</v>
      </c>
      <c r="F3087" s="16">
        <v>0</v>
      </c>
      <c r="G3087" s="16">
        <v>2</v>
      </c>
      <c r="H3087" s="16">
        <v>0</v>
      </c>
    </row>
    <row r="3088" spans="1:8" x14ac:dyDescent="0.3">
      <c r="A3088" s="13" t="str">
        <f t="shared" si="48"/>
        <v>gentrcr012011</v>
      </c>
      <c r="B3088" s="16" t="s">
        <v>1090</v>
      </c>
      <c r="C3088" s="16">
        <v>2011</v>
      </c>
      <c r="D3088" s="16" t="s">
        <v>2330</v>
      </c>
    </row>
    <row r="3089" spans="1:8" x14ac:dyDescent="0.3">
      <c r="A3089" s="13" t="str">
        <f t="shared" si="48"/>
        <v>germaes012011</v>
      </c>
      <c r="B3089" s="16" t="s">
        <v>300</v>
      </c>
      <c r="C3089" s="16">
        <v>2011</v>
      </c>
      <c r="D3089" s="16" t="s">
        <v>37</v>
      </c>
      <c r="E3089" s="16">
        <v>0</v>
      </c>
      <c r="F3089" s="16">
        <v>3</v>
      </c>
      <c r="G3089" s="16">
        <v>0</v>
      </c>
      <c r="H3089" s="16">
        <v>1</v>
      </c>
    </row>
    <row r="3090" spans="1:8" x14ac:dyDescent="0.3">
      <c r="A3090" s="13" t="str">
        <f t="shared" si="48"/>
        <v>germaes012011</v>
      </c>
      <c r="B3090" s="16" t="s">
        <v>300</v>
      </c>
      <c r="C3090" s="16">
        <v>2011</v>
      </c>
      <c r="D3090" s="16" t="s">
        <v>38</v>
      </c>
      <c r="E3090" s="16">
        <v>0</v>
      </c>
      <c r="F3090" s="16">
        <v>3</v>
      </c>
      <c r="G3090" s="16">
        <v>0</v>
      </c>
      <c r="H3090" s="16">
        <v>0</v>
      </c>
    </row>
    <row r="3091" spans="1:8" x14ac:dyDescent="0.3">
      <c r="A3091" s="13" t="str">
        <f t="shared" si="48"/>
        <v>germaju012011</v>
      </c>
      <c r="B3091" s="16" t="s">
        <v>444</v>
      </c>
      <c r="C3091" s="16">
        <v>2011</v>
      </c>
      <c r="D3091" s="16" t="s">
        <v>2332</v>
      </c>
      <c r="E3091" s="16">
        <v>0</v>
      </c>
      <c r="F3091" s="16">
        <v>5</v>
      </c>
      <c r="G3091" s="16">
        <v>0</v>
      </c>
      <c r="H3091" s="16">
        <v>0</v>
      </c>
    </row>
    <row r="3092" spans="1:8" x14ac:dyDescent="0.3">
      <c r="A3092" s="13" t="str">
        <f t="shared" si="48"/>
        <v>getzch012011</v>
      </c>
      <c r="B3092" s="16" t="s">
        <v>923</v>
      </c>
      <c r="C3092" s="16">
        <v>2011</v>
      </c>
      <c r="D3092" s="16" t="s">
        <v>37</v>
      </c>
      <c r="E3092" s="16">
        <v>189</v>
      </c>
      <c r="F3092" s="16">
        <v>299</v>
      </c>
      <c r="G3092" s="16">
        <v>6</v>
      </c>
      <c r="H3092" s="16">
        <v>69</v>
      </c>
    </row>
    <row r="3093" spans="1:8" x14ac:dyDescent="0.3">
      <c r="A3093" s="13" t="str">
        <f t="shared" si="48"/>
        <v>getzch012011</v>
      </c>
      <c r="B3093" s="16" t="s">
        <v>923</v>
      </c>
      <c r="C3093" s="16">
        <v>2011</v>
      </c>
      <c r="D3093" s="16" t="s">
        <v>2331</v>
      </c>
      <c r="E3093" s="16">
        <v>5</v>
      </c>
      <c r="F3093" s="16">
        <v>10</v>
      </c>
      <c r="G3093" s="16">
        <v>1</v>
      </c>
      <c r="H3093" s="16">
        <v>2</v>
      </c>
    </row>
    <row r="3094" spans="1:8" x14ac:dyDescent="0.3">
      <c r="A3094" s="13" t="str">
        <f t="shared" si="48"/>
        <v>giambja012011</v>
      </c>
      <c r="B3094" s="16" t="s">
        <v>99</v>
      </c>
      <c r="C3094" s="16">
        <v>2011</v>
      </c>
      <c r="D3094" s="16" t="s">
        <v>2333</v>
      </c>
      <c r="E3094" s="16">
        <v>203</v>
      </c>
      <c r="F3094" s="16">
        <v>10</v>
      </c>
      <c r="G3094" s="16">
        <v>1</v>
      </c>
      <c r="H3094" s="16">
        <v>13</v>
      </c>
    </row>
    <row r="3095" spans="1:8" x14ac:dyDescent="0.3">
      <c r="A3095" s="13" t="str">
        <f t="shared" si="48"/>
        <v>giavojo012011</v>
      </c>
      <c r="B3095" s="16" t="s">
        <v>1507</v>
      </c>
      <c r="C3095" s="16">
        <v>2011</v>
      </c>
      <c r="D3095" s="16" t="s">
        <v>37</v>
      </c>
      <c r="E3095" s="16">
        <v>56</v>
      </c>
      <c r="F3095" s="16">
        <v>117</v>
      </c>
      <c r="G3095" s="16">
        <v>5</v>
      </c>
      <c r="H3095" s="16">
        <v>17</v>
      </c>
    </row>
    <row r="3096" spans="1:8" x14ac:dyDescent="0.3">
      <c r="A3096" s="13" t="str">
        <f t="shared" si="48"/>
        <v>gibboja012011</v>
      </c>
      <c r="B3096" s="16" t="s">
        <v>245</v>
      </c>
      <c r="C3096" s="16">
        <v>2011</v>
      </c>
      <c r="D3096" s="16" t="s">
        <v>2328</v>
      </c>
    </row>
    <row r="3097" spans="1:8" x14ac:dyDescent="0.3">
      <c r="A3097" s="13" t="str">
        <f t="shared" si="48"/>
        <v>gibboja012011</v>
      </c>
      <c r="B3097" s="16" t="s">
        <v>245</v>
      </c>
      <c r="C3097" s="16">
        <v>2011</v>
      </c>
      <c r="D3097" s="16" t="s">
        <v>2329</v>
      </c>
      <c r="E3097" s="16">
        <v>16</v>
      </c>
      <c r="F3097" s="16">
        <v>1</v>
      </c>
      <c r="G3097" s="16">
        <v>0</v>
      </c>
      <c r="H3097" s="16">
        <v>0</v>
      </c>
    </row>
    <row r="3098" spans="1:8" x14ac:dyDescent="0.3">
      <c r="A3098" s="13" t="str">
        <f t="shared" si="48"/>
        <v>gibboja012011</v>
      </c>
      <c r="B3098" s="16" t="s">
        <v>245</v>
      </c>
      <c r="C3098" s="16">
        <v>2011</v>
      </c>
      <c r="D3098" s="16" t="s">
        <v>2330</v>
      </c>
    </row>
    <row r="3099" spans="1:8" x14ac:dyDescent="0.3">
      <c r="A3099" s="13" t="str">
        <f t="shared" si="48"/>
        <v>gillaco012011</v>
      </c>
      <c r="B3099" s="16" t="s">
        <v>924</v>
      </c>
      <c r="C3099" s="16">
        <v>2011</v>
      </c>
      <c r="D3099" s="16" t="s">
        <v>38</v>
      </c>
      <c r="E3099" s="16">
        <v>2</v>
      </c>
      <c r="F3099" s="16">
        <v>1</v>
      </c>
      <c r="G3099" s="16">
        <v>0</v>
      </c>
      <c r="H3099" s="16">
        <v>0</v>
      </c>
    </row>
    <row r="3100" spans="1:8" x14ac:dyDescent="0.3">
      <c r="A3100" s="13" t="str">
        <f t="shared" si="48"/>
        <v>gilleco012011</v>
      </c>
      <c r="B3100" s="16" t="s">
        <v>1282</v>
      </c>
      <c r="C3100" s="16">
        <v>2011</v>
      </c>
      <c r="D3100" s="16" t="s">
        <v>2328</v>
      </c>
    </row>
    <row r="3101" spans="1:8" x14ac:dyDescent="0.3">
      <c r="A3101" s="13" t="str">
        <f t="shared" si="48"/>
        <v>gilleco012011</v>
      </c>
      <c r="B3101" s="16" t="s">
        <v>1282</v>
      </c>
      <c r="C3101" s="16">
        <v>2011</v>
      </c>
      <c r="D3101" s="16" t="s">
        <v>2329</v>
      </c>
      <c r="E3101" s="16">
        <v>3</v>
      </c>
      <c r="F3101" s="16">
        <v>0</v>
      </c>
      <c r="G3101" s="16">
        <v>0</v>
      </c>
      <c r="H3101" s="16">
        <v>0</v>
      </c>
    </row>
    <row r="3102" spans="1:8" x14ac:dyDescent="0.3">
      <c r="A3102" s="13" t="str">
        <f t="shared" si="48"/>
        <v>gilleco012011</v>
      </c>
      <c r="B3102" s="16" t="s">
        <v>1282</v>
      </c>
      <c r="C3102" s="16">
        <v>2011</v>
      </c>
      <c r="D3102" s="16" t="s">
        <v>2330</v>
      </c>
    </row>
    <row r="3103" spans="1:8" x14ac:dyDescent="0.3">
      <c r="A3103" s="13" t="str">
        <f t="shared" si="48"/>
        <v>gimench012011</v>
      </c>
      <c r="B3103" s="16" t="s">
        <v>1092</v>
      </c>
      <c r="C3103" s="16">
        <v>2011</v>
      </c>
      <c r="D3103" s="16" t="s">
        <v>2333</v>
      </c>
      <c r="E3103" s="16">
        <v>15</v>
      </c>
      <c r="F3103" s="16">
        <v>1</v>
      </c>
      <c r="G3103" s="16">
        <v>0</v>
      </c>
      <c r="H3103" s="16">
        <v>5</v>
      </c>
    </row>
    <row r="3104" spans="1:8" x14ac:dyDescent="0.3">
      <c r="A3104" s="13" t="str">
        <f t="shared" si="48"/>
        <v>gimench012011</v>
      </c>
      <c r="B3104" s="16" t="s">
        <v>1092</v>
      </c>
      <c r="C3104" s="16">
        <v>2011</v>
      </c>
      <c r="D3104" s="16" t="s">
        <v>2334</v>
      </c>
      <c r="E3104" s="16">
        <v>111</v>
      </c>
      <c r="F3104" s="16">
        <v>9</v>
      </c>
      <c r="G3104" s="16">
        <v>0</v>
      </c>
      <c r="H3104" s="16">
        <v>2</v>
      </c>
    </row>
    <row r="3105" spans="1:8" x14ac:dyDescent="0.3">
      <c r="A3105" s="13" t="str">
        <f t="shared" si="48"/>
        <v>gimench012011</v>
      </c>
      <c r="B3105" s="16" t="s">
        <v>1092</v>
      </c>
      <c r="C3105" s="16">
        <v>2011</v>
      </c>
      <c r="D3105" s="16" t="s">
        <v>2328</v>
      </c>
    </row>
    <row r="3106" spans="1:8" x14ac:dyDescent="0.3">
      <c r="A3106" s="13" t="str">
        <f t="shared" si="48"/>
        <v>gimench012011</v>
      </c>
      <c r="B3106" s="16" t="s">
        <v>1092</v>
      </c>
      <c r="C3106" s="16">
        <v>2011</v>
      </c>
      <c r="D3106" s="16" t="s">
        <v>2329</v>
      </c>
      <c r="E3106" s="16">
        <v>0</v>
      </c>
      <c r="F3106" s="16">
        <v>0</v>
      </c>
      <c r="G3106" s="16">
        <v>0</v>
      </c>
      <c r="H3106" s="16">
        <v>0</v>
      </c>
    </row>
    <row r="3107" spans="1:8" x14ac:dyDescent="0.3">
      <c r="A3107" s="13" t="str">
        <f t="shared" si="48"/>
        <v>gimenhe012011</v>
      </c>
      <c r="B3107" s="16" t="s">
        <v>646</v>
      </c>
      <c r="C3107" s="16">
        <v>2011</v>
      </c>
      <c r="D3107" s="16" t="s">
        <v>2334</v>
      </c>
      <c r="E3107" s="16">
        <v>8</v>
      </c>
      <c r="F3107" s="16">
        <v>0</v>
      </c>
      <c r="G3107" s="16">
        <v>0</v>
      </c>
      <c r="H3107" s="16">
        <v>0</v>
      </c>
    </row>
    <row r="3108" spans="1:8" x14ac:dyDescent="0.3">
      <c r="A3108" s="13" t="str">
        <f t="shared" si="48"/>
        <v>gloadro012011</v>
      </c>
      <c r="B3108" s="16" t="s">
        <v>101</v>
      </c>
      <c r="C3108" s="16">
        <v>2011</v>
      </c>
      <c r="D3108" s="16" t="s">
        <v>2333</v>
      </c>
      <c r="E3108" s="16">
        <v>70</v>
      </c>
      <c r="F3108" s="16">
        <v>3</v>
      </c>
      <c r="G3108" s="16">
        <v>1</v>
      </c>
      <c r="H3108" s="16">
        <v>7</v>
      </c>
    </row>
    <row r="3109" spans="1:8" x14ac:dyDescent="0.3">
      <c r="A3109" s="13" t="str">
        <f t="shared" si="48"/>
        <v>gloadro012011</v>
      </c>
      <c r="B3109" s="16" t="s">
        <v>101</v>
      </c>
      <c r="C3109" s="16">
        <v>2011</v>
      </c>
      <c r="D3109" s="16" t="s">
        <v>2329</v>
      </c>
      <c r="E3109" s="16">
        <v>4</v>
      </c>
      <c r="F3109" s="16">
        <v>1</v>
      </c>
      <c r="G3109" s="16">
        <v>0</v>
      </c>
      <c r="H3109" s="16">
        <v>0</v>
      </c>
    </row>
    <row r="3110" spans="1:8" x14ac:dyDescent="0.3">
      <c r="A3110" s="13" t="str">
        <f t="shared" si="48"/>
        <v>gloadro012011</v>
      </c>
      <c r="B3110" s="16" t="s">
        <v>101</v>
      </c>
      <c r="C3110" s="16">
        <v>2011</v>
      </c>
      <c r="D3110" s="16" t="s">
        <v>2330</v>
      </c>
    </row>
    <row r="3111" spans="1:8" x14ac:dyDescent="0.3">
      <c r="A3111" s="13" t="str">
        <f t="shared" si="48"/>
        <v>godfrgr012011</v>
      </c>
      <c r="B3111" s="16" t="s">
        <v>1508</v>
      </c>
      <c r="C3111" s="16">
        <v>2011</v>
      </c>
      <c r="D3111" s="16" t="s">
        <v>2332</v>
      </c>
      <c r="E3111" s="16">
        <v>3</v>
      </c>
      <c r="F3111" s="16">
        <v>4</v>
      </c>
      <c r="G3111" s="16">
        <v>0</v>
      </c>
      <c r="H3111" s="16">
        <v>0</v>
      </c>
    </row>
    <row r="3112" spans="1:8" x14ac:dyDescent="0.3">
      <c r="A3112" s="13" t="str">
        <f t="shared" si="48"/>
        <v>goldspa012011</v>
      </c>
      <c r="B3112" s="16" t="s">
        <v>1509</v>
      </c>
      <c r="C3112" s="16">
        <v>2011</v>
      </c>
      <c r="D3112" s="16" t="s">
        <v>2333</v>
      </c>
      <c r="E3112" s="16">
        <v>351</v>
      </c>
      <c r="F3112" s="16">
        <v>22</v>
      </c>
      <c r="G3112" s="16">
        <v>0</v>
      </c>
      <c r="H3112" s="16">
        <v>22</v>
      </c>
    </row>
    <row r="3113" spans="1:8" x14ac:dyDescent="0.3">
      <c r="A3113" s="13" t="str">
        <f t="shared" si="48"/>
        <v>golsogr012011</v>
      </c>
      <c r="B3113" s="16" t="s">
        <v>925</v>
      </c>
      <c r="C3113" s="16">
        <v>2011</v>
      </c>
      <c r="D3113" s="16" t="s">
        <v>2327</v>
      </c>
    </row>
    <row r="3114" spans="1:8" x14ac:dyDescent="0.3">
      <c r="A3114" s="13" t="str">
        <f t="shared" si="48"/>
        <v>golsogr012011</v>
      </c>
      <c r="B3114" s="16" t="s">
        <v>925</v>
      </c>
      <c r="C3114" s="16">
        <v>2011</v>
      </c>
      <c r="D3114" s="16" t="s">
        <v>2328</v>
      </c>
    </row>
    <row r="3115" spans="1:8" x14ac:dyDescent="0.3">
      <c r="A3115" s="13" t="str">
        <f t="shared" si="48"/>
        <v>golsogr012011</v>
      </c>
      <c r="B3115" s="16" t="s">
        <v>925</v>
      </c>
      <c r="C3115" s="16">
        <v>2011</v>
      </c>
      <c r="D3115" s="16" t="s">
        <v>2329</v>
      </c>
      <c r="E3115" s="16">
        <v>7</v>
      </c>
      <c r="F3115" s="16">
        <v>0</v>
      </c>
      <c r="G3115" s="16">
        <v>0</v>
      </c>
      <c r="H3115" s="16">
        <v>0</v>
      </c>
    </row>
    <row r="3116" spans="1:8" x14ac:dyDescent="0.3">
      <c r="A3116" s="13" t="str">
        <f t="shared" si="48"/>
        <v>golsogr012011</v>
      </c>
      <c r="B3116" s="16" t="s">
        <v>925</v>
      </c>
      <c r="C3116" s="16">
        <v>2011</v>
      </c>
      <c r="D3116" s="16" t="s">
        <v>2330</v>
      </c>
    </row>
    <row r="3117" spans="1:8" x14ac:dyDescent="0.3">
      <c r="A3117" s="13" t="str">
        <f t="shared" si="48"/>
        <v>gomesbr012011</v>
      </c>
      <c r="B3117" s="16" t="s">
        <v>1510</v>
      </c>
      <c r="C3117" s="16">
        <v>2011</v>
      </c>
      <c r="D3117" s="16" t="s">
        <v>2332</v>
      </c>
      <c r="E3117" s="16">
        <v>3</v>
      </c>
      <c r="F3117" s="16">
        <v>3</v>
      </c>
      <c r="G3117" s="16">
        <v>0</v>
      </c>
      <c r="H3117" s="16">
        <v>0</v>
      </c>
    </row>
    <row r="3118" spans="1:8" x14ac:dyDescent="0.3">
      <c r="A3118" s="13" t="str">
        <f t="shared" si="48"/>
        <v>gomesjo012011</v>
      </c>
      <c r="B3118" s="16" t="s">
        <v>370</v>
      </c>
      <c r="C3118" s="16">
        <v>2011</v>
      </c>
      <c r="D3118" s="16" t="s">
        <v>2328</v>
      </c>
    </row>
    <row r="3119" spans="1:8" x14ac:dyDescent="0.3">
      <c r="A3119" s="13" t="str">
        <f t="shared" si="48"/>
        <v>gomesjo012011</v>
      </c>
      <c r="B3119" s="16" t="s">
        <v>370</v>
      </c>
      <c r="C3119" s="16">
        <v>2011</v>
      </c>
      <c r="D3119" s="16" t="s">
        <v>2328</v>
      </c>
    </row>
    <row r="3120" spans="1:8" x14ac:dyDescent="0.3">
      <c r="A3120" s="13" t="str">
        <f t="shared" si="48"/>
        <v>gomesjo012011</v>
      </c>
      <c r="B3120" s="16" t="s">
        <v>370</v>
      </c>
      <c r="C3120" s="16">
        <v>2011</v>
      </c>
      <c r="D3120" s="16" t="s">
        <v>2329</v>
      </c>
      <c r="E3120" s="16">
        <v>81</v>
      </c>
      <c r="F3120" s="16">
        <v>1</v>
      </c>
      <c r="G3120" s="16">
        <v>1</v>
      </c>
      <c r="H3120" s="16">
        <v>0</v>
      </c>
    </row>
    <row r="3121" spans="1:8" x14ac:dyDescent="0.3">
      <c r="A3121" s="13" t="str">
        <f t="shared" si="48"/>
        <v>gomesjo012011</v>
      </c>
      <c r="B3121" s="16" t="s">
        <v>370</v>
      </c>
      <c r="C3121" s="16">
        <v>2011</v>
      </c>
      <c r="D3121" s="16" t="s">
        <v>2329</v>
      </c>
      <c r="E3121" s="16">
        <v>46</v>
      </c>
      <c r="F3121" s="16">
        <v>0</v>
      </c>
      <c r="G3121" s="16">
        <v>1</v>
      </c>
      <c r="H3121" s="16">
        <v>0</v>
      </c>
    </row>
    <row r="3122" spans="1:8" x14ac:dyDescent="0.3">
      <c r="A3122" s="13" t="str">
        <f t="shared" si="48"/>
        <v>gomesjo012011</v>
      </c>
      <c r="B3122" s="16" t="s">
        <v>370</v>
      </c>
      <c r="C3122" s="16">
        <v>2011</v>
      </c>
      <c r="D3122" s="16" t="s">
        <v>2330</v>
      </c>
    </row>
    <row r="3123" spans="1:8" x14ac:dyDescent="0.3">
      <c r="A3123" s="13" t="str">
        <f t="shared" si="48"/>
        <v>gomezca012011</v>
      </c>
      <c r="B3123" s="16" t="s">
        <v>790</v>
      </c>
      <c r="C3123" s="16">
        <v>2011</v>
      </c>
      <c r="D3123" s="16" t="s">
        <v>2327</v>
      </c>
    </row>
    <row r="3124" spans="1:8" x14ac:dyDescent="0.3">
      <c r="A3124" s="13" t="str">
        <f t="shared" si="48"/>
        <v>gomezca012011</v>
      </c>
      <c r="B3124" s="16" t="s">
        <v>790</v>
      </c>
      <c r="C3124" s="16">
        <v>2011</v>
      </c>
      <c r="D3124" s="16" t="s">
        <v>2329</v>
      </c>
      <c r="E3124" s="16">
        <v>183</v>
      </c>
      <c r="F3124" s="16">
        <v>5</v>
      </c>
      <c r="G3124" s="16">
        <v>0</v>
      </c>
      <c r="H3124" s="16">
        <v>1</v>
      </c>
    </row>
    <row r="3125" spans="1:8" x14ac:dyDescent="0.3">
      <c r="A3125" s="13" t="str">
        <f t="shared" si="48"/>
        <v>gomezhe012011</v>
      </c>
      <c r="B3125" s="16" t="s">
        <v>1511</v>
      </c>
      <c r="C3125" s="16">
        <v>2011</v>
      </c>
      <c r="D3125" s="16" t="s">
        <v>2331</v>
      </c>
      <c r="E3125" s="16">
        <v>1</v>
      </c>
      <c r="F3125" s="16">
        <v>4</v>
      </c>
      <c r="G3125" s="16">
        <v>1</v>
      </c>
      <c r="H3125" s="16">
        <v>0</v>
      </c>
    </row>
    <row r="3126" spans="1:8" x14ac:dyDescent="0.3">
      <c r="A3126" s="13" t="str">
        <f t="shared" si="48"/>
        <v>gomezje012011</v>
      </c>
      <c r="B3126" s="16" t="s">
        <v>1283</v>
      </c>
      <c r="C3126" s="16">
        <v>2011</v>
      </c>
      <c r="D3126" s="16" t="s">
        <v>2332</v>
      </c>
      <c r="E3126" s="16">
        <v>4</v>
      </c>
      <c r="F3126" s="16">
        <v>12</v>
      </c>
      <c r="G3126" s="16">
        <v>1</v>
      </c>
      <c r="H3126" s="16">
        <v>1</v>
      </c>
    </row>
    <row r="3127" spans="1:8" x14ac:dyDescent="0.3">
      <c r="A3127" s="13" t="str">
        <f t="shared" si="48"/>
        <v>gonzaad012011</v>
      </c>
      <c r="B3127" s="16" t="s">
        <v>445</v>
      </c>
      <c r="C3127" s="16">
        <v>2011</v>
      </c>
      <c r="D3127" s="16" t="s">
        <v>2333</v>
      </c>
      <c r="E3127" s="16">
        <v>1222</v>
      </c>
      <c r="F3127" s="16">
        <v>125</v>
      </c>
      <c r="G3127" s="16">
        <v>4</v>
      </c>
      <c r="H3127" s="16">
        <v>106</v>
      </c>
    </row>
    <row r="3128" spans="1:8" x14ac:dyDescent="0.3">
      <c r="A3128" s="13" t="str">
        <f t="shared" si="48"/>
        <v>gonzaad012011</v>
      </c>
      <c r="B3128" s="16" t="s">
        <v>445</v>
      </c>
      <c r="C3128" s="16">
        <v>2011</v>
      </c>
      <c r="D3128" s="16" t="s">
        <v>2329</v>
      </c>
      <c r="E3128" s="16">
        <v>0</v>
      </c>
      <c r="F3128" s="16">
        <v>0</v>
      </c>
      <c r="G3128" s="16">
        <v>0</v>
      </c>
      <c r="H3128" s="16">
        <v>0</v>
      </c>
    </row>
    <row r="3129" spans="1:8" x14ac:dyDescent="0.3">
      <c r="A3129" s="13" t="str">
        <f t="shared" si="48"/>
        <v>gonzaad012011</v>
      </c>
      <c r="B3129" s="16" t="s">
        <v>445</v>
      </c>
      <c r="C3129" s="16">
        <v>2011</v>
      </c>
      <c r="D3129" s="16" t="s">
        <v>2330</v>
      </c>
    </row>
    <row r="3130" spans="1:8" x14ac:dyDescent="0.3">
      <c r="A3130" s="13" t="str">
        <f t="shared" si="48"/>
        <v>gonzaal022011</v>
      </c>
      <c r="B3130" s="16" t="s">
        <v>102</v>
      </c>
      <c r="C3130" s="16">
        <v>2011</v>
      </c>
      <c r="D3130" s="16" t="s">
        <v>2331</v>
      </c>
      <c r="E3130" s="16">
        <v>187</v>
      </c>
      <c r="F3130" s="16">
        <v>434</v>
      </c>
      <c r="G3130" s="16">
        <v>12</v>
      </c>
      <c r="H3130" s="16">
        <v>79</v>
      </c>
    </row>
    <row r="3131" spans="1:8" x14ac:dyDescent="0.3">
      <c r="A3131" s="13" t="str">
        <f t="shared" si="48"/>
        <v>gonzaal032011</v>
      </c>
      <c r="B3131" s="16" t="s">
        <v>791</v>
      </c>
      <c r="C3131" s="16">
        <v>2011</v>
      </c>
      <c r="D3131" s="16" t="s">
        <v>2333</v>
      </c>
      <c r="E3131" s="16">
        <v>17</v>
      </c>
      <c r="F3131" s="16">
        <v>1</v>
      </c>
      <c r="G3131" s="16">
        <v>0</v>
      </c>
      <c r="H3131" s="16">
        <v>3</v>
      </c>
    </row>
    <row r="3132" spans="1:8" x14ac:dyDescent="0.3">
      <c r="A3132" s="13" t="str">
        <f t="shared" si="48"/>
        <v>gonzaal032011</v>
      </c>
      <c r="B3132" s="16" t="s">
        <v>791</v>
      </c>
      <c r="C3132" s="16">
        <v>2011</v>
      </c>
      <c r="D3132" s="16" t="s">
        <v>37</v>
      </c>
      <c r="E3132" s="16">
        <v>53</v>
      </c>
      <c r="F3132" s="16">
        <v>61</v>
      </c>
      <c r="G3132" s="16">
        <v>2</v>
      </c>
      <c r="H3132" s="16">
        <v>14</v>
      </c>
    </row>
    <row r="3133" spans="1:8" x14ac:dyDescent="0.3">
      <c r="A3133" s="13" t="str">
        <f t="shared" si="48"/>
        <v>gonzaal032011</v>
      </c>
      <c r="B3133" s="16" t="s">
        <v>791</v>
      </c>
      <c r="C3133" s="16">
        <v>2011</v>
      </c>
      <c r="D3133" s="16" t="s">
        <v>38</v>
      </c>
      <c r="E3133" s="16">
        <v>6</v>
      </c>
      <c r="F3133" s="16">
        <v>26</v>
      </c>
      <c r="G3133" s="16">
        <v>1</v>
      </c>
      <c r="H3133" s="16">
        <v>2</v>
      </c>
    </row>
    <row r="3134" spans="1:8" x14ac:dyDescent="0.3">
      <c r="A3134" s="13" t="str">
        <f t="shared" si="48"/>
        <v>gonzaal032011</v>
      </c>
      <c r="B3134" s="16" t="s">
        <v>791</v>
      </c>
      <c r="C3134" s="16">
        <v>2011</v>
      </c>
      <c r="D3134" s="16" t="s">
        <v>2331</v>
      </c>
      <c r="E3134" s="16">
        <v>43</v>
      </c>
      <c r="F3134" s="16">
        <v>61</v>
      </c>
      <c r="G3134" s="16">
        <v>1</v>
      </c>
      <c r="H3134" s="16">
        <v>10</v>
      </c>
    </row>
    <row r="3135" spans="1:8" x14ac:dyDescent="0.3">
      <c r="A3135" s="13" t="str">
        <f t="shared" si="48"/>
        <v>gonzaca012011</v>
      </c>
      <c r="B3135" s="16" t="s">
        <v>926</v>
      </c>
      <c r="C3135" s="16">
        <v>2011</v>
      </c>
      <c r="D3135" s="16" t="s">
        <v>2327</v>
      </c>
    </row>
    <row r="3136" spans="1:8" x14ac:dyDescent="0.3">
      <c r="A3136" s="13" t="str">
        <f t="shared" si="48"/>
        <v>gonzaca012011</v>
      </c>
      <c r="B3136" s="16" t="s">
        <v>926</v>
      </c>
      <c r="C3136" s="16">
        <v>2011</v>
      </c>
      <c r="D3136" s="16" t="s">
        <v>2328</v>
      </c>
    </row>
    <row r="3137" spans="1:8" x14ac:dyDescent="0.3">
      <c r="A3137" s="13" t="str">
        <f t="shared" si="48"/>
        <v>gonzaca012011</v>
      </c>
      <c r="B3137" s="16" t="s">
        <v>926</v>
      </c>
      <c r="C3137" s="16">
        <v>2011</v>
      </c>
      <c r="D3137" s="16" t="s">
        <v>2329</v>
      </c>
      <c r="E3137" s="16">
        <v>219</v>
      </c>
      <c r="F3137" s="16">
        <v>12</v>
      </c>
      <c r="G3137" s="16">
        <v>1</v>
      </c>
      <c r="H3137" s="16">
        <v>2</v>
      </c>
    </row>
    <row r="3138" spans="1:8" x14ac:dyDescent="0.3">
      <c r="A3138" s="13" t="str">
        <f t="shared" si="48"/>
        <v>gonzaca012011</v>
      </c>
      <c r="B3138" s="16" t="s">
        <v>926</v>
      </c>
      <c r="C3138" s="16">
        <v>2011</v>
      </c>
      <c r="D3138" s="16" t="s">
        <v>2330</v>
      </c>
    </row>
    <row r="3139" spans="1:8" x14ac:dyDescent="0.3">
      <c r="A3139" s="13" t="str">
        <f t="shared" ref="A3139:A3202" si="49">B3139&amp;C3139</f>
        <v>gonzaed012011</v>
      </c>
      <c r="B3139" s="16" t="s">
        <v>371</v>
      </c>
      <c r="C3139" s="16">
        <v>2011</v>
      </c>
      <c r="D3139" s="16" t="s">
        <v>2332</v>
      </c>
      <c r="E3139" s="16">
        <v>0</v>
      </c>
      <c r="F3139" s="16">
        <v>1</v>
      </c>
      <c r="G3139" s="16">
        <v>0</v>
      </c>
      <c r="H3139" s="16">
        <v>0</v>
      </c>
    </row>
    <row r="3140" spans="1:8" x14ac:dyDescent="0.3">
      <c r="A3140" s="13" t="str">
        <f t="shared" si="49"/>
        <v>gonzaen012011</v>
      </c>
      <c r="B3140" s="16" t="s">
        <v>647</v>
      </c>
      <c r="C3140" s="16">
        <v>2011</v>
      </c>
      <c r="D3140" s="16" t="s">
        <v>2332</v>
      </c>
      <c r="E3140" s="16">
        <v>2</v>
      </c>
      <c r="F3140" s="16">
        <v>0</v>
      </c>
      <c r="G3140" s="16">
        <v>0</v>
      </c>
      <c r="H3140" s="16">
        <v>0</v>
      </c>
    </row>
    <row r="3141" spans="1:8" x14ac:dyDescent="0.3">
      <c r="A3141" s="13" t="str">
        <f t="shared" si="49"/>
        <v>gonzagi012011</v>
      </c>
      <c r="B3141" s="16" t="s">
        <v>927</v>
      </c>
      <c r="C3141" s="16">
        <v>2011</v>
      </c>
      <c r="D3141" s="16" t="s">
        <v>2332</v>
      </c>
      <c r="E3141" s="16">
        <v>10</v>
      </c>
      <c r="F3141" s="16">
        <v>23</v>
      </c>
      <c r="G3141" s="16">
        <v>1</v>
      </c>
      <c r="H3141" s="16">
        <v>3</v>
      </c>
    </row>
    <row r="3142" spans="1:8" x14ac:dyDescent="0.3">
      <c r="A3142" s="13" t="str">
        <f t="shared" si="49"/>
        <v>gonzami022011</v>
      </c>
      <c r="B3142" s="16" t="s">
        <v>372</v>
      </c>
      <c r="C3142" s="16">
        <v>2011</v>
      </c>
      <c r="D3142" s="16" t="s">
        <v>2332</v>
      </c>
      <c r="E3142" s="16">
        <v>0</v>
      </c>
      <c r="F3142" s="16">
        <v>6</v>
      </c>
      <c r="G3142" s="16">
        <v>0</v>
      </c>
      <c r="H3142" s="16">
        <v>1</v>
      </c>
    </row>
    <row r="3143" spans="1:8" x14ac:dyDescent="0.3">
      <c r="A3143" s="13" t="str">
        <f t="shared" si="49"/>
        <v>gonzami022011</v>
      </c>
      <c r="B3143" s="16" t="s">
        <v>372</v>
      </c>
      <c r="C3143" s="16">
        <v>2011</v>
      </c>
      <c r="D3143" s="16" t="s">
        <v>2332</v>
      </c>
      <c r="E3143" s="16">
        <v>0</v>
      </c>
      <c r="F3143" s="16">
        <v>1</v>
      </c>
      <c r="G3143" s="16">
        <v>0</v>
      </c>
      <c r="H3143" s="16">
        <v>0</v>
      </c>
    </row>
    <row r="3144" spans="1:8" x14ac:dyDescent="0.3">
      <c r="A3144" s="13" t="str">
        <f t="shared" si="49"/>
        <v>gordoal012011</v>
      </c>
      <c r="B3144" s="16" t="s">
        <v>792</v>
      </c>
      <c r="C3144" s="16">
        <v>2011</v>
      </c>
      <c r="D3144" s="16" t="s">
        <v>2333</v>
      </c>
      <c r="E3144" s="16">
        <v>24</v>
      </c>
      <c r="F3144" s="16">
        <v>3</v>
      </c>
      <c r="G3144" s="16">
        <v>1</v>
      </c>
      <c r="H3144" s="16">
        <v>3</v>
      </c>
    </row>
    <row r="3145" spans="1:8" x14ac:dyDescent="0.3">
      <c r="A3145" s="13" t="str">
        <f t="shared" si="49"/>
        <v>gordoal012011</v>
      </c>
      <c r="B3145" s="16" t="s">
        <v>792</v>
      </c>
      <c r="C3145" s="16">
        <v>2011</v>
      </c>
      <c r="D3145" s="16" t="s">
        <v>2328</v>
      </c>
    </row>
    <row r="3146" spans="1:8" x14ac:dyDescent="0.3">
      <c r="A3146" s="13" t="str">
        <f t="shared" si="49"/>
        <v>gordoal012011</v>
      </c>
      <c r="B3146" s="16" t="s">
        <v>792</v>
      </c>
      <c r="C3146" s="16">
        <v>2011</v>
      </c>
      <c r="D3146" s="16" t="s">
        <v>2329</v>
      </c>
      <c r="E3146" s="16">
        <v>312</v>
      </c>
      <c r="F3146" s="16">
        <v>20</v>
      </c>
      <c r="G3146" s="16">
        <v>3</v>
      </c>
      <c r="H3146" s="16">
        <v>2</v>
      </c>
    </row>
    <row r="3147" spans="1:8" x14ac:dyDescent="0.3">
      <c r="A3147" s="13" t="str">
        <f t="shared" si="49"/>
        <v>gordobr012011</v>
      </c>
      <c r="B3147" s="16" t="s">
        <v>928</v>
      </c>
      <c r="C3147" s="16">
        <v>2011</v>
      </c>
      <c r="D3147" s="16" t="s">
        <v>2332</v>
      </c>
      <c r="E3147" s="16">
        <v>0</v>
      </c>
      <c r="F3147" s="16">
        <v>1</v>
      </c>
      <c r="G3147" s="16">
        <v>0</v>
      </c>
      <c r="H3147" s="16">
        <v>0</v>
      </c>
    </row>
    <row r="3148" spans="1:8" x14ac:dyDescent="0.3">
      <c r="A3148" s="13" t="str">
        <f t="shared" si="49"/>
        <v>gordode012011</v>
      </c>
      <c r="B3148" s="16" t="s">
        <v>1512</v>
      </c>
      <c r="C3148" s="16">
        <v>2011</v>
      </c>
      <c r="D3148" s="16" t="s">
        <v>2331</v>
      </c>
      <c r="E3148" s="16">
        <v>80</v>
      </c>
      <c r="F3148" s="16">
        <v>128</v>
      </c>
      <c r="G3148" s="16">
        <v>10</v>
      </c>
      <c r="H3148" s="16">
        <v>25</v>
      </c>
    </row>
    <row r="3149" spans="1:8" x14ac:dyDescent="0.3">
      <c r="A3149" s="13" t="str">
        <f t="shared" si="49"/>
        <v>gorzeto012011</v>
      </c>
      <c r="B3149" s="16" t="s">
        <v>543</v>
      </c>
      <c r="C3149" s="16">
        <v>2011</v>
      </c>
      <c r="D3149" s="16" t="s">
        <v>2332</v>
      </c>
      <c r="E3149" s="16">
        <v>4</v>
      </c>
      <c r="F3149" s="16">
        <v>7</v>
      </c>
      <c r="G3149" s="16">
        <v>2</v>
      </c>
      <c r="H3149" s="16">
        <v>0</v>
      </c>
    </row>
    <row r="3150" spans="1:8" x14ac:dyDescent="0.3">
      <c r="A3150" s="13" t="str">
        <f t="shared" si="49"/>
        <v>grabojo022011</v>
      </c>
      <c r="B3150" s="16" t="s">
        <v>373</v>
      </c>
      <c r="C3150" s="16">
        <v>2011</v>
      </c>
      <c r="D3150" s="16" t="s">
        <v>2332</v>
      </c>
      <c r="E3150" s="16">
        <v>3</v>
      </c>
      <c r="F3150" s="16">
        <v>4</v>
      </c>
      <c r="G3150" s="16">
        <v>1</v>
      </c>
      <c r="H3150" s="16">
        <v>0</v>
      </c>
    </row>
    <row r="3151" spans="1:8" x14ac:dyDescent="0.3">
      <c r="A3151" s="13" t="str">
        <f t="shared" si="49"/>
        <v>grandcu012011</v>
      </c>
      <c r="B3151" s="16" t="s">
        <v>446</v>
      </c>
      <c r="C3151" s="16">
        <v>2011</v>
      </c>
      <c r="D3151" s="16" t="s">
        <v>2327</v>
      </c>
    </row>
    <row r="3152" spans="1:8" x14ac:dyDescent="0.3">
      <c r="A3152" s="13" t="str">
        <f t="shared" si="49"/>
        <v>grandcu012011</v>
      </c>
      <c r="B3152" s="16" t="s">
        <v>446</v>
      </c>
      <c r="C3152" s="16">
        <v>2011</v>
      </c>
      <c r="D3152" s="16" t="s">
        <v>2329</v>
      </c>
      <c r="E3152" s="16">
        <v>354</v>
      </c>
      <c r="F3152" s="16">
        <v>11</v>
      </c>
      <c r="G3152" s="16">
        <v>3</v>
      </c>
      <c r="H3152" s="16">
        <v>1</v>
      </c>
    </row>
    <row r="3153" spans="1:8" x14ac:dyDescent="0.3">
      <c r="A3153" s="13" t="str">
        <f t="shared" si="49"/>
        <v>grayje022011</v>
      </c>
      <c r="B3153" s="16" t="s">
        <v>929</v>
      </c>
      <c r="C3153" s="16">
        <v>2011</v>
      </c>
      <c r="D3153" s="16" t="s">
        <v>2332</v>
      </c>
      <c r="E3153" s="16">
        <v>1</v>
      </c>
      <c r="F3153" s="16">
        <v>3</v>
      </c>
      <c r="G3153" s="16">
        <v>0</v>
      </c>
      <c r="H3153" s="16">
        <v>1</v>
      </c>
    </row>
    <row r="3154" spans="1:8" x14ac:dyDescent="0.3">
      <c r="A3154" s="13" t="str">
        <f t="shared" si="49"/>
        <v>grayje022011</v>
      </c>
      <c r="B3154" s="16" t="s">
        <v>929</v>
      </c>
      <c r="C3154" s="16">
        <v>2011</v>
      </c>
      <c r="D3154" s="16" t="s">
        <v>2332</v>
      </c>
      <c r="E3154" s="16">
        <v>1</v>
      </c>
      <c r="F3154" s="16">
        <v>6</v>
      </c>
      <c r="G3154" s="16">
        <v>3</v>
      </c>
      <c r="H3154" s="16">
        <v>1</v>
      </c>
    </row>
    <row r="3155" spans="1:8" x14ac:dyDescent="0.3">
      <c r="A3155" s="13" t="str">
        <f t="shared" si="49"/>
        <v>greense012011</v>
      </c>
      <c r="B3155" s="16" t="s">
        <v>648</v>
      </c>
      <c r="C3155" s="16">
        <v>2011</v>
      </c>
      <c r="D3155" s="16" t="s">
        <v>2332</v>
      </c>
      <c r="E3155" s="16">
        <v>0</v>
      </c>
      <c r="F3155" s="16">
        <v>1</v>
      </c>
      <c r="G3155" s="16">
        <v>0</v>
      </c>
      <c r="H3155" s="16">
        <v>0</v>
      </c>
    </row>
    <row r="3156" spans="1:8" x14ac:dyDescent="0.3">
      <c r="A3156" s="13" t="str">
        <f t="shared" si="49"/>
        <v>greenta012011</v>
      </c>
      <c r="B3156" s="16" t="s">
        <v>1513</v>
      </c>
      <c r="C3156" s="16">
        <v>2011</v>
      </c>
      <c r="D3156" s="16" t="s">
        <v>37</v>
      </c>
      <c r="E3156" s="16">
        <v>6</v>
      </c>
      <c r="F3156" s="16">
        <v>9</v>
      </c>
      <c r="G3156" s="16">
        <v>0</v>
      </c>
      <c r="H3156" s="16">
        <v>0</v>
      </c>
    </row>
    <row r="3157" spans="1:8" x14ac:dyDescent="0.3">
      <c r="A3157" s="13" t="str">
        <f t="shared" si="49"/>
        <v>greenta012011</v>
      </c>
      <c r="B3157" s="16" t="s">
        <v>1513</v>
      </c>
      <c r="C3157" s="16">
        <v>2011</v>
      </c>
      <c r="D3157" s="16" t="s">
        <v>38</v>
      </c>
      <c r="E3157" s="16">
        <v>2</v>
      </c>
      <c r="F3157" s="16">
        <v>7</v>
      </c>
      <c r="G3157" s="16">
        <v>0</v>
      </c>
      <c r="H3157" s="16">
        <v>2</v>
      </c>
    </row>
    <row r="3158" spans="1:8" x14ac:dyDescent="0.3">
      <c r="A3158" s="13" t="str">
        <f t="shared" si="49"/>
        <v>greenty022011</v>
      </c>
      <c r="B3158" s="16" t="s">
        <v>1093</v>
      </c>
      <c r="C3158" s="16">
        <v>2011</v>
      </c>
      <c r="D3158" s="16" t="s">
        <v>37</v>
      </c>
      <c r="E3158" s="16">
        <v>18</v>
      </c>
      <c r="F3158" s="16">
        <v>39</v>
      </c>
      <c r="G3158" s="16">
        <v>3</v>
      </c>
      <c r="H3158" s="16">
        <v>8</v>
      </c>
    </row>
    <row r="3159" spans="1:8" x14ac:dyDescent="0.3">
      <c r="A3159" s="13" t="str">
        <f t="shared" si="49"/>
        <v>greenty022011</v>
      </c>
      <c r="B3159" s="16" t="s">
        <v>1093</v>
      </c>
      <c r="C3159" s="16">
        <v>2011</v>
      </c>
      <c r="D3159" s="16" t="s">
        <v>2328</v>
      </c>
    </row>
    <row r="3160" spans="1:8" x14ac:dyDescent="0.3">
      <c r="A3160" s="13" t="str">
        <f t="shared" si="49"/>
        <v>greenty022011</v>
      </c>
      <c r="B3160" s="16" t="s">
        <v>1093</v>
      </c>
      <c r="C3160" s="16">
        <v>2011</v>
      </c>
      <c r="D3160" s="16" t="s">
        <v>2329</v>
      </c>
      <c r="E3160" s="16">
        <v>6</v>
      </c>
      <c r="F3160" s="16">
        <v>0</v>
      </c>
      <c r="G3160" s="16">
        <v>0</v>
      </c>
      <c r="H3160" s="16">
        <v>0</v>
      </c>
    </row>
    <row r="3161" spans="1:8" x14ac:dyDescent="0.3">
      <c r="A3161" s="13" t="str">
        <f t="shared" si="49"/>
        <v>greenty022011</v>
      </c>
      <c r="B3161" s="16" t="s">
        <v>1093</v>
      </c>
      <c r="C3161" s="16">
        <v>2011</v>
      </c>
      <c r="D3161" s="16" t="s">
        <v>2330</v>
      </c>
    </row>
    <row r="3162" spans="1:8" x14ac:dyDescent="0.3">
      <c r="A3162" s="13" t="str">
        <f t="shared" si="49"/>
        <v>greenty022011</v>
      </c>
      <c r="B3162" s="16" t="s">
        <v>1093</v>
      </c>
      <c r="C3162" s="16">
        <v>2011</v>
      </c>
      <c r="D3162" s="16" t="s">
        <v>2331</v>
      </c>
      <c r="E3162" s="16">
        <v>13</v>
      </c>
      <c r="F3162" s="16">
        <v>42</v>
      </c>
      <c r="G3162" s="16">
        <v>2</v>
      </c>
      <c r="H3162" s="16">
        <v>7</v>
      </c>
    </row>
    <row r="3163" spans="1:8" x14ac:dyDescent="0.3">
      <c r="A3163" s="13" t="str">
        <f t="shared" si="49"/>
        <v>gregelu012011</v>
      </c>
      <c r="B3163" s="16" t="s">
        <v>1094</v>
      </c>
      <c r="C3163" s="16">
        <v>2011</v>
      </c>
      <c r="D3163" s="16" t="s">
        <v>2332</v>
      </c>
      <c r="E3163" s="16">
        <v>6</v>
      </c>
      <c r="F3163" s="16">
        <v>16</v>
      </c>
      <c r="G3163" s="16">
        <v>2</v>
      </c>
      <c r="H3163" s="16">
        <v>0</v>
      </c>
    </row>
    <row r="3164" spans="1:8" x14ac:dyDescent="0.3">
      <c r="A3164" s="13" t="str">
        <f t="shared" si="49"/>
        <v>greggke012011</v>
      </c>
      <c r="B3164" s="16" t="s">
        <v>374</v>
      </c>
      <c r="C3164" s="16">
        <v>2011</v>
      </c>
      <c r="D3164" s="16" t="s">
        <v>2332</v>
      </c>
      <c r="E3164" s="16">
        <v>0</v>
      </c>
      <c r="F3164" s="16">
        <v>11</v>
      </c>
      <c r="G3164" s="16">
        <v>0</v>
      </c>
      <c r="H3164" s="16">
        <v>0</v>
      </c>
    </row>
    <row r="3165" spans="1:8" x14ac:dyDescent="0.3">
      <c r="A3165" s="13" t="str">
        <f t="shared" si="49"/>
        <v>greinza012011</v>
      </c>
      <c r="B3165" s="16" t="s">
        <v>448</v>
      </c>
      <c r="C3165" s="16">
        <v>2011</v>
      </c>
      <c r="D3165" s="16" t="s">
        <v>2332</v>
      </c>
      <c r="E3165" s="16">
        <v>13</v>
      </c>
      <c r="F3165" s="16">
        <v>22</v>
      </c>
      <c r="G3165" s="16">
        <v>0</v>
      </c>
      <c r="H3165" s="16">
        <v>3</v>
      </c>
    </row>
    <row r="3166" spans="1:8" x14ac:dyDescent="0.3">
      <c r="A3166" s="13" t="str">
        <f t="shared" si="49"/>
        <v>grillja012011</v>
      </c>
      <c r="B3166" s="16" t="s">
        <v>104</v>
      </c>
      <c r="C3166" s="16">
        <v>2011</v>
      </c>
      <c r="D3166" s="16" t="s">
        <v>2332</v>
      </c>
      <c r="E3166" s="16">
        <v>1</v>
      </c>
      <c r="F3166" s="16">
        <v>9</v>
      </c>
      <c r="G3166" s="16">
        <v>0</v>
      </c>
      <c r="H3166" s="16">
        <v>1</v>
      </c>
    </row>
    <row r="3167" spans="1:8" x14ac:dyDescent="0.3">
      <c r="A3167" s="13" t="str">
        <f t="shared" si="49"/>
        <v>guerrja012011</v>
      </c>
      <c r="B3167" s="16" t="s">
        <v>1514</v>
      </c>
      <c r="C3167" s="16">
        <v>2011</v>
      </c>
      <c r="D3167" s="16" t="s">
        <v>2332</v>
      </c>
      <c r="E3167" s="16">
        <v>4</v>
      </c>
      <c r="F3167" s="16">
        <v>7</v>
      </c>
      <c r="G3167" s="16">
        <v>1</v>
      </c>
      <c r="H3167" s="16">
        <v>1</v>
      </c>
    </row>
    <row r="3168" spans="1:8" x14ac:dyDescent="0.3">
      <c r="A3168" s="13" t="str">
        <f t="shared" si="49"/>
        <v>guerrma022011</v>
      </c>
      <c r="B3168" s="16" t="s">
        <v>450</v>
      </c>
      <c r="C3168" s="16">
        <v>2011</v>
      </c>
      <c r="D3168" s="16" t="s">
        <v>2332</v>
      </c>
      <c r="E3168" s="16">
        <v>1</v>
      </c>
      <c r="F3168" s="16">
        <v>8</v>
      </c>
      <c r="G3168" s="16">
        <v>0</v>
      </c>
      <c r="H3168" s="16">
        <v>0</v>
      </c>
    </row>
    <row r="3169" spans="1:8" x14ac:dyDescent="0.3">
      <c r="A3169" s="13" t="str">
        <f t="shared" si="49"/>
        <v>guillca012011</v>
      </c>
      <c r="B3169" s="16" t="s">
        <v>107</v>
      </c>
      <c r="C3169" s="16">
        <v>2011</v>
      </c>
      <c r="D3169" s="16" t="s">
        <v>2333</v>
      </c>
      <c r="E3169" s="16">
        <v>2</v>
      </c>
      <c r="F3169" s="16">
        <v>0</v>
      </c>
      <c r="G3169" s="16">
        <v>0</v>
      </c>
      <c r="H3169" s="16">
        <v>0</v>
      </c>
    </row>
    <row r="3170" spans="1:8" x14ac:dyDescent="0.3">
      <c r="A3170" s="13" t="str">
        <f t="shared" si="49"/>
        <v>guillca012011</v>
      </c>
      <c r="B3170" s="16" t="s">
        <v>107</v>
      </c>
      <c r="C3170" s="16">
        <v>2011</v>
      </c>
      <c r="D3170" s="16" t="s">
        <v>37</v>
      </c>
      <c r="E3170" s="16">
        <v>48</v>
      </c>
      <c r="F3170" s="16">
        <v>69</v>
      </c>
      <c r="G3170" s="16">
        <v>2</v>
      </c>
      <c r="H3170" s="16">
        <v>20</v>
      </c>
    </row>
    <row r="3171" spans="1:8" x14ac:dyDescent="0.3">
      <c r="A3171" s="13" t="str">
        <f t="shared" si="49"/>
        <v>guthrje012011</v>
      </c>
      <c r="B3171" s="16" t="s">
        <v>451</v>
      </c>
      <c r="C3171" s="16">
        <v>2011</v>
      </c>
      <c r="D3171" s="16" t="s">
        <v>2332</v>
      </c>
      <c r="E3171" s="16">
        <v>11</v>
      </c>
      <c r="F3171" s="16">
        <v>35</v>
      </c>
      <c r="G3171" s="16">
        <v>3</v>
      </c>
      <c r="H3171" s="16">
        <v>5</v>
      </c>
    </row>
    <row r="3172" spans="1:8" x14ac:dyDescent="0.3">
      <c r="A3172" s="13" t="str">
        <f t="shared" si="49"/>
        <v>gutiefr012011</v>
      </c>
      <c r="B3172" s="16" t="s">
        <v>545</v>
      </c>
      <c r="C3172" s="16">
        <v>2011</v>
      </c>
      <c r="D3172" s="16" t="s">
        <v>2327</v>
      </c>
    </row>
    <row r="3173" spans="1:8" x14ac:dyDescent="0.3">
      <c r="A3173" s="13" t="str">
        <f t="shared" si="49"/>
        <v>gutiefr012011</v>
      </c>
      <c r="B3173" s="16" t="s">
        <v>545</v>
      </c>
      <c r="C3173" s="16">
        <v>2011</v>
      </c>
      <c r="D3173" s="16" t="s">
        <v>2329</v>
      </c>
      <c r="E3173" s="16">
        <v>237</v>
      </c>
      <c r="F3173" s="16">
        <v>7</v>
      </c>
      <c r="G3173" s="16">
        <v>0</v>
      </c>
      <c r="H3173" s="16">
        <v>3</v>
      </c>
    </row>
    <row r="3174" spans="1:8" x14ac:dyDescent="0.3">
      <c r="A3174" s="13" t="str">
        <f t="shared" si="49"/>
        <v>gutieju012011</v>
      </c>
      <c r="B3174" s="16" t="s">
        <v>793</v>
      </c>
      <c r="C3174" s="16">
        <v>2011</v>
      </c>
      <c r="D3174" s="16" t="s">
        <v>2332</v>
      </c>
      <c r="E3174" s="16">
        <v>1</v>
      </c>
      <c r="F3174" s="16">
        <v>0</v>
      </c>
      <c r="G3174" s="16">
        <v>2</v>
      </c>
      <c r="H3174" s="16">
        <v>0</v>
      </c>
    </row>
    <row r="3175" spans="1:8" x14ac:dyDescent="0.3">
      <c r="A3175" s="13" t="str">
        <f t="shared" si="49"/>
        <v>guyerbr012011</v>
      </c>
      <c r="B3175" s="16" t="s">
        <v>1515</v>
      </c>
      <c r="C3175" s="16">
        <v>2011</v>
      </c>
      <c r="D3175" s="16" t="s">
        <v>2328</v>
      </c>
    </row>
    <row r="3176" spans="1:8" x14ac:dyDescent="0.3">
      <c r="A3176" s="13" t="str">
        <f t="shared" si="49"/>
        <v>guyerbr012011</v>
      </c>
      <c r="B3176" s="16" t="s">
        <v>1515</v>
      </c>
      <c r="C3176" s="16">
        <v>2011</v>
      </c>
      <c r="D3176" s="16" t="s">
        <v>2329</v>
      </c>
      <c r="E3176" s="16">
        <v>20</v>
      </c>
      <c r="F3176" s="16">
        <v>0</v>
      </c>
      <c r="G3176" s="16">
        <v>0</v>
      </c>
      <c r="H3176" s="16">
        <v>0</v>
      </c>
    </row>
    <row r="3177" spans="1:8" x14ac:dyDescent="0.3">
      <c r="A3177" s="13" t="str">
        <f t="shared" si="49"/>
        <v>guyerbr012011</v>
      </c>
      <c r="B3177" s="16" t="s">
        <v>1515</v>
      </c>
      <c r="C3177" s="16">
        <v>2011</v>
      </c>
      <c r="D3177" s="16" t="s">
        <v>2330</v>
      </c>
    </row>
    <row r="3178" spans="1:8" x14ac:dyDescent="0.3">
      <c r="A3178" s="13" t="str">
        <f t="shared" si="49"/>
        <v>guzmaje012011</v>
      </c>
      <c r="B3178" s="16" t="s">
        <v>1095</v>
      </c>
      <c r="C3178" s="16">
        <v>2011</v>
      </c>
      <c r="D3178" s="16" t="s">
        <v>2333</v>
      </c>
      <c r="E3178" s="16">
        <v>380</v>
      </c>
      <c r="F3178" s="16">
        <v>35</v>
      </c>
      <c r="G3178" s="16">
        <v>4</v>
      </c>
      <c r="H3178" s="16">
        <v>28</v>
      </c>
    </row>
    <row r="3179" spans="1:8" x14ac:dyDescent="0.3">
      <c r="A3179" s="13" t="str">
        <f t="shared" si="49"/>
        <v>guzmaje012011</v>
      </c>
      <c r="B3179" s="16" t="s">
        <v>1095</v>
      </c>
      <c r="C3179" s="16">
        <v>2011</v>
      </c>
      <c r="D3179" s="16" t="s">
        <v>2328</v>
      </c>
    </row>
    <row r="3180" spans="1:8" x14ac:dyDescent="0.3">
      <c r="A3180" s="13" t="str">
        <f t="shared" si="49"/>
        <v>guzmaje012011</v>
      </c>
      <c r="B3180" s="16" t="s">
        <v>1095</v>
      </c>
      <c r="C3180" s="16">
        <v>2011</v>
      </c>
      <c r="D3180" s="16" t="s">
        <v>2329</v>
      </c>
      <c r="E3180" s="16">
        <v>13</v>
      </c>
      <c r="F3180" s="16">
        <v>0</v>
      </c>
      <c r="G3180" s="16">
        <v>0</v>
      </c>
      <c r="H3180" s="16">
        <v>0</v>
      </c>
    </row>
    <row r="3181" spans="1:8" x14ac:dyDescent="0.3">
      <c r="A3181" s="13" t="str">
        <f t="shared" si="49"/>
        <v>guzmaje012011</v>
      </c>
      <c r="B3181" s="16" t="s">
        <v>1095</v>
      </c>
      <c r="C3181" s="16">
        <v>2011</v>
      </c>
      <c r="D3181" s="16" t="s">
        <v>2330</v>
      </c>
    </row>
    <row r="3182" spans="1:8" x14ac:dyDescent="0.3">
      <c r="A3182" s="13" t="str">
        <f t="shared" si="49"/>
        <v>gwynnto022011</v>
      </c>
      <c r="B3182" s="16" t="s">
        <v>649</v>
      </c>
      <c r="C3182" s="16">
        <v>2011</v>
      </c>
      <c r="D3182" s="16" t="s">
        <v>2327</v>
      </c>
    </row>
    <row r="3183" spans="1:8" x14ac:dyDescent="0.3">
      <c r="A3183" s="13" t="str">
        <f t="shared" si="49"/>
        <v>gwynnto022011</v>
      </c>
      <c r="B3183" s="16" t="s">
        <v>649</v>
      </c>
      <c r="C3183" s="16">
        <v>2011</v>
      </c>
      <c r="D3183" s="16" t="s">
        <v>2328</v>
      </c>
    </row>
    <row r="3184" spans="1:8" x14ac:dyDescent="0.3">
      <c r="A3184" s="13" t="str">
        <f t="shared" si="49"/>
        <v>gwynnto022011</v>
      </c>
      <c r="B3184" s="16" t="s">
        <v>649</v>
      </c>
      <c r="C3184" s="16">
        <v>2011</v>
      </c>
      <c r="D3184" s="16" t="s">
        <v>2329</v>
      </c>
      <c r="E3184" s="16">
        <v>140</v>
      </c>
      <c r="F3184" s="16">
        <v>8</v>
      </c>
      <c r="G3184" s="16">
        <v>1</v>
      </c>
      <c r="H3184" s="16">
        <v>2</v>
      </c>
    </row>
    <row r="3185" spans="1:8" x14ac:dyDescent="0.3">
      <c r="A3185" s="13" t="str">
        <f t="shared" si="49"/>
        <v>gwynnto022011</v>
      </c>
      <c r="B3185" s="16" t="s">
        <v>649</v>
      </c>
      <c r="C3185" s="16">
        <v>2011</v>
      </c>
      <c r="D3185" s="16" t="s">
        <v>2330</v>
      </c>
    </row>
    <row r="3186" spans="1:8" x14ac:dyDescent="0.3">
      <c r="A3186" s="13" t="str">
        <f t="shared" si="49"/>
        <v>hackeer012011</v>
      </c>
      <c r="B3186" s="16" t="s">
        <v>1096</v>
      </c>
      <c r="C3186" s="16">
        <v>2011</v>
      </c>
      <c r="D3186" s="16" t="s">
        <v>2332</v>
      </c>
      <c r="E3186" s="16">
        <v>0</v>
      </c>
      <c r="F3186" s="16">
        <v>1</v>
      </c>
      <c r="G3186" s="16">
        <v>0</v>
      </c>
      <c r="H3186" s="16">
        <v>0</v>
      </c>
    </row>
    <row r="3187" spans="1:8" x14ac:dyDescent="0.3">
      <c r="A3187" s="13" t="str">
        <f t="shared" si="49"/>
        <v>hagadni012011</v>
      </c>
      <c r="B3187" s="16" t="s">
        <v>1516</v>
      </c>
      <c r="C3187" s="16">
        <v>2011</v>
      </c>
      <c r="D3187" s="16" t="s">
        <v>2332</v>
      </c>
      <c r="E3187" s="16">
        <v>0</v>
      </c>
      <c r="F3187" s="16">
        <v>1</v>
      </c>
      <c r="G3187" s="16">
        <v>0</v>
      </c>
      <c r="H3187" s="16">
        <v>0</v>
      </c>
    </row>
    <row r="3188" spans="1:8" x14ac:dyDescent="0.3">
      <c r="A3188" s="13" t="str">
        <f t="shared" si="49"/>
        <v>hairsje022011</v>
      </c>
      <c r="B3188" s="16" t="s">
        <v>110</v>
      </c>
      <c r="C3188" s="16">
        <v>2011</v>
      </c>
      <c r="D3188" s="16" t="s">
        <v>37</v>
      </c>
      <c r="E3188" s="16">
        <v>4</v>
      </c>
      <c r="F3188" s="16">
        <v>2</v>
      </c>
      <c r="G3188" s="16">
        <v>0</v>
      </c>
      <c r="H3188" s="16">
        <v>0</v>
      </c>
    </row>
    <row r="3189" spans="1:8" x14ac:dyDescent="0.3">
      <c r="A3189" s="13" t="str">
        <f t="shared" si="49"/>
        <v>hairsje022011</v>
      </c>
      <c r="B3189" s="16" t="s">
        <v>110</v>
      </c>
      <c r="C3189" s="16">
        <v>2011</v>
      </c>
      <c r="D3189" s="16" t="s">
        <v>37</v>
      </c>
      <c r="E3189" s="16">
        <v>33</v>
      </c>
      <c r="F3189" s="16">
        <v>60</v>
      </c>
      <c r="G3189" s="16">
        <v>3</v>
      </c>
      <c r="H3189" s="16">
        <v>11</v>
      </c>
    </row>
    <row r="3190" spans="1:8" x14ac:dyDescent="0.3">
      <c r="A3190" s="13" t="str">
        <f t="shared" si="49"/>
        <v>hairsje022011</v>
      </c>
      <c r="B3190" s="16" t="s">
        <v>110</v>
      </c>
      <c r="C3190" s="16">
        <v>2011</v>
      </c>
      <c r="D3190" s="16" t="s">
        <v>38</v>
      </c>
      <c r="E3190" s="16">
        <v>27</v>
      </c>
      <c r="F3190" s="16">
        <v>61</v>
      </c>
      <c r="G3190" s="16">
        <v>6</v>
      </c>
      <c r="H3190" s="16">
        <v>4</v>
      </c>
    </row>
    <row r="3191" spans="1:8" x14ac:dyDescent="0.3">
      <c r="A3191" s="13" t="str">
        <f t="shared" si="49"/>
        <v>hairsje022011</v>
      </c>
      <c r="B3191" s="16" t="s">
        <v>110</v>
      </c>
      <c r="C3191" s="16">
        <v>2011</v>
      </c>
      <c r="D3191" s="16" t="s">
        <v>38</v>
      </c>
      <c r="E3191" s="16">
        <v>4</v>
      </c>
      <c r="F3191" s="16">
        <v>4</v>
      </c>
      <c r="G3191" s="16">
        <v>0</v>
      </c>
      <c r="H3191" s="16">
        <v>0</v>
      </c>
    </row>
    <row r="3192" spans="1:8" x14ac:dyDescent="0.3">
      <c r="A3192" s="13" t="str">
        <f t="shared" si="49"/>
        <v>hairsje022011</v>
      </c>
      <c r="B3192" s="16" t="s">
        <v>110</v>
      </c>
      <c r="C3192" s="16">
        <v>2011</v>
      </c>
      <c r="D3192" s="16" t="s">
        <v>2327</v>
      </c>
    </row>
    <row r="3193" spans="1:8" x14ac:dyDescent="0.3">
      <c r="A3193" s="13" t="str">
        <f t="shared" si="49"/>
        <v>hairsje022011</v>
      </c>
      <c r="B3193" s="16" t="s">
        <v>110</v>
      </c>
      <c r="C3193" s="16">
        <v>2011</v>
      </c>
      <c r="D3193" s="16" t="s">
        <v>2327</v>
      </c>
    </row>
    <row r="3194" spans="1:8" x14ac:dyDescent="0.3">
      <c r="A3194" s="13" t="str">
        <f t="shared" si="49"/>
        <v>hairsje022011</v>
      </c>
      <c r="B3194" s="16" t="s">
        <v>110</v>
      </c>
      <c r="C3194" s="16">
        <v>2011</v>
      </c>
      <c r="D3194" s="16" t="s">
        <v>2328</v>
      </c>
    </row>
    <row r="3195" spans="1:8" x14ac:dyDescent="0.3">
      <c r="A3195" s="13" t="str">
        <f t="shared" si="49"/>
        <v>hairsje022011</v>
      </c>
      <c r="B3195" s="16" t="s">
        <v>110</v>
      </c>
      <c r="C3195" s="16">
        <v>2011</v>
      </c>
      <c r="D3195" s="16" t="s">
        <v>2328</v>
      </c>
    </row>
    <row r="3196" spans="1:8" x14ac:dyDescent="0.3">
      <c r="A3196" s="13" t="str">
        <f t="shared" si="49"/>
        <v>hairsje022011</v>
      </c>
      <c r="B3196" s="16" t="s">
        <v>110</v>
      </c>
      <c r="C3196" s="16">
        <v>2011</v>
      </c>
      <c r="D3196" s="16" t="s">
        <v>2329</v>
      </c>
      <c r="E3196" s="16">
        <v>45</v>
      </c>
      <c r="F3196" s="16">
        <v>0</v>
      </c>
      <c r="G3196" s="16">
        <v>2</v>
      </c>
      <c r="H3196" s="16">
        <v>0</v>
      </c>
    </row>
    <row r="3197" spans="1:8" x14ac:dyDescent="0.3">
      <c r="A3197" s="13" t="str">
        <f t="shared" si="49"/>
        <v>hairsje022011</v>
      </c>
      <c r="B3197" s="16" t="s">
        <v>110</v>
      </c>
      <c r="C3197" s="16">
        <v>2011</v>
      </c>
      <c r="D3197" s="16" t="s">
        <v>2329</v>
      </c>
      <c r="E3197" s="16">
        <v>24</v>
      </c>
      <c r="F3197" s="16">
        <v>2</v>
      </c>
      <c r="G3197" s="16">
        <v>0</v>
      </c>
      <c r="H3197" s="16">
        <v>1</v>
      </c>
    </row>
    <row r="3198" spans="1:8" x14ac:dyDescent="0.3">
      <c r="A3198" s="13" t="str">
        <f t="shared" si="49"/>
        <v>hairsje022011</v>
      </c>
      <c r="B3198" s="16" t="s">
        <v>110</v>
      </c>
      <c r="C3198" s="16">
        <v>2011</v>
      </c>
      <c r="D3198" s="16" t="s">
        <v>2331</v>
      </c>
      <c r="E3198" s="16">
        <v>0</v>
      </c>
      <c r="F3198" s="16">
        <v>1</v>
      </c>
      <c r="G3198" s="16">
        <v>0</v>
      </c>
      <c r="H3198" s="16">
        <v>0</v>
      </c>
    </row>
    <row r="3199" spans="1:8" x14ac:dyDescent="0.3">
      <c r="A3199" s="13" t="str">
        <f t="shared" si="49"/>
        <v>hairsje022011</v>
      </c>
      <c r="B3199" s="16" t="s">
        <v>110</v>
      </c>
      <c r="C3199" s="16">
        <v>2011</v>
      </c>
      <c r="D3199" s="16" t="s">
        <v>2331</v>
      </c>
      <c r="E3199" s="16">
        <v>1</v>
      </c>
      <c r="F3199" s="16">
        <v>2</v>
      </c>
      <c r="G3199" s="16">
        <v>0</v>
      </c>
      <c r="H3199" s="16">
        <v>1</v>
      </c>
    </row>
    <row r="3200" spans="1:8" x14ac:dyDescent="0.3">
      <c r="A3200" s="13" t="str">
        <f t="shared" si="49"/>
        <v>hairssc012011</v>
      </c>
      <c r="B3200" s="16" t="s">
        <v>453</v>
      </c>
      <c r="C3200" s="16">
        <v>2011</v>
      </c>
      <c r="D3200" s="16" t="s">
        <v>37</v>
      </c>
      <c r="E3200" s="16">
        <v>0</v>
      </c>
      <c r="F3200" s="16">
        <v>0</v>
      </c>
      <c r="G3200" s="16">
        <v>0</v>
      </c>
      <c r="H3200" s="16">
        <v>0</v>
      </c>
    </row>
    <row r="3201" spans="1:8" x14ac:dyDescent="0.3">
      <c r="A3201" s="13" t="str">
        <f t="shared" si="49"/>
        <v>hairssc012011</v>
      </c>
      <c r="B3201" s="16" t="s">
        <v>453</v>
      </c>
      <c r="C3201" s="16">
        <v>2011</v>
      </c>
      <c r="D3201" s="16" t="s">
        <v>2327</v>
      </c>
    </row>
    <row r="3202" spans="1:8" x14ac:dyDescent="0.3">
      <c r="A3202" s="13" t="str">
        <f t="shared" si="49"/>
        <v>hairssc012011</v>
      </c>
      <c r="B3202" s="16" t="s">
        <v>453</v>
      </c>
      <c r="C3202" s="16">
        <v>2011</v>
      </c>
      <c r="D3202" s="16" t="s">
        <v>2328</v>
      </c>
    </row>
    <row r="3203" spans="1:8" x14ac:dyDescent="0.3">
      <c r="A3203" s="13" t="str">
        <f t="shared" ref="A3203:A3266" si="50">B3203&amp;C3203</f>
        <v>hairssc012011</v>
      </c>
      <c r="B3203" s="16" t="s">
        <v>453</v>
      </c>
      <c r="C3203" s="16">
        <v>2011</v>
      </c>
      <c r="D3203" s="16" t="s">
        <v>2329</v>
      </c>
      <c r="E3203" s="16">
        <v>44</v>
      </c>
      <c r="F3203" s="16">
        <v>0</v>
      </c>
      <c r="G3203" s="16">
        <v>2</v>
      </c>
      <c r="H3203" s="16">
        <v>0</v>
      </c>
    </row>
    <row r="3204" spans="1:8" x14ac:dyDescent="0.3">
      <c r="A3204" s="13" t="str">
        <f t="shared" si="50"/>
        <v>hairssc012011</v>
      </c>
      <c r="B3204" s="16" t="s">
        <v>453</v>
      </c>
      <c r="C3204" s="16">
        <v>2011</v>
      </c>
      <c r="D3204" s="16" t="s">
        <v>2330</v>
      </c>
    </row>
    <row r="3205" spans="1:8" x14ac:dyDescent="0.3">
      <c r="A3205" s="13" t="str">
        <f t="shared" si="50"/>
        <v>hallaro012011</v>
      </c>
      <c r="B3205" s="16" t="s">
        <v>111</v>
      </c>
      <c r="C3205" s="16">
        <v>2011</v>
      </c>
      <c r="D3205" s="16" t="s">
        <v>2332</v>
      </c>
      <c r="E3205" s="16">
        <v>12</v>
      </c>
      <c r="F3205" s="16">
        <v>30</v>
      </c>
      <c r="G3205" s="16">
        <v>1</v>
      </c>
      <c r="H3205" s="16">
        <v>0</v>
      </c>
    </row>
    <row r="3206" spans="1:8" x14ac:dyDescent="0.3">
      <c r="A3206" s="13" t="str">
        <f t="shared" si="50"/>
        <v>hallbi032011</v>
      </c>
      <c r="B3206" s="16" t="s">
        <v>302</v>
      </c>
      <c r="C3206" s="16">
        <v>2011</v>
      </c>
      <c r="D3206" s="16" t="s">
        <v>37</v>
      </c>
      <c r="E3206" s="16">
        <v>97</v>
      </c>
      <c r="F3206" s="16">
        <v>67</v>
      </c>
      <c r="G3206" s="16">
        <v>4</v>
      </c>
      <c r="H3206" s="16">
        <v>21</v>
      </c>
    </row>
    <row r="3207" spans="1:8" x14ac:dyDescent="0.3">
      <c r="A3207" s="13" t="str">
        <f t="shared" si="50"/>
        <v>hallbi032011</v>
      </c>
      <c r="B3207" s="16" t="s">
        <v>302</v>
      </c>
      <c r="C3207" s="16">
        <v>2011</v>
      </c>
      <c r="D3207" s="16" t="s">
        <v>37</v>
      </c>
      <c r="E3207" s="16">
        <v>17</v>
      </c>
      <c r="F3207" s="16">
        <v>10</v>
      </c>
      <c r="G3207" s="16">
        <v>2</v>
      </c>
      <c r="H3207" s="16">
        <v>2</v>
      </c>
    </row>
    <row r="3208" spans="1:8" x14ac:dyDescent="0.3">
      <c r="A3208" s="13" t="str">
        <f t="shared" si="50"/>
        <v>hallbi032011</v>
      </c>
      <c r="B3208" s="16" t="s">
        <v>302</v>
      </c>
      <c r="C3208" s="16">
        <v>2011</v>
      </c>
      <c r="D3208" s="16" t="s">
        <v>2328</v>
      </c>
    </row>
    <row r="3209" spans="1:8" x14ac:dyDescent="0.3">
      <c r="A3209" s="13" t="str">
        <f t="shared" si="50"/>
        <v>hallbi032011</v>
      </c>
      <c r="B3209" s="16" t="s">
        <v>302</v>
      </c>
      <c r="C3209" s="16">
        <v>2011</v>
      </c>
      <c r="D3209" s="16" t="s">
        <v>2329</v>
      </c>
      <c r="E3209" s="16">
        <v>2</v>
      </c>
      <c r="F3209" s="16">
        <v>0</v>
      </c>
      <c r="G3209" s="16">
        <v>0</v>
      </c>
      <c r="H3209" s="16">
        <v>0</v>
      </c>
    </row>
    <row r="3210" spans="1:8" x14ac:dyDescent="0.3">
      <c r="A3210" s="13" t="str">
        <f t="shared" si="50"/>
        <v>halmagr012011</v>
      </c>
      <c r="B3210" s="16" t="s">
        <v>1284</v>
      </c>
      <c r="C3210" s="16">
        <v>2011</v>
      </c>
      <c r="D3210" s="16" t="s">
        <v>2327</v>
      </c>
    </row>
    <row r="3211" spans="1:8" x14ac:dyDescent="0.3">
      <c r="A3211" s="13" t="str">
        <f t="shared" si="50"/>
        <v>halmagr012011</v>
      </c>
      <c r="B3211" s="16" t="s">
        <v>1284</v>
      </c>
      <c r="C3211" s="16">
        <v>2011</v>
      </c>
      <c r="D3211" s="16" t="s">
        <v>2328</v>
      </c>
    </row>
    <row r="3212" spans="1:8" x14ac:dyDescent="0.3">
      <c r="A3212" s="13" t="str">
        <f t="shared" si="50"/>
        <v>halmagr012011</v>
      </c>
      <c r="B3212" s="16" t="s">
        <v>1284</v>
      </c>
      <c r="C3212" s="16">
        <v>2011</v>
      </c>
      <c r="D3212" s="16" t="s">
        <v>2329</v>
      </c>
      <c r="E3212" s="16">
        <v>59</v>
      </c>
      <c r="F3212" s="16">
        <v>0</v>
      </c>
      <c r="G3212" s="16">
        <v>0</v>
      </c>
      <c r="H3212" s="16">
        <v>0</v>
      </c>
    </row>
    <row r="3213" spans="1:8" x14ac:dyDescent="0.3">
      <c r="A3213" s="13" t="str">
        <f t="shared" si="50"/>
        <v>halmagr012011</v>
      </c>
      <c r="B3213" s="16" t="s">
        <v>1284</v>
      </c>
      <c r="C3213" s="16">
        <v>2011</v>
      </c>
      <c r="D3213" s="16" t="s">
        <v>2330</v>
      </c>
    </row>
    <row r="3214" spans="1:8" x14ac:dyDescent="0.3">
      <c r="A3214" s="13" t="str">
        <f t="shared" si="50"/>
        <v>hambuma012011</v>
      </c>
      <c r="B3214" s="16" t="s">
        <v>1517</v>
      </c>
      <c r="C3214" s="16">
        <v>2011</v>
      </c>
      <c r="D3214" s="16" t="s">
        <v>2332</v>
      </c>
      <c r="E3214" s="16">
        <v>0</v>
      </c>
      <c r="F3214" s="16">
        <v>0</v>
      </c>
      <c r="G3214" s="16">
        <v>0</v>
      </c>
      <c r="H3214" s="16">
        <v>0</v>
      </c>
    </row>
    <row r="3215" spans="1:8" x14ac:dyDescent="0.3">
      <c r="A3215" s="13" t="str">
        <f t="shared" si="50"/>
        <v>hamelco012011</v>
      </c>
      <c r="B3215" s="16" t="s">
        <v>651</v>
      </c>
      <c r="C3215" s="16">
        <v>2011</v>
      </c>
      <c r="D3215" s="16" t="s">
        <v>2332</v>
      </c>
      <c r="E3215" s="16">
        <v>11</v>
      </c>
      <c r="F3215" s="16">
        <v>22</v>
      </c>
      <c r="G3215" s="16">
        <v>1</v>
      </c>
      <c r="H3215" s="16">
        <v>4</v>
      </c>
    </row>
    <row r="3216" spans="1:8" x14ac:dyDescent="0.3">
      <c r="A3216" s="13" t="str">
        <f t="shared" si="50"/>
        <v>hamiljo032011</v>
      </c>
      <c r="B3216" s="16" t="s">
        <v>794</v>
      </c>
      <c r="C3216" s="16">
        <v>2011</v>
      </c>
      <c r="D3216" s="16" t="s">
        <v>2327</v>
      </c>
    </row>
    <row r="3217" spans="1:8" x14ac:dyDescent="0.3">
      <c r="A3217" s="13" t="str">
        <f t="shared" si="50"/>
        <v>hamiljo032011</v>
      </c>
      <c r="B3217" s="16" t="s">
        <v>794</v>
      </c>
      <c r="C3217" s="16">
        <v>2011</v>
      </c>
      <c r="D3217" s="16" t="s">
        <v>2328</v>
      </c>
    </row>
    <row r="3218" spans="1:8" x14ac:dyDescent="0.3">
      <c r="A3218" s="13" t="str">
        <f t="shared" si="50"/>
        <v>hamiljo032011</v>
      </c>
      <c r="B3218" s="16" t="s">
        <v>794</v>
      </c>
      <c r="C3218" s="16">
        <v>2011</v>
      </c>
      <c r="D3218" s="16" t="s">
        <v>2329</v>
      </c>
      <c r="E3218" s="16">
        <v>224</v>
      </c>
      <c r="F3218" s="16">
        <v>5</v>
      </c>
      <c r="G3218" s="16">
        <v>5</v>
      </c>
      <c r="H3218" s="16">
        <v>1</v>
      </c>
    </row>
    <row r="3219" spans="1:8" x14ac:dyDescent="0.3">
      <c r="A3219" s="13" t="str">
        <f t="shared" si="50"/>
        <v>hamilma012011</v>
      </c>
      <c r="B3219" s="16" t="s">
        <v>1285</v>
      </c>
      <c r="C3219" s="16">
        <v>2011</v>
      </c>
      <c r="D3219" s="16" t="s">
        <v>2333</v>
      </c>
      <c r="E3219" s="16">
        <v>24</v>
      </c>
      <c r="F3219" s="16">
        <v>0</v>
      </c>
      <c r="G3219" s="16">
        <v>0</v>
      </c>
      <c r="H3219" s="16">
        <v>1</v>
      </c>
    </row>
    <row r="3220" spans="1:8" x14ac:dyDescent="0.3">
      <c r="A3220" s="13" t="str">
        <f t="shared" si="50"/>
        <v>hamilma012011</v>
      </c>
      <c r="B3220" s="16" t="s">
        <v>1285</v>
      </c>
      <c r="C3220" s="16">
        <v>2011</v>
      </c>
      <c r="D3220" s="16" t="s">
        <v>2328</v>
      </c>
    </row>
    <row r="3221" spans="1:8" x14ac:dyDescent="0.3">
      <c r="A3221" s="13" t="str">
        <f t="shared" si="50"/>
        <v>hamilma012011</v>
      </c>
      <c r="B3221" s="16" t="s">
        <v>1285</v>
      </c>
      <c r="C3221" s="16">
        <v>2011</v>
      </c>
      <c r="D3221" s="16" t="s">
        <v>2329</v>
      </c>
      <c r="E3221" s="16">
        <v>0</v>
      </c>
      <c r="F3221" s="16">
        <v>0</v>
      </c>
      <c r="G3221" s="16">
        <v>0</v>
      </c>
      <c r="H3221" s="16">
        <v>0</v>
      </c>
    </row>
    <row r="3222" spans="1:8" x14ac:dyDescent="0.3">
      <c r="A3222" s="13" t="str">
        <f t="shared" si="50"/>
        <v>hammeja012011</v>
      </c>
      <c r="B3222" s="16" t="s">
        <v>652</v>
      </c>
      <c r="C3222" s="16">
        <v>2011</v>
      </c>
      <c r="D3222" s="16" t="s">
        <v>2332</v>
      </c>
      <c r="E3222" s="16">
        <v>11</v>
      </c>
      <c r="F3222" s="16">
        <v>27</v>
      </c>
      <c r="G3222" s="16">
        <v>1</v>
      </c>
      <c r="H3222" s="16">
        <v>0</v>
      </c>
    </row>
    <row r="3223" spans="1:8" x14ac:dyDescent="0.3">
      <c r="A3223" s="13" t="str">
        <f t="shared" si="50"/>
        <v>hammoro012011</v>
      </c>
      <c r="B3223" s="16" t="s">
        <v>375</v>
      </c>
      <c r="C3223" s="16">
        <v>2011</v>
      </c>
      <c r="D3223" s="16" t="s">
        <v>2328</v>
      </c>
    </row>
    <row r="3224" spans="1:8" x14ac:dyDescent="0.3">
      <c r="A3224" s="13" t="str">
        <f t="shared" si="50"/>
        <v>hammoro012011</v>
      </c>
      <c r="B3224" s="16" t="s">
        <v>375</v>
      </c>
      <c r="C3224" s="16">
        <v>2011</v>
      </c>
      <c r="D3224" s="16" t="s">
        <v>2329</v>
      </c>
      <c r="E3224" s="16">
        <v>0</v>
      </c>
      <c r="F3224" s="16">
        <v>0</v>
      </c>
      <c r="G3224" s="16">
        <v>0</v>
      </c>
      <c r="H3224" s="16">
        <v>0</v>
      </c>
    </row>
    <row r="3225" spans="1:8" x14ac:dyDescent="0.3">
      <c r="A3225" s="13" t="str">
        <f t="shared" si="50"/>
        <v>hamreer012011</v>
      </c>
      <c r="B3225" s="16" t="s">
        <v>1518</v>
      </c>
      <c r="C3225" s="16">
        <v>2011</v>
      </c>
      <c r="D3225" s="16" t="s">
        <v>2332</v>
      </c>
      <c r="E3225" s="16">
        <v>1</v>
      </c>
      <c r="F3225" s="16">
        <v>2</v>
      </c>
      <c r="G3225" s="16">
        <v>1</v>
      </c>
      <c r="H3225" s="16">
        <v>0</v>
      </c>
    </row>
    <row r="3226" spans="1:8" x14ac:dyDescent="0.3">
      <c r="A3226" s="13" t="str">
        <f t="shared" si="50"/>
        <v>handbr012011</v>
      </c>
      <c r="B3226" s="16" t="s">
        <v>1519</v>
      </c>
      <c r="C3226" s="16">
        <v>2011</v>
      </c>
      <c r="D3226" s="16" t="s">
        <v>2332</v>
      </c>
      <c r="E3226" s="16">
        <v>2</v>
      </c>
      <c r="F3226" s="16">
        <v>10</v>
      </c>
      <c r="G3226" s="16">
        <v>1</v>
      </c>
      <c r="H3226" s="16">
        <v>0</v>
      </c>
    </row>
    <row r="3227" spans="1:8" x14ac:dyDescent="0.3">
      <c r="A3227" s="13" t="str">
        <f t="shared" si="50"/>
        <v>hanigry012011</v>
      </c>
      <c r="B3227" s="16" t="s">
        <v>795</v>
      </c>
      <c r="C3227" s="16">
        <v>2011</v>
      </c>
      <c r="D3227" s="16" t="s">
        <v>2334</v>
      </c>
      <c r="E3227" s="16">
        <v>541</v>
      </c>
      <c r="F3227" s="16">
        <v>29</v>
      </c>
      <c r="G3227" s="16">
        <v>4</v>
      </c>
      <c r="H3227" s="16">
        <v>6</v>
      </c>
    </row>
    <row r="3228" spans="1:8" x14ac:dyDescent="0.3">
      <c r="A3228" s="13" t="str">
        <f t="shared" si="50"/>
        <v>hannaja012011</v>
      </c>
      <c r="B3228" s="16" t="s">
        <v>654</v>
      </c>
      <c r="C3228" s="16">
        <v>2011</v>
      </c>
      <c r="D3228" s="16" t="s">
        <v>2333</v>
      </c>
      <c r="E3228" s="16">
        <v>30</v>
      </c>
      <c r="F3228" s="16">
        <v>2</v>
      </c>
      <c r="G3228" s="16">
        <v>0</v>
      </c>
      <c r="H3228" s="16">
        <v>1</v>
      </c>
    </row>
    <row r="3229" spans="1:8" x14ac:dyDescent="0.3">
      <c r="A3229" s="13" t="str">
        <f t="shared" si="50"/>
        <v>hannaja012011</v>
      </c>
      <c r="B3229" s="16" t="s">
        <v>654</v>
      </c>
      <c r="C3229" s="16">
        <v>2011</v>
      </c>
      <c r="D3229" s="16" t="s">
        <v>38</v>
      </c>
      <c r="E3229" s="16">
        <v>83</v>
      </c>
      <c r="F3229" s="16">
        <v>208</v>
      </c>
      <c r="G3229" s="16">
        <v>5</v>
      </c>
      <c r="H3229" s="16">
        <v>21</v>
      </c>
    </row>
    <row r="3230" spans="1:8" x14ac:dyDescent="0.3">
      <c r="A3230" s="13" t="str">
        <f t="shared" si="50"/>
        <v>hanrajo012011</v>
      </c>
      <c r="B3230" s="16" t="s">
        <v>796</v>
      </c>
      <c r="C3230" s="16">
        <v>2011</v>
      </c>
      <c r="D3230" s="16" t="s">
        <v>2332</v>
      </c>
      <c r="E3230" s="16">
        <v>4</v>
      </c>
      <c r="F3230" s="16">
        <v>7</v>
      </c>
      <c r="G3230" s="16">
        <v>2</v>
      </c>
      <c r="H3230" s="16">
        <v>0</v>
      </c>
    </row>
    <row r="3231" spans="1:8" x14ac:dyDescent="0.3">
      <c r="A3231" s="13" t="str">
        <f t="shared" si="50"/>
        <v>hansoto012011</v>
      </c>
      <c r="B3231" s="16" t="s">
        <v>1097</v>
      </c>
      <c r="C3231" s="16">
        <v>2011</v>
      </c>
      <c r="D3231" s="16" t="s">
        <v>2332</v>
      </c>
      <c r="E3231" s="16">
        <v>2</v>
      </c>
      <c r="F3231" s="16">
        <v>14</v>
      </c>
      <c r="G3231" s="16">
        <v>2</v>
      </c>
      <c r="H3231" s="16">
        <v>0</v>
      </c>
    </row>
    <row r="3232" spans="1:8" x14ac:dyDescent="0.3">
      <c r="A3232" s="13" t="str">
        <f t="shared" si="50"/>
        <v>happja012011</v>
      </c>
      <c r="B3232" s="16" t="s">
        <v>797</v>
      </c>
      <c r="C3232" s="16">
        <v>2011</v>
      </c>
      <c r="D3232" s="16" t="s">
        <v>2332</v>
      </c>
      <c r="E3232" s="16">
        <v>4</v>
      </c>
      <c r="F3232" s="16">
        <v>13</v>
      </c>
      <c r="G3232" s="16">
        <v>0</v>
      </c>
      <c r="H3232" s="16">
        <v>0</v>
      </c>
    </row>
    <row r="3233" spans="1:8" x14ac:dyDescent="0.3">
      <c r="A3233" s="13" t="str">
        <f t="shared" si="50"/>
        <v>haranaa012011</v>
      </c>
      <c r="B3233" s="16" t="s">
        <v>303</v>
      </c>
      <c r="C3233" s="16">
        <v>2011</v>
      </c>
      <c r="D3233" s="16" t="s">
        <v>2332</v>
      </c>
      <c r="E3233" s="16">
        <v>8</v>
      </c>
      <c r="F3233" s="16">
        <v>17</v>
      </c>
      <c r="G3233" s="16">
        <v>4</v>
      </c>
      <c r="H3233" s="16">
        <v>1</v>
      </c>
    </row>
    <row r="3234" spans="1:8" x14ac:dyDescent="0.3">
      <c r="A3234" s="13" t="str">
        <f t="shared" si="50"/>
        <v>harderi012011</v>
      </c>
      <c r="B3234" s="16" t="s">
        <v>376</v>
      </c>
      <c r="C3234" s="16">
        <v>2011</v>
      </c>
      <c r="D3234" s="16" t="s">
        <v>2332</v>
      </c>
      <c r="E3234" s="16">
        <v>4</v>
      </c>
      <c r="F3234" s="16">
        <v>9</v>
      </c>
      <c r="G3234" s="16">
        <v>2</v>
      </c>
      <c r="H3234" s="16">
        <v>1</v>
      </c>
    </row>
    <row r="3235" spans="1:8" x14ac:dyDescent="0.3">
      <c r="A3235" s="13" t="str">
        <f t="shared" si="50"/>
        <v>hardyjj012011</v>
      </c>
      <c r="B3235" s="16" t="s">
        <v>546</v>
      </c>
      <c r="C3235" s="16">
        <v>2011</v>
      </c>
      <c r="D3235" s="16" t="s">
        <v>2331</v>
      </c>
      <c r="E3235" s="16">
        <v>211</v>
      </c>
      <c r="F3235" s="16">
        <v>403</v>
      </c>
      <c r="G3235" s="16">
        <v>6</v>
      </c>
      <c r="H3235" s="16">
        <v>79</v>
      </c>
    </row>
    <row r="3236" spans="1:8" x14ac:dyDescent="0.3">
      <c r="A3236" s="13" t="str">
        <f t="shared" si="50"/>
        <v>harenda012011</v>
      </c>
      <c r="B3236" s="16" t="s">
        <v>377</v>
      </c>
      <c r="C3236" s="16">
        <v>2011</v>
      </c>
      <c r="D3236" s="16" t="s">
        <v>2332</v>
      </c>
      <c r="E3236" s="16">
        <v>13</v>
      </c>
      <c r="F3236" s="16">
        <v>35</v>
      </c>
      <c r="G3236" s="16">
        <v>0</v>
      </c>
      <c r="H3236" s="16">
        <v>3</v>
      </c>
    </row>
    <row r="3237" spans="1:8" x14ac:dyDescent="0.3">
      <c r="A3237" s="13" t="str">
        <f t="shared" si="50"/>
        <v>harrelu012011</v>
      </c>
      <c r="B3237" s="16" t="s">
        <v>1286</v>
      </c>
      <c r="C3237" s="16">
        <v>2011</v>
      </c>
      <c r="D3237" s="16" t="s">
        <v>2332</v>
      </c>
      <c r="E3237" s="16">
        <v>1</v>
      </c>
      <c r="F3237" s="16">
        <v>0</v>
      </c>
      <c r="G3237" s="16">
        <v>0</v>
      </c>
      <c r="H3237" s="16">
        <v>0</v>
      </c>
    </row>
    <row r="3238" spans="1:8" x14ac:dyDescent="0.3">
      <c r="A3238" s="13" t="str">
        <f t="shared" si="50"/>
        <v>harrelu012011</v>
      </c>
      <c r="B3238" s="16" t="s">
        <v>1286</v>
      </c>
      <c r="C3238" s="16">
        <v>2011</v>
      </c>
      <c r="D3238" s="16" t="s">
        <v>2332</v>
      </c>
      <c r="E3238" s="16">
        <v>1</v>
      </c>
      <c r="F3238" s="16">
        <v>4</v>
      </c>
      <c r="G3238" s="16">
        <v>1</v>
      </c>
      <c r="H3238" s="16">
        <v>0</v>
      </c>
    </row>
    <row r="3239" spans="1:8" x14ac:dyDescent="0.3">
      <c r="A3239" s="13" t="str">
        <f t="shared" si="50"/>
        <v>harrijo052011</v>
      </c>
      <c r="B3239" s="16" t="s">
        <v>1520</v>
      </c>
      <c r="C3239" s="16">
        <v>2011</v>
      </c>
      <c r="D3239" s="16" t="s">
        <v>37</v>
      </c>
      <c r="E3239" s="16">
        <v>8</v>
      </c>
      <c r="F3239" s="16">
        <v>16</v>
      </c>
      <c r="G3239" s="16">
        <v>2</v>
      </c>
      <c r="H3239" s="16">
        <v>5</v>
      </c>
    </row>
    <row r="3240" spans="1:8" x14ac:dyDescent="0.3">
      <c r="A3240" s="13" t="str">
        <f t="shared" si="50"/>
        <v>harrijo052011</v>
      </c>
      <c r="B3240" s="16" t="s">
        <v>1520</v>
      </c>
      <c r="C3240" s="16">
        <v>2011</v>
      </c>
      <c r="D3240" s="16" t="s">
        <v>38</v>
      </c>
      <c r="E3240" s="16">
        <v>31</v>
      </c>
      <c r="F3240" s="16">
        <v>100</v>
      </c>
      <c r="G3240" s="16">
        <v>6</v>
      </c>
      <c r="H3240" s="16">
        <v>7</v>
      </c>
    </row>
    <row r="3241" spans="1:8" x14ac:dyDescent="0.3">
      <c r="A3241" s="13" t="str">
        <f t="shared" si="50"/>
        <v>harrima012011</v>
      </c>
      <c r="B3241" s="16" t="s">
        <v>930</v>
      </c>
      <c r="C3241" s="16">
        <v>2011</v>
      </c>
      <c r="D3241" s="16" t="s">
        <v>2332</v>
      </c>
      <c r="E3241" s="16">
        <v>4</v>
      </c>
      <c r="F3241" s="16">
        <v>32</v>
      </c>
      <c r="G3241" s="16">
        <v>4</v>
      </c>
      <c r="H3241" s="16">
        <v>3</v>
      </c>
    </row>
    <row r="3242" spans="1:8" x14ac:dyDescent="0.3">
      <c r="A3242" s="13" t="str">
        <f t="shared" si="50"/>
        <v>harriwi012011</v>
      </c>
      <c r="B3242" s="16" t="s">
        <v>246</v>
      </c>
      <c r="C3242" s="16">
        <v>2011</v>
      </c>
      <c r="D3242" s="16" t="s">
        <v>37</v>
      </c>
      <c r="E3242" s="16">
        <v>10</v>
      </c>
      <c r="F3242" s="16">
        <v>22</v>
      </c>
      <c r="G3242" s="16">
        <v>0</v>
      </c>
      <c r="H3242" s="16">
        <v>2</v>
      </c>
    </row>
    <row r="3243" spans="1:8" x14ac:dyDescent="0.3">
      <c r="A3243" s="13" t="str">
        <f t="shared" si="50"/>
        <v>harriwi012011</v>
      </c>
      <c r="B3243" s="16" t="s">
        <v>246</v>
      </c>
      <c r="C3243" s="16">
        <v>2011</v>
      </c>
      <c r="D3243" s="16" t="s">
        <v>38</v>
      </c>
      <c r="E3243" s="16">
        <v>4</v>
      </c>
      <c r="F3243" s="16">
        <v>11</v>
      </c>
      <c r="G3243" s="16">
        <v>1</v>
      </c>
      <c r="H3243" s="16">
        <v>0</v>
      </c>
    </row>
    <row r="3244" spans="1:8" x14ac:dyDescent="0.3">
      <c r="A3244" s="13" t="str">
        <f t="shared" si="50"/>
        <v>harriwi012011</v>
      </c>
      <c r="B3244" s="16" t="s">
        <v>246</v>
      </c>
      <c r="C3244" s="16">
        <v>2011</v>
      </c>
      <c r="D3244" s="16" t="s">
        <v>2327</v>
      </c>
    </row>
    <row r="3245" spans="1:8" x14ac:dyDescent="0.3">
      <c r="A3245" s="13" t="str">
        <f t="shared" si="50"/>
        <v>harriwi012011</v>
      </c>
      <c r="B3245" s="16" t="s">
        <v>246</v>
      </c>
      <c r="C3245" s="16">
        <v>2011</v>
      </c>
      <c r="D3245" s="16" t="s">
        <v>2328</v>
      </c>
    </row>
    <row r="3246" spans="1:8" x14ac:dyDescent="0.3">
      <c r="A3246" s="13" t="str">
        <f t="shared" si="50"/>
        <v>harriwi012011</v>
      </c>
      <c r="B3246" s="16" t="s">
        <v>246</v>
      </c>
      <c r="C3246" s="16">
        <v>2011</v>
      </c>
      <c r="D3246" s="16" t="s">
        <v>2329</v>
      </c>
      <c r="E3246" s="16">
        <v>63</v>
      </c>
      <c r="F3246" s="16">
        <v>0</v>
      </c>
      <c r="G3246" s="16">
        <v>0</v>
      </c>
      <c r="H3246" s="16">
        <v>0</v>
      </c>
    </row>
    <row r="3247" spans="1:8" x14ac:dyDescent="0.3">
      <c r="A3247" s="13" t="str">
        <f t="shared" si="50"/>
        <v>harriwi012011</v>
      </c>
      <c r="B3247" s="16" t="s">
        <v>246</v>
      </c>
      <c r="C3247" s="16">
        <v>2011</v>
      </c>
      <c r="D3247" s="16" t="s">
        <v>2330</v>
      </c>
    </row>
    <row r="3248" spans="1:8" x14ac:dyDescent="0.3">
      <c r="A3248" s="13" t="str">
        <f t="shared" si="50"/>
        <v>hartco012011</v>
      </c>
      <c r="B3248" s="16" t="s">
        <v>455</v>
      </c>
      <c r="C3248" s="16">
        <v>2011</v>
      </c>
      <c r="D3248" s="16" t="s">
        <v>2329</v>
      </c>
      <c r="E3248" s="16">
        <v>251</v>
      </c>
      <c r="F3248" s="16">
        <v>3</v>
      </c>
      <c r="G3248" s="16">
        <v>2</v>
      </c>
      <c r="H3248" s="16">
        <v>1</v>
      </c>
    </row>
    <row r="3249" spans="1:8" x14ac:dyDescent="0.3">
      <c r="A3249" s="13" t="str">
        <f t="shared" si="50"/>
        <v>hartco012011</v>
      </c>
      <c r="B3249" s="16" t="s">
        <v>455</v>
      </c>
      <c r="C3249" s="16">
        <v>2011</v>
      </c>
      <c r="D3249" s="16" t="s">
        <v>2330</v>
      </c>
    </row>
    <row r="3250" spans="1:8" x14ac:dyDescent="0.3">
      <c r="A3250" s="13" t="str">
        <f t="shared" si="50"/>
        <v>hatchch022011</v>
      </c>
      <c r="B3250" s="16" t="s">
        <v>1287</v>
      </c>
      <c r="C3250" s="16">
        <v>2011</v>
      </c>
      <c r="D3250" s="16" t="s">
        <v>2332</v>
      </c>
      <c r="E3250" s="16">
        <v>0</v>
      </c>
      <c r="F3250" s="16">
        <v>0</v>
      </c>
      <c r="G3250" s="16">
        <v>0</v>
      </c>
      <c r="H3250" s="16">
        <v>0</v>
      </c>
    </row>
    <row r="3251" spans="1:8" x14ac:dyDescent="0.3">
      <c r="A3251" s="13" t="str">
        <f t="shared" si="50"/>
        <v>hawkila012011</v>
      </c>
      <c r="B3251" s="16" t="s">
        <v>113</v>
      </c>
      <c r="C3251" s="16">
        <v>2011</v>
      </c>
      <c r="D3251" s="16" t="s">
        <v>2332</v>
      </c>
      <c r="E3251" s="16">
        <v>1</v>
      </c>
      <c r="F3251" s="16">
        <v>10</v>
      </c>
      <c r="G3251" s="16">
        <v>1</v>
      </c>
      <c r="H3251" s="16">
        <v>0</v>
      </c>
    </row>
    <row r="3252" spans="1:8" x14ac:dyDescent="0.3">
      <c r="A3252" s="13" t="str">
        <f t="shared" si="50"/>
        <v>hawksbl012011</v>
      </c>
      <c r="B3252" s="16" t="s">
        <v>1098</v>
      </c>
      <c r="C3252" s="16">
        <v>2011</v>
      </c>
      <c r="D3252" s="16" t="s">
        <v>2332</v>
      </c>
      <c r="E3252" s="16">
        <v>1</v>
      </c>
      <c r="F3252" s="16">
        <v>8</v>
      </c>
      <c r="G3252" s="16">
        <v>0</v>
      </c>
      <c r="H3252" s="16">
        <v>1</v>
      </c>
    </row>
    <row r="3253" spans="1:8" x14ac:dyDescent="0.3">
      <c r="A3253" s="13" t="str">
        <f t="shared" si="50"/>
        <v>hawpebr012011</v>
      </c>
      <c r="B3253" s="16" t="s">
        <v>456</v>
      </c>
      <c r="C3253" s="16">
        <v>2011</v>
      </c>
      <c r="D3253" s="16" t="s">
        <v>2333</v>
      </c>
      <c r="E3253" s="16">
        <v>368</v>
      </c>
      <c r="F3253" s="16">
        <v>32</v>
      </c>
      <c r="G3253" s="16">
        <v>4</v>
      </c>
      <c r="H3253" s="16">
        <v>46</v>
      </c>
    </row>
    <row r="3254" spans="1:8" x14ac:dyDescent="0.3">
      <c r="A3254" s="13" t="str">
        <f t="shared" si="50"/>
        <v>hawpebr012011</v>
      </c>
      <c r="B3254" s="16" t="s">
        <v>456</v>
      </c>
      <c r="C3254" s="16">
        <v>2011</v>
      </c>
      <c r="D3254" s="16" t="s">
        <v>2329</v>
      </c>
      <c r="E3254" s="16">
        <v>11</v>
      </c>
      <c r="F3254" s="16">
        <v>0</v>
      </c>
      <c r="G3254" s="16">
        <v>0</v>
      </c>
      <c r="H3254" s="16">
        <v>0</v>
      </c>
    </row>
    <row r="3255" spans="1:8" x14ac:dyDescent="0.3">
      <c r="A3255" s="13" t="str">
        <f t="shared" si="50"/>
        <v>hawpebr012011</v>
      </c>
      <c r="B3255" s="16" t="s">
        <v>456</v>
      </c>
      <c r="C3255" s="16">
        <v>2011</v>
      </c>
      <c r="D3255" s="16" t="s">
        <v>2330</v>
      </c>
    </row>
    <row r="3256" spans="1:8" x14ac:dyDescent="0.3">
      <c r="A3256" s="13" t="str">
        <f t="shared" si="50"/>
        <v>hayesbr012011</v>
      </c>
      <c r="B3256" s="16" t="s">
        <v>1099</v>
      </c>
      <c r="C3256" s="16">
        <v>2011</v>
      </c>
      <c r="D3256" s="16" t="s">
        <v>2333</v>
      </c>
      <c r="E3256" s="16">
        <v>3</v>
      </c>
      <c r="F3256" s="16">
        <v>0</v>
      </c>
      <c r="G3256" s="16">
        <v>0</v>
      </c>
      <c r="H3256" s="16">
        <v>1</v>
      </c>
    </row>
    <row r="3257" spans="1:8" x14ac:dyDescent="0.3">
      <c r="A3257" s="13" t="str">
        <f t="shared" si="50"/>
        <v>hayesbr012011</v>
      </c>
      <c r="B3257" s="16" t="s">
        <v>1099</v>
      </c>
      <c r="C3257" s="16">
        <v>2011</v>
      </c>
      <c r="D3257" s="16" t="s">
        <v>2334</v>
      </c>
      <c r="E3257" s="16">
        <v>254</v>
      </c>
      <c r="F3257" s="16">
        <v>20</v>
      </c>
      <c r="G3257" s="16">
        <v>0</v>
      </c>
      <c r="H3257" s="16">
        <v>2</v>
      </c>
    </row>
    <row r="3258" spans="1:8" x14ac:dyDescent="0.3">
      <c r="A3258" s="13" t="str">
        <f t="shared" si="50"/>
        <v>hayesbr012011</v>
      </c>
      <c r="B3258" s="16" t="s">
        <v>1099</v>
      </c>
      <c r="C3258" s="16">
        <v>2011</v>
      </c>
      <c r="D3258" s="16" t="s">
        <v>2328</v>
      </c>
    </row>
    <row r="3259" spans="1:8" x14ac:dyDescent="0.3">
      <c r="A3259" s="13" t="str">
        <f t="shared" si="50"/>
        <v>hayesbr012011</v>
      </c>
      <c r="B3259" s="16" t="s">
        <v>1099</v>
      </c>
      <c r="C3259" s="16">
        <v>2011</v>
      </c>
      <c r="D3259" s="16" t="s">
        <v>2329</v>
      </c>
      <c r="E3259" s="16">
        <v>0</v>
      </c>
      <c r="F3259" s="16">
        <v>0</v>
      </c>
      <c r="G3259" s="16">
        <v>0</v>
      </c>
      <c r="H3259" s="16">
        <v>0</v>
      </c>
    </row>
    <row r="3260" spans="1:8" x14ac:dyDescent="0.3">
      <c r="A3260" s="13" t="str">
        <f t="shared" si="50"/>
        <v>hayesbr012011</v>
      </c>
      <c r="B3260" s="16" t="s">
        <v>1099</v>
      </c>
      <c r="C3260" s="16">
        <v>2011</v>
      </c>
      <c r="D3260" s="16" t="s">
        <v>2330</v>
      </c>
    </row>
    <row r="3261" spans="1:8" x14ac:dyDescent="0.3">
      <c r="A3261" s="13" t="str">
        <f t="shared" si="50"/>
        <v>headje012011</v>
      </c>
      <c r="B3261" s="16" t="s">
        <v>1521</v>
      </c>
      <c r="C3261" s="16">
        <v>2011</v>
      </c>
      <c r="D3261" s="16" t="s">
        <v>2328</v>
      </c>
    </row>
    <row r="3262" spans="1:8" x14ac:dyDescent="0.3">
      <c r="A3262" s="13" t="str">
        <f t="shared" si="50"/>
        <v>headje012011</v>
      </c>
      <c r="B3262" s="16" t="s">
        <v>1521</v>
      </c>
      <c r="C3262" s="16">
        <v>2011</v>
      </c>
      <c r="D3262" s="16" t="s">
        <v>2329</v>
      </c>
      <c r="E3262" s="16">
        <v>15</v>
      </c>
      <c r="F3262" s="16">
        <v>0</v>
      </c>
      <c r="G3262" s="16">
        <v>1</v>
      </c>
      <c r="H3262" s="16">
        <v>0</v>
      </c>
    </row>
    <row r="3263" spans="1:8" x14ac:dyDescent="0.3">
      <c r="A3263" s="13" t="str">
        <f t="shared" si="50"/>
        <v>headlch012011</v>
      </c>
      <c r="B3263" s="16" t="s">
        <v>798</v>
      </c>
      <c r="C3263" s="16">
        <v>2011</v>
      </c>
      <c r="D3263" s="16" t="s">
        <v>38</v>
      </c>
      <c r="E3263" s="16">
        <v>95</v>
      </c>
      <c r="F3263" s="16">
        <v>166</v>
      </c>
      <c r="G3263" s="16">
        <v>11</v>
      </c>
      <c r="H3263" s="16">
        <v>16</v>
      </c>
    </row>
    <row r="3264" spans="1:8" x14ac:dyDescent="0.3">
      <c r="A3264" s="13" t="str">
        <f t="shared" si="50"/>
        <v>heilmaa012011</v>
      </c>
      <c r="B3264" s="16" t="s">
        <v>378</v>
      </c>
      <c r="C3264" s="16">
        <v>2011</v>
      </c>
      <c r="D3264" s="16" t="s">
        <v>2332</v>
      </c>
      <c r="E3264" s="16">
        <v>0</v>
      </c>
      <c r="F3264" s="16">
        <v>7</v>
      </c>
      <c r="G3264" s="16">
        <v>1</v>
      </c>
      <c r="H3264" s="16">
        <v>0</v>
      </c>
    </row>
    <row r="3265" spans="1:8" x14ac:dyDescent="0.3">
      <c r="A3265" s="13" t="str">
        <f t="shared" si="50"/>
        <v>heisech012011</v>
      </c>
      <c r="B3265" s="16" t="s">
        <v>1288</v>
      </c>
      <c r="C3265" s="16">
        <v>2011</v>
      </c>
      <c r="D3265" s="16" t="s">
        <v>2327</v>
      </c>
    </row>
    <row r="3266" spans="1:8" x14ac:dyDescent="0.3">
      <c r="A3266" s="13" t="str">
        <f t="shared" si="50"/>
        <v>heisech012011</v>
      </c>
      <c r="B3266" s="16" t="s">
        <v>1288</v>
      </c>
      <c r="C3266" s="16">
        <v>2011</v>
      </c>
      <c r="D3266" s="16" t="s">
        <v>2328</v>
      </c>
    </row>
    <row r="3267" spans="1:8" x14ac:dyDescent="0.3">
      <c r="A3267" s="13" t="str">
        <f t="shared" ref="A3267:A3330" si="51">B3267&amp;C3267</f>
        <v>heisech012011</v>
      </c>
      <c r="B3267" s="16" t="s">
        <v>1288</v>
      </c>
      <c r="C3267" s="16">
        <v>2011</v>
      </c>
      <c r="D3267" s="16" t="s">
        <v>2329</v>
      </c>
      <c r="E3267" s="16">
        <v>134</v>
      </c>
      <c r="F3267" s="16">
        <v>2</v>
      </c>
      <c r="G3267" s="16">
        <v>3</v>
      </c>
      <c r="H3267" s="16">
        <v>0</v>
      </c>
    </row>
    <row r="3268" spans="1:8" x14ac:dyDescent="0.3">
      <c r="A3268" s="13" t="str">
        <f t="shared" si="51"/>
        <v>heisech012011</v>
      </c>
      <c r="B3268" s="16" t="s">
        <v>1288</v>
      </c>
      <c r="C3268" s="16">
        <v>2011</v>
      </c>
      <c r="D3268" s="16" t="s">
        <v>2330</v>
      </c>
    </row>
    <row r="3269" spans="1:8" x14ac:dyDescent="0.3">
      <c r="A3269" s="13" t="str">
        <f t="shared" si="51"/>
        <v>hellije012011</v>
      </c>
      <c r="B3269" s="16" t="s">
        <v>1289</v>
      </c>
      <c r="C3269" s="16">
        <v>2011</v>
      </c>
      <c r="D3269" s="16" t="s">
        <v>2332</v>
      </c>
      <c r="E3269" s="16">
        <v>15</v>
      </c>
      <c r="F3269" s="16">
        <v>16</v>
      </c>
      <c r="G3269" s="16">
        <v>0</v>
      </c>
      <c r="H3269" s="16">
        <v>0</v>
      </c>
    </row>
    <row r="3270" spans="1:8" x14ac:dyDescent="0.3">
      <c r="A3270" s="13" t="str">
        <f t="shared" si="51"/>
        <v>helmswe012011</v>
      </c>
      <c r="B3270" s="16" t="s">
        <v>114</v>
      </c>
      <c r="C3270" s="16">
        <v>2011</v>
      </c>
      <c r="D3270" s="16" t="s">
        <v>2333</v>
      </c>
      <c r="E3270" s="16">
        <v>7</v>
      </c>
      <c r="F3270" s="16">
        <v>0</v>
      </c>
      <c r="G3270" s="16">
        <v>0</v>
      </c>
      <c r="H3270" s="16">
        <v>1</v>
      </c>
    </row>
    <row r="3271" spans="1:8" x14ac:dyDescent="0.3">
      <c r="A3271" s="13" t="str">
        <f t="shared" si="51"/>
        <v>helmswe012011</v>
      </c>
      <c r="B3271" s="16" t="s">
        <v>114</v>
      </c>
      <c r="C3271" s="16">
        <v>2011</v>
      </c>
      <c r="D3271" s="16" t="s">
        <v>37</v>
      </c>
      <c r="E3271" s="16">
        <v>1</v>
      </c>
      <c r="F3271" s="16">
        <v>1</v>
      </c>
      <c r="G3271" s="16">
        <v>0</v>
      </c>
      <c r="H3271" s="16">
        <v>0</v>
      </c>
    </row>
    <row r="3272" spans="1:8" x14ac:dyDescent="0.3">
      <c r="A3272" s="13" t="str">
        <f t="shared" si="51"/>
        <v>helmswe012011</v>
      </c>
      <c r="B3272" s="16" t="s">
        <v>114</v>
      </c>
      <c r="C3272" s="16">
        <v>2011</v>
      </c>
      <c r="D3272" s="16" t="s">
        <v>38</v>
      </c>
      <c r="E3272" s="16">
        <v>14</v>
      </c>
      <c r="F3272" s="16">
        <v>31</v>
      </c>
      <c r="G3272" s="16">
        <v>3</v>
      </c>
      <c r="H3272" s="16">
        <v>3</v>
      </c>
    </row>
    <row r="3273" spans="1:8" x14ac:dyDescent="0.3">
      <c r="A3273" s="13" t="str">
        <f t="shared" si="51"/>
        <v>heltoto012011</v>
      </c>
      <c r="B3273" s="16" t="s">
        <v>115</v>
      </c>
      <c r="C3273" s="16">
        <v>2011</v>
      </c>
      <c r="D3273" s="16" t="s">
        <v>2333</v>
      </c>
      <c r="E3273" s="16">
        <v>985</v>
      </c>
      <c r="F3273" s="16">
        <v>104</v>
      </c>
      <c r="G3273" s="16">
        <v>3</v>
      </c>
      <c r="H3273" s="16">
        <v>110</v>
      </c>
    </row>
    <row r="3274" spans="1:8" x14ac:dyDescent="0.3">
      <c r="A3274" s="13" t="str">
        <f t="shared" si="51"/>
        <v>hendrli012011</v>
      </c>
      <c r="B3274" s="16" t="s">
        <v>1522</v>
      </c>
      <c r="C3274" s="16">
        <v>2011</v>
      </c>
      <c r="D3274" s="16" t="s">
        <v>2332</v>
      </c>
      <c r="E3274" s="16">
        <v>0</v>
      </c>
      <c r="F3274" s="16">
        <v>6</v>
      </c>
      <c r="G3274" s="16">
        <v>0</v>
      </c>
      <c r="H3274" s="16">
        <v>0</v>
      </c>
    </row>
    <row r="3275" spans="1:8" x14ac:dyDescent="0.3">
      <c r="A3275" s="13" t="str">
        <f t="shared" si="51"/>
        <v>hendrma012011</v>
      </c>
      <c r="B3275" s="16" t="s">
        <v>304</v>
      </c>
      <c r="C3275" s="16">
        <v>2011</v>
      </c>
      <c r="D3275" s="16" t="s">
        <v>2332</v>
      </c>
      <c r="E3275" s="16">
        <v>4</v>
      </c>
      <c r="F3275" s="16">
        <v>2</v>
      </c>
      <c r="G3275" s="16">
        <v>0</v>
      </c>
      <c r="H3275" s="16">
        <v>2</v>
      </c>
    </row>
    <row r="3276" spans="1:8" x14ac:dyDescent="0.3">
      <c r="A3276" s="13" t="str">
        <f t="shared" si="51"/>
        <v>henslcl012011</v>
      </c>
      <c r="B3276" s="16" t="s">
        <v>548</v>
      </c>
      <c r="C3276" s="16">
        <v>2011</v>
      </c>
      <c r="D3276" s="16" t="s">
        <v>2332</v>
      </c>
      <c r="E3276" s="16">
        <v>4</v>
      </c>
      <c r="F3276" s="16">
        <v>8</v>
      </c>
      <c r="G3276" s="16">
        <v>0</v>
      </c>
      <c r="H3276" s="16">
        <v>0</v>
      </c>
    </row>
    <row r="3277" spans="1:8" x14ac:dyDescent="0.3">
      <c r="A3277" s="13" t="str">
        <f t="shared" si="51"/>
        <v>hermije012011</v>
      </c>
      <c r="B3277" s="16" t="s">
        <v>549</v>
      </c>
      <c r="C3277" s="16">
        <v>2011</v>
      </c>
      <c r="D3277" s="16" t="s">
        <v>2328</v>
      </c>
    </row>
    <row r="3278" spans="1:8" x14ac:dyDescent="0.3">
      <c r="A3278" s="13" t="str">
        <f t="shared" si="51"/>
        <v>hermije012011</v>
      </c>
      <c r="B3278" s="16" t="s">
        <v>549</v>
      </c>
      <c r="C3278" s="16">
        <v>2011</v>
      </c>
      <c r="D3278" s="16" t="s">
        <v>2329</v>
      </c>
      <c r="E3278" s="16">
        <v>5</v>
      </c>
      <c r="F3278" s="16">
        <v>0</v>
      </c>
      <c r="G3278" s="16">
        <v>0</v>
      </c>
      <c r="H3278" s="16">
        <v>0</v>
      </c>
    </row>
    <row r="3279" spans="1:8" x14ac:dyDescent="0.3">
      <c r="A3279" s="13" t="str">
        <f t="shared" si="51"/>
        <v>hermije012011</v>
      </c>
      <c r="B3279" s="16" t="s">
        <v>549</v>
      </c>
      <c r="C3279" s="16">
        <v>2011</v>
      </c>
      <c r="D3279" s="16" t="s">
        <v>2329</v>
      </c>
      <c r="E3279" s="16">
        <v>24</v>
      </c>
      <c r="F3279" s="16">
        <v>1</v>
      </c>
      <c r="G3279" s="16">
        <v>0</v>
      </c>
      <c r="H3279" s="16">
        <v>0</v>
      </c>
    </row>
    <row r="3280" spans="1:8" x14ac:dyDescent="0.3">
      <c r="A3280" s="13" t="str">
        <f t="shared" si="51"/>
        <v>hermije012011</v>
      </c>
      <c r="B3280" s="16" t="s">
        <v>549</v>
      </c>
      <c r="C3280" s="16">
        <v>2011</v>
      </c>
      <c r="D3280" s="16" t="s">
        <v>2330</v>
      </c>
    </row>
    <row r="3281" spans="1:8" x14ac:dyDescent="0.3">
      <c r="A3281" s="13" t="str">
        <f t="shared" si="51"/>
        <v>hermije012011</v>
      </c>
      <c r="B3281" s="16" t="s">
        <v>549</v>
      </c>
      <c r="C3281" s="16">
        <v>2011</v>
      </c>
      <c r="D3281" s="16" t="s">
        <v>2330</v>
      </c>
    </row>
    <row r="3282" spans="1:8" x14ac:dyDescent="0.3">
      <c r="A3282" s="13" t="str">
        <f t="shared" si="51"/>
        <v>hernada012011</v>
      </c>
      <c r="B3282" s="16" t="s">
        <v>1100</v>
      </c>
      <c r="C3282" s="16">
        <v>2011</v>
      </c>
      <c r="D3282" s="16" t="s">
        <v>2332</v>
      </c>
      <c r="E3282" s="16">
        <v>3</v>
      </c>
      <c r="F3282" s="16">
        <v>6</v>
      </c>
      <c r="G3282" s="16">
        <v>1</v>
      </c>
      <c r="H3282" s="16">
        <v>0</v>
      </c>
    </row>
    <row r="3283" spans="1:8" x14ac:dyDescent="0.3">
      <c r="A3283" s="13" t="str">
        <f t="shared" si="51"/>
        <v>hernadi012011</v>
      </c>
      <c r="B3283" s="16" t="s">
        <v>1101</v>
      </c>
      <c r="C3283" s="16">
        <v>2011</v>
      </c>
      <c r="D3283" s="16" t="s">
        <v>2333</v>
      </c>
      <c r="E3283" s="16">
        <v>1</v>
      </c>
      <c r="F3283" s="16">
        <v>0</v>
      </c>
      <c r="G3283" s="16">
        <v>0</v>
      </c>
      <c r="H3283" s="16">
        <v>0</v>
      </c>
    </row>
    <row r="3284" spans="1:8" x14ac:dyDescent="0.3">
      <c r="A3284" s="13" t="str">
        <f t="shared" si="51"/>
        <v>hernadi012011</v>
      </c>
      <c r="B3284" s="16" t="s">
        <v>1101</v>
      </c>
      <c r="C3284" s="16">
        <v>2011</v>
      </c>
      <c r="D3284" s="16" t="s">
        <v>38</v>
      </c>
      <c r="E3284" s="16">
        <v>0</v>
      </c>
      <c r="F3284" s="16">
        <v>5</v>
      </c>
      <c r="G3284" s="16">
        <v>2</v>
      </c>
      <c r="H3284" s="16">
        <v>0</v>
      </c>
    </row>
    <row r="3285" spans="1:8" x14ac:dyDescent="0.3">
      <c r="A3285" s="13" t="str">
        <f t="shared" si="51"/>
        <v>hernadi012011</v>
      </c>
      <c r="B3285" s="16" t="s">
        <v>1101</v>
      </c>
      <c r="C3285" s="16">
        <v>2011</v>
      </c>
      <c r="D3285" s="16" t="s">
        <v>2331</v>
      </c>
      <c r="E3285" s="16">
        <v>1</v>
      </c>
      <c r="F3285" s="16">
        <v>4</v>
      </c>
      <c r="G3285" s="16">
        <v>0</v>
      </c>
      <c r="H3285" s="16">
        <v>1</v>
      </c>
    </row>
    <row r="3286" spans="1:8" x14ac:dyDescent="0.3">
      <c r="A3286" s="13" t="str">
        <f t="shared" si="51"/>
        <v>hernafe022011</v>
      </c>
      <c r="B3286" s="16" t="s">
        <v>551</v>
      </c>
      <c r="C3286" s="16">
        <v>2011</v>
      </c>
      <c r="D3286" s="16" t="s">
        <v>2332</v>
      </c>
      <c r="E3286" s="16">
        <v>27</v>
      </c>
      <c r="F3286" s="16">
        <v>28</v>
      </c>
      <c r="G3286" s="16">
        <v>2</v>
      </c>
      <c r="H3286" s="16">
        <v>4</v>
      </c>
    </row>
    <row r="3287" spans="1:8" x14ac:dyDescent="0.3">
      <c r="A3287" s="13" t="str">
        <f t="shared" si="51"/>
        <v>hernali012011</v>
      </c>
      <c r="B3287" s="16" t="s">
        <v>116</v>
      </c>
      <c r="C3287" s="16">
        <v>2011</v>
      </c>
      <c r="D3287" s="16" t="s">
        <v>2332</v>
      </c>
      <c r="E3287" s="16">
        <v>11</v>
      </c>
      <c r="F3287" s="16">
        <v>33</v>
      </c>
      <c r="G3287" s="16">
        <v>1</v>
      </c>
      <c r="H3287" s="16">
        <v>7</v>
      </c>
    </row>
    <row r="3288" spans="1:8" x14ac:dyDescent="0.3">
      <c r="A3288" s="13" t="str">
        <f t="shared" si="51"/>
        <v>hernara022011</v>
      </c>
      <c r="B3288" s="16" t="s">
        <v>117</v>
      </c>
      <c r="C3288" s="16">
        <v>2011</v>
      </c>
      <c r="D3288" s="16" t="s">
        <v>2333</v>
      </c>
      <c r="E3288" s="16">
        <v>8</v>
      </c>
      <c r="F3288" s="16">
        <v>0</v>
      </c>
      <c r="G3288" s="16">
        <v>0</v>
      </c>
      <c r="H3288" s="16">
        <v>1</v>
      </c>
    </row>
    <row r="3289" spans="1:8" x14ac:dyDescent="0.3">
      <c r="A3289" s="13" t="str">
        <f t="shared" si="51"/>
        <v>hernara022011</v>
      </c>
      <c r="B3289" s="16" t="s">
        <v>117</v>
      </c>
      <c r="C3289" s="16">
        <v>2011</v>
      </c>
      <c r="D3289" s="16" t="s">
        <v>2334</v>
      </c>
      <c r="E3289" s="16">
        <v>507</v>
      </c>
      <c r="F3289" s="16">
        <v>41</v>
      </c>
      <c r="G3289" s="16">
        <v>1</v>
      </c>
      <c r="H3289" s="16">
        <v>6</v>
      </c>
    </row>
    <row r="3290" spans="1:8" x14ac:dyDescent="0.3">
      <c r="A3290" s="13" t="str">
        <f t="shared" si="51"/>
        <v>herndda012011</v>
      </c>
      <c r="B3290" s="16" t="s">
        <v>1290</v>
      </c>
      <c r="C3290" s="16">
        <v>2011</v>
      </c>
      <c r="D3290" s="16" t="s">
        <v>2332</v>
      </c>
      <c r="E3290" s="16">
        <v>4</v>
      </c>
      <c r="F3290" s="16">
        <v>10</v>
      </c>
      <c r="G3290" s="16">
        <v>0</v>
      </c>
      <c r="H3290" s="16">
        <v>1</v>
      </c>
    </row>
    <row r="3291" spans="1:8" x14ac:dyDescent="0.3">
      <c r="A3291" s="13" t="str">
        <f t="shared" si="51"/>
        <v>herreda012011</v>
      </c>
      <c r="B3291" s="16" t="s">
        <v>931</v>
      </c>
      <c r="C3291" s="16">
        <v>2011</v>
      </c>
      <c r="D3291" s="16" t="s">
        <v>2332</v>
      </c>
      <c r="E3291" s="16">
        <v>0</v>
      </c>
      <c r="F3291" s="16">
        <v>0</v>
      </c>
      <c r="G3291" s="16">
        <v>0</v>
      </c>
      <c r="H3291" s="16">
        <v>0</v>
      </c>
    </row>
    <row r="3292" spans="1:8" x14ac:dyDescent="0.3">
      <c r="A3292" s="13" t="str">
        <f t="shared" si="51"/>
        <v>herreda012011</v>
      </c>
      <c r="B3292" s="16" t="s">
        <v>931</v>
      </c>
      <c r="C3292" s="16">
        <v>2011</v>
      </c>
      <c r="D3292" s="16" t="s">
        <v>2332</v>
      </c>
      <c r="E3292" s="16">
        <v>0</v>
      </c>
      <c r="F3292" s="16">
        <v>1</v>
      </c>
      <c r="G3292" s="16">
        <v>0</v>
      </c>
      <c r="H3292" s="16">
        <v>0</v>
      </c>
    </row>
    <row r="3293" spans="1:8" x14ac:dyDescent="0.3">
      <c r="A3293" s="13" t="str">
        <f t="shared" si="51"/>
        <v>herrejo032011</v>
      </c>
      <c r="B3293" s="16" t="s">
        <v>932</v>
      </c>
      <c r="C3293" s="16">
        <v>2011</v>
      </c>
      <c r="D3293" s="16" t="s">
        <v>37</v>
      </c>
      <c r="E3293" s="16">
        <v>94</v>
      </c>
      <c r="F3293" s="16">
        <v>151</v>
      </c>
      <c r="G3293" s="16">
        <v>2</v>
      </c>
      <c r="H3293" s="16">
        <v>30</v>
      </c>
    </row>
    <row r="3294" spans="1:8" x14ac:dyDescent="0.3">
      <c r="A3294" s="13" t="str">
        <f t="shared" si="51"/>
        <v>herrejo032011</v>
      </c>
      <c r="B3294" s="16" t="s">
        <v>932</v>
      </c>
      <c r="C3294" s="16">
        <v>2011</v>
      </c>
      <c r="D3294" s="16" t="s">
        <v>38</v>
      </c>
      <c r="E3294" s="16">
        <v>1</v>
      </c>
      <c r="F3294" s="16">
        <v>4</v>
      </c>
      <c r="G3294" s="16">
        <v>0</v>
      </c>
      <c r="H3294" s="16">
        <v>0</v>
      </c>
    </row>
    <row r="3295" spans="1:8" x14ac:dyDescent="0.3">
      <c r="A3295" s="13" t="str">
        <f t="shared" si="51"/>
        <v>herrejo032011</v>
      </c>
      <c r="B3295" s="16" t="s">
        <v>932</v>
      </c>
      <c r="C3295" s="16">
        <v>2011</v>
      </c>
      <c r="D3295" s="16" t="s">
        <v>2331</v>
      </c>
      <c r="E3295" s="16">
        <v>11</v>
      </c>
      <c r="F3295" s="16">
        <v>23</v>
      </c>
      <c r="G3295" s="16">
        <v>1</v>
      </c>
      <c r="H3295" s="16">
        <v>5</v>
      </c>
    </row>
    <row r="3296" spans="1:8" x14ac:dyDescent="0.3">
      <c r="A3296" s="13" t="str">
        <f t="shared" si="51"/>
        <v>herreke012011</v>
      </c>
      <c r="B3296" s="16" t="s">
        <v>1523</v>
      </c>
      <c r="C3296" s="16">
        <v>2011</v>
      </c>
      <c r="D3296" s="16" t="s">
        <v>2332</v>
      </c>
      <c r="E3296" s="16">
        <v>0</v>
      </c>
      <c r="F3296" s="16">
        <v>2</v>
      </c>
      <c r="G3296" s="16">
        <v>0</v>
      </c>
      <c r="H3296" s="16">
        <v>0</v>
      </c>
    </row>
    <row r="3297" spans="1:8" x14ac:dyDescent="0.3">
      <c r="A3297" s="13" t="str">
        <f t="shared" si="51"/>
        <v>herrmfr012011</v>
      </c>
      <c r="B3297" s="16" t="s">
        <v>1291</v>
      </c>
      <c r="C3297" s="16">
        <v>2011</v>
      </c>
      <c r="D3297" s="16" t="s">
        <v>2332</v>
      </c>
      <c r="E3297" s="16">
        <v>0</v>
      </c>
      <c r="F3297" s="16">
        <v>3</v>
      </c>
      <c r="G3297" s="16">
        <v>0</v>
      </c>
      <c r="H3297" s="16">
        <v>0</v>
      </c>
    </row>
    <row r="3298" spans="1:8" x14ac:dyDescent="0.3">
      <c r="A3298" s="13" t="str">
        <f t="shared" si="51"/>
        <v>heywaja012011</v>
      </c>
      <c r="B3298" s="16" t="s">
        <v>1292</v>
      </c>
      <c r="C3298" s="16">
        <v>2011</v>
      </c>
      <c r="D3298" s="16" t="s">
        <v>2329</v>
      </c>
      <c r="E3298" s="16">
        <v>218</v>
      </c>
      <c r="F3298" s="16">
        <v>4</v>
      </c>
      <c r="G3298" s="16">
        <v>6</v>
      </c>
      <c r="H3298" s="16">
        <v>0</v>
      </c>
    </row>
    <row r="3299" spans="1:8" x14ac:dyDescent="0.3">
      <c r="A3299" s="13" t="str">
        <f t="shared" si="51"/>
        <v>heywaja012011</v>
      </c>
      <c r="B3299" s="16" t="s">
        <v>1292</v>
      </c>
      <c r="C3299" s="16">
        <v>2011</v>
      </c>
      <c r="D3299" s="16" t="s">
        <v>2330</v>
      </c>
    </row>
    <row r="3300" spans="1:8" x14ac:dyDescent="0.3">
      <c r="A3300" s="13" t="str">
        <f t="shared" si="51"/>
        <v>hicksbr012011</v>
      </c>
      <c r="B3300" s="16" t="s">
        <v>1293</v>
      </c>
      <c r="C3300" s="16">
        <v>2011</v>
      </c>
      <c r="D3300" s="16" t="s">
        <v>38</v>
      </c>
      <c r="E3300" s="16">
        <v>0</v>
      </c>
      <c r="F3300" s="16">
        <v>2</v>
      </c>
      <c r="G3300" s="16">
        <v>1</v>
      </c>
      <c r="H3300" s="16">
        <v>0</v>
      </c>
    </row>
    <row r="3301" spans="1:8" x14ac:dyDescent="0.3">
      <c r="A3301" s="13" t="str">
        <f t="shared" si="51"/>
        <v>hicksbr012011</v>
      </c>
      <c r="B3301" s="16" t="s">
        <v>1293</v>
      </c>
      <c r="C3301" s="16">
        <v>2011</v>
      </c>
      <c r="D3301" s="16" t="s">
        <v>2331</v>
      </c>
      <c r="E3301" s="16">
        <v>3</v>
      </c>
      <c r="F3301" s="16">
        <v>7</v>
      </c>
      <c r="G3301" s="16">
        <v>1</v>
      </c>
      <c r="H3301" s="16">
        <v>2</v>
      </c>
    </row>
    <row r="3302" spans="1:8" x14ac:dyDescent="0.3">
      <c r="A3302" s="13" t="str">
        <f t="shared" si="51"/>
        <v>hillaa012011</v>
      </c>
      <c r="B3302" s="16" t="s">
        <v>552</v>
      </c>
      <c r="C3302" s="16">
        <v>2011</v>
      </c>
      <c r="D3302" s="16" t="s">
        <v>37</v>
      </c>
      <c r="E3302" s="16">
        <v>193</v>
      </c>
      <c r="F3302" s="16">
        <v>280</v>
      </c>
      <c r="G3302" s="16">
        <v>7</v>
      </c>
      <c r="H3302" s="16">
        <v>71</v>
      </c>
    </row>
    <row r="3303" spans="1:8" x14ac:dyDescent="0.3">
      <c r="A3303" s="13" t="str">
        <f t="shared" si="51"/>
        <v>hillaa012011</v>
      </c>
      <c r="B3303" s="16" t="s">
        <v>552</v>
      </c>
      <c r="C3303" s="16">
        <v>2011</v>
      </c>
      <c r="D3303" s="16" t="s">
        <v>37</v>
      </c>
      <c r="E3303" s="16">
        <v>68</v>
      </c>
      <c r="F3303" s="16">
        <v>87</v>
      </c>
      <c r="G3303" s="16">
        <v>0</v>
      </c>
      <c r="H3303" s="16">
        <v>17</v>
      </c>
    </row>
    <row r="3304" spans="1:8" x14ac:dyDescent="0.3">
      <c r="A3304" s="13" t="str">
        <f t="shared" si="51"/>
        <v>hillko012011</v>
      </c>
      <c r="B3304" s="16" t="s">
        <v>380</v>
      </c>
      <c r="C3304" s="16">
        <v>2011</v>
      </c>
      <c r="D3304" s="16" t="s">
        <v>2334</v>
      </c>
      <c r="E3304" s="16">
        <v>319</v>
      </c>
      <c r="F3304" s="16">
        <v>15</v>
      </c>
      <c r="G3304" s="16">
        <v>6</v>
      </c>
      <c r="H3304" s="16">
        <v>5</v>
      </c>
    </row>
    <row r="3305" spans="1:8" x14ac:dyDescent="0.3">
      <c r="A3305" s="13" t="str">
        <f t="shared" si="51"/>
        <v>hillri012011</v>
      </c>
      <c r="B3305" s="16" t="s">
        <v>553</v>
      </c>
      <c r="C3305" s="16">
        <v>2011</v>
      </c>
      <c r="D3305" s="16" t="s">
        <v>2332</v>
      </c>
      <c r="E3305" s="16">
        <v>1</v>
      </c>
      <c r="F3305" s="16">
        <v>0</v>
      </c>
      <c r="G3305" s="16">
        <v>0</v>
      </c>
      <c r="H3305" s="16">
        <v>1</v>
      </c>
    </row>
    <row r="3306" spans="1:8" x14ac:dyDescent="0.3">
      <c r="A3306" s="13" t="str">
        <f t="shared" si="51"/>
        <v>hinsker012011</v>
      </c>
      <c r="B3306" s="16" t="s">
        <v>305</v>
      </c>
      <c r="C3306" s="16">
        <v>2011</v>
      </c>
      <c r="D3306" s="16" t="s">
        <v>2333</v>
      </c>
      <c r="E3306" s="16">
        <v>81</v>
      </c>
      <c r="F3306" s="16">
        <v>8</v>
      </c>
      <c r="G3306" s="16">
        <v>0</v>
      </c>
      <c r="H3306" s="16">
        <v>6</v>
      </c>
    </row>
    <row r="3307" spans="1:8" x14ac:dyDescent="0.3">
      <c r="A3307" s="13" t="str">
        <f t="shared" si="51"/>
        <v>hinsker012011</v>
      </c>
      <c r="B3307" s="16" t="s">
        <v>305</v>
      </c>
      <c r="C3307" s="16">
        <v>2011</v>
      </c>
      <c r="D3307" s="16" t="s">
        <v>2328</v>
      </c>
    </row>
    <row r="3308" spans="1:8" x14ac:dyDescent="0.3">
      <c r="A3308" s="13" t="str">
        <f t="shared" si="51"/>
        <v>hinsker012011</v>
      </c>
      <c r="B3308" s="16" t="s">
        <v>305</v>
      </c>
      <c r="C3308" s="16">
        <v>2011</v>
      </c>
      <c r="D3308" s="16" t="s">
        <v>2329</v>
      </c>
      <c r="E3308" s="16">
        <v>65</v>
      </c>
      <c r="F3308" s="16">
        <v>2</v>
      </c>
      <c r="G3308" s="16">
        <v>0</v>
      </c>
      <c r="H3308" s="16">
        <v>0</v>
      </c>
    </row>
    <row r="3309" spans="1:8" x14ac:dyDescent="0.3">
      <c r="A3309" s="13" t="str">
        <f t="shared" si="51"/>
        <v>hinsker012011</v>
      </c>
      <c r="B3309" s="16" t="s">
        <v>305</v>
      </c>
      <c r="C3309" s="16">
        <v>2011</v>
      </c>
      <c r="D3309" s="16" t="s">
        <v>2330</v>
      </c>
    </row>
    <row r="3310" spans="1:8" x14ac:dyDescent="0.3">
      <c r="A3310" s="13" t="str">
        <f t="shared" si="51"/>
        <v>hochelu012011</v>
      </c>
      <c r="B3310" s="16" t="s">
        <v>800</v>
      </c>
      <c r="C3310" s="16">
        <v>2011</v>
      </c>
      <c r="D3310" s="16" t="s">
        <v>2332</v>
      </c>
      <c r="E3310" s="16">
        <v>17</v>
      </c>
      <c r="F3310" s="16">
        <v>22</v>
      </c>
      <c r="G3310" s="16">
        <v>3</v>
      </c>
      <c r="H3310" s="16">
        <v>1</v>
      </c>
    </row>
    <row r="3311" spans="1:8" x14ac:dyDescent="0.3">
      <c r="A3311" s="13" t="str">
        <f t="shared" si="51"/>
        <v>hoeyja022011</v>
      </c>
      <c r="B3311" s="16" t="s">
        <v>655</v>
      </c>
      <c r="C3311" s="16">
        <v>2011</v>
      </c>
      <c r="D3311" s="16" t="s">
        <v>2332</v>
      </c>
      <c r="E3311" s="16">
        <v>2</v>
      </c>
      <c r="F3311" s="16">
        <v>2</v>
      </c>
      <c r="G3311" s="16">
        <v>0</v>
      </c>
      <c r="H3311" s="16">
        <v>0</v>
      </c>
    </row>
    <row r="3312" spans="1:8" x14ac:dyDescent="0.3">
      <c r="A3312" s="13" t="str">
        <f t="shared" si="51"/>
        <v>hoffmja012011</v>
      </c>
      <c r="B3312" s="16" t="s">
        <v>1103</v>
      </c>
      <c r="C3312" s="16">
        <v>2011</v>
      </c>
      <c r="D3312" s="16" t="s">
        <v>2328</v>
      </c>
    </row>
    <row r="3313" spans="1:8" x14ac:dyDescent="0.3">
      <c r="A3313" s="13" t="str">
        <f t="shared" si="51"/>
        <v>hoffmja012011</v>
      </c>
      <c r="B3313" s="16" t="s">
        <v>1103</v>
      </c>
      <c r="C3313" s="16">
        <v>2011</v>
      </c>
      <c r="D3313" s="16" t="s">
        <v>2329</v>
      </c>
      <c r="E3313" s="16">
        <v>3</v>
      </c>
      <c r="F3313" s="16">
        <v>0</v>
      </c>
      <c r="G3313" s="16">
        <v>0</v>
      </c>
      <c r="H3313" s="16">
        <v>0</v>
      </c>
    </row>
    <row r="3314" spans="1:8" x14ac:dyDescent="0.3">
      <c r="A3314" s="13" t="str">
        <f t="shared" si="51"/>
        <v>hollade012011</v>
      </c>
      <c r="B3314" s="16" t="s">
        <v>1105</v>
      </c>
      <c r="C3314" s="16">
        <v>2011</v>
      </c>
      <c r="D3314" s="16" t="s">
        <v>2332</v>
      </c>
      <c r="E3314" s="16">
        <v>7</v>
      </c>
      <c r="F3314" s="16">
        <v>31</v>
      </c>
      <c r="G3314" s="16">
        <v>3</v>
      </c>
      <c r="H3314" s="16">
        <v>2</v>
      </c>
    </row>
    <row r="3315" spans="1:8" x14ac:dyDescent="0.3">
      <c r="A3315" s="13" t="str">
        <f t="shared" si="51"/>
        <v>hollagr012011</v>
      </c>
      <c r="B3315" s="16" t="s">
        <v>1295</v>
      </c>
      <c r="C3315" s="16">
        <v>2011</v>
      </c>
      <c r="D3315" s="16" t="s">
        <v>2332</v>
      </c>
      <c r="E3315" s="16">
        <v>1</v>
      </c>
      <c r="F3315" s="16">
        <v>3</v>
      </c>
      <c r="G3315" s="16">
        <v>0</v>
      </c>
      <c r="H3315" s="16">
        <v>0</v>
      </c>
    </row>
    <row r="3316" spans="1:8" x14ac:dyDescent="0.3">
      <c r="A3316" s="13" t="str">
        <f t="shared" si="51"/>
        <v>hollima012011</v>
      </c>
      <c r="B3316" s="16" t="s">
        <v>458</v>
      </c>
      <c r="C3316" s="16">
        <v>2011</v>
      </c>
      <c r="D3316" s="16" t="s">
        <v>2328</v>
      </c>
    </row>
    <row r="3317" spans="1:8" x14ac:dyDescent="0.3">
      <c r="A3317" s="13" t="str">
        <f t="shared" si="51"/>
        <v>hollima012011</v>
      </c>
      <c r="B3317" s="16" t="s">
        <v>458</v>
      </c>
      <c r="C3317" s="16">
        <v>2011</v>
      </c>
      <c r="D3317" s="16" t="s">
        <v>2329</v>
      </c>
      <c r="E3317" s="16">
        <v>196</v>
      </c>
      <c r="F3317" s="16">
        <v>4</v>
      </c>
      <c r="G3317" s="16">
        <v>3</v>
      </c>
      <c r="H3317" s="16">
        <v>0</v>
      </c>
    </row>
    <row r="3318" spans="1:8" x14ac:dyDescent="0.3">
      <c r="A3318" s="13" t="str">
        <f t="shared" si="51"/>
        <v>holmst012011</v>
      </c>
      <c r="B3318" s="16" t="s">
        <v>936</v>
      </c>
      <c r="C3318" s="16">
        <v>2011</v>
      </c>
      <c r="D3318" s="16" t="s">
        <v>2334</v>
      </c>
      <c r="E3318" s="16">
        <v>33</v>
      </c>
      <c r="F3318" s="16">
        <v>1</v>
      </c>
      <c r="G3318" s="16">
        <v>0</v>
      </c>
      <c r="H3318" s="16">
        <v>1</v>
      </c>
    </row>
    <row r="3319" spans="1:8" x14ac:dyDescent="0.3">
      <c r="A3319" s="13" t="str">
        <f t="shared" si="51"/>
        <v>horstje012011</v>
      </c>
      <c r="B3319" s="16" t="s">
        <v>1524</v>
      </c>
      <c r="C3319" s="16">
        <v>2011</v>
      </c>
      <c r="D3319" s="16" t="s">
        <v>2332</v>
      </c>
      <c r="E3319" s="16">
        <v>1</v>
      </c>
      <c r="F3319" s="16">
        <v>1</v>
      </c>
      <c r="G3319" s="16">
        <v>0</v>
      </c>
      <c r="H3319" s="16">
        <v>0</v>
      </c>
    </row>
    <row r="3320" spans="1:8" x14ac:dyDescent="0.3">
      <c r="A3320" s="13" t="str">
        <f t="shared" si="51"/>
        <v>hosmeer012011</v>
      </c>
      <c r="B3320" s="16" t="s">
        <v>1525</v>
      </c>
      <c r="C3320" s="16">
        <v>2011</v>
      </c>
      <c r="D3320" s="16" t="s">
        <v>2333</v>
      </c>
      <c r="E3320" s="16">
        <v>1096</v>
      </c>
      <c r="F3320" s="16">
        <v>78</v>
      </c>
      <c r="G3320" s="16">
        <v>8</v>
      </c>
      <c r="H3320" s="16">
        <v>101</v>
      </c>
    </row>
    <row r="3321" spans="1:8" x14ac:dyDescent="0.3">
      <c r="A3321" s="13" t="str">
        <f t="shared" si="51"/>
        <v>hottoto012011</v>
      </c>
      <c r="B3321" s="16" t="s">
        <v>1526</v>
      </c>
      <c r="C3321" s="16">
        <v>2011</v>
      </c>
      <c r="D3321" s="16" t="s">
        <v>2332</v>
      </c>
      <c r="E3321" s="16">
        <v>0</v>
      </c>
      <c r="F3321" s="16">
        <v>0</v>
      </c>
      <c r="G3321" s="16">
        <v>0</v>
      </c>
      <c r="H3321" s="16">
        <v>0</v>
      </c>
    </row>
    <row r="3322" spans="1:8" x14ac:dyDescent="0.3">
      <c r="A3322" s="13" t="str">
        <f t="shared" si="51"/>
        <v>howarry012011</v>
      </c>
      <c r="B3322" s="16" t="s">
        <v>459</v>
      </c>
      <c r="C3322" s="16">
        <v>2011</v>
      </c>
      <c r="D3322" s="16" t="s">
        <v>2333</v>
      </c>
      <c r="E3322" s="16">
        <v>1282</v>
      </c>
      <c r="F3322" s="16">
        <v>70</v>
      </c>
      <c r="G3322" s="16">
        <v>9</v>
      </c>
      <c r="H3322" s="16">
        <v>110</v>
      </c>
    </row>
    <row r="3323" spans="1:8" x14ac:dyDescent="0.3">
      <c r="A3323" s="13" t="str">
        <f t="shared" si="51"/>
        <v>howeljp012011</v>
      </c>
      <c r="B3323" s="16" t="s">
        <v>554</v>
      </c>
      <c r="C3323" s="16">
        <v>2011</v>
      </c>
      <c r="D3323" s="16" t="s">
        <v>2332</v>
      </c>
      <c r="E3323" s="16">
        <v>2</v>
      </c>
      <c r="F3323" s="16">
        <v>3</v>
      </c>
      <c r="G3323" s="16">
        <v>0</v>
      </c>
      <c r="H3323" s="16">
        <v>1</v>
      </c>
    </row>
    <row r="3324" spans="1:8" x14ac:dyDescent="0.3">
      <c r="A3324" s="13" t="str">
        <f t="shared" si="51"/>
        <v>huch012011</v>
      </c>
      <c r="B3324" s="16" t="s">
        <v>801</v>
      </c>
      <c r="C3324" s="16">
        <v>2011</v>
      </c>
      <c r="D3324" s="16" t="s">
        <v>37</v>
      </c>
      <c r="E3324" s="16">
        <v>9</v>
      </c>
      <c r="F3324" s="16">
        <v>7</v>
      </c>
      <c r="G3324" s="16">
        <v>1</v>
      </c>
      <c r="H3324" s="16">
        <v>1</v>
      </c>
    </row>
    <row r="3325" spans="1:8" x14ac:dyDescent="0.3">
      <c r="A3325" s="13" t="str">
        <f t="shared" si="51"/>
        <v>huch012011</v>
      </c>
      <c r="B3325" s="16" t="s">
        <v>801</v>
      </c>
      <c r="C3325" s="16">
        <v>2011</v>
      </c>
      <c r="D3325" s="16" t="s">
        <v>2331</v>
      </c>
      <c r="E3325" s="16">
        <v>1</v>
      </c>
      <c r="F3325" s="16">
        <v>0</v>
      </c>
      <c r="G3325" s="16">
        <v>0</v>
      </c>
      <c r="H3325" s="16">
        <v>0</v>
      </c>
    </row>
    <row r="3326" spans="1:8" x14ac:dyDescent="0.3">
      <c r="A3326" s="13" t="str">
        <f t="shared" si="51"/>
        <v>hudsoda012011</v>
      </c>
      <c r="B3326" s="16" t="s">
        <v>1106</v>
      </c>
      <c r="C3326" s="16">
        <v>2011</v>
      </c>
      <c r="D3326" s="16" t="s">
        <v>2332</v>
      </c>
      <c r="E3326" s="16">
        <v>7</v>
      </c>
      <c r="F3326" s="16">
        <v>22</v>
      </c>
      <c r="G3326" s="16">
        <v>2</v>
      </c>
      <c r="H3326" s="16">
        <v>3</v>
      </c>
    </row>
    <row r="3327" spans="1:8" x14ac:dyDescent="0.3">
      <c r="A3327" s="13" t="str">
        <f t="shared" si="51"/>
        <v>hudsoky012011</v>
      </c>
      <c r="B3327" s="16" t="s">
        <v>1527</v>
      </c>
      <c r="C3327" s="16">
        <v>2011</v>
      </c>
      <c r="D3327" s="16" t="s">
        <v>2327</v>
      </c>
    </row>
    <row r="3328" spans="1:8" x14ac:dyDescent="0.3">
      <c r="A3328" s="13" t="str">
        <f t="shared" si="51"/>
        <v>hudsoky012011</v>
      </c>
      <c r="B3328" s="16" t="s">
        <v>1527</v>
      </c>
      <c r="C3328" s="16">
        <v>2011</v>
      </c>
      <c r="D3328" s="16" t="s">
        <v>2328</v>
      </c>
    </row>
    <row r="3329" spans="1:8" x14ac:dyDescent="0.3">
      <c r="A3329" s="13" t="str">
        <f t="shared" si="51"/>
        <v>hudsoky012011</v>
      </c>
      <c r="B3329" s="16" t="s">
        <v>1527</v>
      </c>
      <c r="C3329" s="16">
        <v>2011</v>
      </c>
      <c r="D3329" s="16" t="s">
        <v>2329</v>
      </c>
      <c r="E3329" s="16">
        <v>13</v>
      </c>
      <c r="F3329" s="16">
        <v>0</v>
      </c>
      <c r="G3329" s="16">
        <v>1</v>
      </c>
      <c r="H3329" s="16">
        <v>0</v>
      </c>
    </row>
    <row r="3330" spans="1:8" x14ac:dyDescent="0.3">
      <c r="A3330" s="13" t="str">
        <f t="shared" si="51"/>
        <v>hudsoor012011</v>
      </c>
      <c r="B3330" s="16" t="s">
        <v>306</v>
      </c>
      <c r="C3330" s="16">
        <v>2011</v>
      </c>
      <c r="D3330" s="16" t="s">
        <v>37</v>
      </c>
      <c r="E3330" s="16">
        <v>238</v>
      </c>
      <c r="F3330" s="16">
        <v>308</v>
      </c>
      <c r="G3330" s="16">
        <v>4</v>
      </c>
      <c r="H3330" s="16">
        <v>69</v>
      </c>
    </row>
    <row r="3331" spans="1:8" x14ac:dyDescent="0.3">
      <c r="A3331" s="13" t="str">
        <f t="shared" ref="A3331:A3394" si="52">B3331&amp;C3331</f>
        <v>hudsoti012011</v>
      </c>
      <c r="B3331" s="16" t="s">
        <v>120</v>
      </c>
      <c r="C3331" s="16">
        <v>2011</v>
      </c>
      <c r="D3331" s="16" t="s">
        <v>2332</v>
      </c>
      <c r="E3331" s="16">
        <v>8</v>
      </c>
      <c r="F3331" s="16">
        <v>36</v>
      </c>
      <c r="G3331" s="16">
        <v>2</v>
      </c>
      <c r="H3331" s="16">
        <v>4</v>
      </c>
    </row>
    <row r="3332" spans="1:8" x14ac:dyDescent="0.3">
      <c r="A3332" s="13" t="str">
        <f t="shared" si="52"/>
        <v>huffau012011</v>
      </c>
      <c r="B3332" s="16" t="s">
        <v>121</v>
      </c>
      <c r="C3332" s="16">
        <v>2011</v>
      </c>
      <c r="D3332" s="16" t="s">
        <v>2333</v>
      </c>
      <c r="E3332" s="16">
        <v>990</v>
      </c>
      <c r="F3332" s="16">
        <v>72</v>
      </c>
      <c r="G3332" s="16">
        <v>5</v>
      </c>
      <c r="H3332" s="16">
        <v>86</v>
      </c>
    </row>
    <row r="3333" spans="1:8" x14ac:dyDescent="0.3">
      <c r="A3333" s="13" t="str">
        <f t="shared" si="52"/>
        <v>huffau012011</v>
      </c>
      <c r="B3333" s="16" t="s">
        <v>121</v>
      </c>
      <c r="C3333" s="16">
        <v>2011</v>
      </c>
      <c r="D3333" s="16" t="s">
        <v>2328</v>
      </c>
    </row>
    <row r="3334" spans="1:8" x14ac:dyDescent="0.3">
      <c r="A3334" s="13" t="str">
        <f t="shared" si="52"/>
        <v>huffau012011</v>
      </c>
      <c r="B3334" s="16" t="s">
        <v>121</v>
      </c>
      <c r="C3334" s="16">
        <v>2011</v>
      </c>
      <c r="D3334" s="16" t="s">
        <v>2329</v>
      </c>
      <c r="E3334" s="16">
        <v>22</v>
      </c>
      <c r="F3334" s="16">
        <v>1</v>
      </c>
      <c r="G3334" s="16">
        <v>0</v>
      </c>
      <c r="H3334" s="16">
        <v>0</v>
      </c>
    </row>
    <row r="3335" spans="1:8" x14ac:dyDescent="0.3">
      <c r="A3335" s="13" t="str">
        <f t="shared" si="52"/>
        <v>huffau012011</v>
      </c>
      <c r="B3335" s="16" t="s">
        <v>121</v>
      </c>
      <c r="C3335" s="16">
        <v>2011</v>
      </c>
      <c r="D3335" s="16" t="s">
        <v>2330</v>
      </c>
    </row>
    <row r="3336" spans="1:8" x14ac:dyDescent="0.3">
      <c r="A3336" s="13" t="str">
        <f t="shared" si="52"/>
        <v>huffda012011</v>
      </c>
      <c r="B3336" s="16" t="s">
        <v>1107</v>
      </c>
      <c r="C3336" s="16">
        <v>2011</v>
      </c>
      <c r="D3336" s="16" t="s">
        <v>2332</v>
      </c>
      <c r="E3336" s="16">
        <v>0</v>
      </c>
      <c r="F3336" s="16">
        <v>4</v>
      </c>
      <c r="G3336" s="16">
        <v>0</v>
      </c>
      <c r="H3336" s="16">
        <v>0</v>
      </c>
    </row>
    <row r="3337" spans="1:8" x14ac:dyDescent="0.3">
      <c r="A3337" s="13" t="str">
        <f t="shared" si="52"/>
        <v>hughedu012011</v>
      </c>
      <c r="B3337" s="16" t="s">
        <v>1108</v>
      </c>
      <c r="C3337" s="16">
        <v>2011</v>
      </c>
      <c r="D3337" s="16" t="s">
        <v>2332</v>
      </c>
      <c r="E3337" s="16">
        <v>1</v>
      </c>
      <c r="F3337" s="16">
        <v>1</v>
      </c>
      <c r="G3337" s="16">
        <v>0</v>
      </c>
      <c r="H3337" s="16">
        <v>0</v>
      </c>
    </row>
    <row r="3338" spans="1:8" x14ac:dyDescent="0.3">
      <c r="A3338" s="13" t="str">
        <f t="shared" si="52"/>
        <v>hugheja022011</v>
      </c>
      <c r="B3338" s="16" t="s">
        <v>1528</v>
      </c>
      <c r="C3338" s="16">
        <v>2011</v>
      </c>
      <c r="D3338" s="16" t="s">
        <v>2332</v>
      </c>
      <c r="E3338" s="16">
        <v>0</v>
      </c>
      <c r="F3338" s="16">
        <v>4</v>
      </c>
      <c r="G3338" s="16">
        <v>0</v>
      </c>
      <c r="H3338" s="16">
        <v>0</v>
      </c>
    </row>
    <row r="3339" spans="1:8" x14ac:dyDescent="0.3">
      <c r="A3339" s="13" t="str">
        <f t="shared" si="52"/>
        <v>hughelu012011</v>
      </c>
      <c r="B3339" s="16" t="s">
        <v>1298</v>
      </c>
      <c r="C3339" s="16">
        <v>2011</v>
      </c>
      <c r="D3339" s="16" t="s">
        <v>2333</v>
      </c>
      <c r="E3339" s="16">
        <v>278</v>
      </c>
      <c r="F3339" s="16">
        <v>13</v>
      </c>
      <c r="G3339" s="16">
        <v>1</v>
      </c>
      <c r="H3339" s="16">
        <v>26</v>
      </c>
    </row>
    <row r="3340" spans="1:8" x14ac:dyDescent="0.3">
      <c r="A3340" s="13" t="str">
        <f t="shared" si="52"/>
        <v>hughelu012011</v>
      </c>
      <c r="B3340" s="16" t="s">
        <v>1298</v>
      </c>
      <c r="C3340" s="16">
        <v>2011</v>
      </c>
      <c r="D3340" s="16" t="s">
        <v>37</v>
      </c>
      <c r="E3340" s="16">
        <v>79</v>
      </c>
      <c r="F3340" s="16">
        <v>108</v>
      </c>
      <c r="G3340" s="16">
        <v>2</v>
      </c>
      <c r="H3340" s="16">
        <v>25</v>
      </c>
    </row>
    <row r="3341" spans="1:8" x14ac:dyDescent="0.3">
      <c r="A3341" s="13" t="str">
        <f t="shared" si="52"/>
        <v>hughelu012011</v>
      </c>
      <c r="B3341" s="16" t="s">
        <v>1298</v>
      </c>
      <c r="C3341" s="16">
        <v>2011</v>
      </c>
      <c r="D3341" s="16" t="s">
        <v>38</v>
      </c>
      <c r="E3341" s="16">
        <v>10</v>
      </c>
      <c r="F3341" s="16">
        <v>27</v>
      </c>
      <c r="G3341" s="16">
        <v>2</v>
      </c>
      <c r="H3341" s="16">
        <v>2</v>
      </c>
    </row>
    <row r="3342" spans="1:8" x14ac:dyDescent="0.3">
      <c r="A3342" s="13" t="str">
        <f t="shared" si="52"/>
        <v>hugheph012011</v>
      </c>
      <c r="B3342" s="16" t="s">
        <v>802</v>
      </c>
      <c r="C3342" s="16">
        <v>2011</v>
      </c>
      <c r="D3342" s="16" t="s">
        <v>2332</v>
      </c>
      <c r="E3342" s="16">
        <v>2</v>
      </c>
      <c r="F3342" s="16">
        <v>6</v>
      </c>
      <c r="G3342" s="16">
        <v>0</v>
      </c>
      <c r="H3342" s="16">
        <v>0</v>
      </c>
    </row>
    <row r="3343" spans="1:8" x14ac:dyDescent="0.3">
      <c r="A3343" s="13" t="str">
        <f t="shared" si="52"/>
        <v>humbeph012011</v>
      </c>
      <c r="B3343" s="16" t="s">
        <v>656</v>
      </c>
      <c r="C3343" s="16">
        <v>2011</v>
      </c>
      <c r="D3343" s="16" t="s">
        <v>2332</v>
      </c>
      <c r="E3343" s="16">
        <v>12</v>
      </c>
      <c r="F3343" s="16">
        <v>15</v>
      </c>
      <c r="G3343" s="16">
        <v>1</v>
      </c>
      <c r="H3343" s="16">
        <v>0</v>
      </c>
    </row>
    <row r="3344" spans="1:8" x14ac:dyDescent="0.3">
      <c r="A3344" s="13" t="str">
        <f t="shared" si="52"/>
        <v>hundlni012011</v>
      </c>
      <c r="B3344" s="16" t="s">
        <v>937</v>
      </c>
      <c r="C3344" s="16">
        <v>2011</v>
      </c>
      <c r="D3344" s="16" t="s">
        <v>2334</v>
      </c>
      <c r="E3344" s="16">
        <v>501</v>
      </c>
      <c r="F3344" s="16">
        <v>60</v>
      </c>
      <c r="G3344" s="16">
        <v>6</v>
      </c>
      <c r="H3344" s="16">
        <v>8</v>
      </c>
    </row>
    <row r="3345" spans="1:8" x14ac:dyDescent="0.3">
      <c r="A3345" s="13" t="str">
        <f t="shared" si="52"/>
        <v>huntece012011</v>
      </c>
      <c r="B3345" s="16" t="s">
        <v>1529</v>
      </c>
      <c r="C3345" s="16">
        <v>2011</v>
      </c>
      <c r="D3345" s="16" t="s">
        <v>2327</v>
      </c>
    </row>
    <row r="3346" spans="1:8" x14ac:dyDescent="0.3">
      <c r="A3346" s="13" t="str">
        <f t="shared" si="52"/>
        <v>huntece012011</v>
      </c>
      <c r="B3346" s="16" t="s">
        <v>1529</v>
      </c>
      <c r="C3346" s="16">
        <v>2011</v>
      </c>
      <c r="D3346" s="16" t="s">
        <v>2329</v>
      </c>
      <c r="E3346" s="16">
        <v>0</v>
      </c>
      <c r="F3346" s="16">
        <v>0</v>
      </c>
      <c r="G3346" s="16">
        <v>0</v>
      </c>
      <c r="H3346" s="16">
        <v>0</v>
      </c>
    </row>
    <row r="3347" spans="1:8" x14ac:dyDescent="0.3">
      <c r="A3347" s="13" t="str">
        <f t="shared" si="52"/>
        <v>hunteto012011</v>
      </c>
      <c r="B3347" s="16" t="s">
        <v>122</v>
      </c>
      <c r="C3347" s="16">
        <v>2011</v>
      </c>
      <c r="D3347" s="16" t="s">
        <v>2327</v>
      </c>
    </row>
    <row r="3348" spans="1:8" x14ac:dyDescent="0.3">
      <c r="A3348" s="13" t="str">
        <f t="shared" si="52"/>
        <v>hunteto012011</v>
      </c>
      <c r="B3348" s="16" t="s">
        <v>122</v>
      </c>
      <c r="C3348" s="16">
        <v>2011</v>
      </c>
      <c r="D3348" s="16" t="s">
        <v>2329</v>
      </c>
      <c r="E3348" s="16">
        <v>264</v>
      </c>
      <c r="F3348" s="16">
        <v>15</v>
      </c>
      <c r="G3348" s="16">
        <v>3</v>
      </c>
      <c r="H3348" s="16">
        <v>2</v>
      </c>
    </row>
    <row r="3349" spans="1:8" x14ac:dyDescent="0.3">
      <c r="A3349" s="13" t="str">
        <f t="shared" si="52"/>
        <v>hunteto012011</v>
      </c>
      <c r="B3349" s="16" t="s">
        <v>122</v>
      </c>
      <c r="C3349" s="16">
        <v>2011</v>
      </c>
      <c r="D3349" s="16" t="s">
        <v>2330</v>
      </c>
    </row>
    <row r="3350" spans="1:8" x14ac:dyDescent="0.3">
      <c r="A3350" s="13" t="str">
        <f t="shared" si="52"/>
        <v>hunteto022011</v>
      </c>
      <c r="B3350" s="16" t="s">
        <v>938</v>
      </c>
      <c r="C3350" s="16">
        <v>2011</v>
      </c>
      <c r="D3350" s="16" t="s">
        <v>2332</v>
      </c>
      <c r="E3350" s="16">
        <v>2</v>
      </c>
      <c r="F3350" s="16">
        <v>3</v>
      </c>
      <c r="G3350" s="16">
        <v>0</v>
      </c>
      <c r="H3350" s="16">
        <v>0</v>
      </c>
    </row>
    <row r="3351" spans="1:8" x14ac:dyDescent="0.3">
      <c r="A3351" s="13" t="str">
        <f t="shared" si="52"/>
        <v>hunteto022011</v>
      </c>
      <c r="B3351" s="16" t="s">
        <v>938</v>
      </c>
      <c r="C3351" s="16">
        <v>2011</v>
      </c>
      <c r="D3351" s="16" t="s">
        <v>2332</v>
      </c>
      <c r="E3351" s="16">
        <v>5</v>
      </c>
      <c r="F3351" s="16">
        <v>8</v>
      </c>
      <c r="G3351" s="16">
        <v>1</v>
      </c>
      <c r="H3351" s="16">
        <v>2</v>
      </c>
    </row>
    <row r="3352" spans="1:8" x14ac:dyDescent="0.3">
      <c r="A3352" s="13" t="str">
        <f t="shared" si="52"/>
        <v>iannech012011</v>
      </c>
      <c r="B3352" s="16" t="s">
        <v>657</v>
      </c>
      <c r="C3352" s="16">
        <v>2011</v>
      </c>
      <c r="D3352" s="16" t="s">
        <v>2333</v>
      </c>
      <c r="E3352" s="16">
        <v>4</v>
      </c>
      <c r="F3352" s="16">
        <v>0</v>
      </c>
      <c r="G3352" s="16">
        <v>0</v>
      </c>
      <c r="H3352" s="16">
        <v>0</v>
      </c>
    </row>
    <row r="3353" spans="1:8" x14ac:dyDescent="0.3">
      <c r="A3353" s="13" t="str">
        <f t="shared" si="52"/>
        <v>iannech012011</v>
      </c>
      <c r="B3353" s="16" t="s">
        <v>657</v>
      </c>
      <c r="C3353" s="16">
        <v>2011</v>
      </c>
      <c r="D3353" s="16" t="s">
        <v>38</v>
      </c>
      <c r="E3353" s="16">
        <v>0</v>
      </c>
      <c r="F3353" s="16">
        <v>0</v>
      </c>
      <c r="G3353" s="16">
        <v>0</v>
      </c>
      <c r="H3353" s="16">
        <v>0</v>
      </c>
    </row>
    <row r="3354" spans="1:8" x14ac:dyDescent="0.3">
      <c r="A3354" s="13" t="str">
        <f t="shared" si="52"/>
        <v>iannech012011</v>
      </c>
      <c r="B3354" s="16" t="s">
        <v>657</v>
      </c>
      <c r="C3354" s="16">
        <v>2011</v>
      </c>
      <c r="D3354" s="16" t="s">
        <v>2334</v>
      </c>
      <c r="E3354" s="16">
        <v>733</v>
      </c>
      <c r="F3354" s="16">
        <v>82</v>
      </c>
      <c r="G3354" s="16">
        <v>2</v>
      </c>
      <c r="H3354" s="16">
        <v>7</v>
      </c>
    </row>
    <row r="3355" spans="1:8" x14ac:dyDescent="0.3">
      <c r="A3355" s="13" t="str">
        <f t="shared" si="52"/>
        <v>ibanera012011</v>
      </c>
      <c r="B3355" s="16" t="s">
        <v>123</v>
      </c>
      <c r="C3355" s="16">
        <v>2011</v>
      </c>
      <c r="D3355" s="16" t="s">
        <v>2328</v>
      </c>
    </row>
    <row r="3356" spans="1:8" x14ac:dyDescent="0.3">
      <c r="A3356" s="13" t="str">
        <f t="shared" si="52"/>
        <v>ibanera012011</v>
      </c>
      <c r="B3356" s="16" t="s">
        <v>123</v>
      </c>
      <c r="C3356" s="16">
        <v>2011</v>
      </c>
      <c r="D3356" s="16" t="s">
        <v>2329</v>
      </c>
      <c r="E3356" s="16">
        <v>208</v>
      </c>
      <c r="F3356" s="16">
        <v>5</v>
      </c>
      <c r="G3356" s="16">
        <v>1</v>
      </c>
      <c r="H3356" s="16">
        <v>0</v>
      </c>
    </row>
    <row r="3357" spans="1:8" x14ac:dyDescent="0.3">
      <c r="A3357" s="13" t="str">
        <f t="shared" si="52"/>
        <v>igarary012011</v>
      </c>
      <c r="B3357" s="16" t="s">
        <v>1300</v>
      </c>
      <c r="C3357" s="16">
        <v>2011</v>
      </c>
      <c r="D3357" s="16" t="s">
        <v>2332</v>
      </c>
      <c r="E3357" s="16">
        <v>1</v>
      </c>
      <c r="F3357" s="16">
        <v>9</v>
      </c>
      <c r="G3357" s="16">
        <v>0</v>
      </c>
      <c r="H3357" s="16">
        <v>0</v>
      </c>
    </row>
    <row r="3358" spans="1:8" x14ac:dyDescent="0.3">
      <c r="A3358" s="13" t="str">
        <f t="shared" si="52"/>
        <v>iglesjo012011</v>
      </c>
      <c r="B3358" s="16" t="s">
        <v>1530</v>
      </c>
      <c r="C3358" s="16">
        <v>2011</v>
      </c>
      <c r="D3358" s="16" t="s">
        <v>2331</v>
      </c>
      <c r="E3358" s="16">
        <v>2</v>
      </c>
      <c r="F3358" s="16">
        <v>3</v>
      </c>
      <c r="G3358" s="16">
        <v>0</v>
      </c>
      <c r="H3358" s="16">
        <v>0</v>
      </c>
    </row>
    <row r="3359" spans="1:8" x14ac:dyDescent="0.3">
      <c r="A3359" s="13" t="str">
        <f t="shared" si="52"/>
        <v>infanom012011</v>
      </c>
      <c r="B3359" s="16" t="s">
        <v>307</v>
      </c>
      <c r="C3359" s="16">
        <v>2011</v>
      </c>
      <c r="D3359" s="16" t="s">
        <v>37</v>
      </c>
      <c r="E3359" s="16">
        <v>260</v>
      </c>
      <c r="F3359" s="16">
        <v>466</v>
      </c>
      <c r="G3359" s="16">
        <v>8</v>
      </c>
      <c r="H3359" s="16">
        <v>75</v>
      </c>
    </row>
    <row r="3360" spans="1:8" x14ac:dyDescent="0.3">
      <c r="A3360" s="13" t="str">
        <f t="shared" si="52"/>
        <v>ingebr012011</v>
      </c>
      <c r="B3360" s="16" t="s">
        <v>248</v>
      </c>
      <c r="C3360" s="16">
        <v>2011</v>
      </c>
      <c r="D3360" s="16" t="s">
        <v>38</v>
      </c>
      <c r="E3360" s="16">
        <v>76</v>
      </c>
      <c r="F3360" s="16">
        <v>163</v>
      </c>
      <c r="G3360" s="16">
        <v>9</v>
      </c>
      <c r="H3360" s="16">
        <v>12</v>
      </c>
    </row>
    <row r="3361" spans="1:8" x14ac:dyDescent="0.3">
      <c r="A3361" s="13" t="str">
        <f t="shared" si="52"/>
        <v>inglejo012011</v>
      </c>
      <c r="B3361" s="16" t="s">
        <v>658</v>
      </c>
      <c r="C3361" s="16">
        <v>2011</v>
      </c>
      <c r="D3361" s="16" t="s">
        <v>37</v>
      </c>
      <c r="E3361" s="16">
        <v>8</v>
      </c>
      <c r="F3361" s="16">
        <v>7</v>
      </c>
      <c r="G3361" s="16">
        <v>0</v>
      </c>
      <c r="H3361" s="16">
        <v>4</v>
      </c>
    </row>
    <row r="3362" spans="1:8" x14ac:dyDescent="0.3">
      <c r="A3362" s="13" t="str">
        <f t="shared" si="52"/>
        <v>inglejo012011</v>
      </c>
      <c r="B3362" s="16" t="s">
        <v>658</v>
      </c>
      <c r="C3362" s="16">
        <v>2011</v>
      </c>
      <c r="D3362" s="16" t="s">
        <v>38</v>
      </c>
      <c r="E3362" s="16">
        <v>0</v>
      </c>
      <c r="F3362" s="16">
        <v>1</v>
      </c>
      <c r="G3362" s="16">
        <v>0</v>
      </c>
      <c r="H3362" s="16">
        <v>0</v>
      </c>
    </row>
    <row r="3363" spans="1:8" x14ac:dyDescent="0.3">
      <c r="A3363" s="13" t="str">
        <f t="shared" si="52"/>
        <v>isrinja012011</v>
      </c>
      <c r="B3363" s="16" t="s">
        <v>124</v>
      </c>
      <c r="C3363" s="16">
        <v>2011</v>
      </c>
      <c r="D3363" s="16" t="s">
        <v>2332</v>
      </c>
      <c r="E3363" s="16">
        <v>1</v>
      </c>
      <c r="F3363" s="16">
        <v>6</v>
      </c>
      <c r="G3363" s="16">
        <v>0</v>
      </c>
      <c r="H3363" s="16">
        <v>0</v>
      </c>
    </row>
    <row r="3364" spans="1:8" x14ac:dyDescent="0.3">
      <c r="A3364" s="13" t="str">
        <f t="shared" si="52"/>
        <v>izturce012011</v>
      </c>
      <c r="B3364" s="16" t="s">
        <v>249</v>
      </c>
      <c r="C3364" s="16">
        <v>2011</v>
      </c>
      <c r="D3364" s="16" t="s">
        <v>37</v>
      </c>
      <c r="E3364" s="16">
        <v>3</v>
      </c>
      <c r="F3364" s="16">
        <v>7</v>
      </c>
      <c r="G3364" s="16">
        <v>1</v>
      </c>
      <c r="H3364" s="16">
        <v>0</v>
      </c>
    </row>
    <row r="3365" spans="1:8" x14ac:dyDescent="0.3">
      <c r="A3365" s="13" t="str">
        <f t="shared" si="52"/>
        <v>izturce012011</v>
      </c>
      <c r="B3365" s="16" t="s">
        <v>249</v>
      </c>
      <c r="C3365" s="16">
        <v>2011</v>
      </c>
      <c r="D3365" s="16" t="s">
        <v>38</v>
      </c>
      <c r="E3365" s="16">
        <v>0</v>
      </c>
      <c r="F3365" s="16">
        <v>0</v>
      </c>
      <c r="G3365" s="16">
        <v>0</v>
      </c>
      <c r="H3365" s="16">
        <v>0</v>
      </c>
    </row>
    <row r="3366" spans="1:8" x14ac:dyDescent="0.3">
      <c r="A3366" s="13" t="str">
        <f t="shared" si="52"/>
        <v>izturce012011</v>
      </c>
      <c r="B3366" s="16" t="s">
        <v>249</v>
      </c>
      <c r="C3366" s="16">
        <v>2011</v>
      </c>
      <c r="D3366" s="16" t="s">
        <v>2331</v>
      </c>
      <c r="E3366" s="16">
        <v>17</v>
      </c>
      <c r="F3366" s="16">
        <v>32</v>
      </c>
      <c r="G3366" s="16">
        <v>0</v>
      </c>
      <c r="H3366" s="16">
        <v>11</v>
      </c>
    </row>
    <row r="3367" spans="1:8" x14ac:dyDescent="0.3">
      <c r="A3367" s="13" t="str">
        <f t="shared" si="52"/>
        <v>izturma012011</v>
      </c>
      <c r="B3367" s="16" t="s">
        <v>460</v>
      </c>
      <c r="C3367" s="16">
        <v>2011</v>
      </c>
      <c r="D3367" s="16" t="s">
        <v>37</v>
      </c>
      <c r="E3367" s="16">
        <v>87</v>
      </c>
      <c r="F3367" s="16">
        <v>158</v>
      </c>
      <c r="G3367" s="16">
        <v>4</v>
      </c>
      <c r="H3367" s="16">
        <v>33</v>
      </c>
    </row>
    <row r="3368" spans="1:8" x14ac:dyDescent="0.3">
      <c r="A3368" s="13" t="str">
        <f t="shared" si="52"/>
        <v>izturma012011</v>
      </c>
      <c r="B3368" s="16" t="s">
        <v>460</v>
      </c>
      <c r="C3368" s="16">
        <v>2011</v>
      </c>
      <c r="D3368" s="16" t="s">
        <v>38</v>
      </c>
      <c r="E3368" s="16">
        <v>26</v>
      </c>
      <c r="F3368" s="16">
        <v>55</v>
      </c>
      <c r="G3368" s="16">
        <v>3</v>
      </c>
      <c r="H3368" s="16">
        <v>3</v>
      </c>
    </row>
    <row r="3369" spans="1:8" x14ac:dyDescent="0.3">
      <c r="A3369" s="13" t="str">
        <f t="shared" si="52"/>
        <v>izturma012011</v>
      </c>
      <c r="B3369" s="16" t="s">
        <v>460</v>
      </c>
      <c r="C3369" s="16">
        <v>2011</v>
      </c>
      <c r="D3369" s="16" t="s">
        <v>2331</v>
      </c>
      <c r="E3369" s="16">
        <v>25</v>
      </c>
      <c r="F3369" s="16">
        <v>43</v>
      </c>
      <c r="G3369" s="16">
        <v>1</v>
      </c>
      <c r="H3369" s="16">
        <v>8</v>
      </c>
    </row>
    <row r="3370" spans="1:8" x14ac:dyDescent="0.3">
      <c r="A3370" s="13" t="str">
        <f t="shared" si="52"/>
        <v>jacksau012011</v>
      </c>
      <c r="B3370" s="16" t="s">
        <v>1302</v>
      </c>
      <c r="C3370" s="16">
        <v>2011</v>
      </c>
      <c r="D3370" s="16" t="s">
        <v>2327</v>
      </c>
    </row>
    <row r="3371" spans="1:8" x14ac:dyDescent="0.3">
      <c r="A3371" s="13" t="str">
        <f t="shared" si="52"/>
        <v>jacksau012011</v>
      </c>
      <c r="B3371" s="16" t="s">
        <v>1302</v>
      </c>
      <c r="C3371" s="16">
        <v>2011</v>
      </c>
      <c r="D3371" s="16" t="s">
        <v>2329</v>
      </c>
      <c r="E3371" s="16">
        <v>379</v>
      </c>
      <c r="F3371" s="16">
        <v>8</v>
      </c>
      <c r="G3371" s="16">
        <v>3</v>
      </c>
      <c r="H3371" s="16">
        <v>3</v>
      </c>
    </row>
    <row r="3372" spans="1:8" x14ac:dyDescent="0.3">
      <c r="A3372" s="13" t="str">
        <f t="shared" si="52"/>
        <v>jacksco012011</v>
      </c>
      <c r="B3372" s="16" t="s">
        <v>555</v>
      </c>
      <c r="C3372" s="16">
        <v>2011</v>
      </c>
      <c r="D3372" s="16" t="s">
        <v>2333</v>
      </c>
      <c r="E3372" s="16">
        <v>345</v>
      </c>
      <c r="F3372" s="16">
        <v>17</v>
      </c>
      <c r="G3372" s="16">
        <v>1</v>
      </c>
      <c r="H3372" s="16">
        <v>27</v>
      </c>
    </row>
    <row r="3373" spans="1:8" x14ac:dyDescent="0.3">
      <c r="A3373" s="13" t="str">
        <f t="shared" si="52"/>
        <v>jacksco012011</v>
      </c>
      <c r="B3373" s="16" t="s">
        <v>555</v>
      </c>
      <c r="C3373" s="16">
        <v>2011</v>
      </c>
      <c r="D3373" s="16" t="s">
        <v>2333</v>
      </c>
      <c r="E3373" s="16">
        <v>9</v>
      </c>
      <c r="F3373" s="16">
        <v>0</v>
      </c>
      <c r="G3373" s="16">
        <v>0</v>
      </c>
      <c r="H3373" s="16">
        <v>0</v>
      </c>
    </row>
    <row r="3374" spans="1:8" x14ac:dyDescent="0.3">
      <c r="A3374" s="13" t="str">
        <f t="shared" si="52"/>
        <v>jacksco012011</v>
      </c>
      <c r="B3374" s="16" t="s">
        <v>555</v>
      </c>
      <c r="C3374" s="16">
        <v>2011</v>
      </c>
      <c r="D3374" s="16" t="s">
        <v>38</v>
      </c>
      <c r="E3374" s="16">
        <v>3</v>
      </c>
      <c r="F3374" s="16">
        <v>6</v>
      </c>
      <c r="G3374" s="16">
        <v>0</v>
      </c>
      <c r="H3374" s="16">
        <v>0</v>
      </c>
    </row>
    <row r="3375" spans="1:8" x14ac:dyDescent="0.3">
      <c r="A3375" s="13" t="str">
        <f t="shared" si="52"/>
        <v>jacksco012011</v>
      </c>
      <c r="B3375" s="16" t="s">
        <v>555</v>
      </c>
      <c r="C3375" s="16">
        <v>2011</v>
      </c>
      <c r="D3375" s="16" t="s">
        <v>38</v>
      </c>
      <c r="E3375" s="16">
        <v>1</v>
      </c>
      <c r="F3375" s="16">
        <v>0</v>
      </c>
      <c r="G3375" s="16">
        <v>0</v>
      </c>
      <c r="H3375" s="16">
        <v>0</v>
      </c>
    </row>
    <row r="3376" spans="1:8" x14ac:dyDescent="0.3">
      <c r="A3376" s="13" t="str">
        <f t="shared" si="52"/>
        <v>jacksco012011</v>
      </c>
      <c r="B3376" s="16" t="s">
        <v>555</v>
      </c>
      <c r="C3376" s="16">
        <v>2011</v>
      </c>
      <c r="D3376" s="16" t="s">
        <v>2328</v>
      </c>
    </row>
    <row r="3377" spans="1:8" x14ac:dyDescent="0.3">
      <c r="A3377" s="13" t="str">
        <f t="shared" si="52"/>
        <v>jacksco012011</v>
      </c>
      <c r="B3377" s="16" t="s">
        <v>555</v>
      </c>
      <c r="C3377" s="16">
        <v>2011</v>
      </c>
      <c r="D3377" s="16" t="s">
        <v>2328</v>
      </c>
    </row>
    <row r="3378" spans="1:8" x14ac:dyDescent="0.3">
      <c r="A3378" s="13" t="str">
        <f t="shared" si="52"/>
        <v>jacksco012011</v>
      </c>
      <c r="B3378" s="16" t="s">
        <v>555</v>
      </c>
      <c r="C3378" s="16">
        <v>2011</v>
      </c>
      <c r="D3378" s="16" t="s">
        <v>2329</v>
      </c>
      <c r="E3378" s="16">
        <v>79</v>
      </c>
      <c r="F3378" s="16">
        <v>4</v>
      </c>
      <c r="G3378" s="16">
        <v>1</v>
      </c>
      <c r="H3378" s="16">
        <v>2</v>
      </c>
    </row>
    <row r="3379" spans="1:8" x14ac:dyDescent="0.3">
      <c r="A3379" s="13" t="str">
        <f t="shared" si="52"/>
        <v>jacksco012011</v>
      </c>
      <c r="B3379" s="16" t="s">
        <v>555</v>
      </c>
      <c r="C3379" s="16">
        <v>2011</v>
      </c>
      <c r="D3379" s="16" t="s">
        <v>2329</v>
      </c>
      <c r="E3379" s="16">
        <v>4</v>
      </c>
      <c r="F3379" s="16">
        <v>0</v>
      </c>
      <c r="G3379" s="16">
        <v>0</v>
      </c>
      <c r="H3379" s="16">
        <v>0</v>
      </c>
    </row>
    <row r="3380" spans="1:8" x14ac:dyDescent="0.3">
      <c r="A3380" s="13" t="str">
        <f t="shared" si="52"/>
        <v>jacksco012011</v>
      </c>
      <c r="B3380" s="16" t="s">
        <v>555</v>
      </c>
      <c r="C3380" s="16">
        <v>2011</v>
      </c>
      <c r="D3380" s="16" t="s">
        <v>2330</v>
      </c>
    </row>
    <row r="3381" spans="1:8" x14ac:dyDescent="0.3">
      <c r="A3381" s="13" t="str">
        <f t="shared" si="52"/>
        <v>jacksco012011</v>
      </c>
      <c r="B3381" s="16" t="s">
        <v>555</v>
      </c>
      <c r="C3381" s="16">
        <v>2011</v>
      </c>
      <c r="D3381" s="16" t="s">
        <v>2330</v>
      </c>
    </row>
    <row r="3382" spans="1:8" x14ac:dyDescent="0.3">
      <c r="A3382" s="13" t="str">
        <f t="shared" si="52"/>
        <v>jacksed012011</v>
      </c>
      <c r="B3382" s="16" t="s">
        <v>381</v>
      </c>
      <c r="C3382" s="16">
        <v>2011</v>
      </c>
      <c r="D3382" s="16" t="s">
        <v>2332</v>
      </c>
      <c r="E3382" s="16">
        <v>4</v>
      </c>
      <c r="F3382" s="16">
        <v>18</v>
      </c>
      <c r="G3382" s="16">
        <v>2</v>
      </c>
      <c r="H3382" s="16">
        <v>0</v>
      </c>
    </row>
    <row r="3383" spans="1:8" x14ac:dyDescent="0.3">
      <c r="A3383" s="13" t="str">
        <f t="shared" si="52"/>
        <v>jacksed012011</v>
      </c>
      <c r="B3383" s="16" t="s">
        <v>381</v>
      </c>
      <c r="C3383" s="16">
        <v>2011</v>
      </c>
      <c r="D3383" s="16" t="s">
        <v>2332</v>
      </c>
      <c r="E3383" s="16">
        <v>8</v>
      </c>
      <c r="F3383" s="16">
        <v>10</v>
      </c>
      <c r="G3383" s="16">
        <v>1</v>
      </c>
      <c r="H3383" s="16">
        <v>2</v>
      </c>
    </row>
    <row r="3384" spans="1:8" x14ac:dyDescent="0.3">
      <c r="A3384" s="13" t="str">
        <f t="shared" si="52"/>
        <v>jakubch012011</v>
      </c>
      <c r="B3384" s="16" t="s">
        <v>1110</v>
      </c>
      <c r="C3384" s="16">
        <v>2011</v>
      </c>
      <c r="D3384" s="16" t="s">
        <v>2332</v>
      </c>
      <c r="E3384" s="16">
        <v>2</v>
      </c>
      <c r="F3384" s="16">
        <v>7</v>
      </c>
      <c r="G3384" s="16">
        <v>0</v>
      </c>
      <c r="H3384" s="16">
        <v>1</v>
      </c>
    </row>
    <row r="3385" spans="1:8" x14ac:dyDescent="0.3">
      <c r="A3385" s="13" t="str">
        <f t="shared" si="52"/>
        <v>jamesch032011</v>
      </c>
      <c r="B3385" s="16" t="s">
        <v>557</v>
      </c>
      <c r="C3385" s="16">
        <v>2011</v>
      </c>
      <c r="D3385" s="16" t="s">
        <v>2332</v>
      </c>
      <c r="E3385" s="16">
        <v>0</v>
      </c>
      <c r="F3385" s="16">
        <v>2</v>
      </c>
      <c r="G3385" s="16">
        <v>0</v>
      </c>
      <c r="H3385" s="16">
        <v>0</v>
      </c>
    </row>
    <row r="3386" spans="1:8" x14ac:dyDescent="0.3">
      <c r="A3386" s="13" t="str">
        <f t="shared" si="52"/>
        <v>janispa012011</v>
      </c>
      <c r="B3386" s="16" t="s">
        <v>939</v>
      </c>
      <c r="C3386" s="16">
        <v>2011</v>
      </c>
      <c r="D3386" s="16" t="s">
        <v>37</v>
      </c>
      <c r="E3386" s="16">
        <v>12</v>
      </c>
      <c r="F3386" s="16">
        <v>9</v>
      </c>
      <c r="G3386" s="16">
        <v>1</v>
      </c>
      <c r="H3386" s="16">
        <v>4</v>
      </c>
    </row>
    <row r="3387" spans="1:8" x14ac:dyDescent="0.3">
      <c r="A3387" s="13" t="str">
        <f t="shared" si="52"/>
        <v>janispa012011</v>
      </c>
      <c r="B3387" s="16" t="s">
        <v>939</v>
      </c>
      <c r="C3387" s="16">
        <v>2011</v>
      </c>
      <c r="D3387" s="16" t="s">
        <v>38</v>
      </c>
      <c r="E3387" s="16">
        <v>1</v>
      </c>
      <c r="F3387" s="16">
        <v>7</v>
      </c>
      <c r="G3387" s="16">
        <v>1</v>
      </c>
      <c r="H3387" s="16">
        <v>0</v>
      </c>
    </row>
    <row r="3388" spans="1:8" x14ac:dyDescent="0.3">
      <c r="A3388" s="13" t="str">
        <f t="shared" si="52"/>
        <v>janispa012011</v>
      </c>
      <c r="B3388" s="16" t="s">
        <v>939</v>
      </c>
      <c r="C3388" s="16">
        <v>2011</v>
      </c>
      <c r="D3388" s="16" t="s">
        <v>2331</v>
      </c>
      <c r="E3388" s="16">
        <v>126</v>
      </c>
      <c r="F3388" s="16">
        <v>256</v>
      </c>
      <c r="G3388" s="16">
        <v>10</v>
      </c>
      <c r="H3388" s="16">
        <v>45</v>
      </c>
    </row>
    <row r="3389" spans="1:8" x14ac:dyDescent="0.3">
      <c r="A3389" s="13" t="str">
        <f t="shared" si="52"/>
        <v>janseke012011</v>
      </c>
      <c r="B3389" s="16" t="s">
        <v>1304</v>
      </c>
      <c r="C3389" s="16">
        <v>2011</v>
      </c>
      <c r="D3389" s="16" t="s">
        <v>2332</v>
      </c>
      <c r="E3389" s="16">
        <v>2</v>
      </c>
      <c r="F3389" s="16">
        <v>3</v>
      </c>
      <c r="G3389" s="16">
        <v>0</v>
      </c>
      <c r="H3389" s="16">
        <v>1</v>
      </c>
    </row>
    <row r="3390" spans="1:8" x14ac:dyDescent="0.3">
      <c r="A3390" s="13" t="str">
        <f t="shared" si="52"/>
        <v>janssca012011</v>
      </c>
      <c r="B3390" s="16" t="s">
        <v>660</v>
      </c>
      <c r="C3390" s="16">
        <v>2011</v>
      </c>
      <c r="D3390" s="16" t="s">
        <v>2332</v>
      </c>
      <c r="E3390" s="16">
        <v>6</v>
      </c>
      <c r="F3390" s="16">
        <v>9</v>
      </c>
      <c r="G3390" s="16">
        <v>2</v>
      </c>
      <c r="H3390" s="16">
        <v>1</v>
      </c>
    </row>
    <row r="3391" spans="1:8" x14ac:dyDescent="0.3">
      <c r="A3391" s="13" t="str">
        <f t="shared" si="52"/>
        <v>jaramja012011</v>
      </c>
      <c r="B3391" s="16" t="s">
        <v>1111</v>
      </c>
      <c r="C3391" s="16">
        <v>2011</v>
      </c>
      <c r="D3391" s="16" t="s">
        <v>2334</v>
      </c>
      <c r="E3391" s="16">
        <v>65</v>
      </c>
      <c r="F3391" s="16">
        <v>2</v>
      </c>
      <c r="G3391" s="16">
        <v>0</v>
      </c>
      <c r="H3391" s="16">
        <v>0</v>
      </c>
    </row>
    <row r="3392" spans="1:8" x14ac:dyDescent="0.3">
      <c r="A3392" s="13" t="str">
        <f t="shared" si="52"/>
        <v>jasojo012011</v>
      </c>
      <c r="B3392" s="16" t="s">
        <v>940</v>
      </c>
      <c r="C3392" s="16">
        <v>2011</v>
      </c>
      <c r="D3392" s="16" t="s">
        <v>2334</v>
      </c>
      <c r="E3392" s="16">
        <v>479</v>
      </c>
      <c r="F3392" s="16">
        <v>26</v>
      </c>
      <c r="G3392" s="16">
        <v>4</v>
      </c>
      <c r="H3392" s="16">
        <v>4</v>
      </c>
    </row>
    <row r="3393" spans="1:8" x14ac:dyDescent="0.3">
      <c r="A3393" s="13" t="str">
        <f t="shared" si="52"/>
        <v>jayjo022011</v>
      </c>
      <c r="B3393" s="16" t="s">
        <v>1305</v>
      </c>
      <c r="C3393" s="16">
        <v>2011</v>
      </c>
      <c r="D3393" s="16" t="s">
        <v>2327</v>
      </c>
    </row>
    <row r="3394" spans="1:8" x14ac:dyDescent="0.3">
      <c r="A3394" s="13" t="str">
        <f t="shared" si="52"/>
        <v>jayjo022011</v>
      </c>
      <c r="B3394" s="16" t="s">
        <v>1305</v>
      </c>
      <c r="C3394" s="16">
        <v>2011</v>
      </c>
      <c r="D3394" s="16" t="s">
        <v>2328</v>
      </c>
    </row>
    <row r="3395" spans="1:8" x14ac:dyDescent="0.3">
      <c r="A3395" s="13" t="str">
        <f t="shared" ref="A3395:A3458" si="53">B3395&amp;C3395</f>
        <v>jayjo022011</v>
      </c>
      <c r="B3395" s="16" t="s">
        <v>1305</v>
      </c>
      <c r="C3395" s="16">
        <v>2011</v>
      </c>
      <c r="D3395" s="16" t="s">
        <v>2329</v>
      </c>
      <c r="E3395" s="16">
        <v>273</v>
      </c>
      <c r="F3395" s="16">
        <v>5</v>
      </c>
      <c r="G3395" s="16">
        <v>3</v>
      </c>
      <c r="H3395" s="16">
        <v>4</v>
      </c>
    </row>
    <row r="3396" spans="1:8" x14ac:dyDescent="0.3">
      <c r="A3396" s="13" t="str">
        <f t="shared" si="53"/>
        <v>jayjo022011</v>
      </c>
      <c r="B3396" s="16" t="s">
        <v>1305</v>
      </c>
      <c r="C3396" s="16">
        <v>2011</v>
      </c>
      <c r="D3396" s="16" t="s">
        <v>2330</v>
      </c>
    </row>
    <row r="3397" spans="1:8" x14ac:dyDescent="0.3">
      <c r="A3397" s="13" t="str">
        <f t="shared" si="53"/>
        <v>jeffrje012011</v>
      </c>
      <c r="B3397" s="16" t="s">
        <v>1306</v>
      </c>
      <c r="C3397" s="16">
        <v>2011</v>
      </c>
      <c r="D3397" s="16" t="s">
        <v>2332</v>
      </c>
      <c r="E3397" s="16">
        <v>1</v>
      </c>
      <c r="F3397" s="16">
        <v>3</v>
      </c>
      <c r="G3397" s="16">
        <v>1</v>
      </c>
      <c r="H3397" s="16">
        <v>0</v>
      </c>
    </row>
    <row r="3398" spans="1:8" x14ac:dyDescent="0.3">
      <c r="A3398" s="13" t="str">
        <f t="shared" si="53"/>
        <v>jenksbo012011</v>
      </c>
      <c r="B3398" s="16" t="s">
        <v>558</v>
      </c>
      <c r="C3398" s="16">
        <v>2011</v>
      </c>
      <c r="D3398" s="16" t="s">
        <v>2332</v>
      </c>
      <c r="E3398" s="16">
        <v>1</v>
      </c>
      <c r="F3398" s="16">
        <v>3</v>
      </c>
      <c r="G3398" s="16">
        <v>0</v>
      </c>
      <c r="H3398" s="16">
        <v>1</v>
      </c>
    </row>
    <row r="3399" spans="1:8" x14ac:dyDescent="0.3">
      <c r="A3399" s="13" t="str">
        <f t="shared" si="53"/>
        <v>jennide012011</v>
      </c>
      <c r="B3399" s="16" t="s">
        <v>1307</v>
      </c>
      <c r="C3399" s="16">
        <v>2011</v>
      </c>
      <c r="D3399" s="16" t="s">
        <v>2327</v>
      </c>
    </row>
    <row r="3400" spans="1:8" x14ac:dyDescent="0.3">
      <c r="A3400" s="13" t="str">
        <f t="shared" si="53"/>
        <v>jennide012011</v>
      </c>
      <c r="B3400" s="16" t="s">
        <v>1307</v>
      </c>
      <c r="C3400" s="16">
        <v>2011</v>
      </c>
      <c r="D3400" s="16" t="s">
        <v>2328</v>
      </c>
    </row>
    <row r="3401" spans="1:8" x14ac:dyDescent="0.3">
      <c r="A3401" s="13" t="str">
        <f t="shared" si="53"/>
        <v>jennide012011</v>
      </c>
      <c r="B3401" s="16" t="s">
        <v>1307</v>
      </c>
      <c r="C3401" s="16">
        <v>2011</v>
      </c>
      <c r="D3401" s="16" t="s">
        <v>2329</v>
      </c>
      <c r="E3401" s="16">
        <v>118</v>
      </c>
      <c r="F3401" s="16">
        <v>3</v>
      </c>
      <c r="G3401" s="16">
        <v>1</v>
      </c>
      <c r="H3401" s="16">
        <v>0</v>
      </c>
    </row>
    <row r="3402" spans="1:8" x14ac:dyDescent="0.3">
      <c r="A3402" s="13" t="str">
        <f t="shared" si="53"/>
        <v>jennide012011</v>
      </c>
      <c r="B3402" s="16" t="s">
        <v>1307</v>
      </c>
      <c r="C3402" s="16">
        <v>2011</v>
      </c>
      <c r="D3402" s="16" t="s">
        <v>2330</v>
      </c>
    </row>
    <row r="3403" spans="1:8" x14ac:dyDescent="0.3">
      <c r="A3403" s="13" t="str">
        <f t="shared" si="53"/>
        <v>jepseke012011</v>
      </c>
      <c r="B3403" s="16" t="s">
        <v>941</v>
      </c>
      <c r="C3403" s="16">
        <v>2011</v>
      </c>
      <c r="D3403" s="16" t="s">
        <v>2332</v>
      </c>
      <c r="E3403" s="16">
        <v>1</v>
      </c>
      <c r="F3403" s="16">
        <v>2</v>
      </c>
      <c r="G3403" s="16">
        <v>0</v>
      </c>
      <c r="H3403" s="16">
        <v>0</v>
      </c>
    </row>
    <row r="3404" spans="1:8" x14ac:dyDescent="0.3">
      <c r="A3404" s="13" t="str">
        <f t="shared" si="53"/>
        <v>jeterde012011</v>
      </c>
      <c r="B3404" s="16" t="s">
        <v>125</v>
      </c>
      <c r="C3404" s="16">
        <v>2011</v>
      </c>
      <c r="D3404" s="16" t="s">
        <v>2331</v>
      </c>
      <c r="E3404" s="16">
        <v>140</v>
      </c>
      <c r="F3404" s="16">
        <v>280</v>
      </c>
      <c r="G3404" s="16">
        <v>12</v>
      </c>
      <c r="H3404" s="16">
        <v>60</v>
      </c>
    </row>
    <row r="3405" spans="1:8" x14ac:dyDescent="0.3">
      <c r="A3405" s="13" t="str">
        <f t="shared" si="53"/>
        <v>jimence012011</v>
      </c>
      <c r="B3405" s="16" t="s">
        <v>661</v>
      </c>
      <c r="C3405" s="16">
        <v>2011</v>
      </c>
      <c r="D3405" s="16" t="s">
        <v>2332</v>
      </c>
      <c r="E3405" s="16">
        <v>0</v>
      </c>
      <c r="F3405" s="16">
        <v>1</v>
      </c>
      <c r="G3405" s="16">
        <v>0</v>
      </c>
      <c r="H3405" s="16">
        <v>0</v>
      </c>
    </row>
    <row r="3406" spans="1:8" x14ac:dyDescent="0.3">
      <c r="A3406" s="13" t="str">
        <f t="shared" si="53"/>
        <v>jimenub012011</v>
      </c>
      <c r="B3406" s="16" t="s">
        <v>662</v>
      </c>
      <c r="C3406" s="16">
        <v>2011</v>
      </c>
      <c r="D3406" s="16" t="s">
        <v>2332</v>
      </c>
      <c r="E3406" s="16">
        <v>12</v>
      </c>
      <c r="F3406" s="16">
        <v>19</v>
      </c>
      <c r="G3406" s="16">
        <v>2</v>
      </c>
      <c r="H3406" s="16">
        <v>1</v>
      </c>
    </row>
    <row r="3407" spans="1:8" x14ac:dyDescent="0.3">
      <c r="A3407" s="13" t="str">
        <f t="shared" si="53"/>
        <v>jimenub012011</v>
      </c>
      <c r="B3407" s="16" t="s">
        <v>662</v>
      </c>
      <c r="C3407" s="16">
        <v>2011</v>
      </c>
      <c r="D3407" s="16" t="s">
        <v>2332</v>
      </c>
      <c r="E3407" s="16">
        <v>2</v>
      </c>
      <c r="F3407" s="16">
        <v>9</v>
      </c>
      <c r="G3407" s="16">
        <v>0</v>
      </c>
      <c r="H3407" s="16">
        <v>0</v>
      </c>
    </row>
    <row r="3408" spans="1:8" x14ac:dyDescent="0.3">
      <c r="A3408" s="13" t="str">
        <f t="shared" si="53"/>
        <v>joaquwa012011</v>
      </c>
      <c r="B3408" s="16" t="s">
        <v>1112</v>
      </c>
      <c r="C3408" s="16">
        <v>2011</v>
      </c>
      <c r="D3408" s="16" t="s">
        <v>2332</v>
      </c>
      <c r="E3408" s="16">
        <v>0</v>
      </c>
      <c r="F3408" s="16">
        <v>0</v>
      </c>
      <c r="G3408" s="16">
        <v>0</v>
      </c>
      <c r="H3408" s="16">
        <v>0</v>
      </c>
    </row>
    <row r="3409" spans="1:8" x14ac:dyDescent="0.3">
      <c r="A3409" s="13" t="str">
        <f t="shared" si="53"/>
        <v>johnsal022011</v>
      </c>
      <c r="B3409" s="16" t="s">
        <v>1531</v>
      </c>
      <c r="C3409" s="16">
        <v>2011</v>
      </c>
      <c r="D3409" s="16" t="s">
        <v>2332</v>
      </c>
      <c r="E3409" s="16">
        <v>1</v>
      </c>
      <c r="F3409" s="16">
        <v>1</v>
      </c>
      <c r="G3409" s="16">
        <v>0</v>
      </c>
      <c r="H3409" s="16">
        <v>0</v>
      </c>
    </row>
    <row r="3410" spans="1:8" x14ac:dyDescent="0.3">
      <c r="A3410" s="13" t="str">
        <f t="shared" si="53"/>
        <v>johnsch052011</v>
      </c>
      <c r="B3410" s="16" t="s">
        <v>1113</v>
      </c>
      <c r="C3410" s="16">
        <v>2011</v>
      </c>
      <c r="D3410" s="16" t="s">
        <v>38</v>
      </c>
      <c r="E3410" s="16">
        <v>65</v>
      </c>
      <c r="F3410" s="16">
        <v>157</v>
      </c>
      <c r="G3410" s="16">
        <v>15</v>
      </c>
      <c r="H3410" s="16">
        <v>20</v>
      </c>
    </row>
    <row r="3411" spans="1:8" x14ac:dyDescent="0.3">
      <c r="A3411" s="13" t="str">
        <f t="shared" si="53"/>
        <v>johnsda062011</v>
      </c>
      <c r="B3411" s="16" t="s">
        <v>559</v>
      </c>
      <c r="C3411" s="16">
        <v>2011</v>
      </c>
      <c r="D3411" s="16" t="s">
        <v>2333</v>
      </c>
      <c r="E3411" s="16">
        <v>151</v>
      </c>
      <c r="F3411" s="16">
        <v>13</v>
      </c>
      <c r="G3411" s="16">
        <v>1</v>
      </c>
      <c r="H3411" s="16">
        <v>10</v>
      </c>
    </row>
    <row r="3412" spans="1:8" x14ac:dyDescent="0.3">
      <c r="A3412" s="13" t="str">
        <f t="shared" si="53"/>
        <v>johnsda062011</v>
      </c>
      <c r="B3412" s="16" t="s">
        <v>559</v>
      </c>
      <c r="C3412" s="16">
        <v>2011</v>
      </c>
      <c r="D3412" s="16" t="s">
        <v>38</v>
      </c>
      <c r="E3412" s="16">
        <v>0</v>
      </c>
      <c r="F3412" s="16">
        <v>2</v>
      </c>
      <c r="G3412" s="16">
        <v>0</v>
      </c>
      <c r="H3412" s="16">
        <v>0</v>
      </c>
    </row>
    <row r="3413" spans="1:8" x14ac:dyDescent="0.3">
      <c r="A3413" s="13" t="str">
        <f t="shared" si="53"/>
        <v>johnsel022011</v>
      </c>
      <c r="B3413" s="16" t="s">
        <v>942</v>
      </c>
      <c r="C3413" s="16">
        <v>2011</v>
      </c>
      <c r="D3413" s="16" t="s">
        <v>2333</v>
      </c>
      <c r="E3413" s="16">
        <v>1</v>
      </c>
      <c r="F3413" s="16">
        <v>0</v>
      </c>
      <c r="G3413" s="16">
        <v>0</v>
      </c>
      <c r="H3413" s="16">
        <v>1</v>
      </c>
    </row>
    <row r="3414" spans="1:8" x14ac:dyDescent="0.3">
      <c r="A3414" s="13" t="str">
        <f t="shared" si="53"/>
        <v>johnsel022011</v>
      </c>
      <c r="B3414" s="16" t="s">
        <v>942</v>
      </c>
      <c r="C3414" s="16">
        <v>2011</v>
      </c>
      <c r="D3414" s="16" t="s">
        <v>37</v>
      </c>
      <c r="E3414" s="16">
        <v>6</v>
      </c>
      <c r="F3414" s="16">
        <v>11</v>
      </c>
      <c r="G3414" s="16">
        <v>1</v>
      </c>
      <c r="H3414" s="16">
        <v>0</v>
      </c>
    </row>
    <row r="3415" spans="1:8" x14ac:dyDescent="0.3">
      <c r="A3415" s="13" t="str">
        <f t="shared" si="53"/>
        <v>johnsel022011</v>
      </c>
      <c r="B3415" s="16" t="s">
        <v>942</v>
      </c>
      <c r="C3415" s="16">
        <v>2011</v>
      </c>
      <c r="D3415" s="16" t="s">
        <v>2327</v>
      </c>
    </row>
    <row r="3416" spans="1:8" x14ac:dyDescent="0.3">
      <c r="A3416" s="13" t="str">
        <f t="shared" si="53"/>
        <v>johnsel022011</v>
      </c>
      <c r="B3416" s="16" t="s">
        <v>942</v>
      </c>
      <c r="C3416" s="16">
        <v>2011</v>
      </c>
      <c r="D3416" s="16" t="s">
        <v>2328</v>
      </c>
    </row>
    <row r="3417" spans="1:8" x14ac:dyDescent="0.3">
      <c r="A3417" s="13" t="str">
        <f t="shared" si="53"/>
        <v>johnsel022011</v>
      </c>
      <c r="B3417" s="16" t="s">
        <v>942</v>
      </c>
      <c r="C3417" s="16">
        <v>2011</v>
      </c>
      <c r="D3417" s="16" t="s">
        <v>2329</v>
      </c>
      <c r="E3417" s="16">
        <v>0</v>
      </c>
      <c r="F3417" s="16">
        <v>0</v>
      </c>
      <c r="G3417" s="16">
        <v>0</v>
      </c>
      <c r="H3417" s="16">
        <v>0</v>
      </c>
    </row>
    <row r="3418" spans="1:8" x14ac:dyDescent="0.3">
      <c r="A3418" s="13" t="str">
        <f t="shared" si="53"/>
        <v>johnsel022011</v>
      </c>
      <c r="B3418" s="16" t="s">
        <v>942</v>
      </c>
      <c r="C3418" s="16">
        <v>2011</v>
      </c>
      <c r="D3418" s="16" t="s">
        <v>2331</v>
      </c>
      <c r="E3418" s="16">
        <v>48</v>
      </c>
      <c r="F3418" s="16">
        <v>100</v>
      </c>
      <c r="G3418" s="16">
        <v>1</v>
      </c>
      <c r="H3418" s="16">
        <v>15</v>
      </c>
    </row>
    <row r="3419" spans="1:8" x14ac:dyDescent="0.3">
      <c r="A3419" s="13" t="str">
        <f t="shared" si="53"/>
        <v>johnsji042011</v>
      </c>
      <c r="B3419" s="16" t="s">
        <v>663</v>
      </c>
      <c r="C3419" s="16">
        <v>2011</v>
      </c>
      <c r="D3419" s="16" t="s">
        <v>2332</v>
      </c>
      <c r="E3419" s="16">
        <v>8</v>
      </c>
      <c r="F3419" s="16">
        <v>16</v>
      </c>
      <c r="G3419" s="16">
        <v>1</v>
      </c>
      <c r="H3419" s="16">
        <v>2</v>
      </c>
    </row>
    <row r="3420" spans="1:8" x14ac:dyDescent="0.3">
      <c r="A3420" s="13" t="str">
        <f t="shared" si="53"/>
        <v>johnsjo092011</v>
      </c>
      <c r="B3420" s="16" t="s">
        <v>560</v>
      </c>
      <c r="C3420" s="16">
        <v>2011</v>
      </c>
      <c r="D3420" s="16" t="s">
        <v>2332</v>
      </c>
      <c r="E3420" s="16">
        <v>8</v>
      </c>
      <c r="F3420" s="16">
        <v>7</v>
      </c>
      <c r="G3420" s="16">
        <v>0</v>
      </c>
      <c r="H3420" s="16">
        <v>1</v>
      </c>
    </row>
    <row r="3421" spans="1:8" x14ac:dyDescent="0.3">
      <c r="A3421" s="13" t="str">
        <f t="shared" si="53"/>
        <v>johnske052011</v>
      </c>
      <c r="B3421" s="16" t="s">
        <v>561</v>
      </c>
      <c r="C3421" s="16">
        <v>2011</v>
      </c>
      <c r="D3421" s="16" t="s">
        <v>37</v>
      </c>
      <c r="E3421" s="16">
        <v>215</v>
      </c>
      <c r="F3421" s="16">
        <v>263</v>
      </c>
      <c r="G3421" s="16">
        <v>6</v>
      </c>
      <c r="H3421" s="16">
        <v>65</v>
      </c>
    </row>
    <row r="3422" spans="1:8" x14ac:dyDescent="0.3">
      <c r="A3422" s="13" t="str">
        <f t="shared" si="53"/>
        <v>johnske052011</v>
      </c>
      <c r="B3422" s="16" t="s">
        <v>561</v>
      </c>
      <c r="C3422" s="16">
        <v>2011</v>
      </c>
      <c r="D3422" s="16" t="s">
        <v>37</v>
      </c>
      <c r="E3422" s="16">
        <v>53</v>
      </c>
      <c r="F3422" s="16">
        <v>86</v>
      </c>
      <c r="G3422" s="16">
        <v>4</v>
      </c>
      <c r="H3422" s="16">
        <v>21</v>
      </c>
    </row>
    <row r="3423" spans="1:8" x14ac:dyDescent="0.3">
      <c r="A3423" s="13" t="str">
        <f t="shared" si="53"/>
        <v>johnsre022011</v>
      </c>
      <c r="B3423" s="16" t="s">
        <v>382</v>
      </c>
      <c r="C3423" s="16">
        <v>2011</v>
      </c>
      <c r="D3423" s="16" t="s">
        <v>2327</v>
      </c>
    </row>
    <row r="3424" spans="1:8" x14ac:dyDescent="0.3">
      <c r="A3424" s="13" t="str">
        <f t="shared" si="53"/>
        <v>johnsre022011</v>
      </c>
      <c r="B3424" s="16" t="s">
        <v>382</v>
      </c>
      <c r="C3424" s="16">
        <v>2011</v>
      </c>
      <c r="D3424" s="16" t="s">
        <v>2328</v>
      </c>
    </row>
    <row r="3425" spans="1:8" x14ac:dyDescent="0.3">
      <c r="A3425" s="13" t="str">
        <f t="shared" si="53"/>
        <v>johnsre022011</v>
      </c>
      <c r="B3425" s="16" t="s">
        <v>382</v>
      </c>
      <c r="C3425" s="16">
        <v>2011</v>
      </c>
      <c r="D3425" s="16" t="s">
        <v>2329</v>
      </c>
      <c r="E3425" s="16">
        <v>116</v>
      </c>
      <c r="F3425" s="16">
        <v>5</v>
      </c>
      <c r="G3425" s="16">
        <v>3</v>
      </c>
      <c r="H3425" s="16">
        <v>2</v>
      </c>
    </row>
    <row r="3426" spans="1:8" x14ac:dyDescent="0.3">
      <c r="A3426" s="13" t="str">
        <f t="shared" si="53"/>
        <v>johnsre022011</v>
      </c>
      <c r="B3426" s="16" t="s">
        <v>382</v>
      </c>
      <c r="C3426" s="16">
        <v>2011</v>
      </c>
      <c r="D3426" s="16" t="s">
        <v>2330</v>
      </c>
    </row>
    <row r="3427" spans="1:8" x14ac:dyDescent="0.3">
      <c r="A3427" s="13" t="str">
        <f t="shared" si="53"/>
        <v>johnsro072011</v>
      </c>
      <c r="B3427" s="16" t="s">
        <v>804</v>
      </c>
      <c r="C3427" s="16">
        <v>2011</v>
      </c>
      <c r="D3427" s="16" t="s">
        <v>2334</v>
      </c>
      <c r="E3427" s="16">
        <v>362</v>
      </c>
      <c r="F3427" s="16">
        <v>65</v>
      </c>
      <c r="G3427" s="16">
        <v>2</v>
      </c>
      <c r="H3427" s="16">
        <v>3</v>
      </c>
    </row>
    <row r="3428" spans="1:8" x14ac:dyDescent="0.3">
      <c r="A3428" s="13" t="str">
        <f t="shared" si="53"/>
        <v>jonesad012011</v>
      </c>
      <c r="B3428" s="16" t="s">
        <v>664</v>
      </c>
      <c r="C3428" s="16">
        <v>2011</v>
      </c>
      <c r="D3428" s="16" t="s">
        <v>2327</v>
      </c>
    </row>
    <row r="3429" spans="1:8" x14ac:dyDescent="0.3">
      <c r="A3429" s="13" t="str">
        <f t="shared" si="53"/>
        <v>jonesad012011</v>
      </c>
      <c r="B3429" s="16" t="s">
        <v>664</v>
      </c>
      <c r="C3429" s="16">
        <v>2011</v>
      </c>
      <c r="D3429" s="16" t="s">
        <v>2329</v>
      </c>
      <c r="E3429" s="16">
        <v>379</v>
      </c>
      <c r="F3429" s="16">
        <v>16</v>
      </c>
      <c r="G3429" s="16">
        <v>8</v>
      </c>
      <c r="H3429" s="16">
        <v>5</v>
      </c>
    </row>
    <row r="3430" spans="1:8" x14ac:dyDescent="0.3">
      <c r="A3430" s="13" t="str">
        <f t="shared" si="53"/>
        <v>jonesan012011</v>
      </c>
      <c r="B3430" s="16" t="s">
        <v>126</v>
      </c>
      <c r="C3430" s="16">
        <v>2011</v>
      </c>
      <c r="D3430" s="16" t="s">
        <v>2328</v>
      </c>
    </row>
    <row r="3431" spans="1:8" x14ac:dyDescent="0.3">
      <c r="A3431" s="13" t="str">
        <f t="shared" si="53"/>
        <v>jonesan012011</v>
      </c>
      <c r="B3431" s="16" t="s">
        <v>126</v>
      </c>
      <c r="C3431" s="16">
        <v>2011</v>
      </c>
      <c r="D3431" s="16" t="s">
        <v>2329</v>
      </c>
      <c r="E3431" s="16">
        <v>88</v>
      </c>
      <c r="F3431" s="16">
        <v>1</v>
      </c>
      <c r="G3431" s="16">
        <v>1</v>
      </c>
      <c r="H3431" s="16">
        <v>1</v>
      </c>
    </row>
    <row r="3432" spans="1:8" x14ac:dyDescent="0.3">
      <c r="A3432" s="13" t="str">
        <f t="shared" si="53"/>
        <v>jonesan012011</v>
      </c>
      <c r="B3432" s="16" t="s">
        <v>126</v>
      </c>
      <c r="C3432" s="16">
        <v>2011</v>
      </c>
      <c r="D3432" s="16" t="s">
        <v>2330</v>
      </c>
    </row>
    <row r="3433" spans="1:8" x14ac:dyDescent="0.3">
      <c r="A3433" s="13" t="str">
        <f t="shared" si="53"/>
        <v>jonesch062011</v>
      </c>
      <c r="B3433" s="16" t="s">
        <v>127</v>
      </c>
      <c r="C3433" s="16">
        <v>2011</v>
      </c>
      <c r="D3433" s="16" t="s">
        <v>38</v>
      </c>
      <c r="E3433" s="16">
        <v>65</v>
      </c>
      <c r="F3433" s="16">
        <v>177</v>
      </c>
      <c r="G3433" s="16">
        <v>6</v>
      </c>
      <c r="H3433" s="16">
        <v>19</v>
      </c>
    </row>
    <row r="3434" spans="1:8" x14ac:dyDescent="0.3">
      <c r="A3434" s="13" t="str">
        <f t="shared" si="53"/>
        <v>jonesga022011</v>
      </c>
      <c r="B3434" s="16" t="s">
        <v>805</v>
      </c>
      <c r="C3434" s="16">
        <v>2011</v>
      </c>
      <c r="D3434" s="16" t="s">
        <v>2333</v>
      </c>
      <c r="E3434" s="16">
        <v>257</v>
      </c>
      <c r="F3434" s="16">
        <v>17</v>
      </c>
      <c r="G3434" s="16">
        <v>3</v>
      </c>
      <c r="H3434" s="16">
        <v>27</v>
      </c>
    </row>
    <row r="3435" spans="1:8" x14ac:dyDescent="0.3">
      <c r="A3435" s="13" t="str">
        <f t="shared" si="53"/>
        <v>jonesga022011</v>
      </c>
      <c r="B3435" s="16" t="s">
        <v>805</v>
      </c>
      <c r="C3435" s="16">
        <v>2011</v>
      </c>
      <c r="D3435" s="16" t="s">
        <v>2329</v>
      </c>
      <c r="E3435" s="16">
        <v>155</v>
      </c>
      <c r="F3435" s="16">
        <v>2</v>
      </c>
      <c r="G3435" s="16">
        <v>1</v>
      </c>
      <c r="H3435" s="16">
        <v>1</v>
      </c>
    </row>
    <row r="3436" spans="1:8" x14ac:dyDescent="0.3">
      <c r="A3436" s="13" t="str">
        <f t="shared" si="53"/>
        <v>jonesga022011</v>
      </c>
      <c r="B3436" s="16" t="s">
        <v>805</v>
      </c>
      <c r="C3436" s="16">
        <v>2011</v>
      </c>
      <c r="D3436" s="16" t="s">
        <v>2330</v>
      </c>
    </row>
    <row r="3437" spans="1:8" x14ac:dyDescent="0.3">
      <c r="A3437" s="13" t="str">
        <f t="shared" si="53"/>
        <v>joycema012011</v>
      </c>
      <c r="B3437" s="16" t="s">
        <v>943</v>
      </c>
      <c r="C3437" s="16">
        <v>2011</v>
      </c>
      <c r="D3437" s="16" t="s">
        <v>2328</v>
      </c>
    </row>
    <row r="3438" spans="1:8" x14ac:dyDescent="0.3">
      <c r="A3438" s="13" t="str">
        <f t="shared" si="53"/>
        <v>joycema012011</v>
      </c>
      <c r="B3438" s="16" t="s">
        <v>943</v>
      </c>
      <c r="C3438" s="16">
        <v>2011</v>
      </c>
      <c r="D3438" s="16" t="s">
        <v>2329</v>
      </c>
      <c r="E3438" s="16">
        <v>231</v>
      </c>
      <c r="F3438" s="16">
        <v>8</v>
      </c>
      <c r="G3438" s="16">
        <v>3</v>
      </c>
      <c r="H3438" s="16">
        <v>3</v>
      </c>
    </row>
    <row r="3439" spans="1:8" x14ac:dyDescent="0.3">
      <c r="A3439" s="13" t="str">
        <f t="shared" si="53"/>
        <v>joycema012011</v>
      </c>
      <c r="B3439" s="16" t="s">
        <v>943</v>
      </c>
      <c r="C3439" s="16">
        <v>2011</v>
      </c>
      <c r="D3439" s="16" t="s">
        <v>2330</v>
      </c>
    </row>
    <row r="3440" spans="1:8" x14ac:dyDescent="0.3">
      <c r="A3440" s="13" t="str">
        <f t="shared" si="53"/>
        <v>judyjo012011</v>
      </c>
      <c r="B3440" s="16" t="s">
        <v>1532</v>
      </c>
      <c r="C3440" s="16">
        <v>2011</v>
      </c>
      <c r="D3440" s="16" t="s">
        <v>2332</v>
      </c>
      <c r="E3440" s="16">
        <v>0</v>
      </c>
      <c r="F3440" s="16">
        <v>1</v>
      </c>
      <c r="G3440" s="16">
        <v>0</v>
      </c>
      <c r="H3440" s="16">
        <v>0</v>
      </c>
    </row>
    <row r="3441" spans="1:8" x14ac:dyDescent="0.3">
      <c r="A3441" s="13" t="str">
        <f t="shared" si="53"/>
        <v>jurrjja012011</v>
      </c>
      <c r="B3441" s="16" t="s">
        <v>806</v>
      </c>
      <c r="C3441" s="16">
        <v>2011</v>
      </c>
      <c r="D3441" s="16" t="s">
        <v>2332</v>
      </c>
      <c r="E3441" s="16">
        <v>9</v>
      </c>
      <c r="F3441" s="16">
        <v>29</v>
      </c>
      <c r="G3441" s="16">
        <v>0</v>
      </c>
      <c r="H3441" s="16">
        <v>2</v>
      </c>
    </row>
    <row r="3442" spans="1:8" x14ac:dyDescent="0.3">
      <c r="A3442" s="13" t="str">
        <f t="shared" si="53"/>
        <v>kaaihki012011</v>
      </c>
      <c r="B3442" s="16" t="s">
        <v>944</v>
      </c>
      <c r="C3442" s="16">
        <v>2011</v>
      </c>
      <c r="D3442" s="16" t="s">
        <v>2333</v>
      </c>
      <c r="E3442" s="16">
        <v>181</v>
      </c>
      <c r="F3442" s="16">
        <v>15</v>
      </c>
      <c r="G3442" s="16">
        <v>2</v>
      </c>
      <c r="H3442" s="16">
        <v>14</v>
      </c>
    </row>
    <row r="3443" spans="1:8" x14ac:dyDescent="0.3">
      <c r="A3443" s="13" t="str">
        <f t="shared" si="53"/>
        <v>karstje012011</v>
      </c>
      <c r="B3443" s="16" t="s">
        <v>665</v>
      </c>
      <c r="C3443" s="16">
        <v>2011</v>
      </c>
      <c r="D3443" s="16" t="s">
        <v>2332</v>
      </c>
      <c r="E3443" s="16">
        <v>15</v>
      </c>
      <c r="F3443" s="16">
        <v>19</v>
      </c>
      <c r="G3443" s="16">
        <v>2</v>
      </c>
      <c r="H3443" s="16">
        <v>2</v>
      </c>
    </row>
    <row r="3444" spans="1:8" x14ac:dyDescent="0.3">
      <c r="A3444" s="13" t="str">
        <f t="shared" si="53"/>
        <v>kazmisc012011</v>
      </c>
      <c r="B3444" s="16" t="s">
        <v>461</v>
      </c>
      <c r="C3444" s="16">
        <v>2011</v>
      </c>
      <c r="D3444" s="16" t="s">
        <v>2332</v>
      </c>
      <c r="E3444" s="16">
        <v>0</v>
      </c>
      <c r="F3444" s="16">
        <v>1</v>
      </c>
      <c r="G3444" s="16">
        <v>0</v>
      </c>
      <c r="H3444" s="16">
        <v>0</v>
      </c>
    </row>
    <row r="3445" spans="1:8" x14ac:dyDescent="0.3">
      <c r="A3445" s="13" t="str">
        <f t="shared" si="53"/>
        <v>kearnau012011</v>
      </c>
      <c r="B3445" s="16" t="s">
        <v>308</v>
      </c>
      <c r="C3445" s="16">
        <v>2011</v>
      </c>
      <c r="D3445" s="16" t="s">
        <v>2328</v>
      </c>
    </row>
    <row r="3446" spans="1:8" x14ac:dyDescent="0.3">
      <c r="A3446" s="13" t="str">
        <f t="shared" si="53"/>
        <v>kearnau012011</v>
      </c>
      <c r="B3446" s="16" t="s">
        <v>308</v>
      </c>
      <c r="C3446" s="16">
        <v>2011</v>
      </c>
      <c r="D3446" s="16" t="s">
        <v>2329</v>
      </c>
      <c r="E3446" s="16">
        <v>105</v>
      </c>
      <c r="F3446" s="16">
        <v>1</v>
      </c>
      <c r="G3446" s="16">
        <v>1</v>
      </c>
      <c r="H3446" s="16">
        <v>0</v>
      </c>
    </row>
    <row r="3447" spans="1:8" x14ac:dyDescent="0.3">
      <c r="A3447" s="13" t="str">
        <f t="shared" si="53"/>
        <v>kearnau012011</v>
      </c>
      <c r="B3447" s="16" t="s">
        <v>308</v>
      </c>
      <c r="C3447" s="16">
        <v>2011</v>
      </c>
      <c r="D3447" s="16" t="s">
        <v>2330</v>
      </c>
    </row>
    <row r="3448" spans="1:8" x14ac:dyDescent="0.3">
      <c r="A3448" s="13" t="str">
        <f t="shared" si="53"/>
        <v>kellesh012011</v>
      </c>
      <c r="B3448" s="16" t="s">
        <v>1116</v>
      </c>
      <c r="C3448" s="16">
        <v>2011</v>
      </c>
      <c r="D3448" s="16" t="s">
        <v>2332</v>
      </c>
      <c r="E3448" s="16">
        <v>0</v>
      </c>
      <c r="F3448" s="16">
        <v>0</v>
      </c>
      <c r="G3448" s="16">
        <v>1</v>
      </c>
      <c r="H3448" s="16">
        <v>0</v>
      </c>
    </row>
    <row r="3449" spans="1:8" x14ac:dyDescent="0.3">
      <c r="A3449" s="13" t="str">
        <f t="shared" si="53"/>
        <v>kellydo012011</v>
      </c>
      <c r="B3449" s="16" t="s">
        <v>807</v>
      </c>
      <c r="C3449" s="16">
        <v>2011</v>
      </c>
      <c r="D3449" s="16" t="s">
        <v>2333</v>
      </c>
      <c r="E3449" s="16">
        <v>48</v>
      </c>
      <c r="F3449" s="16">
        <v>7</v>
      </c>
      <c r="G3449" s="16">
        <v>0</v>
      </c>
      <c r="H3449" s="16">
        <v>8</v>
      </c>
    </row>
    <row r="3450" spans="1:8" x14ac:dyDescent="0.3">
      <c r="A3450" s="13" t="str">
        <f t="shared" si="53"/>
        <v>kellydo012011</v>
      </c>
      <c r="B3450" s="16" t="s">
        <v>807</v>
      </c>
      <c r="C3450" s="16">
        <v>2011</v>
      </c>
      <c r="D3450" s="16" t="s">
        <v>38</v>
      </c>
      <c r="E3450" s="16">
        <v>30</v>
      </c>
      <c r="F3450" s="16">
        <v>69</v>
      </c>
      <c r="G3450" s="16">
        <v>4</v>
      </c>
      <c r="H3450" s="16">
        <v>7</v>
      </c>
    </row>
    <row r="3451" spans="1:8" x14ac:dyDescent="0.3">
      <c r="A3451" s="13" t="str">
        <f t="shared" si="53"/>
        <v>kellydo012011</v>
      </c>
      <c r="B3451" s="16" t="s">
        <v>807</v>
      </c>
      <c r="C3451" s="16">
        <v>2011</v>
      </c>
      <c r="D3451" s="16" t="s">
        <v>2334</v>
      </c>
      <c r="E3451" s="16">
        <v>3</v>
      </c>
      <c r="F3451" s="16">
        <v>0</v>
      </c>
      <c r="G3451" s="16">
        <v>0</v>
      </c>
      <c r="H3451" s="16">
        <v>0</v>
      </c>
    </row>
    <row r="3452" spans="1:8" x14ac:dyDescent="0.3">
      <c r="A3452" s="13" t="str">
        <f t="shared" si="53"/>
        <v>kellydo012011</v>
      </c>
      <c r="B3452" s="16" t="s">
        <v>807</v>
      </c>
      <c r="C3452" s="16">
        <v>2011</v>
      </c>
      <c r="D3452" s="16" t="s">
        <v>2327</v>
      </c>
    </row>
    <row r="3453" spans="1:8" x14ac:dyDescent="0.3">
      <c r="A3453" s="13" t="str">
        <f t="shared" si="53"/>
        <v>kellydo012011</v>
      </c>
      <c r="B3453" s="16" t="s">
        <v>807</v>
      </c>
      <c r="C3453" s="16">
        <v>2011</v>
      </c>
      <c r="D3453" s="16" t="s">
        <v>2328</v>
      </c>
    </row>
    <row r="3454" spans="1:8" x14ac:dyDescent="0.3">
      <c r="A3454" s="13" t="str">
        <f t="shared" si="53"/>
        <v>kellydo012011</v>
      </c>
      <c r="B3454" s="16" t="s">
        <v>807</v>
      </c>
      <c r="C3454" s="16">
        <v>2011</v>
      </c>
      <c r="D3454" s="16" t="s">
        <v>2329</v>
      </c>
      <c r="E3454" s="16">
        <v>59</v>
      </c>
      <c r="F3454" s="16">
        <v>1</v>
      </c>
      <c r="G3454" s="16">
        <v>1</v>
      </c>
      <c r="H3454" s="16">
        <v>0</v>
      </c>
    </row>
    <row r="3455" spans="1:8" x14ac:dyDescent="0.3">
      <c r="A3455" s="13" t="str">
        <f t="shared" si="53"/>
        <v>kellydo012011</v>
      </c>
      <c r="B3455" s="16" t="s">
        <v>807</v>
      </c>
      <c r="C3455" s="16">
        <v>2011</v>
      </c>
      <c r="D3455" s="16" t="s">
        <v>2332</v>
      </c>
      <c r="E3455" s="16">
        <v>0</v>
      </c>
      <c r="F3455" s="16">
        <v>0</v>
      </c>
      <c r="G3455" s="16">
        <v>0</v>
      </c>
      <c r="H3455" s="16">
        <v>0</v>
      </c>
    </row>
    <row r="3456" spans="1:8" x14ac:dyDescent="0.3">
      <c r="A3456" s="13" t="str">
        <f t="shared" si="53"/>
        <v>kellydo012011</v>
      </c>
      <c r="B3456" s="16" t="s">
        <v>807</v>
      </c>
      <c r="C3456" s="16">
        <v>2011</v>
      </c>
      <c r="D3456" s="16" t="s">
        <v>2330</v>
      </c>
    </row>
    <row r="3457" spans="1:8" x14ac:dyDescent="0.3">
      <c r="A3457" s="13" t="str">
        <f t="shared" si="53"/>
        <v>kempma012011</v>
      </c>
      <c r="B3457" s="16" t="s">
        <v>666</v>
      </c>
      <c r="C3457" s="16">
        <v>2011</v>
      </c>
      <c r="D3457" s="16" t="s">
        <v>2327</v>
      </c>
    </row>
    <row r="3458" spans="1:8" x14ac:dyDescent="0.3">
      <c r="A3458" s="13" t="str">
        <f t="shared" si="53"/>
        <v>kempma012011</v>
      </c>
      <c r="B3458" s="16" t="s">
        <v>666</v>
      </c>
      <c r="C3458" s="16">
        <v>2011</v>
      </c>
      <c r="D3458" s="16" t="s">
        <v>2329</v>
      </c>
      <c r="E3458" s="16">
        <v>345</v>
      </c>
      <c r="F3458" s="16">
        <v>11</v>
      </c>
      <c r="G3458" s="16">
        <v>5</v>
      </c>
      <c r="H3458" s="16">
        <v>5</v>
      </c>
    </row>
    <row r="3459" spans="1:8" x14ac:dyDescent="0.3">
      <c r="A3459" s="13" t="str">
        <f t="shared" ref="A3459:A3522" si="54">B3459&amp;C3459</f>
        <v>kendrho012011</v>
      </c>
      <c r="B3459" s="16" t="s">
        <v>667</v>
      </c>
      <c r="C3459" s="16">
        <v>2011</v>
      </c>
      <c r="D3459" s="16" t="s">
        <v>2333</v>
      </c>
      <c r="E3459" s="16">
        <v>119</v>
      </c>
      <c r="F3459" s="16">
        <v>10</v>
      </c>
      <c r="G3459" s="16">
        <v>1</v>
      </c>
      <c r="H3459" s="16">
        <v>15</v>
      </c>
    </row>
    <row r="3460" spans="1:8" x14ac:dyDescent="0.3">
      <c r="A3460" s="13" t="str">
        <f t="shared" si="54"/>
        <v>kendrho012011</v>
      </c>
      <c r="B3460" s="16" t="s">
        <v>667</v>
      </c>
      <c r="C3460" s="16">
        <v>2011</v>
      </c>
      <c r="D3460" s="16" t="s">
        <v>37</v>
      </c>
      <c r="E3460" s="16">
        <v>161</v>
      </c>
      <c r="F3460" s="16">
        <v>317</v>
      </c>
      <c r="G3460" s="16">
        <v>4</v>
      </c>
      <c r="H3460" s="16">
        <v>63</v>
      </c>
    </row>
    <row r="3461" spans="1:8" x14ac:dyDescent="0.3">
      <c r="A3461" s="13" t="str">
        <f t="shared" si="54"/>
        <v>kendrho012011</v>
      </c>
      <c r="B3461" s="16" t="s">
        <v>667</v>
      </c>
      <c r="C3461" s="16">
        <v>2011</v>
      </c>
      <c r="D3461" s="16" t="s">
        <v>2328</v>
      </c>
    </row>
    <row r="3462" spans="1:8" x14ac:dyDescent="0.3">
      <c r="A3462" s="13" t="str">
        <f t="shared" si="54"/>
        <v>kendrho012011</v>
      </c>
      <c r="B3462" s="16" t="s">
        <v>667</v>
      </c>
      <c r="C3462" s="16">
        <v>2011</v>
      </c>
      <c r="D3462" s="16" t="s">
        <v>2329</v>
      </c>
      <c r="E3462" s="16">
        <v>33</v>
      </c>
      <c r="F3462" s="16">
        <v>1</v>
      </c>
      <c r="G3462" s="16">
        <v>0</v>
      </c>
      <c r="H3462" s="16">
        <v>0</v>
      </c>
    </row>
    <row r="3463" spans="1:8" x14ac:dyDescent="0.3">
      <c r="A3463" s="13" t="str">
        <f t="shared" si="54"/>
        <v>kendrky012011</v>
      </c>
      <c r="B3463" s="16" t="s">
        <v>808</v>
      </c>
      <c r="C3463" s="16">
        <v>2011</v>
      </c>
      <c r="D3463" s="16" t="s">
        <v>2332</v>
      </c>
      <c r="E3463" s="16">
        <v>7</v>
      </c>
      <c r="F3463" s="16">
        <v>17</v>
      </c>
      <c r="G3463" s="16">
        <v>1</v>
      </c>
      <c r="H3463" s="16">
        <v>0</v>
      </c>
    </row>
    <row r="3464" spans="1:8" x14ac:dyDescent="0.3">
      <c r="A3464" s="13" t="str">
        <f t="shared" si="54"/>
        <v>kennead012011</v>
      </c>
      <c r="B3464" s="16" t="s">
        <v>130</v>
      </c>
      <c r="C3464" s="16">
        <v>2011</v>
      </c>
      <c r="D3464" s="16" t="s">
        <v>2333</v>
      </c>
      <c r="E3464" s="16">
        <v>217</v>
      </c>
      <c r="F3464" s="16">
        <v>24</v>
      </c>
      <c r="G3464" s="16">
        <v>2</v>
      </c>
      <c r="H3464" s="16">
        <v>21</v>
      </c>
    </row>
    <row r="3465" spans="1:8" x14ac:dyDescent="0.3">
      <c r="A3465" s="13" t="str">
        <f t="shared" si="54"/>
        <v>kennead012011</v>
      </c>
      <c r="B3465" s="16" t="s">
        <v>130</v>
      </c>
      <c r="C3465" s="16">
        <v>2011</v>
      </c>
      <c r="D3465" s="16" t="s">
        <v>37</v>
      </c>
      <c r="E3465" s="16">
        <v>47</v>
      </c>
      <c r="F3465" s="16">
        <v>100</v>
      </c>
      <c r="G3465" s="16">
        <v>1</v>
      </c>
      <c r="H3465" s="16">
        <v>20</v>
      </c>
    </row>
    <row r="3466" spans="1:8" x14ac:dyDescent="0.3">
      <c r="A3466" s="13" t="str">
        <f t="shared" si="54"/>
        <v>kennead012011</v>
      </c>
      <c r="B3466" s="16" t="s">
        <v>130</v>
      </c>
      <c r="C3466" s="16">
        <v>2011</v>
      </c>
      <c r="D3466" s="16" t="s">
        <v>38</v>
      </c>
      <c r="E3466" s="16">
        <v>18</v>
      </c>
      <c r="F3466" s="16">
        <v>37</v>
      </c>
      <c r="G3466" s="16">
        <v>2</v>
      </c>
      <c r="H3466" s="16">
        <v>3</v>
      </c>
    </row>
    <row r="3467" spans="1:8" x14ac:dyDescent="0.3">
      <c r="A3467" s="13" t="str">
        <f t="shared" si="54"/>
        <v>kenneia012011</v>
      </c>
      <c r="B3467" s="16" t="s">
        <v>809</v>
      </c>
      <c r="C3467" s="16">
        <v>2011</v>
      </c>
      <c r="D3467" s="16" t="s">
        <v>2332</v>
      </c>
      <c r="E3467" s="16">
        <v>14</v>
      </c>
      <c r="F3467" s="16">
        <v>22</v>
      </c>
      <c r="G3467" s="16">
        <v>0</v>
      </c>
      <c r="H3467" s="16">
        <v>1</v>
      </c>
    </row>
    <row r="3468" spans="1:8" x14ac:dyDescent="0.3">
      <c r="A3468" s="13" t="str">
        <f t="shared" si="54"/>
        <v>keppije012011</v>
      </c>
      <c r="B3468" s="16" t="s">
        <v>463</v>
      </c>
      <c r="C3468" s="16">
        <v>2011</v>
      </c>
      <c r="D3468" s="16" t="s">
        <v>37</v>
      </c>
      <c r="E3468" s="16">
        <v>57</v>
      </c>
      <c r="F3468" s="16">
        <v>105</v>
      </c>
      <c r="G3468" s="16">
        <v>3</v>
      </c>
      <c r="H3468" s="16">
        <v>19</v>
      </c>
    </row>
    <row r="3469" spans="1:8" x14ac:dyDescent="0.3">
      <c r="A3469" s="13" t="str">
        <f t="shared" si="54"/>
        <v>keppije012011</v>
      </c>
      <c r="B3469" s="16" t="s">
        <v>463</v>
      </c>
      <c r="C3469" s="16">
        <v>2011</v>
      </c>
      <c r="D3469" s="16" t="s">
        <v>37</v>
      </c>
      <c r="E3469" s="16">
        <v>109</v>
      </c>
      <c r="F3469" s="16">
        <v>114</v>
      </c>
      <c r="G3469" s="16">
        <v>2</v>
      </c>
      <c r="H3469" s="16">
        <v>17</v>
      </c>
    </row>
    <row r="3470" spans="1:8" x14ac:dyDescent="0.3">
      <c r="A3470" s="13" t="str">
        <f t="shared" si="54"/>
        <v>kershcl012011</v>
      </c>
      <c r="B3470" s="16" t="s">
        <v>945</v>
      </c>
      <c r="C3470" s="16">
        <v>2011</v>
      </c>
      <c r="D3470" s="16" t="s">
        <v>2332</v>
      </c>
      <c r="E3470" s="16">
        <v>9</v>
      </c>
      <c r="F3470" s="16">
        <v>38</v>
      </c>
      <c r="G3470" s="16">
        <v>0</v>
      </c>
      <c r="H3470" s="16">
        <v>2</v>
      </c>
    </row>
    <row r="3471" spans="1:8" x14ac:dyDescent="0.3">
      <c r="A3471" s="13" t="str">
        <f t="shared" si="54"/>
        <v>kimbaco012011</v>
      </c>
      <c r="B3471" s="16" t="s">
        <v>1533</v>
      </c>
      <c r="C3471" s="16">
        <v>2011</v>
      </c>
      <c r="D3471" s="16" t="s">
        <v>2332</v>
      </c>
      <c r="E3471" s="16">
        <v>2</v>
      </c>
      <c r="F3471" s="16">
        <v>0</v>
      </c>
      <c r="G3471" s="16">
        <v>0</v>
      </c>
      <c r="H3471" s="16">
        <v>1</v>
      </c>
    </row>
    <row r="3472" spans="1:8" x14ac:dyDescent="0.3">
      <c r="A3472" s="13" t="str">
        <f t="shared" si="54"/>
        <v>kimbrcr012011</v>
      </c>
      <c r="B3472" s="16" t="s">
        <v>1309</v>
      </c>
      <c r="C3472" s="16">
        <v>2011</v>
      </c>
      <c r="D3472" s="16" t="s">
        <v>2332</v>
      </c>
      <c r="E3472" s="16">
        <v>4</v>
      </c>
      <c r="F3472" s="16">
        <v>7</v>
      </c>
      <c r="G3472" s="16">
        <v>0</v>
      </c>
      <c r="H3472" s="16">
        <v>0</v>
      </c>
    </row>
    <row r="3473" spans="1:8" x14ac:dyDescent="0.3">
      <c r="A3473" s="13" t="str">
        <f t="shared" si="54"/>
        <v>kinnejo012011</v>
      </c>
      <c r="B3473" s="16" t="s">
        <v>668</v>
      </c>
      <c r="C3473" s="16">
        <v>2011</v>
      </c>
      <c r="D3473" s="16" t="s">
        <v>2332</v>
      </c>
      <c r="E3473" s="16">
        <v>0</v>
      </c>
      <c r="F3473" s="16">
        <v>4</v>
      </c>
      <c r="G3473" s="16">
        <v>0</v>
      </c>
      <c r="H3473" s="16">
        <v>1</v>
      </c>
    </row>
    <row r="3474" spans="1:8" x14ac:dyDescent="0.3">
      <c r="A3474" s="13" t="str">
        <f t="shared" si="54"/>
        <v>kinslia012011</v>
      </c>
      <c r="B3474" s="16" t="s">
        <v>669</v>
      </c>
      <c r="C3474" s="16">
        <v>2011</v>
      </c>
      <c r="D3474" s="16" t="s">
        <v>37</v>
      </c>
      <c r="E3474" s="16">
        <v>268</v>
      </c>
      <c r="F3474" s="16">
        <v>398</v>
      </c>
      <c r="G3474" s="16">
        <v>11</v>
      </c>
      <c r="H3474" s="16">
        <v>103</v>
      </c>
    </row>
    <row r="3475" spans="1:8" x14ac:dyDescent="0.3">
      <c r="A3475" s="13" t="str">
        <f t="shared" si="54"/>
        <v>kintzbr012011</v>
      </c>
      <c r="B3475" s="16" t="s">
        <v>1310</v>
      </c>
      <c r="C3475" s="16">
        <v>2011</v>
      </c>
      <c r="D3475" s="16" t="s">
        <v>2332</v>
      </c>
      <c r="E3475" s="16">
        <v>0</v>
      </c>
      <c r="F3475" s="16">
        <v>3</v>
      </c>
      <c r="G3475" s="16">
        <v>0</v>
      </c>
      <c r="H3475" s="16">
        <v>0</v>
      </c>
    </row>
    <row r="3476" spans="1:8" x14ac:dyDescent="0.3">
      <c r="A3476" s="13" t="str">
        <f t="shared" si="54"/>
        <v>kipnija012011</v>
      </c>
      <c r="B3476" s="16" t="s">
        <v>1534</v>
      </c>
      <c r="C3476" s="16">
        <v>2011</v>
      </c>
      <c r="D3476" s="16" t="s">
        <v>37</v>
      </c>
      <c r="E3476" s="16">
        <v>58</v>
      </c>
      <c r="F3476" s="16">
        <v>100</v>
      </c>
      <c r="G3476" s="16">
        <v>6</v>
      </c>
      <c r="H3476" s="16">
        <v>16</v>
      </c>
    </row>
    <row r="3477" spans="1:8" x14ac:dyDescent="0.3">
      <c r="A3477" s="13" t="str">
        <f t="shared" si="54"/>
        <v>kirkmmi012011</v>
      </c>
      <c r="B3477" s="16" t="s">
        <v>1311</v>
      </c>
      <c r="C3477" s="16">
        <v>2011</v>
      </c>
      <c r="D3477" s="16" t="s">
        <v>2332</v>
      </c>
      <c r="E3477" s="16">
        <v>2</v>
      </c>
      <c r="F3477" s="16">
        <v>4</v>
      </c>
      <c r="G3477" s="16">
        <v>0</v>
      </c>
      <c r="H3477" s="16">
        <v>0</v>
      </c>
    </row>
    <row r="3478" spans="1:8" x14ac:dyDescent="0.3">
      <c r="A3478" s="13" t="str">
        <f t="shared" si="54"/>
        <v>klubeco012011</v>
      </c>
      <c r="B3478" s="16" t="s">
        <v>1535</v>
      </c>
      <c r="C3478" s="16">
        <v>2011</v>
      </c>
      <c r="D3478" s="16" t="s">
        <v>2332</v>
      </c>
      <c r="E3478" s="16">
        <v>0</v>
      </c>
      <c r="F3478" s="16">
        <v>0</v>
      </c>
      <c r="G3478" s="16">
        <v>0</v>
      </c>
      <c r="H3478" s="16">
        <v>0</v>
      </c>
    </row>
    <row r="3479" spans="1:8" x14ac:dyDescent="0.3">
      <c r="A3479" s="13" t="str">
        <f t="shared" si="54"/>
        <v>kohnmi012011</v>
      </c>
      <c r="B3479" s="16" t="s">
        <v>1312</v>
      </c>
      <c r="C3479" s="16">
        <v>2011</v>
      </c>
      <c r="D3479" s="16" t="s">
        <v>2332</v>
      </c>
      <c r="E3479" s="16">
        <v>1</v>
      </c>
      <c r="F3479" s="16">
        <v>1</v>
      </c>
      <c r="G3479" s="16">
        <v>1</v>
      </c>
      <c r="H3479" s="16">
        <v>0</v>
      </c>
    </row>
    <row r="3480" spans="1:8" x14ac:dyDescent="0.3">
      <c r="A3480" s="13" t="str">
        <f t="shared" si="54"/>
        <v>konerpa012011</v>
      </c>
      <c r="B3480" s="16" t="s">
        <v>131</v>
      </c>
      <c r="C3480" s="16">
        <v>2011</v>
      </c>
      <c r="D3480" s="16" t="s">
        <v>2333</v>
      </c>
      <c r="E3480" s="16">
        <v>975</v>
      </c>
      <c r="F3480" s="16">
        <v>68</v>
      </c>
      <c r="G3480" s="16">
        <v>5</v>
      </c>
      <c r="H3480" s="16">
        <v>89</v>
      </c>
    </row>
    <row r="3481" spans="1:8" x14ac:dyDescent="0.3">
      <c r="A3481" s="13" t="str">
        <f t="shared" si="54"/>
        <v>kontoge012011</v>
      </c>
      <c r="B3481" s="16" t="s">
        <v>1536</v>
      </c>
      <c r="C3481" s="16">
        <v>2011</v>
      </c>
      <c r="D3481" s="16" t="s">
        <v>2332</v>
      </c>
      <c r="E3481" s="16">
        <v>0</v>
      </c>
      <c r="F3481" s="16">
        <v>0</v>
      </c>
      <c r="G3481" s="16">
        <v>0</v>
      </c>
      <c r="H3481" s="16">
        <v>0</v>
      </c>
    </row>
    <row r="3482" spans="1:8" x14ac:dyDescent="0.3">
      <c r="A3482" s="13" t="str">
        <f t="shared" si="54"/>
        <v>kotchca012011</v>
      </c>
      <c r="B3482" s="16" t="s">
        <v>464</v>
      </c>
      <c r="C3482" s="16">
        <v>2011</v>
      </c>
      <c r="D3482" s="16" t="s">
        <v>2333</v>
      </c>
      <c r="E3482" s="16">
        <v>1119</v>
      </c>
      <c r="F3482" s="16">
        <v>80</v>
      </c>
      <c r="G3482" s="16">
        <v>2</v>
      </c>
      <c r="H3482" s="16">
        <v>109</v>
      </c>
    </row>
    <row r="3483" spans="1:8" x14ac:dyDescent="0.3">
      <c r="A3483" s="13" t="str">
        <f t="shared" si="54"/>
        <v>kotsama012011</v>
      </c>
      <c r="B3483" s="16" t="s">
        <v>132</v>
      </c>
      <c r="C3483" s="16">
        <v>2011</v>
      </c>
      <c r="D3483" s="16" t="s">
        <v>2333</v>
      </c>
      <c r="E3483" s="16">
        <v>27</v>
      </c>
      <c r="F3483" s="16">
        <v>1</v>
      </c>
      <c r="G3483" s="16">
        <v>0</v>
      </c>
      <c r="H3483" s="16">
        <v>4</v>
      </c>
    </row>
    <row r="3484" spans="1:8" x14ac:dyDescent="0.3">
      <c r="A3484" s="13" t="str">
        <f t="shared" si="54"/>
        <v>kotsama012011</v>
      </c>
      <c r="B3484" s="16" t="s">
        <v>132</v>
      </c>
      <c r="C3484" s="16">
        <v>2011</v>
      </c>
      <c r="D3484" s="16" t="s">
        <v>2327</v>
      </c>
    </row>
    <row r="3485" spans="1:8" x14ac:dyDescent="0.3">
      <c r="A3485" s="13" t="str">
        <f t="shared" si="54"/>
        <v>kotsama012011</v>
      </c>
      <c r="B3485" s="16" t="s">
        <v>132</v>
      </c>
      <c r="C3485" s="16">
        <v>2011</v>
      </c>
      <c r="D3485" s="16" t="s">
        <v>2328</v>
      </c>
    </row>
    <row r="3486" spans="1:8" x14ac:dyDescent="0.3">
      <c r="A3486" s="13" t="str">
        <f t="shared" si="54"/>
        <v>kotsama012011</v>
      </c>
      <c r="B3486" s="16" t="s">
        <v>132</v>
      </c>
      <c r="C3486" s="16">
        <v>2011</v>
      </c>
      <c r="D3486" s="16" t="s">
        <v>2329</v>
      </c>
      <c r="E3486" s="16">
        <v>79</v>
      </c>
      <c r="F3486" s="16">
        <v>2</v>
      </c>
      <c r="G3486" s="16">
        <v>5</v>
      </c>
      <c r="H3486" s="16">
        <v>0</v>
      </c>
    </row>
    <row r="3487" spans="1:8" x14ac:dyDescent="0.3">
      <c r="A3487" s="13" t="str">
        <f t="shared" si="54"/>
        <v>kotsama012011</v>
      </c>
      <c r="B3487" s="16" t="s">
        <v>132</v>
      </c>
      <c r="C3487" s="16">
        <v>2011</v>
      </c>
      <c r="D3487" s="16" t="s">
        <v>2330</v>
      </c>
    </row>
    <row r="3488" spans="1:8" x14ac:dyDescent="0.3">
      <c r="A3488" s="13" t="str">
        <f t="shared" si="54"/>
        <v>kottage012011</v>
      </c>
      <c r="B3488" s="16" t="s">
        <v>947</v>
      </c>
      <c r="C3488" s="16">
        <v>2011</v>
      </c>
      <c r="D3488" s="16" t="s">
        <v>2334</v>
      </c>
      <c r="E3488" s="16">
        <v>171</v>
      </c>
      <c r="F3488" s="16">
        <v>8</v>
      </c>
      <c r="G3488" s="16">
        <v>0</v>
      </c>
      <c r="H3488" s="16">
        <v>0</v>
      </c>
    </row>
    <row r="3489" spans="1:8" x14ac:dyDescent="0.3">
      <c r="A3489" s="13" t="str">
        <f t="shared" si="54"/>
        <v>kouzmke012011</v>
      </c>
      <c r="B3489" s="16" t="s">
        <v>670</v>
      </c>
      <c r="C3489" s="16">
        <v>2011</v>
      </c>
      <c r="D3489" s="16" t="s">
        <v>38</v>
      </c>
      <c r="E3489" s="16">
        <v>29</v>
      </c>
      <c r="F3489" s="16">
        <v>78</v>
      </c>
      <c r="G3489" s="16">
        <v>9</v>
      </c>
      <c r="H3489" s="16">
        <v>9</v>
      </c>
    </row>
    <row r="3490" spans="1:8" x14ac:dyDescent="0.3">
      <c r="A3490" s="13" t="str">
        <f t="shared" si="54"/>
        <v>kouzmke012011</v>
      </c>
      <c r="B3490" s="16" t="s">
        <v>670</v>
      </c>
      <c r="C3490" s="16">
        <v>2011</v>
      </c>
      <c r="D3490" s="16" t="s">
        <v>38</v>
      </c>
      <c r="E3490" s="16">
        <v>17</v>
      </c>
      <c r="F3490" s="16">
        <v>44</v>
      </c>
      <c r="G3490" s="16">
        <v>4</v>
      </c>
      <c r="H3490" s="16">
        <v>4</v>
      </c>
    </row>
    <row r="3491" spans="1:8" x14ac:dyDescent="0.3">
      <c r="A3491" s="13" t="str">
        <f t="shared" si="54"/>
        <v>kozmape012011</v>
      </c>
      <c r="B3491" s="16" t="s">
        <v>1537</v>
      </c>
      <c r="C3491" s="16">
        <v>2011</v>
      </c>
      <c r="D3491" s="16" t="s">
        <v>37</v>
      </c>
      <c r="E3491" s="16">
        <v>7</v>
      </c>
      <c r="F3491" s="16">
        <v>12</v>
      </c>
      <c r="G3491" s="16">
        <v>0</v>
      </c>
      <c r="H3491" s="16">
        <v>5</v>
      </c>
    </row>
    <row r="3492" spans="1:8" x14ac:dyDescent="0.3">
      <c r="A3492" s="13" t="str">
        <f t="shared" si="54"/>
        <v>kozmape012011</v>
      </c>
      <c r="B3492" s="16" t="s">
        <v>1537</v>
      </c>
      <c r="C3492" s="16">
        <v>2011</v>
      </c>
      <c r="D3492" s="16" t="s">
        <v>38</v>
      </c>
      <c r="E3492" s="16">
        <v>0</v>
      </c>
      <c r="F3492" s="16">
        <v>0</v>
      </c>
      <c r="G3492" s="16">
        <v>0</v>
      </c>
      <c r="H3492" s="16">
        <v>0</v>
      </c>
    </row>
    <row r="3493" spans="1:8" x14ac:dyDescent="0.3">
      <c r="A3493" s="13" t="str">
        <f t="shared" si="54"/>
        <v>kozmape012011</v>
      </c>
      <c r="B3493" s="16" t="s">
        <v>1537</v>
      </c>
      <c r="C3493" s="16">
        <v>2011</v>
      </c>
      <c r="D3493" s="16" t="s">
        <v>2331</v>
      </c>
      <c r="E3493" s="16">
        <v>2</v>
      </c>
      <c r="F3493" s="16">
        <v>1</v>
      </c>
      <c r="G3493" s="16">
        <v>0</v>
      </c>
      <c r="H3493" s="16">
        <v>0</v>
      </c>
    </row>
    <row r="3494" spans="1:8" x14ac:dyDescent="0.3">
      <c r="A3494" s="13" t="str">
        <f t="shared" si="54"/>
        <v>kratzer012011</v>
      </c>
      <c r="B3494" s="16" t="s">
        <v>1313</v>
      </c>
      <c r="C3494" s="16">
        <v>2011</v>
      </c>
      <c r="D3494" s="16" t="s">
        <v>2334</v>
      </c>
      <c r="E3494" s="16">
        <v>10</v>
      </c>
      <c r="F3494" s="16">
        <v>0</v>
      </c>
      <c r="G3494" s="16">
        <v>0</v>
      </c>
      <c r="H3494" s="16">
        <v>0</v>
      </c>
    </row>
    <row r="3495" spans="1:8" x14ac:dyDescent="0.3">
      <c r="A3495" s="13" t="str">
        <f t="shared" si="54"/>
        <v>kroenza012011</v>
      </c>
      <c r="B3495" s="16" t="s">
        <v>1314</v>
      </c>
      <c r="C3495" s="16">
        <v>2011</v>
      </c>
      <c r="D3495" s="16" t="s">
        <v>2332</v>
      </c>
      <c r="E3495" s="16">
        <v>0</v>
      </c>
      <c r="F3495" s="16">
        <v>1</v>
      </c>
      <c r="G3495" s="16">
        <v>0</v>
      </c>
      <c r="H3495" s="16">
        <v>0</v>
      </c>
    </row>
    <row r="3496" spans="1:8" x14ac:dyDescent="0.3">
      <c r="A3496" s="13" t="str">
        <f t="shared" si="54"/>
        <v>kubelja012011</v>
      </c>
      <c r="B3496" s="16" t="s">
        <v>465</v>
      </c>
      <c r="C3496" s="16">
        <v>2011</v>
      </c>
      <c r="D3496" s="16" t="s">
        <v>2328</v>
      </c>
    </row>
    <row r="3497" spans="1:8" x14ac:dyDescent="0.3">
      <c r="A3497" s="13" t="str">
        <f t="shared" si="54"/>
        <v>kubelja012011</v>
      </c>
      <c r="B3497" s="16" t="s">
        <v>465</v>
      </c>
      <c r="C3497" s="16">
        <v>2011</v>
      </c>
      <c r="D3497" s="16" t="s">
        <v>2329</v>
      </c>
      <c r="E3497" s="16">
        <v>110</v>
      </c>
      <c r="F3497" s="16">
        <v>9</v>
      </c>
      <c r="G3497" s="16">
        <v>1</v>
      </c>
      <c r="H3497" s="16">
        <v>3</v>
      </c>
    </row>
    <row r="3498" spans="1:8" x14ac:dyDescent="0.3">
      <c r="A3498" s="13" t="str">
        <f t="shared" si="54"/>
        <v>kubelja012011</v>
      </c>
      <c r="B3498" s="16" t="s">
        <v>465</v>
      </c>
      <c r="C3498" s="16">
        <v>2011</v>
      </c>
      <c r="D3498" s="16" t="s">
        <v>2330</v>
      </c>
    </row>
    <row r="3499" spans="1:8" x14ac:dyDescent="0.3">
      <c r="A3499" s="13" t="str">
        <f t="shared" si="54"/>
        <v>kuoho012011</v>
      </c>
      <c r="B3499" s="16" t="s">
        <v>562</v>
      </c>
      <c r="C3499" s="16">
        <v>2011</v>
      </c>
      <c r="D3499" s="16" t="s">
        <v>2332</v>
      </c>
      <c r="E3499" s="16">
        <v>1</v>
      </c>
      <c r="F3499" s="16">
        <v>0</v>
      </c>
      <c r="G3499" s="16">
        <v>1</v>
      </c>
      <c r="H3499" s="16">
        <v>0</v>
      </c>
    </row>
    <row r="3500" spans="1:8" x14ac:dyDescent="0.3">
      <c r="A3500" s="13" t="str">
        <f t="shared" si="54"/>
        <v>kurodhi012011</v>
      </c>
      <c r="B3500" s="16" t="s">
        <v>948</v>
      </c>
      <c r="C3500" s="16">
        <v>2011</v>
      </c>
      <c r="D3500" s="16" t="s">
        <v>2332</v>
      </c>
      <c r="E3500" s="16">
        <v>15</v>
      </c>
      <c r="F3500" s="16">
        <v>36</v>
      </c>
      <c r="G3500" s="16">
        <v>0</v>
      </c>
      <c r="H3500" s="16">
        <v>5</v>
      </c>
    </row>
    <row r="3501" spans="1:8" x14ac:dyDescent="0.3">
      <c r="A3501" s="13" t="str">
        <f t="shared" si="54"/>
        <v>lackejo012011</v>
      </c>
      <c r="B3501" s="16" t="s">
        <v>309</v>
      </c>
      <c r="C3501" s="16">
        <v>2011</v>
      </c>
      <c r="D3501" s="16" t="s">
        <v>2332</v>
      </c>
      <c r="E3501" s="16">
        <v>19</v>
      </c>
      <c r="F3501" s="16">
        <v>16</v>
      </c>
      <c r="G3501" s="16">
        <v>3</v>
      </c>
      <c r="H3501" s="16">
        <v>4</v>
      </c>
    </row>
    <row r="3502" spans="1:8" x14ac:dyDescent="0.3">
      <c r="A3502" s="13" t="str">
        <f t="shared" si="54"/>
        <v>laffeaa012011</v>
      </c>
      <c r="B3502" s="16" t="s">
        <v>810</v>
      </c>
      <c r="C3502" s="16">
        <v>2011</v>
      </c>
      <c r="D3502" s="16" t="s">
        <v>2332</v>
      </c>
      <c r="E3502" s="16">
        <v>7</v>
      </c>
      <c r="F3502" s="16">
        <v>9</v>
      </c>
      <c r="G3502" s="16">
        <v>0</v>
      </c>
      <c r="H3502" s="16">
        <v>0</v>
      </c>
    </row>
    <row r="3503" spans="1:8" x14ac:dyDescent="0.3">
      <c r="A3503" s="13" t="str">
        <f t="shared" si="54"/>
        <v>laffeaa012011</v>
      </c>
      <c r="B3503" s="16" t="s">
        <v>810</v>
      </c>
      <c r="C3503" s="16">
        <v>2011</v>
      </c>
      <c r="D3503" s="16" t="s">
        <v>2332</v>
      </c>
      <c r="E3503" s="16">
        <v>0</v>
      </c>
      <c r="F3503" s="16">
        <v>2</v>
      </c>
      <c r="G3503" s="16">
        <v>0</v>
      </c>
      <c r="H3503" s="16">
        <v>0</v>
      </c>
    </row>
    <row r="3504" spans="1:8" x14ac:dyDescent="0.3">
      <c r="A3504" s="13" t="str">
        <f t="shared" si="54"/>
        <v>lahaibr012011</v>
      </c>
      <c r="B3504" s="16" t="s">
        <v>949</v>
      </c>
      <c r="C3504" s="16">
        <v>2011</v>
      </c>
      <c r="D3504" s="16" t="s">
        <v>2333</v>
      </c>
      <c r="E3504" s="16">
        <v>15</v>
      </c>
      <c r="F3504" s="16">
        <v>0</v>
      </c>
      <c r="G3504" s="16">
        <v>0</v>
      </c>
      <c r="H3504" s="16">
        <v>3</v>
      </c>
    </row>
    <row r="3505" spans="1:8" x14ac:dyDescent="0.3">
      <c r="A3505" s="13" t="str">
        <f t="shared" si="54"/>
        <v>lahaibr012011</v>
      </c>
      <c r="B3505" s="16" t="s">
        <v>949</v>
      </c>
      <c r="C3505" s="16">
        <v>2011</v>
      </c>
      <c r="D3505" s="16" t="s">
        <v>2328</v>
      </c>
    </row>
    <row r="3506" spans="1:8" x14ac:dyDescent="0.3">
      <c r="A3506" s="13" t="str">
        <f t="shared" si="54"/>
        <v>lahaibr012011</v>
      </c>
      <c r="B3506" s="16" t="s">
        <v>949</v>
      </c>
      <c r="C3506" s="16">
        <v>2011</v>
      </c>
      <c r="D3506" s="16" t="s">
        <v>2329</v>
      </c>
      <c r="E3506" s="16">
        <v>23</v>
      </c>
      <c r="F3506" s="16">
        <v>0</v>
      </c>
      <c r="G3506" s="16">
        <v>1</v>
      </c>
      <c r="H3506" s="16">
        <v>0</v>
      </c>
    </row>
    <row r="3507" spans="1:8" x14ac:dyDescent="0.3">
      <c r="A3507" s="13" t="str">
        <f t="shared" si="54"/>
        <v>lahaibr012011</v>
      </c>
      <c r="B3507" s="16" t="s">
        <v>949</v>
      </c>
      <c r="C3507" s="16">
        <v>2011</v>
      </c>
      <c r="D3507" s="16" t="s">
        <v>2330</v>
      </c>
    </row>
    <row r="3508" spans="1:8" x14ac:dyDescent="0.3">
      <c r="A3508" s="13" t="str">
        <f t="shared" si="54"/>
        <v>lairdbr012011</v>
      </c>
      <c r="B3508" s="16" t="s">
        <v>1538</v>
      </c>
      <c r="C3508" s="16">
        <v>2011</v>
      </c>
      <c r="D3508" s="16" t="s">
        <v>2333</v>
      </c>
      <c r="E3508" s="16">
        <v>16</v>
      </c>
      <c r="F3508" s="16">
        <v>5</v>
      </c>
      <c r="G3508" s="16">
        <v>1</v>
      </c>
      <c r="H3508" s="16">
        <v>3</v>
      </c>
    </row>
    <row r="3509" spans="1:8" x14ac:dyDescent="0.3">
      <c r="A3509" s="13" t="str">
        <f t="shared" si="54"/>
        <v>lairdbr012011</v>
      </c>
      <c r="B3509" s="16" t="s">
        <v>1538</v>
      </c>
      <c r="C3509" s="16">
        <v>2011</v>
      </c>
      <c r="D3509" s="16" t="s">
        <v>38</v>
      </c>
      <c r="E3509" s="16">
        <v>3</v>
      </c>
      <c r="F3509" s="16">
        <v>7</v>
      </c>
      <c r="G3509" s="16">
        <v>0</v>
      </c>
      <c r="H3509" s="16">
        <v>1</v>
      </c>
    </row>
    <row r="3510" spans="1:8" x14ac:dyDescent="0.3">
      <c r="A3510" s="13" t="str">
        <f t="shared" si="54"/>
        <v>lairdge012011</v>
      </c>
      <c r="B3510" s="16" t="s">
        <v>383</v>
      </c>
      <c r="C3510" s="16">
        <v>2011</v>
      </c>
      <c r="D3510" s="16" t="s">
        <v>2333</v>
      </c>
      <c r="E3510" s="16">
        <v>1</v>
      </c>
      <c r="F3510" s="16">
        <v>0</v>
      </c>
      <c r="G3510" s="16">
        <v>0</v>
      </c>
      <c r="H3510" s="16">
        <v>0</v>
      </c>
    </row>
    <row r="3511" spans="1:8" x14ac:dyDescent="0.3">
      <c r="A3511" s="13" t="str">
        <f t="shared" si="54"/>
        <v>lairdge012011</v>
      </c>
      <c r="B3511" s="16" t="s">
        <v>383</v>
      </c>
      <c r="C3511" s="16">
        <v>2011</v>
      </c>
      <c r="D3511" s="16" t="s">
        <v>2334</v>
      </c>
      <c r="E3511" s="16">
        <v>182</v>
      </c>
      <c r="F3511" s="16">
        <v>12</v>
      </c>
      <c r="G3511" s="16">
        <v>3</v>
      </c>
      <c r="H3511" s="16">
        <v>1</v>
      </c>
    </row>
    <row r="3512" spans="1:8" x14ac:dyDescent="0.3">
      <c r="A3512" s="13" t="str">
        <f t="shared" si="54"/>
        <v>langery012011</v>
      </c>
      <c r="B3512" s="16" t="s">
        <v>311</v>
      </c>
      <c r="C3512" s="16">
        <v>2011</v>
      </c>
      <c r="D3512" s="16" t="s">
        <v>2327</v>
      </c>
    </row>
    <row r="3513" spans="1:8" x14ac:dyDescent="0.3">
      <c r="A3513" s="13" t="str">
        <f t="shared" si="54"/>
        <v>langery012011</v>
      </c>
      <c r="B3513" s="16" t="s">
        <v>311</v>
      </c>
      <c r="C3513" s="16">
        <v>2011</v>
      </c>
      <c r="D3513" s="16" t="s">
        <v>2328</v>
      </c>
    </row>
    <row r="3514" spans="1:8" x14ac:dyDescent="0.3">
      <c r="A3514" s="13" t="str">
        <f t="shared" si="54"/>
        <v>langery012011</v>
      </c>
      <c r="B3514" s="16" t="s">
        <v>311</v>
      </c>
      <c r="C3514" s="16">
        <v>2011</v>
      </c>
      <c r="D3514" s="16" t="s">
        <v>2329</v>
      </c>
      <c r="E3514" s="16">
        <v>33</v>
      </c>
      <c r="F3514" s="16">
        <v>0</v>
      </c>
      <c r="G3514" s="16">
        <v>0</v>
      </c>
      <c r="H3514" s="16">
        <v>0</v>
      </c>
    </row>
    <row r="3515" spans="1:8" x14ac:dyDescent="0.3">
      <c r="A3515" s="13" t="str">
        <f t="shared" si="54"/>
        <v>langery012011</v>
      </c>
      <c r="B3515" s="16" t="s">
        <v>311</v>
      </c>
      <c r="C3515" s="16">
        <v>2011</v>
      </c>
      <c r="D3515" s="16" t="s">
        <v>2330</v>
      </c>
    </row>
    <row r="3516" spans="1:8" x14ac:dyDescent="0.3">
      <c r="A3516" s="13" t="str">
        <f t="shared" si="54"/>
        <v>lannajo012011</v>
      </c>
      <c r="B3516" s="16" t="s">
        <v>811</v>
      </c>
      <c r="C3516" s="16">
        <v>2011</v>
      </c>
      <c r="D3516" s="16" t="s">
        <v>2332</v>
      </c>
      <c r="E3516" s="16">
        <v>10</v>
      </c>
      <c r="F3516" s="16">
        <v>31</v>
      </c>
      <c r="G3516" s="16">
        <v>2</v>
      </c>
      <c r="H3516" s="16">
        <v>4</v>
      </c>
    </row>
    <row r="3517" spans="1:8" x14ac:dyDescent="0.3">
      <c r="A3517" s="13" t="str">
        <f t="shared" si="54"/>
        <v>laporma012011</v>
      </c>
      <c r="B3517" s="16" t="s">
        <v>1118</v>
      </c>
      <c r="C3517" s="16">
        <v>2011</v>
      </c>
      <c r="D3517" s="16" t="s">
        <v>2333</v>
      </c>
      <c r="E3517" s="16">
        <v>807</v>
      </c>
      <c r="F3517" s="16">
        <v>41</v>
      </c>
      <c r="G3517" s="16">
        <v>7</v>
      </c>
      <c r="H3517" s="16">
        <v>69</v>
      </c>
    </row>
    <row r="3518" spans="1:8" x14ac:dyDescent="0.3">
      <c r="A3518" s="13" t="str">
        <f t="shared" si="54"/>
        <v>larocad012011</v>
      </c>
      <c r="B3518" s="16" t="s">
        <v>466</v>
      </c>
      <c r="C3518" s="16">
        <v>2011</v>
      </c>
      <c r="D3518" s="16" t="s">
        <v>2333</v>
      </c>
      <c r="E3518" s="16">
        <v>380</v>
      </c>
      <c r="F3518" s="16">
        <v>32</v>
      </c>
      <c r="G3518" s="16">
        <v>0</v>
      </c>
      <c r="H3518" s="16">
        <v>34</v>
      </c>
    </row>
    <row r="3519" spans="1:8" x14ac:dyDescent="0.3">
      <c r="A3519" s="13" t="str">
        <f t="shared" si="54"/>
        <v>larocan012011</v>
      </c>
      <c r="B3519" s="16" t="s">
        <v>812</v>
      </c>
      <c r="C3519" s="16">
        <v>2011</v>
      </c>
      <c r="D3519" s="16" t="s">
        <v>2333</v>
      </c>
      <c r="E3519" s="16">
        <v>13</v>
      </c>
      <c r="F3519" s="16">
        <v>2</v>
      </c>
      <c r="G3519" s="16">
        <v>0</v>
      </c>
      <c r="H3519" s="16">
        <v>0</v>
      </c>
    </row>
    <row r="3520" spans="1:8" x14ac:dyDescent="0.3">
      <c r="A3520" s="13" t="str">
        <f t="shared" si="54"/>
        <v>larocan012011</v>
      </c>
      <c r="B3520" s="16" t="s">
        <v>812</v>
      </c>
      <c r="C3520" s="16">
        <v>2011</v>
      </c>
      <c r="D3520" s="16" t="s">
        <v>37</v>
      </c>
      <c r="E3520" s="16">
        <v>7</v>
      </c>
      <c r="F3520" s="16">
        <v>9</v>
      </c>
      <c r="G3520" s="16">
        <v>0</v>
      </c>
      <c r="H3520" s="16">
        <v>2</v>
      </c>
    </row>
    <row r="3521" spans="1:8" x14ac:dyDescent="0.3">
      <c r="A3521" s="13" t="str">
        <f t="shared" si="54"/>
        <v>larocan012011</v>
      </c>
      <c r="B3521" s="16" t="s">
        <v>812</v>
      </c>
      <c r="C3521" s="16">
        <v>2011</v>
      </c>
      <c r="D3521" s="16" t="s">
        <v>38</v>
      </c>
      <c r="E3521" s="16">
        <v>10</v>
      </c>
      <c r="F3521" s="16">
        <v>28</v>
      </c>
      <c r="G3521" s="16">
        <v>4</v>
      </c>
      <c r="H3521" s="16">
        <v>4</v>
      </c>
    </row>
    <row r="3522" spans="1:8" x14ac:dyDescent="0.3">
      <c r="A3522" s="13" t="str">
        <f t="shared" si="54"/>
        <v>larocan012011</v>
      </c>
      <c r="B3522" s="16" t="s">
        <v>812</v>
      </c>
      <c r="C3522" s="16">
        <v>2011</v>
      </c>
      <c r="D3522" s="16" t="s">
        <v>2331</v>
      </c>
      <c r="E3522" s="16">
        <v>3</v>
      </c>
      <c r="F3522" s="16">
        <v>25</v>
      </c>
      <c r="G3522" s="16">
        <v>1</v>
      </c>
      <c r="H3522" s="16">
        <v>3</v>
      </c>
    </row>
    <row r="3523" spans="1:8" x14ac:dyDescent="0.3">
      <c r="A3523" s="13" t="str">
        <f t="shared" ref="A3523:A3586" si="55">B3523&amp;C3523</f>
        <v>latosma012011</v>
      </c>
      <c r="B3523" s="16" t="s">
        <v>1119</v>
      </c>
      <c r="C3523" s="16">
        <v>2011</v>
      </c>
      <c r="D3523" s="16" t="s">
        <v>2332</v>
      </c>
      <c r="E3523" s="16">
        <v>10</v>
      </c>
      <c r="F3523" s="16">
        <v>28</v>
      </c>
      <c r="G3523" s="16">
        <v>1</v>
      </c>
      <c r="H3523" s="16">
        <v>2</v>
      </c>
    </row>
    <row r="3524" spans="1:8" x14ac:dyDescent="0.3">
      <c r="A3524" s="13" t="str">
        <f t="shared" si="55"/>
        <v>lavarry012011</v>
      </c>
      <c r="B3524" s="16" t="s">
        <v>1539</v>
      </c>
      <c r="C3524" s="16">
        <v>2011</v>
      </c>
      <c r="D3524" s="16" t="s">
        <v>2334</v>
      </c>
      <c r="E3524" s="16">
        <v>22</v>
      </c>
      <c r="F3524" s="16">
        <v>3</v>
      </c>
      <c r="G3524" s="16">
        <v>0</v>
      </c>
      <c r="H3524" s="16">
        <v>0</v>
      </c>
    </row>
    <row r="3525" spans="1:8" x14ac:dyDescent="0.3">
      <c r="A3525" s="13" t="str">
        <f t="shared" si="55"/>
        <v>lawribr012011</v>
      </c>
      <c r="B3525" s="16" t="s">
        <v>1540</v>
      </c>
      <c r="C3525" s="16">
        <v>2011</v>
      </c>
      <c r="D3525" s="16" t="s">
        <v>38</v>
      </c>
      <c r="E3525" s="16">
        <v>38</v>
      </c>
      <c r="F3525" s="16">
        <v>120</v>
      </c>
      <c r="G3525" s="16">
        <v>6</v>
      </c>
      <c r="H3525" s="16">
        <v>10</v>
      </c>
    </row>
    <row r="3526" spans="1:8" x14ac:dyDescent="0.3">
      <c r="A3526" s="13" t="str">
        <f t="shared" si="55"/>
        <v>leagubr012011</v>
      </c>
      <c r="B3526" s="16" t="s">
        <v>467</v>
      </c>
      <c r="C3526" s="16">
        <v>2011</v>
      </c>
      <c r="D3526" s="16" t="s">
        <v>2332</v>
      </c>
      <c r="E3526" s="16">
        <v>1</v>
      </c>
      <c r="F3526" s="16">
        <v>4</v>
      </c>
      <c r="G3526" s="16">
        <v>3</v>
      </c>
      <c r="H3526" s="16">
        <v>0</v>
      </c>
    </row>
    <row r="3527" spans="1:8" x14ac:dyDescent="0.3">
      <c r="A3527" s="13" t="str">
        <f t="shared" si="55"/>
        <v>leakemi012011</v>
      </c>
      <c r="B3527" s="16" t="s">
        <v>1315</v>
      </c>
      <c r="C3527" s="16">
        <v>2011</v>
      </c>
      <c r="D3527" s="16" t="s">
        <v>2332</v>
      </c>
      <c r="E3527" s="16">
        <v>18</v>
      </c>
      <c r="F3527" s="16">
        <v>22</v>
      </c>
      <c r="G3527" s="16">
        <v>0</v>
      </c>
      <c r="H3527" s="16">
        <v>3</v>
      </c>
    </row>
    <row r="3528" spans="1:8" x14ac:dyDescent="0.3">
      <c r="A3528" s="13" t="str">
        <f t="shared" si="55"/>
        <v>leblawa012011</v>
      </c>
      <c r="B3528" s="16" t="s">
        <v>951</v>
      </c>
      <c r="C3528" s="16">
        <v>2011</v>
      </c>
      <c r="D3528" s="16" t="s">
        <v>2332</v>
      </c>
      <c r="E3528" s="16">
        <v>6</v>
      </c>
      <c r="F3528" s="16">
        <v>13</v>
      </c>
      <c r="G3528" s="16">
        <v>0</v>
      </c>
      <c r="H3528" s="16">
        <v>1</v>
      </c>
    </row>
    <row r="3529" spans="1:8" x14ac:dyDescent="0.3">
      <c r="A3529" s="13" t="str">
        <f t="shared" si="55"/>
        <v>lecursa012011</v>
      </c>
      <c r="B3529" s="16" t="s">
        <v>1316</v>
      </c>
      <c r="C3529" s="16">
        <v>2011</v>
      </c>
      <c r="D3529" s="16" t="s">
        <v>2332</v>
      </c>
      <c r="E3529" s="16">
        <v>12</v>
      </c>
      <c r="F3529" s="16">
        <v>10</v>
      </c>
      <c r="G3529" s="16">
        <v>0</v>
      </c>
      <c r="H3529" s="16">
        <v>2</v>
      </c>
    </row>
    <row r="3530" spans="1:8" x14ac:dyDescent="0.3">
      <c r="A3530" s="13" t="str">
        <f t="shared" si="55"/>
        <v>ledezwi012011</v>
      </c>
      <c r="B3530" s="16" t="s">
        <v>384</v>
      </c>
      <c r="C3530" s="16">
        <v>2011</v>
      </c>
      <c r="D3530" s="16" t="s">
        <v>2332</v>
      </c>
      <c r="E3530" s="16">
        <v>0</v>
      </c>
      <c r="F3530" s="16">
        <v>0</v>
      </c>
      <c r="G3530" s="16">
        <v>0</v>
      </c>
      <c r="H3530" s="16">
        <v>0</v>
      </c>
    </row>
    <row r="3531" spans="1:8" x14ac:dyDescent="0.3">
      <c r="A3531" s="13" t="str">
        <f t="shared" si="55"/>
        <v>leeca012011</v>
      </c>
      <c r="B3531" s="16" t="s">
        <v>135</v>
      </c>
      <c r="C3531" s="16">
        <v>2011</v>
      </c>
      <c r="D3531" s="16" t="s">
        <v>2333</v>
      </c>
      <c r="E3531" s="16">
        <v>578</v>
      </c>
      <c r="F3531" s="16">
        <v>75</v>
      </c>
      <c r="G3531" s="16">
        <v>5</v>
      </c>
      <c r="H3531" s="16">
        <v>59</v>
      </c>
    </row>
    <row r="3532" spans="1:8" x14ac:dyDescent="0.3">
      <c r="A3532" s="13" t="str">
        <f t="shared" si="55"/>
        <v>leeca012011</v>
      </c>
      <c r="B3532" s="16" t="s">
        <v>135</v>
      </c>
      <c r="C3532" s="16">
        <v>2011</v>
      </c>
      <c r="D3532" s="16" t="s">
        <v>2328</v>
      </c>
    </row>
    <row r="3533" spans="1:8" x14ac:dyDescent="0.3">
      <c r="A3533" s="13" t="str">
        <f t="shared" si="55"/>
        <v>leeca012011</v>
      </c>
      <c r="B3533" s="16" t="s">
        <v>135</v>
      </c>
      <c r="C3533" s="16">
        <v>2011</v>
      </c>
      <c r="D3533" s="16" t="s">
        <v>2329</v>
      </c>
      <c r="E3533" s="16">
        <v>119</v>
      </c>
      <c r="F3533" s="16">
        <v>10</v>
      </c>
      <c r="G3533" s="16">
        <v>2</v>
      </c>
      <c r="H3533" s="16">
        <v>3</v>
      </c>
    </row>
    <row r="3534" spans="1:8" x14ac:dyDescent="0.3">
      <c r="A3534" s="13" t="str">
        <f t="shared" si="55"/>
        <v>leecl022011</v>
      </c>
      <c r="B3534" s="16" t="s">
        <v>312</v>
      </c>
      <c r="C3534" s="16">
        <v>2011</v>
      </c>
      <c r="D3534" s="16" t="s">
        <v>2332</v>
      </c>
      <c r="E3534" s="16">
        <v>7</v>
      </c>
      <c r="F3534" s="16">
        <v>26</v>
      </c>
      <c r="G3534" s="16">
        <v>1</v>
      </c>
      <c r="H3534" s="16">
        <v>1</v>
      </c>
    </row>
    <row r="3535" spans="1:8" x14ac:dyDescent="0.3">
      <c r="A3535" s="13" t="str">
        <f t="shared" si="55"/>
        <v>leede022011</v>
      </c>
      <c r="B3535" s="16" t="s">
        <v>136</v>
      </c>
      <c r="C3535" s="16">
        <v>2011</v>
      </c>
      <c r="D3535" s="16" t="s">
        <v>2333</v>
      </c>
      <c r="E3535" s="16">
        <v>713</v>
      </c>
      <c r="F3535" s="16">
        <v>52</v>
      </c>
      <c r="G3535" s="16">
        <v>7</v>
      </c>
      <c r="H3535" s="16">
        <v>67</v>
      </c>
    </row>
    <row r="3536" spans="1:8" x14ac:dyDescent="0.3">
      <c r="A3536" s="13" t="str">
        <f t="shared" si="55"/>
        <v>leede022011</v>
      </c>
      <c r="B3536" s="16" t="s">
        <v>136</v>
      </c>
      <c r="C3536" s="16">
        <v>2011</v>
      </c>
      <c r="D3536" s="16" t="s">
        <v>2333</v>
      </c>
      <c r="E3536" s="16">
        <v>226</v>
      </c>
      <c r="F3536" s="16">
        <v>22</v>
      </c>
      <c r="G3536" s="16">
        <v>1</v>
      </c>
      <c r="H3536" s="16">
        <v>16</v>
      </c>
    </row>
    <row r="3537" spans="1:8" x14ac:dyDescent="0.3">
      <c r="A3537" s="13" t="str">
        <f t="shared" si="55"/>
        <v>lemahdj012011</v>
      </c>
      <c r="B3537" s="16" t="s">
        <v>1541</v>
      </c>
      <c r="C3537" s="16">
        <v>2011</v>
      </c>
      <c r="D3537" s="16" t="s">
        <v>2333</v>
      </c>
      <c r="E3537" s="16">
        <v>8</v>
      </c>
      <c r="F3537" s="16">
        <v>0</v>
      </c>
      <c r="G3537" s="16">
        <v>0</v>
      </c>
      <c r="H3537" s="16">
        <v>1</v>
      </c>
    </row>
    <row r="3538" spans="1:8" x14ac:dyDescent="0.3">
      <c r="A3538" s="13" t="str">
        <f t="shared" si="55"/>
        <v>lemahdj012011</v>
      </c>
      <c r="B3538" s="16" t="s">
        <v>1541</v>
      </c>
      <c r="C3538" s="16">
        <v>2011</v>
      </c>
      <c r="D3538" s="16" t="s">
        <v>37</v>
      </c>
      <c r="E3538" s="16">
        <v>16</v>
      </c>
      <c r="F3538" s="16">
        <v>22</v>
      </c>
      <c r="G3538" s="16">
        <v>0</v>
      </c>
      <c r="H3538" s="16">
        <v>5</v>
      </c>
    </row>
    <row r="3539" spans="1:8" x14ac:dyDescent="0.3">
      <c r="A3539" s="13" t="str">
        <f t="shared" si="55"/>
        <v>lemahdj012011</v>
      </c>
      <c r="B3539" s="16" t="s">
        <v>1541</v>
      </c>
      <c r="C3539" s="16">
        <v>2011</v>
      </c>
      <c r="D3539" s="16" t="s">
        <v>38</v>
      </c>
      <c r="E3539" s="16">
        <v>6</v>
      </c>
      <c r="F3539" s="16">
        <v>12</v>
      </c>
      <c r="G3539" s="16">
        <v>4</v>
      </c>
      <c r="H3539" s="16">
        <v>5</v>
      </c>
    </row>
    <row r="3540" spans="1:8" x14ac:dyDescent="0.3">
      <c r="A3540" s="13" t="str">
        <f t="shared" si="55"/>
        <v>lerouch012011</v>
      </c>
      <c r="B3540" s="16" t="s">
        <v>1120</v>
      </c>
      <c r="C3540" s="16">
        <v>2011</v>
      </c>
      <c r="D3540" s="16" t="s">
        <v>2332</v>
      </c>
      <c r="E3540" s="16">
        <v>2</v>
      </c>
      <c r="F3540" s="16">
        <v>2</v>
      </c>
      <c r="G3540" s="16">
        <v>0</v>
      </c>
      <c r="H3540" s="16">
        <v>0</v>
      </c>
    </row>
    <row r="3541" spans="1:8" x14ac:dyDescent="0.3">
      <c r="A3541" s="13" t="str">
        <f t="shared" si="55"/>
        <v>lestejo012011</v>
      </c>
      <c r="B3541" s="16" t="s">
        <v>671</v>
      </c>
      <c r="C3541" s="16">
        <v>2011</v>
      </c>
      <c r="D3541" s="16" t="s">
        <v>2332</v>
      </c>
      <c r="E3541" s="16">
        <v>9</v>
      </c>
      <c r="F3541" s="16">
        <v>19</v>
      </c>
      <c r="G3541" s="16">
        <v>1</v>
      </c>
      <c r="H3541" s="16">
        <v>2</v>
      </c>
    </row>
    <row r="3542" spans="1:8" x14ac:dyDescent="0.3">
      <c r="A3542" s="13" t="str">
        <f t="shared" si="55"/>
        <v>lewisco012011</v>
      </c>
      <c r="B3542" s="16" t="s">
        <v>313</v>
      </c>
      <c r="C3542" s="16">
        <v>2011</v>
      </c>
      <c r="D3542" s="16" t="s">
        <v>2332</v>
      </c>
      <c r="E3542" s="16">
        <v>3</v>
      </c>
      <c r="F3542" s="16">
        <v>13</v>
      </c>
      <c r="G3542" s="16">
        <v>4</v>
      </c>
      <c r="H3542" s="16">
        <v>1</v>
      </c>
    </row>
    <row r="3543" spans="1:8" x14ac:dyDescent="0.3">
      <c r="A3543" s="13" t="str">
        <f t="shared" si="55"/>
        <v>lewisfr022011</v>
      </c>
      <c r="B3543" s="16" t="s">
        <v>672</v>
      </c>
      <c r="C3543" s="16">
        <v>2011</v>
      </c>
      <c r="D3543" s="16" t="s">
        <v>2328</v>
      </c>
    </row>
    <row r="3544" spans="1:8" x14ac:dyDescent="0.3">
      <c r="A3544" s="13" t="str">
        <f t="shared" si="55"/>
        <v>lewisfr022011</v>
      </c>
      <c r="B3544" s="16" t="s">
        <v>672</v>
      </c>
      <c r="C3544" s="16">
        <v>2011</v>
      </c>
      <c r="D3544" s="16" t="s">
        <v>2329</v>
      </c>
      <c r="E3544" s="16">
        <v>81</v>
      </c>
      <c r="F3544" s="16">
        <v>3</v>
      </c>
      <c r="G3544" s="16">
        <v>1</v>
      </c>
      <c r="H3544" s="16">
        <v>2</v>
      </c>
    </row>
    <row r="3545" spans="1:8" x14ac:dyDescent="0.3">
      <c r="A3545" s="13" t="str">
        <f t="shared" si="55"/>
        <v>lewisfr022011</v>
      </c>
      <c r="B3545" s="16" t="s">
        <v>672</v>
      </c>
      <c r="C3545" s="16">
        <v>2011</v>
      </c>
      <c r="D3545" s="16" t="s">
        <v>2330</v>
      </c>
    </row>
    <row r="3546" spans="1:8" x14ac:dyDescent="0.3">
      <c r="A3546" s="13" t="str">
        <f t="shared" si="55"/>
        <v>lewisro012011</v>
      </c>
      <c r="B3546" s="16" t="s">
        <v>1317</v>
      </c>
      <c r="C3546" s="16">
        <v>2011</v>
      </c>
      <c r="D3546" s="16" t="s">
        <v>2332</v>
      </c>
      <c r="E3546" s="16">
        <v>0</v>
      </c>
      <c r="F3546" s="16">
        <v>1</v>
      </c>
      <c r="G3546" s="16">
        <v>0</v>
      </c>
      <c r="H3546" s="16">
        <v>0</v>
      </c>
    </row>
    <row r="3547" spans="1:8" x14ac:dyDescent="0.3">
      <c r="A3547" s="13" t="str">
        <f t="shared" si="55"/>
        <v>liddial012011</v>
      </c>
      <c r="B3547" s="16" t="s">
        <v>1542</v>
      </c>
      <c r="C3547" s="16">
        <v>2011</v>
      </c>
      <c r="D3547" s="16" t="s">
        <v>38</v>
      </c>
      <c r="E3547" s="16">
        <v>9</v>
      </c>
      <c r="F3547" s="16">
        <v>25</v>
      </c>
      <c r="G3547" s="16">
        <v>1</v>
      </c>
      <c r="H3547" s="16">
        <v>2</v>
      </c>
    </row>
    <row r="3548" spans="1:8" x14ac:dyDescent="0.3">
      <c r="A3548" s="13" t="str">
        <f t="shared" si="55"/>
        <v>lidgebr012011</v>
      </c>
      <c r="B3548" s="16" t="s">
        <v>314</v>
      </c>
      <c r="C3548" s="16">
        <v>2011</v>
      </c>
      <c r="D3548" s="16" t="s">
        <v>2332</v>
      </c>
      <c r="E3548" s="16">
        <v>1</v>
      </c>
      <c r="F3548" s="16">
        <v>2</v>
      </c>
      <c r="G3548" s="16">
        <v>0</v>
      </c>
      <c r="H3548" s="16">
        <v>0</v>
      </c>
    </row>
    <row r="3549" spans="1:8" x14ac:dyDescent="0.3">
      <c r="A3549" s="13" t="str">
        <f t="shared" si="55"/>
        <v>lillibr012011</v>
      </c>
      <c r="B3549" s="16" t="s">
        <v>952</v>
      </c>
      <c r="C3549" s="16">
        <v>2011</v>
      </c>
      <c r="D3549" s="16" t="s">
        <v>2333</v>
      </c>
      <c r="E3549" s="16">
        <v>114</v>
      </c>
      <c r="F3549" s="16">
        <v>11</v>
      </c>
      <c r="G3549" s="16">
        <v>2</v>
      </c>
      <c r="H3549" s="16">
        <v>9</v>
      </c>
    </row>
    <row r="3550" spans="1:8" x14ac:dyDescent="0.3">
      <c r="A3550" s="13" t="str">
        <f t="shared" si="55"/>
        <v>lillibr012011</v>
      </c>
      <c r="B3550" s="16" t="s">
        <v>952</v>
      </c>
      <c r="C3550" s="16">
        <v>2011</v>
      </c>
      <c r="D3550" s="16" t="s">
        <v>37</v>
      </c>
      <c r="E3550" s="16">
        <v>5</v>
      </c>
      <c r="F3550" s="16">
        <v>4</v>
      </c>
      <c r="G3550" s="16">
        <v>0</v>
      </c>
      <c r="H3550" s="16">
        <v>2</v>
      </c>
    </row>
    <row r="3551" spans="1:8" x14ac:dyDescent="0.3">
      <c r="A3551" s="13" t="str">
        <f t="shared" si="55"/>
        <v>lillibr012011</v>
      </c>
      <c r="B3551" s="16" t="s">
        <v>952</v>
      </c>
      <c r="C3551" s="16">
        <v>2011</v>
      </c>
      <c r="D3551" s="16" t="s">
        <v>2327</v>
      </c>
    </row>
    <row r="3552" spans="1:8" x14ac:dyDescent="0.3">
      <c r="A3552" s="13" t="str">
        <f t="shared" si="55"/>
        <v>lillibr012011</v>
      </c>
      <c r="B3552" s="16" t="s">
        <v>952</v>
      </c>
      <c r="C3552" s="16">
        <v>2011</v>
      </c>
      <c r="D3552" s="16" t="s">
        <v>2328</v>
      </c>
    </row>
    <row r="3553" spans="1:8" x14ac:dyDescent="0.3">
      <c r="A3553" s="13" t="str">
        <f t="shared" si="55"/>
        <v>lillibr012011</v>
      </c>
      <c r="B3553" s="16" t="s">
        <v>952</v>
      </c>
      <c r="C3553" s="16">
        <v>2011</v>
      </c>
      <c r="D3553" s="16" t="s">
        <v>2329</v>
      </c>
      <c r="E3553" s="16">
        <v>87</v>
      </c>
      <c r="F3553" s="16">
        <v>0</v>
      </c>
      <c r="G3553" s="16">
        <v>0</v>
      </c>
      <c r="H3553" s="16">
        <v>0</v>
      </c>
    </row>
    <row r="3554" spans="1:8" x14ac:dyDescent="0.3">
      <c r="A3554" s="13" t="str">
        <f t="shared" si="55"/>
        <v>lillibr012011</v>
      </c>
      <c r="B3554" s="16" t="s">
        <v>952</v>
      </c>
      <c r="C3554" s="16">
        <v>2011</v>
      </c>
      <c r="D3554" s="16" t="s">
        <v>2330</v>
      </c>
    </row>
    <row r="3555" spans="1:8" x14ac:dyDescent="0.3">
      <c r="A3555" s="13" t="str">
        <f t="shared" si="55"/>
        <v>lillyte012011</v>
      </c>
      <c r="B3555" s="16" t="s">
        <v>137</v>
      </c>
      <c r="C3555" s="16">
        <v>2011</v>
      </c>
      <c r="D3555" s="16" t="s">
        <v>2332</v>
      </c>
      <c r="E3555" s="16">
        <v>7</v>
      </c>
      <c r="F3555" s="16">
        <v>25</v>
      </c>
      <c r="G3555" s="16">
        <v>2</v>
      </c>
      <c r="H3555" s="16">
        <v>0</v>
      </c>
    </row>
    <row r="3556" spans="1:8" x14ac:dyDescent="0.3">
      <c r="A3556" s="13" t="str">
        <f t="shared" si="55"/>
        <v>linceti012011</v>
      </c>
      <c r="B3556" s="16" t="s">
        <v>814</v>
      </c>
      <c r="C3556" s="16">
        <v>2011</v>
      </c>
      <c r="D3556" s="16" t="s">
        <v>2332</v>
      </c>
      <c r="E3556" s="16">
        <v>12</v>
      </c>
      <c r="F3556" s="16">
        <v>27</v>
      </c>
      <c r="G3556" s="16">
        <v>1</v>
      </c>
      <c r="H3556" s="16">
        <v>0</v>
      </c>
    </row>
    <row r="3557" spans="1:8" x14ac:dyDescent="0.3">
      <c r="A3557" s="13" t="str">
        <f t="shared" si="55"/>
        <v>lincobr012011</v>
      </c>
      <c r="B3557" s="16" t="s">
        <v>1318</v>
      </c>
      <c r="C3557" s="16">
        <v>2011</v>
      </c>
      <c r="D3557" s="16" t="s">
        <v>2332</v>
      </c>
      <c r="E3557" s="16">
        <v>9</v>
      </c>
      <c r="F3557" s="16">
        <v>7</v>
      </c>
      <c r="G3557" s="16">
        <v>0</v>
      </c>
      <c r="H3557" s="16">
        <v>1</v>
      </c>
    </row>
    <row r="3558" spans="1:8" x14ac:dyDescent="0.3">
      <c r="A3558" s="13" t="str">
        <f t="shared" si="55"/>
        <v>lindad012011</v>
      </c>
      <c r="B3558" s="16" t="s">
        <v>673</v>
      </c>
      <c r="C3558" s="16">
        <v>2011</v>
      </c>
      <c r="D3558" s="16" t="s">
        <v>2333</v>
      </c>
      <c r="E3558" s="16">
        <v>952</v>
      </c>
      <c r="F3558" s="16">
        <v>64</v>
      </c>
      <c r="G3558" s="16">
        <v>4</v>
      </c>
      <c r="H3558" s="16">
        <v>88</v>
      </c>
    </row>
    <row r="3559" spans="1:8" x14ac:dyDescent="0.3">
      <c r="A3559" s="13" t="str">
        <f t="shared" si="55"/>
        <v>lindbjo012011</v>
      </c>
      <c r="B3559" s="16" t="s">
        <v>1543</v>
      </c>
      <c r="C3559" s="16">
        <v>2011</v>
      </c>
      <c r="D3559" s="16" t="s">
        <v>2332</v>
      </c>
      <c r="E3559" s="16">
        <v>1</v>
      </c>
      <c r="F3559" s="16">
        <v>4</v>
      </c>
      <c r="G3559" s="16">
        <v>0</v>
      </c>
      <c r="H3559" s="16">
        <v>0</v>
      </c>
    </row>
    <row r="3560" spans="1:8" x14ac:dyDescent="0.3">
      <c r="A3560" s="13" t="str">
        <f t="shared" si="55"/>
        <v>lindsma012011</v>
      </c>
      <c r="B3560" s="16" t="s">
        <v>815</v>
      </c>
      <c r="C3560" s="16">
        <v>2011</v>
      </c>
      <c r="D3560" s="16" t="s">
        <v>2332</v>
      </c>
      <c r="E3560" s="16">
        <v>4</v>
      </c>
      <c r="F3560" s="16">
        <v>11</v>
      </c>
      <c r="G3560" s="16">
        <v>1</v>
      </c>
      <c r="H3560" s="16">
        <v>1</v>
      </c>
    </row>
    <row r="3561" spans="1:8" x14ac:dyDescent="0.3">
      <c r="A3561" s="13" t="str">
        <f t="shared" si="55"/>
        <v>lindssh012011</v>
      </c>
      <c r="B3561" s="16" t="s">
        <v>1544</v>
      </c>
      <c r="C3561" s="16">
        <v>2011</v>
      </c>
      <c r="D3561" s="16" t="s">
        <v>2332</v>
      </c>
      <c r="E3561" s="16">
        <v>1</v>
      </c>
      <c r="F3561" s="16">
        <v>1</v>
      </c>
      <c r="G3561" s="16">
        <v>0</v>
      </c>
      <c r="H3561" s="16">
        <v>0</v>
      </c>
    </row>
    <row r="3562" spans="1:8" x14ac:dyDescent="0.3">
      <c r="A3562" s="13" t="str">
        <f t="shared" si="55"/>
        <v>linebsc012011</v>
      </c>
      <c r="B3562" s="16" t="s">
        <v>139</v>
      </c>
      <c r="C3562" s="16">
        <v>2011</v>
      </c>
      <c r="D3562" s="16" t="s">
        <v>2332</v>
      </c>
      <c r="E3562" s="16">
        <v>3</v>
      </c>
      <c r="F3562" s="16">
        <v>5</v>
      </c>
      <c r="G3562" s="16">
        <v>2</v>
      </c>
      <c r="H3562" s="16">
        <v>0</v>
      </c>
    </row>
    <row r="3563" spans="1:8" x14ac:dyDescent="0.3">
      <c r="A3563" s="13" t="str">
        <f t="shared" si="55"/>
        <v>liriafr012011</v>
      </c>
      <c r="B3563" s="16" t="s">
        <v>564</v>
      </c>
      <c r="C3563" s="16">
        <v>2011</v>
      </c>
      <c r="D3563" s="16" t="s">
        <v>2332</v>
      </c>
      <c r="E3563" s="16">
        <v>5</v>
      </c>
      <c r="F3563" s="16">
        <v>17</v>
      </c>
      <c r="G3563" s="16">
        <v>0</v>
      </c>
      <c r="H3563" s="16">
        <v>1</v>
      </c>
    </row>
    <row r="3564" spans="1:8" x14ac:dyDescent="0.3">
      <c r="A3564" s="13" t="str">
        <f t="shared" si="55"/>
        <v>litscje012011</v>
      </c>
      <c r="B3564" s="16" t="s">
        <v>816</v>
      </c>
      <c r="C3564" s="16">
        <v>2011</v>
      </c>
      <c r="D3564" s="16" t="s">
        <v>2332</v>
      </c>
      <c r="E3564" s="16">
        <v>11</v>
      </c>
      <c r="F3564" s="16">
        <v>12</v>
      </c>
      <c r="G3564" s="16">
        <v>3</v>
      </c>
      <c r="H3564" s="16">
        <v>2</v>
      </c>
    </row>
    <row r="3565" spans="1:8" x14ac:dyDescent="0.3">
      <c r="A3565" s="13" t="str">
        <f t="shared" si="55"/>
        <v>lobatjo012011</v>
      </c>
      <c r="B3565" s="16" t="s">
        <v>1121</v>
      </c>
      <c r="C3565" s="16">
        <v>2011</v>
      </c>
      <c r="D3565" s="16" t="s">
        <v>2334</v>
      </c>
      <c r="E3565" s="16">
        <v>90</v>
      </c>
      <c r="F3565" s="16">
        <v>3</v>
      </c>
      <c r="G3565" s="16">
        <v>1</v>
      </c>
      <c r="H3565" s="16">
        <v>0</v>
      </c>
    </row>
    <row r="3566" spans="1:8" x14ac:dyDescent="0.3">
      <c r="A3566" s="13" t="str">
        <f t="shared" si="55"/>
        <v>lockeje012011</v>
      </c>
      <c r="B3566" s="16" t="s">
        <v>1545</v>
      </c>
      <c r="C3566" s="16">
        <v>2011</v>
      </c>
      <c r="D3566" s="16" t="s">
        <v>2332</v>
      </c>
      <c r="E3566" s="16">
        <v>0</v>
      </c>
      <c r="F3566" s="16">
        <v>5</v>
      </c>
      <c r="G3566" s="16">
        <v>0</v>
      </c>
      <c r="H3566" s="16">
        <v>0</v>
      </c>
    </row>
    <row r="3567" spans="1:8" x14ac:dyDescent="0.3">
      <c r="A3567" s="13" t="str">
        <f t="shared" si="55"/>
        <v>loeka012011</v>
      </c>
      <c r="B3567" s="16" t="s">
        <v>468</v>
      </c>
      <c r="C3567" s="16">
        <v>2011</v>
      </c>
      <c r="D3567" s="16" t="s">
        <v>2332</v>
      </c>
      <c r="E3567" s="16">
        <v>3</v>
      </c>
      <c r="F3567" s="16">
        <v>9</v>
      </c>
      <c r="G3567" s="16">
        <v>1</v>
      </c>
      <c r="H3567" s="16">
        <v>0</v>
      </c>
    </row>
    <row r="3568" spans="1:8" x14ac:dyDescent="0.3">
      <c r="A3568" s="13" t="str">
        <f t="shared" si="55"/>
        <v>loewead012011</v>
      </c>
      <c r="B3568" s="16" t="s">
        <v>674</v>
      </c>
      <c r="C3568" s="16">
        <v>2011</v>
      </c>
      <c r="D3568" s="16" t="s">
        <v>2327</v>
      </c>
    </row>
    <row r="3569" spans="1:8" x14ac:dyDescent="0.3">
      <c r="A3569" s="13" t="str">
        <f t="shared" si="55"/>
        <v>loewead012011</v>
      </c>
      <c r="B3569" s="16" t="s">
        <v>674</v>
      </c>
      <c r="C3569" s="16">
        <v>2011</v>
      </c>
      <c r="D3569" s="16" t="s">
        <v>2328</v>
      </c>
    </row>
    <row r="3570" spans="1:8" x14ac:dyDescent="0.3">
      <c r="A3570" s="13" t="str">
        <f t="shared" si="55"/>
        <v>loewead012011</v>
      </c>
      <c r="B3570" s="16" t="s">
        <v>674</v>
      </c>
      <c r="C3570" s="16">
        <v>2011</v>
      </c>
      <c r="D3570" s="16" t="s">
        <v>2329</v>
      </c>
      <c r="E3570" s="16">
        <v>19</v>
      </c>
      <c r="F3570" s="16">
        <v>0</v>
      </c>
      <c r="G3570" s="16">
        <v>3</v>
      </c>
      <c r="H3570" s="16">
        <v>0</v>
      </c>
    </row>
    <row r="3571" spans="1:8" x14ac:dyDescent="0.3">
      <c r="A3571" s="13" t="str">
        <f t="shared" si="55"/>
        <v>loewead012011</v>
      </c>
      <c r="B3571" s="16" t="s">
        <v>674</v>
      </c>
      <c r="C3571" s="16">
        <v>2011</v>
      </c>
      <c r="D3571" s="16" t="s">
        <v>2330</v>
      </c>
    </row>
    <row r="3572" spans="1:8" x14ac:dyDescent="0.3">
      <c r="A3572" s="13" t="str">
        <f t="shared" si="55"/>
        <v>loganbo022011</v>
      </c>
      <c r="B3572" s="16" t="s">
        <v>675</v>
      </c>
      <c r="C3572" s="16">
        <v>2011</v>
      </c>
      <c r="D3572" s="16" t="s">
        <v>2332</v>
      </c>
      <c r="E3572" s="16">
        <v>2</v>
      </c>
      <c r="F3572" s="16">
        <v>9</v>
      </c>
      <c r="G3572" s="16">
        <v>1</v>
      </c>
      <c r="H3572" s="16">
        <v>1</v>
      </c>
    </row>
    <row r="3573" spans="1:8" x14ac:dyDescent="0.3">
      <c r="A3573" s="13" t="str">
        <f t="shared" si="55"/>
        <v>lohseky012011</v>
      </c>
      <c r="B3573" s="16" t="s">
        <v>251</v>
      </c>
      <c r="C3573" s="16">
        <v>2011</v>
      </c>
      <c r="D3573" s="16" t="s">
        <v>2332</v>
      </c>
      <c r="E3573" s="16">
        <v>24</v>
      </c>
      <c r="F3573" s="16">
        <v>27</v>
      </c>
      <c r="G3573" s="16">
        <v>0</v>
      </c>
      <c r="H3573" s="16">
        <v>1</v>
      </c>
    </row>
    <row r="3574" spans="1:8" x14ac:dyDescent="0.3">
      <c r="A3574" s="13" t="str">
        <f t="shared" si="55"/>
        <v>lombast022011</v>
      </c>
      <c r="B3574" s="16" t="s">
        <v>1546</v>
      </c>
      <c r="C3574" s="16">
        <v>2011</v>
      </c>
      <c r="D3574" s="16" t="s">
        <v>37</v>
      </c>
      <c r="E3574" s="16">
        <v>6</v>
      </c>
      <c r="F3574" s="16">
        <v>5</v>
      </c>
      <c r="G3574" s="16">
        <v>0</v>
      </c>
      <c r="H3574" s="16">
        <v>0</v>
      </c>
    </row>
    <row r="3575" spans="1:8" x14ac:dyDescent="0.3">
      <c r="A3575" s="13" t="str">
        <f t="shared" si="55"/>
        <v>lombast022011</v>
      </c>
      <c r="B3575" s="16" t="s">
        <v>1546</v>
      </c>
      <c r="C3575" s="16">
        <v>2011</v>
      </c>
      <c r="D3575" s="16" t="s">
        <v>38</v>
      </c>
      <c r="E3575" s="16">
        <v>2</v>
      </c>
      <c r="F3575" s="16">
        <v>9</v>
      </c>
      <c r="G3575" s="16">
        <v>1</v>
      </c>
      <c r="H3575" s="16">
        <v>0</v>
      </c>
    </row>
    <row r="3576" spans="1:8" x14ac:dyDescent="0.3">
      <c r="A3576" s="13" t="str">
        <f t="shared" si="55"/>
        <v>lombast022011</v>
      </c>
      <c r="B3576" s="16" t="s">
        <v>1546</v>
      </c>
      <c r="C3576" s="16">
        <v>2011</v>
      </c>
      <c r="D3576" s="16" t="s">
        <v>2331</v>
      </c>
      <c r="E3576" s="16">
        <v>1</v>
      </c>
      <c r="F3576" s="16">
        <v>1</v>
      </c>
      <c r="G3576" s="16">
        <v>0</v>
      </c>
      <c r="H3576" s="16">
        <v>0</v>
      </c>
    </row>
    <row r="3577" spans="1:8" x14ac:dyDescent="0.3">
      <c r="A3577" s="13" t="str">
        <f t="shared" si="55"/>
        <v>loneyja012011</v>
      </c>
      <c r="B3577" s="16" t="s">
        <v>676</v>
      </c>
      <c r="C3577" s="16">
        <v>2011</v>
      </c>
      <c r="D3577" s="16" t="s">
        <v>2333</v>
      </c>
      <c r="E3577" s="16">
        <v>1129</v>
      </c>
      <c r="F3577" s="16">
        <v>74</v>
      </c>
      <c r="G3577" s="16">
        <v>5</v>
      </c>
      <c r="H3577" s="16">
        <v>90</v>
      </c>
    </row>
    <row r="3578" spans="1:8" x14ac:dyDescent="0.3">
      <c r="A3578" s="13" t="str">
        <f t="shared" si="55"/>
        <v>longoev012011</v>
      </c>
      <c r="B3578" s="16" t="s">
        <v>953</v>
      </c>
      <c r="C3578" s="16">
        <v>2011</v>
      </c>
      <c r="D3578" s="16" t="s">
        <v>38</v>
      </c>
      <c r="E3578" s="16">
        <v>124</v>
      </c>
      <c r="F3578" s="16">
        <v>229</v>
      </c>
      <c r="G3578" s="16">
        <v>14</v>
      </c>
      <c r="H3578" s="16">
        <v>35</v>
      </c>
    </row>
    <row r="3579" spans="1:8" x14ac:dyDescent="0.3">
      <c r="A3579" s="13" t="str">
        <f t="shared" si="55"/>
        <v>lopezfe012011</v>
      </c>
      <c r="B3579" s="16" t="s">
        <v>252</v>
      </c>
      <c r="C3579" s="16">
        <v>2011</v>
      </c>
      <c r="D3579" s="16" t="s">
        <v>2333</v>
      </c>
      <c r="E3579" s="16">
        <v>39</v>
      </c>
      <c r="F3579" s="16">
        <v>3</v>
      </c>
      <c r="G3579" s="16">
        <v>1</v>
      </c>
      <c r="H3579" s="16">
        <v>2</v>
      </c>
    </row>
    <row r="3580" spans="1:8" x14ac:dyDescent="0.3">
      <c r="A3580" s="13" t="str">
        <f t="shared" si="55"/>
        <v>lopezfe012011</v>
      </c>
      <c r="B3580" s="16" t="s">
        <v>252</v>
      </c>
      <c r="C3580" s="16">
        <v>2011</v>
      </c>
      <c r="D3580" s="16" t="s">
        <v>37</v>
      </c>
      <c r="E3580" s="16">
        <v>19</v>
      </c>
      <c r="F3580" s="16">
        <v>23</v>
      </c>
      <c r="G3580" s="16">
        <v>1</v>
      </c>
      <c r="H3580" s="16">
        <v>5</v>
      </c>
    </row>
    <row r="3581" spans="1:8" x14ac:dyDescent="0.3">
      <c r="A3581" s="13" t="str">
        <f t="shared" si="55"/>
        <v>lopezfe012011</v>
      </c>
      <c r="B3581" s="16" t="s">
        <v>252</v>
      </c>
      <c r="C3581" s="16">
        <v>2011</v>
      </c>
      <c r="D3581" s="16" t="s">
        <v>38</v>
      </c>
      <c r="E3581" s="16">
        <v>14</v>
      </c>
      <c r="F3581" s="16">
        <v>27</v>
      </c>
      <c r="G3581" s="16">
        <v>2</v>
      </c>
      <c r="H3581" s="16">
        <v>1</v>
      </c>
    </row>
    <row r="3582" spans="1:8" x14ac:dyDescent="0.3">
      <c r="A3582" s="13" t="str">
        <f t="shared" si="55"/>
        <v>lopezfe012011</v>
      </c>
      <c r="B3582" s="16" t="s">
        <v>252</v>
      </c>
      <c r="C3582" s="16">
        <v>2011</v>
      </c>
      <c r="D3582" s="16" t="s">
        <v>38</v>
      </c>
      <c r="E3582" s="16">
        <v>0</v>
      </c>
      <c r="F3582" s="16">
        <v>0</v>
      </c>
      <c r="G3582" s="16">
        <v>0</v>
      </c>
      <c r="H3582" s="16">
        <v>0</v>
      </c>
    </row>
    <row r="3583" spans="1:8" x14ac:dyDescent="0.3">
      <c r="A3583" s="13" t="str">
        <f t="shared" si="55"/>
        <v>lopezja022011</v>
      </c>
      <c r="B3583" s="16" t="s">
        <v>385</v>
      </c>
      <c r="C3583" s="16">
        <v>2011</v>
      </c>
      <c r="D3583" s="16" t="s">
        <v>2332</v>
      </c>
      <c r="E3583" s="16">
        <v>3</v>
      </c>
      <c r="F3583" s="16">
        <v>17</v>
      </c>
      <c r="G3583" s="16">
        <v>1</v>
      </c>
      <c r="H3583" s="16">
        <v>2</v>
      </c>
    </row>
    <row r="3584" spans="1:8" x14ac:dyDescent="0.3">
      <c r="A3584" s="13" t="str">
        <f t="shared" si="55"/>
        <v>lopezjo012011</v>
      </c>
      <c r="B3584" s="16" t="s">
        <v>469</v>
      </c>
      <c r="C3584" s="16">
        <v>2011</v>
      </c>
      <c r="D3584" s="16" t="s">
        <v>2333</v>
      </c>
      <c r="E3584" s="16">
        <v>40</v>
      </c>
      <c r="F3584" s="16">
        <v>5</v>
      </c>
      <c r="G3584" s="16">
        <v>0</v>
      </c>
      <c r="H3584" s="16">
        <v>2</v>
      </c>
    </row>
    <row r="3585" spans="1:8" x14ac:dyDescent="0.3">
      <c r="A3585" s="13" t="str">
        <f t="shared" si="55"/>
        <v>lopezjo012011</v>
      </c>
      <c r="B3585" s="16" t="s">
        <v>469</v>
      </c>
      <c r="C3585" s="16">
        <v>2011</v>
      </c>
      <c r="D3585" s="16" t="s">
        <v>37</v>
      </c>
      <c r="E3585" s="16">
        <v>17</v>
      </c>
      <c r="F3585" s="16">
        <v>24</v>
      </c>
      <c r="G3585" s="16">
        <v>0</v>
      </c>
      <c r="H3585" s="16">
        <v>8</v>
      </c>
    </row>
    <row r="3586" spans="1:8" x14ac:dyDescent="0.3">
      <c r="A3586" s="13" t="str">
        <f t="shared" si="55"/>
        <v>lopezjo012011</v>
      </c>
      <c r="B3586" s="16" t="s">
        <v>469</v>
      </c>
      <c r="C3586" s="16">
        <v>2011</v>
      </c>
      <c r="D3586" s="16" t="s">
        <v>37</v>
      </c>
      <c r="E3586" s="16">
        <v>9</v>
      </c>
      <c r="F3586" s="16">
        <v>13</v>
      </c>
      <c r="G3586" s="16">
        <v>0</v>
      </c>
      <c r="H3586" s="16">
        <v>2</v>
      </c>
    </row>
    <row r="3587" spans="1:8" x14ac:dyDescent="0.3">
      <c r="A3587" s="13" t="str">
        <f t="shared" ref="A3587:A3650" si="56">B3587&amp;C3587</f>
        <v>lopezjo012011</v>
      </c>
      <c r="B3587" s="16" t="s">
        <v>469</v>
      </c>
      <c r="C3587" s="16">
        <v>2011</v>
      </c>
      <c r="D3587" s="16" t="s">
        <v>38</v>
      </c>
      <c r="E3587" s="16">
        <v>9</v>
      </c>
      <c r="F3587" s="16">
        <v>48</v>
      </c>
      <c r="G3587" s="16">
        <v>4</v>
      </c>
      <c r="H3587" s="16">
        <v>2</v>
      </c>
    </row>
    <row r="3588" spans="1:8" x14ac:dyDescent="0.3">
      <c r="A3588" s="13" t="str">
        <f t="shared" si="56"/>
        <v>lopezjo012011</v>
      </c>
      <c r="B3588" s="16" t="s">
        <v>469</v>
      </c>
      <c r="C3588" s="16">
        <v>2011</v>
      </c>
      <c r="D3588" s="16" t="s">
        <v>38</v>
      </c>
      <c r="E3588" s="16">
        <v>6</v>
      </c>
      <c r="F3588" s="16">
        <v>10</v>
      </c>
      <c r="G3588" s="16">
        <v>1</v>
      </c>
      <c r="H3588" s="16">
        <v>1</v>
      </c>
    </row>
    <row r="3589" spans="1:8" x14ac:dyDescent="0.3">
      <c r="A3589" s="13" t="str">
        <f t="shared" si="56"/>
        <v>lopezro012011</v>
      </c>
      <c r="B3589" s="16" t="s">
        <v>140</v>
      </c>
      <c r="C3589" s="16">
        <v>2011</v>
      </c>
      <c r="D3589" s="16" t="s">
        <v>2332</v>
      </c>
      <c r="E3589" s="16">
        <v>7</v>
      </c>
      <c r="F3589" s="16">
        <v>17</v>
      </c>
      <c r="G3589" s="16">
        <v>0</v>
      </c>
      <c r="H3589" s="16">
        <v>2</v>
      </c>
    </row>
    <row r="3590" spans="1:8" x14ac:dyDescent="0.3">
      <c r="A3590" s="13" t="str">
        <f t="shared" si="56"/>
        <v>lopezwi012011</v>
      </c>
      <c r="B3590" s="16" t="s">
        <v>1122</v>
      </c>
      <c r="C3590" s="16">
        <v>2011</v>
      </c>
      <c r="D3590" s="16" t="s">
        <v>2332</v>
      </c>
      <c r="E3590" s="16">
        <v>4</v>
      </c>
      <c r="F3590" s="16">
        <v>16</v>
      </c>
      <c r="G3590" s="16">
        <v>2</v>
      </c>
      <c r="H3590" s="16">
        <v>0</v>
      </c>
    </row>
    <row r="3591" spans="1:8" x14ac:dyDescent="0.3">
      <c r="A3591" s="13" t="str">
        <f t="shared" si="56"/>
        <v>lowede012011</v>
      </c>
      <c r="B3591" s="16" t="s">
        <v>141</v>
      </c>
      <c r="C3591" s="16">
        <v>2011</v>
      </c>
      <c r="D3591" s="16" t="s">
        <v>2332</v>
      </c>
      <c r="E3591" s="16">
        <v>12</v>
      </c>
      <c r="F3591" s="16">
        <v>32</v>
      </c>
      <c r="G3591" s="16">
        <v>0</v>
      </c>
      <c r="H3591" s="16">
        <v>1</v>
      </c>
    </row>
    <row r="3592" spans="1:8" x14ac:dyDescent="0.3">
      <c r="A3592" s="13" t="str">
        <f t="shared" si="56"/>
        <v>lowema012011</v>
      </c>
      <c r="B3592" s="16" t="s">
        <v>677</v>
      </c>
      <c r="C3592" s="16">
        <v>2011</v>
      </c>
      <c r="D3592" s="16" t="s">
        <v>2332</v>
      </c>
      <c r="E3592" s="16">
        <v>3</v>
      </c>
      <c r="F3592" s="16">
        <v>3</v>
      </c>
      <c r="G3592" s="16">
        <v>0</v>
      </c>
      <c r="H3592" s="16">
        <v>0</v>
      </c>
    </row>
    <row r="3593" spans="1:8" x14ac:dyDescent="0.3">
      <c r="A3593" s="13" t="str">
        <f t="shared" si="56"/>
        <v>lowrije012011</v>
      </c>
      <c r="B3593" s="16" t="s">
        <v>954</v>
      </c>
      <c r="C3593" s="16">
        <v>2011</v>
      </c>
      <c r="D3593" s="16" t="s">
        <v>2333</v>
      </c>
      <c r="E3593" s="16">
        <v>12</v>
      </c>
      <c r="F3593" s="16">
        <v>0</v>
      </c>
      <c r="G3593" s="16">
        <v>0</v>
      </c>
      <c r="H3593" s="16">
        <v>0</v>
      </c>
    </row>
    <row r="3594" spans="1:8" x14ac:dyDescent="0.3">
      <c r="A3594" s="13" t="str">
        <f t="shared" si="56"/>
        <v>lowrije012011</v>
      </c>
      <c r="B3594" s="16" t="s">
        <v>954</v>
      </c>
      <c r="C3594" s="16">
        <v>2011</v>
      </c>
      <c r="D3594" s="16" t="s">
        <v>37</v>
      </c>
      <c r="E3594" s="16">
        <v>0</v>
      </c>
      <c r="F3594" s="16">
        <v>2</v>
      </c>
      <c r="G3594" s="16">
        <v>0</v>
      </c>
      <c r="H3594" s="16">
        <v>0</v>
      </c>
    </row>
    <row r="3595" spans="1:8" x14ac:dyDescent="0.3">
      <c r="A3595" s="13" t="str">
        <f t="shared" si="56"/>
        <v>lowrije012011</v>
      </c>
      <c r="B3595" s="16" t="s">
        <v>954</v>
      </c>
      <c r="C3595" s="16">
        <v>2011</v>
      </c>
      <c r="D3595" s="16" t="s">
        <v>38</v>
      </c>
      <c r="E3595" s="16">
        <v>28</v>
      </c>
      <c r="F3595" s="16">
        <v>64</v>
      </c>
      <c r="G3595" s="16">
        <v>5</v>
      </c>
      <c r="H3595" s="16">
        <v>5</v>
      </c>
    </row>
    <row r="3596" spans="1:8" x14ac:dyDescent="0.3">
      <c r="A3596" s="13" t="str">
        <f t="shared" si="56"/>
        <v>lowrije012011</v>
      </c>
      <c r="B3596" s="16" t="s">
        <v>954</v>
      </c>
      <c r="C3596" s="16">
        <v>2011</v>
      </c>
      <c r="D3596" s="16" t="s">
        <v>2331</v>
      </c>
      <c r="E3596" s="16">
        <v>59</v>
      </c>
      <c r="F3596" s="16">
        <v>112</v>
      </c>
      <c r="G3596" s="16">
        <v>10</v>
      </c>
      <c r="H3596" s="16">
        <v>22</v>
      </c>
    </row>
    <row r="3597" spans="1:8" x14ac:dyDescent="0.3">
      <c r="A3597" s="13" t="str">
        <f t="shared" si="56"/>
        <v>lucrojo012011</v>
      </c>
      <c r="B3597" s="16" t="s">
        <v>1321</v>
      </c>
      <c r="C3597" s="16">
        <v>2011</v>
      </c>
      <c r="D3597" s="16" t="s">
        <v>2334</v>
      </c>
      <c r="E3597" s="16">
        <v>976</v>
      </c>
      <c r="F3597" s="16">
        <v>63</v>
      </c>
      <c r="G3597" s="16">
        <v>7</v>
      </c>
      <c r="H3597" s="16">
        <v>6</v>
      </c>
    </row>
    <row r="3598" spans="1:8" x14ac:dyDescent="0.3">
      <c r="A3598" s="13" t="str">
        <f t="shared" si="56"/>
        <v>lucydo012011</v>
      </c>
      <c r="B3598" s="16" t="s">
        <v>817</v>
      </c>
      <c r="C3598" s="16">
        <v>2011</v>
      </c>
      <c r="D3598" s="16" t="s">
        <v>2334</v>
      </c>
      <c r="E3598" s="16">
        <v>23</v>
      </c>
      <c r="F3598" s="16">
        <v>1</v>
      </c>
      <c r="G3598" s="16">
        <v>0</v>
      </c>
      <c r="H3598" s="16">
        <v>1</v>
      </c>
    </row>
    <row r="3599" spans="1:8" x14ac:dyDescent="0.3">
      <c r="A3599" s="13" t="str">
        <f t="shared" si="56"/>
        <v>ludwiry012011</v>
      </c>
      <c r="B3599" s="16" t="s">
        <v>316</v>
      </c>
      <c r="C3599" s="16">
        <v>2011</v>
      </c>
      <c r="D3599" s="16" t="s">
        <v>2328</v>
      </c>
    </row>
    <row r="3600" spans="1:8" x14ac:dyDescent="0.3">
      <c r="A3600" s="13" t="str">
        <f t="shared" si="56"/>
        <v>ludwiry012011</v>
      </c>
      <c r="B3600" s="16" t="s">
        <v>316</v>
      </c>
      <c r="C3600" s="16">
        <v>2011</v>
      </c>
      <c r="D3600" s="16" t="s">
        <v>2328</v>
      </c>
    </row>
    <row r="3601" spans="1:8" x14ac:dyDescent="0.3">
      <c r="A3601" s="13" t="str">
        <f t="shared" si="56"/>
        <v>ludwiry012011</v>
      </c>
      <c r="B3601" s="16" t="s">
        <v>316</v>
      </c>
      <c r="C3601" s="16">
        <v>2011</v>
      </c>
      <c r="D3601" s="16" t="s">
        <v>2329</v>
      </c>
      <c r="E3601" s="16">
        <v>158</v>
      </c>
      <c r="F3601" s="16">
        <v>9</v>
      </c>
      <c r="G3601" s="16">
        <v>1</v>
      </c>
      <c r="H3601" s="16">
        <v>2</v>
      </c>
    </row>
    <row r="3602" spans="1:8" x14ac:dyDescent="0.3">
      <c r="A3602" s="13" t="str">
        <f t="shared" si="56"/>
        <v>ludwiry012011</v>
      </c>
      <c r="B3602" s="16" t="s">
        <v>316</v>
      </c>
      <c r="C3602" s="16">
        <v>2011</v>
      </c>
      <c r="D3602" s="16" t="s">
        <v>2329</v>
      </c>
      <c r="E3602" s="16">
        <v>59</v>
      </c>
      <c r="F3602" s="16">
        <v>1</v>
      </c>
      <c r="G3602" s="16">
        <v>1</v>
      </c>
      <c r="H3602" s="16">
        <v>1</v>
      </c>
    </row>
    <row r="3603" spans="1:8" x14ac:dyDescent="0.3">
      <c r="A3603" s="13" t="str">
        <f t="shared" si="56"/>
        <v>ludwiry012011</v>
      </c>
      <c r="B3603" s="16" t="s">
        <v>316</v>
      </c>
      <c r="C3603" s="16">
        <v>2011</v>
      </c>
      <c r="D3603" s="16" t="s">
        <v>2330</v>
      </c>
    </row>
    <row r="3604" spans="1:8" x14ac:dyDescent="0.3">
      <c r="A3604" s="13" t="str">
        <f t="shared" si="56"/>
        <v>ludwiry012011</v>
      </c>
      <c r="B3604" s="16" t="s">
        <v>316</v>
      </c>
      <c r="C3604" s="16">
        <v>2011</v>
      </c>
      <c r="D3604" s="16" t="s">
        <v>2330</v>
      </c>
    </row>
    <row r="3605" spans="1:8" x14ac:dyDescent="0.3">
      <c r="A3605" s="13" t="str">
        <f t="shared" si="56"/>
        <v>luebkco012011</v>
      </c>
      <c r="B3605" s="16" t="s">
        <v>1322</v>
      </c>
      <c r="C3605" s="16">
        <v>2011</v>
      </c>
      <c r="D3605" s="16" t="s">
        <v>2332</v>
      </c>
      <c r="E3605" s="16">
        <v>6</v>
      </c>
      <c r="F3605" s="16">
        <v>26</v>
      </c>
      <c r="G3605" s="16">
        <v>0</v>
      </c>
      <c r="H3605" s="16">
        <v>2</v>
      </c>
    </row>
    <row r="3606" spans="1:8" x14ac:dyDescent="0.3">
      <c r="A3606" s="13" t="str">
        <f t="shared" si="56"/>
        <v>luekejo012011</v>
      </c>
      <c r="B3606" s="16" t="s">
        <v>1547</v>
      </c>
      <c r="C3606" s="16">
        <v>2011</v>
      </c>
      <c r="D3606" s="16" t="s">
        <v>2332</v>
      </c>
      <c r="E3606" s="16">
        <v>0</v>
      </c>
      <c r="F3606" s="16">
        <v>3</v>
      </c>
      <c r="G3606" s="16">
        <v>0</v>
      </c>
      <c r="H3606" s="16">
        <v>0</v>
      </c>
    </row>
    <row r="3607" spans="1:8" x14ac:dyDescent="0.3">
      <c r="A3607" s="13" t="str">
        <f t="shared" si="56"/>
        <v>lugoju012011</v>
      </c>
      <c r="B3607" s="16" t="s">
        <v>143</v>
      </c>
      <c r="C3607" s="16">
        <v>2011</v>
      </c>
      <c r="D3607" s="16" t="s">
        <v>37</v>
      </c>
      <c r="E3607" s="16">
        <v>0</v>
      </c>
      <c r="F3607" s="16">
        <v>0</v>
      </c>
      <c r="G3607" s="16">
        <v>0</v>
      </c>
      <c r="H3607" s="16">
        <v>0</v>
      </c>
    </row>
    <row r="3608" spans="1:8" x14ac:dyDescent="0.3">
      <c r="A3608" s="13" t="str">
        <f t="shared" si="56"/>
        <v>lugoju012011</v>
      </c>
      <c r="B3608" s="16" t="s">
        <v>143</v>
      </c>
      <c r="C3608" s="16">
        <v>2011</v>
      </c>
      <c r="D3608" s="16" t="s">
        <v>38</v>
      </c>
      <c r="E3608" s="16">
        <v>4</v>
      </c>
      <c r="F3608" s="16">
        <v>13</v>
      </c>
      <c r="G3608" s="16">
        <v>0</v>
      </c>
      <c r="H3608" s="16">
        <v>0</v>
      </c>
    </row>
    <row r="3609" spans="1:8" x14ac:dyDescent="0.3">
      <c r="A3609" s="13" t="str">
        <f t="shared" si="56"/>
        <v>lugoju012011</v>
      </c>
      <c r="B3609" s="16" t="s">
        <v>143</v>
      </c>
      <c r="C3609" s="16">
        <v>2011</v>
      </c>
      <c r="D3609" s="16" t="s">
        <v>2331</v>
      </c>
      <c r="E3609" s="16">
        <v>6</v>
      </c>
      <c r="F3609" s="16">
        <v>6</v>
      </c>
      <c r="G3609" s="16">
        <v>0</v>
      </c>
      <c r="H3609" s="16">
        <v>1</v>
      </c>
    </row>
    <row r="3610" spans="1:8" x14ac:dyDescent="0.3">
      <c r="A3610" s="13" t="str">
        <f t="shared" si="56"/>
        <v>lylesjo012011</v>
      </c>
      <c r="B3610" s="16" t="s">
        <v>1548</v>
      </c>
      <c r="C3610" s="16">
        <v>2011</v>
      </c>
      <c r="D3610" s="16" t="s">
        <v>2332</v>
      </c>
      <c r="E3610" s="16">
        <v>5</v>
      </c>
      <c r="F3610" s="16">
        <v>18</v>
      </c>
      <c r="G3610" s="16">
        <v>1</v>
      </c>
      <c r="H3610" s="16">
        <v>0</v>
      </c>
    </row>
    <row r="3611" spans="1:8" x14ac:dyDescent="0.3">
      <c r="A3611" s="13" t="str">
        <f t="shared" si="56"/>
        <v>lynnla012011</v>
      </c>
      <c r="B3611" s="16" t="s">
        <v>1549</v>
      </c>
      <c r="C3611" s="16">
        <v>2011</v>
      </c>
      <c r="D3611" s="16" t="s">
        <v>2332</v>
      </c>
      <c r="E3611" s="16">
        <v>2</v>
      </c>
      <c r="F3611" s="16">
        <v>2</v>
      </c>
      <c r="G3611" s="16">
        <v>0</v>
      </c>
      <c r="H3611" s="16">
        <v>0</v>
      </c>
    </row>
    <row r="3612" spans="1:8" x14ac:dyDescent="0.3">
      <c r="A3612" s="13" t="str">
        <f t="shared" si="56"/>
        <v>lyonbr012011</v>
      </c>
      <c r="B3612" s="16" t="s">
        <v>253</v>
      </c>
      <c r="C3612" s="16">
        <v>2011</v>
      </c>
      <c r="D3612" s="16" t="s">
        <v>2332</v>
      </c>
      <c r="E3612" s="16">
        <v>4</v>
      </c>
      <c r="F3612" s="16">
        <v>3</v>
      </c>
      <c r="G3612" s="16">
        <v>0</v>
      </c>
      <c r="H3612" s="16">
        <v>1</v>
      </c>
    </row>
    <row r="3613" spans="1:8" x14ac:dyDescent="0.3">
      <c r="A3613" s="13" t="str">
        <f t="shared" si="56"/>
        <v>macdomi012011</v>
      </c>
      <c r="B3613" s="16" t="s">
        <v>254</v>
      </c>
      <c r="C3613" s="16">
        <v>2011</v>
      </c>
      <c r="D3613" s="16" t="s">
        <v>2332</v>
      </c>
      <c r="E3613" s="16">
        <v>1</v>
      </c>
      <c r="F3613" s="16">
        <v>9</v>
      </c>
      <c r="G3613" s="16">
        <v>3</v>
      </c>
      <c r="H3613" s="16">
        <v>0</v>
      </c>
    </row>
    <row r="3614" spans="1:8" x14ac:dyDescent="0.3">
      <c r="A3614" s="13" t="str">
        <f t="shared" si="56"/>
        <v>madsory012011</v>
      </c>
      <c r="B3614" s="16" t="s">
        <v>386</v>
      </c>
      <c r="C3614" s="16">
        <v>2011</v>
      </c>
      <c r="D3614" s="16" t="s">
        <v>2332</v>
      </c>
      <c r="E3614" s="16">
        <v>1</v>
      </c>
      <c r="F3614" s="16">
        <v>5</v>
      </c>
      <c r="G3614" s="16">
        <v>1</v>
      </c>
      <c r="H3614" s="16">
        <v>0</v>
      </c>
    </row>
    <row r="3615" spans="1:8" x14ac:dyDescent="0.3">
      <c r="A3615" s="13" t="str">
        <f t="shared" si="56"/>
        <v>magnutr012011</v>
      </c>
      <c r="B3615" s="16" t="s">
        <v>1550</v>
      </c>
      <c r="C3615" s="16">
        <v>2011</v>
      </c>
      <c r="D3615" s="16" t="s">
        <v>2332</v>
      </c>
      <c r="E3615" s="16">
        <v>2</v>
      </c>
      <c r="F3615" s="16">
        <v>3</v>
      </c>
      <c r="G3615" s="16">
        <v>0</v>
      </c>
      <c r="H3615" s="16">
        <v>0</v>
      </c>
    </row>
    <row r="3616" spans="1:8" x14ac:dyDescent="0.3">
      <c r="A3616" s="13" t="str">
        <f t="shared" si="56"/>
        <v>maholpa012011</v>
      </c>
      <c r="B3616" s="16" t="s">
        <v>565</v>
      </c>
      <c r="C3616" s="16">
        <v>2011</v>
      </c>
      <c r="D3616" s="16" t="s">
        <v>2332</v>
      </c>
      <c r="E3616" s="16">
        <v>9</v>
      </c>
      <c r="F3616" s="16">
        <v>28</v>
      </c>
      <c r="G3616" s="16">
        <v>1</v>
      </c>
      <c r="H3616" s="16">
        <v>2</v>
      </c>
    </row>
    <row r="3617" spans="1:8" x14ac:dyDescent="0.3">
      <c r="A3617" s="13" t="str">
        <f t="shared" si="56"/>
        <v>maiermi012011</v>
      </c>
      <c r="B3617" s="16" t="s">
        <v>678</v>
      </c>
      <c r="C3617" s="16">
        <v>2011</v>
      </c>
      <c r="D3617" s="16" t="s">
        <v>2327</v>
      </c>
    </row>
    <row r="3618" spans="1:8" x14ac:dyDescent="0.3">
      <c r="A3618" s="13" t="str">
        <f t="shared" si="56"/>
        <v>maiermi012011</v>
      </c>
      <c r="B3618" s="16" t="s">
        <v>678</v>
      </c>
      <c r="C3618" s="16">
        <v>2011</v>
      </c>
      <c r="D3618" s="16" t="s">
        <v>2328</v>
      </c>
    </row>
    <row r="3619" spans="1:8" x14ac:dyDescent="0.3">
      <c r="A3619" s="13" t="str">
        <f t="shared" si="56"/>
        <v>maiermi012011</v>
      </c>
      <c r="B3619" s="16" t="s">
        <v>678</v>
      </c>
      <c r="C3619" s="16">
        <v>2011</v>
      </c>
      <c r="D3619" s="16" t="s">
        <v>2329</v>
      </c>
      <c r="E3619" s="16">
        <v>64</v>
      </c>
      <c r="F3619" s="16">
        <v>2</v>
      </c>
      <c r="G3619" s="16">
        <v>0</v>
      </c>
      <c r="H3619" s="16">
        <v>0</v>
      </c>
    </row>
    <row r="3620" spans="1:8" x14ac:dyDescent="0.3">
      <c r="A3620" s="13" t="str">
        <f t="shared" si="56"/>
        <v>maiermi012011</v>
      </c>
      <c r="B3620" s="16" t="s">
        <v>678</v>
      </c>
      <c r="C3620" s="16">
        <v>2011</v>
      </c>
      <c r="D3620" s="16" t="s">
        <v>2332</v>
      </c>
      <c r="E3620" s="16">
        <v>1</v>
      </c>
      <c r="F3620" s="16">
        <v>0</v>
      </c>
      <c r="G3620" s="16">
        <v>0</v>
      </c>
      <c r="H3620" s="16">
        <v>0</v>
      </c>
    </row>
    <row r="3621" spans="1:8" x14ac:dyDescent="0.3">
      <c r="A3621" s="13" t="str">
        <f t="shared" si="56"/>
        <v>maiermi012011</v>
      </c>
      <c r="B3621" s="16" t="s">
        <v>678</v>
      </c>
      <c r="C3621" s="16">
        <v>2011</v>
      </c>
      <c r="D3621" s="16" t="s">
        <v>2330</v>
      </c>
    </row>
    <row r="3622" spans="1:8" x14ac:dyDescent="0.3">
      <c r="A3622" s="13" t="str">
        <f t="shared" si="56"/>
        <v>mainesc012011</v>
      </c>
      <c r="B3622" s="16" t="s">
        <v>1324</v>
      </c>
      <c r="C3622" s="16">
        <v>2011</v>
      </c>
      <c r="D3622" s="16" t="s">
        <v>2332</v>
      </c>
      <c r="E3622" s="16">
        <v>0</v>
      </c>
      <c r="F3622" s="16">
        <v>0</v>
      </c>
      <c r="G3622" s="16">
        <v>0</v>
      </c>
      <c r="H3622" s="16">
        <v>0</v>
      </c>
    </row>
    <row r="3623" spans="1:8" x14ac:dyDescent="0.3">
      <c r="A3623" s="13" t="str">
        <f t="shared" si="56"/>
        <v>maldoma012011</v>
      </c>
      <c r="B3623" s="16" t="s">
        <v>1551</v>
      </c>
      <c r="C3623" s="16">
        <v>2011</v>
      </c>
      <c r="D3623" s="16" t="s">
        <v>2334</v>
      </c>
      <c r="E3623" s="16">
        <v>4</v>
      </c>
      <c r="F3623" s="16">
        <v>0</v>
      </c>
      <c r="G3623" s="16">
        <v>0</v>
      </c>
      <c r="H3623" s="16">
        <v>0</v>
      </c>
    </row>
    <row r="3624" spans="1:8" x14ac:dyDescent="0.3">
      <c r="A3624" s="13" t="str">
        <f t="shared" si="56"/>
        <v>malonma022011</v>
      </c>
      <c r="B3624" s="16" t="s">
        <v>1123</v>
      </c>
      <c r="C3624" s="16">
        <v>2011</v>
      </c>
      <c r="D3624" s="16" t="s">
        <v>2332</v>
      </c>
      <c r="E3624" s="16">
        <v>1</v>
      </c>
      <c r="F3624" s="16">
        <v>6</v>
      </c>
      <c r="G3624" s="16">
        <v>0</v>
      </c>
      <c r="H3624" s="16">
        <v>1</v>
      </c>
    </row>
    <row r="3625" spans="1:8" x14ac:dyDescent="0.3">
      <c r="A3625" s="13" t="str">
        <f t="shared" si="56"/>
        <v>manshje012011</v>
      </c>
      <c r="B3625" s="16" t="s">
        <v>1124</v>
      </c>
      <c r="C3625" s="16">
        <v>2011</v>
      </c>
      <c r="D3625" s="16" t="s">
        <v>2332</v>
      </c>
      <c r="E3625" s="16">
        <v>1</v>
      </c>
      <c r="F3625" s="16">
        <v>0</v>
      </c>
      <c r="G3625" s="16">
        <v>0</v>
      </c>
      <c r="H3625" s="16">
        <v>0</v>
      </c>
    </row>
    <row r="3626" spans="1:8" x14ac:dyDescent="0.3">
      <c r="A3626" s="13" t="str">
        <f t="shared" si="56"/>
        <v>marcush012011</v>
      </c>
      <c r="B3626" s="16" t="s">
        <v>566</v>
      </c>
      <c r="C3626" s="16">
        <v>2011</v>
      </c>
      <c r="D3626" s="16" t="s">
        <v>2332</v>
      </c>
      <c r="E3626" s="16">
        <v>13</v>
      </c>
      <c r="F3626" s="16">
        <v>26</v>
      </c>
      <c r="G3626" s="16">
        <v>1</v>
      </c>
      <c r="H3626" s="16">
        <v>4</v>
      </c>
    </row>
    <row r="3627" spans="1:8" x14ac:dyDescent="0.3">
      <c r="A3627" s="13" t="str">
        <f t="shared" si="56"/>
        <v>markani012011</v>
      </c>
      <c r="B3627" s="16" t="s">
        <v>680</v>
      </c>
      <c r="C3627" s="16">
        <v>2011</v>
      </c>
      <c r="D3627" s="16" t="s">
        <v>2333</v>
      </c>
      <c r="E3627" s="16">
        <v>15</v>
      </c>
      <c r="F3627" s="16">
        <v>1</v>
      </c>
      <c r="G3627" s="16">
        <v>0</v>
      </c>
      <c r="H3627" s="16">
        <v>2</v>
      </c>
    </row>
    <row r="3628" spans="1:8" x14ac:dyDescent="0.3">
      <c r="A3628" s="13" t="str">
        <f t="shared" si="56"/>
        <v>markani012011</v>
      </c>
      <c r="B3628" s="16" t="s">
        <v>680</v>
      </c>
      <c r="C3628" s="16">
        <v>2011</v>
      </c>
      <c r="D3628" s="16" t="s">
        <v>2329</v>
      </c>
      <c r="E3628" s="16">
        <v>311</v>
      </c>
      <c r="F3628" s="16">
        <v>14</v>
      </c>
      <c r="G3628" s="16">
        <v>0</v>
      </c>
      <c r="H3628" s="16">
        <v>3</v>
      </c>
    </row>
    <row r="3629" spans="1:8" x14ac:dyDescent="0.3">
      <c r="A3629" s="13" t="str">
        <f t="shared" si="56"/>
        <v>markani012011</v>
      </c>
      <c r="B3629" s="16" t="s">
        <v>680</v>
      </c>
      <c r="C3629" s="16">
        <v>2011</v>
      </c>
      <c r="D3629" s="16" t="s">
        <v>2330</v>
      </c>
    </row>
    <row r="3630" spans="1:8" x14ac:dyDescent="0.3">
      <c r="A3630" s="13" t="str">
        <f t="shared" si="56"/>
        <v>marmoca012011</v>
      </c>
      <c r="B3630" s="16" t="s">
        <v>681</v>
      </c>
      <c r="C3630" s="16">
        <v>2011</v>
      </c>
      <c r="D3630" s="16" t="s">
        <v>2332</v>
      </c>
      <c r="E3630" s="16">
        <v>6</v>
      </c>
      <c r="F3630" s="16">
        <v>9</v>
      </c>
      <c r="G3630" s="16">
        <v>0</v>
      </c>
      <c r="H3630" s="16">
        <v>1</v>
      </c>
    </row>
    <row r="3631" spans="1:8" x14ac:dyDescent="0.3">
      <c r="A3631" s="13" t="str">
        <f t="shared" si="56"/>
        <v>marquja012011</v>
      </c>
      <c r="B3631" s="16" t="s">
        <v>145</v>
      </c>
      <c r="C3631" s="16">
        <v>2011</v>
      </c>
      <c r="D3631" s="16" t="s">
        <v>2332</v>
      </c>
      <c r="E3631" s="16">
        <v>10</v>
      </c>
      <c r="F3631" s="16">
        <v>10</v>
      </c>
      <c r="G3631" s="16">
        <v>1</v>
      </c>
      <c r="H3631" s="16">
        <v>2</v>
      </c>
    </row>
    <row r="3632" spans="1:8" x14ac:dyDescent="0.3">
      <c r="A3632" s="13" t="str">
        <f t="shared" si="56"/>
        <v>marquja012011</v>
      </c>
      <c r="B3632" s="16" t="s">
        <v>145</v>
      </c>
      <c r="C3632" s="16">
        <v>2011</v>
      </c>
      <c r="D3632" s="16" t="s">
        <v>2332</v>
      </c>
      <c r="E3632" s="16">
        <v>1</v>
      </c>
      <c r="F3632" s="16">
        <v>2</v>
      </c>
      <c r="G3632" s="16">
        <v>0</v>
      </c>
      <c r="H3632" s="16">
        <v>0</v>
      </c>
    </row>
    <row r="3633" spans="1:8" x14ac:dyDescent="0.3">
      <c r="A3633" s="13" t="str">
        <f t="shared" si="56"/>
        <v>marquje012011</v>
      </c>
      <c r="B3633" s="16" t="s">
        <v>1327</v>
      </c>
      <c r="C3633" s="16">
        <v>2011</v>
      </c>
      <c r="D3633" s="16" t="s">
        <v>2332</v>
      </c>
      <c r="E3633" s="16">
        <v>0</v>
      </c>
      <c r="F3633" s="16">
        <v>0</v>
      </c>
      <c r="G3633" s="16">
        <v>1</v>
      </c>
      <c r="H3633" s="16">
        <v>0</v>
      </c>
    </row>
    <row r="3634" spans="1:8" x14ac:dyDescent="0.3">
      <c r="A3634" s="13" t="str">
        <f t="shared" si="56"/>
        <v>marrech012011</v>
      </c>
      <c r="B3634" s="16" t="s">
        <v>1552</v>
      </c>
      <c r="C3634" s="16">
        <v>2011</v>
      </c>
      <c r="D3634" s="16" t="s">
        <v>2333</v>
      </c>
      <c r="E3634" s="16">
        <v>254</v>
      </c>
      <c r="F3634" s="16">
        <v>14</v>
      </c>
      <c r="G3634" s="16">
        <v>2</v>
      </c>
      <c r="H3634" s="16">
        <v>17</v>
      </c>
    </row>
    <row r="3635" spans="1:8" x14ac:dyDescent="0.3">
      <c r="A3635" s="13" t="str">
        <f t="shared" si="56"/>
        <v>marshse012011</v>
      </c>
      <c r="B3635" s="16" t="s">
        <v>682</v>
      </c>
      <c r="C3635" s="16">
        <v>2011</v>
      </c>
      <c r="D3635" s="16" t="s">
        <v>2332</v>
      </c>
      <c r="E3635" s="16">
        <v>5</v>
      </c>
      <c r="F3635" s="16">
        <v>11</v>
      </c>
      <c r="G3635" s="16">
        <v>1</v>
      </c>
      <c r="H3635" s="16">
        <v>0</v>
      </c>
    </row>
    <row r="3636" spans="1:8" x14ac:dyDescent="0.3">
      <c r="A3636" s="13" t="str">
        <f t="shared" si="56"/>
        <v>marsolo012011</v>
      </c>
      <c r="B3636" s="16" t="s">
        <v>955</v>
      </c>
      <c r="C3636" s="16">
        <v>2011</v>
      </c>
      <c r="D3636" s="16" t="s">
        <v>2334</v>
      </c>
      <c r="E3636" s="16">
        <v>476</v>
      </c>
      <c r="F3636" s="16">
        <v>43</v>
      </c>
      <c r="G3636" s="16">
        <v>5</v>
      </c>
      <c r="H3636" s="16">
        <v>6</v>
      </c>
    </row>
    <row r="3637" spans="1:8" x14ac:dyDescent="0.3">
      <c r="A3637" s="13" t="str">
        <f t="shared" si="56"/>
        <v>martelu012011</v>
      </c>
      <c r="B3637" s="16" t="s">
        <v>1553</v>
      </c>
      <c r="C3637" s="16">
        <v>2011</v>
      </c>
      <c r="D3637" s="16" t="s">
        <v>2332</v>
      </c>
      <c r="E3637" s="16">
        <v>0</v>
      </c>
      <c r="F3637" s="16">
        <v>0</v>
      </c>
      <c r="G3637" s="16">
        <v>0</v>
      </c>
      <c r="H3637" s="16">
        <v>0</v>
      </c>
    </row>
    <row r="3638" spans="1:8" x14ac:dyDescent="0.3">
      <c r="A3638" s="13" t="str">
        <f t="shared" si="56"/>
        <v>marticr012011</v>
      </c>
      <c r="B3638" s="16" t="s">
        <v>1128</v>
      </c>
      <c r="C3638" s="16">
        <v>2011</v>
      </c>
      <c r="D3638" s="16" t="s">
        <v>2332</v>
      </c>
      <c r="E3638" s="16">
        <v>9</v>
      </c>
      <c r="F3638" s="16">
        <v>9</v>
      </c>
      <c r="G3638" s="16">
        <v>0</v>
      </c>
      <c r="H3638" s="16">
        <v>1</v>
      </c>
    </row>
    <row r="3639" spans="1:8" x14ac:dyDescent="0.3">
      <c r="A3639" s="13" t="str">
        <f t="shared" si="56"/>
        <v>martife022011</v>
      </c>
      <c r="B3639" s="16" t="s">
        <v>1129</v>
      </c>
      <c r="C3639" s="16">
        <v>2011</v>
      </c>
      <c r="D3639" s="16" t="s">
        <v>2328</v>
      </c>
    </row>
    <row r="3640" spans="1:8" x14ac:dyDescent="0.3">
      <c r="A3640" s="13" t="str">
        <f t="shared" si="56"/>
        <v>martife022011</v>
      </c>
      <c r="B3640" s="16" t="s">
        <v>1129</v>
      </c>
      <c r="C3640" s="16">
        <v>2011</v>
      </c>
      <c r="D3640" s="16" t="s">
        <v>2329</v>
      </c>
      <c r="E3640" s="16">
        <v>4</v>
      </c>
      <c r="F3640" s="16">
        <v>0</v>
      </c>
      <c r="G3640" s="16">
        <v>1</v>
      </c>
      <c r="H3640" s="16">
        <v>0</v>
      </c>
    </row>
    <row r="3641" spans="1:8" x14ac:dyDescent="0.3">
      <c r="A3641" s="13" t="str">
        <f t="shared" si="56"/>
        <v>martife022011</v>
      </c>
      <c r="B3641" s="16" t="s">
        <v>1129</v>
      </c>
      <c r="C3641" s="16">
        <v>2011</v>
      </c>
      <c r="D3641" s="16" t="s">
        <v>2330</v>
      </c>
    </row>
    <row r="3642" spans="1:8" x14ac:dyDescent="0.3">
      <c r="A3642" s="13" t="str">
        <f t="shared" si="56"/>
        <v>martijd022011</v>
      </c>
      <c r="B3642" s="16" t="s">
        <v>1554</v>
      </c>
      <c r="C3642" s="16">
        <v>2011</v>
      </c>
      <c r="D3642" s="16" t="s">
        <v>2328</v>
      </c>
    </row>
    <row r="3643" spans="1:8" x14ac:dyDescent="0.3">
      <c r="A3643" s="13" t="str">
        <f t="shared" si="56"/>
        <v>martijd022011</v>
      </c>
      <c r="B3643" s="16" t="s">
        <v>1554</v>
      </c>
      <c r="C3643" s="16">
        <v>2011</v>
      </c>
      <c r="D3643" s="16" t="s">
        <v>2329</v>
      </c>
      <c r="E3643" s="16">
        <v>93</v>
      </c>
      <c r="F3643" s="16">
        <v>5</v>
      </c>
      <c r="G3643" s="16">
        <v>1</v>
      </c>
      <c r="H3643" s="16">
        <v>2</v>
      </c>
    </row>
    <row r="3644" spans="1:8" x14ac:dyDescent="0.3">
      <c r="A3644" s="13" t="str">
        <f t="shared" si="56"/>
        <v>martijd022011</v>
      </c>
      <c r="B3644" s="16" t="s">
        <v>1554</v>
      </c>
      <c r="C3644" s="16">
        <v>2011</v>
      </c>
      <c r="D3644" s="16" t="s">
        <v>2330</v>
      </c>
    </row>
    <row r="3645" spans="1:8" x14ac:dyDescent="0.3">
      <c r="A3645" s="13" t="str">
        <f t="shared" si="56"/>
        <v>martile012011</v>
      </c>
      <c r="B3645" s="16" t="s">
        <v>1555</v>
      </c>
      <c r="C3645" s="16">
        <v>2011</v>
      </c>
      <c r="D3645" s="16" t="s">
        <v>2327</v>
      </c>
    </row>
    <row r="3646" spans="1:8" x14ac:dyDescent="0.3">
      <c r="A3646" s="13" t="str">
        <f t="shared" si="56"/>
        <v>martile012011</v>
      </c>
      <c r="B3646" s="16" t="s">
        <v>1555</v>
      </c>
      <c r="C3646" s="16">
        <v>2011</v>
      </c>
      <c r="D3646" s="16" t="s">
        <v>2329</v>
      </c>
      <c r="E3646" s="16">
        <v>7</v>
      </c>
      <c r="F3646" s="16">
        <v>0</v>
      </c>
      <c r="G3646" s="16">
        <v>0</v>
      </c>
      <c r="H3646" s="16">
        <v>0</v>
      </c>
    </row>
    <row r="3647" spans="1:8" x14ac:dyDescent="0.3">
      <c r="A3647" s="13" t="str">
        <f t="shared" si="56"/>
        <v>martilu022011</v>
      </c>
      <c r="B3647" s="16" t="s">
        <v>1556</v>
      </c>
      <c r="C3647" s="16">
        <v>2011</v>
      </c>
      <c r="D3647" s="16" t="s">
        <v>2334</v>
      </c>
      <c r="E3647" s="16">
        <v>122</v>
      </c>
      <c r="F3647" s="16">
        <v>7</v>
      </c>
      <c r="G3647" s="16">
        <v>0</v>
      </c>
      <c r="H3647" s="16">
        <v>1</v>
      </c>
    </row>
    <row r="3648" spans="1:8" x14ac:dyDescent="0.3">
      <c r="A3648" s="13" t="str">
        <f t="shared" si="56"/>
        <v>martimi022011</v>
      </c>
      <c r="B3648" s="16" t="s">
        <v>1557</v>
      </c>
      <c r="C3648" s="16">
        <v>2011</v>
      </c>
      <c r="D3648" s="16" t="s">
        <v>37</v>
      </c>
      <c r="E3648" s="16">
        <v>21</v>
      </c>
      <c r="F3648" s="16">
        <v>26</v>
      </c>
      <c r="G3648" s="16">
        <v>1</v>
      </c>
      <c r="H3648" s="16">
        <v>6</v>
      </c>
    </row>
    <row r="3649" spans="1:8" x14ac:dyDescent="0.3">
      <c r="A3649" s="13" t="str">
        <f t="shared" si="56"/>
        <v>martimi022011</v>
      </c>
      <c r="B3649" s="16" t="s">
        <v>1557</v>
      </c>
      <c r="C3649" s="16">
        <v>2011</v>
      </c>
      <c r="D3649" s="16" t="s">
        <v>38</v>
      </c>
      <c r="E3649" s="16">
        <v>20</v>
      </c>
      <c r="F3649" s="16">
        <v>41</v>
      </c>
      <c r="G3649" s="16">
        <v>2</v>
      </c>
      <c r="H3649" s="16">
        <v>2</v>
      </c>
    </row>
    <row r="3650" spans="1:8" x14ac:dyDescent="0.3">
      <c r="A3650" s="13" t="str">
        <f t="shared" si="56"/>
        <v>martimi022011</v>
      </c>
      <c r="B3650" s="16" t="s">
        <v>1557</v>
      </c>
      <c r="C3650" s="16">
        <v>2011</v>
      </c>
      <c r="D3650" s="16" t="s">
        <v>2327</v>
      </c>
    </row>
    <row r="3651" spans="1:8" x14ac:dyDescent="0.3">
      <c r="A3651" s="13" t="str">
        <f t="shared" ref="A3651:A3714" si="57">B3651&amp;C3651</f>
        <v>martimi022011</v>
      </c>
      <c r="B3651" s="16" t="s">
        <v>1557</v>
      </c>
      <c r="C3651" s="16">
        <v>2011</v>
      </c>
      <c r="D3651" s="16" t="s">
        <v>2328</v>
      </c>
    </row>
    <row r="3652" spans="1:8" x14ac:dyDescent="0.3">
      <c r="A3652" s="13" t="str">
        <f t="shared" si="57"/>
        <v>martimi022011</v>
      </c>
      <c r="B3652" s="16" t="s">
        <v>1557</v>
      </c>
      <c r="C3652" s="16">
        <v>2011</v>
      </c>
      <c r="D3652" s="16" t="s">
        <v>2329</v>
      </c>
      <c r="E3652" s="16">
        <v>23</v>
      </c>
      <c r="F3652" s="16">
        <v>1</v>
      </c>
      <c r="G3652" s="16">
        <v>1</v>
      </c>
      <c r="H3652" s="16">
        <v>0</v>
      </c>
    </row>
    <row r="3653" spans="1:8" x14ac:dyDescent="0.3">
      <c r="A3653" s="13" t="str">
        <f t="shared" si="57"/>
        <v>martimi022011</v>
      </c>
      <c r="B3653" s="16" t="s">
        <v>1557</v>
      </c>
      <c r="C3653" s="16">
        <v>2011</v>
      </c>
      <c r="D3653" s="16" t="s">
        <v>2331</v>
      </c>
      <c r="E3653" s="16">
        <v>15</v>
      </c>
      <c r="F3653" s="16">
        <v>23</v>
      </c>
      <c r="G3653" s="16">
        <v>2</v>
      </c>
      <c r="H3653" s="16">
        <v>5</v>
      </c>
    </row>
    <row r="3654" spans="1:8" x14ac:dyDescent="0.3">
      <c r="A3654" s="13" t="str">
        <f t="shared" si="57"/>
        <v>martios012011</v>
      </c>
      <c r="B3654" s="16" t="s">
        <v>1328</v>
      </c>
      <c r="C3654" s="16">
        <v>2011</v>
      </c>
      <c r="D3654" s="16" t="s">
        <v>38</v>
      </c>
      <c r="E3654" s="16">
        <v>0</v>
      </c>
      <c r="F3654" s="16">
        <v>0</v>
      </c>
      <c r="G3654" s="16">
        <v>0</v>
      </c>
      <c r="H3654" s="16">
        <v>0</v>
      </c>
    </row>
    <row r="3655" spans="1:8" x14ac:dyDescent="0.3">
      <c r="A3655" s="13" t="str">
        <f t="shared" si="57"/>
        <v>martios012011</v>
      </c>
      <c r="B3655" s="16" t="s">
        <v>1328</v>
      </c>
      <c r="C3655" s="16">
        <v>2011</v>
      </c>
      <c r="D3655" s="16" t="s">
        <v>2331</v>
      </c>
      <c r="E3655" s="16">
        <v>0</v>
      </c>
      <c r="F3655" s="16">
        <v>3</v>
      </c>
      <c r="G3655" s="16">
        <v>1</v>
      </c>
      <c r="H3655" s="16">
        <v>0</v>
      </c>
    </row>
    <row r="3656" spans="1:8" x14ac:dyDescent="0.3">
      <c r="A3656" s="13" t="str">
        <f t="shared" si="57"/>
        <v>martiru012011</v>
      </c>
      <c r="B3656" s="16" t="s">
        <v>683</v>
      </c>
      <c r="C3656" s="16">
        <v>2011</v>
      </c>
      <c r="D3656" s="16" t="s">
        <v>37</v>
      </c>
      <c r="E3656" s="16">
        <v>1</v>
      </c>
      <c r="F3656" s="16">
        <v>0</v>
      </c>
      <c r="G3656" s="16">
        <v>0</v>
      </c>
      <c r="H3656" s="16">
        <v>0</v>
      </c>
    </row>
    <row r="3657" spans="1:8" x14ac:dyDescent="0.3">
      <c r="A3657" s="13" t="str">
        <f t="shared" si="57"/>
        <v>martiru012011</v>
      </c>
      <c r="B3657" s="16" t="s">
        <v>683</v>
      </c>
      <c r="C3657" s="16">
        <v>2011</v>
      </c>
      <c r="D3657" s="16" t="s">
        <v>38</v>
      </c>
      <c r="E3657" s="16">
        <v>0</v>
      </c>
      <c r="F3657" s="16">
        <v>1</v>
      </c>
      <c r="G3657" s="16">
        <v>1</v>
      </c>
      <c r="H3657" s="16">
        <v>0</v>
      </c>
    </row>
    <row r="3658" spans="1:8" x14ac:dyDescent="0.3">
      <c r="A3658" s="13" t="str">
        <f t="shared" si="57"/>
        <v>martiru012011</v>
      </c>
      <c r="B3658" s="16" t="s">
        <v>683</v>
      </c>
      <c r="C3658" s="16">
        <v>2011</v>
      </c>
      <c r="D3658" s="16" t="s">
        <v>2334</v>
      </c>
      <c r="E3658" s="16">
        <v>866</v>
      </c>
      <c r="F3658" s="16">
        <v>96</v>
      </c>
      <c r="G3658" s="16">
        <v>10</v>
      </c>
      <c r="H3658" s="16">
        <v>8</v>
      </c>
    </row>
    <row r="3659" spans="1:8" x14ac:dyDescent="0.3">
      <c r="A3659" s="13" t="str">
        <f t="shared" si="57"/>
        <v>martivi012011</v>
      </c>
      <c r="B3659" s="16" t="s">
        <v>317</v>
      </c>
      <c r="C3659" s="16">
        <v>2011</v>
      </c>
      <c r="D3659" s="16" t="s">
        <v>2333</v>
      </c>
      <c r="E3659" s="16">
        <v>38</v>
      </c>
      <c r="F3659" s="16">
        <v>10</v>
      </c>
      <c r="G3659" s="16">
        <v>0</v>
      </c>
      <c r="H3659" s="16">
        <v>4</v>
      </c>
    </row>
    <row r="3660" spans="1:8" x14ac:dyDescent="0.3">
      <c r="A3660" s="13" t="str">
        <f t="shared" si="57"/>
        <v>martivi012011</v>
      </c>
      <c r="B3660" s="16" t="s">
        <v>317</v>
      </c>
      <c r="C3660" s="16">
        <v>2011</v>
      </c>
      <c r="D3660" s="16" t="s">
        <v>2334</v>
      </c>
      <c r="E3660" s="16">
        <v>141</v>
      </c>
      <c r="F3660" s="16">
        <v>17</v>
      </c>
      <c r="G3660" s="16">
        <v>2</v>
      </c>
      <c r="H3660" s="16">
        <v>3</v>
      </c>
    </row>
    <row r="3661" spans="1:8" x14ac:dyDescent="0.3">
      <c r="A3661" s="13" t="str">
        <f t="shared" si="57"/>
        <v>masseni012011</v>
      </c>
      <c r="B3661" s="16" t="s">
        <v>684</v>
      </c>
      <c r="C3661" s="16">
        <v>2011</v>
      </c>
      <c r="D3661" s="16" t="s">
        <v>2332</v>
      </c>
      <c r="E3661" s="16">
        <v>7</v>
      </c>
      <c r="F3661" s="16">
        <v>13</v>
      </c>
      <c r="G3661" s="16">
        <v>1</v>
      </c>
      <c r="H3661" s="16">
        <v>1</v>
      </c>
    </row>
    <row r="3662" spans="1:8" x14ac:dyDescent="0.3">
      <c r="A3662" s="13" t="str">
        <f t="shared" si="57"/>
        <v>masteju012011</v>
      </c>
      <c r="B3662" s="16" t="s">
        <v>957</v>
      </c>
      <c r="C3662" s="16">
        <v>2011</v>
      </c>
      <c r="D3662" s="16" t="s">
        <v>2332</v>
      </c>
      <c r="E3662" s="16">
        <v>15</v>
      </c>
      <c r="F3662" s="16">
        <v>32</v>
      </c>
      <c r="G3662" s="16">
        <v>2</v>
      </c>
      <c r="H3662" s="16">
        <v>4</v>
      </c>
    </row>
    <row r="3663" spans="1:8" x14ac:dyDescent="0.3">
      <c r="A3663" s="13" t="str">
        <f t="shared" si="57"/>
        <v>mastrda012011</v>
      </c>
      <c r="B3663" s="16" t="s">
        <v>1558</v>
      </c>
      <c r="C3663" s="16">
        <v>2011</v>
      </c>
      <c r="D3663" s="16" t="s">
        <v>2327</v>
      </c>
    </row>
    <row r="3664" spans="1:8" x14ac:dyDescent="0.3">
      <c r="A3664" s="13" t="str">
        <f t="shared" si="57"/>
        <v>mastrda012011</v>
      </c>
      <c r="B3664" s="16" t="s">
        <v>1558</v>
      </c>
      <c r="C3664" s="16">
        <v>2011</v>
      </c>
      <c r="D3664" s="16" t="s">
        <v>2329</v>
      </c>
      <c r="E3664" s="16">
        <v>2</v>
      </c>
      <c r="F3664" s="16">
        <v>0</v>
      </c>
      <c r="G3664" s="16">
        <v>0</v>
      </c>
      <c r="H3664" s="16">
        <v>0</v>
      </c>
    </row>
    <row r="3665" spans="1:8" x14ac:dyDescent="0.3">
      <c r="A3665" s="13" t="str">
        <f t="shared" si="57"/>
        <v>mateoma012011</v>
      </c>
      <c r="B3665" s="16" t="s">
        <v>1330</v>
      </c>
      <c r="C3665" s="16">
        <v>2011</v>
      </c>
      <c r="D3665" s="16" t="s">
        <v>2332</v>
      </c>
      <c r="E3665" s="16">
        <v>0</v>
      </c>
      <c r="F3665" s="16">
        <v>1</v>
      </c>
      <c r="G3665" s="16">
        <v>0</v>
      </c>
      <c r="H3665" s="16">
        <v>0</v>
      </c>
    </row>
    <row r="3666" spans="1:8" x14ac:dyDescent="0.3">
      <c r="A3666" s="13" t="str">
        <f t="shared" si="57"/>
        <v>mathejo022011</v>
      </c>
      <c r="B3666" s="16" t="s">
        <v>958</v>
      </c>
      <c r="C3666" s="16">
        <v>2011</v>
      </c>
      <c r="D3666" s="16" t="s">
        <v>2333</v>
      </c>
      <c r="E3666" s="16">
        <v>11</v>
      </c>
      <c r="F3666" s="16">
        <v>0</v>
      </c>
      <c r="G3666" s="16">
        <v>0</v>
      </c>
      <c r="H3666" s="16">
        <v>2</v>
      </c>
    </row>
    <row r="3667" spans="1:8" x14ac:dyDescent="0.3">
      <c r="A3667" s="13" t="str">
        <f t="shared" si="57"/>
        <v>mathejo022011</v>
      </c>
      <c r="B3667" s="16" t="s">
        <v>958</v>
      </c>
      <c r="C3667" s="16">
        <v>2011</v>
      </c>
      <c r="D3667" s="16" t="s">
        <v>38</v>
      </c>
      <c r="E3667" s="16">
        <v>0</v>
      </c>
      <c r="F3667" s="16">
        <v>1</v>
      </c>
      <c r="G3667" s="16">
        <v>0</v>
      </c>
      <c r="H3667" s="16">
        <v>0</v>
      </c>
    </row>
    <row r="3668" spans="1:8" x14ac:dyDescent="0.3">
      <c r="A3668" s="13" t="str">
        <f t="shared" si="57"/>
        <v>mathejo022011</v>
      </c>
      <c r="B3668" s="16" t="s">
        <v>958</v>
      </c>
      <c r="C3668" s="16">
        <v>2011</v>
      </c>
      <c r="D3668" s="16" t="s">
        <v>2327</v>
      </c>
    </row>
    <row r="3669" spans="1:8" x14ac:dyDescent="0.3">
      <c r="A3669" s="13" t="str">
        <f t="shared" si="57"/>
        <v>mathejo022011</v>
      </c>
      <c r="B3669" s="16" t="s">
        <v>958</v>
      </c>
      <c r="C3669" s="16">
        <v>2011</v>
      </c>
      <c r="D3669" s="16" t="s">
        <v>2328</v>
      </c>
    </row>
    <row r="3670" spans="1:8" x14ac:dyDescent="0.3">
      <c r="A3670" s="13" t="str">
        <f t="shared" si="57"/>
        <v>mathejo022011</v>
      </c>
      <c r="B3670" s="16" t="s">
        <v>958</v>
      </c>
      <c r="C3670" s="16">
        <v>2011</v>
      </c>
      <c r="D3670" s="16" t="s">
        <v>2329</v>
      </c>
      <c r="E3670" s="16">
        <v>32</v>
      </c>
      <c r="F3670" s="16">
        <v>0</v>
      </c>
      <c r="G3670" s="16">
        <v>1</v>
      </c>
      <c r="H3670" s="16">
        <v>0</v>
      </c>
    </row>
    <row r="3671" spans="1:8" x14ac:dyDescent="0.3">
      <c r="A3671" s="13" t="str">
        <f t="shared" si="57"/>
        <v>mathejo022011</v>
      </c>
      <c r="B3671" s="16" t="s">
        <v>958</v>
      </c>
      <c r="C3671" s="16">
        <v>2011</v>
      </c>
      <c r="D3671" s="16" t="s">
        <v>2330</v>
      </c>
    </row>
    <row r="3672" spans="1:8" x14ac:dyDescent="0.3">
      <c r="A3672" s="13" t="str">
        <f t="shared" si="57"/>
        <v>mathije012011</v>
      </c>
      <c r="B3672" s="16" t="s">
        <v>568</v>
      </c>
      <c r="C3672" s="16">
        <v>2011</v>
      </c>
      <c r="D3672" s="16" t="s">
        <v>2334</v>
      </c>
      <c r="E3672" s="16">
        <v>512</v>
      </c>
      <c r="F3672" s="16">
        <v>53</v>
      </c>
      <c r="G3672" s="16">
        <v>3</v>
      </c>
      <c r="H3672" s="16">
        <v>4</v>
      </c>
    </row>
    <row r="3673" spans="1:8" x14ac:dyDescent="0.3">
      <c r="A3673" s="13" t="str">
        <f t="shared" si="57"/>
        <v>mathisc012011</v>
      </c>
      <c r="B3673" s="16" t="s">
        <v>685</v>
      </c>
      <c r="C3673" s="16">
        <v>2011</v>
      </c>
      <c r="D3673" s="16" t="s">
        <v>2332</v>
      </c>
      <c r="E3673" s="16">
        <v>0</v>
      </c>
      <c r="F3673" s="16">
        <v>1</v>
      </c>
      <c r="G3673" s="16">
        <v>0</v>
      </c>
      <c r="H3673" s="16">
        <v>0</v>
      </c>
    </row>
    <row r="3674" spans="1:8" x14ac:dyDescent="0.3">
      <c r="A3674" s="13" t="str">
        <f t="shared" si="57"/>
        <v>matsuda012011</v>
      </c>
      <c r="B3674" s="16" t="s">
        <v>818</v>
      </c>
      <c r="C3674" s="16">
        <v>2011</v>
      </c>
      <c r="D3674" s="16" t="s">
        <v>2332</v>
      </c>
      <c r="E3674" s="16">
        <v>0</v>
      </c>
      <c r="F3674" s="16">
        <v>2</v>
      </c>
      <c r="G3674" s="16">
        <v>0</v>
      </c>
      <c r="H3674" s="16">
        <v>0</v>
      </c>
    </row>
    <row r="3675" spans="1:8" x14ac:dyDescent="0.3">
      <c r="A3675" s="13" t="str">
        <f t="shared" si="57"/>
        <v>matsuhi012011</v>
      </c>
      <c r="B3675" s="16" t="s">
        <v>387</v>
      </c>
      <c r="C3675" s="16">
        <v>2011</v>
      </c>
      <c r="D3675" s="16" t="s">
        <v>2328</v>
      </c>
    </row>
    <row r="3676" spans="1:8" x14ac:dyDescent="0.3">
      <c r="A3676" s="13" t="str">
        <f t="shared" si="57"/>
        <v>matsuhi012011</v>
      </c>
      <c r="B3676" s="16" t="s">
        <v>387</v>
      </c>
      <c r="C3676" s="16">
        <v>2011</v>
      </c>
      <c r="D3676" s="16" t="s">
        <v>2329</v>
      </c>
      <c r="E3676" s="16">
        <v>53</v>
      </c>
      <c r="F3676" s="16">
        <v>3</v>
      </c>
      <c r="G3676" s="16">
        <v>1</v>
      </c>
      <c r="H3676" s="16">
        <v>2</v>
      </c>
    </row>
    <row r="3677" spans="1:8" x14ac:dyDescent="0.3">
      <c r="A3677" s="13" t="str">
        <f t="shared" si="57"/>
        <v>matthry012011</v>
      </c>
      <c r="B3677" s="16" t="s">
        <v>1559</v>
      </c>
      <c r="C3677" s="16">
        <v>2011</v>
      </c>
      <c r="D3677" s="16" t="s">
        <v>2332</v>
      </c>
      <c r="E3677" s="16">
        <v>0</v>
      </c>
      <c r="F3677" s="16">
        <v>2</v>
      </c>
      <c r="G3677" s="16">
        <v>0</v>
      </c>
      <c r="H3677" s="16">
        <v>0</v>
      </c>
    </row>
    <row r="3678" spans="1:8" x14ac:dyDescent="0.3">
      <c r="A3678" s="13" t="str">
        <f t="shared" si="57"/>
        <v>matusbr012011</v>
      </c>
      <c r="B3678" s="16" t="s">
        <v>1132</v>
      </c>
      <c r="C3678" s="16">
        <v>2011</v>
      </c>
      <c r="D3678" s="16" t="s">
        <v>2332</v>
      </c>
      <c r="E3678" s="16">
        <v>1</v>
      </c>
      <c r="F3678" s="16">
        <v>2</v>
      </c>
      <c r="G3678" s="16">
        <v>0</v>
      </c>
      <c r="H3678" s="16">
        <v>0</v>
      </c>
    </row>
    <row r="3679" spans="1:8" x14ac:dyDescent="0.3">
      <c r="A3679" s="13" t="str">
        <f t="shared" si="57"/>
        <v>mauerjo012011</v>
      </c>
      <c r="B3679" s="16" t="s">
        <v>474</v>
      </c>
      <c r="C3679" s="16">
        <v>2011</v>
      </c>
      <c r="D3679" s="16" t="s">
        <v>2333</v>
      </c>
      <c r="E3679" s="16">
        <v>158</v>
      </c>
      <c r="F3679" s="16">
        <v>11</v>
      </c>
      <c r="G3679" s="16">
        <v>1</v>
      </c>
      <c r="H3679" s="16">
        <v>15</v>
      </c>
    </row>
    <row r="3680" spans="1:8" x14ac:dyDescent="0.3">
      <c r="A3680" s="13" t="str">
        <f t="shared" si="57"/>
        <v>mauerjo012011</v>
      </c>
      <c r="B3680" s="16" t="s">
        <v>474</v>
      </c>
      <c r="C3680" s="16">
        <v>2011</v>
      </c>
      <c r="D3680" s="16" t="s">
        <v>2334</v>
      </c>
      <c r="E3680" s="16">
        <v>291</v>
      </c>
      <c r="F3680" s="16">
        <v>18</v>
      </c>
      <c r="G3680" s="16">
        <v>4</v>
      </c>
      <c r="H3680" s="16">
        <v>2</v>
      </c>
    </row>
    <row r="3681" spans="1:8" x14ac:dyDescent="0.3">
      <c r="A3681" s="13" t="str">
        <f t="shared" si="57"/>
        <v>mauerjo012011</v>
      </c>
      <c r="B3681" s="16" t="s">
        <v>474</v>
      </c>
      <c r="C3681" s="16">
        <v>2011</v>
      </c>
      <c r="D3681" s="16" t="s">
        <v>2329</v>
      </c>
      <c r="E3681" s="16">
        <v>3</v>
      </c>
      <c r="F3681" s="16">
        <v>0</v>
      </c>
      <c r="G3681" s="16">
        <v>0</v>
      </c>
      <c r="H3681" s="16">
        <v>0</v>
      </c>
    </row>
    <row r="3682" spans="1:8" x14ac:dyDescent="0.3">
      <c r="A3682" s="13" t="str">
        <f t="shared" si="57"/>
        <v>mauerjo012011</v>
      </c>
      <c r="B3682" s="16" t="s">
        <v>474</v>
      </c>
      <c r="C3682" s="16">
        <v>2011</v>
      </c>
      <c r="D3682" s="16" t="s">
        <v>2330</v>
      </c>
    </row>
    <row r="3683" spans="1:8" x14ac:dyDescent="0.3">
      <c r="A3683" s="13" t="str">
        <f t="shared" si="57"/>
        <v>mayayu012011</v>
      </c>
      <c r="B3683" s="16" t="s">
        <v>1331</v>
      </c>
      <c r="C3683" s="16">
        <v>2011</v>
      </c>
      <c r="D3683" s="16" t="s">
        <v>2332</v>
      </c>
      <c r="E3683" s="16">
        <v>2</v>
      </c>
      <c r="F3683" s="16">
        <v>5</v>
      </c>
      <c r="G3683" s="16">
        <v>0</v>
      </c>
      <c r="H3683" s="16">
        <v>1</v>
      </c>
    </row>
    <row r="3684" spans="1:8" x14ac:dyDescent="0.3">
      <c r="A3684" s="13" t="str">
        <f t="shared" si="57"/>
        <v>maybejo022011</v>
      </c>
      <c r="B3684" s="16" t="s">
        <v>1133</v>
      </c>
      <c r="C3684" s="16">
        <v>2011</v>
      </c>
      <c r="D3684" s="16" t="s">
        <v>2333</v>
      </c>
      <c r="E3684" s="16">
        <v>89</v>
      </c>
      <c r="F3684" s="16">
        <v>6</v>
      </c>
      <c r="G3684" s="16">
        <v>1</v>
      </c>
      <c r="H3684" s="16">
        <v>9</v>
      </c>
    </row>
    <row r="3685" spans="1:8" x14ac:dyDescent="0.3">
      <c r="A3685" s="13" t="str">
        <f t="shared" si="57"/>
        <v>maybejo022011</v>
      </c>
      <c r="B3685" s="16" t="s">
        <v>1133</v>
      </c>
      <c r="C3685" s="16">
        <v>2011</v>
      </c>
      <c r="D3685" s="16" t="s">
        <v>2327</v>
      </c>
    </row>
    <row r="3686" spans="1:8" x14ac:dyDescent="0.3">
      <c r="A3686" s="13" t="str">
        <f t="shared" si="57"/>
        <v>maybejo022011</v>
      </c>
      <c r="B3686" s="16" t="s">
        <v>1133</v>
      </c>
      <c r="C3686" s="16">
        <v>2011</v>
      </c>
      <c r="D3686" s="16" t="s">
        <v>2328</v>
      </c>
    </row>
    <row r="3687" spans="1:8" x14ac:dyDescent="0.3">
      <c r="A3687" s="13" t="str">
        <f t="shared" si="57"/>
        <v>maybejo022011</v>
      </c>
      <c r="B3687" s="16" t="s">
        <v>1133</v>
      </c>
      <c r="C3687" s="16">
        <v>2011</v>
      </c>
      <c r="D3687" s="16" t="s">
        <v>2329</v>
      </c>
      <c r="E3687" s="16">
        <v>104</v>
      </c>
      <c r="F3687" s="16">
        <v>2</v>
      </c>
      <c r="G3687" s="16">
        <v>2</v>
      </c>
      <c r="H3687" s="16">
        <v>0</v>
      </c>
    </row>
    <row r="3688" spans="1:8" x14ac:dyDescent="0.3">
      <c r="A3688" s="13" t="str">
        <f t="shared" si="57"/>
        <v>maybejo022011</v>
      </c>
      <c r="B3688" s="16" t="s">
        <v>1133</v>
      </c>
      <c r="C3688" s="16">
        <v>2011</v>
      </c>
      <c r="D3688" s="16" t="s">
        <v>2330</v>
      </c>
    </row>
    <row r="3689" spans="1:8" x14ac:dyDescent="0.3">
      <c r="A3689" s="13" t="str">
        <f t="shared" si="57"/>
        <v>maybica012011</v>
      </c>
      <c r="B3689" s="16" t="s">
        <v>820</v>
      </c>
      <c r="C3689" s="16">
        <v>2011</v>
      </c>
      <c r="D3689" s="16" t="s">
        <v>2327</v>
      </c>
    </row>
    <row r="3690" spans="1:8" x14ac:dyDescent="0.3">
      <c r="A3690" s="13" t="str">
        <f t="shared" si="57"/>
        <v>maybica012011</v>
      </c>
      <c r="B3690" s="16" t="s">
        <v>820</v>
      </c>
      <c r="C3690" s="16">
        <v>2011</v>
      </c>
      <c r="D3690" s="16" t="s">
        <v>2329</v>
      </c>
      <c r="E3690" s="16">
        <v>342</v>
      </c>
      <c r="F3690" s="16">
        <v>2</v>
      </c>
      <c r="G3690" s="16">
        <v>5</v>
      </c>
      <c r="H3690" s="16">
        <v>1</v>
      </c>
    </row>
    <row r="3691" spans="1:8" x14ac:dyDescent="0.3">
      <c r="A3691" s="13" t="str">
        <f t="shared" si="57"/>
        <v>mazzavi012011</v>
      </c>
      <c r="B3691" s="16" t="s">
        <v>1134</v>
      </c>
      <c r="C3691" s="16">
        <v>2011</v>
      </c>
      <c r="D3691" s="16" t="s">
        <v>2332</v>
      </c>
      <c r="E3691" s="16">
        <v>1</v>
      </c>
      <c r="F3691" s="16">
        <v>3</v>
      </c>
      <c r="G3691" s="16">
        <v>0</v>
      </c>
      <c r="H3691" s="16">
        <v>0</v>
      </c>
    </row>
    <row r="3692" spans="1:8" x14ac:dyDescent="0.3">
      <c r="A3692" s="13" t="str">
        <f t="shared" si="57"/>
        <v>mcallza012011</v>
      </c>
      <c r="B3692" s="16" t="s">
        <v>1560</v>
      </c>
      <c r="C3692" s="16">
        <v>2011</v>
      </c>
      <c r="D3692" s="16" t="s">
        <v>2332</v>
      </c>
      <c r="E3692" s="16">
        <v>0</v>
      </c>
      <c r="F3692" s="16">
        <v>1</v>
      </c>
      <c r="G3692" s="16">
        <v>1</v>
      </c>
      <c r="H3692" s="16">
        <v>0</v>
      </c>
    </row>
    <row r="3693" spans="1:8" x14ac:dyDescent="0.3">
      <c r="A3693" s="13" t="str">
        <f t="shared" si="57"/>
        <v>mccanbr012011</v>
      </c>
      <c r="B3693" s="16" t="s">
        <v>570</v>
      </c>
      <c r="C3693" s="16">
        <v>2011</v>
      </c>
      <c r="D3693" s="16" t="s">
        <v>2334</v>
      </c>
      <c r="E3693" s="16">
        <v>978</v>
      </c>
      <c r="F3693" s="16">
        <v>78</v>
      </c>
      <c r="G3693" s="16">
        <v>5</v>
      </c>
      <c r="H3693" s="16">
        <v>14</v>
      </c>
    </row>
    <row r="3694" spans="1:8" x14ac:dyDescent="0.3">
      <c r="A3694" s="13" t="str">
        <f t="shared" si="57"/>
        <v>mccarbr012011</v>
      </c>
      <c r="B3694" s="16" t="s">
        <v>571</v>
      </c>
      <c r="C3694" s="16">
        <v>2011</v>
      </c>
      <c r="D3694" s="16" t="s">
        <v>2332</v>
      </c>
      <c r="E3694" s="16">
        <v>12</v>
      </c>
      <c r="F3694" s="16">
        <v>22</v>
      </c>
      <c r="G3694" s="16">
        <v>4</v>
      </c>
      <c r="H3694" s="16">
        <v>1</v>
      </c>
    </row>
    <row r="3695" spans="1:8" x14ac:dyDescent="0.3">
      <c r="A3695" s="13" t="str">
        <f t="shared" si="57"/>
        <v>mccleky012011</v>
      </c>
      <c r="B3695" s="16" t="s">
        <v>961</v>
      </c>
      <c r="C3695" s="16">
        <v>2011</v>
      </c>
      <c r="D3695" s="16" t="s">
        <v>2332</v>
      </c>
      <c r="E3695" s="16">
        <v>14</v>
      </c>
      <c r="F3695" s="16">
        <v>20</v>
      </c>
      <c r="G3695" s="16">
        <v>1</v>
      </c>
      <c r="H3695" s="16">
        <v>3</v>
      </c>
    </row>
    <row r="3696" spans="1:8" x14ac:dyDescent="0.3">
      <c r="A3696" s="13" t="str">
        <f t="shared" si="57"/>
        <v>mcclemi012011</v>
      </c>
      <c r="B3696" s="16" t="s">
        <v>1333</v>
      </c>
      <c r="C3696" s="16">
        <v>2011</v>
      </c>
      <c r="D3696" s="16" t="s">
        <v>2332</v>
      </c>
      <c r="E3696" s="16">
        <v>1</v>
      </c>
      <c r="F3696" s="16">
        <v>3</v>
      </c>
      <c r="G3696" s="16">
        <v>0</v>
      </c>
      <c r="H3696" s="16">
        <v>0</v>
      </c>
    </row>
    <row r="3697" spans="1:8" x14ac:dyDescent="0.3">
      <c r="A3697" s="13" t="str">
        <f t="shared" si="57"/>
        <v>mccoymi012011</v>
      </c>
      <c r="B3697" s="16" t="s">
        <v>1135</v>
      </c>
      <c r="C3697" s="16">
        <v>2011</v>
      </c>
      <c r="D3697" s="16" t="s">
        <v>37</v>
      </c>
      <c r="E3697" s="16">
        <v>16</v>
      </c>
      <c r="F3697" s="16">
        <v>32</v>
      </c>
      <c r="G3697" s="16">
        <v>1</v>
      </c>
      <c r="H3697" s="16">
        <v>4</v>
      </c>
    </row>
    <row r="3698" spans="1:8" x14ac:dyDescent="0.3">
      <c r="A3698" s="13" t="str">
        <f t="shared" si="57"/>
        <v>mccoymi012011</v>
      </c>
      <c r="B3698" s="16" t="s">
        <v>1135</v>
      </c>
      <c r="C3698" s="16">
        <v>2011</v>
      </c>
      <c r="D3698" s="16" t="s">
        <v>38</v>
      </c>
      <c r="E3698" s="16">
        <v>6</v>
      </c>
      <c r="F3698" s="16">
        <v>10</v>
      </c>
      <c r="G3698" s="16">
        <v>0</v>
      </c>
      <c r="H3698" s="16">
        <v>0</v>
      </c>
    </row>
    <row r="3699" spans="1:8" x14ac:dyDescent="0.3">
      <c r="A3699" s="13" t="str">
        <f t="shared" si="57"/>
        <v>mccoymi012011</v>
      </c>
      <c r="B3699" s="16" t="s">
        <v>1135</v>
      </c>
      <c r="C3699" s="16">
        <v>2011</v>
      </c>
      <c r="D3699" s="16" t="s">
        <v>2327</v>
      </c>
    </row>
    <row r="3700" spans="1:8" x14ac:dyDescent="0.3">
      <c r="A3700" s="13" t="str">
        <f t="shared" si="57"/>
        <v>mccoymi012011</v>
      </c>
      <c r="B3700" s="16" t="s">
        <v>1135</v>
      </c>
      <c r="C3700" s="16">
        <v>2011</v>
      </c>
      <c r="D3700" s="16" t="s">
        <v>2329</v>
      </c>
      <c r="E3700" s="16">
        <v>40</v>
      </c>
      <c r="F3700" s="16">
        <v>2</v>
      </c>
      <c r="G3700" s="16">
        <v>0</v>
      </c>
      <c r="H3700" s="16">
        <v>0</v>
      </c>
    </row>
    <row r="3701" spans="1:8" x14ac:dyDescent="0.3">
      <c r="A3701" s="13" t="str">
        <f t="shared" si="57"/>
        <v>mccoymi012011</v>
      </c>
      <c r="B3701" s="16" t="s">
        <v>1135</v>
      </c>
      <c r="C3701" s="16">
        <v>2011</v>
      </c>
      <c r="D3701" s="16" t="s">
        <v>2332</v>
      </c>
      <c r="E3701" s="16">
        <v>0</v>
      </c>
      <c r="F3701" s="16">
        <v>0</v>
      </c>
      <c r="G3701" s="16">
        <v>0</v>
      </c>
      <c r="H3701" s="16">
        <v>0</v>
      </c>
    </row>
    <row r="3702" spans="1:8" x14ac:dyDescent="0.3">
      <c r="A3702" s="13" t="str">
        <f t="shared" si="57"/>
        <v>mccoymi012011</v>
      </c>
      <c r="B3702" s="16" t="s">
        <v>1135</v>
      </c>
      <c r="C3702" s="16">
        <v>2011</v>
      </c>
      <c r="D3702" s="16" t="s">
        <v>2330</v>
      </c>
    </row>
    <row r="3703" spans="1:8" x14ac:dyDescent="0.3">
      <c r="A3703" s="13" t="str">
        <f t="shared" si="57"/>
        <v>mccoymi012011</v>
      </c>
      <c r="B3703" s="16" t="s">
        <v>1135</v>
      </c>
      <c r="C3703" s="16">
        <v>2011</v>
      </c>
      <c r="D3703" s="16" t="s">
        <v>2331</v>
      </c>
      <c r="E3703" s="16">
        <v>38</v>
      </c>
      <c r="F3703" s="16">
        <v>76</v>
      </c>
      <c r="G3703" s="16">
        <v>4</v>
      </c>
      <c r="H3703" s="16">
        <v>14</v>
      </c>
    </row>
    <row r="3704" spans="1:8" x14ac:dyDescent="0.3">
      <c r="A3704" s="13" t="str">
        <f t="shared" si="57"/>
        <v>mccutan012011</v>
      </c>
      <c r="B3704" s="16" t="s">
        <v>1136</v>
      </c>
      <c r="C3704" s="16">
        <v>2011</v>
      </c>
      <c r="D3704" s="16" t="s">
        <v>2327</v>
      </c>
    </row>
    <row r="3705" spans="1:8" x14ac:dyDescent="0.3">
      <c r="A3705" s="13" t="str">
        <f t="shared" si="57"/>
        <v>mccutan012011</v>
      </c>
      <c r="B3705" s="16" t="s">
        <v>1136</v>
      </c>
      <c r="C3705" s="16">
        <v>2011</v>
      </c>
      <c r="D3705" s="16" t="s">
        <v>2329</v>
      </c>
      <c r="E3705" s="16">
        <v>414</v>
      </c>
      <c r="F3705" s="16">
        <v>9</v>
      </c>
      <c r="G3705" s="16">
        <v>7</v>
      </c>
      <c r="H3705" s="16">
        <v>5</v>
      </c>
    </row>
    <row r="3706" spans="1:8" x14ac:dyDescent="0.3">
      <c r="A3706" s="13" t="str">
        <f t="shared" si="57"/>
        <v>mccutda012011</v>
      </c>
      <c r="B3706" s="16" t="s">
        <v>1137</v>
      </c>
      <c r="C3706" s="16">
        <v>2011</v>
      </c>
      <c r="D3706" s="16" t="s">
        <v>2332</v>
      </c>
      <c r="E3706" s="16">
        <v>7</v>
      </c>
      <c r="F3706" s="16">
        <v>6</v>
      </c>
      <c r="G3706" s="16">
        <v>2</v>
      </c>
      <c r="H3706" s="16">
        <v>0</v>
      </c>
    </row>
    <row r="3707" spans="1:8" x14ac:dyDescent="0.3">
      <c r="A3707" s="13" t="str">
        <f t="shared" si="57"/>
        <v>mcdonda022011</v>
      </c>
      <c r="B3707" s="16" t="s">
        <v>475</v>
      </c>
      <c r="C3707" s="16">
        <v>2011</v>
      </c>
      <c r="D3707" s="16" t="s">
        <v>2327</v>
      </c>
    </row>
    <row r="3708" spans="1:8" x14ac:dyDescent="0.3">
      <c r="A3708" s="13" t="str">
        <f t="shared" si="57"/>
        <v>mcdonda022011</v>
      </c>
      <c r="B3708" s="16" t="s">
        <v>475</v>
      </c>
      <c r="C3708" s="16">
        <v>2011</v>
      </c>
      <c r="D3708" s="16" t="s">
        <v>2328</v>
      </c>
    </row>
    <row r="3709" spans="1:8" x14ac:dyDescent="0.3">
      <c r="A3709" s="13" t="str">
        <f t="shared" si="57"/>
        <v>mcdonda022011</v>
      </c>
      <c r="B3709" s="16" t="s">
        <v>475</v>
      </c>
      <c r="C3709" s="16">
        <v>2011</v>
      </c>
      <c r="D3709" s="16" t="s">
        <v>2329</v>
      </c>
      <c r="E3709" s="16">
        <v>90</v>
      </c>
      <c r="F3709" s="16">
        <v>2</v>
      </c>
      <c r="G3709" s="16">
        <v>3</v>
      </c>
      <c r="H3709" s="16">
        <v>0</v>
      </c>
    </row>
    <row r="3710" spans="1:8" x14ac:dyDescent="0.3">
      <c r="A3710" s="13" t="str">
        <f t="shared" si="57"/>
        <v>mcdonda022011</v>
      </c>
      <c r="B3710" s="16" t="s">
        <v>475</v>
      </c>
      <c r="C3710" s="16">
        <v>2011</v>
      </c>
      <c r="D3710" s="16" t="s">
        <v>2332</v>
      </c>
      <c r="E3710" s="16">
        <v>0</v>
      </c>
      <c r="F3710" s="16">
        <v>1</v>
      </c>
      <c r="G3710" s="16">
        <v>0</v>
      </c>
      <c r="H3710" s="16">
        <v>0</v>
      </c>
    </row>
    <row r="3711" spans="1:8" x14ac:dyDescent="0.3">
      <c r="A3711" s="13" t="str">
        <f t="shared" si="57"/>
        <v>mcdonda022011</v>
      </c>
      <c r="B3711" s="16" t="s">
        <v>475</v>
      </c>
      <c r="C3711" s="16">
        <v>2011</v>
      </c>
      <c r="D3711" s="16" t="s">
        <v>2330</v>
      </c>
    </row>
    <row r="3712" spans="1:8" x14ac:dyDescent="0.3">
      <c r="A3712" s="13" t="str">
        <f t="shared" si="57"/>
        <v>mcdonja032011</v>
      </c>
      <c r="B3712" s="16" t="s">
        <v>962</v>
      </c>
      <c r="C3712" s="16">
        <v>2011</v>
      </c>
      <c r="D3712" s="16" t="s">
        <v>2332</v>
      </c>
      <c r="E3712" s="16">
        <v>8</v>
      </c>
      <c r="F3712" s="16">
        <v>19</v>
      </c>
      <c r="G3712" s="16">
        <v>1</v>
      </c>
      <c r="H3712" s="16">
        <v>0</v>
      </c>
    </row>
    <row r="3713" spans="1:8" x14ac:dyDescent="0.3">
      <c r="A3713" s="13" t="str">
        <f t="shared" si="57"/>
        <v>mcdonjo032011</v>
      </c>
      <c r="B3713" s="16" t="s">
        <v>147</v>
      </c>
      <c r="C3713" s="16">
        <v>2011</v>
      </c>
      <c r="D3713" s="16" t="s">
        <v>37</v>
      </c>
      <c r="E3713" s="16">
        <v>24</v>
      </c>
      <c r="F3713" s="16">
        <v>57</v>
      </c>
      <c r="G3713" s="16">
        <v>1</v>
      </c>
      <c r="H3713" s="16">
        <v>13</v>
      </c>
    </row>
    <row r="3714" spans="1:8" x14ac:dyDescent="0.3">
      <c r="A3714" s="13" t="str">
        <f t="shared" si="57"/>
        <v>mcdonjo032011</v>
      </c>
      <c r="B3714" s="16" t="s">
        <v>147</v>
      </c>
      <c r="C3714" s="16">
        <v>2011</v>
      </c>
      <c r="D3714" s="16" t="s">
        <v>38</v>
      </c>
      <c r="E3714" s="16">
        <v>18</v>
      </c>
      <c r="F3714" s="16">
        <v>39</v>
      </c>
      <c r="G3714" s="16">
        <v>1</v>
      </c>
      <c r="H3714" s="16">
        <v>8</v>
      </c>
    </row>
    <row r="3715" spans="1:8" x14ac:dyDescent="0.3">
      <c r="A3715" s="13" t="str">
        <f t="shared" ref="A3715:A3778" si="58">B3715&amp;C3715</f>
        <v>mcdonjo032011</v>
      </c>
      <c r="B3715" s="16" t="s">
        <v>147</v>
      </c>
      <c r="C3715" s="16">
        <v>2011</v>
      </c>
      <c r="D3715" s="16" t="s">
        <v>2331</v>
      </c>
      <c r="E3715" s="16">
        <v>21</v>
      </c>
      <c r="F3715" s="16">
        <v>47</v>
      </c>
      <c r="G3715" s="16">
        <v>1</v>
      </c>
      <c r="H3715" s="16">
        <v>14</v>
      </c>
    </row>
    <row r="3716" spans="1:8" x14ac:dyDescent="0.3">
      <c r="A3716" s="13" t="str">
        <f t="shared" si="58"/>
        <v>mcdonjo032011</v>
      </c>
      <c r="B3716" s="16" t="s">
        <v>147</v>
      </c>
      <c r="C3716" s="16">
        <v>2011</v>
      </c>
      <c r="D3716" s="16" t="s">
        <v>2331</v>
      </c>
      <c r="E3716" s="16">
        <v>28</v>
      </c>
      <c r="F3716" s="16">
        <v>52</v>
      </c>
      <c r="G3716" s="16">
        <v>1</v>
      </c>
      <c r="H3716" s="16">
        <v>8</v>
      </c>
    </row>
    <row r="3717" spans="1:8" x14ac:dyDescent="0.3">
      <c r="A3717" s="13" t="str">
        <f t="shared" si="58"/>
        <v>mcgeeja012011</v>
      </c>
      <c r="B3717" s="16" t="s">
        <v>1334</v>
      </c>
      <c r="C3717" s="16">
        <v>2011</v>
      </c>
      <c r="D3717" s="16" t="s">
        <v>2332</v>
      </c>
      <c r="E3717" s="16">
        <v>0</v>
      </c>
      <c r="F3717" s="16">
        <v>3</v>
      </c>
      <c r="G3717" s="16">
        <v>0</v>
      </c>
      <c r="H3717" s="16">
        <v>0</v>
      </c>
    </row>
    <row r="3718" spans="1:8" x14ac:dyDescent="0.3">
      <c r="A3718" s="13" t="str">
        <f t="shared" si="58"/>
        <v>mcgehca012011</v>
      </c>
      <c r="B3718" s="16" t="s">
        <v>963</v>
      </c>
      <c r="C3718" s="16">
        <v>2011</v>
      </c>
      <c r="D3718" s="16" t="s">
        <v>2333</v>
      </c>
      <c r="E3718" s="16">
        <v>6</v>
      </c>
      <c r="F3718" s="16">
        <v>0</v>
      </c>
      <c r="G3718" s="16">
        <v>0</v>
      </c>
      <c r="H3718" s="16">
        <v>1</v>
      </c>
    </row>
    <row r="3719" spans="1:8" x14ac:dyDescent="0.3">
      <c r="A3719" s="13" t="str">
        <f t="shared" si="58"/>
        <v>mcgehca012011</v>
      </c>
      <c r="B3719" s="16" t="s">
        <v>963</v>
      </c>
      <c r="C3719" s="16">
        <v>2011</v>
      </c>
      <c r="D3719" s="16" t="s">
        <v>38</v>
      </c>
      <c r="E3719" s="16">
        <v>72</v>
      </c>
      <c r="F3719" s="16">
        <v>255</v>
      </c>
      <c r="G3719" s="16">
        <v>20</v>
      </c>
      <c r="H3719" s="16">
        <v>17</v>
      </c>
    </row>
    <row r="3720" spans="1:8" x14ac:dyDescent="0.3">
      <c r="A3720" s="13" t="str">
        <f t="shared" si="58"/>
        <v>mcgowdu012011</v>
      </c>
      <c r="B3720" s="16" t="s">
        <v>572</v>
      </c>
      <c r="C3720" s="16">
        <v>2011</v>
      </c>
      <c r="D3720" s="16" t="s">
        <v>2332</v>
      </c>
      <c r="E3720" s="16">
        <v>1</v>
      </c>
      <c r="F3720" s="16">
        <v>1</v>
      </c>
      <c r="G3720" s="16">
        <v>0</v>
      </c>
      <c r="H3720" s="16">
        <v>0</v>
      </c>
    </row>
    <row r="3721" spans="1:8" x14ac:dyDescent="0.3">
      <c r="A3721" s="13" t="str">
        <f t="shared" si="58"/>
        <v>mckenmi012011</v>
      </c>
      <c r="B3721" s="16" t="s">
        <v>1335</v>
      </c>
      <c r="C3721" s="16">
        <v>2011</v>
      </c>
      <c r="D3721" s="16" t="s">
        <v>38</v>
      </c>
      <c r="E3721" s="16">
        <v>0</v>
      </c>
      <c r="F3721" s="16">
        <v>0</v>
      </c>
      <c r="G3721" s="16">
        <v>0</v>
      </c>
      <c r="H3721" s="16">
        <v>0</v>
      </c>
    </row>
    <row r="3722" spans="1:8" x14ac:dyDescent="0.3">
      <c r="A3722" s="13" t="str">
        <f t="shared" si="58"/>
        <v>mckenmi012011</v>
      </c>
      <c r="B3722" s="16" t="s">
        <v>1335</v>
      </c>
      <c r="C3722" s="16">
        <v>2011</v>
      </c>
      <c r="D3722" s="16" t="s">
        <v>2334</v>
      </c>
      <c r="E3722" s="16">
        <v>359</v>
      </c>
      <c r="F3722" s="16">
        <v>24</v>
      </c>
      <c r="G3722" s="16">
        <v>5</v>
      </c>
      <c r="H3722" s="16">
        <v>2</v>
      </c>
    </row>
    <row r="3723" spans="1:8" x14ac:dyDescent="0.3">
      <c r="A3723" s="13" t="str">
        <f t="shared" si="58"/>
        <v>mclouna012011</v>
      </c>
      <c r="B3723" s="16" t="s">
        <v>573</v>
      </c>
      <c r="C3723" s="16">
        <v>2011</v>
      </c>
      <c r="D3723" s="16" t="s">
        <v>2327</v>
      </c>
    </row>
    <row r="3724" spans="1:8" x14ac:dyDescent="0.3">
      <c r="A3724" s="13" t="str">
        <f t="shared" si="58"/>
        <v>mclouna012011</v>
      </c>
      <c r="B3724" s="16" t="s">
        <v>573</v>
      </c>
      <c r="C3724" s="16">
        <v>2011</v>
      </c>
      <c r="D3724" s="16" t="s">
        <v>2328</v>
      </c>
    </row>
    <row r="3725" spans="1:8" x14ac:dyDescent="0.3">
      <c r="A3725" s="13" t="str">
        <f t="shared" si="58"/>
        <v>mclouna012011</v>
      </c>
      <c r="B3725" s="16" t="s">
        <v>573</v>
      </c>
      <c r="C3725" s="16">
        <v>2011</v>
      </c>
      <c r="D3725" s="16" t="s">
        <v>2329</v>
      </c>
      <c r="E3725" s="16">
        <v>169</v>
      </c>
      <c r="F3725" s="16">
        <v>0</v>
      </c>
      <c r="G3725" s="16">
        <v>2</v>
      </c>
      <c r="H3725" s="16">
        <v>0</v>
      </c>
    </row>
    <row r="3726" spans="1:8" x14ac:dyDescent="0.3">
      <c r="A3726" s="13" t="str">
        <f t="shared" si="58"/>
        <v>mclouna012011</v>
      </c>
      <c r="B3726" s="16" t="s">
        <v>573</v>
      </c>
      <c r="C3726" s="16">
        <v>2011</v>
      </c>
      <c r="D3726" s="16" t="s">
        <v>2330</v>
      </c>
    </row>
    <row r="3727" spans="1:8" x14ac:dyDescent="0.3">
      <c r="A3727" s="13" t="str">
        <f t="shared" si="58"/>
        <v>mcpheda012011</v>
      </c>
      <c r="B3727" s="16" t="s">
        <v>476</v>
      </c>
      <c r="C3727" s="16">
        <v>2011</v>
      </c>
      <c r="D3727" s="16" t="s">
        <v>2333</v>
      </c>
      <c r="E3727" s="16">
        <v>7</v>
      </c>
      <c r="F3727" s="16">
        <v>0</v>
      </c>
      <c r="G3727" s="16">
        <v>0</v>
      </c>
      <c r="H3727" s="16">
        <v>0</v>
      </c>
    </row>
    <row r="3728" spans="1:8" x14ac:dyDescent="0.3">
      <c r="A3728" s="13" t="str">
        <f t="shared" si="58"/>
        <v>mcpheda012011</v>
      </c>
      <c r="B3728" s="16" t="s">
        <v>476</v>
      </c>
      <c r="C3728" s="16">
        <v>2011</v>
      </c>
      <c r="D3728" s="16" t="s">
        <v>38</v>
      </c>
      <c r="E3728" s="16">
        <v>2</v>
      </c>
      <c r="F3728" s="16">
        <v>9</v>
      </c>
      <c r="G3728" s="16">
        <v>0</v>
      </c>
      <c r="H3728" s="16">
        <v>0</v>
      </c>
    </row>
    <row r="3729" spans="1:8" x14ac:dyDescent="0.3">
      <c r="A3729" s="13" t="str">
        <f t="shared" si="58"/>
        <v>medlekr012011</v>
      </c>
      <c r="B3729" s="16" t="s">
        <v>1138</v>
      </c>
      <c r="C3729" s="16">
        <v>2011</v>
      </c>
      <c r="D3729" s="16" t="s">
        <v>2332</v>
      </c>
      <c r="E3729" s="16">
        <v>0</v>
      </c>
      <c r="F3729" s="16">
        <v>2</v>
      </c>
      <c r="G3729" s="16">
        <v>0</v>
      </c>
      <c r="H3729" s="16">
        <v>0</v>
      </c>
    </row>
    <row r="3730" spans="1:8" x14ac:dyDescent="0.3">
      <c r="A3730" s="13" t="str">
        <f t="shared" si="58"/>
        <v>meekev012011</v>
      </c>
      <c r="B3730" s="16" t="s">
        <v>964</v>
      </c>
      <c r="C3730" s="16">
        <v>2011</v>
      </c>
      <c r="D3730" s="16" t="s">
        <v>2332</v>
      </c>
      <c r="E3730" s="16">
        <v>2</v>
      </c>
      <c r="F3730" s="16">
        <v>7</v>
      </c>
      <c r="G3730" s="16">
        <v>0</v>
      </c>
      <c r="H3730" s="16">
        <v>0</v>
      </c>
    </row>
    <row r="3731" spans="1:8" x14ac:dyDescent="0.3">
      <c r="A3731" s="13" t="str">
        <f t="shared" si="58"/>
        <v>melanma012011</v>
      </c>
      <c r="B3731" s="16" t="s">
        <v>1139</v>
      </c>
      <c r="C3731" s="16">
        <v>2011</v>
      </c>
      <c r="D3731" s="16" t="s">
        <v>2332</v>
      </c>
      <c r="E3731" s="16">
        <v>12</v>
      </c>
      <c r="F3731" s="16">
        <v>5</v>
      </c>
      <c r="G3731" s="16">
        <v>1</v>
      </c>
      <c r="H3731" s="16">
        <v>0</v>
      </c>
    </row>
    <row r="3732" spans="1:8" x14ac:dyDescent="0.3">
      <c r="A3732" s="13" t="str">
        <f t="shared" si="58"/>
        <v>mendolu012011</v>
      </c>
      <c r="B3732" s="16" t="s">
        <v>821</v>
      </c>
      <c r="C3732" s="16">
        <v>2011</v>
      </c>
      <c r="D3732" s="16" t="s">
        <v>2332</v>
      </c>
      <c r="E3732" s="16">
        <v>2</v>
      </c>
      <c r="F3732" s="16">
        <v>3</v>
      </c>
      <c r="G3732" s="16">
        <v>0</v>
      </c>
      <c r="H3732" s="16">
        <v>0</v>
      </c>
    </row>
    <row r="3733" spans="1:8" x14ac:dyDescent="0.3">
      <c r="A3733" s="13" t="str">
        <f t="shared" si="58"/>
        <v>mesorde012011</v>
      </c>
      <c r="B3733" s="16" t="s">
        <v>1561</v>
      </c>
      <c r="C3733" s="16">
        <v>2011</v>
      </c>
      <c r="D3733" s="16" t="s">
        <v>2334</v>
      </c>
      <c r="E3733" s="16">
        <v>103</v>
      </c>
      <c r="F3733" s="16">
        <v>6</v>
      </c>
      <c r="G3733" s="16">
        <v>3</v>
      </c>
      <c r="H3733" s="16">
        <v>1</v>
      </c>
    </row>
    <row r="3734" spans="1:8" x14ac:dyDescent="0.3">
      <c r="A3734" s="13" t="str">
        <f t="shared" si="58"/>
        <v>michaja012011</v>
      </c>
      <c r="B3734" s="16" t="s">
        <v>256</v>
      </c>
      <c r="C3734" s="16">
        <v>2011</v>
      </c>
      <c r="D3734" s="16" t="s">
        <v>2328</v>
      </c>
    </row>
    <row r="3735" spans="1:8" x14ac:dyDescent="0.3">
      <c r="A3735" s="13" t="str">
        <f t="shared" si="58"/>
        <v>michaja012011</v>
      </c>
      <c r="B3735" s="16" t="s">
        <v>256</v>
      </c>
      <c r="C3735" s="16">
        <v>2011</v>
      </c>
      <c r="D3735" s="16" t="s">
        <v>2329</v>
      </c>
      <c r="E3735" s="16">
        <v>59</v>
      </c>
      <c r="F3735" s="16">
        <v>1</v>
      </c>
      <c r="G3735" s="16">
        <v>0</v>
      </c>
      <c r="H3735" s="16">
        <v>0</v>
      </c>
    </row>
    <row r="3736" spans="1:8" x14ac:dyDescent="0.3">
      <c r="A3736" s="13" t="str">
        <f t="shared" si="58"/>
        <v>michaja012011</v>
      </c>
      <c r="B3736" s="16" t="s">
        <v>256</v>
      </c>
      <c r="C3736" s="16">
        <v>2011</v>
      </c>
      <c r="D3736" s="16" t="s">
        <v>2330</v>
      </c>
    </row>
    <row r="3737" spans="1:8" x14ac:dyDescent="0.3">
      <c r="A3737" s="13" t="str">
        <f t="shared" si="58"/>
        <v>mickoka012011</v>
      </c>
      <c r="B3737" s="16" t="s">
        <v>965</v>
      </c>
      <c r="C3737" s="16">
        <v>2011</v>
      </c>
      <c r="D3737" s="16" t="s">
        <v>2332</v>
      </c>
      <c r="E3737" s="16">
        <v>0</v>
      </c>
      <c r="F3737" s="16">
        <v>1</v>
      </c>
      <c r="G3737" s="16">
        <v>0</v>
      </c>
      <c r="H3737" s="16">
        <v>0</v>
      </c>
    </row>
    <row r="3738" spans="1:8" x14ac:dyDescent="0.3">
      <c r="A3738" s="13" t="str">
        <f t="shared" si="58"/>
        <v>mijarjo012011</v>
      </c>
      <c r="B3738" s="16" t="s">
        <v>966</v>
      </c>
      <c r="C3738" s="16">
        <v>2011</v>
      </c>
      <c r="D3738" s="16" t="s">
        <v>2332</v>
      </c>
      <c r="E3738" s="16">
        <v>2</v>
      </c>
      <c r="F3738" s="16">
        <v>4</v>
      </c>
      <c r="G3738" s="16">
        <v>1</v>
      </c>
      <c r="H3738" s="16">
        <v>0</v>
      </c>
    </row>
    <row r="3739" spans="1:8" x14ac:dyDescent="0.3">
      <c r="A3739" s="13" t="str">
        <f t="shared" si="58"/>
        <v>milesaa012011</v>
      </c>
      <c r="B3739" s="16" t="s">
        <v>388</v>
      </c>
      <c r="C3739" s="16">
        <v>2011</v>
      </c>
      <c r="D3739" s="16" t="s">
        <v>37</v>
      </c>
      <c r="E3739" s="16">
        <v>119</v>
      </c>
      <c r="F3739" s="16">
        <v>139</v>
      </c>
      <c r="G3739" s="16">
        <v>2</v>
      </c>
      <c r="H3739" s="16">
        <v>28</v>
      </c>
    </row>
    <row r="3740" spans="1:8" x14ac:dyDescent="0.3">
      <c r="A3740" s="13" t="str">
        <f t="shared" si="58"/>
        <v>milesaa012011</v>
      </c>
      <c r="B3740" s="16" t="s">
        <v>388</v>
      </c>
      <c r="C3740" s="16">
        <v>2011</v>
      </c>
      <c r="D3740" s="16" t="s">
        <v>38</v>
      </c>
      <c r="E3740" s="16">
        <v>21</v>
      </c>
      <c r="F3740" s="16">
        <v>82</v>
      </c>
      <c r="G3740" s="16">
        <v>8</v>
      </c>
      <c r="H3740" s="16">
        <v>8</v>
      </c>
    </row>
    <row r="3741" spans="1:8" x14ac:dyDescent="0.3">
      <c r="A3741" s="13" t="str">
        <f t="shared" si="58"/>
        <v>milesaa012011</v>
      </c>
      <c r="B3741" s="16" t="s">
        <v>388</v>
      </c>
      <c r="C3741" s="16">
        <v>2011</v>
      </c>
      <c r="D3741" s="16" t="s">
        <v>2331</v>
      </c>
      <c r="E3741" s="16">
        <v>0</v>
      </c>
      <c r="F3741" s="16">
        <v>0</v>
      </c>
      <c r="G3741" s="16">
        <v>0</v>
      </c>
      <c r="H3741" s="16">
        <v>0</v>
      </c>
    </row>
    <row r="3742" spans="1:8" x14ac:dyDescent="0.3">
      <c r="A3742" s="13" t="str">
        <f t="shared" si="58"/>
        <v>mileywa012011</v>
      </c>
      <c r="B3742" s="16" t="s">
        <v>1562</v>
      </c>
      <c r="C3742" s="16">
        <v>2011</v>
      </c>
      <c r="D3742" s="16" t="s">
        <v>2332</v>
      </c>
      <c r="E3742" s="16">
        <v>1</v>
      </c>
      <c r="F3742" s="16">
        <v>4</v>
      </c>
      <c r="G3742" s="16">
        <v>1</v>
      </c>
      <c r="H3742" s="16">
        <v>1</v>
      </c>
    </row>
    <row r="3743" spans="1:8" x14ac:dyDescent="0.3">
      <c r="A3743" s="13" t="str">
        <f t="shared" si="58"/>
        <v>millean012011</v>
      </c>
      <c r="B3743" s="16" t="s">
        <v>686</v>
      </c>
      <c r="C3743" s="16">
        <v>2011</v>
      </c>
      <c r="D3743" s="16" t="s">
        <v>2332</v>
      </c>
      <c r="E3743" s="16">
        <v>2</v>
      </c>
      <c r="F3743" s="16">
        <v>9</v>
      </c>
      <c r="G3743" s="16">
        <v>2</v>
      </c>
      <c r="H3743" s="16">
        <v>0</v>
      </c>
    </row>
    <row r="3744" spans="1:8" x14ac:dyDescent="0.3">
      <c r="A3744" s="13" t="str">
        <f t="shared" si="58"/>
        <v>milleja042011</v>
      </c>
      <c r="B3744" s="16" t="s">
        <v>967</v>
      </c>
      <c r="C3744" s="16">
        <v>2011</v>
      </c>
      <c r="D3744" s="16" t="s">
        <v>2327</v>
      </c>
    </row>
    <row r="3745" spans="1:8" x14ac:dyDescent="0.3">
      <c r="A3745" s="13" t="str">
        <f t="shared" si="58"/>
        <v>milleja042011</v>
      </c>
      <c r="B3745" s="16" t="s">
        <v>967</v>
      </c>
      <c r="C3745" s="16">
        <v>2011</v>
      </c>
      <c r="D3745" s="16" t="s">
        <v>2329</v>
      </c>
      <c r="E3745" s="16">
        <v>2</v>
      </c>
      <c r="F3745" s="16">
        <v>0</v>
      </c>
      <c r="G3745" s="16">
        <v>0</v>
      </c>
      <c r="H3745" s="16">
        <v>0</v>
      </c>
    </row>
    <row r="3746" spans="1:8" x14ac:dyDescent="0.3">
      <c r="A3746" s="13" t="str">
        <f t="shared" si="58"/>
        <v>milleja042011</v>
      </c>
      <c r="B3746" s="16" t="s">
        <v>967</v>
      </c>
      <c r="C3746" s="16">
        <v>2011</v>
      </c>
      <c r="D3746" s="16" t="s">
        <v>2330</v>
      </c>
    </row>
    <row r="3747" spans="1:8" x14ac:dyDescent="0.3">
      <c r="A3747" s="13" t="str">
        <f t="shared" si="58"/>
        <v>milleji022011</v>
      </c>
      <c r="B3747" s="16" t="s">
        <v>968</v>
      </c>
      <c r="C3747" s="16">
        <v>2011</v>
      </c>
      <c r="D3747" s="16" t="s">
        <v>2332</v>
      </c>
      <c r="E3747" s="16">
        <v>0</v>
      </c>
      <c r="F3747" s="16">
        <v>0</v>
      </c>
      <c r="G3747" s="16">
        <v>0</v>
      </c>
      <c r="H3747" s="16">
        <v>0</v>
      </c>
    </row>
    <row r="3748" spans="1:8" x14ac:dyDescent="0.3">
      <c r="A3748" s="13" t="str">
        <f t="shared" si="58"/>
        <v>millela022011</v>
      </c>
      <c r="B3748" s="16" t="s">
        <v>687</v>
      </c>
      <c r="C3748" s="16">
        <v>2011</v>
      </c>
      <c r="D3748" s="16" t="s">
        <v>2328</v>
      </c>
    </row>
    <row r="3749" spans="1:8" x14ac:dyDescent="0.3">
      <c r="A3749" s="13" t="str">
        <f t="shared" si="58"/>
        <v>millela022011</v>
      </c>
      <c r="B3749" s="16" t="s">
        <v>687</v>
      </c>
      <c r="C3749" s="16">
        <v>2011</v>
      </c>
      <c r="D3749" s="16" t="s">
        <v>2329</v>
      </c>
      <c r="E3749" s="16">
        <v>7</v>
      </c>
      <c r="F3749" s="16">
        <v>0</v>
      </c>
      <c r="G3749" s="16">
        <v>0</v>
      </c>
      <c r="H3749" s="16">
        <v>0</v>
      </c>
    </row>
    <row r="3750" spans="1:8" x14ac:dyDescent="0.3">
      <c r="A3750" s="13" t="str">
        <f t="shared" si="58"/>
        <v>milletr022011</v>
      </c>
      <c r="B3750" s="16" t="s">
        <v>149</v>
      </c>
      <c r="C3750" s="16">
        <v>2011</v>
      </c>
      <c r="D3750" s="16" t="s">
        <v>2332</v>
      </c>
      <c r="E3750" s="16">
        <v>2</v>
      </c>
      <c r="F3750" s="16">
        <v>5</v>
      </c>
      <c r="G3750" s="16">
        <v>0</v>
      </c>
      <c r="H3750" s="16">
        <v>1</v>
      </c>
    </row>
    <row r="3751" spans="1:8" x14ac:dyDescent="0.3">
      <c r="A3751" s="13" t="str">
        <f t="shared" si="58"/>
        <v>milletr022011</v>
      </c>
      <c r="B3751" s="16" t="s">
        <v>149</v>
      </c>
      <c r="C3751" s="16">
        <v>2011</v>
      </c>
      <c r="D3751" s="16" t="s">
        <v>2332</v>
      </c>
      <c r="E3751" s="16">
        <v>1</v>
      </c>
      <c r="F3751" s="16">
        <v>0</v>
      </c>
      <c r="G3751" s="16">
        <v>0</v>
      </c>
      <c r="H3751" s="16">
        <v>0</v>
      </c>
    </row>
    <row r="3752" spans="1:8" x14ac:dyDescent="0.3">
      <c r="A3752" s="13" t="str">
        <f t="shared" si="58"/>
        <v>milletr022011</v>
      </c>
      <c r="B3752" s="16" t="s">
        <v>149</v>
      </c>
      <c r="C3752" s="16">
        <v>2011</v>
      </c>
      <c r="D3752" s="16" t="s">
        <v>2332</v>
      </c>
      <c r="E3752" s="16">
        <v>0</v>
      </c>
      <c r="F3752" s="16">
        <v>0</v>
      </c>
      <c r="G3752" s="16">
        <v>0</v>
      </c>
      <c r="H3752" s="16">
        <v>0</v>
      </c>
    </row>
    <row r="3753" spans="1:8" x14ac:dyDescent="0.3">
      <c r="A3753" s="13" t="str">
        <f t="shared" si="58"/>
        <v>millsbr022011</v>
      </c>
      <c r="B3753" s="16" t="s">
        <v>1140</v>
      </c>
      <c r="C3753" s="16">
        <v>2011</v>
      </c>
      <c r="D3753" s="16" t="s">
        <v>2332</v>
      </c>
      <c r="E3753" s="16">
        <v>1</v>
      </c>
      <c r="F3753" s="16">
        <v>2</v>
      </c>
      <c r="G3753" s="16">
        <v>0</v>
      </c>
      <c r="H3753" s="16">
        <v>0</v>
      </c>
    </row>
    <row r="3754" spans="1:8" x14ac:dyDescent="0.3">
      <c r="A3754" s="13" t="str">
        <f t="shared" si="58"/>
        <v>millwke012011</v>
      </c>
      <c r="B3754" s="16" t="s">
        <v>150</v>
      </c>
      <c r="C3754" s="16">
        <v>2011</v>
      </c>
      <c r="D3754" s="16" t="s">
        <v>2332</v>
      </c>
      <c r="E3754" s="16">
        <v>7</v>
      </c>
      <c r="F3754" s="16">
        <v>4</v>
      </c>
      <c r="G3754" s="16">
        <v>1</v>
      </c>
      <c r="H3754" s="16">
        <v>1</v>
      </c>
    </row>
    <row r="3755" spans="1:8" x14ac:dyDescent="0.3">
      <c r="A3755" s="13" t="str">
        <f t="shared" si="58"/>
        <v>milonto012011</v>
      </c>
      <c r="B3755" s="16" t="s">
        <v>1563</v>
      </c>
      <c r="C3755" s="16">
        <v>2011</v>
      </c>
      <c r="D3755" s="16" t="s">
        <v>2332</v>
      </c>
      <c r="E3755" s="16">
        <v>1</v>
      </c>
      <c r="F3755" s="16">
        <v>4</v>
      </c>
      <c r="G3755" s="16">
        <v>0</v>
      </c>
      <c r="H3755" s="16">
        <v>1</v>
      </c>
    </row>
    <row r="3756" spans="1:8" x14ac:dyDescent="0.3">
      <c r="A3756" s="13" t="str">
        <f t="shared" si="58"/>
        <v>minormi012011</v>
      </c>
      <c r="B3756" s="16" t="s">
        <v>1338</v>
      </c>
      <c r="C3756" s="16">
        <v>2011</v>
      </c>
      <c r="D3756" s="16" t="s">
        <v>2332</v>
      </c>
      <c r="E3756" s="16">
        <v>1</v>
      </c>
      <c r="F3756" s="16">
        <v>11</v>
      </c>
      <c r="G3756" s="16">
        <v>0</v>
      </c>
      <c r="H3756" s="16">
        <v>0</v>
      </c>
    </row>
    <row r="3757" spans="1:8" x14ac:dyDescent="0.3">
      <c r="A3757" s="13" t="str">
        <f t="shared" si="58"/>
        <v>miranju012011</v>
      </c>
      <c r="B3757" s="16" t="s">
        <v>969</v>
      </c>
      <c r="C3757" s="16">
        <v>2011</v>
      </c>
      <c r="D3757" s="16" t="s">
        <v>2333</v>
      </c>
      <c r="E3757" s="16">
        <v>367</v>
      </c>
      <c r="F3757" s="16">
        <v>24</v>
      </c>
      <c r="G3757" s="16">
        <v>4</v>
      </c>
      <c r="H3757" s="16">
        <v>36</v>
      </c>
    </row>
    <row r="3758" spans="1:8" x14ac:dyDescent="0.3">
      <c r="A3758" s="13" t="str">
        <f t="shared" si="58"/>
        <v>mischpa012011</v>
      </c>
      <c r="B3758" s="16" t="s">
        <v>689</v>
      </c>
      <c r="C3758" s="16">
        <v>2011</v>
      </c>
      <c r="D3758" s="16" t="s">
        <v>2332</v>
      </c>
      <c r="E3758" s="16">
        <v>3</v>
      </c>
      <c r="F3758" s="16">
        <v>0</v>
      </c>
      <c r="G3758" s="16">
        <v>0</v>
      </c>
      <c r="H3758" s="16">
        <v>0</v>
      </c>
    </row>
    <row r="3759" spans="1:8" x14ac:dyDescent="0.3">
      <c r="A3759" s="13" t="str">
        <f t="shared" si="58"/>
        <v>mitchru012011</v>
      </c>
      <c r="B3759" s="16" t="s">
        <v>1339</v>
      </c>
      <c r="C3759" s="16">
        <v>2011</v>
      </c>
      <c r="D3759" s="16" t="s">
        <v>2333</v>
      </c>
      <c r="E3759" s="16">
        <v>30</v>
      </c>
      <c r="F3759" s="16">
        <v>1</v>
      </c>
      <c r="G3759" s="16">
        <v>1</v>
      </c>
      <c r="H3759" s="16">
        <v>1</v>
      </c>
    </row>
    <row r="3760" spans="1:8" x14ac:dyDescent="0.3">
      <c r="A3760" s="13" t="str">
        <f t="shared" si="58"/>
        <v>mitchru012011</v>
      </c>
      <c r="B3760" s="16" t="s">
        <v>1339</v>
      </c>
      <c r="C3760" s="16">
        <v>2011</v>
      </c>
      <c r="D3760" s="16" t="s">
        <v>38</v>
      </c>
      <c r="E3760" s="16">
        <v>7</v>
      </c>
      <c r="F3760" s="16">
        <v>23</v>
      </c>
      <c r="G3760" s="16">
        <v>0</v>
      </c>
      <c r="H3760" s="16">
        <v>0</v>
      </c>
    </row>
    <row r="3761" spans="1:8" x14ac:dyDescent="0.3">
      <c r="A3761" s="13" t="str">
        <f t="shared" si="58"/>
        <v>mitchru012011</v>
      </c>
      <c r="B3761" s="16" t="s">
        <v>1339</v>
      </c>
      <c r="C3761" s="16">
        <v>2011</v>
      </c>
      <c r="D3761" s="16" t="s">
        <v>2329</v>
      </c>
      <c r="E3761" s="16">
        <v>0</v>
      </c>
      <c r="F3761" s="16">
        <v>0</v>
      </c>
      <c r="G3761" s="16">
        <v>0</v>
      </c>
      <c r="H3761" s="16">
        <v>0</v>
      </c>
    </row>
    <row r="3762" spans="1:8" x14ac:dyDescent="0.3">
      <c r="A3762" s="13" t="str">
        <f t="shared" si="58"/>
        <v>mitchru012011</v>
      </c>
      <c r="B3762" s="16" t="s">
        <v>1339</v>
      </c>
      <c r="C3762" s="16">
        <v>2011</v>
      </c>
      <c r="D3762" s="16" t="s">
        <v>2330</v>
      </c>
    </row>
    <row r="3763" spans="1:8" x14ac:dyDescent="0.3">
      <c r="A3763" s="13" t="str">
        <f t="shared" si="58"/>
        <v>mitrese012011</v>
      </c>
      <c r="B3763" s="16" t="s">
        <v>389</v>
      </c>
      <c r="C3763" s="16">
        <v>2011</v>
      </c>
      <c r="D3763" s="16" t="s">
        <v>2332</v>
      </c>
      <c r="E3763" s="16">
        <v>2</v>
      </c>
      <c r="F3763" s="16">
        <v>6</v>
      </c>
      <c r="G3763" s="16">
        <v>1</v>
      </c>
      <c r="H3763" s="16">
        <v>1</v>
      </c>
    </row>
    <row r="3764" spans="1:8" x14ac:dyDescent="0.3">
      <c r="A3764" s="13" t="str">
        <f t="shared" si="58"/>
        <v>mitrese012011</v>
      </c>
      <c r="B3764" s="16" t="s">
        <v>389</v>
      </c>
      <c r="C3764" s="16">
        <v>2011</v>
      </c>
      <c r="D3764" s="16" t="s">
        <v>2332</v>
      </c>
      <c r="E3764" s="16">
        <v>0</v>
      </c>
      <c r="F3764" s="16">
        <v>1</v>
      </c>
      <c r="G3764" s="16">
        <v>0</v>
      </c>
      <c r="H3764" s="16">
        <v>0</v>
      </c>
    </row>
    <row r="3765" spans="1:8" x14ac:dyDescent="0.3">
      <c r="A3765" s="13" t="str">
        <f t="shared" si="58"/>
        <v>molingu012011</v>
      </c>
      <c r="B3765" s="16" t="s">
        <v>822</v>
      </c>
      <c r="C3765" s="16">
        <v>2011</v>
      </c>
      <c r="D3765" s="16" t="s">
        <v>2334</v>
      </c>
      <c r="E3765" s="16">
        <v>9</v>
      </c>
      <c r="F3765" s="16">
        <v>1</v>
      </c>
      <c r="G3765" s="16">
        <v>0</v>
      </c>
      <c r="H3765" s="16">
        <v>0</v>
      </c>
    </row>
    <row r="3766" spans="1:8" x14ac:dyDescent="0.3">
      <c r="A3766" s="13" t="str">
        <f t="shared" si="58"/>
        <v>molinjo012011</v>
      </c>
      <c r="B3766" s="16" t="s">
        <v>258</v>
      </c>
      <c r="C3766" s="16">
        <v>2011</v>
      </c>
      <c r="D3766" s="16" t="s">
        <v>2334</v>
      </c>
      <c r="E3766" s="16">
        <v>342</v>
      </c>
      <c r="F3766" s="16">
        <v>24</v>
      </c>
      <c r="G3766" s="16">
        <v>1</v>
      </c>
      <c r="H3766" s="16">
        <v>3</v>
      </c>
    </row>
    <row r="3767" spans="1:8" x14ac:dyDescent="0.3">
      <c r="A3767" s="13" t="str">
        <f t="shared" si="58"/>
        <v>molinya012011</v>
      </c>
      <c r="B3767" s="16" t="s">
        <v>478</v>
      </c>
      <c r="C3767" s="16">
        <v>2011</v>
      </c>
      <c r="D3767" s="16" t="s">
        <v>2333</v>
      </c>
      <c r="E3767" s="16">
        <v>3</v>
      </c>
      <c r="F3767" s="16">
        <v>0</v>
      </c>
      <c r="G3767" s="16">
        <v>1</v>
      </c>
      <c r="H3767" s="16">
        <v>0</v>
      </c>
    </row>
    <row r="3768" spans="1:8" x14ac:dyDescent="0.3">
      <c r="A3768" s="13" t="str">
        <f t="shared" si="58"/>
        <v>molinya012011</v>
      </c>
      <c r="B3768" s="16" t="s">
        <v>478</v>
      </c>
      <c r="C3768" s="16">
        <v>2011</v>
      </c>
      <c r="D3768" s="16" t="s">
        <v>2334</v>
      </c>
      <c r="E3768" s="16">
        <v>857</v>
      </c>
      <c r="F3768" s="16">
        <v>67</v>
      </c>
      <c r="G3768" s="16">
        <v>5</v>
      </c>
      <c r="H3768" s="16">
        <v>5</v>
      </c>
    </row>
    <row r="3769" spans="1:8" x14ac:dyDescent="0.3">
      <c r="A3769" s="13" t="str">
        <f t="shared" si="58"/>
        <v>montalu012011</v>
      </c>
      <c r="B3769" s="16" t="s">
        <v>971</v>
      </c>
      <c r="C3769" s="16">
        <v>2011</v>
      </c>
      <c r="D3769" s="16" t="s">
        <v>2327</v>
      </c>
    </row>
    <row r="3770" spans="1:8" x14ac:dyDescent="0.3">
      <c r="A3770" s="13" t="str">
        <f t="shared" si="58"/>
        <v>montalu012011</v>
      </c>
      <c r="B3770" s="16" t="s">
        <v>971</v>
      </c>
      <c r="C3770" s="16">
        <v>2011</v>
      </c>
      <c r="D3770" s="16" t="s">
        <v>2328</v>
      </c>
    </row>
    <row r="3771" spans="1:8" x14ac:dyDescent="0.3">
      <c r="A3771" s="13" t="str">
        <f t="shared" si="58"/>
        <v>montalu012011</v>
      </c>
      <c r="B3771" s="16" t="s">
        <v>971</v>
      </c>
      <c r="C3771" s="16">
        <v>2011</v>
      </c>
      <c r="D3771" s="16" t="s">
        <v>2329</v>
      </c>
      <c r="E3771" s="16">
        <v>25</v>
      </c>
      <c r="F3771" s="16">
        <v>1</v>
      </c>
      <c r="G3771" s="16">
        <v>0</v>
      </c>
      <c r="H3771" s="16">
        <v>0</v>
      </c>
    </row>
    <row r="3772" spans="1:8" x14ac:dyDescent="0.3">
      <c r="A3772" s="13" t="str">
        <f t="shared" si="58"/>
        <v>montalu012011</v>
      </c>
      <c r="B3772" s="16" t="s">
        <v>971</v>
      </c>
      <c r="C3772" s="16">
        <v>2011</v>
      </c>
      <c r="D3772" s="16" t="s">
        <v>2330</v>
      </c>
    </row>
    <row r="3773" spans="1:8" x14ac:dyDescent="0.3">
      <c r="A3773" s="13" t="str">
        <f t="shared" si="58"/>
        <v>monteje012011</v>
      </c>
      <c r="B3773" s="16" t="s">
        <v>1564</v>
      </c>
      <c r="C3773" s="16">
        <v>2011</v>
      </c>
      <c r="D3773" s="16" t="s">
        <v>2334</v>
      </c>
      <c r="E3773" s="16">
        <v>12</v>
      </c>
      <c r="F3773" s="16">
        <v>1</v>
      </c>
      <c r="G3773" s="16">
        <v>0</v>
      </c>
      <c r="H3773" s="16">
        <v>0</v>
      </c>
    </row>
    <row r="3774" spans="1:8" x14ac:dyDescent="0.3">
      <c r="A3774" s="13" t="str">
        <f t="shared" si="58"/>
        <v>montemi012011</v>
      </c>
      <c r="B3774" s="16" t="s">
        <v>690</v>
      </c>
      <c r="C3774" s="16">
        <v>2011</v>
      </c>
      <c r="D3774" s="16" t="s">
        <v>2334</v>
      </c>
      <c r="E3774" s="16">
        <v>908</v>
      </c>
      <c r="F3774" s="16">
        <v>78</v>
      </c>
      <c r="G3774" s="16">
        <v>11</v>
      </c>
      <c r="H3774" s="16">
        <v>9</v>
      </c>
    </row>
    <row r="3775" spans="1:8" x14ac:dyDescent="0.3">
      <c r="A3775" s="13" t="str">
        <f t="shared" si="58"/>
        <v>mooread012011</v>
      </c>
      <c r="B3775" s="16" t="s">
        <v>1141</v>
      </c>
      <c r="C3775" s="16">
        <v>2011</v>
      </c>
      <c r="D3775" s="16" t="s">
        <v>2334</v>
      </c>
      <c r="E3775" s="16">
        <v>11</v>
      </c>
      <c r="F3775" s="16">
        <v>1</v>
      </c>
      <c r="G3775" s="16">
        <v>0</v>
      </c>
      <c r="H3775" s="16">
        <v>0</v>
      </c>
    </row>
    <row r="3776" spans="1:8" x14ac:dyDescent="0.3">
      <c r="A3776" s="13" t="str">
        <f t="shared" si="58"/>
        <v>mooreje022011</v>
      </c>
      <c r="B3776" s="16" t="s">
        <v>1565</v>
      </c>
      <c r="C3776" s="16">
        <v>2011</v>
      </c>
      <c r="D3776" s="16" t="s">
        <v>2328</v>
      </c>
    </row>
    <row r="3777" spans="1:8" x14ac:dyDescent="0.3">
      <c r="A3777" s="13" t="str">
        <f t="shared" si="58"/>
        <v>mooreje022011</v>
      </c>
      <c r="B3777" s="16" t="s">
        <v>1565</v>
      </c>
      <c r="C3777" s="16">
        <v>2011</v>
      </c>
      <c r="D3777" s="16" t="s">
        <v>2329</v>
      </c>
      <c r="E3777" s="16">
        <v>4</v>
      </c>
      <c r="F3777" s="16">
        <v>1</v>
      </c>
      <c r="G3777" s="16">
        <v>0</v>
      </c>
      <c r="H3777" s="16">
        <v>0</v>
      </c>
    </row>
    <row r="3778" spans="1:8" x14ac:dyDescent="0.3">
      <c r="A3778" s="13" t="str">
        <f t="shared" si="58"/>
        <v>mooreje022011</v>
      </c>
      <c r="B3778" s="16" t="s">
        <v>1565</v>
      </c>
      <c r="C3778" s="16">
        <v>2011</v>
      </c>
      <c r="D3778" s="16" t="s">
        <v>2330</v>
      </c>
    </row>
    <row r="3779" spans="1:8" x14ac:dyDescent="0.3">
      <c r="A3779" s="13" t="str">
        <f t="shared" ref="A3779:A3842" si="59">B3779&amp;C3779</f>
        <v>moorema022011</v>
      </c>
      <c r="B3779" s="16" t="s">
        <v>1566</v>
      </c>
      <c r="C3779" s="16">
        <v>2011</v>
      </c>
      <c r="D3779" s="16" t="s">
        <v>2332</v>
      </c>
      <c r="E3779" s="16">
        <v>1</v>
      </c>
      <c r="F3779" s="16">
        <v>1</v>
      </c>
      <c r="G3779" s="16">
        <v>0</v>
      </c>
      <c r="H3779" s="16">
        <v>0</v>
      </c>
    </row>
    <row r="3780" spans="1:8" x14ac:dyDescent="0.3">
      <c r="A3780" s="13" t="str">
        <f t="shared" si="59"/>
        <v>moralfr012011</v>
      </c>
      <c r="B3780" s="16" t="s">
        <v>823</v>
      </c>
      <c r="C3780" s="16">
        <v>2011</v>
      </c>
      <c r="D3780" s="16" t="s">
        <v>2332</v>
      </c>
      <c r="E3780" s="16">
        <v>1</v>
      </c>
      <c r="F3780" s="16">
        <v>3</v>
      </c>
      <c r="G3780" s="16">
        <v>0</v>
      </c>
      <c r="H3780" s="16">
        <v>0</v>
      </c>
    </row>
    <row r="3781" spans="1:8" x14ac:dyDescent="0.3">
      <c r="A3781" s="13" t="str">
        <f t="shared" si="59"/>
        <v>moralfr012011</v>
      </c>
      <c r="B3781" s="16" t="s">
        <v>823</v>
      </c>
      <c r="C3781" s="16">
        <v>2011</v>
      </c>
      <c r="D3781" s="16" t="s">
        <v>2332</v>
      </c>
      <c r="E3781" s="16">
        <v>0</v>
      </c>
      <c r="F3781" s="16">
        <v>5</v>
      </c>
      <c r="G3781" s="16">
        <v>0</v>
      </c>
      <c r="H3781" s="16">
        <v>0</v>
      </c>
    </row>
    <row r="3782" spans="1:8" x14ac:dyDescent="0.3">
      <c r="A3782" s="13" t="str">
        <f t="shared" si="59"/>
        <v>moraljo022011</v>
      </c>
      <c r="B3782" s="16" t="s">
        <v>824</v>
      </c>
      <c r="C3782" s="16">
        <v>2011</v>
      </c>
      <c r="D3782" s="16" t="s">
        <v>37</v>
      </c>
      <c r="E3782" s="16">
        <v>0</v>
      </c>
      <c r="F3782" s="16">
        <v>2</v>
      </c>
      <c r="G3782" s="16">
        <v>0</v>
      </c>
      <c r="H3782" s="16">
        <v>0</v>
      </c>
    </row>
    <row r="3783" spans="1:8" x14ac:dyDescent="0.3">
      <c r="A3783" s="13" t="str">
        <f t="shared" si="59"/>
        <v>moraljo022011</v>
      </c>
      <c r="B3783" s="16" t="s">
        <v>824</v>
      </c>
      <c r="C3783" s="16">
        <v>2011</v>
      </c>
      <c r="D3783" s="16" t="s">
        <v>2334</v>
      </c>
      <c r="E3783" s="16">
        <v>117</v>
      </c>
      <c r="F3783" s="16">
        <v>8</v>
      </c>
      <c r="G3783" s="16">
        <v>5</v>
      </c>
      <c r="H3783" s="16">
        <v>0</v>
      </c>
    </row>
    <row r="3784" spans="1:8" x14ac:dyDescent="0.3">
      <c r="A3784" s="13" t="str">
        <f t="shared" si="59"/>
        <v>morame012011</v>
      </c>
      <c r="B3784" s="16" t="s">
        <v>154</v>
      </c>
      <c r="C3784" s="16">
        <v>2011</v>
      </c>
      <c r="D3784" s="16" t="s">
        <v>2333</v>
      </c>
      <c r="E3784" s="16">
        <v>2</v>
      </c>
      <c r="F3784" s="16">
        <v>1</v>
      </c>
      <c r="G3784" s="16">
        <v>0</v>
      </c>
      <c r="H3784" s="16">
        <v>0</v>
      </c>
    </row>
    <row r="3785" spans="1:8" x14ac:dyDescent="0.3">
      <c r="A3785" s="13" t="str">
        <f t="shared" si="59"/>
        <v>morame012011</v>
      </c>
      <c r="B3785" s="16" t="s">
        <v>154</v>
      </c>
      <c r="C3785" s="16">
        <v>2011</v>
      </c>
      <c r="D3785" s="16" t="s">
        <v>38</v>
      </c>
      <c r="E3785" s="16">
        <v>20</v>
      </c>
      <c r="F3785" s="16">
        <v>63</v>
      </c>
      <c r="G3785" s="16">
        <v>3</v>
      </c>
      <c r="H3785" s="16">
        <v>2</v>
      </c>
    </row>
    <row r="3786" spans="1:8" x14ac:dyDescent="0.3">
      <c r="A3786" s="13" t="str">
        <f t="shared" si="59"/>
        <v>morelbr012011</v>
      </c>
      <c r="B3786" s="16" t="s">
        <v>1341</v>
      </c>
      <c r="C3786" s="16">
        <v>2011</v>
      </c>
      <c r="D3786" s="16" t="s">
        <v>38</v>
      </c>
      <c r="E3786" s="16">
        <v>72</v>
      </c>
      <c r="F3786" s="16">
        <v>211</v>
      </c>
      <c r="G3786" s="16">
        <v>14</v>
      </c>
      <c r="H3786" s="16">
        <v>13</v>
      </c>
    </row>
    <row r="3787" spans="1:8" x14ac:dyDescent="0.3">
      <c r="A3787" s="13" t="str">
        <f t="shared" si="59"/>
        <v>morelmi012011</v>
      </c>
      <c r="B3787" s="16" t="s">
        <v>1342</v>
      </c>
      <c r="C3787" s="16">
        <v>2011</v>
      </c>
      <c r="D3787" s="16" t="s">
        <v>2333</v>
      </c>
      <c r="E3787" s="16">
        <v>731</v>
      </c>
      <c r="F3787" s="16">
        <v>54</v>
      </c>
      <c r="G3787" s="16">
        <v>4</v>
      </c>
      <c r="H3787" s="16">
        <v>88</v>
      </c>
    </row>
    <row r="3788" spans="1:8" x14ac:dyDescent="0.3">
      <c r="A3788" s="13" t="str">
        <f t="shared" si="59"/>
        <v>morelmi012011</v>
      </c>
      <c r="B3788" s="16" t="s">
        <v>1342</v>
      </c>
      <c r="C3788" s="16">
        <v>2011</v>
      </c>
      <c r="D3788" s="16" t="s">
        <v>2329</v>
      </c>
      <c r="E3788" s="16">
        <v>55</v>
      </c>
      <c r="F3788" s="16">
        <v>0</v>
      </c>
      <c r="G3788" s="16">
        <v>1</v>
      </c>
      <c r="H3788" s="16">
        <v>0</v>
      </c>
    </row>
    <row r="3789" spans="1:8" x14ac:dyDescent="0.3">
      <c r="A3789" s="13" t="str">
        <f t="shared" si="59"/>
        <v>morelmi012011</v>
      </c>
      <c r="B3789" s="16" t="s">
        <v>1342</v>
      </c>
      <c r="C3789" s="16">
        <v>2011</v>
      </c>
      <c r="D3789" s="16" t="s">
        <v>2330</v>
      </c>
    </row>
    <row r="3790" spans="1:8" x14ac:dyDescent="0.3">
      <c r="A3790" s="13" t="str">
        <f t="shared" si="59"/>
        <v>morgany012011</v>
      </c>
      <c r="B3790" s="16" t="s">
        <v>825</v>
      </c>
      <c r="C3790" s="16">
        <v>2011</v>
      </c>
      <c r="D3790" s="16" t="s">
        <v>2327</v>
      </c>
    </row>
    <row r="3791" spans="1:8" x14ac:dyDescent="0.3">
      <c r="A3791" s="13" t="str">
        <f t="shared" si="59"/>
        <v>morgany012011</v>
      </c>
      <c r="B3791" s="16" t="s">
        <v>825</v>
      </c>
      <c r="C3791" s="16">
        <v>2011</v>
      </c>
      <c r="D3791" s="16" t="s">
        <v>2328</v>
      </c>
    </row>
    <row r="3792" spans="1:8" x14ac:dyDescent="0.3">
      <c r="A3792" s="13" t="str">
        <f t="shared" si="59"/>
        <v>morgany012011</v>
      </c>
      <c r="B3792" s="16" t="s">
        <v>825</v>
      </c>
      <c r="C3792" s="16">
        <v>2011</v>
      </c>
      <c r="D3792" s="16" t="s">
        <v>2329</v>
      </c>
      <c r="E3792" s="16">
        <v>244</v>
      </c>
      <c r="F3792" s="16">
        <v>5</v>
      </c>
      <c r="G3792" s="16">
        <v>2</v>
      </c>
      <c r="H3792" s="16">
        <v>1</v>
      </c>
    </row>
    <row r="3793" spans="1:8" x14ac:dyDescent="0.3">
      <c r="A3793" s="13" t="str">
        <f t="shared" si="59"/>
        <v>morgany012011</v>
      </c>
      <c r="B3793" s="16" t="s">
        <v>825</v>
      </c>
      <c r="C3793" s="16">
        <v>2011</v>
      </c>
      <c r="D3793" s="16" t="s">
        <v>2330</v>
      </c>
    </row>
    <row r="3794" spans="1:8" x14ac:dyDescent="0.3">
      <c r="A3794" s="13" t="str">
        <f t="shared" si="59"/>
        <v>morneju012011</v>
      </c>
      <c r="B3794" s="16" t="s">
        <v>390</v>
      </c>
      <c r="C3794" s="16">
        <v>2011</v>
      </c>
      <c r="D3794" s="16" t="s">
        <v>2333</v>
      </c>
      <c r="E3794" s="16">
        <v>440</v>
      </c>
      <c r="F3794" s="16">
        <v>44</v>
      </c>
      <c r="G3794" s="16">
        <v>1</v>
      </c>
      <c r="H3794" s="16">
        <v>52</v>
      </c>
    </row>
    <row r="3795" spans="1:8" x14ac:dyDescent="0.3">
      <c r="A3795" s="13" t="str">
        <f t="shared" si="59"/>
        <v>morrilo012011</v>
      </c>
      <c r="B3795" s="16" t="s">
        <v>1343</v>
      </c>
      <c r="C3795" s="16">
        <v>2011</v>
      </c>
      <c r="D3795" s="16" t="s">
        <v>2333</v>
      </c>
      <c r="E3795" s="16">
        <v>6</v>
      </c>
      <c r="F3795" s="16">
        <v>0</v>
      </c>
      <c r="G3795" s="16">
        <v>0</v>
      </c>
      <c r="H3795" s="16">
        <v>0</v>
      </c>
    </row>
    <row r="3796" spans="1:8" x14ac:dyDescent="0.3">
      <c r="A3796" s="13" t="str">
        <f t="shared" si="59"/>
        <v>morrilo012011</v>
      </c>
      <c r="B3796" s="16" t="s">
        <v>1343</v>
      </c>
      <c r="C3796" s="16">
        <v>2011</v>
      </c>
      <c r="D3796" s="16" t="s">
        <v>2328</v>
      </c>
    </row>
    <row r="3797" spans="1:8" x14ac:dyDescent="0.3">
      <c r="A3797" s="13" t="str">
        <f t="shared" si="59"/>
        <v>morrilo012011</v>
      </c>
      <c r="B3797" s="16" t="s">
        <v>1343</v>
      </c>
      <c r="C3797" s="16">
        <v>2011</v>
      </c>
      <c r="D3797" s="16" t="s">
        <v>2329</v>
      </c>
      <c r="E3797" s="16">
        <v>207</v>
      </c>
      <c r="F3797" s="16">
        <v>6</v>
      </c>
      <c r="G3797" s="16">
        <v>5</v>
      </c>
      <c r="H3797" s="16">
        <v>0</v>
      </c>
    </row>
    <row r="3798" spans="1:8" x14ac:dyDescent="0.3">
      <c r="A3798" s="13" t="str">
        <f t="shared" si="59"/>
        <v>morrobr012011</v>
      </c>
      <c r="B3798" s="16" t="s">
        <v>826</v>
      </c>
      <c r="C3798" s="16">
        <v>2011</v>
      </c>
      <c r="D3798" s="16" t="s">
        <v>2332</v>
      </c>
      <c r="E3798" s="16">
        <v>8</v>
      </c>
      <c r="F3798" s="16">
        <v>13</v>
      </c>
      <c r="G3798" s="16">
        <v>3</v>
      </c>
      <c r="H3798" s="16">
        <v>0</v>
      </c>
    </row>
    <row r="3799" spans="1:8" x14ac:dyDescent="0.3">
      <c r="A3799" s="13" t="str">
        <f t="shared" si="59"/>
        <v>morsemi012011</v>
      </c>
      <c r="B3799" s="16" t="s">
        <v>576</v>
      </c>
      <c r="C3799" s="16">
        <v>2011</v>
      </c>
      <c r="D3799" s="16" t="s">
        <v>2333</v>
      </c>
      <c r="E3799" s="16">
        <v>732</v>
      </c>
      <c r="F3799" s="16">
        <v>55</v>
      </c>
      <c r="G3799" s="16">
        <v>6</v>
      </c>
      <c r="H3799" s="16">
        <v>63</v>
      </c>
    </row>
    <row r="3800" spans="1:8" x14ac:dyDescent="0.3">
      <c r="A3800" s="13" t="str">
        <f t="shared" si="59"/>
        <v>morsemi012011</v>
      </c>
      <c r="B3800" s="16" t="s">
        <v>576</v>
      </c>
      <c r="C3800" s="16">
        <v>2011</v>
      </c>
      <c r="D3800" s="16" t="s">
        <v>2328</v>
      </c>
    </row>
    <row r="3801" spans="1:8" x14ac:dyDescent="0.3">
      <c r="A3801" s="13" t="str">
        <f t="shared" si="59"/>
        <v>morsemi012011</v>
      </c>
      <c r="B3801" s="16" t="s">
        <v>576</v>
      </c>
      <c r="C3801" s="16">
        <v>2011</v>
      </c>
      <c r="D3801" s="16" t="s">
        <v>2329</v>
      </c>
      <c r="E3801" s="16">
        <v>89</v>
      </c>
      <c r="F3801" s="16">
        <v>4</v>
      </c>
      <c r="G3801" s="16">
        <v>1</v>
      </c>
      <c r="H3801" s="16">
        <v>1</v>
      </c>
    </row>
    <row r="3802" spans="1:8" x14ac:dyDescent="0.3">
      <c r="A3802" s="13" t="str">
        <f t="shared" si="59"/>
        <v>mortecl012011</v>
      </c>
      <c r="B3802" s="16" t="s">
        <v>1142</v>
      </c>
      <c r="C3802" s="16">
        <v>2011</v>
      </c>
      <c r="D3802" s="16" t="s">
        <v>2332</v>
      </c>
      <c r="E3802" s="16">
        <v>3</v>
      </c>
      <c r="F3802" s="16">
        <v>9</v>
      </c>
      <c r="G3802" s="16">
        <v>1</v>
      </c>
      <c r="H3802" s="16">
        <v>1</v>
      </c>
    </row>
    <row r="3803" spans="1:8" x14ac:dyDescent="0.3">
      <c r="A3803" s="13" t="str">
        <f t="shared" si="59"/>
        <v>mortoch022011</v>
      </c>
      <c r="B3803" s="16" t="s">
        <v>973</v>
      </c>
      <c r="C3803" s="16">
        <v>2011</v>
      </c>
      <c r="D3803" s="16" t="s">
        <v>2332</v>
      </c>
      <c r="E3803" s="16">
        <v>7</v>
      </c>
      <c r="F3803" s="16">
        <v>31</v>
      </c>
      <c r="G3803" s="16">
        <v>1</v>
      </c>
      <c r="H3803" s="16">
        <v>1</v>
      </c>
    </row>
    <row r="3804" spans="1:8" x14ac:dyDescent="0.3">
      <c r="A3804" s="13" t="str">
        <f t="shared" si="59"/>
        <v>moscogu012011</v>
      </c>
      <c r="B3804" s="16" t="s">
        <v>1143</v>
      </c>
      <c r="C3804" s="16">
        <v>2011</v>
      </c>
      <c r="D3804" s="16" t="s">
        <v>2332</v>
      </c>
      <c r="E3804" s="16">
        <v>7</v>
      </c>
      <c r="F3804" s="16">
        <v>6</v>
      </c>
      <c r="G3804" s="16">
        <v>2</v>
      </c>
      <c r="H3804" s="16">
        <v>1</v>
      </c>
    </row>
    <row r="3805" spans="1:8" x14ac:dyDescent="0.3">
      <c r="A3805" s="13" t="str">
        <f t="shared" si="59"/>
        <v>moseldu012011</v>
      </c>
      <c r="B3805" s="16" t="s">
        <v>693</v>
      </c>
      <c r="C3805" s="16">
        <v>2011</v>
      </c>
      <c r="D3805" s="16" t="s">
        <v>2332</v>
      </c>
      <c r="E3805" s="16">
        <v>8</v>
      </c>
      <c r="F3805" s="16">
        <v>25</v>
      </c>
      <c r="G3805" s="16">
        <v>0</v>
      </c>
      <c r="H3805" s="16">
        <v>1</v>
      </c>
    </row>
    <row r="3806" spans="1:8" x14ac:dyDescent="0.3">
      <c r="A3806" s="13" t="str">
        <f t="shared" si="59"/>
        <v>moskoda012011</v>
      </c>
      <c r="B3806" s="16" t="s">
        <v>1567</v>
      </c>
      <c r="C3806" s="16">
        <v>2011</v>
      </c>
      <c r="D3806" s="16" t="s">
        <v>2332</v>
      </c>
      <c r="E3806" s="16">
        <v>0</v>
      </c>
      <c r="F3806" s="16">
        <v>4</v>
      </c>
      <c r="G3806" s="16">
        <v>2</v>
      </c>
      <c r="H3806" s="16">
        <v>1</v>
      </c>
    </row>
    <row r="3807" spans="1:8" x14ac:dyDescent="0.3">
      <c r="A3807" s="13" t="str">
        <f t="shared" si="59"/>
        <v>mossbr012011</v>
      </c>
      <c r="B3807" s="16" t="s">
        <v>827</v>
      </c>
      <c r="C3807" s="16">
        <v>2011</v>
      </c>
      <c r="D3807" s="16" t="s">
        <v>2329</v>
      </c>
      <c r="E3807" s="16">
        <v>2</v>
      </c>
      <c r="F3807" s="16">
        <v>0</v>
      </c>
      <c r="G3807" s="16">
        <v>0</v>
      </c>
      <c r="H3807" s="16">
        <v>0</v>
      </c>
    </row>
    <row r="3808" spans="1:8" x14ac:dyDescent="0.3">
      <c r="A3808" s="13" t="str">
        <f t="shared" si="59"/>
        <v>mossbr012011</v>
      </c>
      <c r="B3808" s="16" t="s">
        <v>827</v>
      </c>
      <c r="C3808" s="16">
        <v>2011</v>
      </c>
      <c r="D3808" s="16" t="s">
        <v>2330</v>
      </c>
    </row>
    <row r="3809" spans="1:8" x14ac:dyDescent="0.3">
      <c r="A3809" s="13" t="str">
        <f t="shared" si="59"/>
        <v>motagu012011</v>
      </c>
      <c r="B3809" s="16" t="s">
        <v>155</v>
      </c>
      <c r="C3809" s="16">
        <v>2011</v>
      </c>
      <c r="D3809" s="16" t="s">
        <v>2332</v>
      </c>
      <c r="E3809" s="16">
        <v>4</v>
      </c>
      <c r="F3809" s="16">
        <v>10</v>
      </c>
      <c r="G3809" s="16">
        <v>0</v>
      </c>
      <c r="H3809" s="16">
        <v>0</v>
      </c>
    </row>
    <row r="3810" spans="1:8" x14ac:dyDescent="0.3">
      <c r="A3810" s="13" t="str">
        <f t="shared" si="59"/>
        <v>motteja012011</v>
      </c>
      <c r="B3810" s="16" t="s">
        <v>974</v>
      </c>
      <c r="C3810" s="16">
        <v>2011</v>
      </c>
      <c r="D3810" s="16" t="s">
        <v>2332</v>
      </c>
      <c r="E3810" s="16">
        <v>11</v>
      </c>
      <c r="F3810" s="16">
        <v>12</v>
      </c>
      <c r="G3810" s="16">
        <v>0</v>
      </c>
      <c r="H3810" s="16">
        <v>2</v>
      </c>
    </row>
    <row r="3811" spans="1:8" x14ac:dyDescent="0.3">
      <c r="A3811" s="13" t="str">
        <f t="shared" si="59"/>
        <v>moustmi012011</v>
      </c>
      <c r="B3811" s="16" t="s">
        <v>1568</v>
      </c>
      <c r="C3811" s="16">
        <v>2011</v>
      </c>
      <c r="D3811" s="16" t="s">
        <v>38</v>
      </c>
      <c r="E3811" s="16">
        <v>60</v>
      </c>
      <c r="F3811" s="16">
        <v>169</v>
      </c>
      <c r="G3811" s="16">
        <v>11</v>
      </c>
      <c r="H3811" s="16">
        <v>14</v>
      </c>
    </row>
    <row r="3812" spans="1:8" x14ac:dyDescent="0.3">
      <c r="A3812" s="13" t="str">
        <f t="shared" si="59"/>
        <v>moylape012011</v>
      </c>
      <c r="B3812" s="16" t="s">
        <v>694</v>
      </c>
      <c r="C3812" s="16">
        <v>2011</v>
      </c>
      <c r="D3812" s="16" t="s">
        <v>2332</v>
      </c>
      <c r="E3812" s="16">
        <v>1</v>
      </c>
      <c r="F3812" s="16">
        <v>1</v>
      </c>
      <c r="G3812" s="16">
        <v>0</v>
      </c>
      <c r="H3812" s="16">
        <v>0</v>
      </c>
    </row>
    <row r="3813" spans="1:8" x14ac:dyDescent="0.3">
      <c r="A3813" s="13" t="str">
        <f t="shared" si="59"/>
        <v>mujiced012011</v>
      </c>
      <c r="B3813" s="16" t="s">
        <v>695</v>
      </c>
      <c r="C3813" s="16">
        <v>2011</v>
      </c>
      <c r="D3813" s="16" t="s">
        <v>2332</v>
      </c>
      <c r="E3813" s="16">
        <v>3</v>
      </c>
      <c r="F3813" s="16">
        <v>17</v>
      </c>
      <c r="G3813" s="16">
        <v>2</v>
      </c>
      <c r="H3813" s="16">
        <v>3</v>
      </c>
    </row>
    <row r="3814" spans="1:8" x14ac:dyDescent="0.3">
      <c r="A3814" s="13" t="str">
        <f t="shared" si="59"/>
        <v>murphda072011</v>
      </c>
      <c r="B3814" s="16" t="s">
        <v>696</v>
      </c>
      <c r="C3814" s="16">
        <v>2011</v>
      </c>
      <c r="D3814" s="16" t="s">
        <v>2327</v>
      </c>
    </row>
    <row r="3815" spans="1:8" x14ac:dyDescent="0.3">
      <c r="A3815" s="13" t="str">
        <f t="shared" si="59"/>
        <v>murphda072011</v>
      </c>
      <c r="B3815" s="16" t="s">
        <v>696</v>
      </c>
      <c r="C3815" s="16">
        <v>2011</v>
      </c>
      <c r="D3815" s="16" t="s">
        <v>2328</v>
      </c>
    </row>
    <row r="3816" spans="1:8" x14ac:dyDescent="0.3">
      <c r="A3816" s="13" t="str">
        <f t="shared" si="59"/>
        <v>murphda072011</v>
      </c>
      <c r="B3816" s="16" t="s">
        <v>696</v>
      </c>
      <c r="C3816" s="16">
        <v>2011</v>
      </c>
      <c r="D3816" s="16" t="s">
        <v>2329</v>
      </c>
      <c r="E3816" s="16">
        <v>191</v>
      </c>
      <c r="F3816" s="16">
        <v>5</v>
      </c>
      <c r="G3816" s="16">
        <v>4</v>
      </c>
      <c r="H3816" s="16">
        <v>2</v>
      </c>
    </row>
    <row r="3817" spans="1:8" x14ac:dyDescent="0.3">
      <c r="A3817" s="13" t="str">
        <f t="shared" si="59"/>
        <v>murphda072011</v>
      </c>
      <c r="B3817" s="16" t="s">
        <v>696</v>
      </c>
      <c r="C3817" s="16">
        <v>2011</v>
      </c>
      <c r="D3817" s="16" t="s">
        <v>2330</v>
      </c>
    </row>
    <row r="3818" spans="1:8" x14ac:dyDescent="0.3">
      <c r="A3818" s="13" t="str">
        <f t="shared" si="59"/>
        <v>murphda082011</v>
      </c>
      <c r="B3818" s="16" t="s">
        <v>975</v>
      </c>
      <c r="C3818" s="16">
        <v>2011</v>
      </c>
      <c r="D3818" s="16" t="s">
        <v>2333</v>
      </c>
      <c r="E3818" s="16">
        <v>419</v>
      </c>
      <c r="F3818" s="16">
        <v>36</v>
      </c>
      <c r="G3818" s="16">
        <v>4</v>
      </c>
      <c r="H3818" s="16">
        <v>36</v>
      </c>
    </row>
    <row r="3819" spans="1:8" x14ac:dyDescent="0.3">
      <c r="A3819" s="13" t="str">
        <f t="shared" si="59"/>
        <v>murphda082011</v>
      </c>
      <c r="B3819" s="16" t="s">
        <v>975</v>
      </c>
      <c r="C3819" s="16">
        <v>2011</v>
      </c>
      <c r="D3819" s="16" t="s">
        <v>37</v>
      </c>
      <c r="E3819" s="16">
        <v>36</v>
      </c>
      <c r="F3819" s="16">
        <v>55</v>
      </c>
      <c r="G3819" s="16">
        <v>2</v>
      </c>
      <c r="H3819" s="16">
        <v>5</v>
      </c>
    </row>
    <row r="3820" spans="1:8" x14ac:dyDescent="0.3">
      <c r="A3820" s="13" t="str">
        <f t="shared" si="59"/>
        <v>murphda082011</v>
      </c>
      <c r="B3820" s="16" t="s">
        <v>975</v>
      </c>
      <c r="C3820" s="16">
        <v>2011</v>
      </c>
      <c r="D3820" s="16" t="s">
        <v>38</v>
      </c>
      <c r="E3820" s="16">
        <v>13</v>
      </c>
      <c r="F3820" s="16">
        <v>43</v>
      </c>
      <c r="G3820" s="16">
        <v>4</v>
      </c>
      <c r="H3820" s="16">
        <v>4</v>
      </c>
    </row>
    <row r="3821" spans="1:8" x14ac:dyDescent="0.3">
      <c r="A3821" s="13" t="str">
        <f t="shared" si="59"/>
        <v>murphda082011</v>
      </c>
      <c r="B3821" s="16" t="s">
        <v>975</v>
      </c>
      <c r="C3821" s="16">
        <v>2011</v>
      </c>
      <c r="D3821" s="16" t="s">
        <v>2328</v>
      </c>
    </row>
    <row r="3822" spans="1:8" x14ac:dyDescent="0.3">
      <c r="A3822" s="13" t="str">
        <f t="shared" si="59"/>
        <v>murphda082011</v>
      </c>
      <c r="B3822" s="16" t="s">
        <v>975</v>
      </c>
      <c r="C3822" s="16">
        <v>2011</v>
      </c>
      <c r="D3822" s="16" t="s">
        <v>2329</v>
      </c>
      <c r="E3822" s="16">
        <v>1</v>
      </c>
      <c r="F3822" s="16">
        <v>0</v>
      </c>
      <c r="G3822" s="16">
        <v>0</v>
      </c>
      <c r="H3822" s="16">
        <v>0</v>
      </c>
    </row>
    <row r="3823" spans="1:8" x14ac:dyDescent="0.3">
      <c r="A3823" s="13" t="str">
        <f t="shared" si="59"/>
        <v>murphdo012011</v>
      </c>
      <c r="B3823" s="16" t="s">
        <v>479</v>
      </c>
      <c r="C3823" s="16">
        <v>2011</v>
      </c>
      <c r="D3823" s="16" t="s">
        <v>37</v>
      </c>
      <c r="E3823" s="16">
        <v>0</v>
      </c>
      <c r="F3823" s="16">
        <v>0</v>
      </c>
      <c r="G3823" s="16">
        <v>0</v>
      </c>
      <c r="H3823" s="16">
        <v>0</v>
      </c>
    </row>
    <row r="3824" spans="1:8" x14ac:dyDescent="0.3">
      <c r="A3824" s="13" t="str">
        <f t="shared" si="59"/>
        <v>murphdo012011</v>
      </c>
      <c r="B3824" s="16" t="s">
        <v>479</v>
      </c>
      <c r="C3824" s="16">
        <v>2011</v>
      </c>
      <c r="D3824" s="16" t="s">
        <v>38</v>
      </c>
      <c r="E3824" s="16">
        <v>9</v>
      </c>
      <c r="F3824" s="16">
        <v>17</v>
      </c>
      <c r="G3824" s="16">
        <v>1</v>
      </c>
      <c r="H3824" s="16">
        <v>0</v>
      </c>
    </row>
    <row r="3825" spans="1:8" x14ac:dyDescent="0.3">
      <c r="A3825" s="13" t="str">
        <f t="shared" si="59"/>
        <v>murphdo012011</v>
      </c>
      <c r="B3825" s="16" t="s">
        <v>479</v>
      </c>
      <c r="C3825" s="16">
        <v>2011</v>
      </c>
      <c r="D3825" s="16" t="s">
        <v>2331</v>
      </c>
      <c r="E3825" s="16">
        <v>27</v>
      </c>
      <c r="F3825" s="16">
        <v>46</v>
      </c>
      <c r="G3825" s="16">
        <v>1</v>
      </c>
      <c r="H3825" s="16">
        <v>10</v>
      </c>
    </row>
    <row r="3826" spans="1:8" x14ac:dyDescent="0.3">
      <c r="A3826" s="13" t="str">
        <f t="shared" si="59"/>
        <v>myersbr012011</v>
      </c>
      <c r="B3826" s="16" t="s">
        <v>320</v>
      </c>
      <c r="C3826" s="16">
        <v>2011</v>
      </c>
      <c r="D3826" s="16" t="s">
        <v>2332</v>
      </c>
      <c r="E3826" s="16">
        <v>33</v>
      </c>
      <c r="F3826" s="16">
        <v>19</v>
      </c>
      <c r="G3826" s="16">
        <v>4</v>
      </c>
      <c r="H3826" s="16">
        <v>2</v>
      </c>
    </row>
    <row r="3827" spans="1:8" x14ac:dyDescent="0.3">
      <c r="A3827" s="13" t="str">
        <f t="shared" si="59"/>
        <v>nadyxa012011</v>
      </c>
      <c r="B3827" s="16" t="s">
        <v>157</v>
      </c>
      <c r="C3827" s="16">
        <v>2011</v>
      </c>
      <c r="D3827" s="16" t="s">
        <v>2333</v>
      </c>
      <c r="E3827" s="16">
        <v>372</v>
      </c>
      <c r="F3827" s="16">
        <v>32</v>
      </c>
      <c r="G3827" s="16">
        <v>3</v>
      </c>
      <c r="H3827" s="16">
        <v>36</v>
      </c>
    </row>
    <row r="3828" spans="1:8" x14ac:dyDescent="0.3">
      <c r="A3828" s="13" t="str">
        <f t="shared" si="59"/>
        <v>nadyxa012011</v>
      </c>
      <c r="B3828" s="16" t="s">
        <v>157</v>
      </c>
      <c r="C3828" s="16">
        <v>2011</v>
      </c>
      <c r="D3828" s="16" t="s">
        <v>2328</v>
      </c>
    </row>
    <row r="3829" spans="1:8" x14ac:dyDescent="0.3">
      <c r="A3829" s="13" t="str">
        <f t="shared" si="59"/>
        <v>nadyxa012011</v>
      </c>
      <c r="B3829" s="16" t="s">
        <v>157</v>
      </c>
      <c r="C3829" s="16">
        <v>2011</v>
      </c>
      <c r="D3829" s="16" t="s">
        <v>2329</v>
      </c>
      <c r="E3829" s="16">
        <v>10</v>
      </c>
      <c r="F3829" s="16">
        <v>1</v>
      </c>
      <c r="G3829" s="16">
        <v>0</v>
      </c>
      <c r="H3829" s="16">
        <v>0</v>
      </c>
    </row>
    <row r="3830" spans="1:8" x14ac:dyDescent="0.3">
      <c r="A3830" s="13" t="str">
        <f t="shared" si="59"/>
        <v>napolmi012011</v>
      </c>
      <c r="B3830" s="16" t="s">
        <v>697</v>
      </c>
      <c r="C3830" s="16">
        <v>2011</v>
      </c>
      <c r="D3830" s="16" t="s">
        <v>2333</v>
      </c>
      <c r="E3830" s="16">
        <v>223</v>
      </c>
      <c r="F3830" s="16">
        <v>19</v>
      </c>
      <c r="G3830" s="16">
        <v>1</v>
      </c>
      <c r="H3830" s="16">
        <v>21</v>
      </c>
    </row>
    <row r="3831" spans="1:8" x14ac:dyDescent="0.3">
      <c r="A3831" s="13" t="str">
        <f t="shared" si="59"/>
        <v>napolmi012011</v>
      </c>
      <c r="B3831" s="16" t="s">
        <v>697</v>
      </c>
      <c r="C3831" s="16">
        <v>2011</v>
      </c>
      <c r="D3831" s="16" t="s">
        <v>2334</v>
      </c>
      <c r="E3831" s="16">
        <v>431</v>
      </c>
      <c r="F3831" s="16">
        <v>25</v>
      </c>
      <c r="G3831" s="16">
        <v>2</v>
      </c>
      <c r="H3831" s="16">
        <v>4</v>
      </c>
    </row>
    <row r="3832" spans="1:8" x14ac:dyDescent="0.3">
      <c r="A3832" s="13" t="str">
        <f t="shared" si="59"/>
        <v>narvech012011</v>
      </c>
      <c r="B3832" s="16" t="s">
        <v>698</v>
      </c>
      <c r="C3832" s="16">
        <v>2011</v>
      </c>
      <c r="D3832" s="16" t="s">
        <v>2332</v>
      </c>
      <c r="E3832" s="16">
        <v>7</v>
      </c>
      <c r="F3832" s="16">
        <v>25</v>
      </c>
      <c r="G3832" s="16">
        <v>1</v>
      </c>
      <c r="H3832" s="16">
        <v>0</v>
      </c>
    </row>
    <row r="3833" spans="1:8" x14ac:dyDescent="0.3">
      <c r="A3833" s="13" t="str">
        <f t="shared" si="59"/>
        <v>nathajo012011</v>
      </c>
      <c r="B3833" s="16" t="s">
        <v>158</v>
      </c>
      <c r="C3833" s="16">
        <v>2011</v>
      </c>
      <c r="D3833" s="16" t="s">
        <v>2332</v>
      </c>
      <c r="E3833" s="16">
        <v>5</v>
      </c>
      <c r="F3833" s="16">
        <v>4</v>
      </c>
      <c r="G3833" s="16">
        <v>0</v>
      </c>
      <c r="H3833" s="16">
        <v>0</v>
      </c>
    </row>
    <row r="3834" spans="1:8" x14ac:dyDescent="0.3">
      <c r="A3834" s="13" t="str">
        <f t="shared" si="59"/>
        <v>navardi012011</v>
      </c>
      <c r="B3834" s="16" t="s">
        <v>480</v>
      </c>
      <c r="C3834" s="16">
        <v>2011</v>
      </c>
      <c r="D3834" s="16" t="s">
        <v>2334</v>
      </c>
      <c r="E3834" s="16">
        <v>421</v>
      </c>
      <c r="F3834" s="16">
        <v>27</v>
      </c>
      <c r="G3834" s="16">
        <v>7</v>
      </c>
      <c r="H3834" s="16">
        <v>5</v>
      </c>
    </row>
    <row r="3835" spans="1:8" x14ac:dyDescent="0.3">
      <c r="A3835" s="13" t="str">
        <f t="shared" si="59"/>
        <v>navaref012011</v>
      </c>
      <c r="B3835" s="16" t="s">
        <v>1569</v>
      </c>
      <c r="C3835" s="16">
        <v>2011</v>
      </c>
      <c r="D3835" s="16" t="s">
        <v>2333</v>
      </c>
      <c r="E3835" s="16">
        <v>41</v>
      </c>
      <c r="F3835" s="16">
        <v>0</v>
      </c>
      <c r="G3835" s="16">
        <v>0</v>
      </c>
      <c r="H3835" s="16">
        <v>2</v>
      </c>
    </row>
    <row r="3836" spans="1:8" x14ac:dyDescent="0.3">
      <c r="A3836" s="13" t="str">
        <f t="shared" si="59"/>
        <v>navarya012011</v>
      </c>
      <c r="B3836" s="16" t="s">
        <v>1345</v>
      </c>
      <c r="C3836" s="16">
        <v>2011</v>
      </c>
      <c r="D3836" s="16" t="s">
        <v>38</v>
      </c>
      <c r="E3836" s="16">
        <v>7</v>
      </c>
      <c r="F3836" s="16">
        <v>8</v>
      </c>
      <c r="G3836" s="16">
        <v>2</v>
      </c>
      <c r="H3836" s="16">
        <v>0</v>
      </c>
    </row>
    <row r="3837" spans="1:8" x14ac:dyDescent="0.3">
      <c r="A3837" s="13" t="str">
        <f t="shared" si="59"/>
        <v>navarya012011</v>
      </c>
      <c r="B3837" s="16" t="s">
        <v>1345</v>
      </c>
      <c r="C3837" s="16">
        <v>2011</v>
      </c>
      <c r="D3837" s="16" t="s">
        <v>38</v>
      </c>
      <c r="E3837" s="16">
        <v>2</v>
      </c>
      <c r="F3837" s="16">
        <v>9</v>
      </c>
      <c r="G3837" s="16">
        <v>0</v>
      </c>
      <c r="H3837" s="16">
        <v>1</v>
      </c>
    </row>
    <row r="3838" spans="1:8" x14ac:dyDescent="0.3">
      <c r="A3838" s="13" t="str">
        <f t="shared" si="59"/>
        <v>navarya012011</v>
      </c>
      <c r="B3838" s="16" t="s">
        <v>1345</v>
      </c>
      <c r="C3838" s="16">
        <v>2011</v>
      </c>
      <c r="D3838" s="16" t="s">
        <v>2328</v>
      </c>
    </row>
    <row r="3839" spans="1:8" x14ac:dyDescent="0.3">
      <c r="A3839" s="13" t="str">
        <f t="shared" si="59"/>
        <v>navarya012011</v>
      </c>
      <c r="B3839" s="16" t="s">
        <v>1345</v>
      </c>
      <c r="C3839" s="16">
        <v>2011</v>
      </c>
      <c r="D3839" s="16" t="s">
        <v>2329</v>
      </c>
      <c r="E3839" s="16">
        <v>6</v>
      </c>
      <c r="F3839" s="16">
        <v>0</v>
      </c>
      <c r="G3839" s="16">
        <v>0</v>
      </c>
      <c r="H3839" s="16">
        <v>0</v>
      </c>
    </row>
    <row r="3840" spans="1:8" x14ac:dyDescent="0.3">
      <c r="A3840" s="13" t="str">
        <f t="shared" si="59"/>
        <v>navarya012011</v>
      </c>
      <c r="B3840" s="16" t="s">
        <v>1345</v>
      </c>
      <c r="C3840" s="16">
        <v>2011</v>
      </c>
      <c r="D3840" s="16" t="s">
        <v>2331</v>
      </c>
      <c r="E3840" s="16">
        <v>2</v>
      </c>
      <c r="F3840" s="16">
        <v>3</v>
      </c>
      <c r="G3840" s="16">
        <v>0</v>
      </c>
      <c r="H3840" s="16">
        <v>1</v>
      </c>
    </row>
    <row r="3841" spans="1:8" x14ac:dyDescent="0.3">
      <c r="A3841" s="13" t="str">
        <f t="shared" si="59"/>
        <v>navarya012011</v>
      </c>
      <c r="B3841" s="16" t="s">
        <v>1345</v>
      </c>
      <c r="C3841" s="16">
        <v>2011</v>
      </c>
      <c r="D3841" s="16" t="s">
        <v>2331</v>
      </c>
      <c r="E3841" s="16">
        <v>1</v>
      </c>
      <c r="F3841" s="16">
        <v>0</v>
      </c>
      <c r="G3841" s="16">
        <v>0</v>
      </c>
      <c r="H3841" s="16">
        <v>0</v>
      </c>
    </row>
    <row r="3842" spans="1:8" x14ac:dyDescent="0.3">
      <c r="A3842" s="13" t="str">
        <f t="shared" si="59"/>
        <v>nelsoch012011</v>
      </c>
      <c r="B3842" s="16" t="s">
        <v>1346</v>
      </c>
      <c r="C3842" s="16">
        <v>2011</v>
      </c>
      <c r="D3842" s="16" t="s">
        <v>37</v>
      </c>
      <c r="E3842" s="16">
        <v>36</v>
      </c>
      <c r="F3842" s="16">
        <v>58</v>
      </c>
      <c r="G3842" s="16">
        <v>3</v>
      </c>
      <c r="H3842" s="16">
        <v>15</v>
      </c>
    </row>
    <row r="3843" spans="1:8" x14ac:dyDescent="0.3">
      <c r="A3843" s="13" t="str">
        <f t="shared" ref="A3843:A3906" si="60">B3843&amp;C3843</f>
        <v>nelsoch012011</v>
      </c>
      <c r="B3843" s="16" t="s">
        <v>1346</v>
      </c>
      <c r="C3843" s="16">
        <v>2011</v>
      </c>
      <c r="D3843" s="16" t="s">
        <v>38</v>
      </c>
      <c r="E3843" s="16">
        <v>9</v>
      </c>
      <c r="F3843" s="16">
        <v>35</v>
      </c>
      <c r="G3843" s="16">
        <v>4</v>
      </c>
      <c r="H3843" s="16">
        <v>2</v>
      </c>
    </row>
    <row r="3844" spans="1:8" x14ac:dyDescent="0.3">
      <c r="A3844" s="13" t="str">
        <f t="shared" si="60"/>
        <v>nelsoch012011</v>
      </c>
      <c r="B3844" s="16" t="s">
        <v>1346</v>
      </c>
      <c r="C3844" s="16">
        <v>2011</v>
      </c>
      <c r="D3844" s="16" t="s">
        <v>2331</v>
      </c>
      <c r="E3844" s="16">
        <v>0</v>
      </c>
      <c r="F3844" s="16">
        <v>6</v>
      </c>
      <c r="G3844" s="16">
        <v>1</v>
      </c>
      <c r="H3844" s="16">
        <v>0</v>
      </c>
    </row>
    <row r="3845" spans="1:8" x14ac:dyDescent="0.3">
      <c r="A3845" s="13" t="str">
        <f t="shared" si="60"/>
        <v>neshepa012011</v>
      </c>
      <c r="B3845" s="16" t="s">
        <v>700</v>
      </c>
      <c r="C3845" s="16">
        <v>2011</v>
      </c>
      <c r="D3845" s="16" t="s">
        <v>2332</v>
      </c>
      <c r="E3845" s="16">
        <v>0</v>
      </c>
      <c r="F3845" s="16">
        <v>2</v>
      </c>
      <c r="G3845" s="16">
        <v>0</v>
      </c>
      <c r="H3845" s="16">
        <v>0</v>
      </c>
    </row>
    <row r="3846" spans="1:8" x14ac:dyDescent="0.3">
      <c r="A3846" s="13" t="str">
        <f t="shared" si="60"/>
        <v>nicasju012011</v>
      </c>
      <c r="B3846" s="16" t="s">
        <v>1570</v>
      </c>
      <c r="C3846" s="16">
        <v>2011</v>
      </c>
      <c r="D3846" s="16" t="s">
        <v>2332</v>
      </c>
      <c r="E3846" s="16">
        <v>5</v>
      </c>
      <c r="F3846" s="16">
        <v>15</v>
      </c>
      <c r="G3846" s="16">
        <v>1</v>
      </c>
      <c r="H3846" s="16">
        <v>1</v>
      </c>
    </row>
    <row r="3847" spans="1:8" x14ac:dyDescent="0.3">
      <c r="A3847" s="13" t="str">
        <f t="shared" si="60"/>
        <v>nickemi012011</v>
      </c>
      <c r="B3847" s="16" t="s">
        <v>1347</v>
      </c>
      <c r="C3847" s="16">
        <v>2011</v>
      </c>
      <c r="D3847" s="16" t="s">
        <v>2334</v>
      </c>
      <c r="E3847" s="16">
        <v>118</v>
      </c>
      <c r="F3847" s="16">
        <v>6</v>
      </c>
      <c r="G3847" s="16">
        <v>0</v>
      </c>
      <c r="H3847" s="16">
        <v>0</v>
      </c>
    </row>
    <row r="3848" spans="1:8" x14ac:dyDescent="0.3">
      <c r="A3848" s="13" t="str">
        <f t="shared" si="60"/>
        <v>niemaje012011</v>
      </c>
      <c r="B3848" s="16" t="s">
        <v>976</v>
      </c>
      <c r="C3848" s="16">
        <v>2011</v>
      </c>
      <c r="D3848" s="16" t="s">
        <v>2332</v>
      </c>
      <c r="E3848" s="16">
        <v>10</v>
      </c>
      <c r="F3848" s="16">
        <v>21</v>
      </c>
      <c r="G3848" s="16">
        <v>0</v>
      </c>
      <c r="H3848" s="16">
        <v>1</v>
      </c>
    </row>
    <row r="3849" spans="1:8" x14ac:dyDescent="0.3">
      <c r="A3849" s="13" t="str">
        <f t="shared" si="60"/>
        <v>niesejo012011</v>
      </c>
      <c r="B3849" s="16" t="s">
        <v>977</v>
      </c>
      <c r="C3849" s="16">
        <v>2011</v>
      </c>
      <c r="D3849" s="16" t="s">
        <v>2332</v>
      </c>
      <c r="E3849" s="16">
        <v>4</v>
      </c>
      <c r="F3849" s="16">
        <v>36</v>
      </c>
      <c r="G3849" s="16">
        <v>0</v>
      </c>
      <c r="H3849" s="16">
        <v>1</v>
      </c>
    </row>
    <row r="3850" spans="1:8" x14ac:dyDescent="0.3">
      <c r="A3850" s="13" t="str">
        <f t="shared" si="60"/>
        <v>nievewi012011</v>
      </c>
      <c r="B3850" s="16" t="s">
        <v>321</v>
      </c>
      <c r="C3850" s="16">
        <v>2011</v>
      </c>
      <c r="D3850" s="16" t="s">
        <v>2334</v>
      </c>
      <c r="E3850" s="16">
        <v>109</v>
      </c>
      <c r="F3850" s="16">
        <v>8</v>
      </c>
      <c r="G3850" s="16">
        <v>1</v>
      </c>
      <c r="H3850" s="16">
        <v>0</v>
      </c>
    </row>
    <row r="3851" spans="1:8" x14ac:dyDescent="0.3">
      <c r="A3851" s="13" t="str">
        <f t="shared" si="60"/>
        <v>nishits012011</v>
      </c>
      <c r="B3851" s="16" t="s">
        <v>1571</v>
      </c>
      <c r="C3851" s="16">
        <v>2011</v>
      </c>
      <c r="D3851" s="16" t="s">
        <v>37</v>
      </c>
      <c r="E3851" s="16">
        <v>10</v>
      </c>
      <c r="F3851" s="16">
        <v>14</v>
      </c>
      <c r="G3851" s="16">
        <v>2</v>
      </c>
      <c r="H3851" s="16">
        <v>8</v>
      </c>
    </row>
    <row r="3852" spans="1:8" x14ac:dyDescent="0.3">
      <c r="A3852" s="13" t="str">
        <f t="shared" si="60"/>
        <v>nishits012011</v>
      </c>
      <c r="B3852" s="16" t="s">
        <v>1571</v>
      </c>
      <c r="C3852" s="16">
        <v>2011</v>
      </c>
      <c r="D3852" s="16" t="s">
        <v>2331</v>
      </c>
      <c r="E3852" s="16">
        <v>96</v>
      </c>
      <c r="F3852" s="16">
        <v>172</v>
      </c>
      <c r="G3852" s="16">
        <v>10</v>
      </c>
      <c r="H3852" s="16">
        <v>34</v>
      </c>
    </row>
    <row r="3853" spans="1:8" x14ac:dyDescent="0.3">
      <c r="A3853" s="13" t="str">
        <f t="shared" si="60"/>
        <v>nixja012011</v>
      </c>
      <c r="B3853" s="16" t="s">
        <v>978</v>
      </c>
      <c r="C3853" s="16">
        <v>2011</v>
      </c>
      <c r="D3853" s="16" t="s">
        <v>37</v>
      </c>
      <c r="E3853" s="16">
        <v>4</v>
      </c>
      <c r="F3853" s="16">
        <v>6</v>
      </c>
      <c r="G3853" s="16">
        <v>0</v>
      </c>
      <c r="H3853" s="16">
        <v>1</v>
      </c>
    </row>
    <row r="3854" spans="1:8" x14ac:dyDescent="0.3">
      <c r="A3854" s="13" t="str">
        <f t="shared" si="60"/>
        <v>nixja012011</v>
      </c>
      <c r="B3854" s="16" t="s">
        <v>978</v>
      </c>
      <c r="C3854" s="16">
        <v>2011</v>
      </c>
      <c r="D3854" s="16" t="s">
        <v>38</v>
      </c>
      <c r="E3854" s="16">
        <v>32</v>
      </c>
      <c r="F3854" s="16">
        <v>83</v>
      </c>
      <c r="G3854" s="16">
        <v>3</v>
      </c>
      <c r="H3854" s="16">
        <v>8</v>
      </c>
    </row>
    <row r="3855" spans="1:8" x14ac:dyDescent="0.3">
      <c r="A3855" s="13" t="str">
        <f t="shared" si="60"/>
        <v>nixja012011</v>
      </c>
      <c r="B3855" s="16" t="s">
        <v>978</v>
      </c>
      <c r="C3855" s="16">
        <v>2011</v>
      </c>
      <c r="D3855" s="16" t="s">
        <v>2328</v>
      </c>
    </row>
    <row r="3856" spans="1:8" x14ac:dyDescent="0.3">
      <c r="A3856" s="13" t="str">
        <f t="shared" si="60"/>
        <v>nixja012011</v>
      </c>
      <c r="B3856" s="16" t="s">
        <v>978</v>
      </c>
      <c r="C3856" s="16">
        <v>2011</v>
      </c>
      <c r="D3856" s="16" t="s">
        <v>2329</v>
      </c>
      <c r="E3856" s="16">
        <v>0</v>
      </c>
      <c r="F3856" s="16">
        <v>0</v>
      </c>
      <c r="G3856" s="16">
        <v>0</v>
      </c>
      <c r="H3856" s="16">
        <v>0</v>
      </c>
    </row>
    <row r="3857" spans="1:8" x14ac:dyDescent="0.3">
      <c r="A3857" s="13" t="str">
        <f t="shared" si="60"/>
        <v>nixla012011</v>
      </c>
      <c r="B3857" s="16" t="s">
        <v>391</v>
      </c>
      <c r="C3857" s="16">
        <v>2011</v>
      </c>
      <c r="D3857" s="16" t="s">
        <v>2333</v>
      </c>
      <c r="E3857" s="16">
        <v>44</v>
      </c>
      <c r="F3857" s="16">
        <v>4</v>
      </c>
      <c r="G3857" s="16">
        <v>0</v>
      </c>
      <c r="H3857" s="16">
        <v>5</v>
      </c>
    </row>
    <row r="3858" spans="1:8" x14ac:dyDescent="0.3">
      <c r="A3858" s="13" t="str">
        <f t="shared" si="60"/>
        <v>nixla012011</v>
      </c>
      <c r="B3858" s="16" t="s">
        <v>391</v>
      </c>
      <c r="C3858" s="16">
        <v>2011</v>
      </c>
      <c r="D3858" s="16" t="s">
        <v>2327</v>
      </c>
    </row>
    <row r="3859" spans="1:8" x14ac:dyDescent="0.3">
      <c r="A3859" s="13" t="str">
        <f t="shared" si="60"/>
        <v>nixla012011</v>
      </c>
      <c r="B3859" s="16" t="s">
        <v>391</v>
      </c>
      <c r="C3859" s="16">
        <v>2011</v>
      </c>
      <c r="D3859" s="16" t="s">
        <v>2328</v>
      </c>
    </row>
    <row r="3860" spans="1:8" x14ac:dyDescent="0.3">
      <c r="A3860" s="13" t="str">
        <f t="shared" si="60"/>
        <v>nixla012011</v>
      </c>
      <c r="B3860" s="16" t="s">
        <v>391</v>
      </c>
      <c r="C3860" s="16">
        <v>2011</v>
      </c>
      <c r="D3860" s="16" t="s">
        <v>2329</v>
      </c>
      <c r="E3860" s="16">
        <v>122</v>
      </c>
      <c r="F3860" s="16">
        <v>7</v>
      </c>
      <c r="G3860" s="16">
        <v>2</v>
      </c>
      <c r="H3860" s="16">
        <v>3</v>
      </c>
    </row>
    <row r="3861" spans="1:8" x14ac:dyDescent="0.3">
      <c r="A3861" s="13" t="str">
        <f t="shared" si="60"/>
        <v>nixla012011</v>
      </c>
      <c r="B3861" s="16" t="s">
        <v>391</v>
      </c>
      <c r="C3861" s="16">
        <v>2011</v>
      </c>
      <c r="D3861" s="16" t="s">
        <v>2330</v>
      </c>
    </row>
    <row r="3862" spans="1:8" x14ac:dyDescent="0.3">
      <c r="A3862" s="13" t="str">
        <f t="shared" si="60"/>
        <v>noesihe012011</v>
      </c>
      <c r="B3862" s="16" t="s">
        <v>1572</v>
      </c>
      <c r="C3862" s="16">
        <v>2011</v>
      </c>
      <c r="D3862" s="16" t="s">
        <v>2332</v>
      </c>
      <c r="E3862" s="16">
        <v>1</v>
      </c>
      <c r="F3862" s="16">
        <v>7</v>
      </c>
      <c r="G3862" s="16">
        <v>0</v>
      </c>
      <c r="H3862" s="16">
        <v>1</v>
      </c>
    </row>
    <row r="3863" spans="1:8" x14ac:dyDescent="0.3">
      <c r="A3863" s="13" t="str">
        <f t="shared" si="60"/>
        <v>nolasri012011</v>
      </c>
      <c r="B3863" s="16" t="s">
        <v>702</v>
      </c>
      <c r="C3863" s="16">
        <v>2011</v>
      </c>
      <c r="D3863" s="16" t="s">
        <v>2332</v>
      </c>
      <c r="E3863" s="16">
        <v>10</v>
      </c>
      <c r="F3863" s="16">
        <v>23</v>
      </c>
      <c r="G3863" s="16">
        <v>1</v>
      </c>
      <c r="H3863" s="16">
        <v>2</v>
      </c>
    </row>
    <row r="3864" spans="1:8" x14ac:dyDescent="0.3">
      <c r="A3864" s="13" t="str">
        <f t="shared" si="60"/>
        <v>norbejo012011</v>
      </c>
      <c r="B3864" s="16" t="s">
        <v>1348</v>
      </c>
      <c r="C3864" s="16">
        <v>2011</v>
      </c>
      <c r="D3864" s="16" t="s">
        <v>2332</v>
      </c>
      <c r="E3864" s="16">
        <v>0</v>
      </c>
      <c r="F3864" s="16">
        <v>0</v>
      </c>
      <c r="G3864" s="16">
        <v>1</v>
      </c>
      <c r="H3864" s="16">
        <v>0</v>
      </c>
    </row>
    <row r="3865" spans="1:8" x14ac:dyDescent="0.3">
      <c r="A3865" s="13" t="str">
        <f t="shared" si="60"/>
        <v>norribu012011</v>
      </c>
      <c r="B3865" s="16" t="s">
        <v>1146</v>
      </c>
      <c r="C3865" s="16">
        <v>2011</v>
      </c>
      <c r="D3865" s="16" t="s">
        <v>2332</v>
      </c>
      <c r="E3865" s="16">
        <v>22</v>
      </c>
      <c r="F3865" s="16">
        <v>29</v>
      </c>
      <c r="G3865" s="16">
        <v>3</v>
      </c>
      <c r="H3865" s="16">
        <v>0</v>
      </c>
    </row>
    <row r="3866" spans="1:8" x14ac:dyDescent="0.3">
      <c r="A3866" s="13" t="str">
        <f t="shared" si="60"/>
        <v>novaiv012011</v>
      </c>
      <c r="B3866" s="16" t="s">
        <v>1349</v>
      </c>
      <c r="C3866" s="16">
        <v>2011</v>
      </c>
      <c r="D3866" s="16" t="s">
        <v>2332</v>
      </c>
      <c r="E3866" s="16">
        <v>16</v>
      </c>
      <c r="F3866" s="16">
        <v>21</v>
      </c>
      <c r="G3866" s="16">
        <v>0</v>
      </c>
      <c r="H3866" s="16">
        <v>0</v>
      </c>
    </row>
    <row r="3867" spans="1:8" x14ac:dyDescent="0.3">
      <c r="A3867" s="13" t="str">
        <f t="shared" si="60"/>
        <v>nunezed022011</v>
      </c>
      <c r="B3867" s="16" t="s">
        <v>1350</v>
      </c>
      <c r="C3867" s="16">
        <v>2011</v>
      </c>
      <c r="D3867" s="16" t="s">
        <v>37</v>
      </c>
      <c r="E3867" s="16">
        <v>12</v>
      </c>
      <c r="F3867" s="16">
        <v>28</v>
      </c>
      <c r="G3867" s="16">
        <v>0</v>
      </c>
      <c r="H3867" s="16">
        <v>3</v>
      </c>
    </row>
    <row r="3868" spans="1:8" x14ac:dyDescent="0.3">
      <c r="A3868" s="13" t="str">
        <f t="shared" si="60"/>
        <v>nunezed022011</v>
      </c>
      <c r="B3868" s="16" t="s">
        <v>1350</v>
      </c>
      <c r="C3868" s="16">
        <v>2011</v>
      </c>
      <c r="D3868" s="16" t="s">
        <v>38</v>
      </c>
      <c r="E3868" s="16">
        <v>22</v>
      </c>
      <c r="F3868" s="16">
        <v>46</v>
      </c>
      <c r="G3868" s="16">
        <v>6</v>
      </c>
      <c r="H3868" s="16">
        <v>7</v>
      </c>
    </row>
    <row r="3869" spans="1:8" x14ac:dyDescent="0.3">
      <c r="A3869" s="13" t="str">
        <f t="shared" si="60"/>
        <v>nunezed022011</v>
      </c>
      <c r="B3869" s="16" t="s">
        <v>1350</v>
      </c>
      <c r="C3869" s="16">
        <v>2011</v>
      </c>
      <c r="D3869" s="16" t="s">
        <v>2328</v>
      </c>
    </row>
    <row r="3870" spans="1:8" x14ac:dyDescent="0.3">
      <c r="A3870" s="13" t="str">
        <f t="shared" si="60"/>
        <v>nunezed022011</v>
      </c>
      <c r="B3870" s="16" t="s">
        <v>1350</v>
      </c>
      <c r="C3870" s="16">
        <v>2011</v>
      </c>
      <c r="D3870" s="16" t="s">
        <v>2329</v>
      </c>
      <c r="E3870" s="16">
        <v>4</v>
      </c>
      <c r="F3870" s="16">
        <v>0</v>
      </c>
      <c r="G3870" s="16">
        <v>0</v>
      </c>
      <c r="H3870" s="16">
        <v>0</v>
      </c>
    </row>
    <row r="3871" spans="1:8" x14ac:dyDescent="0.3">
      <c r="A3871" s="13" t="str">
        <f t="shared" si="60"/>
        <v>nunezed022011</v>
      </c>
      <c r="B3871" s="16" t="s">
        <v>1350</v>
      </c>
      <c r="C3871" s="16">
        <v>2011</v>
      </c>
      <c r="D3871" s="16" t="s">
        <v>2330</v>
      </c>
    </row>
    <row r="3872" spans="1:8" x14ac:dyDescent="0.3">
      <c r="A3872" s="13" t="str">
        <f t="shared" si="60"/>
        <v>nunezed022011</v>
      </c>
      <c r="B3872" s="16" t="s">
        <v>1350</v>
      </c>
      <c r="C3872" s="16">
        <v>2011</v>
      </c>
      <c r="D3872" s="16" t="s">
        <v>2331</v>
      </c>
      <c r="E3872" s="16">
        <v>46</v>
      </c>
      <c r="F3872" s="16">
        <v>101</v>
      </c>
      <c r="G3872" s="16">
        <v>14</v>
      </c>
      <c r="H3872" s="16">
        <v>17</v>
      </c>
    </row>
    <row r="3873" spans="1:8" x14ac:dyDescent="0.3">
      <c r="A3873" s="13" t="str">
        <f t="shared" si="60"/>
        <v>nunezle012011</v>
      </c>
      <c r="B3873" s="16" t="s">
        <v>578</v>
      </c>
      <c r="C3873" s="16">
        <v>2011</v>
      </c>
      <c r="D3873" s="16" t="s">
        <v>2332</v>
      </c>
      <c r="E3873" s="16">
        <v>5</v>
      </c>
      <c r="F3873" s="16">
        <v>6</v>
      </c>
      <c r="G3873" s="16">
        <v>0</v>
      </c>
      <c r="H3873" s="16">
        <v>1</v>
      </c>
    </row>
    <row r="3874" spans="1:8" x14ac:dyDescent="0.3">
      <c r="A3874" s="13" t="str">
        <f t="shared" si="60"/>
        <v>oconnmi012011</v>
      </c>
      <c r="B3874" s="16" t="s">
        <v>703</v>
      </c>
      <c r="C3874" s="16">
        <v>2011</v>
      </c>
      <c r="D3874" s="16" t="s">
        <v>2332</v>
      </c>
      <c r="E3874" s="16">
        <v>0</v>
      </c>
      <c r="F3874" s="16">
        <v>0</v>
      </c>
      <c r="G3874" s="16">
        <v>0</v>
      </c>
      <c r="H3874" s="16">
        <v>0</v>
      </c>
    </row>
    <row r="3875" spans="1:8" x14ac:dyDescent="0.3">
      <c r="A3875" s="13" t="str">
        <f t="shared" si="60"/>
        <v>odayda012011</v>
      </c>
      <c r="B3875" s="16" t="s">
        <v>979</v>
      </c>
      <c r="C3875" s="16">
        <v>2011</v>
      </c>
      <c r="D3875" s="16" t="s">
        <v>2332</v>
      </c>
      <c r="E3875" s="16">
        <v>2</v>
      </c>
      <c r="F3875" s="16">
        <v>2</v>
      </c>
      <c r="G3875" s="16">
        <v>1</v>
      </c>
      <c r="H3875" s="16">
        <v>0</v>
      </c>
    </row>
    <row r="3876" spans="1:8" x14ac:dyDescent="0.3">
      <c r="A3876" s="13" t="str">
        <f t="shared" si="60"/>
        <v>oeltjtr012011</v>
      </c>
      <c r="B3876" s="16" t="s">
        <v>1147</v>
      </c>
      <c r="C3876" s="16">
        <v>2011</v>
      </c>
      <c r="D3876" s="16" t="s">
        <v>2327</v>
      </c>
    </row>
    <row r="3877" spans="1:8" x14ac:dyDescent="0.3">
      <c r="A3877" s="13" t="str">
        <f t="shared" si="60"/>
        <v>oeltjtr012011</v>
      </c>
      <c r="B3877" s="16" t="s">
        <v>1147</v>
      </c>
      <c r="C3877" s="16">
        <v>2011</v>
      </c>
      <c r="D3877" s="16" t="s">
        <v>2328</v>
      </c>
    </row>
    <row r="3878" spans="1:8" x14ac:dyDescent="0.3">
      <c r="A3878" s="13" t="str">
        <f t="shared" si="60"/>
        <v>oeltjtr012011</v>
      </c>
      <c r="B3878" s="16" t="s">
        <v>1147</v>
      </c>
      <c r="C3878" s="16">
        <v>2011</v>
      </c>
      <c r="D3878" s="16" t="s">
        <v>2329</v>
      </c>
      <c r="E3878" s="16">
        <v>25</v>
      </c>
      <c r="F3878" s="16">
        <v>0</v>
      </c>
      <c r="G3878" s="16">
        <v>1</v>
      </c>
      <c r="H3878" s="16">
        <v>0</v>
      </c>
    </row>
    <row r="3879" spans="1:8" x14ac:dyDescent="0.3">
      <c r="A3879" s="13" t="str">
        <f t="shared" si="60"/>
        <v>oeltjtr012011</v>
      </c>
      <c r="B3879" s="16" t="s">
        <v>1147</v>
      </c>
      <c r="C3879" s="16">
        <v>2011</v>
      </c>
      <c r="D3879" s="16" t="s">
        <v>2330</v>
      </c>
    </row>
    <row r="3880" spans="1:8" x14ac:dyDescent="0.3">
      <c r="A3880" s="13" t="str">
        <f t="shared" si="60"/>
        <v>oflaher012011</v>
      </c>
      <c r="B3880" s="16" t="s">
        <v>704</v>
      </c>
      <c r="C3880" s="16">
        <v>2011</v>
      </c>
      <c r="D3880" s="16" t="s">
        <v>2332</v>
      </c>
      <c r="E3880" s="16">
        <v>3</v>
      </c>
      <c r="F3880" s="16">
        <v>13</v>
      </c>
      <c r="G3880" s="16">
        <v>0</v>
      </c>
      <c r="H3880" s="16">
        <v>0</v>
      </c>
    </row>
    <row r="3881" spans="1:8" x14ac:dyDescent="0.3">
      <c r="A3881" s="13" t="str">
        <f t="shared" si="60"/>
        <v>ogandal012011</v>
      </c>
      <c r="B3881" s="16" t="s">
        <v>1351</v>
      </c>
      <c r="C3881" s="16">
        <v>2011</v>
      </c>
      <c r="D3881" s="16" t="s">
        <v>2332</v>
      </c>
      <c r="E3881" s="16">
        <v>8</v>
      </c>
      <c r="F3881" s="16">
        <v>12</v>
      </c>
      <c r="G3881" s="16">
        <v>0</v>
      </c>
      <c r="H3881" s="16">
        <v>0</v>
      </c>
    </row>
    <row r="3882" spans="1:8" x14ac:dyDescent="0.3">
      <c r="A3882" s="13" t="str">
        <f t="shared" si="60"/>
        <v>ohlenro012011</v>
      </c>
      <c r="B3882" s="16" t="s">
        <v>828</v>
      </c>
      <c r="C3882" s="16">
        <v>2011</v>
      </c>
      <c r="D3882" s="16" t="s">
        <v>2332</v>
      </c>
      <c r="E3882" s="16">
        <v>1</v>
      </c>
      <c r="F3882" s="16">
        <v>4</v>
      </c>
      <c r="G3882" s="16">
        <v>0</v>
      </c>
      <c r="H3882" s="16">
        <v>0</v>
      </c>
    </row>
    <row r="3883" spans="1:8" x14ac:dyDescent="0.3">
      <c r="A3883" s="13" t="str">
        <f t="shared" si="60"/>
        <v>ohmanwi012011</v>
      </c>
      <c r="B3883" s="16" t="s">
        <v>159</v>
      </c>
      <c r="C3883" s="16">
        <v>2011</v>
      </c>
      <c r="D3883" s="16" t="s">
        <v>2332</v>
      </c>
      <c r="E3883" s="16">
        <v>1</v>
      </c>
      <c r="F3883" s="16">
        <v>6</v>
      </c>
      <c r="G3883" s="16">
        <v>0</v>
      </c>
      <c r="H3883" s="16">
        <v>0</v>
      </c>
    </row>
    <row r="3884" spans="1:8" x14ac:dyDescent="0.3">
      <c r="A3884" s="13" t="str">
        <f t="shared" si="60"/>
        <v>okajihi012011</v>
      </c>
      <c r="B3884" s="16" t="s">
        <v>829</v>
      </c>
      <c r="C3884" s="16">
        <v>2011</v>
      </c>
      <c r="D3884" s="16" t="s">
        <v>2332</v>
      </c>
      <c r="E3884" s="16">
        <v>2</v>
      </c>
      <c r="F3884" s="16">
        <v>3</v>
      </c>
      <c r="G3884" s="16">
        <v>0</v>
      </c>
      <c r="H3884" s="16">
        <v>0</v>
      </c>
    </row>
    <row r="3885" spans="1:8" x14ac:dyDescent="0.3">
      <c r="A3885" s="13" t="str">
        <f t="shared" si="60"/>
        <v>olivean012011</v>
      </c>
      <c r="B3885" s="16" t="s">
        <v>1352</v>
      </c>
      <c r="C3885" s="16">
        <v>2011</v>
      </c>
      <c r="D3885" s="16" t="s">
        <v>2332</v>
      </c>
      <c r="E3885" s="16">
        <v>0</v>
      </c>
      <c r="F3885" s="16">
        <v>1</v>
      </c>
      <c r="G3885" s="16">
        <v>0</v>
      </c>
      <c r="H3885" s="16">
        <v>0</v>
      </c>
    </row>
    <row r="3886" spans="1:8" x14ac:dyDescent="0.3">
      <c r="A3886" s="13" t="str">
        <f t="shared" si="60"/>
        <v>oliveda022011</v>
      </c>
      <c r="B3886" s="16" t="s">
        <v>161</v>
      </c>
      <c r="C3886" s="16">
        <v>2011</v>
      </c>
      <c r="D3886" s="16" t="s">
        <v>2332</v>
      </c>
      <c r="E3886" s="16">
        <v>1</v>
      </c>
      <c r="F3886" s="16">
        <v>6</v>
      </c>
      <c r="G3886" s="16">
        <v>2</v>
      </c>
      <c r="H3886" s="16">
        <v>0</v>
      </c>
    </row>
    <row r="3887" spans="1:8" x14ac:dyDescent="0.3">
      <c r="A3887" s="13" t="str">
        <f t="shared" si="60"/>
        <v>olivele012011</v>
      </c>
      <c r="B3887" s="16" t="s">
        <v>1573</v>
      </c>
      <c r="C3887" s="16">
        <v>2011</v>
      </c>
      <c r="D3887" s="16" t="s">
        <v>2332</v>
      </c>
      <c r="E3887" s="16">
        <v>0</v>
      </c>
      <c r="F3887" s="16">
        <v>1</v>
      </c>
      <c r="G3887" s="16">
        <v>0</v>
      </c>
      <c r="H3887" s="16">
        <v>0</v>
      </c>
    </row>
    <row r="3888" spans="1:8" x14ac:dyDescent="0.3">
      <c r="A3888" s="13" t="str">
        <f t="shared" si="60"/>
        <v>olivele012011</v>
      </c>
      <c r="B3888" s="16" t="s">
        <v>1573</v>
      </c>
      <c r="C3888" s="16">
        <v>2011</v>
      </c>
      <c r="D3888" s="16" t="s">
        <v>2332</v>
      </c>
      <c r="E3888" s="16">
        <v>0</v>
      </c>
      <c r="F3888" s="16">
        <v>2</v>
      </c>
      <c r="G3888" s="16">
        <v>0</v>
      </c>
      <c r="H3888" s="16">
        <v>1</v>
      </c>
    </row>
    <row r="3889" spans="1:8" x14ac:dyDescent="0.3">
      <c r="A3889" s="13" t="str">
        <f t="shared" si="60"/>
        <v>olivomi012011</v>
      </c>
      <c r="B3889" s="16" t="s">
        <v>322</v>
      </c>
      <c r="C3889" s="16">
        <v>2011</v>
      </c>
      <c r="D3889" s="16" t="s">
        <v>2334</v>
      </c>
      <c r="E3889" s="16">
        <v>835</v>
      </c>
      <c r="F3889" s="16">
        <v>71</v>
      </c>
      <c r="G3889" s="16">
        <v>11</v>
      </c>
      <c r="H3889" s="16">
        <v>7</v>
      </c>
    </row>
    <row r="3890" spans="1:8" x14ac:dyDescent="0.3">
      <c r="A3890" s="13" t="str">
        <f t="shared" si="60"/>
        <v>olsonga012011</v>
      </c>
      <c r="B3890" s="16" t="s">
        <v>830</v>
      </c>
      <c r="C3890" s="16">
        <v>2011</v>
      </c>
      <c r="D3890" s="16" t="s">
        <v>2332</v>
      </c>
      <c r="E3890" s="16">
        <v>0</v>
      </c>
      <c r="F3890" s="16">
        <v>0</v>
      </c>
      <c r="G3890" s="16">
        <v>1</v>
      </c>
      <c r="H3890" s="16">
        <v>0</v>
      </c>
    </row>
    <row r="3891" spans="1:8" x14ac:dyDescent="0.3">
      <c r="A3891" s="13" t="str">
        <f t="shared" si="60"/>
        <v>ondrulo012011</v>
      </c>
      <c r="B3891" s="16" t="s">
        <v>1353</v>
      </c>
      <c r="C3891" s="16">
        <v>2011</v>
      </c>
      <c r="D3891" s="16" t="s">
        <v>2332</v>
      </c>
      <c r="E3891" s="16">
        <v>4</v>
      </c>
      <c r="F3891" s="16">
        <v>14</v>
      </c>
      <c r="G3891" s="16">
        <v>1</v>
      </c>
      <c r="H3891" s="16">
        <v>2</v>
      </c>
    </row>
    <row r="3892" spans="1:8" x14ac:dyDescent="0.3">
      <c r="A3892" s="13" t="str">
        <f t="shared" si="60"/>
        <v>ordonma012011</v>
      </c>
      <c r="B3892" s="16" t="s">
        <v>162</v>
      </c>
      <c r="C3892" s="16">
        <v>2011</v>
      </c>
      <c r="D3892" s="16" t="s">
        <v>2329</v>
      </c>
      <c r="E3892" s="16">
        <v>85</v>
      </c>
      <c r="F3892" s="16">
        <v>7</v>
      </c>
      <c r="G3892" s="16">
        <v>0</v>
      </c>
      <c r="H3892" s="16">
        <v>3</v>
      </c>
    </row>
    <row r="3893" spans="1:8" x14ac:dyDescent="0.3">
      <c r="A3893" s="13" t="str">
        <f t="shared" si="60"/>
        <v>ordonma012011</v>
      </c>
      <c r="B3893" s="16" t="s">
        <v>162</v>
      </c>
      <c r="C3893" s="16">
        <v>2011</v>
      </c>
      <c r="D3893" s="16" t="s">
        <v>2330</v>
      </c>
    </row>
    <row r="3894" spans="1:8" x14ac:dyDescent="0.3">
      <c r="A3894" s="13" t="str">
        <f t="shared" si="60"/>
        <v>orrpe012011</v>
      </c>
      <c r="B3894" s="16" t="s">
        <v>580</v>
      </c>
      <c r="C3894" s="16">
        <v>2011</v>
      </c>
      <c r="D3894" s="16" t="s">
        <v>37</v>
      </c>
      <c r="E3894" s="16">
        <v>51</v>
      </c>
      <c r="F3894" s="16">
        <v>61</v>
      </c>
      <c r="G3894" s="16">
        <v>2</v>
      </c>
      <c r="H3894" s="16">
        <v>16</v>
      </c>
    </row>
    <row r="3895" spans="1:8" x14ac:dyDescent="0.3">
      <c r="A3895" s="13" t="str">
        <f t="shared" si="60"/>
        <v>orrpe012011</v>
      </c>
      <c r="B3895" s="16" t="s">
        <v>580</v>
      </c>
      <c r="C3895" s="16">
        <v>2011</v>
      </c>
      <c r="D3895" s="16" t="s">
        <v>38</v>
      </c>
      <c r="E3895" s="16">
        <v>2</v>
      </c>
      <c r="F3895" s="16">
        <v>5</v>
      </c>
      <c r="G3895" s="16">
        <v>0</v>
      </c>
      <c r="H3895" s="16">
        <v>0</v>
      </c>
    </row>
    <row r="3896" spans="1:8" x14ac:dyDescent="0.3">
      <c r="A3896" s="13" t="str">
        <f t="shared" si="60"/>
        <v>ortizda012011</v>
      </c>
      <c r="B3896" s="16" t="s">
        <v>163</v>
      </c>
      <c r="C3896" s="16">
        <v>2011</v>
      </c>
      <c r="D3896" s="16" t="s">
        <v>2333</v>
      </c>
      <c r="E3896" s="16">
        <v>18</v>
      </c>
      <c r="F3896" s="16">
        <v>0</v>
      </c>
      <c r="G3896" s="16">
        <v>0</v>
      </c>
      <c r="H3896" s="16">
        <v>4</v>
      </c>
    </row>
    <row r="3897" spans="1:8" x14ac:dyDescent="0.3">
      <c r="A3897" s="13" t="str">
        <f t="shared" si="60"/>
        <v>ortizra012011</v>
      </c>
      <c r="B3897" s="16" t="s">
        <v>164</v>
      </c>
      <c r="C3897" s="16">
        <v>2011</v>
      </c>
      <c r="D3897" s="16" t="s">
        <v>2332</v>
      </c>
      <c r="E3897" s="16">
        <v>2</v>
      </c>
      <c r="F3897" s="16">
        <v>6</v>
      </c>
      <c r="G3897" s="16">
        <v>0</v>
      </c>
      <c r="H3897" s="16">
        <v>0</v>
      </c>
    </row>
    <row r="3898" spans="1:8" x14ac:dyDescent="0.3">
      <c r="A3898" s="13" t="str">
        <f t="shared" si="60"/>
        <v>osullse012011</v>
      </c>
      <c r="B3898" s="16" t="s">
        <v>1148</v>
      </c>
      <c r="C3898" s="16">
        <v>2011</v>
      </c>
      <c r="D3898" s="16" t="s">
        <v>2332</v>
      </c>
      <c r="E3898" s="16">
        <v>4</v>
      </c>
      <c r="F3898" s="16">
        <v>7</v>
      </c>
      <c r="G3898" s="16">
        <v>1</v>
      </c>
      <c r="H3898" s="16">
        <v>0</v>
      </c>
    </row>
    <row r="3899" spans="1:8" x14ac:dyDescent="0.3">
      <c r="A3899" s="13" t="str">
        <f t="shared" si="60"/>
        <v>oswalro012011</v>
      </c>
      <c r="B3899" s="16" t="s">
        <v>260</v>
      </c>
      <c r="C3899" s="16">
        <v>2011</v>
      </c>
      <c r="D3899" s="16" t="s">
        <v>2332</v>
      </c>
      <c r="E3899" s="16">
        <v>5</v>
      </c>
      <c r="F3899" s="16">
        <v>18</v>
      </c>
      <c r="G3899" s="16">
        <v>1</v>
      </c>
      <c r="H3899" s="16">
        <v>5</v>
      </c>
    </row>
    <row r="3900" spans="1:8" x14ac:dyDescent="0.3">
      <c r="A3900" s="13" t="str">
        <f t="shared" si="60"/>
        <v>outmajo012011</v>
      </c>
      <c r="B3900" s="16" t="s">
        <v>980</v>
      </c>
      <c r="C3900" s="16">
        <v>2011</v>
      </c>
      <c r="D3900" s="16" t="s">
        <v>2332</v>
      </c>
      <c r="E3900" s="16">
        <v>2</v>
      </c>
      <c r="F3900" s="16">
        <v>11</v>
      </c>
      <c r="G3900" s="16">
        <v>1</v>
      </c>
      <c r="H3900" s="16">
        <v>1</v>
      </c>
    </row>
    <row r="3901" spans="1:8" x14ac:dyDescent="0.3">
      <c r="A3901" s="13" t="str">
        <f t="shared" si="60"/>
        <v>overbly012011</v>
      </c>
      <c r="B3901" s="16" t="s">
        <v>261</v>
      </c>
      <c r="C3901" s="16">
        <v>2011</v>
      </c>
      <c r="D3901" s="16" t="s">
        <v>2333</v>
      </c>
      <c r="E3901" s="16">
        <v>836</v>
      </c>
      <c r="F3901" s="16">
        <v>60</v>
      </c>
      <c r="G3901" s="16">
        <v>8</v>
      </c>
      <c r="H3901" s="16">
        <v>90</v>
      </c>
    </row>
    <row r="3902" spans="1:8" x14ac:dyDescent="0.3">
      <c r="A3902" s="13" t="str">
        <f t="shared" si="60"/>
        <v>overbly012011</v>
      </c>
      <c r="B3902" s="16" t="s">
        <v>261</v>
      </c>
      <c r="C3902" s="16">
        <v>2011</v>
      </c>
      <c r="D3902" s="16" t="s">
        <v>2333</v>
      </c>
      <c r="E3902" s="16">
        <v>84</v>
      </c>
      <c r="F3902" s="16">
        <v>6</v>
      </c>
      <c r="G3902" s="16">
        <v>0</v>
      </c>
      <c r="H3902" s="16">
        <v>7</v>
      </c>
    </row>
    <row r="3903" spans="1:8" x14ac:dyDescent="0.3">
      <c r="A3903" s="13" t="str">
        <f t="shared" si="60"/>
        <v>owingmi012011</v>
      </c>
      <c r="B3903" s="16" t="s">
        <v>831</v>
      </c>
      <c r="C3903" s="16">
        <v>2011</v>
      </c>
      <c r="D3903" s="16" t="s">
        <v>2332</v>
      </c>
      <c r="E3903" s="16">
        <v>3</v>
      </c>
      <c r="F3903" s="16">
        <v>8</v>
      </c>
      <c r="G3903" s="16">
        <v>1</v>
      </c>
      <c r="H3903" s="16">
        <v>2</v>
      </c>
    </row>
    <row r="3904" spans="1:8" x14ac:dyDescent="0.3">
      <c r="A3904" s="13" t="str">
        <f t="shared" si="60"/>
        <v>pachejo012011</v>
      </c>
      <c r="B3904" s="16" t="s">
        <v>1574</v>
      </c>
      <c r="C3904" s="16">
        <v>2011</v>
      </c>
      <c r="D3904" s="16" t="s">
        <v>2333</v>
      </c>
      <c r="E3904" s="16">
        <v>106</v>
      </c>
      <c r="F3904" s="16">
        <v>2</v>
      </c>
      <c r="G3904" s="16">
        <v>1</v>
      </c>
      <c r="H3904" s="16">
        <v>8</v>
      </c>
    </row>
    <row r="3905" spans="1:8" x14ac:dyDescent="0.3">
      <c r="A3905" s="13" t="str">
        <f t="shared" si="60"/>
        <v>pachejo012011</v>
      </c>
      <c r="B3905" s="16" t="s">
        <v>1574</v>
      </c>
      <c r="C3905" s="16">
        <v>2011</v>
      </c>
      <c r="D3905" s="16" t="s">
        <v>37</v>
      </c>
      <c r="E3905" s="16">
        <v>2</v>
      </c>
      <c r="F3905" s="16">
        <v>2</v>
      </c>
      <c r="G3905" s="16">
        <v>0</v>
      </c>
      <c r="H3905" s="16">
        <v>1</v>
      </c>
    </row>
    <row r="3906" spans="1:8" x14ac:dyDescent="0.3">
      <c r="A3906" s="13" t="str">
        <f t="shared" si="60"/>
        <v>pachejo012011</v>
      </c>
      <c r="B3906" s="16" t="s">
        <v>1574</v>
      </c>
      <c r="C3906" s="16">
        <v>2011</v>
      </c>
      <c r="D3906" s="16" t="s">
        <v>38</v>
      </c>
      <c r="E3906" s="16">
        <v>6</v>
      </c>
      <c r="F3906" s="16">
        <v>13</v>
      </c>
      <c r="G3906" s="16">
        <v>2</v>
      </c>
      <c r="H3906" s="16">
        <v>0</v>
      </c>
    </row>
    <row r="3907" spans="1:8" x14ac:dyDescent="0.3">
      <c r="A3907" s="13" t="str">
        <f t="shared" ref="A3907:A3970" si="61">B3907&amp;C3907</f>
        <v>pachejo012011</v>
      </c>
      <c r="B3907" s="16" t="s">
        <v>1574</v>
      </c>
      <c r="C3907" s="16">
        <v>2011</v>
      </c>
      <c r="D3907" s="16" t="s">
        <v>2334</v>
      </c>
      <c r="E3907" s="16">
        <v>8</v>
      </c>
      <c r="F3907" s="16">
        <v>1</v>
      </c>
      <c r="G3907" s="16">
        <v>0</v>
      </c>
      <c r="H3907" s="16">
        <v>0</v>
      </c>
    </row>
    <row r="3908" spans="1:8" x14ac:dyDescent="0.3">
      <c r="A3908" s="13" t="str">
        <f t="shared" si="61"/>
        <v>padilvi012011</v>
      </c>
      <c r="B3908" s="16" t="s">
        <v>166</v>
      </c>
      <c r="C3908" s="16">
        <v>2011</v>
      </c>
      <c r="D3908" s="16" t="s">
        <v>2332</v>
      </c>
      <c r="E3908" s="16">
        <v>0</v>
      </c>
      <c r="F3908" s="16">
        <v>1</v>
      </c>
      <c r="G3908" s="16">
        <v>0</v>
      </c>
      <c r="H3908" s="16">
        <v>0</v>
      </c>
    </row>
    <row r="3909" spans="1:8" x14ac:dyDescent="0.3">
      <c r="A3909" s="13" t="str">
        <f t="shared" si="61"/>
        <v>paganan012011</v>
      </c>
      <c r="B3909" s="16" t="s">
        <v>705</v>
      </c>
      <c r="C3909" s="16">
        <v>2011</v>
      </c>
      <c r="D3909" s="16" t="s">
        <v>2327</v>
      </c>
    </row>
    <row r="3910" spans="1:8" x14ac:dyDescent="0.3">
      <c r="A3910" s="13" t="str">
        <f t="shared" si="61"/>
        <v>paganan012011</v>
      </c>
      <c r="B3910" s="16" t="s">
        <v>705</v>
      </c>
      <c r="C3910" s="16">
        <v>2011</v>
      </c>
      <c r="D3910" s="16" t="s">
        <v>2329</v>
      </c>
      <c r="E3910" s="16">
        <v>302</v>
      </c>
      <c r="F3910" s="16">
        <v>5</v>
      </c>
      <c r="G3910" s="16">
        <v>10</v>
      </c>
      <c r="H3910" s="16">
        <v>1</v>
      </c>
    </row>
    <row r="3911" spans="1:8" x14ac:dyDescent="0.3">
      <c r="A3911" s="13" t="str">
        <f t="shared" si="61"/>
        <v>pagnoma012011</v>
      </c>
      <c r="B3911" s="16" t="s">
        <v>1149</v>
      </c>
      <c r="C3911" s="16">
        <v>2011</v>
      </c>
      <c r="D3911" s="16" t="s">
        <v>2334</v>
      </c>
      <c r="E3911" s="16">
        <v>32</v>
      </c>
      <c r="F3911" s="16">
        <v>6</v>
      </c>
      <c r="G3911" s="16">
        <v>0</v>
      </c>
      <c r="H3911" s="16">
        <v>0</v>
      </c>
    </row>
    <row r="3912" spans="1:8" x14ac:dyDescent="0.3">
      <c r="A3912" s="13" t="str">
        <f t="shared" si="61"/>
        <v>pagnoma012011</v>
      </c>
      <c r="B3912" s="16" t="s">
        <v>1149</v>
      </c>
      <c r="C3912" s="16">
        <v>2011</v>
      </c>
      <c r="D3912" s="16" t="s">
        <v>2334</v>
      </c>
      <c r="E3912" s="16">
        <v>12</v>
      </c>
      <c r="F3912" s="16">
        <v>1</v>
      </c>
      <c r="G3912" s="16">
        <v>0</v>
      </c>
      <c r="H3912" s="16">
        <v>0</v>
      </c>
    </row>
    <row r="3913" spans="1:8" x14ac:dyDescent="0.3">
      <c r="A3913" s="13" t="str">
        <f t="shared" si="61"/>
        <v>palmema012011</v>
      </c>
      <c r="B3913" s="16" t="s">
        <v>981</v>
      </c>
      <c r="C3913" s="16">
        <v>2011</v>
      </c>
      <c r="D3913" s="16" t="s">
        <v>2332</v>
      </c>
      <c r="E3913" s="16">
        <v>1</v>
      </c>
      <c r="F3913" s="16">
        <v>4</v>
      </c>
      <c r="G3913" s="16">
        <v>0</v>
      </c>
      <c r="H3913" s="16">
        <v>0</v>
      </c>
    </row>
    <row r="3914" spans="1:8" x14ac:dyDescent="0.3">
      <c r="A3914" s="13" t="str">
        <f t="shared" si="61"/>
        <v>papeljo012011</v>
      </c>
      <c r="B3914" s="16" t="s">
        <v>581</v>
      </c>
      <c r="C3914" s="16">
        <v>2011</v>
      </c>
      <c r="D3914" s="16" t="s">
        <v>2332</v>
      </c>
      <c r="E3914" s="16">
        <v>3</v>
      </c>
      <c r="F3914" s="16">
        <v>2</v>
      </c>
      <c r="G3914" s="16">
        <v>1</v>
      </c>
      <c r="H3914" s="16">
        <v>0</v>
      </c>
    </row>
    <row r="3915" spans="1:8" x14ac:dyDescent="0.3">
      <c r="A3915" s="13" t="str">
        <f t="shared" si="61"/>
        <v>paredji012011</v>
      </c>
      <c r="B3915" s="16" t="s">
        <v>1575</v>
      </c>
      <c r="C3915" s="16">
        <v>2011</v>
      </c>
      <c r="D3915" s="16" t="s">
        <v>38</v>
      </c>
      <c r="E3915" s="16">
        <v>31</v>
      </c>
      <c r="F3915" s="16">
        <v>71</v>
      </c>
      <c r="G3915" s="16">
        <v>5</v>
      </c>
      <c r="H3915" s="16">
        <v>6</v>
      </c>
    </row>
    <row r="3916" spans="1:8" x14ac:dyDescent="0.3">
      <c r="A3916" s="13" t="str">
        <f t="shared" si="61"/>
        <v>parkeja022011</v>
      </c>
      <c r="B3916" s="16" t="s">
        <v>1576</v>
      </c>
      <c r="C3916" s="16">
        <v>2011</v>
      </c>
      <c r="D3916" s="16" t="s">
        <v>2332</v>
      </c>
      <c r="E3916" s="16">
        <v>0</v>
      </c>
      <c r="F3916" s="16">
        <v>1</v>
      </c>
      <c r="G3916" s="16">
        <v>0</v>
      </c>
      <c r="H3916" s="16">
        <v>0</v>
      </c>
    </row>
    <row r="3917" spans="1:8" x14ac:dyDescent="0.3">
      <c r="A3917" s="13" t="str">
        <f t="shared" si="61"/>
        <v>parmech012011</v>
      </c>
      <c r="B3917" s="16" t="s">
        <v>1577</v>
      </c>
      <c r="C3917" s="16">
        <v>2011</v>
      </c>
      <c r="D3917" s="16" t="s">
        <v>2333</v>
      </c>
      <c r="E3917" s="16">
        <v>164</v>
      </c>
      <c r="F3917" s="16">
        <v>12</v>
      </c>
      <c r="G3917" s="16">
        <v>2</v>
      </c>
      <c r="H3917" s="16">
        <v>19</v>
      </c>
    </row>
    <row r="3918" spans="1:8" x14ac:dyDescent="0.3">
      <c r="A3918" s="13" t="str">
        <f t="shared" si="61"/>
        <v>parnebo012011</v>
      </c>
      <c r="B3918" s="16" t="s">
        <v>982</v>
      </c>
      <c r="C3918" s="16">
        <v>2011</v>
      </c>
      <c r="D3918" s="16" t="s">
        <v>2332</v>
      </c>
      <c r="E3918" s="16">
        <v>2</v>
      </c>
      <c r="F3918" s="16">
        <v>10</v>
      </c>
      <c r="G3918" s="16">
        <v>1</v>
      </c>
      <c r="H3918" s="16">
        <v>0</v>
      </c>
    </row>
    <row r="3919" spans="1:8" x14ac:dyDescent="0.3">
      <c r="A3919" s="13" t="str">
        <f t="shared" si="61"/>
        <v>parrage012011</v>
      </c>
      <c r="B3919" s="16" t="s">
        <v>1150</v>
      </c>
      <c r="C3919" s="16">
        <v>2011</v>
      </c>
      <c r="D3919" s="16" t="s">
        <v>2327</v>
      </c>
    </row>
    <row r="3920" spans="1:8" x14ac:dyDescent="0.3">
      <c r="A3920" s="13" t="str">
        <f t="shared" si="61"/>
        <v>parrage012011</v>
      </c>
      <c r="B3920" s="16" t="s">
        <v>1150</v>
      </c>
      <c r="C3920" s="16">
        <v>2011</v>
      </c>
      <c r="D3920" s="16" t="s">
        <v>2328</v>
      </c>
    </row>
    <row r="3921" spans="1:8" x14ac:dyDescent="0.3">
      <c r="A3921" s="13" t="str">
        <f t="shared" si="61"/>
        <v>parrage012011</v>
      </c>
      <c r="B3921" s="16" t="s">
        <v>1150</v>
      </c>
      <c r="C3921" s="16">
        <v>2011</v>
      </c>
      <c r="D3921" s="16" t="s">
        <v>2329</v>
      </c>
      <c r="E3921" s="16">
        <v>288</v>
      </c>
      <c r="F3921" s="16">
        <v>12</v>
      </c>
      <c r="G3921" s="16">
        <v>3</v>
      </c>
      <c r="H3921" s="16">
        <v>5</v>
      </c>
    </row>
    <row r="3922" spans="1:8" x14ac:dyDescent="0.3">
      <c r="A3922" s="13" t="str">
        <f t="shared" si="61"/>
        <v>parrage012011</v>
      </c>
      <c r="B3922" s="16" t="s">
        <v>1150</v>
      </c>
      <c r="C3922" s="16">
        <v>2011</v>
      </c>
      <c r="D3922" s="16" t="s">
        <v>2330</v>
      </c>
    </row>
    <row r="3923" spans="1:8" x14ac:dyDescent="0.3">
      <c r="A3923" s="13" t="str">
        <f t="shared" si="61"/>
        <v>parrian012011</v>
      </c>
      <c r="B3923" s="16" t="s">
        <v>1578</v>
      </c>
      <c r="C3923" s="16">
        <v>2011</v>
      </c>
      <c r="D3923" s="16" t="s">
        <v>37</v>
      </c>
      <c r="E3923" s="16">
        <v>6</v>
      </c>
      <c r="F3923" s="16">
        <v>9</v>
      </c>
      <c r="G3923" s="16">
        <v>0</v>
      </c>
      <c r="H3923" s="16">
        <v>2</v>
      </c>
    </row>
    <row r="3924" spans="1:8" x14ac:dyDescent="0.3">
      <c r="A3924" s="13" t="str">
        <f t="shared" si="61"/>
        <v>parrian012011</v>
      </c>
      <c r="B3924" s="16" t="s">
        <v>1578</v>
      </c>
      <c r="C3924" s="16">
        <v>2011</v>
      </c>
      <c r="D3924" s="16" t="s">
        <v>38</v>
      </c>
      <c r="E3924" s="16">
        <v>6</v>
      </c>
      <c r="F3924" s="16">
        <v>16</v>
      </c>
      <c r="G3924" s="16">
        <v>0</v>
      </c>
      <c r="H3924" s="16">
        <v>2</v>
      </c>
    </row>
    <row r="3925" spans="1:8" x14ac:dyDescent="0.3">
      <c r="A3925" s="13" t="str">
        <f t="shared" si="61"/>
        <v>parrian012011</v>
      </c>
      <c r="B3925" s="16" t="s">
        <v>1578</v>
      </c>
      <c r="C3925" s="16">
        <v>2011</v>
      </c>
      <c r="D3925" s="16" t="s">
        <v>2328</v>
      </c>
    </row>
    <row r="3926" spans="1:8" x14ac:dyDescent="0.3">
      <c r="A3926" s="13" t="str">
        <f t="shared" si="61"/>
        <v>parrian012011</v>
      </c>
      <c r="B3926" s="16" t="s">
        <v>1578</v>
      </c>
      <c r="C3926" s="16">
        <v>2011</v>
      </c>
      <c r="D3926" s="16" t="s">
        <v>2329</v>
      </c>
      <c r="E3926" s="16">
        <v>5</v>
      </c>
      <c r="F3926" s="16">
        <v>0</v>
      </c>
      <c r="G3926" s="16">
        <v>0</v>
      </c>
      <c r="H3926" s="16">
        <v>0</v>
      </c>
    </row>
    <row r="3927" spans="1:8" x14ac:dyDescent="0.3">
      <c r="A3927" s="13" t="str">
        <f t="shared" si="61"/>
        <v>parrian012011</v>
      </c>
      <c r="B3927" s="16" t="s">
        <v>1578</v>
      </c>
      <c r="C3927" s="16">
        <v>2011</v>
      </c>
      <c r="D3927" s="16" t="s">
        <v>2330</v>
      </c>
    </row>
    <row r="3928" spans="1:8" x14ac:dyDescent="0.3">
      <c r="A3928" s="13" t="str">
        <f t="shared" si="61"/>
        <v>parrian012011</v>
      </c>
      <c r="B3928" s="16" t="s">
        <v>1578</v>
      </c>
      <c r="C3928" s="16">
        <v>2011</v>
      </c>
      <c r="D3928" s="16" t="s">
        <v>2331</v>
      </c>
      <c r="E3928" s="16">
        <v>1</v>
      </c>
      <c r="F3928" s="16">
        <v>10</v>
      </c>
      <c r="G3928" s="16">
        <v>0</v>
      </c>
      <c r="H3928" s="16">
        <v>2</v>
      </c>
    </row>
    <row r="3929" spans="1:8" x14ac:dyDescent="0.3">
      <c r="A3929" s="13" t="str">
        <f t="shared" si="61"/>
        <v>pascuva012011</v>
      </c>
      <c r="B3929" s="16" t="s">
        <v>481</v>
      </c>
      <c r="C3929" s="16">
        <v>2011</v>
      </c>
      <c r="D3929" s="16" t="s">
        <v>2333</v>
      </c>
      <c r="E3929" s="16">
        <v>4</v>
      </c>
      <c r="F3929" s="16">
        <v>0</v>
      </c>
      <c r="G3929" s="16">
        <v>1</v>
      </c>
      <c r="H3929" s="16">
        <v>1</v>
      </c>
    </row>
    <row r="3930" spans="1:8" x14ac:dyDescent="0.3">
      <c r="A3930" s="13" t="str">
        <f t="shared" si="61"/>
        <v>paterjo012011</v>
      </c>
      <c r="B3930" s="16" t="s">
        <v>1579</v>
      </c>
      <c r="C3930" s="16">
        <v>2011</v>
      </c>
      <c r="D3930" s="16" t="s">
        <v>2332</v>
      </c>
      <c r="E3930" s="16">
        <v>3</v>
      </c>
      <c r="F3930" s="16">
        <v>10</v>
      </c>
      <c r="G3930" s="16">
        <v>1</v>
      </c>
      <c r="H3930" s="16">
        <v>0</v>
      </c>
    </row>
    <row r="3931" spans="1:8" x14ac:dyDescent="0.3">
      <c r="A3931" s="13" t="str">
        <f t="shared" si="61"/>
        <v>patteco012011</v>
      </c>
      <c r="B3931" s="16" t="s">
        <v>169</v>
      </c>
      <c r="C3931" s="16">
        <v>2011</v>
      </c>
      <c r="D3931" s="16" t="s">
        <v>2327</v>
      </c>
    </row>
    <row r="3932" spans="1:8" x14ac:dyDescent="0.3">
      <c r="A3932" s="13" t="str">
        <f t="shared" si="61"/>
        <v>patteco012011</v>
      </c>
      <c r="B3932" s="16" t="s">
        <v>169</v>
      </c>
      <c r="C3932" s="16">
        <v>2011</v>
      </c>
      <c r="D3932" s="16" t="s">
        <v>2327</v>
      </c>
    </row>
    <row r="3933" spans="1:8" x14ac:dyDescent="0.3">
      <c r="A3933" s="13" t="str">
        <f t="shared" si="61"/>
        <v>patteco012011</v>
      </c>
      <c r="B3933" s="16" t="s">
        <v>169</v>
      </c>
      <c r="C3933" s="16">
        <v>2011</v>
      </c>
      <c r="D3933" s="16" t="s">
        <v>2328</v>
      </c>
    </row>
    <row r="3934" spans="1:8" x14ac:dyDescent="0.3">
      <c r="A3934" s="13" t="str">
        <f t="shared" si="61"/>
        <v>patteco012011</v>
      </c>
      <c r="B3934" s="16" t="s">
        <v>169</v>
      </c>
      <c r="C3934" s="16">
        <v>2011</v>
      </c>
      <c r="D3934" s="16" t="s">
        <v>2328</v>
      </c>
    </row>
    <row r="3935" spans="1:8" x14ac:dyDescent="0.3">
      <c r="A3935" s="13" t="str">
        <f t="shared" si="61"/>
        <v>patteco012011</v>
      </c>
      <c r="B3935" s="16" t="s">
        <v>169</v>
      </c>
      <c r="C3935" s="16">
        <v>2011</v>
      </c>
      <c r="D3935" s="16" t="s">
        <v>2329</v>
      </c>
      <c r="E3935" s="16">
        <v>162</v>
      </c>
      <c r="F3935" s="16">
        <v>3</v>
      </c>
      <c r="G3935" s="16">
        <v>0</v>
      </c>
      <c r="H3935" s="16">
        <v>0</v>
      </c>
    </row>
    <row r="3936" spans="1:8" x14ac:dyDescent="0.3">
      <c r="A3936" s="13" t="str">
        <f t="shared" si="61"/>
        <v>patteco012011</v>
      </c>
      <c r="B3936" s="16" t="s">
        <v>169</v>
      </c>
      <c r="C3936" s="16">
        <v>2011</v>
      </c>
      <c r="D3936" s="16" t="s">
        <v>2329</v>
      </c>
      <c r="E3936" s="16">
        <v>27</v>
      </c>
      <c r="F3936" s="16">
        <v>1</v>
      </c>
      <c r="G3936" s="16">
        <v>1</v>
      </c>
      <c r="H3936" s="16">
        <v>1</v>
      </c>
    </row>
    <row r="3937" spans="1:8" x14ac:dyDescent="0.3">
      <c r="A3937" s="13" t="str">
        <f t="shared" si="61"/>
        <v>patteco012011</v>
      </c>
      <c r="B3937" s="16" t="s">
        <v>169</v>
      </c>
      <c r="C3937" s="16">
        <v>2011</v>
      </c>
      <c r="D3937" s="16" t="s">
        <v>2330</v>
      </c>
    </row>
    <row r="3938" spans="1:8" x14ac:dyDescent="0.3">
      <c r="A3938" s="13" t="str">
        <f t="shared" si="61"/>
        <v>patteco012011</v>
      </c>
      <c r="B3938" s="16" t="s">
        <v>169</v>
      </c>
      <c r="C3938" s="16">
        <v>2011</v>
      </c>
      <c r="D3938" s="16" t="s">
        <v>2330</v>
      </c>
    </row>
    <row r="3939" spans="1:8" x14ac:dyDescent="0.3">
      <c r="A3939" s="13" t="str">
        <f t="shared" si="61"/>
        <v>patteer012011</v>
      </c>
      <c r="B3939" s="16" t="s">
        <v>833</v>
      </c>
      <c r="C3939" s="16">
        <v>2011</v>
      </c>
      <c r="D3939" s="16" t="s">
        <v>37</v>
      </c>
      <c r="E3939" s="16">
        <v>20</v>
      </c>
      <c r="F3939" s="16">
        <v>19</v>
      </c>
      <c r="G3939" s="16">
        <v>2</v>
      </c>
      <c r="H3939" s="16">
        <v>8</v>
      </c>
    </row>
    <row r="3940" spans="1:8" x14ac:dyDescent="0.3">
      <c r="A3940" s="13" t="str">
        <f t="shared" si="61"/>
        <v>patteer012011</v>
      </c>
      <c r="B3940" s="16" t="s">
        <v>833</v>
      </c>
      <c r="C3940" s="16">
        <v>2011</v>
      </c>
      <c r="D3940" s="16" t="s">
        <v>2327</v>
      </c>
    </row>
    <row r="3941" spans="1:8" x14ac:dyDescent="0.3">
      <c r="A3941" s="13" t="str">
        <f t="shared" si="61"/>
        <v>patteer012011</v>
      </c>
      <c r="B3941" s="16" t="s">
        <v>833</v>
      </c>
      <c r="C3941" s="16">
        <v>2011</v>
      </c>
      <c r="D3941" s="16" t="s">
        <v>2328</v>
      </c>
    </row>
    <row r="3942" spans="1:8" x14ac:dyDescent="0.3">
      <c r="A3942" s="13" t="str">
        <f t="shared" si="61"/>
        <v>patteer012011</v>
      </c>
      <c r="B3942" s="16" t="s">
        <v>833</v>
      </c>
      <c r="C3942" s="16">
        <v>2011</v>
      </c>
      <c r="D3942" s="16" t="s">
        <v>2329</v>
      </c>
      <c r="E3942" s="16">
        <v>34</v>
      </c>
      <c r="F3942" s="16">
        <v>0</v>
      </c>
      <c r="G3942" s="16">
        <v>0</v>
      </c>
      <c r="H3942" s="16">
        <v>0</v>
      </c>
    </row>
    <row r="3943" spans="1:8" x14ac:dyDescent="0.3">
      <c r="A3943" s="13" t="str">
        <f t="shared" si="61"/>
        <v>patteer012011</v>
      </c>
      <c r="B3943" s="16" t="s">
        <v>833</v>
      </c>
      <c r="C3943" s="16">
        <v>2011</v>
      </c>
      <c r="D3943" s="16" t="s">
        <v>2330</v>
      </c>
    </row>
    <row r="3944" spans="1:8" x14ac:dyDescent="0.3">
      <c r="A3944" s="13" t="str">
        <f t="shared" si="61"/>
        <v>pattotr012011</v>
      </c>
      <c r="B3944" s="16" t="s">
        <v>834</v>
      </c>
      <c r="C3944" s="16">
        <v>2011</v>
      </c>
      <c r="D3944" s="16" t="s">
        <v>2332</v>
      </c>
      <c r="E3944" s="16">
        <v>2</v>
      </c>
      <c r="F3944" s="16">
        <v>2</v>
      </c>
      <c r="G3944" s="16">
        <v>0</v>
      </c>
      <c r="H3944" s="16">
        <v>0</v>
      </c>
    </row>
    <row r="3945" spans="1:8" x14ac:dyDescent="0.3">
      <c r="A3945" s="13" t="str">
        <f t="shared" si="61"/>
        <v>pauleda012011</v>
      </c>
      <c r="B3945" s="16" t="s">
        <v>706</v>
      </c>
      <c r="C3945" s="16">
        <v>2011</v>
      </c>
      <c r="D3945" s="16" t="s">
        <v>2332</v>
      </c>
      <c r="E3945" s="16">
        <v>3</v>
      </c>
      <c r="F3945" s="16">
        <v>7</v>
      </c>
      <c r="G3945" s="16">
        <v>0</v>
      </c>
      <c r="H3945" s="16">
        <v>0</v>
      </c>
    </row>
    <row r="3946" spans="1:8" x14ac:dyDescent="0.3">
      <c r="A3946" s="13" t="str">
        <f t="shared" si="61"/>
        <v>pauleda012011</v>
      </c>
      <c r="B3946" s="16" t="s">
        <v>706</v>
      </c>
      <c r="C3946" s="16">
        <v>2011</v>
      </c>
      <c r="D3946" s="16" t="s">
        <v>2332</v>
      </c>
      <c r="E3946" s="16">
        <v>1</v>
      </c>
      <c r="F3946" s="16">
        <v>3</v>
      </c>
      <c r="G3946" s="16">
        <v>0</v>
      </c>
      <c r="H3946" s="16">
        <v>0</v>
      </c>
    </row>
    <row r="3947" spans="1:8" x14ac:dyDescent="0.3">
      <c r="A3947" s="13" t="str">
        <f t="shared" si="61"/>
        <v>paulife012011</v>
      </c>
      <c r="B3947" s="16" t="s">
        <v>835</v>
      </c>
      <c r="C3947" s="16">
        <v>2011</v>
      </c>
      <c r="D3947" s="16" t="s">
        <v>2332</v>
      </c>
      <c r="E3947" s="16">
        <v>0</v>
      </c>
      <c r="F3947" s="16">
        <v>1</v>
      </c>
      <c r="G3947" s="16">
        <v>0</v>
      </c>
      <c r="H3947" s="16">
        <v>0</v>
      </c>
    </row>
    <row r="3948" spans="1:8" x14ac:dyDescent="0.3">
      <c r="A3948" s="13" t="str">
        <f t="shared" si="61"/>
        <v>paulife012011</v>
      </c>
      <c r="B3948" s="16" t="s">
        <v>835</v>
      </c>
      <c r="C3948" s="16">
        <v>2011</v>
      </c>
      <c r="D3948" s="16" t="s">
        <v>2332</v>
      </c>
      <c r="E3948" s="16">
        <v>8</v>
      </c>
      <c r="F3948" s="16">
        <v>18</v>
      </c>
      <c r="G3948" s="16">
        <v>3</v>
      </c>
      <c r="H3948" s="16">
        <v>3</v>
      </c>
    </row>
    <row r="3949" spans="1:8" x14ac:dyDescent="0.3">
      <c r="A3949" s="13" t="str">
        <f t="shared" si="61"/>
        <v>pauliro012011</v>
      </c>
      <c r="B3949" s="16" t="s">
        <v>582</v>
      </c>
      <c r="C3949" s="16">
        <v>2011</v>
      </c>
      <c r="D3949" s="16" t="s">
        <v>2334</v>
      </c>
      <c r="E3949" s="16">
        <v>375</v>
      </c>
      <c r="F3949" s="16">
        <v>30</v>
      </c>
      <c r="G3949" s="16">
        <v>7</v>
      </c>
      <c r="H3949" s="16">
        <v>3</v>
      </c>
    </row>
    <row r="3950" spans="1:8" x14ac:dyDescent="0.3">
      <c r="A3950" s="13" t="str">
        <f t="shared" si="61"/>
        <v>paulxa012011</v>
      </c>
      <c r="B3950" s="16" t="s">
        <v>1151</v>
      </c>
      <c r="C3950" s="16">
        <v>2011</v>
      </c>
      <c r="D3950" s="16" t="s">
        <v>2327</v>
      </c>
    </row>
    <row r="3951" spans="1:8" x14ac:dyDescent="0.3">
      <c r="A3951" s="13" t="str">
        <f t="shared" si="61"/>
        <v>paulxa012011</v>
      </c>
      <c r="B3951" s="16" t="s">
        <v>1151</v>
      </c>
      <c r="C3951" s="16">
        <v>2011</v>
      </c>
      <c r="D3951" s="16" t="s">
        <v>2328</v>
      </c>
    </row>
    <row r="3952" spans="1:8" x14ac:dyDescent="0.3">
      <c r="A3952" s="13" t="str">
        <f t="shared" si="61"/>
        <v>paulxa012011</v>
      </c>
      <c r="B3952" s="16" t="s">
        <v>1151</v>
      </c>
      <c r="C3952" s="16">
        <v>2011</v>
      </c>
      <c r="D3952" s="16" t="s">
        <v>2328</v>
      </c>
    </row>
    <row r="3953" spans="1:8" x14ac:dyDescent="0.3">
      <c r="A3953" s="13" t="str">
        <f t="shared" si="61"/>
        <v>paulxa012011</v>
      </c>
      <c r="B3953" s="16" t="s">
        <v>1151</v>
      </c>
      <c r="C3953" s="16">
        <v>2011</v>
      </c>
      <c r="D3953" s="16" t="s">
        <v>2329</v>
      </c>
      <c r="E3953" s="16">
        <v>5</v>
      </c>
      <c r="F3953" s="16">
        <v>1</v>
      </c>
      <c r="G3953" s="16">
        <v>0</v>
      </c>
      <c r="H3953" s="16">
        <v>0</v>
      </c>
    </row>
    <row r="3954" spans="1:8" x14ac:dyDescent="0.3">
      <c r="A3954" s="13" t="str">
        <f t="shared" si="61"/>
        <v>paulxa012011</v>
      </c>
      <c r="B3954" s="16" t="s">
        <v>1151</v>
      </c>
      <c r="C3954" s="16">
        <v>2011</v>
      </c>
      <c r="D3954" s="16" t="s">
        <v>2329</v>
      </c>
      <c r="E3954" s="16">
        <v>97</v>
      </c>
      <c r="F3954" s="16">
        <v>4</v>
      </c>
      <c r="G3954" s="16">
        <v>1</v>
      </c>
      <c r="H3954" s="16">
        <v>0</v>
      </c>
    </row>
    <row r="3955" spans="1:8" x14ac:dyDescent="0.3">
      <c r="A3955" s="13" t="str">
        <f t="shared" si="61"/>
        <v>paulxa012011</v>
      </c>
      <c r="B3955" s="16" t="s">
        <v>1151</v>
      </c>
      <c r="C3955" s="16">
        <v>2011</v>
      </c>
      <c r="D3955" s="16" t="s">
        <v>2330</v>
      </c>
    </row>
    <row r="3956" spans="1:8" x14ac:dyDescent="0.3">
      <c r="A3956" s="13" t="str">
        <f t="shared" si="61"/>
        <v>paulxa012011</v>
      </c>
      <c r="B3956" s="16" t="s">
        <v>1151</v>
      </c>
      <c r="C3956" s="16">
        <v>2011</v>
      </c>
      <c r="D3956" s="16" t="s">
        <v>2330</v>
      </c>
    </row>
    <row r="3957" spans="1:8" x14ac:dyDescent="0.3">
      <c r="A3957" s="13" t="str">
        <f t="shared" si="61"/>
        <v>pavanca012011</v>
      </c>
      <c r="B3957" s="16" t="s">
        <v>170</v>
      </c>
      <c r="C3957" s="16">
        <v>2011</v>
      </c>
      <c r="D3957" s="16" t="s">
        <v>2332</v>
      </c>
      <c r="E3957" s="16">
        <v>16</v>
      </c>
      <c r="F3957" s="16">
        <v>39</v>
      </c>
      <c r="G3957" s="16">
        <v>2</v>
      </c>
      <c r="H3957" s="16">
        <v>4</v>
      </c>
    </row>
    <row r="3958" spans="1:8" x14ac:dyDescent="0.3">
      <c r="A3958" s="13" t="str">
        <f t="shared" si="61"/>
        <v>peacobr012011</v>
      </c>
      <c r="B3958" s="16" t="s">
        <v>1580</v>
      </c>
      <c r="C3958" s="16">
        <v>2011</v>
      </c>
      <c r="D3958" s="16" t="s">
        <v>2332</v>
      </c>
      <c r="E3958" s="16">
        <v>1</v>
      </c>
      <c r="F3958" s="16">
        <v>0</v>
      </c>
      <c r="G3958" s="16">
        <v>0</v>
      </c>
      <c r="H3958" s="16">
        <v>0</v>
      </c>
    </row>
    <row r="3959" spans="1:8" x14ac:dyDescent="0.3">
      <c r="A3959" s="13" t="str">
        <f t="shared" si="61"/>
        <v>pearcst012011</v>
      </c>
      <c r="B3959" s="16" t="s">
        <v>836</v>
      </c>
      <c r="C3959" s="16">
        <v>2011</v>
      </c>
      <c r="D3959" s="16" t="s">
        <v>2333</v>
      </c>
      <c r="E3959" s="16">
        <v>81</v>
      </c>
      <c r="F3959" s="16">
        <v>9</v>
      </c>
      <c r="G3959" s="16">
        <v>1</v>
      </c>
      <c r="H3959" s="16">
        <v>9</v>
      </c>
    </row>
    <row r="3960" spans="1:8" x14ac:dyDescent="0.3">
      <c r="A3960" s="13" t="str">
        <f t="shared" si="61"/>
        <v>pearcst012011</v>
      </c>
      <c r="B3960" s="16" t="s">
        <v>836</v>
      </c>
      <c r="C3960" s="16">
        <v>2011</v>
      </c>
      <c r="D3960" s="16" t="s">
        <v>38</v>
      </c>
      <c r="E3960" s="16">
        <v>6</v>
      </c>
      <c r="F3960" s="16">
        <v>11</v>
      </c>
      <c r="G3960" s="16">
        <v>2</v>
      </c>
      <c r="H3960" s="16">
        <v>1</v>
      </c>
    </row>
    <row r="3961" spans="1:8" x14ac:dyDescent="0.3">
      <c r="A3961" s="13" t="str">
        <f t="shared" si="61"/>
        <v>pearcst012011</v>
      </c>
      <c r="B3961" s="16" t="s">
        <v>836</v>
      </c>
      <c r="C3961" s="16">
        <v>2011</v>
      </c>
      <c r="D3961" s="16" t="s">
        <v>2329</v>
      </c>
      <c r="E3961" s="16">
        <v>4</v>
      </c>
      <c r="F3961" s="16">
        <v>0</v>
      </c>
      <c r="G3961" s="16">
        <v>1</v>
      </c>
      <c r="H3961" s="16">
        <v>0</v>
      </c>
    </row>
    <row r="3962" spans="1:8" x14ac:dyDescent="0.3">
      <c r="A3962" s="13" t="str">
        <f t="shared" si="61"/>
        <v>pearcst012011</v>
      </c>
      <c r="B3962" s="16" t="s">
        <v>836</v>
      </c>
      <c r="C3962" s="16">
        <v>2011</v>
      </c>
      <c r="D3962" s="16" t="s">
        <v>2330</v>
      </c>
    </row>
    <row r="3963" spans="1:8" x14ac:dyDescent="0.3">
      <c r="A3963" s="13" t="str">
        <f t="shared" si="61"/>
        <v>peavyja012011</v>
      </c>
      <c r="B3963" s="16" t="s">
        <v>323</v>
      </c>
      <c r="C3963" s="16">
        <v>2011</v>
      </c>
      <c r="D3963" s="16" t="s">
        <v>2332</v>
      </c>
      <c r="E3963" s="16">
        <v>9</v>
      </c>
      <c r="F3963" s="16">
        <v>6</v>
      </c>
      <c r="G3963" s="16">
        <v>1</v>
      </c>
      <c r="H3963" s="16">
        <v>0</v>
      </c>
    </row>
    <row r="3964" spans="1:8" x14ac:dyDescent="0.3">
      <c r="A3964" s="13" t="str">
        <f t="shared" si="61"/>
        <v>pedrodu012011</v>
      </c>
      <c r="B3964" s="16" t="s">
        <v>707</v>
      </c>
      <c r="C3964" s="16">
        <v>2011</v>
      </c>
      <c r="D3964" s="16" t="s">
        <v>37</v>
      </c>
      <c r="E3964" s="16">
        <v>290</v>
      </c>
      <c r="F3964" s="16">
        <v>425</v>
      </c>
      <c r="G3964" s="16">
        <v>7</v>
      </c>
      <c r="H3964" s="16">
        <v>81</v>
      </c>
    </row>
    <row r="3965" spans="1:8" x14ac:dyDescent="0.3">
      <c r="A3965" s="13" t="str">
        <f t="shared" si="61"/>
        <v>pegueca012011</v>
      </c>
      <c r="B3965" s="16" t="s">
        <v>1581</v>
      </c>
      <c r="C3965" s="16">
        <v>2011</v>
      </c>
      <c r="D3965" s="16" t="s">
        <v>2328</v>
      </c>
    </row>
    <row r="3966" spans="1:8" x14ac:dyDescent="0.3">
      <c r="A3966" s="13" t="str">
        <f t="shared" si="61"/>
        <v>pegueca012011</v>
      </c>
      <c r="B3966" s="16" t="s">
        <v>1581</v>
      </c>
      <c r="C3966" s="16">
        <v>2011</v>
      </c>
      <c r="D3966" s="16" t="s">
        <v>2329</v>
      </c>
      <c r="E3966" s="16">
        <v>82</v>
      </c>
      <c r="F3966" s="16">
        <v>3</v>
      </c>
      <c r="G3966" s="16">
        <v>1</v>
      </c>
      <c r="H3966" s="16">
        <v>2</v>
      </c>
    </row>
    <row r="3967" spans="1:8" x14ac:dyDescent="0.3">
      <c r="A3967" s="13" t="str">
        <f t="shared" si="61"/>
        <v>pegueca012011</v>
      </c>
      <c r="B3967" s="16" t="s">
        <v>1581</v>
      </c>
      <c r="C3967" s="16">
        <v>2011</v>
      </c>
      <c r="D3967" s="16" t="s">
        <v>2330</v>
      </c>
    </row>
    <row r="3968" spans="1:8" x14ac:dyDescent="0.3">
      <c r="A3968" s="13" t="str">
        <f t="shared" si="61"/>
        <v>pelfrmi012011</v>
      </c>
      <c r="B3968" s="16" t="s">
        <v>708</v>
      </c>
      <c r="C3968" s="16">
        <v>2011</v>
      </c>
      <c r="D3968" s="16" t="s">
        <v>2332</v>
      </c>
      <c r="E3968" s="16">
        <v>15</v>
      </c>
      <c r="F3968" s="16">
        <v>25</v>
      </c>
      <c r="G3968" s="16">
        <v>1</v>
      </c>
      <c r="H3968" s="16">
        <v>1</v>
      </c>
    </row>
    <row r="3969" spans="1:8" x14ac:dyDescent="0.3">
      <c r="A3969" s="13" t="str">
        <f t="shared" si="61"/>
        <v>penabr012011</v>
      </c>
      <c r="B3969" s="16" t="s">
        <v>583</v>
      </c>
      <c r="C3969" s="16">
        <v>2011</v>
      </c>
      <c r="D3969" s="16" t="s">
        <v>2334</v>
      </c>
      <c r="E3969" s="16">
        <v>417</v>
      </c>
      <c r="F3969" s="16">
        <v>25</v>
      </c>
      <c r="G3969" s="16">
        <v>2</v>
      </c>
      <c r="H3969" s="16">
        <v>6</v>
      </c>
    </row>
    <row r="3970" spans="1:8" x14ac:dyDescent="0.3">
      <c r="A3970" s="13" t="str">
        <f t="shared" si="61"/>
        <v>penaca012011</v>
      </c>
      <c r="B3970" s="16" t="s">
        <v>262</v>
      </c>
      <c r="C3970" s="16">
        <v>2011</v>
      </c>
      <c r="D3970" s="16" t="s">
        <v>2333</v>
      </c>
      <c r="E3970" s="16">
        <v>1116</v>
      </c>
      <c r="F3970" s="16">
        <v>88</v>
      </c>
      <c r="G3970" s="16">
        <v>8</v>
      </c>
      <c r="H3970" s="16">
        <v>104</v>
      </c>
    </row>
    <row r="3971" spans="1:8" x14ac:dyDescent="0.3">
      <c r="A3971" s="13" t="str">
        <f t="shared" ref="A3971:A4034" si="62">B3971&amp;C3971</f>
        <v>penara022011</v>
      </c>
      <c r="B3971" s="16" t="s">
        <v>1152</v>
      </c>
      <c r="C3971" s="16">
        <v>2011</v>
      </c>
      <c r="D3971" s="16" t="s">
        <v>37</v>
      </c>
      <c r="E3971" s="16">
        <v>7</v>
      </c>
      <c r="F3971" s="16">
        <v>9</v>
      </c>
      <c r="G3971" s="16">
        <v>0</v>
      </c>
      <c r="H3971" s="16">
        <v>2</v>
      </c>
    </row>
    <row r="3972" spans="1:8" x14ac:dyDescent="0.3">
      <c r="A3972" s="13" t="str">
        <f t="shared" si="62"/>
        <v>penara022011</v>
      </c>
      <c r="B3972" s="16" t="s">
        <v>1152</v>
      </c>
      <c r="C3972" s="16">
        <v>2011</v>
      </c>
      <c r="D3972" s="16" t="s">
        <v>38</v>
      </c>
      <c r="E3972" s="16">
        <v>5</v>
      </c>
      <c r="F3972" s="16">
        <v>17</v>
      </c>
      <c r="G3972" s="16">
        <v>3</v>
      </c>
      <c r="H3972" s="16">
        <v>3</v>
      </c>
    </row>
    <row r="3973" spans="1:8" x14ac:dyDescent="0.3">
      <c r="A3973" s="13" t="str">
        <f t="shared" si="62"/>
        <v>penara022011</v>
      </c>
      <c r="B3973" s="16" t="s">
        <v>1152</v>
      </c>
      <c r="C3973" s="16">
        <v>2011</v>
      </c>
      <c r="D3973" s="16" t="s">
        <v>2331</v>
      </c>
      <c r="E3973" s="16">
        <v>8</v>
      </c>
      <c r="F3973" s="16">
        <v>5</v>
      </c>
      <c r="G3973" s="16">
        <v>2</v>
      </c>
      <c r="H3973" s="16">
        <v>2</v>
      </c>
    </row>
    <row r="3974" spans="1:8" x14ac:dyDescent="0.3">
      <c r="A3974" s="13" t="str">
        <f t="shared" si="62"/>
        <v>penato032011</v>
      </c>
      <c r="B3974" s="16" t="s">
        <v>709</v>
      </c>
      <c r="C3974" s="16">
        <v>2011</v>
      </c>
      <c r="D3974" s="16" t="s">
        <v>2332</v>
      </c>
      <c r="E3974" s="16">
        <v>0</v>
      </c>
      <c r="F3974" s="16">
        <v>2</v>
      </c>
      <c r="G3974" s="16">
        <v>0</v>
      </c>
      <c r="H3974" s="16">
        <v>0</v>
      </c>
    </row>
    <row r="3975" spans="1:8" x14ac:dyDescent="0.3">
      <c r="A3975" s="13" t="str">
        <f t="shared" si="62"/>
        <v>penawi012011</v>
      </c>
      <c r="B3975" s="16" t="s">
        <v>324</v>
      </c>
      <c r="C3975" s="16">
        <v>2011</v>
      </c>
      <c r="D3975" s="16" t="s">
        <v>2328</v>
      </c>
    </row>
    <row r="3976" spans="1:8" x14ac:dyDescent="0.3">
      <c r="A3976" s="13" t="str">
        <f t="shared" si="62"/>
        <v>penawi012011</v>
      </c>
      <c r="B3976" s="16" t="s">
        <v>324</v>
      </c>
      <c r="C3976" s="16">
        <v>2011</v>
      </c>
      <c r="D3976" s="16" t="s">
        <v>2329</v>
      </c>
      <c r="E3976" s="16">
        <v>0</v>
      </c>
      <c r="F3976" s="16">
        <v>0</v>
      </c>
      <c r="G3976" s="16">
        <v>0</v>
      </c>
      <c r="H3976" s="16">
        <v>0</v>
      </c>
    </row>
    <row r="3977" spans="1:8" x14ac:dyDescent="0.3">
      <c r="A3977" s="13" t="str">
        <f t="shared" si="62"/>
        <v>pencehu012011</v>
      </c>
      <c r="B3977" s="16" t="s">
        <v>837</v>
      </c>
      <c r="C3977" s="16">
        <v>2011</v>
      </c>
      <c r="D3977" s="16" t="s">
        <v>2329</v>
      </c>
      <c r="E3977" s="16">
        <v>203</v>
      </c>
      <c r="F3977" s="16">
        <v>9</v>
      </c>
      <c r="G3977" s="16">
        <v>5</v>
      </c>
      <c r="H3977" s="16">
        <v>3</v>
      </c>
    </row>
    <row r="3978" spans="1:8" x14ac:dyDescent="0.3">
      <c r="A3978" s="13" t="str">
        <f t="shared" si="62"/>
        <v>pencehu012011</v>
      </c>
      <c r="B3978" s="16" t="s">
        <v>837</v>
      </c>
      <c r="C3978" s="16">
        <v>2011</v>
      </c>
      <c r="D3978" s="16" t="s">
        <v>2329</v>
      </c>
      <c r="E3978" s="16">
        <v>81</v>
      </c>
      <c r="F3978" s="16">
        <v>2</v>
      </c>
      <c r="G3978" s="16">
        <v>1</v>
      </c>
      <c r="H3978" s="16">
        <v>0</v>
      </c>
    </row>
    <row r="3979" spans="1:8" x14ac:dyDescent="0.3">
      <c r="A3979" s="13" t="str">
        <f t="shared" si="62"/>
        <v>pencehu012011</v>
      </c>
      <c r="B3979" s="16" t="s">
        <v>837</v>
      </c>
      <c r="C3979" s="16">
        <v>2011</v>
      </c>
      <c r="D3979" s="16" t="s">
        <v>2330</v>
      </c>
    </row>
    <row r="3980" spans="1:8" x14ac:dyDescent="0.3">
      <c r="A3980" s="13" t="str">
        <f t="shared" si="62"/>
        <v>pencehu012011</v>
      </c>
      <c r="B3980" s="16" t="s">
        <v>837</v>
      </c>
      <c r="C3980" s="16">
        <v>2011</v>
      </c>
      <c r="D3980" s="16" t="s">
        <v>2330</v>
      </c>
    </row>
    <row r="3981" spans="1:8" x14ac:dyDescent="0.3">
      <c r="A3981" s="13" t="str">
        <f t="shared" si="62"/>
        <v>pendlla012011</v>
      </c>
      <c r="B3981" s="16" t="s">
        <v>1582</v>
      </c>
      <c r="C3981" s="16">
        <v>2011</v>
      </c>
      <c r="D3981" s="16" t="s">
        <v>2332</v>
      </c>
      <c r="E3981" s="16">
        <v>0</v>
      </c>
      <c r="F3981" s="16">
        <v>1</v>
      </c>
      <c r="G3981" s="16">
        <v>0</v>
      </c>
      <c r="H3981" s="16">
        <v>0</v>
      </c>
    </row>
    <row r="3982" spans="1:8" x14ac:dyDescent="0.3">
      <c r="A3982" s="13" t="str">
        <f t="shared" si="62"/>
        <v>pendlla012011</v>
      </c>
      <c r="B3982" s="16" t="s">
        <v>1582</v>
      </c>
      <c r="C3982" s="16">
        <v>2011</v>
      </c>
      <c r="D3982" s="16" t="s">
        <v>2332</v>
      </c>
      <c r="E3982" s="16">
        <v>0</v>
      </c>
      <c r="F3982" s="16">
        <v>0</v>
      </c>
      <c r="G3982" s="16">
        <v>0</v>
      </c>
      <c r="H3982" s="16">
        <v>0</v>
      </c>
    </row>
    <row r="3983" spans="1:8" x14ac:dyDescent="0.3">
      <c r="A3983" s="13" t="str">
        <f t="shared" si="62"/>
        <v>pennicl012011</v>
      </c>
      <c r="B3983" s="16" t="s">
        <v>983</v>
      </c>
      <c r="C3983" s="16">
        <v>2011</v>
      </c>
      <c r="D3983" s="16" t="s">
        <v>2331</v>
      </c>
      <c r="E3983" s="16">
        <v>216</v>
      </c>
      <c r="F3983" s="16">
        <v>374</v>
      </c>
      <c r="G3983" s="16">
        <v>22</v>
      </c>
      <c r="H3983" s="16">
        <v>90</v>
      </c>
    </row>
    <row r="3984" spans="1:8" x14ac:dyDescent="0.3">
      <c r="A3984" s="13" t="str">
        <f t="shared" si="62"/>
        <v>pennybr012011</v>
      </c>
      <c r="B3984" s="16" t="s">
        <v>172</v>
      </c>
      <c r="C3984" s="16">
        <v>2011</v>
      </c>
      <c r="D3984" s="16" t="s">
        <v>2332</v>
      </c>
      <c r="E3984" s="16">
        <v>8</v>
      </c>
      <c r="F3984" s="16">
        <v>26</v>
      </c>
      <c r="G3984" s="16">
        <v>1</v>
      </c>
      <c r="H3984" s="16">
        <v>1</v>
      </c>
    </row>
    <row r="3985" spans="1:8" x14ac:dyDescent="0.3">
      <c r="A3985" s="13" t="str">
        <f t="shared" si="62"/>
        <v>peraljh012011</v>
      </c>
      <c r="B3985" s="16" t="s">
        <v>393</v>
      </c>
      <c r="C3985" s="16">
        <v>2011</v>
      </c>
      <c r="D3985" s="16" t="s">
        <v>2333</v>
      </c>
      <c r="E3985" s="16">
        <v>1</v>
      </c>
      <c r="F3985" s="16">
        <v>0</v>
      </c>
      <c r="G3985" s="16">
        <v>0</v>
      </c>
      <c r="H3985" s="16">
        <v>0</v>
      </c>
    </row>
    <row r="3986" spans="1:8" x14ac:dyDescent="0.3">
      <c r="A3986" s="13" t="str">
        <f t="shared" si="62"/>
        <v>peraljh012011</v>
      </c>
      <c r="B3986" s="16" t="s">
        <v>393</v>
      </c>
      <c r="C3986" s="16">
        <v>2011</v>
      </c>
      <c r="D3986" s="16" t="s">
        <v>2331</v>
      </c>
      <c r="E3986" s="16">
        <v>218</v>
      </c>
      <c r="F3986" s="16">
        <v>383</v>
      </c>
      <c r="G3986" s="16">
        <v>7</v>
      </c>
      <c r="H3986" s="16">
        <v>83</v>
      </c>
    </row>
    <row r="3987" spans="1:8" x14ac:dyDescent="0.3">
      <c r="A3987" s="13" t="str">
        <f t="shared" si="62"/>
        <v>peraljo012011</v>
      </c>
      <c r="B3987" s="16" t="s">
        <v>585</v>
      </c>
      <c r="C3987" s="16">
        <v>2011</v>
      </c>
      <c r="D3987" s="16" t="s">
        <v>2332</v>
      </c>
      <c r="E3987" s="16">
        <v>7</v>
      </c>
      <c r="F3987" s="16">
        <v>2</v>
      </c>
      <c r="G3987" s="16">
        <v>0</v>
      </c>
      <c r="H3987" s="16">
        <v>1</v>
      </c>
    </row>
    <row r="3988" spans="1:8" x14ac:dyDescent="0.3">
      <c r="A3988" s="13" t="str">
        <f t="shared" si="62"/>
        <v>perezch012011</v>
      </c>
      <c r="B3988" s="16" t="s">
        <v>984</v>
      </c>
      <c r="C3988" s="16">
        <v>2011</v>
      </c>
      <c r="D3988" s="16" t="s">
        <v>2332</v>
      </c>
      <c r="E3988" s="16">
        <v>2</v>
      </c>
      <c r="F3988" s="16">
        <v>11</v>
      </c>
      <c r="G3988" s="16">
        <v>1</v>
      </c>
      <c r="H3988" s="16">
        <v>1</v>
      </c>
    </row>
    <row r="3989" spans="1:8" x14ac:dyDescent="0.3">
      <c r="A3989" s="13" t="str">
        <f t="shared" si="62"/>
        <v>perezju012011</v>
      </c>
      <c r="B3989" s="16" t="s">
        <v>710</v>
      </c>
      <c r="C3989" s="16">
        <v>2011</v>
      </c>
      <c r="D3989" s="16" t="s">
        <v>2332</v>
      </c>
      <c r="E3989" s="16">
        <v>0</v>
      </c>
      <c r="F3989" s="16">
        <v>0</v>
      </c>
      <c r="G3989" s="16">
        <v>0</v>
      </c>
      <c r="H3989" s="16">
        <v>0</v>
      </c>
    </row>
    <row r="3990" spans="1:8" x14ac:dyDescent="0.3">
      <c r="A3990" s="13" t="str">
        <f t="shared" si="62"/>
        <v>perezlu012011</v>
      </c>
      <c r="B3990" s="16" t="s">
        <v>1583</v>
      </c>
      <c r="C3990" s="16">
        <v>2011</v>
      </c>
      <c r="D3990" s="16" t="s">
        <v>2332</v>
      </c>
      <c r="E3990" s="16">
        <v>2</v>
      </c>
      <c r="F3990" s="16">
        <v>6</v>
      </c>
      <c r="G3990" s="16">
        <v>2</v>
      </c>
      <c r="H3990" s="16">
        <v>1</v>
      </c>
    </row>
    <row r="3991" spans="1:8" x14ac:dyDescent="0.3">
      <c r="A3991" s="13" t="str">
        <f t="shared" si="62"/>
        <v>perezra012011</v>
      </c>
      <c r="B3991" s="16" t="s">
        <v>711</v>
      </c>
      <c r="C3991" s="16">
        <v>2011</v>
      </c>
      <c r="D3991" s="16" t="s">
        <v>2332</v>
      </c>
      <c r="E3991" s="16">
        <v>6</v>
      </c>
      <c r="F3991" s="16">
        <v>15</v>
      </c>
      <c r="G3991" s="16">
        <v>3</v>
      </c>
      <c r="H3991" s="16">
        <v>1</v>
      </c>
    </row>
    <row r="3992" spans="1:8" x14ac:dyDescent="0.3">
      <c r="A3992" s="13" t="str">
        <f t="shared" si="62"/>
        <v>perezsa022011</v>
      </c>
      <c r="B3992" s="16" t="s">
        <v>1584</v>
      </c>
      <c r="C3992" s="16">
        <v>2011</v>
      </c>
      <c r="D3992" s="16" t="s">
        <v>2334</v>
      </c>
      <c r="E3992" s="16">
        <v>290</v>
      </c>
      <c r="F3992" s="16">
        <v>21</v>
      </c>
      <c r="G3992" s="16">
        <v>3</v>
      </c>
      <c r="H3992" s="16">
        <v>2</v>
      </c>
    </row>
    <row r="3993" spans="1:8" x14ac:dyDescent="0.3">
      <c r="A3993" s="13" t="str">
        <f t="shared" si="62"/>
        <v>perkigl012011</v>
      </c>
      <c r="B3993" s="16" t="s">
        <v>712</v>
      </c>
      <c r="C3993" s="16">
        <v>2011</v>
      </c>
      <c r="D3993" s="16" t="s">
        <v>2332</v>
      </c>
      <c r="E3993" s="16">
        <v>3</v>
      </c>
      <c r="F3993" s="16">
        <v>7</v>
      </c>
      <c r="G3993" s="16">
        <v>1</v>
      </c>
      <c r="H3993" s="16">
        <v>0</v>
      </c>
    </row>
    <row r="3994" spans="1:8" x14ac:dyDescent="0.3">
      <c r="A3994" s="13" t="str">
        <f t="shared" si="62"/>
        <v>perryry012011</v>
      </c>
      <c r="B3994" s="16" t="s">
        <v>1154</v>
      </c>
      <c r="C3994" s="16">
        <v>2011</v>
      </c>
      <c r="D3994" s="16" t="s">
        <v>2332</v>
      </c>
      <c r="E3994" s="16">
        <v>3</v>
      </c>
      <c r="F3994" s="16">
        <v>2</v>
      </c>
      <c r="G3994" s="16">
        <v>0</v>
      </c>
      <c r="H3994" s="16">
        <v>1</v>
      </c>
    </row>
    <row r="3995" spans="1:8" x14ac:dyDescent="0.3">
      <c r="A3995" s="13" t="str">
        <f t="shared" si="62"/>
        <v>pestavi012011</v>
      </c>
      <c r="B3995" s="16" t="s">
        <v>1355</v>
      </c>
      <c r="C3995" s="16">
        <v>2011</v>
      </c>
      <c r="D3995" s="16" t="s">
        <v>2332</v>
      </c>
      <c r="E3995" s="16">
        <v>2</v>
      </c>
      <c r="F3995" s="16">
        <v>3</v>
      </c>
      <c r="G3995" s="16">
        <v>0</v>
      </c>
      <c r="H3995" s="16">
        <v>0</v>
      </c>
    </row>
    <row r="3996" spans="1:8" x14ac:dyDescent="0.3">
      <c r="A3996" s="13" t="str">
        <f t="shared" si="62"/>
        <v>peterbr012011</v>
      </c>
      <c r="B3996" s="16" t="s">
        <v>1356</v>
      </c>
      <c r="C3996" s="16">
        <v>2011</v>
      </c>
      <c r="D3996" s="16" t="s">
        <v>2327</v>
      </c>
    </row>
    <row r="3997" spans="1:8" x14ac:dyDescent="0.3">
      <c r="A3997" s="13" t="str">
        <f t="shared" si="62"/>
        <v>peterbr012011</v>
      </c>
      <c r="B3997" s="16" t="s">
        <v>1356</v>
      </c>
      <c r="C3997" s="16">
        <v>2011</v>
      </c>
      <c r="D3997" s="16" t="s">
        <v>2328</v>
      </c>
    </row>
    <row r="3998" spans="1:8" x14ac:dyDescent="0.3">
      <c r="A3998" s="13" t="str">
        <f t="shared" si="62"/>
        <v>peterbr012011</v>
      </c>
      <c r="B3998" s="16" t="s">
        <v>1356</v>
      </c>
      <c r="C3998" s="16">
        <v>2011</v>
      </c>
      <c r="D3998" s="16" t="s">
        <v>2329</v>
      </c>
      <c r="E3998" s="16">
        <v>106</v>
      </c>
      <c r="F3998" s="16">
        <v>5</v>
      </c>
      <c r="G3998" s="16">
        <v>2</v>
      </c>
      <c r="H3998" s="16">
        <v>2</v>
      </c>
    </row>
    <row r="3999" spans="1:8" x14ac:dyDescent="0.3">
      <c r="A3999" s="13" t="str">
        <f t="shared" si="62"/>
        <v>peterbr012011</v>
      </c>
      <c r="B3999" s="16" t="s">
        <v>1356</v>
      </c>
      <c r="C3999" s="16">
        <v>2011</v>
      </c>
      <c r="D3999" s="16" t="s">
        <v>2332</v>
      </c>
      <c r="E3999" s="16">
        <v>0</v>
      </c>
      <c r="F3999" s="16">
        <v>0</v>
      </c>
      <c r="G3999" s="16">
        <v>0</v>
      </c>
      <c r="H3999" s="16">
        <v>0</v>
      </c>
    </row>
    <row r="4000" spans="1:8" x14ac:dyDescent="0.3">
      <c r="A4000" s="13" t="str">
        <f t="shared" si="62"/>
        <v>peterbr012011</v>
      </c>
      <c r="B4000" s="16" t="s">
        <v>1356</v>
      </c>
      <c r="C4000" s="16">
        <v>2011</v>
      </c>
      <c r="D4000" s="16" t="s">
        <v>2330</v>
      </c>
    </row>
    <row r="4001" spans="1:8" x14ac:dyDescent="0.3">
      <c r="A4001" s="13" t="str">
        <f t="shared" si="62"/>
        <v>phelpco012011</v>
      </c>
      <c r="B4001" s="16" t="s">
        <v>1585</v>
      </c>
      <c r="C4001" s="16">
        <v>2011</v>
      </c>
      <c r="D4001" s="16" t="s">
        <v>37</v>
      </c>
      <c r="E4001" s="16">
        <v>28</v>
      </c>
      <c r="F4001" s="16">
        <v>42</v>
      </c>
      <c r="G4001" s="16">
        <v>5</v>
      </c>
      <c r="H4001" s="16">
        <v>10</v>
      </c>
    </row>
    <row r="4002" spans="1:8" x14ac:dyDescent="0.3">
      <c r="A4002" s="13" t="str">
        <f t="shared" si="62"/>
        <v>phillbr012011</v>
      </c>
      <c r="B4002" s="16" t="s">
        <v>326</v>
      </c>
      <c r="C4002" s="16">
        <v>2011</v>
      </c>
      <c r="D4002" s="16" t="s">
        <v>37</v>
      </c>
      <c r="E4002" s="16">
        <v>306</v>
      </c>
      <c r="F4002" s="16">
        <v>409</v>
      </c>
      <c r="G4002" s="16">
        <v>6</v>
      </c>
      <c r="H4002" s="16">
        <v>94</v>
      </c>
    </row>
    <row r="4003" spans="1:8" x14ac:dyDescent="0.3">
      <c r="A4003" s="13" t="str">
        <f t="shared" si="62"/>
        <v>phillky012011</v>
      </c>
      <c r="B4003" s="16" t="s">
        <v>1156</v>
      </c>
      <c r="C4003" s="16">
        <v>2011</v>
      </c>
      <c r="D4003" s="16" t="s">
        <v>2334</v>
      </c>
      <c r="E4003" s="16">
        <v>140</v>
      </c>
      <c r="F4003" s="16">
        <v>12</v>
      </c>
      <c r="G4003" s="16">
        <v>3</v>
      </c>
      <c r="H4003" s="16">
        <v>1</v>
      </c>
    </row>
    <row r="4004" spans="1:8" x14ac:dyDescent="0.3">
      <c r="A4004" s="13" t="str">
        <f t="shared" si="62"/>
        <v>phillza012011</v>
      </c>
      <c r="B4004" s="16" t="s">
        <v>1586</v>
      </c>
      <c r="C4004" s="16">
        <v>2011</v>
      </c>
      <c r="D4004" s="16" t="s">
        <v>2332</v>
      </c>
      <c r="E4004" s="16">
        <v>0</v>
      </c>
      <c r="F4004" s="16">
        <v>1</v>
      </c>
      <c r="G4004" s="16">
        <v>0</v>
      </c>
      <c r="H4004" s="16">
        <v>0</v>
      </c>
    </row>
    <row r="4005" spans="1:8" x14ac:dyDescent="0.3">
      <c r="A4005" s="13" t="str">
        <f t="shared" si="62"/>
        <v>piefe012011</v>
      </c>
      <c r="B4005" s="16" t="s">
        <v>838</v>
      </c>
      <c r="C4005" s="16">
        <v>2011</v>
      </c>
      <c r="D4005" s="16" t="s">
        <v>2327</v>
      </c>
    </row>
    <row r="4006" spans="1:8" x14ac:dyDescent="0.3">
      <c r="A4006" s="13" t="str">
        <f t="shared" si="62"/>
        <v>piefe012011</v>
      </c>
      <c r="B4006" s="16" t="s">
        <v>838</v>
      </c>
      <c r="C4006" s="16">
        <v>2011</v>
      </c>
      <c r="D4006" s="16" t="s">
        <v>2328</v>
      </c>
    </row>
    <row r="4007" spans="1:8" x14ac:dyDescent="0.3">
      <c r="A4007" s="13" t="str">
        <f t="shared" si="62"/>
        <v>piefe012011</v>
      </c>
      <c r="B4007" s="16" t="s">
        <v>838</v>
      </c>
      <c r="C4007" s="16">
        <v>2011</v>
      </c>
      <c r="D4007" s="16" t="s">
        <v>2329</v>
      </c>
      <c r="E4007" s="16">
        <v>100</v>
      </c>
      <c r="F4007" s="16">
        <v>1</v>
      </c>
      <c r="G4007" s="16">
        <v>0</v>
      </c>
      <c r="H4007" s="16">
        <v>0</v>
      </c>
    </row>
    <row r="4008" spans="1:8" x14ac:dyDescent="0.3">
      <c r="A4008" s="13" t="str">
        <f t="shared" si="62"/>
        <v>piefe012011</v>
      </c>
      <c r="B4008" s="16" t="s">
        <v>838</v>
      </c>
      <c r="C4008" s="16">
        <v>2011</v>
      </c>
      <c r="D4008" s="16" t="s">
        <v>2330</v>
      </c>
    </row>
    <row r="4009" spans="1:8" x14ac:dyDescent="0.3">
      <c r="A4009" s="13" t="str">
        <f t="shared" si="62"/>
        <v>pierrju012011</v>
      </c>
      <c r="B4009" s="16" t="s">
        <v>174</v>
      </c>
      <c r="C4009" s="16">
        <v>2011</v>
      </c>
      <c r="D4009" s="16" t="s">
        <v>2328</v>
      </c>
    </row>
    <row r="4010" spans="1:8" x14ac:dyDescent="0.3">
      <c r="A4010" s="13" t="str">
        <f t="shared" si="62"/>
        <v>pierrju012011</v>
      </c>
      <c r="B4010" s="16" t="s">
        <v>174</v>
      </c>
      <c r="C4010" s="16">
        <v>2011</v>
      </c>
      <c r="D4010" s="16" t="s">
        <v>2329</v>
      </c>
      <c r="E4010" s="16">
        <v>278</v>
      </c>
      <c r="F4010" s="16">
        <v>5</v>
      </c>
      <c r="G4010" s="16">
        <v>7</v>
      </c>
      <c r="H4010" s="16">
        <v>1</v>
      </c>
    </row>
    <row r="4011" spans="1:8" x14ac:dyDescent="0.3">
      <c r="A4011" s="13" t="str">
        <f t="shared" si="62"/>
        <v>pierzaj012011</v>
      </c>
      <c r="B4011" s="16" t="s">
        <v>175</v>
      </c>
      <c r="C4011" s="16">
        <v>2011</v>
      </c>
      <c r="D4011" s="16" t="s">
        <v>2334</v>
      </c>
      <c r="E4011" s="16">
        <v>817</v>
      </c>
      <c r="F4011" s="16">
        <v>65</v>
      </c>
      <c r="G4011" s="16">
        <v>4</v>
      </c>
      <c r="H4011" s="16">
        <v>4</v>
      </c>
    </row>
    <row r="4012" spans="1:8" x14ac:dyDescent="0.3">
      <c r="A4012" s="13" t="str">
        <f t="shared" si="62"/>
        <v>pillbr012011</v>
      </c>
      <c r="B4012" s="16" t="s">
        <v>1587</v>
      </c>
      <c r="C4012" s="16">
        <v>2011</v>
      </c>
      <c r="D4012" s="16" t="s">
        <v>2333</v>
      </c>
      <c r="E4012" s="16">
        <v>105</v>
      </c>
      <c r="F4012" s="16">
        <v>10</v>
      </c>
      <c r="G4012" s="16">
        <v>0</v>
      </c>
      <c r="H4012" s="16">
        <v>5</v>
      </c>
    </row>
    <row r="4013" spans="1:8" x14ac:dyDescent="0.3">
      <c r="A4013" s="13" t="str">
        <f t="shared" si="62"/>
        <v>pinama012011</v>
      </c>
      <c r="B4013" s="16" t="s">
        <v>1588</v>
      </c>
      <c r="C4013" s="16">
        <v>2011</v>
      </c>
      <c r="D4013" s="16" t="s">
        <v>2334</v>
      </c>
      <c r="E4013" s="16">
        <v>33</v>
      </c>
      <c r="F4013" s="16">
        <v>1</v>
      </c>
      <c r="G4013" s="16">
        <v>0</v>
      </c>
      <c r="H4013" s="16">
        <v>0</v>
      </c>
    </row>
    <row r="4014" spans="1:8" x14ac:dyDescent="0.3">
      <c r="A4014" s="13" t="str">
        <f t="shared" si="62"/>
        <v>pinedmi012011</v>
      </c>
      <c r="B4014" s="16" t="s">
        <v>1589</v>
      </c>
      <c r="C4014" s="16">
        <v>2011</v>
      </c>
      <c r="D4014" s="16" t="s">
        <v>2332</v>
      </c>
      <c r="E4014" s="16">
        <v>8</v>
      </c>
      <c r="F4014" s="16">
        <v>17</v>
      </c>
      <c r="G4014" s="16">
        <v>1</v>
      </c>
      <c r="H4014" s="16">
        <v>1</v>
      </c>
    </row>
    <row r="4015" spans="1:8" x14ac:dyDescent="0.3">
      <c r="A4015" s="13" t="str">
        <f t="shared" si="62"/>
        <v>pineijo012011</v>
      </c>
      <c r="B4015" s="16" t="s">
        <v>176</v>
      </c>
      <c r="C4015" s="16">
        <v>2011</v>
      </c>
      <c r="D4015" s="16" t="s">
        <v>2332</v>
      </c>
      <c r="E4015" s="16">
        <v>4</v>
      </c>
      <c r="F4015" s="16">
        <v>17</v>
      </c>
      <c r="G4015" s="16">
        <v>1</v>
      </c>
      <c r="H4015" s="16">
        <v>2</v>
      </c>
    </row>
    <row r="4016" spans="1:8" x14ac:dyDescent="0.3">
      <c r="A4016" s="13" t="str">
        <f t="shared" si="62"/>
        <v>plouftr012011</v>
      </c>
      <c r="B4016" s="16" t="s">
        <v>1357</v>
      </c>
      <c r="C4016" s="16">
        <v>2011</v>
      </c>
      <c r="D4016" s="16" t="s">
        <v>2333</v>
      </c>
      <c r="E4016" s="16">
        <v>0</v>
      </c>
      <c r="F4016" s="16">
        <v>0</v>
      </c>
      <c r="G4016" s="16">
        <v>0</v>
      </c>
      <c r="H4016" s="16">
        <v>0</v>
      </c>
    </row>
    <row r="4017" spans="1:8" x14ac:dyDescent="0.3">
      <c r="A4017" s="13" t="str">
        <f t="shared" si="62"/>
        <v>plouftr012011</v>
      </c>
      <c r="B4017" s="16" t="s">
        <v>1357</v>
      </c>
      <c r="C4017" s="16">
        <v>2011</v>
      </c>
      <c r="D4017" s="16" t="s">
        <v>37</v>
      </c>
      <c r="E4017" s="16">
        <v>32</v>
      </c>
      <c r="F4017" s="16">
        <v>36</v>
      </c>
      <c r="G4017" s="16">
        <v>1</v>
      </c>
      <c r="H4017" s="16">
        <v>10</v>
      </c>
    </row>
    <row r="4018" spans="1:8" x14ac:dyDescent="0.3">
      <c r="A4018" s="13" t="str">
        <f t="shared" si="62"/>
        <v>plouftr012011</v>
      </c>
      <c r="B4018" s="16" t="s">
        <v>1357</v>
      </c>
      <c r="C4018" s="16">
        <v>2011</v>
      </c>
      <c r="D4018" s="16" t="s">
        <v>2328</v>
      </c>
    </row>
    <row r="4019" spans="1:8" x14ac:dyDescent="0.3">
      <c r="A4019" s="13" t="str">
        <f t="shared" si="62"/>
        <v>plouftr012011</v>
      </c>
      <c r="B4019" s="16" t="s">
        <v>1357</v>
      </c>
      <c r="C4019" s="16">
        <v>2011</v>
      </c>
      <c r="D4019" s="16" t="s">
        <v>2329</v>
      </c>
      <c r="E4019" s="16">
        <v>19</v>
      </c>
      <c r="F4019" s="16">
        <v>1</v>
      </c>
      <c r="G4019" s="16">
        <v>0</v>
      </c>
      <c r="H4019" s="16">
        <v>1</v>
      </c>
    </row>
    <row r="4020" spans="1:8" x14ac:dyDescent="0.3">
      <c r="A4020" s="13" t="str">
        <f t="shared" si="62"/>
        <v>plouftr012011</v>
      </c>
      <c r="B4020" s="16" t="s">
        <v>1357</v>
      </c>
      <c r="C4020" s="16">
        <v>2011</v>
      </c>
      <c r="D4020" s="16" t="s">
        <v>2330</v>
      </c>
    </row>
    <row r="4021" spans="1:8" x14ac:dyDescent="0.3">
      <c r="A4021" s="13" t="str">
        <f t="shared" si="62"/>
        <v>plouftr012011</v>
      </c>
      <c r="B4021" s="16" t="s">
        <v>1357</v>
      </c>
      <c r="C4021" s="16">
        <v>2011</v>
      </c>
      <c r="D4021" s="16" t="s">
        <v>2331</v>
      </c>
      <c r="E4021" s="16">
        <v>73</v>
      </c>
      <c r="F4021" s="16">
        <v>111</v>
      </c>
      <c r="G4021" s="16">
        <v>11</v>
      </c>
      <c r="H4021" s="16">
        <v>33</v>
      </c>
    </row>
    <row r="4022" spans="1:8" x14ac:dyDescent="0.3">
      <c r="A4022" s="13" t="str">
        <f t="shared" si="62"/>
        <v>polanpl012011</v>
      </c>
      <c r="B4022" s="16" t="s">
        <v>177</v>
      </c>
      <c r="C4022" s="16">
        <v>2011</v>
      </c>
      <c r="D4022" s="16" t="s">
        <v>37</v>
      </c>
      <c r="E4022" s="16">
        <v>1</v>
      </c>
      <c r="F4022" s="16">
        <v>0</v>
      </c>
      <c r="G4022" s="16">
        <v>0</v>
      </c>
      <c r="H4022" s="16">
        <v>0</v>
      </c>
    </row>
    <row r="4023" spans="1:8" x14ac:dyDescent="0.3">
      <c r="A4023" s="13" t="str">
        <f t="shared" si="62"/>
        <v>polanpl012011</v>
      </c>
      <c r="B4023" s="16" t="s">
        <v>177</v>
      </c>
      <c r="C4023" s="16">
        <v>2011</v>
      </c>
      <c r="D4023" s="16" t="s">
        <v>38</v>
      </c>
      <c r="E4023" s="16">
        <v>78</v>
      </c>
      <c r="F4023" s="16">
        <v>259</v>
      </c>
      <c r="G4023" s="16">
        <v>8</v>
      </c>
      <c r="H4023" s="16">
        <v>15</v>
      </c>
    </row>
    <row r="4024" spans="1:8" x14ac:dyDescent="0.3">
      <c r="A4024" s="13" t="str">
        <f t="shared" si="62"/>
        <v>pomerdr012011</v>
      </c>
      <c r="B4024" s="16" t="s">
        <v>1590</v>
      </c>
      <c r="C4024" s="16">
        <v>2011</v>
      </c>
      <c r="D4024" s="16" t="s">
        <v>2332</v>
      </c>
      <c r="E4024" s="16">
        <v>0</v>
      </c>
      <c r="F4024" s="16">
        <v>1</v>
      </c>
      <c r="G4024" s="16">
        <v>0</v>
      </c>
      <c r="H4024" s="16">
        <v>0</v>
      </c>
    </row>
    <row r="4025" spans="1:8" x14ac:dyDescent="0.3">
      <c r="A4025" s="13" t="str">
        <f t="shared" si="62"/>
        <v>porceri012011</v>
      </c>
      <c r="B4025" s="16" t="s">
        <v>1157</v>
      </c>
      <c r="C4025" s="16">
        <v>2011</v>
      </c>
      <c r="D4025" s="16" t="s">
        <v>2332</v>
      </c>
      <c r="E4025" s="16">
        <v>15</v>
      </c>
      <c r="F4025" s="16">
        <v>21</v>
      </c>
      <c r="G4025" s="16">
        <v>2</v>
      </c>
      <c r="H4025" s="16">
        <v>4</v>
      </c>
    </row>
    <row r="4026" spans="1:8" x14ac:dyDescent="0.3">
      <c r="A4026" s="13" t="str">
        <f t="shared" si="62"/>
        <v>posadjo012011</v>
      </c>
      <c r="B4026" s="16" t="s">
        <v>178</v>
      </c>
      <c r="C4026" s="16">
        <v>2011</v>
      </c>
      <c r="D4026" s="16" t="s">
        <v>2333</v>
      </c>
      <c r="E4026" s="16">
        <v>74</v>
      </c>
      <c r="F4026" s="16">
        <v>6</v>
      </c>
      <c r="G4026" s="16">
        <v>1</v>
      </c>
      <c r="H4026" s="16">
        <v>8</v>
      </c>
    </row>
    <row r="4027" spans="1:8" x14ac:dyDescent="0.3">
      <c r="A4027" s="13" t="str">
        <f t="shared" si="62"/>
        <v>posadjo012011</v>
      </c>
      <c r="B4027" s="16" t="s">
        <v>178</v>
      </c>
      <c r="C4027" s="16">
        <v>2011</v>
      </c>
      <c r="D4027" s="16" t="s">
        <v>37</v>
      </c>
      <c r="E4027" s="16">
        <v>0</v>
      </c>
      <c r="F4027" s="16">
        <v>1</v>
      </c>
      <c r="G4027" s="16">
        <v>0</v>
      </c>
      <c r="H4027" s="16">
        <v>0</v>
      </c>
    </row>
    <row r="4028" spans="1:8" x14ac:dyDescent="0.3">
      <c r="A4028" s="13" t="str">
        <f t="shared" si="62"/>
        <v>posadjo012011</v>
      </c>
      <c r="B4028" s="16" t="s">
        <v>178</v>
      </c>
      <c r="C4028" s="16">
        <v>2011</v>
      </c>
      <c r="D4028" s="16" t="s">
        <v>2334</v>
      </c>
      <c r="E4028" s="16">
        <v>7</v>
      </c>
      <c r="F4028" s="16">
        <v>2</v>
      </c>
      <c r="G4028" s="16">
        <v>0</v>
      </c>
      <c r="H4028" s="16">
        <v>0</v>
      </c>
    </row>
    <row r="4029" spans="1:8" x14ac:dyDescent="0.3">
      <c r="A4029" s="13" t="str">
        <f t="shared" si="62"/>
        <v>poseybu012011</v>
      </c>
      <c r="B4029" s="16" t="s">
        <v>1159</v>
      </c>
      <c r="C4029" s="16">
        <v>2011</v>
      </c>
      <c r="D4029" s="16" t="s">
        <v>2333</v>
      </c>
      <c r="E4029" s="16">
        <v>16</v>
      </c>
      <c r="F4029" s="16">
        <v>2</v>
      </c>
      <c r="G4029" s="16">
        <v>0</v>
      </c>
      <c r="H4029" s="16">
        <v>2</v>
      </c>
    </row>
    <row r="4030" spans="1:8" x14ac:dyDescent="0.3">
      <c r="A4030" s="13" t="str">
        <f t="shared" si="62"/>
        <v>poseybu012011</v>
      </c>
      <c r="B4030" s="16" t="s">
        <v>1159</v>
      </c>
      <c r="C4030" s="16">
        <v>2011</v>
      </c>
      <c r="D4030" s="16" t="s">
        <v>2334</v>
      </c>
      <c r="E4030" s="16">
        <v>333</v>
      </c>
      <c r="F4030" s="16">
        <v>24</v>
      </c>
      <c r="G4030" s="16">
        <v>2</v>
      </c>
      <c r="H4030" s="16">
        <v>4</v>
      </c>
    </row>
    <row r="4031" spans="1:8" x14ac:dyDescent="0.3">
      <c r="A4031" s="13" t="str">
        <f t="shared" si="62"/>
        <v>powella012011</v>
      </c>
      <c r="B4031" s="16" t="s">
        <v>1160</v>
      </c>
      <c r="C4031" s="16">
        <v>2011</v>
      </c>
      <c r="D4031" s="16" t="s">
        <v>2333</v>
      </c>
      <c r="E4031" s="16">
        <v>8</v>
      </c>
      <c r="F4031" s="16">
        <v>2</v>
      </c>
      <c r="G4031" s="16">
        <v>0</v>
      </c>
      <c r="H4031" s="16">
        <v>1</v>
      </c>
    </row>
    <row r="4032" spans="1:8" x14ac:dyDescent="0.3">
      <c r="A4032" s="13" t="str">
        <f t="shared" si="62"/>
        <v>powella012011</v>
      </c>
      <c r="B4032" s="16" t="s">
        <v>1160</v>
      </c>
      <c r="C4032" s="16">
        <v>2011</v>
      </c>
      <c r="D4032" s="16" t="s">
        <v>2334</v>
      </c>
      <c r="E4032" s="16">
        <v>237</v>
      </c>
      <c r="F4032" s="16">
        <v>15</v>
      </c>
      <c r="G4032" s="16">
        <v>2</v>
      </c>
      <c r="H4032" s="16">
        <v>2</v>
      </c>
    </row>
    <row r="4033" spans="1:8" x14ac:dyDescent="0.3">
      <c r="A4033" s="13" t="str">
        <f t="shared" si="62"/>
        <v>pradoma012011</v>
      </c>
      <c r="B4033" s="16" t="s">
        <v>715</v>
      </c>
      <c r="C4033" s="16">
        <v>2011</v>
      </c>
      <c r="D4033" s="16" t="s">
        <v>2333</v>
      </c>
      <c r="E4033" s="16">
        <v>13</v>
      </c>
      <c r="F4033" s="16">
        <v>0</v>
      </c>
      <c r="G4033" s="16">
        <v>0</v>
      </c>
      <c r="H4033" s="16">
        <v>1</v>
      </c>
    </row>
    <row r="4034" spans="1:8" x14ac:dyDescent="0.3">
      <c r="A4034" s="13" t="str">
        <f t="shared" si="62"/>
        <v>pradoma012011</v>
      </c>
      <c r="B4034" s="16" t="s">
        <v>715</v>
      </c>
      <c r="C4034" s="16">
        <v>2011</v>
      </c>
      <c r="D4034" s="16" t="s">
        <v>38</v>
      </c>
      <c r="E4034" s="16">
        <v>12</v>
      </c>
      <c r="F4034" s="16">
        <v>84</v>
      </c>
      <c r="G4034" s="16">
        <v>5</v>
      </c>
      <c r="H4034" s="16">
        <v>6</v>
      </c>
    </row>
    <row r="4035" spans="1:8" x14ac:dyDescent="0.3">
      <c r="A4035" s="13" t="str">
        <f t="shared" ref="A4035:A4098" si="63">B4035&amp;C4035</f>
        <v>pradoma012011</v>
      </c>
      <c r="B4035" s="16" t="s">
        <v>715</v>
      </c>
      <c r="C4035" s="16">
        <v>2011</v>
      </c>
      <c r="D4035" s="16" t="s">
        <v>2328</v>
      </c>
    </row>
    <row r="4036" spans="1:8" x14ac:dyDescent="0.3">
      <c r="A4036" s="13" t="str">
        <f t="shared" si="63"/>
        <v>pradoma012011</v>
      </c>
      <c r="B4036" s="16" t="s">
        <v>715</v>
      </c>
      <c r="C4036" s="16">
        <v>2011</v>
      </c>
      <c r="D4036" s="16" t="s">
        <v>2329</v>
      </c>
      <c r="E4036" s="16">
        <v>171</v>
      </c>
      <c r="F4036" s="16">
        <v>6</v>
      </c>
      <c r="G4036" s="16">
        <v>3</v>
      </c>
      <c r="H4036" s="16">
        <v>1</v>
      </c>
    </row>
    <row r="4037" spans="1:8" x14ac:dyDescent="0.3">
      <c r="A4037" s="13" t="str">
        <f t="shared" si="63"/>
        <v>preslal012011</v>
      </c>
      <c r="B4037" s="16" t="s">
        <v>1358</v>
      </c>
      <c r="C4037" s="16">
        <v>2011</v>
      </c>
      <c r="D4037" s="16" t="s">
        <v>2327</v>
      </c>
    </row>
    <row r="4038" spans="1:8" x14ac:dyDescent="0.3">
      <c r="A4038" s="13" t="str">
        <f t="shared" si="63"/>
        <v>preslal012011</v>
      </c>
      <c r="B4038" s="16" t="s">
        <v>1358</v>
      </c>
      <c r="C4038" s="16">
        <v>2011</v>
      </c>
      <c r="D4038" s="16" t="s">
        <v>2328</v>
      </c>
    </row>
    <row r="4039" spans="1:8" x14ac:dyDescent="0.3">
      <c r="A4039" s="13" t="str">
        <f t="shared" si="63"/>
        <v>preslal012011</v>
      </c>
      <c r="B4039" s="16" t="s">
        <v>1358</v>
      </c>
      <c r="C4039" s="16">
        <v>2011</v>
      </c>
      <c r="D4039" s="16" t="s">
        <v>2329</v>
      </c>
      <c r="E4039" s="16">
        <v>77</v>
      </c>
      <c r="F4039" s="16">
        <v>2</v>
      </c>
      <c r="G4039" s="16">
        <v>1</v>
      </c>
      <c r="H4039" s="16">
        <v>1</v>
      </c>
    </row>
    <row r="4040" spans="1:8" x14ac:dyDescent="0.3">
      <c r="A4040" s="13" t="str">
        <f t="shared" si="63"/>
        <v>priceda012011</v>
      </c>
      <c r="B4040" s="16" t="s">
        <v>986</v>
      </c>
      <c r="C4040" s="16">
        <v>2011</v>
      </c>
      <c r="D4040" s="16" t="s">
        <v>2332</v>
      </c>
      <c r="E4040" s="16">
        <v>13</v>
      </c>
      <c r="F4040" s="16">
        <v>23</v>
      </c>
      <c r="G4040" s="16">
        <v>4</v>
      </c>
      <c r="H4040" s="16">
        <v>2</v>
      </c>
    </row>
    <row r="4041" spans="1:8" x14ac:dyDescent="0.3">
      <c r="A4041" s="13" t="str">
        <f t="shared" si="63"/>
        <v>pridija012011</v>
      </c>
      <c r="B4041" s="16" t="s">
        <v>987</v>
      </c>
      <c r="C4041" s="16">
        <v>2011</v>
      </c>
      <c r="D4041" s="16" t="s">
        <v>2327</v>
      </c>
    </row>
    <row r="4042" spans="1:8" x14ac:dyDescent="0.3">
      <c r="A4042" s="13" t="str">
        <f t="shared" si="63"/>
        <v>pridija012011</v>
      </c>
      <c r="B4042" s="16" t="s">
        <v>987</v>
      </c>
      <c r="C4042" s="16">
        <v>2011</v>
      </c>
      <c r="D4042" s="16" t="s">
        <v>2328</v>
      </c>
    </row>
    <row r="4043" spans="1:8" x14ac:dyDescent="0.3">
      <c r="A4043" s="13" t="str">
        <f t="shared" si="63"/>
        <v>pridija012011</v>
      </c>
      <c r="B4043" s="16" t="s">
        <v>987</v>
      </c>
      <c r="C4043" s="16">
        <v>2011</v>
      </c>
      <c r="D4043" s="16" t="s">
        <v>2329</v>
      </c>
      <c r="E4043" s="16">
        <v>120</v>
      </c>
      <c r="F4043" s="16">
        <v>2</v>
      </c>
      <c r="G4043" s="16">
        <v>2</v>
      </c>
      <c r="H4043" s="16">
        <v>0</v>
      </c>
    </row>
    <row r="4044" spans="1:8" x14ac:dyDescent="0.3">
      <c r="A4044" s="13" t="str">
        <f t="shared" si="63"/>
        <v>pridija012011</v>
      </c>
      <c r="B4044" s="16" t="s">
        <v>987</v>
      </c>
      <c r="C4044" s="16">
        <v>2011</v>
      </c>
      <c r="D4044" s="16" t="s">
        <v>2330</v>
      </c>
    </row>
    <row r="4045" spans="1:8" x14ac:dyDescent="0.3">
      <c r="A4045" s="13" t="str">
        <f t="shared" si="63"/>
        <v>proctsc012011</v>
      </c>
      <c r="B4045" s="16" t="s">
        <v>483</v>
      </c>
      <c r="C4045" s="16">
        <v>2011</v>
      </c>
      <c r="D4045" s="16" t="s">
        <v>2332</v>
      </c>
      <c r="E4045" s="16">
        <v>1</v>
      </c>
      <c r="F4045" s="16">
        <v>3</v>
      </c>
      <c r="G4045" s="16">
        <v>0</v>
      </c>
      <c r="H4045" s="16">
        <v>0</v>
      </c>
    </row>
    <row r="4046" spans="1:8" x14ac:dyDescent="0.3">
      <c r="A4046" s="13" t="str">
        <f t="shared" si="63"/>
        <v>proctsc012011</v>
      </c>
      <c r="B4046" s="16" t="s">
        <v>483</v>
      </c>
      <c r="C4046" s="16">
        <v>2011</v>
      </c>
      <c r="D4046" s="16" t="s">
        <v>2332</v>
      </c>
      <c r="E4046" s="16">
        <v>0</v>
      </c>
      <c r="F4046" s="16">
        <v>1</v>
      </c>
      <c r="G4046" s="16">
        <v>0</v>
      </c>
      <c r="H4046" s="16">
        <v>0</v>
      </c>
    </row>
    <row r="4047" spans="1:8" x14ac:dyDescent="0.3">
      <c r="A4047" s="13" t="str">
        <f t="shared" si="63"/>
        <v>pujolal012011</v>
      </c>
      <c r="B4047" s="16" t="s">
        <v>264</v>
      </c>
      <c r="C4047" s="16">
        <v>2011</v>
      </c>
      <c r="D4047" s="16" t="s">
        <v>2333</v>
      </c>
      <c r="E4047" s="16">
        <v>1254</v>
      </c>
      <c r="F4047" s="16">
        <v>165</v>
      </c>
      <c r="G4047" s="16">
        <v>11</v>
      </c>
      <c r="H4047" s="16">
        <v>134</v>
      </c>
    </row>
    <row r="4048" spans="1:8" x14ac:dyDescent="0.3">
      <c r="A4048" s="13" t="str">
        <f t="shared" si="63"/>
        <v>pujolal012011</v>
      </c>
      <c r="B4048" s="16" t="s">
        <v>264</v>
      </c>
      <c r="C4048" s="16">
        <v>2011</v>
      </c>
      <c r="D4048" s="16" t="s">
        <v>38</v>
      </c>
      <c r="E4048" s="16">
        <v>2</v>
      </c>
      <c r="F4048" s="16">
        <v>12</v>
      </c>
      <c r="G4048" s="16">
        <v>3</v>
      </c>
      <c r="H4048" s="16">
        <v>2</v>
      </c>
    </row>
    <row r="4049" spans="1:8" x14ac:dyDescent="0.3">
      <c r="A4049" s="13" t="str">
        <f t="shared" si="63"/>
        <v>puntoni012011</v>
      </c>
      <c r="B4049" s="16" t="s">
        <v>265</v>
      </c>
      <c r="C4049" s="16">
        <v>2011</v>
      </c>
      <c r="D4049" s="16" t="s">
        <v>37</v>
      </c>
      <c r="E4049" s="16">
        <v>58</v>
      </c>
      <c r="F4049" s="16">
        <v>91</v>
      </c>
      <c r="G4049" s="16">
        <v>2</v>
      </c>
      <c r="H4049" s="16">
        <v>26</v>
      </c>
    </row>
    <row r="4050" spans="1:8" x14ac:dyDescent="0.3">
      <c r="A4050" s="13" t="str">
        <f t="shared" si="63"/>
        <v>puntoni012011</v>
      </c>
      <c r="B4050" s="16" t="s">
        <v>265</v>
      </c>
      <c r="C4050" s="16">
        <v>2011</v>
      </c>
      <c r="D4050" s="16" t="s">
        <v>38</v>
      </c>
      <c r="E4050" s="16">
        <v>2</v>
      </c>
      <c r="F4050" s="16">
        <v>10</v>
      </c>
      <c r="G4050" s="16">
        <v>1</v>
      </c>
      <c r="H4050" s="16">
        <v>0</v>
      </c>
    </row>
    <row r="4051" spans="1:8" x14ac:dyDescent="0.3">
      <c r="A4051" s="13" t="str">
        <f t="shared" si="63"/>
        <v>puntoni012011</v>
      </c>
      <c r="B4051" s="16" t="s">
        <v>265</v>
      </c>
      <c r="C4051" s="16">
        <v>2011</v>
      </c>
      <c r="D4051" s="16" t="s">
        <v>2331</v>
      </c>
      <c r="E4051" s="16">
        <v>8</v>
      </c>
      <c r="F4051" s="16">
        <v>15</v>
      </c>
      <c r="G4051" s="16">
        <v>0</v>
      </c>
      <c r="H4051" s="16">
        <v>2</v>
      </c>
    </row>
    <row r="4052" spans="1:8" x14ac:dyDescent="0.3">
      <c r="A4052" s="13" t="str">
        <f t="shared" si="63"/>
        <v>purceda012011</v>
      </c>
      <c r="B4052" s="16" t="s">
        <v>988</v>
      </c>
      <c r="C4052" s="16">
        <v>2011</v>
      </c>
      <c r="D4052" s="16" t="s">
        <v>2332</v>
      </c>
      <c r="E4052" s="16">
        <v>0</v>
      </c>
      <c r="F4052" s="16">
        <v>0</v>
      </c>
      <c r="G4052" s="16">
        <v>0</v>
      </c>
      <c r="H4052" s="16">
        <v>0</v>
      </c>
    </row>
    <row r="4053" spans="1:8" x14ac:dyDescent="0.3">
      <c r="A4053" s="13" t="str">
        <f t="shared" si="63"/>
        <v>purceda012011</v>
      </c>
      <c r="B4053" s="16" t="s">
        <v>988</v>
      </c>
      <c r="C4053" s="16">
        <v>2011</v>
      </c>
      <c r="D4053" s="16" t="s">
        <v>2332</v>
      </c>
      <c r="E4053" s="16">
        <v>1</v>
      </c>
      <c r="F4053" s="16">
        <v>2</v>
      </c>
      <c r="G4053" s="16">
        <v>0</v>
      </c>
      <c r="H4053" s="16">
        <v>0</v>
      </c>
    </row>
    <row r="4054" spans="1:8" x14ac:dyDescent="0.3">
      <c r="A4054" s="13" t="str">
        <f t="shared" si="63"/>
        <v>purceda012011</v>
      </c>
      <c r="B4054" s="16" t="s">
        <v>988</v>
      </c>
      <c r="C4054" s="16">
        <v>2011</v>
      </c>
      <c r="D4054" s="16" t="s">
        <v>2332</v>
      </c>
      <c r="E4054" s="16">
        <v>0</v>
      </c>
      <c r="F4054" s="16">
        <v>3</v>
      </c>
      <c r="G4054" s="16">
        <v>0</v>
      </c>
      <c r="H4054" s="16">
        <v>0</v>
      </c>
    </row>
    <row r="4055" spans="1:8" x14ac:dyDescent="0.3">
      <c r="A4055" s="13" t="str">
        <f t="shared" si="63"/>
        <v>putnaza012011</v>
      </c>
      <c r="B4055" s="16" t="s">
        <v>1591</v>
      </c>
      <c r="C4055" s="16">
        <v>2011</v>
      </c>
      <c r="D4055" s="16" t="s">
        <v>2332</v>
      </c>
      <c r="E4055" s="16">
        <v>0</v>
      </c>
      <c r="F4055" s="16">
        <v>0</v>
      </c>
      <c r="G4055" s="16">
        <v>0</v>
      </c>
      <c r="H4055" s="16">
        <v>0</v>
      </c>
    </row>
    <row r="4056" spans="1:8" x14ac:dyDescent="0.3">
      <c r="A4056" s="13" t="str">
        <f t="shared" si="63"/>
        <v>putzjj012011</v>
      </c>
      <c r="B4056" s="16" t="s">
        <v>394</v>
      </c>
      <c r="C4056" s="16">
        <v>2011</v>
      </c>
      <c r="D4056" s="16" t="s">
        <v>2332</v>
      </c>
      <c r="E4056" s="16">
        <v>4</v>
      </c>
      <c r="F4056" s="16">
        <v>9</v>
      </c>
      <c r="G4056" s="16">
        <v>0</v>
      </c>
      <c r="H4056" s="16">
        <v>0</v>
      </c>
    </row>
    <row r="4057" spans="1:8" x14ac:dyDescent="0.3">
      <c r="A4057" s="13" t="str">
        <f t="shared" si="63"/>
        <v>quallch012011</v>
      </c>
      <c r="B4057" s="16" t="s">
        <v>484</v>
      </c>
      <c r="C4057" s="16">
        <v>2011</v>
      </c>
      <c r="D4057" s="16" t="s">
        <v>2332</v>
      </c>
      <c r="E4057" s="16">
        <v>4</v>
      </c>
      <c r="F4057" s="16">
        <v>14</v>
      </c>
      <c r="G4057" s="16">
        <v>0</v>
      </c>
      <c r="H4057" s="16">
        <v>1</v>
      </c>
    </row>
    <row r="4058" spans="1:8" x14ac:dyDescent="0.3">
      <c r="A4058" s="13" t="str">
        <f t="shared" si="63"/>
        <v>quentca012011</v>
      </c>
      <c r="B4058" s="16" t="s">
        <v>716</v>
      </c>
      <c r="C4058" s="16">
        <v>2011</v>
      </c>
      <c r="D4058" s="16" t="s">
        <v>2329</v>
      </c>
      <c r="E4058" s="16">
        <v>177</v>
      </c>
      <c r="F4058" s="16">
        <v>2</v>
      </c>
      <c r="G4058" s="16">
        <v>1</v>
      </c>
      <c r="H4058" s="16">
        <v>0</v>
      </c>
    </row>
    <row r="4059" spans="1:8" x14ac:dyDescent="0.3">
      <c r="A4059" s="13" t="str">
        <f t="shared" si="63"/>
        <v>quentca012011</v>
      </c>
      <c r="B4059" s="16" t="s">
        <v>716</v>
      </c>
      <c r="C4059" s="16">
        <v>2011</v>
      </c>
      <c r="D4059" s="16" t="s">
        <v>2330</v>
      </c>
    </row>
    <row r="4060" spans="1:8" x14ac:dyDescent="0.3">
      <c r="A4060" s="13" t="str">
        <f t="shared" si="63"/>
        <v>quinthu012011</v>
      </c>
      <c r="B4060" s="16" t="s">
        <v>396</v>
      </c>
      <c r="C4060" s="16">
        <v>2011</v>
      </c>
      <c r="D4060" s="16" t="s">
        <v>2334</v>
      </c>
      <c r="E4060" s="16">
        <v>541</v>
      </c>
      <c r="F4060" s="16">
        <v>43</v>
      </c>
      <c r="G4060" s="16">
        <v>5</v>
      </c>
      <c r="H4060" s="16">
        <v>9</v>
      </c>
    </row>
    <row r="4061" spans="1:8" x14ac:dyDescent="0.3">
      <c r="A4061" s="13" t="str">
        <f t="shared" si="63"/>
        <v>quintom012011</v>
      </c>
      <c r="B4061" s="16" t="s">
        <v>586</v>
      </c>
      <c r="C4061" s="16">
        <v>2011</v>
      </c>
      <c r="D4061" s="16" t="s">
        <v>37</v>
      </c>
      <c r="E4061" s="16">
        <v>5</v>
      </c>
      <c r="F4061" s="16">
        <v>6</v>
      </c>
      <c r="G4061" s="16">
        <v>0</v>
      </c>
      <c r="H4061" s="16">
        <v>2</v>
      </c>
    </row>
    <row r="4062" spans="1:8" x14ac:dyDescent="0.3">
      <c r="A4062" s="13" t="str">
        <f t="shared" si="63"/>
        <v>quintom012011</v>
      </c>
      <c r="B4062" s="16" t="s">
        <v>586</v>
      </c>
      <c r="C4062" s="16">
        <v>2011</v>
      </c>
      <c r="D4062" s="16" t="s">
        <v>38</v>
      </c>
      <c r="E4062" s="16">
        <v>1</v>
      </c>
      <c r="F4062" s="16">
        <v>3</v>
      </c>
      <c r="G4062" s="16">
        <v>0</v>
      </c>
      <c r="H4062" s="16">
        <v>0</v>
      </c>
    </row>
    <row r="4063" spans="1:8" x14ac:dyDescent="0.3">
      <c r="A4063" s="13" t="str">
        <f t="shared" si="63"/>
        <v>quintom012011</v>
      </c>
      <c r="B4063" s="16" t="s">
        <v>586</v>
      </c>
      <c r="C4063" s="16">
        <v>2011</v>
      </c>
      <c r="D4063" s="16" t="s">
        <v>2331</v>
      </c>
      <c r="E4063" s="16">
        <v>7</v>
      </c>
      <c r="F4063" s="16">
        <v>12</v>
      </c>
      <c r="G4063" s="16">
        <v>0</v>
      </c>
      <c r="H4063" s="16">
        <v>2</v>
      </c>
    </row>
    <row r="4064" spans="1:8" x14ac:dyDescent="0.3">
      <c r="A4064" s="13" t="str">
        <f t="shared" si="63"/>
        <v>raburry012011</v>
      </c>
      <c r="B4064" s="16" t="s">
        <v>486</v>
      </c>
      <c r="C4064" s="16">
        <v>2011</v>
      </c>
      <c r="D4064" s="16" t="s">
        <v>2333</v>
      </c>
      <c r="E4064" s="16">
        <v>6</v>
      </c>
      <c r="F4064" s="16">
        <v>0</v>
      </c>
      <c r="G4064" s="16">
        <v>0</v>
      </c>
      <c r="H4064" s="16">
        <v>2</v>
      </c>
    </row>
    <row r="4065" spans="1:8" x14ac:dyDescent="0.3">
      <c r="A4065" s="13" t="str">
        <f t="shared" si="63"/>
        <v>raburry012011</v>
      </c>
      <c r="B4065" s="16" t="s">
        <v>486</v>
      </c>
      <c r="C4065" s="16">
        <v>2011</v>
      </c>
      <c r="D4065" s="16" t="s">
        <v>37</v>
      </c>
      <c r="E4065" s="16">
        <v>69</v>
      </c>
      <c r="F4065" s="16">
        <v>122</v>
      </c>
      <c r="G4065" s="16">
        <v>10</v>
      </c>
      <c r="H4065" s="16">
        <v>23</v>
      </c>
    </row>
    <row r="4066" spans="1:8" x14ac:dyDescent="0.3">
      <c r="A4066" s="13" t="str">
        <f t="shared" si="63"/>
        <v>raburry012011</v>
      </c>
      <c r="B4066" s="16" t="s">
        <v>486</v>
      </c>
      <c r="C4066" s="16">
        <v>2011</v>
      </c>
      <c r="D4066" s="16" t="s">
        <v>38</v>
      </c>
      <c r="E4066" s="16">
        <v>3</v>
      </c>
      <c r="F4066" s="16">
        <v>7</v>
      </c>
      <c r="G4066" s="16">
        <v>1</v>
      </c>
      <c r="H4066" s="16">
        <v>1</v>
      </c>
    </row>
    <row r="4067" spans="1:8" x14ac:dyDescent="0.3">
      <c r="A4067" s="13" t="str">
        <f t="shared" si="63"/>
        <v>raburry012011</v>
      </c>
      <c r="B4067" s="16" t="s">
        <v>486</v>
      </c>
      <c r="C4067" s="16">
        <v>2011</v>
      </c>
      <c r="D4067" s="16" t="s">
        <v>2327</v>
      </c>
    </row>
    <row r="4068" spans="1:8" x14ac:dyDescent="0.3">
      <c r="A4068" s="13" t="str">
        <f t="shared" si="63"/>
        <v>raburry012011</v>
      </c>
      <c r="B4068" s="16" t="s">
        <v>486</v>
      </c>
      <c r="C4068" s="16">
        <v>2011</v>
      </c>
      <c r="D4068" s="16" t="s">
        <v>2328</v>
      </c>
    </row>
    <row r="4069" spans="1:8" x14ac:dyDescent="0.3">
      <c r="A4069" s="13" t="str">
        <f t="shared" si="63"/>
        <v>raburry012011</v>
      </c>
      <c r="B4069" s="16" t="s">
        <v>486</v>
      </c>
      <c r="C4069" s="16">
        <v>2011</v>
      </c>
      <c r="D4069" s="16" t="s">
        <v>2329</v>
      </c>
      <c r="E4069" s="16">
        <v>106</v>
      </c>
      <c r="F4069" s="16">
        <v>4</v>
      </c>
      <c r="G4069" s="16">
        <v>6</v>
      </c>
      <c r="H4069" s="16">
        <v>2</v>
      </c>
    </row>
    <row r="4070" spans="1:8" x14ac:dyDescent="0.3">
      <c r="A4070" s="13" t="str">
        <f t="shared" si="63"/>
        <v>raburry012011</v>
      </c>
      <c r="B4070" s="16" t="s">
        <v>486</v>
      </c>
      <c r="C4070" s="16">
        <v>2011</v>
      </c>
      <c r="D4070" s="16" t="s">
        <v>2330</v>
      </c>
    </row>
    <row r="4071" spans="1:8" x14ac:dyDescent="0.3">
      <c r="A4071" s="13" t="str">
        <f t="shared" si="63"/>
        <v>ramiral032011</v>
      </c>
      <c r="B4071" s="16" t="s">
        <v>989</v>
      </c>
      <c r="C4071" s="16">
        <v>2011</v>
      </c>
      <c r="D4071" s="16" t="s">
        <v>2331</v>
      </c>
      <c r="E4071" s="16">
        <v>217</v>
      </c>
      <c r="F4071" s="16">
        <v>457</v>
      </c>
      <c r="G4071" s="16">
        <v>16</v>
      </c>
      <c r="H4071" s="16">
        <v>99</v>
      </c>
    </row>
    <row r="4072" spans="1:8" x14ac:dyDescent="0.3">
      <c r="A4072" s="13" t="str">
        <f t="shared" si="63"/>
        <v>ramirar012011</v>
      </c>
      <c r="B4072" s="16" t="s">
        <v>179</v>
      </c>
      <c r="C4072" s="16">
        <v>2011</v>
      </c>
      <c r="D4072" s="16" t="s">
        <v>38</v>
      </c>
      <c r="E4072" s="16">
        <v>68</v>
      </c>
      <c r="F4072" s="16">
        <v>216</v>
      </c>
      <c r="G4072" s="16">
        <v>14</v>
      </c>
      <c r="H4072" s="16">
        <v>18</v>
      </c>
    </row>
    <row r="4073" spans="1:8" x14ac:dyDescent="0.3">
      <c r="A4073" s="13" t="str">
        <f t="shared" si="63"/>
        <v>ramirha012011</v>
      </c>
      <c r="B4073" s="16" t="s">
        <v>587</v>
      </c>
      <c r="C4073" s="16">
        <v>2011</v>
      </c>
      <c r="D4073" s="16" t="s">
        <v>2331</v>
      </c>
      <c r="E4073" s="16">
        <v>127</v>
      </c>
      <c r="F4073" s="16">
        <v>188</v>
      </c>
      <c r="G4073" s="16">
        <v>14</v>
      </c>
      <c r="H4073" s="16">
        <v>38</v>
      </c>
    </row>
    <row r="4074" spans="1:8" x14ac:dyDescent="0.3">
      <c r="A4074" s="13" t="str">
        <f t="shared" si="63"/>
        <v>ramirho012011</v>
      </c>
      <c r="B4074" s="16" t="s">
        <v>397</v>
      </c>
      <c r="C4074" s="16">
        <v>2011</v>
      </c>
      <c r="D4074" s="16" t="s">
        <v>2332</v>
      </c>
      <c r="E4074" s="16">
        <v>0</v>
      </c>
      <c r="F4074" s="16">
        <v>4</v>
      </c>
      <c r="G4074" s="16">
        <v>0</v>
      </c>
      <c r="H4074" s="16">
        <v>0</v>
      </c>
    </row>
    <row r="4075" spans="1:8" x14ac:dyDescent="0.3">
      <c r="A4075" s="13" t="str">
        <f t="shared" si="63"/>
        <v>ramirra022011</v>
      </c>
      <c r="B4075" s="16" t="s">
        <v>717</v>
      </c>
      <c r="C4075" s="16">
        <v>2011</v>
      </c>
      <c r="D4075" s="16" t="s">
        <v>2332</v>
      </c>
      <c r="E4075" s="16">
        <v>4</v>
      </c>
      <c r="F4075" s="16">
        <v>6</v>
      </c>
      <c r="G4075" s="16">
        <v>2</v>
      </c>
      <c r="H4075" s="16">
        <v>1</v>
      </c>
    </row>
    <row r="4076" spans="1:8" x14ac:dyDescent="0.3">
      <c r="A4076" s="13" t="str">
        <f t="shared" si="63"/>
        <v>ramirwi012011</v>
      </c>
      <c r="B4076" s="16" t="s">
        <v>1161</v>
      </c>
      <c r="C4076" s="16">
        <v>2011</v>
      </c>
      <c r="D4076" s="16" t="s">
        <v>2328</v>
      </c>
    </row>
    <row r="4077" spans="1:8" x14ac:dyDescent="0.3">
      <c r="A4077" s="13" t="str">
        <f t="shared" si="63"/>
        <v>ramirwi012011</v>
      </c>
      <c r="B4077" s="16" t="s">
        <v>1161</v>
      </c>
      <c r="C4077" s="16">
        <v>2011</v>
      </c>
      <c r="D4077" s="16" t="s">
        <v>2329</v>
      </c>
      <c r="E4077" s="16">
        <v>7</v>
      </c>
      <c r="F4077" s="16">
        <v>0</v>
      </c>
      <c r="G4077" s="16">
        <v>1</v>
      </c>
      <c r="H4077" s="16">
        <v>0</v>
      </c>
    </row>
    <row r="4078" spans="1:8" x14ac:dyDescent="0.3">
      <c r="A4078" s="13" t="str">
        <f t="shared" si="63"/>
        <v>ramirwi012011</v>
      </c>
      <c r="B4078" s="16" t="s">
        <v>1161</v>
      </c>
      <c r="C4078" s="16">
        <v>2011</v>
      </c>
      <c r="D4078" s="16" t="s">
        <v>2330</v>
      </c>
    </row>
    <row r="4079" spans="1:8" x14ac:dyDescent="0.3">
      <c r="A4079" s="13" t="str">
        <f t="shared" si="63"/>
        <v>ramosce012011</v>
      </c>
      <c r="B4079" s="16" t="s">
        <v>1162</v>
      </c>
      <c r="C4079" s="16">
        <v>2011</v>
      </c>
      <c r="D4079" s="16" t="s">
        <v>2332</v>
      </c>
      <c r="E4079" s="16">
        <v>3</v>
      </c>
      <c r="F4079" s="16">
        <v>9</v>
      </c>
      <c r="G4079" s="16">
        <v>0</v>
      </c>
      <c r="H4079" s="16">
        <v>1</v>
      </c>
    </row>
    <row r="4080" spans="1:8" x14ac:dyDescent="0.3">
      <c r="A4080" s="13" t="str">
        <f t="shared" si="63"/>
        <v>ramoswi012011</v>
      </c>
      <c r="B4080" s="16" t="s">
        <v>1359</v>
      </c>
      <c r="C4080" s="16">
        <v>2011</v>
      </c>
      <c r="D4080" s="16" t="s">
        <v>2334</v>
      </c>
      <c r="E4080" s="16">
        <v>684</v>
      </c>
      <c r="F4080" s="16">
        <v>55</v>
      </c>
      <c r="G4080" s="16">
        <v>5</v>
      </c>
      <c r="H4080" s="16">
        <v>7</v>
      </c>
    </row>
    <row r="4081" spans="1:8" x14ac:dyDescent="0.3">
      <c r="A4081" s="13" t="str">
        <f t="shared" si="63"/>
        <v>ransoco012011</v>
      </c>
      <c r="B4081" s="16" t="s">
        <v>266</v>
      </c>
      <c r="C4081" s="16">
        <v>2011</v>
      </c>
      <c r="D4081" s="16" t="s">
        <v>38</v>
      </c>
      <c r="E4081" s="16">
        <v>8</v>
      </c>
      <c r="F4081" s="16">
        <v>11</v>
      </c>
      <c r="G4081" s="16">
        <v>2</v>
      </c>
      <c r="H4081" s="16">
        <v>1</v>
      </c>
    </row>
    <row r="4082" spans="1:8" x14ac:dyDescent="0.3">
      <c r="A4082" s="13" t="str">
        <f t="shared" si="63"/>
        <v>ransoco012011</v>
      </c>
      <c r="B4082" s="16" t="s">
        <v>266</v>
      </c>
      <c r="C4082" s="16">
        <v>2011</v>
      </c>
      <c r="D4082" s="16" t="s">
        <v>2331</v>
      </c>
      <c r="E4082" s="16">
        <v>4</v>
      </c>
      <c r="F4082" s="16">
        <v>19</v>
      </c>
      <c r="G4082" s="16">
        <v>1</v>
      </c>
      <c r="H4082" s="16">
        <v>2</v>
      </c>
    </row>
    <row r="4083" spans="1:8" x14ac:dyDescent="0.3">
      <c r="A4083" s="13" t="str">
        <f t="shared" si="63"/>
        <v>rapadcl012011</v>
      </c>
      <c r="B4083" s="16" t="s">
        <v>840</v>
      </c>
      <c r="C4083" s="16">
        <v>2011</v>
      </c>
      <c r="D4083" s="16" t="s">
        <v>2332</v>
      </c>
      <c r="E4083" s="16">
        <v>1</v>
      </c>
      <c r="F4083" s="16">
        <v>2</v>
      </c>
      <c r="G4083" s="16">
        <v>0</v>
      </c>
      <c r="H4083" s="16">
        <v>0</v>
      </c>
    </row>
    <row r="4084" spans="1:8" x14ac:dyDescent="0.3">
      <c r="A4084" s="13" t="str">
        <f t="shared" si="63"/>
        <v>rasmuco012011</v>
      </c>
      <c r="B4084" s="16" t="s">
        <v>1163</v>
      </c>
      <c r="C4084" s="16">
        <v>2011</v>
      </c>
      <c r="D4084" s="16" t="s">
        <v>2327</v>
      </c>
    </row>
    <row r="4085" spans="1:8" x14ac:dyDescent="0.3">
      <c r="A4085" s="13" t="str">
        <f t="shared" si="63"/>
        <v>rasmuco012011</v>
      </c>
      <c r="B4085" s="16" t="s">
        <v>1163</v>
      </c>
      <c r="C4085" s="16">
        <v>2011</v>
      </c>
      <c r="D4085" s="16" t="s">
        <v>2327</v>
      </c>
    </row>
    <row r="4086" spans="1:8" x14ac:dyDescent="0.3">
      <c r="A4086" s="13" t="str">
        <f t="shared" si="63"/>
        <v>rasmuco012011</v>
      </c>
      <c r="B4086" s="16" t="s">
        <v>1163</v>
      </c>
      <c r="C4086" s="16">
        <v>2011</v>
      </c>
      <c r="D4086" s="16" t="s">
        <v>2329</v>
      </c>
      <c r="E4086" s="16">
        <v>223</v>
      </c>
      <c r="F4086" s="16">
        <v>4</v>
      </c>
      <c r="G4086" s="16">
        <v>3</v>
      </c>
      <c r="H4086" s="16">
        <v>0</v>
      </c>
    </row>
    <row r="4087" spans="1:8" x14ac:dyDescent="0.3">
      <c r="A4087" s="13" t="str">
        <f t="shared" si="63"/>
        <v>rasmuco012011</v>
      </c>
      <c r="B4087" s="16" t="s">
        <v>1163</v>
      </c>
      <c r="C4087" s="16">
        <v>2011</v>
      </c>
      <c r="D4087" s="16" t="s">
        <v>2329</v>
      </c>
      <c r="E4087" s="16">
        <v>79</v>
      </c>
      <c r="F4087" s="16">
        <v>0</v>
      </c>
      <c r="G4087" s="16">
        <v>3</v>
      </c>
      <c r="H4087" s="16">
        <v>1</v>
      </c>
    </row>
    <row r="4088" spans="1:8" x14ac:dyDescent="0.3">
      <c r="A4088" s="13" t="str">
        <f t="shared" si="63"/>
        <v>rauchjo012011</v>
      </c>
      <c r="B4088" s="16" t="s">
        <v>327</v>
      </c>
      <c r="C4088" s="16">
        <v>2011</v>
      </c>
      <c r="D4088" s="16" t="s">
        <v>2332</v>
      </c>
      <c r="E4088" s="16">
        <v>3</v>
      </c>
      <c r="F4088" s="16">
        <v>6</v>
      </c>
      <c r="G4088" s="16">
        <v>0</v>
      </c>
      <c r="H4088" s="16">
        <v>1</v>
      </c>
    </row>
    <row r="4089" spans="1:8" x14ac:dyDescent="0.3">
      <c r="A4089" s="13" t="str">
        <f t="shared" si="63"/>
        <v>raych012011</v>
      </c>
      <c r="B4089" s="16" t="s">
        <v>588</v>
      </c>
      <c r="C4089" s="16">
        <v>2011</v>
      </c>
      <c r="D4089" s="16" t="s">
        <v>2332</v>
      </c>
      <c r="E4089" s="16">
        <v>2</v>
      </c>
      <c r="F4089" s="16">
        <v>4</v>
      </c>
      <c r="G4089" s="16">
        <v>0</v>
      </c>
      <c r="H4089" s="16">
        <v>1</v>
      </c>
    </row>
    <row r="4090" spans="1:8" x14ac:dyDescent="0.3">
      <c r="A4090" s="13" t="str">
        <f t="shared" si="63"/>
        <v>reckean012011</v>
      </c>
      <c r="B4090" s="16" t="s">
        <v>1592</v>
      </c>
      <c r="C4090" s="16">
        <v>2011</v>
      </c>
      <c r="D4090" s="16" t="s">
        <v>2334</v>
      </c>
      <c r="E4090" s="16">
        <v>44</v>
      </c>
      <c r="F4090" s="16">
        <v>1</v>
      </c>
      <c r="G4090" s="16">
        <v>1</v>
      </c>
      <c r="H4090" s="16">
        <v>0</v>
      </c>
    </row>
    <row r="4091" spans="1:8" x14ac:dyDescent="0.3">
      <c r="A4091" s="13" t="str">
        <f t="shared" si="63"/>
        <v>reddijo012011</v>
      </c>
      <c r="B4091" s="16" t="s">
        <v>1165</v>
      </c>
      <c r="C4091" s="16">
        <v>2011</v>
      </c>
      <c r="D4091" s="16" t="s">
        <v>2327</v>
      </c>
    </row>
    <row r="4092" spans="1:8" x14ac:dyDescent="0.3">
      <c r="A4092" s="13" t="str">
        <f t="shared" si="63"/>
        <v>reddijo012011</v>
      </c>
      <c r="B4092" s="16" t="s">
        <v>1165</v>
      </c>
      <c r="C4092" s="16">
        <v>2011</v>
      </c>
      <c r="D4092" s="16" t="s">
        <v>2328</v>
      </c>
    </row>
    <row r="4093" spans="1:8" x14ac:dyDescent="0.3">
      <c r="A4093" s="13" t="str">
        <f t="shared" si="63"/>
        <v>reddijo012011</v>
      </c>
      <c r="B4093" s="16" t="s">
        <v>1165</v>
      </c>
      <c r="C4093" s="16">
        <v>2011</v>
      </c>
      <c r="D4093" s="16" t="s">
        <v>2329</v>
      </c>
      <c r="E4093" s="16">
        <v>145</v>
      </c>
      <c r="F4093" s="16">
        <v>5</v>
      </c>
      <c r="G4093" s="16">
        <v>5</v>
      </c>
      <c r="H4093" s="16">
        <v>1</v>
      </c>
    </row>
    <row r="4094" spans="1:8" x14ac:dyDescent="0.3">
      <c r="A4094" s="13" t="str">
        <f t="shared" si="63"/>
        <v>reddijo012011</v>
      </c>
      <c r="B4094" s="16" t="s">
        <v>1165</v>
      </c>
      <c r="C4094" s="16">
        <v>2011</v>
      </c>
      <c r="D4094" s="16" t="s">
        <v>2330</v>
      </c>
    </row>
    <row r="4095" spans="1:8" x14ac:dyDescent="0.3">
      <c r="A4095" s="13" t="str">
        <f t="shared" si="63"/>
        <v>reedad012011</v>
      </c>
      <c r="B4095" s="16" t="s">
        <v>1593</v>
      </c>
      <c r="C4095" s="16">
        <v>2011</v>
      </c>
      <c r="D4095" s="16" t="s">
        <v>2332</v>
      </c>
      <c r="E4095" s="16">
        <v>0</v>
      </c>
      <c r="F4095" s="16">
        <v>0</v>
      </c>
      <c r="G4095" s="16">
        <v>0</v>
      </c>
      <c r="H4095" s="16">
        <v>0</v>
      </c>
    </row>
    <row r="4096" spans="1:8" x14ac:dyDescent="0.3">
      <c r="A4096" s="13" t="str">
        <f t="shared" si="63"/>
        <v>reimono012011</v>
      </c>
      <c r="B4096" s="16" t="s">
        <v>1166</v>
      </c>
      <c r="C4096" s="16">
        <v>2011</v>
      </c>
      <c r="D4096" s="16" t="s">
        <v>2328</v>
      </c>
    </row>
    <row r="4097" spans="1:8" x14ac:dyDescent="0.3">
      <c r="A4097" s="13" t="str">
        <f t="shared" si="63"/>
        <v>reimono012011</v>
      </c>
      <c r="B4097" s="16" t="s">
        <v>1166</v>
      </c>
      <c r="C4097" s="16">
        <v>2011</v>
      </c>
      <c r="D4097" s="16" t="s">
        <v>2329</v>
      </c>
      <c r="E4097" s="16">
        <v>150</v>
      </c>
      <c r="F4097" s="16">
        <v>5</v>
      </c>
      <c r="G4097" s="16">
        <v>3</v>
      </c>
      <c r="H4097" s="16">
        <v>0</v>
      </c>
    </row>
    <row r="4098" spans="1:8" x14ac:dyDescent="0.3">
      <c r="A4098" s="13" t="str">
        <f t="shared" si="63"/>
        <v>reimono012011</v>
      </c>
      <c r="B4098" s="16" t="s">
        <v>1166</v>
      </c>
      <c r="C4098" s="16">
        <v>2011</v>
      </c>
      <c r="D4098" s="16" t="s">
        <v>2330</v>
      </c>
    </row>
    <row r="4099" spans="1:8" x14ac:dyDescent="0.3">
      <c r="A4099" s="13" t="str">
        <f t="shared" ref="A4099:A4162" si="64">B4099&amp;C4099</f>
        <v>reinech012011</v>
      </c>
      <c r="B4099" s="16" t="s">
        <v>991</v>
      </c>
      <c r="C4099" s="16">
        <v>2011</v>
      </c>
      <c r="D4099" s="16" t="s">
        <v>2332</v>
      </c>
      <c r="E4099" s="16">
        <v>0</v>
      </c>
      <c r="F4099" s="16">
        <v>0</v>
      </c>
      <c r="G4099" s="16">
        <v>0</v>
      </c>
      <c r="H4099" s="16">
        <v>0</v>
      </c>
    </row>
    <row r="4100" spans="1:8" x14ac:dyDescent="0.3">
      <c r="A4100" s="13" t="str">
        <f t="shared" si="64"/>
        <v>renteed012011</v>
      </c>
      <c r="B4100" s="16" t="s">
        <v>182</v>
      </c>
      <c r="C4100" s="16">
        <v>2011</v>
      </c>
      <c r="D4100" s="16" t="s">
        <v>37</v>
      </c>
      <c r="E4100" s="16">
        <v>1</v>
      </c>
      <c r="F4100" s="16">
        <v>5</v>
      </c>
      <c r="G4100" s="16">
        <v>0</v>
      </c>
      <c r="H4100" s="16">
        <v>0</v>
      </c>
    </row>
    <row r="4101" spans="1:8" x14ac:dyDescent="0.3">
      <c r="A4101" s="13" t="str">
        <f t="shared" si="64"/>
        <v>renteed012011</v>
      </c>
      <c r="B4101" s="16" t="s">
        <v>182</v>
      </c>
      <c r="C4101" s="16">
        <v>2011</v>
      </c>
      <c r="D4101" s="16" t="s">
        <v>2331</v>
      </c>
      <c r="E4101" s="16">
        <v>95</v>
      </c>
      <c r="F4101" s="16">
        <v>208</v>
      </c>
      <c r="G4101" s="16">
        <v>13</v>
      </c>
      <c r="H4101" s="16">
        <v>36</v>
      </c>
    </row>
    <row r="4102" spans="1:8" x14ac:dyDescent="0.3">
      <c r="A4102" s="13" t="str">
        <f t="shared" si="64"/>
        <v>repkoja012011</v>
      </c>
      <c r="B4102" s="16" t="s">
        <v>589</v>
      </c>
      <c r="C4102" s="16">
        <v>2011</v>
      </c>
      <c r="D4102" s="16" t="s">
        <v>2327</v>
      </c>
    </row>
    <row r="4103" spans="1:8" x14ac:dyDescent="0.3">
      <c r="A4103" s="13" t="str">
        <f t="shared" si="64"/>
        <v>repkoja012011</v>
      </c>
      <c r="B4103" s="16" t="s">
        <v>589</v>
      </c>
      <c r="C4103" s="16">
        <v>2011</v>
      </c>
      <c r="D4103" s="16" t="s">
        <v>2328</v>
      </c>
    </row>
    <row r="4104" spans="1:8" x14ac:dyDescent="0.3">
      <c r="A4104" s="13" t="str">
        <f t="shared" si="64"/>
        <v>repkoja012011</v>
      </c>
      <c r="B4104" s="16" t="s">
        <v>589</v>
      </c>
      <c r="C4104" s="16">
        <v>2011</v>
      </c>
      <c r="D4104" s="16" t="s">
        <v>2329</v>
      </c>
      <c r="E4104" s="16">
        <v>78</v>
      </c>
      <c r="F4104" s="16">
        <v>2</v>
      </c>
      <c r="G4104" s="16">
        <v>1</v>
      </c>
      <c r="H4104" s="16">
        <v>0</v>
      </c>
    </row>
    <row r="4105" spans="1:8" x14ac:dyDescent="0.3">
      <c r="A4105" s="13" t="str">
        <f t="shared" si="64"/>
        <v>repkoja012011</v>
      </c>
      <c r="B4105" s="16" t="s">
        <v>589</v>
      </c>
      <c r="C4105" s="16">
        <v>2011</v>
      </c>
      <c r="D4105" s="16" t="s">
        <v>2330</v>
      </c>
    </row>
    <row r="4106" spans="1:8" x14ac:dyDescent="0.3">
      <c r="A4106" s="13" t="str">
        <f t="shared" si="64"/>
        <v>resopch012011</v>
      </c>
      <c r="B4106" s="16" t="s">
        <v>590</v>
      </c>
      <c r="C4106" s="16">
        <v>2011</v>
      </c>
      <c r="D4106" s="16" t="s">
        <v>2332</v>
      </c>
      <c r="E4106" s="16">
        <v>1</v>
      </c>
      <c r="F4106" s="16">
        <v>4</v>
      </c>
      <c r="G4106" s="16">
        <v>1</v>
      </c>
      <c r="H4106" s="16">
        <v>0</v>
      </c>
    </row>
    <row r="4107" spans="1:8" x14ac:dyDescent="0.3">
      <c r="A4107" s="13" t="str">
        <f t="shared" si="64"/>
        <v>reverbe012011</v>
      </c>
      <c r="B4107" s="16" t="s">
        <v>1361</v>
      </c>
      <c r="C4107" s="16">
        <v>2011</v>
      </c>
      <c r="D4107" s="16" t="s">
        <v>2327</v>
      </c>
    </row>
    <row r="4108" spans="1:8" x14ac:dyDescent="0.3">
      <c r="A4108" s="13" t="str">
        <f t="shared" si="64"/>
        <v>reverbe012011</v>
      </c>
      <c r="B4108" s="16" t="s">
        <v>1361</v>
      </c>
      <c r="C4108" s="16">
        <v>2011</v>
      </c>
      <c r="D4108" s="16" t="s">
        <v>2328</v>
      </c>
    </row>
    <row r="4109" spans="1:8" x14ac:dyDescent="0.3">
      <c r="A4109" s="13" t="str">
        <f t="shared" si="64"/>
        <v>reverbe012011</v>
      </c>
      <c r="B4109" s="16" t="s">
        <v>1361</v>
      </c>
      <c r="C4109" s="16">
        <v>2011</v>
      </c>
      <c r="D4109" s="16" t="s">
        <v>2329</v>
      </c>
      <c r="E4109" s="16">
        <v>285</v>
      </c>
      <c r="F4109" s="16">
        <v>3</v>
      </c>
      <c r="G4109" s="16">
        <v>7</v>
      </c>
      <c r="H4109" s="16">
        <v>0</v>
      </c>
    </row>
    <row r="4110" spans="1:8" x14ac:dyDescent="0.3">
      <c r="A4110" s="13" t="str">
        <f t="shared" si="64"/>
        <v>reverbe012011</v>
      </c>
      <c r="B4110" s="16" t="s">
        <v>1361</v>
      </c>
      <c r="C4110" s="16">
        <v>2011</v>
      </c>
      <c r="D4110" s="16" t="s">
        <v>2330</v>
      </c>
    </row>
    <row r="4111" spans="1:8" x14ac:dyDescent="0.3">
      <c r="A4111" s="13" t="str">
        <f t="shared" si="64"/>
        <v>reyesde012011</v>
      </c>
      <c r="B4111" s="16" t="s">
        <v>183</v>
      </c>
      <c r="C4111" s="16">
        <v>2011</v>
      </c>
      <c r="D4111" s="16" t="s">
        <v>2332</v>
      </c>
      <c r="E4111" s="16">
        <v>0</v>
      </c>
      <c r="F4111" s="16">
        <v>1</v>
      </c>
      <c r="G4111" s="16">
        <v>0</v>
      </c>
      <c r="H4111" s="16">
        <v>0</v>
      </c>
    </row>
    <row r="4112" spans="1:8" x14ac:dyDescent="0.3">
      <c r="A4112" s="13" t="str">
        <f t="shared" si="64"/>
        <v>reyesjo012011</v>
      </c>
      <c r="B4112" s="16" t="s">
        <v>398</v>
      </c>
      <c r="C4112" s="16">
        <v>2011</v>
      </c>
      <c r="D4112" s="16" t="s">
        <v>2331</v>
      </c>
      <c r="E4112" s="16">
        <v>175</v>
      </c>
      <c r="F4112" s="16">
        <v>361</v>
      </c>
      <c r="G4112" s="16">
        <v>18</v>
      </c>
      <c r="H4112" s="16">
        <v>75</v>
      </c>
    </row>
    <row r="4113" spans="1:8" x14ac:dyDescent="0.3">
      <c r="A4113" s="13" t="str">
        <f t="shared" si="64"/>
        <v>reyesjo032011</v>
      </c>
      <c r="B4113" s="16" t="s">
        <v>841</v>
      </c>
      <c r="C4113" s="16">
        <v>2011</v>
      </c>
      <c r="D4113" s="16" t="s">
        <v>2332</v>
      </c>
      <c r="E4113" s="16">
        <v>4</v>
      </c>
      <c r="F4113" s="16">
        <v>8</v>
      </c>
      <c r="G4113" s="16">
        <v>0</v>
      </c>
      <c r="H4113" s="16">
        <v>1</v>
      </c>
    </row>
    <row r="4114" spans="1:8" x14ac:dyDescent="0.3">
      <c r="A4114" s="13" t="str">
        <f t="shared" si="64"/>
        <v>reyesjo032011</v>
      </c>
      <c r="B4114" s="16" t="s">
        <v>841</v>
      </c>
      <c r="C4114" s="16">
        <v>2011</v>
      </c>
      <c r="D4114" s="16" t="s">
        <v>2332</v>
      </c>
      <c r="E4114" s="16">
        <v>0</v>
      </c>
      <c r="F4114" s="16">
        <v>9</v>
      </c>
      <c r="G4114" s="16">
        <v>0</v>
      </c>
      <c r="H4114" s="16">
        <v>0</v>
      </c>
    </row>
    <row r="4115" spans="1:8" x14ac:dyDescent="0.3">
      <c r="A4115" s="13" t="str">
        <f t="shared" si="64"/>
        <v>reynogr012011</v>
      </c>
      <c r="B4115" s="16" t="s">
        <v>992</v>
      </c>
      <c r="C4115" s="16">
        <v>2011</v>
      </c>
      <c r="D4115" s="16" t="s">
        <v>2332</v>
      </c>
      <c r="E4115" s="16">
        <v>3</v>
      </c>
      <c r="F4115" s="16">
        <v>5</v>
      </c>
      <c r="G4115" s="16">
        <v>0</v>
      </c>
      <c r="H4115" s="16">
        <v>0</v>
      </c>
    </row>
    <row r="4116" spans="1:8" x14ac:dyDescent="0.3">
      <c r="A4116" s="13" t="str">
        <f t="shared" si="64"/>
        <v>reynoma012011</v>
      </c>
      <c r="B4116" s="16" t="s">
        <v>842</v>
      </c>
      <c r="C4116" s="16">
        <v>2011</v>
      </c>
      <c r="D4116" s="16" t="s">
        <v>2333</v>
      </c>
      <c r="E4116" s="16">
        <v>370</v>
      </c>
      <c r="F4116" s="16">
        <v>17</v>
      </c>
      <c r="G4116" s="16">
        <v>5</v>
      </c>
      <c r="H4116" s="16">
        <v>45</v>
      </c>
    </row>
    <row r="4117" spans="1:8" x14ac:dyDescent="0.3">
      <c r="A4117" s="13" t="str">
        <f t="shared" si="64"/>
        <v>reynoma012011</v>
      </c>
      <c r="B4117" s="16" t="s">
        <v>842</v>
      </c>
      <c r="C4117" s="16">
        <v>2011</v>
      </c>
      <c r="D4117" s="16" t="s">
        <v>38</v>
      </c>
      <c r="E4117" s="16">
        <v>58</v>
      </c>
      <c r="F4117" s="16">
        <v>169</v>
      </c>
      <c r="G4117" s="16">
        <v>26</v>
      </c>
      <c r="H4117" s="16">
        <v>19</v>
      </c>
    </row>
    <row r="4118" spans="1:8" x14ac:dyDescent="0.3">
      <c r="A4118" s="13" t="str">
        <f t="shared" si="64"/>
        <v>reynoma022011</v>
      </c>
      <c r="B4118" s="16" t="s">
        <v>1362</v>
      </c>
      <c r="C4118" s="16">
        <v>2011</v>
      </c>
      <c r="D4118" s="16" t="s">
        <v>2332</v>
      </c>
      <c r="E4118" s="16">
        <v>0</v>
      </c>
      <c r="F4118" s="16">
        <v>7</v>
      </c>
      <c r="G4118" s="16">
        <v>0</v>
      </c>
      <c r="H4118" s="16">
        <v>0</v>
      </c>
    </row>
    <row r="4119" spans="1:8" x14ac:dyDescent="0.3">
      <c r="A4119" s="13" t="str">
        <f t="shared" si="64"/>
        <v>rhodear012011</v>
      </c>
      <c r="B4119" s="16" t="s">
        <v>184</v>
      </c>
      <c r="C4119" s="16">
        <v>2011</v>
      </c>
      <c r="D4119" s="16" t="s">
        <v>2332</v>
      </c>
      <c r="E4119" s="16">
        <v>1</v>
      </c>
      <c r="F4119" s="16">
        <v>0</v>
      </c>
      <c r="G4119" s="16">
        <v>0</v>
      </c>
      <c r="H4119" s="16">
        <v>1</v>
      </c>
    </row>
    <row r="4120" spans="1:8" x14ac:dyDescent="0.3">
      <c r="A4120" s="13" t="str">
        <f t="shared" si="64"/>
        <v>rhodear012011</v>
      </c>
      <c r="B4120" s="16" t="s">
        <v>184</v>
      </c>
      <c r="C4120" s="16">
        <v>2011</v>
      </c>
      <c r="D4120" s="16" t="s">
        <v>2332</v>
      </c>
      <c r="E4120" s="16">
        <v>1</v>
      </c>
      <c r="F4120" s="16">
        <v>2</v>
      </c>
      <c r="G4120" s="16">
        <v>0</v>
      </c>
      <c r="H4120" s="16">
        <v>1</v>
      </c>
    </row>
    <row r="4121" spans="1:8" x14ac:dyDescent="0.3">
      <c r="A4121" s="13" t="str">
        <f t="shared" si="64"/>
        <v>rhymewi012011</v>
      </c>
      <c r="B4121" s="16" t="s">
        <v>1363</v>
      </c>
      <c r="C4121" s="16">
        <v>2011</v>
      </c>
      <c r="D4121" s="16" t="s">
        <v>37</v>
      </c>
      <c r="E4121" s="16">
        <v>31</v>
      </c>
      <c r="F4121" s="16">
        <v>58</v>
      </c>
      <c r="G4121" s="16">
        <v>2</v>
      </c>
      <c r="H4121" s="16">
        <v>12</v>
      </c>
    </row>
    <row r="4122" spans="1:8" x14ac:dyDescent="0.3">
      <c r="A4122" s="13" t="str">
        <f t="shared" si="64"/>
        <v>richacl012011</v>
      </c>
      <c r="B4122" s="16" t="s">
        <v>993</v>
      </c>
      <c r="C4122" s="16">
        <v>2011</v>
      </c>
      <c r="D4122" s="16" t="s">
        <v>2332</v>
      </c>
      <c r="E4122" s="16">
        <v>5</v>
      </c>
      <c r="F4122" s="16">
        <v>21</v>
      </c>
      <c r="G4122" s="16">
        <v>3</v>
      </c>
      <c r="H4122" s="16">
        <v>1</v>
      </c>
    </row>
    <row r="4123" spans="1:8" x14ac:dyDescent="0.3">
      <c r="A4123" s="13" t="str">
        <f t="shared" si="64"/>
        <v>richaga012011</v>
      </c>
      <c r="B4123" s="16" t="s">
        <v>1595</v>
      </c>
      <c r="C4123" s="16">
        <v>2011</v>
      </c>
      <c r="D4123" s="16" t="s">
        <v>2332</v>
      </c>
      <c r="E4123" s="16">
        <v>2</v>
      </c>
      <c r="F4123" s="16">
        <v>3</v>
      </c>
      <c r="G4123" s="16">
        <v>0</v>
      </c>
      <c r="H4123" s="16">
        <v>0</v>
      </c>
    </row>
    <row r="4124" spans="1:8" x14ac:dyDescent="0.3">
      <c r="A4124" s="13" t="str">
        <f t="shared" si="64"/>
        <v>richmsc012011</v>
      </c>
      <c r="B4124" s="16" t="s">
        <v>994</v>
      </c>
      <c r="C4124" s="16">
        <v>2011</v>
      </c>
      <c r="D4124" s="16" t="s">
        <v>2332</v>
      </c>
      <c r="E4124" s="16">
        <v>0</v>
      </c>
      <c r="F4124" s="16">
        <v>0</v>
      </c>
      <c r="G4124" s="16">
        <v>0</v>
      </c>
      <c r="H4124" s="16">
        <v>0</v>
      </c>
    </row>
    <row r="4125" spans="1:8" x14ac:dyDescent="0.3">
      <c r="A4125" s="13" t="str">
        <f t="shared" si="64"/>
        <v>riosal012011</v>
      </c>
      <c r="B4125" s="16" t="s">
        <v>488</v>
      </c>
      <c r="C4125" s="16">
        <v>2011</v>
      </c>
      <c r="D4125" s="16" t="s">
        <v>2327</v>
      </c>
    </row>
    <row r="4126" spans="1:8" x14ac:dyDescent="0.3">
      <c r="A4126" s="13" t="str">
        <f t="shared" si="64"/>
        <v>riosal012011</v>
      </c>
      <c r="B4126" s="16" t="s">
        <v>488</v>
      </c>
      <c r="C4126" s="16">
        <v>2011</v>
      </c>
      <c r="D4126" s="16" t="s">
        <v>2329</v>
      </c>
      <c r="E4126" s="16">
        <v>349</v>
      </c>
      <c r="F4126" s="16">
        <v>5</v>
      </c>
      <c r="G4126" s="16">
        <v>3</v>
      </c>
      <c r="H4126" s="16">
        <v>3</v>
      </c>
    </row>
    <row r="4127" spans="1:8" x14ac:dyDescent="0.3">
      <c r="A4127" s="13" t="str">
        <f t="shared" si="64"/>
        <v>riverju012011</v>
      </c>
      <c r="B4127" s="16" t="s">
        <v>269</v>
      </c>
      <c r="C4127" s="16">
        <v>2011</v>
      </c>
      <c r="D4127" s="16" t="s">
        <v>2333</v>
      </c>
      <c r="E4127" s="16">
        <v>178</v>
      </c>
      <c r="F4127" s="16">
        <v>15</v>
      </c>
      <c r="G4127" s="16">
        <v>1</v>
      </c>
      <c r="H4127" s="16">
        <v>20</v>
      </c>
    </row>
    <row r="4128" spans="1:8" x14ac:dyDescent="0.3">
      <c r="A4128" s="13" t="str">
        <f t="shared" si="64"/>
        <v>riverju012011</v>
      </c>
      <c r="B4128" s="16" t="s">
        <v>269</v>
      </c>
      <c r="C4128" s="16">
        <v>2011</v>
      </c>
      <c r="D4128" s="16" t="s">
        <v>2333</v>
      </c>
      <c r="E4128" s="16">
        <v>105</v>
      </c>
      <c r="F4128" s="16">
        <v>4</v>
      </c>
      <c r="G4128" s="16">
        <v>2</v>
      </c>
      <c r="H4128" s="16">
        <v>3</v>
      </c>
    </row>
    <row r="4129" spans="1:8" x14ac:dyDescent="0.3">
      <c r="A4129" s="13" t="str">
        <f t="shared" si="64"/>
        <v>riverju012011</v>
      </c>
      <c r="B4129" s="16" t="s">
        <v>269</v>
      </c>
      <c r="C4129" s="16">
        <v>2011</v>
      </c>
      <c r="D4129" s="16" t="s">
        <v>2328</v>
      </c>
    </row>
    <row r="4130" spans="1:8" x14ac:dyDescent="0.3">
      <c r="A4130" s="13" t="str">
        <f t="shared" si="64"/>
        <v>riverju012011</v>
      </c>
      <c r="B4130" s="16" t="s">
        <v>269</v>
      </c>
      <c r="C4130" s="16">
        <v>2011</v>
      </c>
      <c r="D4130" s="16" t="s">
        <v>2328</v>
      </c>
    </row>
    <row r="4131" spans="1:8" x14ac:dyDescent="0.3">
      <c r="A4131" s="13" t="str">
        <f t="shared" si="64"/>
        <v>riverju012011</v>
      </c>
      <c r="B4131" s="16" t="s">
        <v>269</v>
      </c>
      <c r="C4131" s="16">
        <v>2011</v>
      </c>
      <c r="D4131" s="16" t="s">
        <v>2329</v>
      </c>
      <c r="E4131" s="16">
        <v>37</v>
      </c>
      <c r="F4131" s="16">
        <v>2</v>
      </c>
      <c r="G4131" s="16">
        <v>0</v>
      </c>
      <c r="H4131" s="16">
        <v>0</v>
      </c>
    </row>
    <row r="4132" spans="1:8" x14ac:dyDescent="0.3">
      <c r="A4132" s="13" t="str">
        <f t="shared" si="64"/>
        <v>riverju012011</v>
      </c>
      <c r="B4132" s="16" t="s">
        <v>269</v>
      </c>
      <c r="C4132" s="16">
        <v>2011</v>
      </c>
      <c r="D4132" s="16" t="s">
        <v>2329</v>
      </c>
      <c r="E4132" s="16">
        <v>70</v>
      </c>
      <c r="F4132" s="16">
        <v>1</v>
      </c>
      <c r="G4132" s="16">
        <v>0</v>
      </c>
      <c r="H4132" s="16">
        <v>0</v>
      </c>
    </row>
    <row r="4133" spans="1:8" x14ac:dyDescent="0.3">
      <c r="A4133" s="13" t="str">
        <f t="shared" si="64"/>
        <v>riverju012011</v>
      </c>
      <c r="B4133" s="16" t="s">
        <v>269</v>
      </c>
      <c r="C4133" s="16">
        <v>2011</v>
      </c>
      <c r="D4133" s="16" t="s">
        <v>2330</v>
      </c>
    </row>
    <row r="4134" spans="1:8" x14ac:dyDescent="0.3">
      <c r="A4134" s="13" t="str">
        <f t="shared" si="64"/>
        <v>riverju012011</v>
      </c>
      <c r="B4134" s="16" t="s">
        <v>269</v>
      </c>
      <c r="C4134" s="16">
        <v>2011</v>
      </c>
      <c r="D4134" s="16" t="s">
        <v>2330</v>
      </c>
    </row>
    <row r="4135" spans="1:8" x14ac:dyDescent="0.3">
      <c r="A4135" s="13" t="str">
        <f t="shared" si="64"/>
        <v>riverma012011</v>
      </c>
      <c r="B4135" s="16" t="s">
        <v>185</v>
      </c>
      <c r="C4135" s="16">
        <v>2011</v>
      </c>
      <c r="D4135" s="16" t="s">
        <v>2332</v>
      </c>
      <c r="E4135" s="16">
        <v>1</v>
      </c>
      <c r="F4135" s="16">
        <v>12</v>
      </c>
      <c r="G4135" s="16">
        <v>0</v>
      </c>
      <c r="H4135" s="16">
        <v>1</v>
      </c>
    </row>
    <row r="4136" spans="1:8" x14ac:dyDescent="0.3">
      <c r="A4136" s="13" t="str">
        <f t="shared" si="64"/>
        <v>rivermi022011</v>
      </c>
      <c r="B4136" s="16" t="s">
        <v>270</v>
      </c>
      <c r="C4136" s="16">
        <v>2011</v>
      </c>
      <c r="D4136" s="16" t="s">
        <v>2334</v>
      </c>
      <c r="E4136" s="16">
        <v>13</v>
      </c>
      <c r="F4136" s="16">
        <v>2</v>
      </c>
      <c r="G4136" s="16">
        <v>0</v>
      </c>
      <c r="H4136" s="16">
        <v>1</v>
      </c>
    </row>
    <row r="4137" spans="1:8" x14ac:dyDescent="0.3">
      <c r="A4137" s="13" t="str">
        <f t="shared" si="64"/>
        <v>riverre012011</v>
      </c>
      <c r="B4137" s="16" t="s">
        <v>489</v>
      </c>
      <c r="C4137" s="16">
        <v>2011</v>
      </c>
      <c r="D4137" s="16" t="s">
        <v>2334</v>
      </c>
      <c r="E4137" s="16">
        <v>231</v>
      </c>
      <c r="F4137" s="16">
        <v>16</v>
      </c>
      <c r="G4137" s="16">
        <v>3</v>
      </c>
      <c r="H4137" s="16">
        <v>1</v>
      </c>
    </row>
    <row r="4138" spans="1:8" x14ac:dyDescent="0.3">
      <c r="A4138" s="13" t="str">
        <f t="shared" si="64"/>
        <v>rizzoan012011</v>
      </c>
      <c r="B4138" s="16" t="s">
        <v>1596</v>
      </c>
      <c r="C4138" s="16">
        <v>2011</v>
      </c>
      <c r="D4138" s="16" t="s">
        <v>2333</v>
      </c>
      <c r="E4138" s="16">
        <v>316</v>
      </c>
      <c r="F4138" s="16">
        <v>26</v>
      </c>
      <c r="G4138" s="16">
        <v>2</v>
      </c>
      <c r="H4138" s="16">
        <v>28</v>
      </c>
    </row>
    <row r="4139" spans="1:8" x14ac:dyDescent="0.3">
      <c r="A4139" s="13" t="str">
        <f t="shared" si="64"/>
        <v>roberbr012011</v>
      </c>
      <c r="B4139" s="16" t="s">
        <v>271</v>
      </c>
      <c r="C4139" s="16">
        <v>2011</v>
      </c>
      <c r="D4139" s="16" t="s">
        <v>37</v>
      </c>
      <c r="E4139" s="16">
        <v>65</v>
      </c>
      <c r="F4139" s="16">
        <v>123</v>
      </c>
      <c r="G4139" s="16">
        <v>3</v>
      </c>
      <c r="H4139" s="16">
        <v>24</v>
      </c>
    </row>
    <row r="4140" spans="1:8" x14ac:dyDescent="0.3">
      <c r="A4140" s="13" t="str">
        <f t="shared" si="64"/>
        <v>roberda082011</v>
      </c>
      <c r="B4140" s="16" t="s">
        <v>995</v>
      </c>
      <c r="C4140" s="16">
        <v>2011</v>
      </c>
      <c r="D4140" s="16" t="s">
        <v>2332</v>
      </c>
      <c r="E4140" s="16">
        <v>3</v>
      </c>
      <c r="F4140" s="16">
        <v>3</v>
      </c>
      <c r="G4140" s="16">
        <v>1</v>
      </c>
      <c r="H4140" s="16">
        <v>0</v>
      </c>
    </row>
    <row r="4141" spans="1:8" x14ac:dyDescent="0.3">
      <c r="A4141" s="13" t="str">
        <f t="shared" si="64"/>
        <v>roberry012011</v>
      </c>
      <c r="B4141" s="16" t="s">
        <v>719</v>
      </c>
      <c r="C4141" s="16">
        <v>2011</v>
      </c>
      <c r="D4141" s="16" t="s">
        <v>37</v>
      </c>
      <c r="E4141" s="16">
        <v>48</v>
      </c>
      <c r="F4141" s="16">
        <v>73</v>
      </c>
      <c r="G4141" s="16">
        <v>4</v>
      </c>
      <c r="H4141" s="16">
        <v>17</v>
      </c>
    </row>
    <row r="4142" spans="1:8" x14ac:dyDescent="0.3">
      <c r="A4142" s="13" t="str">
        <f t="shared" si="64"/>
        <v>roberry012011</v>
      </c>
      <c r="B4142" s="16" t="s">
        <v>719</v>
      </c>
      <c r="C4142" s="16">
        <v>2011</v>
      </c>
      <c r="D4142" s="16" t="s">
        <v>38</v>
      </c>
      <c r="E4142" s="16">
        <v>74</v>
      </c>
      <c r="F4142" s="16">
        <v>197</v>
      </c>
      <c r="G4142" s="16">
        <v>10</v>
      </c>
      <c r="H4142" s="16">
        <v>15</v>
      </c>
    </row>
    <row r="4143" spans="1:8" x14ac:dyDescent="0.3">
      <c r="A4143" s="13" t="str">
        <f t="shared" si="64"/>
        <v>roberry012011</v>
      </c>
      <c r="B4143" s="16" t="s">
        <v>719</v>
      </c>
      <c r="C4143" s="16">
        <v>2011</v>
      </c>
      <c r="D4143" s="16" t="s">
        <v>2328</v>
      </c>
    </row>
    <row r="4144" spans="1:8" x14ac:dyDescent="0.3">
      <c r="A4144" s="13" t="str">
        <f t="shared" si="64"/>
        <v>roberry012011</v>
      </c>
      <c r="B4144" s="16" t="s">
        <v>719</v>
      </c>
      <c r="C4144" s="16">
        <v>2011</v>
      </c>
      <c r="D4144" s="16" t="s">
        <v>2329</v>
      </c>
      <c r="E4144" s="16">
        <v>4</v>
      </c>
      <c r="F4144" s="16">
        <v>0</v>
      </c>
      <c r="G4144" s="16">
        <v>0</v>
      </c>
      <c r="H4144" s="16">
        <v>0</v>
      </c>
    </row>
    <row r="4145" spans="1:8" x14ac:dyDescent="0.3">
      <c r="A4145" s="13" t="str">
        <f t="shared" si="64"/>
        <v>roberry012011</v>
      </c>
      <c r="B4145" s="16" t="s">
        <v>719</v>
      </c>
      <c r="C4145" s="16">
        <v>2011</v>
      </c>
      <c r="D4145" s="16" t="s">
        <v>2331</v>
      </c>
      <c r="E4145" s="16">
        <v>0</v>
      </c>
      <c r="F4145" s="16">
        <v>0</v>
      </c>
      <c r="G4145" s="16">
        <v>0</v>
      </c>
      <c r="H4145" s="16">
        <v>0</v>
      </c>
    </row>
    <row r="4146" spans="1:8" x14ac:dyDescent="0.3">
      <c r="A4146" s="13" t="str">
        <f t="shared" si="64"/>
        <v>robinsh012011</v>
      </c>
      <c r="B4146" s="16" t="s">
        <v>1168</v>
      </c>
      <c r="C4146" s="16">
        <v>2011</v>
      </c>
      <c r="D4146" s="16" t="s">
        <v>2327</v>
      </c>
    </row>
    <row r="4147" spans="1:8" x14ac:dyDescent="0.3">
      <c r="A4147" s="13" t="str">
        <f t="shared" si="64"/>
        <v>robinsh012011</v>
      </c>
      <c r="B4147" s="16" t="s">
        <v>1168</v>
      </c>
      <c r="C4147" s="16">
        <v>2011</v>
      </c>
      <c r="D4147" s="16" t="s">
        <v>2328</v>
      </c>
    </row>
    <row r="4148" spans="1:8" x14ac:dyDescent="0.3">
      <c r="A4148" s="13" t="str">
        <f t="shared" si="64"/>
        <v>robinsh012011</v>
      </c>
      <c r="B4148" s="16" t="s">
        <v>1168</v>
      </c>
      <c r="C4148" s="16">
        <v>2011</v>
      </c>
      <c r="D4148" s="16" t="s">
        <v>2329</v>
      </c>
      <c r="E4148" s="16">
        <v>2</v>
      </c>
      <c r="F4148" s="16">
        <v>0</v>
      </c>
      <c r="G4148" s="16">
        <v>0</v>
      </c>
      <c r="H4148" s="16">
        <v>0</v>
      </c>
    </row>
    <row r="4149" spans="1:8" x14ac:dyDescent="0.3">
      <c r="A4149" s="13" t="str">
        <f t="shared" si="64"/>
        <v>robinsh012011</v>
      </c>
      <c r="B4149" s="16" t="s">
        <v>1168</v>
      </c>
      <c r="C4149" s="16">
        <v>2011</v>
      </c>
      <c r="D4149" s="16" t="s">
        <v>2330</v>
      </c>
    </row>
    <row r="4150" spans="1:8" x14ac:dyDescent="0.3">
      <c r="A4150" s="13" t="str">
        <f t="shared" si="64"/>
        <v>robintr012011</v>
      </c>
      <c r="B4150" s="16" t="s">
        <v>1597</v>
      </c>
      <c r="C4150" s="16">
        <v>2011</v>
      </c>
      <c r="D4150" s="16" t="s">
        <v>2327</v>
      </c>
    </row>
    <row r="4151" spans="1:8" x14ac:dyDescent="0.3">
      <c r="A4151" s="13" t="str">
        <f t="shared" si="64"/>
        <v>robintr012011</v>
      </c>
      <c r="B4151" s="16" t="s">
        <v>1597</v>
      </c>
      <c r="C4151" s="16">
        <v>2011</v>
      </c>
      <c r="D4151" s="16" t="s">
        <v>2328</v>
      </c>
    </row>
    <row r="4152" spans="1:8" x14ac:dyDescent="0.3">
      <c r="A4152" s="13" t="str">
        <f t="shared" si="64"/>
        <v>robintr012011</v>
      </c>
      <c r="B4152" s="16" t="s">
        <v>1597</v>
      </c>
      <c r="C4152" s="16">
        <v>2011</v>
      </c>
      <c r="D4152" s="16" t="s">
        <v>2329</v>
      </c>
      <c r="E4152" s="16">
        <v>80</v>
      </c>
      <c r="F4152" s="16">
        <v>3</v>
      </c>
      <c r="G4152" s="16">
        <v>6</v>
      </c>
      <c r="H4152" s="16">
        <v>0</v>
      </c>
    </row>
    <row r="4153" spans="1:8" x14ac:dyDescent="0.3">
      <c r="A4153" s="13" t="str">
        <f t="shared" si="64"/>
        <v>rodnefe012011</v>
      </c>
      <c r="B4153" s="16" t="s">
        <v>329</v>
      </c>
      <c r="C4153" s="16">
        <v>2011</v>
      </c>
      <c r="D4153" s="16" t="s">
        <v>2332</v>
      </c>
      <c r="E4153" s="16">
        <v>2</v>
      </c>
      <c r="F4153" s="16">
        <v>3</v>
      </c>
      <c r="G4153" s="16">
        <v>1</v>
      </c>
      <c r="H4153" s="16">
        <v>1</v>
      </c>
    </row>
    <row r="4154" spans="1:8" x14ac:dyDescent="0.3">
      <c r="A4154" s="13" t="str">
        <f t="shared" si="64"/>
        <v>rodrial012011</v>
      </c>
      <c r="B4154" s="16" t="s">
        <v>186</v>
      </c>
      <c r="C4154" s="16">
        <v>2011</v>
      </c>
      <c r="D4154" s="16" t="s">
        <v>38</v>
      </c>
      <c r="E4154" s="16">
        <v>54</v>
      </c>
      <c r="F4154" s="16">
        <v>165</v>
      </c>
      <c r="G4154" s="16">
        <v>6</v>
      </c>
      <c r="H4154" s="16">
        <v>13</v>
      </c>
    </row>
    <row r="4155" spans="1:8" x14ac:dyDescent="0.3">
      <c r="A4155" s="13" t="str">
        <f t="shared" si="64"/>
        <v>rodrian012011</v>
      </c>
      <c r="B4155" s="16" t="s">
        <v>1598</v>
      </c>
      <c r="C4155" s="16">
        <v>2011</v>
      </c>
      <c r="D4155" s="16" t="s">
        <v>2332</v>
      </c>
      <c r="E4155" s="16">
        <v>6</v>
      </c>
      <c r="F4155" s="16">
        <v>7</v>
      </c>
      <c r="G4155" s="16">
        <v>2</v>
      </c>
      <c r="H4155" s="16">
        <v>1</v>
      </c>
    </row>
    <row r="4156" spans="1:8" x14ac:dyDescent="0.3">
      <c r="A4156" s="13" t="str">
        <f t="shared" si="64"/>
        <v>rodrife022011</v>
      </c>
      <c r="B4156" s="16" t="s">
        <v>1169</v>
      </c>
      <c r="C4156" s="16">
        <v>2011</v>
      </c>
      <c r="D4156" s="16" t="s">
        <v>2332</v>
      </c>
      <c r="E4156" s="16">
        <v>2</v>
      </c>
      <c r="F4156" s="16">
        <v>7</v>
      </c>
      <c r="G4156" s="16">
        <v>0</v>
      </c>
      <c r="H4156" s="16">
        <v>0</v>
      </c>
    </row>
    <row r="4157" spans="1:8" x14ac:dyDescent="0.3">
      <c r="A4157" s="13" t="str">
        <f t="shared" si="64"/>
        <v>rodrifr032011</v>
      </c>
      <c r="B4157" s="16" t="s">
        <v>330</v>
      </c>
      <c r="C4157" s="16">
        <v>2011</v>
      </c>
      <c r="D4157" s="16" t="s">
        <v>2332</v>
      </c>
      <c r="E4157" s="16">
        <v>5</v>
      </c>
      <c r="F4157" s="16">
        <v>2</v>
      </c>
      <c r="G4157" s="16">
        <v>0</v>
      </c>
      <c r="H4157" s="16">
        <v>0</v>
      </c>
    </row>
    <row r="4158" spans="1:8" x14ac:dyDescent="0.3">
      <c r="A4158" s="13" t="str">
        <f t="shared" si="64"/>
        <v>rodrifr032011</v>
      </c>
      <c r="B4158" s="16" t="s">
        <v>330</v>
      </c>
      <c r="C4158" s="16">
        <v>2011</v>
      </c>
      <c r="D4158" s="16" t="s">
        <v>2332</v>
      </c>
      <c r="E4158" s="16">
        <v>3</v>
      </c>
      <c r="F4158" s="16">
        <v>2</v>
      </c>
      <c r="G4158" s="16">
        <v>0</v>
      </c>
      <c r="H4158" s="16">
        <v>0</v>
      </c>
    </row>
    <row r="4159" spans="1:8" x14ac:dyDescent="0.3">
      <c r="A4159" s="13" t="str">
        <f t="shared" si="64"/>
        <v>rodrifr042011</v>
      </c>
      <c r="B4159" s="16" t="s">
        <v>1364</v>
      </c>
      <c r="C4159" s="16">
        <v>2011</v>
      </c>
      <c r="D4159" s="16" t="s">
        <v>2332</v>
      </c>
      <c r="E4159" s="16">
        <v>1</v>
      </c>
      <c r="F4159" s="16">
        <v>1</v>
      </c>
      <c r="G4159" s="16">
        <v>0</v>
      </c>
      <c r="H4159" s="16">
        <v>0</v>
      </c>
    </row>
    <row r="4160" spans="1:8" x14ac:dyDescent="0.3">
      <c r="A4160" s="13" t="str">
        <f t="shared" si="64"/>
        <v>rodrihe032011</v>
      </c>
      <c r="B4160" s="16" t="s">
        <v>1170</v>
      </c>
      <c r="C4160" s="16">
        <v>2011</v>
      </c>
      <c r="D4160" s="16" t="s">
        <v>2332</v>
      </c>
      <c r="E4160" s="16">
        <v>2</v>
      </c>
      <c r="F4160" s="16">
        <v>7</v>
      </c>
      <c r="G4160" s="16">
        <v>0</v>
      </c>
      <c r="H4160" s="16">
        <v>0</v>
      </c>
    </row>
    <row r="4161" spans="1:8" x14ac:dyDescent="0.3">
      <c r="A4161" s="13" t="str">
        <f t="shared" si="64"/>
        <v>rodriiv012011</v>
      </c>
      <c r="B4161" s="16" t="s">
        <v>187</v>
      </c>
      <c r="C4161" s="16">
        <v>2011</v>
      </c>
      <c r="D4161" s="16" t="s">
        <v>2333</v>
      </c>
      <c r="E4161" s="16">
        <v>1</v>
      </c>
      <c r="F4161" s="16">
        <v>0</v>
      </c>
      <c r="G4161" s="16">
        <v>0</v>
      </c>
      <c r="H4161" s="16">
        <v>0</v>
      </c>
    </row>
    <row r="4162" spans="1:8" x14ac:dyDescent="0.3">
      <c r="A4162" s="13" t="str">
        <f t="shared" si="64"/>
        <v>rodriiv012011</v>
      </c>
      <c r="B4162" s="16" t="s">
        <v>187</v>
      </c>
      <c r="C4162" s="16">
        <v>2011</v>
      </c>
      <c r="D4162" s="16" t="s">
        <v>2334</v>
      </c>
      <c r="E4162" s="16">
        <v>245</v>
      </c>
      <c r="F4162" s="16">
        <v>18</v>
      </c>
      <c r="G4162" s="16">
        <v>3</v>
      </c>
      <c r="H4162" s="16">
        <v>4</v>
      </c>
    </row>
    <row r="4163" spans="1:8" x14ac:dyDescent="0.3">
      <c r="A4163" s="13" t="str">
        <f t="shared" ref="A4163:A4226" si="65">B4163&amp;C4163</f>
        <v>rodrijo052011</v>
      </c>
      <c r="B4163" s="16" t="s">
        <v>1599</v>
      </c>
      <c r="C4163" s="16">
        <v>2011</v>
      </c>
      <c r="D4163" s="16" t="s">
        <v>37</v>
      </c>
      <c r="E4163" s="16">
        <v>1</v>
      </c>
      <c r="F4163" s="16">
        <v>3</v>
      </c>
      <c r="G4163" s="16">
        <v>0</v>
      </c>
      <c r="H4163" s="16">
        <v>0</v>
      </c>
    </row>
    <row r="4164" spans="1:8" x14ac:dyDescent="0.3">
      <c r="A4164" s="13" t="str">
        <f t="shared" si="65"/>
        <v>rodrijo052011</v>
      </c>
      <c r="B4164" s="16" t="s">
        <v>1599</v>
      </c>
      <c r="C4164" s="16">
        <v>2011</v>
      </c>
      <c r="D4164" s="16" t="s">
        <v>2331</v>
      </c>
      <c r="E4164" s="16">
        <v>5</v>
      </c>
      <c r="F4164" s="16">
        <v>6</v>
      </c>
      <c r="G4164" s="16">
        <v>0</v>
      </c>
      <c r="H4164" s="16">
        <v>2</v>
      </c>
    </row>
    <row r="4165" spans="1:8" x14ac:dyDescent="0.3">
      <c r="A4165" s="13" t="str">
        <f t="shared" si="65"/>
        <v>rodrilu012011</v>
      </c>
      <c r="B4165" s="16" t="s">
        <v>592</v>
      </c>
      <c r="C4165" s="16">
        <v>2011</v>
      </c>
      <c r="D4165" s="16" t="s">
        <v>2333</v>
      </c>
      <c r="E4165" s="16">
        <v>3</v>
      </c>
      <c r="F4165" s="16">
        <v>0</v>
      </c>
      <c r="G4165" s="16">
        <v>0</v>
      </c>
      <c r="H4165" s="16">
        <v>0</v>
      </c>
    </row>
    <row r="4166" spans="1:8" x14ac:dyDescent="0.3">
      <c r="A4166" s="13" t="str">
        <f t="shared" si="65"/>
        <v>rodrilu012011</v>
      </c>
      <c r="B4166" s="16" t="s">
        <v>592</v>
      </c>
      <c r="C4166" s="16">
        <v>2011</v>
      </c>
      <c r="D4166" s="16" t="s">
        <v>37</v>
      </c>
      <c r="E4166" s="16">
        <v>11</v>
      </c>
      <c r="F4166" s="16">
        <v>9</v>
      </c>
      <c r="G4166" s="16">
        <v>1</v>
      </c>
      <c r="H4166" s="16">
        <v>3</v>
      </c>
    </row>
    <row r="4167" spans="1:8" x14ac:dyDescent="0.3">
      <c r="A4167" s="13" t="str">
        <f t="shared" si="65"/>
        <v>rodrilu012011</v>
      </c>
      <c r="B4167" s="16" t="s">
        <v>592</v>
      </c>
      <c r="C4167" s="16">
        <v>2011</v>
      </c>
      <c r="D4167" s="16" t="s">
        <v>38</v>
      </c>
      <c r="E4167" s="16">
        <v>7</v>
      </c>
      <c r="F4167" s="16">
        <v>10</v>
      </c>
      <c r="G4167" s="16">
        <v>0</v>
      </c>
      <c r="H4167" s="16">
        <v>3</v>
      </c>
    </row>
    <row r="4168" spans="1:8" x14ac:dyDescent="0.3">
      <c r="A4168" s="13" t="str">
        <f t="shared" si="65"/>
        <v>rodrilu012011</v>
      </c>
      <c r="B4168" s="16" t="s">
        <v>592</v>
      </c>
      <c r="C4168" s="16">
        <v>2011</v>
      </c>
      <c r="D4168" s="16" t="s">
        <v>2331</v>
      </c>
      <c r="E4168" s="16">
        <v>35</v>
      </c>
      <c r="F4168" s="16">
        <v>57</v>
      </c>
      <c r="G4168" s="16">
        <v>3</v>
      </c>
      <c r="H4168" s="16">
        <v>15</v>
      </c>
    </row>
    <row r="4169" spans="1:8" x14ac:dyDescent="0.3">
      <c r="A4169" s="13" t="str">
        <f t="shared" si="65"/>
        <v>rodrise012011</v>
      </c>
      <c r="B4169" s="16" t="s">
        <v>996</v>
      </c>
      <c r="C4169" s="16">
        <v>2011</v>
      </c>
      <c r="D4169" s="16" t="s">
        <v>2333</v>
      </c>
      <c r="E4169" s="16">
        <v>24</v>
      </c>
      <c r="F4169" s="16">
        <v>1</v>
      </c>
      <c r="G4169" s="16">
        <v>0</v>
      </c>
      <c r="H4169" s="16">
        <v>1</v>
      </c>
    </row>
    <row r="4170" spans="1:8" x14ac:dyDescent="0.3">
      <c r="A4170" s="13" t="str">
        <f t="shared" si="65"/>
        <v>rodrise012011</v>
      </c>
      <c r="B4170" s="16" t="s">
        <v>996</v>
      </c>
      <c r="C4170" s="16">
        <v>2011</v>
      </c>
      <c r="D4170" s="16" t="s">
        <v>37</v>
      </c>
      <c r="E4170" s="16">
        <v>66</v>
      </c>
      <c r="F4170" s="16">
        <v>112</v>
      </c>
      <c r="G4170" s="16">
        <v>2</v>
      </c>
      <c r="H4170" s="16">
        <v>25</v>
      </c>
    </row>
    <row r="4171" spans="1:8" x14ac:dyDescent="0.3">
      <c r="A4171" s="13" t="str">
        <f t="shared" si="65"/>
        <v>rodrise012011</v>
      </c>
      <c r="B4171" s="16" t="s">
        <v>996</v>
      </c>
      <c r="C4171" s="16">
        <v>2011</v>
      </c>
      <c r="D4171" s="16" t="s">
        <v>38</v>
      </c>
      <c r="E4171" s="16">
        <v>15</v>
      </c>
      <c r="F4171" s="16">
        <v>45</v>
      </c>
      <c r="G4171" s="16">
        <v>0</v>
      </c>
      <c r="H4171" s="16">
        <v>6</v>
      </c>
    </row>
    <row r="4172" spans="1:8" x14ac:dyDescent="0.3">
      <c r="A4172" s="13" t="str">
        <f t="shared" si="65"/>
        <v>rodrise012011</v>
      </c>
      <c r="B4172" s="16" t="s">
        <v>996</v>
      </c>
      <c r="C4172" s="16">
        <v>2011</v>
      </c>
      <c r="D4172" s="16" t="s">
        <v>2328</v>
      </c>
    </row>
    <row r="4173" spans="1:8" x14ac:dyDescent="0.3">
      <c r="A4173" s="13" t="str">
        <f t="shared" si="65"/>
        <v>rodrise012011</v>
      </c>
      <c r="B4173" s="16" t="s">
        <v>996</v>
      </c>
      <c r="C4173" s="16">
        <v>2011</v>
      </c>
      <c r="D4173" s="16" t="s">
        <v>2329</v>
      </c>
      <c r="E4173" s="16">
        <v>1</v>
      </c>
      <c r="F4173" s="16">
        <v>0</v>
      </c>
      <c r="G4173" s="16">
        <v>0</v>
      </c>
      <c r="H4173" s="16">
        <v>0</v>
      </c>
    </row>
    <row r="4174" spans="1:8" x14ac:dyDescent="0.3">
      <c r="A4174" s="13" t="str">
        <f t="shared" si="65"/>
        <v>rodrise012011</v>
      </c>
      <c r="B4174" s="16" t="s">
        <v>996</v>
      </c>
      <c r="C4174" s="16">
        <v>2011</v>
      </c>
      <c r="D4174" s="16" t="s">
        <v>2331</v>
      </c>
      <c r="E4174" s="16">
        <v>55</v>
      </c>
      <c r="F4174" s="16">
        <v>105</v>
      </c>
      <c r="G4174" s="16">
        <v>9</v>
      </c>
      <c r="H4174" s="16">
        <v>22</v>
      </c>
    </row>
    <row r="4175" spans="1:8" x14ac:dyDescent="0.3">
      <c r="A4175" s="13" t="str">
        <f t="shared" si="65"/>
        <v>rodriwa012011</v>
      </c>
      <c r="B4175" s="16" t="s">
        <v>593</v>
      </c>
      <c r="C4175" s="16">
        <v>2011</v>
      </c>
      <c r="D4175" s="16" t="s">
        <v>2332</v>
      </c>
      <c r="E4175" s="16">
        <v>15</v>
      </c>
      <c r="F4175" s="16">
        <v>22</v>
      </c>
      <c r="G4175" s="16">
        <v>0</v>
      </c>
      <c r="H4175" s="16">
        <v>3</v>
      </c>
    </row>
    <row r="4176" spans="1:8" x14ac:dyDescent="0.3">
      <c r="A4176" s="13" t="str">
        <f t="shared" si="65"/>
        <v>roenijo012011</v>
      </c>
      <c r="B4176" s="16" t="s">
        <v>997</v>
      </c>
      <c r="C4176" s="16">
        <v>2011</v>
      </c>
      <c r="D4176" s="16" t="s">
        <v>2332</v>
      </c>
      <c r="E4176" s="16">
        <v>0</v>
      </c>
      <c r="F4176" s="16">
        <v>1</v>
      </c>
      <c r="G4176" s="16">
        <v>0</v>
      </c>
      <c r="H4176" s="16">
        <v>0</v>
      </c>
    </row>
    <row r="4177" spans="1:8" x14ac:dyDescent="0.3">
      <c r="A4177" s="13" t="str">
        <f t="shared" si="65"/>
        <v>rogeres012011</v>
      </c>
      <c r="B4177" s="16" t="s">
        <v>1172</v>
      </c>
      <c r="C4177" s="16">
        <v>2011</v>
      </c>
      <c r="D4177" s="16" t="s">
        <v>2332</v>
      </c>
      <c r="E4177" s="16">
        <v>9</v>
      </c>
      <c r="F4177" s="16">
        <v>12</v>
      </c>
      <c r="G4177" s="16">
        <v>0</v>
      </c>
      <c r="H4177" s="16">
        <v>1</v>
      </c>
    </row>
    <row r="4178" spans="1:8" x14ac:dyDescent="0.3">
      <c r="A4178" s="13" t="str">
        <f t="shared" si="65"/>
        <v>rolensc012011</v>
      </c>
      <c r="B4178" s="16" t="s">
        <v>188</v>
      </c>
      <c r="C4178" s="16">
        <v>2011</v>
      </c>
      <c r="D4178" s="16" t="s">
        <v>38</v>
      </c>
      <c r="E4178" s="16">
        <v>38</v>
      </c>
      <c r="F4178" s="16">
        <v>119</v>
      </c>
      <c r="G4178" s="16">
        <v>4</v>
      </c>
      <c r="H4178" s="16">
        <v>11</v>
      </c>
    </row>
    <row r="4179" spans="1:8" x14ac:dyDescent="0.3">
      <c r="A4179" s="13" t="str">
        <f t="shared" si="65"/>
        <v>rolliji012011</v>
      </c>
      <c r="B4179" s="16" t="s">
        <v>189</v>
      </c>
      <c r="C4179" s="16">
        <v>2011</v>
      </c>
      <c r="D4179" s="16" t="s">
        <v>2331</v>
      </c>
      <c r="E4179" s="16">
        <v>181</v>
      </c>
      <c r="F4179" s="16">
        <v>393</v>
      </c>
      <c r="G4179" s="16">
        <v>7</v>
      </c>
      <c r="H4179" s="16">
        <v>79</v>
      </c>
    </row>
    <row r="4180" spans="1:8" x14ac:dyDescent="0.3">
      <c r="A4180" s="13" t="str">
        <f t="shared" si="65"/>
        <v>romerjc012011</v>
      </c>
      <c r="B4180" s="16" t="s">
        <v>190</v>
      </c>
      <c r="C4180" s="16">
        <v>2011</v>
      </c>
      <c r="D4180" s="16" t="s">
        <v>2332</v>
      </c>
      <c r="E4180" s="16">
        <v>1</v>
      </c>
      <c r="F4180" s="16">
        <v>4</v>
      </c>
      <c r="G4180" s="16">
        <v>0</v>
      </c>
      <c r="H4180" s="16">
        <v>0</v>
      </c>
    </row>
    <row r="4181" spans="1:8" x14ac:dyDescent="0.3">
      <c r="A4181" s="13" t="str">
        <f t="shared" si="65"/>
        <v>romerjc012011</v>
      </c>
      <c r="B4181" s="16" t="s">
        <v>190</v>
      </c>
      <c r="C4181" s="16">
        <v>2011</v>
      </c>
      <c r="D4181" s="16" t="s">
        <v>2332</v>
      </c>
      <c r="E4181" s="16">
        <v>0</v>
      </c>
      <c r="F4181" s="16">
        <v>2</v>
      </c>
      <c r="G4181" s="16">
        <v>0</v>
      </c>
      <c r="H4181" s="16">
        <v>0</v>
      </c>
    </row>
    <row r="4182" spans="1:8" x14ac:dyDescent="0.3">
      <c r="A4182" s="13" t="str">
        <f t="shared" si="65"/>
        <v>romerri012011</v>
      </c>
      <c r="B4182" s="16" t="s">
        <v>1174</v>
      </c>
      <c r="C4182" s="16">
        <v>2011</v>
      </c>
      <c r="D4182" s="16" t="s">
        <v>2332</v>
      </c>
      <c r="E4182" s="16">
        <v>11</v>
      </c>
      <c r="F4182" s="16">
        <v>41</v>
      </c>
      <c r="G4182" s="16">
        <v>1</v>
      </c>
      <c r="H4182" s="16">
        <v>1</v>
      </c>
    </row>
    <row r="4183" spans="1:8" x14ac:dyDescent="0.3">
      <c r="A4183" s="13" t="str">
        <f t="shared" si="65"/>
        <v>rominan012011</v>
      </c>
      <c r="B4183" s="16" t="s">
        <v>1366</v>
      </c>
      <c r="C4183" s="16">
        <v>2011</v>
      </c>
      <c r="D4183" s="16" t="s">
        <v>38</v>
      </c>
      <c r="E4183" s="16">
        <v>1</v>
      </c>
      <c r="F4183" s="16">
        <v>2</v>
      </c>
      <c r="G4183" s="16">
        <v>0</v>
      </c>
      <c r="H4183" s="16">
        <v>1</v>
      </c>
    </row>
    <row r="4184" spans="1:8" x14ac:dyDescent="0.3">
      <c r="A4184" s="13" t="str">
        <f t="shared" si="65"/>
        <v>rominan012011</v>
      </c>
      <c r="B4184" s="16" t="s">
        <v>1366</v>
      </c>
      <c r="C4184" s="16">
        <v>2011</v>
      </c>
      <c r="D4184" s="16" t="s">
        <v>2331</v>
      </c>
      <c r="E4184" s="16">
        <v>4</v>
      </c>
      <c r="F4184" s="16">
        <v>15</v>
      </c>
      <c r="G4184" s="16">
        <v>1</v>
      </c>
      <c r="H4184" s="16">
        <v>2</v>
      </c>
    </row>
    <row r="4185" spans="1:8" x14ac:dyDescent="0.3">
      <c r="A4185" s="13" t="str">
        <f t="shared" si="65"/>
        <v>rominau012011</v>
      </c>
      <c r="B4185" s="16" t="s">
        <v>1600</v>
      </c>
      <c r="C4185" s="16">
        <v>2011</v>
      </c>
      <c r="D4185" s="16" t="s">
        <v>2334</v>
      </c>
      <c r="E4185" s="16">
        <v>46</v>
      </c>
      <c r="F4185" s="16">
        <v>3</v>
      </c>
      <c r="G4185" s="16">
        <v>1</v>
      </c>
      <c r="H4185" s="16">
        <v>0</v>
      </c>
    </row>
    <row r="4186" spans="1:8" x14ac:dyDescent="0.3">
      <c r="A4186" s="13" t="str">
        <f t="shared" si="65"/>
        <v>romose012011</v>
      </c>
      <c r="B4186" s="16" t="s">
        <v>999</v>
      </c>
      <c r="C4186" s="16">
        <v>2011</v>
      </c>
      <c r="D4186" s="16" t="s">
        <v>2332</v>
      </c>
      <c r="E4186" s="16">
        <v>0</v>
      </c>
      <c r="F4186" s="16">
        <v>3</v>
      </c>
      <c r="G4186" s="16">
        <v>0</v>
      </c>
      <c r="H4186" s="16">
        <v>0</v>
      </c>
    </row>
    <row r="4187" spans="1:8" x14ac:dyDescent="0.3">
      <c r="A4187" s="13" t="str">
        <f t="shared" si="65"/>
        <v>rosalad012011</v>
      </c>
      <c r="B4187" s="16" t="s">
        <v>1001</v>
      </c>
      <c r="C4187" s="16">
        <v>2011</v>
      </c>
      <c r="D4187" s="16" t="s">
        <v>2333</v>
      </c>
      <c r="E4187" s="16">
        <v>36</v>
      </c>
      <c r="F4187" s="16">
        <v>2</v>
      </c>
      <c r="G4187" s="16">
        <v>0</v>
      </c>
      <c r="H4187" s="16">
        <v>2</v>
      </c>
    </row>
    <row r="4188" spans="1:8" x14ac:dyDescent="0.3">
      <c r="A4188" s="13" t="str">
        <f t="shared" si="65"/>
        <v>rosalad012011</v>
      </c>
      <c r="B4188" s="16" t="s">
        <v>1001</v>
      </c>
      <c r="C4188" s="16">
        <v>2011</v>
      </c>
      <c r="D4188" s="16" t="s">
        <v>37</v>
      </c>
      <c r="E4188" s="16">
        <v>3</v>
      </c>
      <c r="F4188" s="16">
        <v>4</v>
      </c>
      <c r="G4188" s="16">
        <v>0</v>
      </c>
      <c r="H4188" s="16">
        <v>1</v>
      </c>
    </row>
    <row r="4189" spans="1:8" x14ac:dyDescent="0.3">
      <c r="A4189" s="13" t="str">
        <f t="shared" si="65"/>
        <v>rosalad012011</v>
      </c>
      <c r="B4189" s="16" t="s">
        <v>1001</v>
      </c>
      <c r="C4189" s="16">
        <v>2011</v>
      </c>
      <c r="D4189" s="16" t="s">
        <v>38</v>
      </c>
      <c r="E4189" s="16">
        <v>4</v>
      </c>
      <c r="F4189" s="16">
        <v>6</v>
      </c>
      <c r="G4189" s="16">
        <v>2</v>
      </c>
      <c r="H4189" s="16">
        <v>1</v>
      </c>
    </row>
    <row r="4190" spans="1:8" x14ac:dyDescent="0.3">
      <c r="A4190" s="13" t="str">
        <f t="shared" si="65"/>
        <v>rosalad012011</v>
      </c>
      <c r="B4190" s="16" t="s">
        <v>1001</v>
      </c>
      <c r="C4190" s="16">
        <v>2011</v>
      </c>
      <c r="D4190" s="16" t="s">
        <v>2328</v>
      </c>
    </row>
    <row r="4191" spans="1:8" x14ac:dyDescent="0.3">
      <c r="A4191" s="13" t="str">
        <f t="shared" si="65"/>
        <v>rosalad012011</v>
      </c>
      <c r="B4191" s="16" t="s">
        <v>1001</v>
      </c>
      <c r="C4191" s="16">
        <v>2011</v>
      </c>
      <c r="D4191" s="16" t="s">
        <v>2329</v>
      </c>
      <c r="E4191" s="16">
        <v>4</v>
      </c>
      <c r="F4191" s="16">
        <v>0</v>
      </c>
      <c r="G4191" s="16">
        <v>0</v>
      </c>
      <c r="H4191" s="16">
        <v>0</v>
      </c>
    </row>
    <row r="4192" spans="1:8" x14ac:dyDescent="0.3">
      <c r="A4192" s="13" t="str">
        <f t="shared" si="65"/>
        <v>rosalad012011</v>
      </c>
      <c r="B4192" s="16" t="s">
        <v>1001</v>
      </c>
      <c r="C4192" s="16">
        <v>2011</v>
      </c>
      <c r="D4192" s="16" t="s">
        <v>2331</v>
      </c>
      <c r="E4192" s="16">
        <v>9</v>
      </c>
      <c r="F4192" s="16">
        <v>12</v>
      </c>
      <c r="G4192" s="16">
        <v>2</v>
      </c>
      <c r="H4192" s="16">
        <v>3</v>
      </c>
    </row>
    <row r="4193" spans="1:8" x14ac:dyDescent="0.3">
      <c r="A4193" s="13" t="str">
        <f t="shared" si="65"/>
        <v>rosarsa022011</v>
      </c>
      <c r="B4193" s="16" t="s">
        <v>1367</v>
      </c>
      <c r="C4193" s="16">
        <v>2011</v>
      </c>
      <c r="D4193" s="16" t="s">
        <v>2332</v>
      </c>
      <c r="E4193" s="16">
        <v>0</v>
      </c>
      <c r="F4193" s="16">
        <v>1</v>
      </c>
      <c r="G4193" s="16">
        <v>0</v>
      </c>
      <c r="H4193" s="16">
        <v>0</v>
      </c>
    </row>
    <row r="4194" spans="1:8" x14ac:dyDescent="0.3">
      <c r="A4194" s="13" t="str">
        <f t="shared" si="65"/>
        <v>rosarwi012011</v>
      </c>
      <c r="B4194" s="16" t="s">
        <v>1601</v>
      </c>
      <c r="C4194" s="16">
        <v>2011</v>
      </c>
      <c r="D4194" s="16" t="s">
        <v>2334</v>
      </c>
      <c r="E4194" s="16">
        <v>87</v>
      </c>
      <c r="F4194" s="16">
        <v>16</v>
      </c>
      <c r="G4194" s="16">
        <v>1</v>
      </c>
      <c r="H4194" s="16">
        <v>1</v>
      </c>
    </row>
    <row r="4195" spans="1:8" x14ac:dyDescent="0.3">
      <c r="A4195" s="13" t="str">
        <f t="shared" si="65"/>
        <v>rossco012011</v>
      </c>
      <c r="B4195" s="16" t="s">
        <v>399</v>
      </c>
      <c r="C4195" s="16">
        <v>2011</v>
      </c>
      <c r="D4195" s="16" t="s">
        <v>2327</v>
      </c>
    </row>
    <row r="4196" spans="1:8" x14ac:dyDescent="0.3">
      <c r="A4196" s="13" t="str">
        <f t="shared" si="65"/>
        <v>rossco012011</v>
      </c>
      <c r="B4196" s="16" t="s">
        <v>399</v>
      </c>
      <c r="C4196" s="16">
        <v>2011</v>
      </c>
      <c r="D4196" s="16" t="s">
        <v>2328</v>
      </c>
    </row>
    <row r="4197" spans="1:8" x14ac:dyDescent="0.3">
      <c r="A4197" s="13" t="str">
        <f t="shared" si="65"/>
        <v>rossco012011</v>
      </c>
      <c r="B4197" s="16" t="s">
        <v>399</v>
      </c>
      <c r="C4197" s="16">
        <v>2011</v>
      </c>
      <c r="D4197" s="16" t="s">
        <v>2329</v>
      </c>
      <c r="E4197" s="16">
        <v>183</v>
      </c>
      <c r="F4197" s="16">
        <v>8</v>
      </c>
      <c r="G4197" s="16">
        <v>1</v>
      </c>
      <c r="H4197" s="16">
        <v>1</v>
      </c>
    </row>
    <row r="4198" spans="1:8" x14ac:dyDescent="0.3">
      <c r="A4198" s="13" t="str">
        <f t="shared" si="65"/>
        <v>rossco012011</v>
      </c>
      <c r="B4198" s="16" t="s">
        <v>399</v>
      </c>
      <c r="C4198" s="16">
        <v>2011</v>
      </c>
      <c r="D4198" s="16" t="s">
        <v>2330</v>
      </c>
    </row>
    <row r="4199" spans="1:8" x14ac:dyDescent="0.3">
      <c r="A4199" s="13" t="str">
        <f t="shared" si="65"/>
        <v>rossda012011</v>
      </c>
      <c r="B4199" s="16" t="s">
        <v>331</v>
      </c>
      <c r="C4199" s="16">
        <v>2011</v>
      </c>
      <c r="D4199" s="16" t="s">
        <v>2334</v>
      </c>
      <c r="E4199" s="16">
        <v>337</v>
      </c>
      <c r="F4199" s="16">
        <v>32</v>
      </c>
      <c r="G4199" s="16">
        <v>3</v>
      </c>
      <c r="H4199" s="16">
        <v>2</v>
      </c>
    </row>
    <row r="4200" spans="1:8" x14ac:dyDescent="0.3">
      <c r="A4200" s="13" t="str">
        <f t="shared" si="65"/>
        <v>rossty012011</v>
      </c>
      <c r="B4200" s="16" t="s">
        <v>1368</v>
      </c>
      <c r="C4200" s="16">
        <v>2011</v>
      </c>
      <c r="D4200" s="16" t="s">
        <v>2332</v>
      </c>
      <c r="E4200" s="16">
        <v>2</v>
      </c>
      <c r="F4200" s="16">
        <v>4</v>
      </c>
      <c r="G4200" s="16">
        <v>1</v>
      </c>
      <c r="H4200" s="16">
        <v>0</v>
      </c>
    </row>
    <row r="4201" spans="1:8" x14ac:dyDescent="0.3">
      <c r="A4201" s="13" t="str">
        <f t="shared" si="65"/>
        <v>rottivi012011</v>
      </c>
      <c r="B4201" s="16" t="s">
        <v>720</v>
      </c>
      <c r="C4201" s="16">
        <v>2011</v>
      </c>
      <c r="D4201" s="16" t="s">
        <v>2328</v>
      </c>
    </row>
    <row r="4202" spans="1:8" x14ac:dyDescent="0.3">
      <c r="A4202" s="13" t="str">
        <f t="shared" si="65"/>
        <v>rottivi012011</v>
      </c>
      <c r="B4202" s="16" t="s">
        <v>720</v>
      </c>
      <c r="C4202" s="16">
        <v>2011</v>
      </c>
      <c r="D4202" s="16" t="s">
        <v>2329</v>
      </c>
      <c r="E4202" s="16">
        <v>1</v>
      </c>
      <c r="F4202" s="16">
        <v>1</v>
      </c>
      <c r="G4202" s="16">
        <v>0</v>
      </c>
      <c r="H4202" s="16">
        <v>0</v>
      </c>
    </row>
    <row r="4203" spans="1:8" x14ac:dyDescent="0.3">
      <c r="A4203" s="13" t="str">
        <f t="shared" si="65"/>
        <v>rottivi012011</v>
      </c>
      <c r="B4203" s="16" t="s">
        <v>720</v>
      </c>
      <c r="C4203" s="16">
        <v>2011</v>
      </c>
      <c r="D4203" s="16" t="s">
        <v>2330</v>
      </c>
    </row>
    <row r="4204" spans="1:8" x14ac:dyDescent="0.3">
      <c r="A4204" s="13" t="str">
        <f t="shared" si="65"/>
        <v>rowanaa012011</v>
      </c>
      <c r="B4204" s="16" t="s">
        <v>272</v>
      </c>
      <c r="C4204" s="16">
        <v>2011</v>
      </c>
      <c r="D4204" s="16" t="s">
        <v>2327</v>
      </c>
    </row>
    <row r="4205" spans="1:8" x14ac:dyDescent="0.3">
      <c r="A4205" s="13" t="str">
        <f t="shared" si="65"/>
        <v>rowanaa012011</v>
      </c>
      <c r="B4205" s="16" t="s">
        <v>272</v>
      </c>
      <c r="C4205" s="16">
        <v>2011</v>
      </c>
      <c r="D4205" s="16" t="s">
        <v>2328</v>
      </c>
    </row>
    <row r="4206" spans="1:8" x14ac:dyDescent="0.3">
      <c r="A4206" s="13" t="str">
        <f t="shared" si="65"/>
        <v>rowanaa012011</v>
      </c>
      <c r="B4206" s="16" t="s">
        <v>272</v>
      </c>
      <c r="C4206" s="16">
        <v>2011</v>
      </c>
      <c r="D4206" s="16" t="s">
        <v>2329</v>
      </c>
      <c r="E4206" s="16">
        <v>157</v>
      </c>
      <c r="F4206" s="16">
        <v>3</v>
      </c>
      <c r="G4206" s="16">
        <v>1</v>
      </c>
      <c r="H4206" s="16">
        <v>0</v>
      </c>
    </row>
    <row r="4207" spans="1:8" x14ac:dyDescent="0.3">
      <c r="A4207" s="13" t="str">
        <f t="shared" si="65"/>
        <v>rowanaa012011</v>
      </c>
      <c r="B4207" s="16" t="s">
        <v>272</v>
      </c>
      <c r="C4207" s="16">
        <v>2011</v>
      </c>
      <c r="D4207" s="16" t="s">
        <v>2330</v>
      </c>
    </row>
    <row r="4208" spans="1:8" x14ac:dyDescent="0.3">
      <c r="A4208" s="13" t="str">
        <f t="shared" si="65"/>
        <v>ruffich012011</v>
      </c>
      <c r="B4208" s="16" t="s">
        <v>1602</v>
      </c>
      <c r="C4208" s="16">
        <v>2011</v>
      </c>
      <c r="D4208" s="16" t="s">
        <v>2332</v>
      </c>
      <c r="E4208" s="16">
        <v>0</v>
      </c>
      <c r="F4208" s="16">
        <v>1</v>
      </c>
      <c r="G4208" s="16">
        <v>0</v>
      </c>
      <c r="H4208" s="16">
        <v>0</v>
      </c>
    </row>
    <row r="4209" spans="1:8" x14ac:dyDescent="0.3">
      <c r="A4209" s="13" t="str">
        <f t="shared" si="65"/>
        <v>ruffich012011</v>
      </c>
      <c r="B4209" s="16" t="s">
        <v>1602</v>
      </c>
      <c r="C4209" s="16">
        <v>2011</v>
      </c>
      <c r="D4209" s="16" t="s">
        <v>2332</v>
      </c>
      <c r="E4209" s="16">
        <v>0</v>
      </c>
      <c r="F4209" s="16">
        <v>0</v>
      </c>
      <c r="G4209" s="16">
        <v>0</v>
      </c>
      <c r="H4209" s="16">
        <v>0</v>
      </c>
    </row>
    <row r="4210" spans="1:8" x14ac:dyDescent="0.3">
      <c r="A4210" s="13" t="str">
        <f t="shared" si="65"/>
        <v>ruggiju012011</v>
      </c>
      <c r="B4210" s="16" t="s">
        <v>844</v>
      </c>
      <c r="C4210" s="16">
        <v>2011</v>
      </c>
      <c r="D4210" s="16" t="s">
        <v>2327</v>
      </c>
    </row>
    <row r="4211" spans="1:8" x14ac:dyDescent="0.3">
      <c r="A4211" s="13" t="str">
        <f t="shared" si="65"/>
        <v>ruggiju012011</v>
      </c>
      <c r="B4211" s="16" t="s">
        <v>844</v>
      </c>
      <c r="C4211" s="16">
        <v>2011</v>
      </c>
      <c r="D4211" s="16" t="s">
        <v>2328</v>
      </c>
    </row>
    <row r="4212" spans="1:8" x14ac:dyDescent="0.3">
      <c r="A4212" s="13" t="str">
        <f t="shared" si="65"/>
        <v>ruggiju012011</v>
      </c>
      <c r="B4212" s="16" t="s">
        <v>844</v>
      </c>
      <c r="C4212" s="16">
        <v>2011</v>
      </c>
      <c r="D4212" s="16" t="s">
        <v>2329</v>
      </c>
      <c r="E4212" s="16">
        <v>64</v>
      </c>
      <c r="F4212" s="16">
        <v>1</v>
      </c>
      <c r="G4212" s="16">
        <v>0</v>
      </c>
      <c r="H4212" s="16">
        <v>0</v>
      </c>
    </row>
    <row r="4213" spans="1:8" x14ac:dyDescent="0.3">
      <c r="A4213" s="13" t="str">
        <f t="shared" si="65"/>
        <v>ruggiju012011</v>
      </c>
      <c r="B4213" s="16" t="s">
        <v>844</v>
      </c>
      <c r="C4213" s="16">
        <v>2011</v>
      </c>
      <c r="D4213" s="16" t="s">
        <v>2330</v>
      </c>
    </row>
    <row r="4214" spans="1:8" x14ac:dyDescent="0.3">
      <c r="A4214" s="13" t="str">
        <f t="shared" si="65"/>
        <v>ruizca012011</v>
      </c>
      <c r="B4214" s="16" t="s">
        <v>721</v>
      </c>
      <c r="C4214" s="16">
        <v>2011</v>
      </c>
      <c r="D4214" s="16" t="s">
        <v>38</v>
      </c>
      <c r="E4214" s="16">
        <v>0</v>
      </c>
      <c r="F4214" s="16">
        <v>0</v>
      </c>
      <c r="G4214" s="16">
        <v>0</v>
      </c>
      <c r="H4214" s="16">
        <v>0</v>
      </c>
    </row>
    <row r="4215" spans="1:8" x14ac:dyDescent="0.3">
      <c r="A4215" s="13" t="str">
        <f t="shared" si="65"/>
        <v>ruizca012011</v>
      </c>
      <c r="B4215" s="16" t="s">
        <v>721</v>
      </c>
      <c r="C4215" s="16">
        <v>2011</v>
      </c>
      <c r="D4215" s="16" t="s">
        <v>2334</v>
      </c>
      <c r="E4215" s="16">
        <v>950</v>
      </c>
      <c r="F4215" s="16">
        <v>68</v>
      </c>
      <c r="G4215" s="16">
        <v>4</v>
      </c>
      <c r="H4215" s="16">
        <v>4</v>
      </c>
    </row>
    <row r="4216" spans="1:8" x14ac:dyDescent="0.3">
      <c r="A4216" s="13" t="str">
        <f t="shared" si="65"/>
        <v>runzlda012011</v>
      </c>
      <c r="B4216" s="16" t="s">
        <v>1175</v>
      </c>
      <c r="C4216" s="16">
        <v>2011</v>
      </c>
      <c r="D4216" s="16" t="s">
        <v>2332</v>
      </c>
      <c r="E4216" s="16">
        <v>0</v>
      </c>
      <c r="F4216" s="16">
        <v>6</v>
      </c>
      <c r="G4216" s="16">
        <v>1</v>
      </c>
      <c r="H4216" s="16">
        <v>0</v>
      </c>
    </row>
    <row r="4217" spans="1:8" x14ac:dyDescent="0.3">
      <c r="A4217" s="13" t="str">
        <f t="shared" si="65"/>
        <v>rupejo012011</v>
      </c>
      <c r="B4217" s="16" t="s">
        <v>594</v>
      </c>
      <c r="C4217" s="16">
        <v>2011</v>
      </c>
      <c r="D4217" s="16" t="s">
        <v>2332</v>
      </c>
      <c r="E4217" s="16">
        <v>1</v>
      </c>
      <c r="F4217" s="16">
        <v>0</v>
      </c>
      <c r="G4217" s="16">
        <v>0</v>
      </c>
      <c r="H4217" s="16">
        <v>0</v>
      </c>
    </row>
    <row r="4218" spans="1:8" x14ac:dyDescent="0.3">
      <c r="A4218" s="13" t="str">
        <f t="shared" si="65"/>
        <v>russead012011</v>
      </c>
      <c r="B4218" s="16" t="s">
        <v>1004</v>
      </c>
      <c r="C4218" s="16">
        <v>2011</v>
      </c>
      <c r="D4218" s="16" t="s">
        <v>2332</v>
      </c>
      <c r="E4218" s="16">
        <v>1</v>
      </c>
      <c r="F4218" s="16">
        <v>4</v>
      </c>
      <c r="G4218" s="16">
        <v>0</v>
      </c>
      <c r="H4218" s="16">
        <v>0</v>
      </c>
    </row>
    <row r="4219" spans="1:8" x14ac:dyDescent="0.3">
      <c r="A4219" s="13" t="str">
        <f t="shared" si="65"/>
        <v>russeja022011</v>
      </c>
      <c r="B4219" s="16" t="s">
        <v>1369</v>
      </c>
      <c r="C4219" s="16">
        <v>2011</v>
      </c>
      <c r="D4219" s="16" t="s">
        <v>2332</v>
      </c>
      <c r="E4219" s="16">
        <v>3</v>
      </c>
      <c r="F4219" s="16">
        <v>8</v>
      </c>
      <c r="G4219" s="16">
        <v>1</v>
      </c>
      <c r="H4219" s="16">
        <v>1</v>
      </c>
    </row>
    <row r="4220" spans="1:8" x14ac:dyDescent="0.3">
      <c r="A4220" s="13" t="str">
        <f t="shared" si="65"/>
        <v>ryanbr012011</v>
      </c>
      <c r="B4220" s="16" t="s">
        <v>845</v>
      </c>
      <c r="C4220" s="16">
        <v>2011</v>
      </c>
      <c r="D4220" s="16" t="s">
        <v>2331</v>
      </c>
      <c r="E4220" s="16">
        <v>186</v>
      </c>
      <c r="F4220" s="16">
        <v>371</v>
      </c>
      <c r="G4220" s="16">
        <v>15</v>
      </c>
      <c r="H4220" s="16">
        <v>79</v>
      </c>
    </row>
    <row r="4221" spans="1:8" x14ac:dyDescent="0.3">
      <c r="A4221" s="13" t="str">
        <f t="shared" si="65"/>
        <v>rzepcma012011</v>
      </c>
      <c r="B4221" s="16" t="s">
        <v>1177</v>
      </c>
      <c r="C4221" s="16">
        <v>2011</v>
      </c>
      <c r="D4221" s="16" t="s">
        <v>2332</v>
      </c>
      <c r="E4221" s="16">
        <v>3</v>
      </c>
      <c r="F4221" s="16">
        <v>8</v>
      </c>
      <c r="G4221" s="16">
        <v>1</v>
      </c>
      <c r="H4221" s="16">
        <v>1</v>
      </c>
    </row>
    <row r="4222" spans="1:8" x14ac:dyDescent="0.3">
      <c r="A4222" s="13" t="str">
        <f t="shared" si="65"/>
        <v>rzepcma012011</v>
      </c>
      <c r="B4222" s="16" t="s">
        <v>1177</v>
      </c>
      <c r="C4222" s="16">
        <v>2011</v>
      </c>
      <c r="D4222" s="16" t="s">
        <v>2332</v>
      </c>
      <c r="E4222" s="16">
        <v>1</v>
      </c>
      <c r="F4222" s="16">
        <v>5</v>
      </c>
      <c r="G4222" s="16">
        <v>1</v>
      </c>
      <c r="H4222" s="16">
        <v>0</v>
      </c>
    </row>
    <row r="4223" spans="1:8" x14ac:dyDescent="0.3">
      <c r="A4223" s="13" t="str">
        <f t="shared" si="65"/>
        <v>sabatcc012011</v>
      </c>
      <c r="B4223" s="16" t="s">
        <v>273</v>
      </c>
      <c r="C4223" s="16">
        <v>2011</v>
      </c>
      <c r="D4223" s="16" t="s">
        <v>2332</v>
      </c>
      <c r="E4223" s="16">
        <v>3</v>
      </c>
      <c r="F4223" s="16">
        <v>21</v>
      </c>
      <c r="G4223" s="16">
        <v>3</v>
      </c>
      <c r="H4223" s="16">
        <v>2</v>
      </c>
    </row>
    <row r="4224" spans="1:8" x14ac:dyDescent="0.3">
      <c r="A4224" s="13" t="str">
        <f t="shared" si="65"/>
        <v>saitota012011</v>
      </c>
      <c r="B4224" s="16" t="s">
        <v>722</v>
      </c>
      <c r="C4224" s="16">
        <v>2011</v>
      </c>
      <c r="D4224" s="16" t="s">
        <v>2332</v>
      </c>
      <c r="E4224" s="16">
        <v>0</v>
      </c>
      <c r="F4224" s="16">
        <v>2</v>
      </c>
      <c r="G4224" s="16">
        <v>0</v>
      </c>
      <c r="H4224" s="16">
        <v>0</v>
      </c>
    </row>
    <row r="4225" spans="1:8" x14ac:dyDescent="0.3">
      <c r="A4225" s="13" t="str">
        <f t="shared" si="65"/>
        <v>salasfe012011</v>
      </c>
      <c r="B4225" s="16" t="s">
        <v>1371</v>
      </c>
      <c r="C4225" s="16">
        <v>2011</v>
      </c>
      <c r="D4225" s="16" t="s">
        <v>2332</v>
      </c>
      <c r="E4225" s="16">
        <v>5</v>
      </c>
      <c r="F4225" s="16">
        <v>8</v>
      </c>
      <c r="G4225" s="16">
        <v>0</v>
      </c>
      <c r="H4225" s="16">
        <v>1</v>
      </c>
    </row>
    <row r="4226" spans="1:8" x14ac:dyDescent="0.3">
      <c r="A4226" s="13" t="str">
        <f t="shared" si="65"/>
        <v>salech012011</v>
      </c>
      <c r="B4226" s="16" t="s">
        <v>1372</v>
      </c>
      <c r="C4226" s="16">
        <v>2011</v>
      </c>
      <c r="D4226" s="16" t="s">
        <v>2332</v>
      </c>
      <c r="E4226" s="16">
        <v>5</v>
      </c>
      <c r="F4226" s="16">
        <v>15</v>
      </c>
      <c r="G4226" s="16">
        <v>0</v>
      </c>
      <c r="H4226" s="16">
        <v>0</v>
      </c>
    </row>
    <row r="4227" spans="1:8" x14ac:dyDescent="0.3">
      <c r="A4227" s="13" t="str">
        <f t="shared" ref="A4227:A4290" si="66">B4227&amp;C4227</f>
        <v>saltaja012011</v>
      </c>
      <c r="B4227" s="16" t="s">
        <v>846</v>
      </c>
      <c r="C4227" s="16">
        <v>2011</v>
      </c>
      <c r="D4227" s="16" t="s">
        <v>2334</v>
      </c>
      <c r="E4227" s="16">
        <v>678</v>
      </c>
      <c r="F4227" s="16">
        <v>56</v>
      </c>
      <c r="G4227" s="16">
        <v>6</v>
      </c>
      <c r="H4227" s="16">
        <v>3</v>
      </c>
    </row>
    <row r="4228" spans="1:8" x14ac:dyDescent="0.3">
      <c r="A4228" s="13" t="str">
        <f t="shared" si="66"/>
        <v>samarje012011</v>
      </c>
      <c r="B4228" s="16" t="s">
        <v>1005</v>
      </c>
      <c r="C4228" s="16">
        <v>2011</v>
      </c>
      <c r="D4228" s="16" t="s">
        <v>2332</v>
      </c>
      <c r="E4228" s="16">
        <v>2</v>
      </c>
      <c r="F4228" s="16">
        <v>12</v>
      </c>
      <c r="G4228" s="16">
        <v>1</v>
      </c>
      <c r="H4228" s="16">
        <v>1</v>
      </c>
    </row>
    <row r="4229" spans="1:8" x14ac:dyDescent="0.3">
      <c r="A4229" s="13" t="str">
        <f t="shared" si="66"/>
        <v>sanabal012011</v>
      </c>
      <c r="B4229" s="16" t="s">
        <v>1373</v>
      </c>
      <c r="C4229" s="16">
        <v>2011</v>
      </c>
      <c r="D4229" s="16" t="s">
        <v>2332</v>
      </c>
      <c r="E4229" s="16">
        <v>0</v>
      </c>
      <c r="F4229" s="16">
        <v>1</v>
      </c>
      <c r="G4229" s="16">
        <v>0</v>
      </c>
      <c r="H4229" s="16">
        <v>0</v>
      </c>
    </row>
    <row r="4230" spans="1:8" x14ac:dyDescent="0.3">
      <c r="A4230" s="13" t="str">
        <f t="shared" si="66"/>
        <v>sanchan012011</v>
      </c>
      <c r="B4230" s="16" t="s">
        <v>724</v>
      </c>
      <c r="C4230" s="16">
        <v>2011</v>
      </c>
      <c r="D4230" s="16" t="s">
        <v>2332</v>
      </c>
      <c r="E4230" s="16">
        <v>18</v>
      </c>
      <c r="F4230" s="16">
        <v>26</v>
      </c>
      <c r="G4230" s="16">
        <v>1</v>
      </c>
      <c r="H4230" s="16">
        <v>1</v>
      </c>
    </row>
    <row r="4231" spans="1:8" x14ac:dyDescent="0.3">
      <c r="A4231" s="13" t="str">
        <f t="shared" si="66"/>
        <v>sanchan022011</v>
      </c>
      <c r="B4231" s="16" t="s">
        <v>725</v>
      </c>
      <c r="C4231" s="16">
        <v>2011</v>
      </c>
      <c r="D4231" s="16" t="s">
        <v>37</v>
      </c>
      <c r="E4231" s="16">
        <v>31</v>
      </c>
      <c r="F4231" s="16">
        <v>48</v>
      </c>
      <c r="G4231" s="16">
        <v>0</v>
      </c>
      <c r="H4231" s="16">
        <v>20</v>
      </c>
    </row>
    <row r="4232" spans="1:8" x14ac:dyDescent="0.3">
      <c r="A4232" s="13" t="str">
        <f t="shared" si="66"/>
        <v>sanchan022011</v>
      </c>
      <c r="B4232" s="16" t="s">
        <v>725</v>
      </c>
      <c r="C4232" s="16">
        <v>2011</v>
      </c>
      <c r="D4232" s="16" t="s">
        <v>38</v>
      </c>
      <c r="E4232" s="16">
        <v>4</v>
      </c>
      <c r="F4232" s="16">
        <v>16</v>
      </c>
      <c r="G4232" s="16">
        <v>0</v>
      </c>
      <c r="H4232" s="16">
        <v>2</v>
      </c>
    </row>
    <row r="4233" spans="1:8" x14ac:dyDescent="0.3">
      <c r="A4233" s="13" t="str">
        <f t="shared" si="66"/>
        <v>sanchan022011</v>
      </c>
      <c r="B4233" s="16" t="s">
        <v>725</v>
      </c>
      <c r="C4233" s="16">
        <v>2011</v>
      </c>
      <c r="D4233" s="16" t="s">
        <v>2331</v>
      </c>
      <c r="E4233" s="16">
        <v>58</v>
      </c>
      <c r="F4233" s="16">
        <v>129</v>
      </c>
      <c r="G4233" s="16">
        <v>7</v>
      </c>
      <c r="H4233" s="16">
        <v>22</v>
      </c>
    </row>
    <row r="4234" spans="1:8" x14ac:dyDescent="0.3">
      <c r="A4234" s="13" t="str">
        <f t="shared" si="66"/>
        <v>sanchbr012011</v>
      </c>
      <c r="B4234" s="16" t="s">
        <v>726</v>
      </c>
      <c r="C4234" s="16">
        <v>2011</v>
      </c>
      <c r="D4234" s="16" t="s">
        <v>2332</v>
      </c>
      <c r="E4234" s="16">
        <v>3</v>
      </c>
      <c r="F4234" s="16">
        <v>3</v>
      </c>
      <c r="G4234" s="16">
        <v>0</v>
      </c>
      <c r="H4234" s="16">
        <v>0</v>
      </c>
    </row>
    <row r="4235" spans="1:8" x14ac:dyDescent="0.3">
      <c r="A4235" s="13" t="str">
        <f t="shared" si="66"/>
        <v>sanched012011</v>
      </c>
      <c r="B4235" s="16" t="s">
        <v>1603</v>
      </c>
      <c r="C4235" s="16">
        <v>2011</v>
      </c>
      <c r="D4235" s="16" t="s">
        <v>2332</v>
      </c>
      <c r="E4235" s="16">
        <v>2</v>
      </c>
      <c r="F4235" s="16">
        <v>1</v>
      </c>
      <c r="G4235" s="16">
        <v>0</v>
      </c>
      <c r="H4235" s="16">
        <v>0</v>
      </c>
    </row>
    <row r="4236" spans="1:8" x14ac:dyDescent="0.3">
      <c r="A4236" s="13" t="str">
        <f t="shared" si="66"/>
        <v>sanchfr012011</v>
      </c>
      <c r="B4236" s="16" t="s">
        <v>334</v>
      </c>
      <c r="C4236" s="16">
        <v>2011</v>
      </c>
      <c r="D4236" s="16" t="s">
        <v>37</v>
      </c>
      <c r="E4236" s="16">
        <v>105</v>
      </c>
      <c r="F4236" s="16">
        <v>136</v>
      </c>
      <c r="G4236" s="16">
        <v>3</v>
      </c>
      <c r="H4236" s="16">
        <v>30</v>
      </c>
    </row>
    <row r="4237" spans="1:8" x14ac:dyDescent="0.3">
      <c r="A4237" s="13" t="str">
        <f t="shared" si="66"/>
        <v>sanchga012011</v>
      </c>
      <c r="B4237" s="16" t="s">
        <v>1006</v>
      </c>
      <c r="C4237" s="16">
        <v>2011</v>
      </c>
      <c r="D4237" s="16" t="s">
        <v>2333</v>
      </c>
      <c r="E4237" s="16">
        <v>1262</v>
      </c>
      <c r="F4237" s="16">
        <v>101</v>
      </c>
      <c r="G4237" s="16">
        <v>5</v>
      </c>
      <c r="H4237" s="16">
        <v>109</v>
      </c>
    </row>
    <row r="4238" spans="1:8" x14ac:dyDescent="0.3">
      <c r="A4238" s="13" t="str">
        <f t="shared" si="66"/>
        <v>sanchhe012011</v>
      </c>
      <c r="B4238" s="16" t="s">
        <v>1604</v>
      </c>
      <c r="C4238" s="16">
        <v>2011</v>
      </c>
      <c r="D4238" s="16" t="s">
        <v>2334</v>
      </c>
      <c r="E4238" s="16">
        <v>51</v>
      </c>
      <c r="F4238" s="16">
        <v>3</v>
      </c>
      <c r="G4238" s="16">
        <v>0</v>
      </c>
      <c r="H4238" s="16">
        <v>1</v>
      </c>
    </row>
    <row r="4239" spans="1:8" x14ac:dyDescent="0.3">
      <c r="A4239" s="13" t="str">
        <f t="shared" si="66"/>
        <v>sanchjo012011</v>
      </c>
      <c r="B4239" s="16" t="s">
        <v>727</v>
      </c>
      <c r="C4239" s="16">
        <v>2011</v>
      </c>
      <c r="D4239" s="16" t="s">
        <v>2332</v>
      </c>
      <c r="E4239" s="16">
        <v>5</v>
      </c>
      <c r="F4239" s="16">
        <v>14</v>
      </c>
      <c r="G4239" s="16">
        <v>2</v>
      </c>
      <c r="H4239" s="16">
        <v>1</v>
      </c>
    </row>
    <row r="4240" spans="1:8" x14ac:dyDescent="0.3">
      <c r="A4240" s="13" t="str">
        <f t="shared" si="66"/>
        <v>sandopa012011</v>
      </c>
      <c r="B4240" s="16" t="s">
        <v>1007</v>
      </c>
      <c r="C4240" s="16">
        <v>2011</v>
      </c>
      <c r="D4240" s="16" t="s">
        <v>2333</v>
      </c>
      <c r="E4240" s="16">
        <v>54</v>
      </c>
      <c r="F4240" s="16">
        <v>6</v>
      </c>
      <c r="G4240" s="16">
        <v>0</v>
      </c>
      <c r="H4240" s="16">
        <v>3</v>
      </c>
    </row>
    <row r="4241" spans="1:8" x14ac:dyDescent="0.3">
      <c r="A4241" s="13" t="str">
        <f t="shared" si="66"/>
        <v>sandopa012011</v>
      </c>
      <c r="B4241" s="16" t="s">
        <v>1007</v>
      </c>
      <c r="C4241" s="16">
        <v>2011</v>
      </c>
      <c r="D4241" s="16" t="s">
        <v>38</v>
      </c>
      <c r="E4241" s="16">
        <v>71</v>
      </c>
      <c r="F4241" s="16">
        <v>214</v>
      </c>
      <c r="G4241" s="16">
        <v>10</v>
      </c>
      <c r="H4241" s="16">
        <v>16</v>
      </c>
    </row>
    <row r="4242" spans="1:8" x14ac:dyDescent="0.3">
      <c r="A4242" s="13" t="str">
        <f t="shared" si="66"/>
        <v>sandsje012011</v>
      </c>
      <c r="B4242" s="16" t="s">
        <v>1605</v>
      </c>
      <c r="C4242" s="16">
        <v>2011</v>
      </c>
      <c r="D4242" s="16" t="s">
        <v>2333</v>
      </c>
      <c r="E4242" s="16">
        <v>28</v>
      </c>
      <c r="F4242" s="16">
        <v>0</v>
      </c>
      <c r="G4242" s="16">
        <v>0</v>
      </c>
      <c r="H4242" s="16">
        <v>3</v>
      </c>
    </row>
    <row r="4243" spans="1:8" x14ac:dyDescent="0.3">
      <c r="A4243" s="13" t="str">
        <f t="shared" si="66"/>
        <v>sandsje012011</v>
      </c>
      <c r="B4243" s="16" t="s">
        <v>1605</v>
      </c>
      <c r="C4243" s="16">
        <v>2011</v>
      </c>
      <c r="D4243" s="16" t="s">
        <v>2327</v>
      </c>
    </row>
    <row r="4244" spans="1:8" x14ac:dyDescent="0.3">
      <c r="A4244" s="13" t="str">
        <f t="shared" si="66"/>
        <v>sandsje012011</v>
      </c>
      <c r="B4244" s="16" t="s">
        <v>1605</v>
      </c>
      <c r="C4244" s="16">
        <v>2011</v>
      </c>
      <c r="D4244" s="16" t="s">
        <v>2328</v>
      </c>
    </row>
    <row r="4245" spans="1:8" x14ac:dyDescent="0.3">
      <c r="A4245" s="13" t="str">
        <f t="shared" si="66"/>
        <v>sandsje012011</v>
      </c>
      <c r="B4245" s="16" t="s">
        <v>1605</v>
      </c>
      <c r="C4245" s="16">
        <v>2011</v>
      </c>
      <c r="D4245" s="16" t="s">
        <v>2329</v>
      </c>
      <c r="E4245" s="16">
        <v>89</v>
      </c>
      <c r="F4245" s="16">
        <v>6</v>
      </c>
      <c r="G4245" s="16">
        <v>0</v>
      </c>
      <c r="H4245" s="16">
        <v>1</v>
      </c>
    </row>
    <row r="4246" spans="1:8" x14ac:dyDescent="0.3">
      <c r="A4246" s="13" t="str">
        <f t="shared" si="66"/>
        <v>sandsje012011</v>
      </c>
      <c r="B4246" s="16" t="s">
        <v>1605</v>
      </c>
      <c r="C4246" s="16">
        <v>2011</v>
      </c>
      <c r="D4246" s="16" t="s">
        <v>2330</v>
      </c>
    </row>
    <row r="4247" spans="1:8" x14ac:dyDescent="0.3">
      <c r="A4247" s="13" t="str">
        <f t="shared" si="66"/>
        <v>sanitam012011</v>
      </c>
      <c r="B4247" s="16" t="s">
        <v>1606</v>
      </c>
      <c r="C4247" s="16">
        <v>2011</v>
      </c>
      <c r="D4247" s="16" t="s">
        <v>2332</v>
      </c>
      <c r="E4247" s="16">
        <v>1</v>
      </c>
      <c r="F4247" s="16">
        <v>1</v>
      </c>
      <c r="G4247" s="16">
        <v>0</v>
      </c>
      <c r="H4247" s="16">
        <v>0</v>
      </c>
    </row>
    <row r="4248" spans="1:8" x14ac:dyDescent="0.3">
      <c r="A4248" s="13" t="str">
        <f t="shared" si="66"/>
        <v>santaca012011</v>
      </c>
      <c r="B4248" s="16" t="s">
        <v>1374</v>
      </c>
      <c r="C4248" s="16">
        <v>2011</v>
      </c>
      <c r="D4248" s="16" t="s">
        <v>2333</v>
      </c>
      <c r="E4248" s="16">
        <v>622</v>
      </c>
      <c r="F4248" s="16">
        <v>43</v>
      </c>
      <c r="G4248" s="16">
        <v>4</v>
      </c>
      <c r="H4248" s="16">
        <v>43</v>
      </c>
    </row>
    <row r="4249" spans="1:8" x14ac:dyDescent="0.3">
      <c r="A4249" s="13" t="str">
        <f t="shared" si="66"/>
        <v>santaca012011</v>
      </c>
      <c r="B4249" s="16" t="s">
        <v>1374</v>
      </c>
      <c r="C4249" s="16">
        <v>2011</v>
      </c>
      <c r="D4249" s="16" t="s">
        <v>2334</v>
      </c>
      <c r="E4249" s="16">
        <v>580</v>
      </c>
      <c r="F4249" s="16">
        <v>43</v>
      </c>
      <c r="G4249" s="16">
        <v>7</v>
      </c>
      <c r="H4249" s="16">
        <v>4</v>
      </c>
    </row>
    <row r="4250" spans="1:8" x14ac:dyDescent="0.3">
      <c r="A4250" s="13" t="str">
        <f t="shared" si="66"/>
        <v>santaer012011</v>
      </c>
      <c r="B4250" s="16" t="s">
        <v>595</v>
      </c>
      <c r="C4250" s="16">
        <v>2011</v>
      </c>
      <c r="D4250" s="16" t="s">
        <v>2332</v>
      </c>
      <c r="E4250" s="16">
        <v>11</v>
      </c>
      <c r="F4250" s="16">
        <v>20</v>
      </c>
      <c r="G4250" s="16">
        <v>5</v>
      </c>
      <c r="H4250" s="16">
        <v>3</v>
      </c>
    </row>
    <row r="4251" spans="1:8" x14ac:dyDescent="0.3">
      <c r="A4251" s="13" t="str">
        <f t="shared" si="66"/>
        <v>santihe012011</v>
      </c>
      <c r="B4251" s="16" t="s">
        <v>1607</v>
      </c>
      <c r="C4251" s="16">
        <v>2011</v>
      </c>
      <c r="D4251" s="16" t="s">
        <v>2332</v>
      </c>
      <c r="E4251" s="16">
        <v>0</v>
      </c>
      <c r="F4251" s="16">
        <v>1</v>
      </c>
      <c r="G4251" s="16">
        <v>0</v>
      </c>
      <c r="H4251" s="16">
        <v>0</v>
      </c>
    </row>
    <row r="4252" spans="1:8" x14ac:dyDescent="0.3">
      <c r="A4252" s="13" t="str">
        <f t="shared" si="66"/>
        <v>santira012011</v>
      </c>
      <c r="B4252" s="16" t="s">
        <v>335</v>
      </c>
      <c r="C4252" s="16">
        <v>2011</v>
      </c>
      <c r="D4252" s="16" t="s">
        <v>37</v>
      </c>
      <c r="E4252" s="16">
        <v>93</v>
      </c>
      <c r="F4252" s="16">
        <v>143</v>
      </c>
      <c r="G4252" s="16">
        <v>1</v>
      </c>
      <c r="H4252" s="16">
        <v>28</v>
      </c>
    </row>
    <row r="4253" spans="1:8" x14ac:dyDescent="0.3">
      <c r="A4253" s="13" t="str">
        <f t="shared" si="66"/>
        <v>santira012011</v>
      </c>
      <c r="B4253" s="16" t="s">
        <v>335</v>
      </c>
      <c r="C4253" s="16">
        <v>2011</v>
      </c>
      <c r="D4253" s="16" t="s">
        <v>38</v>
      </c>
      <c r="E4253" s="16">
        <v>0</v>
      </c>
      <c r="F4253" s="16">
        <v>3</v>
      </c>
      <c r="G4253" s="16">
        <v>0</v>
      </c>
      <c r="H4253" s="16">
        <v>0</v>
      </c>
    </row>
    <row r="4254" spans="1:8" x14ac:dyDescent="0.3">
      <c r="A4254" s="13" t="str">
        <f t="shared" si="66"/>
        <v>santira012011</v>
      </c>
      <c r="B4254" s="16" t="s">
        <v>335</v>
      </c>
      <c r="C4254" s="16">
        <v>2011</v>
      </c>
      <c r="D4254" s="16" t="s">
        <v>2331</v>
      </c>
      <c r="E4254" s="16">
        <v>35</v>
      </c>
      <c r="F4254" s="16">
        <v>80</v>
      </c>
      <c r="G4254" s="16">
        <v>2</v>
      </c>
      <c r="H4254" s="16">
        <v>15</v>
      </c>
    </row>
    <row r="4255" spans="1:8" x14ac:dyDescent="0.3">
      <c r="A4255" s="13" t="str">
        <f t="shared" si="66"/>
        <v>santoom012011</v>
      </c>
      <c r="B4255" s="16" t="s">
        <v>1008</v>
      </c>
      <c r="C4255" s="16">
        <v>2011</v>
      </c>
      <c r="D4255" s="16" t="s">
        <v>2334</v>
      </c>
      <c r="E4255" s="16">
        <v>48</v>
      </c>
      <c r="F4255" s="16">
        <v>3</v>
      </c>
      <c r="G4255" s="16">
        <v>0</v>
      </c>
      <c r="H4255" s="16">
        <v>0</v>
      </c>
    </row>
    <row r="4256" spans="1:8" x14ac:dyDescent="0.3">
      <c r="A4256" s="13" t="str">
        <f t="shared" si="66"/>
        <v>santose012011</v>
      </c>
      <c r="B4256" s="16" t="s">
        <v>1375</v>
      </c>
      <c r="C4256" s="16">
        <v>2011</v>
      </c>
      <c r="D4256" s="16" t="s">
        <v>2332</v>
      </c>
      <c r="E4256" s="16">
        <v>5</v>
      </c>
      <c r="F4256" s="16">
        <v>4</v>
      </c>
      <c r="G4256" s="16">
        <v>0</v>
      </c>
      <c r="H4256" s="16">
        <v>3</v>
      </c>
    </row>
    <row r="4257" spans="1:8" x14ac:dyDescent="0.3">
      <c r="A4257" s="13" t="str">
        <f t="shared" si="66"/>
        <v>sappeda012011</v>
      </c>
      <c r="B4257" s="16" t="s">
        <v>1608</v>
      </c>
      <c r="C4257" s="16">
        <v>2011</v>
      </c>
      <c r="D4257" s="16" t="s">
        <v>2327</v>
      </c>
    </row>
    <row r="4258" spans="1:8" x14ac:dyDescent="0.3">
      <c r="A4258" s="13" t="str">
        <f t="shared" si="66"/>
        <v>sappeda012011</v>
      </c>
      <c r="B4258" s="16" t="s">
        <v>1608</v>
      </c>
      <c r="C4258" s="16">
        <v>2011</v>
      </c>
      <c r="D4258" s="16" t="s">
        <v>2328</v>
      </c>
    </row>
    <row r="4259" spans="1:8" x14ac:dyDescent="0.3">
      <c r="A4259" s="13" t="str">
        <f t="shared" si="66"/>
        <v>sappeda012011</v>
      </c>
      <c r="B4259" s="16" t="s">
        <v>1608</v>
      </c>
      <c r="C4259" s="16">
        <v>2011</v>
      </c>
      <c r="D4259" s="16" t="s">
        <v>2329</v>
      </c>
      <c r="E4259" s="16">
        <v>51</v>
      </c>
      <c r="F4259" s="16">
        <v>2</v>
      </c>
      <c r="G4259" s="16">
        <v>0</v>
      </c>
      <c r="H4259" s="16">
        <v>1</v>
      </c>
    </row>
    <row r="4260" spans="1:8" x14ac:dyDescent="0.3">
      <c r="A4260" s="13" t="str">
        <f t="shared" si="66"/>
        <v>sardida012011</v>
      </c>
      <c r="B4260" s="16" t="s">
        <v>400</v>
      </c>
      <c r="C4260" s="16">
        <v>2011</v>
      </c>
      <c r="D4260" s="16" t="s">
        <v>2334</v>
      </c>
      <c r="E4260" s="16">
        <v>86</v>
      </c>
      <c r="F4260" s="16">
        <v>6</v>
      </c>
      <c r="G4260" s="16">
        <v>0</v>
      </c>
      <c r="H4260" s="16">
        <v>3</v>
      </c>
    </row>
    <row r="4261" spans="1:8" x14ac:dyDescent="0.3">
      <c r="A4261" s="13" t="str">
        <f t="shared" si="66"/>
        <v>satinjo012011</v>
      </c>
      <c r="B4261" s="16" t="s">
        <v>1609</v>
      </c>
      <c r="C4261" s="16">
        <v>2011</v>
      </c>
      <c r="D4261" s="16" t="s">
        <v>2333</v>
      </c>
      <c r="E4261" s="16">
        <v>48</v>
      </c>
      <c r="F4261" s="16">
        <v>5</v>
      </c>
      <c r="G4261" s="16">
        <v>0</v>
      </c>
      <c r="H4261" s="16">
        <v>6</v>
      </c>
    </row>
    <row r="4262" spans="1:8" x14ac:dyDescent="0.3">
      <c r="A4262" s="13" t="str">
        <f t="shared" si="66"/>
        <v>satinjo012011</v>
      </c>
      <c r="B4262" s="16" t="s">
        <v>1609</v>
      </c>
      <c r="C4262" s="16">
        <v>2011</v>
      </c>
      <c r="D4262" s="16" t="s">
        <v>38</v>
      </c>
      <c r="E4262" s="16">
        <v>0</v>
      </c>
      <c r="F4262" s="16">
        <v>0</v>
      </c>
      <c r="G4262" s="16">
        <v>0</v>
      </c>
      <c r="H4262" s="16">
        <v>0</v>
      </c>
    </row>
    <row r="4263" spans="1:8" x14ac:dyDescent="0.3">
      <c r="A4263" s="13" t="str">
        <f t="shared" si="66"/>
        <v>saundjo012011</v>
      </c>
      <c r="B4263" s="16" t="s">
        <v>596</v>
      </c>
      <c r="C4263" s="16">
        <v>2011</v>
      </c>
      <c r="D4263" s="16" t="s">
        <v>2332</v>
      </c>
      <c r="E4263" s="16">
        <v>13</v>
      </c>
      <c r="F4263" s="16">
        <v>36</v>
      </c>
      <c r="G4263" s="16">
        <v>0</v>
      </c>
      <c r="H4263" s="16">
        <v>2</v>
      </c>
    </row>
    <row r="4264" spans="1:8" x14ac:dyDescent="0.3">
      <c r="A4264" s="13" t="str">
        <f t="shared" si="66"/>
        <v>saundmi012011</v>
      </c>
      <c r="B4264" s="16" t="s">
        <v>1178</v>
      </c>
      <c r="C4264" s="16">
        <v>2011</v>
      </c>
      <c r="D4264" s="16" t="s">
        <v>2327</v>
      </c>
    </row>
    <row r="4265" spans="1:8" x14ac:dyDescent="0.3">
      <c r="A4265" s="13" t="str">
        <f t="shared" si="66"/>
        <v>saundmi012011</v>
      </c>
      <c r="B4265" s="16" t="s">
        <v>1178</v>
      </c>
      <c r="C4265" s="16">
        <v>2011</v>
      </c>
      <c r="D4265" s="16" t="s">
        <v>2328</v>
      </c>
    </row>
    <row r="4266" spans="1:8" x14ac:dyDescent="0.3">
      <c r="A4266" s="13" t="str">
        <f t="shared" si="66"/>
        <v>saundmi012011</v>
      </c>
      <c r="B4266" s="16" t="s">
        <v>1178</v>
      </c>
      <c r="C4266" s="16">
        <v>2011</v>
      </c>
      <c r="D4266" s="16" t="s">
        <v>2329</v>
      </c>
      <c r="E4266" s="16">
        <v>139</v>
      </c>
      <c r="F4266" s="16">
        <v>1</v>
      </c>
      <c r="G4266" s="16">
        <v>0</v>
      </c>
      <c r="H4266" s="16">
        <v>0</v>
      </c>
    </row>
    <row r="4267" spans="1:8" x14ac:dyDescent="0.3">
      <c r="A4267" s="13" t="str">
        <f t="shared" si="66"/>
        <v>saverjo012011</v>
      </c>
      <c r="B4267" s="16" t="s">
        <v>1610</v>
      </c>
      <c r="C4267" s="16">
        <v>2011</v>
      </c>
      <c r="D4267" s="16" t="s">
        <v>2332</v>
      </c>
      <c r="E4267" s="16">
        <v>0</v>
      </c>
      <c r="F4267" s="16">
        <v>1</v>
      </c>
      <c r="G4267" s="16">
        <v>0</v>
      </c>
      <c r="H4267" s="16">
        <v>0</v>
      </c>
    </row>
    <row r="4268" spans="1:8" x14ac:dyDescent="0.3">
      <c r="A4268" s="13" t="str">
        <f t="shared" si="66"/>
        <v>schafjo022011</v>
      </c>
      <c r="B4268" s="16" t="s">
        <v>1180</v>
      </c>
      <c r="C4268" s="16">
        <v>2011</v>
      </c>
      <c r="D4268" s="16" t="s">
        <v>2327</v>
      </c>
    </row>
    <row r="4269" spans="1:8" x14ac:dyDescent="0.3">
      <c r="A4269" s="13" t="str">
        <f t="shared" si="66"/>
        <v>schafjo022011</v>
      </c>
      <c r="B4269" s="16" t="s">
        <v>1180</v>
      </c>
      <c r="C4269" s="16">
        <v>2011</v>
      </c>
      <c r="D4269" s="16" t="s">
        <v>2327</v>
      </c>
    </row>
    <row r="4270" spans="1:8" x14ac:dyDescent="0.3">
      <c r="A4270" s="13" t="str">
        <f t="shared" si="66"/>
        <v>schafjo022011</v>
      </c>
      <c r="B4270" s="16" t="s">
        <v>1180</v>
      </c>
      <c r="C4270" s="16">
        <v>2011</v>
      </c>
      <c r="D4270" s="16" t="s">
        <v>2329</v>
      </c>
      <c r="E4270" s="16">
        <v>125</v>
      </c>
      <c r="F4270" s="16">
        <v>1</v>
      </c>
      <c r="G4270" s="16">
        <v>2</v>
      </c>
      <c r="H4270" s="16">
        <v>1</v>
      </c>
    </row>
    <row r="4271" spans="1:8" x14ac:dyDescent="0.3">
      <c r="A4271" s="13" t="str">
        <f t="shared" si="66"/>
        <v>schafjo022011</v>
      </c>
      <c r="B4271" s="16" t="s">
        <v>1180</v>
      </c>
      <c r="C4271" s="16">
        <v>2011</v>
      </c>
      <c r="D4271" s="16" t="s">
        <v>2329</v>
      </c>
      <c r="E4271" s="16">
        <v>66</v>
      </c>
      <c r="F4271" s="16">
        <v>0</v>
      </c>
      <c r="G4271" s="16">
        <v>0</v>
      </c>
      <c r="H4271" s="16">
        <v>0</v>
      </c>
    </row>
    <row r="4272" spans="1:8" x14ac:dyDescent="0.3">
      <c r="A4272" s="13" t="str">
        <f t="shared" si="66"/>
        <v>schaflo012011</v>
      </c>
      <c r="B4272" s="16" t="s">
        <v>1611</v>
      </c>
      <c r="C4272" s="16">
        <v>2011</v>
      </c>
      <c r="D4272" s="16" t="s">
        <v>2327</v>
      </c>
    </row>
    <row r="4273" spans="1:8" x14ac:dyDescent="0.3">
      <c r="A4273" s="13" t="str">
        <f t="shared" si="66"/>
        <v>schaflo012011</v>
      </c>
      <c r="B4273" s="16" t="s">
        <v>1611</v>
      </c>
      <c r="C4273" s="16">
        <v>2011</v>
      </c>
      <c r="D4273" s="16" t="s">
        <v>2329</v>
      </c>
      <c r="E4273" s="16">
        <v>0</v>
      </c>
      <c r="F4273" s="16">
        <v>0</v>
      </c>
      <c r="G4273" s="16">
        <v>0</v>
      </c>
      <c r="H4273" s="16">
        <v>0</v>
      </c>
    </row>
    <row r="4274" spans="1:8" x14ac:dyDescent="0.3">
      <c r="A4274" s="13" t="str">
        <f t="shared" si="66"/>
        <v>schaflo012011</v>
      </c>
      <c r="B4274" s="16" t="s">
        <v>1611</v>
      </c>
      <c r="C4274" s="16">
        <v>2011</v>
      </c>
      <c r="D4274" s="16" t="s">
        <v>2330</v>
      </c>
    </row>
    <row r="4275" spans="1:8" x14ac:dyDescent="0.3">
      <c r="A4275" s="13" t="str">
        <f t="shared" si="66"/>
        <v>scherma012011</v>
      </c>
      <c r="B4275" s="16" t="s">
        <v>1009</v>
      </c>
      <c r="C4275" s="16">
        <v>2011</v>
      </c>
      <c r="D4275" s="16" t="s">
        <v>2332</v>
      </c>
      <c r="E4275" s="16">
        <v>11</v>
      </c>
      <c r="F4275" s="16">
        <v>12</v>
      </c>
      <c r="G4275" s="16">
        <v>0</v>
      </c>
      <c r="H4275" s="16">
        <v>2</v>
      </c>
    </row>
    <row r="4276" spans="1:8" x14ac:dyDescent="0.3">
      <c r="A4276" s="13" t="str">
        <f t="shared" si="66"/>
        <v>schiena012011</v>
      </c>
      <c r="B4276" s="16" t="s">
        <v>848</v>
      </c>
      <c r="C4276" s="16">
        <v>2011</v>
      </c>
      <c r="D4276" s="16" t="s">
        <v>2328</v>
      </c>
    </row>
    <row r="4277" spans="1:8" x14ac:dyDescent="0.3">
      <c r="A4277" s="13" t="str">
        <f t="shared" si="66"/>
        <v>schiena012011</v>
      </c>
      <c r="B4277" s="16" t="s">
        <v>848</v>
      </c>
      <c r="C4277" s="16">
        <v>2011</v>
      </c>
      <c r="D4277" s="16" t="s">
        <v>2329</v>
      </c>
      <c r="E4277" s="16">
        <v>157</v>
      </c>
      <c r="F4277" s="16">
        <v>9</v>
      </c>
      <c r="G4277" s="16">
        <v>3</v>
      </c>
      <c r="H4277" s="16">
        <v>4</v>
      </c>
    </row>
    <row r="4278" spans="1:8" x14ac:dyDescent="0.3">
      <c r="A4278" s="13" t="str">
        <f t="shared" si="66"/>
        <v>schiena012011</v>
      </c>
      <c r="B4278" s="16" t="s">
        <v>848</v>
      </c>
      <c r="C4278" s="16">
        <v>2011</v>
      </c>
      <c r="D4278" s="16" t="s">
        <v>2330</v>
      </c>
    </row>
    <row r="4279" spans="1:8" x14ac:dyDescent="0.3">
      <c r="A4279" s="13" t="str">
        <f t="shared" si="66"/>
        <v>schleda012011</v>
      </c>
      <c r="B4279" s="16" t="s">
        <v>1181</v>
      </c>
      <c r="C4279" s="16">
        <v>2011</v>
      </c>
      <c r="D4279" s="16" t="s">
        <v>2332</v>
      </c>
      <c r="E4279" s="16">
        <v>3</v>
      </c>
      <c r="F4279" s="16">
        <v>6</v>
      </c>
      <c r="G4279" s="16">
        <v>1</v>
      </c>
      <c r="H4279" s="16">
        <v>0</v>
      </c>
    </row>
    <row r="4280" spans="1:8" x14ac:dyDescent="0.3">
      <c r="A4280" s="13" t="str">
        <f t="shared" si="66"/>
        <v>schnebr012011</v>
      </c>
      <c r="B4280" s="16" t="s">
        <v>192</v>
      </c>
      <c r="C4280" s="16">
        <v>2011</v>
      </c>
      <c r="D4280" s="16" t="s">
        <v>2334</v>
      </c>
      <c r="E4280" s="16">
        <v>277</v>
      </c>
      <c r="F4280" s="16">
        <v>9</v>
      </c>
      <c r="G4280" s="16">
        <v>1</v>
      </c>
      <c r="H4280" s="16">
        <v>0</v>
      </c>
    </row>
    <row r="4281" spans="1:8" x14ac:dyDescent="0.3">
      <c r="A4281" s="13" t="str">
        <f t="shared" si="66"/>
        <v>schumsk012011</v>
      </c>
      <c r="B4281" s="16" t="s">
        <v>597</v>
      </c>
      <c r="C4281" s="16">
        <v>2011</v>
      </c>
      <c r="D4281" s="16" t="s">
        <v>37</v>
      </c>
      <c r="E4281" s="16">
        <v>139</v>
      </c>
      <c r="F4281" s="16">
        <v>251</v>
      </c>
      <c r="G4281" s="16">
        <v>7</v>
      </c>
      <c r="H4281" s="16">
        <v>47</v>
      </c>
    </row>
    <row r="4282" spans="1:8" x14ac:dyDescent="0.3">
      <c r="A4282" s="13" t="str">
        <f t="shared" si="66"/>
        <v>schumsk012011</v>
      </c>
      <c r="B4282" s="16" t="s">
        <v>597</v>
      </c>
      <c r="C4282" s="16">
        <v>2011</v>
      </c>
      <c r="D4282" s="16" t="s">
        <v>2327</v>
      </c>
    </row>
    <row r="4283" spans="1:8" x14ac:dyDescent="0.3">
      <c r="A4283" s="13" t="str">
        <f t="shared" si="66"/>
        <v>schumsk012011</v>
      </c>
      <c r="B4283" s="16" t="s">
        <v>597</v>
      </c>
      <c r="C4283" s="16">
        <v>2011</v>
      </c>
      <c r="D4283" s="16" t="s">
        <v>2328</v>
      </c>
    </row>
    <row r="4284" spans="1:8" x14ac:dyDescent="0.3">
      <c r="A4284" s="13" t="str">
        <f t="shared" si="66"/>
        <v>schumsk012011</v>
      </c>
      <c r="B4284" s="16" t="s">
        <v>597</v>
      </c>
      <c r="C4284" s="16">
        <v>2011</v>
      </c>
      <c r="D4284" s="16" t="s">
        <v>2329</v>
      </c>
      <c r="E4284" s="16">
        <v>22</v>
      </c>
      <c r="F4284" s="16">
        <v>1</v>
      </c>
      <c r="G4284" s="16">
        <v>1</v>
      </c>
      <c r="H4284" s="16">
        <v>0</v>
      </c>
    </row>
    <row r="4285" spans="1:8" x14ac:dyDescent="0.3">
      <c r="A4285" s="13" t="str">
        <f t="shared" si="66"/>
        <v>schumsk012011</v>
      </c>
      <c r="B4285" s="16" t="s">
        <v>597</v>
      </c>
      <c r="C4285" s="16">
        <v>2011</v>
      </c>
      <c r="D4285" s="16" t="s">
        <v>2332</v>
      </c>
      <c r="E4285" s="16">
        <v>0</v>
      </c>
      <c r="F4285" s="16">
        <v>0</v>
      </c>
      <c r="G4285" s="16">
        <v>0</v>
      </c>
      <c r="H4285" s="16">
        <v>0</v>
      </c>
    </row>
    <row r="4286" spans="1:8" x14ac:dyDescent="0.3">
      <c r="A4286" s="13" t="str">
        <f t="shared" si="66"/>
        <v>schumsk012011</v>
      </c>
      <c r="B4286" s="16" t="s">
        <v>597</v>
      </c>
      <c r="C4286" s="16">
        <v>2011</v>
      </c>
      <c r="D4286" s="16" t="s">
        <v>2330</v>
      </c>
    </row>
    <row r="4287" spans="1:8" x14ac:dyDescent="0.3">
      <c r="A4287" s="13" t="str">
        <f t="shared" si="66"/>
        <v>schwich012011</v>
      </c>
      <c r="B4287" s="16" t="s">
        <v>1612</v>
      </c>
      <c r="C4287" s="16">
        <v>2011</v>
      </c>
      <c r="D4287" s="16" t="s">
        <v>2332</v>
      </c>
      <c r="E4287" s="16">
        <v>1</v>
      </c>
      <c r="F4287" s="16">
        <v>2</v>
      </c>
      <c r="G4287" s="16">
        <v>1</v>
      </c>
      <c r="H4287" s="16">
        <v>0</v>
      </c>
    </row>
    <row r="4288" spans="1:8" x14ac:dyDescent="0.3">
      <c r="A4288" s="13" t="str">
        <f t="shared" si="66"/>
        <v>schwimi012011</v>
      </c>
      <c r="B4288" s="16" t="s">
        <v>1613</v>
      </c>
      <c r="C4288" s="16">
        <v>2011</v>
      </c>
      <c r="D4288" s="16" t="s">
        <v>2332</v>
      </c>
      <c r="E4288" s="16">
        <v>0</v>
      </c>
      <c r="F4288" s="16">
        <v>1</v>
      </c>
      <c r="G4288" s="16">
        <v>0</v>
      </c>
      <c r="H4288" s="16">
        <v>0</v>
      </c>
    </row>
    <row r="4289" spans="1:8" x14ac:dyDescent="0.3">
      <c r="A4289" s="13" t="str">
        <f t="shared" si="66"/>
        <v>scottlu012011</v>
      </c>
      <c r="B4289" s="16" t="s">
        <v>598</v>
      </c>
      <c r="C4289" s="16">
        <v>2011</v>
      </c>
      <c r="D4289" s="16" t="s">
        <v>2333</v>
      </c>
      <c r="E4289" s="16">
        <v>84</v>
      </c>
      <c r="F4289" s="16">
        <v>6</v>
      </c>
      <c r="G4289" s="16">
        <v>0</v>
      </c>
      <c r="H4289" s="16">
        <v>8</v>
      </c>
    </row>
    <row r="4290" spans="1:8" x14ac:dyDescent="0.3">
      <c r="A4290" s="13" t="str">
        <f t="shared" si="66"/>
        <v>scottlu012011</v>
      </c>
      <c r="B4290" s="16" t="s">
        <v>598</v>
      </c>
      <c r="C4290" s="16">
        <v>2011</v>
      </c>
      <c r="D4290" s="16" t="s">
        <v>2328</v>
      </c>
    </row>
    <row r="4291" spans="1:8" x14ac:dyDescent="0.3">
      <c r="A4291" s="13" t="str">
        <f t="shared" ref="A4291:A4354" si="67">B4291&amp;C4291</f>
        <v>scottlu012011</v>
      </c>
      <c r="B4291" s="16" t="s">
        <v>598</v>
      </c>
      <c r="C4291" s="16">
        <v>2011</v>
      </c>
      <c r="D4291" s="16" t="s">
        <v>2329</v>
      </c>
      <c r="E4291" s="16">
        <v>82</v>
      </c>
      <c r="F4291" s="16">
        <v>0</v>
      </c>
      <c r="G4291" s="16">
        <v>1</v>
      </c>
      <c r="H4291" s="16">
        <v>0</v>
      </c>
    </row>
    <row r="4292" spans="1:8" x14ac:dyDescent="0.3">
      <c r="A4292" s="13" t="str">
        <f t="shared" si="67"/>
        <v>scribev012011</v>
      </c>
      <c r="B4292" s="16" t="s">
        <v>1614</v>
      </c>
      <c r="C4292" s="16">
        <v>2011</v>
      </c>
      <c r="D4292" s="16" t="s">
        <v>2332</v>
      </c>
      <c r="E4292" s="16">
        <v>1</v>
      </c>
      <c r="F4292" s="16">
        <v>2</v>
      </c>
      <c r="G4292" s="16">
        <v>0</v>
      </c>
      <c r="H4292" s="16">
        <v>0</v>
      </c>
    </row>
    <row r="4293" spans="1:8" x14ac:dyDescent="0.3">
      <c r="A4293" s="13" t="str">
        <f t="shared" si="67"/>
        <v>scutama012011</v>
      </c>
      <c r="B4293" s="16" t="s">
        <v>336</v>
      </c>
      <c r="C4293" s="16">
        <v>2011</v>
      </c>
      <c r="D4293" s="16" t="s">
        <v>37</v>
      </c>
      <c r="E4293" s="16">
        <v>3</v>
      </c>
      <c r="F4293" s="16">
        <v>6</v>
      </c>
      <c r="G4293" s="16">
        <v>1</v>
      </c>
      <c r="H4293" s="16">
        <v>1</v>
      </c>
    </row>
    <row r="4294" spans="1:8" x14ac:dyDescent="0.3">
      <c r="A4294" s="13" t="str">
        <f t="shared" si="67"/>
        <v>scutama012011</v>
      </c>
      <c r="B4294" s="16" t="s">
        <v>336</v>
      </c>
      <c r="C4294" s="16">
        <v>2011</v>
      </c>
      <c r="D4294" s="16" t="s">
        <v>2331</v>
      </c>
      <c r="E4294" s="16">
        <v>147</v>
      </c>
      <c r="F4294" s="16">
        <v>269</v>
      </c>
      <c r="G4294" s="16">
        <v>12</v>
      </c>
      <c r="H4294" s="16">
        <v>53</v>
      </c>
    </row>
    <row r="4295" spans="1:8" x14ac:dyDescent="0.3">
      <c r="A4295" s="13" t="str">
        <f t="shared" si="67"/>
        <v>seageky012011</v>
      </c>
      <c r="B4295" s="16" t="s">
        <v>1615</v>
      </c>
      <c r="C4295" s="16">
        <v>2011</v>
      </c>
      <c r="D4295" s="16" t="s">
        <v>37</v>
      </c>
      <c r="E4295" s="16">
        <v>2</v>
      </c>
      <c r="F4295" s="16">
        <v>7</v>
      </c>
      <c r="G4295" s="16">
        <v>0</v>
      </c>
      <c r="H4295" s="16">
        <v>0</v>
      </c>
    </row>
    <row r="4296" spans="1:8" x14ac:dyDescent="0.3">
      <c r="A4296" s="13" t="str">
        <f t="shared" si="67"/>
        <v>seageky012011</v>
      </c>
      <c r="B4296" s="16" t="s">
        <v>1615</v>
      </c>
      <c r="C4296" s="16">
        <v>2011</v>
      </c>
      <c r="D4296" s="16" t="s">
        <v>38</v>
      </c>
      <c r="E4296" s="16">
        <v>31</v>
      </c>
      <c r="F4296" s="16">
        <v>85</v>
      </c>
      <c r="G4296" s="16">
        <v>4</v>
      </c>
      <c r="H4296" s="16">
        <v>2</v>
      </c>
    </row>
    <row r="4297" spans="1:8" x14ac:dyDescent="0.3">
      <c r="A4297" s="13" t="str">
        <f t="shared" si="67"/>
        <v>seageky012011</v>
      </c>
      <c r="B4297" s="16" t="s">
        <v>1615</v>
      </c>
      <c r="C4297" s="16">
        <v>2011</v>
      </c>
      <c r="D4297" s="16" t="s">
        <v>2331</v>
      </c>
      <c r="E4297" s="16">
        <v>14</v>
      </c>
      <c r="F4297" s="16">
        <v>20</v>
      </c>
      <c r="G4297" s="16">
        <v>2</v>
      </c>
      <c r="H4297" s="16">
        <v>6</v>
      </c>
    </row>
    <row r="4298" spans="1:8" x14ac:dyDescent="0.3">
      <c r="A4298" s="13" t="str">
        <f t="shared" si="67"/>
        <v>selleju012011</v>
      </c>
      <c r="B4298" s="16" t="s">
        <v>1616</v>
      </c>
      <c r="C4298" s="16">
        <v>2011</v>
      </c>
      <c r="D4298" s="16" t="s">
        <v>37</v>
      </c>
      <c r="E4298" s="16">
        <v>30</v>
      </c>
      <c r="F4298" s="16">
        <v>19</v>
      </c>
      <c r="G4298" s="16">
        <v>0</v>
      </c>
      <c r="H4298" s="16">
        <v>4</v>
      </c>
    </row>
    <row r="4299" spans="1:8" x14ac:dyDescent="0.3">
      <c r="A4299" s="13" t="str">
        <f t="shared" si="67"/>
        <v>selleju012011</v>
      </c>
      <c r="B4299" s="16" t="s">
        <v>1616</v>
      </c>
      <c r="C4299" s="16">
        <v>2011</v>
      </c>
      <c r="D4299" s="16" t="s">
        <v>38</v>
      </c>
      <c r="E4299" s="16">
        <v>4</v>
      </c>
      <c r="F4299" s="16">
        <v>11</v>
      </c>
      <c r="G4299" s="16">
        <v>0</v>
      </c>
      <c r="H4299" s="16">
        <v>0</v>
      </c>
    </row>
    <row r="4300" spans="1:8" x14ac:dyDescent="0.3">
      <c r="A4300" s="13" t="str">
        <f t="shared" si="67"/>
        <v>selleju012011</v>
      </c>
      <c r="B4300" s="16" t="s">
        <v>1616</v>
      </c>
      <c r="C4300" s="16">
        <v>2011</v>
      </c>
      <c r="D4300" s="16" t="s">
        <v>2331</v>
      </c>
      <c r="E4300" s="16">
        <v>25</v>
      </c>
      <c r="F4300" s="16">
        <v>48</v>
      </c>
      <c r="G4300" s="16">
        <v>1</v>
      </c>
      <c r="H4300" s="16">
        <v>16</v>
      </c>
    </row>
    <row r="4301" spans="1:8" x14ac:dyDescent="0.3">
      <c r="A4301" s="13" t="str">
        <f t="shared" si="67"/>
        <v>severat012011</v>
      </c>
      <c r="B4301" s="16" t="s">
        <v>1617</v>
      </c>
      <c r="C4301" s="16">
        <v>2011</v>
      </c>
      <c r="D4301" s="16" t="s">
        <v>2332</v>
      </c>
      <c r="E4301" s="16">
        <v>0</v>
      </c>
      <c r="F4301" s="16">
        <v>0</v>
      </c>
      <c r="G4301" s="16">
        <v>0</v>
      </c>
      <c r="H4301" s="16">
        <v>0</v>
      </c>
    </row>
    <row r="4302" spans="1:8" x14ac:dyDescent="0.3">
      <c r="A4302" s="13" t="str">
        <f t="shared" si="67"/>
        <v>shawbr012011</v>
      </c>
      <c r="B4302" s="16" t="s">
        <v>1618</v>
      </c>
      <c r="C4302" s="16">
        <v>2011</v>
      </c>
      <c r="D4302" s="16" t="s">
        <v>2332</v>
      </c>
      <c r="E4302" s="16">
        <v>5</v>
      </c>
      <c r="F4302" s="16">
        <v>7</v>
      </c>
      <c r="G4302" s="16">
        <v>1</v>
      </c>
      <c r="H4302" s="16">
        <v>0</v>
      </c>
    </row>
    <row r="4303" spans="1:8" x14ac:dyDescent="0.3">
      <c r="A4303" s="13" t="str">
        <f t="shared" si="67"/>
        <v>sherrge012011</v>
      </c>
      <c r="B4303" s="16" t="s">
        <v>490</v>
      </c>
      <c r="C4303" s="16">
        <v>2011</v>
      </c>
      <c r="D4303" s="16" t="s">
        <v>2332</v>
      </c>
      <c r="E4303" s="16">
        <v>2</v>
      </c>
      <c r="F4303" s="16">
        <v>6</v>
      </c>
      <c r="G4303" s="16">
        <v>0</v>
      </c>
      <c r="H4303" s="16">
        <v>1</v>
      </c>
    </row>
    <row r="4304" spans="1:8" x14ac:dyDescent="0.3">
      <c r="A4304" s="13" t="str">
        <f t="shared" si="67"/>
        <v>shielja022011</v>
      </c>
      <c r="B4304" s="16" t="s">
        <v>728</v>
      </c>
      <c r="C4304" s="16">
        <v>2011</v>
      </c>
      <c r="D4304" s="16" t="s">
        <v>2332</v>
      </c>
      <c r="E4304" s="16">
        <v>19</v>
      </c>
      <c r="F4304" s="16">
        <v>32</v>
      </c>
      <c r="G4304" s="16">
        <v>3</v>
      </c>
      <c r="H4304" s="16">
        <v>2</v>
      </c>
    </row>
    <row r="4305" spans="1:8" x14ac:dyDescent="0.3">
      <c r="A4305" s="13" t="str">
        <f t="shared" si="67"/>
        <v>shoppke012011</v>
      </c>
      <c r="B4305" s="16" t="s">
        <v>600</v>
      </c>
      <c r="C4305" s="16">
        <v>2011</v>
      </c>
      <c r="D4305" s="16" t="s">
        <v>2334</v>
      </c>
      <c r="E4305" s="16">
        <v>485</v>
      </c>
      <c r="F4305" s="16">
        <v>37</v>
      </c>
      <c r="G4305" s="16">
        <v>3</v>
      </c>
      <c r="H4305" s="16">
        <v>7</v>
      </c>
    </row>
    <row r="4306" spans="1:8" x14ac:dyDescent="0.3">
      <c r="A4306" s="13" t="str">
        <f t="shared" si="67"/>
        <v>shuckja012011</v>
      </c>
      <c r="B4306" s="16" t="s">
        <v>1619</v>
      </c>
      <c r="C4306" s="16">
        <v>2011</v>
      </c>
      <c r="D4306" s="16" t="s">
        <v>2327</v>
      </c>
    </row>
    <row r="4307" spans="1:8" x14ac:dyDescent="0.3">
      <c r="A4307" s="13" t="str">
        <f t="shared" si="67"/>
        <v>shuckja012011</v>
      </c>
      <c r="B4307" s="16" t="s">
        <v>1619</v>
      </c>
      <c r="C4307" s="16">
        <v>2011</v>
      </c>
      <c r="D4307" s="16" t="s">
        <v>2328</v>
      </c>
    </row>
    <row r="4308" spans="1:8" x14ac:dyDescent="0.3">
      <c r="A4308" s="13" t="str">
        <f t="shared" si="67"/>
        <v>shuckja012011</v>
      </c>
      <c r="B4308" s="16" t="s">
        <v>1619</v>
      </c>
      <c r="C4308" s="16">
        <v>2011</v>
      </c>
      <c r="D4308" s="16" t="s">
        <v>2329</v>
      </c>
      <c r="E4308" s="16">
        <v>44</v>
      </c>
      <c r="F4308" s="16">
        <v>1</v>
      </c>
      <c r="G4308" s="16">
        <v>1</v>
      </c>
      <c r="H4308" s="16">
        <v>0</v>
      </c>
    </row>
    <row r="4309" spans="1:8" x14ac:dyDescent="0.3">
      <c r="A4309" s="13" t="str">
        <f t="shared" si="67"/>
        <v>shuckja012011</v>
      </c>
      <c r="B4309" s="16" t="s">
        <v>1619</v>
      </c>
      <c r="C4309" s="16">
        <v>2011</v>
      </c>
      <c r="D4309" s="16" t="s">
        <v>2330</v>
      </c>
    </row>
    <row r="4310" spans="1:8" x14ac:dyDescent="0.3">
      <c r="A4310" s="13" t="str">
        <f t="shared" si="67"/>
        <v>simonal012011</v>
      </c>
      <c r="B4310" s="16" t="s">
        <v>1010</v>
      </c>
      <c r="C4310" s="16">
        <v>2011</v>
      </c>
      <c r="D4310" s="16" t="s">
        <v>2332</v>
      </c>
      <c r="E4310" s="16">
        <v>9</v>
      </c>
      <c r="F4310" s="16">
        <v>14</v>
      </c>
      <c r="G4310" s="16">
        <v>1</v>
      </c>
      <c r="H4310" s="16">
        <v>2</v>
      </c>
    </row>
    <row r="4311" spans="1:8" x14ac:dyDescent="0.3">
      <c r="A4311" s="13" t="str">
        <f t="shared" si="67"/>
        <v>sippto012011</v>
      </c>
      <c r="B4311" s="16" t="s">
        <v>1183</v>
      </c>
      <c r="C4311" s="16">
        <v>2011</v>
      </c>
      <c r="D4311" s="16" t="s">
        <v>2332</v>
      </c>
      <c r="E4311" s="16">
        <v>5</v>
      </c>
      <c r="F4311" s="16">
        <v>9</v>
      </c>
      <c r="G4311" s="16">
        <v>1</v>
      </c>
      <c r="H4311" s="16">
        <v>2</v>
      </c>
    </row>
    <row r="4312" spans="1:8" x14ac:dyDescent="0.3">
      <c r="A4312" s="13" t="str">
        <f t="shared" si="67"/>
        <v>sizemgr012011</v>
      </c>
      <c r="B4312" s="16" t="s">
        <v>491</v>
      </c>
      <c r="C4312" s="16">
        <v>2011</v>
      </c>
      <c r="D4312" s="16" t="s">
        <v>2327</v>
      </c>
    </row>
    <row r="4313" spans="1:8" x14ac:dyDescent="0.3">
      <c r="A4313" s="13" t="str">
        <f t="shared" si="67"/>
        <v>sizemgr012011</v>
      </c>
      <c r="B4313" s="16" t="s">
        <v>491</v>
      </c>
      <c r="C4313" s="16">
        <v>2011</v>
      </c>
      <c r="D4313" s="16" t="s">
        <v>2329</v>
      </c>
      <c r="E4313" s="16">
        <v>123</v>
      </c>
      <c r="F4313" s="16">
        <v>1</v>
      </c>
      <c r="G4313" s="16">
        <v>2</v>
      </c>
      <c r="H4313" s="16">
        <v>0</v>
      </c>
    </row>
    <row r="4314" spans="1:8" x14ac:dyDescent="0.3">
      <c r="A4314" s="13" t="str">
        <f t="shared" si="67"/>
        <v>sizemsc012011</v>
      </c>
      <c r="B4314" s="16" t="s">
        <v>1380</v>
      </c>
      <c r="C4314" s="16">
        <v>2011</v>
      </c>
      <c r="D4314" s="16" t="s">
        <v>37</v>
      </c>
      <c r="E4314" s="16">
        <v>22</v>
      </c>
      <c r="F4314" s="16">
        <v>58</v>
      </c>
      <c r="G4314" s="16">
        <v>3</v>
      </c>
      <c r="H4314" s="16">
        <v>12</v>
      </c>
    </row>
    <row r="4315" spans="1:8" x14ac:dyDescent="0.3">
      <c r="A4315" s="13" t="str">
        <f t="shared" si="67"/>
        <v>sizemsc012011</v>
      </c>
      <c r="B4315" s="16" t="s">
        <v>1380</v>
      </c>
      <c r="C4315" s="16">
        <v>2011</v>
      </c>
      <c r="D4315" s="16" t="s">
        <v>37</v>
      </c>
      <c r="E4315" s="16">
        <v>0</v>
      </c>
      <c r="F4315" s="16">
        <v>1</v>
      </c>
      <c r="G4315" s="16">
        <v>0</v>
      </c>
      <c r="H4315" s="16">
        <v>0</v>
      </c>
    </row>
    <row r="4316" spans="1:8" x14ac:dyDescent="0.3">
      <c r="A4316" s="13" t="str">
        <f t="shared" si="67"/>
        <v>sizemsc012011</v>
      </c>
      <c r="B4316" s="16" t="s">
        <v>1380</v>
      </c>
      <c r="C4316" s="16">
        <v>2011</v>
      </c>
      <c r="D4316" s="16" t="s">
        <v>38</v>
      </c>
      <c r="E4316" s="16">
        <v>54</v>
      </c>
      <c r="F4316" s="16">
        <v>129</v>
      </c>
      <c r="G4316" s="16">
        <v>13</v>
      </c>
      <c r="H4316" s="16">
        <v>10</v>
      </c>
    </row>
    <row r="4317" spans="1:8" x14ac:dyDescent="0.3">
      <c r="A4317" s="13" t="str">
        <f t="shared" si="67"/>
        <v>slamaan012011</v>
      </c>
      <c r="B4317" s="16" t="s">
        <v>1381</v>
      </c>
      <c r="C4317" s="16">
        <v>2011</v>
      </c>
      <c r="D4317" s="16" t="s">
        <v>2332</v>
      </c>
      <c r="E4317" s="16">
        <v>0</v>
      </c>
      <c r="F4317" s="16">
        <v>0</v>
      </c>
      <c r="G4317" s="16">
        <v>1</v>
      </c>
      <c r="H4317" s="16">
        <v>0</v>
      </c>
    </row>
    <row r="4318" spans="1:8" x14ac:dyDescent="0.3">
      <c r="A4318" s="13" t="str">
        <f t="shared" si="67"/>
        <v>slatedo012011</v>
      </c>
      <c r="B4318" s="16" t="s">
        <v>729</v>
      </c>
      <c r="C4318" s="16">
        <v>2011</v>
      </c>
      <c r="D4318" s="16" t="s">
        <v>2332</v>
      </c>
      <c r="E4318" s="16">
        <v>2</v>
      </c>
      <c r="F4318" s="16">
        <v>3</v>
      </c>
      <c r="G4318" s="16">
        <v>0</v>
      </c>
      <c r="H4318" s="16">
        <v>1</v>
      </c>
    </row>
    <row r="4319" spans="1:8" x14ac:dyDescent="0.3">
      <c r="A4319" s="13" t="str">
        <f t="shared" si="67"/>
        <v>sloweke012011</v>
      </c>
      <c r="B4319" s="16" t="s">
        <v>850</v>
      </c>
      <c r="C4319" s="16">
        <v>2011</v>
      </c>
      <c r="D4319" s="16" t="s">
        <v>2332</v>
      </c>
      <c r="E4319" s="16">
        <v>4</v>
      </c>
      <c r="F4319" s="16">
        <v>5</v>
      </c>
      <c r="G4319" s="16">
        <v>0</v>
      </c>
      <c r="H4319" s="16">
        <v>0</v>
      </c>
    </row>
    <row r="4320" spans="1:8" x14ac:dyDescent="0.3">
      <c r="A4320" s="13" t="str">
        <f t="shared" si="67"/>
        <v>smithjo052011</v>
      </c>
      <c r="B4320" s="16" t="s">
        <v>851</v>
      </c>
      <c r="C4320" s="16">
        <v>2011</v>
      </c>
      <c r="D4320" s="16" t="s">
        <v>2332</v>
      </c>
      <c r="E4320" s="16">
        <v>1</v>
      </c>
      <c r="F4320" s="16">
        <v>24</v>
      </c>
      <c r="G4320" s="16">
        <v>1</v>
      </c>
      <c r="H4320" s="16">
        <v>1</v>
      </c>
    </row>
    <row r="4321" spans="1:8" x14ac:dyDescent="0.3">
      <c r="A4321" s="13" t="str">
        <f t="shared" si="67"/>
        <v>smithjo062011</v>
      </c>
      <c r="B4321" s="16" t="s">
        <v>1382</v>
      </c>
      <c r="C4321" s="16">
        <v>2011</v>
      </c>
      <c r="D4321" s="16" t="s">
        <v>2332</v>
      </c>
      <c r="E4321" s="16">
        <v>0</v>
      </c>
      <c r="F4321" s="16">
        <v>0</v>
      </c>
      <c r="G4321" s="16">
        <v>0</v>
      </c>
      <c r="H4321" s="16">
        <v>0</v>
      </c>
    </row>
    <row r="4322" spans="1:8" x14ac:dyDescent="0.3">
      <c r="A4322" s="13" t="str">
        <f t="shared" si="67"/>
        <v>smithse012011</v>
      </c>
      <c r="B4322" s="16" t="s">
        <v>852</v>
      </c>
      <c r="C4322" s="16">
        <v>2011</v>
      </c>
      <c r="D4322" s="16" t="s">
        <v>2328</v>
      </c>
    </row>
    <row r="4323" spans="1:8" x14ac:dyDescent="0.3">
      <c r="A4323" s="13" t="str">
        <f t="shared" si="67"/>
        <v>smithse012011</v>
      </c>
      <c r="B4323" s="16" t="s">
        <v>852</v>
      </c>
      <c r="C4323" s="16">
        <v>2011</v>
      </c>
      <c r="D4323" s="16" t="s">
        <v>2329</v>
      </c>
      <c r="E4323" s="16">
        <v>216</v>
      </c>
      <c r="F4323" s="16">
        <v>5</v>
      </c>
      <c r="G4323" s="16">
        <v>5</v>
      </c>
      <c r="H4323" s="16">
        <v>0</v>
      </c>
    </row>
    <row r="4324" spans="1:8" x14ac:dyDescent="0.3">
      <c r="A4324" s="13" t="str">
        <f t="shared" si="67"/>
        <v>smithse012011</v>
      </c>
      <c r="B4324" s="16" t="s">
        <v>852</v>
      </c>
      <c r="C4324" s="16">
        <v>2011</v>
      </c>
      <c r="D4324" s="16" t="s">
        <v>2330</v>
      </c>
    </row>
    <row r="4325" spans="1:8" x14ac:dyDescent="0.3">
      <c r="A4325" s="13" t="str">
        <f t="shared" si="67"/>
        <v>smoakju012011</v>
      </c>
      <c r="B4325" s="16" t="s">
        <v>1383</v>
      </c>
      <c r="C4325" s="16">
        <v>2011</v>
      </c>
      <c r="D4325" s="16" t="s">
        <v>2333</v>
      </c>
      <c r="E4325" s="16">
        <v>884</v>
      </c>
      <c r="F4325" s="16">
        <v>59</v>
      </c>
      <c r="G4325" s="16">
        <v>7</v>
      </c>
      <c r="H4325" s="16">
        <v>87</v>
      </c>
    </row>
    <row r="4326" spans="1:8" x14ac:dyDescent="0.3">
      <c r="A4326" s="13" t="str">
        <f t="shared" si="67"/>
        <v>snidetr012011</v>
      </c>
      <c r="B4326" s="16" t="s">
        <v>1013</v>
      </c>
      <c r="C4326" s="16">
        <v>2011</v>
      </c>
      <c r="D4326" s="16" t="s">
        <v>2327</v>
      </c>
    </row>
    <row r="4327" spans="1:8" x14ac:dyDescent="0.3">
      <c r="A4327" s="13" t="str">
        <f t="shared" si="67"/>
        <v>snidetr012011</v>
      </c>
      <c r="B4327" s="16" t="s">
        <v>1013</v>
      </c>
      <c r="C4327" s="16">
        <v>2011</v>
      </c>
      <c r="D4327" s="16" t="s">
        <v>2328</v>
      </c>
    </row>
    <row r="4328" spans="1:8" x14ac:dyDescent="0.3">
      <c r="A4328" s="13" t="str">
        <f t="shared" si="67"/>
        <v>snidetr012011</v>
      </c>
      <c r="B4328" s="16" t="s">
        <v>1013</v>
      </c>
      <c r="C4328" s="16">
        <v>2011</v>
      </c>
      <c r="D4328" s="16" t="s">
        <v>2329</v>
      </c>
      <c r="E4328" s="16">
        <v>91</v>
      </c>
      <c r="F4328" s="16">
        <v>4</v>
      </c>
      <c r="G4328" s="16">
        <v>3</v>
      </c>
      <c r="H4328" s="16">
        <v>1</v>
      </c>
    </row>
    <row r="4329" spans="1:8" x14ac:dyDescent="0.3">
      <c r="A4329" s="13" t="str">
        <f t="shared" si="67"/>
        <v>snidetr012011</v>
      </c>
      <c r="B4329" s="16" t="s">
        <v>1013</v>
      </c>
      <c r="C4329" s="16">
        <v>2011</v>
      </c>
      <c r="D4329" s="16" t="s">
        <v>2330</v>
      </c>
    </row>
    <row r="4330" spans="1:8" x14ac:dyDescent="0.3">
      <c r="A4330" s="13" t="str">
        <f t="shared" si="67"/>
        <v>snydebr022011</v>
      </c>
      <c r="B4330" s="16" t="s">
        <v>1384</v>
      </c>
      <c r="C4330" s="16">
        <v>2011</v>
      </c>
      <c r="D4330" s="16" t="s">
        <v>2328</v>
      </c>
    </row>
    <row r="4331" spans="1:8" x14ac:dyDescent="0.3">
      <c r="A4331" s="13" t="str">
        <f t="shared" si="67"/>
        <v>snydebr022011</v>
      </c>
      <c r="B4331" s="16" t="s">
        <v>1384</v>
      </c>
      <c r="C4331" s="16">
        <v>2011</v>
      </c>
      <c r="D4331" s="16" t="s">
        <v>2329</v>
      </c>
      <c r="E4331" s="16">
        <v>0</v>
      </c>
      <c r="F4331" s="16">
        <v>0</v>
      </c>
      <c r="G4331" s="16">
        <v>0</v>
      </c>
      <c r="H4331" s="16">
        <v>0</v>
      </c>
    </row>
    <row r="4332" spans="1:8" x14ac:dyDescent="0.3">
      <c r="A4332" s="13" t="str">
        <f t="shared" si="67"/>
        <v>snydebr032011</v>
      </c>
      <c r="B4332" s="16" t="s">
        <v>1385</v>
      </c>
      <c r="C4332" s="16">
        <v>2011</v>
      </c>
      <c r="D4332" s="16" t="s">
        <v>2333</v>
      </c>
      <c r="E4332" s="16">
        <v>42</v>
      </c>
      <c r="F4332" s="16">
        <v>2</v>
      </c>
      <c r="G4332" s="16">
        <v>1</v>
      </c>
      <c r="H4332" s="16">
        <v>3</v>
      </c>
    </row>
    <row r="4333" spans="1:8" x14ac:dyDescent="0.3">
      <c r="A4333" s="13" t="str">
        <f t="shared" si="67"/>
        <v>snydech022011</v>
      </c>
      <c r="B4333" s="16" t="s">
        <v>493</v>
      </c>
      <c r="C4333" s="16">
        <v>2011</v>
      </c>
      <c r="D4333" s="16" t="s">
        <v>2334</v>
      </c>
      <c r="E4333" s="16">
        <v>201</v>
      </c>
      <c r="F4333" s="16">
        <v>17</v>
      </c>
      <c r="G4333" s="16">
        <v>0</v>
      </c>
      <c r="H4333" s="16">
        <v>1</v>
      </c>
    </row>
    <row r="4334" spans="1:8" x14ac:dyDescent="0.3">
      <c r="A4334" s="13" t="str">
        <f t="shared" si="67"/>
        <v>sogarer012011</v>
      </c>
      <c r="B4334" s="16" t="s">
        <v>1386</v>
      </c>
      <c r="C4334" s="16">
        <v>2011</v>
      </c>
      <c r="D4334" s="16" t="s">
        <v>37</v>
      </c>
      <c r="E4334" s="16">
        <v>5</v>
      </c>
      <c r="F4334" s="16">
        <v>9</v>
      </c>
      <c r="G4334" s="16">
        <v>1</v>
      </c>
      <c r="H4334" s="16">
        <v>2</v>
      </c>
    </row>
    <row r="4335" spans="1:8" x14ac:dyDescent="0.3">
      <c r="A4335" s="13" t="str">
        <f t="shared" si="67"/>
        <v>sogarer012011</v>
      </c>
      <c r="B4335" s="16" t="s">
        <v>1386</v>
      </c>
      <c r="C4335" s="16">
        <v>2011</v>
      </c>
      <c r="D4335" s="16" t="s">
        <v>38</v>
      </c>
      <c r="E4335" s="16">
        <v>5</v>
      </c>
      <c r="F4335" s="16">
        <v>13</v>
      </c>
      <c r="G4335" s="16">
        <v>0</v>
      </c>
      <c r="H4335" s="16">
        <v>0</v>
      </c>
    </row>
    <row r="4336" spans="1:8" x14ac:dyDescent="0.3">
      <c r="A4336" s="13" t="str">
        <f t="shared" si="67"/>
        <v>sogarer012011</v>
      </c>
      <c r="B4336" s="16" t="s">
        <v>1386</v>
      </c>
      <c r="C4336" s="16">
        <v>2011</v>
      </c>
      <c r="D4336" s="16" t="s">
        <v>2331</v>
      </c>
      <c r="E4336" s="16">
        <v>15</v>
      </c>
      <c r="F4336" s="16">
        <v>22</v>
      </c>
      <c r="G4336" s="16">
        <v>1</v>
      </c>
      <c r="H4336" s="16">
        <v>2</v>
      </c>
    </row>
    <row r="4337" spans="1:8" x14ac:dyDescent="0.3">
      <c r="A4337" s="13" t="str">
        <f t="shared" si="67"/>
        <v>sonnaan012011</v>
      </c>
      <c r="B4337" s="16" t="s">
        <v>853</v>
      </c>
      <c r="C4337" s="16">
        <v>2011</v>
      </c>
      <c r="D4337" s="16" t="s">
        <v>2332</v>
      </c>
      <c r="E4337" s="16">
        <v>5</v>
      </c>
      <c r="F4337" s="16">
        <v>4</v>
      </c>
      <c r="G4337" s="16">
        <v>0</v>
      </c>
      <c r="H4337" s="16">
        <v>2</v>
      </c>
    </row>
    <row r="4338" spans="1:8" x14ac:dyDescent="0.3">
      <c r="A4338" s="13" t="str">
        <f t="shared" si="67"/>
        <v>soriaal012011</v>
      </c>
      <c r="B4338" s="16" t="s">
        <v>194</v>
      </c>
      <c r="C4338" s="16">
        <v>2011</v>
      </c>
      <c r="D4338" s="16" t="s">
        <v>2328</v>
      </c>
    </row>
    <row r="4339" spans="1:8" x14ac:dyDescent="0.3">
      <c r="A4339" s="13" t="str">
        <f t="shared" si="67"/>
        <v>soriaal012011</v>
      </c>
      <c r="B4339" s="16" t="s">
        <v>194</v>
      </c>
      <c r="C4339" s="16">
        <v>2011</v>
      </c>
      <c r="D4339" s="16" t="s">
        <v>2329</v>
      </c>
      <c r="E4339" s="16">
        <v>187</v>
      </c>
      <c r="F4339" s="16">
        <v>8</v>
      </c>
      <c r="G4339" s="16">
        <v>7</v>
      </c>
      <c r="H4339" s="16">
        <v>2</v>
      </c>
    </row>
    <row r="4340" spans="1:8" x14ac:dyDescent="0.3">
      <c r="A4340" s="13" t="str">
        <f t="shared" si="67"/>
        <v>soriajo012011</v>
      </c>
      <c r="B4340" s="16" t="s">
        <v>854</v>
      </c>
      <c r="C4340" s="16">
        <v>2011</v>
      </c>
      <c r="D4340" s="16" t="s">
        <v>2332</v>
      </c>
      <c r="E4340" s="16">
        <v>1</v>
      </c>
      <c r="F4340" s="16">
        <v>11</v>
      </c>
      <c r="G4340" s="16">
        <v>0</v>
      </c>
      <c r="H4340" s="16">
        <v>1</v>
      </c>
    </row>
    <row r="4341" spans="1:8" x14ac:dyDescent="0.3">
      <c r="A4341" s="13" t="str">
        <f t="shared" si="67"/>
        <v>soriara012011</v>
      </c>
      <c r="B4341" s="16" t="s">
        <v>338</v>
      </c>
      <c r="C4341" s="16">
        <v>2011</v>
      </c>
      <c r="D4341" s="16" t="s">
        <v>2332</v>
      </c>
      <c r="E4341" s="16">
        <v>0</v>
      </c>
      <c r="F4341" s="16">
        <v>3</v>
      </c>
      <c r="G4341" s="16">
        <v>0</v>
      </c>
      <c r="H4341" s="16">
        <v>0</v>
      </c>
    </row>
    <row r="4342" spans="1:8" x14ac:dyDescent="0.3">
      <c r="A4342" s="13" t="str">
        <f t="shared" si="67"/>
        <v>sosahe012011</v>
      </c>
      <c r="B4342" s="16" t="s">
        <v>1620</v>
      </c>
      <c r="C4342" s="16">
        <v>2011</v>
      </c>
      <c r="D4342" s="16" t="s">
        <v>2332</v>
      </c>
      <c r="E4342" s="16">
        <v>1</v>
      </c>
      <c r="F4342" s="16">
        <v>12</v>
      </c>
      <c r="G4342" s="16">
        <v>0</v>
      </c>
      <c r="H4342" s="16">
        <v>1</v>
      </c>
    </row>
    <row r="4343" spans="1:8" x14ac:dyDescent="0.3">
      <c r="A4343" s="13" t="str">
        <f t="shared" si="67"/>
        <v>sotoge012011</v>
      </c>
      <c r="B4343" s="16" t="s">
        <v>601</v>
      </c>
      <c r="C4343" s="16">
        <v>2011</v>
      </c>
      <c r="D4343" s="16" t="s">
        <v>2334</v>
      </c>
      <c r="E4343" s="16">
        <v>899</v>
      </c>
      <c r="F4343" s="16">
        <v>82</v>
      </c>
      <c r="G4343" s="16">
        <v>13</v>
      </c>
      <c r="H4343" s="16">
        <v>7</v>
      </c>
    </row>
    <row r="4344" spans="1:8" x14ac:dyDescent="0.3">
      <c r="A4344" s="13" t="str">
        <f t="shared" si="67"/>
        <v>spande012011</v>
      </c>
      <c r="B4344" s="16" t="s">
        <v>1014</v>
      </c>
      <c r="C4344" s="16">
        <v>2011</v>
      </c>
      <c r="D4344" s="16" t="s">
        <v>2327</v>
      </c>
    </row>
    <row r="4345" spans="1:8" x14ac:dyDescent="0.3">
      <c r="A4345" s="13" t="str">
        <f t="shared" si="67"/>
        <v>spande012011</v>
      </c>
      <c r="B4345" s="16" t="s">
        <v>1014</v>
      </c>
      <c r="C4345" s="16">
        <v>2011</v>
      </c>
      <c r="D4345" s="16" t="s">
        <v>2329</v>
      </c>
      <c r="E4345" s="16">
        <v>206</v>
      </c>
      <c r="F4345" s="16">
        <v>1</v>
      </c>
      <c r="G4345" s="16">
        <v>1</v>
      </c>
      <c r="H4345" s="16">
        <v>0</v>
      </c>
    </row>
    <row r="4346" spans="1:8" x14ac:dyDescent="0.3">
      <c r="A4346" s="13" t="str">
        <f t="shared" si="67"/>
        <v>spearna012011</v>
      </c>
      <c r="B4346" s="16" t="s">
        <v>1621</v>
      </c>
      <c r="C4346" s="16">
        <v>2011</v>
      </c>
      <c r="D4346" s="16" t="s">
        <v>37</v>
      </c>
      <c r="E4346" s="16">
        <v>0</v>
      </c>
      <c r="F4346" s="16">
        <v>0</v>
      </c>
      <c r="G4346" s="16">
        <v>0</v>
      </c>
      <c r="H4346" s="16">
        <v>0</v>
      </c>
    </row>
    <row r="4347" spans="1:8" x14ac:dyDescent="0.3">
      <c r="A4347" s="13" t="str">
        <f t="shared" si="67"/>
        <v>spearna012011</v>
      </c>
      <c r="B4347" s="16" t="s">
        <v>1621</v>
      </c>
      <c r="C4347" s="16">
        <v>2011</v>
      </c>
      <c r="D4347" s="16" t="s">
        <v>2328</v>
      </c>
    </row>
    <row r="4348" spans="1:8" x14ac:dyDescent="0.3">
      <c r="A4348" s="13" t="str">
        <f t="shared" si="67"/>
        <v>spearna012011</v>
      </c>
      <c r="B4348" s="16" t="s">
        <v>1621</v>
      </c>
      <c r="C4348" s="16">
        <v>2011</v>
      </c>
      <c r="D4348" s="16" t="s">
        <v>2329</v>
      </c>
      <c r="E4348" s="16">
        <v>1</v>
      </c>
      <c r="F4348" s="16">
        <v>0</v>
      </c>
      <c r="G4348" s="16">
        <v>0</v>
      </c>
      <c r="H4348" s="16">
        <v>0</v>
      </c>
    </row>
    <row r="4349" spans="1:8" x14ac:dyDescent="0.3">
      <c r="A4349" s="13" t="str">
        <f t="shared" si="67"/>
        <v>spencjo012011</v>
      </c>
      <c r="B4349" s="16" t="s">
        <v>1622</v>
      </c>
      <c r="C4349" s="16">
        <v>2011</v>
      </c>
      <c r="D4349" s="16" t="s">
        <v>2332</v>
      </c>
      <c r="E4349" s="16">
        <v>2</v>
      </c>
      <c r="F4349" s="16">
        <v>2</v>
      </c>
      <c r="G4349" s="16">
        <v>0</v>
      </c>
      <c r="H4349" s="16">
        <v>0</v>
      </c>
    </row>
    <row r="4350" spans="1:8" x14ac:dyDescent="0.3">
      <c r="A4350" s="13" t="str">
        <f t="shared" si="67"/>
        <v>spilbry012011</v>
      </c>
      <c r="B4350" s="16" t="s">
        <v>602</v>
      </c>
      <c r="C4350" s="16">
        <v>2011</v>
      </c>
      <c r="D4350" s="16" t="s">
        <v>2327</v>
      </c>
    </row>
    <row r="4351" spans="1:8" x14ac:dyDescent="0.3">
      <c r="A4351" s="13" t="str">
        <f t="shared" si="67"/>
        <v>spilbry012011</v>
      </c>
      <c r="B4351" s="16" t="s">
        <v>602</v>
      </c>
      <c r="C4351" s="16">
        <v>2011</v>
      </c>
      <c r="D4351" s="16" t="s">
        <v>2328</v>
      </c>
    </row>
    <row r="4352" spans="1:8" x14ac:dyDescent="0.3">
      <c r="A4352" s="13" t="str">
        <f t="shared" si="67"/>
        <v>spilbry012011</v>
      </c>
      <c r="B4352" s="16" t="s">
        <v>602</v>
      </c>
      <c r="C4352" s="16">
        <v>2011</v>
      </c>
      <c r="D4352" s="16" t="s">
        <v>2329</v>
      </c>
      <c r="E4352" s="16">
        <v>78</v>
      </c>
      <c r="F4352" s="16">
        <v>4</v>
      </c>
      <c r="G4352" s="16">
        <v>0</v>
      </c>
      <c r="H4352" s="16">
        <v>0</v>
      </c>
    </row>
    <row r="4353" spans="1:8" x14ac:dyDescent="0.3">
      <c r="A4353" s="13" t="str">
        <f t="shared" si="67"/>
        <v>spilbry012011</v>
      </c>
      <c r="B4353" s="16" t="s">
        <v>602</v>
      </c>
      <c r="C4353" s="16">
        <v>2011</v>
      </c>
      <c r="D4353" s="16" t="s">
        <v>2330</v>
      </c>
    </row>
    <row r="4354" spans="1:8" x14ac:dyDescent="0.3">
      <c r="A4354" s="13" t="str">
        <f t="shared" si="67"/>
        <v>stairma012011</v>
      </c>
      <c r="B4354" s="16" t="s">
        <v>196</v>
      </c>
      <c r="C4354" s="16">
        <v>2011</v>
      </c>
      <c r="D4354" s="16" t="s">
        <v>2333</v>
      </c>
      <c r="E4354" s="16">
        <v>11</v>
      </c>
      <c r="F4354" s="16">
        <v>1</v>
      </c>
      <c r="G4354" s="16">
        <v>0</v>
      </c>
      <c r="H4354" s="16">
        <v>0</v>
      </c>
    </row>
    <row r="4355" spans="1:8" x14ac:dyDescent="0.3">
      <c r="A4355" s="13" t="str">
        <f t="shared" ref="A4355:A4418" si="68">B4355&amp;C4355</f>
        <v>stammcr012011</v>
      </c>
      <c r="B4355" s="16" t="s">
        <v>1184</v>
      </c>
      <c r="C4355" s="16">
        <v>2011</v>
      </c>
      <c r="D4355" s="16" t="s">
        <v>2332</v>
      </c>
      <c r="E4355" s="16">
        <v>0</v>
      </c>
      <c r="F4355" s="16">
        <v>3</v>
      </c>
      <c r="G4355" s="16">
        <v>0</v>
      </c>
      <c r="H4355" s="16">
        <v>0</v>
      </c>
    </row>
    <row r="4356" spans="1:8" x14ac:dyDescent="0.3">
      <c r="A4356" s="13" t="str">
        <f t="shared" si="68"/>
        <v>stantmi032011</v>
      </c>
      <c r="B4356" s="16" t="s">
        <v>1388</v>
      </c>
      <c r="C4356" s="16">
        <v>2011</v>
      </c>
      <c r="D4356" s="16" t="s">
        <v>2327</v>
      </c>
    </row>
    <row r="4357" spans="1:8" x14ac:dyDescent="0.3">
      <c r="A4357" s="13" t="str">
        <f t="shared" si="68"/>
        <v>stantmi032011</v>
      </c>
      <c r="B4357" s="16" t="s">
        <v>1388</v>
      </c>
      <c r="C4357" s="16">
        <v>2011</v>
      </c>
      <c r="D4357" s="16" t="s">
        <v>2329</v>
      </c>
      <c r="E4357" s="16">
        <v>282</v>
      </c>
      <c r="F4357" s="16">
        <v>10</v>
      </c>
      <c r="G4357" s="16">
        <v>6</v>
      </c>
      <c r="H4357" s="16">
        <v>2</v>
      </c>
    </row>
    <row r="4358" spans="1:8" x14ac:dyDescent="0.3">
      <c r="A4358" s="13" t="str">
        <f t="shared" si="68"/>
        <v>stantmi032011</v>
      </c>
      <c r="B4358" s="16" t="s">
        <v>1388</v>
      </c>
      <c r="C4358" s="16">
        <v>2011</v>
      </c>
      <c r="D4358" s="16" t="s">
        <v>2330</v>
      </c>
    </row>
    <row r="4359" spans="1:8" x14ac:dyDescent="0.3">
      <c r="A4359" s="13" t="str">
        <f t="shared" si="68"/>
        <v>staufti012011</v>
      </c>
      <c r="B4359" s="16" t="s">
        <v>603</v>
      </c>
      <c r="C4359" s="16">
        <v>2011</v>
      </c>
      <c r="D4359" s="16" t="s">
        <v>2332</v>
      </c>
      <c r="E4359" s="16">
        <v>21</v>
      </c>
      <c r="F4359" s="16">
        <v>43</v>
      </c>
      <c r="G4359" s="16">
        <v>1</v>
      </c>
      <c r="H4359" s="16">
        <v>1</v>
      </c>
    </row>
    <row r="4360" spans="1:8" x14ac:dyDescent="0.3">
      <c r="A4360" s="13" t="str">
        <f t="shared" si="68"/>
        <v>stettmi012011</v>
      </c>
      <c r="B4360" s="16" t="s">
        <v>855</v>
      </c>
      <c r="C4360" s="16">
        <v>2011</v>
      </c>
      <c r="D4360" s="16" t="s">
        <v>2332</v>
      </c>
      <c r="E4360" s="16">
        <v>0</v>
      </c>
      <c r="F4360" s="16">
        <v>0</v>
      </c>
      <c r="G4360" s="16">
        <v>0</v>
      </c>
      <c r="H4360" s="16">
        <v>0</v>
      </c>
    </row>
    <row r="4361" spans="1:8" x14ac:dyDescent="0.3">
      <c r="A4361" s="13" t="str">
        <f t="shared" si="68"/>
        <v>steveje012011</v>
      </c>
      <c r="B4361" s="16" t="s">
        <v>1185</v>
      </c>
      <c r="C4361" s="16">
        <v>2011</v>
      </c>
      <c r="D4361" s="16" t="s">
        <v>2332</v>
      </c>
      <c r="E4361" s="16">
        <v>2</v>
      </c>
      <c r="F4361" s="16">
        <v>0</v>
      </c>
      <c r="G4361" s="16">
        <v>0</v>
      </c>
      <c r="H4361" s="16">
        <v>0</v>
      </c>
    </row>
    <row r="4362" spans="1:8" x14ac:dyDescent="0.3">
      <c r="A4362" s="13" t="str">
        <f t="shared" si="68"/>
        <v>stewach012011</v>
      </c>
      <c r="B4362" s="16" t="s">
        <v>730</v>
      </c>
      <c r="C4362" s="16">
        <v>2011</v>
      </c>
      <c r="D4362" s="16" t="s">
        <v>2333</v>
      </c>
      <c r="E4362" s="16">
        <v>5</v>
      </c>
      <c r="F4362" s="16">
        <v>0</v>
      </c>
      <c r="G4362" s="16">
        <v>0</v>
      </c>
      <c r="H4362" s="16">
        <v>0</v>
      </c>
    </row>
    <row r="4363" spans="1:8" x14ac:dyDescent="0.3">
      <c r="A4363" s="13" t="str">
        <f t="shared" si="68"/>
        <v>stewach012011</v>
      </c>
      <c r="B4363" s="16" t="s">
        <v>730</v>
      </c>
      <c r="C4363" s="16">
        <v>2011</v>
      </c>
      <c r="D4363" s="16" t="s">
        <v>2334</v>
      </c>
      <c r="E4363" s="16">
        <v>430</v>
      </c>
      <c r="F4363" s="16">
        <v>48</v>
      </c>
      <c r="G4363" s="16">
        <v>7</v>
      </c>
      <c r="H4363" s="16">
        <v>4</v>
      </c>
    </row>
    <row r="4364" spans="1:8" x14ac:dyDescent="0.3">
      <c r="A4364" s="13" t="str">
        <f t="shared" si="68"/>
        <v>stewaia012011</v>
      </c>
      <c r="B4364" s="16" t="s">
        <v>856</v>
      </c>
      <c r="C4364" s="16">
        <v>2011</v>
      </c>
      <c r="D4364" s="16" t="s">
        <v>38</v>
      </c>
      <c r="E4364" s="16">
        <v>25</v>
      </c>
      <c r="F4364" s="16">
        <v>54</v>
      </c>
      <c r="G4364" s="16">
        <v>6</v>
      </c>
      <c r="H4364" s="16">
        <v>3</v>
      </c>
    </row>
    <row r="4365" spans="1:8" x14ac:dyDescent="0.3">
      <c r="A4365" s="13" t="str">
        <f t="shared" si="68"/>
        <v>stewaza012011</v>
      </c>
      <c r="B4365" s="16" t="s">
        <v>1623</v>
      </c>
      <c r="C4365" s="16">
        <v>2011</v>
      </c>
      <c r="D4365" s="16" t="s">
        <v>2332</v>
      </c>
      <c r="E4365" s="16">
        <v>1</v>
      </c>
      <c r="F4365" s="16">
        <v>0</v>
      </c>
      <c r="G4365" s="16">
        <v>0</v>
      </c>
      <c r="H4365" s="16">
        <v>0</v>
      </c>
    </row>
    <row r="4366" spans="1:8" x14ac:dyDescent="0.3">
      <c r="A4366" s="13" t="str">
        <f t="shared" si="68"/>
        <v>stewaza012011</v>
      </c>
      <c r="B4366" s="16" t="s">
        <v>1623</v>
      </c>
      <c r="C4366" s="16">
        <v>2011</v>
      </c>
      <c r="D4366" s="16" t="s">
        <v>2332</v>
      </c>
      <c r="E4366" s="16">
        <v>4</v>
      </c>
      <c r="F4366" s="16">
        <v>9</v>
      </c>
      <c r="G4366" s="16">
        <v>2</v>
      </c>
      <c r="H4366" s="16">
        <v>0</v>
      </c>
    </row>
    <row r="4367" spans="1:8" x14ac:dyDescent="0.3">
      <c r="A4367" s="13" t="str">
        <f t="shared" si="68"/>
        <v>stinsjo012011</v>
      </c>
      <c r="B4367" s="16" t="s">
        <v>1624</v>
      </c>
      <c r="C4367" s="16">
        <v>2011</v>
      </c>
      <c r="D4367" s="16" t="s">
        <v>2332</v>
      </c>
      <c r="E4367" s="16">
        <v>0</v>
      </c>
      <c r="F4367" s="16">
        <v>0</v>
      </c>
      <c r="G4367" s="16">
        <v>0</v>
      </c>
      <c r="H4367" s="16">
        <v>0</v>
      </c>
    </row>
    <row r="4368" spans="1:8" x14ac:dyDescent="0.3">
      <c r="A4368" s="13" t="str">
        <f t="shared" si="68"/>
        <v>storedr012011</v>
      </c>
      <c r="B4368" s="16" t="s">
        <v>1389</v>
      </c>
      <c r="C4368" s="16">
        <v>2011</v>
      </c>
      <c r="D4368" s="16" t="s">
        <v>2332</v>
      </c>
      <c r="E4368" s="16">
        <v>6</v>
      </c>
      <c r="F4368" s="16">
        <v>10</v>
      </c>
      <c r="G4368" s="16">
        <v>0</v>
      </c>
      <c r="H4368" s="16">
        <v>1</v>
      </c>
    </row>
    <row r="4369" spans="1:8" x14ac:dyDescent="0.3">
      <c r="A4369" s="13" t="str">
        <f t="shared" si="68"/>
        <v>strasst012011</v>
      </c>
      <c r="B4369" s="16" t="s">
        <v>1391</v>
      </c>
      <c r="C4369" s="16">
        <v>2011</v>
      </c>
      <c r="D4369" s="16" t="s">
        <v>2332</v>
      </c>
      <c r="E4369" s="16">
        <v>0</v>
      </c>
      <c r="F4369" s="16">
        <v>3</v>
      </c>
      <c r="G4369" s="16">
        <v>0</v>
      </c>
      <c r="H4369" s="16">
        <v>0</v>
      </c>
    </row>
    <row r="4370" spans="1:8" x14ac:dyDescent="0.3">
      <c r="A4370" s="13" t="str">
        <f t="shared" si="68"/>
        <v>streehu012011</v>
      </c>
      <c r="B4370" s="16" t="s">
        <v>605</v>
      </c>
      <c r="C4370" s="16">
        <v>2011</v>
      </c>
      <c r="D4370" s="16" t="s">
        <v>2332</v>
      </c>
      <c r="E4370" s="16">
        <v>2</v>
      </c>
      <c r="F4370" s="16">
        <v>13</v>
      </c>
      <c r="G4370" s="16">
        <v>1</v>
      </c>
      <c r="H4370" s="16">
        <v>2</v>
      </c>
    </row>
    <row r="4371" spans="1:8" x14ac:dyDescent="0.3">
      <c r="A4371" s="13" t="str">
        <f t="shared" si="68"/>
        <v>stroppe012011</v>
      </c>
      <c r="B4371" s="16" t="s">
        <v>1187</v>
      </c>
      <c r="C4371" s="16">
        <v>2011</v>
      </c>
      <c r="D4371" s="16" t="s">
        <v>2332</v>
      </c>
      <c r="E4371" s="16">
        <v>1</v>
      </c>
      <c r="F4371" s="16">
        <v>1</v>
      </c>
      <c r="G4371" s="16">
        <v>0</v>
      </c>
      <c r="H4371" s="16">
        <v>0</v>
      </c>
    </row>
    <row r="4372" spans="1:8" x14ac:dyDescent="0.3">
      <c r="A4372" s="13" t="str">
        <f t="shared" si="68"/>
        <v>stroppe012011</v>
      </c>
      <c r="B4372" s="16" t="s">
        <v>1187</v>
      </c>
      <c r="C4372" s="16">
        <v>2011</v>
      </c>
      <c r="D4372" s="16" t="s">
        <v>2332</v>
      </c>
      <c r="E4372" s="16">
        <v>0</v>
      </c>
      <c r="F4372" s="16">
        <v>1</v>
      </c>
      <c r="G4372" s="16">
        <v>0</v>
      </c>
      <c r="H4372" s="16">
        <v>0</v>
      </c>
    </row>
    <row r="4373" spans="1:8" x14ac:dyDescent="0.3">
      <c r="A4373" s="13" t="str">
        <f t="shared" si="68"/>
        <v>stubbdr012011</v>
      </c>
      <c r="B4373" s="16" t="s">
        <v>1188</v>
      </c>
      <c r="C4373" s="16">
        <v>2011</v>
      </c>
      <c r="D4373" s="16" t="s">
        <v>2327</v>
      </c>
    </row>
    <row r="4374" spans="1:8" x14ac:dyDescent="0.3">
      <c r="A4374" s="13" t="str">
        <f t="shared" si="68"/>
        <v>stubbdr012011</v>
      </c>
      <c r="B4374" s="16" t="s">
        <v>1188</v>
      </c>
      <c r="C4374" s="16">
        <v>2011</v>
      </c>
      <c r="D4374" s="16" t="s">
        <v>2329</v>
      </c>
      <c r="E4374" s="16">
        <v>366</v>
      </c>
      <c r="F4374" s="16">
        <v>8</v>
      </c>
      <c r="G4374" s="16">
        <v>3</v>
      </c>
      <c r="H4374" s="16">
        <v>2</v>
      </c>
    </row>
    <row r="4375" spans="1:8" x14ac:dyDescent="0.3">
      <c r="A4375" s="13" t="str">
        <f t="shared" si="68"/>
        <v>stulter012011</v>
      </c>
      <c r="B4375" s="16" t="s">
        <v>732</v>
      </c>
      <c r="C4375" s="16">
        <v>2011</v>
      </c>
      <c r="D4375" s="16" t="s">
        <v>2332</v>
      </c>
      <c r="E4375" s="16">
        <v>1</v>
      </c>
      <c r="F4375" s="16">
        <v>0</v>
      </c>
      <c r="G4375" s="16">
        <v>0</v>
      </c>
      <c r="H4375" s="16">
        <v>0</v>
      </c>
    </row>
    <row r="4376" spans="1:8" x14ac:dyDescent="0.3">
      <c r="A4376" s="13" t="str">
        <f t="shared" si="68"/>
        <v>stutemi012011</v>
      </c>
      <c r="B4376" s="16" t="s">
        <v>1625</v>
      </c>
      <c r="C4376" s="16">
        <v>2011</v>
      </c>
      <c r="D4376" s="16" t="s">
        <v>2332</v>
      </c>
      <c r="E4376" s="16">
        <v>3</v>
      </c>
      <c r="F4376" s="16">
        <v>5</v>
      </c>
      <c r="G4376" s="16">
        <v>3</v>
      </c>
      <c r="H4376" s="16">
        <v>0</v>
      </c>
    </row>
    <row r="4377" spans="1:8" x14ac:dyDescent="0.3">
      <c r="A4377" s="13" t="str">
        <f t="shared" si="68"/>
        <v>surkaer012011</v>
      </c>
      <c r="B4377" s="16" t="s">
        <v>1626</v>
      </c>
      <c r="C4377" s="16">
        <v>2011</v>
      </c>
      <c r="D4377" s="16" t="s">
        <v>2332</v>
      </c>
      <c r="E4377" s="16">
        <v>1</v>
      </c>
      <c r="F4377" s="16">
        <v>6</v>
      </c>
      <c r="G4377" s="16">
        <v>2</v>
      </c>
      <c r="H4377" s="16">
        <v>0</v>
      </c>
    </row>
    <row r="4378" spans="1:8" x14ac:dyDescent="0.3">
      <c r="A4378" s="13" t="str">
        <f t="shared" si="68"/>
        <v>suttodr012011</v>
      </c>
      <c r="B4378" s="16" t="s">
        <v>1189</v>
      </c>
      <c r="C4378" s="16">
        <v>2011</v>
      </c>
      <c r="D4378" s="16" t="s">
        <v>2333</v>
      </c>
      <c r="E4378" s="16">
        <v>13</v>
      </c>
      <c r="F4378" s="16">
        <v>1</v>
      </c>
      <c r="G4378" s="16">
        <v>0</v>
      </c>
      <c r="H4378" s="16">
        <v>0</v>
      </c>
    </row>
    <row r="4379" spans="1:8" x14ac:dyDescent="0.3">
      <c r="A4379" s="13" t="str">
        <f t="shared" si="68"/>
        <v>suttodr012011</v>
      </c>
      <c r="B4379" s="16" t="s">
        <v>1189</v>
      </c>
      <c r="C4379" s="16">
        <v>2011</v>
      </c>
      <c r="D4379" s="16" t="s">
        <v>37</v>
      </c>
      <c r="E4379" s="16">
        <v>3</v>
      </c>
      <c r="F4379" s="16">
        <v>5</v>
      </c>
      <c r="G4379" s="16">
        <v>1</v>
      </c>
      <c r="H4379" s="16">
        <v>1</v>
      </c>
    </row>
    <row r="4380" spans="1:8" x14ac:dyDescent="0.3">
      <c r="A4380" s="13" t="str">
        <f t="shared" si="68"/>
        <v>suttodr012011</v>
      </c>
      <c r="B4380" s="16" t="s">
        <v>1189</v>
      </c>
      <c r="C4380" s="16">
        <v>2011</v>
      </c>
      <c r="D4380" s="16" t="s">
        <v>38</v>
      </c>
      <c r="E4380" s="16">
        <v>2</v>
      </c>
      <c r="F4380" s="16">
        <v>13</v>
      </c>
      <c r="G4380" s="16">
        <v>0</v>
      </c>
      <c r="H4380" s="16">
        <v>1</v>
      </c>
    </row>
    <row r="4381" spans="1:8" x14ac:dyDescent="0.3">
      <c r="A4381" s="13" t="str">
        <f t="shared" si="68"/>
        <v>suttodr012011</v>
      </c>
      <c r="B4381" s="16" t="s">
        <v>1189</v>
      </c>
      <c r="C4381" s="16">
        <v>2011</v>
      </c>
      <c r="D4381" s="16" t="s">
        <v>2328</v>
      </c>
    </row>
    <row r="4382" spans="1:8" x14ac:dyDescent="0.3">
      <c r="A4382" s="13" t="str">
        <f t="shared" si="68"/>
        <v>suttodr012011</v>
      </c>
      <c r="B4382" s="16" t="s">
        <v>1189</v>
      </c>
      <c r="C4382" s="16">
        <v>2011</v>
      </c>
      <c r="D4382" s="16" t="s">
        <v>2329</v>
      </c>
      <c r="E4382" s="16">
        <v>6</v>
      </c>
      <c r="F4382" s="16">
        <v>0</v>
      </c>
      <c r="G4382" s="16">
        <v>1</v>
      </c>
      <c r="H4382" s="16">
        <v>0</v>
      </c>
    </row>
    <row r="4383" spans="1:8" x14ac:dyDescent="0.3">
      <c r="A4383" s="13" t="str">
        <f t="shared" si="68"/>
        <v>suttodr012011</v>
      </c>
      <c r="B4383" s="16" t="s">
        <v>1189</v>
      </c>
      <c r="C4383" s="16">
        <v>2011</v>
      </c>
      <c r="D4383" s="16" t="s">
        <v>2331</v>
      </c>
      <c r="E4383" s="16">
        <v>6</v>
      </c>
      <c r="F4383" s="16">
        <v>6</v>
      </c>
      <c r="G4383" s="16">
        <v>1</v>
      </c>
      <c r="H4383" s="16">
        <v>2</v>
      </c>
    </row>
    <row r="4384" spans="1:8" x14ac:dyDescent="0.3">
      <c r="A4384" s="13" t="str">
        <f t="shared" si="68"/>
        <v>suzukic012011</v>
      </c>
      <c r="B4384" s="16" t="s">
        <v>276</v>
      </c>
      <c r="C4384" s="16">
        <v>2011</v>
      </c>
      <c r="D4384" s="16" t="s">
        <v>2329</v>
      </c>
      <c r="E4384" s="16">
        <v>263</v>
      </c>
      <c r="F4384" s="16">
        <v>7</v>
      </c>
      <c r="G4384" s="16">
        <v>4</v>
      </c>
      <c r="H4384" s="16">
        <v>5</v>
      </c>
    </row>
    <row r="4385" spans="1:8" x14ac:dyDescent="0.3">
      <c r="A4385" s="13" t="str">
        <f t="shared" si="68"/>
        <v>suzukic012011</v>
      </c>
      <c r="B4385" s="16" t="s">
        <v>276</v>
      </c>
      <c r="C4385" s="16">
        <v>2011</v>
      </c>
      <c r="D4385" s="16" t="s">
        <v>2330</v>
      </c>
    </row>
    <row r="4386" spans="1:8" x14ac:dyDescent="0.3">
      <c r="A4386" s="13" t="str">
        <f t="shared" si="68"/>
        <v>suzukku012011</v>
      </c>
      <c r="B4386" s="16" t="s">
        <v>857</v>
      </c>
      <c r="C4386" s="16">
        <v>2011</v>
      </c>
      <c r="D4386" s="16" t="s">
        <v>2334</v>
      </c>
      <c r="E4386" s="16">
        <v>914</v>
      </c>
      <c r="F4386" s="16">
        <v>55</v>
      </c>
      <c r="G4386" s="16">
        <v>7</v>
      </c>
      <c r="H4386" s="16">
        <v>7</v>
      </c>
    </row>
    <row r="4387" spans="1:8" x14ac:dyDescent="0.3">
      <c r="A4387" s="13" t="str">
        <f t="shared" si="68"/>
        <v>swarzan012011</v>
      </c>
      <c r="B4387" s="16" t="s">
        <v>1190</v>
      </c>
      <c r="C4387" s="16">
        <v>2011</v>
      </c>
      <c r="D4387" s="16" t="s">
        <v>2332</v>
      </c>
      <c r="E4387" s="16">
        <v>3</v>
      </c>
      <c r="F4387" s="16">
        <v>7</v>
      </c>
      <c r="G4387" s="16">
        <v>0</v>
      </c>
      <c r="H4387" s="16">
        <v>1</v>
      </c>
    </row>
    <row r="4388" spans="1:8" x14ac:dyDescent="0.3">
      <c r="A4388" s="13" t="str">
        <f t="shared" si="68"/>
        <v>sweenry012011</v>
      </c>
      <c r="B4388" s="16" t="s">
        <v>733</v>
      </c>
      <c r="C4388" s="16">
        <v>2011</v>
      </c>
      <c r="D4388" s="16" t="s">
        <v>2327</v>
      </c>
    </row>
    <row r="4389" spans="1:8" x14ac:dyDescent="0.3">
      <c r="A4389" s="13" t="str">
        <f t="shared" si="68"/>
        <v>sweenry012011</v>
      </c>
      <c r="B4389" s="16" t="s">
        <v>733</v>
      </c>
      <c r="C4389" s="16">
        <v>2011</v>
      </c>
      <c r="D4389" s="16" t="s">
        <v>2328</v>
      </c>
    </row>
    <row r="4390" spans="1:8" x14ac:dyDescent="0.3">
      <c r="A4390" s="13" t="str">
        <f t="shared" si="68"/>
        <v>sweenry012011</v>
      </c>
      <c r="B4390" s="16" t="s">
        <v>733</v>
      </c>
      <c r="C4390" s="16">
        <v>2011</v>
      </c>
      <c r="D4390" s="16" t="s">
        <v>2329</v>
      </c>
      <c r="E4390" s="16">
        <v>150</v>
      </c>
      <c r="F4390" s="16">
        <v>3</v>
      </c>
      <c r="G4390" s="16">
        <v>0</v>
      </c>
      <c r="H4390" s="16">
        <v>0</v>
      </c>
    </row>
    <row r="4391" spans="1:8" x14ac:dyDescent="0.3">
      <c r="A4391" s="13" t="str">
        <f t="shared" si="68"/>
        <v>sweenry012011</v>
      </c>
      <c r="B4391" s="16" t="s">
        <v>733</v>
      </c>
      <c r="C4391" s="16">
        <v>2011</v>
      </c>
      <c r="D4391" s="16" t="s">
        <v>2330</v>
      </c>
    </row>
    <row r="4392" spans="1:8" x14ac:dyDescent="0.3">
      <c r="A4392" s="13" t="str">
        <f t="shared" si="68"/>
        <v>swishni012011</v>
      </c>
      <c r="B4392" s="16" t="s">
        <v>494</v>
      </c>
      <c r="C4392" s="16">
        <v>2011</v>
      </c>
      <c r="D4392" s="16" t="s">
        <v>2333</v>
      </c>
      <c r="E4392" s="16">
        <v>29</v>
      </c>
      <c r="F4392" s="16">
        <v>2</v>
      </c>
      <c r="G4392" s="16">
        <v>0</v>
      </c>
      <c r="H4392" s="16">
        <v>4</v>
      </c>
    </row>
    <row r="4393" spans="1:8" x14ac:dyDescent="0.3">
      <c r="A4393" s="13" t="str">
        <f t="shared" si="68"/>
        <v>swishni012011</v>
      </c>
      <c r="B4393" s="16" t="s">
        <v>494</v>
      </c>
      <c r="C4393" s="16">
        <v>2011</v>
      </c>
      <c r="D4393" s="16" t="s">
        <v>2329</v>
      </c>
      <c r="E4393" s="16">
        <v>273</v>
      </c>
      <c r="F4393" s="16">
        <v>9</v>
      </c>
      <c r="G4393" s="16">
        <v>1</v>
      </c>
      <c r="H4393" s="16">
        <v>1</v>
      </c>
    </row>
    <row r="4394" spans="1:8" x14ac:dyDescent="0.3">
      <c r="A4394" s="13" t="str">
        <f t="shared" si="68"/>
        <v>swishni012011</v>
      </c>
      <c r="B4394" s="16" t="s">
        <v>494</v>
      </c>
      <c r="C4394" s="16">
        <v>2011</v>
      </c>
      <c r="D4394" s="16" t="s">
        <v>2330</v>
      </c>
    </row>
    <row r="4395" spans="1:8" x14ac:dyDescent="0.3">
      <c r="A4395" s="13" t="str">
        <f t="shared" si="68"/>
        <v>tabatjo012011</v>
      </c>
      <c r="B4395" s="16" t="s">
        <v>1392</v>
      </c>
      <c r="C4395" s="16">
        <v>2011</v>
      </c>
      <c r="D4395" s="16" t="s">
        <v>2327</v>
      </c>
    </row>
    <row r="4396" spans="1:8" x14ac:dyDescent="0.3">
      <c r="A4396" s="13" t="str">
        <f t="shared" si="68"/>
        <v>tabatjo012011</v>
      </c>
      <c r="B4396" s="16" t="s">
        <v>1392</v>
      </c>
      <c r="C4396" s="16">
        <v>2011</v>
      </c>
      <c r="D4396" s="16" t="s">
        <v>2328</v>
      </c>
    </row>
    <row r="4397" spans="1:8" x14ac:dyDescent="0.3">
      <c r="A4397" s="13" t="str">
        <f t="shared" si="68"/>
        <v>tabatjo012011</v>
      </c>
      <c r="B4397" s="16" t="s">
        <v>1392</v>
      </c>
      <c r="C4397" s="16">
        <v>2011</v>
      </c>
      <c r="D4397" s="16" t="s">
        <v>2329</v>
      </c>
      <c r="E4397" s="16">
        <v>157</v>
      </c>
      <c r="F4397" s="16">
        <v>4</v>
      </c>
      <c r="G4397" s="16">
        <v>2</v>
      </c>
      <c r="H4397" s="16">
        <v>2</v>
      </c>
    </row>
    <row r="4398" spans="1:8" x14ac:dyDescent="0.3">
      <c r="A4398" s="13" t="str">
        <f t="shared" si="68"/>
        <v>tabatjo012011</v>
      </c>
      <c r="B4398" s="16" t="s">
        <v>1392</v>
      </c>
      <c r="C4398" s="16">
        <v>2011</v>
      </c>
      <c r="D4398" s="16" t="s">
        <v>2330</v>
      </c>
    </row>
    <row r="4399" spans="1:8" x14ac:dyDescent="0.3">
      <c r="A4399" s="13" t="str">
        <f t="shared" si="68"/>
        <v>takahhi012011</v>
      </c>
      <c r="B4399" s="16" t="s">
        <v>1393</v>
      </c>
      <c r="C4399" s="16">
        <v>2011</v>
      </c>
      <c r="D4399" s="16" t="s">
        <v>2332</v>
      </c>
      <c r="E4399" s="16">
        <v>2</v>
      </c>
      <c r="F4399" s="16">
        <v>12</v>
      </c>
      <c r="G4399" s="16">
        <v>1</v>
      </c>
      <c r="H4399" s="16">
        <v>1</v>
      </c>
    </row>
    <row r="4400" spans="1:8" x14ac:dyDescent="0.3">
      <c r="A4400" s="13" t="str">
        <f t="shared" si="68"/>
        <v>talbomi012011</v>
      </c>
      <c r="B4400" s="16" t="s">
        <v>1016</v>
      </c>
      <c r="C4400" s="16">
        <v>2011</v>
      </c>
      <c r="D4400" s="16" t="s">
        <v>2332</v>
      </c>
      <c r="E4400" s="16">
        <v>5</v>
      </c>
      <c r="F4400" s="16">
        <v>7</v>
      </c>
      <c r="G4400" s="16">
        <v>0</v>
      </c>
      <c r="H4400" s="16">
        <v>0</v>
      </c>
    </row>
    <row r="4401" spans="1:8" x14ac:dyDescent="0.3">
      <c r="A4401" s="13" t="str">
        <f t="shared" si="68"/>
        <v>tallebr012011</v>
      </c>
      <c r="B4401" s="16" t="s">
        <v>340</v>
      </c>
      <c r="C4401" s="16">
        <v>2011</v>
      </c>
      <c r="D4401" s="16" t="s">
        <v>2332</v>
      </c>
      <c r="E4401" s="16">
        <v>3</v>
      </c>
      <c r="F4401" s="16">
        <v>3</v>
      </c>
      <c r="G4401" s="16">
        <v>0</v>
      </c>
      <c r="H4401" s="16">
        <v>0</v>
      </c>
    </row>
    <row r="4402" spans="1:8" x14ac:dyDescent="0.3">
      <c r="A4402" s="13" t="str">
        <f t="shared" si="68"/>
        <v>tallebr012011</v>
      </c>
      <c r="B4402" s="16" t="s">
        <v>340</v>
      </c>
      <c r="C4402" s="16">
        <v>2011</v>
      </c>
      <c r="D4402" s="16" t="s">
        <v>2332</v>
      </c>
      <c r="E4402" s="16">
        <v>0</v>
      </c>
      <c r="F4402" s="16">
        <v>0</v>
      </c>
      <c r="G4402" s="16">
        <v>0</v>
      </c>
      <c r="H4402" s="16">
        <v>0</v>
      </c>
    </row>
    <row r="4403" spans="1:8" x14ac:dyDescent="0.3">
      <c r="A4403" s="13" t="str">
        <f t="shared" si="68"/>
        <v>tateyyo012011</v>
      </c>
      <c r="B4403" s="16" t="s">
        <v>1627</v>
      </c>
      <c r="C4403" s="16">
        <v>2011</v>
      </c>
      <c r="D4403" s="16" t="s">
        <v>2332</v>
      </c>
      <c r="E4403" s="16">
        <v>3</v>
      </c>
      <c r="F4403" s="16">
        <v>4</v>
      </c>
      <c r="G4403" s="16">
        <v>0</v>
      </c>
      <c r="H4403" s="16">
        <v>0</v>
      </c>
    </row>
    <row r="4404" spans="1:8" x14ac:dyDescent="0.3">
      <c r="A4404" s="13" t="str">
        <f t="shared" si="68"/>
        <v>tatumcr012011</v>
      </c>
      <c r="B4404" s="16" t="s">
        <v>1191</v>
      </c>
      <c r="C4404" s="16">
        <v>2011</v>
      </c>
      <c r="D4404" s="16" t="s">
        <v>2333</v>
      </c>
      <c r="E4404" s="16">
        <v>1</v>
      </c>
      <c r="F4404" s="16">
        <v>0</v>
      </c>
      <c r="G4404" s="16">
        <v>0</v>
      </c>
      <c r="H4404" s="16">
        <v>1</v>
      </c>
    </row>
    <row r="4405" spans="1:8" x14ac:dyDescent="0.3">
      <c r="A4405" s="13" t="str">
        <f t="shared" si="68"/>
        <v>tatumcr012011</v>
      </c>
      <c r="B4405" s="16" t="s">
        <v>1191</v>
      </c>
      <c r="C4405" s="16">
        <v>2011</v>
      </c>
      <c r="D4405" s="16" t="s">
        <v>2334</v>
      </c>
      <c r="E4405" s="16">
        <v>207</v>
      </c>
      <c r="F4405" s="16">
        <v>16</v>
      </c>
      <c r="G4405" s="16">
        <v>3</v>
      </c>
      <c r="H4405" s="16">
        <v>2</v>
      </c>
    </row>
    <row r="4406" spans="1:8" x14ac:dyDescent="0.3">
      <c r="A4406" s="13" t="str">
        <f t="shared" si="68"/>
        <v>taylomi012011</v>
      </c>
      <c r="B4406" s="16" t="s">
        <v>1628</v>
      </c>
      <c r="C4406" s="16">
        <v>2011</v>
      </c>
      <c r="D4406" s="16" t="s">
        <v>2328</v>
      </c>
    </row>
    <row r="4407" spans="1:8" x14ac:dyDescent="0.3">
      <c r="A4407" s="13" t="str">
        <f t="shared" si="68"/>
        <v>taylomi012011</v>
      </c>
      <c r="B4407" s="16" t="s">
        <v>1628</v>
      </c>
      <c r="C4407" s="16">
        <v>2011</v>
      </c>
      <c r="D4407" s="16" t="s">
        <v>2329</v>
      </c>
      <c r="E4407" s="16">
        <v>23</v>
      </c>
      <c r="F4407" s="16">
        <v>0</v>
      </c>
      <c r="G4407" s="16">
        <v>2</v>
      </c>
      <c r="H4407" s="16">
        <v>0</v>
      </c>
    </row>
    <row r="4408" spans="1:8" x14ac:dyDescent="0.3">
      <c r="A4408" s="13" t="str">
        <f t="shared" si="68"/>
        <v>taylomi012011</v>
      </c>
      <c r="B4408" s="16" t="s">
        <v>1628</v>
      </c>
      <c r="C4408" s="16">
        <v>2011</v>
      </c>
      <c r="D4408" s="16" t="s">
        <v>2330</v>
      </c>
    </row>
    <row r="4409" spans="1:8" x14ac:dyDescent="0.3">
      <c r="A4409" s="13" t="str">
        <f t="shared" si="68"/>
        <v>tazawju012011</v>
      </c>
      <c r="B4409" s="16" t="s">
        <v>1192</v>
      </c>
      <c r="C4409" s="16">
        <v>2011</v>
      </c>
      <c r="D4409" s="16" t="s">
        <v>2332</v>
      </c>
      <c r="E4409" s="16">
        <v>0</v>
      </c>
      <c r="F4409" s="16">
        <v>0</v>
      </c>
      <c r="G4409" s="16">
        <v>0</v>
      </c>
      <c r="H4409" s="16">
        <v>0</v>
      </c>
    </row>
    <row r="4410" spans="1:8" x14ac:dyDescent="0.3">
      <c r="A4410" s="13" t="str">
        <f t="shared" si="68"/>
        <v>teafoev012011</v>
      </c>
      <c r="B4410" s="16" t="s">
        <v>1629</v>
      </c>
      <c r="C4410" s="16">
        <v>2011</v>
      </c>
      <c r="D4410" s="16" t="s">
        <v>2332</v>
      </c>
      <c r="E4410" s="16">
        <v>1</v>
      </c>
      <c r="F4410" s="16">
        <v>4</v>
      </c>
      <c r="G4410" s="16">
        <v>0</v>
      </c>
      <c r="H4410" s="16">
        <v>0</v>
      </c>
    </row>
    <row r="4411" spans="1:8" x14ac:dyDescent="0.3">
      <c r="A4411" s="13" t="str">
        <f t="shared" si="68"/>
        <v>teagata012011</v>
      </c>
      <c r="B4411" s="16" t="s">
        <v>1017</v>
      </c>
      <c r="C4411" s="16">
        <v>2011</v>
      </c>
      <c r="D4411" s="16" t="s">
        <v>2334</v>
      </c>
      <c r="E4411" s="16">
        <v>63</v>
      </c>
      <c r="F4411" s="16">
        <v>5</v>
      </c>
      <c r="G4411" s="16">
        <v>0</v>
      </c>
      <c r="H4411" s="16">
        <v>0</v>
      </c>
    </row>
    <row r="4412" spans="1:8" x14ac:dyDescent="0.3">
      <c r="A4412" s="13" t="str">
        <f t="shared" si="68"/>
        <v>teahema012011</v>
      </c>
      <c r="B4412" s="16" t="s">
        <v>608</v>
      </c>
      <c r="C4412" s="16">
        <v>2011</v>
      </c>
      <c r="D4412" s="16" t="s">
        <v>2333</v>
      </c>
      <c r="E4412" s="16">
        <v>40</v>
      </c>
      <c r="F4412" s="16">
        <v>1</v>
      </c>
      <c r="G4412" s="16">
        <v>0</v>
      </c>
      <c r="H4412" s="16">
        <v>1</v>
      </c>
    </row>
    <row r="4413" spans="1:8" x14ac:dyDescent="0.3">
      <c r="A4413" s="13" t="str">
        <f t="shared" si="68"/>
        <v>teahema012011</v>
      </c>
      <c r="B4413" s="16" t="s">
        <v>608</v>
      </c>
      <c r="C4413" s="16">
        <v>2011</v>
      </c>
      <c r="D4413" s="16" t="s">
        <v>2333</v>
      </c>
      <c r="E4413" s="16">
        <v>7</v>
      </c>
      <c r="F4413" s="16">
        <v>1</v>
      </c>
      <c r="G4413" s="16">
        <v>0</v>
      </c>
      <c r="H4413" s="16">
        <v>0</v>
      </c>
    </row>
    <row r="4414" spans="1:8" x14ac:dyDescent="0.3">
      <c r="A4414" s="13" t="str">
        <f t="shared" si="68"/>
        <v>teahema012011</v>
      </c>
      <c r="B4414" s="16" t="s">
        <v>608</v>
      </c>
      <c r="C4414" s="16">
        <v>2011</v>
      </c>
      <c r="D4414" s="16" t="s">
        <v>38</v>
      </c>
      <c r="E4414" s="16">
        <v>17</v>
      </c>
      <c r="F4414" s="16">
        <v>38</v>
      </c>
      <c r="G4414" s="16">
        <v>0</v>
      </c>
      <c r="H4414" s="16">
        <v>1</v>
      </c>
    </row>
    <row r="4415" spans="1:8" x14ac:dyDescent="0.3">
      <c r="A4415" s="13" t="str">
        <f t="shared" si="68"/>
        <v>teahema012011</v>
      </c>
      <c r="B4415" s="16" t="s">
        <v>608</v>
      </c>
      <c r="C4415" s="16">
        <v>2011</v>
      </c>
      <c r="D4415" s="16" t="s">
        <v>38</v>
      </c>
      <c r="E4415" s="16">
        <v>3</v>
      </c>
      <c r="F4415" s="16">
        <v>10</v>
      </c>
      <c r="G4415" s="16">
        <v>0</v>
      </c>
      <c r="H4415" s="16">
        <v>1</v>
      </c>
    </row>
    <row r="4416" spans="1:8" x14ac:dyDescent="0.3">
      <c r="A4416" s="13" t="str">
        <f t="shared" si="68"/>
        <v>teahema012011</v>
      </c>
      <c r="B4416" s="16" t="s">
        <v>608</v>
      </c>
      <c r="C4416" s="16">
        <v>2011</v>
      </c>
      <c r="D4416" s="16" t="s">
        <v>2328</v>
      </c>
    </row>
    <row r="4417" spans="1:8" x14ac:dyDescent="0.3">
      <c r="A4417" s="13" t="str">
        <f t="shared" si="68"/>
        <v>teahema012011</v>
      </c>
      <c r="B4417" s="16" t="s">
        <v>608</v>
      </c>
      <c r="C4417" s="16">
        <v>2011</v>
      </c>
      <c r="D4417" s="16" t="s">
        <v>2328</v>
      </c>
    </row>
    <row r="4418" spans="1:8" x14ac:dyDescent="0.3">
      <c r="A4418" s="13" t="str">
        <f t="shared" si="68"/>
        <v>teahema012011</v>
      </c>
      <c r="B4418" s="16" t="s">
        <v>608</v>
      </c>
      <c r="C4418" s="16">
        <v>2011</v>
      </c>
      <c r="D4418" s="16" t="s">
        <v>2329</v>
      </c>
      <c r="E4418" s="16">
        <v>2</v>
      </c>
      <c r="F4418" s="16">
        <v>0</v>
      </c>
      <c r="G4418" s="16">
        <v>1</v>
      </c>
      <c r="H4418" s="16">
        <v>0</v>
      </c>
    </row>
    <row r="4419" spans="1:8" x14ac:dyDescent="0.3">
      <c r="A4419" s="13" t="str">
        <f t="shared" ref="A4419:A4482" si="69">B4419&amp;C4419</f>
        <v>teahema012011</v>
      </c>
      <c r="B4419" s="16" t="s">
        <v>608</v>
      </c>
      <c r="C4419" s="16">
        <v>2011</v>
      </c>
      <c r="D4419" s="16" t="s">
        <v>2329</v>
      </c>
      <c r="E4419" s="16">
        <v>4</v>
      </c>
      <c r="F4419" s="16">
        <v>0</v>
      </c>
      <c r="G4419" s="16">
        <v>0</v>
      </c>
      <c r="H4419" s="16">
        <v>0</v>
      </c>
    </row>
    <row r="4420" spans="1:8" x14ac:dyDescent="0.3">
      <c r="A4420" s="13" t="str">
        <f t="shared" si="69"/>
        <v>teahema012011</v>
      </c>
      <c r="B4420" s="16" t="s">
        <v>608</v>
      </c>
      <c r="C4420" s="16">
        <v>2011</v>
      </c>
      <c r="D4420" s="16" t="s">
        <v>2330</v>
      </c>
    </row>
    <row r="4421" spans="1:8" x14ac:dyDescent="0.3">
      <c r="A4421" s="13" t="str">
        <f t="shared" si="69"/>
        <v>teahema012011</v>
      </c>
      <c r="B4421" s="16" t="s">
        <v>608</v>
      </c>
      <c r="C4421" s="16">
        <v>2011</v>
      </c>
      <c r="D4421" s="16" t="s">
        <v>2330</v>
      </c>
    </row>
    <row r="4422" spans="1:8" x14ac:dyDescent="0.3">
      <c r="A4422" s="13" t="str">
        <f t="shared" si="69"/>
        <v>teherju012011</v>
      </c>
      <c r="B4422" s="16" t="s">
        <v>1630</v>
      </c>
      <c r="C4422" s="16">
        <v>2011</v>
      </c>
      <c r="D4422" s="16" t="s">
        <v>2332</v>
      </c>
      <c r="E4422" s="16">
        <v>4</v>
      </c>
      <c r="F4422" s="16">
        <v>2</v>
      </c>
      <c r="G4422" s="16">
        <v>0</v>
      </c>
      <c r="H4422" s="16">
        <v>1</v>
      </c>
    </row>
    <row r="4423" spans="1:8" x14ac:dyDescent="0.3">
      <c r="A4423" s="13" t="str">
        <f t="shared" si="69"/>
        <v>teixema012011</v>
      </c>
      <c r="B4423" s="16" t="s">
        <v>402</v>
      </c>
      <c r="C4423" s="16">
        <v>2011</v>
      </c>
      <c r="D4423" s="16" t="s">
        <v>2333</v>
      </c>
      <c r="E4423" s="16">
        <v>1229</v>
      </c>
      <c r="F4423" s="16">
        <v>73</v>
      </c>
      <c r="G4423" s="16">
        <v>4</v>
      </c>
      <c r="H4423" s="16">
        <v>114</v>
      </c>
    </row>
    <row r="4424" spans="1:8" x14ac:dyDescent="0.3">
      <c r="A4424" s="13" t="str">
        <f t="shared" si="69"/>
        <v>tejadmi012011</v>
      </c>
      <c r="B4424" s="16" t="s">
        <v>201</v>
      </c>
      <c r="C4424" s="16">
        <v>2011</v>
      </c>
      <c r="D4424" s="16" t="s">
        <v>37</v>
      </c>
      <c r="E4424" s="16">
        <v>5</v>
      </c>
      <c r="F4424" s="16">
        <v>13</v>
      </c>
      <c r="G4424" s="16">
        <v>0</v>
      </c>
      <c r="H4424" s="16">
        <v>2</v>
      </c>
    </row>
    <row r="4425" spans="1:8" x14ac:dyDescent="0.3">
      <c r="A4425" s="13" t="str">
        <f t="shared" si="69"/>
        <v>tejadmi012011</v>
      </c>
      <c r="B4425" s="16" t="s">
        <v>201</v>
      </c>
      <c r="C4425" s="16">
        <v>2011</v>
      </c>
      <c r="D4425" s="16" t="s">
        <v>38</v>
      </c>
      <c r="E4425" s="16">
        <v>29</v>
      </c>
      <c r="F4425" s="16">
        <v>99</v>
      </c>
      <c r="G4425" s="16">
        <v>2</v>
      </c>
      <c r="H4425" s="16">
        <v>12</v>
      </c>
    </row>
    <row r="4426" spans="1:8" x14ac:dyDescent="0.3">
      <c r="A4426" s="13" t="str">
        <f t="shared" si="69"/>
        <v>tejadmi012011</v>
      </c>
      <c r="B4426" s="16" t="s">
        <v>201</v>
      </c>
      <c r="C4426" s="16">
        <v>2011</v>
      </c>
      <c r="D4426" s="16" t="s">
        <v>2331</v>
      </c>
      <c r="E4426" s="16">
        <v>44</v>
      </c>
      <c r="F4426" s="16">
        <v>110</v>
      </c>
      <c r="G4426" s="16">
        <v>8</v>
      </c>
      <c r="H4426" s="16">
        <v>12</v>
      </c>
    </row>
    <row r="4427" spans="1:8" x14ac:dyDescent="0.3">
      <c r="A4427" s="13" t="str">
        <f t="shared" si="69"/>
        <v>tejadru012011</v>
      </c>
      <c r="B4427" s="16" t="s">
        <v>1394</v>
      </c>
      <c r="C4427" s="16">
        <v>2011</v>
      </c>
      <c r="D4427" s="16" t="s">
        <v>37</v>
      </c>
      <c r="E4427" s="16">
        <v>95</v>
      </c>
      <c r="F4427" s="16">
        <v>146</v>
      </c>
      <c r="G4427" s="16">
        <v>4</v>
      </c>
      <c r="H4427" s="16">
        <v>31</v>
      </c>
    </row>
    <row r="4428" spans="1:8" x14ac:dyDescent="0.3">
      <c r="A4428" s="13" t="str">
        <f t="shared" si="69"/>
        <v>tejadru012011</v>
      </c>
      <c r="B4428" s="16" t="s">
        <v>1394</v>
      </c>
      <c r="C4428" s="16">
        <v>2011</v>
      </c>
      <c r="D4428" s="16" t="s">
        <v>2331</v>
      </c>
      <c r="E4428" s="16">
        <v>53</v>
      </c>
      <c r="F4428" s="16">
        <v>120</v>
      </c>
      <c r="G4428" s="16">
        <v>8</v>
      </c>
      <c r="H4428" s="16">
        <v>18</v>
      </c>
    </row>
    <row r="4429" spans="1:8" x14ac:dyDescent="0.3">
      <c r="A4429" s="13" t="str">
        <f t="shared" si="69"/>
        <v>tejedro012011</v>
      </c>
      <c r="B4429" s="16" t="s">
        <v>609</v>
      </c>
      <c r="C4429" s="16">
        <v>2011</v>
      </c>
      <c r="D4429" s="16" t="s">
        <v>2332</v>
      </c>
      <c r="E4429" s="16">
        <v>0</v>
      </c>
      <c r="F4429" s="16">
        <v>0</v>
      </c>
      <c r="G4429" s="16">
        <v>0</v>
      </c>
      <c r="H4429" s="16">
        <v>0</v>
      </c>
    </row>
    <row r="4430" spans="1:8" x14ac:dyDescent="0.3">
      <c r="A4430" s="13" t="str">
        <f t="shared" si="69"/>
        <v>tekotbl012011</v>
      </c>
      <c r="B4430" s="16" t="s">
        <v>1631</v>
      </c>
      <c r="C4430" s="16">
        <v>2011</v>
      </c>
      <c r="D4430" s="16" t="s">
        <v>2327</v>
      </c>
    </row>
    <row r="4431" spans="1:8" x14ac:dyDescent="0.3">
      <c r="A4431" s="13" t="str">
        <f t="shared" si="69"/>
        <v>tekotbl012011</v>
      </c>
      <c r="B4431" s="16" t="s">
        <v>1631</v>
      </c>
      <c r="C4431" s="16">
        <v>2011</v>
      </c>
      <c r="D4431" s="16" t="s">
        <v>2328</v>
      </c>
    </row>
    <row r="4432" spans="1:8" x14ac:dyDescent="0.3">
      <c r="A4432" s="13" t="str">
        <f t="shared" si="69"/>
        <v>tekotbl012011</v>
      </c>
      <c r="B4432" s="16" t="s">
        <v>1631</v>
      </c>
      <c r="C4432" s="16">
        <v>2011</v>
      </c>
      <c r="D4432" s="16" t="s">
        <v>2329</v>
      </c>
      <c r="E4432" s="16">
        <v>10</v>
      </c>
      <c r="F4432" s="16">
        <v>0</v>
      </c>
      <c r="G4432" s="16">
        <v>0</v>
      </c>
      <c r="H4432" s="16">
        <v>0</v>
      </c>
    </row>
    <row r="4433" spans="1:8" x14ac:dyDescent="0.3">
      <c r="A4433" s="13" t="str">
        <f t="shared" si="69"/>
        <v>tekotbl012011</v>
      </c>
      <c r="B4433" s="16" t="s">
        <v>1631</v>
      </c>
      <c r="C4433" s="16">
        <v>2011</v>
      </c>
      <c r="D4433" s="16" t="s">
        <v>2330</v>
      </c>
    </row>
    <row r="4434" spans="1:8" x14ac:dyDescent="0.3">
      <c r="A4434" s="13" t="str">
        <f t="shared" si="69"/>
        <v>texeika012011</v>
      </c>
      <c r="B4434" s="16" t="s">
        <v>1395</v>
      </c>
      <c r="C4434" s="16">
        <v>2011</v>
      </c>
      <c r="D4434" s="16" t="s">
        <v>2332</v>
      </c>
      <c r="E4434" s="16">
        <v>0</v>
      </c>
      <c r="F4434" s="16">
        <v>1</v>
      </c>
      <c r="G4434" s="16">
        <v>0</v>
      </c>
      <c r="H4434" s="16">
        <v>0</v>
      </c>
    </row>
    <row r="4435" spans="1:8" x14ac:dyDescent="0.3">
      <c r="A4435" s="13" t="str">
        <f t="shared" si="69"/>
        <v>thameer012011</v>
      </c>
      <c r="B4435" s="16" t="s">
        <v>1632</v>
      </c>
      <c r="C4435" s="16">
        <v>2011</v>
      </c>
      <c r="D4435" s="16" t="s">
        <v>2328</v>
      </c>
    </row>
    <row r="4436" spans="1:8" x14ac:dyDescent="0.3">
      <c r="A4436" s="13" t="str">
        <f t="shared" si="69"/>
        <v>thameer012011</v>
      </c>
      <c r="B4436" s="16" t="s">
        <v>1632</v>
      </c>
      <c r="C4436" s="16">
        <v>2011</v>
      </c>
      <c r="D4436" s="16" t="s">
        <v>2329</v>
      </c>
      <c r="E4436" s="16">
        <v>146</v>
      </c>
      <c r="F4436" s="16">
        <v>2</v>
      </c>
      <c r="G4436" s="16">
        <v>2</v>
      </c>
      <c r="H4436" s="16">
        <v>1</v>
      </c>
    </row>
    <row r="4437" spans="1:8" x14ac:dyDescent="0.3">
      <c r="A4437" s="13" t="str">
        <f t="shared" si="69"/>
        <v>thameer012011</v>
      </c>
      <c r="B4437" s="16" t="s">
        <v>1632</v>
      </c>
      <c r="C4437" s="16">
        <v>2011</v>
      </c>
      <c r="D4437" s="16" t="s">
        <v>2330</v>
      </c>
    </row>
    <row r="4438" spans="1:8" x14ac:dyDescent="0.3">
      <c r="A4438" s="13" t="str">
        <f t="shared" si="69"/>
        <v>thamema012011</v>
      </c>
      <c r="B4438" s="16" t="s">
        <v>341</v>
      </c>
      <c r="C4438" s="16">
        <v>2011</v>
      </c>
      <c r="D4438" s="16" t="s">
        <v>2328</v>
      </c>
    </row>
    <row r="4439" spans="1:8" x14ac:dyDescent="0.3">
      <c r="A4439" s="13" t="str">
        <f t="shared" si="69"/>
        <v>thamema012011</v>
      </c>
      <c r="B4439" s="16" t="s">
        <v>341</v>
      </c>
      <c r="C4439" s="16">
        <v>2011</v>
      </c>
      <c r="D4439" s="16" t="s">
        <v>2329</v>
      </c>
      <c r="E4439" s="16">
        <v>26</v>
      </c>
      <c r="F4439" s="16">
        <v>0</v>
      </c>
      <c r="G4439" s="16">
        <v>1</v>
      </c>
      <c r="H4439" s="16">
        <v>0</v>
      </c>
    </row>
    <row r="4440" spans="1:8" x14ac:dyDescent="0.3">
      <c r="A4440" s="13" t="str">
        <f t="shared" si="69"/>
        <v>thatcjo012011</v>
      </c>
      <c r="B4440" s="16" t="s">
        <v>858</v>
      </c>
      <c r="C4440" s="16">
        <v>2011</v>
      </c>
      <c r="D4440" s="16" t="s">
        <v>2332</v>
      </c>
      <c r="E4440" s="16">
        <v>0</v>
      </c>
      <c r="F4440" s="16">
        <v>1</v>
      </c>
      <c r="G4440" s="16">
        <v>0</v>
      </c>
      <c r="H4440" s="16">
        <v>0</v>
      </c>
    </row>
    <row r="4441" spans="1:8" x14ac:dyDescent="0.3">
      <c r="A4441" s="13" t="str">
        <f t="shared" si="69"/>
        <v>thayeda012011</v>
      </c>
      <c r="B4441" s="16" t="s">
        <v>1193</v>
      </c>
      <c r="C4441" s="16">
        <v>2011</v>
      </c>
      <c r="D4441" s="16" t="s">
        <v>2332</v>
      </c>
      <c r="E4441" s="16">
        <v>3</v>
      </c>
      <c r="F4441" s="16">
        <v>1</v>
      </c>
      <c r="G4441" s="16">
        <v>0</v>
      </c>
      <c r="H4441" s="16">
        <v>0</v>
      </c>
    </row>
    <row r="4442" spans="1:8" x14ac:dyDescent="0.3">
      <c r="A4442" s="13" t="str">
        <f t="shared" si="69"/>
        <v>theriry012011</v>
      </c>
      <c r="B4442" s="16" t="s">
        <v>610</v>
      </c>
      <c r="C4442" s="16">
        <v>2011</v>
      </c>
      <c r="D4442" s="16" t="s">
        <v>37</v>
      </c>
      <c r="E4442" s="16">
        <v>41</v>
      </c>
      <c r="F4442" s="16">
        <v>71</v>
      </c>
      <c r="G4442" s="16">
        <v>1</v>
      </c>
      <c r="H4442" s="16">
        <v>23</v>
      </c>
    </row>
    <row r="4443" spans="1:8" x14ac:dyDescent="0.3">
      <c r="A4443" s="13" t="str">
        <f t="shared" si="69"/>
        <v>theriry012011</v>
      </c>
      <c r="B4443" s="16" t="s">
        <v>610</v>
      </c>
      <c r="C4443" s="16">
        <v>2011</v>
      </c>
      <c r="D4443" s="16" t="s">
        <v>2331</v>
      </c>
      <c r="E4443" s="16">
        <v>117</v>
      </c>
      <c r="F4443" s="16">
        <v>254</v>
      </c>
      <c r="G4443" s="16">
        <v>17</v>
      </c>
      <c r="H4443" s="16">
        <v>54</v>
      </c>
    </row>
    <row r="4444" spans="1:8" x14ac:dyDescent="0.3">
      <c r="A4444" s="13" t="str">
        <f t="shared" si="69"/>
        <v>tholejo012011</v>
      </c>
      <c r="B4444" s="16" t="s">
        <v>1194</v>
      </c>
      <c r="C4444" s="16">
        <v>2011</v>
      </c>
      <c r="D4444" s="16" t="s">
        <v>2334</v>
      </c>
      <c r="E4444" s="16">
        <v>657</v>
      </c>
      <c r="F4444" s="16">
        <v>44</v>
      </c>
      <c r="G4444" s="16">
        <v>2</v>
      </c>
      <c r="H4444" s="16">
        <v>4</v>
      </c>
    </row>
    <row r="4445" spans="1:8" x14ac:dyDescent="0.3">
      <c r="A4445" s="13" t="str">
        <f t="shared" si="69"/>
        <v>thomabr012011</v>
      </c>
      <c r="B4445" s="16" t="s">
        <v>277</v>
      </c>
      <c r="C4445" s="16">
        <v>2011</v>
      </c>
      <c r="D4445" s="16" t="s">
        <v>2332</v>
      </c>
      <c r="E4445" s="16">
        <v>0</v>
      </c>
      <c r="F4445" s="16">
        <v>1</v>
      </c>
      <c r="G4445" s="16">
        <v>0</v>
      </c>
      <c r="H4445" s="16">
        <v>0</v>
      </c>
    </row>
    <row r="4446" spans="1:8" x14ac:dyDescent="0.3">
      <c r="A4446" s="13" t="str">
        <f t="shared" si="69"/>
        <v>thomeji012011</v>
      </c>
      <c r="B4446" s="16" t="s">
        <v>202</v>
      </c>
      <c r="C4446" s="16">
        <v>2011</v>
      </c>
      <c r="D4446" s="16" t="s">
        <v>38</v>
      </c>
      <c r="E4446" s="16">
        <v>0</v>
      </c>
      <c r="F4446" s="16">
        <v>0</v>
      </c>
      <c r="G4446" s="16">
        <v>0</v>
      </c>
      <c r="H4446" s="16">
        <v>0</v>
      </c>
    </row>
    <row r="4447" spans="1:8" x14ac:dyDescent="0.3">
      <c r="A4447" s="13" t="str">
        <f t="shared" si="69"/>
        <v>thompaa012011</v>
      </c>
      <c r="B4447" s="16" t="s">
        <v>1633</v>
      </c>
      <c r="C4447" s="16">
        <v>2011</v>
      </c>
      <c r="D4447" s="16" t="s">
        <v>2332</v>
      </c>
      <c r="E4447" s="16">
        <v>0</v>
      </c>
      <c r="F4447" s="16">
        <v>2</v>
      </c>
      <c r="G4447" s="16">
        <v>0</v>
      </c>
      <c r="H4447" s="16">
        <v>0</v>
      </c>
    </row>
    <row r="4448" spans="1:8" x14ac:dyDescent="0.3">
      <c r="A4448" s="13" t="str">
        <f t="shared" si="69"/>
        <v>thompda022011</v>
      </c>
      <c r="B4448" s="16" t="s">
        <v>1020</v>
      </c>
      <c r="C4448" s="16">
        <v>2011</v>
      </c>
      <c r="D4448" s="16" t="s">
        <v>2332</v>
      </c>
      <c r="E4448" s="16">
        <v>1</v>
      </c>
      <c r="F4448" s="16">
        <v>1</v>
      </c>
      <c r="G4448" s="16">
        <v>0</v>
      </c>
      <c r="H4448" s="16">
        <v>0</v>
      </c>
    </row>
    <row r="4449" spans="1:8" x14ac:dyDescent="0.3">
      <c r="A4449" s="13" t="str">
        <f t="shared" si="69"/>
        <v>thompri032011</v>
      </c>
      <c r="B4449" s="16" t="s">
        <v>859</v>
      </c>
      <c r="C4449" s="16">
        <v>2011</v>
      </c>
      <c r="D4449" s="16" t="s">
        <v>2332</v>
      </c>
      <c r="E4449" s="16">
        <v>3</v>
      </c>
      <c r="F4449" s="16">
        <v>4</v>
      </c>
      <c r="G4449" s="16">
        <v>0</v>
      </c>
      <c r="H4449" s="16">
        <v>0</v>
      </c>
    </row>
    <row r="4450" spans="1:8" x14ac:dyDescent="0.3">
      <c r="A4450" s="13" t="str">
        <f t="shared" si="69"/>
        <v>thornma012011</v>
      </c>
      <c r="B4450" s="16" t="s">
        <v>497</v>
      </c>
      <c r="C4450" s="16">
        <v>2011</v>
      </c>
      <c r="D4450" s="16" t="s">
        <v>2332</v>
      </c>
      <c r="E4450" s="16">
        <v>5</v>
      </c>
      <c r="F4450" s="16">
        <v>7</v>
      </c>
      <c r="G4450" s="16">
        <v>0</v>
      </c>
      <c r="H4450" s="16">
        <v>0</v>
      </c>
    </row>
    <row r="4451" spans="1:8" x14ac:dyDescent="0.3">
      <c r="A4451" s="13" t="str">
        <f t="shared" si="69"/>
        <v>thursjo012011</v>
      </c>
      <c r="B4451" s="16" t="s">
        <v>342</v>
      </c>
      <c r="C4451" s="16">
        <v>2011</v>
      </c>
      <c r="D4451" s="16" t="s">
        <v>37</v>
      </c>
      <c r="E4451" s="16">
        <v>3</v>
      </c>
      <c r="F4451" s="16">
        <v>4</v>
      </c>
      <c r="G4451" s="16">
        <v>0</v>
      </c>
      <c r="H4451" s="16">
        <v>1</v>
      </c>
    </row>
    <row r="4452" spans="1:8" x14ac:dyDescent="0.3">
      <c r="A4452" s="13" t="str">
        <f t="shared" si="69"/>
        <v>tillmch012011</v>
      </c>
      <c r="B4452" s="16" t="s">
        <v>1195</v>
      </c>
      <c r="C4452" s="16">
        <v>2011</v>
      </c>
      <c r="D4452" s="16" t="s">
        <v>2332</v>
      </c>
      <c r="E4452" s="16">
        <v>4</v>
      </c>
      <c r="F4452" s="16">
        <v>4</v>
      </c>
      <c r="G4452" s="16">
        <v>0</v>
      </c>
      <c r="H4452" s="16">
        <v>0</v>
      </c>
    </row>
    <row r="4453" spans="1:8" x14ac:dyDescent="0.3">
      <c r="A4453" s="13" t="str">
        <f t="shared" si="69"/>
        <v>tobinma012011</v>
      </c>
      <c r="B4453" s="16" t="s">
        <v>1634</v>
      </c>
      <c r="C4453" s="16">
        <v>2011</v>
      </c>
      <c r="D4453" s="16" t="s">
        <v>2332</v>
      </c>
      <c r="E4453" s="16">
        <v>0</v>
      </c>
      <c r="F4453" s="16">
        <v>0</v>
      </c>
      <c r="G4453" s="16">
        <v>0</v>
      </c>
      <c r="H4453" s="16">
        <v>0</v>
      </c>
    </row>
    <row r="4454" spans="1:8" x14ac:dyDescent="0.3">
      <c r="A4454" s="13" t="str">
        <f t="shared" si="69"/>
        <v>tolbema012011</v>
      </c>
      <c r="B4454" s="16" t="s">
        <v>1021</v>
      </c>
      <c r="C4454" s="16">
        <v>2011</v>
      </c>
      <c r="D4454" s="16" t="s">
        <v>37</v>
      </c>
      <c r="E4454" s="16">
        <v>61</v>
      </c>
      <c r="F4454" s="16">
        <v>78</v>
      </c>
      <c r="G4454" s="16">
        <v>3</v>
      </c>
      <c r="H4454" s="16">
        <v>23</v>
      </c>
    </row>
    <row r="4455" spans="1:8" x14ac:dyDescent="0.3">
      <c r="A4455" s="13" t="str">
        <f t="shared" si="69"/>
        <v>tolbema012011</v>
      </c>
      <c r="B4455" s="16" t="s">
        <v>1021</v>
      </c>
      <c r="C4455" s="16">
        <v>2011</v>
      </c>
      <c r="D4455" s="16" t="s">
        <v>38</v>
      </c>
      <c r="E4455" s="16">
        <v>2</v>
      </c>
      <c r="F4455" s="16">
        <v>3</v>
      </c>
      <c r="G4455" s="16">
        <v>0</v>
      </c>
      <c r="H4455" s="16">
        <v>1</v>
      </c>
    </row>
    <row r="4456" spans="1:8" x14ac:dyDescent="0.3">
      <c r="A4456" s="13" t="str">
        <f t="shared" si="69"/>
        <v>tolbema012011</v>
      </c>
      <c r="B4456" s="16" t="s">
        <v>1021</v>
      </c>
      <c r="C4456" s="16">
        <v>2011</v>
      </c>
      <c r="D4456" s="16" t="s">
        <v>2331</v>
      </c>
      <c r="E4456" s="16">
        <v>41</v>
      </c>
      <c r="F4456" s="16">
        <v>66</v>
      </c>
      <c r="G4456" s="16">
        <v>3</v>
      </c>
      <c r="H4456" s="16">
        <v>19</v>
      </c>
    </row>
    <row r="4457" spans="1:8" x14ac:dyDescent="0.3">
      <c r="A4457" s="13" t="str">
        <f t="shared" si="69"/>
        <v>tomkobr012011</v>
      </c>
      <c r="B4457" s="16" t="s">
        <v>203</v>
      </c>
      <c r="C4457" s="16">
        <v>2011</v>
      </c>
      <c r="D4457" s="16" t="s">
        <v>2332</v>
      </c>
      <c r="E4457" s="16">
        <v>0</v>
      </c>
      <c r="F4457" s="16">
        <v>1</v>
      </c>
      <c r="G4457" s="16">
        <v>0</v>
      </c>
      <c r="H4457" s="16">
        <v>0</v>
      </c>
    </row>
    <row r="4458" spans="1:8" x14ac:dyDescent="0.3">
      <c r="A4458" s="13" t="str">
        <f t="shared" si="69"/>
        <v>tomlijo012011</v>
      </c>
      <c r="B4458" s="16" t="s">
        <v>1397</v>
      </c>
      <c r="C4458" s="16">
        <v>2011</v>
      </c>
      <c r="D4458" s="16" t="s">
        <v>2332</v>
      </c>
      <c r="E4458" s="16">
        <v>16</v>
      </c>
      <c r="F4458" s="16">
        <v>25</v>
      </c>
      <c r="G4458" s="16">
        <v>2</v>
      </c>
      <c r="H4458" s="16">
        <v>1</v>
      </c>
    </row>
    <row r="4459" spans="1:8" x14ac:dyDescent="0.3">
      <c r="A4459" s="13" t="str">
        <f t="shared" si="69"/>
        <v>toregwy012011</v>
      </c>
      <c r="B4459" s="16" t="s">
        <v>1197</v>
      </c>
      <c r="C4459" s="16">
        <v>2011</v>
      </c>
      <c r="D4459" s="16" t="s">
        <v>2334</v>
      </c>
      <c r="E4459" s="16">
        <v>5</v>
      </c>
      <c r="F4459" s="16">
        <v>1</v>
      </c>
      <c r="G4459" s="16">
        <v>0</v>
      </c>
      <c r="H4459" s="16">
        <v>0</v>
      </c>
    </row>
    <row r="4460" spans="1:8" x14ac:dyDescent="0.3">
      <c r="A4460" s="13" t="str">
        <f t="shared" si="69"/>
        <v>torreal012011</v>
      </c>
      <c r="B4460" s="16" t="s">
        <v>1635</v>
      </c>
      <c r="C4460" s="16">
        <v>2011</v>
      </c>
      <c r="D4460" s="16" t="s">
        <v>2332</v>
      </c>
      <c r="E4460" s="16">
        <v>0</v>
      </c>
      <c r="F4460" s="16">
        <v>0</v>
      </c>
      <c r="G4460" s="16">
        <v>0</v>
      </c>
      <c r="H4460" s="16">
        <v>0</v>
      </c>
    </row>
    <row r="4461" spans="1:8" x14ac:dyDescent="0.3">
      <c r="A4461" s="13" t="str">
        <f t="shared" si="69"/>
        <v>torrean022011</v>
      </c>
      <c r="B4461" s="16" t="s">
        <v>343</v>
      </c>
      <c r="C4461" s="16">
        <v>2011</v>
      </c>
      <c r="D4461" s="16" t="s">
        <v>2327</v>
      </c>
    </row>
    <row r="4462" spans="1:8" x14ac:dyDescent="0.3">
      <c r="A4462" s="13" t="str">
        <f t="shared" si="69"/>
        <v>torrean022011</v>
      </c>
      <c r="B4462" s="16" t="s">
        <v>343</v>
      </c>
      <c r="C4462" s="16">
        <v>2011</v>
      </c>
      <c r="D4462" s="16" t="s">
        <v>2328</v>
      </c>
    </row>
    <row r="4463" spans="1:8" x14ac:dyDescent="0.3">
      <c r="A4463" s="13" t="str">
        <f t="shared" si="69"/>
        <v>torrean022011</v>
      </c>
      <c r="B4463" s="16" t="s">
        <v>343</v>
      </c>
      <c r="C4463" s="16">
        <v>2011</v>
      </c>
      <c r="D4463" s="16" t="s">
        <v>2329</v>
      </c>
      <c r="E4463" s="16">
        <v>204</v>
      </c>
      <c r="F4463" s="16">
        <v>6</v>
      </c>
      <c r="G4463" s="16">
        <v>3</v>
      </c>
      <c r="H4463" s="16">
        <v>2</v>
      </c>
    </row>
    <row r="4464" spans="1:8" x14ac:dyDescent="0.3">
      <c r="A4464" s="13" t="str">
        <f t="shared" si="69"/>
        <v>torrean022011</v>
      </c>
      <c r="B4464" s="16" t="s">
        <v>343</v>
      </c>
      <c r="C4464" s="16">
        <v>2011</v>
      </c>
      <c r="D4464" s="16" t="s">
        <v>2330</v>
      </c>
    </row>
    <row r="4465" spans="1:8" x14ac:dyDescent="0.3">
      <c r="A4465" s="13" t="str">
        <f t="shared" si="69"/>
        <v>torreyo012011</v>
      </c>
      <c r="B4465" s="16" t="s">
        <v>278</v>
      </c>
      <c r="C4465" s="16">
        <v>2011</v>
      </c>
      <c r="D4465" s="16" t="s">
        <v>2334</v>
      </c>
      <c r="E4465" s="16">
        <v>685</v>
      </c>
      <c r="F4465" s="16">
        <v>38</v>
      </c>
      <c r="G4465" s="16">
        <v>9</v>
      </c>
      <c r="H4465" s="16">
        <v>4</v>
      </c>
    </row>
    <row r="4466" spans="1:8" x14ac:dyDescent="0.3">
      <c r="A4466" s="13" t="str">
        <f t="shared" si="69"/>
        <v>tosonre012011</v>
      </c>
      <c r="B4466" s="16" t="s">
        <v>1636</v>
      </c>
      <c r="C4466" s="16">
        <v>2011</v>
      </c>
      <c r="D4466" s="16" t="s">
        <v>2328</v>
      </c>
    </row>
    <row r="4467" spans="1:8" x14ac:dyDescent="0.3">
      <c r="A4467" s="13" t="str">
        <f t="shared" si="69"/>
        <v>tosonre012011</v>
      </c>
      <c r="B4467" s="16" t="s">
        <v>1636</v>
      </c>
      <c r="C4467" s="16">
        <v>2011</v>
      </c>
      <c r="D4467" s="16" t="s">
        <v>2329</v>
      </c>
      <c r="E4467" s="16">
        <v>87</v>
      </c>
      <c r="F4467" s="16">
        <v>4</v>
      </c>
      <c r="G4467" s="16">
        <v>3</v>
      </c>
      <c r="H4467" s="16">
        <v>0</v>
      </c>
    </row>
    <row r="4468" spans="1:8" x14ac:dyDescent="0.3">
      <c r="A4468" s="13" t="str">
        <f t="shared" si="69"/>
        <v>tosonre012011</v>
      </c>
      <c r="B4468" s="16" t="s">
        <v>1636</v>
      </c>
      <c r="C4468" s="16">
        <v>2011</v>
      </c>
      <c r="D4468" s="16" t="s">
        <v>2330</v>
      </c>
    </row>
    <row r="4469" spans="1:8" x14ac:dyDescent="0.3">
      <c r="A4469" s="13" t="str">
        <f t="shared" si="69"/>
        <v>towlejr012011</v>
      </c>
      <c r="B4469" s="16" t="s">
        <v>861</v>
      </c>
      <c r="C4469" s="16">
        <v>2011</v>
      </c>
      <c r="D4469" s="16" t="s">
        <v>2334</v>
      </c>
      <c r="E4469" s="16">
        <v>284</v>
      </c>
      <c r="F4469" s="16">
        <v>22</v>
      </c>
      <c r="G4469" s="16">
        <v>6</v>
      </c>
      <c r="H4469" s="16">
        <v>3</v>
      </c>
    </row>
    <row r="4470" spans="1:8" x14ac:dyDescent="0.3">
      <c r="A4470" s="13" t="str">
        <f t="shared" si="69"/>
        <v>treanma012011</v>
      </c>
      <c r="B4470" s="16" t="s">
        <v>499</v>
      </c>
      <c r="C4470" s="16">
        <v>2011</v>
      </c>
      <c r="D4470" s="16" t="s">
        <v>2334</v>
      </c>
      <c r="E4470" s="16">
        <v>389</v>
      </c>
      <c r="F4470" s="16">
        <v>22</v>
      </c>
      <c r="G4470" s="16">
        <v>4</v>
      </c>
      <c r="H4470" s="16">
        <v>5</v>
      </c>
    </row>
    <row r="4471" spans="1:8" x14ac:dyDescent="0.3">
      <c r="A4471" s="13" t="str">
        <f t="shared" si="69"/>
        <v>treanma012011</v>
      </c>
      <c r="B4471" s="16" t="s">
        <v>499</v>
      </c>
      <c r="C4471" s="16">
        <v>2011</v>
      </c>
      <c r="D4471" s="16" t="s">
        <v>2334</v>
      </c>
      <c r="E4471" s="16">
        <v>30</v>
      </c>
      <c r="F4471" s="16">
        <v>2</v>
      </c>
      <c r="G4471" s="16">
        <v>0</v>
      </c>
      <c r="H4471" s="16">
        <v>0</v>
      </c>
    </row>
    <row r="4472" spans="1:8" x14ac:dyDescent="0.3">
      <c r="A4472" s="13" t="str">
        <f t="shared" si="69"/>
        <v>troncra012011</v>
      </c>
      <c r="B4472" s="16" t="s">
        <v>1022</v>
      </c>
      <c r="C4472" s="16">
        <v>2011</v>
      </c>
      <c r="D4472" s="16" t="s">
        <v>2332</v>
      </c>
      <c r="E4472" s="16">
        <v>1</v>
      </c>
      <c r="F4472" s="16">
        <v>1</v>
      </c>
      <c r="G4472" s="16">
        <v>0</v>
      </c>
      <c r="H4472" s="16">
        <v>1</v>
      </c>
    </row>
    <row r="4473" spans="1:8" x14ac:dyDescent="0.3">
      <c r="A4473" s="13" t="str">
        <f t="shared" si="69"/>
        <v>troutmi012011</v>
      </c>
      <c r="B4473" s="16" t="s">
        <v>1637</v>
      </c>
      <c r="C4473" s="16">
        <v>2011</v>
      </c>
      <c r="D4473" s="16" t="s">
        <v>2327</v>
      </c>
    </row>
    <row r="4474" spans="1:8" x14ac:dyDescent="0.3">
      <c r="A4474" s="13" t="str">
        <f t="shared" si="69"/>
        <v>troutmi012011</v>
      </c>
      <c r="B4474" s="16" t="s">
        <v>1637</v>
      </c>
      <c r="C4474" s="16">
        <v>2011</v>
      </c>
      <c r="D4474" s="16" t="s">
        <v>2328</v>
      </c>
    </row>
    <row r="4475" spans="1:8" x14ac:dyDescent="0.3">
      <c r="A4475" s="13" t="str">
        <f t="shared" si="69"/>
        <v>troutmi012011</v>
      </c>
      <c r="B4475" s="16" t="s">
        <v>1637</v>
      </c>
      <c r="C4475" s="16">
        <v>2011</v>
      </c>
      <c r="D4475" s="16" t="s">
        <v>2329</v>
      </c>
      <c r="E4475" s="16">
        <v>80</v>
      </c>
      <c r="F4475" s="16">
        <v>0</v>
      </c>
      <c r="G4475" s="16">
        <v>2</v>
      </c>
      <c r="H4475" s="16">
        <v>0</v>
      </c>
    </row>
    <row r="4476" spans="1:8" x14ac:dyDescent="0.3">
      <c r="A4476" s="13" t="str">
        <f t="shared" si="69"/>
        <v>troutmi012011</v>
      </c>
      <c r="B4476" s="16" t="s">
        <v>1637</v>
      </c>
      <c r="C4476" s="16">
        <v>2011</v>
      </c>
      <c r="D4476" s="16" t="s">
        <v>2330</v>
      </c>
    </row>
    <row r="4477" spans="1:8" x14ac:dyDescent="0.3">
      <c r="A4477" s="13" t="str">
        <f t="shared" si="69"/>
        <v>trumbma012011</v>
      </c>
      <c r="B4477" s="16" t="s">
        <v>1398</v>
      </c>
      <c r="C4477" s="16">
        <v>2011</v>
      </c>
      <c r="D4477" s="16" t="s">
        <v>2333</v>
      </c>
      <c r="E4477" s="16">
        <v>1281</v>
      </c>
      <c r="F4477" s="16">
        <v>93</v>
      </c>
      <c r="G4477" s="16">
        <v>10</v>
      </c>
      <c r="H4477" s="16">
        <v>117</v>
      </c>
    </row>
    <row r="4478" spans="1:8" x14ac:dyDescent="0.3">
      <c r="A4478" s="13" t="str">
        <f t="shared" si="69"/>
        <v>trumbma012011</v>
      </c>
      <c r="B4478" s="16" t="s">
        <v>1398</v>
      </c>
      <c r="C4478" s="16">
        <v>2011</v>
      </c>
      <c r="D4478" s="16" t="s">
        <v>2328</v>
      </c>
    </row>
    <row r="4479" spans="1:8" x14ac:dyDescent="0.3">
      <c r="A4479" s="13" t="str">
        <f t="shared" si="69"/>
        <v>trumbma012011</v>
      </c>
      <c r="B4479" s="16" t="s">
        <v>1398</v>
      </c>
      <c r="C4479" s="16">
        <v>2011</v>
      </c>
      <c r="D4479" s="16" t="s">
        <v>2329</v>
      </c>
      <c r="E4479" s="16">
        <v>3</v>
      </c>
      <c r="F4479" s="16">
        <v>0</v>
      </c>
      <c r="G4479" s="16">
        <v>0</v>
      </c>
      <c r="H4479" s="16">
        <v>0</v>
      </c>
    </row>
    <row r="4480" spans="1:8" x14ac:dyDescent="0.3">
      <c r="A4480" s="13" t="str">
        <f t="shared" si="69"/>
        <v>trumbma012011</v>
      </c>
      <c r="B4480" s="16" t="s">
        <v>1398</v>
      </c>
      <c r="C4480" s="16">
        <v>2011</v>
      </c>
      <c r="D4480" s="16" t="s">
        <v>2330</v>
      </c>
    </row>
    <row r="4481" spans="1:8" x14ac:dyDescent="0.3">
      <c r="A4481" s="13" t="str">
        <f t="shared" si="69"/>
        <v>tuckery012011</v>
      </c>
      <c r="B4481" s="16" t="s">
        <v>1023</v>
      </c>
      <c r="C4481" s="16">
        <v>2011</v>
      </c>
      <c r="D4481" s="16" t="s">
        <v>2332</v>
      </c>
      <c r="E4481" s="16">
        <v>0</v>
      </c>
      <c r="F4481" s="16">
        <v>0</v>
      </c>
      <c r="G4481" s="16">
        <v>0</v>
      </c>
      <c r="H4481" s="16">
        <v>0</v>
      </c>
    </row>
    <row r="4482" spans="1:8" x14ac:dyDescent="0.3">
      <c r="A4482" s="13" t="str">
        <f t="shared" si="69"/>
        <v>tulowtr012011</v>
      </c>
      <c r="B4482" s="16" t="s">
        <v>735</v>
      </c>
      <c r="C4482" s="16">
        <v>2011</v>
      </c>
      <c r="D4482" s="16" t="s">
        <v>2331</v>
      </c>
      <c r="E4482" s="16">
        <v>261</v>
      </c>
      <c r="F4482" s="16">
        <v>417</v>
      </c>
      <c r="G4482" s="16">
        <v>6</v>
      </c>
      <c r="H4482" s="16">
        <v>98</v>
      </c>
    </row>
    <row r="4483" spans="1:8" x14ac:dyDescent="0.3">
      <c r="A4483" s="13" t="str">
        <f t="shared" ref="A4483:A4546" si="70">B4483&amp;C4483</f>
        <v>turneja012011</v>
      </c>
      <c r="B4483" s="16" t="s">
        <v>1638</v>
      </c>
      <c r="C4483" s="16">
        <v>2011</v>
      </c>
      <c r="D4483" s="16" t="s">
        <v>2332</v>
      </c>
      <c r="E4483" s="16">
        <v>0</v>
      </c>
      <c r="F4483" s="16">
        <v>1</v>
      </c>
      <c r="G4483" s="16">
        <v>0</v>
      </c>
      <c r="H4483" s="16">
        <v>1</v>
      </c>
    </row>
    <row r="4484" spans="1:8" x14ac:dyDescent="0.3">
      <c r="A4484" s="13" t="str">
        <f t="shared" si="70"/>
        <v>turneju012011</v>
      </c>
      <c r="B4484" s="16" t="s">
        <v>1199</v>
      </c>
      <c r="C4484" s="16">
        <v>2011</v>
      </c>
      <c r="D4484" s="16" t="s">
        <v>37</v>
      </c>
      <c r="E4484" s="16">
        <v>144</v>
      </c>
      <c r="F4484" s="16">
        <v>206</v>
      </c>
      <c r="G4484" s="16">
        <v>8</v>
      </c>
      <c r="H4484" s="16">
        <v>36</v>
      </c>
    </row>
    <row r="4485" spans="1:8" x14ac:dyDescent="0.3">
      <c r="A4485" s="13" t="str">
        <f t="shared" si="70"/>
        <v>turneju012011</v>
      </c>
      <c r="B4485" s="16" t="s">
        <v>1199</v>
      </c>
      <c r="C4485" s="16">
        <v>2011</v>
      </c>
      <c r="D4485" s="16" t="s">
        <v>38</v>
      </c>
      <c r="E4485" s="16">
        <v>25</v>
      </c>
      <c r="F4485" s="16">
        <v>50</v>
      </c>
      <c r="G4485" s="16">
        <v>4</v>
      </c>
      <c r="H4485" s="16">
        <v>3</v>
      </c>
    </row>
    <row r="4486" spans="1:8" x14ac:dyDescent="0.3">
      <c r="A4486" s="13" t="str">
        <f t="shared" si="70"/>
        <v>turneju012011</v>
      </c>
      <c r="B4486" s="16" t="s">
        <v>1199</v>
      </c>
      <c r="C4486" s="16">
        <v>2011</v>
      </c>
      <c r="D4486" s="16" t="s">
        <v>2331</v>
      </c>
      <c r="E4486" s="16">
        <v>2</v>
      </c>
      <c r="F4486" s="16">
        <v>2</v>
      </c>
      <c r="G4486" s="16">
        <v>1</v>
      </c>
      <c r="H4486" s="16">
        <v>0</v>
      </c>
    </row>
    <row r="4487" spans="1:8" x14ac:dyDescent="0.3">
      <c r="A4487" s="13" t="str">
        <f t="shared" si="70"/>
        <v>ueharko012011</v>
      </c>
      <c r="B4487" s="16" t="s">
        <v>1200</v>
      </c>
      <c r="C4487" s="16">
        <v>2011</v>
      </c>
      <c r="D4487" s="16" t="s">
        <v>2332</v>
      </c>
      <c r="E4487" s="16">
        <v>1</v>
      </c>
      <c r="F4487" s="16">
        <v>2</v>
      </c>
      <c r="G4487" s="16">
        <v>0</v>
      </c>
      <c r="H4487" s="16">
        <v>0</v>
      </c>
    </row>
    <row r="4488" spans="1:8" x14ac:dyDescent="0.3">
      <c r="A4488" s="13" t="str">
        <f t="shared" si="70"/>
        <v>ueharko012011</v>
      </c>
      <c r="B4488" s="16" t="s">
        <v>1200</v>
      </c>
      <c r="C4488" s="16">
        <v>2011</v>
      </c>
      <c r="D4488" s="16" t="s">
        <v>2332</v>
      </c>
      <c r="E4488" s="16">
        <v>1</v>
      </c>
      <c r="F4488" s="16">
        <v>2</v>
      </c>
      <c r="G4488" s="16">
        <v>0</v>
      </c>
      <c r="H4488" s="16">
        <v>0</v>
      </c>
    </row>
    <row r="4489" spans="1:8" x14ac:dyDescent="0.3">
      <c r="A4489" s="13" t="str">
        <f t="shared" si="70"/>
        <v>ugglada012011</v>
      </c>
      <c r="B4489" s="16" t="s">
        <v>736</v>
      </c>
      <c r="C4489" s="16">
        <v>2011</v>
      </c>
      <c r="D4489" s="16" t="s">
        <v>37</v>
      </c>
      <c r="E4489" s="16">
        <v>294</v>
      </c>
      <c r="F4489" s="16">
        <v>440</v>
      </c>
      <c r="G4489" s="16">
        <v>15</v>
      </c>
      <c r="H4489" s="16">
        <v>86</v>
      </c>
    </row>
    <row r="4490" spans="1:8" x14ac:dyDescent="0.3">
      <c r="A4490" s="13" t="str">
        <f t="shared" si="70"/>
        <v>uptonbj012011</v>
      </c>
      <c r="B4490" s="16" t="s">
        <v>500</v>
      </c>
      <c r="C4490" s="16">
        <v>2011</v>
      </c>
      <c r="D4490" s="16" t="s">
        <v>2327</v>
      </c>
    </row>
    <row r="4491" spans="1:8" x14ac:dyDescent="0.3">
      <c r="A4491" s="13" t="str">
        <f t="shared" si="70"/>
        <v>uptonbj012011</v>
      </c>
      <c r="B4491" s="16" t="s">
        <v>500</v>
      </c>
      <c r="C4491" s="16">
        <v>2011</v>
      </c>
      <c r="D4491" s="16" t="s">
        <v>2329</v>
      </c>
      <c r="E4491" s="16">
        <v>382</v>
      </c>
      <c r="F4491" s="16">
        <v>6</v>
      </c>
      <c r="G4491" s="16">
        <v>3</v>
      </c>
      <c r="H4491" s="16">
        <v>3</v>
      </c>
    </row>
    <row r="4492" spans="1:8" x14ac:dyDescent="0.3">
      <c r="A4492" s="13" t="str">
        <f t="shared" si="70"/>
        <v>uptonju012011</v>
      </c>
      <c r="B4492" s="16" t="s">
        <v>862</v>
      </c>
      <c r="C4492" s="16">
        <v>2011</v>
      </c>
      <c r="D4492" s="16" t="s">
        <v>2329</v>
      </c>
      <c r="E4492" s="16">
        <v>339</v>
      </c>
      <c r="F4492" s="16">
        <v>5</v>
      </c>
      <c r="G4492" s="16">
        <v>13</v>
      </c>
      <c r="H4492" s="16">
        <v>2</v>
      </c>
    </row>
    <row r="4493" spans="1:8" x14ac:dyDescent="0.3">
      <c r="A4493" s="13" t="str">
        <f t="shared" si="70"/>
        <v>uptonju012011</v>
      </c>
      <c r="B4493" s="16" t="s">
        <v>862</v>
      </c>
      <c r="C4493" s="16">
        <v>2011</v>
      </c>
      <c r="D4493" s="16" t="s">
        <v>2330</v>
      </c>
    </row>
    <row r="4494" spans="1:8" x14ac:dyDescent="0.3">
      <c r="A4494" s="13" t="str">
        <f t="shared" si="70"/>
        <v>uribeju012011</v>
      </c>
      <c r="B4494" s="16" t="s">
        <v>279</v>
      </c>
      <c r="C4494" s="16">
        <v>2011</v>
      </c>
      <c r="D4494" s="16" t="s">
        <v>37</v>
      </c>
      <c r="E4494" s="16">
        <v>31</v>
      </c>
      <c r="F4494" s="16">
        <v>37</v>
      </c>
      <c r="G4494" s="16">
        <v>0</v>
      </c>
      <c r="H4494" s="16">
        <v>11</v>
      </c>
    </row>
    <row r="4495" spans="1:8" x14ac:dyDescent="0.3">
      <c r="A4495" s="13" t="str">
        <f t="shared" si="70"/>
        <v>uribeju012011</v>
      </c>
      <c r="B4495" s="16" t="s">
        <v>279</v>
      </c>
      <c r="C4495" s="16">
        <v>2011</v>
      </c>
      <c r="D4495" s="16" t="s">
        <v>38</v>
      </c>
      <c r="E4495" s="16">
        <v>37</v>
      </c>
      <c r="F4495" s="16">
        <v>96</v>
      </c>
      <c r="G4495" s="16">
        <v>3</v>
      </c>
      <c r="H4495" s="16">
        <v>3</v>
      </c>
    </row>
    <row r="4496" spans="1:8" x14ac:dyDescent="0.3">
      <c r="A4496" s="13" t="str">
        <f t="shared" si="70"/>
        <v>uribeju012011</v>
      </c>
      <c r="B4496" s="16" t="s">
        <v>279</v>
      </c>
      <c r="C4496" s="16">
        <v>2011</v>
      </c>
      <c r="D4496" s="16" t="s">
        <v>2331</v>
      </c>
      <c r="E4496" s="16">
        <v>3</v>
      </c>
      <c r="F4496" s="16">
        <v>5</v>
      </c>
      <c r="G4496" s="16">
        <v>0</v>
      </c>
      <c r="H4496" s="16">
        <v>2</v>
      </c>
    </row>
    <row r="4497" spans="1:8" x14ac:dyDescent="0.3">
      <c r="A4497" s="13" t="str">
        <f t="shared" si="70"/>
        <v>utleych012011</v>
      </c>
      <c r="B4497" s="16" t="s">
        <v>403</v>
      </c>
      <c r="C4497" s="16">
        <v>2011</v>
      </c>
      <c r="D4497" s="16" t="s">
        <v>37</v>
      </c>
      <c r="E4497" s="16">
        <v>208</v>
      </c>
      <c r="F4497" s="16">
        <v>275</v>
      </c>
      <c r="G4497" s="16">
        <v>5</v>
      </c>
      <c r="H4497" s="16">
        <v>48</v>
      </c>
    </row>
    <row r="4498" spans="1:8" x14ac:dyDescent="0.3">
      <c r="A4498" s="13" t="str">
        <f t="shared" si="70"/>
        <v>valaich012011</v>
      </c>
      <c r="B4498" s="16" t="s">
        <v>1399</v>
      </c>
      <c r="C4498" s="16">
        <v>2011</v>
      </c>
      <c r="D4498" s="16" t="s">
        <v>37</v>
      </c>
      <c r="E4498" s="16">
        <v>3</v>
      </c>
      <c r="F4498" s="16">
        <v>1</v>
      </c>
      <c r="G4498" s="16">
        <v>0</v>
      </c>
      <c r="H4498" s="16">
        <v>0</v>
      </c>
    </row>
    <row r="4499" spans="1:8" x14ac:dyDescent="0.3">
      <c r="A4499" s="13" t="str">
        <f t="shared" si="70"/>
        <v>valaich012011</v>
      </c>
      <c r="B4499" s="16" t="s">
        <v>1399</v>
      </c>
      <c r="C4499" s="16">
        <v>2011</v>
      </c>
      <c r="D4499" s="16" t="s">
        <v>38</v>
      </c>
      <c r="E4499" s="16">
        <v>4</v>
      </c>
      <c r="F4499" s="16">
        <v>13</v>
      </c>
      <c r="G4499" s="16">
        <v>0</v>
      </c>
      <c r="H4499" s="16">
        <v>2</v>
      </c>
    </row>
    <row r="4500" spans="1:8" x14ac:dyDescent="0.3">
      <c r="A4500" s="13" t="str">
        <f t="shared" si="70"/>
        <v>valaich012011</v>
      </c>
      <c r="B4500" s="16" t="s">
        <v>1399</v>
      </c>
      <c r="C4500" s="16">
        <v>2011</v>
      </c>
      <c r="D4500" s="16" t="s">
        <v>2331</v>
      </c>
      <c r="E4500" s="16">
        <v>1</v>
      </c>
      <c r="F4500" s="16">
        <v>2</v>
      </c>
      <c r="G4500" s="16">
        <v>0</v>
      </c>
      <c r="H4500" s="16">
        <v>1</v>
      </c>
    </row>
    <row r="4501" spans="1:8" x14ac:dyDescent="0.3">
      <c r="A4501" s="13" t="str">
        <f t="shared" si="70"/>
        <v>valbulu012011</v>
      </c>
      <c r="B4501" s="16" t="s">
        <v>1025</v>
      </c>
      <c r="C4501" s="16">
        <v>2011</v>
      </c>
      <c r="D4501" s="16" t="s">
        <v>37</v>
      </c>
      <c r="E4501" s="16">
        <v>19</v>
      </c>
      <c r="F4501" s="16">
        <v>24</v>
      </c>
      <c r="G4501" s="16">
        <v>0</v>
      </c>
      <c r="H4501" s="16">
        <v>7</v>
      </c>
    </row>
    <row r="4502" spans="1:8" x14ac:dyDescent="0.3">
      <c r="A4502" s="13" t="str">
        <f t="shared" si="70"/>
        <v>valbulu012011</v>
      </c>
      <c r="B4502" s="16" t="s">
        <v>1025</v>
      </c>
      <c r="C4502" s="16">
        <v>2011</v>
      </c>
      <c r="D4502" s="16" t="s">
        <v>2328</v>
      </c>
    </row>
    <row r="4503" spans="1:8" x14ac:dyDescent="0.3">
      <c r="A4503" s="13" t="str">
        <f t="shared" si="70"/>
        <v>valbulu012011</v>
      </c>
      <c r="B4503" s="16" t="s">
        <v>1025</v>
      </c>
      <c r="C4503" s="16">
        <v>2011</v>
      </c>
      <c r="D4503" s="16" t="s">
        <v>2329</v>
      </c>
      <c r="E4503" s="16">
        <v>2</v>
      </c>
      <c r="F4503" s="16">
        <v>0</v>
      </c>
      <c r="G4503" s="16">
        <v>0</v>
      </c>
      <c r="H4503" s="16">
        <v>0</v>
      </c>
    </row>
    <row r="4504" spans="1:8" x14ac:dyDescent="0.3">
      <c r="A4504" s="13" t="str">
        <f t="shared" si="70"/>
        <v>valbulu012011</v>
      </c>
      <c r="B4504" s="16" t="s">
        <v>1025</v>
      </c>
      <c r="C4504" s="16">
        <v>2011</v>
      </c>
      <c r="D4504" s="16" t="s">
        <v>2331</v>
      </c>
      <c r="E4504" s="16">
        <v>0</v>
      </c>
      <c r="F4504" s="16">
        <v>0</v>
      </c>
      <c r="G4504" s="16">
        <v>0</v>
      </c>
      <c r="H4504" s="16">
        <v>0</v>
      </c>
    </row>
    <row r="4505" spans="1:8" x14ac:dyDescent="0.3">
      <c r="A4505" s="13" t="str">
        <f t="shared" si="70"/>
        <v>valdejo012011</v>
      </c>
      <c r="B4505" s="16" t="s">
        <v>1639</v>
      </c>
      <c r="C4505" s="16">
        <v>2011</v>
      </c>
      <c r="D4505" s="16" t="s">
        <v>2332</v>
      </c>
      <c r="E4505" s="16">
        <v>2</v>
      </c>
      <c r="F4505" s="16">
        <v>2</v>
      </c>
      <c r="G4505" s="16">
        <v>0</v>
      </c>
      <c r="H4505" s="16">
        <v>1</v>
      </c>
    </row>
    <row r="4506" spans="1:8" x14ac:dyDescent="0.3">
      <c r="A4506" s="13" t="str">
        <f t="shared" si="70"/>
        <v>valdelu012011</v>
      </c>
      <c r="B4506" s="16" t="s">
        <v>1201</v>
      </c>
      <c r="C4506" s="16">
        <v>2011</v>
      </c>
      <c r="D4506" s="16" t="s">
        <v>2332</v>
      </c>
      <c r="E4506" s="16">
        <v>2</v>
      </c>
      <c r="F4506" s="16">
        <v>3</v>
      </c>
      <c r="G4506" s="16">
        <v>0</v>
      </c>
      <c r="H4506" s="16">
        <v>1</v>
      </c>
    </row>
    <row r="4507" spans="1:8" x14ac:dyDescent="0.3">
      <c r="A4507" s="13" t="str">
        <f t="shared" si="70"/>
        <v>valdeme012011</v>
      </c>
      <c r="B4507" s="16" t="s">
        <v>501</v>
      </c>
      <c r="C4507" s="16">
        <v>2011</v>
      </c>
      <c r="D4507" s="16" t="s">
        <v>2332</v>
      </c>
      <c r="E4507" s="16">
        <v>0</v>
      </c>
      <c r="F4507" s="16">
        <v>0</v>
      </c>
      <c r="G4507" s="16">
        <v>0</v>
      </c>
      <c r="H4507" s="16">
        <v>0</v>
      </c>
    </row>
    <row r="4508" spans="1:8" x14ac:dyDescent="0.3">
      <c r="A4508" s="13" t="str">
        <f t="shared" si="70"/>
        <v>valdera022011</v>
      </c>
      <c r="B4508" s="16" t="s">
        <v>1401</v>
      </c>
      <c r="C4508" s="16">
        <v>2011</v>
      </c>
      <c r="D4508" s="16" t="s">
        <v>2332</v>
      </c>
      <c r="E4508" s="16">
        <v>1</v>
      </c>
      <c r="F4508" s="16">
        <v>1</v>
      </c>
      <c r="G4508" s="16">
        <v>0</v>
      </c>
      <c r="H4508" s="16">
        <v>0</v>
      </c>
    </row>
    <row r="4509" spans="1:8" x14ac:dyDescent="0.3">
      <c r="A4509" s="13" t="str">
        <f t="shared" si="70"/>
        <v>valdera022011</v>
      </c>
      <c r="B4509" s="16" t="s">
        <v>1401</v>
      </c>
      <c r="C4509" s="16">
        <v>2011</v>
      </c>
      <c r="D4509" s="16" t="s">
        <v>2332</v>
      </c>
      <c r="E4509" s="16">
        <v>0</v>
      </c>
      <c r="F4509" s="16">
        <v>1</v>
      </c>
      <c r="G4509" s="16">
        <v>0</v>
      </c>
      <c r="H4509" s="16">
        <v>0</v>
      </c>
    </row>
    <row r="4510" spans="1:8" x14ac:dyDescent="0.3">
      <c r="A4510" s="13" t="str">
        <f t="shared" si="70"/>
        <v>valdewi012011</v>
      </c>
      <c r="B4510" s="16" t="s">
        <v>502</v>
      </c>
      <c r="C4510" s="16">
        <v>2011</v>
      </c>
      <c r="D4510" s="16" t="s">
        <v>37</v>
      </c>
      <c r="E4510" s="16">
        <v>78</v>
      </c>
      <c r="F4510" s="16">
        <v>95</v>
      </c>
      <c r="G4510" s="16">
        <v>2</v>
      </c>
      <c r="H4510" s="16">
        <v>20</v>
      </c>
    </row>
    <row r="4511" spans="1:8" x14ac:dyDescent="0.3">
      <c r="A4511" s="13" t="str">
        <f t="shared" si="70"/>
        <v>valdewi012011</v>
      </c>
      <c r="B4511" s="16" t="s">
        <v>502</v>
      </c>
      <c r="C4511" s="16">
        <v>2011</v>
      </c>
      <c r="D4511" s="16" t="s">
        <v>38</v>
      </c>
      <c r="E4511" s="16">
        <v>13</v>
      </c>
      <c r="F4511" s="16">
        <v>33</v>
      </c>
      <c r="G4511" s="16">
        <v>3</v>
      </c>
      <c r="H4511" s="16">
        <v>4</v>
      </c>
    </row>
    <row r="4512" spans="1:8" x14ac:dyDescent="0.3">
      <c r="A4512" s="13" t="str">
        <f t="shared" si="70"/>
        <v>valdewi012011</v>
      </c>
      <c r="B4512" s="16" t="s">
        <v>502</v>
      </c>
      <c r="C4512" s="16">
        <v>2011</v>
      </c>
      <c r="D4512" s="16" t="s">
        <v>2332</v>
      </c>
      <c r="E4512" s="16">
        <v>0</v>
      </c>
      <c r="F4512" s="16">
        <v>0</v>
      </c>
      <c r="G4512" s="16">
        <v>0</v>
      </c>
      <c r="H4512" s="16">
        <v>0</v>
      </c>
    </row>
    <row r="4513" spans="1:8" x14ac:dyDescent="0.3">
      <c r="A4513" s="13" t="str">
        <f t="shared" si="70"/>
        <v>valdewi012011</v>
      </c>
      <c r="B4513" s="16" t="s">
        <v>502</v>
      </c>
      <c r="C4513" s="16">
        <v>2011</v>
      </c>
      <c r="D4513" s="16" t="s">
        <v>2331</v>
      </c>
      <c r="E4513" s="16">
        <v>30</v>
      </c>
      <c r="F4513" s="16">
        <v>57</v>
      </c>
      <c r="G4513" s="16">
        <v>4</v>
      </c>
      <c r="H4513" s="16">
        <v>15</v>
      </c>
    </row>
    <row r="4514" spans="1:8" x14ac:dyDescent="0.3">
      <c r="A4514" s="13" t="str">
        <f t="shared" si="70"/>
        <v>valenda012011</v>
      </c>
      <c r="B4514" s="16" t="s">
        <v>1402</v>
      </c>
      <c r="C4514" s="16">
        <v>2011</v>
      </c>
      <c r="D4514" s="16" t="s">
        <v>38</v>
      </c>
      <c r="E4514" s="16">
        <v>73</v>
      </c>
      <c r="F4514" s="16">
        <v>260</v>
      </c>
      <c r="G4514" s="16">
        <v>18</v>
      </c>
      <c r="H4514" s="16">
        <v>20</v>
      </c>
    </row>
    <row r="4515" spans="1:8" x14ac:dyDescent="0.3">
      <c r="A4515" s="13" t="str">
        <f t="shared" si="70"/>
        <v>valvejo012011</v>
      </c>
      <c r="B4515" s="16" t="s">
        <v>404</v>
      </c>
      <c r="C4515" s="16">
        <v>2011</v>
      </c>
      <c r="D4515" s="16" t="s">
        <v>2332</v>
      </c>
      <c r="E4515" s="16">
        <v>3</v>
      </c>
      <c r="F4515" s="16">
        <v>3</v>
      </c>
      <c r="G4515" s="16">
        <v>1</v>
      </c>
      <c r="H4515" s="16">
        <v>0</v>
      </c>
    </row>
    <row r="4516" spans="1:8" x14ac:dyDescent="0.3">
      <c r="A4516" s="13" t="str">
        <f t="shared" si="70"/>
        <v>vanderi012011</v>
      </c>
      <c r="B4516" s="16" t="s">
        <v>863</v>
      </c>
      <c r="C4516" s="16">
        <v>2011</v>
      </c>
      <c r="D4516" s="16" t="s">
        <v>2332</v>
      </c>
      <c r="E4516" s="16">
        <v>0</v>
      </c>
      <c r="F4516" s="16">
        <v>0</v>
      </c>
      <c r="G4516" s="16">
        <v>0</v>
      </c>
      <c r="H4516" s="16">
        <v>0</v>
      </c>
    </row>
    <row r="4517" spans="1:8" x14ac:dyDescent="0.3">
      <c r="A4517" s="13" t="str">
        <f t="shared" si="70"/>
        <v>vargaja012011</v>
      </c>
      <c r="B4517" s="16" t="s">
        <v>612</v>
      </c>
      <c r="C4517" s="16">
        <v>2011</v>
      </c>
      <c r="D4517" s="16" t="s">
        <v>2332</v>
      </c>
      <c r="E4517" s="16">
        <v>4</v>
      </c>
      <c r="F4517" s="16">
        <v>24</v>
      </c>
      <c r="G4517" s="16">
        <v>1</v>
      </c>
      <c r="H4517" s="16">
        <v>2</v>
      </c>
    </row>
    <row r="4518" spans="1:8" x14ac:dyDescent="0.3">
      <c r="A4518" s="13" t="str">
        <f t="shared" si="70"/>
        <v>varitja012011</v>
      </c>
      <c r="B4518" s="16" t="s">
        <v>204</v>
      </c>
      <c r="C4518" s="16">
        <v>2011</v>
      </c>
      <c r="D4518" s="16" t="s">
        <v>2334</v>
      </c>
      <c r="E4518" s="16">
        <v>519</v>
      </c>
      <c r="F4518" s="16">
        <v>28</v>
      </c>
      <c r="G4518" s="16">
        <v>4</v>
      </c>
      <c r="H4518" s="16">
        <v>1</v>
      </c>
    </row>
    <row r="4519" spans="1:8" x14ac:dyDescent="0.3">
      <c r="A4519" s="13" t="str">
        <f t="shared" si="70"/>
        <v>varvaan012011</v>
      </c>
      <c r="B4519" s="16" t="s">
        <v>1403</v>
      </c>
      <c r="C4519" s="16">
        <v>2011</v>
      </c>
      <c r="D4519" s="16" t="s">
        <v>2332</v>
      </c>
      <c r="E4519" s="16">
        <v>2</v>
      </c>
      <c r="F4519" s="16">
        <v>2</v>
      </c>
      <c r="G4519" s="16">
        <v>0</v>
      </c>
      <c r="H4519" s="16">
        <v>0</v>
      </c>
    </row>
    <row r="4520" spans="1:8" x14ac:dyDescent="0.3">
      <c r="A4520" s="13" t="str">
        <f t="shared" si="70"/>
        <v>vasquan012011</v>
      </c>
      <c r="B4520" s="16" t="s">
        <v>1640</v>
      </c>
      <c r="C4520" s="16">
        <v>2011</v>
      </c>
      <c r="D4520" s="16" t="s">
        <v>2332</v>
      </c>
      <c r="E4520" s="16">
        <v>0</v>
      </c>
      <c r="F4520" s="16">
        <v>3</v>
      </c>
      <c r="G4520" s="16">
        <v>2</v>
      </c>
      <c r="H4520" s="16">
        <v>0</v>
      </c>
    </row>
    <row r="4521" spans="1:8" x14ac:dyDescent="0.3">
      <c r="A4521" s="13" t="str">
        <f t="shared" si="70"/>
        <v>vasques012011</v>
      </c>
      <c r="B4521" s="16" t="s">
        <v>1202</v>
      </c>
      <c r="C4521" s="16">
        <v>2011</v>
      </c>
      <c r="D4521" s="16" t="s">
        <v>2332</v>
      </c>
      <c r="E4521" s="16">
        <v>0</v>
      </c>
      <c r="F4521" s="16">
        <v>7</v>
      </c>
      <c r="G4521" s="16">
        <v>1</v>
      </c>
      <c r="H4521" s="16">
        <v>0</v>
      </c>
    </row>
    <row r="4522" spans="1:8" x14ac:dyDescent="0.3">
      <c r="A4522" s="13" t="str">
        <f t="shared" si="70"/>
        <v>vazquja012011</v>
      </c>
      <c r="B4522" s="16" t="s">
        <v>205</v>
      </c>
      <c r="C4522" s="16">
        <v>2011</v>
      </c>
      <c r="D4522" s="16" t="s">
        <v>2332</v>
      </c>
      <c r="E4522" s="16">
        <v>7</v>
      </c>
      <c r="F4522" s="16">
        <v>20</v>
      </c>
      <c r="G4522" s="16">
        <v>1</v>
      </c>
      <c r="H4522" s="16">
        <v>0</v>
      </c>
    </row>
    <row r="4523" spans="1:8" x14ac:dyDescent="0.3">
      <c r="A4523" s="13" t="str">
        <f t="shared" si="70"/>
        <v>velazgi012011</v>
      </c>
      <c r="B4523" s="16" t="s">
        <v>1027</v>
      </c>
      <c r="C4523" s="16">
        <v>2011</v>
      </c>
      <c r="D4523" s="16" t="s">
        <v>37</v>
      </c>
      <c r="E4523" s="16">
        <v>2</v>
      </c>
      <c r="F4523" s="16">
        <v>5</v>
      </c>
      <c r="G4523" s="16">
        <v>0</v>
      </c>
      <c r="H4523" s="16">
        <v>1</v>
      </c>
    </row>
    <row r="4524" spans="1:8" x14ac:dyDescent="0.3">
      <c r="A4524" s="13" t="str">
        <f t="shared" si="70"/>
        <v>velazgi012011</v>
      </c>
      <c r="B4524" s="16" t="s">
        <v>1027</v>
      </c>
      <c r="C4524" s="16">
        <v>2011</v>
      </c>
      <c r="D4524" s="16" t="s">
        <v>38</v>
      </c>
      <c r="E4524" s="16">
        <v>0</v>
      </c>
      <c r="F4524" s="16">
        <v>2</v>
      </c>
      <c r="G4524" s="16">
        <v>0</v>
      </c>
      <c r="H4524" s="16">
        <v>0</v>
      </c>
    </row>
    <row r="4525" spans="1:8" x14ac:dyDescent="0.3">
      <c r="A4525" s="13" t="str">
        <f t="shared" si="70"/>
        <v>velezeu012011</v>
      </c>
      <c r="B4525" s="16" t="s">
        <v>864</v>
      </c>
      <c r="C4525" s="16">
        <v>2011</v>
      </c>
      <c r="D4525" s="16" t="s">
        <v>37</v>
      </c>
      <c r="E4525" s="16">
        <v>10</v>
      </c>
      <c r="F4525" s="16">
        <v>13</v>
      </c>
      <c r="G4525" s="16">
        <v>0</v>
      </c>
      <c r="H4525" s="16">
        <v>2</v>
      </c>
    </row>
    <row r="4526" spans="1:8" x14ac:dyDescent="0.3">
      <c r="A4526" s="13" t="str">
        <f t="shared" si="70"/>
        <v>velezeu012011</v>
      </c>
      <c r="B4526" s="16" t="s">
        <v>864</v>
      </c>
      <c r="C4526" s="16">
        <v>2011</v>
      </c>
      <c r="D4526" s="16" t="s">
        <v>2328</v>
      </c>
    </row>
    <row r="4527" spans="1:8" x14ac:dyDescent="0.3">
      <c r="A4527" s="13" t="str">
        <f t="shared" si="70"/>
        <v>velezeu012011</v>
      </c>
      <c r="B4527" s="16" t="s">
        <v>864</v>
      </c>
      <c r="C4527" s="16">
        <v>2011</v>
      </c>
      <c r="D4527" s="16" t="s">
        <v>2329</v>
      </c>
      <c r="E4527" s="16">
        <v>4</v>
      </c>
      <c r="F4527" s="16">
        <v>0</v>
      </c>
      <c r="G4527" s="16">
        <v>1</v>
      </c>
      <c r="H4527" s="16">
        <v>0</v>
      </c>
    </row>
    <row r="4528" spans="1:8" x14ac:dyDescent="0.3">
      <c r="A4528" s="13" t="str">
        <f t="shared" si="70"/>
        <v>venabwi012011</v>
      </c>
      <c r="B4528" s="16" t="s">
        <v>1028</v>
      </c>
      <c r="C4528" s="16">
        <v>2011</v>
      </c>
      <c r="D4528" s="16" t="s">
        <v>2327</v>
      </c>
    </row>
    <row r="4529" spans="1:8" x14ac:dyDescent="0.3">
      <c r="A4529" s="13" t="str">
        <f t="shared" si="70"/>
        <v>venabwi012011</v>
      </c>
      <c r="B4529" s="16" t="s">
        <v>1028</v>
      </c>
      <c r="C4529" s="16">
        <v>2011</v>
      </c>
      <c r="D4529" s="16" t="s">
        <v>2328</v>
      </c>
    </row>
    <row r="4530" spans="1:8" x14ac:dyDescent="0.3">
      <c r="A4530" s="13" t="str">
        <f t="shared" si="70"/>
        <v>venabwi012011</v>
      </c>
      <c r="B4530" s="16" t="s">
        <v>1028</v>
      </c>
      <c r="C4530" s="16">
        <v>2011</v>
      </c>
      <c r="D4530" s="16" t="s">
        <v>2329</v>
      </c>
      <c r="E4530" s="16">
        <v>176</v>
      </c>
      <c r="F4530" s="16">
        <v>3</v>
      </c>
      <c r="G4530" s="16">
        <v>2</v>
      </c>
      <c r="H4530" s="16">
        <v>2</v>
      </c>
    </row>
    <row r="4531" spans="1:8" x14ac:dyDescent="0.3">
      <c r="A4531" s="13" t="str">
        <f t="shared" si="70"/>
        <v>venabwi012011</v>
      </c>
      <c r="B4531" s="16" t="s">
        <v>1028</v>
      </c>
      <c r="C4531" s="16">
        <v>2011</v>
      </c>
      <c r="D4531" s="16" t="s">
        <v>2330</v>
      </c>
    </row>
    <row r="4532" spans="1:8" x14ac:dyDescent="0.3">
      <c r="A4532" s="13" t="str">
        <f t="shared" si="70"/>
        <v>ventejo012011</v>
      </c>
      <c r="B4532" s="16" t="s">
        <v>1404</v>
      </c>
      <c r="C4532" s="16">
        <v>2011</v>
      </c>
      <c r="D4532" s="16" t="s">
        <v>2332</v>
      </c>
      <c r="E4532" s="16">
        <v>6</v>
      </c>
      <c r="F4532" s="16">
        <v>19</v>
      </c>
      <c r="G4532" s="16">
        <v>2</v>
      </c>
      <c r="H4532" s="16">
        <v>1</v>
      </c>
    </row>
    <row r="4533" spans="1:8" x14ac:dyDescent="0.3">
      <c r="A4533" s="13" t="str">
        <f t="shared" si="70"/>
        <v>verasjo012011</v>
      </c>
      <c r="B4533" s="16" t="s">
        <v>737</v>
      </c>
      <c r="C4533" s="16">
        <v>2011</v>
      </c>
      <c r="D4533" s="16" t="s">
        <v>2332</v>
      </c>
      <c r="E4533" s="16">
        <v>3</v>
      </c>
      <c r="F4533" s="16">
        <v>5</v>
      </c>
      <c r="G4533" s="16">
        <v>0</v>
      </c>
      <c r="H4533" s="16">
        <v>0</v>
      </c>
    </row>
    <row r="4534" spans="1:8" x14ac:dyDescent="0.3">
      <c r="A4534" s="13" t="str">
        <f t="shared" si="70"/>
        <v>verlaju012011</v>
      </c>
      <c r="B4534" s="16" t="s">
        <v>613</v>
      </c>
      <c r="C4534" s="16">
        <v>2011</v>
      </c>
      <c r="D4534" s="16" t="s">
        <v>2332</v>
      </c>
      <c r="E4534" s="16">
        <v>12</v>
      </c>
      <c r="F4534" s="16">
        <v>33</v>
      </c>
      <c r="G4534" s="16">
        <v>5</v>
      </c>
      <c r="H4534" s="16">
        <v>2</v>
      </c>
    </row>
    <row r="4535" spans="1:8" x14ac:dyDescent="0.3">
      <c r="A4535" s="13" t="str">
        <f t="shared" si="70"/>
        <v>vicieda012011</v>
      </c>
      <c r="B4535" s="16" t="s">
        <v>1405</v>
      </c>
      <c r="C4535" s="16">
        <v>2011</v>
      </c>
      <c r="D4535" s="16" t="s">
        <v>2333</v>
      </c>
      <c r="E4535" s="16">
        <v>18</v>
      </c>
      <c r="F4535" s="16">
        <v>1</v>
      </c>
      <c r="G4535" s="16">
        <v>0</v>
      </c>
      <c r="H4535" s="16">
        <v>1</v>
      </c>
    </row>
    <row r="4536" spans="1:8" x14ac:dyDescent="0.3">
      <c r="A4536" s="13" t="str">
        <f t="shared" si="70"/>
        <v>vicieda012011</v>
      </c>
      <c r="B4536" s="16" t="s">
        <v>1405</v>
      </c>
      <c r="C4536" s="16">
        <v>2011</v>
      </c>
      <c r="D4536" s="16" t="s">
        <v>2329</v>
      </c>
      <c r="E4536" s="16">
        <v>26</v>
      </c>
      <c r="F4536" s="16">
        <v>2</v>
      </c>
      <c r="G4536" s="16">
        <v>0</v>
      </c>
      <c r="H4536" s="16">
        <v>1</v>
      </c>
    </row>
    <row r="4537" spans="1:8" x14ac:dyDescent="0.3">
      <c r="A4537" s="13" t="str">
        <f t="shared" si="70"/>
        <v>vicieda012011</v>
      </c>
      <c r="B4537" s="16" t="s">
        <v>1405</v>
      </c>
      <c r="C4537" s="16">
        <v>2011</v>
      </c>
      <c r="D4537" s="16" t="s">
        <v>2330</v>
      </c>
    </row>
    <row r="4538" spans="1:8" x14ac:dyDescent="0.3">
      <c r="A4538" s="13" t="str">
        <f t="shared" si="70"/>
        <v>victosh012011</v>
      </c>
      <c r="B4538" s="16" t="s">
        <v>406</v>
      </c>
      <c r="C4538" s="16">
        <v>2011</v>
      </c>
      <c r="D4538" s="16" t="s">
        <v>2327</v>
      </c>
    </row>
    <row r="4539" spans="1:8" x14ac:dyDescent="0.3">
      <c r="A4539" s="13" t="str">
        <f t="shared" si="70"/>
        <v>victosh012011</v>
      </c>
      <c r="B4539" s="16" t="s">
        <v>406</v>
      </c>
      <c r="C4539" s="16">
        <v>2011</v>
      </c>
      <c r="D4539" s="16" t="s">
        <v>2329</v>
      </c>
      <c r="E4539" s="16">
        <v>296</v>
      </c>
      <c r="F4539" s="16">
        <v>0</v>
      </c>
      <c r="G4539" s="16">
        <v>0</v>
      </c>
      <c r="H4539" s="16">
        <v>0</v>
      </c>
    </row>
    <row r="4540" spans="1:8" x14ac:dyDescent="0.3">
      <c r="A4540" s="13" t="str">
        <f t="shared" si="70"/>
        <v>villabr022011</v>
      </c>
      <c r="B4540" s="16" t="s">
        <v>1641</v>
      </c>
      <c r="C4540" s="16">
        <v>2011</v>
      </c>
      <c r="D4540" s="16" t="s">
        <v>2332</v>
      </c>
      <c r="E4540" s="16">
        <v>0</v>
      </c>
      <c r="F4540" s="16">
        <v>6</v>
      </c>
      <c r="G4540" s="16">
        <v>2</v>
      </c>
      <c r="H4540" s="16">
        <v>0</v>
      </c>
    </row>
    <row r="4541" spans="1:8" x14ac:dyDescent="0.3">
      <c r="A4541" s="13" t="str">
        <f t="shared" si="70"/>
        <v>villaca012011</v>
      </c>
      <c r="B4541" s="16" t="s">
        <v>738</v>
      </c>
      <c r="C4541" s="16">
        <v>2011</v>
      </c>
      <c r="D4541" s="16" t="s">
        <v>2332</v>
      </c>
      <c r="E4541" s="16">
        <v>8</v>
      </c>
      <c r="F4541" s="16">
        <v>8</v>
      </c>
      <c r="G4541" s="16">
        <v>1</v>
      </c>
      <c r="H4541" s="16">
        <v>2</v>
      </c>
    </row>
    <row r="4542" spans="1:8" x14ac:dyDescent="0.3">
      <c r="A4542" s="13" t="str">
        <f t="shared" si="70"/>
        <v>villael012011</v>
      </c>
      <c r="B4542" s="16" t="s">
        <v>1642</v>
      </c>
      <c r="C4542" s="16">
        <v>2011</v>
      </c>
      <c r="D4542" s="16" t="s">
        <v>2332</v>
      </c>
      <c r="E4542" s="16">
        <v>0</v>
      </c>
      <c r="F4542" s="16">
        <v>0</v>
      </c>
      <c r="G4542" s="16">
        <v>0</v>
      </c>
      <c r="H4542" s="16">
        <v>0</v>
      </c>
    </row>
    <row r="4543" spans="1:8" x14ac:dyDescent="0.3">
      <c r="A4543" s="13" t="str">
        <f t="shared" si="70"/>
        <v>violape012011</v>
      </c>
      <c r="B4543" s="16" t="s">
        <v>1204</v>
      </c>
      <c r="C4543" s="16">
        <v>2011</v>
      </c>
      <c r="D4543" s="16" t="s">
        <v>2332</v>
      </c>
      <c r="E4543" s="16">
        <v>0</v>
      </c>
      <c r="F4543" s="16">
        <v>0</v>
      </c>
      <c r="G4543" s="16">
        <v>0</v>
      </c>
      <c r="H4543" s="16">
        <v>0</v>
      </c>
    </row>
    <row r="4544" spans="1:8" x14ac:dyDescent="0.3">
      <c r="A4544" s="13" t="str">
        <f t="shared" si="70"/>
        <v>vizcaar012011</v>
      </c>
      <c r="B4544" s="16" t="s">
        <v>1643</v>
      </c>
      <c r="C4544" s="16">
        <v>2011</v>
      </c>
      <c r="D4544" s="16" t="s">
        <v>2332</v>
      </c>
      <c r="E4544" s="16">
        <v>2</v>
      </c>
      <c r="F4544" s="16">
        <v>0</v>
      </c>
      <c r="G4544" s="16">
        <v>0</v>
      </c>
      <c r="H4544" s="16">
        <v>0</v>
      </c>
    </row>
    <row r="4545" spans="1:8" x14ac:dyDescent="0.3">
      <c r="A4545" s="13" t="str">
        <f t="shared" si="70"/>
        <v>vizquom012011</v>
      </c>
      <c r="B4545" s="16" t="s">
        <v>206</v>
      </c>
      <c r="C4545" s="16">
        <v>2011</v>
      </c>
      <c r="D4545" s="16" t="s">
        <v>2333</v>
      </c>
      <c r="E4545" s="16">
        <v>1</v>
      </c>
      <c r="F4545" s="16">
        <v>1</v>
      </c>
      <c r="G4545" s="16">
        <v>0</v>
      </c>
      <c r="H4545" s="16">
        <v>0</v>
      </c>
    </row>
    <row r="4546" spans="1:8" x14ac:dyDescent="0.3">
      <c r="A4546" s="13" t="str">
        <f t="shared" si="70"/>
        <v>vizquom012011</v>
      </c>
      <c r="B4546" s="16" t="s">
        <v>206</v>
      </c>
      <c r="C4546" s="16">
        <v>2011</v>
      </c>
      <c r="D4546" s="16" t="s">
        <v>37</v>
      </c>
      <c r="E4546" s="16">
        <v>23</v>
      </c>
      <c r="F4546" s="16">
        <v>37</v>
      </c>
      <c r="G4546" s="16">
        <v>1</v>
      </c>
      <c r="H4546" s="16">
        <v>7</v>
      </c>
    </row>
    <row r="4547" spans="1:8" x14ac:dyDescent="0.3">
      <c r="A4547" s="13" t="str">
        <f t="shared" ref="A4547:A4610" si="71">B4547&amp;C4547</f>
        <v>vizquom012011</v>
      </c>
      <c r="B4547" s="16" t="s">
        <v>206</v>
      </c>
      <c r="C4547" s="16">
        <v>2011</v>
      </c>
      <c r="D4547" s="16" t="s">
        <v>38</v>
      </c>
      <c r="E4547" s="16">
        <v>13</v>
      </c>
      <c r="F4547" s="16">
        <v>31</v>
      </c>
      <c r="G4547" s="16">
        <v>0</v>
      </c>
      <c r="H4547" s="16">
        <v>2</v>
      </c>
    </row>
    <row r="4548" spans="1:8" x14ac:dyDescent="0.3">
      <c r="A4548" s="13" t="str">
        <f t="shared" si="71"/>
        <v>vizquom012011</v>
      </c>
      <c r="B4548" s="16" t="s">
        <v>206</v>
      </c>
      <c r="C4548" s="16">
        <v>2011</v>
      </c>
      <c r="D4548" s="16" t="s">
        <v>2331</v>
      </c>
      <c r="E4548" s="16">
        <v>8</v>
      </c>
      <c r="F4548" s="16">
        <v>18</v>
      </c>
      <c r="G4548" s="16">
        <v>0</v>
      </c>
      <c r="H4548" s="16">
        <v>3</v>
      </c>
    </row>
    <row r="4549" spans="1:8" x14ac:dyDescent="0.3">
      <c r="A4549" s="13" t="str">
        <f t="shared" si="71"/>
        <v>vogelry012011</v>
      </c>
      <c r="B4549" s="16" t="s">
        <v>207</v>
      </c>
      <c r="C4549" s="16">
        <v>2011</v>
      </c>
      <c r="D4549" s="16" t="s">
        <v>2332</v>
      </c>
      <c r="E4549" s="16">
        <v>9</v>
      </c>
      <c r="F4549" s="16">
        <v>23</v>
      </c>
      <c r="G4549" s="16">
        <v>0</v>
      </c>
      <c r="H4549" s="16">
        <v>4</v>
      </c>
    </row>
    <row r="4550" spans="1:8" x14ac:dyDescent="0.3">
      <c r="A4550" s="13" t="str">
        <f t="shared" si="71"/>
        <v>volqued012011</v>
      </c>
      <c r="B4550" s="16" t="s">
        <v>614</v>
      </c>
      <c r="C4550" s="16">
        <v>2011</v>
      </c>
      <c r="D4550" s="16" t="s">
        <v>2332</v>
      </c>
      <c r="E4550" s="16">
        <v>9</v>
      </c>
      <c r="F4550" s="16">
        <v>5</v>
      </c>
      <c r="G4550" s="16">
        <v>2</v>
      </c>
      <c r="H4550" s="16">
        <v>0</v>
      </c>
    </row>
    <row r="4551" spans="1:8" x14ac:dyDescent="0.3">
      <c r="A4551" s="13" t="str">
        <f t="shared" si="71"/>
        <v>volstch012011</v>
      </c>
      <c r="B4551" s="16" t="s">
        <v>1029</v>
      </c>
      <c r="C4551" s="16">
        <v>2011</v>
      </c>
      <c r="D4551" s="16" t="s">
        <v>2332</v>
      </c>
      <c r="E4551" s="16">
        <v>12</v>
      </c>
      <c r="F4551" s="16">
        <v>22</v>
      </c>
      <c r="G4551" s="16">
        <v>1</v>
      </c>
      <c r="H4551" s="16">
        <v>2</v>
      </c>
    </row>
    <row r="4552" spans="1:8" x14ac:dyDescent="0.3">
      <c r="A4552" s="13" t="str">
        <f t="shared" si="71"/>
        <v>vottojo012011</v>
      </c>
      <c r="B4552" s="16" t="s">
        <v>865</v>
      </c>
      <c r="C4552" s="16">
        <v>2011</v>
      </c>
      <c r="D4552" s="16" t="s">
        <v>2333</v>
      </c>
      <c r="E4552" s="16">
        <v>1341</v>
      </c>
      <c r="F4552" s="16">
        <v>173</v>
      </c>
      <c r="G4552" s="16">
        <v>6</v>
      </c>
      <c r="H4552" s="16">
        <v>127</v>
      </c>
    </row>
    <row r="4553" spans="1:8" x14ac:dyDescent="0.3">
      <c r="A4553" s="13" t="str">
        <f t="shared" si="71"/>
        <v>wadeco012011</v>
      </c>
      <c r="B4553" s="16" t="s">
        <v>1030</v>
      </c>
      <c r="C4553" s="16">
        <v>2011</v>
      </c>
      <c r="D4553" s="16" t="s">
        <v>2332</v>
      </c>
      <c r="E4553" s="16">
        <v>0</v>
      </c>
      <c r="F4553" s="16">
        <v>4</v>
      </c>
      <c r="G4553" s="16">
        <v>0</v>
      </c>
      <c r="H4553" s="16">
        <v>0</v>
      </c>
    </row>
    <row r="4554" spans="1:8" x14ac:dyDescent="0.3">
      <c r="A4554" s="13" t="str">
        <f t="shared" si="71"/>
        <v>wagnene012011</v>
      </c>
      <c r="B4554" s="16" t="s">
        <v>1644</v>
      </c>
      <c r="C4554" s="16">
        <v>2011</v>
      </c>
      <c r="D4554" s="16" t="s">
        <v>2332</v>
      </c>
      <c r="E4554" s="16">
        <v>0</v>
      </c>
      <c r="F4554" s="16">
        <v>0</v>
      </c>
      <c r="G4554" s="16">
        <v>0</v>
      </c>
      <c r="H4554" s="16">
        <v>0</v>
      </c>
    </row>
    <row r="4555" spans="1:8" x14ac:dyDescent="0.3">
      <c r="A4555" s="13" t="str">
        <f t="shared" si="71"/>
        <v>wakefti012011</v>
      </c>
      <c r="B4555" s="16" t="s">
        <v>209</v>
      </c>
      <c r="C4555" s="16">
        <v>2011</v>
      </c>
      <c r="D4555" s="16" t="s">
        <v>2332</v>
      </c>
      <c r="E4555" s="16">
        <v>7</v>
      </c>
      <c r="F4555" s="16">
        <v>19</v>
      </c>
      <c r="G4555" s="16">
        <v>0</v>
      </c>
      <c r="H4555" s="16">
        <v>0</v>
      </c>
    </row>
    <row r="4556" spans="1:8" x14ac:dyDescent="0.3">
      <c r="A4556" s="13" t="str">
        <f t="shared" si="71"/>
        <v>waldejo012011</v>
      </c>
      <c r="B4556" s="16" t="s">
        <v>1407</v>
      </c>
      <c r="C4556" s="16">
        <v>2011</v>
      </c>
      <c r="D4556" s="16" t="s">
        <v>2332</v>
      </c>
      <c r="E4556" s="16">
        <v>3</v>
      </c>
      <c r="F4556" s="16">
        <v>6</v>
      </c>
      <c r="G4556" s="16">
        <v>1</v>
      </c>
      <c r="H4556" s="16">
        <v>0</v>
      </c>
    </row>
    <row r="4557" spans="1:8" x14ac:dyDescent="0.3">
      <c r="A4557" s="13" t="str">
        <f t="shared" si="71"/>
        <v>waldrky012011</v>
      </c>
      <c r="B4557" s="16" t="s">
        <v>1645</v>
      </c>
      <c r="C4557" s="16">
        <v>2011</v>
      </c>
      <c r="D4557" s="16" t="s">
        <v>2332</v>
      </c>
      <c r="E4557" s="16">
        <v>0</v>
      </c>
      <c r="F4557" s="16">
        <v>2</v>
      </c>
      <c r="G4557" s="16">
        <v>0</v>
      </c>
      <c r="H4557" s="16">
        <v>0</v>
      </c>
    </row>
    <row r="4558" spans="1:8" x14ac:dyDescent="0.3">
      <c r="A4558" s="13" t="str">
        <f t="shared" si="71"/>
        <v>walkene012011</v>
      </c>
      <c r="B4558" s="16" t="s">
        <v>1205</v>
      </c>
      <c r="C4558" s="16">
        <v>2011</v>
      </c>
      <c r="D4558" s="16" t="s">
        <v>37</v>
      </c>
      <c r="E4558" s="16">
        <v>333</v>
      </c>
      <c r="F4558" s="16">
        <v>442</v>
      </c>
      <c r="G4558" s="16">
        <v>6</v>
      </c>
      <c r="H4558" s="16">
        <v>108</v>
      </c>
    </row>
    <row r="4559" spans="1:8" x14ac:dyDescent="0.3">
      <c r="A4559" s="13" t="str">
        <f t="shared" si="71"/>
        <v>wallabr012011</v>
      </c>
      <c r="B4559" s="16" t="s">
        <v>1408</v>
      </c>
      <c r="C4559" s="16">
        <v>2011</v>
      </c>
      <c r="D4559" s="16" t="s">
        <v>2333</v>
      </c>
      <c r="E4559" s="16">
        <v>659</v>
      </c>
      <c r="F4559" s="16">
        <v>77</v>
      </c>
      <c r="G4559" s="16">
        <v>6</v>
      </c>
      <c r="H4559" s="16">
        <v>57</v>
      </c>
    </row>
    <row r="4560" spans="1:8" x14ac:dyDescent="0.3">
      <c r="A4560" s="13" t="str">
        <f t="shared" si="71"/>
        <v>waltepj012011</v>
      </c>
      <c r="B4560" s="16" t="s">
        <v>1206</v>
      </c>
      <c r="C4560" s="16">
        <v>2011</v>
      </c>
      <c r="D4560" s="16" t="s">
        <v>2332</v>
      </c>
      <c r="E4560" s="16">
        <v>1</v>
      </c>
      <c r="F4560" s="16">
        <v>0</v>
      </c>
      <c r="G4560" s="16">
        <v>0</v>
      </c>
      <c r="H4560" s="16">
        <v>0</v>
      </c>
    </row>
    <row r="4561" spans="1:8" x14ac:dyDescent="0.3">
      <c r="A4561" s="13" t="str">
        <f t="shared" si="71"/>
        <v>waltepj012011</v>
      </c>
      <c r="B4561" s="16" t="s">
        <v>1206</v>
      </c>
      <c r="C4561" s="16">
        <v>2011</v>
      </c>
      <c r="D4561" s="16" t="s">
        <v>2332</v>
      </c>
      <c r="E4561" s="16">
        <v>1</v>
      </c>
      <c r="F4561" s="16">
        <v>0</v>
      </c>
      <c r="G4561" s="16">
        <v>0</v>
      </c>
      <c r="H4561" s="16">
        <v>1</v>
      </c>
    </row>
    <row r="4562" spans="1:8" x14ac:dyDescent="0.3">
      <c r="A4562" s="13" t="str">
        <f t="shared" si="71"/>
        <v>wangch012011</v>
      </c>
      <c r="B4562" s="16" t="s">
        <v>616</v>
      </c>
      <c r="C4562" s="16">
        <v>2011</v>
      </c>
      <c r="D4562" s="16" t="s">
        <v>2332</v>
      </c>
      <c r="E4562" s="16">
        <v>3</v>
      </c>
      <c r="F4562" s="16">
        <v>6</v>
      </c>
      <c r="G4562" s="16">
        <v>1</v>
      </c>
      <c r="H4562" s="16">
        <v>0</v>
      </c>
    </row>
    <row r="4563" spans="1:8" x14ac:dyDescent="0.3">
      <c r="A4563" s="13" t="str">
        <f t="shared" si="71"/>
        <v>watsoto012011</v>
      </c>
      <c r="B4563" s="16" t="s">
        <v>1646</v>
      </c>
      <c r="C4563" s="16">
        <v>2011</v>
      </c>
      <c r="D4563" s="16" t="s">
        <v>2332</v>
      </c>
      <c r="E4563" s="16">
        <v>3</v>
      </c>
      <c r="F4563" s="16">
        <v>8</v>
      </c>
      <c r="G4563" s="16">
        <v>0</v>
      </c>
      <c r="H4563" s="16">
        <v>0</v>
      </c>
    </row>
    <row r="4564" spans="1:8" x14ac:dyDescent="0.3">
      <c r="A4564" s="13" t="str">
        <f t="shared" si="71"/>
        <v>weaveje022011</v>
      </c>
      <c r="B4564" s="16" t="s">
        <v>739</v>
      </c>
      <c r="C4564" s="16">
        <v>2011</v>
      </c>
      <c r="D4564" s="16" t="s">
        <v>2332</v>
      </c>
      <c r="E4564" s="16">
        <v>8</v>
      </c>
      <c r="F4564" s="16">
        <v>24</v>
      </c>
      <c r="G4564" s="16">
        <v>2</v>
      </c>
      <c r="H4564" s="16">
        <v>1</v>
      </c>
    </row>
    <row r="4565" spans="1:8" x14ac:dyDescent="0.3">
      <c r="A4565" s="13" t="str">
        <f t="shared" si="71"/>
        <v>webbry012011</v>
      </c>
      <c r="B4565" s="16" t="s">
        <v>1207</v>
      </c>
      <c r="C4565" s="16">
        <v>2011</v>
      </c>
      <c r="D4565" s="16" t="s">
        <v>2332</v>
      </c>
      <c r="E4565" s="16">
        <v>1</v>
      </c>
      <c r="F4565" s="16">
        <v>7</v>
      </c>
      <c r="G4565" s="16">
        <v>1</v>
      </c>
      <c r="H4565" s="16">
        <v>0</v>
      </c>
    </row>
    <row r="4566" spans="1:8" x14ac:dyDescent="0.3">
      <c r="A4566" s="13" t="str">
        <f t="shared" si="71"/>
        <v>weeksje012011</v>
      </c>
      <c r="B4566" s="16" t="s">
        <v>1647</v>
      </c>
      <c r="C4566" s="16">
        <v>2011</v>
      </c>
      <c r="D4566" s="16" t="s">
        <v>37</v>
      </c>
      <c r="E4566" s="16">
        <v>148</v>
      </c>
      <c r="F4566" s="16">
        <v>261</v>
      </c>
      <c r="G4566" s="16">
        <v>13</v>
      </c>
      <c r="H4566" s="16">
        <v>49</v>
      </c>
    </row>
    <row r="4567" spans="1:8" x14ac:dyDescent="0.3">
      <c r="A4567" s="13" t="str">
        <f t="shared" si="71"/>
        <v>weeksri012011</v>
      </c>
      <c r="B4567" s="16" t="s">
        <v>408</v>
      </c>
      <c r="C4567" s="16">
        <v>2011</v>
      </c>
      <c r="D4567" s="16" t="s">
        <v>37</v>
      </c>
      <c r="E4567" s="16">
        <v>175</v>
      </c>
      <c r="F4567" s="16">
        <v>291</v>
      </c>
      <c r="G4567" s="16">
        <v>15</v>
      </c>
      <c r="H4567" s="16">
        <v>65</v>
      </c>
    </row>
    <row r="4568" spans="1:8" x14ac:dyDescent="0.3">
      <c r="A4568" s="13" t="str">
        <f t="shared" si="71"/>
        <v>weilaky012011</v>
      </c>
      <c r="B4568" s="16" t="s">
        <v>1648</v>
      </c>
      <c r="C4568" s="16">
        <v>2011</v>
      </c>
      <c r="D4568" s="16" t="s">
        <v>2332</v>
      </c>
      <c r="E4568" s="16">
        <v>1</v>
      </c>
      <c r="F4568" s="16">
        <v>1</v>
      </c>
      <c r="G4568" s="16">
        <v>0</v>
      </c>
      <c r="H4568" s="16">
        <v>0</v>
      </c>
    </row>
    <row r="4569" spans="1:8" x14ac:dyDescent="0.3">
      <c r="A4569" s="13" t="str">
        <f t="shared" si="71"/>
        <v>weinhro012011</v>
      </c>
      <c r="B4569" s="16" t="s">
        <v>1409</v>
      </c>
      <c r="C4569" s="16">
        <v>2011</v>
      </c>
      <c r="D4569" s="16" t="s">
        <v>2332</v>
      </c>
      <c r="E4569" s="16">
        <v>0</v>
      </c>
      <c r="F4569" s="16">
        <v>0</v>
      </c>
      <c r="G4569" s="16">
        <v>0</v>
      </c>
      <c r="H4569" s="16">
        <v>0</v>
      </c>
    </row>
    <row r="4570" spans="1:8" x14ac:dyDescent="0.3">
      <c r="A4570" s="13" t="str">
        <f t="shared" si="71"/>
        <v>wellsca012011</v>
      </c>
      <c r="B4570" s="16" t="s">
        <v>1410</v>
      </c>
      <c r="C4570" s="16">
        <v>2011</v>
      </c>
      <c r="D4570" s="16" t="s">
        <v>2327</v>
      </c>
    </row>
    <row r="4571" spans="1:8" x14ac:dyDescent="0.3">
      <c r="A4571" s="13" t="str">
        <f t="shared" si="71"/>
        <v>wellsca012011</v>
      </c>
      <c r="B4571" s="16" t="s">
        <v>1410</v>
      </c>
      <c r="C4571" s="16">
        <v>2011</v>
      </c>
      <c r="D4571" s="16" t="s">
        <v>2327</v>
      </c>
    </row>
    <row r="4572" spans="1:8" x14ac:dyDescent="0.3">
      <c r="A4572" s="13" t="str">
        <f t="shared" si="71"/>
        <v>wellsca012011</v>
      </c>
      <c r="B4572" s="16" t="s">
        <v>1410</v>
      </c>
      <c r="C4572" s="16">
        <v>2011</v>
      </c>
      <c r="D4572" s="16" t="s">
        <v>2328</v>
      </c>
    </row>
    <row r="4573" spans="1:8" x14ac:dyDescent="0.3">
      <c r="A4573" s="13" t="str">
        <f t="shared" si="71"/>
        <v>wellsca012011</v>
      </c>
      <c r="B4573" s="16" t="s">
        <v>1410</v>
      </c>
      <c r="C4573" s="16">
        <v>2011</v>
      </c>
      <c r="D4573" s="16" t="s">
        <v>2328</v>
      </c>
    </row>
    <row r="4574" spans="1:8" x14ac:dyDescent="0.3">
      <c r="A4574" s="13" t="str">
        <f t="shared" si="71"/>
        <v>wellsca012011</v>
      </c>
      <c r="B4574" s="16" t="s">
        <v>1410</v>
      </c>
      <c r="C4574" s="16">
        <v>2011</v>
      </c>
      <c r="D4574" s="16" t="s">
        <v>2329</v>
      </c>
      <c r="E4574" s="16">
        <v>73</v>
      </c>
      <c r="F4574" s="16">
        <v>3</v>
      </c>
      <c r="G4574" s="16">
        <v>1</v>
      </c>
      <c r="H4574" s="16">
        <v>2</v>
      </c>
    </row>
    <row r="4575" spans="1:8" x14ac:dyDescent="0.3">
      <c r="A4575" s="13" t="str">
        <f t="shared" si="71"/>
        <v>wellsca012011</v>
      </c>
      <c r="B4575" s="16" t="s">
        <v>1410</v>
      </c>
      <c r="C4575" s="16">
        <v>2011</v>
      </c>
      <c r="D4575" s="16" t="s">
        <v>2329</v>
      </c>
      <c r="E4575" s="16">
        <v>55</v>
      </c>
      <c r="F4575" s="16">
        <v>4</v>
      </c>
      <c r="G4575" s="16">
        <v>1</v>
      </c>
      <c r="H4575" s="16">
        <v>2</v>
      </c>
    </row>
    <row r="4576" spans="1:8" x14ac:dyDescent="0.3">
      <c r="A4576" s="13" t="str">
        <f t="shared" si="71"/>
        <v>wellsca012011</v>
      </c>
      <c r="B4576" s="16" t="s">
        <v>1410</v>
      </c>
      <c r="C4576" s="16">
        <v>2011</v>
      </c>
      <c r="D4576" s="16" t="s">
        <v>2330</v>
      </c>
    </row>
    <row r="4577" spans="1:8" x14ac:dyDescent="0.3">
      <c r="A4577" s="13" t="str">
        <f t="shared" si="71"/>
        <v>wellsca012011</v>
      </c>
      <c r="B4577" s="16" t="s">
        <v>1410</v>
      </c>
      <c r="C4577" s="16">
        <v>2011</v>
      </c>
      <c r="D4577" s="16" t="s">
        <v>2330</v>
      </c>
    </row>
    <row r="4578" spans="1:8" x14ac:dyDescent="0.3">
      <c r="A4578" s="13" t="str">
        <f t="shared" si="71"/>
        <v>wellsra012011</v>
      </c>
      <c r="B4578" s="16" t="s">
        <v>1031</v>
      </c>
      <c r="C4578" s="16">
        <v>2011</v>
      </c>
      <c r="D4578" s="16" t="s">
        <v>2332</v>
      </c>
      <c r="E4578" s="16">
        <v>5</v>
      </c>
      <c r="F4578" s="16">
        <v>12</v>
      </c>
      <c r="G4578" s="16">
        <v>2</v>
      </c>
      <c r="H4578" s="16">
        <v>1</v>
      </c>
    </row>
    <row r="4579" spans="1:8" x14ac:dyDescent="0.3">
      <c r="A4579" s="13" t="str">
        <f t="shared" si="71"/>
        <v>wellsve012011</v>
      </c>
      <c r="B4579" s="16" t="s">
        <v>212</v>
      </c>
      <c r="C4579" s="16">
        <v>2011</v>
      </c>
      <c r="D4579" s="16" t="s">
        <v>2327</v>
      </c>
    </row>
    <row r="4580" spans="1:8" x14ac:dyDescent="0.3">
      <c r="A4580" s="13" t="str">
        <f t="shared" si="71"/>
        <v>wellsve012011</v>
      </c>
      <c r="B4580" s="16" t="s">
        <v>212</v>
      </c>
      <c r="C4580" s="16">
        <v>2011</v>
      </c>
      <c r="D4580" s="16" t="s">
        <v>2328</v>
      </c>
    </row>
    <row r="4581" spans="1:8" x14ac:dyDescent="0.3">
      <c r="A4581" s="13" t="str">
        <f t="shared" si="71"/>
        <v>wellsve012011</v>
      </c>
      <c r="B4581" s="16" t="s">
        <v>212</v>
      </c>
      <c r="C4581" s="16">
        <v>2011</v>
      </c>
      <c r="D4581" s="16" t="s">
        <v>2329</v>
      </c>
      <c r="E4581" s="16">
        <v>281</v>
      </c>
      <c r="F4581" s="16">
        <v>4</v>
      </c>
      <c r="G4581" s="16">
        <v>3</v>
      </c>
      <c r="H4581" s="16">
        <v>0</v>
      </c>
    </row>
    <row r="4582" spans="1:8" x14ac:dyDescent="0.3">
      <c r="A4582" s="13" t="str">
        <f t="shared" si="71"/>
        <v>wellsve012011</v>
      </c>
      <c r="B4582" s="16" t="s">
        <v>212</v>
      </c>
      <c r="C4582" s="16">
        <v>2011</v>
      </c>
      <c r="D4582" s="16" t="s">
        <v>2330</v>
      </c>
    </row>
    <row r="4583" spans="1:8" x14ac:dyDescent="0.3">
      <c r="A4583" s="13" t="str">
        <f t="shared" si="71"/>
        <v>werthja012011</v>
      </c>
      <c r="B4583" s="16" t="s">
        <v>345</v>
      </c>
      <c r="C4583" s="16">
        <v>2011</v>
      </c>
      <c r="D4583" s="16" t="s">
        <v>2327</v>
      </c>
    </row>
    <row r="4584" spans="1:8" x14ac:dyDescent="0.3">
      <c r="A4584" s="13" t="str">
        <f t="shared" si="71"/>
        <v>werthja012011</v>
      </c>
      <c r="B4584" s="16" t="s">
        <v>345</v>
      </c>
      <c r="C4584" s="16">
        <v>2011</v>
      </c>
      <c r="D4584" s="16" t="s">
        <v>2329</v>
      </c>
      <c r="E4584" s="16">
        <v>342</v>
      </c>
      <c r="F4584" s="16">
        <v>11</v>
      </c>
      <c r="G4584" s="16">
        <v>8</v>
      </c>
      <c r="H4584" s="16">
        <v>4</v>
      </c>
    </row>
    <row r="4585" spans="1:8" x14ac:dyDescent="0.3">
      <c r="A4585" s="13" t="str">
        <f t="shared" si="71"/>
        <v>werthja012011</v>
      </c>
      <c r="B4585" s="16" t="s">
        <v>345</v>
      </c>
      <c r="C4585" s="16">
        <v>2011</v>
      </c>
      <c r="D4585" s="16" t="s">
        <v>2330</v>
      </c>
    </row>
    <row r="4586" spans="1:8" x14ac:dyDescent="0.3">
      <c r="A4586" s="13" t="str">
        <f t="shared" si="71"/>
        <v>westbja012011</v>
      </c>
      <c r="B4586" s="16" t="s">
        <v>213</v>
      </c>
      <c r="C4586" s="16">
        <v>2011</v>
      </c>
      <c r="D4586" s="16" t="s">
        <v>2332</v>
      </c>
      <c r="E4586" s="16">
        <v>29</v>
      </c>
      <c r="F4586" s="16">
        <v>43</v>
      </c>
      <c r="G4586" s="16">
        <v>2</v>
      </c>
      <c r="H4586" s="16">
        <v>5</v>
      </c>
    </row>
    <row r="4587" spans="1:8" x14ac:dyDescent="0.3">
      <c r="A4587" s="13" t="str">
        <f t="shared" si="71"/>
        <v>wheelda012011</v>
      </c>
      <c r="B4587" s="16" t="s">
        <v>214</v>
      </c>
      <c r="C4587" s="16">
        <v>2011</v>
      </c>
      <c r="D4587" s="16" t="s">
        <v>2332</v>
      </c>
      <c r="E4587" s="16">
        <v>2</v>
      </c>
      <c r="F4587" s="16">
        <v>1</v>
      </c>
      <c r="G4587" s="16">
        <v>0</v>
      </c>
      <c r="H4587" s="16">
        <v>0</v>
      </c>
    </row>
    <row r="4588" spans="1:8" x14ac:dyDescent="0.3">
      <c r="A4588" s="13" t="str">
        <f t="shared" si="71"/>
        <v>whelake012011</v>
      </c>
      <c r="B4588" s="16" t="s">
        <v>1649</v>
      </c>
      <c r="C4588" s="16">
        <v>2011</v>
      </c>
      <c r="D4588" s="16" t="s">
        <v>2332</v>
      </c>
      <c r="E4588" s="16">
        <v>1</v>
      </c>
      <c r="F4588" s="16">
        <v>0</v>
      </c>
      <c r="G4588" s="16">
        <v>0</v>
      </c>
      <c r="H4588" s="16">
        <v>0</v>
      </c>
    </row>
    <row r="4589" spans="1:8" x14ac:dyDescent="0.3">
      <c r="A4589" s="13" t="str">
        <f t="shared" si="71"/>
        <v>whiteal012011</v>
      </c>
      <c r="B4589" s="16" t="s">
        <v>1650</v>
      </c>
      <c r="C4589" s="16">
        <v>2011</v>
      </c>
      <c r="D4589" s="16" t="s">
        <v>2332</v>
      </c>
      <c r="E4589" s="16">
        <v>1</v>
      </c>
      <c r="F4589" s="16">
        <v>1</v>
      </c>
      <c r="G4589" s="16">
        <v>0</v>
      </c>
      <c r="H4589" s="16">
        <v>0</v>
      </c>
    </row>
    <row r="4590" spans="1:8" x14ac:dyDescent="0.3">
      <c r="A4590" s="13" t="str">
        <f t="shared" si="71"/>
        <v>whiteal012011</v>
      </c>
      <c r="B4590" s="16" t="s">
        <v>1650</v>
      </c>
      <c r="C4590" s="16">
        <v>2011</v>
      </c>
      <c r="D4590" s="16" t="s">
        <v>2332</v>
      </c>
      <c r="E4590" s="16">
        <v>2</v>
      </c>
      <c r="F4590" s="16">
        <v>1</v>
      </c>
      <c r="G4590" s="16">
        <v>2</v>
      </c>
      <c r="H4590" s="16">
        <v>0</v>
      </c>
    </row>
    <row r="4591" spans="1:8" x14ac:dyDescent="0.3">
      <c r="A4591" s="13" t="str">
        <f t="shared" si="71"/>
        <v>whiteel032011</v>
      </c>
      <c r="B4591" s="16" t="s">
        <v>617</v>
      </c>
      <c r="C4591" s="16">
        <v>2011</v>
      </c>
      <c r="D4591" s="16" t="s">
        <v>2334</v>
      </c>
      <c r="E4591" s="16">
        <v>495</v>
      </c>
      <c r="F4591" s="16">
        <v>41</v>
      </c>
      <c r="G4591" s="16">
        <v>5</v>
      </c>
      <c r="H4591" s="16">
        <v>4</v>
      </c>
    </row>
    <row r="4592" spans="1:8" x14ac:dyDescent="0.3">
      <c r="A4592" s="13" t="str">
        <f t="shared" si="71"/>
        <v>wietema012011</v>
      </c>
      <c r="B4592" s="16" t="s">
        <v>1209</v>
      </c>
      <c r="C4592" s="16">
        <v>2011</v>
      </c>
      <c r="D4592" s="16" t="s">
        <v>2333</v>
      </c>
      <c r="E4592" s="16">
        <v>4</v>
      </c>
      <c r="F4592" s="16">
        <v>0</v>
      </c>
      <c r="G4592" s="16">
        <v>0</v>
      </c>
      <c r="H4592" s="16">
        <v>2</v>
      </c>
    </row>
    <row r="4593" spans="1:8" x14ac:dyDescent="0.3">
      <c r="A4593" s="13" t="str">
        <f t="shared" si="71"/>
        <v>wietema012011</v>
      </c>
      <c r="B4593" s="16" t="s">
        <v>1209</v>
      </c>
      <c r="C4593" s="16">
        <v>2011</v>
      </c>
      <c r="D4593" s="16" t="s">
        <v>2334</v>
      </c>
      <c r="E4593" s="16">
        <v>855</v>
      </c>
      <c r="F4593" s="16">
        <v>70</v>
      </c>
      <c r="G4593" s="16">
        <v>5</v>
      </c>
      <c r="H4593" s="16">
        <v>14</v>
      </c>
    </row>
    <row r="4594" spans="1:8" x14ac:dyDescent="0.3">
      <c r="A4594" s="13" t="str">
        <f t="shared" si="71"/>
        <v>wiggity012011</v>
      </c>
      <c r="B4594" s="16" t="s">
        <v>346</v>
      </c>
      <c r="C4594" s="16">
        <v>2011</v>
      </c>
      <c r="D4594" s="16" t="s">
        <v>2333</v>
      </c>
      <c r="E4594" s="16">
        <v>181</v>
      </c>
      <c r="F4594" s="16">
        <v>12</v>
      </c>
      <c r="G4594" s="16">
        <v>0</v>
      </c>
      <c r="H4594" s="16">
        <v>10</v>
      </c>
    </row>
    <row r="4595" spans="1:8" x14ac:dyDescent="0.3">
      <c r="A4595" s="13" t="str">
        <f t="shared" si="71"/>
        <v>wiggity012011</v>
      </c>
      <c r="B4595" s="16" t="s">
        <v>346</v>
      </c>
      <c r="C4595" s="16">
        <v>2011</v>
      </c>
      <c r="D4595" s="16" t="s">
        <v>38</v>
      </c>
      <c r="E4595" s="16">
        <v>33</v>
      </c>
      <c r="F4595" s="16">
        <v>96</v>
      </c>
      <c r="G4595" s="16">
        <v>4</v>
      </c>
      <c r="H4595" s="16">
        <v>15</v>
      </c>
    </row>
    <row r="4596" spans="1:8" x14ac:dyDescent="0.3">
      <c r="A4596" s="13" t="str">
        <f t="shared" si="71"/>
        <v>wiggity012011</v>
      </c>
      <c r="B4596" s="16" t="s">
        <v>346</v>
      </c>
      <c r="C4596" s="16">
        <v>2011</v>
      </c>
      <c r="D4596" s="16" t="s">
        <v>2328</v>
      </c>
    </row>
    <row r="4597" spans="1:8" x14ac:dyDescent="0.3">
      <c r="A4597" s="13" t="str">
        <f t="shared" si="71"/>
        <v>wiggity012011</v>
      </c>
      <c r="B4597" s="16" t="s">
        <v>346</v>
      </c>
      <c r="C4597" s="16">
        <v>2011</v>
      </c>
      <c r="D4597" s="16" t="s">
        <v>2329</v>
      </c>
      <c r="E4597" s="16">
        <v>24</v>
      </c>
      <c r="F4597" s="16">
        <v>1</v>
      </c>
      <c r="G4597" s="16">
        <v>2</v>
      </c>
      <c r="H4597" s="16">
        <v>0</v>
      </c>
    </row>
    <row r="4598" spans="1:8" x14ac:dyDescent="0.3">
      <c r="A4598" s="13" t="str">
        <f t="shared" si="71"/>
        <v>wiggity012011</v>
      </c>
      <c r="B4598" s="16" t="s">
        <v>346</v>
      </c>
      <c r="C4598" s="16">
        <v>2011</v>
      </c>
      <c r="D4598" s="16" t="s">
        <v>2330</v>
      </c>
    </row>
    <row r="4599" spans="1:8" x14ac:dyDescent="0.3">
      <c r="A4599" s="13" t="str">
        <f t="shared" si="71"/>
        <v>wilheto012011</v>
      </c>
      <c r="B4599" s="16" t="s">
        <v>1651</v>
      </c>
      <c r="C4599" s="16">
        <v>2011</v>
      </c>
      <c r="D4599" s="16" t="s">
        <v>2332</v>
      </c>
      <c r="E4599" s="16">
        <v>1</v>
      </c>
      <c r="F4599" s="16">
        <v>6</v>
      </c>
      <c r="G4599" s="16">
        <v>1</v>
      </c>
      <c r="H4599" s="16">
        <v>1</v>
      </c>
    </row>
    <row r="4600" spans="1:8" x14ac:dyDescent="0.3">
      <c r="A4600" s="13" t="str">
        <f t="shared" si="71"/>
        <v>wilkad012011</v>
      </c>
      <c r="B4600" s="16" t="s">
        <v>1652</v>
      </c>
      <c r="C4600" s="16">
        <v>2011</v>
      </c>
      <c r="D4600" s="16" t="s">
        <v>2332</v>
      </c>
      <c r="E4600" s="16">
        <v>1</v>
      </c>
      <c r="F4600" s="16">
        <v>0</v>
      </c>
      <c r="G4600" s="16">
        <v>0</v>
      </c>
      <c r="H4600" s="16">
        <v>0</v>
      </c>
    </row>
    <row r="4601" spans="1:8" x14ac:dyDescent="0.3">
      <c r="A4601" s="13" t="str">
        <f t="shared" si="71"/>
        <v>willido032011</v>
      </c>
      <c r="B4601" s="16" t="s">
        <v>410</v>
      </c>
      <c r="C4601" s="16">
        <v>2011</v>
      </c>
      <c r="D4601" s="16" t="s">
        <v>2332</v>
      </c>
      <c r="E4601" s="16">
        <v>3</v>
      </c>
      <c r="F4601" s="16">
        <v>15</v>
      </c>
      <c r="G4601" s="16">
        <v>0</v>
      </c>
      <c r="H4601" s="16">
        <v>1</v>
      </c>
    </row>
    <row r="4602" spans="1:8" x14ac:dyDescent="0.3">
      <c r="A4602" s="13" t="str">
        <f t="shared" si="71"/>
        <v>willije022011</v>
      </c>
      <c r="B4602" s="16" t="s">
        <v>411</v>
      </c>
      <c r="C4602" s="16">
        <v>2011</v>
      </c>
      <c r="D4602" s="16" t="s">
        <v>2332</v>
      </c>
      <c r="E4602" s="16">
        <v>3</v>
      </c>
      <c r="F4602" s="16">
        <v>3</v>
      </c>
      <c r="G4602" s="16">
        <v>2</v>
      </c>
      <c r="H4602" s="16">
        <v>1</v>
      </c>
    </row>
    <row r="4603" spans="1:8" x14ac:dyDescent="0.3">
      <c r="A4603" s="13" t="str">
        <f t="shared" si="71"/>
        <v>willijo032011</v>
      </c>
      <c r="B4603" s="16" t="s">
        <v>503</v>
      </c>
      <c r="C4603" s="16">
        <v>2011</v>
      </c>
      <c r="D4603" s="16" t="s">
        <v>2328</v>
      </c>
    </row>
    <row r="4604" spans="1:8" x14ac:dyDescent="0.3">
      <c r="A4604" s="13" t="str">
        <f t="shared" si="71"/>
        <v>willijo032011</v>
      </c>
      <c r="B4604" s="16" t="s">
        <v>503</v>
      </c>
      <c r="C4604" s="16">
        <v>2011</v>
      </c>
      <c r="D4604" s="16" t="s">
        <v>2329</v>
      </c>
      <c r="E4604" s="16">
        <v>159</v>
      </c>
      <c r="F4604" s="16">
        <v>3</v>
      </c>
      <c r="G4604" s="16">
        <v>2</v>
      </c>
      <c r="H4604" s="16">
        <v>1</v>
      </c>
    </row>
    <row r="4605" spans="1:8" x14ac:dyDescent="0.3">
      <c r="A4605" s="13" t="str">
        <f t="shared" si="71"/>
        <v>willira012011</v>
      </c>
      <c r="B4605" s="16" t="s">
        <v>504</v>
      </c>
      <c r="C4605" s="16">
        <v>2011</v>
      </c>
      <c r="D4605" s="16" t="s">
        <v>2332</v>
      </c>
      <c r="E4605" s="16">
        <v>0</v>
      </c>
      <c r="F4605" s="16">
        <v>0</v>
      </c>
      <c r="G4605" s="16">
        <v>0</v>
      </c>
      <c r="H4605" s="16">
        <v>0</v>
      </c>
    </row>
    <row r="4606" spans="1:8" x14ac:dyDescent="0.3">
      <c r="A4606" s="13" t="str">
        <f t="shared" si="71"/>
        <v>willire032011</v>
      </c>
      <c r="B4606" s="16" t="s">
        <v>740</v>
      </c>
      <c r="C4606" s="16">
        <v>2011</v>
      </c>
      <c r="D4606" s="16" t="s">
        <v>2328</v>
      </c>
    </row>
    <row r="4607" spans="1:8" x14ac:dyDescent="0.3">
      <c r="A4607" s="13" t="str">
        <f t="shared" si="71"/>
        <v>willire032011</v>
      </c>
      <c r="B4607" s="16" t="s">
        <v>740</v>
      </c>
      <c r="C4607" s="16">
        <v>2011</v>
      </c>
      <c r="D4607" s="16" t="s">
        <v>2329</v>
      </c>
      <c r="E4607" s="16">
        <v>23</v>
      </c>
      <c r="F4607" s="16">
        <v>0</v>
      </c>
      <c r="G4607" s="16">
        <v>0</v>
      </c>
      <c r="H4607" s="16">
        <v>0</v>
      </c>
    </row>
    <row r="4608" spans="1:8" x14ac:dyDescent="0.3">
      <c r="A4608" s="13" t="str">
        <f t="shared" si="71"/>
        <v>willire032011</v>
      </c>
      <c r="B4608" s="16" t="s">
        <v>740</v>
      </c>
      <c r="C4608" s="16">
        <v>2011</v>
      </c>
      <c r="D4608" s="16" t="s">
        <v>2330</v>
      </c>
    </row>
    <row r="4609" spans="1:8" x14ac:dyDescent="0.3">
      <c r="A4609" s="13" t="str">
        <f t="shared" si="71"/>
        <v>wilsobo022011</v>
      </c>
      <c r="B4609" s="16" t="s">
        <v>1032</v>
      </c>
      <c r="C4609" s="16">
        <v>2011</v>
      </c>
      <c r="D4609" s="16" t="s">
        <v>2333</v>
      </c>
      <c r="E4609" s="16">
        <v>7</v>
      </c>
      <c r="F4609" s="16">
        <v>0</v>
      </c>
      <c r="G4609" s="16">
        <v>0</v>
      </c>
      <c r="H4609" s="16">
        <v>1</v>
      </c>
    </row>
    <row r="4610" spans="1:8" x14ac:dyDescent="0.3">
      <c r="A4610" s="13" t="str">
        <f t="shared" si="71"/>
        <v>wilsobo022011</v>
      </c>
      <c r="B4610" s="16" t="s">
        <v>1032</v>
      </c>
      <c r="C4610" s="16">
        <v>2011</v>
      </c>
      <c r="D4610" s="16" t="s">
        <v>2334</v>
      </c>
      <c r="E4610" s="16">
        <v>239</v>
      </c>
      <c r="F4610" s="16">
        <v>26</v>
      </c>
      <c r="G4610" s="16">
        <v>1</v>
      </c>
      <c r="H4610" s="16">
        <v>1</v>
      </c>
    </row>
    <row r="4611" spans="1:8" x14ac:dyDescent="0.3">
      <c r="A4611" s="13" t="str">
        <f t="shared" ref="A4611:A4674" si="72">B4611&amp;C4611</f>
        <v>wilsobr012011</v>
      </c>
      <c r="B4611" s="16" t="s">
        <v>741</v>
      </c>
      <c r="C4611" s="16">
        <v>2011</v>
      </c>
      <c r="D4611" s="16" t="s">
        <v>2332</v>
      </c>
      <c r="E4611" s="16">
        <v>1</v>
      </c>
      <c r="F4611" s="16">
        <v>5</v>
      </c>
      <c r="G4611" s="16">
        <v>0</v>
      </c>
      <c r="H4611" s="16">
        <v>0</v>
      </c>
    </row>
    <row r="4612" spans="1:8" x14ac:dyDescent="0.3">
      <c r="A4612" s="13" t="str">
        <f t="shared" si="72"/>
        <v>wilsocj012011</v>
      </c>
      <c r="B4612" s="16" t="s">
        <v>618</v>
      </c>
      <c r="C4612" s="16">
        <v>2011</v>
      </c>
      <c r="D4612" s="16" t="s">
        <v>2332</v>
      </c>
      <c r="E4612" s="16">
        <v>6</v>
      </c>
      <c r="F4612" s="16">
        <v>23</v>
      </c>
      <c r="G4612" s="16">
        <v>1</v>
      </c>
      <c r="H4612" s="16">
        <v>0</v>
      </c>
    </row>
    <row r="4613" spans="1:8" x14ac:dyDescent="0.3">
      <c r="A4613" s="13" t="str">
        <f t="shared" si="72"/>
        <v>wilsoja022011</v>
      </c>
      <c r="B4613" s="16" t="s">
        <v>280</v>
      </c>
      <c r="C4613" s="16">
        <v>2011</v>
      </c>
      <c r="D4613" s="16" t="s">
        <v>37</v>
      </c>
      <c r="E4613" s="16">
        <v>79</v>
      </c>
      <c r="F4613" s="16">
        <v>111</v>
      </c>
      <c r="G4613" s="16">
        <v>2</v>
      </c>
      <c r="H4613" s="16">
        <v>28</v>
      </c>
    </row>
    <row r="4614" spans="1:8" x14ac:dyDescent="0.3">
      <c r="A4614" s="13" t="str">
        <f t="shared" si="72"/>
        <v>wilsoja022011</v>
      </c>
      <c r="B4614" s="16" t="s">
        <v>280</v>
      </c>
      <c r="C4614" s="16">
        <v>2011</v>
      </c>
      <c r="D4614" s="16" t="s">
        <v>38</v>
      </c>
      <c r="E4614" s="16">
        <v>2</v>
      </c>
      <c r="F4614" s="16">
        <v>2</v>
      </c>
      <c r="G4614" s="16">
        <v>0</v>
      </c>
      <c r="H4614" s="16">
        <v>1</v>
      </c>
    </row>
    <row r="4615" spans="1:8" x14ac:dyDescent="0.3">
      <c r="A4615" s="13" t="str">
        <f t="shared" si="72"/>
        <v>wilsoja022011</v>
      </c>
      <c r="B4615" s="16" t="s">
        <v>280</v>
      </c>
      <c r="C4615" s="16">
        <v>2011</v>
      </c>
      <c r="D4615" s="16" t="s">
        <v>38</v>
      </c>
      <c r="E4615" s="16">
        <v>0</v>
      </c>
      <c r="F4615" s="16">
        <v>3</v>
      </c>
      <c r="G4615" s="16">
        <v>0</v>
      </c>
      <c r="H4615" s="16">
        <v>1</v>
      </c>
    </row>
    <row r="4616" spans="1:8" x14ac:dyDescent="0.3">
      <c r="A4616" s="13" t="str">
        <f t="shared" si="72"/>
        <v>wilsoja022011</v>
      </c>
      <c r="B4616" s="16" t="s">
        <v>280</v>
      </c>
      <c r="C4616" s="16">
        <v>2011</v>
      </c>
      <c r="D4616" s="16" t="s">
        <v>2331</v>
      </c>
      <c r="E4616" s="16">
        <v>28</v>
      </c>
      <c r="F4616" s="16">
        <v>44</v>
      </c>
      <c r="G4616" s="16">
        <v>1</v>
      </c>
      <c r="H4616" s="16">
        <v>7</v>
      </c>
    </row>
    <row r="4617" spans="1:8" x14ac:dyDescent="0.3">
      <c r="A4617" s="13" t="str">
        <f t="shared" si="72"/>
        <v>wilsoja022011</v>
      </c>
      <c r="B4617" s="16" t="s">
        <v>280</v>
      </c>
      <c r="C4617" s="16">
        <v>2011</v>
      </c>
      <c r="D4617" s="16" t="s">
        <v>2331</v>
      </c>
      <c r="E4617" s="16">
        <v>14</v>
      </c>
      <c r="F4617" s="16">
        <v>28</v>
      </c>
      <c r="G4617" s="16">
        <v>1</v>
      </c>
      <c r="H4617" s="16">
        <v>7</v>
      </c>
    </row>
    <row r="4618" spans="1:8" x14ac:dyDescent="0.3">
      <c r="A4618" s="13" t="str">
        <f t="shared" si="72"/>
        <v>wilsojo032011</v>
      </c>
      <c r="B4618" s="16" t="s">
        <v>619</v>
      </c>
      <c r="C4618" s="16">
        <v>2011</v>
      </c>
      <c r="D4618" s="16" t="s">
        <v>2333</v>
      </c>
      <c r="E4618" s="16">
        <v>0</v>
      </c>
      <c r="F4618" s="16">
        <v>0</v>
      </c>
      <c r="G4618" s="16">
        <v>0</v>
      </c>
      <c r="H4618" s="16">
        <v>0</v>
      </c>
    </row>
    <row r="4619" spans="1:8" x14ac:dyDescent="0.3">
      <c r="A4619" s="13" t="str">
        <f t="shared" si="72"/>
        <v>wilsojo032011</v>
      </c>
      <c r="B4619" s="16" t="s">
        <v>619</v>
      </c>
      <c r="C4619" s="16">
        <v>2011</v>
      </c>
      <c r="D4619" s="16" t="s">
        <v>37</v>
      </c>
      <c r="E4619" s="16">
        <v>12</v>
      </c>
      <c r="F4619" s="16">
        <v>21</v>
      </c>
      <c r="G4619" s="16">
        <v>0</v>
      </c>
      <c r="H4619" s="16">
        <v>4</v>
      </c>
    </row>
    <row r="4620" spans="1:8" x14ac:dyDescent="0.3">
      <c r="A4620" s="13" t="str">
        <f t="shared" si="72"/>
        <v>wilsojo032011</v>
      </c>
      <c r="B4620" s="16" t="s">
        <v>619</v>
      </c>
      <c r="C4620" s="16">
        <v>2011</v>
      </c>
      <c r="D4620" s="16" t="s">
        <v>38</v>
      </c>
      <c r="E4620" s="16">
        <v>2</v>
      </c>
      <c r="F4620" s="16">
        <v>5</v>
      </c>
      <c r="G4620" s="16">
        <v>1</v>
      </c>
      <c r="H4620" s="16">
        <v>1</v>
      </c>
    </row>
    <row r="4621" spans="1:8" x14ac:dyDescent="0.3">
      <c r="A4621" s="13" t="str">
        <f t="shared" si="72"/>
        <v>wilsojo032011</v>
      </c>
      <c r="B4621" s="16" t="s">
        <v>619</v>
      </c>
      <c r="C4621" s="16">
        <v>2011</v>
      </c>
      <c r="D4621" s="16" t="s">
        <v>2328</v>
      </c>
    </row>
    <row r="4622" spans="1:8" x14ac:dyDescent="0.3">
      <c r="A4622" s="13" t="str">
        <f t="shared" si="72"/>
        <v>wilsojo032011</v>
      </c>
      <c r="B4622" s="16" t="s">
        <v>619</v>
      </c>
      <c r="C4622" s="16">
        <v>2011</v>
      </c>
      <c r="D4622" s="16" t="s">
        <v>2329</v>
      </c>
      <c r="E4622" s="16">
        <v>2</v>
      </c>
      <c r="F4622" s="16">
        <v>0</v>
      </c>
      <c r="G4622" s="16">
        <v>0</v>
      </c>
      <c r="H4622" s="16">
        <v>0</v>
      </c>
    </row>
    <row r="4623" spans="1:8" x14ac:dyDescent="0.3">
      <c r="A4623" s="13" t="str">
        <f t="shared" si="72"/>
        <v>wilsojo032011</v>
      </c>
      <c r="B4623" s="16" t="s">
        <v>619</v>
      </c>
      <c r="C4623" s="16">
        <v>2011</v>
      </c>
      <c r="D4623" s="16" t="s">
        <v>2331</v>
      </c>
      <c r="E4623" s="16">
        <v>4</v>
      </c>
      <c r="F4623" s="16">
        <v>9</v>
      </c>
      <c r="G4623" s="16">
        <v>0</v>
      </c>
      <c r="H4623" s="16">
        <v>1</v>
      </c>
    </row>
    <row r="4624" spans="1:8" x14ac:dyDescent="0.3">
      <c r="A4624" s="13" t="str">
        <f t="shared" si="72"/>
        <v>wilsojo032011</v>
      </c>
      <c r="B4624" s="16" t="s">
        <v>619</v>
      </c>
      <c r="C4624" s="16">
        <v>2011</v>
      </c>
      <c r="D4624" s="16" t="s">
        <v>2331</v>
      </c>
      <c r="E4624" s="16">
        <v>9</v>
      </c>
      <c r="F4624" s="16">
        <v>10</v>
      </c>
      <c r="G4624" s="16">
        <v>1</v>
      </c>
      <c r="H4624" s="16">
        <v>4</v>
      </c>
    </row>
    <row r="4625" spans="1:8" x14ac:dyDescent="0.3">
      <c r="A4625" s="13" t="str">
        <f t="shared" si="72"/>
        <v>wilsomi022011</v>
      </c>
      <c r="B4625" s="16" t="s">
        <v>1653</v>
      </c>
      <c r="C4625" s="16">
        <v>2011</v>
      </c>
      <c r="D4625" s="16" t="s">
        <v>2328</v>
      </c>
    </row>
    <row r="4626" spans="1:8" x14ac:dyDescent="0.3">
      <c r="A4626" s="13" t="str">
        <f t="shared" si="72"/>
        <v>wilsomi022011</v>
      </c>
      <c r="B4626" s="16" t="s">
        <v>1653</v>
      </c>
      <c r="C4626" s="16">
        <v>2011</v>
      </c>
      <c r="D4626" s="16" t="s">
        <v>2329</v>
      </c>
      <c r="E4626" s="16">
        <v>10</v>
      </c>
      <c r="F4626" s="16">
        <v>1</v>
      </c>
      <c r="G4626" s="16">
        <v>0</v>
      </c>
      <c r="H4626" s="16">
        <v>0</v>
      </c>
    </row>
    <row r="4627" spans="1:8" x14ac:dyDescent="0.3">
      <c r="A4627" s="13" t="str">
        <f t="shared" si="72"/>
        <v>wilsomi022011</v>
      </c>
      <c r="B4627" s="16" t="s">
        <v>1653</v>
      </c>
      <c r="C4627" s="16">
        <v>2011</v>
      </c>
      <c r="D4627" s="16" t="s">
        <v>2330</v>
      </c>
    </row>
    <row r="4628" spans="1:8" x14ac:dyDescent="0.3">
      <c r="A4628" s="13" t="str">
        <f t="shared" si="72"/>
        <v>wisede012011</v>
      </c>
      <c r="B4628" s="16" t="s">
        <v>216</v>
      </c>
      <c r="C4628" s="16">
        <v>2011</v>
      </c>
      <c r="D4628" s="16" t="s">
        <v>2327</v>
      </c>
    </row>
    <row r="4629" spans="1:8" x14ac:dyDescent="0.3">
      <c r="A4629" s="13" t="str">
        <f t="shared" si="72"/>
        <v>wisede012011</v>
      </c>
      <c r="B4629" s="16" t="s">
        <v>216</v>
      </c>
      <c r="C4629" s="16">
        <v>2011</v>
      </c>
      <c r="D4629" s="16" t="s">
        <v>2327</v>
      </c>
    </row>
    <row r="4630" spans="1:8" x14ac:dyDescent="0.3">
      <c r="A4630" s="13" t="str">
        <f t="shared" si="72"/>
        <v>wisede012011</v>
      </c>
      <c r="B4630" s="16" t="s">
        <v>216</v>
      </c>
      <c r="C4630" s="16">
        <v>2011</v>
      </c>
      <c r="D4630" s="16" t="s">
        <v>2328</v>
      </c>
    </row>
    <row r="4631" spans="1:8" x14ac:dyDescent="0.3">
      <c r="A4631" s="13" t="str">
        <f t="shared" si="72"/>
        <v>wisede012011</v>
      </c>
      <c r="B4631" s="16" t="s">
        <v>216</v>
      </c>
      <c r="C4631" s="16">
        <v>2011</v>
      </c>
      <c r="D4631" s="16" t="s">
        <v>2328</v>
      </c>
    </row>
    <row r="4632" spans="1:8" x14ac:dyDescent="0.3">
      <c r="A4632" s="13" t="str">
        <f t="shared" si="72"/>
        <v>wisede012011</v>
      </c>
      <c r="B4632" s="16" t="s">
        <v>216</v>
      </c>
      <c r="C4632" s="16">
        <v>2011</v>
      </c>
      <c r="D4632" s="16" t="s">
        <v>2329</v>
      </c>
      <c r="E4632" s="16">
        <v>49</v>
      </c>
      <c r="F4632" s="16">
        <v>0</v>
      </c>
      <c r="G4632" s="16">
        <v>0</v>
      </c>
      <c r="H4632" s="16">
        <v>0</v>
      </c>
    </row>
    <row r="4633" spans="1:8" x14ac:dyDescent="0.3">
      <c r="A4633" s="13" t="str">
        <f t="shared" si="72"/>
        <v>wisede012011</v>
      </c>
      <c r="B4633" s="16" t="s">
        <v>216</v>
      </c>
      <c r="C4633" s="16">
        <v>2011</v>
      </c>
      <c r="D4633" s="16" t="s">
        <v>2329</v>
      </c>
      <c r="E4633" s="16">
        <v>22</v>
      </c>
      <c r="F4633" s="16">
        <v>1</v>
      </c>
      <c r="G4633" s="16">
        <v>2</v>
      </c>
      <c r="H4633" s="16">
        <v>0</v>
      </c>
    </row>
    <row r="4634" spans="1:8" x14ac:dyDescent="0.3">
      <c r="A4634" s="13" t="str">
        <f t="shared" si="72"/>
        <v>wisede012011</v>
      </c>
      <c r="B4634" s="16" t="s">
        <v>216</v>
      </c>
      <c r="C4634" s="16">
        <v>2011</v>
      </c>
      <c r="D4634" s="16" t="s">
        <v>2330</v>
      </c>
    </row>
    <row r="4635" spans="1:8" x14ac:dyDescent="0.3">
      <c r="A4635" s="13" t="str">
        <f t="shared" si="72"/>
        <v>wolfra022011</v>
      </c>
      <c r="B4635" s="16" t="s">
        <v>217</v>
      </c>
      <c r="C4635" s="16">
        <v>2011</v>
      </c>
      <c r="D4635" s="16" t="s">
        <v>2332</v>
      </c>
      <c r="E4635" s="16">
        <v>8</v>
      </c>
      <c r="F4635" s="16">
        <v>32</v>
      </c>
      <c r="G4635" s="16">
        <v>4</v>
      </c>
      <c r="H4635" s="16">
        <v>3</v>
      </c>
    </row>
    <row r="4636" spans="1:8" x14ac:dyDescent="0.3">
      <c r="A4636" s="13" t="str">
        <f t="shared" si="72"/>
        <v>woodbl012011</v>
      </c>
      <c r="B4636" s="16" t="s">
        <v>1411</v>
      </c>
      <c r="C4636" s="16">
        <v>2011</v>
      </c>
      <c r="D4636" s="16" t="s">
        <v>2332</v>
      </c>
      <c r="E4636" s="16">
        <v>4</v>
      </c>
      <c r="F4636" s="16">
        <v>12</v>
      </c>
      <c r="G4636" s="16">
        <v>0</v>
      </c>
      <c r="H4636" s="16">
        <v>1</v>
      </c>
    </row>
    <row r="4637" spans="1:8" x14ac:dyDescent="0.3">
      <c r="A4637" s="13" t="str">
        <f t="shared" si="72"/>
        <v>woodbr012011</v>
      </c>
      <c r="B4637" s="16" t="s">
        <v>868</v>
      </c>
      <c r="C4637" s="16">
        <v>2011</v>
      </c>
      <c r="D4637" s="16" t="s">
        <v>2333</v>
      </c>
      <c r="E4637" s="16">
        <v>2</v>
      </c>
      <c r="F4637" s="16">
        <v>1</v>
      </c>
      <c r="G4637" s="16">
        <v>0</v>
      </c>
      <c r="H4637" s="16">
        <v>0</v>
      </c>
    </row>
    <row r="4638" spans="1:8" x14ac:dyDescent="0.3">
      <c r="A4638" s="13" t="str">
        <f t="shared" si="72"/>
        <v>woodbr012011</v>
      </c>
      <c r="B4638" s="16" t="s">
        <v>868</v>
      </c>
      <c r="C4638" s="16">
        <v>2011</v>
      </c>
      <c r="D4638" s="16" t="s">
        <v>2333</v>
      </c>
      <c r="E4638" s="16">
        <v>42</v>
      </c>
      <c r="F4638" s="16">
        <v>0</v>
      </c>
      <c r="G4638" s="16">
        <v>0</v>
      </c>
      <c r="H4638" s="16">
        <v>2</v>
      </c>
    </row>
    <row r="4639" spans="1:8" x14ac:dyDescent="0.3">
      <c r="A4639" s="13" t="str">
        <f t="shared" si="72"/>
        <v>woodbr012011</v>
      </c>
      <c r="B4639" s="16" t="s">
        <v>868</v>
      </c>
      <c r="C4639" s="16">
        <v>2011</v>
      </c>
      <c r="D4639" s="16" t="s">
        <v>37</v>
      </c>
      <c r="E4639" s="16">
        <v>2</v>
      </c>
      <c r="F4639" s="16">
        <v>1</v>
      </c>
      <c r="G4639" s="16">
        <v>0</v>
      </c>
      <c r="H4639" s="16">
        <v>0</v>
      </c>
    </row>
    <row r="4640" spans="1:8" x14ac:dyDescent="0.3">
      <c r="A4640" s="13" t="str">
        <f t="shared" si="72"/>
        <v>woodbr012011</v>
      </c>
      <c r="B4640" s="16" t="s">
        <v>868</v>
      </c>
      <c r="C4640" s="16">
        <v>2011</v>
      </c>
      <c r="D4640" s="16" t="s">
        <v>38</v>
      </c>
      <c r="E4640" s="16">
        <v>27</v>
      </c>
      <c r="F4640" s="16">
        <v>83</v>
      </c>
      <c r="G4640" s="16">
        <v>3</v>
      </c>
      <c r="H4640" s="16">
        <v>9</v>
      </c>
    </row>
    <row r="4641" spans="1:8" x14ac:dyDescent="0.3">
      <c r="A4641" s="13" t="str">
        <f t="shared" si="72"/>
        <v>woodbr012011</v>
      </c>
      <c r="B4641" s="16" t="s">
        <v>868</v>
      </c>
      <c r="C4641" s="16">
        <v>2011</v>
      </c>
      <c r="D4641" s="16" t="s">
        <v>2331</v>
      </c>
      <c r="E4641" s="16">
        <v>7</v>
      </c>
      <c r="F4641" s="16">
        <v>7</v>
      </c>
      <c r="G4641" s="16">
        <v>0</v>
      </c>
      <c r="H4641" s="16">
        <v>4</v>
      </c>
    </row>
    <row r="4642" spans="1:8" x14ac:dyDescent="0.3">
      <c r="A4642" s="13" t="str">
        <f t="shared" si="72"/>
        <v>woodbr012011</v>
      </c>
      <c r="B4642" s="16" t="s">
        <v>868</v>
      </c>
      <c r="C4642" s="16">
        <v>2011</v>
      </c>
      <c r="D4642" s="16" t="s">
        <v>2331</v>
      </c>
      <c r="E4642" s="16">
        <v>31</v>
      </c>
      <c r="F4642" s="16">
        <v>43</v>
      </c>
      <c r="G4642" s="16">
        <v>2</v>
      </c>
      <c r="H4642" s="16">
        <v>12</v>
      </c>
    </row>
    <row r="4643" spans="1:8" x14ac:dyDescent="0.3">
      <c r="A4643" s="13" t="str">
        <f t="shared" si="72"/>
        <v>woodke022011</v>
      </c>
      <c r="B4643" s="16" t="s">
        <v>218</v>
      </c>
      <c r="C4643" s="16">
        <v>2011</v>
      </c>
      <c r="D4643" s="16" t="s">
        <v>2332</v>
      </c>
      <c r="E4643" s="16">
        <v>1</v>
      </c>
      <c r="F4643" s="16">
        <v>6</v>
      </c>
      <c r="G4643" s="16">
        <v>1</v>
      </c>
      <c r="H4643" s="16">
        <v>2</v>
      </c>
    </row>
    <row r="4644" spans="1:8" x14ac:dyDescent="0.3">
      <c r="A4644" s="13" t="str">
        <f t="shared" si="72"/>
        <v>woodti012011</v>
      </c>
      <c r="B4644" s="16" t="s">
        <v>1210</v>
      </c>
      <c r="C4644" s="16">
        <v>2011</v>
      </c>
      <c r="D4644" s="16" t="s">
        <v>2332</v>
      </c>
      <c r="E4644" s="16">
        <v>1</v>
      </c>
      <c r="F4644" s="16">
        <v>1</v>
      </c>
      <c r="G4644" s="16">
        <v>0</v>
      </c>
      <c r="H4644" s="16">
        <v>0</v>
      </c>
    </row>
    <row r="4645" spans="1:8" x14ac:dyDescent="0.3">
      <c r="A4645" s="13" t="str">
        <f t="shared" si="72"/>
        <v>woodtr012011</v>
      </c>
      <c r="B4645" s="16" t="s">
        <v>1412</v>
      </c>
      <c r="C4645" s="16">
        <v>2011</v>
      </c>
      <c r="D4645" s="16" t="s">
        <v>2332</v>
      </c>
      <c r="E4645" s="16">
        <v>5</v>
      </c>
      <c r="F4645" s="16">
        <v>14</v>
      </c>
      <c r="G4645" s="16">
        <v>0</v>
      </c>
      <c r="H4645" s="16">
        <v>0</v>
      </c>
    </row>
    <row r="4646" spans="1:8" x14ac:dyDescent="0.3">
      <c r="A4646" s="13" t="str">
        <f t="shared" si="72"/>
        <v>woodwch012011</v>
      </c>
      <c r="B4646" s="16" t="s">
        <v>219</v>
      </c>
      <c r="C4646" s="16">
        <v>2011</v>
      </c>
      <c r="D4646" s="16" t="s">
        <v>37</v>
      </c>
      <c r="E4646" s="16">
        <v>0</v>
      </c>
      <c r="F4646" s="16">
        <v>5</v>
      </c>
      <c r="G4646" s="16">
        <v>0</v>
      </c>
      <c r="H4646" s="16">
        <v>1</v>
      </c>
    </row>
    <row r="4647" spans="1:8" x14ac:dyDescent="0.3">
      <c r="A4647" s="13" t="str">
        <f t="shared" si="72"/>
        <v>woodwch012011</v>
      </c>
      <c r="B4647" s="16" t="s">
        <v>219</v>
      </c>
      <c r="C4647" s="16">
        <v>2011</v>
      </c>
      <c r="D4647" s="16" t="s">
        <v>38</v>
      </c>
      <c r="E4647" s="16">
        <v>1</v>
      </c>
      <c r="F4647" s="16">
        <v>1</v>
      </c>
      <c r="G4647" s="16">
        <v>0</v>
      </c>
      <c r="H4647" s="16">
        <v>0</v>
      </c>
    </row>
    <row r="4648" spans="1:8" x14ac:dyDescent="0.3">
      <c r="A4648" s="13" t="str">
        <f t="shared" si="72"/>
        <v>woodwch012011</v>
      </c>
      <c r="B4648" s="16" t="s">
        <v>219</v>
      </c>
      <c r="C4648" s="16">
        <v>2011</v>
      </c>
      <c r="D4648" s="16" t="s">
        <v>2331</v>
      </c>
      <c r="E4648" s="16">
        <v>0</v>
      </c>
      <c r="F4648" s="16">
        <v>0</v>
      </c>
      <c r="G4648" s="16">
        <v>0</v>
      </c>
      <c r="H4648" s="16">
        <v>0</v>
      </c>
    </row>
    <row r="4649" spans="1:8" x14ac:dyDescent="0.3">
      <c r="A4649" s="13" t="str">
        <f t="shared" si="72"/>
        <v>worleva012011</v>
      </c>
      <c r="B4649" s="16" t="s">
        <v>1413</v>
      </c>
      <c r="C4649" s="16">
        <v>2011</v>
      </c>
      <c r="D4649" s="16" t="s">
        <v>2332</v>
      </c>
      <c r="E4649" s="16">
        <v>8</v>
      </c>
      <c r="F4649" s="16">
        <v>16</v>
      </c>
      <c r="G4649" s="16">
        <v>0</v>
      </c>
      <c r="H4649" s="16">
        <v>2</v>
      </c>
    </row>
    <row r="4650" spans="1:8" x14ac:dyDescent="0.3">
      <c r="A4650" s="13" t="str">
        <f t="shared" si="72"/>
        <v>worrema012011</v>
      </c>
      <c r="B4650" s="16" t="s">
        <v>1033</v>
      </c>
      <c r="C4650" s="16">
        <v>2011</v>
      </c>
      <c r="D4650" s="16" t="s">
        <v>2332</v>
      </c>
      <c r="E4650" s="16">
        <v>0</v>
      </c>
      <c r="F4650" s="16">
        <v>0</v>
      </c>
      <c r="G4650" s="16">
        <v>0</v>
      </c>
      <c r="H4650" s="16">
        <v>0</v>
      </c>
    </row>
    <row r="4651" spans="1:8" x14ac:dyDescent="0.3">
      <c r="A4651" s="13" t="str">
        <f t="shared" si="72"/>
        <v>worthda012011</v>
      </c>
      <c r="B4651" s="16" t="s">
        <v>1414</v>
      </c>
      <c r="C4651" s="16">
        <v>2011</v>
      </c>
      <c r="D4651" s="16" t="s">
        <v>37</v>
      </c>
      <c r="E4651" s="16">
        <v>9</v>
      </c>
      <c r="F4651" s="16">
        <v>11</v>
      </c>
      <c r="G4651" s="16">
        <v>0</v>
      </c>
      <c r="H4651" s="16">
        <v>2</v>
      </c>
    </row>
    <row r="4652" spans="1:8" x14ac:dyDescent="0.3">
      <c r="A4652" s="13" t="str">
        <f t="shared" si="72"/>
        <v>worthda012011</v>
      </c>
      <c r="B4652" s="16" t="s">
        <v>1414</v>
      </c>
      <c r="C4652" s="16">
        <v>2011</v>
      </c>
      <c r="D4652" s="16" t="s">
        <v>38</v>
      </c>
      <c r="E4652" s="16">
        <v>5</v>
      </c>
      <c r="F4652" s="16">
        <v>12</v>
      </c>
      <c r="G4652" s="16">
        <v>1</v>
      </c>
      <c r="H4652" s="16">
        <v>3</v>
      </c>
    </row>
    <row r="4653" spans="1:8" x14ac:dyDescent="0.3">
      <c r="A4653" s="13" t="str">
        <f t="shared" si="72"/>
        <v>wrighda032011</v>
      </c>
      <c r="B4653" s="16" t="s">
        <v>505</v>
      </c>
      <c r="C4653" s="16">
        <v>2011</v>
      </c>
      <c r="D4653" s="16" t="s">
        <v>38</v>
      </c>
      <c r="E4653" s="16">
        <v>68</v>
      </c>
      <c r="F4653" s="16">
        <v>180</v>
      </c>
      <c r="G4653" s="16">
        <v>19</v>
      </c>
      <c r="H4653" s="16">
        <v>9</v>
      </c>
    </row>
    <row r="4654" spans="1:8" x14ac:dyDescent="0.3">
      <c r="A4654" s="13" t="str">
        <f t="shared" si="72"/>
        <v>wrighda032011</v>
      </c>
      <c r="B4654" s="16" t="s">
        <v>505</v>
      </c>
      <c r="C4654" s="16">
        <v>2011</v>
      </c>
      <c r="D4654" s="16" t="s">
        <v>2331</v>
      </c>
      <c r="E4654" s="16">
        <v>1</v>
      </c>
      <c r="F4654" s="16">
        <v>0</v>
      </c>
      <c r="G4654" s="16">
        <v>0</v>
      </c>
      <c r="H4654" s="16">
        <v>0</v>
      </c>
    </row>
    <row r="4655" spans="1:8" x14ac:dyDescent="0.3">
      <c r="A4655" s="13" t="str">
        <f t="shared" si="72"/>
        <v>wrighja012011</v>
      </c>
      <c r="B4655" s="16" t="s">
        <v>220</v>
      </c>
      <c r="C4655" s="16">
        <v>2011</v>
      </c>
      <c r="D4655" s="16" t="s">
        <v>2332</v>
      </c>
      <c r="E4655" s="16">
        <v>10</v>
      </c>
      <c r="F4655" s="16">
        <v>7</v>
      </c>
      <c r="G4655" s="16">
        <v>1</v>
      </c>
      <c r="H4655" s="16">
        <v>2</v>
      </c>
    </row>
    <row r="4656" spans="1:8" x14ac:dyDescent="0.3">
      <c r="A4656" s="13" t="str">
        <f t="shared" si="72"/>
        <v>wrighwe012011</v>
      </c>
      <c r="B4656" s="16" t="s">
        <v>1034</v>
      </c>
      <c r="C4656" s="16">
        <v>2011</v>
      </c>
      <c r="D4656" s="16" t="s">
        <v>2329</v>
      </c>
      <c r="E4656" s="16">
        <v>0</v>
      </c>
      <c r="F4656" s="16">
        <v>0</v>
      </c>
      <c r="G4656" s="16">
        <v>0</v>
      </c>
      <c r="H4656" s="16">
        <v>0</v>
      </c>
    </row>
    <row r="4657" spans="1:8" x14ac:dyDescent="0.3">
      <c r="A4657" s="13" t="str">
        <f t="shared" si="72"/>
        <v>wrighwe012011</v>
      </c>
      <c r="B4657" s="16" t="s">
        <v>1034</v>
      </c>
      <c r="C4657" s="16">
        <v>2011</v>
      </c>
      <c r="D4657" s="16" t="s">
        <v>2332</v>
      </c>
      <c r="E4657" s="16">
        <v>0</v>
      </c>
      <c r="F4657" s="16">
        <v>2</v>
      </c>
      <c r="G4657" s="16">
        <v>0</v>
      </c>
      <c r="H4657" s="16">
        <v>0</v>
      </c>
    </row>
    <row r="4658" spans="1:8" x14ac:dyDescent="0.3">
      <c r="A4658" s="13" t="str">
        <f t="shared" si="72"/>
        <v>wrighwe012011</v>
      </c>
      <c r="B4658" s="16" t="s">
        <v>1034</v>
      </c>
      <c r="C4658" s="16">
        <v>2011</v>
      </c>
      <c r="D4658" s="16" t="s">
        <v>2330</v>
      </c>
    </row>
    <row r="4659" spans="1:8" x14ac:dyDescent="0.3">
      <c r="A4659" s="13" t="str">
        <f t="shared" si="72"/>
        <v>wuertmi012011</v>
      </c>
      <c r="B4659" s="16" t="s">
        <v>506</v>
      </c>
      <c r="C4659" s="16">
        <v>2011</v>
      </c>
      <c r="D4659" s="16" t="s">
        <v>2332</v>
      </c>
      <c r="E4659" s="16">
        <v>1</v>
      </c>
      <c r="F4659" s="16">
        <v>2</v>
      </c>
      <c r="G4659" s="16">
        <v>0</v>
      </c>
      <c r="H4659" s="16">
        <v>0</v>
      </c>
    </row>
    <row r="4660" spans="1:8" x14ac:dyDescent="0.3">
      <c r="A4660" s="13" t="str">
        <f t="shared" si="72"/>
        <v>youklke012011</v>
      </c>
      <c r="B4660" s="16" t="s">
        <v>507</v>
      </c>
      <c r="C4660" s="16">
        <v>2011</v>
      </c>
      <c r="D4660" s="16" t="s">
        <v>2333</v>
      </c>
      <c r="E4660" s="16">
        <v>37</v>
      </c>
      <c r="F4660" s="16">
        <v>5</v>
      </c>
      <c r="G4660" s="16">
        <v>0</v>
      </c>
      <c r="H4660" s="16">
        <v>2</v>
      </c>
    </row>
    <row r="4661" spans="1:8" x14ac:dyDescent="0.3">
      <c r="A4661" s="13" t="str">
        <f t="shared" si="72"/>
        <v>youklke012011</v>
      </c>
      <c r="B4661" s="16" t="s">
        <v>507</v>
      </c>
      <c r="C4661" s="16">
        <v>2011</v>
      </c>
      <c r="D4661" s="16" t="s">
        <v>38</v>
      </c>
      <c r="E4661" s="16">
        <v>87</v>
      </c>
      <c r="F4661" s="16">
        <v>177</v>
      </c>
      <c r="G4661" s="16">
        <v>9</v>
      </c>
      <c r="H4661" s="16">
        <v>15</v>
      </c>
    </row>
    <row r="4662" spans="1:8" x14ac:dyDescent="0.3">
      <c r="A4662" s="13" t="str">
        <f t="shared" si="72"/>
        <v>youngch032011</v>
      </c>
      <c r="B4662" s="16" t="s">
        <v>508</v>
      </c>
      <c r="C4662" s="16">
        <v>2011</v>
      </c>
      <c r="D4662" s="16" t="s">
        <v>2332</v>
      </c>
      <c r="E4662" s="16">
        <v>0</v>
      </c>
      <c r="F4662" s="16">
        <v>2</v>
      </c>
      <c r="G4662" s="16">
        <v>0</v>
      </c>
      <c r="H4662" s="16">
        <v>0</v>
      </c>
    </row>
    <row r="4663" spans="1:8" x14ac:dyDescent="0.3">
      <c r="A4663" s="13" t="str">
        <f t="shared" si="72"/>
        <v>youngch042011</v>
      </c>
      <c r="B4663" s="16" t="s">
        <v>742</v>
      </c>
      <c r="C4663" s="16">
        <v>2011</v>
      </c>
      <c r="D4663" s="16" t="s">
        <v>2327</v>
      </c>
    </row>
    <row r="4664" spans="1:8" x14ac:dyDescent="0.3">
      <c r="A4664" s="13" t="str">
        <f t="shared" si="72"/>
        <v>youngch042011</v>
      </c>
      <c r="B4664" s="16" t="s">
        <v>742</v>
      </c>
      <c r="C4664" s="16">
        <v>2011</v>
      </c>
      <c r="D4664" s="16" t="s">
        <v>2329</v>
      </c>
      <c r="E4664" s="16">
        <v>394</v>
      </c>
      <c r="F4664" s="16">
        <v>4</v>
      </c>
      <c r="G4664" s="16">
        <v>3</v>
      </c>
      <c r="H4664" s="16">
        <v>2</v>
      </c>
    </row>
    <row r="4665" spans="1:8" x14ac:dyDescent="0.3">
      <c r="A4665" s="13" t="str">
        <f t="shared" si="72"/>
        <v>youngde032011</v>
      </c>
      <c r="B4665" s="16" t="s">
        <v>743</v>
      </c>
      <c r="C4665" s="16">
        <v>2011</v>
      </c>
      <c r="D4665" s="16" t="s">
        <v>2328</v>
      </c>
    </row>
    <row r="4666" spans="1:8" x14ac:dyDescent="0.3">
      <c r="A4666" s="13" t="str">
        <f t="shared" si="72"/>
        <v>youngde032011</v>
      </c>
      <c r="B4666" s="16" t="s">
        <v>743</v>
      </c>
      <c r="C4666" s="16">
        <v>2011</v>
      </c>
      <c r="D4666" s="16" t="s">
        <v>2328</v>
      </c>
    </row>
    <row r="4667" spans="1:8" x14ac:dyDescent="0.3">
      <c r="A4667" s="13" t="str">
        <f t="shared" si="72"/>
        <v>youngde032011</v>
      </c>
      <c r="B4667" s="16" t="s">
        <v>743</v>
      </c>
      <c r="C4667" s="16">
        <v>2011</v>
      </c>
      <c r="D4667" s="16" t="s">
        <v>2329</v>
      </c>
      <c r="E4667" s="16">
        <v>144</v>
      </c>
      <c r="F4667" s="16">
        <v>4</v>
      </c>
      <c r="G4667" s="16">
        <v>5</v>
      </c>
      <c r="H4667" s="16">
        <v>1</v>
      </c>
    </row>
    <row r="4668" spans="1:8" x14ac:dyDescent="0.3">
      <c r="A4668" s="13" t="str">
        <f t="shared" si="72"/>
        <v>youngde032011</v>
      </c>
      <c r="B4668" s="16" t="s">
        <v>743</v>
      </c>
      <c r="C4668" s="16">
        <v>2011</v>
      </c>
      <c r="D4668" s="16" t="s">
        <v>2329</v>
      </c>
      <c r="E4668" s="16">
        <v>70</v>
      </c>
      <c r="F4668" s="16">
        <v>3</v>
      </c>
      <c r="G4668" s="16">
        <v>2</v>
      </c>
      <c r="H4668" s="16">
        <v>2</v>
      </c>
    </row>
    <row r="4669" spans="1:8" x14ac:dyDescent="0.3">
      <c r="A4669" s="13" t="str">
        <f t="shared" si="72"/>
        <v>younger032011</v>
      </c>
      <c r="B4669" s="16" t="s">
        <v>1211</v>
      </c>
      <c r="C4669" s="16">
        <v>2011</v>
      </c>
      <c r="D4669" s="16" t="s">
        <v>37</v>
      </c>
      <c r="E4669" s="16">
        <v>10</v>
      </c>
      <c r="F4669" s="16">
        <v>11</v>
      </c>
      <c r="G4669" s="16">
        <v>1</v>
      </c>
      <c r="H4669" s="16">
        <v>5</v>
      </c>
    </row>
    <row r="4670" spans="1:8" x14ac:dyDescent="0.3">
      <c r="A4670" s="13" t="str">
        <f t="shared" si="72"/>
        <v>younger032011</v>
      </c>
      <c r="B4670" s="16" t="s">
        <v>1211</v>
      </c>
      <c r="C4670" s="16">
        <v>2011</v>
      </c>
      <c r="D4670" s="16" t="s">
        <v>2327</v>
      </c>
    </row>
    <row r="4671" spans="1:8" x14ac:dyDescent="0.3">
      <c r="A4671" s="13" t="str">
        <f t="shared" si="72"/>
        <v>younger032011</v>
      </c>
      <c r="B4671" s="16" t="s">
        <v>1211</v>
      </c>
      <c r="C4671" s="16">
        <v>2011</v>
      </c>
      <c r="D4671" s="16" t="s">
        <v>2328</v>
      </c>
    </row>
    <row r="4672" spans="1:8" x14ac:dyDescent="0.3">
      <c r="A4672" s="13" t="str">
        <f t="shared" si="72"/>
        <v>younger032011</v>
      </c>
      <c r="B4672" s="16" t="s">
        <v>1211</v>
      </c>
      <c r="C4672" s="16">
        <v>2011</v>
      </c>
      <c r="D4672" s="16" t="s">
        <v>2329</v>
      </c>
      <c r="E4672" s="16">
        <v>65</v>
      </c>
      <c r="F4672" s="16">
        <v>2</v>
      </c>
      <c r="G4672" s="16">
        <v>3</v>
      </c>
      <c r="H4672" s="16">
        <v>0</v>
      </c>
    </row>
    <row r="4673" spans="1:8" x14ac:dyDescent="0.3">
      <c r="A4673" s="13" t="str">
        <f t="shared" si="72"/>
        <v>younger032011</v>
      </c>
      <c r="B4673" s="16" t="s">
        <v>1211</v>
      </c>
      <c r="C4673" s="16">
        <v>2011</v>
      </c>
      <c r="D4673" s="16" t="s">
        <v>2330</v>
      </c>
    </row>
    <row r="4674" spans="1:8" x14ac:dyDescent="0.3">
      <c r="A4674" s="13" t="str">
        <f t="shared" si="72"/>
        <v>youngma022011</v>
      </c>
      <c r="B4674" s="16" t="s">
        <v>1654</v>
      </c>
      <c r="C4674" s="16">
        <v>2011</v>
      </c>
      <c r="D4674" s="16" t="s">
        <v>2327</v>
      </c>
    </row>
    <row r="4675" spans="1:8" x14ac:dyDescent="0.3">
      <c r="A4675" s="13" t="str">
        <f t="shared" ref="A4675:A4738" si="73">B4675&amp;C4675</f>
        <v>youngma022011</v>
      </c>
      <c r="B4675" s="16" t="s">
        <v>1654</v>
      </c>
      <c r="C4675" s="16">
        <v>2011</v>
      </c>
      <c r="D4675" s="16" t="s">
        <v>2328</v>
      </c>
    </row>
    <row r="4676" spans="1:8" x14ac:dyDescent="0.3">
      <c r="A4676" s="13" t="str">
        <f t="shared" si="73"/>
        <v>youngma022011</v>
      </c>
      <c r="B4676" s="16" t="s">
        <v>1654</v>
      </c>
      <c r="C4676" s="16">
        <v>2011</v>
      </c>
      <c r="D4676" s="16" t="s">
        <v>2329</v>
      </c>
      <c r="E4676" s="16">
        <v>18</v>
      </c>
      <c r="F4676" s="16">
        <v>0</v>
      </c>
      <c r="G4676" s="16">
        <v>0</v>
      </c>
      <c r="H4676" s="16">
        <v>0</v>
      </c>
    </row>
    <row r="4677" spans="1:8" x14ac:dyDescent="0.3">
      <c r="A4677" s="13" t="str">
        <f t="shared" si="73"/>
        <v>youngma022011</v>
      </c>
      <c r="B4677" s="16" t="s">
        <v>1654</v>
      </c>
      <c r="C4677" s="16">
        <v>2011</v>
      </c>
      <c r="D4677" s="16" t="s">
        <v>2330</v>
      </c>
    </row>
    <row r="4678" spans="1:8" x14ac:dyDescent="0.3">
      <c r="A4678" s="13" t="str">
        <f t="shared" si="73"/>
        <v>youngmi022011</v>
      </c>
      <c r="B4678" s="16" t="s">
        <v>221</v>
      </c>
      <c r="C4678" s="16">
        <v>2011</v>
      </c>
      <c r="D4678" s="16" t="s">
        <v>2333</v>
      </c>
      <c r="E4678" s="16">
        <v>267</v>
      </c>
      <c r="F4678" s="16">
        <v>13</v>
      </c>
      <c r="G4678" s="16">
        <v>3</v>
      </c>
      <c r="H4678" s="16">
        <v>34</v>
      </c>
    </row>
    <row r="4679" spans="1:8" x14ac:dyDescent="0.3">
      <c r="A4679" s="13" t="str">
        <f t="shared" si="73"/>
        <v>youngmi022011</v>
      </c>
      <c r="B4679" s="16" t="s">
        <v>221</v>
      </c>
      <c r="C4679" s="16">
        <v>2011</v>
      </c>
      <c r="D4679" s="16" t="s">
        <v>37</v>
      </c>
      <c r="E4679" s="16">
        <v>28</v>
      </c>
      <c r="F4679" s="16">
        <v>29</v>
      </c>
      <c r="G4679" s="16">
        <v>0</v>
      </c>
      <c r="H4679" s="16">
        <v>11</v>
      </c>
    </row>
    <row r="4680" spans="1:8" x14ac:dyDescent="0.3">
      <c r="A4680" s="13" t="str">
        <f t="shared" si="73"/>
        <v>youngmi022011</v>
      </c>
      <c r="B4680" s="16" t="s">
        <v>221</v>
      </c>
      <c r="C4680" s="16">
        <v>2011</v>
      </c>
      <c r="D4680" s="16" t="s">
        <v>38</v>
      </c>
      <c r="E4680" s="16">
        <v>30</v>
      </c>
      <c r="F4680" s="16">
        <v>66</v>
      </c>
      <c r="G4680" s="16">
        <v>5</v>
      </c>
      <c r="H4680" s="16">
        <v>9</v>
      </c>
    </row>
    <row r="4681" spans="1:8" x14ac:dyDescent="0.3">
      <c r="A4681" s="13" t="str">
        <f t="shared" si="73"/>
        <v>youngmi022011</v>
      </c>
      <c r="B4681" s="16" t="s">
        <v>221</v>
      </c>
      <c r="C4681" s="16">
        <v>2011</v>
      </c>
      <c r="D4681" s="16" t="s">
        <v>2331</v>
      </c>
      <c r="E4681" s="16">
        <v>1</v>
      </c>
      <c r="F4681" s="16">
        <v>2</v>
      </c>
      <c r="G4681" s="16">
        <v>0</v>
      </c>
      <c r="H4681" s="16">
        <v>1</v>
      </c>
    </row>
    <row r="4682" spans="1:8" x14ac:dyDescent="0.3">
      <c r="A4682" s="13" t="str">
        <f t="shared" si="73"/>
        <v>zagurmi012011</v>
      </c>
      <c r="B4682" s="16" t="s">
        <v>869</v>
      </c>
      <c r="C4682" s="16">
        <v>2011</v>
      </c>
      <c r="D4682" s="16" t="s">
        <v>2332</v>
      </c>
      <c r="E4682" s="16">
        <v>0</v>
      </c>
      <c r="F4682" s="16">
        <v>0</v>
      </c>
      <c r="G4682" s="16">
        <v>0</v>
      </c>
      <c r="H4682" s="16">
        <v>0</v>
      </c>
    </row>
    <row r="4683" spans="1:8" x14ac:dyDescent="0.3">
      <c r="A4683" s="13" t="str">
        <f t="shared" si="73"/>
        <v>zambrca012011</v>
      </c>
      <c r="B4683" s="16" t="s">
        <v>281</v>
      </c>
      <c r="C4683" s="16">
        <v>2011</v>
      </c>
      <c r="D4683" s="16" t="s">
        <v>2332</v>
      </c>
      <c r="E4683" s="16">
        <v>8</v>
      </c>
      <c r="F4683" s="16">
        <v>12</v>
      </c>
      <c r="G4683" s="16">
        <v>1</v>
      </c>
      <c r="H4683" s="16">
        <v>5</v>
      </c>
    </row>
    <row r="4684" spans="1:8" x14ac:dyDescent="0.3">
      <c r="A4684" s="13" t="str">
        <f t="shared" si="73"/>
        <v>zieglbr012011</v>
      </c>
      <c r="B4684" s="16" t="s">
        <v>1035</v>
      </c>
      <c r="C4684" s="16">
        <v>2011</v>
      </c>
      <c r="D4684" s="16" t="s">
        <v>2332</v>
      </c>
      <c r="E4684" s="16">
        <v>5</v>
      </c>
      <c r="F4684" s="16">
        <v>11</v>
      </c>
      <c r="G4684" s="16">
        <v>2</v>
      </c>
      <c r="H4684" s="16">
        <v>1</v>
      </c>
    </row>
    <row r="4685" spans="1:8" x14ac:dyDescent="0.3">
      <c r="A4685" s="13" t="str">
        <f t="shared" si="73"/>
        <v>zieglbr012011</v>
      </c>
      <c r="B4685" s="16" t="s">
        <v>1035</v>
      </c>
      <c r="C4685" s="16">
        <v>2011</v>
      </c>
      <c r="D4685" s="16" t="s">
        <v>2332</v>
      </c>
      <c r="E4685" s="16">
        <v>1</v>
      </c>
      <c r="F4685" s="16">
        <v>3</v>
      </c>
      <c r="G4685" s="16">
        <v>1</v>
      </c>
      <c r="H4685" s="16">
        <v>0</v>
      </c>
    </row>
    <row r="4686" spans="1:8" x14ac:dyDescent="0.3">
      <c r="A4686" s="13" t="str">
        <f t="shared" si="73"/>
        <v>zimmejo022011</v>
      </c>
      <c r="B4686" s="16" t="s">
        <v>1212</v>
      </c>
      <c r="C4686" s="16">
        <v>2011</v>
      </c>
      <c r="D4686" s="16" t="s">
        <v>2332</v>
      </c>
      <c r="E4686" s="16">
        <v>18</v>
      </c>
      <c r="F4686" s="16">
        <v>19</v>
      </c>
      <c r="G4686" s="16">
        <v>0</v>
      </c>
      <c r="H4686" s="16">
        <v>1</v>
      </c>
    </row>
    <row r="4687" spans="1:8" x14ac:dyDescent="0.3">
      <c r="A4687" s="13" t="str">
        <f t="shared" si="73"/>
        <v>zimmery012011</v>
      </c>
      <c r="B4687" s="16" t="s">
        <v>620</v>
      </c>
      <c r="C4687" s="16">
        <v>2011</v>
      </c>
      <c r="D4687" s="16" t="s">
        <v>38</v>
      </c>
      <c r="E4687" s="16">
        <v>66</v>
      </c>
      <c r="F4687" s="16">
        <v>200</v>
      </c>
      <c r="G4687" s="16">
        <v>12</v>
      </c>
      <c r="H4687" s="16">
        <v>19</v>
      </c>
    </row>
    <row r="4688" spans="1:8" x14ac:dyDescent="0.3">
      <c r="A4688" s="13" t="str">
        <f t="shared" si="73"/>
        <v>zitoba012011</v>
      </c>
      <c r="B4688" s="16" t="s">
        <v>223</v>
      </c>
      <c r="C4688" s="16">
        <v>2011</v>
      </c>
      <c r="D4688" s="16" t="s">
        <v>2332</v>
      </c>
      <c r="E4688" s="16">
        <v>2</v>
      </c>
      <c r="F4688" s="16">
        <v>9</v>
      </c>
      <c r="G4688" s="16">
        <v>1</v>
      </c>
      <c r="H4688" s="16">
        <v>0</v>
      </c>
    </row>
    <row r="4689" spans="1:8" x14ac:dyDescent="0.3">
      <c r="A4689" s="13" t="str">
        <f t="shared" si="73"/>
        <v>zobribe012011</v>
      </c>
      <c r="B4689" s="16" t="s">
        <v>745</v>
      </c>
      <c r="C4689" s="16">
        <v>2011</v>
      </c>
      <c r="D4689" s="16" t="s">
        <v>37</v>
      </c>
      <c r="E4689" s="16">
        <v>213</v>
      </c>
      <c r="F4689" s="16">
        <v>316</v>
      </c>
      <c r="G4689" s="16">
        <v>6</v>
      </c>
      <c r="H4689" s="16">
        <v>68</v>
      </c>
    </row>
    <row r="4690" spans="1:8" x14ac:dyDescent="0.3">
      <c r="A4690" s="13" t="str">
        <f t="shared" si="73"/>
        <v>zobribe012011</v>
      </c>
      <c r="B4690" s="16" t="s">
        <v>745</v>
      </c>
      <c r="C4690" s="16">
        <v>2011</v>
      </c>
      <c r="D4690" s="16" t="s">
        <v>2329</v>
      </c>
      <c r="E4690" s="16">
        <v>65</v>
      </c>
      <c r="F4690" s="16">
        <v>1</v>
      </c>
      <c r="G4690" s="16">
        <v>0</v>
      </c>
      <c r="H4690" s="16">
        <v>0</v>
      </c>
    </row>
    <row r="4691" spans="1:8" x14ac:dyDescent="0.3">
      <c r="A4691" s="13" t="str">
        <f t="shared" si="73"/>
        <v>zobribe012011</v>
      </c>
      <c r="B4691" s="16" t="s">
        <v>745</v>
      </c>
      <c r="C4691" s="16">
        <v>2011</v>
      </c>
      <c r="D4691" s="16" t="s">
        <v>2330</v>
      </c>
    </row>
    <row r="4692" spans="1:8" x14ac:dyDescent="0.3">
      <c r="A4692" s="13" t="str">
        <f t="shared" si="73"/>
        <v>aardsda012012</v>
      </c>
      <c r="B4692" s="16" t="s">
        <v>412</v>
      </c>
      <c r="C4692" s="16">
        <v>2012</v>
      </c>
      <c r="D4692" s="16" t="s">
        <v>2332</v>
      </c>
      <c r="E4692" s="16">
        <v>0</v>
      </c>
      <c r="F4692" s="16">
        <v>0</v>
      </c>
      <c r="G4692" s="16">
        <v>0</v>
      </c>
      <c r="H4692" s="16">
        <v>0</v>
      </c>
    </row>
    <row r="4693" spans="1:8" x14ac:dyDescent="0.3">
      <c r="A4693" s="13" t="str">
        <f t="shared" si="73"/>
        <v>abadfe012012</v>
      </c>
      <c r="B4693" s="16" t="s">
        <v>1213</v>
      </c>
      <c r="C4693" s="16">
        <v>2012</v>
      </c>
      <c r="D4693" s="16" t="s">
        <v>2332</v>
      </c>
      <c r="E4693" s="16">
        <v>3</v>
      </c>
      <c r="F4693" s="16">
        <v>6</v>
      </c>
      <c r="G4693" s="16">
        <v>0</v>
      </c>
      <c r="H4693" s="16">
        <v>0</v>
      </c>
    </row>
    <row r="4694" spans="1:8" x14ac:dyDescent="0.3">
      <c r="A4694" s="13" t="str">
        <f t="shared" si="73"/>
        <v>abreubo012012</v>
      </c>
      <c r="B4694" s="16" t="s">
        <v>45</v>
      </c>
      <c r="C4694" s="16">
        <v>2012</v>
      </c>
      <c r="D4694" s="16" t="s">
        <v>2328</v>
      </c>
    </row>
    <row r="4695" spans="1:8" x14ac:dyDescent="0.3">
      <c r="A4695" s="13" t="str">
        <f t="shared" si="73"/>
        <v>abreubo012012</v>
      </c>
      <c r="B4695" s="16" t="s">
        <v>45</v>
      </c>
      <c r="C4695" s="16">
        <v>2012</v>
      </c>
      <c r="D4695" s="16" t="s">
        <v>2328</v>
      </c>
    </row>
    <row r="4696" spans="1:8" x14ac:dyDescent="0.3">
      <c r="A4696" s="13" t="str">
        <f t="shared" si="73"/>
        <v>abreubo012012</v>
      </c>
      <c r="B4696" s="16" t="s">
        <v>45</v>
      </c>
      <c r="C4696" s="16">
        <v>2012</v>
      </c>
      <c r="D4696" s="16" t="s">
        <v>2329</v>
      </c>
      <c r="E4696" s="16">
        <v>11</v>
      </c>
      <c r="F4696" s="16">
        <v>0</v>
      </c>
      <c r="G4696" s="16">
        <v>0</v>
      </c>
      <c r="H4696" s="16">
        <v>0</v>
      </c>
    </row>
    <row r="4697" spans="1:8" x14ac:dyDescent="0.3">
      <c r="A4697" s="13" t="str">
        <f t="shared" si="73"/>
        <v>abreubo012012</v>
      </c>
      <c r="B4697" s="16" t="s">
        <v>45</v>
      </c>
      <c r="C4697" s="16">
        <v>2012</v>
      </c>
      <c r="D4697" s="16" t="s">
        <v>2329</v>
      </c>
      <c r="E4697" s="16">
        <v>59</v>
      </c>
      <c r="F4697" s="16">
        <v>2</v>
      </c>
      <c r="G4697" s="16">
        <v>1</v>
      </c>
      <c r="H4697" s="16">
        <v>1</v>
      </c>
    </row>
    <row r="4698" spans="1:8" x14ac:dyDescent="0.3">
      <c r="A4698" s="13" t="str">
        <f t="shared" si="73"/>
        <v>abreubo012012</v>
      </c>
      <c r="B4698" s="16" t="s">
        <v>45</v>
      </c>
      <c r="C4698" s="16">
        <v>2012</v>
      </c>
      <c r="D4698" s="16" t="s">
        <v>2330</v>
      </c>
    </row>
    <row r="4699" spans="1:8" x14ac:dyDescent="0.3">
      <c r="A4699" s="13" t="str">
        <f t="shared" si="73"/>
        <v>abreubo012012</v>
      </c>
      <c r="B4699" s="16" t="s">
        <v>45</v>
      </c>
      <c r="C4699" s="16">
        <v>2012</v>
      </c>
      <c r="D4699" s="16" t="s">
        <v>2330</v>
      </c>
    </row>
    <row r="4700" spans="1:8" x14ac:dyDescent="0.3">
      <c r="A4700" s="13" t="str">
        <f t="shared" si="73"/>
        <v>abreuto012012</v>
      </c>
      <c r="B4700" s="16" t="s">
        <v>747</v>
      </c>
      <c r="C4700" s="16">
        <v>2012</v>
      </c>
      <c r="D4700" s="16" t="s">
        <v>37</v>
      </c>
      <c r="E4700" s="16">
        <v>19</v>
      </c>
      <c r="F4700" s="16">
        <v>32</v>
      </c>
      <c r="G4700" s="16">
        <v>1</v>
      </c>
      <c r="H4700" s="16">
        <v>10</v>
      </c>
    </row>
    <row r="4701" spans="1:8" x14ac:dyDescent="0.3">
      <c r="A4701" s="13" t="str">
        <f t="shared" si="73"/>
        <v>abreuto012012</v>
      </c>
      <c r="B4701" s="16" t="s">
        <v>747</v>
      </c>
      <c r="C4701" s="16">
        <v>2012</v>
      </c>
      <c r="D4701" s="16" t="s">
        <v>38</v>
      </c>
      <c r="E4701" s="16">
        <v>3</v>
      </c>
      <c r="F4701" s="16">
        <v>10</v>
      </c>
      <c r="G4701" s="16">
        <v>0</v>
      </c>
      <c r="H4701" s="16">
        <v>2</v>
      </c>
    </row>
    <row r="4702" spans="1:8" x14ac:dyDescent="0.3">
      <c r="A4702" s="13" t="str">
        <f t="shared" si="73"/>
        <v>abreuto012012</v>
      </c>
      <c r="B4702" s="16" t="s">
        <v>747</v>
      </c>
      <c r="C4702" s="16">
        <v>2012</v>
      </c>
      <c r="D4702" s="16" t="s">
        <v>2331</v>
      </c>
      <c r="E4702" s="16">
        <v>5</v>
      </c>
      <c r="F4702" s="16">
        <v>5</v>
      </c>
      <c r="G4702" s="16">
        <v>0</v>
      </c>
      <c r="H4702" s="16">
        <v>3</v>
      </c>
    </row>
    <row r="4703" spans="1:8" x14ac:dyDescent="0.3">
      <c r="A4703" s="13" t="str">
        <f t="shared" si="73"/>
        <v>accarje012012</v>
      </c>
      <c r="B4703" s="16" t="s">
        <v>509</v>
      </c>
      <c r="C4703" s="16">
        <v>2012</v>
      </c>
      <c r="D4703" s="16" t="s">
        <v>2332</v>
      </c>
      <c r="E4703" s="16">
        <v>2</v>
      </c>
      <c r="F4703" s="16">
        <v>7</v>
      </c>
      <c r="G4703" s="16">
        <v>0</v>
      </c>
      <c r="H4703" s="16">
        <v>2</v>
      </c>
    </row>
    <row r="4704" spans="1:8" x14ac:dyDescent="0.3">
      <c r="A4704" s="13" t="str">
        <f t="shared" si="73"/>
        <v>accarje012012</v>
      </c>
      <c r="B4704" s="16" t="s">
        <v>509</v>
      </c>
      <c r="C4704" s="16">
        <v>2012</v>
      </c>
      <c r="D4704" s="16" t="s">
        <v>2332</v>
      </c>
      <c r="E4704" s="16">
        <v>0</v>
      </c>
      <c r="F4704" s="16">
        <v>0</v>
      </c>
      <c r="G4704" s="16">
        <v>0</v>
      </c>
      <c r="H4704" s="16">
        <v>0</v>
      </c>
    </row>
    <row r="4705" spans="1:8" x14ac:dyDescent="0.3">
      <c r="A4705" s="13" t="str">
        <f t="shared" si="73"/>
        <v>aceveal012012</v>
      </c>
      <c r="B4705" s="16" t="s">
        <v>870</v>
      </c>
      <c r="C4705" s="16">
        <v>2012</v>
      </c>
      <c r="D4705" s="16" t="s">
        <v>2332</v>
      </c>
      <c r="E4705" s="16">
        <v>9</v>
      </c>
      <c r="F4705" s="16">
        <v>12</v>
      </c>
      <c r="G4705" s="16">
        <v>2</v>
      </c>
      <c r="H4705" s="16">
        <v>1</v>
      </c>
    </row>
    <row r="4706" spans="1:8" x14ac:dyDescent="0.3">
      <c r="A4706" s="13" t="str">
        <f t="shared" si="73"/>
        <v>ackledu012012</v>
      </c>
      <c r="B4706" s="16" t="s">
        <v>1417</v>
      </c>
      <c r="C4706" s="16">
        <v>2012</v>
      </c>
      <c r="D4706" s="16" t="s">
        <v>2333</v>
      </c>
      <c r="E4706" s="16">
        <v>51</v>
      </c>
      <c r="F4706" s="16">
        <v>4</v>
      </c>
      <c r="G4706" s="16">
        <v>1</v>
      </c>
      <c r="H4706" s="16">
        <v>5</v>
      </c>
    </row>
    <row r="4707" spans="1:8" x14ac:dyDescent="0.3">
      <c r="A4707" s="13" t="str">
        <f t="shared" si="73"/>
        <v>ackledu012012</v>
      </c>
      <c r="B4707" s="16" t="s">
        <v>1417</v>
      </c>
      <c r="C4707" s="16">
        <v>2012</v>
      </c>
      <c r="D4707" s="16" t="s">
        <v>37</v>
      </c>
      <c r="E4707" s="16">
        <v>238</v>
      </c>
      <c r="F4707" s="16">
        <v>394</v>
      </c>
      <c r="G4707" s="16">
        <v>7</v>
      </c>
      <c r="H4707" s="16">
        <v>91</v>
      </c>
    </row>
    <row r="4708" spans="1:8" x14ac:dyDescent="0.3">
      <c r="A4708" s="13" t="str">
        <f t="shared" si="73"/>
        <v>acostma012012</v>
      </c>
      <c r="B4708" s="16" t="s">
        <v>748</v>
      </c>
      <c r="C4708" s="16">
        <v>2012</v>
      </c>
      <c r="D4708" s="16" t="s">
        <v>2332</v>
      </c>
      <c r="E4708" s="16">
        <v>3</v>
      </c>
      <c r="F4708" s="16">
        <v>2</v>
      </c>
      <c r="G4708" s="16">
        <v>1</v>
      </c>
      <c r="H4708" s="16">
        <v>0</v>
      </c>
    </row>
    <row r="4709" spans="1:8" x14ac:dyDescent="0.3">
      <c r="A4709" s="13" t="str">
        <f t="shared" si="73"/>
        <v>adamsma012012</v>
      </c>
      <c r="B4709" s="16" t="s">
        <v>1655</v>
      </c>
      <c r="C4709" s="16">
        <v>2012</v>
      </c>
      <c r="D4709" s="16" t="s">
        <v>2333</v>
      </c>
      <c r="E4709" s="16">
        <v>210</v>
      </c>
      <c r="F4709" s="16">
        <v>12</v>
      </c>
      <c r="G4709" s="16">
        <v>3</v>
      </c>
      <c r="H4709" s="16">
        <v>13</v>
      </c>
    </row>
    <row r="4710" spans="1:8" x14ac:dyDescent="0.3">
      <c r="A4710" s="13" t="str">
        <f t="shared" si="73"/>
        <v>adamsmi032012</v>
      </c>
      <c r="B4710" s="16" t="s">
        <v>413</v>
      </c>
      <c r="C4710" s="16">
        <v>2012</v>
      </c>
      <c r="D4710" s="16" t="s">
        <v>2332</v>
      </c>
      <c r="E4710" s="16">
        <v>5</v>
      </c>
      <c r="F4710" s="16">
        <v>12</v>
      </c>
      <c r="G4710" s="16">
        <v>0</v>
      </c>
      <c r="H4710" s="16">
        <v>2</v>
      </c>
    </row>
    <row r="4711" spans="1:8" x14ac:dyDescent="0.3">
      <c r="A4711" s="13" t="str">
        <f t="shared" si="73"/>
        <v>adcocna012012</v>
      </c>
      <c r="B4711" s="16" t="s">
        <v>1419</v>
      </c>
      <c r="C4711" s="16">
        <v>2012</v>
      </c>
      <c r="D4711" s="16" t="s">
        <v>2332</v>
      </c>
      <c r="E4711" s="16">
        <v>1</v>
      </c>
      <c r="F4711" s="16">
        <v>5</v>
      </c>
      <c r="G4711" s="16">
        <v>2</v>
      </c>
      <c r="H4711" s="16">
        <v>0</v>
      </c>
    </row>
    <row r="4712" spans="1:8" x14ac:dyDescent="0.3">
      <c r="A4712" s="13" t="str">
        <f t="shared" si="73"/>
        <v>affelje012012</v>
      </c>
      <c r="B4712" s="16" t="s">
        <v>282</v>
      </c>
      <c r="C4712" s="16">
        <v>2012</v>
      </c>
      <c r="D4712" s="16" t="s">
        <v>2332</v>
      </c>
      <c r="E4712" s="16">
        <v>5</v>
      </c>
      <c r="F4712" s="16">
        <v>13</v>
      </c>
      <c r="G4712" s="16">
        <v>1</v>
      </c>
      <c r="H4712" s="16">
        <v>1</v>
      </c>
    </row>
    <row r="4713" spans="1:8" x14ac:dyDescent="0.3">
      <c r="A4713" s="13" t="str">
        <f t="shared" si="73"/>
        <v>albaljo012012</v>
      </c>
      <c r="B4713" s="16" t="s">
        <v>749</v>
      </c>
      <c r="C4713" s="16">
        <v>2012</v>
      </c>
      <c r="D4713" s="16" t="s">
        <v>2332</v>
      </c>
      <c r="E4713" s="16">
        <v>0</v>
      </c>
      <c r="F4713" s="16">
        <v>0</v>
      </c>
      <c r="G4713" s="16">
        <v>0</v>
      </c>
      <c r="H4713" s="16">
        <v>0</v>
      </c>
    </row>
    <row r="4714" spans="1:8" x14ac:dyDescent="0.3">
      <c r="A4714" s="13" t="str">
        <f t="shared" si="73"/>
        <v>alberma012012</v>
      </c>
      <c r="B4714" s="16" t="s">
        <v>621</v>
      </c>
      <c r="C4714" s="16">
        <v>2012</v>
      </c>
      <c r="D4714" s="16" t="s">
        <v>2332</v>
      </c>
      <c r="E4714" s="16">
        <v>1</v>
      </c>
      <c r="F4714" s="16">
        <v>7</v>
      </c>
      <c r="G4714" s="16">
        <v>0</v>
      </c>
      <c r="H4714" s="16">
        <v>1</v>
      </c>
    </row>
    <row r="4715" spans="1:8" x14ac:dyDescent="0.3">
      <c r="A4715" s="13" t="str">
        <f t="shared" si="73"/>
        <v>alberma012012</v>
      </c>
      <c r="B4715" s="16" t="s">
        <v>621</v>
      </c>
      <c r="C4715" s="16">
        <v>2012</v>
      </c>
      <c r="D4715" s="16" t="s">
        <v>2332</v>
      </c>
      <c r="E4715" s="16">
        <v>0</v>
      </c>
      <c r="F4715" s="16">
        <v>1</v>
      </c>
      <c r="G4715" s="16">
        <v>1</v>
      </c>
      <c r="H4715" s="16">
        <v>0</v>
      </c>
    </row>
    <row r="4716" spans="1:8" x14ac:dyDescent="0.3">
      <c r="A4716" s="13" t="str">
        <f t="shared" si="73"/>
        <v>albural012012</v>
      </c>
      <c r="B4716" s="16" t="s">
        <v>1420</v>
      </c>
      <c r="C4716" s="16">
        <v>2012</v>
      </c>
      <c r="D4716" s="16" t="s">
        <v>2332</v>
      </c>
      <c r="E4716" s="16">
        <v>0</v>
      </c>
      <c r="F4716" s="16">
        <v>2</v>
      </c>
      <c r="G4716" s="16">
        <v>0</v>
      </c>
      <c r="H4716" s="16">
        <v>0</v>
      </c>
    </row>
    <row r="4717" spans="1:8" x14ac:dyDescent="0.3">
      <c r="A4717" s="13" t="str">
        <f t="shared" si="73"/>
        <v>allenbr012012</v>
      </c>
      <c r="B4717" s="16" t="s">
        <v>1036</v>
      </c>
      <c r="C4717" s="16">
        <v>2012</v>
      </c>
      <c r="D4717" s="16" t="s">
        <v>2333</v>
      </c>
      <c r="E4717" s="16">
        <v>25</v>
      </c>
      <c r="F4717" s="16">
        <v>2</v>
      </c>
      <c r="G4717" s="16">
        <v>0</v>
      </c>
      <c r="H4717" s="16">
        <v>1</v>
      </c>
    </row>
    <row r="4718" spans="1:8" x14ac:dyDescent="0.3">
      <c r="A4718" s="13" t="str">
        <f t="shared" si="73"/>
        <v>allenbr012012</v>
      </c>
      <c r="B4718" s="16" t="s">
        <v>1036</v>
      </c>
      <c r="C4718" s="16">
        <v>2012</v>
      </c>
      <c r="D4718" s="16" t="s">
        <v>2328</v>
      </c>
    </row>
    <row r="4719" spans="1:8" x14ac:dyDescent="0.3">
      <c r="A4719" s="13" t="str">
        <f t="shared" si="73"/>
        <v>allenbr012012</v>
      </c>
      <c r="B4719" s="16" t="s">
        <v>1036</v>
      </c>
      <c r="C4719" s="16">
        <v>2012</v>
      </c>
      <c r="D4719" s="16" t="s">
        <v>2329</v>
      </c>
      <c r="E4719" s="16">
        <v>4</v>
      </c>
      <c r="F4719" s="16">
        <v>0</v>
      </c>
      <c r="G4719" s="16">
        <v>0</v>
      </c>
      <c r="H4719" s="16">
        <v>0</v>
      </c>
    </row>
    <row r="4720" spans="1:8" x14ac:dyDescent="0.3">
      <c r="A4720" s="13" t="str">
        <f t="shared" si="73"/>
        <v>allenco012012</v>
      </c>
      <c r="B4720" s="16" t="s">
        <v>1656</v>
      </c>
      <c r="C4720" s="16">
        <v>2012</v>
      </c>
      <c r="D4720" s="16" t="s">
        <v>2332</v>
      </c>
      <c r="E4720" s="16">
        <v>3</v>
      </c>
      <c r="F4720" s="16">
        <v>2</v>
      </c>
      <c r="G4720" s="16">
        <v>0</v>
      </c>
      <c r="H4720" s="16">
        <v>0</v>
      </c>
    </row>
    <row r="4721" spans="1:8" x14ac:dyDescent="0.3">
      <c r="A4721" s="13" t="str">
        <f t="shared" si="73"/>
        <v>alonsyo012012</v>
      </c>
      <c r="B4721" s="16" t="s">
        <v>1214</v>
      </c>
      <c r="C4721" s="16">
        <v>2012</v>
      </c>
      <c r="D4721" s="16" t="s">
        <v>2333</v>
      </c>
      <c r="E4721" s="16">
        <v>1269</v>
      </c>
      <c r="F4721" s="16">
        <v>96</v>
      </c>
      <c r="G4721" s="16">
        <v>12</v>
      </c>
      <c r="H4721" s="16">
        <v>77</v>
      </c>
    </row>
    <row r="4722" spans="1:8" x14ac:dyDescent="0.3">
      <c r="A4722" s="13" t="str">
        <f t="shared" si="73"/>
        <v>altuvjo012012</v>
      </c>
      <c r="B4722" s="16" t="s">
        <v>1421</v>
      </c>
      <c r="C4722" s="16">
        <v>2012</v>
      </c>
      <c r="D4722" s="16" t="s">
        <v>37</v>
      </c>
      <c r="E4722" s="16">
        <v>257</v>
      </c>
      <c r="F4722" s="16">
        <v>410</v>
      </c>
      <c r="G4722" s="16">
        <v>11</v>
      </c>
      <c r="H4722" s="16">
        <v>83</v>
      </c>
    </row>
    <row r="4723" spans="1:8" x14ac:dyDescent="0.3">
      <c r="A4723" s="13" t="str">
        <f t="shared" si="73"/>
        <v>alvarhe012012</v>
      </c>
      <c r="B4723" s="16" t="s">
        <v>1422</v>
      </c>
      <c r="C4723" s="16">
        <v>2012</v>
      </c>
      <c r="D4723" s="16" t="s">
        <v>2332</v>
      </c>
      <c r="E4723" s="16">
        <v>15</v>
      </c>
      <c r="F4723" s="16">
        <v>35</v>
      </c>
      <c r="G4723" s="16">
        <v>4</v>
      </c>
      <c r="H4723" s="16">
        <v>2</v>
      </c>
    </row>
    <row r="4724" spans="1:8" x14ac:dyDescent="0.3">
      <c r="A4724" s="13" t="str">
        <f t="shared" si="73"/>
        <v>alvarpe012012</v>
      </c>
      <c r="B4724" s="16" t="s">
        <v>1215</v>
      </c>
      <c r="C4724" s="16">
        <v>2012</v>
      </c>
      <c r="D4724" s="16" t="s">
        <v>38</v>
      </c>
      <c r="E4724" s="16">
        <v>73</v>
      </c>
      <c r="F4724" s="16">
        <v>264</v>
      </c>
      <c r="G4724" s="16">
        <v>27</v>
      </c>
      <c r="H4724" s="16">
        <v>23</v>
      </c>
    </row>
    <row r="4725" spans="1:8" x14ac:dyDescent="0.3">
      <c r="A4725" s="13" t="str">
        <f t="shared" si="73"/>
        <v>amarial012012</v>
      </c>
      <c r="B4725" s="16" t="s">
        <v>1423</v>
      </c>
      <c r="C4725" s="16">
        <v>2012</v>
      </c>
      <c r="D4725" s="16" t="s">
        <v>37</v>
      </c>
      <c r="E4725" s="16">
        <v>80</v>
      </c>
      <c r="F4725" s="16">
        <v>99</v>
      </c>
      <c r="G4725" s="16">
        <v>3</v>
      </c>
      <c r="H4725" s="16">
        <v>15</v>
      </c>
    </row>
    <row r="4726" spans="1:8" x14ac:dyDescent="0.3">
      <c r="A4726" s="13" t="str">
        <f t="shared" si="73"/>
        <v>amarial012012</v>
      </c>
      <c r="B4726" s="16" t="s">
        <v>1423</v>
      </c>
      <c r="C4726" s="16">
        <v>2012</v>
      </c>
      <c r="D4726" s="16" t="s">
        <v>38</v>
      </c>
      <c r="E4726" s="16">
        <v>0</v>
      </c>
      <c r="F4726" s="16">
        <v>0</v>
      </c>
      <c r="G4726" s="16">
        <v>0</v>
      </c>
      <c r="H4726" s="16">
        <v>0</v>
      </c>
    </row>
    <row r="4727" spans="1:8" x14ac:dyDescent="0.3">
      <c r="A4727" s="13" t="str">
        <f t="shared" si="73"/>
        <v>amarial012012</v>
      </c>
      <c r="B4727" s="16" t="s">
        <v>1423</v>
      </c>
      <c r="C4727" s="16">
        <v>2012</v>
      </c>
      <c r="D4727" s="16" t="s">
        <v>2327</v>
      </c>
    </row>
    <row r="4728" spans="1:8" x14ac:dyDescent="0.3">
      <c r="A4728" s="13" t="str">
        <f t="shared" si="73"/>
        <v>amarial012012</v>
      </c>
      <c r="B4728" s="16" t="s">
        <v>1423</v>
      </c>
      <c r="C4728" s="16">
        <v>2012</v>
      </c>
      <c r="D4728" s="16" t="s">
        <v>2328</v>
      </c>
    </row>
    <row r="4729" spans="1:8" x14ac:dyDescent="0.3">
      <c r="A4729" s="13" t="str">
        <f t="shared" si="73"/>
        <v>amarial012012</v>
      </c>
      <c r="B4729" s="16" t="s">
        <v>1423</v>
      </c>
      <c r="C4729" s="16">
        <v>2012</v>
      </c>
      <c r="D4729" s="16" t="s">
        <v>2329</v>
      </c>
      <c r="E4729" s="16">
        <v>32</v>
      </c>
      <c r="F4729" s="16">
        <v>1</v>
      </c>
      <c r="G4729" s="16">
        <v>0</v>
      </c>
      <c r="H4729" s="16">
        <v>1</v>
      </c>
    </row>
    <row r="4730" spans="1:8" x14ac:dyDescent="0.3">
      <c r="A4730" s="13" t="str">
        <f t="shared" si="73"/>
        <v>amarial012012</v>
      </c>
      <c r="B4730" s="16" t="s">
        <v>1423</v>
      </c>
      <c r="C4730" s="16">
        <v>2012</v>
      </c>
      <c r="D4730" s="16" t="s">
        <v>2330</v>
      </c>
    </row>
    <row r="4731" spans="1:8" x14ac:dyDescent="0.3">
      <c r="A4731" s="13" t="str">
        <f t="shared" si="73"/>
        <v>amarial012012</v>
      </c>
      <c r="B4731" s="16" t="s">
        <v>1423</v>
      </c>
      <c r="C4731" s="16">
        <v>2012</v>
      </c>
      <c r="D4731" s="16" t="s">
        <v>2331</v>
      </c>
      <c r="E4731" s="16">
        <v>8</v>
      </c>
      <c r="F4731" s="16">
        <v>28</v>
      </c>
      <c r="G4731" s="16">
        <v>1</v>
      </c>
      <c r="H4731" s="16">
        <v>6</v>
      </c>
    </row>
    <row r="4732" spans="1:8" x14ac:dyDescent="0.3">
      <c r="A4732" s="13" t="str">
        <f t="shared" si="73"/>
        <v>ambrihe012012</v>
      </c>
      <c r="B4732" s="16" t="s">
        <v>1216</v>
      </c>
      <c r="C4732" s="16">
        <v>2012</v>
      </c>
      <c r="D4732" s="16" t="s">
        <v>2332</v>
      </c>
      <c r="E4732" s="16">
        <v>2</v>
      </c>
      <c r="F4732" s="16">
        <v>3</v>
      </c>
      <c r="G4732" s="16">
        <v>0</v>
      </c>
      <c r="H4732" s="16">
        <v>0</v>
      </c>
    </row>
    <row r="4733" spans="1:8" x14ac:dyDescent="0.3">
      <c r="A4733" s="13" t="str">
        <f t="shared" si="73"/>
        <v>anderbr042012</v>
      </c>
      <c r="B4733" s="16" t="s">
        <v>1037</v>
      </c>
      <c r="C4733" s="16">
        <v>2012</v>
      </c>
      <c r="D4733" s="16" t="s">
        <v>2332</v>
      </c>
      <c r="E4733" s="16">
        <v>0</v>
      </c>
      <c r="F4733" s="16">
        <v>1</v>
      </c>
      <c r="G4733" s="16">
        <v>0</v>
      </c>
      <c r="H4733" s="16">
        <v>0</v>
      </c>
    </row>
    <row r="4734" spans="1:8" x14ac:dyDescent="0.3">
      <c r="A4734" s="13" t="str">
        <f t="shared" si="73"/>
        <v>anderbr052012</v>
      </c>
      <c r="B4734" s="16" t="s">
        <v>1217</v>
      </c>
      <c r="C4734" s="16">
        <v>2012</v>
      </c>
      <c r="D4734" s="16" t="s">
        <v>2333</v>
      </c>
      <c r="E4734" s="16">
        <v>5</v>
      </c>
      <c r="F4734" s="16">
        <v>1</v>
      </c>
      <c r="G4734" s="16">
        <v>1</v>
      </c>
      <c r="H4734" s="16">
        <v>1</v>
      </c>
    </row>
    <row r="4735" spans="1:8" x14ac:dyDescent="0.3">
      <c r="A4735" s="13" t="str">
        <f t="shared" si="73"/>
        <v>anderbr052012</v>
      </c>
      <c r="B4735" s="16" t="s">
        <v>1217</v>
      </c>
      <c r="C4735" s="16">
        <v>2012</v>
      </c>
      <c r="D4735" s="16" t="s">
        <v>2334</v>
      </c>
      <c r="E4735" s="16">
        <v>9</v>
      </c>
      <c r="F4735" s="16">
        <v>0</v>
      </c>
      <c r="G4735" s="16">
        <v>0</v>
      </c>
      <c r="H4735" s="16">
        <v>0</v>
      </c>
    </row>
    <row r="4736" spans="1:8" x14ac:dyDescent="0.3">
      <c r="A4736" s="13" t="str">
        <f t="shared" si="73"/>
        <v>anderla032012</v>
      </c>
      <c r="B4736" s="16" t="s">
        <v>1218</v>
      </c>
      <c r="C4736" s="16">
        <v>2012</v>
      </c>
      <c r="D4736" s="16" t="s">
        <v>2333</v>
      </c>
      <c r="E4736" s="16">
        <v>4</v>
      </c>
      <c r="F4736" s="16">
        <v>0</v>
      </c>
      <c r="G4736" s="16">
        <v>0</v>
      </c>
      <c r="H4736" s="16">
        <v>0</v>
      </c>
    </row>
    <row r="4737" spans="1:8" x14ac:dyDescent="0.3">
      <c r="A4737" s="13" t="str">
        <f t="shared" si="73"/>
        <v>anderla032012</v>
      </c>
      <c r="B4737" s="16" t="s">
        <v>1218</v>
      </c>
      <c r="C4737" s="16">
        <v>2012</v>
      </c>
      <c r="D4737" s="16" t="s">
        <v>2328</v>
      </c>
    </row>
    <row r="4738" spans="1:8" x14ac:dyDescent="0.3">
      <c r="A4738" s="13" t="str">
        <f t="shared" si="73"/>
        <v>anderla032012</v>
      </c>
      <c r="B4738" s="16" t="s">
        <v>1218</v>
      </c>
      <c r="C4738" s="16">
        <v>2012</v>
      </c>
      <c r="D4738" s="16" t="s">
        <v>2329</v>
      </c>
      <c r="E4738" s="16">
        <v>1</v>
      </c>
      <c r="F4738" s="16">
        <v>0</v>
      </c>
      <c r="G4738" s="16">
        <v>0</v>
      </c>
      <c r="H4738" s="16">
        <v>0</v>
      </c>
    </row>
    <row r="4739" spans="1:8" x14ac:dyDescent="0.3">
      <c r="A4739" s="13" t="str">
        <f t="shared" ref="A4739:A4802" si="74">B4739&amp;C4739</f>
        <v>andinro012012</v>
      </c>
      <c r="B4739" s="16" t="s">
        <v>510</v>
      </c>
      <c r="C4739" s="16">
        <v>2012</v>
      </c>
      <c r="D4739" s="16" t="s">
        <v>37</v>
      </c>
      <c r="E4739" s="16">
        <v>183</v>
      </c>
      <c r="F4739" s="16">
        <v>286</v>
      </c>
      <c r="G4739" s="16">
        <v>13</v>
      </c>
      <c r="H4739" s="16">
        <v>66</v>
      </c>
    </row>
    <row r="4740" spans="1:8" x14ac:dyDescent="0.3">
      <c r="A4740" s="13" t="str">
        <f t="shared" si="74"/>
        <v>andinro012012</v>
      </c>
      <c r="B4740" s="16" t="s">
        <v>510</v>
      </c>
      <c r="C4740" s="16">
        <v>2012</v>
      </c>
      <c r="D4740" s="16" t="s">
        <v>38</v>
      </c>
      <c r="E4740" s="16">
        <v>8</v>
      </c>
      <c r="F4740" s="16">
        <v>13</v>
      </c>
      <c r="G4740" s="16">
        <v>0</v>
      </c>
      <c r="H4740" s="16">
        <v>1</v>
      </c>
    </row>
    <row r="4741" spans="1:8" x14ac:dyDescent="0.3">
      <c r="A4741" s="13" t="str">
        <f t="shared" si="74"/>
        <v>andinro012012</v>
      </c>
      <c r="B4741" s="16" t="s">
        <v>510</v>
      </c>
      <c r="C4741" s="16">
        <v>2012</v>
      </c>
      <c r="D4741" s="16" t="s">
        <v>2327</v>
      </c>
    </row>
    <row r="4742" spans="1:8" x14ac:dyDescent="0.3">
      <c r="A4742" s="13" t="str">
        <f t="shared" si="74"/>
        <v>andinro012012</v>
      </c>
      <c r="B4742" s="16" t="s">
        <v>510</v>
      </c>
      <c r="C4742" s="16">
        <v>2012</v>
      </c>
      <c r="D4742" s="16" t="s">
        <v>2328</v>
      </c>
    </row>
    <row r="4743" spans="1:8" x14ac:dyDescent="0.3">
      <c r="A4743" s="13" t="str">
        <f t="shared" si="74"/>
        <v>andinro012012</v>
      </c>
      <c r="B4743" s="16" t="s">
        <v>510</v>
      </c>
      <c r="C4743" s="16">
        <v>2012</v>
      </c>
      <c r="D4743" s="16" t="s">
        <v>2329</v>
      </c>
      <c r="E4743" s="16">
        <v>0</v>
      </c>
      <c r="F4743" s="16">
        <v>0</v>
      </c>
      <c r="G4743" s="16">
        <v>0</v>
      </c>
      <c r="H4743" s="16">
        <v>0</v>
      </c>
    </row>
    <row r="4744" spans="1:8" x14ac:dyDescent="0.3">
      <c r="A4744" s="13" t="str">
        <f t="shared" si="74"/>
        <v>andinro012012</v>
      </c>
      <c r="B4744" s="16" t="s">
        <v>510</v>
      </c>
      <c r="C4744" s="16">
        <v>2012</v>
      </c>
      <c r="D4744" s="16" t="s">
        <v>2331</v>
      </c>
      <c r="E4744" s="16">
        <v>4</v>
      </c>
      <c r="F4744" s="16">
        <v>7</v>
      </c>
      <c r="G4744" s="16">
        <v>0</v>
      </c>
      <c r="H4744" s="16">
        <v>4</v>
      </c>
    </row>
    <row r="4745" spans="1:8" x14ac:dyDescent="0.3">
      <c r="A4745" s="13" t="str">
        <f t="shared" si="74"/>
        <v>andruel012012</v>
      </c>
      <c r="B4745" s="16" t="s">
        <v>1038</v>
      </c>
      <c r="C4745" s="16">
        <v>2012</v>
      </c>
      <c r="D4745" s="16" t="s">
        <v>2331</v>
      </c>
      <c r="E4745" s="16">
        <v>233</v>
      </c>
      <c r="F4745" s="16">
        <v>414</v>
      </c>
      <c r="G4745" s="16">
        <v>16</v>
      </c>
      <c r="H4745" s="16">
        <v>91</v>
      </c>
    </row>
    <row r="4746" spans="1:8" x14ac:dyDescent="0.3">
      <c r="A4746" s="13" t="str">
        <f t="shared" si="74"/>
        <v>ankieri012012</v>
      </c>
      <c r="B4746" s="16" t="s">
        <v>47</v>
      </c>
      <c r="C4746" s="16">
        <v>2012</v>
      </c>
      <c r="D4746" s="16" t="s">
        <v>2327</v>
      </c>
    </row>
    <row r="4747" spans="1:8" x14ac:dyDescent="0.3">
      <c r="A4747" s="13" t="str">
        <f t="shared" si="74"/>
        <v>ankieri012012</v>
      </c>
      <c r="B4747" s="16" t="s">
        <v>47</v>
      </c>
      <c r="C4747" s="16">
        <v>2012</v>
      </c>
      <c r="D4747" s="16" t="s">
        <v>2329</v>
      </c>
      <c r="E4747" s="16">
        <v>115</v>
      </c>
      <c r="F4747" s="16">
        <v>2</v>
      </c>
      <c r="G4747" s="16">
        <v>2</v>
      </c>
      <c r="H4747" s="16">
        <v>0</v>
      </c>
    </row>
    <row r="4748" spans="1:8" x14ac:dyDescent="0.3">
      <c r="A4748" s="13" t="str">
        <f t="shared" si="74"/>
        <v>aokino012012</v>
      </c>
      <c r="B4748" s="16" t="s">
        <v>1657</v>
      </c>
      <c r="C4748" s="16">
        <v>2012</v>
      </c>
      <c r="D4748" s="16" t="s">
        <v>2327</v>
      </c>
    </row>
    <row r="4749" spans="1:8" x14ac:dyDescent="0.3">
      <c r="A4749" s="13" t="str">
        <f t="shared" si="74"/>
        <v>aokino012012</v>
      </c>
      <c r="B4749" s="16" t="s">
        <v>1657</v>
      </c>
      <c r="C4749" s="16">
        <v>2012</v>
      </c>
      <c r="D4749" s="16" t="s">
        <v>2328</v>
      </c>
    </row>
    <row r="4750" spans="1:8" x14ac:dyDescent="0.3">
      <c r="A4750" s="13" t="str">
        <f t="shared" si="74"/>
        <v>aokino012012</v>
      </c>
      <c r="B4750" s="16" t="s">
        <v>1657</v>
      </c>
      <c r="C4750" s="16">
        <v>2012</v>
      </c>
      <c r="D4750" s="16" t="s">
        <v>2329</v>
      </c>
      <c r="E4750" s="16">
        <v>231</v>
      </c>
      <c r="F4750" s="16">
        <v>8</v>
      </c>
      <c r="G4750" s="16">
        <v>3</v>
      </c>
      <c r="H4750" s="16">
        <v>2</v>
      </c>
    </row>
    <row r="4751" spans="1:8" x14ac:dyDescent="0.3">
      <c r="A4751" s="13" t="str">
        <f t="shared" si="74"/>
        <v>aokino012012</v>
      </c>
      <c r="B4751" s="16" t="s">
        <v>1657</v>
      </c>
      <c r="C4751" s="16">
        <v>2012</v>
      </c>
      <c r="D4751" s="16" t="s">
        <v>2330</v>
      </c>
    </row>
    <row r="4752" spans="1:8" x14ac:dyDescent="0.3">
      <c r="A4752" s="13" t="str">
        <f t="shared" si="74"/>
        <v>archech012012</v>
      </c>
      <c r="B4752" s="16" t="s">
        <v>1658</v>
      </c>
      <c r="C4752" s="16">
        <v>2012</v>
      </c>
      <c r="D4752" s="16" t="s">
        <v>2332</v>
      </c>
      <c r="E4752" s="16">
        <v>1</v>
      </c>
      <c r="F4752" s="16">
        <v>4</v>
      </c>
      <c r="G4752" s="16">
        <v>1</v>
      </c>
      <c r="H4752" s="16">
        <v>0</v>
      </c>
    </row>
    <row r="4753" spans="1:8" x14ac:dyDescent="0.3">
      <c r="A4753" s="13" t="str">
        <f t="shared" si="74"/>
        <v>arencjp012012</v>
      </c>
      <c r="B4753" s="16" t="s">
        <v>1219</v>
      </c>
      <c r="C4753" s="16">
        <v>2012</v>
      </c>
      <c r="D4753" s="16" t="s">
        <v>2334</v>
      </c>
      <c r="E4753" s="16">
        <v>622</v>
      </c>
      <c r="F4753" s="16">
        <v>57</v>
      </c>
      <c r="G4753" s="16">
        <v>4</v>
      </c>
      <c r="H4753" s="16">
        <v>1</v>
      </c>
    </row>
    <row r="4754" spans="1:8" x14ac:dyDescent="0.3">
      <c r="A4754" s="13" t="str">
        <f t="shared" si="74"/>
        <v>ariasjo012012</v>
      </c>
      <c r="B4754" s="16" t="s">
        <v>623</v>
      </c>
      <c r="C4754" s="16">
        <v>2012</v>
      </c>
      <c r="D4754" s="16" t="s">
        <v>37</v>
      </c>
      <c r="E4754" s="16">
        <v>6</v>
      </c>
      <c r="F4754" s="16">
        <v>7</v>
      </c>
      <c r="G4754" s="16">
        <v>1</v>
      </c>
      <c r="H4754" s="16">
        <v>1</v>
      </c>
    </row>
    <row r="4755" spans="1:8" x14ac:dyDescent="0.3">
      <c r="A4755" s="13" t="str">
        <f t="shared" si="74"/>
        <v>ariasjo012012</v>
      </c>
      <c r="B4755" s="16" t="s">
        <v>623</v>
      </c>
      <c r="C4755" s="16">
        <v>2012</v>
      </c>
      <c r="D4755" s="16" t="s">
        <v>38</v>
      </c>
      <c r="E4755" s="16">
        <v>26</v>
      </c>
      <c r="F4755" s="16">
        <v>90</v>
      </c>
      <c r="G4755" s="16">
        <v>4</v>
      </c>
      <c r="H4755" s="16">
        <v>8</v>
      </c>
    </row>
    <row r="4756" spans="1:8" x14ac:dyDescent="0.3">
      <c r="A4756" s="13" t="str">
        <f t="shared" si="74"/>
        <v>ariasjo012012</v>
      </c>
      <c r="B4756" s="16" t="s">
        <v>623</v>
      </c>
      <c r="C4756" s="16">
        <v>2012</v>
      </c>
      <c r="D4756" s="16" t="s">
        <v>2331</v>
      </c>
      <c r="E4756" s="16">
        <v>41</v>
      </c>
      <c r="F4756" s="16">
        <v>98</v>
      </c>
      <c r="G4756" s="16">
        <v>4</v>
      </c>
      <c r="H4756" s="16">
        <v>16</v>
      </c>
    </row>
    <row r="4757" spans="1:8" x14ac:dyDescent="0.3">
      <c r="A4757" s="13" t="str">
        <f t="shared" si="74"/>
        <v>arredjo012012</v>
      </c>
      <c r="B4757" s="16" t="s">
        <v>871</v>
      </c>
      <c r="C4757" s="16">
        <v>2012</v>
      </c>
      <c r="D4757" s="16" t="s">
        <v>2332</v>
      </c>
      <c r="E4757" s="16">
        <v>7</v>
      </c>
      <c r="F4757" s="16">
        <v>9</v>
      </c>
      <c r="G4757" s="16">
        <v>1</v>
      </c>
      <c r="H4757" s="16">
        <v>1</v>
      </c>
    </row>
    <row r="4758" spans="1:8" x14ac:dyDescent="0.3">
      <c r="A4758" s="13" t="str">
        <f t="shared" si="74"/>
        <v>arrieja012012</v>
      </c>
      <c r="B4758" s="16" t="s">
        <v>1220</v>
      </c>
      <c r="C4758" s="16">
        <v>2012</v>
      </c>
      <c r="D4758" s="16" t="s">
        <v>2332</v>
      </c>
      <c r="E4758" s="16">
        <v>4</v>
      </c>
      <c r="F4758" s="16">
        <v>18</v>
      </c>
      <c r="G4758" s="16">
        <v>3</v>
      </c>
      <c r="H4758" s="16">
        <v>2</v>
      </c>
    </row>
    <row r="4759" spans="1:8" x14ac:dyDescent="0.3">
      <c r="A4759" s="13" t="str">
        <f t="shared" si="74"/>
        <v>arroybr012012</v>
      </c>
      <c r="B4759" s="16" t="s">
        <v>48</v>
      </c>
      <c r="C4759" s="16">
        <v>2012</v>
      </c>
      <c r="D4759" s="16" t="s">
        <v>2332</v>
      </c>
      <c r="E4759" s="16">
        <v>16</v>
      </c>
      <c r="F4759" s="16">
        <v>31</v>
      </c>
      <c r="G4759" s="16">
        <v>0</v>
      </c>
      <c r="H4759" s="16">
        <v>1</v>
      </c>
    </row>
    <row r="4760" spans="1:8" x14ac:dyDescent="0.3">
      <c r="A4760" s="13" t="str">
        <f t="shared" si="74"/>
        <v>atchisc012012</v>
      </c>
      <c r="B4760" s="16" t="s">
        <v>414</v>
      </c>
      <c r="C4760" s="16">
        <v>2012</v>
      </c>
      <c r="D4760" s="16" t="s">
        <v>2332</v>
      </c>
      <c r="E4760" s="16">
        <v>8</v>
      </c>
      <c r="F4760" s="16">
        <v>10</v>
      </c>
      <c r="G4760" s="16">
        <v>0</v>
      </c>
      <c r="H4760" s="16">
        <v>0</v>
      </c>
    </row>
    <row r="4761" spans="1:8" x14ac:dyDescent="0.3">
      <c r="A4761" s="13" t="str">
        <f t="shared" si="74"/>
        <v>aumonph012012</v>
      </c>
      <c r="B4761" s="16" t="s">
        <v>1659</v>
      </c>
      <c r="C4761" s="16">
        <v>2012</v>
      </c>
      <c r="D4761" s="16" t="s">
        <v>2332</v>
      </c>
      <c r="E4761" s="16">
        <v>0</v>
      </c>
      <c r="F4761" s="16">
        <v>3</v>
      </c>
      <c r="G4761" s="16">
        <v>0</v>
      </c>
      <c r="H4761" s="16">
        <v>0</v>
      </c>
    </row>
    <row r="4762" spans="1:8" x14ac:dyDescent="0.3">
      <c r="A4762" s="13" t="str">
        <f t="shared" si="74"/>
        <v>averyxa012012</v>
      </c>
      <c r="B4762" s="16" t="s">
        <v>1660</v>
      </c>
      <c r="C4762" s="16">
        <v>2012</v>
      </c>
      <c r="D4762" s="16" t="s">
        <v>2327</v>
      </c>
    </row>
    <row r="4763" spans="1:8" x14ac:dyDescent="0.3">
      <c r="A4763" s="13" t="str">
        <f t="shared" si="74"/>
        <v>averyxa012012</v>
      </c>
      <c r="B4763" s="16" t="s">
        <v>1660</v>
      </c>
      <c r="C4763" s="16">
        <v>2012</v>
      </c>
      <c r="D4763" s="16" t="s">
        <v>2328</v>
      </c>
    </row>
    <row r="4764" spans="1:8" x14ac:dyDescent="0.3">
      <c r="A4764" s="13" t="str">
        <f t="shared" si="74"/>
        <v>averyxa012012</v>
      </c>
      <c r="B4764" s="16" t="s">
        <v>1660</v>
      </c>
      <c r="C4764" s="16">
        <v>2012</v>
      </c>
      <c r="D4764" s="16" t="s">
        <v>2329</v>
      </c>
      <c r="E4764" s="16">
        <v>49</v>
      </c>
      <c r="F4764" s="16">
        <v>1</v>
      </c>
      <c r="G4764" s="16">
        <v>2</v>
      </c>
      <c r="H4764" s="16">
        <v>0</v>
      </c>
    </row>
    <row r="4765" spans="1:8" x14ac:dyDescent="0.3">
      <c r="A4765" s="13" t="str">
        <f t="shared" si="74"/>
        <v>avilaal012012</v>
      </c>
      <c r="B4765" s="16" t="s">
        <v>1041</v>
      </c>
      <c r="C4765" s="16">
        <v>2012</v>
      </c>
      <c r="D4765" s="16" t="s">
        <v>2334</v>
      </c>
      <c r="E4765" s="16">
        <v>897</v>
      </c>
      <c r="F4765" s="16">
        <v>57</v>
      </c>
      <c r="G4765" s="16">
        <v>6</v>
      </c>
      <c r="H4765" s="16">
        <v>7</v>
      </c>
    </row>
    <row r="4766" spans="1:8" x14ac:dyDescent="0.3">
      <c r="A4766" s="13" t="str">
        <f t="shared" si="74"/>
        <v>avilalu012012</v>
      </c>
      <c r="B4766" s="16" t="s">
        <v>1661</v>
      </c>
      <c r="C4766" s="16">
        <v>2012</v>
      </c>
      <c r="D4766" s="16" t="s">
        <v>2332</v>
      </c>
      <c r="E4766" s="16">
        <v>1</v>
      </c>
      <c r="F4766" s="16">
        <v>2</v>
      </c>
      <c r="G4766" s="16">
        <v>1</v>
      </c>
      <c r="H4766" s="16">
        <v>1</v>
      </c>
    </row>
    <row r="4767" spans="1:8" x14ac:dyDescent="0.3">
      <c r="A4767" s="13" t="str">
        <f t="shared" si="74"/>
        <v>avilemi012012</v>
      </c>
      <c r="B4767" s="16" t="s">
        <v>872</v>
      </c>
      <c r="C4767" s="16">
        <v>2012</v>
      </c>
      <c r="D4767" s="16" t="s">
        <v>37</v>
      </c>
      <c r="E4767" s="16">
        <v>1</v>
      </c>
      <c r="F4767" s="16">
        <v>3</v>
      </c>
      <c r="G4767" s="16">
        <v>0</v>
      </c>
      <c r="H4767" s="16">
        <v>0</v>
      </c>
    </row>
    <row r="4768" spans="1:8" x14ac:dyDescent="0.3">
      <c r="A4768" s="13" t="str">
        <f t="shared" si="74"/>
        <v>avilemi012012</v>
      </c>
      <c r="B4768" s="16" t="s">
        <v>872</v>
      </c>
      <c r="C4768" s="16">
        <v>2012</v>
      </c>
      <c r="D4768" s="16" t="s">
        <v>38</v>
      </c>
      <c r="E4768" s="16">
        <v>0</v>
      </c>
      <c r="F4768" s="16">
        <v>3</v>
      </c>
      <c r="G4768" s="16">
        <v>0</v>
      </c>
      <c r="H4768" s="16">
        <v>0</v>
      </c>
    </row>
    <row r="4769" spans="1:8" x14ac:dyDescent="0.3">
      <c r="A4769" s="13" t="str">
        <f t="shared" si="74"/>
        <v>avilemi012012</v>
      </c>
      <c r="B4769" s="16" t="s">
        <v>872</v>
      </c>
      <c r="C4769" s="16">
        <v>2012</v>
      </c>
      <c r="D4769" s="16" t="s">
        <v>2331</v>
      </c>
      <c r="E4769" s="16">
        <v>207</v>
      </c>
      <c r="F4769" s="16">
        <v>369</v>
      </c>
      <c r="G4769" s="16">
        <v>15</v>
      </c>
      <c r="H4769" s="16">
        <v>89</v>
      </c>
    </row>
    <row r="4770" spans="1:8" x14ac:dyDescent="0.3">
      <c r="A4770" s="13" t="str">
        <f t="shared" si="74"/>
        <v>axelrdy012012</v>
      </c>
      <c r="B4770" s="16" t="s">
        <v>1425</v>
      </c>
      <c r="C4770" s="16">
        <v>2012</v>
      </c>
      <c r="D4770" s="16" t="s">
        <v>2332</v>
      </c>
      <c r="E4770" s="16">
        <v>2</v>
      </c>
      <c r="F4770" s="16">
        <v>6</v>
      </c>
      <c r="G4770" s="16">
        <v>0</v>
      </c>
      <c r="H4770" s="16">
        <v>0</v>
      </c>
    </row>
    <row r="4771" spans="1:8" x14ac:dyDescent="0.3">
      <c r="A4771" s="13" t="str">
        <f t="shared" si="74"/>
        <v>axforjo012012</v>
      </c>
      <c r="B4771" s="16" t="s">
        <v>1042</v>
      </c>
      <c r="C4771" s="16">
        <v>2012</v>
      </c>
      <c r="D4771" s="16" t="s">
        <v>2332</v>
      </c>
      <c r="E4771" s="16">
        <v>2</v>
      </c>
      <c r="F4771" s="16">
        <v>4</v>
      </c>
      <c r="G4771" s="16">
        <v>1</v>
      </c>
      <c r="H4771" s="16">
        <v>0</v>
      </c>
    </row>
    <row r="4772" spans="1:8" x14ac:dyDescent="0.3">
      <c r="A4772" s="13" t="str">
        <f t="shared" si="74"/>
        <v>ayalalu012012</v>
      </c>
      <c r="B4772" s="16" t="s">
        <v>348</v>
      </c>
      <c r="C4772" s="16">
        <v>2012</v>
      </c>
      <c r="D4772" s="16" t="s">
        <v>2332</v>
      </c>
      <c r="E4772" s="16">
        <v>4</v>
      </c>
      <c r="F4772" s="16">
        <v>13</v>
      </c>
      <c r="G4772" s="16">
        <v>0</v>
      </c>
      <c r="H4772" s="16">
        <v>1</v>
      </c>
    </row>
    <row r="4773" spans="1:8" x14ac:dyDescent="0.3">
      <c r="A4773" s="13" t="str">
        <f t="shared" si="74"/>
        <v>aybarer012012</v>
      </c>
      <c r="B4773" s="16" t="s">
        <v>624</v>
      </c>
      <c r="C4773" s="16">
        <v>2012</v>
      </c>
      <c r="D4773" s="16" t="s">
        <v>2331</v>
      </c>
      <c r="E4773" s="16">
        <v>232</v>
      </c>
      <c r="F4773" s="16">
        <v>359</v>
      </c>
      <c r="G4773" s="16">
        <v>15</v>
      </c>
      <c r="H4773" s="16">
        <v>86</v>
      </c>
    </row>
    <row r="4774" spans="1:8" x14ac:dyDescent="0.3">
      <c r="A4774" s="13" t="str">
        <f t="shared" si="74"/>
        <v>badenbu012012</v>
      </c>
      <c r="B4774" s="16" t="s">
        <v>873</v>
      </c>
      <c r="C4774" s="16">
        <v>2012</v>
      </c>
      <c r="D4774" s="16" t="s">
        <v>2332</v>
      </c>
      <c r="E4774" s="16">
        <v>3</v>
      </c>
      <c r="F4774" s="16">
        <v>4</v>
      </c>
      <c r="G4774" s="16">
        <v>2</v>
      </c>
      <c r="H4774" s="16">
        <v>1</v>
      </c>
    </row>
    <row r="4775" spans="1:8" x14ac:dyDescent="0.3">
      <c r="A4775" s="13" t="str">
        <f t="shared" si="74"/>
        <v>bailean012012</v>
      </c>
      <c r="B4775" s="16" t="s">
        <v>1043</v>
      </c>
      <c r="C4775" s="16">
        <v>2012</v>
      </c>
      <c r="D4775" s="16" t="s">
        <v>2332</v>
      </c>
      <c r="E4775" s="16">
        <v>0</v>
      </c>
      <c r="F4775" s="16">
        <v>1</v>
      </c>
      <c r="G4775" s="16">
        <v>0</v>
      </c>
      <c r="H4775" s="16">
        <v>0</v>
      </c>
    </row>
    <row r="4776" spans="1:8" x14ac:dyDescent="0.3">
      <c r="A4776" s="13" t="str">
        <f t="shared" si="74"/>
        <v>baileho022012</v>
      </c>
      <c r="B4776" s="16" t="s">
        <v>751</v>
      </c>
      <c r="C4776" s="16">
        <v>2012</v>
      </c>
      <c r="D4776" s="16" t="s">
        <v>2332</v>
      </c>
      <c r="E4776" s="16">
        <v>14</v>
      </c>
      <c r="F4776" s="16">
        <v>26</v>
      </c>
      <c r="G4776" s="16">
        <v>3</v>
      </c>
      <c r="H4776" s="16">
        <v>0</v>
      </c>
    </row>
    <row r="4777" spans="1:8" x14ac:dyDescent="0.3">
      <c r="A4777" s="13" t="str">
        <f t="shared" si="74"/>
        <v>bakerje032012</v>
      </c>
      <c r="B4777" s="16" t="s">
        <v>512</v>
      </c>
      <c r="C4777" s="16">
        <v>2012</v>
      </c>
      <c r="D4777" s="16" t="s">
        <v>2333</v>
      </c>
      <c r="E4777" s="16">
        <v>143</v>
      </c>
      <c r="F4777" s="16">
        <v>7</v>
      </c>
      <c r="G4777" s="16">
        <v>2</v>
      </c>
      <c r="H4777" s="16">
        <v>11</v>
      </c>
    </row>
    <row r="4778" spans="1:8" x14ac:dyDescent="0.3">
      <c r="A4778" s="13" t="str">
        <f t="shared" si="74"/>
        <v>bakerje032012</v>
      </c>
      <c r="B4778" s="16" t="s">
        <v>512</v>
      </c>
      <c r="C4778" s="16">
        <v>2012</v>
      </c>
      <c r="D4778" s="16" t="s">
        <v>37</v>
      </c>
      <c r="E4778" s="16">
        <v>6</v>
      </c>
      <c r="F4778" s="16">
        <v>11</v>
      </c>
      <c r="G4778" s="16">
        <v>0</v>
      </c>
      <c r="H4778" s="16">
        <v>3</v>
      </c>
    </row>
    <row r="4779" spans="1:8" x14ac:dyDescent="0.3">
      <c r="A4779" s="13" t="str">
        <f t="shared" si="74"/>
        <v>bakerje032012</v>
      </c>
      <c r="B4779" s="16" t="s">
        <v>512</v>
      </c>
      <c r="C4779" s="16">
        <v>2012</v>
      </c>
      <c r="D4779" s="16" t="s">
        <v>37</v>
      </c>
      <c r="E4779" s="16">
        <v>0</v>
      </c>
      <c r="F4779" s="16">
        <v>1</v>
      </c>
      <c r="G4779" s="16">
        <v>0</v>
      </c>
      <c r="H4779" s="16">
        <v>0</v>
      </c>
    </row>
    <row r="4780" spans="1:8" x14ac:dyDescent="0.3">
      <c r="A4780" s="13" t="str">
        <f t="shared" si="74"/>
        <v>bakerje032012</v>
      </c>
      <c r="B4780" s="16" t="s">
        <v>512</v>
      </c>
      <c r="C4780" s="16">
        <v>2012</v>
      </c>
      <c r="D4780" s="16" t="s">
        <v>38</v>
      </c>
      <c r="E4780" s="16">
        <v>3</v>
      </c>
      <c r="F4780" s="16">
        <v>4</v>
      </c>
      <c r="G4780" s="16">
        <v>1</v>
      </c>
      <c r="H4780" s="16">
        <v>1</v>
      </c>
    </row>
    <row r="4781" spans="1:8" x14ac:dyDescent="0.3">
      <c r="A4781" s="13" t="str">
        <f t="shared" si="74"/>
        <v>bakerje032012</v>
      </c>
      <c r="B4781" s="16" t="s">
        <v>512</v>
      </c>
      <c r="C4781" s="16">
        <v>2012</v>
      </c>
      <c r="D4781" s="16" t="s">
        <v>2328</v>
      </c>
    </row>
    <row r="4782" spans="1:8" x14ac:dyDescent="0.3">
      <c r="A4782" s="13" t="str">
        <f t="shared" si="74"/>
        <v>bakerje032012</v>
      </c>
      <c r="B4782" s="16" t="s">
        <v>512</v>
      </c>
      <c r="C4782" s="16">
        <v>2012</v>
      </c>
      <c r="D4782" s="16" t="s">
        <v>2328</v>
      </c>
    </row>
    <row r="4783" spans="1:8" x14ac:dyDescent="0.3">
      <c r="A4783" s="13" t="str">
        <f t="shared" si="74"/>
        <v>bakerje032012</v>
      </c>
      <c r="B4783" s="16" t="s">
        <v>512</v>
      </c>
      <c r="C4783" s="16">
        <v>2012</v>
      </c>
      <c r="D4783" s="16" t="s">
        <v>2328</v>
      </c>
    </row>
    <row r="4784" spans="1:8" x14ac:dyDescent="0.3">
      <c r="A4784" s="13" t="str">
        <f t="shared" si="74"/>
        <v>bakerje032012</v>
      </c>
      <c r="B4784" s="16" t="s">
        <v>512</v>
      </c>
      <c r="C4784" s="16">
        <v>2012</v>
      </c>
      <c r="D4784" s="16" t="s">
        <v>2329</v>
      </c>
      <c r="E4784" s="16">
        <v>20</v>
      </c>
      <c r="F4784" s="16">
        <v>0</v>
      </c>
      <c r="G4784" s="16">
        <v>0</v>
      </c>
      <c r="H4784" s="16">
        <v>0</v>
      </c>
    </row>
    <row r="4785" spans="1:8" x14ac:dyDescent="0.3">
      <c r="A4785" s="13" t="str">
        <f t="shared" si="74"/>
        <v>bakerje032012</v>
      </c>
      <c r="B4785" s="16" t="s">
        <v>512</v>
      </c>
      <c r="C4785" s="16">
        <v>2012</v>
      </c>
      <c r="D4785" s="16" t="s">
        <v>2329</v>
      </c>
      <c r="E4785" s="16">
        <v>10</v>
      </c>
      <c r="F4785" s="16">
        <v>0</v>
      </c>
      <c r="G4785" s="16">
        <v>0</v>
      </c>
      <c r="H4785" s="16">
        <v>0</v>
      </c>
    </row>
    <row r="4786" spans="1:8" x14ac:dyDescent="0.3">
      <c r="A4786" s="13" t="str">
        <f t="shared" si="74"/>
        <v>bakerje032012</v>
      </c>
      <c r="B4786" s="16" t="s">
        <v>512</v>
      </c>
      <c r="C4786" s="16">
        <v>2012</v>
      </c>
      <c r="D4786" s="16" t="s">
        <v>2329</v>
      </c>
      <c r="E4786" s="16">
        <v>4</v>
      </c>
      <c r="F4786" s="16">
        <v>0</v>
      </c>
      <c r="G4786" s="16">
        <v>0</v>
      </c>
      <c r="H4786" s="16">
        <v>0</v>
      </c>
    </row>
    <row r="4787" spans="1:8" x14ac:dyDescent="0.3">
      <c r="A4787" s="13" t="str">
        <f t="shared" si="74"/>
        <v>bakerje032012</v>
      </c>
      <c r="B4787" s="16" t="s">
        <v>512</v>
      </c>
      <c r="C4787" s="16">
        <v>2012</v>
      </c>
      <c r="D4787" s="16" t="s">
        <v>2330</v>
      </c>
    </row>
    <row r="4788" spans="1:8" x14ac:dyDescent="0.3">
      <c r="A4788" s="13" t="str">
        <f t="shared" si="74"/>
        <v>bakerje032012</v>
      </c>
      <c r="B4788" s="16" t="s">
        <v>512</v>
      </c>
      <c r="C4788" s="16">
        <v>2012</v>
      </c>
      <c r="D4788" s="16" t="s">
        <v>2330</v>
      </c>
    </row>
    <row r="4789" spans="1:8" x14ac:dyDescent="0.3">
      <c r="A4789" s="13" t="str">
        <f t="shared" si="74"/>
        <v>bakerje032012</v>
      </c>
      <c r="B4789" s="16" t="s">
        <v>512</v>
      </c>
      <c r="C4789" s="16">
        <v>2012</v>
      </c>
      <c r="D4789" s="16" t="s">
        <v>2330</v>
      </c>
    </row>
    <row r="4790" spans="1:8" x14ac:dyDescent="0.3">
      <c r="A4790" s="13" t="str">
        <f t="shared" si="74"/>
        <v>bakerjo012012</v>
      </c>
      <c r="B4790" s="16" t="s">
        <v>874</v>
      </c>
      <c r="C4790" s="16">
        <v>2012</v>
      </c>
      <c r="D4790" s="16" t="s">
        <v>2334</v>
      </c>
      <c r="E4790" s="16">
        <v>368</v>
      </c>
      <c r="F4790" s="16">
        <v>23</v>
      </c>
      <c r="G4790" s="16">
        <v>4</v>
      </c>
      <c r="H4790" s="16">
        <v>0</v>
      </c>
    </row>
    <row r="4791" spans="1:8" x14ac:dyDescent="0.3">
      <c r="A4791" s="13" t="str">
        <f t="shared" si="74"/>
        <v>balesco012012</v>
      </c>
      <c r="B4791" s="16" t="s">
        <v>875</v>
      </c>
      <c r="C4791" s="16">
        <v>2012</v>
      </c>
      <c r="D4791" s="16" t="s">
        <v>2332</v>
      </c>
      <c r="E4791" s="16">
        <v>1</v>
      </c>
      <c r="F4791" s="16">
        <v>0</v>
      </c>
      <c r="G4791" s="16">
        <v>0</v>
      </c>
      <c r="H4791" s="16">
        <v>0</v>
      </c>
    </row>
    <row r="4792" spans="1:8" x14ac:dyDescent="0.3">
      <c r="A4792" s="13" t="str">
        <f t="shared" si="74"/>
        <v>balfogr012012</v>
      </c>
      <c r="B4792" s="16" t="s">
        <v>227</v>
      </c>
      <c r="C4792" s="16">
        <v>2012</v>
      </c>
      <c r="D4792" s="16" t="s">
        <v>2332</v>
      </c>
      <c r="E4792" s="16">
        <v>6</v>
      </c>
      <c r="F4792" s="16">
        <v>7</v>
      </c>
      <c r="G4792" s="16">
        <v>0</v>
      </c>
      <c r="H4792" s="16">
        <v>0</v>
      </c>
    </row>
    <row r="4793" spans="1:8" x14ac:dyDescent="0.3">
      <c r="A4793" s="13" t="str">
        <f t="shared" si="74"/>
        <v>barajro012012</v>
      </c>
      <c r="B4793" s="16" t="s">
        <v>50</v>
      </c>
      <c r="C4793" s="16">
        <v>2012</v>
      </c>
      <c r="D4793" s="16" t="s">
        <v>2333</v>
      </c>
      <c r="E4793" s="16">
        <v>1</v>
      </c>
      <c r="F4793" s="16">
        <v>0</v>
      </c>
      <c r="G4793" s="16">
        <v>0</v>
      </c>
      <c r="H4793" s="16">
        <v>0</v>
      </c>
    </row>
    <row r="4794" spans="1:8" x14ac:dyDescent="0.3">
      <c r="A4794" s="13" t="str">
        <f t="shared" si="74"/>
        <v>barajro012012</v>
      </c>
      <c r="B4794" s="16" t="s">
        <v>50</v>
      </c>
      <c r="C4794" s="16">
        <v>2012</v>
      </c>
      <c r="D4794" s="16" t="s">
        <v>2334</v>
      </c>
      <c r="E4794" s="16">
        <v>700</v>
      </c>
      <c r="F4794" s="16">
        <v>41</v>
      </c>
      <c r="G4794" s="16">
        <v>6</v>
      </c>
      <c r="H4794" s="16">
        <v>4</v>
      </c>
    </row>
    <row r="4795" spans="1:8" x14ac:dyDescent="0.3">
      <c r="A4795" s="13" t="str">
        <f t="shared" si="74"/>
        <v>bardda012012</v>
      </c>
      <c r="B4795" s="16" t="s">
        <v>1044</v>
      </c>
      <c r="C4795" s="16">
        <v>2012</v>
      </c>
      <c r="D4795" s="16" t="s">
        <v>2332</v>
      </c>
      <c r="E4795" s="16">
        <v>4</v>
      </c>
      <c r="F4795" s="16">
        <v>8</v>
      </c>
      <c r="G4795" s="16">
        <v>0</v>
      </c>
      <c r="H4795" s="16">
        <v>3</v>
      </c>
    </row>
    <row r="4796" spans="1:8" x14ac:dyDescent="0.3">
      <c r="A4796" s="13" t="str">
        <f t="shared" si="74"/>
        <v>barmecl012012</v>
      </c>
      <c r="B4796" s="16" t="s">
        <v>350</v>
      </c>
      <c r="C4796" s="16">
        <v>2012</v>
      </c>
      <c r="D4796" s="16" t="s">
        <v>2333</v>
      </c>
      <c r="E4796" s="16">
        <v>0</v>
      </c>
      <c r="F4796" s="16">
        <v>0</v>
      </c>
      <c r="G4796" s="16">
        <v>0</v>
      </c>
      <c r="H4796" s="16">
        <v>0</v>
      </c>
    </row>
    <row r="4797" spans="1:8" x14ac:dyDescent="0.3">
      <c r="A4797" s="13" t="str">
        <f t="shared" si="74"/>
        <v>barmecl012012</v>
      </c>
      <c r="B4797" s="16" t="s">
        <v>350</v>
      </c>
      <c r="C4797" s="16">
        <v>2012</v>
      </c>
      <c r="D4797" s="16" t="s">
        <v>2331</v>
      </c>
      <c r="E4797" s="16">
        <v>147</v>
      </c>
      <c r="F4797" s="16">
        <v>399</v>
      </c>
      <c r="G4797" s="16">
        <v>16</v>
      </c>
      <c r="H4797" s="16">
        <v>72</v>
      </c>
    </row>
    <row r="4798" spans="1:8" x14ac:dyDescent="0.3">
      <c r="A4798" s="13" t="str">
        <f t="shared" si="74"/>
        <v>barnebr022012</v>
      </c>
      <c r="B4798" s="16" t="s">
        <v>1662</v>
      </c>
      <c r="C4798" s="16">
        <v>2012</v>
      </c>
      <c r="D4798" s="16" t="s">
        <v>2327</v>
      </c>
    </row>
    <row r="4799" spans="1:8" x14ac:dyDescent="0.3">
      <c r="A4799" s="13" t="str">
        <f t="shared" si="74"/>
        <v>barnebr022012</v>
      </c>
      <c r="B4799" s="16" t="s">
        <v>1662</v>
      </c>
      <c r="C4799" s="16">
        <v>2012</v>
      </c>
      <c r="D4799" s="16" t="s">
        <v>2328</v>
      </c>
    </row>
    <row r="4800" spans="1:8" x14ac:dyDescent="0.3">
      <c r="A4800" s="13" t="str">
        <f t="shared" si="74"/>
        <v>barnebr022012</v>
      </c>
      <c r="B4800" s="16" t="s">
        <v>1662</v>
      </c>
      <c r="C4800" s="16">
        <v>2012</v>
      </c>
      <c r="D4800" s="16" t="s">
        <v>2329</v>
      </c>
      <c r="E4800" s="16">
        <v>65</v>
      </c>
      <c r="F4800" s="16">
        <v>3</v>
      </c>
      <c r="G4800" s="16">
        <v>0</v>
      </c>
      <c r="H4800" s="16">
        <v>1</v>
      </c>
    </row>
    <row r="4801" spans="1:8" x14ac:dyDescent="0.3">
      <c r="A4801" s="13" t="str">
        <f t="shared" si="74"/>
        <v>barnebr022012</v>
      </c>
      <c r="B4801" s="16" t="s">
        <v>1662</v>
      </c>
      <c r="C4801" s="16">
        <v>2012</v>
      </c>
      <c r="D4801" s="16" t="s">
        <v>2330</v>
      </c>
    </row>
    <row r="4802" spans="1:8" x14ac:dyDescent="0.3">
      <c r="A4802" s="13" t="str">
        <f t="shared" si="74"/>
        <v>barneda012012</v>
      </c>
      <c r="B4802" s="16" t="s">
        <v>1222</v>
      </c>
      <c r="C4802" s="16">
        <v>2012</v>
      </c>
      <c r="D4802" s="16" t="s">
        <v>37</v>
      </c>
      <c r="E4802" s="16">
        <v>311</v>
      </c>
      <c r="F4802" s="16">
        <v>418</v>
      </c>
      <c r="G4802" s="16">
        <v>2</v>
      </c>
      <c r="H4802" s="16">
        <v>96</v>
      </c>
    </row>
    <row r="4803" spans="1:8" x14ac:dyDescent="0.3">
      <c r="A4803" s="13" t="str">
        <f t="shared" ref="A4803:A4866" si="75">B4803&amp;C4803</f>
        <v>barneda012012</v>
      </c>
      <c r="B4803" s="16" t="s">
        <v>1222</v>
      </c>
      <c r="C4803" s="16">
        <v>2012</v>
      </c>
      <c r="D4803" s="16" t="s">
        <v>2331</v>
      </c>
      <c r="E4803" s="16">
        <v>4</v>
      </c>
      <c r="F4803" s="16">
        <v>8</v>
      </c>
      <c r="G4803" s="16">
        <v>1</v>
      </c>
      <c r="H4803" s="16">
        <v>2</v>
      </c>
    </row>
    <row r="4804" spans="1:8" x14ac:dyDescent="0.3">
      <c r="A4804" s="13" t="str">
        <f t="shared" si="75"/>
        <v>barnesc012012</v>
      </c>
      <c r="B4804" s="16" t="s">
        <v>1663</v>
      </c>
      <c r="C4804" s="16">
        <v>2012</v>
      </c>
      <c r="D4804" s="16" t="s">
        <v>2332</v>
      </c>
      <c r="E4804" s="16">
        <v>2</v>
      </c>
      <c r="F4804" s="16">
        <v>3</v>
      </c>
      <c r="G4804" s="16">
        <v>0</v>
      </c>
      <c r="H4804" s="16">
        <v>0</v>
      </c>
    </row>
    <row r="4805" spans="1:8" x14ac:dyDescent="0.3">
      <c r="A4805" s="13" t="str">
        <f t="shared" si="75"/>
        <v>bartlja012012</v>
      </c>
      <c r="B4805" s="16" t="s">
        <v>415</v>
      </c>
      <c r="C4805" s="16">
        <v>2012</v>
      </c>
      <c r="D4805" s="16" t="s">
        <v>2331</v>
      </c>
      <c r="E4805" s="16">
        <v>32</v>
      </c>
      <c r="F4805" s="16">
        <v>68</v>
      </c>
      <c r="G4805" s="16">
        <v>5</v>
      </c>
      <c r="H4805" s="16">
        <v>12</v>
      </c>
    </row>
    <row r="4806" spans="1:8" x14ac:dyDescent="0.3">
      <c r="A4806" s="13" t="str">
        <f t="shared" si="75"/>
        <v>bartoda022012</v>
      </c>
      <c r="B4806" s="16" t="s">
        <v>754</v>
      </c>
      <c r="C4806" s="16">
        <v>2012</v>
      </c>
      <c r="D4806" s="16" t="s">
        <v>2333</v>
      </c>
      <c r="E4806" s="16">
        <v>319</v>
      </c>
      <c r="F4806" s="16">
        <v>17</v>
      </c>
      <c r="G4806" s="16">
        <v>0</v>
      </c>
      <c r="H4806" s="16">
        <v>30</v>
      </c>
    </row>
    <row r="4807" spans="1:8" x14ac:dyDescent="0.3">
      <c r="A4807" s="13" t="str">
        <f t="shared" si="75"/>
        <v>bassan012012</v>
      </c>
      <c r="B4807" s="16" t="s">
        <v>1426</v>
      </c>
      <c r="C4807" s="16">
        <v>2012</v>
      </c>
      <c r="D4807" s="16" t="s">
        <v>2332</v>
      </c>
      <c r="E4807" s="16">
        <v>9</v>
      </c>
      <c r="F4807" s="16">
        <v>12</v>
      </c>
      <c r="G4807" s="16">
        <v>0</v>
      </c>
      <c r="H4807" s="16">
        <v>0</v>
      </c>
    </row>
    <row r="4808" spans="1:8" x14ac:dyDescent="0.3">
      <c r="A4808" s="13" t="str">
        <f t="shared" si="75"/>
        <v>bastaan012012</v>
      </c>
      <c r="B4808" s="16" t="s">
        <v>1045</v>
      </c>
      <c r="C4808" s="16">
        <v>2012</v>
      </c>
      <c r="D4808" s="16" t="s">
        <v>2332</v>
      </c>
      <c r="E4808" s="16">
        <v>2</v>
      </c>
      <c r="F4808" s="16">
        <v>0</v>
      </c>
      <c r="G4808" s="16">
        <v>1</v>
      </c>
      <c r="H4808" s="16">
        <v>1</v>
      </c>
    </row>
    <row r="4809" spans="1:8" x14ac:dyDescent="0.3">
      <c r="A4809" s="13" t="str">
        <f t="shared" si="75"/>
        <v>batismi012012</v>
      </c>
      <c r="B4809" s="16" t="s">
        <v>51</v>
      </c>
      <c r="C4809" s="16">
        <v>2012</v>
      </c>
      <c r="D4809" s="16" t="s">
        <v>2332</v>
      </c>
      <c r="E4809" s="16">
        <v>0</v>
      </c>
      <c r="F4809" s="16">
        <v>7</v>
      </c>
      <c r="G4809" s="16">
        <v>1</v>
      </c>
      <c r="H4809" s="16">
        <v>0</v>
      </c>
    </row>
    <row r="4810" spans="1:8" x14ac:dyDescent="0.3">
      <c r="A4810" s="13" t="str">
        <f t="shared" si="75"/>
        <v>batismi012012</v>
      </c>
      <c r="B4810" s="16" t="s">
        <v>51</v>
      </c>
      <c r="C4810" s="16">
        <v>2012</v>
      </c>
      <c r="D4810" s="16" t="s">
        <v>2332</v>
      </c>
      <c r="E4810" s="16">
        <v>0</v>
      </c>
      <c r="F4810" s="16">
        <v>0</v>
      </c>
      <c r="G4810" s="16">
        <v>0</v>
      </c>
      <c r="H4810" s="16">
        <v>0</v>
      </c>
    </row>
    <row r="4811" spans="1:8" x14ac:dyDescent="0.3">
      <c r="A4811" s="13" t="str">
        <f t="shared" si="75"/>
        <v>bauertr012012</v>
      </c>
      <c r="B4811" s="16" t="s">
        <v>1664</v>
      </c>
      <c r="C4811" s="16">
        <v>2012</v>
      </c>
      <c r="D4811" s="16" t="s">
        <v>2332</v>
      </c>
      <c r="E4811" s="16">
        <v>1</v>
      </c>
      <c r="F4811" s="16">
        <v>3</v>
      </c>
      <c r="G4811" s="16">
        <v>2</v>
      </c>
      <c r="H4811" s="16">
        <v>1</v>
      </c>
    </row>
    <row r="4812" spans="1:8" x14ac:dyDescent="0.3">
      <c r="A4812" s="13" t="str">
        <f t="shared" si="75"/>
        <v>bautijo022012</v>
      </c>
      <c r="B4812" s="16" t="s">
        <v>417</v>
      </c>
      <c r="C4812" s="16">
        <v>2012</v>
      </c>
      <c r="D4812" s="16" t="s">
        <v>2333</v>
      </c>
      <c r="E4812" s="16">
        <v>8</v>
      </c>
      <c r="F4812" s="16">
        <v>2</v>
      </c>
      <c r="G4812" s="16">
        <v>0</v>
      </c>
      <c r="H4812" s="16">
        <v>1</v>
      </c>
    </row>
    <row r="4813" spans="1:8" x14ac:dyDescent="0.3">
      <c r="A4813" s="13" t="str">
        <f t="shared" si="75"/>
        <v>bautijo022012</v>
      </c>
      <c r="B4813" s="16" t="s">
        <v>417</v>
      </c>
      <c r="C4813" s="16">
        <v>2012</v>
      </c>
      <c r="D4813" s="16" t="s">
        <v>38</v>
      </c>
      <c r="E4813" s="16">
        <v>0</v>
      </c>
      <c r="F4813" s="16">
        <v>0</v>
      </c>
      <c r="G4813" s="16">
        <v>0</v>
      </c>
      <c r="H4813" s="16">
        <v>0</v>
      </c>
    </row>
    <row r="4814" spans="1:8" x14ac:dyDescent="0.3">
      <c r="A4814" s="13" t="str">
        <f t="shared" si="75"/>
        <v>bautijo022012</v>
      </c>
      <c r="B4814" s="16" t="s">
        <v>417</v>
      </c>
      <c r="C4814" s="16">
        <v>2012</v>
      </c>
      <c r="D4814" s="16" t="s">
        <v>2329</v>
      </c>
      <c r="E4814" s="16">
        <v>155</v>
      </c>
      <c r="F4814" s="16">
        <v>11</v>
      </c>
      <c r="G4814" s="16">
        <v>2</v>
      </c>
      <c r="H4814" s="16">
        <v>4</v>
      </c>
    </row>
    <row r="4815" spans="1:8" x14ac:dyDescent="0.3">
      <c r="A4815" s="13" t="str">
        <f t="shared" si="75"/>
        <v>bautijo022012</v>
      </c>
      <c r="B4815" s="16" t="s">
        <v>417</v>
      </c>
      <c r="C4815" s="16">
        <v>2012</v>
      </c>
      <c r="D4815" s="16" t="s">
        <v>2330</v>
      </c>
    </row>
    <row r="4816" spans="1:8" x14ac:dyDescent="0.3">
      <c r="A4816" s="13" t="str">
        <f t="shared" si="75"/>
        <v>baxtemi012012</v>
      </c>
      <c r="B4816" s="16" t="s">
        <v>1223</v>
      </c>
      <c r="C4816" s="16">
        <v>2012</v>
      </c>
      <c r="D4816" s="16" t="s">
        <v>2327</v>
      </c>
    </row>
    <row r="4817" spans="1:8" x14ac:dyDescent="0.3">
      <c r="A4817" s="13" t="str">
        <f t="shared" si="75"/>
        <v>baxtemi012012</v>
      </c>
      <c r="B4817" s="16" t="s">
        <v>1223</v>
      </c>
      <c r="C4817" s="16">
        <v>2012</v>
      </c>
      <c r="D4817" s="16" t="s">
        <v>2328</v>
      </c>
    </row>
    <row r="4818" spans="1:8" x14ac:dyDescent="0.3">
      <c r="A4818" s="13" t="str">
        <f t="shared" si="75"/>
        <v>baxtemi012012</v>
      </c>
      <c r="B4818" s="16" t="s">
        <v>1223</v>
      </c>
      <c r="C4818" s="16">
        <v>2012</v>
      </c>
      <c r="D4818" s="16" t="s">
        <v>2329</v>
      </c>
      <c r="E4818" s="16">
        <v>81</v>
      </c>
      <c r="F4818" s="16">
        <v>3</v>
      </c>
      <c r="G4818" s="16">
        <v>1</v>
      </c>
      <c r="H4818" s="16">
        <v>2</v>
      </c>
    </row>
    <row r="4819" spans="1:8" x14ac:dyDescent="0.3">
      <c r="A4819" s="13" t="str">
        <f t="shared" si="75"/>
        <v>baxtemi012012</v>
      </c>
      <c r="B4819" s="16" t="s">
        <v>1223</v>
      </c>
      <c r="C4819" s="16">
        <v>2012</v>
      </c>
      <c r="D4819" s="16" t="s">
        <v>2330</v>
      </c>
    </row>
    <row r="4820" spans="1:8" x14ac:dyDescent="0.3">
      <c r="A4820" s="13" t="str">
        <f t="shared" si="75"/>
        <v>bayja012012</v>
      </c>
      <c r="B4820" s="16" t="s">
        <v>351</v>
      </c>
      <c r="C4820" s="16">
        <v>2012</v>
      </c>
      <c r="D4820" s="16" t="s">
        <v>2328</v>
      </c>
    </row>
    <row r="4821" spans="1:8" x14ac:dyDescent="0.3">
      <c r="A4821" s="13" t="str">
        <f t="shared" si="75"/>
        <v>bayja012012</v>
      </c>
      <c r="B4821" s="16" t="s">
        <v>351</v>
      </c>
      <c r="C4821" s="16">
        <v>2012</v>
      </c>
      <c r="D4821" s="16" t="s">
        <v>2329</v>
      </c>
      <c r="E4821" s="16">
        <v>113</v>
      </c>
      <c r="F4821" s="16">
        <v>2</v>
      </c>
      <c r="G4821" s="16">
        <v>2</v>
      </c>
      <c r="H4821" s="16">
        <v>0</v>
      </c>
    </row>
    <row r="4822" spans="1:8" x14ac:dyDescent="0.3">
      <c r="A4822" s="13" t="str">
        <f t="shared" si="75"/>
        <v>beachbr012012</v>
      </c>
      <c r="B4822" s="16" t="s">
        <v>1224</v>
      </c>
      <c r="C4822" s="16">
        <v>2012</v>
      </c>
      <c r="D4822" s="16" t="s">
        <v>2332</v>
      </c>
      <c r="E4822" s="16">
        <v>1</v>
      </c>
      <c r="F4822" s="16">
        <v>7</v>
      </c>
      <c r="G4822" s="16">
        <v>0</v>
      </c>
      <c r="H4822" s="16">
        <v>1</v>
      </c>
    </row>
    <row r="4823" spans="1:8" x14ac:dyDescent="0.3">
      <c r="A4823" s="13" t="str">
        <f t="shared" si="75"/>
        <v>beatope012012</v>
      </c>
      <c r="B4823" s="16" t="s">
        <v>1427</v>
      </c>
      <c r="C4823" s="16">
        <v>2012</v>
      </c>
      <c r="D4823" s="16" t="s">
        <v>2332</v>
      </c>
      <c r="E4823" s="16">
        <v>0</v>
      </c>
      <c r="F4823" s="16">
        <v>1</v>
      </c>
      <c r="G4823" s="16">
        <v>0</v>
      </c>
      <c r="H4823" s="16">
        <v>0</v>
      </c>
    </row>
    <row r="4824" spans="1:8" x14ac:dyDescent="0.3">
      <c r="A4824" s="13" t="str">
        <f t="shared" si="75"/>
        <v>beatope012012</v>
      </c>
      <c r="B4824" s="16" t="s">
        <v>1427</v>
      </c>
      <c r="C4824" s="16">
        <v>2012</v>
      </c>
      <c r="D4824" s="16" t="s">
        <v>2332</v>
      </c>
      <c r="E4824" s="16">
        <v>0</v>
      </c>
      <c r="F4824" s="16">
        <v>0</v>
      </c>
      <c r="G4824" s="16">
        <v>0</v>
      </c>
      <c r="H4824" s="16">
        <v>0</v>
      </c>
    </row>
    <row r="4825" spans="1:8" x14ac:dyDescent="0.3">
      <c r="A4825" s="13" t="str">
        <f t="shared" si="75"/>
        <v>beavabl012012</v>
      </c>
      <c r="B4825" s="16" t="s">
        <v>1428</v>
      </c>
      <c r="C4825" s="16">
        <v>2012</v>
      </c>
      <c r="D4825" s="16" t="s">
        <v>2332</v>
      </c>
      <c r="E4825" s="16">
        <v>6</v>
      </c>
      <c r="F4825" s="16">
        <v>19</v>
      </c>
      <c r="G4825" s="16">
        <v>1</v>
      </c>
      <c r="H4825" s="16">
        <v>3</v>
      </c>
    </row>
    <row r="4826" spans="1:8" x14ac:dyDescent="0.3">
      <c r="A4826" s="13" t="str">
        <f t="shared" si="75"/>
        <v>beckch012012</v>
      </c>
      <c r="B4826" s="16" t="s">
        <v>1429</v>
      </c>
      <c r="C4826" s="16">
        <v>2012</v>
      </c>
      <c r="D4826" s="16" t="s">
        <v>2332</v>
      </c>
      <c r="E4826" s="16">
        <v>1</v>
      </c>
      <c r="F4826" s="16">
        <v>2</v>
      </c>
      <c r="G4826" s="16">
        <v>1</v>
      </c>
      <c r="H4826" s="16">
        <v>0</v>
      </c>
    </row>
    <row r="4827" spans="1:8" x14ac:dyDescent="0.3">
      <c r="A4827" s="13" t="str">
        <f t="shared" si="75"/>
        <v>beckejo022012</v>
      </c>
      <c r="B4827" s="16" t="s">
        <v>228</v>
      </c>
      <c r="C4827" s="16">
        <v>2012</v>
      </c>
      <c r="D4827" s="16" t="s">
        <v>2332</v>
      </c>
      <c r="E4827" s="16">
        <v>8</v>
      </c>
      <c r="F4827" s="16">
        <v>13</v>
      </c>
      <c r="G4827" s="16">
        <v>0</v>
      </c>
      <c r="H4827" s="16">
        <v>2</v>
      </c>
    </row>
    <row r="4828" spans="1:8" x14ac:dyDescent="0.3">
      <c r="A4828" s="13" t="str">
        <f t="shared" si="75"/>
        <v>beckejo022012</v>
      </c>
      <c r="B4828" s="16" t="s">
        <v>228</v>
      </c>
      <c r="C4828" s="16">
        <v>2012</v>
      </c>
      <c r="D4828" s="16" t="s">
        <v>2332</v>
      </c>
      <c r="E4828" s="16">
        <v>5</v>
      </c>
      <c r="F4828" s="16">
        <v>6</v>
      </c>
      <c r="G4828" s="16">
        <v>1</v>
      </c>
      <c r="H4828" s="16">
        <v>0</v>
      </c>
    </row>
    <row r="4829" spans="1:8" x14ac:dyDescent="0.3">
      <c r="A4829" s="13" t="str">
        <f t="shared" si="75"/>
        <v>beckhgo012012</v>
      </c>
      <c r="B4829" s="16" t="s">
        <v>1046</v>
      </c>
      <c r="C4829" s="16">
        <v>2012</v>
      </c>
      <c r="D4829" s="16" t="s">
        <v>37</v>
      </c>
      <c r="E4829" s="16">
        <v>280</v>
      </c>
      <c r="F4829" s="16">
        <v>411</v>
      </c>
      <c r="G4829" s="16">
        <v>7</v>
      </c>
      <c r="H4829" s="16">
        <v>110</v>
      </c>
    </row>
    <row r="4830" spans="1:8" x14ac:dyDescent="0.3">
      <c r="A4830" s="13" t="str">
        <f t="shared" si="75"/>
        <v>bedarer012012</v>
      </c>
      <c r="B4830" s="16" t="s">
        <v>285</v>
      </c>
      <c r="C4830" s="16">
        <v>2012</v>
      </c>
      <c r="D4830" s="16" t="s">
        <v>2332</v>
      </c>
      <c r="E4830" s="16">
        <v>5</v>
      </c>
      <c r="F4830" s="16">
        <v>9</v>
      </c>
      <c r="G4830" s="16">
        <v>0</v>
      </c>
      <c r="H4830" s="16">
        <v>2</v>
      </c>
    </row>
    <row r="4831" spans="1:8" x14ac:dyDescent="0.3">
      <c r="A4831" s="13" t="str">
        <f t="shared" si="75"/>
        <v>belisma012012</v>
      </c>
      <c r="B4831" s="16" t="s">
        <v>352</v>
      </c>
      <c r="C4831" s="16">
        <v>2012</v>
      </c>
      <c r="D4831" s="16" t="s">
        <v>2332</v>
      </c>
      <c r="E4831" s="16">
        <v>6</v>
      </c>
      <c r="F4831" s="16">
        <v>7</v>
      </c>
      <c r="G4831" s="16">
        <v>1</v>
      </c>
      <c r="H4831" s="16">
        <v>0</v>
      </c>
    </row>
    <row r="4832" spans="1:8" x14ac:dyDescent="0.3">
      <c r="A4832" s="13" t="str">
        <f t="shared" si="75"/>
        <v>belisro012012</v>
      </c>
      <c r="B4832" s="16" t="s">
        <v>1047</v>
      </c>
      <c r="C4832" s="16">
        <v>2012</v>
      </c>
      <c r="D4832" s="16" t="s">
        <v>2332</v>
      </c>
      <c r="E4832" s="16">
        <v>4</v>
      </c>
      <c r="F4832" s="16">
        <v>14</v>
      </c>
      <c r="G4832" s="16">
        <v>1</v>
      </c>
      <c r="H4832" s="16">
        <v>0</v>
      </c>
    </row>
    <row r="4833" spans="1:8" x14ac:dyDescent="0.3">
      <c r="A4833" s="13" t="str">
        <f t="shared" si="75"/>
        <v>belivje012012</v>
      </c>
      <c r="B4833" s="16" t="s">
        <v>1665</v>
      </c>
      <c r="C4833" s="16">
        <v>2012</v>
      </c>
      <c r="D4833" s="16" t="s">
        <v>2332</v>
      </c>
      <c r="E4833" s="16">
        <v>0</v>
      </c>
      <c r="F4833" s="16">
        <v>4</v>
      </c>
      <c r="G4833" s="16">
        <v>0</v>
      </c>
      <c r="H4833" s="16">
        <v>0</v>
      </c>
    </row>
    <row r="4834" spans="1:8" x14ac:dyDescent="0.3">
      <c r="A4834" s="13" t="str">
        <f t="shared" si="75"/>
        <v>bellhe012012</v>
      </c>
      <c r="B4834" s="16" t="s">
        <v>418</v>
      </c>
      <c r="C4834" s="16">
        <v>2012</v>
      </c>
      <c r="D4834" s="16" t="s">
        <v>2332</v>
      </c>
      <c r="E4834" s="16">
        <v>1</v>
      </c>
      <c r="F4834" s="16">
        <v>14</v>
      </c>
      <c r="G4834" s="16">
        <v>0</v>
      </c>
      <c r="H4834" s="16">
        <v>2</v>
      </c>
    </row>
    <row r="4835" spans="1:8" x14ac:dyDescent="0.3">
      <c r="A4835" s="13" t="str">
        <f t="shared" si="75"/>
        <v>belljo012012</v>
      </c>
      <c r="B4835" s="16" t="s">
        <v>1225</v>
      </c>
      <c r="C4835" s="16">
        <v>2012</v>
      </c>
      <c r="D4835" s="16" t="s">
        <v>38</v>
      </c>
      <c r="E4835" s="16">
        <v>6</v>
      </c>
      <c r="F4835" s="16">
        <v>18</v>
      </c>
      <c r="G4835" s="16">
        <v>1</v>
      </c>
      <c r="H4835" s="16">
        <v>1</v>
      </c>
    </row>
    <row r="4836" spans="1:8" x14ac:dyDescent="0.3">
      <c r="A4836" s="13" t="str">
        <f t="shared" si="75"/>
        <v>belowdu012012</v>
      </c>
      <c r="B4836" s="16" t="s">
        <v>1430</v>
      </c>
      <c r="C4836" s="16">
        <v>2012</v>
      </c>
      <c r="D4836" s="16" t="s">
        <v>2332</v>
      </c>
      <c r="E4836" s="16">
        <v>2</v>
      </c>
      <c r="F4836" s="16">
        <v>8</v>
      </c>
      <c r="G4836" s="16">
        <v>0</v>
      </c>
      <c r="H4836" s="16">
        <v>0</v>
      </c>
    </row>
    <row r="4837" spans="1:8" x14ac:dyDescent="0.3">
      <c r="A4837" s="13" t="str">
        <f t="shared" si="75"/>
        <v>beltbr012012</v>
      </c>
      <c r="B4837" s="16" t="s">
        <v>1431</v>
      </c>
      <c r="C4837" s="16">
        <v>2012</v>
      </c>
      <c r="D4837" s="16" t="s">
        <v>2333</v>
      </c>
      <c r="E4837" s="16">
        <v>913</v>
      </c>
      <c r="F4837" s="16">
        <v>73</v>
      </c>
      <c r="G4837" s="16">
        <v>8</v>
      </c>
      <c r="H4837" s="16">
        <v>85</v>
      </c>
    </row>
    <row r="4838" spans="1:8" x14ac:dyDescent="0.3">
      <c r="A4838" s="13" t="str">
        <f t="shared" si="75"/>
        <v>beltbr012012</v>
      </c>
      <c r="B4838" s="16" t="s">
        <v>1431</v>
      </c>
      <c r="C4838" s="16">
        <v>2012</v>
      </c>
      <c r="D4838" s="16" t="s">
        <v>2328</v>
      </c>
    </row>
    <row r="4839" spans="1:8" x14ac:dyDescent="0.3">
      <c r="A4839" s="13" t="str">
        <f t="shared" si="75"/>
        <v>beltbr012012</v>
      </c>
      <c r="B4839" s="16" t="s">
        <v>1431</v>
      </c>
      <c r="C4839" s="16">
        <v>2012</v>
      </c>
      <c r="D4839" s="16" t="s">
        <v>2329</v>
      </c>
      <c r="E4839" s="16">
        <v>4</v>
      </c>
      <c r="F4839" s="16">
        <v>0</v>
      </c>
      <c r="G4839" s="16">
        <v>0</v>
      </c>
      <c r="H4839" s="16">
        <v>0</v>
      </c>
    </row>
    <row r="4840" spans="1:8" x14ac:dyDescent="0.3">
      <c r="A4840" s="13" t="str">
        <f t="shared" si="75"/>
        <v>beltrad012012</v>
      </c>
      <c r="B4840" s="16" t="s">
        <v>53</v>
      </c>
      <c r="C4840" s="16">
        <v>2012</v>
      </c>
      <c r="D4840" s="16" t="s">
        <v>38</v>
      </c>
      <c r="E4840" s="16">
        <v>95</v>
      </c>
      <c r="F4840" s="16">
        <v>209</v>
      </c>
      <c r="G4840" s="16">
        <v>8</v>
      </c>
      <c r="H4840" s="16">
        <v>23</v>
      </c>
    </row>
    <row r="4841" spans="1:8" x14ac:dyDescent="0.3">
      <c r="A4841" s="13" t="str">
        <f t="shared" si="75"/>
        <v>beltrca012012</v>
      </c>
      <c r="B4841" s="16" t="s">
        <v>54</v>
      </c>
      <c r="C4841" s="16">
        <v>2012</v>
      </c>
      <c r="D4841" s="16" t="s">
        <v>2327</v>
      </c>
    </row>
    <row r="4842" spans="1:8" x14ac:dyDescent="0.3">
      <c r="A4842" s="13" t="str">
        <f t="shared" si="75"/>
        <v>beltrca012012</v>
      </c>
      <c r="B4842" s="16" t="s">
        <v>54</v>
      </c>
      <c r="C4842" s="16">
        <v>2012</v>
      </c>
      <c r="D4842" s="16" t="s">
        <v>2329</v>
      </c>
      <c r="E4842" s="16">
        <v>221</v>
      </c>
      <c r="F4842" s="16">
        <v>10</v>
      </c>
      <c r="G4842" s="16">
        <v>2</v>
      </c>
      <c r="H4842" s="16">
        <v>0</v>
      </c>
    </row>
    <row r="4843" spans="1:8" x14ac:dyDescent="0.3">
      <c r="A4843" s="13" t="str">
        <f t="shared" si="75"/>
        <v>beltrca012012</v>
      </c>
      <c r="B4843" s="16" t="s">
        <v>54</v>
      </c>
      <c r="C4843" s="16">
        <v>2012</v>
      </c>
      <c r="D4843" s="16" t="s">
        <v>2330</v>
      </c>
    </row>
    <row r="4844" spans="1:8" x14ac:dyDescent="0.3">
      <c r="A4844" s="13" t="str">
        <f t="shared" si="75"/>
        <v>benoijo012012</v>
      </c>
      <c r="B4844" s="16" t="s">
        <v>230</v>
      </c>
      <c r="C4844" s="16">
        <v>2012</v>
      </c>
      <c r="D4844" s="16" t="s">
        <v>2332</v>
      </c>
      <c r="E4844" s="16">
        <v>4</v>
      </c>
      <c r="F4844" s="16">
        <v>8</v>
      </c>
      <c r="G4844" s="16">
        <v>0</v>
      </c>
      <c r="H4844" s="16">
        <v>0</v>
      </c>
    </row>
    <row r="4845" spans="1:8" x14ac:dyDescent="0.3">
      <c r="A4845" s="13" t="str">
        <f t="shared" si="75"/>
        <v>bergebr022012</v>
      </c>
      <c r="B4845" s="16" t="s">
        <v>1049</v>
      </c>
      <c r="C4845" s="16">
        <v>2012</v>
      </c>
      <c r="D4845" s="16" t="s">
        <v>2332</v>
      </c>
      <c r="E4845" s="16">
        <v>1</v>
      </c>
      <c r="F4845" s="16">
        <v>4</v>
      </c>
      <c r="G4845" s="16">
        <v>1</v>
      </c>
      <c r="H4845" s="16">
        <v>0</v>
      </c>
    </row>
    <row r="4846" spans="1:8" x14ac:dyDescent="0.3">
      <c r="A4846" s="13" t="str">
        <f t="shared" si="75"/>
        <v>berkeja012012</v>
      </c>
      <c r="B4846" s="16" t="s">
        <v>1051</v>
      </c>
      <c r="C4846" s="16">
        <v>2012</v>
      </c>
      <c r="D4846" s="16" t="s">
        <v>2332</v>
      </c>
      <c r="E4846" s="16">
        <v>0</v>
      </c>
      <c r="F4846" s="16">
        <v>0</v>
      </c>
      <c r="G4846" s="16">
        <v>0</v>
      </c>
      <c r="H4846" s="16">
        <v>0</v>
      </c>
    </row>
    <row r="4847" spans="1:8" x14ac:dyDescent="0.3">
      <c r="A4847" s="13" t="str">
        <f t="shared" si="75"/>
        <v>berkeja012012</v>
      </c>
      <c r="B4847" s="16" t="s">
        <v>1051</v>
      </c>
      <c r="C4847" s="16">
        <v>2012</v>
      </c>
      <c r="D4847" s="16" t="s">
        <v>2332</v>
      </c>
      <c r="E4847" s="16">
        <v>1</v>
      </c>
      <c r="F4847" s="16">
        <v>5</v>
      </c>
      <c r="G4847" s="16">
        <v>0</v>
      </c>
      <c r="H4847" s="16">
        <v>0</v>
      </c>
    </row>
    <row r="4848" spans="1:8" x14ac:dyDescent="0.3">
      <c r="A4848" s="13" t="str">
        <f t="shared" si="75"/>
        <v>berkmla012012</v>
      </c>
      <c r="B4848" s="16" t="s">
        <v>56</v>
      </c>
      <c r="C4848" s="16">
        <v>2012</v>
      </c>
      <c r="D4848" s="16" t="s">
        <v>2333</v>
      </c>
      <c r="E4848" s="16">
        <v>170</v>
      </c>
      <c r="F4848" s="16">
        <v>13</v>
      </c>
      <c r="G4848" s="16">
        <v>4</v>
      </c>
      <c r="H4848" s="16">
        <v>22</v>
      </c>
    </row>
    <row r="4849" spans="1:8" x14ac:dyDescent="0.3">
      <c r="A4849" s="13" t="str">
        <f t="shared" si="75"/>
        <v>bernaro012012</v>
      </c>
      <c r="B4849" s="16" t="s">
        <v>877</v>
      </c>
      <c r="C4849" s="16">
        <v>2012</v>
      </c>
      <c r="D4849" s="16" t="s">
        <v>2327</v>
      </c>
    </row>
    <row r="4850" spans="1:8" x14ac:dyDescent="0.3">
      <c r="A4850" s="13" t="str">
        <f t="shared" si="75"/>
        <v>bernaro012012</v>
      </c>
      <c r="B4850" s="16" t="s">
        <v>877</v>
      </c>
      <c r="C4850" s="16">
        <v>2012</v>
      </c>
      <c r="D4850" s="16" t="s">
        <v>2328</v>
      </c>
    </row>
    <row r="4851" spans="1:8" x14ac:dyDescent="0.3">
      <c r="A4851" s="13" t="str">
        <f t="shared" si="75"/>
        <v>bernaro012012</v>
      </c>
      <c r="B4851" s="16" t="s">
        <v>877</v>
      </c>
      <c r="C4851" s="16">
        <v>2012</v>
      </c>
      <c r="D4851" s="16" t="s">
        <v>2329</v>
      </c>
      <c r="E4851" s="16">
        <v>117</v>
      </c>
      <c r="F4851" s="16">
        <v>3</v>
      </c>
      <c r="G4851" s="16">
        <v>0</v>
      </c>
      <c r="H4851" s="16">
        <v>1</v>
      </c>
    </row>
    <row r="4852" spans="1:8" x14ac:dyDescent="0.3">
      <c r="A4852" s="13" t="str">
        <f t="shared" si="75"/>
        <v>bernaro012012</v>
      </c>
      <c r="B4852" s="16" t="s">
        <v>877</v>
      </c>
      <c r="C4852" s="16">
        <v>2012</v>
      </c>
      <c r="D4852" s="16" t="s">
        <v>2330</v>
      </c>
    </row>
    <row r="4853" spans="1:8" x14ac:dyDescent="0.3">
      <c r="A4853" s="13" t="str">
        <f t="shared" si="75"/>
        <v>berryqu012012</v>
      </c>
      <c r="B4853" s="16" t="s">
        <v>1666</v>
      </c>
      <c r="C4853" s="16">
        <v>2012</v>
      </c>
      <c r="D4853" s="16" t="s">
        <v>2327</v>
      </c>
    </row>
    <row r="4854" spans="1:8" x14ac:dyDescent="0.3">
      <c r="A4854" s="13" t="str">
        <f t="shared" si="75"/>
        <v>berryqu012012</v>
      </c>
      <c r="B4854" s="16" t="s">
        <v>1666</v>
      </c>
      <c r="C4854" s="16">
        <v>2012</v>
      </c>
      <c r="D4854" s="16" t="s">
        <v>2328</v>
      </c>
    </row>
    <row r="4855" spans="1:8" x14ac:dyDescent="0.3">
      <c r="A4855" s="13" t="str">
        <f t="shared" si="75"/>
        <v>berryqu012012</v>
      </c>
      <c r="B4855" s="16" t="s">
        <v>1666</v>
      </c>
      <c r="C4855" s="16">
        <v>2012</v>
      </c>
      <c r="D4855" s="16" t="s">
        <v>2329</v>
      </c>
      <c r="E4855" s="16">
        <v>167</v>
      </c>
      <c r="F4855" s="16">
        <v>2</v>
      </c>
      <c r="G4855" s="16">
        <v>2</v>
      </c>
      <c r="H4855" s="16">
        <v>0</v>
      </c>
    </row>
    <row r="4856" spans="1:8" x14ac:dyDescent="0.3">
      <c r="A4856" s="13" t="str">
        <f t="shared" si="75"/>
        <v>berryqu012012</v>
      </c>
      <c r="B4856" s="16" t="s">
        <v>1666</v>
      </c>
      <c r="C4856" s="16">
        <v>2012</v>
      </c>
      <c r="D4856" s="16" t="s">
        <v>2330</v>
      </c>
    </row>
    <row r="4857" spans="1:8" x14ac:dyDescent="0.3">
      <c r="A4857" s="13" t="str">
        <f t="shared" si="75"/>
        <v>betanra012012</v>
      </c>
      <c r="B4857" s="16" t="s">
        <v>353</v>
      </c>
      <c r="C4857" s="16">
        <v>2012</v>
      </c>
      <c r="D4857" s="16" t="s">
        <v>2332</v>
      </c>
      <c r="E4857" s="16">
        <v>3</v>
      </c>
      <c r="F4857" s="16">
        <v>1</v>
      </c>
      <c r="G4857" s="16">
        <v>0</v>
      </c>
      <c r="H4857" s="16">
        <v>0</v>
      </c>
    </row>
    <row r="4858" spans="1:8" x14ac:dyDescent="0.3">
      <c r="A4858" s="13" t="str">
        <f t="shared" si="75"/>
        <v>betanyu012012</v>
      </c>
      <c r="B4858" s="16" t="s">
        <v>515</v>
      </c>
      <c r="C4858" s="16">
        <v>2012</v>
      </c>
      <c r="D4858" s="16" t="s">
        <v>37</v>
      </c>
      <c r="E4858" s="16">
        <v>89</v>
      </c>
      <c r="F4858" s="16">
        <v>107</v>
      </c>
      <c r="G4858" s="16">
        <v>5</v>
      </c>
      <c r="H4858" s="16">
        <v>40</v>
      </c>
    </row>
    <row r="4859" spans="1:8" x14ac:dyDescent="0.3">
      <c r="A4859" s="13" t="str">
        <f t="shared" si="75"/>
        <v>betanyu012012</v>
      </c>
      <c r="B4859" s="16" t="s">
        <v>515</v>
      </c>
      <c r="C4859" s="16">
        <v>2012</v>
      </c>
      <c r="D4859" s="16" t="s">
        <v>38</v>
      </c>
      <c r="E4859" s="16">
        <v>3</v>
      </c>
      <c r="F4859" s="16">
        <v>11</v>
      </c>
      <c r="G4859" s="16">
        <v>0</v>
      </c>
      <c r="H4859" s="16">
        <v>1</v>
      </c>
    </row>
    <row r="4860" spans="1:8" x14ac:dyDescent="0.3">
      <c r="A4860" s="13" t="str">
        <f t="shared" si="75"/>
        <v>betanyu012012</v>
      </c>
      <c r="B4860" s="16" t="s">
        <v>515</v>
      </c>
      <c r="C4860" s="16">
        <v>2012</v>
      </c>
      <c r="D4860" s="16" t="s">
        <v>2331</v>
      </c>
      <c r="E4860" s="16">
        <v>1</v>
      </c>
      <c r="F4860" s="16">
        <v>3</v>
      </c>
      <c r="G4860" s="16">
        <v>1</v>
      </c>
      <c r="H4860" s="16">
        <v>1</v>
      </c>
    </row>
    <row r="4861" spans="1:8" x14ac:dyDescent="0.3">
      <c r="A4861" s="13" t="str">
        <f t="shared" si="75"/>
        <v>betemwi012012</v>
      </c>
      <c r="B4861" s="16" t="s">
        <v>231</v>
      </c>
      <c r="C4861" s="16">
        <v>2012</v>
      </c>
      <c r="D4861" s="16" t="s">
        <v>2333</v>
      </c>
      <c r="E4861" s="16">
        <v>123</v>
      </c>
      <c r="F4861" s="16">
        <v>6</v>
      </c>
      <c r="G4861" s="16">
        <v>1</v>
      </c>
      <c r="H4861" s="16">
        <v>10</v>
      </c>
    </row>
    <row r="4862" spans="1:8" x14ac:dyDescent="0.3">
      <c r="A4862" s="13" t="str">
        <f t="shared" si="75"/>
        <v>betemwi012012</v>
      </c>
      <c r="B4862" s="16" t="s">
        <v>231</v>
      </c>
      <c r="C4862" s="16">
        <v>2012</v>
      </c>
      <c r="D4862" s="16" t="s">
        <v>38</v>
      </c>
      <c r="E4862" s="16">
        <v>41</v>
      </c>
      <c r="F4862" s="16">
        <v>115</v>
      </c>
      <c r="G4862" s="16">
        <v>13</v>
      </c>
      <c r="H4862" s="16">
        <v>9</v>
      </c>
    </row>
    <row r="4863" spans="1:8" x14ac:dyDescent="0.3">
      <c r="A4863" s="13" t="str">
        <f t="shared" si="75"/>
        <v>betemwi012012</v>
      </c>
      <c r="B4863" s="16" t="s">
        <v>231</v>
      </c>
      <c r="C4863" s="16">
        <v>2012</v>
      </c>
      <c r="D4863" s="16" t="s">
        <v>2328</v>
      </c>
    </row>
    <row r="4864" spans="1:8" x14ac:dyDescent="0.3">
      <c r="A4864" s="13" t="str">
        <f t="shared" si="75"/>
        <v>betemwi012012</v>
      </c>
      <c r="B4864" s="16" t="s">
        <v>231</v>
      </c>
      <c r="C4864" s="16">
        <v>2012</v>
      </c>
      <c r="D4864" s="16" t="s">
        <v>2329</v>
      </c>
      <c r="E4864" s="16">
        <v>8</v>
      </c>
      <c r="F4864" s="16">
        <v>0</v>
      </c>
      <c r="G4864" s="16">
        <v>1</v>
      </c>
      <c r="H4864" s="16">
        <v>0</v>
      </c>
    </row>
    <row r="4865" spans="1:8" x14ac:dyDescent="0.3">
      <c r="A4865" s="13" t="str">
        <f t="shared" si="75"/>
        <v>biancje012012</v>
      </c>
      <c r="B4865" s="16" t="s">
        <v>1667</v>
      </c>
      <c r="C4865" s="16">
        <v>2012</v>
      </c>
      <c r="D4865" s="16" t="s">
        <v>37</v>
      </c>
      <c r="E4865" s="16">
        <v>1</v>
      </c>
      <c r="F4865" s="16">
        <v>2</v>
      </c>
      <c r="G4865" s="16">
        <v>0</v>
      </c>
      <c r="H4865" s="16">
        <v>0</v>
      </c>
    </row>
    <row r="4866" spans="1:8" x14ac:dyDescent="0.3">
      <c r="A4866" s="13" t="str">
        <f t="shared" si="75"/>
        <v>biancje012012</v>
      </c>
      <c r="B4866" s="16" t="s">
        <v>1667</v>
      </c>
      <c r="C4866" s="16">
        <v>2012</v>
      </c>
      <c r="D4866" s="16" t="s">
        <v>38</v>
      </c>
      <c r="E4866" s="16">
        <v>3</v>
      </c>
      <c r="F4866" s="16">
        <v>3</v>
      </c>
      <c r="G4866" s="16">
        <v>0</v>
      </c>
      <c r="H4866" s="16">
        <v>0</v>
      </c>
    </row>
    <row r="4867" spans="1:8" x14ac:dyDescent="0.3">
      <c r="A4867" s="13" t="str">
        <f t="shared" ref="A4867:A4930" si="76">B4867&amp;C4867</f>
        <v>biancje012012</v>
      </c>
      <c r="B4867" s="16" t="s">
        <v>1667</v>
      </c>
      <c r="C4867" s="16">
        <v>2012</v>
      </c>
      <c r="D4867" s="16" t="s">
        <v>2331</v>
      </c>
      <c r="E4867" s="16">
        <v>14</v>
      </c>
      <c r="F4867" s="16">
        <v>34</v>
      </c>
      <c r="G4867" s="16">
        <v>1</v>
      </c>
      <c r="H4867" s="16">
        <v>7</v>
      </c>
    </row>
    <row r="4868" spans="1:8" x14ac:dyDescent="0.3">
      <c r="A4868" s="13" t="str">
        <f t="shared" si="76"/>
        <v>billich012012</v>
      </c>
      <c r="B4868" s="16" t="s">
        <v>626</v>
      </c>
      <c r="C4868" s="16">
        <v>2012</v>
      </c>
      <c r="D4868" s="16" t="s">
        <v>2332</v>
      </c>
      <c r="E4868" s="16">
        <v>9</v>
      </c>
      <c r="F4868" s="16">
        <v>29</v>
      </c>
      <c r="G4868" s="16">
        <v>1</v>
      </c>
      <c r="H4868" s="16">
        <v>2</v>
      </c>
    </row>
    <row r="4869" spans="1:8" x14ac:dyDescent="0.3">
      <c r="A4869" s="13" t="str">
        <f t="shared" si="76"/>
        <v>bixlebr012012</v>
      </c>
      <c r="B4869" s="16" t="s">
        <v>879</v>
      </c>
      <c r="C4869" s="16">
        <v>2012</v>
      </c>
      <c r="D4869" s="16" t="s">
        <v>37</v>
      </c>
      <c r="E4869" s="16">
        <v>5</v>
      </c>
      <c r="F4869" s="16">
        <v>16</v>
      </c>
      <c r="G4869" s="16">
        <v>0</v>
      </c>
      <c r="H4869" s="16">
        <v>0</v>
      </c>
    </row>
    <row r="4870" spans="1:8" x14ac:dyDescent="0.3">
      <c r="A4870" s="13" t="str">
        <f t="shared" si="76"/>
        <v>bixlebr012012</v>
      </c>
      <c r="B4870" s="16" t="s">
        <v>879</v>
      </c>
      <c r="C4870" s="16">
        <v>2012</v>
      </c>
      <c r="D4870" s="16" t="s">
        <v>38</v>
      </c>
      <c r="E4870" s="16">
        <v>1</v>
      </c>
      <c r="F4870" s="16">
        <v>5</v>
      </c>
      <c r="G4870" s="16">
        <v>0</v>
      </c>
      <c r="H4870" s="16">
        <v>1</v>
      </c>
    </row>
    <row r="4871" spans="1:8" x14ac:dyDescent="0.3">
      <c r="A4871" s="13" t="str">
        <f t="shared" si="76"/>
        <v>bixlebr012012</v>
      </c>
      <c r="B4871" s="16" t="s">
        <v>879</v>
      </c>
      <c r="C4871" s="16">
        <v>2012</v>
      </c>
      <c r="D4871" s="16" t="s">
        <v>2328</v>
      </c>
    </row>
    <row r="4872" spans="1:8" x14ac:dyDescent="0.3">
      <c r="A4872" s="13" t="str">
        <f t="shared" si="76"/>
        <v>bixlebr012012</v>
      </c>
      <c r="B4872" s="16" t="s">
        <v>879</v>
      </c>
      <c r="C4872" s="16">
        <v>2012</v>
      </c>
      <c r="D4872" s="16" t="s">
        <v>2329</v>
      </c>
      <c r="E4872" s="16">
        <v>15</v>
      </c>
      <c r="F4872" s="16">
        <v>0</v>
      </c>
      <c r="G4872" s="16">
        <v>0</v>
      </c>
      <c r="H4872" s="16">
        <v>0</v>
      </c>
    </row>
    <row r="4873" spans="1:8" x14ac:dyDescent="0.3">
      <c r="A4873" s="13" t="str">
        <f t="shared" si="76"/>
        <v>bixlebr012012</v>
      </c>
      <c r="B4873" s="16" t="s">
        <v>879</v>
      </c>
      <c r="C4873" s="16">
        <v>2012</v>
      </c>
      <c r="D4873" s="16" t="s">
        <v>2330</v>
      </c>
    </row>
    <row r="4874" spans="1:8" x14ac:dyDescent="0.3">
      <c r="A4874" s="13" t="str">
        <f t="shared" si="76"/>
        <v>bixlebr012012</v>
      </c>
      <c r="B4874" s="16" t="s">
        <v>879</v>
      </c>
      <c r="C4874" s="16">
        <v>2012</v>
      </c>
      <c r="D4874" s="16" t="s">
        <v>2331</v>
      </c>
      <c r="E4874" s="16">
        <v>8</v>
      </c>
      <c r="F4874" s="16">
        <v>11</v>
      </c>
      <c r="G4874" s="16">
        <v>0</v>
      </c>
      <c r="H4874" s="16">
        <v>4</v>
      </c>
    </row>
    <row r="4875" spans="1:8" x14ac:dyDescent="0.3">
      <c r="A4875" s="13" t="str">
        <f t="shared" si="76"/>
        <v>blackch022012</v>
      </c>
      <c r="B4875" s="16" t="s">
        <v>1435</v>
      </c>
      <c r="C4875" s="16">
        <v>2012</v>
      </c>
      <c r="D4875" s="16" t="s">
        <v>2327</v>
      </c>
    </row>
    <row r="4876" spans="1:8" x14ac:dyDescent="0.3">
      <c r="A4876" s="13" t="str">
        <f t="shared" si="76"/>
        <v>blackch022012</v>
      </c>
      <c r="B4876" s="16" t="s">
        <v>1435</v>
      </c>
      <c r="C4876" s="16">
        <v>2012</v>
      </c>
      <c r="D4876" s="16" t="s">
        <v>2328</v>
      </c>
    </row>
    <row r="4877" spans="1:8" x14ac:dyDescent="0.3">
      <c r="A4877" s="13" t="str">
        <f t="shared" si="76"/>
        <v>blackch022012</v>
      </c>
      <c r="B4877" s="16" t="s">
        <v>1435</v>
      </c>
      <c r="C4877" s="16">
        <v>2012</v>
      </c>
      <c r="D4877" s="16" t="s">
        <v>2329</v>
      </c>
      <c r="E4877" s="16">
        <v>54</v>
      </c>
      <c r="F4877" s="16">
        <v>4</v>
      </c>
      <c r="G4877" s="16">
        <v>0</v>
      </c>
      <c r="H4877" s="16">
        <v>2</v>
      </c>
    </row>
    <row r="4878" spans="1:8" x14ac:dyDescent="0.3">
      <c r="A4878" s="13" t="str">
        <f t="shared" si="76"/>
        <v>blackch022012</v>
      </c>
      <c r="B4878" s="16" t="s">
        <v>1435</v>
      </c>
      <c r="C4878" s="16">
        <v>2012</v>
      </c>
      <c r="D4878" s="16" t="s">
        <v>2330</v>
      </c>
    </row>
    <row r="4879" spans="1:8" x14ac:dyDescent="0.3">
      <c r="A4879" s="13" t="str">
        <f t="shared" si="76"/>
        <v>blackni012012</v>
      </c>
      <c r="B4879" s="16" t="s">
        <v>756</v>
      </c>
      <c r="C4879" s="16">
        <v>2012</v>
      </c>
      <c r="D4879" s="16" t="s">
        <v>2332</v>
      </c>
      <c r="E4879" s="16">
        <v>10</v>
      </c>
      <c r="F4879" s="16">
        <v>14</v>
      </c>
      <c r="G4879" s="16">
        <v>0</v>
      </c>
      <c r="H4879" s="16">
        <v>2</v>
      </c>
    </row>
    <row r="4880" spans="1:8" x14ac:dyDescent="0.3">
      <c r="A4880" s="13" t="str">
        <f t="shared" si="76"/>
        <v>blacktr012012</v>
      </c>
      <c r="B4880" s="16" t="s">
        <v>419</v>
      </c>
      <c r="C4880" s="16">
        <v>2012</v>
      </c>
      <c r="D4880" s="16" t="s">
        <v>2332</v>
      </c>
      <c r="E4880" s="16">
        <v>2</v>
      </c>
      <c r="F4880" s="16">
        <v>1</v>
      </c>
      <c r="G4880" s="16">
        <v>0</v>
      </c>
      <c r="H4880" s="16">
        <v>0</v>
      </c>
    </row>
    <row r="4881" spans="1:8" x14ac:dyDescent="0.3">
      <c r="A4881" s="13" t="str">
        <f t="shared" si="76"/>
        <v>blacktr012012</v>
      </c>
      <c r="B4881" s="16" t="s">
        <v>419</v>
      </c>
      <c r="C4881" s="16">
        <v>2012</v>
      </c>
      <c r="D4881" s="16" t="s">
        <v>2332</v>
      </c>
      <c r="E4881" s="16">
        <v>7</v>
      </c>
      <c r="F4881" s="16">
        <v>13</v>
      </c>
      <c r="G4881" s="16">
        <v>1</v>
      </c>
      <c r="H4881" s="16">
        <v>1</v>
      </c>
    </row>
    <row r="4882" spans="1:8" x14ac:dyDescent="0.3">
      <c r="A4882" s="13" t="str">
        <f t="shared" si="76"/>
        <v>blancgr012012</v>
      </c>
      <c r="B4882" s="16" t="s">
        <v>880</v>
      </c>
      <c r="C4882" s="16">
        <v>2012</v>
      </c>
      <c r="D4882" s="16" t="s">
        <v>2327</v>
      </c>
    </row>
    <row r="4883" spans="1:8" x14ac:dyDescent="0.3">
      <c r="A4883" s="13" t="str">
        <f t="shared" si="76"/>
        <v>blancgr012012</v>
      </c>
      <c r="B4883" s="16" t="s">
        <v>880</v>
      </c>
      <c r="C4883" s="16">
        <v>2012</v>
      </c>
      <c r="D4883" s="16" t="s">
        <v>2328</v>
      </c>
    </row>
    <row r="4884" spans="1:8" x14ac:dyDescent="0.3">
      <c r="A4884" s="13" t="str">
        <f t="shared" si="76"/>
        <v>blancgr012012</v>
      </c>
      <c r="B4884" s="16" t="s">
        <v>880</v>
      </c>
      <c r="C4884" s="16">
        <v>2012</v>
      </c>
      <c r="D4884" s="16" t="s">
        <v>2329</v>
      </c>
      <c r="E4884" s="16">
        <v>181</v>
      </c>
      <c r="F4884" s="16">
        <v>3</v>
      </c>
      <c r="G4884" s="16">
        <v>2</v>
      </c>
      <c r="H4884" s="16">
        <v>0</v>
      </c>
    </row>
    <row r="4885" spans="1:8" x14ac:dyDescent="0.3">
      <c r="A4885" s="13" t="str">
        <f t="shared" si="76"/>
        <v>blancgr012012</v>
      </c>
      <c r="B4885" s="16" t="s">
        <v>880</v>
      </c>
      <c r="C4885" s="16">
        <v>2012</v>
      </c>
      <c r="D4885" s="16" t="s">
        <v>2330</v>
      </c>
    </row>
    <row r="4886" spans="1:8" x14ac:dyDescent="0.3">
      <c r="A4886" s="13" t="str">
        <f t="shared" si="76"/>
        <v>blanche012012</v>
      </c>
      <c r="B4886" s="16" t="s">
        <v>58</v>
      </c>
      <c r="C4886" s="16">
        <v>2012</v>
      </c>
      <c r="D4886" s="16" t="s">
        <v>2334</v>
      </c>
      <c r="E4886" s="16">
        <v>141</v>
      </c>
      <c r="F4886" s="16">
        <v>14</v>
      </c>
      <c r="G4886" s="16">
        <v>2</v>
      </c>
      <c r="H4886" s="16">
        <v>5</v>
      </c>
    </row>
    <row r="4887" spans="1:8" x14ac:dyDescent="0.3">
      <c r="A4887" s="13" t="str">
        <f t="shared" si="76"/>
        <v>blankky012012</v>
      </c>
      <c r="B4887" s="16" t="s">
        <v>1052</v>
      </c>
      <c r="C4887" s="16">
        <v>2012</v>
      </c>
      <c r="D4887" s="16" t="s">
        <v>2333</v>
      </c>
      <c r="E4887" s="16">
        <v>6</v>
      </c>
      <c r="F4887" s="16">
        <v>0</v>
      </c>
      <c r="G4887" s="16">
        <v>0</v>
      </c>
      <c r="H4887" s="16">
        <v>0</v>
      </c>
    </row>
    <row r="4888" spans="1:8" x14ac:dyDescent="0.3">
      <c r="A4888" s="13" t="str">
        <f t="shared" si="76"/>
        <v>blankky012012</v>
      </c>
      <c r="B4888" s="16" t="s">
        <v>1052</v>
      </c>
      <c r="C4888" s="16">
        <v>2012</v>
      </c>
      <c r="D4888" s="16" t="s">
        <v>2328</v>
      </c>
    </row>
    <row r="4889" spans="1:8" x14ac:dyDescent="0.3">
      <c r="A4889" s="13" t="str">
        <f t="shared" si="76"/>
        <v>blankky012012</v>
      </c>
      <c r="B4889" s="16" t="s">
        <v>1052</v>
      </c>
      <c r="C4889" s="16">
        <v>2012</v>
      </c>
      <c r="D4889" s="16" t="s">
        <v>2329</v>
      </c>
      <c r="E4889" s="16">
        <v>0</v>
      </c>
      <c r="F4889" s="16">
        <v>0</v>
      </c>
      <c r="G4889" s="16">
        <v>0</v>
      </c>
      <c r="H4889" s="16">
        <v>0</v>
      </c>
    </row>
    <row r="4890" spans="1:8" x14ac:dyDescent="0.3">
      <c r="A4890" s="13" t="str">
        <f t="shared" si="76"/>
        <v>blantjo012012</v>
      </c>
      <c r="B4890" s="16" t="s">
        <v>421</v>
      </c>
      <c r="C4890" s="16">
        <v>2012</v>
      </c>
      <c r="D4890" s="16" t="s">
        <v>2332</v>
      </c>
      <c r="E4890" s="16">
        <v>11</v>
      </c>
      <c r="F4890" s="16">
        <v>16</v>
      </c>
      <c r="G4890" s="16">
        <v>3</v>
      </c>
      <c r="H4890" s="16">
        <v>1</v>
      </c>
    </row>
    <row r="4891" spans="1:8" x14ac:dyDescent="0.3">
      <c r="A4891" s="13" t="str">
        <f t="shared" si="76"/>
        <v>blantjo012012</v>
      </c>
      <c r="B4891" s="16" t="s">
        <v>421</v>
      </c>
      <c r="C4891" s="16">
        <v>2012</v>
      </c>
      <c r="D4891" s="16" t="s">
        <v>2332</v>
      </c>
      <c r="E4891" s="16">
        <v>3</v>
      </c>
      <c r="F4891" s="16">
        <v>9</v>
      </c>
      <c r="G4891" s="16">
        <v>1</v>
      </c>
      <c r="H4891" s="16">
        <v>2</v>
      </c>
    </row>
    <row r="4892" spans="1:8" x14ac:dyDescent="0.3">
      <c r="A4892" s="13" t="str">
        <f t="shared" si="76"/>
        <v>blevije012012</v>
      </c>
      <c r="B4892" s="16" t="s">
        <v>757</v>
      </c>
      <c r="C4892" s="16">
        <v>2012</v>
      </c>
      <c r="D4892" s="16" t="s">
        <v>2332</v>
      </c>
      <c r="E4892" s="16">
        <v>0</v>
      </c>
      <c r="F4892" s="16">
        <v>7</v>
      </c>
      <c r="G4892" s="16">
        <v>0</v>
      </c>
      <c r="H4892" s="16">
        <v>0</v>
      </c>
    </row>
    <row r="4893" spans="1:8" x14ac:dyDescent="0.3">
      <c r="A4893" s="13" t="str">
        <f t="shared" si="76"/>
        <v>bloomwi012012</v>
      </c>
      <c r="B4893" s="16" t="s">
        <v>287</v>
      </c>
      <c r="C4893" s="16">
        <v>2012</v>
      </c>
      <c r="D4893" s="16" t="s">
        <v>37</v>
      </c>
      <c r="E4893" s="16">
        <v>1</v>
      </c>
      <c r="F4893" s="16">
        <v>0</v>
      </c>
      <c r="G4893" s="16">
        <v>1</v>
      </c>
      <c r="H4893" s="16">
        <v>0</v>
      </c>
    </row>
    <row r="4894" spans="1:8" x14ac:dyDescent="0.3">
      <c r="A4894" s="13" t="str">
        <f t="shared" si="76"/>
        <v>bloomwi012012</v>
      </c>
      <c r="B4894" s="16" t="s">
        <v>287</v>
      </c>
      <c r="C4894" s="16">
        <v>2012</v>
      </c>
      <c r="D4894" s="16" t="s">
        <v>38</v>
      </c>
      <c r="E4894" s="16">
        <v>5</v>
      </c>
      <c r="F4894" s="16">
        <v>21</v>
      </c>
      <c r="G4894" s="16">
        <v>1</v>
      </c>
      <c r="H4894" s="16">
        <v>1</v>
      </c>
    </row>
    <row r="4895" spans="1:8" x14ac:dyDescent="0.3">
      <c r="A4895" s="13" t="str">
        <f t="shared" si="76"/>
        <v>bloomwi012012</v>
      </c>
      <c r="B4895" s="16" t="s">
        <v>287</v>
      </c>
      <c r="C4895" s="16">
        <v>2012</v>
      </c>
      <c r="D4895" s="16" t="s">
        <v>2328</v>
      </c>
    </row>
    <row r="4896" spans="1:8" x14ac:dyDescent="0.3">
      <c r="A4896" s="13" t="str">
        <f t="shared" si="76"/>
        <v>bloomwi012012</v>
      </c>
      <c r="B4896" s="16" t="s">
        <v>287</v>
      </c>
      <c r="C4896" s="16">
        <v>2012</v>
      </c>
      <c r="D4896" s="16" t="s">
        <v>2329</v>
      </c>
      <c r="E4896" s="16">
        <v>0</v>
      </c>
      <c r="F4896" s="16">
        <v>0</v>
      </c>
      <c r="G4896" s="16">
        <v>0</v>
      </c>
      <c r="H4896" s="16">
        <v>0</v>
      </c>
    </row>
    <row r="4897" spans="1:8" x14ac:dyDescent="0.3">
      <c r="A4897" s="13" t="str">
        <f t="shared" si="76"/>
        <v>bloomwi012012</v>
      </c>
      <c r="B4897" s="16" t="s">
        <v>287</v>
      </c>
      <c r="C4897" s="16">
        <v>2012</v>
      </c>
      <c r="D4897" s="16" t="s">
        <v>2330</v>
      </c>
    </row>
    <row r="4898" spans="1:8" x14ac:dyDescent="0.3">
      <c r="A4898" s="13" t="str">
        <f t="shared" si="76"/>
        <v>bloomwi012012</v>
      </c>
      <c r="B4898" s="16" t="s">
        <v>287</v>
      </c>
      <c r="C4898" s="16">
        <v>2012</v>
      </c>
      <c r="D4898" s="16" t="s">
        <v>2331</v>
      </c>
      <c r="E4898" s="16">
        <v>85</v>
      </c>
      <c r="F4898" s="16">
        <v>139</v>
      </c>
      <c r="G4898" s="16">
        <v>4</v>
      </c>
      <c r="H4898" s="16">
        <v>31</v>
      </c>
    </row>
    <row r="4899" spans="1:8" x14ac:dyDescent="0.3">
      <c r="A4899" s="13" t="str">
        <f t="shared" si="76"/>
        <v>blumge012012</v>
      </c>
      <c r="B4899" s="16" t="s">
        <v>59</v>
      </c>
      <c r="C4899" s="16">
        <v>2012</v>
      </c>
      <c r="D4899" s="16" t="s">
        <v>38</v>
      </c>
      <c r="E4899" s="16">
        <v>1</v>
      </c>
      <c r="F4899" s="16">
        <v>13</v>
      </c>
      <c r="G4899" s="16">
        <v>0</v>
      </c>
      <c r="H4899" s="16">
        <v>2</v>
      </c>
    </row>
    <row r="4900" spans="1:8" x14ac:dyDescent="0.3">
      <c r="A4900" s="13" t="str">
        <f t="shared" si="76"/>
        <v>boescbr012012</v>
      </c>
      <c r="B4900" s="16" t="s">
        <v>1227</v>
      </c>
      <c r="C4900" s="16">
        <v>2012</v>
      </c>
      <c r="D4900" s="16" t="s">
        <v>2329</v>
      </c>
      <c r="E4900" s="16">
        <v>167</v>
      </c>
      <c r="F4900" s="16">
        <v>5</v>
      </c>
      <c r="G4900" s="16">
        <v>2</v>
      </c>
      <c r="H4900" s="16">
        <v>1</v>
      </c>
    </row>
    <row r="4901" spans="1:8" x14ac:dyDescent="0.3">
      <c r="A4901" s="13" t="str">
        <f t="shared" si="76"/>
        <v>boescbr012012</v>
      </c>
      <c r="B4901" s="16" t="s">
        <v>1227</v>
      </c>
      <c r="C4901" s="16">
        <v>2012</v>
      </c>
      <c r="D4901" s="16" t="s">
        <v>2330</v>
      </c>
    </row>
    <row r="4902" spans="1:8" x14ac:dyDescent="0.3">
      <c r="A4902" s="13" t="str">
        <f t="shared" si="76"/>
        <v>boggsmi012012</v>
      </c>
      <c r="B4902" s="16" t="s">
        <v>883</v>
      </c>
      <c r="C4902" s="16">
        <v>2012</v>
      </c>
      <c r="D4902" s="16" t="s">
        <v>2332</v>
      </c>
      <c r="E4902" s="16">
        <v>3</v>
      </c>
      <c r="F4902" s="16">
        <v>15</v>
      </c>
      <c r="G4902" s="16">
        <v>1</v>
      </c>
      <c r="H4902" s="16">
        <v>2</v>
      </c>
    </row>
    <row r="4903" spans="1:8" x14ac:dyDescent="0.3">
      <c r="A4903" s="13" t="str">
        <f t="shared" si="76"/>
        <v>bogusbr012012</v>
      </c>
      <c r="B4903" s="16" t="s">
        <v>1228</v>
      </c>
      <c r="C4903" s="16">
        <v>2012</v>
      </c>
      <c r="D4903" s="16" t="s">
        <v>2327</v>
      </c>
    </row>
    <row r="4904" spans="1:8" x14ac:dyDescent="0.3">
      <c r="A4904" s="13" t="str">
        <f t="shared" si="76"/>
        <v>bogusbr012012</v>
      </c>
      <c r="B4904" s="16" t="s">
        <v>1228</v>
      </c>
      <c r="C4904" s="16">
        <v>2012</v>
      </c>
      <c r="D4904" s="16" t="s">
        <v>2328</v>
      </c>
    </row>
    <row r="4905" spans="1:8" x14ac:dyDescent="0.3">
      <c r="A4905" s="13" t="str">
        <f t="shared" si="76"/>
        <v>bogusbr012012</v>
      </c>
      <c r="B4905" s="16" t="s">
        <v>1228</v>
      </c>
      <c r="C4905" s="16">
        <v>2012</v>
      </c>
      <c r="D4905" s="16" t="s">
        <v>2329</v>
      </c>
      <c r="E4905" s="16">
        <v>187</v>
      </c>
      <c r="F4905" s="16">
        <v>5</v>
      </c>
      <c r="G4905" s="16">
        <v>5</v>
      </c>
      <c r="H4905" s="16">
        <v>3</v>
      </c>
    </row>
    <row r="4906" spans="1:8" x14ac:dyDescent="0.3">
      <c r="A4906" s="13" t="str">
        <f t="shared" si="76"/>
        <v>bogusbr012012</v>
      </c>
      <c r="B4906" s="16" t="s">
        <v>1228</v>
      </c>
      <c r="C4906" s="16">
        <v>2012</v>
      </c>
      <c r="D4906" s="16" t="s">
        <v>2332</v>
      </c>
      <c r="E4906" s="16">
        <v>0</v>
      </c>
      <c r="F4906" s="16">
        <v>0</v>
      </c>
      <c r="G4906" s="16">
        <v>0</v>
      </c>
      <c r="H4906" s="16">
        <v>0</v>
      </c>
    </row>
    <row r="4907" spans="1:8" x14ac:dyDescent="0.3">
      <c r="A4907" s="13" t="str">
        <f t="shared" si="76"/>
        <v>bogusbr012012</v>
      </c>
      <c r="B4907" s="16" t="s">
        <v>1228</v>
      </c>
      <c r="C4907" s="16">
        <v>2012</v>
      </c>
      <c r="D4907" s="16" t="s">
        <v>2330</v>
      </c>
    </row>
    <row r="4908" spans="1:8" x14ac:dyDescent="0.3">
      <c r="A4908" s="13" t="str">
        <f t="shared" si="76"/>
        <v>bonifem012012</v>
      </c>
      <c r="B4908" s="16" t="s">
        <v>758</v>
      </c>
      <c r="C4908" s="16">
        <v>2012</v>
      </c>
      <c r="D4908" s="16" t="s">
        <v>37</v>
      </c>
      <c r="E4908" s="16">
        <v>19</v>
      </c>
      <c r="F4908" s="16">
        <v>40</v>
      </c>
      <c r="G4908" s="16">
        <v>3</v>
      </c>
      <c r="H4908" s="16">
        <v>7</v>
      </c>
    </row>
    <row r="4909" spans="1:8" x14ac:dyDescent="0.3">
      <c r="A4909" s="13" t="str">
        <f t="shared" si="76"/>
        <v>bonifem012012</v>
      </c>
      <c r="B4909" s="16" t="s">
        <v>758</v>
      </c>
      <c r="C4909" s="16">
        <v>2012</v>
      </c>
      <c r="D4909" s="16" t="s">
        <v>2327</v>
      </c>
    </row>
    <row r="4910" spans="1:8" x14ac:dyDescent="0.3">
      <c r="A4910" s="13" t="str">
        <f t="shared" si="76"/>
        <v>bonifem012012</v>
      </c>
      <c r="B4910" s="16" t="s">
        <v>758</v>
      </c>
      <c r="C4910" s="16">
        <v>2012</v>
      </c>
      <c r="D4910" s="16" t="s">
        <v>2329</v>
      </c>
      <c r="E4910" s="16">
        <v>111</v>
      </c>
      <c r="F4910" s="16">
        <v>1</v>
      </c>
      <c r="G4910" s="16">
        <v>1</v>
      </c>
      <c r="H4910" s="16">
        <v>0</v>
      </c>
    </row>
    <row r="4911" spans="1:8" x14ac:dyDescent="0.3">
      <c r="A4911" s="13" t="str">
        <f t="shared" si="76"/>
        <v>boscajc012012</v>
      </c>
      <c r="B4911" s="16" t="s">
        <v>1229</v>
      </c>
      <c r="C4911" s="16">
        <v>2012</v>
      </c>
      <c r="D4911" s="16" t="s">
        <v>2334</v>
      </c>
      <c r="E4911" s="16">
        <v>37</v>
      </c>
      <c r="F4911" s="16">
        <v>1</v>
      </c>
      <c r="G4911" s="16">
        <v>1</v>
      </c>
      <c r="H4911" s="16">
        <v>0</v>
      </c>
    </row>
    <row r="4912" spans="1:8" x14ac:dyDescent="0.3">
      <c r="A4912" s="13" t="str">
        <f t="shared" si="76"/>
        <v>bourgja012012</v>
      </c>
      <c r="B4912" s="16" t="s">
        <v>885</v>
      </c>
      <c r="C4912" s="16">
        <v>2012</v>
      </c>
      <c r="D4912" s="16" t="s">
        <v>2327</v>
      </c>
    </row>
    <row r="4913" spans="1:8" x14ac:dyDescent="0.3">
      <c r="A4913" s="13" t="str">
        <f t="shared" si="76"/>
        <v>bourgja012012</v>
      </c>
      <c r="B4913" s="16" t="s">
        <v>885</v>
      </c>
      <c r="C4913" s="16">
        <v>2012</v>
      </c>
      <c r="D4913" s="16" t="s">
        <v>2328</v>
      </c>
    </row>
    <row r="4914" spans="1:8" x14ac:dyDescent="0.3">
      <c r="A4914" s="13" t="str">
        <f t="shared" si="76"/>
        <v>bourgja012012</v>
      </c>
      <c r="B4914" s="16" t="s">
        <v>885</v>
      </c>
      <c r="C4914" s="16">
        <v>2012</v>
      </c>
      <c r="D4914" s="16" t="s">
        <v>2329</v>
      </c>
      <c r="E4914" s="16">
        <v>44</v>
      </c>
      <c r="F4914" s="16">
        <v>3</v>
      </c>
      <c r="G4914" s="16">
        <v>3</v>
      </c>
      <c r="H4914" s="16">
        <v>1</v>
      </c>
    </row>
    <row r="4915" spans="1:8" x14ac:dyDescent="0.3">
      <c r="A4915" s="13" t="str">
        <f t="shared" si="76"/>
        <v>bourjpe012012</v>
      </c>
      <c r="B4915" s="16" t="s">
        <v>1230</v>
      </c>
      <c r="C4915" s="16">
        <v>2012</v>
      </c>
      <c r="D4915" s="16" t="s">
        <v>2327</v>
      </c>
    </row>
    <row r="4916" spans="1:8" x14ac:dyDescent="0.3">
      <c r="A4916" s="13" t="str">
        <f t="shared" si="76"/>
        <v>bourjpe012012</v>
      </c>
      <c r="B4916" s="16" t="s">
        <v>1230</v>
      </c>
      <c r="C4916" s="16">
        <v>2012</v>
      </c>
      <c r="D4916" s="16" t="s">
        <v>2329</v>
      </c>
      <c r="E4916" s="16">
        <v>164</v>
      </c>
      <c r="F4916" s="16">
        <v>2</v>
      </c>
      <c r="G4916" s="16">
        <v>1</v>
      </c>
      <c r="H4916" s="16">
        <v>1</v>
      </c>
    </row>
    <row r="4917" spans="1:8" x14ac:dyDescent="0.3">
      <c r="A4917" s="13" t="str">
        <f t="shared" si="76"/>
        <v>bournmi012012</v>
      </c>
      <c r="B4917" s="16" t="s">
        <v>628</v>
      </c>
      <c r="C4917" s="16">
        <v>2012</v>
      </c>
      <c r="D4917" s="16" t="s">
        <v>2327</v>
      </c>
    </row>
    <row r="4918" spans="1:8" x14ac:dyDescent="0.3">
      <c r="A4918" s="13" t="str">
        <f t="shared" si="76"/>
        <v>bournmi012012</v>
      </c>
      <c r="B4918" s="16" t="s">
        <v>628</v>
      </c>
      <c r="C4918" s="16">
        <v>2012</v>
      </c>
      <c r="D4918" s="16" t="s">
        <v>2329</v>
      </c>
      <c r="E4918" s="16">
        <v>383</v>
      </c>
      <c r="F4918" s="16">
        <v>3</v>
      </c>
      <c r="G4918" s="16">
        <v>2</v>
      </c>
      <c r="H4918" s="16">
        <v>0</v>
      </c>
    </row>
    <row r="4919" spans="1:8" x14ac:dyDescent="0.3">
      <c r="A4919" s="13" t="str">
        <f t="shared" si="76"/>
        <v>bowdemi012012</v>
      </c>
      <c r="B4919" s="16" t="s">
        <v>886</v>
      </c>
      <c r="C4919" s="16">
        <v>2012</v>
      </c>
      <c r="D4919" s="16" t="s">
        <v>2332</v>
      </c>
      <c r="E4919" s="16">
        <v>0</v>
      </c>
      <c r="F4919" s="16">
        <v>0</v>
      </c>
      <c r="G4919" s="16">
        <v>0</v>
      </c>
      <c r="H4919" s="16">
        <v>0</v>
      </c>
    </row>
    <row r="4920" spans="1:8" x14ac:dyDescent="0.3">
      <c r="A4920" s="13" t="str">
        <f t="shared" si="76"/>
        <v>bowdemi012012</v>
      </c>
      <c r="B4920" s="16" t="s">
        <v>886</v>
      </c>
      <c r="C4920" s="16">
        <v>2012</v>
      </c>
      <c r="D4920" s="16" t="s">
        <v>2332</v>
      </c>
      <c r="E4920" s="16">
        <v>0</v>
      </c>
      <c r="F4920" s="16">
        <v>4</v>
      </c>
      <c r="G4920" s="16">
        <v>0</v>
      </c>
      <c r="H4920" s="16">
        <v>0</v>
      </c>
    </row>
    <row r="4921" spans="1:8" x14ac:dyDescent="0.3">
      <c r="A4921" s="13" t="str">
        <f t="shared" si="76"/>
        <v>boxbebr012012</v>
      </c>
      <c r="B4921" s="16" t="s">
        <v>1668</v>
      </c>
      <c r="C4921" s="16">
        <v>2012</v>
      </c>
      <c r="D4921" s="16" t="s">
        <v>2332</v>
      </c>
      <c r="E4921" s="16">
        <v>0</v>
      </c>
      <c r="F4921" s="16">
        <v>0</v>
      </c>
      <c r="G4921" s="16">
        <v>3</v>
      </c>
      <c r="H4921" s="16">
        <v>0</v>
      </c>
    </row>
    <row r="4922" spans="1:8" x14ac:dyDescent="0.3">
      <c r="A4922" s="13" t="str">
        <f t="shared" si="76"/>
        <v>brachbr012012</v>
      </c>
      <c r="B4922" s="16" t="s">
        <v>1436</v>
      </c>
      <c r="C4922" s="16">
        <v>2012</v>
      </c>
      <c r="D4922" s="16" t="s">
        <v>2332</v>
      </c>
      <c r="E4922" s="16">
        <v>2</v>
      </c>
      <c r="F4922" s="16">
        <v>6</v>
      </c>
      <c r="G4922" s="16">
        <v>2</v>
      </c>
      <c r="H4922" s="16">
        <v>1</v>
      </c>
    </row>
    <row r="4923" spans="1:8" x14ac:dyDescent="0.3">
      <c r="A4923" s="13" t="str">
        <f t="shared" si="76"/>
        <v>brantmi022012</v>
      </c>
      <c r="B4923" s="16" t="s">
        <v>1054</v>
      </c>
      <c r="C4923" s="16">
        <v>2012</v>
      </c>
      <c r="D4923" s="16" t="s">
        <v>2327</v>
      </c>
    </row>
    <row r="4924" spans="1:8" x14ac:dyDescent="0.3">
      <c r="A4924" s="13" t="str">
        <f t="shared" si="76"/>
        <v>brantmi022012</v>
      </c>
      <c r="B4924" s="16" t="s">
        <v>1054</v>
      </c>
      <c r="C4924" s="16">
        <v>2012</v>
      </c>
      <c r="D4924" s="16" t="s">
        <v>2329</v>
      </c>
      <c r="E4924" s="16">
        <v>336</v>
      </c>
      <c r="F4924" s="16">
        <v>5</v>
      </c>
      <c r="G4924" s="16">
        <v>1</v>
      </c>
      <c r="H4924" s="16">
        <v>3</v>
      </c>
    </row>
    <row r="4925" spans="1:8" x14ac:dyDescent="0.3">
      <c r="A4925" s="13" t="str">
        <f t="shared" si="76"/>
        <v>brantro012012</v>
      </c>
      <c r="B4925" s="16" t="s">
        <v>1669</v>
      </c>
      <c r="C4925" s="16">
        <v>2012</v>
      </c>
      <c r="D4925" s="16" t="s">
        <v>2334</v>
      </c>
      <c r="E4925" s="16">
        <v>191</v>
      </c>
      <c r="F4925" s="16">
        <v>16</v>
      </c>
      <c r="G4925" s="16">
        <v>2</v>
      </c>
      <c r="H4925" s="16">
        <v>1</v>
      </c>
    </row>
    <row r="4926" spans="1:8" x14ac:dyDescent="0.3">
      <c r="A4926" s="13" t="str">
        <f t="shared" si="76"/>
        <v>braunry022012</v>
      </c>
      <c r="B4926" s="16" t="s">
        <v>760</v>
      </c>
      <c r="C4926" s="16">
        <v>2012</v>
      </c>
      <c r="D4926" s="16" t="s">
        <v>2328</v>
      </c>
    </row>
    <row r="4927" spans="1:8" x14ac:dyDescent="0.3">
      <c r="A4927" s="13" t="str">
        <f t="shared" si="76"/>
        <v>braunry022012</v>
      </c>
      <c r="B4927" s="16" t="s">
        <v>760</v>
      </c>
      <c r="C4927" s="16">
        <v>2012</v>
      </c>
      <c r="D4927" s="16" t="s">
        <v>2329</v>
      </c>
      <c r="E4927" s="16">
        <v>276</v>
      </c>
      <c r="F4927" s="16">
        <v>6</v>
      </c>
      <c r="G4927" s="16">
        <v>6</v>
      </c>
      <c r="H4927" s="16">
        <v>1</v>
      </c>
    </row>
    <row r="4928" spans="1:8" x14ac:dyDescent="0.3">
      <c r="A4928" s="13" t="str">
        <f t="shared" si="76"/>
        <v>braybi012012</v>
      </c>
      <c r="B4928" s="16" t="s">
        <v>629</v>
      </c>
      <c r="C4928" s="16">
        <v>2012</v>
      </c>
      <c r="D4928" s="16" t="s">
        <v>2332</v>
      </c>
      <c r="E4928" s="16">
        <v>1</v>
      </c>
      <c r="F4928" s="16">
        <v>2</v>
      </c>
      <c r="G4928" s="16">
        <v>0</v>
      </c>
      <c r="H4928" s="16">
        <v>0</v>
      </c>
    </row>
    <row r="4929" spans="1:8" x14ac:dyDescent="0.3">
      <c r="A4929" s="13" t="str">
        <f t="shared" si="76"/>
        <v>breslcr012012</v>
      </c>
      <c r="B4929" s="16" t="s">
        <v>517</v>
      </c>
      <c r="C4929" s="16">
        <v>2012</v>
      </c>
      <c r="D4929" s="16" t="s">
        <v>2332</v>
      </c>
      <c r="E4929" s="16">
        <v>0</v>
      </c>
      <c r="F4929" s="16">
        <v>5</v>
      </c>
      <c r="G4929" s="16">
        <v>0</v>
      </c>
      <c r="H4929" s="16">
        <v>0</v>
      </c>
    </row>
    <row r="4930" spans="1:8" x14ac:dyDescent="0.3">
      <c r="A4930" s="13" t="str">
        <f t="shared" si="76"/>
        <v>breslcr012012</v>
      </c>
      <c r="B4930" s="16" t="s">
        <v>517</v>
      </c>
      <c r="C4930" s="16">
        <v>2012</v>
      </c>
      <c r="D4930" s="16" t="s">
        <v>2332</v>
      </c>
      <c r="E4930" s="16">
        <v>1</v>
      </c>
      <c r="F4930" s="16">
        <v>1</v>
      </c>
      <c r="G4930" s="16">
        <v>0</v>
      </c>
      <c r="H4930" s="16">
        <v>0</v>
      </c>
    </row>
    <row r="4931" spans="1:8" x14ac:dyDescent="0.3">
      <c r="A4931" s="13" t="str">
        <f t="shared" ref="A4931:A4994" si="77">B4931&amp;C4931</f>
        <v>brignre012012</v>
      </c>
      <c r="B4931" s="16" t="s">
        <v>889</v>
      </c>
      <c r="C4931" s="16">
        <v>2012</v>
      </c>
      <c r="D4931" s="16" t="s">
        <v>37</v>
      </c>
      <c r="E4931" s="16">
        <v>0</v>
      </c>
      <c r="F4931" s="16">
        <v>1</v>
      </c>
      <c r="G4931" s="16">
        <v>0</v>
      </c>
      <c r="H4931" s="16">
        <v>0</v>
      </c>
    </row>
    <row r="4932" spans="1:8" x14ac:dyDescent="0.3">
      <c r="A4932" s="13" t="str">
        <f t="shared" si="77"/>
        <v>brignre012012</v>
      </c>
      <c r="B4932" s="16" t="s">
        <v>889</v>
      </c>
      <c r="C4932" s="16">
        <v>2012</v>
      </c>
      <c r="D4932" s="16" t="s">
        <v>38</v>
      </c>
      <c r="E4932" s="16">
        <v>0</v>
      </c>
      <c r="F4932" s="16">
        <v>3</v>
      </c>
      <c r="G4932" s="16">
        <v>0</v>
      </c>
      <c r="H4932" s="16">
        <v>0</v>
      </c>
    </row>
    <row r="4933" spans="1:8" x14ac:dyDescent="0.3">
      <c r="A4933" s="13" t="str">
        <f t="shared" si="77"/>
        <v>brignre012012</v>
      </c>
      <c r="B4933" s="16" t="s">
        <v>889</v>
      </c>
      <c r="C4933" s="16">
        <v>2012</v>
      </c>
      <c r="D4933" s="16" t="s">
        <v>2328</v>
      </c>
    </row>
    <row r="4934" spans="1:8" x14ac:dyDescent="0.3">
      <c r="A4934" s="13" t="str">
        <f t="shared" si="77"/>
        <v>brignre012012</v>
      </c>
      <c r="B4934" s="16" t="s">
        <v>889</v>
      </c>
      <c r="C4934" s="16">
        <v>2012</v>
      </c>
      <c r="D4934" s="16" t="s">
        <v>2329</v>
      </c>
      <c r="E4934" s="16">
        <v>0</v>
      </c>
      <c r="F4934" s="16">
        <v>0</v>
      </c>
      <c r="G4934" s="16">
        <v>0</v>
      </c>
      <c r="H4934" s="16">
        <v>0</v>
      </c>
    </row>
    <row r="4935" spans="1:8" x14ac:dyDescent="0.3">
      <c r="A4935" s="13" t="str">
        <f t="shared" si="77"/>
        <v>brignre012012</v>
      </c>
      <c r="B4935" s="16" t="s">
        <v>889</v>
      </c>
      <c r="C4935" s="16">
        <v>2012</v>
      </c>
      <c r="D4935" s="16" t="s">
        <v>2331</v>
      </c>
      <c r="E4935" s="16">
        <v>13</v>
      </c>
      <c r="F4935" s="16">
        <v>20</v>
      </c>
      <c r="G4935" s="16">
        <v>1</v>
      </c>
      <c r="H4935" s="16">
        <v>11</v>
      </c>
    </row>
    <row r="4936" spans="1:8" x14ac:dyDescent="0.3">
      <c r="A4936" s="13" t="str">
        <f t="shared" si="77"/>
        <v>brittza012012</v>
      </c>
      <c r="B4936" s="16" t="s">
        <v>1438</v>
      </c>
      <c r="C4936" s="16">
        <v>2012</v>
      </c>
      <c r="D4936" s="16" t="s">
        <v>2332</v>
      </c>
      <c r="E4936" s="16">
        <v>1</v>
      </c>
      <c r="F4936" s="16">
        <v>10</v>
      </c>
      <c r="G4936" s="16">
        <v>1</v>
      </c>
      <c r="H4936" s="16">
        <v>0</v>
      </c>
    </row>
    <row r="4937" spans="1:8" x14ac:dyDescent="0.3">
      <c r="A4937" s="13" t="str">
        <f t="shared" si="77"/>
        <v>brothre012012</v>
      </c>
      <c r="B4937" s="16" t="s">
        <v>1440</v>
      </c>
      <c r="C4937" s="16">
        <v>2012</v>
      </c>
      <c r="D4937" s="16" t="s">
        <v>2332</v>
      </c>
      <c r="E4937" s="16">
        <v>1</v>
      </c>
      <c r="F4937" s="16">
        <v>5</v>
      </c>
      <c r="G4937" s="16">
        <v>0</v>
      </c>
      <c r="H4937" s="16">
        <v>1</v>
      </c>
    </row>
    <row r="4938" spans="1:8" x14ac:dyDescent="0.3">
      <c r="A4938" s="13" t="str">
        <f t="shared" si="77"/>
        <v>brownan022012</v>
      </c>
      <c r="B4938" s="16" t="s">
        <v>1441</v>
      </c>
      <c r="C4938" s="16">
        <v>2012</v>
      </c>
      <c r="D4938" s="16" t="s">
        <v>2328</v>
      </c>
    </row>
    <row r="4939" spans="1:8" x14ac:dyDescent="0.3">
      <c r="A4939" s="13" t="str">
        <f t="shared" si="77"/>
        <v>brownan022012</v>
      </c>
      <c r="B4939" s="16" t="s">
        <v>1441</v>
      </c>
      <c r="C4939" s="16">
        <v>2012</v>
      </c>
      <c r="D4939" s="16" t="s">
        <v>2329</v>
      </c>
      <c r="E4939" s="16">
        <v>55</v>
      </c>
      <c r="F4939" s="16">
        <v>3</v>
      </c>
      <c r="G4939" s="16">
        <v>2</v>
      </c>
      <c r="H4939" s="16">
        <v>0</v>
      </c>
    </row>
    <row r="4940" spans="1:8" x14ac:dyDescent="0.3">
      <c r="A4940" s="13" t="str">
        <f t="shared" si="77"/>
        <v>brownan022012</v>
      </c>
      <c r="B4940" s="16" t="s">
        <v>1441</v>
      </c>
      <c r="C4940" s="16">
        <v>2012</v>
      </c>
      <c r="D4940" s="16" t="s">
        <v>2330</v>
      </c>
    </row>
    <row r="4941" spans="1:8" x14ac:dyDescent="0.3">
      <c r="A4941" s="13" t="str">
        <f t="shared" si="77"/>
        <v>brownba012012</v>
      </c>
      <c r="B4941" s="16" t="s">
        <v>1670</v>
      </c>
      <c r="C4941" s="16">
        <v>2012</v>
      </c>
      <c r="D4941" s="16" t="s">
        <v>2332</v>
      </c>
      <c r="E4941" s="16">
        <v>0</v>
      </c>
      <c r="F4941" s="16">
        <v>2</v>
      </c>
      <c r="G4941" s="16">
        <v>0</v>
      </c>
      <c r="H4941" s="16">
        <v>0</v>
      </c>
    </row>
    <row r="4942" spans="1:8" x14ac:dyDescent="0.3">
      <c r="A4942" s="13" t="str">
        <f t="shared" si="77"/>
        <v>brownco012012</v>
      </c>
      <c r="B4942" s="16" t="s">
        <v>1442</v>
      </c>
      <c r="C4942" s="16">
        <v>2012</v>
      </c>
      <c r="D4942" s="16" t="s">
        <v>2327</v>
      </c>
    </row>
    <row r="4943" spans="1:8" x14ac:dyDescent="0.3">
      <c r="A4943" s="13" t="str">
        <f t="shared" si="77"/>
        <v>brownco012012</v>
      </c>
      <c r="B4943" s="16" t="s">
        <v>1442</v>
      </c>
      <c r="C4943" s="16">
        <v>2012</v>
      </c>
      <c r="D4943" s="16" t="s">
        <v>2328</v>
      </c>
    </row>
    <row r="4944" spans="1:8" x14ac:dyDescent="0.3">
      <c r="A4944" s="13" t="str">
        <f t="shared" si="77"/>
        <v>brownco012012</v>
      </c>
      <c r="B4944" s="16" t="s">
        <v>1442</v>
      </c>
      <c r="C4944" s="16">
        <v>2012</v>
      </c>
      <c r="D4944" s="16" t="s">
        <v>2329</v>
      </c>
      <c r="E4944" s="16">
        <v>14</v>
      </c>
      <c r="F4944" s="16">
        <v>0</v>
      </c>
      <c r="G4944" s="16">
        <v>0</v>
      </c>
      <c r="H4944" s="16">
        <v>0</v>
      </c>
    </row>
    <row r="4945" spans="1:8" x14ac:dyDescent="0.3">
      <c r="A4945" s="13" t="str">
        <f t="shared" si="77"/>
        <v>brownco012012</v>
      </c>
      <c r="B4945" s="16" t="s">
        <v>1442</v>
      </c>
      <c r="C4945" s="16">
        <v>2012</v>
      </c>
      <c r="D4945" s="16" t="s">
        <v>2330</v>
      </c>
    </row>
    <row r="4946" spans="1:8" x14ac:dyDescent="0.3">
      <c r="A4946" s="13" t="str">
        <f t="shared" si="77"/>
        <v>browndo012012</v>
      </c>
      <c r="B4946" s="16" t="s">
        <v>1232</v>
      </c>
      <c r="C4946" s="16">
        <v>2012</v>
      </c>
      <c r="D4946" s="16" t="s">
        <v>2328</v>
      </c>
    </row>
    <row r="4947" spans="1:8" x14ac:dyDescent="0.3">
      <c r="A4947" s="13" t="str">
        <f t="shared" si="77"/>
        <v>browndo012012</v>
      </c>
      <c r="B4947" s="16" t="s">
        <v>1232</v>
      </c>
      <c r="C4947" s="16">
        <v>2012</v>
      </c>
      <c r="D4947" s="16" t="s">
        <v>2329</v>
      </c>
      <c r="E4947" s="16">
        <v>94</v>
      </c>
      <c r="F4947" s="16">
        <v>7</v>
      </c>
      <c r="G4947" s="16">
        <v>0</v>
      </c>
      <c r="H4947" s="16">
        <v>1</v>
      </c>
    </row>
    <row r="4948" spans="1:8" x14ac:dyDescent="0.3">
      <c r="A4948" s="13" t="str">
        <f t="shared" si="77"/>
        <v>browndo012012</v>
      </c>
      <c r="B4948" s="16" t="s">
        <v>1232</v>
      </c>
      <c r="C4948" s="16">
        <v>2012</v>
      </c>
      <c r="D4948" s="16" t="s">
        <v>2330</v>
      </c>
    </row>
    <row r="4949" spans="1:8" x14ac:dyDescent="0.3">
      <c r="A4949" s="13" t="str">
        <f t="shared" si="77"/>
        <v>broxtjo012012</v>
      </c>
      <c r="B4949" s="16" t="s">
        <v>518</v>
      </c>
      <c r="C4949" s="16">
        <v>2012</v>
      </c>
      <c r="D4949" s="16" t="s">
        <v>2332</v>
      </c>
      <c r="E4949" s="16">
        <v>3</v>
      </c>
      <c r="F4949" s="16">
        <v>3</v>
      </c>
      <c r="G4949" s="16">
        <v>0</v>
      </c>
      <c r="H4949" s="16">
        <v>0</v>
      </c>
    </row>
    <row r="4950" spans="1:8" x14ac:dyDescent="0.3">
      <c r="A4950" s="13" t="str">
        <f t="shared" si="77"/>
        <v>broxtjo012012</v>
      </c>
      <c r="B4950" s="16" t="s">
        <v>518</v>
      </c>
      <c r="C4950" s="16">
        <v>2012</v>
      </c>
      <c r="D4950" s="16" t="s">
        <v>2332</v>
      </c>
      <c r="E4950" s="16">
        <v>1</v>
      </c>
      <c r="F4950" s="16">
        <v>4</v>
      </c>
      <c r="G4950" s="16">
        <v>0</v>
      </c>
      <c r="H4950" s="16">
        <v>0</v>
      </c>
    </row>
    <row r="4951" spans="1:8" x14ac:dyDescent="0.3">
      <c r="A4951" s="13" t="str">
        <f t="shared" si="77"/>
        <v>bruceja012012</v>
      </c>
      <c r="B4951" s="16" t="s">
        <v>890</v>
      </c>
      <c r="C4951" s="16">
        <v>2012</v>
      </c>
      <c r="D4951" s="16" t="s">
        <v>2329</v>
      </c>
      <c r="E4951" s="16">
        <v>297</v>
      </c>
      <c r="F4951" s="16">
        <v>8</v>
      </c>
      <c r="G4951" s="16">
        <v>6</v>
      </c>
      <c r="H4951" s="16">
        <v>1</v>
      </c>
    </row>
    <row r="4952" spans="1:8" x14ac:dyDescent="0.3">
      <c r="A4952" s="13" t="str">
        <f t="shared" si="77"/>
        <v>bruceja012012</v>
      </c>
      <c r="B4952" s="16" t="s">
        <v>890</v>
      </c>
      <c r="C4952" s="16">
        <v>2012</v>
      </c>
      <c r="D4952" s="16" t="s">
        <v>2330</v>
      </c>
    </row>
    <row r="4953" spans="1:8" x14ac:dyDescent="0.3">
      <c r="A4953" s="13" t="str">
        <f t="shared" si="77"/>
        <v>brummty012012</v>
      </c>
      <c r="B4953" s="16" t="s">
        <v>1671</v>
      </c>
      <c r="C4953" s="16">
        <v>2012</v>
      </c>
      <c r="D4953" s="16" t="s">
        <v>2332</v>
      </c>
      <c r="E4953" s="16">
        <v>0</v>
      </c>
      <c r="F4953" s="16">
        <v>0</v>
      </c>
      <c r="G4953" s="16">
        <v>0</v>
      </c>
      <c r="H4953" s="16">
        <v>0</v>
      </c>
    </row>
    <row r="4954" spans="1:8" x14ac:dyDescent="0.3">
      <c r="A4954" s="13" t="str">
        <f t="shared" si="77"/>
        <v>brunebr012012</v>
      </c>
      <c r="B4954" s="16" t="s">
        <v>423</v>
      </c>
      <c r="C4954" s="16">
        <v>2012</v>
      </c>
      <c r="D4954" s="16" t="s">
        <v>2332</v>
      </c>
      <c r="E4954" s="16">
        <v>0</v>
      </c>
      <c r="F4954" s="16">
        <v>0</v>
      </c>
      <c r="G4954" s="16">
        <v>0</v>
      </c>
      <c r="H4954" s="16">
        <v>0</v>
      </c>
    </row>
    <row r="4955" spans="1:8" x14ac:dyDescent="0.3">
      <c r="A4955" s="13" t="str">
        <f t="shared" si="77"/>
        <v>buchhcl012012</v>
      </c>
      <c r="B4955" s="16" t="s">
        <v>761</v>
      </c>
      <c r="C4955" s="16">
        <v>2012</v>
      </c>
      <c r="D4955" s="16" t="s">
        <v>2332</v>
      </c>
      <c r="E4955" s="16">
        <v>29</v>
      </c>
      <c r="F4955" s="16">
        <v>14</v>
      </c>
      <c r="G4955" s="16">
        <v>3</v>
      </c>
      <c r="H4955" s="16">
        <v>2</v>
      </c>
    </row>
    <row r="4956" spans="1:8" x14ac:dyDescent="0.3">
      <c r="A4956" s="13" t="str">
        <f t="shared" si="77"/>
        <v>buckjo012012</v>
      </c>
      <c r="B4956" s="16" t="s">
        <v>424</v>
      </c>
      <c r="C4956" s="16">
        <v>2012</v>
      </c>
      <c r="D4956" s="16" t="s">
        <v>2334</v>
      </c>
      <c r="E4956" s="16">
        <v>715</v>
      </c>
      <c r="F4956" s="16">
        <v>57</v>
      </c>
      <c r="G4956" s="16">
        <v>7</v>
      </c>
      <c r="H4956" s="16">
        <v>4</v>
      </c>
    </row>
    <row r="4957" spans="1:8" x14ac:dyDescent="0.3">
      <c r="A4957" s="13" t="str">
        <f t="shared" si="77"/>
        <v>bucktr012012</v>
      </c>
      <c r="B4957" s="16" t="s">
        <v>763</v>
      </c>
      <c r="C4957" s="16">
        <v>2012</v>
      </c>
      <c r="D4957" s="16" t="s">
        <v>2328</v>
      </c>
    </row>
    <row r="4958" spans="1:8" x14ac:dyDescent="0.3">
      <c r="A4958" s="13" t="str">
        <f t="shared" si="77"/>
        <v>bucktr012012</v>
      </c>
      <c r="B4958" s="16" t="s">
        <v>763</v>
      </c>
      <c r="C4958" s="16">
        <v>2012</v>
      </c>
      <c r="D4958" s="16" t="s">
        <v>2329</v>
      </c>
      <c r="E4958" s="16">
        <v>40</v>
      </c>
      <c r="F4958" s="16">
        <v>1</v>
      </c>
      <c r="G4958" s="16">
        <v>1</v>
      </c>
      <c r="H4958" s="16">
        <v>0</v>
      </c>
    </row>
    <row r="4959" spans="1:8" x14ac:dyDescent="0.3">
      <c r="A4959" s="13" t="str">
        <f t="shared" si="77"/>
        <v>bucktr012012</v>
      </c>
      <c r="B4959" s="16" t="s">
        <v>763</v>
      </c>
      <c r="C4959" s="16">
        <v>2012</v>
      </c>
      <c r="D4959" s="16" t="s">
        <v>2330</v>
      </c>
    </row>
    <row r="4960" spans="1:8" x14ac:dyDescent="0.3">
      <c r="A4960" s="13" t="str">
        <f t="shared" si="77"/>
        <v>buehrma012012</v>
      </c>
      <c r="B4960" s="16" t="s">
        <v>62</v>
      </c>
      <c r="C4960" s="16">
        <v>2012</v>
      </c>
      <c r="D4960" s="16" t="s">
        <v>2332</v>
      </c>
      <c r="E4960" s="16">
        <v>13</v>
      </c>
      <c r="F4960" s="16">
        <v>47</v>
      </c>
      <c r="G4960" s="16">
        <v>0</v>
      </c>
      <c r="H4960" s="16">
        <v>5</v>
      </c>
    </row>
    <row r="4961" spans="1:8" x14ac:dyDescent="0.3">
      <c r="A4961" s="13" t="str">
        <f t="shared" si="77"/>
        <v>buenofr012012</v>
      </c>
      <c r="B4961" s="16" t="s">
        <v>891</v>
      </c>
      <c r="C4961" s="16">
        <v>2012</v>
      </c>
      <c r="D4961" s="16" t="s">
        <v>2332</v>
      </c>
      <c r="E4961" s="16">
        <v>1</v>
      </c>
      <c r="F4961" s="16">
        <v>3</v>
      </c>
      <c r="G4961" s="16">
        <v>0</v>
      </c>
      <c r="H4961" s="16">
        <v>1</v>
      </c>
    </row>
    <row r="4962" spans="1:8" x14ac:dyDescent="0.3">
      <c r="A4962" s="13" t="str">
        <f t="shared" si="77"/>
        <v>bumgama012012</v>
      </c>
      <c r="B4962" s="16" t="s">
        <v>1056</v>
      </c>
      <c r="C4962" s="16">
        <v>2012</v>
      </c>
      <c r="D4962" s="16" t="s">
        <v>2332</v>
      </c>
      <c r="E4962" s="16">
        <v>7</v>
      </c>
      <c r="F4962" s="16">
        <v>36</v>
      </c>
      <c r="G4962" s="16">
        <v>2</v>
      </c>
      <c r="H4962" s="16">
        <v>0</v>
      </c>
    </row>
    <row r="4963" spans="1:8" x14ac:dyDescent="0.3">
      <c r="A4963" s="13" t="str">
        <f t="shared" si="77"/>
        <v>bundydy012012</v>
      </c>
      <c r="B4963" s="16" t="s">
        <v>1672</v>
      </c>
      <c r="C4963" s="16">
        <v>2012</v>
      </c>
      <c r="D4963" s="16" t="s">
        <v>2332</v>
      </c>
      <c r="E4963" s="16">
        <v>0</v>
      </c>
      <c r="F4963" s="16">
        <v>0</v>
      </c>
      <c r="G4963" s="16">
        <v>0</v>
      </c>
      <c r="H4963" s="16">
        <v>0</v>
      </c>
    </row>
    <row r="4964" spans="1:8" x14ac:dyDescent="0.3">
      <c r="A4964" s="13" t="str">
        <f t="shared" si="77"/>
        <v>burneaj012012</v>
      </c>
      <c r="B4964" s="16" t="s">
        <v>63</v>
      </c>
      <c r="C4964" s="16">
        <v>2012</v>
      </c>
      <c r="D4964" s="16" t="s">
        <v>2332</v>
      </c>
      <c r="E4964" s="16">
        <v>21</v>
      </c>
      <c r="F4964" s="16">
        <v>36</v>
      </c>
      <c r="G4964" s="16">
        <v>1</v>
      </c>
      <c r="H4964" s="16">
        <v>1</v>
      </c>
    </row>
    <row r="4965" spans="1:8" x14ac:dyDescent="0.3">
      <c r="A4965" s="13" t="str">
        <f t="shared" si="77"/>
        <v>burneal012012</v>
      </c>
      <c r="B4965" s="16" t="s">
        <v>1235</v>
      </c>
      <c r="C4965" s="16">
        <v>2012</v>
      </c>
      <c r="D4965" s="16" t="s">
        <v>2332</v>
      </c>
      <c r="E4965" s="16">
        <v>4</v>
      </c>
      <c r="F4965" s="16">
        <v>10</v>
      </c>
      <c r="G4965" s="16">
        <v>0</v>
      </c>
      <c r="H4965" s="16">
        <v>1</v>
      </c>
    </row>
    <row r="4966" spans="1:8" x14ac:dyDescent="0.3">
      <c r="A4966" s="13" t="str">
        <f t="shared" si="77"/>
        <v>burnese012012</v>
      </c>
      <c r="B4966" s="16" t="s">
        <v>425</v>
      </c>
      <c r="C4966" s="16">
        <v>2012</v>
      </c>
      <c r="D4966" s="16" t="s">
        <v>2332</v>
      </c>
      <c r="E4966" s="16">
        <v>7</v>
      </c>
      <c r="F4966" s="16">
        <v>10</v>
      </c>
      <c r="G4966" s="16">
        <v>0</v>
      </c>
      <c r="H4966" s="16">
        <v>2</v>
      </c>
    </row>
    <row r="4967" spans="1:8" x14ac:dyDescent="0.3">
      <c r="A4967" s="13" t="str">
        <f t="shared" si="77"/>
        <v>burnsco012012</v>
      </c>
      <c r="B4967" s="16" t="s">
        <v>1673</v>
      </c>
      <c r="C4967" s="16">
        <v>2012</v>
      </c>
      <c r="D4967" s="16" t="s">
        <v>2332</v>
      </c>
      <c r="E4967" s="16">
        <v>2</v>
      </c>
      <c r="F4967" s="16">
        <v>2</v>
      </c>
      <c r="G4967" s="16">
        <v>1</v>
      </c>
      <c r="H4967" s="16">
        <v>0</v>
      </c>
    </row>
    <row r="4968" spans="1:8" x14ac:dyDescent="0.3">
      <c r="A4968" s="13" t="str">
        <f t="shared" si="77"/>
        <v>burriem012012</v>
      </c>
      <c r="B4968" s="16" t="s">
        <v>892</v>
      </c>
      <c r="C4968" s="16">
        <v>2012</v>
      </c>
      <c r="D4968" s="16" t="s">
        <v>37</v>
      </c>
      <c r="E4968" s="16">
        <v>42</v>
      </c>
      <c r="F4968" s="16">
        <v>65</v>
      </c>
      <c r="G4968" s="16">
        <v>2</v>
      </c>
      <c r="H4968" s="16">
        <v>13</v>
      </c>
    </row>
    <row r="4969" spans="1:8" x14ac:dyDescent="0.3">
      <c r="A4969" s="13" t="str">
        <f t="shared" si="77"/>
        <v>burriem012012</v>
      </c>
      <c r="B4969" s="16" t="s">
        <v>892</v>
      </c>
      <c r="C4969" s="16">
        <v>2012</v>
      </c>
      <c r="D4969" s="16" t="s">
        <v>38</v>
      </c>
      <c r="E4969" s="16">
        <v>1</v>
      </c>
      <c r="F4969" s="16">
        <v>6</v>
      </c>
      <c r="G4969" s="16">
        <v>1</v>
      </c>
      <c r="H4969" s="16">
        <v>0</v>
      </c>
    </row>
    <row r="4970" spans="1:8" x14ac:dyDescent="0.3">
      <c r="A4970" s="13" t="str">
        <f t="shared" si="77"/>
        <v>burriem012012</v>
      </c>
      <c r="B4970" s="16" t="s">
        <v>892</v>
      </c>
      <c r="C4970" s="16">
        <v>2012</v>
      </c>
      <c r="D4970" s="16" t="s">
        <v>2329</v>
      </c>
      <c r="E4970" s="16">
        <v>0</v>
      </c>
      <c r="F4970" s="16">
        <v>0</v>
      </c>
      <c r="G4970" s="16">
        <v>0</v>
      </c>
      <c r="H4970" s="16">
        <v>0</v>
      </c>
    </row>
    <row r="4971" spans="1:8" x14ac:dyDescent="0.3">
      <c r="A4971" s="13" t="str">
        <f t="shared" si="77"/>
        <v>burriem012012</v>
      </c>
      <c r="B4971" s="16" t="s">
        <v>892</v>
      </c>
      <c r="C4971" s="16">
        <v>2012</v>
      </c>
      <c r="D4971" s="16" t="s">
        <v>2330</v>
      </c>
    </row>
    <row r="4972" spans="1:8" x14ac:dyDescent="0.3">
      <c r="A4972" s="13" t="str">
        <f t="shared" si="77"/>
        <v>burriem012012</v>
      </c>
      <c r="B4972" s="16" t="s">
        <v>892</v>
      </c>
      <c r="C4972" s="16">
        <v>2012</v>
      </c>
      <c r="D4972" s="16" t="s">
        <v>2331</v>
      </c>
      <c r="E4972" s="16">
        <v>6</v>
      </c>
      <c r="F4972" s="16">
        <v>6</v>
      </c>
      <c r="G4972" s="16">
        <v>1</v>
      </c>
      <c r="H4972" s="16">
        <v>1</v>
      </c>
    </row>
    <row r="4973" spans="1:8" x14ac:dyDescent="0.3">
      <c r="A4973" s="13" t="str">
        <f t="shared" si="77"/>
        <v>burrose012012</v>
      </c>
      <c r="B4973" s="16" t="s">
        <v>288</v>
      </c>
      <c r="C4973" s="16">
        <v>2012</v>
      </c>
      <c r="D4973" s="16" t="s">
        <v>2333</v>
      </c>
      <c r="E4973" s="16">
        <v>4</v>
      </c>
      <c r="F4973" s="16">
        <v>0</v>
      </c>
      <c r="G4973" s="16">
        <v>0</v>
      </c>
      <c r="H4973" s="16">
        <v>1</v>
      </c>
    </row>
    <row r="4974" spans="1:8" x14ac:dyDescent="0.3">
      <c r="A4974" s="13" t="str">
        <f t="shared" si="77"/>
        <v>burrose012012</v>
      </c>
      <c r="B4974" s="16" t="s">
        <v>288</v>
      </c>
      <c r="C4974" s="16">
        <v>2012</v>
      </c>
      <c r="D4974" s="16" t="s">
        <v>38</v>
      </c>
      <c r="E4974" s="16">
        <v>3</v>
      </c>
      <c r="F4974" s="16">
        <v>5</v>
      </c>
      <c r="G4974" s="16">
        <v>0</v>
      </c>
      <c r="H4974" s="16">
        <v>1</v>
      </c>
    </row>
    <row r="4975" spans="1:8" x14ac:dyDescent="0.3">
      <c r="A4975" s="13" t="str">
        <f t="shared" si="77"/>
        <v>burtoja012012</v>
      </c>
      <c r="B4975" s="16" t="s">
        <v>765</v>
      </c>
      <c r="C4975" s="16">
        <v>2012</v>
      </c>
      <c r="D4975" s="16" t="s">
        <v>2332</v>
      </c>
      <c r="E4975" s="16">
        <v>2</v>
      </c>
      <c r="F4975" s="16">
        <v>11</v>
      </c>
      <c r="G4975" s="16">
        <v>1</v>
      </c>
      <c r="H4975" s="16">
        <v>0</v>
      </c>
    </row>
    <row r="4976" spans="1:8" x14ac:dyDescent="0.3">
      <c r="A4976" s="13" t="str">
        <f t="shared" si="77"/>
        <v>buterdr012012</v>
      </c>
      <c r="B4976" s="16" t="s">
        <v>1236</v>
      </c>
      <c r="C4976" s="16">
        <v>2012</v>
      </c>
      <c r="D4976" s="16" t="s">
        <v>2334</v>
      </c>
      <c r="E4976" s="16">
        <v>243</v>
      </c>
      <c r="F4976" s="16">
        <v>14</v>
      </c>
      <c r="G4976" s="16">
        <v>1</v>
      </c>
      <c r="H4976" s="16">
        <v>2</v>
      </c>
    </row>
    <row r="4977" spans="1:8" x14ac:dyDescent="0.3">
      <c r="A4977" s="13" t="str">
        <f t="shared" si="77"/>
        <v>buterdr012012</v>
      </c>
      <c r="B4977" s="16" t="s">
        <v>1236</v>
      </c>
      <c r="C4977" s="16">
        <v>2012</v>
      </c>
      <c r="D4977" s="16" t="s">
        <v>2332</v>
      </c>
      <c r="E4977" s="16">
        <v>0</v>
      </c>
      <c r="F4977" s="16">
        <v>0</v>
      </c>
      <c r="G4977" s="16">
        <v>0</v>
      </c>
      <c r="H4977" s="16">
        <v>0</v>
      </c>
    </row>
    <row r="4978" spans="1:8" x14ac:dyDescent="0.3">
      <c r="A4978" s="13" t="str">
        <f t="shared" si="77"/>
        <v>butlebi032012</v>
      </c>
      <c r="B4978" s="16" t="s">
        <v>766</v>
      </c>
      <c r="C4978" s="16">
        <v>2012</v>
      </c>
      <c r="D4978" s="16" t="s">
        <v>2333</v>
      </c>
      <c r="E4978" s="16">
        <v>147</v>
      </c>
      <c r="F4978" s="16">
        <v>15</v>
      </c>
      <c r="G4978" s="16">
        <v>3</v>
      </c>
      <c r="H4978" s="16">
        <v>18</v>
      </c>
    </row>
    <row r="4979" spans="1:8" x14ac:dyDescent="0.3">
      <c r="A4979" s="13" t="str">
        <f t="shared" si="77"/>
        <v>byrdati012012</v>
      </c>
      <c r="B4979" s="16" t="s">
        <v>65</v>
      </c>
      <c r="C4979" s="16">
        <v>2012</v>
      </c>
      <c r="D4979" s="16" t="s">
        <v>2332</v>
      </c>
      <c r="E4979" s="16">
        <v>1</v>
      </c>
      <c r="F4979" s="16">
        <v>5</v>
      </c>
      <c r="G4979" s="16">
        <v>0</v>
      </c>
      <c r="H4979" s="16">
        <v>1</v>
      </c>
    </row>
    <row r="4980" spans="1:8" x14ac:dyDescent="0.3">
      <c r="A4980" s="13" t="str">
        <f t="shared" si="77"/>
        <v>byrdma012012</v>
      </c>
      <c r="B4980" s="16" t="s">
        <v>289</v>
      </c>
      <c r="C4980" s="16">
        <v>2012</v>
      </c>
      <c r="D4980" s="16" t="s">
        <v>2327</v>
      </c>
    </row>
    <row r="4981" spans="1:8" x14ac:dyDescent="0.3">
      <c r="A4981" s="13" t="str">
        <f t="shared" si="77"/>
        <v>byrdma012012</v>
      </c>
      <c r="B4981" s="16" t="s">
        <v>289</v>
      </c>
      <c r="C4981" s="16">
        <v>2012</v>
      </c>
      <c r="D4981" s="16" t="s">
        <v>2327</v>
      </c>
    </row>
    <row r="4982" spans="1:8" x14ac:dyDescent="0.3">
      <c r="A4982" s="13" t="str">
        <f t="shared" si="77"/>
        <v>byrdma012012</v>
      </c>
      <c r="B4982" s="16" t="s">
        <v>289</v>
      </c>
      <c r="C4982" s="16">
        <v>2012</v>
      </c>
      <c r="D4982" s="16" t="s">
        <v>2329</v>
      </c>
      <c r="E4982" s="16">
        <v>35</v>
      </c>
      <c r="F4982" s="16">
        <v>0</v>
      </c>
      <c r="G4982" s="16">
        <v>1</v>
      </c>
      <c r="H4982" s="16">
        <v>0</v>
      </c>
    </row>
    <row r="4983" spans="1:8" x14ac:dyDescent="0.3">
      <c r="A4983" s="13" t="str">
        <f t="shared" si="77"/>
        <v>byrdma012012</v>
      </c>
      <c r="B4983" s="16" t="s">
        <v>289</v>
      </c>
      <c r="C4983" s="16">
        <v>2012</v>
      </c>
      <c r="D4983" s="16" t="s">
        <v>2329</v>
      </c>
      <c r="E4983" s="16">
        <v>70</v>
      </c>
      <c r="F4983" s="16">
        <v>1</v>
      </c>
      <c r="G4983" s="16">
        <v>2</v>
      </c>
      <c r="H4983" s="16">
        <v>0</v>
      </c>
    </row>
    <row r="4984" spans="1:8" x14ac:dyDescent="0.3">
      <c r="A4984" s="13" t="str">
        <f t="shared" si="77"/>
        <v>byrdma012012</v>
      </c>
      <c r="B4984" s="16" t="s">
        <v>289</v>
      </c>
      <c r="C4984" s="16">
        <v>2012</v>
      </c>
      <c r="D4984" s="16" t="s">
        <v>2330</v>
      </c>
    </row>
    <row r="4985" spans="1:8" x14ac:dyDescent="0.3">
      <c r="A4985" s="13" t="str">
        <f t="shared" si="77"/>
        <v>cabreal032012</v>
      </c>
      <c r="B4985" s="16" t="s">
        <v>1674</v>
      </c>
      <c r="C4985" s="16">
        <v>2012</v>
      </c>
      <c r="D4985" s="16" t="s">
        <v>2332</v>
      </c>
      <c r="E4985" s="16">
        <v>2</v>
      </c>
      <c r="F4985" s="16">
        <v>1</v>
      </c>
      <c r="G4985" s="16">
        <v>1</v>
      </c>
      <c r="H4985" s="16">
        <v>0</v>
      </c>
    </row>
    <row r="4986" spans="1:8" x14ac:dyDescent="0.3">
      <c r="A4986" s="13" t="str">
        <f t="shared" si="77"/>
        <v>cabreas012012</v>
      </c>
      <c r="B4986" s="16" t="s">
        <v>767</v>
      </c>
      <c r="C4986" s="16">
        <v>2012</v>
      </c>
      <c r="D4986" s="16" t="s">
        <v>2331</v>
      </c>
      <c r="E4986" s="16">
        <v>223</v>
      </c>
      <c r="F4986" s="16">
        <v>408</v>
      </c>
      <c r="G4986" s="16">
        <v>19</v>
      </c>
      <c r="H4986" s="16">
        <v>99</v>
      </c>
    </row>
    <row r="4987" spans="1:8" x14ac:dyDescent="0.3">
      <c r="A4987" s="13" t="str">
        <f t="shared" si="77"/>
        <v>cabreed012012</v>
      </c>
      <c r="B4987" s="16" t="s">
        <v>1675</v>
      </c>
      <c r="C4987" s="16">
        <v>2012</v>
      </c>
      <c r="D4987" s="16" t="s">
        <v>2332</v>
      </c>
      <c r="E4987" s="16">
        <v>0</v>
      </c>
      <c r="F4987" s="16">
        <v>0</v>
      </c>
      <c r="G4987" s="16">
        <v>0</v>
      </c>
      <c r="H4987" s="16">
        <v>0</v>
      </c>
    </row>
    <row r="4988" spans="1:8" x14ac:dyDescent="0.3">
      <c r="A4988" s="13" t="str">
        <f t="shared" si="77"/>
        <v>cabreev012012</v>
      </c>
      <c r="B4988" s="16" t="s">
        <v>1058</v>
      </c>
      <c r="C4988" s="16">
        <v>2012</v>
      </c>
      <c r="D4988" s="16" t="s">
        <v>37</v>
      </c>
      <c r="E4988" s="16">
        <v>6</v>
      </c>
      <c r="F4988" s="16">
        <v>11</v>
      </c>
      <c r="G4988" s="16">
        <v>0</v>
      </c>
      <c r="H4988" s="16">
        <v>0</v>
      </c>
    </row>
    <row r="4989" spans="1:8" x14ac:dyDescent="0.3">
      <c r="A4989" s="13" t="str">
        <f t="shared" si="77"/>
        <v>cabreev012012</v>
      </c>
      <c r="B4989" s="16" t="s">
        <v>1058</v>
      </c>
      <c r="C4989" s="16">
        <v>2012</v>
      </c>
      <c r="D4989" s="16" t="s">
        <v>38</v>
      </c>
      <c r="E4989" s="16">
        <v>0</v>
      </c>
      <c r="F4989" s="16">
        <v>2</v>
      </c>
      <c r="G4989" s="16">
        <v>0</v>
      </c>
      <c r="H4989" s="16">
        <v>0</v>
      </c>
    </row>
    <row r="4990" spans="1:8" x14ac:dyDescent="0.3">
      <c r="A4990" s="13" t="str">
        <f t="shared" si="77"/>
        <v>cabreev012012</v>
      </c>
      <c r="B4990" s="16" t="s">
        <v>1058</v>
      </c>
      <c r="C4990" s="16">
        <v>2012</v>
      </c>
      <c r="D4990" s="16" t="s">
        <v>2331</v>
      </c>
      <c r="E4990" s="16">
        <v>140</v>
      </c>
      <c r="F4990" s="16">
        <v>315</v>
      </c>
      <c r="G4990" s="16">
        <v>16</v>
      </c>
      <c r="H4990" s="16">
        <v>34</v>
      </c>
    </row>
    <row r="4991" spans="1:8" x14ac:dyDescent="0.3">
      <c r="A4991" s="13" t="str">
        <f t="shared" si="77"/>
        <v>cabreme012012</v>
      </c>
      <c r="B4991" s="16" t="s">
        <v>521</v>
      </c>
      <c r="C4991" s="16">
        <v>2012</v>
      </c>
      <c r="D4991" s="16" t="s">
        <v>2328</v>
      </c>
    </row>
    <row r="4992" spans="1:8" x14ac:dyDescent="0.3">
      <c r="A4992" s="13" t="str">
        <f t="shared" si="77"/>
        <v>cabreme012012</v>
      </c>
      <c r="B4992" s="16" t="s">
        <v>521</v>
      </c>
      <c r="C4992" s="16">
        <v>2012</v>
      </c>
      <c r="D4992" s="16" t="s">
        <v>2329</v>
      </c>
      <c r="E4992" s="16">
        <v>198</v>
      </c>
      <c r="F4992" s="16">
        <v>7</v>
      </c>
      <c r="G4992" s="16">
        <v>4</v>
      </c>
      <c r="H4992" s="16">
        <v>3</v>
      </c>
    </row>
    <row r="4993" spans="1:8" x14ac:dyDescent="0.3">
      <c r="A4993" s="13" t="str">
        <f t="shared" si="77"/>
        <v>cabreme012012</v>
      </c>
      <c r="B4993" s="16" t="s">
        <v>521</v>
      </c>
      <c r="C4993" s="16">
        <v>2012</v>
      </c>
      <c r="D4993" s="16" t="s">
        <v>2330</v>
      </c>
    </row>
    <row r="4994" spans="1:8" x14ac:dyDescent="0.3">
      <c r="A4994" s="13" t="str">
        <f t="shared" si="77"/>
        <v>cabremi012012</v>
      </c>
      <c r="B4994" s="16" t="s">
        <v>356</v>
      </c>
      <c r="C4994" s="16">
        <v>2012</v>
      </c>
      <c r="D4994" s="16" t="s">
        <v>2333</v>
      </c>
      <c r="E4994" s="16">
        <v>4</v>
      </c>
      <c r="F4994" s="16">
        <v>0</v>
      </c>
      <c r="G4994" s="16">
        <v>0</v>
      </c>
      <c r="H4994" s="16">
        <v>1</v>
      </c>
    </row>
    <row r="4995" spans="1:8" x14ac:dyDescent="0.3">
      <c r="A4995" s="13" t="str">
        <f t="shared" ref="A4995:A5058" si="78">B4995&amp;C4995</f>
        <v>cabremi012012</v>
      </c>
      <c r="B4995" s="16" t="s">
        <v>356</v>
      </c>
      <c r="C4995" s="16">
        <v>2012</v>
      </c>
      <c r="D4995" s="16" t="s">
        <v>38</v>
      </c>
      <c r="E4995" s="16">
        <v>127</v>
      </c>
      <c r="F4995" s="16">
        <v>243</v>
      </c>
      <c r="G4995" s="16">
        <v>13</v>
      </c>
      <c r="H4995" s="16">
        <v>31</v>
      </c>
    </row>
    <row r="4996" spans="1:8" x14ac:dyDescent="0.3">
      <c r="A4996" s="13" t="str">
        <f t="shared" si="78"/>
        <v>cahiltr012012</v>
      </c>
      <c r="B4996" s="16" t="s">
        <v>1059</v>
      </c>
      <c r="C4996" s="16">
        <v>2012</v>
      </c>
      <c r="D4996" s="16" t="s">
        <v>2332</v>
      </c>
      <c r="E4996" s="16">
        <v>16</v>
      </c>
      <c r="F4996" s="16">
        <v>31</v>
      </c>
      <c r="G4996" s="16">
        <v>5</v>
      </c>
      <c r="H4996" s="16">
        <v>0</v>
      </c>
    </row>
    <row r="4997" spans="1:8" x14ac:dyDescent="0.3">
      <c r="A4997" s="13" t="str">
        <f t="shared" si="78"/>
        <v>cainlo012012</v>
      </c>
      <c r="B4997" s="16" t="s">
        <v>1237</v>
      </c>
      <c r="C4997" s="16">
        <v>2012</v>
      </c>
      <c r="D4997" s="16" t="s">
        <v>2327</v>
      </c>
    </row>
    <row r="4998" spans="1:8" x14ac:dyDescent="0.3">
      <c r="A4998" s="13" t="str">
        <f t="shared" si="78"/>
        <v>cainlo012012</v>
      </c>
      <c r="B4998" s="16" t="s">
        <v>1237</v>
      </c>
      <c r="C4998" s="16">
        <v>2012</v>
      </c>
      <c r="D4998" s="16" t="s">
        <v>2328</v>
      </c>
    </row>
    <row r="4999" spans="1:8" x14ac:dyDescent="0.3">
      <c r="A4999" s="13" t="str">
        <f t="shared" si="78"/>
        <v>cainlo012012</v>
      </c>
      <c r="B4999" s="16" t="s">
        <v>1237</v>
      </c>
      <c r="C4999" s="16">
        <v>2012</v>
      </c>
      <c r="D4999" s="16" t="s">
        <v>2329</v>
      </c>
      <c r="E4999" s="16">
        <v>144</v>
      </c>
      <c r="F4999" s="16">
        <v>3</v>
      </c>
      <c r="G4999" s="16">
        <v>4</v>
      </c>
      <c r="H4999" s="16">
        <v>1</v>
      </c>
    </row>
    <row r="5000" spans="1:8" x14ac:dyDescent="0.3">
      <c r="A5000" s="13" t="str">
        <f t="shared" si="78"/>
        <v>cainlo012012</v>
      </c>
      <c r="B5000" s="16" t="s">
        <v>1237</v>
      </c>
      <c r="C5000" s="16">
        <v>2012</v>
      </c>
      <c r="D5000" s="16" t="s">
        <v>2330</v>
      </c>
    </row>
    <row r="5001" spans="1:8" x14ac:dyDescent="0.3">
      <c r="A5001" s="13" t="str">
        <f t="shared" si="78"/>
        <v>cainma012012</v>
      </c>
      <c r="B5001" s="16" t="s">
        <v>522</v>
      </c>
      <c r="C5001" s="16">
        <v>2012</v>
      </c>
      <c r="D5001" s="16" t="s">
        <v>2332</v>
      </c>
      <c r="E5001" s="16">
        <v>10</v>
      </c>
      <c r="F5001" s="16">
        <v>24</v>
      </c>
      <c r="G5001" s="16">
        <v>2</v>
      </c>
      <c r="H5001" s="16">
        <v>1</v>
      </c>
    </row>
    <row r="5002" spans="1:8" x14ac:dyDescent="0.3">
      <c r="A5002" s="13" t="str">
        <f t="shared" si="78"/>
        <v>cairomi012012</v>
      </c>
      <c r="B5002" s="16" t="s">
        <v>68</v>
      </c>
      <c r="C5002" s="16">
        <v>2012</v>
      </c>
      <c r="D5002" s="16" t="s">
        <v>2333</v>
      </c>
      <c r="E5002" s="16">
        <v>156</v>
      </c>
      <c r="F5002" s="16">
        <v>14</v>
      </c>
      <c r="G5002" s="16">
        <v>1</v>
      </c>
      <c r="H5002" s="16">
        <v>7</v>
      </c>
    </row>
    <row r="5003" spans="1:8" x14ac:dyDescent="0.3">
      <c r="A5003" s="13" t="str">
        <f t="shared" si="78"/>
        <v>cairomi012012</v>
      </c>
      <c r="B5003" s="16" t="s">
        <v>68</v>
      </c>
      <c r="C5003" s="16">
        <v>2012</v>
      </c>
      <c r="D5003" s="16" t="s">
        <v>37</v>
      </c>
      <c r="E5003" s="16">
        <v>15</v>
      </c>
      <c r="F5003" s="16">
        <v>22</v>
      </c>
      <c r="G5003" s="16">
        <v>1</v>
      </c>
      <c r="H5003" s="16">
        <v>7</v>
      </c>
    </row>
    <row r="5004" spans="1:8" x14ac:dyDescent="0.3">
      <c r="A5004" s="13" t="str">
        <f t="shared" si="78"/>
        <v>cairomi012012</v>
      </c>
      <c r="B5004" s="16" t="s">
        <v>68</v>
      </c>
      <c r="C5004" s="16">
        <v>2012</v>
      </c>
      <c r="D5004" s="16" t="s">
        <v>38</v>
      </c>
      <c r="E5004" s="16">
        <v>8</v>
      </c>
      <c r="F5004" s="16">
        <v>12</v>
      </c>
      <c r="G5004" s="16">
        <v>3</v>
      </c>
      <c r="H5004" s="16">
        <v>1</v>
      </c>
    </row>
    <row r="5005" spans="1:8" x14ac:dyDescent="0.3">
      <c r="A5005" s="13" t="str">
        <f t="shared" si="78"/>
        <v>calhoko012012</v>
      </c>
      <c r="B5005" s="16" t="s">
        <v>1676</v>
      </c>
      <c r="C5005" s="16">
        <v>2012</v>
      </c>
      <c r="D5005" s="16" t="s">
        <v>2328</v>
      </c>
    </row>
    <row r="5006" spans="1:8" x14ac:dyDescent="0.3">
      <c r="A5006" s="13" t="str">
        <f t="shared" si="78"/>
        <v>calhoko012012</v>
      </c>
      <c r="B5006" s="16" t="s">
        <v>1676</v>
      </c>
      <c r="C5006" s="16">
        <v>2012</v>
      </c>
      <c r="D5006" s="16" t="s">
        <v>2329</v>
      </c>
      <c r="E5006" s="16">
        <v>13</v>
      </c>
      <c r="F5006" s="16">
        <v>0</v>
      </c>
      <c r="G5006" s="16">
        <v>0</v>
      </c>
      <c r="H5006" s="16">
        <v>0</v>
      </c>
    </row>
    <row r="5007" spans="1:8" x14ac:dyDescent="0.3">
      <c r="A5007" s="13" t="str">
        <f t="shared" si="78"/>
        <v>calhoko012012</v>
      </c>
      <c r="B5007" s="16" t="s">
        <v>1676</v>
      </c>
      <c r="C5007" s="16">
        <v>2012</v>
      </c>
      <c r="D5007" s="16" t="s">
        <v>2330</v>
      </c>
    </row>
    <row r="5008" spans="1:8" x14ac:dyDescent="0.3">
      <c r="A5008" s="13" t="str">
        <f t="shared" si="78"/>
        <v>callaal012012</v>
      </c>
      <c r="B5008" s="16" t="s">
        <v>632</v>
      </c>
      <c r="C5008" s="16">
        <v>2012</v>
      </c>
      <c r="D5008" s="16" t="s">
        <v>38</v>
      </c>
      <c r="E5008" s="16">
        <v>77</v>
      </c>
      <c r="F5008" s="16">
        <v>235</v>
      </c>
      <c r="G5008" s="16">
        <v>12</v>
      </c>
      <c r="H5008" s="16">
        <v>19</v>
      </c>
    </row>
    <row r="5009" spans="1:8" x14ac:dyDescent="0.3">
      <c r="A5009" s="13" t="str">
        <f t="shared" si="78"/>
        <v>campato012012</v>
      </c>
      <c r="B5009" s="16" t="s">
        <v>1443</v>
      </c>
      <c r="C5009" s="16">
        <v>2012</v>
      </c>
      <c r="D5009" s="16" t="s">
        <v>2327</v>
      </c>
    </row>
    <row r="5010" spans="1:8" x14ac:dyDescent="0.3">
      <c r="A5010" s="13" t="str">
        <f t="shared" si="78"/>
        <v>campato012012</v>
      </c>
      <c r="B5010" s="16" t="s">
        <v>1443</v>
      </c>
      <c r="C5010" s="16">
        <v>2012</v>
      </c>
      <c r="D5010" s="16" t="s">
        <v>2328</v>
      </c>
    </row>
    <row r="5011" spans="1:8" x14ac:dyDescent="0.3">
      <c r="A5011" s="13" t="str">
        <f t="shared" si="78"/>
        <v>campato012012</v>
      </c>
      <c r="B5011" s="16" t="s">
        <v>1443</v>
      </c>
      <c r="C5011" s="16">
        <v>2012</v>
      </c>
      <c r="D5011" s="16" t="s">
        <v>2329</v>
      </c>
      <c r="E5011" s="16">
        <v>91</v>
      </c>
      <c r="F5011" s="16">
        <v>1</v>
      </c>
      <c r="G5011" s="16">
        <v>0</v>
      </c>
      <c r="H5011" s="16">
        <v>0</v>
      </c>
    </row>
    <row r="5012" spans="1:8" x14ac:dyDescent="0.3">
      <c r="A5012" s="13" t="str">
        <f t="shared" si="78"/>
        <v>campato012012</v>
      </c>
      <c r="B5012" s="16" t="s">
        <v>1443</v>
      </c>
      <c r="C5012" s="16">
        <v>2012</v>
      </c>
      <c r="D5012" s="16" t="s">
        <v>2330</v>
      </c>
    </row>
    <row r="5013" spans="1:8" x14ac:dyDescent="0.3">
      <c r="A5013" s="13" t="str">
        <f t="shared" si="78"/>
        <v>campsh012012</v>
      </c>
      <c r="B5013" s="16" t="s">
        <v>428</v>
      </c>
      <c r="C5013" s="16">
        <v>2012</v>
      </c>
      <c r="D5013" s="16" t="s">
        <v>2332</v>
      </c>
      <c r="E5013" s="16">
        <v>4</v>
      </c>
      <c r="F5013" s="16">
        <v>10</v>
      </c>
      <c r="G5013" s="16">
        <v>2</v>
      </c>
      <c r="H5013" s="16">
        <v>0</v>
      </c>
    </row>
    <row r="5014" spans="1:8" x14ac:dyDescent="0.3">
      <c r="A5014" s="13" t="str">
        <f t="shared" si="78"/>
        <v>canoro012012</v>
      </c>
      <c r="B5014" s="16" t="s">
        <v>523</v>
      </c>
      <c r="C5014" s="16">
        <v>2012</v>
      </c>
      <c r="D5014" s="16" t="s">
        <v>37</v>
      </c>
      <c r="E5014" s="16">
        <v>285</v>
      </c>
      <c r="F5014" s="16">
        <v>435</v>
      </c>
      <c r="G5014" s="16">
        <v>6</v>
      </c>
      <c r="H5014" s="16">
        <v>92</v>
      </c>
    </row>
    <row r="5015" spans="1:8" x14ac:dyDescent="0.3">
      <c r="A5015" s="13" t="str">
        <f t="shared" si="78"/>
        <v>canzlru012012</v>
      </c>
      <c r="B5015" s="16" t="s">
        <v>1444</v>
      </c>
      <c r="C5015" s="16">
        <v>2012</v>
      </c>
      <c r="D5015" s="16" t="s">
        <v>2333</v>
      </c>
      <c r="E5015" s="16">
        <v>52</v>
      </c>
      <c r="F5015" s="16">
        <v>2</v>
      </c>
      <c r="G5015" s="16">
        <v>1</v>
      </c>
      <c r="H5015" s="16">
        <v>5</v>
      </c>
    </row>
    <row r="5016" spans="1:8" x14ac:dyDescent="0.3">
      <c r="A5016" s="13" t="str">
        <f t="shared" si="78"/>
        <v>canzlru012012</v>
      </c>
      <c r="B5016" s="16" t="s">
        <v>1444</v>
      </c>
      <c r="C5016" s="16">
        <v>2012</v>
      </c>
      <c r="D5016" s="16" t="s">
        <v>2328</v>
      </c>
    </row>
    <row r="5017" spans="1:8" x14ac:dyDescent="0.3">
      <c r="A5017" s="13" t="str">
        <f t="shared" si="78"/>
        <v>canzlru012012</v>
      </c>
      <c r="B5017" s="16" t="s">
        <v>1444</v>
      </c>
      <c r="C5017" s="16">
        <v>2012</v>
      </c>
      <c r="D5017" s="16" t="s">
        <v>2329</v>
      </c>
      <c r="E5017" s="16">
        <v>20</v>
      </c>
      <c r="F5017" s="16">
        <v>1</v>
      </c>
      <c r="G5017" s="16">
        <v>0</v>
      </c>
      <c r="H5017" s="16">
        <v>0</v>
      </c>
    </row>
    <row r="5018" spans="1:8" x14ac:dyDescent="0.3">
      <c r="A5018" s="13" t="str">
        <f t="shared" si="78"/>
        <v>cappsca012012</v>
      </c>
      <c r="B5018" s="16" t="s">
        <v>1677</v>
      </c>
      <c r="C5018" s="16">
        <v>2012</v>
      </c>
      <c r="D5018" s="16" t="s">
        <v>2332</v>
      </c>
      <c r="E5018" s="16">
        <v>1</v>
      </c>
      <c r="F5018" s="16">
        <v>3</v>
      </c>
      <c r="G5018" s="16">
        <v>0</v>
      </c>
      <c r="H5018" s="16">
        <v>1</v>
      </c>
    </row>
    <row r="5019" spans="1:8" x14ac:dyDescent="0.3">
      <c r="A5019" s="13" t="str">
        <f t="shared" si="78"/>
        <v>cappsma012012</v>
      </c>
      <c r="B5019" s="16" t="s">
        <v>524</v>
      </c>
      <c r="C5019" s="16">
        <v>2012</v>
      </c>
      <c r="D5019" s="16" t="s">
        <v>2332</v>
      </c>
      <c r="E5019" s="16">
        <v>1</v>
      </c>
      <c r="F5019" s="16">
        <v>1</v>
      </c>
      <c r="G5019" s="16">
        <v>0</v>
      </c>
      <c r="H5019" s="16">
        <v>0</v>
      </c>
    </row>
    <row r="5020" spans="1:8" x14ac:dyDescent="0.3">
      <c r="A5020" s="13" t="str">
        <f t="shared" si="78"/>
        <v>capuach012012</v>
      </c>
      <c r="B5020" s="16" t="s">
        <v>357</v>
      </c>
      <c r="C5020" s="16">
        <v>2012</v>
      </c>
      <c r="D5020" s="16" t="s">
        <v>2332</v>
      </c>
      <c r="E5020" s="16">
        <v>5</v>
      </c>
      <c r="F5020" s="16">
        <v>27</v>
      </c>
      <c r="G5020" s="16">
        <v>1</v>
      </c>
      <c r="H5020" s="16">
        <v>1</v>
      </c>
    </row>
    <row r="5021" spans="1:8" x14ac:dyDescent="0.3">
      <c r="A5021" s="13" t="str">
        <f t="shared" si="78"/>
        <v>cardead012012</v>
      </c>
      <c r="B5021" s="16" t="s">
        <v>1678</v>
      </c>
      <c r="C5021" s="16">
        <v>2012</v>
      </c>
      <c r="D5021" s="16" t="s">
        <v>37</v>
      </c>
      <c r="E5021" s="16">
        <v>16</v>
      </c>
      <c r="F5021" s="16">
        <v>15</v>
      </c>
      <c r="G5021" s="16">
        <v>0</v>
      </c>
      <c r="H5021" s="16">
        <v>2</v>
      </c>
    </row>
    <row r="5022" spans="1:8" x14ac:dyDescent="0.3">
      <c r="A5022" s="13" t="str">
        <f t="shared" si="78"/>
        <v>cardead012012</v>
      </c>
      <c r="B5022" s="16" t="s">
        <v>1678</v>
      </c>
      <c r="C5022" s="16">
        <v>2012</v>
      </c>
      <c r="D5022" s="16" t="s">
        <v>38</v>
      </c>
      <c r="E5022" s="16">
        <v>1</v>
      </c>
      <c r="F5022" s="16">
        <v>1</v>
      </c>
      <c r="G5022" s="16">
        <v>2</v>
      </c>
      <c r="H5022" s="16">
        <v>0</v>
      </c>
    </row>
    <row r="5023" spans="1:8" x14ac:dyDescent="0.3">
      <c r="A5023" s="13" t="str">
        <f t="shared" si="78"/>
        <v>cardead012012</v>
      </c>
      <c r="B5023" s="16" t="s">
        <v>1678</v>
      </c>
      <c r="C5023" s="16">
        <v>2012</v>
      </c>
      <c r="D5023" s="16" t="s">
        <v>2328</v>
      </c>
    </row>
    <row r="5024" spans="1:8" x14ac:dyDescent="0.3">
      <c r="A5024" s="13" t="str">
        <f t="shared" si="78"/>
        <v>cardead012012</v>
      </c>
      <c r="B5024" s="16" t="s">
        <v>1678</v>
      </c>
      <c r="C5024" s="16">
        <v>2012</v>
      </c>
      <c r="D5024" s="16" t="s">
        <v>2329</v>
      </c>
      <c r="E5024" s="16">
        <v>1</v>
      </c>
      <c r="F5024" s="16">
        <v>0</v>
      </c>
      <c r="G5024" s="16">
        <v>0</v>
      </c>
      <c r="H5024" s="16">
        <v>0</v>
      </c>
    </row>
    <row r="5025" spans="1:8" x14ac:dyDescent="0.3">
      <c r="A5025" s="13" t="str">
        <f t="shared" si="78"/>
        <v>carigan012012</v>
      </c>
      <c r="B5025" s="16" t="s">
        <v>1445</v>
      </c>
      <c r="C5025" s="16">
        <v>2012</v>
      </c>
      <c r="D5025" s="16" t="s">
        <v>2332</v>
      </c>
      <c r="E5025" s="16">
        <v>0</v>
      </c>
      <c r="F5025" s="16">
        <v>0</v>
      </c>
      <c r="G5025" s="16">
        <v>0</v>
      </c>
      <c r="H5025" s="16">
        <v>0</v>
      </c>
    </row>
    <row r="5026" spans="1:8" x14ac:dyDescent="0.3">
      <c r="A5026" s="13" t="str">
        <f t="shared" si="78"/>
        <v>carlilu012012</v>
      </c>
      <c r="B5026" s="16" t="s">
        <v>894</v>
      </c>
      <c r="C5026" s="16">
        <v>2012</v>
      </c>
      <c r="D5026" s="16" t="s">
        <v>2334</v>
      </c>
      <c r="E5026" s="16">
        <v>32</v>
      </c>
      <c r="F5026" s="16">
        <v>1</v>
      </c>
      <c r="G5026" s="16">
        <v>0</v>
      </c>
      <c r="H5026" s="16">
        <v>0</v>
      </c>
    </row>
    <row r="5027" spans="1:8" x14ac:dyDescent="0.3">
      <c r="A5027" s="13" t="str">
        <f t="shared" si="78"/>
        <v>carmofa012012</v>
      </c>
      <c r="B5027" s="16" t="s">
        <v>633</v>
      </c>
      <c r="C5027" s="16">
        <v>2012</v>
      </c>
      <c r="D5027" s="16" t="s">
        <v>2332</v>
      </c>
      <c r="E5027" s="16">
        <v>1</v>
      </c>
      <c r="F5027" s="16">
        <v>1</v>
      </c>
      <c r="G5027" s="16">
        <v>0</v>
      </c>
      <c r="H5027" s="16">
        <v>0</v>
      </c>
    </row>
    <row r="5028" spans="1:8" x14ac:dyDescent="0.3">
      <c r="A5028" s="13" t="str">
        <f t="shared" si="78"/>
        <v>carpean012012</v>
      </c>
      <c r="B5028" s="16" t="s">
        <v>896</v>
      </c>
      <c r="C5028" s="16">
        <v>2012</v>
      </c>
      <c r="D5028" s="16" t="s">
        <v>2332</v>
      </c>
      <c r="E5028" s="16">
        <v>0</v>
      </c>
      <c r="F5028" s="16">
        <v>1</v>
      </c>
      <c r="G5028" s="16">
        <v>0</v>
      </c>
      <c r="H5028" s="16">
        <v>0</v>
      </c>
    </row>
    <row r="5029" spans="1:8" x14ac:dyDescent="0.3">
      <c r="A5029" s="13" t="str">
        <f t="shared" si="78"/>
        <v>carpech012012</v>
      </c>
      <c r="B5029" s="16" t="s">
        <v>71</v>
      </c>
      <c r="C5029" s="16">
        <v>2012</v>
      </c>
      <c r="D5029" s="16" t="s">
        <v>2332</v>
      </c>
      <c r="E5029" s="16">
        <v>0</v>
      </c>
      <c r="F5029" s="16">
        <v>2</v>
      </c>
      <c r="G5029" s="16">
        <v>0</v>
      </c>
      <c r="H5029" s="16">
        <v>0</v>
      </c>
    </row>
    <row r="5030" spans="1:8" x14ac:dyDescent="0.3">
      <c r="A5030" s="13" t="str">
        <f t="shared" si="78"/>
        <v>carpech022012</v>
      </c>
      <c r="B5030" s="16" t="s">
        <v>1446</v>
      </c>
      <c r="C5030" s="16">
        <v>2012</v>
      </c>
      <c r="D5030" s="16" t="s">
        <v>2332</v>
      </c>
      <c r="E5030" s="16">
        <v>0</v>
      </c>
      <c r="F5030" s="16">
        <v>1</v>
      </c>
      <c r="G5030" s="16">
        <v>0</v>
      </c>
      <c r="H5030" s="16">
        <v>0</v>
      </c>
    </row>
    <row r="5031" spans="1:8" x14ac:dyDescent="0.3">
      <c r="A5031" s="13" t="str">
        <f t="shared" si="78"/>
        <v>carpeda012012</v>
      </c>
      <c r="B5031" s="16" t="s">
        <v>1447</v>
      </c>
      <c r="C5031" s="16">
        <v>2012</v>
      </c>
      <c r="D5031" s="16" t="s">
        <v>2332</v>
      </c>
      <c r="E5031" s="16">
        <v>2</v>
      </c>
      <c r="F5031" s="16">
        <v>2</v>
      </c>
      <c r="G5031" s="16">
        <v>0</v>
      </c>
      <c r="H5031" s="16">
        <v>0</v>
      </c>
    </row>
    <row r="5032" spans="1:8" x14ac:dyDescent="0.3">
      <c r="A5032" s="13" t="str">
        <f t="shared" si="78"/>
        <v>carpeda012012</v>
      </c>
      <c r="B5032" s="16" t="s">
        <v>1447</v>
      </c>
      <c r="C5032" s="16">
        <v>2012</v>
      </c>
      <c r="D5032" s="16" t="s">
        <v>2332</v>
      </c>
      <c r="E5032" s="16">
        <v>0</v>
      </c>
      <c r="F5032" s="16">
        <v>0</v>
      </c>
      <c r="G5032" s="16">
        <v>0</v>
      </c>
      <c r="H5032" s="16">
        <v>0</v>
      </c>
    </row>
    <row r="5033" spans="1:8" x14ac:dyDescent="0.3">
      <c r="A5033" s="13" t="str">
        <f t="shared" si="78"/>
        <v>carpeda022012</v>
      </c>
      <c r="B5033" s="16" t="s">
        <v>1679</v>
      </c>
      <c r="C5033" s="16">
        <v>2012</v>
      </c>
      <c r="D5033" s="16" t="s">
        <v>2332</v>
      </c>
      <c r="E5033" s="16">
        <v>2</v>
      </c>
      <c r="F5033" s="16">
        <v>5</v>
      </c>
      <c r="G5033" s="16">
        <v>0</v>
      </c>
      <c r="H5033" s="16">
        <v>2</v>
      </c>
    </row>
    <row r="5034" spans="1:8" x14ac:dyDescent="0.3">
      <c r="A5034" s="13" t="str">
        <f t="shared" si="78"/>
        <v>carpema012012</v>
      </c>
      <c r="B5034" s="16" t="s">
        <v>1448</v>
      </c>
      <c r="C5034" s="16">
        <v>2012</v>
      </c>
      <c r="D5034" s="16" t="s">
        <v>2333</v>
      </c>
      <c r="E5034" s="16">
        <v>316</v>
      </c>
      <c r="F5034" s="16">
        <v>12</v>
      </c>
      <c r="G5034" s="16">
        <v>3</v>
      </c>
      <c r="H5034" s="16">
        <v>32</v>
      </c>
    </row>
    <row r="5035" spans="1:8" x14ac:dyDescent="0.3">
      <c r="A5035" s="13" t="str">
        <f t="shared" si="78"/>
        <v>carpema012012</v>
      </c>
      <c r="B5035" s="16" t="s">
        <v>1448</v>
      </c>
      <c r="C5035" s="16">
        <v>2012</v>
      </c>
      <c r="D5035" s="16" t="s">
        <v>37</v>
      </c>
      <c r="E5035" s="16">
        <v>3</v>
      </c>
      <c r="F5035" s="16">
        <v>4</v>
      </c>
      <c r="G5035" s="16">
        <v>0</v>
      </c>
      <c r="H5035" s="16">
        <v>2</v>
      </c>
    </row>
    <row r="5036" spans="1:8" x14ac:dyDescent="0.3">
      <c r="A5036" s="13" t="str">
        <f t="shared" si="78"/>
        <v>carpema012012</v>
      </c>
      <c r="B5036" s="16" t="s">
        <v>1448</v>
      </c>
      <c r="C5036" s="16">
        <v>2012</v>
      </c>
      <c r="D5036" s="16" t="s">
        <v>38</v>
      </c>
      <c r="E5036" s="16">
        <v>13</v>
      </c>
      <c r="F5036" s="16">
        <v>44</v>
      </c>
      <c r="G5036" s="16">
        <v>3</v>
      </c>
      <c r="H5036" s="16">
        <v>3</v>
      </c>
    </row>
    <row r="5037" spans="1:8" x14ac:dyDescent="0.3">
      <c r="A5037" s="13" t="str">
        <f t="shared" si="78"/>
        <v>carpema012012</v>
      </c>
      <c r="B5037" s="16" t="s">
        <v>1448</v>
      </c>
      <c r="C5037" s="16">
        <v>2012</v>
      </c>
      <c r="D5037" s="16" t="s">
        <v>2328</v>
      </c>
    </row>
    <row r="5038" spans="1:8" x14ac:dyDescent="0.3">
      <c r="A5038" s="13" t="str">
        <f t="shared" si="78"/>
        <v>carpema012012</v>
      </c>
      <c r="B5038" s="16" t="s">
        <v>1448</v>
      </c>
      <c r="C5038" s="16">
        <v>2012</v>
      </c>
      <c r="D5038" s="16" t="s">
        <v>2329</v>
      </c>
      <c r="E5038" s="16">
        <v>19</v>
      </c>
      <c r="F5038" s="16">
        <v>1</v>
      </c>
      <c r="G5038" s="16">
        <v>3</v>
      </c>
      <c r="H5038" s="16">
        <v>0</v>
      </c>
    </row>
    <row r="5039" spans="1:8" x14ac:dyDescent="0.3">
      <c r="A5039" s="13" t="str">
        <f t="shared" si="78"/>
        <v>carpema012012</v>
      </c>
      <c r="B5039" s="16" t="s">
        <v>1448</v>
      </c>
      <c r="C5039" s="16">
        <v>2012</v>
      </c>
      <c r="D5039" s="16" t="s">
        <v>2330</v>
      </c>
    </row>
    <row r="5040" spans="1:8" x14ac:dyDescent="0.3">
      <c r="A5040" s="13" t="str">
        <f t="shared" si="78"/>
        <v>carpmi012012</v>
      </c>
      <c r="B5040" s="16" t="s">
        <v>1061</v>
      </c>
      <c r="C5040" s="16">
        <v>2012</v>
      </c>
      <c r="D5040" s="16" t="s">
        <v>2333</v>
      </c>
      <c r="E5040" s="16">
        <v>188</v>
      </c>
      <c r="F5040" s="16">
        <v>13</v>
      </c>
      <c r="G5040" s="16">
        <v>0</v>
      </c>
      <c r="H5040" s="16">
        <v>15</v>
      </c>
    </row>
    <row r="5041" spans="1:8" x14ac:dyDescent="0.3">
      <c r="A5041" s="13" t="str">
        <f t="shared" si="78"/>
        <v>carpmi012012</v>
      </c>
      <c r="B5041" s="16" t="s">
        <v>1061</v>
      </c>
      <c r="C5041" s="16">
        <v>2012</v>
      </c>
      <c r="D5041" s="16" t="s">
        <v>2328</v>
      </c>
    </row>
    <row r="5042" spans="1:8" x14ac:dyDescent="0.3">
      <c r="A5042" s="13" t="str">
        <f t="shared" si="78"/>
        <v>carpmi012012</v>
      </c>
      <c r="B5042" s="16" t="s">
        <v>1061</v>
      </c>
      <c r="C5042" s="16">
        <v>2012</v>
      </c>
      <c r="D5042" s="16" t="s">
        <v>2329</v>
      </c>
      <c r="E5042" s="16">
        <v>41</v>
      </c>
      <c r="F5042" s="16">
        <v>1</v>
      </c>
      <c r="G5042" s="16">
        <v>2</v>
      </c>
      <c r="H5042" s="16">
        <v>0</v>
      </c>
    </row>
    <row r="5043" spans="1:8" x14ac:dyDescent="0.3">
      <c r="A5043" s="13" t="str">
        <f t="shared" si="78"/>
        <v>carradj012012</v>
      </c>
      <c r="B5043" s="16" t="s">
        <v>358</v>
      </c>
      <c r="C5043" s="16">
        <v>2012</v>
      </c>
      <c r="D5043" s="16" t="s">
        <v>2332</v>
      </c>
      <c r="E5043" s="16">
        <v>0</v>
      </c>
      <c r="F5043" s="16">
        <v>1</v>
      </c>
      <c r="G5043" s="16">
        <v>0</v>
      </c>
      <c r="H5043" s="16">
        <v>0</v>
      </c>
    </row>
    <row r="5044" spans="1:8" x14ac:dyDescent="0.3">
      <c r="A5044" s="13" t="str">
        <f t="shared" si="78"/>
        <v>carreez012012</v>
      </c>
      <c r="B5044" s="16" t="s">
        <v>1449</v>
      </c>
      <c r="C5044" s="16">
        <v>2012</v>
      </c>
      <c r="D5044" s="16" t="s">
        <v>2327</v>
      </c>
    </row>
    <row r="5045" spans="1:8" x14ac:dyDescent="0.3">
      <c r="A5045" s="13" t="str">
        <f t="shared" si="78"/>
        <v>carreez012012</v>
      </c>
      <c r="B5045" s="16" t="s">
        <v>1449</v>
      </c>
      <c r="C5045" s="16">
        <v>2012</v>
      </c>
      <c r="D5045" s="16" t="s">
        <v>2328</v>
      </c>
    </row>
    <row r="5046" spans="1:8" x14ac:dyDescent="0.3">
      <c r="A5046" s="13" t="str">
        <f t="shared" si="78"/>
        <v>carreez012012</v>
      </c>
      <c r="B5046" s="16" t="s">
        <v>1449</v>
      </c>
      <c r="C5046" s="16">
        <v>2012</v>
      </c>
      <c r="D5046" s="16" t="s">
        <v>2329</v>
      </c>
      <c r="E5046" s="16">
        <v>112</v>
      </c>
      <c r="F5046" s="16">
        <v>1</v>
      </c>
      <c r="G5046" s="16">
        <v>1</v>
      </c>
      <c r="H5046" s="16">
        <v>0</v>
      </c>
    </row>
    <row r="5047" spans="1:8" x14ac:dyDescent="0.3">
      <c r="A5047" s="13" t="str">
        <f t="shared" si="78"/>
        <v>carreez012012</v>
      </c>
      <c r="B5047" s="16" t="s">
        <v>1449</v>
      </c>
      <c r="C5047" s="16">
        <v>2012</v>
      </c>
      <c r="D5047" s="16" t="s">
        <v>2330</v>
      </c>
    </row>
    <row r="5048" spans="1:8" x14ac:dyDescent="0.3">
      <c r="A5048" s="13" t="str">
        <f t="shared" si="78"/>
        <v>carrejo012012</v>
      </c>
      <c r="B5048" s="16" t="s">
        <v>1450</v>
      </c>
      <c r="C5048" s="16">
        <v>2012</v>
      </c>
      <c r="D5048" s="16" t="s">
        <v>2332</v>
      </c>
      <c r="E5048" s="16">
        <v>1</v>
      </c>
      <c r="F5048" s="16">
        <v>1</v>
      </c>
      <c r="G5048" s="16">
        <v>1</v>
      </c>
      <c r="H5048" s="16">
        <v>0</v>
      </c>
    </row>
    <row r="5049" spans="1:8" x14ac:dyDescent="0.3">
      <c r="A5049" s="13" t="str">
        <f t="shared" si="78"/>
        <v>carrobr012012</v>
      </c>
      <c r="B5049" s="16" t="s">
        <v>768</v>
      </c>
      <c r="C5049" s="16">
        <v>2012</v>
      </c>
      <c r="D5049" s="16" t="s">
        <v>2327</v>
      </c>
    </row>
    <row r="5050" spans="1:8" x14ac:dyDescent="0.3">
      <c r="A5050" s="13" t="str">
        <f t="shared" si="78"/>
        <v>carrobr012012</v>
      </c>
      <c r="B5050" s="16" t="s">
        <v>768</v>
      </c>
      <c r="C5050" s="16">
        <v>2012</v>
      </c>
      <c r="D5050" s="16" t="s">
        <v>2329</v>
      </c>
      <c r="E5050" s="16">
        <v>0</v>
      </c>
      <c r="F5050" s="16">
        <v>0</v>
      </c>
      <c r="G5050" s="16">
        <v>0</v>
      </c>
      <c r="H5050" s="16">
        <v>0</v>
      </c>
    </row>
    <row r="5051" spans="1:8" x14ac:dyDescent="0.3">
      <c r="A5051" s="13" t="str">
        <f t="shared" si="78"/>
        <v>carroja012012</v>
      </c>
      <c r="B5051" s="16" t="s">
        <v>290</v>
      </c>
      <c r="C5051" s="16">
        <v>2012</v>
      </c>
      <c r="D5051" s="16" t="s">
        <v>37</v>
      </c>
      <c r="E5051" s="16">
        <v>115</v>
      </c>
      <c r="F5051" s="16">
        <v>194</v>
      </c>
      <c r="G5051" s="16">
        <v>6</v>
      </c>
      <c r="H5051" s="16">
        <v>46</v>
      </c>
    </row>
    <row r="5052" spans="1:8" x14ac:dyDescent="0.3">
      <c r="A5052" s="13" t="str">
        <f t="shared" si="78"/>
        <v>carroja012012</v>
      </c>
      <c r="B5052" s="16" t="s">
        <v>290</v>
      </c>
      <c r="C5052" s="16">
        <v>2012</v>
      </c>
      <c r="D5052" s="16" t="s">
        <v>38</v>
      </c>
      <c r="E5052" s="16">
        <v>25</v>
      </c>
      <c r="F5052" s="16">
        <v>63</v>
      </c>
      <c r="G5052" s="16">
        <v>4</v>
      </c>
      <c r="H5052" s="16">
        <v>10</v>
      </c>
    </row>
    <row r="5053" spans="1:8" x14ac:dyDescent="0.3">
      <c r="A5053" s="13" t="str">
        <f t="shared" si="78"/>
        <v>carroja012012</v>
      </c>
      <c r="B5053" s="16" t="s">
        <v>290</v>
      </c>
      <c r="C5053" s="16">
        <v>2012</v>
      </c>
      <c r="D5053" s="16" t="s">
        <v>2331</v>
      </c>
      <c r="E5053" s="16">
        <v>53</v>
      </c>
      <c r="F5053" s="16">
        <v>120</v>
      </c>
      <c r="G5053" s="16">
        <v>2</v>
      </c>
      <c r="H5053" s="16">
        <v>29</v>
      </c>
    </row>
    <row r="5054" spans="1:8" x14ac:dyDescent="0.3">
      <c r="A5054" s="13" t="str">
        <f t="shared" si="78"/>
        <v>carsoma012012</v>
      </c>
      <c r="B5054" s="16" t="s">
        <v>1063</v>
      </c>
      <c r="C5054" s="16">
        <v>2012</v>
      </c>
      <c r="D5054" s="16" t="s">
        <v>2328</v>
      </c>
    </row>
    <row r="5055" spans="1:8" x14ac:dyDescent="0.3">
      <c r="A5055" s="13" t="str">
        <f t="shared" si="78"/>
        <v>carsoma012012</v>
      </c>
      <c r="B5055" s="16" t="s">
        <v>1063</v>
      </c>
      <c r="C5055" s="16">
        <v>2012</v>
      </c>
      <c r="D5055" s="16" t="s">
        <v>2329</v>
      </c>
      <c r="E5055" s="16">
        <v>25</v>
      </c>
      <c r="F5055" s="16">
        <v>3</v>
      </c>
      <c r="G5055" s="16">
        <v>0</v>
      </c>
      <c r="H5055" s="16">
        <v>1</v>
      </c>
    </row>
    <row r="5056" spans="1:8" x14ac:dyDescent="0.3">
      <c r="A5056" s="13" t="str">
        <f t="shared" si="78"/>
        <v>carsoma012012</v>
      </c>
      <c r="B5056" s="16" t="s">
        <v>1063</v>
      </c>
      <c r="C5056" s="16">
        <v>2012</v>
      </c>
      <c r="D5056" s="16" t="s">
        <v>2330</v>
      </c>
    </row>
    <row r="5057" spans="1:8" x14ac:dyDescent="0.3">
      <c r="A5057" s="13" t="str">
        <f t="shared" si="78"/>
        <v>carsoro012012</v>
      </c>
      <c r="B5057" s="16" t="s">
        <v>1680</v>
      </c>
      <c r="C5057" s="16">
        <v>2012</v>
      </c>
      <c r="D5057" s="16" t="s">
        <v>2332</v>
      </c>
      <c r="E5057" s="16">
        <v>0</v>
      </c>
      <c r="F5057" s="16">
        <v>1</v>
      </c>
      <c r="G5057" s="16">
        <v>0</v>
      </c>
      <c r="H5057" s="16">
        <v>0</v>
      </c>
    </row>
    <row r="5058" spans="1:8" x14ac:dyDescent="0.3">
      <c r="A5058" s="13" t="str">
        <f t="shared" si="78"/>
        <v>cartech022012</v>
      </c>
      <c r="B5058" s="16" t="s">
        <v>1238</v>
      </c>
      <c r="C5058" s="16">
        <v>2012</v>
      </c>
      <c r="D5058" s="16" t="s">
        <v>2333</v>
      </c>
      <c r="E5058" s="16">
        <v>433</v>
      </c>
      <c r="F5058" s="16">
        <v>14</v>
      </c>
      <c r="G5058" s="16">
        <v>6</v>
      </c>
      <c r="H5058" s="16">
        <v>29</v>
      </c>
    </row>
    <row r="5059" spans="1:8" x14ac:dyDescent="0.3">
      <c r="A5059" s="13" t="str">
        <f t="shared" ref="A5059:A5122" si="79">B5059&amp;C5059</f>
        <v>cashnan012012</v>
      </c>
      <c r="B5059" s="16" t="s">
        <v>1239</v>
      </c>
      <c r="C5059" s="16">
        <v>2012</v>
      </c>
      <c r="D5059" s="16" t="s">
        <v>2332</v>
      </c>
      <c r="E5059" s="16">
        <v>5</v>
      </c>
      <c r="F5059" s="16">
        <v>8</v>
      </c>
      <c r="G5059" s="16">
        <v>0</v>
      </c>
      <c r="H5059" s="16">
        <v>0</v>
      </c>
    </row>
    <row r="5060" spans="1:8" x14ac:dyDescent="0.3">
      <c r="A5060" s="13" t="str">
        <f t="shared" si="79"/>
        <v>casilal012012</v>
      </c>
      <c r="B5060" s="16" t="s">
        <v>634</v>
      </c>
      <c r="C5060" s="16">
        <v>2012</v>
      </c>
      <c r="D5060" s="16" t="s">
        <v>37</v>
      </c>
      <c r="E5060" s="16">
        <v>178</v>
      </c>
      <c r="F5060" s="16">
        <v>263</v>
      </c>
      <c r="G5060" s="16">
        <v>9</v>
      </c>
      <c r="H5060" s="16">
        <v>81</v>
      </c>
    </row>
    <row r="5061" spans="1:8" x14ac:dyDescent="0.3">
      <c r="A5061" s="13" t="str">
        <f t="shared" si="79"/>
        <v>casilal012012</v>
      </c>
      <c r="B5061" s="16" t="s">
        <v>634</v>
      </c>
      <c r="C5061" s="16">
        <v>2012</v>
      </c>
      <c r="D5061" s="16" t="s">
        <v>38</v>
      </c>
      <c r="E5061" s="16">
        <v>0</v>
      </c>
      <c r="F5061" s="16">
        <v>4</v>
      </c>
      <c r="G5061" s="16">
        <v>0</v>
      </c>
      <c r="H5061" s="16">
        <v>1</v>
      </c>
    </row>
    <row r="5062" spans="1:8" x14ac:dyDescent="0.3">
      <c r="A5062" s="13" t="str">
        <f t="shared" si="79"/>
        <v>cassebo012012</v>
      </c>
      <c r="B5062" s="16" t="s">
        <v>1240</v>
      </c>
      <c r="C5062" s="16">
        <v>2012</v>
      </c>
      <c r="D5062" s="16" t="s">
        <v>2332</v>
      </c>
      <c r="E5062" s="16">
        <v>0</v>
      </c>
      <c r="F5062" s="16">
        <v>1</v>
      </c>
      <c r="G5062" s="16">
        <v>1</v>
      </c>
      <c r="H5062" s="16">
        <v>0</v>
      </c>
    </row>
    <row r="5063" spans="1:8" x14ac:dyDescent="0.3">
      <c r="A5063" s="13" t="str">
        <f t="shared" si="79"/>
        <v>casteal012012</v>
      </c>
      <c r="B5063" s="16" t="s">
        <v>1681</v>
      </c>
      <c r="C5063" s="16">
        <v>2012</v>
      </c>
      <c r="D5063" s="16" t="s">
        <v>2328</v>
      </c>
    </row>
    <row r="5064" spans="1:8" x14ac:dyDescent="0.3">
      <c r="A5064" s="13" t="str">
        <f t="shared" si="79"/>
        <v>casteal012012</v>
      </c>
      <c r="B5064" s="16" t="s">
        <v>1681</v>
      </c>
      <c r="C5064" s="16">
        <v>2012</v>
      </c>
      <c r="D5064" s="16" t="s">
        <v>2329</v>
      </c>
      <c r="E5064" s="16">
        <v>11</v>
      </c>
      <c r="F5064" s="16">
        <v>0</v>
      </c>
      <c r="G5064" s="16">
        <v>1</v>
      </c>
      <c r="H5064" s="16">
        <v>0</v>
      </c>
    </row>
    <row r="5065" spans="1:8" x14ac:dyDescent="0.3">
      <c r="A5065" s="13" t="str">
        <f t="shared" si="79"/>
        <v>casteal012012</v>
      </c>
      <c r="B5065" s="16" t="s">
        <v>1681</v>
      </c>
      <c r="C5065" s="16">
        <v>2012</v>
      </c>
      <c r="D5065" s="16" t="s">
        <v>2330</v>
      </c>
    </row>
    <row r="5066" spans="1:8" x14ac:dyDescent="0.3">
      <c r="A5066" s="13" t="str">
        <f t="shared" si="79"/>
        <v>castile012012</v>
      </c>
      <c r="B5066" s="16" t="s">
        <v>1682</v>
      </c>
      <c r="C5066" s="16">
        <v>2012</v>
      </c>
      <c r="D5066" s="16" t="s">
        <v>2332</v>
      </c>
      <c r="E5066" s="16">
        <v>1</v>
      </c>
      <c r="F5066" s="16">
        <v>1</v>
      </c>
      <c r="G5066" s="16">
        <v>0</v>
      </c>
      <c r="H5066" s="16">
        <v>0</v>
      </c>
    </row>
    <row r="5067" spans="1:8" x14ac:dyDescent="0.3">
      <c r="A5067" s="13" t="str">
        <f t="shared" si="79"/>
        <v>castiwe012012</v>
      </c>
      <c r="B5067" s="16" t="s">
        <v>1241</v>
      </c>
      <c r="C5067" s="16">
        <v>2012</v>
      </c>
      <c r="D5067" s="16" t="s">
        <v>2333</v>
      </c>
      <c r="E5067" s="16">
        <v>0</v>
      </c>
      <c r="F5067" s="16">
        <v>0</v>
      </c>
      <c r="G5067" s="16">
        <v>0</v>
      </c>
      <c r="H5067" s="16">
        <v>0</v>
      </c>
    </row>
    <row r="5068" spans="1:8" x14ac:dyDescent="0.3">
      <c r="A5068" s="13" t="str">
        <f t="shared" si="79"/>
        <v>castiwe012012</v>
      </c>
      <c r="B5068" s="16" t="s">
        <v>1241</v>
      </c>
      <c r="C5068" s="16">
        <v>2012</v>
      </c>
      <c r="D5068" s="16" t="s">
        <v>2334</v>
      </c>
      <c r="E5068" s="16">
        <v>345</v>
      </c>
      <c r="F5068" s="16">
        <v>24</v>
      </c>
      <c r="G5068" s="16">
        <v>7</v>
      </c>
      <c r="H5068" s="16">
        <v>2</v>
      </c>
    </row>
    <row r="5069" spans="1:8" x14ac:dyDescent="0.3">
      <c r="A5069" s="13" t="str">
        <f t="shared" si="79"/>
        <v>castrja012012</v>
      </c>
      <c r="B5069" s="16" t="s">
        <v>1242</v>
      </c>
      <c r="C5069" s="16">
        <v>2012</v>
      </c>
      <c r="D5069" s="16" t="s">
        <v>2334</v>
      </c>
      <c r="E5069" s="16">
        <v>525</v>
      </c>
      <c r="F5069" s="16">
        <v>40</v>
      </c>
      <c r="G5069" s="16">
        <v>6</v>
      </c>
      <c r="H5069" s="16">
        <v>6</v>
      </c>
    </row>
    <row r="5070" spans="1:8" x14ac:dyDescent="0.3">
      <c r="A5070" s="13" t="str">
        <f t="shared" si="79"/>
        <v>castrst012012</v>
      </c>
      <c r="B5070" s="16" t="s">
        <v>1243</v>
      </c>
      <c r="C5070" s="16">
        <v>2012</v>
      </c>
      <c r="D5070" s="16" t="s">
        <v>2331</v>
      </c>
      <c r="E5070" s="16">
        <v>266</v>
      </c>
      <c r="F5070" s="16">
        <v>465</v>
      </c>
      <c r="G5070" s="16">
        <v>27</v>
      </c>
      <c r="H5070" s="16">
        <v>97</v>
      </c>
    </row>
    <row r="5071" spans="1:8" x14ac:dyDescent="0.3">
      <c r="A5071" s="13" t="str">
        <f t="shared" si="79"/>
        <v>cecilbr012012</v>
      </c>
      <c r="B5071" s="16" t="s">
        <v>1064</v>
      </c>
      <c r="C5071" s="16">
        <v>2012</v>
      </c>
      <c r="D5071" s="16" t="s">
        <v>2332</v>
      </c>
      <c r="E5071" s="16">
        <v>0</v>
      </c>
      <c r="F5071" s="16">
        <v>7</v>
      </c>
      <c r="G5071" s="16">
        <v>1</v>
      </c>
      <c r="H5071" s="16">
        <v>1</v>
      </c>
    </row>
    <row r="5072" spans="1:8" x14ac:dyDescent="0.3">
      <c r="A5072" s="13" t="str">
        <f t="shared" si="79"/>
        <v>cedenro022012</v>
      </c>
      <c r="B5072" s="16" t="s">
        <v>525</v>
      </c>
      <c r="C5072" s="16">
        <v>2012</v>
      </c>
      <c r="D5072" s="16" t="s">
        <v>37</v>
      </c>
      <c r="E5072" s="16">
        <v>29</v>
      </c>
      <c r="F5072" s="16">
        <v>45</v>
      </c>
      <c r="G5072" s="16">
        <v>2</v>
      </c>
      <c r="H5072" s="16">
        <v>9</v>
      </c>
    </row>
    <row r="5073" spans="1:8" x14ac:dyDescent="0.3">
      <c r="A5073" s="13" t="str">
        <f t="shared" si="79"/>
        <v>cedenro022012</v>
      </c>
      <c r="B5073" s="16" t="s">
        <v>525</v>
      </c>
      <c r="C5073" s="16">
        <v>2012</v>
      </c>
      <c r="D5073" s="16" t="s">
        <v>38</v>
      </c>
      <c r="E5073" s="16">
        <v>1</v>
      </c>
      <c r="F5073" s="16">
        <v>1</v>
      </c>
      <c r="G5073" s="16">
        <v>0</v>
      </c>
      <c r="H5073" s="16">
        <v>0</v>
      </c>
    </row>
    <row r="5074" spans="1:8" x14ac:dyDescent="0.3">
      <c r="A5074" s="13" t="str">
        <f t="shared" si="79"/>
        <v>cedenro022012</v>
      </c>
      <c r="B5074" s="16" t="s">
        <v>525</v>
      </c>
      <c r="C5074" s="16">
        <v>2012</v>
      </c>
      <c r="D5074" s="16" t="s">
        <v>2331</v>
      </c>
      <c r="E5074" s="16">
        <v>18</v>
      </c>
      <c r="F5074" s="16">
        <v>52</v>
      </c>
      <c r="G5074" s="16">
        <v>2</v>
      </c>
      <c r="H5074" s="16">
        <v>10</v>
      </c>
    </row>
    <row r="5075" spans="1:8" x14ac:dyDescent="0.3">
      <c r="A5075" s="13" t="str">
        <f t="shared" si="79"/>
        <v>cedenxa012012</v>
      </c>
      <c r="B5075" s="16" t="s">
        <v>1451</v>
      </c>
      <c r="C5075" s="16">
        <v>2012</v>
      </c>
      <c r="D5075" s="16" t="s">
        <v>2332</v>
      </c>
      <c r="E5075" s="16">
        <v>4</v>
      </c>
      <c r="F5075" s="16">
        <v>2</v>
      </c>
      <c r="G5075" s="16">
        <v>0</v>
      </c>
      <c r="H5075" s="16">
        <v>0</v>
      </c>
    </row>
    <row r="5076" spans="1:8" x14ac:dyDescent="0.3">
      <c r="A5076" s="13" t="str">
        <f t="shared" si="79"/>
        <v>cervefr012012</v>
      </c>
      <c r="B5076" s="16" t="s">
        <v>899</v>
      </c>
      <c r="C5076" s="16">
        <v>2012</v>
      </c>
      <c r="D5076" s="16" t="s">
        <v>2334</v>
      </c>
      <c r="E5076" s="16">
        <v>8</v>
      </c>
      <c r="F5076" s="16">
        <v>0</v>
      </c>
      <c r="G5076" s="16">
        <v>0</v>
      </c>
      <c r="H5076" s="16">
        <v>0</v>
      </c>
    </row>
    <row r="5077" spans="1:8" x14ac:dyDescent="0.3">
      <c r="A5077" s="13" t="str">
        <f t="shared" si="79"/>
        <v>cespeyo012012</v>
      </c>
      <c r="B5077" s="16" t="s">
        <v>1683</v>
      </c>
      <c r="C5077" s="16">
        <v>2012</v>
      </c>
      <c r="D5077" s="16" t="s">
        <v>2327</v>
      </c>
    </row>
    <row r="5078" spans="1:8" x14ac:dyDescent="0.3">
      <c r="A5078" s="13" t="str">
        <f t="shared" si="79"/>
        <v>cespeyo012012</v>
      </c>
      <c r="B5078" s="16" t="s">
        <v>1683</v>
      </c>
      <c r="C5078" s="16">
        <v>2012</v>
      </c>
      <c r="D5078" s="16" t="s">
        <v>2328</v>
      </c>
    </row>
    <row r="5079" spans="1:8" x14ac:dyDescent="0.3">
      <c r="A5079" s="13" t="str">
        <f t="shared" si="79"/>
        <v>cespeyo012012</v>
      </c>
      <c r="B5079" s="16" t="s">
        <v>1683</v>
      </c>
      <c r="C5079" s="16">
        <v>2012</v>
      </c>
      <c r="D5079" s="16" t="s">
        <v>2329</v>
      </c>
      <c r="E5079" s="16">
        <v>221</v>
      </c>
      <c r="F5079" s="16">
        <v>9</v>
      </c>
      <c r="G5079" s="16">
        <v>3</v>
      </c>
      <c r="H5079" s="16">
        <v>0</v>
      </c>
    </row>
    <row r="5080" spans="1:8" x14ac:dyDescent="0.3">
      <c r="A5080" s="13" t="str">
        <f t="shared" si="79"/>
        <v>chacijh012012</v>
      </c>
      <c r="B5080" s="16" t="s">
        <v>1065</v>
      </c>
      <c r="C5080" s="16">
        <v>2012</v>
      </c>
      <c r="D5080" s="16" t="s">
        <v>2332</v>
      </c>
      <c r="E5080" s="16">
        <v>7</v>
      </c>
      <c r="F5080" s="16">
        <v>11</v>
      </c>
      <c r="G5080" s="16">
        <v>3</v>
      </c>
      <c r="H5080" s="16">
        <v>1</v>
      </c>
    </row>
    <row r="5081" spans="1:8" x14ac:dyDescent="0.3">
      <c r="A5081" s="13" t="str">
        <f t="shared" si="79"/>
        <v>chambad012012</v>
      </c>
      <c r="B5081" s="16" t="s">
        <v>1452</v>
      </c>
      <c r="C5081" s="16">
        <v>2012</v>
      </c>
      <c r="D5081" s="16" t="s">
        <v>2327</v>
      </c>
    </row>
    <row r="5082" spans="1:8" x14ac:dyDescent="0.3">
      <c r="A5082" s="13" t="str">
        <f t="shared" si="79"/>
        <v>chambad012012</v>
      </c>
      <c r="B5082" s="16" t="s">
        <v>1452</v>
      </c>
      <c r="C5082" s="16">
        <v>2012</v>
      </c>
      <c r="D5082" s="16" t="s">
        <v>2328</v>
      </c>
    </row>
    <row r="5083" spans="1:8" x14ac:dyDescent="0.3">
      <c r="A5083" s="13" t="str">
        <f t="shared" si="79"/>
        <v>chambad012012</v>
      </c>
      <c r="B5083" s="16" t="s">
        <v>1452</v>
      </c>
      <c r="C5083" s="16">
        <v>2012</v>
      </c>
      <c r="D5083" s="16" t="s">
        <v>2329</v>
      </c>
      <c r="E5083" s="16">
        <v>32</v>
      </c>
      <c r="F5083" s="16">
        <v>1</v>
      </c>
      <c r="G5083" s="16">
        <v>0</v>
      </c>
      <c r="H5083" s="16">
        <v>0</v>
      </c>
    </row>
    <row r="5084" spans="1:8" x14ac:dyDescent="0.3">
      <c r="A5084" s="13" t="str">
        <f t="shared" si="79"/>
        <v>chambad012012</v>
      </c>
      <c r="B5084" s="16" t="s">
        <v>1452</v>
      </c>
      <c r="C5084" s="16">
        <v>2012</v>
      </c>
      <c r="D5084" s="16" t="s">
        <v>2330</v>
      </c>
    </row>
    <row r="5085" spans="1:8" x14ac:dyDescent="0.3">
      <c r="A5085" s="13" t="str">
        <f t="shared" si="79"/>
        <v>chambjo032012</v>
      </c>
      <c r="B5085" s="16" t="s">
        <v>769</v>
      </c>
      <c r="C5085" s="16">
        <v>2012</v>
      </c>
      <c r="D5085" s="16" t="s">
        <v>2332</v>
      </c>
      <c r="E5085" s="16">
        <v>0</v>
      </c>
      <c r="F5085" s="16">
        <v>2</v>
      </c>
      <c r="G5085" s="16">
        <v>0</v>
      </c>
      <c r="H5085" s="16">
        <v>0</v>
      </c>
    </row>
    <row r="5086" spans="1:8" x14ac:dyDescent="0.3">
      <c r="A5086" s="13" t="str">
        <f t="shared" si="79"/>
        <v>chapmar012012</v>
      </c>
      <c r="B5086" s="16" t="s">
        <v>1245</v>
      </c>
      <c r="C5086" s="16">
        <v>2012</v>
      </c>
      <c r="D5086" s="16" t="s">
        <v>2332</v>
      </c>
      <c r="E5086" s="16">
        <v>2</v>
      </c>
      <c r="F5086" s="16">
        <v>3</v>
      </c>
      <c r="G5086" s="16">
        <v>1</v>
      </c>
      <c r="H5086" s="16">
        <v>0</v>
      </c>
    </row>
    <row r="5087" spans="1:8" x14ac:dyDescent="0.3">
      <c r="A5087" s="13" t="str">
        <f t="shared" si="79"/>
        <v>chapmja022012</v>
      </c>
      <c r="B5087" s="16" t="s">
        <v>1684</v>
      </c>
      <c r="C5087" s="16">
        <v>2012</v>
      </c>
      <c r="D5087" s="16" t="s">
        <v>2332</v>
      </c>
      <c r="E5087" s="16">
        <v>0</v>
      </c>
      <c r="F5087" s="16">
        <v>2</v>
      </c>
      <c r="G5087" s="16">
        <v>0</v>
      </c>
      <c r="H5087" s="16">
        <v>0</v>
      </c>
    </row>
    <row r="5088" spans="1:8" x14ac:dyDescent="0.3">
      <c r="A5088" s="13" t="str">
        <f t="shared" si="79"/>
        <v>chatwty012012</v>
      </c>
      <c r="B5088" s="16" t="s">
        <v>1453</v>
      </c>
      <c r="C5088" s="16">
        <v>2012</v>
      </c>
      <c r="D5088" s="16" t="s">
        <v>2332</v>
      </c>
      <c r="E5088" s="16">
        <v>5</v>
      </c>
      <c r="F5088" s="16">
        <v>13</v>
      </c>
      <c r="G5088" s="16">
        <v>1</v>
      </c>
      <c r="H5088" s="16">
        <v>2</v>
      </c>
    </row>
    <row r="5089" spans="1:8" x14ac:dyDescent="0.3">
      <c r="A5089" s="13" t="str">
        <f t="shared" si="79"/>
        <v>chaveen012012</v>
      </c>
      <c r="B5089" s="16" t="s">
        <v>233</v>
      </c>
      <c r="C5089" s="16">
        <v>2012</v>
      </c>
      <c r="D5089" s="16" t="s">
        <v>2327</v>
      </c>
    </row>
    <row r="5090" spans="1:8" x14ac:dyDescent="0.3">
      <c r="A5090" s="13" t="str">
        <f t="shared" si="79"/>
        <v>chaveen012012</v>
      </c>
      <c r="B5090" s="16" t="s">
        <v>233</v>
      </c>
      <c r="C5090" s="16">
        <v>2012</v>
      </c>
      <c r="D5090" s="16" t="s">
        <v>2328</v>
      </c>
    </row>
    <row r="5091" spans="1:8" x14ac:dyDescent="0.3">
      <c r="A5091" s="13" t="str">
        <f t="shared" si="79"/>
        <v>chaveen012012</v>
      </c>
      <c r="B5091" s="16" t="s">
        <v>233</v>
      </c>
      <c r="C5091" s="16">
        <v>2012</v>
      </c>
      <c r="D5091" s="16" t="s">
        <v>2329</v>
      </c>
      <c r="E5091" s="16">
        <v>75</v>
      </c>
      <c r="F5091" s="16">
        <v>2</v>
      </c>
      <c r="G5091" s="16">
        <v>2</v>
      </c>
      <c r="H5091" s="16">
        <v>0</v>
      </c>
    </row>
    <row r="5092" spans="1:8" x14ac:dyDescent="0.3">
      <c r="A5092" s="13" t="str">
        <f t="shared" si="79"/>
        <v>chaveen012012</v>
      </c>
      <c r="B5092" s="16" t="s">
        <v>233</v>
      </c>
      <c r="C5092" s="16">
        <v>2012</v>
      </c>
      <c r="D5092" s="16" t="s">
        <v>2330</v>
      </c>
    </row>
    <row r="5093" spans="1:8" x14ac:dyDescent="0.3">
      <c r="A5093" s="13" t="str">
        <f t="shared" si="79"/>
        <v>chaveer012012</v>
      </c>
      <c r="B5093" s="16" t="s">
        <v>76</v>
      </c>
      <c r="C5093" s="16">
        <v>2012</v>
      </c>
      <c r="D5093" s="16" t="s">
        <v>2333</v>
      </c>
      <c r="E5093" s="16">
        <v>49</v>
      </c>
      <c r="F5093" s="16">
        <v>5</v>
      </c>
      <c r="G5093" s="16">
        <v>1</v>
      </c>
      <c r="H5093" s="16">
        <v>2</v>
      </c>
    </row>
    <row r="5094" spans="1:8" x14ac:dyDescent="0.3">
      <c r="A5094" s="13" t="str">
        <f t="shared" si="79"/>
        <v>chaveer012012</v>
      </c>
      <c r="B5094" s="16" t="s">
        <v>76</v>
      </c>
      <c r="C5094" s="16">
        <v>2012</v>
      </c>
      <c r="D5094" s="16" t="s">
        <v>38</v>
      </c>
      <c r="E5094" s="16">
        <v>36</v>
      </c>
      <c r="F5094" s="16">
        <v>86</v>
      </c>
      <c r="G5094" s="16">
        <v>5</v>
      </c>
      <c r="H5094" s="16">
        <v>5</v>
      </c>
    </row>
    <row r="5095" spans="1:8" x14ac:dyDescent="0.3">
      <c r="A5095" s="13" t="str">
        <f t="shared" si="79"/>
        <v>chaveje012012</v>
      </c>
      <c r="B5095" s="16" t="s">
        <v>900</v>
      </c>
      <c r="C5095" s="16">
        <v>2012</v>
      </c>
      <c r="D5095" s="16" t="s">
        <v>2332</v>
      </c>
      <c r="E5095" s="16">
        <v>0</v>
      </c>
      <c r="F5095" s="16">
        <v>1</v>
      </c>
      <c r="G5095" s="16">
        <v>1</v>
      </c>
      <c r="H5095" s="16">
        <v>0</v>
      </c>
    </row>
    <row r="5096" spans="1:8" x14ac:dyDescent="0.3">
      <c r="A5096" s="13" t="str">
        <f t="shared" si="79"/>
        <v>chaveje012012</v>
      </c>
      <c r="B5096" s="16" t="s">
        <v>900</v>
      </c>
      <c r="C5096" s="16">
        <v>2012</v>
      </c>
      <c r="D5096" s="16" t="s">
        <v>2332</v>
      </c>
      <c r="E5096" s="16">
        <v>0</v>
      </c>
      <c r="F5096" s="16">
        <v>1</v>
      </c>
      <c r="G5096" s="16">
        <v>0</v>
      </c>
      <c r="H5096" s="16">
        <v>0</v>
      </c>
    </row>
    <row r="5097" spans="1:8" x14ac:dyDescent="0.3">
      <c r="A5097" s="13" t="str">
        <f t="shared" si="79"/>
        <v>chenbr012012</v>
      </c>
      <c r="B5097" s="16" t="s">
        <v>77</v>
      </c>
      <c r="C5097" s="16">
        <v>2012</v>
      </c>
      <c r="D5097" s="16" t="s">
        <v>2332</v>
      </c>
      <c r="E5097" s="16">
        <v>7</v>
      </c>
      <c r="F5097" s="16">
        <v>28</v>
      </c>
      <c r="G5097" s="16">
        <v>1</v>
      </c>
      <c r="H5097" s="16">
        <v>0</v>
      </c>
    </row>
    <row r="5098" spans="1:8" x14ac:dyDescent="0.3">
      <c r="A5098" s="13" t="str">
        <f t="shared" si="79"/>
        <v>chenwe022012</v>
      </c>
      <c r="B5098" s="16" t="s">
        <v>1685</v>
      </c>
      <c r="C5098" s="16">
        <v>2012</v>
      </c>
      <c r="D5098" s="16" t="s">
        <v>2332</v>
      </c>
      <c r="E5098" s="16">
        <v>7</v>
      </c>
      <c r="F5098" s="16">
        <v>31</v>
      </c>
      <c r="G5098" s="16">
        <v>1</v>
      </c>
      <c r="H5098" s="16">
        <v>2</v>
      </c>
    </row>
    <row r="5099" spans="1:8" x14ac:dyDescent="0.3">
      <c r="A5099" s="13" t="str">
        <f t="shared" si="79"/>
        <v>chiselo012012</v>
      </c>
      <c r="B5099" s="16" t="s">
        <v>1455</v>
      </c>
      <c r="C5099" s="16">
        <v>2012</v>
      </c>
      <c r="D5099" s="16" t="s">
        <v>38</v>
      </c>
      <c r="E5099" s="16">
        <v>16</v>
      </c>
      <c r="F5099" s="16">
        <v>54</v>
      </c>
      <c r="G5099" s="16">
        <v>6</v>
      </c>
      <c r="H5099" s="16">
        <v>7</v>
      </c>
    </row>
    <row r="5100" spans="1:8" x14ac:dyDescent="0.3">
      <c r="A5100" s="13" t="str">
        <f t="shared" si="79"/>
        <v>choatra012012</v>
      </c>
      <c r="B5100" s="16" t="s">
        <v>78</v>
      </c>
      <c r="C5100" s="16">
        <v>2012</v>
      </c>
      <c r="D5100" s="16" t="s">
        <v>2332</v>
      </c>
      <c r="E5100" s="16">
        <v>3</v>
      </c>
      <c r="F5100" s="16">
        <v>3</v>
      </c>
      <c r="G5100" s="16">
        <v>0</v>
      </c>
      <c r="H5100" s="16">
        <v>1</v>
      </c>
    </row>
    <row r="5101" spans="1:8" x14ac:dyDescent="0.3">
      <c r="A5101" s="13" t="str">
        <f t="shared" si="79"/>
        <v>choatra012012</v>
      </c>
      <c r="B5101" s="16" t="s">
        <v>78</v>
      </c>
      <c r="C5101" s="16">
        <v>2012</v>
      </c>
      <c r="D5101" s="16" t="s">
        <v>2332</v>
      </c>
      <c r="E5101" s="16">
        <v>3</v>
      </c>
      <c r="F5101" s="16">
        <v>3</v>
      </c>
      <c r="G5101" s="16">
        <v>0</v>
      </c>
      <c r="H5101" s="16">
        <v>0</v>
      </c>
    </row>
    <row r="5102" spans="1:8" x14ac:dyDescent="0.3">
      <c r="A5102" s="13" t="str">
        <f t="shared" si="79"/>
        <v>choosh012012</v>
      </c>
      <c r="B5102" s="16" t="s">
        <v>526</v>
      </c>
      <c r="C5102" s="16">
        <v>2012</v>
      </c>
      <c r="D5102" s="16" t="s">
        <v>2329</v>
      </c>
      <c r="E5102" s="16">
        <v>293</v>
      </c>
      <c r="F5102" s="16">
        <v>7</v>
      </c>
      <c r="G5102" s="16">
        <v>2</v>
      </c>
      <c r="H5102" s="16">
        <v>1</v>
      </c>
    </row>
    <row r="5103" spans="1:8" x14ac:dyDescent="0.3">
      <c r="A5103" s="13" t="str">
        <f t="shared" si="79"/>
        <v>choosh012012</v>
      </c>
      <c r="B5103" s="16" t="s">
        <v>526</v>
      </c>
      <c r="C5103" s="16">
        <v>2012</v>
      </c>
      <c r="D5103" s="16" t="s">
        <v>2330</v>
      </c>
    </row>
    <row r="5104" spans="1:8" x14ac:dyDescent="0.3">
      <c r="A5104" s="13" t="str">
        <f t="shared" si="79"/>
        <v>chrisju012012</v>
      </c>
      <c r="B5104" s="16" t="s">
        <v>901</v>
      </c>
      <c r="C5104" s="16">
        <v>2012</v>
      </c>
      <c r="D5104" s="16" t="s">
        <v>2327</v>
      </c>
    </row>
    <row r="5105" spans="1:8" x14ac:dyDescent="0.3">
      <c r="A5105" s="13" t="str">
        <f t="shared" si="79"/>
        <v>chrisju012012</v>
      </c>
      <c r="B5105" s="16" t="s">
        <v>901</v>
      </c>
      <c r="C5105" s="16">
        <v>2012</v>
      </c>
      <c r="D5105" s="16" t="s">
        <v>2328</v>
      </c>
    </row>
    <row r="5106" spans="1:8" x14ac:dyDescent="0.3">
      <c r="A5106" s="13" t="str">
        <f t="shared" si="79"/>
        <v>chrisju012012</v>
      </c>
      <c r="B5106" s="16" t="s">
        <v>901</v>
      </c>
      <c r="C5106" s="16">
        <v>2012</v>
      </c>
      <c r="D5106" s="16" t="s">
        <v>2329</v>
      </c>
      <c r="E5106" s="16">
        <v>28</v>
      </c>
      <c r="F5106" s="16">
        <v>0</v>
      </c>
      <c r="G5106" s="16">
        <v>2</v>
      </c>
      <c r="H5106" s="16">
        <v>0</v>
      </c>
    </row>
    <row r="5107" spans="1:8" x14ac:dyDescent="0.3">
      <c r="A5107" s="13" t="str">
        <f t="shared" si="79"/>
        <v>chrisju012012</v>
      </c>
      <c r="B5107" s="16" t="s">
        <v>901</v>
      </c>
      <c r="C5107" s="16">
        <v>2012</v>
      </c>
      <c r="D5107" s="16" t="s">
        <v>2330</v>
      </c>
    </row>
    <row r="5108" spans="1:8" x14ac:dyDescent="0.3">
      <c r="A5108" s="13" t="str">
        <f t="shared" si="79"/>
        <v>chulkvi012012</v>
      </c>
      <c r="B5108" s="16" t="s">
        <v>359</v>
      </c>
      <c r="C5108" s="16">
        <v>2012</v>
      </c>
      <c r="D5108" s="16" t="s">
        <v>2332</v>
      </c>
      <c r="E5108" s="16">
        <v>1</v>
      </c>
      <c r="F5108" s="16">
        <v>0</v>
      </c>
      <c r="G5108" s="16">
        <v>0</v>
      </c>
      <c r="H5108" s="16">
        <v>0</v>
      </c>
    </row>
    <row r="5109" spans="1:8" x14ac:dyDescent="0.3">
      <c r="A5109" s="13" t="str">
        <f t="shared" si="79"/>
        <v>cingrto012012</v>
      </c>
      <c r="B5109" s="16" t="s">
        <v>1686</v>
      </c>
      <c r="C5109" s="16">
        <v>2012</v>
      </c>
      <c r="D5109" s="16" t="s">
        <v>2332</v>
      </c>
      <c r="E5109" s="16">
        <v>1</v>
      </c>
      <c r="F5109" s="16">
        <v>0</v>
      </c>
      <c r="G5109" s="16">
        <v>1</v>
      </c>
      <c r="H5109" s="16">
        <v>0</v>
      </c>
    </row>
    <row r="5110" spans="1:8" x14ac:dyDescent="0.3">
      <c r="A5110" s="13" t="str">
        <f t="shared" si="79"/>
        <v>ciriape012012</v>
      </c>
      <c r="B5110" s="16" t="s">
        <v>1246</v>
      </c>
      <c r="C5110" s="16">
        <v>2012</v>
      </c>
      <c r="D5110" s="16" t="s">
        <v>37</v>
      </c>
      <c r="E5110" s="16">
        <v>13</v>
      </c>
      <c r="F5110" s="16">
        <v>29</v>
      </c>
      <c r="G5110" s="16">
        <v>0</v>
      </c>
      <c r="H5110" s="16">
        <v>1</v>
      </c>
    </row>
    <row r="5111" spans="1:8" x14ac:dyDescent="0.3">
      <c r="A5111" s="13" t="str">
        <f t="shared" si="79"/>
        <v>ciriape012012</v>
      </c>
      <c r="B5111" s="16" t="s">
        <v>1246</v>
      </c>
      <c r="C5111" s="16">
        <v>2012</v>
      </c>
      <c r="D5111" s="16" t="s">
        <v>38</v>
      </c>
      <c r="E5111" s="16">
        <v>28</v>
      </c>
      <c r="F5111" s="16">
        <v>79</v>
      </c>
      <c r="G5111" s="16">
        <v>8</v>
      </c>
      <c r="H5111" s="16">
        <v>9</v>
      </c>
    </row>
    <row r="5112" spans="1:8" x14ac:dyDescent="0.3">
      <c r="A5112" s="13" t="str">
        <f t="shared" si="79"/>
        <v>ciriape012012</v>
      </c>
      <c r="B5112" s="16" t="s">
        <v>1246</v>
      </c>
      <c r="C5112" s="16">
        <v>2012</v>
      </c>
      <c r="D5112" s="16" t="s">
        <v>2327</v>
      </c>
    </row>
    <row r="5113" spans="1:8" x14ac:dyDescent="0.3">
      <c r="A5113" s="13" t="str">
        <f t="shared" si="79"/>
        <v>ciriape012012</v>
      </c>
      <c r="B5113" s="16" t="s">
        <v>1246</v>
      </c>
      <c r="C5113" s="16">
        <v>2012</v>
      </c>
      <c r="D5113" s="16" t="s">
        <v>2328</v>
      </c>
    </row>
    <row r="5114" spans="1:8" x14ac:dyDescent="0.3">
      <c r="A5114" s="13" t="str">
        <f t="shared" si="79"/>
        <v>ciriape012012</v>
      </c>
      <c r="B5114" s="16" t="s">
        <v>1246</v>
      </c>
      <c r="C5114" s="16">
        <v>2012</v>
      </c>
      <c r="D5114" s="16" t="s">
        <v>2329</v>
      </c>
      <c r="E5114" s="16">
        <v>7</v>
      </c>
      <c r="F5114" s="16">
        <v>0</v>
      </c>
      <c r="G5114" s="16">
        <v>0</v>
      </c>
      <c r="H5114" s="16">
        <v>0</v>
      </c>
    </row>
    <row r="5115" spans="1:8" x14ac:dyDescent="0.3">
      <c r="A5115" s="13" t="str">
        <f t="shared" si="79"/>
        <v>ciriape012012</v>
      </c>
      <c r="B5115" s="16" t="s">
        <v>1246</v>
      </c>
      <c r="C5115" s="16">
        <v>2012</v>
      </c>
      <c r="D5115" s="16" t="s">
        <v>2330</v>
      </c>
    </row>
    <row r="5116" spans="1:8" x14ac:dyDescent="0.3">
      <c r="A5116" s="13" t="str">
        <f t="shared" si="79"/>
        <v>ciriape012012</v>
      </c>
      <c r="B5116" s="16" t="s">
        <v>1246</v>
      </c>
      <c r="C5116" s="16">
        <v>2012</v>
      </c>
      <c r="D5116" s="16" t="s">
        <v>2331</v>
      </c>
      <c r="E5116" s="16">
        <v>15</v>
      </c>
      <c r="F5116" s="16">
        <v>35</v>
      </c>
      <c r="G5116" s="16">
        <v>1</v>
      </c>
      <c r="H5116" s="16">
        <v>9</v>
      </c>
    </row>
    <row r="5117" spans="1:8" x14ac:dyDescent="0.3">
      <c r="A5117" s="13" t="str">
        <f t="shared" si="79"/>
        <v>cishest012012</v>
      </c>
      <c r="B5117" s="16" t="s">
        <v>1247</v>
      </c>
      <c r="C5117" s="16">
        <v>2012</v>
      </c>
      <c r="D5117" s="16" t="s">
        <v>2332</v>
      </c>
      <c r="E5117" s="16">
        <v>9</v>
      </c>
      <c r="F5117" s="16">
        <v>5</v>
      </c>
      <c r="G5117" s="16">
        <v>1</v>
      </c>
      <c r="H5117" s="16">
        <v>0</v>
      </c>
    </row>
    <row r="5118" spans="1:8" x14ac:dyDescent="0.3">
      <c r="A5118" s="13" t="str">
        <f t="shared" si="79"/>
        <v>clemeje012012</v>
      </c>
      <c r="B5118" s="16" t="s">
        <v>771</v>
      </c>
      <c r="C5118" s="16">
        <v>2012</v>
      </c>
      <c r="D5118" s="16" t="s">
        <v>2333</v>
      </c>
      <c r="E5118" s="16">
        <v>7</v>
      </c>
      <c r="F5118" s="16">
        <v>1</v>
      </c>
      <c r="G5118" s="16">
        <v>0</v>
      </c>
      <c r="H5118" s="16">
        <v>0</v>
      </c>
    </row>
    <row r="5119" spans="1:8" x14ac:dyDescent="0.3">
      <c r="A5119" s="13" t="str">
        <f t="shared" si="79"/>
        <v>cletoma012012</v>
      </c>
      <c r="B5119" s="16" t="s">
        <v>1456</v>
      </c>
      <c r="C5119" s="16">
        <v>2012</v>
      </c>
      <c r="D5119" s="16" t="s">
        <v>2332</v>
      </c>
      <c r="E5119" s="16">
        <v>1</v>
      </c>
      <c r="F5119" s="16">
        <v>0</v>
      </c>
      <c r="G5119" s="16">
        <v>0</v>
      </c>
      <c r="H5119" s="16">
        <v>0</v>
      </c>
    </row>
    <row r="5120" spans="1:8" x14ac:dyDescent="0.3">
      <c r="A5120" s="13" t="str">
        <f t="shared" si="79"/>
        <v>clevest012012</v>
      </c>
      <c r="B5120" s="16" t="s">
        <v>1457</v>
      </c>
      <c r="C5120" s="16">
        <v>2012</v>
      </c>
      <c r="D5120" s="16" t="s">
        <v>2333</v>
      </c>
      <c r="E5120" s="16">
        <v>31</v>
      </c>
      <c r="F5120" s="16">
        <v>3</v>
      </c>
      <c r="G5120" s="16">
        <v>0</v>
      </c>
      <c r="H5120" s="16">
        <v>3</v>
      </c>
    </row>
    <row r="5121" spans="1:8" x14ac:dyDescent="0.3">
      <c r="A5121" s="13" t="str">
        <f t="shared" si="79"/>
        <v>clevest012012</v>
      </c>
      <c r="B5121" s="16" t="s">
        <v>1457</v>
      </c>
      <c r="C5121" s="16">
        <v>2012</v>
      </c>
      <c r="D5121" s="16" t="s">
        <v>38</v>
      </c>
      <c r="E5121" s="16">
        <v>0</v>
      </c>
      <c r="F5121" s="16">
        <v>0</v>
      </c>
      <c r="G5121" s="16">
        <v>0</v>
      </c>
      <c r="H5121" s="16">
        <v>0</v>
      </c>
    </row>
    <row r="5122" spans="1:8" x14ac:dyDescent="0.3">
      <c r="A5122" s="13" t="str">
        <f t="shared" si="79"/>
        <v>clevest012012</v>
      </c>
      <c r="B5122" s="16" t="s">
        <v>1457</v>
      </c>
      <c r="C5122" s="16">
        <v>2012</v>
      </c>
      <c r="D5122" s="16" t="s">
        <v>2334</v>
      </c>
      <c r="E5122" s="16">
        <v>319</v>
      </c>
      <c r="F5122" s="16">
        <v>18</v>
      </c>
      <c r="G5122" s="16">
        <v>4</v>
      </c>
      <c r="H5122" s="16">
        <v>0</v>
      </c>
    </row>
    <row r="5123" spans="1:8" x14ac:dyDescent="0.3">
      <c r="A5123" s="13" t="str">
        <f t="shared" ref="A5123:A5186" si="80">B5123&amp;C5123</f>
        <v>clippty012012</v>
      </c>
      <c r="B5123" s="16" t="s">
        <v>772</v>
      </c>
      <c r="C5123" s="16">
        <v>2012</v>
      </c>
      <c r="D5123" s="16" t="s">
        <v>2332</v>
      </c>
      <c r="E5123" s="16">
        <v>3</v>
      </c>
      <c r="F5123" s="16">
        <v>8</v>
      </c>
      <c r="G5123" s="16">
        <v>2</v>
      </c>
      <c r="H5123" s="16">
        <v>0</v>
      </c>
    </row>
    <row r="5124" spans="1:8" x14ac:dyDescent="0.3">
      <c r="A5124" s="13" t="str">
        <f t="shared" si="80"/>
        <v>cloydty012012</v>
      </c>
      <c r="B5124" s="16" t="s">
        <v>1687</v>
      </c>
      <c r="C5124" s="16">
        <v>2012</v>
      </c>
      <c r="D5124" s="16" t="s">
        <v>2332</v>
      </c>
      <c r="E5124" s="16">
        <v>2</v>
      </c>
      <c r="F5124" s="16">
        <v>6</v>
      </c>
      <c r="G5124" s="16">
        <v>0</v>
      </c>
      <c r="H5124" s="16">
        <v>2</v>
      </c>
    </row>
    <row r="5125" spans="1:8" x14ac:dyDescent="0.3">
      <c r="A5125" s="13" t="str">
        <f t="shared" si="80"/>
        <v>cobbal012012</v>
      </c>
      <c r="B5125" s="16" t="s">
        <v>1458</v>
      </c>
      <c r="C5125" s="16">
        <v>2012</v>
      </c>
      <c r="D5125" s="16" t="s">
        <v>2332</v>
      </c>
      <c r="E5125" s="16">
        <v>18</v>
      </c>
      <c r="F5125" s="16">
        <v>27</v>
      </c>
      <c r="G5125" s="16">
        <v>1</v>
      </c>
      <c r="H5125" s="16">
        <v>3</v>
      </c>
    </row>
    <row r="5126" spans="1:8" x14ac:dyDescent="0.3">
      <c r="A5126" s="13" t="str">
        <f t="shared" si="80"/>
        <v>coellro012012</v>
      </c>
      <c r="B5126" s="16" t="s">
        <v>1248</v>
      </c>
      <c r="C5126" s="16">
        <v>2012</v>
      </c>
      <c r="D5126" s="16" t="s">
        <v>2332</v>
      </c>
      <c r="E5126" s="16">
        <v>0</v>
      </c>
      <c r="F5126" s="16">
        <v>0</v>
      </c>
      <c r="G5126" s="16">
        <v>0</v>
      </c>
      <c r="H5126" s="16">
        <v>0</v>
      </c>
    </row>
    <row r="5127" spans="1:8" x14ac:dyDescent="0.3">
      <c r="A5127" s="13" t="str">
        <f t="shared" si="80"/>
        <v>coffeto012012</v>
      </c>
      <c r="B5127" s="16" t="s">
        <v>527</v>
      </c>
      <c r="C5127" s="16">
        <v>2012</v>
      </c>
      <c r="D5127" s="16" t="s">
        <v>2332</v>
      </c>
      <c r="E5127" s="16">
        <v>0</v>
      </c>
      <c r="F5127" s="16">
        <v>6</v>
      </c>
      <c r="G5127" s="16">
        <v>0</v>
      </c>
      <c r="H5127" s="16">
        <v>0</v>
      </c>
    </row>
    <row r="5128" spans="1:8" x14ac:dyDescent="0.3">
      <c r="A5128" s="13" t="str">
        <f t="shared" si="80"/>
        <v>coghlch012012</v>
      </c>
      <c r="B5128" s="16" t="s">
        <v>1066</v>
      </c>
      <c r="C5128" s="16">
        <v>2012</v>
      </c>
      <c r="D5128" s="16" t="s">
        <v>2327</v>
      </c>
    </row>
    <row r="5129" spans="1:8" x14ac:dyDescent="0.3">
      <c r="A5129" s="13" t="str">
        <f t="shared" si="80"/>
        <v>coghlch012012</v>
      </c>
      <c r="B5129" s="16" t="s">
        <v>1066</v>
      </c>
      <c r="C5129" s="16">
        <v>2012</v>
      </c>
      <c r="D5129" s="16" t="s">
        <v>2328</v>
      </c>
    </row>
    <row r="5130" spans="1:8" x14ac:dyDescent="0.3">
      <c r="A5130" s="13" t="str">
        <f t="shared" si="80"/>
        <v>coghlch012012</v>
      </c>
      <c r="B5130" s="16" t="s">
        <v>1066</v>
      </c>
      <c r="C5130" s="16">
        <v>2012</v>
      </c>
      <c r="D5130" s="16" t="s">
        <v>2329</v>
      </c>
      <c r="E5130" s="16">
        <v>54</v>
      </c>
      <c r="F5130" s="16">
        <v>0</v>
      </c>
      <c r="G5130" s="16">
        <v>0</v>
      </c>
      <c r="H5130" s="16">
        <v>0</v>
      </c>
    </row>
    <row r="5131" spans="1:8" x14ac:dyDescent="0.3">
      <c r="A5131" s="13" t="str">
        <f t="shared" si="80"/>
        <v>coghlch012012</v>
      </c>
      <c r="B5131" s="16" t="s">
        <v>1066</v>
      </c>
      <c r="C5131" s="16">
        <v>2012</v>
      </c>
      <c r="D5131" s="16" t="s">
        <v>2330</v>
      </c>
    </row>
    <row r="5132" spans="1:8" x14ac:dyDescent="0.3">
      <c r="A5132" s="13" t="str">
        <f t="shared" si="80"/>
        <v>cokeph012012</v>
      </c>
      <c r="B5132" s="16" t="s">
        <v>902</v>
      </c>
      <c r="C5132" s="16">
        <v>2012</v>
      </c>
      <c r="D5132" s="16" t="s">
        <v>2332</v>
      </c>
      <c r="E5132" s="16">
        <v>4</v>
      </c>
      <c r="F5132" s="16">
        <v>7</v>
      </c>
      <c r="G5132" s="16">
        <v>0</v>
      </c>
      <c r="H5132" s="16">
        <v>1</v>
      </c>
    </row>
    <row r="5133" spans="1:8" x14ac:dyDescent="0.3">
      <c r="A5133" s="13" t="str">
        <f t="shared" si="80"/>
        <v>colemca012012</v>
      </c>
      <c r="B5133" s="16" t="s">
        <v>1249</v>
      </c>
      <c r="C5133" s="16">
        <v>2012</v>
      </c>
      <c r="D5133" s="16" t="s">
        <v>2332</v>
      </c>
      <c r="E5133" s="16">
        <v>3</v>
      </c>
      <c r="F5133" s="16">
        <v>2</v>
      </c>
      <c r="G5133" s="16">
        <v>0</v>
      </c>
      <c r="H5133" s="16">
        <v>0</v>
      </c>
    </row>
    <row r="5134" spans="1:8" x14ac:dyDescent="0.3">
      <c r="A5134" s="13" t="str">
        <f t="shared" si="80"/>
        <v>colemlo012012</v>
      </c>
      <c r="B5134" s="16" t="s">
        <v>1459</v>
      </c>
      <c r="C5134" s="16">
        <v>2012</v>
      </c>
      <c r="D5134" s="16" t="s">
        <v>2332</v>
      </c>
      <c r="E5134" s="16">
        <v>0</v>
      </c>
      <c r="F5134" s="16">
        <v>3</v>
      </c>
      <c r="G5134" s="16">
        <v>0</v>
      </c>
      <c r="H5134" s="16">
        <v>0</v>
      </c>
    </row>
    <row r="5135" spans="1:8" x14ac:dyDescent="0.3">
      <c r="A5135" s="13" t="str">
        <f t="shared" si="80"/>
        <v>colliti012012</v>
      </c>
      <c r="B5135" s="16" t="s">
        <v>1460</v>
      </c>
      <c r="C5135" s="16">
        <v>2012</v>
      </c>
      <c r="D5135" s="16" t="s">
        <v>2332</v>
      </c>
      <c r="E5135" s="16">
        <v>3</v>
      </c>
      <c r="F5135" s="16">
        <v>9</v>
      </c>
      <c r="G5135" s="16">
        <v>0</v>
      </c>
      <c r="H5135" s="16">
        <v>0</v>
      </c>
    </row>
    <row r="5136" spans="1:8" x14ac:dyDescent="0.3">
      <c r="A5136" s="13" t="str">
        <f t="shared" si="80"/>
        <v>collmjo012012</v>
      </c>
      <c r="B5136" s="16" t="s">
        <v>1461</v>
      </c>
      <c r="C5136" s="16">
        <v>2012</v>
      </c>
      <c r="D5136" s="16" t="s">
        <v>2332</v>
      </c>
      <c r="E5136" s="16">
        <v>5</v>
      </c>
      <c r="F5136" s="16">
        <v>11</v>
      </c>
      <c r="G5136" s="16">
        <v>0</v>
      </c>
      <c r="H5136" s="16">
        <v>1</v>
      </c>
    </row>
    <row r="5137" spans="1:8" x14ac:dyDescent="0.3">
      <c r="A5137" s="13" t="str">
        <f t="shared" si="80"/>
        <v>colonba012012</v>
      </c>
      <c r="B5137" s="16" t="s">
        <v>79</v>
      </c>
      <c r="C5137" s="16">
        <v>2012</v>
      </c>
      <c r="D5137" s="16" t="s">
        <v>2332</v>
      </c>
      <c r="E5137" s="16">
        <v>6</v>
      </c>
      <c r="F5137" s="16">
        <v>18</v>
      </c>
      <c r="G5137" s="16">
        <v>4</v>
      </c>
      <c r="H5137" s="16">
        <v>2</v>
      </c>
    </row>
    <row r="5138" spans="1:8" x14ac:dyDescent="0.3">
      <c r="A5138" s="13" t="str">
        <f t="shared" si="80"/>
        <v>colonro012012</v>
      </c>
      <c r="B5138" s="16" t="s">
        <v>432</v>
      </c>
      <c r="C5138" s="16">
        <v>2012</v>
      </c>
      <c r="D5138" s="16" t="s">
        <v>2332</v>
      </c>
      <c r="E5138" s="16">
        <v>1</v>
      </c>
      <c r="F5138" s="16">
        <v>2</v>
      </c>
      <c r="G5138" s="16">
        <v>0</v>
      </c>
      <c r="H5138" s="16">
        <v>0</v>
      </c>
    </row>
    <row r="5139" spans="1:8" x14ac:dyDescent="0.3">
      <c r="A5139" s="13" t="str">
        <f t="shared" si="80"/>
        <v>colvity012012</v>
      </c>
      <c r="B5139" s="16" t="s">
        <v>1067</v>
      </c>
      <c r="C5139" s="16">
        <v>2012</v>
      </c>
      <c r="D5139" s="16" t="s">
        <v>2333</v>
      </c>
      <c r="E5139" s="16">
        <v>167</v>
      </c>
      <c r="F5139" s="16">
        <v>7</v>
      </c>
      <c r="G5139" s="16">
        <v>2</v>
      </c>
      <c r="H5139" s="16">
        <v>11</v>
      </c>
    </row>
    <row r="5140" spans="1:8" x14ac:dyDescent="0.3">
      <c r="A5140" s="13" t="str">
        <f t="shared" si="80"/>
        <v>colvity012012</v>
      </c>
      <c r="B5140" s="16" t="s">
        <v>1067</v>
      </c>
      <c r="C5140" s="16">
        <v>2012</v>
      </c>
      <c r="D5140" s="16" t="s">
        <v>2327</v>
      </c>
    </row>
    <row r="5141" spans="1:8" x14ac:dyDescent="0.3">
      <c r="A5141" s="13" t="str">
        <f t="shared" si="80"/>
        <v>colvity012012</v>
      </c>
      <c r="B5141" s="16" t="s">
        <v>1067</v>
      </c>
      <c r="C5141" s="16">
        <v>2012</v>
      </c>
      <c r="D5141" s="16" t="s">
        <v>2328</v>
      </c>
    </row>
    <row r="5142" spans="1:8" x14ac:dyDescent="0.3">
      <c r="A5142" s="13" t="str">
        <f t="shared" si="80"/>
        <v>colvity012012</v>
      </c>
      <c r="B5142" s="16" t="s">
        <v>1067</v>
      </c>
      <c r="C5142" s="16">
        <v>2012</v>
      </c>
      <c r="D5142" s="16" t="s">
        <v>2329</v>
      </c>
      <c r="E5142" s="16">
        <v>179</v>
      </c>
      <c r="F5142" s="16">
        <v>8</v>
      </c>
      <c r="G5142" s="16">
        <v>3</v>
      </c>
      <c r="H5142" s="16">
        <v>1</v>
      </c>
    </row>
    <row r="5143" spans="1:8" x14ac:dyDescent="0.3">
      <c r="A5143" s="13" t="str">
        <f t="shared" si="80"/>
        <v>colvity012012</v>
      </c>
      <c r="B5143" s="16" t="s">
        <v>1067</v>
      </c>
      <c r="C5143" s="16">
        <v>2012</v>
      </c>
      <c r="D5143" s="16" t="s">
        <v>2330</v>
      </c>
    </row>
    <row r="5144" spans="1:8" x14ac:dyDescent="0.3">
      <c r="A5144" s="13" t="str">
        <f t="shared" si="80"/>
        <v>congeha012012</v>
      </c>
      <c r="B5144" s="16" t="s">
        <v>1250</v>
      </c>
      <c r="C5144" s="16">
        <v>2012</v>
      </c>
      <c r="D5144" s="16" t="s">
        <v>2334</v>
      </c>
      <c r="E5144" s="16">
        <v>48</v>
      </c>
      <c r="F5144" s="16">
        <v>4</v>
      </c>
      <c r="G5144" s="16">
        <v>1</v>
      </c>
      <c r="H5144" s="16">
        <v>0</v>
      </c>
    </row>
    <row r="5145" spans="1:8" x14ac:dyDescent="0.3">
      <c r="A5145" s="13" t="str">
        <f t="shared" si="80"/>
        <v>conrabr012012</v>
      </c>
      <c r="B5145" s="16" t="s">
        <v>903</v>
      </c>
      <c r="C5145" s="16">
        <v>2012</v>
      </c>
      <c r="D5145" s="16" t="s">
        <v>2333</v>
      </c>
      <c r="E5145" s="16">
        <v>35</v>
      </c>
      <c r="F5145" s="16">
        <v>1</v>
      </c>
      <c r="G5145" s="16">
        <v>0</v>
      </c>
      <c r="H5145" s="16">
        <v>1</v>
      </c>
    </row>
    <row r="5146" spans="1:8" x14ac:dyDescent="0.3">
      <c r="A5146" s="13" t="str">
        <f t="shared" si="80"/>
        <v>conrabr012012</v>
      </c>
      <c r="B5146" s="16" t="s">
        <v>903</v>
      </c>
      <c r="C5146" s="16">
        <v>2012</v>
      </c>
      <c r="D5146" s="16" t="s">
        <v>37</v>
      </c>
      <c r="E5146" s="16">
        <v>5</v>
      </c>
      <c r="F5146" s="16">
        <v>10</v>
      </c>
      <c r="G5146" s="16">
        <v>0</v>
      </c>
      <c r="H5146" s="16">
        <v>1</v>
      </c>
    </row>
    <row r="5147" spans="1:8" x14ac:dyDescent="0.3">
      <c r="A5147" s="13" t="str">
        <f t="shared" si="80"/>
        <v>conrabr012012</v>
      </c>
      <c r="B5147" s="16" t="s">
        <v>903</v>
      </c>
      <c r="C5147" s="16">
        <v>2012</v>
      </c>
      <c r="D5147" s="16" t="s">
        <v>37</v>
      </c>
      <c r="E5147" s="16">
        <v>9</v>
      </c>
      <c r="F5147" s="16">
        <v>10</v>
      </c>
      <c r="G5147" s="16">
        <v>0</v>
      </c>
      <c r="H5147" s="16">
        <v>2</v>
      </c>
    </row>
    <row r="5148" spans="1:8" x14ac:dyDescent="0.3">
      <c r="A5148" s="13" t="str">
        <f t="shared" si="80"/>
        <v>conrabr012012</v>
      </c>
      <c r="B5148" s="16" t="s">
        <v>903</v>
      </c>
      <c r="C5148" s="16">
        <v>2012</v>
      </c>
      <c r="D5148" s="16" t="s">
        <v>38</v>
      </c>
      <c r="E5148" s="16">
        <v>0</v>
      </c>
      <c r="F5148" s="16">
        <v>1</v>
      </c>
      <c r="G5148" s="16">
        <v>0</v>
      </c>
      <c r="H5148" s="16">
        <v>0</v>
      </c>
    </row>
    <row r="5149" spans="1:8" x14ac:dyDescent="0.3">
      <c r="A5149" s="13" t="str">
        <f t="shared" si="80"/>
        <v>conrabr012012</v>
      </c>
      <c r="B5149" s="16" t="s">
        <v>903</v>
      </c>
      <c r="C5149" s="16">
        <v>2012</v>
      </c>
      <c r="D5149" s="16" t="s">
        <v>38</v>
      </c>
      <c r="E5149" s="16">
        <v>7</v>
      </c>
      <c r="F5149" s="16">
        <v>17</v>
      </c>
      <c r="G5149" s="16">
        <v>2</v>
      </c>
      <c r="H5149" s="16">
        <v>1</v>
      </c>
    </row>
    <row r="5150" spans="1:8" x14ac:dyDescent="0.3">
      <c r="A5150" s="13" t="str">
        <f t="shared" si="80"/>
        <v>conrabr012012</v>
      </c>
      <c r="B5150" s="16" t="s">
        <v>903</v>
      </c>
      <c r="C5150" s="16">
        <v>2012</v>
      </c>
      <c r="D5150" s="16" t="s">
        <v>2331</v>
      </c>
      <c r="E5150" s="16">
        <v>0</v>
      </c>
      <c r="F5150" s="16">
        <v>0</v>
      </c>
      <c r="G5150" s="16">
        <v>0</v>
      </c>
      <c r="H5150" s="16">
        <v>0</v>
      </c>
    </row>
    <row r="5151" spans="1:8" x14ac:dyDescent="0.3">
      <c r="A5151" s="13" t="str">
        <f t="shared" si="80"/>
        <v>constjo012012</v>
      </c>
      <c r="B5151" s="16" t="s">
        <v>1462</v>
      </c>
      <c r="C5151" s="16">
        <v>2012</v>
      </c>
      <c r="D5151" s="16" t="s">
        <v>2327</v>
      </c>
    </row>
    <row r="5152" spans="1:8" x14ac:dyDescent="0.3">
      <c r="A5152" s="13" t="str">
        <f t="shared" si="80"/>
        <v>constjo012012</v>
      </c>
      <c r="B5152" s="16" t="s">
        <v>1462</v>
      </c>
      <c r="C5152" s="16">
        <v>2012</v>
      </c>
      <c r="D5152" s="16" t="s">
        <v>2328</v>
      </c>
    </row>
    <row r="5153" spans="1:8" x14ac:dyDescent="0.3">
      <c r="A5153" s="13" t="str">
        <f t="shared" si="80"/>
        <v>constjo012012</v>
      </c>
      <c r="B5153" s="16" t="s">
        <v>1462</v>
      </c>
      <c r="C5153" s="16">
        <v>2012</v>
      </c>
      <c r="D5153" s="16" t="s">
        <v>2329</v>
      </c>
      <c r="E5153" s="16">
        <v>41</v>
      </c>
      <c r="F5153" s="16">
        <v>2</v>
      </c>
      <c r="G5153" s="16">
        <v>0</v>
      </c>
      <c r="H5153" s="16">
        <v>0</v>
      </c>
    </row>
    <row r="5154" spans="1:8" x14ac:dyDescent="0.3">
      <c r="A5154" s="13" t="str">
        <f t="shared" si="80"/>
        <v>contrjo012012</v>
      </c>
      <c r="B5154" s="16" t="s">
        <v>360</v>
      </c>
      <c r="C5154" s="16">
        <v>2012</v>
      </c>
      <c r="D5154" s="16" t="s">
        <v>2332</v>
      </c>
      <c r="E5154" s="16">
        <v>1</v>
      </c>
      <c r="F5154" s="16">
        <v>0</v>
      </c>
      <c r="G5154" s="16">
        <v>0</v>
      </c>
      <c r="H5154" s="16">
        <v>0</v>
      </c>
    </row>
    <row r="5155" spans="1:8" x14ac:dyDescent="0.3">
      <c r="A5155" s="13" t="str">
        <f t="shared" si="80"/>
        <v>cookaa012012</v>
      </c>
      <c r="B5155" s="16" t="s">
        <v>292</v>
      </c>
      <c r="C5155" s="16">
        <v>2012</v>
      </c>
      <c r="D5155" s="16" t="s">
        <v>2332</v>
      </c>
      <c r="E5155" s="16">
        <v>15</v>
      </c>
      <c r="F5155" s="16">
        <v>16</v>
      </c>
      <c r="G5155" s="16">
        <v>5</v>
      </c>
      <c r="H5155" s="16">
        <v>1</v>
      </c>
    </row>
    <row r="5156" spans="1:8" x14ac:dyDescent="0.3">
      <c r="A5156" s="13" t="str">
        <f t="shared" si="80"/>
        <v>cookry012012</v>
      </c>
      <c r="B5156" s="16" t="s">
        <v>1463</v>
      </c>
      <c r="C5156" s="16">
        <v>2012</v>
      </c>
      <c r="D5156" s="16" t="s">
        <v>2332</v>
      </c>
      <c r="E5156" s="16">
        <v>7</v>
      </c>
      <c r="F5156" s="16">
        <v>6</v>
      </c>
      <c r="G5156" s="16">
        <v>0</v>
      </c>
      <c r="H5156" s="16">
        <v>2</v>
      </c>
    </row>
    <row r="5157" spans="1:8" x14ac:dyDescent="0.3">
      <c r="A5157" s="13" t="str">
        <f t="shared" si="80"/>
        <v>coopeda012012</v>
      </c>
      <c r="B5157" s="16" t="s">
        <v>1464</v>
      </c>
      <c r="C5157" s="16">
        <v>2012</v>
      </c>
      <c r="D5157" s="16" t="s">
        <v>2333</v>
      </c>
      <c r="E5157" s="16">
        <v>217</v>
      </c>
      <c r="F5157" s="16">
        <v>25</v>
      </c>
      <c r="G5157" s="16">
        <v>1</v>
      </c>
      <c r="H5157" s="16">
        <v>22</v>
      </c>
    </row>
    <row r="5158" spans="1:8" x14ac:dyDescent="0.3">
      <c r="A5158" s="13" t="str">
        <f t="shared" si="80"/>
        <v>corbipa012012</v>
      </c>
      <c r="B5158" s="16" t="s">
        <v>1688</v>
      </c>
      <c r="C5158" s="16">
        <v>2012</v>
      </c>
      <c r="D5158" s="16" t="s">
        <v>2332</v>
      </c>
      <c r="E5158" s="16">
        <v>3</v>
      </c>
      <c r="F5158" s="16">
        <v>17</v>
      </c>
      <c r="G5158" s="16">
        <v>0</v>
      </c>
      <c r="H5158" s="16">
        <v>2</v>
      </c>
    </row>
    <row r="5159" spans="1:8" x14ac:dyDescent="0.3">
      <c r="A5159" s="13" t="str">
        <f t="shared" si="80"/>
        <v>cordefr012012</v>
      </c>
      <c r="B5159" s="16" t="s">
        <v>81</v>
      </c>
      <c r="C5159" s="16">
        <v>2012</v>
      </c>
      <c r="D5159" s="16" t="s">
        <v>2332</v>
      </c>
      <c r="E5159" s="16">
        <v>1</v>
      </c>
      <c r="F5159" s="16">
        <v>4</v>
      </c>
      <c r="G5159" s="16">
        <v>0</v>
      </c>
      <c r="H5159" s="16">
        <v>0</v>
      </c>
    </row>
    <row r="5160" spans="1:8" x14ac:dyDescent="0.3">
      <c r="A5160" s="13" t="str">
        <f t="shared" si="80"/>
        <v>cordefr012012</v>
      </c>
      <c r="B5160" s="16" t="s">
        <v>81</v>
      </c>
      <c r="C5160" s="16">
        <v>2012</v>
      </c>
      <c r="D5160" s="16" t="s">
        <v>2332</v>
      </c>
      <c r="E5160" s="16">
        <v>1</v>
      </c>
      <c r="F5160" s="16">
        <v>1</v>
      </c>
      <c r="G5160" s="16">
        <v>0</v>
      </c>
      <c r="H5160" s="16">
        <v>0</v>
      </c>
    </row>
    <row r="5161" spans="1:8" x14ac:dyDescent="0.3">
      <c r="A5161" s="13" t="str">
        <f t="shared" si="80"/>
        <v>corpama012012</v>
      </c>
      <c r="B5161" s="16" t="s">
        <v>636</v>
      </c>
      <c r="C5161" s="16">
        <v>2012</v>
      </c>
      <c r="D5161" s="16" t="s">
        <v>2332</v>
      </c>
      <c r="E5161" s="16">
        <v>4</v>
      </c>
      <c r="F5161" s="16">
        <v>3</v>
      </c>
      <c r="G5161" s="16">
        <v>0</v>
      </c>
      <c r="H5161" s="16">
        <v>1</v>
      </c>
    </row>
    <row r="5162" spans="1:8" x14ac:dyDescent="0.3">
      <c r="A5162" s="13" t="str">
        <f t="shared" si="80"/>
        <v>corpoca012012</v>
      </c>
      <c r="B5162" s="16" t="s">
        <v>1068</v>
      </c>
      <c r="C5162" s="16">
        <v>2012</v>
      </c>
      <c r="D5162" s="16" t="s">
        <v>2334</v>
      </c>
      <c r="E5162" s="16">
        <v>164</v>
      </c>
      <c r="F5162" s="16">
        <v>23</v>
      </c>
      <c r="G5162" s="16">
        <v>2</v>
      </c>
      <c r="H5162" s="16">
        <v>3</v>
      </c>
    </row>
    <row r="5163" spans="1:8" x14ac:dyDescent="0.3">
      <c r="A5163" s="13" t="str">
        <f t="shared" si="80"/>
        <v>correke012012</v>
      </c>
      <c r="B5163" s="16" t="s">
        <v>362</v>
      </c>
      <c r="C5163" s="16">
        <v>2012</v>
      </c>
      <c r="D5163" s="16" t="s">
        <v>2332</v>
      </c>
      <c r="E5163" s="16">
        <v>23</v>
      </c>
      <c r="F5163" s="16">
        <v>23</v>
      </c>
      <c r="G5163" s="16">
        <v>1</v>
      </c>
      <c r="H5163" s="16">
        <v>1</v>
      </c>
    </row>
    <row r="5164" spans="1:8" x14ac:dyDescent="0.3">
      <c r="A5164" s="13" t="str">
        <f t="shared" si="80"/>
        <v>costami012012</v>
      </c>
      <c r="B5164" s="16" t="s">
        <v>1689</v>
      </c>
      <c r="C5164" s="16">
        <v>2012</v>
      </c>
      <c r="D5164" s="16" t="s">
        <v>2333</v>
      </c>
      <c r="E5164" s="16">
        <v>9</v>
      </c>
      <c r="F5164" s="16">
        <v>0</v>
      </c>
      <c r="G5164" s="16">
        <v>1</v>
      </c>
      <c r="H5164" s="16">
        <v>0</v>
      </c>
    </row>
    <row r="5165" spans="1:8" x14ac:dyDescent="0.3">
      <c r="A5165" s="13" t="str">
        <f t="shared" si="80"/>
        <v>cousisc012012</v>
      </c>
      <c r="B5165" s="16" t="s">
        <v>1252</v>
      </c>
      <c r="C5165" s="16">
        <v>2012</v>
      </c>
      <c r="D5165" s="16" t="s">
        <v>2327</v>
      </c>
    </row>
    <row r="5166" spans="1:8" x14ac:dyDescent="0.3">
      <c r="A5166" s="13" t="str">
        <f t="shared" si="80"/>
        <v>cousisc012012</v>
      </c>
      <c r="B5166" s="16" t="s">
        <v>1252</v>
      </c>
      <c r="C5166" s="16">
        <v>2012</v>
      </c>
      <c r="D5166" s="16" t="s">
        <v>2328</v>
      </c>
    </row>
    <row r="5167" spans="1:8" x14ac:dyDescent="0.3">
      <c r="A5167" s="13" t="str">
        <f t="shared" si="80"/>
        <v>cousisc012012</v>
      </c>
      <c r="B5167" s="16" t="s">
        <v>1252</v>
      </c>
      <c r="C5167" s="16">
        <v>2012</v>
      </c>
      <c r="D5167" s="16" t="s">
        <v>2329</v>
      </c>
      <c r="E5167" s="16">
        <v>44</v>
      </c>
      <c r="F5167" s="16">
        <v>0</v>
      </c>
      <c r="G5167" s="16">
        <v>0</v>
      </c>
      <c r="H5167" s="16">
        <v>0</v>
      </c>
    </row>
    <row r="5168" spans="1:8" x14ac:dyDescent="0.3">
      <c r="A5168" s="13" t="str">
        <f t="shared" si="80"/>
        <v>cousisc012012</v>
      </c>
      <c r="B5168" s="16" t="s">
        <v>1252</v>
      </c>
      <c r="C5168" s="16">
        <v>2012</v>
      </c>
      <c r="D5168" s="16" t="s">
        <v>2330</v>
      </c>
    </row>
    <row r="5169" spans="1:8" x14ac:dyDescent="0.3">
      <c r="A5169" s="13" t="str">
        <f t="shared" si="80"/>
        <v>cowgico012012</v>
      </c>
      <c r="B5169" s="16" t="s">
        <v>1465</v>
      </c>
      <c r="C5169" s="16">
        <v>2012</v>
      </c>
      <c r="D5169" s="16" t="s">
        <v>2327</v>
      </c>
    </row>
    <row r="5170" spans="1:8" x14ac:dyDescent="0.3">
      <c r="A5170" s="13" t="str">
        <f t="shared" si="80"/>
        <v>cowgico012012</v>
      </c>
      <c r="B5170" s="16" t="s">
        <v>1465</v>
      </c>
      <c r="C5170" s="16">
        <v>2012</v>
      </c>
      <c r="D5170" s="16" t="s">
        <v>2328</v>
      </c>
    </row>
    <row r="5171" spans="1:8" x14ac:dyDescent="0.3">
      <c r="A5171" s="13" t="str">
        <f t="shared" si="80"/>
        <v>cowgico012012</v>
      </c>
      <c r="B5171" s="16" t="s">
        <v>1465</v>
      </c>
      <c r="C5171" s="16">
        <v>2012</v>
      </c>
      <c r="D5171" s="16" t="s">
        <v>2329</v>
      </c>
      <c r="E5171" s="16">
        <v>69</v>
      </c>
      <c r="F5171" s="16">
        <v>3</v>
      </c>
      <c r="G5171" s="16">
        <v>0</v>
      </c>
      <c r="H5171" s="16">
        <v>2</v>
      </c>
    </row>
    <row r="5172" spans="1:8" x14ac:dyDescent="0.3">
      <c r="A5172" s="13" t="str">
        <f t="shared" si="80"/>
        <v>cowgico012012</v>
      </c>
      <c r="B5172" s="16" t="s">
        <v>1465</v>
      </c>
      <c r="C5172" s="16">
        <v>2012</v>
      </c>
      <c r="D5172" s="16" t="s">
        <v>2330</v>
      </c>
    </row>
    <row r="5173" spans="1:8" x14ac:dyDescent="0.3">
      <c r="A5173" s="13" t="str">
        <f t="shared" si="80"/>
        <v>cozarza012012</v>
      </c>
      <c r="B5173" s="16" t="s">
        <v>1466</v>
      </c>
      <c r="C5173" s="16">
        <v>2012</v>
      </c>
      <c r="D5173" s="16" t="s">
        <v>2331</v>
      </c>
      <c r="E5173" s="16">
        <v>204</v>
      </c>
      <c r="F5173" s="16">
        <v>349</v>
      </c>
      <c r="G5173" s="16">
        <v>14</v>
      </c>
      <c r="H5173" s="16">
        <v>68</v>
      </c>
    </row>
    <row r="5174" spans="1:8" x14ac:dyDescent="0.3">
      <c r="A5174" s="13" t="str">
        <f t="shared" si="80"/>
        <v>craigal012012</v>
      </c>
      <c r="B5174" s="16" t="s">
        <v>1253</v>
      </c>
      <c r="C5174" s="16">
        <v>2012</v>
      </c>
      <c r="D5174" s="16" t="s">
        <v>2333</v>
      </c>
      <c r="E5174" s="16">
        <v>761</v>
      </c>
      <c r="F5174" s="16">
        <v>40</v>
      </c>
      <c r="G5174" s="16">
        <v>4</v>
      </c>
      <c r="H5174" s="16">
        <v>64</v>
      </c>
    </row>
    <row r="5175" spans="1:8" x14ac:dyDescent="0.3">
      <c r="A5175" s="13" t="str">
        <f t="shared" si="80"/>
        <v>craigal012012</v>
      </c>
      <c r="B5175" s="16" t="s">
        <v>1253</v>
      </c>
      <c r="C5175" s="16">
        <v>2012</v>
      </c>
      <c r="D5175" s="16" t="s">
        <v>2328</v>
      </c>
    </row>
    <row r="5176" spans="1:8" x14ac:dyDescent="0.3">
      <c r="A5176" s="13" t="str">
        <f t="shared" si="80"/>
        <v>craigal012012</v>
      </c>
      <c r="B5176" s="16" t="s">
        <v>1253</v>
      </c>
      <c r="C5176" s="16">
        <v>2012</v>
      </c>
      <c r="D5176" s="16" t="s">
        <v>2329</v>
      </c>
      <c r="E5176" s="16">
        <v>41</v>
      </c>
      <c r="F5176" s="16">
        <v>1</v>
      </c>
      <c r="G5176" s="16">
        <v>0</v>
      </c>
      <c r="H5176" s="16">
        <v>0</v>
      </c>
    </row>
    <row r="5177" spans="1:8" x14ac:dyDescent="0.3">
      <c r="A5177" s="13" t="str">
        <f t="shared" si="80"/>
        <v>craigal012012</v>
      </c>
      <c r="B5177" s="16" t="s">
        <v>1253</v>
      </c>
      <c r="C5177" s="16">
        <v>2012</v>
      </c>
      <c r="D5177" s="16" t="s">
        <v>2330</v>
      </c>
    </row>
    <row r="5178" spans="1:8" x14ac:dyDescent="0.3">
      <c r="A5178" s="13" t="str">
        <f t="shared" si="80"/>
        <v>crainje012012</v>
      </c>
      <c r="B5178" s="16" t="s">
        <v>434</v>
      </c>
      <c r="C5178" s="16">
        <v>2012</v>
      </c>
      <c r="D5178" s="16" t="s">
        <v>2332</v>
      </c>
      <c r="E5178" s="16">
        <v>0</v>
      </c>
      <c r="F5178" s="16">
        <v>4</v>
      </c>
      <c r="G5178" s="16">
        <v>1</v>
      </c>
      <c r="H5178" s="16">
        <v>0</v>
      </c>
    </row>
    <row r="5179" spans="1:8" x14ac:dyDescent="0.3">
      <c r="A5179" s="13" t="str">
        <f t="shared" si="80"/>
        <v>crawfbr012012</v>
      </c>
      <c r="B5179" s="16" t="s">
        <v>1467</v>
      </c>
      <c r="C5179" s="16">
        <v>2012</v>
      </c>
      <c r="D5179" s="16" t="s">
        <v>2331</v>
      </c>
      <c r="E5179" s="16">
        <v>195</v>
      </c>
      <c r="F5179" s="16">
        <v>394</v>
      </c>
      <c r="G5179" s="16">
        <v>18</v>
      </c>
      <c r="H5179" s="16">
        <v>74</v>
      </c>
    </row>
    <row r="5180" spans="1:8" x14ac:dyDescent="0.3">
      <c r="A5180" s="13" t="str">
        <f t="shared" si="80"/>
        <v>crawfca022012</v>
      </c>
      <c r="B5180" s="16" t="s">
        <v>293</v>
      </c>
      <c r="C5180" s="16">
        <v>2012</v>
      </c>
      <c r="D5180" s="16" t="s">
        <v>2328</v>
      </c>
    </row>
    <row r="5181" spans="1:8" x14ac:dyDescent="0.3">
      <c r="A5181" s="13" t="str">
        <f t="shared" si="80"/>
        <v>crawfca022012</v>
      </c>
      <c r="B5181" s="16" t="s">
        <v>293</v>
      </c>
      <c r="C5181" s="16">
        <v>2012</v>
      </c>
      <c r="D5181" s="16" t="s">
        <v>2329</v>
      </c>
      <c r="E5181" s="16">
        <v>42</v>
      </c>
      <c r="F5181" s="16">
        <v>0</v>
      </c>
      <c r="G5181" s="16">
        <v>1</v>
      </c>
      <c r="H5181" s="16">
        <v>0</v>
      </c>
    </row>
    <row r="5182" spans="1:8" x14ac:dyDescent="0.3">
      <c r="A5182" s="13" t="str">
        <f t="shared" si="80"/>
        <v>crawfev012012</v>
      </c>
      <c r="B5182" s="16" t="s">
        <v>1690</v>
      </c>
      <c r="C5182" s="16">
        <v>2012</v>
      </c>
      <c r="D5182" s="16" t="s">
        <v>2332</v>
      </c>
      <c r="E5182" s="16">
        <v>0</v>
      </c>
      <c r="F5182" s="16">
        <v>1</v>
      </c>
      <c r="G5182" s="16">
        <v>0</v>
      </c>
      <c r="H5182" s="16">
        <v>0</v>
      </c>
    </row>
    <row r="5183" spans="1:8" x14ac:dyDescent="0.3">
      <c r="A5183" s="13" t="str">
        <f t="shared" si="80"/>
        <v>crispco012012</v>
      </c>
      <c r="B5183" s="16" t="s">
        <v>294</v>
      </c>
      <c r="C5183" s="16">
        <v>2012</v>
      </c>
      <c r="D5183" s="16" t="s">
        <v>2327</v>
      </c>
    </row>
    <row r="5184" spans="1:8" x14ac:dyDescent="0.3">
      <c r="A5184" s="13" t="str">
        <f t="shared" si="80"/>
        <v>crispco012012</v>
      </c>
      <c r="B5184" s="16" t="s">
        <v>294</v>
      </c>
      <c r="C5184" s="16">
        <v>2012</v>
      </c>
      <c r="D5184" s="16" t="s">
        <v>2328</v>
      </c>
    </row>
    <row r="5185" spans="1:8" x14ac:dyDescent="0.3">
      <c r="A5185" s="13" t="str">
        <f t="shared" si="80"/>
        <v>crispco012012</v>
      </c>
      <c r="B5185" s="16" t="s">
        <v>294</v>
      </c>
      <c r="C5185" s="16">
        <v>2012</v>
      </c>
      <c r="D5185" s="16" t="s">
        <v>2329</v>
      </c>
      <c r="E5185" s="16">
        <v>272</v>
      </c>
      <c r="F5185" s="16">
        <v>4</v>
      </c>
      <c r="G5185" s="16">
        <v>3</v>
      </c>
      <c r="H5185" s="16">
        <v>2</v>
      </c>
    </row>
    <row r="5186" spans="1:8" x14ac:dyDescent="0.3">
      <c r="A5186" s="13" t="str">
        <f t="shared" si="80"/>
        <v>crosbca012012</v>
      </c>
      <c r="B5186" s="16" t="s">
        <v>1691</v>
      </c>
      <c r="C5186" s="16">
        <v>2012</v>
      </c>
      <c r="D5186" s="16" t="s">
        <v>2332</v>
      </c>
      <c r="E5186" s="16">
        <v>1</v>
      </c>
      <c r="F5186" s="16">
        <v>1</v>
      </c>
      <c r="G5186" s="16">
        <v>0</v>
      </c>
      <c r="H5186" s="16">
        <v>1</v>
      </c>
    </row>
    <row r="5187" spans="1:8" x14ac:dyDescent="0.3">
      <c r="A5187" s="13" t="str">
        <f t="shared" ref="A5187:A5250" si="81">B5187&amp;C5187</f>
        <v>crowaa012012</v>
      </c>
      <c r="B5187" s="16" t="s">
        <v>1469</v>
      </c>
      <c r="C5187" s="16">
        <v>2012</v>
      </c>
      <c r="D5187" s="16" t="s">
        <v>2332</v>
      </c>
      <c r="E5187" s="16">
        <v>4</v>
      </c>
      <c r="F5187" s="16">
        <v>5</v>
      </c>
      <c r="G5187" s="16">
        <v>0</v>
      </c>
      <c r="H5187" s="16">
        <v>0</v>
      </c>
    </row>
    <row r="5188" spans="1:8" x14ac:dyDescent="0.3">
      <c r="A5188" s="13" t="str">
        <f t="shared" si="81"/>
        <v>cruzju022012</v>
      </c>
      <c r="B5188" s="16" t="s">
        <v>235</v>
      </c>
      <c r="C5188" s="16">
        <v>2012</v>
      </c>
      <c r="D5188" s="16" t="s">
        <v>2332</v>
      </c>
      <c r="E5188" s="16">
        <v>1</v>
      </c>
      <c r="F5188" s="16">
        <v>4</v>
      </c>
      <c r="G5188" s="16">
        <v>0</v>
      </c>
      <c r="H5188" s="16">
        <v>0</v>
      </c>
    </row>
    <row r="5189" spans="1:8" x14ac:dyDescent="0.3">
      <c r="A5189" s="13" t="str">
        <f t="shared" si="81"/>
        <v>cruzlu012012</v>
      </c>
      <c r="B5189" s="16" t="s">
        <v>904</v>
      </c>
      <c r="C5189" s="16">
        <v>2012</v>
      </c>
      <c r="D5189" s="16" t="s">
        <v>37</v>
      </c>
      <c r="E5189" s="16">
        <v>5</v>
      </c>
      <c r="F5189" s="16">
        <v>9</v>
      </c>
      <c r="G5189" s="16">
        <v>0</v>
      </c>
      <c r="H5189" s="16">
        <v>2</v>
      </c>
    </row>
    <row r="5190" spans="1:8" x14ac:dyDescent="0.3">
      <c r="A5190" s="13" t="str">
        <f t="shared" si="81"/>
        <v>cruzlu012012</v>
      </c>
      <c r="B5190" s="16" t="s">
        <v>904</v>
      </c>
      <c r="C5190" s="16">
        <v>2012</v>
      </c>
      <c r="D5190" s="16" t="s">
        <v>38</v>
      </c>
      <c r="E5190" s="16">
        <v>29</v>
      </c>
      <c r="F5190" s="16">
        <v>92</v>
      </c>
      <c r="G5190" s="16">
        <v>2</v>
      </c>
      <c r="H5190" s="16">
        <v>9</v>
      </c>
    </row>
    <row r="5191" spans="1:8" x14ac:dyDescent="0.3">
      <c r="A5191" s="13" t="str">
        <f t="shared" si="81"/>
        <v>cruzlu012012</v>
      </c>
      <c r="B5191" s="16" t="s">
        <v>904</v>
      </c>
      <c r="C5191" s="16">
        <v>2012</v>
      </c>
      <c r="D5191" s="16" t="s">
        <v>2331</v>
      </c>
      <c r="E5191" s="16">
        <v>44</v>
      </c>
      <c r="F5191" s="16">
        <v>58</v>
      </c>
      <c r="G5191" s="16">
        <v>2</v>
      </c>
      <c r="H5191" s="16">
        <v>12</v>
      </c>
    </row>
    <row r="5192" spans="1:8" x14ac:dyDescent="0.3">
      <c r="A5192" s="13" t="str">
        <f t="shared" si="81"/>
        <v>cruzne022012</v>
      </c>
      <c r="B5192" s="16" t="s">
        <v>528</v>
      </c>
      <c r="C5192" s="16">
        <v>2012</v>
      </c>
      <c r="D5192" s="16" t="s">
        <v>2328</v>
      </c>
    </row>
    <row r="5193" spans="1:8" x14ac:dyDescent="0.3">
      <c r="A5193" s="13" t="str">
        <f t="shared" si="81"/>
        <v>cruzne022012</v>
      </c>
      <c r="B5193" s="16" t="s">
        <v>528</v>
      </c>
      <c r="C5193" s="16">
        <v>2012</v>
      </c>
      <c r="D5193" s="16" t="s">
        <v>2329</v>
      </c>
      <c r="E5193" s="16">
        <v>288</v>
      </c>
      <c r="F5193" s="16">
        <v>9</v>
      </c>
      <c r="G5193" s="16">
        <v>4</v>
      </c>
      <c r="H5193" s="16">
        <v>2</v>
      </c>
    </row>
    <row r="5194" spans="1:8" x14ac:dyDescent="0.3">
      <c r="A5194" s="13" t="str">
        <f t="shared" si="81"/>
        <v>cruzne022012</v>
      </c>
      <c r="B5194" s="16" t="s">
        <v>528</v>
      </c>
      <c r="C5194" s="16">
        <v>2012</v>
      </c>
      <c r="D5194" s="16" t="s">
        <v>2330</v>
      </c>
    </row>
    <row r="5195" spans="1:8" x14ac:dyDescent="0.3">
      <c r="A5195" s="13" t="str">
        <f t="shared" si="81"/>
        <v>cruzrh012012</v>
      </c>
      <c r="B5195" s="16" t="s">
        <v>1692</v>
      </c>
      <c r="C5195" s="16">
        <v>2012</v>
      </c>
      <c r="D5195" s="16" t="s">
        <v>2332</v>
      </c>
      <c r="E5195" s="16">
        <v>6</v>
      </c>
      <c r="F5195" s="16">
        <v>6</v>
      </c>
      <c r="G5195" s="16">
        <v>1</v>
      </c>
      <c r="H5195" s="16">
        <v>0</v>
      </c>
    </row>
    <row r="5196" spans="1:8" x14ac:dyDescent="0.3">
      <c r="A5196" s="13" t="str">
        <f t="shared" si="81"/>
        <v>cruzto032012</v>
      </c>
      <c r="B5196" s="16" t="s">
        <v>1470</v>
      </c>
      <c r="C5196" s="16">
        <v>2012</v>
      </c>
      <c r="D5196" s="16" t="s">
        <v>2333</v>
      </c>
      <c r="E5196" s="16">
        <v>1</v>
      </c>
      <c r="F5196" s="16">
        <v>1</v>
      </c>
      <c r="G5196" s="16">
        <v>0</v>
      </c>
      <c r="H5196" s="16">
        <v>2</v>
      </c>
    </row>
    <row r="5197" spans="1:8" x14ac:dyDescent="0.3">
      <c r="A5197" s="13" t="str">
        <f t="shared" si="81"/>
        <v>cruzto032012</v>
      </c>
      <c r="B5197" s="16" t="s">
        <v>1470</v>
      </c>
      <c r="C5197" s="16">
        <v>2012</v>
      </c>
      <c r="D5197" s="16" t="s">
        <v>2334</v>
      </c>
      <c r="E5197" s="16">
        <v>255</v>
      </c>
      <c r="F5197" s="16">
        <v>23</v>
      </c>
      <c r="G5197" s="16">
        <v>2</v>
      </c>
      <c r="H5197" s="16">
        <v>3</v>
      </c>
    </row>
    <row r="5198" spans="1:8" x14ac:dyDescent="0.3">
      <c r="A5198" s="13" t="str">
        <f t="shared" si="81"/>
        <v>cuddymi012012</v>
      </c>
      <c r="B5198" s="16" t="s">
        <v>236</v>
      </c>
      <c r="C5198" s="16">
        <v>2012</v>
      </c>
      <c r="D5198" s="16" t="s">
        <v>2333</v>
      </c>
      <c r="E5198" s="16">
        <v>217</v>
      </c>
      <c r="F5198" s="16">
        <v>15</v>
      </c>
      <c r="G5198" s="16">
        <v>2</v>
      </c>
      <c r="H5198" s="16">
        <v>22</v>
      </c>
    </row>
    <row r="5199" spans="1:8" x14ac:dyDescent="0.3">
      <c r="A5199" s="13" t="str">
        <f t="shared" si="81"/>
        <v>cuddymi012012</v>
      </c>
      <c r="B5199" s="16" t="s">
        <v>236</v>
      </c>
      <c r="C5199" s="16">
        <v>2012</v>
      </c>
      <c r="D5199" s="16" t="s">
        <v>2329</v>
      </c>
      <c r="E5199" s="16">
        <v>122</v>
      </c>
      <c r="F5199" s="16">
        <v>6</v>
      </c>
      <c r="G5199" s="16">
        <v>3</v>
      </c>
      <c r="H5199" s="16">
        <v>3</v>
      </c>
    </row>
    <row r="5200" spans="1:8" x14ac:dyDescent="0.3">
      <c r="A5200" s="13" t="str">
        <f t="shared" si="81"/>
        <v>cuddymi012012</v>
      </c>
      <c r="B5200" s="16" t="s">
        <v>236</v>
      </c>
      <c r="C5200" s="16">
        <v>2012</v>
      </c>
      <c r="D5200" s="16" t="s">
        <v>2330</v>
      </c>
    </row>
    <row r="5201" spans="1:8" x14ac:dyDescent="0.3">
      <c r="A5201" s="13" t="str">
        <f t="shared" si="81"/>
        <v>cuetojo012012</v>
      </c>
      <c r="B5201" s="16" t="s">
        <v>905</v>
      </c>
      <c r="C5201" s="16">
        <v>2012</v>
      </c>
      <c r="D5201" s="16" t="s">
        <v>2332</v>
      </c>
      <c r="E5201" s="16">
        <v>19</v>
      </c>
      <c r="F5201" s="16">
        <v>44</v>
      </c>
      <c r="G5201" s="16">
        <v>5</v>
      </c>
      <c r="H5201" s="16">
        <v>0</v>
      </c>
    </row>
    <row r="5202" spans="1:8" x14ac:dyDescent="0.3">
      <c r="A5202" s="13" t="str">
        <f t="shared" si="81"/>
        <v>culbech012012</v>
      </c>
      <c r="B5202" s="16" t="s">
        <v>1693</v>
      </c>
      <c r="C5202" s="16">
        <v>2012</v>
      </c>
      <c r="D5202" s="16" t="s">
        <v>37</v>
      </c>
      <c r="E5202" s="16">
        <v>9</v>
      </c>
      <c r="F5202" s="16">
        <v>11</v>
      </c>
      <c r="G5202" s="16">
        <v>0</v>
      </c>
      <c r="H5202" s="16">
        <v>1</v>
      </c>
    </row>
    <row r="5203" spans="1:8" x14ac:dyDescent="0.3">
      <c r="A5203" s="13" t="str">
        <f t="shared" si="81"/>
        <v>cunniaa012012</v>
      </c>
      <c r="B5203" s="16" t="s">
        <v>906</v>
      </c>
      <c r="C5203" s="16">
        <v>2012</v>
      </c>
      <c r="D5203" s="16" t="s">
        <v>2327</v>
      </c>
    </row>
    <row r="5204" spans="1:8" x14ac:dyDescent="0.3">
      <c r="A5204" s="13" t="str">
        <f t="shared" si="81"/>
        <v>cunniaa012012</v>
      </c>
      <c r="B5204" s="16" t="s">
        <v>906</v>
      </c>
      <c r="C5204" s="16">
        <v>2012</v>
      </c>
      <c r="D5204" s="16" t="s">
        <v>2328</v>
      </c>
    </row>
    <row r="5205" spans="1:8" x14ac:dyDescent="0.3">
      <c r="A5205" s="13" t="str">
        <f t="shared" si="81"/>
        <v>cunniaa012012</v>
      </c>
      <c r="B5205" s="16" t="s">
        <v>906</v>
      </c>
      <c r="C5205" s="16">
        <v>2012</v>
      </c>
      <c r="D5205" s="16" t="s">
        <v>2329</v>
      </c>
      <c r="E5205" s="16">
        <v>65</v>
      </c>
      <c r="F5205" s="16">
        <v>4</v>
      </c>
      <c r="G5205" s="16">
        <v>0</v>
      </c>
      <c r="H5205" s="16">
        <v>1</v>
      </c>
    </row>
    <row r="5206" spans="1:8" x14ac:dyDescent="0.3">
      <c r="A5206" s="13" t="str">
        <f t="shared" si="81"/>
        <v>cunniaa012012</v>
      </c>
      <c r="B5206" s="16" t="s">
        <v>906</v>
      </c>
      <c r="C5206" s="16">
        <v>2012</v>
      </c>
      <c r="D5206" s="16" t="s">
        <v>2330</v>
      </c>
    </row>
    <row r="5207" spans="1:8" x14ac:dyDescent="0.3">
      <c r="A5207" s="13" t="str">
        <f t="shared" si="81"/>
        <v>damonjo012012</v>
      </c>
      <c r="B5207" s="16" t="s">
        <v>83</v>
      </c>
      <c r="C5207" s="16">
        <v>2012</v>
      </c>
      <c r="D5207" s="16" t="s">
        <v>2328</v>
      </c>
    </row>
    <row r="5208" spans="1:8" x14ac:dyDescent="0.3">
      <c r="A5208" s="13" t="str">
        <f t="shared" si="81"/>
        <v>damonjo012012</v>
      </c>
      <c r="B5208" s="16" t="s">
        <v>83</v>
      </c>
      <c r="C5208" s="16">
        <v>2012</v>
      </c>
      <c r="D5208" s="16" t="s">
        <v>2329</v>
      </c>
      <c r="E5208" s="16">
        <v>99</v>
      </c>
      <c r="F5208" s="16">
        <v>1</v>
      </c>
      <c r="G5208" s="16">
        <v>2</v>
      </c>
      <c r="H5208" s="16">
        <v>0</v>
      </c>
    </row>
    <row r="5209" spans="1:8" x14ac:dyDescent="0.3">
      <c r="A5209" s="13" t="str">
        <f t="shared" si="81"/>
        <v>danksjo012012</v>
      </c>
      <c r="B5209" s="16" t="s">
        <v>773</v>
      </c>
      <c r="C5209" s="16">
        <v>2012</v>
      </c>
      <c r="D5209" s="16" t="s">
        <v>2332</v>
      </c>
      <c r="E5209" s="16">
        <v>3</v>
      </c>
      <c r="F5209" s="16">
        <v>13</v>
      </c>
      <c r="G5209" s="16">
        <v>3</v>
      </c>
      <c r="H5209" s="16">
        <v>0</v>
      </c>
    </row>
    <row r="5210" spans="1:8" x14ac:dyDescent="0.3">
      <c r="A5210" s="13" t="str">
        <f t="shared" si="81"/>
        <v>danksjo022012</v>
      </c>
      <c r="B5210" s="16" t="s">
        <v>1694</v>
      </c>
      <c r="C5210" s="16">
        <v>2012</v>
      </c>
      <c r="D5210" s="16" t="s">
        <v>2327</v>
      </c>
    </row>
    <row r="5211" spans="1:8" x14ac:dyDescent="0.3">
      <c r="A5211" s="13" t="str">
        <f t="shared" si="81"/>
        <v>danksjo022012</v>
      </c>
      <c r="B5211" s="16" t="s">
        <v>1694</v>
      </c>
      <c r="C5211" s="16">
        <v>2012</v>
      </c>
      <c r="D5211" s="16" t="s">
        <v>2328</v>
      </c>
    </row>
    <row r="5212" spans="1:8" x14ac:dyDescent="0.3">
      <c r="A5212" s="13" t="str">
        <f t="shared" si="81"/>
        <v>danksjo022012</v>
      </c>
      <c r="B5212" s="16" t="s">
        <v>1694</v>
      </c>
      <c r="C5212" s="16">
        <v>2012</v>
      </c>
      <c r="D5212" s="16" t="s">
        <v>2329</v>
      </c>
      <c r="E5212" s="16">
        <v>44</v>
      </c>
      <c r="F5212" s="16">
        <v>0</v>
      </c>
      <c r="G5212" s="16">
        <v>0</v>
      </c>
      <c r="H5212" s="16">
        <v>0</v>
      </c>
    </row>
    <row r="5213" spans="1:8" x14ac:dyDescent="0.3">
      <c r="A5213" s="13" t="str">
        <f t="shared" si="81"/>
        <v>danksjo022012</v>
      </c>
      <c r="B5213" s="16" t="s">
        <v>1694</v>
      </c>
      <c r="C5213" s="16">
        <v>2012</v>
      </c>
      <c r="D5213" s="16" t="s">
        <v>2330</v>
      </c>
    </row>
    <row r="5214" spans="1:8" x14ac:dyDescent="0.3">
      <c r="A5214" s="13" t="str">
        <f t="shared" si="81"/>
        <v>darnach012012</v>
      </c>
      <c r="B5214" s="16" t="s">
        <v>1471</v>
      </c>
      <c r="C5214" s="16">
        <v>2012</v>
      </c>
      <c r="D5214" s="16" t="s">
        <v>37</v>
      </c>
      <c r="E5214" s="16">
        <v>1</v>
      </c>
      <c r="F5214" s="16">
        <v>1</v>
      </c>
      <c r="G5214" s="16">
        <v>0</v>
      </c>
      <c r="H5214" s="16">
        <v>0</v>
      </c>
    </row>
    <row r="5215" spans="1:8" x14ac:dyDescent="0.3">
      <c r="A5215" s="13" t="str">
        <f t="shared" si="81"/>
        <v>darnach012012</v>
      </c>
      <c r="B5215" s="16" t="s">
        <v>1471</v>
      </c>
      <c r="C5215" s="16">
        <v>2012</v>
      </c>
      <c r="D5215" s="16" t="s">
        <v>2331</v>
      </c>
      <c r="E5215" s="16">
        <v>0</v>
      </c>
      <c r="F5215" s="16">
        <v>1</v>
      </c>
      <c r="G5215" s="16">
        <v>0</v>
      </c>
      <c r="H5215" s="16">
        <v>0</v>
      </c>
    </row>
    <row r="5216" spans="1:8" x14ac:dyDescent="0.3">
      <c r="A5216" s="13" t="str">
        <f t="shared" si="81"/>
        <v>darneja012012</v>
      </c>
      <c r="B5216" s="16" t="s">
        <v>1472</v>
      </c>
      <c r="C5216" s="16">
        <v>2012</v>
      </c>
      <c r="D5216" s="16" t="s">
        <v>38</v>
      </c>
      <c r="E5216" s="16">
        <v>1</v>
      </c>
      <c r="F5216" s="16">
        <v>1</v>
      </c>
      <c r="G5216" s="16">
        <v>1</v>
      </c>
      <c r="H5216" s="16">
        <v>0</v>
      </c>
    </row>
    <row r="5217" spans="1:8" x14ac:dyDescent="0.3">
      <c r="A5217" s="13" t="str">
        <f t="shared" si="81"/>
        <v>darneja012012</v>
      </c>
      <c r="B5217" s="16" t="s">
        <v>1472</v>
      </c>
      <c r="C5217" s="16">
        <v>2012</v>
      </c>
      <c r="D5217" s="16" t="s">
        <v>2328</v>
      </c>
    </row>
    <row r="5218" spans="1:8" x14ac:dyDescent="0.3">
      <c r="A5218" s="13" t="str">
        <f t="shared" si="81"/>
        <v>darneja012012</v>
      </c>
      <c r="B5218" s="16" t="s">
        <v>1472</v>
      </c>
      <c r="C5218" s="16">
        <v>2012</v>
      </c>
      <c r="D5218" s="16" t="s">
        <v>2329</v>
      </c>
      <c r="E5218" s="16">
        <v>2</v>
      </c>
      <c r="F5218" s="16">
        <v>0</v>
      </c>
      <c r="G5218" s="16">
        <v>0</v>
      </c>
      <c r="H5218" s="16">
        <v>0</v>
      </c>
    </row>
    <row r="5219" spans="1:8" x14ac:dyDescent="0.3">
      <c r="A5219" s="13" t="str">
        <f t="shared" si="81"/>
        <v>darviyu012012</v>
      </c>
      <c r="B5219" s="16" t="s">
        <v>1695</v>
      </c>
      <c r="C5219" s="16">
        <v>2012</v>
      </c>
      <c r="D5219" s="16" t="s">
        <v>2332</v>
      </c>
      <c r="E5219" s="16">
        <v>19</v>
      </c>
      <c r="F5219" s="16">
        <v>14</v>
      </c>
      <c r="G5219" s="16">
        <v>0</v>
      </c>
      <c r="H5219" s="16">
        <v>1</v>
      </c>
    </row>
    <row r="5220" spans="1:8" x14ac:dyDescent="0.3">
      <c r="A5220" s="13" t="str">
        <f t="shared" si="81"/>
        <v>davisch022012</v>
      </c>
      <c r="B5220" s="16" t="s">
        <v>907</v>
      </c>
      <c r="C5220" s="16">
        <v>2012</v>
      </c>
      <c r="D5220" s="16" t="s">
        <v>2333</v>
      </c>
      <c r="E5220" s="16">
        <v>342</v>
      </c>
      <c r="F5220" s="16">
        <v>28</v>
      </c>
      <c r="G5220" s="16">
        <v>4</v>
      </c>
      <c r="H5220" s="16">
        <v>37</v>
      </c>
    </row>
    <row r="5221" spans="1:8" x14ac:dyDescent="0.3">
      <c r="A5221" s="13" t="str">
        <f t="shared" si="81"/>
        <v>davisch022012</v>
      </c>
      <c r="B5221" s="16" t="s">
        <v>907</v>
      </c>
      <c r="C5221" s="16">
        <v>2012</v>
      </c>
      <c r="D5221" s="16" t="s">
        <v>2328</v>
      </c>
    </row>
    <row r="5222" spans="1:8" x14ac:dyDescent="0.3">
      <c r="A5222" s="13" t="str">
        <f t="shared" si="81"/>
        <v>davisch022012</v>
      </c>
      <c r="B5222" s="16" t="s">
        <v>907</v>
      </c>
      <c r="C5222" s="16">
        <v>2012</v>
      </c>
      <c r="D5222" s="16" t="s">
        <v>2329</v>
      </c>
      <c r="E5222" s="16">
        <v>82</v>
      </c>
      <c r="F5222" s="16">
        <v>3</v>
      </c>
      <c r="G5222" s="16">
        <v>2</v>
      </c>
      <c r="H5222" s="16">
        <v>0</v>
      </c>
    </row>
    <row r="5223" spans="1:8" x14ac:dyDescent="0.3">
      <c r="A5223" s="13" t="str">
        <f t="shared" si="81"/>
        <v>davisch022012</v>
      </c>
      <c r="B5223" s="16" t="s">
        <v>907</v>
      </c>
      <c r="C5223" s="16">
        <v>2012</v>
      </c>
      <c r="D5223" s="16" t="s">
        <v>2332</v>
      </c>
      <c r="E5223" s="16">
        <v>0</v>
      </c>
      <c r="F5223" s="16">
        <v>0</v>
      </c>
      <c r="G5223" s="16">
        <v>0</v>
      </c>
      <c r="H5223" s="16">
        <v>0</v>
      </c>
    </row>
    <row r="5224" spans="1:8" x14ac:dyDescent="0.3">
      <c r="A5224" s="13" t="str">
        <f t="shared" si="81"/>
        <v>davisch022012</v>
      </c>
      <c r="B5224" s="16" t="s">
        <v>907</v>
      </c>
      <c r="C5224" s="16">
        <v>2012</v>
      </c>
      <c r="D5224" s="16" t="s">
        <v>2330</v>
      </c>
    </row>
    <row r="5225" spans="1:8" x14ac:dyDescent="0.3">
      <c r="A5225" s="13" t="str">
        <f t="shared" si="81"/>
        <v>davisik022012</v>
      </c>
      <c r="B5225" s="16" t="s">
        <v>1257</v>
      </c>
      <c r="C5225" s="16">
        <v>2012</v>
      </c>
      <c r="D5225" s="16" t="s">
        <v>2333</v>
      </c>
      <c r="E5225" s="16">
        <v>1156</v>
      </c>
      <c r="F5225" s="16">
        <v>71</v>
      </c>
      <c r="G5225" s="16">
        <v>8</v>
      </c>
      <c r="H5225" s="16">
        <v>106</v>
      </c>
    </row>
    <row r="5226" spans="1:8" x14ac:dyDescent="0.3">
      <c r="A5226" s="13" t="str">
        <f t="shared" si="81"/>
        <v>davisra012012</v>
      </c>
      <c r="B5226" s="16" t="s">
        <v>637</v>
      </c>
      <c r="C5226" s="16">
        <v>2012</v>
      </c>
      <c r="D5226" s="16" t="s">
        <v>2327</v>
      </c>
    </row>
    <row r="5227" spans="1:8" x14ac:dyDescent="0.3">
      <c r="A5227" s="13" t="str">
        <f t="shared" si="81"/>
        <v>davisra012012</v>
      </c>
      <c r="B5227" s="16" t="s">
        <v>637</v>
      </c>
      <c r="C5227" s="16">
        <v>2012</v>
      </c>
      <c r="D5227" s="16" t="s">
        <v>2328</v>
      </c>
    </row>
    <row r="5228" spans="1:8" x14ac:dyDescent="0.3">
      <c r="A5228" s="13" t="str">
        <f t="shared" si="81"/>
        <v>davisra012012</v>
      </c>
      <c r="B5228" s="16" t="s">
        <v>637</v>
      </c>
      <c r="C5228" s="16">
        <v>2012</v>
      </c>
      <c r="D5228" s="16" t="s">
        <v>2329</v>
      </c>
      <c r="E5228" s="16">
        <v>211</v>
      </c>
      <c r="F5228" s="16">
        <v>8</v>
      </c>
      <c r="G5228" s="16">
        <v>8</v>
      </c>
      <c r="H5228" s="16">
        <v>1</v>
      </c>
    </row>
    <row r="5229" spans="1:8" x14ac:dyDescent="0.3">
      <c r="A5229" s="13" t="str">
        <f t="shared" si="81"/>
        <v>davisra012012</v>
      </c>
      <c r="B5229" s="16" t="s">
        <v>637</v>
      </c>
      <c r="C5229" s="16">
        <v>2012</v>
      </c>
      <c r="D5229" s="16" t="s">
        <v>2330</v>
      </c>
    </row>
    <row r="5230" spans="1:8" x14ac:dyDescent="0.3">
      <c r="A5230" s="13" t="str">
        <f t="shared" si="81"/>
        <v>daviswa012012</v>
      </c>
      <c r="B5230" s="16" t="s">
        <v>1071</v>
      </c>
      <c r="C5230" s="16">
        <v>2012</v>
      </c>
      <c r="D5230" s="16" t="s">
        <v>2332</v>
      </c>
      <c r="E5230" s="16">
        <v>6</v>
      </c>
      <c r="F5230" s="16">
        <v>4</v>
      </c>
      <c r="G5230" s="16">
        <v>1</v>
      </c>
      <c r="H5230" s="16">
        <v>0</v>
      </c>
    </row>
    <row r="5231" spans="1:8" x14ac:dyDescent="0.3">
      <c r="A5231" s="13" t="str">
        <f t="shared" si="81"/>
        <v>deazaal012012</v>
      </c>
      <c r="B5231" s="16" t="s">
        <v>774</v>
      </c>
      <c r="C5231" s="16">
        <v>2012</v>
      </c>
      <c r="D5231" s="16" t="s">
        <v>2327</v>
      </c>
    </row>
    <row r="5232" spans="1:8" x14ac:dyDescent="0.3">
      <c r="A5232" s="13" t="str">
        <f t="shared" si="81"/>
        <v>deazaal012012</v>
      </c>
      <c r="B5232" s="16" t="s">
        <v>774</v>
      </c>
      <c r="C5232" s="16">
        <v>2012</v>
      </c>
      <c r="D5232" s="16" t="s">
        <v>2328</v>
      </c>
    </row>
    <row r="5233" spans="1:8" x14ac:dyDescent="0.3">
      <c r="A5233" s="13" t="str">
        <f t="shared" si="81"/>
        <v>deazaal012012</v>
      </c>
      <c r="B5233" s="16" t="s">
        <v>774</v>
      </c>
      <c r="C5233" s="16">
        <v>2012</v>
      </c>
      <c r="D5233" s="16" t="s">
        <v>2329</v>
      </c>
      <c r="E5233" s="16">
        <v>326</v>
      </c>
      <c r="F5233" s="16">
        <v>4</v>
      </c>
      <c r="G5233" s="16">
        <v>3</v>
      </c>
      <c r="H5233" s="16">
        <v>1</v>
      </c>
    </row>
    <row r="5234" spans="1:8" x14ac:dyDescent="0.3">
      <c r="A5234" s="13" t="str">
        <f t="shared" si="81"/>
        <v>dedunsa012012</v>
      </c>
      <c r="B5234" s="16" t="s">
        <v>1258</v>
      </c>
      <c r="C5234" s="16">
        <v>2012</v>
      </c>
      <c r="D5234" s="16" t="s">
        <v>2332</v>
      </c>
      <c r="E5234" s="16">
        <v>11</v>
      </c>
      <c r="F5234" s="16">
        <v>13</v>
      </c>
      <c r="G5234" s="16">
        <v>2</v>
      </c>
      <c r="H5234" s="16">
        <v>5</v>
      </c>
    </row>
    <row r="5235" spans="1:8" x14ac:dyDescent="0.3">
      <c r="A5235" s="13" t="str">
        <f t="shared" si="81"/>
        <v>defraju012012</v>
      </c>
      <c r="B5235" s="16" t="s">
        <v>1474</v>
      </c>
      <c r="C5235" s="16">
        <v>2012</v>
      </c>
      <c r="D5235" s="16" t="s">
        <v>2332</v>
      </c>
      <c r="E5235" s="16">
        <v>0</v>
      </c>
      <c r="F5235" s="16">
        <v>2</v>
      </c>
      <c r="G5235" s="16">
        <v>1</v>
      </c>
      <c r="H5235" s="16">
        <v>0</v>
      </c>
    </row>
    <row r="5236" spans="1:8" x14ac:dyDescent="0.3">
      <c r="A5236" s="13" t="str">
        <f t="shared" si="81"/>
        <v>dejesda012012</v>
      </c>
      <c r="B5236" s="16" t="s">
        <v>365</v>
      </c>
      <c r="C5236" s="16">
        <v>2012</v>
      </c>
      <c r="D5236" s="16" t="s">
        <v>2327</v>
      </c>
    </row>
    <row r="5237" spans="1:8" x14ac:dyDescent="0.3">
      <c r="A5237" s="13" t="str">
        <f t="shared" si="81"/>
        <v>dejesda012012</v>
      </c>
      <c r="B5237" s="16" t="s">
        <v>365</v>
      </c>
      <c r="C5237" s="16">
        <v>2012</v>
      </c>
      <c r="D5237" s="16" t="s">
        <v>2328</v>
      </c>
    </row>
    <row r="5238" spans="1:8" x14ac:dyDescent="0.3">
      <c r="A5238" s="13" t="str">
        <f t="shared" si="81"/>
        <v>dejesda012012</v>
      </c>
      <c r="B5238" s="16" t="s">
        <v>365</v>
      </c>
      <c r="C5238" s="16">
        <v>2012</v>
      </c>
      <c r="D5238" s="16" t="s">
        <v>2329</v>
      </c>
      <c r="E5238" s="16">
        <v>262</v>
      </c>
      <c r="F5238" s="16">
        <v>8</v>
      </c>
      <c r="G5238" s="16">
        <v>2</v>
      </c>
      <c r="H5238" s="16">
        <v>1</v>
      </c>
    </row>
    <row r="5239" spans="1:8" x14ac:dyDescent="0.3">
      <c r="A5239" s="13" t="str">
        <f t="shared" si="81"/>
        <v>dejesda012012</v>
      </c>
      <c r="B5239" s="16" t="s">
        <v>365</v>
      </c>
      <c r="C5239" s="16">
        <v>2012</v>
      </c>
      <c r="D5239" s="16" t="s">
        <v>2330</v>
      </c>
    </row>
    <row r="5240" spans="1:8" x14ac:dyDescent="0.3">
      <c r="A5240" s="13" t="str">
        <f t="shared" si="81"/>
        <v>dejesiv022012</v>
      </c>
      <c r="B5240" s="16" t="s">
        <v>1475</v>
      </c>
      <c r="C5240" s="16">
        <v>2012</v>
      </c>
      <c r="D5240" s="16" t="s">
        <v>37</v>
      </c>
      <c r="E5240" s="16">
        <v>5</v>
      </c>
      <c r="F5240" s="16">
        <v>9</v>
      </c>
      <c r="G5240" s="16">
        <v>0</v>
      </c>
      <c r="H5240" s="16">
        <v>2</v>
      </c>
    </row>
    <row r="5241" spans="1:8" x14ac:dyDescent="0.3">
      <c r="A5241" s="13" t="str">
        <f t="shared" si="81"/>
        <v>dejesiv022012</v>
      </c>
      <c r="B5241" s="16" t="s">
        <v>1475</v>
      </c>
      <c r="C5241" s="16">
        <v>2012</v>
      </c>
      <c r="D5241" s="16" t="s">
        <v>37</v>
      </c>
      <c r="E5241" s="16">
        <v>2</v>
      </c>
      <c r="F5241" s="16">
        <v>1</v>
      </c>
      <c r="G5241" s="16">
        <v>1</v>
      </c>
      <c r="H5241" s="16">
        <v>1</v>
      </c>
    </row>
    <row r="5242" spans="1:8" x14ac:dyDescent="0.3">
      <c r="A5242" s="13" t="str">
        <f t="shared" si="81"/>
        <v>dejesiv022012</v>
      </c>
      <c r="B5242" s="16" t="s">
        <v>1475</v>
      </c>
      <c r="C5242" s="16">
        <v>2012</v>
      </c>
      <c r="D5242" s="16" t="s">
        <v>38</v>
      </c>
      <c r="E5242" s="16">
        <v>1</v>
      </c>
      <c r="F5242" s="16">
        <v>2</v>
      </c>
      <c r="G5242" s="16">
        <v>1</v>
      </c>
      <c r="H5242" s="16">
        <v>0</v>
      </c>
    </row>
    <row r="5243" spans="1:8" x14ac:dyDescent="0.3">
      <c r="A5243" s="13" t="str">
        <f t="shared" si="81"/>
        <v>dejesiv022012</v>
      </c>
      <c r="B5243" s="16" t="s">
        <v>1475</v>
      </c>
      <c r="C5243" s="16">
        <v>2012</v>
      </c>
      <c r="D5243" s="16" t="s">
        <v>38</v>
      </c>
      <c r="E5243" s="16">
        <v>0</v>
      </c>
      <c r="F5243" s="16">
        <v>0</v>
      </c>
      <c r="G5243" s="16">
        <v>0</v>
      </c>
      <c r="H5243" s="16">
        <v>0</v>
      </c>
    </row>
    <row r="5244" spans="1:8" x14ac:dyDescent="0.3">
      <c r="A5244" s="13" t="str">
        <f t="shared" si="81"/>
        <v>dejesiv022012</v>
      </c>
      <c r="B5244" s="16" t="s">
        <v>1475</v>
      </c>
      <c r="C5244" s="16">
        <v>2012</v>
      </c>
      <c r="D5244" s="16" t="s">
        <v>2331</v>
      </c>
      <c r="E5244" s="16">
        <v>1</v>
      </c>
      <c r="F5244" s="16">
        <v>1</v>
      </c>
      <c r="G5244" s="16">
        <v>0</v>
      </c>
      <c r="H5244" s="16">
        <v>1</v>
      </c>
    </row>
    <row r="5245" spans="1:8" x14ac:dyDescent="0.3">
      <c r="A5245" s="13" t="str">
        <f t="shared" si="81"/>
        <v>delabst012012</v>
      </c>
      <c r="B5245" s="16" t="s">
        <v>1476</v>
      </c>
      <c r="C5245" s="16">
        <v>2012</v>
      </c>
      <c r="D5245" s="16" t="s">
        <v>2332</v>
      </c>
      <c r="E5245" s="16">
        <v>2</v>
      </c>
      <c r="F5245" s="16">
        <v>2</v>
      </c>
      <c r="G5245" s="16">
        <v>0</v>
      </c>
      <c r="H5245" s="16">
        <v>0</v>
      </c>
    </row>
    <row r="5246" spans="1:8" x14ac:dyDescent="0.3">
      <c r="A5246" s="13" t="str">
        <f t="shared" si="81"/>
        <v>delabst012012</v>
      </c>
      <c r="B5246" s="16" t="s">
        <v>1476</v>
      </c>
      <c r="C5246" s="16">
        <v>2012</v>
      </c>
      <c r="D5246" s="16" t="s">
        <v>2332</v>
      </c>
      <c r="E5246" s="16">
        <v>3</v>
      </c>
      <c r="F5246" s="16">
        <v>1</v>
      </c>
      <c r="G5246" s="16">
        <v>0</v>
      </c>
      <c r="H5246" s="16">
        <v>0</v>
      </c>
    </row>
    <row r="5247" spans="1:8" x14ac:dyDescent="0.3">
      <c r="A5247" s="13" t="str">
        <f t="shared" si="81"/>
        <v>delarda012012</v>
      </c>
      <c r="B5247" s="16" t="s">
        <v>1477</v>
      </c>
      <c r="C5247" s="16">
        <v>2012</v>
      </c>
      <c r="D5247" s="16" t="s">
        <v>2332</v>
      </c>
      <c r="E5247" s="16">
        <v>0</v>
      </c>
      <c r="F5247" s="16">
        <v>0</v>
      </c>
      <c r="G5247" s="16">
        <v>0</v>
      </c>
      <c r="H5247" s="16">
        <v>0</v>
      </c>
    </row>
    <row r="5248" spans="1:8" x14ac:dyDescent="0.3">
      <c r="A5248" s="13" t="str">
        <f t="shared" si="81"/>
        <v>delarjo012012</v>
      </c>
      <c r="B5248" s="16" t="s">
        <v>436</v>
      </c>
      <c r="C5248" s="16">
        <v>2012</v>
      </c>
      <c r="D5248" s="16" t="s">
        <v>2332</v>
      </c>
      <c r="E5248" s="16">
        <v>0</v>
      </c>
      <c r="F5248" s="16">
        <v>0</v>
      </c>
      <c r="G5248" s="16">
        <v>0</v>
      </c>
      <c r="H5248" s="16">
        <v>0</v>
      </c>
    </row>
    <row r="5249" spans="1:8" x14ac:dyDescent="0.3">
      <c r="A5249" s="13" t="str">
        <f t="shared" si="81"/>
        <v>delarru012012</v>
      </c>
      <c r="B5249" s="16" t="s">
        <v>1478</v>
      </c>
      <c r="C5249" s="16">
        <v>2012</v>
      </c>
      <c r="D5249" s="16" t="s">
        <v>2332</v>
      </c>
      <c r="E5249" s="16">
        <v>0</v>
      </c>
      <c r="F5249" s="16">
        <v>0</v>
      </c>
      <c r="G5249" s="16">
        <v>0</v>
      </c>
      <c r="H5249" s="16">
        <v>0</v>
      </c>
    </row>
    <row r="5250" spans="1:8" x14ac:dyDescent="0.3">
      <c r="A5250" s="13" t="str">
        <f t="shared" si="81"/>
        <v>delgara012012</v>
      </c>
      <c r="B5250" s="16" t="s">
        <v>1479</v>
      </c>
      <c r="C5250" s="16">
        <v>2012</v>
      </c>
      <c r="D5250" s="16" t="s">
        <v>2332</v>
      </c>
      <c r="E5250" s="16">
        <v>6</v>
      </c>
      <c r="F5250" s="16">
        <v>16</v>
      </c>
      <c r="G5250" s="16">
        <v>0</v>
      </c>
      <c r="H5250" s="16">
        <v>0</v>
      </c>
    </row>
    <row r="5251" spans="1:8" x14ac:dyDescent="0.3">
      <c r="A5251" s="13" t="str">
        <f t="shared" ref="A5251:A5314" si="82">B5251&amp;C5251</f>
        <v>delosfa012012</v>
      </c>
      <c r="B5251" s="16" t="s">
        <v>1480</v>
      </c>
      <c r="C5251" s="16">
        <v>2012</v>
      </c>
      <c r="D5251" s="16" t="s">
        <v>2332</v>
      </c>
      <c r="E5251" s="16">
        <v>0</v>
      </c>
      <c r="F5251" s="16">
        <v>0</v>
      </c>
      <c r="G5251" s="16">
        <v>0</v>
      </c>
      <c r="H5251" s="16">
        <v>0</v>
      </c>
    </row>
    <row r="5252" spans="1:8" x14ac:dyDescent="0.3">
      <c r="A5252" s="13" t="str">
        <f t="shared" si="82"/>
        <v>delroen012012</v>
      </c>
      <c r="B5252" s="16" t="s">
        <v>1260</v>
      </c>
      <c r="C5252" s="16">
        <v>2012</v>
      </c>
      <c r="D5252" s="16" t="s">
        <v>2332</v>
      </c>
      <c r="E5252" s="16">
        <v>3</v>
      </c>
      <c r="F5252" s="16">
        <v>2</v>
      </c>
      <c r="G5252" s="16">
        <v>2</v>
      </c>
      <c r="H5252" s="16">
        <v>0</v>
      </c>
    </row>
    <row r="5253" spans="1:8" x14ac:dyDescent="0.3">
      <c r="A5253" s="13" t="str">
        <f t="shared" si="82"/>
        <v>demelsa012012</v>
      </c>
      <c r="B5253" s="16" t="s">
        <v>1261</v>
      </c>
      <c r="C5253" s="16">
        <v>2012</v>
      </c>
      <c r="D5253" s="16" t="s">
        <v>2332</v>
      </c>
      <c r="E5253" s="16">
        <v>1</v>
      </c>
      <c r="F5253" s="16">
        <v>0</v>
      </c>
      <c r="G5253" s="16">
        <v>0</v>
      </c>
      <c r="H5253" s="16">
        <v>0</v>
      </c>
    </row>
    <row r="5254" spans="1:8" x14ac:dyDescent="0.3">
      <c r="A5254" s="13" t="str">
        <f t="shared" si="82"/>
        <v>dempsry012012</v>
      </c>
      <c r="B5254" s="16" t="s">
        <v>85</v>
      </c>
      <c r="C5254" s="16">
        <v>2012</v>
      </c>
      <c r="D5254" s="16" t="s">
        <v>2332</v>
      </c>
      <c r="E5254" s="16">
        <v>5</v>
      </c>
      <c r="F5254" s="16">
        <v>16</v>
      </c>
      <c r="G5254" s="16">
        <v>1</v>
      </c>
      <c r="H5254" s="16">
        <v>0</v>
      </c>
    </row>
    <row r="5255" spans="1:8" x14ac:dyDescent="0.3">
      <c r="A5255" s="13" t="str">
        <f t="shared" si="82"/>
        <v>dempsry012012</v>
      </c>
      <c r="B5255" s="16" t="s">
        <v>85</v>
      </c>
      <c r="C5255" s="16">
        <v>2012</v>
      </c>
      <c r="D5255" s="16" t="s">
        <v>2332</v>
      </c>
      <c r="E5255" s="16">
        <v>5</v>
      </c>
      <c r="F5255" s="16">
        <v>10</v>
      </c>
      <c r="G5255" s="16">
        <v>0</v>
      </c>
      <c r="H5255" s="16">
        <v>0</v>
      </c>
    </row>
    <row r="5256" spans="1:8" x14ac:dyDescent="0.3">
      <c r="A5256" s="13" t="str">
        <f t="shared" si="82"/>
        <v>denorch012012</v>
      </c>
      <c r="B5256" s="16" t="s">
        <v>531</v>
      </c>
      <c r="C5256" s="16">
        <v>2012</v>
      </c>
      <c r="D5256" s="16" t="s">
        <v>2327</v>
      </c>
    </row>
    <row r="5257" spans="1:8" x14ac:dyDescent="0.3">
      <c r="A5257" s="13" t="str">
        <f t="shared" si="82"/>
        <v>denorch012012</v>
      </c>
      <c r="B5257" s="16" t="s">
        <v>531</v>
      </c>
      <c r="C5257" s="16">
        <v>2012</v>
      </c>
      <c r="D5257" s="16" t="s">
        <v>2328</v>
      </c>
    </row>
    <row r="5258" spans="1:8" x14ac:dyDescent="0.3">
      <c r="A5258" s="13" t="str">
        <f t="shared" si="82"/>
        <v>denorch012012</v>
      </c>
      <c r="B5258" s="16" t="s">
        <v>531</v>
      </c>
      <c r="C5258" s="16">
        <v>2012</v>
      </c>
      <c r="D5258" s="16" t="s">
        <v>2329</v>
      </c>
      <c r="E5258" s="16">
        <v>140</v>
      </c>
      <c r="F5258" s="16">
        <v>4</v>
      </c>
      <c r="G5258" s="16">
        <v>1</v>
      </c>
      <c r="H5258" s="16">
        <v>0</v>
      </c>
    </row>
    <row r="5259" spans="1:8" x14ac:dyDescent="0.3">
      <c r="A5259" s="13" t="str">
        <f t="shared" si="82"/>
        <v>denorch012012</v>
      </c>
      <c r="B5259" s="16" t="s">
        <v>531</v>
      </c>
      <c r="C5259" s="16">
        <v>2012</v>
      </c>
      <c r="D5259" s="16" t="s">
        <v>2330</v>
      </c>
    </row>
    <row r="5260" spans="1:8" x14ac:dyDescent="0.3">
      <c r="A5260" s="13" t="str">
        <f t="shared" si="82"/>
        <v>derosma012012</v>
      </c>
      <c r="B5260" s="16" t="s">
        <v>86</v>
      </c>
      <c r="C5260" s="16">
        <v>2012</v>
      </c>
      <c r="D5260" s="16" t="s">
        <v>2333</v>
      </c>
      <c r="E5260" s="16">
        <v>4</v>
      </c>
      <c r="F5260" s="16">
        <v>0</v>
      </c>
      <c r="G5260" s="16">
        <v>0</v>
      </c>
      <c r="H5260" s="16">
        <v>1</v>
      </c>
    </row>
    <row r="5261" spans="1:8" x14ac:dyDescent="0.3">
      <c r="A5261" s="13" t="str">
        <f t="shared" si="82"/>
        <v>derosma012012</v>
      </c>
      <c r="B5261" s="16" t="s">
        <v>86</v>
      </c>
      <c r="C5261" s="16">
        <v>2012</v>
      </c>
      <c r="D5261" s="16" t="s">
        <v>37</v>
      </c>
      <c r="E5261" s="16">
        <v>0</v>
      </c>
      <c r="F5261" s="16">
        <v>0</v>
      </c>
      <c r="G5261" s="16">
        <v>0</v>
      </c>
      <c r="H5261" s="16">
        <v>0</v>
      </c>
    </row>
    <row r="5262" spans="1:8" x14ac:dyDescent="0.3">
      <c r="A5262" s="13" t="str">
        <f t="shared" si="82"/>
        <v>derosma012012</v>
      </c>
      <c r="B5262" s="16" t="s">
        <v>86</v>
      </c>
      <c r="C5262" s="16">
        <v>2012</v>
      </c>
      <c r="D5262" s="16" t="s">
        <v>38</v>
      </c>
      <c r="E5262" s="16">
        <v>5</v>
      </c>
      <c r="F5262" s="16">
        <v>5</v>
      </c>
      <c r="G5262" s="16">
        <v>0</v>
      </c>
      <c r="H5262" s="16">
        <v>0</v>
      </c>
    </row>
    <row r="5263" spans="1:8" x14ac:dyDescent="0.3">
      <c r="A5263" s="13" t="str">
        <f t="shared" si="82"/>
        <v>derosma012012</v>
      </c>
      <c r="B5263" s="16" t="s">
        <v>86</v>
      </c>
      <c r="C5263" s="16">
        <v>2012</v>
      </c>
      <c r="D5263" s="16" t="s">
        <v>2328</v>
      </c>
    </row>
    <row r="5264" spans="1:8" x14ac:dyDescent="0.3">
      <c r="A5264" s="13" t="str">
        <f t="shared" si="82"/>
        <v>derosma012012</v>
      </c>
      <c r="B5264" s="16" t="s">
        <v>86</v>
      </c>
      <c r="C5264" s="16">
        <v>2012</v>
      </c>
      <c r="D5264" s="16" t="s">
        <v>2329</v>
      </c>
      <c r="E5264" s="16">
        <v>15</v>
      </c>
      <c r="F5264" s="16">
        <v>1</v>
      </c>
      <c r="G5264" s="16">
        <v>0</v>
      </c>
      <c r="H5264" s="16">
        <v>0</v>
      </c>
    </row>
    <row r="5265" spans="1:8" x14ac:dyDescent="0.3">
      <c r="A5265" s="13" t="str">
        <f t="shared" si="82"/>
        <v>derosma012012</v>
      </c>
      <c r="B5265" s="16" t="s">
        <v>86</v>
      </c>
      <c r="C5265" s="16">
        <v>2012</v>
      </c>
      <c r="D5265" s="16" t="s">
        <v>2330</v>
      </c>
    </row>
    <row r="5266" spans="1:8" x14ac:dyDescent="0.3">
      <c r="A5266" s="13" t="str">
        <f t="shared" si="82"/>
        <v>derosma012012</v>
      </c>
      <c r="B5266" s="16" t="s">
        <v>86</v>
      </c>
      <c r="C5266" s="16">
        <v>2012</v>
      </c>
      <c r="D5266" s="16" t="s">
        <v>2331</v>
      </c>
      <c r="E5266" s="16">
        <v>3</v>
      </c>
      <c r="F5266" s="16">
        <v>5</v>
      </c>
      <c r="G5266" s="16">
        <v>1</v>
      </c>
      <c r="H5266" s="16">
        <v>1</v>
      </c>
    </row>
    <row r="5267" spans="1:8" x14ac:dyDescent="0.3">
      <c r="A5267" s="13" t="str">
        <f t="shared" si="82"/>
        <v>descada012012</v>
      </c>
      <c r="B5267" s="16" t="s">
        <v>1262</v>
      </c>
      <c r="C5267" s="16">
        <v>2012</v>
      </c>
      <c r="D5267" s="16" t="s">
        <v>2333</v>
      </c>
      <c r="E5267" s="16">
        <v>20</v>
      </c>
      <c r="F5267" s="16">
        <v>3</v>
      </c>
      <c r="G5267" s="16">
        <v>0</v>
      </c>
      <c r="H5267" s="16">
        <v>1</v>
      </c>
    </row>
    <row r="5268" spans="1:8" x14ac:dyDescent="0.3">
      <c r="A5268" s="13" t="str">
        <f t="shared" si="82"/>
        <v>descada012012</v>
      </c>
      <c r="B5268" s="16" t="s">
        <v>1262</v>
      </c>
      <c r="C5268" s="16">
        <v>2012</v>
      </c>
      <c r="D5268" s="16" t="s">
        <v>37</v>
      </c>
      <c r="E5268" s="16">
        <v>137</v>
      </c>
      <c r="F5268" s="16">
        <v>225</v>
      </c>
      <c r="G5268" s="16">
        <v>5</v>
      </c>
      <c r="H5268" s="16">
        <v>47</v>
      </c>
    </row>
    <row r="5269" spans="1:8" x14ac:dyDescent="0.3">
      <c r="A5269" s="13" t="str">
        <f t="shared" si="82"/>
        <v>descada012012</v>
      </c>
      <c r="B5269" s="16" t="s">
        <v>1262</v>
      </c>
      <c r="C5269" s="16">
        <v>2012</v>
      </c>
      <c r="D5269" s="16" t="s">
        <v>38</v>
      </c>
      <c r="E5269" s="16">
        <v>8</v>
      </c>
      <c r="F5269" s="16">
        <v>17</v>
      </c>
      <c r="G5269" s="16">
        <v>2</v>
      </c>
      <c r="H5269" s="16">
        <v>0</v>
      </c>
    </row>
    <row r="5270" spans="1:8" x14ac:dyDescent="0.3">
      <c r="A5270" s="13" t="str">
        <f t="shared" si="82"/>
        <v>descada012012</v>
      </c>
      <c r="B5270" s="16" t="s">
        <v>1262</v>
      </c>
      <c r="C5270" s="16">
        <v>2012</v>
      </c>
      <c r="D5270" s="16" t="s">
        <v>2331</v>
      </c>
      <c r="E5270" s="16">
        <v>24</v>
      </c>
      <c r="F5270" s="16">
        <v>69</v>
      </c>
      <c r="G5270" s="16">
        <v>8</v>
      </c>
      <c r="H5270" s="16">
        <v>17</v>
      </c>
    </row>
    <row r="5271" spans="1:8" x14ac:dyDescent="0.3">
      <c r="A5271" s="13" t="str">
        <f t="shared" si="82"/>
        <v>desmoia012012</v>
      </c>
      <c r="B5271" s="16" t="s">
        <v>1072</v>
      </c>
      <c r="C5271" s="16">
        <v>2012</v>
      </c>
      <c r="D5271" s="16" t="s">
        <v>2331</v>
      </c>
      <c r="E5271" s="16">
        <v>171</v>
      </c>
      <c r="F5271" s="16">
        <v>306</v>
      </c>
      <c r="G5271" s="16">
        <v>15</v>
      </c>
      <c r="H5271" s="16">
        <v>65</v>
      </c>
    </row>
    <row r="5272" spans="1:8" x14ac:dyDescent="0.3">
      <c r="A5272" s="13" t="str">
        <f t="shared" si="82"/>
        <v>detwiro012012</v>
      </c>
      <c r="B5272" s="16" t="s">
        <v>776</v>
      </c>
      <c r="C5272" s="16">
        <v>2012</v>
      </c>
      <c r="D5272" s="16" t="s">
        <v>2332</v>
      </c>
      <c r="E5272" s="16">
        <v>12</v>
      </c>
      <c r="F5272" s="16">
        <v>18</v>
      </c>
      <c r="G5272" s="16">
        <v>1</v>
      </c>
      <c r="H5272" s="16">
        <v>2</v>
      </c>
    </row>
    <row r="5273" spans="1:8" x14ac:dyDescent="0.3">
      <c r="A5273" s="13" t="str">
        <f t="shared" si="82"/>
        <v>devrico012012</v>
      </c>
      <c r="B5273" s="16" t="s">
        <v>1696</v>
      </c>
      <c r="C5273" s="16">
        <v>2012</v>
      </c>
      <c r="D5273" s="16" t="s">
        <v>2332</v>
      </c>
      <c r="E5273" s="16">
        <v>5</v>
      </c>
      <c r="F5273" s="16">
        <v>7</v>
      </c>
      <c r="G5273" s="16">
        <v>1</v>
      </c>
      <c r="H5273" s="16">
        <v>1</v>
      </c>
    </row>
    <row r="5274" spans="1:8" x14ac:dyDescent="0.3">
      <c r="A5274" s="13" t="str">
        <f t="shared" si="82"/>
        <v>dewitbl012012</v>
      </c>
      <c r="B5274" s="16" t="s">
        <v>908</v>
      </c>
      <c r="C5274" s="16">
        <v>2012</v>
      </c>
      <c r="D5274" s="16" t="s">
        <v>37</v>
      </c>
      <c r="E5274" s="16">
        <v>12</v>
      </c>
      <c r="F5274" s="16">
        <v>8</v>
      </c>
      <c r="G5274" s="16">
        <v>0</v>
      </c>
      <c r="H5274" s="16">
        <v>2</v>
      </c>
    </row>
    <row r="5275" spans="1:8" x14ac:dyDescent="0.3">
      <c r="A5275" s="13" t="str">
        <f t="shared" si="82"/>
        <v>dewitbl012012</v>
      </c>
      <c r="B5275" s="16" t="s">
        <v>908</v>
      </c>
      <c r="C5275" s="16">
        <v>2012</v>
      </c>
      <c r="D5275" s="16" t="s">
        <v>2328</v>
      </c>
    </row>
    <row r="5276" spans="1:8" x14ac:dyDescent="0.3">
      <c r="A5276" s="13" t="str">
        <f t="shared" si="82"/>
        <v>dewitbl012012</v>
      </c>
      <c r="B5276" s="16" t="s">
        <v>908</v>
      </c>
      <c r="C5276" s="16">
        <v>2012</v>
      </c>
      <c r="D5276" s="16" t="s">
        <v>2329</v>
      </c>
      <c r="E5276" s="16">
        <v>1</v>
      </c>
      <c r="F5276" s="16">
        <v>0</v>
      </c>
      <c r="G5276" s="16">
        <v>0</v>
      </c>
      <c r="H5276" s="16">
        <v>0</v>
      </c>
    </row>
    <row r="5277" spans="1:8" x14ac:dyDescent="0.3">
      <c r="A5277" s="13" t="str">
        <f t="shared" si="82"/>
        <v>diamosc012012</v>
      </c>
      <c r="B5277" s="16" t="s">
        <v>1481</v>
      </c>
      <c r="C5277" s="16">
        <v>2012</v>
      </c>
      <c r="D5277" s="16" t="s">
        <v>2332</v>
      </c>
      <c r="E5277" s="16">
        <v>10</v>
      </c>
      <c r="F5277" s="16">
        <v>21</v>
      </c>
      <c r="G5277" s="16">
        <v>0</v>
      </c>
      <c r="H5277" s="16">
        <v>1</v>
      </c>
    </row>
    <row r="5278" spans="1:8" x14ac:dyDescent="0.3">
      <c r="A5278" s="13" t="str">
        <f t="shared" si="82"/>
        <v>diazju022012</v>
      </c>
      <c r="B5278" s="16" t="s">
        <v>1697</v>
      </c>
      <c r="C5278" s="16">
        <v>2012</v>
      </c>
      <c r="D5278" s="16" t="s">
        <v>2331</v>
      </c>
      <c r="E5278" s="16">
        <v>8</v>
      </c>
      <c r="F5278" s="16">
        <v>9</v>
      </c>
      <c r="G5278" s="16">
        <v>1</v>
      </c>
      <c r="H5278" s="16">
        <v>4</v>
      </c>
    </row>
    <row r="5279" spans="1:8" x14ac:dyDescent="0.3">
      <c r="A5279" s="13" t="str">
        <f t="shared" si="82"/>
        <v>diazma022012</v>
      </c>
      <c r="B5279" s="16" t="s">
        <v>366</v>
      </c>
      <c r="C5279" s="16">
        <v>2012</v>
      </c>
      <c r="D5279" s="16" t="s">
        <v>2328</v>
      </c>
    </row>
    <row r="5280" spans="1:8" x14ac:dyDescent="0.3">
      <c r="A5280" s="13" t="str">
        <f t="shared" si="82"/>
        <v>diazma022012</v>
      </c>
      <c r="B5280" s="16" t="s">
        <v>366</v>
      </c>
      <c r="C5280" s="16">
        <v>2012</v>
      </c>
      <c r="D5280" s="16" t="s">
        <v>2329</v>
      </c>
      <c r="E5280" s="16">
        <v>50</v>
      </c>
      <c r="F5280" s="16">
        <v>2</v>
      </c>
      <c r="G5280" s="16">
        <v>0</v>
      </c>
      <c r="H5280" s="16">
        <v>2</v>
      </c>
    </row>
    <row r="5281" spans="1:8" x14ac:dyDescent="0.3">
      <c r="A5281" s="13" t="str">
        <f t="shared" si="82"/>
        <v>diazma022012</v>
      </c>
      <c r="B5281" s="16" t="s">
        <v>366</v>
      </c>
      <c r="C5281" s="16">
        <v>2012</v>
      </c>
      <c r="D5281" s="16" t="s">
        <v>2330</v>
      </c>
    </row>
    <row r="5282" spans="1:8" x14ac:dyDescent="0.3">
      <c r="A5282" s="13" t="str">
        <f t="shared" si="82"/>
        <v>dickech012012</v>
      </c>
      <c r="B5282" s="16" t="s">
        <v>909</v>
      </c>
      <c r="C5282" s="16">
        <v>2012</v>
      </c>
      <c r="D5282" s="16" t="s">
        <v>2327</v>
      </c>
    </row>
    <row r="5283" spans="1:8" x14ac:dyDescent="0.3">
      <c r="A5283" s="13" t="str">
        <f t="shared" si="82"/>
        <v>dickech012012</v>
      </c>
      <c r="B5283" s="16" t="s">
        <v>909</v>
      </c>
      <c r="C5283" s="16">
        <v>2012</v>
      </c>
      <c r="D5283" s="16" t="s">
        <v>2328</v>
      </c>
    </row>
    <row r="5284" spans="1:8" x14ac:dyDescent="0.3">
      <c r="A5284" s="13" t="str">
        <f t="shared" si="82"/>
        <v>dickech012012</v>
      </c>
      <c r="B5284" s="16" t="s">
        <v>909</v>
      </c>
      <c r="C5284" s="16">
        <v>2012</v>
      </c>
      <c r="D5284" s="16" t="s">
        <v>2329</v>
      </c>
      <c r="E5284" s="16">
        <v>11</v>
      </c>
      <c r="F5284" s="16">
        <v>0</v>
      </c>
      <c r="G5284" s="16">
        <v>0</v>
      </c>
      <c r="H5284" s="16">
        <v>0</v>
      </c>
    </row>
    <row r="5285" spans="1:8" x14ac:dyDescent="0.3">
      <c r="A5285" s="13" t="str">
        <f t="shared" si="82"/>
        <v>dickech012012</v>
      </c>
      <c r="B5285" s="16" t="s">
        <v>909</v>
      </c>
      <c r="C5285" s="16">
        <v>2012</v>
      </c>
      <c r="D5285" s="16" t="s">
        <v>2330</v>
      </c>
    </row>
    <row r="5286" spans="1:8" x14ac:dyDescent="0.3">
      <c r="A5286" s="13" t="str">
        <f t="shared" si="82"/>
        <v>dickera012012</v>
      </c>
      <c r="B5286" s="16" t="s">
        <v>238</v>
      </c>
      <c r="C5286" s="16">
        <v>2012</v>
      </c>
      <c r="D5286" s="16" t="s">
        <v>2332</v>
      </c>
      <c r="E5286" s="16">
        <v>12</v>
      </c>
      <c r="F5286" s="16">
        <v>44</v>
      </c>
      <c r="G5286" s="16">
        <v>4</v>
      </c>
      <c r="H5286" s="16">
        <v>6</v>
      </c>
    </row>
    <row r="5287" spans="1:8" x14ac:dyDescent="0.3">
      <c r="A5287" s="13" t="str">
        <f t="shared" si="82"/>
        <v>dicksbr012012</v>
      </c>
      <c r="B5287" s="16" t="s">
        <v>1482</v>
      </c>
      <c r="C5287" s="16">
        <v>2012</v>
      </c>
      <c r="D5287" s="16" t="s">
        <v>2332</v>
      </c>
      <c r="E5287" s="16">
        <v>0</v>
      </c>
      <c r="F5287" s="16">
        <v>1</v>
      </c>
      <c r="G5287" s="16">
        <v>0</v>
      </c>
      <c r="H5287" s="16">
        <v>0</v>
      </c>
    </row>
    <row r="5288" spans="1:8" x14ac:dyDescent="0.3">
      <c r="A5288" s="13" t="str">
        <f t="shared" si="82"/>
        <v>diekmja012012</v>
      </c>
      <c r="B5288" s="16" t="s">
        <v>1698</v>
      </c>
      <c r="C5288" s="16">
        <v>2012</v>
      </c>
      <c r="D5288" s="16" t="s">
        <v>2332</v>
      </c>
      <c r="E5288" s="16">
        <v>1</v>
      </c>
      <c r="F5288" s="16">
        <v>3</v>
      </c>
      <c r="G5288" s="16">
        <v>2</v>
      </c>
      <c r="H5288" s="16">
        <v>0</v>
      </c>
    </row>
    <row r="5289" spans="1:8" x14ac:dyDescent="0.3">
      <c r="A5289" s="13" t="str">
        <f t="shared" si="82"/>
        <v>dillati012012</v>
      </c>
      <c r="B5289" s="16" t="s">
        <v>911</v>
      </c>
      <c r="C5289" s="16">
        <v>2012</v>
      </c>
      <c r="D5289" s="16" t="s">
        <v>2332</v>
      </c>
      <c r="E5289" s="16">
        <v>3</v>
      </c>
      <c r="F5289" s="16">
        <v>4</v>
      </c>
      <c r="G5289" s="16">
        <v>0</v>
      </c>
      <c r="H5289" s="16">
        <v>0</v>
      </c>
    </row>
    <row r="5290" spans="1:8" x14ac:dyDescent="0.3">
      <c r="A5290" s="13" t="str">
        <f t="shared" si="82"/>
        <v>dirksan012012</v>
      </c>
      <c r="B5290" s="16" t="s">
        <v>1484</v>
      </c>
      <c r="C5290" s="16">
        <v>2012</v>
      </c>
      <c r="D5290" s="16" t="s">
        <v>2327</v>
      </c>
    </row>
    <row r="5291" spans="1:8" x14ac:dyDescent="0.3">
      <c r="A5291" s="13" t="str">
        <f t="shared" si="82"/>
        <v>dirksan012012</v>
      </c>
      <c r="B5291" s="16" t="s">
        <v>1484</v>
      </c>
      <c r="C5291" s="16">
        <v>2012</v>
      </c>
      <c r="D5291" s="16" t="s">
        <v>2328</v>
      </c>
    </row>
    <row r="5292" spans="1:8" x14ac:dyDescent="0.3">
      <c r="A5292" s="13" t="str">
        <f t="shared" si="82"/>
        <v>dirksan012012</v>
      </c>
      <c r="B5292" s="16" t="s">
        <v>1484</v>
      </c>
      <c r="C5292" s="16">
        <v>2012</v>
      </c>
      <c r="D5292" s="16" t="s">
        <v>2329</v>
      </c>
      <c r="E5292" s="16">
        <v>107</v>
      </c>
      <c r="F5292" s="16">
        <v>1</v>
      </c>
      <c r="G5292" s="16">
        <v>3</v>
      </c>
      <c r="H5292" s="16">
        <v>0</v>
      </c>
    </row>
    <row r="5293" spans="1:8" x14ac:dyDescent="0.3">
      <c r="A5293" s="13" t="str">
        <f t="shared" si="82"/>
        <v>dirksan012012</v>
      </c>
      <c r="B5293" s="16" t="s">
        <v>1484</v>
      </c>
      <c r="C5293" s="16">
        <v>2012</v>
      </c>
      <c r="D5293" s="16" t="s">
        <v>2330</v>
      </c>
    </row>
    <row r="5294" spans="1:8" x14ac:dyDescent="0.3">
      <c r="A5294" s="13" t="str">
        <f t="shared" si="82"/>
        <v>dobbsgr012012</v>
      </c>
      <c r="B5294" s="16" t="s">
        <v>437</v>
      </c>
      <c r="C5294" s="16">
        <v>2012</v>
      </c>
      <c r="D5294" s="16" t="s">
        <v>2333</v>
      </c>
      <c r="E5294" s="16">
        <v>127</v>
      </c>
      <c r="F5294" s="16">
        <v>7</v>
      </c>
      <c r="G5294" s="16">
        <v>1</v>
      </c>
      <c r="H5294" s="16">
        <v>10</v>
      </c>
    </row>
    <row r="5295" spans="1:8" x14ac:dyDescent="0.3">
      <c r="A5295" s="13" t="str">
        <f t="shared" si="82"/>
        <v>dobbsgr012012</v>
      </c>
      <c r="B5295" s="16" t="s">
        <v>437</v>
      </c>
      <c r="C5295" s="16">
        <v>2012</v>
      </c>
      <c r="D5295" s="16" t="s">
        <v>38</v>
      </c>
      <c r="E5295" s="16">
        <v>13</v>
      </c>
      <c r="F5295" s="16">
        <v>35</v>
      </c>
      <c r="G5295" s="16">
        <v>10</v>
      </c>
      <c r="H5295" s="16">
        <v>1</v>
      </c>
    </row>
    <row r="5296" spans="1:8" x14ac:dyDescent="0.3">
      <c r="A5296" s="13" t="str">
        <f t="shared" si="82"/>
        <v>dobbsgr012012</v>
      </c>
      <c r="B5296" s="16" t="s">
        <v>437</v>
      </c>
      <c r="C5296" s="16">
        <v>2012</v>
      </c>
      <c r="D5296" s="16" t="s">
        <v>2328</v>
      </c>
    </row>
    <row r="5297" spans="1:8" x14ac:dyDescent="0.3">
      <c r="A5297" s="13" t="str">
        <f t="shared" si="82"/>
        <v>dobbsgr012012</v>
      </c>
      <c r="B5297" s="16" t="s">
        <v>437</v>
      </c>
      <c r="C5297" s="16">
        <v>2012</v>
      </c>
      <c r="D5297" s="16" t="s">
        <v>2329</v>
      </c>
      <c r="E5297" s="16">
        <v>43</v>
      </c>
      <c r="F5297" s="16">
        <v>0</v>
      </c>
      <c r="G5297" s="16">
        <v>0</v>
      </c>
      <c r="H5297" s="16">
        <v>0</v>
      </c>
    </row>
    <row r="5298" spans="1:8" x14ac:dyDescent="0.3">
      <c r="A5298" s="13" t="str">
        <f t="shared" si="82"/>
        <v>dobbsgr012012</v>
      </c>
      <c r="B5298" s="16" t="s">
        <v>437</v>
      </c>
      <c r="C5298" s="16">
        <v>2012</v>
      </c>
      <c r="D5298" s="16" t="s">
        <v>2330</v>
      </c>
    </row>
    <row r="5299" spans="1:8" x14ac:dyDescent="0.3">
      <c r="A5299" s="13" t="str">
        <f t="shared" si="82"/>
        <v>dolisra012012</v>
      </c>
      <c r="B5299" s="16" t="s">
        <v>1485</v>
      </c>
      <c r="C5299" s="16">
        <v>2012</v>
      </c>
      <c r="D5299" s="16" t="s">
        <v>2332</v>
      </c>
      <c r="E5299" s="16">
        <v>0</v>
      </c>
      <c r="F5299" s="16">
        <v>4</v>
      </c>
      <c r="G5299" s="16">
        <v>1</v>
      </c>
      <c r="H5299" s="16">
        <v>1</v>
      </c>
    </row>
    <row r="5300" spans="1:8" x14ac:dyDescent="0.3">
      <c r="A5300" s="13" t="str">
        <f t="shared" si="82"/>
        <v>dominma012012</v>
      </c>
      <c r="B5300" s="16" t="s">
        <v>1486</v>
      </c>
      <c r="C5300" s="16">
        <v>2012</v>
      </c>
      <c r="D5300" s="16" t="s">
        <v>38</v>
      </c>
      <c r="E5300" s="16">
        <v>18</v>
      </c>
      <c r="F5300" s="16">
        <v>59</v>
      </c>
      <c r="G5300" s="16">
        <v>1</v>
      </c>
      <c r="H5300" s="16">
        <v>9</v>
      </c>
    </row>
    <row r="5301" spans="1:8" x14ac:dyDescent="0.3">
      <c r="A5301" s="13" t="str">
        <f t="shared" si="82"/>
        <v>donalja012012</v>
      </c>
      <c r="B5301" s="16" t="s">
        <v>1265</v>
      </c>
      <c r="C5301" s="16">
        <v>2012</v>
      </c>
      <c r="D5301" s="16" t="s">
        <v>37</v>
      </c>
      <c r="E5301" s="16">
        <v>7</v>
      </c>
      <c r="F5301" s="16">
        <v>16</v>
      </c>
      <c r="G5301" s="16">
        <v>2</v>
      </c>
      <c r="H5301" s="16">
        <v>5</v>
      </c>
    </row>
    <row r="5302" spans="1:8" x14ac:dyDescent="0.3">
      <c r="A5302" s="13" t="str">
        <f t="shared" si="82"/>
        <v>donalja012012</v>
      </c>
      <c r="B5302" s="16" t="s">
        <v>1265</v>
      </c>
      <c r="C5302" s="16">
        <v>2012</v>
      </c>
      <c r="D5302" s="16" t="s">
        <v>38</v>
      </c>
      <c r="E5302" s="16">
        <v>5</v>
      </c>
      <c r="F5302" s="16">
        <v>17</v>
      </c>
      <c r="G5302" s="16">
        <v>4</v>
      </c>
      <c r="H5302" s="16">
        <v>1</v>
      </c>
    </row>
    <row r="5303" spans="1:8" x14ac:dyDescent="0.3">
      <c r="A5303" s="13" t="str">
        <f t="shared" si="82"/>
        <v>donalja012012</v>
      </c>
      <c r="B5303" s="16" t="s">
        <v>1265</v>
      </c>
      <c r="C5303" s="16">
        <v>2012</v>
      </c>
      <c r="D5303" s="16" t="s">
        <v>2327</v>
      </c>
    </row>
    <row r="5304" spans="1:8" x14ac:dyDescent="0.3">
      <c r="A5304" s="13" t="str">
        <f t="shared" si="82"/>
        <v>donalja012012</v>
      </c>
      <c r="B5304" s="16" t="s">
        <v>1265</v>
      </c>
      <c r="C5304" s="16">
        <v>2012</v>
      </c>
      <c r="D5304" s="16" t="s">
        <v>2328</v>
      </c>
    </row>
    <row r="5305" spans="1:8" x14ac:dyDescent="0.3">
      <c r="A5305" s="13" t="str">
        <f t="shared" si="82"/>
        <v>donalja012012</v>
      </c>
      <c r="B5305" s="16" t="s">
        <v>1265</v>
      </c>
      <c r="C5305" s="16">
        <v>2012</v>
      </c>
      <c r="D5305" s="16" t="s">
        <v>2329</v>
      </c>
      <c r="E5305" s="16">
        <v>12</v>
      </c>
      <c r="F5305" s="16">
        <v>0</v>
      </c>
      <c r="G5305" s="16">
        <v>0</v>
      </c>
      <c r="H5305" s="16">
        <v>0</v>
      </c>
    </row>
    <row r="5306" spans="1:8" x14ac:dyDescent="0.3">
      <c r="A5306" s="13" t="str">
        <f t="shared" si="82"/>
        <v>donalja012012</v>
      </c>
      <c r="B5306" s="16" t="s">
        <v>1265</v>
      </c>
      <c r="C5306" s="16">
        <v>2012</v>
      </c>
      <c r="D5306" s="16" t="s">
        <v>2331</v>
      </c>
      <c r="E5306" s="16">
        <v>13</v>
      </c>
      <c r="F5306" s="16">
        <v>17</v>
      </c>
      <c r="G5306" s="16">
        <v>1</v>
      </c>
      <c r="H5306" s="16">
        <v>4</v>
      </c>
    </row>
    <row r="5307" spans="1:8" x14ac:dyDescent="0.3">
      <c r="A5307" s="13" t="str">
        <f t="shared" si="82"/>
        <v>donaljo022012</v>
      </c>
      <c r="B5307" s="16" t="s">
        <v>1266</v>
      </c>
      <c r="C5307" s="16">
        <v>2012</v>
      </c>
      <c r="D5307" s="16" t="s">
        <v>2333</v>
      </c>
      <c r="E5307" s="16">
        <v>3</v>
      </c>
      <c r="F5307" s="16">
        <v>1</v>
      </c>
      <c r="G5307" s="16">
        <v>0</v>
      </c>
      <c r="H5307" s="16">
        <v>0</v>
      </c>
    </row>
    <row r="5308" spans="1:8" x14ac:dyDescent="0.3">
      <c r="A5308" s="13" t="str">
        <f t="shared" si="82"/>
        <v>donaljo022012</v>
      </c>
      <c r="B5308" s="16" t="s">
        <v>1266</v>
      </c>
      <c r="C5308" s="16">
        <v>2012</v>
      </c>
      <c r="D5308" s="16" t="s">
        <v>38</v>
      </c>
      <c r="E5308" s="16">
        <v>53</v>
      </c>
      <c r="F5308" s="16">
        <v>152</v>
      </c>
      <c r="G5308" s="16">
        <v>12</v>
      </c>
      <c r="H5308" s="16">
        <v>14</v>
      </c>
    </row>
    <row r="5309" spans="1:8" x14ac:dyDescent="0.3">
      <c r="A5309" s="13" t="str">
        <f t="shared" si="82"/>
        <v>donaljo022012</v>
      </c>
      <c r="B5309" s="16" t="s">
        <v>1266</v>
      </c>
      <c r="C5309" s="16">
        <v>2012</v>
      </c>
      <c r="D5309" s="16" t="s">
        <v>2334</v>
      </c>
      <c r="E5309" s="16">
        <v>20</v>
      </c>
      <c r="F5309" s="16">
        <v>2</v>
      </c>
      <c r="G5309" s="16">
        <v>1</v>
      </c>
      <c r="H5309" s="16">
        <v>0</v>
      </c>
    </row>
    <row r="5310" spans="1:8" x14ac:dyDescent="0.3">
      <c r="A5310" s="13" t="str">
        <f t="shared" si="82"/>
        <v>doolise012012</v>
      </c>
      <c r="B5310" s="16" t="s">
        <v>1699</v>
      </c>
      <c r="C5310" s="16">
        <v>2012</v>
      </c>
      <c r="D5310" s="16" t="s">
        <v>2332</v>
      </c>
      <c r="E5310" s="16">
        <v>0</v>
      </c>
      <c r="F5310" s="16">
        <v>4</v>
      </c>
      <c r="G5310" s="16">
        <v>2</v>
      </c>
      <c r="H5310" s="16">
        <v>0</v>
      </c>
    </row>
    <row r="5311" spans="1:8" x14ac:dyDescent="0.3">
      <c r="A5311" s="13" t="str">
        <f t="shared" si="82"/>
        <v>doteloc012012</v>
      </c>
      <c r="B5311" s="16" t="s">
        <v>88</v>
      </c>
      <c r="C5311" s="16">
        <v>2012</v>
      </c>
      <c r="D5311" s="16" t="s">
        <v>2332</v>
      </c>
      <c r="E5311" s="16">
        <v>1</v>
      </c>
      <c r="F5311" s="16">
        <v>4</v>
      </c>
      <c r="G5311" s="16">
        <v>1</v>
      </c>
      <c r="H5311" s="16">
        <v>0</v>
      </c>
    </row>
    <row r="5312" spans="1:8" x14ac:dyDescent="0.3">
      <c r="A5312" s="13" t="str">
        <f t="shared" si="82"/>
        <v>doubrfe012012</v>
      </c>
      <c r="B5312" s="16" t="s">
        <v>1267</v>
      </c>
      <c r="C5312" s="16">
        <v>2012</v>
      </c>
      <c r="D5312" s="16" t="s">
        <v>2332</v>
      </c>
      <c r="E5312" s="16">
        <v>7</v>
      </c>
      <c r="F5312" s="16">
        <v>17</v>
      </c>
      <c r="G5312" s="16">
        <v>1</v>
      </c>
      <c r="H5312" s="16">
        <v>2</v>
      </c>
    </row>
    <row r="5313" spans="1:8" x14ac:dyDescent="0.3">
      <c r="A5313" s="13" t="str">
        <f t="shared" si="82"/>
        <v>doumiry012012</v>
      </c>
      <c r="B5313" s="16" t="s">
        <v>533</v>
      </c>
      <c r="C5313" s="16">
        <v>2012</v>
      </c>
      <c r="D5313" s="16" t="s">
        <v>2333</v>
      </c>
      <c r="E5313" s="16">
        <v>3</v>
      </c>
      <c r="F5313" s="16">
        <v>0</v>
      </c>
      <c r="G5313" s="16">
        <v>0</v>
      </c>
      <c r="H5313" s="16">
        <v>0</v>
      </c>
    </row>
    <row r="5314" spans="1:8" x14ac:dyDescent="0.3">
      <c r="A5314" s="13" t="str">
        <f t="shared" si="82"/>
        <v>doumiry012012</v>
      </c>
      <c r="B5314" s="16" t="s">
        <v>533</v>
      </c>
      <c r="C5314" s="16">
        <v>2012</v>
      </c>
      <c r="D5314" s="16" t="s">
        <v>2334</v>
      </c>
      <c r="E5314" s="16">
        <v>290</v>
      </c>
      <c r="F5314" s="16">
        <v>22</v>
      </c>
      <c r="G5314" s="16">
        <v>2</v>
      </c>
      <c r="H5314" s="16">
        <v>3</v>
      </c>
    </row>
    <row r="5315" spans="1:8" x14ac:dyDescent="0.3">
      <c r="A5315" s="13" t="str">
        <f t="shared" ref="A5315:A5378" si="83">B5315&amp;C5315</f>
        <v>doumiry012012</v>
      </c>
      <c r="B5315" s="16" t="s">
        <v>533</v>
      </c>
      <c r="C5315" s="16">
        <v>2012</v>
      </c>
      <c r="D5315" s="16" t="s">
        <v>2328</v>
      </c>
    </row>
    <row r="5316" spans="1:8" x14ac:dyDescent="0.3">
      <c r="A5316" s="13" t="str">
        <f t="shared" si="83"/>
        <v>doumiry012012</v>
      </c>
      <c r="B5316" s="16" t="s">
        <v>533</v>
      </c>
      <c r="C5316" s="16">
        <v>2012</v>
      </c>
      <c r="D5316" s="16" t="s">
        <v>2329</v>
      </c>
      <c r="E5316" s="16">
        <v>42</v>
      </c>
      <c r="F5316" s="16">
        <v>0</v>
      </c>
      <c r="G5316" s="16">
        <v>3</v>
      </c>
      <c r="H5316" s="16">
        <v>0</v>
      </c>
    </row>
    <row r="5317" spans="1:8" x14ac:dyDescent="0.3">
      <c r="A5317" s="13" t="str">
        <f t="shared" si="83"/>
        <v>doumiry012012</v>
      </c>
      <c r="B5317" s="16" t="s">
        <v>533</v>
      </c>
      <c r="C5317" s="16">
        <v>2012</v>
      </c>
      <c r="D5317" s="16" t="s">
        <v>2330</v>
      </c>
    </row>
    <row r="5318" spans="1:8" x14ac:dyDescent="0.3">
      <c r="A5318" s="13" t="str">
        <f t="shared" si="83"/>
        <v>downsda022012</v>
      </c>
      <c r="B5318" s="16" t="s">
        <v>1700</v>
      </c>
      <c r="C5318" s="16">
        <v>2012</v>
      </c>
      <c r="D5318" s="16" t="s">
        <v>2332</v>
      </c>
      <c r="E5318" s="16">
        <v>1</v>
      </c>
      <c r="F5318" s="16">
        <v>3</v>
      </c>
      <c r="G5318" s="16">
        <v>0</v>
      </c>
      <c r="H5318" s="16">
        <v>1</v>
      </c>
    </row>
    <row r="5319" spans="1:8" x14ac:dyDescent="0.3">
      <c r="A5319" s="13" t="str">
        <f t="shared" si="83"/>
        <v>downsma012012</v>
      </c>
      <c r="B5319" s="16" t="s">
        <v>1073</v>
      </c>
      <c r="C5319" s="16">
        <v>2012</v>
      </c>
      <c r="D5319" s="16" t="s">
        <v>2333</v>
      </c>
      <c r="E5319" s="16">
        <v>135</v>
      </c>
      <c r="F5319" s="16">
        <v>16</v>
      </c>
      <c r="G5319" s="16">
        <v>3</v>
      </c>
      <c r="H5319" s="16">
        <v>10</v>
      </c>
    </row>
    <row r="5320" spans="1:8" x14ac:dyDescent="0.3">
      <c r="A5320" s="13" t="str">
        <f t="shared" si="83"/>
        <v>downsma012012</v>
      </c>
      <c r="B5320" s="16" t="s">
        <v>1073</v>
      </c>
      <c r="C5320" s="16">
        <v>2012</v>
      </c>
      <c r="D5320" s="16" t="s">
        <v>37</v>
      </c>
      <c r="E5320" s="16">
        <v>5</v>
      </c>
      <c r="F5320" s="16">
        <v>9</v>
      </c>
      <c r="G5320" s="16">
        <v>0</v>
      </c>
      <c r="H5320" s="16">
        <v>2</v>
      </c>
    </row>
    <row r="5321" spans="1:8" x14ac:dyDescent="0.3">
      <c r="A5321" s="13" t="str">
        <f t="shared" si="83"/>
        <v>downsma012012</v>
      </c>
      <c r="B5321" s="16" t="s">
        <v>1073</v>
      </c>
      <c r="C5321" s="16">
        <v>2012</v>
      </c>
      <c r="D5321" s="16" t="s">
        <v>38</v>
      </c>
      <c r="E5321" s="16">
        <v>5</v>
      </c>
      <c r="F5321" s="16">
        <v>26</v>
      </c>
      <c r="G5321" s="16">
        <v>3</v>
      </c>
      <c r="H5321" s="16">
        <v>1</v>
      </c>
    </row>
    <row r="5322" spans="1:8" x14ac:dyDescent="0.3">
      <c r="A5322" s="13" t="str">
        <f t="shared" si="83"/>
        <v>downsma012012</v>
      </c>
      <c r="B5322" s="16" t="s">
        <v>1073</v>
      </c>
      <c r="C5322" s="16">
        <v>2012</v>
      </c>
      <c r="D5322" s="16" t="s">
        <v>2328</v>
      </c>
    </row>
    <row r="5323" spans="1:8" x14ac:dyDescent="0.3">
      <c r="A5323" s="13" t="str">
        <f t="shared" si="83"/>
        <v>downsma012012</v>
      </c>
      <c r="B5323" s="16" t="s">
        <v>1073</v>
      </c>
      <c r="C5323" s="16">
        <v>2012</v>
      </c>
      <c r="D5323" s="16" t="s">
        <v>2329</v>
      </c>
      <c r="E5323" s="16">
        <v>8</v>
      </c>
      <c r="F5323" s="16">
        <v>1</v>
      </c>
      <c r="G5323" s="16">
        <v>0</v>
      </c>
      <c r="H5323" s="16">
        <v>0</v>
      </c>
    </row>
    <row r="5324" spans="1:8" x14ac:dyDescent="0.3">
      <c r="A5324" s="13" t="str">
        <f t="shared" si="83"/>
        <v>downsma012012</v>
      </c>
      <c r="B5324" s="16" t="s">
        <v>1073</v>
      </c>
      <c r="C5324" s="16">
        <v>2012</v>
      </c>
      <c r="D5324" s="16" t="s">
        <v>2330</v>
      </c>
    </row>
    <row r="5325" spans="1:8" x14ac:dyDescent="0.3">
      <c r="A5325" s="13" t="str">
        <f t="shared" si="83"/>
        <v>downsma012012</v>
      </c>
      <c r="B5325" s="16" t="s">
        <v>1073</v>
      </c>
      <c r="C5325" s="16">
        <v>2012</v>
      </c>
      <c r="D5325" s="16" t="s">
        <v>2331</v>
      </c>
      <c r="E5325" s="16">
        <v>0</v>
      </c>
      <c r="F5325" s="16">
        <v>0</v>
      </c>
      <c r="G5325" s="16">
        <v>0</v>
      </c>
      <c r="H5325" s="16">
        <v>0</v>
      </c>
    </row>
    <row r="5326" spans="1:8" x14ac:dyDescent="0.3">
      <c r="A5326" s="13" t="str">
        <f t="shared" si="83"/>
        <v>downssc012012</v>
      </c>
      <c r="B5326" s="16" t="s">
        <v>89</v>
      </c>
      <c r="C5326" s="16">
        <v>2012</v>
      </c>
      <c r="D5326" s="16" t="s">
        <v>2332</v>
      </c>
      <c r="E5326" s="16">
        <v>6</v>
      </c>
      <c r="F5326" s="16">
        <v>9</v>
      </c>
      <c r="G5326" s="16">
        <v>1</v>
      </c>
      <c r="H5326" s="16">
        <v>1</v>
      </c>
    </row>
    <row r="5327" spans="1:8" x14ac:dyDescent="0.3">
      <c r="A5327" s="13" t="str">
        <f t="shared" si="83"/>
        <v>doziebr012012</v>
      </c>
      <c r="B5327" s="16" t="s">
        <v>1701</v>
      </c>
      <c r="C5327" s="16">
        <v>2012</v>
      </c>
      <c r="D5327" s="16" t="s">
        <v>2331</v>
      </c>
      <c r="E5327" s="16">
        <v>111</v>
      </c>
      <c r="F5327" s="16">
        <v>287</v>
      </c>
      <c r="G5327" s="16">
        <v>15</v>
      </c>
      <c r="H5327" s="16">
        <v>70</v>
      </c>
    </row>
    <row r="5328" spans="1:8" x14ac:dyDescent="0.3">
      <c r="A5328" s="13" t="str">
        <f t="shared" si="83"/>
        <v>drabeky012012</v>
      </c>
      <c r="B5328" s="16" t="s">
        <v>1268</v>
      </c>
      <c r="C5328" s="16">
        <v>2012</v>
      </c>
      <c r="D5328" s="16" t="s">
        <v>2332</v>
      </c>
      <c r="E5328" s="16">
        <v>3</v>
      </c>
      <c r="F5328" s="16">
        <v>8</v>
      </c>
      <c r="G5328" s="16">
        <v>3</v>
      </c>
      <c r="H5328" s="16">
        <v>1</v>
      </c>
    </row>
    <row r="5329" spans="1:8" x14ac:dyDescent="0.3">
      <c r="A5329" s="13" t="str">
        <f t="shared" si="83"/>
        <v>drewst012012</v>
      </c>
      <c r="B5329" s="16" t="s">
        <v>638</v>
      </c>
      <c r="C5329" s="16">
        <v>2012</v>
      </c>
      <c r="D5329" s="16" t="s">
        <v>2331</v>
      </c>
      <c r="E5329" s="16">
        <v>40</v>
      </c>
      <c r="F5329" s="16">
        <v>88</v>
      </c>
      <c r="G5329" s="16">
        <v>3</v>
      </c>
      <c r="H5329" s="16">
        <v>25</v>
      </c>
    </row>
    <row r="5330" spans="1:8" x14ac:dyDescent="0.3">
      <c r="A5330" s="13" t="str">
        <f t="shared" si="83"/>
        <v>drewst012012</v>
      </c>
      <c r="B5330" s="16" t="s">
        <v>638</v>
      </c>
      <c r="C5330" s="16">
        <v>2012</v>
      </c>
      <c r="D5330" s="16" t="s">
        <v>2331</v>
      </c>
      <c r="E5330" s="16">
        <v>44</v>
      </c>
      <c r="F5330" s="16">
        <v>102</v>
      </c>
      <c r="G5330" s="16">
        <v>5</v>
      </c>
      <c r="H5330" s="16">
        <v>17</v>
      </c>
    </row>
    <row r="5331" spans="1:8" x14ac:dyDescent="0.3">
      <c r="A5331" s="13" t="str">
        <f t="shared" si="83"/>
        <v>dudalu012012</v>
      </c>
      <c r="B5331" s="16" t="s">
        <v>1269</v>
      </c>
      <c r="C5331" s="16">
        <v>2012</v>
      </c>
      <c r="D5331" s="16" t="s">
        <v>2333</v>
      </c>
      <c r="E5331" s="16">
        <v>20</v>
      </c>
      <c r="F5331" s="16">
        <v>4</v>
      </c>
      <c r="G5331" s="16">
        <v>1</v>
      </c>
      <c r="H5331" s="16">
        <v>1</v>
      </c>
    </row>
    <row r="5332" spans="1:8" x14ac:dyDescent="0.3">
      <c r="A5332" s="13" t="str">
        <f t="shared" si="83"/>
        <v>dudalu012012</v>
      </c>
      <c r="B5332" s="16" t="s">
        <v>1269</v>
      </c>
      <c r="C5332" s="16">
        <v>2012</v>
      </c>
      <c r="D5332" s="16" t="s">
        <v>2328</v>
      </c>
    </row>
    <row r="5333" spans="1:8" x14ac:dyDescent="0.3">
      <c r="A5333" s="13" t="str">
        <f t="shared" si="83"/>
        <v>dudalu012012</v>
      </c>
      <c r="B5333" s="16" t="s">
        <v>1269</v>
      </c>
      <c r="C5333" s="16">
        <v>2012</v>
      </c>
      <c r="D5333" s="16" t="s">
        <v>2329</v>
      </c>
      <c r="E5333" s="16">
        <v>164</v>
      </c>
      <c r="F5333" s="16">
        <v>5</v>
      </c>
      <c r="G5333" s="16">
        <v>4</v>
      </c>
      <c r="H5333" s="16">
        <v>0</v>
      </c>
    </row>
    <row r="5334" spans="1:8" x14ac:dyDescent="0.3">
      <c r="A5334" s="13" t="str">
        <f t="shared" si="83"/>
        <v>dudalu012012</v>
      </c>
      <c r="B5334" s="16" t="s">
        <v>1269</v>
      </c>
      <c r="C5334" s="16">
        <v>2012</v>
      </c>
      <c r="D5334" s="16" t="s">
        <v>2330</v>
      </c>
    </row>
    <row r="5335" spans="1:8" x14ac:dyDescent="0.3">
      <c r="A5335" s="13" t="str">
        <f t="shared" si="83"/>
        <v>duensbr012012</v>
      </c>
      <c r="B5335" s="16" t="s">
        <v>1074</v>
      </c>
      <c r="C5335" s="16">
        <v>2012</v>
      </c>
      <c r="D5335" s="16" t="s">
        <v>2332</v>
      </c>
      <c r="E5335" s="16">
        <v>5</v>
      </c>
      <c r="F5335" s="16">
        <v>13</v>
      </c>
      <c r="G5335" s="16">
        <v>0</v>
      </c>
      <c r="H5335" s="16">
        <v>1</v>
      </c>
    </row>
    <row r="5336" spans="1:8" x14ac:dyDescent="0.3">
      <c r="A5336" s="13" t="str">
        <f t="shared" si="83"/>
        <v>duffyda012012</v>
      </c>
      <c r="B5336" s="16" t="s">
        <v>1487</v>
      </c>
      <c r="C5336" s="16">
        <v>2012</v>
      </c>
      <c r="D5336" s="16" t="s">
        <v>2332</v>
      </c>
      <c r="E5336" s="16">
        <v>0</v>
      </c>
      <c r="F5336" s="16">
        <v>2</v>
      </c>
      <c r="G5336" s="16">
        <v>0</v>
      </c>
      <c r="H5336" s="16">
        <v>0</v>
      </c>
    </row>
    <row r="5337" spans="1:8" x14ac:dyDescent="0.3">
      <c r="A5337" s="13" t="str">
        <f t="shared" si="83"/>
        <v>dukeza012012</v>
      </c>
      <c r="B5337" s="16" t="s">
        <v>534</v>
      </c>
      <c r="C5337" s="16">
        <v>2012</v>
      </c>
      <c r="D5337" s="16" t="s">
        <v>2332</v>
      </c>
      <c r="E5337" s="16">
        <v>0</v>
      </c>
      <c r="F5337" s="16">
        <v>4</v>
      </c>
      <c r="G5337" s="16">
        <v>0</v>
      </c>
      <c r="H5337" s="16">
        <v>0</v>
      </c>
    </row>
    <row r="5338" spans="1:8" x14ac:dyDescent="0.3">
      <c r="A5338" s="13" t="str">
        <f t="shared" si="83"/>
        <v>duncash012012</v>
      </c>
      <c r="B5338" s="16" t="s">
        <v>778</v>
      </c>
      <c r="C5338" s="16">
        <v>2012</v>
      </c>
      <c r="D5338" s="16" t="s">
        <v>2333</v>
      </c>
      <c r="E5338" s="16">
        <v>1</v>
      </c>
      <c r="F5338" s="16">
        <v>0</v>
      </c>
      <c r="G5338" s="16">
        <v>0</v>
      </c>
      <c r="H5338" s="16">
        <v>0</v>
      </c>
    </row>
    <row r="5339" spans="1:8" x14ac:dyDescent="0.3">
      <c r="A5339" s="13" t="str">
        <f t="shared" si="83"/>
        <v>duncash012012</v>
      </c>
      <c r="B5339" s="16" t="s">
        <v>778</v>
      </c>
      <c r="C5339" s="16">
        <v>2012</v>
      </c>
      <c r="D5339" s="16" t="s">
        <v>2328</v>
      </c>
    </row>
    <row r="5340" spans="1:8" x14ac:dyDescent="0.3">
      <c r="A5340" s="13" t="str">
        <f t="shared" si="83"/>
        <v>duncash012012</v>
      </c>
      <c r="B5340" s="16" t="s">
        <v>778</v>
      </c>
      <c r="C5340" s="16">
        <v>2012</v>
      </c>
      <c r="D5340" s="16" t="s">
        <v>2329</v>
      </c>
      <c r="E5340" s="16">
        <v>78</v>
      </c>
      <c r="F5340" s="16">
        <v>4</v>
      </c>
      <c r="G5340" s="16">
        <v>2</v>
      </c>
      <c r="H5340" s="16">
        <v>0</v>
      </c>
    </row>
    <row r="5341" spans="1:8" x14ac:dyDescent="0.3">
      <c r="A5341" s="13" t="str">
        <f t="shared" si="83"/>
        <v>duncash012012</v>
      </c>
      <c r="B5341" s="16" t="s">
        <v>778</v>
      </c>
      <c r="C5341" s="16">
        <v>2012</v>
      </c>
      <c r="D5341" s="16" t="s">
        <v>2330</v>
      </c>
    </row>
    <row r="5342" spans="1:8" x14ac:dyDescent="0.3">
      <c r="A5342" s="13" t="str">
        <f t="shared" si="83"/>
        <v>dunnad012012</v>
      </c>
      <c r="B5342" s="16" t="s">
        <v>240</v>
      </c>
      <c r="C5342" s="16">
        <v>2012</v>
      </c>
      <c r="D5342" s="16" t="s">
        <v>2333</v>
      </c>
      <c r="E5342" s="16">
        <v>387</v>
      </c>
      <c r="F5342" s="16">
        <v>34</v>
      </c>
      <c r="G5342" s="16">
        <v>2</v>
      </c>
      <c r="H5342" s="16">
        <v>31</v>
      </c>
    </row>
    <row r="5343" spans="1:8" x14ac:dyDescent="0.3">
      <c r="A5343" s="13" t="str">
        <f t="shared" si="83"/>
        <v>dunnad012012</v>
      </c>
      <c r="B5343" s="16" t="s">
        <v>240</v>
      </c>
      <c r="C5343" s="16">
        <v>2012</v>
      </c>
      <c r="D5343" s="16" t="s">
        <v>2328</v>
      </c>
    </row>
    <row r="5344" spans="1:8" x14ac:dyDescent="0.3">
      <c r="A5344" s="13" t="str">
        <f t="shared" si="83"/>
        <v>dunnad012012</v>
      </c>
      <c r="B5344" s="16" t="s">
        <v>240</v>
      </c>
      <c r="C5344" s="16">
        <v>2012</v>
      </c>
      <c r="D5344" s="16" t="s">
        <v>2329</v>
      </c>
      <c r="E5344" s="16">
        <v>8</v>
      </c>
      <c r="F5344" s="16">
        <v>0</v>
      </c>
      <c r="G5344" s="16">
        <v>0</v>
      </c>
      <c r="H5344" s="16">
        <v>0</v>
      </c>
    </row>
    <row r="5345" spans="1:8" x14ac:dyDescent="0.3">
      <c r="A5345" s="13" t="str">
        <f t="shared" si="83"/>
        <v>dunnmi012012</v>
      </c>
      <c r="B5345" s="16" t="s">
        <v>1075</v>
      </c>
      <c r="C5345" s="16">
        <v>2012</v>
      </c>
      <c r="D5345" s="16" t="s">
        <v>2332</v>
      </c>
      <c r="E5345" s="16">
        <v>3</v>
      </c>
      <c r="F5345" s="16">
        <v>4</v>
      </c>
      <c r="G5345" s="16">
        <v>1</v>
      </c>
      <c r="H5345" s="16">
        <v>1</v>
      </c>
    </row>
    <row r="5346" spans="1:8" x14ac:dyDescent="0.3">
      <c r="A5346" s="13" t="str">
        <f t="shared" si="83"/>
        <v>durbich012012</v>
      </c>
      <c r="B5346" s="16" t="s">
        <v>91</v>
      </c>
      <c r="C5346" s="16">
        <v>2012</v>
      </c>
      <c r="D5346" s="16" t="s">
        <v>2332</v>
      </c>
      <c r="E5346" s="16">
        <v>1</v>
      </c>
      <c r="F5346" s="16">
        <v>8</v>
      </c>
      <c r="G5346" s="16">
        <v>1</v>
      </c>
      <c r="H5346" s="16">
        <v>0</v>
      </c>
    </row>
    <row r="5347" spans="1:8" x14ac:dyDescent="0.3">
      <c r="A5347" s="13" t="str">
        <f t="shared" si="83"/>
        <v>dysonja012012</v>
      </c>
      <c r="B5347" s="16" t="s">
        <v>1270</v>
      </c>
      <c r="C5347" s="16">
        <v>2012</v>
      </c>
      <c r="D5347" s="16" t="s">
        <v>2327</v>
      </c>
    </row>
    <row r="5348" spans="1:8" x14ac:dyDescent="0.3">
      <c r="A5348" s="13" t="str">
        <f t="shared" si="83"/>
        <v>dysonja012012</v>
      </c>
      <c r="B5348" s="16" t="s">
        <v>1270</v>
      </c>
      <c r="C5348" s="16">
        <v>2012</v>
      </c>
      <c r="D5348" s="16" t="s">
        <v>2329</v>
      </c>
      <c r="E5348" s="16">
        <v>231</v>
      </c>
      <c r="F5348" s="16">
        <v>8</v>
      </c>
      <c r="G5348" s="16">
        <v>6</v>
      </c>
      <c r="H5348" s="16">
        <v>4</v>
      </c>
    </row>
    <row r="5349" spans="1:8" x14ac:dyDescent="0.3">
      <c r="A5349" s="13" t="str">
        <f t="shared" si="83"/>
        <v>dysonsa012012</v>
      </c>
      <c r="B5349" s="16" t="s">
        <v>1702</v>
      </c>
      <c r="C5349" s="16">
        <v>2012</v>
      </c>
      <c r="D5349" s="16" t="s">
        <v>2332</v>
      </c>
      <c r="E5349" s="16">
        <v>0</v>
      </c>
      <c r="F5349" s="16">
        <v>0</v>
      </c>
      <c r="G5349" s="16">
        <v>0</v>
      </c>
      <c r="H5349" s="16">
        <v>0</v>
      </c>
    </row>
    <row r="5350" spans="1:8" x14ac:dyDescent="0.3">
      <c r="A5350" s="13" t="str">
        <f t="shared" si="83"/>
        <v>eatonad022012</v>
      </c>
      <c r="B5350" s="16" t="s">
        <v>1703</v>
      </c>
      <c r="C5350" s="16">
        <v>2012</v>
      </c>
      <c r="D5350" s="16" t="s">
        <v>2327</v>
      </c>
    </row>
    <row r="5351" spans="1:8" x14ac:dyDescent="0.3">
      <c r="A5351" s="13" t="str">
        <f t="shared" si="83"/>
        <v>eatonad022012</v>
      </c>
      <c r="B5351" s="16" t="s">
        <v>1703</v>
      </c>
      <c r="C5351" s="16">
        <v>2012</v>
      </c>
      <c r="D5351" s="16" t="s">
        <v>2328</v>
      </c>
    </row>
    <row r="5352" spans="1:8" x14ac:dyDescent="0.3">
      <c r="A5352" s="13" t="str">
        <f t="shared" si="83"/>
        <v>eatonad022012</v>
      </c>
      <c r="B5352" s="16" t="s">
        <v>1703</v>
      </c>
      <c r="C5352" s="16">
        <v>2012</v>
      </c>
      <c r="D5352" s="16" t="s">
        <v>2329</v>
      </c>
      <c r="E5352" s="16">
        <v>37</v>
      </c>
      <c r="F5352" s="16">
        <v>2</v>
      </c>
      <c r="G5352" s="16">
        <v>1</v>
      </c>
      <c r="H5352" s="16">
        <v>1</v>
      </c>
    </row>
    <row r="5353" spans="1:8" x14ac:dyDescent="0.3">
      <c r="A5353" s="13" t="str">
        <f t="shared" si="83"/>
        <v>edginjo012012</v>
      </c>
      <c r="B5353" s="16" t="s">
        <v>1704</v>
      </c>
      <c r="C5353" s="16">
        <v>2012</v>
      </c>
      <c r="D5353" s="16" t="s">
        <v>2332</v>
      </c>
      <c r="E5353" s="16">
        <v>0</v>
      </c>
      <c r="F5353" s="16">
        <v>2</v>
      </c>
      <c r="G5353" s="16">
        <v>1</v>
      </c>
      <c r="H5353" s="16">
        <v>0</v>
      </c>
    </row>
    <row r="5354" spans="1:8" x14ac:dyDescent="0.3">
      <c r="A5354" s="13" t="str">
        <f t="shared" si="83"/>
        <v>edlefst012012</v>
      </c>
      <c r="B5354" s="16" t="s">
        <v>1488</v>
      </c>
      <c r="C5354" s="16">
        <v>2012</v>
      </c>
      <c r="D5354" s="16" t="s">
        <v>2332</v>
      </c>
      <c r="E5354" s="16">
        <v>1</v>
      </c>
      <c r="F5354" s="16">
        <v>1</v>
      </c>
      <c r="G5354" s="16">
        <v>1</v>
      </c>
      <c r="H5354" s="16">
        <v>0</v>
      </c>
    </row>
    <row r="5355" spans="1:8" x14ac:dyDescent="0.3">
      <c r="A5355" s="13" t="str">
        <f t="shared" si="83"/>
        <v>egberja012012</v>
      </c>
      <c r="B5355" s="16" t="s">
        <v>1077</v>
      </c>
      <c r="C5355" s="16">
        <v>2012</v>
      </c>
      <c r="D5355" s="16" t="s">
        <v>2332</v>
      </c>
      <c r="E5355" s="16">
        <v>0</v>
      </c>
      <c r="F5355" s="16">
        <v>0</v>
      </c>
      <c r="G5355" s="16">
        <v>0</v>
      </c>
      <c r="H5355" s="16">
        <v>0</v>
      </c>
    </row>
    <row r="5356" spans="1:8" x14ac:dyDescent="0.3">
      <c r="A5356" s="13" t="str">
        <f t="shared" si="83"/>
        <v>ekstrmi012012</v>
      </c>
      <c r="B5356" s="16" t="s">
        <v>912</v>
      </c>
      <c r="C5356" s="16">
        <v>2012</v>
      </c>
      <c r="D5356" s="16" t="s">
        <v>2332</v>
      </c>
      <c r="E5356" s="16">
        <v>2</v>
      </c>
      <c r="F5356" s="16">
        <v>3</v>
      </c>
      <c r="G5356" s="16">
        <v>0</v>
      </c>
      <c r="H5356" s="16">
        <v>1</v>
      </c>
    </row>
    <row r="5357" spans="1:8" x14ac:dyDescent="0.3">
      <c r="A5357" s="13" t="str">
        <f t="shared" si="83"/>
        <v>elbersc012012</v>
      </c>
      <c r="B5357" s="16" t="s">
        <v>913</v>
      </c>
      <c r="C5357" s="16">
        <v>2012</v>
      </c>
      <c r="D5357" s="16" t="s">
        <v>2332</v>
      </c>
      <c r="E5357" s="16">
        <v>1</v>
      </c>
      <c r="F5357" s="16">
        <v>3</v>
      </c>
      <c r="G5357" s="16">
        <v>0</v>
      </c>
      <c r="H5357" s="16">
        <v>1</v>
      </c>
    </row>
    <row r="5358" spans="1:8" x14ac:dyDescent="0.3">
      <c r="A5358" s="13" t="str">
        <f t="shared" si="83"/>
        <v>ellisaj012012</v>
      </c>
      <c r="B5358" s="16" t="s">
        <v>914</v>
      </c>
      <c r="C5358" s="16">
        <v>2012</v>
      </c>
      <c r="D5358" s="16" t="s">
        <v>2334</v>
      </c>
      <c r="E5358" s="16">
        <v>1007</v>
      </c>
      <c r="F5358" s="16">
        <v>87</v>
      </c>
      <c r="G5358" s="16">
        <v>6</v>
      </c>
      <c r="H5358" s="16">
        <v>12</v>
      </c>
    </row>
    <row r="5359" spans="1:8" x14ac:dyDescent="0.3">
      <c r="A5359" s="13" t="str">
        <f t="shared" si="83"/>
        <v>ellisma012012</v>
      </c>
      <c r="B5359" s="16" t="s">
        <v>296</v>
      </c>
      <c r="C5359" s="16">
        <v>2012</v>
      </c>
      <c r="D5359" s="16" t="s">
        <v>37</v>
      </c>
      <c r="E5359" s="16">
        <v>211</v>
      </c>
      <c r="F5359" s="16">
        <v>274</v>
      </c>
      <c r="G5359" s="16">
        <v>3</v>
      </c>
      <c r="H5359" s="16">
        <v>59</v>
      </c>
    </row>
    <row r="5360" spans="1:8" x14ac:dyDescent="0.3">
      <c r="A5360" s="13" t="str">
        <f t="shared" si="83"/>
        <v>ellsbja012012</v>
      </c>
      <c r="B5360" s="16" t="s">
        <v>779</v>
      </c>
      <c r="C5360" s="16">
        <v>2012</v>
      </c>
      <c r="D5360" s="16" t="s">
        <v>2327</v>
      </c>
    </row>
    <row r="5361" spans="1:8" x14ac:dyDescent="0.3">
      <c r="A5361" s="13" t="str">
        <f t="shared" si="83"/>
        <v>ellsbja012012</v>
      </c>
      <c r="B5361" s="16" t="s">
        <v>779</v>
      </c>
      <c r="C5361" s="16">
        <v>2012</v>
      </c>
      <c r="D5361" s="16" t="s">
        <v>2329</v>
      </c>
      <c r="E5361" s="16">
        <v>164</v>
      </c>
      <c r="F5361" s="16">
        <v>2</v>
      </c>
      <c r="G5361" s="16">
        <v>3</v>
      </c>
      <c r="H5361" s="16">
        <v>1</v>
      </c>
    </row>
    <row r="5362" spans="1:8" x14ac:dyDescent="0.3">
      <c r="A5362" s="13" t="str">
        <f t="shared" si="83"/>
        <v>elmorja012012</v>
      </c>
      <c r="B5362" s="16" t="s">
        <v>1705</v>
      </c>
      <c r="C5362" s="16">
        <v>2012</v>
      </c>
      <c r="D5362" s="16" t="s">
        <v>37</v>
      </c>
      <c r="E5362" s="16">
        <v>3</v>
      </c>
      <c r="F5362" s="16">
        <v>6</v>
      </c>
      <c r="G5362" s="16">
        <v>0</v>
      </c>
      <c r="H5362" s="16">
        <v>3</v>
      </c>
    </row>
    <row r="5363" spans="1:8" x14ac:dyDescent="0.3">
      <c r="A5363" s="13" t="str">
        <f t="shared" si="83"/>
        <v>elmorja012012</v>
      </c>
      <c r="B5363" s="16" t="s">
        <v>1705</v>
      </c>
      <c r="C5363" s="16">
        <v>2012</v>
      </c>
      <c r="D5363" s="16" t="s">
        <v>2331</v>
      </c>
      <c r="E5363" s="16">
        <v>22</v>
      </c>
      <c r="F5363" s="16">
        <v>50</v>
      </c>
      <c r="G5363" s="16">
        <v>2</v>
      </c>
      <c r="H5363" s="16">
        <v>9</v>
      </c>
    </row>
    <row r="5364" spans="1:8" x14ac:dyDescent="0.3">
      <c r="A5364" s="13" t="str">
        <f t="shared" si="83"/>
        <v>elyjo012012</v>
      </c>
      <c r="B5364" s="16" t="s">
        <v>1271</v>
      </c>
      <c r="C5364" s="16">
        <v>2012</v>
      </c>
      <c r="D5364" s="16" t="s">
        <v>2332</v>
      </c>
      <c r="E5364" s="16">
        <v>0</v>
      </c>
      <c r="F5364" s="16">
        <v>0</v>
      </c>
      <c r="G5364" s="16">
        <v>0</v>
      </c>
      <c r="H5364" s="16">
        <v>0</v>
      </c>
    </row>
    <row r="5365" spans="1:8" x14ac:dyDescent="0.3">
      <c r="A5365" s="13" t="str">
        <f t="shared" si="83"/>
        <v>encared012012</v>
      </c>
      <c r="B5365" s="16" t="s">
        <v>536</v>
      </c>
      <c r="C5365" s="16">
        <v>2012</v>
      </c>
      <c r="D5365" s="16" t="s">
        <v>2333</v>
      </c>
      <c r="E5365" s="16">
        <v>602</v>
      </c>
      <c r="F5365" s="16">
        <v>32</v>
      </c>
      <c r="G5365" s="16">
        <v>3</v>
      </c>
      <c r="H5365" s="16">
        <v>61</v>
      </c>
    </row>
    <row r="5366" spans="1:8" x14ac:dyDescent="0.3">
      <c r="A5366" s="13" t="str">
        <f t="shared" si="83"/>
        <v>encared012012</v>
      </c>
      <c r="B5366" s="16" t="s">
        <v>536</v>
      </c>
      <c r="C5366" s="16">
        <v>2012</v>
      </c>
      <c r="D5366" s="16" t="s">
        <v>38</v>
      </c>
      <c r="E5366" s="16">
        <v>2</v>
      </c>
      <c r="F5366" s="16">
        <v>0</v>
      </c>
      <c r="G5366" s="16">
        <v>1</v>
      </c>
      <c r="H5366" s="16">
        <v>0</v>
      </c>
    </row>
    <row r="5367" spans="1:8" x14ac:dyDescent="0.3">
      <c r="A5367" s="13" t="str">
        <f t="shared" si="83"/>
        <v>encared012012</v>
      </c>
      <c r="B5367" s="16" t="s">
        <v>536</v>
      </c>
      <c r="C5367" s="16">
        <v>2012</v>
      </c>
      <c r="D5367" s="16" t="s">
        <v>2328</v>
      </c>
    </row>
    <row r="5368" spans="1:8" x14ac:dyDescent="0.3">
      <c r="A5368" s="13" t="str">
        <f t="shared" si="83"/>
        <v>encared012012</v>
      </c>
      <c r="B5368" s="16" t="s">
        <v>536</v>
      </c>
      <c r="C5368" s="16">
        <v>2012</v>
      </c>
      <c r="D5368" s="16" t="s">
        <v>2329</v>
      </c>
      <c r="E5368" s="16">
        <v>3</v>
      </c>
      <c r="F5368" s="16">
        <v>0</v>
      </c>
      <c r="G5368" s="16">
        <v>0</v>
      </c>
      <c r="H5368" s="16">
        <v>0</v>
      </c>
    </row>
    <row r="5369" spans="1:8" x14ac:dyDescent="0.3">
      <c r="A5369" s="13" t="str">
        <f t="shared" si="83"/>
        <v>enrigba012012</v>
      </c>
      <c r="B5369" s="16" t="s">
        <v>1273</v>
      </c>
      <c r="C5369" s="16">
        <v>2012</v>
      </c>
      <c r="D5369" s="16" t="s">
        <v>2332</v>
      </c>
      <c r="E5369" s="16">
        <v>0</v>
      </c>
      <c r="F5369" s="16">
        <v>0</v>
      </c>
      <c r="G5369" s="16">
        <v>0</v>
      </c>
      <c r="H5369" s="16">
        <v>0</v>
      </c>
    </row>
    <row r="5370" spans="1:8" x14ac:dyDescent="0.3">
      <c r="A5370" s="13" t="str">
        <f t="shared" si="83"/>
        <v>eovalna012012</v>
      </c>
      <c r="B5370" s="16" t="s">
        <v>1490</v>
      </c>
      <c r="C5370" s="16">
        <v>2012</v>
      </c>
      <c r="D5370" s="16" t="s">
        <v>2332</v>
      </c>
      <c r="E5370" s="16">
        <v>3</v>
      </c>
      <c r="F5370" s="16">
        <v>6</v>
      </c>
      <c r="G5370" s="16">
        <v>0</v>
      </c>
      <c r="H5370" s="16">
        <v>1</v>
      </c>
    </row>
    <row r="5371" spans="1:8" x14ac:dyDescent="0.3">
      <c r="A5371" s="13" t="str">
        <f t="shared" si="83"/>
        <v>eovalna012012</v>
      </c>
      <c r="B5371" s="16" t="s">
        <v>1490</v>
      </c>
      <c r="C5371" s="16">
        <v>2012</v>
      </c>
      <c r="D5371" s="16" t="s">
        <v>2332</v>
      </c>
      <c r="E5371" s="16">
        <v>4</v>
      </c>
      <c r="F5371" s="16">
        <v>10</v>
      </c>
      <c r="G5371" s="16">
        <v>0</v>
      </c>
      <c r="H5371" s="16">
        <v>0</v>
      </c>
    </row>
    <row r="5372" spans="1:8" x14ac:dyDescent="0.3">
      <c r="A5372" s="13" t="str">
        <f t="shared" si="83"/>
        <v>eppleco012012</v>
      </c>
      <c r="B5372" s="16" t="s">
        <v>1491</v>
      </c>
      <c r="C5372" s="16">
        <v>2012</v>
      </c>
      <c r="D5372" s="16" t="s">
        <v>2332</v>
      </c>
      <c r="E5372" s="16">
        <v>1</v>
      </c>
      <c r="F5372" s="16">
        <v>11</v>
      </c>
      <c r="G5372" s="16">
        <v>0</v>
      </c>
      <c r="H5372" s="16">
        <v>1</v>
      </c>
    </row>
    <row r="5373" spans="1:8" x14ac:dyDescent="0.3">
      <c r="A5373" s="13" t="str">
        <f t="shared" si="83"/>
        <v>escaled012012</v>
      </c>
      <c r="B5373" s="16" t="s">
        <v>1274</v>
      </c>
      <c r="C5373" s="16">
        <v>2012</v>
      </c>
      <c r="D5373" s="16" t="s">
        <v>2332</v>
      </c>
      <c r="E5373" s="16">
        <v>0</v>
      </c>
      <c r="F5373" s="16">
        <v>2</v>
      </c>
      <c r="G5373" s="16">
        <v>0</v>
      </c>
      <c r="H5373" s="16">
        <v>0</v>
      </c>
    </row>
    <row r="5374" spans="1:8" x14ac:dyDescent="0.3">
      <c r="A5374" s="13" t="str">
        <f t="shared" si="83"/>
        <v>escobal022012</v>
      </c>
      <c r="B5374" s="16" t="s">
        <v>915</v>
      </c>
      <c r="C5374" s="16">
        <v>2012</v>
      </c>
      <c r="D5374" s="16" t="s">
        <v>2331</v>
      </c>
      <c r="E5374" s="16">
        <v>242</v>
      </c>
      <c r="F5374" s="16">
        <v>408</v>
      </c>
      <c r="G5374" s="16">
        <v>19</v>
      </c>
      <c r="H5374" s="16">
        <v>97</v>
      </c>
    </row>
    <row r="5375" spans="1:8" x14ac:dyDescent="0.3">
      <c r="A5375" s="13" t="str">
        <f t="shared" si="83"/>
        <v>escobed012012</v>
      </c>
      <c r="B5375" s="16" t="s">
        <v>1492</v>
      </c>
      <c r="C5375" s="16">
        <v>2012</v>
      </c>
      <c r="D5375" s="16" t="s">
        <v>37</v>
      </c>
      <c r="E5375" s="16">
        <v>10</v>
      </c>
      <c r="F5375" s="16">
        <v>8</v>
      </c>
      <c r="G5375" s="16">
        <v>0</v>
      </c>
      <c r="H5375" s="16">
        <v>1</v>
      </c>
    </row>
    <row r="5376" spans="1:8" x14ac:dyDescent="0.3">
      <c r="A5376" s="13" t="str">
        <f t="shared" si="83"/>
        <v>escobed012012</v>
      </c>
      <c r="B5376" s="16" t="s">
        <v>1492</v>
      </c>
      <c r="C5376" s="16">
        <v>2012</v>
      </c>
      <c r="D5376" s="16" t="s">
        <v>37</v>
      </c>
      <c r="E5376" s="16">
        <v>18</v>
      </c>
      <c r="F5376" s="16">
        <v>27</v>
      </c>
      <c r="G5376" s="16">
        <v>0</v>
      </c>
      <c r="H5376" s="16">
        <v>7</v>
      </c>
    </row>
    <row r="5377" spans="1:8" x14ac:dyDescent="0.3">
      <c r="A5377" s="13" t="str">
        <f t="shared" si="83"/>
        <v>escobed012012</v>
      </c>
      <c r="B5377" s="16" t="s">
        <v>1492</v>
      </c>
      <c r="C5377" s="16">
        <v>2012</v>
      </c>
      <c r="D5377" s="16" t="s">
        <v>38</v>
      </c>
      <c r="E5377" s="16">
        <v>4</v>
      </c>
      <c r="F5377" s="16">
        <v>27</v>
      </c>
      <c r="G5377" s="16">
        <v>1</v>
      </c>
      <c r="H5377" s="16">
        <v>3</v>
      </c>
    </row>
    <row r="5378" spans="1:8" x14ac:dyDescent="0.3">
      <c r="A5378" s="13" t="str">
        <f t="shared" si="83"/>
        <v>escobed012012</v>
      </c>
      <c r="B5378" s="16" t="s">
        <v>1492</v>
      </c>
      <c r="C5378" s="16">
        <v>2012</v>
      </c>
      <c r="D5378" s="16" t="s">
        <v>38</v>
      </c>
      <c r="E5378" s="16">
        <v>0</v>
      </c>
      <c r="F5378" s="16">
        <v>5</v>
      </c>
      <c r="G5378" s="16">
        <v>0</v>
      </c>
      <c r="H5378" s="16">
        <v>0</v>
      </c>
    </row>
    <row r="5379" spans="1:8" x14ac:dyDescent="0.3">
      <c r="A5379" s="13" t="str">
        <f t="shared" ref="A5379:A5442" si="84">B5379&amp;C5379</f>
        <v>escobed012012</v>
      </c>
      <c r="B5379" s="16" t="s">
        <v>1492</v>
      </c>
      <c r="C5379" s="16">
        <v>2012</v>
      </c>
      <c r="D5379" s="16" t="s">
        <v>2328</v>
      </c>
    </row>
    <row r="5380" spans="1:8" x14ac:dyDescent="0.3">
      <c r="A5380" s="13" t="str">
        <f t="shared" si="84"/>
        <v>escobed012012</v>
      </c>
      <c r="B5380" s="16" t="s">
        <v>1492</v>
      </c>
      <c r="C5380" s="16">
        <v>2012</v>
      </c>
      <c r="D5380" s="16" t="s">
        <v>2329</v>
      </c>
      <c r="E5380" s="16">
        <v>2</v>
      </c>
      <c r="F5380" s="16">
        <v>0</v>
      </c>
      <c r="G5380" s="16">
        <v>0</v>
      </c>
      <c r="H5380" s="16">
        <v>0</v>
      </c>
    </row>
    <row r="5381" spans="1:8" x14ac:dyDescent="0.3">
      <c r="A5381" s="13" t="str">
        <f t="shared" si="84"/>
        <v>escobed012012</v>
      </c>
      <c r="B5381" s="16" t="s">
        <v>1492</v>
      </c>
      <c r="C5381" s="16">
        <v>2012</v>
      </c>
      <c r="D5381" s="16" t="s">
        <v>2331</v>
      </c>
      <c r="E5381" s="16">
        <v>3</v>
      </c>
      <c r="F5381" s="16">
        <v>11</v>
      </c>
      <c r="G5381" s="16">
        <v>1</v>
      </c>
      <c r="H5381" s="16">
        <v>1</v>
      </c>
    </row>
    <row r="5382" spans="1:8" x14ac:dyDescent="0.3">
      <c r="A5382" s="13" t="str">
        <f t="shared" si="84"/>
        <v>escobed012012</v>
      </c>
      <c r="B5382" s="16" t="s">
        <v>1492</v>
      </c>
      <c r="C5382" s="16">
        <v>2012</v>
      </c>
      <c r="D5382" s="16" t="s">
        <v>2331</v>
      </c>
      <c r="E5382" s="16">
        <v>7</v>
      </c>
      <c r="F5382" s="16">
        <v>15</v>
      </c>
      <c r="G5382" s="16">
        <v>0</v>
      </c>
      <c r="H5382" s="16">
        <v>4</v>
      </c>
    </row>
    <row r="5383" spans="1:8" x14ac:dyDescent="0.3">
      <c r="A5383" s="13" t="str">
        <f t="shared" si="84"/>
        <v>escobyu012012</v>
      </c>
      <c r="B5383" s="16" t="s">
        <v>780</v>
      </c>
      <c r="C5383" s="16">
        <v>2012</v>
      </c>
      <c r="D5383" s="16" t="s">
        <v>2331</v>
      </c>
      <c r="E5383" s="16">
        <v>240</v>
      </c>
      <c r="F5383" s="16">
        <v>431</v>
      </c>
      <c r="G5383" s="16">
        <v>12</v>
      </c>
      <c r="H5383" s="16">
        <v>100</v>
      </c>
    </row>
    <row r="5384" spans="1:8" x14ac:dyDescent="0.3">
      <c r="A5384" s="13" t="str">
        <f t="shared" si="84"/>
        <v>espinda012012</v>
      </c>
      <c r="B5384" s="16" t="s">
        <v>1275</v>
      </c>
      <c r="C5384" s="16">
        <v>2012</v>
      </c>
      <c r="D5384" s="16" t="s">
        <v>37</v>
      </c>
      <c r="E5384" s="16">
        <v>192</v>
      </c>
      <c r="F5384" s="16">
        <v>329</v>
      </c>
      <c r="G5384" s="16">
        <v>6</v>
      </c>
      <c r="H5384" s="16">
        <v>67</v>
      </c>
    </row>
    <row r="5385" spans="1:8" x14ac:dyDescent="0.3">
      <c r="A5385" s="13" t="str">
        <f t="shared" si="84"/>
        <v>espinda012012</v>
      </c>
      <c r="B5385" s="16" t="s">
        <v>1275</v>
      </c>
      <c r="C5385" s="16">
        <v>2012</v>
      </c>
      <c r="D5385" s="16" t="s">
        <v>2331</v>
      </c>
      <c r="E5385" s="16">
        <v>43</v>
      </c>
      <c r="F5385" s="16">
        <v>110</v>
      </c>
      <c r="G5385" s="16">
        <v>7</v>
      </c>
      <c r="H5385" s="16">
        <v>23</v>
      </c>
    </row>
    <row r="5386" spans="1:8" x14ac:dyDescent="0.3">
      <c r="A5386" s="13" t="str">
        <f t="shared" si="84"/>
        <v>estrama012012</v>
      </c>
      <c r="B5386" s="16" t="s">
        <v>916</v>
      </c>
      <c r="C5386" s="16">
        <v>2012</v>
      </c>
      <c r="D5386" s="16" t="s">
        <v>2332</v>
      </c>
      <c r="E5386" s="16">
        <v>4</v>
      </c>
      <c r="F5386" s="16">
        <v>16</v>
      </c>
      <c r="G5386" s="16">
        <v>0</v>
      </c>
      <c r="H5386" s="16">
        <v>1</v>
      </c>
    </row>
    <row r="5387" spans="1:8" x14ac:dyDescent="0.3">
      <c r="A5387" s="13" t="str">
        <f t="shared" si="84"/>
        <v>ethiean012012</v>
      </c>
      <c r="B5387" s="16" t="s">
        <v>639</v>
      </c>
      <c r="C5387" s="16">
        <v>2012</v>
      </c>
      <c r="D5387" s="16" t="s">
        <v>2327</v>
      </c>
    </row>
    <row r="5388" spans="1:8" x14ac:dyDescent="0.3">
      <c r="A5388" s="13" t="str">
        <f t="shared" si="84"/>
        <v>ethiean012012</v>
      </c>
      <c r="B5388" s="16" t="s">
        <v>639</v>
      </c>
      <c r="C5388" s="16">
        <v>2012</v>
      </c>
      <c r="D5388" s="16" t="s">
        <v>2329</v>
      </c>
      <c r="E5388" s="16">
        <v>238</v>
      </c>
      <c r="F5388" s="16">
        <v>3</v>
      </c>
      <c r="G5388" s="16">
        <v>3</v>
      </c>
      <c r="H5388" s="16">
        <v>1</v>
      </c>
    </row>
    <row r="5389" spans="1:8" x14ac:dyDescent="0.3">
      <c r="A5389" s="13" t="str">
        <f t="shared" si="84"/>
        <v>ethiean012012</v>
      </c>
      <c r="B5389" s="16" t="s">
        <v>639</v>
      </c>
      <c r="C5389" s="16">
        <v>2012</v>
      </c>
      <c r="D5389" s="16" t="s">
        <v>2330</v>
      </c>
    </row>
    <row r="5390" spans="1:8" x14ac:dyDescent="0.3">
      <c r="A5390" s="13" t="str">
        <f t="shared" si="84"/>
        <v>evelada012012</v>
      </c>
      <c r="B5390" s="16" t="s">
        <v>537</v>
      </c>
      <c r="C5390" s="16">
        <v>2012</v>
      </c>
      <c r="D5390" s="16" t="s">
        <v>2332</v>
      </c>
      <c r="E5390" s="16">
        <v>6</v>
      </c>
      <c r="F5390" s="16">
        <v>2</v>
      </c>
      <c r="G5390" s="16">
        <v>0</v>
      </c>
      <c r="H5390" s="16">
        <v>0</v>
      </c>
    </row>
    <row r="5391" spans="1:8" x14ac:dyDescent="0.3">
      <c r="A5391" s="13" t="str">
        <f t="shared" si="84"/>
        <v>exposlu012012</v>
      </c>
      <c r="B5391" s="16" t="s">
        <v>1706</v>
      </c>
      <c r="C5391" s="16">
        <v>2012</v>
      </c>
      <c r="D5391" s="16" t="s">
        <v>2334</v>
      </c>
      <c r="E5391" s="16">
        <v>43</v>
      </c>
      <c r="F5391" s="16">
        <v>3</v>
      </c>
      <c r="G5391" s="16">
        <v>0</v>
      </c>
      <c r="H5391" s="16">
        <v>0</v>
      </c>
    </row>
    <row r="5392" spans="1:8" x14ac:dyDescent="0.3">
      <c r="A5392" s="13" t="str">
        <f t="shared" si="84"/>
        <v>faluir012012</v>
      </c>
      <c r="B5392" s="16" t="s">
        <v>1707</v>
      </c>
      <c r="C5392" s="16">
        <v>2012</v>
      </c>
      <c r="D5392" s="16" t="s">
        <v>37</v>
      </c>
      <c r="E5392" s="16">
        <v>19</v>
      </c>
      <c r="F5392" s="16">
        <v>37</v>
      </c>
      <c r="G5392" s="16">
        <v>1</v>
      </c>
      <c r="H5392" s="16">
        <v>9</v>
      </c>
    </row>
    <row r="5393" spans="1:8" x14ac:dyDescent="0.3">
      <c r="A5393" s="13" t="str">
        <f t="shared" si="84"/>
        <v>faluir012012</v>
      </c>
      <c r="B5393" s="16" t="s">
        <v>1707</v>
      </c>
      <c r="C5393" s="16">
        <v>2012</v>
      </c>
      <c r="D5393" s="16" t="s">
        <v>38</v>
      </c>
      <c r="E5393" s="16">
        <v>4</v>
      </c>
      <c r="F5393" s="16">
        <v>13</v>
      </c>
      <c r="G5393" s="16">
        <v>2</v>
      </c>
      <c r="H5393" s="16">
        <v>1</v>
      </c>
    </row>
    <row r="5394" spans="1:8" x14ac:dyDescent="0.3">
      <c r="A5394" s="13" t="str">
        <f t="shared" si="84"/>
        <v>faluir012012</v>
      </c>
      <c r="B5394" s="16" t="s">
        <v>1707</v>
      </c>
      <c r="C5394" s="16">
        <v>2012</v>
      </c>
      <c r="D5394" s="16" t="s">
        <v>2331</v>
      </c>
      <c r="E5394" s="16">
        <v>6</v>
      </c>
      <c r="F5394" s="16">
        <v>9</v>
      </c>
      <c r="G5394" s="16">
        <v>0</v>
      </c>
      <c r="H5394" s="16">
        <v>3</v>
      </c>
    </row>
    <row r="5395" spans="1:8" x14ac:dyDescent="0.3">
      <c r="A5395" s="13" t="str">
        <f t="shared" si="84"/>
        <v>familje012012</v>
      </c>
      <c r="B5395" s="16" t="s">
        <v>1708</v>
      </c>
      <c r="C5395" s="16">
        <v>2012</v>
      </c>
      <c r="D5395" s="16" t="s">
        <v>2332</v>
      </c>
      <c r="E5395" s="16">
        <v>0</v>
      </c>
      <c r="F5395" s="16">
        <v>3</v>
      </c>
      <c r="G5395" s="16">
        <v>0</v>
      </c>
      <c r="H5395" s="16">
        <v>0</v>
      </c>
    </row>
    <row r="5396" spans="1:8" x14ac:dyDescent="0.3">
      <c r="A5396" s="13" t="str">
        <f t="shared" si="84"/>
        <v>farnsky012012</v>
      </c>
      <c r="B5396" s="16" t="s">
        <v>93</v>
      </c>
      <c r="C5396" s="16">
        <v>2012</v>
      </c>
      <c r="D5396" s="16" t="s">
        <v>2332</v>
      </c>
      <c r="E5396" s="16">
        <v>1</v>
      </c>
      <c r="F5396" s="16">
        <v>4</v>
      </c>
      <c r="G5396" s="16">
        <v>0</v>
      </c>
      <c r="H5396" s="16">
        <v>0</v>
      </c>
    </row>
    <row r="5397" spans="1:8" x14ac:dyDescent="0.3">
      <c r="A5397" s="13" t="str">
        <f t="shared" si="84"/>
        <v>farrier012012</v>
      </c>
      <c r="B5397" s="16" t="s">
        <v>1494</v>
      </c>
      <c r="C5397" s="16">
        <v>2012</v>
      </c>
      <c r="D5397" s="16" t="s">
        <v>37</v>
      </c>
      <c r="E5397" s="16">
        <v>1</v>
      </c>
      <c r="F5397" s="16">
        <v>0</v>
      </c>
      <c r="G5397" s="16">
        <v>0</v>
      </c>
      <c r="H5397" s="16">
        <v>0</v>
      </c>
    </row>
    <row r="5398" spans="1:8" x14ac:dyDescent="0.3">
      <c r="A5398" s="13" t="str">
        <f t="shared" si="84"/>
        <v>farrier012012</v>
      </c>
      <c r="B5398" s="16" t="s">
        <v>1494</v>
      </c>
      <c r="C5398" s="16">
        <v>2012</v>
      </c>
      <c r="D5398" s="16" t="s">
        <v>2328</v>
      </c>
    </row>
    <row r="5399" spans="1:8" x14ac:dyDescent="0.3">
      <c r="A5399" s="13" t="str">
        <f t="shared" si="84"/>
        <v>farrier012012</v>
      </c>
      <c r="B5399" s="16" t="s">
        <v>1494</v>
      </c>
      <c r="C5399" s="16">
        <v>2012</v>
      </c>
      <c r="D5399" s="16" t="s">
        <v>2329</v>
      </c>
      <c r="E5399" s="16">
        <v>0</v>
      </c>
      <c r="F5399" s="16">
        <v>0</v>
      </c>
      <c r="G5399" s="16">
        <v>0</v>
      </c>
      <c r="H5399" s="16">
        <v>0</v>
      </c>
    </row>
    <row r="5400" spans="1:8" x14ac:dyDescent="0.3">
      <c r="A5400" s="13" t="str">
        <f t="shared" si="84"/>
        <v>federti012012</v>
      </c>
      <c r="B5400" s="16" t="s">
        <v>1495</v>
      </c>
      <c r="C5400" s="16">
        <v>2012</v>
      </c>
      <c r="D5400" s="16" t="s">
        <v>2334</v>
      </c>
      <c r="E5400" s="16">
        <v>13</v>
      </c>
      <c r="F5400" s="16">
        <v>0</v>
      </c>
      <c r="G5400" s="16">
        <v>0</v>
      </c>
      <c r="H5400" s="16">
        <v>0</v>
      </c>
    </row>
    <row r="5401" spans="1:8" x14ac:dyDescent="0.3">
      <c r="A5401" s="13" t="str">
        <f t="shared" si="84"/>
        <v>feldmsc012012</v>
      </c>
      <c r="B5401" s="16" t="s">
        <v>538</v>
      </c>
      <c r="C5401" s="16">
        <v>2012</v>
      </c>
      <c r="D5401" s="16" t="s">
        <v>2332</v>
      </c>
      <c r="E5401" s="16">
        <v>6</v>
      </c>
      <c r="F5401" s="16">
        <v>14</v>
      </c>
      <c r="G5401" s="16">
        <v>0</v>
      </c>
      <c r="H5401" s="16">
        <v>0</v>
      </c>
    </row>
    <row r="5402" spans="1:8" x14ac:dyDescent="0.3">
      <c r="A5402" s="13" t="str">
        <f t="shared" si="84"/>
        <v>felizne012012</v>
      </c>
      <c r="B5402" s="16" t="s">
        <v>1079</v>
      </c>
      <c r="C5402" s="16">
        <v>2012</v>
      </c>
      <c r="D5402" s="16" t="s">
        <v>2332</v>
      </c>
      <c r="E5402" s="16">
        <v>0</v>
      </c>
      <c r="F5402" s="16">
        <v>4</v>
      </c>
      <c r="G5402" s="16">
        <v>0</v>
      </c>
      <c r="H5402" s="16">
        <v>0</v>
      </c>
    </row>
    <row r="5403" spans="1:8" x14ac:dyDescent="0.3">
      <c r="A5403" s="13" t="str">
        <f t="shared" si="84"/>
        <v>fickch012012</v>
      </c>
      <c r="B5403" s="16" t="s">
        <v>1709</v>
      </c>
      <c r="C5403" s="16">
        <v>2012</v>
      </c>
      <c r="D5403" s="16" t="s">
        <v>2332</v>
      </c>
      <c r="E5403" s="16">
        <v>0</v>
      </c>
      <c r="F5403" s="16">
        <v>1</v>
      </c>
      <c r="G5403" s="16">
        <v>0</v>
      </c>
      <c r="H5403" s="16">
        <v>0</v>
      </c>
    </row>
    <row r="5404" spans="1:8" x14ac:dyDescent="0.3">
      <c r="A5404" s="13" t="str">
        <f t="shared" si="84"/>
        <v>fickch012012</v>
      </c>
      <c r="B5404" s="16" t="s">
        <v>1709</v>
      </c>
      <c r="C5404" s="16">
        <v>2012</v>
      </c>
      <c r="D5404" s="16" t="s">
        <v>2332</v>
      </c>
      <c r="E5404" s="16">
        <v>2</v>
      </c>
      <c r="F5404" s="16">
        <v>5</v>
      </c>
      <c r="G5404" s="16">
        <v>0</v>
      </c>
      <c r="H5404" s="16">
        <v>1</v>
      </c>
    </row>
    <row r="5405" spans="1:8" x14ac:dyDescent="0.3">
      <c r="A5405" s="13" t="str">
        <f t="shared" si="84"/>
        <v>fieldpr012012</v>
      </c>
      <c r="B5405" s="16" t="s">
        <v>539</v>
      </c>
      <c r="C5405" s="16">
        <v>2012</v>
      </c>
      <c r="D5405" s="16" t="s">
        <v>2333</v>
      </c>
      <c r="E5405" s="16">
        <v>1256</v>
      </c>
      <c r="F5405" s="16">
        <v>105</v>
      </c>
      <c r="G5405" s="16">
        <v>11</v>
      </c>
      <c r="H5405" s="16">
        <v>113</v>
      </c>
    </row>
    <row r="5406" spans="1:8" x14ac:dyDescent="0.3">
      <c r="A5406" s="13" t="str">
        <f t="shared" si="84"/>
        <v>fieldth012012</v>
      </c>
      <c r="B5406" s="16" t="s">
        <v>1496</v>
      </c>
      <c r="C5406" s="16">
        <v>2012</v>
      </c>
      <c r="D5406" s="16" t="s">
        <v>37</v>
      </c>
      <c r="E5406" s="16">
        <v>1</v>
      </c>
      <c r="F5406" s="16">
        <v>0</v>
      </c>
      <c r="G5406" s="16">
        <v>0</v>
      </c>
      <c r="H5406" s="16">
        <v>0</v>
      </c>
    </row>
    <row r="5407" spans="1:8" x14ac:dyDescent="0.3">
      <c r="A5407" s="13" t="str">
        <f t="shared" si="84"/>
        <v>fienca012012</v>
      </c>
      <c r="B5407" s="16" t="s">
        <v>1080</v>
      </c>
      <c r="C5407" s="16">
        <v>2012</v>
      </c>
      <c r="D5407" s="16" t="s">
        <v>2332</v>
      </c>
      <c r="E5407" s="16">
        <v>1</v>
      </c>
      <c r="F5407" s="16">
        <v>2</v>
      </c>
      <c r="G5407" s="16">
        <v>0</v>
      </c>
      <c r="H5407" s="16">
        <v>0</v>
      </c>
    </row>
    <row r="5408" spans="1:8" x14ac:dyDescent="0.3">
      <c r="A5408" s="13" t="str">
        <f t="shared" si="84"/>
        <v>fiersmi012012</v>
      </c>
      <c r="B5408" s="16" t="s">
        <v>1497</v>
      </c>
      <c r="C5408" s="16">
        <v>2012</v>
      </c>
      <c r="D5408" s="16" t="s">
        <v>2332</v>
      </c>
      <c r="E5408" s="16">
        <v>8</v>
      </c>
      <c r="F5408" s="16">
        <v>14</v>
      </c>
      <c r="G5408" s="16">
        <v>5</v>
      </c>
      <c r="H5408" s="16">
        <v>1</v>
      </c>
    </row>
    <row r="5409" spans="1:8" x14ac:dyDescent="0.3">
      <c r="A5409" s="13" t="str">
        <f t="shared" si="84"/>
        <v>fifest012012</v>
      </c>
      <c r="B5409" s="16" t="s">
        <v>1710</v>
      </c>
      <c r="C5409" s="16">
        <v>2012</v>
      </c>
      <c r="D5409" s="16" t="s">
        <v>2332</v>
      </c>
      <c r="E5409" s="16">
        <v>3</v>
      </c>
      <c r="F5409" s="16">
        <v>4</v>
      </c>
      <c r="G5409" s="16">
        <v>0</v>
      </c>
      <c r="H5409" s="16">
        <v>0</v>
      </c>
    </row>
    <row r="5410" spans="1:8" x14ac:dyDescent="0.3">
      <c r="A5410" s="13" t="str">
        <f t="shared" si="84"/>
        <v>figgich012012</v>
      </c>
      <c r="B5410" s="16" t="s">
        <v>298</v>
      </c>
      <c r="C5410" s="16">
        <v>2012</v>
      </c>
      <c r="D5410" s="16" t="s">
        <v>38</v>
      </c>
      <c r="E5410" s="16">
        <v>6</v>
      </c>
      <c r="F5410" s="16">
        <v>17</v>
      </c>
      <c r="G5410" s="16">
        <v>0</v>
      </c>
      <c r="H5410" s="16">
        <v>0</v>
      </c>
    </row>
    <row r="5411" spans="1:8" x14ac:dyDescent="0.3">
      <c r="A5411" s="13" t="str">
        <f t="shared" si="84"/>
        <v>figgich012012</v>
      </c>
      <c r="B5411" s="16" t="s">
        <v>298</v>
      </c>
      <c r="C5411" s="16">
        <v>2012</v>
      </c>
      <c r="D5411" s="16" t="s">
        <v>2327</v>
      </c>
    </row>
    <row r="5412" spans="1:8" x14ac:dyDescent="0.3">
      <c r="A5412" s="13" t="str">
        <f t="shared" si="84"/>
        <v>figgich012012</v>
      </c>
      <c r="B5412" s="16" t="s">
        <v>298</v>
      </c>
      <c r="C5412" s="16">
        <v>2012</v>
      </c>
      <c r="D5412" s="16" t="s">
        <v>2328</v>
      </c>
    </row>
    <row r="5413" spans="1:8" x14ac:dyDescent="0.3">
      <c r="A5413" s="13" t="str">
        <f t="shared" si="84"/>
        <v>figgich012012</v>
      </c>
      <c r="B5413" s="16" t="s">
        <v>298</v>
      </c>
      <c r="C5413" s="16">
        <v>2012</v>
      </c>
      <c r="D5413" s="16" t="s">
        <v>2329</v>
      </c>
      <c r="E5413" s="16">
        <v>72</v>
      </c>
      <c r="F5413" s="16">
        <v>2</v>
      </c>
      <c r="G5413" s="16">
        <v>1</v>
      </c>
      <c r="H5413" s="16">
        <v>1</v>
      </c>
    </row>
    <row r="5414" spans="1:8" x14ac:dyDescent="0.3">
      <c r="A5414" s="13" t="str">
        <f t="shared" si="84"/>
        <v>figgich012012</v>
      </c>
      <c r="B5414" s="16" t="s">
        <v>298</v>
      </c>
      <c r="C5414" s="16">
        <v>2012</v>
      </c>
      <c r="D5414" s="16" t="s">
        <v>2330</v>
      </c>
    </row>
    <row r="5415" spans="1:8" x14ac:dyDescent="0.3">
      <c r="A5415" s="13" t="str">
        <f t="shared" si="84"/>
        <v>figuepe012012</v>
      </c>
      <c r="B5415" s="16" t="s">
        <v>1711</v>
      </c>
      <c r="C5415" s="16">
        <v>2012</v>
      </c>
      <c r="D5415" s="16" t="s">
        <v>2332</v>
      </c>
      <c r="E5415" s="16">
        <v>1</v>
      </c>
      <c r="F5415" s="16">
        <v>0</v>
      </c>
      <c r="G5415" s="16">
        <v>0</v>
      </c>
      <c r="H5415" s="16">
        <v>0</v>
      </c>
    </row>
    <row r="5416" spans="1:8" x14ac:dyDescent="0.3">
      <c r="A5416" s="13" t="str">
        <f t="shared" si="84"/>
        <v>fistedo012012</v>
      </c>
      <c r="B5416" s="16" t="s">
        <v>1083</v>
      </c>
      <c r="C5416" s="16">
        <v>2012</v>
      </c>
      <c r="D5416" s="16" t="s">
        <v>2332</v>
      </c>
      <c r="E5416" s="16">
        <v>10</v>
      </c>
      <c r="F5416" s="16">
        <v>24</v>
      </c>
      <c r="G5416" s="16">
        <v>2</v>
      </c>
      <c r="H5416" s="16">
        <v>3</v>
      </c>
    </row>
    <row r="5417" spans="1:8" x14ac:dyDescent="0.3">
      <c r="A5417" s="13" t="str">
        <f t="shared" si="84"/>
        <v>flahery012012</v>
      </c>
      <c r="B5417" s="16" t="s">
        <v>1712</v>
      </c>
      <c r="C5417" s="16">
        <v>2012</v>
      </c>
      <c r="D5417" s="16" t="s">
        <v>2333</v>
      </c>
      <c r="E5417" s="16">
        <v>3</v>
      </c>
      <c r="F5417" s="16">
        <v>0</v>
      </c>
      <c r="G5417" s="16">
        <v>0</v>
      </c>
      <c r="H5417" s="16">
        <v>1</v>
      </c>
    </row>
    <row r="5418" spans="1:8" x14ac:dyDescent="0.3">
      <c r="A5418" s="13" t="str">
        <f t="shared" si="84"/>
        <v>flahery012012</v>
      </c>
      <c r="B5418" s="16" t="s">
        <v>1712</v>
      </c>
      <c r="C5418" s="16">
        <v>2012</v>
      </c>
      <c r="D5418" s="16" t="s">
        <v>37</v>
      </c>
      <c r="E5418" s="16">
        <v>36</v>
      </c>
      <c r="F5418" s="16">
        <v>56</v>
      </c>
      <c r="G5418" s="16">
        <v>1</v>
      </c>
      <c r="H5418" s="16">
        <v>13</v>
      </c>
    </row>
    <row r="5419" spans="1:8" x14ac:dyDescent="0.3">
      <c r="A5419" s="13" t="str">
        <f t="shared" si="84"/>
        <v>flahery012012</v>
      </c>
      <c r="B5419" s="16" t="s">
        <v>1712</v>
      </c>
      <c r="C5419" s="16">
        <v>2012</v>
      </c>
      <c r="D5419" s="16" t="s">
        <v>38</v>
      </c>
      <c r="E5419" s="16">
        <v>2</v>
      </c>
      <c r="F5419" s="16">
        <v>14</v>
      </c>
      <c r="G5419" s="16">
        <v>1</v>
      </c>
      <c r="H5419" s="16">
        <v>1</v>
      </c>
    </row>
    <row r="5420" spans="1:8" x14ac:dyDescent="0.3">
      <c r="A5420" s="13" t="str">
        <f t="shared" si="84"/>
        <v>flahery012012</v>
      </c>
      <c r="B5420" s="16" t="s">
        <v>1712</v>
      </c>
      <c r="C5420" s="16">
        <v>2012</v>
      </c>
      <c r="D5420" s="16" t="s">
        <v>2328</v>
      </c>
    </row>
    <row r="5421" spans="1:8" x14ac:dyDescent="0.3">
      <c r="A5421" s="13" t="str">
        <f t="shared" si="84"/>
        <v>flahery012012</v>
      </c>
      <c r="B5421" s="16" t="s">
        <v>1712</v>
      </c>
      <c r="C5421" s="16">
        <v>2012</v>
      </c>
      <c r="D5421" s="16" t="s">
        <v>2329</v>
      </c>
      <c r="E5421" s="16">
        <v>27</v>
      </c>
      <c r="F5421" s="16">
        <v>0</v>
      </c>
      <c r="G5421" s="16">
        <v>1</v>
      </c>
      <c r="H5421" s="16">
        <v>0</v>
      </c>
    </row>
    <row r="5422" spans="1:8" x14ac:dyDescent="0.3">
      <c r="A5422" s="13" t="str">
        <f t="shared" si="84"/>
        <v>flahery012012</v>
      </c>
      <c r="B5422" s="16" t="s">
        <v>1712</v>
      </c>
      <c r="C5422" s="16">
        <v>2012</v>
      </c>
      <c r="D5422" s="16" t="s">
        <v>2330</v>
      </c>
    </row>
    <row r="5423" spans="1:8" x14ac:dyDescent="0.3">
      <c r="A5423" s="13" t="str">
        <f t="shared" si="84"/>
        <v>flahery012012</v>
      </c>
      <c r="B5423" s="16" t="s">
        <v>1712</v>
      </c>
      <c r="C5423" s="16">
        <v>2012</v>
      </c>
      <c r="D5423" s="16" t="s">
        <v>2331</v>
      </c>
      <c r="E5423" s="16">
        <v>0</v>
      </c>
      <c r="F5423" s="16">
        <v>0</v>
      </c>
      <c r="G5423" s="16">
        <v>0</v>
      </c>
      <c r="H5423" s="16">
        <v>0</v>
      </c>
    </row>
    <row r="5424" spans="1:8" x14ac:dyDescent="0.3">
      <c r="A5424" s="13" t="str">
        <f t="shared" si="84"/>
        <v>floreje022012</v>
      </c>
      <c r="B5424" s="16" t="s">
        <v>783</v>
      </c>
      <c r="C5424" s="16">
        <v>2012</v>
      </c>
      <c r="D5424" s="16" t="s">
        <v>2334</v>
      </c>
      <c r="E5424" s="16">
        <v>648</v>
      </c>
      <c r="F5424" s="16">
        <v>52</v>
      </c>
      <c r="G5424" s="16">
        <v>4</v>
      </c>
      <c r="H5424" s="16">
        <v>5</v>
      </c>
    </row>
    <row r="5425" spans="1:8" x14ac:dyDescent="0.3">
      <c r="A5425" s="13" t="str">
        <f t="shared" si="84"/>
        <v>floripe012012</v>
      </c>
      <c r="B5425" s="16" t="s">
        <v>1498</v>
      </c>
      <c r="C5425" s="16">
        <v>2012</v>
      </c>
      <c r="D5425" s="16" t="s">
        <v>2331</v>
      </c>
      <c r="E5425" s="16">
        <v>69</v>
      </c>
      <c r="F5425" s="16">
        <v>125</v>
      </c>
      <c r="G5425" s="16">
        <v>7</v>
      </c>
      <c r="H5425" s="16">
        <v>26</v>
      </c>
    </row>
    <row r="5426" spans="1:8" x14ac:dyDescent="0.3">
      <c r="A5426" s="13" t="str">
        <f t="shared" si="84"/>
        <v>flowety012012</v>
      </c>
      <c r="B5426" s="16" t="s">
        <v>1084</v>
      </c>
      <c r="C5426" s="16">
        <v>2012</v>
      </c>
      <c r="D5426" s="16" t="s">
        <v>2333</v>
      </c>
      <c r="E5426" s="16">
        <v>10</v>
      </c>
      <c r="F5426" s="16">
        <v>1</v>
      </c>
      <c r="G5426" s="16">
        <v>0</v>
      </c>
      <c r="H5426" s="16">
        <v>2</v>
      </c>
    </row>
    <row r="5427" spans="1:8" x14ac:dyDescent="0.3">
      <c r="A5427" s="13" t="str">
        <f t="shared" si="84"/>
        <v>flowety012012</v>
      </c>
      <c r="B5427" s="16" t="s">
        <v>1084</v>
      </c>
      <c r="C5427" s="16">
        <v>2012</v>
      </c>
      <c r="D5427" s="16" t="s">
        <v>2334</v>
      </c>
      <c r="E5427" s="16">
        <v>324</v>
      </c>
      <c r="F5427" s="16">
        <v>29</v>
      </c>
      <c r="G5427" s="16">
        <v>2</v>
      </c>
      <c r="H5427" s="16">
        <v>5</v>
      </c>
    </row>
    <row r="5428" spans="1:8" x14ac:dyDescent="0.3">
      <c r="A5428" s="13" t="str">
        <f t="shared" si="84"/>
        <v>floydga012012</v>
      </c>
      <c r="B5428" s="16" t="s">
        <v>438</v>
      </c>
      <c r="C5428" s="16">
        <v>2012</v>
      </c>
      <c r="D5428" s="16" t="s">
        <v>2332</v>
      </c>
      <c r="E5428" s="16">
        <v>10</v>
      </c>
      <c r="F5428" s="16">
        <v>26</v>
      </c>
      <c r="G5428" s="16">
        <v>1</v>
      </c>
      <c r="H5428" s="16">
        <v>2</v>
      </c>
    </row>
    <row r="5429" spans="1:8" x14ac:dyDescent="0.3">
      <c r="A5429" s="13" t="str">
        <f t="shared" si="84"/>
        <v>fontemi012012</v>
      </c>
      <c r="B5429" s="16" t="s">
        <v>540</v>
      </c>
      <c r="C5429" s="16">
        <v>2012</v>
      </c>
      <c r="D5429" s="16" t="s">
        <v>37</v>
      </c>
      <c r="E5429" s="16">
        <v>28</v>
      </c>
      <c r="F5429" s="16">
        <v>30</v>
      </c>
      <c r="G5429" s="16">
        <v>3</v>
      </c>
      <c r="H5429" s="16">
        <v>5</v>
      </c>
    </row>
    <row r="5430" spans="1:8" x14ac:dyDescent="0.3">
      <c r="A5430" s="13" t="str">
        <f t="shared" si="84"/>
        <v>fontemi012012</v>
      </c>
      <c r="B5430" s="16" t="s">
        <v>540</v>
      </c>
      <c r="C5430" s="16">
        <v>2012</v>
      </c>
      <c r="D5430" s="16" t="s">
        <v>38</v>
      </c>
      <c r="E5430" s="16">
        <v>5</v>
      </c>
      <c r="F5430" s="16">
        <v>18</v>
      </c>
      <c r="G5430" s="16">
        <v>2</v>
      </c>
      <c r="H5430" s="16">
        <v>3</v>
      </c>
    </row>
    <row r="5431" spans="1:8" x14ac:dyDescent="0.3">
      <c r="A5431" s="13" t="str">
        <f t="shared" si="84"/>
        <v>fontwi012012</v>
      </c>
      <c r="B5431" s="16" t="s">
        <v>1713</v>
      </c>
      <c r="C5431" s="16">
        <v>2012</v>
      </c>
      <c r="D5431" s="16" t="s">
        <v>2332</v>
      </c>
      <c r="E5431" s="16">
        <v>0</v>
      </c>
      <c r="F5431" s="16">
        <v>0</v>
      </c>
      <c r="G5431" s="16">
        <v>0</v>
      </c>
      <c r="H5431" s="16">
        <v>0</v>
      </c>
    </row>
    <row r="5432" spans="1:8" x14ac:dyDescent="0.3">
      <c r="A5432" s="13" t="str">
        <f t="shared" si="84"/>
        <v>fordle012012</v>
      </c>
      <c r="B5432" s="16" t="s">
        <v>367</v>
      </c>
      <c r="C5432" s="16">
        <v>2012</v>
      </c>
      <c r="D5432" s="16" t="s">
        <v>2328</v>
      </c>
    </row>
    <row r="5433" spans="1:8" x14ac:dyDescent="0.3">
      <c r="A5433" s="13" t="str">
        <f t="shared" si="84"/>
        <v>fordle012012</v>
      </c>
      <c r="B5433" s="16" t="s">
        <v>367</v>
      </c>
      <c r="C5433" s="16">
        <v>2012</v>
      </c>
      <c r="D5433" s="16" t="s">
        <v>2329</v>
      </c>
      <c r="E5433" s="16">
        <v>27</v>
      </c>
      <c r="F5433" s="16">
        <v>2</v>
      </c>
      <c r="G5433" s="16">
        <v>0</v>
      </c>
      <c r="H5433" s="16">
        <v>0</v>
      </c>
    </row>
    <row r="5434" spans="1:8" x14ac:dyDescent="0.3">
      <c r="A5434" s="13" t="str">
        <f t="shared" si="84"/>
        <v>fordle012012</v>
      </c>
      <c r="B5434" s="16" t="s">
        <v>367</v>
      </c>
      <c r="C5434" s="16">
        <v>2012</v>
      </c>
      <c r="D5434" s="16" t="s">
        <v>2330</v>
      </c>
    </row>
    <row r="5435" spans="1:8" x14ac:dyDescent="0.3">
      <c r="A5435" s="13" t="str">
        <f t="shared" si="84"/>
        <v>forsylo012012</v>
      </c>
      <c r="B5435" s="16" t="s">
        <v>1499</v>
      </c>
      <c r="C5435" s="16">
        <v>2012</v>
      </c>
      <c r="D5435" s="16" t="s">
        <v>37</v>
      </c>
      <c r="E5435" s="16">
        <v>166</v>
      </c>
      <c r="F5435" s="16">
        <v>187</v>
      </c>
      <c r="G5435" s="16">
        <v>12</v>
      </c>
      <c r="H5435" s="16">
        <v>35</v>
      </c>
    </row>
    <row r="5436" spans="1:8" x14ac:dyDescent="0.3">
      <c r="A5436" s="13" t="str">
        <f t="shared" si="84"/>
        <v>forsylo012012</v>
      </c>
      <c r="B5436" s="16" t="s">
        <v>1499</v>
      </c>
      <c r="C5436" s="16">
        <v>2012</v>
      </c>
      <c r="D5436" s="16" t="s">
        <v>38</v>
      </c>
      <c r="E5436" s="16">
        <v>0</v>
      </c>
      <c r="F5436" s="16">
        <v>2</v>
      </c>
      <c r="G5436" s="16">
        <v>0</v>
      </c>
      <c r="H5436" s="16">
        <v>0</v>
      </c>
    </row>
    <row r="5437" spans="1:8" x14ac:dyDescent="0.3">
      <c r="A5437" s="13" t="str">
        <f t="shared" si="84"/>
        <v>forsylo012012</v>
      </c>
      <c r="B5437" s="16" t="s">
        <v>1499</v>
      </c>
      <c r="C5437" s="16">
        <v>2012</v>
      </c>
      <c r="D5437" s="16" t="s">
        <v>2331</v>
      </c>
      <c r="E5437" s="16">
        <v>4</v>
      </c>
      <c r="F5437" s="16">
        <v>7</v>
      </c>
      <c r="G5437" s="16">
        <v>0</v>
      </c>
      <c r="H5437" s="16">
        <v>1</v>
      </c>
    </row>
    <row r="5438" spans="1:8" x14ac:dyDescent="0.3">
      <c r="A5438" s="13" t="str">
        <f t="shared" si="84"/>
        <v>fowlede012012</v>
      </c>
      <c r="B5438" s="16" t="s">
        <v>918</v>
      </c>
      <c r="C5438" s="16">
        <v>2012</v>
      </c>
      <c r="D5438" s="16" t="s">
        <v>2327</v>
      </c>
    </row>
    <row r="5439" spans="1:8" x14ac:dyDescent="0.3">
      <c r="A5439" s="13" t="str">
        <f t="shared" si="84"/>
        <v>fowlede012012</v>
      </c>
      <c r="B5439" s="16" t="s">
        <v>918</v>
      </c>
      <c r="C5439" s="16">
        <v>2012</v>
      </c>
      <c r="D5439" s="16" t="s">
        <v>2329</v>
      </c>
      <c r="E5439" s="16">
        <v>257</v>
      </c>
      <c r="F5439" s="16">
        <v>4</v>
      </c>
      <c r="G5439" s="16">
        <v>6</v>
      </c>
      <c r="H5439" s="16">
        <v>2</v>
      </c>
    </row>
    <row r="5440" spans="1:8" x14ac:dyDescent="0.3">
      <c r="A5440" s="13" t="str">
        <f t="shared" si="84"/>
        <v>francbe012012</v>
      </c>
      <c r="B5440" s="16" t="s">
        <v>785</v>
      </c>
      <c r="C5440" s="16">
        <v>2012</v>
      </c>
      <c r="D5440" s="16" t="s">
        <v>2328</v>
      </c>
    </row>
    <row r="5441" spans="1:8" x14ac:dyDescent="0.3">
      <c r="A5441" s="13" t="str">
        <f t="shared" si="84"/>
        <v>francbe012012</v>
      </c>
      <c r="B5441" s="16" t="s">
        <v>785</v>
      </c>
      <c r="C5441" s="16">
        <v>2012</v>
      </c>
      <c r="D5441" s="16" t="s">
        <v>2328</v>
      </c>
    </row>
    <row r="5442" spans="1:8" x14ac:dyDescent="0.3">
      <c r="A5442" s="13" t="str">
        <f t="shared" si="84"/>
        <v>francbe012012</v>
      </c>
      <c r="B5442" s="16" t="s">
        <v>785</v>
      </c>
      <c r="C5442" s="16">
        <v>2012</v>
      </c>
      <c r="D5442" s="16" t="s">
        <v>2328</v>
      </c>
    </row>
    <row r="5443" spans="1:8" x14ac:dyDescent="0.3">
      <c r="A5443" s="13" t="str">
        <f t="shared" ref="A5443:A5506" si="85">B5443&amp;C5443</f>
        <v>francbe012012</v>
      </c>
      <c r="B5443" s="16" t="s">
        <v>785</v>
      </c>
      <c r="C5443" s="16">
        <v>2012</v>
      </c>
      <c r="D5443" s="16" t="s">
        <v>2329</v>
      </c>
      <c r="E5443" s="16">
        <v>3</v>
      </c>
      <c r="F5443" s="16">
        <v>0</v>
      </c>
      <c r="G5443" s="16">
        <v>0</v>
      </c>
      <c r="H5443" s="16">
        <v>0</v>
      </c>
    </row>
    <row r="5444" spans="1:8" x14ac:dyDescent="0.3">
      <c r="A5444" s="13" t="str">
        <f t="shared" si="85"/>
        <v>francbe012012</v>
      </c>
      <c r="B5444" s="16" t="s">
        <v>785</v>
      </c>
      <c r="C5444" s="16">
        <v>2012</v>
      </c>
      <c r="D5444" s="16" t="s">
        <v>2329</v>
      </c>
      <c r="E5444" s="16">
        <v>29</v>
      </c>
      <c r="F5444" s="16">
        <v>1</v>
      </c>
      <c r="G5444" s="16">
        <v>1</v>
      </c>
      <c r="H5444" s="16">
        <v>0</v>
      </c>
    </row>
    <row r="5445" spans="1:8" x14ac:dyDescent="0.3">
      <c r="A5445" s="13" t="str">
        <f t="shared" si="85"/>
        <v>francbe012012</v>
      </c>
      <c r="B5445" s="16" t="s">
        <v>785</v>
      </c>
      <c r="C5445" s="16">
        <v>2012</v>
      </c>
      <c r="D5445" s="16" t="s">
        <v>2329</v>
      </c>
      <c r="E5445" s="16">
        <v>11</v>
      </c>
      <c r="F5445" s="16">
        <v>0</v>
      </c>
      <c r="G5445" s="16">
        <v>0</v>
      </c>
      <c r="H5445" s="16">
        <v>0</v>
      </c>
    </row>
    <row r="5446" spans="1:8" x14ac:dyDescent="0.3">
      <c r="A5446" s="13" t="str">
        <f t="shared" si="85"/>
        <v>francbe012012</v>
      </c>
      <c r="B5446" s="16" t="s">
        <v>785</v>
      </c>
      <c r="C5446" s="16">
        <v>2012</v>
      </c>
      <c r="D5446" s="16" t="s">
        <v>2330</v>
      </c>
    </row>
    <row r="5447" spans="1:8" x14ac:dyDescent="0.3">
      <c r="A5447" s="13" t="str">
        <f t="shared" si="85"/>
        <v>francbe012012</v>
      </c>
      <c r="B5447" s="16" t="s">
        <v>785</v>
      </c>
      <c r="C5447" s="16">
        <v>2012</v>
      </c>
      <c r="D5447" s="16" t="s">
        <v>2330</v>
      </c>
    </row>
    <row r="5448" spans="1:8" x14ac:dyDescent="0.3">
      <c r="A5448" s="13" t="str">
        <f t="shared" si="85"/>
        <v>francbe012012</v>
      </c>
      <c r="B5448" s="16" t="s">
        <v>785</v>
      </c>
      <c r="C5448" s="16">
        <v>2012</v>
      </c>
      <c r="D5448" s="16" t="s">
        <v>2330</v>
      </c>
    </row>
    <row r="5449" spans="1:8" x14ac:dyDescent="0.3">
      <c r="A5449" s="13" t="str">
        <f t="shared" si="85"/>
        <v>francfr012012</v>
      </c>
      <c r="B5449" s="16" t="s">
        <v>439</v>
      </c>
      <c r="C5449" s="16">
        <v>2012</v>
      </c>
      <c r="D5449" s="16" t="s">
        <v>2332</v>
      </c>
      <c r="E5449" s="16">
        <v>0</v>
      </c>
      <c r="F5449" s="16">
        <v>4</v>
      </c>
      <c r="G5449" s="16">
        <v>0</v>
      </c>
      <c r="H5449" s="16">
        <v>0</v>
      </c>
    </row>
    <row r="5450" spans="1:8" x14ac:dyDescent="0.3">
      <c r="A5450" s="13" t="str">
        <f t="shared" si="85"/>
        <v>francje012012</v>
      </c>
      <c r="B5450" s="16" t="s">
        <v>440</v>
      </c>
      <c r="C5450" s="16">
        <v>2012</v>
      </c>
      <c r="D5450" s="16" t="s">
        <v>2332</v>
      </c>
      <c r="E5450" s="16">
        <v>5</v>
      </c>
      <c r="F5450" s="16">
        <v>23</v>
      </c>
      <c r="G5450" s="16">
        <v>0</v>
      </c>
      <c r="H5450" s="16">
        <v>1</v>
      </c>
    </row>
    <row r="5451" spans="1:8" x14ac:dyDescent="0.3">
      <c r="A5451" s="13" t="str">
        <f t="shared" si="85"/>
        <v>francje022012</v>
      </c>
      <c r="B5451" s="16" t="s">
        <v>541</v>
      </c>
      <c r="C5451" s="16">
        <v>2012</v>
      </c>
      <c r="D5451" s="16" t="s">
        <v>2327</v>
      </c>
    </row>
    <row r="5452" spans="1:8" x14ac:dyDescent="0.3">
      <c r="A5452" s="13" t="str">
        <f t="shared" si="85"/>
        <v>francje022012</v>
      </c>
      <c r="B5452" s="16" t="s">
        <v>541</v>
      </c>
      <c r="C5452" s="16">
        <v>2012</v>
      </c>
      <c r="D5452" s="16" t="s">
        <v>2329</v>
      </c>
      <c r="E5452" s="16">
        <v>242</v>
      </c>
      <c r="F5452" s="16">
        <v>19</v>
      </c>
      <c r="G5452" s="16">
        <v>4</v>
      </c>
      <c r="H5452" s="16">
        <v>3</v>
      </c>
    </row>
    <row r="5453" spans="1:8" x14ac:dyDescent="0.3">
      <c r="A5453" s="13" t="str">
        <f t="shared" si="85"/>
        <v>francje022012</v>
      </c>
      <c r="B5453" s="16" t="s">
        <v>541</v>
      </c>
      <c r="C5453" s="16">
        <v>2012</v>
      </c>
      <c r="D5453" s="16" t="s">
        <v>2330</v>
      </c>
    </row>
    <row r="5454" spans="1:8" x14ac:dyDescent="0.3">
      <c r="A5454" s="13" t="str">
        <f t="shared" si="85"/>
        <v>francju022012</v>
      </c>
      <c r="B5454" s="16" t="s">
        <v>1085</v>
      </c>
      <c r="C5454" s="16">
        <v>2012</v>
      </c>
      <c r="D5454" s="16" t="s">
        <v>38</v>
      </c>
      <c r="E5454" s="16">
        <v>20</v>
      </c>
      <c r="F5454" s="16">
        <v>67</v>
      </c>
      <c r="G5454" s="16">
        <v>6</v>
      </c>
      <c r="H5454" s="16">
        <v>9</v>
      </c>
    </row>
    <row r="5455" spans="1:8" x14ac:dyDescent="0.3">
      <c r="A5455" s="13" t="str">
        <f t="shared" si="85"/>
        <v>frandke012012</v>
      </c>
      <c r="B5455" s="16" t="s">
        <v>643</v>
      </c>
      <c r="C5455" s="16">
        <v>2012</v>
      </c>
      <c r="D5455" s="16" t="s">
        <v>38</v>
      </c>
      <c r="E5455" s="16">
        <v>35</v>
      </c>
      <c r="F5455" s="16">
        <v>76</v>
      </c>
      <c r="G5455" s="16">
        <v>7</v>
      </c>
      <c r="H5455" s="16">
        <v>4</v>
      </c>
    </row>
    <row r="5456" spans="1:8" x14ac:dyDescent="0.3">
      <c r="A5456" s="13" t="str">
        <f t="shared" si="85"/>
        <v>frasoja012012</v>
      </c>
      <c r="B5456" s="16" t="s">
        <v>441</v>
      </c>
      <c r="C5456" s="16">
        <v>2012</v>
      </c>
      <c r="D5456" s="16" t="s">
        <v>2332</v>
      </c>
      <c r="E5456" s="16">
        <v>5</v>
      </c>
      <c r="F5456" s="16">
        <v>2</v>
      </c>
      <c r="G5456" s="16">
        <v>1</v>
      </c>
      <c r="H5456" s="16">
        <v>0</v>
      </c>
    </row>
    <row r="5457" spans="1:8" x14ac:dyDescent="0.3">
      <c r="A5457" s="13" t="str">
        <f t="shared" si="85"/>
        <v>frazito012012</v>
      </c>
      <c r="B5457" s="16" t="s">
        <v>1500</v>
      </c>
      <c r="C5457" s="16">
        <v>2012</v>
      </c>
      <c r="D5457" s="16" t="s">
        <v>2333</v>
      </c>
      <c r="E5457" s="16">
        <v>315</v>
      </c>
      <c r="F5457" s="16">
        <v>21</v>
      </c>
      <c r="G5457" s="16">
        <v>2</v>
      </c>
      <c r="H5457" s="16">
        <v>30</v>
      </c>
    </row>
    <row r="5458" spans="1:8" x14ac:dyDescent="0.3">
      <c r="A5458" s="13" t="str">
        <f t="shared" si="85"/>
        <v>frazito012012</v>
      </c>
      <c r="B5458" s="16" t="s">
        <v>1500</v>
      </c>
      <c r="C5458" s="16">
        <v>2012</v>
      </c>
      <c r="D5458" s="16" t="s">
        <v>38</v>
      </c>
      <c r="E5458" s="16">
        <v>45</v>
      </c>
      <c r="F5458" s="16">
        <v>105</v>
      </c>
      <c r="G5458" s="16">
        <v>5</v>
      </c>
      <c r="H5458" s="16">
        <v>4</v>
      </c>
    </row>
    <row r="5459" spans="1:8" x14ac:dyDescent="0.3">
      <c r="A5459" s="13" t="str">
        <f t="shared" si="85"/>
        <v>frazito012012</v>
      </c>
      <c r="B5459" s="16" t="s">
        <v>1500</v>
      </c>
      <c r="C5459" s="16">
        <v>2012</v>
      </c>
      <c r="D5459" s="16" t="s">
        <v>2328</v>
      </c>
    </row>
    <row r="5460" spans="1:8" x14ac:dyDescent="0.3">
      <c r="A5460" s="13" t="str">
        <f t="shared" si="85"/>
        <v>frazito012012</v>
      </c>
      <c r="B5460" s="16" t="s">
        <v>1500</v>
      </c>
      <c r="C5460" s="16">
        <v>2012</v>
      </c>
      <c r="D5460" s="16" t="s">
        <v>2329</v>
      </c>
      <c r="E5460" s="16">
        <v>12</v>
      </c>
      <c r="F5460" s="16">
        <v>0</v>
      </c>
      <c r="G5460" s="16">
        <v>0</v>
      </c>
      <c r="H5460" s="16">
        <v>0</v>
      </c>
    </row>
    <row r="5461" spans="1:8" x14ac:dyDescent="0.3">
      <c r="A5461" s="13" t="str">
        <f t="shared" si="85"/>
        <v>frazito012012</v>
      </c>
      <c r="B5461" s="16" t="s">
        <v>1500</v>
      </c>
      <c r="C5461" s="16">
        <v>2012</v>
      </c>
      <c r="D5461" s="16" t="s">
        <v>2330</v>
      </c>
    </row>
    <row r="5462" spans="1:8" x14ac:dyDescent="0.3">
      <c r="A5462" s="13" t="str">
        <f t="shared" si="85"/>
        <v>freemfr012012</v>
      </c>
      <c r="B5462" s="16" t="s">
        <v>1280</v>
      </c>
      <c r="C5462" s="16">
        <v>2012</v>
      </c>
      <c r="D5462" s="16" t="s">
        <v>2333</v>
      </c>
      <c r="E5462" s="16">
        <v>1295</v>
      </c>
      <c r="F5462" s="16">
        <v>74</v>
      </c>
      <c r="G5462" s="16">
        <v>12</v>
      </c>
      <c r="H5462" s="16">
        <v>122</v>
      </c>
    </row>
    <row r="5463" spans="1:8" x14ac:dyDescent="0.3">
      <c r="A5463" s="13" t="str">
        <f t="shared" si="85"/>
        <v>freemsa012012</v>
      </c>
      <c r="B5463" s="16" t="s">
        <v>1714</v>
      </c>
      <c r="C5463" s="16">
        <v>2012</v>
      </c>
      <c r="D5463" s="16" t="s">
        <v>2332</v>
      </c>
      <c r="E5463" s="16">
        <v>0</v>
      </c>
      <c r="F5463" s="16">
        <v>3</v>
      </c>
      <c r="G5463" s="16">
        <v>1</v>
      </c>
      <c r="H5463" s="16">
        <v>0</v>
      </c>
    </row>
    <row r="5464" spans="1:8" x14ac:dyDescent="0.3">
      <c r="A5464" s="13" t="str">
        <f t="shared" si="85"/>
        <v>freesda012012</v>
      </c>
      <c r="B5464" s="16" t="s">
        <v>1086</v>
      </c>
      <c r="C5464" s="16">
        <v>2012</v>
      </c>
      <c r="D5464" s="16" t="s">
        <v>38</v>
      </c>
      <c r="E5464" s="16">
        <v>77</v>
      </c>
      <c r="F5464" s="16">
        <v>259</v>
      </c>
      <c r="G5464" s="16">
        <v>18</v>
      </c>
      <c r="H5464" s="16">
        <v>29</v>
      </c>
    </row>
    <row r="5465" spans="1:8" x14ac:dyDescent="0.3">
      <c r="A5465" s="13" t="str">
        <f t="shared" si="85"/>
        <v>friedch012012</v>
      </c>
      <c r="B5465" s="16" t="s">
        <v>1715</v>
      </c>
      <c r="C5465" s="16">
        <v>2012</v>
      </c>
      <c r="D5465" s="16" t="s">
        <v>2332</v>
      </c>
      <c r="E5465" s="16">
        <v>3</v>
      </c>
      <c r="F5465" s="16">
        <v>8</v>
      </c>
      <c r="G5465" s="16">
        <v>3</v>
      </c>
      <c r="H5465" s="16">
        <v>0</v>
      </c>
    </row>
    <row r="5466" spans="1:8" x14ac:dyDescent="0.3">
      <c r="A5466" s="13" t="str">
        <f t="shared" si="85"/>
        <v>frierer012012</v>
      </c>
      <c r="B5466" s="16" t="s">
        <v>1088</v>
      </c>
      <c r="C5466" s="16">
        <v>2012</v>
      </c>
      <c r="D5466" s="16" t="s">
        <v>2332</v>
      </c>
      <c r="E5466" s="16">
        <v>0</v>
      </c>
      <c r="F5466" s="16">
        <v>0</v>
      </c>
      <c r="G5466" s="16">
        <v>0</v>
      </c>
      <c r="H5466" s="16">
        <v>0</v>
      </c>
    </row>
    <row r="5467" spans="1:8" x14ac:dyDescent="0.3">
      <c r="A5467" s="13" t="str">
        <f t="shared" si="85"/>
        <v>frierer012012</v>
      </c>
      <c r="B5467" s="16" t="s">
        <v>1088</v>
      </c>
      <c r="C5467" s="16">
        <v>2012</v>
      </c>
      <c r="D5467" s="16" t="s">
        <v>2332</v>
      </c>
      <c r="E5467" s="16">
        <v>1</v>
      </c>
      <c r="F5467" s="16">
        <v>4</v>
      </c>
      <c r="G5467" s="16">
        <v>0</v>
      </c>
      <c r="H5467" s="16">
        <v>1</v>
      </c>
    </row>
    <row r="5468" spans="1:8" x14ac:dyDescent="0.3">
      <c r="A5468" s="13" t="str">
        <f t="shared" si="85"/>
        <v>fryerer012012</v>
      </c>
      <c r="B5468" s="16" t="s">
        <v>1501</v>
      </c>
      <c r="C5468" s="16">
        <v>2012</v>
      </c>
      <c r="D5468" s="16" t="s">
        <v>2328</v>
      </c>
    </row>
    <row r="5469" spans="1:8" x14ac:dyDescent="0.3">
      <c r="A5469" s="13" t="str">
        <f t="shared" si="85"/>
        <v>fryerer012012</v>
      </c>
      <c r="B5469" s="16" t="s">
        <v>1501</v>
      </c>
      <c r="C5469" s="16">
        <v>2012</v>
      </c>
      <c r="D5469" s="16" t="s">
        <v>2329</v>
      </c>
      <c r="E5469" s="16">
        <v>0</v>
      </c>
      <c r="F5469" s="16">
        <v>0</v>
      </c>
      <c r="G5469" s="16">
        <v>0</v>
      </c>
      <c r="H5469" s="16">
        <v>0</v>
      </c>
    </row>
    <row r="5470" spans="1:8" x14ac:dyDescent="0.3">
      <c r="A5470" s="13" t="str">
        <f t="shared" si="85"/>
        <v>fryerer012012</v>
      </c>
      <c r="B5470" s="16" t="s">
        <v>1501</v>
      </c>
      <c r="C5470" s="16">
        <v>2012</v>
      </c>
      <c r="D5470" s="16" t="s">
        <v>2330</v>
      </c>
    </row>
    <row r="5471" spans="1:8" x14ac:dyDescent="0.3">
      <c r="A5471" s="13" t="str">
        <f t="shared" si="85"/>
        <v>fuentbr012012</v>
      </c>
      <c r="B5471" s="16" t="s">
        <v>244</v>
      </c>
      <c r="C5471" s="16">
        <v>2012</v>
      </c>
      <c r="D5471" s="16" t="s">
        <v>2332</v>
      </c>
      <c r="E5471" s="16">
        <v>1</v>
      </c>
      <c r="F5471" s="16">
        <v>2</v>
      </c>
      <c r="G5471" s="16">
        <v>0</v>
      </c>
      <c r="H5471" s="16">
        <v>0</v>
      </c>
    </row>
    <row r="5472" spans="1:8" x14ac:dyDescent="0.3">
      <c r="A5472" s="13" t="str">
        <f t="shared" si="85"/>
        <v>fuentbr012012</v>
      </c>
      <c r="B5472" s="16" t="s">
        <v>244</v>
      </c>
      <c r="C5472" s="16">
        <v>2012</v>
      </c>
      <c r="D5472" s="16" t="s">
        <v>2332</v>
      </c>
      <c r="E5472" s="16">
        <v>0</v>
      </c>
      <c r="F5472" s="16">
        <v>0</v>
      </c>
      <c r="G5472" s="16">
        <v>0</v>
      </c>
      <c r="H5472" s="16">
        <v>0</v>
      </c>
    </row>
    <row r="5473" spans="1:8" x14ac:dyDescent="0.3">
      <c r="A5473" s="13" t="str">
        <f t="shared" si="85"/>
        <v>fukudko012012</v>
      </c>
      <c r="B5473" s="16" t="s">
        <v>919</v>
      </c>
      <c r="C5473" s="16">
        <v>2012</v>
      </c>
      <c r="D5473" s="16" t="s">
        <v>2327</v>
      </c>
    </row>
    <row r="5474" spans="1:8" x14ac:dyDescent="0.3">
      <c r="A5474" s="13" t="str">
        <f t="shared" si="85"/>
        <v>fukudko012012</v>
      </c>
      <c r="B5474" s="16" t="s">
        <v>919</v>
      </c>
      <c r="C5474" s="16">
        <v>2012</v>
      </c>
      <c r="D5474" s="16" t="s">
        <v>2328</v>
      </c>
    </row>
    <row r="5475" spans="1:8" x14ac:dyDescent="0.3">
      <c r="A5475" s="13" t="str">
        <f t="shared" si="85"/>
        <v>fukudko012012</v>
      </c>
      <c r="B5475" s="16" t="s">
        <v>919</v>
      </c>
      <c r="C5475" s="16">
        <v>2012</v>
      </c>
      <c r="D5475" s="16" t="s">
        <v>2329</v>
      </c>
      <c r="E5475" s="16">
        <v>22</v>
      </c>
      <c r="F5475" s="16">
        <v>0</v>
      </c>
      <c r="G5475" s="16">
        <v>0</v>
      </c>
      <c r="H5475" s="16">
        <v>0</v>
      </c>
    </row>
    <row r="5476" spans="1:8" x14ac:dyDescent="0.3">
      <c r="A5476" s="13" t="str">
        <f t="shared" si="85"/>
        <v>fukudko012012</v>
      </c>
      <c r="B5476" s="16" t="s">
        <v>919</v>
      </c>
      <c r="C5476" s="16">
        <v>2012</v>
      </c>
      <c r="D5476" s="16" t="s">
        <v>2330</v>
      </c>
    </row>
    <row r="5477" spans="1:8" x14ac:dyDescent="0.3">
      <c r="A5477" s="13" t="str">
        <f t="shared" si="85"/>
        <v>fuldsa012012</v>
      </c>
      <c r="B5477" s="16" t="s">
        <v>786</v>
      </c>
      <c r="C5477" s="16">
        <v>2012</v>
      </c>
      <c r="D5477" s="16" t="s">
        <v>2327</v>
      </c>
    </row>
    <row r="5478" spans="1:8" x14ac:dyDescent="0.3">
      <c r="A5478" s="13" t="str">
        <f t="shared" si="85"/>
        <v>fuldsa012012</v>
      </c>
      <c r="B5478" s="16" t="s">
        <v>786</v>
      </c>
      <c r="C5478" s="16">
        <v>2012</v>
      </c>
      <c r="D5478" s="16" t="s">
        <v>2328</v>
      </c>
    </row>
    <row r="5479" spans="1:8" x14ac:dyDescent="0.3">
      <c r="A5479" s="13" t="str">
        <f t="shared" si="85"/>
        <v>fuldsa012012</v>
      </c>
      <c r="B5479" s="16" t="s">
        <v>786</v>
      </c>
      <c r="C5479" s="16">
        <v>2012</v>
      </c>
      <c r="D5479" s="16" t="s">
        <v>2329</v>
      </c>
      <c r="E5479" s="16">
        <v>51</v>
      </c>
      <c r="F5479" s="16">
        <v>2</v>
      </c>
      <c r="G5479" s="16">
        <v>1</v>
      </c>
      <c r="H5479" s="16">
        <v>0</v>
      </c>
    </row>
    <row r="5480" spans="1:8" x14ac:dyDescent="0.3">
      <c r="A5480" s="13" t="str">
        <f t="shared" si="85"/>
        <v>fuldsa012012</v>
      </c>
      <c r="B5480" s="16" t="s">
        <v>786</v>
      </c>
      <c r="C5480" s="16">
        <v>2012</v>
      </c>
      <c r="D5480" s="16" t="s">
        <v>2330</v>
      </c>
    </row>
    <row r="5481" spans="1:8" x14ac:dyDescent="0.3">
      <c r="A5481" s="13" t="str">
        <f t="shared" si="85"/>
        <v>furbuch012012</v>
      </c>
      <c r="B5481" s="16" t="s">
        <v>1502</v>
      </c>
      <c r="C5481" s="16">
        <v>2012</v>
      </c>
      <c r="D5481" s="16" t="s">
        <v>2332</v>
      </c>
      <c r="E5481" s="16">
        <v>1</v>
      </c>
      <c r="F5481" s="16">
        <v>6</v>
      </c>
      <c r="G5481" s="16">
        <v>1</v>
      </c>
      <c r="H5481" s="16">
        <v>0</v>
      </c>
    </row>
    <row r="5482" spans="1:8" x14ac:dyDescent="0.3">
      <c r="A5482" s="13" t="str">
        <f t="shared" si="85"/>
        <v>furcara012012</v>
      </c>
      <c r="B5482" s="16" t="s">
        <v>96</v>
      </c>
      <c r="C5482" s="16">
        <v>2012</v>
      </c>
      <c r="D5482" s="16" t="s">
        <v>2331</v>
      </c>
      <c r="E5482" s="16">
        <v>173</v>
      </c>
      <c r="F5482" s="16">
        <v>349</v>
      </c>
      <c r="G5482" s="16">
        <v>15</v>
      </c>
      <c r="H5482" s="16">
        <v>68</v>
      </c>
    </row>
    <row r="5483" spans="1:8" x14ac:dyDescent="0.3">
      <c r="A5483" s="13" t="str">
        <f t="shared" si="85"/>
        <v>galarar012012</v>
      </c>
      <c r="B5483" s="16" t="s">
        <v>787</v>
      </c>
      <c r="C5483" s="16">
        <v>2012</v>
      </c>
      <c r="D5483" s="16" t="s">
        <v>2332</v>
      </c>
      <c r="E5483" s="16">
        <v>1</v>
      </c>
      <c r="F5483" s="16">
        <v>0</v>
      </c>
      <c r="G5483" s="16">
        <v>0</v>
      </c>
      <c r="H5483" s="16">
        <v>0</v>
      </c>
    </row>
    <row r="5484" spans="1:8" x14ac:dyDescent="0.3">
      <c r="A5484" s="13" t="str">
        <f t="shared" si="85"/>
        <v>gallayo012012</v>
      </c>
      <c r="B5484" s="16" t="s">
        <v>789</v>
      </c>
      <c r="C5484" s="16">
        <v>2012</v>
      </c>
      <c r="D5484" s="16" t="s">
        <v>2332</v>
      </c>
      <c r="E5484" s="16">
        <v>13</v>
      </c>
      <c r="F5484" s="16">
        <v>27</v>
      </c>
      <c r="G5484" s="16">
        <v>1</v>
      </c>
      <c r="H5484" s="16">
        <v>3</v>
      </c>
    </row>
    <row r="5485" spans="1:8" x14ac:dyDescent="0.3">
      <c r="A5485" s="13" t="str">
        <f t="shared" si="85"/>
        <v>galvifr012012</v>
      </c>
      <c r="B5485" s="16" t="s">
        <v>1716</v>
      </c>
      <c r="C5485" s="16">
        <v>2012</v>
      </c>
      <c r="D5485" s="16" t="s">
        <v>37</v>
      </c>
      <c r="E5485" s="16">
        <v>92</v>
      </c>
      <c r="F5485" s="16">
        <v>151</v>
      </c>
      <c r="G5485" s="16">
        <v>1</v>
      </c>
      <c r="H5485" s="16">
        <v>31</v>
      </c>
    </row>
    <row r="5486" spans="1:8" x14ac:dyDescent="0.3">
      <c r="A5486" s="13" t="str">
        <f t="shared" si="85"/>
        <v>galvifr012012</v>
      </c>
      <c r="B5486" s="16" t="s">
        <v>1716</v>
      </c>
      <c r="C5486" s="16">
        <v>2012</v>
      </c>
      <c r="D5486" s="16" t="s">
        <v>2331</v>
      </c>
      <c r="E5486" s="16">
        <v>4</v>
      </c>
      <c r="F5486" s="16">
        <v>18</v>
      </c>
      <c r="G5486" s="16">
        <v>0</v>
      </c>
      <c r="H5486" s="16">
        <v>3</v>
      </c>
    </row>
    <row r="5487" spans="1:8" x14ac:dyDescent="0.3">
      <c r="A5487" s="13" t="str">
        <f t="shared" si="85"/>
        <v>gamelma012012</v>
      </c>
      <c r="B5487" s="16" t="s">
        <v>920</v>
      </c>
      <c r="C5487" s="16">
        <v>2012</v>
      </c>
      <c r="D5487" s="16" t="s">
        <v>2333</v>
      </c>
      <c r="E5487" s="16">
        <v>134</v>
      </c>
      <c r="F5487" s="16">
        <v>8</v>
      </c>
      <c r="G5487" s="16">
        <v>3</v>
      </c>
      <c r="H5487" s="16">
        <v>15</v>
      </c>
    </row>
    <row r="5488" spans="1:8" x14ac:dyDescent="0.3">
      <c r="A5488" s="13" t="str">
        <f t="shared" si="85"/>
        <v>gamelma012012</v>
      </c>
      <c r="B5488" s="16" t="s">
        <v>920</v>
      </c>
      <c r="C5488" s="16">
        <v>2012</v>
      </c>
      <c r="D5488" s="16" t="s">
        <v>38</v>
      </c>
      <c r="E5488" s="16">
        <v>0</v>
      </c>
      <c r="F5488" s="16">
        <v>0</v>
      </c>
      <c r="G5488" s="16">
        <v>0</v>
      </c>
      <c r="H5488" s="16">
        <v>0</v>
      </c>
    </row>
    <row r="5489" spans="1:8" x14ac:dyDescent="0.3">
      <c r="A5489" s="13" t="str">
        <f t="shared" si="85"/>
        <v>garciav012012</v>
      </c>
      <c r="B5489" s="16" t="s">
        <v>1717</v>
      </c>
      <c r="C5489" s="16">
        <v>2012</v>
      </c>
      <c r="D5489" s="16" t="s">
        <v>2327</v>
      </c>
    </row>
    <row r="5490" spans="1:8" x14ac:dyDescent="0.3">
      <c r="A5490" s="13" t="str">
        <f t="shared" si="85"/>
        <v>garciav012012</v>
      </c>
      <c r="B5490" s="16" t="s">
        <v>1717</v>
      </c>
      <c r="C5490" s="16">
        <v>2012</v>
      </c>
      <c r="D5490" s="16" t="s">
        <v>2328</v>
      </c>
    </row>
    <row r="5491" spans="1:8" x14ac:dyDescent="0.3">
      <c r="A5491" s="13" t="str">
        <f t="shared" si="85"/>
        <v>garciav012012</v>
      </c>
      <c r="B5491" s="16" t="s">
        <v>1717</v>
      </c>
      <c r="C5491" s="16">
        <v>2012</v>
      </c>
      <c r="D5491" s="16" t="s">
        <v>2329</v>
      </c>
      <c r="E5491" s="16">
        <v>23</v>
      </c>
      <c r="F5491" s="16">
        <v>1</v>
      </c>
      <c r="G5491" s="16">
        <v>0</v>
      </c>
      <c r="H5491" s="16">
        <v>1</v>
      </c>
    </row>
    <row r="5492" spans="1:8" x14ac:dyDescent="0.3">
      <c r="A5492" s="13" t="str">
        <f t="shared" si="85"/>
        <v>garciav012012</v>
      </c>
      <c r="B5492" s="16" t="s">
        <v>1717</v>
      </c>
      <c r="C5492" s="16">
        <v>2012</v>
      </c>
      <c r="D5492" s="16" t="s">
        <v>2330</v>
      </c>
    </row>
    <row r="5493" spans="1:8" x14ac:dyDescent="0.3">
      <c r="A5493" s="13" t="str">
        <f t="shared" si="85"/>
        <v>garcich022012</v>
      </c>
      <c r="B5493" s="16" t="s">
        <v>1718</v>
      </c>
      <c r="C5493" s="16">
        <v>2012</v>
      </c>
      <c r="D5493" s="16" t="s">
        <v>2332</v>
      </c>
      <c r="E5493" s="16">
        <v>0</v>
      </c>
      <c r="F5493" s="16">
        <v>1</v>
      </c>
      <c r="G5493" s="16">
        <v>0</v>
      </c>
      <c r="H5493" s="16">
        <v>0</v>
      </c>
    </row>
    <row r="5494" spans="1:8" x14ac:dyDescent="0.3">
      <c r="A5494" s="13" t="str">
        <f t="shared" si="85"/>
        <v>garcifr022012</v>
      </c>
      <c r="B5494" s="16" t="s">
        <v>97</v>
      </c>
      <c r="C5494" s="16">
        <v>2012</v>
      </c>
      <c r="D5494" s="16" t="s">
        <v>2332</v>
      </c>
      <c r="E5494" s="16">
        <v>8</v>
      </c>
      <c r="F5494" s="16">
        <v>7</v>
      </c>
      <c r="G5494" s="16">
        <v>0</v>
      </c>
      <c r="H5494" s="16">
        <v>0</v>
      </c>
    </row>
    <row r="5495" spans="1:8" x14ac:dyDescent="0.3">
      <c r="A5495" s="13" t="str">
        <f t="shared" si="85"/>
        <v>garcija012012</v>
      </c>
      <c r="B5495" s="16" t="s">
        <v>442</v>
      </c>
      <c r="C5495" s="16">
        <v>2012</v>
      </c>
      <c r="D5495" s="16" t="s">
        <v>2332</v>
      </c>
      <c r="E5495" s="16">
        <v>1</v>
      </c>
      <c r="F5495" s="16">
        <v>7</v>
      </c>
      <c r="G5495" s="16">
        <v>2</v>
      </c>
      <c r="H5495" s="16">
        <v>1</v>
      </c>
    </row>
    <row r="5496" spans="1:8" x14ac:dyDescent="0.3">
      <c r="A5496" s="13" t="str">
        <f t="shared" si="85"/>
        <v>garcija022012</v>
      </c>
      <c r="B5496" s="16" t="s">
        <v>921</v>
      </c>
      <c r="C5496" s="16">
        <v>2012</v>
      </c>
      <c r="D5496" s="16" t="s">
        <v>2332</v>
      </c>
      <c r="E5496" s="16">
        <v>3</v>
      </c>
      <c r="F5496" s="16">
        <v>22</v>
      </c>
      <c r="G5496" s="16">
        <v>1</v>
      </c>
      <c r="H5496" s="16">
        <v>0</v>
      </c>
    </row>
    <row r="5497" spans="1:8" x14ac:dyDescent="0.3">
      <c r="A5497" s="13" t="str">
        <f t="shared" si="85"/>
        <v>gardnbr012012</v>
      </c>
      <c r="B5497" s="16" t="s">
        <v>922</v>
      </c>
      <c r="C5497" s="16">
        <v>2012</v>
      </c>
      <c r="D5497" s="16" t="s">
        <v>2328</v>
      </c>
    </row>
    <row r="5498" spans="1:8" x14ac:dyDescent="0.3">
      <c r="A5498" s="13" t="str">
        <f t="shared" si="85"/>
        <v>gardnbr012012</v>
      </c>
      <c r="B5498" s="16" t="s">
        <v>922</v>
      </c>
      <c r="C5498" s="16">
        <v>2012</v>
      </c>
      <c r="D5498" s="16" t="s">
        <v>2329</v>
      </c>
      <c r="E5498" s="16">
        <v>14</v>
      </c>
      <c r="F5498" s="16">
        <v>1</v>
      </c>
      <c r="G5498" s="16">
        <v>0</v>
      </c>
      <c r="H5498" s="16">
        <v>0</v>
      </c>
    </row>
    <row r="5499" spans="1:8" x14ac:dyDescent="0.3">
      <c r="A5499" s="13" t="str">
        <f t="shared" si="85"/>
        <v>garzama012012</v>
      </c>
      <c r="B5499" s="16" t="s">
        <v>645</v>
      </c>
      <c r="C5499" s="16">
        <v>2012</v>
      </c>
      <c r="D5499" s="16" t="s">
        <v>2332</v>
      </c>
      <c r="E5499" s="16">
        <v>4</v>
      </c>
      <c r="F5499" s="16">
        <v>12</v>
      </c>
      <c r="G5499" s="16">
        <v>3</v>
      </c>
      <c r="H5499" s="16">
        <v>0</v>
      </c>
    </row>
    <row r="5500" spans="1:8" x14ac:dyDescent="0.3">
      <c r="A5500" s="13" t="str">
        <f t="shared" si="85"/>
        <v>gaudich012012</v>
      </c>
      <c r="B5500" s="16" t="s">
        <v>368</v>
      </c>
      <c r="C5500" s="16">
        <v>2012</v>
      </c>
      <c r="D5500" s="16" t="s">
        <v>2332</v>
      </c>
      <c r="E5500" s="16">
        <v>7</v>
      </c>
      <c r="F5500" s="16">
        <v>14</v>
      </c>
      <c r="G5500" s="16">
        <v>0</v>
      </c>
      <c r="H5500" s="16">
        <v>0</v>
      </c>
    </row>
    <row r="5501" spans="1:8" x14ac:dyDescent="0.3">
      <c r="A5501" s="13" t="str">
        <f t="shared" si="85"/>
        <v>gearrco012012</v>
      </c>
      <c r="B5501" s="16" t="s">
        <v>1506</v>
      </c>
      <c r="C5501" s="16">
        <v>2012</v>
      </c>
      <c r="D5501" s="16" t="s">
        <v>2332</v>
      </c>
      <c r="E5501" s="16">
        <v>1</v>
      </c>
      <c r="F5501" s="16">
        <v>3</v>
      </c>
      <c r="G5501" s="16">
        <v>0</v>
      </c>
      <c r="H5501" s="16">
        <v>0</v>
      </c>
    </row>
    <row r="5502" spans="1:8" x14ac:dyDescent="0.3">
      <c r="A5502" s="13" t="str">
        <f t="shared" si="85"/>
        <v>geedi012012</v>
      </c>
      <c r="B5502" s="16" t="s">
        <v>1281</v>
      </c>
      <c r="C5502" s="16">
        <v>2012</v>
      </c>
      <c r="D5502" s="16" t="s">
        <v>2332</v>
      </c>
      <c r="E5502" s="16">
        <v>9</v>
      </c>
      <c r="F5502" s="16">
        <v>16</v>
      </c>
      <c r="G5502" s="16">
        <v>2</v>
      </c>
      <c r="H5502" s="16">
        <v>3</v>
      </c>
    </row>
    <row r="5503" spans="1:8" x14ac:dyDescent="0.3">
      <c r="A5503" s="13" t="str">
        <f t="shared" si="85"/>
        <v>geltzst012012</v>
      </c>
      <c r="B5503" s="16" t="s">
        <v>1719</v>
      </c>
      <c r="C5503" s="16">
        <v>2012</v>
      </c>
      <c r="D5503" s="16" t="s">
        <v>2332</v>
      </c>
      <c r="E5503" s="16">
        <v>0</v>
      </c>
      <c r="F5503" s="16">
        <v>0</v>
      </c>
      <c r="G5503" s="16">
        <v>0</v>
      </c>
      <c r="H5503" s="16">
        <v>0</v>
      </c>
    </row>
    <row r="5504" spans="1:8" x14ac:dyDescent="0.3">
      <c r="A5504" s="13" t="str">
        <f t="shared" si="85"/>
        <v>gentrcr012012</v>
      </c>
      <c r="B5504" s="16" t="s">
        <v>1090</v>
      </c>
      <c r="C5504" s="16">
        <v>2012</v>
      </c>
      <c r="D5504" s="16" t="s">
        <v>2327</v>
      </c>
    </row>
    <row r="5505" spans="1:8" x14ac:dyDescent="0.3">
      <c r="A5505" s="13" t="str">
        <f t="shared" si="85"/>
        <v>gentrcr012012</v>
      </c>
      <c r="B5505" s="16" t="s">
        <v>1090</v>
      </c>
      <c r="C5505" s="16">
        <v>2012</v>
      </c>
      <c r="D5505" s="16" t="s">
        <v>2329</v>
      </c>
      <c r="E5505" s="16">
        <v>190</v>
      </c>
      <c r="F5505" s="16">
        <v>7</v>
      </c>
      <c r="G5505" s="16">
        <v>0</v>
      </c>
      <c r="H5505" s="16">
        <v>2</v>
      </c>
    </row>
    <row r="5506" spans="1:8" x14ac:dyDescent="0.3">
      <c r="A5506" s="13" t="str">
        <f t="shared" si="85"/>
        <v>gentrcr012012</v>
      </c>
      <c r="B5506" s="16" t="s">
        <v>1090</v>
      </c>
      <c r="C5506" s="16">
        <v>2012</v>
      </c>
      <c r="D5506" s="16" t="s">
        <v>2332</v>
      </c>
      <c r="E5506" s="16">
        <v>0</v>
      </c>
      <c r="F5506" s="16">
        <v>0</v>
      </c>
      <c r="G5506" s="16">
        <v>0</v>
      </c>
      <c r="H5506" s="16">
        <v>0</v>
      </c>
    </row>
    <row r="5507" spans="1:8" x14ac:dyDescent="0.3">
      <c r="A5507" s="13" t="str">
        <f t="shared" ref="A5507:A5570" si="86">B5507&amp;C5507</f>
        <v>gentrcr012012</v>
      </c>
      <c r="B5507" s="16" t="s">
        <v>1090</v>
      </c>
      <c r="C5507" s="16">
        <v>2012</v>
      </c>
      <c r="D5507" s="16" t="s">
        <v>2330</v>
      </c>
    </row>
    <row r="5508" spans="1:8" x14ac:dyDescent="0.3">
      <c r="A5508" s="13" t="str">
        <f t="shared" si="86"/>
        <v>germaju012012</v>
      </c>
      <c r="B5508" s="16" t="s">
        <v>444</v>
      </c>
      <c r="C5508" s="16">
        <v>2012</v>
      </c>
      <c r="D5508" s="16" t="s">
        <v>2332</v>
      </c>
      <c r="E5508" s="16">
        <v>0</v>
      </c>
      <c r="F5508" s="16">
        <v>1</v>
      </c>
      <c r="G5508" s="16">
        <v>0</v>
      </c>
      <c r="H5508" s="16">
        <v>0</v>
      </c>
    </row>
    <row r="5509" spans="1:8" x14ac:dyDescent="0.3">
      <c r="A5509" s="13" t="str">
        <f t="shared" si="86"/>
        <v>germaju012012</v>
      </c>
      <c r="B5509" s="16" t="s">
        <v>444</v>
      </c>
      <c r="C5509" s="16">
        <v>2012</v>
      </c>
      <c r="D5509" s="16" t="s">
        <v>2332</v>
      </c>
      <c r="E5509" s="16">
        <v>5</v>
      </c>
      <c r="F5509" s="16">
        <v>13</v>
      </c>
      <c r="G5509" s="16">
        <v>0</v>
      </c>
      <c r="H5509" s="16">
        <v>2</v>
      </c>
    </row>
    <row r="5510" spans="1:8" x14ac:dyDescent="0.3">
      <c r="A5510" s="13" t="str">
        <f t="shared" si="86"/>
        <v>getzch012012</v>
      </c>
      <c r="B5510" s="16" t="s">
        <v>923</v>
      </c>
      <c r="C5510" s="16">
        <v>2012</v>
      </c>
      <c r="D5510" s="16" t="s">
        <v>37</v>
      </c>
      <c r="E5510" s="16">
        <v>95</v>
      </c>
      <c r="F5510" s="16">
        <v>143</v>
      </c>
      <c r="G5510" s="16">
        <v>4</v>
      </c>
      <c r="H5510" s="16">
        <v>40</v>
      </c>
    </row>
    <row r="5511" spans="1:8" x14ac:dyDescent="0.3">
      <c r="A5511" s="13" t="str">
        <f t="shared" si="86"/>
        <v>giambja012012</v>
      </c>
      <c r="B5511" s="16" t="s">
        <v>99</v>
      </c>
      <c r="C5511" s="16">
        <v>2012</v>
      </c>
      <c r="D5511" s="16" t="s">
        <v>2333</v>
      </c>
      <c r="E5511" s="16">
        <v>86</v>
      </c>
      <c r="F5511" s="16">
        <v>3</v>
      </c>
      <c r="G5511" s="16">
        <v>0</v>
      </c>
      <c r="H5511" s="16">
        <v>7</v>
      </c>
    </row>
    <row r="5512" spans="1:8" x14ac:dyDescent="0.3">
      <c r="A5512" s="13" t="str">
        <f t="shared" si="86"/>
        <v>giavojo012012</v>
      </c>
      <c r="B5512" s="16" t="s">
        <v>1507</v>
      </c>
      <c r="C5512" s="16">
        <v>2012</v>
      </c>
      <c r="D5512" s="16" t="s">
        <v>37</v>
      </c>
      <c r="E5512" s="16">
        <v>84</v>
      </c>
      <c r="F5512" s="16">
        <v>93</v>
      </c>
      <c r="G5512" s="16">
        <v>6</v>
      </c>
      <c r="H5512" s="16">
        <v>21</v>
      </c>
    </row>
    <row r="5513" spans="1:8" x14ac:dyDescent="0.3">
      <c r="A5513" s="13" t="str">
        <f t="shared" si="86"/>
        <v>gillaco012012</v>
      </c>
      <c r="B5513" s="16" t="s">
        <v>924</v>
      </c>
      <c r="C5513" s="16">
        <v>2012</v>
      </c>
      <c r="D5513" s="16" t="s">
        <v>38</v>
      </c>
      <c r="E5513" s="16">
        <v>3</v>
      </c>
      <c r="F5513" s="16">
        <v>9</v>
      </c>
      <c r="G5513" s="16">
        <v>2</v>
      </c>
      <c r="H5513" s="16">
        <v>0</v>
      </c>
    </row>
    <row r="5514" spans="1:8" x14ac:dyDescent="0.3">
      <c r="A5514" s="13" t="str">
        <f t="shared" si="86"/>
        <v>gimench012012</v>
      </c>
      <c r="B5514" s="16" t="s">
        <v>1092</v>
      </c>
      <c r="C5514" s="16">
        <v>2012</v>
      </c>
      <c r="D5514" s="16" t="s">
        <v>2333</v>
      </c>
      <c r="E5514" s="16">
        <v>2</v>
      </c>
      <c r="F5514" s="16">
        <v>0</v>
      </c>
      <c r="G5514" s="16">
        <v>0</v>
      </c>
      <c r="H5514" s="16">
        <v>1</v>
      </c>
    </row>
    <row r="5515" spans="1:8" x14ac:dyDescent="0.3">
      <c r="A5515" s="13" t="str">
        <f t="shared" si="86"/>
        <v>gimench012012</v>
      </c>
      <c r="B5515" s="16" t="s">
        <v>1092</v>
      </c>
      <c r="C5515" s="16">
        <v>2012</v>
      </c>
      <c r="D5515" s="16" t="s">
        <v>38</v>
      </c>
      <c r="E5515" s="16">
        <v>0</v>
      </c>
      <c r="F5515" s="16">
        <v>0</v>
      </c>
      <c r="G5515" s="16">
        <v>0</v>
      </c>
      <c r="H5515" s="16">
        <v>0</v>
      </c>
    </row>
    <row r="5516" spans="1:8" x14ac:dyDescent="0.3">
      <c r="A5516" s="13" t="str">
        <f t="shared" si="86"/>
        <v>gimench012012</v>
      </c>
      <c r="B5516" s="16" t="s">
        <v>1092</v>
      </c>
      <c r="C5516" s="16">
        <v>2012</v>
      </c>
      <c r="D5516" s="16" t="s">
        <v>2334</v>
      </c>
      <c r="E5516" s="16">
        <v>262</v>
      </c>
      <c r="F5516" s="16">
        <v>12</v>
      </c>
      <c r="G5516" s="16">
        <v>3</v>
      </c>
      <c r="H5516" s="16">
        <v>2</v>
      </c>
    </row>
    <row r="5517" spans="1:8" x14ac:dyDescent="0.3">
      <c r="A5517" s="13" t="str">
        <f t="shared" si="86"/>
        <v>gimench012012</v>
      </c>
      <c r="B5517" s="16" t="s">
        <v>1092</v>
      </c>
      <c r="C5517" s="16">
        <v>2012</v>
      </c>
      <c r="D5517" s="16" t="s">
        <v>2328</v>
      </c>
    </row>
    <row r="5518" spans="1:8" x14ac:dyDescent="0.3">
      <c r="A5518" s="13" t="str">
        <f t="shared" si="86"/>
        <v>gimench012012</v>
      </c>
      <c r="B5518" s="16" t="s">
        <v>1092</v>
      </c>
      <c r="C5518" s="16">
        <v>2012</v>
      </c>
      <c r="D5518" s="16" t="s">
        <v>2329</v>
      </c>
      <c r="E5518" s="16">
        <v>1</v>
      </c>
      <c r="F5518" s="16">
        <v>0</v>
      </c>
      <c r="G5518" s="16">
        <v>0</v>
      </c>
      <c r="H5518" s="16">
        <v>0</v>
      </c>
    </row>
    <row r="5519" spans="1:8" x14ac:dyDescent="0.3">
      <c r="A5519" s="13" t="str">
        <f t="shared" si="86"/>
        <v>gimenhe012012</v>
      </c>
      <c r="B5519" s="16" t="s">
        <v>646</v>
      </c>
      <c r="C5519" s="16">
        <v>2012</v>
      </c>
      <c r="D5519" s="16" t="s">
        <v>2334</v>
      </c>
      <c r="E5519" s="16">
        <v>16</v>
      </c>
      <c r="F5519" s="16">
        <v>0</v>
      </c>
      <c r="G5519" s="16">
        <v>0</v>
      </c>
      <c r="H5519" s="16">
        <v>0</v>
      </c>
    </row>
    <row r="5520" spans="1:8" x14ac:dyDescent="0.3">
      <c r="A5520" s="13" t="str">
        <f t="shared" si="86"/>
        <v>gimenhe012012</v>
      </c>
      <c r="B5520" s="16" t="s">
        <v>646</v>
      </c>
      <c r="C5520" s="16">
        <v>2012</v>
      </c>
      <c r="D5520" s="16" t="s">
        <v>2328</v>
      </c>
    </row>
    <row r="5521" spans="1:8" x14ac:dyDescent="0.3">
      <c r="A5521" s="13" t="str">
        <f t="shared" si="86"/>
        <v>gimenhe012012</v>
      </c>
      <c r="B5521" s="16" t="s">
        <v>646</v>
      </c>
      <c r="C5521" s="16">
        <v>2012</v>
      </c>
      <c r="D5521" s="16" t="s">
        <v>2329</v>
      </c>
      <c r="E5521" s="16">
        <v>1</v>
      </c>
      <c r="F5521" s="16">
        <v>0</v>
      </c>
      <c r="G5521" s="16">
        <v>0</v>
      </c>
      <c r="H5521" s="16">
        <v>0</v>
      </c>
    </row>
    <row r="5522" spans="1:8" x14ac:dyDescent="0.3">
      <c r="A5522" s="13" t="str">
        <f t="shared" si="86"/>
        <v>gimenhe012012</v>
      </c>
      <c r="B5522" s="16" t="s">
        <v>646</v>
      </c>
      <c r="C5522" s="16">
        <v>2012</v>
      </c>
      <c r="D5522" s="16" t="s">
        <v>2330</v>
      </c>
    </row>
    <row r="5523" spans="1:8" x14ac:dyDescent="0.3">
      <c r="A5523" s="13" t="str">
        <f t="shared" si="86"/>
        <v>godfrgr012012</v>
      </c>
      <c r="B5523" s="16" t="s">
        <v>1508</v>
      </c>
      <c r="C5523" s="16">
        <v>2012</v>
      </c>
      <c r="D5523" s="16" t="s">
        <v>2332</v>
      </c>
      <c r="E5523" s="16">
        <v>1</v>
      </c>
      <c r="F5523" s="16">
        <v>3</v>
      </c>
      <c r="G5523" s="16">
        <v>0</v>
      </c>
      <c r="H5523" s="16">
        <v>1</v>
      </c>
    </row>
    <row r="5524" spans="1:8" x14ac:dyDescent="0.3">
      <c r="A5524" s="13" t="str">
        <f t="shared" si="86"/>
        <v>goldspa012012</v>
      </c>
      <c r="B5524" s="16" t="s">
        <v>1509</v>
      </c>
      <c r="C5524" s="16">
        <v>2012</v>
      </c>
      <c r="D5524" s="16" t="s">
        <v>2333</v>
      </c>
      <c r="E5524" s="16">
        <v>1234</v>
      </c>
      <c r="F5524" s="16">
        <v>65</v>
      </c>
      <c r="G5524" s="16">
        <v>7</v>
      </c>
      <c r="H5524" s="16">
        <v>106</v>
      </c>
    </row>
    <row r="5525" spans="1:8" x14ac:dyDescent="0.3">
      <c r="A5525" s="13" t="str">
        <f t="shared" si="86"/>
        <v>gomesbr012012</v>
      </c>
      <c r="B5525" s="16" t="s">
        <v>1510</v>
      </c>
      <c r="C5525" s="16">
        <v>2012</v>
      </c>
      <c r="D5525" s="16" t="s">
        <v>2332</v>
      </c>
      <c r="E5525" s="16">
        <v>2</v>
      </c>
      <c r="F5525" s="16">
        <v>1</v>
      </c>
      <c r="G5525" s="16">
        <v>1</v>
      </c>
      <c r="H5525" s="16">
        <v>0</v>
      </c>
    </row>
    <row r="5526" spans="1:8" x14ac:dyDescent="0.3">
      <c r="A5526" s="13" t="str">
        <f t="shared" si="86"/>
        <v>gomesjo012012</v>
      </c>
      <c r="B5526" s="16" t="s">
        <v>370</v>
      </c>
      <c r="C5526" s="16">
        <v>2012</v>
      </c>
      <c r="D5526" s="16" t="s">
        <v>2328</v>
      </c>
    </row>
    <row r="5527" spans="1:8" x14ac:dyDescent="0.3">
      <c r="A5527" s="13" t="str">
        <f t="shared" si="86"/>
        <v>gomesjo012012</v>
      </c>
      <c r="B5527" s="16" t="s">
        <v>370</v>
      </c>
      <c r="C5527" s="16">
        <v>2012</v>
      </c>
      <c r="D5527" s="16" t="s">
        <v>2329</v>
      </c>
      <c r="E5527" s="16">
        <v>65</v>
      </c>
      <c r="F5527" s="16">
        <v>1</v>
      </c>
      <c r="G5527" s="16">
        <v>2</v>
      </c>
      <c r="H5527" s="16">
        <v>0</v>
      </c>
    </row>
    <row r="5528" spans="1:8" x14ac:dyDescent="0.3">
      <c r="A5528" s="13" t="str">
        <f t="shared" si="86"/>
        <v>gomesjo012012</v>
      </c>
      <c r="B5528" s="16" t="s">
        <v>370</v>
      </c>
      <c r="C5528" s="16">
        <v>2012</v>
      </c>
      <c r="D5528" s="16" t="s">
        <v>2330</v>
      </c>
    </row>
    <row r="5529" spans="1:8" x14ac:dyDescent="0.3">
      <c r="A5529" s="13" t="str">
        <f t="shared" si="86"/>
        <v>gomesya012012</v>
      </c>
      <c r="B5529" s="16" t="s">
        <v>1720</v>
      </c>
      <c r="C5529" s="16">
        <v>2012</v>
      </c>
      <c r="D5529" s="16" t="s">
        <v>2333</v>
      </c>
      <c r="E5529" s="16">
        <v>106</v>
      </c>
      <c r="F5529" s="16">
        <v>7</v>
      </c>
      <c r="G5529" s="16">
        <v>1</v>
      </c>
      <c r="H5529" s="16">
        <v>7</v>
      </c>
    </row>
    <row r="5530" spans="1:8" x14ac:dyDescent="0.3">
      <c r="A5530" s="13" t="str">
        <f t="shared" si="86"/>
        <v>gomesya012012</v>
      </c>
      <c r="B5530" s="16" t="s">
        <v>1720</v>
      </c>
      <c r="C5530" s="16">
        <v>2012</v>
      </c>
      <c r="D5530" s="16" t="s">
        <v>38</v>
      </c>
      <c r="E5530" s="16">
        <v>7</v>
      </c>
      <c r="F5530" s="16">
        <v>12</v>
      </c>
      <c r="G5530" s="16">
        <v>0</v>
      </c>
      <c r="H5530" s="16">
        <v>2</v>
      </c>
    </row>
    <row r="5531" spans="1:8" x14ac:dyDescent="0.3">
      <c r="A5531" s="13" t="str">
        <f t="shared" si="86"/>
        <v>gomesya012012</v>
      </c>
      <c r="B5531" s="16" t="s">
        <v>1720</v>
      </c>
      <c r="C5531" s="16">
        <v>2012</v>
      </c>
      <c r="D5531" s="16" t="s">
        <v>2334</v>
      </c>
      <c r="E5531" s="16">
        <v>35</v>
      </c>
      <c r="F5531" s="16">
        <v>0</v>
      </c>
      <c r="G5531" s="16">
        <v>0</v>
      </c>
      <c r="H5531" s="16">
        <v>0</v>
      </c>
    </row>
    <row r="5532" spans="1:8" x14ac:dyDescent="0.3">
      <c r="A5532" s="13" t="str">
        <f t="shared" si="86"/>
        <v>gomesya012012</v>
      </c>
      <c r="B5532" s="16" t="s">
        <v>1720</v>
      </c>
      <c r="C5532" s="16">
        <v>2012</v>
      </c>
      <c r="D5532" s="16" t="s">
        <v>2328</v>
      </c>
    </row>
    <row r="5533" spans="1:8" x14ac:dyDescent="0.3">
      <c r="A5533" s="13" t="str">
        <f t="shared" si="86"/>
        <v>gomesya012012</v>
      </c>
      <c r="B5533" s="16" t="s">
        <v>1720</v>
      </c>
      <c r="C5533" s="16">
        <v>2012</v>
      </c>
      <c r="D5533" s="16" t="s">
        <v>2329</v>
      </c>
      <c r="E5533" s="16">
        <v>0</v>
      </c>
      <c r="F5533" s="16">
        <v>0</v>
      </c>
      <c r="G5533" s="16">
        <v>0</v>
      </c>
      <c r="H5533" s="16">
        <v>0</v>
      </c>
    </row>
    <row r="5534" spans="1:8" x14ac:dyDescent="0.3">
      <c r="A5534" s="13" t="str">
        <f t="shared" si="86"/>
        <v>gomezca012012</v>
      </c>
      <c r="B5534" s="16" t="s">
        <v>790</v>
      </c>
      <c r="C5534" s="16">
        <v>2012</v>
      </c>
      <c r="D5534" s="16" t="s">
        <v>2327</v>
      </c>
    </row>
    <row r="5535" spans="1:8" x14ac:dyDescent="0.3">
      <c r="A5535" s="13" t="str">
        <f t="shared" si="86"/>
        <v>gomezca012012</v>
      </c>
      <c r="B5535" s="16" t="s">
        <v>790</v>
      </c>
      <c r="C5535" s="16">
        <v>2012</v>
      </c>
      <c r="D5535" s="16" t="s">
        <v>2329</v>
      </c>
      <c r="E5535" s="16">
        <v>255</v>
      </c>
      <c r="F5535" s="16">
        <v>9</v>
      </c>
      <c r="G5535" s="16">
        <v>5</v>
      </c>
      <c r="H5535" s="16">
        <v>4</v>
      </c>
    </row>
    <row r="5536" spans="1:8" x14ac:dyDescent="0.3">
      <c r="A5536" s="13" t="str">
        <f t="shared" si="86"/>
        <v>gomezje012012</v>
      </c>
      <c r="B5536" s="16" t="s">
        <v>1283</v>
      </c>
      <c r="C5536" s="16">
        <v>2012</v>
      </c>
      <c r="D5536" s="16" t="s">
        <v>2332</v>
      </c>
      <c r="E5536" s="16">
        <v>8</v>
      </c>
      <c r="F5536" s="16">
        <v>10</v>
      </c>
      <c r="G5536" s="16">
        <v>0</v>
      </c>
      <c r="H5536" s="16">
        <v>2</v>
      </c>
    </row>
    <row r="5537" spans="1:8" x14ac:dyDescent="0.3">
      <c r="A5537" s="13" t="str">
        <f t="shared" si="86"/>
        <v>gomezma012012</v>
      </c>
      <c r="B5537" s="16" t="s">
        <v>1721</v>
      </c>
      <c r="C5537" s="16">
        <v>2012</v>
      </c>
      <c r="D5537" s="16" t="s">
        <v>2333</v>
      </c>
      <c r="E5537" s="16">
        <v>112</v>
      </c>
      <c r="F5537" s="16">
        <v>14</v>
      </c>
      <c r="G5537" s="16">
        <v>1</v>
      </c>
      <c r="H5537" s="16">
        <v>13</v>
      </c>
    </row>
    <row r="5538" spans="1:8" x14ac:dyDescent="0.3">
      <c r="A5538" s="13" t="str">
        <f t="shared" si="86"/>
        <v>gomezma012012</v>
      </c>
      <c r="B5538" s="16" t="s">
        <v>1721</v>
      </c>
      <c r="C5538" s="16">
        <v>2012</v>
      </c>
      <c r="D5538" s="16" t="s">
        <v>38</v>
      </c>
      <c r="E5538" s="16">
        <v>7</v>
      </c>
      <c r="F5538" s="16">
        <v>7</v>
      </c>
      <c r="G5538" s="16">
        <v>4</v>
      </c>
      <c r="H5538" s="16">
        <v>0</v>
      </c>
    </row>
    <row r="5539" spans="1:8" x14ac:dyDescent="0.3">
      <c r="A5539" s="13" t="str">
        <f t="shared" si="86"/>
        <v>gonzaad012012</v>
      </c>
      <c r="B5539" s="16" t="s">
        <v>445</v>
      </c>
      <c r="C5539" s="16">
        <v>2012</v>
      </c>
      <c r="D5539" s="16" t="s">
        <v>2333</v>
      </c>
      <c r="E5539" s="16">
        <v>949</v>
      </c>
      <c r="F5539" s="16">
        <v>104</v>
      </c>
      <c r="G5539" s="16">
        <v>2</v>
      </c>
      <c r="H5539" s="16">
        <v>100</v>
      </c>
    </row>
    <row r="5540" spans="1:8" x14ac:dyDescent="0.3">
      <c r="A5540" s="13" t="str">
        <f t="shared" si="86"/>
        <v>gonzaad012012</v>
      </c>
      <c r="B5540" s="16" t="s">
        <v>445</v>
      </c>
      <c r="C5540" s="16">
        <v>2012</v>
      </c>
      <c r="D5540" s="16" t="s">
        <v>2333</v>
      </c>
      <c r="E5540" s="16">
        <v>315</v>
      </c>
      <c r="F5540" s="16">
        <v>33</v>
      </c>
      <c r="G5540" s="16">
        <v>1</v>
      </c>
      <c r="H5540" s="16">
        <v>34</v>
      </c>
    </row>
    <row r="5541" spans="1:8" x14ac:dyDescent="0.3">
      <c r="A5541" s="13" t="str">
        <f t="shared" si="86"/>
        <v>gonzaad012012</v>
      </c>
      <c r="B5541" s="16" t="s">
        <v>445</v>
      </c>
      <c r="C5541" s="16">
        <v>2012</v>
      </c>
      <c r="D5541" s="16" t="s">
        <v>2329</v>
      </c>
      <c r="E5541" s="16">
        <v>18</v>
      </c>
      <c r="F5541" s="16">
        <v>1</v>
      </c>
      <c r="G5541" s="16">
        <v>2</v>
      </c>
      <c r="H5541" s="16">
        <v>1</v>
      </c>
    </row>
    <row r="5542" spans="1:8" x14ac:dyDescent="0.3">
      <c r="A5542" s="13" t="str">
        <f t="shared" si="86"/>
        <v>gonzaad012012</v>
      </c>
      <c r="B5542" s="16" t="s">
        <v>445</v>
      </c>
      <c r="C5542" s="16">
        <v>2012</v>
      </c>
      <c r="D5542" s="16" t="s">
        <v>2330</v>
      </c>
    </row>
    <row r="5543" spans="1:8" x14ac:dyDescent="0.3">
      <c r="A5543" s="13" t="str">
        <f t="shared" si="86"/>
        <v>gonzaal022012</v>
      </c>
      <c r="B5543" s="16" t="s">
        <v>102</v>
      </c>
      <c r="C5543" s="16">
        <v>2012</v>
      </c>
      <c r="D5543" s="16" t="s">
        <v>2331</v>
      </c>
      <c r="E5543" s="16">
        <v>30</v>
      </c>
      <c r="F5543" s="16">
        <v>67</v>
      </c>
      <c r="G5543" s="16">
        <v>3</v>
      </c>
      <c r="H5543" s="16">
        <v>17</v>
      </c>
    </row>
    <row r="5544" spans="1:8" x14ac:dyDescent="0.3">
      <c r="A5544" s="13" t="str">
        <f t="shared" si="86"/>
        <v>gonzaal032012</v>
      </c>
      <c r="B5544" s="16" t="s">
        <v>791</v>
      </c>
      <c r="C5544" s="16">
        <v>2012</v>
      </c>
      <c r="D5544" s="16" t="s">
        <v>37</v>
      </c>
      <c r="E5544" s="16">
        <v>4</v>
      </c>
      <c r="F5544" s="16">
        <v>7</v>
      </c>
      <c r="G5544" s="16">
        <v>0</v>
      </c>
      <c r="H5544" s="16">
        <v>2</v>
      </c>
    </row>
    <row r="5545" spans="1:8" x14ac:dyDescent="0.3">
      <c r="A5545" s="13" t="str">
        <f t="shared" si="86"/>
        <v>gonzaal032012</v>
      </c>
      <c r="B5545" s="16" t="s">
        <v>791</v>
      </c>
      <c r="C5545" s="16">
        <v>2012</v>
      </c>
      <c r="D5545" s="16" t="s">
        <v>38</v>
      </c>
      <c r="E5545" s="16">
        <v>4</v>
      </c>
      <c r="F5545" s="16">
        <v>11</v>
      </c>
      <c r="G5545" s="16">
        <v>0</v>
      </c>
      <c r="H5545" s="16">
        <v>2</v>
      </c>
    </row>
    <row r="5546" spans="1:8" x14ac:dyDescent="0.3">
      <c r="A5546" s="13" t="str">
        <f t="shared" si="86"/>
        <v>gonzaal032012</v>
      </c>
      <c r="B5546" s="16" t="s">
        <v>791</v>
      </c>
      <c r="C5546" s="16">
        <v>2012</v>
      </c>
      <c r="D5546" s="16" t="s">
        <v>2331</v>
      </c>
      <c r="E5546" s="16">
        <v>7</v>
      </c>
      <c r="F5546" s="16">
        <v>17</v>
      </c>
      <c r="G5546" s="16">
        <v>2</v>
      </c>
      <c r="H5546" s="16">
        <v>2</v>
      </c>
    </row>
    <row r="5547" spans="1:8" x14ac:dyDescent="0.3">
      <c r="A5547" s="13" t="str">
        <f t="shared" si="86"/>
        <v>gonzaca012012</v>
      </c>
      <c r="B5547" s="16" t="s">
        <v>926</v>
      </c>
      <c r="C5547" s="16">
        <v>2012</v>
      </c>
      <c r="D5547" s="16" t="s">
        <v>2328</v>
      </c>
    </row>
    <row r="5548" spans="1:8" x14ac:dyDescent="0.3">
      <c r="A5548" s="13" t="str">
        <f t="shared" si="86"/>
        <v>gonzaca012012</v>
      </c>
      <c r="B5548" s="16" t="s">
        <v>926</v>
      </c>
      <c r="C5548" s="16">
        <v>2012</v>
      </c>
      <c r="D5548" s="16" t="s">
        <v>2329</v>
      </c>
      <c r="E5548" s="16">
        <v>207</v>
      </c>
      <c r="F5548" s="16">
        <v>7</v>
      </c>
      <c r="G5548" s="16">
        <v>4</v>
      </c>
      <c r="H5548" s="16">
        <v>0</v>
      </c>
    </row>
    <row r="5549" spans="1:8" x14ac:dyDescent="0.3">
      <c r="A5549" s="13" t="str">
        <f t="shared" si="86"/>
        <v>gonzaed012012</v>
      </c>
      <c r="B5549" s="16" t="s">
        <v>371</v>
      </c>
      <c r="C5549" s="16">
        <v>2012</v>
      </c>
      <c r="D5549" s="16" t="s">
        <v>2332</v>
      </c>
      <c r="E5549" s="16">
        <v>1</v>
      </c>
      <c r="F5549" s="16">
        <v>1</v>
      </c>
      <c r="G5549" s="16">
        <v>1</v>
      </c>
      <c r="H5549" s="16">
        <v>0</v>
      </c>
    </row>
    <row r="5550" spans="1:8" x14ac:dyDescent="0.3">
      <c r="A5550" s="13" t="str">
        <f t="shared" si="86"/>
        <v>gonzagi012012</v>
      </c>
      <c r="B5550" s="16" t="s">
        <v>927</v>
      </c>
      <c r="C5550" s="16">
        <v>2012</v>
      </c>
      <c r="D5550" s="16" t="s">
        <v>2332</v>
      </c>
      <c r="E5550" s="16">
        <v>10</v>
      </c>
      <c r="F5550" s="16">
        <v>22</v>
      </c>
      <c r="G5550" s="16">
        <v>2</v>
      </c>
      <c r="H5550" s="16">
        <v>1</v>
      </c>
    </row>
    <row r="5551" spans="1:8" x14ac:dyDescent="0.3">
      <c r="A5551" s="13" t="str">
        <f t="shared" si="86"/>
        <v>gonzama012012</v>
      </c>
      <c r="B5551" s="16" t="s">
        <v>1722</v>
      </c>
      <c r="C5551" s="16">
        <v>2012</v>
      </c>
      <c r="D5551" s="16" t="s">
        <v>37</v>
      </c>
      <c r="E5551" s="16">
        <v>5</v>
      </c>
      <c r="F5551" s="16">
        <v>15</v>
      </c>
      <c r="G5551" s="16">
        <v>0</v>
      </c>
      <c r="H5551" s="16">
        <v>1</v>
      </c>
    </row>
    <row r="5552" spans="1:8" x14ac:dyDescent="0.3">
      <c r="A5552" s="13" t="str">
        <f t="shared" si="86"/>
        <v>gonzama012012</v>
      </c>
      <c r="B5552" s="16" t="s">
        <v>1722</v>
      </c>
      <c r="C5552" s="16">
        <v>2012</v>
      </c>
      <c r="D5552" s="16" t="s">
        <v>38</v>
      </c>
      <c r="E5552" s="16">
        <v>2</v>
      </c>
      <c r="F5552" s="16">
        <v>16</v>
      </c>
      <c r="G5552" s="16">
        <v>0</v>
      </c>
      <c r="H5552" s="16">
        <v>0</v>
      </c>
    </row>
    <row r="5553" spans="1:8" x14ac:dyDescent="0.3">
      <c r="A5553" s="13" t="str">
        <f t="shared" si="86"/>
        <v>gonzama012012</v>
      </c>
      <c r="B5553" s="16" t="s">
        <v>1722</v>
      </c>
      <c r="C5553" s="16">
        <v>2012</v>
      </c>
      <c r="D5553" s="16" t="s">
        <v>2331</v>
      </c>
      <c r="E5553" s="16">
        <v>55</v>
      </c>
      <c r="F5553" s="16">
        <v>112</v>
      </c>
      <c r="G5553" s="16">
        <v>5</v>
      </c>
      <c r="H5553" s="16">
        <v>19</v>
      </c>
    </row>
    <row r="5554" spans="1:8" x14ac:dyDescent="0.3">
      <c r="A5554" s="13" t="str">
        <f t="shared" si="86"/>
        <v>gonzami022012</v>
      </c>
      <c r="B5554" s="16" t="s">
        <v>372</v>
      </c>
      <c r="C5554" s="16">
        <v>2012</v>
      </c>
      <c r="D5554" s="16" t="s">
        <v>2332</v>
      </c>
      <c r="E5554" s="16">
        <v>1</v>
      </c>
      <c r="F5554" s="16">
        <v>2</v>
      </c>
      <c r="G5554" s="16">
        <v>0</v>
      </c>
      <c r="H5554" s="16">
        <v>1</v>
      </c>
    </row>
    <row r="5555" spans="1:8" x14ac:dyDescent="0.3">
      <c r="A5555" s="13" t="str">
        <f t="shared" si="86"/>
        <v>gonzami032012</v>
      </c>
      <c r="B5555" s="16" t="s">
        <v>1723</v>
      </c>
      <c r="C5555" s="16">
        <v>2012</v>
      </c>
      <c r="D5555" s="16" t="s">
        <v>2332</v>
      </c>
      <c r="E5555" s="16">
        <v>3</v>
      </c>
      <c r="F5555" s="16">
        <v>7</v>
      </c>
      <c r="G5555" s="16">
        <v>0</v>
      </c>
      <c r="H5555" s="16">
        <v>1</v>
      </c>
    </row>
    <row r="5556" spans="1:8" x14ac:dyDescent="0.3">
      <c r="A5556" s="13" t="str">
        <f t="shared" si="86"/>
        <v>gordoal012012</v>
      </c>
      <c r="B5556" s="16" t="s">
        <v>792</v>
      </c>
      <c r="C5556" s="16">
        <v>2012</v>
      </c>
      <c r="D5556" s="16" t="s">
        <v>2328</v>
      </c>
    </row>
    <row r="5557" spans="1:8" x14ac:dyDescent="0.3">
      <c r="A5557" s="13" t="str">
        <f t="shared" si="86"/>
        <v>gordoal012012</v>
      </c>
      <c r="B5557" s="16" t="s">
        <v>792</v>
      </c>
      <c r="C5557" s="16">
        <v>2012</v>
      </c>
      <c r="D5557" s="16" t="s">
        <v>2329</v>
      </c>
      <c r="E5557" s="16">
        <v>319</v>
      </c>
      <c r="F5557" s="16">
        <v>17</v>
      </c>
      <c r="G5557" s="16">
        <v>2</v>
      </c>
      <c r="H5557" s="16">
        <v>3</v>
      </c>
    </row>
    <row r="5558" spans="1:8" x14ac:dyDescent="0.3">
      <c r="A5558" s="13" t="str">
        <f t="shared" si="86"/>
        <v>gordode012012</v>
      </c>
      <c r="B5558" s="16" t="s">
        <v>1512</v>
      </c>
      <c r="C5558" s="16">
        <v>2012</v>
      </c>
      <c r="D5558" s="16" t="s">
        <v>2331</v>
      </c>
      <c r="E5558" s="16">
        <v>127</v>
      </c>
      <c r="F5558" s="16">
        <v>186</v>
      </c>
      <c r="G5558" s="16">
        <v>18</v>
      </c>
      <c r="H5558" s="16">
        <v>38</v>
      </c>
    </row>
    <row r="5559" spans="1:8" x14ac:dyDescent="0.3">
      <c r="A5559" s="13" t="str">
        <f t="shared" si="86"/>
        <v>gorzeto012012</v>
      </c>
      <c r="B5559" s="16" t="s">
        <v>543</v>
      </c>
      <c r="C5559" s="16">
        <v>2012</v>
      </c>
      <c r="D5559" s="16" t="s">
        <v>2332</v>
      </c>
      <c r="E5559" s="16">
        <v>8</v>
      </c>
      <c r="F5559" s="16">
        <v>12</v>
      </c>
      <c r="G5559" s="16">
        <v>1</v>
      </c>
      <c r="H5559" s="16">
        <v>2</v>
      </c>
    </row>
    <row r="5560" spans="1:8" x14ac:dyDescent="0.3">
      <c r="A5560" s="13" t="str">
        <f t="shared" si="86"/>
        <v>gosean012012</v>
      </c>
      <c r="B5560" s="16" t="s">
        <v>1724</v>
      </c>
      <c r="C5560" s="16">
        <v>2012</v>
      </c>
      <c r="D5560" s="16" t="s">
        <v>2327</v>
      </c>
    </row>
    <row r="5561" spans="1:8" x14ac:dyDescent="0.3">
      <c r="A5561" s="13" t="str">
        <f t="shared" si="86"/>
        <v>gosean012012</v>
      </c>
      <c r="B5561" s="16" t="s">
        <v>1724</v>
      </c>
      <c r="C5561" s="16">
        <v>2012</v>
      </c>
      <c r="D5561" s="16" t="s">
        <v>2328</v>
      </c>
    </row>
    <row r="5562" spans="1:8" x14ac:dyDescent="0.3">
      <c r="A5562" s="13" t="str">
        <f t="shared" si="86"/>
        <v>gosean012012</v>
      </c>
      <c r="B5562" s="16" t="s">
        <v>1724</v>
      </c>
      <c r="C5562" s="16">
        <v>2012</v>
      </c>
      <c r="D5562" s="16" t="s">
        <v>2329</v>
      </c>
      <c r="E5562" s="16">
        <v>106</v>
      </c>
      <c r="F5562" s="16">
        <v>2</v>
      </c>
      <c r="G5562" s="16">
        <v>1</v>
      </c>
      <c r="H5562" s="16">
        <v>2</v>
      </c>
    </row>
    <row r="5563" spans="1:8" x14ac:dyDescent="0.3">
      <c r="A5563" s="13" t="str">
        <f t="shared" si="86"/>
        <v>gosean012012</v>
      </c>
      <c r="B5563" s="16" t="s">
        <v>1724</v>
      </c>
      <c r="C5563" s="16">
        <v>2012</v>
      </c>
      <c r="D5563" s="16" t="s">
        <v>2330</v>
      </c>
    </row>
    <row r="5564" spans="1:8" x14ac:dyDescent="0.3">
      <c r="A5564" s="13" t="str">
        <f t="shared" si="86"/>
        <v>grahaty012012</v>
      </c>
      <c r="B5564" s="16" t="s">
        <v>1725</v>
      </c>
      <c r="C5564" s="16">
        <v>2012</v>
      </c>
      <c r="D5564" s="16" t="s">
        <v>2327</v>
      </c>
    </row>
    <row r="5565" spans="1:8" x14ac:dyDescent="0.3">
      <c r="A5565" s="13" t="str">
        <f t="shared" si="86"/>
        <v>grahaty012012</v>
      </c>
      <c r="B5565" s="16" t="s">
        <v>1725</v>
      </c>
      <c r="C5565" s="16">
        <v>2012</v>
      </c>
      <c r="D5565" s="16" t="s">
        <v>2329</v>
      </c>
      <c r="E5565" s="16">
        <v>0</v>
      </c>
      <c r="F5565" s="16">
        <v>0</v>
      </c>
      <c r="G5565" s="16">
        <v>0</v>
      </c>
      <c r="H5565" s="16">
        <v>0</v>
      </c>
    </row>
    <row r="5566" spans="1:8" x14ac:dyDescent="0.3">
      <c r="A5566" s="13" t="str">
        <f t="shared" si="86"/>
        <v>grahaty012012</v>
      </c>
      <c r="B5566" s="16" t="s">
        <v>1725</v>
      </c>
      <c r="C5566" s="16">
        <v>2012</v>
      </c>
      <c r="D5566" s="16" t="s">
        <v>2330</v>
      </c>
    </row>
    <row r="5567" spans="1:8" x14ac:dyDescent="0.3">
      <c r="A5567" s="13" t="str">
        <f t="shared" si="86"/>
        <v>grandcu012012</v>
      </c>
      <c r="B5567" s="16" t="s">
        <v>446</v>
      </c>
      <c r="C5567" s="16">
        <v>2012</v>
      </c>
      <c r="D5567" s="16" t="s">
        <v>2327</v>
      </c>
    </row>
    <row r="5568" spans="1:8" x14ac:dyDescent="0.3">
      <c r="A5568" s="13" t="str">
        <f t="shared" si="86"/>
        <v>grandcu012012</v>
      </c>
      <c r="B5568" s="16" t="s">
        <v>446</v>
      </c>
      <c r="C5568" s="16">
        <v>2012</v>
      </c>
      <c r="D5568" s="16" t="s">
        <v>2329</v>
      </c>
      <c r="E5568" s="16">
        <v>346</v>
      </c>
      <c r="F5568" s="16">
        <v>3</v>
      </c>
      <c r="G5568" s="16">
        <v>0</v>
      </c>
      <c r="H5568" s="16">
        <v>0</v>
      </c>
    </row>
    <row r="5569" spans="1:8" x14ac:dyDescent="0.3">
      <c r="A5569" s="13" t="str">
        <f t="shared" si="86"/>
        <v>grandya012012</v>
      </c>
      <c r="B5569" s="16" t="s">
        <v>1726</v>
      </c>
      <c r="C5569" s="16">
        <v>2012</v>
      </c>
      <c r="D5569" s="16" t="s">
        <v>2334</v>
      </c>
      <c r="E5569" s="16">
        <v>386</v>
      </c>
      <c r="F5569" s="16">
        <v>38</v>
      </c>
      <c r="G5569" s="16">
        <v>5</v>
      </c>
      <c r="H5569" s="16">
        <v>2</v>
      </c>
    </row>
    <row r="5570" spans="1:8" x14ac:dyDescent="0.3">
      <c r="A5570" s="13" t="str">
        <f t="shared" si="86"/>
        <v>grayje022012</v>
      </c>
      <c r="B5570" s="16" t="s">
        <v>929</v>
      </c>
      <c r="C5570" s="16">
        <v>2012</v>
      </c>
      <c r="D5570" s="16" t="s">
        <v>2332</v>
      </c>
      <c r="E5570" s="16">
        <v>3</v>
      </c>
      <c r="F5570" s="16">
        <v>5</v>
      </c>
      <c r="G5570" s="16">
        <v>0</v>
      </c>
      <c r="H5570" s="16">
        <v>0</v>
      </c>
    </row>
    <row r="5571" spans="1:8" x14ac:dyDescent="0.3">
      <c r="A5571" s="13" t="str">
        <f t="shared" ref="A5571:A5634" si="87">B5571&amp;C5571</f>
        <v>greenni012012</v>
      </c>
      <c r="B5571" s="16" t="s">
        <v>447</v>
      </c>
      <c r="C5571" s="16">
        <v>2012</v>
      </c>
      <c r="D5571" s="16" t="s">
        <v>37</v>
      </c>
      <c r="E5571" s="16">
        <v>1</v>
      </c>
      <c r="F5571" s="16">
        <v>7</v>
      </c>
      <c r="G5571" s="16">
        <v>0</v>
      </c>
      <c r="H5571" s="16">
        <v>3</v>
      </c>
    </row>
    <row r="5572" spans="1:8" x14ac:dyDescent="0.3">
      <c r="A5572" s="13" t="str">
        <f t="shared" si="87"/>
        <v>greenni012012</v>
      </c>
      <c r="B5572" s="16" t="s">
        <v>447</v>
      </c>
      <c r="C5572" s="16">
        <v>2012</v>
      </c>
      <c r="D5572" s="16" t="s">
        <v>38</v>
      </c>
      <c r="E5572" s="16">
        <v>2</v>
      </c>
      <c r="F5572" s="16">
        <v>6</v>
      </c>
      <c r="G5572" s="16">
        <v>2</v>
      </c>
      <c r="H5572" s="16">
        <v>1</v>
      </c>
    </row>
    <row r="5573" spans="1:8" x14ac:dyDescent="0.3">
      <c r="A5573" s="13" t="str">
        <f t="shared" si="87"/>
        <v>greenni012012</v>
      </c>
      <c r="B5573" s="16" t="s">
        <v>447</v>
      </c>
      <c r="C5573" s="16">
        <v>2012</v>
      </c>
      <c r="D5573" s="16" t="s">
        <v>2331</v>
      </c>
      <c r="E5573" s="16">
        <v>2</v>
      </c>
      <c r="F5573" s="16">
        <v>3</v>
      </c>
      <c r="G5573" s="16">
        <v>0</v>
      </c>
      <c r="H5573" s="16">
        <v>1</v>
      </c>
    </row>
    <row r="5574" spans="1:8" x14ac:dyDescent="0.3">
      <c r="A5574" s="13" t="str">
        <f t="shared" si="87"/>
        <v>greenta012012</v>
      </c>
      <c r="B5574" s="16" t="s">
        <v>1513</v>
      </c>
      <c r="C5574" s="16">
        <v>2012</v>
      </c>
      <c r="D5574" s="16" t="s">
        <v>2333</v>
      </c>
      <c r="E5574" s="16">
        <v>110</v>
      </c>
      <c r="F5574" s="16">
        <v>10</v>
      </c>
      <c r="G5574" s="16">
        <v>0</v>
      </c>
      <c r="H5574" s="16">
        <v>10</v>
      </c>
    </row>
    <row r="5575" spans="1:8" x14ac:dyDescent="0.3">
      <c r="A5575" s="13" t="str">
        <f t="shared" si="87"/>
        <v>greenta012012</v>
      </c>
      <c r="B5575" s="16" t="s">
        <v>1513</v>
      </c>
      <c r="C5575" s="16">
        <v>2012</v>
      </c>
      <c r="D5575" s="16" t="s">
        <v>37</v>
      </c>
      <c r="E5575" s="16">
        <v>0</v>
      </c>
      <c r="F5575" s="16">
        <v>6</v>
      </c>
      <c r="G5575" s="16">
        <v>0</v>
      </c>
      <c r="H5575" s="16">
        <v>0</v>
      </c>
    </row>
    <row r="5576" spans="1:8" x14ac:dyDescent="0.3">
      <c r="A5576" s="13" t="str">
        <f t="shared" si="87"/>
        <v>greenta012012</v>
      </c>
      <c r="B5576" s="16" t="s">
        <v>1513</v>
      </c>
      <c r="C5576" s="16">
        <v>2012</v>
      </c>
      <c r="D5576" s="16" t="s">
        <v>38</v>
      </c>
      <c r="E5576" s="16">
        <v>6</v>
      </c>
      <c r="F5576" s="16">
        <v>12</v>
      </c>
      <c r="G5576" s="16">
        <v>2</v>
      </c>
      <c r="H5576" s="16">
        <v>2</v>
      </c>
    </row>
    <row r="5577" spans="1:8" x14ac:dyDescent="0.3">
      <c r="A5577" s="13" t="str">
        <f t="shared" si="87"/>
        <v>greenty022012</v>
      </c>
      <c r="B5577" s="16" t="s">
        <v>1093</v>
      </c>
      <c r="C5577" s="16">
        <v>2012</v>
      </c>
      <c r="D5577" s="16" t="s">
        <v>37</v>
      </c>
      <c r="E5577" s="16">
        <v>64</v>
      </c>
      <c r="F5577" s="16">
        <v>129</v>
      </c>
      <c r="G5577" s="16">
        <v>4</v>
      </c>
      <c r="H5577" s="16">
        <v>26</v>
      </c>
    </row>
    <row r="5578" spans="1:8" x14ac:dyDescent="0.3">
      <c r="A5578" s="13" t="str">
        <f t="shared" si="87"/>
        <v>greenty022012</v>
      </c>
      <c r="B5578" s="16" t="s">
        <v>1093</v>
      </c>
      <c r="C5578" s="16">
        <v>2012</v>
      </c>
      <c r="D5578" s="16" t="s">
        <v>37</v>
      </c>
      <c r="E5578" s="16">
        <v>8</v>
      </c>
      <c r="F5578" s="16">
        <v>9</v>
      </c>
      <c r="G5578" s="16">
        <v>0</v>
      </c>
      <c r="H5578" s="16">
        <v>3</v>
      </c>
    </row>
    <row r="5579" spans="1:8" x14ac:dyDescent="0.3">
      <c r="A5579" s="13" t="str">
        <f t="shared" si="87"/>
        <v>greenty022012</v>
      </c>
      <c r="B5579" s="16" t="s">
        <v>1093</v>
      </c>
      <c r="C5579" s="16">
        <v>2012</v>
      </c>
      <c r="D5579" s="16" t="s">
        <v>2328</v>
      </c>
    </row>
    <row r="5580" spans="1:8" x14ac:dyDescent="0.3">
      <c r="A5580" s="13" t="str">
        <f t="shared" si="87"/>
        <v>greenty022012</v>
      </c>
      <c r="B5580" s="16" t="s">
        <v>1093</v>
      </c>
      <c r="C5580" s="16">
        <v>2012</v>
      </c>
      <c r="D5580" s="16" t="s">
        <v>2329</v>
      </c>
      <c r="E5580" s="16">
        <v>1</v>
      </c>
      <c r="F5580" s="16">
        <v>0</v>
      </c>
      <c r="G5580" s="16">
        <v>0</v>
      </c>
      <c r="H5580" s="16">
        <v>0</v>
      </c>
    </row>
    <row r="5581" spans="1:8" x14ac:dyDescent="0.3">
      <c r="A5581" s="13" t="str">
        <f t="shared" si="87"/>
        <v>greenty022012</v>
      </c>
      <c r="B5581" s="16" t="s">
        <v>1093</v>
      </c>
      <c r="C5581" s="16">
        <v>2012</v>
      </c>
      <c r="D5581" s="16" t="s">
        <v>2330</v>
      </c>
    </row>
    <row r="5582" spans="1:8" x14ac:dyDescent="0.3">
      <c r="A5582" s="13" t="str">
        <f t="shared" si="87"/>
        <v>greenty022012</v>
      </c>
      <c r="B5582" s="16" t="s">
        <v>1093</v>
      </c>
      <c r="C5582" s="16">
        <v>2012</v>
      </c>
      <c r="D5582" s="16" t="s">
        <v>2331</v>
      </c>
      <c r="E5582" s="16">
        <v>8</v>
      </c>
      <c r="F5582" s="16">
        <v>14</v>
      </c>
      <c r="G5582" s="16">
        <v>1</v>
      </c>
      <c r="H5582" s="16">
        <v>2</v>
      </c>
    </row>
    <row r="5583" spans="1:8" x14ac:dyDescent="0.3">
      <c r="A5583" s="13" t="str">
        <f t="shared" si="87"/>
        <v>greenty022012</v>
      </c>
      <c r="B5583" s="16" t="s">
        <v>1093</v>
      </c>
      <c r="C5583" s="16">
        <v>2012</v>
      </c>
      <c r="D5583" s="16" t="s">
        <v>2331</v>
      </c>
      <c r="E5583" s="16">
        <v>38</v>
      </c>
      <c r="F5583" s="16">
        <v>84</v>
      </c>
      <c r="G5583" s="16">
        <v>6</v>
      </c>
      <c r="H5583" s="16">
        <v>15</v>
      </c>
    </row>
    <row r="5584" spans="1:8" x14ac:dyDescent="0.3">
      <c r="A5584" s="13" t="str">
        <f t="shared" si="87"/>
        <v>gregelu012012</v>
      </c>
      <c r="B5584" s="16" t="s">
        <v>1094</v>
      </c>
      <c r="C5584" s="16">
        <v>2012</v>
      </c>
      <c r="D5584" s="16" t="s">
        <v>2332</v>
      </c>
      <c r="E5584" s="16">
        <v>3</v>
      </c>
      <c r="F5584" s="16">
        <v>20</v>
      </c>
      <c r="G5584" s="16">
        <v>1</v>
      </c>
      <c r="H5584" s="16">
        <v>1</v>
      </c>
    </row>
    <row r="5585" spans="1:8" x14ac:dyDescent="0.3">
      <c r="A5585" s="13" t="str">
        <f t="shared" si="87"/>
        <v>greggke012012</v>
      </c>
      <c r="B5585" s="16" t="s">
        <v>374</v>
      </c>
      <c r="C5585" s="16">
        <v>2012</v>
      </c>
      <c r="D5585" s="16" t="s">
        <v>2332</v>
      </c>
      <c r="E5585" s="16">
        <v>4</v>
      </c>
      <c r="F5585" s="16">
        <v>5</v>
      </c>
      <c r="G5585" s="16">
        <v>0</v>
      </c>
      <c r="H5585" s="16">
        <v>1</v>
      </c>
    </row>
    <row r="5586" spans="1:8" x14ac:dyDescent="0.3">
      <c r="A5586" s="13" t="str">
        <f t="shared" si="87"/>
        <v>gregodi012012</v>
      </c>
      <c r="B5586" s="16" t="s">
        <v>1727</v>
      </c>
      <c r="C5586" s="16">
        <v>2012</v>
      </c>
      <c r="D5586" s="16" t="s">
        <v>2331</v>
      </c>
      <c r="E5586" s="16">
        <v>8</v>
      </c>
      <c r="F5586" s="16">
        <v>10</v>
      </c>
      <c r="G5586" s="16">
        <v>0</v>
      </c>
      <c r="H5586" s="16">
        <v>4</v>
      </c>
    </row>
    <row r="5587" spans="1:8" x14ac:dyDescent="0.3">
      <c r="A5587" s="13" t="str">
        <f t="shared" si="87"/>
        <v>greinza012012</v>
      </c>
      <c r="B5587" s="16" t="s">
        <v>448</v>
      </c>
      <c r="C5587" s="16">
        <v>2012</v>
      </c>
      <c r="D5587" s="16" t="s">
        <v>2332</v>
      </c>
      <c r="E5587" s="16">
        <v>14</v>
      </c>
      <c r="F5587" s="16">
        <v>17</v>
      </c>
      <c r="G5587" s="16">
        <v>0</v>
      </c>
      <c r="H5587" s="16">
        <v>2</v>
      </c>
    </row>
    <row r="5588" spans="1:8" x14ac:dyDescent="0.3">
      <c r="A5588" s="13" t="str">
        <f t="shared" si="87"/>
        <v>greinza012012</v>
      </c>
      <c r="B5588" s="16" t="s">
        <v>448</v>
      </c>
      <c r="C5588" s="16">
        <v>2012</v>
      </c>
      <c r="D5588" s="16" t="s">
        <v>2332</v>
      </c>
      <c r="E5588" s="16">
        <v>8</v>
      </c>
      <c r="F5588" s="16">
        <v>14</v>
      </c>
      <c r="G5588" s="16">
        <v>0</v>
      </c>
      <c r="H5588" s="16">
        <v>1</v>
      </c>
    </row>
    <row r="5589" spans="1:8" x14ac:dyDescent="0.3">
      <c r="A5589" s="13" t="str">
        <f t="shared" si="87"/>
        <v>griffaj012012</v>
      </c>
      <c r="B5589" s="16" t="s">
        <v>1728</v>
      </c>
      <c r="C5589" s="16">
        <v>2012</v>
      </c>
      <c r="D5589" s="16" t="s">
        <v>2332</v>
      </c>
      <c r="E5589" s="16">
        <v>4</v>
      </c>
      <c r="F5589" s="16">
        <v>7</v>
      </c>
      <c r="G5589" s="16">
        <v>0</v>
      </c>
      <c r="H5589" s="16">
        <v>0</v>
      </c>
    </row>
    <row r="5590" spans="1:8" x14ac:dyDescent="0.3">
      <c r="A5590" s="13" t="str">
        <f t="shared" si="87"/>
        <v>grillja012012</v>
      </c>
      <c r="B5590" s="16" t="s">
        <v>104</v>
      </c>
      <c r="C5590" s="16">
        <v>2012</v>
      </c>
      <c r="D5590" s="16" t="s">
        <v>2332</v>
      </c>
      <c r="E5590" s="16">
        <v>5</v>
      </c>
      <c r="F5590" s="16">
        <v>4</v>
      </c>
      <c r="G5590" s="16">
        <v>0</v>
      </c>
      <c r="H5590" s="16">
        <v>0</v>
      </c>
    </row>
    <row r="5591" spans="1:8" x14ac:dyDescent="0.3">
      <c r="A5591" s="13" t="str">
        <f t="shared" si="87"/>
        <v>grimmju012012</v>
      </c>
      <c r="B5591" s="16" t="s">
        <v>1729</v>
      </c>
      <c r="C5591" s="16">
        <v>2012</v>
      </c>
      <c r="D5591" s="16" t="s">
        <v>2332</v>
      </c>
      <c r="E5591" s="16">
        <v>1</v>
      </c>
      <c r="F5591" s="16">
        <v>4</v>
      </c>
      <c r="G5591" s="16">
        <v>0</v>
      </c>
      <c r="H5591" s="16">
        <v>0</v>
      </c>
    </row>
    <row r="5592" spans="1:8" x14ac:dyDescent="0.3">
      <c r="A5592" s="13" t="str">
        <f t="shared" si="87"/>
        <v>guerrja012012</v>
      </c>
      <c r="B5592" s="16" t="s">
        <v>1514</v>
      </c>
      <c r="C5592" s="16">
        <v>2012</v>
      </c>
      <c r="D5592" s="16" t="s">
        <v>2332</v>
      </c>
      <c r="E5592" s="16">
        <v>0</v>
      </c>
      <c r="F5592" s="16">
        <v>6</v>
      </c>
      <c r="G5592" s="16">
        <v>0</v>
      </c>
      <c r="H5592" s="16">
        <v>0</v>
      </c>
    </row>
    <row r="5593" spans="1:8" x14ac:dyDescent="0.3">
      <c r="A5593" s="13" t="str">
        <f t="shared" si="87"/>
        <v>guerrma022012</v>
      </c>
      <c r="B5593" s="16" t="s">
        <v>450</v>
      </c>
      <c r="C5593" s="16">
        <v>2012</v>
      </c>
      <c r="D5593" s="16" t="s">
        <v>2332</v>
      </c>
      <c r="E5593" s="16">
        <v>1</v>
      </c>
      <c r="F5593" s="16">
        <v>3</v>
      </c>
      <c r="G5593" s="16">
        <v>0</v>
      </c>
      <c r="H5593" s="16">
        <v>0</v>
      </c>
    </row>
    <row r="5594" spans="1:8" x14ac:dyDescent="0.3">
      <c r="A5594" s="13" t="str">
        <f t="shared" si="87"/>
        <v>guthrje012012</v>
      </c>
      <c r="B5594" s="16" t="s">
        <v>451</v>
      </c>
      <c r="C5594" s="16">
        <v>2012</v>
      </c>
      <c r="D5594" s="16" t="s">
        <v>2332</v>
      </c>
      <c r="E5594" s="16">
        <v>5</v>
      </c>
      <c r="F5594" s="16">
        <v>11</v>
      </c>
      <c r="G5594" s="16">
        <v>2</v>
      </c>
      <c r="H5594" s="16">
        <v>1</v>
      </c>
    </row>
    <row r="5595" spans="1:8" x14ac:dyDescent="0.3">
      <c r="A5595" s="13" t="str">
        <f t="shared" si="87"/>
        <v>guthrje012012</v>
      </c>
      <c r="B5595" s="16" t="s">
        <v>451</v>
      </c>
      <c r="C5595" s="16">
        <v>2012</v>
      </c>
      <c r="D5595" s="16" t="s">
        <v>2332</v>
      </c>
      <c r="E5595" s="16">
        <v>8</v>
      </c>
      <c r="F5595" s="16">
        <v>4</v>
      </c>
      <c r="G5595" s="16">
        <v>2</v>
      </c>
      <c r="H5595" s="16">
        <v>0</v>
      </c>
    </row>
    <row r="5596" spans="1:8" x14ac:dyDescent="0.3">
      <c r="A5596" s="13" t="str">
        <f t="shared" si="87"/>
        <v>gutiefr012012</v>
      </c>
      <c r="B5596" s="16" t="s">
        <v>545</v>
      </c>
      <c r="C5596" s="16">
        <v>2012</v>
      </c>
      <c r="D5596" s="16" t="s">
        <v>2327</v>
      </c>
    </row>
    <row r="5597" spans="1:8" x14ac:dyDescent="0.3">
      <c r="A5597" s="13" t="str">
        <f t="shared" si="87"/>
        <v>gutiefr012012</v>
      </c>
      <c r="B5597" s="16" t="s">
        <v>545</v>
      </c>
      <c r="C5597" s="16">
        <v>2012</v>
      </c>
      <c r="D5597" s="16" t="s">
        <v>2329</v>
      </c>
      <c r="E5597" s="16">
        <v>98</v>
      </c>
      <c r="F5597" s="16">
        <v>1</v>
      </c>
      <c r="G5597" s="16">
        <v>1</v>
      </c>
      <c r="H5597" s="16">
        <v>0</v>
      </c>
    </row>
    <row r="5598" spans="1:8" x14ac:dyDescent="0.3">
      <c r="A5598" s="13" t="str">
        <f t="shared" si="87"/>
        <v>guyerbr012012</v>
      </c>
      <c r="B5598" s="16" t="s">
        <v>1515</v>
      </c>
      <c r="C5598" s="16">
        <v>2012</v>
      </c>
      <c r="D5598" s="16" t="s">
        <v>2328</v>
      </c>
    </row>
    <row r="5599" spans="1:8" x14ac:dyDescent="0.3">
      <c r="A5599" s="13" t="str">
        <f t="shared" si="87"/>
        <v>guyerbr012012</v>
      </c>
      <c r="B5599" s="16" t="s">
        <v>1515</v>
      </c>
      <c r="C5599" s="16">
        <v>2012</v>
      </c>
      <c r="D5599" s="16" t="s">
        <v>2329</v>
      </c>
      <c r="E5599" s="16">
        <v>2</v>
      </c>
      <c r="F5599" s="16">
        <v>0</v>
      </c>
      <c r="G5599" s="16">
        <v>1</v>
      </c>
      <c r="H5599" s="16">
        <v>0</v>
      </c>
    </row>
    <row r="5600" spans="1:8" x14ac:dyDescent="0.3">
      <c r="A5600" s="13" t="str">
        <f t="shared" si="87"/>
        <v>guzmaje012012</v>
      </c>
      <c r="B5600" s="16" t="s">
        <v>1095</v>
      </c>
      <c r="C5600" s="16">
        <v>2012</v>
      </c>
      <c r="D5600" s="16" t="s">
        <v>2333</v>
      </c>
      <c r="E5600" s="16">
        <v>116</v>
      </c>
      <c r="F5600" s="16">
        <v>12</v>
      </c>
      <c r="G5600" s="16">
        <v>0</v>
      </c>
      <c r="H5600" s="16">
        <v>8</v>
      </c>
    </row>
    <row r="5601" spans="1:8" x14ac:dyDescent="0.3">
      <c r="A5601" s="13" t="str">
        <f t="shared" si="87"/>
        <v>guzmaje012012</v>
      </c>
      <c r="B5601" s="16" t="s">
        <v>1095</v>
      </c>
      <c r="C5601" s="16">
        <v>2012</v>
      </c>
      <c r="D5601" s="16" t="s">
        <v>37</v>
      </c>
      <c r="E5601" s="16">
        <v>0</v>
      </c>
      <c r="F5601" s="16">
        <v>1</v>
      </c>
      <c r="G5601" s="16">
        <v>0</v>
      </c>
      <c r="H5601" s="16">
        <v>0</v>
      </c>
    </row>
    <row r="5602" spans="1:8" x14ac:dyDescent="0.3">
      <c r="A5602" s="13" t="str">
        <f t="shared" si="87"/>
        <v>guzmaje012012</v>
      </c>
      <c r="B5602" s="16" t="s">
        <v>1095</v>
      </c>
      <c r="C5602" s="16">
        <v>2012</v>
      </c>
      <c r="D5602" s="16" t="s">
        <v>2328</v>
      </c>
    </row>
    <row r="5603" spans="1:8" x14ac:dyDescent="0.3">
      <c r="A5603" s="13" t="str">
        <f t="shared" si="87"/>
        <v>guzmaje012012</v>
      </c>
      <c r="B5603" s="16" t="s">
        <v>1095</v>
      </c>
      <c r="C5603" s="16">
        <v>2012</v>
      </c>
      <c r="D5603" s="16" t="s">
        <v>2329</v>
      </c>
      <c r="E5603" s="16">
        <v>85</v>
      </c>
      <c r="F5603" s="16">
        <v>4</v>
      </c>
      <c r="G5603" s="16">
        <v>2</v>
      </c>
      <c r="H5603" s="16">
        <v>1</v>
      </c>
    </row>
    <row r="5604" spans="1:8" x14ac:dyDescent="0.3">
      <c r="A5604" s="13" t="str">
        <f t="shared" si="87"/>
        <v>guzmaje012012</v>
      </c>
      <c r="B5604" s="16" t="s">
        <v>1095</v>
      </c>
      <c r="C5604" s="16">
        <v>2012</v>
      </c>
      <c r="D5604" s="16" t="s">
        <v>2330</v>
      </c>
    </row>
    <row r="5605" spans="1:8" x14ac:dyDescent="0.3">
      <c r="A5605" s="13" t="str">
        <f t="shared" si="87"/>
        <v>gwynnto022012</v>
      </c>
      <c r="B5605" s="16" t="s">
        <v>649</v>
      </c>
      <c r="C5605" s="16">
        <v>2012</v>
      </c>
      <c r="D5605" s="16" t="s">
        <v>2327</v>
      </c>
    </row>
    <row r="5606" spans="1:8" x14ac:dyDescent="0.3">
      <c r="A5606" s="13" t="str">
        <f t="shared" si="87"/>
        <v>gwynnto022012</v>
      </c>
      <c r="B5606" s="16" t="s">
        <v>649</v>
      </c>
      <c r="C5606" s="16">
        <v>2012</v>
      </c>
      <c r="D5606" s="16" t="s">
        <v>2328</v>
      </c>
    </row>
    <row r="5607" spans="1:8" x14ac:dyDescent="0.3">
      <c r="A5607" s="13" t="str">
        <f t="shared" si="87"/>
        <v>gwynnto022012</v>
      </c>
      <c r="B5607" s="16" t="s">
        <v>649</v>
      </c>
      <c r="C5607" s="16">
        <v>2012</v>
      </c>
      <c r="D5607" s="16" t="s">
        <v>2329</v>
      </c>
      <c r="E5607" s="16">
        <v>149</v>
      </c>
      <c r="F5607" s="16">
        <v>6</v>
      </c>
      <c r="G5607" s="16">
        <v>1</v>
      </c>
      <c r="H5607" s="16">
        <v>0</v>
      </c>
    </row>
    <row r="5608" spans="1:8" x14ac:dyDescent="0.3">
      <c r="A5608" s="13" t="str">
        <f t="shared" si="87"/>
        <v>gwynnto022012</v>
      </c>
      <c r="B5608" s="16" t="s">
        <v>649</v>
      </c>
      <c r="C5608" s="16">
        <v>2012</v>
      </c>
      <c r="D5608" s="16" t="s">
        <v>2330</v>
      </c>
    </row>
    <row r="5609" spans="1:8" x14ac:dyDescent="0.3">
      <c r="A5609" s="13" t="str">
        <f t="shared" si="87"/>
        <v>hackeer012012</v>
      </c>
      <c r="B5609" s="16" t="s">
        <v>1096</v>
      </c>
      <c r="C5609" s="16">
        <v>2012</v>
      </c>
      <c r="D5609" s="16" t="s">
        <v>2332</v>
      </c>
      <c r="E5609" s="16">
        <v>0</v>
      </c>
      <c r="F5609" s="16">
        <v>2</v>
      </c>
      <c r="G5609" s="16">
        <v>0</v>
      </c>
      <c r="H5609" s="16">
        <v>0</v>
      </c>
    </row>
    <row r="5610" spans="1:8" x14ac:dyDescent="0.3">
      <c r="A5610" s="13" t="str">
        <f t="shared" si="87"/>
        <v>hagadni012012</v>
      </c>
      <c r="B5610" s="16" t="s">
        <v>1516</v>
      </c>
      <c r="C5610" s="16">
        <v>2012</v>
      </c>
      <c r="D5610" s="16" t="s">
        <v>2332</v>
      </c>
      <c r="E5610" s="16">
        <v>0</v>
      </c>
      <c r="F5610" s="16">
        <v>1</v>
      </c>
      <c r="G5610" s="16">
        <v>0</v>
      </c>
      <c r="H5610" s="16">
        <v>0</v>
      </c>
    </row>
    <row r="5611" spans="1:8" x14ac:dyDescent="0.3">
      <c r="A5611" s="13" t="str">
        <f t="shared" si="87"/>
        <v>haguema012012</v>
      </c>
      <c r="B5611" s="16" t="s">
        <v>1730</v>
      </c>
      <c r="C5611" s="16">
        <v>2012</v>
      </c>
      <c r="D5611" s="16" t="s">
        <v>2333</v>
      </c>
      <c r="E5611" s="16">
        <v>114</v>
      </c>
      <c r="F5611" s="16">
        <v>12</v>
      </c>
      <c r="G5611" s="16">
        <v>1</v>
      </c>
      <c r="H5611" s="16">
        <v>13</v>
      </c>
    </row>
    <row r="5612" spans="1:8" x14ac:dyDescent="0.3">
      <c r="A5612" s="13" t="str">
        <f t="shared" si="87"/>
        <v>hairsje022012</v>
      </c>
      <c r="B5612" s="16" t="s">
        <v>110</v>
      </c>
      <c r="C5612" s="16">
        <v>2012</v>
      </c>
      <c r="D5612" s="16" t="s">
        <v>2333</v>
      </c>
      <c r="E5612" s="16">
        <v>0</v>
      </c>
      <c r="F5612" s="16">
        <v>0</v>
      </c>
      <c r="G5612" s="16">
        <v>0</v>
      </c>
      <c r="H5612" s="16">
        <v>0</v>
      </c>
    </row>
    <row r="5613" spans="1:8" x14ac:dyDescent="0.3">
      <c r="A5613" s="13" t="str">
        <f t="shared" si="87"/>
        <v>hairsje022012</v>
      </c>
      <c r="B5613" s="16" t="s">
        <v>110</v>
      </c>
      <c r="C5613" s="16">
        <v>2012</v>
      </c>
      <c r="D5613" s="16" t="s">
        <v>37</v>
      </c>
      <c r="E5613" s="16">
        <v>44</v>
      </c>
      <c r="F5613" s="16">
        <v>66</v>
      </c>
      <c r="G5613" s="16">
        <v>3</v>
      </c>
      <c r="H5613" s="16">
        <v>16</v>
      </c>
    </row>
    <row r="5614" spans="1:8" x14ac:dyDescent="0.3">
      <c r="A5614" s="13" t="str">
        <f t="shared" si="87"/>
        <v>hairsje022012</v>
      </c>
      <c r="B5614" s="16" t="s">
        <v>110</v>
      </c>
      <c r="C5614" s="16">
        <v>2012</v>
      </c>
      <c r="D5614" s="16" t="s">
        <v>38</v>
      </c>
      <c r="E5614" s="16">
        <v>15</v>
      </c>
      <c r="F5614" s="16">
        <v>56</v>
      </c>
      <c r="G5614" s="16">
        <v>4</v>
      </c>
      <c r="H5614" s="16">
        <v>2</v>
      </c>
    </row>
    <row r="5615" spans="1:8" x14ac:dyDescent="0.3">
      <c r="A5615" s="13" t="str">
        <f t="shared" si="87"/>
        <v>hairsje022012</v>
      </c>
      <c r="B5615" s="16" t="s">
        <v>110</v>
      </c>
      <c r="C5615" s="16">
        <v>2012</v>
      </c>
      <c r="D5615" s="16" t="s">
        <v>2328</v>
      </c>
    </row>
    <row r="5616" spans="1:8" x14ac:dyDescent="0.3">
      <c r="A5616" s="13" t="str">
        <f t="shared" si="87"/>
        <v>hairsje022012</v>
      </c>
      <c r="B5616" s="16" t="s">
        <v>110</v>
      </c>
      <c r="C5616" s="16">
        <v>2012</v>
      </c>
      <c r="D5616" s="16" t="s">
        <v>2329</v>
      </c>
      <c r="E5616" s="16">
        <v>35</v>
      </c>
      <c r="F5616" s="16">
        <v>1</v>
      </c>
      <c r="G5616" s="16">
        <v>1</v>
      </c>
      <c r="H5616" s="16">
        <v>0</v>
      </c>
    </row>
    <row r="5617" spans="1:8" x14ac:dyDescent="0.3">
      <c r="A5617" s="13" t="str">
        <f t="shared" si="87"/>
        <v>hairsje022012</v>
      </c>
      <c r="B5617" s="16" t="s">
        <v>110</v>
      </c>
      <c r="C5617" s="16">
        <v>2012</v>
      </c>
      <c r="D5617" s="16" t="s">
        <v>2331</v>
      </c>
      <c r="E5617" s="16">
        <v>1</v>
      </c>
      <c r="F5617" s="16">
        <v>1</v>
      </c>
      <c r="G5617" s="16">
        <v>1</v>
      </c>
      <c r="H5617" s="16">
        <v>0</v>
      </c>
    </row>
    <row r="5618" spans="1:8" x14ac:dyDescent="0.3">
      <c r="A5618" s="13" t="str">
        <f t="shared" si="87"/>
        <v>hairssc012012</v>
      </c>
      <c r="B5618" s="16" t="s">
        <v>453</v>
      </c>
      <c r="C5618" s="16">
        <v>2012</v>
      </c>
      <c r="D5618" s="16" t="s">
        <v>2327</v>
      </c>
    </row>
    <row r="5619" spans="1:8" x14ac:dyDescent="0.3">
      <c r="A5619" s="13" t="str">
        <f t="shared" si="87"/>
        <v>hairssc012012</v>
      </c>
      <c r="B5619" s="16" t="s">
        <v>453</v>
      </c>
      <c r="C5619" s="16">
        <v>2012</v>
      </c>
      <c r="D5619" s="16" t="s">
        <v>2328</v>
      </c>
    </row>
    <row r="5620" spans="1:8" x14ac:dyDescent="0.3">
      <c r="A5620" s="13" t="str">
        <f t="shared" si="87"/>
        <v>hairssc012012</v>
      </c>
      <c r="B5620" s="16" t="s">
        <v>453</v>
      </c>
      <c r="C5620" s="16">
        <v>2012</v>
      </c>
      <c r="D5620" s="16" t="s">
        <v>2329</v>
      </c>
      <c r="E5620" s="16">
        <v>152</v>
      </c>
      <c r="F5620" s="16">
        <v>1</v>
      </c>
      <c r="G5620" s="16">
        <v>1</v>
      </c>
      <c r="H5620" s="16">
        <v>0</v>
      </c>
    </row>
    <row r="5621" spans="1:8" x14ac:dyDescent="0.3">
      <c r="A5621" s="13" t="str">
        <f t="shared" si="87"/>
        <v>hairssc012012</v>
      </c>
      <c r="B5621" s="16" t="s">
        <v>453</v>
      </c>
      <c r="C5621" s="16">
        <v>2012</v>
      </c>
      <c r="D5621" s="16" t="s">
        <v>2330</v>
      </c>
    </row>
    <row r="5622" spans="1:8" x14ac:dyDescent="0.3">
      <c r="A5622" s="13" t="str">
        <f t="shared" si="87"/>
        <v>hallaro012012</v>
      </c>
      <c r="B5622" s="16" t="s">
        <v>111</v>
      </c>
      <c r="C5622" s="16">
        <v>2012</v>
      </c>
      <c r="D5622" s="16" t="s">
        <v>2332</v>
      </c>
      <c r="E5622" s="16">
        <v>8</v>
      </c>
      <c r="F5622" s="16">
        <v>20</v>
      </c>
      <c r="G5622" s="16">
        <v>2</v>
      </c>
      <c r="H5622" s="16">
        <v>2</v>
      </c>
    </row>
    <row r="5623" spans="1:8" x14ac:dyDescent="0.3">
      <c r="A5623" s="13" t="str">
        <f t="shared" si="87"/>
        <v>hallbi032012</v>
      </c>
      <c r="B5623" s="16" t="s">
        <v>302</v>
      </c>
      <c r="C5623" s="16">
        <v>2012</v>
      </c>
      <c r="D5623" s="16" t="s">
        <v>2328</v>
      </c>
    </row>
    <row r="5624" spans="1:8" x14ac:dyDescent="0.3">
      <c r="A5624" s="13" t="str">
        <f t="shared" si="87"/>
        <v>hallbi032012</v>
      </c>
      <c r="B5624" s="16" t="s">
        <v>302</v>
      </c>
      <c r="C5624" s="16">
        <v>2012</v>
      </c>
      <c r="D5624" s="16" t="s">
        <v>2329</v>
      </c>
      <c r="E5624" s="16">
        <v>1</v>
      </c>
      <c r="F5624" s="16">
        <v>0</v>
      </c>
      <c r="G5624" s="16">
        <v>0</v>
      </c>
      <c r="H5624" s="16">
        <v>0</v>
      </c>
    </row>
    <row r="5625" spans="1:8" x14ac:dyDescent="0.3">
      <c r="A5625" s="13" t="str">
        <f t="shared" si="87"/>
        <v>hallbi032012</v>
      </c>
      <c r="B5625" s="16" t="s">
        <v>302</v>
      </c>
      <c r="C5625" s="16">
        <v>2012</v>
      </c>
      <c r="D5625" s="16" t="s">
        <v>2330</v>
      </c>
    </row>
    <row r="5626" spans="1:8" x14ac:dyDescent="0.3">
      <c r="A5626" s="13" t="str">
        <f t="shared" si="87"/>
        <v>hamelco012012</v>
      </c>
      <c r="B5626" s="16" t="s">
        <v>651</v>
      </c>
      <c r="C5626" s="16">
        <v>2012</v>
      </c>
      <c r="D5626" s="16" t="s">
        <v>2332</v>
      </c>
      <c r="E5626" s="16">
        <v>10</v>
      </c>
      <c r="F5626" s="16">
        <v>25</v>
      </c>
      <c r="G5626" s="16">
        <v>4</v>
      </c>
      <c r="H5626" s="16">
        <v>0</v>
      </c>
    </row>
    <row r="5627" spans="1:8" x14ac:dyDescent="0.3">
      <c r="A5627" s="13" t="str">
        <f t="shared" si="87"/>
        <v>hamiljo032012</v>
      </c>
      <c r="B5627" s="16" t="s">
        <v>794</v>
      </c>
      <c r="C5627" s="16">
        <v>2012</v>
      </c>
      <c r="D5627" s="16" t="s">
        <v>2327</v>
      </c>
    </row>
    <row r="5628" spans="1:8" x14ac:dyDescent="0.3">
      <c r="A5628" s="13" t="str">
        <f t="shared" si="87"/>
        <v>hamiljo032012</v>
      </c>
      <c r="B5628" s="16" t="s">
        <v>794</v>
      </c>
      <c r="C5628" s="16">
        <v>2012</v>
      </c>
      <c r="D5628" s="16" t="s">
        <v>2328</v>
      </c>
    </row>
    <row r="5629" spans="1:8" x14ac:dyDescent="0.3">
      <c r="A5629" s="13" t="str">
        <f t="shared" si="87"/>
        <v>hamiljo032012</v>
      </c>
      <c r="B5629" s="16" t="s">
        <v>794</v>
      </c>
      <c r="C5629" s="16">
        <v>2012</v>
      </c>
      <c r="D5629" s="16" t="s">
        <v>2329</v>
      </c>
      <c r="E5629" s="16">
        <v>273</v>
      </c>
      <c r="F5629" s="16">
        <v>5</v>
      </c>
      <c r="G5629" s="16">
        <v>7</v>
      </c>
      <c r="H5629" s="16">
        <v>2</v>
      </c>
    </row>
    <row r="5630" spans="1:8" x14ac:dyDescent="0.3">
      <c r="A5630" s="13" t="str">
        <f t="shared" si="87"/>
        <v>hamiljo032012</v>
      </c>
      <c r="B5630" s="16" t="s">
        <v>794</v>
      </c>
      <c r="C5630" s="16">
        <v>2012</v>
      </c>
      <c r="D5630" s="16" t="s">
        <v>2330</v>
      </c>
    </row>
    <row r="5631" spans="1:8" x14ac:dyDescent="0.3">
      <c r="A5631" s="13" t="str">
        <f t="shared" si="87"/>
        <v>hammeja012012</v>
      </c>
      <c r="B5631" s="16" t="s">
        <v>652</v>
      </c>
      <c r="C5631" s="16">
        <v>2012</v>
      </c>
      <c r="D5631" s="16" t="s">
        <v>2332</v>
      </c>
      <c r="E5631" s="16">
        <v>4</v>
      </c>
      <c r="F5631" s="16">
        <v>23</v>
      </c>
      <c r="G5631" s="16">
        <v>1</v>
      </c>
      <c r="H5631" s="16">
        <v>1</v>
      </c>
    </row>
    <row r="5632" spans="1:8" x14ac:dyDescent="0.3">
      <c r="A5632" s="13" t="str">
        <f t="shared" si="87"/>
        <v>hampsju012012</v>
      </c>
      <c r="B5632" s="16" t="s">
        <v>653</v>
      </c>
      <c r="C5632" s="16">
        <v>2012</v>
      </c>
      <c r="D5632" s="16" t="s">
        <v>2332</v>
      </c>
      <c r="E5632" s="16">
        <v>0</v>
      </c>
      <c r="F5632" s="16">
        <v>3</v>
      </c>
      <c r="G5632" s="16">
        <v>0</v>
      </c>
      <c r="H5632" s="16">
        <v>0</v>
      </c>
    </row>
    <row r="5633" spans="1:8" x14ac:dyDescent="0.3">
      <c r="A5633" s="13" t="str">
        <f t="shared" si="87"/>
        <v>handbr012012</v>
      </c>
      <c r="B5633" s="16" t="s">
        <v>1519</v>
      </c>
      <c r="C5633" s="16">
        <v>2012</v>
      </c>
      <c r="D5633" s="16" t="s">
        <v>2332</v>
      </c>
      <c r="E5633" s="16">
        <v>0</v>
      </c>
      <c r="F5633" s="16">
        <v>0</v>
      </c>
      <c r="G5633" s="16">
        <v>0</v>
      </c>
      <c r="H5633" s="16">
        <v>0</v>
      </c>
    </row>
    <row r="5634" spans="1:8" x14ac:dyDescent="0.3">
      <c r="A5634" s="13" t="str">
        <f t="shared" si="87"/>
        <v>hanigry012012</v>
      </c>
      <c r="B5634" s="16" t="s">
        <v>795</v>
      </c>
      <c r="C5634" s="16">
        <v>2012</v>
      </c>
      <c r="D5634" s="16" t="s">
        <v>2334</v>
      </c>
      <c r="E5634" s="16">
        <v>781</v>
      </c>
      <c r="F5634" s="16">
        <v>48</v>
      </c>
      <c r="G5634" s="16">
        <v>4</v>
      </c>
      <c r="H5634" s="16">
        <v>6</v>
      </c>
    </row>
    <row r="5635" spans="1:8" x14ac:dyDescent="0.3">
      <c r="A5635" s="13" t="str">
        <f t="shared" ref="A5635:A5698" si="88">B5635&amp;C5635</f>
        <v>hannaja012012</v>
      </c>
      <c r="B5635" s="16" t="s">
        <v>654</v>
      </c>
      <c r="C5635" s="16">
        <v>2012</v>
      </c>
      <c r="D5635" s="16" t="s">
        <v>2333</v>
      </c>
      <c r="E5635" s="16">
        <v>9</v>
      </c>
      <c r="F5635" s="16">
        <v>1</v>
      </c>
      <c r="G5635" s="16">
        <v>1</v>
      </c>
      <c r="H5635" s="16">
        <v>3</v>
      </c>
    </row>
    <row r="5636" spans="1:8" x14ac:dyDescent="0.3">
      <c r="A5636" s="13" t="str">
        <f t="shared" si="88"/>
        <v>hannaja012012</v>
      </c>
      <c r="B5636" s="16" t="s">
        <v>654</v>
      </c>
      <c r="C5636" s="16">
        <v>2012</v>
      </c>
      <c r="D5636" s="16" t="s">
        <v>38</v>
      </c>
      <c r="E5636" s="16">
        <v>63</v>
      </c>
      <c r="F5636" s="16">
        <v>180</v>
      </c>
      <c r="G5636" s="16">
        <v>13</v>
      </c>
      <c r="H5636" s="16">
        <v>18</v>
      </c>
    </row>
    <row r="5637" spans="1:8" x14ac:dyDescent="0.3">
      <c r="A5637" s="13" t="str">
        <f t="shared" si="88"/>
        <v>hannaja012012</v>
      </c>
      <c r="B5637" s="16" t="s">
        <v>654</v>
      </c>
      <c r="C5637" s="16">
        <v>2012</v>
      </c>
      <c r="D5637" s="16" t="s">
        <v>2331</v>
      </c>
      <c r="E5637" s="16">
        <v>4</v>
      </c>
      <c r="F5637" s="16">
        <v>6</v>
      </c>
      <c r="G5637" s="16">
        <v>0</v>
      </c>
      <c r="H5637" s="16">
        <v>1</v>
      </c>
    </row>
    <row r="5638" spans="1:8" x14ac:dyDescent="0.3">
      <c r="A5638" s="13" t="str">
        <f t="shared" si="88"/>
        <v>hanrajo012012</v>
      </c>
      <c r="B5638" s="16" t="s">
        <v>796</v>
      </c>
      <c r="C5638" s="16">
        <v>2012</v>
      </c>
      <c r="D5638" s="16" t="s">
        <v>2332</v>
      </c>
      <c r="E5638" s="16">
        <v>2</v>
      </c>
      <c r="F5638" s="16">
        <v>6</v>
      </c>
      <c r="G5638" s="16">
        <v>0</v>
      </c>
      <c r="H5638" s="16">
        <v>0</v>
      </c>
    </row>
    <row r="5639" spans="1:8" x14ac:dyDescent="0.3">
      <c r="A5639" s="13" t="str">
        <f t="shared" si="88"/>
        <v>hansoto012012</v>
      </c>
      <c r="B5639" s="16" t="s">
        <v>1097</v>
      </c>
      <c r="C5639" s="16">
        <v>2012</v>
      </c>
      <c r="D5639" s="16" t="s">
        <v>2332</v>
      </c>
      <c r="E5639" s="16">
        <v>2</v>
      </c>
      <c r="F5639" s="16">
        <v>15</v>
      </c>
      <c r="G5639" s="16">
        <v>5</v>
      </c>
      <c r="H5639" s="16">
        <v>1</v>
      </c>
    </row>
    <row r="5640" spans="1:8" x14ac:dyDescent="0.3">
      <c r="A5640" s="13" t="str">
        <f t="shared" si="88"/>
        <v>happja012012</v>
      </c>
      <c r="B5640" s="16" t="s">
        <v>797</v>
      </c>
      <c r="C5640" s="16">
        <v>2012</v>
      </c>
      <c r="D5640" s="16" t="s">
        <v>2332</v>
      </c>
      <c r="E5640" s="16">
        <v>6</v>
      </c>
      <c r="F5640" s="16">
        <v>17</v>
      </c>
      <c r="G5640" s="16">
        <v>0</v>
      </c>
      <c r="H5640" s="16">
        <v>0</v>
      </c>
    </row>
    <row r="5641" spans="1:8" x14ac:dyDescent="0.3">
      <c r="A5641" s="13" t="str">
        <f t="shared" si="88"/>
        <v>happja012012</v>
      </c>
      <c r="B5641" s="16" t="s">
        <v>797</v>
      </c>
      <c r="C5641" s="16">
        <v>2012</v>
      </c>
      <c r="D5641" s="16" t="s">
        <v>2332</v>
      </c>
      <c r="E5641" s="16">
        <v>2</v>
      </c>
      <c r="F5641" s="16">
        <v>4</v>
      </c>
      <c r="G5641" s="16">
        <v>0</v>
      </c>
      <c r="H5641" s="16">
        <v>0</v>
      </c>
    </row>
    <row r="5642" spans="1:8" x14ac:dyDescent="0.3">
      <c r="A5642" s="13" t="str">
        <f t="shared" si="88"/>
        <v>haranaa012012</v>
      </c>
      <c r="B5642" s="16" t="s">
        <v>303</v>
      </c>
      <c r="C5642" s="16">
        <v>2012</v>
      </c>
      <c r="D5642" s="16" t="s">
        <v>2332</v>
      </c>
      <c r="E5642" s="16">
        <v>10</v>
      </c>
      <c r="F5642" s="16">
        <v>31</v>
      </c>
      <c r="G5642" s="16">
        <v>2</v>
      </c>
      <c r="H5642" s="16">
        <v>1</v>
      </c>
    </row>
    <row r="5643" spans="1:8" x14ac:dyDescent="0.3">
      <c r="A5643" s="13" t="str">
        <f t="shared" si="88"/>
        <v>hardyjj012012</v>
      </c>
      <c r="B5643" s="16" t="s">
        <v>546</v>
      </c>
      <c r="C5643" s="16">
        <v>2012</v>
      </c>
      <c r="D5643" s="16" t="s">
        <v>2331</v>
      </c>
      <c r="E5643" s="16">
        <v>244</v>
      </c>
      <c r="F5643" s="16">
        <v>529</v>
      </c>
      <c r="G5643" s="16">
        <v>6</v>
      </c>
      <c r="H5643" s="16">
        <v>113</v>
      </c>
    </row>
    <row r="5644" spans="1:8" x14ac:dyDescent="0.3">
      <c r="A5644" s="13" t="str">
        <f t="shared" si="88"/>
        <v>harenda012012</v>
      </c>
      <c r="B5644" s="16" t="s">
        <v>377</v>
      </c>
      <c r="C5644" s="16">
        <v>2012</v>
      </c>
      <c r="D5644" s="16" t="s">
        <v>2332</v>
      </c>
      <c r="E5644" s="16">
        <v>11</v>
      </c>
      <c r="F5644" s="16">
        <v>19</v>
      </c>
      <c r="G5644" s="16">
        <v>3</v>
      </c>
      <c r="H5644" s="16">
        <v>3</v>
      </c>
    </row>
    <row r="5645" spans="1:8" x14ac:dyDescent="0.3">
      <c r="A5645" s="13" t="str">
        <f t="shared" si="88"/>
        <v>harpebr032012</v>
      </c>
      <c r="B5645" s="16" t="s">
        <v>1731</v>
      </c>
      <c r="C5645" s="16">
        <v>2012</v>
      </c>
      <c r="D5645" s="16" t="s">
        <v>2327</v>
      </c>
    </row>
    <row r="5646" spans="1:8" x14ac:dyDescent="0.3">
      <c r="A5646" s="13" t="str">
        <f t="shared" si="88"/>
        <v>harpebr032012</v>
      </c>
      <c r="B5646" s="16" t="s">
        <v>1731</v>
      </c>
      <c r="C5646" s="16">
        <v>2012</v>
      </c>
      <c r="D5646" s="16" t="s">
        <v>2328</v>
      </c>
    </row>
    <row r="5647" spans="1:8" x14ac:dyDescent="0.3">
      <c r="A5647" s="13" t="str">
        <f t="shared" si="88"/>
        <v>harpebr032012</v>
      </c>
      <c r="B5647" s="16" t="s">
        <v>1731</v>
      </c>
      <c r="C5647" s="16">
        <v>2012</v>
      </c>
      <c r="D5647" s="16" t="s">
        <v>2329</v>
      </c>
      <c r="E5647" s="16">
        <v>311</v>
      </c>
      <c r="F5647" s="16">
        <v>8</v>
      </c>
      <c r="G5647" s="16">
        <v>7</v>
      </c>
      <c r="H5647" s="16">
        <v>3</v>
      </c>
    </row>
    <row r="5648" spans="1:8" x14ac:dyDescent="0.3">
      <c r="A5648" s="13" t="str">
        <f t="shared" si="88"/>
        <v>harpebr032012</v>
      </c>
      <c r="B5648" s="16" t="s">
        <v>1731</v>
      </c>
      <c r="C5648" s="16">
        <v>2012</v>
      </c>
      <c r="D5648" s="16" t="s">
        <v>2330</v>
      </c>
    </row>
    <row r="5649" spans="1:8" x14ac:dyDescent="0.3">
      <c r="A5649" s="13" t="str">
        <f t="shared" si="88"/>
        <v>harrelu012012</v>
      </c>
      <c r="B5649" s="16" t="s">
        <v>1286</v>
      </c>
      <c r="C5649" s="16">
        <v>2012</v>
      </c>
      <c r="D5649" s="16" t="s">
        <v>2332</v>
      </c>
      <c r="E5649" s="16">
        <v>12</v>
      </c>
      <c r="F5649" s="16">
        <v>39</v>
      </c>
      <c r="G5649" s="16">
        <v>0</v>
      </c>
      <c r="H5649" s="16">
        <v>2</v>
      </c>
    </row>
    <row r="5650" spans="1:8" x14ac:dyDescent="0.3">
      <c r="A5650" s="13" t="str">
        <f t="shared" si="88"/>
        <v>harrijo052012</v>
      </c>
      <c r="B5650" s="16" t="s">
        <v>1520</v>
      </c>
      <c r="C5650" s="16">
        <v>2012</v>
      </c>
      <c r="D5650" s="16" t="s">
        <v>37</v>
      </c>
      <c r="E5650" s="16">
        <v>34</v>
      </c>
      <c r="F5650" s="16">
        <v>52</v>
      </c>
      <c r="G5650" s="16">
        <v>1</v>
      </c>
      <c r="H5650" s="16">
        <v>5</v>
      </c>
    </row>
    <row r="5651" spans="1:8" x14ac:dyDescent="0.3">
      <c r="A5651" s="13" t="str">
        <f t="shared" si="88"/>
        <v>harrijo052012</v>
      </c>
      <c r="B5651" s="16" t="s">
        <v>1520</v>
      </c>
      <c r="C5651" s="16">
        <v>2012</v>
      </c>
      <c r="D5651" s="16" t="s">
        <v>38</v>
      </c>
      <c r="E5651" s="16">
        <v>5</v>
      </c>
      <c r="F5651" s="16">
        <v>16</v>
      </c>
      <c r="G5651" s="16">
        <v>1</v>
      </c>
      <c r="H5651" s="16">
        <v>1</v>
      </c>
    </row>
    <row r="5652" spans="1:8" x14ac:dyDescent="0.3">
      <c r="A5652" s="13" t="str">
        <f t="shared" si="88"/>
        <v>harrijo052012</v>
      </c>
      <c r="B5652" s="16" t="s">
        <v>1520</v>
      </c>
      <c r="C5652" s="16">
        <v>2012</v>
      </c>
      <c r="D5652" s="16" t="s">
        <v>2328</v>
      </c>
    </row>
    <row r="5653" spans="1:8" x14ac:dyDescent="0.3">
      <c r="A5653" s="13" t="str">
        <f t="shared" si="88"/>
        <v>harrijo052012</v>
      </c>
      <c r="B5653" s="16" t="s">
        <v>1520</v>
      </c>
      <c r="C5653" s="16">
        <v>2012</v>
      </c>
      <c r="D5653" s="16" t="s">
        <v>2329</v>
      </c>
      <c r="E5653" s="16">
        <v>16</v>
      </c>
      <c r="F5653" s="16">
        <v>1</v>
      </c>
      <c r="G5653" s="16">
        <v>0</v>
      </c>
      <c r="H5653" s="16">
        <v>0</v>
      </c>
    </row>
    <row r="5654" spans="1:8" x14ac:dyDescent="0.3">
      <c r="A5654" s="13" t="str">
        <f t="shared" si="88"/>
        <v>harrijo052012</v>
      </c>
      <c r="B5654" s="16" t="s">
        <v>1520</v>
      </c>
      <c r="C5654" s="16">
        <v>2012</v>
      </c>
      <c r="D5654" s="16" t="s">
        <v>2330</v>
      </c>
    </row>
    <row r="5655" spans="1:8" x14ac:dyDescent="0.3">
      <c r="A5655" s="13" t="str">
        <f t="shared" si="88"/>
        <v>harrijo052012</v>
      </c>
      <c r="B5655" s="16" t="s">
        <v>1520</v>
      </c>
      <c r="C5655" s="16">
        <v>2012</v>
      </c>
      <c r="D5655" s="16" t="s">
        <v>2331</v>
      </c>
      <c r="E5655" s="16">
        <v>26</v>
      </c>
      <c r="F5655" s="16">
        <v>40</v>
      </c>
      <c r="G5655" s="16">
        <v>4</v>
      </c>
      <c r="H5655" s="16">
        <v>6</v>
      </c>
    </row>
    <row r="5656" spans="1:8" x14ac:dyDescent="0.3">
      <c r="A5656" s="13" t="str">
        <f t="shared" si="88"/>
        <v>harrima012012</v>
      </c>
      <c r="B5656" s="16" t="s">
        <v>930</v>
      </c>
      <c r="C5656" s="16">
        <v>2012</v>
      </c>
      <c r="D5656" s="16" t="s">
        <v>2332</v>
      </c>
      <c r="E5656" s="16">
        <v>13</v>
      </c>
      <c r="F5656" s="16">
        <v>25</v>
      </c>
      <c r="G5656" s="16">
        <v>1</v>
      </c>
      <c r="H5656" s="16">
        <v>3</v>
      </c>
    </row>
    <row r="5657" spans="1:8" x14ac:dyDescent="0.3">
      <c r="A5657" s="13" t="str">
        <f t="shared" si="88"/>
        <v>harriwi012012</v>
      </c>
      <c r="B5657" s="16" t="s">
        <v>246</v>
      </c>
      <c r="C5657" s="16">
        <v>2012</v>
      </c>
      <c r="D5657" s="16" t="s">
        <v>37</v>
      </c>
      <c r="E5657" s="16">
        <v>8</v>
      </c>
      <c r="F5657" s="16">
        <v>18</v>
      </c>
      <c r="G5657" s="16">
        <v>1</v>
      </c>
      <c r="H5657" s="16">
        <v>4</v>
      </c>
    </row>
    <row r="5658" spans="1:8" x14ac:dyDescent="0.3">
      <c r="A5658" s="13" t="str">
        <f t="shared" si="88"/>
        <v>harriwi012012</v>
      </c>
      <c r="B5658" s="16" t="s">
        <v>246</v>
      </c>
      <c r="C5658" s="16">
        <v>2012</v>
      </c>
      <c r="D5658" s="16" t="s">
        <v>38</v>
      </c>
      <c r="E5658" s="16">
        <v>0</v>
      </c>
      <c r="F5658" s="16">
        <v>2</v>
      </c>
      <c r="G5658" s="16">
        <v>0</v>
      </c>
      <c r="H5658" s="16">
        <v>1</v>
      </c>
    </row>
    <row r="5659" spans="1:8" x14ac:dyDescent="0.3">
      <c r="A5659" s="13" t="str">
        <f t="shared" si="88"/>
        <v>harriwi012012</v>
      </c>
      <c r="B5659" s="16" t="s">
        <v>246</v>
      </c>
      <c r="C5659" s="16">
        <v>2012</v>
      </c>
      <c r="D5659" s="16" t="s">
        <v>2328</v>
      </c>
    </row>
    <row r="5660" spans="1:8" x14ac:dyDescent="0.3">
      <c r="A5660" s="13" t="str">
        <f t="shared" si="88"/>
        <v>harriwi012012</v>
      </c>
      <c r="B5660" s="16" t="s">
        <v>246</v>
      </c>
      <c r="C5660" s="16">
        <v>2012</v>
      </c>
      <c r="D5660" s="16" t="s">
        <v>2329</v>
      </c>
      <c r="E5660" s="16">
        <v>1</v>
      </c>
      <c r="F5660" s="16">
        <v>0</v>
      </c>
      <c r="G5660" s="16">
        <v>0</v>
      </c>
      <c r="H5660" s="16">
        <v>0</v>
      </c>
    </row>
    <row r="5661" spans="1:8" x14ac:dyDescent="0.3">
      <c r="A5661" s="13" t="str">
        <f t="shared" si="88"/>
        <v>harriwi022012</v>
      </c>
      <c r="B5661" s="16" t="s">
        <v>1732</v>
      </c>
      <c r="C5661" s="16">
        <v>2012</v>
      </c>
      <c r="D5661" s="16" t="s">
        <v>2332</v>
      </c>
      <c r="E5661" s="16">
        <v>1</v>
      </c>
      <c r="F5661" s="16">
        <v>3</v>
      </c>
      <c r="G5661" s="16">
        <v>0</v>
      </c>
      <c r="H5661" s="16">
        <v>0</v>
      </c>
    </row>
    <row r="5662" spans="1:8" x14ac:dyDescent="0.3">
      <c r="A5662" s="13" t="str">
        <f t="shared" si="88"/>
        <v>hartco012012</v>
      </c>
      <c r="B5662" s="16" t="s">
        <v>455</v>
      </c>
      <c r="C5662" s="16">
        <v>2012</v>
      </c>
      <c r="D5662" s="16" t="s">
        <v>2333</v>
      </c>
      <c r="E5662" s="16">
        <v>733</v>
      </c>
      <c r="F5662" s="16">
        <v>64</v>
      </c>
      <c r="G5662" s="16">
        <v>4</v>
      </c>
      <c r="H5662" s="16">
        <v>67</v>
      </c>
    </row>
    <row r="5663" spans="1:8" x14ac:dyDescent="0.3">
      <c r="A5663" s="13" t="str">
        <f t="shared" si="88"/>
        <v>hartco012012</v>
      </c>
      <c r="B5663" s="16" t="s">
        <v>455</v>
      </c>
      <c r="C5663" s="16">
        <v>2012</v>
      </c>
      <c r="D5663" s="16" t="s">
        <v>2329</v>
      </c>
      <c r="E5663" s="16">
        <v>80</v>
      </c>
      <c r="F5663" s="16">
        <v>0</v>
      </c>
      <c r="G5663" s="16">
        <v>2</v>
      </c>
      <c r="H5663" s="16">
        <v>0</v>
      </c>
    </row>
    <row r="5664" spans="1:8" x14ac:dyDescent="0.3">
      <c r="A5664" s="13" t="str">
        <f t="shared" si="88"/>
        <v>hartco012012</v>
      </c>
      <c r="B5664" s="16" t="s">
        <v>455</v>
      </c>
      <c r="C5664" s="16">
        <v>2012</v>
      </c>
      <c r="D5664" s="16" t="s">
        <v>2330</v>
      </c>
    </row>
    <row r="5665" spans="1:8" x14ac:dyDescent="0.3">
      <c r="A5665" s="13" t="str">
        <f t="shared" si="88"/>
        <v>harvema012012</v>
      </c>
      <c r="B5665" s="16" t="s">
        <v>1733</v>
      </c>
      <c r="C5665" s="16">
        <v>2012</v>
      </c>
      <c r="D5665" s="16" t="s">
        <v>2332</v>
      </c>
      <c r="E5665" s="16">
        <v>1</v>
      </c>
      <c r="F5665" s="16">
        <v>13</v>
      </c>
      <c r="G5665" s="16">
        <v>0</v>
      </c>
      <c r="H5665" s="16">
        <v>0</v>
      </c>
    </row>
    <row r="5666" spans="1:8" x14ac:dyDescent="0.3">
      <c r="A5666" s="13" t="str">
        <f t="shared" si="88"/>
        <v>hatchch022012</v>
      </c>
      <c r="B5666" s="16" t="s">
        <v>1287</v>
      </c>
      <c r="C5666" s="16">
        <v>2012</v>
      </c>
      <c r="D5666" s="16" t="s">
        <v>2332</v>
      </c>
      <c r="E5666" s="16">
        <v>1</v>
      </c>
      <c r="F5666" s="16">
        <v>1</v>
      </c>
      <c r="G5666" s="16">
        <v>0</v>
      </c>
      <c r="H5666" s="16">
        <v>0</v>
      </c>
    </row>
    <row r="5667" spans="1:8" x14ac:dyDescent="0.3">
      <c r="A5667" s="13" t="str">
        <f t="shared" si="88"/>
        <v>hawkila012012</v>
      </c>
      <c r="B5667" s="16" t="s">
        <v>113</v>
      </c>
      <c r="C5667" s="16">
        <v>2012</v>
      </c>
      <c r="D5667" s="16" t="s">
        <v>2332</v>
      </c>
      <c r="E5667" s="16">
        <v>3</v>
      </c>
      <c r="F5667" s="16">
        <v>5</v>
      </c>
      <c r="G5667" s="16">
        <v>1</v>
      </c>
      <c r="H5667" s="16">
        <v>2</v>
      </c>
    </row>
    <row r="5668" spans="1:8" x14ac:dyDescent="0.3">
      <c r="A5668" s="13" t="str">
        <f t="shared" si="88"/>
        <v>hayesbr012012</v>
      </c>
      <c r="B5668" s="16" t="s">
        <v>1099</v>
      </c>
      <c r="C5668" s="16">
        <v>2012</v>
      </c>
      <c r="D5668" s="16" t="s">
        <v>2334</v>
      </c>
      <c r="E5668" s="16">
        <v>221</v>
      </c>
      <c r="F5668" s="16">
        <v>21</v>
      </c>
      <c r="G5668" s="16">
        <v>5</v>
      </c>
      <c r="H5668" s="16">
        <v>1</v>
      </c>
    </row>
    <row r="5669" spans="1:8" x14ac:dyDescent="0.3">
      <c r="A5669" s="13" t="str">
        <f t="shared" si="88"/>
        <v>headlch012012</v>
      </c>
      <c r="B5669" s="16" t="s">
        <v>798</v>
      </c>
      <c r="C5669" s="16">
        <v>2012</v>
      </c>
      <c r="D5669" s="16" t="s">
        <v>2333</v>
      </c>
      <c r="E5669" s="16">
        <v>0</v>
      </c>
      <c r="F5669" s="16">
        <v>0</v>
      </c>
      <c r="G5669" s="16">
        <v>0</v>
      </c>
      <c r="H5669" s="16">
        <v>0</v>
      </c>
    </row>
    <row r="5670" spans="1:8" x14ac:dyDescent="0.3">
      <c r="A5670" s="13" t="str">
        <f t="shared" si="88"/>
        <v>headlch012012</v>
      </c>
      <c r="B5670" s="16" t="s">
        <v>798</v>
      </c>
      <c r="C5670" s="16">
        <v>2012</v>
      </c>
      <c r="D5670" s="16" t="s">
        <v>38</v>
      </c>
      <c r="E5670" s="16">
        <v>100</v>
      </c>
      <c r="F5670" s="16">
        <v>315</v>
      </c>
      <c r="G5670" s="16">
        <v>10</v>
      </c>
      <c r="H5670" s="16">
        <v>20</v>
      </c>
    </row>
    <row r="5671" spans="1:8" x14ac:dyDescent="0.3">
      <c r="A5671" s="13" t="str">
        <f t="shared" si="88"/>
        <v>heathde012012</v>
      </c>
      <c r="B5671" s="16" t="s">
        <v>1734</v>
      </c>
      <c r="C5671" s="16">
        <v>2012</v>
      </c>
      <c r="D5671" s="16" t="s">
        <v>2332</v>
      </c>
      <c r="E5671" s="16">
        <v>0</v>
      </c>
      <c r="F5671" s="16">
        <v>0</v>
      </c>
      <c r="G5671" s="16">
        <v>0</v>
      </c>
      <c r="H5671" s="16">
        <v>0</v>
      </c>
    </row>
    <row r="5672" spans="1:8" x14ac:dyDescent="0.3">
      <c r="A5672" s="13" t="str">
        <f t="shared" si="88"/>
        <v>hechaad012012</v>
      </c>
      <c r="B5672" s="16" t="s">
        <v>1735</v>
      </c>
      <c r="C5672" s="16">
        <v>2012</v>
      </c>
      <c r="D5672" s="16" t="s">
        <v>37</v>
      </c>
      <c r="E5672" s="16">
        <v>17</v>
      </c>
      <c r="F5672" s="16">
        <v>20</v>
      </c>
      <c r="G5672" s="16">
        <v>0</v>
      </c>
      <c r="H5672" s="16">
        <v>4</v>
      </c>
    </row>
    <row r="5673" spans="1:8" x14ac:dyDescent="0.3">
      <c r="A5673" s="13" t="str">
        <f t="shared" si="88"/>
        <v>hechaad012012</v>
      </c>
      <c r="B5673" s="16" t="s">
        <v>1735</v>
      </c>
      <c r="C5673" s="16">
        <v>2012</v>
      </c>
      <c r="D5673" s="16" t="s">
        <v>38</v>
      </c>
      <c r="E5673" s="16">
        <v>8</v>
      </c>
      <c r="F5673" s="16">
        <v>40</v>
      </c>
      <c r="G5673" s="16">
        <v>1</v>
      </c>
      <c r="H5673" s="16">
        <v>5</v>
      </c>
    </row>
    <row r="5674" spans="1:8" x14ac:dyDescent="0.3">
      <c r="A5674" s="13" t="str">
        <f t="shared" si="88"/>
        <v>hechaad012012</v>
      </c>
      <c r="B5674" s="16" t="s">
        <v>1735</v>
      </c>
      <c r="C5674" s="16">
        <v>2012</v>
      </c>
      <c r="D5674" s="16" t="s">
        <v>2331</v>
      </c>
      <c r="E5674" s="16">
        <v>15</v>
      </c>
      <c r="F5674" s="16">
        <v>32</v>
      </c>
      <c r="G5674" s="16">
        <v>2</v>
      </c>
      <c r="H5674" s="16">
        <v>12</v>
      </c>
    </row>
    <row r="5675" spans="1:8" x14ac:dyDescent="0.3">
      <c r="A5675" s="13" t="str">
        <f t="shared" si="88"/>
        <v>hefneje012012</v>
      </c>
      <c r="B5675" s="16" t="s">
        <v>1736</v>
      </c>
      <c r="C5675" s="16">
        <v>2012</v>
      </c>
      <c r="D5675" s="16" t="s">
        <v>2332</v>
      </c>
      <c r="E5675" s="16">
        <v>8</v>
      </c>
      <c r="F5675" s="16">
        <v>11</v>
      </c>
      <c r="G5675" s="16">
        <v>0</v>
      </c>
      <c r="H5675" s="16">
        <v>1</v>
      </c>
    </row>
    <row r="5676" spans="1:8" x14ac:dyDescent="0.3">
      <c r="A5676" s="13" t="str">
        <f t="shared" si="88"/>
        <v>heisech012012</v>
      </c>
      <c r="B5676" s="16" t="s">
        <v>1288</v>
      </c>
      <c r="C5676" s="16">
        <v>2012</v>
      </c>
      <c r="D5676" s="16" t="s">
        <v>2327</v>
      </c>
    </row>
    <row r="5677" spans="1:8" x14ac:dyDescent="0.3">
      <c r="A5677" s="13" t="str">
        <f t="shared" si="88"/>
        <v>heisech012012</v>
      </c>
      <c r="B5677" s="16" t="s">
        <v>1288</v>
      </c>
      <c r="C5677" s="16">
        <v>2012</v>
      </c>
      <c r="D5677" s="16" t="s">
        <v>2328</v>
      </c>
    </row>
    <row r="5678" spans="1:8" x14ac:dyDescent="0.3">
      <c r="A5678" s="13" t="str">
        <f t="shared" si="88"/>
        <v>heisech012012</v>
      </c>
      <c r="B5678" s="16" t="s">
        <v>1288</v>
      </c>
      <c r="C5678" s="16">
        <v>2012</v>
      </c>
      <c r="D5678" s="16" t="s">
        <v>2329</v>
      </c>
      <c r="E5678" s="16">
        <v>181</v>
      </c>
      <c r="F5678" s="16">
        <v>4</v>
      </c>
      <c r="G5678" s="16">
        <v>3</v>
      </c>
      <c r="H5678" s="16">
        <v>0</v>
      </c>
    </row>
    <row r="5679" spans="1:8" x14ac:dyDescent="0.3">
      <c r="A5679" s="13" t="str">
        <f t="shared" si="88"/>
        <v>heisech012012</v>
      </c>
      <c r="B5679" s="16" t="s">
        <v>1288</v>
      </c>
      <c r="C5679" s="16">
        <v>2012</v>
      </c>
      <c r="D5679" s="16" t="s">
        <v>2330</v>
      </c>
    </row>
    <row r="5680" spans="1:8" x14ac:dyDescent="0.3">
      <c r="A5680" s="13" t="str">
        <f t="shared" si="88"/>
        <v>hellije012012</v>
      </c>
      <c r="B5680" s="16" t="s">
        <v>1289</v>
      </c>
      <c r="C5680" s="16">
        <v>2012</v>
      </c>
      <c r="D5680" s="16" t="s">
        <v>2332</v>
      </c>
      <c r="E5680" s="16">
        <v>17</v>
      </c>
      <c r="F5680" s="16">
        <v>21</v>
      </c>
      <c r="G5680" s="16">
        <v>2</v>
      </c>
      <c r="H5680" s="16">
        <v>2</v>
      </c>
    </row>
    <row r="5681" spans="1:8" x14ac:dyDescent="0.3">
      <c r="A5681" s="13" t="str">
        <f t="shared" si="88"/>
        <v>heltoto012012</v>
      </c>
      <c r="B5681" s="16" t="s">
        <v>115</v>
      </c>
      <c r="C5681" s="16">
        <v>2012</v>
      </c>
      <c r="D5681" s="16" t="s">
        <v>2333</v>
      </c>
      <c r="E5681" s="16">
        <v>566</v>
      </c>
      <c r="F5681" s="16">
        <v>57</v>
      </c>
      <c r="G5681" s="16">
        <v>2</v>
      </c>
      <c r="H5681" s="16">
        <v>53</v>
      </c>
    </row>
    <row r="5682" spans="1:8" x14ac:dyDescent="0.3">
      <c r="A5682" s="13" t="str">
        <f t="shared" si="88"/>
        <v>hendeji012012</v>
      </c>
      <c r="B5682" s="16" t="s">
        <v>1737</v>
      </c>
      <c r="C5682" s="16">
        <v>2012</v>
      </c>
      <c r="D5682" s="16" t="s">
        <v>2332</v>
      </c>
      <c r="E5682" s="16">
        <v>0</v>
      </c>
      <c r="F5682" s="16">
        <v>3</v>
      </c>
      <c r="G5682" s="16">
        <v>0</v>
      </c>
      <c r="H5682" s="16">
        <v>0</v>
      </c>
    </row>
    <row r="5683" spans="1:8" x14ac:dyDescent="0.3">
      <c r="A5683" s="13" t="str">
        <f t="shared" si="88"/>
        <v>hendrli012012</v>
      </c>
      <c r="B5683" s="16" t="s">
        <v>1522</v>
      </c>
      <c r="C5683" s="16">
        <v>2012</v>
      </c>
      <c r="D5683" s="16" t="s">
        <v>2332</v>
      </c>
      <c r="E5683" s="16">
        <v>5</v>
      </c>
      <c r="F5683" s="16">
        <v>7</v>
      </c>
      <c r="G5683" s="16">
        <v>0</v>
      </c>
      <c r="H5683" s="16">
        <v>1</v>
      </c>
    </row>
    <row r="5684" spans="1:8" x14ac:dyDescent="0.3">
      <c r="A5684" s="13" t="str">
        <f t="shared" si="88"/>
        <v>henslcl012012</v>
      </c>
      <c r="B5684" s="16" t="s">
        <v>548</v>
      </c>
      <c r="C5684" s="16">
        <v>2012</v>
      </c>
      <c r="D5684" s="16" t="s">
        <v>2332</v>
      </c>
      <c r="E5684" s="16">
        <v>4</v>
      </c>
      <c r="F5684" s="16">
        <v>5</v>
      </c>
      <c r="G5684" s="16">
        <v>1</v>
      </c>
      <c r="H5684" s="16">
        <v>2</v>
      </c>
    </row>
    <row r="5685" spans="1:8" x14ac:dyDescent="0.3">
      <c r="A5685" s="13" t="str">
        <f t="shared" si="88"/>
        <v>hermije012012</v>
      </c>
      <c r="B5685" s="16" t="s">
        <v>549</v>
      </c>
      <c r="C5685" s="16">
        <v>2012</v>
      </c>
      <c r="D5685" s="16" t="s">
        <v>2328</v>
      </c>
    </row>
    <row r="5686" spans="1:8" x14ac:dyDescent="0.3">
      <c r="A5686" s="13" t="str">
        <f t="shared" si="88"/>
        <v>hermije012012</v>
      </c>
      <c r="B5686" s="16" t="s">
        <v>549</v>
      </c>
      <c r="C5686" s="16">
        <v>2012</v>
      </c>
      <c r="D5686" s="16" t="s">
        <v>2329</v>
      </c>
      <c r="E5686" s="16">
        <v>11</v>
      </c>
      <c r="F5686" s="16">
        <v>0</v>
      </c>
      <c r="G5686" s="16">
        <v>0</v>
      </c>
      <c r="H5686" s="16">
        <v>0</v>
      </c>
    </row>
    <row r="5687" spans="1:8" x14ac:dyDescent="0.3">
      <c r="A5687" s="13" t="str">
        <f t="shared" si="88"/>
        <v>hermije012012</v>
      </c>
      <c r="B5687" s="16" t="s">
        <v>549</v>
      </c>
      <c r="C5687" s="16">
        <v>2012</v>
      </c>
      <c r="D5687" s="16" t="s">
        <v>2330</v>
      </c>
    </row>
    <row r="5688" spans="1:8" x14ac:dyDescent="0.3">
      <c r="A5688" s="13" t="str">
        <f t="shared" si="88"/>
        <v>hernada012012</v>
      </c>
      <c r="B5688" s="16" t="s">
        <v>1100</v>
      </c>
      <c r="C5688" s="16">
        <v>2012</v>
      </c>
      <c r="D5688" s="16" t="s">
        <v>2332</v>
      </c>
      <c r="E5688" s="16">
        <v>0</v>
      </c>
      <c r="F5688" s="16">
        <v>1</v>
      </c>
      <c r="G5688" s="16">
        <v>1</v>
      </c>
      <c r="H5688" s="16">
        <v>0</v>
      </c>
    </row>
    <row r="5689" spans="1:8" x14ac:dyDescent="0.3">
      <c r="A5689" s="13" t="str">
        <f t="shared" si="88"/>
        <v>hernafe022012</v>
      </c>
      <c r="B5689" s="16" t="s">
        <v>551</v>
      </c>
      <c r="C5689" s="16">
        <v>2012</v>
      </c>
      <c r="D5689" s="16" t="s">
        <v>2332</v>
      </c>
      <c r="E5689" s="16">
        <v>11</v>
      </c>
      <c r="F5689" s="16">
        <v>24</v>
      </c>
      <c r="G5689" s="16">
        <v>2</v>
      </c>
      <c r="H5689" s="16">
        <v>3</v>
      </c>
    </row>
    <row r="5690" spans="1:8" x14ac:dyDescent="0.3">
      <c r="A5690" s="13" t="str">
        <f t="shared" si="88"/>
        <v>hernago012012</v>
      </c>
      <c r="B5690" s="16" t="s">
        <v>1738</v>
      </c>
      <c r="C5690" s="16">
        <v>2012</v>
      </c>
      <c r="D5690" s="16" t="s">
        <v>2327</v>
      </c>
    </row>
    <row r="5691" spans="1:8" x14ac:dyDescent="0.3">
      <c r="A5691" s="13" t="str">
        <f t="shared" si="88"/>
        <v>hernago012012</v>
      </c>
      <c r="B5691" s="16" t="s">
        <v>1738</v>
      </c>
      <c r="C5691" s="16">
        <v>2012</v>
      </c>
      <c r="D5691" s="16" t="s">
        <v>2327</v>
      </c>
    </row>
    <row r="5692" spans="1:8" x14ac:dyDescent="0.3">
      <c r="A5692" s="13" t="str">
        <f t="shared" si="88"/>
        <v>hernago012012</v>
      </c>
      <c r="B5692" s="16" t="s">
        <v>1738</v>
      </c>
      <c r="C5692" s="16">
        <v>2012</v>
      </c>
      <c r="D5692" s="16" t="s">
        <v>2328</v>
      </c>
    </row>
    <row r="5693" spans="1:8" x14ac:dyDescent="0.3">
      <c r="A5693" s="13" t="str">
        <f t="shared" si="88"/>
        <v>hernago012012</v>
      </c>
      <c r="B5693" s="16" t="s">
        <v>1738</v>
      </c>
      <c r="C5693" s="16">
        <v>2012</v>
      </c>
      <c r="D5693" s="16" t="s">
        <v>2328</v>
      </c>
    </row>
    <row r="5694" spans="1:8" x14ac:dyDescent="0.3">
      <c r="A5694" s="13" t="str">
        <f t="shared" si="88"/>
        <v>hernago012012</v>
      </c>
      <c r="B5694" s="16" t="s">
        <v>1738</v>
      </c>
      <c r="C5694" s="16">
        <v>2012</v>
      </c>
      <c r="D5694" s="16" t="s">
        <v>2329</v>
      </c>
      <c r="E5694" s="16">
        <v>23</v>
      </c>
      <c r="F5694" s="16">
        <v>0</v>
      </c>
      <c r="G5694" s="16">
        <v>0</v>
      </c>
      <c r="H5694" s="16">
        <v>0</v>
      </c>
    </row>
    <row r="5695" spans="1:8" x14ac:dyDescent="0.3">
      <c r="A5695" s="13" t="str">
        <f t="shared" si="88"/>
        <v>hernago012012</v>
      </c>
      <c r="B5695" s="16" t="s">
        <v>1738</v>
      </c>
      <c r="C5695" s="16">
        <v>2012</v>
      </c>
      <c r="D5695" s="16" t="s">
        <v>2329</v>
      </c>
      <c r="E5695" s="16">
        <v>83</v>
      </c>
      <c r="F5695" s="16">
        <v>1</v>
      </c>
      <c r="G5695" s="16">
        <v>0</v>
      </c>
      <c r="H5695" s="16">
        <v>0</v>
      </c>
    </row>
    <row r="5696" spans="1:8" x14ac:dyDescent="0.3">
      <c r="A5696" s="13" t="str">
        <f t="shared" si="88"/>
        <v>hernago012012</v>
      </c>
      <c r="B5696" s="16" t="s">
        <v>1738</v>
      </c>
      <c r="C5696" s="16">
        <v>2012</v>
      </c>
      <c r="D5696" s="16" t="s">
        <v>2330</v>
      </c>
    </row>
    <row r="5697" spans="1:8" x14ac:dyDescent="0.3">
      <c r="A5697" s="13" t="str">
        <f t="shared" si="88"/>
        <v>hernali012012</v>
      </c>
      <c r="B5697" s="16" t="s">
        <v>116</v>
      </c>
      <c r="C5697" s="16">
        <v>2012</v>
      </c>
      <c r="D5697" s="16" t="s">
        <v>2332</v>
      </c>
      <c r="E5697" s="16">
        <v>3</v>
      </c>
      <c r="F5697" s="16">
        <v>6</v>
      </c>
      <c r="G5697" s="16">
        <v>0</v>
      </c>
      <c r="H5697" s="16">
        <v>0</v>
      </c>
    </row>
    <row r="5698" spans="1:8" x14ac:dyDescent="0.3">
      <c r="A5698" s="13" t="str">
        <f t="shared" si="88"/>
        <v>hernali012012</v>
      </c>
      <c r="B5698" s="16" t="s">
        <v>116</v>
      </c>
      <c r="C5698" s="16">
        <v>2012</v>
      </c>
      <c r="D5698" s="16" t="s">
        <v>2332</v>
      </c>
      <c r="E5698" s="16">
        <v>1</v>
      </c>
      <c r="F5698" s="16">
        <v>5</v>
      </c>
      <c r="G5698" s="16">
        <v>0</v>
      </c>
      <c r="H5698" s="16">
        <v>1</v>
      </c>
    </row>
    <row r="5699" spans="1:8" x14ac:dyDescent="0.3">
      <c r="A5699" s="13" t="str">
        <f t="shared" ref="A5699:A5762" si="89">B5699&amp;C5699</f>
        <v>hernalu012012</v>
      </c>
      <c r="B5699" s="16" t="s">
        <v>799</v>
      </c>
      <c r="C5699" s="16">
        <v>2012</v>
      </c>
      <c r="D5699" s="16" t="s">
        <v>38</v>
      </c>
      <c r="E5699" s="16">
        <v>0</v>
      </c>
      <c r="F5699" s="16">
        <v>0</v>
      </c>
      <c r="G5699" s="16">
        <v>0</v>
      </c>
      <c r="H5699" s="16">
        <v>0</v>
      </c>
    </row>
    <row r="5700" spans="1:8" x14ac:dyDescent="0.3">
      <c r="A5700" s="13" t="str">
        <f t="shared" si="89"/>
        <v>hernalu012012</v>
      </c>
      <c r="B5700" s="16" t="s">
        <v>799</v>
      </c>
      <c r="C5700" s="16">
        <v>2012</v>
      </c>
      <c r="D5700" s="16" t="s">
        <v>2331</v>
      </c>
      <c r="E5700" s="16">
        <v>1</v>
      </c>
      <c r="F5700" s="16">
        <v>2</v>
      </c>
      <c r="G5700" s="16">
        <v>0</v>
      </c>
      <c r="H5700" s="16">
        <v>0</v>
      </c>
    </row>
    <row r="5701" spans="1:8" x14ac:dyDescent="0.3">
      <c r="A5701" s="13" t="str">
        <f t="shared" si="89"/>
        <v>hernape022012</v>
      </c>
      <c r="B5701" s="16" t="s">
        <v>1739</v>
      </c>
      <c r="C5701" s="16">
        <v>2012</v>
      </c>
      <c r="D5701" s="16" t="s">
        <v>2332</v>
      </c>
      <c r="E5701" s="16">
        <v>0</v>
      </c>
      <c r="F5701" s="16">
        <v>0</v>
      </c>
      <c r="G5701" s="16">
        <v>0</v>
      </c>
      <c r="H5701" s="16">
        <v>0</v>
      </c>
    </row>
    <row r="5702" spans="1:8" x14ac:dyDescent="0.3">
      <c r="A5702" s="13" t="str">
        <f t="shared" si="89"/>
        <v>hernara022012</v>
      </c>
      <c r="B5702" s="16" t="s">
        <v>117</v>
      </c>
      <c r="C5702" s="16">
        <v>2012</v>
      </c>
      <c r="D5702" s="16" t="s">
        <v>2333</v>
      </c>
      <c r="E5702" s="16">
        <v>1</v>
      </c>
      <c r="F5702" s="16">
        <v>0</v>
      </c>
      <c r="G5702" s="16">
        <v>0</v>
      </c>
      <c r="H5702" s="16">
        <v>0</v>
      </c>
    </row>
    <row r="5703" spans="1:8" x14ac:dyDescent="0.3">
      <c r="A5703" s="13" t="str">
        <f t="shared" si="89"/>
        <v>hernara022012</v>
      </c>
      <c r="B5703" s="16" t="s">
        <v>117</v>
      </c>
      <c r="C5703" s="16">
        <v>2012</v>
      </c>
      <c r="D5703" s="16" t="s">
        <v>2334</v>
      </c>
      <c r="E5703" s="16">
        <v>336</v>
      </c>
      <c r="F5703" s="16">
        <v>17</v>
      </c>
      <c r="G5703" s="16">
        <v>2</v>
      </c>
      <c r="H5703" s="16">
        <v>4</v>
      </c>
    </row>
    <row r="5704" spans="1:8" x14ac:dyDescent="0.3">
      <c r="A5704" s="13" t="str">
        <f t="shared" si="89"/>
        <v>herndda012012</v>
      </c>
      <c r="B5704" s="16" t="s">
        <v>1290</v>
      </c>
      <c r="C5704" s="16">
        <v>2012</v>
      </c>
      <c r="D5704" s="16" t="s">
        <v>2332</v>
      </c>
      <c r="E5704" s="16">
        <v>1</v>
      </c>
      <c r="F5704" s="16">
        <v>2</v>
      </c>
      <c r="G5704" s="16">
        <v>0</v>
      </c>
      <c r="H5704" s="16">
        <v>0</v>
      </c>
    </row>
    <row r="5705" spans="1:8" x14ac:dyDescent="0.3">
      <c r="A5705" s="13" t="str">
        <f t="shared" si="89"/>
        <v>herreel012012</v>
      </c>
      <c r="B5705" s="16" t="s">
        <v>1740</v>
      </c>
      <c r="C5705" s="16">
        <v>2012</v>
      </c>
      <c r="D5705" s="16" t="s">
        <v>37</v>
      </c>
      <c r="E5705" s="16">
        <v>21</v>
      </c>
      <c r="F5705" s="16">
        <v>23</v>
      </c>
      <c r="G5705" s="16">
        <v>1</v>
      </c>
      <c r="H5705" s="16">
        <v>7</v>
      </c>
    </row>
    <row r="5706" spans="1:8" x14ac:dyDescent="0.3">
      <c r="A5706" s="13" t="str">
        <f t="shared" si="89"/>
        <v>herreel012012</v>
      </c>
      <c r="B5706" s="16" t="s">
        <v>1740</v>
      </c>
      <c r="C5706" s="16">
        <v>2012</v>
      </c>
      <c r="D5706" s="16" t="s">
        <v>38</v>
      </c>
      <c r="E5706" s="16">
        <v>10</v>
      </c>
      <c r="F5706" s="16">
        <v>20</v>
      </c>
      <c r="G5706" s="16">
        <v>1</v>
      </c>
      <c r="H5706" s="16">
        <v>3</v>
      </c>
    </row>
    <row r="5707" spans="1:8" x14ac:dyDescent="0.3">
      <c r="A5707" s="13" t="str">
        <f t="shared" si="89"/>
        <v>herreel012012</v>
      </c>
      <c r="B5707" s="16" t="s">
        <v>1740</v>
      </c>
      <c r="C5707" s="16">
        <v>2012</v>
      </c>
      <c r="D5707" s="16" t="s">
        <v>2327</v>
      </c>
    </row>
    <row r="5708" spans="1:8" x14ac:dyDescent="0.3">
      <c r="A5708" s="13" t="str">
        <f t="shared" si="89"/>
        <v>herreel012012</v>
      </c>
      <c r="B5708" s="16" t="s">
        <v>1740</v>
      </c>
      <c r="C5708" s="16">
        <v>2012</v>
      </c>
      <c r="D5708" s="16" t="s">
        <v>2328</v>
      </c>
    </row>
    <row r="5709" spans="1:8" x14ac:dyDescent="0.3">
      <c r="A5709" s="13" t="str">
        <f t="shared" si="89"/>
        <v>herreel012012</v>
      </c>
      <c r="B5709" s="16" t="s">
        <v>1740</v>
      </c>
      <c r="C5709" s="16">
        <v>2012</v>
      </c>
      <c r="D5709" s="16" t="s">
        <v>2329</v>
      </c>
      <c r="E5709" s="16">
        <v>48</v>
      </c>
      <c r="F5709" s="16">
        <v>1</v>
      </c>
      <c r="G5709" s="16">
        <v>1</v>
      </c>
      <c r="H5709" s="16">
        <v>1</v>
      </c>
    </row>
    <row r="5710" spans="1:8" x14ac:dyDescent="0.3">
      <c r="A5710" s="13" t="str">
        <f t="shared" si="89"/>
        <v>herreel012012</v>
      </c>
      <c r="B5710" s="16" t="s">
        <v>1740</v>
      </c>
      <c r="C5710" s="16">
        <v>2012</v>
      </c>
      <c r="D5710" s="16" t="s">
        <v>2330</v>
      </c>
    </row>
    <row r="5711" spans="1:8" x14ac:dyDescent="0.3">
      <c r="A5711" s="13" t="str">
        <f t="shared" si="89"/>
        <v>herreel012012</v>
      </c>
      <c r="B5711" s="16" t="s">
        <v>1740</v>
      </c>
      <c r="C5711" s="16">
        <v>2012</v>
      </c>
      <c r="D5711" s="16" t="s">
        <v>2331</v>
      </c>
      <c r="E5711" s="16">
        <v>1</v>
      </c>
      <c r="F5711" s="16">
        <v>0</v>
      </c>
      <c r="G5711" s="16">
        <v>0</v>
      </c>
      <c r="H5711" s="16">
        <v>0</v>
      </c>
    </row>
    <row r="5712" spans="1:8" x14ac:dyDescent="0.3">
      <c r="A5712" s="13" t="str">
        <f t="shared" si="89"/>
        <v>herrejo032012</v>
      </c>
      <c r="B5712" s="16" t="s">
        <v>932</v>
      </c>
      <c r="C5712" s="16">
        <v>2012</v>
      </c>
      <c r="D5712" s="16" t="s">
        <v>37</v>
      </c>
      <c r="E5712" s="16">
        <v>26</v>
      </c>
      <c r="F5712" s="16">
        <v>32</v>
      </c>
      <c r="G5712" s="16">
        <v>0</v>
      </c>
      <c r="H5712" s="16">
        <v>6</v>
      </c>
    </row>
    <row r="5713" spans="1:8" x14ac:dyDescent="0.3">
      <c r="A5713" s="13" t="str">
        <f t="shared" si="89"/>
        <v>herrejo032012</v>
      </c>
      <c r="B5713" s="16" t="s">
        <v>932</v>
      </c>
      <c r="C5713" s="16">
        <v>2012</v>
      </c>
      <c r="D5713" s="16" t="s">
        <v>38</v>
      </c>
      <c r="E5713" s="16">
        <v>7</v>
      </c>
      <c r="F5713" s="16">
        <v>13</v>
      </c>
      <c r="G5713" s="16">
        <v>0</v>
      </c>
      <c r="H5713" s="16">
        <v>2</v>
      </c>
    </row>
    <row r="5714" spans="1:8" x14ac:dyDescent="0.3">
      <c r="A5714" s="13" t="str">
        <f t="shared" si="89"/>
        <v>herrejo032012</v>
      </c>
      <c r="B5714" s="16" t="s">
        <v>932</v>
      </c>
      <c r="C5714" s="16">
        <v>2012</v>
      </c>
      <c r="D5714" s="16" t="s">
        <v>2331</v>
      </c>
      <c r="E5714" s="16">
        <v>53</v>
      </c>
      <c r="F5714" s="16">
        <v>101</v>
      </c>
      <c r="G5714" s="16">
        <v>3</v>
      </c>
      <c r="H5714" s="16">
        <v>15</v>
      </c>
    </row>
    <row r="5715" spans="1:8" x14ac:dyDescent="0.3">
      <c r="A5715" s="13" t="str">
        <f t="shared" si="89"/>
        <v>herreke012012</v>
      </c>
      <c r="B5715" s="16" t="s">
        <v>1523</v>
      </c>
      <c r="C5715" s="16">
        <v>2012</v>
      </c>
      <c r="D5715" s="16" t="s">
        <v>2332</v>
      </c>
      <c r="E5715" s="16">
        <v>8</v>
      </c>
      <c r="F5715" s="16">
        <v>9</v>
      </c>
      <c r="G5715" s="16">
        <v>0</v>
      </c>
      <c r="H5715" s="16">
        <v>1</v>
      </c>
    </row>
    <row r="5716" spans="1:8" x14ac:dyDescent="0.3">
      <c r="A5716" s="13" t="str">
        <f t="shared" si="89"/>
        <v>herrmch012012</v>
      </c>
      <c r="B5716" s="16" t="s">
        <v>1741</v>
      </c>
      <c r="C5716" s="16">
        <v>2012</v>
      </c>
      <c r="D5716" s="16" t="s">
        <v>2334</v>
      </c>
      <c r="E5716" s="16">
        <v>9</v>
      </c>
      <c r="F5716" s="16">
        <v>0</v>
      </c>
      <c r="G5716" s="16">
        <v>0</v>
      </c>
      <c r="H5716" s="16">
        <v>0</v>
      </c>
    </row>
    <row r="5717" spans="1:8" x14ac:dyDescent="0.3">
      <c r="A5717" s="13" t="str">
        <f t="shared" si="89"/>
        <v>herrmch012012</v>
      </c>
      <c r="B5717" s="16" t="s">
        <v>1741</v>
      </c>
      <c r="C5717" s="16">
        <v>2012</v>
      </c>
      <c r="D5717" s="16" t="s">
        <v>2328</v>
      </c>
    </row>
    <row r="5718" spans="1:8" x14ac:dyDescent="0.3">
      <c r="A5718" s="13" t="str">
        <f t="shared" si="89"/>
        <v>herrmch012012</v>
      </c>
      <c r="B5718" s="16" t="s">
        <v>1741</v>
      </c>
      <c r="C5718" s="16">
        <v>2012</v>
      </c>
      <c r="D5718" s="16" t="s">
        <v>2329</v>
      </c>
      <c r="E5718" s="16">
        <v>1</v>
      </c>
      <c r="F5718" s="16">
        <v>0</v>
      </c>
      <c r="G5718" s="16">
        <v>0</v>
      </c>
      <c r="H5718" s="16">
        <v>0</v>
      </c>
    </row>
    <row r="5719" spans="1:8" x14ac:dyDescent="0.3">
      <c r="A5719" s="13" t="str">
        <f t="shared" si="89"/>
        <v>herrmfr012012</v>
      </c>
      <c r="B5719" s="16" t="s">
        <v>1291</v>
      </c>
      <c r="C5719" s="16">
        <v>2012</v>
      </c>
      <c r="D5719" s="16" t="s">
        <v>2332</v>
      </c>
      <c r="E5719" s="16">
        <v>0</v>
      </c>
      <c r="F5719" s="16">
        <v>1</v>
      </c>
      <c r="G5719" s="16">
        <v>0</v>
      </c>
      <c r="H5719" s="16">
        <v>0</v>
      </c>
    </row>
    <row r="5720" spans="1:8" x14ac:dyDescent="0.3">
      <c r="A5720" s="13" t="str">
        <f t="shared" si="89"/>
        <v>hestejo012012</v>
      </c>
      <c r="B5720" s="16" t="s">
        <v>1102</v>
      </c>
      <c r="C5720" s="16">
        <v>2012</v>
      </c>
      <c r="D5720" s="16" t="s">
        <v>2334</v>
      </c>
      <c r="E5720" s="16">
        <v>195</v>
      </c>
      <c r="F5720" s="16">
        <v>9</v>
      </c>
      <c r="G5720" s="16">
        <v>0</v>
      </c>
      <c r="H5720" s="16">
        <v>2</v>
      </c>
    </row>
    <row r="5721" spans="1:8" x14ac:dyDescent="0.3">
      <c r="A5721" s="13" t="str">
        <f t="shared" si="89"/>
        <v>heywaja012012</v>
      </c>
      <c r="B5721" s="16" t="s">
        <v>1292</v>
      </c>
      <c r="C5721" s="16">
        <v>2012</v>
      </c>
      <c r="D5721" s="16" t="s">
        <v>2327</v>
      </c>
    </row>
    <row r="5722" spans="1:8" x14ac:dyDescent="0.3">
      <c r="A5722" s="13" t="str">
        <f t="shared" si="89"/>
        <v>heywaja012012</v>
      </c>
      <c r="B5722" s="16" t="s">
        <v>1292</v>
      </c>
      <c r="C5722" s="16">
        <v>2012</v>
      </c>
      <c r="D5722" s="16" t="s">
        <v>2329</v>
      </c>
      <c r="E5722" s="16">
        <v>335</v>
      </c>
      <c r="F5722" s="16">
        <v>11</v>
      </c>
      <c r="G5722" s="16">
        <v>5</v>
      </c>
      <c r="H5722" s="16">
        <v>4</v>
      </c>
    </row>
    <row r="5723" spans="1:8" x14ac:dyDescent="0.3">
      <c r="A5723" s="13" t="str">
        <f t="shared" si="89"/>
        <v>heywaja012012</v>
      </c>
      <c r="B5723" s="16" t="s">
        <v>1292</v>
      </c>
      <c r="C5723" s="16">
        <v>2012</v>
      </c>
      <c r="D5723" s="16" t="s">
        <v>2330</v>
      </c>
    </row>
    <row r="5724" spans="1:8" x14ac:dyDescent="0.3">
      <c r="A5724" s="13" t="str">
        <f t="shared" si="89"/>
        <v>hicksbr012012</v>
      </c>
      <c r="B5724" s="16" t="s">
        <v>1293</v>
      </c>
      <c r="C5724" s="16">
        <v>2012</v>
      </c>
      <c r="D5724" s="16" t="s">
        <v>2333</v>
      </c>
      <c r="E5724" s="16">
        <v>3</v>
      </c>
      <c r="F5724" s="16">
        <v>1</v>
      </c>
      <c r="G5724" s="16">
        <v>0</v>
      </c>
      <c r="H5724" s="16">
        <v>1</v>
      </c>
    </row>
    <row r="5725" spans="1:8" x14ac:dyDescent="0.3">
      <c r="A5725" s="13" t="str">
        <f t="shared" si="89"/>
        <v>hicksbr012012</v>
      </c>
      <c r="B5725" s="16" t="s">
        <v>1293</v>
      </c>
      <c r="C5725" s="16">
        <v>2012</v>
      </c>
      <c r="D5725" s="16" t="s">
        <v>37</v>
      </c>
      <c r="E5725" s="16">
        <v>1</v>
      </c>
      <c r="F5725" s="16">
        <v>3</v>
      </c>
      <c r="G5725" s="16">
        <v>0</v>
      </c>
      <c r="H5725" s="16">
        <v>0</v>
      </c>
    </row>
    <row r="5726" spans="1:8" x14ac:dyDescent="0.3">
      <c r="A5726" s="13" t="str">
        <f t="shared" si="89"/>
        <v>hicksbr012012</v>
      </c>
      <c r="B5726" s="16" t="s">
        <v>1293</v>
      </c>
      <c r="C5726" s="16">
        <v>2012</v>
      </c>
      <c r="D5726" s="16" t="s">
        <v>2331</v>
      </c>
      <c r="E5726" s="16">
        <v>24</v>
      </c>
      <c r="F5726" s="16">
        <v>37</v>
      </c>
      <c r="G5726" s="16">
        <v>3</v>
      </c>
      <c r="H5726" s="16">
        <v>4</v>
      </c>
    </row>
    <row r="5727" spans="1:8" x14ac:dyDescent="0.3">
      <c r="A5727" s="13" t="str">
        <f t="shared" si="89"/>
        <v>hillaa012012</v>
      </c>
      <c r="B5727" s="16" t="s">
        <v>552</v>
      </c>
      <c r="C5727" s="16">
        <v>2012</v>
      </c>
      <c r="D5727" s="16" t="s">
        <v>37</v>
      </c>
      <c r="E5727" s="16">
        <v>264</v>
      </c>
      <c r="F5727" s="16">
        <v>487</v>
      </c>
      <c r="G5727" s="16">
        <v>6</v>
      </c>
      <c r="H5727" s="16">
        <v>94</v>
      </c>
    </row>
    <row r="5728" spans="1:8" x14ac:dyDescent="0.3">
      <c r="A5728" s="13" t="str">
        <f t="shared" si="89"/>
        <v>hillko012012</v>
      </c>
      <c r="B5728" s="16" t="s">
        <v>380</v>
      </c>
      <c r="C5728" s="16">
        <v>2012</v>
      </c>
      <c r="D5728" s="16" t="s">
        <v>2334</v>
      </c>
      <c r="E5728" s="16">
        <v>71</v>
      </c>
      <c r="F5728" s="16">
        <v>8</v>
      </c>
      <c r="G5728" s="16">
        <v>1</v>
      </c>
      <c r="H5728" s="16">
        <v>0</v>
      </c>
    </row>
    <row r="5729" spans="1:8" x14ac:dyDescent="0.3">
      <c r="A5729" s="13" t="str">
        <f t="shared" si="89"/>
        <v>hillri012012</v>
      </c>
      <c r="B5729" s="16" t="s">
        <v>553</v>
      </c>
      <c r="C5729" s="16">
        <v>2012</v>
      </c>
      <c r="D5729" s="16" t="s">
        <v>2332</v>
      </c>
      <c r="E5729" s="16">
        <v>4</v>
      </c>
      <c r="F5729" s="16">
        <v>4</v>
      </c>
      <c r="G5729" s="16">
        <v>0</v>
      </c>
      <c r="H5729" s="16">
        <v>1</v>
      </c>
    </row>
    <row r="5730" spans="1:8" x14ac:dyDescent="0.3">
      <c r="A5730" s="13" t="str">
        <f t="shared" si="89"/>
        <v>hillsh012012</v>
      </c>
      <c r="B5730" s="16" t="s">
        <v>457</v>
      </c>
      <c r="C5730" s="16">
        <v>2012</v>
      </c>
      <c r="D5730" s="16" t="s">
        <v>2332</v>
      </c>
      <c r="E5730" s="16">
        <v>0</v>
      </c>
      <c r="F5730" s="16">
        <v>0</v>
      </c>
      <c r="G5730" s="16">
        <v>1</v>
      </c>
      <c r="H5730" s="16">
        <v>0</v>
      </c>
    </row>
    <row r="5731" spans="1:8" x14ac:dyDescent="0.3">
      <c r="A5731" s="13" t="str">
        <f t="shared" si="89"/>
        <v>hillst012012</v>
      </c>
      <c r="B5731" s="16" t="s">
        <v>1294</v>
      </c>
      <c r="C5731" s="16">
        <v>2012</v>
      </c>
      <c r="D5731" s="16" t="s">
        <v>2333</v>
      </c>
      <c r="E5731" s="16">
        <v>1</v>
      </c>
      <c r="F5731" s="16">
        <v>0</v>
      </c>
      <c r="G5731" s="16">
        <v>0</v>
      </c>
      <c r="H5731" s="16">
        <v>0</v>
      </c>
    </row>
    <row r="5732" spans="1:8" x14ac:dyDescent="0.3">
      <c r="A5732" s="13" t="str">
        <f t="shared" si="89"/>
        <v>hinshal012012</v>
      </c>
      <c r="B5732" s="16" t="s">
        <v>934</v>
      </c>
      <c r="C5732" s="16">
        <v>2012</v>
      </c>
      <c r="D5732" s="16" t="s">
        <v>2332</v>
      </c>
      <c r="E5732" s="16">
        <v>0</v>
      </c>
      <c r="F5732" s="16">
        <v>3</v>
      </c>
      <c r="G5732" s="16">
        <v>0</v>
      </c>
      <c r="H5732" s="16">
        <v>0</v>
      </c>
    </row>
    <row r="5733" spans="1:8" x14ac:dyDescent="0.3">
      <c r="A5733" s="13" t="str">
        <f t="shared" si="89"/>
        <v>hinshal012012</v>
      </c>
      <c r="B5733" s="16" t="s">
        <v>934</v>
      </c>
      <c r="C5733" s="16">
        <v>2012</v>
      </c>
      <c r="D5733" s="16" t="s">
        <v>2332</v>
      </c>
      <c r="E5733" s="16">
        <v>0</v>
      </c>
      <c r="F5733" s="16">
        <v>0</v>
      </c>
      <c r="G5733" s="16">
        <v>0</v>
      </c>
      <c r="H5733" s="16">
        <v>0</v>
      </c>
    </row>
    <row r="5734" spans="1:8" x14ac:dyDescent="0.3">
      <c r="A5734" s="13" t="str">
        <f t="shared" si="89"/>
        <v>hinsker012012</v>
      </c>
      <c r="B5734" s="16" t="s">
        <v>305</v>
      </c>
      <c r="C5734" s="16">
        <v>2012</v>
      </c>
      <c r="D5734" s="16" t="s">
        <v>2333</v>
      </c>
      <c r="E5734" s="16">
        <v>95</v>
      </c>
      <c r="F5734" s="16">
        <v>8</v>
      </c>
      <c r="G5734" s="16">
        <v>2</v>
      </c>
      <c r="H5734" s="16">
        <v>6</v>
      </c>
    </row>
    <row r="5735" spans="1:8" x14ac:dyDescent="0.3">
      <c r="A5735" s="13" t="str">
        <f t="shared" si="89"/>
        <v>hinsker012012</v>
      </c>
      <c r="B5735" s="16" t="s">
        <v>305</v>
      </c>
      <c r="C5735" s="16">
        <v>2012</v>
      </c>
      <c r="D5735" s="16" t="s">
        <v>2328</v>
      </c>
    </row>
    <row r="5736" spans="1:8" x14ac:dyDescent="0.3">
      <c r="A5736" s="13" t="str">
        <f t="shared" si="89"/>
        <v>hinsker012012</v>
      </c>
      <c r="B5736" s="16" t="s">
        <v>305</v>
      </c>
      <c r="C5736" s="16">
        <v>2012</v>
      </c>
      <c r="D5736" s="16" t="s">
        <v>2329</v>
      </c>
      <c r="E5736" s="16">
        <v>9</v>
      </c>
      <c r="F5736" s="16">
        <v>0</v>
      </c>
      <c r="G5736" s="16">
        <v>0</v>
      </c>
      <c r="H5736" s="16">
        <v>0</v>
      </c>
    </row>
    <row r="5737" spans="1:8" x14ac:dyDescent="0.3">
      <c r="A5737" s="13" t="str">
        <f t="shared" si="89"/>
        <v>hinsker012012</v>
      </c>
      <c r="B5737" s="16" t="s">
        <v>305</v>
      </c>
      <c r="C5737" s="16">
        <v>2012</v>
      </c>
      <c r="D5737" s="16" t="s">
        <v>2330</v>
      </c>
    </row>
    <row r="5738" spans="1:8" x14ac:dyDescent="0.3">
      <c r="A5738" s="13" t="str">
        <f t="shared" si="89"/>
        <v>hochelu012012</v>
      </c>
      <c r="B5738" s="16" t="s">
        <v>800</v>
      </c>
      <c r="C5738" s="16">
        <v>2012</v>
      </c>
      <c r="D5738" s="16" t="s">
        <v>2332</v>
      </c>
      <c r="E5738" s="16">
        <v>6</v>
      </c>
      <c r="F5738" s="16">
        <v>28</v>
      </c>
      <c r="G5738" s="16">
        <v>0</v>
      </c>
      <c r="H5738" s="16">
        <v>1</v>
      </c>
    </row>
    <row r="5739" spans="1:8" x14ac:dyDescent="0.3">
      <c r="A5739" s="13" t="str">
        <f t="shared" si="89"/>
        <v>hoeslj012012</v>
      </c>
      <c r="B5739" s="16" t="s">
        <v>1742</v>
      </c>
      <c r="C5739" s="16">
        <v>2012</v>
      </c>
      <c r="D5739" s="16" t="s">
        <v>2328</v>
      </c>
    </row>
    <row r="5740" spans="1:8" x14ac:dyDescent="0.3">
      <c r="A5740" s="13" t="str">
        <f t="shared" si="89"/>
        <v>hoeslj012012</v>
      </c>
      <c r="B5740" s="16" t="s">
        <v>1742</v>
      </c>
      <c r="C5740" s="16">
        <v>2012</v>
      </c>
      <c r="D5740" s="16" t="s">
        <v>2329</v>
      </c>
      <c r="E5740" s="16">
        <v>0</v>
      </c>
      <c r="F5740" s="16">
        <v>0</v>
      </c>
      <c r="G5740" s="16">
        <v>0</v>
      </c>
      <c r="H5740" s="16">
        <v>0</v>
      </c>
    </row>
    <row r="5741" spans="1:8" x14ac:dyDescent="0.3">
      <c r="A5741" s="13" t="str">
        <f t="shared" si="89"/>
        <v>holadbr012012</v>
      </c>
      <c r="B5741" s="16" t="s">
        <v>1743</v>
      </c>
      <c r="C5741" s="16">
        <v>2012</v>
      </c>
      <c r="D5741" s="16" t="s">
        <v>2334</v>
      </c>
      <c r="E5741" s="16">
        <v>25</v>
      </c>
      <c r="F5741" s="16">
        <v>2</v>
      </c>
      <c r="G5741" s="16">
        <v>0</v>
      </c>
      <c r="H5741" s="16">
        <v>1</v>
      </c>
    </row>
    <row r="5742" spans="1:8" x14ac:dyDescent="0.3">
      <c r="A5742" s="13" t="str">
        <f t="shared" si="89"/>
        <v>hollade012012</v>
      </c>
      <c r="B5742" s="16" t="s">
        <v>1105</v>
      </c>
      <c r="C5742" s="16">
        <v>2012</v>
      </c>
      <c r="D5742" s="16" t="s">
        <v>2332</v>
      </c>
      <c r="E5742" s="16">
        <v>9</v>
      </c>
      <c r="F5742" s="16">
        <v>28</v>
      </c>
      <c r="G5742" s="16">
        <v>2</v>
      </c>
      <c r="H5742" s="16">
        <v>1</v>
      </c>
    </row>
    <row r="5743" spans="1:8" x14ac:dyDescent="0.3">
      <c r="A5743" s="13" t="str">
        <f t="shared" si="89"/>
        <v>hollagr012012</v>
      </c>
      <c r="B5743" s="16" t="s">
        <v>1295</v>
      </c>
      <c r="C5743" s="16">
        <v>2012</v>
      </c>
      <c r="D5743" s="16" t="s">
        <v>2332</v>
      </c>
      <c r="E5743" s="16">
        <v>2</v>
      </c>
      <c r="F5743" s="16">
        <v>3</v>
      </c>
      <c r="G5743" s="16">
        <v>0</v>
      </c>
      <c r="H5743" s="16">
        <v>1</v>
      </c>
    </row>
    <row r="5744" spans="1:8" x14ac:dyDescent="0.3">
      <c r="A5744" s="13" t="str">
        <f t="shared" si="89"/>
        <v>hollima012012</v>
      </c>
      <c r="B5744" s="16" t="s">
        <v>458</v>
      </c>
      <c r="C5744" s="16">
        <v>2012</v>
      </c>
      <c r="D5744" s="16" t="s">
        <v>2328</v>
      </c>
    </row>
    <row r="5745" spans="1:8" x14ac:dyDescent="0.3">
      <c r="A5745" s="13" t="str">
        <f t="shared" si="89"/>
        <v>hollima012012</v>
      </c>
      <c r="B5745" s="16" t="s">
        <v>458</v>
      </c>
      <c r="C5745" s="16">
        <v>2012</v>
      </c>
      <c r="D5745" s="16" t="s">
        <v>2329</v>
      </c>
      <c r="E5745" s="16">
        <v>226</v>
      </c>
      <c r="F5745" s="16">
        <v>6</v>
      </c>
      <c r="G5745" s="16">
        <v>3</v>
      </c>
      <c r="H5745" s="16">
        <v>1</v>
      </c>
    </row>
    <row r="5746" spans="1:8" x14ac:dyDescent="0.3">
      <c r="A5746" s="13" t="str">
        <f t="shared" si="89"/>
        <v>holtbr012012</v>
      </c>
      <c r="B5746" s="16" t="s">
        <v>1744</v>
      </c>
      <c r="C5746" s="16">
        <v>2012</v>
      </c>
      <c r="D5746" s="16" t="s">
        <v>37</v>
      </c>
      <c r="E5746" s="16">
        <v>22</v>
      </c>
      <c r="F5746" s="16">
        <v>38</v>
      </c>
      <c r="G5746" s="16">
        <v>4</v>
      </c>
      <c r="H5746" s="16">
        <v>3</v>
      </c>
    </row>
    <row r="5747" spans="1:8" x14ac:dyDescent="0.3">
      <c r="A5747" s="13" t="str">
        <f t="shared" si="89"/>
        <v>hoovejj012012</v>
      </c>
      <c r="B5747" s="16" t="s">
        <v>1745</v>
      </c>
      <c r="C5747" s="16">
        <v>2012</v>
      </c>
      <c r="D5747" s="16" t="s">
        <v>2332</v>
      </c>
      <c r="E5747" s="16">
        <v>0</v>
      </c>
      <c r="F5747" s="16">
        <v>1</v>
      </c>
      <c r="G5747" s="16">
        <v>0</v>
      </c>
      <c r="H5747" s="16">
        <v>0</v>
      </c>
    </row>
    <row r="5748" spans="1:8" x14ac:dyDescent="0.3">
      <c r="A5748" s="13" t="str">
        <f t="shared" si="89"/>
        <v>horstje012012</v>
      </c>
      <c r="B5748" s="16" t="s">
        <v>1524</v>
      </c>
      <c r="C5748" s="16">
        <v>2012</v>
      </c>
      <c r="D5748" s="16" t="s">
        <v>2332</v>
      </c>
      <c r="E5748" s="16">
        <v>3</v>
      </c>
      <c r="F5748" s="16">
        <v>4</v>
      </c>
      <c r="G5748" s="16">
        <v>0</v>
      </c>
      <c r="H5748" s="16">
        <v>1</v>
      </c>
    </row>
    <row r="5749" spans="1:8" x14ac:dyDescent="0.3">
      <c r="A5749" s="13" t="str">
        <f t="shared" si="89"/>
        <v>hosmeer012012</v>
      </c>
      <c r="B5749" s="16" t="s">
        <v>1525</v>
      </c>
      <c r="C5749" s="16">
        <v>2012</v>
      </c>
      <c r="D5749" s="16" t="s">
        <v>2333</v>
      </c>
      <c r="E5749" s="16">
        <v>1183</v>
      </c>
      <c r="F5749" s="16">
        <v>103</v>
      </c>
      <c r="G5749" s="16">
        <v>9</v>
      </c>
      <c r="H5749" s="16">
        <v>132</v>
      </c>
    </row>
    <row r="5750" spans="1:8" x14ac:dyDescent="0.3">
      <c r="A5750" s="13" t="str">
        <f t="shared" si="89"/>
        <v>hosmeer012012</v>
      </c>
      <c r="B5750" s="16" t="s">
        <v>1525</v>
      </c>
      <c r="C5750" s="16">
        <v>2012</v>
      </c>
      <c r="D5750" s="16" t="s">
        <v>2329</v>
      </c>
      <c r="E5750" s="16">
        <v>1</v>
      </c>
      <c r="F5750" s="16">
        <v>1</v>
      </c>
      <c r="G5750" s="16">
        <v>1</v>
      </c>
      <c r="H5750" s="16">
        <v>0</v>
      </c>
    </row>
    <row r="5751" spans="1:8" x14ac:dyDescent="0.3">
      <c r="A5751" s="13" t="str">
        <f t="shared" si="89"/>
        <v>hosmeer012012</v>
      </c>
      <c r="B5751" s="16" t="s">
        <v>1525</v>
      </c>
      <c r="C5751" s="16">
        <v>2012</v>
      </c>
      <c r="D5751" s="16" t="s">
        <v>2330</v>
      </c>
    </row>
    <row r="5752" spans="1:8" x14ac:dyDescent="0.3">
      <c r="A5752" s="13" t="str">
        <f t="shared" si="89"/>
        <v>hottoto012012</v>
      </c>
      <c r="B5752" s="16" t="s">
        <v>1526</v>
      </c>
      <c r="C5752" s="16">
        <v>2012</v>
      </c>
      <c r="D5752" s="16" t="s">
        <v>2332</v>
      </c>
      <c r="E5752" s="16">
        <v>1</v>
      </c>
      <c r="F5752" s="16">
        <v>1</v>
      </c>
      <c r="G5752" s="16">
        <v>0</v>
      </c>
      <c r="H5752" s="16">
        <v>0</v>
      </c>
    </row>
    <row r="5753" spans="1:8" x14ac:dyDescent="0.3">
      <c r="A5753" s="13" t="str">
        <f t="shared" si="89"/>
        <v>howarry012012</v>
      </c>
      <c r="B5753" s="16" t="s">
        <v>459</v>
      </c>
      <c r="C5753" s="16">
        <v>2012</v>
      </c>
      <c r="D5753" s="16" t="s">
        <v>2333</v>
      </c>
      <c r="E5753" s="16">
        <v>495</v>
      </c>
      <c r="F5753" s="16">
        <v>30</v>
      </c>
      <c r="G5753" s="16">
        <v>5</v>
      </c>
      <c r="H5753" s="16">
        <v>37</v>
      </c>
    </row>
    <row r="5754" spans="1:8" x14ac:dyDescent="0.3">
      <c r="A5754" s="13" t="str">
        <f t="shared" si="89"/>
        <v>howeljp012012</v>
      </c>
      <c r="B5754" s="16" t="s">
        <v>554</v>
      </c>
      <c r="C5754" s="16">
        <v>2012</v>
      </c>
      <c r="D5754" s="16" t="s">
        <v>2332</v>
      </c>
      <c r="E5754" s="16">
        <v>2</v>
      </c>
      <c r="F5754" s="16">
        <v>8</v>
      </c>
      <c r="G5754" s="16">
        <v>0</v>
      </c>
      <c r="H5754" s="16">
        <v>0</v>
      </c>
    </row>
    <row r="5755" spans="1:8" x14ac:dyDescent="0.3">
      <c r="A5755" s="13" t="str">
        <f t="shared" si="89"/>
        <v>hudsoda012012</v>
      </c>
      <c r="B5755" s="16" t="s">
        <v>1106</v>
      </c>
      <c r="C5755" s="16">
        <v>2012</v>
      </c>
      <c r="D5755" s="16" t="s">
        <v>2332</v>
      </c>
      <c r="E5755" s="16">
        <v>0</v>
      </c>
      <c r="F5755" s="16">
        <v>5</v>
      </c>
      <c r="G5755" s="16">
        <v>0</v>
      </c>
      <c r="H5755" s="16">
        <v>1</v>
      </c>
    </row>
    <row r="5756" spans="1:8" x14ac:dyDescent="0.3">
      <c r="A5756" s="13" t="str">
        <f t="shared" si="89"/>
        <v>hudsoor012012</v>
      </c>
      <c r="B5756" s="16" t="s">
        <v>306</v>
      </c>
      <c r="C5756" s="16">
        <v>2012</v>
      </c>
      <c r="D5756" s="16" t="s">
        <v>37</v>
      </c>
      <c r="E5756" s="16">
        <v>68</v>
      </c>
      <c r="F5756" s="16">
        <v>82</v>
      </c>
      <c r="G5756" s="16">
        <v>2</v>
      </c>
      <c r="H5756" s="16">
        <v>16</v>
      </c>
    </row>
    <row r="5757" spans="1:8" x14ac:dyDescent="0.3">
      <c r="A5757" s="13" t="str">
        <f t="shared" si="89"/>
        <v>hudsoor012012</v>
      </c>
      <c r="B5757" s="16" t="s">
        <v>306</v>
      </c>
      <c r="C5757" s="16">
        <v>2012</v>
      </c>
      <c r="D5757" s="16" t="s">
        <v>37</v>
      </c>
      <c r="E5757" s="16">
        <v>19</v>
      </c>
      <c r="F5757" s="16">
        <v>30</v>
      </c>
      <c r="G5757" s="16">
        <v>0</v>
      </c>
      <c r="H5757" s="16">
        <v>11</v>
      </c>
    </row>
    <row r="5758" spans="1:8" x14ac:dyDescent="0.3">
      <c r="A5758" s="13" t="str">
        <f t="shared" si="89"/>
        <v>hudsoor012012</v>
      </c>
      <c r="B5758" s="16" t="s">
        <v>306</v>
      </c>
      <c r="C5758" s="16">
        <v>2012</v>
      </c>
      <c r="D5758" s="16" t="s">
        <v>38</v>
      </c>
      <c r="E5758" s="16">
        <v>17</v>
      </c>
      <c r="F5758" s="16">
        <v>51</v>
      </c>
      <c r="G5758" s="16">
        <v>4</v>
      </c>
      <c r="H5758" s="16">
        <v>6</v>
      </c>
    </row>
    <row r="5759" spans="1:8" x14ac:dyDescent="0.3">
      <c r="A5759" s="13" t="str">
        <f t="shared" si="89"/>
        <v>hudsoti012012</v>
      </c>
      <c r="B5759" s="16" t="s">
        <v>120</v>
      </c>
      <c r="C5759" s="16">
        <v>2012</v>
      </c>
      <c r="D5759" s="16" t="s">
        <v>2332</v>
      </c>
      <c r="E5759" s="16">
        <v>13</v>
      </c>
      <c r="F5759" s="16">
        <v>20</v>
      </c>
      <c r="G5759" s="16">
        <v>1</v>
      </c>
      <c r="H5759" s="16">
        <v>0</v>
      </c>
    </row>
    <row r="5760" spans="1:8" x14ac:dyDescent="0.3">
      <c r="A5760" s="13" t="str">
        <f t="shared" si="89"/>
        <v>huffau012012</v>
      </c>
      <c r="B5760" s="16" t="s">
        <v>121</v>
      </c>
      <c r="C5760" s="16">
        <v>2012</v>
      </c>
      <c r="D5760" s="16" t="s">
        <v>2333</v>
      </c>
      <c r="E5760" s="16">
        <v>83</v>
      </c>
      <c r="F5760" s="16">
        <v>7</v>
      </c>
      <c r="G5760" s="16">
        <v>1</v>
      </c>
      <c r="H5760" s="16">
        <v>3</v>
      </c>
    </row>
    <row r="5761" spans="1:8" x14ac:dyDescent="0.3">
      <c r="A5761" s="13" t="str">
        <f t="shared" si="89"/>
        <v>huffau012012</v>
      </c>
      <c r="B5761" s="16" t="s">
        <v>121</v>
      </c>
      <c r="C5761" s="16">
        <v>2012</v>
      </c>
      <c r="D5761" s="16" t="s">
        <v>37</v>
      </c>
      <c r="E5761" s="16">
        <v>1</v>
      </c>
      <c r="F5761" s="16">
        <v>0</v>
      </c>
      <c r="G5761" s="16">
        <v>0</v>
      </c>
      <c r="H5761" s="16">
        <v>0</v>
      </c>
    </row>
    <row r="5762" spans="1:8" x14ac:dyDescent="0.3">
      <c r="A5762" s="13" t="str">
        <f t="shared" si="89"/>
        <v>huffau012012</v>
      </c>
      <c r="B5762" s="16" t="s">
        <v>121</v>
      </c>
      <c r="C5762" s="16">
        <v>2012</v>
      </c>
      <c r="D5762" s="16" t="s">
        <v>2328</v>
      </c>
    </row>
    <row r="5763" spans="1:8" x14ac:dyDescent="0.3">
      <c r="A5763" s="13" t="str">
        <f t="shared" ref="A5763:A5826" si="90">B5763&amp;C5763</f>
        <v>huffau012012</v>
      </c>
      <c r="B5763" s="16" t="s">
        <v>121</v>
      </c>
      <c r="C5763" s="16">
        <v>2012</v>
      </c>
      <c r="D5763" s="16" t="s">
        <v>2329</v>
      </c>
      <c r="E5763" s="16">
        <v>7</v>
      </c>
      <c r="F5763" s="16">
        <v>0</v>
      </c>
      <c r="G5763" s="16">
        <v>0</v>
      </c>
      <c r="H5763" s="16">
        <v>0</v>
      </c>
    </row>
    <row r="5764" spans="1:8" x14ac:dyDescent="0.3">
      <c r="A5764" s="13" t="str">
        <f t="shared" si="90"/>
        <v>huffda012012</v>
      </c>
      <c r="B5764" s="16" t="s">
        <v>1107</v>
      </c>
      <c r="C5764" s="16">
        <v>2012</v>
      </c>
      <c r="D5764" s="16" t="s">
        <v>2332</v>
      </c>
      <c r="E5764" s="16">
        <v>0</v>
      </c>
      <c r="F5764" s="16">
        <v>2</v>
      </c>
      <c r="G5764" s="16">
        <v>0</v>
      </c>
      <c r="H5764" s="16">
        <v>1</v>
      </c>
    </row>
    <row r="5765" spans="1:8" x14ac:dyDescent="0.3">
      <c r="A5765" s="13" t="str">
        <f t="shared" si="90"/>
        <v>hugheja022012</v>
      </c>
      <c r="B5765" s="16" t="s">
        <v>1528</v>
      </c>
      <c r="C5765" s="16">
        <v>2012</v>
      </c>
      <c r="D5765" s="16" t="s">
        <v>2332</v>
      </c>
      <c r="E5765" s="16">
        <v>8</v>
      </c>
      <c r="F5765" s="16">
        <v>15</v>
      </c>
      <c r="G5765" s="16">
        <v>1</v>
      </c>
      <c r="H5765" s="16">
        <v>2</v>
      </c>
    </row>
    <row r="5766" spans="1:8" x14ac:dyDescent="0.3">
      <c r="A5766" s="13" t="str">
        <f t="shared" si="90"/>
        <v>hughelu012012</v>
      </c>
      <c r="B5766" s="16" t="s">
        <v>1298</v>
      </c>
      <c r="C5766" s="16">
        <v>2012</v>
      </c>
      <c r="D5766" s="16" t="s">
        <v>2333</v>
      </c>
      <c r="E5766" s="16">
        <v>10</v>
      </c>
      <c r="F5766" s="16">
        <v>0</v>
      </c>
      <c r="G5766" s="16">
        <v>0</v>
      </c>
      <c r="H5766" s="16">
        <v>0</v>
      </c>
    </row>
    <row r="5767" spans="1:8" x14ac:dyDescent="0.3">
      <c r="A5767" s="13" t="str">
        <f t="shared" si="90"/>
        <v>hughelu012012</v>
      </c>
      <c r="B5767" s="16" t="s">
        <v>1298</v>
      </c>
      <c r="C5767" s="16">
        <v>2012</v>
      </c>
      <c r="D5767" s="16" t="s">
        <v>37</v>
      </c>
      <c r="E5767" s="16">
        <v>5</v>
      </c>
      <c r="F5767" s="16">
        <v>7</v>
      </c>
      <c r="G5767" s="16">
        <v>1</v>
      </c>
      <c r="H5767" s="16">
        <v>0</v>
      </c>
    </row>
    <row r="5768" spans="1:8" x14ac:dyDescent="0.3">
      <c r="A5768" s="13" t="str">
        <f t="shared" si="90"/>
        <v>hughelu012012</v>
      </c>
      <c r="B5768" s="16" t="s">
        <v>1298</v>
      </c>
      <c r="C5768" s="16">
        <v>2012</v>
      </c>
      <c r="D5768" s="16" t="s">
        <v>38</v>
      </c>
      <c r="E5768" s="16">
        <v>0</v>
      </c>
      <c r="F5768" s="16">
        <v>0</v>
      </c>
      <c r="G5768" s="16">
        <v>0</v>
      </c>
      <c r="H5768" s="16">
        <v>0</v>
      </c>
    </row>
    <row r="5769" spans="1:8" x14ac:dyDescent="0.3">
      <c r="A5769" s="13" t="str">
        <f t="shared" si="90"/>
        <v>hughelu012012</v>
      </c>
      <c r="B5769" s="16" t="s">
        <v>1298</v>
      </c>
      <c r="C5769" s="16">
        <v>2012</v>
      </c>
      <c r="D5769" s="16" t="s">
        <v>38</v>
      </c>
      <c r="E5769" s="16">
        <v>3</v>
      </c>
      <c r="F5769" s="16">
        <v>6</v>
      </c>
      <c r="G5769" s="16">
        <v>3</v>
      </c>
      <c r="H5769" s="16">
        <v>1</v>
      </c>
    </row>
    <row r="5770" spans="1:8" x14ac:dyDescent="0.3">
      <c r="A5770" s="13" t="str">
        <f t="shared" si="90"/>
        <v>hugheph012012</v>
      </c>
      <c r="B5770" s="16" t="s">
        <v>802</v>
      </c>
      <c r="C5770" s="16">
        <v>2012</v>
      </c>
      <c r="D5770" s="16" t="s">
        <v>2332</v>
      </c>
      <c r="E5770" s="16">
        <v>7</v>
      </c>
      <c r="F5770" s="16">
        <v>14</v>
      </c>
      <c r="G5770" s="16">
        <v>1</v>
      </c>
      <c r="H5770" s="16">
        <v>0</v>
      </c>
    </row>
    <row r="5771" spans="1:8" x14ac:dyDescent="0.3">
      <c r="A5771" s="13" t="str">
        <f t="shared" si="90"/>
        <v>humbeph012012</v>
      </c>
      <c r="B5771" s="16" t="s">
        <v>656</v>
      </c>
      <c r="C5771" s="16">
        <v>2012</v>
      </c>
      <c r="D5771" s="16" t="s">
        <v>2332</v>
      </c>
      <c r="E5771" s="16">
        <v>8</v>
      </c>
      <c r="F5771" s="16">
        <v>5</v>
      </c>
      <c r="G5771" s="16">
        <v>0</v>
      </c>
      <c r="H5771" s="16">
        <v>0</v>
      </c>
    </row>
    <row r="5772" spans="1:8" x14ac:dyDescent="0.3">
      <c r="A5772" s="13" t="str">
        <f t="shared" si="90"/>
        <v>hundlni012012</v>
      </c>
      <c r="B5772" s="16" t="s">
        <v>937</v>
      </c>
      <c r="C5772" s="16">
        <v>2012</v>
      </c>
      <c r="D5772" s="16" t="s">
        <v>2334</v>
      </c>
      <c r="E5772" s="16">
        <v>426</v>
      </c>
      <c r="F5772" s="16">
        <v>48</v>
      </c>
      <c r="G5772" s="16">
        <v>4</v>
      </c>
      <c r="H5772" s="16">
        <v>1</v>
      </c>
    </row>
    <row r="5773" spans="1:8" x14ac:dyDescent="0.3">
      <c r="A5773" s="13" t="str">
        <f t="shared" si="90"/>
        <v>hunteto012012</v>
      </c>
      <c r="B5773" s="16" t="s">
        <v>122</v>
      </c>
      <c r="C5773" s="16">
        <v>2012</v>
      </c>
      <c r="D5773" s="16" t="s">
        <v>2329</v>
      </c>
      <c r="E5773" s="16">
        <v>240</v>
      </c>
      <c r="F5773" s="16">
        <v>14</v>
      </c>
      <c r="G5773" s="16">
        <v>4</v>
      </c>
      <c r="H5773" s="16">
        <v>5</v>
      </c>
    </row>
    <row r="5774" spans="1:8" x14ac:dyDescent="0.3">
      <c r="A5774" s="13" t="str">
        <f t="shared" si="90"/>
        <v>hunteto012012</v>
      </c>
      <c r="B5774" s="16" t="s">
        <v>122</v>
      </c>
      <c r="C5774" s="16">
        <v>2012</v>
      </c>
      <c r="D5774" s="16" t="s">
        <v>2330</v>
      </c>
    </row>
    <row r="5775" spans="1:8" x14ac:dyDescent="0.3">
      <c r="A5775" s="13" t="str">
        <f t="shared" si="90"/>
        <v>hunteto022012</v>
      </c>
      <c r="B5775" s="16" t="s">
        <v>938</v>
      </c>
      <c r="C5775" s="16">
        <v>2012</v>
      </c>
      <c r="D5775" s="16" t="s">
        <v>2332</v>
      </c>
      <c r="E5775" s="16">
        <v>8</v>
      </c>
      <c r="F5775" s="16">
        <v>29</v>
      </c>
      <c r="G5775" s="16">
        <v>0</v>
      </c>
      <c r="H5775" s="16">
        <v>4</v>
      </c>
    </row>
    <row r="5776" spans="1:8" x14ac:dyDescent="0.3">
      <c r="A5776" s="13" t="str">
        <f t="shared" si="90"/>
        <v>hutchdr012012</v>
      </c>
      <c r="B5776" s="16" t="s">
        <v>1746</v>
      </c>
      <c r="C5776" s="16">
        <v>2012</v>
      </c>
      <c r="D5776" s="16" t="s">
        <v>2332</v>
      </c>
      <c r="E5776" s="16">
        <v>2</v>
      </c>
      <c r="F5776" s="16">
        <v>7</v>
      </c>
      <c r="G5776" s="16">
        <v>0</v>
      </c>
      <c r="H5776" s="16">
        <v>0</v>
      </c>
    </row>
    <row r="5777" spans="1:8" x14ac:dyDescent="0.3">
      <c r="A5777" s="13" t="str">
        <f t="shared" si="90"/>
        <v>iannech012012</v>
      </c>
      <c r="B5777" s="16" t="s">
        <v>657</v>
      </c>
      <c r="C5777" s="16">
        <v>2012</v>
      </c>
      <c r="D5777" s="16" t="s">
        <v>2334</v>
      </c>
      <c r="E5777" s="16">
        <v>495</v>
      </c>
      <c r="F5777" s="16">
        <v>35</v>
      </c>
      <c r="G5777" s="16">
        <v>2</v>
      </c>
      <c r="H5777" s="16">
        <v>3</v>
      </c>
    </row>
    <row r="5778" spans="1:8" x14ac:dyDescent="0.3">
      <c r="A5778" s="13" t="str">
        <f t="shared" si="90"/>
        <v>ibanera012012</v>
      </c>
      <c r="B5778" s="16" t="s">
        <v>123</v>
      </c>
      <c r="C5778" s="16">
        <v>2012</v>
      </c>
      <c r="D5778" s="16" t="s">
        <v>2328</v>
      </c>
    </row>
    <row r="5779" spans="1:8" x14ac:dyDescent="0.3">
      <c r="A5779" s="13" t="str">
        <f t="shared" si="90"/>
        <v>ibanera012012</v>
      </c>
      <c r="B5779" s="16" t="s">
        <v>123</v>
      </c>
      <c r="C5779" s="16">
        <v>2012</v>
      </c>
      <c r="D5779" s="16" t="s">
        <v>2329</v>
      </c>
      <c r="E5779" s="16">
        <v>131</v>
      </c>
      <c r="F5779" s="16">
        <v>2</v>
      </c>
      <c r="G5779" s="16">
        <v>1</v>
      </c>
      <c r="H5779" s="16">
        <v>0</v>
      </c>
    </row>
    <row r="5780" spans="1:8" x14ac:dyDescent="0.3">
      <c r="A5780" s="13" t="str">
        <f t="shared" si="90"/>
        <v>ibanera012012</v>
      </c>
      <c r="B5780" s="16" t="s">
        <v>123</v>
      </c>
      <c r="C5780" s="16">
        <v>2012</v>
      </c>
      <c r="D5780" s="16" t="s">
        <v>2330</v>
      </c>
    </row>
    <row r="5781" spans="1:8" x14ac:dyDescent="0.3">
      <c r="A5781" s="13" t="str">
        <f t="shared" si="90"/>
        <v>igarary012012</v>
      </c>
      <c r="B5781" s="16" t="s">
        <v>1300</v>
      </c>
      <c r="C5781" s="16">
        <v>2012</v>
      </c>
      <c r="D5781" s="16" t="s">
        <v>2332</v>
      </c>
      <c r="E5781" s="16">
        <v>0</v>
      </c>
      <c r="F5781" s="16">
        <v>0</v>
      </c>
      <c r="G5781" s="16">
        <v>0</v>
      </c>
      <c r="H5781" s="16">
        <v>0</v>
      </c>
    </row>
    <row r="5782" spans="1:8" x14ac:dyDescent="0.3">
      <c r="A5782" s="13" t="str">
        <f t="shared" si="90"/>
        <v>igarary012012</v>
      </c>
      <c r="B5782" s="16" t="s">
        <v>1300</v>
      </c>
      <c r="C5782" s="16">
        <v>2012</v>
      </c>
      <c r="D5782" s="16" t="s">
        <v>2332</v>
      </c>
      <c r="E5782" s="16">
        <v>1</v>
      </c>
      <c r="F5782" s="16">
        <v>1</v>
      </c>
      <c r="G5782" s="16">
        <v>0</v>
      </c>
      <c r="H5782" s="16">
        <v>0</v>
      </c>
    </row>
    <row r="5783" spans="1:8" x14ac:dyDescent="0.3">
      <c r="A5783" s="13" t="str">
        <f t="shared" si="90"/>
        <v>iglesjo012012</v>
      </c>
      <c r="B5783" s="16" t="s">
        <v>1530</v>
      </c>
      <c r="C5783" s="16">
        <v>2012</v>
      </c>
      <c r="D5783" s="16" t="s">
        <v>2331</v>
      </c>
      <c r="E5783" s="16">
        <v>27</v>
      </c>
      <c r="F5783" s="16">
        <v>71</v>
      </c>
      <c r="G5783" s="16">
        <v>2</v>
      </c>
      <c r="H5783" s="16">
        <v>16</v>
      </c>
    </row>
    <row r="5784" spans="1:8" x14ac:dyDescent="0.3">
      <c r="A5784" s="13" t="str">
        <f t="shared" si="90"/>
        <v>infanom012012</v>
      </c>
      <c r="B5784" s="16" t="s">
        <v>307</v>
      </c>
      <c r="C5784" s="16">
        <v>2012</v>
      </c>
      <c r="D5784" s="16" t="s">
        <v>37</v>
      </c>
      <c r="E5784" s="16">
        <v>149</v>
      </c>
      <c r="F5784" s="16">
        <v>278</v>
      </c>
      <c r="G5784" s="16">
        <v>8</v>
      </c>
      <c r="H5784" s="16">
        <v>71</v>
      </c>
    </row>
    <row r="5785" spans="1:8" x14ac:dyDescent="0.3">
      <c r="A5785" s="13" t="str">
        <f t="shared" si="90"/>
        <v>infanom012012</v>
      </c>
      <c r="B5785" s="16" t="s">
        <v>307</v>
      </c>
      <c r="C5785" s="16">
        <v>2012</v>
      </c>
      <c r="D5785" s="16" t="s">
        <v>37</v>
      </c>
      <c r="E5785" s="16">
        <v>84</v>
      </c>
      <c r="F5785" s="16">
        <v>174</v>
      </c>
      <c r="G5785" s="16">
        <v>9</v>
      </c>
      <c r="H5785" s="16">
        <v>27</v>
      </c>
    </row>
    <row r="5786" spans="1:8" x14ac:dyDescent="0.3">
      <c r="A5786" s="13" t="str">
        <f t="shared" si="90"/>
        <v>infanom012012</v>
      </c>
      <c r="B5786" s="16" t="s">
        <v>307</v>
      </c>
      <c r="C5786" s="16">
        <v>2012</v>
      </c>
      <c r="D5786" s="16" t="s">
        <v>38</v>
      </c>
      <c r="E5786" s="16">
        <v>0</v>
      </c>
      <c r="F5786" s="16">
        <v>1</v>
      </c>
      <c r="G5786" s="16">
        <v>1</v>
      </c>
      <c r="H5786" s="16">
        <v>0</v>
      </c>
    </row>
    <row r="5787" spans="1:8" x14ac:dyDescent="0.3">
      <c r="A5787" s="13" t="str">
        <f t="shared" si="90"/>
        <v>ingebr012012</v>
      </c>
      <c r="B5787" s="16" t="s">
        <v>248</v>
      </c>
      <c r="C5787" s="16">
        <v>2012</v>
      </c>
      <c r="D5787" s="16" t="s">
        <v>37</v>
      </c>
      <c r="E5787" s="16">
        <v>11</v>
      </c>
      <c r="F5787" s="16">
        <v>17</v>
      </c>
      <c r="G5787" s="16">
        <v>1</v>
      </c>
      <c r="H5787" s="16">
        <v>3</v>
      </c>
    </row>
    <row r="5788" spans="1:8" x14ac:dyDescent="0.3">
      <c r="A5788" s="13" t="str">
        <f t="shared" si="90"/>
        <v>ingebr012012</v>
      </c>
      <c r="B5788" s="16" t="s">
        <v>248</v>
      </c>
      <c r="C5788" s="16">
        <v>2012</v>
      </c>
      <c r="D5788" s="16" t="s">
        <v>38</v>
      </c>
      <c r="E5788" s="16">
        <v>0</v>
      </c>
      <c r="F5788" s="16">
        <v>1</v>
      </c>
      <c r="G5788" s="16">
        <v>0</v>
      </c>
      <c r="H5788" s="16">
        <v>1</v>
      </c>
    </row>
    <row r="5789" spans="1:8" x14ac:dyDescent="0.3">
      <c r="A5789" s="13" t="str">
        <f t="shared" si="90"/>
        <v>ingebr012012</v>
      </c>
      <c r="B5789" s="16" t="s">
        <v>248</v>
      </c>
      <c r="C5789" s="16">
        <v>2012</v>
      </c>
      <c r="D5789" s="16" t="s">
        <v>38</v>
      </c>
      <c r="E5789" s="16">
        <v>74</v>
      </c>
      <c r="F5789" s="16">
        <v>140</v>
      </c>
      <c r="G5789" s="16">
        <v>7</v>
      </c>
      <c r="H5789" s="16">
        <v>17</v>
      </c>
    </row>
    <row r="5790" spans="1:8" x14ac:dyDescent="0.3">
      <c r="A5790" s="13" t="str">
        <f t="shared" si="90"/>
        <v>ishiktr012012</v>
      </c>
      <c r="B5790" s="16" t="s">
        <v>659</v>
      </c>
      <c r="C5790" s="16">
        <v>2012</v>
      </c>
      <c r="D5790" s="16" t="s">
        <v>2333</v>
      </c>
      <c r="E5790" s="16">
        <v>269</v>
      </c>
      <c r="F5790" s="16">
        <v>17</v>
      </c>
      <c r="G5790" s="16">
        <v>2</v>
      </c>
      <c r="H5790" s="16">
        <v>21</v>
      </c>
    </row>
    <row r="5791" spans="1:8" x14ac:dyDescent="0.3">
      <c r="A5791" s="13" t="str">
        <f t="shared" si="90"/>
        <v>ishiktr012012</v>
      </c>
      <c r="B5791" s="16" t="s">
        <v>659</v>
      </c>
      <c r="C5791" s="16">
        <v>2012</v>
      </c>
      <c r="D5791" s="16" t="s">
        <v>2329</v>
      </c>
      <c r="E5791" s="16">
        <v>0</v>
      </c>
      <c r="F5791" s="16">
        <v>0</v>
      </c>
      <c r="G5791" s="16">
        <v>0</v>
      </c>
      <c r="H5791" s="16">
        <v>0</v>
      </c>
    </row>
    <row r="5792" spans="1:8" x14ac:dyDescent="0.3">
      <c r="A5792" s="13" t="str">
        <f t="shared" si="90"/>
        <v>ishiktr012012</v>
      </c>
      <c r="B5792" s="16" t="s">
        <v>659</v>
      </c>
      <c r="C5792" s="16">
        <v>2012</v>
      </c>
      <c r="D5792" s="16" t="s">
        <v>2330</v>
      </c>
    </row>
    <row r="5793" spans="1:8" x14ac:dyDescent="0.3">
      <c r="A5793" s="13" t="str">
        <f t="shared" si="90"/>
        <v>isrinja012012</v>
      </c>
      <c r="B5793" s="16" t="s">
        <v>124</v>
      </c>
      <c r="C5793" s="16">
        <v>2012</v>
      </c>
      <c r="D5793" s="16" t="s">
        <v>2332</v>
      </c>
      <c r="E5793" s="16">
        <v>3</v>
      </c>
      <c r="F5793" s="16">
        <v>5</v>
      </c>
      <c r="G5793" s="16">
        <v>1</v>
      </c>
      <c r="H5793" s="16">
        <v>0</v>
      </c>
    </row>
    <row r="5794" spans="1:8" x14ac:dyDescent="0.3">
      <c r="A5794" s="13" t="str">
        <f t="shared" si="90"/>
        <v>iwakuhi012012</v>
      </c>
      <c r="B5794" s="16" t="s">
        <v>1747</v>
      </c>
      <c r="C5794" s="16">
        <v>2012</v>
      </c>
      <c r="D5794" s="16" t="s">
        <v>2332</v>
      </c>
      <c r="E5794" s="16">
        <v>7</v>
      </c>
      <c r="F5794" s="16">
        <v>10</v>
      </c>
      <c r="G5794" s="16">
        <v>1</v>
      </c>
      <c r="H5794" s="16">
        <v>1</v>
      </c>
    </row>
    <row r="5795" spans="1:8" x14ac:dyDescent="0.3">
      <c r="A5795" s="13" t="str">
        <f t="shared" si="90"/>
        <v>izturce012012</v>
      </c>
      <c r="B5795" s="16" t="s">
        <v>249</v>
      </c>
      <c r="C5795" s="16">
        <v>2012</v>
      </c>
      <c r="D5795" s="16" t="s">
        <v>2333</v>
      </c>
      <c r="E5795" s="16">
        <v>2</v>
      </c>
      <c r="F5795" s="16">
        <v>0</v>
      </c>
      <c r="G5795" s="16">
        <v>0</v>
      </c>
      <c r="H5795" s="16">
        <v>0</v>
      </c>
    </row>
    <row r="5796" spans="1:8" x14ac:dyDescent="0.3">
      <c r="A5796" s="13" t="str">
        <f t="shared" si="90"/>
        <v>izturce012012</v>
      </c>
      <c r="B5796" s="16" t="s">
        <v>249</v>
      </c>
      <c r="C5796" s="16">
        <v>2012</v>
      </c>
      <c r="D5796" s="16" t="s">
        <v>37</v>
      </c>
      <c r="E5796" s="16">
        <v>0</v>
      </c>
      <c r="F5796" s="16">
        <v>0</v>
      </c>
      <c r="G5796" s="16">
        <v>0</v>
      </c>
      <c r="H5796" s="16">
        <v>0</v>
      </c>
    </row>
    <row r="5797" spans="1:8" x14ac:dyDescent="0.3">
      <c r="A5797" s="13" t="str">
        <f t="shared" si="90"/>
        <v>izturce012012</v>
      </c>
      <c r="B5797" s="16" t="s">
        <v>249</v>
      </c>
      <c r="C5797" s="16">
        <v>2012</v>
      </c>
      <c r="D5797" s="16" t="s">
        <v>37</v>
      </c>
      <c r="E5797" s="16">
        <v>0</v>
      </c>
      <c r="F5797" s="16">
        <v>0</v>
      </c>
      <c r="G5797" s="16">
        <v>0</v>
      </c>
      <c r="H5797" s="16">
        <v>0</v>
      </c>
    </row>
    <row r="5798" spans="1:8" x14ac:dyDescent="0.3">
      <c r="A5798" s="13" t="str">
        <f t="shared" si="90"/>
        <v>izturce012012</v>
      </c>
      <c r="B5798" s="16" t="s">
        <v>249</v>
      </c>
      <c r="C5798" s="16">
        <v>2012</v>
      </c>
      <c r="D5798" s="16" t="s">
        <v>38</v>
      </c>
      <c r="E5798" s="16">
        <v>1</v>
      </c>
      <c r="F5798" s="16">
        <v>6</v>
      </c>
      <c r="G5798" s="16">
        <v>0</v>
      </c>
      <c r="H5798" s="16">
        <v>1</v>
      </c>
    </row>
    <row r="5799" spans="1:8" x14ac:dyDescent="0.3">
      <c r="A5799" s="13" t="str">
        <f t="shared" si="90"/>
        <v>izturce012012</v>
      </c>
      <c r="B5799" s="16" t="s">
        <v>249</v>
      </c>
      <c r="C5799" s="16">
        <v>2012</v>
      </c>
      <c r="D5799" s="16" t="s">
        <v>38</v>
      </c>
      <c r="E5799" s="16">
        <v>1</v>
      </c>
      <c r="F5799" s="16">
        <v>0</v>
      </c>
      <c r="G5799" s="16">
        <v>0</v>
      </c>
      <c r="H5799" s="16">
        <v>0</v>
      </c>
    </row>
    <row r="5800" spans="1:8" x14ac:dyDescent="0.3">
      <c r="A5800" s="13" t="str">
        <f t="shared" si="90"/>
        <v>izturce012012</v>
      </c>
      <c r="B5800" s="16" t="s">
        <v>249</v>
      </c>
      <c r="C5800" s="16">
        <v>2012</v>
      </c>
      <c r="D5800" s="16" t="s">
        <v>2331</v>
      </c>
      <c r="E5800" s="16">
        <v>42</v>
      </c>
      <c r="F5800" s="16">
        <v>112</v>
      </c>
      <c r="G5800" s="16">
        <v>3</v>
      </c>
      <c r="H5800" s="16">
        <v>16</v>
      </c>
    </row>
    <row r="5801" spans="1:8" x14ac:dyDescent="0.3">
      <c r="A5801" s="13" t="str">
        <f t="shared" si="90"/>
        <v>izturce012012</v>
      </c>
      <c r="B5801" s="16" t="s">
        <v>249</v>
      </c>
      <c r="C5801" s="16">
        <v>2012</v>
      </c>
      <c r="D5801" s="16" t="s">
        <v>2331</v>
      </c>
      <c r="E5801" s="16">
        <v>0</v>
      </c>
      <c r="F5801" s="16">
        <v>0</v>
      </c>
      <c r="G5801" s="16">
        <v>0</v>
      </c>
      <c r="H5801" s="16">
        <v>0</v>
      </c>
    </row>
    <row r="5802" spans="1:8" x14ac:dyDescent="0.3">
      <c r="A5802" s="13" t="str">
        <f t="shared" si="90"/>
        <v>izturma012012</v>
      </c>
      <c r="B5802" s="16" t="s">
        <v>460</v>
      </c>
      <c r="C5802" s="16">
        <v>2012</v>
      </c>
      <c r="D5802" s="16" t="s">
        <v>37</v>
      </c>
      <c r="E5802" s="16">
        <v>26</v>
      </c>
      <c r="F5802" s="16">
        <v>68</v>
      </c>
      <c r="G5802" s="16">
        <v>0</v>
      </c>
      <c r="H5802" s="16">
        <v>14</v>
      </c>
    </row>
    <row r="5803" spans="1:8" x14ac:dyDescent="0.3">
      <c r="A5803" s="13" t="str">
        <f t="shared" si="90"/>
        <v>izturma012012</v>
      </c>
      <c r="B5803" s="16" t="s">
        <v>460</v>
      </c>
      <c r="C5803" s="16">
        <v>2012</v>
      </c>
      <c r="D5803" s="16" t="s">
        <v>38</v>
      </c>
      <c r="E5803" s="16">
        <v>12</v>
      </c>
      <c r="F5803" s="16">
        <v>40</v>
      </c>
      <c r="G5803" s="16">
        <v>5</v>
      </c>
      <c r="H5803" s="16">
        <v>4</v>
      </c>
    </row>
    <row r="5804" spans="1:8" x14ac:dyDescent="0.3">
      <c r="A5804" s="13" t="str">
        <f t="shared" si="90"/>
        <v>izturma012012</v>
      </c>
      <c r="B5804" s="16" t="s">
        <v>460</v>
      </c>
      <c r="C5804" s="16">
        <v>2012</v>
      </c>
      <c r="D5804" s="16" t="s">
        <v>2331</v>
      </c>
      <c r="E5804" s="16">
        <v>29</v>
      </c>
      <c r="F5804" s="16">
        <v>56</v>
      </c>
      <c r="G5804" s="16">
        <v>5</v>
      </c>
      <c r="H5804" s="16">
        <v>8</v>
      </c>
    </row>
    <row r="5805" spans="1:8" x14ac:dyDescent="0.3">
      <c r="A5805" s="13" t="str">
        <f t="shared" si="90"/>
        <v>jacksau012012</v>
      </c>
      <c r="B5805" s="16" t="s">
        <v>1302</v>
      </c>
      <c r="C5805" s="16">
        <v>2012</v>
      </c>
      <c r="D5805" s="16" t="s">
        <v>2327</v>
      </c>
    </row>
    <row r="5806" spans="1:8" x14ac:dyDescent="0.3">
      <c r="A5806" s="13" t="str">
        <f t="shared" si="90"/>
        <v>jacksau012012</v>
      </c>
      <c r="B5806" s="16" t="s">
        <v>1302</v>
      </c>
      <c r="C5806" s="16">
        <v>2012</v>
      </c>
      <c r="D5806" s="16" t="s">
        <v>2329</v>
      </c>
      <c r="E5806" s="16">
        <v>339</v>
      </c>
      <c r="F5806" s="16">
        <v>5</v>
      </c>
      <c r="G5806" s="16">
        <v>1</v>
      </c>
      <c r="H5806" s="16">
        <v>1</v>
      </c>
    </row>
    <row r="5807" spans="1:8" x14ac:dyDescent="0.3">
      <c r="A5807" s="13" t="str">
        <f t="shared" si="90"/>
        <v>jacksbr012012</v>
      </c>
      <c r="B5807" s="16" t="s">
        <v>1748</v>
      </c>
      <c r="C5807" s="16">
        <v>2012</v>
      </c>
      <c r="D5807" s="16" t="s">
        <v>2327</v>
      </c>
    </row>
    <row r="5808" spans="1:8" x14ac:dyDescent="0.3">
      <c r="A5808" s="13" t="str">
        <f t="shared" si="90"/>
        <v>jacksbr012012</v>
      </c>
      <c r="B5808" s="16" t="s">
        <v>1748</v>
      </c>
      <c r="C5808" s="16">
        <v>2012</v>
      </c>
      <c r="D5808" s="16" t="s">
        <v>2329</v>
      </c>
      <c r="E5808" s="16">
        <v>94</v>
      </c>
      <c r="F5808" s="16">
        <v>0</v>
      </c>
      <c r="G5808" s="16">
        <v>2</v>
      </c>
      <c r="H5808" s="16">
        <v>0</v>
      </c>
    </row>
    <row r="5809" spans="1:8" x14ac:dyDescent="0.3">
      <c r="A5809" s="13" t="str">
        <f t="shared" si="90"/>
        <v>jacksed012012</v>
      </c>
      <c r="B5809" s="16" t="s">
        <v>381</v>
      </c>
      <c r="C5809" s="16">
        <v>2012</v>
      </c>
      <c r="D5809" s="16" t="s">
        <v>2332</v>
      </c>
      <c r="E5809" s="16">
        <v>17</v>
      </c>
      <c r="F5809" s="16">
        <v>20</v>
      </c>
      <c r="G5809" s="16">
        <v>3</v>
      </c>
      <c r="H5809" s="16">
        <v>1</v>
      </c>
    </row>
    <row r="5810" spans="1:8" x14ac:dyDescent="0.3">
      <c r="A5810" s="13" t="str">
        <f t="shared" si="90"/>
        <v>jacksry022012</v>
      </c>
      <c r="B5810" s="16" t="s">
        <v>1749</v>
      </c>
      <c r="C5810" s="16">
        <v>2012</v>
      </c>
      <c r="D5810" s="16" t="s">
        <v>37</v>
      </c>
      <c r="E5810" s="16">
        <v>2</v>
      </c>
      <c r="F5810" s="16">
        <v>11</v>
      </c>
      <c r="G5810" s="16">
        <v>1</v>
      </c>
      <c r="H5810" s="16">
        <v>1</v>
      </c>
    </row>
    <row r="5811" spans="1:8" x14ac:dyDescent="0.3">
      <c r="A5811" s="13" t="str">
        <f t="shared" si="90"/>
        <v>jacksry022012</v>
      </c>
      <c r="B5811" s="16" t="s">
        <v>1749</v>
      </c>
      <c r="C5811" s="16">
        <v>2012</v>
      </c>
      <c r="D5811" s="16" t="s">
        <v>2331</v>
      </c>
      <c r="E5811" s="16">
        <v>0</v>
      </c>
      <c r="F5811" s="16">
        <v>0</v>
      </c>
      <c r="G5811" s="16">
        <v>0</v>
      </c>
      <c r="H5811" s="16">
        <v>0</v>
      </c>
    </row>
    <row r="5812" spans="1:8" x14ac:dyDescent="0.3">
      <c r="A5812" s="13" t="str">
        <f t="shared" si="90"/>
        <v>jacobmi022012</v>
      </c>
      <c r="B5812" s="16" t="s">
        <v>556</v>
      </c>
      <c r="C5812" s="16">
        <v>2012</v>
      </c>
      <c r="D5812" s="16" t="s">
        <v>2333</v>
      </c>
      <c r="E5812" s="16">
        <v>26</v>
      </c>
      <c r="F5812" s="16">
        <v>3</v>
      </c>
      <c r="G5812" s="16">
        <v>1</v>
      </c>
      <c r="H5812" s="16">
        <v>4</v>
      </c>
    </row>
    <row r="5813" spans="1:8" x14ac:dyDescent="0.3">
      <c r="A5813" s="13" t="str">
        <f t="shared" si="90"/>
        <v>janispa012012</v>
      </c>
      <c r="B5813" s="16" t="s">
        <v>939</v>
      </c>
      <c r="C5813" s="16">
        <v>2012</v>
      </c>
      <c r="D5813" s="16" t="s">
        <v>2331</v>
      </c>
      <c r="E5813" s="16">
        <v>63</v>
      </c>
      <c r="F5813" s="16">
        <v>166</v>
      </c>
      <c r="G5813" s="16">
        <v>2</v>
      </c>
      <c r="H5813" s="16">
        <v>34</v>
      </c>
    </row>
    <row r="5814" spans="1:8" x14ac:dyDescent="0.3">
      <c r="A5814" s="13" t="str">
        <f t="shared" si="90"/>
        <v>janseke012012</v>
      </c>
      <c r="B5814" s="16" t="s">
        <v>1304</v>
      </c>
      <c r="C5814" s="16">
        <v>2012</v>
      </c>
      <c r="D5814" s="16" t="s">
        <v>2332</v>
      </c>
      <c r="E5814" s="16">
        <v>1</v>
      </c>
      <c r="F5814" s="16">
        <v>5</v>
      </c>
      <c r="G5814" s="16">
        <v>1</v>
      </c>
      <c r="H5814" s="16">
        <v>0</v>
      </c>
    </row>
    <row r="5815" spans="1:8" x14ac:dyDescent="0.3">
      <c r="A5815" s="13" t="str">
        <f t="shared" si="90"/>
        <v>janssca012012</v>
      </c>
      <c r="B5815" s="16" t="s">
        <v>660</v>
      </c>
      <c r="C5815" s="16">
        <v>2012</v>
      </c>
      <c r="D5815" s="16" t="s">
        <v>2332</v>
      </c>
      <c r="E5815" s="16">
        <v>7</v>
      </c>
      <c r="F5815" s="16">
        <v>6</v>
      </c>
      <c r="G5815" s="16">
        <v>0</v>
      </c>
      <c r="H5815" s="16">
        <v>0</v>
      </c>
    </row>
    <row r="5816" spans="1:8" x14ac:dyDescent="0.3">
      <c r="A5816" s="13" t="str">
        <f t="shared" si="90"/>
        <v>jasojo012012</v>
      </c>
      <c r="B5816" s="16" t="s">
        <v>940</v>
      </c>
      <c r="C5816" s="16">
        <v>2012</v>
      </c>
      <c r="D5816" s="16" t="s">
        <v>2334</v>
      </c>
      <c r="E5816" s="16">
        <v>263</v>
      </c>
      <c r="F5816" s="16">
        <v>15</v>
      </c>
      <c r="G5816" s="16">
        <v>0</v>
      </c>
      <c r="H5816" s="16">
        <v>1</v>
      </c>
    </row>
    <row r="5817" spans="1:8" x14ac:dyDescent="0.3">
      <c r="A5817" s="13" t="str">
        <f t="shared" si="90"/>
        <v>jayjo022012</v>
      </c>
      <c r="B5817" s="16" t="s">
        <v>1305</v>
      </c>
      <c r="C5817" s="16">
        <v>2012</v>
      </c>
      <c r="D5817" s="16" t="s">
        <v>2327</v>
      </c>
    </row>
    <row r="5818" spans="1:8" x14ac:dyDescent="0.3">
      <c r="A5818" s="13" t="str">
        <f t="shared" si="90"/>
        <v>jayjo022012</v>
      </c>
      <c r="B5818" s="16" t="s">
        <v>1305</v>
      </c>
      <c r="C5818" s="16">
        <v>2012</v>
      </c>
      <c r="D5818" s="16" t="s">
        <v>2329</v>
      </c>
      <c r="E5818" s="16">
        <v>291</v>
      </c>
      <c r="F5818" s="16">
        <v>1</v>
      </c>
      <c r="G5818" s="16">
        <v>0</v>
      </c>
      <c r="H5818" s="16">
        <v>0</v>
      </c>
    </row>
    <row r="5819" spans="1:8" x14ac:dyDescent="0.3">
      <c r="A5819" s="13" t="str">
        <f t="shared" si="90"/>
        <v>jeffrje012012</v>
      </c>
      <c r="B5819" s="16" t="s">
        <v>1306</v>
      </c>
      <c r="C5819" s="16">
        <v>2012</v>
      </c>
      <c r="D5819" s="16" t="s">
        <v>2332</v>
      </c>
      <c r="E5819" s="16">
        <v>2</v>
      </c>
      <c r="F5819" s="16">
        <v>3</v>
      </c>
      <c r="G5819" s="16">
        <v>0</v>
      </c>
      <c r="H5819" s="16">
        <v>0</v>
      </c>
    </row>
    <row r="5820" spans="1:8" x14ac:dyDescent="0.3">
      <c r="A5820" s="13" t="str">
        <f t="shared" si="90"/>
        <v>jenkich012012</v>
      </c>
      <c r="B5820" s="16" t="s">
        <v>1750</v>
      </c>
      <c r="C5820" s="16">
        <v>2012</v>
      </c>
      <c r="D5820" s="16" t="s">
        <v>2332</v>
      </c>
      <c r="E5820" s="16">
        <v>5</v>
      </c>
      <c r="F5820" s="16">
        <v>3</v>
      </c>
      <c r="G5820" s="16">
        <v>1</v>
      </c>
      <c r="H5820" s="16">
        <v>0</v>
      </c>
    </row>
    <row r="5821" spans="1:8" x14ac:dyDescent="0.3">
      <c r="A5821" s="13" t="str">
        <f t="shared" si="90"/>
        <v>jennida012012</v>
      </c>
      <c r="B5821" s="16" t="s">
        <v>1751</v>
      </c>
      <c r="C5821" s="16">
        <v>2012</v>
      </c>
      <c r="D5821" s="16" t="s">
        <v>2332</v>
      </c>
      <c r="E5821" s="16">
        <v>2</v>
      </c>
      <c r="F5821" s="16">
        <v>2</v>
      </c>
      <c r="G5821" s="16">
        <v>0</v>
      </c>
      <c r="H5821" s="16">
        <v>1</v>
      </c>
    </row>
    <row r="5822" spans="1:8" x14ac:dyDescent="0.3">
      <c r="A5822" s="13" t="str">
        <f t="shared" si="90"/>
        <v>jennide012012</v>
      </c>
      <c r="B5822" s="16" t="s">
        <v>1307</v>
      </c>
      <c r="C5822" s="16">
        <v>2012</v>
      </c>
      <c r="D5822" s="16" t="s">
        <v>2327</v>
      </c>
    </row>
    <row r="5823" spans="1:8" x14ac:dyDescent="0.3">
      <c r="A5823" s="13" t="str">
        <f t="shared" si="90"/>
        <v>jennide012012</v>
      </c>
      <c r="B5823" s="16" t="s">
        <v>1307</v>
      </c>
      <c r="C5823" s="16">
        <v>2012</v>
      </c>
      <c r="D5823" s="16" t="s">
        <v>2328</v>
      </c>
    </row>
    <row r="5824" spans="1:8" x14ac:dyDescent="0.3">
      <c r="A5824" s="13" t="str">
        <f t="shared" si="90"/>
        <v>jennide012012</v>
      </c>
      <c r="B5824" s="16" t="s">
        <v>1307</v>
      </c>
      <c r="C5824" s="16">
        <v>2012</v>
      </c>
      <c r="D5824" s="16" t="s">
        <v>2329</v>
      </c>
      <c r="E5824" s="16">
        <v>220</v>
      </c>
      <c r="F5824" s="16">
        <v>4</v>
      </c>
      <c r="G5824" s="16">
        <v>0</v>
      </c>
      <c r="H5824" s="16">
        <v>0</v>
      </c>
    </row>
    <row r="5825" spans="1:8" x14ac:dyDescent="0.3">
      <c r="A5825" s="13" t="str">
        <f t="shared" si="90"/>
        <v>jennide012012</v>
      </c>
      <c r="B5825" s="16" t="s">
        <v>1307</v>
      </c>
      <c r="C5825" s="16">
        <v>2012</v>
      </c>
      <c r="D5825" s="16" t="s">
        <v>2330</v>
      </c>
    </row>
    <row r="5826" spans="1:8" x14ac:dyDescent="0.3">
      <c r="A5826" s="13" t="str">
        <f t="shared" si="90"/>
        <v>jepseke012012</v>
      </c>
      <c r="B5826" s="16" t="s">
        <v>941</v>
      </c>
      <c r="C5826" s="16">
        <v>2012</v>
      </c>
      <c r="D5826" s="16" t="s">
        <v>2332</v>
      </c>
      <c r="E5826" s="16">
        <v>2</v>
      </c>
      <c r="F5826" s="16">
        <v>3</v>
      </c>
      <c r="G5826" s="16">
        <v>1</v>
      </c>
      <c r="H5826" s="16">
        <v>0</v>
      </c>
    </row>
    <row r="5827" spans="1:8" x14ac:dyDescent="0.3">
      <c r="A5827" s="13" t="str">
        <f t="shared" ref="A5827:A5890" si="91">B5827&amp;C5827</f>
        <v>jeterde012012</v>
      </c>
      <c r="B5827" s="16" t="s">
        <v>125</v>
      </c>
      <c r="C5827" s="16">
        <v>2012</v>
      </c>
      <c r="D5827" s="16" t="s">
        <v>2331</v>
      </c>
      <c r="E5827" s="16">
        <v>172</v>
      </c>
      <c r="F5827" s="16">
        <v>324</v>
      </c>
      <c r="G5827" s="16">
        <v>10</v>
      </c>
      <c r="H5827" s="16">
        <v>67</v>
      </c>
    </row>
    <row r="5828" spans="1:8" x14ac:dyDescent="0.3">
      <c r="A5828" s="13" t="str">
        <f t="shared" si="91"/>
        <v>jimenub012012</v>
      </c>
      <c r="B5828" s="16" t="s">
        <v>662</v>
      </c>
      <c r="C5828" s="16">
        <v>2012</v>
      </c>
      <c r="D5828" s="16" t="s">
        <v>2332</v>
      </c>
      <c r="E5828" s="16">
        <v>12</v>
      </c>
      <c r="F5828" s="16">
        <v>16</v>
      </c>
      <c r="G5828" s="16">
        <v>1</v>
      </c>
      <c r="H5828" s="16">
        <v>3</v>
      </c>
    </row>
    <row r="5829" spans="1:8" x14ac:dyDescent="0.3">
      <c r="A5829" s="13" t="str">
        <f t="shared" si="91"/>
        <v>johnsch052012</v>
      </c>
      <c r="B5829" s="16" t="s">
        <v>1113</v>
      </c>
      <c r="C5829" s="16">
        <v>2012</v>
      </c>
      <c r="D5829" s="16" t="s">
        <v>2333</v>
      </c>
      <c r="E5829" s="16">
        <v>42</v>
      </c>
      <c r="F5829" s="16">
        <v>3</v>
      </c>
      <c r="G5829" s="16">
        <v>0</v>
      </c>
      <c r="H5829" s="16">
        <v>2</v>
      </c>
    </row>
    <row r="5830" spans="1:8" x14ac:dyDescent="0.3">
      <c r="A5830" s="13" t="str">
        <f t="shared" si="91"/>
        <v>johnsch052012</v>
      </c>
      <c r="B5830" s="16" t="s">
        <v>1113</v>
      </c>
      <c r="C5830" s="16">
        <v>2012</v>
      </c>
      <c r="D5830" s="16" t="s">
        <v>38</v>
      </c>
      <c r="E5830" s="16">
        <v>56</v>
      </c>
      <c r="F5830" s="16">
        <v>149</v>
      </c>
      <c r="G5830" s="16">
        <v>13</v>
      </c>
      <c r="H5830" s="16">
        <v>8</v>
      </c>
    </row>
    <row r="5831" spans="1:8" x14ac:dyDescent="0.3">
      <c r="A5831" s="13" t="str">
        <f t="shared" si="91"/>
        <v>johnsch052012</v>
      </c>
      <c r="B5831" s="16" t="s">
        <v>1113</v>
      </c>
      <c r="C5831" s="16">
        <v>2012</v>
      </c>
      <c r="D5831" s="16" t="s">
        <v>38</v>
      </c>
      <c r="E5831" s="16">
        <v>17</v>
      </c>
      <c r="F5831" s="16">
        <v>74</v>
      </c>
      <c r="G5831" s="16">
        <v>6</v>
      </c>
      <c r="H5831" s="16">
        <v>7</v>
      </c>
    </row>
    <row r="5832" spans="1:8" x14ac:dyDescent="0.3">
      <c r="A5832" s="13" t="str">
        <f t="shared" si="91"/>
        <v>johnsch052012</v>
      </c>
      <c r="B5832" s="16" t="s">
        <v>1113</v>
      </c>
      <c r="C5832" s="16">
        <v>2012</v>
      </c>
      <c r="D5832" s="16" t="s">
        <v>2329</v>
      </c>
      <c r="E5832" s="16">
        <v>0</v>
      </c>
      <c r="F5832" s="16">
        <v>0</v>
      </c>
      <c r="G5832" s="16">
        <v>0</v>
      </c>
      <c r="H5832" s="16">
        <v>0</v>
      </c>
    </row>
    <row r="5833" spans="1:8" x14ac:dyDescent="0.3">
      <c r="A5833" s="13" t="str">
        <f t="shared" si="91"/>
        <v>johnsch052012</v>
      </c>
      <c r="B5833" s="16" t="s">
        <v>1113</v>
      </c>
      <c r="C5833" s="16">
        <v>2012</v>
      </c>
      <c r="D5833" s="16" t="s">
        <v>2330</v>
      </c>
    </row>
    <row r="5834" spans="1:8" x14ac:dyDescent="0.3">
      <c r="A5834" s="13" t="str">
        <f t="shared" si="91"/>
        <v>johnsda062012</v>
      </c>
      <c r="B5834" s="16" t="s">
        <v>559</v>
      </c>
      <c r="C5834" s="16">
        <v>2012</v>
      </c>
      <c r="D5834" s="16" t="s">
        <v>2333</v>
      </c>
      <c r="E5834" s="16">
        <v>12</v>
      </c>
      <c r="F5834" s="16">
        <v>1</v>
      </c>
      <c r="G5834" s="16">
        <v>0</v>
      </c>
      <c r="H5834" s="16">
        <v>2</v>
      </c>
    </row>
    <row r="5835" spans="1:8" x14ac:dyDescent="0.3">
      <c r="A5835" s="13" t="str">
        <f t="shared" si="91"/>
        <v>johnsel022012</v>
      </c>
      <c r="B5835" s="16" t="s">
        <v>942</v>
      </c>
      <c r="C5835" s="16">
        <v>2012</v>
      </c>
      <c r="D5835" s="16" t="s">
        <v>37</v>
      </c>
      <c r="E5835" s="16">
        <v>20</v>
      </c>
      <c r="F5835" s="16">
        <v>25</v>
      </c>
      <c r="G5835" s="16">
        <v>1</v>
      </c>
      <c r="H5835" s="16">
        <v>5</v>
      </c>
    </row>
    <row r="5836" spans="1:8" x14ac:dyDescent="0.3">
      <c r="A5836" s="13" t="str">
        <f t="shared" si="91"/>
        <v>johnsel022012</v>
      </c>
      <c r="B5836" s="16" t="s">
        <v>942</v>
      </c>
      <c r="C5836" s="16">
        <v>2012</v>
      </c>
      <c r="D5836" s="16" t="s">
        <v>38</v>
      </c>
      <c r="E5836" s="16">
        <v>5</v>
      </c>
      <c r="F5836" s="16">
        <v>12</v>
      </c>
      <c r="G5836" s="16">
        <v>2</v>
      </c>
      <c r="H5836" s="16">
        <v>0</v>
      </c>
    </row>
    <row r="5837" spans="1:8" x14ac:dyDescent="0.3">
      <c r="A5837" s="13" t="str">
        <f t="shared" si="91"/>
        <v>johnsel022012</v>
      </c>
      <c r="B5837" s="16" t="s">
        <v>942</v>
      </c>
      <c r="C5837" s="16">
        <v>2012</v>
      </c>
      <c r="D5837" s="16" t="s">
        <v>2328</v>
      </c>
    </row>
    <row r="5838" spans="1:8" x14ac:dyDescent="0.3">
      <c r="A5838" s="13" t="str">
        <f t="shared" si="91"/>
        <v>johnsel022012</v>
      </c>
      <c r="B5838" s="16" t="s">
        <v>942</v>
      </c>
      <c r="C5838" s="16">
        <v>2012</v>
      </c>
      <c r="D5838" s="16" t="s">
        <v>2329</v>
      </c>
      <c r="E5838" s="16">
        <v>2</v>
      </c>
      <c r="F5838" s="16">
        <v>0</v>
      </c>
      <c r="G5838" s="16">
        <v>0</v>
      </c>
      <c r="H5838" s="16">
        <v>0</v>
      </c>
    </row>
    <row r="5839" spans="1:8" x14ac:dyDescent="0.3">
      <c r="A5839" s="13" t="str">
        <f t="shared" si="91"/>
        <v>johnsel022012</v>
      </c>
      <c r="B5839" s="16" t="s">
        <v>942</v>
      </c>
      <c r="C5839" s="16">
        <v>2012</v>
      </c>
      <c r="D5839" s="16" t="s">
        <v>2331</v>
      </c>
      <c r="E5839" s="16">
        <v>102</v>
      </c>
      <c r="F5839" s="16">
        <v>204</v>
      </c>
      <c r="G5839" s="16">
        <v>11</v>
      </c>
      <c r="H5839" s="16">
        <v>50</v>
      </c>
    </row>
    <row r="5840" spans="1:8" x14ac:dyDescent="0.3">
      <c r="A5840" s="13" t="str">
        <f t="shared" si="91"/>
        <v>johnsji042012</v>
      </c>
      <c r="B5840" s="16" t="s">
        <v>663</v>
      </c>
      <c r="C5840" s="16">
        <v>2012</v>
      </c>
      <c r="D5840" s="16" t="s">
        <v>2332</v>
      </c>
      <c r="E5840" s="16">
        <v>6</v>
      </c>
      <c r="F5840" s="16">
        <v>12</v>
      </c>
      <c r="G5840" s="16">
        <v>0</v>
      </c>
      <c r="H5840" s="16">
        <v>1</v>
      </c>
    </row>
    <row r="5841" spans="1:8" x14ac:dyDescent="0.3">
      <c r="A5841" s="13" t="str">
        <f t="shared" si="91"/>
        <v>johnsjo092012</v>
      </c>
      <c r="B5841" s="16" t="s">
        <v>560</v>
      </c>
      <c r="C5841" s="16">
        <v>2012</v>
      </c>
      <c r="D5841" s="16" t="s">
        <v>2332</v>
      </c>
      <c r="E5841" s="16">
        <v>25</v>
      </c>
      <c r="F5841" s="16">
        <v>33</v>
      </c>
      <c r="G5841" s="16">
        <v>1</v>
      </c>
      <c r="H5841" s="16">
        <v>3</v>
      </c>
    </row>
    <row r="5842" spans="1:8" x14ac:dyDescent="0.3">
      <c r="A5842" s="13" t="str">
        <f t="shared" si="91"/>
        <v>johnske052012</v>
      </c>
      <c r="B5842" s="16" t="s">
        <v>561</v>
      </c>
      <c r="C5842" s="16">
        <v>2012</v>
      </c>
      <c r="D5842" s="16" t="s">
        <v>37</v>
      </c>
      <c r="E5842" s="16">
        <v>247</v>
      </c>
      <c r="F5842" s="16">
        <v>386</v>
      </c>
      <c r="G5842" s="16">
        <v>11</v>
      </c>
      <c r="H5842" s="16">
        <v>100</v>
      </c>
    </row>
    <row r="5843" spans="1:8" x14ac:dyDescent="0.3">
      <c r="A5843" s="13" t="str">
        <f t="shared" si="91"/>
        <v>johnsni012012</v>
      </c>
      <c r="B5843" s="16" t="s">
        <v>250</v>
      </c>
      <c r="C5843" s="16">
        <v>2012</v>
      </c>
      <c r="D5843" s="16" t="s">
        <v>2333</v>
      </c>
      <c r="E5843" s="16">
        <v>51</v>
      </c>
      <c r="F5843" s="16">
        <v>3</v>
      </c>
      <c r="G5843" s="16">
        <v>1</v>
      </c>
      <c r="H5843" s="16">
        <v>7</v>
      </c>
    </row>
    <row r="5844" spans="1:8" x14ac:dyDescent="0.3">
      <c r="A5844" s="13" t="str">
        <f t="shared" si="91"/>
        <v>johnsre022012</v>
      </c>
      <c r="B5844" s="16" t="s">
        <v>382</v>
      </c>
      <c r="C5844" s="16">
        <v>2012</v>
      </c>
      <c r="D5844" s="16" t="s">
        <v>2327</v>
      </c>
    </row>
    <row r="5845" spans="1:8" x14ac:dyDescent="0.3">
      <c r="A5845" s="13" t="str">
        <f t="shared" si="91"/>
        <v>johnsre022012</v>
      </c>
      <c r="B5845" s="16" t="s">
        <v>382</v>
      </c>
      <c r="C5845" s="16">
        <v>2012</v>
      </c>
      <c r="D5845" s="16" t="s">
        <v>2327</v>
      </c>
    </row>
    <row r="5846" spans="1:8" x14ac:dyDescent="0.3">
      <c r="A5846" s="13" t="str">
        <f t="shared" si="91"/>
        <v>johnsre022012</v>
      </c>
      <c r="B5846" s="16" t="s">
        <v>382</v>
      </c>
      <c r="C5846" s="16">
        <v>2012</v>
      </c>
      <c r="D5846" s="16" t="s">
        <v>2328</v>
      </c>
    </row>
    <row r="5847" spans="1:8" x14ac:dyDescent="0.3">
      <c r="A5847" s="13" t="str">
        <f t="shared" si="91"/>
        <v>johnsre022012</v>
      </c>
      <c r="B5847" s="16" t="s">
        <v>382</v>
      </c>
      <c r="C5847" s="16">
        <v>2012</v>
      </c>
      <c r="D5847" s="16" t="s">
        <v>2328</v>
      </c>
    </row>
    <row r="5848" spans="1:8" x14ac:dyDescent="0.3">
      <c r="A5848" s="13" t="str">
        <f t="shared" si="91"/>
        <v>johnsre022012</v>
      </c>
      <c r="B5848" s="16" t="s">
        <v>382</v>
      </c>
      <c r="C5848" s="16">
        <v>2012</v>
      </c>
      <c r="D5848" s="16" t="s">
        <v>2329</v>
      </c>
      <c r="E5848" s="16">
        <v>74</v>
      </c>
      <c r="F5848" s="16">
        <v>3</v>
      </c>
      <c r="G5848" s="16">
        <v>1</v>
      </c>
      <c r="H5848" s="16">
        <v>1</v>
      </c>
    </row>
    <row r="5849" spans="1:8" x14ac:dyDescent="0.3">
      <c r="A5849" s="13" t="str">
        <f t="shared" si="91"/>
        <v>johnsre022012</v>
      </c>
      <c r="B5849" s="16" t="s">
        <v>382</v>
      </c>
      <c r="C5849" s="16">
        <v>2012</v>
      </c>
      <c r="D5849" s="16" t="s">
        <v>2329</v>
      </c>
      <c r="E5849" s="16">
        <v>28</v>
      </c>
      <c r="F5849" s="16">
        <v>0</v>
      </c>
      <c r="G5849" s="16">
        <v>1</v>
      </c>
      <c r="H5849" s="16">
        <v>0</v>
      </c>
    </row>
    <row r="5850" spans="1:8" x14ac:dyDescent="0.3">
      <c r="A5850" s="13" t="str">
        <f t="shared" si="91"/>
        <v>johnsre022012</v>
      </c>
      <c r="B5850" s="16" t="s">
        <v>382</v>
      </c>
      <c r="C5850" s="16">
        <v>2012</v>
      </c>
      <c r="D5850" s="16" t="s">
        <v>2330</v>
      </c>
    </row>
    <row r="5851" spans="1:8" x14ac:dyDescent="0.3">
      <c r="A5851" s="13" t="str">
        <f t="shared" si="91"/>
        <v>johnsre022012</v>
      </c>
      <c r="B5851" s="16" t="s">
        <v>382</v>
      </c>
      <c r="C5851" s="16">
        <v>2012</v>
      </c>
      <c r="D5851" s="16" t="s">
        <v>2330</v>
      </c>
    </row>
    <row r="5852" spans="1:8" x14ac:dyDescent="0.3">
      <c r="A5852" s="13" t="str">
        <f t="shared" si="91"/>
        <v>johnsro072012</v>
      </c>
      <c r="B5852" s="16" t="s">
        <v>804</v>
      </c>
      <c r="C5852" s="16">
        <v>2012</v>
      </c>
      <c r="D5852" s="16" t="s">
        <v>2334</v>
      </c>
      <c r="E5852" s="16">
        <v>130</v>
      </c>
      <c r="F5852" s="16">
        <v>6</v>
      </c>
      <c r="G5852" s="16">
        <v>0</v>
      </c>
      <c r="H5852" s="16">
        <v>0</v>
      </c>
    </row>
    <row r="5853" spans="1:8" x14ac:dyDescent="0.3">
      <c r="A5853" s="13" t="str">
        <f t="shared" si="91"/>
        <v>johnsro072012</v>
      </c>
      <c r="B5853" s="16" t="s">
        <v>804</v>
      </c>
      <c r="C5853" s="16">
        <v>2012</v>
      </c>
      <c r="D5853" s="16" t="s">
        <v>2332</v>
      </c>
      <c r="E5853" s="16">
        <v>0</v>
      </c>
      <c r="F5853" s="16">
        <v>0</v>
      </c>
      <c r="G5853" s="16">
        <v>0</v>
      </c>
      <c r="H5853" s="16">
        <v>0</v>
      </c>
    </row>
    <row r="5854" spans="1:8" x14ac:dyDescent="0.3">
      <c r="A5854" s="13" t="str">
        <f t="shared" si="91"/>
        <v>johnsst022012</v>
      </c>
      <c r="B5854" s="16" t="s">
        <v>1753</v>
      </c>
      <c r="C5854" s="16">
        <v>2012</v>
      </c>
      <c r="D5854" s="16" t="s">
        <v>2332</v>
      </c>
      <c r="E5854" s="16">
        <v>0</v>
      </c>
      <c r="F5854" s="16">
        <v>2</v>
      </c>
      <c r="G5854" s="16">
        <v>0</v>
      </c>
      <c r="H5854" s="16">
        <v>0</v>
      </c>
    </row>
    <row r="5855" spans="1:8" x14ac:dyDescent="0.3">
      <c r="A5855" s="13" t="str">
        <f t="shared" si="91"/>
        <v>jonesad012012</v>
      </c>
      <c r="B5855" s="16" t="s">
        <v>664</v>
      </c>
      <c r="C5855" s="16">
        <v>2012</v>
      </c>
      <c r="D5855" s="16" t="s">
        <v>2327</v>
      </c>
    </row>
    <row r="5856" spans="1:8" x14ac:dyDescent="0.3">
      <c r="A5856" s="13" t="str">
        <f t="shared" si="91"/>
        <v>jonesad012012</v>
      </c>
      <c r="B5856" s="16" t="s">
        <v>664</v>
      </c>
      <c r="C5856" s="16">
        <v>2012</v>
      </c>
      <c r="D5856" s="16" t="s">
        <v>2329</v>
      </c>
      <c r="E5856" s="16">
        <v>439</v>
      </c>
      <c r="F5856" s="16">
        <v>7</v>
      </c>
      <c r="G5856" s="16">
        <v>8</v>
      </c>
      <c r="H5856" s="16">
        <v>0</v>
      </c>
    </row>
    <row r="5857" spans="1:8" x14ac:dyDescent="0.3">
      <c r="A5857" s="13" t="str">
        <f t="shared" si="91"/>
        <v>jonesan012012</v>
      </c>
      <c r="B5857" s="16" t="s">
        <v>126</v>
      </c>
      <c r="C5857" s="16">
        <v>2012</v>
      </c>
      <c r="D5857" s="16" t="s">
        <v>2328</v>
      </c>
    </row>
    <row r="5858" spans="1:8" x14ac:dyDescent="0.3">
      <c r="A5858" s="13" t="str">
        <f t="shared" si="91"/>
        <v>jonesan012012</v>
      </c>
      <c r="B5858" s="16" t="s">
        <v>126</v>
      </c>
      <c r="C5858" s="16">
        <v>2012</v>
      </c>
      <c r="D5858" s="16" t="s">
        <v>2329</v>
      </c>
      <c r="E5858" s="16">
        <v>81</v>
      </c>
      <c r="F5858" s="16">
        <v>3</v>
      </c>
      <c r="G5858" s="16">
        <v>1</v>
      </c>
      <c r="H5858" s="16">
        <v>2</v>
      </c>
    </row>
    <row r="5859" spans="1:8" x14ac:dyDescent="0.3">
      <c r="A5859" s="13" t="str">
        <f t="shared" si="91"/>
        <v>jonesan012012</v>
      </c>
      <c r="B5859" s="16" t="s">
        <v>126</v>
      </c>
      <c r="C5859" s="16">
        <v>2012</v>
      </c>
      <c r="D5859" s="16" t="s">
        <v>2330</v>
      </c>
    </row>
    <row r="5860" spans="1:8" x14ac:dyDescent="0.3">
      <c r="A5860" s="13" t="str">
        <f t="shared" si="91"/>
        <v>jonesch062012</v>
      </c>
      <c r="B5860" s="16" t="s">
        <v>127</v>
      </c>
      <c r="C5860" s="16">
        <v>2012</v>
      </c>
      <c r="D5860" s="16" t="s">
        <v>38</v>
      </c>
      <c r="E5860" s="16">
        <v>41</v>
      </c>
      <c r="F5860" s="16">
        <v>181</v>
      </c>
      <c r="G5860" s="16">
        <v>11</v>
      </c>
      <c r="H5860" s="16">
        <v>8</v>
      </c>
    </row>
    <row r="5861" spans="1:8" x14ac:dyDescent="0.3">
      <c r="A5861" s="13" t="str">
        <f t="shared" si="91"/>
        <v>jonesga022012</v>
      </c>
      <c r="B5861" s="16" t="s">
        <v>805</v>
      </c>
      <c r="C5861" s="16">
        <v>2012</v>
      </c>
      <c r="D5861" s="16" t="s">
        <v>2333</v>
      </c>
      <c r="E5861" s="16">
        <v>500</v>
      </c>
      <c r="F5861" s="16">
        <v>48</v>
      </c>
      <c r="G5861" s="16">
        <v>5</v>
      </c>
      <c r="H5861" s="16">
        <v>46</v>
      </c>
    </row>
    <row r="5862" spans="1:8" x14ac:dyDescent="0.3">
      <c r="A5862" s="13" t="str">
        <f t="shared" si="91"/>
        <v>jonesga022012</v>
      </c>
      <c r="B5862" s="16" t="s">
        <v>805</v>
      </c>
      <c r="C5862" s="16">
        <v>2012</v>
      </c>
      <c r="D5862" s="16" t="s">
        <v>2329</v>
      </c>
      <c r="E5862" s="16">
        <v>103</v>
      </c>
      <c r="F5862" s="16">
        <v>3</v>
      </c>
      <c r="G5862" s="16">
        <v>4</v>
      </c>
      <c r="H5862" s="16">
        <v>1</v>
      </c>
    </row>
    <row r="5863" spans="1:8" x14ac:dyDescent="0.3">
      <c r="A5863" s="13" t="str">
        <f t="shared" si="91"/>
        <v>jonesga022012</v>
      </c>
      <c r="B5863" s="16" t="s">
        <v>805</v>
      </c>
      <c r="C5863" s="16">
        <v>2012</v>
      </c>
      <c r="D5863" s="16" t="s">
        <v>2330</v>
      </c>
    </row>
    <row r="5864" spans="1:8" x14ac:dyDescent="0.3">
      <c r="A5864" s="13" t="str">
        <f t="shared" si="91"/>
        <v>jonesna012012</v>
      </c>
      <c r="B5864" s="16" t="s">
        <v>1754</v>
      </c>
      <c r="C5864" s="16">
        <v>2012</v>
      </c>
      <c r="D5864" s="16" t="s">
        <v>2332</v>
      </c>
      <c r="E5864" s="16">
        <v>6</v>
      </c>
      <c r="F5864" s="16">
        <v>6</v>
      </c>
      <c r="G5864" s="16">
        <v>1</v>
      </c>
      <c r="H5864" s="16">
        <v>1</v>
      </c>
    </row>
    <row r="5865" spans="1:8" x14ac:dyDescent="0.3">
      <c r="A5865" s="13" t="str">
        <f t="shared" si="91"/>
        <v>joycema012012</v>
      </c>
      <c r="B5865" s="16" t="s">
        <v>943</v>
      </c>
      <c r="C5865" s="16">
        <v>2012</v>
      </c>
      <c r="D5865" s="16" t="s">
        <v>2328</v>
      </c>
    </row>
    <row r="5866" spans="1:8" x14ac:dyDescent="0.3">
      <c r="A5866" s="13" t="str">
        <f t="shared" si="91"/>
        <v>joycema012012</v>
      </c>
      <c r="B5866" s="16" t="s">
        <v>943</v>
      </c>
      <c r="C5866" s="16">
        <v>2012</v>
      </c>
      <c r="D5866" s="16" t="s">
        <v>2329</v>
      </c>
      <c r="E5866" s="16">
        <v>181</v>
      </c>
      <c r="F5866" s="16">
        <v>2</v>
      </c>
      <c r="G5866" s="16">
        <v>2</v>
      </c>
      <c r="H5866" s="16">
        <v>0</v>
      </c>
    </row>
    <row r="5867" spans="1:8" x14ac:dyDescent="0.3">
      <c r="A5867" s="13" t="str">
        <f t="shared" si="91"/>
        <v>joycema012012</v>
      </c>
      <c r="B5867" s="16" t="s">
        <v>943</v>
      </c>
      <c r="C5867" s="16">
        <v>2012</v>
      </c>
      <c r="D5867" s="16" t="s">
        <v>2330</v>
      </c>
    </row>
    <row r="5868" spans="1:8" x14ac:dyDescent="0.3">
      <c r="A5868" s="13" t="str">
        <f t="shared" si="91"/>
        <v>jurrjja012012</v>
      </c>
      <c r="B5868" s="16" t="s">
        <v>806</v>
      </c>
      <c r="C5868" s="16">
        <v>2012</v>
      </c>
      <c r="D5868" s="16" t="s">
        <v>2332</v>
      </c>
      <c r="E5868" s="16">
        <v>2</v>
      </c>
      <c r="F5868" s="16">
        <v>13</v>
      </c>
      <c r="G5868" s="16">
        <v>0</v>
      </c>
      <c r="H5868" s="16">
        <v>1</v>
      </c>
    </row>
    <row r="5869" spans="1:8" x14ac:dyDescent="0.3">
      <c r="A5869" s="13" t="str">
        <f t="shared" si="91"/>
        <v>kaaihki012012</v>
      </c>
      <c r="B5869" s="16" t="s">
        <v>944</v>
      </c>
      <c r="C5869" s="16">
        <v>2012</v>
      </c>
      <c r="D5869" s="16" t="s">
        <v>2333</v>
      </c>
      <c r="E5869" s="16">
        <v>160</v>
      </c>
      <c r="F5869" s="16">
        <v>12</v>
      </c>
      <c r="G5869" s="16">
        <v>2</v>
      </c>
      <c r="H5869" s="16">
        <v>24</v>
      </c>
    </row>
    <row r="5870" spans="1:8" x14ac:dyDescent="0.3">
      <c r="A5870" s="13" t="str">
        <f t="shared" si="91"/>
        <v>kalisry012012</v>
      </c>
      <c r="B5870" s="16" t="s">
        <v>1308</v>
      </c>
      <c r="C5870" s="16">
        <v>2012</v>
      </c>
      <c r="D5870" s="16" t="s">
        <v>2327</v>
      </c>
    </row>
    <row r="5871" spans="1:8" x14ac:dyDescent="0.3">
      <c r="A5871" s="13" t="str">
        <f t="shared" si="91"/>
        <v>kalisry012012</v>
      </c>
      <c r="B5871" s="16" t="s">
        <v>1308</v>
      </c>
      <c r="C5871" s="16">
        <v>2012</v>
      </c>
      <c r="D5871" s="16" t="s">
        <v>2328</v>
      </c>
    </row>
    <row r="5872" spans="1:8" x14ac:dyDescent="0.3">
      <c r="A5872" s="13" t="str">
        <f t="shared" si="91"/>
        <v>kalisry012012</v>
      </c>
      <c r="B5872" s="16" t="s">
        <v>1308</v>
      </c>
      <c r="C5872" s="16">
        <v>2012</v>
      </c>
      <c r="D5872" s="16" t="s">
        <v>2329</v>
      </c>
      <c r="E5872" s="16">
        <v>62</v>
      </c>
      <c r="F5872" s="16">
        <v>0</v>
      </c>
      <c r="G5872" s="16">
        <v>4</v>
      </c>
      <c r="H5872" s="16">
        <v>0</v>
      </c>
    </row>
    <row r="5873" spans="1:8" x14ac:dyDescent="0.3">
      <c r="A5873" s="13" t="str">
        <f t="shared" si="91"/>
        <v>kalisry012012</v>
      </c>
      <c r="B5873" s="16" t="s">
        <v>1308</v>
      </c>
      <c r="C5873" s="16">
        <v>2012</v>
      </c>
      <c r="D5873" s="16" t="s">
        <v>2330</v>
      </c>
    </row>
    <row r="5874" spans="1:8" x14ac:dyDescent="0.3">
      <c r="A5874" s="13" t="str">
        <f t="shared" si="91"/>
        <v>karstje012012</v>
      </c>
      <c r="B5874" s="16" t="s">
        <v>665</v>
      </c>
      <c r="C5874" s="16">
        <v>2012</v>
      </c>
      <c r="D5874" s="16" t="s">
        <v>2332</v>
      </c>
      <c r="E5874" s="16">
        <v>4</v>
      </c>
      <c r="F5874" s="16">
        <v>8</v>
      </c>
      <c r="G5874" s="16">
        <v>1</v>
      </c>
      <c r="H5874" s="16">
        <v>0</v>
      </c>
    </row>
    <row r="5875" spans="1:8" x14ac:dyDescent="0.3">
      <c r="A5875" s="13" t="str">
        <f t="shared" si="91"/>
        <v>kawasmu012012</v>
      </c>
      <c r="B5875" s="16" t="s">
        <v>1755</v>
      </c>
      <c r="C5875" s="16">
        <v>2012</v>
      </c>
      <c r="D5875" s="16" t="s">
        <v>37</v>
      </c>
      <c r="E5875" s="16">
        <v>6</v>
      </c>
      <c r="F5875" s="16">
        <v>13</v>
      </c>
      <c r="G5875" s="16">
        <v>0</v>
      </c>
      <c r="H5875" s="16">
        <v>3</v>
      </c>
    </row>
    <row r="5876" spans="1:8" x14ac:dyDescent="0.3">
      <c r="A5876" s="13" t="str">
        <f t="shared" si="91"/>
        <v>kawasmu012012</v>
      </c>
      <c r="B5876" s="16" t="s">
        <v>1755</v>
      </c>
      <c r="C5876" s="16">
        <v>2012</v>
      </c>
      <c r="D5876" s="16" t="s">
        <v>38</v>
      </c>
      <c r="E5876" s="16">
        <v>0</v>
      </c>
      <c r="F5876" s="16">
        <v>0</v>
      </c>
      <c r="G5876" s="16">
        <v>0</v>
      </c>
      <c r="H5876" s="16">
        <v>0</v>
      </c>
    </row>
    <row r="5877" spans="1:8" x14ac:dyDescent="0.3">
      <c r="A5877" s="13" t="str">
        <f t="shared" si="91"/>
        <v>kawasmu012012</v>
      </c>
      <c r="B5877" s="16" t="s">
        <v>1755</v>
      </c>
      <c r="C5877" s="16">
        <v>2012</v>
      </c>
      <c r="D5877" s="16" t="s">
        <v>2331</v>
      </c>
      <c r="E5877" s="16">
        <v>50</v>
      </c>
      <c r="F5877" s="16">
        <v>65</v>
      </c>
      <c r="G5877" s="16">
        <v>0</v>
      </c>
      <c r="H5877" s="16">
        <v>13</v>
      </c>
    </row>
    <row r="5878" spans="1:8" x14ac:dyDescent="0.3">
      <c r="A5878" s="13" t="str">
        <f t="shared" si="91"/>
        <v>kearnau012012</v>
      </c>
      <c r="B5878" s="16" t="s">
        <v>308</v>
      </c>
      <c r="C5878" s="16">
        <v>2012</v>
      </c>
      <c r="D5878" s="16" t="s">
        <v>2333</v>
      </c>
      <c r="E5878" s="16">
        <v>14</v>
      </c>
      <c r="F5878" s="16">
        <v>1</v>
      </c>
      <c r="G5878" s="16">
        <v>0</v>
      </c>
      <c r="H5878" s="16">
        <v>2</v>
      </c>
    </row>
    <row r="5879" spans="1:8" x14ac:dyDescent="0.3">
      <c r="A5879" s="13" t="str">
        <f t="shared" si="91"/>
        <v>kearnau012012</v>
      </c>
      <c r="B5879" s="16" t="s">
        <v>308</v>
      </c>
      <c r="C5879" s="16">
        <v>2012</v>
      </c>
      <c r="D5879" s="16" t="s">
        <v>2328</v>
      </c>
    </row>
    <row r="5880" spans="1:8" x14ac:dyDescent="0.3">
      <c r="A5880" s="13" t="str">
        <f t="shared" si="91"/>
        <v>kearnau012012</v>
      </c>
      <c r="B5880" s="16" t="s">
        <v>308</v>
      </c>
      <c r="C5880" s="16">
        <v>2012</v>
      </c>
      <c r="D5880" s="16" t="s">
        <v>2329</v>
      </c>
      <c r="E5880" s="16">
        <v>90</v>
      </c>
      <c r="F5880" s="16">
        <v>0</v>
      </c>
      <c r="G5880" s="16">
        <v>1</v>
      </c>
      <c r="H5880" s="16">
        <v>0</v>
      </c>
    </row>
    <row r="5881" spans="1:8" x14ac:dyDescent="0.3">
      <c r="A5881" s="13" t="str">
        <f t="shared" si="91"/>
        <v>kearnau012012</v>
      </c>
      <c r="B5881" s="16" t="s">
        <v>308</v>
      </c>
      <c r="C5881" s="16">
        <v>2012</v>
      </c>
      <c r="D5881" s="16" t="s">
        <v>2330</v>
      </c>
    </row>
    <row r="5882" spans="1:8" x14ac:dyDescent="0.3">
      <c r="A5882" s="13" t="str">
        <f t="shared" si="91"/>
        <v>kellesh012012</v>
      </c>
      <c r="B5882" s="16" t="s">
        <v>1116</v>
      </c>
      <c r="C5882" s="16">
        <v>2012</v>
      </c>
      <c r="D5882" s="16" t="s">
        <v>2332</v>
      </c>
      <c r="E5882" s="16">
        <v>2</v>
      </c>
      <c r="F5882" s="16">
        <v>8</v>
      </c>
      <c r="G5882" s="16">
        <v>0</v>
      </c>
      <c r="H5882" s="16">
        <v>0</v>
      </c>
    </row>
    <row r="5883" spans="1:8" x14ac:dyDescent="0.3">
      <c r="A5883" s="13" t="str">
        <f t="shared" si="91"/>
        <v>kellyca012012</v>
      </c>
      <c r="B5883" s="16" t="s">
        <v>1756</v>
      </c>
      <c r="C5883" s="16">
        <v>2012</v>
      </c>
      <c r="D5883" s="16" t="s">
        <v>2332</v>
      </c>
      <c r="E5883" s="16">
        <v>2</v>
      </c>
      <c r="F5883" s="16">
        <v>6</v>
      </c>
      <c r="G5883" s="16">
        <v>0</v>
      </c>
      <c r="H5883" s="16">
        <v>1</v>
      </c>
    </row>
    <row r="5884" spans="1:8" x14ac:dyDescent="0.3">
      <c r="A5884" s="13" t="str">
        <f t="shared" si="91"/>
        <v>kellydo012012</v>
      </c>
      <c r="B5884" s="16" t="s">
        <v>807</v>
      </c>
      <c r="C5884" s="16">
        <v>2012</v>
      </c>
      <c r="D5884" s="16" t="s">
        <v>2333</v>
      </c>
      <c r="E5884" s="16">
        <v>30</v>
      </c>
      <c r="F5884" s="16">
        <v>2</v>
      </c>
      <c r="G5884" s="16">
        <v>0</v>
      </c>
      <c r="H5884" s="16">
        <v>3</v>
      </c>
    </row>
    <row r="5885" spans="1:8" x14ac:dyDescent="0.3">
      <c r="A5885" s="13" t="str">
        <f t="shared" si="91"/>
        <v>kellydo012012</v>
      </c>
      <c r="B5885" s="16" t="s">
        <v>807</v>
      </c>
      <c r="C5885" s="16">
        <v>2012</v>
      </c>
      <c r="D5885" s="16" t="s">
        <v>37</v>
      </c>
      <c r="E5885" s="16">
        <v>0</v>
      </c>
      <c r="F5885" s="16">
        <v>0</v>
      </c>
      <c r="G5885" s="16">
        <v>0</v>
      </c>
      <c r="H5885" s="16">
        <v>0</v>
      </c>
    </row>
    <row r="5886" spans="1:8" x14ac:dyDescent="0.3">
      <c r="A5886" s="13" t="str">
        <f t="shared" si="91"/>
        <v>kellydo012012</v>
      </c>
      <c r="B5886" s="16" t="s">
        <v>807</v>
      </c>
      <c r="C5886" s="16">
        <v>2012</v>
      </c>
      <c r="D5886" s="16" t="s">
        <v>38</v>
      </c>
      <c r="E5886" s="16">
        <v>1</v>
      </c>
      <c r="F5886" s="16">
        <v>3</v>
      </c>
      <c r="G5886" s="16">
        <v>0</v>
      </c>
      <c r="H5886" s="16">
        <v>0</v>
      </c>
    </row>
    <row r="5887" spans="1:8" x14ac:dyDescent="0.3">
      <c r="A5887" s="13" t="str">
        <f t="shared" si="91"/>
        <v>kellydo012012</v>
      </c>
      <c r="B5887" s="16" t="s">
        <v>807</v>
      </c>
      <c r="C5887" s="16">
        <v>2012</v>
      </c>
      <c r="D5887" s="16" t="s">
        <v>2327</v>
      </c>
    </row>
    <row r="5888" spans="1:8" x14ac:dyDescent="0.3">
      <c r="A5888" s="13" t="str">
        <f t="shared" si="91"/>
        <v>kellydo012012</v>
      </c>
      <c r="B5888" s="16" t="s">
        <v>807</v>
      </c>
      <c r="C5888" s="16">
        <v>2012</v>
      </c>
      <c r="D5888" s="16" t="s">
        <v>2328</v>
      </c>
    </row>
    <row r="5889" spans="1:8" x14ac:dyDescent="0.3">
      <c r="A5889" s="13" t="str">
        <f t="shared" si="91"/>
        <v>kellydo012012</v>
      </c>
      <c r="B5889" s="16" t="s">
        <v>807</v>
      </c>
      <c r="C5889" s="16">
        <v>2012</v>
      </c>
      <c r="D5889" s="16" t="s">
        <v>2329</v>
      </c>
      <c r="E5889" s="16">
        <v>61</v>
      </c>
      <c r="F5889" s="16">
        <v>3</v>
      </c>
      <c r="G5889" s="16">
        <v>3</v>
      </c>
      <c r="H5889" s="16">
        <v>0</v>
      </c>
    </row>
    <row r="5890" spans="1:8" x14ac:dyDescent="0.3">
      <c r="A5890" s="13" t="str">
        <f t="shared" si="91"/>
        <v>kellydo012012</v>
      </c>
      <c r="B5890" s="16" t="s">
        <v>807</v>
      </c>
      <c r="C5890" s="16">
        <v>2012</v>
      </c>
      <c r="D5890" s="16" t="s">
        <v>2330</v>
      </c>
    </row>
    <row r="5891" spans="1:8" x14ac:dyDescent="0.3">
      <c r="A5891" s="13" t="str">
        <f t="shared" ref="A5891:A5954" si="92">B5891&amp;C5891</f>
        <v>kellyjo052012</v>
      </c>
      <c r="B5891" s="16" t="s">
        <v>1757</v>
      </c>
      <c r="C5891" s="16">
        <v>2012</v>
      </c>
      <c r="D5891" s="16" t="s">
        <v>2332</v>
      </c>
      <c r="E5891" s="16">
        <v>11</v>
      </c>
      <c r="F5891" s="16">
        <v>19</v>
      </c>
      <c r="G5891" s="16">
        <v>2</v>
      </c>
      <c r="H5891" s="16">
        <v>3</v>
      </c>
    </row>
    <row r="5892" spans="1:8" x14ac:dyDescent="0.3">
      <c r="A5892" s="13" t="str">
        <f t="shared" si="92"/>
        <v>kempma012012</v>
      </c>
      <c r="B5892" s="16" t="s">
        <v>666</v>
      </c>
      <c r="C5892" s="16">
        <v>2012</v>
      </c>
      <c r="D5892" s="16" t="s">
        <v>2327</v>
      </c>
    </row>
    <row r="5893" spans="1:8" x14ac:dyDescent="0.3">
      <c r="A5893" s="13" t="str">
        <f t="shared" si="92"/>
        <v>kempma012012</v>
      </c>
      <c r="B5893" s="16" t="s">
        <v>666</v>
      </c>
      <c r="C5893" s="16">
        <v>2012</v>
      </c>
      <c r="D5893" s="16" t="s">
        <v>2329</v>
      </c>
      <c r="E5893" s="16">
        <v>208</v>
      </c>
      <c r="F5893" s="16">
        <v>7</v>
      </c>
      <c r="G5893" s="16">
        <v>1</v>
      </c>
      <c r="H5893" s="16">
        <v>1</v>
      </c>
    </row>
    <row r="5894" spans="1:8" x14ac:dyDescent="0.3">
      <c r="A5894" s="13" t="str">
        <f t="shared" si="92"/>
        <v>kendrho012012</v>
      </c>
      <c r="B5894" s="16" t="s">
        <v>667</v>
      </c>
      <c r="C5894" s="16">
        <v>2012</v>
      </c>
      <c r="D5894" s="16" t="s">
        <v>2333</v>
      </c>
      <c r="E5894" s="16">
        <v>4</v>
      </c>
      <c r="F5894" s="16">
        <v>1</v>
      </c>
      <c r="G5894" s="16">
        <v>0</v>
      </c>
      <c r="H5894" s="16">
        <v>0</v>
      </c>
    </row>
    <row r="5895" spans="1:8" x14ac:dyDescent="0.3">
      <c r="A5895" s="13" t="str">
        <f t="shared" si="92"/>
        <v>kendrho012012</v>
      </c>
      <c r="B5895" s="16" t="s">
        <v>667</v>
      </c>
      <c r="C5895" s="16">
        <v>2012</v>
      </c>
      <c r="D5895" s="16" t="s">
        <v>37</v>
      </c>
      <c r="E5895" s="16">
        <v>238</v>
      </c>
      <c r="F5895" s="16">
        <v>407</v>
      </c>
      <c r="G5895" s="16">
        <v>14</v>
      </c>
      <c r="H5895" s="16">
        <v>81</v>
      </c>
    </row>
    <row r="5896" spans="1:8" x14ac:dyDescent="0.3">
      <c r="A5896" s="13" t="str">
        <f t="shared" si="92"/>
        <v>kendrho012012</v>
      </c>
      <c r="B5896" s="16" t="s">
        <v>667</v>
      </c>
      <c r="C5896" s="16">
        <v>2012</v>
      </c>
      <c r="D5896" s="16" t="s">
        <v>2328</v>
      </c>
    </row>
    <row r="5897" spans="1:8" x14ac:dyDescent="0.3">
      <c r="A5897" s="13" t="str">
        <f t="shared" si="92"/>
        <v>kendrho012012</v>
      </c>
      <c r="B5897" s="16" t="s">
        <v>667</v>
      </c>
      <c r="C5897" s="16">
        <v>2012</v>
      </c>
      <c r="D5897" s="16" t="s">
        <v>2329</v>
      </c>
      <c r="E5897" s="16">
        <v>2</v>
      </c>
      <c r="F5897" s="16">
        <v>0</v>
      </c>
      <c r="G5897" s="16">
        <v>1</v>
      </c>
      <c r="H5897" s="16">
        <v>0</v>
      </c>
    </row>
    <row r="5898" spans="1:8" x14ac:dyDescent="0.3">
      <c r="A5898" s="13" t="str">
        <f t="shared" si="92"/>
        <v>kendrky012012</v>
      </c>
      <c r="B5898" s="16" t="s">
        <v>808</v>
      </c>
      <c r="C5898" s="16">
        <v>2012</v>
      </c>
      <c r="D5898" s="16" t="s">
        <v>2332</v>
      </c>
      <c r="E5898" s="16">
        <v>11</v>
      </c>
      <c r="F5898" s="16">
        <v>22</v>
      </c>
      <c r="G5898" s="16">
        <v>1</v>
      </c>
      <c r="H5898" s="16">
        <v>1</v>
      </c>
    </row>
    <row r="5899" spans="1:8" x14ac:dyDescent="0.3">
      <c r="A5899" s="13" t="str">
        <f t="shared" si="92"/>
        <v>kennead012012</v>
      </c>
      <c r="B5899" s="16" t="s">
        <v>130</v>
      </c>
      <c r="C5899" s="16">
        <v>2012</v>
      </c>
      <c r="D5899" s="16" t="s">
        <v>2333</v>
      </c>
      <c r="E5899" s="16">
        <v>3</v>
      </c>
      <c r="F5899" s="16">
        <v>1</v>
      </c>
      <c r="G5899" s="16">
        <v>0</v>
      </c>
      <c r="H5899" s="16">
        <v>0</v>
      </c>
    </row>
    <row r="5900" spans="1:8" x14ac:dyDescent="0.3">
      <c r="A5900" s="13" t="str">
        <f t="shared" si="92"/>
        <v>kennead012012</v>
      </c>
      <c r="B5900" s="16" t="s">
        <v>130</v>
      </c>
      <c r="C5900" s="16">
        <v>2012</v>
      </c>
      <c r="D5900" s="16" t="s">
        <v>37</v>
      </c>
      <c r="E5900" s="16">
        <v>35</v>
      </c>
      <c r="F5900" s="16">
        <v>33</v>
      </c>
      <c r="G5900" s="16">
        <v>3</v>
      </c>
      <c r="H5900" s="16">
        <v>3</v>
      </c>
    </row>
    <row r="5901" spans="1:8" x14ac:dyDescent="0.3">
      <c r="A5901" s="13" t="str">
        <f t="shared" si="92"/>
        <v>kennead012012</v>
      </c>
      <c r="B5901" s="16" t="s">
        <v>130</v>
      </c>
      <c r="C5901" s="16">
        <v>2012</v>
      </c>
      <c r="D5901" s="16" t="s">
        <v>38</v>
      </c>
      <c r="E5901" s="16">
        <v>20</v>
      </c>
      <c r="F5901" s="16">
        <v>68</v>
      </c>
      <c r="G5901" s="16">
        <v>3</v>
      </c>
      <c r="H5901" s="16">
        <v>5</v>
      </c>
    </row>
    <row r="5902" spans="1:8" x14ac:dyDescent="0.3">
      <c r="A5902" s="13" t="str">
        <f t="shared" si="92"/>
        <v>kennead012012</v>
      </c>
      <c r="B5902" s="16" t="s">
        <v>130</v>
      </c>
      <c r="C5902" s="16">
        <v>2012</v>
      </c>
      <c r="D5902" s="16" t="s">
        <v>2328</v>
      </c>
    </row>
    <row r="5903" spans="1:8" x14ac:dyDescent="0.3">
      <c r="A5903" s="13" t="str">
        <f t="shared" si="92"/>
        <v>kennead012012</v>
      </c>
      <c r="B5903" s="16" t="s">
        <v>130</v>
      </c>
      <c r="C5903" s="16">
        <v>2012</v>
      </c>
      <c r="D5903" s="16" t="s">
        <v>2329</v>
      </c>
      <c r="E5903" s="16">
        <v>0</v>
      </c>
      <c r="F5903" s="16">
        <v>0</v>
      </c>
      <c r="G5903" s="16">
        <v>0</v>
      </c>
      <c r="H5903" s="16">
        <v>0</v>
      </c>
    </row>
    <row r="5904" spans="1:8" x14ac:dyDescent="0.3">
      <c r="A5904" s="13" t="str">
        <f t="shared" si="92"/>
        <v>kenneia012012</v>
      </c>
      <c r="B5904" s="16" t="s">
        <v>809</v>
      </c>
      <c r="C5904" s="16">
        <v>2012</v>
      </c>
      <c r="D5904" s="16" t="s">
        <v>2332</v>
      </c>
      <c r="E5904" s="16">
        <v>9</v>
      </c>
      <c r="F5904" s="16">
        <v>22</v>
      </c>
      <c r="G5904" s="16">
        <v>4</v>
      </c>
      <c r="H5904" s="16">
        <v>1</v>
      </c>
    </row>
    <row r="5905" spans="1:8" x14ac:dyDescent="0.3">
      <c r="A5905" s="13" t="str">
        <f t="shared" si="92"/>
        <v>keppije012012</v>
      </c>
      <c r="B5905" s="16" t="s">
        <v>463</v>
      </c>
      <c r="C5905" s="16">
        <v>2012</v>
      </c>
      <c r="D5905" s="16" t="s">
        <v>2333</v>
      </c>
      <c r="E5905" s="16">
        <v>157</v>
      </c>
      <c r="F5905" s="16">
        <v>7</v>
      </c>
      <c r="G5905" s="16">
        <v>1</v>
      </c>
      <c r="H5905" s="16">
        <v>13</v>
      </c>
    </row>
    <row r="5906" spans="1:8" x14ac:dyDescent="0.3">
      <c r="A5906" s="13" t="str">
        <f t="shared" si="92"/>
        <v>keppije012012</v>
      </c>
      <c r="B5906" s="16" t="s">
        <v>463</v>
      </c>
      <c r="C5906" s="16">
        <v>2012</v>
      </c>
      <c r="D5906" s="16" t="s">
        <v>37</v>
      </c>
      <c r="E5906" s="16">
        <v>32</v>
      </c>
      <c r="F5906" s="16">
        <v>52</v>
      </c>
      <c r="G5906" s="16">
        <v>0</v>
      </c>
      <c r="H5906" s="16">
        <v>12</v>
      </c>
    </row>
    <row r="5907" spans="1:8" x14ac:dyDescent="0.3">
      <c r="A5907" s="13" t="str">
        <f t="shared" si="92"/>
        <v>keppije012012</v>
      </c>
      <c r="B5907" s="16" t="s">
        <v>463</v>
      </c>
      <c r="C5907" s="16">
        <v>2012</v>
      </c>
      <c r="D5907" s="16" t="s">
        <v>38</v>
      </c>
      <c r="E5907" s="16">
        <v>23</v>
      </c>
      <c r="F5907" s="16">
        <v>59</v>
      </c>
      <c r="G5907" s="16">
        <v>2</v>
      </c>
      <c r="H5907" s="16">
        <v>10</v>
      </c>
    </row>
    <row r="5908" spans="1:8" x14ac:dyDescent="0.3">
      <c r="A5908" s="13" t="str">
        <f t="shared" si="92"/>
        <v>kershcl012012</v>
      </c>
      <c r="B5908" s="16" t="s">
        <v>945</v>
      </c>
      <c r="C5908" s="16">
        <v>2012</v>
      </c>
      <c r="D5908" s="16" t="s">
        <v>2332</v>
      </c>
      <c r="E5908" s="16">
        <v>9</v>
      </c>
      <c r="F5908" s="16">
        <v>42</v>
      </c>
      <c r="G5908" s="16">
        <v>0</v>
      </c>
      <c r="H5908" s="16">
        <v>1</v>
      </c>
    </row>
    <row r="5909" spans="1:8" x14ac:dyDescent="0.3">
      <c r="A5909" s="13" t="str">
        <f t="shared" si="92"/>
        <v>keuchda012012</v>
      </c>
      <c r="B5909" s="16" t="s">
        <v>1758</v>
      </c>
      <c r="C5909" s="16">
        <v>2012</v>
      </c>
      <c r="D5909" s="16" t="s">
        <v>2332</v>
      </c>
      <c r="E5909" s="16">
        <v>8</v>
      </c>
      <c r="F5909" s="16">
        <v>19</v>
      </c>
      <c r="G5909" s="16">
        <v>2</v>
      </c>
      <c r="H5909" s="16">
        <v>2</v>
      </c>
    </row>
    <row r="5910" spans="1:8" x14ac:dyDescent="0.3">
      <c r="A5910" s="13" t="str">
        <f t="shared" si="92"/>
        <v>kimbrcr012012</v>
      </c>
      <c r="B5910" s="16" t="s">
        <v>1309</v>
      </c>
      <c r="C5910" s="16">
        <v>2012</v>
      </c>
      <c r="D5910" s="16" t="s">
        <v>2332</v>
      </c>
      <c r="E5910" s="16">
        <v>0</v>
      </c>
      <c r="F5910" s="16">
        <v>5</v>
      </c>
      <c r="G5910" s="16">
        <v>0</v>
      </c>
      <c r="H5910" s="16">
        <v>0</v>
      </c>
    </row>
    <row r="5911" spans="1:8" x14ac:dyDescent="0.3">
      <c r="A5911" s="13" t="str">
        <f t="shared" si="92"/>
        <v>kinnejo012012</v>
      </c>
      <c r="B5911" s="16" t="s">
        <v>668</v>
      </c>
      <c r="C5911" s="16">
        <v>2012</v>
      </c>
      <c r="D5911" s="16" t="s">
        <v>2332</v>
      </c>
      <c r="E5911" s="16">
        <v>2</v>
      </c>
      <c r="F5911" s="16">
        <v>6</v>
      </c>
      <c r="G5911" s="16">
        <v>0</v>
      </c>
      <c r="H5911" s="16">
        <v>1</v>
      </c>
    </row>
    <row r="5912" spans="1:8" x14ac:dyDescent="0.3">
      <c r="A5912" s="13" t="str">
        <f t="shared" si="92"/>
        <v>kinslia012012</v>
      </c>
      <c r="B5912" s="16" t="s">
        <v>669</v>
      </c>
      <c r="C5912" s="16">
        <v>2012</v>
      </c>
      <c r="D5912" s="16" t="s">
        <v>37</v>
      </c>
      <c r="E5912" s="16">
        <v>203</v>
      </c>
      <c r="F5912" s="16">
        <v>386</v>
      </c>
      <c r="G5912" s="16">
        <v>18</v>
      </c>
      <c r="H5912" s="16">
        <v>81</v>
      </c>
    </row>
    <row r="5913" spans="1:8" x14ac:dyDescent="0.3">
      <c r="A5913" s="13" t="str">
        <f t="shared" si="92"/>
        <v>kinslia012012</v>
      </c>
      <c r="B5913" s="16" t="s">
        <v>669</v>
      </c>
      <c r="C5913" s="16">
        <v>2012</v>
      </c>
      <c r="D5913" s="16" t="s">
        <v>38</v>
      </c>
      <c r="E5913" s="16">
        <v>0</v>
      </c>
      <c r="F5913" s="16">
        <v>0</v>
      </c>
      <c r="G5913" s="16">
        <v>0</v>
      </c>
      <c r="H5913" s="16">
        <v>0</v>
      </c>
    </row>
    <row r="5914" spans="1:8" x14ac:dyDescent="0.3">
      <c r="A5914" s="13" t="str">
        <f t="shared" si="92"/>
        <v>kintzbr012012</v>
      </c>
      <c r="B5914" s="16" t="s">
        <v>1310</v>
      </c>
      <c r="C5914" s="16">
        <v>2012</v>
      </c>
      <c r="D5914" s="16" t="s">
        <v>2332</v>
      </c>
      <c r="E5914" s="16">
        <v>2</v>
      </c>
      <c r="F5914" s="16">
        <v>4</v>
      </c>
      <c r="G5914" s="16">
        <v>0</v>
      </c>
      <c r="H5914" s="16">
        <v>0</v>
      </c>
    </row>
    <row r="5915" spans="1:8" x14ac:dyDescent="0.3">
      <c r="A5915" s="13" t="str">
        <f t="shared" si="92"/>
        <v>kipnija012012</v>
      </c>
      <c r="B5915" s="16" t="s">
        <v>1534</v>
      </c>
      <c r="C5915" s="16">
        <v>2012</v>
      </c>
      <c r="D5915" s="16" t="s">
        <v>37</v>
      </c>
      <c r="E5915" s="16">
        <v>241</v>
      </c>
      <c r="F5915" s="16">
        <v>440</v>
      </c>
      <c r="G5915" s="16">
        <v>6</v>
      </c>
      <c r="H5915" s="16">
        <v>94</v>
      </c>
    </row>
    <row r="5916" spans="1:8" x14ac:dyDescent="0.3">
      <c r="A5916" s="13" t="str">
        <f t="shared" si="92"/>
        <v>kirkmmi012012</v>
      </c>
      <c r="B5916" s="16" t="s">
        <v>1311</v>
      </c>
      <c r="C5916" s="16">
        <v>2012</v>
      </c>
      <c r="D5916" s="16" t="s">
        <v>2332</v>
      </c>
      <c r="E5916" s="16">
        <v>3</v>
      </c>
      <c r="F5916" s="16">
        <v>1</v>
      </c>
      <c r="G5916" s="16">
        <v>0</v>
      </c>
      <c r="H5916" s="16">
        <v>0</v>
      </c>
    </row>
    <row r="5917" spans="1:8" x14ac:dyDescent="0.3">
      <c r="A5917" s="13" t="str">
        <f t="shared" si="92"/>
        <v>klubeco012012</v>
      </c>
      <c r="B5917" s="16" t="s">
        <v>1535</v>
      </c>
      <c r="C5917" s="16">
        <v>2012</v>
      </c>
      <c r="D5917" s="16" t="s">
        <v>2332</v>
      </c>
      <c r="E5917" s="16">
        <v>9</v>
      </c>
      <c r="F5917" s="16">
        <v>5</v>
      </c>
      <c r="G5917" s="16">
        <v>0</v>
      </c>
      <c r="H5917" s="16">
        <v>1</v>
      </c>
    </row>
    <row r="5918" spans="1:8" x14ac:dyDescent="0.3">
      <c r="A5918" s="13" t="str">
        <f t="shared" si="92"/>
        <v>koehlto012012</v>
      </c>
      <c r="B5918" s="16" t="s">
        <v>1759</v>
      </c>
      <c r="C5918" s="16">
        <v>2012</v>
      </c>
      <c r="D5918" s="16" t="s">
        <v>2332</v>
      </c>
      <c r="E5918" s="16">
        <v>0</v>
      </c>
      <c r="F5918" s="16">
        <v>1</v>
      </c>
      <c r="G5918" s="16">
        <v>0</v>
      </c>
      <c r="H5918" s="16">
        <v>0</v>
      </c>
    </row>
    <row r="5919" spans="1:8" x14ac:dyDescent="0.3">
      <c r="A5919" s="13" t="str">
        <f t="shared" si="92"/>
        <v>komater012012</v>
      </c>
      <c r="B5919" s="16" t="s">
        <v>1760</v>
      </c>
      <c r="C5919" s="16">
        <v>2012</v>
      </c>
      <c r="D5919" s="16" t="s">
        <v>2327</v>
      </c>
    </row>
    <row r="5920" spans="1:8" x14ac:dyDescent="0.3">
      <c r="A5920" s="13" t="str">
        <f t="shared" si="92"/>
        <v>komater012012</v>
      </c>
      <c r="B5920" s="16" t="s">
        <v>1760</v>
      </c>
      <c r="C5920" s="16">
        <v>2012</v>
      </c>
      <c r="D5920" s="16" t="s">
        <v>2327</v>
      </c>
    </row>
    <row r="5921" spans="1:8" x14ac:dyDescent="0.3">
      <c r="A5921" s="13" t="str">
        <f t="shared" si="92"/>
        <v>komater012012</v>
      </c>
      <c r="B5921" s="16" t="s">
        <v>1760</v>
      </c>
      <c r="C5921" s="16">
        <v>2012</v>
      </c>
      <c r="D5921" s="16" t="s">
        <v>2328</v>
      </c>
    </row>
    <row r="5922" spans="1:8" x14ac:dyDescent="0.3">
      <c r="A5922" s="13" t="str">
        <f t="shared" si="92"/>
        <v>komater012012</v>
      </c>
      <c r="B5922" s="16" t="s">
        <v>1760</v>
      </c>
      <c r="C5922" s="16">
        <v>2012</v>
      </c>
      <c r="D5922" s="16" t="s">
        <v>2328</v>
      </c>
    </row>
    <row r="5923" spans="1:8" x14ac:dyDescent="0.3">
      <c r="A5923" s="13" t="str">
        <f t="shared" si="92"/>
        <v>komater012012</v>
      </c>
      <c r="B5923" s="16" t="s">
        <v>1760</v>
      </c>
      <c r="C5923" s="16">
        <v>2012</v>
      </c>
      <c r="D5923" s="16" t="s">
        <v>2329</v>
      </c>
      <c r="E5923" s="16">
        <v>9</v>
      </c>
      <c r="F5923" s="16">
        <v>0</v>
      </c>
      <c r="G5923" s="16">
        <v>0</v>
      </c>
      <c r="H5923" s="16">
        <v>0</v>
      </c>
    </row>
    <row r="5924" spans="1:8" x14ac:dyDescent="0.3">
      <c r="A5924" s="13" t="str">
        <f t="shared" si="92"/>
        <v>komater012012</v>
      </c>
      <c r="B5924" s="16" t="s">
        <v>1760</v>
      </c>
      <c r="C5924" s="16">
        <v>2012</v>
      </c>
      <c r="D5924" s="16" t="s">
        <v>2329</v>
      </c>
      <c r="E5924" s="16">
        <v>17</v>
      </c>
      <c r="F5924" s="16">
        <v>1</v>
      </c>
      <c r="G5924" s="16">
        <v>1</v>
      </c>
      <c r="H5924" s="16">
        <v>0</v>
      </c>
    </row>
    <row r="5925" spans="1:8" x14ac:dyDescent="0.3">
      <c r="A5925" s="13" t="str">
        <f t="shared" si="92"/>
        <v>komater012012</v>
      </c>
      <c r="B5925" s="16" t="s">
        <v>1760</v>
      </c>
      <c r="C5925" s="16">
        <v>2012</v>
      </c>
      <c r="D5925" s="16" t="s">
        <v>2330</v>
      </c>
    </row>
    <row r="5926" spans="1:8" x14ac:dyDescent="0.3">
      <c r="A5926" s="13" t="str">
        <f t="shared" si="92"/>
        <v>komater012012</v>
      </c>
      <c r="B5926" s="16" t="s">
        <v>1760</v>
      </c>
      <c r="C5926" s="16">
        <v>2012</v>
      </c>
      <c r="D5926" s="16" t="s">
        <v>2330</v>
      </c>
    </row>
    <row r="5927" spans="1:8" x14ac:dyDescent="0.3">
      <c r="A5927" s="13" t="str">
        <f t="shared" si="92"/>
        <v>konerpa012012</v>
      </c>
      <c r="B5927" s="16" t="s">
        <v>131</v>
      </c>
      <c r="C5927" s="16">
        <v>2012</v>
      </c>
      <c r="D5927" s="16" t="s">
        <v>2333</v>
      </c>
      <c r="E5927" s="16">
        <v>818</v>
      </c>
      <c r="F5927" s="16">
        <v>60</v>
      </c>
      <c r="G5927" s="16">
        <v>1</v>
      </c>
      <c r="H5927" s="16">
        <v>96</v>
      </c>
    </row>
    <row r="5928" spans="1:8" x14ac:dyDescent="0.3">
      <c r="A5928" s="13" t="str">
        <f t="shared" si="92"/>
        <v>kontoge012012</v>
      </c>
      <c r="B5928" s="16" t="s">
        <v>1536</v>
      </c>
      <c r="C5928" s="16">
        <v>2012</v>
      </c>
      <c r="D5928" s="16" t="s">
        <v>2332</v>
      </c>
      <c r="E5928" s="16">
        <v>4</v>
      </c>
      <c r="F5928" s="16">
        <v>4</v>
      </c>
      <c r="G5928" s="16">
        <v>1</v>
      </c>
      <c r="H5928" s="16">
        <v>0</v>
      </c>
    </row>
    <row r="5929" spans="1:8" x14ac:dyDescent="0.3">
      <c r="A5929" s="13" t="str">
        <f t="shared" si="92"/>
        <v>korecbo012012</v>
      </c>
      <c r="B5929" s="16" t="s">
        <v>946</v>
      </c>
      <c r="C5929" s="16">
        <v>2012</v>
      </c>
      <c r="D5929" s="16" t="s">
        <v>2332</v>
      </c>
      <c r="E5929" s="16">
        <v>0</v>
      </c>
      <c r="F5929" s="16">
        <v>1</v>
      </c>
      <c r="G5929" s="16">
        <v>0</v>
      </c>
      <c r="H5929" s="16">
        <v>0</v>
      </c>
    </row>
    <row r="5930" spans="1:8" x14ac:dyDescent="0.3">
      <c r="A5930" s="13" t="str">
        <f t="shared" si="92"/>
        <v>kotchca012012</v>
      </c>
      <c r="B5930" s="16" t="s">
        <v>464</v>
      </c>
      <c r="C5930" s="16">
        <v>2012</v>
      </c>
      <c r="D5930" s="16" t="s">
        <v>2333</v>
      </c>
      <c r="E5930" s="16">
        <v>1099</v>
      </c>
      <c r="F5930" s="16">
        <v>108</v>
      </c>
      <c r="G5930" s="16">
        <v>6</v>
      </c>
      <c r="H5930" s="16">
        <v>114</v>
      </c>
    </row>
    <row r="5931" spans="1:8" x14ac:dyDescent="0.3">
      <c r="A5931" s="13" t="str">
        <f t="shared" si="92"/>
        <v>kotsama012012</v>
      </c>
      <c r="B5931" s="16" t="s">
        <v>132</v>
      </c>
      <c r="C5931" s="16">
        <v>2012</v>
      </c>
      <c r="D5931" s="16" t="s">
        <v>2333</v>
      </c>
      <c r="E5931" s="16">
        <v>26</v>
      </c>
      <c r="F5931" s="16">
        <v>0</v>
      </c>
      <c r="G5931" s="16">
        <v>0</v>
      </c>
      <c r="H5931" s="16">
        <v>2</v>
      </c>
    </row>
    <row r="5932" spans="1:8" x14ac:dyDescent="0.3">
      <c r="A5932" s="13" t="str">
        <f t="shared" si="92"/>
        <v>kotsama012012</v>
      </c>
      <c r="B5932" s="16" t="s">
        <v>132</v>
      </c>
      <c r="C5932" s="16">
        <v>2012</v>
      </c>
      <c r="D5932" s="16" t="s">
        <v>2328</v>
      </c>
    </row>
    <row r="5933" spans="1:8" x14ac:dyDescent="0.3">
      <c r="A5933" s="13" t="str">
        <f t="shared" si="92"/>
        <v>kotsama012012</v>
      </c>
      <c r="B5933" s="16" t="s">
        <v>132</v>
      </c>
      <c r="C5933" s="16">
        <v>2012</v>
      </c>
      <c r="D5933" s="16" t="s">
        <v>2329</v>
      </c>
      <c r="E5933" s="16">
        <v>41</v>
      </c>
      <c r="F5933" s="16">
        <v>2</v>
      </c>
      <c r="G5933" s="16">
        <v>1</v>
      </c>
      <c r="H5933" s="16">
        <v>2</v>
      </c>
    </row>
    <row r="5934" spans="1:8" x14ac:dyDescent="0.3">
      <c r="A5934" s="13" t="str">
        <f t="shared" si="92"/>
        <v>kotsama012012</v>
      </c>
      <c r="B5934" s="16" t="s">
        <v>132</v>
      </c>
      <c r="C5934" s="16">
        <v>2012</v>
      </c>
      <c r="D5934" s="16" t="s">
        <v>2330</v>
      </c>
    </row>
    <row r="5935" spans="1:8" x14ac:dyDescent="0.3">
      <c r="A5935" s="13" t="str">
        <f t="shared" si="92"/>
        <v>kottage012012</v>
      </c>
      <c r="B5935" s="16" t="s">
        <v>947</v>
      </c>
      <c r="C5935" s="16">
        <v>2012</v>
      </c>
      <c r="D5935" s="16" t="s">
        <v>2333</v>
      </c>
      <c r="E5935" s="16">
        <v>10</v>
      </c>
      <c r="F5935" s="16">
        <v>0</v>
      </c>
      <c r="G5935" s="16">
        <v>0</v>
      </c>
      <c r="H5935" s="16">
        <v>2</v>
      </c>
    </row>
    <row r="5936" spans="1:8" x14ac:dyDescent="0.3">
      <c r="A5936" s="13" t="str">
        <f t="shared" si="92"/>
        <v>kottage012012</v>
      </c>
      <c r="B5936" s="16" t="s">
        <v>947</v>
      </c>
      <c r="C5936" s="16">
        <v>2012</v>
      </c>
      <c r="D5936" s="16" t="s">
        <v>2334</v>
      </c>
      <c r="E5936" s="16">
        <v>162</v>
      </c>
      <c r="F5936" s="16">
        <v>7</v>
      </c>
      <c r="G5936" s="16">
        <v>0</v>
      </c>
      <c r="H5936" s="16">
        <v>0</v>
      </c>
    </row>
    <row r="5937" spans="1:8" x14ac:dyDescent="0.3">
      <c r="A5937" s="13" t="str">
        <f t="shared" si="92"/>
        <v>kottage012012</v>
      </c>
      <c r="B5937" s="16" t="s">
        <v>947</v>
      </c>
      <c r="C5937" s="16">
        <v>2012</v>
      </c>
      <c r="D5937" s="16" t="s">
        <v>2334</v>
      </c>
      <c r="E5937" s="16">
        <v>164</v>
      </c>
      <c r="F5937" s="16">
        <v>8</v>
      </c>
      <c r="G5937" s="16">
        <v>4</v>
      </c>
      <c r="H5937" s="16">
        <v>0</v>
      </c>
    </row>
    <row r="5938" spans="1:8" x14ac:dyDescent="0.3">
      <c r="A5938" s="13" t="str">
        <f t="shared" si="92"/>
        <v>kozmape012012</v>
      </c>
      <c r="B5938" s="16" t="s">
        <v>1537</v>
      </c>
      <c r="C5938" s="16">
        <v>2012</v>
      </c>
      <c r="D5938" s="16" t="s">
        <v>37</v>
      </c>
      <c r="E5938" s="16">
        <v>3</v>
      </c>
      <c r="F5938" s="16">
        <v>0</v>
      </c>
      <c r="G5938" s="16">
        <v>0</v>
      </c>
      <c r="H5938" s="16">
        <v>0</v>
      </c>
    </row>
    <row r="5939" spans="1:8" x14ac:dyDescent="0.3">
      <c r="A5939" s="13" t="str">
        <f t="shared" si="92"/>
        <v>kozmape012012</v>
      </c>
      <c r="B5939" s="16" t="s">
        <v>1537</v>
      </c>
      <c r="C5939" s="16">
        <v>2012</v>
      </c>
      <c r="D5939" s="16" t="s">
        <v>2331</v>
      </c>
      <c r="E5939" s="16">
        <v>22</v>
      </c>
      <c r="F5939" s="16">
        <v>60</v>
      </c>
      <c r="G5939" s="16">
        <v>3</v>
      </c>
      <c r="H5939" s="16">
        <v>10</v>
      </c>
    </row>
    <row r="5940" spans="1:8" x14ac:dyDescent="0.3">
      <c r="A5940" s="13" t="str">
        <f t="shared" si="92"/>
        <v>kratzer012012</v>
      </c>
      <c r="B5940" s="16" t="s">
        <v>1313</v>
      </c>
      <c r="C5940" s="16">
        <v>2012</v>
      </c>
      <c r="D5940" s="16" t="s">
        <v>2334</v>
      </c>
      <c r="E5940" s="16">
        <v>339</v>
      </c>
      <c r="F5940" s="16">
        <v>26</v>
      </c>
      <c r="G5940" s="16">
        <v>1</v>
      </c>
      <c r="H5940" s="16">
        <v>3</v>
      </c>
    </row>
    <row r="5941" spans="1:8" x14ac:dyDescent="0.3">
      <c r="A5941" s="13" t="str">
        <f t="shared" si="92"/>
        <v>kubelja012012</v>
      </c>
      <c r="B5941" s="16" t="s">
        <v>465</v>
      </c>
      <c r="C5941" s="16">
        <v>2012</v>
      </c>
      <c r="D5941" s="16" t="s">
        <v>2328</v>
      </c>
    </row>
    <row r="5942" spans="1:8" x14ac:dyDescent="0.3">
      <c r="A5942" s="13" t="str">
        <f t="shared" si="92"/>
        <v>kubelja012012</v>
      </c>
      <c r="B5942" s="16" t="s">
        <v>465</v>
      </c>
      <c r="C5942" s="16">
        <v>2012</v>
      </c>
      <c r="D5942" s="16" t="s">
        <v>2329</v>
      </c>
      <c r="E5942" s="16">
        <v>185</v>
      </c>
      <c r="F5942" s="16">
        <v>14</v>
      </c>
      <c r="G5942" s="16">
        <v>1</v>
      </c>
      <c r="H5942" s="16">
        <v>3</v>
      </c>
    </row>
    <row r="5943" spans="1:8" x14ac:dyDescent="0.3">
      <c r="A5943" s="13" t="str">
        <f t="shared" si="92"/>
        <v>kubelja012012</v>
      </c>
      <c r="B5943" s="16" t="s">
        <v>465</v>
      </c>
      <c r="C5943" s="16">
        <v>2012</v>
      </c>
      <c r="D5943" s="16" t="s">
        <v>2330</v>
      </c>
    </row>
    <row r="5944" spans="1:8" x14ac:dyDescent="0.3">
      <c r="A5944" s="13" t="str">
        <f t="shared" si="92"/>
        <v>kurodhi012012</v>
      </c>
      <c r="B5944" s="16" t="s">
        <v>948</v>
      </c>
      <c r="C5944" s="16">
        <v>2012</v>
      </c>
      <c r="D5944" s="16" t="s">
        <v>2332</v>
      </c>
      <c r="E5944" s="16">
        <v>11</v>
      </c>
      <c r="F5944" s="16">
        <v>31</v>
      </c>
      <c r="G5944" s="16">
        <v>0</v>
      </c>
      <c r="H5944" s="16">
        <v>3</v>
      </c>
    </row>
    <row r="5945" spans="1:8" x14ac:dyDescent="0.3">
      <c r="A5945" s="13" t="str">
        <f t="shared" si="92"/>
        <v>laffeaa012012</v>
      </c>
      <c r="B5945" s="16" t="s">
        <v>810</v>
      </c>
      <c r="C5945" s="16">
        <v>2012</v>
      </c>
      <c r="D5945" s="16" t="s">
        <v>2332</v>
      </c>
      <c r="E5945" s="16">
        <v>5</v>
      </c>
      <c r="F5945" s="16">
        <v>22</v>
      </c>
      <c r="G5945" s="16">
        <v>0</v>
      </c>
      <c r="H5945" s="16">
        <v>2</v>
      </c>
    </row>
    <row r="5946" spans="1:8" x14ac:dyDescent="0.3">
      <c r="A5946" s="13" t="str">
        <f t="shared" si="92"/>
        <v>lahaibr012012</v>
      </c>
      <c r="B5946" s="16" t="s">
        <v>949</v>
      </c>
      <c r="C5946" s="16">
        <v>2012</v>
      </c>
      <c r="D5946" s="16" t="s">
        <v>2333</v>
      </c>
      <c r="E5946" s="16">
        <v>445</v>
      </c>
      <c r="F5946" s="16">
        <v>18</v>
      </c>
      <c r="G5946" s="16">
        <v>3</v>
      </c>
      <c r="H5946" s="16">
        <v>44</v>
      </c>
    </row>
    <row r="5947" spans="1:8" x14ac:dyDescent="0.3">
      <c r="A5947" s="13" t="str">
        <f t="shared" si="92"/>
        <v>lahaibr012012</v>
      </c>
      <c r="B5947" s="16" t="s">
        <v>949</v>
      </c>
      <c r="C5947" s="16">
        <v>2012</v>
      </c>
      <c r="D5947" s="16" t="s">
        <v>2328</v>
      </c>
    </row>
    <row r="5948" spans="1:8" x14ac:dyDescent="0.3">
      <c r="A5948" s="13" t="str">
        <f t="shared" si="92"/>
        <v>lahaibr012012</v>
      </c>
      <c r="B5948" s="16" t="s">
        <v>949</v>
      </c>
      <c r="C5948" s="16">
        <v>2012</v>
      </c>
      <c r="D5948" s="16" t="s">
        <v>2329</v>
      </c>
      <c r="E5948" s="16">
        <v>59</v>
      </c>
      <c r="F5948" s="16">
        <v>0</v>
      </c>
      <c r="G5948" s="16">
        <v>2</v>
      </c>
      <c r="H5948" s="16">
        <v>0</v>
      </c>
    </row>
    <row r="5949" spans="1:8" x14ac:dyDescent="0.3">
      <c r="A5949" s="13" t="str">
        <f t="shared" si="92"/>
        <v>lahaibr012012</v>
      </c>
      <c r="B5949" s="16" t="s">
        <v>949</v>
      </c>
      <c r="C5949" s="16">
        <v>2012</v>
      </c>
      <c r="D5949" s="16" t="s">
        <v>2330</v>
      </c>
    </row>
    <row r="5950" spans="1:8" x14ac:dyDescent="0.3">
      <c r="A5950" s="13" t="str">
        <f t="shared" si="92"/>
        <v>lairdbr012012</v>
      </c>
      <c r="B5950" s="16" t="s">
        <v>1538</v>
      </c>
      <c r="C5950" s="16">
        <v>2012</v>
      </c>
      <c r="D5950" s="16" t="s">
        <v>2333</v>
      </c>
      <c r="E5950" s="16">
        <v>21</v>
      </c>
      <c r="F5950" s="16">
        <v>0</v>
      </c>
      <c r="G5950" s="16">
        <v>0</v>
      </c>
      <c r="H5950" s="16">
        <v>1</v>
      </c>
    </row>
    <row r="5951" spans="1:8" x14ac:dyDescent="0.3">
      <c r="A5951" s="13" t="str">
        <f t="shared" si="92"/>
        <v>lairdbr012012</v>
      </c>
      <c r="B5951" s="16" t="s">
        <v>1538</v>
      </c>
      <c r="C5951" s="16">
        <v>2012</v>
      </c>
      <c r="D5951" s="16" t="s">
        <v>38</v>
      </c>
      <c r="E5951" s="16">
        <v>2</v>
      </c>
      <c r="F5951" s="16">
        <v>10</v>
      </c>
      <c r="G5951" s="16">
        <v>1</v>
      </c>
      <c r="H5951" s="16">
        <v>0</v>
      </c>
    </row>
    <row r="5952" spans="1:8" x14ac:dyDescent="0.3">
      <c r="A5952" s="13" t="str">
        <f t="shared" si="92"/>
        <v>lairdge012012</v>
      </c>
      <c r="B5952" s="16" t="s">
        <v>383</v>
      </c>
      <c r="C5952" s="16">
        <v>2012</v>
      </c>
      <c r="D5952" s="16" t="s">
        <v>2334</v>
      </c>
      <c r="E5952" s="16">
        <v>393</v>
      </c>
      <c r="F5952" s="16">
        <v>22</v>
      </c>
      <c r="G5952" s="16">
        <v>4</v>
      </c>
      <c r="H5952" s="16">
        <v>2</v>
      </c>
    </row>
    <row r="5953" spans="1:8" x14ac:dyDescent="0.3">
      <c r="A5953" s="13" t="str">
        <f t="shared" si="92"/>
        <v>lallibl012012</v>
      </c>
      <c r="B5953" s="16" t="s">
        <v>1761</v>
      </c>
      <c r="C5953" s="16">
        <v>2012</v>
      </c>
      <c r="D5953" s="16" t="s">
        <v>2333</v>
      </c>
      <c r="E5953" s="16">
        <v>4</v>
      </c>
      <c r="F5953" s="16">
        <v>0</v>
      </c>
      <c r="G5953" s="16">
        <v>0</v>
      </c>
      <c r="H5953" s="16">
        <v>1</v>
      </c>
    </row>
    <row r="5954" spans="1:8" x14ac:dyDescent="0.3">
      <c r="A5954" s="13" t="str">
        <f t="shared" si="92"/>
        <v>lallibl012012</v>
      </c>
      <c r="B5954" s="16" t="s">
        <v>1761</v>
      </c>
      <c r="C5954" s="16">
        <v>2012</v>
      </c>
      <c r="D5954" s="16" t="s">
        <v>2334</v>
      </c>
      <c r="E5954" s="16">
        <v>20</v>
      </c>
      <c r="F5954" s="16">
        <v>0</v>
      </c>
      <c r="G5954" s="16">
        <v>0</v>
      </c>
      <c r="H5954" s="16">
        <v>0</v>
      </c>
    </row>
    <row r="5955" spans="1:8" x14ac:dyDescent="0.3">
      <c r="A5955" s="13" t="str">
        <f t="shared" ref="A5955:A6018" si="93">B5955&amp;C5955</f>
        <v>langery012012</v>
      </c>
      <c r="B5955" s="16" t="s">
        <v>311</v>
      </c>
      <c r="C5955" s="16">
        <v>2012</v>
      </c>
      <c r="D5955" s="16" t="s">
        <v>2328</v>
      </c>
    </row>
    <row r="5956" spans="1:8" x14ac:dyDescent="0.3">
      <c r="A5956" s="13" t="str">
        <f t="shared" si="93"/>
        <v>langery012012</v>
      </c>
      <c r="B5956" s="16" t="s">
        <v>311</v>
      </c>
      <c r="C5956" s="16">
        <v>2012</v>
      </c>
      <c r="D5956" s="16" t="s">
        <v>2329</v>
      </c>
      <c r="E5956" s="16">
        <v>0</v>
      </c>
      <c r="F5956" s="16">
        <v>0</v>
      </c>
      <c r="G5956" s="16">
        <v>0</v>
      </c>
      <c r="H5956" s="16">
        <v>0</v>
      </c>
    </row>
    <row r="5957" spans="1:8" x14ac:dyDescent="0.3">
      <c r="A5957" s="13" t="str">
        <f t="shared" si="93"/>
        <v>lannajo012012</v>
      </c>
      <c r="B5957" s="16" t="s">
        <v>811</v>
      </c>
      <c r="C5957" s="16">
        <v>2012</v>
      </c>
      <c r="D5957" s="16" t="s">
        <v>2332</v>
      </c>
      <c r="E5957" s="16">
        <v>0</v>
      </c>
      <c r="F5957" s="16">
        <v>9</v>
      </c>
      <c r="G5957" s="16">
        <v>0</v>
      </c>
      <c r="H5957" s="16">
        <v>1</v>
      </c>
    </row>
    <row r="5958" spans="1:8" x14ac:dyDescent="0.3">
      <c r="A5958" s="13" t="str">
        <f t="shared" si="93"/>
        <v>laporma012012</v>
      </c>
      <c r="B5958" s="16" t="s">
        <v>1118</v>
      </c>
      <c r="C5958" s="16">
        <v>2012</v>
      </c>
      <c r="D5958" s="16" t="s">
        <v>2333</v>
      </c>
      <c r="E5958" s="16">
        <v>56</v>
      </c>
      <c r="F5958" s="16">
        <v>6</v>
      </c>
      <c r="G5958" s="16">
        <v>0</v>
      </c>
      <c r="H5958" s="16">
        <v>5</v>
      </c>
    </row>
    <row r="5959" spans="1:8" x14ac:dyDescent="0.3">
      <c r="A5959" s="13" t="str">
        <f t="shared" si="93"/>
        <v>larocad012012</v>
      </c>
      <c r="B5959" s="16" t="s">
        <v>466</v>
      </c>
      <c r="C5959" s="16">
        <v>2012</v>
      </c>
      <c r="D5959" s="16" t="s">
        <v>2333</v>
      </c>
      <c r="E5959" s="16">
        <v>1260</v>
      </c>
      <c r="F5959" s="16">
        <v>100</v>
      </c>
      <c r="G5959" s="16">
        <v>7</v>
      </c>
      <c r="H5959" s="16">
        <v>113</v>
      </c>
    </row>
    <row r="5960" spans="1:8" x14ac:dyDescent="0.3">
      <c r="A5960" s="13" t="str">
        <f t="shared" si="93"/>
        <v>latosma012012</v>
      </c>
      <c r="B5960" s="16" t="s">
        <v>1119</v>
      </c>
      <c r="C5960" s="16">
        <v>2012</v>
      </c>
      <c r="D5960" s="16" t="s">
        <v>2332</v>
      </c>
      <c r="E5960" s="16">
        <v>18</v>
      </c>
      <c r="F5960" s="16">
        <v>22</v>
      </c>
      <c r="G5960" s="16">
        <v>0</v>
      </c>
      <c r="H5960" s="16">
        <v>0</v>
      </c>
    </row>
    <row r="5961" spans="1:8" x14ac:dyDescent="0.3">
      <c r="A5961" s="13" t="str">
        <f t="shared" si="93"/>
        <v>lavarry012012</v>
      </c>
      <c r="B5961" s="16" t="s">
        <v>1539</v>
      </c>
      <c r="C5961" s="16">
        <v>2012</v>
      </c>
      <c r="D5961" s="16" t="s">
        <v>2334</v>
      </c>
      <c r="E5961" s="16">
        <v>183</v>
      </c>
      <c r="F5961" s="16">
        <v>11</v>
      </c>
      <c r="G5961" s="16">
        <v>2</v>
      </c>
      <c r="H5961" s="16">
        <v>0</v>
      </c>
    </row>
    <row r="5962" spans="1:8" x14ac:dyDescent="0.3">
      <c r="A5962" s="13" t="str">
        <f t="shared" si="93"/>
        <v>lawribr012012</v>
      </c>
      <c r="B5962" s="16" t="s">
        <v>1540</v>
      </c>
      <c r="C5962" s="16">
        <v>2012</v>
      </c>
      <c r="D5962" s="16" t="s">
        <v>38</v>
      </c>
      <c r="E5962" s="16">
        <v>84</v>
      </c>
      <c r="F5962" s="16">
        <v>273</v>
      </c>
      <c r="G5962" s="16">
        <v>17</v>
      </c>
      <c r="H5962" s="16">
        <v>23</v>
      </c>
    </row>
    <row r="5963" spans="1:8" x14ac:dyDescent="0.3">
      <c r="A5963" s="13" t="str">
        <f t="shared" si="93"/>
        <v>lawribr012012</v>
      </c>
      <c r="B5963" s="16" t="s">
        <v>1540</v>
      </c>
      <c r="C5963" s="16">
        <v>2012</v>
      </c>
      <c r="D5963" s="16" t="s">
        <v>2331</v>
      </c>
      <c r="E5963" s="16">
        <v>1</v>
      </c>
      <c r="F5963" s="16">
        <v>0</v>
      </c>
      <c r="G5963" s="16">
        <v>0</v>
      </c>
      <c r="H5963" s="16">
        <v>0</v>
      </c>
    </row>
    <row r="5964" spans="1:8" x14ac:dyDescent="0.3">
      <c r="A5964" s="13" t="str">
        <f t="shared" si="93"/>
        <v>layneto012012</v>
      </c>
      <c r="B5964" s="16" t="s">
        <v>1762</v>
      </c>
      <c r="C5964" s="16">
        <v>2012</v>
      </c>
      <c r="D5964" s="16" t="s">
        <v>2332</v>
      </c>
      <c r="E5964" s="16">
        <v>1</v>
      </c>
      <c r="F5964" s="16">
        <v>1</v>
      </c>
      <c r="G5964" s="16">
        <v>2</v>
      </c>
      <c r="H5964" s="16">
        <v>0</v>
      </c>
    </row>
    <row r="5965" spans="1:8" x14ac:dyDescent="0.3">
      <c r="A5965" s="13" t="str">
        <f t="shared" si="93"/>
        <v>leagubr012012</v>
      </c>
      <c r="B5965" s="16" t="s">
        <v>467</v>
      </c>
      <c r="C5965" s="16">
        <v>2012</v>
      </c>
      <c r="D5965" s="16" t="s">
        <v>2332</v>
      </c>
      <c r="E5965" s="16">
        <v>4</v>
      </c>
      <c r="F5965" s="16">
        <v>5</v>
      </c>
      <c r="G5965" s="16">
        <v>1</v>
      </c>
      <c r="H5965" s="16">
        <v>1</v>
      </c>
    </row>
    <row r="5966" spans="1:8" x14ac:dyDescent="0.3">
      <c r="A5966" s="13" t="str">
        <f t="shared" si="93"/>
        <v>leagubr012012</v>
      </c>
      <c r="B5966" s="16" t="s">
        <v>467</v>
      </c>
      <c r="C5966" s="16">
        <v>2012</v>
      </c>
      <c r="D5966" s="16" t="s">
        <v>2332</v>
      </c>
      <c r="E5966" s="16">
        <v>0</v>
      </c>
      <c r="F5966" s="16">
        <v>2</v>
      </c>
      <c r="G5966" s="16">
        <v>0</v>
      </c>
      <c r="H5966" s="16">
        <v>0</v>
      </c>
    </row>
    <row r="5967" spans="1:8" x14ac:dyDescent="0.3">
      <c r="A5967" s="13" t="str">
        <f t="shared" si="93"/>
        <v>leakemi012012</v>
      </c>
      <c r="B5967" s="16" t="s">
        <v>1315</v>
      </c>
      <c r="C5967" s="16">
        <v>2012</v>
      </c>
      <c r="D5967" s="16" t="s">
        <v>2332</v>
      </c>
      <c r="E5967" s="16">
        <v>25</v>
      </c>
      <c r="F5967" s="16">
        <v>30</v>
      </c>
      <c r="G5967" s="16">
        <v>2</v>
      </c>
      <c r="H5967" s="16">
        <v>3</v>
      </c>
    </row>
    <row r="5968" spans="1:8" x14ac:dyDescent="0.3">
      <c r="A5968" s="13" t="str">
        <f t="shared" si="93"/>
        <v>leblawa012012</v>
      </c>
      <c r="B5968" s="16" t="s">
        <v>951</v>
      </c>
      <c r="C5968" s="16">
        <v>2012</v>
      </c>
      <c r="D5968" s="16" t="s">
        <v>2332</v>
      </c>
      <c r="E5968" s="16">
        <v>3</v>
      </c>
      <c r="F5968" s="16">
        <v>13</v>
      </c>
      <c r="G5968" s="16">
        <v>0</v>
      </c>
      <c r="H5968" s="16">
        <v>0</v>
      </c>
    </row>
    <row r="5969" spans="1:8" x14ac:dyDescent="0.3">
      <c r="A5969" s="13" t="str">
        <f t="shared" si="93"/>
        <v>lecursa012012</v>
      </c>
      <c r="B5969" s="16" t="s">
        <v>1316</v>
      </c>
      <c r="C5969" s="16">
        <v>2012</v>
      </c>
      <c r="D5969" s="16" t="s">
        <v>2332</v>
      </c>
      <c r="E5969" s="16">
        <v>7</v>
      </c>
      <c r="F5969" s="16">
        <v>9</v>
      </c>
      <c r="G5969" s="16">
        <v>0</v>
      </c>
      <c r="H5969" s="16">
        <v>2</v>
      </c>
    </row>
    <row r="5970" spans="1:8" x14ac:dyDescent="0.3">
      <c r="A5970" s="13" t="str">
        <f t="shared" si="93"/>
        <v>leeca012012</v>
      </c>
      <c r="B5970" s="16" t="s">
        <v>135</v>
      </c>
      <c r="C5970" s="16">
        <v>2012</v>
      </c>
      <c r="D5970" s="16" t="s">
        <v>2333</v>
      </c>
      <c r="E5970" s="16">
        <v>576</v>
      </c>
      <c r="F5970" s="16">
        <v>44</v>
      </c>
      <c r="G5970" s="16">
        <v>3</v>
      </c>
      <c r="H5970" s="16">
        <v>46</v>
      </c>
    </row>
    <row r="5971" spans="1:8" x14ac:dyDescent="0.3">
      <c r="A5971" s="13" t="str">
        <f t="shared" si="93"/>
        <v>leeca012012</v>
      </c>
      <c r="B5971" s="16" t="s">
        <v>135</v>
      </c>
      <c r="C5971" s="16">
        <v>2012</v>
      </c>
      <c r="D5971" s="16" t="s">
        <v>2333</v>
      </c>
      <c r="E5971" s="16">
        <v>643</v>
      </c>
      <c r="F5971" s="16">
        <v>60</v>
      </c>
      <c r="G5971" s="16">
        <v>3</v>
      </c>
      <c r="H5971" s="16">
        <v>68</v>
      </c>
    </row>
    <row r="5972" spans="1:8" x14ac:dyDescent="0.3">
      <c r="A5972" s="13" t="str">
        <f t="shared" si="93"/>
        <v>leecl022012</v>
      </c>
      <c r="B5972" s="16" t="s">
        <v>312</v>
      </c>
      <c r="C5972" s="16">
        <v>2012</v>
      </c>
      <c r="D5972" s="16" t="s">
        <v>2332</v>
      </c>
      <c r="E5972" s="16">
        <v>6</v>
      </c>
      <c r="F5972" s="16">
        <v>22</v>
      </c>
      <c r="G5972" s="16">
        <v>3</v>
      </c>
      <c r="H5972" s="16">
        <v>3</v>
      </c>
    </row>
    <row r="5973" spans="1:8" x14ac:dyDescent="0.3">
      <c r="A5973" s="13" t="str">
        <f t="shared" si="93"/>
        <v>lemahdj012012</v>
      </c>
      <c r="B5973" s="16" t="s">
        <v>1541</v>
      </c>
      <c r="C5973" s="16">
        <v>2012</v>
      </c>
      <c r="D5973" s="16" t="s">
        <v>2333</v>
      </c>
      <c r="E5973" s="16">
        <v>1</v>
      </c>
      <c r="F5973" s="16">
        <v>0</v>
      </c>
      <c r="G5973" s="16">
        <v>0</v>
      </c>
      <c r="H5973" s="16">
        <v>0</v>
      </c>
    </row>
    <row r="5974" spans="1:8" x14ac:dyDescent="0.3">
      <c r="A5974" s="13" t="str">
        <f t="shared" si="93"/>
        <v>lemahdj012012</v>
      </c>
      <c r="B5974" s="16" t="s">
        <v>1541</v>
      </c>
      <c r="C5974" s="16">
        <v>2012</v>
      </c>
      <c r="D5974" s="16" t="s">
        <v>37</v>
      </c>
      <c r="E5974" s="16">
        <v>105</v>
      </c>
      <c r="F5974" s="16">
        <v>204</v>
      </c>
      <c r="G5974" s="16">
        <v>2</v>
      </c>
      <c r="H5974" s="16">
        <v>33</v>
      </c>
    </row>
    <row r="5975" spans="1:8" x14ac:dyDescent="0.3">
      <c r="A5975" s="13" t="str">
        <f t="shared" si="93"/>
        <v>lemahdj012012</v>
      </c>
      <c r="B5975" s="16" t="s">
        <v>1541</v>
      </c>
      <c r="C5975" s="16">
        <v>2012</v>
      </c>
      <c r="D5975" s="16" t="s">
        <v>38</v>
      </c>
      <c r="E5975" s="16">
        <v>2</v>
      </c>
      <c r="F5975" s="16">
        <v>8</v>
      </c>
      <c r="G5975" s="16">
        <v>0</v>
      </c>
      <c r="H5975" s="16">
        <v>0</v>
      </c>
    </row>
    <row r="5976" spans="1:8" x14ac:dyDescent="0.3">
      <c r="A5976" s="13" t="str">
        <f t="shared" si="93"/>
        <v>lemahdj012012</v>
      </c>
      <c r="B5976" s="16" t="s">
        <v>1541</v>
      </c>
      <c r="C5976" s="16">
        <v>2012</v>
      </c>
      <c r="D5976" s="16" t="s">
        <v>2331</v>
      </c>
      <c r="E5976" s="16">
        <v>0</v>
      </c>
      <c r="F5976" s="16">
        <v>0</v>
      </c>
      <c r="G5976" s="16">
        <v>0</v>
      </c>
      <c r="H5976" s="16">
        <v>0</v>
      </c>
    </row>
    <row r="5977" spans="1:8" x14ac:dyDescent="0.3">
      <c r="A5977" s="13" t="str">
        <f t="shared" si="93"/>
        <v>leonsa012012</v>
      </c>
      <c r="B5977" s="16" t="s">
        <v>1763</v>
      </c>
      <c r="C5977" s="16">
        <v>2012</v>
      </c>
      <c r="D5977" s="16" t="s">
        <v>2334</v>
      </c>
      <c r="E5977" s="16">
        <v>73</v>
      </c>
      <c r="F5977" s="16">
        <v>5</v>
      </c>
      <c r="G5977" s="16">
        <v>1</v>
      </c>
      <c r="H5977" s="16">
        <v>1</v>
      </c>
    </row>
    <row r="5978" spans="1:8" x14ac:dyDescent="0.3">
      <c r="A5978" s="13" t="str">
        <f t="shared" si="93"/>
        <v>lerouch012012</v>
      </c>
      <c r="B5978" s="16" t="s">
        <v>1120</v>
      </c>
      <c r="C5978" s="16">
        <v>2012</v>
      </c>
      <c r="D5978" s="16" t="s">
        <v>2332</v>
      </c>
      <c r="E5978" s="16">
        <v>0</v>
      </c>
      <c r="F5978" s="16">
        <v>2</v>
      </c>
      <c r="G5978" s="16">
        <v>0</v>
      </c>
      <c r="H5978" s="16">
        <v>0</v>
      </c>
    </row>
    <row r="5979" spans="1:8" x14ac:dyDescent="0.3">
      <c r="A5979" s="13" t="str">
        <f t="shared" si="93"/>
        <v>lerudst012012</v>
      </c>
      <c r="B5979" s="16" t="s">
        <v>1764</v>
      </c>
      <c r="C5979" s="16">
        <v>2012</v>
      </c>
      <c r="D5979" s="16" t="s">
        <v>2334</v>
      </c>
      <c r="E5979" s="16">
        <v>21</v>
      </c>
      <c r="F5979" s="16">
        <v>0</v>
      </c>
      <c r="G5979" s="16">
        <v>0</v>
      </c>
      <c r="H5979" s="16">
        <v>0</v>
      </c>
    </row>
    <row r="5980" spans="1:8" x14ac:dyDescent="0.3">
      <c r="A5980" s="13" t="str">
        <f t="shared" si="93"/>
        <v>lestejo012012</v>
      </c>
      <c r="B5980" s="16" t="s">
        <v>671</v>
      </c>
      <c r="C5980" s="16">
        <v>2012</v>
      </c>
      <c r="D5980" s="16" t="s">
        <v>2332</v>
      </c>
      <c r="E5980" s="16">
        <v>14</v>
      </c>
      <c r="F5980" s="16">
        <v>21</v>
      </c>
      <c r="G5980" s="16">
        <v>2</v>
      </c>
      <c r="H5980" s="16">
        <v>3</v>
      </c>
    </row>
    <row r="5981" spans="1:8" x14ac:dyDescent="0.3">
      <c r="A5981" s="13" t="str">
        <f t="shared" si="93"/>
        <v>lewisco012012</v>
      </c>
      <c r="B5981" s="16" t="s">
        <v>313</v>
      </c>
      <c r="C5981" s="16">
        <v>2012</v>
      </c>
      <c r="D5981" s="16" t="s">
        <v>2332</v>
      </c>
      <c r="E5981" s="16">
        <v>4</v>
      </c>
      <c r="F5981" s="16">
        <v>7</v>
      </c>
      <c r="G5981" s="16">
        <v>2</v>
      </c>
      <c r="H5981" s="16">
        <v>0</v>
      </c>
    </row>
    <row r="5982" spans="1:8" x14ac:dyDescent="0.3">
      <c r="A5982" s="13" t="str">
        <f t="shared" si="93"/>
        <v>lewisfr022012</v>
      </c>
      <c r="B5982" s="16" t="s">
        <v>672</v>
      </c>
      <c r="C5982" s="16">
        <v>2012</v>
      </c>
      <c r="D5982" s="16" t="s">
        <v>2327</v>
      </c>
    </row>
    <row r="5983" spans="1:8" x14ac:dyDescent="0.3">
      <c r="A5983" s="13" t="str">
        <f t="shared" si="93"/>
        <v>lewisfr022012</v>
      </c>
      <c r="B5983" s="16" t="s">
        <v>672</v>
      </c>
      <c r="C5983" s="16">
        <v>2012</v>
      </c>
      <c r="D5983" s="16" t="s">
        <v>2328</v>
      </c>
    </row>
    <row r="5984" spans="1:8" x14ac:dyDescent="0.3">
      <c r="A5984" s="13" t="str">
        <f t="shared" si="93"/>
        <v>lewisfr022012</v>
      </c>
      <c r="B5984" s="16" t="s">
        <v>672</v>
      </c>
      <c r="C5984" s="16">
        <v>2012</v>
      </c>
      <c r="D5984" s="16" t="s">
        <v>2329</v>
      </c>
      <c r="E5984" s="16">
        <v>4</v>
      </c>
      <c r="F5984" s="16">
        <v>0</v>
      </c>
      <c r="G5984" s="16">
        <v>0</v>
      </c>
      <c r="H5984" s="16">
        <v>0</v>
      </c>
    </row>
    <row r="5985" spans="1:8" x14ac:dyDescent="0.3">
      <c r="A5985" s="13" t="str">
        <f t="shared" si="93"/>
        <v>lewisfr022012</v>
      </c>
      <c r="B5985" s="16" t="s">
        <v>672</v>
      </c>
      <c r="C5985" s="16">
        <v>2012</v>
      </c>
      <c r="D5985" s="16" t="s">
        <v>2330</v>
      </c>
    </row>
    <row r="5986" spans="1:8" x14ac:dyDescent="0.3">
      <c r="A5986" s="13" t="str">
        <f t="shared" si="93"/>
        <v>liddial012012</v>
      </c>
      <c r="B5986" s="16" t="s">
        <v>1542</v>
      </c>
      <c r="C5986" s="16">
        <v>2012</v>
      </c>
      <c r="D5986" s="16" t="s">
        <v>2333</v>
      </c>
      <c r="E5986" s="16">
        <v>45</v>
      </c>
      <c r="F5986" s="16">
        <v>3</v>
      </c>
      <c r="G5986" s="16">
        <v>1</v>
      </c>
      <c r="H5986" s="16">
        <v>3</v>
      </c>
    </row>
    <row r="5987" spans="1:8" x14ac:dyDescent="0.3">
      <c r="A5987" s="13" t="str">
        <f t="shared" si="93"/>
        <v>liddial012012</v>
      </c>
      <c r="B5987" s="16" t="s">
        <v>1542</v>
      </c>
      <c r="C5987" s="16">
        <v>2012</v>
      </c>
      <c r="D5987" s="16" t="s">
        <v>38</v>
      </c>
      <c r="E5987" s="16">
        <v>8</v>
      </c>
      <c r="F5987" s="16">
        <v>33</v>
      </c>
      <c r="G5987" s="16">
        <v>3</v>
      </c>
      <c r="H5987" s="16">
        <v>4</v>
      </c>
    </row>
    <row r="5988" spans="1:8" x14ac:dyDescent="0.3">
      <c r="A5988" s="13" t="str">
        <f t="shared" si="93"/>
        <v>liddial012012</v>
      </c>
      <c r="B5988" s="16" t="s">
        <v>1542</v>
      </c>
      <c r="C5988" s="16">
        <v>2012</v>
      </c>
      <c r="D5988" s="16" t="s">
        <v>2328</v>
      </c>
    </row>
    <row r="5989" spans="1:8" x14ac:dyDescent="0.3">
      <c r="A5989" s="13" t="str">
        <f t="shared" si="93"/>
        <v>liddial012012</v>
      </c>
      <c r="B5989" s="16" t="s">
        <v>1542</v>
      </c>
      <c r="C5989" s="16">
        <v>2012</v>
      </c>
      <c r="D5989" s="16" t="s">
        <v>2329</v>
      </c>
      <c r="E5989" s="16">
        <v>9</v>
      </c>
      <c r="F5989" s="16">
        <v>0</v>
      </c>
      <c r="G5989" s="16">
        <v>1</v>
      </c>
      <c r="H5989" s="16">
        <v>0</v>
      </c>
    </row>
    <row r="5990" spans="1:8" x14ac:dyDescent="0.3">
      <c r="A5990" s="13" t="str">
        <f t="shared" si="93"/>
        <v>lidgebr012012</v>
      </c>
      <c r="B5990" s="16" t="s">
        <v>314</v>
      </c>
      <c r="C5990" s="16">
        <v>2012</v>
      </c>
      <c r="D5990" s="16" t="s">
        <v>2332</v>
      </c>
      <c r="E5990" s="16">
        <v>0</v>
      </c>
      <c r="F5990" s="16">
        <v>1</v>
      </c>
      <c r="G5990" s="16">
        <v>0</v>
      </c>
      <c r="H5990" s="16">
        <v>0</v>
      </c>
    </row>
    <row r="5991" spans="1:8" x14ac:dyDescent="0.3">
      <c r="A5991" s="13" t="str">
        <f t="shared" si="93"/>
        <v>lillibr012012</v>
      </c>
      <c r="B5991" s="16" t="s">
        <v>952</v>
      </c>
      <c r="C5991" s="16">
        <v>2012</v>
      </c>
      <c r="D5991" s="16" t="s">
        <v>2333</v>
      </c>
      <c r="E5991" s="16">
        <v>32</v>
      </c>
      <c r="F5991" s="16">
        <v>3</v>
      </c>
      <c r="G5991" s="16">
        <v>0</v>
      </c>
      <c r="H5991" s="16">
        <v>3</v>
      </c>
    </row>
    <row r="5992" spans="1:8" x14ac:dyDescent="0.3">
      <c r="A5992" s="13" t="str">
        <f t="shared" si="93"/>
        <v>lillibr012012</v>
      </c>
      <c r="B5992" s="16" t="s">
        <v>952</v>
      </c>
      <c r="C5992" s="16">
        <v>2012</v>
      </c>
      <c r="D5992" s="16" t="s">
        <v>2333</v>
      </c>
      <c r="E5992" s="16">
        <v>8</v>
      </c>
      <c r="F5992" s="16">
        <v>1</v>
      </c>
      <c r="G5992" s="16">
        <v>0</v>
      </c>
      <c r="H5992" s="16">
        <v>0</v>
      </c>
    </row>
    <row r="5993" spans="1:8" x14ac:dyDescent="0.3">
      <c r="A5993" s="13" t="str">
        <f t="shared" si="93"/>
        <v>lillibr012012</v>
      </c>
      <c r="B5993" s="16" t="s">
        <v>952</v>
      </c>
      <c r="C5993" s="16">
        <v>2012</v>
      </c>
      <c r="D5993" s="16" t="s">
        <v>2333</v>
      </c>
      <c r="E5993" s="16">
        <v>0</v>
      </c>
      <c r="F5993" s="16">
        <v>0</v>
      </c>
      <c r="G5993" s="16">
        <v>0</v>
      </c>
      <c r="H5993" s="16">
        <v>0</v>
      </c>
    </row>
    <row r="5994" spans="1:8" x14ac:dyDescent="0.3">
      <c r="A5994" s="13" t="str">
        <f t="shared" si="93"/>
        <v>lillibr012012</v>
      </c>
      <c r="B5994" s="16" t="s">
        <v>952</v>
      </c>
      <c r="C5994" s="16">
        <v>2012</v>
      </c>
      <c r="D5994" s="16" t="s">
        <v>37</v>
      </c>
      <c r="E5994" s="16">
        <v>6</v>
      </c>
      <c r="F5994" s="16">
        <v>8</v>
      </c>
      <c r="G5994" s="16">
        <v>1</v>
      </c>
      <c r="H5994" s="16">
        <v>2</v>
      </c>
    </row>
    <row r="5995" spans="1:8" x14ac:dyDescent="0.3">
      <c r="A5995" s="13" t="str">
        <f t="shared" si="93"/>
        <v>lillibr012012</v>
      </c>
      <c r="B5995" s="16" t="s">
        <v>952</v>
      </c>
      <c r="C5995" s="16">
        <v>2012</v>
      </c>
      <c r="D5995" s="16" t="s">
        <v>38</v>
      </c>
      <c r="E5995" s="16">
        <v>5</v>
      </c>
      <c r="F5995" s="16">
        <v>8</v>
      </c>
      <c r="G5995" s="16">
        <v>0</v>
      </c>
      <c r="H5995" s="16">
        <v>3</v>
      </c>
    </row>
    <row r="5996" spans="1:8" x14ac:dyDescent="0.3">
      <c r="A5996" s="13" t="str">
        <f t="shared" si="93"/>
        <v>lillibr012012</v>
      </c>
      <c r="B5996" s="16" t="s">
        <v>952</v>
      </c>
      <c r="C5996" s="16">
        <v>2012</v>
      </c>
      <c r="D5996" s="16" t="s">
        <v>38</v>
      </c>
      <c r="E5996" s="16">
        <v>6</v>
      </c>
      <c r="F5996" s="16">
        <v>13</v>
      </c>
      <c r="G5996" s="16">
        <v>1</v>
      </c>
      <c r="H5996" s="16">
        <v>1</v>
      </c>
    </row>
    <row r="5997" spans="1:8" x14ac:dyDescent="0.3">
      <c r="A5997" s="13" t="str">
        <f t="shared" si="93"/>
        <v>lillibr012012</v>
      </c>
      <c r="B5997" s="16" t="s">
        <v>952</v>
      </c>
      <c r="C5997" s="16">
        <v>2012</v>
      </c>
      <c r="D5997" s="16" t="s">
        <v>2327</v>
      </c>
    </row>
    <row r="5998" spans="1:8" x14ac:dyDescent="0.3">
      <c r="A5998" s="13" t="str">
        <f t="shared" si="93"/>
        <v>lillibr012012</v>
      </c>
      <c r="B5998" s="16" t="s">
        <v>952</v>
      </c>
      <c r="C5998" s="16">
        <v>2012</v>
      </c>
      <c r="D5998" s="16" t="s">
        <v>2327</v>
      </c>
    </row>
    <row r="5999" spans="1:8" x14ac:dyDescent="0.3">
      <c r="A5999" s="13" t="str">
        <f t="shared" si="93"/>
        <v>lillibr012012</v>
      </c>
      <c r="B5999" s="16" t="s">
        <v>952</v>
      </c>
      <c r="C5999" s="16">
        <v>2012</v>
      </c>
      <c r="D5999" s="16" t="s">
        <v>2327</v>
      </c>
    </row>
    <row r="6000" spans="1:8" x14ac:dyDescent="0.3">
      <c r="A6000" s="13" t="str">
        <f t="shared" si="93"/>
        <v>lillibr012012</v>
      </c>
      <c r="B6000" s="16" t="s">
        <v>952</v>
      </c>
      <c r="C6000" s="16">
        <v>2012</v>
      </c>
      <c r="D6000" s="16" t="s">
        <v>2328</v>
      </c>
    </row>
    <row r="6001" spans="1:8" x14ac:dyDescent="0.3">
      <c r="A6001" s="13" t="str">
        <f t="shared" si="93"/>
        <v>lillibr012012</v>
      </c>
      <c r="B6001" s="16" t="s">
        <v>952</v>
      </c>
      <c r="C6001" s="16">
        <v>2012</v>
      </c>
      <c r="D6001" s="16" t="s">
        <v>2328</v>
      </c>
    </row>
    <row r="6002" spans="1:8" x14ac:dyDescent="0.3">
      <c r="A6002" s="13" t="str">
        <f t="shared" si="93"/>
        <v>lillibr012012</v>
      </c>
      <c r="B6002" s="16" t="s">
        <v>952</v>
      </c>
      <c r="C6002" s="16">
        <v>2012</v>
      </c>
      <c r="D6002" s="16" t="s">
        <v>2329</v>
      </c>
      <c r="E6002" s="16">
        <v>17</v>
      </c>
      <c r="F6002" s="16">
        <v>0</v>
      </c>
      <c r="G6002" s="16">
        <v>0</v>
      </c>
      <c r="H6002" s="16">
        <v>0</v>
      </c>
    </row>
    <row r="6003" spans="1:8" x14ac:dyDescent="0.3">
      <c r="A6003" s="13" t="str">
        <f t="shared" si="93"/>
        <v>lillibr012012</v>
      </c>
      <c r="B6003" s="16" t="s">
        <v>952</v>
      </c>
      <c r="C6003" s="16">
        <v>2012</v>
      </c>
      <c r="D6003" s="16" t="s">
        <v>2329</v>
      </c>
      <c r="E6003" s="16">
        <v>7</v>
      </c>
      <c r="F6003" s="16">
        <v>0</v>
      </c>
      <c r="G6003" s="16">
        <v>0</v>
      </c>
      <c r="H6003" s="16">
        <v>0</v>
      </c>
    </row>
    <row r="6004" spans="1:8" x14ac:dyDescent="0.3">
      <c r="A6004" s="13" t="str">
        <f t="shared" si="93"/>
        <v>lillibr012012</v>
      </c>
      <c r="B6004" s="16" t="s">
        <v>952</v>
      </c>
      <c r="C6004" s="16">
        <v>2012</v>
      </c>
      <c r="D6004" s="16" t="s">
        <v>2329</v>
      </c>
      <c r="E6004" s="16">
        <v>7</v>
      </c>
      <c r="F6004" s="16">
        <v>0</v>
      </c>
      <c r="G6004" s="16">
        <v>0</v>
      </c>
      <c r="H6004" s="16">
        <v>0</v>
      </c>
    </row>
    <row r="6005" spans="1:8" x14ac:dyDescent="0.3">
      <c r="A6005" s="13" t="str">
        <f t="shared" si="93"/>
        <v>lillibr012012</v>
      </c>
      <c r="B6005" s="16" t="s">
        <v>952</v>
      </c>
      <c r="C6005" s="16">
        <v>2012</v>
      </c>
      <c r="D6005" s="16" t="s">
        <v>2330</v>
      </c>
    </row>
    <row r="6006" spans="1:8" x14ac:dyDescent="0.3">
      <c r="A6006" s="13" t="str">
        <f t="shared" si="93"/>
        <v>lillibr012012</v>
      </c>
      <c r="B6006" s="16" t="s">
        <v>952</v>
      </c>
      <c r="C6006" s="16">
        <v>2012</v>
      </c>
      <c r="D6006" s="16" t="s">
        <v>2331</v>
      </c>
      <c r="E6006" s="16">
        <v>14</v>
      </c>
      <c r="F6006" s="16">
        <v>33</v>
      </c>
      <c r="G6006" s="16">
        <v>6</v>
      </c>
      <c r="H6006" s="16">
        <v>5</v>
      </c>
    </row>
    <row r="6007" spans="1:8" x14ac:dyDescent="0.3">
      <c r="A6007" s="13" t="str">
        <f t="shared" si="93"/>
        <v>lillyte012012</v>
      </c>
      <c r="B6007" s="16" t="s">
        <v>137</v>
      </c>
      <c r="C6007" s="16">
        <v>2012</v>
      </c>
      <c r="D6007" s="16" t="s">
        <v>2332</v>
      </c>
      <c r="E6007" s="16">
        <v>0</v>
      </c>
      <c r="F6007" s="16">
        <v>4</v>
      </c>
      <c r="G6007" s="16">
        <v>0</v>
      </c>
      <c r="H6007" s="16">
        <v>0</v>
      </c>
    </row>
    <row r="6008" spans="1:8" x14ac:dyDescent="0.3">
      <c r="A6008" s="13" t="str">
        <f t="shared" si="93"/>
        <v>linceti012012</v>
      </c>
      <c r="B6008" s="16" t="s">
        <v>814</v>
      </c>
      <c r="C6008" s="16">
        <v>2012</v>
      </c>
      <c r="D6008" s="16" t="s">
        <v>2332</v>
      </c>
      <c r="E6008" s="16">
        <v>15</v>
      </c>
      <c r="F6008" s="16">
        <v>22</v>
      </c>
      <c r="G6008" s="16">
        <v>0</v>
      </c>
      <c r="H6008" s="16">
        <v>0</v>
      </c>
    </row>
    <row r="6009" spans="1:8" x14ac:dyDescent="0.3">
      <c r="A6009" s="13" t="str">
        <f t="shared" si="93"/>
        <v>linch012012</v>
      </c>
      <c r="B6009" s="16" t="s">
        <v>1765</v>
      </c>
      <c r="C6009" s="16">
        <v>2012</v>
      </c>
      <c r="D6009" s="16" t="s">
        <v>2327</v>
      </c>
    </row>
    <row r="6010" spans="1:8" x14ac:dyDescent="0.3">
      <c r="A6010" s="13" t="str">
        <f t="shared" si="93"/>
        <v>linch012012</v>
      </c>
      <c r="B6010" s="16" t="s">
        <v>1765</v>
      </c>
      <c r="C6010" s="16">
        <v>2012</v>
      </c>
      <c r="D6010" s="16" t="s">
        <v>2329</v>
      </c>
      <c r="E6010" s="16">
        <v>6</v>
      </c>
      <c r="F6010" s="16">
        <v>0</v>
      </c>
      <c r="G6010" s="16">
        <v>0</v>
      </c>
      <c r="H6010" s="16">
        <v>0</v>
      </c>
    </row>
    <row r="6011" spans="1:8" x14ac:dyDescent="0.3">
      <c r="A6011" s="13" t="str">
        <f t="shared" si="93"/>
        <v>linch012012</v>
      </c>
      <c r="B6011" s="16" t="s">
        <v>1765</v>
      </c>
      <c r="C6011" s="16">
        <v>2012</v>
      </c>
      <c r="D6011" s="16" t="s">
        <v>2330</v>
      </c>
    </row>
    <row r="6012" spans="1:8" x14ac:dyDescent="0.3">
      <c r="A6012" s="13" t="str">
        <f t="shared" si="93"/>
        <v>lincobr012012</v>
      </c>
      <c r="B6012" s="16" t="s">
        <v>1318</v>
      </c>
      <c r="C6012" s="16">
        <v>2012</v>
      </c>
      <c r="D6012" s="16" t="s">
        <v>2332</v>
      </c>
      <c r="E6012" s="16">
        <v>6</v>
      </c>
      <c r="F6012" s="16">
        <v>8</v>
      </c>
      <c r="G6012" s="16">
        <v>0</v>
      </c>
      <c r="H6012" s="16">
        <v>1</v>
      </c>
    </row>
    <row r="6013" spans="1:8" x14ac:dyDescent="0.3">
      <c r="A6013" s="13" t="str">
        <f t="shared" si="93"/>
        <v>lincobr012012</v>
      </c>
      <c r="B6013" s="16" t="s">
        <v>1318</v>
      </c>
      <c r="C6013" s="16">
        <v>2012</v>
      </c>
      <c r="D6013" s="16" t="s">
        <v>2332</v>
      </c>
      <c r="E6013" s="16">
        <v>2</v>
      </c>
      <c r="F6013" s="16">
        <v>6</v>
      </c>
      <c r="G6013" s="16">
        <v>0</v>
      </c>
      <c r="H6013" s="16">
        <v>0</v>
      </c>
    </row>
    <row r="6014" spans="1:8" x14ac:dyDescent="0.3">
      <c r="A6014" s="13" t="str">
        <f t="shared" si="93"/>
        <v>lindad012012</v>
      </c>
      <c r="B6014" s="16" t="s">
        <v>673</v>
      </c>
      <c r="C6014" s="16">
        <v>2012</v>
      </c>
      <c r="D6014" s="16" t="s">
        <v>2333</v>
      </c>
      <c r="E6014" s="16">
        <v>545</v>
      </c>
      <c r="F6014" s="16">
        <v>37</v>
      </c>
      <c r="G6014" s="16">
        <v>5</v>
      </c>
      <c r="H6014" s="16">
        <v>64</v>
      </c>
    </row>
    <row r="6015" spans="1:8" x14ac:dyDescent="0.3">
      <c r="A6015" s="13" t="str">
        <f t="shared" si="93"/>
        <v>lindbjo012012</v>
      </c>
      <c r="B6015" s="16" t="s">
        <v>1543</v>
      </c>
      <c r="C6015" s="16">
        <v>2012</v>
      </c>
      <c r="D6015" s="16" t="s">
        <v>2332</v>
      </c>
      <c r="E6015" s="16">
        <v>2</v>
      </c>
      <c r="F6015" s="16">
        <v>8</v>
      </c>
      <c r="G6015" s="16">
        <v>0</v>
      </c>
      <c r="H6015" s="16">
        <v>1</v>
      </c>
    </row>
    <row r="6016" spans="1:8" x14ac:dyDescent="0.3">
      <c r="A6016" s="13" t="str">
        <f t="shared" si="93"/>
        <v>lindbjo012012</v>
      </c>
      <c r="B6016" s="16" t="s">
        <v>1543</v>
      </c>
      <c r="C6016" s="16">
        <v>2012</v>
      </c>
      <c r="D6016" s="16" t="s">
        <v>2332</v>
      </c>
      <c r="E6016" s="16">
        <v>1</v>
      </c>
      <c r="F6016" s="16">
        <v>0</v>
      </c>
      <c r="G6016" s="16">
        <v>1</v>
      </c>
      <c r="H6016" s="16">
        <v>0</v>
      </c>
    </row>
    <row r="6017" spans="1:8" x14ac:dyDescent="0.3">
      <c r="A6017" s="13" t="str">
        <f t="shared" si="93"/>
        <v>lindsma012012</v>
      </c>
      <c r="B6017" s="16" t="s">
        <v>815</v>
      </c>
      <c r="C6017" s="16">
        <v>2012</v>
      </c>
      <c r="D6017" s="16" t="s">
        <v>2332</v>
      </c>
      <c r="E6017" s="16">
        <v>2</v>
      </c>
      <c r="F6017" s="16">
        <v>4</v>
      </c>
      <c r="G6017" s="16">
        <v>0</v>
      </c>
      <c r="H6017" s="16">
        <v>1</v>
      </c>
    </row>
    <row r="6018" spans="1:8" x14ac:dyDescent="0.3">
      <c r="A6018" s="13" t="str">
        <f t="shared" si="93"/>
        <v>lindsma012012</v>
      </c>
      <c r="B6018" s="16" t="s">
        <v>815</v>
      </c>
      <c r="C6018" s="16">
        <v>2012</v>
      </c>
      <c r="D6018" s="16" t="s">
        <v>2332</v>
      </c>
      <c r="E6018" s="16">
        <v>1</v>
      </c>
      <c r="F6018" s="16">
        <v>0</v>
      </c>
      <c r="G6018" s="16">
        <v>0</v>
      </c>
      <c r="H6018" s="16">
        <v>0</v>
      </c>
    </row>
    <row r="6019" spans="1:8" x14ac:dyDescent="0.3">
      <c r="A6019" s="13" t="str">
        <f t="shared" ref="A6019:A6082" si="94">B6019&amp;C6019</f>
        <v>liriafr012012</v>
      </c>
      <c r="B6019" s="16" t="s">
        <v>564</v>
      </c>
      <c r="C6019" s="16">
        <v>2012</v>
      </c>
      <c r="D6019" s="16" t="s">
        <v>2332</v>
      </c>
      <c r="E6019" s="16">
        <v>3</v>
      </c>
      <c r="F6019" s="16">
        <v>19</v>
      </c>
      <c r="G6019" s="16">
        <v>0</v>
      </c>
      <c r="H6019" s="16">
        <v>2</v>
      </c>
    </row>
    <row r="6020" spans="1:8" x14ac:dyDescent="0.3">
      <c r="A6020" s="13" t="str">
        <f t="shared" si="94"/>
        <v>liriafr012012</v>
      </c>
      <c r="B6020" s="16" t="s">
        <v>564</v>
      </c>
      <c r="C6020" s="16">
        <v>2012</v>
      </c>
      <c r="D6020" s="16" t="s">
        <v>2332</v>
      </c>
      <c r="E6020" s="16">
        <v>3</v>
      </c>
      <c r="F6020" s="16">
        <v>4</v>
      </c>
      <c r="G6020" s="16">
        <v>0</v>
      </c>
      <c r="H6020" s="16">
        <v>0</v>
      </c>
    </row>
    <row r="6021" spans="1:8" x14ac:dyDescent="0.3">
      <c r="A6021" s="13" t="str">
        <f t="shared" si="94"/>
        <v>lobatjo012012</v>
      </c>
      <c r="B6021" s="16" t="s">
        <v>1121</v>
      </c>
      <c r="C6021" s="16">
        <v>2012</v>
      </c>
      <c r="D6021" s="16" t="s">
        <v>2334</v>
      </c>
      <c r="E6021" s="16">
        <v>448</v>
      </c>
      <c r="F6021" s="16">
        <v>28</v>
      </c>
      <c r="G6021" s="16">
        <v>4</v>
      </c>
      <c r="H6021" s="16">
        <v>3</v>
      </c>
    </row>
    <row r="6022" spans="1:8" x14ac:dyDescent="0.3">
      <c r="A6022" s="13" t="str">
        <f t="shared" si="94"/>
        <v>lockeje012012</v>
      </c>
      <c r="B6022" s="16" t="s">
        <v>1545</v>
      </c>
      <c r="C6022" s="16">
        <v>2012</v>
      </c>
      <c r="D6022" s="16" t="s">
        <v>2332</v>
      </c>
      <c r="E6022" s="16">
        <v>2</v>
      </c>
      <c r="F6022" s="16">
        <v>2</v>
      </c>
      <c r="G6022" s="16">
        <v>0</v>
      </c>
      <c r="H6022" s="16">
        <v>1</v>
      </c>
    </row>
    <row r="6023" spans="1:8" x14ac:dyDescent="0.3">
      <c r="A6023" s="13" t="str">
        <f t="shared" si="94"/>
        <v>loeka012012</v>
      </c>
      <c r="B6023" s="16" t="s">
        <v>468</v>
      </c>
      <c r="C6023" s="16">
        <v>2012</v>
      </c>
      <c r="D6023" s="16" t="s">
        <v>2332</v>
      </c>
      <c r="E6023" s="16">
        <v>5</v>
      </c>
      <c r="F6023" s="16">
        <v>15</v>
      </c>
      <c r="G6023" s="16">
        <v>2</v>
      </c>
      <c r="H6023" s="16">
        <v>0</v>
      </c>
    </row>
    <row r="6024" spans="1:8" x14ac:dyDescent="0.3">
      <c r="A6024" s="13" t="str">
        <f t="shared" si="94"/>
        <v>loganbo022012</v>
      </c>
      <c r="B6024" s="16" t="s">
        <v>675</v>
      </c>
      <c r="C6024" s="16">
        <v>2012</v>
      </c>
      <c r="D6024" s="16" t="s">
        <v>2332</v>
      </c>
      <c r="E6024" s="16">
        <v>2</v>
      </c>
      <c r="F6024" s="16">
        <v>8</v>
      </c>
      <c r="G6024" s="16">
        <v>0</v>
      </c>
      <c r="H6024" s="16">
        <v>0</v>
      </c>
    </row>
    <row r="6025" spans="1:8" x14ac:dyDescent="0.3">
      <c r="A6025" s="13" t="str">
        <f t="shared" si="94"/>
        <v>lohseky012012</v>
      </c>
      <c r="B6025" s="16" t="s">
        <v>251</v>
      </c>
      <c r="C6025" s="16">
        <v>2012</v>
      </c>
      <c r="D6025" s="16" t="s">
        <v>2332</v>
      </c>
      <c r="E6025" s="16">
        <v>17</v>
      </c>
      <c r="F6025" s="16">
        <v>26</v>
      </c>
      <c r="G6025" s="16">
        <v>0</v>
      </c>
      <c r="H6025" s="16">
        <v>2</v>
      </c>
    </row>
    <row r="6026" spans="1:8" x14ac:dyDescent="0.3">
      <c r="A6026" s="13" t="str">
        <f t="shared" si="94"/>
        <v>lombast022012</v>
      </c>
      <c r="B6026" s="16" t="s">
        <v>1546</v>
      </c>
      <c r="C6026" s="16">
        <v>2012</v>
      </c>
      <c r="D6026" s="16" t="s">
        <v>37</v>
      </c>
      <c r="E6026" s="16">
        <v>95</v>
      </c>
      <c r="F6026" s="16">
        <v>141</v>
      </c>
      <c r="G6026" s="16">
        <v>2</v>
      </c>
      <c r="H6026" s="16">
        <v>27</v>
      </c>
    </row>
    <row r="6027" spans="1:8" x14ac:dyDescent="0.3">
      <c r="A6027" s="13" t="str">
        <f t="shared" si="94"/>
        <v>lombast022012</v>
      </c>
      <c r="B6027" s="16" t="s">
        <v>1546</v>
      </c>
      <c r="C6027" s="16">
        <v>2012</v>
      </c>
      <c r="D6027" s="16" t="s">
        <v>38</v>
      </c>
      <c r="E6027" s="16">
        <v>3</v>
      </c>
      <c r="F6027" s="16">
        <v>19</v>
      </c>
      <c r="G6027" s="16">
        <v>2</v>
      </c>
      <c r="H6027" s="16">
        <v>2</v>
      </c>
    </row>
    <row r="6028" spans="1:8" x14ac:dyDescent="0.3">
      <c r="A6028" s="13" t="str">
        <f t="shared" si="94"/>
        <v>lombast022012</v>
      </c>
      <c r="B6028" s="16" t="s">
        <v>1546</v>
      </c>
      <c r="C6028" s="16">
        <v>2012</v>
      </c>
      <c r="D6028" s="16" t="s">
        <v>2328</v>
      </c>
    </row>
    <row r="6029" spans="1:8" x14ac:dyDescent="0.3">
      <c r="A6029" s="13" t="str">
        <f t="shared" si="94"/>
        <v>lombast022012</v>
      </c>
      <c r="B6029" s="16" t="s">
        <v>1546</v>
      </c>
      <c r="C6029" s="16">
        <v>2012</v>
      </c>
      <c r="D6029" s="16" t="s">
        <v>2329</v>
      </c>
      <c r="E6029" s="16">
        <v>48</v>
      </c>
      <c r="F6029" s="16">
        <v>2</v>
      </c>
      <c r="G6029" s="16">
        <v>0</v>
      </c>
      <c r="H6029" s="16">
        <v>0</v>
      </c>
    </row>
    <row r="6030" spans="1:8" x14ac:dyDescent="0.3">
      <c r="A6030" s="13" t="str">
        <f t="shared" si="94"/>
        <v>lombast022012</v>
      </c>
      <c r="B6030" s="16" t="s">
        <v>1546</v>
      </c>
      <c r="C6030" s="16">
        <v>2012</v>
      </c>
      <c r="D6030" s="16" t="s">
        <v>2331</v>
      </c>
      <c r="E6030" s="16">
        <v>0</v>
      </c>
      <c r="F6030" s="16">
        <v>2</v>
      </c>
      <c r="G6030" s="16">
        <v>0</v>
      </c>
      <c r="H6030" s="16">
        <v>0</v>
      </c>
    </row>
    <row r="6031" spans="1:8" x14ac:dyDescent="0.3">
      <c r="A6031" s="13" t="str">
        <f t="shared" si="94"/>
        <v>loneyja012012</v>
      </c>
      <c r="B6031" s="16" t="s">
        <v>676</v>
      </c>
      <c r="C6031" s="16">
        <v>2012</v>
      </c>
      <c r="D6031" s="16" t="s">
        <v>2333</v>
      </c>
      <c r="E6031" s="16">
        <v>703</v>
      </c>
      <c r="F6031" s="16">
        <v>55</v>
      </c>
      <c r="G6031" s="16">
        <v>6</v>
      </c>
      <c r="H6031" s="16">
        <v>64</v>
      </c>
    </row>
    <row r="6032" spans="1:8" x14ac:dyDescent="0.3">
      <c r="A6032" s="13" t="str">
        <f t="shared" si="94"/>
        <v>loneyja012012</v>
      </c>
      <c r="B6032" s="16" t="s">
        <v>676</v>
      </c>
      <c r="C6032" s="16">
        <v>2012</v>
      </c>
      <c r="D6032" s="16" t="s">
        <v>2333</v>
      </c>
      <c r="E6032" s="16">
        <v>212</v>
      </c>
      <c r="F6032" s="16">
        <v>19</v>
      </c>
      <c r="G6032" s="16">
        <v>0</v>
      </c>
      <c r="H6032" s="16">
        <v>21</v>
      </c>
    </row>
    <row r="6033" spans="1:8" x14ac:dyDescent="0.3">
      <c r="A6033" s="13" t="str">
        <f t="shared" si="94"/>
        <v>longoev012012</v>
      </c>
      <c r="B6033" s="16" t="s">
        <v>953</v>
      </c>
      <c r="C6033" s="16">
        <v>2012</v>
      </c>
      <c r="D6033" s="16" t="s">
        <v>38</v>
      </c>
      <c r="E6033" s="16">
        <v>37</v>
      </c>
      <c r="F6033" s="16">
        <v>81</v>
      </c>
      <c r="G6033" s="16">
        <v>8</v>
      </c>
      <c r="H6033" s="16">
        <v>7</v>
      </c>
    </row>
    <row r="6034" spans="1:8" x14ac:dyDescent="0.3">
      <c r="A6034" s="13" t="str">
        <f t="shared" si="94"/>
        <v>lopezja022012</v>
      </c>
      <c r="B6034" s="16" t="s">
        <v>385</v>
      </c>
      <c r="C6034" s="16">
        <v>2012</v>
      </c>
      <c r="D6034" s="16" t="s">
        <v>2332</v>
      </c>
      <c r="E6034" s="16">
        <v>5</v>
      </c>
      <c r="F6034" s="16">
        <v>8</v>
      </c>
      <c r="G6034" s="16">
        <v>0</v>
      </c>
      <c r="H6034" s="16">
        <v>0</v>
      </c>
    </row>
    <row r="6035" spans="1:8" x14ac:dyDescent="0.3">
      <c r="A6035" s="13" t="str">
        <f t="shared" si="94"/>
        <v>lopezjo012012</v>
      </c>
      <c r="B6035" s="16" t="s">
        <v>469</v>
      </c>
      <c r="C6035" s="16">
        <v>2012</v>
      </c>
      <c r="D6035" s="16" t="s">
        <v>2333</v>
      </c>
      <c r="E6035" s="16">
        <v>56</v>
      </c>
      <c r="F6035" s="16">
        <v>2</v>
      </c>
      <c r="G6035" s="16">
        <v>0</v>
      </c>
      <c r="H6035" s="16">
        <v>2</v>
      </c>
    </row>
    <row r="6036" spans="1:8" x14ac:dyDescent="0.3">
      <c r="A6036" s="13" t="str">
        <f t="shared" si="94"/>
        <v>lopezjo012012</v>
      </c>
      <c r="B6036" s="16" t="s">
        <v>469</v>
      </c>
      <c r="C6036" s="16">
        <v>2012</v>
      </c>
      <c r="D6036" s="16" t="s">
        <v>2333</v>
      </c>
      <c r="E6036" s="16">
        <v>4</v>
      </c>
      <c r="F6036" s="16">
        <v>0</v>
      </c>
      <c r="G6036" s="16">
        <v>0</v>
      </c>
      <c r="H6036" s="16">
        <v>0</v>
      </c>
    </row>
    <row r="6037" spans="1:8" x14ac:dyDescent="0.3">
      <c r="A6037" s="13" t="str">
        <f t="shared" si="94"/>
        <v>lopezjo012012</v>
      </c>
      <c r="B6037" s="16" t="s">
        <v>469</v>
      </c>
      <c r="C6037" s="16">
        <v>2012</v>
      </c>
      <c r="D6037" s="16" t="s">
        <v>37</v>
      </c>
      <c r="E6037" s="16">
        <v>2</v>
      </c>
      <c r="F6037" s="16">
        <v>4</v>
      </c>
      <c r="G6037" s="16">
        <v>0</v>
      </c>
      <c r="H6037" s="16">
        <v>1</v>
      </c>
    </row>
    <row r="6038" spans="1:8" x14ac:dyDescent="0.3">
      <c r="A6038" s="13" t="str">
        <f t="shared" si="94"/>
        <v>lopezjo012012</v>
      </c>
      <c r="B6038" s="16" t="s">
        <v>469</v>
      </c>
      <c r="C6038" s="16">
        <v>2012</v>
      </c>
      <c r="D6038" s="16" t="s">
        <v>38</v>
      </c>
      <c r="E6038" s="16">
        <v>14</v>
      </c>
      <c r="F6038" s="16">
        <v>56</v>
      </c>
      <c r="G6038" s="16">
        <v>3</v>
      </c>
      <c r="H6038" s="16">
        <v>7</v>
      </c>
    </row>
    <row r="6039" spans="1:8" x14ac:dyDescent="0.3">
      <c r="A6039" s="13" t="str">
        <f t="shared" si="94"/>
        <v>lopezjo012012</v>
      </c>
      <c r="B6039" s="16" t="s">
        <v>469</v>
      </c>
      <c r="C6039" s="16">
        <v>2012</v>
      </c>
      <c r="D6039" s="16" t="s">
        <v>38</v>
      </c>
      <c r="E6039" s="16">
        <v>4</v>
      </c>
      <c r="F6039" s="16">
        <v>9</v>
      </c>
      <c r="G6039" s="16">
        <v>0</v>
      </c>
      <c r="H6039" s="16">
        <v>2</v>
      </c>
    </row>
    <row r="6040" spans="1:8" x14ac:dyDescent="0.3">
      <c r="A6040" s="13" t="str">
        <f t="shared" si="94"/>
        <v>lopezjo012012</v>
      </c>
      <c r="B6040" s="16" t="s">
        <v>469</v>
      </c>
      <c r="C6040" s="16">
        <v>2012</v>
      </c>
      <c r="D6040" s="16" t="s">
        <v>2329</v>
      </c>
      <c r="E6040" s="16">
        <v>0</v>
      </c>
      <c r="F6040" s="16">
        <v>0</v>
      </c>
      <c r="G6040" s="16">
        <v>0</v>
      </c>
      <c r="H6040" s="16">
        <v>0</v>
      </c>
    </row>
    <row r="6041" spans="1:8" x14ac:dyDescent="0.3">
      <c r="A6041" s="13" t="str">
        <f t="shared" si="94"/>
        <v>lopezjo012012</v>
      </c>
      <c r="B6041" s="16" t="s">
        <v>469</v>
      </c>
      <c r="C6041" s="16">
        <v>2012</v>
      </c>
      <c r="D6041" s="16" t="s">
        <v>2330</v>
      </c>
    </row>
    <row r="6042" spans="1:8" x14ac:dyDescent="0.3">
      <c r="A6042" s="13" t="str">
        <f t="shared" si="94"/>
        <v>lopezro012012</v>
      </c>
      <c r="B6042" s="16" t="s">
        <v>140</v>
      </c>
      <c r="C6042" s="16">
        <v>2012</v>
      </c>
      <c r="D6042" s="16" t="s">
        <v>2332</v>
      </c>
      <c r="E6042" s="16">
        <v>1</v>
      </c>
      <c r="F6042" s="16">
        <v>0</v>
      </c>
      <c r="G6042" s="16">
        <v>0</v>
      </c>
      <c r="H6042" s="16">
        <v>0</v>
      </c>
    </row>
    <row r="6043" spans="1:8" x14ac:dyDescent="0.3">
      <c r="A6043" s="13" t="str">
        <f t="shared" si="94"/>
        <v>lopezwi012012</v>
      </c>
      <c r="B6043" s="16" t="s">
        <v>1122</v>
      </c>
      <c r="C6043" s="16">
        <v>2012</v>
      </c>
      <c r="D6043" s="16" t="s">
        <v>2332</v>
      </c>
      <c r="E6043" s="16">
        <v>10</v>
      </c>
      <c r="F6043" s="16">
        <v>12</v>
      </c>
      <c r="G6043" s="16">
        <v>1</v>
      </c>
      <c r="H6043" s="16">
        <v>1</v>
      </c>
    </row>
    <row r="6044" spans="1:8" x14ac:dyDescent="0.3">
      <c r="A6044" s="13" t="str">
        <f t="shared" si="94"/>
        <v>loughda012012</v>
      </c>
      <c r="B6044" s="16" t="s">
        <v>1766</v>
      </c>
      <c r="C6044" s="16">
        <v>2012</v>
      </c>
      <c r="D6044" s="16" t="s">
        <v>2327</v>
      </c>
    </row>
    <row r="6045" spans="1:8" x14ac:dyDescent="0.3">
      <c r="A6045" s="13" t="str">
        <f t="shared" si="94"/>
        <v>loughda012012</v>
      </c>
      <c r="B6045" s="16" t="s">
        <v>1766</v>
      </c>
      <c r="C6045" s="16">
        <v>2012</v>
      </c>
      <c r="D6045" s="16" t="s">
        <v>2328</v>
      </c>
    </row>
    <row r="6046" spans="1:8" x14ac:dyDescent="0.3">
      <c r="A6046" s="13" t="str">
        <f t="shared" si="94"/>
        <v>loughda012012</v>
      </c>
      <c r="B6046" s="16" t="s">
        <v>1766</v>
      </c>
      <c r="C6046" s="16">
        <v>2012</v>
      </c>
      <c r="D6046" s="16" t="s">
        <v>2329</v>
      </c>
      <c r="E6046" s="16">
        <v>30</v>
      </c>
      <c r="F6046" s="16">
        <v>0</v>
      </c>
      <c r="G6046" s="16">
        <v>1</v>
      </c>
      <c r="H6046" s="16">
        <v>0</v>
      </c>
    </row>
    <row r="6047" spans="1:8" x14ac:dyDescent="0.3">
      <c r="A6047" s="13" t="str">
        <f t="shared" si="94"/>
        <v>loughda012012</v>
      </c>
      <c r="B6047" s="16" t="s">
        <v>1766</v>
      </c>
      <c r="C6047" s="16">
        <v>2012</v>
      </c>
      <c r="D6047" s="16" t="s">
        <v>2330</v>
      </c>
    </row>
    <row r="6048" spans="1:8" x14ac:dyDescent="0.3">
      <c r="A6048" s="13" t="str">
        <f t="shared" si="94"/>
        <v>loupaa012012</v>
      </c>
      <c r="B6048" s="16" t="s">
        <v>1767</v>
      </c>
      <c r="C6048" s="16">
        <v>2012</v>
      </c>
      <c r="D6048" s="16" t="s">
        <v>2332</v>
      </c>
      <c r="E6048" s="16">
        <v>2</v>
      </c>
      <c r="F6048" s="16">
        <v>7</v>
      </c>
      <c r="G6048" s="16">
        <v>0</v>
      </c>
      <c r="H6048" s="16">
        <v>0</v>
      </c>
    </row>
    <row r="6049" spans="1:8" x14ac:dyDescent="0.3">
      <c r="A6049" s="13" t="str">
        <f t="shared" si="94"/>
        <v>louxsh012012</v>
      </c>
      <c r="B6049" s="16" t="s">
        <v>315</v>
      </c>
      <c r="C6049" s="16">
        <v>2012</v>
      </c>
      <c r="D6049" s="16" t="s">
        <v>2332</v>
      </c>
      <c r="E6049" s="16">
        <v>3</v>
      </c>
      <c r="F6049" s="16">
        <v>2</v>
      </c>
      <c r="G6049" s="16">
        <v>1</v>
      </c>
      <c r="H6049" s="16">
        <v>1</v>
      </c>
    </row>
    <row r="6050" spans="1:8" x14ac:dyDescent="0.3">
      <c r="A6050" s="13" t="str">
        <f t="shared" si="94"/>
        <v>lowede012012</v>
      </c>
      <c r="B6050" s="16" t="s">
        <v>141</v>
      </c>
      <c r="C6050" s="16">
        <v>2012</v>
      </c>
      <c r="D6050" s="16" t="s">
        <v>2332</v>
      </c>
      <c r="E6050" s="16">
        <v>9</v>
      </c>
      <c r="F6050" s="16">
        <v>11</v>
      </c>
      <c r="G6050" s="16">
        <v>0</v>
      </c>
      <c r="H6050" s="16">
        <v>0</v>
      </c>
    </row>
    <row r="6051" spans="1:8" x14ac:dyDescent="0.3">
      <c r="A6051" s="13" t="str">
        <f t="shared" si="94"/>
        <v>lowede012012</v>
      </c>
      <c r="B6051" s="16" t="s">
        <v>141</v>
      </c>
      <c r="C6051" s="16">
        <v>2012</v>
      </c>
      <c r="D6051" s="16" t="s">
        <v>2332</v>
      </c>
      <c r="E6051" s="16">
        <v>2</v>
      </c>
      <c r="F6051" s="16">
        <v>3</v>
      </c>
      <c r="G6051" s="16">
        <v>1</v>
      </c>
      <c r="H6051" s="16">
        <v>0</v>
      </c>
    </row>
    <row r="6052" spans="1:8" x14ac:dyDescent="0.3">
      <c r="A6052" s="13" t="str">
        <f t="shared" si="94"/>
        <v>lowema012012</v>
      </c>
      <c r="B6052" s="16" t="s">
        <v>677</v>
      </c>
      <c r="C6052" s="16">
        <v>2012</v>
      </c>
      <c r="D6052" s="16" t="s">
        <v>2332</v>
      </c>
      <c r="E6052" s="16">
        <v>2</v>
      </c>
      <c r="F6052" s="16">
        <v>2</v>
      </c>
      <c r="G6052" s="16">
        <v>0</v>
      </c>
      <c r="H6052" s="16">
        <v>1</v>
      </c>
    </row>
    <row r="6053" spans="1:8" x14ac:dyDescent="0.3">
      <c r="A6053" s="13" t="str">
        <f t="shared" si="94"/>
        <v>lowrije012012</v>
      </c>
      <c r="B6053" s="16" t="s">
        <v>954</v>
      </c>
      <c r="C6053" s="16">
        <v>2012</v>
      </c>
      <c r="D6053" s="16" t="s">
        <v>2331</v>
      </c>
      <c r="E6053" s="16">
        <v>102</v>
      </c>
      <c r="F6053" s="16">
        <v>284</v>
      </c>
      <c r="G6053" s="16">
        <v>8</v>
      </c>
      <c r="H6053" s="16">
        <v>48</v>
      </c>
    </row>
    <row r="6054" spans="1:8" x14ac:dyDescent="0.3">
      <c r="A6054" s="13" t="str">
        <f t="shared" si="94"/>
        <v>lucrojo012012</v>
      </c>
      <c r="B6054" s="16" t="s">
        <v>1321</v>
      </c>
      <c r="C6054" s="16">
        <v>2012</v>
      </c>
      <c r="D6054" s="16" t="s">
        <v>2334</v>
      </c>
      <c r="E6054" s="16">
        <v>714</v>
      </c>
      <c r="F6054" s="16">
        <v>34</v>
      </c>
      <c r="G6054" s="16">
        <v>7</v>
      </c>
      <c r="H6054" s="16">
        <v>4</v>
      </c>
    </row>
    <row r="6055" spans="1:8" x14ac:dyDescent="0.3">
      <c r="A6055" s="13" t="str">
        <f t="shared" si="94"/>
        <v>ludwiry012012</v>
      </c>
      <c r="B6055" s="16" t="s">
        <v>316</v>
      </c>
      <c r="C6055" s="16">
        <v>2012</v>
      </c>
      <c r="D6055" s="16" t="s">
        <v>2328</v>
      </c>
    </row>
    <row r="6056" spans="1:8" x14ac:dyDescent="0.3">
      <c r="A6056" s="13" t="str">
        <f t="shared" si="94"/>
        <v>ludwiry012012</v>
      </c>
      <c r="B6056" s="16" t="s">
        <v>316</v>
      </c>
      <c r="C6056" s="16">
        <v>2012</v>
      </c>
      <c r="D6056" s="16" t="s">
        <v>2329</v>
      </c>
      <c r="E6056" s="16">
        <v>191</v>
      </c>
      <c r="F6056" s="16">
        <v>0</v>
      </c>
      <c r="G6056" s="16">
        <v>1</v>
      </c>
      <c r="H6056" s="16">
        <v>0</v>
      </c>
    </row>
    <row r="6057" spans="1:8" x14ac:dyDescent="0.3">
      <c r="A6057" s="13" t="str">
        <f t="shared" si="94"/>
        <v>luebkco012012</v>
      </c>
      <c r="B6057" s="16" t="s">
        <v>1322</v>
      </c>
      <c r="C6057" s="16">
        <v>2012</v>
      </c>
      <c r="D6057" s="16" t="s">
        <v>2332</v>
      </c>
      <c r="E6057" s="16">
        <v>2</v>
      </c>
      <c r="F6057" s="16">
        <v>7</v>
      </c>
      <c r="G6057" s="16">
        <v>1</v>
      </c>
      <c r="H6057" s="16">
        <v>0</v>
      </c>
    </row>
    <row r="6058" spans="1:8" x14ac:dyDescent="0.3">
      <c r="A6058" s="13" t="str">
        <f t="shared" si="94"/>
        <v>luekejo012012</v>
      </c>
      <c r="B6058" s="16" t="s">
        <v>1547</v>
      </c>
      <c r="C6058" s="16">
        <v>2012</v>
      </c>
      <c r="D6058" s="16" t="s">
        <v>2332</v>
      </c>
      <c r="E6058" s="16">
        <v>0</v>
      </c>
      <c r="F6058" s="16">
        <v>0</v>
      </c>
      <c r="G6058" s="16">
        <v>0</v>
      </c>
      <c r="H6058" s="16">
        <v>0</v>
      </c>
    </row>
    <row r="6059" spans="1:8" x14ac:dyDescent="0.3">
      <c r="A6059" s="13" t="str">
        <f t="shared" si="94"/>
        <v>luetglu012012</v>
      </c>
      <c r="B6059" s="16" t="s">
        <v>1768</v>
      </c>
      <c r="C6059" s="16">
        <v>2012</v>
      </c>
      <c r="D6059" s="16" t="s">
        <v>2332</v>
      </c>
      <c r="E6059" s="16">
        <v>1</v>
      </c>
      <c r="F6059" s="16">
        <v>1</v>
      </c>
      <c r="G6059" s="16">
        <v>0</v>
      </c>
      <c r="H6059" s="16">
        <v>1</v>
      </c>
    </row>
    <row r="6060" spans="1:8" x14ac:dyDescent="0.3">
      <c r="A6060" s="13" t="str">
        <f t="shared" si="94"/>
        <v>lunahe012012</v>
      </c>
      <c r="B6060" s="16" t="s">
        <v>470</v>
      </c>
      <c r="C6060" s="16">
        <v>2012</v>
      </c>
      <c r="D6060" s="16" t="s">
        <v>2333</v>
      </c>
      <c r="E6060" s="16">
        <v>72</v>
      </c>
      <c r="F6060" s="16">
        <v>6</v>
      </c>
      <c r="G6060" s="16">
        <v>0</v>
      </c>
      <c r="H6060" s="16">
        <v>7</v>
      </c>
    </row>
    <row r="6061" spans="1:8" x14ac:dyDescent="0.3">
      <c r="A6061" s="13" t="str">
        <f t="shared" si="94"/>
        <v>lunahe012012</v>
      </c>
      <c r="B6061" s="16" t="s">
        <v>470</v>
      </c>
      <c r="C6061" s="16">
        <v>2012</v>
      </c>
      <c r="D6061" s="16" t="s">
        <v>38</v>
      </c>
      <c r="E6061" s="16">
        <v>1</v>
      </c>
      <c r="F6061" s="16">
        <v>1</v>
      </c>
      <c r="G6061" s="16">
        <v>0</v>
      </c>
      <c r="H6061" s="16">
        <v>0</v>
      </c>
    </row>
    <row r="6062" spans="1:8" x14ac:dyDescent="0.3">
      <c r="A6062" s="13" t="str">
        <f t="shared" si="94"/>
        <v>lunahe012012</v>
      </c>
      <c r="B6062" s="16" t="s">
        <v>470</v>
      </c>
      <c r="C6062" s="16">
        <v>2012</v>
      </c>
      <c r="D6062" s="16" t="s">
        <v>2328</v>
      </c>
    </row>
    <row r="6063" spans="1:8" x14ac:dyDescent="0.3">
      <c r="A6063" s="13" t="str">
        <f t="shared" si="94"/>
        <v>lunahe012012</v>
      </c>
      <c r="B6063" s="16" t="s">
        <v>470</v>
      </c>
      <c r="C6063" s="16">
        <v>2012</v>
      </c>
      <c r="D6063" s="16" t="s">
        <v>2329</v>
      </c>
      <c r="E6063" s="16">
        <v>5</v>
      </c>
      <c r="F6063" s="16">
        <v>0</v>
      </c>
      <c r="G6063" s="16">
        <v>0</v>
      </c>
      <c r="H6063" s="16">
        <v>0</v>
      </c>
    </row>
    <row r="6064" spans="1:8" x14ac:dyDescent="0.3">
      <c r="A6064" s="13" t="str">
        <f t="shared" si="94"/>
        <v>lutzza012012</v>
      </c>
      <c r="B6064" s="16" t="s">
        <v>1769</v>
      </c>
      <c r="C6064" s="16">
        <v>2012</v>
      </c>
      <c r="D6064" s="16" t="s">
        <v>2333</v>
      </c>
      <c r="E6064" s="16">
        <v>10</v>
      </c>
      <c r="F6064" s="16">
        <v>1</v>
      </c>
      <c r="G6064" s="16">
        <v>1</v>
      </c>
      <c r="H6064" s="16">
        <v>0</v>
      </c>
    </row>
    <row r="6065" spans="1:8" x14ac:dyDescent="0.3">
      <c r="A6065" s="13" t="str">
        <f t="shared" si="94"/>
        <v>lylesjo012012</v>
      </c>
      <c r="B6065" s="16" t="s">
        <v>1548</v>
      </c>
      <c r="C6065" s="16">
        <v>2012</v>
      </c>
      <c r="D6065" s="16" t="s">
        <v>2332</v>
      </c>
      <c r="E6065" s="16">
        <v>7</v>
      </c>
      <c r="F6065" s="16">
        <v>19</v>
      </c>
      <c r="G6065" s="16">
        <v>1</v>
      </c>
      <c r="H6065" s="16">
        <v>2</v>
      </c>
    </row>
    <row r="6066" spans="1:8" x14ac:dyDescent="0.3">
      <c r="A6066" s="13" t="str">
        <f t="shared" si="94"/>
        <v>lynnla012012</v>
      </c>
      <c r="B6066" s="16" t="s">
        <v>1549</v>
      </c>
      <c r="C6066" s="16">
        <v>2012</v>
      </c>
      <c r="D6066" s="16" t="s">
        <v>2332</v>
      </c>
      <c r="E6066" s="16">
        <v>5</v>
      </c>
      <c r="F6066" s="16">
        <v>16</v>
      </c>
      <c r="G6066" s="16">
        <v>1</v>
      </c>
      <c r="H6066" s="16">
        <v>1</v>
      </c>
    </row>
    <row r="6067" spans="1:8" x14ac:dyDescent="0.3">
      <c r="A6067" s="13" t="str">
        <f t="shared" si="94"/>
        <v>lyonbr012012</v>
      </c>
      <c r="B6067" s="16" t="s">
        <v>253</v>
      </c>
      <c r="C6067" s="16">
        <v>2012</v>
      </c>
      <c r="D6067" s="16" t="s">
        <v>2332</v>
      </c>
      <c r="E6067" s="16">
        <v>1</v>
      </c>
      <c r="F6067" s="16">
        <v>2</v>
      </c>
      <c r="G6067" s="16">
        <v>0</v>
      </c>
      <c r="H6067" s="16">
        <v>0</v>
      </c>
    </row>
    <row r="6068" spans="1:8" x14ac:dyDescent="0.3">
      <c r="A6068" s="13" t="str">
        <f t="shared" si="94"/>
        <v>lyonbr012012</v>
      </c>
      <c r="B6068" s="16" t="s">
        <v>253</v>
      </c>
      <c r="C6068" s="16">
        <v>2012</v>
      </c>
      <c r="D6068" s="16" t="s">
        <v>2332</v>
      </c>
      <c r="E6068" s="16">
        <v>2</v>
      </c>
      <c r="F6068" s="16">
        <v>3</v>
      </c>
      <c r="G6068" s="16">
        <v>0</v>
      </c>
      <c r="H6068" s="16">
        <v>0</v>
      </c>
    </row>
    <row r="6069" spans="1:8" x14ac:dyDescent="0.3">
      <c r="A6069" s="13" t="str">
        <f t="shared" si="94"/>
        <v>macdomi012012</v>
      </c>
      <c r="B6069" s="16" t="s">
        <v>254</v>
      </c>
      <c r="C6069" s="16">
        <v>2012</v>
      </c>
      <c r="D6069" s="16" t="s">
        <v>2332</v>
      </c>
      <c r="E6069" s="16">
        <v>0</v>
      </c>
      <c r="F6069" s="16">
        <v>0</v>
      </c>
      <c r="G6069" s="16">
        <v>0</v>
      </c>
      <c r="H6069" s="16">
        <v>0</v>
      </c>
    </row>
    <row r="6070" spans="1:8" x14ac:dyDescent="0.3">
      <c r="A6070" s="13" t="str">
        <f t="shared" si="94"/>
        <v>machama012012</v>
      </c>
      <c r="B6070" s="16" t="s">
        <v>1770</v>
      </c>
      <c r="C6070" s="16">
        <v>2012</v>
      </c>
      <c r="D6070" s="16" t="s">
        <v>38</v>
      </c>
      <c r="E6070" s="16">
        <v>44</v>
      </c>
      <c r="F6070" s="16">
        <v>102</v>
      </c>
      <c r="G6070" s="16">
        <v>5</v>
      </c>
      <c r="H6070" s="16">
        <v>4</v>
      </c>
    </row>
    <row r="6071" spans="1:8" x14ac:dyDescent="0.3">
      <c r="A6071" s="13" t="str">
        <f t="shared" si="94"/>
        <v>machije012012</v>
      </c>
      <c r="B6071" s="16" t="s">
        <v>1771</v>
      </c>
      <c r="C6071" s="16">
        <v>2012</v>
      </c>
      <c r="D6071" s="16" t="s">
        <v>2332</v>
      </c>
      <c r="E6071" s="16">
        <v>0</v>
      </c>
      <c r="F6071" s="16">
        <v>2</v>
      </c>
      <c r="G6071" s="16">
        <v>0</v>
      </c>
      <c r="H6071" s="16">
        <v>0</v>
      </c>
    </row>
    <row r="6072" spans="1:8" x14ac:dyDescent="0.3">
      <c r="A6072" s="13" t="str">
        <f t="shared" si="94"/>
        <v>maholpa012012</v>
      </c>
      <c r="B6072" s="16" t="s">
        <v>565</v>
      </c>
      <c r="C6072" s="16">
        <v>2012</v>
      </c>
      <c r="D6072" s="16" t="s">
        <v>2332</v>
      </c>
      <c r="E6072" s="16">
        <v>4</v>
      </c>
      <c r="F6072" s="16">
        <v>13</v>
      </c>
      <c r="G6072" s="16">
        <v>1</v>
      </c>
      <c r="H6072" s="16">
        <v>1</v>
      </c>
    </row>
    <row r="6073" spans="1:8" x14ac:dyDescent="0.3">
      <c r="A6073" s="13" t="str">
        <f t="shared" si="94"/>
        <v>maholpa012012</v>
      </c>
      <c r="B6073" s="16" t="s">
        <v>565</v>
      </c>
      <c r="C6073" s="16">
        <v>2012</v>
      </c>
      <c r="D6073" s="16" t="s">
        <v>2332</v>
      </c>
      <c r="E6073" s="16">
        <v>1</v>
      </c>
      <c r="F6073" s="16">
        <v>13</v>
      </c>
      <c r="G6073" s="16">
        <v>1</v>
      </c>
      <c r="H6073" s="16">
        <v>0</v>
      </c>
    </row>
    <row r="6074" spans="1:8" x14ac:dyDescent="0.3">
      <c r="A6074" s="13" t="str">
        <f t="shared" si="94"/>
        <v>mahonjo012012</v>
      </c>
      <c r="B6074" s="16" t="s">
        <v>1772</v>
      </c>
      <c r="C6074" s="16">
        <v>2012</v>
      </c>
      <c r="D6074" s="16" t="s">
        <v>2333</v>
      </c>
      <c r="E6074" s="16">
        <v>10</v>
      </c>
      <c r="F6074" s="16">
        <v>0</v>
      </c>
      <c r="G6074" s="16">
        <v>0</v>
      </c>
      <c r="H6074" s="16">
        <v>0</v>
      </c>
    </row>
    <row r="6075" spans="1:8" x14ac:dyDescent="0.3">
      <c r="A6075" s="13" t="str">
        <f t="shared" si="94"/>
        <v>maiermi012012</v>
      </c>
      <c r="B6075" s="16" t="s">
        <v>678</v>
      </c>
      <c r="C6075" s="16">
        <v>2012</v>
      </c>
      <c r="D6075" s="16" t="s">
        <v>2327</v>
      </c>
    </row>
    <row r="6076" spans="1:8" x14ac:dyDescent="0.3">
      <c r="A6076" s="13" t="str">
        <f t="shared" si="94"/>
        <v>maiermi012012</v>
      </c>
      <c r="B6076" s="16" t="s">
        <v>678</v>
      </c>
      <c r="C6076" s="16">
        <v>2012</v>
      </c>
      <c r="D6076" s="16" t="s">
        <v>2329</v>
      </c>
      <c r="E6076" s="16">
        <v>38</v>
      </c>
      <c r="F6076" s="16">
        <v>0</v>
      </c>
      <c r="G6076" s="16">
        <v>0</v>
      </c>
      <c r="H6076" s="16">
        <v>0</v>
      </c>
    </row>
    <row r="6077" spans="1:8" x14ac:dyDescent="0.3">
      <c r="A6077" s="13" t="str">
        <f t="shared" si="94"/>
        <v>maiermi012012</v>
      </c>
      <c r="B6077" s="16" t="s">
        <v>678</v>
      </c>
      <c r="C6077" s="16">
        <v>2012</v>
      </c>
      <c r="D6077" s="16" t="s">
        <v>2332</v>
      </c>
      <c r="E6077" s="16">
        <v>0</v>
      </c>
      <c r="F6077" s="16">
        <v>0</v>
      </c>
      <c r="G6077" s="16">
        <v>0</v>
      </c>
      <c r="H6077" s="16">
        <v>0</v>
      </c>
    </row>
    <row r="6078" spans="1:8" x14ac:dyDescent="0.3">
      <c r="A6078" s="13" t="str">
        <f t="shared" si="94"/>
        <v>maiermi012012</v>
      </c>
      <c r="B6078" s="16" t="s">
        <v>678</v>
      </c>
      <c r="C6078" s="16">
        <v>2012</v>
      </c>
      <c r="D6078" s="16" t="s">
        <v>2330</v>
      </c>
    </row>
    <row r="6079" spans="1:8" x14ac:dyDescent="0.3">
      <c r="A6079" s="13" t="str">
        <f t="shared" si="94"/>
        <v>mainesc012012</v>
      </c>
      <c r="B6079" s="16" t="s">
        <v>1324</v>
      </c>
      <c r="C6079" s="16">
        <v>2012</v>
      </c>
      <c r="D6079" s="16" t="s">
        <v>2332</v>
      </c>
      <c r="E6079" s="16">
        <v>0</v>
      </c>
      <c r="F6079" s="16">
        <v>1</v>
      </c>
      <c r="G6079" s="16">
        <v>0</v>
      </c>
      <c r="H6079" s="16">
        <v>0</v>
      </c>
    </row>
    <row r="6080" spans="1:8" x14ac:dyDescent="0.3">
      <c r="A6080" s="13" t="str">
        <f t="shared" si="94"/>
        <v>mainesc012012</v>
      </c>
      <c r="B6080" s="16" t="s">
        <v>1324</v>
      </c>
      <c r="C6080" s="16">
        <v>2012</v>
      </c>
      <c r="D6080" s="16" t="s">
        <v>2332</v>
      </c>
      <c r="E6080" s="16">
        <v>0</v>
      </c>
      <c r="F6080" s="16">
        <v>0</v>
      </c>
      <c r="G6080" s="16">
        <v>0</v>
      </c>
      <c r="H6080" s="16">
        <v>0</v>
      </c>
    </row>
    <row r="6081" spans="1:8" x14ac:dyDescent="0.3">
      <c r="A6081" s="13" t="str">
        <f t="shared" si="94"/>
        <v>maldoca032012</v>
      </c>
      <c r="B6081" s="16" t="s">
        <v>679</v>
      </c>
      <c r="C6081" s="16">
        <v>2012</v>
      </c>
      <c r="D6081" s="16" t="s">
        <v>2334</v>
      </c>
      <c r="E6081" s="16">
        <v>24</v>
      </c>
      <c r="F6081" s="16">
        <v>0</v>
      </c>
      <c r="G6081" s="16">
        <v>0</v>
      </c>
      <c r="H6081" s="16">
        <v>0</v>
      </c>
    </row>
    <row r="6082" spans="1:8" x14ac:dyDescent="0.3">
      <c r="A6082" s="13" t="str">
        <f t="shared" si="94"/>
        <v>maldoma012012</v>
      </c>
      <c r="B6082" s="16" t="s">
        <v>1551</v>
      </c>
      <c r="C6082" s="16">
        <v>2012</v>
      </c>
      <c r="D6082" s="16" t="s">
        <v>2333</v>
      </c>
      <c r="E6082" s="16">
        <v>9</v>
      </c>
      <c r="F6082" s="16">
        <v>0</v>
      </c>
      <c r="G6082" s="16">
        <v>0</v>
      </c>
      <c r="H6082" s="16">
        <v>1</v>
      </c>
    </row>
    <row r="6083" spans="1:8" x14ac:dyDescent="0.3">
      <c r="A6083" s="13" t="str">
        <f t="shared" ref="A6083:A6146" si="95">B6083&amp;C6083</f>
        <v>maldoma012012</v>
      </c>
      <c r="B6083" s="16" t="s">
        <v>1551</v>
      </c>
      <c r="C6083" s="16">
        <v>2012</v>
      </c>
      <c r="D6083" s="16" t="s">
        <v>2334</v>
      </c>
      <c r="E6083" s="16">
        <v>523</v>
      </c>
      <c r="F6083" s="16">
        <v>47</v>
      </c>
      <c r="G6083" s="16">
        <v>6</v>
      </c>
      <c r="H6083" s="16">
        <v>6</v>
      </c>
    </row>
    <row r="6084" spans="1:8" x14ac:dyDescent="0.3">
      <c r="A6084" s="13" t="str">
        <f t="shared" si="95"/>
        <v>malonma022012</v>
      </c>
      <c r="B6084" s="16" t="s">
        <v>1123</v>
      </c>
      <c r="C6084" s="16">
        <v>2012</v>
      </c>
      <c r="D6084" s="16" t="s">
        <v>2332</v>
      </c>
      <c r="E6084" s="16">
        <v>0</v>
      </c>
      <c r="F6084" s="16">
        <v>3</v>
      </c>
      <c r="G6084" s="16">
        <v>0</v>
      </c>
      <c r="H6084" s="16">
        <v>0</v>
      </c>
    </row>
    <row r="6085" spans="1:8" x14ac:dyDescent="0.3">
      <c r="A6085" s="13" t="str">
        <f t="shared" si="95"/>
        <v>manshje012012</v>
      </c>
      <c r="B6085" s="16" t="s">
        <v>1124</v>
      </c>
      <c r="C6085" s="16">
        <v>2012</v>
      </c>
      <c r="D6085" s="16" t="s">
        <v>2332</v>
      </c>
      <c r="E6085" s="16">
        <v>1</v>
      </c>
      <c r="F6085" s="16">
        <v>3</v>
      </c>
      <c r="G6085" s="16">
        <v>0</v>
      </c>
      <c r="H6085" s="16">
        <v>1</v>
      </c>
    </row>
    <row r="6086" spans="1:8" x14ac:dyDescent="0.3">
      <c r="A6086" s="13" t="str">
        <f t="shared" si="95"/>
        <v>marcush012012</v>
      </c>
      <c r="B6086" s="16" t="s">
        <v>566</v>
      </c>
      <c r="C6086" s="16">
        <v>2012</v>
      </c>
      <c r="D6086" s="16" t="s">
        <v>2332</v>
      </c>
      <c r="E6086" s="16">
        <v>11</v>
      </c>
      <c r="F6086" s="16">
        <v>16</v>
      </c>
      <c r="G6086" s="16">
        <v>1</v>
      </c>
      <c r="H6086" s="16">
        <v>0</v>
      </c>
    </row>
    <row r="6087" spans="1:8" x14ac:dyDescent="0.3">
      <c r="A6087" s="13" t="str">
        <f t="shared" si="95"/>
        <v>marinjh012012</v>
      </c>
      <c r="B6087" s="16" t="s">
        <v>1326</v>
      </c>
      <c r="C6087" s="16">
        <v>2012</v>
      </c>
      <c r="D6087" s="16" t="s">
        <v>2332</v>
      </c>
      <c r="E6087" s="16">
        <v>0</v>
      </c>
      <c r="F6087" s="16">
        <v>1</v>
      </c>
      <c r="G6087" s="16">
        <v>0</v>
      </c>
      <c r="H6087" s="16">
        <v>0</v>
      </c>
    </row>
    <row r="6088" spans="1:8" x14ac:dyDescent="0.3">
      <c r="A6088" s="13" t="str">
        <f t="shared" si="95"/>
        <v>markani012012</v>
      </c>
      <c r="B6088" s="16" t="s">
        <v>680</v>
      </c>
      <c r="C6088" s="16">
        <v>2012</v>
      </c>
      <c r="D6088" s="16" t="s">
        <v>2329</v>
      </c>
      <c r="E6088" s="16">
        <v>187</v>
      </c>
      <c r="F6088" s="16">
        <v>3</v>
      </c>
      <c r="G6088" s="16">
        <v>2</v>
      </c>
      <c r="H6088" s="16">
        <v>0</v>
      </c>
    </row>
    <row r="6089" spans="1:8" x14ac:dyDescent="0.3">
      <c r="A6089" s="13" t="str">
        <f t="shared" si="95"/>
        <v>markani012012</v>
      </c>
      <c r="B6089" s="16" t="s">
        <v>680</v>
      </c>
      <c r="C6089" s="16">
        <v>2012</v>
      </c>
      <c r="D6089" s="16" t="s">
        <v>2330</v>
      </c>
    </row>
    <row r="6090" spans="1:8" x14ac:dyDescent="0.3">
      <c r="A6090" s="13" t="str">
        <f t="shared" si="95"/>
        <v>marmoca012012</v>
      </c>
      <c r="B6090" s="16" t="s">
        <v>681</v>
      </c>
      <c r="C6090" s="16">
        <v>2012</v>
      </c>
      <c r="D6090" s="16" t="s">
        <v>2332</v>
      </c>
      <c r="E6090" s="16">
        <v>5</v>
      </c>
      <c r="F6090" s="16">
        <v>5</v>
      </c>
      <c r="G6090" s="16">
        <v>1</v>
      </c>
      <c r="H6090" s="16">
        <v>4</v>
      </c>
    </row>
    <row r="6091" spans="1:8" x14ac:dyDescent="0.3">
      <c r="A6091" s="13" t="str">
        <f t="shared" si="95"/>
        <v>maronni012012</v>
      </c>
      <c r="B6091" s="16" t="s">
        <v>1773</v>
      </c>
      <c r="C6091" s="16">
        <v>2012</v>
      </c>
      <c r="D6091" s="16" t="s">
        <v>2332</v>
      </c>
      <c r="E6091" s="16">
        <v>0</v>
      </c>
      <c r="F6091" s="16">
        <v>1</v>
      </c>
      <c r="G6091" s="16">
        <v>0</v>
      </c>
      <c r="H6091" s="16">
        <v>0</v>
      </c>
    </row>
    <row r="6092" spans="1:8" x14ac:dyDescent="0.3">
      <c r="A6092" s="13" t="str">
        <f t="shared" si="95"/>
        <v>marquja012012</v>
      </c>
      <c r="B6092" s="16" t="s">
        <v>145</v>
      </c>
      <c r="C6092" s="16">
        <v>2012</v>
      </c>
      <c r="D6092" s="16" t="s">
        <v>2332</v>
      </c>
      <c r="E6092" s="16">
        <v>1</v>
      </c>
      <c r="F6092" s="16">
        <v>7</v>
      </c>
      <c r="G6092" s="16">
        <v>0</v>
      </c>
      <c r="H6092" s="16">
        <v>0</v>
      </c>
    </row>
    <row r="6093" spans="1:8" x14ac:dyDescent="0.3">
      <c r="A6093" s="13" t="str">
        <f t="shared" si="95"/>
        <v>marquja012012</v>
      </c>
      <c r="B6093" s="16" t="s">
        <v>145</v>
      </c>
      <c r="C6093" s="16">
        <v>2012</v>
      </c>
      <c r="D6093" s="16" t="s">
        <v>2332</v>
      </c>
      <c r="E6093" s="16">
        <v>6</v>
      </c>
      <c r="F6093" s="16">
        <v>16</v>
      </c>
      <c r="G6093" s="16">
        <v>2</v>
      </c>
      <c r="H6093" s="16">
        <v>0</v>
      </c>
    </row>
    <row r="6094" spans="1:8" x14ac:dyDescent="0.3">
      <c r="A6094" s="13" t="str">
        <f t="shared" si="95"/>
        <v>marshse012012</v>
      </c>
      <c r="B6094" s="16" t="s">
        <v>682</v>
      </c>
      <c r="C6094" s="16">
        <v>2012</v>
      </c>
      <c r="D6094" s="16" t="s">
        <v>2332</v>
      </c>
      <c r="E6094" s="16">
        <v>4</v>
      </c>
      <c r="F6094" s="16">
        <v>11</v>
      </c>
      <c r="G6094" s="16">
        <v>0</v>
      </c>
      <c r="H6094" s="16">
        <v>0</v>
      </c>
    </row>
    <row r="6095" spans="1:8" x14ac:dyDescent="0.3">
      <c r="A6095" s="13" t="str">
        <f t="shared" si="95"/>
        <v>marsolo012012</v>
      </c>
      <c r="B6095" s="16" t="s">
        <v>955</v>
      </c>
      <c r="C6095" s="16">
        <v>2012</v>
      </c>
      <c r="D6095" s="16" t="s">
        <v>2334</v>
      </c>
      <c r="E6095" s="16">
        <v>433</v>
      </c>
      <c r="F6095" s="16">
        <v>18</v>
      </c>
      <c r="G6095" s="16">
        <v>2</v>
      </c>
      <c r="H6095" s="16">
        <v>3</v>
      </c>
    </row>
    <row r="6096" spans="1:8" x14ac:dyDescent="0.3">
      <c r="A6096" s="13" t="str">
        <f t="shared" si="95"/>
        <v>martelu012012</v>
      </c>
      <c r="B6096" s="16" t="s">
        <v>1553</v>
      </c>
      <c r="C6096" s="16">
        <v>2012</v>
      </c>
      <c r="D6096" s="16" t="s">
        <v>2332</v>
      </c>
      <c r="E6096" s="16">
        <v>1</v>
      </c>
      <c r="F6096" s="16">
        <v>3</v>
      </c>
      <c r="G6096" s="16">
        <v>0</v>
      </c>
      <c r="H6096" s="16">
        <v>0</v>
      </c>
    </row>
    <row r="6097" spans="1:8" x14ac:dyDescent="0.3">
      <c r="A6097" s="13" t="str">
        <f t="shared" si="95"/>
        <v>martest012012</v>
      </c>
      <c r="B6097" s="16" t="s">
        <v>1774</v>
      </c>
      <c r="C6097" s="16">
        <v>2012</v>
      </c>
      <c r="D6097" s="16" t="s">
        <v>2327</v>
      </c>
    </row>
    <row r="6098" spans="1:8" x14ac:dyDescent="0.3">
      <c r="A6098" s="13" t="str">
        <f t="shared" si="95"/>
        <v>martest012012</v>
      </c>
      <c r="B6098" s="16" t="s">
        <v>1774</v>
      </c>
      <c r="C6098" s="16">
        <v>2012</v>
      </c>
      <c r="D6098" s="16" t="s">
        <v>2328</v>
      </c>
    </row>
    <row r="6099" spans="1:8" x14ac:dyDescent="0.3">
      <c r="A6099" s="13" t="str">
        <f t="shared" si="95"/>
        <v>martest012012</v>
      </c>
      <c r="B6099" s="16" t="s">
        <v>1774</v>
      </c>
      <c r="C6099" s="16">
        <v>2012</v>
      </c>
      <c r="D6099" s="16" t="s">
        <v>2329</v>
      </c>
      <c r="E6099" s="16">
        <v>66</v>
      </c>
      <c r="F6099" s="16">
        <v>3</v>
      </c>
      <c r="G6099" s="16">
        <v>3</v>
      </c>
      <c r="H6099" s="16">
        <v>0</v>
      </c>
    </row>
    <row r="6100" spans="1:8" x14ac:dyDescent="0.3">
      <c r="A6100" s="13" t="str">
        <f t="shared" si="95"/>
        <v>martevi012012</v>
      </c>
      <c r="B6100" s="16" t="s">
        <v>1127</v>
      </c>
      <c r="C6100" s="16">
        <v>2012</v>
      </c>
      <c r="D6100" s="16" t="s">
        <v>2332</v>
      </c>
      <c r="E6100" s="16">
        <v>2</v>
      </c>
      <c r="F6100" s="16">
        <v>5</v>
      </c>
      <c r="G6100" s="16">
        <v>0</v>
      </c>
      <c r="H6100" s="16">
        <v>0</v>
      </c>
    </row>
    <row r="6101" spans="1:8" x14ac:dyDescent="0.3">
      <c r="A6101" s="13" t="str">
        <f t="shared" si="95"/>
        <v>marticr012012</v>
      </c>
      <c r="B6101" s="16" t="s">
        <v>1128</v>
      </c>
      <c r="C6101" s="16">
        <v>2012</v>
      </c>
      <c r="D6101" s="16" t="s">
        <v>2332</v>
      </c>
      <c r="E6101" s="16">
        <v>8</v>
      </c>
      <c r="F6101" s="16">
        <v>7</v>
      </c>
      <c r="G6101" s="16">
        <v>0</v>
      </c>
      <c r="H6101" s="16">
        <v>1</v>
      </c>
    </row>
    <row r="6102" spans="1:8" x14ac:dyDescent="0.3">
      <c r="A6102" s="13" t="str">
        <f t="shared" si="95"/>
        <v>martife022012</v>
      </c>
      <c r="B6102" s="16" t="s">
        <v>1129</v>
      </c>
      <c r="C6102" s="16">
        <v>2012</v>
      </c>
      <c r="D6102" s="16" t="s">
        <v>2328</v>
      </c>
    </row>
    <row r="6103" spans="1:8" x14ac:dyDescent="0.3">
      <c r="A6103" s="13" t="str">
        <f t="shared" si="95"/>
        <v>martife022012</v>
      </c>
      <c r="B6103" s="16" t="s">
        <v>1129</v>
      </c>
      <c r="C6103" s="16">
        <v>2012</v>
      </c>
      <c r="D6103" s="16" t="s">
        <v>2329</v>
      </c>
      <c r="E6103" s="16">
        <v>49</v>
      </c>
      <c r="F6103" s="16">
        <v>1</v>
      </c>
      <c r="G6103" s="16">
        <v>0</v>
      </c>
      <c r="H6103" s="16">
        <v>0</v>
      </c>
    </row>
    <row r="6104" spans="1:8" x14ac:dyDescent="0.3">
      <c r="A6104" s="13" t="str">
        <f t="shared" si="95"/>
        <v>martife022012</v>
      </c>
      <c r="B6104" s="16" t="s">
        <v>1129</v>
      </c>
      <c r="C6104" s="16">
        <v>2012</v>
      </c>
      <c r="D6104" s="16" t="s">
        <v>2330</v>
      </c>
    </row>
    <row r="6105" spans="1:8" x14ac:dyDescent="0.3">
      <c r="A6105" s="13" t="str">
        <f t="shared" si="95"/>
        <v>martijd022012</v>
      </c>
      <c r="B6105" s="16" t="s">
        <v>1554</v>
      </c>
      <c r="C6105" s="16">
        <v>2012</v>
      </c>
      <c r="D6105" s="16" t="s">
        <v>2328</v>
      </c>
    </row>
    <row r="6106" spans="1:8" x14ac:dyDescent="0.3">
      <c r="A6106" s="13" t="str">
        <f t="shared" si="95"/>
        <v>martijd022012</v>
      </c>
      <c r="B6106" s="16" t="s">
        <v>1554</v>
      </c>
      <c r="C6106" s="16">
        <v>2012</v>
      </c>
      <c r="D6106" s="16" t="s">
        <v>2329</v>
      </c>
      <c r="E6106" s="16">
        <v>131</v>
      </c>
      <c r="F6106" s="16">
        <v>9</v>
      </c>
      <c r="G6106" s="16">
        <v>2</v>
      </c>
      <c r="H6106" s="16">
        <v>0</v>
      </c>
    </row>
    <row r="6107" spans="1:8" x14ac:dyDescent="0.3">
      <c r="A6107" s="13" t="str">
        <f t="shared" si="95"/>
        <v>martijo072012</v>
      </c>
      <c r="B6107" s="16" t="s">
        <v>1131</v>
      </c>
      <c r="C6107" s="16">
        <v>2012</v>
      </c>
      <c r="D6107" s="16" t="s">
        <v>2332</v>
      </c>
      <c r="E6107" s="16">
        <v>0</v>
      </c>
      <c r="F6107" s="16">
        <v>0</v>
      </c>
      <c r="G6107" s="16">
        <v>0</v>
      </c>
      <c r="H6107" s="16">
        <v>0</v>
      </c>
    </row>
    <row r="6108" spans="1:8" x14ac:dyDescent="0.3">
      <c r="A6108" s="13" t="str">
        <f t="shared" si="95"/>
        <v>martile012012</v>
      </c>
      <c r="B6108" s="16" t="s">
        <v>1555</v>
      </c>
      <c r="C6108" s="16">
        <v>2012</v>
      </c>
      <c r="D6108" s="16" t="s">
        <v>2327</v>
      </c>
    </row>
    <row r="6109" spans="1:8" x14ac:dyDescent="0.3">
      <c r="A6109" s="13" t="str">
        <f t="shared" si="95"/>
        <v>martile012012</v>
      </c>
      <c r="B6109" s="16" t="s">
        <v>1555</v>
      </c>
      <c r="C6109" s="16">
        <v>2012</v>
      </c>
      <c r="D6109" s="16" t="s">
        <v>2328</v>
      </c>
    </row>
    <row r="6110" spans="1:8" x14ac:dyDescent="0.3">
      <c r="A6110" s="13" t="str">
        <f t="shared" si="95"/>
        <v>martile012012</v>
      </c>
      <c r="B6110" s="16" t="s">
        <v>1555</v>
      </c>
      <c r="C6110" s="16">
        <v>2012</v>
      </c>
      <c r="D6110" s="16" t="s">
        <v>2329</v>
      </c>
      <c r="E6110" s="16">
        <v>39</v>
      </c>
      <c r="F6110" s="16">
        <v>1</v>
      </c>
      <c r="G6110" s="16">
        <v>0</v>
      </c>
      <c r="H6110" s="16">
        <v>1</v>
      </c>
    </row>
    <row r="6111" spans="1:8" x14ac:dyDescent="0.3">
      <c r="A6111" s="13" t="str">
        <f t="shared" si="95"/>
        <v>martilu022012</v>
      </c>
      <c r="B6111" s="16" t="s">
        <v>1556</v>
      </c>
      <c r="C6111" s="16">
        <v>2012</v>
      </c>
      <c r="D6111" s="16" t="s">
        <v>2334</v>
      </c>
      <c r="E6111" s="16">
        <v>54</v>
      </c>
      <c r="F6111" s="16">
        <v>1</v>
      </c>
      <c r="G6111" s="16">
        <v>0</v>
      </c>
      <c r="H6111" s="16">
        <v>0</v>
      </c>
    </row>
    <row r="6112" spans="1:8" x14ac:dyDescent="0.3">
      <c r="A6112" s="13" t="str">
        <f t="shared" si="95"/>
        <v>martimi022012</v>
      </c>
      <c r="B6112" s="16" t="s">
        <v>1557</v>
      </c>
      <c r="C6112" s="16">
        <v>2012</v>
      </c>
      <c r="D6112" s="16" t="s">
        <v>37</v>
      </c>
      <c r="E6112" s="16">
        <v>24</v>
      </c>
      <c r="F6112" s="16">
        <v>26</v>
      </c>
      <c r="G6112" s="16">
        <v>2</v>
      </c>
      <c r="H6112" s="16">
        <v>9</v>
      </c>
    </row>
    <row r="6113" spans="1:8" x14ac:dyDescent="0.3">
      <c r="A6113" s="13" t="str">
        <f t="shared" si="95"/>
        <v>martimi022012</v>
      </c>
      <c r="B6113" s="16" t="s">
        <v>1557</v>
      </c>
      <c r="C6113" s="16">
        <v>2012</v>
      </c>
      <c r="D6113" s="16" t="s">
        <v>38</v>
      </c>
      <c r="E6113" s="16">
        <v>4</v>
      </c>
      <c r="F6113" s="16">
        <v>19</v>
      </c>
      <c r="G6113" s="16">
        <v>2</v>
      </c>
      <c r="H6113" s="16">
        <v>2</v>
      </c>
    </row>
    <row r="6114" spans="1:8" x14ac:dyDescent="0.3">
      <c r="A6114" s="13" t="str">
        <f t="shared" si="95"/>
        <v>martimi022012</v>
      </c>
      <c r="B6114" s="16" t="s">
        <v>1557</v>
      </c>
      <c r="C6114" s="16">
        <v>2012</v>
      </c>
      <c r="D6114" s="16" t="s">
        <v>2327</v>
      </c>
    </row>
    <row r="6115" spans="1:8" x14ac:dyDescent="0.3">
      <c r="A6115" s="13" t="str">
        <f t="shared" si="95"/>
        <v>martimi022012</v>
      </c>
      <c r="B6115" s="16" t="s">
        <v>1557</v>
      </c>
      <c r="C6115" s="16">
        <v>2012</v>
      </c>
      <c r="D6115" s="16" t="s">
        <v>2328</v>
      </c>
    </row>
    <row r="6116" spans="1:8" x14ac:dyDescent="0.3">
      <c r="A6116" s="13" t="str">
        <f t="shared" si="95"/>
        <v>martimi022012</v>
      </c>
      <c r="B6116" s="16" t="s">
        <v>1557</v>
      </c>
      <c r="C6116" s="16">
        <v>2012</v>
      </c>
      <c r="D6116" s="16" t="s">
        <v>2329</v>
      </c>
      <c r="E6116" s="16">
        <v>9</v>
      </c>
      <c r="F6116" s="16">
        <v>1</v>
      </c>
      <c r="G6116" s="16">
        <v>0</v>
      </c>
      <c r="H6116" s="16">
        <v>1</v>
      </c>
    </row>
    <row r="6117" spans="1:8" x14ac:dyDescent="0.3">
      <c r="A6117" s="13" t="str">
        <f t="shared" si="95"/>
        <v>martimi022012</v>
      </c>
      <c r="B6117" s="16" t="s">
        <v>1557</v>
      </c>
      <c r="C6117" s="16">
        <v>2012</v>
      </c>
      <c r="D6117" s="16" t="s">
        <v>2330</v>
      </c>
    </row>
    <row r="6118" spans="1:8" x14ac:dyDescent="0.3">
      <c r="A6118" s="13" t="str">
        <f t="shared" si="95"/>
        <v>martimi022012</v>
      </c>
      <c r="B6118" s="16" t="s">
        <v>1557</v>
      </c>
      <c r="C6118" s="16">
        <v>2012</v>
      </c>
      <c r="D6118" s="16" t="s">
        <v>2331</v>
      </c>
      <c r="E6118" s="16">
        <v>8</v>
      </c>
      <c r="F6118" s="16">
        <v>16</v>
      </c>
      <c r="G6118" s="16">
        <v>0</v>
      </c>
      <c r="H6118" s="16">
        <v>2</v>
      </c>
    </row>
    <row r="6119" spans="1:8" x14ac:dyDescent="0.3">
      <c r="A6119" s="13" t="str">
        <f t="shared" si="95"/>
        <v>martiru012012</v>
      </c>
      <c r="B6119" s="16" t="s">
        <v>683</v>
      </c>
      <c r="C6119" s="16">
        <v>2012</v>
      </c>
      <c r="D6119" s="16" t="s">
        <v>2334</v>
      </c>
      <c r="E6119" s="16">
        <v>924</v>
      </c>
      <c r="F6119" s="16">
        <v>61</v>
      </c>
      <c r="G6119" s="16">
        <v>6</v>
      </c>
      <c r="H6119" s="16">
        <v>3</v>
      </c>
    </row>
    <row r="6120" spans="1:8" x14ac:dyDescent="0.3">
      <c r="A6120" s="13" t="str">
        <f t="shared" si="95"/>
        <v>masteju012012</v>
      </c>
      <c r="B6120" s="16" t="s">
        <v>957</v>
      </c>
      <c r="C6120" s="16">
        <v>2012</v>
      </c>
      <c r="D6120" s="16" t="s">
        <v>2332</v>
      </c>
      <c r="E6120" s="16">
        <v>24</v>
      </c>
      <c r="F6120" s="16">
        <v>34</v>
      </c>
      <c r="G6120" s="16">
        <v>1</v>
      </c>
      <c r="H6120" s="16">
        <v>2</v>
      </c>
    </row>
    <row r="6121" spans="1:8" x14ac:dyDescent="0.3">
      <c r="A6121" s="13" t="str">
        <f t="shared" si="95"/>
        <v>mastrda012012</v>
      </c>
      <c r="B6121" s="16" t="s">
        <v>1558</v>
      </c>
      <c r="C6121" s="16">
        <v>2012</v>
      </c>
      <c r="D6121" s="16" t="s">
        <v>37</v>
      </c>
      <c r="E6121" s="16">
        <v>0</v>
      </c>
      <c r="F6121" s="16">
        <v>0</v>
      </c>
      <c r="G6121" s="16">
        <v>0</v>
      </c>
      <c r="H6121" s="16">
        <v>0</v>
      </c>
    </row>
    <row r="6122" spans="1:8" x14ac:dyDescent="0.3">
      <c r="A6122" s="13" t="str">
        <f t="shared" si="95"/>
        <v>mastrda012012</v>
      </c>
      <c r="B6122" s="16" t="s">
        <v>1558</v>
      </c>
      <c r="C6122" s="16">
        <v>2012</v>
      </c>
      <c r="D6122" s="16" t="s">
        <v>2327</v>
      </c>
    </row>
    <row r="6123" spans="1:8" x14ac:dyDescent="0.3">
      <c r="A6123" s="13" t="str">
        <f t="shared" si="95"/>
        <v>mastrda012012</v>
      </c>
      <c r="B6123" s="16" t="s">
        <v>1558</v>
      </c>
      <c r="C6123" s="16">
        <v>2012</v>
      </c>
      <c r="D6123" s="16" t="s">
        <v>2328</v>
      </c>
    </row>
    <row r="6124" spans="1:8" x14ac:dyDescent="0.3">
      <c r="A6124" s="13" t="str">
        <f t="shared" si="95"/>
        <v>mastrda012012</v>
      </c>
      <c r="B6124" s="16" t="s">
        <v>1558</v>
      </c>
      <c r="C6124" s="16">
        <v>2012</v>
      </c>
      <c r="D6124" s="16" t="s">
        <v>2329</v>
      </c>
      <c r="E6124" s="16">
        <v>100</v>
      </c>
      <c r="F6124" s="16">
        <v>2</v>
      </c>
      <c r="G6124" s="16">
        <v>3</v>
      </c>
      <c r="H6124" s="16">
        <v>0</v>
      </c>
    </row>
    <row r="6125" spans="1:8" x14ac:dyDescent="0.3">
      <c r="A6125" s="13" t="str">
        <f t="shared" si="95"/>
        <v>mastrda012012</v>
      </c>
      <c r="B6125" s="16" t="s">
        <v>1558</v>
      </c>
      <c r="C6125" s="16">
        <v>2012</v>
      </c>
      <c r="D6125" s="16" t="s">
        <v>2330</v>
      </c>
    </row>
    <row r="6126" spans="1:8" x14ac:dyDescent="0.3">
      <c r="A6126" s="13" t="str">
        <f t="shared" si="95"/>
        <v>mathejo022012</v>
      </c>
      <c r="B6126" s="16" t="s">
        <v>958</v>
      </c>
      <c r="C6126" s="16">
        <v>2012</v>
      </c>
      <c r="D6126" s="16" t="s">
        <v>2333</v>
      </c>
      <c r="E6126" s="16">
        <v>3</v>
      </c>
      <c r="F6126" s="16">
        <v>1</v>
      </c>
      <c r="G6126" s="16">
        <v>0</v>
      </c>
      <c r="H6126" s="16">
        <v>0</v>
      </c>
    </row>
    <row r="6127" spans="1:8" x14ac:dyDescent="0.3">
      <c r="A6127" s="13" t="str">
        <f t="shared" si="95"/>
        <v>mathejo022012</v>
      </c>
      <c r="B6127" s="16" t="s">
        <v>958</v>
      </c>
      <c r="C6127" s="16">
        <v>2012</v>
      </c>
      <c r="D6127" s="16" t="s">
        <v>38</v>
      </c>
      <c r="E6127" s="16">
        <v>2</v>
      </c>
      <c r="F6127" s="16">
        <v>18</v>
      </c>
      <c r="G6127" s="16">
        <v>3</v>
      </c>
      <c r="H6127" s="16">
        <v>3</v>
      </c>
    </row>
    <row r="6128" spans="1:8" x14ac:dyDescent="0.3">
      <c r="A6128" s="13" t="str">
        <f t="shared" si="95"/>
        <v>mathejo022012</v>
      </c>
      <c r="B6128" s="16" t="s">
        <v>958</v>
      </c>
      <c r="C6128" s="16">
        <v>2012</v>
      </c>
      <c r="D6128" s="16" t="s">
        <v>2327</v>
      </c>
    </row>
    <row r="6129" spans="1:8" x14ac:dyDescent="0.3">
      <c r="A6129" s="13" t="str">
        <f t="shared" si="95"/>
        <v>mathejo022012</v>
      </c>
      <c r="B6129" s="16" t="s">
        <v>958</v>
      </c>
      <c r="C6129" s="16">
        <v>2012</v>
      </c>
      <c r="D6129" s="16" t="s">
        <v>2328</v>
      </c>
    </row>
    <row r="6130" spans="1:8" x14ac:dyDescent="0.3">
      <c r="A6130" s="13" t="str">
        <f t="shared" si="95"/>
        <v>mathejo022012</v>
      </c>
      <c r="B6130" s="16" t="s">
        <v>958</v>
      </c>
      <c r="C6130" s="16">
        <v>2012</v>
      </c>
      <c r="D6130" s="16" t="s">
        <v>2329</v>
      </c>
      <c r="E6130" s="16">
        <v>91</v>
      </c>
      <c r="F6130" s="16">
        <v>0</v>
      </c>
      <c r="G6130" s="16">
        <v>0</v>
      </c>
      <c r="H6130" s="16">
        <v>0</v>
      </c>
    </row>
    <row r="6131" spans="1:8" x14ac:dyDescent="0.3">
      <c r="A6131" s="13" t="str">
        <f t="shared" si="95"/>
        <v>mathejo022012</v>
      </c>
      <c r="B6131" s="16" t="s">
        <v>958</v>
      </c>
      <c r="C6131" s="16">
        <v>2012</v>
      </c>
      <c r="D6131" s="16" t="s">
        <v>2332</v>
      </c>
      <c r="E6131" s="16">
        <v>0</v>
      </c>
      <c r="F6131" s="16">
        <v>0</v>
      </c>
      <c r="G6131" s="16">
        <v>0</v>
      </c>
      <c r="H6131" s="16">
        <v>0</v>
      </c>
    </row>
    <row r="6132" spans="1:8" x14ac:dyDescent="0.3">
      <c r="A6132" s="13" t="str">
        <f t="shared" si="95"/>
        <v>mathejo022012</v>
      </c>
      <c r="B6132" s="16" t="s">
        <v>958</v>
      </c>
      <c r="C6132" s="16">
        <v>2012</v>
      </c>
      <c r="D6132" s="16" t="s">
        <v>2330</v>
      </c>
    </row>
    <row r="6133" spans="1:8" x14ac:dyDescent="0.3">
      <c r="A6133" s="13" t="str">
        <f t="shared" si="95"/>
        <v>mathije012012</v>
      </c>
      <c r="B6133" s="16" t="s">
        <v>568</v>
      </c>
      <c r="C6133" s="16">
        <v>2012</v>
      </c>
      <c r="D6133" s="16" t="s">
        <v>2334</v>
      </c>
      <c r="E6133" s="16">
        <v>433</v>
      </c>
      <c r="F6133" s="16">
        <v>38</v>
      </c>
      <c r="G6133" s="16">
        <v>2</v>
      </c>
      <c r="H6133" s="16">
        <v>5</v>
      </c>
    </row>
    <row r="6134" spans="1:8" x14ac:dyDescent="0.3">
      <c r="A6134" s="13" t="str">
        <f t="shared" si="95"/>
        <v>mathije012012</v>
      </c>
      <c r="B6134" s="16" t="s">
        <v>568</v>
      </c>
      <c r="C6134" s="16">
        <v>2012</v>
      </c>
      <c r="D6134" s="16" t="s">
        <v>2332</v>
      </c>
      <c r="E6134" s="16">
        <v>0</v>
      </c>
      <c r="F6134" s="16">
        <v>0</v>
      </c>
      <c r="G6134" s="16">
        <v>0</v>
      </c>
      <c r="H6134" s="16">
        <v>0</v>
      </c>
    </row>
    <row r="6135" spans="1:8" x14ac:dyDescent="0.3">
      <c r="A6135" s="13" t="str">
        <f t="shared" si="95"/>
        <v>matsuda012012</v>
      </c>
      <c r="B6135" s="16" t="s">
        <v>818</v>
      </c>
      <c r="C6135" s="16">
        <v>2012</v>
      </c>
      <c r="D6135" s="16" t="s">
        <v>2332</v>
      </c>
      <c r="E6135" s="16">
        <v>6</v>
      </c>
      <c r="F6135" s="16">
        <v>2</v>
      </c>
      <c r="G6135" s="16">
        <v>0</v>
      </c>
      <c r="H6135" s="16">
        <v>0</v>
      </c>
    </row>
    <row r="6136" spans="1:8" x14ac:dyDescent="0.3">
      <c r="A6136" s="13" t="str">
        <f t="shared" si="95"/>
        <v>matsuhi012012</v>
      </c>
      <c r="B6136" s="16" t="s">
        <v>387</v>
      </c>
      <c r="C6136" s="16">
        <v>2012</v>
      </c>
      <c r="D6136" s="16" t="s">
        <v>2328</v>
      </c>
    </row>
    <row r="6137" spans="1:8" x14ac:dyDescent="0.3">
      <c r="A6137" s="13" t="str">
        <f t="shared" si="95"/>
        <v>matsuhi012012</v>
      </c>
      <c r="B6137" s="16" t="s">
        <v>387</v>
      </c>
      <c r="C6137" s="16">
        <v>2012</v>
      </c>
      <c r="D6137" s="16" t="s">
        <v>2329</v>
      </c>
      <c r="E6137" s="16">
        <v>14</v>
      </c>
      <c r="F6137" s="16">
        <v>0</v>
      </c>
      <c r="G6137" s="16">
        <v>0</v>
      </c>
      <c r="H6137" s="16">
        <v>0</v>
      </c>
    </row>
    <row r="6138" spans="1:8" x14ac:dyDescent="0.3">
      <c r="A6138" s="13" t="str">
        <f t="shared" si="95"/>
        <v>matsuhi012012</v>
      </c>
      <c r="B6138" s="16" t="s">
        <v>387</v>
      </c>
      <c r="C6138" s="16">
        <v>2012</v>
      </c>
      <c r="D6138" s="16" t="s">
        <v>2330</v>
      </c>
    </row>
    <row r="6139" spans="1:8" x14ac:dyDescent="0.3">
      <c r="A6139" s="13" t="str">
        <f t="shared" si="95"/>
        <v>matthry012012</v>
      </c>
      <c r="B6139" s="16" t="s">
        <v>1559</v>
      </c>
      <c r="C6139" s="16">
        <v>2012</v>
      </c>
      <c r="D6139" s="16" t="s">
        <v>2332</v>
      </c>
      <c r="E6139" s="16">
        <v>7</v>
      </c>
      <c r="F6139" s="16">
        <v>7</v>
      </c>
      <c r="G6139" s="16">
        <v>0</v>
      </c>
      <c r="H6139" s="16">
        <v>0</v>
      </c>
    </row>
    <row r="6140" spans="1:8" x14ac:dyDescent="0.3">
      <c r="A6140" s="13" t="str">
        <f t="shared" si="95"/>
        <v>mattike012012</v>
      </c>
      <c r="B6140" s="16" t="s">
        <v>1775</v>
      </c>
      <c r="C6140" s="16">
        <v>2012</v>
      </c>
      <c r="D6140" s="16" t="s">
        <v>2328</v>
      </c>
    </row>
    <row r="6141" spans="1:8" x14ac:dyDescent="0.3">
      <c r="A6141" s="13" t="str">
        <f t="shared" si="95"/>
        <v>mattike012012</v>
      </c>
      <c r="B6141" s="16" t="s">
        <v>1775</v>
      </c>
      <c r="C6141" s="16">
        <v>2012</v>
      </c>
      <c r="D6141" s="16" t="s">
        <v>2329</v>
      </c>
      <c r="E6141" s="16">
        <v>0</v>
      </c>
      <c r="F6141" s="16">
        <v>0</v>
      </c>
      <c r="G6141" s="16">
        <v>0</v>
      </c>
      <c r="H6141" s="16">
        <v>0</v>
      </c>
    </row>
    <row r="6142" spans="1:8" x14ac:dyDescent="0.3">
      <c r="A6142" s="13" t="str">
        <f t="shared" si="95"/>
        <v>matusbr012012</v>
      </c>
      <c r="B6142" s="16" t="s">
        <v>1132</v>
      </c>
      <c r="C6142" s="16">
        <v>2012</v>
      </c>
      <c r="D6142" s="16" t="s">
        <v>2332</v>
      </c>
      <c r="E6142" s="16">
        <v>2</v>
      </c>
      <c r="F6142" s="16">
        <v>10</v>
      </c>
      <c r="G6142" s="16">
        <v>0</v>
      </c>
      <c r="H6142" s="16">
        <v>0</v>
      </c>
    </row>
    <row r="6143" spans="1:8" x14ac:dyDescent="0.3">
      <c r="A6143" s="13" t="str">
        <f t="shared" si="95"/>
        <v>mauerjo012012</v>
      </c>
      <c r="B6143" s="16" t="s">
        <v>474</v>
      </c>
      <c r="C6143" s="16">
        <v>2012</v>
      </c>
      <c r="D6143" s="16" t="s">
        <v>2333</v>
      </c>
      <c r="E6143" s="16">
        <v>265</v>
      </c>
      <c r="F6143" s="16">
        <v>17</v>
      </c>
      <c r="G6143" s="16">
        <v>2</v>
      </c>
      <c r="H6143" s="16">
        <v>22</v>
      </c>
    </row>
    <row r="6144" spans="1:8" x14ac:dyDescent="0.3">
      <c r="A6144" s="13" t="str">
        <f t="shared" si="95"/>
        <v>mauerjo012012</v>
      </c>
      <c r="B6144" s="16" t="s">
        <v>474</v>
      </c>
      <c r="C6144" s="16">
        <v>2012</v>
      </c>
      <c r="D6144" s="16" t="s">
        <v>2334</v>
      </c>
      <c r="E6144" s="16">
        <v>425</v>
      </c>
      <c r="F6144" s="16">
        <v>25</v>
      </c>
      <c r="G6144" s="16">
        <v>3</v>
      </c>
      <c r="H6144" s="16">
        <v>5</v>
      </c>
    </row>
    <row r="6145" spans="1:8" x14ac:dyDescent="0.3">
      <c r="A6145" s="13" t="str">
        <f t="shared" si="95"/>
        <v>maxweju012012</v>
      </c>
      <c r="B6145" s="16" t="s">
        <v>819</v>
      </c>
      <c r="C6145" s="16">
        <v>2012</v>
      </c>
      <c r="D6145" s="16" t="s">
        <v>2327</v>
      </c>
    </row>
    <row r="6146" spans="1:8" x14ac:dyDescent="0.3">
      <c r="A6146" s="13" t="str">
        <f t="shared" si="95"/>
        <v>maxweju012012</v>
      </c>
      <c r="B6146" s="16" t="s">
        <v>819</v>
      </c>
      <c r="C6146" s="16">
        <v>2012</v>
      </c>
      <c r="D6146" s="16" t="s">
        <v>2328</v>
      </c>
    </row>
    <row r="6147" spans="1:8" x14ac:dyDescent="0.3">
      <c r="A6147" s="13" t="str">
        <f t="shared" ref="A6147:A6210" si="96">B6147&amp;C6147</f>
        <v>maxweju012012</v>
      </c>
      <c r="B6147" s="16" t="s">
        <v>819</v>
      </c>
      <c r="C6147" s="16">
        <v>2012</v>
      </c>
      <c r="D6147" s="16" t="s">
        <v>2329</v>
      </c>
      <c r="E6147" s="16">
        <v>185</v>
      </c>
      <c r="F6147" s="16">
        <v>5</v>
      </c>
      <c r="G6147" s="16">
        <v>2</v>
      </c>
      <c r="H6147" s="16">
        <v>2</v>
      </c>
    </row>
    <row r="6148" spans="1:8" x14ac:dyDescent="0.3">
      <c r="A6148" s="13" t="str">
        <f t="shared" si="96"/>
        <v>maxweju012012</v>
      </c>
      <c r="B6148" s="16" t="s">
        <v>819</v>
      </c>
      <c r="C6148" s="16">
        <v>2012</v>
      </c>
      <c r="D6148" s="16" t="s">
        <v>2330</v>
      </c>
    </row>
    <row r="6149" spans="1:8" x14ac:dyDescent="0.3">
      <c r="A6149" s="13" t="str">
        <f t="shared" si="96"/>
        <v>maybejo022012</v>
      </c>
      <c r="B6149" s="16" t="s">
        <v>1133</v>
      </c>
      <c r="C6149" s="16">
        <v>2012</v>
      </c>
      <c r="D6149" s="16" t="s">
        <v>2333</v>
      </c>
      <c r="E6149" s="16">
        <v>175</v>
      </c>
      <c r="F6149" s="16">
        <v>11</v>
      </c>
      <c r="G6149" s="16">
        <v>1</v>
      </c>
      <c r="H6149" s="16">
        <v>13</v>
      </c>
    </row>
    <row r="6150" spans="1:8" x14ac:dyDescent="0.3">
      <c r="A6150" s="13" t="str">
        <f t="shared" si="96"/>
        <v>maybejo022012</v>
      </c>
      <c r="B6150" s="16" t="s">
        <v>1133</v>
      </c>
      <c r="C6150" s="16">
        <v>2012</v>
      </c>
      <c r="D6150" s="16" t="s">
        <v>2327</v>
      </c>
    </row>
    <row r="6151" spans="1:8" x14ac:dyDescent="0.3">
      <c r="A6151" s="13" t="str">
        <f t="shared" si="96"/>
        <v>maybejo022012</v>
      </c>
      <c r="B6151" s="16" t="s">
        <v>1133</v>
      </c>
      <c r="C6151" s="16">
        <v>2012</v>
      </c>
      <c r="D6151" s="16" t="s">
        <v>2328</v>
      </c>
    </row>
    <row r="6152" spans="1:8" x14ac:dyDescent="0.3">
      <c r="A6152" s="13" t="str">
        <f t="shared" si="96"/>
        <v>maybejo022012</v>
      </c>
      <c r="B6152" s="16" t="s">
        <v>1133</v>
      </c>
      <c r="C6152" s="16">
        <v>2012</v>
      </c>
      <c r="D6152" s="16" t="s">
        <v>2329</v>
      </c>
      <c r="E6152" s="16">
        <v>210</v>
      </c>
      <c r="F6152" s="16">
        <v>6</v>
      </c>
      <c r="G6152" s="16">
        <v>2</v>
      </c>
      <c r="H6152" s="16">
        <v>2</v>
      </c>
    </row>
    <row r="6153" spans="1:8" x14ac:dyDescent="0.3">
      <c r="A6153" s="13" t="str">
        <f t="shared" si="96"/>
        <v>maybejo022012</v>
      </c>
      <c r="B6153" s="16" t="s">
        <v>1133</v>
      </c>
      <c r="C6153" s="16">
        <v>2012</v>
      </c>
      <c r="D6153" s="16" t="s">
        <v>2330</v>
      </c>
    </row>
    <row r="6154" spans="1:8" x14ac:dyDescent="0.3">
      <c r="A6154" s="13" t="str">
        <f t="shared" si="96"/>
        <v>maybica012012</v>
      </c>
      <c r="B6154" s="16" t="s">
        <v>820</v>
      </c>
      <c r="C6154" s="16">
        <v>2012</v>
      </c>
      <c r="D6154" s="16" t="s">
        <v>2327</v>
      </c>
    </row>
    <row r="6155" spans="1:8" x14ac:dyDescent="0.3">
      <c r="A6155" s="13" t="str">
        <f t="shared" si="96"/>
        <v>maybica012012</v>
      </c>
      <c r="B6155" s="16" t="s">
        <v>820</v>
      </c>
      <c r="C6155" s="16">
        <v>2012</v>
      </c>
      <c r="D6155" s="16" t="s">
        <v>2329</v>
      </c>
      <c r="E6155" s="16">
        <v>330</v>
      </c>
      <c r="F6155" s="16">
        <v>4</v>
      </c>
      <c r="G6155" s="16">
        <v>3</v>
      </c>
      <c r="H6155" s="16">
        <v>1</v>
      </c>
    </row>
    <row r="6156" spans="1:8" x14ac:dyDescent="0.3">
      <c r="A6156" s="13" t="str">
        <f t="shared" si="96"/>
        <v>maysoed012012</v>
      </c>
      <c r="B6156" s="16" t="s">
        <v>960</v>
      </c>
      <c r="C6156" s="16">
        <v>2012</v>
      </c>
      <c r="D6156" s="16" t="s">
        <v>37</v>
      </c>
      <c r="E6156" s="16">
        <v>3</v>
      </c>
      <c r="F6156" s="16">
        <v>10</v>
      </c>
      <c r="G6156" s="16">
        <v>1</v>
      </c>
      <c r="H6156" s="16">
        <v>2</v>
      </c>
    </row>
    <row r="6157" spans="1:8" x14ac:dyDescent="0.3">
      <c r="A6157" s="13" t="str">
        <f t="shared" si="96"/>
        <v>maysoed012012</v>
      </c>
      <c r="B6157" s="16" t="s">
        <v>960</v>
      </c>
      <c r="C6157" s="16">
        <v>2012</v>
      </c>
      <c r="D6157" s="16" t="s">
        <v>38</v>
      </c>
      <c r="E6157" s="16">
        <v>0</v>
      </c>
      <c r="F6157" s="16">
        <v>1</v>
      </c>
      <c r="G6157" s="16">
        <v>0</v>
      </c>
      <c r="H6157" s="16">
        <v>0</v>
      </c>
    </row>
    <row r="6158" spans="1:8" x14ac:dyDescent="0.3">
      <c r="A6158" s="13" t="str">
        <f t="shared" si="96"/>
        <v>maysoed012012</v>
      </c>
      <c r="B6158" s="16" t="s">
        <v>960</v>
      </c>
      <c r="C6158" s="16">
        <v>2012</v>
      </c>
      <c r="D6158" s="16" t="s">
        <v>2331</v>
      </c>
      <c r="E6158" s="16">
        <v>25</v>
      </c>
      <c r="F6158" s="16">
        <v>46</v>
      </c>
      <c r="G6158" s="16">
        <v>3</v>
      </c>
      <c r="H6158" s="16">
        <v>14</v>
      </c>
    </row>
    <row r="6159" spans="1:8" x14ac:dyDescent="0.3">
      <c r="A6159" s="13" t="str">
        <f t="shared" si="96"/>
        <v>mazzavi012012</v>
      </c>
      <c r="B6159" s="16" t="s">
        <v>1134</v>
      </c>
      <c r="C6159" s="16">
        <v>2012</v>
      </c>
      <c r="D6159" s="16" t="s">
        <v>2332</v>
      </c>
      <c r="E6159" s="16">
        <v>3</v>
      </c>
      <c r="F6159" s="16">
        <v>6</v>
      </c>
      <c r="G6159" s="16">
        <v>0</v>
      </c>
      <c r="H6159" s="16">
        <v>0</v>
      </c>
    </row>
    <row r="6160" spans="1:8" x14ac:dyDescent="0.3">
      <c r="A6160" s="13" t="str">
        <f t="shared" si="96"/>
        <v>mcallza012012</v>
      </c>
      <c r="B6160" s="16" t="s">
        <v>1560</v>
      </c>
      <c r="C6160" s="16">
        <v>2012</v>
      </c>
      <c r="D6160" s="16" t="s">
        <v>2332</v>
      </c>
      <c r="E6160" s="16">
        <v>4</v>
      </c>
      <c r="F6160" s="16">
        <v>5</v>
      </c>
      <c r="G6160" s="16">
        <v>1</v>
      </c>
      <c r="H6160" s="16">
        <v>0</v>
      </c>
    </row>
    <row r="6161" spans="1:8" x14ac:dyDescent="0.3">
      <c r="A6161" s="13" t="str">
        <f t="shared" si="96"/>
        <v>mcbrima022012</v>
      </c>
      <c r="B6161" s="16" t="s">
        <v>1776</v>
      </c>
      <c r="C6161" s="16">
        <v>2012</v>
      </c>
      <c r="D6161" s="16" t="s">
        <v>2333</v>
      </c>
      <c r="E6161" s="16">
        <v>59</v>
      </c>
      <c r="F6161" s="16">
        <v>0</v>
      </c>
      <c r="G6161" s="16">
        <v>2</v>
      </c>
      <c r="H6161" s="16">
        <v>3</v>
      </c>
    </row>
    <row r="6162" spans="1:8" x14ac:dyDescent="0.3">
      <c r="A6162" s="13" t="str">
        <f t="shared" si="96"/>
        <v>mcbrima022012</v>
      </c>
      <c r="B6162" s="16" t="s">
        <v>1776</v>
      </c>
      <c r="C6162" s="16">
        <v>2012</v>
      </c>
      <c r="D6162" s="16" t="s">
        <v>2329</v>
      </c>
      <c r="E6162" s="16">
        <v>20</v>
      </c>
      <c r="F6162" s="16">
        <v>0</v>
      </c>
      <c r="G6162" s="16">
        <v>0</v>
      </c>
      <c r="H6162" s="16">
        <v>0</v>
      </c>
    </row>
    <row r="6163" spans="1:8" x14ac:dyDescent="0.3">
      <c r="A6163" s="13" t="str">
        <f t="shared" si="96"/>
        <v>mcbrima022012</v>
      </c>
      <c r="B6163" s="16" t="s">
        <v>1776</v>
      </c>
      <c r="C6163" s="16">
        <v>2012</v>
      </c>
      <c r="D6163" s="16" t="s">
        <v>2330</v>
      </c>
    </row>
    <row r="6164" spans="1:8" x14ac:dyDescent="0.3">
      <c r="A6164" s="13" t="str">
        <f t="shared" si="96"/>
        <v>mccanbr012012</v>
      </c>
      <c r="B6164" s="16" t="s">
        <v>570</v>
      </c>
      <c r="C6164" s="16">
        <v>2012</v>
      </c>
      <c r="D6164" s="16" t="s">
        <v>2334</v>
      </c>
      <c r="E6164" s="16">
        <v>845</v>
      </c>
      <c r="F6164" s="16">
        <v>51</v>
      </c>
      <c r="G6164" s="16">
        <v>2</v>
      </c>
      <c r="H6164" s="16">
        <v>4</v>
      </c>
    </row>
    <row r="6165" spans="1:8" x14ac:dyDescent="0.3">
      <c r="A6165" s="13" t="str">
        <f t="shared" si="96"/>
        <v>mccarbr012012</v>
      </c>
      <c r="B6165" s="16" t="s">
        <v>571</v>
      </c>
      <c r="C6165" s="16">
        <v>2012</v>
      </c>
      <c r="D6165" s="16" t="s">
        <v>2332</v>
      </c>
      <c r="E6165" s="16">
        <v>7</v>
      </c>
      <c r="F6165" s="16">
        <v>14</v>
      </c>
      <c r="G6165" s="16">
        <v>0</v>
      </c>
      <c r="H6165" s="16">
        <v>1</v>
      </c>
    </row>
    <row r="6166" spans="1:8" x14ac:dyDescent="0.3">
      <c r="A6166" s="13" t="str">
        <f t="shared" si="96"/>
        <v>mccleky012012</v>
      </c>
      <c r="B6166" s="16" t="s">
        <v>961</v>
      </c>
      <c r="C6166" s="16">
        <v>2012</v>
      </c>
      <c r="D6166" s="16" t="s">
        <v>2332</v>
      </c>
      <c r="E6166" s="16">
        <v>0</v>
      </c>
      <c r="F6166" s="16">
        <v>2</v>
      </c>
      <c r="G6166" s="16">
        <v>0</v>
      </c>
      <c r="H6166" s="16">
        <v>0</v>
      </c>
    </row>
    <row r="6167" spans="1:8" x14ac:dyDescent="0.3">
      <c r="A6167" s="13" t="str">
        <f t="shared" si="96"/>
        <v>mcclemi012012</v>
      </c>
      <c r="B6167" s="16" t="s">
        <v>1333</v>
      </c>
      <c r="C6167" s="16">
        <v>2012</v>
      </c>
      <c r="D6167" s="16" t="s">
        <v>2332</v>
      </c>
      <c r="E6167" s="16">
        <v>0</v>
      </c>
      <c r="F6167" s="16">
        <v>5</v>
      </c>
      <c r="G6167" s="16">
        <v>0</v>
      </c>
      <c r="H6167" s="16">
        <v>0</v>
      </c>
    </row>
    <row r="6168" spans="1:8" x14ac:dyDescent="0.3">
      <c r="A6168" s="13" t="str">
        <f t="shared" si="96"/>
        <v>mccoymi012012</v>
      </c>
      <c r="B6168" s="16" t="s">
        <v>1135</v>
      </c>
      <c r="C6168" s="16">
        <v>2012</v>
      </c>
      <c r="D6168" s="16" t="s">
        <v>37</v>
      </c>
      <c r="E6168" s="16">
        <v>6</v>
      </c>
      <c r="F6168" s="16">
        <v>12</v>
      </c>
      <c r="G6168" s="16">
        <v>0</v>
      </c>
      <c r="H6168" s="16">
        <v>2</v>
      </c>
    </row>
    <row r="6169" spans="1:8" x14ac:dyDescent="0.3">
      <c r="A6169" s="13" t="str">
        <f t="shared" si="96"/>
        <v>mccoymi012012</v>
      </c>
      <c r="B6169" s="16" t="s">
        <v>1135</v>
      </c>
      <c r="C6169" s="16">
        <v>2012</v>
      </c>
      <c r="D6169" s="16" t="s">
        <v>38</v>
      </c>
      <c r="E6169" s="16">
        <v>2</v>
      </c>
      <c r="F6169" s="16">
        <v>12</v>
      </c>
      <c r="G6169" s="16">
        <v>0</v>
      </c>
      <c r="H6169" s="16">
        <v>1</v>
      </c>
    </row>
    <row r="6170" spans="1:8" x14ac:dyDescent="0.3">
      <c r="A6170" s="13" t="str">
        <f t="shared" si="96"/>
        <v>mccoymi012012</v>
      </c>
      <c r="B6170" s="16" t="s">
        <v>1135</v>
      </c>
      <c r="C6170" s="16">
        <v>2012</v>
      </c>
      <c r="D6170" s="16" t="s">
        <v>2327</v>
      </c>
    </row>
    <row r="6171" spans="1:8" x14ac:dyDescent="0.3">
      <c r="A6171" s="13" t="str">
        <f t="shared" si="96"/>
        <v>mccoymi012012</v>
      </c>
      <c r="B6171" s="16" t="s">
        <v>1135</v>
      </c>
      <c r="C6171" s="16">
        <v>2012</v>
      </c>
      <c r="D6171" s="16" t="s">
        <v>2328</v>
      </c>
    </row>
    <row r="6172" spans="1:8" x14ac:dyDescent="0.3">
      <c r="A6172" s="13" t="str">
        <f t="shared" si="96"/>
        <v>mccoymi012012</v>
      </c>
      <c r="B6172" s="16" t="s">
        <v>1135</v>
      </c>
      <c r="C6172" s="16">
        <v>2012</v>
      </c>
      <c r="D6172" s="16" t="s">
        <v>2329</v>
      </c>
      <c r="E6172" s="16">
        <v>8</v>
      </c>
      <c r="F6172" s="16">
        <v>1</v>
      </c>
      <c r="G6172" s="16">
        <v>0</v>
      </c>
      <c r="H6172" s="16">
        <v>0</v>
      </c>
    </row>
    <row r="6173" spans="1:8" x14ac:dyDescent="0.3">
      <c r="A6173" s="13" t="str">
        <f t="shared" si="96"/>
        <v>mccoymi012012</v>
      </c>
      <c r="B6173" s="16" t="s">
        <v>1135</v>
      </c>
      <c r="C6173" s="16">
        <v>2012</v>
      </c>
      <c r="D6173" s="16" t="s">
        <v>2330</v>
      </c>
    </row>
    <row r="6174" spans="1:8" x14ac:dyDescent="0.3">
      <c r="A6174" s="13" t="str">
        <f t="shared" si="96"/>
        <v>mccoymi012012</v>
      </c>
      <c r="B6174" s="16" t="s">
        <v>1135</v>
      </c>
      <c r="C6174" s="16">
        <v>2012</v>
      </c>
      <c r="D6174" s="16" t="s">
        <v>2331</v>
      </c>
      <c r="E6174" s="16">
        <v>0</v>
      </c>
      <c r="F6174" s="16">
        <v>0</v>
      </c>
      <c r="G6174" s="16">
        <v>0</v>
      </c>
      <c r="H6174" s="16">
        <v>0</v>
      </c>
    </row>
    <row r="6175" spans="1:8" x14ac:dyDescent="0.3">
      <c r="A6175" s="13" t="str">
        <f t="shared" si="96"/>
        <v>mccutan012012</v>
      </c>
      <c r="B6175" s="16" t="s">
        <v>1136</v>
      </c>
      <c r="C6175" s="16">
        <v>2012</v>
      </c>
      <c r="D6175" s="16" t="s">
        <v>2327</v>
      </c>
    </row>
    <row r="6176" spans="1:8" x14ac:dyDescent="0.3">
      <c r="A6176" s="13" t="str">
        <f t="shared" si="96"/>
        <v>mccutan012012</v>
      </c>
      <c r="B6176" s="16" t="s">
        <v>1136</v>
      </c>
      <c r="C6176" s="16">
        <v>2012</v>
      </c>
      <c r="D6176" s="16" t="s">
        <v>2329</v>
      </c>
      <c r="E6176" s="16">
        <v>367</v>
      </c>
      <c r="F6176" s="16">
        <v>3</v>
      </c>
      <c r="G6176" s="16">
        <v>1</v>
      </c>
      <c r="H6176" s="16">
        <v>1</v>
      </c>
    </row>
    <row r="6177" spans="1:8" x14ac:dyDescent="0.3">
      <c r="A6177" s="13" t="str">
        <f t="shared" si="96"/>
        <v>mccutda012012</v>
      </c>
      <c r="B6177" s="16" t="s">
        <v>1137</v>
      </c>
      <c r="C6177" s="16">
        <v>2012</v>
      </c>
      <c r="D6177" s="16" t="s">
        <v>2332</v>
      </c>
      <c r="E6177" s="16">
        <v>0</v>
      </c>
      <c r="F6177" s="16">
        <v>0</v>
      </c>
      <c r="G6177" s="16">
        <v>0</v>
      </c>
      <c r="H6177" s="16">
        <v>0</v>
      </c>
    </row>
    <row r="6178" spans="1:8" x14ac:dyDescent="0.3">
      <c r="A6178" s="13" t="str">
        <f t="shared" si="96"/>
        <v>mcdonda022012</v>
      </c>
      <c r="B6178" s="16" t="s">
        <v>475</v>
      </c>
      <c r="C6178" s="16">
        <v>2012</v>
      </c>
      <c r="D6178" s="16" t="s">
        <v>2327</v>
      </c>
    </row>
    <row r="6179" spans="1:8" x14ac:dyDescent="0.3">
      <c r="A6179" s="13" t="str">
        <f t="shared" si="96"/>
        <v>mcdonda022012</v>
      </c>
      <c r="B6179" s="16" t="s">
        <v>475</v>
      </c>
      <c r="C6179" s="16">
        <v>2012</v>
      </c>
      <c r="D6179" s="16" t="s">
        <v>2327</v>
      </c>
    </row>
    <row r="6180" spans="1:8" x14ac:dyDescent="0.3">
      <c r="A6180" s="13" t="str">
        <f t="shared" si="96"/>
        <v>mcdonda022012</v>
      </c>
      <c r="B6180" s="16" t="s">
        <v>475</v>
      </c>
      <c r="C6180" s="16">
        <v>2012</v>
      </c>
      <c r="D6180" s="16" t="s">
        <v>2328</v>
      </c>
    </row>
    <row r="6181" spans="1:8" x14ac:dyDescent="0.3">
      <c r="A6181" s="13" t="str">
        <f t="shared" si="96"/>
        <v>mcdonda022012</v>
      </c>
      <c r="B6181" s="16" t="s">
        <v>475</v>
      </c>
      <c r="C6181" s="16">
        <v>2012</v>
      </c>
      <c r="D6181" s="16" t="s">
        <v>2328</v>
      </c>
    </row>
    <row r="6182" spans="1:8" x14ac:dyDescent="0.3">
      <c r="A6182" s="13" t="str">
        <f t="shared" si="96"/>
        <v>mcdonda022012</v>
      </c>
      <c r="B6182" s="16" t="s">
        <v>475</v>
      </c>
      <c r="C6182" s="16">
        <v>2012</v>
      </c>
      <c r="D6182" s="16" t="s">
        <v>2329</v>
      </c>
      <c r="E6182" s="16">
        <v>57</v>
      </c>
      <c r="F6182" s="16">
        <v>2</v>
      </c>
      <c r="G6182" s="16">
        <v>1</v>
      </c>
      <c r="H6182" s="16">
        <v>0</v>
      </c>
    </row>
    <row r="6183" spans="1:8" x14ac:dyDescent="0.3">
      <c r="A6183" s="13" t="str">
        <f t="shared" si="96"/>
        <v>mcdonda022012</v>
      </c>
      <c r="B6183" s="16" t="s">
        <v>475</v>
      </c>
      <c r="C6183" s="16">
        <v>2012</v>
      </c>
      <c r="D6183" s="16" t="s">
        <v>2329</v>
      </c>
      <c r="E6183" s="16">
        <v>1</v>
      </c>
      <c r="F6183" s="16">
        <v>0</v>
      </c>
      <c r="G6183" s="16">
        <v>1</v>
      </c>
      <c r="H6183" s="16">
        <v>0</v>
      </c>
    </row>
    <row r="6184" spans="1:8" x14ac:dyDescent="0.3">
      <c r="A6184" s="13" t="str">
        <f t="shared" si="96"/>
        <v>mcdonda022012</v>
      </c>
      <c r="B6184" s="16" t="s">
        <v>475</v>
      </c>
      <c r="C6184" s="16">
        <v>2012</v>
      </c>
      <c r="D6184" s="16" t="s">
        <v>2332</v>
      </c>
      <c r="E6184" s="16">
        <v>0</v>
      </c>
      <c r="F6184" s="16">
        <v>0</v>
      </c>
      <c r="G6184" s="16">
        <v>0</v>
      </c>
      <c r="H6184" s="16">
        <v>0</v>
      </c>
    </row>
    <row r="6185" spans="1:8" x14ac:dyDescent="0.3">
      <c r="A6185" s="13" t="str">
        <f t="shared" si="96"/>
        <v>mcdonda022012</v>
      </c>
      <c r="B6185" s="16" t="s">
        <v>475</v>
      </c>
      <c r="C6185" s="16">
        <v>2012</v>
      </c>
      <c r="D6185" s="16" t="s">
        <v>2330</v>
      </c>
    </row>
    <row r="6186" spans="1:8" x14ac:dyDescent="0.3">
      <c r="A6186" s="13" t="str">
        <f t="shared" si="96"/>
        <v>mcdonda022012</v>
      </c>
      <c r="B6186" s="16" t="s">
        <v>475</v>
      </c>
      <c r="C6186" s="16">
        <v>2012</v>
      </c>
      <c r="D6186" s="16" t="s">
        <v>2330</v>
      </c>
    </row>
    <row r="6187" spans="1:8" x14ac:dyDescent="0.3">
      <c r="A6187" s="13" t="str">
        <f t="shared" si="96"/>
        <v>mcdonja032012</v>
      </c>
      <c r="B6187" s="16" t="s">
        <v>962</v>
      </c>
      <c r="C6187" s="16">
        <v>2012</v>
      </c>
      <c r="D6187" s="16" t="s">
        <v>2332</v>
      </c>
      <c r="E6187" s="16">
        <v>14</v>
      </c>
      <c r="F6187" s="16">
        <v>15</v>
      </c>
      <c r="G6187" s="16">
        <v>1</v>
      </c>
      <c r="H6187" s="16">
        <v>1</v>
      </c>
    </row>
    <row r="6188" spans="1:8" x14ac:dyDescent="0.3">
      <c r="A6188" s="13" t="str">
        <f t="shared" si="96"/>
        <v>mcdonjo032012</v>
      </c>
      <c r="B6188" s="16" t="s">
        <v>147</v>
      </c>
      <c r="C6188" s="16">
        <v>2012</v>
      </c>
      <c r="D6188" s="16" t="s">
        <v>37</v>
      </c>
      <c r="E6188" s="16">
        <v>6</v>
      </c>
      <c r="F6188" s="16">
        <v>10</v>
      </c>
      <c r="G6188" s="16">
        <v>0</v>
      </c>
      <c r="H6188" s="16">
        <v>2</v>
      </c>
    </row>
    <row r="6189" spans="1:8" x14ac:dyDescent="0.3">
      <c r="A6189" s="13" t="str">
        <f t="shared" si="96"/>
        <v>mcdonjo032012</v>
      </c>
      <c r="B6189" s="16" t="s">
        <v>147</v>
      </c>
      <c r="C6189" s="16">
        <v>2012</v>
      </c>
      <c r="D6189" s="16" t="s">
        <v>38</v>
      </c>
      <c r="E6189" s="16">
        <v>2</v>
      </c>
      <c r="F6189" s="16">
        <v>3</v>
      </c>
      <c r="G6189" s="16">
        <v>0</v>
      </c>
      <c r="H6189" s="16">
        <v>0</v>
      </c>
    </row>
    <row r="6190" spans="1:8" x14ac:dyDescent="0.3">
      <c r="A6190" s="13" t="str">
        <f t="shared" si="96"/>
        <v>mcdonjo032012</v>
      </c>
      <c r="B6190" s="16" t="s">
        <v>147</v>
      </c>
      <c r="C6190" s="16">
        <v>2012</v>
      </c>
      <c r="D6190" s="16" t="s">
        <v>2331</v>
      </c>
      <c r="E6190" s="16">
        <v>67</v>
      </c>
      <c r="F6190" s="16">
        <v>142</v>
      </c>
      <c r="G6190" s="16">
        <v>1</v>
      </c>
      <c r="H6190" s="16">
        <v>31</v>
      </c>
    </row>
    <row r="6191" spans="1:8" x14ac:dyDescent="0.3">
      <c r="A6191" s="13" t="str">
        <f t="shared" si="96"/>
        <v>mcgeeja012012</v>
      </c>
      <c r="B6191" s="16" t="s">
        <v>1334</v>
      </c>
      <c r="C6191" s="16">
        <v>2012</v>
      </c>
      <c r="D6191" s="16" t="s">
        <v>2332</v>
      </c>
      <c r="E6191" s="16">
        <v>2</v>
      </c>
      <c r="F6191" s="16">
        <v>7</v>
      </c>
      <c r="G6191" s="16">
        <v>0</v>
      </c>
      <c r="H6191" s="16">
        <v>1</v>
      </c>
    </row>
    <row r="6192" spans="1:8" x14ac:dyDescent="0.3">
      <c r="A6192" s="13" t="str">
        <f t="shared" si="96"/>
        <v>mcgehca012012</v>
      </c>
      <c r="B6192" s="16" t="s">
        <v>963</v>
      </c>
      <c r="C6192" s="16">
        <v>2012</v>
      </c>
      <c r="D6192" s="16" t="s">
        <v>2333</v>
      </c>
      <c r="E6192" s="16">
        <v>526</v>
      </c>
      <c r="F6192" s="16">
        <v>44</v>
      </c>
      <c r="G6192" s="16">
        <v>2</v>
      </c>
      <c r="H6192" s="16">
        <v>48</v>
      </c>
    </row>
    <row r="6193" spans="1:8" x14ac:dyDescent="0.3">
      <c r="A6193" s="13" t="str">
        <f t="shared" si="96"/>
        <v>mcgehca012012</v>
      </c>
      <c r="B6193" s="16" t="s">
        <v>963</v>
      </c>
      <c r="C6193" s="16">
        <v>2012</v>
      </c>
      <c r="D6193" s="16" t="s">
        <v>2333</v>
      </c>
      <c r="E6193" s="16">
        <v>31</v>
      </c>
      <c r="F6193" s="16">
        <v>1</v>
      </c>
      <c r="G6193" s="16">
        <v>0</v>
      </c>
      <c r="H6193" s="16">
        <v>3</v>
      </c>
    </row>
    <row r="6194" spans="1:8" x14ac:dyDescent="0.3">
      <c r="A6194" s="13" t="str">
        <f t="shared" si="96"/>
        <v>mcgehca012012</v>
      </c>
      <c r="B6194" s="16" t="s">
        <v>963</v>
      </c>
      <c r="C6194" s="16">
        <v>2012</v>
      </c>
      <c r="D6194" s="16" t="s">
        <v>37</v>
      </c>
      <c r="E6194" s="16">
        <v>0</v>
      </c>
      <c r="F6194" s="16">
        <v>0</v>
      </c>
      <c r="G6194" s="16">
        <v>0</v>
      </c>
      <c r="H6194" s="16">
        <v>0</v>
      </c>
    </row>
    <row r="6195" spans="1:8" x14ac:dyDescent="0.3">
      <c r="A6195" s="13" t="str">
        <f t="shared" si="96"/>
        <v>mcgehca012012</v>
      </c>
      <c r="B6195" s="16" t="s">
        <v>963</v>
      </c>
      <c r="C6195" s="16">
        <v>2012</v>
      </c>
      <c r="D6195" s="16" t="s">
        <v>38</v>
      </c>
      <c r="E6195" s="16">
        <v>2</v>
      </c>
      <c r="F6195" s="16">
        <v>14</v>
      </c>
      <c r="G6195" s="16">
        <v>0</v>
      </c>
      <c r="H6195" s="16">
        <v>1</v>
      </c>
    </row>
    <row r="6196" spans="1:8" x14ac:dyDescent="0.3">
      <c r="A6196" s="13" t="str">
        <f t="shared" si="96"/>
        <v>mcgehca012012</v>
      </c>
      <c r="B6196" s="16" t="s">
        <v>963</v>
      </c>
      <c r="C6196" s="16">
        <v>2012</v>
      </c>
      <c r="D6196" s="16" t="s">
        <v>38</v>
      </c>
      <c r="E6196" s="16">
        <v>10</v>
      </c>
      <c r="F6196" s="16">
        <v>7</v>
      </c>
      <c r="G6196" s="16">
        <v>1</v>
      </c>
      <c r="H6196" s="16">
        <v>1</v>
      </c>
    </row>
    <row r="6197" spans="1:8" x14ac:dyDescent="0.3">
      <c r="A6197" s="13" t="str">
        <f t="shared" si="96"/>
        <v>mchugco012012</v>
      </c>
      <c r="B6197" s="16" t="s">
        <v>1777</v>
      </c>
      <c r="C6197" s="16">
        <v>2012</v>
      </c>
      <c r="D6197" s="16" t="s">
        <v>2332</v>
      </c>
      <c r="E6197" s="16">
        <v>0</v>
      </c>
      <c r="F6197" s="16">
        <v>3</v>
      </c>
      <c r="G6197" s="16">
        <v>0</v>
      </c>
      <c r="H6197" s="16">
        <v>1</v>
      </c>
    </row>
    <row r="6198" spans="1:8" x14ac:dyDescent="0.3">
      <c r="A6198" s="13" t="str">
        <f t="shared" si="96"/>
        <v>mckenmi012012</v>
      </c>
      <c r="B6198" s="16" t="s">
        <v>1335</v>
      </c>
      <c r="C6198" s="16">
        <v>2012</v>
      </c>
      <c r="D6198" s="16" t="s">
        <v>2334</v>
      </c>
      <c r="E6198" s="16">
        <v>495</v>
      </c>
      <c r="F6198" s="16">
        <v>41</v>
      </c>
      <c r="G6198" s="16">
        <v>3</v>
      </c>
      <c r="H6198" s="16">
        <v>1</v>
      </c>
    </row>
    <row r="6199" spans="1:8" x14ac:dyDescent="0.3">
      <c r="A6199" s="13" t="str">
        <f t="shared" si="96"/>
        <v>mclouna012012</v>
      </c>
      <c r="B6199" s="16" t="s">
        <v>573</v>
      </c>
      <c r="C6199" s="16">
        <v>2012</v>
      </c>
      <c r="D6199" s="16" t="s">
        <v>2327</v>
      </c>
    </row>
    <row r="6200" spans="1:8" x14ac:dyDescent="0.3">
      <c r="A6200" s="13" t="str">
        <f t="shared" si="96"/>
        <v>mclouna012012</v>
      </c>
      <c r="B6200" s="16" t="s">
        <v>573</v>
      </c>
      <c r="C6200" s="16">
        <v>2012</v>
      </c>
      <c r="D6200" s="16" t="s">
        <v>2327</v>
      </c>
    </row>
    <row r="6201" spans="1:8" x14ac:dyDescent="0.3">
      <c r="A6201" s="13" t="str">
        <f t="shared" si="96"/>
        <v>mclouna012012</v>
      </c>
      <c r="B6201" s="16" t="s">
        <v>573</v>
      </c>
      <c r="C6201" s="16">
        <v>2012</v>
      </c>
      <c r="D6201" s="16" t="s">
        <v>2328</v>
      </c>
    </row>
    <row r="6202" spans="1:8" x14ac:dyDescent="0.3">
      <c r="A6202" s="13" t="str">
        <f t="shared" si="96"/>
        <v>mclouna012012</v>
      </c>
      <c r="B6202" s="16" t="s">
        <v>573</v>
      </c>
      <c r="C6202" s="16">
        <v>2012</v>
      </c>
      <c r="D6202" s="16" t="s">
        <v>2328</v>
      </c>
    </row>
    <row r="6203" spans="1:8" x14ac:dyDescent="0.3">
      <c r="A6203" s="13" t="str">
        <f t="shared" si="96"/>
        <v>mclouna012012</v>
      </c>
      <c r="B6203" s="16" t="s">
        <v>573</v>
      </c>
      <c r="C6203" s="16">
        <v>2012</v>
      </c>
      <c r="D6203" s="16" t="s">
        <v>2329</v>
      </c>
      <c r="E6203" s="16">
        <v>19</v>
      </c>
      <c r="F6203" s="16">
        <v>0</v>
      </c>
      <c r="G6203" s="16">
        <v>0</v>
      </c>
      <c r="H6203" s="16">
        <v>0</v>
      </c>
    </row>
    <row r="6204" spans="1:8" x14ac:dyDescent="0.3">
      <c r="A6204" s="13" t="str">
        <f t="shared" si="96"/>
        <v>mclouna012012</v>
      </c>
      <c r="B6204" s="16" t="s">
        <v>573</v>
      </c>
      <c r="C6204" s="16">
        <v>2012</v>
      </c>
      <c r="D6204" s="16" t="s">
        <v>2329</v>
      </c>
      <c r="E6204" s="16">
        <v>94</v>
      </c>
      <c r="F6204" s="16">
        <v>1</v>
      </c>
      <c r="G6204" s="16">
        <v>1</v>
      </c>
      <c r="H6204" s="16">
        <v>0</v>
      </c>
    </row>
    <row r="6205" spans="1:8" x14ac:dyDescent="0.3">
      <c r="A6205" s="13" t="str">
        <f t="shared" si="96"/>
        <v>mclouna012012</v>
      </c>
      <c r="B6205" s="16" t="s">
        <v>573</v>
      </c>
      <c r="C6205" s="16">
        <v>2012</v>
      </c>
      <c r="D6205" s="16" t="s">
        <v>2330</v>
      </c>
    </row>
    <row r="6206" spans="1:8" x14ac:dyDescent="0.3">
      <c r="A6206" s="13" t="str">
        <f t="shared" si="96"/>
        <v>mcpheky012012</v>
      </c>
      <c r="B6206" s="16" t="s">
        <v>1778</v>
      </c>
      <c r="C6206" s="16">
        <v>2012</v>
      </c>
      <c r="D6206" s="16" t="s">
        <v>2332</v>
      </c>
      <c r="E6206" s="16">
        <v>3</v>
      </c>
      <c r="F6206" s="16">
        <v>1</v>
      </c>
      <c r="G6206" s="16">
        <v>0</v>
      </c>
      <c r="H6206" s="16">
        <v>0</v>
      </c>
    </row>
    <row r="6207" spans="1:8" x14ac:dyDescent="0.3">
      <c r="A6207" s="13" t="str">
        <f t="shared" si="96"/>
        <v>medlekr012012</v>
      </c>
      <c r="B6207" s="16" t="s">
        <v>1138</v>
      </c>
      <c r="C6207" s="16">
        <v>2012</v>
      </c>
      <c r="D6207" s="16" t="s">
        <v>2332</v>
      </c>
      <c r="E6207" s="16">
        <v>12</v>
      </c>
      <c r="F6207" s="16">
        <v>26</v>
      </c>
      <c r="G6207" s="16">
        <v>1</v>
      </c>
      <c r="H6207" s="16">
        <v>1</v>
      </c>
    </row>
    <row r="6208" spans="1:8" x14ac:dyDescent="0.3">
      <c r="A6208" s="13" t="str">
        <f t="shared" si="96"/>
        <v>meekev012012</v>
      </c>
      <c r="B6208" s="16" t="s">
        <v>964</v>
      </c>
      <c r="C6208" s="16">
        <v>2012</v>
      </c>
      <c r="D6208" s="16" t="s">
        <v>2332</v>
      </c>
      <c r="E6208" s="16">
        <v>3</v>
      </c>
      <c r="F6208" s="16">
        <v>1</v>
      </c>
      <c r="G6208" s="16">
        <v>0</v>
      </c>
      <c r="H6208" s="16">
        <v>0</v>
      </c>
    </row>
    <row r="6209" spans="1:8" x14ac:dyDescent="0.3">
      <c r="A6209" s="13" t="str">
        <f t="shared" si="96"/>
        <v>mejiaje012012</v>
      </c>
      <c r="B6209" s="16" t="s">
        <v>1336</v>
      </c>
      <c r="C6209" s="16">
        <v>2012</v>
      </c>
      <c r="D6209" s="16" t="s">
        <v>2332</v>
      </c>
      <c r="E6209" s="16">
        <v>0</v>
      </c>
      <c r="F6209" s="16">
        <v>2</v>
      </c>
      <c r="G6209" s="16">
        <v>1</v>
      </c>
      <c r="H6209" s="16">
        <v>0</v>
      </c>
    </row>
    <row r="6210" spans="1:8" x14ac:dyDescent="0.3">
      <c r="A6210" s="13" t="str">
        <f t="shared" si="96"/>
        <v>melanma012012</v>
      </c>
      <c r="B6210" s="16" t="s">
        <v>1139</v>
      </c>
      <c r="C6210" s="16">
        <v>2012</v>
      </c>
      <c r="D6210" s="16" t="s">
        <v>2332</v>
      </c>
      <c r="E6210" s="16">
        <v>5</v>
      </c>
      <c r="F6210" s="16">
        <v>8</v>
      </c>
      <c r="G6210" s="16">
        <v>0</v>
      </c>
      <c r="H6210" s="16">
        <v>0</v>
      </c>
    </row>
    <row r="6211" spans="1:8" x14ac:dyDescent="0.3">
      <c r="A6211" s="13" t="str">
        <f t="shared" ref="A6211:A6274" si="97">B6211&amp;C6211</f>
        <v>mendolu012012</v>
      </c>
      <c r="B6211" s="16" t="s">
        <v>821</v>
      </c>
      <c r="C6211" s="16">
        <v>2012</v>
      </c>
      <c r="D6211" s="16" t="s">
        <v>2332</v>
      </c>
      <c r="E6211" s="16">
        <v>19</v>
      </c>
      <c r="F6211" s="16">
        <v>25</v>
      </c>
      <c r="G6211" s="16">
        <v>1</v>
      </c>
      <c r="H6211" s="16">
        <v>1</v>
      </c>
    </row>
    <row r="6212" spans="1:8" x14ac:dyDescent="0.3">
      <c r="A6212" s="13" t="str">
        <f t="shared" si="97"/>
        <v>mercejo032012</v>
      </c>
      <c r="B6212" s="16" t="s">
        <v>1779</v>
      </c>
      <c r="C6212" s="16">
        <v>2012</v>
      </c>
      <c r="D6212" s="16" t="s">
        <v>37</v>
      </c>
      <c r="E6212" s="16">
        <v>4</v>
      </c>
      <c r="F6212" s="16">
        <v>19</v>
      </c>
      <c r="G6212" s="16">
        <v>0</v>
      </c>
      <c r="H6212" s="16">
        <v>4</v>
      </c>
    </row>
    <row r="6213" spans="1:8" x14ac:dyDescent="0.3">
      <c r="A6213" s="13" t="str">
        <f t="shared" si="97"/>
        <v>mercejo032012</v>
      </c>
      <c r="B6213" s="16" t="s">
        <v>1779</v>
      </c>
      <c r="C6213" s="16">
        <v>2012</v>
      </c>
      <c r="D6213" s="16" t="s">
        <v>38</v>
      </c>
      <c r="E6213" s="16">
        <v>0</v>
      </c>
      <c r="F6213" s="16">
        <v>0</v>
      </c>
      <c r="G6213" s="16">
        <v>0</v>
      </c>
      <c r="H6213" s="16">
        <v>0</v>
      </c>
    </row>
    <row r="6214" spans="1:8" x14ac:dyDescent="0.3">
      <c r="A6214" s="13" t="str">
        <f t="shared" si="97"/>
        <v>mercejo032012</v>
      </c>
      <c r="B6214" s="16" t="s">
        <v>1779</v>
      </c>
      <c r="C6214" s="16">
        <v>2012</v>
      </c>
      <c r="D6214" s="16" t="s">
        <v>2331</v>
      </c>
      <c r="E6214" s="16">
        <v>16</v>
      </c>
      <c r="F6214" s="16">
        <v>39</v>
      </c>
      <c r="G6214" s="16">
        <v>1</v>
      </c>
      <c r="H6214" s="16">
        <v>4</v>
      </c>
    </row>
    <row r="6215" spans="1:8" x14ac:dyDescent="0.3">
      <c r="A6215" s="13" t="str">
        <f t="shared" si="97"/>
        <v>mesame012012</v>
      </c>
      <c r="B6215" s="16" t="s">
        <v>1780</v>
      </c>
      <c r="C6215" s="16">
        <v>2012</v>
      </c>
      <c r="D6215" s="16" t="s">
        <v>2327</v>
      </c>
    </row>
    <row r="6216" spans="1:8" x14ac:dyDescent="0.3">
      <c r="A6216" s="13" t="str">
        <f t="shared" si="97"/>
        <v>mesame012012</v>
      </c>
      <c r="B6216" s="16" t="s">
        <v>1780</v>
      </c>
      <c r="C6216" s="16">
        <v>2012</v>
      </c>
      <c r="D6216" s="16" t="s">
        <v>2329</v>
      </c>
      <c r="E6216" s="16">
        <v>0</v>
      </c>
      <c r="F6216" s="16">
        <v>0</v>
      </c>
      <c r="G6216" s="16">
        <v>0</v>
      </c>
      <c r="H6216" s="16">
        <v>0</v>
      </c>
    </row>
    <row r="6217" spans="1:8" x14ac:dyDescent="0.3">
      <c r="A6217" s="13" t="str">
        <f t="shared" si="97"/>
        <v>mesorde012012</v>
      </c>
      <c r="B6217" s="16" t="s">
        <v>1561</v>
      </c>
      <c r="C6217" s="16">
        <v>2012</v>
      </c>
      <c r="D6217" s="16" t="s">
        <v>2334</v>
      </c>
      <c r="E6217" s="16">
        <v>368</v>
      </c>
      <c r="F6217" s="16">
        <v>24</v>
      </c>
      <c r="G6217" s="16">
        <v>1</v>
      </c>
      <c r="H6217" s="16">
        <v>1</v>
      </c>
    </row>
    <row r="6218" spans="1:8" x14ac:dyDescent="0.3">
      <c r="A6218" s="13" t="str">
        <f t="shared" si="97"/>
        <v>middlwi012012</v>
      </c>
      <c r="B6218" s="16" t="s">
        <v>1781</v>
      </c>
      <c r="C6218" s="16">
        <v>2012</v>
      </c>
      <c r="D6218" s="16" t="s">
        <v>38</v>
      </c>
      <c r="E6218" s="16">
        <v>32</v>
      </c>
      <c r="F6218" s="16">
        <v>134</v>
      </c>
      <c r="G6218" s="16">
        <v>9</v>
      </c>
      <c r="H6218" s="16">
        <v>13</v>
      </c>
    </row>
    <row r="6219" spans="1:8" x14ac:dyDescent="0.3">
      <c r="A6219" s="13" t="str">
        <f t="shared" si="97"/>
        <v>mijarjo012012</v>
      </c>
      <c r="B6219" s="16" t="s">
        <v>966</v>
      </c>
      <c r="C6219" s="16">
        <v>2012</v>
      </c>
      <c r="D6219" s="16" t="s">
        <v>2332</v>
      </c>
      <c r="E6219" s="16">
        <v>1</v>
      </c>
      <c r="F6219" s="16">
        <v>5</v>
      </c>
      <c r="G6219" s="16">
        <v>2</v>
      </c>
      <c r="H6219" s="16">
        <v>0</v>
      </c>
    </row>
    <row r="6220" spans="1:8" x14ac:dyDescent="0.3">
      <c r="A6220" s="13" t="str">
        <f t="shared" si="97"/>
        <v>mijarjo012012</v>
      </c>
      <c r="B6220" s="16" t="s">
        <v>966</v>
      </c>
      <c r="C6220" s="16">
        <v>2012</v>
      </c>
      <c r="D6220" s="16" t="s">
        <v>2332</v>
      </c>
      <c r="E6220" s="16">
        <v>0</v>
      </c>
      <c r="F6220" s="16">
        <v>1</v>
      </c>
      <c r="G6220" s="16">
        <v>0</v>
      </c>
      <c r="H6220" s="16">
        <v>0</v>
      </c>
    </row>
    <row r="6221" spans="1:8" x14ac:dyDescent="0.3">
      <c r="A6221" s="13" t="str">
        <f t="shared" si="97"/>
        <v>mikolmi012012</v>
      </c>
      <c r="B6221" s="16" t="s">
        <v>1782</v>
      </c>
      <c r="C6221" s="16">
        <v>2012</v>
      </c>
      <c r="D6221" s="16" t="s">
        <v>2332</v>
      </c>
      <c r="E6221" s="16">
        <v>0</v>
      </c>
      <c r="F6221" s="16">
        <v>7</v>
      </c>
      <c r="G6221" s="16">
        <v>1</v>
      </c>
      <c r="H6221" s="16">
        <v>0</v>
      </c>
    </row>
    <row r="6222" spans="1:8" x14ac:dyDescent="0.3">
      <c r="A6222" s="13" t="str">
        <f t="shared" si="97"/>
        <v>mileywa012012</v>
      </c>
      <c r="B6222" s="16" t="s">
        <v>1562</v>
      </c>
      <c r="C6222" s="16">
        <v>2012</v>
      </c>
      <c r="D6222" s="16" t="s">
        <v>2332</v>
      </c>
      <c r="E6222" s="16">
        <v>2</v>
      </c>
      <c r="F6222" s="16">
        <v>28</v>
      </c>
      <c r="G6222" s="16">
        <v>1</v>
      </c>
      <c r="H6222" s="16">
        <v>1</v>
      </c>
    </row>
    <row r="6223" spans="1:8" x14ac:dyDescent="0.3">
      <c r="A6223" s="13" t="str">
        <f t="shared" si="97"/>
        <v>millean012012</v>
      </c>
      <c r="B6223" s="16" t="s">
        <v>686</v>
      </c>
      <c r="C6223" s="16">
        <v>2012</v>
      </c>
      <c r="D6223" s="16" t="s">
        <v>2332</v>
      </c>
      <c r="E6223" s="16">
        <v>1</v>
      </c>
      <c r="F6223" s="16">
        <v>2</v>
      </c>
      <c r="G6223" s="16">
        <v>1</v>
      </c>
      <c r="H6223" s="16">
        <v>0</v>
      </c>
    </row>
    <row r="6224" spans="1:8" x14ac:dyDescent="0.3">
      <c r="A6224" s="13" t="str">
        <f t="shared" si="97"/>
        <v>milleji022012</v>
      </c>
      <c r="B6224" s="16" t="s">
        <v>968</v>
      </c>
      <c r="C6224" s="16">
        <v>2012</v>
      </c>
      <c r="D6224" s="16" t="s">
        <v>2332</v>
      </c>
      <c r="E6224" s="16">
        <v>5</v>
      </c>
      <c r="F6224" s="16">
        <v>4</v>
      </c>
      <c r="G6224" s="16">
        <v>0</v>
      </c>
      <c r="H6224" s="16">
        <v>1</v>
      </c>
    </row>
    <row r="6225" spans="1:8" x14ac:dyDescent="0.3">
      <c r="A6225" s="13" t="str">
        <f t="shared" si="97"/>
        <v>millesh012012</v>
      </c>
      <c r="B6225" s="16" t="s">
        <v>1783</v>
      </c>
      <c r="C6225" s="16">
        <v>2012</v>
      </c>
      <c r="D6225" s="16" t="s">
        <v>2332</v>
      </c>
      <c r="E6225" s="16">
        <v>0</v>
      </c>
      <c r="F6225" s="16">
        <v>1</v>
      </c>
      <c r="G6225" s="16">
        <v>0</v>
      </c>
      <c r="H6225" s="16">
        <v>0</v>
      </c>
    </row>
    <row r="6226" spans="1:8" x14ac:dyDescent="0.3">
      <c r="A6226" s="13" t="str">
        <f t="shared" si="97"/>
        <v>millsbr022012</v>
      </c>
      <c r="B6226" s="16" t="s">
        <v>1140</v>
      </c>
      <c r="C6226" s="16">
        <v>2012</v>
      </c>
      <c r="D6226" s="16" t="s">
        <v>2332</v>
      </c>
      <c r="E6226" s="16">
        <v>0</v>
      </c>
      <c r="F6226" s="16">
        <v>0</v>
      </c>
      <c r="G6226" s="16">
        <v>0</v>
      </c>
      <c r="H6226" s="16">
        <v>0</v>
      </c>
    </row>
    <row r="6227" spans="1:8" x14ac:dyDescent="0.3">
      <c r="A6227" s="13" t="str">
        <f t="shared" si="97"/>
        <v>millwke012012</v>
      </c>
      <c r="B6227" s="16" t="s">
        <v>150</v>
      </c>
      <c r="C6227" s="16">
        <v>2012</v>
      </c>
      <c r="D6227" s="16" t="s">
        <v>2332</v>
      </c>
      <c r="E6227" s="16">
        <v>11</v>
      </c>
      <c r="F6227" s="16">
        <v>17</v>
      </c>
      <c r="G6227" s="16">
        <v>0</v>
      </c>
      <c r="H6227" s="16">
        <v>2</v>
      </c>
    </row>
    <row r="6228" spans="1:8" x14ac:dyDescent="0.3">
      <c r="A6228" s="13" t="str">
        <f t="shared" si="97"/>
        <v>milonto012012</v>
      </c>
      <c r="B6228" s="16" t="s">
        <v>1563</v>
      </c>
      <c r="C6228" s="16">
        <v>2012</v>
      </c>
      <c r="D6228" s="16" t="s">
        <v>2332</v>
      </c>
      <c r="E6228" s="16">
        <v>5</v>
      </c>
      <c r="F6228" s="16">
        <v>18</v>
      </c>
      <c r="G6228" s="16">
        <v>1</v>
      </c>
      <c r="H6228" s="16">
        <v>1</v>
      </c>
    </row>
    <row r="6229" spans="1:8" x14ac:dyDescent="0.3">
      <c r="A6229" s="13" t="str">
        <f t="shared" si="97"/>
        <v>minormi012012</v>
      </c>
      <c r="B6229" s="16" t="s">
        <v>1338</v>
      </c>
      <c r="C6229" s="16">
        <v>2012</v>
      </c>
      <c r="D6229" s="16" t="s">
        <v>2332</v>
      </c>
      <c r="E6229" s="16">
        <v>2</v>
      </c>
      <c r="F6229" s="16">
        <v>22</v>
      </c>
      <c r="G6229" s="16">
        <v>0</v>
      </c>
      <c r="H6229" s="16">
        <v>1</v>
      </c>
    </row>
    <row r="6230" spans="1:8" x14ac:dyDescent="0.3">
      <c r="A6230" s="13" t="str">
        <f t="shared" si="97"/>
        <v>mitchdj012012</v>
      </c>
      <c r="B6230" s="16" t="s">
        <v>1784</v>
      </c>
      <c r="C6230" s="16">
        <v>2012</v>
      </c>
      <c r="D6230" s="16" t="s">
        <v>2332</v>
      </c>
      <c r="E6230" s="16">
        <v>0</v>
      </c>
      <c r="F6230" s="16">
        <v>1</v>
      </c>
      <c r="G6230" s="16">
        <v>1</v>
      </c>
      <c r="H6230" s="16">
        <v>0</v>
      </c>
    </row>
    <row r="6231" spans="1:8" x14ac:dyDescent="0.3">
      <c r="A6231" s="13" t="str">
        <f t="shared" si="97"/>
        <v>molinjo012012</v>
      </c>
      <c r="B6231" s="16" t="s">
        <v>258</v>
      </c>
      <c r="C6231" s="16">
        <v>2012</v>
      </c>
      <c r="D6231" s="16" t="s">
        <v>2334</v>
      </c>
      <c r="E6231" s="16">
        <v>657</v>
      </c>
      <c r="F6231" s="16">
        <v>41</v>
      </c>
      <c r="G6231" s="16">
        <v>4</v>
      </c>
      <c r="H6231" s="16">
        <v>8</v>
      </c>
    </row>
    <row r="6232" spans="1:8" x14ac:dyDescent="0.3">
      <c r="A6232" s="13" t="str">
        <f t="shared" si="97"/>
        <v>molinya012012</v>
      </c>
      <c r="B6232" s="16" t="s">
        <v>478</v>
      </c>
      <c r="C6232" s="16">
        <v>2012</v>
      </c>
      <c r="D6232" s="16" t="s">
        <v>2333</v>
      </c>
      <c r="E6232" s="16">
        <v>11</v>
      </c>
      <c r="F6232" s="16">
        <v>2</v>
      </c>
      <c r="G6232" s="16">
        <v>0</v>
      </c>
      <c r="H6232" s="16">
        <v>0</v>
      </c>
    </row>
    <row r="6233" spans="1:8" x14ac:dyDescent="0.3">
      <c r="A6233" s="13" t="str">
        <f t="shared" si="97"/>
        <v>molinya012012</v>
      </c>
      <c r="B6233" s="16" t="s">
        <v>478</v>
      </c>
      <c r="C6233" s="16">
        <v>2012</v>
      </c>
      <c r="D6233" s="16" t="s">
        <v>2334</v>
      </c>
      <c r="E6233" s="16">
        <v>962</v>
      </c>
      <c r="F6233" s="16">
        <v>88</v>
      </c>
      <c r="G6233" s="16">
        <v>3</v>
      </c>
      <c r="H6233" s="16">
        <v>12</v>
      </c>
    </row>
    <row r="6234" spans="1:8" x14ac:dyDescent="0.3">
      <c r="A6234" s="13" t="str">
        <f t="shared" si="97"/>
        <v>monteje012012</v>
      </c>
      <c r="B6234" s="16" t="s">
        <v>1564</v>
      </c>
      <c r="C6234" s="16">
        <v>2012</v>
      </c>
      <c r="D6234" s="16" t="s">
        <v>2334</v>
      </c>
      <c r="E6234" s="16">
        <v>409</v>
      </c>
      <c r="F6234" s="16">
        <v>22</v>
      </c>
      <c r="G6234" s="16">
        <v>3</v>
      </c>
      <c r="H6234" s="16">
        <v>3</v>
      </c>
    </row>
    <row r="6235" spans="1:8" x14ac:dyDescent="0.3">
      <c r="A6235" s="13" t="str">
        <f t="shared" si="97"/>
        <v>montemi012012</v>
      </c>
      <c r="B6235" s="16" t="s">
        <v>690</v>
      </c>
      <c r="C6235" s="16">
        <v>2012</v>
      </c>
      <c r="D6235" s="16" t="s">
        <v>2334</v>
      </c>
      <c r="E6235" s="16">
        <v>1008</v>
      </c>
      <c r="F6235" s="16">
        <v>78</v>
      </c>
      <c r="G6235" s="16">
        <v>9</v>
      </c>
      <c r="H6235" s="16">
        <v>8</v>
      </c>
    </row>
    <row r="6236" spans="1:8" x14ac:dyDescent="0.3">
      <c r="A6236" s="13" t="str">
        <f t="shared" si="97"/>
        <v>mooread012012</v>
      </c>
      <c r="B6236" s="16" t="s">
        <v>1141</v>
      </c>
      <c r="C6236" s="16">
        <v>2012</v>
      </c>
      <c r="D6236" s="16" t="s">
        <v>2334</v>
      </c>
      <c r="E6236" s="16">
        <v>11</v>
      </c>
      <c r="F6236" s="16">
        <v>1</v>
      </c>
      <c r="G6236" s="16">
        <v>1</v>
      </c>
      <c r="H6236" s="16">
        <v>0</v>
      </c>
    </row>
    <row r="6237" spans="1:8" x14ac:dyDescent="0.3">
      <c r="A6237" s="13" t="str">
        <f t="shared" si="97"/>
        <v>moorema022012</v>
      </c>
      <c r="B6237" s="16" t="s">
        <v>1566</v>
      </c>
      <c r="C6237" s="16">
        <v>2012</v>
      </c>
      <c r="D6237" s="16" t="s">
        <v>2332</v>
      </c>
      <c r="E6237" s="16">
        <v>6</v>
      </c>
      <c r="F6237" s="16">
        <v>20</v>
      </c>
      <c r="G6237" s="16">
        <v>2</v>
      </c>
      <c r="H6237" s="16">
        <v>3</v>
      </c>
    </row>
    <row r="6238" spans="1:8" x14ac:dyDescent="0.3">
      <c r="A6238" s="13" t="str">
        <f t="shared" si="97"/>
        <v>mooresc022012</v>
      </c>
      <c r="B6238" s="16" t="s">
        <v>691</v>
      </c>
      <c r="C6238" s="16">
        <v>2012</v>
      </c>
      <c r="D6238" s="16" t="s">
        <v>2333</v>
      </c>
      <c r="E6238" s="16">
        <v>136</v>
      </c>
      <c r="F6238" s="16">
        <v>9</v>
      </c>
      <c r="G6238" s="16">
        <v>1</v>
      </c>
      <c r="H6238" s="16">
        <v>10</v>
      </c>
    </row>
    <row r="6239" spans="1:8" x14ac:dyDescent="0.3">
      <c r="A6239" s="13" t="str">
        <f t="shared" si="97"/>
        <v>mooresc022012</v>
      </c>
      <c r="B6239" s="16" t="s">
        <v>691</v>
      </c>
      <c r="C6239" s="16">
        <v>2012</v>
      </c>
      <c r="D6239" s="16" t="s">
        <v>37</v>
      </c>
      <c r="E6239" s="16">
        <v>11</v>
      </c>
      <c r="F6239" s="16">
        <v>17</v>
      </c>
      <c r="G6239" s="16">
        <v>0</v>
      </c>
      <c r="H6239" s="16">
        <v>3</v>
      </c>
    </row>
    <row r="6240" spans="1:8" x14ac:dyDescent="0.3">
      <c r="A6240" s="13" t="str">
        <f t="shared" si="97"/>
        <v>mooresc022012</v>
      </c>
      <c r="B6240" s="16" t="s">
        <v>691</v>
      </c>
      <c r="C6240" s="16">
        <v>2012</v>
      </c>
      <c r="D6240" s="16" t="s">
        <v>38</v>
      </c>
      <c r="E6240" s="16">
        <v>9</v>
      </c>
      <c r="F6240" s="16">
        <v>36</v>
      </c>
      <c r="G6240" s="16">
        <v>5</v>
      </c>
      <c r="H6240" s="16">
        <v>3</v>
      </c>
    </row>
    <row r="6241" spans="1:8" x14ac:dyDescent="0.3">
      <c r="A6241" s="13" t="str">
        <f t="shared" si="97"/>
        <v>mooresc022012</v>
      </c>
      <c r="B6241" s="16" t="s">
        <v>691</v>
      </c>
      <c r="C6241" s="16">
        <v>2012</v>
      </c>
      <c r="D6241" s="16" t="s">
        <v>2328</v>
      </c>
    </row>
    <row r="6242" spans="1:8" x14ac:dyDescent="0.3">
      <c r="A6242" s="13" t="str">
        <f t="shared" si="97"/>
        <v>mooresc022012</v>
      </c>
      <c r="B6242" s="16" t="s">
        <v>691</v>
      </c>
      <c r="C6242" s="16">
        <v>2012</v>
      </c>
      <c r="D6242" s="16" t="s">
        <v>2329</v>
      </c>
      <c r="E6242" s="16">
        <v>22</v>
      </c>
      <c r="F6242" s="16">
        <v>0</v>
      </c>
      <c r="G6242" s="16">
        <v>0</v>
      </c>
      <c r="H6242" s="16">
        <v>0</v>
      </c>
    </row>
    <row r="6243" spans="1:8" x14ac:dyDescent="0.3">
      <c r="A6243" s="13" t="str">
        <f t="shared" si="97"/>
        <v>mooresc022012</v>
      </c>
      <c r="B6243" s="16" t="s">
        <v>691</v>
      </c>
      <c r="C6243" s="16">
        <v>2012</v>
      </c>
      <c r="D6243" s="16" t="s">
        <v>2330</v>
      </c>
    </row>
    <row r="6244" spans="1:8" x14ac:dyDescent="0.3">
      <c r="A6244" s="13" t="str">
        <f t="shared" si="97"/>
        <v>moorety012012</v>
      </c>
      <c r="B6244" s="16" t="s">
        <v>1785</v>
      </c>
      <c r="C6244" s="16">
        <v>2012</v>
      </c>
      <c r="D6244" s="16" t="s">
        <v>2333</v>
      </c>
      <c r="E6244" s="16">
        <v>70</v>
      </c>
      <c r="F6244" s="16">
        <v>6</v>
      </c>
      <c r="G6244" s="16">
        <v>0</v>
      </c>
      <c r="H6244" s="16">
        <v>7</v>
      </c>
    </row>
    <row r="6245" spans="1:8" x14ac:dyDescent="0.3">
      <c r="A6245" s="13" t="str">
        <f t="shared" si="97"/>
        <v>moorety012012</v>
      </c>
      <c r="B6245" s="16" t="s">
        <v>1785</v>
      </c>
      <c r="C6245" s="16">
        <v>2012</v>
      </c>
      <c r="D6245" s="16" t="s">
        <v>2328</v>
      </c>
    </row>
    <row r="6246" spans="1:8" x14ac:dyDescent="0.3">
      <c r="A6246" s="13" t="str">
        <f t="shared" si="97"/>
        <v>moorety012012</v>
      </c>
      <c r="B6246" s="16" t="s">
        <v>1785</v>
      </c>
      <c r="C6246" s="16">
        <v>2012</v>
      </c>
      <c r="D6246" s="16" t="s">
        <v>2329</v>
      </c>
      <c r="E6246" s="16">
        <v>29</v>
      </c>
      <c r="F6246" s="16">
        <v>1</v>
      </c>
      <c r="G6246" s="16">
        <v>0</v>
      </c>
      <c r="H6246" s="16">
        <v>0</v>
      </c>
    </row>
    <row r="6247" spans="1:8" x14ac:dyDescent="0.3">
      <c r="A6247" s="13" t="str">
        <f t="shared" si="97"/>
        <v>moorety012012</v>
      </c>
      <c r="B6247" s="16" t="s">
        <v>1785</v>
      </c>
      <c r="C6247" s="16">
        <v>2012</v>
      </c>
      <c r="D6247" s="16" t="s">
        <v>2330</v>
      </c>
    </row>
    <row r="6248" spans="1:8" x14ac:dyDescent="0.3">
      <c r="A6248" s="13" t="str">
        <f t="shared" si="97"/>
        <v>moralfr012012</v>
      </c>
      <c r="B6248" s="16" t="s">
        <v>823</v>
      </c>
      <c r="C6248" s="16">
        <v>2012</v>
      </c>
      <c r="D6248" s="16" t="s">
        <v>2332</v>
      </c>
      <c r="E6248" s="16">
        <v>5</v>
      </c>
      <c r="F6248" s="16">
        <v>6</v>
      </c>
      <c r="G6248" s="16">
        <v>1</v>
      </c>
      <c r="H6248" s="16">
        <v>0</v>
      </c>
    </row>
    <row r="6249" spans="1:8" x14ac:dyDescent="0.3">
      <c r="A6249" s="13" t="str">
        <f t="shared" si="97"/>
        <v>moralke012012</v>
      </c>
      <c r="B6249" s="16" t="s">
        <v>692</v>
      </c>
      <c r="C6249" s="16">
        <v>2012</v>
      </c>
      <c r="D6249" s="16" t="s">
        <v>2333</v>
      </c>
      <c r="E6249" s="16">
        <v>199</v>
      </c>
      <c r="F6249" s="16">
        <v>13</v>
      </c>
      <c r="G6249" s="16">
        <v>1</v>
      </c>
      <c r="H6249" s="16">
        <v>18</v>
      </c>
    </row>
    <row r="6250" spans="1:8" x14ac:dyDescent="0.3">
      <c r="A6250" s="13" t="str">
        <f t="shared" si="97"/>
        <v>morelbr012012</v>
      </c>
      <c r="B6250" s="16" t="s">
        <v>1341</v>
      </c>
      <c r="C6250" s="16">
        <v>2012</v>
      </c>
      <c r="D6250" s="16" t="s">
        <v>38</v>
      </c>
      <c r="E6250" s="16">
        <v>25</v>
      </c>
      <c r="F6250" s="16">
        <v>51</v>
      </c>
      <c r="G6250" s="16">
        <v>3</v>
      </c>
      <c r="H6250" s="16">
        <v>2</v>
      </c>
    </row>
    <row r="6251" spans="1:8" x14ac:dyDescent="0.3">
      <c r="A6251" s="13" t="str">
        <f t="shared" si="97"/>
        <v>morelmi012012</v>
      </c>
      <c r="B6251" s="16" t="s">
        <v>1342</v>
      </c>
      <c r="C6251" s="16">
        <v>2012</v>
      </c>
      <c r="D6251" s="16" t="s">
        <v>2333</v>
      </c>
      <c r="E6251" s="16">
        <v>691</v>
      </c>
      <c r="F6251" s="16">
        <v>57</v>
      </c>
      <c r="G6251" s="16">
        <v>3</v>
      </c>
      <c r="H6251" s="16">
        <v>68</v>
      </c>
    </row>
    <row r="6252" spans="1:8" x14ac:dyDescent="0.3">
      <c r="A6252" s="13" t="str">
        <f t="shared" si="97"/>
        <v>morelmi012012</v>
      </c>
      <c r="B6252" s="16" t="s">
        <v>1342</v>
      </c>
      <c r="C6252" s="16">
        <v>2012</v>
      </c>
      <c r="D6252" s="16" t="s">
        <v>2329</v>
      </c>
      <c r="E6252" s="16">
        <v>3</v>
      </c>
      <c r="F6252" s="16">
        <v>0</v>
      </c>
      <c r="G6252" s="16">
        <v>0</v>
      </c>
      <c r="H6252" s="16">
        <v>0</v>
      </c>
    </row>
    <row r="6253" spans="1:8" x14ac:dyDescent="0.3">
      <c r="A6253" s="13" t="str">
        <f t="shared" si="97"/>
        <v>morelmi012012</v>
      </c>
      <c r="B6253" s="16" t="s">
        <v>1342</v>
      </c>
      <c r="C6253" s="16">
        <v>2012</v>
      </c>
      <c r="D6253" s="16" t="s">
        <v>2330</v>
      </c>
    </row>
    <row r="6254" spans="1:8" x14ac:dyDescent="0.3">
      <c r="A6254" s="13" t="str">
        <f t="shared" si="97"/>
        <v>morgany012012</v>
      </c>
      <c r="B6254" s="16" t="s">
        <v>825</v>
      </c>
      <c r="C6254" s="16">
        <v>2012</v>
      </c>
      <c r="D6254" s="16" t="s">
        <v>2327</v>
      </c>
    </row>
    <row r="6255" spans="1:8" x14ac:dyDescent="0.3">
      <c r="A6255" s="13" t="str">
        <f t="shared" si="97"/>
        <v>morgany012012</v>
      </c>
      <c r="B6255" s="16" t="s">
        <v>825</v>
      </c>
      <c r="C6255" s="16">
        <v>2012</v>
      </c>
      <c r="D6255" s="16" t="s">
        <v>2328</v>
      </c>
    </row>
    <row r="6256" spans="1:8" x14ac:dyDescent="0.3">
      <c r="A6256" s="13" t="str">
        <f t="shared" si="97"/>
        <v>morgany012012</v>
      </c>
      <c r="B6256" s="16" t="s">
        <v>825</v>
      </c>
      <c r="C6256" s="16">
        <v>2012</v>
      </c>
      <c r="D6256" s="16" t="s">
        <v>2329</v>
      </c>
      <c r="E6256" s="16">
        <v>153</v>
      </c>
      <c r="F6256" s="16">
        <v>2</v>
      </c>
      <c r="G6256" s="16">
        <v>0</v>
      </c>
      <c r="H6256" s="16">
        <v>1</v>
      </c>
    </row>
    <row r="6257" spans="1:8" x14ac:dyDescent="0.3">
      <c r="A6257" s="13" t="str">
        <f t="shared" si="97"/>
        <v>morgany012012</v>
      </c>
      <c r="B6257" s="16" t="s">
        <v>825</v>
      </c>
      <c r="C6257" s="16">
        <v>2012</v>
      </c>
      <c r="D6257" s="16" t="s">
        <v>2330</v>
      </c>
    </row>
    <row r="6258" spans="1:8" x14ac:dyDescent="0.3">
      <c r="A6258" s="13" t="str">
        <f t="shared" si="97"/>
        <v>morneju012012</v>
      </c>
      <c r="B6258" s="16" t="s">
        <v>390</v>
      </c>
      <c r="C6258" s="16">
        <v>2012</v>
      </c>
      <c r="D6258" s="16" t="s">
        <v>2333</v>
      </c>
      <c r="E6258" s="16">
        <v>879</v>
      </c>
      <c r="F6258" s="16">
        <v>72</v>
      </c>
      <c r="G6258" s="16">
        <v>6</v>
      </c>
      <c r="H6258" s="16">
        <v>105</v>
      </c>
    </row>
    <row r="6259" spans="1:8" x14ac:dyDescent="0.3">
      <c r="A6259" s="13" t="str">
        <f t="shared" si="97"/>
        <v>morribr012012</v>
      </c>
      <c r="B6259" s="16" t="s">
        <v>1786</v>
      </c>
      <c r="C6259" s="16">
        <v>2012</v>
      </c>
      <c r="D6259" s="16" t="s">
        <v>2332</v>
      </c>
      <c r="E6259" s="16">
        <v>1</v>
      </c>
      <c r="F6259" s="16">
        <v>1</v>
      </c>
      <c r="G6259" s="16">
        <v>0</v>
      </c>
      <c r="H6259" s="16">
        <v>0</v>
      </c>
    </row>
    <row r="6260" spans="1:8" x14ac:dyDescent="0.3">
      <c r="A6260" s="13" t="str">
        <f t="shared" si="97"/>
        <v>morrilo012012</v>
      </c>
      <c r="B6260" s="16" t="s">
        <v>1343</v>
      </c>
      <c r="C6260" s="16">
        <v>2012</v>
      </c>
      <c r="D6260" s="16" t="s">
        <v>2333</v>
      </c>
      <c r="E6260" s="16">
        <v>148</v>
      </c>
      <c r="F6260" s="16">
        <v>26</v>
      </c>
      <c r="G6260" s="16">
        <v>1</v>
      </c>
      <c r="H6260" s="16">
        <v>18</v>
      </c>
    </row>
    <row r="6261" spans="1:8" x14ac:dyDescent="0.3">
      <c r="A6261" s="13" t="str">
        <f t="shared" si="97"/>
        <v>morrilo012012</v>
      </c>
      <c r="B6261" s="16" t="s">
        <v>1343</v>
      </c>
      <c r="C6261" s="16">
        <v>2012</v>
      </c>
      <c r="D6261" s="16" t="s">
        <v>2328</v>
      </c>
    </row>
    <row r="6262" spans="1:8" x14ac:dyDescent="0.3">
      <c r="A6262" s="13" t="str">
        <f t="shared" si="97"/>
        <v>morrilo012012</v>
      </c>
      <c r="B6262" s="16" t="s">
        <v>1343</v>
      </c>
      <c r="C6262" s="16">
        <v>2012</v>
      </c>
      <c r="D6262" s="16" t="s">
        <v>2329</v>
      </c>
      <c r="E6262" s="16">
        <v>89</v>
      </c>
      <c r="F6262" s="16">
        <v>4</v>
      </c>
      <c r="G6262" s="16">
        <v>4</v>
      </c>
      <c r="H6262" s="16">
        <v>2</v>
      </c>
    </row>
    <row r="6263" spans="1:8" x14ac:dyDescent="0.3">
      <c r="A6263" s="13" t="str">
        <f t="shared" si="97"/>
        <v>morrobr012012</v>
      </c>
      <c r="B6263" s="16" t="s">
        <v>826</v>
      </c>
      <c r="C6263" s="16">
        <v>2012</v>
      </c>
      <c r="D6263" s="16" t="s">
        <v>2332</v>
      </c>
      <c r="E6263" s="16">
        <v>4</v>
      </c>
      <c r="F6263" s="16">
        <v>8</v>
      </c>
      <c r="G6263" s="16">
        <v>1</v>
      </c>
      <c r="H6263" s="16">
        <v>0</v>
      </c>
    </row>
    <row r="6264" spans="1:8" x14ac:dyDescent="0.3">
      <c r="A6264" s="13" t="str">
        <f t="shared" si="97"/>
        <v>morsemi012012</v>
      </c>
      <c r="B6264" s="16" t="s">
        <v>576</v>
      </c>
      <c r="C6264" s="16">
        <v>2012</v>
      </c>
      <c r="D6264" s="16" t="s">
        <v>2333</v>
      </c>
      <c r="E6264" s="16">
        <v>8</v>
      </c>
      <c r="F6264" s="16">
        <v>1</v>
      </c>
      <c r="G6264" s="16">
        <v>0</v>
      </c>
      <c r="H6264" s="16">
        <v>0</v>
      </c>
    </row>
    <row r="6265" spans="1:8" x14ac:dyDescent="0.3">
      <c r="A6265" s="13" t="str">
        <f t="shared" si="97"/>
        <v>morsemi012012</v>
      </c>
      <c r="B6265" s="16" t="s">
        <v>576</v>
      </c>
      <c r="C6265" s="16">
        <v>2012</v>
      </c>
      <c r="D6265" s="16" t="s">
        <v>2328</v>
      </c>
    </row>
    <row r="6266" spans="1:8" x14ac:dyDescent="0.3">
      <c r="A6266" s="13" t="str">
        <f t="shared" si="97"/>
        <v>morsemi012012</v>
      </c>
      <c r="B6266" s="16" t="s">
        <v>576</v>
      </c>
      <c r="C6266" s="16">
        <v>2012</v>
      </c>
      <c r="D6266" s="16" t="s">
        <v>2329</v>
      </c>
      <c r="E6266" s="16">
        <v>146</v>
      </c>
      <c r="F6266" s="16">
        <v>3</v>
      </c>
      <c r="G6266" s="16">
        <v>1</v>
      </c>
      <c r="H6266" s="16">
        <v>0</v>
      </c>
    </row>
    <row r="6267" spans="1:8" x14ac:dyDescent="0.3">
      <c r="A6267" s="13" t="str">
        <f t="shared" si="97"/>
        <v>morsemi012012</v>
      </c>
      <c r="B6267" s="16" t="s">
        <v>576</v>
      </c>
      <c r="C6267" s="16">
        <v>2012</v>
      </c>
      <c r="D6267" s="16" t="s">
        <v>2330</v>
      </c>
    </row>
    <row r="6268" spans="1:8" x14ac:dyDescent="0.3">
      <c r="A6268" s="13" t="str">
        <f t="shared" si="97"/>
        <v>mortecl012012</v>
      </c>
      <c r="B6268" s="16" t="s">
        <v>1142</v>
      </c>
      <c r="C6268" s="16">
        <v>2012</v>
      </c>
      <c r="D6268" s="16" t="s">
        <v>2332</v>
      </c>
      <c r="E6268" s="16">
        <v>5</v>
      </c>
      <c r="F6268" s="16">
        <v>8</v>
      </c>
      <c r="G6268" s="16">
        <v>0</v>
      </c>
      <c r="H6268" s="16">
        <v>0</v>
      </c>
    </row>
    <row r="6269" spans="1:8" x14ac:dyDescent="0.3">
      <c r="A6269" s="13" t="str">
        <f t="shared" si="97"/>
        <v>mortoch022012</v>
      </c>
      <c r="B6269" s="16" t="s">
        <v>973</v>
      </c>
      <c r="C6269" s="16">
        <v>2012</v>
      </c>
      <c r="D6269" s="16" t="s">
        <v>2332</v>
      </c>
      <c r="E6269" s="16">
        <v>3</v>
      </c>
      <c r="F6269" s="16">
        <v>6</v>
      </c>
      <c r="G6269" s="16">
        <v>3</v>
      </c>
      <c r="H6269" s="16">
        <v>0</v>
      </c>
    </row>
    <row r="6270" spans="1:8" x14ac:dyDescent="0.3">
      <c r="A6270" s="13" t="str">
        <f t="shared" si="97"/>
        <v>moscogu012012</v>
      </c>
      <c r="B6270" s="16" t="s">
        <v>1143</v>
      </c>
      <c r="C6270" s="16">
        <v>2012</v>
      </c>
      <c r="D6270" s="16" t="s">
        <v>2332</v>
      </c>
      <c r="E6270" s="16">
        <v>3</v>
      </c>
      <c r="F6270" s="16">
        <v>9</v>
      </c>
      <c r="G6270" s="16">
        <v>0</v>
      </c>
      <c r="H6270" s="16">
        <v>2</v>
      </c>
    </row>
    <row r="6271" spans="1:8" x14ac:dyDescent="0.3">
      <c r="A6271" s="13" t="str">
        <f t="shared" si="97"/>
        <v>moseldu012012</v>
      </c>
      <c r="B6271" s="16" t="s">
        <v>693</v>
      </c>
      <c r="C6271" s="16">
        <v>2012</v>
      </c>
      <c r="D6271" s="16" t="s">
        <v>2332</v>
      </c>
      <c r="E6271" s="16">
        <v>0</v>
      </c>
      <c r="F6271" s="16">
        <v>0</v>
      </c>
      <c r="G6271" s="16">
        <v>0</v>
      </c>
      <c r="H6271" s="16">
        <v>0</v>
      </c>
    </row>
    <row r="6272" spans="1:8" x14ac:dyDescent="0.3">
      <c r="A6272" s="13" t="str">
        <f t="shared" si="97"/>
        <v>mossbr012012</v>
      </c>
      <c r="B6272" s="16" t="s">
        <v>827</v>
      </c>
      <c r="C6272" s="16">
        <v>2012</v>
      </c>
      <c r="D6272" s="16" t="s">
        <v>2333</v>
      </c>
      <c r="E6272" s="16">
        <v>407</v>
      </c>
      <c r="F6272" s="16">
        <v>24</v>
      </c>
      <c r="G6272" s="16">
        <v>8</v>
      </c>
      <c r="H6272" s="16">
        <v>38</v>
      </c>
    </row>
    <row r="6273" spans="1:8" x14ac:dyDescent="0.3">
      <c r="A6273" s="13" t="str">
        <f t="shared" si="97"/>
        <v>mossbr012012</v>
      </c>
      <c r="B6273" s="16" t="s">
        <v>827</v>
      </c>
      <c r="C6273" s="16">
        <v>2012</v>
      </c>
      <c r="D6273" s="16" t="s">
        <v>2328</v>
      </c>
    </row>
    <row r="6274" spans="1:8" x14ac:dyDescent="0.3">
      <c r="A6274" s="13" t="str">
        <f t="shared" si="97"/>
        <v>mossbr012012</v>
      </c>
      <c r="B6274" s="16" t="s">
        <v>827</v>
      </c>
      <c r="C6274" s="16">
        <v>2012</v>
      </c>
      <c r="D6274" s="16" t="s">
        <v>2329</v>
      </c>
      <c r="E6274" s="16">
        <v>35</v>
      </c>
      <c r="F6274" s="16">
        <v>2</v>
      </c>
      <c r="G6274" s="16">
        <v>1</v>
      </c>
      <c r="H6274" s="16">
        <v>0</v>
      </c>
    </row>
    <row r="6275" spans="1:8" x14ac:dyDescent="0.3">
      <c r="A6275" s="13" t="str">
        <f t="shared" ref="A6275:A6338" si="98">B6275&amp;C6275</f>
        <v>mossbr012012</v>
      </c>
      <c r="B6275" s="16" t="s">
        <v>827</v>
      </c>
      <c r="C6275" s="16">
        <v>2012</v>
      </c>
      <c r="D6275" s="16" t="s">
        <v>2330</v>
      </c>
    </row>
    <row r="6276" spans="1:8" x14ac:dyDescent="0.3">
      <c r="A6276" s="13" t="str">
        <f t="shared" si="98"/>
        <v>motagu012012</v>
      </c>
      <c r="B6276" s="16" t="s">
        <v>155</v>
      </c>
      <c r="C6276" s="16">
        <v>2012</v>
      </c>
      <c r="D6276" s="16" t="s">
        <v>2332</v>
      </c>
      <c r="E6276" s="16">
        <v>2</v>
      </c>
      <c r="F6276" s="16">
        <v>3</v>
      </c>
      <c r="G6276" s="16">
        <v>0</v>
      </c>
      <c r="H6276" s="16">
        <v>0</v>
      </c>
    </row>
    <row r="6277" spans="1:8" x14ac:dyDescent="0.3">
      <c r="A6277" s="13" t="str">
        <f t="shared" si="98"/>
        <v>motteja012012</v>
      </c>
      <c r="B6277" s="16" t="s">
        <v>974</v>
      </c>
      <c r="C6277" s="16">
        <v>2012</v>
      </c>
      <c r="D6277" s="16" t="s">
        <v>2332</v>
      </c>
      <c r="E6277" s="16">
        <v>3</v>
      </c>
      <c r="F6277" s="16">
        <v>9</v>
      </c>
      <c r="G6277" s="16">
        <v>0</v>
      </c>
      <c r="H6277" s="16">
        <v>0</v>
      </c>
    </row>
    <row r="6278" spans="1:8" x14ac:dyDescent="0.3">
      <c r="A6278" s="13" t="str">
        <f t="shared" si="98"/>
        <v>moustmi012012</v>
      </c>
      <c r="B6278" s="16" t="s">
        <v>1568</v>
      </c>
      <c r="C6278" s="16">
        <v>2012</v>
      </c>
      <c r="D6278" s="16" t="s">
        <v>38</v>
      </c>
      <c r="E6278" s="16">
        <v>127</v>
      </c>
      <c r="F6278" s="16">
        <v>312</v>
      </c>
      <c r="G6278" s="16">
        <v>15</v>
      </c>
      <c r="H6278" s="16">
        <v>41</v>
      </c>
    </row>
    <row r="6279" spans="1:8" x14ac:dyDescent="0.3">
      <c r="A6279" s="13" t="str">
        <f t="shared" si="98"/>
        <v>moyerja012012</v>
      </c>
      <c r="B6279" s="16" t="s">
        <v>156</v>
      </c>
      <c r="C6279" s="16">
        <v>2012</v>
      </c>
      <c r="D6279" s="16" t="s">
        <v>2332</v>
      </c>
      <c r="E6279" s="16">
        <v>3</v>
      </c>
      <c r="F6279" s="16">
        <v>11</v>
      </c>
      <c r="G6279" s="16">
        <v>0</v>
      </c>
      <c r="H6279" s="16">
        <v>0</v>
      </c>
    </row>
    <row r="6280" spans="1:8" x14ac:dyDescent="0.3">
      <c r="A6280" s="13" t="str">
        <f t="shared" si="98"/>
        <v>moylape012012</v>
      </c>
      <c r="B6280" s="16" t="s">
        <v>694</v>
      </c>
      <c r="C6280" s="16">
        <v>2012</v>
      </c>
      <c r="D6280" s="16" t="s">
        <v>2332</v>
      </c>
      <c r="E6280" s="16">
        <v>0</v>
      </c>
      <c r="F6280" s="16">
        <v>3</v>
      </c>
      <c r="G6280" s="16">
        <v>0</v>
      </c>
      <c r="H6280" s="16">
        <v>0</v>
      </c>
    </row>
    <row r="6281" spans="1:8" x14ac:dyDescent="0.3">
      <c r="A6281" s="13" t="str">
        <f t="shared" si="98"/>
        <v>mujiced012012</v>
      </c>
      <c r="B6281" s="16" t="s">
        <v>695</v>
      </c>
      <c r="C6281" s="16">
        <v>2012</v>
      </c>
      <c r="D6281" s="16" t="s">
        <v>2332</v>
      </c>
      <c r="E6281" s="16">
        <v>5</v>
      </c>
      <c r="F6281" s="16">
        <v>10</v>
      </c>
      <c r="G6281" s="16">
        <v>0</v>
      </c>
      <c r="H6281" s="16">
        <v>0</v>
      </c>
    </row>
    <row r="6282" spans="1:8" x14ac:dyDescent="0.3">
      <c r="A6282" s="13" t="str">
        <f t="shared" si="98"/>
        <v>mujiced012012</v>
      </c>
      <c r="B6282" s="16" t="s">
        <v>695</v>
      </c>
      <c r="C6282" s="16">
        <v>2012</v>
      </c>
      <c r="D6282" s="16" t="s">
        <v>2332</v>
      </c>
      <c r="E6282" s="16">
        <v>1</v>
      </c>
      <c r="F6282" s="16">
        <v>2</v>
      </c>
      <c r="G6282" s="16">
        <v>1</v>
      </c>
      <c r="H6282" s="16">
        <v>1</v>
      </c>
    </row>
    <row r="6283" spans="1:8" x14ac:dyDescent="0.3">
      <c r="A6283" s="13" t="str">
        <f t="shared" si="98"/>
        <v>murphda072012</v>
      </c>
      <c r="B6283" s="16" t="s">
        <v>696</v>
      </c>
      <c r="C6283" s="16">
        <v>2012</v>
      </c>
      <c r="D6283" s="16" t="s">
        <v>2327</v>
      </c>
    </row>
    <row r="6284" spans="1:8" x14ac:dyDescent="0.3">
      <c r="A6284" s="13" t="str">
        <f t="shared" si="98"/>
        <v>murphda072012</v>
      </c>
      <c r="B6284" s="16" t="s">
        <v>696</v>
      </c>
      <c r="C6284" s="16">
        <v>2012</v>
      </c>
      <c r="D6284" s="16" t="s">
        <v>2328</v>
      </c>
    </row>
    <row r="6285" spans="1:8" x14ac:dyDescent="0.3">
      <c r="A6285" s="13" t="str">
        <f t="shared" si="98"/>
        <v>murphda072012</v>
      </c>
      <c r="B6285" s="16" t="s">
        <v>696</v>
      </c>
      <c r="C6285" s="16">
        <v>2012</v>
      </c>
      <c r="D6285" s="16" t="s">
        <v>2329</v>
      </c>
      <c r="E6285" s="16">
        <v>197</v>
      </c>
      <c r="F6285" s="16">
        <v>4</v>
      </c>
      <c r="G6285" s="16">
        <v>1</v>
      </c>
      <c r="H6285" s="16">
        <v>2</v>
      </c>
    </row>
    <row r="6286" spans="1:8" x14ac:dyDescent="0.3">
      <c r="A6286" s="13" t="str">
        <f t="shared" si="98"/>
        <v>murphda072012</v>
      </c>
      <c r="B6286" s="16" t="s">
        <v>696</v>
      </c>
      <c r="C6286" s="16">
        <v>2012</v>
      </c>
      <c r="D6286" s="16" t="s">
        <v>2330</v>
      </c>
    </row>
    <row r="6287" spans="1:8" x14ac:dyDescent="0.3">
      <c r="A6287" s="13" t="str">
        <f t="shared" si="98"/>
        <v>murphda082012</v>
      </c>
      <c r="B6287" s="16" t="s">
        <v>975</v>
      </c>
      <c r="C6287" s="16">
        <v>2012</v>
      </c>
      <c r="D6287" s="16" t="s">
        <v>2333</v>
      </c>
      <c r="E6287" s="16">
        <v>46</v>
      </c>
      <c r="F6287" s="16">
        <v>4</v>
      </c>
      <c r="G6287" s="16">
        <v>0</v>
      </c>
      <c r="H6287" s="16">
        <v>5</v>
      </c>
    </row>
    <row r="6288" spans="1:8" x14ac:dyDescent="0.3">
      <c r="A6288" s="13" t="str">
        <f t="shared" si="98"/>
        <v>murphda082012</v>
      </c>
      <c r="B6288" s="16" t="s">
        <v>975</v>
      </c>
      <c r="C6288" s="16">
        <v>2012</v>
      </c>
      <c r="D6288" s="16" t="s">
        <v>37</v>
      </c>
      <c r="E6288" s="16">
        <v>228</v>
      </c>
      <c r="F6288" s="16">
        <v>325</v>
      </c>
      <c r="G6288" s="16">
        <v>15</v>
      </c>
      <c r="H6288" s="16">
        <v>69</v>
      </c>
    </row>
    <row r="6289" spans="1:8" x14ac:dyDescent="0.3">
      <c r="A6289" s="13" t="str">
        <f t="shared" si="98"/>
        <v>murphdo012012</v>
      </c>
      <c r="B6289" s="16" t="s">
        <v>479</v>
      </c>
      <c r="C6289" s="16">
        <v>2012</v>
      </c>
      <c r="D6289" s="16" t="s">
        <v>37</v>
      </c>
      <c r="E6289" s="16">
        <v>16</v>
      </c>
      <c r="F6289" s="16">
        <v>25</v>
      </c>
      <c r="G6289" s="16">
        <v>0</v>
      </c>
      <c r="H6289" s="16">
        <v>3</v>
      </c>
    </row>
    <row r="6290" spans="1:8" x14ac:dyDescent="0.3">
      <c r="A6290" s="13" t="str">
        <f t="shared" si="98"/>
        <v>murphdo012012</v>
      </c>
      <c r="B6290" s="16" t="s">
        <v>479</v>
      </c>
      <c r="C6290" s="16">
        <v>2012</v>
      </c>
      <c r="D6290" s="16" t="s">
        <v>38</v>
      </c>
      <c r="E6290" s="16">
        <v>9</v>
      </c>
      <c r="F6290" s="16">
        <v>20</v>
      </c>
      <c r="G6290" s="16">
        <v>1</v>
      </c>
      <c r="H6290" s="16">
        <v>1</v>
      </c>
    </row>
    <row r="6291" spans="1:8" x14ac:dyDescent="0.3">
      <c r="A6291" s="13" t="str">
        <f t="shared" si="98"/>
        <v>murphdo012012</v>
      </c>
      <c r="B6291" s="16" t="s">
        <v>479</v>
      </c>
      <c r="C6291" s="16">
        <v>2012</v>
      </c>
      <c r="D6291" s="16" t="s">
        <v>2331</v>
      </c>
      <c r="E6291" s="16">
        <v>3</v>
      </c>
      <c r="F6291" s="16">
        <v>4</v>
      </c>
      <c r="G6291" s="16">
        <v>0</v>
      </c>
      <c r="H6291" s="16">
        <v>2</v>
      </c>
    </row>
    <row r="6292" spans="1:8" x14ac:dyDescent="0.3">
      <c r="A6292" s="13" t="str">
        <f t="shared" si="98"/>
        <v>myersbr012012</v>
      </c>
      <c r="B6292" s="16" t="s">
        <v>320</v>
      </c>
      <c r="C6292" s="16">
        <v>2012</v>
      </c>
      <c r="D6292" s="16" t="s">
        <v>2332</v>
      </c>
      <c r="E6292" s="16">
        <v>7</v>
      </c>
      <c r="F6292" s="16">
        <v>4</v>
      </c>
      <c r="G6292" s="16">
        <v>0</v>
      </c>
      <c r="H6292" s="16">
        <v>2</v>
      </c>
    </row>
    <row r="6293" spans="1:8" x14ac:dyDescent="0.3">
      <c r="A6293" s="13" t="str">
        <f t="shared" si="98"/>
        <v>myersbr012012</v>
      </c>
      <c r="B6293" s="16" t="s">
        <v>320</v>
      </c>
      <c r="C6293" s="16">
        <v>2012</v>
      </c>
      <c r="D6293" s="16" t="s">
        <v>2332</v>
      </c>
      <c r="E6293" s="16">
        <v>5</v>
      </c>
      <c r="F6293" s="16">
        <v>2</v>
      </c>
      <c r="G6293" s="16">
        <v>0</v>
      </c>
      <c r="H6293" s="16">
        <v>0</v>
      </c>
    </row>
    <row r="6294" spans="1:8" x14ac:dyDescent="0.3">
      <c r="A6294" s="13" t="str">
        <f t="shared" si="98"/>
        <v>nadyxa012012</v>
      </c>
      <c r="B6294" s="16" t="s">
        <v>157</v>
      </c>
      <c r="C6294" s="16">
        <v>2012</v>
      </c>
      <c r="D6294" s="16" t="s">
        <v>2328</v>
      </c>
    </row>
    <row r="6295" spans="1:8" x14ac:dyDescent="0.3">
      <c r="A6295" s="13" t="str">
        <f t="shared" si="98"/>
        <v>nadyxa012012</v>
      </c>
      <c r="B6295" s="16" t="s">
        <v>157</v>
      </c>
      <c r="C6295" s="16">
        <v>2012</v>
      </c>
      <c r="D6295" s="16" t="s">
        <v>2328</v>
      </c>
    </row>
    <row r="6296" spans="1:8" x14ac:dyDescent="0.3">
      <c r="A6296" s="13" t="str">
        <f t="shared" si="98"/>
        <v>nadyxa012012</v>
      </c>
      <c r="B6296" s="16" t="s">
        <v>157</v>
      </c>
      <c r="C6296" s="16">
        <v>2012</v>
      </c>
      <c r="D6296" s="16" t="s">
        <v>2329</v>
      </c>
      <c r="E6296" s="16">
        <v>32</v>
      </c>
      <c r="F6296" s="16">
        <v>1</v>
      </c>
      <c r="G6296" s="16">
        <v>1</v>
      </c>
      <c r="H6296" s="16">
        <v>0</v>
      </c>
    </row>
    <row r="6297" spans="1:8" x14ac:dyDescent="0.3">
      <c r="A6297" s="13" t="str">
        <f t="shared" si="98"/>
        <v>nadyxa012012</v>
      </c>
      <c r="B6297" s="16" t="s">
        <v>157</v>
      </c>
      <c r="C6297" s="16">
        <v>2012</v>
      </c>
      <c r="D6297" s="16" t="s">
        <v>2329</v>
      </c>
      <c r="E6297" s="16">
        <v>20</v>
      </c>
      <c r="F6297" s="16">
        <v>1</v>
      </c>
      <c r="G6297" s="16">
        <v>0</v>
      </c>
      <c r="H6297" s="16">
        <v>0</v>
      </c>
    </row>
    <row r="6298" spans="1:8" x14ac:dyDescent="0.3">
      <c r="A6298" s="13" t="str">
        <f t="shared" si="98"/>
        <v>nadyxa012012</v>
      </c>
      <c r="B6298" s="16" t="s">
        <v>157</v>
      </c>
      <c r="C6298" s="16">
        <v>2012</v>
      </c>
      <c r="D6298" s="16" t="s">
        <v>2330</v>
      </c>
    </row>
    <row r="6299" spans="1:8" x14ac:dyDescent="0.3">
      <c r="A6299" s="13" t="str">
        <f t="shared" si="98"/>
        <v>napolmi012012</v>
      </c>
      <c r="B6299" s="16" t="s">
        <v>697</v>
      </c>
      <c r="C6299" s="16">
        <v>2012</v>
      </c>
      <c r="D6299" s="16" t="s">
        <v>2333</v>
      </c>
      <c r="E6299" s="16">
        <v>174</v>
      </c>
      <c r="F6299" s="16">
        <v>15</v>
      </c>
      <c r="G6299" s="16">
        <v>3</v>
      </c>
      <c r="H6299" s="16">
        <v>13</v>
      </c>
    </row>
    <row r="6300" spans="1:8" x14ac:dyDescent="0.3">
      <c r="A6300" s="13" t="str">
        <f t="shared" si="98"/>
        <v>napolmi012012</v>
      </c>
      <c r="B6300" s="16" t="s">
        <v>697</v>
      </c>
      <c r="C6300" s="16">
        <v>2012</v>
      </c>
      <c r="D6300" s="16" t="s">
        <v>2334</v>
      </c>
      <c r="E6300" s="16">
        <v>511</v>
      </c>
      <c r="F6300" s="16">
        <v>37</v>
      </c>
      <c r="G6300" s="16">
        <v>4</v>
      </c>
      <c r="H6300" s="16">
        <v>1</v>
      </c>
    </row>
    <row r="6301" spans="1:8" x14ac:dyDescent="0.3">
      <c r="A6301" s="13" t="str">
        <f t="shared" si="98"/>
        <v>narvech012012</v>
      </c>
      <c r="B6301" s="16" t="s">
        <v>698</v>
      </c>
      <c r="C6301" s="16">
        <v>2012</v>
      </c>
      <c r="D6301" s="16" t="s">
        <v>2332</v>
      </c>
      <c r="E6301" s="16">
        <v>0</v>
      </c>
      <c r="F6301" s="16">
        <v>1</v>
      </c>
      <c r="G6301" s="16">
        <v>0</v>
      </c>
      <c r="H6301" s="16">
        <v>0</v>
      </c>
    </row>
    <row r="6302" spans="1:8" x14ac:dyDescent="0.3">
      <c r="A6302" s="13" t="str">
        <f t="shared" si="98"/>
        <v>nathajo012012</v>
      </c>
      <c r="B6302" s="16" t="s">
        <v>158</v>
      </c>
      <c r="C6302" s="16">
        <v>2012</v>
      </c>
      <c r="D6302" s="16" t="s">
        <v>2332</v>
      </c>
      <c r="E6302" s="16">
        <v>3</v>
      </c>
      <c r="F6302" s="16">
        <v>4</v>
      </c>
      <c r="G6302" s="16">
        <v>1</v>
      </c>
      <c r="H6302" s="16">
        <v>1</v>
      </c>
    </row>
    <row r="6303" spans="1:8" x14ac:dyDescent="0.3">
      <c r="A6303" s="13" t="str">
        <f t="shared" si="98"/>
        <v>navada012012</v>
      </c>
      <c r="B6303" s="16" t="s">
        <v>1344</v>
      </c>
      <c r="C6303" s="16">
        <v>2012</v>
      </c>
      <c r="D6303" s="16" t="s">
        <v>2328</v>
      </c>
    </row>
    <row r="6304" spans="1:8" x14ac:dyDescent="0.3">
      <c r="A6304" s="13" t="str">
        <f t="shared" si="98"/>
        <v>navada012012</v>
      </c>
      <c r="B6304" s="16" t="s">
        <v>1344</v>
      </c>
      <c r="C6304" s="16">
        <v>2012</v>
      </c>
      <c r="D6304" s="16" t="s">
        <v>2329</v>
      </c>
      <c r="E6304" s="16">
        <v>111</v>
      </c>
      <c r="F6304" s="16">
        <v>5</v>
      </c>
      <c r="G6304" s="16">
        <v>2</v>
      </c>
      <c r="H6304" s="16">
        <v>0</v>
      </c>
    </row>
    <row r="6305" spans="1:8" x14ac:dyDescent="0.3">
      <c r="A6305" s="13" t="str">
        <f t="shared" si="98"/>
        <v>navada012012</v>
      </c>
      <c r="B6305" s="16" t="s">
        <v>1344</v>
      </c>
      <c r="C6305" s="16">
        <v>2012</v>
      </c>
      <c r="D6305" s="16" t="s">
        <v>2330</v>
      </c>
    </row>
    <row r="6306" spans="1:8" x14ac:dyDescent="0.3">
      <c r="A6306" s="13" t="str">
        <f t="shared" si="98"/>
        <v>navardi012012</v>
      </c>
      <c r="B6306" s="16" t="s">
        <v>480</v>
      </c>
      <c r="C6306" s="16">
        <v>2012</v>
      </c>
      <c r="D6306" s="16" t="s">
        <v>2334</v>
      </c>
      <c r="E6306" s="16">
        <v>131</v>
      </c>
      <c r="F6306" s="16">
        <v>9</v>
      </c>
      <c r="G6306" s="16">
        <v>1</v>
      </c>
      <c r="H6306" s="16">
        <v>0</v>
      </c>
    </row>
    <row r="6307" spans="1:8" x14ac:dyDescent="0.3">
      <c r="A6307" s="13" t="str">
        <f t="shared" si="98"/>
        <v>navarya012012</v>
      </c>
      <c r="B6307" s="16" t="s">
        <v>1345</v>
      </c>
      <c r="C6307" s="16">
        <v>2012</v>
      </c>
      <c r="D6307" s="16" t="s">
        <v>37</v>
      </c>
      <c r="E6307" s="16">
        <v>2</v>
      </c>
      <c r="F6307" s="16">
        <v>3</v>
      </c>
      <c r="G6307" s="16">
        <v>0</v>
      </c>
      <c r="H6307" s="16">
        <v>1</v>
      </c>
    </row>
    <row r="6308" spans="1:8" x14ac:dyDescent="0.3">
      <c r="A6308" s="13" t="str">
        <f t="shared" si="98"/>
        <v>navarya012012</v>
      </c>
      <c r="B6308" s="16" t="s">
        <v>1345</v>
      </c>
      <c r="C6308" s="16">
        <v>2012</v>
      </c>
      <c r="D6308" s="16" t="s">
        <v>38</v>
      </c>
      <c r="E6308" s="16">
        <v>0</v>
      </c>
      <c r="F6308" s="16">
        <v>5</v>
      </c>
      <c r="G6308" s="16">
        <v>0</v>
      </c>
      <c r="H6308" s="16">
        <v>0</v>
      </c>
    </row>
    <row r="6309" spans="1:8" x14ac:dyDescent="0.3">
      <c r="A6309" s="13" t="str">
        <f t="shared" si="98"/>
        <v>navarya012012</v>
      </c>
      <c r="B6309" s="16" t="s">
        <v>1345</v>
      </c>
      <c r="C6309" s="16">
        <v>2012</v>
      </c>
      <c r="D6309" s="16" t="s">
        <v>2328</v>
      </c>
    </row>
    <row r="6310" spans="1:8" x14ac:dyDescent="0.3">
      <c r="A6310" s="13" t="str">
        <f t="shared" si="98"/>
        <v>navarya012012</v>
      </c>
      <c r="B6310" s="16" t="s">
        <v>1345</v>
      </c>
      <c r="C6310" s="16">
        <v>2012</v>
      </c>
      <c r="D6310" s="16" t="s">
        <v>2329</v>
      </c>
      <c r="E6310" s="16">
        <v>11</v>
      </c>
      <c r="F6310" s="16">
        <v>1</v>
      </c>
      <c r="G6310" s="16">
        <v>0</v>
      </c>
      <c r="H6310" s="16">
        <v>1</v>
      </c>
    </row>
    <row r="6311" spans="1:8" x14ac:dyDescent="0.3">
      <c r="A6311" s="13" t="str">
        <f t="shared" si="98"/>
        <v>navarya012012</v>
      </c>
      <c r="B6311" s="16" t="s">
        <v>1345</v>
      </c>
      <c r="C6311" s="16">
        <v>2012</v>
      </c>
      <c r="D6311" s="16" t="s">
        <v>2330</v>
      </c>
    </row>
    <row r="6312" spans="1:8" x14ac:dyDescent="0.3">
      <c r="A6312" s="13" t="str">
        <f t="shared" si="98"/>
        <v>navarya012012</v>
      </c>
      <c r="B6312" s="16" t="s">
        <v>1345</v>
      </c>
      <c r="C6312" s="16">
        <v>2012</v>
      </c>
      <c r="D6312" s="16" t="s">
        <v>2331</v>
      </c>
      <c r="E6312" s="16">
        <v>1</v>
      </c>
      <c r="F6312" s="16">
        <v>1</v>
      </c>
      <c r="G6312" s="16">
        <v>0</v>
      </c>
      <c r="H6312" s="16">
        <v>1</v>
      </c>
    </row>
    <row r="6313" spans="1:8" x14ac:dyDescent="0.3">
      <c r="A6313" s="13" t="str">
        <f t="shared" si="98"/>
        <v>nealth012012</v>
      </c>
      <c r="B6313" s="16" t="s">
        <v>1787</v>
      </c>
      <c r="C6313" s="16">
        <v>2012</v>
      </c>
      <c r="D6313" s="16" t="s">
        <v>2328</v>
      </c>
    </row>
    <row r="6314" spans="1:8" x14ac:dyDescent="0.3">
      <c r="A6314" s="13" t="str">
        <f t="shared" si="98"/>
        <v>nealth012012</v>
      </c>
      <c r="B6314" s="16" t="s">
        <v>1787</v>
      </c>
      <c r="C6314" s="16">
        <v>2012</v>
      </c>
      <c r="D6314" s="16" t="s">
        <v>2329</v>
      </c>
      <c r="E6314" s="16">
        <v>11</v>
      </c>
      <c r="F6314" s="16">
        <v>1</v>
      </c>
      <c r="G6314" s="16">
        <v>1</v>
      </c>
      <c r="H6314" s="16">
        <v>1</v>
      </c>
    </row>
    <row r="6315" spans="1:8" x14ac:dyDescent="0.3">
      <c r="A6315" s="13" t="str">
        <f t="shared" si="98"/>
        <v>nealth012012</v>
      </c>
      <c r="B6315" s="16" t="s">
        <v>1787</v>
      </c>
      <c r="C6315" s="16">
        <v>2012</v>
      </c>
      <c r="D6315" s="16" t="s">
        <v>2330</v>
      </c>
    </row>
    <row r="6316" spans="1:8" x14ac:dyDescent="0.3">
      <c r="A6316" s="13" t="str">
        <f t="shared" si="98"/>
        <v>negrokr012012</v>
      </c>
      <c r="B6316" s="16" t="s">
        <v>1788</v>
      </c>
      <c r="C6316" s="16">
        <v>2012</v>
      </c>
      <c r="D6316" s="16" t="s">
        <v>2327</v>
      </c>
    </row>
    <row r="6317" spans="1:8" x14ac:dyDescent="0.3">
      <c r="A6317" s="13" t="str">
        <f t="shared" si="98"/>
        <v>negrokr012012</v>
      </c>
      <c r="B6317" s="16" t="s">
        <v>1788</v>
      </c>
      <c r="C6317" s="16">
        <v>2012</v>
      </c>
      <c r="D6317" s="16" t="s">
        <v>2329</v>
      </c>
      <c r="E6317" s="16">
        <v>0</v>
      </c>
      <c r="F6317" s="16">
        <v>0</v>
      </c>
      <c r="G6317" s="16">
        <v>0</v>
      </c>
      <c r="H6317" s="16">
        <v>0</v>
      </c>
    </row>
    <row r="6318" spans="1:8" x14ac:dyDescent="0.3">
      <c r="A6318" s="13" t="str">
        <f t="shared" si="98"/>
        <v>nelsoch012012</v>
      </c>
      <c r="B6318" s="16" t="s">
        <v>1346</v>
      </c>
      <c r="C6318" s="16">
        <v>2012</v>
      </c>
      <c r="D6318" s="16" t="s">
        <v>37</v>
      </c>
      <c r="E6318" s="16">
        <v>39</v>
      </c>
      <c r="F6318" s="16">
        <v>54</v>
      </c>
      <c r="G6318" s="16">
        <v>1</v>
      </c>
      <c r="H6318" s="16">
        <v>13</v>
      </c>
    </row>
    <row r="6319" spans="1:8" x14ac:dyDescent="0.3">
      <c r="A6319" s="13" t="str">
        <f t="shared" si="98"/>
        <v>nelsoch012012</v>
      </c>
      <c r="B6319" s="16" t="s">
        <v>1346</v>
      </c>
      <c r="C6319" s="16">
        <v>2012</v>
      </c>
      <c r="D6319" s="16" t="s">
        <v>38</v>
      </c>
      <c r="E6319" s="16">
        <v>45</v>
      </c>
      <c r="F6319" s="16">
        <v>118</v>
      </c>
      <c r="G6319" s="16">
        <v>12</v>
      </c>
      <c r="H6319" s="16">
        <v>14</v>
      </c>
    </row>
    <row r="6320" spans="1:8" x14ac:dyDescent="0.3">
      <c r="A6320" s="13" t="str">
        <f t="shared" si="98"/>
        <v>nelsoch012012</v>
      </c>
      <c r="B6320" s="16" t="s">
        <v>1346</v>
      </c>
      <c r="C6320" s="16">
        <v>2012</v>
      </c>
      <c r="D6320" s="16" t="s">
        <v>2331</v>
      </c>
      <c r="E6320" s="16">
        <v>1</v>
      </c>
      <c r="F6320" s="16">
        <v>0</v>
      </c>
      <c r="G6320" s="16">
        <v>0</v>
      </c>
      <c r="H6320" s="16">
        <v>0</v>
      </c>
    </row>
    <row r="6321" spans="1:8" x14ac:dyDescent="0.3">
      <c r="A6321" s="13" t="str">
        <f t="shared" si="98"/>
        <v>neshepa012012</v>
      </c>
      <c r="B6321" s="16" t="s">
        <v>700</v>
      </c>
      <c r="C6321" s="16">
        <v>2012</v>
      </c>
      <c r="D6321" s="16" t="s">
        <v>2332</v>
      </c>
      <c r="E6321" s="16">
        <v>0</v>
      </c>
      <c r="F6321" s="16">
        <v>1</v>
      </c>
      <c r="G6321" s="16">
        <v>0</v>
      </c>
      <c r="H6321" s="16">
        <v>0</v>
      </c>
    </row>
    <row r="6322" spans="1:8" x14ac:dyDescent="0.3">
      <c r="A6322" s="13" t="str">
        <f t="shared" si="98"/>
        <v>nicasju012012</v>
      </c>
      <c r="B6322" s="16" t="s">
        <v>1570</v>
      </c>
      <c r="C6322" s="16">
        <v>2012</v>
      </c>
      <c r="D6322" s="16" t="s">
        <v>2332</v>
      </c>
      <c r="E6322" s="16">
        <v>5</v>
      </c>
      <c r="F6322" s="16">
        <v>6</v>
      </c>
      <c r="G6322" s="16">
        <v>0</v>
      </c>
      <c r="H6322" s="16">
        <v>0</v>
      </c>
    </row>
    <row r="6323" spans="1:8" x14ac:dyDescent="0.3">
      <c r="A6323" s="13" t="str">
        <f t="shared" si="98"/>
        <v>nickemi012012</v>
      </c>
      <c r="B6323" s="16" t="s">
        <v>1347</v>
      </c>
      <c r="C6323" s="16">
        <v>2012</v>
      </c>
      <c r="D6323" s="16" t="s">
        <v>2334</v>
      </c>
      <c r="E6323" s="16">
        <v>280</v>
      </c>
      <c r="F6323" s="16">
        <v>20</v>
      </c>
      <c r="G6323" s="16">
        <v>2</v>
      </c>
      <c r="H6323" s="16">
        <v>3</v>
      </c>
    </row>
    <row r="6324" spans="1:8" x14ac:dyDescent="0.3">
      <c r="A6324" s="13" t="str">
        <f t="shared" si="98"/>
        <v>niemaje012012</v>
      </c>
      <c r="B6324" s="16" t="s">
        <v>976</v>
      </c>
      <c r="C6324" s="16">
        <v>2012</v>
      </c>
      <c r="D6324" s="16" t="s">
        <v>2332</v>
      </c>
      <c r="E6324" s="16">
        <v>2</v>
      </c>
      <c r="F6324" s="16">
        <v>6</v>
      </c>
      <c r="G6324" s="16">
        <v>0</v>
      </c>
      <c r="H6324" s="16">
        <v>2</v>
      </c>
    </row>
    <row r="6325" spans="1:8" x14ac:dyDescent="0.3">
      <c r="A6325" s="13" t="str">
        <f t="shared" si="98"/>
        <v>niesejo012012</v>
      </c>
      <c r="B6325" s="16" t="s">
        <v>977</v>
      </c>
      <c r="C6325" s="16">
        <v>2012</v>
      </c>
      <c r="D6325" s="16" t="s">
        <v>2332</v>
      </c>
      <c r="E6325" s="16">
        <v>5</v>
      </c>
      <c r="F6325" s="16">
        <v>26</v>
      </c>
      <c r="G6325" s="16">
        <v>2</v>
      </c>
      <c r="H6325" s="16">
        <v>2</v>
      </c>
    </row>
    <row r="6326" spans="1:8" x14ac:dyDescent="0.3">
      <c r="A6326" s="13" t="str">
        <f t="shared" si="98"/>
        <v>nieuwki012012</v>
      </c>
      <c r="B6326" s="16" t="s">
        <v>1789</v>
      </c>
      <c r="C6326" s="16">
        <v>2012</v>
      </c>
      <c r="D6326" s="16" t="s">
        <v>2327</v>
      </c>
    </row>
    <row r="6327" spans="1:8" x14ac:dyDescent="0.3">
      <c r="A6327" s="13" t="str">
        <f t="shared" si="98"/>
        <v>nieuwki012012</v>
      </c>
      <c r="B6327" s="16" t="s">
        <v>1789</v>
      </c>
      <c r="C6327" s="16">
        <v>2012</v>
      </c>
      <c r="D6327" s="16" t="s">
        <v>2328</v>
      </c>
    </row>
    <row r="6328" spans="1:8" x14ac:dyDescent="0.3">
      <c r="A6328" s="13" t="str">
        <f t="shared" si="98"/>
        <v>nieuwki012012</v>
      </c>
      <c r="B6328" s="16" t="s">
        <v>1789</v>
      </c>
      <c r="C6328" s="16">
        <v>2012</v>
      </c>
      <c r="D6328" s="16" t="s">
        <v>2329</v>
      </c>
      <c r="E6328" s="16">
        <v>174</v>
      </c>
      <c r="F6328" s="16">
        <v>0</v>
      </c>
      <c r="G6328" s="16">
        <v>4</v>
      </c>
      <c r="H6328" s="16">
        <v>0</v>
      </c>
    </row>
    <row r="6329" spans="1:8" x14ac:dyDescent="0.3">
      <c r="A6329" s="13" t="str">
        <f t="shared" si="98"/>
        <v>nieuwki012012</v>
      </c>
      <c r="B6329" s="16" t="s">
        <v>1789</v>
      </c>
      <c r="C6329" s="16">
        <v>2012</v>
      </c>
      <c r="D6329" s="16" t="s">
        <v>2330</v>
      </c>
    </row>
    <row r="6330" spans="1:8" x14ac:dyDescent="0.3">
      <c r="A6330" s="13" t="str">
        <f t="shared" si="98"/>
        <v>nievewi012012</v>
      </c>
      <c r="B6330" s="16" t="s">
        <v>321</v>
      </c>
      <c r="C6330" s="16">
        <v>2012</v>
      </c>
      <c r="D6330" s="16" t="s">
        <v>2333</v>
      </c>
      <c r="E6330" s="16">
        <v>1</v>
      </c>
      <c r="F6330" s="16">
        <v>0</v>
      </c>
      <c r="G6330" s="16">
        <v>0</v>
      </c>
      <c r="H6330" s="16">
        <v>0</v>
      </c>
    </row>
    <row r="6331" spans="1:8" x14ac:dyDescent="0.3">
      <c r="A6331" s="13" t="str">
        <f t="shared" si="98"/>
        <v>nievewi012012</v>
      </c>
      <c r="B6331" s="16" t="s">
        <v>321</v>
      </c>
      <c r="C6331" s="16">
        <v>2012</v>
      </c>
      <c r="D6331" s="16" t="s">
        <v>2334</v>
      </c>
      <c r="E6331" s="16">
        <v>84</v>
      </c>
      <c r="F6331" s="16">
        <v>7</v>
      </c>
      <c r="G6331" s="16">
        <v>1</v>
      </c>
      <c r="H6331" s="16">
        <v>2</v>
      </c>
    </row>
    <row r="6332" spans="1:8" x14ac:dyDescent="0.3">
      <c r="A6332" s="13" t="str">
        <f t="shared" si="98"/>
        <v>nievewi012012</v>
      </c>
      <c r="B6332" s="16" t="s">
        <v>321</v>
      </c>
      <c r="C6332" s="16">
        <v>2012</v>
      </c>
      <c r="D6332" s="16" t="s">
        <v>2334</v>
      </c>
      <c r="E6332" s="16">
        <v>56</v>
      </c>
      <c r="F6332" s="16">
        <v>3</v>
      </c>
      <c r="G6332" s="16">
        <v>1</v>
      </c>
      <c r="H6332" s="16">
        <v>0</v>
      </c>
    </row>
    <row r="6333" spans="1:8" x14ac:dyDescent="0.3">
      <c r="A6333" s="13" t="str">
        <f t="shared" si="98"/>
        <v>nishits012012</v>
      </c>
      <c r="B6333" s="16" t="s">
        <v>1571</v>
      </c>
      <c r="C6333" s="16">
        <v>2012</v>
      </c>
      <c r="D6333" s="16" t="s">
        <v>37</v>
      </c>
      <c r="E6333" s="16">
        <v>6</v>
      </c>
      <c r="F6333" s="16">
        <v>11</v>
      </c>
      <c r="G6333" s="16">
        <v>2</v>
      </c>
      <c r="H6333" s="16">
        <v>6</v>
      </c>
    </row>
    <row r="6334" spans="1:8" x14ac:dyDescent="0.3">
      <c r="A6334" s="13" t="str">
        <f t="shared" si="98"/>
        <v>nixja012012</v>
      </c>
      <c r="B6334" s="16" t="s">
        <v>978</v>
      </c>
      <c r="C6334" s="16">
        <v>2012</v>
      </c>
      <c r="D6334" s="16" t="s">
        <v>37</v>
      </c>
      <c r="E6334" s="16">
        <v>16</v>
      </c>
      <c r="F6334" s="16">
        <v>24</v>
      </c>
      <c r="G6334" s="16">
        <v>0</v>
      </c>
      <c r="H6334" s="16">
        <v>4</v>
      </c>
    </row>
    <row r="6335" spans="1:8" x14ac:dyDescent="0.3">
      <c r="A6335" s="13" t="str">
        <f t="shared" si="98"/>
        <v>nixja012012</v>
      </c>
      <c r="B6335" s="16" t="s">
        <v>978</v>
      </c>
      <c r="C6335" s="16">
        <v>2012</v>
      </c>
      <c r="D6335" s="16" t="s">
        <v>38</v>
      </c>
      <c r="E6335" s="16">
        <v>15</v>
      </c>
      <c r="F6335" s="16">
        <v>39</v>
      </c>
      <c r="G6335" s="16">
        <v>2</v>
      </c>
      <c r="H6335" s="16">
        <v>6</v>
      </c>
    </row>
    <row r="6336" spans="1:8" x14ac:dyDescent="0.3">
      <c r="A6336" s="13" t="str">
        <f t="shared" si="98"/>
        <v>nixja012012</v>
      </c>
      <c r="B6336" s="16" t="s">
        <v>978</v>
      </c>
      <c r="C6336" s="16">
        <v>2012</v>
      </c>
      <c r="D6336" s="16" t="s">
        <v>2328</v>
      </c>
    </row>
    <row r="6337" spans="1:8" x14ac:dyDescent="0.3">
      <c r="A6337" s="13" t="str">
        <f t="shared" si="98"/>
        <v>nixja012012</v>
      </c>
      <c r="B6337" s="16" t="s">
        <v>978</v>
      </c>
      <c r="C6337" s="16">
        <v>2012</v>
      </c>
      <c r="D6337" s="16" t="s">
        <v>2329</v>
      </c>
      <c r="E6337" s="16">
        <v>11</v>
      </c>
      <c r="F6337" s="16">
        <v>0</v>
      </c>
      <c r="G6337" s="16">
        <v>1</v>
      </c>
      <c r="H6337" s="16">
        <v>0</v>
      </c>
    </row>
    <row r="6338" spans="1:8" x14ac:dyDescent="0.3">
      <c r="A6338" s="13" t="str">
        <f t="shared" si="98"/>
        <v>nixja012012</v>
      </c>
      <c r="B6338" s="16" t="s">
        <v>978</v>
      </c>
      <c r="C6338" s="16">
        <v>2012</v>
      </c>
      <c r="D6338" s="16" t="s">
        <v>2331</v>
      </c>
      <c r="E6338" s="16">
        <v>24</v>
      </c>
      <c r="F6338" s="16">
        <v>34</v>
      </c>
      <c r="G6338" s="16">
        <v>1</v>
      </c>
      <c r="H6338" s="16">
        <v>8</v>
      </c>
    </row>
    <row r="6339" spans="1:8" x14ac:dyDescent="0.3">
      <c r="A6339" s="13" t="str">
        <f t="shared" ref="A6339:A6402" si="99">B6339&amp;C6339</f>
        <v>nixla012012</v>
      </c>
      <c r="B6339" s="16" t="s">
        <v>391</v>
      </c>
      <c r="C6339" s="16">
        <v>2012</v>
      </c>
      <c r="D6339" s="16" t="s">
        <v>2333</v>
      </c>
      <c r="E6339" s="16">
        <v>68</v>
      </c>
      <c r="F6339" s="16">
        <v>6</v>
      </c>
      <c r="G6339" s="16">
        <v>2</v>
      </c>
      <c r="H6339" s="16">
        <v>8</v>
      </c>
    </row>
    <row r="6340" spans="1:8" x14ac:dyDescent="0.3">
      <c r="A6340" s="13" t="str">
        <f t="shared" si="99"/>
        <v>nixla012012</v>
      </c>
      <c r="B6340" s="16" t="s">
        <v>391</v>
      </c>
      <c r="C6340" s="16">
        <v>2012</v>
      </c>
      <c r="D6340" s="16" t="s">
        <v>2327</v>
      </c>
    </row>
    <row r="6341" spans="1:8" x14ac:dyDescent="0.3">
      <c r="A6341" s="13" t="str">
        <f t="shared" si="99"/>
        <v>nixla012012</v>
      </c>
      <c r="B6341" s="16" t="s">
        <v>391</v>
      </c>
      <c r="C6341" s="16">
        <v>2012</v>
      </c>
      <c r="D6341" s="16" t="s">
        <v>2328</v>
      </c>
    </row>
    <row r="6342" spans="1:8" x14ac:dyDescent="0.3">
      <c r="A6342" s="13" t="str">
        <f t="shared" si="99"/>
        <v>nixla012012</v>
      </c>
      <c r="B6342" s="16" t="s">
        <v>391</v>
      </c>
      <c r="C6342" s="16">
        <v>2012</v>
      </c>
      <c r="D6342" s="16" t="s">
        <v>2329</v>
      </c>
      <c r="E6342" s="16">
        <v>32</v>
      </c>
      <c r="F6342" s="16">
        <v>0</v>
      </c>
      <c r="G6342" s="16">
        <v>1</v>
      </c>
      <c r="H6342" s="16">
        <v>0</v>
      </c>
    </row>
    <row r="6343" spans="1:8" x14ac:dyDescent="0.3">
      <c r="A6343" s="13" t="str">
        <f t="shared" si="99"/>
        <v>nixla012012</v>
      </c>
      <c r="B6343" s="16" t="s">
        <v>391</v>
      </c>
      <c r="C6343" s="16">
        <v>2012</v>
      </c>
      <c r="D6343" s="16" t="s">
        <v>2330</v>
      </c>
    </row>
    <row r="6344" spans="1:8" x14ac:dyDescent="0.3">
      <c r="A6344" s="13" t="str">
        <f t="shared" si="99"/>
        <v>noesihe012012</v>
      </c>
      <c r="B6344" s="16" t="s">
        <v>1572</v>
      </c>
      <c r="C6344" s="16">
        <v>2012</v>
      </c>
      <c r="D6344" s="16" t="s">
        <v>2332</v>
      </c>
      <c r="E6344" s="16">
        <v>9</v>
      </c>
      <c r="F6344" s="16">
        <v>5</v>
      </c>
      <c r="G6344" s="16">
        <v>1</v>
      </c>
      <c r="H6344" s="16">
        <v>0</v>
      </c>
    </row>
    <row r="6345" spans="1:8" x14ac:dyDescent="0.3">
      <c r="A6345" s="13" t="str">
        <f t="shared" si="99"/>
        <v>nolasri012012</v>
      </c>
      <c r="B6345" s="16" t="s">
        <v>702</v>
      </c>
      <c r="C6345" s="16">
        <v>2012</v>
      </c>
      <c r="D6345" s="16" t="s">
        <v>2332</v>
      </c>
      <c r="E6345" s="16">
        <v>22</v>
      </c>
      <c r="F6345" s="16">
        <v>21</v>
      </c>
      <c r="G6345" s="16">
        <v>1</v>
      </c>
      <c r="H6345" s="16">
        <v>3</v>
      </c>
    </row>
    <row r="6346" spans="1:8" x14ac:dyDescent="0.3">
      <c r="A6346" s="13" t="str">
        <f t="shared" si="99"/>
        <v>norbejo012012</v>
      </c>
      <c r="B6346" s="16" t="s">
        <v>1348</v>
      </c>
      <c r="C6346" s="16">
        <v>2012</v>
      </c>
      <c r="D6346" s="16" t="s">
        <v>2332</v>
      </c>
      <c r="E6346" s="16">
        <v>1</v>
      </c>
      <c r="F6346" s="16">
        <v>6</v>
      </c>
      <c r="G6346" s="16">
        <v>1</v>
      </c>
      <c r="H6346" s="16">
        <v>0</v>
      </c>
    </row>
    <row r="6347" spans="1:8" x14ac:dyDescent="0.3">
      <c r="A6347" s="13" t="str">
        <f t="shared" si="99"/>
        <v>norribu012012</v>
      </c>
      <c r="B6347" s="16" t="s">
        <v>1146</v>
      </c>
      <c r="C6347" s="16">
        <v>2012</v>
      </c>
      <c r="D6347" s="16" t="s">
        <v>2332</v>
      </c>
      <c r="E6347" s="16">
        <v>16</v>
      </c>
      <c r="F6347" s="16">
        <v>17</v>
      </c>
      <c r="G6347" s="16">
        <v>2</v>
      </c>
      <c r="H6347" s="16">
        <v>2</v>
      </c>
    </row>
    <row r="6348" spans="1:8" x14ac:dyDescent="0.3">
      <c r="A6348" s="13" t="str">
        <f t="shared" si="99"/>
        <v>norride012012</v>
      </c>
      <c r="B6348" s="16" t="s">
        <v>1790</v>
      </c>
      <c r="C6348" s="16">
        <v>2012</v>
      </c>
      <c r="D6348" s="16" t="s">
        <v>2334</v>
      </c>
      <c r="E6348" s="16">
        <v>438</v>
      </c>
      <c r="F6348" s="16">
        <v>19</v>
      </c>
      <c r="G6348" s="16">
        <v>5</v>
      </c>
      <c r="H6348" s="16">
        <v>0</v>
      </c>
    </row>
    <row r="6349" spans="1:8" x14ac:dyDescent="0.3">
      <c r="A6349" s="13" t="str">
        <f t="shared" si="99"/>
        <v>novaiv012012</v>
      </c>
      <c r="B6349" s="16" t="s">
        <v>1349</v>
      </c>
      <c r="C6349" s="16">
        <v>2012</v>
      </c>
      <c r="D6349" s="16" t="s">
        <v>2332</v>
      </c>
      <c r="E6349" s="16">
        <v>9</v>
      </c>
      <c r="F6349" s="16">
        <v>9</v>
      </c>
      <c r="G6349" s="16">
        <v>1</v>
      </c>
      <c r="H6349" s="16">
        <v>2</v>
      </c>
    </row>
    <row r="6350" spans="1:8" x14ac:dyDescent="0.3">
      <c r="A6350" s="13" t="str">
        <f t="shared" si="99"/>
        <v>nunezed022012</v>
      </c>
      <c r="B6350" s="16" t="s">
        <v>1350</v>
      </c>
      <c r="C6350" s="16">
        <v>2012</v>
      </c>
      <c r="D6350" s="16" t="s">
        <v>37</v>
      </c>
      <c r="E6350" s="16">
        <v>0</v>
      </c>
      <c r="F6350" s="16">
        <v>2</v>
      </c>
      <c r="G6350" s="16">
        <v>1</v>
      </c>
      <c r="H6350" s="16">
        <v>0</v>
      </c>
    </row>
    <row r="6351" spans="1:8" x14ac:dyDescent="0.3">
      <c r="A6351" s="13" t="str">
        <f t="shared" si="99"/>
        <v>nunezed022012</v>
      </c>
      <c r="B6351" s="16" t="s">
        <v>1350</v>
      </c>
      <c r="C6351" s="16">
        <v>2012</v>
      </c>
      <c r="D6351" s="16" t="s">
        <v>38</v>
      </c>
      <c r="E6351" s="16">
        <v>6</v>
      </c>
      <c r="F6351" s="16">
        <v>12</v>
      </c>
      <c r="G6351" s="16">
        <v>2</v>
      </c>
      <c r="H6351" s="16">
        <v>1</v>
      </c>
    </row>
    <row r="6352" spans="1:8" x14ac:dyDescent="0.3">
      <c r="A6352" s="13" t="str">
        <f t="shared" si="99"/>
        <v>nunezed022012</v>
      </c>
      <c r="B6352" s="16" t="s">
        <v>1350</v>
      </c>
      <c r="C6352" s="16">
        <v>2012</v>
      </c>
      <c r="D6352" s="16" t="s">
        <v>2328</v>
      </c>
    </row>
    <row r="6353" spans="1:8" x14ac:dyDescent="0.3">
      <c r="A6353" s="13" t="str">
        <f t="shared" si="99"/>
        <v>nunezed022012</v>
      </c>
      <c r="B6353" s="16" t="s">
        <v>1350</v>
      </c>
      <c r="C6353" s="16">
        <v>2012</v>
      </c>
      <c r="D6353" s="16" t="s">
        <v>2329</v>
      </c>
      <c r="E6353" s="16">
        <v>8</v>
      </c>
      <c r="F6353" s="16">
        <v>0</v>
      </c>
      <c r="G6353" s="16">
        <v>0</v>
      </c>
      <c r="H6353" s="16">
        <v>0</v>
      </c>
    </row>
    <row r="6354" spans="1:8" x14ac:dyDescent="0.3">
      <c r="A6354" s="13" t="str">
        <f t="shared" si="99"/>
        <v>nunezed022012</v>
      </c>
      <c r="B6354" s="16" t="s">
        <v>1350</v>
      </c>
      <c r="C6354" s="16">
        <v>2012</v>
      </c>
      <c r="D6354" s="16" t="s">
        <v>2330</v>
      </c>
    </row>
    <row r="6355" spans="1:8" x14ac:dyDescent="0.3">
      <c r="A6355" s="13" t="str">
        <f t="shared" si="99"/>
        <v>nunezed022012</v>
      </c>
      <c r="B6355" s="16" t="s">
        <v>1350</v>
      </c>
      <c r="C6355" s="16">
        <v>2012</v>
      </c>
      <c r="D6355" s="16" t="s">
        <v>2331</v>
      </c>
      <c r="E6355" s="16">
        <v>20</v>
      </c>
      <c r="F6355" s="16">
        <v>34</v>
      </c>
      <c r="G6355" s="16">
        <v>4</v>
      </c>
      <c r="H6355" s="16">
        <v>7</v>
      </c>
    </row>
    <row r="6356" spans="1:8" x14ac:dyDescent="0.3">
      <c r="A6356" s="13" t="str">
        <f t="shared" si="99"/>
        <v>odayda012012</v>
      </c>
      <c r="B6356" s="16" t="s">
        <v>979</v>
      </c>
      <c r="C6356" s="16">
        <v>2012</v>
      </c>
      <c r="D6356" s="16" t="s">
        <v>2332</v>
      </c>
      <c r="E6356" s="16">
        <v>3</v>
      </c>
      <c r="F6356" s="16">
        <v>6</v>
      </c>
      <c r="G6356" s="16">
        <v>0</v>
      </c>
      <c r="H6356" s="16">
        <v>0</v>
      </c>
    </row>
    <row r="6357" spans="1:8" x14ac:dyDescent="0.3">
      <c r="A6357" s="13" t="str">
        <f t="shared" si="99"/>
        <v>odorija012012</v>
      </c>
      <c r="B6357" s="16" t="s">
        <v>1791</v>
      </c>
      <c r="C6357" s="16">
        <v>2012</v>
      </c>
      <c r="D6357" s="16" t="s">
        <v>2332</v>
      </c>
      <c r="E6357" s="16">
        <v>2</v>
      </c>
      <c r="F6357" s="16">
        <v>1</v>
      </c>
      <c r="G6357" s="16">
        <v>0</v>
      </c>
      <c r="H6357" s="16">
        <v>0</v>
      </c>
    </row>
    <row r="6358" spans="1:8" x14ac:dyDescent="0.3">
      <c r="A6358" s="13" t="str">
        <f t="shared" si="99"/>
        <v>oflaher012012</v>
      </c>
      <c r="B6358" s="16" t="s">
        <v>704</v>
      </c>
      <c r="C6358" s="16">
        <v>2012</v>
      </c>
      <c r="D6358" s="16" t="s">
        <v>2332</v>
      </c>
      <c r="E6358" s="16">
        <v>1</v>
      </c>
      <c r="F6358" s="16">
        <v>6</v>
      </c>
      <c r="G6358" s="16">
        <v>0</v>
      </c>
      <c r="H6358" s="16">
        <v>0</v>
      </c>
    </row>
    <row r="6359" spans="1:8" x14ac:dyDescent="0.3">
      <c r="A6359" s="13" t="str">
        <f t="shared" si="99"/>
        <v>ogandal012012</v>
      </c>
      <c r="B6359" s="16" t="s">
        <v>1351</v>
      </c>
      <c r="C6359" s="16">
        <v>2012</v>
      </c>
      <c r="D6359" s="16" t="s">
        <v>2332</v>
      </c>
      <c r="E6359" s="16">
        <v>3</v>
      </c>
      <c r="F6359" s="16">
        <v>7</v>
      </c>
      <c r="G6359" s="16">
        <v>0</v>
      </c>
      <c r="H6359" s="16">
        <v>0</v>
      </c>
    </row>
    <row r="6360" spans="1:8" x14ac:dyDescent="0.3">
      <c r="A6360" s="13" t="str">
        <f t="shared" si="99"/>
        <v>ohlenro012012</v>
      </c>
      <c r="B6360" s="16" t="s">
        <v>828</v>
      </c>
      <c r="C6360" s="16">
        <v>2012</v>
      </c>
      <c r="D6360" s="16" t="s">
        <v>2332</v>
      </c>
      <c r="E6360" s="16">
        <v>3</v>
      </c>
      <c r="F6360" s="16">
        <v>6</v>
      </c>
      <c r="G6360" s="16">
        <v>1</v>
      </c>
      <c r="H6360" s="16">
        <v>0</v>
      </c>
    </row>
    <row r="6361" spans="1:8" x14ac:dyDescent="0.3">
      <c r="A6361" s="13" t="str">
        <f t="shared" si="99"/>
        <v>ohmanwi012012</v>
      </c>
      <c r="B6361" s="16" t="s">
        <v>159</v>
      </c>
      <c r="C6361" s="16">
        <v>2012</v>
      </c>
      <c r="D6361" s="16" t="s">
        <v>2332</v>
      </c>
      <c r="E6361" s="16">
        <v>0</v>
      </c>
      <c r="F6361" s="16">
        <v>1</v>
      </c>
      <c r="G6361" s="16">
        <v>0</v>
      </c>
      <c r="H6361" s="16">
        <v>1</v>
      </c>
    </row>
    <row r="6362" spans="1:8" x14ac:dyDescent="0.3">
      <c r="A6362" s="13" t="str">
        <f t="shared" si="99"/>
        <v>oliveda022012</v>
      </c>
      <c r="B6362" s="16" t="s">
        <v>161</v>
      </c>
      <c r="C6362" s="16">
        <v>2012</v>
      </c>
      <c r="D6362" s="16" t="s">
        <v>2332</v>
      </c>
      <c r="E6362" s="16">
        <v>1</v>
      </c>
      <c r="F6362" s="16">
        <v>3</v>
      </c>
      <c r="G6362" s="16">
        <v>0</v>
      </c>
      <c r="H6362" s="16">
        <v>0</v>
      </c>
    </row>
    <row r="6363" spans="1:8" x14ac:dyDescent="0.3">
      <c r="A6363" s="13" t="str">
        <f t="shared" si="99"/>
        <v>olivele012012</v>
      </c>
      <c r="B6363" s="16" t="s">
        <v>1573</v>
      </c>
      <c r="C6363" s="16">
        <v>2012</v>
      </c>
      <c r="D6363" s="16" t="s">
        <v>2332</v>
      </c>
      <c r="E6363" s="16">
        <v>0</v>
      </c>
      <c r="F6363" s="16">
        <v>0</v>
      </c>
      <c r="G6363" s="16">
        <v>0</v>
      </c>
      <c r="H6363" s="16">
        <v>0</v>
      </c>
    </row>
    <row r="6364" spans="1:8" x14ac:dyDescent="0.3">
      <c r="A6364" s="13" t="str">
        <f t="shared" si="99"/>
        <v>olivomi012012</v>
      </c>
      <c r="B6364" s="16" t="s">
        <v>322</v>
      </c>
      <c r="C6364" s="16">
        <v>2012</v>
      </c>
      <c r="D6364" s="16" t="s">
        <v>2334</v>
      </c>
      <c r="E6364" s="16">
        <v>505</v>
      </c>
      <c r="F6364" s="16">
        <v>46</v>
      </c>
      <c r="G6364" s="16">
        <v>5</v>
      </c>
      <c r="H6364" s="16">
        <v>5</v>
      </c>
    </row>
    <row r="6365" spans="1:8" x14ac:dyDescent="0.3">
      <c r="A6365" s="13" t="str">
        <f t="shared" si="99"/>
        <v>olmedra012012</v>
      </c>
      <c r="B6365" s="16" t="s">
        <v>392</v>
      </c>
      <c r="C6365" s="16">
        <v>2012</v>
      </c>
      <c r="D6365" s="16" t="s">
        <v>37</v>
      </c>
      <c r="E6365" s="16">
        <v>4</v>
      </c>
      <c r="F6365" s="16">
        <v>6</v>
      </c>
      <c r="G6365" s="16">
        <v>0</v>
      </c>
      <c r="H6365" s="16">
        <v>2</v>
      </c>
    </row>
    <row r="6366" spans="1:8" x14ac:dyDescent="0.3">
      <c r="A6366" s="13" t="str">
        <f t="shared" si="99"/>
        <v>olmedra012012</v>
      </c>
      <c r="B6366" s="16" t="s">
        <v>392</v>
      </c>
      <c r="C6366" s="16">
        <v>2012</v>
      </c>
      <c r="D6366" s="16" t="s">
        <v>38</v>
      </c>
      <c r="E6366" s="16">
        <v>4</v>
      </c>
      <c r="F6366" s="16">
        <v>10</v>
      </c>
      <c r="G6366" s="16">
        <v>0</v>
      </c>
      <c r="H6366" s="16">
        <v>0</v>
      </c>
    </row>
    <row r="6367" spans="1:8" x14ac:dyDescent="0.3">
      <c r="A6367" s="13" t="str">
        <f t="shared" si="99"/>
        <v>olmedra012012</v>
      </c>
      <c r="B6367" s="16" t="s">
        <v>392</v>
      </c>
      <c r="C6367" s="16">
        <v>2012</v>
      </c>
      <c r="D6367" s="16" t="s">
        <v>2331</v>
      </c>
      <c r="E6367" s="16">
        <v>2</v>
      </c>
      <c r="F6367" s="16">
        <v>5</v>
      </c>
      <c r="G6367" s="16">
        <v>1</v>
      </c>
      <c r="H6367" s="16">
        <v>1</v>
      </c>
    </row>
    <row r="6368" spans="1:8" x14ac:dyDescent="0.3">
      <c r="A6368" s="13" t="str">
        <f t="shared" si="99"/>
        <v>olsonga012012</v>
      </c>
      <c r="B6368" s="16" t="s">
        <v>830</v>
      </c>
      <c r="C6368" s="16">
        <v>2012</v>
      </c>
      <c r="D6368" s="16" t="s">
        <v>2332</v>
      </c>
      <c r="E6368" s="16">
        <v>0</v>
      </c>
      <c r="F6368" s="16">
        <v>0</v>
      </c>
      <c r="G6368" s="16">
        <v>0</v>
      </c>
      <c r="H6368" s="16">
        <v>0</v>
      </c>
    </row>
    <row r="6369" spans="1:8" x14ac:dyDescent="0.3">
      <c r="A6369" s="13" t="str">
        <f t="shared" si="99"/>
        <v>oltmi012012</v>
      </c>
      <c r="B6369" s="16" t="s">
        <v>1792</v>
      </c>
      <c r="C6369" s="16">
        <v>2012</v>
      </c>
      <c r="D6369" s="16" t="s">
        <v>2333</v>
      </c>
      <c r="E6369" s="16">
        <v>46</v>
      </c>
      <c r="F6369" s="16">
        <v>6</v>
      </c>
      <c r="G6369" s="16">
        <v>1</v>
      </c>
      <c r="H6369" s="16">
        <v>2</v>
      </c>
    </row>
    <row r="6370" spans="1:8" x14ac:dyDescent="0.3">
      <c r="A6370" s="13" t="str">
        <f t="shared" si="99"/>
        <v>oltmi012012</v>
      </c>
      <c r="B6370" s="16" t="s">
        <v>1792</v>
      </c>
      <c r="C6370" s="16">
        <v>2012</v>
      </c>
      <c r="D6370" s="16" t="s">
        <v>38</v>
      </c>
      <c r="E6370" s="16">
        <v>0</v>
      </c>
      <c r="F6370" s="16">
        <v>8</v>
      </c>
      <c r="G6370" s="16">
        <v>1</v>
      </c>
      <c r="H6370" s="16">
        <v>0</v>
      </c>
    </row>
    <row r="6371" spans="1:8" x14ac:dyDescent="0.3">
      <c r="A6371" s="13" t="str">
        <f t="shared" si="99"/>
        <v>oltmi012012</v>
      </c>
      <c r="B6371" s="16" t="s">
        <v>1792</v>
      </c>
      <c r="C6371" s="16">
        <v>2012</v>
      </c>
      <c r="D6371" s="16" t="s">
        <v>2329</v>
      </c>
      <c r="E6371" s="16">
        <v>3</v>
      </c>
      <c r="F6371" s="16">
        <v>0</v>
      </c>
      <c r="G6371" s="16">
        <v>1</v>
      </c>
      <c r="H6371" s="16">
        <v>0</v>
      </c>
    </row>
    <row r="6372" spans="1:8" x14ac:dyDescent="0.3">
      <c r="A6372" s="13" t="str">
        <f t="shared" si="99"/>
        <v>oltmi012012</v>
      </c>
      <c r="B6372" s="16" t="s">
        <v>1792</v>
      </c>
      <c r="C6372" s="16">
        <v>2012</v>
      </c>
      <c r="D6372" s="16" t="s">
        <v>2330</v>
      </c>
    </row>
    <row r="6373" spans="1:8" x14ac:dyDescent="0.3">
      <c r="A6373" s="13" t="str">
        <f t="shared" si="99"/>
        <v>omogrbr012012</v>
      </c>
      <c r="B6373" s="16" t="s">
        <v>1793</v>
      </c>
      <c r="C6373" s="16">
        <v>2012</v>
      </c>
      <c r="D6373" s="16" t="s">
        <v>2332</v>
      </c>
      <c r="E6373" s="16">
        <v>0</v>
      </c>
      <c r="F6373" s="16">
        <v>0</v>
      </c>
      <c r="G6373" s="16">
        <v>0</v>
      </c>
      <c r="H6373" s="16">
        <v>0</v>
      </c>
    </row>
    <row r="6374" spans="1:8" x14ac:dyDescent="0.3">
      <c r="A6374" s="13" t="str">
        <f t="shared" si="99"/>
        <v>ondrulo012012</v>
      </c>
      <c r="B6374" s="16" t="s">
        <v>1353</v>
      </c>
      <c r="C6374" s="16">
        <v>2012</v>
      </c>
      <c r="D6374" s="16" t="s">
        <v>2332</v>
      </c>
      <c r="E6374" s="16">
        <v>4</v>
      </c>
      <c r="F6374" s="16">
        <v>5</v>
      </c>
      <c r="G6374" s="16">
        <v>0</v>
      </c>
      <c r="H6374" s="16">
        <v>1</v>
      </c>
    </row>
    <row r="6375" spans="1:8" x14ac:dyDescent="0.3">
      <c r="A6375" s="13" t="str">
        <f t="shared" si="99"/>
        <v>orrpe012012</v>
      </c>
      <c r="B6375" s="16" t="s">
        <v>580</v>
      </c>
      <c r="C6375" s="16">
        <v>2012</v>
      </c>
      <c r="D6375" s="16" t="s">
        <v>37</v>
      </c>
      <c r="E6375" s="16">
        <v>12</v>
      </c>
      <c r="F6375" s="16">
        <v>20</v>
      </c>
      <c r="G6375" s="16">
        <v>3</v>
      </c>
      <c r="H6375" s="16">
        <v>4</v>
      </c>
    </row>
    <row r="6376" spans="1:8" x14ac:dyDescent="0.3">
      <c r="A6376" s="13" t="str">
        <f t="shared" si="99"/>
        <v>orrpe012012</v>
      </c>
      <c r="B6376" s="16" t="s">
        <v>580</v>
      </c>
      <c r="C6376" s="16">
        <v>2012</v>
      </c>
      <c r="D6376" s="16" t="s">
        <v>38</v>
      </c>
      <c r="E6376" s="16">
        <v>1</v>
      </c>
      <c r="F6376" s="16">
        <v>3</v>
      </c>
      <c r="G6376" s="16">
        <v>0</v>
      </c>
      <c r="H6376" s="16">
        <v>0</v>
      </c>
    </row>
    <row r="6377" spans="1:8" x14ac:dyDescent="0.3">
      <c r="A6377" s="13" t="str">
        <f t="shared" si="99"/>
        <v>ortegjo012012</v>
      </c>
      <c r="B6377" s="16" t="s">
        <v>1794</v>
      </c>
      <c r="C6377" s="16">
        <v>2012</v>
      </c>
      <c r="D6377" s="16" t="s">
        <v>2332</v>
      </c>
      <c r="E6377" s="16">
        <v>0</v>
      </c>
      <c r="F6377" s="16">
        <v>0</v>
      </c>
      <c r="G6377" s="16">
        <v>0</v>
      </c>
      <c r="H6377" s="16">
        <v>0</v>
      </c>
    </row>
    <row r="6378" spans="1:8" x14ac:dyDescent="0.3">
      <c r="A6378" s="13" t="str">
        <f t="shared" si="99"/>
        <v>ortegra012012</v>
      </c>
      <c r="B6378" s="16" t="s">
        <v>1795</v>
      </c>
      <c r="C6378" s="16">
        <v>2012</v>
      </c>
      <c r="D6378" s="16" t="s">
        <v>2327</v>
      </c>
    </row>
    <row r="6379" spans="1:8" x14ac:dyDescent="0.3">
      <c r="A6379" s="13" t="str">
        <f t="shared" si="99"/>
        <v>ortegra012012</v>
      </c>
      <c r="B6379" s="16" t="s">
        <v>1795</v>
      </c>
      <c r="C6379" s="16">
        <v>2012</v>
      </c>
      <c r="D6379" s="16" t="s">
        <v>2329</v>
      </c>
      <c r="E6379" s="16">
        <v>3</v>
      </c>
      <c r="F6379" s="16">
        <v>0</v>
      </c>
      <c r="G6379" s="16">
        <v>0</v>
      </c>
      <c r="H6379" s="16">
        <v>0</v>
      </c>
    </row>
    <row r="6380" spans="1:8" x14ac:dyDescent="0.3">
      <c r="A6380" s="13" t="str">
        <f t="shared" si="99"/>
        <v>ortizda012012</v>
      </c>
      <c r="B6380" s="16" t="s">
        <v>163</v>
      </c>
      <c r="C6380" s="16">
        <v>2012</v>
      </c>
      <c r="D6380" s="16" t="s">
        <v>2333</v>
      </c>
      <c r="E6380" s="16">
        <v>54</v>
      </c>
      <c r="F6380" s="16">
        <v>2</v>
      </c>
      <c r="G6380" s="16">
        <v>0</v>
      </c>
      <c r="H6380" s="16">
        <v>4</v>
      </c>
    </row>
    <row r="6381" spans="1:8" x14ac:dyDescent="0.3">
      <c r="A6381" s="13" t="str">
        <f t="shared" si="99"/>
        <v>oswalro012012</v>
      </c>
      <c r="B6381" s="16" t="s">
        <v>260</v>
      </c>
      <c r="C6381" s="16">
        <v>2012</v>
      </c>
      <c r="D6381" s="16" t="s">
        <v>2332</v>
      </c>
      <c r="E6381" s="16">
        <v>2</v>
      </c>
      <c r="F6381" s="16">
        <v>4</v>
      </c>
      <c r="G6381" s="16">
        <v>0</v>
      </c>
      <c r="H6381" s="16">
        <v>1</v>
      </c>
    </row>
    <row r="6382" spans="1:8" x14ac:dyDescent="0.3">
      <c r="A6382" s="13" t="str">
        <f t="shared" si="99"/>
        <v>oteroda012012</v>
      </c>
      <c r="B6382" s="16" t="s">
        <v>1796</v>
      </c>
      <c r="C6382" s="16">
        <v>2012</v>
      </c>
      <c r="D6382" s="16" t="s">
        <v>2332</v>
      </c>
      <c r="E6382" s="16">
        <v>0</v>
      </c>
      <c r="F6382" s="16">
        <v>3</v>
      </c>
      <c r="G6382" s="16">
        <v>0</v>
      </c>
      <c r="H6382" s="16">
        <v>0</v>
      </c>
    </row>
    <row r="6383" spans="1:8" x14ac:dyDescent="0.3">
      <c r="A6383" s="13" t="str">
        <f t="shared" si="99"/>
        <v>ottavad012012</v>
      </c>
      <c r="B6383" s="16" t="s">
        <v>1354</v>
      </c>
      <c r="C6383" s="16">
        <v>2012</v>
      </c>
      <c r="D6383" s="16" t="s">
        <v>2332</v>
      </c>
      <c r="E6383" s="16">
        <v>5</v>
      </c>
      <c r="F6383" s="16">
        <v>10</v>
      </c>
      <c r="G6383" s="16">
        <v>0</v>
      </c>
      <c r="H6383" s="16">
        <v>0</v>
      </c>
    </row>
    <row r="6384" spans="1:8" x14ac:dyDescent="0.3">
      <c r="A6384" s="13" t="str">
        <f t="shared" si="99"/>
        <v>outmajo012012</v>
      </c>
      <c r="B6384" s="16" t="s">
        <v>980</v>
      </c>
      <c r="C6384" s="16">
        <v>2012</v>
      </c>
      <c r="D6384" s="16" t="s">
        <v>2332</v>
      </c>
      <c r="E6384" s="16">
        <v>1</v>
      </c>
      <c r="F6384" s="16">
        <v>5</v>
      </c>
      <c r="G6384" s="16">
        <v>0</v>
      </c>
      <c r="H6384" s="16">
        <v>0</v>
      </c>
    </row>
    <row r="6385" spans="1:8" x14ac:dyDescent="0.3">
      <c r="A6385" s="13" t="str">
        <f t="shared" si="99"/>
        <v>overbly012012</v>
      </c>
      <c r="B6385" s="16" t="s">
        <v>261</v>
      </c>
      <c r="C6385" s="16">
        <v>2012</v>
      </c>
      <c r="D6385" s="16" t="s">
        <v>2333</v>
      </c>
      <c r="E6385" s="16">
        <v>170</v>
      </c>
      <c r="F6385" s="16">
        <v>14</v>
      </c>
      <c r="G6385" s="16">
        <v>1</v>
      </c>
      <c r="H6385" s="16">
        <v>26</v>
      </c>
    </row>
    <row r="6386" spans="1:8" x14ac:dyDescent="0.3">
      <c r="A6386" s="13" t="str">
        <f t="shared" si="99"/>
        <v>overbly012012</v>
      </c>
      <c r="B6386" s="16" t="s">
        <v>261</v>
      </c>
      <c r="C6386" s="16">
        <v>2012</v>
      </c>
      <c r="D6386" s="16" t="s">
        <v>2333</v>
      </c>
      <c r="E6386" s="16">
        <v>20</v>
      </c>
      <c r="F6386" s="16">
        <v>0</v>
      </c>
      <c r="G6386" s="16">
        <v>0</v>
      </c>
      <c r="H6386" s="16">
        <v>0</v>
      </c>
    </row>
    <row r="6387" spans="1:8" x14ac:dyDescent="0.3">
      <c r="A6387" s="13" t="str">
        <f t="shared" si="99"/>
        <v>owingmi012012</v>
      </c>
      <c r="B6387" s="16" t="s">
        <v>831</v>
      </c>
      <c r="C6387" s="16">
        <v>2012</v>
      </c>
      <c r="D6387" s="16" t="s">
        <v>2332</v>
      </c>
      <c r="E6387" s="16">
        <v>0</v>
      </c>
      <c r="F6387" s="16">
        <v>3</v>
      </c>
      <c r="G6387" s="16">
        <v>0</v>
      </c>
      <c r="H6387" s="16">
        <v>0</v>
      </c>
    </row>
    <row r="6388" spans="1:8" x14ac:dyDescent="0.3">
      <c r="A6388" s="13" t="str">
        <f t="shared" si="99"/>
        <v>pachejo012012</v>
      </c>
      <c r="B6388" s="16" t="s">
        <v>1574</v>
      </c>
      <c r="C6388" s="16">
        <v>2012</v>
      </c>
      <c r="D6388" s="16" t="s">
        <v>2333</v>
      </c>
      <c r="E6388" s="16">
        <v>324</v>
      </c>
      <c r="F6388" s="16">
        <v>10</v>
      </c>
      <c r="G6388" s="16">
        <v>4</v>
      </c>
      <c r="H6388" s="16">
        <v>26</v>
      </c>
    </row>
    <row r="6389" spans="1:8" x14ac:dyDescent="0.3">
      <c r="A6389" s="13" t="str">
        <f t="shared" si="99"/>
        <v>pachejo012012</v>
      </c>
      <c r="B6389" s="16" t="s">
        <v>1574</v>
      </c>
      <c r="C6389" s="16">
        <v>2012</v>
      </c>
      <c r="D6389" s="16" t="s">
        <v>38</v>
      </c>
      <c r="E6389" s="16">
        <v>21</v>
      </c>
      <c r="F6389" s="16">
        <v>142</v>
      </c>
      <c r="G6389" s="16">
        <v>9</v>
      </c>
      <c r="H6389" s="16">
        <v>15</v>
      </c>
    </row>
    <row r="6390" spans="1:8" x14ac:dyDescent="0.3">
      <c r="A6390" s="13" t="str">
        <f t="shared" si="99"/>
        <v>pachejo012012</v>
      </c>
      <c r="B6390" s="16" t="s">
        <v>1574</v>
      </c>
      <c r="C6390" s="16">
        <v>2012</v>
      </c>
      <c r="D6390" s="16" t="s">
        <v>2334</v>
      </c>
      <c r="E6390" s="16">
        <v>29</v>
      </c>
      <c r="F6390" s="16">
        <v>1</v>
      </c>
      <c r="G6390" s="16">
        <v>1</v>
      </c>
      <c r="H6390" s="16">
        <v>0</v>
      </c>
    </row>
    <row r="6391" spans="1:8" x14ac:dyDescent="0.3">
      <c r="A6391" s="13" t="str">
        <f t="shared" si="99"/>
        <v>padilvi012012</v>
      </c>
      <c r="B6391" s="16" t="s">
        <v>166</v>
      </c>
      <c r="C6391" s="16">
        <v>2012</v>
      </c>
      <c r="D6391" s="16" t="s">
        <v>2332</v>
      </c>
      <c r="E6391" s="16">
        <v>4</v>
      </c>
      <c r="F6391" s="16">
        <v>3</v>
      </c>
      <c r="G6391" s="16">
        <v>1</v>
      </c>
      <c r="H6391" s="16">
        <v>0</v>
      </c>
    </row>
    <row r="6392" spans="1:8" x14ac:dyDescent="0.3">
      <c r="A6392" s="13" t="str">
        <f t="shared" si="99"/>
        <v>paganan012012</v>
      </c>
      <c r="B6392" s="16" t="s">
        <v>705</v>
      </c>
      <c r="C6392" s="16">
        <v>2012</v>
      </c>
      <c r="D6392" s="16" t="s">
        <v>2327</v>
      </c>
    </row>
    <row r="6393" spans="1:8" x14ac:dyDescent="0.3">
      <c r="A6393" s="13" t="str">
        <f t="shared" si="99"/>
        <v>paganan012012</v>
      </c>
      <c r="B6393" s="16" t="s">
        <v>705</v>
      </c>
      <c r="C6393" s="16">
        <v>2012</v>
      </c>
      <c r="D6393" s="16" t="s">
        <v>2329</v>
      </c>
      <c r="E6393" s="16">
        <v>377</v>
      </c>
      <c r="F6393" s="16">
        <v>7</v>
      </c>
      <c r="G6393" s="16">
        <v>5</v>
      </c>
      <c r="H6393" s="16">
        <v>2</v>
      </c>
    </row>
    <row r="6394" spans="1:8" x14ac:dyDescent="0.3">
      <c r="A6394" s="13" t="str">
        <f t="shared" si="99"/>
        <v>palmema012012</v>
      </c>
      <c r="B6394" s="16" t="s">
        <v>981</v>
      </c>
      <c r="C6394" s="16">
        <v>2012</v>
      </c>
      <c r="D6394" s="16" t="s">
        <v>2332</v>
      </c>
      <c r="E6394" s="16">
        <v>0</v>
      </c>
      <c r="F6394" s="16">
        <v>1</v>
      </c>
      <c r="G6394" s="16">
        <v>0</v>
      </c>
      <c r="H6394" s="16">
        <v>0</v>
      </c>
    </row>
    <row r="6395" spans="1:8" x14ac:dyDescent="0.3">
      <c r="A6395" s="13" t="str">
        <f t="shared" si="99"/>
        <v>papeljo012012</v>
      </c>
      <c r="B6395" s="16" t="s">
        <v>581</v>
      </c>
      <c r="C6395" s="16">
        <v>2012</v>
      </c>
      <c r="D6395" s="16" t="s">
        <v>2332</v>
      </c>
      <c r="E6395" s="16">
        <v>1</v>
      </c>
      <c r="F6395" s="16">
        <v>9</v>
      </c>
      <c r="G6395" s="16">
        <v>0</v>
      </c>
      <c r="H6395" s="16">
        <v>0</v>
      </c>
    </row>
    <row r="6396" spans="1:8" x14ac:dyDescent="0.3">
      <c r="A6396" s="13" t="str">
        <f t="shared" si="99"/>
        <v>paredji012012</v>
      </c>
      <c r="B6396" s="16" t="s">
        <v>1575</v>
      </c>
      <c r="C6396" s="16">
        <v>2012</v>
      </c>
      <c r="D6396" s="16" t="s">
        <v>37</v>
      </c>
      <c r="E6396" s="16">
        <v>5</v>
      </c>
      <c r="F6396" s="16">
        <v>13</v>
      </c>
      <c r="G6396" s="16">
        <v>3</v>
      </c>
      <c r="H6396" s="16">
        <v>2</v>
      </c>
    </row>
    <row r="6397" spans="1:8" x14ac:dyDescent="0.3">
      <c r="A6397" s="13" t="str">
        <f t="shared" si="99"/>
        <v>paredji012012</v>
      </c>
      <c r="B6397" s="16" t="s">
        <v>1575</v>
      </c>
      <c r="C6397" s="16">
        <v>2012</v>
      </c>
      <c r="D6397" s="16" t="s">
        <v>2328</v>
      </c>
    </row>
    <row r="6398" spans="1:8" x14ac:dyDescent="0.3">
      <c r="A6398" s="13" t="str">
        <f t="shared" si="99"/>
        <v>paredji012012</v>
      </c>
      <c r="B6398" s="16" t="s">
        <v>1575</v>
      </c>
      <c r="C6398" s="16">
        <v>2012</v>
      </c>
      <c r="D6398" s="16" t="s">
        <v>2329</v>
      </c>
      <c r="E6398" s="16">
        <v>23</v>
      </c>
      <c r="F6398" s="16">
        <v>1</v>
      </c>
      <c r="G6398" s="16">
        <v>2</v>
      </c>
      <c r="H6398" s="16">
        <v>0</v>
      </c>
    </row>
    <row r="6399" spans="1:8" x14ac:dyDescent="0.3">
      <c r="A6399" s="13" t="str">
        <f t="shared" si="99"/>
        <v>paredji012012</v>
      </c>
      <c r="B6399" s="16" t="s">
        <v>1575</v>
      </c>
      <c r="C6399" s="16">
        <v>2012</v>
      </c>
      <c r="D6399" s="16" t="s">
        <v>2330</v>
      </c>
    </row>
    <row r="6400" spans="1:8" x14ac:dyDescent="0.3">
      <c r="A6400" s="13" t="str">
        <f t="shared" si="99"/>
        <v>parkebl012012</v>
      </c>
      <c r="B6400" s="16" t="s">
        <v>1797</v>
      </c>
      <c r="C6400" s="16">
        <v>2012</v>
      </c>
      <c r="D6400" s="16" t="s">
        <v>2332</v>
      </c>
      <c r="E6400" s="16">
        <v>0</v>
      </c>
      <c r="F6400" s="16">
        <v>0</v>
      </c>
      <c r="G6400" s="16">
        <v>1</v>
      </c>
      <c r="H6400" s="16">
        <v>0</v>
      </c>
    </row>
    <row r="6401" spans="1:8" x14ac:dyDescent="0.3">
      <c r="A6401" s="13" t="str">
        <f t="shared" si="99"/>
        <v>parkeja022012</v>
      </c>
      <c r="B6401" s="16" t="s">
        <v>1576</v>
      </c>
      <c r="C6401" s="16">
        <v>2012</v>
      </c>
      <c r="D6401" s="16" t="s">
        <v>2332</v>
      </c>
      <c r="E6401" s="16">
        <v>9</v>
      </c>
      <c r="F6401" s="16">
        <v>15</v>
      </c>
      <c r="G6401" s="16">
        <v>3</v>
      </c>
      <c r="H6401" s="16">
        <v>2</v>
      </c>
    </row>
    <row r="6402" spans="1:8" x14ac:dyDescent="0.3">
      <c r="A6402" s="13" t="str">
        <f t="shared" si="99"/>
        <v>parmech012012</v>
      </c>
      <c r="B6402" s="16" t="s">
        <v>1577</v>
      </c>
      <c r="C6402" s="16">
        <v>2012</v>
      </c>
      <c r="D6402" s="16" t="s">
        <v>2333</v>
      </c>
      <c r="E6402" s="16">
        <v>295</v>
      </c>
      <c r="F6402" s="16">
        <v>25</v>
      </c>
      <c r="G6402" s="16">
        <v>2</v>
      </c>
      <c r="H6402" s="16">
        <v>43</v>
      </c>
    </row>
    <row r="6403" spans="1:8" x14ac:dyDescent="0.3">
      <c r="A6403" s="13" t="str">
        <f t="shared" ref="A6403:A6466" si="100">B6403&amp;C6403</f>
        <v>parmech012012</v>
      </c>
      <c r="B6403" s="16" t="s">
        <v>1577</v>
      </c>
      <c r="C6403" s="16">
        <v>2012</v>
      </c>
      <c r="D6403" s="16" t="s">
        <v>2328</v>
      </c>
    </row>
    <row r="6404" spans="1:8" x14ac:dyDescent="0.3">
      <c r="A6404" s="13" t="str">
        <f t="shared" si="100"/>
        <v>parmech012012</v>
      </c>
      <c r="B6404" s="16" t="s">
        <v>1577</v>
      </c>
      <c r="C6404" s="16">
        <v>2012</v>
      </c>
      <c r="D6404" s="16" t="s">
        <v>2329</v>
      </c>
      <c r="E6404" s="16">
        <v>30</v>
      </c>
      <c r="F6404" s="16">
        <v>1</v>
      </c>
      <c r="G6404" s="16">
        <v>0</v>
      </c>
      <c r="H6404" s="16">
        <v>0</v>
      </c>
    </row>
    <row r="6405" spans="1:8" x14ac:dyDescent="0.3">
      <c r="A6405" s="13" t="str">
        <f t="shared" si="100"/>
        <v>parmech012012</v>
      </c>
      <c r="B6405" s="16" t="s">
        <v>1577</v>
      </c>
      <c r="C6405" s="16">
        <v>2012</v>
      </c>
      <c r="D6405" s="16" t="s">
        <v>2330</v>
      </c>
    </row>
    <row r="6406" spans="1:8" x14ac:dyDescent="0.3">
      <c r="A6406" s="13" t="str">
        <f t="shared" si="100"/>
        <v>parnebo012012</v>
      </c>
      <c r="B6406" s="16" t="s">
        <v>982</v>
      </c>
      <c r="C6406" s="16">
        <v>2012</v>
      </c>
      <c r="D6406" s="16" t="s">
        <v>2332</v>
      </c>
      <c r="E6406" s="16">
        <v>7</v>
      </c>
      <c r="F6406" s="16">
        <v>18</v>
      </c>
      <c r="G6406" s="16">
        <v>0</v>
      </c>
      <c r="H6406" s="16">
        <v>2</v>
      </c>
    </row>
    <row r="6407" spans="1:8" x14ac:dyDescent="0.3">
      <c r="A6407" s="13" t="str">
        <f t="shared" si="100"/>
        <v>parrage012012</v>
      </c>
      <c r="B6407" s="16" t="s">
        <v>1150</v>
      </c>
      <c r="C6407" s="16">
        <v>2012</v>
      </c>
      <c r="D6407" s="16" t="s">
        <v>2327</v>
      </c>
    </row>
    <row r="6408" spans="1:8" x14ac:dyDescent="0.3">
      <c r="A6408" s="13" t="str">
        <f t="shared" si="100"/>
        <v>parrage012012</v>
      </c>
      <c r="B6408" s="16" t="s">
        <v>1150</v>
      </c>
      <c r="C6408" s="16">
        <v>2012</v>
      </c>
      <c r="D6408" s="16" t="s">
        <v>2328</v>
      </c>
    </row>
    <row r="6409" spans="1:8" x14ac:dyDescent="0.3">
      <c r="A6409" s="13" t="str">
        <f t="shared" si="100"/>
        <v>parrage012012</v>
      </c>
      <c r="B6409" s="16" t="s">
        <v>1150</v>
      </c>
      <c r="C6409" s="16">
        <v>2012</v>
      </c>
      <c r="D6409" s="16" t="s">
        <v>2329</v>
      </c>
      <c r="E6409" s="16">
        <v>189</v>
      </c>
      <c r="F6409" s="16">
        <v>8</v>
      </c>
      <c r="G6409" s="16">
        <v>4</v>
      </c>
      <c r="H6409" s="16">
        <v>1</v>
      </c>
    </row>
    <row r="6410" spans="1:8" x14ac:dyDescent="0.3">
      <c r="A6410" s="13" t="str">
        <f t="shared" si="100"/>
        <v>parrage012012</v>
      </c>
      <c r="B6410" s="16" t="s">
        <v>1150</v>
      </c>
      <c r="C6410" s="16">
        <v>2012</v>
      </c>
      <c r="D6410" s="16" t="s">
        <v>2330</v>
      </c>
    </row>
    <row r="6411" spans="1:8" x14ac:dyDescent="0.3">
      <c r="A6411" s="13" t="str">
        <f t="shared" si="100"/>
        <v>parrama012012</v>
      </c>
      <c r="B6411" s="16" t="s">
        <v>832</v>
      </c>
      <c r="C6411" s="16">
        <v>2012</v>
      </c>
      <c r="D6411" s="16" t="s">
        <v>2332</v>
      </c>
      <c r="E6411" s="16">
        <v>4</v>
      </c>
      <c r="F6411" s="16">
        <v>6</v>
      </c>
      <c r="G6411" s="16">
        <v>0</v>
      </c>
      <c r="H6411" s="16">
        <v>0</v>
      </c>
    </row>
    <row r="6412" spans="1:8" x14ac:dyDescent="0.3">
      <c r="A6412" s="13" t="str">
        <f t="shared" si="100"/>
        <v>parrian012012</v>
      </c>
      <c r="B6412" s="16" t="s">
        <v>1578</v>
      </c>
      <c r="C6412" s="16">
        <v>2012</v>
      </c>
      <c r="D6412" s="16" t="s">
        <v>37</v>
      </c>
      <c r="E6412" s="16">
        <v>18</v>
      </c>
      <c r="F6412" s="16">
        <v>20</v>
      </c>
      <c r="G6412" s="16">
        <v>0</v>
      </c>
      <c r="H6412" s="16">
        <v>5</v>
      </c>
    </row>
    <row r="6413" spans="1:8" x14ac:dyDescent="0.3">
      <c r="A6413" s="13" t="str">
        <f t="shared" si="100"/>
        <v>parrian012012</v>
      </c>
      <c r="B6413" s="16" t="s">
        <v>1578</v>
      </c>
      <c r="C6413" s="16">
        <v>2012</v>
      </c>
      <c r="D6413" s="16" t="s">
        <v>38</v>
      </c>
      <c r="E6413" s="16">
        <v>0</v>
      </c>
      <c r="F6413" s="16">
        <v>4</v>
      </c>
      <c r="G6413" s="16">
        <v>0</v>
      </c>
      <c r="H6413" s="16">
        <v>0</v>
      </c>
    </row>
    <row r="6414" spans="1:8" x14ac:dyDescent="0.3">
      <c r="A6414" s="13" t="str">
        <f t="shared" si="100"/>
        <v>parrian012012</v>
      </c>
      <c r="B6414" s="16" t="s">
        <v>1578</v>
      </c>
      <c r="C6414" s="16">
        <v>2012</v>
      </c>
      <c r="D6414" s="16" t="s">
        <v>2329</v>
      </c>
      <c r="E6414" s="16">
        <v>0</v>
      </c>
      <c r="F6414" s="16">
        <v>0</v>
      </c>
      <c r="G6414" s="16">
        <v>0</v>
      </c>
      <c r="H6414" s="16">
        <v>0</v>
      </c>
    </row>
    <row r="6415" spans="1:8" x14ac:dyDescent="0.3">
      <c r="A6415" s="13" t="str">
        <f t="shared" si="100"/>
        <v>parrian012012</v>
      </c>
      <c r="B6415" s="16" t="s">
        <v>1578</v>
      </c>
      <c r="C6415" s="16">
        <v>2012</v>
      </c>
      <c r="D6415" s="16" t="s">
        <v>2330</v>
      </c>
    </row>
    <row r="6416" spans="1:8" x14ac:dyDescent="0.3">
      <c r="A6416" s="13" t="str">
        <f t="shared" si="100"/>
        <v>parrian012012</v>
      </c>
      <c r="B6416" s="16" t="s">
        <v>1578</v>
      </c>
      <c r="C6416" s="16">
        <v>2012</v>
      </c>
      <c r="D6416" s="16" t="s">
        <v>2331</v>
      </c>
      <c r="E6416" s="16">
        <v>26</v>
      </c>
      <c r="F6416" s="16">
        <v>68</v>
      </c>
      <c r="G6416" s="16">
        <v>6</v>
      </c>
      <c r="H6416" s="16">
        <v>11</v>
      </c>
    </row>
    <row r="6417" spans="1:8" x14ac:dyDescent="0.3">
      <c r="A6417" s="13" t="str">
        <f t="shared" si="100"/>
        <v>pastoty012012</v>
      </c>
      <c r="B6417" s="16" t="s">
        <v>1798</v>
      </c>
      <c r="C6417" s="16">
        <v>2012</v>
      </c>
      <c r="D6417" s="16" t="s">
        <v>37</v>
      </c>
      <c r="E6417" s="16">
        <v>3</v>
      </c>
      <c r="F6417" s="16">
        <v>5</v>
      </c>
      <c r="G6417" s="16">
        <v>0</v>
      </c>
      <c r="H6417" s="16">
        <v>1</v>
      </c>
    </row>
    <row r="6418" spans="1:8" x14ac:dyDescent="0.3">
      <c r="A6418" s="13" t="str">
        <f t="shared" si="100"/>
        <v>pastoty012012</v>
      </c>
      <c r="B6418" s="16" t="s">
        <v>1798</v>
      </c>
      <c r="C6418" s="16">
        <v>2012</v>
      </c>
      <c r="D6418" s="16" t="s">
        <v>2331</v>
      </c>
      <c r="E6418" s="16">
        <v>43</v>
      </c>
      <c r="F6418" s="16">
        <v>84</v>
      </c>
      <c r="G6418" s="16">
        <v>7</v>
      </c>
      <c r="H6418" s="16">
        <v>21</v>
      </c>
    </row>
    <row r="6419" spans="1:8" x14ac:dyDescent="0.3">
      <c r="A6419" s="13" t="str">
        <f t="shared" si="100"/>
        <v>paterjo012012</v>
      </c>
      <c r="B6419" s="16" t="s">
        <v>1579</v>
      </c>
      <c r="C6419" s="16">
        <v>2012</v>
      </c>
      <c r="D6419" s="16" t="s">
        <v>2332</v>
      </c>
      <c r="E6419" s="16">
        <v>0</v>
      </c>
      <c r="F6419" s="16">
        <v>0</v>
      </c>
      <c r="G6419" s="16">
        <v>0</v>
      </c>
      <c r="H6419" s="16">
        <v>0</v>
      </c>
    </row>
    <row r="6420" spans="1:8" x14ac:dyDescent="0.3">
      <c r="A6420" s="13" t="str">
        <f t="shared" si="100"/>
        <v>pattotr012012</v>
      </c>
      <c r="B6420" s="16" t="s">
        <v>834</v>
      </c>
      <c r="C6420" s="16">
        <v>2012</v>
      </c>
      <c r="D6420" s="16" t="s">
        <v>2332</v>
      </c>
      <c r="E6420" s="16">
        <v>3</v>
      </c>
      <c r="F6420" s="16">
        <v>1</v>
      </c>
      <c r="G6420" s="16">
        <v>1</v>
      </c>
      <c r="H6420" s="16">
        <v>1</v>
      </c>
    </row>
    <row r="6421" spans="1:8" x14ac:dyDescent="0.3">
      <c r="A6421" s="13" t="str">
        <f t="shared" si="100"/>
        <v>pauleda012012</v>
      </c>
      <c r="B6421" s="16" t="s">
        <v>706</v>
      </c>
      <c r="C6421" s="16">
        <v>2012</v>
      </c>
      <c r="D6421" s="16" t="s">
        <v>2332</v>
      </c>
      <c r="E6421" s="16">
        <v>0</v>
      </c>
      <c r="F6421" s="16">
        <v>1</v>
      </c>
      <c r="G6421" s="16">
        <v>0</v>
      </c>
      <c r="H6421" s="16">
        <v>0</v>
      </c>
    </row>
    <row r="6422" spans="1:8" x14ac:dyDescent="0.3">
      <c r="A6422" s="13" t="str">
        <f t="shared" si="100"/>
        <v>pauleda012012</v>
      </c>
      <c r="B6422" s="16" t="s">
        <v>706</v>
      </c>
      <c r="C6422" s="16">
        <v>2012</v>
      </c>
      <c r="D6422" s="16" t="s">
        <v>2332</v>
      </c>
      <c r="E6422" s="16">
        <v>0</v>
      </c>
      <c r="F6422" s="16">
        <v>0</v>
      </c>
      <c r="G6422" s="16">
        <v>0</v>
      </c>
      <c r="H6422" s="16">
        <v>0</v>
      </c>
    </row>
    <row r="6423" spans="1:8" x14ac:dyDescent="0.3">
      <c r="A6423" s="13" t="str">
        <f t="shared" si="100"/>
        <v>paulife012012</v>
      </c>
      <c r="B6423" s="16" t="s">
        <v>835</v>
      </c>
      <c r="C6423" s="16">
        <v>2012</v>
      </c>
      <c r="D6423" s="16" t="s">
        <v>2332</v>
      </c>
      <c r="E6423" s="16">
        <v>3</v>
      </c>
      <c r="F6423" s="16">
        <v>6</v>
      </c>
      <c r="G6423" s="16">
        <v>0</v>
      </c>
      <c r="H6423" s="16">
        <v>0</v>
      </c>
    </row>
    <row r="6424" spans="1:8" x14ac:dyDescent="0.3">
      <c r="A6424" s="13" t="str">
        <f t="shared" si="100"/>
        <v>pauliro012012</v>
      </c>
      <c r="B6424" s="16" t="s">
        <v>582</v>
      </c>
      <c r="C6424" s="16">
        <v>2012</v>
      </c>
      <c r="D6424" s="16" t="s">
        <v>2334</v>
      </c>
      <c r="E6424" s="16">
        <v>62</v>
      </c>
      <c r="F6424" s="16">
        <v>4</v>
      </c>
      <c r="G6424" s="16">
        <v>0</v>
      </c>
      <c r="H6424" s="16">
        <v>1</v>
      </c>
    </row>
    <row r="6425" spans="1:8" x14ac:dyDescent="0.3">
      <c r="A6425" s="13" t="str">
        <f t="shared" si="100"/>
        <v>paulxa012012</v>
      </c>
      <c r="B6425" s="16" t="s">
        <v>1151</v>
      </c>
      <c r="C6425" s="16">
        <v>2012</v>
      </c>
      <c r="D6425" s="16" t="s">
        <v>2328</v>
      </c>
    </row>
    <row r="6426" spans="1:8" x14ac:dyDescent="0.3">
      <c r="A6426" s="13" t="str">
        <f t="shared" si="100"/>
        <v>paulxa012012</v>
      </c>
      <c r="B6426" s="16" t="s">
        <v>1151</v>
      </c>
      <c r="C6426" s="16">
        <v>2012</v>
      </c>
      <c r="D6426" s="16" t="s">
        <v>2329</v>
      </c>
      <c r="E6426" s="16">
        <v>15</v>
      </c>
      <c r="F6426" s="16">
        <v>2</v>
      </c>
      <c r="G6426" s="16">
        <v>0</v>
      </c>
      <c r="H6426" s="16">
        <v>0</v>
      </c>
    </row>
    <row r="6427" spans="1:8" x14ac:dyDescent="0.3">
      <c r="A6427" s="13" t="str">
        <f t="shared" si="100"/>
        <v>paulxa012012</v>
      </c>
      <c r="B6427" s="16" t="s">
        <v>1151</v>
      </c>
      <c r="C6427" s="16">
        <v>2012</v>
      </c>
      <c r="D6427" s="16" t="s">
        <v>2330</v>
      </c>
    </row>
    <row r="6428" spans="1:8" x14ac:dyDescent="0.3">
      <c r="A6428" s="13" t="str">
        <f t="shared" si="100"/>
        <v>pavanca012012</v>
      </c>
      <c r="B6428" s="16" t="s">
        <v>170</v>
      </c>
      <c r="C6428" s="16">
        <v>2012</v>
      </c>
      <c r="D6428" s="16" t="s">
        <v>2332</v>
      </c>
      <c r="E6428" s="16">
        <v>5</v>
      </c>
      <c r="F6428" s="16">
        <v>5</v>
      </c>
      <c r="G6428" s="16">
        <v>0</v>
      </c>
      <c r="H6428" s="16">
        <v>0</v>
      </c>
    </row>
    <row r="6429" spans="1:8" x14ac:dyDescent="0.3">
      <c r="A6429" s="13" t="str">
        <f t="shared" si="100"/>
        <v>pearcst012012</v>
      </c>
      <c r="B6429" s="16" t="s">
        <v>836</v>
      </c>
      <c r="C6429" s="16">
        <v>2012</v>
      </c>
      <c r="D6429" s="16" t="s">
        <v>2333</v>
      </c>
      <c r="E6429" s="16">
        <v>76</v>
      </c>
      <c r="F6429" s="16">
        <v>2</v>
      </c>
      <c r="G6429" s="16">
        <v>1</v>
      </c>
      <c r="H6429" s="16">
        <v>7</v>
      </c>
    </row>
    <row r="6430" spans="1:8" x14ac:dyDescent="0.3">
      <c r="A6430" s="13" t="str">
        <f t="shared" si="100"/>
        <v>pearcst012012</v>
      </c>
      <c r="B6430" s="16" t="s">
        <v>836</v>
      </c>
      <c r="C6430" s="16">
        <v>2012</v>
      </c>
      <c r="D6430" s="16" t="s">
        <v>2333</v>
      </c>
      <c r="E6430" s="16">
        <v>55</v>
      </c>
      <c r="F6430" s="16">
        <v>0</v>
      </c>
      <c r="G6430" s="16">
        <v>0</v>
      </c>
      <c r="H6430" s="16">
        <v>7</v>
      </c>
    </row>
    <row r="6431" spans="1:8" x14ac:dyDescent="0.3">
      <c r="A6431" s="13" t="str">
        <f t="shared" si="100"/>
        <v>pearcst012012</v>
      </c>
      <c r="B6431" s="16" t="s">
        <v>836</v>
      </c>
      <c r="C6431" s="16">
        <v>2012</v>
      </c>
      <c r="D6431" s="16" t="s">
        <v>2328</v>
      </c>
    </row>
    <row r="6432" spans="1:8" x14ac:dyDescent="0.3">
      <c r="A6432" s="13" t="str">
        <f t="shared" si="100"/>
        <v>pearcst012012</v>
      </c>
      <c r="B6432" s="16" t="s">
        <v>836</v>
      </c>
      <c r="C6432" s="16">
        <v>2012</v>
      </c>
      <c r="D6432" s="16" t="s">
        <v>2328</v>
      </c>
    </row>
    <row r="6433" spans="1:8" x14ac:dyDescent="0.3">
      <c r="A6433" s="13" t="str">
        <f t="shared" si="100"/>
        <v>pearcst012012</v>
      </c>
      <c r="B6433" s="16" t="s">
        <v>836</v>
      </c>
      <c r="C6433" s="16">
        <v>2012</v>
      </c>
      <c r="D6433" s="16" t="s">
        <v>2329</v>
      </c>
      <c r="E6433" s="16">
        <v>36</v>
      </c>
      <c r="F6433" s="16">
        <v>1</v>
      </c>
      <c r="G6433" s="16">
        <v>0</v>
      </c>
      <c r="H6433" s="16">
        <v>0</v>
      </c>
    </row>
    <row r="6434" spans="1:8" x14ac:dyDescent="0.3">
      <c r="A6434" s="13" t="str">
        <f t="shared" si="100"/>
        <v>pearcst012012</v>
      </c>
      <c r="B6434" s="16" t="s">
        <v>836</v>
      </c>
      <c r="C6434" s="16">
        <v>2012</v>
      </c>
      <c r="D6434" s="16" t="s">
        <v>2329</v>
      </c>
      <c r="E6434" s="16">
        <v>12</v>
      </c>
      <c r="F6434" s="16">
        <v>1</v>
      </c>
      <c r="G6434" s="16">
        <v>0</v>
      </c>
      <c r="H6434" s="16">
        <v>0</v>
      </c>
    </row>
    <row r="6435" spans="1:8" x14ac:dyDescent="0.3">
      <c r="A6435" s="13" t="str">
        <f t="shared" si="100"/>
        <v>pearcst012012</v>
      </c>
      <c r="B6435" s="16" t="s">
        <v>836</v>
      </c>
      <c r="C6435" s="16">
        <v>2012</v>
      </c>
      <c r="D6435" s="16" t="s">
        <v>2330</v>
      </c>
    </row>
    <row r="6436" spans="1:8" x14ac:dyDescent="0.3">
      <c r="A6436" s="13" t="str">
        <f t="shared" si="100"/>
        <v>pearcst012012</v>
      </c>
      <c r="B6436" s="16" t="s">
        <v>836</v>
      </c>
      <c r="C6436" s="16">
        <v>2012</v>
      </c>
      <c r="D6436" s="16" t="s">
        <v>2330</v>
      </c>
    </row>
    <row r="6437" spans="1:8" x14ac:dyDescent="0.3">
      <c r="A6437" s="13" t="str">
        <f t="shared" si="100"/>
        <v>peavyja012012</v>
      </c>
      <c r="B6437" s="16" t="s">
        <v>323</v>
      </c>
      <c r="C6437" s="16">
        <v>2012</v>
      </c>
      <c r="D6437" s="16" t="s">
        <v>2332</v>
      </c>
      <c r="E6437" s="16">
        <v>14</v>
      </c>
      <c r="F6437" s="16">
        <v>22</v>
      </c>
      <c r="G6437" s="16">
        <v>1</v>
      </c>
      <c r="H6437" s="16">
        <v>3</v>
      </c>
    </row>
    <row r="6438" spans="1:8" x14ac:dyDescent="0.3">
      <c r="A6438" s="13" t="str">
        <f t="shared" si="100"/>
        <v>pedrodu012012</v>
      </c>
      <c r="B6438" s="16" t="s">
        <v>707</v>
      </c>
      <c r="C6438" s="16">
        <v>2012</v>
      </c>
      <c r="D6438" s="16" t="s">
        <v>37</v>
      </c>
      <c r="E6438" s="16">
        <v>228</v>
      </c>
      <c r="F6438" s="16">
        <v>392</v>
      </c>
      <c r="G6438" s="16">
        <v>5</v>
      </c>
      <c r="H6438" s="16">
        <v>100</v>
      </c>
    </row>
    <row r="6439" spans="1:8" x14ac:dyDescent="0.3">
      <c r="A6439" s="13" t="str">
        <f t="shared" si="100"/>
        <v>pegueca012012</v>
      </c>
      <c r="B6439" s="16" t="s">
        <v>1581</v>
      </c>
      <c r="C6439" s="16">
        <v>2012</v>
      </c>
      <c r="D6439" s="16" t="s">
        <v>2328</v>
      </c>
    </row>
    <row r="6440" spans="1:8" x14ac:dyDescent="0.3">
      <c r="A6440" s="13" t="str">
        <f t="shared" si="100"/>
        <v>pegueca012012</v>
      </c>
      <c r="B6440" s="16" t="s">
        <v>1581</v>
      </c>
      <c r="C6440" s="16">
        <v>2012</v>
      </c>
      <c r="D6440" s="16" t="s">
        <v>2329</v>
      </c>
      <c r="E6440" s="16">
        <v>28</v>
      </c>
      <c r="F6440" s="16">
        <v>0</v>
      </c>
      <c r="G6440" s="16">
        <v>0</v>
      </c>
      <c r="H6440" s="16">
        <v>0</v>
      </c>
    </row>
    <row r="6441" spans="1:8" x14ac:dyDescent="0.3">
      <c r="A6441" s="13" t="str">
        <f t="shared" si="100"/>
        <v>pegueca012012</v>
      </c>
      <c r="B6441" s="16" t="s">
        <v>1581</v>
      </c>
      <c r="C6441" s="16">
        <v>2012</v>
      </c>
      <c r="D6441" s="16" t="s">
        <v>2330</v>
      </c>
    </row>
    <row r="6442" spans="1:8" x14ac:dyDescent="0.3">
      <c r="A6442" s="13" t="str">
        <f t="shared" si="100"/>
        <v>peguefr012012</v>
      </c>
      <c r="B6442" s="16" t="s">
        <v>1799</v>
      </c>
      <c r="C6442" s="16">
        <v>2012</v>
      </c>
      <c r="D6442" s="16" t="s">
        <v>2328</v>
      </c>
    </row>
    <row r="6443" spans="1:8" x14ac:dyDescent="0.3">
      <c r="A6443" s="13" t="str">
        <f t="shared" si="100"/>
        <v>peguefr012012</v>
      </c>
      <c r="B6443" s="16" t="s">
        <v>1799</v>
      </c>
      <c r="C6443" s="16">
        <v>2012</v>
      </c>
      <c r="D6443" s="16" t="s">
        <v>2329</v>
      </c>
      <c r="E6443" s="16">
        <v>14</v>
      </c>
      <c r="F6443" s="16">
        <v>1</v>
      </c>
      <c r="G6443" s="16">
        <v>0</v>
      </c>
      <c r="H6443" s="16">
        <v>0</v>
      </c>
    </row>
    <row r="6444" spans="1:8" x14ac:dyDescent="0.3">
      <c r="A6444" s="13" t="str">
        <f t="shared" si="100"/>
        <v>peguefr012012</v>
      </c>
      <c r="B6444" s="16" t="s">
        <v>1799</v>
      </c>
      <c r="C6444" s="16">
        <v>2012</v>
      </c>
      <c r="D6444" s="16" t="s">
        <v>2330</v>
      </c>
    </row>
    <row r="6445" spans="1:8" x14ac:dyDescent="0.3">
      <c r="A6445" s="13" t="str">
        <f t="shared" si="100"/>
        <v>pelfrmi012012</v>
      </c>
      <c r="B6445" s="16" t="s">
        <v>708</v>
      </c>
      <c r="C6445" s="16">
        <v>2012</v>
      </c>
      <c r="D6445" s="16" t="s">
        <v>2332</v>
      </c>
      <c r="E6445" s="16">
        <v>3</v>
      </c>
      <c r="F6445" s="16">
        <v>4</v>
      </c>
      <c r="G6445" s="16">
        <v>1</v>
      </c>
      <c r="H6445" s="16">
        <v>0</v>
      </c>
    </row>
    <row r="6446" spans="1:8" x14ac:dyDescent="0.3">
      <c r="A6446" s="13" t="str">
        <f t="shared" si="100"/>
        <v>penabr012012</v>
      </c>
      <c r="B6446" s="16" t="s">
        <v>583</v>
      </c>
      <c r="C6446" s="16">
        <v>2012</v>
      </c>
      <c r="D6446" s="16" t="s">
        <v>2333</v>
      </c>
      <c r="E6446" s="16">
        <v>8</v>
      </c>
      <c r="F6446" s="16">
        <v>0</v>
      </c>
      <c r="G6446" s="16">
        <v>0</v>
      </c>
      <c r="H6446" s="16">
        <v>0</v>
      </c>
    </row>
    <row r="6447" spans="1:8" x14ac:dyDescent="0.3">
      <c r="A6447" s="13" t="str">
        <f t="shared" si="100"/>
        <v>penabr012012</v>
      </c>
      <c r="B6447" s="16" t="s">
        <v>583</v>
      </c>
      <c r="C6447" s="16">
        <v>2012</v>
      </c>
      <c r="D6447" s="16" t="s">
        <v>2334</v>
      </c>
      <c r="E6447" s="16">
        <v>344</v>
      </c>
      <c r="F6447" s="16">
        <v>18</v>
      </c>
      <c r="G6447" s="16">
        <v>4</v>
      </c>
      <c r="H6447" s="16">
        <v>4</v>
      </c>
    </row>
    <row r="6448" spans="1:8" x14ac:dyDescent="0.3">
      <c r="A6448" s="13" t="str">
        <f t="shared" si="100"/>
        <v>penaca012012</v>
      </c>
      <c r="B6448" s="16" t="s">
        <v>262</v>
      </c>
      <c r="C6448" s="16">
        <v>2012</v>
      </c>
      <c r="D6448" s="16" t="s">
        <v>2333</v>
      </c>
      <c r="E6448" s="16">
        <v>1182</v>
      </c>
      <c r="F6448" s="16">
        <v>95</v>
      </c>
      <c r="G6448" s="16">
        <v>7</v>
      </c>
      <c r="H6448" s="16">
        <v>119</v>
      </c>
    </row>
    <row r="6449" spans="1:8" x14ac:dyDescent="0.3">
      <c r="A6449" s="13" t="str">
        <f t="shared" si="100"/>
        <v>penara022012</v>
      </c>
      <c r="B6449" s="16" t="s">
        <v>1152</v>
      </c>
      <c r="C6449" s="16">
        <v>2012</v>
      </c>
      <c r="D6449" s="16" t="s">
        <v>2331</v>
      </c>
      <c r="E6449" s="16">
        <v>0</v>
      </c>
      <c r="F6449" s="16">
        <v>4</v>
      </c>
      <c r="G6449" s="16">
        <v>0</v>
      </c>
      <c r="H6449" s="16">
        <v>0</v>
      </c>
    </row>
    <row r="6450" spans="1:8" x14ac:dyDescent="0.3">
      <c r="A6450" s="13" t="str">
        <f t="shared" si="100"/>
        <v>pencehu012012</v>
      </c>
      <c r="B6450" s="16" t="s">
        <v>837</v>
      </c>
      <c r="C6450" s="16">
        <v>2012</v>
      </c>
      <c r="D6450" s="16" t="s">
        <v>2329</v>
      </c>
      <c r="E6450" s="16">
        <v>161</v>
      </c>
      <c r="F6450" s="16">
        <v>9</v>
      </c>
      <c r="G6450" s="16">
        <v>5</v>
      </c>
      <c r="H6450" s="16">
        <v>0</v>
      </c>
    </row>
    <row r="6451" spans="1:8" x14ac:dyDescent="0.3">
      <c r="A6451" s="13" t="str">
        <f t="shared" si="100"/>
        <v>pencehu012012</v>
      </c>
      <c r="B6451" s="16" t="s">
        <v>837</v>
      </c>
      <c r="C6451" s="16">
        <v>2012</v>
      </c>
      <c r="D6451" s="16" t="s">
        <v>2329</v>
      </c>
      <c r="E6451" s="16">
        <v>110</v>
      </c>
      <c r="F6451" s="16">
        <v>2</v>
      </c>
      <c r="G6451" s="16">
        <v>2</v>
      </c>
      <c r="H6451" s="16">
        <v>0</v>
      </c>
    </row>
    <row r="6452" spans="1:8" x14ac:dyDescent="0.3">
      <c r="A6452" s="13" t="str">
        <f t="shared" si="100"/>
        <v>pencehu012012</v>
      </c>
      <c r="B6452" s="16" t="s">
        <v>837</v>
      </c>
      <c r="C6452" s="16">
        <v>2012</v>
      </c>
      <c r="D6452" s="16" t="s">
        <v>2330</v>
      </c>
    </row>
    <row r="6453" spans="1:8" x14ac:dyDescent="0.3">
      <c r="A6453" s="13" t="str">
        <f t="shared" si="100"/>
        <v>pencehu012012</v>
      </c>
      <c r="B6453" s="16" t="s">
        <v>837</v>
      </c>
      <c r="C6453" s="16">
        <v>2012</v>
      </c>
      <c r="D6453" s="16" t="s">
        <v>2330</v>
      </c>
    </row>
    <row r="6454" spans="1:8" x14ac:dyDescent="0.3">
      <c r="A6454" s="13" t="str">
        <f t="shared" si="100"/>
        <v>pennicl012012</v>
      </c>
      <c r="B6454" s="16" t="s">
        <v>983</v>
      </c>
      <c r="C6454" s="16">
        <v>2012</v>
      </c>
      <c r="D6454" s="16" t="s">
        <v>37</v>
      </c>
      <c r="E6454" s="16">
        <v>67</v>
      </c>
      <c r="F6454" s="16">
        <v>85</v>
      </c>
      <c r="G6454" s="16">
        <v>2</v>
      </c>
      <c r="H6454" s="16">
        <v>12</v>
      </c>
    </row>
    <row r="6455" spans="1:8" x14ac:dyDescent="0.3">
      <c r="A6455" s="13" t="str">
        <f t="shared" si="100"/>
        <v>pennicl012012</v>
      </c>
      <c r="B6455" s="16" t="s">
        <v>983</v>
      </c>
      <c r="C6455" s="16">
        <v>2012</v>
      </c>
      <c r="D6455" s="16" t="s">
        <v>2331</v>
      </c>
      <c r="E6455" s="16">
        <v>150</v>
      </c>
      <c r="F6455" s="16">
        <v>272</v>
      </c>
      <c r="G6455" s="16">
        <v>9</v>
      </c>
      <c r="H6455" s="16">
        <v>58</v>
      </c>
    </row>
    <row r="6456" spans="1:8" x14ac:dyDescent="0.3">
      <c r="A6456" s="13" t="str">
        <f t="shared" si="100"/>
        <v>pennybr012012</v>
      </c>
      <c r="B6456" s="16" t="s">
        <v>172</v>
      </c>
      <c r="C6456" s="16">
        <v>2012</v>
      </c>
      <c r="D6456" s="16" t="s">
        <v>2332</v>
      </c>
      <c r="E6456" s="16">
        <v>3</v>
      </c>
      <c r="F6456" s="16">
        <v>4</v>
      </c>
      <c r="G6456" s="16">
        <v>0</v>
      </c>
      <c r="H6456" s="16">
        <v>2</v>
      </c>
    </row>
    <row r="6457" spans="1:8" x14ac:dyDescent="0.3">
      <c r="A6457" s="13" t="str">
        <f t="shared" si="100"/>
        <v>peraljh012012</v>
      </c>
      <c r="B6457" s="16" t="s">
        <v>393</v>
      </c>
      <c r="C6457" s="16">
        <v>2012</v>
      </c>
      <c r="D6457" s="16" t="s">
        <v>2331</v>
      </c>
      <c r="E6457" s="16">
        <v>229</v>
      </c>
      <c r="F6457" s="16">
        <v>359</v>
      </c>
      <c r="G6457" s="16">
        <v>7</v>
      </c>
      <c r="H6457" s="16">
        <v>75</v>
      </c>
    </row>
    <row r="6458" spans="1:8" x14ac:dyDescent="0.3">
      <c r="A6458" s="13" t="str">
        <f t="shared" si="100"/>
        <v>peraljo012012</v>
      </c>
      <c r="B6458" s="16" t="s">
        <v>585</v>
      </c>
      <c r="C6458" s="16">
        <v>2012</v>
      </c>
      <c r="D6458" s="16" t="s">
        <v>2332</v>
      </c>
      <c r="E6458" s="16">
        <v>6</v>
      </c>
      <c r="F6458" s="16">
        <v>2</v>
      </c>
      <c r="G6458" s="16">
        <v>0</v>
      </c>
      <c r="H6458" s="16">
        <v>1</v>
      </c>
    </row>
    <row r="6459" spans="1:8" x14ac:dyDescent="0.3">
      <c r="A6459" s="13" t="str">
        <f t="shared" si="100"/>
        <v>peralwi012012</v>
      </c>
      <c r="B6459" s="16" t="s">
        <v>1800</v>
      </c>
      <c r="C6459" s="16">
        <v>2012</v>
      </c>
      <c r="D6459" s="16" t="s">
        <v>2332</v>
      </c>
      <c r="E6459" s="16">
        <v>4</v>
      </c>
      <c r="F6459" s="16">
        <v>4</v>
      </c>
      <c r="G6459" s="16">
        <v>1</v>
      </c>
      <c r="H6459" s="16">
        <v>0</v>
      </c>
    </row>
    <row r="6460" spans="1:8" x14ac:dyDescent="0.3">
      <c r="A6460" s="13" t="str">
        <f t="shared" si="100"/>
        <v>perdolu012012</v>
      </c>
      <c r="B6460" s="16" t="s">
        <v>1153</v>
      </c>
      <c r="C6460" s="16">
        <v>2012</v>
      </c>
      <c r="D6460" s="16" t="s">
        <v>2332</v>
      </c>
      <c r="E6460" s="16">
        <v>6</v>
      </c>
      <c r="F6460" s="16">
        <v>3</v>
      </c>
      <c r="G6460" s="16">
        <v>0</v>
      </c>
      <c r="H6460" s="16">
        <v>1</v>
      </c>
    </row>
    <row r="6461" spans="1:8" x14ac:dyDescent="0.3">
      <c r="A6461" s="13" t="str">
        <f t="shared" si="100"/>
        <v>perezch012012</v>
      </c>
      <c r="B6461" s="16" t="s">
        <v>984</v>
      </c>
      <c r="C6461" s="16">
        <v>2012</v>
      </c>
      <c r="D6461" s="16" t="s">
        <v>2332</v>
      </c>
      <c r="E6461" s="16">
        <v>7</v>
      </c>
      <c r="F6461" s="16">
        <v>2</v>
      </c>
      <c r="G6461" s="16">
        <v>0</v>
      </c>
      <c r="H6461" s="16">
        <v>1</v>
      </c>
    </row>
    <row r="6462" spans="1:8" x14ac:dyDescent="0.3">
      <c r="A6462" s="13" t="str">
        <f t="shared" si="100"/>
        <v>perezeu012012</v>
      </c>
      <c r="B6462" s="16" t="s">
        <v>1801</v>
      </c>
      <c r="C6462" s="16">
        <v>2012</v>
      </c>
      <c r="D6462" s="16" t="s">
        <v>2327</v>
      </c>
    </row>
    <row r="6463" spans="1:8" x14ac:dyDescent="0.3">
      <c r="A6463" s="13" t="str">
        <f t="shared" si="100"/>
        <v>perezeu012012</v>
      </c>
      <c r="B6463" s="16" t="s">
        <v>1801</v>
      </c>
      <c r="C6463" s="16">
        <v>2012</v>
      </c>
      <c r="D6463" s="16" t="s">
        <v>2328</v>
      </c>
    </row>
    <row r="6464" spans="1:8" x14ac:dyDescent="0.3">
      <c r="A6464" s="13" t="str">
        <f t="shared" si="100"/>
        <v>perezeu012012</v>
      </c>
      <c r="B6464" s="16" t="s">
        <v>1801</v>
      </c>
      <c r="C6464" s="16">
        <v>2012</v>
      </c>
      <c r="D6464" s="16" t="s">
        <v>2329</v>
      </c>
      <c r="E6464" s="16">
        <v>1</v>
      </c>
      <c r="F6464" s="16">
        <v>0</v>
      </c>
      <c r="G6464" s="16">
        <v>0</v>
      </c>
      <c r="H6464" s="16">
        <v>0</v>
      </c>
    </row>
    <row r="6465" spans="1:8" x14ac:dyDescent="0.3">
      <c r="A6465" s="13" t="str">
        <f t="shared" si="100"/>
        <v>perezhe012012</v>
      </c>
      <c r="B6465" s="16" t="s">
        <v>1802</v>
      </c>
      <c r="C6465" s="16">
        <v>2012</v>
      </c>
      <c r="D6465" s="16" t="s">
        <v>37</v>
      </c>
      <c r="E6465" s="16">
        <v>1</v>
      </c>
      <c r="F6465" s="16">
        <v>0</v>
      </c>
      <c r="G6465" s="16">
        <v>0</v>
      </c>
      <c r="H6465" s="16">
        <v>0</v>
      </c>
    </row>
    <row r="6466" spans="1:8" x14ac:dyDescent="0.3">
      <c r="A6466" s="13" t="str">
        <f t="shared" si="100"/>
        <v>perezju012012</v>
      </c>
      <c r="B6466" s="16" t="s">
        <v>710</v>
      </c>
      <c r="C6466" s="16">
        <v>2012</v>
      </c>
      <c r="D6466" s="16" t="s">
        <v>2332</v>
      </c>
      <c r="E6466" s="16">
        <v>0</v>
      </c>
      <c r="F6466" s="16">
        <v>0</v>
      </c>
      <c r="G6466" s="16">
        <v>0</v>
      </c>
      <c r="H6466" s="16">
        <v>0</v>
      </c>
    </row>
    <row r="6467" spans="1:8" x14ac:dyDescent="0.3">
      <c r="A6467" s="13" t="str">
        <f t="shared" ref="A6467:A6530" si="101">B6467&amp;C6467</f>
        <v>perezlu012012</v>
      </c>
      <c r="B6467" s="16" t="s">
        <v>1583</v>
      </c>
      <c r="C6467" s="16">
        <v>2012</v>
      </c>
      <c r="D6467" s="16" t="s">
        <v>2332</v>
      </c>
      <c r="E6467" s="16">
        <v>1</v>
      </c>
      <c r="F6467" s="16">
        <v>3</v>
      </c>
      <c r="G6467" s="16">
        <v>1</v>
      </c>
      <c r="H6467" s="16">
        <v>0</v>
      </c>
    </row>
    <row r="6468" spans="1:8" x14ac:dyDescent="0.3">
      <c r="A6468" s="13" t="str">
        <f t="shared" si="101"/>
        <v>perezma022012</v>
      </c>
      <c r="B6468" s="16" t="s">
        <v>1803</v>
      </c>
      <c r="C6468" s="16">
        <v>2012</v>
      </c>
      <c r="D6468" s="16" t="s">
        <v>2332</v>
      </c>
      <c r="E6468" s="16">
        <v>1</v>
      </c>
      <c r="F6468" s="16">
        <v>2</v>
      </c>
      <c r="G6468" s="16">
        <v>0</v>
      </c>
      <c r="H6468" s="16">
        <v>0</v>
      </c>
    </row>
    <row r="6469" spans="1:8" x14ac:dyDescent="0.3">
      <c r="A6469" s="13" t="str">
        <f t="shared" si="101"/>
        <v>perezol012012</v>
      </c>
      <c r="B6469" s="16" t="s">
        <v>325</v>
      </c>
      <c r="C6469" s="16">
        <v>2012</v>
      </c>
      <c r="D6469" s="16" t="s">
        <v>2332</v>
      </c>
      <c r="E6469" s="16">
        <v>2</v>
      </c>
      <c r="F6469" s="16">
        <v>5</v>
      </c>
      <c r="G6469" s="16">
        <v>0</v>
      </c>
      <c r="H6469" s="16">
        <v>1</v>
      </c>
    </row>
    <row r="6470" spans="1:8" x14ac:dyDescent="0.3">
      <c r="A6470" s="13" t="str">
        <f t="shared" si="101"/>
        <v>perezra012012</v>
      </c>
      <c r="B6470" s="16" t="s">
        <v>711</v>
      </c>
      <c r="C6470" s="16">
        <v>2012</v>
      </c>
      <c r="D6470" s="16" t="s">
        <v>2332</v>
      </c>
      <c r="E6470" s="16">
        <v>2</v>
      </c>
      <c r="F6470" s="16">
        <v>0</v>
      </c>
      <c r="G6470" s="16">
        <v>0</v>
      </c>
      <c r="H6470" s="16">
        <v>0</v>
      </c>
    </row>
    <row r="6471" spans="1:8" x14ac:dyDescent="0.3">
      <c r="A6471" s="13" t="str">
        <f t="shared" si="101"/>
        <v>perezsa022012</v>
      </c>
      <c r="B6471" s="16" t="s">
        <v>1584</v>
      </c>
      <c r="C6471" s="16">
        <v>2012</v>
      </c>
      <c r="D6471" s="16" t="s">
        <v>2334</v>
      </c>
      <c r="E6471" s="16">
        <v>522</v>
      </c>
      <c r="F6471" s="16">
        <v>53</v>
      </c>
      <c r="G6471" s="16">
        <v>4</v>
      </c>
      <c r="H6471" s="16">
        <v>4</v>
      </c>
    </row>
    <row r="6472" spans="1:8" x14ac:dyDescent="0.3">
      <c r="A6472" s="13" t="str">
        <f t="shared" si="101"/>
        <v>perkigl012012</v>
      </c>
      <c r="B6472" s="16" t="s">
        <v>712</v>
      </c>
      <c r="C6472" s="16">
        <v>2012</v>
      </c>
      <c r="D6472" s="16" t="s">
        <v>2332</v>
      </c>
      <c r="E6472" s="16">
        <v>2</v>
      </c>
      <c r="F6472" s="16">
        <v>13</v>
      </c>
      <c r="G6472" s="16">
        <v>1</v>
      </c>
      <c r="H6472" s="16">
        <v>0</v>
      </c>
    </row>
    <row r="6473" spans="1:8" x14ac:dyDescent="0.3">
      <c r="A6473" s="13" t="str">
        <f t="shared" si="101"/>
        <v>perryry012012</v>
      </c>
      <c r="B6473" s="16" t="s">
        <v>1154</v>
      </c>
      <c r="C6473" s="16">
        <v>2012</v>
      </c>
      <c r="D6473" s="16" t="s">
        <v>2332</v>
      </c>
      <c r="E6473" s="16">
        <v>0</v>
      </c>
      <c r="F6473" s="16">
        <v>1</v>
      </c>
      <c r="G6473" s="16">
        <v>0</v>
      </c>
      <c r="H6473" s="16">
        <v>0</v>
      </c>
    </row>
    <row r="6474" spans="1:8" x14ac:dyDescent="0.3">
      <c r="A6474" s="13" t="str">
        <f t="shared" si="101"/>
        <v>pestavi012012</v>
      </c>
      <c r="B6474" s="16" t="s">
        <v>1355</v>
      </c>
      <c r="C6474" s="16">
        <v>2012</v>
      </c>
      <c r="D6474" s="16" t="s">
        <v>2332</v>
      </c>
      <c r="E6474" s="16">
        <v>3</v>
      </c>
      <c r="F6474" s="16">
        <v>7</v>
      </c>
      <c r="G6474" s="16">
        <v>0</v>
      </c>
      <c r="H6474" s="16">
        <v>1</v>
      </c>
    </row>
    <row r="6475" spans="1:8" x14ac:dyDescent="0.3">
      <c r="A6475" s="13" t="str">
        <f t="shared" si="101"/>
        <v>peterbr012012</v>
      </c>
      <c r="B6475" s="16" t="s">
        <v>1356</v>
      </c>
      <c r="C6475" s="16">
        <v>2012</v>
      </c>
      <c r="D6475" s="16" t="s">
        <v>2327</v>
      </c>
    </row>
    <row r="6476" spans="1:8" x14ac:dyDescent="0.3">
      <c r="A6476" s="13" t="str">
        <f t="shared" si="101"/>
        <v>peterbr012012</v>
      </c>
      <c r="B6476" s="16" t="s">
        <v>1356</v>
      </c>
      <c r="C6476" s="16">
        <v>2012</v>
      </c>
      <c r="D6476" s="16" t="s">
        <v>2328</v>
      </c>
    </row>
    <row r="6477" spans="1:8" x14ac:dyDescent="0.3">
      <c r="A6477" s="13" t="str">
        <f t="shared" si="101"/>
        <v>peterbr012012</v>
      </c>
      <c r="B6477" s="16" t="s">
        <v>1356</v>
      </c>
      <c r="C6477" s="16">
        <v>2012</v>
      </c>
      <c r="D6477" s="16" t="s">
        <v>2329</v>
      </c>
      <c r="E6477" s="16">
        <v>115</v>
      </c>
      <c r="F6477" s="16">
        <v>4</v>
      </c>
      <c r="G6477" s="16">
        <v>1</v>
      </c>
      <c r="H6477" s="16">
        <v>1</v>
      </c>
    </row>
    <row r="6478" spans="1:8" x14ac:dyDescent="0.3">
      <c r="A6478" s="13" t="str">
        <f t="shared" si="101"/>
        <v>peterbr012012</v>
      </c>
      <c r="B6478" s="16" t="s">
        <v>1356</v>
      </c>
      <c r="C6478" s="16">
        <v>2012</v>
      </c>
      <c r="D6478" s="16" t="s">
        <v>2330</v>
      </c>
    </row>
    <row r="6479" spans="1:8" x14ac:dyDescent="0.3">
      <c r="A6479" s="13" t="str">
        <f t="shared" si="101"/>
        <v>petityu012012</v>
      </c>
      <c r="B6479" s="16" t="s">
        <v>713</v>
      </c>
      <c r="C6479" s="16">
        <v>2012</v>
      </c>
      <c r="D6479" s="16" t="s">
        <v>2332</v>
      </c>
      <c r="E6479" s="16">
        <v>0</v>
      </c>
      <c r="F6479" s="16">
        <v>2</v>
      </c>
      <c r="G6479" s="16">
        <v>0</v>
      </c>
      <c r="H6479" s="16">
        <v>0</v>
      </c>
    </row>
    <row r="6480" spans="1:8" x14ac:dyDescent="0.3">
      <c r="A6480" s="13" t="str">
        <f t="shared" si="101"/>
        <v>pettian012012</v>
      </c>
      <c r="B6480" s="16" t="s">
        <v>173</v>
      </c>
      <c r="C6480" s="16">
        <v>2012</v>
      </c>
      <c r="D6480" s="16" t="s">
        <v>2332</v>
      </c>
      <c r="E6480" s="16">
        <v>1</v>
      </c>
      <c r="F6480" s="16">
        <v>12</v>
      </c>
      <c r="G6480" s="16">
        <v>0</v>
      </c>
      <c r="H6480" s="16">
        <v>0</v>
      </c>
    </row>
    <row r="6481" spans="1:8" x14ac:dyDescent="0.3">
      <c r="A6481" s="13" t="str">
        <f t="shared" si="101"/>
        <v>phelpco012012</v>
      </c>
      <c r="B6481" s="16" t="s">
        <v>1585</v>
      </c>
      <c r="C6481" s="16">
        <v>2012</v>
      </c>
      <c r="D6481" s="16" t="s">
        <v>37</v>
      </c>
      <c r="E6481" s="16">
        <v>4</v>
      </c>
      <c r="F6481" s="16">
        <v>12</v>
      </c>
      <c r="G6481" s="16">
        <v>0</v>
      </c>
      <c r="H6481" s="16">
        <v>2</v>
      </c>
    </row>
    <row r="6482" spans="1:8" x14ac:dyDescent="0.3">
      <c r="A6482" s="13" t="str">
        <f t="shared" si="101"/>
        <v>phelpco012012</v>
      </c>
      <c r="B6482" s="16" t="s">
        <v>1585</v>
      </c>
      <c r="C6482" s="16">
        <v>2012</v>
      </c>
      <c r="D6482" s="16" t="s">
        <v>38</v>
      </c>
      <c r="E6482" s="16">
        <v>0</v>
      </c>
      <c r="F6482" s="16">
        <v>0</v>
      </c>
      <c r="G6482" s="16">
        <v>0</v>
      </c>
      <c r="H6482" s="16">
        <v>0</v>
      </c>
    </row>
    <row r="6483" spans="1:8" x14ac:dyDescent="0.3">
      <c r="A6483" s="13" t="str">
        <f t="shared" si="101"/>
        <v>phelpco012012</v>
      </c>
      <c r="B6483" s="16" t="s">
        <v>1585</v>
      </c>
      <c r="C6483" s="16">
        <v>2012</v>
      </c>
      <c r="D6483" s="16" t="s">
        <v>2331</v>
      </c>
      <c r="E6483" s="16">
        <v>2</v>
      </c>
      <c r="F6483" s="16">
        <v>6</v>
      </c>
      <c r="G6483" s="16">
        <v>0</v>
      </c>
      <c r="H6483" s="16">
        <v>3</v>
      </c>
    </row>
    <row r="6484" spans="1:8" x14ac:dyDescent="0.3">
      <c r="A6484" s="13" t="str">
        <f t="shared" si="101"/>
        <v>phelpda012012</v>
      </c>
      <c r="B6484" s="16" t="s">
        <v>1804</v>
      </c>
      <c r="C6484" s="16">
        <v>2012</v>
      </c>
      <c r="D6484" s="16" t="s">
        <v>2332</v>
      </c>
      <c r="E6484" s="16">
        <v>4</v>
      </c>
      <c r="F6484" s="16">
        <v>10</v>
      </c>
      <c r="G6484" s="16">
        <v>3</v>
      </c>
      <c r="H6484" s="16">
        <v>0</v>
      </c>
    </row>
    <row r="6485" spans="1:8" x14ac:dyDescent="0.3">
      <c r="A6485" s="13" t="str">
        <f t="shared" si="101"/>
        <v>phillbr012012</v>
      </c>
      <c r="B6485" s="16" t="s">
        <v>326</v>
      </c>
      <c r="C6485" s="16">
        <v>2012</v>
      </c>
      <c r="D6485" s="16" t="s">
        <v>37</v>
      </c>
      <c r="E6485" s="16">
        <v>241</v>
      </c>
      <c r="F6485" s="16">
        <v>391</v>
      </c>
      <c r="G6485" s="16">
        <v>5</v>
      </c>
      <c r="H6485" s="16">
        <v>73</v>
      </c>
    </row>
    <row r="6486" spans="1:8" x14ac:dyDescent="0.3">
      <c r="A6486" s="13" t="str">
        <f t="shared" si="101"/>
        <v>phillza012012</v>
      </c>
      <c r="B6486" s="16" t="s">
        <v>1586</v>
      </c>
      <c r="C6486" s="16">
        <v>2012</v>
      </c>
      <c r="D6486" s="16" t="s">
        <v>2332</v>
      </c>
      <c r="E6486" s="16">
        <v>0</v>
      </c>
      <c r="F6486" s="16">
        <v>1</v>
      </c>
      <c r="G6486" s="16">
        <v>0</v>
      </c>
      <c r="H6486" s="16">
        <v>0</v>
      </c>
    </row>
    <row r="6487" spans="1:8" x14ac:dyDescent="0.3">
      <c r="A6487" s="13" t="str">
        <f t="shared" si="101"/>
        <v>phippde012012</v>
      </c>
      <c r="B6487" s="16" t="s">
        <v>1805</v>
      </c>
      <c r="C6487" s="16">
        <v>2012</v>
      </c>
      <c r="D6487" s="16" t="s">
        <v>2327</v>
      </c>
    </row>
    <row r="6488" spans="1:8" x14ac:dyDescent="0.3">
      <c r="A6488" s="13" t="str">
        <f t="shared" si="101"/>
        <v>phippde012012</v>
      </c>
      <c r="B6488" s="16" t="s">
        <v>1805</v>
      </c>
      <c r="C6488" s="16">
        <v>2012</v>
      </c>
      <c r="D6488" s="16" t="s">
        <v>2329</v>
      </c>
      <c r="E6488" s="16">
        <v>4</v>
      </c>
      <c r="F6488" s="16">
        <v>0</v>
      </c>
      <c r="G6488" s="16">
        <v>0</v>
      </c>
      <c r="H6488" s="16">
        <v>0</v>
      </c>
    </row>
    <row r="6489" spans="1:8" x14ac:dyDescent="0.3">
      <c r="A6489" s="13" t="str">
        <f t="shared" si="101"/>
        <v>phippde012012</v>
      </c>
      <c r="B6489" s="16" t="s">
        <v>1805</v>
      </c>
      <c r="C6489" s="16">
        <v>2012</v>
      </c>
      <c r="D6489" s="16" t="s">
        <v>2330</v>
      </c>
    </row>
    <row r="6490" spans="1:8" x14ac:dyDescent="0.3">
      <c r="A6490" s="13" t="str">
        <f t="shared" si="101"/>
        <v>pierrju012012</v>
      </c>
      <c r="B6490" s="16" t="s">
        <v>174</v>
      </c>
      <c r="C6490" s="16">
        <v>2012</v>
      </c>
      <c r="D6490" s="16" t="s">
        <v>2328</v>
      </c>
    </row>
    <row r="6491" spans="1:8" x14ac:dyDescent="0.3">
      <c r="A6491" s="13" t="str">
        <f t="shared" si="101"/>
        <v>pierrju012012</v>
      </c>
      <c r="B6491" s="16" t="s">
        <v>174</v>
      </c>
      <c r="C6491" s="16">
        <v>2012</v>
      </c>
      <c r="D6491" s="16" t="s">
        <v>2329</v>
      </c>
      <c r="E6491" s="16">
        <v>156</v>
      </c>
      <c r="F6491" s="16">
        <v>1</v>
      </c>
      <c r="G6491" s="16">
        <v>1</v>
      </c>
      <c r="H6491" s="16">
        <v>0</v>
      </c>
    </row>
    <row r="6492" spans="1:8" x14ac:dyDescent="0.3">
      <c r="A6492" s="13" t="str">
        <f t="shared" si="101"/>
        <v>pierzaj012012</v>
      </c>
      <c r="B6492" s="16" t="s">
        <v>175</v>
      </c>
      <c r="C6492" s="16">
        <v>2012</v>
      </c>
      <c r="D6492" s="16" t="s">
        <v>2334</v>
      </c>
      <c r="E6492" s="16">
        <v>899</v>
      </c>
      <c r="F6492" s="16">
        <v>71</v>
      </c>
      <c r="G6492" s="16">
        <v>6</v>
      </c>
      <c r="H6492" s="16">
        <v>8</v>
      </c>
    </row>
    <row r="6493" spans="1:8" x14ac:dyDescent="0.3">
      <c r="A6493" s="13" t="str">
        <f t="shared" si="101"/>
        <v>pillbr012012</v>
      </c>
      <c r="B6493" s="16" t="s">
        <v>1587</v>
      </c>
      <c r="C6493" s="16">
        <v>2012</v>
      </c>
      <c r="D6493" s="16" t="s">
        <v>2333</v>
      </c>
      <c r="E6493" s="16">
        <v>157</v>
      </c>
      <c r="F6493" s="16">
        <v>13</v>
      </c>
      <c r="G6493" s="16">
        <v>2</v>
      </c>
      <c r="H6493" s="16">
        <v>15</v>
      </c>
    </row>
    <row r="6494" spans="1:8" x14ac:dyDescent="0.3">
      <c r="A6494" s="13" t="str">
        <f t="shared" si="101"/>
        <v>pillbr012012</v>
      </c>
      <c r="B6494" s="16" t="s">
        <v>1587</v>
      </c>
      <c r="C6494" s="16">
        <v>2012</v>
      </c>
      <c r="D6494" s="16" t="s">
        <v>38</v>
      </c>
      <c r="E6494" s="16">
        <v>0</v>
      </c>
      <c r="F6494" s="16">
        <v>0</v>
      </c>
      <c r="G6494" s="16">
        <v>0</v>
      </c>
      <c r="H6494" s="16">
        <v>0</v>
      </c>
    </row>
    <row r="6495" spans="1:8" x14ac:dyDescent="0.3">
      <c r="A6495" s="13" t="str">
        <f t="shared" si="101"/>
        <v>pillbr012012</v>
      </c>
      <c r="B6495" s="16" t="s">
        <v>1587</v>
      </c>
      <c r="C6495" s="16">
        <v>2012</v>
      </c>
      <c r="D6495" s="16" t="s">
        <v>2328</v>
      </c>
    </row>
    <row r="6496" spans="1:8" x14ac:dyDescent="0.3">
      <c r="A6496" s="13" t="str">
        <f t="shared" si="101"/>
        <v>pillbr012012</v>
      </c>
      <c r="B6496" s="16" t="s">
        <v>1587</v>
      </c>
      <c r="C6496" s="16">
        <v>2012</v>
      </c>
      <c r="D6496" s="16" t="s">
        <v>2329</v>
      </c>
      <c r="E6496" s="16">
        <v>9</v>
      </c>
      <c r="F6496" s="16">
        <v>0</v>
      </c>
      <c r="G6496" s="16">
        <v>0</v>
      </c>
      <c r="H6496" s="16">
        <v>0</v>
      </c>
    </row>
    <row r="6497" spans="1:8" x14ac:dyDescent="0.3">
      <c r="A6497" s="13" t="str">
        <f t="shared" si="101"/>
        <v>pinama012012</v>
      </c>
      <c r="B6497" s="16" t="s">
        <v>1588</v>
      </c>
      <c r="C6497" s="16">
        <v>2012</v>
      </c>
      <c r="D6497" s="16" t="s">
        <v>2334</v>
      </c>
      <c r="E6497" s="16">
        <v>4</v>
      </c>
      <c r="F6497" s="16">
        <v>0</v>
      </c>
      <c r="G6497" s="16">
        <v>0</v>
      </c>
      <c r="H6497" s="16">
        <v>0</v>
      </c>
    </row>
    <row r="6498" spans="1:8" x14ac:dyDescent="0.3">
      <c r="A6498" s="13" t="str">
        <f t="shared" si="101"/>
        <v>plouftr012012</v>
      </c>
      <c r="B6498" s="16" t="s">
        <v>1357</v>
      </c>
      <c r="C6498" s="16">
        <v>2012</v>
      </c>
      <c r="D6498" s="16" t="s">
        <v>2333</v>
      </c>
      <c r="E6498" s="16">
        <v>14</v>
      </c>
      <c r="F6498" s="16">
        <v>0</v>
      </c>
      <c r="G6498" s="16">
        <v>0</v>
      </c>
      <c r="H6498" s="16">
        <v>2</v>
      </c>
    </row>
    <row r="6499" spans="1:8" x14ac:dyDescent="0.3">
      <c r="A6499" s="13" t="str">
        <f t="shared" si="101"/>
        <v>plouftr012012</v>
      </c>
      <c r="B6499" s="16" t="s">
        <v>1357</v>
      </c>
      <c r="C6499" s="16">
        <v>2012</v>
      </c>
      <c r="D6499" s="16" t="s">
        <v>37</v>
      </c>
      <c r="E6499" s="16">
        <v>5</v>
      </c>
      <c r="F6499" s="16">
        <v>8</v>
      </c>
      <c r="G6499" s="16">
        <v>0</v>
      </c>
      <c r="H6499" s="16">
        <v>2</v>
      </c>
    </row>
    <row r="6500" spans="1:8" x14ac:dyDescent="0.3">
      <c r="A6500" s="13" t="str">
        <f t="shared" si="101"/>
        <v>plouftr012012</v>
      </c>
      <c r="B6500" s="16" t="s">
        <v>1357</v>
      </c>
      <c r="C6500" s="16">
        <v>2012</v>
      </c>
      <c r="D6500" s="16" t="s">
        <v>38</v>
      </c>
      <c r="E6500" s="16">
        <v>64</v>
      </c>
      <c r="F6500" s="16">
        <v>180</v>
      </c>
      <c r="G6500" s="16">
        <v>17</v>
      </c>
      <c r="H6500" s="16">
        <v>14</v>
      </c>
    </row>
    <row r="6501" spans="1:8" x14ac:dyDescent="0.3">
      <c r="A6501" s="13" t="str">
        <f t="shared" si="101"/>
        <v>plouftr012012</v>
      </c>
      <c r="B6501" s="16" t="s">
        <v>1357</v>
      </c>
      <c r="C6501" s="16">
        <v>2012</v>
      </c>
      <c r="D6501" s="16" t="s">
        <v>2328</v>
      </c>
    </row>
    <row r="6502" spans="1:8" x14ac:dyDescent="0.3">
      <c r="A6502" s="13" t="str">
        <f t="shared" si="101"/>
        <v>plouftr012012</v>
      </c>
      <c r="B6502" s="16" t="s">
        <v>1357</v>
      </c>
      <c r="C6502" s="16">
        <v>2012</v>
      </c>
      <c r="D6502" s="16" t="s">
        <v>2329</v>
      </c>
      <c r="E6502" s="16">
        <v>25</v>
      </c>
      <c r="F6502" s="16">
        <v>2</v>
      </c>
      <c r="G6502" s="16">
        <v>1</v>
      </c>
      <c r="H6502" s="16">
        <v>0</v>
      </c>
    </row>
    <row r="6503" spans="1:8" x14ac:dyDescent="0.3">
      <c r="A6503" s="13" t="str">
        <f t="shared" si="101"/>
        <v>plouftr012012</v>
      </c>
      <c r="B6503" s="16" t="s">
        <v>1357</v>
      </c>
      <c r="C6503" s="16">
        <v>2012</v>
      </c>
      <c r="D6503" s="16" t="s">
        <v>2330</v>
      </c>
    </row>
    <row r="6504" spans="1:8" x14ac:dyDescent="0.3">
      <c r="A6504" s="13" t="str">
        <f t="shared" si="101"/>
        <v>plouftr012012</v>
      </c>
      <c r="B6504" s="16" t="s">
        <v>1357</v>
      </c>
      <c r="C6504" s="16">
        <v>2012</v>
      </c>
      <c r="D6504" s="16" t="s">
        <v>2331</v>
      </c>
      <c r="E6504" s="16">
        <v>0</v>
      </c>
      <c r="F6504" s="16">
        <v>1</v>
      </c>
      <c r="G6504" s="16">
        <v>1</v>
      </c>
      <c r="H6504" s="16">
        <v>0</v>
      </c>
    </row>
    <row r="6505" spans="1:8" x14ac:dyDescent="0.3">
      <c r="A6505" s="13" t="str">
        <f t="shared" si="101"/>
        <v>podsesc012012</v>
      </c>
      <c r="B6505" s="16" t="s">
        <v>263</v>
      </c>
      <c r="C6505" s="16">
        <v>2012</v>
      </c>
      <c r="D6505" s="16" t="s">
        <v>2327</v>
      </c>
    </row>
    <row r="6506" spans="1:8" x14ac:dyDescent="0.3">
      <c r="A6506" s="13" t="str">
        <f t="shared" si="101"/>
        <v>podsesc012012</v>
      </c>
      <c r="B6506" s="16" t="s">
        <v>263</v>
      </c>
      <c r="C6506" s="16">
        <v>2012</v>
      </c>
      <c r="D6506" s="16" t="s">
        <v>2328</v>
      </c>
    </row>
    <row r="6507" spans="1:8" x14ac:dyDescent="0.3">
      <c r="A6507" s="13" t="str">
        <f t="shared" si="101"/>
        <v>podsesc012012</v>
      </c>
      <c r="B6507" s="16" t="s">
        <v>263</v>
      </c>
      <c r="C6507" s="16">
        <v>2012</v>
      </c>
      <c r="D6507" s="16" t="s">
        <v>2329</v>
      </c>
      <c r="E6507" s="16">
        <v>88</v>
      </c>
      <c r="F6507" s="16">
        <v>3</v>
      </c>
      <c r="G6507" s="16">
        <v>1</v>
      </c>
      <c r="H6507" s="16">
        <v>0</v>
      </c>
    </row>
    <row r="6508" spans="1:8" x14ac:dyDescent="0.3">
      <c r="A6508" s="13" t="str">
        <f t="shared" si="101"/>
        <v>podsesc012012</v>
      </c>
      <c r="B6508" s="16" t="s">
        <v>263</v>
      </c>
      <c r="C6508" s="16">
        <v>2012</v>
      </c>
      <c r="D6508" s="16" t="s">
        <v>2330</v>
      </c>
    </row>
    <row r="6509" spans="1:8" x14ac:dyDescent="0.3">
      <c r="A6509" s="13" t="str">
        <f t="shared" si="101"/>
        <v>polanpl012012</v>
      </c>
      <c r="B6509" s="16" t="s">
        <v>177</v>
      </c>
      <c r="C6509" s="16">
        <v>2012</v>
      </c>
      <c r="D6509" s="16" t="s">
        <v>38</v>
      </c>
      <c r="E6509" s="16">
        <v>57</v>
      </c>
      <c r="F6509" s="16">
        <v>148</v>
      </c>
      <c r="G6509" s="16">
        <v>2</v>
      </c>
      <c r="H6509" s="16">
        <v>10</v>
      </c>
    </row>
    <row r="6510" spans="1:8" x14ac:dyDescent="0.3">
      <c r="A6510" s="13" t="str">
        <f t="shared" si="101"/>
        <v>polloaj012012</v>
      </c>
      <c r="B6510" s="16" t="s">
        <v>1806</v>
      </c>
      <c r="C6510" s="16">
        <v>2012</v>
      </c>
      <c r="D6510" s="16" t="s">
        <v>2327</v>
      </c>
    </row>
    <row r="6511" spans="1:8" x14ac:dyDescent="0.3">
      <c r="A6511" s="13" t="str">
        <f t="shared" si="101"/>
        <v>polloaj012012</v>
      </c>
      <c r="B6511" s="16" t="s">
        <v>1806</v>
      </c>
      <c r="C6511" s="16">
        <v>2012</v>
      </c>
      <c r="D6511" s="16" t="s">
        <v>2328</v>
      </c>
    </row>
    <row r="6512" spans="1:8" x14ac:dyDescent="0.3">
      <c r="A6512" s="13" t="str">
        <f t="shared" si="101"/>
        <v>polloaj012012</v>
      </c>
      <c r="B6512" s="16" t="s">
        <v>1806</v>
      </c>
      <c r="C6512" s="16">
        <v>2012</v>
      </c>
      <c r="D6512" s="16" t="s">
        <v>2329</v>
      </c>
      <c r="E6512" s="16">
        <v>58</v>
      </c>
      <c r="F6512" s="16">
        <v>0</v>
      </c>
      <c r="G6512" s="16">
        <v>0</v>
      </c>
      <c r="H6512" s="16">
        <v>0</v>
      </c>
    </row>
    <row r="6513" spans="1:8" x14ac:dyDescent="0.3">
      <c r="A6513" s="13" t="str">
        <f t="shared" si="101"/>
        <v>polloaj012012</v>
      </c>
      <c r="B6513" s="16" t="s">
        <v>1806</v>
      </c>
      <c r="C6513" s="16">
        <v>2012</v>
      </c>
      <c r="D6513" s="16" t="s">
        <v>2330</v>
      </c>
    </row>
    <row r="6514" spans="1:8" x14ac:dyDescent="0.3">
      <c r="A6514" s="13" t="str">
        <f t="shared" si="101"/>
        <v>pomerdr012012</v>
      </c>
      <c r="B6514" s="16" t="s">
        <v>1590</v>
      </c>
      <c r="C6514" s="16">
        <v>2012</v>
      </c>
      <c r="D6514" s="16" t="s">
        <v>2332</v>
      </c>
      <c r="E6514" s="16">
        <v>6</v>
      </c>
      <c r="F6514" s="16">
        <v>14</v>
      </c>
      <c r="G6514" s="16">
        <v>1</v>
      </c>
      <c r="H6514" s="16">
        <v>0</v>
      </c>
    </row>
    <row r="6515" spans="1:8" x14ac:dyDescent="0.3">
      <c r="A6515" s="13" t="str">
        <f t="shared" si="101"/>
        <v>pomerst012012</v>
      </c>
      <c r="B6515" s="16" t="s">
        <v>1807</v>
      </c>
      <c r="C6515" s="16">
        <v>2012</v>
      </c>
      <c r="D6515" s="16" t="s">
        <v>2332</v>
      </c>
      <c r="E6515" s="16">
        <v>0</v>
      </c>
      <c r="F6515" s="16">
        <v>0</v>
      </c>
      <c r="G6515" s="16">
        <v>0</v>
      </c>
      <c r="H6515" s="16">
        <v>0</v>
      </c>
    </row>
    <row r="6516" spans="1:8" x14ac:dyDescent="0.3">
      <c r="A6516" s="13" t="str">
        <f t="shared" si="101"/>
        <v>porceri012012</v>
      </c>
      <c r="B6516" s="16" t="s">
        <v>1157</v>
      </c>
      <c r="C6516" s="16">
        <v>2012</v>
      </c>
      <c r="D6516" s="16" t="s">
        <v>2332</v>
      </c>
      <c r="E6516" s="16">
        <v>12</v>
      </c>
      <c r="F6516" s="16">
        <v>30</v>
      </c>
      <c r="G6516" s="16">
        <v>5</v>
      </c>
      <c r="H6516" s="16">
        <v>0</v>
      </c>
    </row>
    <row r="6517" spans="1:8" x14ac:dyDescent="0.3">
      <c r="A6517" s="13" t="str">
        <f t="shared" si="101"/>
        <v>poseybu012012</v>
      </c>
      <c r="B6517" s="16" t="s">
        <v>1159</v>
      </c>
      <c r="C6517" s="16">
        <v>2012</v>
      </c>
      <c r="D6517" s="16" t="s">
        <v>2333</v>
      </c>
      <c r="E6517" s="16">
        <v>204</v>
      </c>
      <c r="F6517" s="16">
        <v>6</v>
      </c>
      <c r="G6517" s="16">
        <v>2</v>
      </c>
      <c r="H6517" s="16">
        <v>13</v>
      </c>
    </row>
    <row r="6518" spans="1:8" x14ac:dyDescent="0.3">
      <c r="A6518" s="13" t="str">
        <f t="shared" si="101"/>
        <v>poseybu012012</v>
      </c>
      <c r="B6518" s="16" t="s">
        <v>1159</v>
      </c>
      <c r="C6518" s="16">
        <v>2012</v>
      </c>
      <c r="D6518" s="16" t="s">
        <v>2334</v>
      </c>
      <c r="E6518" s="16">
        <v>855</v>
      </c>
      <c r="F6518" s="16">
        <v>69</v>
      </c>
      <c r="G6518" s="16">
        <v>8</v>
      </c>
      <c r="H6518" s="16">
        <v>9</v>
      </c>
    </row>
    <row r="6519" spans="1:8" x14ac:dyDescent="0.3">
      <c r="A6519" s="13" t="str">
        <f t="shared" si="101"/>
        <v>pradoma012012</v>
      </c>
      <c r="B6519" s="16" t="s">
        <v>715</v>
      </c>
      <c r="C6519" s="16">
        <v>2012</v>
      </c>
      <c r="D6519" s="16" t="s">
        <v>2333</v>
      </c>
      <c r="E6519" s="16">
        <v>35</v>
      </c>
      <c r="F6519" s="16">
        <v>7</v>
      </c>
      <c r="G6519" s="16">
        <v>0</v>
      </c>
      <c r="H6519" s="16">
        <v>8</v>
      </c>
    </row>
    <row r="6520" spans="1:8" x14ac:dyDescent="0.3">
      <c r="A6520" s="13" t="str">
        <f t="shared" si="101"/>
        <v>pradoma012012</v>
      </c>
      <c r="B6520" s="16" t="s">
        <v>715</v>
      </c>
      <c r="C6520" s="16">
        <v>2012</v>
      </c>
      <c r="D6520" s="16" t="s">
        <v>37</v>
      </c>
      <c r="E6520" s="16">
        <v>8</v>
      </c>
      <c r="F6520" s="16">
        <v>20</v>
      </c>
      <c r="G6520" s="16">
        <v>0</v>
      </c>
      <c r="H6520" s="16">
        <v>4</v>
      </c>
    </row>
    <row r="6521" spans="1:8" x14ac:dyDescent="0.3">
      <c r="A6521" s="13" t="str">
        <f t="shared" si="101"/>
        <v>pradoma012012</v>
      </c>
      <c r="B6521" s="16" t="s">
        <v>715</v>
      </c>
      <c r="C6521" s="16">
        <v>2012</v>
      </c>
      <c r="D6521" s="16" t="s">
        <v>38</v>
      </c>
      <c r="E6521" s="16">
        <v>13</v>
      </c>
      <c r="F6521" s="16">
        <v>35</v>
      </c>
      <c r="G6521" s="16">
        <v>1</v>
      </c>
      <c r="H6521" s="16">
        <v>6</v>
      </c>
    </row>
    <row r="6522" spans="1:8" x14ac:dyDescent="0.3">
      <c r="A6522" s="13" t="str">
        <f t="shared" si="101"/>
        <v>pradoma012012</v>
      </c>
      <c r="B6522" s="16" t="s">
        <v>715</v>
      </c>
      <c r="C6522" s="16">
        <v>2012</v>
      </c>
      <c r="D6522" s="16" t="s">
        <v>2328</v>
      </c>
    </row>
    <row r="6523" spans="1:8" x14ac:dyDescent="0.3">
      <c r="A6523" s="13" t="str">
        <f t="shared" si="101"/>
        <v>pradoma012012</v>
      </c>
      <c r="B6523" s="16" t="s">
        <v>715</v>
      </c>
      <c r="C6523" s="16">
        <v>2012</v>
      </c>
      <c r="D6523" s="16" t="s">
        <v>2329</v>
      </c>
      <c r="E6523" s="16">
        <v>179</v>
      </c>
      <c r="F6523" s="16">
        <v>9</v>
      </c>
      <c r="G6523" s="16">
        <v>3</v>
      </c>
      <c r="H6523" s="16">
        <v>1</v>
      </c>
    </row>
    <row r="6524" spans="1:8" x14ac:dyDescent="0.3">
      <c r="A6524" s="13" t="str">
        <f t="shared" si="101"/>
        <v>pradoma012012</v>
      </c>
      <c r="B6524" s="16" t="s">
        <v>715</v>
      </c>
      <c r="C6524" s="16">
        <v>2012</v>
      </c>
      <c r="D6524" s="16" t="s">
        <v>2331</v>
      </c>
      <c r="E6524" s="16">
        <v>15</v>
      </c>
      <c r="F6524" s="16">
        <v>28</v>
      </c>
      <c r="G6524" s="16">
        <v>0</v>
      </c>
      <c r="H6524" s="16">
        <v>4</v>
      </c>
    </row>
    <row r="6525" spans="1:8" x14ac:dyDescent="0.3">
      <c r="A6525" s="13" t="str">
        <f t="shared" si="101"/>
        <v>preslal012012</v>
      </c>
      <c r="B6525" s="16" t="s">
        <v>1358</v>
      </c>
      <c r="C6525" s="16">
        <v>2012</v>
      </c>
      <c r="D6525" s="16" t="s">
        <v>2327</v>
      </c>
    </row>
    <row r="6526" spans="1:8" x14ac:dyDescent="0.3">
      <c r="A6526" s="13" t="str">
        <f t="shared" si="101"/>
        <v>preslal012012</v>
      </c>
      <c r="B6526" s="16" t="s">
        <v>1358</v>
      </c>
      <c r="C6526" s="16">
        <v>2012</v>
      </c>
      <c r="D6526" s="16" t="s">
        <v>2328</v>
      </c>
    </row>
    <row r="6527" spans="1:8" x14ac:dyDescent="0.3">
      <c r="A6527" s="13" t="str">
        <f t="shared" si="101"/>
        <v>preslal012012</v>
      </c>
      <c r="B6527" s="16" t="s">
        <v>1358</v>
      </c>
      <c r="C6527" s="16">
        <v>2012</v>
      </c>
      <c r="D6527" s="16" t="s">
        <v>2329</v>
      </c>
      <c r="E6527" s="16">
        <v>153</v>
      </c>
      <c r="F6527" s="16">
        <v>2</v>
      </c>
      <c r="G6527" s="16">
        <v>3</v>
      </c>
      <c r="H6527" s="16">
        <v>1</v>
      </c>
    </row>
    <row r="6528" spans="1:8" x14ac:dyDescent="0.3">
      <c r="A6528" s="13" t="str">
        <f t="shared" si="101"/>
        <v>preslal012012</v>
      </c>
      <c r="B6528" s="16" t="s">
        <v>1358</v>
      </c>
      <c r="C6528" s="16">
        <v>2012</v>
      </c>
      <c r="D6528" s="16" t="s">
        <v>2330</v>
      </c>
    </row>
    <row r="6529" spans="1:8" x14ac:dyDescent="0.3">
      <c r="A6529" s="13" t="str">
        <f t="shared" si="101"/>
        <v>priceda012012</v>
      </c>
      <c r="B6529" s="16" t="s">
        <v>986</v>
      </c>
      <c r="C6529" s="16">
        <v>2012</v>
      </c>
      <c r="D6529" s="16" t="s">
        <v>2332</v>
      </c>
      <c r="E6529" s="16">
        <v>6</v>
      </c>
      <c r="F6529" s="16">
        <v>28</v>
      </c>
      <c r="G6529" s="16">
        <v>3</v>
      </c>
      <c r="H6529" s="16">
        <v>4</v>
      </c>
    </row>
    <row r="6530" spans="1:8" x14ac:dyDescent="0.3">
      <c r="A6530" s="13" t="str">
        <f t="shared" si="101"/>
        <v>pridija012012</v>
      </c>
      <c r="B6530" s="16" t="s">
        <v>987</v>
      </c>
      <c r="C6530" s="16">
        <v>2012</v>
      </c>
      <c r="D6530" s="16" t="s">
        <v>2327</v>
      </c>
    </row>
    <row r="6531" spans="1:8" x14ac:dyDescent="0.3">
      <c r="A6531" s="13" t="str">
        <f t="shared" ref="A6531:A6594" si="102">B6531&amp;C6531</f>
        <v>pridija012012</v>
      </c>
      <c r="B6531" s="16" t="s">
        <v>987</v>
      </c>
      <c r="C6531" s="16">
        <v>2012</v>
      </c>
      <c r="D6531" s="16" t="s">
        <v>2329</v>
      </c>
      <c r="E6531" s="16">
        <v>2</v>
      </c>
      <c r="F6531" s="16">
        <v>0</v>
      </c>
      <c r="G6531" s="16">
        <v>0</v>
      </c>
      <c r="H6531" s="16">
        <v>0</v>
      </c>
    </row>
    <row r="6532" spans="1:8" x14ac:dyDescent="0.3">
      <c r="A6532" s="13" t="str">
        <f t="shared" si="102"/>
        <v>pridija012012</v>
      </c>
      <c r="B6532" s="16" t="s">
        <v>987</v>
      </c>
      <c r="C6532" s="16">
        <v>2012</v>
      </c>
      <c r="D6532" s="16" t="s">
        <v>2330</v>
      </c>
    </row>
    <row r="6533" spans="1:8" x14ac:dyDescent="0.3">
      <c r="A6533" s="13" t="str">
        <f t="shared" si="102"/>
        <v>profaju012012</v>
      </c>
      <c r="B6533" s="16" t="s">
        <v>1808</v>
      </c>
      <c r="C6533" s="16">
        <v>2012</v>
      </c>
      <c r="D6533" s="16" t="s">
        <v>37</v>
      </c>
      <c r="E6533" s="16">
        <v>3</v>
      </c>
      <c r="F6533" s="16">
        <v>5</v>
      </c>
      <c r="G6533" s="16">
        <v>0</v>
      </c>
      <c r="H6533" s="16">
        <v>1</v>
      </c>
    </row>
    <row r="6534" spans="1:8" x14ac:dyDescent="0.3">
      <c r="A6534" s="13" t="str">
        <f t="shared" si="102"/>
        <v>profaju012012</v>
      </c>
      <c r="B6534" s="16" t="s">
        <v>1808</v>
      </c>
      <c r="C6534" s="16">
        <v>2012</v>
      </c>
      <c r="D6534" s="16" t="s">
        <v>2331</v>
      </c>
      <c r="E6534" s="16">
        <v>0</v>
      </c>
      <c r="F6534" s="16">
        <v>3</v>
      </c>
      <c r="G6534" s="16">
        <v>0</v>
      </c>
      <c r="H6534" s="16">
        <v>0</v>
      </c>
    </row>
    <row r="6535" spans="1:8" x14ac:dyDescent="0.3">
      <c r="A6535" s="13" t="str">
        <f t="shared" si="102"/>
        <v>pryorst012012</v>
      </c>
      <c r="B6535" s="16" t="s">
        <v>1809</v>
      </c>
      <c r="C6535" s="16">
        <v>2012</v>
      </c>
      <c r="D6535" s="16" t="s">
        <v>2332</v>
      </c>
      <c r="E6535" s="16">
        <v>2</v>
      </c>
      <c r="F6535" s="16">
        <v>2</v>
      </c>
      <c r="G6535" s="16">
        <v>0</v>
      </c>
      <c r="H6535" s="16">
        <v>1</v>
      </c>
    </row>
    <row r="6536" spans="1:8" x14ac:dyDescent="0.3">
      <c r="A6536" s="13" t="str">
        <f t="shared" si="102"/>
        <v>pujolal012012</v>
      </c>
      <c r="B6536" s="16" t="s">
        <v>264</v>
      </c>
      <c r="C6536" s="16">
        <v>2012</v>
      </c>
      <c r="D6536" s="16" t="s">
        <v>2333</v>
      </c>
      <c r="E6536" s="16">
        <v>1013</v>
      </c>
      <c r="F6536" s="16">
        <v>97</v>
      </c>
      <c r="G6536" s="16">
        <v>7</v>
      </c>
      <c r="H6536" s="16">
        <v>95</v>
      </c>
    </row>
    <row r="6537" spans="1:8" x14ac:dyDescent="0.3">
      <c r="A6537" s="13" t="str">
        <f t="shared" si="102"/>
        <v>pujolal012012</v>
      </c>
      <c r="B6537" s="16" t="s">
        <v>264</v>
      </c>
      <c r="C6537" s="16">
        <v>2012</v>
      </c>
      <c r="D6537" s="16" t="s">
        <v>38</v>
      </c>
      <c r="E6537" s="16">
        <v>1</v>
      </c>
      <c r="F6537" s="16">
        <v>3</v>
      </c>
      <c r="G6537" s="16">
        <v>0</v>
      </c>
      <c r="H6537" s="16">
        <v>2</v>
      </c>
    </row>
    <row r="6538" spans="1:8" x14ac:dyDescent="0.3">
      <c r="A6538" s="13" t="str">
        <f t="shared" si="102"/>
        <v>puntoni012012</v>
      </c>
      <c r="B6538" s="16" t="s">
        <v>265</v>
      </c>
      <c r="C6538" s="16">
        <v>2012</v>
      </c>
      <c r="D6538" s="16" t="s">
        <v>2333</v>
      </c>
      <c r="E6538" s="16">
        <v>4</v>
      </c>
      <c r="F6538" s="16">
        <v>1</v>
      </c>
      <c r="G6538" s="16">
        <v>0</v>
      </c>
      <c r="H6538" s="16">
        <v>0</v>
      </c>
    </row>
    <row r="6539" spans="1:8" x14ac:dyDescent="0.3">
      <c r="A6539" s="13" t="str">
        <f t="shared" si="102"/>
        <v>puntoni012012</v>
      </c>
      <c r="B6539" s="16" t="s">
        <v>265</v>
      </c>
      <c r="C6539" s="16">
        <v>2012</v>
      </c>
      <c r="D6539" s="16" t="s">
        <v>37</v>
      </c>
      <c r="E6539" s="16">
        <v>21</v>
      </c>
      <c r="F6539" s="16">
        <v>28</v>
      </c>
      <c r="G6539" s="16">
        <v>1</v>
      </c>
      <c r="H6539" s="16">
        <v>7</v>
      </c>
    </row>
    <row r="6540" spans="1:8" x14ac:dyDescent="0.3">
      <c r="A6540" s="13" t="str">
        <f t="shared" si="102"/>
        <v>puntoni012012</v>
      </c>
      <c r="B6540" s="16" t="s">
        <v>265</v>
      </c>
      <c r="C6540" s="16">
        <v>2012</v>
      </c>
      <c r="D6540" s="16" t="s">
        <v>37</v>
      </c>
      <c r="E6540" s="16">
        <v>15</v>
      </c>
      <c r="F6540" s="16">
        <v>23</v>
      </c>
      <c r="G6540" s="16">
        <v>0</v>
      </c>
      <c r="H6540" s="16">
        <v>7</v>
      </c>
    </row>
    <row r="6541" spans="1:8" x14ac:dyDescent="0.3">
      <c r="A6541" s="13" t="str">
        <f t="shared" si="102"/>
        <v>puntoni012012</v>
      </c>
      <c r="B6541" s="16" t="s">
        <v>265</v>
      </c>
      <c r="C6541" s="16">
        <v>2012</v>
      </c>
      <c r="D6541" s="16" t="s">
        <v>38</v>
      </c>
      <c r="E6541" s="16">
        <v>11</v>
      </c>
      <c r="F6541" s="16">
        <v>45</v>
      </c>
      <c r="G6541" s="16">
        <v>1</v>
      </c>
      <c r="H6541" s="16">
        <v>6</v>
      </c>
    </row>
    <row r="6542" spans="1:8" x14ac:dyDescent="0.3">
      <c r="A6542" s="13" t="str">
        <f t="shared" si="102"/>
        <v>puntoni012012</v>
      </c>
      <c r="B6542" s="16" t="s">
        <v>265</v>
      </c>
      <c r="C6542" s="16">
        <v>2012</v>
      </c>
      <c r="D6542" s="16" t="s">
        <v>38</v>
      </c>
      <c r="E6542" s="16">
        <v>0</v>
      </c>
      <c r="F6542" s="16">
        <v>1</v>
      </c>
      <c r="G6542" s="16">
        <v>0</v>
      </c>
      <c r="H6542" s="16">
        <v>0</v>
      </c>
    </row>
    <row r="6543" spans="1:8" x14ac:dyDescent="0.3">
      <c r="A6543" s="13" t="str">
        <f t="shared" si="102"/>
        <v>puntoni012012</v>
      </c>
      <c r="B6543" s="16" t="s">
        <v>265</v>
      </c>
      <c r="C6543" s="16">
        <v>2012</v>
      </c>
      <c r="D6543" s="16" t="s">
        <v>2331</v>
      </c>
      <c r="E6543" s="16">
        <v>8</v>
      </c>
      <c r="F6543" s="16">
        <v>19</v>
      </c>
      <c r="G6543" s="16">
        <v>0</v>
      </c>
      <c r="H6543" s="16">
        <v>1</v>
      </c>
    </row>
    <row r="6544" spans="1:8" x14ac:dyDescent="0.3">
      <c r="A6544" s="13" t="str">
        <f t="shared" si="102"/>
        <v>putkolu012012</v>
      </c>
      <c r="B6544" s="16" t="s">
        <v>1810</v>
      </c>
      <c r="C6544" s="16">
        <v>2012</v>
      </c>
      <c r="D6544" s="16" t="s">
        <v>2332</v>
      </c>
      <c r="E6544" s="16">
        <v>2</v>
      </c>
      <c r="F6544" s="16">
        <v>2</v>
      </c>
      <c r="G6544" s="16">
        <v>0</v>
      </c>
      <c r="H6544" s="16">
        <v>0</v>
      </c>
    </row>
    <row r="6545" spans="1:8" x14ac:dyDescent="0.3">
      <c r="A6545" s="13" t="str">
        <f t="shared" si="102"/>
        <v>putnaza012012</v>
      </c>
      <c r="B6545" s="16" t="s">
        <v>1591</v>
      </c>
      <c r="C6545" s="16">
        <v>2012</v>
      </c>
      <c r="D6545" s="16" t="s">
        <v>2332</v>
      </c>
      <c r="E6545" s="16">
        <v>0</v>
      </c>
      <c r="F6545" s="16">
        <v>0</v>
      </c>
      <c r="G6545" s="16">
        <v>0</v>
      </c>
      <c r="H6545" s="16">
        <v>0</v>
      </c>
    </row>
    <row r="6546" spans="1:8" x14ac:dyDescent="0.3">
      <c r="A6546" s="13" t="str">
        <f t="shared" si="102"/>
        <v>putzjj012012</v>
      </c>
      <c r="B6546" s="16" t="s">
        <v>394</v>
      </c>
      <c r="C6546" s="16">
        <v>2012</v>
      </c>
      <c r="D6546" s="16" t="s">
        <v>2332</v>
      </c>
      <c r="E6546" s="16">
        <v>1</v>
      </c>
      <c r="F6546" s="16">
        <v>6</v>
      </c>
      <c r="G6546" s="16">
        <v>0</v>
      </c>
      <c r="H6546" s="16">
        <v>0</v>
      </c>
    </row>
    <row r="6547" spans="1:8" x14ac:dyDescent="0.3">
      <c r="A6547" s="13" t="str">
        <f t="shared" si="102"/>
        <v>quallch012012</v>
      </c>
      <c r="B6547" s="16" t="s">
        <v>484</v>
      </c>
      <c r="C6547" s="16">
        <v>2012</v>
      </c>
      <c r="D6547" s="16" t="s">
        <v>2332</v>
      </c>
      <c r="E6547" s="16">
        <v>1</v>
      </c>
      <c r="F6547" s="16">
        <v>4</v>
      </c>
      <c r="G6547" s="16">
        <v>1</v>
      </c>
      <c r="H6547" s="16">
        <v>0</v>
      </c>
    </row>
    <row r="6548" spans="1:8" x14ac:dyDescent="0.3">
      <c r="A6548" s="13" t="str">
        <f t="shared" si="102"/>
        <v>quallch012012</v>
      </c>
      <c r="B6548" s="16" t="s">
        <v>484</v>
      </c>
      <c r="C6548" s="16">
        <v>2012</v>
      </c>
      <c r="D6548" s="16" t="s">
        <v>2332</v>
      </c>
      <c r="E6548" s="16">
        <v>1</v>
      </c>
      <c r="F6548" s="16">
        <v>1</v>
      </c>
      <c r="G6548" s="16">
        <v>0</v>
      </c>
      <c r="H6548" s="16">
        <v>0</v>
      </c>
    </row>
    <row r="6549" spans="1:8" x14ac:dyDescent="0.3">
      <c r="A6549" s="13" t="str">
        <f t="shared" si="102"/>
        <v>quallch012012</v>
      </c>
      <c r="B6549" s="16" t="s">
        <v>484</v>
      </c>
      <c r="C6549" s="16">
        <v>2012</v>
      </c>
      <c r="D6549" s="16" t="s">
        <v>2332</v>
      </c>
      <c r="E6549" s="16">
        <v>5</v>
      </c>
      <c r="F6549" s="16">
        <v>4</v>
      </c>
      <c r="G6549" s="16">
        <v>1</v>
      </c>
      <c r="H6549" s="16">
        <v>0</v>
      </c>
    </row>
    <row r="6550" spans="1:8" x14ac:dyDescent="0.3">
      <c r="A6550" s="13" t="str">
        <f t="shared" si="102"/>
        <v>quentca012012</v>
      </c>
      <c r="B6550" s="16" t="s">
        <v>716</v>
      </c>
      <c r="C6550" s="16">
        <v>2012</v>
      </c>
      <c r="D6550" s="16" t="s">
        <v>2328</v>
      </c>
    </row>
    <row r="6551" spans="1:8" x14ac:dyDescent="0.3">
      <c r="A6551" s="13" t="str">
        <f t="shared" si="102"/>
        <v>quentca012012</v>
      </c>
      <c r="B6551" s="16" t="s">
        <v>716</v>
      </c>
      <c r="C6551" s="16">
        <v>2012</v>
      </c>
      <c r="D6551" s="16" t="s">
        <v>2329</v>
      </c>
      <c r="E6551" s="16">
        <v>96</v>
      </c>
      <c r="F6551" s="16">
        <v>2</v>
      </c>
      <c r="G6551" s="16">
        <v>3</v>
      </c>
      <c r="H6551" s="16">
        <v>0</v>
      </c>
    </row>
    <row r="6552" spans="1:8" x14ac:dyDescent="0.3">
      <c r="A6552" s="13" t="str">
        <f t="shared" si="102"/>
        <v>quentca012012</v>
      </c>
      <c r="B6552" s="16" t="s">
        <v>716</v>
      </c>
      <c r="C6552" s="16">
        <v>2012</v>
      </c>
      <c r="D6552" s="16" t="s">
        <v>2330</v>
      </c>
    </row>
    <row r="6553" spans="1:8" x14ac:dyDescent="0.3">
      <c r="A6553" s="13" t="str">
        <f t="shared" si="102"/>
        <v>quinthu012012</v>
      </c>
      <c r="B6553" s="16" t="s">
        <v>396</v>
      </c>
      <c r="C6553" s="16">
        <v>2012</v>
      </c>
      <c r="D6553" s="16" t="s">
        <v>2334</v>
      </c>
      <c r="E6553" s="16">
        <v>310</v>
      </c>
      <c r="F6553" s="16">
        <v>28</v>
      </c>
      <c r="G6553" s="16">
        <v>5</v>
      </c>
      <c r="H6553" s="16">
        <v>5</v>
      </c>
    </row>
    <row r="6554" spans="1:8" x14ac:dyDescent="0.3">
      <c r="A6554" s="13" t="str">
        <f t="shared" si="102"/>
        <v>quintjo012012</v>
      </c>
      <c r="B6554" s="16" t="s">
        <v>1811</v>
      </c>
      <c r="C6554" s="16">
        <v>2012</v>
      </c>
      <c r="D6554" s="16" t="s">
        <v>2332</v>
      </c>
      <c r="E6554" s="16">
        <v>7</v>
      </c>
      <c r="F6554" s="16">
        <v>21</v>
      </c>
      <c r="G6554" s="16">
        <v>1</v>
      </c>
      <c r="H6554" s="16">
        <v>2</v>
      </c>
    </row>
    <row r="6555" spans="1:8" x14ac:dyDescent="0.3">
      <c r="A6555" s="13" t="str">
        <f t="shared" si="102"/>
        <v>quintom012012</v>
      </c>
      <c r="B6555" s="16" t="s">
        <v>586</v>
      </c>
      <c r="C6555" s="16">
        <v>2012</v>
      </c>
      <c r="D6555" s="16" t="s">
        <v>37</v>
      </c>
      <c r="E6555" s="16">
        <v>1</v>
      </c>
      <c r="F6555" s="16">
        <v>0</v>
      </c>
      <c r="G6555" s="16">
        <v>0</v>
      </c>
      <c r="H6555" s="16">
        <v>0</v>
      </c>
    </row>
    <row r="6556" spans="1:8" x14ac:dyDescent="0.3">
      <c r="A6556" s="13" t="str">
        <f t="shared" si="102"/>
        <v>quintom012012</v>
      </c>
      <c r="B6556" s="16" t="s">
        <v>586</v>
      </c>
      <c r="C6556" s="16">
        <v>2012</v>
      </c>
      <c r="D6556" s="16" t="s">
        <v>37</v>
      </c>
      <c r="E6556" s="16">
        <v>38</v>
      </c>
      <c r="F6556" s="16">
        <v>77</v>
      </c>
      <c r="G6556" s="16">
        <v>4</v>
      </c>
      <c r="H6556" s="16">
        <v>13</v>
      </c>
    </row>
    <row r="6557" spans="1:8" x14ac:dyDescent="0.3">
      <c r="A6557" s="13" t="str">
        <f t="shared" si="102"/>
        <v>quintom012012</v>
      </c>
      <c r="B6557" s="16" t="s">
        <v>586</v>
      </c>
      <c r="C6557" s="16">
        <v>2012</v>
      </c>
      <c r="D6557" s="16" t="s">
        <v>2331</v>
      </c>
      <c r="E6557" s="16">
        <v>24</v>
      </c>
      <c r="F6557" s="16">
        <v>55</v>
      </c>
      <c r="G6557" s="16">
        <v>2</v>
      </c>
      <c r="H6557" s="16">
        <v>12</v>
      </c>
    </row>
    <row r="6558" spans="1:8" x14ac:dyDescent="0.3">
      <c r="A6558" s="13" t="str">
        <f t="shared" si="102"/>
        <v>quintom012012</v>
      </c>
      <c r="B6558" s="16" t="s">
        <v>586</v>
      </c>
      <c r="C6558" s="16">
        <v>2012</v>
      </c>
      <c r="D6558" s="16" t="s">
        <v>2331</v>
      </c>
      <c r="E6558" s="16">
        <v>7</v>
      </c>
      <c r="F6558" s="16">
        <v>7</v>
      </c>
      <c r="G6558" s="16">
        <v>0</v>
      </c>
      <c r="H6558" s="16">
        <v>2</v>
      </c>
    </row>
    <row r="6559" spans="1:8" x14ac:dyDescent="0.3">
      <c r="A6559" s="13" t="str">
        <f t="shared" si="102"/>
        <v>quirogu012012</v>
      </c>
      <c r="B6559" s="16" t="s">
        <v>485</v>
      </c>
      <c r="C6559" s="16">
        <v>2012</v>
      </c>
      <c r="D6559" s="16" t="s">
        <v>2334</v>
      </c>
      <c r="E6559" s="16">
        <v>1</v>
      </c>
      <c r="F6559" s="16">
        <v>1</v>
      </c>
      <c r="G6559" s="16">
        <v>0</v>
      </c>
      <c r="H6559" s="16">
        <v>0</v>
      </c>
    </row>
    <row r="6560" spans="1:8" x14ac:dyDescent="0.3">
      <c r="A6560" s="13" t="str">
        <f t="shared" si="102"/>
        <v>raburry012012</v>
      </c>
      <c r="B6560" s="16" t="s">
        <v>486</v>
      </c>
      <c r="C6560" s="16">
        <v>2012</v>
      </c>
      <c r="D6560" s="16" t="s">
        <v>37</v>
      </c>
      <c r="E6560" s="16">
        <v>36</v>
      </c>
      <c r="F6560" s="16">
        <v>63</v>
      </c>
      <c r="G6560" s="16">
        <v>3</v>
      </c>
      <c r="H6560" s="16">
        <v>13</v>
      </c>
    </row>
    <row r="6561" spans="1:8" x14ac:dyDescent="0.3">
      <c r="A6561" s="13" t="str">
        <f t="shared" si="102"/>
        <v>raburry012012</v>
      </c>
      <c r="B6561" s="16" t="s">
        <v>486</v>
      </c>
      <c r="C6561" s="16">
        <v>2012</v>
      </c>
      <c r="D6561" s="16" t="s">
        <v>2328</v>
      </c>
    </row>
    <row r="6562" spans="1:8" x14ac:dyDescent="0.3">
      <c r="A6562" s="13" t="str">
        <f t="shared" si="102"/>
        <v>raburry012012</v>
      </c>
      <c r="B6562" s="16" t="s">
        <v>486</v>
      </c>
      <c r="C6562" s="16">
        <v>2012</v>
      </c>
      <c r="D6562" s="16" t="s">
        <v>2329</v>
      </c>
      <c r="E6562" s="16">
        <v>44</v>
      </c>
      <c r="F6562" s="16">
        <v>2</v>
      </c>
      <c r="G6562" s="16">
        <v>1</v>
      </c>
      <c r="H6562" s="16">
        <v>0</v>
      </c>
    </row>
    <row r="6563" spans="1:8" x14ac:dyDescent="0.3">
      <c r="A6563" s="13" t="str">
        <f t="shared" si="102"/>
        <v>raburry012012</v>
      </c>
      <c r="B6563" s="16" t="s">
        <v>486</v>
      </c>
      <c r="C6563" s="16">
        <v>2012</v>
      </c>
      <c r="D6563" s="16" t="s">
        <v>2330</v>
      </c>
    </row>
    <row r="6564" spans="1:8" x14ac:dyDescent="0.3">
      <c r="A6564" s="13" t="str">
        <f t="shared" si="102"/>
        <v>raleybr012012</v>
      </c>
      <c r="B6564" s="16" t="s">
        <v>1812</v>
      </c>
      <c r="C6564" s="16">
        <v>2012</v>
      </c>
      <c r="D6564" s="16" t="s">
        <v>2332</v>
      </c>
      <c r="E6564" s="16">
        <v>1</v>
      </c>
      <c r="F6564" s="16">
        <v>3</v>
      </c>
      <c r="G6564" s="16">
        <v>0</v>
      </c>
      <c r="H6564" s="16">
        <v>0</v>
      </c>
    </row>
    <row r="6565" spans="1:8" x14ac:dyDescent="0.3">
      <c r="A6565" s="13" t="str">
        <f t="shared" si="102"/>
        <v>ramiral032012</v>
      </c>
      <c r="B6565" s="16" t="s">
        <v>989</v>
      </c>
      <c r="C6565" s="16">
        <v>2012</v>
      </c>
      <c r="D6565" s="16" t="s">
        <v>2331</v>
      </c>
      <c r="E6565" s="16">
        <v>227</v>
      </c>
      <c r="F6565" s="16">
        <v>434</v>
      </c>
      <c r="G6565" s="16">
        <v>12</v>
      </c>
      <c r="H6565" s="16">
        <v>93</v>
      </c>
    </row>
    <row r="6566" spans="1:8" x14ac:dyDescent="0.3">
      <c r="A6566" s="13" t="str">
        <f t="shared" si="102"/>
        <v>ramirar012012</v>
      </c>
      <c r="B6566" s="16" t="s">
        <v>179</v>
      </c>
      <c r="C6566" s="16">
        <v>2012</v>
      </c>
      <c r="D6566" s="16" t="s">
        <v>38</v>
      </c>
      <c r="E6566" s="16">
        <v>71</v>
      </c>
      <c r="F6566" s="16">
        <v>222</v>
      </c>
      <c r="G6566" s="16">
        <v>7</v>
      </c>
      <c r="H6566" s="16">
        <v>14</v>
      </c>
    </row>
    <row r="6567" spans="1:8" x14ac:dyDescent="0.3">
      <c r="A6567" s="13" t="str">
        <f t="shared" si="102"/>
        <v>ramirel022012</v>
      </c>
      <c r="B6567" s="16" t="s">
        <v>1813</v>
      </c>
      <c r="C6567" s="16">
        <v>2012</v>
      </c>
      <c r="D6567" s="16" t="s">
        <v>2332</v>
      </c>
      <c r="E6567" s="16">
        <v>0</v>
      </c>
      <c r="F6567" s="16">
        <v>2</v>
      </c>
      <c r="G6567" s="16">
        <v>0</v>
      </c>
      <c r="H6567" s="16">
        <v>0</v>
      </c>
    </row>
    <row r="6568" spans="1:8" x14ac:dyDescent="0.3">
      <c r="A6568" s="13" t="str">
        <f t="shared" si="102"/>
        <v>ramirer022012</v>
      </c>
      <c r="B6568" s="16" t="s">
        <v>1814</v>
      </c>
      <c r="C6568" s="16">
        <v>2012</v>
      </c>
      <c r="D6568" s="16" t="s">
        <v>2332</v>
      </c>
      <c r="E6568" s="16">
        <v>3</v>
      </c>
      <c r="F6568" s="16">
        <v>9</v>
      </c>
      <c r="G6568" s="16">
        <v>0</v>
      </c>
      <c r="H6568" s="16">
        <v>0</v>
      </c>
    </row>
    <row r="6569" spans="1:8" x14ac:dyDescent="0.3">
      <c r="A6569" s="13" t="str">
        <f t="shared" si="102"/>
        <v>ramirha012012</v>
      </c>
      <c r="B6569" s="16" t="s">
        <v>587</v>
      </c>
      <c r="C6569" s="16">
        <v>2012</v>
      </c>
      <c r="D6569" s="16" t="s">
        <v>38</v>
      </c>
      <c r="E6569" s="16">
        <v>66</v>
      </c>
      <c r="F6569" s="16">
        <v>122</v>
      </c>
      <c r="G6569" s="16">
        <v>9</v>
      </c>
      <c r="H6569" s="16">
        <v>20</v>
      </c>
    </row>
    <row r="6570" spans="1:8" x14ac:dyDescent="0.3">
      <c r="A6570" s="13" t="str">
        <f t="shared" si="102"/>
        <v>ramirha012012</v>
      </c>
      <c r="B6570" s="16" t="s">
        <v>587</v>
      </c>
      <c r="C6570" s="16">
        <v>2012</v>
      </c>
      <c r="D6570" s="16" t="s">
        <v>38</v>
      </c>
      <c r="E6570" s="16">
        <v>3</v>
      </c>
      <c r="F6570" s="16">
        <v>15</v>
      </c>
      <c r="G6570" s="16">
        <v>0</v>
      </c>
      <c r="H6570" s="16">
        <v>0</v>
      </c>
    </row>
    <row r="6571" spans="1:8" x14ac:dyDescent="0.3">
      <c r="A6571" s="13" t="str">
        <f t="shared" si="102"/>
        <v>ramirha012012</v>
      </c>
      <c r="B6571" s="16" t="s">
        <v>587</v>
      </c>
      <c r="C6571" s="16">
        <v>2012</v>
      </c>
      <c r="D6571" s="16" t="s">
        <v>2331</v>
      </c>
      <c r="E6571" s="16">
        <v>72</v>
      </c>
      <c r="F6571" s="16">
        <v>150</v>
      </c>
      <c r="G6571" s="16">
        <v>6</v>
      </c>
      <c r="H6571" s="16">
        <v>35</v>
      </c>
    </row>
    <row r="6572" spans="1:8" x14ac:dyDescent="0.3">
      <c r="A6572" s="13" t="str">
        <f t="shared" si="102"/>
        <v>ramirra022012</v>
      </c>
      <c r="B6572" s="16" t="s">
        <v>717</v>
      </c>
      <c r="C6572" s="16">
        <v>2012</v>
      </c>
      <c r="D6572" s="16" t="s">
        <v>2332</v>
      </c>
      <c r="E6572" s="16">
        <v>3</v>
      </c>
      <c r="F6572" s="16">
        <v>6</v>
      </c>
      <c r="G6572" s="16">
        <v>0</v>
      </c>
      <c r="H6572" s="16">
        <v>0</v>
      </c>
    </row>
    <row r="6573" spans="1:8" x14ac:dyDescent="0.3">
      <c r="A6573" s="13" t="str">
        <f t="shared" si="102"/>
        <v>ramosaj012012</v>
      </c>
      <c r="B6573" s="16" t="s">
        <v>1815</v>
      </c>
      <c r="C6573" s="16">
        <v>2012</v>
      </c>
      <c r="D6573" s="16" t="s">
        <v>2332</v>
      </c>
      <c r="E6573" s="16">
        <v>0</v>
      </c>
      <c r="F6573" s="16">
        <v>1</v>
      </c>
      <c r="G6573" s="16">
        <v>0</v>
      </c>
      <c r="H6573" s="16">
        <v>0</v>
      </c>
    </row>
    <row r="6574" spans="1:8" x14ac:dyDescent="0.3">
      <c r="A6574" s="13" t="str">
        <f t="shared" si="102"/>
        <v>ramosce012012</v>
      </c>
      <c r="B6574" s="16" t="s">
        <v>1162</v>
      </c>
      <c r="C6574" s="16">
        <v>2012</v>
      </c>
      <c r="D6574" s="16" t="s">
        <v>2332</v>
      </c>
      <c r="E6574" s="16">
        <v>5</v>
      </c>
      <c r="F6574" s="16">
        <v>4</v>
      </c>
      <c r="G6574" s="16">
        <v>0</v>
      </c>
      <c r="H6574" s="16">
        <v>1</v>
      </c>
    </row>
    <row r="6575" spans="1:8" x14ac:dyDescent="0.3">
      <c r="A6575" s="13" t="str">
        <f t="shared" si="102"/>
        <v>ramoswi012012</v>
      </c>
      <c r="B6575" s="16" t="s">
        <v>1359</v>
      </c>
      <c r="C6575" s="16">
        <v>2012</v>
      </c>
      <c r="D6575" s="16" t="s">
        <v>2334</v>
      </c>
      <c r="E6575" s="16">
        <v>189</v>
      </c>
      <c r="F6575" s="16">
        <v>14</v>
      </c>
      <c r="G6575" s="16">
        <v>1</v>
      </c>
      <c r="H6575" s="16">
        <v>1</v>
      </c>
    </row>
    <row r="6576" spans="1:8" x14ac:dyDescent="0.3">
      <c r="A6576" s="13" t="str">
        <f t="shared" si="102"/>
        <v>ransoco012012</v>
      </c>
      <c r="B6576" s="16" t="s">
        <v>266</v>
      </c>
      <c r="C6576" s="16">
        <v>2012</v>
      </c>
      <c r="D6576" s="16" t="s">
        <v>2333</v>
      </c>
      <c r="E6576" s="16">
        <v>1</v>
      </c>
      <c r="F6576" s="16">
        <v>0</v>
      </c>
      <c r="G6576" s="16">
        <v>0</v>
      </c>
      <c r="H6576" s="16">
        <v>0</v>
      </c>
    </row>
    <row r="6577" spans="1:8" x14ac:dyDescent="0.3">
      <c r="A6577" s="13" t="str">
        <f t="shared" si="102"/>
        <v>ransoco012012</v>
      </c>
      <c r="B6577" s="16" t="s">
        <v>266</v>
      </c>
      <c r="C6577" s="16">
        <v>2012</v>
      </c>
      <c r="D6577" s="16" t="s">
        <v>37</v>
      </c>
      <c r="E6577" s="16">
        <v>7</v>
      </c>
      <c r="F6577" s="16">
        <v>14</v>
      </c>
      <c r="G6577" s="16">
        <v>0</v>
      </c>
      <c r="H6577" s="16">
        <v>4</v>
      </c>
    </row>
    <row r="6578" spans="1:8" x14ac:dyDescent="0.3">
      <c r="A6578" s="13" t="str">
        <f t="shared" si="102"/>
        <v>ransoco012012</v>
      </c>
      <c r="B6578" s="16" t="s">
        <v>266</v>
      </c>
      <c r="C6578" s="16">
        <v>2012</v>
      </c>
      <c r="D6578" s="16" t="s">
        <v>38</v>
      </c>
      <c r="E6578" s="16">
        <v>7</v>
      </c>
      <c r="F6578" s="16">
        <v>22</v>
      </c>
      <c r="G6578" s="16">
        <v>2</v>
      </c>
      <c r="H6578" s="16">
        <v>4</v>
      </c>
    </row>
    <row r="6579" spans="1:8" x14ac:dyDescent="0.3">
      <c r="A6579" s="13" t="str">
        <f t="shared" si="102"/>
        <v>ransoco012012</v>
      </c>
      <c r="B6579" s="16" t="s">
        <v>266</v>
      </c>
      <c r="C6579" s="16">
        <v>2012</v>
      </c>
      <c r="D6579" s="16" t="s">
        <v>38</v>
      </c>
      <c r="E6579" s="16">
        <v>4</v>
      </c>
      <c r="F6579" s="16">
        <v>29</v>
      </c>
      <c r="G6579" s="16">
        <v>2</v>
      </c>
      <c r="H6579" s="16">
        <v>3</v>
      </c>
    </row>
    <row r="6580" spans="1:8" x14ac:dyDescent="0.3">
      <c r="A6580" s="13" t="str">
        <f t="shared" si="102"/>
        <v>ransoco012012</v>
      </c>
      <c r="B6580" s="16" t="s">
        <v>266</v>
      </c>
      <c r="C6580" s="16">
        <v>2012</v>
      </c>
      <c r="D6580" s="16" t="s">
        <v>38</v>
      </c>
      <c r="E6580" s="16">
        <v>1</v>
      </c>
      <c r="F6580" s="16">
        <v>7</v>
      </c>
      <c r="G6580" s="16">
        <v>2</v>
      </c>
      <c r="H6580" s="16">
        <v>1</v>
      </c>
    </row>
    <row r="6581" spans="1:8" x14ac:dyDescent="0.3">
      <c r="A6581" s="13" t="str">
        <f t="shared" si="102"/>
        <v>ransoco012012</v>
      </c>
      <c r="B6581" s="16" t="s">
        <v>266</v>
      </c>
      <c r="C6581" s="16">
        <v>2012</v>
      </c>
      <c r="D6581" s="16" t="s">
        <v>2331</v>
      </c>
      <c r="E6581" s="16">
        <v>1</v>
      </c>
      <c r="F6581" s="16">
        <v>6</v>
      </c>
      <c r="G6581" s="16">
        <v>0</v>
      </c>
      <c r="H6581" s="16">
        <v>2</v>
      </c>
    </row>
    <row r="6582" spans="1:8" x14ac:dyDescent="0.3">
      <c r="A6582" s="13" t="str">
        <f t="shared" si="102"/>
        <v>ransoco012012</v>
      </c>
      <c r="B6582" s="16" t="s">
        <v>266</v>
      </c>
      <c r="C6582" s="16">
        <v>2012</v>
      </c>
      <c r="D6582" s="16" t="s">
        <v>2331</v>
      </c>
      <c r="E6582" s="16">
        <v>43</v>
      </c>
      <c r="F6582" s="16">
        <v>84</v>
      </c>
      <c r="G6582" s="16">
        <v>2</v>
      </c>
      <c r="H6582" s="16">
        <v>20</v>
      </c>
    </row>
    <row r="6583" spans="1:8" x14ac:dyDescent="0.3">
      <c r="A6583" s="13" t="str">
        <f t="shared" si="102"/>
        <v>ransoco012012</v>
      </c>
      <c r="B6583" s="16" t="s">
        <v>266</v>
      </c>
      <c r="C6583" s="16">
        <v>2012</v>
      </c>
      <c r="D6583" s="16" t="s">
        <v>2331</v>
      </c>
      <c r="E6583" s="16">
        <v>7</v>
      </c>
      <c r="F6583" s="16">
        <v>8</v>
      </c>
      <c r="G6583" s="16">
        <v>0</v>
      </c>
      <c r="H6583" s="16">
        <v>2</v>
      </c>
    </row>
    <row r="6584" spans="1:8" x14ac:dyDescent="0.3">
      <c r="A6584" s="13" t="str">
        <f t="shared" si="102"/>
        <v>rapadcl012012</v>
      </c>
      <c r="B6584" s="16" t="s">
        <v>840</v>
      </c>
      <c r="C6584" s="16">
        <v>2012</v>
      </c>
      <c r="D6584" s="16" t="s">
        <v>2332</v>
      </c>
      <c r="E6584" s="16">
        <v>0</v>
      </c>
      <c r="F6584" s="16">
        <v>8</v>
      </c>
      <c r="G6584" s="16">
        <v>3</v>
      </c>
      <c r="H6584" s="16">
        <v>1</v>
      </c>
    </row>
    <row r="6585" spans="1:8" x14ac:dyDescent="0.3">
      <c r="A6585" s="13" t="str">
        <f t="shared" si="102"/>
        <v>rasmuco012012</v>
      </c>
      <c r="B6585" s="16" t="s">
        <v>1163</v>
      </c>
      <c r="C6585" s="16">
        <v>2012</v>
      </c>
      <c r="D6585" s="16" t="s">
        <v>2327</v>
      </c>
    </row>
    <row r="6586" spans="1:8" x14ac:dyDescent="0.3">
      <c r="A6586" s="13" t="str">
        <f t="shared" si="102"/>
        <v>rasmuco012012</v>
      </c>
      <c r="B6586" s="16" t="s">
        <v>1163</v>
      </c>
      <c r="C6586" s="16">
        <v>2012</v>
      </c>
      <c r="D6586" s="16" t="s">
        <v>2329</v>
      </c>
      <c r="E6586" s="16">
        <v>304</v>
      </c>
      <c r="F6586" s="16">
        <v>7</v>
      </c>
      <c r="G6586" s="16">
        <v>6</v>
      </c>
      <c r="H6586" s="16">
        <v>1</v>
      </c>
    </row>
    <row r="6587" spans="1:8" x14ac:dyDescent="0.3">
      <c r="A6587" s="13" t="str">
        <f t="shared" si="102"/>
        <v>rauchjo012012</v>
      </c>
      <c r="B6587" s="16" t="s">
        <v>327</v>
      </c>
      <c r="C6587" s="16">
        <v>2012</v>
      </c>
      <c r="D6587" s="16" t="s">
        <v>2332</v>
      </c>
      <c r="E6587" s="16">
        <v>2</v>
      </c>
      <c r="F6587" s="16">
        <v>7</v>
      </c>
      <c r="G6587" s="16">
        <v>0</v>
      </c>
      <c r="H6587" s="16">
        <v>0</v>
      </c>
    </row>
    <row r="6588" spans="1:8" x14ac:dyDescent="0.3">
      <c r="A6588" s="13" t="str">
        <f t="shared" si="102"/>
        <v>reckean012012</v>
      </c>
      <c r="B6588" s="16" t="s">
        <v>1592</v>
      </c>
      <c r="C6588" s="16">
        <v>2012</v>
      </c>
      <c r="D6588" s="16" t="s">
        <v>2333</v>
      </c>
      <c r="E6588" s="16">
        <v>7</v>
      </c>
      <c r="F6588" s="16">
        <v>0</v>
      </c>
      <c r="G6588" s="16">
        <v>0</v>
      </c>
      <c r="H6588" s="16">
        <v>2</v>
      </c>
    </row>
    <row r="6589" spans="1:8" x14ac:dyDescent="0.3">
      <c r="A6589" s="13" t="str">
        <f t="shared" si="102"/>
        <v>reckean012012</v>
      </c>
      <c r="B6589" s="16" t="s">
        <v>1592</v>
      </c>
      <c r="C6589" s="16">
        <v>2012</v>
      </c>
      <c r="D6589" s="16" t="s">
        <v>2334</v>
      </c>
      <c r="E6589" s="16">
        <v>57</v>
      </c>
      <c r="F6589" s="16">
        <v>4</v>
      </c>
      <c r="G6589" s="16">
        <v>0</v>
      </c>
      <c r="H6589" s="16">
        <v>2</v>
      </c>
    </row>
    <row r="6590" spans="1:8" x14ac:dyDescent="0.3">
      <c r="A6590" s="13" t="str">
        <f t="shared" si="102"/>
        <v>reckean012012</v>
      </c>
      <c r="B6590" s="16" t="s">
        <v>1592</v>
      </c>
      <c r="C6590" s="16">
        <v>2012</v>
      </c>
      <c r="D6590" s="16" t="s">
        <v>2334</v>
      </c>
      <c r="E6590" s="16">
        <v>27</v>
      </c>
      <c r="F6590" s="16">
        <v>4</v>
      </c>
      <c r="G6590" s="16">
        <v>1</v>
      </c>
      <c r="H6590" s="16">
        <v>1</v>
      </c>
    </row>
    <row r="6591" spans="1:8" x14ac:dyDescent="0.3">
      <c r="A6591" s="13" t="str">
        <f t="shared" si="102"/>
        <v>reddijo012012</v>
      </c>
      <c r="B6591" s="16" t="s">
        <v>1165</v>
      </c>
      <c r="C6591" s="16">
        <v>2012</v>
      </c>
      <c r="D6591" s="16" t="s">
        <v>2327</v>
      </c>
    </row>
    <row r="6592" spans="1:8" x14ac:dyDescent="0.3">
      <c r="A6592" s="13" t="str">
        <f t="shared" si="102"/>
        <v>reddijo012012</v>
      </c>
      <c r="B6592" s="16" t="s">
        <v>1165</v>
      </c>
      <c r="C6592" s="16">
        <v>2012</v>
      </c>
      <c r="D6592" s="16" t="s">
        <v>2329</v>
      </c>
      <c r="E6592" s="16">
        <v>310</v>
      </c>
      <c r="F6592" s="16">
        <v>15</v>
      </c>
      <c r="G6592" s="16">
        <v>6</v>
      </c>
      <c r="H6592" s="16">
        <v>3</v>
      </c>
    </row>
    <row r="6593" spans="1:8" x14ac:dyDescent="0.3">
      <c r="A6593" s="13" t="str">
        <f t="shared" si="102"/>
        <v>reddijo012012</v>
      </c>
      <c r="B6593" s="16" t="s">
        <v>1165</v>
      </c>
      <c r="C6593" s="16">
        <v>2012</v>
      </c>
      <c r="D6593" s="16" t="s">
        <v>2330</v>
      </c>
    </row>
    <row r="6594" spans="1:8" x14ac:dyDescent="0.3">
      <c r="A6594" s="13" t="str">
        <f t="shared" si="102"/>
        <v>redmoto012012</v>
      </c>
      <c r="B6594" s="16" t="s">
        <v>1816</v>
      </c>
      <c r="C6594" s="16">
        <v>2012</v>
      </c>
      <c r="D6594" s="16" t="s">
        <v>2332</v>
      </c>
      <c r="E6594" s="16">
        <v>0</v>
      </c>
      <c r="F6594" s="16">
        <v>1</v>
      </c>
      <c r="G6594" s="16">
        <v>1</v>
      </c>
      <c r="H6594" s="16">
        <v>0</v>
      </c>
    </row>
    <row r="6595" spans="1:8" x14ac:dyDescent="0.3">
      <c r="A6595" s="13" t="str">
        <f t="shared" ref="A6595:A6658" si="103">B6595&amp;C6595</f>
        <v>reedad012012</v>
      </c>
      <c r="B6595" s="16" t="s">
        <v>1593</v>
      </c>
      <c r="C6595" s="16">
        <v>2012</v>
      </c>
      <c r="D6595" s="16" t="s">
        <v>2332</v>
      </c>
      <c r="E6595" s="16">
        <v>5</v>
      </c>
      <c r="F6595" s="16">
        <v>4</v>
      </c>
      <c r="G6595" s="16">
        <v>0</v>
      </c>
      <c r="H6595" s="16">
        <v>2</v>
      </c>
    </row>
    <row r="6596" spans="1:8" x14ac:dyDescent="0.3">
      <c r="A6596" s="13" t="str">
        <f t="shared" si="103"/>
        <v>reimono012012</v>
      </c>
      <c r="B6596" s="16" t="s">
        <v>1166</v>
      </c>
      <c r="C6596" s="16">
        <v>2012</v>
      </c>
      <c r="D6596" s="16" t="s">
        <v>2328</v>
      </c>
    </row>
    <row r="6597" spans="1:8" x14ac:dyDescent="0.3">
      <c r="A6597" s="13" t="str">
        <f t="shared" si="103"/>
        <v>reimono012012</v>
      </c>
      <c r="B6597" s="16" t="s">
        <v>1166</v>
      </c>
      <c r="C6597" s="16">
        <v>2012</v>
      </c>
      <c r="D6597" s="16" t="s">
        <v>2329</v>
      </c>
      <c r="E6597" s="16">
        <v>26</v>
      </c>
      <c r="F6597" s="16">
        <v>0</v>
      </c>
      <c r="G6597" s="16">
        <v>3</v>
      </c>
      <c r="H6597" s="16">
        <v>0</v>
      </c>
    </row>
    <row r="6598" spans="1:8" x14ac:dyDescent="0.3">
      <c r="A6598" s="13" t="str">
        <f t="shared" si="103"/>
        <v>repkoja012012</v>
      </c>
      <c r="B6598" s="16" t="s">
        <v>589</v>
      </c>
      <c r="C6598" s="16">
        <v>2012</v>
      </c>
      <c r="D6598" s="16" t="s">
        <v>2327</v>
      </c>
    </row>
    <row r="6599" spans="1:8" x14ac:dyDescent="0.3">
      <c r="A6599" s="13" t="str">
        <f t="shared" si="103"/>
        <v>repkoja012012</v>
      </c>
      <c r="B6599" s="16" t="s">
        <v>589</v>
      </c>
      <c r="C6599" s="16">
        <v>2012</v>
      </c>
      <c r="D6599" s="16" t="s">
        <v>2329</v>
      </c>
      <c r="E6599" s="16">
        <v>12</v>
      </c>
      <c r="F6599" s="16">
        <v>0</v>
      </c>
      <c r="G6599" s="16">
        <v>0</v>
      </c>
      <c r="H6599" s="16">
        <v>0</v>
      </c>
    </row>
    <row r="6600" spans="1:8" x14ac:dyDescent="0.3">
      <c r="A6600" s="13" t="str">
        <f t="shared" si="103"/>
        <v>resopch012012</v>
      </c>
      <c r="B6600" s="16" t="s">
        <v>590</v>
      </c>
      <c r="C6600" s="16">
        <v>2012</v>
      </c>
      <c r="D6600" s="16" t="s">
        <v>2332</v>
      </c>
      <c r="E6600" s="16">
        <v>7</v>
      </c>
      <c r="F6600" s="16">
        <v>10</v>
      </c>
      <c r="G6600" s="16">
        <v>3</v>
      </c>
      <c r="H6600" s="16">
        <v>1</v>
      </c>
    </row>
    <row r="6601" spans="1:8" x14ac:dyDescent="0.3">
      <c r="A6601" s="13" t="str">
        <f t="shared" si="103"/>
        <v>reverbe012012</v>
      </c>
      <c r="B6601" s="16" t="s">
        <v>1361</v>
      </c>
      <c r="C6601" s="16">
        <v>2012</v>
      </c>
      <c r="D6601" s="16" t="s">
        <v>2327</v>
      </c>
    </row>
    <row r="6602" spans="1:8" x14ac:dyDescent="0.3">
      <c r="A6602" s="13" t="str">
        <f t="shared" si="103"/>
        <v>reverbe012012</v>
      </c>
      <c r="B6602" s="16" t="s">
        <v>1361</v>
      </c>
      <c r="C6602" s="16">
        <v>2012</v>
      </c>
      <c r="D6602" s="16" t="s">
        <v>2328</v>
      </c>
    </row>
    <row r="6603" spans="1:8" x14ac:dyDescent="0.3">
      <c r="A6603" s="13" t="str">
        <f t="shared" si="103"/>
        <v>reverbe012012</v>
      </c>
      <c r="B6603" s="16" t="s">
        <v>1361</v>
      </c>
      <c r="C6603" s="16">
        <v>2012</v>
      </c>
      <c r="D6603" s="16" t="s">
        <v>2329</v>
      </c>
      <c r="E6603" s="16">
        <v>274</v>
      </c>
      <c r="F6603" s="16">
        <v>8</v>
      </c>
      <c r="G6603" s="16">
        <v>0</v>
      </c>
      <c r="H6603" s="16">
        <v>3</v>
      </c>
    </row>
    <row r="6604" spans="1:8" x14ac:dyDescent="0.3">
      <c r="A6604" s="13" t="str">
        <f t="shared" si="103"/>
        <v>reverbe012012</v>
      </c>
      <c r="B6604" s="16" t="s">
        <v>1361</v>
      </c>
      <c r="C6604" s="16">
        <v>2012</v>
      </c>
      <c r="D6604" s="16" t="s">
        <v>2330</v>
      </c>
    </row>
    <row r="6605" spans="1:8" x14ac:dyDescent="0.3">
      <c r="A6605" s="13" t="str">
        <f t="shared" si="103"/>
        <v>reyesjo012012</v>
      </c>
      <c r="B6605" s="16" t="s">
        <v>398</v>
      </c>
      <c r="C6605" s="16">
        <v>2012</v>
      </c>
      <c r="D6605" s="16" t="s">
        <v>2331</v>
      </c>
      <c r="E6605" s="16">
        <v>226</v>
      </c>
      <c r="F6605" s="16">
        <v>419</v>
      </c>
      <c r="G6605" s="16">
        <v>18</v>
      </c>
      <c r="H6605" s="16">
        <v>105</v>
      </c>
    </row>
    <row r="6606" spans="1:8" x14ac:dyDescent="0.3">
      <c r="A6606" s="13" t="str">
        <f t="shared" si="103"/>
        <v>reynoma012012</v>
      </c>
      <c r="B6606" s="16" t="s">
        <v>842</v>
      </c>
      <c r="C6606" s="16">
        <v>2012</v>
      </c>
      <c r="D6606" s="16" t="s">
        <v>2333</v>
      </c>
      <c r="E6606" s="16">
        <v>926</v>
      </c>
      <c r="F6606" s="16">
        <v>40</v>
      </c>
      <c r="G6606" s="16">
        <v>5</v>
      </c>
      <c r="H6606" s="16">
        <v>84</v>
      </c>
    </row>
    <row r="6607" spans="1:8" x14ac:dyDescent="0.3">
      <c r="A6607" s="13" t="str">
        <f t="shared" si="103"/>
        <v>reynoma012012</v>
      </c>
      <c r="B6607" s="16" t="s">
        <v>842</v>
      </c>
      <c r="C6607" s="16">
        <v>2012</v>
      </c>
      <c r="D6607" s="16" t="s">
        <v>38</v>
      </c>
      <c r="E6607" s="16">
        <v>10</v>
      </c>
      <c r="F6607" s="16">
        <v>24</v>
      </c>
      <c r="G6607" s="16">
        <v>6</v>
      </c>
      <c r="H6607" s="16">
        <v>5</v>
      </c>
    </row>
    <row r="6608" spans="1:8" x14ac:dyDescent="0.3">
      <c r="A6608" s="13" t="str">
        <f t="shared" si="103"/>
        <v>reynoma022012</v>
      </c>
      <c r="B6608" s="16" t="s">
        <v>1362</v>
      </c>
      <c r="C6608" s="16">
        <v>2012</v>
      </c>
      <c r="D6608" s="16" t="s">
        <v>2332</v>
      </c>
      <c r="E6608" s="16">
        <v>5</v>
      </c>
      <c r="F6608" s="16">
        <v>11</v>
      </c>
      <c r="G6608" s="16">
        <v>2</v>
      </c>
      <c r="H6608" s="16">
        <v>1</v>
      </c>
    </row>
    <row r="6609" spans="1:8" x14ac:dyDescent="0.3">
      <c r="A6609" s="13" t="str">
        <f t="shared" si="103"/>
        <v>rhymewi012012</v>
      </c>
      <c r="B6609" s="16" t="s">
        <v>1363</v>
      </c>
      <c r="C6609" s="16">
        <v>2012</v>
      </c>
      <c r="D6609" s="16" t="s">
        <v>37</v>
      </c>
      <c r="E6609" s="16">
        <v>40</v>
      </c>
      <c r="F6609" s="16">
        <v>83</v>
      </c>
      <c r="G6609" s="16">
        <v>5</v>
      </c>
      <c r="H6609" s="16">
        <v>27</v>
      </c>
    </row>
    <row r="6610" spans="1:8" x14ac:dyDescent="0.3">
      <c r="A6610" s="13" t="str">
        <f t="shared" si="103"/>
        <v>rhymewi012012</v>
      </c>
      <c r="B6610" s="16" t="s">
        <v>1363</v>
      </c>
      <c r="C6610" s="16">
        <v>2012</v>
      </c>
      <c r="D6610" s="16" t="s">
        <v>38</v>
      </c>
      <c r="E6610" s="16">
        <v>3</v>
      </c>
      <c r="F6610" s="16">
        <v>21</v>
      </c>
      <c r="G6610" s="16">
        <v>3</v>
      </c>
      <c r="H6610" s="16">
        <v>1</v>
      </c>
    </row>
    <row r="6611" spans="1:8" x14ac:dyDescent="0.3">
      <c r="A6611" s="13" t="str">
        <f t="shared" si="103"/>
        <v>richacl012012</v>
      </c>
      <c r="B6611" s="16" t="s">
        <v>993</v>
      </c>
      <c r="C6611" s="16">
        <v>2012</v>
      </c>
      <c r="D6611" s="16" t="s">
        <v>2332</v>
      </c>
      <c r="E6611" s="16">
        <v>17</v>
      </c>
      <c r="F6611" s="16">
        <v>42</v>
      </c>
      <c r="G6611" s="16">
        <v>6</v>
      </c>
      <c r="H6611" s="16">
        <v>1</v>
      </c>
    </row>
    <row r="6612" spans="1:8" x14ac:dyDescent="0.3">
      <c r="A6612" s="13" t="str">
        <f t="shared" si="103"/>
        <v>richaga012012</v>
      </c>
      <c r="B6612" s="16" t="s">
        <v>1595</v>
      </c>
      <c r="C6612" s="16">
        <v>2012</v>
      </c>
      <c r="D6612" s="16" t="s">
        <v>2332</v>
      </c>
      <c r="E6612" s="16">
        <v>1</v>
      </c>
      <c r="F6612" s="16">
        <v>5</v>
      </c>
      <c r="G6612" s="16">
        <v>1</v>
      </c>
      <c r="H6612" s="16">
        <v>0</v>
      </c>
    </row>
    <row r="6613" spans="1:8" x14ac:dyDescent="0.3">
      <c r="A6613" s="13" t="str">
        <f t="shared" si="103"/>
        <v>richmsc012012</v>
      </c>
      <c r="B6613" s="16" t="s">
        <v>994</v>
      </c>
      <c r="C6613" s="16">
        <v>2012</v>
      </c>
      <c r="D6613" s="16" t="s">
        <v>2332</v>
      </c>
      <c r="E6613" s="16">
        <v>0</v>
      </c>
      <c r="F6613" s="16">
        <v>0</v>
      </c>
      <c r="G6613" s="16">
        <v>1</v>
      </c>
      <c r="H6613" s="16">
        <v>0</v>
      </c>
    </row>
    <row r="6614" spans="1:8" x14ac:dyDescent="0.3">
      <c r="A6614" s="13" t="str">
        <f t="shared" si="103"/>
        <v>riosal012012</v>
      </c>
      <c r="B6614" s="16" t="s">
        <v>488</v>
      </c>
      <c r="C6614" s="16">
        <v>2012</v>
      </c>
      <c r="D6614" s="16" t="s">
        <v>2329</v>
      </c>
      <c r="E6614" s="16">
        <v>333</v>
      </c>
      <c r="F6614" s="16">
        <v>9</v>
      </c>
      <c r="G6614" s="16">
        <v>7</v>
      </c>
      <c r="H6614" s="16">
        <v>2</v>
      </c>
    </row>
    <row r="6615" spans="1:8" x14ac:dyDescent="0.3">
      <c r="A6615" s="13" t="str">
        <f t="shared" si="103"/>
        <v>riosal012012</v>
      </c>
      <c r="B6615" s="16" t="s">
        <v>488</v>
      </c>
      <c r="C6615" s="16">
        <v>2012</v>
      </c>
      <c r="D6615" s="16" t="s">
        <v>2330</v>
      </c>
    </row>
    <row r="6616" spans="1:8" x14ac:dyDescent="0.3">
      <c r="A6616" s="13" t="str">
        <f t="shared" si="103"/>
        <v>riverju012012</v>
      </c>
      <c r="B6616" s="16" t="s">
        <v>269</v>
      </c>
      <c r="C6616" s="16">
        <v>2012</v>
      </c>
      <c r="D6616" s="16" t="s">
        <v>2333</v>
      </c>
      <c r="E6616" s="16">
        <v>301</v>
      </c>
      <c r="F6616" s="16">
        <v>19</v>
      </c>
      <c r="G6616" s="16">
        <v>5</v>
      </c>
      <c r="H6616" s="16">
        <v>20</v>
      </c>
    </row>
    <row r="6617" spans="1:8" x14ac:dyDescent="0.3">
      <c r="A6617" s="13" t="str">
        <f t="shared" si="103"/>
        <v>riverju012012</v>
      </c>
      <c r="B6617" s="16" t="s">
        <v>269</v>
      </c>
      <c r="C6617" s="16">
        <v>2012</v>
      </c>
      <c r="D6617" s="16" t="s">
        <v>2328</v>
      </c>
    </row>
    <row r="6618" spans="1:8" x14ac:dyDescent="0.3">
      <c r="A6618" s="13" t="str">
        <f t="shared" si="103"/>
        <v>riverju012012</v>
      </c>
      <c r="B6618" s="16" t="s">
        <v>269</v>
      </c>
      <c r="C6618" s="16">
        <v>2012</v>
      </c>
      <c r="D6618" s="16" t="s">
        <v>2329</v>
      </c>
      <c r="E6618" s="16">
        <v>52</v>
      </c>
      <c r="F6618" s="16">
        <v>3</v>
      </c>
      <c r="G6618" s="16">
        <v>0</v>
      </c>
      <c r="H6618" s="16">
        <v>0</v>
      </c>
    </row>
    <row r="6619" spans="1:8" x14ac:dyDescent="0.3">
      <c r="A6619" s="13" t="str">
        <f t="shared" si="103"/>
        <v>riverju012012</v>
      </c>
      <c r="B6619" s="16" t="s">
        <v>269</v>
      </c>
      <c r="C6619" s="16">
        <v>2012</v>
      </c>
      <c r="D6619" s="16" t="s">
        <v>2330</v>
      </c>
    </row>
    <row r="6620" spans="1:8" x14ac:dyDescent="0.3">
      <c r="A6620" s="13" t="str">
        <f t="shared" si="103"/>
        <v>riverma012012</v>
      </c>
      <c r="B6620" s="16" t="s">
        <v>185</v>
      </c>
      <c r="C6620" s="16">
        <v>2012</v>
      </c>
      <c r="D6620" s="16" t="s">
        <v>2332</v>
      </c>
      <c r="E6620" s="16">
        <v>1</v>
      </c>
      <c r="F6620" s="16">
        <v>2</v>
      </c>
      <c r="G6620" s="16">
        <v>0</v>
      </c>
      <c r="H6620" s="16">
        <v>0</v>
      </c>
    </row>
    <row r="6621" spans="1:8" x14ac:dyDescent="0.3">
      <c r="A6621" s="13" t="str">
        <f t="shared" si="103"/>
        <v>rizzoan012012</v>
      </c>
      <c r="B6621" s="16" t="s">
        <v>1596</v>
      </c>
      <c r="C6621" s="16">
        <v>2012</v>
      </c>
      <c r="D6621" s="16" t="s">
        <v>2333</v>
      </c>
      <c r="E6621" s="16">
        <v>685</v>
      </c>
      <c r="F6621" s="16">
        <v>46</v>
      </c>
      <c r="G6621" s="16">
        <v>4</v>
      </c>
      <c r="H6621" s="16">
        <v>76</v>
      </c>
    </row>
    <row r="6622" spans="1:8" x14ac:dyDescent="0.3">
      <c r="A6622" s="13" t="str">
        <f t="shared" si="103"/>
        <v>roberbr012012</v>
      </c>
      <c r="B6622" s="16" t="s">
        <v>271</v>
      </c>
      <c r="C6622" s="16">
        <v>2012</v>
      </c>
      <c r="D6622" s="16" t="s">
        <v>37</v>
      </c>
      <c r="E6622" s="16">
        <v>30</v>
      </c>
      <c r="F6622" s="16">
        <v>48</v>
      </c>
      <c r="G6622" s="16">
        <v>1</v>
      </c>
      <c r="H6622" s="16">
        <v>9</v>
      </c>
    </row>
    <row r="6623" spans="1:8" x14ac:dyDescent="0.3">
      <c r="A6623" s="13" t="str">
        <f t="shared" si="103"/>
        <v>roberda082012</v>
      </c>
      <c r="B6623" s="16" t="s">
        <v>995</v>
      </c>
      <c r="C6623" s="16">
        <v>2012</v>
      </c>
      <c r="D6623" s="16" t="s">
        <v>2332</v>
      </c>
      <c r="E6623" s="16">
        <v>4</v>
      </c>
      <c r="F6623" s="16">
        <v>1</v>
      </c>
      <c r="G6623" s="16">
        <v>0</v>
      </c>
      <c r="H6623" s="16">
        <v>0</v>
      </c>
    </row>
    <row r="6624" spans="1:8" x14ac:dyDescent="0.3">
      <c r="A6624" s="13" t="str">
        <f t="shared" si="103"/>
        <v>roberry012012</v>
      </c>
      <c r="B6624" s="16" t="s">
        <v>719</v>
      </c>
      <c r="C6624" s="16">
        <v>2012</v>
      </c>
      <c r="D6624" s="16" t="s">
        <v>37</v>
      </c>
      <c r="E6624" s="16">
        <v>14</v>
      </c>
      <c r="F6624" s="16">
        <v>18</v>
      </c>
      <c r="G6624" s="16">
        <v>0</v>
      </c>
      <c r="H6624" s="16">
        <v>8</v>
      </c>
    </row>
    <row r="6625" spans="1:8" x14ac:dyDescent="0.3">
      <c r="A6625" s="13" t="str">
        <f t="shared" si="103"/>
        <v>roberry012012</v>
      </c>
      <c r="B6625" s="16" t="s">
        <v>719</v>
      </c>
      <c r="C6625" s="16">
        <v>2012</v>
      </c>
      <c r="D6625" s="16" t="s">
        <v>37</v>
      </c>
      <c r="E6625" s="16">
        <v>76</v>
      </c>
      <c r="F6625" s="16">
        <v>117</v>
      </c>
      <c r="G6625" s="16">
        <v>0</v>
      </c>
      <c r="H6625" s="16">
        <v>26</v>
      </c>
    </row>
    <row r="6626" spans="1:8" x14ac:dyDescent="0.3">
      <c r="A6626" s="13" t="str">
        <f t="shared" si="103"/>
        <v>roberry012012</v>
      </c>
      <c r="B6626" s="16" t="s">
        <v>719</v>
      </c>
      <c r="C6626" s="16">
        <v>2012</v>
      </c>
      <c r="D6626" s="16" t="s">
        <v>38</v>
      </c>
      <c r="E6626" s="16">
        <v>37</v>
      </c>
      <c r="F6626" s="16">
        <v>118</v>
      </c>
      <c r="G6626" s="16">
        <v>7</v>
      </c>
      <c r="H6626" s="16">
        <v>8</v>
      </c>
    </row>
    <row r="6627" spans="1:8" x14ac:dyDescent="0.3">
      <c r="A6627" s="13" t="str">
        <f t="shared" si="103"/>
        <v>roberry012012</v>
      </c>
      <c r="B6627" s="16" t="s">
        <v>719</v>
      </c>
      <c r="C6627" s="16">
        <v>2012</v>
      </c>
      <c r="D6627" s="16" t="s">
        <v>38</v>
      </c>
      <c r="E6627" s="16">
        <v>3</v>
      </c>
      <c r="F6627" s="16">
        <v>30</v>
      </c>
      <c r="G6627" s="16">
        <v>2</v>
      </c>
      <c r="H6627" s="16">
        <v>0</v>
      </c>
    </row>
    <row r="6628" spans="1:8" x14ac:dyDescent="0.3">
      <c r="A6628" s="13" t="str">
        <f t="shared" si="103"/>
        <v>roberry012012</v>
      </c>
      <c r="B6628" s="16" t="s">
        <v>719</v>
      </c>
      <c r="C6628" s="16">
        <v>2012</v>
      </c>
      <c r="D6628" s="16" t="s">
        <v>2328</v>
      </c>
    </row>
    <row r="6629" spans="1:8" x14ac:dyDescent="0.3">
      <c r="A6629" s="13" t="str">
        <f t="shared" si="103"/>
        <v>roberry012012</v>
      </c>
      <c r="B6629" s="16" t="s">
        <v>719</v>
      </c>
      <c r="C6629" s="16">
        <v>2012</v>
      </c>
      <c r="D6629" s="16" t="s">
        <v>2329</v>
      </c>
      <c r="E6629" s="16">
        <v>1</v>
      </c>
      <c r="F6629" s="16">
        <v>0</v>
      </c>
      <c r="G6629" s="16">
        <v>0</v>
      </c>
      <c r="H6629" s="16">
        <v>0</v>
      </c>
    </row>
    <row r="6630" spans="1:8" x14ac:dyDescent="0.3">
      <c r="A6630" s="13" t="str">
        <f t="shared" si="103"/>
        <v>roberty012012</v>
      </c>
      <c r="B6630" s="16" t="s">
        <v>1817</v>
      </c>
      <c r="C6630" s="16">
        <v>2012</v>
      </c>
      <c r="D6630" s="16" t="s">
        <v>2332</v>
      </c>
      <c r="E6630" s="16">
        <v>1</v>
      </c>
      <c r="F6630" s="16">
        <v>5</v>
      </c>
      <c r="G6630" s="16">
        <v>1</v>
      </c>
      <c r="H6630" s="16">
        <v>0</v>
      </c>
    </row>
    <row r="6631" spans="1:8" x14ac:dyDescent="0.3">
      <c r="A6631" s="13" t="str">
        <f t="shared" si="103"/>
        <v>robinsh012012</v>
      </c>
      <c r="B6631" s="16" t="s">
        <v>1168</v>
      </c>
      <c r="C6631" s="16">
        <v>2012</v>
      </c>
      <c r="D6631" s="16" t="s">
        <v>2327</v>
      </c>
    </row>
    <row r="6632" spans="1:8" x14ac:dyDescent="0.3">
      <c r="A6632" s="13" t="str">
        <f t="shared" si="103"/>
        <v>robinsh012012</v>
      </c>
      <c r="B6632" s="16" t="s">
        <v>1168</v>
      </c>
      <c r="C6632" s="16">
        <v>2012</v>
      </c>
      <c r="D6632" s="16" t="s">
        <v>2328</v>
      </c>
    </row>
    <row r="6633" spans="1:8" x14ac:dyDescent="0.3">
      <c r="A6633" s="13" t="str">
        <f t="shared" si="103"/>
        <v>robinsh012012</v>
      </c>
      <c r="B6633" s="16" t="s">
        <v>1168</v>
      </c>
      <c r="C6633" s="16">
        <v>2012</v>
      </c>
      <c r="D6633" s="16" t="s">
        <v>2329</v>
      </c>
      <c r="E6633" s="16">
        <v>74</v>
      </c>
      <c r="F6633" s="16">
        <v>3</v>
      </c>
      <c r="G6633" s="16">
        <v>2</v>
      </c>
      <c r="H6633" s="16">
        <v>1</v>
      </c>
    </row>
    <row r="6634" spans="1:8" x14ac:dyDescent="0.3">
      <c r="A6634" s="13" t="str">
        <f t="shared" si="103"/>
        <v>robinsh012012</v>
      </c>
      <c r="B6634" s="16" t="s">
        <v>1168</v>
      </c>
      <c r="C6634" s="16">
        <v>2012</v>
      </c>
      <c r="D6634" s="16" t="s">
        <v>2330</v>
      </c>
    </row>
    <row r="6635" spans="1:8" x14ac:dyDescent="0.3">
      <c r="A6635" s="13" t="str">
        <f t="shared" si="103"/>
        <v>robintr012012</v>
      </c>
      <c r="B6635" s="16" t="s">
        <v>1597</v>
      </c>
      <c r="C6635" s="16">
        <v>2012</v>
      </c>
      <c r="D6635" s="16" t="s">
        <v>2328</v>
      </c>
    </row>
    <row r="6636" spans="1:8" x14ac:dyDescent="0.3">
      <c r="A6636" s="13" t="str">
        <f t="shared" si="103"/>
        <v>robintr012012</v>
      </c>
      <c r="B6636" s="16" t="s">
        <v>1597</v>
      </c>
      <c r="C6636" s="16">
        <v>2012</v>
      </c>
      <c r="D6636" s="16" t="s">
        <v>2329</v>
      </c>
      <c r="E6636" s="16">
        <v>100</v>
      </c>
      <c r="F6636" s="16">
        <v>0</v>
      </c>
      <c r="G6636" s="16">
        <v>2</v>
      </c>
      <c r="H6636" s="16">
        <v>0</v>
      </c>
    </row>
    <row r="6637" spans="1:8" x14ac:dyDescent="0.3">
      <c r="A6637" s="13" t="str">
        <f t="shared" si="103"/>
        <v>rodnefe012012</v>
      </c>
      <c r="B6637" s="16" t="s">
        <v>329</v>
      </c>
      <c r="C6637" s="16">
        <v>2012</v>
      </c>
      <c r="D6637" s="16" t="s">
        <v>2332</v>
      </c>
      <c r="E6637" s="16">
        <v>13</v>
      </c>
      <c r="F6637" s="16">
        <v>13</v>
      </c>
      <c r="G6637" s="16">
        <v>0</v>
      </c>
      <c r="H6637" s="16">
        <v>1</v>
      </c>
    </row>
    <row r="6638" spans="1:8" x14ac:dyDescent="0.3">
      <c r="A6638" s="13" t="str">
        <f t="shared" si="103"/>
        <v>rodrial012012</v>
      </c>
      <c r="B6638" s="16" t="s">
        <v>186</v>
      </c>
      <c r="C6638" s="16">
        <v>2012</v>
      </c>
      <c r="D6638" s="16" t="s">
        <v>38</v>
      </c>
      <c r="E6638" s="16">
        <v>57</v>
      </c>
      <c r="F6638" s="16">
        <v>119</v>
      </c>
      <c r="G6638" s="16">
        <v>8</v>
      </c>
      <c r="H6638" s="16">
        <v>13</v>
      </c>
    </row>
    <row r="6639" spans="1:8" x14ac:dyDescent="0.3">
      <c r="A6639" s="13" t="str">
        <f t="shared" si="103"/>
        <v>rodrian012012</v>
      </c>
      <c r="B6639" s="16" t="s">
        <v>1598</v>
      </c>
      <c r="C6639" s="16">
        <v>2012</v>
      </c>
      <c r="D6639" s="16" t="s">
        <v>2332</v>
      </c>
      <c r="E6639" s="16">
        <v>0</v>
      </c>
      <c r="F6639" s="16">
        <v>0</v>
      </c>
      <c r="G6639" s="16">
        <v>0</v>
      </c>
      <c r="H6639" s="16">
        <v>0</v>
      </c>
    </row>
    <row r="6640" spans="1:8" x14ac:dyDescent="0.3">
      <c r="A6640" s="13" t="str">
        <f t="shared" si="103"/>
        <v>rodried042012</v>
      </c>
      <c r="B6640" s="16" t="s">
        <v>1819</v>
      </c>
      <c r="C6640" s="16">
        <v>2012</v>
      </c>
      <c r="D6640" s="16" t="s">
        <v>2334</v>
      </c>
      <c r="E6640" s="16">
        <v>20</v>
      </c>
      <c r="F6640" s="16">
        <v>1</v>
      </c>
      <c r="G6640" s="16">
        <v>0</v>
      </c>
      <c r="H6640" s="16">
        <v>0</v>
      </c>
    </row>
    <row r="6641" spans="1:8" x14ac:dyDescent="0.3">
      <c r="A6641" s="13" t="str">
        <f t="shared" si="103"/>
        <v>rodrife022012</v>
      </c>
      <c r="B6641" s="16" t="s">
        <v>1169</v>
      </c>
      <c r="C6641" s="16">
        <v>2012</v>
      </c>
      <c r="D6641" s="16" t="s">
        <v>2332</v>
      </c>
      <c r="E6641" s="16">
        <v>3</v>
      </c>
      <c r="F6641" s="16">
        <v>5</v>
      </c>
      <c r="G6641" s="16">
        <v>2</v>
      </c>
      <c r="H6641" s="16">
        <v>0</v>
      </c>
    </row>
    <row r="6642" spans="1:8" x14ac:dyDescent="0.3">
      <c r="A6642" s="13" t="str">
        <f t="shared" si="103"/>
        <v>rodrifr032012</v>
      </c>
      <c r="B6642" s="16" t="s">
        <v>330</v>
      </c>
      <c r="C6642" s="16">
        <v>2012</v>
      </c>
      <c r="D6642" s="16" t="s">
        <v>2332</v>
      </c>
      <c r="E6642" s="16">
        <v>3</v>
      </c>
      <c r="F6642" s="16">
        <v>2</v>
      </c>
      <c r="G6642" s="16">
        <v>0</v>
      </c>
      <c r="H6642" s="16">
        <v>0</v>
      </c>
    </row>
    <row r="6643" spans="1:8" x14ac:dyDescent="0.3">
      <c r="A6643" s="13" t="str">
        <f t="shared" si="103"/>
        <v>rodrihe032012</v>
      </c>
      <c r="B6643" s="16" t="s">
        <v>1170</v>
      </c>
      <c r="C6643" s="16">
        <v>2012</v>
      </c>
      <c r="D6643" s="16" t="s">
        <v>2332</v>
      </c>
      <c r="E6643" s="16">
        <v>0</v>
      </c>
      <c r="F6643" s="16">
        <v>3</v>
      </c>
      <c r="G6643" s="16">
        <v>1</v>
      </c>
      <c r="H6643" s="16">
        <v>0</v>
      </c>
    </row>
    <row r="6644" spans="1:8" x14ac:dyDescent="0.3">
      <c r="A6644" s="13" t="str">
        <f t="shared" si="103"/>
        <v>rodrihe042012</v>
      </c>
      <c r="B6644" s="16" t="s">
        <v>1820</v>
      </c>
      <c r="C6644" s="16">
        <v>2012</v>
      </c>
      <c r="D6644" s="16" t="s">
        <v>37</v>
      </c>
      <c r="E6644" s="16">
        <v>5</v>
      </c>
      <c r="F6644" s="16">
        <v>5</v>
      </c>
      <c r="G6644" s="16">
        <v>0</v>
      </c>
      <c r="H6644" s="16">
        <v>2</v>
      </c>
    </row>
    <row r="6645" spans="1:8" x14ac:dyDescent="0.3">
      <c r="A6645" s="13" t="str">
        <f t="shared" si="103"/>
        <v>rodrise012012</v>
      </c>
      <c r="B6645" s="16" t="s">
        <v>996</v>
      </c>
      <c r="C6645" s="16">
        <v>2012</v>
      </c>
      <c r="D6645" s="16" t="s">
        <v>37</v>
      </c>
      <c r="E6645" s="16">
        <v>40</v>
      </c>
      <c r="F6645" s="16">
        <v>63</v>
      </c>
      <c r="G6645" s="16">
        <v>0</v>
      </c>
      <c r="H6645" s="16">
        <v>15</v>
      </c>
    </row>
    <row r="6646" spans="1:8" x14ac:dyDescent="0.3">
      <c r="A6646" s="13" t="str">
        <f t="shared" si="103"/>
        <v>rodrise012012</v>
      </c>
      <c r="B6646" s="16" t="s">
        <v>996</v>
      </c>
      <c r="C6646" s="16">
        <v>2012</v>
      </c>
      <c r="D6646" s="16" t="s">
        <v>38</v>
      </c>
      <c r="E6646" s="16">
        <v>23</v>
      </c>
      <c r="F6646" s="16">
        <v>70</v>
      </c>
      <c r="G6646" s="16">
        <v>11</v>
      </c>
      <c r="H6646" s="16">
        <v>8</v>
      </c>
    </row>
    <row r="6647" spans="1:8" x14ac:dyDescent="0.3">
      <c r="A6647" s="13" t="str">
        <f t="shared" si="103"/>
        <v>rodrise012012</v>
      </c>
      <c r="B6647" s="16" t="s">
        <v>996</v>
      </c>
      <c r="C6647" s="16">
        <v>2012</v>
      </c>
      <c r="D6647" s="16" t="s">
        <v>2331</v>
      </c>
      <c r="E6647" s="16">
        <v>50</v>
      </c>
      <c r="F6647" s="16">
        <v>115</v>
      </c>
      <c r="G6647" s="16">
        <v>7</v>
      </c>
      <c r="H6647" s="16">
        <v>18</v>
      </c>
    </row>
    <row r="6648" spans="1:8" x14ac:dyDescent="0.3">
      <c r="A6648" s="13" t="str">
        <f t="shared" si="103"/>
        <v>rodrist022012</v>
      </c>
      <c r="B6648" s="16" t="s">
        <v>1821</v>
      </c>
      <c r="C6648" s="16">
        <v>2012</v>
      </c>
      <c r="D6648" s="16" t="s">
        <v>2332</v>
      </c>
      <c r="E6648" s="16">
        <v>3</v>
      </c>
      <c r="F6648" s="16">
        <v>0</v>
      </c>
      <c r="G6648" s="16">
        <v>0</v>
      </c>
      <c r="H6648" s="16">
        <v>0</v>
      </c>
    </row>
    <row r="6649" spans="1:8" x14ac:dyDescent="0.3">
      <c r="A6649" s="13" t="str">
        <f t="shared" si="103"/>
        <v>rodriwa012012</v>
      </c>
      <c r="B6649" s="16" t="s">
        <v>593</v>
      </c>
      <c r="C6649" s="16">
        <v>2012</v>
      </c>
      <c r="D6649" s="16" t="s">
        <v>2332</v>
      </c>
      <c r="E6649" s="16">
        <v>2</v>
      </c>
      <c r="F6649" s="16">
        <v>18</v>
      </c>
      <c r="G6649" s="16">
        <v>2</v>
      </c>
      <c r="H6649" s="16">
        <v>0</v>
      </c>
    </row>
    <row r="6650" spans="1:8" x14ac:dyDescent="0.3">
      <c r="A6650" s="13" t="str">
        <f t="shared" si="103"/>
        <v>rodriwa012012</v>
      </c>
      <c r="B6650" s="16" t="s">
        <v>593</v>
      </c>
      <c r="C6650" s="16">
        <v>2012</v>
      </c>
      <c r="D6650" s="16" t="s">
        <v>2332</v>
      </c>
      <c r="E6650" s="16">
        <v>5</v>
      </c>
      <c r="F6650" s="16">
        <v>6</v>
      </c>
      <c r="G6650" s="16">
        <v>1</v>
      </c>
      <c r="H6650" s="16">
        <v>1</v>
      </c>
    </row>
    <row r="6651" spans="1:8" x14ac:dyDescent="0.3">
      <c r="A6651" s="13" t="str">
        <f t="shared" si="103"/>
        <v>roenijo012012</v>
      </c>
      <c r="B6651" s="16" t="s">
        <v>997</v>
      </c>
      <c r="C6651" s="16">
        <v>2012</v>
      </c>
      <c r="D6651" s="16" t="s">
        <v>2332</v>
      </c>
      <c r="E6651" s="16">
        <v>3</v>
      </c>
      <c r="F6651" s="16">
        <v>20</v>
      </c>
      <c r="G6651" s="16">
        <v>1</v>
      </c>
      <c r="H6651" s="16">
        <v>0</v>
      </c>
    </row>
    <row r="6652" spans="1:8" x14ac:dyDescent="0.3">
      <c r="A6652" s="13" t="str">
        <f t="shared" si="103"/>
        <v>rogeres012012</v>
      </c>
      <c r="B6652" s="16" t="s">
        <v>1172</v>
      </c>
      <c r="C6652" s="16">
        <v>2012</v>
      </c>
      <c r="D6652" s="16" t="s">
        <v>2332</v>
      </c>
      <c r="E6652" s="16">
        <v>0</v>
      </c>
      <c r="F6652" s="16">
        <v>3</v>
      </c>
      <c r="G6652" s="16">
        <v>1</v>
      </c>
      <c r="H6652" s="16">
        <v>0</v>
      </c>
    </row>
    <row r="6653" spans="1:8" x14ac:dyDescent="0.3">
      <c r="A6653" s="13" t="str">
        <f t="shared" si="103"/>
        <v>rogeres012012</v>
      </c>
      <c r="B6653" s="16" t="s">
        <v>1172</v>
      </c>
      <c r="C6653" s="16">
        <v>2012</v>
      </c>
      <c r="D6653" s="16" t="s">
        <v>2332</v>
      </c>
      <c r="E6653" s="16">
        <v>9</v>
      </c>
      <c r="F6653" s="16">
        <v>5</v>
      </c>
      <c r="G6653" s="16">
        <v>0</v>
      </c>
      <c r="H6653" s="16">
        <v>1</v>
      </c>
    </row>
    <row r="6654" spans="1:8" x14ac:dyDescent="0.3">
      <c r="A6654" s="13" t="str">
        <f t="shared" si="103"/>
        <v>rogerma012012</v>
      </c>
      <c r="B6654" s="16" t="s">
        <v>1365</v>
      </c>
      <c r="C6654" s="16">
        <v>2012</v>
      </c>
      <c r="D6654" s="16" t="s">
        <v>2332</v>
      </c>
      <c r="E6654" s="16">
        <v>4</v>
      </c>
      <c r="F6654" s="16">
        <v>6</v>
      </c>
      <c r="G6654" s="16">
        <v>0</v>
      </c>
      <c r="H6654" s="16">
        <v>1</v>
      </c>
    </row>
    <row r="6655" spans="1:8" x14ac:dyDescent="0.3">
      <c r="A6655" s="13" t="str">
        <f t="shared" si="103"/>
        <v>rolensc012012</v>
      </c>
      <c r="B6655" s="16" t="s">
        <v>188</v>
      </c>
      <c r="C6655" s="16">
        <v>2012</v>
      </c>
      <c r="D6655" s="16" t="s">
        <v>38</v>
      </c>
      <c r="E6655" s="16">
        <v>45</v>
      </c>
      <c r="F6655" s="16">
        <v>139</v>
      </c>
      <c r="G6655" s="16">
        <v>10</v>
      </c>
      <c r="H6655" s="16">
        <v>6</v>
      </c>
    </row>
    <row r="6656" spans="1:8" x14ac:dyDescent="0.3">
      <c r="A6656" s="13" t="str">
        <f t="shared" si="103"/>
        <v>rolliji012012</v>
      </c>
      <c r="B6656" s="16" t="s">
        <v>189</v>
      </c>
      <c r="C6656" s="16">
        <v>2012</v>
      </c>
      <c r="D6656" s="16" t="s">
        <v>2331</v>
      </c>
      <c r="E6656" s="16">
        <v>204</v>
      </c>
      <c r="F6656" s="16">
        <v>377</v>
      </c>
      <c r="G6656" s="16">
        <v>13</v>
      </c>
      <c r="H6656" s="16">
        <v>74</v>
      </c>
    </row>
    <row r="6657" spans="1:8" x14ac:dyDescent="0.3">
      <c r="A6657" s="13" t="str">
        <f t="shared" si="103"/>
        <v>romerjc012012</v>
      </c>
      <c r="B6657" s="16" t="s">
        <v>190</v>
      </c>
      <c r="C6657" s="16">
        <v>2012</v>
      </c>
      <c r="D6657" s="16" t="s">
        <v>2332</v>
      </c>
      <c r="E6657" s="16">
        <v>2</v>
      </c>
      <c r="F6657" s="16">
        <v>3</v>
      </c>
      <c r="G6657" s="16">
        <v>0</v>
      </c>
      <c r="H6657" s="16">
        <v>0</v>
      </c>
    </row>
    <row r="6658" spans="1:8" x14ac:dyDescent="0.3">
      <c r="A6658" s="13" t="str">
        <f t="shared" si="103"/>
        <v>romerjc012012</v>
      </c>
      <c r="B6658" s="16" t="s">
        <v>190</v>
      </c>
      <c r="C6658" s="16">
        <v>2012</v>
      </c>
      <c r="D6658" s="16" t="s">
        <v>2332</v>
      </c>
      <c r="E6658" s="16">
        <v>0</v>
      </c>
      <c r="F6658" s="16">
        <v>1</v>
      </c>
      <c r="G6658" s="16">
        <v>1</v>
      </c>
      <c r="H6658" s="16">
        <v>0</v>
      </c>
    </row>
    <row r="6659" spans="1:8" x14ac:dyDescent="0.3">
      <c r="A6659" s="13" t="str">
        <f t="shared" ref="A6659:A6722" si="104">B6659&amp;C6659</f>
        <v>romerri012012</v>
      </c>
      <c r="B6659" s="16" t="s">
        <v>1174</v>
      </c>
      <c r="C6659" s="16">
        <v>2012</v>
      </c>
      <c r="D6659" s="16" t="s">
        <v>2332</v>
      </c>
      <c r="E6659" s="16">
        <v>5</v>
      </c>
      <c r="F6659" s="16">
        <v>34</v>
      </c>
      <c r="G6659" s="16">
        <v>2</v>
      </c>
      <c r="H6659" s="16">
        <v>2</v>
      </c>
    </row>
    <row r="6660" spans="1:8" x14ac:dyDescent="0.3">
      <c r="A6660" s="13" t="str">
        <f t="shared" si="104"/>
        <v>rominan012012</v>
      </c>
      <c r="B6660" s="16" t="s">
        <v>1366</v>
      </c>
      <c r="C6660" s="16">
        <v>2012</v>
      </c>
      <c r="D6660" s="16" t="s">
        <v>37</v>
      </c>
      <c r="E6660" s="16">
        <v>0</v>
      </c>
      <c r="F6660" s="16">
        <v>0</v>
      </c>
      <c r="G6660" s="16">
        <v>0</v>
      </c>
      <c r="H6660" s="16">
        <v>0</v>
      </c>
    </row>
    <row r="6661" spans="1:8" x14ac:dyDescent="0.3">
      <c r="A6661" s="13" t="str">
        <f t="shared" si="104"/>
        <v>rominan012012</v>
      </c>
      <c r="B6661" s="16" t="s">
        <v>1366</v>
      </c>
      <c r="C6661" s="16">
        <v>2012</v>
      </c>
      <c r="D6661" s="16" t="s">
        <v>38</v>
      </c>
      <c r="E6661" s="16">
        <v>0</v>
      </c>
      <c r="F6661" s="16">
        <v>0</v>
      </c>
      <c r="G6661" s="16">
        <v>1</v>
      </c>
      <c r="H6661" s="16">
        <v>0</v>
      </c>
    </row>
    <row r="6662" spans="1:8" x14ac:dyDescent="0.3">
      <c r="A6662" s="13" t="str">
        <f t="shared" si="104"/>
        <v>rominan012012</v>
      </c>
      <c r="B6662" s="16" t="s">
        <v>1366</v>
      </c>
      <c r="C6662" s="16">
        <v>2012</v>
      </c>
      <c r="D6662" s="16" t="s">
        <v>2331</v>
      </c>
      <c r="E6662" s="16">
        <v>9</v>
      </c>
      <c r="F6662" s="16">
        <v>20</v>
      </c>
      <c r="G6662" s="16">
        <v>1</v>
      </c>
      <c r="H6662" s="16">
        <v>6</v>
      </c>
    </row>
    <row r="6663" spans="1:8" x14ac:dyDescent="0.3">
      <c r="A6663" s="13" t="str">
        <f t="shared" si="104"/>
        <v>romose012012</v>
      </c>
      <c r="B6663" s="16" t="s">
        <v>999</v>
      </c>
      <c r="C6663" s="16">
        <v>2012</v>
      </c>
      <c r="D6663" s="16" t="s">
        <v>2332</v>
      </c>
      <c r="E6663" s="16">
        <v>1</v>
      </c>
      <c r="F6663" s="16">
        <v>5</v>
      </c>
      <c r="G6663" s="16">
        <v>0</v>
      </c>
      <c r="H6663" s="16">
        <v>0</v>
      </c>
    </row>
    <row r="6664" spans="1:8" x14ac:dyDescent="0.3">
      <c r="A6664" s="13" t="str">
        <f t="shared" si="104"/>
        <v>rosalad012012</v>
      </c>
      <c r="B6664" s="16" t="s">
        <v>1001</v>
      </c>
      <c r="C6664" s="16">
        <v>2012</v>
      </c>
      <c r="D6664" s="16" t="s">
        <v>2333</v>
      </c>
      <c r="E6664" s="16">
        <v>26</v>
      </c>
      <c r="F6664" s="16">
        <v>7</v>
      </c>
      <c r="G6664" s="16">
        <v>0</v>
      </c>
      <c r="H6664" s="16">
        <v>1</v>
      </c>
    </row>
    <row r="6665" spans="1:8" x14ac:dyDescent="0.3">
      <c r="A6665" s="13" t="str">
        <f t="shared" si="104"/>
        <v>rosalad012012</v>
      </c>
      <c r="B6665" s="16" t="s">
        <v>1001</v>
      </c>
      <c r="C6665" s="16">
        <v>2012</v>
      </c>
      <c r="D6665" s="16" t="s">
        <v>37</v>
      </c>
      <c r="E6665" s="16">
        <v>46</v>
      </c>
      <c r="F6665" s="16">
        <v>41</v>
      </c>
      <c r="G6665" s="16">
        <v>0</v>
      </c>
      <c r="H6665" s="16">
        <v>14</v>
      </c>
    </row>
    <row r="6666" spans="1:8" x14ac:dyDescent="0.3">
      <c r="A6666" s="13" t="str">
        <f t="shared" si="104"/>
        <v>rosalad012012</v>
      </c>
      <c r="B6666" s="16" t="s">
        <v>1001</v>
      </c>
      <c r="C6666" s="16">
        <v>2012</v>
      </c>
      <c r="D6666" s="16" t="s">
        <v>38</v>
      </c>
      <c r="E6666" s="16">
        <v>2</v>
      </c>
      <c r="F6666" s="16">
        <v>4</v>
      </c>
      <c r="G6666" s="16">
        <v>0</v>
      </c>
      <c r="H6666" s="16">
        <v>0</v>
      </c>
    </row>
    <row r="6667" spans="1:8" x14ac:dyDescent="0.3">
      <c r="A6667" s="13" t="str">
        <f t="shared" si="104"/>
        <v>rosalad012012</v>
      </c>
      <c r="B6667" s="16" t="s">
        <v>1001</v>
      </c>
      <c r="C6667" s="16">
        <v>2012</v>
      </c>
      <c r="D6667" s="16" t="s">
        <v>2331</v>
      </c>
      <c r="E6667" s="16">
        <v>14</v>
      </c>
      <c r="F6667" s="16">
        <v>27</v>
      </c>
      <c r="G6667" s="16">
        <v>0</v>
      </c>
      <c r="H6667" s="16">
        <v>3</v>
      </c>
    </row>
    <row r="6668" spans="1:8" x14ac:dyDescent="0.3">
      <c r="A6668" s="13" t="str">
        <f t="shared" si="104"/>
        <v>rosarsa022012</v>
      </c>
      <c r="B6668" s="16" t="s">
        <v>1367</v>
      </c>
      <c r="C6668" s="16">
        <v>2012</v>
      </c>
      <c r="D6668" s="16" t="s">
        <v>2332</v>
      </c>
      <c r="E6668" s="16">
        <v>0</v>
      </c>
      <c r="F6668" s="16">
        <v>0</v>
      </c>
      <c r="G6668" s="16">
        <v>0</v>
      </c>
      <c r="H6668" s="16">
        <v>0</v>
      </c>
    </row>
    <row r="6669" spans="1:8" x14ac:dyDescent="0.3">
      <c r="A6669" s="13" t="str">
        <f t="shared" si="104"/>
        <v>rosarwi012012</v>
      </c>
      <c r="B6669" s="16" t="s">
        <v>1601</v>
      </c>
      <c r="C6669" s="16">
        <v>2012</v>
      </c>
      <c r="D6669" s="16" t="s">
        <v>2333</v>
      </c>
      <c r="E6669" s="16">
        <v>8</v>
      </c>
      <c r="F6669" s="16">
        <v>0</v>
      </c>
      <c r="G6669" s="16">
        <v>1</v>
      </c>
      <c r="H6669" s="16">
        <v>1</v>
      </c>
    </row>
    <row r="6670" spans="1:8" x14ac:dyDescent="0.3">
      <c r="A6670" s="13" t="str">
        <f t="shared" si="104"/>
        <v>rosarwi012012</v>
      </c>
      <c r="B6670" s="16" t="s">
        <v>1601</v>
      </c>
      <c r="C6670" s="16">
        <v>2012</v>
      </c>
      <c r="D6670" s="16" t="s">
        <v>38</v>
      </c>
      <c r="E6670" s="16">
        <v>0</v>
      </c>
      <c r="F6670" s="16">
        <v>1</v>
      </c>
      <c r="G6670" s="16">
        <v>1</v>
      </c>
      <c r="H6670" s="16">
        <v>0</v>
      </c>
    </row>
    <row r="6671" spans="1:8" x14ac:dyDescent="0.3">
      <c r="A6671" s="13" t="str">
        <f t="shared" si="104"/>
        <v>rosarwi012012</v>
      </c>
      <c r="B6671" s="16" t="s">
        <v>1601</v>
      </c>
      <c r="C6671" s="16">
        <v>2012</v>
      </c>
      <c r="D6671" s="16" t="s">
        <v>2334</v>
      </c>
      <c r="E6671" s="16">
        <v>694</v>
      </c>
      <c r="F6671" s="16">
        <v>78</v>
      </c>
      <c r="G6671" s="16">
        <v>13</v>
      </c>
      <c r="H6671" s="16">
        <v>5</v>
      </c>
    </row>
    <row r="6672" spans="1:8" x14ac:dyDescent="0.3">
      <c r="A6672" s="13" t="str">
        <f t="shared" si="104"/>
        <v>rosenbj012012</v>
      </c>
      <c r="B6672" s="16" t="s">
        <v>1822</v>
      </c>
      <c r="C6672" s="16">
        <v>2012</v>
      </c>
      <c r="D6672" s="16" t="s">
        <v>2332</v>
      </c>
      <c r="E6672" s="16">
        <v>3</v>
      </c>
      <c r="F6672" s="16">
        <v>2</v>
      </c>
      <c r="G6672" s="16">
        <v>0</v>
      </c>
      <c r="H6672" s="16">
        <v>0</v>
      </c>
    </row>
    <row r="6673" spans="1:8" x14ac:dyDescent="0.3">
      <c r="A6673" s="13" t="str">
        <f t="shared" si="104"/>
        <v>rosentr012012</v>
      </c>
      <c r="B6673" s="16" t="s">
        <v>1823</v>
      </c>
      <c r="C6673" s="16">
        <v>2012</v>
      </c>
      <c r="D6673" s="16" t="s">
        <v>2332</v>
      </c>
      <c r="E6673" s="16">
        <v>1</v>
      </c>
      <c r="F6673" s="16">
        <v>1</v>
      </c>
      <c r="G6673" s="16">
        <v>0</v>
      </c>
      <c r="H6673" s="16">
        <v>0</v>
      </c>
    </row>
    <row r="6674" spans="1:8" x14ac:dyDescent="0.3">
      <c r="A6674" s="13" t="str">
        <f t="shared" si="104"/>
        <v>rossco012012</v>
      </c>
      <c r="B6674" s="16" t="s">
        <v>399</v>
      </c>
      <c r="C6674" s="16">
        <v>2012</v>
      </c>
      <c r="D6674" s="16" t="s">
        <v>2327</v>
      </c>
    </row>
    <row r="6675" spans="1:8" x14ac:dyDescent="0.3">
      <c r="A6675" s="13" t="str">
        <f t="shared" si="104"/>
        <v>rossco012012</v>
      </c>
      <c r="B6675" s="16" t="s">
        <v>399</v>
      </c>
      <c r="C6675" s="16">
        <v>2012</v>
      </c>
      <c r="D6675" s="16" t="s">
        <v>2328</v>
      </c>
    </row>
    <row r="6676" spans="1:8" x14ac:dyDescent="0.3">
      <c r="A6676" s="13" t="str">
        <f t="shared" si="104"/>
        <v>rossco012012</v>
      </c>
      <c r="B6676" s="16" t="s">
        <v>399</v>
      </c>
      <c r="C6676" s="16">
        <v>2012</v>
      </c>
      <c r="D6676" s="16" t="s">
        <v>2329</v>
      </c>
      <c r="E6676" s="16">
        <v>198</v>
      </c>
      <c r="F6676" s="16">
        <v>9</v>
      </c>
      <c r="G6676" s="16">
        <v>1</v>
      </c>
      <c r="H6676" s="16">
        <v>2</v>
      </c>
    </row>
    <row r="6677" spans="1:8" x14ac:dyDescent="0.3">
      <c r="A6677" s="13" t="str">
        <f t="shared" si="104"/>
        <v>rossco012012</v>
      </c>
      <c r="B6677" s="16" t="s">
        <v>399</v>
      </c>
      <c r="C6677" s="16">
        <v>2012</v>
      </c>
      <c r="D6677" s="16" t="s">
        <v>2330</v>
      </c>
    </row>
    <row r="6678" spans="1:8" x14ac:dyDescent="0.3">
      <c r="A6678" s="13" t="str">
        <f t="shared" si="104"/>
        <v>rossda012012</v>
      </c>
      <c r="B6678" s="16" t="s">
        <v>331</v>
      </c>
      <c r="C6678" s="16">
        <v>2012</v>
      </c>
      <c r="D6678" s="16" t="s">
        <v>2334</v>
      </c>
      <c r="E6678" s="16">
        <v>366</v>
      </c>
      <c r="F6678" s="16">
        <v>27</v>
      </c>
      <c r="G6678" s="16">
        <v>2</v>
      </c>
      <c r="H6678" s="16">
        <v>4</v>
      </c>
    </row>
    <row r="6679" spans="1:8" x14ac:dyDescent="0.3">
      <c r="A6679" s="13" t="str">
        <f t="shared" si="104"/>
        <v>rossro012012</v>
      </c>
      <c r="B6679" s="16" t="s">
        <v>1824</v>
      </c>
      <c r="C6679" s="16">
        <v>2012</v>
      </c>
      <c r="D6679" s="16" t="s">
        <v>2332</v>
      </c>
      <c r="E6679" s="16">
        <v>4</v>
      </c>
      <c r="F6679" s="16">
        <v>12</v>
      </c>
      <c r="G6679" s="16">
        <v>0</v>
      </c>
      <c r="H6679" s="16">
        <v>3</v>
      </c>
    </row>
    <row r="6680" spans="1:8" x14ac:dyDescent="0.3">
      <c r="A6680" s="13" t="str">
        <f t="shared" si="104"/>
        <v>rossty012012</v>
      </c>
      <c r="B6680" s="16" t="s">
        <v>1368</v>
      </c>
      <c r="C6680" s="16">
        <v>2012</v>
      </c>
      <c r="D6680" s="16" t="s">
        <v>2332</v>
      </c>
      <c r="E6680" s="16">
        <v>8</v>
      </c>
      <c r="F6680" s="16">
        <v>16</v>
      </c>
      <c r="G6680" s="16">
        <v>0</v>
      </c>
      <c r="H6680" s="16">
        <v>1</v>
      </c>
    </row>
    <row r="6681" spans="1:8" x14ac:dyDescent="0.3">
      <c r="A6681" s="13" t="str">
        <f t="shared" si="104"/>
        <v>rottivi012012</v>
      </c>
      <c r="B6681" s="16" t="s">
        <v>720</v>
      </c>
      <c r="C6681" s="16">
        <v>2012</v>
      </c>
      <c r="D6681" s="16" t="s">
        <v>2333</v>
      </c>
      <c r="E6681" s="16">
        <v>36</v>
      </c>
      <c r="F6681" s="16">
        <v>2</v>
      </c>
      <c r="G6681" s="16">
        <v>0</v>
      </c>
      <c r="H6681" s="16">
        <v>6</v>
      </c>
    </row>
    <row r="6682" spans="1:8" x14ac:dyDescent="0.3">
      <c r="A6682" s="13" t="str">
        <f t="shared" si="104"/>
        <v>rottivi012012</v>
      </c>
      <c r="B6682" s="16" t="s">
        <v>720</v>
      </c>
      <c r="C6682" s="16">
        <v>2012</v>
      </c>
      <c r="D6682" s="16" t="s">
        <v>38</v>
      </c>
      <c r="E6682" s="16">
        <v>0</v>
      </c>
      <c r="F6682" s="16">
        <v>1</v>
      </c>
      <c r="G6682" s="16">
        <v>0</v>
      </c>
      <c r="H6682" s="16">
        <v>0</v>
      </c>
    </row>
    <row r="6683" spans="1:8" x14ac:dyDescent="0.3">
      <c r="A6683" s="13" t="str">
        <f t="shared" si="104"/>
        <v>rottivi012012</v>
      </c>
      <c r="B6683" s="16" t="s">
        <v>720</v>
      </c>
      <c r="C6683" s="16">
        <v>2012</v>
      </c>
      <c r="D6683" s="16" t="s">
        <v>2334</v>
      </c>
      <c r="E6683" s="16">
        <v>5</v>
      </c>
      <c r="F6683" s="16">
        <v>0</v>
      </c>
      <c r="G6683" s="16">
        <v>0</v>
      </c>
      <c r="H6683" s="16">
        <v>0</v>
      </c>
    </row>
    <row r="6684" spans="1:8" x14ac:dyDescent="0.3">
      <c r="A6684" s="13" t="str">
        <f t="shared" si="104"/>
        <v>rottivi012012</v>
      </c>
      <c r="B6684" s="16" t="s">
        <v>720</v>
      </c>
      <c r="C6684" s="16">
        <v>2012</v>
      </c>
      <c r="D6684" s="16" t="s">
        <v>2328</v>
      </c>
    </row>
    <row r="6685" spans="1:8" x14ac:dyDescent="0.3">
      <c r="A6685" s="13" t="str">
        <f t="shared" si="104"/>
        <v>rottivi012012</v>
      </c>
      <c r="B6685" s="16" t="s">
        <v>720</v>
      </c>
      <c r="C6685" s="16">
        <v>2012</v>
      </c>
      <c r="D6685" s="16" t="s">
        <v>2328</v>
      </c>
    </row>
    <row r="6686" spans="1:8" x14ac:dyDescent="0.3">
      <c r="A6686" s="13" t="str">
        <f t="shared" si="104"/>
        <v>rottivi012012</v>
      </c>
      <c r="B6686" s="16" t="s">
        <v>720</v>
      </c>
      <c r="C6686" s="16">
        <v>2012</v>
      </c>
      <c r="D6686" s="16" t="s">
        <v>2329</v>
      </c>
      <c r="E6686" s="16">
        <v>6</v>
      </c>
      <c r="F6686" s="16">
        <v>0</v>
      </c>
      <c r="G6686" s="16">
        <v>0</v>
      </c>
      <c r="H6686" s="16">
        <v>0</v>
      </c>
    </row>
    <row r="6687" spans="1:8" x14ac:dyDescent="0.3">
      <c r="A6687" s="13" t="str">
        <f t="shared" si="104"/>
        <v>rottivi012012</v>
      </c>
      <c r="B6687" s="16" t="s">
        <v>720</v>
      </c>
      <c r="C6687" s="16">
        <v>2012</v>
      </c>
      <c r="D6687" s="16" t="s">
        <v>2329</v>
      </c>
      <c r="E6687" s="16">
        <v>14</v>
      </c>
      <c r="F6687" s="16">
        <v>1</v>
      </c>
      <c r="G6687" s="16">
        <v>0</v>
      </c>
      <c r="H6687" s="16">
        <v>0</v>
      </c>
    </row>
    <row r="6688" spans="1:8" x14ac:dyDescent="0.3">
      <c r="A6688" s="13" t="str">
        <f t="shared" si="104"/>
        <v>rottivi012012</v>
      </c>
      <c r="B6688" s="16" t="s">
        <v>720</v>
      </c>
      <c r="C6688" s="16">
        <v>2012</v>
      </c>
      <c r="D6688" s="16" t="s">
        <v>2330</v>
      </c>
    </row>
    <row r="6689" spans="1:8" x14ac:dyDescent="0.3">
      <c r="A6689" s="13" t="str">
        <f t="shared" si="104"/>
        <v>rufda012012</v>
      </c>
      <c r="B6689" s="16" t="s">
        <v>1825</v>
      </c>
      <c r="C6689" s="16">
        <v>2012</v>
      </c>
      <c r="D6689" s="16" t="s">
        <v>2333</v>
      </c>
      <c r="E6689" s="16">
        <v>16</v>
      </c>
      <c r="F6689" s="16">
        <v>0</v>
      </c>
      <c r="G6689" s="16">
        <v>0</v>
      </c>
      <c r="H6689" s="16">
        <v>0</v>
      </c>
    </row>
    <row r="6690" spans="1:8" x14ac:dyDescent="0.3">
      <c r="A6690" s="13" t="str">
        <f t="shared" si="104"/>
        <v>rufda012012</v>
      </c>
      <c r="B6690" s="16" t="s">
        <v>1825</v>
      </c>
      <c r="C6690" s="16">
        <v>2012</v>
      </c>
      <c r="D6690" s="16" t="s">
        <v>2328</v>
      </c>
    </row>
    <row r="6691" spans="1:8" x14ac:dyDescent="0.3">
      <c r="A6691" s="13" t="str">
        <f t="shared" si="104"/>
        <v>rufda012012</v>
      </c>
      <c r="B6691" s="16" t="s">
        <v>1825</v>
      </c>
      <c r="C6691" s="16">
        <v>2012</v>
      </c>
      <c r="D6691" s="16" t="s">
        <v>2329</v>
      </c>
      <c r="E6691" s="16">
        <v>5</v>
      </c>
      <c r="F6691" s="16">
        <v>0</v>
      </c>
      <c r="G6691" s="16">
        <v>0</v>
      </c>
      <c r="H6691" s="16">
        <v>0</v>
      </c>
    </row>
    <row r="6692" spans="1:8" x14ac:dyDescent="0.3">
      <c r="A6692" s="13" t="str">
        <f t="shared" si="104"/>
        <v>ruggiju012012</v>
      </c>
      <c r="B6692" s="16" t="s">
        <v>844</v>
      </c>
      <c r="C6692" s="16">
        <v>2012</v>
      </c>
      <c r="D6692" s="16" t="s">
        <v>2327</v>
      </c>
    </row>
    <row r="6693" spans="1:8" x14ac:dyDescent="0.3">
      <c r="A6693" s="13" t="str">
        <f t="shared" si="104"/>
        <v>ruggiju012012</v>
      </c>
      <c r="B6693" s="16" t="s">
        <v>844</v>
      </c>
      <c r="C6693" s="16">
        <v>2012</v>
      </c>
      <c r="D6693" s="16" t="s">
        <v>2328</v>
      </c>
    </row>
    <row r="6694" spans="1:8" x14ac:dyDescent="0.3">
      <c r="A6694" s="13" t="str">
        <f t="shared" si="104"/>
        <v>ruggiju012012</v>
      </c>
      <c r="B6694" s="16" t="s">
        <v>844</v>
      </c>
      <c r="C6694" s="16">
        <v>2012</v>
      </c>
      <c r="D6694" s="16" t="s">
        <v>2329</v>
      </c>
      <c r="E6694" s="16">
        <v>180</v>
      </c>
      <c r="F6694" s="16">
        <v>3</v>
      </c>
      <c r="G6694" s="16">
        <v>3</v>
      </c>
      <c r="H6694" s="16">
        <v>0</v>
      </c>
    </row>
    <row r="6695" spans="1:8" x14ac:dyDescent="0.3">
      <c r="A6695" s="13" t="str">
        <f t="shared" si="104"/>
        <v>ruggiju012012</v>
      </c>
      <c r="B6695" s="16" t="s">
        <v>844</v>
      </c>
      <c r="C6695" s="16">
        <v>2012</v>
      </c>
      <c r="D6695" s="16" t="s">
        <v>2330</v>
      </c>
    </row>
    <row r="6696" spans="1:8" x14ac:dyDescent="0.3">
      <c r="A6696" s="13" t="str">
        <f t="shared" si="104"/>
        <v>ruizca012012</v>
      </c>
      <c r="B6696" s="16" t="s">
        <v>721</v>
      </c>
      <c r="C6696" s="16">
        <v>2012</v>
      </c>
      <c r="D6696" s="16" t="s">
        <v>2334</v>
      </c>
      <c r="E6696" s="16">
        <v>856</v>
      </c>
      <c r="F6696" s="16">
        <v>73</v>
      </c>
      <c r="G6696" s="16">
        <v>6</v>
      </c>
      <c r="H6696" s="16">
        <v>8</v>
      </c>
    </row>
    <row r="6697" spans="1:8" x14ac:dyDescent="0.3">
      <c r="A6697" s="13" t="str">
        <f t="shared" si="104"/>
        <v>runzlda012012</v>
      </c>
      <c r="B6697" s="16" t="s">
        <v>1175</v>
      </c>
      <c r="C6697" s="16">
        <v>2012</v>
      </c>
      <c r="D6697" s="16" t="s">
        <v>2332</v>
      </c>
      <c r="E6697" s="16">
        <v>0</v>
      </c>
      <c r="F6697" s="16">
        <v>0</v>
      </c>
      <c r="G6697" s="16">
        <v>0</v>
      </c>
      <c r="H6697" s="16">
        <v>0</v>
      </c>
    </row>
    <row r="6698" spans="1:8" x14ac:dyDescent="0.3">
      <c r="A6698" s="13" t="str">
        <f t="shared" si="104"/>
        <v>rusinch012012</v>
      </c>
      <c r="B6698" s="16" t="s">
        <v>1826</v>
      </c>
      <c r="C6698" s="16">
        <v>2012</v>
      </c>
      <c r="D6698" s="16" t="s">
        <v>2332</v>
      </c>
      <c r="E6698" s="16">
        <v>1</v>
      </c>
      <c r="F6698" s="16">
        <v>6</v>
      </c>
      <c r="G6698" s="16">
        <v>0</v>
      </c>
      <c r="H6698" s="16">
        <v>0</v>
      </c>
    </row>
    <row r="6699" spans="1:8" x14ac:dyDescent="0.3">
      <c r="A6699" s="13" t="str">
        <f t="shared" si="104"/>
        <v>russeja022012</v>
      </c>
      <c r="B6699" s="16" t="s">
        <v>1369</v>
      </c>
      <c r="C6699" s="16">
        <v>2012</v>
      </c>
      <c r="D6699" s="16" t="s">
        <v>2332</v>
      </c>
      <c r="E6699" s="16">
        <v>1</v>
      </c>
      <c r="F6699" s="16">
        <v>9</v>
      </c>
      <c r="G6699" s="16">
        <v>0</v>
      </c>
      <c r="H6699" s="16">
        <v>0</v>
      </c>
    </row>
    <row r="6700" spans="1:8" x14ac:dyDescent="0.3">
      <c r="A6700" s="13" t="str">
        <f t="shared" si="104"/>
        <v>rutlejo012012</v>
      </c>
      <c r="B6700" s="16" t="s">
        <v>1827</v>
      </c>
      <c r="C6700" s="16">
        <v>2012</v>
      </c>
      <c r="D6700" s="16" t="s">
        <v>37</v>
      </c>
      <c r="E6700" s="16">
        <v>15</v>
      </c>
      <c r="F6700" s="16">
        <v>18</v>
      </c>
      <c r="G6700" s="16">
        <v>0</v>
      </c>
      <c r="H6700" s="16">
        <v>4</v>
      </c>
    </row>
    <row r="6701" spans="1:8" x14ac:dyDescent="0.3">
      <c r="A6701" s="13" t="str">
        <f t="shared" si="104"/>
        <v>rutlejo012012</v>
      </c>
      <c r="B6701" s="16" t="s">
        <v>1827</v>
      </c>
      <c r="C6701" s="16">
        <v>2012</v>
      </c>
      <c r="D6701" s="16" t="s">
        <v>2331</v>
      </c>
      <c r="E6701" s="16">
        <v>83</v>
      </c>
      <c r="F6701" s="16">
        <v>157</v>
      </c>
      <c r="G6701" s="16">
        <v>11</v>
      </c>
      <c r="H6701" s="16">
        <v>33</v>
      </c>
    </row>
    <row r="6702" spans="1:8" x14ac:dyDescent="0.3">
      <c r="A6702" s="13" t="str">
        <f t="shared" si="104"/>
        <v>ryanbr012012</v>
      </c>
      <c r="B6702" s="16" t="s">
        <v>845</v>
      </c>
      <c r="C6702" s="16">
        <v>2012</v>
      </c>
      <c r="D6702" s="16" t="s">
        <v>2331</v>
      </c>
      <c r="E6702" s="16">
        <v>196</v>
      </c>
      <c r="F6702" s="16">
        <v>396</v>
      </c>
      <c r="G6702" s="16">
        <v>9</v>
      </c>
      <c r="H6702" s="16">
        <v>104</v>
      </c>
    </row>
    <row r="6703" spans="1:8" x14ac:dyDescent="0.3">
      <c r="A6703" s="13" t="str">
        <f t="shared" si="104"/>
        <v>rzepcma012012</v>
      </c>
      <c r="B6703" s="16" t="s">
        <v>1177</v>
      </c>
      <c r="C6703" s="16">
        <v>2012</v>
      </c>
      <c r="D6703" s="16" t="s">
        <v>2332</v>
      </c>
      <c r="E6703" s="16">
        <v>2</v>
      </c>
      <c r="F6703" s="16">
        <v>10</v>
      </c>
      <c r="G6703" s="16">
        <v>0</v>
      </c>
      <c r="H6703" s="16">
        <v>1</v>
      </c>
    </row>
    <row r="6704" spans="1:8" x14ac:dyDescent="0.3">
      <c r="A6704" s="13" t="str">
        <f t="shared" si="104"/>
        <v>sabatcc012012</v>
      </c>
      <c r="B6704" s="16" t="s">
        <v>273</v>
      </c>
      <c r="C6704" s="16">
        <v>2012</v>
      </c>
      <c r="D6704" s="16" t="s">
        <v>2332</v>
      </c>
      <c r="E6704" s="16">
        <v>1</v>
      </c>
      <c r="F6704" s="16">
        <v>27</v>
      </c>
      <c r="G6704" s="16">
        <v>0</v>
      </c>
      <c r="H6704" s="16">
        <v>0</v>
      </c>
    </row>
    <row r="6705" spans="1:8" x14ac:dyDescent="0.3">
      <c r="A6705" s="13" t="str">
        <f t="shared" si="104"/>
        <v>saitota012012</v>
      </c>
      <c r="B6705" s="16" t="s">
        <v>722</v>
      </c>
      <c r="C6705" s="16">
        <v>2012</v>
      </c>
      <c r="D6705" s="16" t="s">
        <v>2332</v>
      </c>
      <c r="E6705" s="16">
        <v>1</v>
      </c>
      <c r="F6705" s="16">
        <v>0</v>
      </c>
      <c r="G6705" s="16">
        <v>0</v>
      </c>
      <c r="H6705" s="16">
        <v>0</v>
      </c>
    </row>
    <row r="6706" spans="1:8" x14ac:dyDescent="0.3">
      <c r="A6706" s="13" t="str">
        <f t="shared" si="104"/>
        <v>salasfe012012</v>
      </c>
      <c r="B6706" s="16" t="s">
        <v>1371</v>
      </c>
      <c r="C6706" s="16">
        <v>2012</v>
      </c>
      <c r="D6706" s="16" t="s">
        <v>2332</v>
      </c>
      <c r="E6706" s="16">
        <v>3</v>
      </c>
      <c r="F6706" s="16">
        <v>9</v>
      </c>
      <c r="G6706" s="16">
        <v>0</v>
      </c>
      <c r="H6706" s="16">
        <v>0</v>
      </c>
    </row>
    <row r="6707" spans="1:8" x14ac:dyDescent="0.3">
      <c r="A6707" s="13" t="str">
        <f t="shared" si="104"/>
        <v>salech012012</v>
      </c>
      <c r="B6707" s="16" t="s">
        <v>1372</v>
      </c>
      <c r="C6707" s="16">
        <v>2012</v>
      </c>
      <c r="D6707" s="16" t="s">
        <v>2332</v>
      </c>
      <c r="E6707" s="16">
        <v>8</v>
      </c>
      <c r="F6707" s="16">
        <v>25</v>
      </c>
      <c r="G6707" s="16">
        <v>1</v>
      </c>
      <c r="H6707" s="16">
        <v>1</v>
      </c>
    </row>
    <row r="6708" spans="1:8" x14ac:dyDescent="0.3">
      <c r="A6708" s="13" t="str">
        <f t="shared" si="104"/>
        <v>saltaja012012</v>
      </c>
      <c r="B6708" s="16" t="s">
        <v>846</v>
      </c>
      <c r="C6708" s="16">
        <v>2012</v>
      </c>
      <c r="D6708" s="16" t="s">
        <v>2333</v>
      </c>
      <c r="E6708" s="16">
        <v>1</v>
      </c>
      <c r="F6708" s="16">
        <v>0</v>
      </c>
      <c r="G6708" s="16">
        <v>0</v>
      </c>
      <c r="H6708" s="16">
        <v>0</v>
      </c>
    </row>
    <row r="6709" spans="1:8" x14ac:dyDescent="0.3">
      <c r="A6709" s="13" t="str">
        <f t="shared" si="104"/>
        <v>saltaja012012</v>
      </c>
      <c r="B6709" s="16" t="s">
        <v>846</v>
      </c>
      <c r="C6709" s="16">
        <v>2012</v>
      </c>
      <c r="D6709" s="16" t="s">
        <v>2334</v>
      </c>
      <c r="E6709" s="16">
        <v>715</v>
      </c>
      <c r="F6709" s="16">
        <v>41</v>
      </c>
      <c r="G6709" s="16">
        <v>7</v>
      </c>
      <c r="H6709" s="16">
        <v>3</v>
      </c>
    </row>
    <row r="6710" spans="1:8" x14ac:dyDescent="0.3">
      <c r="A6710" s="13" t="str">
        <f t="shared" si="104"/>
        <v>samarje012012</v>
      </c>
      <c r="B6710" s="16" t="s">
        <v>1005</v>
      </c>
      <c r="C6710" s="16">
        <v>2012</v>
      </c>
      <c r="D6710" s="16" t="s">
        <v>2332</v>
      </c>
      <c r="E6710" s="16">
        <v>13</v>
      </c>
      <c r="F6710" s="16">
        <v>25</v>
      </c>
      <c r="G6710" s="16">
        <v>2</v>
      </c>
      <c r="H6710" s="16">
        <v>1</v>
      </c>
    </row>
    <row r="6711" spans="1:8" x14ac:dyDescent="0.3">
      <c r="A6711" s="13" t="str">
        <f t="shared" si="104"/>
        <v>sanchan012012</v>
      </c>
      <c r="B6711" s="16" t="s">
        <v>724</v>
      </c>
      <c r="C6711" s="16">
        <v>2012</v>
      </c>
      <c r="D6711" s="16" t="s">
        <v>2332</v>
      </c>
      <c r="E6711" s="16">
        <v>10</v>
      </c>
      <c r="F6711" s="16">
        <v>13</v>
      </c>
      <c r="G6711" s="16">
        <v>1</v>
      </c>
      <c r="H6711" s="16">
        <v>3</v>
      </c>
    </row>
    <row r="6712" spans="1:8" x14ac:dyDescent="0.3">
      <c r="A6712" s="13" t="str">
        <f t="shared" si="104"/>
        <v>sanchan012012</v>
      </c>
      <c r="B6712" s="16" t="s">
        <v>724</v>
      </c>
      <c r="C6712" s="16">
        <v>2012</v>
      </c>
      <c r="D6712" s="16" t="s">
        <v>2332</v>
      </c>
      <c r="E6712" s="16">
        <v>6</v>
      </c>
      <c r="F6712" s="16">
        <v>13</v>
      </c>
      <c r="G6712" s="16">
        <v>1</v>
      </c>
      <c r="H6712" s="16">
        <v>1</v>
      </c>
    </row>
    <row r="6713" spans="1:8" x14ac:dyDescent="0.3">
      <c r="A6713" s="13" t="str">
        <f t="shared" si="104"/>
        <v>sanchbr012012</v>
      </c>
      <c r="B6713" s="16" t="s">
        <v>726</v>
      </c>
      <c r="C6713" s="16">
        <v>2012</v>
      </c>
      <c r="D6713" s="16" t="s">
        <v>2332</v>
      </c>
      <c r="E6713" s="16">
        <v>0</v>
      </c>
      <c r="F6713" s="16">
        <v>0</v>
      </c>
      <c r="G6713" s="16">
        <v>0</v>
      </c>
      <c r="H6713" s="16">
        <v>0</v>
      </c>
    </row>
    <row r="6714" spans="1:8" x14ac:dyDescent="0.3">
      <c r="A6714" s="13" t="str">
        <f t="shared" si="104"/>
        <v>sanched012012</v>
      </c>
      <c r="B6714" s="16" t="s">
        <v>1603</v>
      </c>
      <c r="C6714" s="16">
        <v>2012</v>
      </c>
      <c r="D6714" s="16" t="s">
        <v>2332</v>
      </c>
      <c r="E6714" s="16">
        <v>1</v>
      </c>
      <c r="F6714" s="16">
        <v>0</v>
      </c>
      <c r="G6714" s="16">
        <v>0</v>
      </c>
      <c r="H6714" s="16">
        <v>0</v>
      </c>
    </row>
    <row r="6715" spans="1:8" x14ac:dyDescent="0.3">
      <c r="A6715" s="13" t="str">
        <f t="shared" si="104"/>
        <v>sanchga012012</v>
      </c>
      <c r="B6715" s="16" t="s">
        <v>1006</v>
      </c>
      <c r="C6715" s="16">
        <v>2012</v>
      </c>
      <c r="D6715" s="16" t="s">
        <v>2333</v>
      </c>
      <c r="E6715" s="16">
        <v>442</v>
      </c>
      <c r="F6715" s="16">
        <v>47</v>
      </c>
      <c r="G6715" s="16">
        <v>2</v>
      </c>
      <c r="H6715" s="16">
        <v>45</v>
      </c>
    </row>
    <row r="6716" spans="1:8" x14ac:dyDescent="0.3">
      <c r="A6716" s="13" t="str">
        <f t="shared" si="104"/>
        <v>sanchga012012</v>
      </c>
      <c r="B6716" s="16" t="s">
        <v>1006</v>
      </c>
      <c r="C6716" s="16">
        <v>2012</v>
      </c>
      <c r="D6716" s="16" t="s">
        <v>2333</v>
      </c>
      <c r="E6716" s="16">
        <v>253</v>
      </c>
      <c r="F6716" s="16">
        <v>24</v>
      </c>
      <c r="G6716" s="16">
        <v>1</v>
      </c>
      <c r="H6716" s="16">
        <v>13</v>
      </c>
    </row>
    <row r="6717" spans="1:8" x14ac:dyDescent="0.3">
      <c r="A6717" s="13" t="str">
        <f t="shared" si="104"/>
        <v>sanchhe012012</v>
      </c>
      <c r="B6717" s="16" t="s">
        <v>1604</v>
      </c>
      <c r="C6717" s="16">
        <v>2012</v>
      </c>
      <c r="D6717" s="16" t="s">
        <v>2334</v>
      </c>
      <c r="E6717" s="16">
        <v>350</v>
      </c>
      <c r="F6717" s="16">
        <v>26</v>
      </c>
      <c r="G6717" s="16">
        <v>7</v>
      </c>
      <c r="H6717" s="16">
        <v>4</v>
      </c>
    </row>
    <row r="6718" spans="1:8" x14ac:dyDescent="0.3">
      <c r="A6718" s="13" t="str">
        <f t="shared" si="104"/>
        <v>sanchjo012012</v>
      </c>
      <c r="B6718" s="16" t="s">
        <v>727</v>
      </c>
      <c r="C6718" s="16">
        <v>2012</v>
      </c>
      <c r="D6718" s="16" t="s">
        <v>2332</v>
      </c>
      <c r="E6718" s="16">
        <v>1</v>
      </c>
      <c r="F6718" s="16">
        <v>5</v>
      </c>
      <c r="G6718" s="16">
        <v>4</v>
      </c>
      <c r="H6718" s="16">
        <v>0</v>
      </c>
    </row>
    <row r="6719" spans="1:8" x14ac:dyDescent="0.3">
      <c r="A6719" s="13" t="str">
        <f t="shared" si="104"/>
        <v>sanchjo012012</v>
      </c>
      <c r="B6719" s="16" t="s">
        <v>727</v>
      </c>
      <c r="C6719" s="16">
        <v>2012</v>
      </c>
      <c r="D6719" s="16" t="s">
        <v>2332</v>
      </c>
      <c r="E6719" s="16">
        <v>1</v>
      </c>
      <c r="F6719" s="16">
        <v>3</v>
      </c>
      <c r="G6719" s="16">
        <v>0</v>
      </c>
      <c r="H6719" s="16">
        <v>0</v>
      </c>
    </row>
    <row r="6720" spans="1:8" x14ac:dyDescent="0.3">
      <c r="A6720" s="13" t="str">
        <f t="shared" si="104"/>
        <v>sandopa012012</v>
      </c>
      <c r="B6720" s="16" t="s">
        <v>1007</v>
      </c>
      <c r="C6720" s="16">
        <v>2012</v>
      </c>
      <c r="D6720" s="16" t="s">
        <v>2333</v>
      </c>
      <c r="E6720" s="16">
        <v>10</v>
      </c>
      <c r="F6720" s="16">
        <v>1</v>
      </c>
      <c r="G6720" s="16">
        <v>0</v>
      </c>
      <c r="H6720" s="16">
        <v>1</v>
      </c>
    </row>
    <row r="6721" spans="1:8" x14ac:dyDescent="0.3">
      <c r="A6721" s="13" t="str">
        <f t="shared" si="104"/>
        <v>sandopa012012</v>
      </c>
      <c r="B6721" s="16" t="s">
        <v>1007</v>
      </c>
      <c r="C6721" s="16">
        <v>2012</v>
      </c>
      <c r="D6721" s="16" t="s">
        <v>38</v>
      </c>
      <c r="E6721" s="16">
        <v>63</v>
      </c>
      <c r="F6721" s="16">
        <v>207</v>
      </c>
      <c r="G6721" s="16">
        <v>13</v>
      </c>
      <c r="H6721" s="16">
        <v>13</v>
      </c>
    </row>
    <row r="6722" spans="1:8" x14ac:dyDescent="0.3">
      <c r="A6722" s="13" t="str">
        <f t="shared" si="104"/>
        <v>sandsje012012</v>
      </c>
      <c r="B6722" s="16" t="s">
        <v>1605</v>
      </c>
      <c r="C6722" s="16">
        <v>2012</v>
      </c>
      <c r="D6722" s="16" t="s">
        <v>2333</v>
      </c>
      <c r="E6722" s="16">
        <v>9</v>
      </c>
      <c r="F6722" s="16">
        <v>1</v>
      </c>
      <c r="G6722" s="16">
        <v>0</v>
      </c>
      <c r="H6722" s="16">
        <v>1</v>
      </c>
    </row>
    <row r="6723" spans="1:8" x14ac:dyDescent="0.3">
      <c r="A6723" s="13" t="str">
        <f t="shared" ref="A6723:A6786" si="105">B6723&amp;C6723</f>
        <v>sandsje012012</v>
      </c>
      <c r="B6723" s="16" t="s">
        <v>1605</v>
      </c>
      <c r="C6723" s="16">
        <v>2012</v>
      </c>
      <c r="D6723" s="16" t="s">
        <v>2328</v>
      </c>
    </row>
    <row r="6724" spans="1:8" x14ac:dyDescent="0.3">
      <c r="A6724" s="13" t="str">
        <f t="shared" si="105"/>
        <v>sandsje012012</v>
      </c>
      <c r="B6724" s="16" t="s">
        <v>1605</v>
      </c>
      <c r="C6724" s="16">
        <v>2012</v>
      </c>
      <c r="D6724" s="16" t="s">
        <v>2329</v>
      </c>
      <c r="E6724" s="16">
        <v>8</v>
      </c>
      <c r="F6724" s="16">
        <v>0</v>
      </c>
      <c r="G6724" s="16">
        <v>0</v>
      </c>
      <c r="H6724" s="16">
        <v>0</v>
      </c>
    </row>
    <row r="6725" spans="1:8" x14ac:dyDescent="0.3">
      <c r="A6725" s="13" t="str">
        <f t="shared" si="105"/>
        <v>sandsje012012</v>
      </c>
      <c r="B6725" s="16" t="s">
        <v>1605</v>
      </c>
      <c r="C6725" s="16">
        <v>2012</v>
      </c>
      <c r="D6725" s="16" t="s">
        <v>2330</v>
      </c>
    </row>
    <row r="6726" spans="1:8" x14ac:dyDescent="0.3">
      <c r="A6726" s="13" t="str">
        <f t="shared" si="105"/>
        <v>santaca012012</v>
      </c>
      <c r="B6726" s="16" t="s">
        <v>1374</v>
      </c>
      <c r="C6726" s="16">
        <v>2012</v>
      </c>
      <c r="D6726" s="16" t="s">
        <v>2333</v>
      </c>
      <c r="E6726" s="16">
        <v>160</v>
      </c>
      <c r="F6726" s="16">
        <v>13</v>
      </c>
      <c r="G6726" s="16">
        <v>2</v>
      </c>
      <c r="H6726" s="16">
        <v>21</v>
      </c>
    </row>
    <row r="6727" spans="1:8" x14ac:dyDescent="0.3">
      <c r="A6727" s="13" t="str">
        <f t="shared" si="105"/>
        <v>santaca012012</v>
      </c>
      <c r="B6727" s="16" t="s">
        <v>1374</v>
      </c>
      <c r="C6727" s="16">
        <v>2012</v>
      </c>
      <c r="D6727" s="16" t="s">
        <v>2334</v>
      </c>
      <c r="E6727" s="16">
        <v>628</v>
      </c>
      <c r="F6727" s="16">
        <v>65</v>
      </c>
      <c r="G6727" s="16">
        <v>7</v>
      </c>
      <c r="H6727" s="16">
        <v>3</v>
      </c>
    </row>
    <row r="6728" spans="1:8" x14ac:dyDescent="0.3">
      <c r="A6728" s="13" t="str">
        <f t="shared" si="105"/>
        <v>santaca012012</v>
      </c>
      <c r="B6728" s="16" t="s">
        <v>1374</v>
      </c>
      <c r="C6728" s="16">
        <v>2012</v>
      </c>
      <c r="D6728" s="16" t="s">
        <v>2328</v>
      </c>
    </row>
    <row r="6729" spans="1:8" x14ac:dyDescent="0.3">
      <c r="A6729" s="13" t="str">
        <f t="shared" si="105"/>
        <v>santaca012012</v>
      </c>
      <c r="B6729" s="16" t="s">
        <v>1374</v>
      </c>
      <c r="C6729" s="16">
        <v>2012</v>
      </c>
      <c r="D6729" s="16" t="s">
        <v>2329</v>
      </c>
      <c r="E6729" s="16">
        <v>2</v>
      </c>
      <c r="F6729" s="16">
        <v>0</v>
      </c>
      <c r="G6729" s="16">
        <v>0</v>
      </c>
      <c r="H6729" s="16">
        <v>0</v>
      </c>
    </row>
    <row r="6730" spans="1:8" x14ac:dyDescent="0.3">
      <c r="A6730" s="13" t="str">
        <f t="shared" si="105"/>
        <v>santaer012012</v>
      </c>
      <c r="B6730" s="16" t="s">
        <v>595</v>
      </c>
      <c r="C6730" s="16">
        <v>2012</v>
      </c>
      <c r="D6730" s="16" t="s">
        <v>2332</v>
      </c>
      <c r="E6730" s="16">
        <v>17</v>
      </c>
      <c r="F6730" s="16">
        <v>16</v>
      </c>
      <c r="G6730" s="16">
        <v>1</v>
      </c>
      <c r="H6730" s="16">
        <v>1</v>
      </c>
    </row>
    <row r="6731" spans="1:8" x14ac:dyDescent="0.3">
      <c r="A6731" s="13" t="str">
        <f t="shared" si="105"/>
        <v>santajo012012</v>
      </c>
      <c r="B6731" s="16" t="s">
        <v>191</v>
      </c>
      <c r="C6731" s="16">
        <v>2012</v>
      </c>
      <c r="D6731" s="16" t="s">
        <v>2332</v>
      </c>
      <c r="E6731" s="16">
        <v>7</v>
      </c>
      <c r="F6731" s="16">
        <v>16</v>
      </c>
      <c r="G6731" s="16">
        <v>0</v>
      </c>
      <c r="H6731" s="16">
        <v>2</v>
      </c>
    </row>
    <row r="6732" spans="1:8" x14ac:dyDescent="0.3">
      <c r="A6732" s="13" t="str">
        <f t="shared" si="105"/>
        <v>santihe012012</v>
      </c>
      <c r="B6732" s="16" t="s">
        <v>1607</v>
      </c>
      <c r="C6732" s="16">
        <v>2012</v>
      </c>
      <c r="D6732" s="16" t="s">
        <v>2332</v>
      </c>
      <c r="E6732" s="16">
        <v>4</v>
      </c>
      <c r="F6732" s="16">
        <v>8</v>
      </c>
      <c r="G6732" s="16">
        <v>0</v>
      </c>
      <c r="H6732" s="16">
        <v>2</v>
      </c>
    </row>
    <row r="6733" spans="1:8" x14ac:dyDescent="0.3">
      <c r="A6733" s="13" t="str">
        <f t="shared" si="105"/>
        <v>santira012012</v>
      </c>
      <c r="B6733" s="16" t="s">
        <v>335</v>
      </c>
      <c r="C6733" s="16">
        <v>2012</v>
      </c>
      <c r="D6733" s="16" t="s">
        <v>37</v>
      </c>
      <c r="E6733" s="16">
        <v>75</v>
      </c>
      <c r="F6733" s="16">
        <v>149</v>
      </c>
      <c r="G6733" s="16">
        <v>1</v>
      </c>
      <c r="H6733" s="16">
        <v>32</v>
      </c>
    </row>
    <row r="6734" spans="1:8" x14ac:dyDescent="0.3">
      <c r="A6734" s="13" t="str">
        <f t="shared" si="105"/>
        <v>santira012012</v>
      </c>
      <c r="B6734" s="16" t="s">
        <v>335</v>
      </c>
      <c r="C6734" s="16">
        <v>2012</v>
      </c>
      <c r="D6734" s="16" t="s">
        <v>38</v>
      </c>
      <c r="E6734" s="16">
        <v>0</v>
      </c>
      <c r="F6734" s="16">
        <v>5</v>
      </c>
      <c r="G6734" s="16">
        <v>1</v>
      </c>
      <c r="H6734" s="16">
        <v>0</v>
      </c>
    </row>
    <row r="6735" spans="1:8" x14ac:dyDescent="0.3">
      <c r="A6735" s="13" t="str">
        <f t="shared" si="105"/>
        <v>santira012012</v>
      </c>
      <c r="B6735" s="16" t="s">
        <v>335</v>
      </c>
      <c r="C6735" s="16">
        <v>2012</v>
      </c>
      <c r="D6735" s="16" t="s">
        <v>2331</v>
      </c>
      <c r="E6735" s="16">
        <v>13</v>
      </c>
      <c r="F6735" s="16">
        <v>34</v>
      </c>
      <c r="G6735" s="16">
        <v>4</v>
      </c>
      <c r="H6735" s="16">
        <v>4</v>
      </c>
    </row>
    <row r="6736" spans="1:8" x14ac:dyDescent="0.3">
      <c r="A6736" s="13" t="str">
        <f t="shared" si="105"/>
        <v>santoom012012</v>
      </c>
      <c r="B6736" s="16" t="s">
        <v>1008</v>
      </c>
      <c r="C6736" s="16">
        <v>2012</v>
      </c>
      <c r="D6736" s="16" t="s">
        <v>2334</v>
      </c>
      <c r="E6736" s="16">
        <v>21</v>
      </c>
      <c r="F6736" s="16">
        <v>0</v>
      </c>
      <c r="G6736" s="16">
        <v>2</v>
      </c>
      <c r="H6736" s="16">
        <v>0</v>
      </c>
    </row>
    <row r="6737" spans="1:8" x14ac:dyDescent="0.3">
      <c r="A6737" s="13" t="str">
        <f t="shared" si="105"/>
        <v>santose012012</v>
      </c>
      <c r="B6737" s="16" t="s">
        <v>1375</v>
      </c>
      <c r="C6737" s="16">
        <v>2012</v>
      </c>
      <c r="D6737" s="16" t="s">
        <v>2332</v>
      </c>
      <c r="E6737" s="16">
        <v>0</v>
      </c>
      <c r="F6737" s="16">
        <v>2</v>
      </c>
      <c r="G6737" s="16">
        <v>0</v>
      </c>
      <c r="H6737" s="16">
        <v>0</v>
      </c>
    </row>
    <row r="6738" spans="1:8" x14ac:dyDescent="0.3">
      <c r="A6738" s="13" t="str">
        <f t="shared" si="105"/>
        <v>sappeda012012</v>
      </c>
      <c r="B6738" s="16" t="s">
        <v>1608</v>
      </c>
      <c r="C6738" s="16">
        <v>2012</v>
      </c>
      <c r="D6738" s="16" t="s">
        <v>2328</v>
      </c>
    </row>
    <row r="6739" spans="1:8" x14ac:dyDescent="0.3">
      <c r="A6739" s="13" t="str">
        <f t="shared" si="105"/>
        <v>sappeda012012</v>
      </c>
      <c r="B6739" s="16" t="s">
        <v>1608</v>
      </c>
      <c r="C6739" s="16">
        <v>2012</v>
      </c>
      <c r="D6739" s="16" t="s">
        <v>2329</v>
      </c>
      <c r="E6739" s="16">
        <v>37</v>
      </c>
      <c r="F6739" s="16">
        <v>2</v>
      </c>
      <c r="G6739" s="16">
        <v>0</v>
      </c>
      <c r="H6739" s="16">
        <v>1</v>
      </c>
    </row>
    <row r="6740" spans="1:8" x14ac:dyDescent="0.3">
      <c r="A6740" s="13" t="str">
        <f t="shared" si="105"/>
        <v>sappeda012012</v>
      </c>
      <c r="B6740" s="16" t="s">
        <v>1608</v>
      </c>
      <c r="C6740" s="16">
        <v>2012</v>
      </c>
      <c r="D6740" s="16" t="s">
        <v>2330</v>
      </c>
    </row>
    <row r="6741" spans="1:8" x14ac:dyDescent="0.3">
      <c r="A6741" s="13" t="str">
        <f t="shared" si="105"/>
        <v>saundjo012012</v>
      </c>
      <c r="B6741" s="16" t="s">
        <v>596</v>
      </c>
      <c r="C6741" s="16">
        <v>2012</v>
      </c>
      <c r="D6741" s="16" t="s">
        <v>2332</v>
      </c>
      <c r="E6741" s="16">
        <v>11</v>
      </c>
      <c r="F6741" s="16">
        <v>17</v>
      </c>
      <c r="G6741" s="16">
        <v>1</v>
      </c>
      <c r="H6741" s="16">
        <v>1</v>
      </c>
    </row>
    <row r="6742" spans="1:8" x14ac:dyDescent="0.3">
      <c r="A6742" s="13" t="str">
        <f t="shared" si="105"/>
        <v>saundjo012012</v>
      </c>
      <c r="B6742" s="16" t="s">
        <v>596</v>
      </c>
      <c r="C6742" s="16">
        <v>2012</v>
      </c>
      <c r="D6742" s="16" t="s">
        <v>2332</v>
      </c>
      <c r="E6742" s="16">
        <v>1</v>
      </c>
      <c r="F6742" s="16">
        <v>6</v>
      </c>
      <c r="G6742" s="16">
        <v>0</v>
      </c>
      <c r="H6742" s="16">
        <v>1</v>
      </c>
    </row>
    <row r="6743" spans="1:8" x14ac:dyDescent="0.3">
      <c r="A6743" s="13" t="str">
        <f t="shared" si="105"/>
        <v>saundmi012012</v>
      </c>
      <c r="B6743" s="16" t="s">
        <v>1178</v>
      </c>
      <c r="C6743" s="16">
        <v>2012</v>
      </c>
      <c r="D6743" s="16" t="s">
        <v>2327</v>
      </c>
    </row>
    <row r="6744" spans="1:8" x14ac:dyDescent="0.3">
      <c r="A6744" s="13" t="str">
        <f t="shared" si="105"/>
        <v>saundmi012012</v>
      </c>
      <c r="B6744" s="16" t="s">
        <v>1178</v>
      </c>
      <c r="C6744" s="16">
        <v>2012</v>
      </c>
      <c r="D6744" s="16" t="s">
        <v>2328</v>
      </c>
    </row>
    <row r="6745" spans="1:8" x14ac:dyDescent="0.3">
      <c r="A6745" s="13" t="str">
        <f t="shared" si="105"/>
        <v>saundmi012012</v>
      </c>
      <c r="B6745" s="16" t="s">
        <v>1178</v>
      </c>
      <c r="C6745" s="16">
        <v>2012</v>
      </c>
      <c r="D6745" s="16" t="s">
        <v>2329</v>
      </c>
      <c r="E6745" s="16">
        <v>315</v>
      </c>
      <c r="F6745" s="16">
        <v>4</v>
      </c>
      <c r="G6745" s="16">
        <v>4</v>
      </c>
      <c r="H6745" s="16">
        <v>1</v>
      </c>
    </row>
    <row r="6746" spans="1:8" x14ac:dyDescent="0.3">
      <c r="A6746" s="13" t="str">
        <f t="shared" si="105"/>
        <v>saundmi012012</v>
      </c>
      <c r="B6746" s="16" t="s">
        <v>1178</v>
      </c>
      <c r="C6746" s="16">
        <v>2012</v>
      </c>
      <c r="D6746" s="16" t="s">
        <v>2330</v>
      </c>
    </row>
    <row r="6747" spans="1:8" x14ac:dyDescent="0.3">
      <c r="A6747" s="13" t="str">
        <f t="shared" si="105"/>
        <v>saverjo012012</v>
      </c>
      <c r="B6747" s="16" t="s">
        <v>1610</v>
      </c>
      <c r="C6747" s="16">
        <v>2012</v>
      </c>
      <c r="D6747" s="16" t="s">
        <v>2332</v>
      </c>
      <c r="E6747" s="16">
        <v>1</v>
      </c>
      <c r="F6747" s="16">
        <v>7</v>
      </c>
      <c r="G6747" s="16">
        <v>1</v>
      </c>
      <c r="H6747" s="16">
        <v>0</v>
      </c>
    </row>
    <row r="6748" spans="1:8" x14ac:dyDescent="0.3">
      <c r="A6748" s="13" t="str">
        <f t="shared" si="105"/>
        <v>scahiro012012</v>
      </c>
      <c r="B6748" s="16" t="s">
        <v>1828</v>
      </c>
      <c r="C6748" s="16">
        <v>2012</v>
      </c>
      <c r="D6748" s="16" t="s">
        <v>2332</v>
      </c>
      <c r="E6748" s="16">
        <v>0</v>
      </c>
      <c r="F6748" s="16">
        <v>1</v>
      </c>
      <c r="G6748" s="16">
        <v>0</v>
      </c>
      <c r="H6748" s="16">
        <v>0</v>
      </c>
    </row>
    <row r="6749" spans="1:8" x14ac:dyDescent="0.3">
      <c r="A6749" s="13" t="str">
        <f t="shared" si="105"/>
        <v>schafjo022012</v>
      </c>
      <c r="B6749" s="16" t="s">
        <v>1180</v>
      </c>
      <c r="C6749" s="16">
        <v>2012</v>
      </c>
      <c r="D6749" s="16" t="s">
        <v>2327</v>
      </c>
    </row>
    <row r="6750" spans="1:8" x14ac:dyDescent="0.3">
      <c r="A6750" s="13" t="str">
        <f t="shared" si="105"/>
        <v>schafjo022012</v>
      </c>
      <c r="B6750" s="16" t="s">
        <v>1180</v>
      </c>
      <c r="C6750" s="16">
        <v>2012</v>
      </c>
      <c r="D6750" s="16" t="s">
        <v>2329</v>
      </c>
      <c r="E6750" s="16">
        <v>178</v>
      </c>
      <c r="F6750" s="16">
        <v>4</v>
      </c>
      <c r="G6750" s="16">
        <v>2</v>
      </c>
      <c r="H6750" s="16">
        <v>1</v>
      </c>
    </row>
    <row r="6751" spans="1:8" x14ac:dyDescent="0.3">
      <c r="A6751" s="13" t="str">
        <f t="shared" si="105"/>
        <v>schaflo012012</v>
      </c>
      <c r="B6751" s="16" t="s">
        <v>1611</v>
      </c>
      <c r="C6751" s="16">
        <v>2012</v>
      </c>
      <c r="D6751" s="16" t="s">
        <v>2327</v>
      </c>
    </row>
    <row r="6752" spans="1:8" x14ac:dyDescent="0.3">
      <c r="A6752" s="13" t="str">
        <f t="shared" si="105"/>
        <v>schaflo012012</v>
      </c>
      <c r="B6752" s="16" t="s">
        <v>1611</v>
      </c>
      <c r="C6752" s="16">
        <v>2012</v>
      </c>
      <c r="D6752" s="16" t="s">
        <v>2328</v>
      </c>
    </row>
    <row r="6753" spans="1:8" x14ac:dyDescent="0.3">
      <c r="A6753" s="13" t="str">
        <f t="shared" si="105"/>
        <v>schaflo012012</v>
      </c>
      <c r="B6753" s="16" t="s">
        <v>1611</v>
      </c>
      <c r="C6753" s="16">
        <v>2012</v>
      </c>
      <c r="D6753" s="16" t="s">
        <v>2329</v>
      </c>
      <c r="E6753" s="16">
        <v>17</v>
      </c>
      <c r="F6753" s="16">
        <v>0</v>
      </c>
      <c r="G6753" s="16">
        <v>0</v>
      </c>
      <c r="H6753" s="16">
        <v>0</v>
      </c>
    </row>
    <row r="6754" spans="1:8" x14ac:dyDescent="0.3">
      <c r="A6754" s="13" t="str">
        <f t="shared" si="105"/>
        <v>schaflo012012</v>
      </c>
      <c r="B6754" s="16" t="s">
        <v>1611</v>
      </c>
      <c r="C6754" s="16">
        <v>2012</v>
      </c>
      <c r="D6754" s="16" t="s">
        <v>2330</v>
      </c>
    </row>
    <row r="6755" spans="1:8" x14ac:dyDescent="0.3">
      <c r="A6755" s="13" t="str">
        <f t="shared" si="105"/>
        <v>schepta012012</v>
      </c>
      <c r="B6755" s="16" t="s">
        <v>1829</v>
      </c>
      <c r="C6755" s="16">
        <v>2012</v>
      </c>
      <c r="D6755" s="16" t="s">
        <v>2332</v>
      </c>
      <c r="E6755" s="16">
        <v>2</v>
      </c>
      <c r="F6755" s="16">
        <v>5</v>
      </c>
      <c r="G6755" s="16">
        <v>0</v>
      </c>
      <c r="H6755" s="16">
        <v>2</v>
      </c>
    </row>
    <row r="6756" spans="1:8" x14ac:dyDescent="0.3">
      <c r="A6756" s="13" t="str">
        <f t="shared" si="105"/>
        <v>scherma012012</v>
      </c>
      <c r="B6756" s="16" t="s">
        <v>1009</v>
      </c>
      <c r="C6756" s="16">
        <v>2012</v>
      </c>
      <c r="D6756" s="16" t="s">
        <v>2332</v>
      </c>
      <c r="E6756" s="16">
        <v>8</v>
      </c>
      <c r="F6756" s="16">
        <v>13</v>
      </c>
      <c r="G6756" s="16">
        <v>1</v>
      </c>
      <c r="H6756" s="16">
        <v>0</v>
      </c>
    </row>
    <row r="6757" spans="1:8" x14ac:dyDescent="0.3">
      <c r="A6757" s="13" t="str">
        <f t="shared" si="105"/>
        <v>schiena012012</v>
      </c>
      <c r="B6757" s="16" t="s">
        <v>848</v>
      </c>
      <c r="C6757" s="16">
        <v>2012</v>
      </c>
      <c r="D6757" s="16" t="s">
        <v>2327</v>
      </c>
    </row>
    <row r="6758" spans="1:8" x14ac:dyDescent="0.3">
      <c r="A6758" s="13" t="str">
        <f t="shared" si="105"/>
        <v>schiena012012</v>
      </c>
      <c r="B6758" s="16" t="s">
        <v>848</v>
      </c>
      <c r="C6758" s="16">
        <v>2012</v>
      </c>
      <c r="D6758" s="16" t="s">
        <v>2329</v>
      </c>
      <c r="E6758" s="16">
        <v>79</v>
      </c>
      <c r="F6758" s="16">
        <v>0</v>
      </c>
      <c r="G6758" s="16">
        <v>1</v>
      </c>
      <c r="H6758" s="16">
        <v>0</v>
      </c>
    </row>
    <row r="6759" spans="1:8" x14ac:dyDescent="0.3">
      <c r="A6759" s="13" t="str">
        <f t="shared" si="105"/>
        <v>schiena012012</v>
      </c>
      <c r="B6759" s="16" t="s">
        <v>848</v>
      </c>
      <c r="C6759" s="16">
        <v>2012</v>
      </c>
      <c r="D6759" s="16" t="s">
        <v>2329</v>
      </c>
      <c r="E6759" s="16">
        <v>30</v>
      </c>
      <c r="F6759" s="16">
        <v>0</v>
      </c>
      <c r="G6759" s="16">
        <v>0</v>
      </c>
      <c r="H6759" s="16">
        <v>0</v>
      </c>
    </row>
    <row r="6760" spans="1:8" x14ac:dyDescent="0.3">
      <c r="A6760" s="13" t="str">
        <f t="shared" si="105"/>
        <v>schiena012012</v>
      </c>
      <c r="B6760" s="16" t="s">
        <v>848</v>
      </c>
      <c r="C6760" s="16">
        <v>2012</v>
      </c>
      <c r="D6760" s="16" t="s">
        <v>2330</v>
      </c>
    </row>
    <row r="6761" spans="1:8" x14ac:dyDescent="0.3">
      <c r="A6761" s="13" t="str">
        <f t="shared" si="105"/>
        <v>schiena012012</v>
      </c>
      <c r="B6761" s="16" t="s">
        <v>848</v>
      </c>
      <c r="C6761" s="16">
        <v>2012</v>
      </c>
      <c r="D6761" s="16" t="s">
        <v>2330</v>
      </c>
    </row>
    <row r="6762" spans="1:8" x14ac:dyDescent="0.3">
      <c r="A6762" s="13" t="str">
        <f t="shared" si="105"/>
        <v>schleda012012</v>
      </c>
      <c r="B6762" s="16" t="s">
        <v>1181</v>
      </c>
      <c r="C6762" s="16">
        <v>2012</v>
      </c>
      <c r="D6762" s="16" t="s">
        <v>2332</v>
      </c>
      <c r="E6762" s="16">
        <v>0</v>
      </c>
      <c r="F6762" s="16">
        <v>0</v>
      </c>
      <c r="G6762" s="16">
        <v>0</v>
      </c>
      <c r="H6762" s="16">
        <v>0</v>
      </c>
    </row>
    <row r="6763" spans="1:8" x14ac:dyDescent="0.3">
      <c r="A6763" s="13" t="str">
        <f t="shared" si="105"/>
        <v>schmiko012012</v>
      </c>
      <c r="B6763" s="16" t="s">
        <v>1378</v>
      </c>
      <c r="C6763" s="16">
        <v>2012</v>
      </c>
      <c r="D6763" s="16" t="s">
        <v>2334</v>
      </c>
      <c r="E6763" s="16">
        <v>11</v>
      </c>
      <c r="F6763" s="16">
        <v>3</v>
      </c>
      <c r="G6763" s="16">
        <v>0</v>
      </c>
      <c r="H6763" s="16">
        <v>0</v>
      </c>
    </row>
    <row r="6764" spans="1:8" x14ac:dyDescent="0.3">
      <c r="A6764" s="13" t="str">
        <f t="shared" si="105"/>
        <v>schnebr012012</v>
      </c>
      <c r="B6764" s="16" t="s">
        <v>192</v>
      </c>
      <c r="C6764" s="16">
        <v>2012</v>
      </c>
      <c r="D6764" s="16" t="s">
        <v>2334</v>
      </c>
      <c r="E6764" s="16">
        <v>197</v>
      </c>
      <c r="F6764" s="16">
        <v>21</v>
      </c>
      <c r="G6764" s="16">
        <v>0</v>
      </c>
      <c r="H6764" s="16">
        <v>2</v>
      </c>
    </row>
    <row r="6765" spans="1:8" x14ac:dyDescent="0.3">
      <c r="A6765" s="13" t="str">
        <f t="shared" si="105"/>
        <v>schumsk012012</v>
      </c>
      <c r="B6765" s="16" t="s">
        <v>597</v>
      </c>
      <c r="C6765" s="16">
        <v>2012</v>
      </c>
      <c r="D6765" s="16" t="s">
        <v>37</v>
      </c>
      <c r="E6765" s="16">
        <v>101</v>
      </c>
      <c r="F6765" s="16">
        <v>143</v>
      </c>
      <c r="G6765" s="16">
        <v>4</v>
      </c>
      <c r="H6765" s="16">
        <v>35</v>
      </c>
    </row>
    <row r="6766" spans="1:8" x14ac:dyDescent="0.3">
      <c r="A6766" s="13" t="str">
        <f t="shared" si="105"/>
        <v>schumsk012012</v>
      </c>
      <c r="B6766" s="16" t="s">
        <v>597</v>
      </c>
      <c r="C6766" s="16">
        <v>2012</v>
      </c>
      <c r="D6766" s="16" t="s">
        <v>2327</v>
      </c>
    </row>
    <row r="6767" spans="1:8" x14ac:dyDescent="0.3">
      <c r="A6767" s="13" t="str">
        <f t="shared" si="105"/>
        <v>schumsk012012</v>
      </c>
      <c r="B6767" s="16" t="s">
        <v>597</v>
      </c>
      <c r="C6767" s="16">
        <v>2012</v>
      </c>
      <c r="D6767" s="16" t="s">
        <v>2328</v>
      </c>
    </row>
    <row r="6768" spans="1:8" x14ac:dyDescent="0.3">
      <c r="A6768" s="13" t="str">
        <f t="shared" si="105"/>
        <v>schumsk012012</v>
      </c>
      <c r="B6768" s="16" t="s">
        <v>597</v>
      </c>
      <c r="C6768" s="16">
        <v>2012</v>
      </c>
      <c r="D6768" s="16" t="s">
        <v>2329</v>
      </c>
      <c r="E6768" s="16">
        <v>36</v>
      </c>
      <c r="F6768" s="16">
        <v>1</v>
      </c>
      <c r="G6768" s="16">
        <v>0</v>
      </c>
      <c r="H6768" s="16">
        <v>0</v>
      </c>
    </row>
    <row r="6769" spans="1:8" x14ac:dyDescent="0.3">
      <c r="A6769" s="13" t="str">
        <f t="shared" si="105"/>
        <v>schumsk012012</v>
      </c>
      <c r="B6769" s="16" t="s">
        <v>597</v>
      </c>
      <c r="C6769" s="16">
        <v>2012</v>
      </c>
      <c r="D6769" s="16" t="s">
        <v>2330</v>
      </c>
    </row>
    <row r="6770" spans="1:8" x14ac:dyDescent="0.3">
      <c r="A6770" s="13" t="str">
        <f t="shared" si="105"/>
        <v>schwich012012</v>
      </c>
      <c r="B6770" s="16" t="s">
        <v>1612</v>
      </c>
      <c r="C6770" s="16">
        <v>2012</v>
      </c>
      <c r="D6770" s="16" t="s">
        <v>2332</v>
      </c>
      <c r="E6770" s="16">
        <v>2</v>
      </c>
      <c r="F6770" s="16">
        <v>2</v>
      </c>
      <c r="G6770" s="16">
        <v>1</v>
      </c>
      <c r="H6770" s="16">
        <v>0</v>
      </c>
    </row>
    <row r="6771" spans="1:8" x14ac:dyDescent="0.3">
      <c r="A6771" s="13" t="str">
        <f t="shared" si="105"/>
        <v>schwimi012012</v>
      </c>
      <c r="B6771" s="16" t="s">
        <v>1613</v>
      </c>
      <c r="C6771" s="16">
        <v>2012</v>
      </c>
      <c r="D6771" s="16" t="s">
        <v>2332</v>
      </c>
      <c r="E6771" s="16">
        <v>1</v>
      </c>
      <c r="F6771" s="16">
        <v>4</v>
      </c>
      <c r="G6771" s="16">
        <v>0</v>
      </c>
      <c r="H6771" s="16">
        <v>0</v>
      </c>
    </row>
    <row r="6772" spans="1:8" x14ac:dyDescent="0.3">
      <c r="A6772" s="13" t="str">
        <f t="shared" si="105"/>
        <v>scottlu012012</v>
      </c>
      <c r="B6772" s="16" t="s">
        <v>598</v>
      </c>
      <c r="C6772" s="16">
        <v>2012</v>
      </c>
      <c r="D6772" s="16" t="s">
        <v>2333</v>
      </c>
      <c r="E6772" s="16">
        <v>28</v>
      </c>
      <c r="F6772" s="16">
        <v>2</v>
      </c>
      <c r="G6772" s="16">
        <v>0</v>
      </c>
      <c r="H6772" s="16">
        <v>3</v>
      </c>
    </row>
    <row r="6773" spans="1:8" x14ac:dyDescent="0.3">
      <c r="A6773" s="13" t="str">
        <f t="shared" si="105"/>
        <v>scribev012012</v>
      </c>
      <c r="B6773" s="16" t="s">
        <v>1614</v>
      </c>
      <c r="C6773" s="16">
        <v>2012</v>
      </c>
      <c r="D6773" s="16" t="s">
        <v>2332</v>
      </c>
      <c r="E6773" s="16">
        <v>0</v>
      </c>
      <c r="F6773" s="16">
        <v>2</v>
      </c>
      <c r="G6773" s="16">
        <v>0</v>
      </c>
      <c r="H6773" s="16">
        <v>0</v>
      </c>
    </row>
    <row r="6774" spans="1:8" x14ac:dyDescent="0.3">
      <c r="A6774" s="13" t="str">
        <f t="shared" si="105"/>
        <v>scutama012012</v>
      </c>
      <c r="B6774" s="16" t="s">
        <v>336</v>
      </c>
      <c r="C6774" s="16">
        <v>2012</v>
      </c>
      <c r="D6774" s="16" t="s">
        <v>37</v>
      </c>
      <c r="E6774" s="16">
        <v>139</v>
      </c>
      <c r="F6774" s="16">
        <v>205</v>
      </c>
      <c r="G6774" s="16">
        <v>6</v>
      </c>
      <c r="H6774" s="16">
        <v>45</v>
      </c>
    </row>
    <row r="6775" spans="1:8" x14ac:dyDescent="0.3">
      <c r="A6775" s="13" t="str">
        <f t="shared" si="105"/>
        <v>scutama012012</v>
      </c>
      <c r="B6775" s="16" t="s">
        <v>336</v>
      </c>
      <c r="C6775" s="16">
        <v>2012</v>
      </c>
      <c r="D6775" s="16" t="s">
        <v>37</v>
      </c>
      <c r="E6775" s="16">
        <v>91</v>
      </c>
      <c r="F6775" s="16">
        <v>96</v>
      </c>
      <c r="G6775" s="16">
        <v>2</v>
      </c>
      <c r="H6775" s="16">
        <v>27</v>
      </c>
    </row>
    <row r="6776" spans="1:8" x14ac:dyDescent="0.3">
      <c r="A6776" s="13" t="str">
        <f t="shared" si="105"/>
        <v>scutama012012</v>
      </c>
      <c r="B6776" s="16" t="s">
        <v>336</v>
      </c>
      <c r="C6776" s="16">
        <v>2012</v>
      </c>
      <c r="D6776" s="16" t="s">
        <v>38</v>
      </c>
      <c r="E6776" s="16">
        <v>14</v>
      </c>
      <c r="F6776" s="16">
        <v>36</v>
      </c>
      <c r="G6776" s="16">
        <v>2</v>
      </c>
      <c r="H6776" s="16">
        <v>3</v>
      </c>
    </row>
    <row r="6777" spans="1:8" x14ac:dyDescent="0.3">
      <c r="A6777" s="13" t="str">
        <f t="shared" si="105"/>
        <v>scutama012012</v>
      </c>
      <c r="B6777" s="16" t="s">
        <v>336</v>
      </c>
      <c r="C6777" s="16">
        <v>2012</v>
      </c>
      <c r="D6777" s="16" t="s">
        <v>2331</v>
      </c>
      <c r="E6777" s="16">
        <v>40</v>
      </c>
      <c r="F6777" s="16">
        <v>89</v>
      </c>
      <c r="G6777" s="16">
        <v>3</v>
      </c>
      <c r="H6777" s="16">
        <v>17</v>
      </c>
    </row>
    <row r="6778" spans="1:8" x14ac:dyDescent="0.3">
      <c r="A6778" s="13" t="str">
        <f t="shared" si="105"/>
        <v>seageky012012</v>
      </c>
      <c r="B6778" s="16" t="s">
        <v>1615</v>
      </c>
      <c r="C6778" s="16">
        <v>2012</v>
      </c>
      <c r="D6778" s="16" t="s">
        <v>37</v>
      </c>
      <c r="E6778" s="16">
        <v>40</v>
      </c>
      <c r="F6778" s="16">
        <v>52</v>
      </c>
      <c r="G6778" s="16">
        <v>0</v>
      </c>
      <c r="H6778" s="16">
        <v>17</v>
      </c>
    </row>
    <row r="6779" spans="1:8" x14ac:dyDescent="0.3">
      <c r="A6779" s="13" t="str">
        <f t="shared" si="105"/>
        <v>seageky012012</v>
      </c>
      <c r="B6779" s="16" t="s">
        <v>1615</v>
      </c>
      <c r="C6779" s="16">
        <v>2012</v>
      </c>
      <c r="D6779" s="16" t="s">
        <v>38</v>
      </c>
      <c r="E6779" s="16">
        <v>99</v>
      </c>
      <c r="F6779" s="16">
        <v>226</v>
      </c>
      <c r="G6779" s="16">
        <v>13</v>
      </c>
      <c r="H6779" s="16">
        <v>20</v>
      </c>
    </row>
    <row r="6780" spans="1:8" x14ac:dyDescent="0.3">
      <c r="A6780" s="13" t="str">
        <f t="shared" si="105"/>
        <v>seddoch012012</v>
      </c>
      <c r="B6780" s="16" t="s">
        <v>849</v>
      </c>
      <c r="C6780" s="16">
        <v>2012</v>
      </c>
      <c r="D6780" s="16" t="s">
        <v>2332</v>
      </c>
      <c r="E6780" s="16">
        <v>2</v>
      </c>
      <c r="F6780" s="16">
        <v>1</v>
      </c>
      <c r="G6780" s="16">
        <v>1</v>
      </c>
      <c r="H6780" s="16">
        <v>0</v>
      </c>
    </row>
    <row r="6781" spans="1:8" x14ac:dyDescent="0.3">
      <c r="A6781" s="13" t="str">
        <f t="shared" si="105"/>
        <v>segurje012012</v>
      </c>
      <c r="B6781" s="16" t="s">
        <v>1830</v>
      </c>
      <c r="C6781" s="16">
        <v>2012</v>
      </c>
      <c r="D6781" s="16" t="s">
        <v>2331</v>
      </c>
      <c r="E6781" s="16">
        <v>1</v>
      </c>
      <c r="F6781" s="16">
        <v>5</v>
      </c>
      <c r="G6781" s="16">
        <v>0</v>
      </c>
      <c r="H6781" s="16">
        <v>0</v>
      </c>
    </row>
    <row r="6782" spans="1:8" x14ac:dyDescent="0.3">
      <c r="A6782" s="13" t="str">
        <f t="shared" si="105"/>
        <v>segurje012012</v>
      </c>
      <c r="B6782" s="16" t="s">
        <v>1830</v>
      </c>
      <c r="C6782" s="16">
        <v>2012</v>
      </c>
      <c r="D6782" s="16" t="s">
        <v>2331</v>
      </c>
      <c r="E6782" s="16">
        <v>64</v>
      </c>
      <c r="F6782" s="16">
        <v>91</v>
      </c>
      <c r="G6782" s="16">
        <v>10</v>
      </c>
      <c r="H6782" s="16">
        <v>20</v>
      </c>
    </row>
    <row r="6783" spans="1:8" x14ac:dyDescent="0.3">
      <c r="A6783" s="13" t="str">
        <f t="shared" si="105"/>
        <v>selleju012012</v>
      </c>
      <c r="B6783" s="16" t="s">
        <v>1616</v>
      </c>
      <c r="C6783" s="16">
        <v>2012</v>
      </c>
      <c r="D6783" s="16" t="s">
        <v>37</v>
      </c>
      <c r="E6783" s="16">
        <v>1</v>
      </c>
      <c r="F6783" s="16">
        <v>1</v>
      </c>
      <c r="G6783" s="16">
        <v>0</v>
      </c>
      <c r="H6783" s="16">
        <v>0</v>
      </c>
    </row>
    <row r="6784" spans="1:8" x14ac:dyDescent="0.3">
      <c r="A6784" s="13" t="str">
        <f t="shared" si="105"/>
        <v>selleju012012</v>
      </c>
      <c r="B6784" s="16" t="s">
        <v>1616</v>
      </c>
      <c r="C6784" s="16">
        <v>2012</v>
      </c>
      <c r="D6784" s="16" t="s">
        <v>38</v>
      </c>
      <c r="E6784" s="16">
        <v>2</v>
      </c>
      <c r="F6784" s="16">
        <v>5</v>
      </c>
      <c r="G6784" s="16">
        <v>0</v>
      </c>
      <c r="H6784" s="16">
        <v>2</v>
      </c>
    </row>
    <row r="6785" spans="1:8" x14ac:dyDescent="0.3">
      <c r="A6785" s="13" t="str">
        <f t="shared" si="105"/>
        <v>selleju012012</v>
      </c>
      <c r="B6785" s="16" t="s">
        <v>1616</v>
      </c>
      <c r="C6785" s="16">
        <v>2012</v>
      </c>
      <c r="D6785" s="16" t="s">
        <v>2331</v>
      </c>
      <c r="E6785" s="16">
        <v>17</v>
      </c>
      <c r="F6785" s="16">
        <v>22</v>
      </c>
      <c r="G6785" s="16">
        <v>1</v>
      </c>
      <c r="H6785" s="16">
        <v>4</v>
      </c>
    </row>
    <row r="6786" spans="1:8" x14ac:dyDescent="0.3">
      <c r="A6786" s="13" t="str">
        <f t="shared" si="105"/>
        <v>septile012012</v>
      </c>
      <c r="B6786" s="16" t="s">
        <v>1831</v>
      </c>
      <c r="C6786" s="16">
        <v>2012</v>
      </c>
      <c r="D6786" s="16" t="s">
        <v>2332</v>
      </c>
      <c r="E6786" s="16">
        <v>0</v>
      </c>
      <c r="F6786" s="16">
        <v>1</v>
      </c>
      <c r="G6786" s="16">
        <v>1</v>
      </c>
      <c r="H6786" s="16">
        <v>0</v>
      </c>
    </row>
    <row r="6787" spans="1:8" x14ac:dyDescent="0.3">
      <c r="A6787" s="13" t="str">
        <f t="shared" ref="A6787:A6850" si="106">B6787&amp;C6787</f>
        <v>shawbr012012</v>
      </c>
      <c r="B6787" s="16" t="s">
        <v>1618</v>
      </c>
      <c r="C6787" s="16">
        <v>2012</v>
      </c>
      <c r="D6787" s="16" t="s">
        <v>2332</v>
      </c>
      <c r="E6787" s="16">
        <v>2</v>
      </c>
      <c r="F6787" s="16">
        <v>9</v>
      </c>
      <c r="G6787" s="16">
        <v>1</v>
      </c>
      <c r="H6787" s="16">
        <v>1</v>
      </c>
    </row>
    <row r="6788" spans="1:8" x14ac:dyDescent="0.3">
      <c r="A6788" s="13" t="str">
        <f t="shared" si="106"/>
        <v>sheetbe012012</v>
      </c>
      <c r="B6788" s="16" t="s">
        <v>274</v>
      </c>
      <c r="C6788" s="16">
        <v>2012</v>
      </c>
      <c r="D6788" s="16" t="s">
        <v>2332</v>
      </c>
      <c r="E6788" s="16">
        <v>5</v>
      </c>
      <c r="F6788" s="16">
        <v>6</v>
      </c>
      <c r="G6788" s="16">
        <v>0</v>
      </c>
      <c r="H6788" s="16">
        <v>0</v>
      </c>
    </row>
    <row r="6789" spans="1:8" x14ac:dyDescent="0.3">
      <c r="A6789" s="13" t="str">
        <f t="shared" si="106"/>
        <v>sherrge012012</v>
      </c>
      <c r="B6789" s="16" t="s">
        <v>490</v>
      </c>
      <c r="C6789" s="16">
        <v>2012</v>
      </c>
      <c r="D6789" s="16" t="s">
        <v>2332</v>
      </c>
      <c r="E6789" s="16">
        <v>0</v>
      </c>
      <c r="F6789" s="16">
        <v>0</v>
      </c>
      <c r="G6789" s="16">
        <v>0</v>
      </c>
      <c r="H6789" s="16">
        <v>0</v>
      </c>
    </row>
    <row r="6790" spans="1:8" x14ac:dyDescent="0.3">
      <c r="A6790" s="13" t="str">
        <f t="shared" si="106"/>
        <v>shielja022012</v>
      </c>
      <c r="B6790" s="16" t="s">
        <v>728</v>
      </c>
      <c r="C6790" s="16">
        <v>2012</v>
      </c>
      <c r="D6790" s="16" t="s">
        <v>2332</v>
      </c>
      <c r="E6790" s="16">
        <v>16</v>
      </c>
      <c r="F6790" s="16">
        <v>21</v>
      </c>
      <c r="G6790" s="16">
        <v>5</v>
      </c>
      <c r="H6790" s="16">
        <v>0</v>
      </c>
    </row>
    <row r="6791" spans="1:8" x14ac:dyDescent="0.3">
      <c r="A6791" s="13" t="str">
        <f t="shared" si="106"/>
        <v>shoppke012012</v>
      </c>
      <c r="B6791" s="16" t="s">
        <v>600</v>
      </c>
      <c r="C6791" s="16">
        <v>2012</v>
      </c>
      <c r="D6791" s="16" t="s">
        <v>2334</v>
      </c>
      <c r="E6791" s="16">
        <v>294</v>
      </c>
      <c r="F6791" s="16">
        <v>18</v>
      </c>
      <c r="G6791" s="16">
        <v>4</v>
      </c>
      <c r="H6791" s="16">
        <v>0</v>
      </c>
    </row>
    <row r="6792" spans="1:8" x14ac:dyDescent="0.3">
      <c r="A6792" s="13" t="str">
        <f t="shared" si="106"/>
        <v>shoppke012012</v>
      </c>
      <c r="B6792" s="16" t="s">
        <v>600</v>
      </c>
      <c r="C6792" s="16">
        <v>2012</v>
      </c>
      <c r="D6792" s="16" t="s">
        <v>2334</v>
      </c>
      <c r="E6792" s="16">
        <v>160</v>
      </c>
      <c r="F6792" s="16">
        <v>11</v>
      </c>
      <c r="G6792" s="16">
        <v>6</v>
      </c>
      <c r="H6792" s="16">
        <v>3</v>
      </c>
    </row>
    <row r="6793" spans="1:8" x14ac:dyDescent="0.3">
      <c r="A6793" s="13" t="str">
        <f t="shared" si="106"/>
        <v>sierrmo012012</v>
      </c>
      <c r="B6793" s="16" t="s">
        <v>1832</v>
      </c>
      <c r="C6793" s="16">
        <v>2012</v>
      </c>
      <c r="D6793" s="16" t="s">
        <v>2329</v>
      </c>
      <c r="E6793" s="16">
        <v>67</v>
      </c>
      <c r="F6793" s="16">
        <v>3</v>
      </c>
      <c r="G6793" s="16">
        <v>0</v>
      </c>
      <c r="H6793" s="16">
        <v>0</v>
      </c>
    </row>
    <row r="6794" spans="1:8" x14ac:dyDescent="0.3">
      <c r="A6794" s="13" t="str">
        <f t="shared" si="106"/>
        <v>sierrmo012012</v>
      </c>
      <c r="B6794" s="16" t="s">
        <v>1832</v>
      </c>
      <c r="C6794" s="16">
        <v>2012</v>
      </c>
      <c r="D6794" s="16" t="s">
        <v>2330</v>
      </c>
    </row>
    <row r="6795" spans="1:8" x14ac:dyDescent="0.3">
      <c r="A6795" s="13" t="str">
        <f t="shared" si="106"/>
        <v>simmoan012012</v>
      </c>
      <c r="B6795" s="16" t="s">
        <v>1833</v>
      </c>
      <c r="C6795" s="16">
        <v>2012</v>
      </c>
      <c r="D6795" s="16" t="s">
        <v>2331</v>
      </c>
      <c r="E6795" s="16">
        <v>67</v>
      </c>
      <c r="F6795" s="16">
        <v>158</v>
      </c>
      <c r="G6795" s="16">
        <v>3</v>
      </c>
      <c r="H6795" s="16">
        <v>31</v>
      </c>
    </row>
    <row r="6796" spans="1:8" x14ac:dyDescent="0.3">
      <c r="A6796" s="13" t="str">
        <f t="shared" si="106"/>
        <v>simonal012012</v>
      </c>
      <c r="B6796" s="16" t="s">
        <v>1010</v>
      </c>
      <c r="C6796" s="16">
        <v>2012</v>
      </c>
      <c r="D6796" s="16" t="s">
        <v>2332</v>
      </c>
      <c r="E6796" s="16">
        <v>6</v>
      </c>
      <c r="F6796" s="16">
        <v>6</v>
      </c>
      <c r="G6796" s="16">
        <v>1</v>
      </c>
      <c r="H6796" s="16">
        <v>0</v>
      </c>
    </row>
    <row r="6797" spans="1:8" x14ac:dyDescent="0.3">
      <c r="A6797" s="13" t="str">
        <f t="shared" si="106"/>
        <v>sippto012012</v>
      </c>
      <c r="B6797" s="16" t="s">
        <v>1183</v>
      </c>
      <c r="C6797" s="16">
        <v>2012</v>
      </c>
      <c r="D6797" s="16" t="s">
        <v>2332</v>
      </c>
      <c r="E6797" s="16">
        <v>5</v>
      </c>
      <c r="F6797" s="16">
        <v>8</v>
      </c>
      <c r="G6797" s="16">
        <v>0</v>
      </c>
      <c r="H6797" s="16">
        <v>0</v>
      </c>
    </row>
    <row r="6798" spans="1:8" x14ac:dyDescent="0.3">
      <c r="A6798" s="13" t="str">
        <f t="shared" si="106"/>
        <v>skaggty012012</v>
      </c>
      <c r="B6798" s="16" t="s">
        <v>1834</v>
      </c>
      <c r="C6798" s="16">
        <v>2012</v>
      </c>
      <c r="D6798" s="16" t="s">
        <v>2332</v>
      </c>
      <c r="E6798" s="16">
        <v>0</v>
      </c>
      <c r="F6798" s="16">
        <v>8</v>
      </c>
      <c r="G6798" s="16">
        <v>0</v>
      </c>
      <c r="H6798" s="16">
        <v>0</v>
      </c>
    </row>
    <row r="6799" spans="1:8" x14ac:dyDescent="0.3">
      <c r="A6799" s="13" t="str">
        <f t="shared" si="106"/>
        <v>slatedo012012</v>
      </c>
      <c r="B6799" s="16" t="s">
        <v>729</v>
      </c>
      <c r="C6799" s="16">
        <v>2012</v>
      </c>
      <c r="D6799" s="16" t="s">
        <v>2332</v>
      </c>
      <c r="E6799" s="16">
        <v>0</v>
      </c>
      <c r="F6799" s="16">
        <v>1</v>
      </c>
      <c r="G6799" s="16">
        <v>0</v>
      </c>
      <c r="H6799" s="16">
        <v>0</v>
      </c>
    </row>
    <row r="6800" spans="1:8" x14ac:dyDescent="0.3">
      <c r="A6800" s="13" t="str">
        <f t="shared" si="106"/>
        <v>smithjo052012</v>
      </c>
      <c r="B6800" s="16" t="s">
        <v>851</v>
      </c>
      <c r="C6800" s="16">
        <v>2012</v>
      </c>
      <c r="D6800" s="16" t="s">
        <v>2332</v>
      </c>
      <c r="E6800" s="16">
        <v>1</v>
      </c>
      <c r="F6800" s="16">
        <v>15</v>
      </c>
      <c r="G6800" s="16">
        <v>1</v>
      </c>
      <c r="H6800" s="16">
        <v>1</v>
      </c>
    </row>
    <row r="6801" spans="1:8" x14ac:dyDescent="0.3">
      <c r="A6801" s="13" t="str">
        <f t="shared" si="106"/>
        <v>smithse012012</v>
      </c>
      <c r="B6801" s="16" t="s">
        <v>852</v>
      </c>
      <c r="C6801" s="16">
        <v>2012</v>
      </c>
      <c r="D6801" s="16" t="s">
        <v>2328</v>
      </c>
    </row>
    <row r="6802" spans="1:8" x14ac:dyDescent="0.3">
      <c r="A6802" s="13" t="str">
        <f t="shared" si="106"/>
        <v>smithse012012</v>
      </c>
      <c r="B6802" s="16" t="s">
        <v>852</v>
      </c>
      <c r="C6802" s="16">
        <v>2012</v>
      </c>
      <c r="D6802" s="16" t="s">
        <v>2329</v>
      </c>
      <c r="E6802" s="16">
        <v>115</v>
      </c>
      <c r="F6802" s="16">
        <v>3</v>
      </c>
      <c r="G6802" s="16">
        <v>2</v>
      </c>
      <c r="H6802" s="16">
        <v>0</v>
      </c>
    </row>
    <row r="6803" spans="1:8" x14ac:dyDescent="0.3">
      <c r="A6803" s="13" t="str">
        <f t="shared" si="106"/>
        <v>smithse012012</v>
      </c>
      <c r="B6803" s="16" t="s">
        <v>852</v>
      </c>
      <c r="C6803" s="16">
        <v>2012</v>
      </c>
      <c r="D6803" s="16" t="s">
        <v>2330</v>
      </c>
    </row>
    <row r="6804" spans="1:8" x14ac:dyDescent="0.3">
      <c r="A6804" s="13" t="str">
        <f t="shared" si="106"/>
        <v>smithwi042012</v>
      </c>
      <c r="B6804" s="16" t="s">
        <v>1835</v>
      </c>
      <c r="C6804" s="16">
        <v>2012</v>
      </c>
      <c r="D6804" s="16" t="s">
        <v>2332</v>
      </c>
      <c r="E6804" s="16">
        <v>2</v>
      </c>
      <c r="F6804" s="16">
        <v>8</v>
      </c>
      <c r="G6804" s="16">
        <v>0</v>
      </c>
      <c r="H6804" s="16">
        <v>1</v>
      </c>
    </row>
    <row r="6805" spans="1:8" x14ac:dyDescent="0.3">
      <c r="A6805" s="13" t="str">
        <f t="shared" si="106"/>
        <v>smoakju012012</v>
      </c>
      <c r="B6805" s="16" t="s">
        <v>1383</v>
      </c>
      <c r="C6805" s="16">
        <v>2012</v>
      </c>
      <c r="D6805" s="16" t="s">
        <v>2333</v>
      </c>
      <c r="E6805" s="16">
        <v>1094</v>
      </c>
      <c r="F6805" s="16">
        <v>70</v>
      </c>
      <c r="G6805" s="16">
        <v>4</v>
      </c>
      <c r="H6805" s="16">
        <v>119</v>
      </c>
    </row>
    <row r="6806" spans="1:8" x14ac:dyDescent="0.3">
      <c r="A6806" s="13" t="str">
        <f t="shared" si="106"/>
        <v>smylydr012012</v>
      </c>
      <c r="B6806" s="16" t="s">
        <v>1836</v>
      </c>
      <c r="C6806" s="16">
        <v>2012</v>
      </c>
      <c r="D6806" s="16" t="s">
        <v>2332</v>
      </c>
      <c r="E6806" s="16">
        <v>3</v>
      </c>
      <c r="F6806" s="16">
        <v>12</v>
      </c>
      <c r="G6806" s="16">
        <v>3</v>
      </c>
      <c r="H6806" s="16">
        <v>1</v>
      </c>
    </row>
    <row r="6807" spans="1:8" x14ac:dyDescent="0.3">
      <c r="A6807" s="13" t="str">
        <f t="shared" si="106"/>
        <v>snidetr012012</v>
      </c>
      <c r="B6807" s="16" t="s">
        <v>1013</v>
      </c>
      <c r="C6807" s="16">
        <v>2012</v>
      </c>
      <c r="D6807" s="16" t="s">
        <v>2328</v>
      </c>
    </row>
    <row r="6808" spans="1:8" x14ac:dyDescent="0.3">
      <c r="A6808" s="13" t="str">
        <f t="shared" si="106"/>
        <v>snidetr012012</v>
      </c>
      <c r="B6808" s="16" t="s">
        <v>1013</v>
      </c>
      <c r="C6808" s="16">
        <v>2012</v>
      </c>
      <c r="D6808" s="16" t="s">
        <v>2328</v>
      </c>
    </row>
    <row r="6809" spans="1:8" x14ac:dyDescent="0.3">
      <c r="A6809" s="13" t="str">
        <f t="shared" si="106"/>
        <v>snidetr012012</v>
      </c>
      <c r="B6809" s="16" t="s">
        <v>1013</v>
      </c>
      <c r="C6809" s="16">
        <v>2012</v>
      </c>
      <c r="D6809" s="16" t="s">
        <v>2329</v>
      </c>
      <c r="E6809" s="16">
        <v>19</v>
      </c>
      <c r="F6809" s="16">
        <v>0</v>
      </c>
      <c r="G6809" s="16">
        <v>1</v>
      </c>
      <c r="H6809" s="16">
        <v>0</v>
      </c>
    </row>
    <row r="6810" spans="1:8" x14ac:dyDescent="0.3">
      <c r="A6810" s="13" t="str">
        <f t="shared" si="106"/>
        <v>snidetr012012</v>
      </c>
      <c r="B6810" s="16" t="s">
        <v>1013</v>
      </c>
      <c r="C6810" s="16">
        <v>2012</v>
      </c>
      <c r="D6810" s="16" t="s">
        <v>2329</v>
      </c>
      <c r="E6810" s="16">
        <v>65</v>
      </c>
      <c r="F6810" s="16">
        <v>1</v>
      </c>
      <c r="G6810" s="16">
        <v>0</v>
      </c>
      <c r="H6810" s="16">
        <v>1</v>
      </c>
    </row>
    <row r="6811" spans="1:8" x14ac:dyDescent="0.3">
      <c r="A6811" s="13" t="str">
        <f t="shared" si="106"/>
        <v>snidetr012012</v>
      </c>
      <c r="B6811" s="16" t="s">
        <v>1013</v>
      </c>
      <c r="C6811" s="16">
        <v>2012</v>
      </c>
      <c r="D6811" s="16" t="s">
        <v>2330</v>
      </c>
    </row>
    <row r="6812" spans="1:8" x14ac:dyDescent="0.3">
      <c r="A6812" s="13" t="str">
        <f t="shared" si="106"/>
        <v>snydebr032012</v>
      </c>
      <c r="B6812" s="16" t="s">
        <v>1385</v>
      </c>
      <c r="C6812" s="16">
        <v>2012</v>
      </c>
      <c r="D6812" s="16" t="s">
        <v>2333</v>
      </c>
      <c r="E6812" s="16">
        <v>67</v>
      </c>
      <c r="F6812" s="16">
        <v>6</v>
      </c>
      <c r="G6812" s="16">
        <v>0</v>
      </c>
      <c r="H6812" s="16">
        <v>5</v>
      </c>
    </row>
    <row r="6813" spans="1:8" x14ac:dyDescent="0.3">
      <c r="A6813" s="13" t="str">
        <f t="shared" si="106"/>
        <v>snydebr032012</v>
      </c>
      <c r="B6813" s="16" t="s">
        <v>1385</v>
      </c>
      <c r="C6813" s="16">
        <v>2012</v>
      </c>
      <c r="D6813" s="16" t="s">
        <v>38</v>
      </c>
      <c r="E6813" s="16">
        <v>0</v>
      </c>
      <c r="F6813" s="16">
        <v>1</v>
      </c>
      <c r="G6813" s="16">
        <v>0</v>
      </c>
      <c r="H6813" s="16">
        <v>0</v>
      </c>
    </row>
    <row r="6814" spans="1:8" x14ac:dyDescent="0.3">
      <c r="A6814" s="13" t="str">
        <f t="shared" si="106"/>
        <v>snydebr032012</v>
      </c>
      <c r="B6814" s="16" t="s">
        <v>1385</v>
      </c>
      <c r="C6814" s="16">
        <v>2012</v>
      </c>
      <c r="D6814" s="16" t="s">
        <v>2334</v>
      </c>
      <c r="E6814" s="16">
        <v>1</v>
      </c>
      <c r="F6814" s="16">
        <v>0</v>
      </c>
      <c r="G6814" s="16">
        <v>0</v>
      </c>
      <c r="H6814" s="16">
        <v>0</v>
      </c>
    </row>
    <row r="6815" spans="1:8" x14ac:dyDescent="0.3">
      <c r="A6815" s="13" t="str">
        <f t="shared" si="106"/>
        <v>snydebr032012</v>
      </c>
      <c r="B6815" s="16" t="s">
        <v>1385</v>
      </c>
      <c r="C6815" s="16">
        <v>2012</v>
      </c>
      <c r="D6815" s="16" t="s">
        <v>2328</v>
      </c>
    </row>
    <row r="6816" spans="1:8" x14ac:dyDescent="0.3">
      <c r="A6816" s="13" t="str">
        <f t="shared" si="106"/>
        <v>snydebr032012</v>
      </c>
      <c r="B6816" s="16" t="s">
        <v>1385</v>
      </c>
      <c r="C6816" s="16">
        <v>2012</v>
      </c>
      <c r="D6816" s="16" t="s">
        <v>2329</v>
      </c>
      <c r="E6816" s="16">
        <v>10</v>
      </c>
      <c r="F6816" s="16">
        <v>0</v>
      </c>
      <c r="G6816" s="16">
        <v>0</v>
      </c>
      <c r="H6816" s="16">
        <v>0</v>
      </c>
    </row>
    <row r="6817" spans="1:8" x14ac:dyDescent="0.3">
      <c r="A6817" s="13" t="str">
        <f t="shared" si="106"/>
        <v>snydebr032012</v>
      </c>
      <c r="B6817" s="16" t="s">
        <v>1385</v>
      </c>
      <c r="C6817" s="16">
        <v>2012</v>
      </c>
      <c r="D6817" s="16" t="s">
        <v>2330</v>
      </c>
    </row>
    <row r="6818" spans="1:8" x14ac:dyDescent="0.3">
      <c r="A6818" s="13" t="str">
        <f t="shared" si="106"/>
        <v>snydech022012</v>
      </c>
      <c r="B6818" s="16" t="s">
        <v>493</v>
      </c>
      <c r="C6818" s="16">
        <v>2012</v>
      </c>
      <c r="D6818" s="16" t="s">
        <v>2333</v>
      </c>
      <c r="E6818" s="16">
        <v>0</v>
      </c>
      <c r="F6818" s="16">
        <v>0</v>
      </c>
      <c r="G6818" s="16">
        <v>1</v>
      </c>
      <c r="H6818" s="16">
        <v>0</v>
      </c>
    </row>
    <row r="6819" spans="1:8" x14ac:dyDescent="0.3">
      <c r="A6819" s="13" t="str">
        <f t="shared" si="106"/>
        <v>snydech022012</v>
      </c>
      <c r="B6819" s="16" t="s">
        <v>493</v>
      </c>
      <c r="C6819" s="16">
        <v>2012</v>
      </c>
      <c r="D6819" s="16" t="s">
        <v>2334</v>
      </c>
      <c r="E6819" s="16">
        <v>498</v>
      </c>
      <c r="F6819" s="16">
        <v>39</v>
      </c>
      <c r="G6819" s="16">
        <v>3</v>
      </c>
      <c r="H6819" s="16">
        <v>5</v>
      </c>
    </row>
    <row r="6820" spans="1:8" x14ac:dyDescent="0.3">
      <c r="A6820" s="13" t="str">
        <f t="shared" si="106"/>
        <v>socolmi012012</v>
      </c>
      <c r="B6820" s="16" t="s">
        <v>1837</v>
      </c>
      <c r="C6820" s="16">
        <v>2012</v>
      </c>
      <c r="D6820" s="16" t="s">
        <v>2332</v>
      </c>
      <c r="E6820" s="16">
        <v>0</v>
      </c>
      <c r="F6820" s="16">
        <v>2</v>
      </c>
      <c r="G6820" s="16">
        <v>0</v>
      </c>
      <c r="H6820" s="16">
        <v>0</v>
      </c>
    </row>
    <row r="6821" spans="1:8" x14ac:dyDescent="0.3">
      <c r="A6821" s="13" t="str">
        <f t="shared" si="106"/>
        <v>socolmi012012</v>
      </c>
      <c r="B6821" s="16" t="s">
        <v>1837</v>
      </c>
      <c r="C6821" s="16">
        <v>2012</v>
      </c>
      <c r="D6821" s="16" t="s">
        <v>2332</v>
      </c>
      <c r="E6821" s="16">
        <v>0</v>
      </c>
      <c r="F6821" s="16">
        <v>1</v>
      </c>
      <c r="G6821" s="16">
        <v>0</v>
      </c>
      <c r="H6821" s="16">
        <v>0</v>
      </c>
    </row>
    <row r="6822" spans="1:8" x14ac:dyDescent="0.3">
      <c r="A6822" s="13" t="str">
        <f t="shared" si="106"/>
        <v>sogarer012012</v>
      </c>
      <c r="B6822" s="16" t="s">
        <v>1386</v>
      </c>
      <c r="C6822" s="16">
        <v>2012</v>
      </c>
      <c r="D6822" s="16" t="s">
        <v>37</v>
      </c>
      <c r="E6822" s="16">
        <v>10</v>
      </c>
      <c r="F6822" s="16">
        <v>17</v>
      </c>
      <c r="G6822" s="16">
        <v>0</v>
      </c>
      <c r="H6822" s="16">
        <v>4</v>
      </c>
    </row>
    <row r="6823" spans="1:8" x14ac:dyDescent="0.3">
      <c r="A6823" s="13" t="str">
        <f t="shared" si="106"/>
        <v>sogarer012012</v>
      </c>
      <c r="B6823" s="16" t="s">
        <v>1386</v>
      </c>
      <c r="C6823" s="16">
        <v>2012</v>
      </c>
      <c r="D6823" s="16" t="s">
        <v>38</v>
      </c>
      <c r="E6823" s="16">
        <v>11</v>
      </c>
      <c r="F6823" s="16">
        <v>24</v>
      </c>
      <c r="G6823" s="16">
        <v>2</v>
      </c>
      <c r="H6823" s="16">
        <v>2</v>
      </c>
    </row>
    <row r="6824" spans="1:8" x14ac:dyDescent="0.3">
      <c r="A6824" s="13" t="str">
        <f t="shared" si="106"/>
        <v>sogarer012012</v>
      </c>
      <c r="B6824" s="16" t="s">
        <v>1386</v>
      </c>
      <c r="C6824" s="16">
        <v>2012</v>
      </c>
      <c r="D6824" s="16" t="s">
        <v>2331</v>
      </c>
      <c r="E6824" s="16">
        <v>14</v>
      </c>
      <c r="F6824" s="16">
        <v>34</v>
      </c>
      <c r="G6824" s="16">
        <v>0</v>
      </c>
      <c r="H6824" s="16">
        <v>6</v>
      </c>
    </row>
    <row r="6825" spans="1:8" x14ac:dyDescent="0.3">
      <c r="A6825" s="13" t="str">
        <f t="shared" si="106"/>
        <v>solando012012</v>
      </c>
      <c r="B6825" s="16" t="s">
        <v>1838</v>
      </c>
      <c r="C6825" s="16">
        <v>2012</v>
      </c>
      <c r="D6825" s="16" t="s">
        <v>37</v>
      </c>
      <c r="E6825" s="16">
        <v>88</v>
      </c>
      <c r="F6825" s="16">
        <v>166</v>
      </c>
      <c r="G6825" s="16">
        <v>2</v>
      </c>
      <c r="H6825" s="16">
        <v>28</v>
      </c>
    </row>
    <row r="6826" spans="1:8" x14ac:dyDescent="0.3">
      <c r="A6826" s="13" t="str">
        <f t="shared" si="106"/>
        <v>solando012012</v>
      </c>
      <c r="B6826" s="16" t="s">
        <v>1838</v>
      </c>
      <c r="C6826" s="16">
        <v>2012</v>
      </c>
      <c r="D6826" s="16" t="s">
        <v>38</v>
      </c>
      <c r="E6826" s="16">
        <v>5</v>
      </c>
      <c r="F6826" s="16">
        <v>13</v>
      </c>
      <c r="G6826" s="16">
        <v>2</v>
      </c>
      <c r="H6826" s="16">
        <v>2</v>
      </c>
    </row>
    <row r="6827" spans="1:8" x14ac:dyDescent="0.3">
      <c r="A6827" s="13" t="str">
        <f t="shared" si="106"/>
        <v>solando012012</v>
      </c>
      <c r="B6827" s="16" t="s">
        <v>1838</v>
      </c>
      <c r="C6827" s="16">
        <v>2012</v>
      </c>
      <c r="D6827" s="16" t="s">
        <v>2328</v>
      </c>
    </row>
    <row r="6828" spans="1:8" x14ac:dyDescent="0.3">
      <c r="A6828" s="13" t="str">
        <f t="shared" si="106"/>
        <v>solando012012</v>
      </c>
      <c r="B6828" s="16" t="s">
        <v>1838</v>
      </c>
      <c r="C6828" s="16">
        <v>2012</v>
      </c>
      <c r="D6828" s="16" t="s">
        <v>2329</v>
      </c>
      <c r="E6828" s="16">
        <v>13</v>
      </c>
      <c r="F6828" s="16">
        <v>0</v>
      </c>
      <c r="G6828" s="16">
        <v>0</v>
      </c>
      <c r="H6828" s="16">
        <v>0</v>
      </c>
    </row>
    <row r="6829" spans="1:8" x14ac:dyDescent="0.3">
      <c r="A6829" s="13" t="str">
        <f t="shared" si="106"/>
        <v>solando012012</v>
      </c>
      <c r="B6829" s="16" t="s">
        <v>1838</v>
      </c>
      <c r="C6829" s="16">
        <v>2012</v>
      </c>
      <c r="D6829" s="16" t="s">
        <v>2331</v>
      </c>
      <c r="E6829" s="16">
        <v>1</v>
      </c>
      <c r="F6829" s="16">
        <v>5</v>
      </c>
      <c r="G6829" s="16">
        <v>0</v>
      </c>
      <c r="H6829" s="16">
        <v>2</v>
      </c>
    </row>
    <row r="6830" spans="1:8" x14ac:dyDescent="0.3">
      <c r="A6830" s="13" t="str">
        <f t="shared" si="106"/>
        <v>solanjh012012</v>
      </c>
      <c r="B6830" s="16" t="s">
        <v>1839</v>
      </c>
      <c r="C6830" s="16">
        <v>2012</v>
      </c>
      <c r="D6830" s="16" t="s">
        <v>2334</v>
      </c>
      <c r="E6830" s="16">
        <v>55</v>
      </c>
      <c r="F6830" s="16">
        <v>10</v>
      </c>
      <c r="G6830" s="16">
        <v>0</v>
      </c>
      <c r="H6830" s="16">
        <v>2</v>
      </c>
    </row>
    <row r="6831" spans="1:8" x14ac:dyDescent="0.3">
      <c r="A6831" s="13" t="str">
        <f t="shared" si="106"/>
        <v>solisal012012</v>
      </c>
      <c r="B6831" s="16" t="s">
        <v>1840</v>
      </c>
      <c r="C6831" s="16">
        <v>2012</v>
      </c>
      <c r="D6831" s="16" t="s">
        <v>2334</v>
      </c>
      <c r="E6831" s="16">
        <v>8</v>
      </c>
      <c r="F6831" s="16">
        <v>0</v>
      </c>
      <c r="G6831" s="16">
        <v>1</v>
      </c>
      <c r="H6831" s="16">
        <v>0</v>
      </c>
    </row>
    <row r="6832" spans="1:8" x14ac:dyDescent="0.3">
      <c r="A6832" s="13" t="str">
        <f t="shared" si="106"/>
        <v>soriaal012012</v>
      </c>
      <c r="B6832" s="16" t="s">
        <v>194</v>
      </c>
      <c r="C6832" s="16">
        <v>2012</v>
      </c>
      <c r="D6832" s="16" t="s">
        <v>2328</v>
      </c>
    </row>
    <row r="6833" spans="1:8" x14ac:dyDescent="0.3">
      <c r="A6833" s="13" t="str">
        <f t="shared" si="106"/>
        <v>soriaal012012</v>
      </c>
      <c r="B6833" s="16" t="s">
        <v>194</v>
      </c>
      <c r="C6833" s="16">
        <v>2012</v>
      </c>
      <c r="D6833" s="16" t="s">
        <v>2329</v>
      </c>
      <c r="E6833" s="16">
        <v>253</v>
      </c>
      <c r="F6833" s="16">
        <v>12</v>
      </c>
      <c r="G6833" s="16">
        <v>1</v>
      </c>
      <c r="H6833" s="16">
        <v>6</v>
      </c>
    </row>
    <row r="6834" spans="1:8" x14ac:dyDescent="0.3">
      <c r="A6834" s="13" t="str">
        <f t="shared" si="106"/>
        <v>soriara012012</v>
      </c>
      <c r="B6834" s="16" t="s">
        <v>338</v>
      </c>
      <c r="C6834" s="16">
        <v>2012</v>
      </c>
      <c r="D6834" s="16" t="s">
        <v>2332</v>
      </c>
      <c r="E6834" s="16">
        <v>1</v>
      </c>
      <c r="F6834" s="16">
        <v>4</v>
      </c>
      <c r="G6834" s="16">
        <v>1</v>
      </c>
      <c r="H6834" s="16">
        <v>0</v>
      </c>
    </row>
    <row r="6835" spans="1:8" x14ac:dyDescent="0.3">
      <c r="A6835" s="13" t="str">
        <f t="shared" si="106"/>
        <v>sotoge012012</v>
      </c>
      <c r="B6835" s="16" t="s">
        <v>601</v>
      </c>
      <c r="C6835" s="16">
        <v>2012</v>
      </c>
      <c r="D6835" s="16" t="s">
        <v>2334</v>
      </c>
      <c r="E6835" s="16">
        <v>356</v>
      </c>
      <c r="F6835" s="16">
        <v>25</v>
      </c>
      <c r="G6835" s="16">
        <v>7</v>
      </c>
      <c r="H6835" s="16">
        <v>2</v>
      </c>
    </row>
    <row r="6836" spans="1:8" x14ac:dyDescent="0.3">
      <c r="A6836" s="13" t="str">
        <f t="shared" si="106"/>
        <v>sotoge012012</v>
      </c>
      <c r="B6836" s="16" t="s">
        <v>601</v>
      </c>
      <c r="C6836" s="16">
        <v>2012</v>
      </c>
      <c r="D6836" s="16" t="s">
        <v>2334</v>
      </c>
      <c r="E6836" s="16">
        <v>358</v>
      </c>
      <c r="F6836" s="16">
        <v>12</v>
      </c>
      <c r="G6836" s="16">
        <v>1</v>
      </c>
      <c r="H6836" s="16">
        <v>1</v>
      </c>
    </row>
    <row r="6837" spans="1:8" x14ac:dyDescent="0.3">
      <c r="A6837" s="13" t="str">
        <f t="shared" si="106"/>
        <v>spande012012</v>
      </c>
      <c r="B6837" s="16" t="s">
        <v>1014</v>
      </c>
      <c r="C6837" s="16">
        <v>2012</v>
      </c>
      <c r="D6837" s="16" t="s">
        <v>2327</v>
      </c>
    </row>
    <row r="6838" spans="1:8" x14ac:dyDescent="0.3">
      <c r="A6838" s="13" t="str">
        <f t="shared" si="106"/>
        <v>spande012012</v>
      </c>
      <c r="B6838" s="16" t="s">
        <v>1014</v>
      </c>
      <c r="C6838" s="16">
        <v>2012</v>
      </c>
      <c r="D6838" s="16" t="s">
        <v>2329</v>
      </c>
      <c r="E6838" s="16">
        <v>339</v>
      </c>
      <c r="F6838" s="16">
        <v>6</v>
      </c>
      <c r="G6838" s="16">
        <v>4</v>
      </c>
      <c r="H6838" s="16">
        <v>3</v>
      </c>
    </row>
    <row r="6839" spans="1:8" x14ac:dyDescent="0.3">
      <c r="A6839" s="13" t="str">
        <f t="shared" si="106"/>
        <v>spearna012012</v>
      </c>
      <c r="B6839" s="16" t="s">
        <v>1621</v>
      </c>
      <c r="C6839" s="16">
        <v>2012</v>
      </c>
      <c r="D6839" s="16" t="s">
        <v>37</v>
      </c>
      <c r="E6839" s="16">
        <v>0</v>
      </c>
      <c r="F6839" s="16">
        <v>1</v>
      </c>
      <c r="G6839" s="16">
        <v>0</v>
      </c>
      <c r="H6839" s="16">
        <v>0</v>
      </c>
    </row>
    <row r="6840" spans="1:8" x14ac:dyDescent="0.3">
      <c r="A6840" s="13" t="str">
        <f t="shared" si="106"/>
        <v>spearna012012</v>
      </c>
      <c r="B6840" s="16" t="s">
        <v>1621</v>
      </c>
      <c r="C6840" s="16">
        <v>2012</v>
      </c>
      <c r="D6840" s="16" t="s">
        <v>38</v>
      </c>
      <c r="E6840" s="16">
        <v>1</v>
      </c>
      <c r="F6840" s="16">
        <v>1</v>
      </c>
      <c r="G6840" s="16">
        <v>0</v>
      </c>
      <c r="H6840" s="16">
        <v>0</v>
      </c>
    </row>
    <row r="6841" spans="1:8" x14ac:dyDescent="0.3">
      <c r="A6841" s="13" t="str">
        <f t="shared" si="106"/>
        <v>spearna012012</v>
      </c>
      <c r="B6841" s="16" t="s">
        <v>1621</v>
      </c>
      <c r="C6841" s="16">
        <v>2012</v>
      </c>
      <c r="D6841" s="16" t="s">
        <v>2328</v>
      </c>
    </row>
    <row r="6842" spans="1:8" x14ac:dyDescent="0.3">
      <c r="A6842" s="13" t="str">
        <f t="shared" si="106"/>
        <v>spearna012012</v>
      </c>
      <c r="B6842" s="16" t="s">
        <v>1621</v>
      </c>
      <c r="C6842" s="16">
        <v>2012</v>
      </c>
      <c r="D6842" s="16" t="s">
        <v>2329</v>
      </c>
      <c r="E6842" s="16">
        <v>0</v>
      </c>
      <c r="F6842" s="16">
        <v>0</v>
      </c>
      <c r="G6842" s="16">
        <v>0</v>
      </c>
      <c r="H6842" s="16">
        <v>0</v>
      </c>
    </row>
    <row r="6843" spans="1:8" x14ac:dyDescent="0.3">
      <c r="A6843" s="13" t="str">
        <f t="shared" si="106"/>
        <v>spencjo012012</v>
      </c>
      <c r="B6843" s="16" t="s">
        <v>1622</v>
      </c>
      <c r="C6843" s="16">
        <v>2012</v>
      </c>
      <c r="D6843" s="16" t="s">
        <v>2332</v>
      </c>
      <c r="E6843" s="16">
        <v>1</v>
      </c>
      <c r="F6843" s="16">
        <v>5</v>
      </c>
      <c r="G6843" s="16">
        <v>0</v>
      </c>
      <c r="H6843" s="16">
        <v>0</v>
      </c>
    </row>
    <row r="6844" spans="1:8" x14ac:dyDescent="0.3">
      <c r="A6844" s="13" t="str">
        <f t="shared" si="106"/>
        <v>stammcr012012</v>
      </c>
      <c r="B6844" s="16" t="s">
        <v>1184</v>
      </c>
      <c r="C6844" s="16">
        <v>2012</v>
      </c>
      <c r="D6844" s="16" t="s">
        <v>2332</v>
      </c>
      <c r="E6844" s="16">
        <v>5</v>
      </c>
      <c r="F6844" s="16">
        <v>8</v>
      </c>
      <c r="G6844" s="16">
        <v>1</v>
      </c>
      <c r="H6844" s="16">
        <v>0</v>
      </c>
    </row>
    <row r="6845" spans="1:8" x14ac:dyDescent="0.3">
      <c r="A6845" s="13" t="str">
        <f t="shared" si="106"/>
        <v>stantmi032012</v>
      </c>
      <c r="B6845" s="16" t="s">
        <v>1388</v>
      </c>
      <c r="C6845" s="16">
        <v>2012</v>
      </c>
      <c r="D6845" s="16" t="s">
        <v>2329</v>
      </c>
      <c r="E6845" s="16">
        <v>257</v>
      </c>
      <c r="F6845" s="16">
        <v>6</v>
      </c>
      <c r="G6845" s="16">
        <v>7</v>
      </c>
      <c r="H6845" s="16">
        <v>1</v>
      </c>
    </row>
    <row r="6846" spans="1:8" x14ac:dyDescent="0.3">
      <c r="A6846" s="13" t="str">
        <f t="shared" si="106"/>
        <v>stantmi032012</v>
      </c>
      <c r="B6846" s="16" t="s">
        <v>1388</v>
      </c>
      <c r="C6846" s="16">
        <v>2012</v>
      </c>
      <c r="D6846" s="16" t="s">
        <v>2330</v>
      </c>
    </row>
    <row r="6847" spans="1:8" x14ac:dyDescent="0.3">
      <c r="A6847" s="13" t="str">
        <f t="shared" si="106"/>
        <v>staufti012012</v>
      </c>
      <c r="B6847" s="16" t="s">
        <v>603</v>
      </c>
      <c r="C6847" s="16">
        <v>2012</v>
      </c>
      <c r="D6847" s="16" t="s">
        <v>2332</v>
      </c>
      <c r="E6847" s="16">
        <v>1</v>
      </c>
      <c r="F6847" s="16">
        <v>0</v>
      </c>
      <c r="G6847" s="16">
        <v>0</v>
      </c>
      <c r="H6847" s="16">
        <v>0</v>
      </c>
    </row>
    <row r="6848" spans="1:8" x14ac:dyDescent="0.3">
      <c r="A6848" s="13" t="str">
        <f t="shared" si="106"/>
        <v>stewach012012</v>
      </c>
      <c r="B6848" s="16" t="s">
        <v>730</v>
      </c>
      <c r="C6848" s="16">
        <v>2012</v>
      </c>
      <c r="D6848" s="16" t="s">
        <v>2334</v>
      </c>
      <c r="E6848" s="16">
        <v>379</v>
      </c>
      <c r="F6848" s="16">
        <v>25</v>
      </c>
      <c r="G6848" s="16">
        <v>4</v>
      </c>
      <c r="H6848" s="16">
        <v>3</v>
      </c>
    </row>
    <row r="6849" spans="1:8" x14ac:dyDescent="0.3">
      <c r="A6849" s="13" t="str">
        <f t="shared" si="106"/>
        <v>stewaia012012</v>
      </c>
      <c r="B6849" s="16" t="s">
        <v>856</v>
      </c>
      <c r="C6849" s="16">
        <v>2012</v>
      </c>
      <c r="D6849" s="16" t="s">
        <v>38</v>
      </c>
      <c r="E6849" s="16">
        <v>21</v>
      </c>
      <c r="F6849" s="16">
        <v>86</v>
      </c>
      <c r="G6849" s="16">
        <v>5</v>
      </c>
      <c r="H6849" s="16">
        <v>4</v>
      </c>
    </row>
    <row r="6850" spans="1:8" x14ac:dyDescent="0.3">
      <c r="A6850" s="13" t="str">
        <f t="shared" si="106"/>
        <v>stewaza012012</v>
      </c>
      <c r="B6850" s="16" t="s">
        <v>1623</v>
      </c>
      <c r="C6850" s="16">
        <v>2012</v>
      </c>
      <c r="D6850" s="16" t="s">
        <v>2332</v>
      </c>
      <c r="E6850" s="16">
        <v>0</v>
      </c>
      <c r="F6850" s="16">
        <v>1</v>
      </c>
      <c r="G6850" s="16">
        <v>1</v>
      </c>
      <c r="H6850" s="16">
        <v>0</v>
      </c>
    </row>
    <row r="6851" spans="1:8" x14ac:dyDescent="0.3">
      <c r="A6851" s="13" t="str">
        <f t="shared" ref="A6851:A6914" si="107">B6851&amp;C6851</f>
        <v>stewaza012012</v>
      </c>
      <c r="B6851" s="16" t="s">
        <v>1623</v>
      </c>
      <c r="C6851" s="16">
        <v>2012</v>
      </c>
      <c r="D6851" s="16" t="s">
        <v>2332</v>
      </c>
      <c r="E6851" s="16">
        <v>2</v>
      </c>
      <c r="F6851" s="16">
        <v>1</v>
      </c>
      <c r="G6851" s="16">
        <v>0</v>
      </c>
      <c r="H6851" s="16">
        <v>0</v>
      </c>
    </row>
    <row r="6852" spans="1:8" x14ac:dyDescent="0.3">
      <c r="A6852" s="13" t="str">
        <f t="shared" si="107"/>
        <v>stinsjo012012</v>
      </c>
      <c r="B6852" s="16" t="s">
        <v>1624</v>
      </c>
      <c r="C6852" s="16">
        <v>2012</v>
      </c>
      <c r="D6852" s="16" t="s">
        <v>2332</v>
      </c>
      <c r="E6852" s="16">
        <v>0</v>
      </c>
      <c r="F6852" s="16">
        <v>0</v>
      </c>
      <c r="G6852" s="16">
        <v>0</v>
      </c>
      <c r="H6852" s="16">
        <v>0</v>
      </c>
    </row>
    <row r="6853" spans="1:8" x14ac:dyDescent="0.3">
      <c r="A6853" s="13" t="str">
        <f t="shared" si="107"/>
        <v>storedr012012</v>
      </c>
      <c r="B6853" s="16" t="s">
        <v>1389</v>
      </c>
      <c r="C6853" s="16">
        <v>2012</v>
      </c>
      <c r="D6853" s="16" t="s">
        <v>2332</v>
      </c>
      <c r="E6853" s="16">
        <v>1</v>
      </c>
      <c r="F6853" s="16">
        <v>2</v>
      </c>
      <c r="G6853" s="16">
        <v>0</v>
      </c>
      <c r="H6853" s="16">
        <v>0</v>
      </c>
    </row>
    <row r="6854" spans="1:8" x14ac:dyDescent="0.3">
      <c r="A6854" s="13" t="str">
        <f t="shared" si="107"/>
        <v>storemi012012</v>
      </c>
      <c r="B6854" s="16" t="s">
        <v>1841</v>
      </c>
      <c r="C6854" s="16">
        <v>2012</v>
      </c>
      <c r="D6854" s="16" t="s">
        <v>2332</v>
      </c>
      <c r="E6854" s="16">
        <v>1</v>
      </c>
      <c r="F6854" s="16">
        <v>2</v>
      </c>
      <c r="G6854" s="16">
        <v>1</v>
      </c>
      <c r="H6854" s="16">
        <v>0</v>
      </c>
    </row>
    <row r="6855" spans="1:8" x14ac:dyDescent="0.3">
      <c r="A6855" s="13" t="str">
        <f t="shared" si="107"/>
        <v>straida012012</v>
      </c>
      <c r="B6855" s="16" t="s">
        <v>1842</v>
      </c>
      <c r="C6855" s="16">
        <v>2012</v>
      </c>
      <c r="D6855" s="16" t="s">
        <v>2332</v>
      </c>
      <c r="E6855" s="16">
        <v>1</v>
      </c>
      <c r="F6855" s="16">
        <v>1</v>
      </c>
      <c r="G6855" s="16">
        <v>0</v>
      </c>
      <c r="H6855" s="16">
        <v>0</v>
      </c>
    </row>
    <row r="6856" spans="1:8" x14ac:dyDescent="0.3">
      <c r="A6856" s="13" t="str">
        <f t="shared" si="107"/>
        <v>strasst012012</v>
      </c>
      <c r="B6856" s="16" t="s">
        <v>1391</v>
      </c>
      <c r="C6856" s="16">
        <v>2012</v>
      </c>
      <c r="D6856" s="16" t="s">
        <v>2332</v>
      </c>
      <c r="E6856" s="16">
        <v>15</v>
      </c>
      <c r="F6856" s="16">
        <v>13</v>
      </c>
      <c r="G6856" s="16">
        <v>0</v>
      </c>
      <c r="H6856" s="16">
        <v>0</v>
      </c>
    </row>
    <row r="6857" spans="1:8" x14ac:dyDescent="0.3">
      <c r="A6857" s="13" t="str">
        <f t="shared" si="107"/>
        <v>streehu012012</v>
      </c>
      <c r="B6857" s="16" t="s">
        <v>605</v>
      </c>
      <c r="C6857" s="16">
        <v>2012</v>
      </c>
      <c r="D6857" s="16" t="s">
        <v>2332</v>
      </c>
      <c r="E6857" s="16">
        <v>4</v>
      </c>
      <c r="F6857" s="16">
        <v>7</v>
      </c>
      <c r="G6857" s="16">
        <v>0</v>
      </c>
      <c r="H6857" s="16">
        <v>0</v>
      </c>
    </row>
    <row r="6858" spans="1:8" x14ac:dyDescent="0.3">
      <c r="A6858" s="13" t="str">
        <f t="shared" si="107"/>
        <v>stroppe012012</v>
      </c>
      <c r="B6858" s="16" t="s">
        <v>1187</v>
      </c>
      <c r="C6858" s="16">
        <v>2012</v>
      </c>
      <c r="D6858" s="16" t="s">
        <v>2332</v>
      </c>
      <c r="E6858" s="16">
        <v>6</v>
      </c>
      <c r="F6858" s="16">
        <v>12</v>
      </c>
      <c r="G6858" s="16">
        <v>0</v>
      </c>
      <c r="H6858" s="16">
        <v>1</v>
      </c>
    </row>
    <row r="6859" spans="1:8" x14ac:dyDescent="0.3">
      <c r="A6859" s="13" t="str">
        <f t="shared" si="107"/>
        <v>stubbdr012012</v>
      </c>
      <c r="B6859" s="16" t="s">
        <v>1188</v>
      </c>
      <c r="C6859" s="16">
        <v>2012</v>
      </c>
      <c r="D6859" s="16" t="s">
        <v>2327</v>
      </c>
    </row>
    <row r="6860" spans="1:8" x14ac:dyDescent="0.3">
      <c r="A6860" s="13" t="str">
        <f t="shared" si="107"/>
        <v>stubbdr012012</v>
      </c>
      <c r="B6860" s="16" t="s">
        <v>1188</v>
      </c>
      <c r="C6860" s="16">
        <v>2012</v>
      </c>
      <c r="D6860" s="16" t="s">
        <v>2329</v>
      </c>
      <c r="E6860" s="16">
        <v>272</v>
      </c>
      <c r="F6860" s="16">
        <v>5</v>
      </c>
      <c r="G6860" s="16">
        <v>5</v>
      </c>
      <c r="H6860" s="16">
        <v>1</v>
      </c>
    </row>
    <row r="6861" spans="1:8" x14ac:dyDescent="0.3">
      <c r="A6861" s="13" t="str">
        <f t="shared" si="107"/>
        <v>stulter012012</v>
      </c>
      <c r="B6861" s="16" t="s">
        <v>732</v>
      </c>
      <c r="C6861" s="16">
        <v>2012</v>
      </c>
      <c r="D6861" s="16" t="s">
        <v>2332</v>
      </c>
      <c r="E6861" s="16">
        <v>0</v>
      </c>
      <c r="F6861" s="16">
        <v>0</v>
      </c>
      <c r="G6861" s="16">
        <v>0</v>
      </c>
      <c r="H6861" s="16">
        <v>0</v>
      </c>
    </row>
    <row r="6862" spans="1:8" x14ac:dyDescent="0.3">
      <c r="A6862" s="13" t="str">
        <f t="shared" si="107"/>
        <v>stulter012012</v>
      </c>
      <c r="B6862" s="16" t="s">
        <v>732</v>
      </c>
      <c r="C6862" s="16">
        <v>2012</v>
      </c>
      <c r="D6862" s="16" t="s">
        <v>2332</v>
      </c>
      <c r="E6862" s="16">
        <v>3</v>
      </c>
      <c r="F6862" s="16">
        <v>16</v>
      </c>
      <c r="G6862" s="16">
        <v>0</v>
      </c>
      <c r="H6862" s="16">
        <v>1</v>
      </c>
    </row>
    <row r="6863" spans="1:8" x14ac:dyDescent="0.3">
      <c r="A6863" s="13" t="str">
        <f t="shared" si="107"/>
        <v>stutemi012012</v>
      </c>
      <c r="B6863" s="16" t="s">
        <v>1625</v>
      </c>
      <c r="C6863" s="16">
        <v>2012</v>
      </c>
      <c r="D6863" s="16" t="s">
        <v>2332</v>
      </c>
      <c r="E6863" s="16">
        <v>0</v>
      </c>
      <c r="F6863" s="16">
        <v>0</v>
      </c>
      <c r="G6863" s="16">
        <v>0</v>
      </c>
      <c r="H6863" s="16">
        <v>0</v>
      </c>
    </row>
    <row r="6864" spans="1:8" x14ac:dyDescent="0.3">
      <c r="A6864" s="13" t="str">
        <f t="shared" si="107"/>
        <v>suppaje012012</v>
      </c>
      <c r="B6864" s="16" t="s">
        <v>198</v>
      </c>
      <c r="C6864" s="16">
        <v>2012</v>
      </c>
      <c r="D6864" s="16" t="s">
        <v>2332</v>
      </c>
      <c r="E6864" s="16">
        <v>5</v>
      </c>
      <c r="F6864" s="16">
        <v>7</v>
      </c>
      <c r="G6864" s="16">
        <v>0</v>
      </c>
      <c r="H6864" s="16">
        <v>1</v>
      </c>
    </row>
    <row r="6865" spans="1:8" x14ac:dyDescent="0.3">
      <c r="A6865" s="13" t="str">
        <f t="shared" si="107"/>
        <v>suttodr012012</v>
      </c>
      <c r="B6865" s="16" t="s">
        <v>1189</v>
      </c>
      <c r="C6865" s="16">
        <v>2012</v>
      </c>
      <c r="D6865" s="16" t="s">
        <v>2333</v>
      </c>
      <c r="E6865" s="16">
        <v>8</v>
      </c>
      <c r="F6865" s="16">
        <v>0</v>
      </c>
      <c r="G6865" s="16">
        <v>0</v>
      </c>
      <c r="H6865" s="16">
        <v>1</v>
      </c>
    </row>
    <row r="6866" spans="1:8" x14ac:dyDescent="0.3">
      <c r="A6866" s="13" t="str">
        <f t="shared" si="107"/>
        <v>suttodr012012</v>
      </c>
      <c r="B6866" s="16" t="s">
        <v>1189</v>
      </c>
      <c r="C6866" s="16">
        <v>2012</v>
      </c>
      <c r="D6866" s="16" t="s">
        <v>37</v>
      </c>
      <c r="E6866" s="16">
        <v>3</v>
      </c>
      <c r="F6866" s="16">
        <v>5</v>
      </c>
      <c r="G6866" s="16">
        <v>0</v>
      </c>
      <c r="H6866" s="16">
        <v>1</v>
      </c>
    </row>
    <row r="6867" spans="1:8" x14ac:dyDescent="0.3">
      <c r="A6867" s="13" t="str">
        <f t="shared" si="107"/>
        <v>suttodr012012</v>
      </c>
      <c r="B6867" s="16" t="s">
        <v>1189</v>
      </c>
      <c r="C6867" s="16">
        <v>2012</v>
      </c>
      <c r="D6867" s="16" t="s">
        <v>37</v>
      </c>
      <c r="E6867" s="16">
        <v>3</v>
      </c>
      <c r="F6867" s="16">
        <v>1</v>
      </c>
      <c r="G6867" s="16">
        <v>0</v>
      </c>
      <c r="H6867" s="16">
        <v>1</v>
      </c>
    </row>
    <row r="6868" spans="1:8" x14ac:dyDescent="0.3">
      <c r="A6868" s="13" t="str">
        <f t="shared" si="107"/>
        <v>suttodr012012</v>
      </c>
      <c r="B6868" s="16" t="s">
        <v>1189</v>
      </c>
      <c r="C6868" s="16">
        <v>2012</v>
      </c>
      <c r="D6868" s="16" t="s">
        <v>38</v>
      </c>
      <c r="E6868" s="16">
        <v>7</v>
      </c>
      <c r="F6868" s="16">
        <v>22</v>
      </c>
      <c r="G6868" s="16">
        <v>3</v>
      </c>
      <c r="H6868" s="16">
        <v>0</v>
      </c>
    </row>
    <row r="6869" spans="1:8" x14ac:dyDescent="0.3">
      <c r="A6869" s="13" t="str">
        <f t="shared" si="107"/>
        <v>suttodr012012</v>
      </c>
      <c r="B6869" s="16" t="s">
        <v>1189</v>
      </c>
      <c r="C6869" s="16">
        <v>2012</v>
      </c>
      <c r="D6869" s="16" t="s">
        <v>2328</v>
      </c>
    </row>
    <row r="6870" spans="1:8" x14ac:dyDescent="0.3">
      <c r="A6870" s="13" t="str">
        <f t="shared" si="107"/>
        <v>suttodr012012</v>
      </c>
      <c r="B6870" s="16" t="s">
        <v>1189</v>
      </c>
      <c r="C6870" s="16">
        <v>2012</v>
      </c>
      <c r="D6870" s="16" t="s">
        <v>2329</v>
      </c>
      <c r="E6870" s="16">
        <v>26</v>
      </c>
      <c r="F6870" s="16">
        <v>0</v>
      </c>
      <c r="G6870" s="16">
        <v>2</v>
      </c>
      <c r="H6870" s="16">
        <v>0</v>
      </c>
    </row>
    <row r="6871" spans="1:8" x14ac:dyDescent="0.3">
      <c r="A6871" s="13" t="str">
        <f t="shared" si="107"/>
        <v>suttodr012012</v>
      </c>
      <c r="B6871" s="16" t="s">
        <v>1189</v>
      </c>
      <c r="C6871" s="16">
        <v>2012</v>
      </c>
      <c r="D6871" s="16" t="s">
        <v>2330</v>
      </c>
    </row>
    <row r="6872" spans="1:8" x14ac:dyDescent="0.3">
      <c r="A6872" s="13" t="str">
        <f t="shared" si="107"/>
        <v>suzukic012012</v>
      </c>
      <c r="B6872" s="16" t="s">
        <v>276</v>
      </c>
      <c r="C6872" s="16">
        <v>2012</v>
      </c>
      <c r="D6872" s="16" t="s">
        <v>2327</v>
      </c>
    </row>
    <row r="6873" spans="1:8" x14ac:dyDescent="0.3">
      <c r="A6873" s="13" t="str">
        <f t="shared" si="107"/>
        <v>suzukic012012</v>
      </c>
      <c r="B6873" s="16" t="s">
        <v>276</v>
      </c>
      <c r="C6873" s="16">
        <v>2012</v>
      </c>
      <c r="D6873" s="16" t="s">
        <v>2328</v>
      </c>
    </row>
    <row r="6874" spans="1:8" x14ac:dyDescent="0.3">
      <c r="A6874" s="13" t="str">
        <f t="shared" si="107"/>
        <v>suzukic012012</v>
      </c>
      <c r="B6874" s="16" t="s">
        <v>276</v>
      </c>
      <c r="C6874" s="16">
        <v>2012</v>
      </c>
      <c r="D6874" s="16" t="s">
        <v>2329</v>
      </c>
      <c r="E6874" s="16">
        <v>198</v>
      </c>
      <c r="F6874" s="16">
        <v>3</v>
      </c>
      <c r="G6874" s="16">
        <v>1</v>
      </c>
      <c r="H6874" s="16">
        <v>0</v>
      </c>
    </row>
    <row r="6875" spans="1:8" x14ac:dyDescent="0.3">
      <c r="A6875" s="13" t="str">
        <f t="shared" si="107"/>
        <v>suzukic012012</v>
      </c>
      <c r="B6875" s="16" t="s">
        <v>276</v>
      </c>
      <c r="C6875" s="16">
        <v>2012</v>
      </c>
      <c r="D6875" s="16" t="s">
        <v>2329</v>
      </c>
      <c r="E6875" s="16">
        <v>101</v>
      </c>
      <c r="F6875" s="16">
        <v>2</v>
      </c>
      <c r="G6875" s="16">
        <v>0</v>
      </c>
      <c r="H6875" s="16">
        <v>0</v>
      </c>
    </row>
    <row r="6876" spans="1:8" x14ac:dyDescent="0.3">
      <c r="A6876" s="13" t="str">
        <f t="shared" si="107"/>
        <v>suzukic012012</v>
      </c>
      <c r="B6876" s="16" t="s">
        <v>276</v>
      </c>
      <c r="C6876" s="16">
        <v>2012</v>
      </c>
      <c r="D6876" s="16" t="s">
        <v>2330</v>
      </c>
    </row>
    <row r="6877" spans="1:8" x14ac:dyDescent="0.3">
      <c r="A6877" s="13" t="str">
        <f t="shared" si="107"/>
        <v>suzukic012012</v>
      </c>
      <c r="B6877" s="16" t="s">
        <v>276</v>
      </c>
      <c r="C6877" s="16">
        <v>2012</v>
      </c>
      <c r="D6877" s="16" t="s">
        <v>2330</v>
      </c>
    </row>
    <row r="6878" spans="1:8" x14ac:dyDescent="0.3">
      <c r="A6878" s="13" t="str">
        <f t="shared" si="107"/>
        <v>suzukku012012</v>
      </c>
      <c r="B6878" s="16" t="s">
        <v>857</v>
      </c>
      <c r="C6878" s="16">
        <v>2012</v>
      </c>
      <c r="D6878" s="16" t="s">
        <v>2334</v>
      </c>
      <c r="E6878" s="16">
        <v>491</v>
      </c>
      <c r="F6878" s="16">
        <v>37</v>
      </c>
      <c r="G6878" s="16">
        <v>2</v>
      </c>
      <c r="H6878" s="16">
        <v>4</v>
      </c>
    </row>
    <row r="6879" spans="1:8" x14ac:dyDescent="0.3">
      <c r="A6879" s="13" t="str">
        <f t="shared" si="107"/>
        <v>suzukku012012</v>
      </c>
      <c r="B6879" s="16" t="s">
        <v>857</v>
      </c>
      <c r="C6879" s="16">
        <v>2012</v>
      </c>
      <c r="D6879" s="16" t="s">
        <v>2334</v>
      </c>
      <c r="E6879" s="16">
        <v>324</v>
      </c>
      <c r="F6879" s="16">
        <v>24</v>
      </c>
      <c r="G6879" s="16">
        <v>3</v>
      </c>
      <c r="H6879" s="16">
        <v>3</v>
      </c>
    </row>
    <row r="6880" spans="1:8" x14ac:dyDescent="0.3">
      <c r="A6880" s="13" t="str">
        <f t="shared" si="107"/>
        <v>swarzan012012</v>
      </c>
      <c r="B6880" s="16" t="s">
        <v>1190</v>
      </c>
      <c r="C6880" s="16">
        <v>2012</v>
      </c>
      <c r="D6880" s="16" t="s">
        <v>2332</v>
      </c>
      <c r="E6880" s="16">
        <v>6</v>
      </c>
      <c r="F6880" s="16">
        <v>9</v>
      </c>
      <c r="G6880" s="16">
        <v>0</v>
      </c>
      <c r="H6880" s="16">
        <v>1</v>
      </c>
    </row>
    <row r="6881" spans="1:8" x14ac:dyDescent="0.3">
      <c r="A6881" s="13" t="str">
        <f t="shared" si="107"/>
        <v>sweenry012012</v>
      </c>
      <c r="B6881" s="16" t="s">
        <v>733</v>
      </c>
      <c r="C6881" s="16">
        <v>2012</v>
      </c>
      <c r="D6881" s="16" t="s">
        <v>2327</v>
      </c>
    </row>
    <row r="6882" spans="1:8" x14ac:dyDescent="0.3">
      <c r="A6882" s="13" t="str">
        <f t="shared" si="107"/>
        <v>sweenry012012</v>
      </c>
      <c r="B6882" s="16" t="s">
        <v>733</v>
      </c>
      <c r="C6882" s="16">
        <v>2012</v>
      </c>
      <c r="D6882" s="16" t="s">
        <v>2329</v>
      </c>
      <c r="E6882" s="16">
        <v>111</v>
      </c>
      <c r="F6882" s="16">
        <v>3</v>
      </c>
      <c r="G6882" s="16">
        <v>2</v>
      </c>
      <c r="H6882" s="16">
        <v>2</v>
      </c>
    </row>
    <row r="6883" spans="1:8" x14ac:dyDescent="0.3">
      <c r="A6883" s="13" t="str">
        <f t="shared" si="107"/>
        <v>sweenry012012</v>
      </c>
      <c r="B6883" s="16" t="s">
        <v>733</v>
      </c>
      <c r="C6883" s="16">
        <v>2012</v>
      </c>
      <c r="D6883" s="16" t="s">
        <v>2330</v>
      </c>
    </row>
    <row r="6884" spans="1:8" x14ac:dyDescent="0.3">
      <c r="A6884" s="13" t="str">
        <f t="shared" si="107"/>
        <v>swishni012012</v>
      </c>
      <c r="B6884" s="16" t="s">
        <v>494</v>
      </c>
      <c r="C6884" s="16">
        <v>2012</v>
      </c>
      <c r="D6884" s="16" t="s">
        <v>2333</v>
      </c>
      <c r="E6884" s="16">
        <v>255</v>
      </c>
      <c r="F6884" s="16">
        <v>18</v>
      </c>
      <c r="G6884" s="16">
        <v>3</v>
      </c>
      <c r="H6884" s="16">
        <v>23</v>
      </c>
    </row>
    <row r="6885" spans="1:8" x14ac:dyDescent="0.3">
      <c r="A6885" s="13" t="str">
        <f t="shared" si="107"/>
        <v>swishni012012</v>
      </c>
      <c r="B6885" s="16" t="s">
        <v>494</v>
      </c>
      <c r="C6885" s="16">
        <v>2012</v>
      </c>
      <c r="D6885" s="16" t="s">
        <v>2329</v>
      </c>
      <c r="E6885" s="16">
        <v>214</v>
      </c>
      <c r="F6885" s="16">
        <v>4</v>
      </c>
      <c r="G6885" s="16">
        <v>3</v>
      </c>
      <c r="H6885" s="16">
        <v>0</v>
      </c>
    </row>
    <row r="6886" spans="1:8" x14ac:dyDescent="0.3">
      <c r="A6886" s="13" t="str">
        <f t="shared" si="107"/>
        <v>swishni012012</v>
      </c>
      <c r="B6886" s="16" t="s">
        <v>494</v>
      </c>
      <c r="C6886" s="16">
        <v>2012</v>
      </c>
      <c r="D6886" s="16" t="s">
        <v>2330</v>
      </c>
    </row>
    <row r="6887" spans="1:8" x14ac:dyDescent="0.3">
      <c r="A6887" s="13" t="str">
        <f t="shared" si="107"/>
        <v>tabatjo012012</v>
      </c>
      <c r="B6887" s="16" t="s">
        <v>1392</v>
      </c>
      <c r="C6887" s="16">
        <v>2012</v>
      </c>
      <c r="D6887" s="16" t="s">
        <v>2328</v>
      </c>
    </row>
    <row r="6888" spans="1:8" x14ac:dyDescent="0.3">
      <c r="A6888" s="13" t="str">
        <f t="shared" si="107"/>
        <v>tabatjo012012</v>
      </c>
      <c r="B6888" s="16" t="s">
        <v>1392</v>
      </c>
      <c r="C6888" s="16">
        <v>2012</v>
      </c>
      <c r="D6888" s="16" t="s">
        <v>2329</v>
      </c>
      <c r="E6888" s="16">
        <v>166</v>
      </c>
      <c r="F6888" s="16">
        <v>6</v>
      </c>
      <c r="G6888" s="16">
        <v>3</v>
      </c>
      <c r="H6888" s="16">
        <v>0</v>
      </c>
    </row>
    <row r="6889" spans="1:8" x14ac:dyDescent="0.3">
      <c r="A6889" s="13" t="str">
        <f t="shared" si="107"/>
        <v>tabatjo012012</v>
      </c>
      <c r="B6889" s="16" t="s">
        <v>1392</v>
      </c>
      <c r="C6889" s="16">
        <v>2012</v>
      </c>
      <c r="D6889" s="16" t="s">
        <v>2330</v>
      </c>
    </row>
    <row r="6890" spans="1:8" x14ac:dyDescent="0.3">
      <c r="A6890" s="13" t="str">
        <f t="shared" si="107"/>
        <v>takahhi012012</v>
      </c>
      <c r="B6890" s="16" t="s">
        <v>1393</v>
      </c>
      <c r="C6890" s="16">
        <v>2012</v>
      </c>
      <c r="D6890" s="16" t="s">
        <v>2332</v>
      </c>
      <c r="E6890" s="16">
        <v>4</v>
      </c>
      <c r="F6890" s="16">
        <v>4</v>
      </c>
      <c r="G6890" s="16">
        <v>0</v>
      </c>
      <c r="H6890" s="16">
        <v>0</v>
      </c>
    </row>
    <row r="6891" spans="1:8" x14ac:dyDescent="0.3">
      <c r="A6891" s="13" t="str">
        <f t="shared" si="107"/>
        <v>takahhi012012</v>
      </c>
      <c r="B6891" s="16" t="s">
        <v>1393</v>
      </c>
      <c r="C6891" s="16">
        <v>2012</v>
      </c>
      <c r="D6891" s="16" t="s">
        <v>2332</v>
      </c>
      <c r="E6891" s="16">
        <v>0</v>
      </c>
      <c r="F6891" s="16">
        <v>0</v>
      </c>
      <c r="G6891" s="16">
        <v>0</v>
      </c>
      <c r="H6891" s="16">
        <v>0</v>
      </c>
    </row>
    <row r="6892" spans="1:8" x14ac:dyDescent="0.3">
      <c r="A6892" s="13" t="str">
        <f t="shared" si="107"/>
        <v>tateyyo012012</v>
      </c>
      <c r="B6892" s="16" t="s">
        <v>1627</v>
      </c>
      <c r="C6892" s="16">
        <v>2012</v>
      </c>
      <c r="D6892" s="16" t="s">
        <v>2332</v>
      </c>
      <c r="E6892" s="16">
        <v>2</v>
      </c>
      <c r="F6892" s="16">
        <v>0</v>
      </c>
      <c r="G6892" s="16">
        <v>0</v>
      </c>
      <c r="H6892" s="16">
        <v>0</v>
      </c>
    </row>
    <row r="6893" spans="1:8" x14ac:dyDescent="0.3">
      <c r="A6893" s="13" t="str">
        <f t="shared" si="107"/>
        <v>tayloan012012</v>
      </c>
      <c r="B6893" s="16" t="s">
        <v>1843</v>
      </c>
      <c r="C6893" s="16">
        <v>2012</v>
      </c>
      <c r="D6893" s="16" t="s">
        <v>2332</v>
      </c>
      <c r="E6893" s="16">
        <v>0</v>
      </c>
      <c r="F6893" s="16">
        <v>0</v>
      </c>
      <c r="G6893" s="16">
        <v>0</v>
      </c>
      <c r="H6893" s="16">
        <v>0</v>
      </c>
    </row>
    <row r="6894" spans="1:8" x14ac:dyDescent="0.3">
      <c r="A6894" s="13" t="str">
        <f t="shared" si="107"/>
        <v>taylomi012012</v>
      </c>
      <c r="B6894" s="16" t="s">
        <v>1628</v>
      </c>
      <c r="C6894" s="16">
        <v>2012</v>
      </c>
      <c r="D6894" s="16" t="s">
        <v>2328</v>
      </c>
    </row>
    <row r="6895" spans="1:8" x14ac:dyDescent="0.3">
      <c r="A6895" s="13" t="str">
        <f t="shared" si="107"/>
        <v>taylomi012012</v>
      </c>
      <c r="B6895" s="16" t="s">
        <v>1628</v>
      </c>
      <c r="C6895" s="16">
        <v>2012</v>
      </c>
      <c r="D6895" s="16" t="s">
        <v>2329</v>
      </c>
      <c r="E6895" s="16">
        <v>14</v>
      </c>
      <c r="F6895" s="16">
        <v>0</v>
      </c>
      <c r="G6895" s="16">
        <v>0</v>
      </c>
      <c r="H6895" s="16">
        <v>0</v>
      </c>
    </row>
    <row r="6896" spans="1:8" x14ac:dyDescent="0.3">
      <c r="A6896" s="13" t="str">
        <f t="shared" si="107"/>
        <v>taylomi012012</v>
      </c>
      <c r="B6896" s="16" t="s">
        <v>1628</v>
      </c>
      <c r="C6896" s="16">
        <v>2012</v>
      </c>
      <c r="D6896" s="16" t="s">
        <v>2330</v>
      </c>
    </row>
    <row r="6897" spans="1:8" x14ac:dyDescent="0.3">
      <c r="A6897" s="13" t="str">
        <f t="shared" si="107"/>
        <v>tazawju012012</v>
      </c>
      <c r="B6897" s="16" t="s">
        <v>1192</v>
      </c>
      <c r="C6897" s="16">
        <v>2012</v>
      </c>
      <c r="D6897" s="16" t="s">
        <v>2332</v>
      </c>
      <c r="E6897" s="16">
        <v>2</v>
      </c>
      <c r="F6897" s="16">
        <v>4</v>
      </c>
      <c r="G6897" s="16">
        <v>0</v>
      </c>
      <c r="H6897" s="16">
        <v>0</v>
      </c>
    </row>
    <row r="6898" spans="1:8" x14ac:dyDescent="0.3">
      <c r="A6898" s="13" t="str">
        <f t="shared" si="107"/>
        <v>teafoev012012</v>
      </c>
      <c r="B6898" s="16" t="s">
        <v>1629</v>
      </c>
      <c r="C6898" s="16">
        <v>2012</v>
      </c>
      <c r="D6898" s="16" t="s">
        <v>2332</v>
      </c>
      <c r="E6898" s="16">
        <v>1</v>
      </c>
      <c r="F6898" s="16">
        <v>8</v>
      </c>
      <c r="G6898" s="16">
        <v>0</v>
      </c>
      <c r="H6898" s="16">
        <v>2</v>
      </c>
    </row>
    <row r="6899" spans="1:8" x14ac:dyDescent="0.3">
      <c r="A6899" s="13" t="str">
        <f t="shared" si="107"/>
        <v>teagata012012</v>
      </c>
      <c r="B6899" s="16" t="s">
        <v>1017</v>
      </c>
      <c r="C6899" s="16">
        <v>2012</v>
      </c>
      <c r="D6899" s="16" t="s">
        <v>2334</v>
      </c>
      <c r="E6899" s="16">
        <v>110</v>
      </c>
      <c r="F6899" s="16">
        <v>7</v>
      </c>
      <c r="G6899" s="16">
        <v>0</v>
      </c>
      <c r="H6899" s="16">
        <v>0</v>
      </c>
    </row>
    <row r="6900" spans="1:8" x14ac:dyDescent="0.3">
      <c r="A6900" s="13" t="str">
        <f t="shared" si="107"/>
        <v>teherju012012</v>
      </c>
      <c r="B6900" s="16" t="s">
        <v>1630</v>
      </c>
      <c r="C6900" s="16">
        <v>2012</v>
      </c>
      <c r="D6900" s="16" t="s">
        <v>2332</v>
      </c>
      <c r="E6900" s="16">
        <v>1</v>
      </c>
      <c r="F6900" s="16">
        <v>1</v>
      </c>
      <c r="G6900" s="16">
        <v>0</v>
      </c>
      <c r="H6900" s="16">
        <v>0</v>
      </c>
    </row>
    <row r="6901" spans="1:8" x14ac:dyDescent="0.3">
      <c r="A6901" s="13" t="str">
        <f t="shared" si="107"/>
        <v>teixema012012</v>
      </c>
      <c r="B6901" s="16" t="s">
        <v>402</v>
      </c>
      <c r="C6901" s="16">
        <v>2012</v>
      </c>
      <c r="D6901" s="16" t="s">
        <v>2333</v>
      </c>
      <c r="E6901" s="16">
        <v>985</v>
      </c>
      <c r="F6901" s="16">
        <v>69</v>
      </c>
      <c r="G6901" s="16">
        <v>1</v>
      </c>
      <c r="H6901" s="16">
        <v>91</v>
      </c>
    </row>
    <row r="6902" spans="1:8" x14ac:dyDescent="0.3">
      <c r="A6902" s="13" t="str">
        <f t="shared" si="107"/>
        <v>tejadru012012</v>
      </c>
      <c r="B6902" s="16" t="s">
        <v>1394</v>
      </c>
      <c r="C6902" s="16">
        <v>2012</v>
      </c>
      <c r="D6902" s="16" t="s">
        <v>2331</v>
      </c>
      <c r="E6902" s="16">
        <v>164</v>
      </c>
      <c r="F6902" s="16">
        <v>280</v>
      </c>
      <c r="G6902" s="16">
        <v>12</v>
      </c>
      <c r="H6902" s="16">
        <v>72</v>
      </c>
    </row>
    <row r="6903" spans="1:8" x14ac:dyDescent="0.3">
      <c r="A6903" s="13" t="str">
        <f t="shared" si="107"/>
        <v>tekotbl012012</v>
      </c>
      <c r="B6903" s="16" t="s">
        <v>1631</v>
      </c>
      <c r="C6903" s="16">
        <v>2012</v>
      </c>
      <c r="D6903" s="16" t="s">
        <v>2327</v>
      </c>
    </row>
    <row r="6904" spans="1:8" x14ac:dyDescent="0.3">
      <c r="A6904" s="13" t="str">
        <f t="shared" si="107"/>
        <v>tekotbl012012</v>
      </c>
      <c r="B6904" s="16" t="s">
        <v>1631</v>
      </c>
      <c r="C6904" s="16">
        <v>2012</v>
      </c>
      <c r="D6904" s="16" t="s">
        <v>2328</v>
      </c>
    </row>
    <row r="6905" spans="1:8" x14ac:dyDescent="0.3">
      <c r="A6905" s="13" t="str">
        <f t="shared" si="107"/>
        <v>tekotbl012012</v>
      </c>
      <c r="B6905" s="16" t="s">
        <v>1631</v>
      </c>
      <c r="C6905" s="16">
        <v>2012</v>
      </c>
      <c r="D6905" s="16" t="s">
        <v>2329</v>
      </c>
      <c r="E6905" s="16">
        <v>3</v>
      </c>
      <c r="F6905" s="16">
        <v>0</v>
      </c>
      <c r="G6905" s="16">
        <v>0</v>
      </c>
      <c r="H6905" s="16">
        <v>0</v>
      </c>
    </row>
    <row r="6906" spans="1:8" x14ac:dyDescent="0.3">
      <c r="A6906" s="13" t="str">
        <f t="shared" si="107"/>
        <v>tekotbl012012</v>
      </c>
      <c r="B6906" s="16" t="s">
        <v>1631</v>
      </c>
      <c r="C6906" s="16">
        <v>2012</v>
      </c>
      <c r="D6906" s="16" t="s">
        <v>2330</v>
      </c>
    </row>
    <row r="6907" spans="1:8" x14ac:dyDescent="0.3">
      <c r="A6907" s="13" t="str">
        <f t="shared" si="107"/>
        <v>thameer012012</v>
      </c>
      <c r="B6907" s="16" t="s">
        <v>1632</v>
      </c>
      <c r="C6907" s="16">
        <v>2012</v>
      </c>
      <c r="D6907" s="16" t="s">
        <v>2328</v>
      </c>
    </row>
    <row r="6908" spans="1:8" x14ac:dyDescent="0.3">
      <c r="A6908" s="13" t="str">
        <f t="shared" si="107"/>
        <v>thameer012012</v>
      </c>
      <c r="B6908" s="16" t="s">
        <v>1632</v>
      </c>
      <c r="C6908" s="16">
        <v>2012</v>
      </c>
      <c r="D6908" s="16" t="s">
        <v>2328</v>
      </c>
    </row>
    <row r="6909" spans="1:8" x14ac:dyDescent="0.3">
      <c r="A6909" s="13" t="str">
        <f t="shared" si="107"/>
        <v>thameer012012</v>
      </c>
      <c r="B6909" s="16" t="s">
        <v>1632</v>
      </c>
      <c r="C6909" s="16">
        <v>2012</v>
      </c>
      <c r="D6909" s="16" t="s">
        <v>2329</v>
      </c>
      <c r="E6909" s="16">
        <v>72</v>
      </c>
      <c r="F6909" s="16">
        <v>0</v>
      </c>
      <c r="G6909" s="16">
        <v>1</v>
      </c>
      <c r="H6909" s="16">
        <v>0</v>
      </c>
    </row>
    <row r="6910" spans="1:8" x14ac:dyDescent="0.3">
      <c r="A6910" s="13" t="str">
        <f t="shared" si="107"/>
        <v>thameer012012</v>
      </c>
      <c r="B6910" s="16" t="s">
        <v>1632</v>
      </c>
      <c r="C6910" s="16">
        <v>2012</v>
      </c>
      <c r="D6910" s="16" t="s">
        <v>2329</v>
      </c>
      <c r="E6910" s="16">
        <v>73</v>
      </c>
      <c r="F6910" s="16">
        <v>1</v>
      </c>
      <c r="G6910" s="16">
        <v>2</v>
      </c>
      <c r="H6910" s="16">
        <v>0</v>
      </c>
    </row>
    <row r="6911" spans="1:8" x14ac:dyDescent="0.3">
      <c r="A6911" s="13" t="str">
        <f t="shared" si="107"/>
        <v>thameer012012</v>
      </c>
      <c r="B6911" s="16" t="s">
        <v>1632</v>
      </c>
      <c r="C6911" s="16">
        <v>2012</v>
      </c>
      <c r="D6911" s="16" t="s">
        <v>2330</v>
      </c>
    </row>
    <row r="6912" spans="1:8" x14ac:dyDescent="0.3">
      <c r="A6912" s="13" t="str">
        <f t="shared" si="107"/>
        <v>thatcjo012012</v>
      </c>
      <c r="B6912" s="16" t="s">
        <v>858</v>
      </c>
      <c r="C6912" s="16">
        <v>2012</v>
      </c>
      <c r="D6912" s="16" t="s">
        <v>2332</v>
      </c>
      <c r="E6912" s="16">
        <v>0</v>
      </c>
      <c r="F6912" s="16">
        <v>3</v>
      </c>
      <c r="G6912" s="16">
        <v>0</v>
      </c>
      <c r="H6912" s="16">
        <v>0</v>
      </c>
    </row>
    <row r="6913" spans="1:8" x14ac:dyDescent="0.3">
      <c r="A6913" s="13" t="str">
        <f t="shared" si="107"/>
        <v>thayeda012012</v>
      </c>
      <c r="B6913" s="16" t="s">
        <v>1193</v>
      </c>
      <c r="C6913" s="16">
        <v>2012</v>
      </c>
      <c r="D6913" s="16" t="s">
        <v>2332</v>
      </c>
      <c r="E6913" s="16">
        <v>1</v>
      </c>
      <c r="F6913" s="16">
        <v>3</v>
      </c>
      <c r="G6913" s="16">
        <v>0</v>
      </c>
      <c r="H6913" s="16">
        <v>0</v>
      </c>
    </row>
    <row r="6914" spans="1:8" x14ac:dyDescent="0.3">
      <c r="A6914" s="13" t="str">
        <f t="shared" si="107"/>
        <v>theriry012012</v>
      </c>
      <c r="B6914" s="16" t="s">
        <v>610</v>
      </c>
      <c r="C6914" s="16">
        <v>2012</v>
      </c>
      <c r="D6914" s="16" t="s">
        <v>37</v>
      </c>
      <c r="E6914" s="16">
        <v>152</v>
      </c>
      <c r="F6914" s="16">
        <v>202</v>
      </c>
      <c r="G6914" s="16">
        <v>9</v>
      </c>
      <c r="H6914" s="16">
        <v>53</v>
      </c>
    </row>
    <row r="6915" spans="1:8" x14ac:dyDescent="0.3">
      <c r="A6915" s="13" t="str">
        <f t="shared" ref="A6915:A6978" si="108">B6915&amp;C6915</f>
        <v>theriry012012</v>
      </c>
      <c r="B6915" s="16" t="s">
        <v>610</v>
      </c>
      <c r="C6915" s="16">
        <v>2012</v>
      </c>
      <c r="D6915" s="16" t="s">
        <v>2328</v>
      </c>
    </row>
    <row r="6916" spans="1:8" x14ac:dyDescent="0.3">
      <c r="A6916" s="13" t="str">
        <f t="shared" si="108"/>
        <v>theriry012012</v>
      </c>
      <c r="B6916" s="16" t="s">
        <v>610</v>
      </c>
      <c r="C6916" s="16">
        <v>2012</v>
      </c>
      <c r="D6916" s="16" t="s">
        <v>2329</v>
      </c>
      <c r="E6916" s="16">
        <v>1</v>
      </c>
      <c r="F6916" s="16">
        <v>0</v>
      </c>
      <c r="G6916" s="16">
        <v>0</v>
      </c>
      <c r="H6916" s="16">
        <v>0</v>
      </c>
    </row>
    <row r="6917" spans="1:8" x14ac:dyDescent="0.3">
      <c r="A6917" s="13" t="str">
        <f t="shared" si="108"/>
        <v>tholejo012012</v>
      </c>
      <c r="B6917" s="16" t="s">
        <v>1194</v>
      </c>
      <c r="C6917" s="16">
        <v>2012</v>
      </c>
      <c r="D6917" s="16" t="s">
        <v>2334</v>
      </c>
      <c r="E6917" s="16">
        <v>690</v>
      </c>
      <c r="F6917" s="16">
        <v>50</v>
      </c>
      <c r="G6917" s="16">
        <v>6</v>
      </c>
      <c r="H6917" s="16">
        <v>3</v>
      </c>
    </row>
    <row r="6918" spans="1:8" x14ac:dyDescent="0.3">
      <c r="A6918" s="13" t="str">
        <f t="shared" si="108"/>
        <v>thomacl022012</v>
      </c>
      <c r="B6918" s="16" t="s">
        <v>1018</v>
      </c>
      <c r="C6918" s="16">
        <v>2012</v>
      </c>
      <c r="D6918" s="16" t="s">
        <v>2327</v>
      </c>
    </row>
    <row r="6919" spans="1:8" x14ac:dyDescent="0.3">
      <c r="A6919" s="13" t="str">
        <f t="shared" si="108"/>
        <v>thomacl022012</v>
      </c>
      <c r="B6919" s="16" t="s">
        <v>1018</v>
      </c>
      <c r="C6919" s="16">
        <v>2012</v>
      </c>
      <c r="D6919" s="16" t="s">
        <v>2328</v>
      </c>
    </row>
    <row r="6920" spans="1:8" x14ac:dyDescent="0.3">
      <c r="A6920" s="13" t="str">
        <f t="shared" si="108"/>
        <v>thomacl022012</v>
      </c>
      <c r="B6920" s="16" t="s">
        <v>1018</v>
      </c>
      <c r="C6920" s="16">
        <v>2012</v>
      </c>
      <c r="D6920" s="16" t="s">
        <v>2328</v>
      </c>
    </row>
    <row r="6921" spans="1:8" x14ac:dyDescent="0.3">
      <c r="A6921" s="13" t="str">
        <f t="shared" si="108"/>
        <v>thomacl022012</v>
      </c>
      <c r="B6921" s="16" t="s">
        <v>1018</v>
      </c>
      <c r="C6921" s="16">
        <v>2012</v>
      </c>
      <c r="D6921" s="16" t="s">
        <v>2329</v>
      </c>
      <c r="E6921" s="16">
        <v>0</v>
      </c>
      <c r="F6921" s="16">
        <v>0</v>
      </c>
      <c r="G6921" s="16">
        <v>0</v>
      </c>
      <c r="H6921" s="16">
        <v>0</v>
      </c>
    </row>
    <row r="6922" spans="1:8" x14ac:dyDescent="0.3">
      <c r="A6922" s="13" t="str">
        <f t="shared" si="108"/>
        <v>thomacl022012</v>
      </c>
      <c r="B6922" s="16" t="s">
        <v>1018</v>
      </c>
      <c r="C6922" s="16">
        <v>2012</v>
      </c>
      <c r="D6922" s="16" t="s">
        <v>2329</v>
      </c>
      <c r="E6922" s="16">
        <v>19</v>
      </c>
      <c r="F6922" s="16">
        <v>1</v>
      </c>
      <c r="G6922" s="16">
        <v>0</v>
      </c>
      <c r="H6922" s="16">
        <v>0</v>
      </c>
    </row>
    <row r="6923" spans="1:8" x14ac:dyDescent="0.3">
      <c r="A6923" s="13" t="str">
        <f t="shared" si="108"/>
        <v>thomacl022012</v>
      </c>
      <c r="B6923" s="16" t="s">
        <v>1018</v>
      </c>
      <c r="C6923" s="16">
        <v>2012</v>
      </c>
      <c r="D6923" s="16" t="s">
        <v>2330</v>
      </c>
    </row>
    <row r="6924" spans="1:8" x14ac:dyDescent="0.3">
      <c r="A6924" s="13" t="str">
        <f t="shared" si="108"/>
        <v>thomacl022012</v>
      </c>
      <c r="B6924" s="16" t="s">
        <v>1018</v>
      </c>
      <c r="C6924" s="16">
        <v>2012</v>
      </c>
      <c r="D6924" s="16" t="s">
        <v>2330</v>
      </c>
    </row>
    <row r="6925" spans="1:8" x14ac:dyDescent="0.3">
      <c r="A6925" s="13" t="str">
        <f t="shared" si="108"/>
        <v>thomaju012012</v>
      </c>
      <c r="B6925" s="16" t="s">
        <v>1019</v>
      </c>
      <c r="C6925" s="16">
        <v>2012</v>
      </c>
      <c r="D6925" s="16" t="s">
        <v>2332</v>
      </c>
      <c r="E6925" s="16">
        <v>0</v>
      </c>
      <c r="F6925" s="16">
        <v>0</v>
      </c>
      <c r="G6925" s="16">
        <v>0</v>
      </c>
      <c r="H6925" s="16">
        <v>0</v>
      </c>
    </row>
    <row r="6926" spans="1:8" x14ac:dyDescent="0.3">
      <c r="A6926" s="13" t="str">
        <f t="shared" si="108"/>
        <v>thomaju012012</v>
      </c>
      <c r="B6926" s="16" t="s">
        <v>1019</v>
      </c>
      <c r="C6926" s="16">
        <v>2012</v>
      </c>
      <c r="D6926" s="16" t="s">
        <v>2332</v>
      </c>
      <c r="E6926" s="16">
        <v>0</v>
      </c>
      <c r="F6926" s="16">
        <v>0</v>
      </c>
      <c r="G6926" s="16">
        <v>0</v>
      </c>
      <c r="H6926" s="16">
        <v>0</v>
      </c>
    </row>
    <row r="6927" spans="1:8" x14ac:dyDescent="0.3">
      <c r="A6927" s="13" t="str">
        <f t="shared" si="108"/>
        <v>thomeji012012</v>
      </c>
      <c r="B6927" s="16" t="s">
        <v>202</v>
      </c>
      <c r="C6927" s="16">
        <v>2012</v>
      </c>
      <c r="D6927" s="16" t="s">
        <v>2333</v>
      </c>
      <c r="E6927" s="16">
        <v>35</v>
      </c>
      <c r="F6927" s="16">
        <v>2</v>
      </c>
      <c r="G6927" s="16">
        <v>1</v>
      </c>
      <c r="H6927" s="16">
        <v>4</v>
      </c>
    </row>
    <row r="6928" spans="1:8" x14ac:dyDescent="0.3">
      <c r="A6928" s="13" t="str">
        <f t="shared" si="108"/>
        <v>thompri022012</v>
      </c>
      <c r="B6928" s="16" t="s">
        <v>496</v>
      </c>
      <c r="C6928" s="16">
        <v>2012</v>
      </c>
      <c r="D6928" s="16" t="s">
        <v>2327</v>
      </c>
    </row>
    <row r="6929" spans="1:8" x14ac:dyDescent="0.3">
      <c r="A6929" s="13" t="str">
        <f t="shared" si="108"/>
        <v>thompri022012</v>
      </c>
      <c r="B6929" s="16" t="s">
        <v>496</v>
      </c>
      <c r="C6929" s="16">
        <v>2012</v>
      </c>
      <c r="D6929" s="16" t="s">
        <v>2328</v>
      </c>
    </row>
    <row r="6930" spans="1:8" x14ac:dyDescent="0.3">
      <c r="A6930" s="13" t="str">
        <f t="shared" si="108"/>
        <v>thompri022012</v>
      </c>
      <c r="B6930" s="16" t="s">
        <v>496</v>
      </c>
      <c r="C6930" s="16">
        <v>2012</v>
      </c>
      <c r="D6930" s="16" t="s">
        <v>2329</v>
      </c>
      <c r="E6930" s="16">
        <v>8</v>
      </c>
      <c r="F6930" s="16">
        <v>0</v>
      </c>
      <c r="G6930" s="16">
        <v>0</v>
      </c>
      <c r="H6930" s="16">
        <v>0</v>
      </c>
    </row>
    <row r="6931" spans="1:8" x14ac:dyDescent="0.3">
      <c r="A6931" s="13" t="str">
        <f t="shared" si="108"/>
        <v>thompri032012</v>
      </c>
      <c r="B6931" s="16" t="s">
        <v>859</v>
      </c>
      <c r="C6931" s="16">
        <v>2012</v>
      </c>
      <c r="D6931" s="16" t="s">
        <v>2332</v>
      </c>
      <c r="E6931" s="16">
        <v>0</v>
      </c>
      <c r="F6931" s="16">
        <v>0</v>
      </c>
      <c r="G6931" s="16">
        <v>0</v>
      </c>
      <c r="H6931" s="16">
        <v>0</v>
      </c>
    </row>
    <row r="6932" spans="1:8" x14ac:dyDescent="0.3">
      <c r="A6932" s="13" t="str">
        <f t="shared" si="108"/>
        <v>thompri032012</v>
      </c>
      <c r="B6932" s="16" t="s">
        <v>859</v>
      </c>
      <c r="C6932" s="16">
        <v>2012</v>
      </c>
      <c r="D6932" s="16" t="s">
        <v>2332</v>
      </c>
      <c r="E6932" s="16">
        <v>0</v>
      </c>
      <c r="F6932" s="16">
        <v>0</v>
      </c>
      <c r="G6932" s="16">
        <v>0</v>
      </c>
      <c r="H6932" s="16">
        <v>0</v>
      </c>
    </row>
    <row r="6933" spans="1:8" x14ac:dyDescent="0.3">
      <c r="A6933" s="13" t="str">
        <f t="shared" si="108"/>
        <v>thornma012012</v>
      </c>
      <c r="B6933" s="16" t="s">
        <v>497</v>
      </c>
      <c r="C6933" s="16">
        <v>2012</v>
      </c>
      <c r="D6933" s="16" t="s">
        <v>2332</v>
      </c>
      <c r="E6933" s="16">
        <v>2</v>
      </c>
      <c r="F6933" s="16">
        <v>14</v>
      </c>
      <c r="G6933" s="16">
        <v>0</v>
      </c>
      <c r="H6933" s="16">
        <v>2</v>
      </c>
    </row>
    <row r="6934" spans="1:8" x14ac:dyDescent="0.3">
      <c r="A6934" s="13" t="str">
        <f t="shared" si="108"/>
        <v>thornty012012</v>
      </c>
      <c r="B6934" s="16" t="s">
        <v>1844</v>
      </c>
      <c r="C6934" s="16">
        <v>2012</v>
      </c>
      <c r="D6934" s="16" t="s">
        <v>2332</v>
      </c>
      <c r="E6934" s="16">
        <v>1</v>
      </c>
      <c r="F6934" s="16">
        <v>5</v>
      </c>
      <c r="G6934" s="16">
        <v>0</v>
      </c>
      <c r="H6934" s="16">
        <v>1</v>
      </c>
    </row>
    <row r="6935" spans="1:8" x14ac:dyDescent="0.3">
      <c r="A6935" s="13" t="str">
        <f t="shared" si="108"/>
        <v>tillmch012012</v>
      </c>
      <c r="B6935" s="16" t="s">
        <v>1195</v>
      </c>
      <c r="C6935" s="16">
        <v>2012</v>
      </c>
      <c r="D6935" s="16" t="s">
        <v>2332</v>
      </c>
      <c r="E6935" s="16">
        <v>2</v>
      </c>
      <c r="F6935" s="16">
        <v>7</v>
      </c>
      <c r="G6935" s="16">
        <v>1</v>
      </c>
      <c r="H6935" s="16">
        <v>0</v>
      </c>
    </row>
    <row r="6936" spans="1:8" x14ac:dyDescent="0.3">
      <c r="A6936" s="13" t="str">
        <f t="shared" si="108"/>
        <v>tollesh012012</v>
      </c>
      <c r="B6936" s="16" t="s">
        <v>1845</v>
      </c>
      <c r="C6936" s="16">
        <v>2012</v>
      </c>
      <c r="D6936" s="16" t="s">
        <v>2332</v>
      </c>
      <c r="E6936" s="16">
        <v>1</v>
      </c>
      <c r="F6936" s="16">
        <v>3</v>
      </c>
      <c r="G6936" s="16">
        <v>0</v>
      </c>
      <c r="H6936" s="16">
        <v>0</v>
      </c>
    </row>
    <row r="6937" spans="1:8" x14ac:dyDescent="0.3">
      <c r="A6937" s="13" t="str">
        <f t="shared" si="108"/>
        <v>tollest012012</v>
      </c>
      <c r="B6937" s="16" t="s">
        <v>1396</v>
      </c>
      <c r="C6937" s="16">
        <v>2012</v>
      </c>
      <c r="D6937" s="16" t="s">
        <v>37</v>
      </c>
      <c r="E6937" s="16">
        <v>7</v>
      </c>
      <c r="F6937" s="16">
        <v>6</v>
      </c>
      <c r="G6937" s="16">
        <v>0</v>
      </c>
      <c r="H6937" s="16">
        <v>2</v>
      </c>
    </row>
    <row r="6938" spans="1:8" x14ac:dyDescent="0.3">
      <c r="A6938" s="13" t="str">
        <f t="shared" si="108"/>
        <v>tollest012012</v>
      </c>
      <c r="B6938" s="16" t="s">
        <v>1396</v>
      </c>
      <c r="C6938" s="16">
        <v>2012</v>
      </c>
      <c r="D6938" s="16" t="s">
        <v>38</v>
      </c>
      <c r="E6938" s="16">
        <v>2</v>
      </c>
      <c r="F6938" s="16">
        <v>27</v>
      </c>
      <c r="G6938" s="16">
        <v>4</v>
      </c>
      <c r="H6938" s="16">
        <v>0</v>
      </c>
    </row>
    <row r="6939" spans="1:8" x14ac:dyDescent="0.3">
      <c r="A6939" s="13" t="str">
        <f t="shared" si="108"/>
        <v>tollest012012</v>
      </c>
      <c r="B6939" s="16" t="s">
        <v>1396</v>
      </c>
      <c r="C6939" s="16">
        <v>2012</v>
      </c>
      <c r="D6939" s="16" t="s">
        <v>2328</v>
      </c>
    </row>
    <row r="6940" spans="1:8" x14ac:dyDescent="0.3">
      <c r="A6940" s="13" t="str">
        <f t="shared" si="108"/>
        <v>tollest012012</v>
      </c>
      <c r="B6940" s="16" t="s">
        <v>1396</v>
      </c>
      <c r="C6940" s="16">
        <v>2012</v>
      </c>
      <c r="D6940" s="16" t="s">
        <v>2329</v>
      </c>
      <c r="E6940" s="16">
        <v>11</v>
      </c>
      <c r="F6940" s="16">
        <v>0</v>
      </c>
      <c r="G6940" s="16">
        <v>0</v>
      </c>
      <c r="H6940" s="16">
        <v>0</v>
      </c>
    </row>
    <row r="6941" spans="1:8" x14ac:dyDescent="0.3">
      <c r="A6941" s="13" t="str">
        <f t="shared" si="108"/>
        <v>tollest012012</v>
      </c>
      <c r="B6941" s="16" t="s">
        <v>1396</v>
      </c>
      <c r="C6941" s="16">
        <v>2012</v>
      </c>
      <c r="D6941" s="16" t="s">
        <v>2331</v>
      </c>
      <c r="E6941" s="16">
        <v>1</v>
      </c>
      <c r="F6941" s="16">
        <v>1</v>
      </c>
      <c r="G6941" s="16">
        <v>0</v>
      </c>
      <c r="H6941" s="16">
        <v>1</v>
      </c>
    </row>
    <row r="6942" spans="1:8" x14ac:dyDescent="0.3">
      <c r="A6942" s="13" t="str">
        <f t="shared" si="108"/>
        <v>tomlijo012012</v>
      </c>
      <c r="B6942" s="16" t="s">
        <v>1397</v>
      </c>
      <c r="C6942" s="16">
        <v>2012</v>
      </c>
      <c r="D6942" s="16" t="s">
        <v>2332</v>
      </c>
      <c r="E6942" s="16">
        <v>14</v>
      </c>
      <c r="F6942" s="16">
        <v>8</v>
      </c>
      <c r="G6942" s="16">
        <v>0</v>
      </c>
      <c r="H6942" s="16">
        <v>1</v>
      </c>
    </row>
    <row r="6943" spans="1:8" x14ac:dyDescent="0.3">
      <c r="A6943" s="13" t="str">
        <f t="shared" si="108"/>
        <v>torrean022012</v>
      </c>
      <c r="B6943" s="16" t="s">
        <v>343</v>
      </c>
      <c r="C6943" s="16">
        <v>2012</v>
      </c>
      <c r="D6943" s="16" t="s">
        <v>2327</v>
      </c>
    </row>
    <row r="6944" spans="1:8" x14ac:dyDescent="0.3">
      <c r="A6944" s="13" t="str">
        <f t="shared" si="108"/>
        <v>torrean022012</v>
      </c>
      <c r="B6944" s="16" t="s">
        <v>343</v>
      </c>
      <c r="C6944" s="16">
        <v>2012</v>
      </c>
      <c r="D6944" s="16" t="s">
        <v>2329</v>
      </c>
      <c r="E6944" s="16">
        <v>261</v>
      </c>
      <c r="F6944" s="16">
        <v>6</v>
      </c>
      <c r="G6944" s="16">
        <v>2</v>
      </c>
      <c r="H6944" s="16">
        <v>1</v>
      </c>
    </row>
    <row r="6945" spans="1:8" x14ac:dyDescent="0.3">
      <c r="A6945" s="13" t="str">
        <f t="shared" si="108"/>
        <v>torreca012012</v>
      </c>
      <c r="B6945" s="16" t="s">
        <v>1198</v>
      </c>
      <c r="C6945" s="16">
        <v>2012</v>
      </c>
      <c r="D6945" s="16" t="s">
        <v>2332</v>
      </c>
      <c r="E6945" s="16">
        <v>1</v>
      </c>
      <c r="F6945" s="16">
        <v>9</v>
      </c>
      <c r="G6945" s="16">
        <v>1</v>
      </c>
      <c r="H6945" s="16">
        <v>0</v>
      </c>
    </row>
    <row r="6946" spans="1:8" x14ac:dyDescent="0.3">
      <c r="A6946" s="13" t="str">
        <f t="shared" si="108"/>
        <v>torreyo012012</v>
      </c>
      <c r="B6946" s="16" t="s">
        <v>278</v>
      </c>
      <c r="C6946" s="16">
        <v>2012</v>
      </c>
      <c r="D6946" s="16" t="s">
        <v>2333</v>
      </c>
      <c r="E6946" s="16">
        <v>2</v>
      </c>
      <c r="F6946" s="16">
        <v>0</v>
      </c>
      <c r="G6946" s="16">
        <v>0</v>
      </c>
      <c r="H6946" s="16">
        <v>0</v>
      </c>
    </row>
    <row r="6947" spans="1:8" x14ac:dyDescent="0.3">
      <c r="A6947" s="13" t="str">
        <f t="shared" si="108"/>
        <v>torreyo012012</v>
      </c>
      <c r="B6947" s="16" t="s">
        <v>278</v>
      </c>
      <c r="C6947" s="16">
        <v>2012</v>
      </c>
      <c r="D6947" s="16" t="s">
        <v>2334</v>
      </c>
      <c r="E6947" s="16">
        <v>377</v>
      </c>
      <c r="F6947" s="16">
        <v>18</v>
      </c>
      <c r="G6947" s="16">
        <v>2</v>
      </c>
      <c r="H6947" s="16">
        <v>1</v>
      </c>
    </row>
    <row r="6948" spans="1:8" x14ac:dyDescent="0.3">
      <c r="A6948" s="13" t="str">
        <f t="shared" si="108"/>
        <v>torreyo012012</v>
      </c>
      <c r="B6948" s="16" t="s">
        <v>278</v>
      </c>
      <c r="C6948" s="16">
        <v>2012</v>
      </c>
      <c r="D6948" s="16" t="s">
        <v>2334</v>
      </c>
      <c r="E6948" s="16">
        <v>52</v>
      </c>
      <c r="F6948" s="16">
        <v>3</v>
      </c>
      <c r="G6948" s="16">
        <v>0</v>
      </c>
      <c r="H6948" s="16">
        <v>1</v>
      </c>
    </row>
    <row r="6949" spans="1:8" x14ac:dyDescent="0.3">
      <c r="A6949" s="13" t="str">
        <f t="shared" si="108"/>
        <v>torreyo012012</v>
      </c>
      <c r="B6949" s="16" t="s">
        <v>278</v>
      </c>
      <c r="C6949" s="16">
        <v>2012</v>
      </c>
      <c r="D6949" s="16" t="s">
        <v>2334</v>
      </c>
      <c r="E6949" s="16">
        <v>3</v>
      </c>
      <c r="F6949" s="16">
        <v>0</v>
      </c>
      <c r="G6949" s="16">
        <v>0</v>
      </c>
      <c r="H6949" s="16">
        <v>0</v>
      </c>
    </row>
    <row r="6950" spans="1:8" x14ac:dyDescent="0.3">
      <c r="A6950" s="13" t="str">
        <f t="shared" si="108"/>
        <v>tracych012012</v>
      </c>
      <c r="B6950" s="16" t="s">
        <v>498</v>
      </c>
      <c r="C6950" s="16">
        <v>2012</v>
      </c>
      <c r="D6950" s="16" t="s">
        <v>2333</v>
      </c>
      <c r="E6950" s="16">
        <v>64</v>
      </c>
      <c r="F6950" s="16">
        <v>4</v>
      </c>
      <c r="G6950" s="16">
        <v>1</v>
      </c>
      <c r="H6950" s="16">
        <v>6</v>
      </c>
    </row>
    <row r="6951" spans="1:8" x14ac:dyDescent="0.3">
      <c r="A6951" s="13" t="str">
        <f t="shared" si="108"/>
        <v>tracych012012</v>
      </c>
      <c r="B6951" s="16" t="s">
        <v>498</v>
      </c>
      <c r="C6951" s="16">
        <v>2012</v>
      </c>
      <c r="D6951" s="16" t="s">
        <v>38</v>
      </c>
      <c r="E6951" s="16">
        <v>3</v>
      </c>
      <c r="F6951" s="16">
        <v>13</v>
      </c>
      <c r="G6951" s="16">
        <v>0</v>
      </c>
      <c r="H6951" s="16">
        <v>0</v>
      </c>
    </row>
    <row r="6952" spans="1:8" x14ac:dyDescent="0.3">
      <c r="A6952" s="13" t="str">
        <f t="shared" si="108"/>
        <v>treanma012012</v>
      </c>
      <c r="B6952" s="16" t="s">
        <v>499</v>
      </c>
      <c r="C6952" s="16">
        <v>2012</v>
      </c>
      <c r="D6952" s="16" t="s">
        <v>2334</v>
      </c>
      <c r="E6952" s="16">
        <v>261</v>
      </c>
      <c r="F6952" s="16">
        <v>21</v>
      </c>
      <c r="G6952" s="16">
        <v>3</v>
      </c>
      <c r="H6952" s="16">
        <v>3</v>
      </c>
    </row>
    <row r="6953" spans="1:8" x14ac:dyDescent="0.3">
      <c r="A6953" s="13" t="str">
        <f t="shared" si="108"/>
        <v>triunca012012</v>
      </c>
      <c r="B6953" s="16" t="s">
        <v>1846</v>
      </c>
      <c r="C6953" s="16">
        <v>2012</v>
      </c>
      <c r="D6953" s="16" t="s">
        <v>37</v>
      </c>
      <c r="E6953" s="16">
        <v>1</v>
      </c>
      <c r="F6953" s="16">
        <v>8</v>
      </c>
      <c r="G6953" s="16">
        <v>0</v>
      </c>
      <c r="H6953" s="16">
        <v>1</v>
      </c>
    </row>
    <row r="6954" spans="1:8" x14ac:dyDescent="0.3">
      <c r="A6954" s="13" t="str">
        <f t="shared" si="108"/>
        <v>triunca012012</v>
      </c>
      <c r="B6954" s="16" t="s">
        <v>1846</v>
      </c>
      <c r="C6954" s="16">
        <v>2012</v>
      </c>
      <c r="D6954" s="16" t="s">
        <v>2331</v>
      </c>
      <c r="E6954" s="16">
        <v>11</v>
      </c>
      <c r="F6954" s="16">
        <v>15</v>
      </c>
      <c r="G6954" s="16">
        <v>1</v>
      </c>
      <c r="H6954" s="16">
        <v>5</v>
      </c>
    </row>
    <row r="6955" spans="1:8" x14ac:dyDescent="0.3">
      <c r="A6955" s="13" t="str">
        <f t="shared" si="108"/>
        <v>troutmi012012</v>
      </c>
      <c r="B6955" s="16" t="s">
        <v>1637</v>
      </c>
      <c r="C6955" s="16">
        <v>2012</v>
      </c>
      <c r="D6955" s="16" t="s">
        <v>2327</v>
      </c>
    </row>
    <row r="6956" spans="1:8" x14ac:dyDescent="0.3">
      <c r="A6956" s="13" t="str">
        <f t="shared" si="108"/>
        <v>troutmi012012</v>
      </c>
      <c r="B6956" s="16" t="s">
        <v>1637</v>
      </c>
      <c r="C6956" s="16">
        <v>2012</v>
      </c>
      <c r="D6956" s="16" t="s">
        <v>2328</v>
      </c>
    </row>
    <row r="6957" spans="1:8" x14ac:dyDescent="0.3">
      <c r="A6957" s="13" t="str">
        <f t="shared" si="108"/>
        <v>troutmi012012</v>
      </c>
      <c r="B6957" s="16" t="s">
        <v>1637</v>
      </c>
      <c r="C6957" s="16">
        <v>2012</v>
      </c>
      <c r="D6957" s="16" t="s">
        <v>2329</v>
      </c>
      <c r="E6957" s="16">
        <v>340</v>
      </c>
      <c r="F6957" s="16">
        <v>3</v>
      </c>
      <c r="G6957" s="16">
        <v>4</v>
      </c>
      <c r="H6957" s="16">
        <v>1</v>
      </c>
    </row>
    <row r="6958" spans="1:8" x14ac:dyDescent="0.3">
      <c r="A6958" s="13" t="str">
        <f t="shared" si="108"/>
        <v>troutmi012012</v>
      </c>
      <c r="B6958" s="16" t="s">
        <v>1637</v>
      </c>
      <c r="C6958" s="16">
        <v>2012</v>
      </c>
      <c r="D6958" s="16" t="s">
        <v>2330</v>
      </c>
    </row>
    <row r="6959" spans="1:8" x14ac:dyDescent="0.3">
      <c r="A6959" s="13" t="str">
        <f t="shared" si="108"/>
        <v>trumbma012012</v>
      </c>
      <c r="B6959" s="16" t="s">
        <v>1398</v>
      </c>
      <c r="C6959" s="16">
        <v>2012</v>
      </c>
      <c r="D6959" s="16" t="s">
        <v>2333</v>
      </c>
      <c r="E6959" s="16">
        <v>145</v>
      </c>
      <c r="F6959" s="16">
        <v>5</v>
      </c>
      <c r="G6959" s="16">
        <v>0</v>
      </c>
      <c r="H6959" s="16">
        <v>8</v>
      </c>
    </row>
    <row r="6960" spans="1:8" x14ac:dyDescent="0.3">
      <c r="A6960" s="13" t="str">
        <f t="shared" si="108"/>
        <v>trumbma012012</v>
      </c>
      <c r="B6960" s="16" t="s">
        <v>1398</v>
      </c>
      <c r="C6960" s="16">
        <v>2012</v>
      </c>
      <c r="D6960" s="16" t="s">
        <v>38</v>
      </c>
      <c r="E6960" s="16">
        <v>5</v>
      </c>
      <c r="F6960" s="16">
        <v>5</v>
      </c>
      <c r="G6960" s="16">
        <v>4</v>
      </c>
      <c r="H6960" s="16">
        <v>0</v>
      </c>
    </row>
    <row r="6961" spans="1:8" x14ac:dyDescent="0.3">
      <c r="A6961" s="13" t="str">
        <f t="shared" si="108"/>
        <v>trumbma012012</v>
      </c>
      <c r="B6961" s="16" t="s">
        <v>1398</v>
      </c>
      <c r="C6961" s="16">
        <v>2012</v>
      </c>
      <c r="D6961" s="16" t="s">
        <v>2328</v>
      </c>
    </row>
    <row r="6962" spans="1:8" x14ac:dyDescent="0.3">
      <c r="A6962" s="13" t="str">
        <f t="shared" si="108"/>
        <v>trumbma012012</v>
      </c>
      <c r="B6962" s="16" t="s">
        <v>1398</v>
      </c>
      <c r="C6962" s="16">
        <v>2012</v>
      </c>
      <c r="D6962" s="16" t="s">
        <v>2329</v>
      </c>
      <c r="E6962" s="16">
        <v>144</v>
      </c>
      <c r="F6962" s="16">
        <v>4</v>
      </c>
      <c r="G6962" s="16">
        <v>3</v>
      </c>
      <c r="H6962" s="16">
        <v>0</v>
      </c>
    </row>
    <row r="6963" spans="1:8" x14ac:dyDescent="0.3">
      <c r="A6963" s="13" t="str">
        <f t="shared" si="108"/>
        <v>trumbma012012</v>
      </c>
      <c r="B6963" s="16" t="s">
        <v>1398</v>
      </c>
      <c r="C6963" s="16">
        <v>2012</v>
      </c>
      <c r="D6963" s="16" t="s">
        <v>2330</v>
      </c>
    </row>
    <row r="6964" spans="1:8" x14ac:dyDescent="0.3">
      <c r="A6964" s="13" t="str">
        <f t="shared" si="108"/>
        <v>tulowtr012012</v>
      </c>
      <c r="B6964" s="16" t="s">
        <v>735</v>
      </c>
      <c r="C6964" s="16">
        <v>2012</v>
      </c>
      <c r="D6964" s="16" t="s">
        <v>2331</v>
      </c>
      <c r="E6964" s="16">
        <v>76</v>
      </c>
      <c r="F6964" s="16">
        <v>140</v>
      </c>
      <c r="G6964" s="16">
        <v>8</v>
      </c>
      <c r="H6964" s="16">
        <v>31</v>
      </c>
    </row>
    <row r="6965" spans="1:8" x14ac:dyDescent="0.3">
      <c r="A6965" s="13" t="str">
        <f t="shared" si="108"/>
        <v>turneja012012</v>
      </c>
      <c r="B6965" s="16" t="s">
        <v>1638</v>
      </c>
      <c r="C6965" s="16">
        <v>2012</v>
      </c>
      <c r="D6965" s="16" t="s">
        <v>2332</v>
      </c>
      <c r="E6965" s="16">
        <v>1</v>
      </c>
      <c r="F6965" s="16">
        <v>0</v>
      </c>
      <c r="G6965" s="16">
        <v>0</v>
      </c>
      <c r="H6965" s="16">
        <v>0</v>
      </c>
    </row>
    <row r="6966" spans="1:8" x14ac:dyDescent="0.3">
      <c r="A6966" s="13" t="str">
        <f t="shared" si="108"/>
        <v>turneja012012</v>
      </c>
      <c r="B6966" s="16" t="s">
        <v>1638</v>
      </c>
      <c r="C6966" s="16">
        <v>2012</v>
      </c>
      <c r="D6966" s="16" t="s">
        <v>2332</v>
      </c>
      <c r="E6966" s="16">
        <v>1</v>
      </c>
      <c r="F6966" s="16">
        <v>10</v>
      </c>
      <c r="G6966" s="16">
        <v>0</v>
      </c>
      <c r="H6966" s="16">
        <v>0</v>
      </c>
    </row>
    <row r="6967" spans="1:8" x14ac:dyDescent="0.3">
      <c r="A6967" s="13" t="str">
        <f t="shared" si="108"/>
        <v>turneju012012</v>
      </c>
      <c r="B6967" s="16" t="s">
        <v>1199</v>
      </c>
      <c r="C6967" s="16">
        <v>2012</v>
      </c>
      <c r="D6967" s="16" t="s">
        <v>2333</v>
      </c>
      <c r="E6967" s="16">
        <v>53</v>
      </c>
      <c r="F6967" s="16">
        <v>2</v>
      </c>
      <c r="G6967" s="16">
        <v>1</v>
      </c>
      <c r="H6967" s="16">
        <v>6</v>
      </c>
    </row>
    <row r="6968" spans="1:8" x14ac:dyDescent="0.3">
      <c r="A6968" s="13" t="str">
        <f t="shared" si="108"/>
        <v>turneju012012</v>
      </c>
      <c r="B6968" s="16" t="s">
        <v>1199</v>
      </c>
      <c r="C6968" s="16">
        <v>2012</v>
      </c>
      <c r="D6968" s="16" t="s">
        <v>37</v>
      </c>
      <c r="E6968" s="16">
        <v>29</v>
      </c>
      <c r="F6968" s="16">
        <v>26</v>
      </c>
      <c r="G6968" s="16">
        <v>1</v>
      </c>
      <c r="H6968" s="16">
        <v>7</v>
      </c>
    </row>
    <row r="6969" spans="1:8" x14ac:dyDescent="0.3">
      <c r="A6969" s="13" t="str">
        <f t="shared" si="108"/>
        <v>turneju012012</v>
      </c>
      <c r="B6969" s="16" t="s">
        <v>1199</v>
      </c>
      <c r="C6969" s="16">
        <v>2012</v>
      </c>
      <c r="D6969" s="16" t="s">
        <v>38</v>
      </c>
      <c r="E6969" s="16">
        <v>5</v>
      </c>
      <c r="F6969" s="16">
        <v>8</v>
      </c>
      <c r="G6969" s="16">
        <v>0</v>
      </c>
      <c r="H6969" s="16">
        <v>1</v>
      </c>
    </row>
    <row r="6970" spans="1:8" x14ac:dyDescent="0.3">
      <c r="A6970" s="13" t="str">
        <f t="shared" si="108"/>
        <v>turneju012012</v>
      </c>
      <c r="B6970" s="16" t="s">
        <v>1199</v>
      </c>
      <c r="C6970" s="16">
        <v>2012</v>
      </c>
      <c r="D6970" s="16" t="s">
        <v>2331</v>
      </c>
      <c r="E6970" s="16">
        <v>9</v>
      </c>
      <c r="F6970" s="16">
        <v>20</v>
      </c>
      <c r="G6970" s="16">
        <v>0</v>
      </c>
      <c r="H6970" s="16">
        <v>5</v>
      </c>
    </row>
    <row r="6971" spans="1:8" x14ac:dyDescent="0.3">
      <c r="A6971" s="13" t="str">
        <f t="shared" si="108"/>
        <v>ueharko012012</v>
      </c>
      <c r="B6971" s="16" t="s">
        <v>1200</v>
      </c>
      <c r="C6971" s="16">
        <v>2012</v>
      </c>
      <c r="D6971" s="16" t="s">
        <v>2332</v>
      </c>
      <c r="E6971" s="16">
        <v>4</v>
      </c>
      <c r="F6971" s="16">
        <v>1</v>
      </c>
      <c r="G6971" s="16">
        <v>1</v>
      </c>
      <c r="H6971" s="16">
        <v>0</v>
      </c>
    </row>
    <row r="6972" spans="1:8" x14ac:dyDescent="0.3">
      <c r="A6972" s="13" t="str">
        <f t="shared" si="108"/>
        <v>ugglada012012</v>
      </c>
      <c r="B6972" s="16" t="s">
        <v>736</v>
      </c>
      <c r="C6972" s="16">
        <v>2012</v>
      </c>
      <c r="D6972" s="16" t="s">
        <v>37</v>
      </c>
      <c r="E6972" s="16">
        <v>258</v>
      </c>
      <c r="F6972" s="16">
        <v>471</v>
      </c>
      <c r="G6972" s="16">
        <v>12</v>
      </c>
      <c r="H6972" s="16">
        <v>103</v>
      </c>
    </row>
    <row r="6973" spans="1:8" x14ac:dyDescent="0.3">
      <c r="A6973" s="13" t="str">
        <f t="shared" si="108"/>
        <v>uptonbj012012</v>
      </c>
      <c r="B6973" s="16" t="s">
        <v>500</v>
      </c>
      <c r="C6973" s="16">
        <v>2012</v>
      </c>
      <c r="D6973" s="16" t="s">
        <v>2327</v>
      </c>
    </row>
    <row r="6974" spans="1:8" x14ac:dyDescent="0.3">
      <c r="A6974" s="13" t="str">
        <f t="shared" si="108"/>
        <v>uptonbj012012</v>
      </c>
      <c r="B6974" s="16" t="s">
        <v>500</v>
      </c>
      <c r="C6974" s="16">
        <v>2012</v>
      </c>
      <c r="D6974" s="16" t="s">
        <v>2329</v>
      </c>
      <c r="E6974" s="16">
        <v>290</v>
      </c>
      <c r="F6974" s="16">
        <v>10</v>
      </c>
      <c r="G6974" s="16">
        <v>3</v>
      </c>
      <c r="H6974" s="16">
        <v>4</v>
      </c>
    </row>
    <row r="6975" spans="1:8" x14ac:dyDescent="0.3">
      <c r="A6975" s="13" t="str">
        <f t="shared" si="108"/>
        <v>uptonju012012</v>
      </c>
      <c r="B6975" s="16" t="s">
        <v>862</v>
      </c>
      <c r="C6975" s="16">
        <v>2012</v>
      </c>
      <c r="D6975" s="16" t="s">
        <v>2329</v>
      </c>
      <c r="E6975" s="16">
        <v>309</v>
      </c>
      <c r="F6975" s="16">
        <v>6</v>
      </c>
      <c r="G6975" s="16">
        <v>5</v>
      </c>
      <c r="H6975" s="16">
        <v>2</v>
      </c>
    </row>
    <row r="6976" spans="1:8" x14ac:dyDescent="0.3">
      <c r="A6976" s="13" t="str">
        <f t="shared" si="108"/>
        <v>uptonju012012</v>
      </c>
      <c r="B6976" s="16" t="s">
        <v>862</v>
      </c>
      <c r="C6976" s="16">
        <v>2012</v>
      </c>
      <c r="D6976" s="16" t="s">
        <v>2330</v>
      </c>
    </row>
    <row r="6977" spans="1:8" x14ac:dyDescent="0.3">
      <c r="A6977" s="13" t="str">
        <f t="shared" si="108"/>
        <v>uribeju012012</v>
      </c>
      <c r="B6977" s="16" t="s">
        <v>279</v>
      </c>
      <c r="C6977" s="16">
        <v>2012</v>
      </c>
      <c r="D6977" s="16" t="s">
        <v>38</v>
      </c>
      <c r="E6977" s="16">
        <v>21</v>
      </c>
      <c r="F6977" s="16">
        <v>84</v>
      </c>
      <c r="G6977" s="16">
        <v>4</v>
      </c>
      <c r="H6977" s="16">
        <v>7</v>
      </c>
    </row>
    <row r="6978" spans="1:8" x14ac:dyDescent="0.3">
      <c r="A6978" s="13" t="str">
        <f t="shared" si="108"/>
        <v>uribeju012012</v>
      </c>
      <c r="B6978" s="16" t="s">
        <v>279</v>
      </c>
      <c r="C6978" s="16">
        <v>2012</v>
      </c>
      <c r="D6978" s="16" t="s">
        <v>2331</v>
      </c>
      <c r="E6978" s="16">
        <v>2</v>
      </c>
      <c r="F6978" s="16">
        <v>2</v>
      </c>
      <c r="G6978" s="16">
        <v>1</v>
      </c>
      <c r="H6978" s="16">
        <v>1</v>
      </c>
    </row>
    <row r="6979" spans="1:8" x14ac:dyDescent="0.3">
      <c r="A6979" s="13" t="str">
        <f t="shared" ref="A6979:A7042" si="109">B6979&amp;C6979</f>
        <v>utleych012012</v>
      </c>
      <c r="B6979" s="16" t="s">
        <v>403</v>
      </c>
      <c r="C6979" s="16">
        <v>2012</v>
      </c>
      <c r="D6979" s="16" t="s">
        <v>37</v>
      </c>
      <c r="E6979" s="16">
        <v>156</v>
      </c>
      <c r="F6979" s="16">
        <v>209</v>
      </c>
      <c r="G6979" s="16">
        <v>7</v>
      </c>
      <c r="H6979" s="16">
        <v>32</v>
      </c>
    </row>
    <row r="6980" spans="1:8" x14ac:dyDescent="0.3">
      <c r="A6980" s="13" t="str">
        <f t="shared" si="109"/>
        <v>valbulu012012</v>
      </c>
      <c r="B6980" s="16" t="s">
        <v>1025</v>
      </c>
      <c r="C6980" s="16">
        <v>2012</v>
      </c>
      <c r="D6980" s="16" t="s">
        <v>37</v>
      </c>
      <c r="E6980" s="16">
        <v>2</v>
      </c>
      <c r="F6980" s="16">
        <v>4</v>
      </c>
      <c r="G6980" s="16">
        <v>0</v>
      </c>
      <c r="H6980" s="16">
        <v>1</v>
      </c>
    </row>
    <row r="6981" spans="1:8" x14ac:dyDescent="0.3">
      <c r="A6981" s="13" t="str">
        <f t="shared" si="109"/>
        <v>valbulu012012</v>
      </c>
      <c r="B6981" s="16" t="s">
        <v>1025</v>
      </c>
      <c r="C6981" s="16">
        <v>2012</v>
      </c>
      <c r="D6981" s="16" t="s">
        <v>38</v>
      </c>
      <c r="E6981" s="16">
        <v>45</v>
      </c>
      <c r="F6981" s="16">
        <v>137</v>
      </c>
      <c r="G6981" s="16">
        <v>7</v>
      </c>
      <c r="H6981" s="16">
        <v>18</v>
      </c>
    </row>
    <row r="6982" spans="1:8" x14ac:dyDescent="0.3">
      <c r="A6982" s="13" t="str">
        <f t="shared" si="109"/>
        <v>valdejo012012</v>
      </c>
      <c r="B6982" s="16" t="s">
        <v>1639</v>
      </c>
      <c r="C6982" s="16">
        <v>2012</v>
      </c>
      <c r="D6982" s="16" t="s">
        <v>2332</v>
      </c>
      <c r="E6982" s="16">
        <v>0</v>
      </c>
      <c r="F6982" s="16">
        <v>1</v>
      </c>
      <c r="G6982" s="16">
        <v>0</v>
      </c>
      <c r="H6982" s="16">
        <v>0</v>
      </c>
    </row>
    <row r="6983" spans="1:8" x14ac:dyDescent="0.3">
      <c r="A6983" s="13" t="str">
        <f t="shared" si="109"/>
        <v>valdejo022012</v>
      </c>
      <c r="B6983" s="16" t="s">
        <v>1847</v>
      </c>
      <c r="C6983" s="16">
        <v>2012</v>
      </c>
      <c r="D6983" s="16" t="s">
        <v>37</v>
      </c>
      <c r="E6983" s="16">
        <v>19</v>
      </c>
      <c r="F6983" s="16">
        <v>19</v>
      </c>
      <c r="G6983" s="16">
        <v>0</v>
      </c>
      <c r="H6983" s="16">
        <v>9</v>
      </c>
    </row>
    <row r="6984" spans="1:8" x14ac:dyDescent="0.3">
      <c r="A6984" s="13" t="str">
        <f t="shared" si="109"/>
        <v>valdejo022012</v>
      </c>
      <c r="B6984" s="16" t="s">
        <v>1847</v>
      </c>
      <c r="C6984" s="16">
        <v>2012</v>
      </c>
      <c r="D6984" s="16" t="s">
        <v>2327</v>
      </c>
    </row>
    <row r="6985" spans="1:8" x14ac:dyDescent="0.3">
      <c r="A6985" s="13" t="str">
        <f t="shared" si="109"/>
        <v>valdejo022012</v>
      </c>
      <c r="B6985" s="16" t="s">
        <v>1847</v>
      </c>
      <c r="C6985" s="16">
        <v>2012</v>
      </c>
      <c r="D6985" s="16" t="s">
        <v>2328</v>
      </c>
    </row>
    <row r="6986" spans="1:8" x14ac:dyDescent="0.3">
      <c r="A6986" s="13" t="str">
        <f t="shared" si="109"/>
        <v>valdejo022012</v>
      </c>
      <c r="B6986" s="16" t="s">
        <v>1847</v>
      </c>
      <c r="C6986" s="16">
        <v>2012</v>
      </c>
      <c r="D6986" s="16" t="s">
        <v>2329</v>
      </c>
      <c r="E6986" s="16">
        <v>60</v>
      </c>
      <c r="F6986" s="16">
        <v>1</v>
      </c>
      <c r="G6986" s="16">
        <v>0</v>
      </c>
      <c r="H6986" s="16">
        <v>0</v>
      </c>
    </row>
    <row r="6987" spans="1:8" x14ac:dyDescent="0.3">
      <c r="A6987" s="13" t="str">
        <f t="shared" si="109"/>
        <v>valdejo022012</v>
      </c>
      <c r="B6987" s="16" t="s">
        <v>1847</v>
      </c>
      <c r="C6987" s="16">
        <v>2012</v>
      </c>
      <c r="D6987" s="16" t="s">
        <v>2330</v>
      </c>
    </row>
    <row r="6988" spans="1:8" x14ac:dyDescent="0.3">
      <c r="A6988" s="13" t="str">
        <f t="shared" si="109"/>
        <v>valdejo022012</v>
      </c>
      <c r="B6988" s="16" t="s">
        <v>1847</v>
      </c>
      <c r="C6988" s="16">
        <v>2012</v>
      </c>
      <c r="D6988" s="16" t="s">
        <v>2331</v>
      </c>
      <c r="E6988" s="16">
        <v>3</v>
      </c>
      <c r="F6988" s="16">
        <v>5</v>
      </c>
      <c r="G6988" s="16">
        <v>3</v>
      </c>
      <c r="H6988" s="16">
        <v>2</v>
      </c>
    </row>
    <row r="6989" spans="1:8" x14ac:dyDescent="0.3">
      <c r="A6989" s="13" t="str">
        <f t="shared" si="109"/>
        <v>valdelu012012</v>
      </c>
      <c r="B6989" s="16" t="s">
        <v>1201</v>
      </c>
      <c r="C6989" s="16">
        <v>2012</v>
      </c>
      <c r="D6989" s="16" t="s">
        <v>2332</v>
      </c>
      <c r="E6989" s="16">
        <v>0</v>
      </c>
      <c r="F6989" s="16">
        <v>1</v>
      </c>
      <c r="G6989" s="16">
        <v>0</v>
      </c>
      <c r="H6989" s="16">
        <v>0</v>
      </c>
    </row>
    <row r="6990" spans="1:8" x14ac:dyDescent="0.3">
      <c r="A6990" s="13" t="str">
        <f t="shared" si="109"/>
        <v>valdelu012012</v>
      </c>
      <c r="B6990" s="16" t="s">
        <v>1201</v>
      </c>
      <c r="C6990" s="16">
        <v>2012</v>
      </c>
      <c r="D6990" s="16" t="s">
        <v>2332</v>
      </c>
      <c r="E6990" s="16">
        <v>0</v>
      </c>
      <c r="F6990" s="16">
        <v>0</v>
      </c>
      <c r="G6990" s="16">
        <v>0</v>
      </c>
      <c r="H6990" s="16">
        <v>0</v>
      </c>
    </row>
    <row r="6991" spans="1:8" x14ac:dyDescent="0.3">
      <c r="A6991" s="13" t="str">
        <f t="shared" si="109"/>
        <v>valdera022012</v>
      </c>
      <c r="B6991" s="16" t="s">
        <v>1401</v>
      </c>
      <c r="C6991" s="16">
        <v>2012</v>
      </c>
      <c r="D6991" s="16" t="s">
        <v>2332</v>
      </c>
      <c r="E6991" s="16">
        <v>1</v>
      </c>
      <c r="F6991" s="16">
        <v>1</v>
      </c>
      <c r="G6991" s="16">
        <v>0</v>
      </c>
      <c r="H6991" s="16">
        <v>0</v>
      </c>
    </row>
    <row r="6992" spans="1:8" x14ac:dyDescent="0.3">
      <c r="A6992" s="13" t="str">
        <f t="shared" si="109"/>
        <v>valdewi012012</v>
      </c>
      <c r="B6992" s="16" t="s">
        <v>502</v>
      </c>
      <c r="C6992" s="16">
        <v>2012</v>
      </c>
      <c r="D6992" s="16" t="s">
        <v>37</v>
      </c>
      <c r="E6992" s="16">
        <v>14</v>
      </c>
      <c r="F6992" s="16">
        <v>27</v>
      </c>
      <c r="G6992" s="16">
        <v>1</v>
      </c>
      <c r="H6992" s="16">
        <v>3</v>
      </c>
    </row>
    <row r="6993" spans="1:8" x14ac:dyDescent="0.3">
      <c r="A6993" s="13" t="str">
        <f t="shared" si="109"/>
        <v>valdewi012012</v>
      </c>
      <c r="B6993" s="16" t="s">
        <v>502</v>
      </c>
      <c r="C6993" s="16">
        <v>2012</v>
      </c>
      <c r="D6993" s="16" t="s">
        <v>38</v>
      </c>
      <c r="E6993" s="16">
        <v>5</v>
      </c>
      <c r="F6993" s="16">
        <v>13</v>
      </c>
      <c r="G6993" s="16">
        <v>2</v>
      </c>
      <c r="H6993" s="16">
        <v>1</v>
      </c>
    </row>
    <row r="6994" spans="1:8" x14ac:dyDescent="0.3">
      <c r="A6994" s="13" t="str">
        <f t="shared" si="109"/>
        <v>valdewi012012</v>
      </c>
      <c r="B6994" s="16" t="s">
        <v>502</v>
      </c>
      <c r="C6994" s="16">
        <v>2012</v>
      </c>
      <c r="D6994" s="16" t="s">
        <v>2327</v>
      </c>
    </row>
    <row r="6995" spans="1:8" x14ac:dyDescent="0.3">
      <c r="A6995" s="13" t="str">
        <f t="shared" si="109"/>
        <v>valdewi012012</v>
      </c>
      <c r="B6995" s="16" t="s">
        <v>502</v>
      </c>
      <c r="C6995" s="16">
        <v>2012</v>
      </c>
      <c r="D6995" s="16" t="s">
        <v>2329</v>
      </c>
      <c r="E6995" s="16">
        <v>6</v>
      </c>
      <c r="F6995" s="16">
        <v>0</v>
      </c>
      <c r="G6995" s="16">
        <v>0</v>
      </c>
      <c r="H6995" s="16">
        <v>0</v>
      </c>
    </row>
    <row r="6996" spans="1:8" x14ac:dyDescent="0.3">
      <c r="A6996" s="13" t="str">
        <f t="shared" si="109"/>
        <v>valdewi012012</v>
      </c>
      <c r="B6996" s="16" t="s">
        <v>502</v>
      </c>
      <c r="C6996" s="16">
        <v>2012</v>
      </c>
      <c r="D6996" s="16" t="s">
        <v>2331</v>
      </c>
      <c r="E6996" s="16">
        <v>47</v>
      </c>
      <c r="F6996" s="16">
        <v>54</v>
      </c>
      <c r="G6996" s="16">
        <v>1</v>
      </c>
      <c r="H6996" s="16">
        <v>15</v>
      </c>
    </row>
    <row r="6997" spans="1:8" x14ac:dyDescent="0.3">
      <c r="A6997" s="13" t="str">
        <f t="shared" si="109"/>
        <v>valenda012012</v>
      </c>
      <c r="B6997" s="16" t="s">
        <v>1402</v>
      </c>
      <c r="C6997" s="16">
        <v>2012</v>
      </c>
      <c r="D6997" s="16" t="s">
        <v>38</v>
      </c>
      <c r="E6997" s="16">
        <v>21</v>
      </c>
      <c r="F6997" s="16">
        <v>73</v>
      </c>
      <c r="G6997" s="16">
        <v>4</v>
      </c>
      <c r="H6997" s="16">
        <v>9</v>
      </c>
    </row>
    <row r="6998" spans="1:8" x14ac:dyDescent="0.3">
      <c r="A6998" s="13" t="str">
        <f t="shared" si="109"/>
        <v>valenda012012</v>
      </c>
      <c r="B6998" s="16" t="s">
        <v>1402</v>
      </c>
      <c r="C6998" s="16">
        <v>2012</v>
      </c>
      <c r="D6998" s="16" t="s">
        <v>38</v>
      </c>
      <c r="E6998" s="16">
        <v>5</v>
      </c>
      <c r="F6998" s="16">
        <v>10</v>
      </c>
      <c r="G6998" s="16">
        <v>0</v>
      </c>
      <c r="H6998" s="16">
        <v>0</v>
      </c>
    </row>
    <row r="6999" spans="1:8" x14ac:dyDescent="0.3">
      <c r="A6999" s="13" t="str">
        <f t="shared" si="109"/>
        <v>valvejo012012</v>
      </c>
      <c r="B6999" s="16" t="s">
        <v>404</v>
      </c>
      <c r="C6999" s="16">
        <v>2012</v>
      </c>
      <c r="D6999" s="16" t="s">
        <v>2332</v>
      </c>
      <c r="E6999" s="16">
        <v>4</v>
      </c>
      <c r="F6999" s="16">
        <v>0</v>
      </c>
      <c r="G6999" s="16">
        <v>1</v>
      </c>
      <c r="H6999" s="16">
        <v>0</v>
      </c>
    </row>
    <row r="7000" spans="1:8" x14ac:dyDescent="0.3">
      <c r="A7000" s="13" t="str">
        <f t="shared" si="109"/>
        <v>vanderi012012</v>
      </c>
      <c r="B7000" s="16" t="s">
        <v>863</v>
      </c>
      <c r="C7000" s="16">
        <v>2012</v>
      </c>
      <c r="D7000" s="16" t="s">
        <v>2332</v>
      </c>
      <c r="E7000" s="16">
        <v>0</v>
      </c>
      <c r="F7000" s="16">
        <v>0</v>
      </c>
      <c r="G7000" s="16">
        <v>0</v>
      </c>
      <c r="H7000" s="16">
        <v>0</v>
      </c>
    </row>
    <row r="7001" spans="1:8" x14ac:dyDescent="0.3">
      <c r="A7001" s="13" t="str">
        <f t="shared" si="109"/>
        <v>vanslsc012012</v>
      </c>
      <c r="B7001" s="16" t="s">
        <v>1848</v>
      </c>
      <c r="C7001" s="16">
        <v>2012</v>
      </c>
      <c r="D7001" s="16" t="s">
        <v>2333</v>
      </c>
      <c r="E7001" s="16">
        <v>23</v>
      </c>
      <c r="F7001" s="16">
        <v>4</v>
      </c>
      <c r="G7001" s="16">
        <v>0</v>
      </c>
      <c r="H7001" s="16">
        <v>2</v>
      </c>
    </row>
    <row r="7002" spans="1:8" x14ac:dyDescent="0.3">
      <c r="A7002" s="13" t="str">
        <f t="shared" si="109"/>
        <v>vanslsc012012</v>
      </c>
      <c r="B7002" s="16" t="s">
        <v>1848</v>
      </c>
      <c r="C7002" s="16">
        <v>2012</v>
      </c>
      <c r="D7002" s="16" t="s">
        <v>2328</v>
      </c>
    </row>
    <row r="7003" spans="1:8" x14ac:dyDescent="0.3">
      <c r="A7003" s="13" t="str">
        <f t="shared" si="109"/>
        <v>vanslsc012012</v>
      </c>
      <c r="B7003" s="16" t="s">
        <v>1848</v>
      </c>
      <c r="C7003" s="16">
        <v>2012</v>
      </c>
      <c r="D7003" s="16" t="s">
        <v>2329</v>
      </c>
      <c r="E7003" s="16">
        <v>22</v>
      </c>
      <c r="F7003" s="16">
        <v>1</v>
      </c>
      <c r="G7003" s="16">
        <v>0</v>
      </c>
      <c r="H7003" s="16">
        <v>1</v>
      </c>
    </row>
    <row r="7004" spans="1:8" x14ac:dyDescent="0.3">
      <c r="A7004" s="13" t="str">
        <f t="shared" si="109"/>
        <v>vanslsc012012</v>
      </c>
      <c r="B7004" s="16" t="s">
        <v>1848</v>
      </c>
      <c r="C7004" s="16">
        <v>2012</v>
      </c>
      <c r="D7004" s="16" t="s">
        <v>2330</v>
      </c>
    </row>
    <row r="7005" spans="1:8" x14ac:dyDescent="0.3">
      <c r="A7005" s="13" t="str">
        <f t="shared" si="109"/>
        <v>vargaja012012</v>
      </c>
      <c r="B7005" s="16" t="s">
        <v>612</v>
      </c>
      <c r="C7005" s="16">
        <v>2012</v>
      </c>
      <c r="D7005" s="16" t="s">
        <v>2332</v>
      </c>
      <c r="E7005" s="16">
        <v>7</v>
      </c>
      <c r="F7005" s="16">
        <v>28</v>
      </c>
      <c r="G7005" s="16">
        <v>2</v>
      </c>
      <c r="H7005" s="16">
        <v>0</v>
      </c>
    </row>
    <row r="7006" spans="1:8" x14ac:dyDescent="0.3">
      <c r="A7006" s="13" t="str">
        <f t="shared" si="109"/>
        <v>varvaan012012</v>
      </c>
      <c r="B7006" s="16" t="s">
        <v>1403</v>
      </c>
      <c r="C7006" s="16">
        <v>2012</v>
      </c>
      <c r="D7006" s="16" t="s">
        <v>2332</v>
      </c>
      <c r="E7006" s="16">
        <v>0</v>
      </c>
      <c r="F7006" s="16">
        <v>1</v>
      </c>
      <c r="G7006" s="16">
        <v>0</v>
      </c>
      <c r="H7006" s="16">
        <v>0</v>
      </c>
    </row>
    <row r="7007" spans="1:8" x14ac:dyDescent="0.3">
      <c r="A7007" s="13" t="str">
        <f t="shared" si="109"/>
        <v>vasques012012</v>
      </c>
      <c r="B7007" s="16" t="s">
        <v>1202</v>
      </c>
      <c r="C7007" s="16">
        <v>2012</v>
      </c>
      <c r="D7007" s="16" t="s">
        <v>2332</v>
      </c>
      <c r="E7007" s="16">
        <v>0</v>
      </c>
      <c r="F7007" s="16">
        <v>6</v>
      </c>
      <c r="G7007" s="16">
        <v>0</v>
      </c>
      <c r="H7007" s="16">
        <v>0</v>
      </c>
    </row>
    <row r="7008" spans="1:8" x14ac:dyDescent="0.3">
      <c r="A7008" s="13" t="str">
        <f t="shared" si="109"/>
        <v>vealdo012012</v>
      </c>
      <c r="B7008" s="16" t="s">
        <v>1203</v>
      </c>
      <c r="C7008" s="16">
        <v>2012</v>
      </c>
      <c r="D7008" s="16" t="s">
        <v>2332</v>
      </c>
      <c r="E7008" s="16">
        <v>0</v>
      </c>
      <c r="F7008" s="16">
        <v>1</v>
      </c>
      <c r="G7008" s="16">
        <v>1</v>
      </c>
      <c r="H7008" s="16">
        <v>0</v>
      </c>
    </row>
    <row r="7009" spans="1:8" x14ac:dyDescent="0.3">
      <c r="A7009" s="13" t="str">
        <f t="shared" si="109"/>
        <v>velazgi012012</v>
      </c>
      <c r="B7009" s="16" t="s">
        <v>1027</v>
      </c>
      <c r="C7009" s="16">
        <v>2012</v>
      </c>
      <c r="D7009" s="16" t="s">
        <v>38</v>
      </c>
      <c r="E7009" s="16">
        <v>16</v>
      </c>
      <c r="F7009" s="16">
        <v>31</v>
      </c>
      <c r="G7009" s="16">
        <v>2</v>
      </c>
      <c r="H7009" s="16">
        <v>3</v>
      </c>
    </row>
    <row r="7010" spans="1:8" x14ac:dyDescent="0.3">
      <c r="A7010" s="13" t="str">
        <f t="shared" si="109"/>
        <v>venabwi012012</v>
      </c>
      <c r="B7010" s="16" t="s">
        <v>1028</v>
      </c>
      <c r="C7010" s="16">
        <v>2012</v>
      </c>
      <c r="D7010" s="16" t="s">
        <v>2327</v>
      </c>
    </row>
    <row r="7011" spans="1:8" x14ac:dyDescent="0.3">
      <c r="A7011" s="13" t="str">
        <f t="shared" si="109"/>
        <v>venabwi012012</v>
      </c>
      <c r="B7011" s="16" t="s">
        <v>1028</v>
      </c>
      <c r="C7011" s="16">
        <v>2012</v>
      </c>
      <c r="D7011" s="16" t="s">
        <v>2328</v>
      </c>
    </row>
    <row r="7012" spans="1:8" x14ac:dyDescent="0.3">
      <c r="A7012" s="13" t="str">
        <f t="shared" si="109"/>
        <v>venabwi012012</v>
      </c>
      <c r="B7012" s="16" t="s">
        <v>1028</v>
      </c>
      <c r="C7012" s="16">
        <v>2012</v>
      </c>
      <c r="D7012" s="16" t="s">
        <v>2329</v>
      </c>
      <c r="E7012" s="16">
        <v>209</v>
      </c>
      <c r="F7012" s="16">
        <v>1</v>
      </c>
      <c r="G7012" s="16">
        <v>7</v>
      </c>
      <c r="H7012" s="16">
        <v>0</v>
      </c>
    </row>
    <row r="7013" spans="1:8" x14ac:dyDescent="0.3">
      <c r="A7013" s="13" t="str">
        <f t="shared" si="109"/>
        <v>venabwi012012</v>
      </c>
      <c r="B7013" s="16" t="s">
        <v>1028</v>
      </c>
      <c r="C7013" s="16">
        <v>2012</v>
      </c>
      <c r="D7013" s="16" t="s">
        <v>2330</v>
      </c>
    </row>
    <row r="7014" spans="1:8" x14ac:dyDescent="0.3">
      <c r="A7014" s="13" t="str">
        <f t="shared" si="109"/>
        <v>ventejo012012</v>
      </c>
      <c r="B7014" s="16" t="s">
        <v>1404</v>
      </c>
      <c r="C7014" s="16">
        <v>2012</v>
      </c>
      <c r="D7014" s="16" t="s">
        <v>2332</v>
      </c>
      <c r="E7014" s="16">
        <v>1</v>
      </c>
      <c r="F7014" s="16">
        <v>9</v>
      </c>
      <c r="G7014" s="16">
        <v>2</v>
      </c>
      <c r="H7014" s="16">
        <v>0</v>
      </c>
    </row>
    <row r="7015" spans="1:8" x14ac:dyDescent="0.3">
      <c r="A7015" s="13" t="str">
        <f t="shared" si="109"/>
        <v>verasjo012012</v>
      </c>
      <c r="B7015" s="16" t="s">
        <v>737</v>
      </c>
      <c r="C7015" s="16">
        <v>2012</v>
      </c>
      <c r="D7015" s="16" t="s">
        <v>2332</v>
      </c>
      <c r="E7015" s="16">
        <v>2</v>
      </c>
      <c r="F7015" s="16">
        <v>6</v>
      </c>
      <c r="G7015" s="16">
        <v>0</v>
      </c>
      <c r="H7015" s="16">
        <v>0</v>
      </c>
    </row>
    <row r="7016" spans="1:8" x14ac:dyDescent="0.3">
      <c r="A7016" s="13" t="str">
        <f t="shared" si="109"/>
        <v>verdury012012</v>
      </c>
      <c r="B7016" s="16" t="s">
        <v>1849</v>
      </c>
      <c r="C7016" s="16">
        <v>2012</v>
      </c>
      <c r="D7016" s="16" t="s">
        <v>2332</v>
      </c>
      <c r="E7016" s="16">
        <v>0</v>
      </c>
      <c r="F7016" s="16">
        <v>0</v>
      </c>
      <c r="G7016" s="16">
        <v>0</v>
      </c>
      <c r="H7016" s="16">
        <v>0</v>
      </c>
    </row>
    <row r="7017" spans="1:8" x14ac:dyDescent="0.3">
      <c r="A7017" s="13" t="str">
        <f t="shared" si="109"/>
        <v>verlaju012012</v>
      </c>
      <c r="B7017" s="16" t="s">
        <v>613</v>
      </c>
      <c r="C7017" s="16">
        <v>2012</v>
      </c>
      <c r="D7017" s="16" t="s">
        <v>2332</v>
      </c>
      <c r="E7017" s="16">
        <v>25</v>
      </c>
      <c r="F7017" s="16">
        <v>24</v>
      </c>
      <c r="G7017" s="16">
        <v>4</v>
      </c>
      <c r="H7017" s="16">
        <v>3</v>
      </c>
    </row>
    <row r="7018" spans="1:8" x14ac:dyDescent="0.3">
      <c r="A7018" s="13" t="str">
        <f t="shared" si="109"/>
        <v>vicieda012012</v>
      </c>
      <c r="B7018" s="16" t="s">
        <v>1405</v>
      </c>
      <c r="C7018" s="16">
        <v>2012</v>
      </c>
      <c r="D7018" s="16" t="s">
        <v>2328</v>
      </c>
    </row>
    <row r="7019" spans="1:8" x14ac:dyDescent="0.3">
      <c r="A7019" s="13" t="str">
        <f t="shared" si="109"/>
        <v>vicieda012012</v>
      </c>
      <c r="B7019" s="16" t="s">
        <v>1405</v>
      </c>
      <c r="C7019" s="16">
        <v>2012</v>
      </c>
      <c r="D7019" s="16" t="s">
        <v>2329</v>
      </c>
      <c r="E7019" s="16">
        <v>233</v>
      </c>
      <c r="F7019" s="16">
        <v>13</v>
      </c>
      <c r="G7019" s="16">
        <v>2</v>
      </c>
      <c r="H7019" s="16">
        <v>0</v>
      </c>
    </row>
    <row r="7020" spans="1:8" x14ac:dyDescent="0.3">
      <c r="A7020" s="13" t="str">
        <f t="shared" si="109"/>
        <v>victosh012012</v>
      </c>
      <c r="B7020" s="16" t="s">
        <v>406</v>
      </c>
      <c r="C7020" s="16">
        <v>2012</v>
      </c>
      <c r="D7020" s="16" t="s">
        <v>2327</v>
      </c>
    </row>
    <row r="7021" spans="1:8" x14ac:dyDescent="0.3">
      <c r="A7021" s="13" t="str">
        <f t="shared" si="109"/>
        <v>victosh012012</v>
      </c>
      <c r="B7021" s="16" t="s">
        <v>406</v>
      </c>
      <c r="C7021" s="16">
        <v>2012</v>
      </c>
      <c r="D7021" s="16" t="s">
        <v>2327</v>
      </c>
    </row>
    <row r="7022" spans="1:8" x14ac:dyDescent="0.3">
      <c r="A7022" s="13" t="str">
        <f t="shared" si="109"/>
        <v>victosh012012</v>
      </c>
      <c r="B7022" s="16" t="s">
        <v>406</v>
      </c>
      <c r="C7022" s="16">
        <v>2012</v>
      </c>
      <c r="D7022" s="16" t="s">
        <v>2328</v>
      </c>
    </row>
    <row r="7023" spans="1:8" x14ac:dyDescent="0.3">
      <c r="A7023" s="13" t="str">
        <f t="shared" si="109"/>
        <v>victosh012012</v>
      </c>
      <c r="B7023" s="16" t="s">
        <v>406</v>
      </c>
      <c r="C7023" s="16">
        <v>2012</v>
      </c>
      <c r="D7023" s="16" t="s">
        <v>2329</v>
      </c>
      <c r="E7023" s="16">
        <v>232</v>
      </c>
      <c r="F7023" s="16">
        <v>7</v>
      </c>
      <c r="G7023" s="16">
        <v>1</v>
      </c>
      <c r="H7023" s="16">
        <v>3</v>
      </c>
    </row>
    <row r="7024" spans="1:8" x14ac:dyDescent="0.3">
      <c r="A7024" s="13" t="str">
        <f t="shared" si="109"/>
        <v>victosh012012</v>
      </c>
      <c r="B7024" s="16" t="s">
        <v>406</v>
      </c>
      <c r="C7024" s="16">
        <v>2012</v>
      </c>
      <c r="D7024" s="16" t="s">
        <v>2329</v>
      </c>
      <c r="E7024" s="16">
        <v>110</v>
      </c>
      <c r="F7024" s="16">
        <v>2</v>
      </c>
      <c r="G7024" s="16">
        <v>1</v>
      </c>
      <c r="H7024" s="16">
        <v>1</v>
      </c>
    </row>
    <row r="7025" spans="1:8" x14ac:dyDescent="0.3">
      <c r="A7025" s="13" t="str">
        <f t="shared" si="109"/>
        <v>victosh012012</v>
      </c>
      <c r="B7025" s="16" t="s">
        <v>406</v>
      </c>
      <c r="C7025" s="16">
        <v>2012</v>
      </c>
      <c r="D7025" s="16" t="s">
        <v>2330</v>
      </c>
    </row>
    <row r="7026" spans="1:8" x14ac:dyDescent="0.3">
      <c r="A7026" s="13" t="str">
        <f t="shared" si="109"/>
        <v>villabr022012</v>
      </c>
      <c r="B7026" s="16" t="s">
        <v>1641</v>
      </c>
      <c r="C7026" s="16">
        <v>2012</v>
      </c>
      <c r="D7026" s="16" t="s">
        <v>2332</v>
      </c>
      <c r="E7026" s="16">
        <v>1</v>
      </c>
      <c r="F7026" s="16">
        <v>4</v>
      </c>
      <c r="G7026" s="16">
        <v>2</v>
      </c>
      <c r="H7026" s="16">
        <v>1</v>
      </c>
    </row>
    <row r="7027" spans="1:8" x14ac:dyDescent="0.3">
      <c r="A7027" s="13" t="str">
        <f t="shared" si="109"/>
        <v>villaca012012</v>
      </c>
      <c r="B7027" s="16" t="s">
        <v>738</v>
      </c>
      <c r="C7027" s="16">
        <v>2012</v>
      </c>
      <c r="D7027" s="16" t="s">
        <v>2332</v>
      </c>
      <c r="E7027" s="16">
        <v>7</v>
      </c>
      <c r="F7027" s="16">
        <v>11</v>
      </c>
      <c r="G7027" s="16">
        <v>0</v>
      </c>
      <c r="H7027" s="16">
        <v>0</v>
      </c>
    </row>
    <row r="7028" spans="1:8" x14ac:dyDescent="0.3">
      <c r="A7028" s="13" t="str">
        <f t="shared" si="109"/>
        <v>villape012012</v>
      </c>
      <c r="B7028" s="16" t="s">
        <v>1850</v>
      </c>
      <c r="C7028" s="16">
        <v>2012</v>
      </c>
      <c r="D7028" s="16" t="s">
        <v>2332</v>
      </c>
      <c r="E7028" s="16">
        <v>0</v>
      </c>
      <c r="F7028" s="16">
        <v>0</v>
      </c>
      <c r="G7028" s="16">
        <v>0</v>
      </c>
      <c r="H7028" s="16">
        <v>0</v>
      </c>
    </row>
    <row r="7029" spans="1:8" x14ac:dyDescent="0.3">
      <c r="A7029" s="13" t="str">
        <f t="shared" si="109"/>
        <v>vinceni012012</v>
      </c>
      <c r="B7029" s="16" t="s">
        <v>1851</v>
      </c>
      <c r="C7029" s="16">
        <v>2012</v>
      </c>
      <c r="D7029" s="16" t="s">
        <v>2332</v>
      </c>
      <c r="E7029" s="16">
        <v>1</v>
      </c>
      <c r="F7029" s="16">
        <v>3</v>
      </c>
      <c r="G7029" s="16">
        <v>0</v>
      </c>
      <c r="H7029" s="16">
        <v>0</v>
      </c>
    </row>
    <row r="7030" spans="1:8" x14ac:dyDescent="0.3">
      <c r="A7030" s="13" t="str">
        <f t="shared" si="109"/>
        <v>vittejo012012</v>
      </c>
      <c r="B7030" s="16" t="s">
        <v>1852</v>
      </c>
      <c r="C7030" s="16">
        <v>2012</v>
      </c>
      <c r="D7030" s="16" t="s">
        <v>38</v>
      </c>
      <c r="E7030" s="16">
        <v>9</v>
      </c>
      <c r="F7030" s="16">
        <v>41</v>
      </c>
      <c r="G7030" s="16">
        <v>4</v>
      </c>
      <c r="H7030" s="16">
        <v>4</v>
      </c>
    </row>
    <row r="7031" spans="1:8" x14ac:dyDescent="0.3">
      <c r="A7031" s="13" t="str">
        <f t="shared" si="109"/>
        <v>vizquom012012</v>
      </c>
      <c r="B7031" s="16" t="s">
        <v>206</v>
      </c>
      <c r="C7031" s="16">
        <v>2012</v>
      </c>
      <c r="D7031" s="16" t="s">
        <v>2333</v>
      </c>
      <c r="E7031" s="16">
        <v>6</v>
      </c>
      <c r="F7031" s="16">
        <v>0</v>
      </c>
      <c r="G7031" s="16">
        <v>0</v>
      </c>
      <c r="H7031" s="16">
        <v>0</v>
      </c>
    </row>
    <row r="7032" spans="1:8" x14ac:dyDescent="0.3">
      <c r="A7032" s="13" t="str">
        <f t="shared" si="109"/>
        <v>vizquom012012</v>
      </c>
      <c r="B7032" s="16" t="s">
        <v>206</v>
      </c>
      <c r="C7032" s="16">
        <v>2012</v>
      </c>
      <c r="D7032" s="16" t="s">
        <v>37</v>
      </c>
      <c r="E7032" s="16">
        <v>32</v>
      </c>
      <c r="F7032" s="16">
        <v>52</v>
      </c>
      <c r="G7032" s="16">
        <v>0</v>
      </c>
      <c r="H7032" s="16">
        <v>13</v>
      </c>
    </row>
    <row r="7033" spans="1:8" x14ac:dyDescent="0.3">
      <c r="A7033" s="13" t="str">
        <f t="shared" si="109"/>
        <v>vizquom012012</v>
      </c>
      <c r="B7033" s="16" t="s">
        <v>206</v>
      </c>
      <c r="C7033" s="16">
        <v>2012</v>
      </c>
      <c r="D7033" s="16" t="s">
        <v>38</v>
      </c>
      <c r="E7033" s="16">
        <v>10</v>
      </c>
      <c r="F7033" s="16">
        <v>31</v>
      </c>
      <c r="G7033" s="16">
        <v>3</v>
      </c>
      <c r="H7033" s="16">
        <v>3</v>
      </c>
    </row>
    <row r="7034" spans="1:8" x14ac:dyDescent="0.3">
      <c r="A7034" s="13" t="str">
        <f t="shared" si="109"/>
        <v>vizquom012012</v>
      </c>
      <c r="B7034" s="16" t="s">
        <v>206</v>
      </c>
      <c r="C7034" s="16">
        <v>2012</v>
      </c>
      <c r="D7034" s="16" t="s">
        <v>2328</v>
      </c>
    </row>
    <row r="7035" spans="1:8" x14ac:dyDescent="0.3">
      <c r="A7035" s="13" t="str">
        <f t="shared" si="109"/>
        <v>vizquom012012</v>
      </c>
      <c r="B7035" s="16" t="s">
        <v>206</v>
      </c>
      <c r="C7035" s="16">
        <v>2012</v>
      </c>
      <c r="D7035" s="16" t="s">
        <v>2329</v>
      </c>
      <c r="E7035" s="16">
        <v>0</v>
      </c>
      <c r="F7035" s="16">
        <v>0</v>
      </c>
      <c r="G7035" s="16">
        <v>0</v>
      </c>
      <c r="H7035" s="16">
        <v>0</v>
      </c>
    </row>
    <row r="7036" spans="1:8" x14ac:dyDescent="0.3">
      <c r="A7036" s="13" t="str">
        <f t="shared" si="109"/>
        <v>vizquom012012</v>
      </c>
      <c r="B7036" s="16" t="s">
        <v>206</v>
      </c>
      <c r="C7036" s="16">
        <v>2012</v>
      </c>
      <c r="D7036" s="16" t="s">
        <v>2331</v>
      </c>
      <c r="E7036" s="16">
        <v>10</v>
      </c>
      <c r="F7036" s="16">
        <v>20</v>
      </c>
      <c r="G7036" s="16">
        <v>0</v>
      </c>
      <c r="H7036" s="16">
        <v>3</v>
      </c>
    </row>
    <row r="7037" spans="1:8" x14ac:dyDescent="0.3">
      <c r="A7037" s="13" t="str">
        <f t="shared" si="109"/>
        <v>vogelry012012</v>
      </c>
      <c r="B7037" s="16" t="s">
        <v>207</v>
      </c>
      <c r="C7037" s="16">
        <v>2012</v>
      </c>
      <c r="D7037" s="16" t="s">
        <v>2332</v>
      </c>
      <c r="E7037" s="16">
        <v>6</v>
      </c>
      <c r="F7037" s="16">
        <v>20</v>
      </c>
      <c r="G7037" s="16">
        <v>0</v>
      </c>
      <c r="H7037" s="16">
        <v>3</v>
      </c>
    </row>
    <row r="7038" spans="1:8" x14ac:dyDescent="0.3">
      <c r="A7038" s="13" t="str">
        <f t="shared" si="109"/>
        <v>vogtst012012</v>
      </c>
      <c r="B7038" s="16" t="s">
        <v>1853</v>
      </c>
      <c r="C7038" s="16">
        <v>2012</v>
      </c>
      <c r="D7038" s="16" t="s">
        <v>2334</v>
      </c>
      <c r="E7038" s="16">
        <v>19</v>
      </c>
      <c r="F7038" s="16">
        <v>2</v>
      </c>
      <c r="G7038" s="16">
        <v>0</v>
      </c>
      <c r="H7038" s="16">
        <v>0</v>
      </c>
    </row>
    <row r="7039" spans="1:8" x14ac:dyDescent="0.3">
      <c r="A7039" s="13" t="str">
        <f t="shared" si="109"/>
        <v>vogtst012012</v>
      </c>
      <c r="B7039" s="16" t="s">
        <v>1853</v>
      </c>
      <c r="C7039" s="16">
        <v>2012</v>
      </c>
      <c r="D7039" s="16" t="s">
        <v>2328</v>
      </c>
    </row>
    <row r="7040" spans="1:8" x14ac:dyDescent="0.3">
      <c r="A7040" s="13" t="str">
        <f t="shared" si="109"/>
        <v>vogtst012012</v>
      </c>
      <c r="B7040" s="16" t="s">
        <v>1853</v>
      </c>
      <c r="C7040" s="16">
        <v>2012</v>
      </c>
      <c r="D7040" s="16" t="s">
        <v>2329</v>
      </c>
      <c r="E7040" s="16">
        <v>1</v>
      </c>
      <c r="F7040" s="16">
        <v>0</v>
      </c>
      <c r="G7040" s="16">
        <v>0</v>
      </c>
      <c r="H7040" s="16">
        <v>0</v>
      </c>
    </row>
    <row r="7041" spans="1:8" x14ac:dyDescent="0.3">
      <c r="A7041" s="13" t="str">
        <f t="shared" si="109"/>
        <v>volqued012012</v>
      </c>
      <c r="B7041" s="16" t="s">
        <v>614</v>
      </c>
      <c r="C7041" s="16">
        <v>2012</v>
      </c>
      <c r="D7041" s="16" t="s">
        <v>2332</v>
      </c>
      <c r="E7041" s="16">
        <v>9</v>
      </c>
      <c r="F7041" s="16">
        <v>18</v>
      </c>
      <c r="G7041" s="16">
        <v>0</v>
      </c>
      <c r="H7041" s="16">
        <v>1</v>
      </c>
    </row>
    <row r="7042" spans="1:8" x14ac:dyDescent="0.3">
      <c r="A7042" s="13" t="str">
        <f t="shared" si="109"/>
        <v>volstch012012</v>
      </c>
      <c r="B7042" s="16" t="s">
        <v>1029</v>
      </c>
      <c r="C7042" s="16">
        <v>2012</v>
      </c>
      <c r="D7042" s="16" t="s">
        <v>2332</v>
      </c>
      <c r="E7042" s="16">
        <v>4</v>
      </c>
      <c r="F7042" s="16">
        <v>21</v>
      </c>
      <c r="G7042" s="16">
        <v>1</v>
      </c>
      <c r="H7042" s="16">
        <v>2</v>
      </c>
    </row>
    <row r="7043" spans="1:8" x14ac:dyDescent="0.3">
      <c r="A7043" s="13" t="str">
        <f t="shared" ref="A7043:A7106" si="110">B7043&amp;C7043</f>
        <v>vottojo012012</v>
      </c>
      <c r="B7043" s="16" t="s">
        <v>865</v>
      </c>
      <c r="C7043" s="16">
        <v>2012</v>
      </c>
      <c r="D7043" s="16" t="s">
        <v>2333</v>
      </c>
      <c r="E7043" s="16">
        <v>850</v>
      </c>
      <c r="F7043" s="16">
        <v>116</v>
      </c>
      <c r="G7043" s="16">
        <v>6</v>
      </c>
      <c r="H7043" s="16">
        <v>69</v>
      </c>
    </row>
    <row r="7044" spans="1:8" x14ac:dyDescent="0.3">
      <c r="A7044" s="13" t="str">
        <f t="shared" si="110"/>
        <v>wadeco012012</v>
      </c>
      <c r="B7044" s="16" t="s">
        <v>1030</v>
      </c>
      <c r="C7044" s="16">
        <v>2012</v>
      </c>
      <c r="D7044" s="16" t="s">
        <v>2332</v>
      </c>
      <c r="E7044" s="16">
        <v>2</v>
      </c>
      <c r="F7044" s="16">
        <v>3</v>
      </c>
      <c r="G7044" s="16">
        <v>1</v>
      </c>
      <c r="H7044" s="16">
        <v>0</v>
      </c>
    </row>
    <row r="7045" spans="1:8" x14ac:dyDescent="0.3">
      <c r="A7045" s="13" t="str">
        <f t="shared" si="110"/>
        <v>wainwad012012</v>
      </c>
      <c r="B7045" s="16" t="s">
        <v>615</v>
      </c>
      <c r="C7045" s="16">
        <v>2012</v>
      </c>
      <c r="D7045" s="16" t="s">
        <v>2332</v>
      </c>
      <c r="E7045" s="16">
        <v>15</v>
      </c>
      <c r="F7045" s="16">
        <v>19</v>
      </c>
      <c r="G7045" s="16">
        <v>1</v>
      </c>
      <c r="H7045" s="16">
        <v>2</v>
      </c>
    </row>
    <row r="7046" spans="1:8" x14ac:dyDescent="0.3">
      <c r="A7046" s="13" t="str">
        <f t="shared" si="110"/>
        <v>waldejo012012</v>
      </c>
      <c r="B7046" s="16" t="s">
        <v>1407</v>
      </c>
      <c r="C7046" s="16">
        <v>2012</v>
      </c>
      <c r="D7046" s="16" t="s">
        <v>2332</v>
      </c>
      <c r="E7046" s="16">
        <v>1</v>
      </c>
      <c r="F7046" s="16">
        <v>3</v>
      </c>
      <c r="G7046" s="16">
        <v>0</v>
      </c>
      <c r="H7046" s="16">
        <v>0</v>
      </c>
    </row>
    <row r="7047" spans="1:8" x14ac:dyDescent="0.3">
      <c r="A7047" s="13" t="str">
        <f t="shared" si="110"/>
        <v>waldrky012012</v>
      </c>
      <c r="B7047" s="16" t="s">
        <v>1645</v>
      </c>
      <c r="C7047" s="16">
        <v>2012</v>
      </c>
      <c r="D7047" s="16" t="s">
        <v>2332</v>
      </c>
      <c r="E7047" s="16">
        <v>3</v>
      </c>
      <c r="F7047" s="16">
        <v>7</v>
      </c>
      <c r="G7047" s="16">
        <v>0</v>
      </c>
      <c r="H7047" s="16">
        <v>2</v>
      </c>
    </row>
    <row r="7048" spans="1:8" x14ac:dyDescent="0.3">
      <c r="A7048" s="13" t="str">
        <f t="shared" si="110"/>
        <v>walkene012012</v>
      </c>
      <c r="B7048" s="16" t="s">
        <v>1205</v>
      </c>
      <c r="C7048" s="16">
        <v>2012</v>
      </c>
      <c r="D7048" s="16" t="s">
        <v>37</v>
      </c>
      <c r="E7048" s="16">
        <v>234</v>
      </c>
      <c r="F7048" s="16">
        <v>361</v>
      </c>
      <c r="G7048" s="16">
        <v>9</v>
      </c>
      <c r="H7048" s="16">
        <v>76</v>
      </c>
    </row>
    <row r="7049" spans="1:8" x14ac:dyDescent="0.3">
      <c r="A7049" s="13" t="str">
        <f t="shared" si="110"/>
        <v>wallabr012012</v>
      </c>
      <c r="B7049" s="16" t="s">
        <v>1408</v>
      </c>
      <c r="C7049" s="16">
        <v>2012</v>
      </c>
      <c r="D7049" s="16" t="s">
        <v>2333</v>
      </c>
      <c r="E7049" s="16">
        <v>455</v>
      </c>
      <c r="F7049" s="16">
        <v>39</v>
      </c>
      <c r="G7049" s="16">
        <v>7</v>
      </c>
      <c r="H7049" s="16">
        <v>41</v>
      </c>
    </row>
    <row r="7050" spans="1:8" x14ac:dyDescent="0.3">
      <c r="A7050" s="13" t="str">
        <f t="shared" si="110"/>
        <v>wallabr012012</v>
      </c>
      <c r="B7050" s="16" t="s">
        <v>1408</v>
      </c>
      <c r="C7050" s="16">
        <v>2012</v>
      </c>
      <c r="D7050" s="16" t="s">
        <v>38</v>
      </c>
      <c r="E7050" s="16">
        <v>2</v>
      </c>
      <c r="F7050" s="16">
        <v>8</v>
      </c>
      <c r="G7050" s="16">
        <v>2</v>
      </c>
      <c r="H7050" s="16">
        <v>3</v>
      </c>
    </row>
    <row r="7051" spans="1:8" x14ac:dyDescent="0.3">
      <c r="A7051" s="13" t="str">
        <f t="shared" si="110"/>
        <v>walljo022012</v>
      </c>
      <c r="B7051" s="16" t="s">
        <v>1854</v>
      </c>
      <c r="C7051" s="16">
        <v>2012</v>
      </c>
      <c r="D7051" s="16" t="s">
        <v>2332</v>
      </c>
      <c r="E7051" s="16">
        <v>0</v>
      </c>
      <c r="F7051" s="16">
        <v>1</v>
      </c>
      <c r="G7051" s="16">
        <v>0</v>
      </c>
      <c r="H7051" s="16">
        <v>0</v>
      </c>
    </row>
    <row r="7052" spans="1:8" x14ac:dyDescent="0.3">
      <c r="A7052" s="13" t="str">
        <f t="shared" si="110"/>
        <v>waltepj012012</v>
      </c>
      <c r="B7052" s="16" t="s">
        <v>1206</v>
      </c>
      <c r="C7052" s="16">
        <v>2012</v>
      </c>
      <c r="D7052" s="16" t="s">
        <v>2332</v>
      </c>
      <c r="E7052" s="16">
        <v>5</v>
      </c>
      <c r="F7052" s="16">
        <v>7</v>
      </c>
      <c r="G7052" s="16">
        <v>1</v>
      </c>
      <c r="H7052" s="16">
        <v>1</v>
      </c>
    </row>
    <row r="7053" spans="1:8" x14ac:dyDescent="0.3">
      <c r="A7053" s="13" t="str">
        <f t="shared" si="110"/>
        <v>wangch012012</v>
      </c>
      <c r="B7053" s="16" t="s">
        <v>616</v>
      </c>
      <c r="C7053" s="16">
        <v>2012</v>
      </c>
      <c r="D7053" s="16" t="s">
        <v>2332</v>
      </c>
      <c r="E7053" s="16">
        <v>2</v>
      </c>
      <c r="F7053" s="16">
        <v>8</v>
      </c>
      <c r="G7053" s="16">
        <v>0</v>
      </c>
      <c r="H7053" s="16">
        <v>2</v>
      </c>
    </row>
    <row r="7054" spans="1:8" x14ac:dyDescent="0.3">
      <c r="A7054" s="13" t="str">
        <f t="shared" si="110"/>
        <v>warread012012</v>
      </c>
      <c r="B7054" s="16" t="s">
        <v>1855</v>
      </c>
      <c r="C7054" s="16">
        <v>2012</v>
      </c>
      <c r="D7054" s="16" t="s">
        <v>2332</v>
      </c>
      <c r="E7054" s="16">
        <v>0</v>
      </c>
      <c r="F7054" s="16">
        <v>0</v>
      </c>
      <c r="G7054" s="16">
        <v>0</v>
      </c>
      <c r="H7054" s="16">
        <v>0</v>
      </c>
    </row>
    <row r="7055" spans="1:8" x14ac:dyDescent="0.3">
      <c r="A7055" s="13" t="str">
        <f t="shared" si="110"/>
        <v>watsoto012012</v>
      </c>
      <c r="B7055" s="16" t="s">
        <v>1646</v>
      </c>
      <c r="C7055" s="16">
        <v>2012</v>
      </c>
      <c r="D7055" s="16" t="s">
        <v>2332</v>
      </c>
      <c r="E7055" s="16">
        <v>1</v>
      </c>
      <c r="F7055" s="16">
        <v>8</v>
      </c>
      <c r="G7055" s="16">
        <v>2</v>
      </c>
      <c r="H7055" s="16">
        <v>0</v>
      </c>
    </row>
    <row r="7056" spans="1:8" x14ac:dyDescent="0.3">
      <c r="A7056" s="13" t="str">
        <f t="shared" si="110"/>
        <v>weaveje022012</v>
      </c>
      <c r="B7056" s="16" t="s">
        <v>739</v>
      </c>
      <c r="C7056" s="16">
        <v>2012</v>
      </c>
      <c r="D7056" s="16" t="s">
        <v>2332</v>
      </c>
      <c r="E7056" s="16">
        <v>12</v>
      </c>
      <c r="F7056" s="16">
        <v>14</v>
      </c>
      <c r="G7056" s="16">
        <v>0</v>
      </c>
      <c r="H7056" s="16">
        <v>4</v>
      </c>
    </row>
    <row r="7057" spans="1:8" x14ac:dyDescent="0.3">
      <c r="A7057" s="13" t="str">
        <f t="shared" si="110"/>
        <v>webbry012012</v>
      </c>
      <c r="B7057" s="16" t="s">
        <v>1207</v>
      </c>
      <c r="C7057" s="16">
        <v>2012</v>
      </c>
      <c r="D7057" s="16" t="s">
        <v>2332</v>
      </c>
      <c r="E7057" s="16">
        <v>5</v>
      </c>
      <c r="F7057" s="16">
        <v>1</v>
      </c>
      <c r="G7057" s="16">
        <v>1</v>
      </c>
      <c r="H7057" s="16">
        <v>0</v>
      </c>
    </row>
    <row r="7058" spans="1:8" x14ac:dyDescent="0.3">
      <c r="A7058" s="13" t="str">
        <f t="shared" si="110"/>
        <v>weberth012012</v>
      </c>
      <c r="B7058" s="16" t="s">
        <v>1856</v>
      </c>
      <c r="C7058" s="16">
        <v>2012</v>
      </c>
      <c r="D7058" s="16" t="s">
        <v>2332</v>
      </c>
      <c r="E7058" s="16">
        <v>0</v>
      </c>
      <c r="F7058" s="16">
        <v>1</v>
      </c>
      <c r="G7058" s="16">
        <v>0</v>
      </c>
      <c r="H7058" s="16">
        <v>0</v>
      </c>
    </row>
    <row r="7059" spans="1:8" x14ac:dyDescent="0.3">
      <c r="A7059" s="13" t="str">
        <f t="shared" si="110"/>
        <v>weeksje012012</v>
      </c>
      <c r="B7059" s="16" t="s">
        <v>1647</v>
      </c>
      <c r="C7059" s="16">
        <v>2012</v>
      </c>
      <c r="D7059" s="16" t="s">
        <v>37</v>
      </c>
      <c r="E7059" s="16">
        <v>181</v>
      </c>
      <c r="F7059" s="16">
        <v>293</v>
      </c>
      <c r="G7059" s="16">
        <v>11</v>
      </c>
      <c r="H7059" s="16">
        <v>63</v>
      </c>
    </row>
    <row r="7060" spans="1:8" x14ac:dyDescent="0.3">
      <c r="A7060" s="13" t="str">
        <f t="shared" si="110"/>
        <v>weeksri012012</v>
      </c>
      <c r="B7060" s="16" t="s">
        <v>408</v>
      </c>
      <c r="C7060" s="16">
        <v>2012</v>
      </c>
      <c r="D7060" s="16" t="s">
        <v>37</v>
      </c>
      <c r="E7060" s="16">
        <v>236</v>
      </c>
      <c r="F7060" s="16">
        <v>374</v>
      </c>
      <c r="G7060" s="16">
        <v>16</v>
      </c>
      <c r="H7060" s="16">
        <v>78</v>
      </c>
    </row>
    <row r="7061" spans="1:8" x14ac:dyDescent="0.3">
      <c r="A7061" s="13" t="str">
        <f t="shared" si="110"/>
        <v>weilaky012012</v>
      </c>
      <c r="B7061" s="16" t="s">
        <v>1648</v>
      </c>
      <c r="C7061" s="16">
        <v>2012</v>
      </c>
      <c r="D7061" s="16" t="s">
        <v>2332</v>
      </c>
      <c r="E7061" s="16">
        <v>1</v>
      </c>
      <c r="F7061" s="16">
        <v>0</v>
      </c>
      <c r="G7061" s="16">
        <v>2</v>
      </c>
      <c r="H7061" s="16">
        <v>0</v>
      </c>
    </row>
    <row r="7062" spans="1:8" x14ac:dyDescent="0.3">
      <c r="A7062" s="13" t="str">
        <f t="shared" si="110"/>
        <v>wellsca012012</v>
      </c>
      <c r="B7062" s="16" t="s">
        <v>1410</v>
      </c>
      <c r="C7062" s="16">
        <v>2012</v>
      </c>
      <c r="D7062" s="16" t="s">
        <v>2327</v>
      </c>
    </row>
    <row r="7063" spans="1:8" x14ac:dyDescent="0.3">
      <c r="A7063" s="13" t="str">
        <f t="shared" si="110"/>
        <v>wellsca012012</v>
      </c>
      <c r="B7063" s="16" t="s">
        <v>1410</v>
      </c>
      <c r="C7063" s="16">
        <v>2012</v>
      </c>
      <c r="D7063" s="16" t="s">
        <v>2328</v>
      </c>
    </row>
    <row r="7064" spans="1:8" x14ac:dyDescent="0.3">
      <c r="A7064" s="13" t="str">
        <f t="shared" si="110"/>
        <v>wellsca012012</v>
      </c>
      <c r="B7064" s="16" t="s">
        <v>1410</v>
      </c>
      <c r="C7064" s="16">
        <v>2012</v>
      </c>
      <c r="D7064" s="16" t="s">
        <v>2329</v>
      </c>
      <c r="E7064" s="16">
        <v>151</v>
      </c>
      <c r="F7064" s="16">
        <v>8</v>
      </c>
      <c r="G7064" s="16">
        <v>0</v>
      </c>
      <c r="H7064" s="16">
        <v>2</v>
      </c>
    </row>
    <row r="7065" spans="1:8" x14ac:dyDescent="0.3">
      <c r="A7065" s="13" t="str">
        <f t="shared" si="110"/>
        <v>wellsca012012</v>
      </c>
      <c r="B7065" s="16" t="s">
        <v>1410</v>
      </c>
      <c r="C7065" s="16">
        <v>2012</v>
      </c>
      <c r="D7065" s="16" t="s">
        <v>2330</v>
      </c>
    </row>
    <row r="7066" spans="1:8" x14ac:dyDescent="0.3">
      <c r="A7066" s="13" t="str">
        <f t="shared" si="110"/>
        <v>wellski012012</v>
      </c>
      <c r="B7066" s="16" t="s">
        <v>211</v>
      </c>
      <c r="C7066" s="16">
        <v>2012</v>
      </c>
      <c r="D7066" s="16" t="s">
        <v>2332</v>
      </c>
      <c r="E7066" s="16">
        <v>2</v>
      </c>
      <c r="F7066" s="16">
        <v>2</v>
      </c>
      <c r="G7066" s="16">
        <v>1</v>
      </c>
      <c r="H7066" s="16">
        <v>0</v>
      </c>
    </row>
    <row r="7067" spans="1:8" x14ac:dyDescent="0.3">
      <c r="A7067" s="13" t="str">
        <f t="shared" si="110"/>
        <v>wellsra012012</v>
      </c>
      <c r="B7067" s="16" t="s">
        <v>1031</v>
      </c>
      <c r="C7067" s="16">
        <v>2012</v>
      </c>
      <c r="D7067" s="16" t="s">
        <v>2332</v>
      </c>
      <c r="E7067" s="16">
        <v>2</v>
      </c>
      <c r="F7067" s="16">
        <v>7</v>
      </c>
      <c r="G7067" s="16">
        <v>0</v>
      </c>
      <c r="H7067" s="16">
        <v>0</v>
      </c>
    </row>
    <row r="7068" spans="1:8" x14ac:dyDescent="0.3">
      <c r="A7068" s="13" t="str">
        <f t="shared" si="110"/>
        <v>wellsve012012</v>
      </c>
      <c r="B7068" s="16" t="s">
        <v>212</v>
      </c>
      <c r="C7068" s="16">
        <v>2012</v>
      </c>
      <c r="D7068" s="16" t="s">
        <v>2327</v>
      </c>
    </row>
    <row r="7069" spans="1:8" x14ac:dyDescent="0.3">
      <c r="A7069" s="13" t="str">
        <f t="shared" si="110"/>
        <v>wellsve012012</v>
      </c>
      <c r="B7069" s="16" t="s">
        <v>212</v>
      </c>
      <c r="C7069" s="16">
        <v>2012</v>
      </c>
      <c r="D7069" s="16" t="s">
        <v>2328</v>
      </c>
    </row>
    <row r="7070" spans="1:8" x14ac:dyDescent="0.3">
      <c r="A7070" s="13" t="str">
        <f t="shared" si="110"/>
        <v>wellsve012012</v>
      </c>
      <c r="B7070" s="16" t="s">
        <v>212</v>
      </c>
      <c r="C7070" s="16">
        <v>2012</v>
      </c>
      <c r="D7070" s="16" t="s">
        <v>2329</v>
      </c>
      <c r="E7070" s="16">
        <v>137</v>
      </c>
      <c r="F7070" s="16">
        <v>0</v>
      </c>
      <c r="G7070" s="16">
        <v>1</v>
      </c>
      <c r="H7070" s="16">
        <v>0</v>
      </c>
    </row>
    <row r="7071" spans="1:8" x14ac:dyDescent="0.3">
      <c r="A7071" s="13" t="str">
        <f t="shared" si="110"/>
        <v>wellsve012012</v>
      </c>
      <c r="B7071" s="16" t="s">
        <v>212</v>
      </c>
      <c r="C7071" s="16">
        <v>2012</v>
      </c>
      <c r="D7071" s="16" t="s">
        <v>2330</v>
      </c>
    </row>
    <row r="7072" spans="1:8" x14ac:dyDescent="0.3">
      <c r="A7072" s="13" t="str">
        <f t="shared" si="110"/>
        <v>wernean012012</v>
      </c>
      <c r="B7072" s="16" t="s">
        <v>1857</v>
      </c>
      <c r="C7072" s="16">
        <v>2012</v>
      </c>
      <c r="D7072" s="16" t="s">
        <v>2332</v>
      </c>
      <c r="E7072" s="16">
        <v>0</v>
      </c>
      <c r="F7072" s="16">
        <v>3</v>
      </c>
      <c r="G7072" s="16">
        <v>1</v>
      </c>
      <c r="H7072" s="16">
        <v>1</v>
      </c>
    </row>
    <row r="7073" spans="1:8" x14ac:dyDescent="0.3">
      <c r="A7073" s="13" t="str">
        <f t="shared" si="110"/>
        <v>werthja012012</v>
      </c>
      <c r="B7073" s="16" t="s">
        <v>345</v>
      </c>
      <c r="C7073" s="16">
        <v>2012</v>
      </c>
      <c r="D7073" s="16" t="s">
        <v>2327</v>
      </c>
    </row>
    <row r="7074" spans="1:8" x14ac:dyDescent="0.3">
      <c r="A7074" s="13" t="str">
        <f t="shared" si="110"/>
        <v>werthja012012</v>
      </c>
      <c r="B7074" s="16" t="s">
        <v>345</v>
      </c>
      <c r="C7074" s="16">
        <v>2012</v>
      </c>
      <c r="D7074" s="16" t="s">
        <v>2329</v>
      </c>
      <c r="E7074" s="16">
        <v>166</v>
      </c>
      <c r="F7074" s="16">
        <v>4</v>
      </c>
      <c r="G7074" s="16">
        <v>1</v>
      </c>
      <c r="H7074" s="16">
        <v>1</v>
      </c>
    </row>
    <row r="7075" spans="1:8" x14ac:dyDescent="0.3">
      <c r="A7075" s="13" t="str">
        <f t="shared" si="110"/>
        <v>werthja012012</v>
      </c>
      <c r="B7075" s="16" t="s">
        <v>345</v>
      </c>
      <c r="C7075" s="16">
        <v>2012</v>
      </c>
      <c r="D7075" s="16" t="s">
        <v>2330</v>
      </c>
    </row>
    <row r="7076" spans="1:8" x14ac:dyDescent="0.3">
      <c r="A7076" s="13" t="str">
        <f t="shared" si="110"/>
        <v>westbja012012</v>
      </c>
      <c r="B7076" s="16" t="s">
        <v>213</v>
      </c>
      <c r="C7076" s="16">
        <v>2012</v>
      </c>
      <c r="D7076" s="16" t="s">
        <v>2332</v>
      </c>
      <c r="E7076" s="16">
        <v>12</v>
      </c>
      <c r="F7076" s="16">
        <v>43</v>
      </c>
      <c r="G7076" s="16">
        <v>5</v>
      </c>
      <c r="H7076" s="16">
        <v>1</v>
      </c>
    </row>
    <row r="7077" spans="1:8" x14ac:dyDescent="0.3">
      <c r="A7077" s="13" t="str">
        <f t="shared" si="110"/>
        <v>wheelda012012</v>
      </c>
      <c r="B7077" s="16" t="s">
        <v>214</v>
      </c>
      <c r="C7077" s="16">
        <v>2012</v>
      </c>
      <c r="D7077" s="16" t="s">
        <v>2332</v>
      </c>
      <c r="E7077" s="16">
        <v>1</v>
      </c>
      <c r="F7077" s="16">
        <v>0</v>
      </c>
      <c r="G7077" s="16">
        <v>0</v>
      </c>
      <c r="H7077" s="16">
        <v>0</v>
      </c>
    </row>
    <row r="7078" spans="1:8" x14ac:dyDescent="0.3">
      <c r="A7078" s="13" t="str">
        <f t="shared" si="110"/>
        <v>wheelry012012</v>
      </c>
      <c r="B7078" s="16" t="s">
        <v>1858</v>
      </c>
      <c r="C7078" s="16">
        <v>2012</v>
      </c>
      <c r="D7078" s="16" t="s">
        <v>2333</v>
      </c>
      <c r="E7078" s="16">
        <v>21</v>
      </c>
      <c r="F7078" s="16">
        <v>1</v>
      </c>
      <c r="G7078" s="16">
        <v>0</v>
      </c>
      <c r="H7078" s="16">
        <v>1</v>
      </c>
    </row>
    <row r="7079" spans="1:8" x14ac:dyDescent="0.3">
      <c r="A7079" s="13" t="str">
        <f t="shared" si="110"/>
        <v>wheelry012012</v>
      </c>
      <c r="B7079" s="16" t="s">
        <v>1858</v>
      </c>
      <c r="C7079" s="16">
        <v>2012</v>
      </c>
      <c r="D7079" s="16" t="s">
        <v>38</v>
      </c>
      <c r="E7079" s="16">
        <v>11</v>
      </c>
      <c r="F7079" s="16">
        <v>36</v>
      </c>
      <c r="G7079" s="16">
        <v>2</v>
      </c>
      <c r="H7079" s="16">
        <v>4</v>
      </c>
    </row>
    <row r="7080" spans="1:8" x14ac:dyDescent="0.3">
      <c r="A7080" s="13" t="str">
        <f t="shared" si="110"/>
        <v>whiteal012012</v>
      </c>
      <c r="B7080" s="16" t="s">
        <v>1650</v>
      </c>
      <c r="C7080" s="16">
        <v>2012</v>
      </c>
      <c r="D7080" s="16" t="s">
        <v>2332</v>
      </c>
      <c r="E7080" s="16">
        <v>8</v>
      </c>
      <c r="F7080" s="16">
        <v>20</v>
      </c>
      <c r="G7080" s="16">
        <v>2</v>
      </c>
      <c r="H7080" s="16">
        <v>0</v>
      </c>
    </row>
    <row r="7081" spans="1:8" x14ac:dyDescent="0.3">
      <c r="A7081" s="13" t="str">
        <f t="shared" si="110"/>
        <v>whiteel032012</v>
      </c>
      <c r="B7081" s="16" t="s">
        <v>617</v>
      </c>
      <c r="C7081" s="16">
        <v>2012</v>
      </c>
      <c r="D7081" s="16" t="s">
        <v>2334</v>
      </c>
      <c r="E7081" s="16">
        <v>32</v>
      </c>
      <c r="F7081" s="16">
        <v>5</v>
      </c>
      <c r="G7081" s="16">
        <v>0</v>
      </c>
      <c r="H7081" s="16">
        <v>0</v>
      </c>
    </row>
    <row r="7082" spans="1:8" x14ac:dyDescent="0.3">
      <c r="A7082" s="13" t="str">
        <f t="shared" si="110"/>
        <v>wielajo012012</v>
      </c>
      <c r="B7082" s="16" t="s">
        <v>1859</v>
      </c>
      <c r="C7082" s="16">
        <v>2012</v>
      </c>
      <c r="D7082" s="16" t="s">
        <v>2332</v>
      </c>
      <c r="E7082" s="16">
        <v>2</v>
      </c>
      <c r="F7082" s="16">
        <v>2</v>
      </c>
      <c r="G7082" s="16">
        <v>0</v>
      </c>
      <c r="H7082" s="16">
        <v>0</v>
      </c>
    </row>
    <row r="7083" spans="1:8" x14ac:dyDescent="0.3">
      <c r="A7083" s="13" t="str">
        <f t="shared" si="110"/>
        <v>wietema012012</v>
      </c>
      <c r="B7083" s="16" t="s">
        <v>1209</v>
      </c>
      <c r="C7083" s="16">
        <v>2012</v>
      </c>
      <c r="D7083" s="16" t="s">
        <v>2334</v>
      </c>
      <c r="E7083" s="16">
        <v>994</v>
      </c>
      <c r="F7083" s="16">
        <v>52</v>
      </c>
      <c r="G7083" s="16">
        <v>10</v>
      </c>
      <c r="H7083" s="16">
        <v>7</v>
      </c>
    </row>
    <row r="7084" spans="1:8" x14ac:dyDescent="0.3">
      <c r="A7084" s="13" t="str">
        <f t="shared" si="110"/>
        <v>wiggity012012</v>
      </c>
      <c r="B7084" s="16" t="s">
        <v>346</v>
      </c>
      <c r="C7084" s="16">
        <v>2012</v>
      </c>
      <c r="D7084" s="16" t="s">
        <v>2333</v>
      </c>
      <c r="E7084" s="16">
        <v>421</v>
      </c>
      <c r="F7084" s="16">
        <v>38</v>
      </c>
      <c r="G7084" s="16">
        <v>4</v>
      </c>
      <c r="H7084" s="16">
        <v>34</v>
      </c>
    </row>
    <row r="7085" spans="1:8" x14ac:dyDescent="0.3">
      <c r="A7085" s="13" t="str">
        <f t="shared" si="110"/>
        <v>wiggity012012</v>
      </c>
      <c r="B7085" s="16" t="s">
        <v>346</v>
      </c>
      <c r="C7085" s="16">
        <v>2012</v>
      </c>
      <c r="D7085" s="16" t="s">
        <v>38</v>
      </c>
      <c r="E7085" s="16">
        <v>10</v>
      </c>
      <c r="F7085" s="16">
        <v>30</v>
      </c>
      <c r="G7085" s="16">
        <v>8</v>
      </c>
      <c r="H7085" s="16">
        <v>3</v>
      </c>
    </row>
    <row r="7086" spans="1:8" x14ac:dyDescent="0.3">
      <c r="A7086" s="13" t="str">
        <f t="shared" si="110"/>
        <v>wiggity012012</v>
      </c>
      <c r="B7086" s="16" t="s">
        <v>346</v>
      </c>
      <c r="C7086" s="16">
        <v>2012</v>
      </c>
      <c r="D7086" s="16" t="s">
        <v>2328</v>
      </c>
    </row>
    <row r="7087" spans="1:8" x14ac:dyDescent="0.3">
      <c r="A7087" s="13" t="str">
        <f t="shared" si="110"/>
        <v>wiggity012012</v>
      </c>
      <c r="B7087" s="16" t="s">
        <v>346</v>
      </c>
      <c r="C7087" s="16">
        <v>2012</v>
      </c>
      <c r="D7087" s="16" t="s">
        <v>2329</v>
      </c>
      <c r="E7087" s="16">
        <v>13</v>
      </c>
      <c r="F7087" s="16">
        <v>0</v>
      </c>
      <c r="G7087" s="16">
        <v>0</v>
      </c>
      <c r="H7087" s="16">
        <v>0</v>
      </c>
    </row>
    <row r="7088" spans="1:8" x14ac:dyDescent="0.3">
      <c r="A7088" s="13" t="str">
        <f t="shared" si="110"/>
        <v>wilheto012012</v>
      </c>
      <c r="B7088" s="16" t="s">
        <v>1651</v>
      </c>
      <c r="C7088" s="16">
        <v>2012</v>
      </c>
      <c r="D7088" s="16" t="s">
        <v>2332</v>
      </c>
      <c r="E7088" s="16">
        <v>4</v>
      </c>
      <c r="F7088" s="16">
        <v>8</v>
      </c>
      <c r="G7088" s="16">
        <v>2</v>
      </c>
      <c r="H7088" s="16">
        <v>0</v>
      </c>
    </row>
    <row r="7089" spans="1:8" x14ac:dyDescent="0.3">
      <c r="A7089" s="13" t="str">
        <f t="shared" si="110"/>
        <v>wilkad012012</v>
      </c>
      <c r="B7089" s="16" t="s">
        <v>1652</v>
      </c>
      <c r="C7089" s="16">
        <v>2012</v>
      </c>
      <c r="D7089" s="16" t="s">
        <v>2332</v>
      </c>
      <c r="E7089" s="16">
        <v>0</v>
      </c>
      <c r="F7089" s="16">
        <v>2</v>
      </c>
      <c r="G7089" s="16">
        <v>0</v>
      </c>
      <c r="H7089" s="16">
        <v>0</v>
      </c>
    </row>
    <row r="7090" spans="1:8" x14ac:dyDescent="0.3">
      <c r="A7090" s="13" t="str">
        <f t="shared" si="110"/>
        <v>willije022012</v>
      </c>
      <c r="B7090" s="16" t="s">
        <v>411</v>
      </c>
      <c r="C7090" s="16">
        <v>2012</v>
      </c>
      <c r="D7090" s="16" t="s">
        <v>2332</v>
      </c>
      <c r="E7090" s="16">
        <v>12</v>
      </c>
      <c r="F7090" s="16">
        <v>17</v>
      </c>
      <c r="G7090" s="16">
        <v>0</v>
      </c>
      <c r="H7090" s="16">
        <v>2</v>
      </c>
    </row>
    <row r="7091" spans="1:8" x14ac:dyDescent="0.3">
      <c r="A7091" s="13" t="str">
        <f t="shared" si="110"/>
        <v>willijo032012</v>
      </c>
      <c r="B7091" s="16" t="s">
        <v>503</v>
      </c>
      <c r="C7091" s="16">
        <v>2012</v>
      </c>
      <c r="D7091" s="16" t="s">
        <v>2328</v>
      </c>
    </row>
    <row r="7092" spans="1:8" x14ac:dyDescent="0.3">
      <c r="A7092" s="13" t="str">
        <f t="shared" si="110"/>
        <v>willijo032012</v>
      </c>
      <c r="B7092" s="16" t="s">
        <v>503</v>
      </c>
      <c r="C7092" s="16">
        <v>2012</v>
      </c>
      <c r="D7092" s="16" t="s">
        <v>2329</v>
      </c>
      <c r="E7092" s="16">
        <v>237</v>
      </c>
      <c r="F7092" s="16">
        <v>6</v>
      </c>
      <c r="G7092" s="16">
        <v>4</v>
      </c>
      <c r="H7092" s="16">
        <v>2</v>
      </c>
    </row>
    <row r="7093" spans="1:8" x14ac:dyDescent="0.3">
      <c r="A7093" s="13" t="str">
        <f t="shared" si="110"/>
        <v>wilsobo022012</v>
      </c>
      <c r="B7093" s="16" t="s">
        <v>1032</v>
      </c>
      <c r="C7093" s="16">
        <v>2012</v>
      </c>
      <c r="D7093" s="16" t="s">
        <v>2333</v>
      </c>
      <c r="E7093" s="16">
        <v>10</v>
      </c>
      <c r="F7093" s="16">
        <v>2</v>
      </c>
      <c r="G7093" s="16">
        <v>0</v>
      </c>
      <c r="H7093" s="16">
        <v>1</v>
      </c>
    </row>
    <row r="7094" spans="1:8" x14ac:dyDescent="0.3">
      <c r="A7094" s="13" t="str">
        <f t="shared" si="110"/>
        <v>wilsobo022012</v>
      </c>
      <c r="B7094" s="16" t="s">
        <v>1032</v>
      </c>
      <c r="C7094" s="16">
        <v>2012</v>
      </c>
      <c r="D7094" s="16" t="s">
        <v>2334</v>
      </c>
      <c r="E7094" s="16">
        <v>420</v>
      </c>
      <c r="F7094" s="16">
        <v>32</v>
      </c>
      <c r="G7094" s="16">
        <v>4</v>
      </c>
      <c r="H7094" s="16">
        <v>6</v>
      </c>
    </row>
    <row r="7095" spans="1:8" x14ac:dyDescent="0.3">
      <c r="A7095" s="13" t="str">
        <f t="shared" si="110"/>
        <v>wilsobr012012</v>
      </c>
      <c r="B7095" s="16" t="s">
        <v>741</v>
      </c>
      <c r="C7095" s="16">
        <v>2012</v>
      </c>
      <c r="D7095" s="16" t="s">
        <v>2332</v>
      </c>
      <c r="E7095" s="16">
        <v>0</v>
      </c>
      <c r="F7095" s="16">
        <v>0</v>
      </c>
      <c r="G7095" s="16">
        <v>0</v>
      </c>
      <c r="H7095" s="16">
        <v>0</v>
      </c>
    </row>
    <row r="7096" spans="1:8" x14ac:dyDescent="0.3">
      <c r="A7096" s="13" t="str">
        <f t="shared" si="110"/>
        <v>wilsocj012012</v>
      </c>
      <c r="B7096" s="16" t="s">
        <v>618</v>
      </c>
      <c r="C7096" s="16">
        <v>2012</v>
      </c>
      <c r="D7096" s="16" t="s">
        <v>2332</v>
      </c>
      <c r="E7096" s="16">
        <v>7</v>
      </c>
      <c r="F7096" s="16">
        <v>33</v>
      </c>
      <c r="G7096" s="16">
        <v>2</v>
      </c>
      <c r="H7096" s="16">
        <v>0</v>
      </c>
    </row>
    <row r="7097" spans="1:8" x14ac:dyDescent="0.3">
      <c r="A7097" s="13" t="str">
        <f t="shared" si="110"/>
        <v>wilsoja022012</v>
      </c>
      <c r="B7097" s="16" t="s">
        <v>280</v>
      </c>
      <c r="C7097" s="16">
        <v>2012</v>
      </c>
      <c r="D7097" s="16" t="s">
        <v>37</v>
      </c>
      <c r="E7097" s="16">
        <v>1</v>
      </c>
      <c r="F7097" s="16">
        <v>5</v>
      </c>
      <c r="G7097" s="16">
        <v>1</v>
      </c>
      <c r="H7097" s="16">
        <v>1</v>
      </c>
    </row>
    <row r="7098" spans="1:8" x14ac:dyDescent="0.3">
      <c r="A7098" s="13" t="str">
        <f t="shared" si="110"/>
        <v>wilsoja022012</v>
      </c>
      <c r="B7098" s="16" t="s">
        <v>280</v>
      </c>
      <c r="C7098" s="16">
        <v>2012</v>
      </c>
      <c r="D7098" s="16" t="s">
        <v>2331</v>
      </c>
      <c r="E7098" s="16">
        <v>21</v>
      </c>
      <c r="F7098" s="16">
        <v>49</v>
      </c>
      <c r="G7098" s="16">
        <v>1</v>
      </c>
      <c r="H7098" s="16">
        <v>14</v>
      </c>
    </row>
    <row r="7099" spans="1:8" x14ac:dyDescent="0.3">
      <c r="A7099" s="13" t="str">
        <f t="shared" si="110"/>
        <v>wilsoju102012</v>
      </c>
      <c r="B7099" s="16" t="s">
        <v>1860</v>
      </c>
      <c r="C7099" s="16">
        <v>2012</v>
      </c>
      <c r="D7099" s="16" t="s">
        <v>2332</v>
      </c>
      <c r="E7099" s="16">
        <v>0</v>
      </c>
      <c r="F7099" s="16">
        <v>1</v>
      </c>
      <c r="G7099" s="16">
        <v>0</v>
      </c>
      <c r="H7099" s="16">
        <v>0</v>
      </c>
    </row>
    <row r="7100" spans="1:8" x14ac:dyDescent="0.3">
      <c r="A7100" s="13" t="str">
        <f t="shared" si="110"/>
        <v>wisede012012</v>
      </c>
      <c r="B7100" s="16" t="s">
        <v>216</v>
      </c>
      <c r="C7100" s="16">
        <v>2012</v>
      </c>
      <c r="D7100" s="16" t="s">
        <v>2327</v>
      </c>
    </row>
    <row r="7101" spans="1:8" x14ac:dyDescent="0.3">
      <c r="A7101" s="13" t="str">
        <f t="shared" si="110"/>
        <v>wisede012012</v>
      </c>
      <c r="B7101" s="16" t="s">
        <v>216</v>
      </c>
      <c r="C7101" s="16">
        <v>2012</v>
      </c>
      <c r="D7101" s="16" t="s">
        <v>2327</v>
      </c>
    </row>
    <row r="7102" spans="1:8" x14ac:dyDescent="0.3">
      <c r="A7102" s="13" t="str">
        <f t="shared" si="110"/>
        <v>wisede012012</v>
      </c>
      <c r="B7102" s="16" t="s">
        <v>216</v>
      </c>
      <c r="C7102" s="16">
        <v>2012</v>
      </c>
      <c r="D7102" s="16" t="s">
        <v>2328</v>
      </c>
    </row>
    <row r="7103" spans="1:8" x14ac:dyDescent="0.3">
      <c r="A7103" s="13" t="str">
        <f t="shared" si="110"/>
        <v>wisede012012</v>
      </c>
      <c r="B7103" s="16" t="s">
        <v>216</v>
      </c>
      <c r="C7103" s="16">
        <v>2012</v>
      </c>
      <c r="D7103" s="16" t="s">
        <v>2328</v>
      </c>
    </row>
    <row r="7104" spans="1:8" x14ac:dyDescent="0.3">
      <c r="A7104" s="13" t="str">
        <f t="shared" si="110"/>
        <v>wisede012012</v>
      </c>
      <c r="B7104" s="16" t="s">
        <v>216</v>
      </c>
      <c r="C7104" s="16">
        <v>2012</v>
      </c>
      <c r="D7104" s="16" t="s">
        <v>2329</v>
      </c>
      <c r="E7104" s="16">
        <v>35</v>
      </c>
      <c r="F7104" s="16">
        <v>2</v>
      </c>
      <c r="G7104" s="16">
        <v>1</v>
      </c>
      <c r="H7104" s="16">
        <v>0</v>
      </c>
    </row>
    <row r="7105" spans="1:8" x14ac:dyDescent="0.3">
      <c r="A7105" s="13" t="str">
        <f t="shared" si="110"/>
        <v>wisede012012</v>
      </c>
      <c r="B7105" s="16" t="s">
        <v>216</v>
      </c>
      <c r="C7105" s="16">
        <v>2012</v>
      </c>
      <c r="D7105" s="16" t="s">
        <v>2329</v>
      </c>
      <c r="E7105" s="16">
        <v>90</v>
      </c>
      <c r="F7105" s="16">
        <v>2</v>
      </c>
      <c r="G7105" s="16">
        <v>0</v>
      </c>
      <c r="H7105" s="16">
        <v>0</v>
      </c>
    </row>
    <row r="7106" spans="1:8" x14ac:dyDescent="0.3">
      <c r="A7106" s="13" t="str">
        <f t="shared" si="110"/>
        <v>wisede012012</v>
      </c>
      <c r="B7106" s="16" t="s">
        <v>216</v>
      </c>
      <c r="C7106" s="16">
        <v>2012</v>
      </c>
      <c r="D7106" s="16" t="s">
        <v>2332</v>
      </c>
      <c r="E7106" s="16">
        <v>0</v>
      </c>
      <c r="F7106" s="16">
        <v>0</v>
      </c>
      <c r="G7106" s="16">
        <v>0</v>
      </c>
      <c r="H7106" s="16">
        <v>0</v>
      </c>
    </row>
    <row r="7107" spans="1:8" x14ac:dyDescent="0.3">
      <c r="A7107" s="13" t="str">
        <f t="shared" ref="A7107:A7170" si="111">B7107&amp;C7107</f>
        <v>wisede012012</v>
      </c>
      <c r="B7107" s="16" t="s">
        <v>216</v>
      </c>
      <c r="C7107" s="16">
        <v>2012</v>
      </c>
      <c r="D7107" s="16" t="s">
        <v>2332</v>
      </c>
      <c r="E7107" s="16">
        <v>0</v>
      </c>
      <c r="F7107" s="16">
        <v>0</v>
      </c>
      <c r="G7107" s="16">
        <v>0</v>
      </c>
      <c r="H7107" s="16">
        <v>0</v>
      </c>
    </row>
    <row r="7108" spans="1:8" x14ac:dyDescent="0.3">
      <c r="A7108" s="13" t="str">
        <f t="shared" si="111"/>
        <v>wisede012012</v>
      </c>
      <c r="B7108" s="16" t="s">
        <v>216</v>
      </c>
      <c r="C7108" s="16">
        <v>2012</v>
      </c>
      <c r="D7108" s="16" t="s">
        <v>2330</v>
      </c>
    </row>
    <row r="7109" spans="1:8" x14ac:dyDescent="0.3">
      <c r="A7109" s="13" t="str">
        <f t="shared" si="111"/>
        <v>wisede012012</v>
      </c>
      <c r="B7109" s="16" t="s">
        <v>216</v>
      </c>
      <c r="C7109" s="16">
        <v>2012</v>
      </c>
      <c r="D7109" s="16" t="s">
        <v>2330</v>
      </c>
    </row>
    <row r="7110" spans="1:8" x14ac:dyDescent="0.3">
      <c r="A7110" s="13" t="str">
        <f t="shared" si="111"/>
        <v>wolfra022012</v>
      </c>
      <c r="B7110" s="16" t="s">
        <v>217</v>
      </c>
      <c r="C7110" s="16">
        <v>2012</v>
      </c>
      <c r="D7110" s="16" t="s">
        <v>2332</v>
      </c>
      <c r="E7110" s="16">
        <v>6</v>
      </c>
      <c r="F7110" s="16">
        <v>35</v>
      </c>
      <c r="G7110" s="16">
        <v>0</v>
      </c>
      <c r="H7110" s="16">
        <v>3</v>
      </c>
    </row>
    <row r="7111" spans="1:8" x14ac:dyDescent="0.3">
      <c r="A7111" s="13" t="str">
        <f t="shared" si="111"/>
        <v>wolfra022012</v>
      </c>
      <c r="B7111" s="16" t="s">
        <v>217</v>
      </c>
      <c r="C7111" s="16">
        <v>2012</v>
      </c>
      <c r="D7111" s="16" t="s">
        <v>2332</v>
      </c>
      <c r="E7111" s="16">
        <v>0</v>
      </c>
      <c r="F7111" s="16">
        <v>3</v>
      </c>
      <c r="G7111" s="16">
        <v>0</v>
      </c>
      <c r="H7111" s="16">
        <v>1</v>
      </c>
    </row>
    <row r="7112" spans="1:8" x14ac:dyDescent="0.3">
      <c r="A7112" s="13" t="str">
        <f t="shared" si="111"/>
        <v>woodke022012</v>
      </c>
      <c r="B7112" s="16" t="s">
        <v>218</v>
      </c>
      <c r="C7112" s="16">
        <v>2012</v>
      </c>
      <c r="D7112" s="16" t="s">
        <v>2332</v>
      </c>
      <c r="E7112" s="16">
        <v>1</v>
      </c>
      <c r="F7112" s="16">
        <v>1</v>
      </c>
      <c r="G7112" s="16">
        <v>0</v>
      </c>
      <c r="H7112" s="16">
        <v>0</v>
      </c>
    </row>
    <row r="7113" spans="1:8" x14ac:dyDescent="0.3">
      <c r="A7113" s="13" t="str">
        <f t="shared" si="111"/>
        <v>woodtr012012</v>
      </c>
      <c r="B7113" s="16" t="s">
        <v>1412</v>
      </c>
      <c r="C7113" s="16">
        <v>2012</v>
      </c>
      <c r="D7113" s="16" t="s">
        <v>2332</v>
      </c>
      <c r="E7113" s="16">
        <v>10</v>
      </c>
      <c r="F7113" s="16">
        <v>22</v>
      </c>
      <c r="G7113" s="16">
        <v>2</v>
      </c>
      <c r="H7113" s="16">
        <v>1</v>
      </c>
    </row>
    <row r="7114" spans="1:8" x14ac:dyDescent="0.3">
      <c r="A7114" s="13" t="str">
        <f t="shared" si="111"/>
        <v>worleva012012</v>
      </c>
      <c r="B7114" s="16" t="s">
        <v>1413</v>
      </c>
      <c r="C7114" s="16">
        <v>2012</v>
      </c>
      <c r="D7114" s="16" t="s">
        <v>2332</v>
      </c>
      <c r="E7114" s="16">
        <v>4</v>
      </c>
      <c r="F7114" s="16">
        <v>22</v>
      </c>
      <c r="G7114" s="16">
        <v>1</v>
      </c>
      <c r="H7114" s="16">
        <v>2</v>
      </c>
    </row>
    <row r="7115" spans="1:8" x14ac:dyDescent="0.3">
      <c r="A7115" s="13" t="str">
        <f t="shared" si="111"/>
        <v>worthda012012</v>
      </c>
      <c r="B7115" s="16" t="s">
        <v>1414</v>
      </c>
      <c r="C7115" s="16">
        <v>2012</v>
      </c>
      <c r="D7115" s="16" t="s">
        <v>37</v>
      </c>
      <c r="E7115" s="16">
        <v>36</v>
      </c>
      <c r="F7115" s="16">
        <v>50</v>
      </c>
      <c r="G7115" s="16">
        <v>1</v>
      </c>
      <c r="H7115" s="16">
        <v>13</v>
      </c>
    </row>
    <row r="7116" spans="1:8" x14ac:dyDescent="0.3">
      <c r="A7116" s="13" t="str">
        <f t="shared" si="111"/>
        <v>worthda012012</v>
      </c>
      <c r="B7116" s="16" t="s">
        <v>1414</v>
      </c>
      <c r="C7116" s="16">
        <v>2012</v>
      </c>
      <c r="D7116" s="16" t="s">
        <v>38</v>
      </c>
      <c r="E7116" s="16">
        <v>0</v>
      </c>
      <c r="F7116" s="16">
        <v>1</v>
      </c>
      <c r="G7116" s="16">
        <v>0</v>
      </c>
      <c r="H7116" s="16">
        <v>0</v>
      </c>
    </row>
    <row r="7117" spans="1:8" x14ac:dyDescent="0.3">
      <c r="A7117" s="13" t="str">
        <f t="shared" si="111"/>
        <v>worthda012012</v>
      </c>
      <c r="B7117" s="16" t="s">
        <v>1414</v>
      </c>
      <c r="C7117" s="16">
        <v>2012</v>
      </c>
      <c r="D7117" s="16" t="s">
        <v>2331</v>
      </c>
      <c r="E7117" s="16">
        <v>2</v>
      </c>
      <c r="F7117" s="16">
        <v>7</v>
      </c>
      <c r="G7117" s="16">
        <v>0</v>
      </c>
      <c r="H7117" s="16">
        <v>3</v>
      </c>
    </row>
    <row r="7118" spans="1:8" x14ac:dyDescent="0.3">
      <c r="A7118" s="13" t="str">
        <f t="shared" si="111"/>
        <v>wrighda032012</v>
      </c>
      <c r="B7118" s="16" t="s">
        <v>505</v>
      </c>
      <c r="C7118" s="16">
        <v>2012</v>
      </c>
      <c r="D7118" s="16" t="s">
        <v>38</v>
      </c>
      <c r="E7118" s="16">
        <v>107</v>
      </c>
      <c r="F7118" s="16">
        <v>267</v>
      </c>
      <c r="G7118" s="16">
        <v>10</v>
      </c>
      <c r="H7118" s="16">
        <v>20</v>
      </c>
    </row>
    <row r="7119" spans="1:8" x14ac:dyDescent="0.3">
      <c r="A7119" s="13" t="str">
        <f t="shared" si="111"/>
        <v>wrighda032012</v>
      </c>
      <c r="B7119" s="16" t="s">
        <v>505</v>
      </c>
      <c r="C7119" s="16">
        <v>2012</v>
      </c>
      <c r="D7119" s="16" t="s">
        <v>2331</v>
      </c>
      <c r="E7119" s="16">
        <v>0</v>
      </c>
      <c r="F7119" s="16">
        <v>2</v>
      </c>
      <c r="G7119" s="16">
        <v>0</v>
      </c>
      <c r="H7119" s="16">
        <v>0</v>
      </c>
    </row>
    <row r="7120" spans="1:8" x14ac:dyDescent="0.3">
      <c r="A7120" s="13" t="str">
        <f t="shared" si="111"/>
        <v>wrighja012012</v>
      </c>
      <c r="B7120" s="16" t="s">
        <v>220</v>
      </c>
      <c r="C7120" s="16">
        <v>2012</v>
      </c>
      <c r="D7120" s="16" t="s">
        <v>2332</v>
      </c>
      <c r="E7120" s="16">
        <v>9</v>
      </c>
      <c r="F7120" s="16">
        <v>10</v>
      </c>
      <c r="G7120" s="16">
        <v>5</v>
      </c>
      <c r="H7120" s="16">
        <v>1</v>
      </c>
    </row>
    <row r="7121" spans="1:8" x14ac:dyDescent="0.3">
      <c r="A7121" s="13" t="str">
        <f t="shared" si="111"/>
        <v>wrighwe012012</v>
      </c>
      <c r="B7121" s="16" t="s">
        <v>1034</v>
      </c>
      <c r="C7121" s="16">
        <v>2012</v>
      </c>
      <c r="D7121" s="16" t="s">
        <v>2329</v>
      </c>
      <c r="E7121" s="16">
        <v>0</v>
      </c>
      <c r="F7121" s="16">
        <v>0</v>
      </c>
      <c r="G7121" s="16">
        <v>0</v>
      </c>
      <c r="H7121" s="16">
        <v>0</v>
      </c>
    </row>
    <row r="7122" spans="1:8" x14ac:dyDescent="0.3">
      <c r="A7122" s="13" t="str">
        <f t="shared" si="111"/>
        <v>wrighwe012012</v>
      </c>
      <c r="B7122" s="16" t="s">
        <v>1034</v>
      </c>
      <c r="C7122" s="16">
        <v>2012</v>
      </c>
      <c r="D7122" s="16" t="s">
        <v>2332</v>
      </c>
      <c r="E7122" s="16">
        <v>5</v>
      </c>
      <c r="F7122" s="16">
        <v>10</v>
      </c>
      <c r="G7122" s="16">
        <v>1</v>
      </c>
      <c r="H7122" s="16">
        <v>1</v>
      </c>
    </row>
    <row r="7123" spans="1:8" x14ac:dyDescent="0.3">
      <c r="A7123" s="13" t="str">
        <f t="shared" si="111"/>
        <v>wrighwe012012</v>
      </c>
      <c r="B7123" s="16" t="s">
        <v>1034</v>
      </c>
      <c r="C7123" s="16">
        <v>2012</v>
      </c>
      <c r="D7123" s="16" t="s">
        <v>2330</v>
      </c>
    </row>
    <row r="7124" spans="1:8" x14ac:dyDescent="0.3">
      <c r="A7124" s="13" t="str">
        <f t="shared" si="111"/>
        <v>youklke012012</v>
      </c>
      <c r="B7124" s="16" t="s">
        <v>507</v>
      </c>
      <c r="C7124" s="16">
        <v>2012</v>
      </c>
      <c r="D7124" s="16" t="s">
        <v>2333</v>
      </c>
      <c r="E7124" s="16">
        <v>81</v>
      </c>
      <c r="F7124" s="16">
        <v>9</v>
      </c>
      <c r="G7124" s="16">
        <v>0</v>
      </c>
      <c r="H7124" s="16">
        <v>12</v>
      </c>
    </row>
    <row r="7125" spans="1:8" x14ac:dyDescent="0.3">
      <c r="A7125" s="13" t="str">
        <f t="shared" si="111"/>
        <v>youklke012012</v>
      </c>
      <c r="B7125" s="16" t="s">
        <v>507</v>
      </c>
      <c r="C7125" s="16">
        <v>2012</v>
      </c>
      <c r="D7125" s="16" t="s">
        <v>2333</v>
      </c>
      <c r="E7125" s="16">
        <v>36</v>
      </c>
      <c r="F7125" s="16">
        <v>0</v>
      </c>
      <c r="G7125" s="16">
        <v>0</v>
      </c>
      <c r="H7125" s="16">
        <v>8</v>
      </c>
    </row>
    <row r="7126" spans="1:8" x14ac:dyDescent="0.3">
      <c r="A7126" s="13" t="str">
        <f t="shared" si="111"/>
        <v>youklke012012</v>
      </c>
      <c r="B7126" s="16" t="s">
        <v>507</v>
      </c>
      <c r="C7126" s="16">
        <v>2012</v>
      </c>
      <c r="D7126" s="16" t="s">
        <v>38</v>
      </c>
      <c r="E7126" s="16">
        <v>20</v>
      </c>
      <c r="F7126" s="16">
        <v>52</v>
      </c>
      <c r="G7126" s="16">
        <v>3</v>
      </c>
      <c r="H7126" s="16">
        <v>3</v>
      </c>
    </row>
    <row r="7127" spans="1:8" x14ac:dyDescent="0.3">
      <c r="A7127" s="13" t="str">
        <f t="shared" si="111"/>
        <v>youklke012012</v>
      </c>
      <c r="B7127" s="16" t="s">
        <v>507</v>
      </c>
      <c r="C7127" s="16">
        <v>2012</v>
      </c>
      <c r="D7127" s="16" t="s">
        <v>38</v>
      </c>
      <c r="E7127" s="16">
        <v>42</v>
      </c>
      <c r="F7127" s="16">
        <v>125</v>
      </c>
      <c r="G7127" s="16">
        <v>6</v>
      </c>
      <c r="H7127" s="16">
        <v>17</v>
      </c>
    </row>
    <row r="7128" spans="1:8" x14ac:dyDescent="0.3">
      <c r="A7128" s="13" t="str">
        <f t="shared" si="111"/>
        <v>youngch032012</v>
      </c>
      <c r="B7128" s="16" t="s">
        <v>508</v>
      </c>
      <c r="C7128" s="16">
        <v>2012</v>
      </c>
      <c r="D7128" s="16" t="s">
        <v>2332</v>
      </c>
      <c r="E7128" s="16">
        <v>6</v>
      </c>
      <c r="F7128" s="16">
        <v>8</v>
      </c>
      <c r="G7128" s="16">
        <v>1</v>
      </c>
      <c r="H7128" s="16">
        <v>0</v>
      </c>
    </row>
    <row r="7129" spans="1:8" x14ac:dyDescent="0.3">
      <c r="A7129" s="13" t="str">
        <f t="shared" si="111"/>
        <v>youngch042012</v>
      </c>
      <c r="B7129" s="16" t="s">
        <v>742</v>
      </c>
      <c r="C7129" s="16">
        <v>2012</v>
      </c>
      <c r="D7129" s="16" t="s">
        <v>2327</v>
      </c>
    </row>
    <row r="7130" spans="1:8" x14ac:dyDescent="0.3">
      <c r="A7130" s="13" t="str">
        <f t="shared" si="111"/>
        <v>youngch042012</v>
      </c>
      <c r="B7130" s="16" t="s">
        <v>742</v>
      </c>
      <c r="C7130" s="16">
        <v>2012</v>
      </c>
      <c r="D7130" s="16" t="s">
        <v>2329</v>
      </c>
      <c r="E7130" s="16">
        <v>201</v>
      </c>
      <c r="F7130" s="16">
        <v>4</v>
      </c>
      <c r="G7130" s="16">
        <v>2</v>
      </c>
      <c r="H7130" s="16">
        <v>1</v>
      </c>
    </row>
    <row r="7131" spans="1:8" x14ac:dyDescent="0.3">
      <c r="A7131" s="13" t="str">
        <f t="shared" si="111"/>
        <v>youngde032012</v>
      </c>
      <c r="B7131" s="16" t="s">
        <v>743</v>
      </c>
      <c r="C7131" s="16">
        <v>2012</v>
      </c>
      <c r="D7131" s="16" t="s">
        <v>2328</v>
      </c>
    </row>
    <row r="7132" spans="1:8" x14ac:dyDescent="0.3">
      <c r="A7132" s="13" t="str">
        <f t="shared" si="111"/>
        <v>youngde032012</v>
      </c>
      <c r="B7132" s="16" t="s">
        <v>743</v>
      </c>
      <c r="C7132" s="16">
        <v>2012</v>
      </c>
      <c r="D7132" s="16" t="s">
        <v>2329</v>
      </c>
      <c r="E7132" s="16">
        <v>35</v>
      </c>
      <c r="F7132" s="16">
        <v>1</v>
      </c>
      <c r="G7132" s="16">
        <v>2</v>
      </c>
      <c r="H7132" s="16">
        <v>0</v>
      </c>
    </row>
    <row r="7133" spans="1:8" x14ac:dyDescent="0.3">
      <c r="A7133" s="13" t="str">
        <f t="shared" si="111"/>
        <v>younger032012</v>
      </c>
      <c r="B7133" s="16" t="s">
        <v>1211</v>
      </c>
      <c r="C7133" s="16">
        <v>2012</v>
      </c>
      <c r="D7133" s="16" t="s">
        <v>2327</v>
      </c>
    </row>
    <row r="7134" spans="1:8" x14ac:dyDescent="0.3">
      <c r="A7134" s="13" t="str">
        <f t="shared" si="111"/>
        <v>younger032012</v>
      </c>
      <c r="B7134" s="16" t="s">
        <v>1211</v>
      </c>
      <c r="C7134" s="16">
        <v>2012</v>
      </c>
      <c r="D7134" s="16" t="s">
        <v>2328</v>
      </c>
    </row>
    <row r="7135" spans="1:8" x14ac:dyDescent="0.3">
      <c r="A7135" s="13" t="str">
        <f t="shared" si="111"/>
        <v>younger032012</v>
      </c>
      <c r="B7135" s="16" t="s">
        <v>1211</v>
      </c>
      <c r="C7135" s="16">
        <v>2012</v>
      </c>
      <c r="D7135" s="16" t="s">
        <v>2329</v>
      </c>
      <c r="E7135" s="16">
        <v>64</v>
      </c>
      <c r="F7135" s="16">
        <v>0</v>
      </c>
      <c r="G7135" s="16">
        <v>0</v>
      </c>
      <c r="H7135" s="16">
        <v>0</v>
      </c>
    </row>
    <row r="7136" spans="1:8" x14ac:dyDescent="0.3">
      <c r="A7136" s="13" t="str">
        <f t="shared" si="111"/>
        <v>younger032012</v>
      </c>
      <c r="B7136" s="16" t="s">
        <v>1211</v>
      </c>
      <c r="C7136" s="16">
        <v>2012</v>
      </c>
      <c r="D7136" s="16" t="s">
        <v>2330</v>
      </c>
    </row>
    <row r="7137" spans="1:8" x14ac:dyDescent="0.3">
      <c r="A7137" s="13" t="str">
        <f t="shared" si="111"/>
        <v>youngma022012</v>
      </c>
      <c r="B7137" s="16" t="s">
        <v>1654</v>
      </c>
      <c r="C7137" s="16">
        <v>2012</v>
      </c>
      <c r="D7137" s="16" t="s">
        <v>37</v>
      </c>
      <c r="E7137" s="16">
        <v>1</v>
      </c>
      <c r="F7137" s="16">
        <v>1</v>
      </c>
      <c r="G7137" s="16">
        <v>0</v>
      </c>
      <c r="H7137" s="16">
        <v>1</v>
      </c>
    </row>
    <row r="7138" spans="1:8" x14ac:dyDescent="0.3">
      <c r="A7138" s="13" t="str">
        <f t="shared" si="111"/>
        <v>youngma022012</v>
      </c>
      <c r="B7138" s="16" t="s">
        <v>1654</v>
      </c>
      <c r="C7138" s="16">
        <v>2012</v>
      </c>
      <c r="D7138" s="16" t="s">
        <v>2328</v>
      </c>
    </row>
    <row r="7139" spans="1:8" x14ac:dyDescent="0.3">
      <c r="A7139" s="13" t="str">
        <f t="shared" si="111"/>
        <v>youngma022012</v>
      </c>
      <c r="B7139" s="16" t="s">
        <v>1654</v>
      </c>
      <c r="C7139" s="16">
        <v>2012</v>
      </c>
      <c r="D7139" s="16" t="s">
        <v>2329</v>
      </c>
      <c r="E7139" s="16">
        <v>7</v>
      </c>
      <c r="F7139" s="16">
        <v>0</v>
      </c>
      <c r="G7139" s="16">
        <v>0</v>
      </c>
      <c r="H7139" s="16">
        <v>0</v>
      </c>
    </row>
    <row r="7140" spans="1:8" x14ac:dyDescent="0.3">
      <c r="A7140" s="13" t="str">
        <f t="shared" si="111"/>
        <v>youngma022012</v>
      </c>
      <c r="B7140" s="16" t="s">
        <v>1654</v>
      </c>
      <c r="C7140" s="16">
        <v>2012</v>
      </c>
      <c r="D7140" s="16" t="s">
        <v>2330</v>
      </c>
    </row>
    <row r="7141" spans="1:8" x14ac:dyDescent="0.3">
      <c r="A7141" s="13" t="str">
        <f t="shared" si="111"/>
        <v>youngmi022012</v>
      </c>
      <c r="B7141" s="16" t="s">
        <v>221</v>
      </c>
      <c r="C7141" s="16">
        <v>2012</v>
      </c>
      <c r="D7141" s="16" t="s">
        <v>2333</v>
      </c>
      <c r="E7141" s="16">
        <v>358</v>
      </c>
      <c r="F7141" s="16">
        <v>24</v>
      </c>
      <c r="G7141" s="16">
        <v>2</v>
      </c>
      <c r="H7141" s="16">
        <v>37</v>
      </c>
    </row>
    <row r="7142" spans="1:8" x14ac:dyDescent="0.3">
      <c r="A7142" s="13" t="str">
        <f t="shared" si="111"/>
        <v>youngmi022012</v>
      </c>
      <c r="B7142" s="16" t="s">
        <v>221</v>
      </c>
      <c r="C7142" s="16">
        <v>2012</v>
      </c>
      <c r="D7142" s="16" t="s">
        <v>37</v>
      </c>
      <c r="E7142" s="16">
        <v>24</v>
      </c>
      <c r="F7142" s="16">
        <v>31</v>
      </c>
      <c r="G7142" s="16">
        <v>2</v>
      </c>
      <c r="H7142" s="16">
        <v>8</v>
      </c>
    </row>
    <row r="7143" spans="1:8" x14ac:dyDescent="0.3">
      <c r="A7143" s="13" t="str">
        <f t="shared" si="111"/>
        <v>youngmi022012</v>
      </c>
      <c r="B7143" s="16" t="s">
        <v>221</v>
      </c>
      <c r="C7143" s="16">
        <v>2012</v>
      </c>
      <c r="D7143" s="16" t="s">
        <v>38</v>
      </c>
      <c r="E7143" s="16">
        <v>18</v>
      </c>
      <c r="F7143" s="16">
        <v>38</v>
      </c>
      <c r="G7143" s="16">
        <v>2</v>
      </c>
      <c r="H7143" s="16">
        <v>3</v>
      </c>
    </row>
    <row r="7144" spans="1:8" x14ac:dyDescent="0.3">
      <c r="A7144" s="13" t="str">
        <f t="shared" si="111"/>
        <v>youngmi022012</v>
      </c>
      <c r="B7144" s="16" t="s">
        <v>221</v>
      </c>
      <c r="C7144" s="16">
        <v>2012</v>
      </c>
      <c r="D7144" s="16" t="s">
        <v>2331</v>
      </c>
      <c r="E7144" s="16">
        <v>6</v>
      </c>
      <c r="F7144" s="16">
        <v>6</v>
      </c>
      <c r="G7144" s="16">
        <v>0</v>
      </c>
      <c r="H7144" s="16">
        <v>0</v>
      </c>
    </row>
    <row r="7145" spans="1:8" x14ac:dyDescent="0.3">
      <c r="A7145" s="13" t="str">
        <f t="shared" si="111"/>
        <v>zagurmi012012</v>
      </c>
      <c r="B7145" s="16" t="s">
        <v>869</v>
      </c>
      <c r="C7145" s="16">
        <v>2012</v>
      </c>
      <c r="D7145" s="16" t="s">
        <v>2332</v>
      </c>
      <c r="E7145" s="16">
        <v>0</v>
      </c>
      <c r="F7145" s="16">
        <v>6</v>
      </c>
      <c r="G7145" s="16">
        <v>0</v>
      </c>
      <c r="H7145" s="16">
        <v>0</v>
      </c>
    </row>
    <row r="7146" spans="1:8" x14ac:dyDescent="0.3">
      <c r="A7146" s="13" t="str">
        <f t="shared" si="111"/>
        <v>zambrca012012</v>
      </c>
      <c r="B7146" s="16" t="s">
        <v>281</v>
      </c>
      <c r="C7146" s="16">
        <v>2012</v>
      </c>
      <c r="D7146" s="16" t="s">
        <v>2332</v>
      </c>
      <c r="E7146" s="16">
        <v>12</v>
      </c>
      <c r="F7146" s="16">
        <v>18</v>
      </c>
      <c r="G7146" s="16">
        <v>2</v>
      </c>
      <c r="H7146" s="16">
        <v>2</v>
      </c>
    </row>
    <row r="7147" spans="1:8" x14ac:dyDescent="0.3">
      <c r="A7147" s="13" t="str">
        <f t="shared" si="111"/>
        <v>zieglbr012012</v>
      </c>
      <c r="B7147" s="16" t="s">
        <v>1035</v>
      </c>
      <c r="C7147" s="16">
        <v>2012</v>
      </c>
      <c r="D7147" s="16" t="s">
        <v>2332</v>
      </c>
      <c r="E7147" s="16">
        <v>3</v>
      </c>
      <c r="F7147" s="16">
        <v>21</v>
      </c>
      <c r="G7147" s="16">
        <v>1</v>
      </c>
      <c r="H7147" s="16">
        <v>2</v>
      </c>
    </row>
    <row r="7148" spans="1:8" x14ac:dyDescent="0.3">
      <c r="A7148" s="13" t="str">
        <f t="shared" si="111"/>
        <v>zimmejo022012</v>
      </c>
      <c r="B7148" s="16" t="s">
        <v>1212</v>
      </c>
      <c r="C7148" s="16">
        <v>2012</v>
      </c>
      <c r="D7148" s="16" t="s">
        <v>2332</v>
      </c>
      <c r="E7148" s="16">
        <v>12</v>
      </c>
      <c r="F7148" s="16">
        <v>28</v>
      </c>
      <c r="G7148" s="16">
        <v>2</v>
      </c>
      <c r="H7148" s="16">
        <v>2</v>
      </c>
    </row>
    <row r="7149" spans="1:8" x14ac:dyDescent="0.3">
      <c r="A7149" s="13" t="str">
        <f t="shared" si="111"/>
        <v>zimmery012012</v>
      </c>
      <c r="B7149" s="16" t="s">
        <v>620</v>
      </c>
      <c r="C7149" s="16">
        <v>2012</v>
      </c>
      <c r="D7149" s="16" t="s">
        <v>38</v>
      </c>
      <c r="E7149" s="16">
        <v>76</v>
      </c>
      <c r="F7149" s="16">
        <v>284</v>
      </c>
      <c r="G7149" s="16">
        <v>19</v>
      </c>
      <c r="H7149" s="16">
        <v>28</v>
      </c>
    </row>
    <row r="7150" spans="1:8" x14ac:dyDescent="0.3">
      <c r="A7150" s="13" t="str">
        <f t="shared" si="111"/>
        <v>zitoba012012</v>
      </c>
      <c r="B7150" s="16" t="s">
        <v>223</v>
      </c>
      <c r="C7150" s="16">
        <v>2012</v>
      </c>
      <c r="D7150" s="16" t="s">
        <v>2332</v>
      </c>
      <c r="E7150" s="16">
        <v>2</v>
      </c>
      <c r="F7150" s="16">
        <v>26</v>
      </c>
      <c r="G7150" s="16">
        <v>1</v>
      </c>
      <c r="H7150" s="16">
        <v>1</v>
      </c>
    </row>
    <row r="7151" spans="1:8" x14ac:dyDescent="0.3">
      <c r="A7151" s="13" t="str">
        <f t="shared" si="111"/>
        <v>zobribe012012</v>
      </c>
      <c r="B7151" s="16" t="s">
        <v>745</v>
      </c>
      <c r="C7151" s="16">
        <v>2012</v>
      </c>
      <c r="D7151" s="16" t="s">
        <v>37</v>
      </c>
      <c r="E7151" s="16">
        <v>73</v>
      </c>
      <c r="F7151" s="16">
        <v>107</v>
      </c>
      <c r="G7151" s="16">
        <v>6</v>
      </c>
      <c r="H7151" s="16">
        <v>27</v>
      </c>
    </row>
    <row r="7152" spans="1:8" x14ac:dyDescent="0.3">
      <c r="A7152" s="13" t="str">
        <f t="shared" si="111"/>
        <v>zobribe012012</v>
      </c>
      <c r="B7152" s="16" t="s">
        <v>745</v>
      </c>
      <c r="C7152" s="16">
        <v>2012</v>
      </c>
      <c r="D7152" s="16" t="s">
        <v>2329</v>
      </c>
      <c r="E7152" s="16">
        <v>113</v>
      </c>
      <c r="F7152" s="16">
        <v>6</v>
      </c>
      <c r="G7152" s="16">
        <v>2</v>
      </c>
      <c r="H7152" s="16">
        <v>1</v>
      </c>
    </row>
    <row r="7153" spans="1:8" x14ac:dyDescent="0.3">
      <c r="A7153" s="13" t="str">
        <f t="shared" si="111"/>
        <v>zobribe012012</v>
      </c>
      <c r="B7153" s="16" t="s">
        <v>745</v>
      </c>
      <c r="C7153" s="16">
        <v>2012</v>
      </c>
      <c r="D7153" s="16" t="s">
        <v>2330</v>
      </c>
    </row>
    <row r="7154" spans="1:8" x14ac:dyDescent="0.3">
      <c r="A7154" s="13" t="str">
        <f t="shared" si="111"/>
        <v>zobribe012012</v>
      </c>
      <c r="B7154" s="16" t="s">
        <v>745</v>
      </c>
      <c r="C7154" s="16">
        <v>2012</v>
      </c>
      <c r="D7154" s="16" t="s">
        <v>2331</v>
      </c>
      <c r="E7154" s="16">
        <v>46</v>
      </c>
      <c r="F7154" s="16">
        <v>139</v>
      </c>
      <c r="G7154" s="16">
        <v>4</v>
      </c>
      <c r="H7154" s="16">
        <v>27</v>
      </c>
    </row>
    <row r="7155" spans="1:8" x14ac:dyDescent="0.3">
      <c r="A7155" s="13" t="str">
        <f t="shared" si="111"/>
        <v>aardsda012013</v>
      </c>
      <c r="B7155" s="16" t="s">
        <v>412</v>
      </c>
      <c r="C7155" s="16">
        <v>2013</v>
      </c>
      <c r="D7155" s="16" t="s">
        <v>2332</v>
      </c>
      <c r="E7155" s="16">
        <v>1</v>
      </c>
      <c r="F7155" s="16">
        <v>5</v>
      </c>
      <c r="G7155" s="16">
        <v>0</v>
      </c>
      <c r="H7155" s="16">
        <v>0</v>
      </c>
    </row>
    <row r="7156" spans="1:8" x14ac:dyDescent="0.3">
      <c r="A7156" s="13" t="str">
        <f t="shared" si="111"/>
        <v>abadfe012013</v>
      </c>
      <c r="B7156" s="16" t="s">
        <v>1213</v>
      </c>
      <c r="C7156" s="16">
        <v>2013</v>
      </c>
      <c r="D7156" s="16" t="s">
        <v>2332</v>
      </c>
      <c r="E7156" s="16">
        <v>1</v>
      </c>
      <c r="F7156" s="16">
        <v>4</v>
      </c>
      <c r="G7156" s="16">
        <v>0</v>
      </c>
      <c r="H7156" s="16">
        <v>0</v>
      </c>
    </row>
    <row r="7157" spans="1:8" x14ac:dyDescent="0.3">
      <c r="A7157" s="13" t="str">
        <f t="shared" si="111"/>
        <v>abreuto012013</v>
      </c>
      <c r="B7157" s="16" t="s">
        <v>747</v>
      </c>
      <c r="C7157" s="16">
        <v>2013</v>
      </c>
      <c r="D7157" s="16" t="s">
        <v>37</v>
      </c>
      <c r="E7157" s="16">
        <v>45</v>
      </c>
      <c r="F7157" s="16">
        <v>57</v>
      </c>
      <c r="G7157" s="16">
        <v>2</v>
      </c>
      <c r="H7157" s="16">
        <v>15</v>
      </c>
    </row>
    <row r="7158" spans="1:8" x14ac:dyDescent="0.3">
      <c r="A7158" s="13" t="str">
        <f t="shared" si="111"/>
        <v>abreuto012013</v>
      </c>
      <c r="B7158" s="16" t="s">
        <v>747</v>
      </c>
      <c r="C7158" s="16">
        <v>2013</v>
      </c>
      <c r="D7158" s="16" t="s">
        <v>38</v>
      </c>
      <c r="E7158" s="16">
        <v>0</v>
      </c>
      <c r="F7158" s="16">
        <v>2</v>
      </c>
      <c r="G7158" s="16">
        <v>0</v>
      </c>
      <c r="H7158" s="16">
        <v>0</v>
      </c>
    </row>
    <row r="7159" spans="1:8" x14ac:dyDescent="0.3">
      <c r="A7159" s="13" t="str">
        <f t="shared" si="111"/>
        <v>abreuto012013</v>
      </c>
      <c r="B7159" s="16" t="s">
        <v>747</v>
      </c>
      <c r="C7159" s="16">
        <v>2013</v>
      </c>
      <c r="D7159" s="16" t="s">
        <v>2331</v>
      </c>
      <c r="E7159" s="16">
        <v>2</v>
      </c>
      <c r="F7159" s="16">
        <v>7</v>
      </c>
      <c r="G7159" s="16">
        <v>1</v>
      </c>
      <c r="H7159" s="16">
        <v>0</v>
      </c>
    </row>
    <row r="7160" spans="1:8" x14ac:dyDescent="0.3">
      <c r="A7160" s="13" t="str">
        <f t="shared" si="111"/>
        <v>aceveal012013</v>
      </c>
      <c r="B7160" s="16" t="s">
        <v>870</v>
      </c>
      <c r="C7160" s="16">
        <v>2013</v>
      </c>
      <c r="D7160" s="16" t="s">
        <v>2332</v>
      </c>
      <c r="E7160" s="16">
        <v>2</v>
      </c>
      <c r="F7160" s="16">
        <v>7</v>
      </c>
      <c r="G7160" s="16">
        <v>2</v>
      </c>
      <c r="H7160" s="16">
        <v>0</v>
      </c>
    </row>
    <row r="7161" spans="1:8" x14ac:dyDescent="0.3">
      <c r="A7161" s="13" t="str">
        <f t="shared" si="111"/>
        <v>ackledu012013</v>
      </c>
      <c r="B7161" s="16" t="s">
        <v>1417</v>
      </c>
      <c r="C7161" s="16">
        <v>2013</v>
      </c>
      <c r="D7161" s="16" t="s">
        <v>2333</v>
      </c>
      <c r="E7161" s="16">
        <v>11</v>
      </c>
      <c r="F7161" s="16">
        <v>1</v>
      </c>
      <c r="G7161" s="16">
        <v>0</v>
      </c>
      <c r="H7161" s="16">
        <v>0</v>
      </c>
    </row>
    <row r="7162" spans="1:8" x14ac:dyDescent="0.3">
      <c r="A7162" s="13" t="str">
        <f t="shared" si="111"/>
        <v>ackledu012013</v>
      </c>
      <c r="B7162" s="16" t="s">
        <v>1417</v>
      </c>
      <c r="C7162" s="16">
        <v>2013</v>
      </c>
      <c r="D7162" s="16" t="s">
        <v>37</v>
      </c>
      <c r="E7162" s="16">
        <v>81</v>
      </c>
      <c r="F7162" s="16">
        <v>150</v>
      </c>
      <c r="G7162" s="16">
        <v>0</v>
      </c>
      <c r="H7162" s="16">
        <v>30</v>
      </c>
    </row>
    <row r="7163" spans="1:8" x14ac:dyDescent="0.3">
      <c r="A7163" s="13" t="str">
        <f t="shared" si="111"/>
        <v>ackledu012013</v>
      </c>
      <c r="B7163" s="16" t="s">
        <v>1417</v>
      </c>
      <c r="C7163" s="16">
        <v>2013</v>
      </c>
      <c r="D7163" s="16" t="s">
        <v>2327</v>
      </c>
    </row>
    <row r="7164" spans="1:8" x14ac:dyDescent="0.3">
      <c r="A7164" s="13" t="str">
        <f t="shared" si="111"/>
        <v>ackledu012013</v>
      </c>
      <c r="B7164" s="16" t="s">
        <v>1417</v>
      </c>
      <c r="C7164" s="16">
        <v>2013</v>
      </c>
      <c r="D7164" s="16" t="s">
        <v>2328</v>
      </c>
    </row>
    <row r="7165" spans="1:8" x14ac:dyDescent="0.3">
      <c r="A7165" s="13" t="str">
        <f t="shared" si="111"/>
        <v>ackledu012013</v>
      </c>
      <c r="B7165" s="16" t="s">
        <v>1417</v>
      </c>
      <c r="C7165" s="16">
        <v>2013</v>
      </c>
      <c r="D7165" s="16" t="s">
        <v>2329</v>
      </c>
      <c r="E7165" s="16">
        <v>134</v>
      </c>
      <c r="F7165" s="16">
        <v>1</v>
      </c>
      <c r="G7165" s="16">
        <v>1</v>
      </c>
      <c r="H7165" s="16">
        <v>1</v>
      </c>
    </row>
    <row r="7166" spans="1:8" x14ac:dyDescent="0.3">
      <c r="A7166" s="13" t="str">
        <f t="shared" si="111"/>
        <v>adamsda022013</v>
      </c>
      <c r="B7166" s="16" t="s">
        <v>1861</v>
      </c>
      <c r="C7166" s="16">
        <v>2013</v>
      </c>
      <c r="D7166" s="16" t="s">
        <v>2333</v>
      </c>
      <c r="E7166" s="16">
        <v>26</v>
      </c>
      <c r="F7166" s="16">
        <v>4</v>
      </c>
      <c r="G7166" s="16">
        <v>0</v>
      </c>
      <c r="H7166" s="16">
        <v>2</v>
      </c>
    </row>
    <row r="7167" spans="1:8" x14ac:dyDescent="0.3">
      <c r="A7167" s="13" t="str">
        <f t="shared" si="111"/>
        <v>adamsda022013</v>
      </c>
      <c r="B7167" s="16" t="s">
        <v>1861</v>
      </c>
      <c r="C7167" s="16">
        <v>2013</v>
      </c>
      <c r="D7167" s="16" t="s">
        <v>37</v>
      </c>
      <c r="E7167" s="16">
        <v>16</v>
      </c>
      <c r="F7167" s="16">
        <v>19</v>
      </c>
      <c r="G7167" s="16">
        <v>0</v>
      </c>
      <c r="H7167" s="16">
        <v>4</v>
      </c>
    </row>
    <row r="7168" spans="1:8" x14ac:dyDescent="0.3">
      <c r="A7168" s="13" t="str">
        <f t="shared" si="111"/>
        <v>adamsda022013</v>
      </c>
      <c r="B7168" s="16" t="s">
        <v>1861</v>
      </c>
      <c r="C7168" s="16">
        <v>2013</v>
      </c>
      <c r="D7168" s="16" t="s">
        <v>38</v>
      </c>
      <c r="E7168" s="16">
        <v>14</v>
      </c>
      <c r="F7168" s="16">
        <v>53</v>
      </c>
      <c r="G7168" s="16">
        <v>1</v>
      </c>
      <c r="H7168" s="16">
        <v>6</v>
      </c>
    </row>
    <row r="7169" spans="1:8" x14ac:dyDescent="0.3">
      <c r="A7169" s="13" t="str">
        <f t="shared" si="111"/>
        <v>adamsma012013</v>
      </c>
      <c r="B7169" s="16" t="s">
        <v>1655</v>
      </c>
      <c r="C7169" s="16">
        <v>2013</v>
      </c>
      <c r="D7169" s="16" t="s">
        <v>2333</v>
      </c>
      <c r="E7169" s="16">
        <v>598</v>
      </c>
      <c r="F7169" s="16">
        <v>50</v>
      </c>
      <c r="G7169" s="16">
        <v>2</v>
      </c>
      <c r="H7169" s="16">
        <v>70</v>
      </c>
    </row>
    <row r="7170" spans="1:8" x14ac:dyDescent="0.3">
      <c r="A7170" s="13" t="str">
        <f t="shared" si="111"/>
        <v>adamsmi032013</v>
      </c>
      <c r="B7170" s="16" t="s">
        <v>413</v>
      </c>
      <c r="C7170" s="16">
        <v>2013</v>
      </c>
      <c r="D7170" s="16" t="s">
        <v>2332</v>
      </c>
      <c r="E7170" s="16">
        <v>5</v>
      </c>
      <c r="F7170" s="16">
        <v>3</v>
      </c>
      <c r="G7170" s="16">
        <v>1</v>
      </c>
      <c r="H7170" s="16">
        <v>0</v>
      </c>
    </row>
    <row r="7171" spans="1:8" x14ac:dyDescent="0.3">
      <c r="A7171" s="13" t="str">
        <f t="shared" ref="A7171:A7234" si="112">B7171&amp;C7171</f>
        <v>adducji022013</v>
      </c>
      <c r="B7171" s="16" t="s">
        <v>1862</v>
      </c>
      <c r="C7171" s="16">
        <v>2013</v>
      </c>
      <c r="D7171" s="16" t="s">
        <v>2333</v>
      </c>
      <c r="E7171" s="16">
        <v>12</v>
      </c>
      <c r="F7171" s="16">
        <v>0</v>
      </c>
      <c r="G7171" s="16">
        <v>1</v>
      </c>
      <c r="H7171" s="16">
        <v>3</v>
      </c>
    </row>
    <row r="7172" spans="1:8" x14ac:dyDescent="0.3">
      <c r="A7172" s="13" t="str">
        <f t="shared" si="112"/>
        <v>adducji022013</v>
      </c>
      <c r="B7172" s="16" t="s">
        <v>1862</v>
      </c>
      <c r="C7172" s="16">
        <v>2013</v>
      </c>
      <c r="D7172" s="16" t="s">
        <v>2328</v>
      </c>
    </row>
    <row r="7173" spans="1:8" x14ac:dyDescent="0.3">
      <c r="A7173" s="13" t="str">
        <f t="shared" si="112"/>
        <v>adducji022013</v>
      </c>
      <c r="B7173" s="16" t="s">
        <v>1862</v>
      </c>
      <c r="C7173" s="16">
        <v>2013</v>
      </c>
      <c r="D7173" s="16" t="s">
        <v>2329</v>
      </c>
      <c r="E7173" s="16">
        <v>10</v>
      </c>
      <c r="F7173" s="16">
        <v>0</v>
      </c>
      <c r="G7173" s="16">
        <v>0</v>
      </c>
      <c r="H7173" s="16">
        <v>0</v>
      </c>
    </row>
    <row r="7174" spans="1:8" x14ac:dyDescent="0.3">
      <c r="A7174" s="13" t="str">
        <f t="shared" si="112"/>
        <v>adriaeh012013</v>
      </c>
      <c r="B7174" s="16" t="s">
        <v>1863</v>
      </c>
      <c r="C7174" s="16">
        <v>2013</v>
      </c>
      <c r="D7174" s="16" t="s">
        <v>2331</v>
      </c>
      <c r="E7174" s="16">
        <v>4</v>
      </c>
      <c r="F7174" s="16">
        <v>12</v>
      </c>
      <c r="G7174" s="16">
        <v>1</v>
      </c>
      <c r="H7174" s="16">
        <v>4</v>
      </c>
    </row>
    <row r="7175" spans="1:8" x14ac:dyDescent="0.3">
      <c r="A7175" s="13" t="str">
        <f t="shared" si="112"/>
        <v>affelje012013</v>
      </c>
      <c r="B7175" s="16" t="s">
        <v>282</v>
      </c>
      <c r="C7175" s="16">
        <v>2013</v>
      </c>
      <c r="D7175" s="16" t="s">
        <v>2332</v>
      </c>
      <c r="E7175" s="16">
        <v>1</v>
      </c>
      <c r="F7175" s="16">
        <v>9</v>
      </c>
      <c r="G7175" s="16">
        <v>0</v>
      </c>
      <c r="H7175" s="16">
        <v>0</v>
      </c>
    </row>
    <row r="7176" spans="1:8" x14ac:dyDescent="0.3">
      <c r="A7176" s="13" t="str">
        <f t="shared" si="112"/>
        <v>alberan012013</v>
      </c>
      <c r="B7176" s="16" t="s">
        <v>1864</v>
      </c>
      <c r="C7176" s="16">
        <v>2013</v>
      </c>
      <c r="D7176" s="16" t="s">
        <v>2332</v>
      </c>
      <c r="E7176" s="16">
        <v>4</v>
      </c>
      <c r="F7176" s="16">
        <v>9</v>
      </c>
      <c r="G7176" s="16">
        <v>0</v>
      </c>
      <c r="H7176" s="16">
        <v>1</v>
      </c>
    </row>
    <row r="7177" spans="1:8" x14ac:dyDescent="0.3">
      <c r="A7177" s="13" t="str">
        <f t="shared" si="112"/>
        <v>alberma012013</v>
      </c>
      <c r="B7177" s="16" t="s">
        <v>621</v>
      </c>
      <c r="C7177" s="16">
        <v>2013</v>
      </c>
      <c r="D7177" s="16" t="s">
        <v>2332</v>
      </c>
      <c r="E7177" s="16">
        <v>4</v>
      </c>
      <c r="F7177" s="16">
        <v>11</v>
      </c>
      <c r="G7177" s="16">
        <v>1</v>
      </c>
      <c r="H7177" s="16">
        <v>1</v>
      </c>
    </row>
    <row r="7178" spans="1:8" x14ac:dyDescent="0.3">
      <c r="A7178" s="13" t="str">
        <f t="shared" si="112"/>
        <v>albural012013</v>
      </c>
      <c r="B7178" s="16" t="s">
        <v>1420</v>
      </c>
      <c r="C7178" s="16">
        <v>2013</v>
      </c>
      <c r="D7178" s="16" t="s">
        <v>2332</v>
      </c>
      <c r="E7178" s="16">
        <v>4</v>
      </c>
      <c r="F7178" s="16">
        <v>2</v>
      </c>
      <c r="G7178" s="16">
        <v>1</v>
      </c>
      <c r="H7178" s="16">
        <v>0</v>
      </c>
    </row>
    <row r="7179" spans="1:8" x14ac:dyDescent="0.3">
      <c r="A7179" s="13" t="str">
        <f t="shared" si="112"/>
        <v>allenco012013</v>
      </c>
      <c r="B7179" s="16" t="s">
        <v>1656</v>
      </c>
      <c r="C7179" s="16">
        <v>2013</v>
      </c>
      <c r="D7179" s="16" t="s">
        <v>2332</v>
      </c>
      <c r="E7179" s="16">
        <v>0</v>
      </c>
      <c r="F7179" s="16">
        <v>5</v>
      </c>
      <c r="G7179" s="16">
        <v>3</v>
      </c>
      <c r="H7179" s="16">
        <v>0</v>
      </c>
    </row>
    <row r="7180" spans="1:8" x14ac:dyDescent="0.3">
      <c r="A7180" s="13" t="str">
        <f t="shared" si="112"/>
        <v>almonab012013</v>
      </c>
      <c r="B7180" s="16" t="s">
        <v>1865</v>
      </c>
      <c r="C7180" s="16">
        <v>2013</v>
      </c>
      <c r="D7180" s="16" t="s">
        <v>2327</v>
      </c>
    </row>
    <row r="7181" spans="1:8" x14ac:dyDescent="0.3">
      <c r="A7181" s="13" t="str">
        <f t="shared" si="112"/>
        <v>almonab012013</v>
      </c>
      <c r="B7181" s="16" t="s">
        <v>1865</v>
      </c>
      <c r="C7181" s="16">
        <v>2013</v>
      </c>
      <c r="D7181" s="16" t="s">
        <v>2328</v>
      </c>
    </row>
    <row r="7182" spans="1:8" x14ac:dyDescent="0.3">
      <c r="A7182" s="13" t="str">
        <f t="shared" si="112"/>
        <v>almonab012013</v>
      </c>
      <c r="B7182" s="16" t="s">
        <v>1865</v>
      </c>
      <c r="C7182" s="16">
        <v>2013</v>
      </c>
      <c r="D7182" s="16" t="s">
        <v>2329</v>
      </c>
      <c r="E7182" s="16">
        <v>33</v>
      </c>
      <c r="F7182" s="16">
        <v>1</v>
      </c>
      <c r="G7182" s="16">
        <v>4</v>
      </c>
      <c r="H7182" s="16">
        <v>0</v>
      </c>
    </row>
    <row r="7183" spans="1:8" x14ac:dyDescent="0.3">
      <c r="A7183" s="13" t="str">
        <f t="shared" si="112"/>
        <v>almonab012013</v>
      </c>
      <c r="B7183" s="16" t="s">
        <v>1865</v>
      </c>
      <c r="C7183" s="16">
        <v>2013</v>
      </c>
      <c r="D7183" s="16" t="s">
        <v>2330</v>
      </c>
    </row>
    <row r="7184" spans="1:8" x14ac:dyDescent="0.3">
      <c r="A7184" s="13" t="str">
        <f t="shared" si="112"/>
        <v>almonzo012013</v>
      </c>
      <c r="B7184" s="16" t="s">
        <v>1866</v>
      </c>
      <c r="C7184" s="16">
        <v>2013</v>
      </c>
      <c r="D7184" s="16" t="s">
        <v>2328</v>
      </c>
    </row>
    <row r="7185" spans="1:8" x14ac:dyDescent="0.3">
      <c r="A7185" s="13" t="str">
        <f t="shared" si="112"/>
        <v>almonzo012013</v>
      </c>
      <c r="B7185" s="16" t="s">
        <v>1866</v>
      </c>
      <c r="C7185" s="16">
        <v>2013</v>
      </c>
      <c r="D7185" s="16" t="s">
        <v>2329</v>
      </c>
      <c r="E7185" s="16">
        <v>56</v>
      </c>
      <c r="F7185" s="16">
        <v>0</v>
      </c>
      <c r="G7185" s="16">
        <v>0</v>
      </c>
      <c r="H7185" s="16">
        <v>0</v>
      </c>
    </row>
    <row r="7186" spans="1:8" x14ac:dyDescent="0.3">
      <c r="A7186" s="13" t="str">
        <f t="shared" si="112"/>
        <v>almonzo012013</v>
      </c>
      <c r="B7186" s="16" t="s">
        <v>1866</v>
      </c>
      <c r="C7186" s="16">
        <v>2013</v>
      </c>
      <c r="D7186" s="16" t="s">
        <v>2330</v>
      </c>
    </row>
    <row r="7187" spans="1:8" x14ac:dyDescent="0.3">
      <c r="A7187" s="13" t="str">
        <f t="shared" si="112"/>
        <v>alonsyo012013</v>
      </c>
      <c r="B7187" s="16" t="s">
        <v>1214</v>
      </c>
      <c r="C7187" s="16">
        <v>2013</v>
      </c>
      <c r="D7187" s="16" t="s">
        <v>2333</v>
      </c>
      <c r="E7187" s="16">
        <v>761</v>
      </c>
      <c r="F7187" s="16">
        <v>58</v>
      </c>
      <c r="G7187" s="16">
        <v>3</v>
      </c>
      <c r="H7187" s="16">
        <v>72</v>
      </c>
    </row>
    <row r="7188" spans="1:8" x14ac:dyDescent="0.3">
      <c r="A7188" s="13" t="str">
        <f t="shared" si="112"/>
        <v>alonsyo012013</v>
      </c>
      <c r="B7188" s="16" t="s">
        <v>1214</v>
      </c>
      <c r="C7188" s="16">
        <v>2013</v>
      </c>
      <c r="D7188" s="16" t="s">
        <v>37</v>
      </c>
      <c r="E7188" s="16">
        <v>0</v>
      </c>
      <c r="F7188" s="16">
        <v>0</v>
      </c>
      <c r="G7188" s="16">
        <v>0</v>
      </c>
      <c r="H7188" s="16">
        <v>0</v>
      </c>
    </row>
    <row r="7189" spans="1:8" x14ac:dyDescent="0.3">
      <c r="A7189" s="13" t="str">
        <f t="shared" si="112"/>
        <v>alonsyo012013</v>
      </c>
      <c r="B7189" s="16" t="s">
        <v>1214</v>
      </c>
      <c r="C7189" s="16">
        <v>2013</v>
      </c>
      <c r="D7189" s="16" t="s">
        <v>38</v>
      </c>
      <c r="E7189" s="16">
        <v>0</v>
      </c>
      <c r="F7189" s="16">
        <v>0</v>
      </c>
      <c r="G7189" s="16">
        <v>0</v>
      </c>
      <c r="H7189" s="16">
        <v>0</v>
      </c>
    </row>
    <row r="7190" spans="1:8" x14ac:dyDescent="0.3">
      <c r="A7190" s="13" t="str">
        <f t="shared" si="112"/>
        <v>alonsyo012013</v>
      </c>
      <c r="B7190" s="16" t="s">
        <v>1214</v>
      </c>
      <c r="C7190" s="16">
        <v>2013</v>
      </c>
      <c r="D7190" s="16" t="s">
        <v>2328</v>
      </c>
    </row>
    <row r="7191" spans="1:8" x14ac:dyDescent="0.3">
      <c r="A7191" s="13" t="str">
        <f t="shared" si="112"/>
        <v>alonsyo012013</v>
      </c>
      <c r="B7191" s="16" t="s">
        <v>1214</v>
      </c>
      <c r="C7191" s="16">
        <v>2013</v>
      </c>
      <c r="D7191" s="16" t="s">
        <v>2329</v>
      </c>
      <c r="E7191" s="16">
        <v>0</v>
      </c>
      <c r="F7191" s="16">
        <v>0</v>
      </c>
      <c r="G7191" s="16">
        <v>0</v>
      </c>
      <c r="H7191" s="16">
        <v>0</v>
      </c>
    </row>
    <row r="7192" spans="1:8" x14ac:dyDescent="0.3">
      <c r="A7192" s="13" t="str">
        <f t="shared" si="112"/>
        <v>altuvjo012013</v>
      </c>
      <c r="B7192" s="16" t="s">
        <v>1421</v>
      </c>
      <c r="C7192" s="16">
        <v>2013</v>
      </c>
      <c r="D7192" s="16" t="s">
        <v>37</v>
      </c>
      <c r="E7192" s="16">
        <v>273</v>
      </c>
      <c r="F7192" s="16">
        <v>393</v>
      </c>
      <c r="G7192" s="16">
        <v>9</v>
      </c>
      <c r="H7192" s="16">
        <v>114</v>
      </c>
    </row>
    <row r="7193" spans="1:8" x14ac:dyDescent="0.3">
      <c r="A7193" s="13" t="str">
        <f t="shared" si="112"/>
        <v>alvarhe012013</v>
      </c>
      <c r="B7193" s="16" t="s">
        <v>1422</v>
      </c>
      <c r="C7193" s="16">
        <v>2013</v>
      </c>
      <c r="D7193" s="16" t="s">
        <v>2332</v>
      </c>
      <c r="E7193" s="16">
        <v>14</v>
      </c>
      <c r="F7193" s="16">
        <v>19</v>
      </c>
      <c r="G7193" s="16">
        <v>1</v>
      </c>
      <c r="H7193" s="16">
        <v>1</v>
      </c>
    </row>
    <row r="7194" spans="1:8" x14ac:dyDescent="0.3">
      <c r="A7194" s="13" t="str">
        <f t="shared" si="112"/>
        <v>alvarjo022013</v>
      </c>
      <c r="B7194" s="16" t="s">
        <v>1867</v>
      </c>
      <c r="C7194" s="16">
        <v>2013</v>
      </c>
      <c r="D7194" s="16" t="s">
        <v>2332</v>
      </c>
      <c r="E7194" s="16">
        <v>0</v>
      </c>
      <c r="F7194" s="16">
        <v>3</v>
      </c>
      <c r="G7194" s="16">
        <v>0</v>
      </c>
      <c r="H7194" s="16">
        <v>0</v>
      </c>
    </row>
    <row r="7195" spans="1:8" x14ac:dyDescent="0.3">
      <c r="A7195" s="13" t="str">
        <f t="shared" si="112"/>
        <v>alvarpe012013</v>
      </c>
      <c r="B7195" s="16" t="s">
        <v>1215</v>
      </c>
      <c r="C7195" s="16">
        <v>2013</v>
      </c>
      <c r="D7195" s="16" t="s">
        <v>38</v>
      </c>
      <c r="E7195" s="16">
        <v>72</v>
      </c>
      <c r="F7195" s="16">
        <v>359</v>
      </c>
      <c r="G7195" s="16">
        <v>27</v>
      </c>
      <c r="H7195" s="16">
        <v>27</v>
      </c>
    </row>
    <row r="7196" spans="1:8" x14ac:dyDescent="0.3">
      <c r="A7196" s="13" t="str">
        <f t="shared" si="112"/>
        <v>amarial012013</v>
      </c>
      <c r="B7196" s="16" t="s">
        <v>1423</v>
      </c>
      <c r="C7196" s="16">
        <v>2013</v>
      </c>
      <c r="D7196" s="16" t="s">
        <v>37</v>
      </c>
      <c r="E7196" s="16">
        <v>40</v>
      </c>
      <c r="F7196" s="16">
        <v>48</v>
      </c>
      <c r="G7196" s="16">
        <v>1</v>
      </c>
      <c r="H7196" s="16">
        <v>10</v>
      </c>
    </row>
    <row r="7197" spans="1:8" x14ac:dyDescent="0.3">
      <c r="A7197" s="13" t="str">
        <f t="shared" si="112"/>
        <v>amarial012013</v>
      </c>
      <c r="B7197" s="16" t="s">
        <v>1423</v>
      </c>
      <c r="C7197" s="16">
        <v>2013</v>
      </c>
      <c r="D7197" s="16" t="s">
        <v>38</v>
      </c>
      <c r="E7197" s="16">
        <v>3</v>
      </c>
      <c r="F7197" s="16">
        <v>5</v>
      </c>
      <c r="G7197" s="16">
        <v>0</v>
      </c>
      <c r="H7197" s="16">
        <v>1</v>
      </c>
    </row>
    <row r="7198" spans="1:8" x14ac:dyDescent="0.3">
      <c r="A7198" s="13" t="str">
        <f t="shared" si="112"/>
        <v>amarial012013</v>
      </c>
      <c r="B7198" s="16" t="s">
        <v>1423</v>
      </c>
      <c r="C7198" s="16">
        <v>2013</v>
      </c>
      <c r="D7198" s="16" t="s">
        <v>2327</v>
      </c>
    </row>
    <row r="7199" spans="1:8" x14ac:dyDescent="0.3">
      <c r="A7199" s="13" t="str">
        <f t="shared" si="112"/>
        <v>amarial012013</v>
      </c>
      <c r="B7199" s="16" t="s">
        <v>1423</v>
      </c>
      <c r="C7199" s="16">
        <v>2013</v>
      </c>
      <c r="D7199" s="16" t="s">
        <v>2328</v>
      </c>
    </row>
    <row r="7200" spans="1:8" x14ac:dyDescent="0.3">
      <c r="A7200" s="13" t="str">
        <f t="shared" si="112"/>
        <v>amarial012013</v>
      </c>
      <c r="B7200" s="16" t="s">
        <v>1423</v>
      </c>
      <c r="C7200" s="16">
        <v>2013</v>
      </c>
      <c r="D7200" s="16" t="s">
        <v>2329</v>
      </c>
      <c r="E7200" s="16">
        <v>160</v>
      </c>
      <c r="F7200" s="16">
        <v>5</v>
      </c>
      <c r="G7200" s="16">
        <v>3</v>
      </c>
      <c r="H7200" s="16">
        <v>1</v>
      </c>
    </row>
    <row r="7201" spans="1:8" x14ac:dyDescent="0.3">
      <c r="A7201" s="13" t="str">
        <f t="shared" si="112"/>
        <v>amarial012013</v>
      </c>
      <c r="B7201" s="16" t="s">
        <v>1423</v>
      </c>
      <c r="C7201" s="16">
        <v>2013</v>
      </c>
      <c r="D7201" s="16" t="s">
        <v>2331</v>
      </c>
      <c r="E7201" s="16">
        <v>11</v>
      </c>
      <c r="F7201" s="16">
        <v>26</v>
      </c>
      <c r="G7201" s="16">
        <v>1</v>
      </c>
      <c r="H7201" s="16">
        <v>5</v>
      </c>
    </row>
    <row r="7202" spans="1:8" x14ac:dyDescent="0.3">
      <c r="A7202" s="13" t="str">
        <f t="shared" si="112"/>
        <v>ambrihe012013</v>
      </c>
      <c r="B7202" s="16" t="s">
        <v>1216</v>
      </c>
      <c r="C7202" s="16">
        <v>2013</v>
      </c>
      <c r="D7202" s="16" t="s">
        <v>2332</v>
      </c>
      <c r="E7202" s="16">
        <v>1</v>
      </c>
      <c r="F7202" s="16">
        <v>9</v>
      </c>
      <c r="G7202" s="16">
        <v>0</v>
      </c>
      <c r="H7202" s="16">
        <v>1</v>
      </c>
    </row>
    <row r="7203" spans="1:8" x14ac:dyDescent="0.3">
      <c r="A7203" s="13" t="str">
        <f t="shared" si="112"/>
        <v>amesst012013</v>
      </c>
      <c r="B7203" s="16" t="s">
        <v>1868</v>
      </c>
      <c r="C7203" s="16">
        <v>2013</v>
      </c>
      <c r="D7203" s="16" t="s">
        <v>2332</v>
      </c>
      <c r="E7203" s="16">
        <v>1</v>
      </c>
      <c r="F7203" s="16">
        <v>0</v>
      </c>
      <c r="G7203" s="16">
        <v>0</v>
      </c>
      <c r="H7203" s="16">
        <v>0</v>
      </c>
    </row>
    <row r="7204" spans="1:8" x14ac:dyDescent="0.3">
      <c r="A7204" s="13" t="str">
        <f t="shared" si="112"/>
        <v>anderbr042013</v>
      </c>
      <c r="B7204" s="16" t="s">
        <v>1037</v>
      </c>
      <c r="C7204" s="16">
        <v>2013</v>
      </c>
      <c r="D7204" s="16" t="s">
        <v>2332</v>
      </c>
      <c r="E7204" s="16">
        <v>0</v>
      </c>
      <c r="F7204" s="16">
        <v>4</v>
      </c>
      <c r="G7204" s="16">
        <v>0</v>
      </c>
      <c r="H7204" s="16">
        <v>0</v>
      </c>
    </row>
    <row r="7205" spans="1:8" x14ac:dyDescent="0.3">
      <c r="A7205" s="13" t="str">
        <f t="shared" si="112"/>
        <v>anderbr052013</v>
      </c>
      <c r="B7205" s="16" t="s">
        <v>1217</v>
      </c>
      <c r="C7205" s="16">
        <v>2013</v>
      </c>
      <c r="D7205" s="16" t="s">
        <v>2334</v>
      </c>
      <c r="E7205" s="16">
        <v>49</v>
      </c>
      <c r="F7205" s="16">
        <v>2</v>
      </c>
      <c r="G7205" s="16">
        <v>1</v>
      </c>
      <c r="H7205" s="16">
        <v>0</v>
      </c>
    </row>
    <row r="7206" spans="1:8" x14ac:dyDescent="0.3">
      <c r="A7206" s="13" t="str">
        <f t="shared" si="112"/>
        <v>andinro012013</v>
      </c>
      <c r="B7206" s="16" t="s">
        <v>510</v>
      </c>
      <c r="C7206" s="16">
        <v>2013</v>
      </c>
      <c r="D7206" s="16" t="s">
        <v>37</v>
      </c>
      <c r="E7206" s="16">
        <v>15</v>
      </c>
      <c r="F7206" s="16">
        <v>27</v>
      </c>
      <c r="G7206" s="16">
        <v>0</v>
      </c>
      <c r="H7206" s="16">
        <v>9</v>
      </c>
    </row>
    <row r="7207" spans="1:8" x14ac:dyDescent="0.3">
      <c r="A7207" s="13" t="str">
        <f t="shared" si="112"/>
        <v>andinro012013</v>
      </c>
      <c r="B7207" s="16" t="s">
        <v>510</v>
      </c>
      <c r="C7207" s="16">
        <v>2013</v>
      </c>
      <c r="D7207" s="16" t="s">
        <v>38</v>
      </c>
      <c r="E7207" s="16">
        <v>1</v>
      </c>
      <c r="F7207" s="16">
        <v>5</v>
      </c>
      <c r="G7207" s="16">
        <v>0</v>
      </c>
      <c r="H7207" s="16">
        <v>0</v>
      </c>
    </row>
    <row r="7208" spans="1:8" x14ac:dyDescent="0.3">
      <c r="A7208" s="13" t="str">
        <f t="shared" si="112"/>
        <v>andinro012013</v>
      </c>
      <c r="B7208" s="16" t="s">
        <v>510</v>
      </c>
      <c r="C7208" s="16">
        <v>2013</v>
      </c>
      <c r="D7208" s="16" t="s">
        <v>2331</v>
      </c>
      <c r="E7208" s="16">
        <v>12</v>
      </c>
      <c r="F7208" s="16">
        <v>29</v>
      </c>
      <c r="G7208" s="16">
        <v>2</v>
      </c>
      <c r="H7208" s="16">
        <v>8</v>
      </c>
    </row>
    <row r="7209" spans="1:8" x14ac:dyDescent="0.3">
      <c r="A7209" s="13" t="str">
        <f t="shared" si="112"/>
        <v>andruel012013</v>
      </c>
      <c r="B7209" s="16" t="s">
        <v>1038</v>
      </c>
      <c r="C7209" s="16">
        <v>2013</v>
      </c>
      <c r="D7209" s="16" t="s">
        <v>2331</v>
      </c>
      <c r="E7209" s="16">
        <v>212</v>
      </c>
      <c r="F7209" s="16">
        <v>362</v>
      </c>
      <c r="G7209" s="16">
        <v>14</v>
      </c>
      <c r="H7209" s="16">
        <v>97</v>
      </c>
    </row>
    <row r="7210" spans="1:8" x14ac:dyDescent="0.3">
      <c r="A7210" s="13" t="str">
        <f t="shared" si="112"/>
        <v>ankieri012013</v>
      </c>
      <c r="B7210" s="16" t="s">
        <v>47</v>
      </c>
      <c r="C7210" s="16">
        <v>2013</v>
      </c>
      <c r="D7210" s="16" t="s">
        <v>2327</v>
      </c>
    </row>
    <row r="7211" spans="1:8" x14ac:dyDescent="0.3">
      <c r="A7211" s="13" t="str">
        <f t="shared" si="112"/>
        <v>ankieri012013</v>
      </c>
      <c r="B7211" s="16" t="s">
        <v>47</v>
      </c>
      <c r="C7211" s="16">
        <v>2013</v>
      </c>
      <c r="D7211" s="16" t="s">
        <v>2329</v>
      </c>
      <c r="E7211" s="16">
        <v>42</v>
      </c>
      <c r="F7211" s="16">
        <v>3</v>
      </c>
      <c r="G7211" s="16">
        <v>2</v>
      </c>
      <c r="H7211" s="16">
        <v>0</v>
      </c>
    </row>
    <row r="7212" spans="1:8" x14ac:dyDescent="0.3">
      <c r="A7212" s="13" t="str">
        <f t="shared" si="112"/>
        <v>ankieri012013</v>
      </c>
      <c r="B7212" s="16" t="s">
        <v>47</v>
      </c>
      <c r="C7212" s="16">
        <v>2013</v>
      </c>
      <c r="D7212" s="16" t="s">
        <v>2329</v>
      </c>
      <c r="E7212" s="16">
        <v>35</v>
      </c>
      <c r="F7212" s="16">
        <v>1</v>
      </c>
      <c r="G7212" s="16">
        <v>0</v>
      </c>
      <c r="H7212" s="16">
        <v>0</v>
      </c>
    </row>
    <row r="7213" spans="1:8" x14ac:dyDescent="0.3">
      <c r="A7213" s="13" t="str">
        <f t="shared" si="112"/>
        <v>ankieri012013</v>
      </c>
      <c r="B7213" s="16" t="s">
        <v>47</v>
      </c>
      <c r="C7213" s="16">
        <v>2013</v>
      </c>
      <c r="D7213" s="16" t="s">
        <v>2330</v>
      </c>
    </row>
    <row r="7214" spans="1:8" x14ac:dyDescent="0.3">
      <c r="A7214" s="13" t="str">
        <f t="shared" si="112"/>
        <v>ankieri012013</v>
      </c>
      <c r="B7214" s="16" t="s">
        <v>47</v>
      </c>
      <c r="C7214" s="16">
        <v>2013</v>
      </c>
      <c r="D7214" s="16" t="s">
        <v>2330</v>
      </c>
    </row>
    <row r="7215" spans="1:8" x14ac:dyDescent="0.3">
      <c r="A7215" s="13" t="str">
        <f t="shared" si="112"/>
        <v>aokino012013</v>
      </c>
      <c r="B7215" s="16" t="s">
        <v>1657</v>
      </c>
      <c r="C7215" s="16">
        <v>2013</v>
      </c>
      <c r="D7215" s="16" t="s">
        <v>2327</v>
      </c>
    </row>
    <row r="7216" spans="1:8" x14ac:dyDescent="0.3">
      <c r="A7216" s="13" t="str">
        <f t="shared" si="112"/>
        <v>aokino012013</v>
      </c>
      <c r="B7216" s="16" t="s">
        <v>1657</v>
      </c>
      <c r="C7216" s="16">
        <v>2013</v>
      </c>
      <c r="D7216" s="16" t="s">
        <v>2329</v>
      </c>
      <c r="E7216" s="16">
        <v>290</v>
      </c>
      <c r="F7216" s="16">
        <v>9</v>
      </c>
      <c r="G7216" s="16">
        <v>3</v>
      </c>
      <c r="H7216" s="16">
        <v>0</v>
      </c>
    </row>
    <row r="7217" spans="1:8" x14ac:dyDescent="0.3">
      <c r="A7217" s="13" t="str">
        <f t="shared" si="112"/>
        <v>aokino012013</v>
      </c>
      <c r="B7217" s="16" t="s">
        <v>1657</v>
      </c>
      <c r="C7217" s="16">
        <v>2013</v>
      </c>
      <c r="D7217" s="16" t="s">
        <v>2330</v>
      </c>
    </row>
    <row r="7218" spans="1:8" x14ac:dyDescent="0.3">
      <c r="A7218" s="13" t="str">
        <f t="shared" si="112"/>
        <v>archech012013</v>
      </c>
      <c r="B7218" s="16" t="s">
        <v>1658</v>
      </c>
      <c r="C7218" s="16">
        <v>2013</v>
      </c>
      <c r="D7218" s="16" t="s">
        <v>2332</v>
      </c>
      <c r="E7218" s="16">
        <v>6</v>
      </c>
      <c r="F7218" s="16">
        <v>13</v>
      </c>
      <c r="G7218" s="16">
        <v>2</v>
      </c>
      <c r="H7218" s="16">
        <v>1</v>
      </c>
    </row>
    <row r="7219" spans="1:8" x14ac:dyDescent="0.3">
      <c r="A7219" s="13" t="str">
        <f t="shared" si="112"/>
        <v>arciaos012013</v>
      </c>
      <c r="B7219" s="16" t="s">
        <v>1869</v>
      </c>
      <c r="C7219" s="16">
        <v>2013</v>
      </c>
      <c r="D7219" s="16" t="s">
        <v>2328</v>
      </c>
    </row>
    <row r="7220" spans="1:8" x14ac:dyDescent="0.3">
      <c r="A7220" s="13" t="str">
        <f t="shared" si="112"/>
        <v>arciaos012013</v>
      </c>
      <c r="B7220" s="16" t="s">
        <v>1869</v>
      </c>
      <c r="C7220" s="16">
        <v>2013</v>
      </c>
      <c r="D7220" s="16" t="s">
        <v>2329</v>
      </c>
      <c r="E7220" s="16">
        <v>167</v>
      </c>
      <c r="F7220" s="16">
        <v>5</v>
      </c>
      <c r="G7220" s="16">
        <v>2</v>
      </c>
      <c r="H7220" s="16">
        <v>2</v>
      </c>
    </row>
    <row r="7221" spans="1:8" x14ac:dyDescent="0.3">
      <c r="A7221" s="13" t="str">
        <f t="shared" si="112"/>
        <v>arciaos012013</v>
      </c>
      <c r="B7221" s="16" t="s">
        <v>1869</v>
      </c>
      <c r="C7221" s="16">
        <v>2013</v>
      </c>
      <c r="D7221" s="16" t="s">
        <v>2330</v>
      </c>
    </row>
    <row r="7222" spans="1:8" x14ac:dyDescent="0.3">
      <c r="A7222" s="13" t="str">
        <f t="shared" si="112"/>
        <v>arenano012013</v>
      </c>
      <c r="B7222" s="16" t="s">
        <v>1870</v>
      </c>
      <c r="C7222" s="16">
        <v>2013</v>
      </c>
      <c r="D7222" s="16" t="s">
        <v>38</v>
      </c>
      <c r="E7222" s="16">
        <v>91</v>
      </c>
      <c r="F7222" s="16">
        <v>309</v>
      </c>
      <c r="G7222" s="16">
        <v>11</v>
      </c>
      <c r="H7222" s="16">
        <v>27</v>
      </c>
    </row>
    <row r="7223" spans="1:8" x14ac:dyDescent="0.3">
      <c r="A7223" s="13" t="str">
        <f t="shared" si="112"/>
        <v>arencjp012013</v>
      </c>
      <c r="B7223" s="16" t="s">
        <v>1219</v>
      </c>
      <c r="C7223" s="16">
        <v>2013</v>
      </c>
      <c r="D7223" s="16" t="s">
        <v>2334</v>
      </c>
      <c r="E7223" s="16">
        <v>891</v>
      </c>
      <c r="F7223" s="16">
        <v>49</v>
      </c>
      <c r="G7223" s="16">
        <v>11</v>
      </c>
      <c r="H7223" s="16">
        <v>6</v>
      </c>
    </row>
    <row r="7224" spans="1:8" x14ac:dyDescent="0.3">
      <c r="A7224" s="13" t="str">
        <f t="shared" si="112"/>
        <v>ariasjo012013</v>
      </c>
      <c r="B7224" s="16" t="s">
        <v>623</v>
      </c>
      <c r="C7224" s="16">
        <v>2013</v>
      </c>
      <c r="D7224" s="16" t="s">
        <v>2333</v>
      </c>
      <c r="E7224" s="16">
        <v>41</v>
      </c>
      <c r="F7224" s="16">
        <v>1</v>
      </c>
      <c r="G7224" s="16">
        <v>0</v>
      </c>
      <c r="H7224" s="16">
        <v>4</v>
      </c>
    </row>
    <row r="7225" spans="1:8" x14ac:dyDescent="0.3">
      <c r="A7225" s="13" t="str">
        <f t="shared" si="112"/>
        <v>ariasjo012013</v>
      </c>
      <c r="B7225" s="16" t="s">
        <v>623</v>
      </c>
      <c r="C7225" s="16">
        <v>2013</v>
      </c>
      <c r="D7225" s="16" t="s">
        <v>37</v>
      </c>
      <c r="E7225" s="16">
        <v>28</v>
      </c>
      <c r="F7225" s="16">
        <v>21</v>
      </c>
      <c r="G7225" s="16">
        <v>1</v>
      </c>
      <c r="H7225" s="16">
        <v>9</v>
      </c>
    </row>
    <row r="7226" spans="1:8" x14ac:dyDescent="0.3">
      <c r="A7226" s="13" t="str">
        <f t="shared" si="112"/>
        <v>ariasjo012013</v>
      </c>
      <c r="B7226" s="16" t="s">
        <v>623</v>
      </c>
      <c r="C7226" s="16">
        <v>2013</v>
      </c>
      <c r="D7226" s="16" t="s">
        <v>38</v>
      </c>
      <c r="E7226" s="16">
        <v>15</v>
      </c>
      <c r="F7226" s="16">
        <v>55</v>
      </c>
      <c r="G7226" s="16">
        <v>3</v>
      </c>
      <c r="H7226" s="16">
        <v>4</v>
      </c>
    </row>
    <row r="7227" spans="1:8" x14ac:dyDescent="0.3">
      <c r="A7227" s="13" t="str">
        <f t="shared" si="112"/>
        <v>ariasjo012013</v>
      </c>
      <c r="B7227" s="16" t="s">
        <v>623</v>
      </c>
      <c r="C7227" s="16">
        <v>2013</v>
      </c>
      <c r="D7227" s="16" t="s">
        <v>2331</v>
      </c>
      <c r="E7227" s="16">
        <v>21</v>
      </c>
      <c r="F7227" s="16">
        <v>42</v>
      </c>
      <c r="G7227" s="16">
        <v>1</v>
      </c>
      <c r="H7227" s="16">
        <v>12</v>
      </c>
    </row>
    <row r="7228" spans="1:8" x14ac:dyDescent="0.3">
      <c r="A7228" s="13" t="str">
        <f t="shared" si="112"/>
        <v>arrieja012013</v>
      </c>
      <c r="B7228" s="16" t="s">
        <v>1220</v>
      </c>
      <c r="C7228" s="16">
        <v>2013</v>
      </c>
      <c r="D7228" s="16" t="s">
        <v>2332</v>
      </c>
      <c r="E7228" s="16">
        <v>1</v>
      </c>
      <c r="F7228" s="16">
        <v>3</v>
      </c>
      <c r="G7228" s="16">
        <v>0</v>
      </c>
      <c r="H7228" s="16">
        <v>0</v>
      </c>
    </row>
    <row r="7229" spans="1:8" x14ac:dyDescent="0.3">
      <c r="A7229" s="13" t="str">
        <f t="shared" si="112"/>
        <v>arrieja012013</v>
      </c>
      <c r="B7229" s="16" t="s">
        <v>1220</v>
      </c>
      <c r="C7229" s="16">
        <v>2013</v>
      </c>
      <c r="D7229" s="16" t="s">
        <v>2332</v>
      </c>
      <c r="E7229" s="16">
        <v>11</v>
      </c>
      <c r="F7229" s="16">
        <v>12</v>
      </c>
      <c r="G7229" s="16">
        <v>1</v>
      </c>
      <c r="H7229" s="16">
        <v>0</v>
      </c>
    </row>
    <row r="7230" spans="1:8" x14ac:dyDescent="0.3">
      <c r="A7230" s="13" t="str">
        <f t="shared" si="112"/>
        <v>arroybr012013</v>
      </c>
      <c r="B7230" s="16" t="s">
        <v>48</v>
      </c>
      <c r="C7230" s="16">
        <v>2013</v>
      </c>
      <c r="D7230" s="16" t="s">
        <v>2332</v>
      </c>
      <c r="E7230" s="16">
        <v>15</v>
      </c>
      <c r="F7230" s="16">
        <v>29</v>
      </c>
      <c r="G7230" s="16">
        <v>1</v>
      </c>
      <c r="H7230" s="16">
        <v>1</v>
      </c>
    </row>
    <row r="7231" spans="1:8" x14ac:dyDescent="0.3">
      <c r="A7231" s="13" t="str">
        <f t="shared" si="112"/>
        <v>ascheco012013</v>
      </c>
      <c r="B7231" s="16" t="s">
        <v>1871</v>
      </c>
      <c r="C7231" s="16">
        <v>2013</v>
      </c>
      <c r="D7231" s="16" t="s">
        <v>38</v>
      </c>
      <c r="E7231" s="16">
        <v>29</v>
      </c>
      <c r="F7231" s="16">
        <v>87</v>
      </c>
      <c r="G7231" s="16">
        <v>5</v>
      </c>
      <c r="H7231" s="16">
        <v>3</v>
      </c>
    </row>
    <row r="7232" spans="1:8" x14ac:dyDescent="0.3">
      <c r="A7232" s="13" t="str">
        <f t="shared" si="112"/>
        <v>atchisc012013</v>
      </c>
      <c r="B7232" s="16" t="s">
        <v>414</v>
      </c>
      <c r="C7232" s="16">
        <v>2013</v>
      </c>
      <c r="D7232" s="16" t="s">
        <v>2332</v>
      </c>
      <c r="E7232" s="16">
        <v>5</v>
      </c>
      <c r="F7232" s="16">
        <v>13</v>
      </c>
      <c r="G7232" s="16">
        <v>1</v>
      </c>
      <c r="H7232" s="16">
        <v>0</v>
      </c>
    </row>
    <row r="7233" spans="1:8" x14ac:dyDescent="0.3">
      <c r="A7233" s="13" t="str">
        <f t="shared" si="112"/>
        <v>aumonph012013</v>
      </c>
      <c r="B7233" s="16" t="s">
        <v>1659</v>
      </c>
      <c r="C7233" s="16">
        <v>2013</v>
      </c>
      <c r="D7233" s="16" t="s">
        <v>2332</v>
      </c>
      <c r="E7233" s="16">
        <v>1</v>
      </c>
      <c r="F7233" s="16">
        <v>3</v>
      </c>
      <c r="G7233" s="16">
        <v>0</v>
      </c>
      <c r="H7233" s="16">
        <v>0</v>
      </c>
    </row>
    <row r="7234" spans="1:8" x14ac:dyDescent="0.3">
      <c r="A7234" s="13" t="str">
        <f t="shared" si="112"/>
        <v>avilaal012013</v>
      </c>
      <c r="B7234" s="16" t="s">
        <v>1041</v>
      </c>
      <c r="C7234" s="16">
        <v>2013</v>
      </c>
      <c r="D7234" s="16" t="s">
        <v>2334</v>
      </c>
      <c r="E7234" s="16">
        <v>815</v>
      </c>
      <c r="F7234" s="16">
        <v>29</v>
      </c>
      <c r="G7234" s="16">
        <v>6</v>
      </c>
      <c r="H7234" s="16">
        <v>4</v>
      </c>
    </row>
    <row r="7235" spans="1:8" x14ac:dyDescent="0.3">
      <c r="A7235" s="13" t="str">
        <f t="shared" ref="A7235:A7298" si="113">B7235&amp;C7235</f>
        <v>avilalu012013</v>
      </c>
      <c r="B7235" s="16" t="s">
        <v>1661</v>
      </c>
      <c r="C7235" s="16">
        <v>2013</v>
      </c>
      <c r="D7235" s="16" t="s">
        <v>2332</v>
      </c>
      <c r="E7235" s="16">
        <v>11</v>
      </c>
      <c r="F7235" s="16">
        <v>16</v>
      </c>
      <c r="G7235" s="16">
        <v>0</v>
      </c>
      <c r="H7235" s="16">
        <v>0</v>
      </c>
    </row>
    <row r="7236" spans="1:8" x14ac:dyDescent="0.3">
      <c r="A7236" s="13" t="str">
        <f t="shared" si="113"/>
        <v>avilemi012013</v>
      </c>
      <c r="B7236" s="16" t="s">
        <v>872</v>
      </c>
      <c r="C7236" s="16">
        <v>2013</v>
      </c>
      <c r="D7236" s="16" t="s">
        <v>37</v>
      </c>
      <c r="E7236" s="16">
        <v>13</v>
      </c>
      <c r="F7236" s="16">
        <v>31</v>
      </c>
      <c r="G7236" s="16">
        <v>1</v>
      </c>
      <c r="H7236" s="16">
        <v>5</v>
      </c>
    </row>
    <row r="7237" spans="1:8" x14ac:dyDescent="0.3">
      <c r="A7237" s="13" t="str">
        <f t="shared" si="113"/>
        <v>avilemi012013</v>
      </c>
      <c r="B7237" s="16" t="s">
        <v>872</v>
      </c>
      <c r="C7237" s="16">
        <v>2013</v>
      </c>
      <c r="D7237" s="16" t="s">
        <v>38</v>
      </c>
      <c r="E7237" s="16">
        <v>29</v>
      </c>
      <c r="F7237" s="16">
        <v>63</v>
      </c>
      <c r="G7237" s="16">
        <v>3</v>
      </c>
      <c r="H7237" s="16">
        <v>6</v>
      </c>
    </row>
    <row r="7238" spans="1:8" x14ac:dyDescent="0.3">
      <c r="A7238" s="13" t="str">
        <f t="shared" si="113"/>
        <v>avilemi012013</v>
      </c>
      <c r="B7238" s="16" t="s">
        <v>872</v>
      </c>
      <c r="C7238" s="16">
        <v>2013</v>
      </c>
      <c r="D7238" s="16" t="s">
        <v>2328</v>
      </c>
    </row>
    <row r="7239" spans="1:8" x14ac:dyDescent="0.3">
      <c r="A7239" s="13" t="str">
        <f t="shared" si="113"/>
        <v>avilemi012013</v>
      </c>
      <c r="B7239" s="16" t="s">
        <v>872</v>
      </c>
      <c r="C7239" s="16">
        <v>2013</v>
      </c>
      <c r="D7239" s="16" t="s">
        <v>2329</v>
      </c>
      <c r="E7239" s="16">
        <v>13</v>
      </c>
      <c r="F7239" s="16">
        <v>0</v>
      </c>
      <c r="G7239" s="16">
        <v>0</v>
      </c>
      <c r="H7239" s="16">
        <v>0</v>
      </c>
    </row>
    <row r="7240" spans="1:8" x14ac:dyDescent="0.3">
      <c r="A7240" s="13" t="str">
        <f t="shared" si="113"/>
        <v>avilemi012013</v>
      </c>
      <c r="B7240" s="16" t="s">
        <v>872</v>
      </c>
      <c r="C7240" s="16">
        <v>2013</v>
      </c>
      <c r="D7240" s="16" t="s">
        <v>2330</v>
      </c>
    </row>
    <row r="7241" spans="1:8" x14ac:dyDescent="0.3">
      <c r="A7241" s="13" t="str">
        <f t="shared" si="113"/>
        <v>avilemi012013</v>
      </c>
      <c r="B7241" s="16" t="s">
        <v>872</v>
      </c>
      <c r="C7241" s="16">
        <v>2013</v>
      </c>
      <c r="D7241" s="16" t="s">
        <v>2331</v>
      </c>
      <c r="E7241" s="16">
        <v>55</v>
      </c>
      <c r="F7241" s="16">
        <v>106</v>
      </c>
      <c r="G7241" s="16">
        <v>4</v>
      </c>
      <c r="H7241" s="16">
        <v>26</v>
      </c>
    </row>
    <row r="7242" spans="1:8" x14ac:dyDescent="0.3">
      <c r="A7242" s="13" t="str">
        <f t="shared" si="113"/>
        <v>axelrdy012013</v>
      </c>
      <c r="B7242" s="16" t="s">
        <v>1425</v>
      </c>
      <c r="C7242" s="16">
        <v>2013</v>
      </c>
      <c r="D7242" s="16" t="s">
        <v>2332</v>
      </c>
      <c r="E7242" s="16">
        <v>13</v>
      </c>
      <c r="F7242" s="16">
        <v>12</v>
      </c>
      <c r="G7242" s="16">
        <v>1</v>
      </c>
      <c r="H7242" s="16">
        <v>1</v>
      </c>
    </row>
    <row r="7243" spans="1:8" x14ac:dyDescent="0.3">
      <c r="A7243" s="13" t="str">
        <f t="shared" si="113"/>
        <v>axforjo012013</v>
      </c>
      <c r="B7243" s="16" t="s">
        <v>1042</v>
      </c>
      <c r="C7243" s="16">
        <v>2013</v>
      </c>
      <c r="D7243" s="16" t="s">
        <v>2332</v>
      </c>
      <c r="E7243" s="16">
        <v>1</v>
      </c>
      <c r="F7243" s="16">
        <v>3</v>
      </c>
      <c r="G7243" s="16">
        <v>0</v>
      </c>
      <c r="H7243" s="16">
        <v>0</v>
      </c>
    </row>
    <row r="7244" spans="1:8" x14ac:dyDescent="0.3">
      <c r="A7244" s="13" t="str">
        <f t="shared" si="113"/>
        <v>axforjo012013</v>
      </c>
      <c r="B7244" s="16" t="s">
        <v>1042</v>
      </c>
      <c r="C7244" s="16">
        <v>2013</v>
      </c>
      <c r="D7244" s="16" t="s">
        <v>2332</v>
      </c>
      <c r="E7244" s="16">
        <v>0</v>
      </c>
      <c r="F7244" s="16">
        <v>0</v>
      </c>
      <c r="G7244" s="16">
        <v>0</v>
      </c>
      <c r="H7244" s="16">
        <v>0</v>
      </c>
    </row>
    <row r="7245" spans="1:8" x14ac:dyDescent="0.3">
      <c r="A7245" s="13" t="str">
        <f t="shared" si="113"/>
        <v>ayalalu012013</v>
      </c>
      <c r="B7245" s="16" t="s">
        <v>348</v>
      </c>
      <c r="C7245" s="16">
        <v>2013</v>
      </c>
      <c r="D7245" s="16" t="s">
        <v>2332</v>
      </c>
      <c r="E7245" s="16">
        <v>0</v>
      </c>
      <c r="F7245" s="16">
        <v>2</v>
      </c>
      <c r="G7245" s="16">
        <v>0</v>
      </c>
      <c r="H7245" s="16">
        <v>0</v>
      </c>
    </row>
    <row r="7246" spans="1:8" x14ac:dyDescent="0.3">
      <c r="A7246" s="13" t="str">
        <f t="shared" si="113"/>
        <v>ayalalu012013</v>
      </c>
      <c r="B7246" s="16" t="s">
        <v>348</v>
      </c>
      <c r="C7246" s="16">
        <v>2013</v>
      </c>
      <c r="D7246" s="16" t="s">
        <v>2332</v>
      </c>
      <c r="E7246" s="16">
        <v>0</v>
      </c>
      <c r="F7246" s="16">
        <v>8</v>
      </c>
      <c r="G7246" s="16">
        <v>0</v>
      </c>
      <c r="H7246" s="16">
        <v>1</v>
      </c>
    </row>
    <row r="7247" spans="1:8" x14ac:dyDescent="0.3">
      <c r="A7247" s="13" t="str">
        <f t="shared" si="113"/>
        <v>aybarer012013</v>
      </c>
      <c r="B7247" s="16" t="s">
        <v>624</v>
      </c>
      <c r="C7247" s="16">
        <v>2013</v>
      </c>
      <c r="D7247" s="16" t="s">
        <v>2331</v>
      </c>
      <c r="E7247" s="16">
        <v>217</v>
      </c>
      <c r="F7247" s="16">
        <v>328</v>
      </c>
      <c r="G7247" s="16">
        <v>15</v>
      </c>
      <c r="H7247" s="16">
        <v>78</v>
      </c>
    </row>
    <row r="7248" spans="1:8" x14ac:dyDescent="0.3">
      <c r="A7248" s="13" t="str">
        <f t="shared" si="113"/>
        <v>badenbu012013</v>
      </c>
      <c r="B7248" s="16" t="s">
        <v>873</v>
      </c>
      <c r="C7248" s="16">
        <v>2013</v>
      </c>
      <c r="D7248" s="16" t="s">
        <v>2332</v>
      </c>
      <c r="E7248" s="16">
        <v>1</v>
      </c>
      <c r="F7248" s="16">
        <v>15</v>
      </c>
      <c r="G7248" s="16">
        <v>2</v>
      </c>
      <c r="H7248" s="16">
        <v>2</v>
      </c>
    </row>
    <row r="7249" spans="1:8" x14ac:dyDescent="0.3">
      <c r="A7249" s="13" t="str">
        <f t="shared" si="113"/>
        <v>bailean012013</v>
      </c>
      <c r="B7249" s="16" t="s">
        <v>1043</v>
      </c>
      <c r="C7249" s="16">
        <v>2013</v>
      </c>
      <c r="D7249" s="16" t="s">
        <v>2332</v>
      </c>
      <c r="E7249" s="16">
        <v>1</v>
      </c>
      <c r="F7249" s="16">
        <v>0</v>
      </c>
      <c r="G7249" s="16">
        <v>0</v>
      </c>
      <c r="H7249" s="16">
        <v>1</v>
      </c>
    </row>
    <row r="7250" spans="1:8" x14ac:dyDescent="0.3">
      <c r="A7250" s="13" t="str">
        <f t="shared" si="113"/>
        <v>baileho022013</v>
      </c>
      <c r="B7250" s="16" t="s">
        <v>751</v>
      </c>
      <c r="C7250" s="16">
        <v>2013</v>
      </c>
      <c r="D7250" s="16" t="s">
        <v>2332</v>
      </c>
      <c r="E7250" s="16">
        <v>20</v>
      </c>
      <c r="F7250" s="16">
        <v>26</v>
      </c>
      <c r="G7250" s="16">
        <v>1</v>
      </c>
      <c r="H7250" s="16">
        <v>2</v>
      </c>
    </row>
    <row r="7251" spans="1:8" x14ac:dyDescent="0.3">
      <c r="A7251" s="13" t="str">
        <f t="shared" si="113"/>
        <v>bakerje032013</v>
      </c>
      <c r="B7251" s="16" t="s">
        <v>512</v>
      </c>
      <c r="C7251" s="16">
        <v>2013</v>
      </c>
      <c r="D7251" s="16" t="s">
        <v>2333</v>
      </c>
      <c r="E7251" s="16">
        <v>109</v>
      </c>
      <c r="F7251" s="16">
        <v>3</v>
      </c>
      <c r="G7251" s="16">
        <v>0</v>
      </c>
      <c r="H7251" s="16">
        <v>7</v>
      </c>
    </row>
    <row r="7252" spans="1:8" x14ac:dyDescent="0.3">
      <c r="A7252" s="13" t="str">
        <f t="shared" si="113"/>
        <v>bakerje032013</v>
      </c>
      <c r="B7252" s="16" t="s">
        <v>512</v>
      </c>
      <c r="C7252" s="16">
        <v>2013</v>
      </c>
      <c r="D7252" s="16" t="s">
        <v>37</v>
      </c>
      <c r="E7252" s="16">
        <v>1</v>
      </c>
      <c r="F7252" s="16">
        <v>1</v>
      </c>
      <c r="G7252" s="16">
        <v>0</v>
      </c>
      <c r="H7252" s="16">
        <v>1</v>
      </c>
    </row>
    <row r="7253" spans="1:8" x14ac:dyDescent="0.3">
      <c r="A7253" s="13" t="str">
        <f t="shared" si="113"/>
        <v>bakerje032013</v>
      </c>
      <c r="B7253" s="16" t="s">
        <v>512</v>
      </c>
      <c r="C7253" s="16">
        <v>2013</v>
      </c>
      <c r="D7253" s="16" t="s">
        <v>38</v>
      </c>
      <c r="E7253" s="16">
        <v>5</v>
      </c>
      <c r="F7253" s="16">
        <v>14</v>
      </c>
      <c r="G7253" s="16">
        <v>1</v>
      </c>
      <c r="H7253" s="16">
        <v>1</v>
      </c>
    </row>
    <row r="7254" spans="1:8" x14ac:dyDescent="0.3">
      <c r="A7254" s="13" t="str">
        <f t="shared" si="113"/>
        <v>bakerje032013</v>
      </c>
      <c r="B7254" s="16" t="s">
        <v>512</v>
      </c>
      <c r="C7254" s="16">
        <v>2013</v>
      </c>
      <c r="D7254" s="16" t="s">
        <v>2328</v>
      </c>
    </row>
    <row r="7255" spans="1:8" x14ac:dyDescent="0.3">
      <c r="A7255" s="13" t="str">
        <f t="shared" si="113"/>
        <v>bakerje032013</v>
      </c>
      <c r="B7255" s="16" t="s">
        <v>512</v>
      </c>
      <c r="C7255" s="16">
        <v>2013</v>
      </c>
      <c r="D7255" s="16" t="s">
        <v>2329</v>
      </c>
      <c r="E7255" s="16">
        <v>20</v>
      </c>
      <c r="F7255" s="16">
        <v>0</v>
      </c>
      <c r="G7255" s="16">
        <v>0</v>
      </c>
      <c r="H7255" s="16">
        <v>0</v>
      </c>
    </row>
    <row r="7256" spans="1:8" x14ac:dyDescent="0.3">
      <c r="A7256" s="13" t="str">
        <f t="shared" si="113"/>
        <v>bakerje032013</v>
      </c>
      <c r="B7256" s="16" t="s">
        <v>512</v>
      </c>
      <c r="C7256" s="16">
        <v>2013</v>
      </c>
      <c r="D7256" s="16" t="s">
        <v>2330</v>
      </c>
    </row>
    <row r="7257" spans="1:8" x14ac:dyDescent="0.3">
      <c r="A7257" s="13" t="str">
        <f t="shared" si="113"/>
        <v>bakerjo012013</v>
      </c>
      <c r="B7257" s="16" t="s">
        <v>874</v>
      </c>
      <c r="C7257" s="16">
        <v>2013</v>
      </c>
      <c r="D7257" s="16" t="s">
        <v>2334</v>
      </c>
      <c r="E7257" s="16">
        <v>81</v>
      </c>
      <c r="F7257" s="16">
        <v>9</v>
      </c>
      <c r="G7257" s="16">
        <v>0</v>
      </c>
      <c r="H7257" s="16">
        <v>2</v>
      </c>
    </row>
    <row r="7258" spans="1:8" x14ac:dyDescent="0.3">
      <c r="A7258" s="13" t="str">
        <f t="shared" si="113"/>
        <v>bakersc022013</v>
      </c>
      <c r="B7258" s="16" t="s">
        <v>513</v>
      </c>
      <c r="C7258" s="16">
        <v>2013</v>
      </c>
      <c r="D7258" s="16" t="s">
        <v>2332</v>
      </c>
      <c r="E7258" s="16">
        <v>2</v>
      </c>
      <c r="F7258" s="16">
        <v>1</v>
      </c>
      <c r="G7258" s="16">
        <v>0</v>
      </c>
      <c r="H7258" s="16">
        <v>0</v>
      </c>
    </row>
    <row r="7259" spans="1:8" x14ac:dyDescent="0.3">
      <c r="A7259" s="13" t="str">
        <f t="shared" si="113"/>
        <v>balfogr012013</v>
      </c>
      <c r="B7259" s="16" t="s">
        <v>227</v>
      </c>
      <c r="C7259" s="16">
        <v>2013</v>
      </c>
      <c r="D7259" s="16" t="s">
        <v>2332</v>
      </c>
      <c r="E7259" s="16">
        <v>1</v>
      </c>
      <c r="F7259" s="16">
        <v>5</v>
      </c>
      <c r="G7259" s="16">
        <v>1</v>
      </c>
      <c r="H7259" s="16">
        <v>1</v>
      </c>
    </row>
    <row r="7260" spans="1:8" x14ac:dyDescent="0.3">
      <c r="A7260" s="13" t="str">
        <f t="shared" si="113"/>
        <v>bantzbr012013</v>
      </c>
      <c r="B7260" s="16" t="s">
        <v>1872</v>
      </c>
      <c r="C7260" s="16">
        <v>2013</v>
      </c>
      <c r="D7260" s="16" t="s">
        <v>2334</v>
      </c>
      <c r="E7260" s="16">
        <v>5</v>
      </c>
      <c r="F7260" s="16">
        <v>0</v>
      </c>
      <c r="G7260" s="16">
        <v>0</v>
      </c>
      <c r="H7260" s="16">
        <v>0</v>
      </c>
    </row>
    <row r="7261" spans="1:8" x14ac:dyDescent="0.3">
      <c r="A7261" s="13" t="str">
        <f t="shared" si="113"/>
        <v>bardda012013</v>
      </c>
      <c r="B7261" s="16" t="s">
        <v>1044</v>
      </c>
      <c r="C7261" s="16">
        <v>2013</v>
      </c>
      <c r="D7261" s="16" t="s">
        <v>2332</v>
      </c>
      <c r="E7261" s="16">
        <v>0</v>
      </c>
      <c r="F7261" s="16">
        <v>1</v>
      </c>
      <c r="G7261" s="16">
        <v>0</v>
      </c>
      <c r="H7261" s="16">
        <v>0</v>
      </c>
    </row>
    <row r="7262" spans="1:8" x14ac:dyDescent="0.3">
      <c r="A7262" s="13" t="str">
        <f t="shared" si="113"/>
        <v>barmecl012013</v>
      </c>
      <c r="B7262" s="16" t="s">
        <v>350</v>
      </c>
      <c r="C7262" s="16">
        <v>2013</v>
      </c>
      <c r="D7262" s="16" t="s">
        <v>2331</v>
      </c>
      <c r="E7262" s="16">
        <v>107</v>
      </c>
      <c r="F7262" s="16">
        <v>282</v>
      </c>
      <c r="G7262" s="16">
        <v>13</v>
      </c>
      <c r="H7262" s="16">
        <v>53</v>
      </c>
    </row>
    <row r="7263" spans="1:8" x14ac:dyDescent="0.3">
      <c r="A7263" s="13" t="str">
        <f t="shared" si="113"/>
        <v>barnebr022013</v>
      </c>
      <c r="B7263" s="16" t="s">
        <v>1662</v>
      </c>
      <c r="C7263" s="16">
        <v>2013</v>
      </c>
      <c r="D7263" s="16" t="s">
        <v>2327</v>
      </c>
    </row>
    <row r="7264" spans="1:8" x14ac:dyDescent="0.3">
      <c r="A7264" s="13" t="str">
        <f t="shared" si="113"/>
        <v>barnebr022013</v>
      </c>
      <c r="B7264" s="16" t="s">
        <v>1662</v>
      </c>
      <c r="C7264" s="16">
        <v>2013</v>
      </c>
      <c r="D7264" s="16" t="s">
        <v>2328</v>
      </c>
    </row>
    <row r="7265" spans="1:8" x14ac:dyDescent="0.3">
      <c r="A7265" s="13" t="str">
        <f t="shared" si="113"/>
        <v>barnebr022013</v>
      </c>
      <c r="B7265" s="16" t="s">
        <v>1662</v>
      </c>
      <c r="C7265" s="16">
        <v>2013</v>
      </c>
      <c r="D7265" s="16" t="s">
        <v>2329</v>
      </c>
      <c r="E7265" s="16">
        <v>328</v>
      </c>
      <c r="F7265" s="16">
        <v>9</v>
      </c>
      <c r="G7265" s="16">
        <v>3</v>
      </c>
      <c r="H7265" s="16">
        <v>4</v>
      </c>
    </row>
    <row r="7266" spans="1:8" x14ac:dyDescent="0.3">
      <c r="A7266" s="13" t="str">
        <f t="shared" si="113"/>
        <v>barnebr022013</v>
      </c>
      <c r="B7266" s="16" t="s">
        <v>1662</v>
      </c>
      <c r="C7266" s="16">
        <v>2013</v>
      </c>
      <c r="D7266" s="16" t="s">
        <v>2330</v>
      </c>
    </row>
    <row r="7267" spans="1:8" x14ac:dyDescent="0.3">
      <c r="A7267" s="13" t="str">
        <f t="shared" si="113"/>
        <v>barneda012013</v>
      </c>
      <c r="B7267" s="16" t="s">
        <v>1222</v>
      </c>
      <c r="C7267" s="16">
        <v>2013</v>
      </c>
      <c r="D7267" s="16" t="s">
        <v>37</v>
      </c>
      <c r="E7267" s="16">
        <v>236</v>
      </c>
      <c r="F7267" s="16">
        <v>363</v>
      </c>
      <c r="G7267" s="16">
        <v>4</v>
      </c>
      <c r="H7267" s="16">
        <v>72</v>
      </c>
    </row>
    <row r="7268" spans="1:8" x14ac:dyDescent="0.3">
      <c r="A7268" s="13" t="str">
        <f t="shared" si="113"/>
        <v>barnesc012013</v>
      </c>
      <c r="B7268" s="16" t="s">
        <v>1663</v>
      </c>
      <c r="C7268" s="16">
        <v>2013</v>
      </c>
      <c r="D7268" s="16" t="s">
        <v>2332</v>
      </c>
      <c r="E7268" s="16">
        <v>1</v>
      </c>
      <c r="F7268" s="16">
        <v>3</v>
      </c>
      <c r="G7268" s="16">
        <v>0</v>
      </c>
      <c r="H7268" s="16">
        <v>0</v>
      </c>
    </row>
    <row r="7269" spans="1:8" x14ac:dyDescent="0.3">
      <c r="A7269" s="13" t="str">
        <f t="shared" si="113"/>
        <v>bartoda022013</v>
      </c>
      <c r="B7269" s="16" t="s">
        <v>754</v>
      </c>
      <c r="C7269" s="16">
        <v>2013</v>
      </c>
      <c r="D7269" s="16" t="s">
        <v>2333</v>
      </c>
      <c r="E7269" s="16">
        <v>232</v>
      </c>
      <c r="F7269" s="16">
        <v>23</v>
      </c>
      <c r="G7269" s="16">
        <v>1</v>
      </c>
      <c r="H7269" s="16">
        <v>25</v>
      </c>
    </row>
    <row r="7270" spans="1:8" x14ac:dyDescent="0.3">
      <c r="A7270" s="13" t="str">
        <f t="shared" si="113"/>
        <v>bassan012013</v>
      </c>
      <c r="B7270" s="16" t="s">
        <v>1426</v>
      </c>
      <c r="C7270" s="16">
        <v>2013</v>
      </c>
      <c r="D7270" s="16" t="s">
        <v>2332</v>
      </c>
      <c r="E7270" s="16">
        <v>5</v>
      </c>
      <c r="F7270" s="16">
        <v>5</v>
      </c>
      <c r="G7270" s="16">
        <v>0</v>
      </c>
      <c r="H7270" s="16">
        <v>0</v>
      </c>
    </row>
    <row r="7271" spans="1:8" x14ac:dyDescent="0.3">
      <c r="A7271" s="13" t="str">
        <f t="shared" si="113"/>
        <v>bastaan012013</v>
      </c>
      <c r="B7271" s="16" t="s">
        <v>1045</v>
      </c>
      <c r="C7271" s="16">
        <v>2013</v>
      </c>
      <c r="D7271" s="16" t="s">
        <v>2332</v>
      </c>
      <c r="E7271" s="16">
        <v>1</v>
      </c>
      <c r="F7271" s="16">
        <v>1</v>
      </c>
      <c r="G7271" s="16">
        <v>0</v>
      </c>
      <c r="H7271" s="16">
        <v>0</v>
      </c>
    </row>
    <row r="7272" spans="1:8" x14ac:dyDescent="0.3">
      <c r="A7272" s="13" t="str">
        <f t="shared" si="113"/>
        <v>bauertr012013</v>
      </c>
      <c r="B7272" s="16" t="s">
        <v>1664</v>
      </c>
      <c r="C7272" s="16">
        <v>2013</v>
      </c>
      <c r="D7272" s="16" t="s">
        <v>2332</v>
      </c>
      <c r="E7272" s="16">
        <v>2</v>
      </c>
      <c r="F7272" s="16">
        <v>2</v>
      </c>
      <c r="G7272" s="16">
        <v>0</v>
      </c>
      <c r="H7272" s="16">
        <v>0</v>
      </c>
    </row>
    <row r="7273" spans="1:8" x14ac:dyDescent="0.3">
      <c r="A7273" s="13" t="str">
        <f t="shared" si="113"/>
        <v>bautijo022013</v>
      </c>
      <c r="B7273" s="16" t="s">
        <v>417</v>
      </c>
      <c r="C7273" s="16">
        <v>2013</v>
      </c>
      <c r="D7273" s="16" t="s">
        <v>2333</v>
      </c>
      <c r="E7273" s="16">
        <v>2</v>
      </c>
      <c r="F7273" s="16">
        <v>0</v>
      </c>
      <c r="G7273" s="16">
        <v>0</v>
      </c>
      <c r="H7273" s="16">
        <v>0</v>
      </c>
    </row>
    <row r="7274" spans="1:8" x14ac:dyDescent="0.3">
      <c r="A7274" s="13" t="str">
        <f t="shared" si="113"/>
        <v>bautijo022013</v>
      </c>
      <c r="B7274" s="16" t="s">
        <v>417</v>
      </c>
      <c r="C7274" s="16">
        <v>2013</v>
      </c>
      <c r="D7274" s="16" t="s">
        <v>38</v>
      </c>
      <c r="E7274" s="16">
        <v>1</v>
      </c>
      <c r="F7274" s="16">
        <v>1</v>
      </c>
      <c r="G7274" s="16">
        <v>0</v>
      </c>
      <c r="H7274" s="16">
        <v>0</v>
      </c>
    </row>
    <row r="7275" spans="1:8" x14ac:dyDescent="0.3">
      <c r="A7275" s="13" t="str">
        <f t="shared" si="113"/>
        <v>bautijo022013</v>
      </c>
      <c r="B7275" s="16" t="s">
        <v>417</v>
      </c>
      <c r="C7275" s="16">
        <v>2013</v>
      </c>
      <c r="D7275" s="16" t="s">
        <v>2329</v>
      </c>
      <c r="E7275" s="16">
        <v>192</v>
      </c>
      <c r="F7275" s="16">
        <v>8</v>
      </c>
      <c r="G7275" s="16">
        <v>5</v>
      </c>
      <c r="H7275" s="16">
        <v>4</v>
      </c>
    </row>
    <row r="7276" spans="1:8" x14ac:dyDescent="0.3">
      <c r="A7276" s="13" t="str">
        <f t="shared" si="113"/>
        <v>bautijo022013</v>
      </c>
      <c r="B7276" s="16" t="s">
        <v>417</v>
      </c>
      <c r="C7276" s="16">
        <v>2013</v>
      </c>
      <c r="D7276" s="16" t="s">
        <v>2330</v>
      </c>
    </row>
    <row r="7277" spans="1:8" x14ac:dyDescent="0.3">
      <c r="A7277" s="13" t="str">
        <f t="shared" si="113"/>
        <v>baxtemi012013</v>
      </c>
      <c r="B7277" s="16" t="s">
        <v>1223</v>
      </c>
      <c r="C7277" s="16">
        <v>2013</v>
      </c>
      <c r="D7277" s="16" t="s">
        <v>2328</v>
      </c>
    </row>
    <row r="7278" spans="1:8" x14ac:dyDescent="0.3">
      <c r="A7278" s="13" t="str">
        <f t="shared" si="113"/>
        <v>baxtemi012013</v>
      </c>
      <c r="B7278" s="16" t="s">
        <v>1223</v>
      </c>
      <c r="C7278" s="16">
        <v>2013</v>
      </c>
      <c r="D7278" s="16" t="s">
        <v>2329</v>
      </c>
      <c r="E7278" s="16">
        <v>84</v>
      </c>
      <c r="F7278" s="16">
        <v>1</v>
      </c>
      <c r="G7278" s="16">
        <v>1</v>
      </c>
      <c r="H7278" s="16">
        <v>0</v>
      </c>
    </row>
    <row r="7279" spans="1:8" x14ac:dyDescent="0.3">
      <c r="A7279" s="13" t="str">
        <f t="shared" si="113"/>
        <v>baxtemi012013</v>
      </c>
      <c r="B7279" s="16" t="s">
        <v>1223</v>
      </c>
      <c r="C7279" s="16">
        <v>2013</v>
      </c>
      <c r="D7279" s="16" t="s">
        <v>2330</v>
      </c>
    </row>
    <row r="7280" spans="1:8" x14ac:dyDescent="0.3">
      <c r="A7280" s="13" t="str">
        <f t="shared" si="113"/>
        <v>bayja012013</v>
      </c>
      <c r="B7280" s="16" t="s">
        <v>351</v>
      </c>
      <c r="C7280" s="16">
        <v>2013</v>
      </c>
      <c r="D7280" s="16" t="s">
        <v>2327</v>
      </c>
    </row>
    <row r="7281" spans="1:8" x14ac:dyDescent="0.3">
      <c r="A7281" s="13" t="str">
        <f t="shared" si="113"/>
        <v>bayja012013</v>
      </c>
      <c r="B7281" s="16" t="s">
        <v>351</v>
      </c>
      <c r="C7281" s="16">
        <v>2013</v>
      </c>
      <c r="D7281" s="16" t="s">
        <v>2328</v>
      </c>
    </row>
    <row r="7282" spans="1:8" x14ac:dyDescent="0.3">
      <c r="A7282" s="13" t="str">
        <f t="shared" si="113"/>
        <v>bayja012013</v>
      </c>
      <c r="B7282" s="16" t="s">
        <v>351</v>
      </c>
      <c r="C7282" s="16">
        <v>2013</v>
      </c>
      <c r="D7282" s="16" t="s">
        <v>2329</v>
      </c>
      <c r="E7282" s="16">
        <v>103</v>
      </c>
      <c r="F7282" s="16">
        <v>2</v>
      </c>
      <c r="G7282" s="16">
        <v>0</v>
      </c>
      <c r="H7282" s="16">
        <v>0</v>
      </c>
    </row>
    <row r="7283" spans="1:8" x14ac:dyDescent="0.3">
      <c r="A7283" s="13" t="str">
        <f t="shared" si="113"/>
        <v>bayja012013</v>
      </c>
      <c r="B7283" s="16" t="s">
        <v>351</v>
      </c>
      <c r="C7283" s="16">
        <v>2013</v>
      </c>
      <c r="D7283" s="16" t="s">
        <v>2330</v>
      </c>
    </row>
    <row r="7284" spans="1:8" x14ac:dyDescent="0.3">
      <c r="A7284" s="13" t="str">
        <f t="shared" si="113"/>
        <v>beachbr012013</v>
      </c>
      <c r="B7284" s="16" t="s">
        <v>1224</v>
      </c>
      <c r="C7284" s="16">
        <v>2013</v>
      </c>
      <c r="D7284" s="16" t="s">
        <v>2332</v>
      </c>
      <c r="E7284" s="16">
        <v>2</v>
      </c>
      <c r="F7284" s="16">
        <v>8</v>
      </c>
      <c r="G7284" s="16">
        <v>0</v>
      </c>
      <c r="H7284" s="16">
        <v>1</v>
      </c>
    </row>
    <row r="7285" spans="1:8" x14ac:dyDescent="0.3">
      <c r="A7285" s="13" t="str">
        <f t="shared" si="113"/>
        <v>beatope012013</v>
      </c>
      <c r="B7285" s="16" t="s">
        <v>1427</v>
      </c>
      <c r="C7285" s="16">
        <v>2013</v>
      </c>
      <c r="D7285" s="16" t="s">
        <v>2332</v>
      </c>
      <c r="E7285" s="16">
        <v>0</v>
      </c>
      <c r="F7285" s="16">
        <v>1</v>
      </c>
      <c r="G7285" s="16">
        <v>0</v>
      </c>
      <c r="H7285" s="16">
        <v>0</v>
      </c>
    </row>
    <row r="7286" spans="1:8" x14ac:dyDescent="0.3">
      <c r="A7286" s="13" t="str">
        <f t="shared" si="113"/>
        <v>beavabl012013</v>
      </c>
      <c r="B7286" s="16" t="s">
        <v>1428</v>
      </c>
      <c r="C7286" s="16">
        <v>2013</v>
      </c>
      <c r="D7286" s="16" t="s">
        <v>2332</v>
      </c>
      <c r="E7286" s="16">
        <v>0</v>
      </c>
      <c r="F7286" s="16">
        <v>4</v>
      </c>
      <c r="G7286" s="16">
        <v>0</v>
      </c>
      <c r="H7286" s="16">
        <v>0</v>
      </c>
    </row>
    <row r="7287" spans="1:8" x14ac:dyDescent="0.3">
      <c r="A7287" s="13" t="str">
        <f t="shared" si="113"/>
        <v>beckejo022013</v>
      </c>
      <c r="B7287" s="16" t="s">
        <v>228</v>
      </c>
      <c r="C7287" s="16">
        <v>2013</v>
      </c>
      <c r="D7287" s="16" t="s">
        <v>2332</v>
      </c>
      <c r="E7287" s="16">
        <v>2</v>
      </c>
      <c r="F7287" s="16">
        <v>7</v>
      </c>
      <c r="G7287" s="16">
        <v>1</v>
      </c>
      <c r="H7287" s="16">
        <v>0</v>
      </c>
    </row>
    <row r="7288" spans="1:8" x14ac:dyDescent="0.3">
      <c r="A7288" s="13" t="str">
        <f t="shared" si="113"/>
        <v>beckhgo012013</v>
      </c>
      <c r="B7288" s="16" t="s">
        <v>1046</v>
      </c>
      <c r="C7288" s="16">
        <v>2013</v>
      </c>
      <c r="D7288" s="16" t="s">
        <v>37</v>
      </c>
      <c r="E7288" s="16">
        <v>212</v>
      </c>
      <c r="F7288" s="16">
        <v>255</v>
      </c>
      <c r="G7288" s="16">
        <v>12</v>
      </c>
      <c r="H7288" s="16">
        <v>69</v>
      </c>
    </row>
    <row r="7289" spans="1:8" x14ac:dyDescent="0.3">
      <c r="A7289" s="13" t="str">
        <f t="shared" si="113"/>
        <v>beckhgo012013</v>
      </c>
      <c r="B7289" s="16" t="s">
        <v>1046</v>
      </c>
      <c r="C7289" s="16">
        <v>2013</v>
      </c>
      <c r="D7289" s="16" t="s">
        <v>2331</v>
      </c>
      <c r="E7289" s="16">
        <v>2</v>
      </c>
      <c r="F7289" s="16">
        <v>0</v>
      </c>
      <c r="G7289" s="16">
        <v>0</v>
      </c>
      <c r="H7289" s="16">
        <v>0</v>
      </c>
    </row>
    <row r="7290" spans="1:8" x14ac:dyDescent="0.3">
      <c r="A7290" s="13" t="str">
        <f t="shared" si="113"/>
        <v>beckhti012013</v>
      </c>
      <c r="B7290" s="16" t="s">
        <v>1873</v>
      </c>
      <c r="C7290" s="16">
        <v>2013</v>
      </c>
      <c r="D7290" s="16" t="s">
        <v>37</v>
      </c>
      <c r="E7290" s="16">
        <v>0</v>
      </c>
      <c r="F7290" s="16">
        <v>5</v>
      </c>
      <c r="G7290" s="16">
        <v>0</v>
      </c>
      <c r="H7290" s="16">
        <v>0</v>
      </c>
    </row>
    <row r="7291" spans="1:8" x14ac:dyDescent="0.3">
      <c r="A7291" s="13" t="str">
        <f t="shared" si="113"/>
        <v>beckhti012013</v>
      </c>
      <c r="B7291" s="16" t="s">
        <v>1873</v>
      </c>
      <c r="C7291" s="16">
        <v>2013</v>
      </c>
      <c r="D7291" s="16" t="s">
        <v>2331</v>
      </c>
      <c r="E7291" s="16">
        <v>0</v>
      </c>
      <c r="F7291" s="16">
        <v>0</v>
      </c>
      <c r="G7291" s="16">
        <v>0</v>
      </c>
      <c r="H7291" s="16">
        <v>0</v>
      </c>
    </row>
    <row r="7292" spans="1:8" x14ac:dyDescent="0.3">
      <c r="A7292" s="13" t="str">
        <f t="shared" si="113"/>
        <v>bedarer012013</v>
      </c>
      <c r="B7292" s="16" t="s">
        <v>285</v>
      </c>
      <c r="C7292" s="16">
        <v>2013</v>
      </c>
      <c r="D7292" s="16" t="s">
        <v>2332</v>
      </c>
      <c r="E7292" s="16">
        <v>3</v>
      </c>
      <c r="F7292" s="16">
        <v>9</v>
      </c>
      <c r="G7292" s="16">
        <v>3</v>
      </c>
      <c r="H7292" s="16">
        <v>0</v>
      </c>
    </row>
    <row r="7293" spans="1:8" x14ac:dyDescent="0.3">
      <c r="A7293" s="13" t="str">
        <f t="shared" si="113"/>
        <v>belfimi012013</v>
      </c>
      <c r="B7293" s="16" t="s">
        <v>1874</v>
      </c>
      <c r="C7293" s="16">
        <v>2013</v>
      </c>
      <c r="D7293" s="16" t="s">
        <v>2332</v>
      </c>
      <c r="E7293" s="16">
        <v>0</v>
      </c>
      <c r="F7293" s="16">
        <v>0</v>
      </c>
      <c r="G7293" s="16">
        <v>0</v>
      </c>
      <c r="H7293" s="16">
        <v>0</v>
      </c>
    </row>
    <row r="7294" spans="1:8" x14ac:dyDescent="0.3">
      <c r="A7294" s="13" t="str">
        <f t="shared" si="113"/>
        <v>belisma012013</v>
      </c>
      <c r="B7294" s="16" t="s">
        <v>352</v>
      </c>
      <c r="C7294" s="16">
        <v>2013</v>
      </c>
      <c r="D7294" s="16" t="s">
        <v>2332</v>
      </c>
      <c r="E7294" s="16">
        <v>8</v>
      </c>
      <c r="F7294" s="16">
        <v>13</v>
      </c>
      <c r="G7294" s="16">
        <v>0</v>
      </c>
      <c r="H7294" s="16">
        <v>2</v>
      </c>
    </row>
    <row r="7295" spans="1:8" x14ac:dyDescent="0.3">
      <c r="A7295" s="13" t="str">
        <f t="shared" si="113"/>
        <v>belisro012013</v>
      </c>
      <c r="B7295" s="16" t="s">
        <v>1047</v>
      </c>
      <c r="C7295" s="16">
        <v>2013</v>
      </c>
      <c r="D7295" s="16" t="s">
        <v>2332</v>
      </c>
      <c r="E7295" s="16">
        <v>6</v>
      </c>
      <c r="F7295" s="16">
        <v>15</v>
      </c>
      <c r="G7295" s="16">
        <v>2</v>
      </c>
      <c r="H7295" s="16">
        <v>1</v>
      </c>
    </row>
    <row r="7296" spans="1:8" x14ac:dyDescent="0.3">
      <c r="A7296" s="13" t="str">
        <f t="shared" si="113"/>
        <v>belivje012013</v>
      </c>
      <c r="B7296" s="16" t="s">
        <v>1665</v>
      </c>
      <c r="C7296" s="16">
        <v>2013</v>
      </c>
      <c r="D7296" s="16" t="s">
        <v>2332</v>
      </c>
      <c r="E7296" s="16">
        <v>0</v>
      </c>
      <c r="F7296" s="16">
        <v>0</v>
      </c>
      <c r="G7296" s="16">
        <v>0</v>
      </c>
      <c r="H7296" s="16">
        <v>0</v>
      </c>
    </row>
    <row r="7297" spans="1:8" x14ac:dyDescent="0.3">
      <c r="A7297" s="13" t="str">
        <f t="shared" si="113"/>
        <v>bellhe012013</v>
      </c>
      <c r="B7297" s="16" t="s">
        <v>418</v>
      </c>
      <c r="C7297" s="16">
        <v>2013</v>
      </c>
      <c r="D7297" s="16" t="s">
        <v>2332</v>
      </c>
      <c r="E7297" s="16">
        <v>8</v>
      </c>
      <c r="F7297" s="16">
        <v>7</v>
      </c>
      <c r="G7297" s="16">
        <v>1</v>
      </c>
      <c r="H7297" s="16">
        <v>1</v>
      </c>
    </row>
    <row r="7298" spans="1:8" x14ac:dyDescent="0.3">
      <c r="A7298" s="13" t="str">
        <f t="shared" si="113"/>
        <v>belowdu012013</v>
      </c>
      <c r="B7298" s="16" t="s">
        <v>1430</v>
      </c>
      <c r="C7298" s="16">
        <v>2013</v>
      </c>
      <c r="D7298" s="16" t="s">
        <v>2332</v>
      </c>
      <c r="E7298" s="16">
        <v>0</v>
      </c>
      <c r="F7298" s="16">
        <v>1</v>
      </c>
      <c r="G7298" s="16">
        <v>0</v>
      </c>
      <c r="H7298" s="16">
        <v>0</v>
      </c>
    </row>
    <row r="7299" spans="1:8" x14ac:dyDescent="0.3">
      <c r="A7299" s="13" t="str">
        <f t="shared" ref="A7299:A7362" si="114">B7299&amp;C7299</f>
        <v>beltbr012013</v>
      </c>
      <c r="B7299" s="16" t="s">
        <v>1431</v>
      </c>
      <c r="C7299" s="16">
        <v>2013</v>
      </c>
      <c r="D7299" s="16" t="s">
        <v>2333</v>
      </c>
      <c r="E7299" s="16">
        <v>1066</v>
      </c>
      <c r="F7299" s="16">
        <v>88</v>
      </c>
      <c r="G7299" s="16">
        <v>8</v>
      </c>
      <c r="H7299" s="16">
        <v>100</v>
      </c>
    </row>
    <row r="7300" spans="1:8" x14ac:dyDescent="0.3">
      <c r="A7300" s="13" t="str">
        <f t="shared" si="114"/>
        <v>beltrad012013</v>
      </c>
      <c r="B7300" s="16" t="s">
        <v>53</v>
      </c>
      <c r="C7300" s="16">
        <v>2013</v>
      </c>
      <c r="D7300" s="16" t="s">
        <v>38</v>
      </c>
      <c r="E7300" s="16">
        <v>93</v>
      </c>
      <c r="F7300" s="16">
        <v>232</v>
      </c>
      <c r="G7300" s="16">
        <v>14</v>
      </c>
      <c r="H7300" s="16">
        <v>25</v>
      </c>
    </row>
    <row r="7301" spans="1:8" x14ac:dyDescent="0.3">
      <c r="A7301" s="13" t="str">
        <f t="shared" si="114"/>
        <v>beltrca012013</v>
      </c>
      <c r="B7301" s="16" t="s">
        <v>54</v>
      </c>
      <c r="C7301" s="16">
        <v>2013</v>
      </c>
      <c r="D7301" s="16" t="s">
        <v>2329</v>
      </c>
      <c r="E7301" s="16">
        <v>242</v>
      </c>
      <c r="F7301" s="16">
        <v>4</v>
      </c>
      <c r="G7301" s="16">
        <v>5</v>
      </c>
      <c r="H7301" s="16">
        <v>1</v>
      </c>
    </row>
    <row r="7302" spans="1:8" x14ac:dyDescent="0.3">
      <c r="A7302" s="13" t="str">
        <f t="shared" si="114"/>
        <v>beltrca012013</v>
      </c>
      <c r="B7302" s="16" t="s">
        <v>54</v>
      </c>
      <c r="C7302" s="16">
        <v>2013</v>
      </c>
      <c r="D7302" s="16" t="s">
        <v>2330</v>
      </c>
    </row>
    <row r="7303" spans="1:8" x14ac:dyDescent="0.3">
      <c r="A7303" s="13" t="str">
        <f t="shared" si="114"/>
        <v>beltren012013</v>
      </c>
      <c r="B7303" s="16" t="s">
        <v>1875</v>
      </c>
      <c r="C7303" s="16">
        <v>2013</v>
      </c>
      <c r="D7303" s="16" t="s">
        <v>2327</v>
      </c>
    </row>
    <row r="7304" spans="1:8" x14ac:dyDescent="0.3">
      <c r="A7304" s="13" t="str">
        <f t="shared" si="114"/>
        <v>beltren012013</v>
      </c>
      <c r="B7304" s="16" t="s">
        <v>1875</v>
      </c>
      <c r="C7304" s="16">
        <v>2013</v>
      </c>
      <c r="D7304" s="16" t="s">
        <v>2328</v>
      </c>
    </row>
    <row r="7305" spans="1:8" x14ac:dyDescent="0.3">
      <c r="A7305" s="13" t="str">
        <f t="shared" si="114"/>
        <v>beltren012013</v>
      </c>
      <c r="B7305" s="16" t="s">
        <v>1875</v>
      </c>
      <c r="C7305" s="16">
        <v>2013</v>
      </c>
      <c r="D7305" s="16" t="s">
        <v>2329</v>
      </c>
      <c r="E7305" s="16">
        <v>26</v>
      </c>
      <c r="F7305" s="16">
        <v>0</v>
      </c>
      <c r="G7305" s="16">
        <v>0</v>
      </c>
      <c r="H7305" s="16">
        <v>0</v>
      </c>
    </row>
    <row r="7306" spans="1:8" x14ac:dyDescent="0.3">
      <c r="A7306" s="13" t="str">
        <f t="shared" si="114"/>
        <v>beltren012013</v>
      </c>
      <c r="B7306" s="16" t="s">
        <v>1875</v>
      </c>
      <c r="C7306" s="16">
        <v>2013</v>
      </c>
      <c r="D7306" s="16" t="s">
        <v>2330</v>
      </c>
    </row>
    <row r="7307" spans="1:8" x14ac:dyDescent="0.3">
      <c r="A7307" s="13" t="str">
        <f t="shared" si="114"/>
        <v>benoijo012013</v>
      </c>
      <c r="B7307" s="16" t="s">
        <v>230</v>
      </c>
      <c r="C7307" s="16">
        <v>2013</v>
      </c>
      <c r="D7307" s="16" t="s">
        <v>2332</v>
      </c>
      <c r="E7307" s="16">
        <v>6</v>
      </c>
      <c r="F7307" s="16">
        <v>8</v>
      </c>
      <c r="G7307" s="16">
        <v>0</v>
      </c>
      <c r="H7307" s="16">
        <v>0</v>
      </c>
    </row>
    <row r="7308" spans="1:8" x14ac:dyDescent="0.3">
      <c r="A7308" s="13" t="str">
        <f t="shared" si="114"/>
        <v>berkmla012013</v>
      </c>
      <c r="B7308" s="16" t="s">
        <v>56</v>
      </c>
      <c r="C7308" s="16">
        <v>2013</v>
      </c>
      <c r="D7308" s="16" t="s">
        <v>2333</v>
      </c>
      <c r="E7308" s="16">
        <v>38</v>
      </c>
      <c r="F7308" s="16">
        <v>6</v>
      </c>
      <c r="G7308" s="16">
        <v>1</v>
      </c>
      <c r="H7308" s="16">
        <v>3</v>
      </c>
    </row>
    <row r="7309" spans="1:8" x14ac:dyDescent="0.3">
      <c r="A7309" s="13" t="str">
        <f t="shared" si="114"/>
        <v>bernaro012013</v>
      </c>
      <c r="B7309" s="16" t="s">
        <v>877</v>
      </c>
      <c r="C7309" s="16">
        <v>2013</v>
      </c>
      <c r="D7309" s="16" t="s">
        <v>2327</v>
      </c>
    </row>
    <row r="7310" spans="1:8" x14ac:dyDescent="0.3">
      <c r="A7310" s="13" t="str">
        <f t="shared" si="114"/>
        <v>bernaro012013</v>
      </c>
      <c r="B7310" s="16" t="s">
        <v>877</v>
      </c>
      <c r="C7310" s="16">
        <v>2013</v>
      </c>
      <c r="D7310" s="16" t="s">
        <v>2327</v>
      </c>
    </row>
    <row r="7311" spans="1:8" x14ac:dyDescent="0.3">
      <c r="A7311" s="13" t="str">
        <f t="shared" si="114"/>
        <v>bernaro012013</v>
      </c>
      <c r="B7311" s="16" t="s">
        <v>877</v>
      </c>
      <c r="C7311" s="16">
        <v>2013</v>
      </c>
      <c r="D7311" s="16" t="s">
        <v>2328</v>
      </c>
    </row>
    <row r="7312" spans="1:8" x14ac:dyDescent="0.3">
      <c r="A7312" s="13" t="str">
        <f t="shared" si="114"/>
        <v>bernaro012013</v>
      </c>
      <c r="B7312" s="16" t="s">
        <v>877</v>
      </c>
      <c r="C7312" s="16">
        <v>2013</v>
      </c>
      <c r="D7312" s="16" t="s">
        <v>2329</v>
      </c>
      <c r="E7312" s="16">
        <v>70</v>
      </c>
      <c r="F7312" s="16">
        <v>4</v>
      </c>
      <c r="G7312" s="16">
        <v>0</v>
      </c>
      <c r="H7312" s="16">
        <v>1</v>
      </c>
    </row>
    <row r="7313" spans="1:8" x14ac:dyDescent="0.3">
      <c r="A7313" s="13" t="str">
        <f t="shared" si="114"/>
        <v>bernaro012013</v>
      </c>
      <c r="B7313" s="16" t="s">
        <v>877</v>
      </c>
      <c r="C7313" s="16">
        <v>2013</v>
      </c>
      <c r="D7313" s="16" t="s">
        <v>2329</v>
      </c>
      <c r="E7313" s="16">
        <v>46</v>
      </c>
      <c r="F7313" s="16">
        <v>2</v>
      </c>
      <c r="G7313" s="16">
        <v>0</v>
      </c>
      <c r="H7313" s="16">
        <v>0</v>
      </c>
    </row>
    <row r="7314" spans="1:8" x14ac:dyDescent="0.3">
      <c r="A7314" s="13" t="str">
        <f t="shared" si="114"/>
        <v>bernaro012013</v>
      </c>
      <c r="B7314" s="16" t="s">
        <v>877</v>
      </c>
      <c r="C7314" s="16">
        <v>2013</v>
      </c>
      <c r="D7314" s="16" t="s">
        <v>2330</v>
      </c>
    </row>
    <row r="7315" spans="1:8" x14ac:dyDescent="0.3">
      <c r="A7315" s="13" t="str">
        <f t="shared" si="114"/>
        <v>bernaro012013</v>
      </c>
      <c r="B7315" s="16" t="s">
        <v>877</v>
      </c>
      <c r="C7315" s="16">
        <v>2013</v>
      </c>
      <c r="D7315" s="16" t="s">
        <v>2330</v>
      </c>
    </row>
    <row r="7316" spans="1:8" x14ac:dyDescent="0.3">
      <c r="A7316" s="13" t="str">
        <f t="shared" si="114"/>
        <v>bernido012013</v>
      </c>
      <c r="B7316" s="16" t="s">
        <v>878</v>
      </c>
      <c r="C7316" s="16">
        <v>2013</v>
      </c>
      <c r="D7316" s="16" t="s">
        <v>37</v>
      </c>
      <c r="E7316" s="16">
        <v>1</v>
      </c>
      <c r="F7316" s="16">
        <v>2</v>
      </c>
      <c r="G7316" s="16">
        <v>0</v>
      </c>
      <c r="H7316" s="16">
        <v>0</v>
      </c>
    </row>
    <row r="7317" spans="1:8" x14ac:dyDescent="0.3">
      <c r="A7317" s="13" t="str">
        <f t="shared" si="114"/>
        <v>bernido012013</v>
      </c>
      <c r="B7317" s="16" t="s">
        <v>878</v>
      </c>
      <c r="C7317" s="16">
        <v>2013</v>
      </c>
      <c r="D7317" s="16" t="s">
        <v>38</v>
      </c>
      <c r="E7317" s="16">
        <v>0</v>
      </c>
      <c r="F7317" s="16">
        <v>2</v>
      </c>
      <c r="G7317" s="16">
        <v>0</v>
      </c>
      <c r="H7317" s="16">
        <v>0</v>
      </c>
    </row>
    <row r="7318" spans="1:8" x14ac:dyDescent="0.3">
      <c r="A7318" s="13" t="str">
        <f t="shared" si="114"/>
        <v>bernido012013</v>
      </c>
      <c r="B7318" s="16" t="s">
        <v>878</v>
      </c>
      <c r="C7318" s="16">
        <v>2013</v>
      </c>
      <c r="D7318" s="16" t="s">
        <v>2331</v>
      </c>
      <c r="E7318" s="16">
        <v>17</v>
      </c>
      <c r="F7318" s="16">
        <v>46</v>
      </c>
      <c r="G7318" s="16">
        <v>0</v>
      </c>
      <c r="H7318" s="16">
        <v>9</v>
      </c>
    </row>
    <row r="7319" spans="1:8" x14ac:dyDescent="0.3">
      <c r="A7319" s="13" t="str">
        <f t="shared" si="114"/>
        <v>berryqu012013</v>
      </c>
      <c r="B7319" s="16" t="s">
        <v>1666</v>
      </c>
      <c r="C7319" s="16">
        <v>2013</v>
      </c>
      <c r="D7319" s="16" t="s">
        <v>2327</v>
      </c>
    </row>
    <row r="7320" spans="1:8" x14ac:dyDescent="0.3">
      <c r="A7320" s="13" t="str">
        <f t="shared" si="114"/>
        <v>berryqu012013</v>
      </c>
      <c r="B7320" s="16" t="s">
        <v>1666</v>
      </c>
      <c r="C7320" s="16">
        <v>2013</v>
      </c>
      <c r="D7320" s="16" t="s">
        <v>2328</v>
      </c>
    </row>
    <row r="7321" spans="1:8" x14ac:dyDescent="0.3">
      <c r="A7321" s="13" t="str">
        <f t="shared" si="114"/>
        <v>berryqu012013</v>
      </c>
      <c r="B7321" s="16" t="s">
        <v>1666</v>
      </c>
      <c r="C7321" s="16">
        <v>2013</v>
      </c>
      <c r="D7321" s="16" t="s">
        <v>2329</v>
      </c>
      <c r="E7321" s="16">
        <v>4</v>
      </c>
      <c r="F7321" s="16">
        <v>0</v>
      </c>
      <c r="G7321" s="16">
        <v>0</v>
      </c>
      <c r="H7321" s="16">
        <v>0</v>
      </c>
    </row>
    <row r="7322" spans="1:8" x14ac:dyDescent="0.3">
      <c r="A7322" s="13" t="str">
        <f t="shared" si="114"/>
        <v>berryqu012013</v>
      </c>
      <c r="B7322" s="16" t="s">
        <v>1666</v>
      </c>
      <c r="C7322" s="16">
        <v>2013</v>
      </c>
      <c r="D7322" s="16" t="s">
        <v>2330</v>
      </c>
    </row>
    <row r="7323" spans="1:8" x14ac:dyDescent="0.3">
      <c r="A7323" s="13" t="str">
        <f t="shared" si="114"/>
        <v>betande012013</v>
      </c>
      <c r="B7323" s="16" t="s">
        <v>1433</v>
      </c>
      <c r="C7323" s="16">
        <v>2013</v>
      </c>
      <c r="D7323" s="16" t="s">
        <v>2332</v>
      </c>
      <c r="E7323" s="16">
        <v>0</v>
      </c>
      <c r="F7323" s="16">
        <v>0</v>
      </c>
      <c r="G7323" s="16">
        <v>0</v>
      </c>
      <c r="H7323" s="16">
        <v>0</v>
      </c>
    </row>
    <row r="7324" spans="1:8" x14ac:dyDescent="0.3">
      <c r="A7324" s="13" t="str">
        <f t="shared" si="114"/>
        <v>betanra012013</v>
      </c>
      <c r="B7324" s="16" t="s">
        <v>353</v>
      </c>
      <c r="C7324" s="16">
        <v>2013</v>
      </c>
      <c r="D7324" s="16" t="s">
        <v>2332</v>
      </c>
      <c r="E7324" s="16">
        <v>0</v>
      </c>
      <c r="F7324" s="16">
        <v>6</v>
      </c>
      <c r="G7324" s="16">
        <v>0</v>
      </c>
      <c r="H7324" s="16">
        <v>0</v>
      </c>
    </row>
    <row r="7325" spans="1:8" x14ac:dyDescent="0.3">
      <c r="A7325" s="13" t="str">
        <f t="shared" si="114"/>
        <v>betanyu012013</v>
      </c>
      <c r="B7325" s="16" t="s">
        <v>515</v>
      </c>
      <c r="C7325" s="16">
        <v>2013</v>
      </c>
      <c r="D7325" s="16" t="s">
        <v>2333</v>
      </c>
      <c r="E7325" s="16">
        <v>389</v>
      </c>
      <c r="F7325" s="16">
        <v>25</v>
      </c>
      <c r="G7325" s="16">
        <v>3</v>
      </c>
      <c r="H7325" s="16">
        <v>38</v>
      </c>
    </row>
    <row r="7326" spans="1:8" x14ac:dyDescent="0.3">
      <c r="A7326" s="13" t="str">
        <f t="shared" si="114"/>
        <v>betanyu012013</v>
      </c>
      <c r="B7326" s="16" t="s">
        <v>515</v>
      </c>
      <c r="C7326" s="16">
        <v>2013</v>
      </c>
      <c r="D7326" s="16" t="s">
        <v>37</v>
      </c>
      <c r="E7326" s="16">
        <v>5</v>
      </c>
      <c r="F7326" s="16">
        <v>7</v>
      </c>
      <c r="G7326" s="16">
        <v>0</v>
      </c>
      <c r="H7326" s="16">
        <v>0</v>
      </c>
    </row>
    <row r="7327" spans="1:8" x14ac:dyDescent="0.3">
      <c r="A7327" s="13" t="str">
        <f t="shared" si="114"/>
        <v>betanyu012013</v>
      </c>
      <c r="B7327" s="16" t="s">
        <v>515</v>
      </c>
      <c r="C7327" s="16">
        <v>2013</v>
      </c>
      <c r="D7327" s="16" t="s">
        <v>38</v>
      </c>
      <c r="E7327" s="16">
        <v>29</v>
      </c>
      <c r="F7327" s="16">
        <v>84</v>
      </c>
      <c r="G7327" s="16">
        <v>8</v>
      </c>
      <c r="H7327" s="16">
        <v>3</v>
      </c>
    </row>
    <row r="7328" spans="1:8" x14ac:dyDescent="0.3">
      <c r="A7328" s="13" t="str">
        <f t="shared" si="114"/>
        <v>betanyu012013</v>
      </c>
      <c r="B7328" s="16" t="s">
        <v>515</v>
      </c>
      <c r="C7328" s="16">
        <v>2013</v>
      </c>
      <c r="D7328" s="16" t="s">
        <v>2328</v>
      </c>
    </row>
    <row r="7329" spans="1:8" x14ac:dyDescent="0.3">
      <c r="A7329" s="13" t="str">
        <f t="shared" si="114"/>
        <v>betanyu012013</v>
      </c>
      <c r="B7329" s="16" t="s">
        <v>515</v>
      </c>
      <c r="C7329" s="16">
        <v>2013</v>
      </c>
      <c r="D7329" s="16" t="s">
        <v>2329</v>
      </c>
      <c r="E7329" s="16">
        <v>0</v>
      </c>
      <c r="F7329" s="16">
        <v>0</v>
      </c>
      <c r="G7329" s="16">
        <v>0</v>
      </c>
      <c r="H7329" s="16">
        <v>0</v>
      </c>
    </row>
    <row r="7330" spans="1:8" x14ac:dyDescent="0.3">
      <c r="A7330" s="13" t="str">
        <f t="shared" si="114"/>
        <v>betanyu012013</v>
      </c>
      <c r="B7330" s="16" t="s">
        <v>515</v>
      </c>
      <c r="C7330" s="16">
        <v>2013</v>
      </c>
      <c r="D7330" s="16" t="s">
        <v>2331</v>
      </c>
      <c r="E7330" s="16">
        <v>3</v>
      </c>
      <c r="F7330" s="16">
        <v>1</v>
      </c>
      <c r="G7330" s="16">
        <v>0</v>
      </c>
      <c r="H7330" s="16">
        <v>0</v>
      </c>
    </row>
    <row r="7331" spans="1:8" x14ac:dyDescent="0.3">
      <c r="A7331" s="13" t="str">
        <f t="shared" si="114"/>
        <v>betemwi012013</v>
      </c>
      <c r="B7331" s="16" t="s">
        <v>231</v>
      </c>
      <c r="C7331" s="16">
        <v>2013</v>
      </c>
      <c r="D7331" s="16" t="s">
        <v>2333</v>
      </c>
      <c r="E7331" s="16">
        <v>1</v>
      </c>
      <c r="F7331" s="16">
        <v>0</v>
      </c>
      <c r="G7331" s="16">
        <v>0</v>
      </c>
      <c r="H7331" s="16">
        <v>0</v>
      </c>
    </row>
    <row r="7332" spans="1:8" x14ac:dyDescent="0.3">
      <c r="A7332" s="13" t="str">
        <f t="shared" si="114"/>
        <v>bettich012013</v>
      </c>
      <c r="B7332" s="16" t="s">
        <v>1877</v>
      </c>
      <c r="C7332" s="16">
        <v>2013</v>
      </c>
      <c r="D7332" s="16" t="s">
        <v>2332</v>
      </c>
      <c r="E7332" s="16">
        <v>3</v>
      </c>
      <c r="F7332" s="16">
        <v>9</v>
      </c>
      <c r="G7332" s="16">
        <v>0</v>
      </c>
      <c r="H7332" s="16">
        <v>0</v>
      </c>
    </row>
    <row r="7333" spans="1:8" x14ac:dyDescent="0.3">
      <c r="A7333" s="13" t="str">
        <f t="shared" si="114"/>
        <v>biancje012013</v>
      </c>
      <c r="B7333" s="16" t="s">
        <v>1667</v>
      </c>
      <c r="C7333" s="16">
        <v>2013</v>
      </c>
      <c r="D7333" s="16" t="s">
        <v>37</v>
      </c>
      <c r="E7333" s="16">
        <v>25</v>
      </c>
      <c r="F7333" s="16">
        <v>40</v>
      </c>
      <c r="G7333" s="16">
        <v>2</v>
      </c>
      <c r="H7333" s="16">
        <v>10</v>
      </c>
    </row>
    <row r="7334" spans="1:8" x14ac:dyDescent="0.3">
      <c r="A7334" s="13" t="str">
        <f t="shared" si="114"/>
        <v>biancje012013</v>
      </c>
      <c r="B7334" s="16" t="s">
        <v>1667</v>
      </c>
      <c r="C7334" s="16">
        <v>2013</v>
      </c>
      <c r="D7334" s="16" t="s">
        <v>38</v>
      </c>
      <c r="E7334" s="16">
        <v>27</v>
      </c>
      <c r="F7334" s="16">
        <v>84</v>
      </c>
      <c r="G7334" s="16">
        <v>4</v>
      </c>
      <c r="H7334" s="16">
        <v>9</v>
      </c>
    </row>
    <row r="7335" spans="1:8" x14ac:dyDescent="0.3">
      <c r="A7335" s="13" t="str">
        <f t="shared" si="114"/>
        <v>biancje012013</v>
      </c>
      <c r="B7335" s="16" t="s">
        <v>1667</v>
      </c>
      <c r="C7335" s="16">
        <v>2013</v>
      </c>
      <c r="D7335" s="16" t="s">
        <v>2328</v>
      </c>
    </row>
    <row r="7336" spans="1:8" x14ac:dyDescent="0.3">
      <c r="A7336" s="13" t="str">
        <f t="shared" si="114"/>
        <v>biancje012013</v>
      </c>
      <c r="B7336" s="16" t="s">
        <v>1667</v>
      </c>
      <c r="C7336" s="16">
        <v>2013</v>
      </c>
      <c r="D7336" s="16" t="s">
        <v>2329</v>
      </c>
      <c r="E7336" s="16">
        <v>0</v>
      </c>
      <c r="F7336" s="16">
        <v>1</v>
      </c>
      <c r="G7336" s="16">
        <v>0</v>
      </c>
      <c r="H7336" s="16">
        <v>0</v>
      </c>
    </row>
    <row r="7337" spans="1:8" x14ac:dyDescent="0.3">
      <c r="A7337" s="13" t="str">
        <f t="shared" si="114"/>
        <v>biancje012013</v>
      </c>
      <c r="B7337" s="16" t="s">
        <v>1667</v>
      </c>
      <c r="C7337" s="16">
        <v>2013</v>
      </c>
      <c r="D7337" s="16" t="s">
        <v>2331</v>
      </c>
      <c r="E7337" s="16">
        <v>35</v>
      </c>
      <c r="F7337" s="16">
        <v>55</v>
      </c>
      <c r="G7337" s="16">
        <v>4</v>
      </c>
      <c r="H7337" s="16">
        <v>16</v>
      </c>
    </row>
    <row r="7338" spans="1:8" x14ac:dyDescent="0.3">
      <c r="A7338" s="13" t="str">
        <f t="shared" si="114"/>
        <v>billich012013</v>
      </c>
      <c r="B7338" s="16" t="s">
        <v>626</v>
      </c>
      <c r="C7338" s="16">
        <v>2013</v>
      </c>
      <c r="D7338" s="16" t="s">
        <v>2332</v>
      </c>
      <c r="E7338" s="16">
        <v>0</v>
      </c>
      <c r="F7338" s="16">
        <v>2</v>
      </c>
      <c r="G7338" s="16">
        <v>0</v>
      </c>
      <c r="H7338" s="16">
        <v>0</v>
      </c>
    </row>
    <row r="7339" spans="1:8" x14ac:dyDescent="0.3">
      <c r="A7339" s="13" t="str">
        <f t="shared" si="114"/>
        <v>blackch022013</v>
      </c>
      <c r="B7339" s="16" t="s">
        <v>1435</v>
      </c>
      <c r="C7339" s="16">
        <v>2013</v>
      </c>
      <c r="D7339" s="16" t="s">
        <v>2327</v>
      </c>
    </row>
    <row r="7340" spans="1:8" x14ac:dyDescent="0.3">
      <c r="A7340" s="13" t="str">
        <f t="shared" si="114"/>
        <v>blackch022013</v>
      </c>
      <c r="B7340" s="16" t="s">
        <v>1435</v>
      </c>
      <c r="C7340" s="16">
        <v>2013</v>
      </c>
      <c r="D7340" s="16" t="s">
        <v>2328</v>
      </c>
    </row>
    <row r="7341" spans="1:8" x14ac:dyDescent="0.3">
      <c r="A7341" s="13" t="str">
        <f t="shared" si="114"/>
        <v>blackch022013</v>
      </c>
      <c r="B7341" s="16" t="s">
        <v>1435</v>
      </c>
      <c r="C7341" s="16">
        <v>2013</v>
      </c>
      <c r="D7341" s="16" t="s">
        <v>2329</v>
      </c>
      <c r="E7341" s="16">
        <v>112</v>
      </c>
      <c r="F7341" s="16">
        <v>0</v>
      </c>
      <c r="G7341" s="16">
        <v>4</v>
      </c>
      <c r="H7341" s="16">
        <v>0</v>
      </c>
    </row>
    <row r="7342" spans="1:8" x14ac:dyDescent="0.3">
      <c r="A7342" s="13" t="str">
        <f t="shared" si="114"/>
        <v>blackch022013</v>
      </c>
      <c r="B7342" s="16" t="s">
        <v>1435</v>
      </c>
      <c r="C7342" s="16">
        <v>2013</v>
      </c>
      <c r="D7342" s="16" t="s">
        <v>2330</v>
      </c>
    </row>
    <row r="7343" spans="1:8" x14ac:dyDescent="0.3">
      <c r="A7343" s="13" t="str">
        <f t="shared" si="114"/>
        <v>blacktr012013</v>
      </c>
      <c r="B7343" s="16" t="s">
        <v>419</v>
      </c>
      <c r="C7343" s="16">
        <v>2013</v>
      </c>
      <c r="D7343" s="16" t="s">
        <v>2332</v>
      </c>
      <c r="E7343" s="16">
        <v>2</v>
      </c>
      <c r="F7343" s="16">
        <v>8</v>
      </c>
      <c r="G7343" s="16">
        <v>0</v>
      </c>
      <c r="H7343" s="16">
        <v>0</v>
      </c>
    </row>
    <row r="7344" spans="1:8" x14ac:dyDescent="0.3">
      <c r="A7344" s="13" t="str">
        <f t="shared" si="114"/>
        <v>blacktr012013</v>
      </c>
      <c r="B7344" s="16" t="s">
        <v>419</v>
      </c>
      <c r="C7344" s="16">
        <v>2013</v>
      </c>
      <c r="D7344" s="16" t="s">
        <v>2332</v>
      </c>
      <c r="E7344" s="16">
        <v>1</v>
      </c>
      <c r="F7344" s="16">
        <v>4</v>
      </c>
      <c r="G7344" s="16">
        <v>0</v>
      </c>
      <c r="H7344" s="16">
        <v>0</v>
      </c>
    </row>
    <row r="7345" spans="1:8" x14ac:dyDescent="0.3">
      <c r="A7345" s="13" t="str">
        <f t="shared" si="114"/>
        <v>blackvi012013</v>
      </c>
      <c r="B7345" s="16" t="s">
        <v>1878</v>
      </c>
      <c r="C7345" s="16">
        <v>2013</v>
      </c>
      <c r="D7345" s="16" t="s">
        <v>2332</v>
      </c>
      <c r="E7345" s="16">
        <v>1</v>
      </c>
      <c r="F7345" s="16">
        <v>0</v>
      </c>
      <c r="G7345" s="16">
        <v>0</v>
      </c>
      <c r="H7345" s="16">
        <v>0</v>
      </c>
    </row>
    <row r="7346" spans="1:8" x14ac:dyDescent="0.3">
      <c r="A7346" s="13" t="str">
        <f t="shared" si="114"/>
        <v>blackvi012013</v>
      </c>
      <c r="B7346" s="16" t="s">
        <v>1878</v>
      </c>
      <c r="C7346" s="16">
        <v>2013</v>
      </c>
      <c r="D7346" s="16" t="s">
        <v>2332</v>
      </c>
      <c r="E7346" s="16">
        <v>0</v>
      </c>
      <c r="F7346" s="16">
        <v>2</v>
      </c>
      <c r="G7346" s="16">
        <v>1</v>
      </c>
      <c r="H7346" s="16">
        <v>1</v>
      </c>
    </row>
    <row r="7347" spans="1:8" x14ac:dyDescent="0.3">
      <c r="A7347" s="13" t="str">
        <f t="shared" si="114"/>
        <v>blancgr012013</v>
      </c>
      <c r="B7347" s="16" t="s">
        <v>880</v>
      </c>
      <c r="C7347" s="16">
        <v>2013</v>
      </c>
      <c r="D7347" s="16" t="s">
        <v>2327</v>
      </c>
    </row>
    <row r="7348" spans="1:8" x14ac:dyDescent="0.3">
      <c r="A7348" s="13" t="str">
        <f t="shared" si="114"/>
        <v>blancgr012013</v>
      </c>
      <c r="B7348" s="16" t="s">
        <v>880</v>
      </c>
      <c r="C7348" s="16">
        <v>2013</v>
      </c>
      <c r="D7348" s="16" t="s">
        <v>2328</v>
      </c>
    </row>
    <row r="7349" spans="1:8" x14ac:dyDescent="0.3">
      <c r="A7349" s="13" t="str">
        <f t="shared" si="114"/>
        <v>blancgr012013</v>
      </c>
      <c r="B7349" s="16" t="s">
        <v>880</v>
      </c>
      <c r="C7349" s="16">
        <v>2013</v>
      </c>
      <c r="D7349" s="16" t="s">
        <v>2329</v>
      </c>
      <c r="E7349" s="16">
        <v>232</v>
      </c>
      <c r="F7349" s="16">
        <v>6</v>
      </c>
      <c r="G7349" s="16">
        <v>0</v>
      </c>
      <c r="H7349" s="16">
        <v>1</v>
      </c>
    </row>
    <row r="7350" spans="1:8" x14ac:dyDescent="0.3">
      <c r="A7350" s="13" t="str">
        <f t="shared" si="114"/>
        <v>blancgr012013</v>
      </c>
      <c r="B7350" s="16" t="s">
        <v>880</v>
      </c>
      <c r="C7350" s="16">
        <v>2013</v>
      </c>
      <c r="D7350" s="16" t="s">
        <v>2330</v>
      </c>
    </row>
    <row r="7351" spans="1:8" x14ac:dyDescent="0.3">
      <c r="A7351" s="13" t="str">
        <f t="shared" si="114"/>
        <v>blanche012013</v>
      </c>
      <c r="B7351" s="16" t="s">
        <v>58</v>
      </c>
      <c r="C7351" s="16">
        <v>2013</v>
      </c>
      <c r="D7351" s="16" t="s">
        <v>2334</v>
      </c>
      <c r="E7351" s="16">
        <v>85</v>
      </c>
      <c r="F7351" s="16">
        <v>4</v>
      </c>
      <c r="G7351" s="16">
        <v>0</v>
      </c>
      <c r="H7351" s="16">
        <v>0</v>
      </c>
    </row>
    <row r="7352" spans="1:8" x14ac:dyDescent="0.3">
      <c r="A7352" s="13" t="str">
        <f t="shared" si="114"/>
        <v>blanche012013</v>
      </c>
      <c r="B7352" s="16" t="s">
        <v>58</v>
      </c>
      <c r="C7352" s="16">
        <v>2013</v>
      </c>
      <c r="D7352" s="16" t="s">
        <v>2334</v>
      </c>
      <c r="E7352" s="16">
        <v>246</v>
      </c>
      <c r="F7352" s="16">
        <v>13</v>
      </c>
      <c r="G7352" s="16">
        <v>3</v>
      </c>
      <c r="H7352" s="16">
        <v>4</v>
      </c>
    </row>
    <row r="7353" spans="1:8" x14ac:dyDescent="0.3">
      <c r="A7353" s="13" t="str">
        <f t="shared" si="114"/>
        <v>blankky012013</v>
      </c>
      <c r="B7353" s="16" t="s">
        <v>1052</v>
      </c>
      <c r="C7353" s="16">
        <v>2013</v>
      </c>
      <c r="D7353" s="16" t="s">
        <v>2333</v>
      </c>
      <c r="E7353" s="16">
        <v>199</v>
      </c>
      <c r="F7353" s="16">
        <v>14</v>
      </c>
      <c r="G7353" s="16">
        <v>2</v>
      </c>
      <c r="H7353" s="16">
        <v>19</v>
      </c>
    </row>
    <row r="7354" spans="1:8" x14ac:dyDescent="0.3">
      <c r="A7354" s="13" t="str">
        <f t="shared" si="114"/>
        <v>blankky012013</v>
      </c>
      <c r="B7354" s="16" t="s">
        <v>1052</v>
      </c>
      <c r="C7354" s="16">
        <v>2013</v>
      </c>
      <c r="D7354" s="16" t="s">
        <v>2328</v>
      </c>
    </row>
    <row r="7355" spans="1:8" x14ac:dyDescent="0.3">
      <c r="A7355" s="13" t="str">
        <f t="shared" si="114"/>
        <v>blankky012013</v>
      </c>
      <c r="B7355" s="16" t="s">
        <v>1052</v>
      </c>
      <c r="C7355" s="16">
        <v>2013</v>
      </c>
      <c r="D7355" s="16" t="s">
        <v>2329</v>
      </c>
      <c r="E7355" s="16">
        <v>94</v>
      </c>
      <c r="F7355" s="16">
        <v>2</v>
      </c>
      <c r="G7355" s="16">
        <v>2</v>
      </c>
      <c r="H7355" s="16">
        <v>2</v>
      </c>
    </row>
    <row r="7356" spans="1:8" x14ac:dyDescent="0.3">
      <c r="A7356" s="13" t="str">
        <f t="shared" si="114"/>
        <v>blankky012013</v>
      </c>
      <c r="B7356" s="16" t="s">
        <v>1052</v>
      </c>
      <c r="C7356" s="16">
        <v>2013</v>
      </c>
      <c r="D7356" s="16" t="s">
        <v>2330</v>
      </c>
    </row>
    <row r="7357" spans="1:8" x14ac:dyDescent="0.3">
      <c r="A7357" s="13" t="str">
        <f t="shared" si="114"/>
        <v>blantjo012013</v>
      </c>
      <c r="B7357" s="16" t="s">
        <v>421</v>
      </c>
      <c r="C7357" s="16">
        <v>2013</v>
      </c>
      <c r="D7357" s="16" t="s">
        <v>2332</v>
      </c>
      <c r="E7357" s="16">
        <v>12</v>
      </c>
      <c r="F7357" s="16">
        <v>10</v>
      </c>
      <c r="G7357" s="16">
        <v>2</v>
      </c>
      <c r="H7357" s="16">
        <v>2</v>
      </c>
    </row>
    <row r="7358" spans="1:8" x14ac:dyDescent="0.3">
      <c r="A7358" s="13" t="str">
        <f t="shared" si="114"/>
        <v>blazemi012013</v>
      </c>
      <c r="B7358" s="16" t="s">
        <v>1879</v>
      </c>
      <c r="C7358" s="16">
        <v>2013</v>
      </c>
      <c r="D7358" s="16" t="s">
        <v>2332</v>
      </c>
      <c r="E7358" s="16">
        <v>1</v>
      </c>
      <c r="F7358" s="16">
        <v>0</v>
      </c>
      <c r="G7358" s="16">
        <v>0</v>
      </c>
      <c r="H7358" s="16">
        <v>0</v>
      </c>
    </row>
    <row r="7359" spans="1:8" x14ac:dyDescent="0.3">
      <c r="A7359" s="13" t="str">
        <f t="shared" si="114"/>
        <v>blazemi012013</v>
      </c>
      <c r="B7359" s="16" t="s">
        <v>1879</v>
      </c>
      <c r="C7359" s="16">
        <v>2013</v>
      </c>
      <c r="D7359" s="16" t="s">
        <v>2332</v>
      </c>
      <c r="E7359" s="16">
        <v>0</v>
      </c>
      <c r="F7359" s="16">
        <v>0</v>
      </c>
      <c r="G7359" s="16">
        <v>0</v>
      </c>
      <c r="H7359" s="16">
        <v>0</v>
      </c>
    </row>
    <row r="7360" spans="1:8" x14ac:dyDescent="0.3">
      <c r="A7360" s="13" t="str">
        <f t="shared" si="114"/>
        <v>blevije012013</v>
      </c>
      <c r="B7360" s="16" t="s">
        <v>757</v>
      </c>
      <c r="C7360" s="16">
        <v>2013</v>
      </c>
      <c r="D7360" s="16" t="s">
        <v>2332</v>
      </c>
      <c r="E7360" s="16">
        <v>0</v>
      </c>
      <c r="F7360" s="16">
        <v>4</v>
      </c>
      <c r="G7360" s="16">
        <v>2</v>
      </c>
      <c r="H7360" s="16">
        <v>0</v>
      </c>
    </row>
    <row r="7361" spans="1:8" x14ac:dyDescent="0.3">
      <c r="A7361" s="13" t="str">
        <f t="shared" si="114"/>
        <v>bloomwi012013</v>
      </c>
      <c r="B7361" s="16" t="s">
        <v>287</v>
      </c>
      <c r="C7361" s="16">
        <v>2013</v>
      </c>
      <c r="D7361" s="16" t="s">
        <v>37</v>
      </c>
      <c r="E7361" s="16">
        <v>32</v>
      </c>
      <c r="F7361" s="16">
        <v>37</v>
      </c>
      <c r="G7361" s="16">
        <v>0</v>
      </c>
      <c r="H7361" s="16">
        <v>10</v>
      </c>
    </row>
    <row r="7362" spans="1:8" x14ac:dyDescent="0.3">
      <c r="A7362" s="13" t="str">
        <f t="shared" si="114"/>
        <v>bloomwi012013</v>
      </c>
      <c r="B7362" s="16" t="s">
        <v>287</v>
      </c>
      <c r="C7362" s="16">
        <v>2013</v>
      </c>
      <c r="D7362" s="16" t="s">
        <v>2328</v>
      </c>
    </row>
    <row r="7363" spans="1:8" x14ac:dyDescent="0.3">
      <c r="A7363" s="13" t="str">
        <f t="shared" ref="A7363:A7426" si="115">B7363&amp;C7363</f>
        <v>bloomwi012013</v>
      </c>
      <c r="B7363" s="16" t="s">
        <v>287</v>
      </c>
      <c r="C7363" s="16">
        <v>2013</v>
      </c>
      <c r="D7363" s="16" t="s">
        <v>2329</v>
      </c>
      <c r="E7363" s="16">
        <v>9</v>
      </c>
      <c r="F7363" s="16">
        <v>0</v>
      </c>
      <c r="G7363" s="16">
        <v>0</v>
      </c>
      <c r="H7363" s="16">
        <v>0</v>
      </c>
    </row>
    <row r="7364" spans="1:8" x14ac:dyDescent="0.3">
      <c r="A7364" s="13" t="str">
        <f t="shared" si="115"/>
        <v>bloomwi012013</v>
      </c>
      <c r="B7364" s="16" t="s">
        <v>287</v>
      </c>
      <c r="C7364" s="16">
        <v>2013</v>
      </c>
      <c r="D7364" s="16" t="s">
        <v>2331</v>
      </c>
      <c r="E7364" s="16">
        <v>12</v>
      </c>
      <c r="F7364" s="16">
        <v>29</v>
      </c>
      <c r="G7364" s="16">
        <v>1</v>
      </c>
      <c r="H7364" s="16">
        <v>7</v>
      </c>
    </row>
    <row r="7365" spans="1:8" x14ac:dyDescent="0.3">
      <c r="A7365" s="13" t="str">
        <f t="shared" si="115"/>
        <v>boescbr012013</v>
      </c>
      <c r="B7365" s="16" t="s">
        <v>1227</v>
      </c>
      <c r="C7365" s="16">
        <v>2013</v>
      </c>
      <c r="D7365" s="16" t="s">
        <v>2329</v>
      </c>
      <c r="E7365" s="16">
        <v>28</v>
      </c>
      <c r="F7365" s="16">
        <v>1</v>
      </c>
      <c r="G7365" s="16">
        <v>1</v>
      </c>
      <c r="H7365" s="16">
        <v>1</v>
      </c>
    </row>
    <row r="7366" spans="1:8" x14ac:dyDescent="0.3">
      <c r="A7366" s="13" t="str">
        <f t="shared" si="115"/>
        <v>boescbr012013</v>
      </c>
      <c r="B7366" s="16" t="s">
        <v>1227</v>
      </c>
      <c r="C7366" s="16">
        <v>2013</v>
      </c>
      <c r="D7366" s="16" t="s">
        <v>2330</v>
      </c>
    </row>
    <row r="7367" spans="1:8" x14ac:dyDescent="0.3">
      <c r="A7367" s="13" t="str">
        <f t="shared" si="115"/>
        <v>bogaexa012013</v>
      </c>
      <c r="B7367" s="16" t="s">
        <v>1880</v>
      </c>
      <c r="C7367" s="16">
        <v>2013</v>
      </c>
      <c r="D7367" s="16" t="s">
        <v>38</v>
      </c>
      <c r="E7367" s="16">
        <v>9</v>
      </c>
      <c r="F7367" s="16">
        <v>9</v>
      </c>
      <c r="G7367" s="16">
        <v>0</v>
      </c>
      <c r="H7367" s="16">
        <v>1</v>
      </c>
    </row>
    <row r="7368" spans="1:8" x14ac:dyDescent="0.3">
      <c r="A7368" s="13" t="str">
        <f t="shared" si="115"/>
        <v>bogaexa012013</v>
      </c>
      <c r="B7368" s="16" t="s">
        <v>1880</v>
      </c>
      <c r="C7368" s="16">
        <v>2013</v>
      </c>
      <c r="D7368" s="16" t="s">
        <v>2331</v>
      </c>
      <c r="E7368" s="16">
        <v>6</v>
      </c>
      <c r="F7368" s="16">
        <v>20</v>
      </c>
      <c r="G7368" s="16">
        <v>0</v>
      </c>
      <c r="H7368" s="16">
        <v>1</v>
      </c>
    </row>
    <row r="7369" spans="1:8" x14ac:dyDescent="0.3">
      <c r="A7369" s="13" t="str">
        <f t="shared" si="115"/>
        <v>boggsmi012013</v>
      </c>
      <c r="B7369" s="16" t="s">
        <v>883</v>
      </c>
      <c r="C7369" s="16">
        <v>2013</v>
      </c>
      <c r="D7369" s="16" t="s">
        <v>2332</v>
      </c>
      <c r="E7369" s="16">
        <v>3</v>
      </c>
      <c r="F7369" s="16">
        <v>1</v>
      </c>
      <c r="G7369" s="16">
        <v>0</v>
      </c>
      <c r="H7369" s="16">
        <v>0</v>
      </c>
    </row>
    <row r="7370" spans="1:8" x14ac:dyDescent="0.3">
      <c r="A7370" s="13" t="str">
        <f t="shared" si="115"/>
        <v>boggsmi012013</v>
      </c>
      <c r="B7370" s="16" t="s">
        <v>883</v>
      </c>
      <c r="C7370" s="16">
        <v>2013</v>
      </c>
      <c r="D7370" s="16" t="s">
        <v>2332</v>
      </c>
      <c r="E7370" s="16">
        <v>0</v>
      </c>
      <c r="F7370" s="16">
        <v>3</v>
      </c>
      <c r="G7370" s="16">
        <v>0</v>
      </c>
      <c r="H7370" s="16">
        <v>0</v>
      </c>
    </row>
    <row r="7371" spans="1:8" x14ac:dyDescent="0.3">
      <c r="A7371" s="13" t="str">
        <f t="shared" si="115"/>
        <v>bogusbr012013</v>
      </c>
      <c r="B7371" s="16" t="s">
        <v>1228</v>
      </c>
      <c r="C7371" s="16">
        <v>2013</v>
      </c>
      <c r="D7371" s="16" t="s">
        <v>2327</v>
      </c>
    </row>
    <row r="7372" spans="1:8" x14ac:dyDescent="0.3">
      <c r="A7372" s="13" t="str">
        <f t="shared" si="115"/>
        <v>bogusbr012013</v>
      </c>
      <c r="B7372" s="16" t="s">
        <v>1228</v>
      </c>
      <c r="C7372" s="16">
        <v>2013</v>
      </c>
      <c r="D7372" s="16" t="s">
        <v>2328</v>
      </c>
    </row>
    <row r="7373" spans="1:8" x14ac:dyDescent="0.3">
      <c r="A7373" s="13" t="str">
        <f t="shared" si="115"/>
        <v>bogusbr012013</v>
      </c>
      <c r="B7373" s="16" t="s">
        <v>1228</v>
      </c>
      <c r="C7373" s="16">
        <v>2013</v>
      </c>
      <c r="D7373" s="16" t="s">
        <v>2329</v>
      </c>
      <c r="E7373" s="16">
        <v>86</v>
      </c>
      <c r="F7373" s="16">
        <v>3</v>
      </c>
      <c r="G7373" s="16">
        <v>0</v>
      </c>
      <c r="H7373" s="16">
        <v>0</v>
      </c>
    </row>
    <row r="7374" spans="1:8" x14ac:dyDescent="0.3">
      <c r="A7374" s="13" t="str">
        <f t="shared" si="115"/>
        <v>bogusbr012013</v>
      </c>
      <c r="B7374" s="16" t="s">
        <v>1228</v>
      </c>
      <c r="C7374" s="16">
        <v>2013</v>
      </c>
      <c r="D7374" s="16" t="s">
        <v>2330</v>
      </c>
    </row>
    <row r="7375" spans="1:8" x14ac:dyDescent="0.3">
      <c r="A7375" s="13" t="str">
        <f t="shared" si="115"/>
        <v>bondeje012013</v>
      </c>
      <c r="B7375" s="16" t="s">
        <v>354</v>
      </c>
      <c r="C7375" s="16">
        <v>2013</v>
      </c>
      <c r="D7375" s="16" t="s">
        <v>2332</v>
      </c>
      <c r="E7375" s="16">
        <v>3</v>
      </c>
      <c r="F7375" s="16">
        <v>2</v>
      </c>
      <c r="G7375" s="16">
        <v>0</v>
      </c>
      <c r="H7375" s="16">
        <v>1</v>
      </c>
    </row>
    <row r="7376" spans="1:8" x14ac:dyDescent="0.3">
      <c r="A7376" s="13" t="str">
        <f t="shared" si="115"/>
        <v>bondeje012013</v>
      </c>
      <c r="B7376" s="16" t="s">
        <v>354</v>
      </c>
      <c r="C7376" s="16">
        <v>2013</v>
      </c>
      <c r="D7376" s="16" t="s">
        <v>2332</v>
      </c>
      <c r="E7376" s="16">
        <v>1</v>
      </c>
      <c r="F7376" s="16">
        <v>2</v>
      </c>
      <c r="G7376" s="16">
        <v>1</v>
      </c>
      <c r="H7376" s="16">
        <v>0</v>
      </c>
    </row>
    <row r="7377" spans="1:8" x14ac:dyDescent="0.3">
      <c r="A7377" s="13" t="str">
        <f t="shared" si="115"/>
        <v>bonifem012013</v>
      </c>
      <c r="B7377" s="16" t="s">
        <v>758</v>
      </c>
      <c r="C7377" s="16">
        <v>2013</v>
      </c>
      <c r="D7377" s="16" t="s">
        <v>37</v>
      </c>
      <c r="E7377" s="16">
        <v>101</v>
      </c>
      <c r="F7377" s="16">
        <v>156</v>
      </c>
      <c r="G7377" s="16">
        <v>7</v>
      </c>
      <c r="H7377" s="16">
        <v>43</v>
      </c>
    </row>
    <row r="7378" spans="1:8" x14ac:dyDescent="0.3">
      <c r="A7378" s="13" t="str">
        <f t="shared" si="115"/>
        <v>bonifem012013</v>
      </c>
      <c r="B7378" s="16" t="s">
        <v>758</v>
      </c>
      <c r="C7378" s="16">
        <v>2013</v>
      </c>
      <c r="D7378" s="16" t="s">
        <v>37</v>
      </c>
      <c r="E7378" s="16">
        <v>40</v>
      </c>
      <c r="F7378" s="16">
        <v>74</v>
      </c>
      <c r="G7378" s="16">
        <v>3</v>
      </c>
      <c r="H7378" s="16">
        <v>15</v>
      </c>
    </row>
    <row r="7379" spans="1:8" x14ac:dyDescent="0.3">
      <c r="A7379" s="13" t="str">
        <f t="shared" si="115"/>
        <v>bonifem012013</v>
      </c>
      <c r="B7379" s="16" t="s">
        <v>758</v>
      </c>
      <c r="C7379" s="16">
        <v>2013</v>
      </c>
      <c r="D7379" s="16" t="s">
        <v>38</v>
      </c>
      <c r="E7379" s="16">
        <v>3</v>
      </c>
      <c r="F7379" s="16">
        <v>8</v>
      </c>
      <c r="G7379" s="16">
        <v>0</v>
      </c>
      <c r="H7379" s="16">
        <v>2</v>
      </c>
    </row>
    <row r="7380" spans="1:8" x14ac:dyDescent="0.3">
      <c r="A7380" s="13" t="str">
        <f t="shared" si="115"/>
        <v>bonifem012013</v>
      </c>
      <c r="B7380" s="16" t="s">
        <v>758</v>
      </c>
      <c r="C7380" s="16">
        <v>2013</v>
      </c>
      <c r="D7380" s="16" t="s">
        <v>2327</v>
      </c>
    </row>
    <row r="7381" spans="1:8" x14ac:dyDescent="0.3">
      <c r="A7381" s="13" t="str">
        <f t="shared" si="115"/>
        <v>bonifem012013</v>
      </c>
      <c r="B7381" s="16" t="s">
        <v>758</v>
      </c>
      <c r="C7381" s="16">
        <v>2013</v>
      </c>
      <c r="D7381" s="16" t="s">
        <v>2327</v>
      </c>
    </row>
    <row r="7382" spans="1:8" x14ac:dyDescent="0.3">
      <c r="A7382" s="13" t="str">
        <f t="shared" si="115"/>
        <v>bonifem012013</v>
      </c>
      <c r="B7382" s="16" t="s">
        <v>758</v>
      </c>
      <c r="C7382" s="16">
        <v>2013</v>
      </c>
      <c r="D7382" s="16" t="s">
        <v>2328</v>
      </c>
    </row>
    <row r="7383" spans="1:8" x14ac:dyDescent="0.3">
      <c r="A7383" s="13" t="str">
        <f t="shared" si="115"/>
        <v>bonifem012013</v>
      </c>
      <c r="B7383" s="16" t="s">
        <v>758</v>
      </c>
      <c r="C7383" s="16">
        <v>2013</v>
      </c>
      <c r="D7383" s="16" t="s">
        <v>2329</v>
      </c>
      <c r="E7383" s="16">
        <v>56</v>
      </c>
      <c r="F7383" s="16">
        <v>0</v>
      </c>
      <c r="G7383" s="16">
        <v>0</v>
      </c>
      <c r="H7383" s="16">
        <v>0</v>
      </c>
    </row>
    <row r="7384" spans="1:8" x14ac:dyDescent="0.3">
      <c r="A7384" s="13" t="str">
        <f t="shared" si="115"/>
        <v>bonifem012013</v>
      </c>
      <c r="B7384" s="16" t="s">
        <v>758</v>
      </c>
      <c r="C7384" s="16">
        <v>2013</v>
      </c>
      <c r="D7384" s="16" t="s">
        <v>2329</v>
      </c>
      <c r="E7384" s="16">
        <v>12</v>
      </c>
      <c r="F7384" s="16">
        <v>0</v>
      </c>
      <c r="G7384" s="16">
        <v>0</v>
      </c>
      <c r="H7384" s="16">
        <v>0</v>
      </c>
    </row>
    <row r="7385" spans="1:8" x14ac:dyDescent="0.3">
      <c r="A7385" s="13" t="str">
        <f t="shared" si="115"/>
        <v>bonifem012013</v>
      </c>
      <c r="B7385" s="16" t="s">
        <v>758</v>
      </c>
      <c r="C7385" s="16">
        <v>2013</v>
      </c>
      <c r="D7385" s="16" t="s">
        <v>2330</v>
      </c>
    </row>
    <row r="7386" spans="1:8" x14ac:dyDescent="0.3">
      <c r="A7386" s="13" t="str">
        <f t="shared" si="115"/>
        <v>bonifem012013</v>
      </c>
      <c r="B7386" s="16" t="s">
        <v>758</v>
      </c>
      <c r="C7386" s="16">
        <v>2013</v>
      </c>
      <c r="D7386" s="16" t="s">
        <v>2331</v>
      </c>
      <c r="E7386" s="16">
        <v>1</v>
      </c>
      <c r="F7386" s="16">
        <v>1</v>
      </c>
      <c r="G7386" s="16">
        <v>0</v>
      </c>
      <c r="H7386" s="16">
        <v>0</v>
      </c>
    </row>
    <row r="7387" spans="1:8" x14ac:dyDescent="0.3">
      <c r="A7387" s="13" t="str">
        <f t="shared" si="115"/>
        <v>bootcch012013</v>
      </c>
      <c r="B7387" s="16" t="s">
        <v>355</v>
      </c>
      <c r="C7387" s="16">
        <v>2013</v>
      </c>
      <c r="D7387" s="16" t="s">
        <v>2332</v>
      </c>
      <c r="E7387" s="16">
        <v>0</v>
      </c>
      <c r="F7387" s="16">
        <v>0</v>
      </c>
      <c r="G7387" s="16">
        <v>0</v>
      </c>
      <c r="H7387" s="16">
        <v>0</v>
      </c>
    </row>
    <row r="7388" spans="1:8" x14ac:dyDescent="0.3">
      <c r="A7388" s="13" t="str">
        <f t="shared" si="115"/>
        <v>borboju012013</v>
      </c>
      <c r="B7388" s="16" t="s">
        <v>1053</v>
      </c>
      <c r="C7388" s="16">
        <v>2013</v>
      </c>
      <c r="D7388" s="16" t="s">
        <v>2327</v>
      </c>
    </row>
    <row r="7389" spans="1:8" x14ac:dyDescent="0.3">
      <c r="A7389" s="13" t="str">
        <f t="shared" si="115"/>
        <v>borboju012013</v>
      </c>
      <c r="B7389" s="16" t="s">
        <v>1053</v>
      </c>
      <c r="C7389" s="16">
        <v>2013</v>
      </c>
      <c r="D7389" s="16" t="s">
        <v>2328</v>
      </c>
    </row>
    <row r="7390" spans="1:8" x14ac:dyDescent="0.3">
      <c r="A7390" s="13" t="str">
        <f t="shared" si="115"/>
        <v>borboju012013</v>
      </c>
      <c r="B7390" s="16" t="s">
        <v>1053</v>
      </c>
      <c r="C7390" s="16">
        <v>2013</v>
      </c>
      <c r="D7390" s="16" t="s">
        <v>2329</v>
      </c>
      <c r="E7390" s="16">
        <v>37</v>
      </c>
      <c r="F7390" s="16">
        <v>1</v>
      </c>
      <c r="G7390" s="16">
        <v>2</v>
      </c>
      <c r="H7390" s="16">
        <v>0</v>
      </c>
    </row>
    <row r="7391" spans="1:8" x14ac:dyDescent="0.3">
      <c r="A7391" s="13" t="str">
        <f t="shared" si="115"/>
        <v>borboju012013</v>
      </c>
      <c r="B7391" s="16" t="s">
        <v>1053</v>
      </c>
      <c r="C7391" s="16">
        <v>2013</v>
      </c>
      <c r="D7391" s="16" t="s">
        <v>2330</v>
      </c>
    </row>
    <row r="7392" spans="1:8" x14ac:dyDescent="0.3">
      <c r="A7392" s="13" t="str">
        <f t="shared" si="115"/>
        <v>boscajc012013</v>
      </c>
      <c r="B7392" s="16" t="s">
        <v>1229</v>
      </c>
      <c r="C7392" s="16">
        <v>2013</v>
      </c>
      <c r="D7392" s="16" t="s">
        <v>2334</v>
      </c>
      <c r="E7392" s="16">
        <v>19</v>
      </c>
      <c r="F7392" s="16">
        <v>2</v>
      </c>
      <c r="G7392" s="16">
        <v>0</v>
      </c>
      <c r="H7392" s="16">
        <v>0</v>
      </c>
    </row>
    <row r="7393" spans="1:8" x14ac:dyDescent="0.3">
      <c r="A7393" s="13" t="str">
        <f t="shared" si="115"/>
        <v>boshebu012013</v>
      </c>
      <c r="B7393" s="16" t="s">
        <v>1881</v>
      </c>
      <c r="C7393" s="16">
        <v>2013</v>
      </c>
      <c r="D7393" s="16" t="s">
        <v>2332</v>
      </c>
      <c r="E7393" s="16">
        <v>1</v>
      </c>
      <c r="F7393" s="16">
        <v>4</v>
      </c>
      <c r="G7393" s="16">
        <v>0</v>
      </c>
      <c r="H7393" s="16">
        <v>0</v>
      </c>
    </row>
    <row r="7394" spans="1:8" x14ac:dyDescent="0.3">
      <c r="A7394" s="13" t="str">
        <f t="shared" si="115"/>
        <v>bourgja012013</v>
      </c>
      <c r="B7394" s="16" t="s">
        <v>885</v>
      </c>
      <c r="C7394" s="16">
        <v>2013</v>
      </c>
      <c r="D7394" s="16" t="s">
        <v>2328</v>
      </c>
    </row>
    <row r="7395" spans="1:8" x14ac:dyDescent="0.3">
      <c r="A7395" s="13" t="str">
        <f t="shared" si="115"/>
        <v>bourgja012013</v>
      </c>
      <c r="B7395" s="16" t="s">
        <v>885</v>
      </c>
      <c r="C7395" s="16">
        <v>2013</v>
      </c>
      <c r="D7395" s="16" t="s">
        <v>2329</v>
      </c>
      <c r="E7395" s="16">
        <v>8</v>
      </c>
      <c r="F7395" s="16">
        <v>0</v>
      </c>
      <c r="G7395" s="16">
        <v>0</v>
      </c>
      <c r="H7395" s="16">
        <v>0</v>
      </c>
    </row>
    <row r="7396" spans="1:8" x14ac:dyDescent="0.3">
      <c r="A7396" s="13" t="str">
        <f t="shared" si="115"/>
        <v>bourgja012013</v>
      </c>
      <c r="B7396" s="16" t="s">
        <v>885</v>
      </c>
      <c r="C7396" s="16">
        <v>2013</v>
      </c>
      <c r="D7396" s="16" t="s">
        <v>2330</v>
      </c>
    </row>
    <row r="7397" spans="1:8" x14ac:dyDescent="0.3">
      <c r="A7397" s="13" t="str">
        <f t="shared" si="115"/>
        <v>bourjpe012013</v>
      </c>
      <c r="B7397" s="16" t="s">
        <v>1230</v>
      </c>
      <c r="C7397" s="16">
        <v>2013</v>
      </c>
      <c r="D7397" s="16" t="s">
        <v>2327</v>
      </c>
    </row>
    <row r="7398" spans="1:8" x14ac:dyDescent="0.3">
      <c r="A7398" s="13" t="str">
        <f t="shared" si="115"/>
        <v>bourjpe012013</v>
      </c>
      <c r="B7398" s="16" t="s">
        <v>1230</v>
      </c>
      <c r="C7398" s="16">
        <v>2013</v>
      </c>
      <c r="D7398" s="16" t="s">
        <v>2329</v>
      </c>
      <c r="E7398" s="16">
        <v>117</v>
      </c>
      <c r="F7398" s="16">
        <v>2</v>
      </c>
      <c r="G7398" s="16">
        <v>1</v>
      </c>
      <c r="H7398" s="16">
        <v>0</v>
      </c>
    </row>
    <row r="7399" spans="1:8" x14ac:dyDescent="0.3">
      <c r="A7399" s="13" t="str">
        <f t="shared" si="115"/>
        <v>bournmi012013</v>
      </c>
      <c r="B7399" s="16" t="s">
        <v>628</v>
      </c>
      <c r="C7399" s="16">
        <v>2013</v>
      </c>
      <c r="D7399" s="16" t="s">
        <v>2327</v>
      </c>
    </row>
    <row r="7400" spans="1:8" x14ac:dyDescent="0.3">
      <c r="A7400" s="13" t="str">
        <f t="shared" si="115"/>
        <v>bournmi012013</v>
      </c>
      <c r="B7400" s="16" t="s">
        <v>628</v>
      </c>
      <c r="C7400" s="16">
        <v>2013</v>
      </c>
      <c r="D7400" s="16" t="s">
        <v>2329</v>
      </c>
      <c r="E7400" s="16">
        <v>272</v>
      </c>
      <c r="F7400" s="16">
        <v>6</v>
      </c>
      <c r="G7400" s="16">
        <v>3</v>
      </c>
      <c r="H7400" s="16">
        <v>2</v>
      </c>
    </row>
    <row r="7401" spans="1:8" x14ac:dyDescent="0.3">
      <c r="A7401" s="13" t="str">
        <f t="shared" si="115"/>
        <v>bowdemi012013</v>
      </c>
      <c r="B7401" s="16" t="s">
        <v>886</v>
      </c>
      <c r="C7401" s="16">
        <v>2013</v>
      </c>
      <c r="D7401" s="16" t="s">
        <v>2332</v>
      </c>
      <c r="E7401" s="16">
        <v>5</v>
      </c>
      <c r="F7401" s="16">
        <v>8</v>
      </c>
      <c r="G7401" s="16">
        <v>0</v>
      </c>
      <c r="H7401" s="16">
        <v>1</v>
      </c>
    </row>
    <row r="7402" spans="1:8" x14ac:dyDescent="0.3">
      <c r="A7402" s="13" t="str">
        <f t="shared" si="115"/>
        <v>boxbebr012013</v>
      </c>
      <c r="B7402" s="16" t="s">
        <v>1668</v>
      </c>
      <c r="C7402" s="16">
        <v>2013</v>
      </c>
      <c r="D7402" s="16" t="s">
        <v>2332</v>
      </c>
      <c r="E7402" s="16">
        <v>3</v>
      </c>
      <c r="F7402" s="16">
        <v>3</v>
      </c>
      <c r="G7402" s="16">
        <v>0</v>
      </c>
      <c r="H7402" s="16">
        <v>1</v>
      </c>
    </row>
    <row r="7403" spans="1:8" x14ac:dyDescent="0.3">
      <c r="A7403" s="13" t="str">
        <f t="shared" si="115"/>
        <v>brachbr012013</v>
      </c>
      <c r="B7403" s="16" t="s">
        <v>1436</v>
      </c>
      <c r="C7403" s="16">
        <v>2013</v>
      </c>
      <c r="D7403" s="16" t="s">
        <v>2332</v>
      </c>
      <c r="E7403" s="16">
        <v>2</v>
      </c>
      <c r="F7403" s="16">
        <v>5</v>
      </c>
      <c r="G7403" s="16">
        <v>0</v>
      </c>
      <c r="H7403" s="16">
        <v>1</v>
      </c>
    </row>
    <row r="7404" spans="1:8" x14ac:dyDescent="0.3">
      <c r="A7404" s="13" t="str">
        <f t="shared" si="115"/>
        <v>bradlja022013</v>
      </c>
      <c r="B7404" s="16" t="s">
        <v>1882</v>
      </c>
      <c r="C7404" s="16">
        <v>2013</v>
      </c>
      <c r="D7404" s="16" t="s">
        <v>2327</v>
      </c>
    </row>
    <row r="7405" spans="1:8" x14ac:dyDescent="0.3">
      <c r="A7405" s="13" t="str">
        <f t="shared" si="115"/>
        <v>bradlja022013</v>
      </c>
      <c r="B7405" s="16" t="s">
        <v>1882</v>
      </c>
      <c r="C7405" s="16">
        <v>2013</v>
      </c>
      <c r="D7405" s="16" t="s">
        <v>2328</v>
      </c>
    </row>
    <row r="7406" spans="1:8" x14ac:dyDescent="0.3">
      <c r="A7406" s="13" t="str">
        <f t="shared" si="115"/>
        <v>bradlja022013</v>
      </c>
      <c r="B7406" s="16" t="s">
        <v>1882</v>
      </c>
      <c r="C7406" s="16">
        <v>2013</v>
      </c>
      <c r="D7406" s="16" t="s">
        <v>2329</v>
      </c>
      <c r="E7406" s="16">
        <v>57</v>
      </c>
      <c r="F7406" s="16">
        <v>1</v>
      </c>
      <c r="G7406" s="16">
        <v>1</v>
      </c>
      <c r="H7406" s="16">
        <v>0</v>
      </c>
    </row>
    <row r="7407" spans="1:8" x14ac:dyDescent="0.3">
      <c r="A7407" s="13" t="str">
        <f t="shared" si="115"/>
        <v>bradlja022013</v>
      </c>
      <c r="B7407" s="16" t="s">
        <v>1882</v>
      </c>
      <c r="C7407" s="16">
        <v>2013</v>
      </c>
      <c r="D7407" s="16" t="s">
        <v>2330</v>
      </c>
    </row>
    <row r="7408" spans="1:8" x14ac:dyDescent="0.3">
      <c r="A7408" s="13" t="str">
        <f t="shared" si="115"/>
        <v>brantmi022013</v>
      </c>
      <c r="B7408" s="16" t="s">
        <v>1054</v>
      </c>
      <c r="C7408" s="16">
        <v>2013</v>
      </c>
      <c r="D7408" s="16" t="s">
        <v>2327</v>
      </c>
    </row>
    <row r="7409" spans="1:8" x14ac:dyDescent="0.3">
      <c r="A7409" s="13" t="str">
        <f t="shared" si="115"/>
        <v>brantmi022013</v>
      </c>
      <c r="B7409" s="16" t="s">
        <v>1054</v>
      </c>
      <c r="C7409" s="16">
        <v>2013</v>
      </c>
      <c r="D7409" s="16" t="s">
        <v>2328</v>
      </c>
    </row>
    <row r="7410" spans="1:8" x14ac:dyDescent="0.3">
      <c r="A7410" s="13" t="str">
        <f t="shared" si="115"/>
        <v>brantmi022013</v>
      </c>
      <c r="B7410" s="16" t="s">
        <v>1054</v>
      </c>
      <c r="C7410" s="16">
        <v>2013</v>
      </c>
      <c r="D7410" s="16" t="s">
        <v>2329</v>
      </c>
      <c r="E7410" s="16">
        <v>257</v>
      </c>
      <c r="F7410" s="16">
        <v>11</v>
      </c>
      <c r="G7410" s="16">
        <v>0</v>
      </c>
      <c r="H7410" s="16">
        <v>1</v>
      </c>
    </row>
    <row r="7411" spans="1:8" x14ac:dyDescent="0.3">
      <c r="A7411" s="13" t="str">
        <f t="shared" si="115"/>
        <v>brantro012013</v>
      </c>
      <c r="B7411" s="16" t="s">
        <v>1669</v>
      </c>
      <c r="C7411" s="16">
        <v>2013</v>
      </c>
      <c r="D7411" s="16" t="s">
        <v>2334</v>
      </c>
      <c r="E7411" s="16">
        <v>440</v>
      </c>
      <c r="F7411" s="16">
        <v>42</v>
      </c>
      <c r="G7411" s="16">
        <v>5</v>
      </c>
      <c r="H7411" s="16">
        <v>5</v>
      </c>
    </row>
    <row r="7412" spans="1:8" x14ac:dyDescent="0.3">
      <c r="A7412" s="13" t="str">
        <f t="shared" si="115"/>
        <v>brasiry012013</v>
      </c>
      <c r="B7412" s="16" t="s">
        <v>1883</v>
      </c>
      <c r="C7412" s="16">
        <v>2013</v>
      </c>
      <c r="D7412" s="16" t="s">
        <v>2332</v>
      </c>
      <c r="E7412" s="16">
        <v>0</v>
      </c>
      <c r="F7412" s="16">
        <v>1</v>
      </c>
      <c r="G7412" s="16">
        <v>0</v>
      </c>
      <c r="H7412" s="16">
        <v>0</v>
      </c>
    </row>
    <row r="7413" spans="1:8" x14ac:dyDescent="0.3">
      <c r="A7413" s="13" t="str">
        <f t="shared" si="115"/>
        <v>braunry022013</v>
      </c>
      <c r="B7413" s="16" t="s">
        <v>760</v>
      </c>
      <c r="C7413" s="16">
        <v>2013</v>
      </c>
      <c r="D7413" s="16" t="s">
        <v>2328</v>
      </c>
    </row>
    <row r="7414" spans="1:8" x14ac:dyDescent="0.3">
      <c r="A7414" s="13" t="str">
        <f t="shared" si="115"/>
        <v>braunry022013</v>
      </c>
      <c r="B7414" s="16" t="s">
        <v>760</v>
      </c>
      <c r="C7414" s="16">
        <v>2013</v>
      </c>
      <c r="D7414" s="16" t="s">
        <v>2329</v>
      </c>
      <c r="E7414" s="16">
        <v>116</v>
      </c>
      <c r="F7414" s="16">
        <v>5</v>
      </c>
      <c r="G7414" s="16">
        <v>2</v>
      </c>
      <c r="H7414" s="16">
        <v>1</v>
      </c>
    </row>
    <row r="7415" spans="1:8" x14ac:dyDescent="0.3">
      <c r="A7415" s="13" t="str">
        <f t="shared" si="115"/>
        <v>breslcr012013</v>
      </c>
      <c r="B7415" s="16" t="s">
        <v>517</v>
      </c>
      <c r="C7415" s="16">
        <v>2013</v>
      </c>
      <c r="D7415" s="16" t="s">
        <v>2332</v>
      </c>
      <c r="E7415" s="16">
        <v>5</v>
      </c>
      <c r="F7415" s="16">
        <v>9</v>
      </c>
      <c r="G7415" s="16">
        <v>0</v>
      </c>
      <c r="H7415" s="16">
        <v>2</v>
      </c>
    </row>
    <row r="7416" spans="1:8" x14ac:dyDescent="0.3">
      <c r="A7416" s="13" t="str">
        <f t="shared" si="115"/>
        <v>brewech012013</v>
      </c>
      <c r="B7416" s="16" t="s">
        <v>1884</v>
      </c>
      <c r="C7416" s="16">
        <v>2013</v>
      </c>
      <c r="D7416" s="16" t="s">
        <v>2332</v>
      </c>
      <c r="E7416" s="16">
        <v>0</v>
      </c>
      <c r="F7416" s="16">
        <v>2</v>
      </c>
      <c r="G7416" s="16">
        <v>0</v>
      </c>
      <c r="H7416" s="16">
        <v>0</v>
      </c>
    </row>
    <row r="7417" spans="1:8" x14ac:dyDescent="0.3">
      <c r="A7417" s="13" t="str">
        <f t="shared" si="115"/>
        <v>brignre012013</v>
      </c>
      <c r="B7417" s="16" t="s">
        <v>889</v>
      </c>
      <c r="C7417" s="16">
        <v>2013</v>
      </c>
      <c r="D7417" s="16" t="s">
        <v>37</v>
      </c>
      <c r="E7417" s="16">
        <v>6</v>
      </c>
      <c r="F7417" s="16">
        <v>8</v>
      </c>
      <c r="G7417" s="16">
        <v>0</v>
      </c>
      <c r="H7417" s="16">
        <v>1</v>
      </c>
    </row>
    <row r="7418" spans="1:8" x14ac:dyDescent="0.3">
      <c r="A7418" s="13" t="str">
        <f t="shared" si="115"/>
        <v>brignre012013</v>
      </c>
      <c r="B7418" s="16" t="s">
        <v>889</v>
      </c>
      <c r="C7418" s="16">
        <v>2013</v>
      </c>
      <c r="D7418" s="16" t="s">
        <v>38</v>
      </c>
      <c r="E7418" s="16">
        <v>4</v>
      </c>
      <c r="F7418" s="16">
        <v>10</v>
      </c>
      <c r="G7418" s="16">
        <v>2</v>
      </c>
      <c r="H7418" s="16">
        <v>1</v>
      </c>
    </row>
    <row r="7419" spans="1:8" x14ac:dyDescent="0.3">
      <c r="A7419" s="13" t="str">
        <f t="shared" si="115"/>
        <v>brignre012013</v>
      </c>
      <c r="B7419" s="16" t="s">
        <v>889</v>
      </c>
      <c r="C7419" s="16">
        <v>2013</v>
      </c>
      <c r="D7419" s="16" t="s">
        <v>2328</v>
      </c>
    </row>
    <row r="7420" spans="1:8" x14ac:dyDescent="0.3">
      <c r="A7420" s="13" t="str">
        <f t="shared" si="115"/>
        <v>brignre012013</v>
      </c>
      <c r="B7420" s="16" t="s">
        <v>889</v>
      </c>
      <c r="C7420" s="16">
        <v>2013</v>
      </c>
      <c r="D7420" s="16" t="s">
        <v>2329</v>
      </c>
      <c r="E7420" s="16">
        <v>1</v>
      </c>
      <c r="F7420" s="16">
        <v>0</v>
      </c>
      <c r="G7420" s="16">
        <v>0</v>
      </c>
      <c r="H7420" s="16">
        <v>0</v>
      </c>
    </row>
    <row r="7421" spans="1:8" x14ac:dyDescent="0.3">
      <c r="A7421" s="13" t="str">
        <f t="shared" si="115"/>
        <v>brignre012013</v>
      </c>
      <c r="B7421" s="16" t="s">
        <v>889</v>
      </c>
      <c r="C7421" s="16">
        <v>2013</v>
      </c>
      <c r="D7421" s="16" t="s">
        <v>2331</v>
      </c>
      <c r="E7421" s="16">
        <v>4</v>
      </c>
      <c r="F7421" s="16">
        <v>3</v>
      </c>
      <c r="G7421" s="16">
        <v>1</v>
      </c>
      <c r="H7421" s="16">
        <v>0</v>
      </c>
    </row>
    <row r="7422" spans="1:8" x14ac:dyDescent="0.3">
      <c r="A7422" s="13" t="str">
        <f t="shared" si="115"/>
        <v>brignre012013</v>
      </c>
      <c r="B7422" s="16" t="s">
        <v>889</v>
      </c>
      <c r="C7422" s="16">
        <v>2013</v>
      </c>
      <c r="D7422" s="16" t="s">
        <v>2331</v>
      </c>
      <c r="E7422" s="16">
        <v>17</v>
      </c>
      <c r="F7422" s="16">
        <v>27</v>
      </c>
      <c r="G7422" s="16">
        <v>0</v>
      </c>
      <c r="H7422" s="16">
        <v>7</v>
      </c>
    </row>
    <row r="7423" spans="1:8" x14ac:dyDescent="0.3">
      <c r="A7423" s="13" t="str">
        <f t="shared" si="115"/>
        <v>brittdr012013</v>
      </c>
      <c r="B7423" s="16" t="s">
        <v>1885</v>
      </c>
      <c r="C7423" s="16">
        <v>2013</v>
      </c>
      <c r="D7423" s="16" t="s">
        <v>2332</v>
      </c>
      <c r="E7423" s="16">
        <v>0</v>
      </c>
      <c r="F7423" s="16">
        <v>3</v>
      </c>
      <c r="G7423" s="16">
        <v>0</v>
      </c>
      <c r="H7423" s="16">
        <v>1</v>
      </c>
    </row>
    <row r="7424" spans="1:8" x14ac:dyDescent="0.3">
      <c r="A7424" s="13" t="str">
        <f t="shared" si="115"/>
        <v>brittza012013</v>
      </c>
      <c r="B7424" s="16" t="s">
        <v>1438</v>
      </c>
      <c r="C7424" s="16">
        <v>2013</v>
      </c>
      <c r="D7424" s="16" t="s">
        <v>2332</v>
      </c>
      <c r="E7424" s="16">
        <v>1</v>
      </c>
      <c r="F7424" s="16">
        <v>4</v>
      </c>
      <c r="G7424" s="16">
        <v>0</v>
      </c>
      <c r="H7424" s="16">
        <v>0</v>
      </c>
    </row>
    <row r="7425" spans="1:8" x14ac:dyDescent="0.3">
      <c r="A7425" s="13" t="str">
        <f t="shared" si="115"/>
        <v>brothre012013</v>
      </c>
      <c r="B7425" s="16" t="s">
        <v>1440</v>
      </c>
      <c r="C7425" s="16">
        <v>2013</v>
      </c>
      <c r="D7425" s="16" t="s">
        <v>2332</v>
      </c>
      <c r="E7425" s="16">
        <v>2</v>
      </c>
      <c r="F7425" s="16">
        <v>7</v>
      </c>
      <c r="G7425" s="16">
        <v>2</v>
      </c>
      <c r="H7425" s="16">
        <v>1</v>
      </c>
    </row>
    <row r="7426" spans="1:8" x14ac:dyDescent="0.3">
      <c r="A7426" s="13" t="str">
        <f t="shared" si="115"/>
        <v>brownan022013</v>
      </c>
      <c r="B7426" s="16" t="s">
        <v>1441</v>
      </c>
      <c r="C7426" s="16">
        <v>2013</v>
      </c>
      <c r="D7426" s="16" t="s">
        <v>2333</v>
      </c>
      <c r="E7426" s="16">
        <v>1</v>
      </c>
      <c r="F7426" s="16">
        <v>0</v>
      </c>
      <c r="G7426" s="16">
        <v>0</v>
      </c>
      <c r="H7426" s="16">
        <v>0</v>
      </c>
    </row>
    <row r="7427" spans="1:8" x14ac:dyDescent="0.3">
      <c r="A7427" s="13" t="str">
        <f t="shared" ref="A7427:A7490" si="116">B7427&amp;C7427</f>
        <v>brownan022013</v>
      </c>
      <c r="B7427" s="16" t="s">
        <v>1441</v>
      </c>
      <c r="C7427" s="16">
        <v>2013</v>
      </c>
      <c r="D7427" s="16" t="s">
        <v>2328</v>
      </c>
    </row>
    <row r="7428" spans="1:8" x14ac:dyDescent="0.3">
      <c r="A7428" s="13" t="str">
        <f t="shared" si="116"/>
        <v>brownan022013</v>
      </c>
      <c r="B7428" s="16" t="s">
        <v>1441</v>
      </c>
      <c r="C7428" s="16">
        <v>2013</v>
      </c>
      <c r="D7428" s="16" t="s">
        <v>2329</v>
      </c>
      <c r="E7428" s="16">
        <v>52</v>
      </c>
      <c r="F7428" s="16">
        <v>4</v>
      </c>
      <c r="G7428" s="16">
        <v>2</v>
      </c>
      <c r="H7428" s="16">
        <v>0</v>
      </c>
    </row>
    <row r="7429" spans="1:8" x14ac:dyDescent="0.3">
      <c r="A7429" s="13" t="str">
        <f t="shared" si="116"/>
        <v>brownan022013</v>
      </c>
      <c r="B7429" s="16" t="s">
        <v>1441</v>
      </c>
      <c r="C7429" s="16">
        <v>2013</v>
      </c>
      <c r="D7429" s="16" t="s">
        <v>2330</v>
      </c>
    </row>
    <row r="7430" spans="1:8" x14ac:dyDescent="0.3">
      <c r="A7430" s="13" t="str">
        <f t="shared" si="116"/>
        <v>brownco012013</v>
      </c>
      <c r="B7430" s="16" t="s">
        <v>1442</v>
      </c>
      <c r="C7430" s="16">
        <v>2013</v>
      </c>
      <c r="D7430" s="16" t="s">
        <v>2327</v>
      </c>
    </row>
    <row r="7431" spans="1:8" x14ac:dyDescent="0.3">
      <c r="A7431" s="13" t="str">
        <f t="shared" si="116"/>
        <v>brownco012013</v>
      </c>
      <c r="B7431" s="16" t="s">
        <v>1442</v>
      </c>
      <c r="C7431" s="16">
        <v>2013</v>
      </c>
      <c r="D7431" s="16" t="s">
        <v>2328</v>
      </c>
    </row>
    <row r="7432" spans="1:8" x14ac:dyDescent="0.3">
      <c r="A7432" s="13" t="str">
        <f t="shared" si="116"/>
        <v>brownco012013</v>
      </c>
      <c r="B7432" s="16" t="s">
        <v>1442</v>
      </c>
      <c r="C7432" s="16">
        <v>2013</v>
      </c>
      <c r="D7432" s="16" t="s">
        <v>2329</v>
      </c>
      <c r="E7432" s="16">
        <v>7</v>
      </c>
      <c r="F7432" s="16">
        <v>0</v>
      </c>
      <c r="G7432" s="16">
        <v>0</v>
      </c>
      <c r="H7432" s="16">
        <v>0</v>
      </c>
    </row>
    <row r="7433" spans="1:8" x14ac:dyDescent="0.3">
      <c r="A7433" s="13" t="str">
        <f t="shared" si="116"/>
        <v>brownco012013</v>
      </c>
      <c r="B7433" s="16" t="s">
        <v>1442</v>
      </c>
      <c r="C7433" s="16">
        <v>2013</v>
      </c>
      <c r="D7433" s="16" t="s">
        <v>2330</v>
      </c>
    </row>
    <row r="7434" spans="1:8" x14ac:dyDescent="0.3">
      <c r="A7434" s="13" t="str">
        <f t="shared" si="116"/>
        <v>browndo012013</v>
      </c>
      <c r="B7434" s="16" t="s">
        <v>1232</v>
      </c>
      <c r="C7434" s="16">
        <v>2013</v>
      </c>
      <c r="D7434" s="16" t="s">
        <v>2328</v>
      </c>
    </row>
    <row r="7435" spans="1:8" x14ac:dyDescent="0.3">
      <c r="A7435" s="13" t="str">
        <f t="shared" si="116"/>
        <v>browndo012013</v>
      </c>
      <c r="B7435" s="16" t="s">
        <v>1232</v>
      </c>
      <c r="C7435" s="16">
        <v>2013</v>
      </c>
      <c r="D7435" s="16" t="s">
        <v>2329</v>
      </c>
      <c r="E7435" s="16">
        <v>190</v>
      </c>
      <c r="F7435" s="16">
        <v>9</v>
      </c>
      <c r="G7435" s="16">
        <v>5</v>
      </c>
      <c r="H7435" s="16">
        <v>0</v>
      </c>
    </row>
    <row r="7436" spans="1:8" x14ac:dyDescent="0.3">
      <c r="A7436" s="13" t="str">
        <f t="shared" si="116"/>
        <v>browndo012013</v>
      </c>
      <c r="B7436" s="16" t="s">
        <v>1232</v>
      </c>
      <c r="C7436" s="16">
        <v>2013</v>
      </c>
      <c r="D7436" s="16" t="s">
        <v>2330</v>
      </c>
    </row>
    <row r="7437" spans="1:8" x14ac:dyDescent="0.3">
      <c r="A7437" s="13" t="str">
        <f t="shared" si="116"/>
        <v>broxtjo012013</v>
      </c>
      <c r="B7437" s="16" t="s">
        <v>518</v>
      </c>
      <c r="C7437" s="16">
        <v>2013</v>
      </c>
      <c r="D7437" s="16" t="s">
        <v>2332</v>
      </c>
      <c r="E7437" s="16">
        <v>4</v>
      </c>
      <c r="F7437" s="16">
        <v>3</v>
      </c>
      <c r="G7437" s="16">
        <v>0</v>
      </c>
      <c r="H7437" s="16">
        <v>0</v>
      </c>
    </row>
    <row r="7438" spans="1:8" x14ac:dyDescent="0.3">
      <c r="A7438" s="13" t="str">
        <f t="shared" si="116"/>
        <v>bruceja012013</v>
      </c>
      <c r="B7438" s="16" t="s">
        <v>890</v>
      </c>
      <c r="C7438" s="16">
        <v>2013</v>
      </c>
      <c r="D7438" s="16" t="s">
        <v>2329</v>
      </c>
      <c r="E7438" s="16">
        <v>330</v>
      </c>
      <c r="F7438" s="16">
        <v>13</v>
      </c>
      <c r="G7438" s="16">
        <v>3</v>
      </c>
      <c r="H7438" s="16">
        <v>3</v>
      </c>
    </row>
    <row r="7439" spans="1:8" x14ac:dyDescent="0.3">
      <c r="A7439" s="13" t="str">
        <f t="shared" si="116"/>
        <v>bruceja012013</v>
      </c>
      <c r="B7439" s="16" t="s">
        <v>890</v>
      </c>
      <c r="C7439" s="16">
        <v>2013</v>
      </c>
      <c r="D7439" s="16" t="s">
        <v>2330</v>
      </c>
    </row>
    <row r="7440" spans="1:8" x14ac:dyDescent="0.3">
      <c r="A7440" s="13" t="str">
        <f t="shared" si="116"/>
        <v>buchhcl012013</v>
      </c>
      <c r="B7440" s="16" t="s">
        <v>761</v>
      </c>
      <c r="C7440" s="16">
        <v>2013</v>
      </c>
      <c r="D7440" s="16" t="s">
        <v>2332</v>
      </c>
      <c r="E7440" s="16">
        <v>17</v>
      </c>
      <c r="F7440" s="16">
        <v>13</v>
      </c>
      <c r="G7440" s="16">
        <v>2</v>
      </c>
      <c r="H7440" s="16">
        <v>1</v>
      </c>
    </row>
    <row r="7441" spans="1:8" x14ac:dyDescent="0.3">
      <c r="A7441" s="13" t="str">
        <f t="shared" si="116"/>
        <v>buckjo012013</v>
      </c>
      <c r="B7441" s="16" t="s">
        <v>424</v>
      </c>
      <c r="C7441" s="16">
        <v>2013</v>
      </c>
      <c r="D7441" s="16" t="s">
        <v>2334</v>
      </c>
      <c r="E7441" s="16">
        <v>704</v>
      </c>
      <c r="F7441" s="16">
        <v>40</v>
      </c>
      <c r="G7441" s="16">
        <v>4</v>
      </c>
      <c r="H7441" s="16">
        <v>1</v>
      </c>
    </row>
    <row r="7442" spans="1:8" x14ac:dyDescent="0.3">
      <c r="A7442" s="13" t="str">
        <f t="shared" si="116"/>
        <v>buckjo012013</v>
      </c>
      <c r="B7442" s="16" t="s">
        <v>424</v>
      </c>
      <c r="C7442" s="16">
        <v>2013</v>
      </c>
      <c r="D7442" s="16" t="s">
        <v>2334</v>
      </c>
      <c r="E7442" s="16">
        <v>42</v>
      </c>
      <c r="F7442" s="16">
        <v>1</v>
      </c>
      <c r="G7442" s="16">
        <v>0</v>
      </c>
      <c r="H7442" s="16">
        <v>0</v>
      </c>
    </row>
    <row r="7443" spans="1:8" x14ac:dyDescent="0.3">
      <c r="A7443" s="13" t="str">
        <f t="shared" si="116"/>
        <v>bucknbi022013</v>
      </c>
      <c r="B7443" s="16" t="s">
        <v>762</v>
      </c>
      <c r="C7443" s="16">
        <v>2013</v>
      </c>
      <c r="D7443" s="16" t="s">
        <v>2332</v>
      </c>
      <c r="E7443" s="16">
        <v>0</v>
      </c>
      <c r="F7443" s="16">
        <v>1</v>
      </c>
      <c r="G7443" s="16">
        <v>0</v>
      </c>
      <c r="H7443" s="16">
        <v>0</v>
      </c>
    </row>
    <row r="7444" spans="1:8" x14ac:dyDescent="0.3">
      <c r="A7444" s="13" t="str">
        <f t="shared" si="116"/>
        <v>buehrma012013</v>
      </c>
      <c r="B7444" s="16" t="s">
        <v>62</v>
      </c>
      <c r="C7444" s="16">
        <v>2013</v>
      </c>
      <c r="D7444" s="16" t="s">
        <v>2332</v>
      </c>
      <c r="E7444" s="16">
        <v>12</v>
      </c>
      <c r="F7444" s="16">
        <v>35</v>
      </c>
      <c r="G7444" s="16">
        <v>2</v>
      </c>
      <c r="H7444" s="16">
        <v>1</v>
      </c>
    </row>
    <row r="7445" spans="1:8" x14ac:dyDescent="0.3">
      <c r="A7445" s="13" t="str">
        <f t="shared" si="116"/>
        <v>buenofr012013</v>
      </c>
      <c r="B7445" s="16" t="s">
        <v>891</v>
      </c>
      <c r="C7445" s="16">
        <v>2013</v>
      </c>
      <c r="D7445" s="16" t="s">
        <v>2332</v>
      </c>
      <c r="E7445" s="16">
        <v>2</v>
      </c>
      <c r="F7445" s="16">
        <v>2</v>
      </c>
      <c r="G7445" s="16">
        <v>0</v>
      </c>
      <c r="H7445" s="16">
        <v>0</v>
      </c>
    </row>
    <row r="7446" spans="1:8" x14ac:dyDescent="0.3">
      <c r="A7446" s="13" t="str">
        <f t="shared" si="116"/>
        <v>bumgama012013</v>
      </c>
      <c r="B7446" s="16" t="s">
        <v>1056</v>
      </c>
      <c r="C7446" s="16">
        <v>2013</v>
      </c>
      <c r="D7446" s="16" t="s">
        <v>2332</v>
      </c>
      <c r="E7446" s="16">
        <v>7</v>
      </c>
      <c r="F7446" s="16">
        <v>33</v>
      </c>
      <c r="G7446" s="16">
        <v>3</v>
      </c>
      <c r="H7446" s="16">
        <v>1</v>
      </c>
    </row>
    <row r="7447" spans="1:8" x14ac:dyDescent="0.3">
      <c r="A7447" s="13" t="str">
        <f t="shared" si="116"/>
        <v>burgohi012013</v>
      </c>
      <c r="B7447" s="16" t="s">
        <v>1886</v>
      </c>
      <c r="C7447" s="16">
        <v>2013</v>
      </c>
      <c r="D7447" s="16" t="s">
        <v>2332</v>
      </c>
      <c r="E7447" s="16">
        <v>2</v>
      </c>
      <c r="F7447" s="16">
        <v>4</v>
      </c>
      <c r="G7447" s="16">
        <v>0</v>
      </c>
      <c r="H7447" s="16">
        <v>0</v>
      </c>
    </row>
    <row r="7448" spans="1:8" x14ac:dyDescent="0.3">
      <c r="A7448" s="13" t="str">
        <f t="shared" si="116"/>
        <v>burkegr012013</v>
      </c>
      <c r="B7448" s="16" t="s">
        <v>1057</v>
      </c>
      <c r="C7448" s="16">
        <v>2013</v>
      </c>
      <c r="D7448" s="16" t="s">
        <v>2332</v>
      </c>
      <c r="E7448" s="16">
        <v>1</v>
      </c>
      <c r="F7448" s="16">
        <v>2</v>
      </c>
      <c r="G7448" s="16">
        <v>0</v>
      </c>
      <c r="H7448" s="16">
        <v>0</v>
      </c>
    </row>
    <row r="7449" spans="1:8" x14ac:dyDescent="0.3">
      <c r="A7449" s="13" t="str">
        <f t="shared" si="116"/>
        <v>burneaj012013</v>
      </c>
      <c r="B7449" s="16" t="s">
        <v>63</v>
      </c>
      <c r="C7449" s="16">
        <v>2013</v>
      </c>
      <c r="D7449" s="16" t="s">
        <v>2332</v>
      </c>
      <c r="E7449" s="16">
        <v>12</v>
      </c>
      <c r="F7449" s="16">
        <v>19</v>
      </c>
      <c r="G7449" s="16">
        <v>2</v>
      </c>
      <c r="H7449" s="16">
        <v>0</v>
      </c>
    </row>
    <row r="7450" spans="1:8" x14ac:dyDescent="0.3">
      <c r="A7450" s="13" t="str">
        <f t="shared" si="116"/>
        <v>burneal012013</v>
      </c>
      <c r="B7450" s="16" t="s">
        <v>1235</v>
      </c>
      <c r="C7450" s="16">
        <v>2013</v>
      </c>
      <c r="D7450" s="16" t="s">
        <v>2332</v>
      </c>
      <c r="E7450" s="16">
        <v>0</v>
      </c>
      <c r="F7450" s="16">
        <v>0</v>
      </c>
      <c r="G7450" s="16">
        <v>0</v>
      </c>
      <c r="H7450" s="16">
        <v>0</v>
      </c>
    </row>
    <row r="7451" spans="1:8" x14ac:dyDescent="0.3">
      <c r="A7451" s="13" t="str">
        <f t="shared" si="116"/>
        <v>burneal012013</v>
      </c>
      <c r="B7451" s="16" t="s">
        <v>1235</v>
      </c>
      <c r="C7451" s="16">
        <v>2013</v>
      </c>
      <c r="D7451" s="16" t="s">
        <v>2332</v>
      </c>
      <c r="E7451" s="16">
        <v>1</v>
      </c>
      <c r="F7451" s="16">
        <v>0</v>
      </c>
      <c r="G7451" s="16">
        <v>0</v>
      </c>
      <c r="H7451" s="16">
        <v>0</v>
      </c>
    </row>
    <row r="7452" spans="1:8" x14ac:dyDescent="0.3">
      <c r="A7452" s="13" t="str">
        <f t="shared" si="116"/>
        <v>burnese012013</v>
      </c>
      <c r="B7452" s="16" t="s">
        <v>425</v>
      </c>
      <c r="C7452" s="16">
        <v>2013</v>
      </c>
      <c r="D7452" s="16" t="s">
        <v>2332</v>
      </c>
      <c r="E7452" s="16">
        <v>1</v>
      </c>
      <c r="F7452" s="16">
        <v>0</v>
      </c>
      <c r="G7452" s="16">
        <v>0</v>
      </c>
      <c r="H7452" s="16">
        <v>0</v>
      </c>
    </row>
    <row r="7453" spans="1:8" x14ac:dyDescent="0.3">
      <c r="A7453" s="13" t="str">
        <f t="shared" si="116"/>
        <v>burnsco012013</v>
      </c>
      <c r="B7453" s="16" t="s">
        <v>1673</v>
      </c>
      <c r="C7453" s="16">
        <v>2013</v>
      </c>
      <c r="D7453" s="16" t="s">
        <v>2332</v>
      </c>
      <c r="E7453" s="16">
        <v>0</v>
      </c>
      <c r="F7453" s="16">
        <v>0</v>
      </c>
      <c r="G7453" s="16">
        <v>1</v>
      </c>
      <c r="H7453" s="16">
        <v>0</v>
      </c>
    </row>
    <row r="7454" spans="1:8" x14ac:dyDescent="0.3">
      <c r="A7454" s="13" t="str">
        <f t="shared" si="116"/>
        <v>burtoja012013</v>
      </c>
      <c r="B7454" s="16" t="s">
        <v>765</v>
      </c>
      <c r="C7454" s="16">
        <v>2013</v>
      </c>
      <c r="D7454" s="16" t="s">
        <v>2332</v>
      </c>
      <c r="E7454" s="16">
        <v>6</v>
      </c>
      <c r="F7454" s="16">
        <v>10</v>
      </c>
      <c r="G7454" s="16">
        <v>1</v>
      </c>
      <c r="H7454" s="16">
        <v>0</v>
      </c>
    </row>
    <row r="7455" spans="1:8" x14ac:dyDescent="0.3">
      <c r="A7455" s="13" t="str">
        <f t="shared" si="116"/>
        <v>bushda012013</v>
      </c>
      <c r="B7455" s="16" t="s">
        <v>426</v>
      </c>
      <c r="C7455" s="16">
        <v>2013</v>
      </c>
      <c r="D7455" s="16" t="s">
        <v>2332</v>
      </c>
      <c r="E7455" s="16">
        <v>0</v>
      </c>
      <c r="F7455" s="16">
        <v>0</v>
      </c>
      <c r="G7455" s="16">
        <v>0</v>
      </c>
      <c r="H7455" s="16">
        <v>0</v>
      </c>
    </row>
    <row r="7456" spans="1:8" x14ac:dyDescent="0.3">
      <c r="A7456" s="13" t="str">
        <f t="shared" si="116"/>
        <v>bussni012013</v>
      </c>
      <c r="B7456" s="16" t="s">
        <v>1887</v>
      </c>
      <c r="C7456" s="16">
        <v>2013</v>
      </c>
      <c r="D7456" s="16" t="s">
        <v>2327</v>
      </c>
    </row>
    <row r="7457" spans="1:8" x14ac:dyDescent="0.3">
      <c r="A7457" s="13" t="str">
        <f t="shared" si="116"/>
        <v>bussni012013</v>
      </c>
      <c r="B7457" s="16" t="s">
        <v>1887</v>
      </c>
      <c r="C7457" s="16">
        <v>2013</v>
      </c>
      <c r="D7457" s="16" t="s">
        <v>2328</v>
      </c>
    </row>
    <row r="7458" spans="1:8" x14ac:dyDescent="0.3">
      <c r="A7458" s="13" t="str">
        <f t="shared" si="116"/>
        <v>bussni012013</v>
      </c>
      <c r="B7458" s="16" t="s">
        <v>1887</v>
      </c>
      <c r="C7458" s="16">
        <v>2013</v>
      </c>
      <c r="D7458" s="16" t="s">
        <v>2329</v>
      </c>
      <c r="E7458" s="16">
        <v>7</v>
      </c>
      <c r="F7458" s="16">
        <v>0</v>
      </c>
      <c r="G7458" s="16">
        <v>0</v>
      </c>
      <c r="H7458" s="16">
        <v>0</v>
      </c>
    </row>
    <row r="7459" spans="1:8" x14ac:dyDescent="0.3">
      <c r="A7459" s="13" t="str">
        <f t="shared" si="116"/>
        <v>bussni012013</v>
      </c>
      <c r="B7459" s="16" t="s">
        <v>1887</v>
      </c>
      <c r="C7459" s="16">
        <v>2013</v>
      </c>
      <c r="D7459" s="16" t="s">
        <v>2330</v>
      </c>
    </row>
    <row r="7460" spans="1:8" x14ac:dyDescent="0.3">
      <c r="A7460" s="13" t="str">
        <f t="shared" si="116"/>
        <v>buterdr012013</v>
      </c>
      <c r="B7460" s="16" t="s">
        <v>1236</v>
      </c>
      <c r="C7460" s="16">
        <v>2013</v>
      </c>
      <c r="D7460" s="16" t="s">
        <v>2333</v>
      </c>
      <c r="E7460" s="16">
        <v>15</v>
      </c>
      <c r="F7460" s="16">
        <v>0</v>
      </c>
      <c r="G7460" s="16">
        <v>0</v>
      </c>
      <c r="H7460" s="16">
        <v>1</v>
      </c>
    </row>
    <row r="7461" spans="1:8" x14ac:dyDescent="0.3">
      <c r="A7461" s="13" t="str">
        <f t="shared" si="116"/>
        <v>buterdr012013</v>
      </c>
      <c r="B7461" s="16" t="s">
        <v>1236</v>
      </c>
      <c r="C7461" s="16">
        <v>2013</v>
      </c>
      <c r="D7461" s="16" t="s">
        <v>2334</v>
      </c>
      <c r="E7461" s="16">
        <v>3</v>
      </c>
      <c r="F7461" s="16">
        <v>0</v>
      </c>
      <c r="G7461" s="16">
        <v>0</v>
      </c>
      <c r="H7461" s="16">
        <v>0</v>
      </c>
    </row>
    <row r="7462" spans="1:8" x14ac:dyDescent="0.3">
      <c r="A7462" s="13" t="str">
        <f t="shared" si="116"/>
        <v>buterdr012013</v>
      </c>
      <c r="B7462" s="16" t="s">
        <v>1236</v>
      </c>
      <c r="C7462" s="16">
        <v>2013</v>
      </c>
      <c r="D7462" s="16" t="s">
        <v>2334</v>
      </c>
      <c r="E7462" s="16">
        <v>3</v>
      </c>
      <c r="F7462" s="16">
        <v>0</v>
      </c>
      <c r="G7462" s="16">
        <v>0</v>
      </c>
      <c r="H7462" s="16">
        <v>0</v>
      </c>
    </row>
    <row r="7463" spans="1:8" x14ac:dyDescent="0.3">
      <c r="A7463" s="13" t="str">
        <f t="shared" si="116"/>
        <v>butlebi032013</v>
      </c>
      <c r="B7463" s="16" t="s">
        <v>766</v>
      </c>
      <c r="C7463" s="16">
        <v>2013</v>
      </c>
      <c r="D7463" s="16" t="s">
        <v>2333</v>
      </c>
      <c r="E7463" s="16">
        <v>56</v>
      </c>
      <c r="F7463" s="16">
        <v>0</v>
      </c>
      <c r="G7463" s="16">
        <v>0</v>
      </c>
      <c r="H7463" s="16">
        <v>4</v>
      </c>
    </row>
    <row r="7464" spans="1:8" x14ac:dyDescent="0.3">
      <c r="A7464" s="13" t="str">
        <f t="shared" si="116"/>
        <v>butlejo042013</v>
      </c>
      <c r="B7464" s="16" t="s">
        <v>1888</v>
      </c>
      <c r="C7464" s="16">
        <v>2013</v>
      </c>
      <c r="D7464" s="16" t="s">
        <v>2328</v>
      </c>
    </row>
    <row r="7465" spans="1:8" x14ac:dyDescent="0.3">
      <c r="A7465" s="13" t="str">
        <f t="shared" si="116"/>
        <v>butlejo042013</v>
      </c>
      <c r="B7465" s="16" t="s">
        <v>1888</v>
      </c>
      <c r="C7465" s="16">
        <v>2013</v>
      </c>
      <c r="D7465" s="16" t="s">
        <v>2329</v>
      </c>
      <c r="E7465" s="16">
        <v>3</v>
      </c>
      <c r="F7465" s="16">
        <v>0</v>
      </c>
      <c r="G7465" s="16">
        <v>0</v>
      </c>
      <c r="H7465" s="16">
        <v>0</v>
      </c>
    </row>
    <row r="7466" spans="1:8" x14ac:dyDescent="0.3">
      <c r="A7466" s="13" t="str">
        <f t="shared" si="116"/>
        <v>butlejo042013</v>
      </c>
      <c r="B7466" s="16" t="s">
        <v>1888</v>
      </c>
      <c r="C7466" s="16">
        <v>2013</v>
      </c>
      <c r="D7466" s="16" t="s">
        <v>2330</v>
      </c>
    </row>
    <row r="7467" spans="1:8" x14ac:dyDescent="0.3">
      <c r="A7467" s="13" t="str">
        <f t="shared" si="116"/>
        <v>butleke012013</v>
      </c>
      <c r="B7467" s="16" t="s">
        <v>1889</v>
      </c>
      <c r="C7467" s="16">
        <v>2013</v>
      </c>
      <c r="D7467" s="16" t="s">
        <v>2332</v>
      </c>
      <c r="E7467" s="16">
        <v>2</v>
      </c>
      <c r="F7467" s="16">
        <v>1</v>
      </c>
      <c r="G7467" s="16">
        <v>0</v>
      </c>
      <c r="H7467" s="16">
        <v>0</v>
      </c>
    </row>
    <row r="7468" spans="1:8" x14ac:dyDescent="0.3">
      <c r="A7468" s="13" t="str">
        <f t="shared" si="116"/>
        <v>byrdati012013</v>
      </c>
      <c r="B7468" s="16" t="s">
        <v>65</v>
      </c>
      <c r="C7468" s="16">
        <v>2013</v>
      </c>
      <c r="D7468" s="16" t="s">
        <v>2332</v>
      </c>
      <c r="E7468" s="16">
        <v>0</v>
      </c>
      <c r="F7468" s="16">
        <v>0</v>
      </c>
      <c r="G7468" s="16">
        <v>0</v>
      </c>
      <c r="H7468" s="16">
        <v>0</v>
      </c>
    </row>
    <row r="7469" spans="1:8" x14ac:dyDescent="0.3">
      <c r="A7469" s="13" t="str">
        <f t="shared" si="116"/>
        <v>byrdma012013</v>
      </c>
      <c r="B7469" s="16" t="s">
        <v>289</v>
      </c>
      <c r="C7469" s="16">
        <v>2013</v>
      </c>
      <c r="D7469" s="16" t="s">
        <v>2327</v>
      </c>
    </row>
    <row r="7470" spans="1:8" x14ac:dyDescent="0.3">
      <c r="A7470" s="13" t="str">
        <f t="shared" si="116"/>
        <v>byrdma012013</v>
      </c>
      <c r="B7470" s="16" t="s">
        <v>289</v>
      </c>
      <c r="C7470" s="16">
        <v>2013</v>
      </c>
      <c r="D7470" s="16" t="s">
        <v>2328</v>
      </c>
    </row>
    <row r="7471" spans="1:8" x14ac:dyDescent="0.3">
      <c r="A7471" s="13" t="str">
        <f t="shared" si="116"/>
        <v>byrdma012013</v>
      </c>
      <c r="B7471" s="16" t="s">
        <v>289</v>
      </c>
      <c r="C7471" s="16">
        <v>2013</v>
      </c>
      <c r="D7471" s="16" t="s">
        <v>2329</v>
      </c>
      <c r="E7471" s="16">
        <v>201</v>
      </c>
      <c r="F7471" s="16">
        <v>7</v>
      </c>
      <c r="G7471" s="16">
        <v>3</v>
      </c>
      <c r="H7471" s="16">
        <v>2</v>
      </c>
    </row>
    <row r="7472" spans="1:8" x14ac:dyDescent="0.3">
      <c r="A7472" s="13" t="str">
        <f t="shared" si="116"/>
        <v>byrdma012013</v>
      </c>
      <c r="B7472" s="16" t="s">
        <v>289</v>
      </c>
      <c r="C7472" s="16">
        <v>2013</v>
      </c>
      <c r="D7472" s="16" t="s">
        <v>2329</v>
      </c>
      <c r="E7472" s="16">
        <v>39</v>
      </c>
      <c r="F7472" s="16">
        <v>3</v>
      </c>
      <c r="G7472" s="16">
        <v>2</v>
      </c>
      <c r="H7472" s="16">
        <v>1</v>
      </c>
    </row>
    <row r="7473" spans="1:8" x14ac:dyDescent="0.3">
      <c r="A7473" s="13" t="str">
        <f t="shared" si="116"/>
        <v>byrdma012013</v>
      </c>
      <c r="B7473" s="16" t="s">
        <v>289</v>
      </c>
      <c r="C7473" s="16">
        <v>2013</v>
      </c>
      <c r="D7473" s="16" t="s">
        <v>2330</v>
      </c>
    </row>
    <row r="7474" spans="1:8" x14ac:dyDescent="0.3">
      <c r="A7474" s="13" t="str">
        <f t="shared" si="116"/>
        <v>byrdma012013</v>
      </c>
      <c r="B7474" s="16" t="s">
        <v>289</v>
      </c>
      <c r="C7474" s="16">
        <v>2013</v>
      </c>
      <c r="D7474" s="16" t="s">
        <v>2330</v>
      </c>
    </row>
    <row r="7475" spans="1:8" x14ac:dyDescent="0.3">
      <c r="A7475" s="13" t="str">
        <f t="shared" si="116"/>
        <v>cabrace012013</v>
      </c>
      <c r="B7475" s="16" t="s">
        <v>1890</v>
      </c>
      <c r="C7475" s="16">
        <v>2013</v>
      </c>
      <c r="D7475" s="16" t="s">
        <v>2332</v>
      </c>
      <c r="E7475" s="16">
        <v>0</v>
      </c>
      <c r="F7475" s="16">
        <v>0</v>
      </c>
      <c r="G7475" s="16">
        <v>0</v>
      </c>
      <c r="H7475" s="16">
        <v>0</v>
      </c>
    </row>
    <row r="7476" spans="1:8" x14ac:dyDescent="0.3">
      <c r="A7476" s="13" t="str">
        <f t="shared" si="116"/>
        <v>cabreal032013</v>
      </c>
      <c r="B7476" s="16" t="s">
        <v>1674</v>
      </c>
      <c r="C7476" s="16">
        <v>2013</v>
      </c>
      <c r="D7476" s="16" t="s">
        <v>2332</v>
      </c>
      <c r="E7476" s="16">
        <v>1</v>
      </c>
      <c r="F7476" s="16">
        <v>2</v>
      </c>
      <c r="G7476" s="16">
        <v>0</v>
      </c>
      <c r="H7476" s="16">
        <v>0</v>
      </c>
    </row>
    <row r="7477" spans="1:8" x14ac:dyDescent="0.3">
      <c r="A7477" s="13" t="str">
        <f t="shared" si="116"/>
        <v>cabreas012013</v>
      </c>
      <c r="B7477" s="16" t="s">
        <v>767</v>
      </c>
      <c r="C7477" s="16">
        <v>2013</v>
      </c>
      <c r="D7477" s="16" t="s">
        <v>2331</v>
      </c>
      <c r="E7477" s="16">
        <v>180</v>
      </c>
      <c r="F7477" s="16">
        <v>314</v>
      </c>
      <c r="G7477" s="16">
        <v>9</v>
      </c>
      <c r="H7477" s="16">
        <v>70</v>
      </c>
    </row>
    <row r="7478" spans="1:8" x14ac:dyDescent="0.3">
      <c r="A7478" s="13" t="str">
        <f t="shared" si="116"/>
        <v>cabreev012013</v>
      </c>
      <c r="B7478" s="16" t="s">
        <v>1058</v>
      </c>
      <c r="C7478" s="16">
        <v>2013</v>
      </c>
      <c r="D7478" s="16" t="s">
        <v>2331</v>
      </c>
      <c r="E7478" s="16">
        <v>143</v>
      </c>
      <c r="F7478" s="16">
        <v>298</v>
      </c>
      <c r="G7478" s="16">
        <v>6</v>
      </c>
      <c r="H7478" s="16">
        <v>59</v>
      </c>
    </row>
    <row r="7479" spans="1:8" x14ac:dyDescent="0.3">
      <c r="A7479" s="13" t="str">
        <f t="shared" si="116"/>
        <v>cabreme012013</v>
      </c>
      <c r="B7479" s="16" t="s">
        <v>521</v>
      </c>
      <c r="C7479" s="16">
        <v>2013</v>
      </c>
      <c r="D7479" s="16" t="s">
        <v>2328</v>
      </c>
    </row>
    <row r="7480" spans="1:8" x14ac:dyDescent="0.3">
      <c r="A7480" s="13" t="str">
        <f t="shared" si="116"/>
        <v>cabreme012013</v>
      </c>
      <c r="B7480" s="16" t="s">
        <v>521</v>
      </c>
      <c r="C7480" s="16">
        <v>2013</v>
      </c>
      <c r="D7480" s="16" t="s">
        <v>2329</v>
      </c>
      <c r="E7480" s="16">
        <v>126</v>
      </c>
      <c r="F7480" s="16">
        <v>3</v>
      </c>
      <c r="G7480" s="16">
        <v>1</v>
      </c>
      <c r="H7480" s="16">
        <v>0</v>
      </c>
    </row>
    <row r="7481" spans="1:8" x14ac:dyDescent="0.3">
      <c r="A7481" s="13" t="str">
        <f t="shared" si="116"/>
        <v>cabremi012013</v>
      </c>
      <c r="B7481" s="16" t="s">
        <v>356</v>
      </c>
      <c r="C7481" s="16">
        <v>2013</v>
      </c>
      <c r="D7481" s="16" t="s">
        <v>38</v>
      </c>
      <c r="E7481" s="16">
        <v>87</v>
      </c>
      <c r="F7481" s="16">
        <v>184</v>
      </c>
      <c r="G7481" s="16">
        <v>12</v>
      </c>
      <c r="H7481" s="16">
        <v>24</v>
      </c>
    </row>
    <row r="7482" spans="1:8" x14ac:dyDescent="0.3">
      <c r="A7482" s="13" t="str">
        <f t="shared" si="116"/>
        <v>cahiltr012013</v>
      </c>
      <c r="B7482" s="16" t="s">
        <v>1059</v>
      </c>
      <c r="C7482" s="16">
        <v>2013</v>
      </c>
      <c r="D7482" s="16" t="s">
        <v>2332</v>
      </c>
      <c r="E7482" s="16">
        <v>4</v>
      </c>
      <c r="F7482" s="16">
        <v>36</v>
      </c>
      <c r="G7482" s="16">
        <v>0</v>
      </c>
      <c r="H7482" s="16">
        <v>3</v>
      </c>
    </row>
    <row r="7483" spans="1:8" x14ac:dyDescent="0.3">
      <c r="A7483" s="13" t="str">
        <f t="shared" si="116"/>
        <v>cainlo012013</v>
      </c>
      <c r="B7483" s="16" t="s">
        <v>1237</v>
      </c>
      <c r="C7483" s="16">
        <v>2013</v>
      </c>
      <c r="D7483" s="16" t="s">
        <v>2327</v>
      </c>
    </row>
    <row r="7484" spans="1:8" x14ac:dyDescent="0.3">
      <c r="A7484" s="13" t="str">
        <f t="shared" si="116"/>
        <v>cainlo012013</v>
      </c>
      <c r="B7484" s="16" t="s">
        <v>1237</v>
      </c>
      <c r="C7484" s="16">
        <v>2013</v>
      </c>
      <c r="D7484" s="16" t="s">
        <v>2329</v>
      </c>
      <c r="E7484" s="16">
        <v>296</v>
      </c>
      <c r="F7484" s="16">
        <v>7</v>
      </c>
      <c r="G7484" s="16">
        <v>3</v>
      </c>
      <c r="H7484" s="16">
        <v>0</v>
      </c>
    </row>
    <row r="7485" spans="1:8" x14ac:dyDescent="0.3">
      <c r="A7485" s="13" t="str">
        <f t="shared" si="116"/>
        <v>cainlo012013</v>
      </c>
      <c r="B7485" s="16" t="s">
        <v>1237</v>
      </c>
      <c r="C7485" s="16">
        <v>2013</v>
      </c>
      <c r="D7485" s="16" t="s">
        <v>2330</v>
      </c>
    </row>
    <row r="7486" spans="1:8" x14ac:dyDescent="0.3">
      <c r="A7486" s="13" t="str">
        <f t="shared" si="116"/>
        <v>cainma012013</v>
      </c>
      <c r="B7486" s="16" t="s">
        <v>522</v>
      </c>
      <c r="C7486" s="16">
        <v>2013</v>
      </c>
      <c r="D7486" s="16" t="s">
        <v>2332</v>
      </c>
      <c r="E7486" s="16">
        <v>12</v>
      </c>
      <c r="F7486" s="16">
        <v>25</v>
      </c>
      <c r="G7486" s="16">
        <v>1</v>
      </c>
      <c r="H7486" s="16">
        <v>2</v>
      </c>
    </row>
    <row r="7487" spans="1:8" x14ac:dyDescent="0.3">
      <c r="A7487" s="13" t="str">
        <f t="shared" si="116"/>
        <v>calhoko012013</v>
      </c>
      <c r="B7487" s="16" t="s">
        <v>1676</v>
      </c>
      <c r="C7487" s="16">
        <v>2013</v>
      </c>
      <c r="D7487" s="16" t="s">
        <v>2333</v>
      </c>
      <c r="E7487" s="16">
        <v>44</v>
      </c>
      <c r="F7487" s="16">
        <v>4</v>
      </c>
      <c r="G7487" s="16">
        <v>2</v>
      </c>
      <c r="H7487" s="16">
        <v>3</v>
      </c>
    </row>
    <row r="7488" spans="1:8" x14ac:dyDescent="0.3">
      <c r="A7488" s="13" t="str">
        <f t="shared" si="116"/>
        <v>calhoko012013</v>
      </c>
      <c r="B7488" s="16" t="s">
        <v>1676</v>
      </c>
      <c r="C7488" s="16">
        <v>2013</v>
      </c>
      <c r="D7488" s="16" t="s">
        <v>2329</v>
      </c>
      <c r="E7488" s="16">
        <v>108</v>
      </c>
      <c r="F7488" s="16">
        <v>4</v>
      </c>
      <c r="G7488" s="16">
        <v>6</v>
      </c>
      <c r="H7488" s="16">
        <v>3</v>
      </c>
    </row>
    <row r="7489" spans="1:8" x14ac:dyDescent="0.3">
      <c r="A7489" s="13" t="str">
        <f t="shared" si="116"/>
        <v>calhoko012013</v>
      </c>
      <c r="B7489" s="16" t="s">
        <v>1676</v>
      </c>
      <c r="C7489" s="16">
        <v>2013</v>
      </c>
      <c r="D7489" s="16" t="s">
        <v>2330</v>
      </c>
    </row>
    <row r="7490" spans="1:8" x14ac:dyDescent="0.3">
      <c r="A7490" s="13" t="str">
        <f t="shared" si="116"/>
        <v>callaal012013</v>
      </c>
      <c r="B7490" s="16" t="s">
        <v>632</v>
      </c>
      <c r="C7490" s="16">
        <v>2013</v>
      </c>
      <c r="D7490" s="16" t="s">
        <v>37</v>
      </c>
      <c r="E7490" s="16">
        <v>39</v>
      </c>
      <c r="F7490" s="16">
        <v>57</v>
      </c>
      <c r="G7490" s="16">
        <v>3</v>
      </c>
      <c r="H7490" s="16">
        <v>9</v>
      </c>
    </row>
    <row r="7491" spans="1:8" x14ac:dyDescent="0.3">
      <c r="A7491" s="13" t="str">
        <f t="shared" ref="A7491:A7554" si="117">B7491&amp;C7491</f>
        <v>callaal012013</v>
      </c>
      <c r="B7491" s="16" t="s">
        <v>632</v>
      </c>
      <c r="C7491" s="16">
        <v>2013</v>
      </c>
      <c r="D7491" s="16" t="s">
        <v>38</v>
      </c>
      <c r="E7491" s="16">
        <v>60</v>
      </c>
      <c r="F7491" s="16">
        <v>141</v>
      </c>
      <c r="G7491" s="16">
        <v>11</v>
      </c>
      <c r="H7491" s="16">
        <v>8</v>
      </c>
    </row>
    <row r="7492" spans="1:8" x14ac:dyDescent="0.3">
      <c r="A7492" s="13" t="str">
        <f t="shared" si="117"/>
        <v>callaal012013</v>
      </c>
      <c r="B7492" s="16" t="s">
        <v>632</v>
      </c>
      <c r="C7492" s="16">
        <v>2013</v>
      </c>
      <c r="D7492" s="16" t="s">
        <v>38</v>
      </c>
      <c r="E7492" s="16">
        <v>6</v>
      </c>
      <c r="F7492" s="16">
        <v>11</v>
      </c>
      <c r="G7492" s="16">
        <v>2</v>
      </c>
      <c r="H7492" s="16">
        <v>0</v>
      </c>
    </row>
    <row r="7493" spans="1:8" x14ac:dyDescent="0.3">
      <c r="A7493" s="13" t="str">
        <f t="shared" si="117"/>
        <v>caminar012013</v>
      </c>
      <c r="B7493" s="16" t="s">
        <v>1891</v>
      </c>
      <c r="C7493" s="16">
        <v>2013</v>
      </c>
      <c r="D7493" s="16" t="s">
        <v>2332</v>
      </c>
      <c r="E7493" s="16">
        <v>0</v>
      </c>
      <c r="F7493" s="16">
        <v>0</v>
      </c>
      <c r="G7493" s="16">
        <v>0</v>
      </c>
      <c r="H7493" s="16">
        <v>0</v>
      </c>
    </row>
    <row r="7494" spans="1:8" x14ac:dyDescent="0.3">
      <c r="A7494" s="13" t="str">
        <f t="shared" si="117"/>
        <v>campato012013</v>
      </c>
      <c r="B7494" s="16" t="s">
        <v>1443</v>
      </c>
      <c r="C7494" s="16">
        <v>2013</v>
      </c>
      <c r="D7494" s="16" t="s">
        <v>2327</v>
      </c>
    </row>
    <row r="7495" spans="1:8" x14ac:dyDescent="0.3">
      <c r="A7495" s="13" t="str">
        <f t="shared" si="117"/>
        <v>campato012013</v>
      </c>
      <c r="B7495" s="16" t="s">
        <v>1443</v>
      </c>
      <c r="C7495" s="16">
        <v>2013</v>
      </c>
      <c r="D7495" s="16" t="s">
        <v>2328</v>
      </c>
    </row>
    <row r="7496" spans="1:8" x14ac:dyDescent="0.3">
      <c r="A7496" s="13" t="str">
        <f t="shared" si="117"/>
        <v>campato012013</v>
      </c>
      <c r="B7496" s="16" t="s">
        <v>1443</v>
      </c>
      <c r="C7496" s="16">
        <v>2013</v>
      </c>
      <c r="D7496" s="16" t="s">
        <v>2329</v>
      </c>
      <c r="E7496" s="16">
        <v>14</v>
      </c>
      <c r="F7496" s="16">
        <v>1</v>
      </c>
      <c r="G7496" s="16">
        <v>1</v>
      </c>
      <c r="H7496" s="16">
        <v>0</v>
      </c>
    </row>
    <row r="7497" spans="1:8" x14ac:dyDescent="0.3">
      <c r="A7497" s="13" t="str">
        <f t="shared" si="117"/>
        <v>campsh012013</v>
      </c>
      <c r="B7497" s="16" t="s">
        <v>428</v>
      </c>
      <c r="C7497" s="16">
        <v>2013</v>
      </c>
      <c r="D7497" s="16" t="s">
        <v>2332</v>
      </c>
      <c r="E7497" s="16">
        <v>4</v>
      </c>
      <c r="F7497" s="16">
        <v>3</v>
      </c>
      <c r="G7497" s="16">
        <v>2</v>
      </c>
      <c r="H7497" s="16">
        <v>0</v>
      </c>
    </row>
    <row r="7498" spans="1:8" x14ac:dyDescent="0.3">
      <c r="A7498" s="13" t="str">
        <f t="shared" si="117"/>
        <v>canoro012013</v>
      </c>
      <c r="B7498" s="16" t="s">
        <v>523</v>
      </c>
      <c r="C7498" s="16">
        <v>2013</v>
      </c>
      <c r="D7498" s="16" t="s">
        <v>37</v>
      </c>
      <c r="E7498" s="16">
        <v>247</v>
      </c>
      <c r="F7498" s="16">
        <v>404</v>
      </c>
      <c r="G7498" s="16">
        <v>6</v>
      </c>
      <c r="H7498" s="16">
        <v>88</v>
      </c>
    </row>
    <row r="7499" spans="1:8" x14ac:dyDescent="0.3">
      <c r="A7499" s="13" t="str">
        <f t="shared" si="117"/>
        <v>canoro012013</v>
      </c>
      <c r="B7499" s="16" t="s">
        <v>523</v>
      </c>
      <c r="C7499" s="16">
        <v>2013</v>
      </c>
      <c r="D7499" s="16" t="s">
        <v>2331</v>
      </c>
      <c r="E7499" s="16">
        <v>0</v>
      </c>
      <c r="F7499" s="16">
        <v>0</v>
      </c>
      <c r="G7499" s="16">
        <v>0</v>
      </c>
      <c r="H7499" s="16">
        <v>0</v>
      </c>
    </row>
    <row r="7500" spans="1:8" x14ac:dyDescent="0.3">
      <c r="A7500" s="13" t="str">
        <f t="shared" si="117"/>
        <v>cappsca012013</v>
      </c>
      <c r="B7500" s="16" t="s">
        <v>1677</v>
      </c>
      <c r="C7500" s="16">
        <v>2013</v>
      </c>
      <c r="D7500" s="16" t="s">
        <v>2332</v>
      </c>
      <c r="E7500" s="16">
        <v>2</v>
      </c>
      <c r="F7500" s="16">
        <v>6</v>
      </c>
      <c r="G7500" s="16">
        <v>0</v>
      </c>
      <c r="H7500" s="16">
        <v>0</v>
      </c>
    </row>
    <row r="7501" spans="1:8" x14ac:dyDescent="0.3">
      <c r="A7501" s="13" t="str">
        <f t="shared" si="117"/>
        <v>capuach012013</v>
      </c>
      <c r="B7501" s="16" t="s">
        <v>357</v>
      </c>
      <c r="C7501" s="16">
        <v>2013</v>
      </c>
      <c r="D7501" s="16" t="s">
        <v>2332</v>
      </c>
      <c r="E7501" s="16">
        <v>5</v>
      </c>
      <c r="F7501" s="16">
        <v>14</v>
      </c>
      <c r="G7501" s="16">
        <v>0</v>
      </c>
      <c r="H7501" s="16">
        <v>1</v>
      </c>
    </row>
    <row r="7502" spans="1:8" x14ac:dyDescent="0.3">
      <c r="A7502" s="13" t="str">
        <f t="shared" si="117"/>
        <v>carmofa012013</v>
      </c>
      <c r="B7502" s="16" t="s">
        <v>633</v>
      </c>
      <c r="C7502" s="16">
        <v>2013</v>
      </c>
      <c r="D7502" s="16" t="s">
        <v>2332</v>
      </c>
      <c r="E7502" s="16">
        <v>8</v>
      </c>
      <c r="F7502" s="16">
        <v>15</v>
      </c>
      <c r="G7502" s="16">
        <v>0</v>
      </c>
      <c r="H7502" s="16">
        <v>2</v>
      </c>
    </row>
    <row r="7503" spans="1:8" x14ac:dyDescent="0.3">
      <c r="A7503" s="13" t="str">
        <f t="shared" si="117"/>
        <v>carpeda012013</v>
      </c>
      <c r="B7503" s="16" t="s">
        <v>1447</v>
      </c>
      <c r="C7503" s="16">
        <v>2013</v>
      </c>
      <c r="D7503" s="16" t="s">
        <v>2332</v>
      </c>
      <c r="E7503" s="16">
        <v>1</v>
      </c>
      <c r="F7503" s="16">
        <v>3</v>
      </c>
      <c r="G7503" s="16">
        <v>0</v>
      </c>
      <c r="H7503" s="16">
        <v>0</v>
      </c>
    </row>
    <row r="7504" spans="1:8" x14ac:dyDescent="0.3">
      <c r="A7504" s="13" t="str">
        <f t="shared" si="117"/>
        <v>carpeda022013</v>
      </c>
      <c r="B7504" s="16" t="s">
        <v>1679</v>
      </c>
      <c r="C7504" s="16">
        <v>2013</v>
      </c>
      <c r="D7504" s="16" t="s">
        <v>2332</v>
      </c>
      <c r="E7504" s="16">
        <v>0</v>
      </c>
      <c r="F7504" s="16">
        <v>0</v>
      </c>
      <c r="G7504" s="16">
        <v>0</v>
      </c>
      <c r="H7504" s="16">
        <v>0</v>
      </c>
    </row>
    <row r="7505" spans="1:8" x14ac:dyDescent="0.3">
      <c r="A7505" s="13" t="str">
        <f t="shared" si="117"/>
        <v>carpema012013</v>
      </c>
      <c r="B7505" s="16" t="s">
        <v>1448</v>
      </c>
      <c r="C7505" s="16">
        <v>2013</v>
      </c>
      <c r="D7505" s="16" t="s">
        <v>2333</v>
      </c>
      <c r="E7505" s="16">
        <v>10</v>
      </c>
      <c r="F7505" s="16">
        <v>0</v>
      </c>
      <c r="G7505" s="16">
        <v>0</v>
      </c>
      <c r="H7505" s="16">
        <v>0</v>
      </c>
    </row>
    <row r="7506" spans="1:8" x14ac:dyDescent="0.3">
      <c r="A7506" s="13" t="str">
        <f t="shared" si="117"/>
        <v>carpema012013</v>
      </c>
      <c r="B7506" s="16" t="s">
        <v>1448</v>
      </c>
      <c r="C7506" s="16">
        <v>2013</v>
      </c>
      <c r="D7506" s="16" t="s">
        <v>37</v>
      </c>
      <c r="E7506" s="16">
        <v>211</v>
      </c>
      <c r="F7506" s="16">
        <v>370</v>
      </c>
      <c r="G7506" s="16">
        <v>9</v>
      </c>
      <c r="H7506" s="16">
        <v>97</v>
      </c>
    </row>
    <row r="7507" spans="1:8" x14ac:dyDescent="0.3">
      <c r="A7507" s="13" t="str">
        <f t="shared" si="117"/>
        <v>carpema012013</v>
      </c>
      <c r="B7507" s="16" t="s">
        <v>1448</v>
      </c>
      <c r="C7507" s="16">
        <v>2013</v>
      </c>
      <c r="D7507" s="16" t="s">
        <v>38</v>
      </c>
      <c r="E7507" s="16">
        <v>11</v>
      </c>
      <c r="F7507" s="16">
        <v>58</v>
      </c>
      <c r="G7507" s="16">
        <v>3</v>
      </c>
      <c r="H7507" s="16">
        <v>9</v>
      </c>
    </row>
    <row r="7508" spans="1:8" x14ac:dyDescent="0.3">
      <c r="A7508" s="13" t="str">
        <f t="shared" si="117"/>
        <v>carpema012013</v>
      </c>
      <c r="B7508" s="16" t="s">
        <v>1448</v>
      </c>
      <c r="C7508" s="16">
        <v>2013</v>
      </c>
      <c r="D7508" s="16" t="s">
        <v>2329</v>
      </c>
      <c r="E7508" s="16">
        <v>1</v>
      </c>
      <c r="F7508" s="16">
        <v>1</v>
      </c>
      <c r="G7508" s="16">
        <v>0</v>
      </c>
      <c r="H7508" s="16">
        <v>0</v>
      </c>
    </row>
    <row r="7509" spans="1:8" x14ac:dyDescent="0.3">
      <c r="A7509" s="13" t="str">
        <f t="shared" si="117"/>
        <v>carpema012013</v>
      </c>
      <c r="B7509" s="16" t="s">
        <v>1448</v>
      </c>
      <c r="C7509" s="16">
        <v>2013</v>
      </c>
      <c r="D7509" s="16" t="s">
        <v>2330</v>
      </c>
    </row>
    <row r="7510" spans="1:8" x14ac:dyDescent="0.3">
      <c r="A7510" s="13" t="str">
        <f t="shared" si="117"/>
        <v>carpmi012013</v>
      </c>
      <c r="B7510" s="16" t="s">
        <v>1061</v>
      </c>
      <c r="C7510" s="16">
        <v>2013</v>
      </c>
      <c r="D7510" s="16" t="s">
        <v>2333</v>
      </c>
      <c r="E7510" s="16">
        <v>188</v>
      </c>
      <c r="F7510" s="16">
        <v>12</v>
      </c>
      <c r="G7510" s="16">
        <v>2</v>
      </c>
      <c r="H7510" s="16">
        <v>19</v>
      </c>
    </row>
    <row r="7511" spans="1:8" x14ac:dyDescent="0.3">
      <c r="A7511" s="13" t="str">
        <f t="shared" si="117"/>
        <v>carpmi012013</v>
      </c>
      <c r="B7511" s="16" t="s">
        <v>1061</v>
      </c>
      <c r="C7511" s="16">
        <v>2013</v>
      </c>
      <c r="D7511" s="16" t="s">
        <v>2328</v>
      </c>
    </row>
    <row r="7512" spans="1:8" x14ac:dyDescent="0.3">
      <c r="A7512" s="13" t="str">
        <f t="shared" si="117"/>
        <v>carpmi012013</v>
      </c>
      <c r="B7512" s="16" t="s">
        <v>1061</v>
      </c>
      <c r="C7512" s="16">
        <v>2013</v>
      </c>
      <c r="D7512" s="16" t="s">
        <v>2329</v>
      </c>
      <c r="E7512" s="16">
        <v>43</v>
      </c>
      <c r="F7512" s="16">
        <v>0</v>
      </c>
      <c r="G7512" s="16">
        <v>0</v>
      </c>
      <c r="H7512" s="16">
        <v>0</v>
      </c>
    </row>
    <row r="7513" spans="1:8" x14ac:dyDescent="0.3">
      <c r="A7513" s="13" t="str">
        <f t="shared" si="117"/>
        <v>carpmi012013</v>
      </c>
      <c r="B7513" s="16" t="s">
        <v>1061</v>
      </c>
      <c r="C7513" s="16">
        <v>2013</v>
      </c>
      <c r="D7513" s="16" t="s">
        <v>2330</v>
      </c>
    </row>
    <row r="7514" spans="1:8" x14ac:dyDescent="0.3">
      <c r="A7514" s="13" t="str">
        <f t="shared" si="117"/>
        <v>carraca012013</v>
      </c>
      <c r="B7514" s="16" t="s">
        <v>1062</v>
      </c>
      <c r="C7514" s="16">
        <v>2013</v>
      </c>
      <c r="D7514" s="16" t="s">
        <v>2332</v>
      </c>
      <c r="E7514" s="16">
        <v>3</v>
      </c>
      <c r="F7514" s="16">
        <v>7</v>
      </c>
      <c r="G7514" s="16">
        <v>2</v>
      </c>
      <c r="H7514" s="16">
        <v>0</v>
      </c>
    </row>
    <row r="7515" spans="1:8" x14ac:dyDescent="0.3">
      <c r="A7515" s="13" t="str">
        <f t="shared" si="117"/>
        <v>carreez012013</v>
      </c>
      <c r="B7515" s="16" t="s">
        <v>1449</v>
      </c>
      <c r="C7515" s="16">
        <v>2013</v>
      </c>
      <c r="D7515" s="16" t="s">
        <v>2327</v>
      </c>
    </row>
    <row r="7516" spans="1:8" x14ac:dyDescent="0.3">
      <c r="A7516" s="13" t="str">
        <f t="shared" si="117"/>
        <v>carreez012013</v>
      </c>
      <c r="B7516" s="16" t="s">
        <v>1449</v>
      </c>
      <c r="C7516" s="16">
        <v>2013</v>
      </c>
      <c r="D7516" s="16" t="s">
        <v>2328</v>
      </c>
    </row>
    <row r="7517" spans="1:8" x14ac:dyDescent="0.3">
      <c r="A7517" s="13" t="str">
        <f t="shared" si="117"/>
        <v>carreez012013</v>
      </c>
      <c r="B7517" s="16" t="s">
        <v>1449</v>
      </c>
      <c r="C7517" s="16">
        <v>2013</v>
      </c>
      <c r="D7517" s="16" t="s">
        <v>2329</v>
      </c>
      <c r="E7517" s="16">
        <v>11</v>
      </c>
      <c r="F7517" s="16">
        <v>0</v>
      </c>
      <c r="G7517" s="16">
        <v>0</v>
      </c>
      <c r="H7517" s="16">
        <v>0</v>
      </c>
    </row>
    <row r="7518" spans="1:8" x14ac:dyDescent="0.3">
      <c r="A7518" s="13" t="str">
        <f t="shared" si="117"/>
        <v>carreez012013</v>
      </c>
      <c r="B7518" s="16" t="s">
        <v>1449</v>
      </c>
      <c r="C7518" s="16">
        <v>2013</v>
      </c>
      <c r="D7518" s="16" t="s">
        <v>2329</v>
      </c>
      <c r="E7518" s="16">
        <v>0</v>
      </c>
      <c r="F7518" s="16">
        <v>0</v>
      </c>
      <c r="G7518" s="16">
        <v>0</v>
      </c>
      <c r="H7518" s="16">
        <v>0</v>
      </c>
    </row>
    <row r="7519" spans="1:8" x14ac:dyDescent="0.3">
      <c r="A7519" s="13" t="str">
        <f t="shared" si="117"/>
        <v>carreez012013</v>
      </c>
      <c r="B7519" s="16" t="s">
        <v>1449</v>
      </c>
      <c r="C7519" s="16">
        <v>2013</v>
      </c>
      <c r="D7519" s="16" t="s">
        <v>2330</v>
      </c>
    </row>
    <row r="7520" spans="1:8" x14ac:dyDescent="0.3">
      <c r="A7520" s="13" t="str">
        <f t="shared" si="117"/>
        <v>carreez012013</v>
      </c>
      <c r="B7520" s="16" t="s">
        <v>1449</v>
      </c>
      <c r="C7520" s="16">
        <v>2013</v>
      </c>
      <c r="D7520" s="16" t="s">
        <v>2330</v>
      </c>
    </row>
    <row r="7521" spans="1:8" x14ac:dyDescent="0.3">
      <c r="A7521" s="13" t="str">
        <f t="shared" si="117"/>
        <v>carroja012013</v>
      </c>
      <c r="B7521" s="16" t="s">
        <v>290</v>
      </c>
      <c r="C7521" s="16">
        <v>2013</v>
      </c>
      <c r="D7521" s="16" t="s">
        <v>37</v>
      </c>
      <c r="E7521" s="16">
        <v>24</v>
      </c>
      <c r="F7521" s="16">
        <v>32</v>
      </c>
      <c r="G7521" s="16">
        <v>0</v>
      </c>
      <c r="H7521" s="16">
        <v>10</v>
      </c>
    </row>
    <row r="7522" spans="1:8" x14ac:dyDescent="0.3">
      <c r="A7522" s="13" t="str">
        <f t="shared" si="117"/>
        <v>carroja012013</v>
      </c>
      <c r="B7522" s="16" t="s">
        <v>290</v>
      </c>
      <c r="C7522" s="16">
        <v>2013</v>
      </c>
      <c r="D7522" s="16" t="s">
        <v>37</v>
      </c>
      <c r="E7522" s="16">
        <v>1</v>
      </c>
      <c r="F7522" s="16">
        <v>1</v>
      </c>
      <c r="G7522" s="16">
        <v>0</v>
      </c>
      <c r="H7522" s="16">
        <v>0</v>
      </c>
    </row>
    <row r="7523" spans="1:8" x14ac:dyDescent="0.3">
      <c r="A7523" s="13" t="str">
        <f t="shared" si="117"/>
        <v>carroja012013</v>
      </c>
      <c r="B7523" s="16" t="s">
        <v>290</v>
      </c>
      <c r="C7523" s="16">
        <v>2013</v>
      </c>
      <c r="D7523" s="16" t="s">
        <v>38</v>
      </c>
      <c r="E7523" s="16">
        <v>23</v>
      </c>
      <c r="F7523" s="16">
        <v>59</v>
      </c>
      <c r="G7523" s="16">
        <v>2</v>
      </c>
      <c r="H7523" s="16">
        <v>10</v>
      </c>
    </row>
    <row r="7524" spans="1:8" x14ac:dyDescent="0.3">
      <c r="A7524" s="13" t="str">
        <f t="shared" si="117"/>
        <v>carroja012013</v>
      </c>
      <c r="B7524" s="16" t="s">
        <v>290</v>
      </c>
      <c r="C7524" s="16">
        <v>2013</v>
      </c>
      <c r="D7524" s="16" t="s">
        <v>38</v>
      </c>
      <c r="E7524" s="16">
        <v>6</v>
      </c>
      <c r="F7524" s="16">
        <v>11</v>
      </c>
      <c r="G7524" s="16">
        <v>0</v>
      </c>
      <c r="H7524" s="16">
        <v>3</v>
      </c>
    </row>
    <row r="7525" spans="1:8" x14ac:dyDescent="0.3">
      <c r="A7525" s="13" t="str">
        <f t="shared" si="117"/>
        <v>carroja012013</v>
      </c>
      <c r="B7525" s="16" t="s">
        <v>290</v>
      </c>
      <c r="C7525" s="16">
        <v>2013</v>
      </c>
      <c r="D7525" s="16" t="s">
        <v>2332</v>
      </c>
      <c r="E7525" s="16">
        <v>0</v>
      </c>
      <c r="F7525" s="16">
        <v>0</v>
      </c>
      <c r="G7525" s="16">
        <v>0</v>
      </c>
      <c r="H7525" s="16">
        <v>0</v>
      </c>
    </row>
    <row r="7526" spans="1:8" x14ac:dyDescent="0.3">
      <c r="A7526" s="13" t="str">
        <f t="shared" si="117"/>
        <v>carroja012013</v>
      </c>
      <c r="B7526" s="16" t="s">
        <v>290</v>
      </c>
      <c r="C7526" s="16">
        <v>2013</v>
      </c>
      <c r="D7526" s="16" t="s">
        <v>2331</v>
      </c>
      <c r="E7526" s="16">
        <v>2</v>
      </c>
      <c r="F7526" s="16">
        <v>9</v>
      </c>
      <c r="G7526" s="16">
        <v>0</v>
      </c>
      <c r="H7526" s="16">
        <v>2</v>
      </c>
    </row>
    <row r="7527" spans="1:8" x14ac:dyDescent="0.3">
      <c r="A7527" s="13" t="str">
        <f t="shared" si="117"/>
        <v>carsoma012013</v>
      </c>
      <c r="B7527" s="16" t="s">
        <v>1063</v>
      </c>
      <c r="C7527" s="16">
        <v>2013</v>
      </c>
      <c r="D7527" s="16" t="s">
        <v>2328</v>
      </c>
    </row>
    <row r="7528" spans="1:8" x14ac:dyDescent="0.3">
      <c r="A7528" s="13" t="str">
        <f t="shared" si="117"/>
        <v>carsoma012013</v>
      </c>
      <c r="B7528" s="16" t="s">
        <v>1063</v>
      </c>
      <c r="C7528" s="16">
        <v>2013</v>
      </c>
      <c r="D7528" s="16" t="s">
        <v>2329</v>
      </c>
      <c r="E7528" s="16">
        <v>10</v>
      </c>
      <c r="F7528" s="16">
        <v>0</v>
      </c>
      <c r="G7528" s="16">
        <v>0</v>
      </c>
      <c r="H7528" s="16">
        <v>0</v>
      </c>
    </row>
    <row r="7529" spans="1:8" x14ac:dyDescent="0.3">
      <c r="A7529" s="13" t="str">
        <f t="shared" si="117"/>
        <v>carsoma012013</v>
      </c>
      <c r="B7529" s="16" t="s">
        <v>1063</v>
      </c>
      <c r="C7529" s="16">
        <v>2013</v>
      </c>
      <c r="D7529" s="16" t="s">
        <v>2330</v>
      </c>
    </row>
    <row r="7530" spans="1:8" x14ac:dyDescent="0.3">
      <c r="A7530" s="13" t="str">
        <f t="shared" si="117"/>
        <v>carsoro012013</v>
      </c>
      <c r="B7530" s="16" t="s">
        <v>1680</v>
      </c>
      <c r="C7530" s="16">
        <v>2013</v>
      </c>
      <c r="D7530" s="16" t="s">
        <v>2332</v>
      </c>
      <c r="E7530" s="16">
        <v>1</v>
      </c>
      <c r="F7530" s="16">
        <v>3</v>
      </c>
      <c r="G7530" s="16">
        <v>0</v>
      </c>
      <c r="H7530" s="16">
        <v>0</v>
      </c>
    </row>
    <row r="7531" spans="1:8" x14ac:dyDescent="0.3">
      <c r="A7531" s="13" t="str">
        <f t="shared" si="117"/>
        <v>cartech022013</v>
      </c>
      <c r="B7531" s="16" t="s">
        <v>1238</v>
      </c>
      <c r="C7531" s="16">
        <v>2013</v>
      </c>
      <c r="D7531" s="16" t="s">
        <v>2333</v>
      </c>
      <c r="E7531" s="16">
        <v>472</v>
      </c>
      <c r="F7531" s="16">
        <v>17</v>
      </c>
      <c r="G7531" s="16">
        <v>2</v>
      </c>
      <c r="H7531" s="16">
        <v>45</v>
      </c>
    </row>
    <row r="7532" spans="1:8" x14ac:dyDescent="0.3">
      <c r="A7532" s="13" t="str">
        <f t="shared" si="117"/>
        <v>cartech022013</v>
      </c>
      <c r="B7532" s="16" t="s">
        <v>1238</v>
      </c>
      <c r="C7532" s="16">
        <v>2013</v>
      </c>
      <c r="D7532" s="16" t="s">
        <v>2328</v>
      </c>
    </row>
    <row r="7533" spans="1:8" x14ac:dyDescent="0.3">
      <c r="A7533" s="13" t="str">
        <f t="shared" si="117"/>
        <v>cartech022013</v>
      </c>
      <c r="B7533" s="16" t="s">
        <v>1238</v>
      </c>
      <c r="C7533" s="16">
        <v>2013</v>
      </c>
      <c r="D7533" s="16" t="s">
        <v>2329</v>
      </c>
      <c r="E7533" s="16">
        <v>61</v>
      </c>
      <c r="F7533" s="16">
        <v>0</v>
      </c>
      <c r="G7533" s="16">
        <v>3</v>
      </c>
      <c r="H7533" s="16">
        <v>0</v>
      </c>
    </row>
    <row r="7534" spans="1:8" x14ac:dyDescent="0.3">
      <c r="A7534" s="13" t="str">
        <f t="shared" si="117"/>
        <v>cartech022013</v>
      </c>
      <c r="B7534" s="16" t="s">
        <v>1238</v>
      </c>
      <c r="C7534" s="16">
        <v>2013</v>
      </c>
      <c r="D7534" s="16" t="s">
        <v>2330</v>
      </c>
    </row>
    <row r="7535" spans="1:8" x14ac:dyDescent="0.3">
      <c r="A7535" s="13" t="str">
        <f t="shared" si="117"/>
        <v>cashnan012013</v>
      </c>
      <c r="B7535" s="16" t="s">
        <v>1239</v>
      </c>
      <c r="C7535" s="16">
        <v>2013</v>
      </c>
      <c r="D7535" s="16" t="s">
        <v>2332</v>
      </c>
      <c r="E7535" s="16">
        <v>10</v>
      </c>
      <c r="F7535" s="16">
        <v>37</v>
      </c>
      <c r="G7535" s="16">
        <v>1</v>
      </c>
      <c r="H7535" s="16">
        <v>4</v>
      </c>
    </row>
    <row r="7536" spans="1:8" x14ac:dyDescent="0.3">
      <c r="A7536" s="13" t="str">
        <f t="shared" si="117"/>
        <v>casilal012013</v>
      </c>
      <c r="B7536" s="16" t="s">
        <v>634</v>
      </c>
      <c r="C7536" s="16">
        <v>2013</v>
      </c>
      <c r="D7536" s="16" t="s">
        <v>37</v>
      </c>
      <c r="E7536" s="16">
        <v>70</v>
      </c>
      <c r="F7536" s="16">
        <v>99</v>
      </c>
      <c r="G7536" s="16">
        <v>0</v>
      </c>
      <c r="H7536" s="16">
        <v>22</v>
      </c>
    </row>
    <row r="7537" spans="1:8" x14ac:dyDescent="0.3">
      <c r="A7537" s="13" t="str">
        <f t="shared" si="117"/>
        <v>casilal012013</v>
      </c>
      <c r="B7537" s="16" t="s">
        <v>634</v>
      </c>
      <c r="C7537" s="16">
        <v>2013</v>
      </c>
      <c r="D7537" s="16" t="s">
        <v>2331</v>
      </c>
      <c r="E7537" s="16">
        <v>0</v>
      </c>
      <c r="F7537" s="16">
        <v>1</v>
      </c>
      <c r="G7537" s="16">
        <v>0</v>
      </c>
      <c r="H7537" s="16">
        <v>0</v>
      </c>
    </row>
    <row r="7538" spans="1:8" x14ac:dyDescent="0.3">
      <c r="A7538" s="13" t="str">
        <f t="shared" si="117"/>
        <v>casteal012013</v>
      </c>
      <c r="B7538" s="16" t="s">
        <v>1681</v>
      </c>
      <c r="C7538" s="16">
        <v>2013</v>
      </c>
      <c r="D7538" s="16" t="s">
        <v>2328</v>
      </c>
    </row>
    <row r="7539" spans="1:8" x14ac:dyDescent="0.3">
      <c r="A7539" s="13" t="str">
        <f t="shared" si="117"/>
        <v>casteal012013</v>
      </c>
      <c r="B7539" s="16" t="s">
        <v>1681</v>
      </c>
      <c r="C7539" s="16">
        <v>2013</v>
      </c>
      <c r="D7539" s="16" t="s">
        <v>2329</v>
      </c>
      <c r="E7539" s="16">
        <v>2</v>
      </c>
      <c r="F7539" s="16">
        <v>0</v>
      </c>
      <c r="G7539" s="16">
        <v>0</v>
      </c>
      <c r="H7539" s="16">
        <v>0</v>
      </c>
    </row>
    <row r="7540" spans="1:8" x14ac:dyDescent="0.3">
      <c r="A7540" s="13" t="str">
        <f t="shared" si="117"/>
        <v>casteal012013</v>
      </c>
      <c r="B7540" s="16" t="s">
        <v>1681</v>
      </c>
      <c r="C7540" s="16">
        <v>2013</v>
      </c>
      <c r="D7540" s="16" t="s">
        <v>2330</v>
      </c>
    </row>
    <row r="7541" spans="1:8" x14ac:dyDescent="0.3">
      <c r="A7541" s="13" t="str">
        <f t="shared" si="117"/>
        <v>casteni012013</v>
      </c>
      <c r="B7541" s="16" t="s">
        <v>1892</v>
      </c>
      <c r="C7541" s="16">
        <v>2013</v>
      </c>
      <c r="D7541" s="16" t="s">
        <v>2328</v>
      </c>
    </row>
    <row r="7542" spans="1:8" x14ac:dyDescent="0.3">
      <c r="A7542" s="13" t="str">
        <f t="shared" si="117"/>
        <v>casteni012013</v>
      </c>
      <c r="B7542" s="16" t="s">
        <v>1892</v>
      </c>
      <c r="C7542" s="16">
        <v>2013</v>
      </c>
      <c r="D7542" s="16" t="s">
        <v>2329</v>
      </c>
      <c r="E7542" s="16">
        <v>5</v>
      </c>
      <c r="F7542" s="16">
        <v>0</v>
      </c>
      <c r="G7542" s="16">
        <v>0</v>
      </c>
      <c r="H7542" s="16">
        <v>0</v>
      </c>
    </row>
    <row r="7543" spans="1:8" x14ac:dyDescent="0.3">
      <c r="A7543" s="13" t="str">
        <f t="shared" si="117"/>
        <v>castiwe012013</v>
      </c>
      <c r="B7543" s="16" t="s">
        <v>1241</v>
      </c>
      <c r="C7543" s="16">
        <v>2013</v>
      </c>
      <c r="D7543" s="16" t="s">
        <v>2334</v>
      </c>
      <c r="E7543" s="16">
        <v>730</v>
      </c>
      <c r="F7543" s="16">
        <v>85</v>
      </c>
      <c r="G7543" s="16">
        <v>10</v>
      </c>
      <c r="H7543" s="16">
        <v>3</v>
      </c>
    </row>
    <row r="7544" spans="1:8" x14ac:dyDescent="0.3">
      <c r="A7544" s="13" t="str">
        <f t="shared" si="117"/>
        <v>castrja012013</v>
      </c>
      <c r="B7544" s="16" t="s">
        <v>1242</v>
      </c>
      <c r="C7544" s="16">
        <v>2013</v>
      </c>
      <c r="D7544" s="16" t="s">
        <v>2334</v>
      </c>
      <c r="E7544" s="16">
        <v>630</v>
      </c>
      <c r="F7544" s="16">
        <v>44</v>
      </c>
      <c r="G7544" s="16">
        <v>5</v>
      </c>
      <c r="H7544" s="16">
        <v>6</v>
      </c>
    </row>
    <row r="7545" spans="1:8" x14ac:dyDescent="0.3">
      <c r="A7545" s="13" t="str">
        <f t="shared" si="117"/>
        <v>castrsi012013</v>
      </c>
      <c r="B7545" s="16" t="s">
        <v>1893</v>
      </c>
      <c r="C7545" s="16">
        <v>2013</v>
      </c>
      <c r="D7545" s="16" t="s">
        <v>2332</v>
      </c>
      <c r="E7545" s="16">
        <v>0</v>
      </c>
      <c r="F7545" s="16">
        <v>0</v>
      </c>
      <c r="G7545" s="16">
        <v>0</v>
      </c>
      <c r="H7545" s="16">
        <v>0</v>
      </c>
    </row>
    <row r="7546" spans="1:8" x14ac:dyDescent="0.3">
      <c r="A7546" s="13" t="str">
        <f t="shared" si="117"/>
        <v>castrst012013</v>
      </c>
      <c r="B7546" s="16" t="s">
        <v>1243</v>
      </c>
      <c r="C7546" s="16">
        <v>2013</v>
      </c>
      <c r="D7546" s="16" t="s">
        <v>2331</v>
      </c>
      <c r="E7546" s="16">
        <v>238</v>
      </c>
      <c r="F7546" s="16">
        <v>416</v>
      </c>
      <c r="G7546" s="16">
        <v>22</v>
      </c>
      <c r="H7546" s="16">
        <v>77</v>
      </c>
    </row>
    <row r="7547" spans="1:8" x14ac:dyDescent="0.3">
      <c r="A7547" s="13" t="str">
        <f t="shared" si="117"/>
        <v>cecilbr012013</v>
      </c>
      <c r="B7547" s="16" t="s">
        <v>1064</v>
      </c>
      <c r="C7547" s="16">
        <v>2013</v>
      </c>
      <c r="D7547" s="16" t="s">
        <v>2332</v>
      </c>
      <c r="E7547" s="16">
        <v>0</v>
      </c>
      <c r="F7547" s="16">
        <v>3</v>
      </c>
      <c r="G7547" s="16">
        <v>0</v>
      </c>
      <c r="H7547" s="16">
        <v>0</v>
      </c>
    </row>
    <row r="7548" spans="1:8" x14ac:dyDescent="0.3">
      <c r="A7548" s="13" t="str">
        <f t="shared" si="117"/>
        <v>cedenro022013</v>
      </c>
      <c r="B7548" s="16" t="s">
        <v>525</v>
      </c>
      <c r="C7548" s="16">
        <v>2013</v>
      </c>
      <c r="D7548" s="16" t="s">
        <v>2333</v>
      </c>
      <c r="E7548" s="16">
        <v>0</v>
      </c>
      <c r="F7548" s="16">
        <v>1</v>
      </c>
      <c r="G7548" s="16">
        <v>0</v>
      </c>
      <c r="H7548" s="16">
        <v>0</v>
      </c>
    </row>
    <row r="7549" spans="1:8" x14ac:dyDescent="0.3">
      <c r="A7549" s="13" t="str">
        <f t="shared" si="117"/>
        <v>cedenro022013</v>
      </c>
      <c r="B7549" s="16" t="s">
        <v>525</v>
      </c>
      <c r="C7549" s="16">
        <v>2013</v>
      </c>
      <c r="D7549" s="16" t="s">
        <v>38</v>
      </c>
      <c r="E7549" s="16">
        <v>0</v>
      </c>
      <c r="F7549" s="16">
        <v>0</v>
      </c>
      <c r="G7549" s="16">
        <v>0</v>
      </c>
      <c r="H7549" s="16">
        <v>0</v>
      </c>
    </row>
    <row r="7550" spans="1:8" x14ac:dyDescent="0.3">
      <c r="A7550" s="13" t="str">
        <f t="shared" si="117"/>
        <v>cedenro022013</v>
      </c>
      <c r="B7550" s="16" t="s">
        <v>525</v>
      </c>
      <c r="C7550" s="16">
        <v>2013</v>
      </c>
      <c r="D7550" s="16" t="s">
        <v>2331</v>
      </c>
      <c r="E7550" s="16">
        <v>65</v>
      </c>
      <c r="F7550" s="16">
        <v>113</v>
      </c>
      <c r="G7550" s="16">
        <v>11</v>
      </c>
      <c r="H7550" s="16">
        <v>30</v>
      </c>
    </row>
    <row r="7551" spans="1:8" x14ac:dyDescent="0.3">
      <c r="A7551" s="13" t="str">
        <f t="shared" si="117"/>
        <v>cedenro022013</v>
      </c>
      <c r="B7551" s="16" t="s">
        <v>525</v>
      </c>
      <c r="C7551" s="16">
        <v>2013</v>
      </c>
      <c r="D7551" s="16" t="s">
        <v>2331</v>
      </c>
      <c r="E7551" s="16">
        <v>46</v>
      </c>
      <c r="F7551" s="16">
        <v>84</v>
      </c>
      <c r="G7551" s="16">
        <v>2</v>
      </c>
      <c r="H7551" s="16">
        <v>14</v>
      </c>
    </row>
    <row r="7552" spans="1:8" x14ac:dyDescent="0.3">
      <c r="A7552" s="13" t="str">
        <f t="shared" si="117"/>
        <v>cedenxa012013</v>
      </c>
      <c r="B7552" s="16" t="s">
        <v>1451</v>
      </c>
      <c r="C7552" s="16">
        <v>2013</v>
      </c>
      <c r="D7552" s="16" t="s">
        <v>2332</v>
      </c>
      <c r="E7552" s="16">
        <v>2</v>
      </c>
      <c r="F7552" s="16">
        <v>0</v>
      </c>
      <c r="G7552" s="16">
        <v>0</v>
      </c>
      <c r="H7552" s="16">
        <v>0</v>
      </c>
    </row>
    <row r="7553" spans="1:8" x14ac:dyDescent="0.3">
      <c r="A7553" s="13" t="str">
        <f t="shared" si="117"/>
        <v>cedenxa012013</v>
      </c>
      <c r="B7553" s="16" t="s">
        <v>1451</v>
      </c>
      <c r="C7553" s="16">
        <v>2013</v>
      </c>
      <c r="D7553" s="16" t="s">
        <v>2332</v>
      </c>
      <c r="E7553" s="16">
        <v>1</v>
      </c>
      <c r="F7553" s="16">
        <v>2</v>
      </c>
      <c r="G7553" s="16">
        <v>0</v>
      </c>
      <c r="H7553" s="16">
        <v>0</v>
      </c>
    </row>
    <row r="7554" spans="1:8" x14ac:dyDescent="0.3">
      <c r="A7554" s="13" t="str">
        <f t="shared" si="117"/>
        <v>centeju012013</v>
      </c>
      <c r="B7554" s="16" t="s">
        <v>1894</v>
      </c>
      <c r="C7554" s="16">
        <v>2013</v>
      </c>
      <c r="D7554" s="16" t="s">
        <v>2334</v>
      </c>
      <c r="E7554" s="16">
        <v>28</v>
      </c>
      <c r="F7554" s="16">
        <v>2</v>
      </c>
      <c r="G7554" s="16">
        <v>0</v>
      </c>
      <c r="H7554" s="16">
        <v>0</v>
      </c>
    </row>
    <row r="7555" spans="1:8" x14ac:dyDescent="0.3">
      <c r="A7555" s="13" t="str">
        <f t="shared" ref="A7555:A7618" si="118">B7555&amp;C7555</f>
        <v>cervefr012013</v>
      </c>
      <c r="B7555" s="16" t="s">
        <v>899</v>
      </c>
      <c r="C7555" s="16">
        <v>2013</v>
      </c>
      <c r="D7555" s="16" t="s">
        <v>37</v>
      </c>
      <c r="E7555" s="16">
        <v>0</v>
      </c>
      <c r="F7555" s="16">
        <v>0</v>
      </c>
      <c r="G7555" s="16">
        <v>0</v>
      </c>
      <c r="H7555" s="16">
        <v>0</v>
      </c>
    </row>
    <row r="7556" spans="1:8" x14ac:dyDescent="0.3">
      <c r="A7556" s="13" t="str">
        <f t="shared" si="118"/>
        <v>cervefr012013</v>
      </c>
      <c r="B7556" s="16" t="s">
        <v>899</v>
      </c>
      <c r="C7556" s="16">
        <v>2013</v>
      </c>
      <c r="D7556" s="16" t="s">
        <v>2334</v>
      </c>
      <c r="E7556" s="16">
        <v>121</v>
      </c>
      <c r="F7556" s="16">
        <v>6</v>
      </c>
      <c r="G7556" s="16">
        <v>4</v>
      </c>
      <c r="H7556" s="16">
        <v>1</v>
      </c>
    </row>
    <row r="7557" spans="1:8" x14ac:dyDescent="0.3">
      <c r="A7557" s="13" t="str">
        <f t="shared" si="118"/>
        <v>cespeyo012013</v>
      </c>
      <c r="B7557" s="16" t="s">
        <v>1683</v>
      </c>
      <c r="C7557" s="16">
        <v>2013</v>
      </c>
      <c r="D7557" s="16" t="s">
        <v>2327</v>
      </c>
    </row>
    <row r="7558" spans="1:8" x14ac:dyDescent="0.3">
      <c r="A7558" s="13" t="str">
        <f t="shared" si="118"/>
        <v>cespeyo012013</v>
      </c>
      <c r="B7558" s="16" t="s">
        <v>1683</v>
      </c>
      <c r="C7558" s="16">
        <v>2013</v>
      </c>
      <c r="D7558" s="16" t="s">
        <v>2328</v>
      </c>
    </row>
    <row r="7559" spans="1:8" x14ac:dyDescent="0.3">
      <c r="A7559" s="13" t="str">
        <f t="shared" si="118"/>
        <v>cespeyo012013</v>
      </c>
      <c r="B7559" s="16" t="s">
        <v>1683</v>
      </c>
      <c r="C7559" s="16">
        <v>2013</v>
      </c>
      <c r="D7559" s="16" t="s">
        <v>2329</v>
      </c>
      <c r="E7559" s="16">
        <v>224</v>
      </c>
      <c r="F7559" s="16">
        <v>10</v>
      </c>
      <c r="G7559" s="16">
        <v>4</v>
      </c>
      <c r="H7559" s="16">
        <v>1</v>
      </c>
    </row>
    <row r="7560" spans="1:8" x14ac:dyDescent="0.3">
      <c r="A7560" s="13" t="str">
        <f t="shared" si="118"/>
        <v>chacijh012013</v>
      </c>
      <c r="B7560" s="16" t="s">
        <v>1065</v>
      </c>
      <c r="C7560" s="16">
        <v>2013</v>
      </c>
      <c r="D7560" s="16" t="s">
        <v>2332</v>
      </c>
      <c r="E7560" s="16">
        <v>15</v>
      </c>
      <c r="F7560" s="16">
        <v>22</v>
      </c>
      <c r="G7560" s="16">
        <v>1</v>
      </c>
      <c r="H7560" s="16">
        <v>2</v>
      </c>
    </row>
    <row r="7561" spans="1:8" x14ac:dyDescent="0.3">
      <c r="A7561" s="13" t="str">
        <f t="shared" si="118"/>
        <v>chambad012013</v>
      </c>
      <c r="B7561" s="16" t="s">
        <v>1452</v>
      </c>
      <c r="C7561" s="16">
        <v>2013</v>
      </c>
      <c r="D7561" s="16" t="s">
        <v>2328</v>
      </c>
    </row>
    <row r="7562" spans="1:8" x14ac:dyDescent="0.3">
      <c r="A7562" s="13" t="str">
        <f t="shared" si="118"/>
        <v>chambad012013</v>
      </c>
      <c r="B7562" s="16" t="s">
        <v>1452</v>
      </c>
      <c r="C7562" s="16">
        <v>2013</v>
      </c>
      <c r="D7562" s="16" t="s">
        <v>2329</v>
      </c>
      <c r="E7562" s="16">
        <v>7</v>
      </c>
      <c r="F7562" s="16">
        <v>0</v>
      </c>
      <c r="G7562" s="16">
        <v>1</v>
      </c>
      <c r="H7562" s="16">
        <v>0</v>
      </c>
    </row>
    <row r="7563" spans="1:8" x14ac:dyDescent="0.3">
      <c r="A7563" s="13" t="str">
        <f t="shared" si="118"/>
        <v>chambad012013</v>
      </c>
      <c r="B7563" s="16" t="s">
        <v>1452</v>
      </c>
      <c r="C7563" s="16">
        <v>2013</v>
      </c>
      <c r="D7563" s="16" t="s">
        <v>2330</v>
      </c>
    </row>
    <row r="7564" spans="1:8" x14ac:dyDescent="0.3">
      <c r="A7564" s="13" t="str">
        <f t="shared" si="118"/>
        <v>chambjo032013</v>
      </c>
      <c r="B7564" s="16" t="s">
        <v>769</v>
      </c>
      <c r="C7564" s="16">
        <v>2013</v>
      </c>
      <c r="D7564" s="16" t="s">
        <v>2332</v>
      </c>
      <c r="E7564" s="16">
        <v>3</v>
      </c>
      <c r="F7564" s="16">
        <v>4</v>
      </c>
      <c r="G7564" s="16">
        <v>0</v>
      </c>
      <c r="H7564" s="16">
        <v>0</v>
      </c>
    </row>
    <row r="7565" spans="1:8" x14ac:dyDescent="0.3">
      <c r="A7565" s="13" t="str">
        <f t="shared" si="118"/>
        <v>chapmar012013</v>
      </c>
      <c r="B7565" s="16" t="s">
        <v>1245</v>
      </c>
      <c r="C7565" s="16">
        <v>2013</v>
      </c>
      <c r="D7565" s="16" t="s">
        <v>2332</v>
      </c>
      <c r="E7565" s="16">
        <v>1</v>
      </c>
      <c r="F7565" s="16">
        <v>3</v>
      </c>
      <c r="G7565" s="16">
        <v>1</v>
      </c>
      <c r="H7565" s="16">
        <v>0</v>
      </c>
    </row>
    <row r="7566" spans="1:8" x14ac:dyDescent="0.3">
      <c r="A7566" s="13" t="str">
        <f t="shared" si="118"/>
        <v>chapmke022013</v>
      </c>
      <c r="B7566" s="16" t="s">
        <v>1895</v>
      </c>
      <c r="C7566" s="16">
        <v>2013</v>
      </c>
      <c r="D7566" s="16" t="s">
        <v>2332</v>
      </c>
      <c r="E7566" s="16">
        <v>0</v>
      </c>
      <c r="F7566" s="16">
        <v>2</v>
      </c>
      <c r="G7566" s="16">
        <v>0</v>
      </c>
      <c r="H7566" s="16">
        <v>0</v>
      </c>
    </row>
    <row r="7567" spans="1:8" x14ac:dyDescent="0.3">
      <c r="A7567" s="13" t="str">
        <f t="shared" si="118"/>
        <v>chatwty012013</v>
      </c>
      <c r="B7567" s="16" t="s">
        <v>1453</v>
      </c>
      <c r="C7567" s="16">
        <v>2013</v>
      </c>
      <c r="D7567" s="16" t="s">
        <v>2332</v>
      </c>
      <c r="E7567" s="16">
        <v>13</v>
      </c>
      <c r="F7567" s="16">
        <v>22</v>
      </c>
      <c r="G7567" s="16">
        <v>3</v>
      </c>
      <c r="H7567" s="16">
        <v>1</v>
      </c>
    </row>
    <row r="7568" spans="1:8" x14ac:dyDescent="0.3">
      <c r="A7568" s="13" t="str">
        <f t="shared" si="118"/>
        <v>chaveen012013</v>
      </c>
      <c r="B7568" s="16" t="s">
        <v>233</v>
      </c>
      <c r="C7568" s="16">
        <v>2013</v>
      </c>
      <c r="D7568" s="16" t="s">
        <v>2327</v>
      </c>
    </row>
    <row r="7569" spans="1:8" x14ac:dyDescent="0.3">
      <c r="A7569" s="13" t="str">
        <f t="shared" si="118"/>
        <v>chaveen012013</v>
      </c>
      <c r="B7569" s="16" t="s">
        <v>233</v>
      </c>
      <c r="C7569" s="16">
        <v>2013</v>
      </c>
      <c r="D7569" s="16" t="s">
        <v>2328</v>
      </c>
    </row>
    <row r="7570" spans="1:8" x14ac:dyDescent="0.3">
      <c r="A7570" s="13" t="str">
        <f t="shared" si="118"/>
        <v>chaveen012013</v>
      </c>
      <c r="B7570" s="16" t="s">
        <v>233</v>
      </c>
      <c r="C7570" s="16">
        <v>2013</v>
      </c>
      <c r="D7570" s="16" t="s">
        <v>2329</v>
      </c>
      <c r="E7570" s="16">
        <v>149</v>
      </c>
      <c r="F7570" s="16">
        <v>4</v>
      </c>
      <c r="G7570" s="16">
        <v>4</v>
      </c>
      <c r="H7570" s="16">
        <v>2</v>
      </c>
    </row>
    <row r="7571" spans="1:8" x14ac:dyDescent="0.3">
      <c r="A7571" s="13" t="str">
        <f t="shared" si="118"/>
        <v>chaveen012013</v>
      </c>
      <c r="B7571" s="16" t="s">
        <v>233</v>
      </c>
      <c r="C7571" s="16">
        <v>2013</v>
      </c>
      <c r="D7571" s="16" t="s">
        <v>2330</v>
      </c>
    </row>
    <row r="7572" spans="1:8" x14ac:dyDescent="0.3">
      <c r="A7572" s="13" t="str">
        <f t="shared" si="118"/>
        <v>chaveer012013</v>
      </c>
      <c r="B7572" s="16" t="s">
        <v>76</v>
      </c>
      <c r="C7572" s="16">
        <v>2013</v>
      </c>
      <c r="D7572" s="16" t="s">
        <v>2333</v>
      </c>
      <c r="E7572" s="16">
        <v>20</v>
      </c>
      <c r="F7572" s="16">
        <v>2</v>
      </c>
      <c r="G7572" s="16">
        <v>0</v>
      </c>
      <c r="H7572" s="16">
        <v>3</v>
      </c>
    </row>
    <row r="7573" spans="1:8" x14ac:dyDescent="0.3">
      <c r="A7573" s="13" t="str">
        <f t="shared" si="118"/>
        <v>chaveer012013</v>
      </c>
      <c r="B7573" s="16" t="s">
        <v>76</v>
      </c>
      <c r="C7573" s="16">
        <v>2013</v>
      </c>
      <c r="D7573" s="16" t="s">
        <v>38</v>
      </c>
      <c r="E7573" s="16">
        <v>30</v>
      </c>
      <c r="F7573" s="16">
        <v>104</v>
      </c>
      <c r="G7573" s="16">
        <v>1</v>
      </c>
      <c r="H7573" s="16">
        <v>6</v>
      </c>
    </row>
    <row r="7574" spans="1:8" x14ac:dyDescent="0.3">
      <c r="A7574" s="13" t="str">
        <f t="shared" si="118"/>
        <v>chaveje012013</v>
      </c>
      <c r="B7574" s="16" t="s">
        <v>900</v>
      </c>
      <c r="C7574" s="16">
        <v>2013</v>
      </c>
      <c r="D7574" s="16" t="s">
        <v>2332</v>
      </c>
      <c r="E7574" s="16">
        <v>7</v>
      </c>
      <c r="F7574" s="16">
        <v>7</v>
      </c>
      <c r="G7574" s="16">
        <v>0</v>
      </c>
      <c r="H7574" s="16">
        <v>0</v>
      </c>
    </row>
    <row r="7575" spans="1:8" x14ac:dyDescent="0.3">
      <c r="A7575" s="13" t="str">
        <f t="shared" si="118"/>
        <v>chenbr012013</v>
      </c>
      <c r="B7575" s="16" t="s">
        <v>77</v>
      </c>
      <c r="C7575" s="16">
        <v>2013</v>
      </c>
      <c r="D7575" s="16" t="s">
        <v>2332</v>
      </c>
      <c r="E7575" s="16">
        <v>5</v>
      </c>
      <c r="F7575" s="16">
        <v>15</v>
      </c>
      <c r="G7575" s="16">
        <v>0</v>
      </c>
      <c r="H7575" s="16">
        <v>0</v>
      </c>
    </row>
    <row r="7576" spans="1:8" x14ac:dyDescent="0.3">
      <c r="A7576" s="13" t="str">
        <f t="shared" si="118"/>
        <v>chenwe022013</v>
      </c>
      <c r="B7576" s="16" t="s">
        <v>1685</v>
      </c>
      <c r="C7576" s="16">
        <v>2013</v>
      </c>
      <c r="D7576" s="16" t="s">
        <v>2332</v>
      </c>
      <c r="E7576" s="16">
        <v>4</v>
      </c>
      <c r="F7576" s="16">
        <v>16</v>
      </c>
      <c r="G7576" s="16">
        <v>0</v>
      </c>
      <c r="H7576" s="16">
        <v>3</v>
      </c>
    </row>
    <row r="7577" spans="1:8" x14ac:dyDescent="0.3">
      <c r="A7577" s="13" t="str">
        <f t="shared" si="118"/>
        <v>chiriro012013</v>
      </c>
      <c r="B7577" s="16" t="s">
        <v>1454</v>
      </c>
      <c r="C7577" s="16">
        <v>2013</v>
      </c>
      <c r="D7577" s="16" t="s">
        <v>2333</v>
      </c>
      <c r="E7577" s="16">
        <v>23</v>
      </c>
      <c r="F7577" s="16">
        <v>4</v>
      </c>
      <c r="G7577" s="16">
        <v>1</v>
      </c>
      <c r="H7577" s="16">
        <v>2</v>
      </c>
    </row>
    <row r="7578" spans="1:8" x14ac:dyDescent="0.3">
      <c r="A7578" s="13" t="str">
        <f t="shared" si="118"/>
        <v>chiriro012013</v>
      </c>
      <c r="B7578" s="16" t="s">
        <v>1454</v>
      </c>
      <c r="C7578" s="16">
        <v>2013</v>
      </c>
      <c r="D7578" s="16" t="s">
        <v>38</v>
      </c>
      <c r="E7578" s="16">
        <v>0</v>
      </c>
      <c r="F7578" s="16">
        <v>1</v>
      </c>
      <c r="G7578" s="16">
        <v>0</v>
      </c>
      <c r="H7578" s="16">
        <v>0</v>
      </c>
    </row>
    <row r="7579" spans="1:8" x14ac:dyDescent="0.3">
      <c r="A7579" s="13" t="str">
        <f t="shared" si="118"/>
        <v>chiriro012013</v>
      </c>
      <c r="B7579" s="16" t="s">
        <v>1454</v>
      </c>
      <c r="C7579" s="16">
        <v>2013</v>
      </c>
      <c r="D7579" s="16" t="s">
        <v>2334</v>
      </c>
      <c r="E7579" s="16">
        <v>22</v>
      </c>
      <c r="F7579" s="16">
        <v>0</v>
      </c>
      <c r="G7579" s="16">
        <v>0</v>
      </c>
      <c r="H7579" s="16">
        <v>0</v>
      </c>
    </row>
    <row r="7580" spans="1:8" x14ac:dyDescent="0.3">
      <c r="A7580" s="13" t="str">
        <f t="shared" si="118"/>
        <v>chiselo012013</v>
      </c>
      <c r="B7580" s="16" t="s">
        <v>1455</v>
      </c>
      <c r="C7580" s="16">
        <v>2013</v>
      </c>
      <c r="D7580" s="16" t="s">
        <v>38</v>
      </c>
      <c r="E7580" s="16">
        <v>55</v>
      </c>
      <c r="F7580" s="16">
        <v>134</v>
      </c>
      <c r="G7580" s="16">
        <v>9</v>
      </c>
      <c r="H7580" s="16">
        <v>18</v>
      </c>
    </row>
    <row r="7581" spans="1:8" x14ac:dyDescent="0.3">
      <c r="A7581" s="13" t="str">
        <f t="shared" si="118"/>
        <v>choatra012013</v>
      </c>
      <c r="B7581" s="16" t="s">
        <v>78</v>
      </c>
      <c r="C7581" s="16">
        <v>2013</v>
      </c>
      <c r="D7581" s="16" t="s">
        <v>2332</v>
      </c>
      <c r="E7581" s="16">
        <v>4</v>
      </c>
      <c r="F7581" s="16">
        <v>5</v>
      </c>
      <c r="G7581" s="16">
        <v>0</v>
      </c>
      <c r="H7581" s="16">
        <v>0</v>
      </c>
    </row>
    <row r="7582" spans="1:8" x14ac:dyDescent="0.3">
      <c r="A7582" s="13" t="str">
        <f t="shared" si="118"/>
        <v>choicmi012013</v>
      </c>
      <c r="B7582" s="16" t="s">
        <v>1896</v>
      </c>
      <c r="C7582" s="16">
        <v>2013</v>
      </c>
      <c r="D7582" s="16" t="s">
        <v>2327</v>
      </c>
    </row>
    <row r="7583" spans="1:8" x14ac:dyDescent="0.3">
      <c r="A7583" s="13" t="str">
        <f t="shared" si="118"/>
        <v>choicmi012013</v>
      </c>
      <c r="B7583" s="16" t="s">
        <v>1896</v>
      </c>
      <c r="C7583" s="16">
        <v>2013</v>
      </c>
      <c r="D7583" s="16" t="s">
        <v>2328</v>
      </c>
    </row>
    <row r="7584" spans="1:8" x14ac:dyDescent="0.3">
      <c r="A7584" s="13" t="str">
        <f t="shared" si="118"/>
        <v>choicmi012013</v>
      </c>
      <c r="B7584" s="16" t="s">
        <v>1896</v>
      </c>
      <c r="C7584" s="16">
        <v>2013</v>
      </c>
      <c r="D7584" s="16" t="s">
        <v>2329</v>
      </c>
      <c r="E7584" s="16">
        <v>10</v>
      </c>
      <c r="F7584" s="16">
        <v>0</v>
      </c>
      <c r="G7584" s="16">
        <v>0</v>
      </c>
      <c r="H7584" s="16">
        <v>0</v>
      </c>
    </row>
    <row r="7585" spans="1:8" x14ac:dyDescent="0.3">
      <c r="A7585" s="13" t="str">
        <f t="shared" si="118"/>
        <v>choicmi012013</v>
      </c>
      <c r="B7585" s="16" t="s">
        <v>1896</v>
      </c>
      <c r="C7585" s="16">
        <v>2013</v>
      </c>
      <c r="D7585" s="16" t="s">
        <v>2330</v>
      </c>
    </row>
    <row r="7586" spans="1:8" x14ac:dyDescent="0.3">
      <c r="A7586" s="13" t="str">
        <f t="shared" si="118"/>
        <v>choosh012013</v>
      </c>
      <c r="B7586" s="16" t="s">
        <v>526</v>
      </c>
      <c r="C7586" s="16">
        <v>2013</v>
      </c>
      <c r="D7586" s="16" t="s">
        <v>2327</v>
      </c>
    </row>
    <row r="7587" spans="1:8" x14ac:dyDescent="0.3">
      <c r="A7587" s="13" t="str">
        <f t="shared" si="118"/>
        <v>choosh012013</v>
      </c>
      <c r="B7587" s="16" t="s">
        <v>526</v>
      </c>
      <c r="C7587" s="16">
        <v>2013</v>
      </c>
      <c r="D7587" s="16" t="s">
        <v>2328</v>
      </c>
    </row>
    <row r="7588" spans="1:8" x14ac:dyDescent="0.3">
      <c r="A7588" s="13" t="str">
        <f t="shared" si="118"/>
        <v>choosh012013</v>
      </c>
      <c r="B7588" s="16" t="s">
        <v>526</v>
      </c>
      <c r="C7588" s="16">
        <v>2013</v>
      </c>
      <c r="D7588" s="16" t="s">
        <v>2329</v>
      </c>
      <c r="E7588" s="16">
        <v>353</v>
      </c>
      <c r="F7588" s="16">
        <v>9</v>
      </c>
      <c r="G7588" s="16">
        <v>4</v>
      </c>
      <c r="H7588" s="16">
        <v>0</v>
      </c>
    </row>
    <row r="7589" spans="1:8" x14ac:dyDescent="0.3">
      <c r="A7589" s="13" t="str">
        <f t="shared" si="118"/>
        <v>chrisni012013</v>
      </c>
      <c r="B7589" s="16" t="s">
        <v>1897</v>
      </c>
      <c r="C7589" s="16">
        <v>2013</v>
      </c>
      <c r="D7589" s="16" t="s">
        <v>2332</v>
      </c>
      <c r="E7589" s="16">
        <v>0</v>
      </c>
      <c r="F7589" s="16">
        <v>0</v>
      </c>
      <c r="G7589" s="16">
        <v>0</v>
      </c>
      <c r="H7589" s="16">
        <v>0</v>
      </c>
    </row>
    <row r="7590" spans="1:8" x14ac:dyDescent="0.3">
      <c r="A7590" s="13" t="str">
        <f t="shared" si="118"/>
        <v>cingrto012013</v>
      </c>
      <c r="B7590" s="16" t="s">
        <v>1686</v>
      </c>
      <c r="C7590" s="16">
        <v>2013</v>
      </c>
      <c r="D7590" s="16" t="s">
        <v>2332</v>
      </c>
      <c r="E7590" s="16">
        <v>9</v>
      </c>
      <c r="F7590" s="16">
        <v>13</v>
      </c>
      <c r="G7590" s="16">
        <v>0</v>
      </c>
      <c r="H7590" s="16">
        <v>1</v>
      </c>
    </row>
    <row r="7591" spans="1:8" x14ac:dyDescent="0.3">
      <c r="A7591" s="13" t="str">
        <f t="shared" si="118"/>
        <v>ciriape012013</v>
      </c>
      <c r="B7591" s="16" t="s">
        <v>1246</v>
      </c>
      <c r="C7591" s="16">
        <v>2013</v>
      </c>
      <c r="D7591" s="16" t="s">
        <v>2333</v>
      </c>
      <c r="E7591" s="16">
        <v>3</v>
      </c>
      <c r="F7591" s="16">
        <v>1</v>
      </c>
      <c r="G7591" s="16">
        <v>0</v>
      </c>
      <c r="H7591" s="16">
        <v>1</v>
      </c>
    </row>
    <row r="7592" spans="1:8" x14ac:dyDescent="0.3">
      <c r="A7592" s="13" t="str">
        <f t="shared" si="118"/>
        <v>ciriape012013</v>
      </c>
      <c r="B7592" s="16" t="s">
        <v>1246</v>
      </c>
      <c r="C7592" s="16">
        <v>2013</v>
      </c>
      <c r="D7592" s="16" t="s">
        <v>37</v>
      </c>
      <c r="E7592" s="16">
        <v>4</v>
      </c>
      <c r="F7592" s="16">
        <v>1</v>
      </c>
      <c r="G7592" s="16">
        <v>0</v>
      </c>
      <c r="H7592" s="16">
        <v>0</v>
      </c>
    </row>
    <row r="7593" spans="1:8" x14ac:dyDescent="0.3">
      <c r="A7593" s="13" t="str">
        <f t="shared" si="118"/>
        <v>ciriape012013</v>
      </c>
      <c r="B7593" s="16" t="s">
        <v>1246</v>
      </c>
      <c r="C7593" s="16">
        <v>2013</v>
      </c>
      <c r="D7593" s="16" t="s">
        <v>37</v>
      </c>
      <c r="E7593" s="16">
        <v>3</v>
      </c>
      <c r="F7593" s="16">
        <v>6</v>
      </c>
      <c r="G7593" s="16">
        <v>0</v>
      </c>
      <c r="H7593" s="16">
        <v>1</v>
      </c>
    </row>
    <row r="7594" spans="1:8" x14ac:dyDescent="0.3">
      <c r="A7594" s="13" t="str">
        <f t="shared" si="118"/>
        <v>ciriape012013</v>
      </c>
      <c r="B7594" s="16" t="s">
        <v>1246</v>
      </c>
      <c r="C7594" s="16">
        <v>2013</v>
      </c>
      <c r="D7594" s="16" t="s">
        <v>38</v>
      </c>
      <c r="E7594" s="16">
        <v>3</v>
      </c>
      <c r="F7594" s="16">
        <v>11</v>
      </c>
      <c r="G7594" s="16">
        <v>4</v>
      </c>
      <c r="H7594" s="16">
        <v>0</v>
      </c>
    </row>
    <row r="7595" spans="1:8" x14ac:dyDescent="0.3">
      <c r="A7595" s="13" t="str">
        <f t="shared" si="118"/>
        <v>ciriape012013</v>
      </c>
      <c r="B7595" s="16" t="s">
        <v>1246</v>
      </c>
      <c r="C7595" s="16">
        <v>2013</v>
      </c>
      <c r="D7595" s="16" t="s">
        <v>2331</v>
      </c>
      <c r="E7595" s="16">
        <v>9</v>
      </c>
      <c r="F7595" s="16">
        <v>9</v>
      </c>
      <c r="G7595" s="16">
        <v>3</v>
      </c>
      <c r="H7595" s="16">
        <v>4</v>
      </c>
    </row>
    <row r="7596" spans="1:8" x14ac:dyDescent="0.3">
      <c r="A7596" s="13" t="str">
        <f t="shared" si="118"/>
        <v>ciriape012013</v>
      </c>
      <c r="B7596" s="16" t="s">
        <v>1246</v>
      </c>
      <c r="C7596" s="16">
        <v>2013</v>
      </c>
      <c r="D7596" s="16" t="s">
        <v>2331</v>
      </c>
      <c r="E7596" s="16">
        <v>25</v>
      </c>
      <c r="F7596" s="16">
        <v>42</v>
      </c>
      <c r="G7596" s="16">
        <v>3</v>
      </c>
      <c r="H7596" s="16">
        <v>12</v>
      </c>
    </row>
    <row r="7597" spans="1:8" x14ac:dyDescent="0.3">
      <c r="A7597" s="13" t="str">
        <f t="shared" si="118"/>
        <v>ciriape012013</v>
      </c>
      <c r="B7597" s="16" t="s">
        <v>1246</v>
      </c>
      <c r="C7597" s="16">
        <v>2013</v>
      </c>
      <c r="D7597" s="16" t="s">
        <v>2331</v>
      </c>
      <c r="E7597" s="16">
        <v>8</v>
      </c>
      <c r="F7597" s="16">
        <v>7</v>
      </c>
      <c r="G7597" s="16">
        <v>0</v>
      </c>
      <c r="H7597" s="16">
        <v>3</v>
      </c>
    </row>
    <row r="7598" spans="1:8" x14ac:dyDescent="0.3">
      <c r="A7598" s="13" t="str">
        <f t="shared" si="118"/>
        <v>cishest012013</v>
      </c>
      <c r="B7598" s="16" t="s">
        <v>1247</v>
      </c>
      <c r="C7598" s="16">
        <v>2013</v>
      </c>
      <c r="D7598" s="16" t="s">
        <v>2332</v>
      </c>
      <c r="E7598" s="16">
        <v>9</v>
      </c>
      <c r="F7598" s="16">
        <v>6</v>
      </c>
      <c r="G7598" s="16">
        <v>1</v>
      </c>
      <c r="H7598" s="16">
        <v>0</v>
      </c>
    </row>
    <row r="7599" spans="1:8" x14ac:dyDescent="0.3">
      <c r="A7599" s="13" t="str">
        <f t="shared" si="118"/>
        <v>cisnejo012013</v>
      </c>
      <c r="B7599" s="16" t="s">
        <v>1898</v>
      </c>
      <c r="C7599" s="16">
        <v>2013</v>
      </c>
      <c r="D7599" s="16" t="s">
        <v>2332</v>
      </c>
      <c r="E7599" s="16">
        <v>4</v>
      </c>
      <c r="F7599" s="16">
        <v>3</v>
      </c>
      <c r="G7599" s="16">
        <v>0</v>
      </c>
      <c r="H7599" s="16">
        <v>0</v>
      </c>
    </row>
    <row r="7600" spans="1:8" x14ac:dyDescent="0.3">
      <c r="A7600" s="13" t="str">
        <f t="shared" si="118"/>
        <v>claibpr012013</v>
      </c>
      <c r="B7600" s="16" t="s">
        <v>1899</v>
      </c>
      <c r="C7600" s="16">
        <v>2013</v>
      </c>
      <c r="D7600" s="16" t="s">
        <v>2332</v>
      </c>
      <c r="E7600" s="16">
        <v>6</v>
      </c>
      <c r="F7600" s="16">
        <v>7</v>
      </c>
      <c r="G7600" s="16">
        <v>0</v>
      </c>
      <c r="H7600" s="16">
        <v>2</v>
      </c>
    </row>
    <row r="7601" spans="1:8" x14ac:dyDescent="0.3">
      <c r="A7601" s="13" t="str">
        <f t="shared" si="118"/>
        <v>clarkco012013</v>
      </c>
      <c r="B7601" s="16" t="s">
        <v>1900</v>
      </c>
      <c r="C7601" s="16">
        <v>2013</v>
      </c>
      <c r="D7601" s="16" t="s">
        <v>2334</v>
      </c>
      <c r="E7601" s="16">
        <v>87</v>
      </c>
      <c r="F7601" s="16">
        <v>11</v>
      </c>
      <c r="G7601" s="16">
        <v>1</v>
      </c>
      <c r="H7601" s="16">
        <v>2</v>
      </c>
    </row>
    <row r="7602" spans="1:8" x14ac:dyDescent="0.3">
      <c r="A7602" s="13" t="str">
        <f t="shared" si="118"/>
        <v>clarkza012013</v>
      </c>
      <c r="B7602" s="16" t="s">
        <v>1901</v>
      </c>
      <c r="C7602" s="16">
        <v>2013</v>
      </c>
      <c r="D7602" s="16" t="s">
        <v>2332</v>
      </c>
      <c r="E7602" s="16">
        <v>0</v>
      </c>
      <c r="F7602" s="16">
        <v>0</v>
      </c>
      <c r="G7602" s="16">
        <v>0</v>
      </c>
      <c r="H7602" s="16">
        <v>0</v>
      </c>
    </row>
    <row r="7603" spans="1:8" x14ac:dyDescent="0.3">
      <c r="A7603" s="13" t="str">
        <f t="shared" si="118"/>
        <v>clemepa022013</v>
      </c>
      <c r="B7603" s="16" t="s">
        <v>1902</v>
      </c>
      <c r="C7603" s="16">
        <v>2013</v>
      </c>
      <c r="D7603" s="16" t="s">
        <v>2332</v>
      </c>
      <c r="E7603" s="16">
        <v>1</v>
      </c>
      <c r="F7603" s="16">
        <v>4</v>
      </c>
      <c r="G7603" s="16">
        <v>1</v>
      </c>
      <c r="H7603" s="16">
        <v>0</v>
      </c>
    </row>
    <row r="7604" spans="1:8" x14ac:dyDescent="0.3">
      <c r="A7604" s="13" t="str">
        <f t="shared" si="118"/>
        <v>cletoma012013</v>
      </c>
      <c r="B7604" s="16" t="s">
        <v>1456</v>
      </c>
      <c r="C7604" s="16">
        <v>2013</v>
      </c>
      <c r="D7604" s="16" t="s">
        <v>2332</v>
      </c>
      <c r="E7604" s="16">
        <v>0</v>
      </c>
      <c r="F7604" s="16">
        <v>0</v>
      </c>
      <c r="G7604" s="16">
        <v>0</v>
      </c>
      <c r="H7604" s="16">
        <v>0</v>
      </c>
    </row>
    <row r="7605" spans="1:8" x14ac:dyDescent="0.3">
      <c r="A7605" s="13" t="str">
        <f t="shared" si="118"/>
        <v>clevest012013</v>
      </c>
      <c r="B7605" s="16" t="s">
        <v>1457</v>
      </c>
      <c r="C7605" s="16">
        <v>2013</v>
      </c>
      <c r="D7605" s="16" t="s">
        <v>38</v>
      </c>
      <c r="E7605" s="16">
        <v>1</v>
      </c>
      <c r="F7605" s="16">
        <v>2</v>
      </c>
      <c r="G7605" s="16">
        <v>0</v>
      </c>
      <c r="H7605" s="16">
        <v>0</v>
      </c>
    </row>
    <row r="7606" spans="1:8" x14ac:dyDescent="0.3">
      <c r="A7606" s="13" t="str">
        <f t="shared" si="118"/>
        <v>clevest012013</v>
      </c>
      <c r="B7606" s="16" t="s">
        <v>1457</v>
      </c>
      <c r="C7606" s="16">
        <v>2013</v>
      </c>
      <c r="D7606" s="16" t="s">
        <v>2334</v>
      </c>
      <c r="E7606" s="16">
        <v>30</v>
      </c>
      <c r="F7606" s="16">
        <v>1</v>
      </c>
      <c r="G7606" s="16">
        <v>1</v>
      </c>
      <c r="H7606" s="16">
        <v>0</v>
      </c>
    </row>
    <row r="7607" spans="1:8" x14ac:dyDescent="0.3">
      <c r="A7607" s="13" t="str">
        <f t="shared" si="118"/>
        <v>clippty012013</v>
      </c>
      <c r="B7607" s="16" t="s">
        <v>772</v>
      </c>
      <c r="C7607" s="16">
        <v>2013</v>
      </c>
      <c r="D7607" s="16" t="s">
        <v>2332</v>
      </c>
      <c r="E7607" s="16">
        <v>3</v>
      </c>
      <c r="F7607" s="16">
        <v>5</v>
      </c>
      <c r="G7607" s="16">
        <v>0</v>
      </c>
      <c r="H7607" s="16">
        <v>2</v>
      </c>
    </row>
    <row r="7608" spans="1:8" x14ac:dyDescent="0.3">
      <c r="A7608" s="13" t="str">
        <f t="shared" si="118"/>
        <v>cloydty012013</v>
      </c>
      <c r="B7608" s="16" t="s">
        <v>1687</v>
      </c>
      <c r="C7608" s="16">
        <v>2013</v>
      </c>
      <c r="D7608" s="16" t="s">
        <v>2332</v>
      </c>
      <c r="E7608" s="16">
        <v>5</v>
      </c>
      <c r="F7608" s="16">
        <v>10</v>
      </c>
      <c r="G7608" s="16">
        <v>0</v>
      </c>
      <c r="H7608" s="16">
        <v>0</v>
      </c>
    </row>
    <row r="7609" spans="1:8" x14ac:dyDescent="0.3">
      <c r="A7609" s="13" t="str">
        <f t="shared" si="118"/>
        <v>cobbal012013</v>
      </c>
      <c r="B7609" s="16" t="s">
        <v>1458</v>
      </c>
      <c r="C7609" s="16">
        <v>2013</v>
      </c>
      <c r="D7609" s="16" t="s">
        <v>2332</v>
      </c>
      <c r="E7609" s="16">
        <v>7</v>
      </c>
      <c r="F7609" s="16">
        <v>20</v>
      </c>
      <c r="G7609" s="16">
        <v>1</v>
      </c>
      <c r="H7609" s="16">
        <v>1</v>
      </c>
    </row>
    <row r="7610" spans="1:8" x14ac:dyDescent="0.3">
      <c r="A7610" s="13" t="str">
        <f t="shared" si="118"/>
        <v>coellro012013</v>
      </c>
      <c r="B7610" s="16" t="s">
        <v>1248</v>
      </c>
      <c r="C7610" s="16">
        <v>2013</v>
      </c>
      <c r="D7610" s="16" t="s">
        <v>2332</v>
      </c>
      <c r="E7610" s="16">
        <v>1</v>
      </c>
      <c r="F7610" s="16">
        <v>0</v>
      </c>
      <c r="G7610" s="16">
        <v>0</v>
      </c>
      <c r="H7610" s="16">
        <v>0</v>
      </c>
    </row>
    <row r="7611" spans="1:8" x14ac:dyDescent="0.3">
      <c r="A7611" s="13" t="str">
        <f t="shared" si="118"/>
        <v>coghlch012013</v>
      </c>
      <c r="B7611" s="16" t="s">
        <v>1066</v>
      </c>
      <c r="C7611" s="16">
        <v>2013</v>
      </c>
      <c r="D7611" s="16" t="s">
        <v>37</v>
      </c>
      <c r="E7611" s="16">
        <v>0</v>
      </c>
      <c r="F7611" s="16">
        <v>1</v>
      </c>
      <c r="G7611" s="16">
        <v>0</v>
      </c>
      <c r="H7611" s="16">
        <v>0</v>
      </c>
    </row>
    <row r="7612" spans="1:8" x14ac:dyDescent="0.3">
      <c r="A7612" s="13" t="str">
        <f t="shared" si="118"/>
        <v>coghlch012013</v>
      </c>
      <c r="B7612" s="16" t="s">
        <v>1066</v>
      </c>
      <c r="C7612" s="16">
        <v>2013</v>
      </c>
      <c r="D7612" s="16" t="s">
        <v>38</v>
      </c>
      <c r="E7612" s="16">
        <v>4</v>
      </c>
      <c r="F7612" s="16">
        <v>16</v>
      </c>
      <c r="G7612" s="16">
        <v>3</v>
      </c>
      <c r="H7612" s="16">
        <v>3</v>
      </c>
    </row>
    <row r="7613" spans="1:8" x14ac:dyDescent="0.3">
      <c r="A7613" s="13" t="str">
        <f t="shared" si="118"/>
        <v>coghlch012013</v>
      </c>
      <c r="B7613" s="16" t="s">
        <v>1066</v>
      </c>
      <c r="C7613" s="16">
        <v>2013</v>
      </c>
      <c r="D7613" s="16" t="s">
        <v>2327</v>
      </c>
    </row>
    <row r="7614" spans="1:8" x14ac:dyDescent="0.3">
      <c r="A7614" s="13" t="str">
        <f t="shared" si="118"/>
        <v>coghlch012013</v>
      </c>
      <c r="B7614" s="16" t="s">
        <v>1066</v>
      </c>
      <c r="C7614" s="16">
        <v>2013</v>
      </c>
      <c r="D7614" s="16" t="s">
        <v>2328</v>
      </c>
    </row>
    <row r="7615" spans="1:8" x14ac:dyDescent="0.3">
      <c r="A7615" s="13" t="str">
        <f t="shared" si="118"/>
        <v>coghlch012013</v>
      </c>
      <c r="B7615" s="16" t="s">
        <v>1066</v>
      </c>
      <c r="C7615" s="16">
        <v>2013</v>
      </c>
      <c r="D7615" s="16" t="s">
        <v>2329</v>
      </c>
      <c r="E7615" s="16">
        <v>99</v>
      </c>
      <c r="F7615" s="16">
        <v>4</v>
      </c>
      <c r="G7615" s="16">
        <v>0</v>
      </c>
      <c r="H7615" s="16">
        <v>0</v>
      </c>
    </row>
    <row r="7616" spans="1:8" x14ac:dyDescent="0.3">
      <c r="A7616" s="13" t="str">
        <f t="shared" si="118"/>
        <v>coghlch012013</v>
      </c>
      <c r="B7616" s="16" t="s">
        <v>1066</v>
      </c>
      <c r="C7616" s="16">
        <v>2013</v>
      </c>
      <c r="D7616" s="16" t="s">
        <v>2330</v>
      </c>
    </row>
    <row r="7617" spans="1:8" x14ac:dyDescent="0.3">
      <c r="A7617" s="13" t="str">
        <f t="shared" si="118"/>
        <v>cokeph012013</v>
      </c>
      <c r="B7617" s="16" t="s">
        <v>902</v>
      </c>
      <c r="C7617" s="16">
        <v>2013</v>
      </c>
      <c r="D7617" s="16" t="s">
        <v>2332</v>
      </c>
      <c r="E7617" s="16">
        <v>0</v>
      </c>
      <c r="F7617" s="16">
        <v>6</v>
      </c>
      <c r="G7617" s="16">
        <v>1</v>
      </c>
      <c r="H7617" s="16">
        <v>0</v>
      </c>
    </row>
    <row r="7618" spans="1:8" x14ac:dyDescent="0.3">
      <c r="A7618" s="13" t="str">
        <f t="shared" si="118"/>
        <v>colabch012013</v>
      </c>
      <c r="B7618" s="16" t="s">
        <v>1903</v>
      </c>
      <c r="C7618" s="16">
        <v>2013</v>
      </c>
      <c r="D7618" s="16" t="s">
        <v>2333</v>
      </c>
      <c r="E7618" s="16">
        <v>206</v>
      </c>
      <c r="F7618" s="16">
        <v>16</v>
      </c>
      <c r="G7618" s="16">
        <v>2</v>
      </c>
      <c r="H7618" s="16">
        <v>19</v>
      </c>
    </row>
    <row r="7619" spans="1:8" x14ac:dyDescent="0.3">
      <c r="A7619" s="13" t="str">
        <f t="shared" ref="A7619:A7682" si="119">B7619&amp;C7619</f>
        <v>colabch012013</v>
      </c>
      <c r="B7619" s="16" t="s">
        <v>1903</v>
      </c>
      <c r="C7619" s="16">
        <v>2013</v>
      </c>
      <c r="D7619" s="16" t="s">
        <v>2329</v>
      </c>
      <c r="E7619" s="16">
        <v>14</v>
      </c>
      <c r="F7619" s="16">
        <v>1</v>
      </c>
      <c r="G7619" s="16">
        <v>1</v>
      </c>
      <c r="H7619" s="16">
        <v>0</v>
      </c>
    </row>
    <row r="7620" spans="1:8" x14ac:dyDescent="0.3">
      <c r="A7620" s="13" t="str">
        <f t="shared" si="119"/>
        <v>colabch012013</v>
      </c>
      <c r="B7620" s="16" t="s">
        <v>1903</v>
      </c>
      <c r="C7620" s="16">
        <v>2013</v>
      </c>
      <c r="D7620" s="16" t="s">
        <v>2330</v>
      </c>
    </row>
    <row r="7621" spans="1:8" x14ac:dyDescent="0.3">
      <c r="A7621" s="13" t="str">
        <f t="shared" si="119"/>
        <v>colege012013</v>
      </c>
      <c r="B7621" s="16" t="s">
        <v>1904</v>
      </c>
      <c r="C7621" s="16">
        <v>2013</v>
      </c>
      <c r="D7621" s="16" t="s">
        <v>2332</v>
      </c>
      <c r="E7621" s="16">
        <v>7</v>
      </c>
      <c r="F7621" s="16">
        <v>13</v>
      </c>
      <c r="G7621" s="16">
        <v>1</v>
      </c>
      <c r="H7621" s="16">
        <v>2</v>
      </c>
    </row>
    <row r="7622" spans="1:8" x14ac:dyDescent="0.3">
      <c r="A7622" s="13" t="str">
        <f t="shared" si="119"/>
        <v>colemlo012013</v>
      </c>
      <c r="B7622" s="16" t="s">
        <v>1459</v>
      </c>
      <c r="C7622" s="16">
        <v>2013</v>
      </c>
      <c r="D7622" s="16" t="s">
        <v>2332</v>
      </c>
      <c r="E7622" s="16">
        <v>1</v>
      </c>
      <c r="F7622" s="16">
        <v>2</v>
      </c>
      <c r="G7622" s="16">
        <v>0</v>
      </c>
      <c r="H7622" s="16">
        <v>2</v>
      </c>
    </row>
    <row r="7623" spans="1:8" x14ac:dyDescent="0.3">
      <c r="A7623" s="13" t="str">
        <f t="shared" si="119"/>
        <v>colliti012013</v>
      </c>
      <c r="B7623" s="16" t="s">
        <v>1460</v>
      </c>
      <c r="C7623" s="16">
        <v>2013</v>
      </c>
      <c r="D7623" s="16" t="s">
        <v>2332</v>
      </c>
      <c r="E7623" s="16">
        <v>2</v>
      </c>
      <c r="F7623" s="16">
        <v>5</v>
      </c>
      <c r="G7623" s="16">
        <v>0</v>
      </c>
      <c r="H7623" s="16">
        <v>0</v>
      </c>
    </row>
    <row r="7624" spans="1:8" x14ac:dyDescent="0.3">
      <c r="A7624" s="13" t="str">
        <f t="shared" si="119"/>
        <v>collmjo012013</v>
      </c>
      <c r="B7624" s="16" t="s">
        <v>1461</v>
      </c>
      <c r="C7624" s="16">
        <v>2013</v>
      </c>
      <c r="D7624" s="16" t="s">
        <v>2332</v>
      </c>
      <c r="E7624" s="16">
        <v>4</v>
      </c>
      <c r="F7624" s="16">
        <v>11</v>
      </c>
      <c r="G7624" s="16">
        <v>0</v>
      </c>
      <c r="H7624" s="16">
        <v>0</v>
      </c>
    </row>
    <row r="7625" spans="1:8" x14ac:dyDescent="0.3">
      <c r="A7625" s="13" t="str">
        <f t="shared" si="119"/>
        <v>colomal012013</v>
      </c>
      <c r="B7625" s="16" t="s">
        <v>1905</v>
      </c>
      <c r="C7625" s="16">
        <v>2013</v>
      </c>
      <c r="D7625" s="16" t="s">
        <v>2332</v>
      </c>
      <c r="E7625" s="16">
        <v>1</v>
      </c>
      <c r="F7625" s="16">
        <v>0</v>
      </c>
      <c r="G7625" s="16">
        <v>1</v>
      </c>
      <c r="H7625" s="16">
        <v>0</v>
      </c>
    </row>
    <row r="7626" spans="1:8" x14ac:dyDescent="0.3">
      <c r="A7626" s="13" t="str">
        <f t="shared" si="119"/>
        <v>colonba012013</v>
      </c>
      <c r="B7626" s="16" t="s">
        <v>79</v>
      </c>
      <c r="C7626" s="16">
        <v>2013</v>
      </c>
      <c r="D7626" s="16" t="s">
        <v>2332</v>
      </c>
      <c r="E7626" s="16">
        <v>6</v>
      </c>
      <c r="F7626" s="16">
        <v>22</v>
      </c>
      <c r="G7626" s="16">
        <v>1</v>
      </c>
      <c r="H7626" s="16">
        <v>1</v>
      </c>
    </row>
    <row r="7627" spans="1:8" x14ac:dyDescent="0.3">
      <c r="A7627" s="13" t="str">
        <f t="shared" si="119"/>
        <v>colvity012013</v>
      </c>
      <c r="B7627" s="16" t="s">
        <v>1067</v>
      </c>
      <c r="C7627" s="16">
        <v>2013</v>
      </c>
      <c r="D7627" s="16" t="s">
        <v>2333</v>
      </c>
      <c r="E7627" s="16">
        <v>4</v>
      </c>
      <c r="F7627" s="16">
        <v>0</v>
      </c>
      <c r="G7627" s="16">
        <v>0</v>
      </c>
      <c r="H7627" s="16">
        <v>0</v>
      </c>
    </row>
    <row r="7628" spans="1:8" x14ac:dyDescent="0.3">
      <c r="A7628" s="13" t="str">
        <f t="shared" si="119"/>
        <v>colvity012013</v>
      </c>
      <c r="B7628" s="16" t="s">
        <v>1067</v>
      </c>
      <c r="C7628" s="16">
        <v>2013</v>
      </c>
      <c r="D7628" s="16" t="s">
        <v>2327</v>
      </c>
    </row>
    <row r="7629" spans="1:8" x14ac:dyDescent="0.3">
      <c r="A7629" s="13" t="str">
        <f t="shared" si="119"/>
        <v>colvity012013</v>
      </c>
      <c r="B7629" s="16" t="s">
        <v>1067</v>
      </c>
      <c r="C7629" s="16">
        <v>2013</v>
      </c>
      <c r="D7629" s="16" t="s">
        <v>2328</v>
      </c>
    </row>
    <row r="7630" spans="1:8" x14ac:dyDescent="0.3">
      <c r="A7630" s="13" t="str">
        <f t="shared" si="119"/>
        <v>colvity012013</v>
      </c>
      <c r="B7630" s="16" t="s">
        <v>1067</v>
      </c>
      <c r="C7630" s="16">
        <v>2013</v>
      </c>
      <c r="D7630" s="16" t="s">
        <v>2329</v>
      </c>
      <c r="E7630" s="16">
        <v>43</v>
      </c>
      <c r="F7630" s="16">
        <v>0</v>
      </c>
      <c r="G7630" s="16">
        <v>0</v>
      </c>
      <c r="H7630" s="16">
        <v>0</v>
      </c>
    </row>
    <row r="7631" spans="1:8" x14ac:dyDescent="0.3">
      <c r="A7631" s="13" t="str">
        <f t="shared" si="119"/>
        <v>colvity012013</v>
      </c>
      <c r="B7631" s="16" t="s">
        <v>1067</v>
      </c>
      <c r="C7631" s="16">
        <v>2013</v>
      </c>
      <c r="D7631" s="16" t="s">
        <v>2330</v>
      </c>
    </row>
    <row r="7632" spans="1:8" x14ac:dyDescent="0.3">
      <c r="A7632" s="13" t="str">
        <f t="shared" si="119"/>
        <v>congeha012013</v>
      </c>
      <c r="B7632" s="16" t="s">
        <v>1250</v>
      </c>
      <c r="C7632" s="16">
        <v>2013</v>
      </c>
      <c r="D7632" s="16" t="s">
        <v>2334</v>
      </c>
      <c r="E7632" s="16">
        <v>480</v>
      </c>
      <c r="F7632" s="16">
        <v>30</v>
      </c>
      <c r="G7632" s="16">
        <v>7</v>
      </c>
      <c r="H7632" s="16">
        <v>5</v>
      </c>
    </row>
    <row r="7633" spans="1:8" x14ac:dyDescent="0.3">
      <c r="A7633" s="13" t="str">
        <f t="shared" si="119"/>
        <v>constjo012013</v>
      </c>
      <c r="B7633" s="16" t="s">
        <v>1462</v>
      </c>
      <c r="C7633" s="16">
        <v>2013</v>
      </c>
      <c r="D7633" s="16" t="s">
        <v>2327</v>
      </c>
    </row>
    <row r="7634" spans="1:8" x14ac:dyDescent="0.3">
      <c r="A7634" s="13" t="str">
        <f t="shared" si="119"/>
        <v>constjo012013</v>
      </c>
      <c r="B7634" s="16" t="s">
        <v>1462</v>
      </c>
      <c r="C7634" s="16">
        <v>2013</v>
      </c>
      <c r="D7634" s="16" t="s">
        <v>2328</v>
      </c>
    </row>
    <row r="7635" spans="1:8" x14ac:dyDescent="0.3">
      <c r="A7635" s="13" t="str">
        <f t="shared" si="119"/>
        <v>constjo012013</v>
      </c>
      <c r="B7635" s="16" t="s">
        <v>1462</v>
      </c>
      <c r="C7635" s="16">
        <v>2013</v>
      </c>
      <c r="D7635" s="16" t="s">
        <v>2329</v>
      </c>
      <c r="E7635" s="16">
        <v>11</v>
      </c>
      <c r="F7635" s="16">
        <v>0</v>
      </c>
      <c r="G7635" s="16">
        <v>0</v>
      </c>
      <c r="H7635" s="16">
        <v>0</v>
      </c>
    </row>
    <row r="7636" spans="1:8" x14ac:dyDescent="0.3">
      <c r="A7636" s="13" t="str">
        <f t="shared" si="119"/>
        <v>contrjo012013</v>
      </c>
      <c r="B7636" s="16" t="s">
        <v>360</v>
      </c>
      <c r="C7636" s="16">
        <v>2013</v>
      </c>
      <c r="D7636" s="16" t="s">
        <v>2332</v>
      </c>
      <c r="E7636" s="16">
        <v>1</v>
      </c>
      <c r="F7636" s="16">
        <v>2</v>
      </c>
      <c r="G7636" s="16">
        <v>0</v>
      </c>
      <c r="H7636" s="16">
        <v>0</v>
      </c>
    </row>
    <row r="7637" spans="1:8" x14ac:dyDescent="0.3">
      <c r="A7637" s="13" t="str">
        <f t="shared" si="119"/>
        <v>cookry012013</v>
      </c>
      <c r="B7637" s="16" t="s">
        <v>1463</v>
      </c>
      <c r="C7637" s="16">
        <v>2013</v>
      </c>
      <c r="D7637" s="16" t="s">
        <v>2332</v>
      </c>
      <c r="E7637" s="16">
        <v>4</v>
      </c>
      <c r="F7637" s="16">
        <v>8</v>
      </c>
      <c r="G7637" s="16">
        <v>0</v>
      </c>
      <c r="H7637" s="16">
        <v>1</v>
      </c>
    </row>
    <row r="7638" spans="1:8" x14ac:dyDescent="0.3">
      <c r="A7638" s="13" t="str">
        <f t="shared" si="119"/>
        <v>corbipa012013</v>
      </c>
      <c r="B7638" s="16" t="s">
        <v>1688</v>
      </c>
      <c r="C7638" s="16">
        <v>2013</v>
      </c>
      <c r="D7638" s="16" t="s">
        <v>2332</v>
      </c>
      <c r="E7638" s="16">
        <v>10</v>
      </c>
      <c r="F7638" s="16">
        <v>40</v>
      </c>
      <c r="G7638" s="16">
        <v>2</v>
      </c>
      <c r="H7638" s="16">
        <v>2</v>
      </c>
    </row>
    <row r="7639" spans="1:8" x14ac:dyDescent="0.3">
      <c r="A7639" s="13" t="str">
        <f t="shared" si="119"/>
        <v>corpama012013</v>
      </c>
      <c r="B7639" s="16" t="s">
        <v>636</v>
      </c>
      <c r="C7639" s="16">
        <v>2013</v>
      </c>
      <c r="D7639" s="16" t="s">
        <v>2332</v>
      </c>
      <c r="E7639" s="16">
        <v>4</v>
      </c>
      <c r="F7639" s="16">
        <v>7</v>
      </c>
      <c r="G7639" s="16">
        <v>1</v>
      </c>
      <c r="H7639" s="16">
        <v>1</v>
      </c>
    </row>
    <row r="7640" spans="1:8" x14ac:dyDescent="0.3">
      <c r="A7640" s="13" t="str">
        <f t="shared" si="119"/>
        <v>corpoca012013</v>
      </c>
      <c r="B7640" s="16" t="s">
        <v>1068</v>
      </c>
      <c r="C7640" s="16">
        <v>2013</v>
      </c>
      <c r="D7640" s="16" t="s">
        <v>2333</v>
      </c>
      <c r="E7640" s="16">
        <v>0</v>
      </c>
      <c r="F7640" s="16">
        <v>0</v>
      </c>
      <c r="G7640" s="16">
        <v>0</v>
      </c>
      <c r="H7640" s="16">
        <v>0</v>
      </c>
    </row>
    <row r="7641" spans="1:8" x14ac:dyDescent="0.3">
      <c r="A7641" s="13" t="str">
        <f t="shared" si="119"/>
        <v>corpoca012013</v>
      </c>
      <c r="B7641" s="16" t="s">
        <v>1068</v>
      </c>
      <c r="C7641" s="16">
        <v>2013</v>
      </c>
      <c r="D7641" s="16" t="s">
        <v>2334</v>
      </c>
      <c r="E7641" s="16">
        <v>356</v>
      </c>
      <c r="F7641" s="16">
        <v>17</v>
      </c>
      <c r="G7641" s="16">
        <v>6</v>
      </c>
      <c r="H7641" s="16">
        <v>3</v>
      </c>
    </row>
    <row r="7642" spans="1:8" x14ac:dyDescent="0.3">
      <c r="A7642" s="13" t="str">
        <f t="shared" si="119"/>
        <v>correke012013</v>
      </c>
      <c r="B7642" s="16" t="s">
        <v>362</v>
      </c>
      <c r="C7642" s="16">
        <v>2013</v>
      </c>
      <c r="D7642" s="16" t="s">
        <v>2332</v>
      </c>
      <c r="E7642" s="16">
        <v>18</v>
      </c>
      <c r="F7642" s="16">
        <v>16</v>
      </c>
      <c r="G7642" s="16">
        <v>2</v>
      </c>
      <c r="H7642" s="16">
        <v>1</v>
      </c>
    </row>
    <row r="7643" spans="1:8" x14ac:dyDescent="0.3">
      <c r="A7643" s="13" t="str">
        <f t="shared" si="119"/>
        <v>cosarja012013</v>
      </c>
      <c r="B7643" s="16" t="s">
        <v>1906</v>
      </c>
      <c r="C7643" s="16">
        <v>2013</v>
      </c>
      <c r="D7643" s="16" t="s">
        <v>2332</v>
      </c>
      <c r="E7643" s="16">
        <v>6</v>
      </c>
      <c r="F7643" s="16">
        <v>8</v>
      </c>
      <c r="G7643" s="16">
        <v>0</v>
      </c>
      <c r="H7643" s="16">
        <v>1</v>
      </c>
    </row>
    <row r="7644" spans="1:8" x14ac:dyDescent="0.3">
      <c r="A7644" s="13" t="str">
        <f t="shared" si="119"/>
        <v>cottsne012013</v>
      </c>
      <c r="B7644" s="16" t="s">
        <v>363</v>
      </c>
      <c r="C7644" s="16">
        <v>2013</v>
      </c>
      <c r="D7644" s="16" t="s">
        <v>2332</v>
      </c>
      <c r="E7644" s="16">
        <v>5</v>
      </c>
      <c r="F7644" s="16">
        <v>5</v>
      </c>
      <c r="G7644" s="16">
        <v>0</v>
      </c>
      <c r="H7644" s="16">
        <v>0</v>
      </c>
    </row>
    <row r="7645" spans="1:8" x14ac:dyDescent="0.3">
      <c r="A7645" s="13" t="str">
        <f t="shared" si="119"/>
        <v>cousisc012013</v>
      </c>
      <c r="B7645" s="16" t="s">
        <v>1252</v>
      </c>
      <c r="C7645" s="16">
        <v>2013</v>
      </c>
      <c r="D7645" s="16" t="s">
        <v>2328</v>
      </c>
    </row>
    <row r="7646" spans="1:8" x14ac:dyDescent="0.3">
      <c r="A7646" s="13" t="str">
        <f t="shared" si="119"/>
        <v>cousisc012013</v>
      </c>
      <c r="B7646" s="16" t="s">
        <v>1252</v>
      </c>
      <c r="C7646" s="16">
        <v>2013</v>
      </c>
      <c r="D7646" s="16" t="s">
        <v>2329</v>
      </c>
      <c r="E7646" s="16">
        <v>0</v>
      </c>
      <c r="F7646" s="16">
        <v>0</v>
      </c>
      <c r="G7646" s="16">
        <v>0</v>
      </c>
      <c r="H7646" s="16">
        <v>0</v>
      </c>
    </row>
    <row r="7647" spans="1:8" x14ac:dyDescent="0.3">
      <c r="A7647" s="13" t="str">
        <f t="shared" si="119"/>
        <v>cousisc012013</v>
      </c>
      <c r="B7647" s="16" t="s">
        <v>1252</v>
      </c>
      <c r="C7647" s="16">
        <v>2013</v>
      </c>
      <c r="D7647" s="16" t="s">
        <v>2330</v>
      </c>
    </row>
    <row r="7648" spans="1:8" x14ac:dyDescent="0.3">
      <c r="A7648" s="13" t="str">
        <f t="shared" si="119"/>
        <v>cowgico012013</v>
      </c>
      <c r="B7648" s="16" t="s">
        <v>1465</v>
      </c>
      <c r="C7648" s="16">
        <v>2013</v>
      </c>
      <c r="D7648" s="16" t="s">
        <v>2327</v>
      </c>
    </row>
    <row r="7649" spans="1:8" x14ac:dyDescent="0.3">
      <c r="A7649" s="13" t="str">
        <f t="shared" si="119"/>
        <v>cowgico012013</v>
      </c>
      <c r="B7649" s="16" t="s">
        <v>1465</v>
      </c>
      <c r="C7649" s="16">
        <v>2013</v>
      </c>
      <c r="D7649" s="16" t="s">
        <v>2327</v>
      </c>
    </row>
    <row r="7650" spans="1:8" x14ac:dyDescent="0.3">
      <c r="A7650" s="13" t="str">
        <f t="shared" si="119"/>
        <v>cowgico012013</v>
      </c>
      <c r="B7650" s="16" t="s">
        <v>1465</v>
      </c>
      <c r="C7650" s="16">
        <v>2013</v>
      </c>
      <c r="D7650" s="16" t="s">
        <v>2328</v>
      </c>
    </row>
    <row r="7651" spans="1:8" x14ac:dyDescent="0.3">
      <c r="A7651" s="13" t="str">
        <f t="shared" si="119"/>
        <v>cowgico012013</v>
      </c>
      <c r="B7651" s="16" t="s">
        <v>1465</v>
      </c>
      <c r="C7651" s="16">
        <v>2013</v>
      </c>
      <c r="D7651" s="16" t="s">
        <v>2328</v>
      </c>
    </row>
    <row r="7652" spans="1:8" x14ac:dyDescent="0.3">
      <c r="A7652" s="13" t="str">
        <f t="shared" si="119"/>
        <v>cowgico012013</v>
      </c>
      <c r="B7652" s="16" t="s">
        <v>1465</v>
      </c>
      <c r="C7652" s="16">
        <v>2013</v>
      </c>
      <c r="D7652" s="16" t="s">
        <v>2329</v>
      </c>
      <c r="E7652" s="16">
        <v>20</v>
      </c>
      <c r="F7652" s="16">
        <v>0</v>
      </c>
      <c r="G7652" s="16">
        <v>0</v>
      </c>
      <c r="H7652" s="16">
        <v>0</v>
      </c>
    </row>
    <row r="7653" spans="1:8" x14ac:dyDescent="0.3">
      <c r="A7653" s="13" t="str">
        <f t="shared" si="119"/>
        <v>cowgico012013</v>
      </c>
      <c r="B7653" s="16" t="s">
        <v>1465</v>
      </c>
      <c r="C7653" s="16">
        <v>2013</v>
      </c>
      <c r="D7653" s="16" t="s">
        <v>2329</v>
      </c>
      <c r="E7653" s="16">
        <v>63</v>
      </c>
      <c r="F7653" s="16">
        <v>3</v>
      </c>
      <c r="G7653" s="16">
        <v>1</v>
      </c>
      <c r="H7653" s="16">
        <v>0</v>
      </c>
    </row>
    <row r="7654" spans="1:8" x14ac:dyDescent="0.3">
      <c r="A7654" s="13" t="str">
        <f t="shared" si="119"/>
        <v>cowgico012013</v>
      </c>
      <c r="B7654" s="16" t="s">
        <v>1465</v>
      </c>
      <c r="C7654" s="16">
        <v>2013</v>
      </c>
      <c r="D7654" s="16" t="s">
        <v>2330</v>
      </c>
    </row>
    <row r="7655" spans="1:8" x14ac:dyDescent="0.3">
      <c r="A7655" s="13" t="str">
        <f t="shared" si="119"/>
        <v>cozarza012013</v>
      </c>
      <c r="B7655" s="16" t="s">
        <v>1466</v>
      </c>
      <c r="C7655" s="16">
        <v>2013</v>
      </c>
      <c r="D7655" s="16" t="s">
        <v>2331</v>
      </c>
      <c r="E7655" s="16">
        <v>222</v>
      </c>
      <c r="F7655" s="16">
        <v>386</v>
      </c>
      <c r="G7655" s="16">
        <v>14</v>
      </c>
      <c r="H7655" s="16">
        <v>83</v>
      </c>
    </row>
    <row r="7656" spans="1:8" x14ac:dyDescent="0.3">
      <c r="A7656" s="13" t="str">
        <f t="shared" si="119"/>
        <v>craigal012013</v>
      </c>
      <c r="B7656" s="16" t="s">
        <v>1253</v>
      </c>
      <c r="C7656" s="16">
        <v>2013</v>
      </c>
      <c r="D7656" s="16" t="s">
        <v>2333</v>
      </c>
      <c r="E7656" s="16">
        <v>780</v>
      </c>
      <c r="F7656" s="16">
        <v>57</v>
      </c>
      <c r="G7656" s="16">
        <v>1</v>
      </c>
      <c r="H7656" s="16">
        <v>85</v>
      </c>
    </row>
    <row r="7657" spans="1:8" x14ac:dyDescent="0.3">
      <c r="A7657" s="13" t="str">
        <f t="shared" si="119"/>
        <v>craigal012013</v>
      </c>
      <c r="B7657" s="16" t="s">
        <v>1253</v>
      </c>
      <c r="C7657" s="16">
        <v>2013</v>
      </c>
      <c r="D7657" s="16" t="s">
        <v>2328</v>
      </c>
    </row>
    <row r="7658" spans="1:8" x14ac:dyDescent="0.3">
      <c r="A7658" s="13" t="str">
        <f t="shared" si="119"/>
        <v>craigal012013</v>
      </c>
      <c r="B7658" s="16" t="s">
        <v>1253</v>
      </c>
      <c r="C7658" s="16">
        <v>2013</v>
      </c>
      <c r="D7658" s="16" t="s">
        <v>2329</v>
      </c>
      <c r="E7658" s="16">
        <v>67</v>
      </c>
      <c r="F7658" s="16">
        <v>1</v>
      </c>
      <c r="G7658" s="16">
        <v>0</v>
      </c>
      <c r="H7658" s="16">
        <v>1</v>
      </c>
    </row>
    <row r="7659" spans="1:8" x14ac:dyDescent="0.3">
      <c r="A7659" s="13" t="str">
        <f t="shared" si="119"/>
        <v>craigal012013</v>
      </c>
      <c r="B7659" s="16" t="s">
        <v>1253</v>
      </c>
      <c r="C7659" s="16">
        <v>2013</v>
      </c>
      <c r="D7659" s="16" t="s">
        <v>2330</v>
      </c>
    </row>
    <row r="7660" spans="1:8" x14ac:dyDescent="0.3">
      <c r="A7660" s="13" t="str">
        <f t="shared" si="119"/>
        <v>crainje012013</v>
      </c>
      <c r="B7660" s="16" t="s">
        <v>434</v>
      </c>
      <c r="C7660" s="16">
        <v>2013</v>
      </c>
      <c r="D7660" s="16" t="s">
        <v>2332</v>
      </c>
      <c r="E7660" s="16">
        <v>1</v>
      </c>
      <c r="F7660" s="16">
        <v>2</v>
      </c>
      <c r="G7660" s="16">
        <v>1</v>
      </c>
      <c r="H7660" s="16">
        <v>0</v>
      </c>
    </row>
    <row r="7661" spans="1:8" x14ac:dyDescent="0.3">
      <c r="A7661" s="13" t="str">
        <f t="shared" si="119"/>
        <v>crawfbr012013</v>
      </c>
      <c r="B7661" s="16" t="s">
        <v>1467</v>
      </c>
      <c r="C7661" s="16">
        <v>2013</v>
      </c>
      <c r="D7661" s="16" t="s">
        <v>2331</v>
      </c>
      <c r="E7661" s="16">
        <v>185</v>
      </c>
      <c r="F7661" s="16">
        <v>388</v>
      </c>
      <c r="G7661" s="16">
        <v>15</v>
      </c>
      <c r="H7661" s="16">
        <v>75</v>
      </c>
    </row>
    <row r="7662" spans="1:8" x14ac:dyDescent="0.3">
      <c r="A7662" s="13" t="str">
        <f t="shared" si="119"/>
        <v>crawfca022013</v>
      </c>
      <c r="B7662" s="16" t="s">
        <v>293</v>
      </c>
      <c r="C7662" s="16">
        <v>2013</v>
      </c>
      <c r="D7662" s="16" t="s">
        <v>2328</v>
      </c>
    </row>
    <row r="7663" spans="1:8" x14ac:dyDescent="0.3">
      <c r="A7663" s="13" t="str">
        <f t="shared" si="119"/>
        <v>crawfca022013</v>
      </c>
      <c r="B7663" s="16" t="s">
        <v>293</v>
      </c>
      <c r="C7663" s="16">
        <v>2013</v>
      </c>
      <c r="D7663" s="16" t="s">
        <v>2329</v>
      </c>
      <c r="E7663" s="16">
        <v>165</v>
      </c>
      <c r="F7663" s="16">
        <v>3</v>
      </c>
      <c r="G7663" s="16">
        <v>4</v>
      </c>
      <c r="H7663" s="16">
        <v>0</v>
      </c>
    </row>
    <row r="7664" spans="1:8" x14ac:dyDescent="0.3">
      <c r="A7664" s="13" t="str">
        <f t="shared" si="119"/>
        <v>crispco012013</v>
      </c>
      <c r="B7664" s="16" t="s">
        <v>294</v>
      </c>
      <c r="C7664" s="16">
        <v>2013</v>
      </c>
      <c r="D7664" s="16" t="s">
        <v>2327</v>
      </c>
    </row>
    <row r="7665" spans="1:8" x14ac:dyDescent="0.3">
      <c r="A7665" s="13" t="str">
        <f t="shared" si="119"/>
        <v>crispco012013</v>
      </c>
      <c r="B7665" s="16" t="s">
        <v>294</v>
      </c>
      <c r="C7665" s="16">
        <v>2013</v>
      </c>
      <c r="D7665" s="16" t="s">
        <v>2329</v>
      </c>
      <c r="E7665" s="16">
        <v>307</v>
      </c>
      <c r="F7665" s="16">
        <v>2</v>
      </c>
      <c r="G7665" s="16">
        <v>0</v>
      </c>
      <c r="H7665" s="16">
        <v>1</v>
      </c>
    </row>
    <row r="7666" spans="1:8" x14ac:dyDescent="0.3">
      <c r="A7666" s="13" t="str">
        <f t="shared" si="119"/>
        <v>crowaa012013</v>
      </c>
      <c r="B7666" s="16" t="s">
        <v>1469</v>
      </c>
      <c r="C7666" s="16">
        <v>2013</v>
      </c>
      <c r="D7666" s="16" t="s">
        <v>2332</v>
      </c>
      <c r="E7666" s="16">
        <v>3</v>
      </c>
      <c r="F7666" s="16">
        <v>4</v>
      </c>
      <c r="G7666" s="16">
        <v>0</v>
      </c>
      <c r="H7666" s="16">
        <v>1</v>
      </c>
    </row>
    <row r="7667" spans="1:8" x14ac:dyDescent="0.3">
      <c r="A7667" s="13" t="str">
        <f t="shared" si="119"/>
        <v>crowetr012013</v>
      </c>
      <c r="B7667" s="16" t="s">
        <v>1069</v>
      </c>
      <c r="C7667" s="16">
        <v>2013</v>
      </c>
      <c r="D7667" s="16" t="s">
        <v>2327</v>
      </c>
    </row>
    <row r="7668" spans="1:8" x14ac:dyDescent="0.3">
      <c r="A7668" s="13" t="str">
        <f t="shared" si="119"/>
        <v>crowetr012013</v>
      </c>
      <c r="B7668" s="16" t="s">
        <v>1069</v>
      </c>
      <c r="C7668" s="16">
        <v>2013</v>
      </c>
      <c r="D7668" s="16" t="s">
        <v>2328</v>
      </c>
    </row>
    <row r="7669" spans="1:8" x14ac:dyDescent="0.3">
      <c r="A7669" s="13" t="str">
        <f t="shared" si="119"/>
        <v>crowetr012013</v>
      </c>
      <c r="B7669" s="16" t="s">
        <v>1069</v>
      </c>
      <c r="C7669" s="16">
        <v>2013</v>
      </c>
      <c r="D7669" s="16" t="s">
        <v>2329</v>
      </c>
      <c r="E7669" s="16">
        <v>103</v>
      </c>
      <c r="F7669" s="16">
        <v>3</v>
      </c>
      <c r="G7669" s="16">
        <v>3</v>
      </c>
      <c r="H7669" s="16">
        <v>1</v>
      </c>
    </row>
    <row r="7670" spans="1:8" x14ac:dyDescent="0.3">
      <c r="A7670" s="13" t="str">
        <f t="shared" si="119"/>
        <v>crowetr012013</v>
      </c>
      <c r="B7670" s="16" t="s">
        <v>1069</v>
      </c>
      <c r="C7670" s="16">
        <v>2013</v>
      </c>
      <c r="D7670" s="16" t="s">
        <v>2330</v>
      </c>
    </row>
    <row r="7671" spans="1:8" x14ac:dyDescent="0.3">
      <c r="A7671" s="13" t="str">
        <f t="shared" si="119"/>
        <v>cruzlu012013</v>
      </c>
      <c r="B7671" s="16" t="s">
        <v>904</v>
      </c>
      <c r="C7671" s="16">
        <v>2013</v>
      </c>
      <c r="D7671" s="16" t="s">
        <v>2333</v>
      </c>
      <c r="E7671" s="16">
        <v>5</v>
      </c>
      <c r="F7671" s="16">
        <v>0</v>
      </c>
      <c r="G7671" s="16">
        <v>0</v>
      </c>
      <c r="H7671" s="16">
        <v>1</v>
      </c>
    </row>
    <row r="7672" spans="1:8" x14ac:dyDescent="0.3">
      <c r="A7672" s="13" t="str">
        <f t="shared" si="119"/>
        <v>cruzlu012013</v>
      </c>
      <c r="B7672" s="16" t="s">
        <v>904</v>
      </c>
      <c r="C7672" s="16">
        <v>2013</v>
      </c>
      <c r="D7672" s="16" t="s">
        <v>38</v>
      </c>
      <c r="E7672" s="16">
        <v>21</v>
      </c>
      <c r="F7672" s="16">
        <v>49</v>
      </c>
      <c r="G7672" s="16">
        <v>2</v>
      </c>
      <c r="H7672" s="16">
        <v>6</v>
      </c>
    </row>
    <row r="7673" spans="1:8" x14ac:dyDescent="0.3">
      <c r="A7673" s="13" t="str">
        <f t="shared" si="119"/>
        <v>cruzlu012013</v>
      </c>
      <c r="B7673" s="16" t="s">
        <v>904</v>
      </c>
      <c r="C7673" s="16">
        <v>2013</v>
      </c>
      <c r="D7673" s="16" t="s">
        <v>38</v>
      </c>
      <c r="E7673" s="16">
        <v>9</v>
      </c>
      <c r="F7673" s="16">
        <v>29</v>
      </c>
      <c r="G7673" s="16">
        <v>1</v>
      </c>
      <c r="H7673" s="16">
        <v>0</v>
      </c>
    </row>
    <row r="7674" spans="1:8" x14ac:dyDescent="0.3">
      <c r="A7674" s="13" t="str">
        <f t="shared" si="119"/>
        <v>cruzlu012013</v>
      </c>
      <c r="B7674" s="16" t="s">
        <v>904</v>
      </c>
      <c r="C7674" s="16">
        <v>2013</v>
      </c>
      <c r="D7674" s="16" t="s">
        <v>2328</v>
      </c>
    </row>
    <row r="7675" spans="1:8" x14ac:dyDescent="0.3">
      <c r="A7675" s="13" t="str">
        <f t="shared" si="119"/>
        <v>cruzlu012013</v>
      </c>
      <c r="B7675" s="16" t="s">
        <v>904</v>
      </c>
      <c r="C7675" s="16">
        <v>2013</v>
      </c>
      <c r="D7675" s="16" t="s">
        <v>2329</v>
      </c>
      <c r="E7675" s="16">
        <v>0</v>
      </c>
      <c r="F7675" s="16">
        <v>0</v>
      </c>
      <c r="G7675" s="16">
        <v>0</v>
      </c>
      <c r="H7675" s="16">
        <v>0</v>
      </c>
    </row>
    <row r="7676" spans="1:8" x14ac:dyDescent="0.3">
      <c r="A7676" s="13" t="str">
        <f t="shared" si="119"/>
        <v>cruzlu012013</v>
      </c>
      <c r="B7676" s="16" t="s">
        <v>904</v>
      </c>
      <c r="C7676" s="16">
        <v>2013</v>
      </c>
      <c r="D7676" s="16" t="s">
        <v>2331</v>
      </c>
      <c r="E7676" s="16">
        <v>12</v>
      </c>
      <c r="F7676" s="16">
        <v>46</v>
      </c>
      <c r="G7676" s="16">
        <v>1</v>
      </c>
      <c r="H7676" s="16">
        <v>9</v>
      </c>
    </row>
    <row r="7677" spans="1:8" x14ac:dyDescent="0.3">
      <c r="A7677" s="13" t="str">
        <f t="shared" si="119"/>
        <v>cruzlu012013</v>
      </c>
      <c r="B7677" s="16" t="s">
        <v>904</v>
      </c>
      <c r="C7677" s="16">
        <v>2013</v>
      </c>
      <c r="D7677" s="16" t="s">
        <v>2331</v>
      </c>
      <c r="E7677" s="16">
        <v>9</v>
      </c>
      <c r="F7677" s="16">
        <v>13</v>
      </c>
      <c r="G7677" s="16">
        <v>2</v>
      </c>
      <c r="H7677" s="16">
        <v>1</v>
      </c>
    </row>
    <row r="7678" spans="1:8" x14ac:dyDescent="0.3">
      <c r="A7678" s="13" t="str">
        <f t="shared" si="119"/>
        <v>cruzne022013</v>
      </c>
      <c r="B7678" s="16" t="s">
        <v>528</v>
      </c>
      <c r="C7678" s="16">
        <v>2013</v>
      </c>
      <c r="D7678" s="16" t="s">
        <v>2329</v>
      </c>
      <c r="E7678" s="16">
        <v>195</v>
      </c>
      <c r="F7678" s="16">
        <v>1</v>
      </c>
      <c r="G7678" s="16">
        <v>3</v>
      </c>
      <c r="H7678" s="16">
        <v>0</v>
      </c>
    </row>
    <row r="7679" spans="1:8" x14ac:dyDescent="0.3">
      <c r="A7679" s="13" t="str">
        <f t="shared" si="119"/>
        <v>cruzne022013</v>
      </c>
      <c r="B7679" s="16" t="s">
        <v>528</v>
      </c>
      <c r="C7679" s="16">
        <v>2013</v>
      </c>
      <c r="D7679" s="16" t="s">
        <v>2330</v>
      </c>
    </row>
    <row r="7680" spans="1:8" x14ac:dyDescent="0.3">
      <c r="A7680" s="13" t="str">
        <f t="shared" si="119"/>
        <v>cruzrh012013</v>
      </c>
      <c r="B7680" s="16" t="s">
        <v>1692</v>
      </c>
      <c r="C7680" s="16">
        <v>2013</v>
      </c>
      <c r="D7680" s="16" t="s">
        <v>2332</v>
      </c>
      <c r="E7680" s="16">
        <v>0</v>
      </c>
      <c r="F7680" s="16">
        <v>1</v>
      </c>
      <c r="G7680" s="16">
        <v>0</v>
      </c>
      <c r="H7680" s="16">
        <v>0</v>
      </c>
    </row>
    <row r="7681" spans="1:8" x14ac:dyDescent="0.3">
      <c r="A7681" s="13" t="str">
        <f t="shared" si="119"/>
        <v>cruzto032013</v>
      </c>
      <c r="B7681" s="16" t="s">
        <v>1470</v>
      </c>
      <c r="C7681" s="16">
        <v>2013</v>
      </c>
      <c r="D7681" s="16" t="s">
        <v>38</v>
      </c>
      <c r="E7681" s="16">
        <v>0</v>
      </c>
      <c r="F7681" s="16">
        <v>1</v>
      </c>
      <c r="G7681" s="16">
        <v>0</v>
      </c>
      <c r="H7681" s="16">
        <v>0</v>
      </c>
    </row>
    <row r="7682" spans="1:8" x14ac:dyDescent="0.3">
      <c r="A7682" s="13" t="str">
        <f t="shared" si="119"/>
        <v>cruzto032013</v>
      </c>
      <c r="B7682" s="16" t="s">
        <v>1470</v>
      </c>
      <c r="C7682" s="16">
        <v>2013</v>
      </c>
      <c r="D7682" s="16" t="s">
        <v>2334</v>
      </c>
      <c r="E7682" s="16">
        <v>234</v>
      </c>
      <c r="F7682" s="16">
        <v>14</v>
      </c>
      <c r="G7682" s="16">
        <v>1</v>
      </c>
      <c r="H7682" s="16">
        <v>1</v>
      </c>
    </row>
    <row r="7683" spans="1:8" x14ac:dyDescent="0.3">
      <c r="A7683" s="13" t="str">
        <f t="shared" ref="A7683:A7746" si="120">B7683&amp;C7683</f>
        <v>cuddymi012013</v>
      </c>
      <c r="B7683" s="16" t="s">
        <v>236</v>
      </c>
      <c r="C7683" s="16">
        <v>2013</v>
      </c>
      <c r="D7683" s="16" t="s">
        <v>2333</v>
      </c>
      <c r="E7683" s="16">
        <v>112</v>
      </c>
      <c r="F7683" s="16">
        <v>6</v>
      </c>
      <c r="G7683" s="16">
        <v>0</v>
      </c>
      <c r="H7683" s="16">
        <v>15</v>
      </c>
    </row>
    <row r="7684" spans="1:8" x14ac:dyDescent="0.3">
      <c r="A7684" s="13" t="str">
        <f t="shared" si="120"/>
        <v>cuddymi012013</v>
      </c>
      <c r="B7684" s="16" t="s">
        <v>236</v>
      </c>
      <c r="C7684" s="16">
        <v>2013</v>
      </c>
      <c r="D7684" s="16" t="s">
        <v>2329</v>
      </c>
      <c r="E7684" s="16">
        <v>191</v>
      </c>
      <c r="F7684" s="16">
        <v>6</v>
      </c>
      <c r="G7684" s="16">
        <v>2</v>
      </c>
      <c r="H7684" s="16">
        <v>1</v>
      </c>
    </row>
    <row r="7685" spans="1:8" x14ac:dyDescent="0.3">
      <c r="A7685" s="13" t="str">
        <f t="shared" si="120"/>
        <v>cuddymi012013</v>
      </c>
      <c r="B7685" s="16" t="s">
        <v>236</v>
      </c>
      <c r="C7685" s="16">
        <v>2013</v>
      </c>
      <c r="D7685" s="16" t="s">
        <v>2330</v>
      </c>
    </row>
    <row r="7686" spans="1:8" x14ac:dyDescent="0.3">
      <c r="A7686" s="13" t="str">
        <f t="shared" si="120"/>
        <v>cuetojo012013</v>
      </c>
      <c r="B7686" s="16" t="s">
        <v>905</v>
      </c>
      <c r="C7686" s="16">
        <v>2013</v>
      </c>
      <c r="D7686" s="16" t="s">
        <v>2332</v>
      </c>
      <c r="E7686" s="16">
        <v>7</v>
      </c>
      <c r="F7686" s="16">
        <v>8</v>
      </c>
      <c r="G7686" s="16">
        <v>1</v>
      </c>
      <c r="H7686" s="16">
        <v>0</v>
      </c>
    </row>
    <row r="7687" spans="1:8" x14ac:dyDescent="0.3">
      <c r="A7687" s="13" t="str">
        <f t="shared" si="120"/>
        <v>culbech012013</v>
      </c>
      <c r="B7687" s="16" t="s">
        <v>1693</v>
      </c>
      <c r="C7687" s="16">
        <v>2013</v>
      </c>
      <c r="D7687" s="16" t="s">
        <v>37</v>
      </c>
      <c r="E7687" s="16">
        <v>3</v>
      </c>
      <c r="F7687" s="16">
        <v>3</v>
      </c>
      <c r="G7687" s="16">
        <v>1</v>
      </c>
      <c r="H7687" s="16">
        <v>1</v>
      </c>
    </row>
    <row r="7688" spans="1:8" x14ac:dyDescent="0.3">
      <c r="A7688" s="13" t="str">
        <f t="shared" si="120"/>
        <v>culbech012013</v>
      </c>
      <c r="B7688" s="16" t="s">
        <v>1693</v>
      </c>
      <c r="C7688" s="16">
        <v>2013</v>
      </c>
      <c r="D7688" s="16" t="s">
        <v>2328</v>
      </c>
    </row>
    <row r="7689" spans="1:8" x14ac:dyDescent="0.3">
      <c r="A7689" s="13" t="str">
        <f t="shared" si="120"/>
        <v>culbech012013</v>
      </c>
      <c r="B7689" s="16" t="s">
        <v>1693</v>
      </c>
      <c r="C7689" s="16">
        <v>2013</v>
      </c>
      <c r="D7689" s="16" t="s">
        <v>2329</v>
      </c>
      <c r="E7689" s="16">
        <v>39</v>
      </c>
      <c r="F7689" s="16">
        <v>2</v>
      </c>
      <c r="G7689" s="16">
        <v>1</v>
      </c>
      <c r="H7689" s="16">
        <v>1</v>
      </c>
    </row>
    <row r="7690" spans="1:8" x14ac:dyDescent="0.3">
      <c r="A7690" s="13" t="str">
        <f t="shared" si="120"/>
        <v>cumptbr012013</v>
      </c>
      <c r="B7690" s="16" t="s">
        <v>1907</v>
      </c>
      <c r="C7690" s="16">
        <v>2013</v>
      </c>
      <c r="D7690" s="16" t="s">
        <v>2332</v>
      </c>
      <c r="E7690" s="16">
        <v>2</v>
      </c>
      <c r="F7690" s="16">
        <v>1</v>
      </c>
      <c r="G7690" s="16">
        <v>0</v>
      </c>
      <c r="H7690" s="16">
        <v>0</v>
      </c>
    </row>
    <row r="7691" spans="1:8" x14ac:dyDescent="0.3">
      <c r="A7691" s="13" t="str">
        <f t="shared" si="120"/>
        <v>cunnito012013</v>
      </c>
      <c r="B7691" s="16" t="s">
        <v>1908</v>
      </c>
      <c r="C7691" s="16">
        <v>2013</v>
      </c>
      <c r="D7691" s="16" t="s">
        <v>2328</v>
      </c>
    </row>
    <row r="7692" spans="1:8" x14ac:dyDescent="0.3">
      <c r="A7692" s="13" t="str">
        <f t="shared" si="120"/>
        <v>cunnito012013</v>
      </c>
      <c r="B7692" s="16" t="s">
        <v>1908</v>
      </c>
      <c r="C7692" s="16">
        <v>2013</v>
      </c>
      <c r="D7692" s="16" t="s">
        <v>2329</v>
      </c>
      <c r="E7692" s="16">
        <v>0</v>
      </c>
      <c r="F7692" s="16">
        <v>0</v>
      </c>
      <c r="G7692" s="16">
        <v>0</v>
      </c>
      <c r="H7692" s="16">
        <v>0</v>
      </c>
    </row>
    <row r="7693" spans="1:8" x14ac:dyDescent="0.3">
      <c r="A7693" s="13" t="str">
        <f t="shared" si="120"/>
        <v>cunnito012013</v>
      </c>
      <c r="B7693" s="16" t="s">
        <v>1908</v>
      </c>
      <c r="C7693" s="16">
        <v>2013</v>
      </c>
      <c r="D7693" s="16" t="s">
        <v>2330</v>
      </c>
    </row>
    <row r="7694" spans="1:8" x14ac:dyDescent="0.3">
      <c r="A7694" s="13" t="str">
        <f t="shared" si="120"/>
        <v>curtije012013</v>
      </c>
      <c r="B7694" s="16" t="s">
        <v>1909</v>
      </c>
      <c r="C7694" s="16">
        <v>2013</v>
      </c>
      <c r="D7694" s="16" t="s">
        <v>2328</v>
      </c>
    </row>
    <row r="7695" spans="1:8" x14ac:dyDescent="0.3">
      <c r="A7695" s="13" t="str">
        <f t="shared" si="120"/>
        <v>curtije012013</v>
      </c>
      <c r="B7695" s="16" t="s">
        <v>1909</v>
      </c>
      <c r="C7695" s="16">
        <v>2013</v>
      </c>
      <c r="D7695" s="16" t="s">
        <v>2329</v>
      </c>
      <c r="E7695" s="16">
        <v>0</v>
      </c>
      <c r="F7695" s="16">
        <v>0</v>
      </c>
      <c r="G7695" s="16">
        <v>0</v>
      </c>
      <c r="H7695" s="16">
        <v>0</v>
      </c>
    </row>
    <row r="7696" spans="1:8" x14ac:dyDescent="0.3">
      <c r="A7696" s="13" t="str">
        <f t="shared" si="120"/>
        <v>daleyma012013</v>
      </c>
      <c r="B7696" s="16" t="s">
        <v>1070</v>
      </c>
      <c r="C7696" s="16">
        <v>2013</v>
      </c>
      <c r="D7696" s="16" t="s">
        <v>2332</v>
      </c>
      <c r="E7696" s="16">
        <v>0</v>
      </c>
      <c r="F7696" s="16">
        <v>1</v>
      </c>
      <c r="G7696" s="16">
        <v>0</v>
      </c>
      <c r="H7696" s="16">
        <v>0</v>
      </c>
    </row>
    <row r="7697" spans="1:8" x14ac:dyDescent="0.3">
      <c r="A7697" s="13" t="str">
        <f t="shared" si="120"/>
        <v>danksjo012013</v>
      </c>
      <c r="B7697" s="16" t="s">
        <v>773</v>
      </c>
      <c r="C7697" s="16">
        <v>2013</v>
      </c>
      <c r="D7697" s="16" t="s">
        <v>2332</v>
      </c>
      <c r="E7697" s="16">
        <v>8</v>
      </c>
      <c r="F7697" s="16">
        <v>13</v>
      </c>
      <c r="G7697" s="16">
        <v>0</v>
      </c>
      <c r="H7697" s="16">
        <v>1</v>
      </c>
    </row>
    <row r="7698" spans="1:8" x14ac:dyDescent="0.3">
      <c r="A7698" s="13" t="str">
        <f t="shared" si="120"/>
        <v>danksjo022013</v>
      </c>
      <c r="B7698" s="16" t="s">
        <v>1694</v>
      </c>
      <c r="C7698" s="16">
        <v>2013</v>
      </c>
      <c r="D7698" s="16" t="s">
        <v>2327</v>
      </c>
    </row>
    <row r="7699" spans="1:8" x14ac:dyDescent="0.3">
      <c r="A7699" s="13" t="str">
        <f t="shared" si="120"/>
        <v>danksjo022013</v>
      </c>
      <c r="B7699" s="16" t="s">
        <v>1694</v>
      </c>
      <c r="C7699" s="16">
        <v>2013</v>
      </c>
      <c r="D7699" s="16" t="s">
        <v>2328</v>
      </c>
    </row>
    <row r="7700" spans="1:8" x14ac:dyDescent="0.3">
      <c r="A7700" s="13" t="str">
        <f t="shared" si="120"/>
        <v>danksjo022013</v>
      </c>
      <c r="B7700" s="16" t="s">
        <v>1694</v>
      </c>
      <c r="C7700" s="16">
        <v>2013</v>
      </c>
      <c r="D7700" s="16" t="s">
        <v>2329</v>
      </c>
      <c r="E7700" s="16">
        <v>100</v>
      </c>
      <c r="F7700" s="16">
        <v>1</v>
      </c>
      <c r="G7700" s="16">
        <v>1</v>
      </c>
      <c r="H7700" s="16">
        <v>1</v>
      </c>
    </row>
    <row r="7701" spans="1:8" x14ac:dyDescent="0.3">
      <c r="A7701" s="13" t="str">
        <f t="shared" si="120"/>
        <v>danksjo022013</v>
      </c>
      <c r="B7701" s="16" t="s">
        <v>1694</v>
      </c>
      <c r="C7701" s="16">
        <v>2013</v>
      </c>
      <c r="D7701" s="16" t="s">
        <v>2330</v>
      </c>
    </row>
    <row r="7702" spans="1:8" x14ac:dyDescent="0.3">
      <c r="A7702" s="13" t="str">
        <f t="shared" si="120"/>
        <v>darnatr012013</v>
      </c>
      <c r="B7702" s="16" t="s">
        <v>1910</v>
      </c>
      <c r="C7702" s="16">
        <v>2013</v>
      </c>
      <c r="D7702" s="16" t="s">
        <v>2334</v>
      </c>
      <c r="E7702" s="16">
        <v>214</v>
      </c>
      <c r="F7702" s="16">
        <v>10</v>
      </c>
      <c r="G7702" s="16">
        <v>0</v>
      </c>
      <c r="H7702" s="16">
        <v>0</v>
      </c>
    </row>
    <row r="7703" spans="1:8" x14ac:dyDescent="0.3">
      <c r="A7703" s="13" t="str">
        <f t="shared" si="120"/>
        <v>darviyu012013</v>
      </c>
      <c r="B7703" s="16" t="s">
        <v>1695</v>
      </c>
      <c r="C7703" s="16">
        <v>2013</v>
      </c>
      <c r="D7703" s="16" t="s">
        <v>2332</v>
      </c>
      <c r="E7703" s="16">
        <v>9</v>
      </c>
      <c r="F7703" s="16">
        <v>14</v>
      </c>
      <c r="G7703" s="16">
        <v>0</v>
      </c>
      <c r="H7703" s="16">
        <v>1</v>
      </c>
    </row>
    <row r="7704" spans="1:8" x14ac:dyDescent="0.3">
      <c r="A7704" s="13" t="str">
        <f t="shared" si="120"/>
        <v>davidma022013</v>
      </c>
      <c r="B7704" s="16" t="s">
        <v>1911</v>
      </c>
      <c r="C7704" s="16">
        <v>2013</v>
      </c>
      <c r="D7704" s="16" t="s">
        <v>38</v>
      </c>
      <c r="E7704" s="16">
        <v>10</v>
      </c>
      <c r="F7704" s="16">
        <v>28</v>
      </c>
      <c r="G7704" s="16">
        <v>1</v>
      </c>
      <c r="H7704" s="16">
        <v>3</v>
      </c>
    </row>
    <row r="7705" spans="1:8" x14ac:dyDescent="0.3">
      <c r="A7705" s="13" t="str">
        <f t="shared" si="120"/>
        <v>davisch022013</v>
      </c>
      <c r="B7705" s="16" t="s">
        <v>907</v>
      </c>
      <c r="C7705" s="16">
        <v>2013</v>
      </c>
      <c r="D7705" s="16" t="s">
        <v>2333</v>
      </c>
      <c r="E7705" s="16">
        <v>1339</v>
      </c>
      <c r="F7705" s="16">
        <v>75</v>
      </c>
      <c r="G7705" s="16">
        <v>6</v>
      </c>
      <c r="H7705" s="16">
        <v>153</v>
      </c>
    </row>
    <row r="7706" spans="1:8" x14ac:dyDescent="0.3">
      <c r="A7706" s="13" t="str">
        <f t="shared" si="120"/>
        <v>daviser022013</v>
      </c>
      <c r="B7706" s="16" t="s">
        <v>1912</v>
      </c>
      <c r="C7706" s="16">
        <v>2013</v>
      </c>
      <c r="D7706" s="16" t="s">
        <v>2332</v>
      </c>
      <c r="E7706" s="16">
        <v>0</v>
      </c>
      <c r="F7706" s="16">
        <v>3</v>
      </c>
      <c r="G7706" s="16">
        <v>0</v>
      </c>
      <c r="H7706" s="16">
        <v>0</v>
      </c>
    </row>
    <row r="7707" spans="1:8" x14ac:dyDescent="0.3">
      <c r="A7707" s="13" t="str">
        <f t="shared" si="120"/>
        <v>davisik022013</v>
      </c>
      <c r="B7707" s="16" t="s">
        <v>1257</v>
      </c>
      <c r="C7707" s="16">
        <v>2013</v>
      </c>
      <c r="D7707" s="16" t="s">
        <v>2333</v>
      </c>
      <c r="E7707" s="16">
        <v>805</v>
      </c>
      <c r="F7707" s="16">
        <v>38</v>
      </c>
      <c r="G7707" s="16">
        <v>9</v>
      </c>
      <c r="H7707" s="16">
        <v>62</v>
      </c>
    </row>
    <row r="7708" spans="1:8" x14ac:dyDescent="0.3">
      <c r="A7708" s="13" t="str">
        <f t="shared" si="120"/>
        <v>daviskh012013</v>
      </c>
      <c r="B7708" s="16" t="s">
        <v>1913</v>
      </c>
      <c r="C7708" s="16">
        <v>2013</v>
      </c>
      <c r="D7708" s="16" t="s">
        <v>2328</v>
      </c>
    </row>
    <row r="7709" spans="1:8" x14ac:dyDescent="0.3">
      <c r="A7709" s="13" t="str">
        <f t="shared" si="120"/>
        <v>daviskh012013</v>
      </c>
      <c r="B7709" s="16" t="s">
        <v>1913</v>
      </c>
      <c r="C7709" s="16">
        <v>2013</v>
      </c>
      <c r="D7709" s="16" t="s">
        <v>2329</v>
      </c>
      <c r="E7709" s="16">
        <v>47</v>
      </c>
      <c r="F7709" s="16">
        <v>1</v>
      </c>
      <c r="G7709" s="16">
        <v>1</v>
      </c>
      <c r="H7709" s="16">
        <v>0</v>
      </c>
    </row>
    <row r="7710" spans="1:8" x14ac:dyDescent="0.3">
      <c r="A7710" s="13" t="str">
        <f t="shared" si="120"/>
        <v>davisra012013</v>
      </c>
      <c r="B7710" s="16" t="s">
        <v>637</v>
      </c>
      <c r="C7710" s="16">
        <v>2013</v>
      </c>
      <c r="D7710" s="16" t="s">
        <v>2327</v>
      </c>
    </row>
    <row r="7711" spans="1:8" x14ac:dyDescent="0.3">
      <c r="A7711" s="13" t="str">
        <f t="shared" si="120"/>
        <v>davisra012013</v>
      </c>
      <c r="B7711" s="16" t="s">
        <v>637</v>
      </c>
      <c r="C7711" s="16">
        <v>2013</v>
      </c>
      <c r="D7711" s="16" t="s">
        <v>2328</v>
      </c>
    </row>
    <row r="7712" spans="1:8" x14ac:dyDescent="0.3">
      <c r="A7712" s="13" t="str">
        <f t="shared" si="120"/>
        <v>davisra012013</v>
      </c>
      <c r="B7712" s="16" t="s">
        <v>637</v>
      </c>
      <c r="C7712" s="16">
        <v>2013</v>
      </c>
      <c r="D7712" s="16" t="s">
        <v>2329</v>
      </c>
      <c r="E7712" s="16">
        <v>173</v>
      </c>
      <c r="F7712" s="16">
        <v>4</v>
      </c>
      <c r="G7712" s="16">
        <v>2</v>
      </c>
      <c r="H7712" s="16">
        <v>1</v>
      </c>
    </row>
    <row r="7713" spans="1:8" x14ac:dyDescent="0.3">
      <c r="A7713" s="13" t="str">
        <f t="shared" si="120"/>
        <v>davisra012013</v>
      </c>
      <c r="B7713" s="16" t="s">
        <v>637</v>
      </c>
      <c r="C7713" s="16">
        <v>2013</v>
      </c>
      <c r="D7713" s="16" t="s">
        <v>2330</v>
      </c>
    </row>
    <row r="7714" spans="1:8" x14ac:dyDescent="0.3">
      <c r="A7714" s="13" t="str">
        <f t="shared" si="120"/>
        <v>daviswa012013</v>
      </c>
      <c r="B7714" s="16" t="s">
        <v>1071</v>
      </c>
      <c r="C7714" s="16">
        <v>2013</v>
      </c>
      <c r="D7714" s="16" t="s">
        <v>2332</v>
      </c>
      <c r="E7714" s="16">
        <v>12</v>
      </c>
      <c r="F7714" s="16">
        <v>13</v>
      </c>
      <c r="G7714" s="16">
        <v>1</v>
      </c>
      <c r="H7714" s="16">
        <v>2</v>
      </c>
    </row>
    <row r="7715" spans="1:8" x14ac:dyDescent="0.3">
      <c r="A7715" s="13" t="str">
        <f t="shared" si="120"/>
        <v>deazaal012013</v>
      </c>
      <c r="B7715" s="16" t="s">
        <v>774</v>
      </c>
      <c r="C7715" s="16">
        <v>2013</v>
      </c>
      <c r="D7715" s="16" t="s">
        <v>2327</v>
      </c>
    </row>
    <row r="7716" spans="1:8" x14ac:dyDescent="0.3">
      <c r="A7716" s="13" t="str">
        <f t="shared" si="120"/>
        <v>deazaal012013</v>
      </c>
      <c r="B7716" s="16" t="s">
        <v>774</v>
      </c>
      <c r="C7716" s="16">
        <v>2013</v>
      </c>
      <c r="D7716" s="16" t="s">
        <v>2328</v>
      </c>
    </row>
    <row r="7717" spans="1:8" x14ac:dyDescent="0.3">
      <c r="A7717" s="13" t="str">
        <f t="shared" si="120"/>
        <v>deazaal012013</v>
      </c>
      <c r="B7717" s="16" t="s">
        <v>774</v>
      </c>
      <c r="C7717" s="16">
        <v>2013</v>
      </c>
      <c r="D7717" s="16" t="s">
        <v>2329</v>
      </c>
      <c r="E7717" s="16">
        <v>368</v>
      </c>
      <c r="F7717" s="16">
        <v>5</v>
      </c>
      <c r="G7717" s="16">
        <v>8</v>
      </c>
      <c r="H7717" s="16">
        <v>2</v>
      </c>
    </row>
    <row r="7718" spans="1:8" x14ac:dyDescent="0.3">
      <c r="A7718" s="13" t="str">
        <f t="shared" si="120"/>
        <v>deckeja012013</v>
      </c>
      <c r="B7718" s="16" t="s">
        <v>1914</v>
      </c>
      <c r="C7718" s="16">
        <v>2013</v>
      </c>
      <c r="D7718" s="16" t="s">
        <v>2328</v>
      </c>
    </row>
    <row r="7719" spans="1:8" x14ac:dyDescent="0.3">
      <c r="A7719" s="13" t="str">
        <f t="shared" si="120"/>
        <v>deckeja012013</v>
      </c>
      <c r="B7719" s="16" t="s">
        <v>1914</v>
      </c>
      <c r="C7719" s="16">
        <v>2013</v>
      </c>
      <c r="D7719" s="16" t="s">
        <v>2329</v>
      </c>
      <c r="E7719" s="16">
        <v>15</v>
      </c>
      <c r="F7719" s="16">
        <v>2</v>
      </c>
      <c r="G7719" s="16">
        <v>0</v>
      </c>
      <c r="H7719" s="16">
        <v>0</v>
      </c>
    </row>
    <row r="7720" spans="1:8" x14ac:dyDescent="0.3">
      <c r="A7720" s="13" t="str">
        <f t="shared" si="120"/>
        <v>dedunsa012013</v>
      </c>
      <c r="B7720" s="16" t="s">
        <v>1258</v>
      </c>
      <c r="C7720" s="16">
        <v>2013</v>
      </c>
      <c r="D7720" s="16" t="s">
        <v>2332</v>
      </c>
      <c r="E7720" s="16">
        <v>13</v>
      </c>
      <c r="F7720" s="16">
        <v>21</v>
      </c>
      <c r="G7720" s="16">
        <v>1</v>
      </c>
      <c r="H7720" s="16">
        <v>1</v>
      </c>
    </row>
    <row r="7721" spans="1:8" x14ac:dyDescent="0.3">
      <c r="A7721" s="13" t="str">
        <f t="shared" si="120"/>
        <v>defraju012013</v>
      </c>
      <c r="B7721" s="16" t="s">
        <v>1474</v>
      </c>
      <c r="C7721" s="16">
        <v>2013</v>
      </c>
      <c r="D7721" s="16" t="s">
        <v>2332</v>
      </c>
      <c r="E7721" s="16">
        <v>1</v>
      </c>
      <c r="F7721" s="16">
        <v>6</v>
      </c>
      <c r="G7721" s="16">
        <v>1</v>
      </c>
      <c r="H7721" s="16">
        <v>1</v>
      </c>
    </row>
    <row r="7722" spans="1:8" x14ac:dyDescent="0.3">
      <c r="A7722" s="13" t="str">
        <f t="shared" si="120"/>
        <v>dejesda012013</v>
      </c>
      <c r="B7722" s="16" t="s">
        <v>365</v>
      </c>
      <c r="C7722" s="16">
        <v>2013</v>
      </c>
      <c r="D7722" s="16" t="s">
        <v>2327</v>
      </c>
    </row>
    <row r="7723" spans="1:8" x14ac:dyDescent="0.3">
      <c r="A7723" s="13" t="str">
        <f t="shared" si="120"/>
        <v>dejesda012013</v>
      </c>
      <c r="B7723" s="16" t="s">
        <v>365</v>
      </c>
      <c r="C7723" s="16">
        <v>2013</v>
      </c>
      <c r="D7723" s="16" t="s">
        <v>2327</v>
      </c>
    </row>
    <row r="7724" spans="1:8" x14ac:dyDescent="0.3">
      <c r="A7724" s="13" t="str">
        <f t="shared" si="120"/>
        <v>dejesda012013</v>
      </c>
      <c r="B7724" s="16" t="s">
        <v>365</v>
      </c>
      <c r="C7724" s="16">
        <v>2013</v>
      </c>
      <c r="D7724" s="16" t="s">
        <v>2327</v>
      </c>
    </row>
    <row r="7725" spans="1:8" x14ac:dyDescent="0.3">
      <c r="A7725" s="13" t="str">
        <f t="shared" si="120"/>
        <v>dejesda012013</v>
      </c>
      <c r="B7725" s="16" t="s">
        <v>365</v>
      </c>
      <c r="C7725" s="16">
        <v>2013</v>
      </c>
      <c r="D7725" s="16" t="s">
        <v>2328</v>
      </c>
    </row>
    <row r="7726" spans="1:8" x14ac:dyDescent="0.3">
      <c r="A7726" s="13" t="str">
        <f t="shared" si="120"/>
        <v>dejesda012013</v>
      </c>
      <c r="B7726" s="16" t="s">
        <v>365</v>
      </c>
      <c r="C7726" s="16">
        <v>2013</v>
      </c>
      <c r="D7726" s="16" t="s">
        <v>2328</v>
      </c>
    </row>
    <row r="7727" spans="1:8" x14ac:dyDescent="0.3">
      <c r="A7727" s="13" t="str">
        <f t="shared" si="120"/>
        <v>dejesda012013</v>
      </c>
      <c r="B7727" s="16" t="s">
        <v>365</v>
      </c>
      <c r="C7727" s="16">
        <v>2013</v>
      </c>
      <c r="D7727" s="16" t="s">
        <v>2329</v>
      </c>
      <c r="E7727" s="16">
        <v>184</v>
      </c>
      <c r="F7727" s="16">
        <v>2</v>
      </c>
      <c r="G7727" s="16">
        <v>1</v>
      </c>
      <c r="H7727" s="16">
        <v>0</v>
      </c>
    </row>
    <row r="7728" spans="1:8" x14ac:dyDescent="0.3">
      <c r="A7728" s="13" t="str">
        <f t="shared" si="120"/>
        <v>dejesda012013</v>
      </c>
      <c r="B7728" s="16" t="s">
        <v>365</v>
      </c>
      <c r="C7728" s="16">
        <v>2013</v>
      </c>
      <c r="D7728" s="16" t="s">
        <v>2329</v>
      </c>
      <c r="E7728" s="16">
        <v>0</v>
      </c>
      <c r="F7728" s="16">
        <v>0</v>
      </c>
      <c r="G7728" s="16">
        <v>0</v>
      </c>
      <c r="H7728" s="16">
        <v>0</v>
      </c>
    </row>
    <row r="7729" spans="1:8" x14ac:dyDescent="0.3">
      <c r="A7729" s="13" t="str">
        <f t="shared" si="120"/>
        <v>dejesda012013</v>
      </c>
      <c r="B7729" s="16" t="s">
        <v>365</v>
      </c>
      <c r="C7729" s="16">
        <v>2013</v>
      </c>
      <c r="D7729" s="16" t="s">
        <v>2329</v>
      </c>
      <c r="E7729" s="16">
        <v>46</v>
      </c>
      <c r="F7729" s="16">
        <v>0</v>
      </c>
      <c r="G7729" s="16">
        <v>0</v>
      </c>
      <c r="H7729" s="16">
        <v>0</v>
      </c>
    </row>
    <row r="7730" spans="1:8" x14ac:dyDescent="0.3">
      <c r="A7730" s="13" t="str">
        <f t="shared" si="120"/>
        <v>dejesda012013</v>
      </c>
      <c r="B7730" s="16" t="s">
        <v>365</v>
      </c>
      <c r="C7730" s="16">
        <v>2013</v>
      </c>
      <c r="D7730" s="16" t="s">
        <v>2330</v>
      </c>
    </row>
    <row r="7731" spans="1:8" x14ac:dyDescent="0.3">
      <c r="A7731" s="13" t="str">
        <f t="shared" si="120"/>
        <v>dejesda012013</v>
      </c>
      <c r="B7731" s="16" t="s">
        <v>365</v>
      </c>
      <c r="C7731" s="16">
        <v>2013</v>
      </c>
      <c r="D7731" s="16" t="s">
        <v>2330</v>
      </c>
    </row>
    <row r="7732" spans="1:8" x14ac:dyDescent="0.3">
      <c r="A7732" s="13" t="str">
        <f t="shared" si="120"/>
        <v>delabst012013</v>
      </c>
      <c r="B7732" s="16" t="s">
        <v>1476</v>
      </c>
      <c r="C7732" s="16">
        <v>2013</v>
      </c>
      <c r="D7732" s="16" t="s">
        <v>2332</v>
      </c>
      <c r="E7732" s="16">
        <v>1</v>
      </c>
      <c r="F7732" s="16">
        <v>6</v>
      </c>
      <c r="G7732" s="16">
        <v>0</v>
      </c>
      <c r="H7732" s="16">
        <v>0</v>
      </c>
    </row>
    <row r="7733" spans="1:8" x14ac:dyDescent="0.3">
      <c r="A7733" s="13" t="str">
        <f t="shared" si="120"/>
        <v>delarda012013</v>
      </c>
      <c r="B7733" s="16" t="s">
        <v>1477</v>
      </c>
      <c r="C7733" s="16">
        <v>2013</v>
      </c>
      <c r="D7733" s="16" t="s">
        <v>2332</v>
      </c>
      <c r="E7733" s="16">
        <v>6</v>
      </c>
      <c r="F7733" s="16">
        <v>12</v>
      </c>
      <c r="G7733" s="16">
        <v>1</v>
      </c>
      <c r="H7733" s="16">
        <v>2</v>
      </c>
    </row>
    <row r="7734" spans="1:8" x14ac:dyDescent="0.3">
      <c r="A7734" s="13" t="str">
        <f t="shared" si="120"/>
        <v>delareu012013</v>
      </c>
      <c r="B7734" s="16" t="s">
        <v>1915</v>
      </c>
      <c r="C7734" s="16">
        <v>2013</v>
      </c>
      <c r="D7734" s="16" t="s">
        <v>2332</v>
      </c>
      <c r="E7734" s="16">
        <v>0</v>
      </c>
      <c r="F7734" s="16">
        <v>2</v>
      </c>
      <c r="G7734" s="16">
        <v>1</v>
      </c>
      <c r="H7734" s="16">
        <v>0</v>
      </c>
    </row>
    <row r="7735" spans="1:8" x14ac:dyDescent="0.3">
      <c r="A7735" s="13" t="str">
        <f t="shared" si="120"/>
        <v>delarjo012013</v>
      </c>
      <c r="B7735" s="16" t="s">
        <v>436</v>
      </c>
      <c r="C7735" s="16">
        <v>2013</v>
      </c>
      <c r="D7735" s="16" t="s">
        <v>2332</v>
      </c>
      <c r="E7735" s="16">
        <v>7</v>
      </c>
      <c r="F7735" s="16">
        <v>30</v>
      </c>
      <c r="G7735" s="16">
        <v>1</v>
      </c>
      <c r="H7735" s="16">
        <v>2</v>
      </c>
    </row>
    <row r="7736" spans="1:8" x14ac:dyDescent="0.3">
      <c r="A7736" s="13" t="str">
        <f t="shared" si="120"/>
        <v>delarru012013</v>
      </c>
      <c r="B7736" s="16" t="s">
        <v>1478</v>
      </c>
      <c r="C7736" s="16">
        <v>2013</v>
      </c>
      <c r="D7736" s="16" t="s">
        <v>2332</v>
      </c>
      <c r="E7736" s="16">
        <v>1</v>
      </c>
      <c r="F7736" s="16">
        <v>1</v>
      </c>
      <c r="G7736" s="16">
        <v>1</v>
      </c>
      <c r="H7736" s="16">
        <v>0</v>
      </c>
    </row>
    <row r="7737" spans="1:8" x14ac:dyDescent="0.3">
      <c r="A7737" s="13" t="str">
        <f t="shared" si="120"/>
        <v>delatjo012013</v>
      </c>
      <c r="B7737" s="16" t="s">
        <v>1916</v>
      </c>
      <c r="C7737" s="16">
        <v>2013</v>
      </c>
      <c r="D7737" s="16" t="s">
        <v>2332</v>
      </c>
      <c r="E7737" s="16">
        <v>1</v>
      </c>
      <c r="F7737" s="16">
        <v>0</v>
      </c>
      <c r="G7737" s="16">
        <v>0</v>
      </c>
      <c r="H7737" s="16">
        <v>0</v>
      </c>
    </row>
    <row r="7738" spans="1:8" x14ac:dyDescent="0.3">
      <c r="A7738" s="13" t="str">
        <f t="shared" si="120"/>
        <v>deleojo022013</v>
      </c>
      <c r="B7738" s="16" t="s">
        <v>1917</v>
      </c>
      <c r="C7738" s="16">
        <v>2013</v>
      </c>
      <c r="D7738" s="16" t="s">
        <v>2332</v>
      </c>
      <c r="E7738" s="16">
        <v>1</v>
      </c>
      <c r="F7738" s="16">
        <v>1</v>
      </c>
      <c r="G7738" s="16">
        <v>0</v>
      </c>
      <c r="H7738" s="16">
        <v>0</v>
      </c>
    </row>
    <row r="7739" spans="1:8" x14ac:dyDescent="0.3">
      <c r="A7739" s="13" t="str">
        <f t="shared" si="120"/>
        <v>delgara012013</v>
      </c>
      <c r="B7739" s="16" t="s">
        <v>1479</v>
      </c>
      <c r="C7739" s="16">
        <v>2013</v>
      </c>
      <c r="D7739" s="16" t="s">
        <v>2332</v>
      </c>
      <c r="E7739" s="16">
        <v>6</v>
      </c>
      <c r="F7739" s="16">
        <v>10</v>
      </c>
      <c r="G7739" s="16">
        <v>1</v>
      </c>
      <c r="H7739" s="16">
        <v>1</v>
      </c>
    </row>
    <row r="7740" spans="1:8" x14ac:dyDescent="0.3">
      <c r="A7740" s="13" t="str">
        <f t="shared" si="120"/>
        <v>dempsry012013</v>
      </c>
      <c r="B7740" s="16" t="s">
        <v>85</v>
      </c>
      <c r="C7740" s="16">
        <v>2013</v>
      </c>
      <c r="D7740" s="16" t="s">
        <v>2332</v>
      </c>
      <c r="E7740" s="16">
        <v>12</v>
      </c>
      <c r="F7740" s="16">
        <v>19</v>
      </c>
      <c r="G7740" s="16">
        <v>3</v>
      </c>
      <c r="H7740" s="16">
        <v>2</v>
      </c>
    </row>
    <row r="7741" spans="1:8" x14ac:dyDescent="0.3">
      <c r="A7741" s="13" t="str">
        <f t="shared" si="120"/>
        <v>dendema012013</v>
      </c>
      <c r="B7741" s="16" t="s">
        <v>1918</v>
      </c>
      <c r="C7741" s="16">
        <v>2013</v>
      </c>
      <c r="D7741" s="16" t="s">
        <v>2327</v>
      </c>
    </row>
    <row r="7742" spans="1:8" x14ac:dyDescent="0.3">
      <c r="A7742" s="13" t="str">
        <f t="shared" si="120"/>
        <v>dendema012013</v>
      </c>
      <c r="B7742" s="16" t="s">
        <v>1918</v>
      </c>
      <c r="C7742" s="16">
        <v>2013</v>
      </c>
      <c r="D7742" s="16" t="s">
        <v>2328</v>
      </c>
    </row>
    <row r="7743" spans="1:8" x14ac:dyDescent="0.3">
      <c r="A7743" s="13" t="str">
        <f t="shared" si="120"/>
        <v>dendema012013</v>
      </c>
      <c r="B7743" s="16" t="s">
        <v>1918</v>
      </c>
      <c r="C7743" s="16">
        <v>2013</v>
      </c>
      <c r="D7743" s="16" t="s">
        <v>2329</v>
      </c>
      <c r="E7743" s="16">
        <v>34</v>
      </c>
      <c r="F7743" s="16">
        <v>0</v>
      </c>
      <c r="G7743" s="16">
        <v>0</v>
      </c>
      <c r="H7743" s="16">
        <v>0</v>
      </c>
    </row>
    <row r="7744" spans="1:8" x14ac:dyDescent="0.3">
      <c r="A7744" s="13" t="str">
        <f t="shared" si="120"/>
        <v>dendema012013</v>
      </c>
      <c r="B7744" s="16" t="s">
        <v>1918</v>
      </c>
      <c r="C7744" s="16">
        <v>2013</v>
      </c>
      <c r="D7744" s="16" t="s">
        <v>2330</v>
      </c>
    </row>
    <row r="7745" spans="1:8" x14ac:dyDescent="0.3">
      <c r="A7745" s="13" t="str">
        <f t="shared" si="120"/>
        <v>denorch012013</v>
      </c>
      <c r="B7745" s="16" t="s">
        <v>531</v>
      </c>
      <c r="C7745" s="16">
        <v>2013</v>
      </c>
      <c r="D7745" s="16" t="s">
        <v>2327</v>
      </c>
    </row>
    <row r="7746" spans="1:8" x14ac:dyDescent="0.3">
      <c r="A7746" s="13" t="str">
        <f t="shared" si="120"/>
        <v>denorch012013</v>
      </c>
      <c r="B7746" s="16" t="s">
        <v>531</v>
      </c>
      <c r="C7746" s="16">
        <v>2013</v>
      </c>
      <c r="D7746" s="16" t="s">
        <v>2328</v>
      </c>
    </row>
    <row r="7747" spans="1:8" x14ac:dyDescent="0.3">
      <c r="A7747" s="13" t="str">
        <f t="shared" ref="A7747:A7810" si="121">B7747&amp;C7747</f>
        <v>denorch012013</v>
      </c>
      <c r="B7747" s="16" t="s">
        <v>531</v>
      </c>
      <c r="C7747" s="16">
        <v>2013</v>
      </c>
      <c r="D7747" s="16" t="s">
        <v>2329</v>
      </c>
      <c r="E7747" s="16">
        <v>247</v>
      </c>
      <c r="F7747" s="16">
        <v>13</v>
      </c>
      <c r="G7747" s="16">
        <v>5</v>
      </c>
      <c r="H7747" s="16">
        <v>3</v>
      </c>
    </row>
    <row r="7748" spans="1:8" x14ac:dyDescent="0.3">
      <c r="A7748" s="13" t="str">
        <f t="shared" si="121"/>
        <v>denorch012013</v>
      </c>
      <c r="B7748" s="16" t="s">
        <v>531</v>
      </c>
      <c r="C7748" s="16">
        <v>2013</v>
      </c>
      <c r="D7748" s="16" t="s">
        <v>2330</v>
      </c>
    </row>
    <row r="7749" spans="1:8" x14ac:dyDescent="0.3">
      <c r="A7749" s="13" t="str">
        <f t="shared" si="121"/>
        <v>derosma012013</v>
      </c>
      <c r="B7749" s="16" t="s">
        <v>86</v>
      </c>
      <c r="C7749" s="16">
        <v>2013</v>
      </c>
      <c r="D7749" s="16" t="s">
        <v>2333</v>
      </c>
      <c r="E7749" s="16">
        <v>82</v>
      </c>
      <c r="F7749" s="16">
        <v>9</v>
      </c>
      <c r="G7749" s="16">
        <v>0</v>
      </c>
      <c r="H7749" s="16">
        <v>7</v>
      </c>
    </row>
    <row r="7750" spans="1:8" x14ac:dyDescent="0.3">
      <c r="A7750" s="13" t="str">
        <f t="shared" si="121"/>
        <v>derosma012013</v>
      </c>
      <c r="B7750" s="16" t="s">
        <v>86</v>
      </c>
      <c r="C7750" s="16">
        <v>2013</v>
      </c>
      <c r="D7750" s="16" t="s">
        <v>37</v>
      </c>
      <c r="E7750" s="16">
        <v>28</v>
      </c>
      <c r="F7750" s="16">
        <v>47</v>
      </c>
      <c r="G7750" s="16">
        <v>0</v>
      </c>
      <c r="H7750" s="16">
        <v>8</v>
      </c>
    </row>
    <row r="7751" spans="1:8" x14ac:dyDescent="0.3">
      <c r="A7751" s="13" t="str">
        <f t="shared" si="121"/>
        <v>derosma012013</v>
      </c>
      <c r="B7751" s="16" t="s">
        <v>86</v>
      </c>
      <c r="C7751" s="16">
        <v>2013</v>
      </c>
      <c r="D7751" s="16" t="s">
        <v>38</v>
      </c>
      <c r="E7751" s="16">
        <v>13</v>
      </c>
      <c r="F7751" s="16">
        <v>30</v>
      </c>
      <c r="G7751" s="16">
        <v>4</v>
      </c>
      <c r="H7751" s="16">
        <v>2</v>
      </c>
    </row>
    <row r="7752" spans="1:8" x14ac:dyDescent="0.3">
      <c r="A7752" s="13" t="str">
        <f t="shared" si="121"/>
        <v>derosma012013</v>
      </c>
      <c r="B7752" s="16" t="s">
        <v>86</v>
      </c>
      <c r="C7752" s="16">
        <v>2013</v>
      </c>
      <c r="D7752" s="16" t="s">
        <v>2328</v>
      </c>
    </row>
    <row r="7753" spans="1:8" x14ac:dyDescent="0.3">
      <c r="A7753" s="13" t="str">
        <f t="shared" si="121"/>
        <v>derosma012013</v>
      </c>
      <c r="B7753" s="16" t="s">
        <v>86</v>
      </c>
      <c r="C7753" s="16">
        <v>2013</v>
      </c>
      <c r="D7753" s="16" t="s">
        <v>2329</v>
      </c>
      <c r="E7753" s="16">
        <v>0</v>
      </c>
      <c r="F7753" s="16">
        <v>0</v>
      </c>
      <c r="G7753" s="16">
        <v>0</v>
      </c>
      <c r="H7753" s="16">
        <v>0</v>
      </c>
    </row>
    <row r="7754" spans="1:8" x14ac:dyDescent="0.3">
      <c r="A7754" s="13" t="str">
        <f t="shared" si="121"/>
        <v>descada012013</v>
      </c>
      <c r="B7754" s="16" t="s">
        <v>1262</v>
      </c>
      <c r="C7754" s="16">
        <v>2013</v>
      </c>
      <c r="D7754" s="16" t="s">
        <v>37</v>
      </c>
      <c r="E7754" s="16">
        <v>55</v>
      </c>
      <c r="F7754" s="16">
        <v>92</v>
      </c>
      <c r="G7754" s="16">
        <v>4</v>
      </c>
      <c r="H7754" s="16">
        <v>22</v>
      </c>
    </row>
    <row r="7755" spans="1:8" x14ac:dyDescent="0.3">
      <c r="A7755" s="13" t="str">
        <f t="shared" si="121"/>
        <v>descada012013</v>
      </c>
      <c r="B7755" s="16" t="s">
        <v>1262</v>
      </c>
      <c r="C7755" s="16">
        <v>2013</v>
      </c>
      <c r="D7755" s="16" t="s">
        <v>38</v>
      </c>
      <c r="E7755" s="16">
        <v>6</v>
      </c>
      <c r="F7755" s="16">
        <v>29</v>
      </c>
      <c r="G7755" s="16">
        <v>3</v>
      </c>
      <c r="H7755" s="16">
        <v>4</v>
      </c>
    </row>
    <row r="7756" spans="1:8" x14ac:dyDescent="0.3">
      <c r="A7756" s="13" t="str">
        <f t="shared" si="121"/>
        <v>descada012013</v>
      </c>
      <c r="B7756" s="16" t="s">
        <v>1262</v>
      </c>
      <c r="C7756" s="16">
        <v>2013</v>
      </c>
      <c r="D7756" s="16" t="s">
        <v>2331</v>
      </c>
      <c r="E7756" s="16">
        <v>51</v>
      </c>
      <c r="F7756" s="16">
        <v>135</v>
      </c>
      <c r="G7756" s="16">
        <v>7</v>
      </c>
      <c r="H7756" s="16">
        <v>28</v>
      </c>
    </row>
    <row r="7757" spans="1:8" x14ac:dyDescent="0.3">
      <c r="A7757" s="13" t="str">
        <f t="shared" si="121"/>
        <v>desmoia012013</v>
      </c>
      <c r="B7757" s="16" t="s">
        <v>1072</v>
      </c>
      <c r="C7757" s="16">
        <v>2013</v>
      </c>
      <c r="D7757" s="16" t="s">
        <v>2331</v>
      </c>
      <c r="E7757" s="16">
        <v>234</v>
      </c>
      <c r="F7757" s="16">
        <v>446</v>
      </c>
      <c r="G7757" s="16">
        <v>20</v>
      </c>
      <c r="H7757" s="16">
        <v>96</v>
      </c>
    </row>
    <row r="7758" spans="1:8" x14ac:dyDescent="0.3">
      <c r="A7758" s="13" t="str">
        <f t="shared" si="121"/>
        <v>detwiro012013</v>
      </c>
      <c r="B7758" s="16" t="s">
        <v>776</v>
      </c>
      <c r="C7758" s="16">
        <v>2013</v>
      </c>
      <c r="D7758" s="16" t="s">
        <v>2332</v>
      </c>
      <c r="E7758" s="16">
        <v>4</v>
      </c>
      <c r="F7758" s="16">
        <v>7</v>
      </c>
      <c r="G7758" s="16">
        <v>0</v>
      </c>
      <c r="H7758" s="16">
        <v>1</v>
      </c>
    </row>
    <row r="7759" spans="1:8" x14ac:dyDescent="0.3">
      <c r="A7759" s="13" t="str">
        <f t="shared" si="121"/>
        <v>devrico012013</v>
      </c>
      <c r="B7759" s="16" t="s">
        <v>1696</v>
      </c>
      <c r="C7759" s="16">
        <v>2013</v>
      </c>
      <c r="D7759" s="16" t="s">
        <v>2332</v>
      </c>
      <c r="E7759" s="16">
        <v>1</v>
      </c>
      <c r="F7759" s="16">
        <v>2</v>
      </c>
      <c r="G7759" s="16">
        <v>0</v>
      </c>
      <c r="H7759" s="16">
        <v>0</v>
      </c>
    </row>
    <row r="7760" spans="1:8" x14ac:dyDescent="0.3">
      <c r="A7760" s="13" t="str">
        <f t="shared" si="121"/>
        <v>dewitbl012013</v>
      </c>
      <c r="B7760" s="16" t="s">
        <v>908</v>
      </c>
      <c r="C7760" s="16">
        <v>2013</v>
      </c>
      <c r="D7760" s="16" t="s">
        <v>38</v>
      </c>
      <c r="E7760" s="16">
        <v>0</v>
      </c>
      <c r="F7760" s="16">
        <v>0</v>
      </c>
      <c r="G7760" s="16">
        <v>0</v>
      </c>
      <c r="H7760" s="16">
        <v>0</v>
      </c>
    </row>
    <row r="7761" spans="1:8" x14ac:dyDescent="0.3">
      <c r="A7761" s="13" t="str">
        <f t="shared" si="121"/>
        <v>diamosc012013</v>
      </c>
      <c r="B7761" s="16" t="s">
        <v>1481</v>
      </c>
      <c r="C7761" s="16">
        <v>2013</v>
      </c>
      <c r="D7761" s="16" t="s">
        <v>2332</v>
      </c>
      <c r="E7761" s="16">
        <v>7</v>
      </c>
      <c r="F7761" s="16">
        <v>16</v>
      </c>
      <c r="G7761" s="16">
        <v>2</v>
      </c>
      <c r="H7761" s="16">
        <v>0</v>
      </c>
    </row>
    <row r="7762" spans="1:8" x14ac:dyDescent="0.3">
      <c r="A7762" s="13" t="str">
        <f t="shared" si="121"/>
        <v>diazjo022013</v>
      </c>
      <c r="B7762" s="16" t="s">
        <v>1919</v>
      </c>
      <c r="C7762" s="16">
        <v>2013</v>
      </c>
      <c r="D7762" s="16" t="s">
        <v>37</v>
      </c>
      <c r="E7762" s="16">
        <v>0</v>
      </c>
      <c r="F7762" s="16">
        <v>0</v>
      </c>
      <c r="G7762" s="16">
        <v>0</v>
      </c>
      <c r="H7762" s="16">
        <v>0</v>
      </c>
    </row>
    <row r="7763" spans="1:8" x14ac:dyDescent="0.3">
      <c r="A7763" s="13" t="str">
        <f t="shared" si="121"/>
        <v>diazjo022013</v>
      </c>
      <c r="B7763" s="16" t="s">
        <v>1919</v>
      </c>
      <c r="C7763" s="16">
        <v>2013</v>
      </c>
      <c r="D7763" s="16" t="s">
        <v>38</v>
      </c>
      <c r="E7763" s="16">
        <v>2</v>
      </c>
      <c r="F7763" s="16">
        <v>3</v>
      </c>
      <c r="G7763" s="16">
        <v>0</v>
      </c>
      <c r="H7763" s="16">
        <v>0</v>
      </c>
    </row>
    <row r="7764" spans="1:8" x14ac:dyDescent="0.3">
      <c r="A7764" s="13" t="str">
        <f t="shared" si="121"/>
        <v>diazma022013</v>
      </c>
      <c r="B7764" s="16" t="s">
        <v>366</v>
      </c>
      <c r="C7764" s="16">
        <v>2013</v>
      </c>
      <c r="D7764" s="16" t="s">
        <v>2328</v>
      </c>
    </row>
    <row r="7765" spans="1:8" x14ac:dyDescent="0.3">
      <c r="A7765" s="13" t="str">
        <f t="shared" si="121"/>
        <v>diazma022013</v>
      </c>
      <c r="B7765" s="16" t="s">
        <v>366</v>
      </c>
      <c r="C7765" s="16">
        <v>2013</v>
      </c>
      <c r="D7765" s="16" t="s">
        <v>2329</v>
      </c>
      <c r="E7765" s="16">
        <v>4</v>
      </c>
      <c r="F7765" s="16">
        <v>2</v>
      </c>
      <c r="G7765" s="16">
        <v>0</v>
      </c>
      <c r="H7765" s="16">
        <v>1</v>
      </c>
    </row>
    <row r="7766" spans="1:8" x14ac:dyDescent="0.3">
      <c r="A7766" s="13" t="str">
        <f t="shared" si="121"/>
        <v>dickech012013</v>
      </c>
      <c r="B7766" s="16" t="s">
        <v>909</v>
      </c>
      <c r="C7766" s="16">
        <v>2013</v>
      </c>
      <c r="D7766" s="16" t="s">
        <v>2327</v>
      </c>
    </row>
    <row r="7767" spans="1:8" x14ac:dyDescent="0.3">
      <c r="A7767" s="13" t="str">
        <f t="shared" si="121"/>
        <v>dickech012013</v>
      </c>
      <c r="B7767" s="16" t="s">
        <v>909</v>
      </c>
      <c r="C7767" s="16">
        <v>2013</v>
      </c>
      <c r="D7767" s="16" t="s">
        <v>2328</v>
      </c>
    </row>
    <row r="7768" spans="1:8" x14ac:dyDescent="0.3">
      <c r="A7768" s="13" t="str">
        <f t="shared" si="121"/>
        <v>dickech012013</v>
      </c>
      <c r="B7768" s="16" t="s">
        <v>909</v>
      </c>
      <c r="C7768" s="16">
        <v>2013</v>
      </c>
      <c r="D7768" s="16" t="s">
        <v>2329</v>
      </c>
      <c r="E7768" s="16">
        <v>41</v>
      </c>
      <c r="F7768" s="16">
        <v>1</v>
      </c>
      <c r="G7768" s="16">
        <v>0</v>
      </c>
      <c r="H7768" s="16">
        <v>0</v>
      </c>
    </row>
    <row r="7769" spans="1:8" x14ac:dyDescent="0.3">
      <c r="A7769" s="13" t="str">
        <f t="shared" si="121"/>
        <v>dickech012013</v>
      </c>
      <c r="B7769" s="16" t="s">
        <v>909</v>
      </c>
      <c r="C7769" s="16">
        <v>2013</v>
      </c>
      <c r="D7769" s="16" t="s">
        <v>2330</v>
      </c>
    </row>
    <row r="7770" spans="1:8" x14ac:dyDescent="0.3">
      <c r="A7770" s="13" t="str">
        <f t="shared" si="121"/>
        <v>dickeco012013</v>
      </c>
      <c r="B7770" s="16" t="s">
        <v>1920</v>
      </c>
      <c r="C7770" s="16">
        <v>2013</v>
      </c>
      <c r="D7770" s="16" t="s">
        <v>2327</v>
      </c>
    </row>
    <row r="7771" spans="1:8" x14ac:dyDescent="0.3">
      <c r="A7771" s="13" t="str">
        <f t="shared" si="121"/>
        <v>dickeco012013</v>
      </c>
      <c r="B7771" s="16" t="s">
        <v>1920</v>
      </c>
      <c r="C7771" s="16">
        <v>2013</v>
      </c>
      <c r="D7771" s="16" t="s">
        <v>2328</v>
      </c>
    </row>
    <row r="7772" spans="1:8" x14ac:dyDescent="0.3">
      <c r="A7772" s="13" t="str">
        <f t="shared" si="121"/>
        <v>dickeco012013</v>
      </c>
      <c r="B7772" s="16" t="s">
        <v>1920</v>
      </c>
      <c r="C7772" s="16">
        <v>2013</v>
      </c>
      <c r="D7772" s="16" t="s">
        <v>2329</v>
      </c>
      <c r="E7772" s="16">
        <v>94</v>
      </c>
      <c r="F7772" s="16">
        <v>0</v>
      </c>
      <c r="G7772" s="16">
        <v>0</v>
      </c>
      <c r="H7772" s="16">
        <v>0</v>
      </c>
    </row>
    <row r="7773" spans="1:8" x14ac:dyDescent="0.3">
      <c r="A7773" s="13" t="str">
        <f t="shared" si="121"/>
        <v>dickeco012013</v>
      </c>
      <c r="B7773" s="16" t="s">
        <v>1920</v>
      </c>
      <c r="C7773" s="16">
        <v>2013</v>
      </c>
      <c r="D7773" s="16" t="s">
        <v>2330</v>
      </c>
    </row>
    <row r="7774" spans="1:8" x14ac:dyDescent="0.3">
      <c r="A7774" s="13" t="str">
        <f t="shared" si="121"/>
        <v>dickera012013</v>
      </c>
      <c r="B7774" s="16" t="s">
        <v>238</v>
      </c>
      <c r="C7774" s="16">
        <v>2013</v>
      </c>
      <c r="D7774" s="16" t="s">
        <v>2332</v>
      </c>
      <c r="E7774" s="16">
        <v>11</v>
      </c>
      <c r="F7774" s="16">
        <v>40</v>
      </c>
      <c r="G7774" s="16">
        <v>2</v>
      </c>
      <c r="H7774" s="16">
        <v>1</v>
      </c>
    </row>
    <row r="7775" spans="1:8" x14ac:dyDescent="0.3">
      <c r="A7775" s="13" t="str">
        <f t="shared" si="121"/>
        <v>diekmja012013</v>
      </c>
      <c r="B7775" s="16" t="s">
        <v>1698</v>
      </c>
      <c r="C7775" s="16">
        <v>2013</v>
      </c>
      <c r="D7775" s="16" t="s">
        <v>2332</v>
      </c>
      <c r="E7775" s="16">
        <v>0</v>
      </c>
      <c r="F7775" s="16">
        <v>5</v>
      </c>
      <c r="G7775" s="16">
        <v>2</v>
      </c>
      <c r="H7775" s="16">
        <v>0</v>
      </c>
    </row>
    <row r="7776" spans="1:8" x14ac:dyDescent="0.3">
      <c r="A7776" s="13" t="str">
        <f t="shared" si="121"/>
        <v>dietrde012013</v>
      </c>
      <c r="B7776" s="16" t="s">
        <v>1921</v>
      </c>
      <c r="C7776" s="16">
        <v>2013</v>
      </c>
      <c r="D7776" s="16" t="s">
        <v>37</v>
      </c>
      <c r="E7776" s="16">
        <v>98</v>
      </c>
      <c r="F7776" s="16">
        <v>158</v>
      </c>
      <c r="G7776" s="16">
        <v>2</v>
      </c>
      <c r="H7776" s="16">
        <v>31</v>
      </c>
    </row>
    <row r="7777" spans="1:8" x14ac:dyDescent="0.3">
      <c r="A7777" s="13" t="str">
        <f t="shared" si="121"/>
        <v>dirksan012013</v>
      </c>
      <c r="B7777" s="16" t="s">
        <v>1484</v>
      </c>
      <c r="C7777" s="16">
        <v>2013</v>
      </c>
      <c r="D7777" s="16" t="s">
        <v>2327</v>
      </c>
    </row>
    <row r="7778" spans="1:8" x14ac:dyDescent="0.3">
      <c r="A7778" s="13" t="str">
        <f t="shared" si="121"/>
        <v>dirksan012013</v>
      </c>
      <c r="B7778" s="16" t="s">
        <v>1484</v>
      </c>
      <c r="C7778" s="16">
        <v>2013</v>
      </c>
      <c r="D7778" s="16" t="s">
        <v>2328</v>
      </c>
    </row>
    <row r="7779" spans="1:8" x14ac:dyDescent="0.3">
      <c r="A7779" s="13" t="str">
        <f t="shared" si="121"/>
        <v>dirksan012013</v>
      </c>
      <c r="B7779" s="16" t="s">
        <v>1484</v>
      </c>
      <c r="C7779" s="16">
        <v>2013</v>
      </c>
      <c r="D7779" s="16" t="s">
        <v>2329</v>
      </c>
      <c r="E7779" s="16">
        <v>232</v>
      </c>
      <c r="F7779" s="16">
        <v>7</v>
      </c>
      <c r="G7779" s="16">
        <v>2</v>
      </c>
      <c r="H7779" s="16">
        <v>0</v>
      </c>
    </row>
    <row r="7780" spans="1:8" x14ac:dyDescent="0.3">
      <c r="A7780" s="13" t="str">
        <f t="shared" si="121"/>
        <v>dirksan012013</v>
      </c>
      <c r="B7780" s="16" t="s">
        <v>1484</v>
      </c>
      <c r="C7780" s="16">
        <v>2013</v>
      </c>
      <c r="D7780" s="16" t="s">
        <v>2330</v>
      </c>
    </row>
    <row r="7781" spans="1:8" x14ac:dyDescent="0.3">
      <c r="A7781" s="13" t="str">
        <f t="shared" si="121"/>
        <v>dobbsgr012013</v>
      </c>
      <c r="B7781" s="16" t="s">
        <v>437</v>
      </c>
      <c r="C7781" s="16">
        <v>2013</v>
      </c>
      <c r="D7781" s="16" t="s">
        <v>2333</v>
      </c>
      <c r="E7781" s="16">
        <v>363</v>
      </c>
      <c r="F7781" s="16">
        <v>50</v>
      </c>
      <c r="G7781" s="16">
        <v>1</v>
      </c>
      <c r="H7781" s="16">
        <v>33</v>
      </c>
    </row>
    <row r="7782" spans="1:8" x14ac:dyDescent="0.3">
      <c r="A7782" s="13" t="str">
        <f t="shared" si="121"/>
        <v>dobbsgr012013</v>
      </c>
      <c r="B7782" s="16" t="s">
        <v>437</v>
      </c>
      <c r="C7782" s="16">
        <v>2013</v>
      </c>
      <c r="D7782" s="16" t="s">
        <v>2329</v>
      </c>
      <c r="E7782" s="16">
        <v>1</v>
      </c>
      <c r="F7782" s="16">
        <v>0</v>
      </c>
      <c r="G7782" s="16">
        <v>0</v>
      </c>
      <c r="H7782" s="16">
        <v>0</v>
      </c>
    </row>
    <row r="7783" spans="1:8" x14ac:dyDescent="0.3">
      <c r="A7783" s="13" t="str">
        <f t="shared" si="121"/>
        <v>dobbsgr012013</v>
      </c>
      <c r="B7783" s="16" t="s">
        <v>437</v>
      </c>
      <c r="C7783" s="16">
        <v>2013</v>
      </c>
      <c r="D7783" s="16" t="s">
        <v>2330</v>
      </c>
    </row>
    <row r="7784" spans="1:8" x14ac:dyDescent="0.3">
      <c r="A7784" s="13" t="str">
        <f t="shared" si="121"/>
        <v>dolisra012013</v>
      </c>
      <c r="B7784" s="16" t="s">
        <v>1485</v>
      </c>
      <c r="C7784" s="16">
        <v>2013</v>
      </c>
      <c r="D7784" s="16" t="s">
        <v>2332</v>
      </c>
      <c r="E7784" s="16">
        <v>0</v>
      </c>
      <c r="F7784" s="16">
        <v>0</v>
      </c>
      <c r="G7784" s="16">
        <v>0</v>
      </c>
      <c r="H7784" s="16">
        <v>0</v>
      </c>
    </row>
    <row r="7785" spans="1:8" x14ac:dyDescent="0.3">
      <c r="A7785" s="13" t="str">
        <f t="shared" si="121"/>
        <v>dominjo012013</v>
      </c>
      <c r="B7785" s="16" t="s">
        <v>1922</v>
      </c>
      <c r="C7785" s="16">
        <v>2013</v>
      </c>
      <c r="D7785" s="16" t="s">
        <v>2332</v>
      </c>
      <c r="E7785" s="16">
        <v>0</v>
      </c>
      <c r="F7785" s="16">
        <v>2</v>
      </c>
      <c r="G7785" s="16">
        <v>0</v>
      </c>
      <c r="H7785" s="16">
        <v>0</v>
      </c>
    </row>
    <row r="7786" spans="1:8" x14ac:dyDescent="0.3">
      <c r="A7786" s="13" t="str">
        <f t="shared" si="121"/>
        <v>dominma012013</v>
      </c>
      <c r="B7786" s="16" t="s">
        <v>1486</v>
      </c>
      <c r="C7786" s="16">
        <v>2013</v>
      </c>
      <c r="D7786" s="16" t="s">
        <v>38</v>
      </c>
      <c r="E7786" s="16">
        <v>92</v>
      </c>
      <c r="F7786" s="16">
        <v>323</v>
      </c>
      <c r="G7786" s="16">
        <v>16</v>
      </c>
      <c r="H7786" s="16">
        <v>28</v>
      </c>
    </row>
    <row r="7787" spans="1:8" x14ac:dyDescent="0.3">
      <c r="A7787" s="13" t="str">
        <f t="shared" si="121"/>
        <v>donaljo022013</v>
      </c>
      <c r="B7787" s="16" t="s">
        <v>1266</v>
      </c>
      <c r="C7787" s="16">
        <v>2013</v>
      </c>
      <c r="D7787" s="16" t="s">
        <v>2333</v>
      </c>
      <c r="E7787" s="16">
        <v>0</v>
      </c>
      <c r="F7787" s="16">
        <v>0</v>
      </c>
      <c r="G7787" s="16">
        <v>0</v>
      </c>
      <c r="H7787" s="16">
        <v>0</v>
      </c>
    </row>
    <row r="7788" spans="1:8" x14ac:dyDescent="0.3">
      <c r="A7788" s="13" t="str">
        <f t="shared" si="121"/>
        <v>donaljo022013</v>
      </c>
      <c r="B7788" s="16" t="s">
        <v>1266</v>
      </c>
      <c r="C7788" s="16">
        <v>2013</v>
      </c>
      <c r="D7788" s="16" t="s">
        <v>38</v>
      </c>
      <c r="E7788" s="16">
        <v>143</v>
      </c>
      <c r="F7788" s="16">
        <v>255</v>
      </c>
      <c r="G7788" s="16">
        <v>16</v>
      </c>
      <c r="H7788" s="16">
        <v>22</v>
      </c>
    </row>
    <row r="7789" spans="1:8" x14ac:dyDescent="0.3">
      <c r="A7789" s="13" t="str">
        <f t="shared" si="121"/>
        <v>donaljo022013</v>
      </c>
      <c r="B7789" s="16" t="s">
        <v>1266</v>
      </c>
      <c r="C7789" s="16">
        <v>2013</v>
      </c>
      <c r="D7789" s="16" t="s">
        <v>2331</v>
      </c>
      <c r="E7789" s="16">
        <v>0</v>
      </c>
      <c r="F7789" s="16">
        <v>1</v>
      </c>
      <c r="G7789" s="16">
        <v>0</v>
      </c>
      <c r="H7789" s="16">
        <v>0</v>
      </c>
    </row>
    <row r="7790" spans="1:8" x14ac:dyDescent="0.3">
      <c r="A7790" s="13" t="str">
        <f t="shared" si="121"/>
        <v>doolise012013</v>
      </c>
      <c r="B7790" s="16" t="s">
        <v>1699</v>
      </c>
      <c r="C7790" s="16">
        <v>2013</v>
      </c>
      <c r="D7790" s="16" t="s">
        <v>2332</v>
      </c>
      <c r="E7790" s="16">
        <v>1</v>
      </c>
      <c r="F7790" s="16">
        <v>6</v>
      </c>
      <c r="G7790" s="16">
        <v>0</v>
      </c>
      <c r="H7790" s="16">
        <v>0</v>
      </c>
    </row>
    <row r="7791" spans="1:8" x14ac:dyDescent="0.3">
      <c r="A7791" s="13" t="str">
        <f t="shared" si="121"/>
        <v>doteloc012013</v>
      </c>
      <c r="B7791" s="16" t="s">
        <v>88</v>
      </c>
      <c r="C7791" s="16">
        <v>2013</v>
      </c>
      <c r="D7791" s="16" t="s">
        <v>2332</v>
      </c>
      <c r="E7791" s="16">
        <v>0</v>
      </c>
      <c r="F7791" s="16">
        <v>1</v>
      </c>
      <c r="G7791" s="16">
        <v>0</v>
      </c>
      <c r="H7791" s="16">
        <v>0</v>
      </c>
    </row>
    <row r="7792" spans="1:8" x14ac:dyDescent="0.3">
      <c r="A7792" s="13" t="str">
        <f t="shared" si="121"/>
        <v>doubrfe012013</v>
      </c>
      <c r="B7792" s="16" t="s">
        <v>1267</v>
      </c>
      <c r="C7792" s="16">
        <v>2013</v>
      </c>
      <c r="D7792" s="16" t="s">
        <v>2332</v>
      </c>
      <c r="E7792" s="16">
        <v>5</v>
      </c>
      <c r="F7792" s="16">
        <v>18</v>
      </c>
      <c r="G7792" s="16">
        <v>1</v>
      </c>
      <c r="H7792" s="16">
        <v>1</v>
      </c>
    </row>
    <row r="7793" spans="1:8" x14ac:dyDescent="0.3">
      <c r="A7793" s="13" t="str">
        <f t="shared" si="121"/>
        <v>doumiry012013</v>
      </c>
      <c r="B7793" s="16" t="s">
        <v>533</v>
      </c>
      <c r="C7793" s="16">
        <v>2013</v>
      </c>
      <c r="D7793" s="16" t="s">
        <v>2334</v>
      </c>
      <c r="E7793" s="16">
        <v>229</v>
      </c>
      <c r="F7793" s="16">
        <v>20</v>
      </c>
      <c r="G7793" s="16">
        <v>2</v>
      </c>
      <c r="H7793" s="16">
        <v>2</v>
      </c>
    </row>
    <row r="7794" spans="1:8" x14ac:dyDescent="0.3">
      <c r="A7794" s="13" t="str">
        <f t="shared" si="121"/>
        <v>doumiry012013</v>
      </c>
      <c r="B7794" s="16" t="s">
        <v>533</v>
      </c>
      <c r="C7794" s="16">
        <v>2013</v>
      </c>
      <c r="D7794" s="16" t="s">
        <v>2328</v>
      </c>
    </row>
    <row r="7795" spans="1:8" x14ac:dyDescent="0.3">
      <c r="A7795" s="13" t="str">
        <f t="shared" si="121"/>
        <v>doumiry012013</v>
      </c>
      <c r="B7795" s="16" t="s">
        <v>533</v>
      </c>
      <c r="C7795" s="16">
        <v>2013</v>
      </c>
      <c r="D7795" s="16" t="s">
        <v>2329</v>
      </c>
      <c r="E7795" s="16">
        <v>55</v>
      </c>
      <c r="F7795" s="16">
        <v>5</v>
      </c>
      <c r="G7795" s="16">
        <v>1</v>
      </c>
      <c r="H7795" s="16">
        <v>2</v>
      </c>
    </row>
    <row r="7796" spans="1:8" x14ac:dyDescent="0.3">
      <c r="A7796" s="13" t="str">
        <f t="shared" si="121"/>
        <v>doumiry012013</v>
      </c>
      <c r="B7796" s="16" t="s">
        <v>533</v>
      </c>
      <c r="C7796" s="16">
        <v>2013</v>
      </c>
      <c r="D7796" s="16" t="s">
        <v>2330</v>
      </c>
    </row>
    <row r="7797" spans="1:8" x14ac:dyDescent="0.3">
      <c r="A7797" s="13" t="str">
        <f t="shared" si="121"/>
        <v>downsda022013</v>
      </c>
      <c r="B7797" s="16" t="s">
        <v>1700</v>
      </c>
      <c r="C7797" s="16">
        <v>2013</v>
      </c>
      <c r="D7797" s="16" t="s">
        <v>2332</v>
      </c>
      <c r="E7797" s="16">
        <v>1</v>
      </c>
      <c r="F7797" s="16">
        <v>2</v>
      </c>
      <c r="G7797" s="16">
        <v>0</v>
      </c>
      <c r="H7797" s="16">
        <v>0</v>
      </c>
    </row>
    <row r="7798" spans="1:8" x14ac:dyDescent="0.3">
      <c r="A7798" s="13" t="str">
        <f t="shared" si="121"/>
        <v>downssc012013</v>
      </c>
      <c r="B7798" s="16" t="s">
        <v>89</v>
      </c>
      <c r="C7798" s="16">
        <v>2013</v>
      </c>
      <c r="D7798" s="16" t="s">
        <v>2332</v>
      </c>
      <c r="E7798" s="16">
        <v>3</v>
      </c>
      <c r="F7798" s="16">
        <v>4</v>
      </c>
      <c r="G7798" s="16">
        <v>1</v>
      </c>
      <c r="H7798" s="16">
        <v>3</v>
      </c>
    </row>
    <row r="7799" spans="1:8" x14ac:dyDescent="0.3">
      <c r="A7799" s="13" t="str">
        <f t="shared" si="121"/>
        <v>downssc012013</v>
      </c>
      <c r="B7799" s="16" t="s">
        <v>89</v>
      </c>
      <c r="C7799" s="16">
        <v>2013</v>
      </c>
      <c r="D7799" s="16" t="s">
        <v>2332</v>
      </c>
      <c r="E7799" s="16">
        <v>4</v>
      </c>
      <c r="F7799" s="16">
        <v>2</v>
      </c>
      <c r="G7799" s="16">
        <v>0</v>
      </c>
      <c r="H7799" s="16">
        <v>0</v>
      </c>
    </row>
    <row r="7800" spans="1:8" x14ac:dyDescent="0.3">
      <c r="A7800" s="13" t="str">
        <f t="shared" si="121"/>
        <v>doziebr012013</v>
      </c>
      <c r="B7800" s="16" t="s">
        <v>1701</v>
      </c>
      <c r="C7800" s="16">
        <v>2013</v>
      </c>
      <c r="D7800" s="16" t="s">
        <v>37</v>
      </c>
      <c r="E7800" s="16">
        <v>267</v>
      </c>
      <c r="F7800" s="16">
        <v>461</v>
      </c>
      <c r="G7800" s="16">
        <v>6</v>
      </c>
      <c r="H7800" s="16">
        <v>110</v>
      </c>
    </row>
    <row r="7801" spans="1:8" x14ac:dyDescent="0.3">
      <c r="A7801" s="13" t="str">
        <f t="shared" si="121"/>
        <v>drabeky012013</v>
      </c>
      <c r="B7801" s="16" t="s">
        <v>1268</v>
      </c>
      <c r="C7801" s="16">
        <v>2013</v>
      </c>
      <c r="D7801" s="16" t="s">
        <v>2332</v>
      </c>
      <c r="E7801" s="16">
        <v>0</v>
      </c>
      <c r="F7801" s="16">
        <v>1</v>
      </c>
      <c r="G7801" s="16">
        <v>0</v>
      </c>
      <c r="H7801" s="16">
        <v>0</v>
      </c>
    </row>
    <row r="7802" spans="1:8" x14ac:dyDescent="0.3">
      <c r="A7802" s="13" t="str">
        <f t="shared" si="121"/>
        <v>drewst012013</v>
      </c>
      <c r="B7802" s="16" t="s">
        <v>638</v>
      </c>
      <c r="C7802" s="16">
        <v>2013</v>
      </c>
      <c r="D7802" s="16" t="s">
        <v>2331</v>
      </c>
      <c r="E7802" s="16">
        <v>176</v>
      </c>
      <c r="F7802" s="16">
        <v>332</v>
      </c>
      <c r="G7802" s="16">
        <v>8</v>
      </c>
      <c r="H7802" s="16">
        <v>82</v>
      </c>
    </row>
    <row r="7803" spans="1:8" x14ac:dyDescent="0.3">
      <c r="A7803" s="13" t="str">
        <f t="shared" si="121"/>
        <v>dudalu012013</v>
      </c>
      <c r="B7803" s="16" t="s">
        <v>1269</v>
      </c>
      <c r="C7803" s="16">
        <v>2013</v>
      </c>
      <c r="D7803" s="16" t="s">
        <v>2333</v>
      </c>
      <c r="E7803" s="16">
        <v>237</v>
      </c>
      <c r="F7803" s="16">
        <v>18</v>
      </c>
      <c r="G7803" s="16">
        <v>0</v>
      </c>
      <c r="H7803" s="16">
        <v>19</v>
      </c>
    </row>
    <row r="7804" spans="1:8" x14ac:dyDescent="0.3">
      <c r="A7804" s="13" t="str">
        <f t="shared" si="121"/>
        <v>dudalu012013</v>
      </c>
      <c r="B7804" s="16" t="s">
        <v>1269</v>
      </c>
      <c r="C7804" s="16">
        <v>2013</v>
      </c>
      <c r="D7804" s="16" t="s">
        <v>2328</v>
      </c>
    </row>
    <row r="7805" spans="1:8" x14ac:dyDescent="0.3">
      <c r="A7805" s="13" t="str">
        <f t="shared" si="121"/>
        <v>dudalu012013</v>
      </c>
      <c r="B7805" s="16" t="s">
        <v>1269</v>
      </c>
      <c r="C7805" s="16">
        <v>2013</v>
      </c>
      <c r="D7805" s="16" t="s">
        <v>2329</v>
      </c>
      <c r="E7805" s="16">
        <v>90</v>
      </c>
      <c r="F7805" s="16">
        <v>1</v>
      </c>
      <c r="G7805" s="16">
        <v>2</v>
      </c>
      <c r="H7805" s="16">
        <v>1</v>
      </c>
    </row>
    <row r="7806" spans="1:8" x14ac:dyDescent="0.3">
      <c r="A7806" s="13" t="str">
        <f t="shared" si="121"/>
        <v>duensbr012013</v>
      </c>
      <c r="B7806" s="16" t="s">
        <v>1074</v>
      </c>
      <c r="C7806" s="16">
        <v>2013</v>
      </c>
      <c r="D7806" s="16" t="s">
        <v>2332</v>
      </c>
      <c r="E7806" s="16">
        <v>7</v>
      </c>
      <c r="F7806" s="16">
        <v>12</v>
      </c>
      <c r="G7806" s="16">
        <v>0</v>
      </c>
      <c r="H7806" s="16">
        <v>1</v>
      </c>
    </row>
    <row r="7807" spans="1:8" x14ac:dyDescent="0.3">
      <c r="A7807" s="13" t="str">
        <f t="shared" si="121"/>
        <v>duffyda012013</v>
      </c>
      <c r="B7807" s="16" t="s">
        <v>1487</v>
      </c>
      <c r="C7807" s="16">
        <v>2013</v>
      </c>
      <c r="D7807" s="16" t="s">
        <v>2332</v>
      </c>
      <c r="E7807" s="16">
        <v>1</v>
      </c>
      <c r="F7807" s="16">
        <v>2</v>
      </c>
      <c r="G7807" s="16">
        <v>0</v>
      </c>
      <c r="H7807" s="16">
        <v>1</v>
      </c>
    </row>
    <row r="7808" spans="1:8" x14ac:dyDescent="0.3">
      <c r="A7808" s="13" t="str">
        <f t="shared" si="121"/>
        <v>dukeza012013</v>
      </c>
      <c r="B7808" s="16" t="s">
        <v>534</v>
      </c>
      <c r="C7808" s="16">
        <v>2013</v>
      </c>
      <c r="D7808" s="16" t="s">
        <v>2332</v>
      </c>
      <c r="E7808" s="16">
        <v>1</v>
      </c>
      <c r="F7808" s="16">
        <v>2</v>
      </c>
      <c r="G7808" s="16">
        <v>0</v>
      </c>
      <c r="H7808" s="16">
        <v>0</v>
      </c>
    </row>
    <row r="7809" spans="1:8" x14ac:dyDescent="0.3">
      <c r="A7809" s="13" t="str">
        <f t="shared" si="121"/>
        <v>dukeza012013</v>
      </c>
      <c r="B7809" s="16" t="s">
        <v>534</v>
      </c>
      <c r="C7809" s="16">
        <v>2013</v>
      </c>
      <c r="D7809" s="16" t="s">
        <v>2332</v>
      </c>
      <c r="E7809" s="16">
        <v>0</v>
      </c>
      <c r="F7809" s="16">
        <v>3</v>
      </c>
      <c r="G7809" s="16">
        <v>0</v>
      </c>
      <c r="H7809" s="16">
        <v>0</v>
      </c>
    </row>
    <row r="7810" spans="1:8" x14ac:dyDescent="0.3">
      <c r="A7810" s="13" t="str">
        <f t="shared" si="121"/>
        <v>duncash012013</v>
      </c>
      <c r="B7810" s="16" t="s">
        <v>778</v>
      </c>
      <c r="C7810" s="16">
        <v>2013</v>
      </c>
      <c r="D7810" s="16" t="s">
        <v>2333</v>
      </c>
      <c r="E7810" s="16">
        <v>14</v>
      </c>
      <c r="F7810" s="16">
        <v>1</v>
      </c>
      <c r="G7810" s="16">
        <v>0</v>
      </c>
      <c r="H7810" s="16">
        <v>2</v>
      </c>
    </row>
    <row r="7811" spans="1:8" x14ac:dyDescent="0.3">
      <c r="A7811" s="13" t="str">
        <f t="shared" ref="A7811:A7874" si="122">B7811&amp;C7811</f>
        <v>dunnad012013</v>
      </c>
      <c r="B7811" s="16" t="s">
        <v>240</v>
      </c>
      <c r="C7811" s="16">
        <v>2013</v>
      </c>
      <c r="D7811" s="16" t="s">
        <v>2333</v>
      </c>
      <c r="E7811" s="16">
        <v>548</v>
      </c>
      <c r="F7811" s="16">
        <v>31</v>
      </c>
      <c r="G7811" s="16">
        <v>8</v>
      </c>
      <c r="H7811" s="16">
        <v>54</v>
      </c>
    </row>
    <row r="7812" spans="1:8" x14ac:dyDescent="0.3">
      <c r="A7812" s="13" t="str">
        <f t="shared" si="122"/>
        <v>dunnad012013</v>
      </c>
      <c r="B7812" s="16" t="s">
        <v>240</v>
      </c>
      <c r="C7812" s="16">
        <v>2013</v>
      </c>
      <c r="D7812" s="16" t="s">
        <v>2328</v>
      </c>
    </row>
    <row r="7813" spans="1:8" x14ac:dyDescent="0.3">
      <c r="A7813" s="13" t="str">
        <f t="shared" si="122"/>
        <v>dunnad012013</v>
      </c>
      <c r="B7813" s="16" t="s">
        <v>240</v>
      </c>
      <c r="C7813" s="16">
        <v>2013</v>
      </c>
      <c r="D7813" s="16" t="s">
        <v>2329</v>
      </c>
      <c r="E7813" s="16">
        <v>2</v>
      </c>
      <c r="F7813" s="16">
        <v>0</v>
      </c>
      <c r="G7813" s="16">
        <v>0</v>
      </c>
      <c r="H7813" s="16">
        <v>0</v>
      </c>
    </row>
    <row r="7814" spans="1:8" x14ac:dyDescent="0.3">
      <c r="A7814" s="13" t="str">
        <f t="shared" si="122"/>
        <v>dunnija012013</v>
      </c>
      <c r="B7814" s="16" t="s">
        <v>1923</v>
      </c>
      <c r="C7814" s="16">
        <v>2013</v>
      </c>
      <c r="D7814" s="16" t="s">
        <v>2332</v>
      </c>
      <c r="E7814" s="16">
        <v>1</v>
      </c>
      <c r="F7814" s="16">
        <v>5</v>
      </c>
      <c r="G7814" s="16">
        <v>1</v>
      </c>
      <c r="H7814" s="16">
        <v>0</v>
      </c>
    </row>
    <row r="7815" spans="1:8" x14ac:dyDescent="0.3">
      <c r="A7815" s="13" t="str">
        <f t="shared" si="122"/>
        <v>dunnmi012013</v>
      </c>
      <c r="B7815" s="16" t="s">
        <v>1075</v>
      </c>
      <c r="C7815" s="16">
        <v>2013</v>
      </c>
      <c r="D7815" s="16" t="s">
        <v>2332</v>
      </c>
      <c r="E7815" s="16">
        <v>2</v>
      </c>
      <c r="F7815" s="16">
        <v>4</v>
      </c>
      <c r="G7815" s="16">
        <v>2</v>
      </c>
      <c r="H7815" s="16">
        <v>0</v>
      </c>
    </row>
    <row r="7816" spans="1:8" x14ac:dyDescent="0.3">
      <c r="A7816" s="13" t="str">
        <f t="shared" si="122"/>
        <v>durbich012013</v>
      </c>
      <c r="B7816" s="16" t="s">
        <v>91</v>
      </c>
      <c r="C7816" s="16">
        <v>2013</v>
      </c>
      <c r="D7816" s="16" t="s">
        <v>2332</v>
      </c>
      <c r="E7816" s="16">
        <v>0</v>
      </c>
      <c r="F7816" s="16">
        <v>1</v>
      </c>
      <c r="G7816" s="16">
        <v>0</v>
      </c>
      <c r="H7816" s="16">
        <v>0</v>
      </c>
    </row>
    <row r="7817" spans="1:8" x14ac:dyDescent="0.3">
      <c r="A7817" s="13" t="str">
        <f t="shared" si="122"/>
        <v>dwyerch012013</v>
      </c>
      <c r="B7817" s="16" t="s">
        <v>1924</v>
      </c>
      <c r="C7817" s="16">
        <v>2013</v>
      </c>
      <c r="D7817" s="16" t="s">
        <v>2332</v>
      </c>
      <c r="E7817" s="16">
        <v>0</v>
      </c>
      <c r="F7817" s="16">
        <v>3</v>
      </c>
      <c r="G7817" s="16">
        <v>0</v>
      </c>
      <c r="H7817" s="16">
        <v>1</v>
      </c>
    </row>
    <row r="7818" spans="1:8" x14ac:dyDescent="0.3">
      <c r="A7818" s="13" t="str">
        <f t="shared" si="122"/>
        <v>dysonja012013</v>
      </c>
      <c r="B7818" s="16" t="s">
        <v>1270</v>
      </c>
      <c r="C7818" s="16">
        <v>2013</v>
      </c>
      <c r="D7818" s="16" t="s">
        <v>2327</v>
      </c>
    </row>
    <row r="7819" spans="1:8" x14ac:dyDescent="0.3">
      <c r="A7819" s="13" t="str">
        <f t="shared" si="122"/>
        <v>dysonja012013</v>
      </c>
      <c r="B7819" s="16" t="s">
        <v>1270</v>
      </c>
      <c r="C7819" s="16">
        <v>2013</v>
      </c>
      <c r="D7819" s="16" t="s">
        <v>2329</v>
      </c>
      <c r="E7819" s="16">
        <v>176</v>
      </c>
      <c r="F7819" s="16">
        <v>3</v>
      </c>
      <c r="G7819" s="16">
        <v>5</v>
      </c>
      <c r="H7819" s="16">
        <v>2</v>
      </c>
    </row>
    <row r="7820" spans="1:8" x14ac:dyDescent="0.3">
      <c r="A7820" s="13" t="str">
        <f t="shared" si="122"/>
        <v>dysonsa012013</v>
      </c>
      <c r="B7820" s="16" t="s">
        <v>1702</v>
      </c>
      <c r="C7820" s="16">
        <v>2013</v>
      </c>
      <c r="D7820" s="16" t="s">
        <v>2332</v>
      </c>
      <c r="E7820" s="16">
        <v>1</v>
      </c>
      <c r="F7820" s="16">
        <v>0</v>
      </c>
      <c r="G7820" s="16">
        <v>0</v>
      </c>
      <c r="H7820" s="16">
        <v>0</v>
      </c>
    </row>
    <row r="7821" spans="1:8" x14ac:dyDescent="0.3">
      <c r="A7821" s="13" t="str">
        <f t="shared" si="122"/>
        <v>eatonad022013</v>
      </c>
      <c r="B7821" s="16" t="s">
        <v>1703</v>
      </c>
      <c r="C7821" s="16">
        <v>2013</v>
      </c>
      <c r="D7821" s="16" t="s">
        <v>2327</v>
      </c>
    </row>
    <row r="7822" spans="1:8" x14ac:dyDescent="0.3">
      <c r="A7822" s="13" t="str">
        <f t="shared" si="122"/>
        <v>eatonad022013</v>
      </c>
      <c r="B7822" s="16" t="s">
        <v>1703</v>
      </c>
      <c r="C7822" s="16">
        <v>2013</v>
      </c>
      <c r="D7822" s="16" t="s">
        <v>2328</v>
      </c>
    </row>
    <row r="7823" spans="1:8" x14ac:dyDescent="0.3">
      <c r="A7823" s="13" t="str">
        <f t="shared" si="122"/>
        <v>eatonad022013</v>
      </c>
      <c r="B7823" s="16" t="s">
        <v>1703</v>
      </c>
      <c r="C7823" s="16">
        <v>2013</v>
      </c>
      <c r="D7823" s="16" t="s">
        <v>2329</v>
      </c>
      <c r="E7823" s="16">
        <v>103</v>
      </c>
      <c r="F7823" s="16">
        <v>6</v>
      </c>
      <c r="G7823" s="16">
        <v>4</v>
      </c>
      <c r="H7823" s="16">
        <v>1</v>
      </c>
    </row>
    <row r="7824" spans="1:8" x14ac:dyDescent="0.3">
      <c r="A7824" s="13" t="str">
        <f t="shared" si="122"/>
        <v>eatonad022013</v>
      </c>
      <c r="B7824" s="16" t="s">
        <v>1703</v>
      </c>
      <c r="C7824" s="16">
        <v>2013</v>
      </c>
      <c r="D7824" s="16" t="s">
        <v>2330</v>
      </c>
    </row>
    <row r="7825" spans="1:8" x14ac:dyDescent="0.3">
      <c r="A7825" s="13" t="str">
        <f t="shared" si="122"/>
        <v>edginjo012013</v>
      </c>
      <c r="B7825" s="16" t="s">
        <v>1704</v>
      </c>
      <c r="C7825" s="16">
        <v>2013</v>
      </c>
      <c r="D7825" s="16" t="s">
        <v>2332</v>
      </c>
      <c r="E7825" s="16">
        <v>0</v>
      </c>
      <c r="F7825" s="16">
        <v>0</v>
      </c>
      <c r="G7825" s="16">
        <v>0</v>
      </c>
      <c r="H7825" s="16">
        <v>0</v>
      </c>
    </row>
    <row r="7826" spans="1:8" x14ac:dyDescent="0.3">
      <c r="A7826" s="13" t="str">
        <f t="shared" si="122"/>
        <v>ellisaj012013</v>
      </c>
      <c r="B7826" s="16" t="s">
        <v>914</v>
      </c>
      <c r="C7826" s="16">
        <v>2013</v>
      </c>
      <c r="D7826" s="16" t="s">
        <v>2334</v>
      </c>
      <c r="E7826" s="16">
        <v>855</v>
      </c>
      <c r="F7826" s="16">
        <v>73</v>
      </c>
      <c r="G7826" s="16">
        <v>3</v>
      </c>
      <c r="H7826" s="16">
        <v>8</v>
      </c>
    </row>
    <row r="7827" spans="1:8" x14ac:dyDescent="0.3">
      <c r="A7827" s="13" t="str">
        <f t="shared" si="122"/>
        <v>ellisma012013</v>
      </c>
      <c r="B7827" s="16" t="s">
        <v>296</v>
      </c>
      <c r="C7827" s="16">
        <v>2013</v>
      </c>
      <c r="D7827" s="16" t="s">
        <v>37</v>
      </c>
      <c r="E7827" s="16">
        <v>225</v>
      </c>
      <c r="F7827" s="16">
        <v>302</v>
      </c>
      <c r="G7827" s="16">
        <v>6</v>
      </c>
      <c r="H7827" s="16">
        <v>78</v>
      </c>
    </row>
    <row r="7828" spans="1:8" x14ac:dyDescent="0.3">
      <c r="A7828" s="13" t="str">
        <f t="shared" si="122"/>
        <v>ellisma012013</v>
      </c>
      <c r="B7828" s="16" t="s">
        <v>296</v>
      </c>
      <c r="C7828" s="16">
        <v>2013</v>
      </c>
      <c r="D7828" s="16" t="s">
        <v>38</v>
      </c>
      <c r="E7828" s="16">
        <v>0</v>
      </c>
      <c r="F7828" s="16">
        <v>0</v>
      </c>
      <c r="G7828" s="16">
        <v>0</v>
      </c>
      <c r="H7828" s="16">
        <v>0</v>
      </c>
    </row>
    <row r="7829" spans="1:8" x14ac:dyDescent="0.3">
      <c r="A7829" s="13" t="str">
        <f t="shared" si="122"/>
        <v>ellsbja012013</v>
      </c>
      <c r="B7829" s="16" t="s">
        <v>779</v>
      </c>
      <c r="C7829" s="16">
        <v>2013</v>
      </c>
      <c r="D7829" s="16" t="s">
        <v>2327</v>
      </c>
    </row>
    <row r="7830" spans="1:8" x14ac:dyDescent="0.3">
      <c r="A7830" s="13" t="str">
        <f t="shared" si="122"/>
        <v>ellsbja012013</v>
      </c>
      <c r="B7830" s="16" t="s">
        <v>779</v>
      </c>
      <c r="C7830" s="16">
        <v>2013</v>
      </c>
      <c r="D7830" s="16" t="s">
        <v>2329</v>
      </c>
      <c r="E7830" s="16">
        <v>347</v>
      </c>
      <c r="F7830" s="16">
        <v>3</v>
      </c>
      <c r="G7830" s="16">
        <v>3</v>
      </c>
      <c r="H7830" s="16">
        <v>2</v>
      </c>
    </row>
    <row r="7831" spans="1:8" x14ac:dyDescent="0.3">
      <c r="A7831" s="13" t="str">
        <f t="shared" si="122"/>
        <v>elmorja012013</v>
      </c>
      <c r="B7831" s="16" t="s">
        <v>1705</v>
      </c>
      <c r="C7831" s="16">
        <v>2013</v>
      </c>
      <c r="D7831" s="16" t="s">
        <v>2333</v>
      </c>
      <c r="E7831" s="16">
        <v>0</v>
      </c>
      <c r="F7831" s="16">
        <v>0</v>
      </c>
      <c r="G7831" s="16">
        <v>0</v>
      </c>
      <c r="H7831" s="16">
        <v>0</v>
      </c>
    </row>
    <row r="7832" spans="1:8" x14ac:dyDescent="0.3">
      <c r="A7832" s="13" t="str">
        <f t="shared" si="122"/>
        <v>elmorja012013</v>
      </c>
      <c r="B7832" s="16" t="s">
        <v>1705</v>
      </c>
      <c r="C7832" s="16">
        <v>2013</v>
      </c>
      <c r="D7832" s="16" t="s">
        <v>37</v>
      </c>
      <c r="E7832" s="16">
        <v>20</v>
      </c>
      <c r="F7832" s="16">
        <v>36</v>
      </c>
      <c r="G7832" s="16">
        <v>1</v>
      </c>
      <c r="H7832" s="16">
        <v>5</v>
      </c>
    </row>
    <row r="7833" spans="1:8" x14ac:dyDescent="0.3">
      <c r="A7833" s="13" t="str">
        <f t="shared" si="122"/>
        <v>elmorja012013</v>
      </c>
      <c r="B7833" s="16" t="s">
        <v>1705</v>
      </c>
      <c r="C7833" s="16">
        <v>2013</v>
      </c>
      <c r="D7833" s="16" t="s">
        <v>38</v>
      </c>
      <c r="E7833" s="16">
        <v>0</v>
      </c>
      <c r="F7833" s="16">
        <v>0</v>
      </c>
      <c r="G7833" s="16">
        <v>0</v>
      </c>
      <c r="H7833" s="16">
        <v>0</v>
      </c>
    </row>
    <row r="7834" spans="1:8" x14ac:dyDescent="0.3">
      <c r="A7834" s="13" t="str">
        <f t="shared" si="122"/>
        <v>elmorja012013</v>
      </c>
      <c r="B7834" s="16" t="s">
        <v>1705</v>
      </c>
      <c r="C7834" s="16">
        <v>2013</v>
      </c>
      <c r="D7834" s="16" t="s">
        <v>2334</v>
      </c>
      <c r="E7834" s="16">
        <v>1</v>
      </c>
      <c r="F7834" s="16">
        <v>0</v>
      </c>
      <c r="G7834" s="16">
        <v>0</v>
      </c>
      <c r="H7834" s="16">
        <v>0</v>
      </c>
    </row>
    <row r="7835" spans="1:8" x14ac:dyDescent="0.3">
      <c r="A7835" s="13" t="str">
        <f t="shared" si="122"/>
        <v>elmorja012013</v>
      </c>
      <c r="B7835" s="16" t="s">
        <v>1705</v>
      </c>
      <c r="C7835" s="16">
        <v>2013</v>
      </c>
      <c r="D7835" s="16" t="s">
        <v>2327</v>
      </c>
    </row>
    <row r="7836" spans="1:8" x14ac:dyDescent="0.3">
      <c r="A7836" s="13" t="str">
        <f t="shared" si="122"/>
        <v>elmorja012013</v>
      </c>
      <c r="B7836" s="16" t="s">
        <v>1705</v>
      </c>
      <c r="C7836" s="16">
        <v>2013</v>
      </c>
      <c r="D7836" s="16" t="s">
        <v>2328</v>
      </c>
    </row>
    <row r="7837" spans="1:8" x14ac:dyDescent="0.3">
      <c r="A7837" s="13" t="str">
        <f t="shared" si="122"/>
        <v>elmorja012013</v>
      </c>
      <c r="B7837" s="16" t="s">
        <v>1705</v>
      </c>
      <c r="C7837" s="16">
        <v>2013</v>
      </c>
      <c r="D7837" s="16" t="s">
        <v>2329</v>
      </c>
      <c r="E7837" s="16">
        <v>5</v>
      </c>
      <c r="F7837" s="16">
        <v>0</v>
      </c>
      <c r="G7837" s="16">
        <v>0</v>
      </c>
      <c r="H7837" s="16">
        <v>0</v>
      </c>
    </row>
    <row r="7838" spans="1:8" x14ac:dyDescent="0.3">
      <c r="A7838" s="13" t="str">
        <f t="shared" si="122"/>
        <v>elmorja012013</v>
      </c>
      <c r="B7838" s="16" t="s">
        <v>1705</v>
      </c>
      <c r="C7838" s="16">
        <v>2013</v>
      </c>
      <c r="D7838" s="16" t="s">
        <v>2332</v>
      </c>
      <c r="E7838" s="16">
        <v>1</v>
      </c>
      <c r="F7838" s="16">
        <v>0</v>
      </c>
      <c r="G7838" s="16">
        <v>0</v>
      </c>
      <c r="H7838" s="16">
        <v>0</v>
      </c>
    </row>
    <row r="7839" spans="1:8" x14ac:dyDescent="0.3">
      <c r="A7839" s="13" t="str">
        <f t="shared" si="122"/>
        <v>elmorja012013</v>
      </c>
      <c r="B7839" s="16" t="s">
        <v>1705</v>
      </c>
      <c r="C7839" s="16">
        <v>2013</v>
      </c>
      <c r="D7839" s="16" t="s">
        <v>2330</v>
      </c>
    </row>
    <row r="7840" spans="1:8" x14ac:dyDescent="0.3">
      <c r="A7840" s="13" t="str">
        <f t="shared" si="122"/>
        <v>elmorja012013</v>
      </c>
      <c r="B7840" s="16" t="s">
        <v>1705</v>
      </c>
      <c r="C7840" s="16">
        <v>2013</v>
      </c>
      <c r="D7840" s="16" t="s">
        <v>2331</v>
      </c>
      <c r="E7840" s="16">
        <v>33</v>
      </c>
      <c r="F7840" s="16">
        <v>55</v>
      </c>
      <c r="G7840" s="16">
        <v>7</v>
      </c>
      <c r="H7840" s="16">
        <v>12</v>
      </c>
    </row>
    <row r="7841" spans="1:8" x14ac:dyDescent="0.3">
      <c r="A7841" s="13" t="str">
        <f t="shared" si="122"/>
        <v>encared012013</v>
      </c>
      <c r="B7841" s="16" t="s">
        <v>536</v>
      </c>
      <c r="C7841" s="16">
        <v>2013</v>
      </c>
      <c r="D7841" s="16" t="s">
        <v>2333</v>
      </c>
      <c r="E7841" s="16">
        <v>689</v>
      </c>
      <c r="F7841" s="16">
        <v>44</v>
      </c>
      <c r="G7841" s="16">
        <v>6</v>
      </c>
      <c r="H7841" s="16">
        <v>66</v>
      </c>
    </row>
    <row r="7842" spans="1:8" x14ac:dyDescent="0.3">
      <c r="A7842" s="13" t="str">
        <f t="shared" si="122"/>
        <v>encared012013</v>
      </c>
      <c r="B7842" s="16" t="s">
        <v>536</v>
      </c>
      <c r="C7842" s="16">
        <v>2013</v>
      </c>
      <c r="D7842" s="16" t="s">
        <v>38</v>
      </c>
      <c r="E7842" s="16">
        <v>12</v>
      </c>
      <c r="F7842" s="16">
        <v>26</v>
      </c>
      <c r="G7842" s="16">
        <v>2</v>
      </c>
      <c r="H7842" s="16">
        <v>2</v>
      </c>
    </row>
    <row r="7843" spans="1:8" x14ac:dyDescent="0.3">
      <c r="A7843" s="13" t="str">
        <f t="shared" si="122"/>
        <v>enrigba012013</v>
      </c>
      <c r="B7843" s="16" t="s">
        <v>1273</v>
      </c>
      <c r="C7843" s="16">
        <v>2013</v>
      </c>
      <c r="D7843" s="16" t="s">
        <v>2332</v>
      </c>
      <c r="E7843" s="16">
        <v>1</v>
      </c>
      <c r="F7843" s="16">
        <v>1</v>
      </c>
      <c r="G7843" s="16">
        <v>0</v>
      </c>
      <c r="H7843" s="16">
        <v>0</v>
      </c>
    </row>
    <row r="7844" spans="1:8" x14ac:dyDescent="0.3">
      <c r="A7844" s="13" t="str">
        <f t="shared" si="122"/>
        <v>eovalna012013</v>
      </c>
      <c r="B7844" s="16" t="s">
        <v>1490</v>
      </c>
      <c r="C7844" s="16">
        <v>2013</v>
      </c>
      <c r="D7844" s="16" t="s">
        <v>2332</v>
      </c>
      <c r="E7844" s="16">
        <v>8</v>
      </c>
      <c r="F7844" s="16">
        <v>20</v>
      </c>
      <c r="G7844" s="16">
        <v>2</v>
      </c>
      <c r="H7844" s="16">
        <v>1</v>
      </c>
    </row>
    <row r="7845" spans="1:8" x14ac:dyDescent="0.3">
      <c r="A7845" s="13" t="str">
        <f t="shared" si="122"/>
        <v>eppleco012013</v>
      </c>
      <c r="B7845" s="16" t="s">
        <v>1491</v>
      </c>
      <c r="C7845" s="16">
        <v>2013</v>
      </c>
      <c r="D7845" s="16" t="s">
        <v>2332</v>
      </c>
      <c r="E7845" s="16">
        <v>0</v>
      </c>
      <c r="F7845" s="16">
        <v>0</v>
      </c>
      <c r="G7845" s="16">
        <v>0</v>
      </c>
      <c r="H7845" s="16">
        <v>0</v>
      </c>
    </row>
    <row r="7846" spans="1:8" x14ac:dyDescent="0.3">
      <c r="A7846" s="13" t="str">
        <f t="shared" si="122"/>
        <v>erlinro012013</v>
      </c>
      <c r="B7846" s="16" t="s">
        <v>1925</v>
      </c>
      <c r="C7846" s="16">
        <v>2013</v>
      </c>
      <c r="D7846" s="16" t="s">
        <v>2332</v>
      </c>
      <c r="E7846" s="16">
        <v>1</v>
      </c>
      <c r="F7846" s="16">
        <v>5</v>
      </c>
      <c r="G7846" s="16">
        <v>0</v>
      </c>
      <c r="H7846" s="16">
        <v>0</v>
      </c>
    </row>
    <row r="7847" spans="1:8" x14ac:dyDescent="0.3">
      <c r="A7847" s="13" t="str">
        <f t="shared" si="122"/>
        <v>escaled012013</v>
      </c>
      <c r="B7847" s="16" t="s">
        <v>1274</v>
      </c>
      <c r="C7847" s="16">
        <v>2013</v>
      </c>
      <c r="D7847" s="16" t="s">
        <v>2332</v>
      </c>
      <c r="E7847" s="16">
        <v>2</v>
      </c>
      <c r="F7847" s="16">
        <v>5</v>
      </c>
      <c r="G7847" s="16">
        <v>1</v>
      </c>
      <c r="H7847" s="16">
        <v>0</v>
      </c>
    </row>
    <row r="7848" spans="1:8" x14ac:dyDescent="0.3">
      <c r="A7848" s="13" t="str">
        <f t="shared" si="122"/>
        <v>escobal022013</v>
      </c>
      <c r="B7848" s="16" t="s">
        <v>915</v>
      </c>
      <c r="C7848" s="16">
        <v>2013</v>
      </c>
      <c r="D7848" s="16" t="s">
        <v>2331</v>
      </c>
      <c r="E7848" s="16">
        <v>222</v>
      </c>
      <c r="F7848" s="16">
        <v>395</v>
      </c>
      <c r="G7848" s="16">
        <v>13</v>
      </c>
      <c r="H7848" s="16">
        <v>89</v>
      </c>
    </row>
    <row r="7849" spans="1:8" x14ac:dyDescent="0.3">
      <c r="A7849" s="13" t="str">
        <f t="shared" si="122"/>
        <v>escobed012013</v>
      </c>
      <c r="B7849" s="16" t="s">
        <v>1492</v>
      </c>
      <c r="C7849" s="16">
        <v>2013</v>
      </c>
      <c r="D7849" s="16" t="s">
        <v>37</v>
      </c>
      <c r="E7849" s="16">
        <v>8</v>
      </c>
      <c r="F7849" s="16">
        <v>17</v>
      </c>
      <c r="G7849" s="16">
        <v>0</v>
      </c>
      <c r="H7849" s="16">
        <v>4</v>
      </c>
    </row>
    <row r="7850" spans="1:8" x14ac:dyDescent="0.3">
      <c r="A7850" s="13" t="str">
        <f t="shared" si="122"/>
        <v>escobed012013</v>
      </c>
      <c r="B7850" s="16" t="s">
        <v>1492</v>
      </c>
      <c r="C7850" s="16">
        <v>2013</v>
      </c>
      <c r="D7850" s="16" t="s">
        <v>38</v>
      </c>
      <c r="E7850" s="16">
        <v>4</v>
      </c>
      <c r="F7850" s="16">
        <v>18</v>
      </c>
      <c r="G7850" s="16">
        <v>2</v>
      </c>
      <c r="H7850" s="16">
        <v>3</v>
      </c>
    </row>
    <row r="7851" spans="1:8" x14ac:dyDescent="0.3">
      <c r="A7851" s="13" t="str">
        <f t="shared" si="122"/>
        <v>escobed012013</v>
      </c>
      <c r="B7851" s="16" t="s">
        <v>1492</v>
      </c>
      <c r="C7851" s="16">
        <v>2013</v>
      </c>
      <c r="D7851" s="16" t="s">
        <v>2328</v>
      </c>
    </row>
    <row r="7852" spans="1:8" x14ac:dyDescent="0.3">
      <c r="A7852" s="13" t="str">
        <f t="shared" si="122"/>
        <v>escobed012013</v>
      </c>
      <c r="B7852" s="16" t="s">
        <v>1492</v>
      </c>
      <c r="C7852" s="16">
        <v>2013</v>
      </c>
      <c r="D7852" s="16" t="s">
        <v>2329</v>
      </c>
      <c r="E7852" s="16">
        <v>0</v>
      </c>
      <c r="F7852" s="16">
        <v>0</v>
      </c>
      <c r="G7852" s="16">
        <v>0</v>
      </c>
      <c r="H7852" s="16">
        <v>0</v>
      </c>
    </row>
    <row r="7853" spans="1:8" x14ac:dyDescent="0.3">
      <c r="A7853" s="13" t="str">
        <f t="shared" si="122"/>
        <v>escobed012013</v>
      </c>
      <c r="B7853" s="16" t="s">
        <v>1492</v>
      </c>
      <c r="C7853" s="16">
        <v>2013</v>
      </c>
      <c r="D7853" s="16" t="s">
        <v>2331</v>
      </c>
      <c r="E7853" s="16">
        <v>31</v>
      </c>
      <c r="F7853" s="16">
        <v>69</v>
      </c>
      <c r="G7853" s="16">
        <v>5</v>
      </c>
      <c r="H7853" s="16">
        <v>9</v>
      </c>
    </row>
    <row r="7854" spans="1:8" x14ac:dyDescent="0.3">
      <c r="A7854" s="13" t="str">
        <f t="shared" si="122"/>
        <v>escobyu012013</v>
      </c>
      <c r="B7854" s="16" t="s">
        <v>780</v>
      </c>
      <c r="C7854" s="16">
        <v>2013</v>
      </c>
      <c r="D7854" s="16" t="s">
        <v>2331</v>
      </c>
      <c r="E7854" s="16">
        <v>208</v>
      </c>
      <c r="F7854" s="16">
        <v>395</v>
      </c>
      <c r="G7854" s="16">
        <v>7</v>
      </c>
      <c r="H7854" s="16">
        <v>88</v>
      </c>
    </row>
    <row r="7855" spans="1:8" x14ac:dyDescent="0.3">
      <c r="A7855" s="13" t="str">
        <f t="shared" si="122"/>
        <v>espinda012013</v>
      </c>
      <c r="B7855" s="16" t="s">
        <v>1275</v>
      </c>
      <c r="C7855" s="16">
        <v>2013</v>
      </c>
      <c r="D7855" s="16" t="s">
        <v>37</v>
      </c>
      <c r="E7855" s="16">
        <v>96</v>
      </c>
      <c r="F7855" s="16">
        <v>119</v>
      </c>
      <c r="G7855" s="16">
        <v>2</v>
      </c>
      <c r="H7855" s="16">
        <v>32</v>
      </c>
    </row>
    <row r="7856" spans="1:8" x14ac:dyDescent="0.3">
      <c r="A7856" s="13" t="str">
        <f t="shared" si="122"/>
        <v>espinda012013</v>
      </c>
      <c r="B7856" s="16" t="s">
        <v>1275</v>
      </c>
      <c r="C7856" s="16">
        <v>2013</v>
      </c>
      <c r="D7856" s="16" t="s">
        <v>2331</v>
      </c>
      <c r="E7856" s="16">
        <v>1</v>
      </c>
      <c r="F7856" s="16">
        <v>0</v>
      </c>
      <c r="G7856" s="16">
        <v>0</v>
      </c>
      <c r="H7856" s="16">
        <v>0</v>
      </c>
    </row>
    <row r="7857" spans="1:8" x14ac:dyDescent="0.3">
      <c r="A7857" s="13" t="str">
        <f t="shared" si="122"/>
        <v>estrama012013</v>
      </c>
      <c r="B7857" s="16" t="s">
        <v>916</v>
      </c>
      <c r="C7857" s="16">
        <v>2013</v>
      </c>
      <c r="D7857" s="16" t="s">
        <v>2332</v>
      </c>
      <c r="E7857" s="16">
        <v>5</v>
      </c>
      <c r="F7857" s="16">
        <v>9</v>
      </c>
      <c r="G7857" s="16">
        <v>1</v>
      </c>
      <c r="H7857" s="16">
        <v>1</v>
      </c>
    </row>
    <row r="7858" spans="1:8" x14ac:dyDescent="0.3">
      <c r="A7858" s="13" t="str">
        <f t="shared" si="122"/>
        <v>ethiean012013</v>
      </c>
      <c r="B7858" s="16" t="s">
        <v>639</v>
      </c>
      <c r="C7858" s="16">
        <v>2013</v>
      </c>
      <c r="D7858" s="16" t="s">
        <v>2327</v>
      </c>
    </row>
    <row r="7859" spans="1:8" x14ac:dyDescent="0.3">
      <c r="A7859" s="13" t="str">
        <f t="shared" si="122"/>
        <v>ethiean012013</v>
      </c>
      <c r="B7859" s="16" t="s">
        <v>639</v>
      </c>
      <c r="C7859" s="16">
        <v>2013</v>
      </c>
      <c r="D7859" s="16" t="s">
        <v>2328</v>
      </c>
    </row>
    <row r="7860" spans="1:8" x14ac:dyDescent="0.3">
      <c r="A7860" s="13" t="str">
        <f t="shared" si="122"/>
        <v>ethiean012013</v>
      </c>
      <c r="B7860" s="16" t="s">
        <v>639</v>
      </c>
      <c r="C7860" s="16">
        <v>2013</v>
      </c>
      <c r="D7860" s="16" t="s">
        <v>2329</v>
      </c>
      <c r="E7860" s="16">
        <v>247</v>
      </c>
      <c r="F7860" s="16">
        <v>8</v>
      </c>
      <c r="G7860" s="16">
        <v>2</v>
      </c>
      <c r="H7860" s="16">
        <v>4</v>
      </c>
    </row>
    <row r="7861" spans="1:8" x14ac:dyDescent="0.3">
      <c r="A7861" s="13" t="str">
        <f t="shared" si="122"/>
        <v>ethiean012013</v>
      </c>
      <c r="B7861" s="16" t="s">
        <v>639</v>
      </c>
      <c r="C7861" s="16">
        <v>2013</v>
      </c>
      <c r="D7861" s="16" t="s">
        <v>2330</v>
      </c>
    </row>
    <row r="7862" spans="1:8" x14ac:dyDescent="0.3">
      <c r="A7862" s="13" t="str">
        <f t="shared" si="122"/>
        <v>faluir012013</v>
      </c>
      <c r="B7862" s="16" t="s">
        <v>1707</v>
      </c>
      <c r="C7862" s="16">
        <v>2013</v>
      </c>
      <c r="D7862" s="16" t="s">
        <v>38</v>
      </c>
      <c r="E7862" s="16">
        <v>1</v>
      </c>
      <c r="F7862" s="16">
        <v>0</v>
      </c>
      <c r="G7862" s="16">
        <v>0</v>
      </c>
      <c r="H7862" s="16">
        <v>0</v>
      </c>
    </row>
    <row r="7863" spans="1:8" x14ac:dyDescent="0.3">
      <c r="A7863" s="13" t="str">
        <f t="shared" si="122"/>
        <v>familje012013</v>
      </c>
      <c r="B7863" s="16" t="s">
        <v>1708</v>
      </c>
      <c r="C7863" s="16">
        <v>2013</v>
      </c>
      <c r="D7863" s="16" t="s">
        <v>2332</v>
      </c>
      <c r="E7863" s="16">
        <v>1</v>
      </c>
      <c r="F7863" s="16">
        <v>0</v>
      </c>
      <c r="G7863" s="16">
        <v>0</v>
      </c>
      <c r="H7863" s="16">
        <v>1</v>
      </c>
    </row>
    <row r="7864" spans="1:8" x14ac:dyDescent="0.3">
      <c r="A7864" s="13" t="str">
        <f t="shared" si="122"/>
        <v>farnsky012013</v>
      </c>
      <c r="B7864" s="16" t="s">
        <v>93</v>
      </c>
      <c r="C7864" s="16">
        <v>2013</v>
      </c>
      <c r="D7864" s="16" t="s">
        <v>2332</v>
      </c>
      <c r="E7864" s="16">
        <v>4</v>
      </c>
      <c r="F7864" s="16">
        <v>5</v>
      </c>
      <c r="G7864" s="16">
        <v>0</v>
      </c>
      <c r="H7864" s="16">
        <v>0</v>
      </c>
    </row>
    <row r="7865" spans="1:8" x14ac:dyDescent="0.3">
      <c r="A7865" s="13" t="str">
        <f t="shared" si="122"/>
        <v>farnsky012013</v>
      </c>
      <c r="B7865" s="16" t="s">
        <v>93</v>
      </c>
      <c r="C7865" s="16">
        <v>2013</v>
      </c>
      <c r="D7865" s="16" t="s">
        <v>2332</v>
      </c>
      <c r="E7865" s="16">
        <v>0</v>
      </c>
      <c r="F7865" s="16">
        <v>1</v>
      </c>
      <c r="G7865" s="16">
        <v>0</v>
      </c>
      <c r="H7865" s="16">
        <v>0</v>
      </c>
    </row>
    <row r="7866" spans="1:8" x14ac:dyDescent="0.3">
      <c r="A7866" s="13" t="str">
        <f t="shared" si="122"/>
        <v>farquda012013</v>
      </c>
      <c r="B7866" s="16" t="s">
        <v>1493</v>
      </c>
      <c r="C7866" s="16">
        <v>2013</v>
      </c>
      <c r="D7866" s="16" t="s">
        <v>2332</v>
      </c>
      <c r="E7866" s="16">
        <v>4</v>
      </c>
      <c r="F7866" s="16">
        <v>8</v>
      </c>
      <c r="G7866" s="16">
        <v>0</v>
      </c>
      <c r="H7866" s="16">
        <v>2</v>
      </c>
    </row>
    <row r="7867" spans="1:8" x14ac:dyDescent="0.3">
      <c r="A7867" s="13" t="str">
        <f t="shared" si="122"/>
        <v>federti012013</v>
      </c>
      <c r="B7867" s="16" t="s">
        <v>1495</v>
      </c>
      <c r="C7867" s="16">
        <v>2013</v>
      </c>
      <c r="D7867" s="16" t="s">
        <v>2333</v>
      </c>
      <c r="E7867" s="16">
        <v>0</v>
      </c>
      <c r="F7867" s="16">
        <v>0</v>
      </c>
      <c r="G7867" s="16">
        <v>0</v>
      </c>
      <c r="H7867" s="16">
        <v>0</v>
      </c>
    </row>
    <row r="7868" spans="1:8" x14ac:dyDescent="0.3">
      <c r="A7868" s="13" t="str">
        <f t="shared" si="122"/>
        <v>federti012013</v>
      </c>
      <c r="B7868" s="16" t="s">
        <v>1495</v>
      </c>
      <c r="C7868" s="16">
        <v>2013</v>
      </c>
      <c r="D7868" s="16" t="s">
        <v>2334</v>
      </c>
      <c r="E7868" s="16">
        <v>323</v>
      </c>
      <c r="F7868" s="16">
        <v>40</v>
      </c>
      <c r="G7868" s="16">
        <v>5</v>
      </c>
      <c r="H7868" s="16">
        <v>0</v>
      </c>
    </row>
    <row r="7869" spans="1:8" x14ac:dyDescent="0.3">
      <c r="A7869" s="13" t="str">
        <f t="shared" si="122"/>
        <v>feldmsc012013</v>
      </c>
      <c r="B7869" s="16" t="s">
        <v>538</v>
      </c>
      <c r="C7869" s="16">
        <v>2013</v>
      </c>
      <c r="D7869" s="16" t="s">
        <v>2332</v>
      </c>
      <c r="E7869" s="16">
        <v>6</v>
      </c>
      <c r="F7869" s="16">
        <v>20</v>
      </c>
      <c r="G7869" s="16">
        <v>3</v>
      </c>
      <c r="H7869" s="16">
        <v>1</v>
      </c>
    </row>
    <row r="7870" spans="1:8" x14ac:dyDescent="0.3">
      <c r="A7870" s="13" t="str">
        <f t="shared" si="122"/>
        <v>feldmsc012013</v>
      </c>
      <c r="B7870" s="16" t="s">
        <v>538</v>
      </c>
      <c r="C7870" s="16">
        <v>2013</v>
      </c>
      <c r="D7870" s="16" t="s">
        <v>2332</v>
      </c>
      <c r="E7870" s="16">
        <v>5</v>
      </c>
      <c r="F7870" s="16">
        <v>9</v>
      </c>
      <c r="G7870" s="16">
        <v>0</v>
      </c>
      <c r="H7870" s="16">
        <v>1</v>
      </c>
    </row>
    <row r="7871" spans="1:8" x14ac:dyDescent="0.3">
      <c r="A7871" s="13" t="str">
        <f t="shared" si="122"/>
        <v>felicpe012013</v>
      </c>
      <c r="B7871" s="16" t="s">
        <v>297</v>
      </c>
      <c r="C7871" s="16">
        <v>2013</v>
      </c>
      <c r="D7871" s="16" t="s">
        <v>2332</v>
      </c>
      <c r="E7871" s="16">
        <v>1</v>
      </c>
      <c r="F7871" s="16">
        <v>3</v>
      </c>
      <c r="G7871" s="16">
        <v>0</v>
      </c>
      <c r="H7871" s="16">
        <v>0</v>
      </c>
    </row>
    <row r="7872" spans="1:8" x14ac:dyDescent="0.3">
      <c r="A7872" s="13" t="str">
        <f t="shared" si="122"/>
        <v>felizne012013</v>
      </c>
      <c r="B7872" s="16" t="s">
        <v>1079</v>
      </c>
      <c r="C7872" s="16">
        <v>2013</v>
      </c>
      <c r="D7872" s="16" t="s">
        <v>2332</v>
      </c>
      <c r="E7872" s="16">
        <v>0</v>
      </c>
      <c r="F7872" s="16">
        <v>0</v>
      </c>
      <c r="G7872" s="16">
        <v>0</v>
      </c>
      <c r="H7872" s="16">
        <v>0</v>
      </c>
    </row>
    <row r="7873" spans="1:8" x14ac:dyDescent="0.3">
      <c r="A7873" s="13" t="str">
        <f t="shared" si="122"/>
        <v>fernajo022013</v>
      </c>
      <c r="B7873" s="16" t="s">
        <v>1926</v>
      </c>
      <c r="C7873" s="16">
        <v>2013</v>
      </c>
      <c r="D7873" s="16" t="s">
        <v>2332</v>
      </c>
      <c r="E7873" s="16">
        <v>22</v>
      </c>
      <c r="F7873" s="16">
        <v>15</v>
      </c>
      <c r="G7873" s="16">
        <v>1</v>
      </c>
      <c r="H7873" s="16">
        <v>0</v>
      </c>
    </row>
    <row r="7874" spans="1:8" x14ac:dyDescent="0.3">
      <c r="A7874" s="13" t="str">
        <f t="shared" si="122"/>
        <v>fieldjo032013</v>
      </c>
      <c r="B7874" s="16" t="s">
        <v>1927</v>
      </c>
      <c r="C7874" s="16">
        <v>2013</v>
      </c>
      <c r="D7874" s="16" t="s">
        <v>2332</v>
      </c>
      <c r="E7874" s="16">
        <v>3</v>
      </c>
      <c r="F7874" s="16">
        <v>1</v>
      </c>
      <c r="G7874" s="16">
        <v>0</v>
      </c>
      <c r="H7874" s="16">
        <v>0</v>
      </c>
    </row>
    <row r="7875" spans="1:8" x14ac:dyDescent="0.3">
      <c r="A7875" s="13" t="str">
        <f t="shared" ref="A7875:A7938" si="123">B7875&amp;C7875</f>
        <v>fieldpr012013</v>
      </c>
      <c r="B7875" s="16" t="s">
        <v>539</v>
      </c>
      <c r="C7875" s="16">
        <v>2013</v>
      </c>
      <c r="D7875" s="16" t="s">
        <v>2333</v>
      </c>
      <c r="E7875" s="16">
        <v>1152</v>
      </c>
      <c r="F7875" s="16">
        <v>96</v>
      </c>
      <c r="G7875" s="16">
        <v>6</v>
      </c>
      <c r="H7875" s="16">
        <v>119</v>
      </c>
    </row>
    <row r="7876" spans="1:8" x14ac:dyDescent="0.3">
      <c r="A7876" s="13" t="str">
        <f t="shared" si="123"/>
        <v>fieldth012013</v>
      </c>
      <c r="B7876" s="16" t="s">
        <v>1496</v>
      </c>
      <c r="C7876" s="16">
        <v>2013</v>
      </c>
      <c r="D7876" s="16" t="s">
        <v>37</v>
      </c>
      <c r="E7876" s="16">
        <v>8</v>
      </c>
      <c r="F7876" s="16">
        <v>1</v>
      </c>
      <c r="G7876" s="16">
        <v>0</v>
      </c>
      <c r="H7876" s="16">
        <v>1</v>
      </c>
    </row>
    <row r="7877" spans="1:8" x14ac:dyDescent="0.3">
      <c r="A7877" s="13" t="str">
        <f t="shared" si="123"/>
        <v>fieldth012013</v>
      </c>
      <c r="B7877" s="16" t="s">
        <v>1496</v>
      </c>
      <c r="C7877" s="16">
        <v>2013</v>
      </c>
      <c r="D7877" s="16" t="s">
        <v>38</v>
      </c>
      <c r="E7877" s="16">
        <v>1</v>
      </c>
      <c r="F7877" s="16">
        <v>2</v>
      </c>
      <c r="G7877" s="16">
        <v>0</v>
      </c>
      <c r="H7877" s="16">
        <v>0</v>
      </c>
    </row>
    <row r="7878" spans="1:8" x14ac:dyDescent="0.3">
      <c r="A7878" s="13" t="str">
        <f t="shared" si="123"/>
        <v>fieldth012013</v>
      </c>
      <c r="B7878" s="16" t="s">
        <v>1496</v>
      </c>
      <c r="C7878" s="16">
        <v>2013</v>
      </c>
      <c r="D7878" s="16" t="s">
        <v>2331</v>
      </c>
      <c r="E7878" s="16">
        <v>3</v>
      </c>
      <c r="F7878" s="16">
        <v>2</v>
      </c>
      <c r="G7878" s="16">
        <v>0</v>
      </c>
      <c r="H7878" s="16">
        <v>0</v>
      </c>
    </row>
    <row r="7879" spans="1:8" x14ac:dyDescent="0.3">
      <c r="A7879" s="13" t="str">
        <f t="shared" si="123"/>
        <v>fienca012013</v>
      </c>
      <c r="B7879" s="16" t="s">
        <v>1080</v>
      </c>
      <c r="C7879" s="16">
        <v>2013</v>
      </c>
      <c r="D7879" s="16" t="s">
        <v>2332</v>
      </c>
      <c r="E7879" s="16">
        <v>3</v>
      </c>
      <c r="F7879" s="16">
        <v>7</v>
      </c>
      <c r="G7879" s="16">
        <v>0</v>
      </c>
      <c r="H7879" s="16">
        <v>0</v>
      </c>
    </row>
    <row r="7880" spans="1:8" x14ac:dyDescent="0.3">
      <c r="A7880" s="13" t="str">
        <f t="shared" si="123"/>
        <v>fiersmi012013</v>
      </c>
      <c r="B7880" s="16" t="s">
        <v>1497</v>
      </c>
      <c r="C7880" s="16">
        <v>2013</v>
      </c>
      <c r="D7880" s="16" t="s">
        <v>2332</v>
      </c>
      <c r="E7880" s="16">
        <v>2</v>
      </c>
      <c r="F7880" s="16">
        <v>5</v>
      </c>
      <c r="G7880" s="16">
        <v>0</v>
      </c>
      <c r="H7880" s="16">
        <v>0</v>
      </c>
    </row>
    <row r="7881" spans="1:8" x14ac:dyDescent="0.3">
      <c r="A7881" s="13" t="str">
        <f t="shared" si="123"/>
        <v>fifest012013</v>
      </c>
      <c r="B7881" s="16" t="s">
        <v>1710</v>
      </c>
      <c r="C7881" s="16">
        <v>2013</v>
      </c>
      <c r="D7881" s="16" t="s">
        <v>2332</v>
      </c>
      <c r="E7881" s="16">
        <v>1</v>
      </c>
      <c r="F7881" s="16">
        <v>4</v>
      </c>
      <c r="G7881" s="16">
        <v>0</v>
      </c>
      <c r="H7881" s="16">
        <v>0</v>
      </c>
    </row>
    <row r="7882" spans="1:8" x14ac:dyDescent="0.3">
      <c r="A7882" s="13" t="str">
        <f t="shared" si="123"/>
        <v>figaral012013</v>
      </c>
      <c r="B7882" s="16" t="s">
        <v>1081</v>
      </c>
      <c r="C7882" s="16">
        <v>2013</v>
      </c>
      <c r="D7882" s="16" t="s">
        <v>2332</v>
      </c>
      <c r="E7882" s="16">
        <v>5</v>
      </c>
      <c r="F7882" s="16">
        <v>7</v>
      </c>
      <c r="G7882" s="16">
        <v>1</v>
      </c>
      <c r="H7882" s="16">
        <v>1</v>
      </c>
    </row>
    <row r="7883" spans="1:8" x14ac:dyDescent="0.3">
      <c r="A7883" s="13" t="str">
        <f t="shared" si="123"/>
        <v>figuepe012013</v>
      </c>
      <c r="B7883" s="16" t="s">
        <v>1711</v>
      </c>
      <c r="C7883" s="16">
        <v>2013</v>
      </c>
      <c r="D7883" s="16" t="s">
        <v>2332</v>
      </c>
      <c r="E7883" s="16">
        <v>0</v>
      </c>
      <c r="F7883" s="16">
        <v>0</v>
      </c>
      <c r="G7883" s="16">
        <v>0</v>
      </c>
      <c r="H7883" s="16">
        <v>0</v>
      </c>
    </row>
    <row r="7884" spans="1:8" x14ac:dyDescent="0.3">
      <c r="A7884" s="13" t="str">
        <f t="shared" si="123"/>
        <v>fistedo012013</v>
      </c>
      <c r="B7884" s="16" t="s">
        <v>1083</v>
      </c>
      <c r="C7884" s="16">
        <v>2013</v>
      </c>
      <c r="D7884" s="16" t="s">
        <v>2332</v>
      </c>
      <c r="E7884" s="16">
        <v>23</v>
      </c>
      <c r="F7884" s="16">
        <v>30</v>
      </c>
      <c r="G7884" s="16">
        <v>0</v>
      </c>
      <c r="H7884" s="16">
        <v>5</v>
      </c>
    </row>
    <row r="7885" spans="1:8" x14ac:dyDescent="0.3">
      <c r="A7885" s="13" t="str">
        <f t="shared" si="123"/>
        <v>flahery012013</v>
      </c>
      <c r="B7885" s="16" t="s">
        <v>1712</v>
      </c>
      <c r="C7885" s="16">
        <v>2013</v>
      </c>
      <c r="D7885" s="16" t="s">
        <v>2333</v>
      </c>
      <c r="E7885" s="16">
        <v>26</v>
      </c>
      <c r="F7885" s="16">
        <v>0</v>
      </c>
      <c r="G7885" s="16">
        <v>0</v>
      </c>
      <c r="H7885" s="16">
        <v>1</v>
      </c>
    </row>
    <row r="7886" spans="1:8" x14ac:dyDescent="0.3">
      <c r="A7886" s="13" t="str">
        <f t="shared" si="123"/>
        <v>flahery012013</v>
      </c>
      <c r="B7886" s="16" t="s">
        <v>1712</v>
      </c>
      <c r="C7886" s="16">
        <v>2013</v>
      </c>
      <c r="D7886" s="16" t="s">
        <v>37</v>
      </c>
      <c r="E7886" s="16">
        <v>105</v>
      </c>
      <c r="F7886" s="16">
        <v>176</v>
      </c>
      <c r="G7886" s="16">
        <v>2</v>
      </c>
      <c r="H7886" s="16">
        <v>52</v>
      </c>
    </row>
    <row r="7887" spans="1:8" x14ac:dyDescent="0.3">
      <c r="A7887" s="13" t="str">
        <f t="shared" si="123"/>
        <v>flahery012013</v>
      </c>
      <c r="B7887" s="16" t="s">
        <v>1712</v>
      </c>
      <c r="C7887" s="16">
        <v>2013</v>
      </c>
      <c r="D7887" s="16" t="s">
        <v>38</v>
      </c>
      <c r="E7887" s="16">
        <v>5</v>
      </c>
      <c r="F7887" s="16">
        <v>7</v>
      </c>
      <c r="G7887" s="16">
        <v>0</v>
      </c>
      <c r="H7887" s="16">
        <v>1</v>
      </c>
    </row>
    <row r="7888" spans="1:8" x14ac:dyDescent="0.3">
      <c r="A7888" s="13" t="str">
        <f t="shared" si="123"/>
        <v>flahery012013</v>
      </c>
      <c r="B7888" s="16" t="s">
        <v>1712</v>
      </c>
      <c r="C7888" s="16">
        <v>2013</v>
      </c>
      <c r="D7888" s="16" t="s">
        <v>2331</v>
      </c>
      <c r="E7888" s="16">
        <v>4</v>
      </c>
      <c r="F7888" s="16">
        <v>8</v>
      </c>
      <c r="G7888" s="16">
        <v>0</v>
      </c>
      <c r="H7888" s="16">
        <v>3</v>
      </c>
    </row>
    <row r="7889" spans="1:8" x14ac:dyDescent="0.3">
      <c r="A7889" s="13" t="str">
        <f t="shared" si="123"/>
        <v>florewi012013</v>
      </c>
      <c r="B7889" s="16" t="s">
        <v>1928</v>
      </c>
      <c r="C7889" s="16">
        <v>2013</v>
      </c>
      <c r="D7889" s="16" t="s">
        <v>37</v>
      </c>
      <c r="E7889" s="16">
        <v>3</v>
      </c>
      <c r="F7889" s="16">
        <v>2</v>
      </c>
      <c r="G7889" s="16">
        <v>0</v>
      </c>
      <c r="H7889" s="16">
        <v>1</v>
      </c>
    </row>
    <row r="7890" spans="1:8" x14ac:dyDescent="0.3">
      <c r="A7890" s="13" t="str">
        <f t="shared" si="123"/>
        <v>florewi012013</v>
      </c>
      <c r="B7890" s="16" t="s">
        <v>1928</v>
      </c>
      <c r="C7890" s="16">
        <v>2013</v>
      </c>
      <c r="D7890" s="16" t="s">
        <v>38</v>
      </c>
      <c r="E7890" s="16">
        <v>13</v>
      </c>
      <c r="F7890" s="16">
        <v>55</v>
      </c>
      <c r="G7890" s="16">
        <v>2</v>
      </c>
      <c r="H7890" s="16">
        <v>4</v>
      </c>
    </row>
    <row r="7891" spans="1:8" x14ac:dyDescent="0.3">
      <c r="A7891" s="13" t="str">
        <f t="shared" si="123"/>
        <v>floripe012013</v>
      </c>
      <c r="B7891" s="16" t="s">
        <v>1498</v>
      </c>
      <c r="C7891" s="16">
        <v>2013</v>
      </c>
      <c r="D7891" s="16" t="s">
        <v>2331</v>
      </c>
      <c r="E7891" s="16">
        <v>245</v>
      </c>
      <c r="F7891" s="16">
        <v>401</v>
      </c>
      <c r="G7891" s="16">
        <v>18</v>
      </c>
      <c r="H7891" s="16">
        <v>101</v>
      </c>
    </row>
    <row r="7892" spans="1:8" x14ac:dyDescent="0.3">
      <c r="A7892" s="13" t="str">
        <f t="shared" si="123"/>
        <v>flowety012013</v>
      </c>
      <c r="B7892" s="16" t="s">
        <v>1084</v>
      </c>
      <c r="C7892" s="16">
        <v>2013</v>
      </c>
      <c r="D7892" s="16" t="s">
        <v>2334</v>
      </c>
      <c r="E7892" s="16">
        <v>640</v>
      </c>
      <c r="F7892" s="16">
        <v>42</v>
      </c>
      <c r="G7892" s="16">
        <v>4</v>
      </c>
      <c r="H7892" s="16">
        <v>4</v>
      </c>
    </row>
    <row r="7893" spans="1:8" x14ac:dyDescent="0.3">
      <c r="A7893" s="13" t="str">
        <f t="shared" si="123"/>
        <v>floydga012013</v>
      </c>
      <c r="B7893" s="16" t="s">
        <v>438</v>
      </c>
      <c r="C7893" s="16">
        <v>2013</v>
      </c>
      <c r="D7893" s="16" t="s">
        <v>2332</v>
      </c>
      <c r="E7893" s="16">
        <v>2</v>
      </c>
      <c r="F7893" s="16">
        <v>6</v>
      </c>
      <c r="G7893" s="16">
        <v>0</v>
      </c>
      <c r="H7893" s="16">
        <v>1</v>
      </c>
    </row>
    <row r="7894" spans="1:8" x14ac:dyDescent="0.3">
      <c r="A7894" s="13" t="str">
        <f t="shared" si="123"/>
        <v>flynnbr012013</v>
      </c>
      <c r="B7894" s="16" t="s">
        <v>1929</v>
      </c>
      <c r="C7894" s="16">
        <v>2013</v>
      </c>
      <c r="D7894" s="16" t="s">
        <v>2332</v>
      </c>
      <c r="E7894" s="16">
        <v>0</v>
      </c>
      <c r="F7894" s="16">
        <v>1</v>
      </c>
      <c r="G7894" s="16">
        <v>0</v>
      </c>
      <c r="H7894" s="16">
        <v>0</v>
      </c>
    </row>
    <row r="7895" spans="1:8" x14ac:dyDescent="0.3">
      <c r="A7895" s="13" t="str">
        <f t="shared" si="123"/>
        <v>fontwi012013</v>
      </c>
      <c r="B7895" s="16" t="s">
        <v>1713</v>
      </c>
      <c r="C7895" s="16">
        <v>2013</v>
      </c>
      <c r="D7895" s="16" t="s">
        <v>2332</v>
      </c>
      <c r="E7895" s="16">
        <v>0</v>
      </c>
      <c r="F7895" s="16">
        <v>0</v>
      </c>
      <c r="G7895" s="16">
        <v>0</v>
      </c>
      <c r="H7895" s="16">
        <v>0</v>
      </c>
    </row>
    <row r="7896" spans="1:8" x14ac:dyDescent="0.3">
      <c r="A7896" s="13" t="str">
        <f t="shared" si="123"/>
        <v>forsylo012013</v>
      </c>
      <c r="B7896" s="16" t="s">
        <v>1499</v>
      </c>
      <c r="C7896" s="16">
        <v>2013</v>
      </c>
      <c r="D7896" s="16" t="s">
        <v>37</v>
      </c>
      <c r="E7896" s="16">
        <v>59</v>
      </c>
      <c r="F7896" s="16">
        <v>99</v>
      </c>
      <c r="G7896" s="16">
        <v>2</v>
      </c>
      <c r="H7896" s="16">
        <v>21</v>
      </c>
    </row>
    <row r="7897" spans="1:8" x14ac:dyDescent="0.3">
      <c r="A7897" s="13" t="str">
        <f t="shared" si="123"/>
        <v>forsylo012013</v>
      </c>
      <c r="B7897" s="16" t="s">
        <v>1499</v>
      </c>
      <c r="C7897" s="16">
        <v>2013</v>
      </c>
      <c r="D7897" s="16" t="s">
        <v>38</v>
      </c>
      <c r="E7897" s="16">
        <v>5</v>
      </c>
      <c r="F7897" s="16">
        <v>14</v>
      </c>
      <c r="G7897" s="16">
        <v>1</v>
      </c>
      <c r="H7897" s="16">
        <v>0</v>
      </c>
    </row>
    <row r="7898" spans="1:8" x14ac:dyDescent="0.3">
      <c r="A7898" s="13" t="str">
        <f t="shared" si="123"/>
        <v>forsylo012013</v>
      </c>
      <c r="B7898" s="16" t="s">
        <v>1499</v>
      </c>
      <c r="C7898" s="16">
        <v>2013</v>
      </c>
      <c r="D7898" s="16" t="s">
        <v>2328</v>
      </c>
    </row>
    <row r="7899" spans="1:8" x14ac:dyDescent="0.3">
      <c r="A7899" s="13" t="str">
        <f t="shared" si="123"/>
        <v>forsylo012013</v>
      </c>
      <c r="B7899" s="16" t="s">
        <v>1499</v>
      </c>
      <c r="C7899" s="16">
        <v>2013</v>
      </c>
      <c r="D7899" s="16" t="s">
        <v>2329</v>
      </c>
      <c r="E7899" s="16">
        <v>11</v>
      </c>
      <c r="F7899" s="16">
        <v>0</v>
      </c>
      <c r="G7899" s="16">
        <v>0</v>
      </c>
      <c r="H7899" s="16">
        <v>0</v>
      </c>
    </row>
    <row r="7900" spans="1:8" x14ac:dyDescent="0.3">
      <c r="A7900" s="13" t="str">
        <f t="shared" si="123"/>
        <v>forsylo012013</v>
      </c>
      <c r="B7900" s="16" t="s">
        <v>1499</v>
      </c>
      <c r="C7900" s="16">
        <v>2013</v>
      </c>
      <c r="D7900" s="16" t="s">
        <v>2330</v>
      </c>
    </row>
    <row r="7901" spans="1:8" x14ac:dyDescent="0.3">
      <c r="A7901" s="13" t="str">
        <f t="shared" si="123"/>
        <v>forsylo012013</v>
      </c>
      <c r="B7901" s="16" t="s">
        <v>1499</v>
      </c>
      <c r="C7901" s="16">
        <v>2013</v>
      </c>
      <c r="D7901" s="16" t="s">
        <v>2331</v>
      </c>
      <c r="E7901" s="16">
        <v>15</v>
      </c>
      <c r="F7901" s="16">
        <v>34</v>
      </c>
      <c r="G7901" s="16">
        <v>2</v>
      </c>
      <c r="H7901" s="16">
        <v>4</v>
      </c>
    </row>
    <row r="7902" spans="1:8" x14ac:dyDescent="0.3">
      <c r="A7902" s="13" t="str">
        <f t="shared" si="123"/>
        <v>fowlede012013</v>
      </c>
      <c r="B7902" s="16" t="s">
        <v>918</v>
      </c>
      <c r="C7902" s="16">
        <v>2013</v>
      </c>
      <c r="D7902" s="16" t="s">
        <v>2327</v>
      </c>
    </row>
    <row r="7903" spans="1:8" x14ac:dyDescent="0.3">
      <c r="A7903" s="13" t="str">
        <f t="shared" si="123"/>
        <v>fowlede012013</v>
      </c>
      <c r="B7903" s="16" t="s">
        <v>918</v>
      </c>
      <c r="C7903" s="16">
        <v>2013</v>
      </c>
      <c r="D7903" s="16" t="s">
        <v>2329</v>
      </c>
      <c r="E7903" s="16">
        <v>231</v>
      </c>
      <c r="F7903" s="16">
        <v>3</v>
      </c>
      <c r="G7903" s="16">
        <v>3</v>
      </c>
      <c r="H7903" s="16">
        <v>2</v>
      </c>
    </row>
    <row r="7904" spans="1:8" x14ac:dyDescent="0.3">
      <c r="A7904" s="13" t="str">
        <f t="shared" si="123"/>
        <v>francbe012013</v>
      </c>
      <c r="B7904" s="16" t="s">
        <v>785</v>
      </c>
      <c r="C7904" s="16">
        <v>2013</v>
      </c>
      <c r="D7904" s="16" t="s">
        <v>2328</v>
      </c>
    </row>
    <row r="7905" spans="1:8" x14ac:dyDescent="0.3">
      <c r="A7905" s="13" t="str">
        <f t="shared" si="123"/>
        <v>francbe012013</v>
      </c>
      <c r="B7905" s="16" t="s">
        <v>785</v>
      </c>
      <c r="C7905" s="16">
        <v>2013</v>
      </c>
      <c r="D7905" s="16" t="s">
        <v>2329</v>
      </c>
      <c r="E7905" s="16">
        <v>8</v>
      </c>
      <c r="F7905" s="16">
        <v>0</v>
      </c>
      <c r="G7905" s="16">
        <v>0</v>
      </c>
      <c r="H7905" s="16">
        <v>0</v>
      </c>
    </row>
    <row r="7906" spans="1:8" x14ac:dyDescent="0.3">
      <c r="A7906" s="13" t="str">
        <f t="shared" si="123"/>
        <v>francbe012013</v>
      </c>
      <c r="B7906" s="16" t="s">
        <v>785</v>
      </c>
      <c r="C7906" s="16">
        <v>2013</v>
      </c>
      <c r="D7906" s="16" t="s">
        <v>2330</v>
      </c>
    </row>
    <row r="7907" spans="1:8" x14ac:dyDescent="0.3">
      <c r="A7907" s="13" t="str">
        <f t="shared" si="123"/>
        <v>francfr012013</v>
      </c>
      <c r="B7907" s="16" t="s">
        <v>439</v>
      </c>
      <c r="C7907" s="16">
        <v>2013</v>
      </c>
      <c r="D7907" s="16" t="s">
        <v>2332</v>
      </c>
      <c r="E7907" s="16">
        <v>0</v>
      </c>
      <c r="F7907" s="16">
        <v>1</v>
      </c>
      <c r="G7907" s="16">
        <v>0</v>
      </c>
      <c r="H7907" s="16">
        <v>0</v>
      </c>
    </row>
    <row r="7908" spans="1:8" x14ac:dyDescent="0.3">
      <c r="A7908" s="13" t="str">
        <f t="shared" si="123"/>
        <v>francje012013</v>
      </c>
      <c r="B7908" s="16" t="s">
        <v>440</v>
      </c>
      <c r="C7908" s="16">
        <v>2013</v>
      </c>
      <c r="D7908" s="16" t="s">
        <v>2332</v>
      </c>
      <c r="E7908" s="16">
        <v>6</v>
      </c>
      <c r="F7908" s="16">
        <v>12</v>
      </c>
      <c r="G7908" s="16">
        <v>0</v>
      </c>
      <c r="H7908" s="16">
        <v>1</v>
      </c>
    </row>
    <row r="7909" spans="1:8" x14ac:dyDescent="0.3">
      <c r="A7909" s="13" t="str">
        <f t="shared" si="123"/>
        <v>francje022013</v>
      </c>
      <c r="B7909" s="16" t="s">
        <v>541</v>
      </c>
      <c r="C7909" s="16">
        <v>2013</v>
      </c>
      <c r="D7909" s="16" t="s">
        <v>2327</v>
      </c>
    </row>
    <row r="7910" spans="1:8" x14ac:dyDescent="0.3">
      <c r="A7910" s="13" t="str">
        <f t="shared" si="123"/>
        <v>francje022013</v>
      </c>
      <c r="B7910" s="16" t="s">
        <v>541</v>
      </c>
      <c r="C7910" s="16">
        <v>2013</v>
      </c>
      <c r="D7910" s="16" t="s">
        <v>2328</v>
      </c>
    </row>
    <row r="7911" spans="1:8" x14ac:dyDescent="0.3">
      <c r="A7911" s="13" t="str">
        <f t="shared" si="123"/>
        <v>francje022013</v>
      </c>
      <c r="B7911" s="16" t="s">
        <v>541</v>
      </c>
      <c r="C7911" s="16">
        <v>2013</v>
      </c>
      <c r="D7911" s="16" t="s">
        <v>2329</v>
      </c>
      <c r="E7911" s="16">
        <v>96</v>
      </c>
      <c r="F7911" s="16">
        <v>3</v>
      </c>
      <c r="G7911" s="16">
        <v>1</v>
      </c>
      <c r="H7911" s="16">
        <v>0</v>
      </c>
    </row>
    <row r="7912" spans="1:8" x14ac:dyDescent="0.3">
      <c r="A7912" s="13" t="str">
        <f t="shared" si="123"/>
        <v>francje022013</v>
      </c>
      <c r="B7912" s="16" t="s">
        <v>541</v>
      </c>
      <c r="C7912" s="16">
        <v>2013</v>
      </c>
      <c r="D7912" s="16" t="s">
        <v>2329</v>
      </c>
      <c r="E7912" s="16">
        <v>23</v>
      </c>
      <c r="F7912" s="16">
        <v>2</v>
      </c>
      <c r="G7912" s="16">
        <v>1</v>
      </c>
      <c r="H7912" s="16">
        <v>0</v>
      </c>
    </row>
    <row r="7913" spans="1:8" x14ac:dyDescent="0.3">
      <c r="A7913" s="13" t="str">
        <f t="shared" si="123"/>
        <v>francje022013</v>
      </c>
      <c r="B7913" s="16" t="s">
        <v>541</v>
      </c>
      <c r="C7913" s="16">
        <v>2013</v>
      </c>
      <c r="D7913" s="16" t="s">
        <v>2330</v>
      </c>
    </row>
    <row r="7914" spans="1:8" x14ac:dyDescent="0.3">
      <c r="A7914" s="13" t="str">
        <f t="shared" si="123"/>
        <v>francje022013</v>
      </c>
      <c r="B7914" s="16" t="s">
        <v>541</v>
      </c>
      <c r="C7914" s="16">
        <v>2013</v>
      </c>
      <c r="D7914" s="16" t="s">
        <v>2330</v>
      </c>
    </row>
    <row r="7915" spans="1:8" x14ac:dyDescent="0.3">
      <c r="A7915" s="13" t="str">
        <f t="shared" si="123"/>
        <v>francju022013</v>
      </c>
      <c r="B7915" s="16" t="s">
        <v>1085</v>
      </c>
      <c r="C7915" s="16">
        <v>2013</v>
      </c>
      <c r="D7915" s="16" t="s">
        <v>2333</v>
      </c>
      <c r="E7915" s="16">
        <v>538</v>
      </c>
      <c r="F7915" s="16">
        <v>25</v>
      </c>
      <c r="G7915" s="16">
        <v>10</v>
      </c>
      <c r="H7915" s="16">
        <v>57</v>
      </c>
    </row>
    <row r="7916" spans="1:8" x14ac:dyDescent="0.3">
      <c r="A7916" s="13" t="str">
        <f t="shared" si="123"/>
        <v>francju022013</v>
      </c>
      <c r="B7916" s="16" t="s">
        <v>1085</v>
      </c>
      <c r="C7916" s="16">
        <v>2013</v>
      </c>
      <c r="D7916" s="16" t="s">
        <v>38</v>
      </c>
      <c r="E7916" s="16">
        <v>18</v>
      </c>
      <c r="F7916" s="16">
        <v>60</v>
      </c>
      <c r="G7916" s="16">
        <v>3</v>
      </c>
      <c r="H7916" s="16">
        <v>6</v>
      </c>
    </row>
    <row r="7917" spans="1:8" x14ac:dyDescent="0.3">
      <c r="A7917" s="13" t="str">
        <f t="shared" si="123"/>
        <v>francju022013</v>
      </c>
      <c r="B7917" s="16" t="s">
        <v>1085</v>
      </c>
      <c r="C7917" s="16">
        <v>2013</v>
      </c>
      <c r="D7917" s="16" t="s">
        <v>38</v>
      </c>
      <c r="E7917" s="16">
        <v>1</v>
      </c>
      <c r="F7917" s="16">
        <v>5</v>
      </c>
      <c r="G7917" s="16">
        <v>4</v>
      </c>
      <c r="H7917" s="16">
        <v>2</v>
      </c>
    </row>
    <row r="7918" spans="1:8" x14ac:dyDescent="0.3">
      <c r="A7918" s="13" t="str">
        <f t="shared" si="123"/>
        <v>frandke012013</v>
      </c>
      <c r="B7918" s="16" t="s">
        <v>643</v>
      </c>
      <c r="C7918" s="16">
        <v>2013</v>
      </c>
      <c r="D7918" s="16" t="s">
        <v>2333</v>
      </c>
      <c r="E7918" s="16">
        <v>256</v>
      </c>
      <c r="F7918" s="16">
        <v>16</v>
      </c>
      <c r="G7918" s="16">
        <v>1</v>
      </c>
      <c r="H7918" s="16">
        <v>18</v>
      </c>
    </row>
    <row r="7919" spans="1:8" x14ac:dyDescent="0.3">
      <c r="A7919" s="13" t="str">
        <f t="shared" si="123"/>
        <v>frandke012013</v>
      </c>
      <c r="B7919" s="16" t="s">
        <v>643</v>
      </c>
      <c r="C7919" s="16">
        <v>2013</v>
      </c>
      <c r="D7919" s="16" t="s">
        <v>37</v>
      </c>
      <c r="E7919" s="16">
        <v>38</v>
      </c>
      <c r="F7919" s="16">
        <v>43</v>
      </c>
      <c r="G7919" s="16">
        <v>2</v>
      </c>
      <c r="H7919" s="16">
        <v>13</v>
      </c>
    </row>
    <row r="7920" spans="1:8" x14ac:dyDescent="0.3">
      <c r="A7920" s="13" t="str">
        <f t="shared" si="123"/>
        <v>frandke012013</v>
      </c>
      <c r="B7920" s="16" t="s">
        <v>643</v>
      </c>
      <c r="C7920" s="16">
        <v>2013</v>
      </c>
      <c r="D7920" s="16" t="s">
        <v>38</v>
      </c>
      <c r="E7920" s="16">
        <v>2</v>
      </c>
      <c r="F7920" s="16">
        <v>4</v>
      </c>
      <c r="G7920" s="16">
        <v>1</v>
      </c>
      <c r="H7920" s="16">
        <v>0</v>
      </c>
    </row>
    <row r="7921" spans="1:8" x14ac:dyDescent="0.3">
      <c r="A7921" s="13" t="str">
        <f t="shared" si="123"/>
        <v>frankni012013</v>
      </c>
      <c r="B7921" s="16" t="s">
        <v>1930</v>
      </c>
      <c r="C7921" s="16">
        <v>2013</v>
      </c>
      <c r="D7921" s="16" t="s">
        <v>37</v>
      </c>
      <c r="E7921" s="16">
        <v>139</v>
      </c>
      <c r="F7921" s="16">
        <v>326</v>
      </c>
      <c r="G7921" s="16">
        <v>12</v>
      </c>
      <c r="H7921" s="16">
        <v>64</v>
      </c>
    </row>
    <row r="7922" spans="1:8" x14ac:dyDescent="0.3">
      <c r="A7922" s="13" t="str">
        <f t="shared" si="123"/>
        <v>frankni012013</v>
      </c>
      <c r="B7922" s="16" t="s">
        <v>1930</v>
      </c>
      <c r="C7922" s="16">
        <v>2013</v>
      </c>
      <c r="D7922" s="16" t="s">
        <v>2331</v>
      </c>
      <c r="E7922" s="16">
        <v>4</v>
      </c>
      <c r="F7922" s="16">
        <v>10</v>
      </c>
      <c r="G7922" s="16">
        <v>0</v>
      </c>
      <c r="H7922" s="16">
        <v>3</v>
      </c>
    </row>
    <row r="7923" spans="1:8" x14ac:dyDescent="0.3">
      <c r="A7923" s="13" t="str">
        <f t="shared" si="123"/>
        <v>frasoja012013</v>
      </c>
      <c r="B7923" s="16" t="s">
        <v>441</v>
      </c>
      <c r="C7923" s="16">
        <v>2013</v>
      </c>
      <c r="D7923" s="16" t="s">
        <v>2332</v>
      </c>
      <c r="E7923" s="16">
        <v>3</v>
      </c>
      <c r="F7923" s="16">
        <v>5</v>
      </c>
      <c r="G7923" s="16">
        <v>1</v>
      </c>
      <c r="H7923" s="16">
        <v>0</v>
      </c>
    </row>
    <row r="7924" spans="1:8" x14ac:dyDescent="0.3">
      <c r="A7924" s="13" t="str">
        <f t="shared" si="123"/>
        <v>frazito012013</v>
      </c>
      <c r="B7924" s="16" t="s">
        <v>1500</v>
      </c>
      <c r="C7924" s="16">
        <v>2013</v>
      </c>
      <c r="D7924" s="16" t="s">
        <v>38</v>
      </c>
      <c r="E7924" s="16">
        <v>86</v>
      </c>
      <c r="F7924" s="16">
        <v>241</v>
      </c>
      <c r="G7924" s="16">
        <v>10</v>
      </c>
      <c r="H7924" s="16">
        <v>27</v>
      </c>
    </row>
    <row r="7925" spans="1:8" x14ac:dyDescent="0.3">
      <c r="A7925" s="13" t="str">
        <f t="shared" si="123"/>
        <v>frazito012013</v>
      </c>
      <c r="B7925" s="16" t="s">
        <v>1500</v>
      </c>
      <c r="C7925" s="16">
        <v>2013</v>
      </c>
      <c r="D7925" s="16" t="s">
        <v>2328</v>
      </c>
    </row>
    <row r="7926" spans="1:8" x14ac:dyDescent="0.3">
      <c r="A7926" s="13" t="str">
        <f t="shared" si="123"/>
        <v>frazito012013</v>
      </c>
      <c r="B7926" s="16" t="s">
        <v>1500</v>
      </c>
      <c r="C7926" s="16">
        <v>2013</v>
      </c>
      <c r="D7926" s="16" t="s">
        <v>2329</v>
      </c>
      <c r="E7926" s="16">
        <v>0</v>
      </c>
      <c r="F7926" s="16">
        <v>0</v>
      </c>
      <c r="G7926" s="16">
        <v>0</v>
      </c>
      <c r="H7926" s="16">
        <v>0</v>
      </c>
    </row>
    <row r="7927" spans="1:8" x14ac:dyDescent="0.3">
      <c r="A7927" s="13" t="str">
        <f t="shared" si="123"/>
        <v>freemfr012013</v>
      </c>
      <c r="B7927" s="16" t="s">
        <v>1280</v>
      </c>
      <c r="C7927" s="16">
        <v>2013</v>
      </c>
      <c r="D7927" s="16" t="s">
        <v>2333</v>
      </c>
      <c r="E7927" s="16">
        <v>1228</v>
      </c>
      <c r="F7927" s="16">
        <v>107</v>
      </c>
      <c r="G7927" s="16">
        <v>10</v>
      </c>
      <c r="H7927" s="16">
        <v>114</v>
      </c>
    </row>
    <row r="7928" spans="1:8" x14ac:dyDescent="0.3">
      <c r="A7928" s="13" t="str">
        <f t="shared" si="123"/>
        <v>freemju022013</v>
      </c>
      <c r="B7928" s="16" t="s">
        <v>1931</v>
      </c>
      <c r="C7928" s="16">
        <v>2013</v>
      </c>
      <c r="D7928" s="16" t="s">
        <v>2332</v>
      </c>
      <c r="E7928" s="16">
        <v>0</v>
      </c>
      <c r="F7928" s="16">
        <v>0</v>
      </c>
      <c r="G7928" s="16">
        <v>0</v>
      </c>
      <c r="H7928" s="16">
        <v>0</v>
      </c>
    </row>
    <row r="7929" spans="1:8" x14ac:dyDescent="0.3">
      <c r="A7929" s="13" t="str">
        <f t="shared" si="123"/>
        <v>freemsa012013</v>
      </c>
      <c r="B7929" s="16" t="s">
        <v>1714</v>
      </c>
      <c r="C7929" s="16">
        <v>2013</v>
      </c>
      <c r="D7929" s="16" t="s">
        <v>2332</v>
      </c>
      <c r="E7929" s="16">
        <v>0</v>
      </c>
      <c r="F7929" s="16">
        <v>3</v>
      </c>
      <c r="G7929" s="16">
        <v>1</v>
      </c>
      <c r="H7929" s="16">
        <v>0</v>
      </c>
    </row>
    <row r="7930" spans="1:8" x14ac:dyDescent="0.3">
      <c r="A7930" s="13" t="str">
        <f t="shared" si="123"/>
        <v>freesda012013</v>
      </c>
      <c r="B7930" s="16" t="s">
        <v>1086</v>
      </c>
      <c r="C7930" s="16">
        <v>2013</v>
      </c>
      <c r="D7930" s="16" t="s">
        <v>38</v>
      </c>
      <c r="E7930" s="16">
        <v>55</v>
      </c>
      <c r="F7930" s="16">
        <v>190</v>
      </c>
      <c r="G7930" s="16">
        <v>11</v>
      </c>
      <c r="H7930" s="16">
        <v>21</v>
      </c>
    </row>
    <row r="7931" spans="1:8" x14ac:dyDescent="0.3">
      <c r="A7931" s="13" t="str">
        <f t="shared" si="123"/>
        <v>freimna012013</v>
      </c>
      <c r="B7931" s="16" t="s">
        <v>1932</v>
      </c>
      <c r="C7931" s="16">
        <v>2013</v>
      </c>
      <c r="D7931" s="16" t="s">
        <v>2333</v>
      </c>
      <c r="E7931" s="16">
        <v>292</v>
      </c>
      <c r="F7931" s="16">
        <v>17</v>
      </c>
      <c r="G7931" s="16">
        <v>1</v>
      </c>
      <c r="H7931" s="16">
        <v>23</v>
      </c>
    </row>
    <row r="7932" spans="1:8" x14ac:dyDescent="0.3">
      <c r="A7932" s="13" t="str">
        <f t="shared" si="123"/>
        <v>frierer012013</v>
      </c>
      <c r="B7932" s="16" t="s">
        <v>1088</v>
      </c>
      <c r="C7932" s="16">
        <v>2013</v>
      </c>
      <c r="D7932" s="16" t="s">
        <v>2332</v>
      </c>
      <c r="E7932" s="16">
        <v>2</v>
      </c>
      <c r="F7932" s="16">
        <v>6</v>
      </c>
      <c r="G7932" s="16">
        <v>0</v>
      </c>
      <c r="H7932" s="16">
        <v>1</v>
      </c>
    </row>
    <row r="7933" spans="1:8" x14ac:dyDescent="0.3">
      <c r="A7933" s="13" t="str">
        <f t="shared" si="123"/>
        <v>fryerer012013</v>
      </c>
      <c r="B7933" s="16" t="s">
        <v>1501</v>
      </c>
      <c r="C7933" s="16">
        <v>2013</v>
      </c>
      <c r="D7933" s="16" t="s">
        <v>2334</v>
      </c>
      <c r="E7933" s="16">
        <v>28</v>
      </c>
      <c r="F7933" s="16">
        <v>2</v>
      </c>
      <c r="G7933" s="16">
        <v>0</v>
      </c>
      <c r="H7933" s="16">
        <v>0</v>
      </c>
    </row>
    <row r="7934" spans="1:8" x14ac:dyDescent="0.3">
      <c r="A7934" s="13" t="str">
        <f t="shared" si="123"/>
        <v>fuentre012013</v>
      </c>
      <c r="B7934" s="16" t="s">
        <v>1933</v>
      </c>
      <c r="C7934" s="16">
        <v>2013</v>
      </c>
      <c r="D7934" s="16" t="s">
        <v>2327</v>
      </c>
    </row>
    <row r="7935" spans="1:8" x14ac:dyDescent="0.3">
      <c r="A7935" s="13" t="str">
        <f t="shared" si="123"/>
        <v>fuentre012013</v>
      </c>
      <c r="B7935" s="16" t="s">
        <v>1933</v>
      </c>
      <c r="C7935" s="16">
        <v>2013</v>
      </c>
      <c r="D7935" s="16" t="s">
        <v>2328</v>
      </c>
    </row>
    <row r="7936" spans="1:8" x14ac:dyDescent="0.3">
      <c r="A7936" s="13" t="str">
        <f t="shared" si="123"/>
        <v>fuentre012013</v>
      </c>
      <c r="B7936" s="16" t="s">
        <v>1933</v>
      </c>
      <c r="C7936" s="16">
        <v>2013</v>
      </c>
      <c r="D7936" s="16" t="s">
        <v>2329</v>
      </c>
      <c r="E7936" s="16">
        <v>23</v>
      </c>
      <c r="F7936" s="16">
        <v>0</v>
      </c>
      <c r="G7936" s="16">
        <v>1</v>
      </c>
      <c r="H7936" s="16">
        <v>0</v>
      </c>
    </row>
    <row r="7937" spans="1:8" x14ac:dyDescent="0.3">
      <c r="A7937" s="13" t="str">
        <f t="shared" si="123"/>
        <v>fujikky012013</v>
      </c>
      <c r="B7937" s="16" t="s">
        <v>1934</v>
      </c>
      <c r="C7937" s="16">
        <v>2013</v>
      </c>
      <c r="D7937" s="16" t="s">
        <v>2332</v>
      </c>
      <c r="E7937" s="16">
        <v>1</v>
      </c>
      <c r="F7937" s="16">
        <v>1</v>
      </c>
      <c r="G7937" s="16">
        <v>0</v>
      </c>
      <c r="H7937" s="16">
        <v>0</v>
      </c>
    </row>
    <row r="7938" spans="1:8" x14ac:dyDescent="0.3">
      <c r="A7938" s="13" t="str">
        <f t="shared" si="123"/>
        <v>fuldsa012013</v>
      </c>
      <c r="B7938" s="16" t="s">
        <v>786</v>
      </c>
      <c r="C7938" s="16">
        <v>2013</v>
      </c>
      <c r="D7938" s="16" t="s">
        <v>2327</v>
      </c>
    </row>
    <row r="7939" spans="1:8" x14ac:dyDescent="0.3">
      <c r="A7939" s="13" t="str">
        <f t="shared" ref="A7939:A8002" si="124">B7939&amp;C7939</f>
        <v>fuldsa012013</v>
      </c>
      <c r="B7939" s="16" t="s">
        <v>786</v>
      </c>
      <c r="C7939" s="16">
        <v>2013</v>
      </c>
      <c r="D7939" s="16" t="s">
        <v>2328</v>
      </c>
    </row>
    <row r="7940" spans="1:8" x14ac:dyDescent="0.3">
      <c r="A7940" s="13" t="str">
        <f t="shared" si="124"/>
        <v>fuldsa012013</v>
      </c>
      <c r="B7940" s="16" t="s">
        <v>786</v>
      </c>
      <c r="C7940" s="16">
        <v>2013</v>
      </c>
      <c r="D7940" s="16" t="s">
        <v>2329</v>
      </c>
      <c r="E7940" s="16">
        <v>126</v>
      </c>
      <c r="F7940" s="16">
        <v>2</v>
      </c>
      <c r="G7940" s="16">
        <v>1</v>
      </c>
      <c r="H7940" s="16">
        <v>1</v>
      </c>
    </row>
    <row r="7941" spans="1:8" x14ac:dyDescent="0.3">
      <c r="A7941" s="13" t="str">
        <f t="shared" si="124"/>
        <v>fuldsa012013</v>
      </c>
      <c r="B7941" s="16" t="s">
        <v>786</v>
      </c>
      <c r="C7941" s="16">
        <v>2013</v>
      </c>
      <c r="D7941" s="16" t="s">
        <v>2332</v>
      </c>
      <c r="E7941" s="16">
        <v>0</v>
      </c>
      <c r="F7941" s="16">
        <v>0</v>
      </c>
      <c r="G7941" s="16">
        <v>0</v>
      </c>
      <c r="H7941" s="16">
        <v>0</v>
      </c>
    </row>
    <row r="7942" spans="1:8" x14ac:dyDescent="0.3">
      <c r="A7942" s="13" t="str">
        <f t="shared" si="124"/>
        <v>fuldsa012013</v>
      </c>
      <c r="B7942" s="16" t="s">
        <v>786</v>
      </c>
      <c r="C7942" s="16">
        <v>2013</v>
      </c>
      <c r="D7942" s="16" t="s">
        <v>2330</v>
      </c>
    </row>
    <row r="7943" spans="1:8" x14ac:dyDescent="0.3">
      <c r="A7943" s="13" t="str">
        <f t="shared" si="124"/>
        <v>furbuch012013</v>
      </c>
      <c r="B7943" s="16" t="s">
        <v>1502</v>
      </c>
      <c r="C7943" s="16">
        <v>2013</v>
      </c>
      <c r="D7943" s="16" t="s">
        <v>2332</v>
      </c>
      <c r="E7943" s="16">
        <v>2</v>
      </c>
      <c r="F7943" s="16">
        <v>9</v>
      </c>
      <c r="G7943" s="16">
        <v>0</v>
      </c>
      <c r="H7943" s="16">
        <v>1</v>
      </c>
    </row>
    <row r="7944" spans="1:8" x14ac:dyDescent="0.3">
      <c r="A7944" s="13" t="str">
        <f t="shared" si="124"/>
        <v>gallayo012013</v>
      </c>
      <c r="B7944" s="16" t="s">
        <v>789</v>
      </c>
      <c r="C7944" s="16">
        <v>2013</v>
      </c>
      <c r="D7944" s="16" t="s">
        <v>2332</v>
      </c>
      <c r="E7944" s="16">
        <v>14</v>
      </c>
      <c r="F7944" s="16">
        <v>22</v>
      </c>
      <c r="G7944" s="16">
        <v>1</v>
      </c>
      <c r="H7944" s="16">
        <v>1</v>
      </c>
    </row>
    <row r="7945" spans="1:8" x14ac:dyDescent="0.3">
      <c r="A7945" s="13" t="str">
        <f t="shared" si="124"/>
        <v>galvifr012013</v>
      </c>
      <c r="B7945" s="16" t="s">
        <v>1716</v>
      </c>
      <c r="C7945" s="16">
        <v>2013</v>
      </c>
      <c r="D7945" s="16" t="s">
        <v>37</v>
      </c>
      <c r="E7945" s="16">
        <v>40</v>
      </c>
      <c r="F7945" s="16">
        <v>56</v>
      </c>
      <c r="G7945" s="16">
        <v>2</v>
      </c>
      <c r="H7945" s="16">
        <v>13</v>
      </c>
    </row>
    <row r="7946" spans="1:8" x14ac:dyDescent="0.3">
      <c r="A7946" s="13" t="str">
        <f t="shared" si="124"/>
        <v>galvifr012013</v>
      </c>
      <c r="B7946" s="16" t="s">
        <v>1716</v>
      </c>
      <c r="C7946" s="16">
        <v>2013</v>
      </c>
      <c r="D7946" s="16" t="s">
        <v>38</v>
      </c>
      <c r="E7946" s="16">
        <v>7</v>
      </c>
      <c r="F7946" s="16">
        <v>33</v>
      </c>
      <c r="G7946" s="16">
        <v>1</v>
      </c>
      <c r="H7946" s="16">
        <v>2</v>
      </c>
    </row>
    <row r="7947" spans="1:8" x14ac:dyDescent="0.3">
      <c r="A7947" s="13" t="str">
        <f t="shared" si="124"/>
        <v>galvifr012013</v>
      </c>
      <c r="B7947" s="16" t="s">
        <v>1716</v>
      </c>
      <c r="C7947" s="16">
        <v>2013</v>
      </c>
      <c r="D7947" s="16" t="s">
        <v>2328</v>
      </c>
    </row>
    <row r="7948" spans="1:8" x14ac:dyDescent="0.3">
      <c r="A7948" s="13" t="str">
        <f t="shared" si="124"/>
        <v>galvifr012013</v>
      </c>
      <c r="B7948" s="16" t="s">
        <v>1716</v>
      </c>
      <c r="C7948" s="16">
        <v>2013</v>
      </c>
      <c r="D7948" s="16" t="s">
        <v>2329</v>
      </c>
      <c r="E7948" s="16">
        <v>20</v>
      </c>
      <c r="F7948" s="16">
        <v>0</v>
      </c>
      <c r="G7948" s="16">
        <v>0</v>
      </c>
      <c r="H7948" s="16">
        <v>0</v>
      </c>
    </row>
    <row r="7949" spans="1:8" x14ac:dyDescent="0.3">
      <c r="A7949" s="13" t="str">
        <f t="shared" si="124"/>
        <v>galvifr012013</v>
      </c>
      <c r="B7949" s="16" t="s">
        <v>1716</v>
      </c>
      <c r="C7949" s="16">
        <v>2013</v>
      </c>
      <c r="D7949" s="16" t="s">
        <v>2331</v>
      </c>
      <c r="E7949" s="16">
        <v>11</v>
      </c>
      <c r="F7949" s="16">
        <v>26</v>
      </c>
      <c r="G7949" s="16">
        <v>0</v>
      </c>
      <c r="H7949" s="16">
        <v>7</v>
      </c>
    </row>
    <row r="7950" spans="1:8" x14ac:dyDescent="0.3">
      <c r="A7950" s="13" t="str">
        <f t="shared" si="124"/>
        <v>garciav012013</v>
      </c>
      <c r="B7950" s="16" t="s">
        <v>1717</v>
      </c>
      <c r="C7950" s="16">
        <v>2013</v>
      </c>
      <c r="D7950" s="16" t="s">
        <v>2327</v>
      </c>
    </row>
    <row r="7951" spans="1:8" x14ac:dyDescent="0.3">
      <c r="A7951" s="13" t="str">
        <f t="shared" si="124"/>
        <v>garciav012013</v>
      </c>
      <c r="B7951" s="16" t="s">
        <v>1717</v>
      </c>
      <c r="C7951" s="16">
        <v>2013</v>
      </c>
      <c r="D7951" s="16" t="s">
        <v>2327</v>
      </c>
    </row>
    <row r="7952" spans="1:8" x14ac:dyDescent="0.3">
      <c r="A7952" s="13" t="str">
        <f t="shared" si="124"/>
        <v>garciav012013</v>
      </c>
      <c r="B7952" s="16" t="s">
        <v>1717</v>
      </c>
      <c r="C7952" s="16">
        <v>2013</v>
      </c>
      <c r="D7952" s="16" t="s">
        <v>2328</v>
      </c>
    </row>
    <row r="7953" spans="1:8" x14ac:dyDescent="0.3">
      <c r="A7953" s="13" t="str">
        <f t="shared" si="124"/>
        <v>garciav012013</v>
      </c>
      <c r="B7953" s="16" t="s">
        <v>1717</v>
      </c>
      <c r="C7953" s="16">
        <v>2013</v>
      </c>
      <c r="D7953" s="16" t="s">
        <v>2329</v>
      </c>
      <c r="E7953" s="16">
        <v>48</v>
      </c>
      <c r="F7953" s="16">
        <v>0</v>
      </c>
      <c r="G7953" s="16">
        <v>1</v>
      </c>
      <c r="H7953" s="16">
        <v>0</v>
      </c>
    </row>
    <row r="7954" spans="1:8" x14ac:dyDescent="0.3">
      <c r="A7954" s="13" t="str">
        <f t="shared" si="124"/>
        <v>garciav012013</v>
      </c>
      <c r="B7954" s="16" t="s">
        <v>1717</v>
      </c>
      <c r="C7954" s="16">
        <v>2013</v>
      </c>
      <c r="D7954" s="16" t="s">
        <v>2329</v>
      </c>
      <c r="E7954" s="16">
        <v>80</v>
      </c>
      <c r="F7954" s="16">
        <v>1</v>
      </c>
      <c r="G7954" s="16">
        <v>2</v>
      </c>
      <c r="H7954" s="16">
        <v>0</v>
      </c>
    </row>
    <row r="7955" spans="1:8" x14ac:dyDescent="0.3">
      <c r="A7955" s="13" t="str">
        <f t="shared" si="124"/>
        <v>garciav012013</v>
      </c>
      <c r="B7955" s="16" t="s">
        <v>1717</v>
      </c>
      <c r="C7955" s="16">
        <v>2013</v>
      </c>
      <c r="D7955" s="16" t="s">
        <v>2330</v>
      </c>
    </row>
    <row r="7956" spans="1:8" x14ac:dyDescent="0.3">
      <c r="A7956" s="13" t="str">
        <f t="shared" si="124"/>
        <v>garciav012013</v>
      </c>
      <c r="B7956" s="16" t="s">
        <v>1717</v>
      </c>
      <c r="C7956" s="16">
        <v>2013</v>
      </c>
      <c r="D7956" s="16" t="s">
        <v>2330</v>
      </c>
    </row>
    <row r="7957" spans="1:8" x14ac:dyDescent="0.3">
      <c r="A7957" s="13" t="str">
        <f t="shared" si="124"/>
        <v>garcifr022013</v>
      </c>
      <c r="B7957" s="16" t="s">
        <v>97</v>
      </c>
      <c r="C7957" s="16">
        <v>2013</v>
      </c>
      <c r="D7957" s="16" t="s">
        <v>2332</v>
      </c>
      <c r="E7957" s="16">
        <v>6</v>
      </c>
      <c r="F7957" s="16">
        <v>5</v>
      </c>
      <c r="G7957" s="16">
        <v>1</v>
      </c>
      <c r="H7957" s="16">
        <v>1</v>
      </c>
    </row>
    <row r="7958" spans="1:8" x14ac:dyDescent="0.3">
      <c r="A7958" s="13" t="str">
        <f t="shared" si="124"/>
        <v>garcifr022013</v>
      </c>
      <c r="B7958" s="16" t="s">
        <v>97</v>
      </c>
      <c r="C7958" s="16">
        <v>2013</v>
      </c>
      <c r="D7958" s="16" t="s">
        <v>2332</v>
      </c>
      <c r="E7958" s="16">
        <v>3</v>
      </c>
      <c r="F7958" s="16">
        <v>6</v>
      </c>
      <c r="G7958" s="16">
        <v>0</v>
      </c>
      <c r="H7958" s="16">
        <v>0</v>
      </c>
    </row>
    <row r="7959" spans="1:8" x14ac:dyDescent="0.3">
      <c r="A7959" s="13" t="str">
        <f t="shared" si="124"/>
        <v>garcija012013</v>
      </c>
      <c r="B7959" s="16" t="s">
        <v>442</v>
      </c>
      <c r="C7959" s="16">
        <v>2013</v>
      </c>
      <c r="D7959" s="16" t="s">
        <v>2332</v>
      </c>
      <c r="E7959" s="16">
        <v>1</v>
      </c>
      <c r="F7959" s="16">
        <v>8</v>
      </c>
      <c r="G7959" s="16">
        <v>0</v>
      </c>
      <c r="H7959" s="16">
        <v>2</v>
      </c>
    </row>
    <row r="7960" spans="1:8" x14ac:dyDescent="0.3">
      <c r="A7960" s="13" t="str">
        <f t="shared" si="124"/>
        <v>garcija022013</v>
      </c>
      <c r="B7960" s="16" t="s">
        <v>921</v>
      </c>
      <c r="C7960" s="16">
        <v>2013</v>
      </c>
      <c r="D7960" s="16" t="s">
        <v>2332</v>
      </c>
      <c r="E7960" s="16">
        <v>0</v>
      </c>
      <c r="F7960" s="16">
        <v>11</v>
      </c>
      <c r="G7960" s="16">
        <v>0</v>
      </c>
      <c r="H7960" s="16">
        <v>0</v>
      </c>
    </row>
    <row r="7961" spans="1:8" x14ac:dyDescent="0.3">
      <c r="A7961" s="13" t="str">
        <f t="shared" si="124"/>
        <v>garcile022013</v>
      </c>
      <c r="B7961" s="16" t="s">
        <v>1935</v>
      </c>
      <c r="C7961" s="16">
        <v>2013</v>
      </c>
      <c r="D7961" s="16" t="s">
        <v>37</v>
      </c>
      <c r="E7961" s="16">
        <v>16</v>
      </c>
      <c r="F7961" s="16">
        <v>33</v>
      </c>
      <c r="G7961" s="16">
        <v>1</v>
      </c>
      <c r="H7961" s="16">
        <v>7</v>
      </c>
    </row>
    <row r="7962" spans="1:8" x14ac:dyDescent="0.3">
      <c r="A7962" s="13" t="str">
        <f t="shared" si="124"/>
        <v>garcile022013</v>
      </c>
      <c r="B7962" s="16" t="s">
        <v>1935</v>
      </c>
      <c r="C7962" s="16">
        <v>2013</v>
      </c>
      <c r="D7962" s="16" t="s">
        <v>37</v>
      </c>
      <c r="E7962" s="16">
        <v>14</v>
      </c>
      <c r="F7962" s="16">
        <v>23</v>
      </c>
      <c r="G7962" s="16">
        <v>1</v>
      </c>
      <c r="H7962" s="16">
        <v>7</v>
      </c>
    </row>
    <row r="7963" spans="1:8" x14ac:dyDescent="0.3">
      <c r="A7963" s="13" t="str">
        <f t="shared" si="124"/>
        <v>garcile022013</v>
      </c>
      <c r="B7963" s="16" t="s">
        <v>1935</v>
      </c>
      <c r="C7963" s="16">
        <v>2013</v>
      </c>
      <c r="D7963" s="16" t="s">
        <v>38</v>
      </c>
      <c r="E7963" s="16">
        <v>0</v>
      </c>
      <c r="F7963" s="16">
        <v>2</v>
      </c>
      <c r="G7963" s="16">
        <v>0</v>
      </c>
      <c r="H7963" s="16">
        <v>0</v>
      </c>
    </row>
    <row r="7964" spans="1:8" x14ac:dyDescent="0.3">
      <c r="A7964" s="13" t="str">
        <f t="shared" si="124"/>
        <v>garcile022013</v>
      </c>
      <c r="B7964" s="16" t="s">
        <v>1935</v>
      </c>
      <c r="C7964" s="16">
        <v>2013</v>
      </c>
      <c r="D7964" s="16" t="s">
        <v>38</v>
      </c>
      <c r="E7964" s="16">
        <v>0</v>
      </c>
      <c r="F7964" s="16">
        <v>0</v>
      </c>
      <c r="G7964" s="16">
        <v>0</v>
      </c>
      <c r="H7964" s="16">
        <v>0</v>
      </c>
    </row>
    <row r="7965" spans="1:8" x14ac:dyDescent="0.3">
      <c r="A7965" s="13" t="str">
        <f t="shared" si="124"/>
        <v>garcile022013</v>
      </c>
      <c r="B7965" s="16" t="s">
        <v>1935</v>
      </c>
      <c r="C7965" s="16">
        <v>2013</v>
      </c>
      <c r="D7965" s="16" t="s">
        <v>2327</v>
      </c>
    </row>
    <row r="7966" spans="1:8" x14ac:dyDescent="0.3">
      <c r="A7966" s="13" t="str">
        <f t="shared" si="124"/>
        <v>garcile022013</v>
      </c>
      <c r="B7966" s="16" t="s">
        <v>1935</v>
      </c>
      <c r="C7966" s="16">
        <v>2013</v>
      </c>
      <c r="D7966" s="16" t="s">
        <v>2329</v>
      </c>
      <c r="E7966" s="16">
        <v>9</v>
      </c>
      <c r="F7966" s="16">
        <v>0</v>
      </c>
      <c r="G7966" s="16">
        <v>0</v>
      </c>
      <c r="H7966" s="16">
        <v>0</v>
      </c>
    </row>
    <row r="7967" spans="1:8" x14ac:dyDescent="0.3">
      <c r="A7967" s="13" t="str">
        <f t="shared" si="124"/>
        <v>garcile022013</v>
      </c>
      <c r="B7967" s="16" t="s">
        <v>1935</v>
      </c>
      <c r="C7967" s="16">
        <v>2013</v>
      </c>
      <c r="D7967" s="16" t="s">
        <v>2331</v>
      </c>
      <c r="E7967" s="16">
        <v>1</v>
      </c>
      <c r="F7967" s="16">
        <v>9</v>
      </c>
      <c r="G7967" s="16">
        <v>0</v>
      </c>
      <c r="H7967" s="16">
        <v>0</v>
      </c>
    </row>
    <row r="7968" spans="1:8" x14ac:dyDescent="0.3">
      <c r="A7968" s="13" t="str">
        <f t="shared" si="124"/>
        <v>garcile022013</v>
      </c>
      <c r="B7968" s="16" t="s">
        <v>1935</v>
      </c>
      <c r="C7968" s="16">
        <v>2013</v>
      </c>
      <c r="D7968" s="16" t="s">
        <v>2331</v>
      </c>
      <c r="E7968" s="16">
        <v>3</v>
      </c>
      <c r="F7968" s="16">
        <v>4</v>
      </c>
      <c r="G7968" s="16">
        <v>0</v>
      </c>
      <c r="H7968" s="16">
        <v>1</v>
      </c>
    </row>
    <row r="7969" spans="1:8" x14ac:dyDescent="0.3">
      <c r="A7969" s="13" t="str">
        <f t="shared" si="124"/>
        <v>garcilu032013</v>
      </c>
      <c r="B7969" s="16" t="s">
        <v>1936</v>
      </c>
      <c r="C7969" s="16">
        <v>2013</v>
      </c>
      <c r="D7969" s="16" t="s">
        <v>2332</v>
      </c>
      <c r="E7969" s="16">
        <v>0</v>
      </c>
      <c r="F7969" s="16">
        <v>10</v>
      </c>
      <c r="G7969" s="16">
        <v>0</v>
      </c>
      <c r="H7969" s="16">
        <v>0</v>
      </c>
    </row>
    <row r="7970" spans="1:8" x14ac:dyDescent="0.3">
      <c r="A7970" s="13" t="str">
        <f t="shared" si="124"/>
        <v>garcion012013</v>
      </c>
      <c r="B7970" s="16" t="s">
        <v>1937</v>
      </c>
      <c r="C7970" s="16">
        <v>2013</v>
      </c>
      <c r="D7970" s="16" t="s">
        <v>2332</v>
      </c>
      <c r="E7970" s="16">
        <v>0</v>
      </c>
      <c r="F7970" s="16">
        <v>1</v>
      </c>
      <c r="G7970" s="16">
        <v>0</v>
      </c>
      <c r="H7970" s="16">
        <v>0</v>
      </c>
    </row>
    <row r="7971" spans="1:8" x14ac:dyDescent="0.3">
      <c r="A7971" s="13" t="str">
        <f t="shared" si="124"/>
        <v>gardnbr012013</v>
      </c>
      <c r="B7971" s="16" t="s">
        <v>922</v>
      </c>
      <c r="C7971" s="16">
        <v>2013</v>
      </c>
      <c r="D7971" s="16" t="s">
        <v>2327</v>
      </c>
    </row>
    <row r="7972" spans="1:8" x14ac:dyDescent="0.3">
      <c r="A7972" s="13" t="str">
        <f t="shared" si="124"/>
        <v>gardnbr012013</v>
      </c>
      <c r="B7972" s="16" t="s">
        <v>922</v>
      </c>
      <c r="C7972" s="16">
        <v>2013</v>
      </c>
      <c r="D7972" s="16" t="s">
        <v>2329</v>
      </c>
      <c r="E7972" s="16">
        <v>327</v>
      </c>
      <c r="F7972" s="16">
        <v>5</v>
      </c>
      <c r="G7972" s="16">
        <v>3</v>
      </c>
      <c r="H7972" s="16">
        <v>1</v>
      </c>
    </row>
    <row r="7973" spans="1:8" x14ac:dyDescent="0.3">
      <c r="A7973" s="13" t="str">
        <f t="shared" si="124"/>
        <v>garlajo012013</v>
      </c>
      <c r="B7973" s="16" t="s">
        <v>98</v>
      </c>
      <c r="C7973" s="16">
        <v>2013</v>
      </c>
      <c r="D7973" s="16" t="s">
        <v>2332</v>
      </c>
      <c r="E7973" s="16">
        <v>6</v>
      </c>
      <c r="F7973" s="16">
        <v>21</v>
      </c>
      <c r="G7973" s="16">
        <v>0</v>
      </c>
      <c r="H7973" s="16">
        <v>0</v>
      </c>
    </row>
    <row r="7974" spans="1:8" x14ac:dyDescent="0.3">
      <c r="A7974" s="13" t="str">
        <f t="shared" si="124"/>
        <v>garzama012013</v>
      </c>
      <c r="B7974" s="16" t="s">
        <v>645</v>
      </c>
      <c r="C7974" s="16">
        <v>2013</v>
      </c>
      <c r="D7974" s="16" t="s">
        <v>2332</v>
      </c>
      <c r="E7974" s="16">
        <v>6</v>
      </c>
      <c r="F7974" s="16">
        <v>4</v>
      </c>
      <c r="G7974" s="16">
        <v>0</v>
      </c>
      <c r="H7974" s="16">
        <v>0</v>
      </c>
    </row>
    <row r="7975" spans="1:8" x14ac:dyDescent="0.3">
      <c r="A7975" s="13" t="str">
        <f t="shared" si="124"/>
        <v>garzama012013</v>
      </c>
      <c r="B7975" s="16" t="s">
        <v>645</v>
      </c>
      <c r="C7975" s="16">
        <v>2013</v>
      </c>
      <c r="D7975" s="16" t="s">
        <v>2332</v>
      </c>
      <c r="E7975" s="16">
        <v>7</v>
      </c>
      <c r="F7975" s="16">
        <v>7</v>
      </c>
      <c r="G7975" s="16">
        <v>2</v>
      </c>
      <c r="H7975" s="16">
        <v>0</v>
      </c>
    </row>
    <row r="7976" spans="1:8" x14ac:dyDescent="0.3">
      <c r="A7976" s="13" t="str">
        <f t="shared" si="124"/>
        <v>gastjo012013</v>
      </c>
      <c r="B7976" s="16" t="s">
        <v>1938</v>
      </c>
      <c r="C7976" s="16">
        <v>2013</v>
      </c>
      <c r="D7976" s="16" t="s">
        <v>2332</v>
      </c>
      <c r="E7976" s="16">
        <v>1</v>
      </c>
      <c r="F7976" s="16">
        <v>0</v>
      </c>
      <c r="G7976" s="16">
        <v>0</v>
      </c>
      <c r="H7976" s="16">
        <v>0</v>
      </c>
    </row>
    <row r="7977" spans="1:8" x14ac:dyDescent="0.3">
      <c r="A7977" s="13" t="str">
        <f t="shared" si="124"/>
        <v>gattiev012013</v>
      </c>
      <c r="B7977" s="16" t="s">
        <v>1939</v>
      </c>
      <c r="C7977" s="16">
        <v>2013</v>
      </c>
      <c r="D7977" s="16" t="s">
        <v>2333</v>
      </c>
      <c r="E7977" s="16">
        <v>34</v>
      </c>
      <c r="F7977" s="16">
        <v>0</v>
      </c>
      <c r="G7977" s="16">
        <v>1</v>
      </c>
      <c r="H7977" s="16">
        <v>2</v>
      </c>
    </row>
    <row r="7978" spans="1:8" x14ac:dyDescent="0.3">
      <c r="A7978" s="13" t="str">
        <f t="shared" si="124"/>
        <v>gattiev012013</v>
      </c>
      <c r="B7978" s="16" t="s">
        <v>1939</v>
      </c>
      <c r="C7978" s="16">
        <v>2013</v>
      </c>
      <c r="D7978" s="16" t="s">
        <v>2334</v>
      </c>
      <c r="E7978" s="16">
        <v>279</v>
      </c>
      <c r="F7978" s="16">
        <v>26</v>
      </c>
      <c r="G7978" s="16">
        <v>2</v>
      </c>
      <c r="H7978" s="16">
        <v>0</v>
      </c>
    </row>
    <row r="7979" spans="1:8" x14ac:dyDescent="0.3">
      <c r="A7979" s="13" t="str">
        <f t="shared" si="124"/>
        <v>gattiev012013</v>
      </c>
      <c r="B7979" s="16" t="s">
        <v>1939</v>
      </c>
      <c r="C7979" s="16">
        <v>2013</v>
      </c>
      <c r="D7979" s="16" t="s">
        <v>2328</v>
      </c>
    </row>
    <row r="7980" spans="1:8" x14ac:dyDescent="0.3">
      <c r="A7980" s="13" t="str">
        <f t="shared" si="124"/>
        <v>gattiev012013</v>
      </c>
      <c r="B7980" s="16" t="s">
        <v>1939</v>
      </c>
      <c r="C7980" s="16">
        <v>2013</v>
      </c>
      <c r="D7980" s="16" t="s">
        <v>2329</v>
      </c>
      <c r="E7980" s="16">
        <v>63</v>
      </c>
      <c r="F7980" s="16">
        <v>3</v>
      </c>
      <c r="G7980" s="16">
        <v>4</v>
      </c>
      <c r="H7980" s="16">
        <v>1</v>
      </c>
    </row>
    <row r="7981" spans="1:8" x14ac:dyDescent="0.3">
      <c r="A7981" s="13" t="str">
        <f t="shared" si="124"/>
        <v>gaudich012013</v>
      </c>
      <c r="B7981" s="16" t="s">
        <v>368</v>
      </c>
      <c r="C7981" s="16">
        <v>2013</v>
      </c>
      <c r="D7981" s="16" t="s">
        <v>2332</v>
      </c>
      <c r="E7981" s="16">
        <v>3</v>
      </c>
      <c r="F7981" s="16">
        <v>7</v>
      </c>
      <c r="G7981" s="16">
        <v>1</v>
      </c>
      <c r="H7981" s="16">
        <v>1</v>
      </c>
    </row>
    <row r="7982" spans="1:8" x14ac:dyDescent="0.3">
      <c r="A7982" s="13" t="str">
        <f t="shared" si="124"/>
        <v>gausmke012013</v>
      </c>
      <c r="B7982" s="16" t="s">
        <v>1940</v>
      </c>
      <c r="C7982" s="16">
        <v>2013</v>
      </c>
      <c r="D7982" s="16" t="s">
        <v>2332</v>
      </c>
      <c r="E7982" s="16">
        <v>4</v>
      </c>
      <c r="F7982" s="16">
        <v>8</v>
      </c>
      <c r="G7982" s="16">
        <v>0</v>
      </c>
      <c r="H7982" s="16">
        <v>1</v>
      </c>
    </row>
    <row r="7983" spans="1:8" x14ac:dyDescent="0.3">
      <c r="A7983" s="13" t="str">
        <f t="shared" si="124"/>
        <v>gearrco012013</v>
      </c>
      <c r="B7983" s="16" t="s">
        <v>1506</v>
      </c>
      <c r="C7983" s="16">
        <v>2013</v>
      </c>
      <c r="D7983" s="16" t="s">
        <v>2332</v>
      </c>
      <c r="E7983" s="16">
        <v>0</v>
      </c>
      <c r="F7983" s="16">
        <v>5</v>
      </c>
      <c r="G7983" s="16">
        <v>0</v>
      </c>
      <c r="H7983" s="16">
        <v>1</v>
      </c>
    </row>
    <row r="7984" spans="1:8" x14ac:dyDescent="0.3">
      <c r="A7984" s="13" t="str">
        <f t="shared" si="124"/>
        <v>geedi012013</v>
      </c>
      <c r="B7984" s="16" t="s">
        <v>1281</v>
      </c>
      <c r="C7984" s="16">
        <v>2013</v>
      </c>
      <c r="D7984" s="16" t="s">
        <v>2332</v>
      </c>
      <c r="E7984" s="16">
        <v>12</v>
      </c>
      <c r="F7984" s="16">
        <v>37</v>
      </c>
      <c r="G7984" s="16">
        <v>1</v>
      </c>
      <c r="H7984" s="16">
        <v>1</v>
      </c>
    </row>
    <row r="7985" spans="1:8" x14ac:dyDescent="0.3">
      <c r="A7985" s="13" t="str">
        <f t="shared" si="124"/>
        <v>gennesc012013</v>
      </c>
      <c r="B7985" s="16" t="s">
        <v>1941</v>
      </c>
      <c r="C7985" s="16">
        <v>2013</v>
      </c>
      <c r="D7985" s="16" t="s">
        <v>37</v>
      </c>
      <c r="E7985" s="16">
        <v>113</v>
      </c>
      <c r="F7985" s="16">
        <v>146</v>
      </c>
      <c r="G7985" s="16">
        <v>5</v>
      </c>
      <c r="H7985" s="16">
        <v>39</v>
      </c>
    </row>
    <row r="7986" spans="1:8" x14ac:dyDescent="0.3">
      <c r="A7986" s="13" t="str">
        <f t="shared" si="124"/>
        <v>gentrcr012013</v>
      </c>
      <c r="B7986" s="16" t="s">
        <v>1090</v>
      </c>
      <c r="C7986" s="16">
        <v>2013</v>
      </c>
      <c r="D7986" s="16" t="s">
        <v>2327</v>
      </c>
    </row>
    <row r="7987" spans="1:8" x14ac:dyDescent="0.3">
      <c r="A7987" s="13" t="str">
        <f t="shared" si="124"/>
        <v>gentrcr012013</v>
      </c>
      <c r="B7987" s="16" t="s">
        <v>1090</v>
      </c>
      <c r="C7987" s="16">
        <v>2013</v>
      </c>
      <c r="D7987" s="16" t="s">
        <v>2328</v>
      </c>
    </row>
    <row r="7988" spans="1:8" x14ac:dyDescent="0.3">
      <c r="A7988" s="13" t="str">
        <f t="shared" si="124"/>
        <v>gentrcr012013</v>
      </c>
      <c r="B7988" s="16" t="s">
        <v>1090</v>
      </c>
      <c r="C7988" s="16">
        <v>2013</v>
      </c>
      <c r="D7988" s="16" t="s">
        <v>2329</v>
      </c>
      <c r="E7988" s="16">
        <v>183</v>
      </c>
      <c r="F7988" s="16">
        <v>7</v>
      </c>
      <c r="G7988" s="16">
        <v>2</v>
      </c>
      <c r="H7988" s="16">
        <v>1</v>
      </c>
    </row>
    <row r="7989" spans="1:8" x14ac:dyDescent="0.3">
      <c r="A7989" s="13" t="str">
        <f t="shared" si="124"/>
        <v>germaju012013</v>
      </c>
      <c r="B7989" s="16" t="s">
        <v>444</v>
      </c>
      <c r="C7989" s="16">
        <v>2013</v>
      </c>
      <c r="D7989" s="16" t="s">
        <v>2332</v>
      </c>
      <c r="E7989" s="16">
        <v>0</v>
      </c>
      <c r="F7989" s="16">
        <v>0</v>
      </c>
      <c r="G7989" s="16">
        <v>0</v>
      </c>
      <c r="H7989" s="16">
        <v>0</v>
      </c>
    </row>
    <row r="7990" spans="1:8" x14ac:dyDescent="0.3">
      <c r="A7990" s="13" t="str">
        <f t="shared" si="124"/>
        <v>germego012013</v>
      </c>
      <c r="B7990" s="16" t="s">
        <v>1942</v>
      </c>
      <c r="C7990" s="16">
        <v>2013</v>
      </c>
      <c r="D7990" s="16" t="s">
        <v>2332</v>
      </c>
      <c r="E7990" s="16">
        <v>5</v>
      </c>
      <c r="F7990" s="16">
        <v>1</v>
      </c>
      <c r="G7990" s="16">
        <v>0</v>
      </c>
      <c r="H7990" s="16">
        <v>0</v>
      </c>
    </row>
    <row r="7991" spans="1:8" x14ac:dyDescent="0.3">
      <c r="A7991" s="13" t="str">
        <f t="shared" si="124"/>
        <v>getzch012013</v>
      </c>
      <c r="B7991" s="16" t="s">
        <v>923</v>
      </c>
      <c r="C7991" s="16">
        <v>2013</v>
      </c>
      <c r="D7991" s="16" t="s">
        <v>37</v>
      </c>
      <c r="E7991" s="16">
        <v>106</v>
      </c>
      <c r="F7991" s="16">
        <v>181</v>
      </c>
      <c r="G7991" s="16">
        <v>4</v>
      </c>
      <c r="H7991" s="16">
        <v>39</v>
      </c>
    </row>
    <row r="7992" spans="1:8" x14ac:dyDescent="0.3">
      <c r="A7992" s="13" t="str">
        <f t="shared" si="124"/>
        <v>giavojo012013</v>
      </c>
      <c r="B7992" s="16" t="s">
        <v>1507</v>
      </c>
      <c r="C7992" s="16">
        <v>2013</v>
      </c>
      <c r="D7992" s="16" t="s">
        <v>37</v>
      </c>
      <c r="E7992" s="16">
        <v>20</v>
      </c>
      <c r="F7992" s="16">
        <v>37</v>
      </c>
      <c r="G7992" s="16">
        <v>0</v>
      </c>
      <c r="H7992" s="16">
        <v>9</v>
      </c>
    </row>
    <row r="7993" spans="1:8" x14ac:dyDescent="0.3">
      <c r="A7993" s="13" t="str">
        <f t="shared" si="124"/>
        <v>gibsoky012013</v>
      </c>
      <c r="B7993" s="16" t="s">
        <v>1943</v>
      </c>
      <c r="C7993" s="16">
        <v>2013</v>
      </c>
      <c r="D7993" s="16" t="s">
        <v>2332</v>
      </c>
      <c r="E7993" s="16">
        <v>1</v>
      </c>
      <c r="F7993" s="16">
        <v>4</v>
      </c>
      <c r="G7993" s="16">
        <v>0</v>
      </c>
      <c r="H7993" s="16">
        <v>1</v>
      </c>
    </row>
    <row r="7994" spans="1:8" x14ac:dyDescent="0.3">
      <c r="A7994" s="13" t="str">
        <f t="shared" si="124"/>
        <v>gillaco012013</v>
      </c>
      <c r="B7994" s="16" t="s">
        <v>924</v>
      </c>
      <c r="C7994" s="16">
        <v>2013</v>
      </c>
      <c r="D7994" s="16" t="s">
        <v>2333</v>
      </c>
      <c r="E7994" s="16">
        <v>45</v>
      </c>
      <c r="F7994" s="16">
        <v>6</v>
      </c>
      <c r="G7994" s="16">
        <v>1</v>
      </c>
      <c r="H7994" s="16">
        <v>3</v>
      </c>
    </row>
    <row r="7995" spans="1:8" x14ac:dyDescent="0.3">
      <c r="A7995" s="13" t="str">
        <f t="shared" si="124"/>
        <v>gillaco012013</v>
      </c>
      <c r="B7995" s="16" t="s">
        <v>924</v>
      </c>
      <c r="C7995" s="16">
        <v>2013</v>
      </c>
      <c r="D7995" s="16" t="s">
        <v>38</v>
      </c>
      <c r="E7995" s="16">
        <v>64</v>
      </c>
      <c r="F7995" s="16">
        <v>200</v>
      </c>
      <c r="G7995" s="16">
        <v>16</v>
      </c>
      <c r="H7995" s="16">
        <v>16</v>
      </c>
    </row>
    <row r="7996" spans="1:8" x14ac:dyDescent="0.3">
      <c r="A7996" s="13" t="str">
        <f t="shared" si="124"/>
        <v>gilleco012013</v>
      </c>
      <c r="B7996" s="16" t="s">
        <v>1282</v>
      </c>
      <c r="C7996" s="16">
        <v>2013</v>
      </c>
      <c r="D7996" s="16" t="s">
        <v>2327</v>
      </c>
    </row>
    <row r="7997" spans="1:8" x14ac:dyDescent="0.3">
      <c r="A7997" s="13" t="str">
        <f t="shared" si="124"/>
        <v>gilleco012013</v>
      </c>
      <c r="B7997" s="16" t="s">
        <v>1282</v>
      </c>
      <c r="C7997" s="16">
        <v>2013</v>
      </c>
      <c r="D7997" s="16" t="s">
        <v>2328</v>
      </c>
    </row>
    <row r="7998" spans="1:8" x14ac:dyDescent="0.3">
      <c r="A7998" s="13" t="str">
        <f t="shared" si="124"/>
        <v>gilleco012013</v>
      </c>
      <c r="B7998" s="16" t="s">
        <v>1282</v>
      </c>
      <c r="C7998" s="16">
        <v>2013</v>
      </c>
      <c r="D7998" s="16" t="s">
        <v>2328</v>
      </c>
    </row>
    <row r="7999" spans="1:8" x14ac:dyDescent="0.3">
      <c r="A7999" s="13" t="str">
        <f t="shared" si="124"/>
        <v>gilleco012013</v>
      </c>
      <c r="B7999" s="16" t="s">
        <v>1282</v>
      </c>
      <c r="C7999" s="16">
        <v>2013</v>
      </c>
      <c r="D7999" s="16" t="s">
        <v>2329</v>
      </c>
      <c r="E7999" s="16">
        <v>4</v>
      </c>
      <c r="F7999" s="16">
        <v>0</v>
      </c>
      <c r="G7999" s="16">
        <v>0</v>
      </c>
      <c r="H7999" s="16">
        <v>0</v>
      </c>
    </row>
    <row r="8000" spans="1:8" x14ac:dyDescent="0.3">
      <c r="A8000" s="13" t="str">
        <f t="shared" si="124"/>
        <v>gilleco012013</v>
      </c>
      <c r="B8000" s="16" t="s">
        <v>1282</v>
      </c>
      <c r="C8000" s="16">
        <v>2013</v>
      </c>
      <c r="D8000" s="16" t="s">
        <v>2329</v>
      </c>
      <c r="E8000" s="16">
        <v>22</v>
      </c>
      <c r="F8000" s="16">
        <v>2</v>
      </c>
      <c r="G8000" s="16">
        <v>0</v>
      </c>
      <c r="H8000" s="16">
        <v>1</v>
      </c>
    </row>
    <row r="8001" spans="1:8" x14ac:dyDescent="0.3">
      <c r="A8001" s="13" t="str">
        <f t="shared" si="124"/>
        <v>gilleco012013</v>
      </c>
      <c r="B8001" s="16" t="s">
        <v>1282</v>
      </c>
      <c r="C8001" s="16">
        <v>2013</v>
      </c>
      <c r="D8001" s="16" t="s">
        <v>2330</v>
      </c>
    </row>
    <row r="8002" spans="1:8" x14ac:dyDescent="0.3">
      <c r="A8002" s="13" t="str">
        <f t="shared" si="124"/>
        <v>gimench012013</v>
      </c>
      <c r="B8002" s="16" t="s">
        <v>1092</v>
      </c>
      <c r="C8002" s="16">
        <v>2013</v>
      </c>
      <c r="D8002" s="16" t="s">
        <v>2333</v>
      </c>
      <c r="E8002" s="16">
        <v>3</v>
      </c>
      <c r="F8002" s="16">
        <v>0</v>
      </c>
      <c r="G8002" s="16">
        <v>0</v>
      </c>
      <c r="H8002" s="16">
        <v>0</v>
      </c>
    </row>
    <row r="8003" spans="1:8" x14ac:dyDescent="0.3">
      <c r="A8003" s="13" t="str">
        <f t="shared" ref="A8003:A8066" si="125">B8003&amp;C8003</f>
        <v>gimench012013</v>
      </c>
      <c r="B8003" s="16" t="s">
        <v>1092</v>
      </c>
      <c r="C8003" s="16">
        <v>2013</v>
      </c>
      <c r="D8003" s="16" t="s">
        <v>38</v>
      </c>
      <c r="E8003" s="16">
        <v>0</v>
      </c>
      <c r="F8003" s="16">
        <v>1</v>
      </c>
      <c r="G8003" s="16">
        <v>0</v>
      </c>
      <c r="H8003" s="16">
        <v>0</v>
      </c>
    </row>
    <row r="8004" spans="1:8" x14ac:dyDescent="0.3">
      <c r="A8004" s="13" t="str">
        <f t="shared" si="125"/>
        <v>gimench012013</v>
      </c>
      <c r="B8004" s="16" t="s">
        <v>1092</v>
      </c>
      <c r="C8004" s="16">
        <v>2013</v>
      </c>
      <c r="D8004" s="16" t="s">
        <v>2334</v>
      </c>
      <c r="E8004" s="16">
        <v>1</v>
      </c>
      <c r="F8004" s="16">
        <v>0</v>
      </c>
      <c r="G8004" s="16">
        <v>0</v>
      </c>
      <c r="H8004" s="16">
        <v>0</v>
      </c>
    </row>
    <row r="8005" spans="1:8" x14ac:dyDescent="0.3">
      <c r="A8005" s="13" t="str">
        <f t="shared" si="125"/>
        <v>gimenhe012013</v>
      </c>
      <c r="B8005" s="16" t="s">
        <v>646</v>
      </c>
      <c r="C8005" s="16">
        <v>2013</v>
      </c>
      <c r="D8005" s="16" t="s">
        <v>2334</v>
      </c>
      <c r="E8005" s="16">
        <v>146</v>
      </c>
      <c r="F8005" s="16">
        <v>12</v>
      </c>
      <c r="G8005" s="16">
        <v>2</v>
      </c>
      <c r="H8005" s="16">
        <v>3</v>
      </c>
    </row>
    <row r="8006" spans="1:8" x14ac:dyDescent="0.3">
      <c r="A8006" s="13" t="str">
        <f t="shared" si="125"/>
        <v>gindlca012013</v>
      </c>
      <c r="B8006" s="16" t="s">
        <v>1944</v>
      </c>
      <c r="C8006" s="16">
        <v>2013</v>
      </c>
      <c r="D8006" s="16" t="s">
        <v>2328</v>
      </c>
    </row>
    <row r="8007" spans="1:8" x14ac:dyDescent="0.3">
      <c r="A8007" s="13" t="str">
        <f t="shared" si="125"/>
        <v>gindlca012013</v>
      </c>
      <c r="B8007" s="16" t="s">
        <v>1944</v>
      </c>
      <c r="C8007" s="16">
        <v>2013</v>
      </c>
      <c r="D8007" s="16" t="s">
        <v>2329</v>
      </c>
      <c r="E8007" s="16">
        <v>49</v>
      </c>
      <c r="F8007" s="16">
        <v>2</v>
      </c>
      <c r="G8007" s="16">
        <v>2</v>
      </c>
      <c r="H8007" s="16">
        <v>0</v>
      </c>
    </row>
    <row r="8008" spans="1:8" x14ac:dyDescent="0.3">
      <c r="A8008" s="13" t="str">
        <f t="shared" si="125"/>
        <v>gindlca012013</v>
      </c>
      <c r="B8008" s="16" t="s">
        <v>1944</v>
      </c>
      <c r="C8008" s="16">
        <v>2013</v>
      </c>
      <c r="D8008" s="16" t="s">
        <v>2330</v>
      </c>
    </row>
    <row r="8009" spans="1:8" x14ac:dyDescent="0.3">
      <c r="A8009" s="13" t="str">
        <f t="shared" si="125"/>
        <v>goinsry012013</v>
      </c>
      <c r="B8009" s="16" t="s">
        <v>1945</v>
      </c>
      <c r="C8009" s="16">
        <v>2013</v>
      </c>
      <c r="D8009" s="16" t="s">
        <v>37</v>
      </c>
      <c r="E8009" s="16">
        <v>53</v>
      </c>
      <c r="F8009" s="16">
        <v>94</v>
      </c>
      <c r="G8009" s="16">
        <v>1</v>
      </c>
      <c r="H8009" s="16">
        <v>27</v>
      </c>
    </row>
    <row r="8010" spans="1:8" x14ac:dyDescent="0.3">
      <c r="A8010" s="13" t="str">
        <f t="shared" si="125"/>
        <v>goinsry012013</v>
      </c>
      <c r="B8010" s="16" t="s">
        <v>1945</v>
      </c>
      <c r="C8010" s="16">
        <v>2013</v>
      </c>
      <c r="D8010" s="16" t="s">
        <v>2331</v>
      </c>
      <c r="E8010" s="16">
        <v>1</v>
      </c>
      <c r="F8010" s="16">
        <v>3</v>
      </c>
      <c r="G8010" s="16">
        <v>0</v>
      </c>
      <c r="H8010" s="16">
        <v>0</v>
      </c>
    </row>
    <row r="8011" spans="1:8" x14ac:dyDescent="0.3">
      <c r="A8011" s="13" t="str">
        <f t="shared" si="125"/>
        <v>goldspa012013</v>
      </c>
      <c r="B8011" s="16" t="s">
        <v>1509</v>
      </c>
      <c r="C8011" s="16">
        <v>2013</v>
      </c>
      <c r="D8011" s="16" t="s">
        <v>2333</v>
      </c>
      <c r="E8011" s="16">
        <v>1494</v>
      </c>
      <c r="F8011" s="16">
        <v>99</v>
      </c>
      <c r="G8011" s="16">
        <v>5</v>
      </c>
      <c r="H8011" s="16">
        <v>118</v>
      </c>
    </row>
    <row r="8012" spans="1:8" x14ac:dyDescent="0.3">
      <c r="A8012" s="13" t="str">
        <f t="shared" si="125"/>
        <v>gomesbr012013</v>
      </c>
      <c r="B8012" s="16" t="s">
        <v>1510</v>
      </c>
      <c r="C8012" s="16">
        <v>2013</v>
      </c>
      <c r="D8012" s="16" t="s">
        <v>2332</v>
      </c>
      <c r="E8012" s="16">
        <v>0</v>
      </c>
      <c r="F8012" s="16">
        <v>4</v>
      </c>
      <c r="G8012" s="16">
        <v>0</v>
      </c>
      <c r="H8012" s="16">
        <v>0</v>
      </c>
    </row>
    <row r="8013" spans="1:8" x14ac:dyDescent="0.3">
      <c r="A8013" s="13" t="str">
        <f t="shared" si="125"/>
        <v>gomesjo012013</v>
      </c>
      <c r="B8013" s="16" t="s">
        <v>370</v>
      </c>
      <c r="C8013" s="16">
        <v>2013</v>
      </c>
      <c r="D8013" s="16" t="s">
        <v>2328</v>
      </c>
    </row>
    <row r="8014" spans="1:8" x14ac:dyDescent="0.3">
      <c r="A8014" s="13" t="str">
        <f t="shared" si="125"/>
        <v>gomesjo012013</v>
      </c>
      <c r="B8014" s="16" t="s">
        <v>370</v>
      </c>
      <c r="C8014" s="16">
        <v>2013</v>
      </c>
      <c r="D8014" s="16" t="s">
        <v>2329</v>
      </c>
      <c r="E8014" s="16">
        <v>119</v>
      </c>
      <c r="F8014" s="16">
        <v>5</v>
      </c>
      <c r="G8014" s="16">
        <v>1</v>
      </c>
      <c r="H8014" s="16">
        <v>2</v>
      </c>
    </row>
    <row r="8015" spans="1:8" x14ac:dyDescent="0.3">
      <c r="A8015" s="13" t="str">
        <f t="shared" si="125"/>
        <v>gomesjo012013</v>
      </c>
      <c r="B8015" s="16" t="s">
        <v>370</v>
      </c>
      <c r="C8015" s="16">
        <v>2013</v>
      </c>
      <c r="D8015" s="16" t="s">
        <v>2330</v>
      </c>
    </row>
    <row r="8016" spans="1:8" x14ac:dyDescent="0.3">
      <c r="A8016" s="13" t="str">
        <f t="shared" si="125"/>
        <v>gomesya012013</v>
      </c>
      <c r="B8016" s="16" t="s">
        <v>1720</v>
      </c>
      <c r="C8016" s="16">
        <v>2013</v>
      </c>
      <c r="D8016" s="16" t="s">
        <v>2333</v>
      </c>
      <c r="E8016" s="16">
        <v>6</v>
      </c>
      <c r="F8016" s="16">
        <v>0</v>
      </c>
      <c r="G8016" s="16">
        <v>0</v>
      </c>
      <c r="H8016" s="16">
        <v>0</v>
      </c>
    </row>
    <row r="8017" spans="1:8" x14ac:dyDescent="0.3">
      <c r="A8017" s="13" t="str">
        <f t="shared" si="125"/>
        <v>gomesya012013</v>
      </c>
      <c r="B8017" s="16" t="s">
        <v>1720</v>
      </c>
      <c r="C8017" s="16">
        <v>2013</v>
      </c>
      <c r="D8017" s="16" t="s">
        <v>2334</v>
      </c>
      <c r="E8017" s="16">
        <v>663</v>
      </c>
      <c r="F8017" s="16">
        <v>65</v>
      </c>
      <c r="G8017" s="16">
        <v>3</v>
      </c>
      <c r="H8017" s="16">
        <v>1</v>
      </c>
    </row>
    <row r="8018" spans="1:8" x14ac:dyDescent="0.3">
      <c r="A8018" s="13" t="str">
        <f t="shared" si="125"/>
        <v>gomezca012013</v>
      </c>
      <c r="B8018" s="16" t="s">
        <v>790</v>
      </c>
      <c r="C8018" s="16">
        <v>2013</v>
      </c>
      <c r="D8018" s="16" t="s">
        <v>2327</v>
      </c>
    </row>
    <row r="8019" spans="1:8" x14ac:dyDescent="0.3">
      <c r="A8019" s="13" t="str">
        <f t="shared" si="125"/>
        <v>gomezca012013</v>
      </c>
      <c r="B8019" s="16" t="s">
        <v>790</v>
      </c>
      <c r="C8019" s="16">
        <v>2013</v>
      </c>
      <c r="D8019" s="16" t="s">
        <v>2329</v>
      </c>
      <c r="E8019" s="16">
        <v>391</v>
      </c>
      <c r="F8019" s="16">
        <v>12</v>
      </c>
      <c r="G8019" s="16">
        <v>5</v>
      </c>
      <c r="H8019" s="16">
        <v>2</v>
      </c>
    </row>
    <row r="8020" spans="1:8" x14ac:dyDescent="0.3">
      <c r="A8020" s="13" t="str">
        <f t="shared" si="125"/>
        <v>gomezje012013</v>
      </c>
      <c r="B8020" s="16" t="s">
        <v>1283</v>
      </c>
      <c r="C8020" s="16">
        <v>2013</v>
      </c>
      <c r="D8020" s="16" t="s">
        <v>2332</v>
      </c>
      <c r="E8020" s="16">
        <v>7</v>
      </c>
      <c r="F8020" s="16">
        <v>13</v>
      </c>
      <c r="G8020" s="16">
        <v>0</v>
      </c>
      <c r="H8020" s="16">
        <v>0</v>
      </c>
    </row>
    <row r="8021" spans="1:8" x14ac:dyDescent="0.3">
      <c r="A8021" s="13" t="str">
        <f t="shared" si="125"/>
        <v>gonzaad012013</v>
      </c>
      <c r="B8021" s="16" t="s">
        <v>445</v>
      </c>
      <c r="C8021" s="16">
        <v>2013</v>
      </c>
      <c r="D8021" s="16" t="s">
        <v>2333</v>
      </c>
      <c r="E8021" s="16">
        <v>1294</v>
      </c>
      <c r="F8021" s="16">
        <v>84</v>
      </c>
      <c r="G8021" s="16">
        <v>11</v>
      </c>
      <c r="H8021" s="16">
        <v>133</v>
      </c>
    </row>
    <row r="8022" spans="1:8" x14ac:dyDescent="0.3">
      <c r="A8022" s="13" t="str">
        <f t="shared" si="125"/>
        <v>gonzaal022013</v>
      </c>
      <c r="B8022" s="16" t="s">
        <v>102</v>
      </c>
      <c r="C8022" s="16">
        <v>2013</v>
      </c>
      <c r="D8022" s="16" t="s">
        <v>2333</v>
      </c>
      <c r="E8022" s="16">
        <v>145</v>
      </c>
      <c r="F8022" s="16">
        <v>9</v>
      </c>
      <c r="G8022" s="16">
        <v>1</v>
      </c>
      <c r="H8022" s="16">
        <v>13</v>
      </c>
    </row>
    <row r="8023" spans="1:8" x14ac:dyDescent="0.3">
      <c r="A8023" s="13" t="str">
        <f t="shared" si="125"/>
        <v>gonzaal022013</v>
      </c>
      <c r="B8023" s="16" t="s">
        <v>102</v>
      </c>
      <c r="C8023" s="16">
        <v>2013</v>
      </c>
      <c r="D8023" s="16" t="s">
        <v>38</v>
      </c>
      <c r="E8023" s="16">
        <v>5</v>
      </c>
      <c r="F8023" s="16">
        <v>14</v>
      </c>
      <c r="G8023" s="16">
        <v>3</v>
      </c>
      <c r="H8023" s="16">
        <v>1</v>
      </c>
    </row>
    <row r="8024" spans="1:8" x14ac:dyDescent="0.3">
      <c r="A8024" s="13" t="str">
        <f t="shared" si="125"/>
        <v>gonzaal022013</v>
      </c>
      <c r="B8024" s="16" t="s">
        <v>102</v>
      </c>
      <c r="C8024" s="16">
        <v>2013</v>
      </c>
      <c r="D8024" s="16" t="s">
        <v>2331</v>
      </c>
      <c r="E8024" s="16">
        <v>2</v>
      </c>
      <c r="F8024" s="16">
        <v>12</v>
      </c>
      <c r="G8024" s="16">
        <v>1</v>
      </c>
      <c r="H8024" s="16">
        <v>0</v>
      </c>
    </row>
    <row r="8025" spans="1:8" x14ac:dyDescent="0.3">
      <c r="A8025" s="13" t="str">
        <f t="shared" si="125"/>
        <v>gonzaal032013</v>
      </c>
      <c r="B8025" s="16" t="s">
        <v>791</v>
      </c>
      <c r="C8025" s="16">
        <v>2013</v>
      </c>
      <c r="D8025" s="16" t="s">
        <v>37</v>
      </c>
      <c r="E8025" s="16">
        <v>14</v>
      </c>
      <c r="F8025" s="16">
        <v>21</v>
      </c>
      <c r="G8025" s="16">
        <v>0</v>
      </c>
      <c r="H8025" s="16">
        <v>5</v>
      </c>
    </row>
    <row r="8026" spans="1:8" x14ac:dyDescent="0.3">
      <c r="A8026" s="13" t="str">
        <f t="shared" si="125"/>
        <v>gonzaal032013</v>
      </c>
      <c r="B8026" s="16" t="s">
        <v>791</v>
      </c>
      <c r="C8026" s="16">
        <v>2013</v>
      </c>
      <c r="D8026" s="16" t="s">
        <v>38</v>
      </c>
      <c r="E8026" s="16">
        <v>1</v>
      </c>
      <c r="F8026" s="16">
        <v>1</v>
      </c>
      <c r="G8026" s="16">
        <v>0</v>
      </c>
      <c r="H8026" s="16">
        <v>1</v>
      </c>
    </row>
    <row r="8027" spans="1:8" x14ac:dyDescent="0.3">
      <c r="A8027" s="13" t="str">
        <f t="shared" si="125"/>
        <v>gonzaal032013</v>
      </c>
      <c r="B8027" s="16" t="s">
        <v>791</v>
      </c>
      <c r="C8027" s="16">
        <v>2013</v>
      </c>
      <c r="D8027" s="16" t="s">
        <v>38</v>
      </c>
      <c r="E8027" s="16">
        <v>2</v>
      </c>
      <c r="F8027" s="16">
        <v>4</v>
      </c>
      <c r="G8027" s="16">
        <v>1</v>
      </c>
      <c r="H8027" s="16">
        <v>0</v>
      </c>
    </row>
    <row r="8028" spans="1:8" x14ac:dyDescent="0.3">
      <c r="A8028" s="13" t="str">
        <f t="shared" si="125"/>
        <v>gonzaal032013</v>
      </c>
      <c r="B8028" s="16" t="s">
        <v>791</v>
      </c>
      <c r="C8028" s="16">
        <v>2013</v>
      </c>
      <c r="D8028" s="16" t="s">
        <v>2328</v>
      </c>
    </row>
    <row r="8029" spans="1:8" x14ac:dyDescent="0.3">
      <c r="A8029" s="13" t="str">
        <f t="shared" si="125"/>
        <v>gonzaal032013</v>
      </c>
      <c r="B8029" s="16" t="s">
        <v>791</v>
      </c>
      <c r="C8029" s="16">
        <v>2013</v>
      </c>
      <c r="D8029" s="16" t="s">
        <v>2329</v>
      </c>
      <c r="E8029" s="16">
        <v>0</v>
      </c>
      <c r="F8029" s="16">
        <v>0</v>
      </c>
      <c r="G8029" s="16">
        <v>0</v>
      </c>
      <c r="H8029" s="16">
        <v>0</v>
      </c>
    </row>
    <row r="8030" spans="1:8" x14ac:dyDescent="0.3">
      <c r="A8030" s="13" t="str">
        <f t="shared" si="125"/>
        <v>gonzaal032013</v>
      </c>
      <c r="B8030" s="16" t="s">
        <v>791</v>
      </c>
      <c r="C8030" s="16">
        <v>2013</v>
      </c>
      <c r="D8030" s="16" t="s">
        <v>2332</v>
      </c>
      <c r="E8030" s="16">
        <v>0</v>
      </c>
      <c r="F8030" s="16">
        <v>0</v>
      </c>
      <c r="G8030" s="16">
        <v>0</v>
      </c>
      <c r="H8030" s="16">
        <v>0</v>
      </c>
    </row>
    <row r="8031" spans="1:8" x14ac:dyDescent="0.3">
      <c r="A8031" s="13" t="str">
        <f t="shared" si="125"/>
        <v>gonzaal032013</v>
      </c>
      <c r="B8031" s="16" t="s">
        <v>791</v>
      </c>
      <c r="C8031" s="16">
        <v>2013</v>
      </c>
      <c r="D8031" s="16" t="s">
        <v>2330</v>
      </c>
    </row>
    <row r="8032" spans="1:8" x14ac:dyDescent="0.3">
      <c r="A8032" s="13" t="str">
        <f t="shared" si="125"/>
        <v>gonzaal032013</v>
      </c>
      <c r="B8032" s="16" t="s">
        <v>791</v>
      </c>
      <c r="C8032" s="16">
        <v>2013</v>
      </c>
      <c r="D8032" s="16" t="s">
        <v>2331</v>
      </c>
      <c r="E8032" s="16">
        <v>13</v>
      </c>
      <c r="F8032" s="16">
        <v>14</v>
      </c>
      <c r="G8032" s="16">
        <v>0</v>
      </c>
      <c r="H8032" s="16">
        <v>2</v>
      </c>
    </row>
    <row r="8033" spans="1:8" x14ac:dyDescent="0.3">
      <c r="A8033" s="13" t="str">
        <f t="shared" si="125"/>
        <v>gonzaca012013</v>
      </c>
      <c r="B8033" s="16" t="s">
        <v>926</v>
      </c>
      <c r="C8033" s="16">
        <v>2013</v>
      </c>
      <c r="D8033" s="16" t="s">
        <v>2328</v>
      </c>
    </row>
    <row r="8034" spans="1:8" x14ac:dyDescent="0.3">
      <c r="A8034" s="13" t="str">
        <f t="shared" si="125"/>
        <v>gonzaca012013</v>
      </c>
      <c r="B8034" s="16" t="s">
        <v>926</v>
      </c>
      <c r="C8034" s="16">
        <v>2013</v>
      </c>
      <c r="D8034" s="16" t="s">
        <v>2329</v>
      </c>
      <c r="E8034" s="16">
        <v>172</v>
      </c>
      <c r="F8034" s="16">
        <v>11</v>
      </c>
      <c r="G8034" s="16">
        <v>3</v>
      </c>
      <c r="H8034" s="16">
        <v>0</v>
      </c>
    </row>
    <row r="8035" spans="1:8" x14ac:dyDescent="0.3">
      <c r="A8035" s="13" t="str">
        <f t="shared" si="125"/>
        <v>gonzaed012013</v>
      </c>
      <c r="B8035" s="16" t="s">
        <v>371</v>
      </c>
      <c r="C8035" s="16">
        <v>2013</v>
      </c>
      <c r="D8035" s="16" t="s">
        <v>2332</v>
      </c>
      <c r="E8035" s="16">
        <v>1</v>
      </c>
      <c r="F8035" s="16">
        <v>0</v>
      </c>
      <c r="G8035" s="16">
        <v>0</v>
      </c>
      <c r="H8035" s="16">
        <v>0</v>
      </c>
    </row>
    <row r="8036" spans="1:8" x14ac:dyDescent="0.3">
      <c r="A8036" s="13" t="str">
        <f t="shared" si="125"/>
        <v>gonzaed012013</v>
      </c>
      <c r="B8036" s="16" t="s">
        <v>371</v>
      </c>
      <c r="C8036" s="16">
        <v>2013</v>
      </c>
      <c r="D8036" s="16" t="s">
        <v>2332</v>
      </c>
      <c r="E8036" s="16">
        <v>2</v>
      </c>
      <c r="F8036" s="16">
        <v>2</v>
      </c>
      <c r="G8036" s="16">
        <v>1</v>
      </c>
      <c r="H8036" s="16">
        <v>1</v>
      </c>
    </row>
    <row r="8037" spans="1:8" x14ac:dyDescent="0.3">
      <c r="A8037" s="13" t="str">
        <f t="shared" si="125"/>
        <v>gonzagi012013</v>
      </c>
      <c r="B8037" s="16" t="s">
        <v>927</v>
      </c>
      <c r="C8037" s="16">
        <v>2013</v>
      </c>
      <c r="D8037" s="16" t="s">
        <v>2332</v>
      </c>
      <c r="E8037" s="16">
        <v>6</v>
      </c>
      <c r="F8037" s="16">
        <v>16</v>
      </c>
      <c r="G8037" s="16">
        <v>1</v>
      </c>
      <c r="H8037" s="16">
        <v>1</v>
      </c>
    </row>
    <row r="8038" spans="1:8" x14ac:dyDescent="0.3">
      <c r="A8038" s="13" t="str">
        <f t="shared" si="125"/>
        <v>gonzama012013</v>
      </c>
      <c r="B8038" s="16" t="s">
        <v>1722</v>
      </c>
      <c r="C8038" s="16">
        <v>2013</v>
      </c>
      <c r="D8038" s="16" t="s">
        <v>37</v>
      </c>
      <c r="E8038" s="16">
        <v>17</v>
      </c>
      <c r="F8038" s="16">
        <v>38</v>
      </c>
      <c r="G8038" s="16">
        <v>0</v>
      </c>
      <c r="H8038" s="16">
        <v>6</v>
      </c>
    </row>
    <row r="8039" spans="1:8" x14ac:dyDescent="0.3">
      <c r="A8039" s="13" t="str">
        <f t="shared" si="125"/>
        <v>gonzama012013</v>
      </c>
      <c r="B8039" s="16" t="s">
        <v>1722</v>
      </c>
      <c r="C8039" s="16">
        <v>2013</v>
      </c>
      <c r="D8039" s="16" t="s">
        <v>38</v>
      </c>
      <c r="E8039" s="16">
        <v>3</v>
      </c>
      <c r="F8039" s="16">
        <v>1</v>
      </c>
      <c r="G8039" s="16">
        <v>0</v>
      </c>
      <c r="H8039" s="16">
        <v>0</v>
      </c>
    </row>
    <row r="8040" spans="1:8" x14ac:dyDescent="0.3">
      <c r="A8040" s="13" t="str">
        <f t="shared" si="125"/>
        <v>gonzama012013</v>
      </c>
      <c r="B8040" s="16" t="s">
        <v>1722</v>
      </c>
      <c r="C8040" s="16">
        <v>2013</v>
      </c>
      <c r="D8040" s="16" t="s">
        <v>2331</v>
      </c>
      <c r="E8040" s="16">
        <v>75</v>
      </c>
      <c r="F8040" s="16">
        <v>143</v>
      </c>
      <c r="G8040" s="16">
        <v>10</v>
      </c>
      <c r="H8040" s="16">
        <v>38</v>
      </c>
    </row>
    <row r="8041" spans="1:8" x14ac:dyDescent="0.3">
      <c r="A8041" s="13" t="str">
        <f t="shared" si="125"/>
        <v>gonzami022013</v>
      </c>
      <c r="B8041" s="16" t="s">
        <v>372</v>
      </c>
      <c r="C8041" s="16">
        <v>2013</v>
      </c>
      <c r="D8041" s="16" t="s">
        <v>2332</v>
      </c>
      <c r="E8041" s="16">
        <v>0</v>
      </c>
      <c r="F8041" s="16">
        <v>5</v>
      </c>
      <c r="G8041" s="16">
        <v>0</v>
      </c>
      <c r="H8041" s="16">
        <v>0</v>
      </c>
    </row>
    <row r="8042" spans="1:8" x14ac:dyDescent="0.3">
      <c r="A8042" s="13" t="str">
        <f t="shared" si="125"/>
        <v>gonzami032013</v>
      </c>
      <c r="B8042" s="16" t="s">
        <v>1723</v>
      </c>
      <c r="C8042" s="16">
        <v>2013</v>
      </c>
      <c r="D8042" s="16" t="s">
        <v>2332</v>
      </c>
      <c r="E8042" s="16">
        <v>6</v>
      </c>
      <c r="F8042" s="16">
        <v>24</v>
      </c>
      <c r="G8042" s="16">
        <v>1</v>
      </c>
      <c r="H8042" s="16">
        <v>1</v>
      </c>
    </row>
    <row r="8043" spans="1:8" x14ac:dyDescent="0.3">
      <c r="A8043" s="13" t="str">
        <f t="shared" si="125"/>
        <v>gonzami042013</v>
      </c>
      <c r="B8043" s="16" t="s">
        <v>1946</v>
      </c>
      <c r="C8043" s="16">
        <v>2013</v>
      </c>
      <c r="D8043" s="16" t="s">
        <v>2334</v>
      </c>
      <c r="E8043" s="16">
        <v>12</v>
      </c>
      <c r="F8043" s="16">
        <v>1</v>
      </c>
      <c r="G8043" s="16">
        <v>0</v>
      </c>
      <c r="H8043" s="16">
        <v>0</v>
      </c>
    </row>
    <row r="8044" spans="1:8" x14ac:dyDescent="0.3">
      <c r="A8044" s="13" t="str">
        <f t="shared" si="125"/>
        <v>gordoal012013</v>
      </c>
      <c r="B8044" s="16" t="s">
        <v>792</v>
      </c>
      <c r="C8044" s="16">
        <v>2013</v>
      </c>
      <c r="D8044" s="16" t="s">
        <v>2328</v>
      </c>
    </row>
    <row r="8045" spans="1:8" x14ac:dyDescent="0.3">
      <c r="A8045" s="13" t="str">
        <f t="shared" si="125"/>
        <v>gordoal012013</v>
      </c>
      <c r="B8045" s="16" t="s">
        <v>792</v>
      </c>
      <c r="C8045" s="16">
        <v>2013</v>
      </c>
      <c r="D8045" s="16" t="s">
        <v>2329</v>
      </c>
      <c r="E8045" s="16">
        <v>323</v>
      </c>
      <c r="F8045" s="16">
        <v>17</v>
      </c>
      <c r="G8045" s="16">
        <v>1</v>
      </c>
      <c r="H8045" s="16">
        <v>2</v>
      </c>
    </row>
    <row r="8046" spans="1:8" x14ac:dyDescent="0.3">
      <c r="A8046" s="13" t="str">
        <f t="shared" si="125"/>
        <v>gordode012013</v>
      </c>
      <c r="B8046" s="16" t="s">
        <v>1512</v>
      </c>
      <c r="C8046" s="16">
        <v>2013</v>
      </c>
      <c r="D8046" s="16" t="s">
        <v>37</v>
      </c>
      <c r="E8046" s="16">
        <v>0</v>
      </c>
      <c r="F8046" s="16">
        <v>4</v>
      </c>
      <c r="G8046" s="16">
        <v>0</v>
      </c>
      <c r="H8046" s="16">
        <v>1</v>
      </c>
    </row>
    <row r="8047" spans="1:8" x14ac:dyDescent="0.3">
      <c r="A8047" s="13" t="str">
        <f t="shared" si="125"/>
        <v>gordode012013</v>
      </c>
      <c r="B8047" s="16" t="s">
        <v>1512</v>
      </c>
      <c r="C8047" s="16">
        <v>2013</v>
      </c>
      <c r="D8047" s="16" t="s">
        <v>2331</v>
      </c>
      <c r="E8047" s="16">
        <v>29</v>
      </c>
      <c r="F8047" s="16">
        <v>73</v>
      </c>
      <c r="G8047" s="16">
        <v>7</v>
      </c>
      <c r="H8047" s="16">
        <v>11</v>
      </c>
    </row>
    <row r="8048" spans="1:8" x14ac:dyDescent="0.3">
      <c r="A8048" s="13" t="str">
        <f t="shared" si="125"/>
        <v>gorzeto012013</v>
      </c>
      <c r="B8048" s="16" t="s">
        <v>543</v>
      </c>
      <c r="C8048" s="16">
        <v>2013</v>
      </c>
      <c r="D8048" s="16" t="s">
        <v>2332</v>
      </c>
      <c r="E8048" s="16">
        <v>6</v>
      </c>
      <c r="F8048" s="16">
        <v>11</v>
      </c>
      <c r="G8048" s="16">
        <v>1</v>
      </c>
      <c r="H8048" s="16">
        <v>2</v>
      </c>
    </row>
    <row r="8049" spans="1:8" x14ac:dyDescent="0.3">
      <c r="A8049" s="13" t="str">
        <f t="shared" si="125"/>
        <v>gosean012013</v>
      </c>
      <c r="B8049" s="16" t="s">
        <v>1724</v>
      </c>
      <c r="C8049" s="16">
        <v>2013</v>
      </c>
      <c r="D8049" s="16" t="s">
        <v>2327</v>
      </c>
    </row>
    <row r="8050" spans="1:8" x14ac:dyDescent="0.3">
      <c r="A8050" s="13" t="str">
        <f t="shared" si="125"/>
        <v>gosean012013</v>
      </c>
      <c r="B8050" s="16" t="s">
        <v>1724</v>
      </c>
      <c r="C8050" s="16">
        <v>2013</v>
      </c>
      <c r="D8050" s="16" t="s">
        <v>2328</v>
      </c>
    </row>
    <row r="8051" spans="1:8" x14ac:dyDescent="0.3">
      <c r="A8051" s="13" t="str">
        <f t="shared" si="125"/>
        <v>gosean012013</v>
      </c>
      <c r="B8051" s="16" t="s">
        <v>1724</v>
      </c>
      <c r="C8051" s="16">
        <v>2013</v>
      </c>
      <c r="D8051" s="16" t="s">
        <v>2329</v>
      </c>
      <c r="E8051" s="16">
        <v>81</v>
      </c>
      <c r="F8051" s="16">
        <v>4</v>
      </c>
      <c r="G8051" s="16">
        <v>4</v>
      </c>
      <c r="H8051" s="16">
        <v>0</v>
      </c>
    </row>
    <row r="8052" spans="1:8" x14ac:dyDescent="0.3">
      <c r="A8052" s="13" t="str">
        <f t="shared" si="125"/>
        <v>gosean012013</v>
      </c>
      <c r="B8052" s="16" t="s">
        <v>1724</v>
      </c>
      <c r="C8052" s="16">
        <v>2013</v>
      </c>
      <c r="D8052" s="16" t="s">
        <v>2330</v>
      </c>
    </row>
    <row r="8053" spans="1:8" x14ac:dyDescent="0.3">
      <c r="A8053" s="13" t="str">
        <f t="shared" si="125"/>
        <v>gosewtu012013</v>
      </c>
      <c r="B8053" s="16" t="s">
        <v>1947</v>
      </c>
      <c r="C8053" s="16">
        <v>2013</v>
      </c>
      <c r="D8053" s="16" t="s">
        <v>2334</v>
      </c>
      <c r="E8053" s="16">
        <v>87</v>
      </c>
      <c r="F8053" s="16">
        <v>2</v>
      </c>
      <c r="G8053" s="16">
        <v>1</v>
      </c>
      <c r="H8053" s="16">
        <v>1</v>
      </c>
    </row>
    <row r="8054" spans="1:8" x14ac:dyDescent="0.3">
      <c r="A8054" s="13" t="str">
        <f t="shared" si="125"/>
        <v>gosseph012013</v>
      </c>
      <c r="B8054" s="16" t="s">
        <v>1948</v>
      </c>
      <c r="C8054" s="16">
        <v>2013</v>
      </c>
      <c r="D8054" s="16" t="s">
        <v>37</v>
      </c>
      <c r="E8054" s="16">
        <v>2</v>
      </c>
      <c r="F8054" s="16">
        <v>5</v>
      </c>
      <c r="G8054" s="16">
        <v>0</v>
      </c>
      <c r="H8054" s="16">
        <v>1</v>
      </c>
    </row>
    <row r="8055" spans="1:8" x14ac:dyDescent="0.3">
      <c r="A8055" s="13" t="str">
        <f t="shared" si="125"/>
        <v>grandcu012013</v>
      </c>
      <c r="B8055" s="16" t="s">
        <v>446</v>
      </c>
      <c r="C8055" s="16">
        <v>2013</v>
      </c>
      <c r="D8055" s="16" t="s">
        <v>2327</v>
      </c>
    </row>
    <row r="8056" spans="1:8" x14ac:dyDescent="0.3">
      <c r="A8056" s="13" t="str">
        <f t="shared" si="125"/>
        <v>grandcu012013</v>
      </c>
      <c r="B8056" s="16" t="s">
        <v>446</v>
      </c>
      <c r="C8056" s="16">
        <v>2013</v>
      </c>
      <c r="D8056" s="16" t="s">
        <v>2328</v>
      </c>
    </row>
    <row r="8057" spans="1:8" x14ac:dyDescent="0.3">
      <c r="A8057" s="13" t="str">
        <f t="shared" si="125"/>
        <v>grandcu012013</v>
      </c>
      <c r="B8057" s="16" t="s">
        <v>446</v>
      </c>
      <c r="C8057" s="16">
        <v>2013</v>
      </c>
      <c r="D8057" s="16" t="s">
        <v>2329</v>
      </c>
      <c r="E8057" s="16">
        <v>107</v>
      </c>
      <c r="F8057" s="16">
        <v>1</v>
      </c>
      <c r="G8057" s="16">
        <v>0</v>
      </c>
      <c r="H8057" s="16">
        <v>0</v>
      </c>
    </row>
    <row r="8058" spans="1:8" x14ac:dyDescent="0.3">
      <c r="A8058" s="13" t="str">
        <f t="shared" si="125"/>
        <v>grandcu012013</v>
      </c>
      <c r="B8058" s="16" t="s">
        <v>446</v>
      </c>
      <c r="C8058" s="16">
        <v>2013</v>
      </c>
      <c r="D8058" s="16" t="s">
        <v>2330</v>
      </c>
    </row>
    <row r="8059" spans="1:8" x14ac:dyDescent="0.3">
      <c r="A8059" s="13" t="str">
        <f t="shared" si="125"/>
        <v>grandya012013</v>
      </c>
      <c r="B8059" s="16" t="s">
        <v>1726</v>
      </c>
      <c r="C8059" s="16">
        <v>2013</v>
      </c>
      <c r="D8059" s="16" t="s">
        <v>2333</v>
      </c>
      <c r="E8059" s="16">
        <v>4</v>
      </c>
      <c r="F8059" s="16">
        <v>0</v>
      </c>
      <c r="G8059" s="16">
        <v>0</v>
      </c>
      <c r="H8059" s="16">
        <v>1</v>
      </c>
    </row>
    <row r="8060" spans="1:8" x14ac:dyDescent="0.3">
      <c r="A8060" s="13" t="str">
        <f t="shared" si="125"/>
        <v>grandya012013</v>
      </c>
      <c r="B8060" s="16" t="s">
        <v>1726</v>
      </c>
      <c r="C8060" s="16">
        <v>2013</v>
      </c>
      <c r="D8060" s="16" t="s">
        <v>2334</v>
      </c>
      <c r="E8060" s="16">
        <v>195</v>
      </c>
      <c r="F8060" s="16">
        <v>11</v>
      </c>
      <c r="G8060" s="16">
        <v>2</v>
      </c>
      <c r="H8060" s="16">
        <v>1</v>
      </c>
    </row>
    <row r="8061" spans="1:8" x14ac:dyDescent="0.3">
      <c r="A8061" s="13" t="str">
        <f t="shared" si="125"/>
        <v>grayso012013</v>
      </c>
      <c r="B8061" s="16" t="s">
        <v>1949</v>
      </c>
      <c r="C8061" s="16">
        <v>2013</v>
      </c>
      <c r="D8061" s="16" t="s">
        <v>2332</v>
      </c>
      <c r="E8061" s="16">
        <v>9</v>
      </c>
      <c r="F8061" s="16">
        <v>10</v>
      </c>
      <c r="G8061" s="16">
        <v>1</v>
      </c>
      <c r="H8061" s="16">
        <v>0</v>
      </c>
    </row>
    <row r="8062" spans="1:8" x14ac:dyDescent="0.3">
      <c r="A8062" s="13" t="str">
        <f t="shared" si="125"/>
        <v>greengr012013</v>
      </c>
      <c r="B8062" s="16" t="s">
        <v>1950</v>
      </c>
      <c r="C8062" s="16">
        <v>2013</v>
      </c>
      <c r="D8062" s="16" t="s">
        <v>37</v>
      </c>
      <c r="E8062" s="16">
        <v>10</v>
      </c>
      <c r="F8062" s="16">
        <v>7</v>
      </c>
      <c r="G8062" s="16">
        <v>2</v>
      </c>
      <c r="H8062" s="16">
        <v>3</v>
      </c>
    </row>
    <row r="8063" spans="1:8" x14ac:dyDescent="0.3">
      <c r="A8063" s="13" t="str">
        <f t="shared" si="125"/>
        <v>greengr012013</v>
      </c>
      <c r="B8063" s="16" t="s">
        <v>1950</v>
      </c>
      <c r="C8063" s="16">
        <v>2013</v>
      </c>
      <c r="D8063" s="16" t="s">
        <v>37</v>
      </c>
      <c r="E8063" s="16">
        <v>65</v>
      </c>
      <c r="F8063" s="16">
        <v>85</v>
      </c>
      <c r="G8063" s="16">
        <v>2</v>
      </c>
      <c r="H8063" s="16">
        <v>14</v>
      </c>
    </row>
    <row r="8064" spans="1:8" x14ac:dyDescent="0.3">
      <c r="A8064" s="13" t="str">
        <f t="shared" si="125"/>
        <v>greenni012013</v>
      </c>
      <c r="B8064" s="16" t="s">
        <v>447</v>
      </c>
      <c r="C8064" s="16">
        <v>2013</v>
      </c>
      <c r="D8064" s="16" t="s">
        <v>2333</v>
      </c>
      <c r="E8064" s="16">
        <v>47</v>
      </c>
      <c r="F8064" s="16">
        <v>3</v>
      </c>
      <c r="G8064" s="16">
        <v>0</v>
      </c>
      <c r="H8064" s="16">
        <v>4</v>
      </c>
    </row>
    <row r="8065" spans="1:8" x14ac:dyDescent="0.3">
      <c r="A8065" s="13" t="str">
        <f t="shared" si="125"/>
        <v>greenni012013</v>
      </c>
      <c r="B8065" s="16" t="s">
        <v>447</v>
      </c>
      <c r="C8065" s="16">
        <v>2013</v>
      </c>
      <c r="D8065" s="16" t="s">
        <v>37</v>
      </c>
      <c r="E8065" s="16">
        <v>5</v>
      </c>
      <c r="F8065" s="16">
        <v>1</v>
      </c>
      <c r="G8065" s="16">
        <v>0</v>
      </c>
      <c r="H8065" s="16">
        <v>1</v>
      </c>
    </row>
    <row r="8066" spans="1:8" x14ac:dyDescent="0.3">
      <c r="A8066" s="13" t="str">
        <f t="shared" si="125"/>
        <v>greenni012013</v>
      </c>
      <c r="B8066" s="16" t="s">
        <v>447</v>
      </c>
      <c r="C8066" s="16">
        <v>2013</v>
      </c>
      <c r="D8066" s="16" t="s">
        <v>38</v>
      </c>
      <c r="E8066" s="16">
        <v>1</v>
      </c>
      <c r="F8066" s="16">
        <v>2</v>
      </c>
      <c r="G8066" s="16">
        <v>0</v>
      </c>
      <c r="H8066" s="16">
        <v>0</v>
      </c>
    </row>
    <row r="8067" spans="1:8" x14ac:dyDescent="0.3">
      <c r="A8067" s="13" t="str">
        <f t="shared" ref="A8067:A8130" si="126">B8067&amp;C8067</f>
        <v>greenni012013</v>
      </c>
      <c r="B8067" s="16" t="s">
        <v>447</v>
      </c>
      <c r="C8067" s="16">
        <v>2013</v>
      </c>
      <c r="D8067" s="16" t="s">
        <v>2331</v>
      </c>
      <c r="E8067" s="16">
        <v>15</v>
      </c>
      <c r="F8067" s="16">
        <v>23</v>
      </c>
      <c r="G8067" s="16">
        <v>0</v>
      </c>
      <c r="H8067" s="16">
        <v>6</v>
      </c>
    </row>
    <row r="8068" spans="1:8" x14ac:dyDescent="0.3">
      <c r="A8068" s="13" t="str">
        <f t="shared" si="126"/>
        <v>greenty022013</v>
      </c>
      <c r="B8068" s="16" t="s">
        <v>1093</v>
      </c>
      <c r="C8068" s="16">
        <v>2013</v>
      </c>
      <c r="D8068" s="16" t="s">
        <v>37</v>
      </c>
      <c r="E8068" s="16">
        <v>24</v>
      </c>
      <c r="F8068" s="16">
        <v>33</v>
      </c>
      <c r="G8068" s="16">
        <v>2</v>
      </c>
      <c r="H8068" s="16">
        <v>11</v>
      </c>
    </row>
    <row r="8069" spans="1:8" x14ac:dyDescent="0.3">
      <c r="A8069" s="13" t="str">
        <f t="shared" si="126"/>
        <v>gregelu012013</v>
      </c>
      <c r="B8069" s="16" t="s">
        <v>1094</v>
      </c>
      <c r="C8069" s="16">
        <v>2013</v>
      </c>
      <c r="D8069" s="16" t="s">
        <v>2332</v>
      </c>
      <c r="E8069" s="16">
        <v>2</v>
      </c>
      <c r="F8069" s="16">
        <v>14</v>
      </c>
      <c r="G8069" s="16">
        <v>1</v>
      </c>
      <c r="H8069" s="16">
        <v>1</v>
      </c>
    </row>
    <row r="8070" spans="1:8" x14ac:dyDescent="0.3">
      <c r="A8070" s="13" t="str">
        <f t="shared" si="126"/>
        <v>greggke012013</v>
      </c>
      <c r="B8070" s="16" t="s">
        <v>374</v>
      </c>
      <c r="C8070" s="16">
        <v>2013</v>
      </c>
      <c r="D8070" s="16" t="s">
        <v>2332</v>
      </c>
      <c r="E8070" s="16">
        <v>4</v>
      </c>
      <c r="F8070" s="16">
        <v>6</v>
      </c>
      <c r="G8070" s="16">
        <v>2</v>
      </c>
      <c r="H8070" s="16">
        <v>0</v>
      </c>
    </row>
    <row r="8071" spans="1:8" x14ac:dyDescent="0.3">
      <c r="A8071" s="13" t="str">
        <f t="shared" si="126"/>
        <v>gregodi012013</v>
      </c>
      <c r="B8071" s="16" t="s">
        <v>1727</v>
      </c>
      <c r="C8071" s="16">
        <v>2013</v>
      </c>
      <c r="D8071" s="16" t="s">
        <v>2331</v>
      </c>
      <c r="E8071" s="16">
        <v>152</v>
      </c>
      <c r="F8071" s="16">
        <v>279</v>
      </c>
      <c r="G8071" s="16">
        <v>13</v>
      </c>
      <c r="H8071" s="16">
        <v>51</v>
      </c>
    </row>
    <row r="8072" spans="1:8" x14ac:dyDescent="0.3">
      <c r="A8072" s="13" t="str">
        <f t="shared" si="126"/>
        <v>greinza012013</v>
      </c>
      <c r="B8072" s="16" t="s">
        <v>448</v>
      </c>
      <c r="C8072" s="16">
        <v>2013</v>
      </c>
      <c r="D8072" s="16" t="s">
        <v>2332</v>
      </c>
      <c r="E8072" s="16">
        <v>16</v>
      </c>
      <c r="F8072" s="16">
        <v>31</v>
      </c>
      <c r="G8072" s="16">
        <v>0</v>
      </c>
      <c r="H8072" s="16">
        <v>4</v>
      </c>
    </row>
    <row r="8073" spans="1:8" x14ac:dyDescent="0.3">
      <c r="A8073" s="13" t="str">
        <f t="shared" si="126"/>
        <v>griffaj012013</v>
      </c>
      <c r="B8073" s="16" t="s">
        <v>1728</v>
      </c>
      <c r="C8073" s="16">
        <v>2013</v>
      </c>
      <c r="D8073" s="16" t="s">
        <v>2332</v>
      </c>
      <c r="E8073" s="16">
        <v>8</v>
      </c>
      <c r="F8073" s="16">
        <v>15</v>
      </c>
      <c r="G8073" s="16">
        <v>0</v>
      </c>
      <c r="H8073" s="16">
        <v>0</v>
      </c>
    </row>
    <row r="8074" spans="1:8" x14ac:dyDescent="0.3">
      <c r="A8074" s="13" t="str">
        <f t="shared" si="126"/>
        <v>grillja012013</v>
      </c>
      <c r="B8074" s="16" t="s">
        <v>104</v>
      </c>
      <c r="C8074" s="16">
        <v>2013</v>
      </c>
      <c r="D8074" s="16" t="s">
        <v>2332</v>
      </c>
      <c r="E8074" s="16">
        <v>3</v>
      </c>
      <c r="F8074" s="16">
        <v>2</v>
      </c>
      <c r="G8074" s="16">
        <v>0</v>
      </c>
      <c r="H8074" s="16">
        <v>0</v>
      </c>
    </row>
    <row r="8075" spans="1:8" x14ac:dyDescent="0.3">
      <c r="A8075" s="13" t="str">
        <f t="shared" si="126"/>
        <v>grimmju012013</v>
      </c>
      <c r="B8075" s="16" t="s">
        <v>1729</v>
      </c>
      <c r="C8075" s="16">
        <v>2013</v>
      </c>
      <c r="D8075" s="16" t="s">
        <v>2332</v>
      </c>
      <c r="E8075" s="16">
        <v>12</v>
      </c>
      <c r="F8075" s="16">
        <v>10</v>
      </c>
      <c r="G8075" s="16">
        <v>1</v>
      </c>
      <c r="H8075" s="16">
        <v>1</v>
      </c>
    </row>
    <row r="8076" spans="1:8" x14ac:dyDescent="0.3">
      <c r="A8076" s="13" t="str">
        <f t="shared" si="126"/>
        <v>grimmju012013</v>
      </c>
      <c r="B8076" s="16" t="s">
        <v>1729</v>
      </c>
      <c r="C8076" s="16">
        <v>2013</v>
      </c>
      <c r="D8076" s="16" t="s">
        <v>2332</v>
      </c>
      <c r="E8076" s="16">
        <v>0</v>
      </c>
      <c r="F8076" s="16">
        <v>1</v>
      </c>
      <c r="G8076" s="16">
        <v>1</v>
      </c>
      <c r="H8076" s="16">
        <v>0</v>
      </c>
    </row>
    <row r="8077" spans="1:8" x14ac:dyDescent="0.3">
      <c r="A8077" s="13" t="str">
        <f t="shared" si="126"/>
        <v>grossro012013</v>
      </c>
      <c r="B8077" s="16" t="s">
        <v>1951</v>
      </c>
      <c r="C8077" s="16">
        <v>2013</v>
      </c>
      <c r="D8077" s="16" t="s">
        <v>2327</v>
      </c>
    </row>
    <row r="8078" spans="1:8" x14ac:dyDescent="0.3">
      <c r="A8078" s="13" t="str">
        <f t="shared" si="126"/>
        <v>grossro012013</v>
      </c>
      <c r="B8078" s="16" t="s">
        <v>1951</v>
      </c>
      <c r="C8078" s="16">
        <v>2013</v>
      </c>
      <c r="D8078" s="16" t="s">
        <v>2328</v>
      </c>
    </row>
    <row r="8079" spans="1:8" x14ac:dyDescent="0.3">
      <c r="A8079" s="13" t="str">
        <f t="shared" si="126"/>
        <v>grossro012013</v>
      </c>
      <c r="B8079" s="16" t="s">
        <v>1951</v>
      </c>
      <c r="C8079" s="16">
        <v>2013</v>
      </c>
      <c r="D8079" s="16" t="s">
        <v>2329</v>
      </c>
      <c r="E8079" s="16">
        <v>122</v>
      </c>
      <c r="F8079" s="16">
        <v>2</v>
      </c>
      <c r="G8079" s="16">
        <v>3</v>
      </c>
      <c r="H8079" s="16">
        <v>0</v>
      </c>
    </row>
    <row r="8080" spans="1:8" x14ac:dyDescent="0.3">
      <c r="A8080" s="13" t="str">
        <f t="shared" si="126"/>
        <v>grossro012013</v>
      </c>
      <c r="B8080" s="16" t="s">
        <v>1951</v>
      </c>
      <c r="C8080" s="16">
        <v>2013</v>
      </c>
      <c r="D8080" s="16" t="s">
        <v>2330</v>
      </c>
    </row>
    <row r="8081" spans="1:8" x14ac:dyDescent="0.3">
      <c r="A8081" s="13" t="str">
        <f t="shared" si="126"/>
        <v>guerrja012013</v>
      </c>
      <c r="B8081" s="16" t="s">
        <v>1514</v>
      </c>
      <c r="C8081" s="16">
        <v>2013</v>
      </c>
      <c r="D8081" s="16" t="s">
        <v>2332</v>
      </c>
      <c r="E8081" s="16">
        <v>1</v>
      </c>
      <c r="F8081" s="16">
        <v>2</v>
      </c>
      <c r="G8081" s="16">
        <v>1</v>
      </c>
      <c r="H8081" s="16">
        <v>0</v>
      </c>
    </row>
    <row r="8082" spans="1:8" x14ac:dyDescent="0.3">
      <c r="A8082" s="13" t="str">
        <f t="shared" si="126"/>
        <v>guerrma022013</v>
      </c>
      <c r="B8082" s="16" t="s">
        <v>450</v>
      </c>
      <c r="C8082" s="16">
        <v>2013</v>
      </c>
      <c r="D8082" s="16" t="s">
        <v>2332</v>
      </c>
      <c r="E8082" s="16">
        <v>2</v>
      </c>
      <c r="F8082" s="16">
        <v>5</v>
      </c>
      <c r="G8082" s="16">
        <v>0</v>
      </c>
      <c r="H8082" s="16">
        <v>0</v>
      </c>
    </row>
    <row r="8083" spans="1:8" x14ac:dyDescent="0.3">
      <c r="A8083" s="13" t="str">
        <f t="shared" si="126"/>
        <v>guerrma022013</v>
      </c>
      <c r="B8083" s="16" t="s">
        <v>450</v>
      </c>
      <c r="C8083" s="16">
        <v>2013</v>
      </c>
      <c r="D8083" s="16" t="s">
        <v>2332</v>
      </c>
      <c r="E8083" s="16">
        <v>2</v>
      </c>
      <c r="F8083" s="16">
        <v>1</v>
      </c>
      <c r="G8083" s="16">
        <v>0</v>
      </c>
      <c r="H8083" s="16">
        <v>0</v>
      </c>
    </row>
    <row r="8084" spans="1:8" x14ac:dyDescent="0.3">
      <c r="A8084" s="13" t="str">
        <f t="shared" si="126"/>
        <v>guilmpr012013</v>
      </c>
      <c r="B8084" s="16" t="s">
        <v>1952</v>
      </c>
      <c r="C8084" s="16">
        <v>2013</v>
      </c>
      <c r="D8084" s="16" t="s">
        <v>2332</v>
      </c>
      <c r="E8084" s="16">
        <v>1</v>
      </c>
      <c r="F8084" s="16">
        <v>1</v>
      </c>
      <c r="G8084" s="16">
        <v>0</v>
      </c>
      <c r="H8084" s="16">
        <v>0</v>
      </c>
    </row>
    <row r="8085" spans="1:8" x14ac:dyDescent="0.3">
      <c r="A8085" s="13" t="str">
        <f t="shared" si="126"/>
        <v>guthrje012013</v>
      </c>
      <c r="B8085" s="16" t="s">
        <v>451</v>
      </c>
      <c r="C8085" s="16">
        <v>2013</v>
      </c>
      <c r="D8085" s="16" t="s">
        <v>2332</v>
      </c>
      <c r="E8085" s="16">
        <v>17</v>
      </c>
      <c r="F8085" s="16">
        <v>22</v>
      </c>
      <c r="G8085" s="16">
        <v>0</v>
      </c>
      <c r="H8085" s="16">
        <v>2</v>
      </c>
    </row>
    <row r="8086" spans="1:8" x14ac:dyDescent="0.3">
      <c r="A8086" s="13" t="str">
        <f t="shared" si="126"/>
        <v>gutiefr012013</v>
      </c>
      <c r="B8086" s="16" t="s">
        <v>545</v>
      </c>
      <c r="C8086" s="16">
        <v>2013</v>
      </c>
      <c r="D8086" s="16" t="s">
        <v>2327</v>
      </c>
    </row>
    <row r="8087" spans="1:8" x14ac:dyDescent="0.3">
      <c r="A8087" s="13" t="str">
        <f t="shared" si="126"/>
        <v>gutiefr012013</v>
      </c>
      <c r="B8087" s="16" t="s">
        <v>545</v>
      </c>
      <c r="C8087" s="16">
        <v>2013</v>
      </c>
      <c r="D8087" s="16" t="s">
        <v>2329</v>
      </c>
      <c r="E8087" s="16">
        <v>78</v>
      </c>
      <c r="F8087" s="16">
        <v>0</v>
      </c>
      <c r="G8087" s="16">
        <v>1</v>
      </c>
      <c r="H8087" s="16">
        <v>0</v>
      </c>
    </row>
    <row r="8088" spans="1:8" x14ac:dyDescent="0.3">
      <c r="A8088" s="13" t="str">
        <f t="shared" si="126"/>
        <v>gutiefr012013</v>
      </c>
      <c r="B8088" s="16" t="s">
        <v>545</v>
      </c>
      <c r="C8088" s="16">
        <v>2013</v>
      </c>
      <c r="D8088" s="16" t="s">
        <v>2330</v>
      </c>
    </row>
    <row r="8089" spans="1:8" x14ac:dyDescent="0.3">
      <c r="A8089" s="13" t="str">
        <f t="shared" si="126"/>
        <v>gutieju012013</v>
      </c>
      <c r="B8089" s="16" t="s">
        <v>793</v>
      </c>
      <c r="C8089" s="16">
        <v>2013</v>
      </c>
      <c r="D8089" s="16" t="s">
        <v>2332</v>
      </c>
      <c r="E8089" s="16">
        <v>1</v>
      </c>
      <c r="F8089" s="16">
        <v>1</v>
      </c>
      <c r="G8089" s="16">
        <v>0</v>
      </c>
      <c r="H8089" s="16">
        <v>0</v>
      </c>
    </row>
    <row r="8090" spans="1:8" x14ac:dyDescent="0.3">
      <c r="A8090" s="13" t="str">
        <f t="shared" si="126"/>
        <v>gutieju012013</v>
      </c>
      <c r="B8090" s="16" t="s">
        <v>793</v>
      </c>
      <c r="C8090" s="16">
        <v>2013</v>
      </c>
      <c r="D8090" s="16" t="s">
        <v>2332</v>
      </c>
      <c r="E8090" s="16">
        <v>2</v>
      </c>
      <c r="F8090" s="16">
        <v>2</v>
      </c>
      <c r="G8090" s="16">
        <v>2</v>
      </c>
      <c r="H8090" s="16">
        <v>0</v>
      </c>
    </row>
    <row r="8091" spans="1:8" x14ac:dyDescent="0.3">
      <c r="A8091" s="13" t="str">
        <f t="shared" si="126"/>
        <v>guzmaje012013</v>
      </c>
      <c r="B8091" s="16" t="s">
        <v>1095</v>
      </c>
      <c r="C8091" s="16">
        <v>2013</v>
      </c>
      <c r="D8091" s="16" t="s">
        <v>2333</v>
      </c>
      <c r="E8091" s="16">
        <v>280</v>
      </c>
      <c r="F8091" s="16">
        <v>15</v>
      </c>
      <c r="G8091" s="16">
        <v>3</v>
      </c>
      <c r="H8091" s="16">
        <v>24</v>
      </c>
    </row>
    <row r="8092" spans="1:8" x14ac:dyDescent="0.3">
      <c r="A8092" s="13" t="str">
        <f t="shared" si="126"/>
        <v>guzmaje012013</v>
      </c>
      <c r="B8092" s="16" t="s">
        <v>1095</v>
      </c>
      <c r="C8092" s="16">
        <v>2013</v>
      </c>
      <c r="D8092" s="16" t="s">
        <v>37</v>
      </c>
      <c r="E8092" s="16">
        <v>1</v>
      </c>
      <c r="F8092" s="16">
        <v>0</v>
      </c>
      <c r="G8092" s="16">
        <v>0</v>
      </c>
      <c r="H8092" s="16">
        <v>0</v>
      </c>
    </row>
    <row r="8093" spans="1:8" x14ac:dyDescent="0.3">
      <c r="A8093" s="13" t="str">
        <f t="shared" si="126"/>
        <v>guzmaje012013</v>
      </c>
      <c r="B8093" s="16" t="s">
        <v>1095</v>
      </c>
      <c r="C8093" s="16">
        <v>2013</v>
      </c>
      <c r="D8093" s="16" t="s">
        <v>38</v>
      </c>
      <c r="E8093" s="16">
        <v>3</v>
      </c>
      <c r="F8093" s="16">
        <v>2</v>
      </c>
      <c r="G8093" s="16">
        <v>2</v>
      </c>
      <c r="H8093" s="16">
        <v>0</v>
      </c>
    </row>
    <row r="8094" spans="1:8" x14ac:dyDescent="0.3">
      <c r="A8094" s="13" t="str">
        <f t="shared" si="126"/>
        <v>guzmaje012013</v>
      </c>
      <c r="B8094" s="16" t="s">
        <v>1095</v>
      </c>
      <c r="C8094" s="16">
        <v>2013</v>
      </c>
      <c r="D8094" s="16" t="s">
        <v>2328</v>
      </c>
    </row>
    <row r="8095" spans="1:8" x14ac:dyDescent="0.3">
      <c r="A8095" s="13" t="str">
        <f t="shared" si="126"/>
        <v>guzmaje012013</v>
      </c>
      <c r="B8095" s="16" t="s">
        <v>1095</v>
      </c>
      <c r="C8095" s="16">
        <v>2013</v>
      </c>
      <c r="D8095" s="16" t="s">
        <v>2329</v>
      </c>
      <c r="E8095" s="16">
        <v>50</v>
      </c>
      <c r="F8095" s="16">
        <v>0</v>
      </c>
      <c r="G8095" s="16">
        <v>1</v>
      </c>
      <c r="H8095" s="16">
        <v>0</v>
      </c>
    </row>
    <row r="8096" spans="1:8" x14ac:dyDescent="0.3">
      <c r="A8096" s="13" t="str">
        <f t="shared" si="126"/>
        <v>guzmaje012013</v>
      </c>
      <c r="B8096" s="16" t="s">
        <v>1095</v>
      </c>
      <c r="C8096" s="16">
        <v>2013</v>
      </c>
      <c r="D8096" s="16" t="s">
        <v>2330</v>
      </c>
    </row>
    <row r="8097" spans="1:8" x14ac:dyDescent="0.3">
      <c r="A8097" s="13" t="str">
        <f t="shared" si="126"/>
        <v>gyorkje012013</v>
      </c>
      <c r="B8097" s="16" t="s">
        <v>1953</v>
      </c>
      <c r="C8097" s="16">
        <v>2013</v>
      </c>
      <c r="D8097" s="16" t="s">
        <v>37</v>
      </c>
      <c r="E8097" s="16">
        <v>196</v>
      </c>
      <c r="F8097" s="16">
        <v>302</v>
      </c>
      <c r="G8097" s="16">
        <v>4</v>
      </c>
      <c r="H8097" s="16">
        <v>54</v>
      </c>
    </row>
    <row r="8098" spans="1:8" x14ac:dyDescent="0.3">
      <c r="A8098" s="13" t="str">
        <f t="shared" si="126"/>
        <v>gyorkje012013</v>
      </c>
      <c r="B8098" s="16" t="s">
        <v>1953</v>
      </c>
      <c r="C8098" s="16">
        <v>2013</v>
      </c>
      <c r="D8098" s="16" t="s">
        <v>38</v>
      </c>
      <c r="E8098" s="16">
        <v>1</v>
      </c>
      <c r="F8098" s="16">
        <v>27</v>
      </c>
      <c r="G8098" s="16">
        <v>2</v>
      </c>
      <c r="H8098" s="16">
        <v>0</v>
      </c>
    </row>
    <row r="8099" spans="1:8" x14ac:dyDescent="0.3">
      <c r="A8099" s="13" t="str">
        <f t="shared" si="126"/>
        <v>hagadni012013</v>
      </c>
      <c r="B8099" s="16" t="s">
        <v>1516</v>
      </c>
      <c r="C8099" s="16">
        <v>2013</v>
      </c>
      <c r="D8099" s="16" t="s">
        <v>2332</v>
      </c>
      <c r="E8099" s="16">
        <v>0</v>
      </c>
      <c r="F8099" s="16">
        <v>4</v>
      </c>
      <c r="G8099" s="16">
        <v>0</v>
      </c>
      <c r="H8099" s="16">
        <v>0</v>
      </c>
    </row>
    <row r="8100" spans="1:8" x14ac:dyDescent="0.3">
      <c r="A8100" s="13" t="str">
        <f t="shared" si="126"/>
        <v>hairsje022013</v>
      </c>
      <c r="B8100" s="16" t="s">
        <v>110</v>
      </c>
      <c r="C8100" s="16">
        <v>2013</v>
      </c>
      <c r="D8100" s="16" t="s">
        <v>2333</v>
      </c>
      <c r="E8100" s="16">
        <v>57</v>
      </c>
      <c r="F8100" s="16">
        <v>4</v>
      </c>
      <c r="G8100" s="16">
        <v>0</v>
      </c>
      <c r="H8100" s="16">
        <v>2</v>
      </c>
    </row>
    <row r="8101" spans="1:8" x14ac:dyDescent="0.3">
      <c r="A8101" s="13" t="str">
        <f t="shared" si="126"/>
        <v>hairsje022013</v>
      </c>
      <c r="B8101" s="16" t="s">
        <v>110</v>
      </c>
      <c r="C8101" s="16">
        <v>2013</v>
      </c>
      <c r="D8101" s="16" t="s">
        <v>37</v>
      </c>
      <c r="E8101" s="16">
        <v>0</v>
      </c>
      <c r="F8101" s="16">
        <v>0</v>
      </c>
      <c r="G8101" s="16">
        <v>0</v>
      </c>
      <c r="H8101" s="16">
        <v>0</v>
      </c>
    </row>
    <row r="8102" spans="1:8" x14ac:dyDescent="0.3">
      <c r="A8102" s="13" t="str">
        <f t="shared" si="126"/>
        <v>hairsje022013</v>
      </c>
      <c r="B8102" s="16" t="s">
        <v>110</v>
      </c>
      <c r="C8102" s="16">
        <v>2013</v>
      </c>
      <c r="D8102" s="16" t="s">
        <v>38</v>
      </c>
      <c r="E8102" s="16">
        <v>12</v>
      </c>
      <c r="F8102" s="16">
        <v>35</v>
      </c>
      <c r="G8102" s="16">
        <v>6</v>
      </c>
      <c r="H8102" s="16">
        <v>5</v>
      </c>
    </row>
    <row r="8103" spans="1:8" x14ac:dyDescent="0.3">
      <c r="A8103" s="13" t="str">
        <f t="shared" si="126"/>
        <v>hairsje022013</v>
      </c>
      <c r="B8103" s="16" t="s">
        <v>110</v>
      </c>
      <c r="C8103" s="16">
        <v>2013</v>
      </c>
      <c r="D8103" s="16" t="s">
        <v>2328</v>
      </c>
    </row>
    <row r="8104" spans="1:8" x14ac:dyDescent="0.3">
      <c r="A8104" s="13" t="str">
        <f t="shared" si="126"/>
        <v>hairsje022013</v>
      </c>
      <c r="B8104" s="16" t="s">
        <v>110</v>
      </c>
      <c r="C8104" s="16">
        <v>2013</v>
      </c>
      <c r="D8104" s="16" t="s">
        <v>2329</v>
      </c>
      <c r="E8104" s="16">
        <v>33</v>
      </c>
      <c r="F8104" s="16">
        <v>1</v>
      </c>
      <c r="G8104" s="16">
        <v>0</v>
      </c>
      <c r="H8104" s="16">
        <v>0</v>
      </c>
    </row>
    <row r="8105" spans="1:8" x14ac:dyDescent="0.3">
      <c r="A8105" s="13" t="str">
        <f t="shared" si="126"/>
        <v>hairsje022013</v>
      </c>
      <c r="B8105" s="16" t="s">
        <v>110</v>
      </c>
      <c r="C8105" s="16">
        <v>2013</v>
      </c>
      <c r="D8105" s="16" t="s">
        <v>2330</v>
      </c>
    </row>
    <row r="8106" spans="1:8" x14ac:dyDescent="0.3">
      <c r="A8106" s="13" t="str">
        <f t="shared" si="126"/>
        <v>hairssc012013</v>
      </c>
      <c r="B8106" s="16" t="s">
        <v>453</v>
      </c>
      <c r="C8106" s="16">
        <v>2013</v>
      </c>
      <c r="D8106" s="16" t="s">
        <v>2328</v>
      </c>
    </row>
    <row r="8107" spans="1:8" x14ac:dyDescent="0.3">
      <c r="A8107" s="13" t="str">
        <f t="shared" si="126"/>
        <v>hairssc012013</v>
      </c>
      <c r="B8107" s="16" t="s">
        <v>453</v>
      </c>
      <c r="C8107" s="16">
        <v>2013</v>
      </c>
      <c r="D8107" s="16" t="s">
        <v>2328</v>
      </c>
    </row>
    <row r="8108" spans="1:8" x14ac:dyDescent="0.3">
      <c r="A8108" s="13" t="str">
        <f t="shared" si="126"/>
        <v>hairssc012013</v>
      </c>
      <c r="B8108" s="16" t="s">
        <v>453</v>
      </c>
      <c r="C8108" s="16">
        <v>2013</v>
      </c>
      <c r="D8108" s="16" t="s">
        <v>2329</v>
      </c>
      <c r="E8108" s="16">
        <v>28</v>
      </c>
      <c r="F8108" s="16">
        <v>2</v>
      </c>
      <c r="G8108" s="16">
        <v>1</v>
      </c>
      <c r="H8108" s="16">
        <v>0</v>
      </c>
    </row>
    <row r="8109" spans="1:8" x14ac:dyDescent="0.3">
      <c r="A8109" s="13" t="str">
        <f t="shared" si="126"/>
        <v>hairssc012013</v>
      </c>
      <c r="B8109" s="16" t="s">
        <v>453</v>
      </c>
      <c r="C8109" s="16">
        <v>2013</v>
      </c>
      <c r="D8109" s="16" t="s">
        <v>2329</v>
      </c>
      <c r="E8109" s="16">
        <v>16</v>
      </c>
      <c r="F8109" s="16">
        <v>0</v>
      </c>
      <c r="G8109" s="16">
        <v>0</v>
      </c>
      <c r="H8109" s="16">
        <v>0</v>
      </c>
    </row>
    <row r="8110" spans="1:8" x14ac:dyDescent="0.3">
      <c r="A8110" s="13" t="str">
        <f t="shared" si="126"/>
        <v>hairssc012013</v>
      </c>
      <c r="B8110" s="16" t="s">
        <v>453</v>
      </c>
      <c r="C8110" s="16">
        <v>2013</v>
      </c>
      <c r="D8110" s="16" t="s">
        <v>2330</v>
      </c>
    </row>
    <row r="8111" spans="1:8" x14ac:dyDescent="0.3">
      <c r="A8111" s="13" t="str">
        <f t="shared" si="126"/>
        <v>hairssc012013</v>
      </c>
      <c r="B8111" s="16" t="s">
        <v>453</v>
      </c>
      <c r="C8111" s="16">
        <v>2013</v>
      </c>
      <c r="D8111" s="16" t="s">
        <v>2330</v>
      </c>
    </row>
    <row r="8112" spans="1:8" x14ac:dyDescent="0.3">
      <c r="A8112" s="13" t="str">
        <f t="shared" si="126"/>
        <v>haleda022013</v>
      </c>
      <c r="B8112" s="16" t="s">
        <v>1954</v>
      </c>
      <c r="C8112" s="16">
        <v>2013</v>
      </c>
      <c r="D8112" s="16" t="s">
        <v>2332</v>
      </c>
      <c r="E8112" s="16">
        <v>1</v>
      </c>
      <c r="F8112" s="16">
        <v>1</v>
      </c>
      <c r="G8112" s="16">
        <v>0</v>
      </c>
      <c r="H8112" s="16">
        <v>0</v>
      </c>
    </row>
    <row r="8113" spans="1:8" x14ac:dyDescent="0.3">
      <c r="A8113" s="13" t="str">
        <f t="shared" si="126"/>
        <v>hallaro012013</v>
      </c>
      <c r="B8113" s="16" t="s">
        <v>111</v>
      </c>
      <c r="C8113" s="16">
        <v>2013</v>
      </c>
      <c r="D8113" s="16" t="s">
        <v>2332</v>
      </c>
      <c r="E8113" s="16">
        <v>4</v>
      </c>
      <c r="F8113" s="16">
        <v>7</v>
      </c>
      <c r="G8113" s="16">
        <v>1</v>
      </c>
      <c r="H8113" s="16">
        <v>0</v>
      </c>
    </row>
    <row r="8114" spans="1:8" x14ac:dyDescent="0.3">
      <c r="A8114" s="13" t="str">
        <f t="shared" si="126"/>
        <v>haltose012013</v>
      </c>
      <c r="B8114" s="16" t="s">
        <v>1955</v>
      </c>
      <c r="C8114" s="16">
        <v>2013</v>
      </c>
      <c r="D8114" s="16" t="s">
        <v>2333</v>
      </c>
      <c r="E8114" s="16">
        <v>168</v>
      </c>
      <c r="F8114" s="16">
        <v>8</v>
      </c>
      <c r="G8114" s="16">
        <v>0</v>
      </c>
      <c r="H8114" s="16">
        <v>18</v>
      </c>
    </row>
    <row r="8115" spans="1:8" x14ac:dyDescent="0.3">
      <c r="A8115" s="13" t="str">
        <f t="shared" si="126"/>
        <v>haltose012013</v>
      </c>
      <c r="B8115" s="16" t="s">
        <v>1955</v>
      </c>
      <c r="C8115" s="16">
        <v>2013</v>
      </c>
      <c r="D8115" s="16" t="s">
        <v>38</v>
      </c>
      <c r="E8115" s="16">
        <v>0</v>
      </c>
      <c r="F8115" s="16">
        <v>0</v>
      </c>
      <c r="G8115" s="16">
        <v>0</v>
      </c>
      <c r="H8115" s="16">
        <v>0</v>
      </c>
    </row>
    <row r="8116" spans="1:8" x14ac:dyDescent="0.3">
      <c r="A8116" s="13" t="str">
        <f t="shared" si="126"/>
        <v>haltose012013</v>
      </c>
      <c r="B8116" s="16" t="s">
        <v>1955</v>
      </c>
      <c r="C8116" s="16">
        <v>2013</v>
      </c>
      <c r="D8116" s="16" t="s">
        <v>2328</v>
      </c>
    </row>
    <row r="8117" spans="1:8" x14ac:dyDescent="0.3">
      <c r="A8117" s="13" t="str">
        <f t="shared" si="126"/>
        <v>haltose012013</v>
      </c>
      <c r="B8117" s="16" t="s">
        <v>1955</v>
      </c>
      <c r="C8117" s="16">
        <v>2013</v>
      </c>
      <c r="D8117" s="16" t="s">
        <v>2329</v>
      </c>
      <c r="E8117" s="16">
        <v>6</v>
      </c>
      <c r="F8117" s="16">
        <v>1</v>
      </c>
      <c r="G8117" s="16">
        <v>0</v>
      </c>
      <c r="H8117" s="16">
        <v>0</v>
      </c>
    </row>
    <row r="8118" spans="1:8" x14ac:dyDescent="0.3">
      <c r="A8118" s="13" t="str">
        <f t="shared" si="126"/>
        <v>haltose012013</v>
      </c>
      <c r="B8118" s="16" t="s">
        <v>1955</v>
      </c>
      <c r="C8118" s="16">
        <v>2013</v>
      </c>
      <c r="D8118" s="16" t="s">
        <v>2330</v>
      </c>
    </row>
    <row r="8119" spans="1:8" x14ac:dyDescent="0.3">
      <c r="A8119" s="13" t="str">
        <f t="shared" si="126"/>
        <v>hamelco012013</v>
      </c>
      <c r="B8119" s="16" t="s">
        <v>651</v>
      </c>
      <c r="C8119" s="16">
        <v>2013</v>
      </c>
      <c r="D8119" s="16" t="s">
        <v>2332</v>
      </c>
      <c r="E8119" s="16">
        <v>9</v>
      </c>
      <c r="F8119" s="16">
        <v>29</v>
      </c>
      <c r="G8119" s="16">
        <v>1</v>
      </c>
      <c r="H8119" s="16">
        <v>0</v>
      </c>
    </row>
    <row r="8120" spans="1:8" x14ac:dyDescent="0.3">
      <c r="A8120" s="13" t="str">
        <f t="shared" si="126"/>
        <v>hamilbi022013</v>
      </c>
      <c r="B8120" s="16" t="s">
        <v>1956</v>
      </c>
      <c r="C8120" s="16">
        <v>2013</v>
      </c>
      <c r="D8120" s="16" t="s">
        <v>2327</v>
      </c>
    </row>
    <row r="8121" spans="1:8" x14ac:dyDescent="0.3">
      <c r="A8121" s="13" t="str">
        <f t="shared" si="126"/>
        <v>hamilbi022013</v>
      </c>
      <c r="B8121" s="16" t="s">
        <v>1956</v>
      </c>
      <c r="C8121" s="16">
        <v>2013</v>
      </c>
      <c r="D8121" s="16" t="s">
        <v>2329</v>
      </c>
      <c r="E8121" s="16">
        <v>16</v>
      </c>
      <c r="F8121" s="16">
        <v>0</v>
      </c>
      <c r="G8121" s="16">
        <v>0</v>
      </c>
      <c r="H8121" s="16">
        <v>0</v>
      </c>
    </row>
    <row r="8122" spans="1:8" x14ac:dyDescent="0.3">
      <c r="A8122" s="13" t="str">
        <f t="shared" si="126"/>
        <v>hamiljo032013</v>
      </c>
      <c r="B8122" s="16" t="s">
        <v>794</v>
      </c>
      <c r="C8122" s="16">
        <v>2013</v>
      </c>
      <c r="D8122" s="16" t="s">
        <v>2327</v>
      </c>
    </row>
    <row r="8123" spans="1:8" x14ac:dyDescent="0.3">
      <c r="A8123" s="13" t="str">
        <f t="shared" si="126"/>
        <v>hamiljo032013</v>
      </c>
      <c r="B8123" s="16" t="s">
        <v>794</v>
      </c>
      <c r="C8123" s="16">
        <v>2013</v>
      </c>
      <c r="D8123" s="16" t="s">
        <v>2328</v>
      </c>
    </row>
    <row r="8124" spans="1:8" x14ac:dyDescent="0.3">
      <c r="A8124" s="13" t="str">
        <f t="shared" si="126"/>
        <v>hamiljo032013</v>
      </c>
      <c r="B8124" s="16" t="s">
        <v>794</v>
      </c>
      <c r="C8124" s="16">
        <v>2013</v>
      </c>
      <c r="D8124" s="16" t="s">
        <v>2329</v>
      </c>
      <c r="E8124" s="16">
        <v>236</v>
      </c>
      <c r="F8124" s="16">
        <v>4</v>
      </c>
      <c r="G8124" s="16">
        <v>8</v>
      </c>
      <c r="H8124" s="16">
        <v>0</v>
      </c>
    </row>
    <row r="8125" spans="1:8" x14ac:dyDescent="0.3">
      <c r="A8125" s="13" t="str">
        <f t="shared" si="126"/>
        <v>hamiljo032013</v>
      </c>
      <c r="B8125" s="16" t="s">
        <v>794</v>
      </c>
      <c r="C8125" s="16">
        <v>2013</v>
      </c>
      <c r="D8125" s="16" t="s">
        <v>2330</v>
      </c>
    </row>
    <row r="8126" spans="1:8" x14ac:dyDescent="0.3">
      <c r="A8126" s="13" t="str">
        <f t="shared" si="126"/>
        <v>hammeja012013</v>
      </c>
      <c r="B8126" s="16" t="s">
        <v>652</v>
      </c>
      <c r="C8126" s="16">
        <v>2013</v>
      </c>
      <c r="D8126" s="16" t="s">
        <v>2332</v>
      </c>
      <c r="E8126" s="16">
        <v>4</v>
      </c>
      <c r="F8126" s="16">
        <v>7</v>
      </c>
      <c r="G8126" s="16">
        <v>0</v>
      </c>
      <c r="H8126" s="16">
        <v>0</v>
      </c>
    </row>
    <row r="8127" spans="1:8" x14ac:dyDescent="0.3">
      <c r="A8127" s="13" t="str">
        <f t="shared" si="126"/>
        <v>handbr012013</v>
      </c>
      <c r="B8127" s="16" t="s">
        <v>1519</v>
      </c>
      <c r="C8127" s="16">
        <v>2013</v>
      </c>
      <c r="D8127" s="16" t="s">
        <v>2332</v>
      </c>
      <c r="E8127" s="16">
        <v>1</v>
      </c>
      <c r="F8127" s="16">
        <v>2</v>
      </c>
      <c r="G8127" s="16">
        <v>0</v>
      </c>
      <c r="H8127" s="16">
        <v>0</v>
      </c>
    </row>
    <row r="8128" spans="1:8" x14ac:dyDescent="0.3">
      <c r="A8128" s="13" t="str">
        <f t="shared" si="126"/>
        <v>handdo012013</v>
      </c>
      <c r="B8128" s="16" t="s">
        <v>1957</v>
      </c>
      <c r="C8128" s="16">
        <v>2013</v>
      </c>
      <c r="D8128" s="16" t="s">
        <v>2332</v>
      </c>
      <c r="E8128" s="16">
        <v>3</v>
      </c>
      <c r="F8128" s="16">
        <v>15</v>
      </c>
      <c r="G8128" s="16">
        <v>1</v>
      </c>
      <c r="H8128" s="16">
        <v>0</v>
      </c>
    </row>
    <row r="8129" spans="1:8" x14ac:dyDescent="0.3">
      <c r="A8129" s="13" t="str">
        <f t="shared" si="126"/>
        <v>hanigry012013</v>
      </c>
      <c r="B8129" s="16" t="s">
        <v>795</v>
      </c>
      <c r="C8129" s="16">
        <v>2013</v>
      </c>
      <c r="D8129" s="16" t="s">
        <v>2334</v>
      </c>
      <c r="E8129" s="16">
        <v>538</v>
      </c>
      <c r="F8129" s="16">
        <v>33</v>
      </c>
      <c r="G8129" s="16">
        <v>1</v>
      </c>
      <c r="H8129" s="16">
        <v>1</v>
      </c>
    </row>
    <row r="8130" spans="1:8" x14ac:dyDescent="0.3">
      <c r="A8130" s="13" t="str">
        <f t="shared" si="126"/>
        <v>hannaja012013</v>
      </c>
      <c r="B8130" s="16" t="s">
        <v>654</v>
      </c>
      <c r="C8130" s="16">
        <v>2013</v>
      </c>
      <c r="D8130" s="16" t="s">
        <v>2333</v>
      </c>
      <c r="E8130" s="16">
        <v>30</v>
      </c>
      <c r="F8130" s="16">
        <v>0</v>
      </c>
      <c r="G8130" s="16">
        <v>0</v>
      </c>
      <c r="H8130" s="16">
        <v>6</v>
      </c>
    </row>
    <row r="8131" spans="1:8" x14ac:dyDescent="0.3">
      <c r="A8131" s="13" t="str">
        <f t="shared" ref="A8131:A8194" si="127">B8131&amp;C8131</f>
        <v>hannaja012013</v>
      </c>
      <c r="B8131" s="16" t="s">
        <v>654</v>
      </c>
      <c r="C8131" s="16">
        <v>2013</v>
      </c>
      <c r="D8131" s="16" t="s">
        <v>37</v>
      </c>
      <c r="E8131" s="16">
        <v>0</v>
      </c>
      <c r="F8131" s="16">
        <v>6</v>
      </c>
      <c r="G8131" s="16">
        <v>0</v>
      </c>
      <c r="H8131" s="16">
        <v>1</v>
      </c>
    </row>
    <row r="8132" spans="1:8" x14ac:dyDescent="0.3">
      <c r="A8132" s="13" t="str">
        <f t="shared" si="127"/>
        <v>hannaja012013</v>
      </c>
      <c r="B8132" s="16" t="s">
        <v>654</v>
      </c>
      <c r="C8132" s="16">
        <v>2013</v>
      </c>
      <c r="D8132" s="16" t="s">
        <v>38</v>
      </c>
      <c r="E8132" s="16">
        <v>15</v>
      </c>
      <c r="F8132" s="16">
        <v>44</v>
      </c>
      <c r="G8132" s="16">
        <v>4</v>
      </c>
      <c r="H8132" s="16">
        <v>5</v>
      </c>
    </row>
    <row r="8133" spans="1:8" x14ac:dyDescent="0.3">
      <c r="A8133" s="13" t="str">
        <f t="shared" si="127"/>
        <v>hanrajo012013</v>
      </c>
      <c r="B8133" s="16" t="s">
        <v>796</v>
      </c>
      <c r="C8133" s="16">
        <v>2013</v>
      </c>
      <c r="D8133" s="16" t="s">
        <v>2332</v>
      </c>
      <c r="E8133" s="16">
        <v>1</v>
      </c>
      <c r="F8133" s="16">
        <v>1</v>
      </c>
      <c r="G8133" s="16">
        <v>0</v>
      </c>
      <c r="H8133" s="16">
        <v>0</v>
      </c>
    </row>
    <row r="8134" spans="1:8" x14ac:dyDescent="0.3">
      <c r="A8134" s="13" t="str">
        <f t="shared" si="127"/>
        <v>hansoto012013</v>
      </c>
      <c r="B8134" s="16" t="s">
        <v>1097</v>
      </c>
      <c r="C8134" s="16">
        <v>2013</v>
      </c>
      <c r="D8134" s="16" t="s">
        <v>2332</v>
      </c>
      <c r="E8134" s="16">
        <v>7</v>
      </c>
      <c r="F8134" s="16">
        <v>7</v>
      </c>
      <c r="G8134" s="16">
        <v>1</v>
      </c>
      <c r="H8134" s="16">
        <v>0</v>
      </c>
    </row>
    <row r="8135" spans="1:8" x14ac:dyDescent="0.3">
      <c r="A8135" s="13" t="str">
        <f t="shared" si="127"/>
        <v>happja012013</v>
      </c>
      <c r="B8135" s="16" t="s">
        <v>797</v>
      </c>
      <c r="C8135" s="16">
        <v>2013</v>
      </c>
      <c r="D8135" s="16" t="s">
        <v>2332</v>
      </c>
      <c r="E8135" s="16">
        <v>2</v>
      </c>
      <c r="F8135" s="16">
        <v>9</v>
      </c>
      <c r="G8135" s="16">
        <v>0</v>
      </c>
      <c r="H8135" s="16">
        <v>0</v>
      </c>
    </row>
    <row r="8136" spans="1:8" x14ac:dyDescent="0.3">
      <c r="A8136" s="13" t="str">
        <f t="shared" si="127"/>
        <v>haranaa012013</v>
      </c>
      <c r="B8136" s="16" t="s">
        <v>303</v>
      </c>
      <c r="C8136" s="16">
        <v>2013</v>
      </c>
      <c r="D8136" s="16" t="s">
        <v>2332</v>
      </c>
      <c r="E8136" s="16">
        <v>9</v>
      </c>
      <c r="F8136" s="16">
        <v>12</v>
      </c>
      <c r="G8136" s="16">
        <v>1</v>
      </c>
      <c r="H8136" s="16">
        <v>1</v>
      </c>
    </row>
    <row r="8137" spans="1:8" x14ac:dyDescent="0.3">
      <c r="A8137" s="13" t="str">
        <f t="shared" si="127"/>
        <v>haranaa012013</v>
      </c>
      <c r="B8137" s="16" t="s">
        <v>303</v>
      </c>
      <c r="C8137" s="16">
        <v>2013</v>
      </c>
      <c r="D8137" s="16" t="s">
        <v>2332</v>
      </c>
      <c r="E8137" s="16">
        <v>1</v>
      </c>
      <c r="F8137" s="16">
        <v>2</v>
      </c>
      <c r="G8137" s="16">
        <v>0</v>
      </c>
      <c r="H8137" s="16">
        <v>0</v>
      </c>
    </row>
    <row r="8138" spans="1:8" x14ac:dyDescent="0.3">
      <c r="A8138" s="13" t="str">
        <f t="shared" si="127"/>
        <v>hardyjj012013</v>
      </c>
      <c r="B8138" s="16" t="s">
        <v>546</v>
      </c>
      <c r="C8138" s="16">
        <v>2013</v>
      </c>
      <c r="D8138" s="16" t="s">
        <v>2331</v>
      </c>
      <c r="E8138" s="16">
        <v>230</v>
      </c>
      <c r="F8138" s="16">
        <v>403</v>
      </c>
      <c r="G8138" s="16">
        <v>12</v>
      </c>
      <c r="H8138" s="16">
        <v>108</v>
      </c>
    </row>
    <row r="8139" spans="1:8" x14ac:dyDescent="0.3">
      <c r="A8139" s="13" t="str">
        <f t="shared" si="127"/>
        <v>harenda012013</v>
      </c>
      <c r="B8139" s="16" t="s">
        <v>377</v>
      </c>
      <c r="C8139" s="16">
        <v>2013</v>
      </c>
      <c r="D8139" s="16" t="s">
        <v>2332</v>
      </c>
      <c r="E8139" s="16">
        <v>9</v>
      </c>
      <c r="F8139" s="16">
        <v>14</v>
      </c>
      <c r="G8139" s="16">
        <v>0</v>
      </c>
      <c r="H8139" s="16">
        <v>0</v>
      </c>
    </row>
    <row r="8140" spans="1:8" x14ac:dyDescent="0.3">
      <c r="A8140" s="13" t="str">
        <f t="shared" si="127"/>
        <v>harpebr032013</v>
      </c>
      <c r="B8140" s="16" t="s">
        <v>1731</v>
      </c>
      <c r="C8140" s="16">
        <v>2013</v>
      </c>
      <c r="D8140" s="16" t="s">
        <v>2327</v>
      </c>
    </row>
    <row r="8141" spans="1:8" x14ac:dyDescent="0.3">
      <c r="A8141" s="13" t="str">
        <f t="shared" si="127"/>
        <v>harpebr032013</v>
      </c>
      <c r="B8141" s="16" t="s">
        <v>1731</v>
      </c>
      <c r="C8141" s="16">
        <v>2013</v>
      </c>
      <c r="D8141" s="16" t="s">
        <v>2328</v>
      </c>
    </row>
    <row r="8142" spans="1:8" x14ac:dyDescent="0.3">
      <c r="A8142" s="13" t="str">
        <f t="shared" si="127"/>
        <v>harpebr032013</v>
      </c>
      <c r="B8142" s="16" t="s">
        <v>1731</v>
      </c>
      <c r="C8142" s="16">
        <v>2013</v>
      </c>
      <c r="D8142" s="16" t="s">
        <v>2329</v>
      </c>
      <c r="E8142" s="16">
        <v>202</v>
      </c>
      <c r="F8142" s="16">
        <v>13</v>
      </c>
      <c r="G8142" s="16">
        <v>6</v>
      </c>
      <c r="H8142" s="16">
        <v>1</v>
      </c>
    </row>
    <row r="8143" spans="1:8" x14ac:dyDescent="0.3">
      <c r="A8143" s="13" t="str">
        <f t="shared" si="127"/>
        <v>harpebr032013</v>
      </c>
      <c r="B8143" s="16" t="s">
        <v>1731</v>
      </c>
      <c r="C8143" s="16">
        <v>2013</v>
      </c>
      <c r="D8143" s="16" t="s">
        <v>2330</v>
      </c>
    </row>
    <row r="8144" spans="1:8" x14ac:dyDescent="0.3">
      <c r="A8144" s="13" t="str">
        <f t="shared" si="127"/>
        <v>harrelu012013</v>
      </c>
      <c r="B8144" s="16" t="s">
        <v>1286</v>
      </c>
      <c r="C8144" s="16">
        <v>2013</v>
      </c>
      <c r="D8144" s="16" t="s">
        <v>2332</v>
      </c>
      <c r="E8144" s="16">
        <v>6</v>
      </c>
      <c r="F8144" s="16">
        <v>22</v>
      </c>
      <c r="G8144" s="16">
        <v>1</v>
      </c>
      <c r="H8144" s="16">
        <v>5</v>
      </c>
    </row>
    <row r="8145" spans="1:8" x14ac:dyDescent="0.3">
      <c r="A8145" s="13" t="str">
        <f t="shared" si="127"/>
        <v>harribr012013</v>
      </c>
      <c r="B8145" s="16" t="s">
        <v>454</v>
      </c>
      <c r="C8145" s="16">
        <v>2013</v>
      </c>
      <c r="D8145" s="16" t="s">
        <v>2333</v>
      </c>
      <c r="E8145" s="16">
        <v>20</v>
      </c>
      <c r="F8145" s="16">
        <v>2</v>
      </c>
      <c r="G8145" s="16">
        <v>0</v>
      </c>
      <c r="H8145" s="16">
        <v>2</v>
      </c>
    </row>
    <row r="8146" spans="1:8" x14ac:dyDescent="0.3">
      <c r="A8146" s="13" t="str">
        <f t="shared" si="127"/>
        <v>harribr012013</v>
      </c>
      <c r="B8146" s="16" t="s">
        <v>454</v>
      </c>
      <c r="C8146" s="16">
        <v>2013</v>
      </c>
      <c r="D8146" s="16" t="s">
        <v>37</v>
      </c>
      <c r="E8146" s="16">
        <v>2</v>
      </c>
      <c r="F8146" s="16">
        <v>8</v>
      </c>
      <c r="G8146" s="16">
        <v>0</v>
      </c>
      <c r="H8146" s="16">
        <v>2</v>
      </c>
    </row>
    <row r="8147" spans="1:8" x14ac:dyDescent="0.3">
      <c r="A8147" s="13" t="str">
        <f t="shared" si="127"/>
        <v>harribr012013</v>
      </c>
      <c r="B8147" s="16" t="s">
        <v>454</v>
      </c>
      <c r="C8147" s="16">
        <v>2013</v>
      </c>
      <c r="D8147" s="16" t="s">
        <v>38</v>
      </c>
      <c r="E8147" s="16">
        <v>3</v>
      </c>
      <c r="F8147" s="16">
        <v>11</v>
      </c>
      <c r="G8147" s="16">
        <v>1</v>
      </c>
      <c r="H8147" s="16">
        <v>1</v>
      </c>
    </row>
    <row r="8148" spans="1:8" x14ac:dyDescent="0.3">
      <c r="A8148" s="13" t="str">
        <f t="shared" si="127"/>
        <v>harribr012013</v>
      </c>
      <c r="B8148" s="16" t="s">
        <v>454</v>
      </c>
      <c r="C8148" s="16">
        <v>2013</v>
      </c>
      <c r="D8148" s="16" t="s">
        <v>2328</v>
      </c>
    </row>
    <row r="8149" spans="1:8" x14ac:dyDescent="0.3">
      <c r="A8149" s="13" t="str">
        <f t="shared" si="127"/>
        <v>harribr012013</v>
      </c>
      <c r="B8149" s="16" t="s">
        <v>454</v>
      </c>
      <c r="C8149" s="16">
        <v>2013</v>
      </c>
      <c r="D8149" s="16" t="s">
        <v>2329</v>
      </c>
      <c r="E8149" s="16">
        <v>1</v>
      </c>
      <c r="F8149" s="16">
        <v>0</v>
      </c>
      <c r="G8149" s="16">
        <v>0</v>
      </c>
      <c r="H8149" s="16">
        <v>0</v>
      </c>
    </row>
    <row r="8150" spans="1:8" x14ac:dyDescent="0.3">
      <c r="A8150" s="13" t="str">
        <f t="shared" si="127"/>
        <v>harribr012013</v>
      </c>
      <c r="B8150" s="16" t="s">
        <v>454</v>
      </c>
      <c r="C8150" s="16">
        <v>2013</v>
      </c>
      <c r="D8150" s="16" t="s">
        <v>2331</v>
      </c>
      <c r="E8150" s="16">
        <v>22</v>
      </c>
      <c r="F8150" s="16">
        <v>40</v>
      </c>
      <c r="G8150" s="16">
        <v>2</v>
      </c>
      <c r="H8150" s="16">
        <v>9</v>
      </c>
    </row>
    <row r="8151" spans="1:8" x14ac:dyDescent="0.3">
      <c r="A8151" s="13" t="str">
        <f t="shared" si="127"/>
        <v>harrijo052013</v>
      </c>
      <c r="B8151" s="16" t="s">
        <v>1520</v>
      </c>
      <c r="C8151" s="16">
        <v>2013</v>
      </c>
      <c r="D8151" s="16" t="s">
        <v>37</v>
      </c>
      <c r="E8151" s="16">
        <v>18</v>
      </c>
      <c r="F8151" s="16">
        <v>24</v>
      </c>
      <c r="G8151" s="16">
        <v>0</v>
      </c>
      <c r="H8151" s="16">
        <v>5</v>
      </c>
    </row>
    <row r="8152" spans="1:8" x14ac:dyDescent="0.3">
      <c r="A8152" s="13" t="str">
        <f t="shared" si="127"/>
        <v>harrijo052013</v>
      </c>
      <c r="B8152" s="16" t="s">
        <v>1520</v>
      </c>
      <c r="C8152" s="16">
        <v>2013</v>
      </c>
      <c r="D8152" s="16" t="s">
        <v>38</v>
      </c>
      <c r="E8152" s="16">
        <v>1</v>
      </c>
      <c r="F8152" s="16">
        <v>11</v>
      </c>
      <c r="G8152" s="16">
        <v>1</v>
      </c>
      <c r="H8152" s="16">
        <v>0</v>
      </c>
    </row>
    <row r="8153" spans="1:8" x14ac:dyDescent="0.3">
      <c r="A8153" s="13" t="str">
        <f t="shared" si="127"/>
        <v>harrijo052013</v>
      </c>
      <c r="B8153" s="16" t="s">
        <v>1520</v>
      </c>
      <c r="C8153" s="16">
        <v>2013</v>
      </c>
      <c r="D8153" s="16" t="s">
        <v>2328</v>
      </c>
    </row>
    <row r="8154" spans="1:8" x14ac:dyDescent="0.3">
      <c r="A8154" s="13" t="str">
        <f t="shared" si="127"/>
        <v>harrijo052013</v>
      </c>
      <c r="B8154" s="16" t="s">
        <v>1520</v>
      </c>
      <c r="C8154" s="16">
        <v>2013</v>
      </c>
      <c r="D8154" s="16" t="s">
        <v>2329</v>
      </c>
      <c r="E8154" s="16">
        <v>7</v>
      </c>
      <c r="F8154" s="16">
        <v>2</v>
      </c>
      <c r="G8154" s="16">
        <v>0</v>
      </c>
      <c r="H8154" s="16">
        <v>1</v>
      </c>
    </row>
    <row r="8155" spans="1:8" x14ac:dyDescent="0.3">
      <c r="A8155" s="13" t="str">
        <f t="shared" si="127"/>
        <v>harrijo052013</v>
      </c>
      <c r="B8155" s="16" t="s">
        <v>1520</v>
      </c>
      <c r="C8155" s="16">
        <v>2013</v>
      </c>
      <c r="D8155" s="16" t="s">
        <v>2332</v>
      </c>
      <c r="E8155" s="16">
        <v>0</v>
      </c>
      <c r="F8155" s="16">
        <v>0</v>
      </c>
      <c r="G8155" s="16">
        <v>0</v>
      </c>
      <c r="H8155" s="16">
        <v>0</v>
      </c>
    </row>
    <row r="8156" spans="1:8" x14ac:dyDescent="0.3">
      <c r="A8156" s="13" t="str">
        <f t="shared" si="127"/>
        <v>harrijo052013</v>
      </c>
      <c r="B8156" s="16" t="s">
        <v>1520</v>
      </c>
      <c r="C8156" s="16">
        <v>2013</v>
      </c>
      <c r="D8156" s="16" t="s">
        <v>2330</v>
      </c>
    </row>
    <row r="8157" spans="1:8" x14ac:dyDescent="0.3">
      <c r="A8157" s="13" t="str">
        <f t="shared" si="127"/>
        <v>harrijo052013</v>
      </c>
      <c r="B8157" s="16" t="s">
        <v>1520</v>
      </c>
      <c r="C8157" s="16">
        <v>2013</v>
      </c>
      <c r="D8157" s="16" t="s">
        <v>2331</v>
      </c>
      <c r="E8157" s="16">
        <v>1</v>
      </c>
      <c r="F8157" s="16">
        <v>1</v>
      </c>
      <c r="G8157" s="16">
        <v>0</v>
      </c>
      <c r="H8157" s="16">
        <v>0</v>
      </c>
    </row>
    <row r="8158" spans="1:8" x14ac:dyDescent="0.3">
      <c r="A8158" s="13" t="str">
        <f t="shared" si="127"/>
        <v>harrima012013</v>
      </c>
      <c r="B8158" s="16" t="s">
        <v>930</v>
      </c>
      <c r="C8158" s="16">
        <v>2013</v>
      </c>
      <c r="D8158" s="16" t="s">
        <v>2332</v>
      </c>
      <c r="E8158" s="16">
        <v>1</v>
      </c>
      <c r="F8158" s="16">
        <v>1</v>
      </c>
      <c r="G8158" s="16">
        <v>0</v>
      </c>
      <c r="H8158" s="16">
        <v>0</v>
      </c>
    </row>
    <row r="8159" spans="1:8" x14ac:dyDescent="0.3">
      <c r="A8159" s="13" t="str">
        <f t="shared" si="127"/>
        <v>harriwi022013</v>
      </c>
      <c r="B8159" s="16" t="s">
        <v>1732</v>
      </c>
      <c r="C8159" s="16">
        <v>2013</v>
      </c>
      <c r="D8159" s="16" t="s">
        <v>2332</v>
      </c>
      <c r="E8159" s="16">
        <v>2</v>
      </c>
      <c r="F8159" s="16">
        <v>9</v>
      </c>
      <c r="G8159" s="16">
        <v>0</v>
      </c>
      <c r="H8159" s="16">
        <v>1</v>
      </c>
    </row>
    <row r="8160" spans="1:8" x14ac:dyDescent="0.3">
      <c r="A8160" s="13" t="str">
        <f t="shared" si="127"/>
        <v>harvema012013</v>
      </c>
      <c r="B8160" s="16" t="s">
        <v>1733</v>
      </c>
      <c r="C8160" s="16">
        <v>2013</v>
      </c>
      <c r="D8160" s="16" t="s">
        <v>2332</v>
      </c>
      <c r="E8160" s="16">
        <v>9</v>
      </c>
      <c r="F8160" s="16">
        <v>19</v>
      </c>
      <c r="G8160" s="16">
        <v>0</v>
      </c>
      <c r="H8160" s="16">
        <v>1</v>
      </c>
    </row>
    <row r="8161" spans="1:8" x14ac:dyDescent="0.3">
      <c r="A8161" s="13" t="str">
        <f t="shared" si="127"/>
        <v>hatchch022013</v>
      </c>
      <c r="B8161" s="16" t="s">
        <v>1287</v>
      </c>
      <c r="C8161" s="16">
        <v>2013</v>
      </c>
      <c r="D8161" s="16" t="s">
        <v>2332</v>
      </c>
      <c r="E8161" s="16">
        <v>1</v>
      </c>
      <c r="F8161" s="16">
        <v>2</v>
      </c>
      <c r="G8161" s="16">
        <v>0</v>
      </c>
      <c r="H8161" s="16">
        <v>0</v>
      </c>
    </row>
    <row r="8162" spans="1:8" x14ac:dyDescent="0.3">
      <c r="A8162" s="13" t="str">
        <f t="shared" si="127"/>
        <v>hawkila012013</v>
      </c>
      <c r="B8162" s="16" t="s">
        <v>113</v>
      </c>
      <c r="C8162" s="16">
        <v>2013</v>
      </c>
      <c r="D8162" s="16" t="s">
        <v>2332</v>
      </c>
      <c r="E8162" s="16">
        <v>3</v>
      </c>
      <c r="F8162" s="16">
        <v>16</v>
      </c>
      <c r="G8162" s="16">
        <v>2</v>
      </c>
      <c r="H8162" s="16">
        <v>1</v>
      </c>
    </row>
    <row r="8163" spans="1:8" x14ac:dyDescent="0.3">
      <c r="A8163" s="13" t="str">
        <f t="shared" si="127"/>
        <v>hawpebr012013</v>
      </c>
      <c r="B8163" s="16" t="s">
        <v>456</v>
      </c>
      <c r="C8163" s="16">
        <v>2013</v>
      </c>
      <c r="D8163" s="16" t="s">
        <v>2333</v>
      </c>
      <c r="E8163" s="16">
        <v>31</v>
      </c>
      <c r="F8163" s="16">
        <v>3</v>
      </c>
      <c r="G8163" s="16">
        <v>0</v>
      </c>
      <c r="H8163" s="16">
        <v>3</v>
      </c>
    </row>
    <row r="8164" spans="1:8" x14ac:dyDescent="0.3">
      <c r="A8164" s="13" t="str">
        <f t="shared" si="127"/>
        <v>hawpebr012013</v>
      </c>
      <c r="B8164" s="16" t="s">
        <v>456</v>
      </c>
      <c r="C8164" s="16">
        <v>2013</v>
      </c>
      <c r="D8164" s="16" t="s">
        <v>2328</v>
      </c>
    </row>
    <row r="8165" spans="1:8" x14ac:dyDescent="0.3">
      <c r="A8165" s="13" t="str">
        <f t="shared" si="127"/>
        <v>hawpebr012013</v>
      </c>
      <c r="B8165" s="16" t="s">
        <v>456</v>
      </c>
      <c r="C8165" s="16">
        <v>2013</v>
      </c>
      <c r="D8165" s="16" t="s">
        <v>2329</v>
      </c>
      <c r="E8165" s="16">
        <v>6</v>
      </c>
      <c r="F8165" s="16">
        <v>0</v>
      </c>
      <c r="G8165" s="16">
        <v>1</v>
      </c>
      <c r="H8165" s="16">
        <v>0</v>
      </c>
    </row>
    <row r="8166" spans="1:8" x14ac:dyDescent="0.3">
      <c r="A8166" s="13" t="str">
        <f t="shared" si="127"/>
        <v>hawpebr012013</v>
      </c>
      <c r="B8166" s="16" t="s">
        <v>456</v>
      </c>
      <c r="C8166" s="16">
        <v>2013</v>
      </c>
      <c r="D8166" s="16" t="s">
        <v>2330</v>
      </c>
    </row>
    <row r="8167" spans="1:8" x14ac:dyDescent="0.3">
      <c r="A8167" s="13" t="str">
        <f t="shared" si="127"/>
        <v>hayesbr012013</v>
      </c>
      <c r="B8167" s="16" t="s">
        <v>1099</v>
      </c>
      <c r="C8167" s="16">
        <v>2013</v>
      </c>
      <c r="D8167" s="16" t="s">
        <v>2334</v>
      </c>
      <c r="E8167" s="16">
        <v>45</v>
      </c>
      <c r="F8167" s="16">
        <v>1</v>
      </c>
      <c r="G8167" s="16">
        <v>0</v>
      </c>
      <c r="H8167" s="16">
        <v>0</v>
      </c>
    </row>
    <row r="8168" spans="1:8" x14ac:dyDescent="0.3">
      <c r="A8168" s="13" t="str">
        <f t="shared" si="127"/>
        <v>headlch012013</v>
      </c>
      <c r="B8168" s="16" t="s">
        <v>798</v>
      </c>
      <c r="C8168" s="16">
        <v>2013</v>
      </c>
      <c r="D8168" s="16" t="s">
        <v>38</v>
      </c>
      <c r="E8168" s="16">
        <v>83</v>
      </c>
      <c r="F8168" s="16">
        <v>252</v>
      </c>
      <c r="G8168" s="16">
        <v>11</v>
      </c>
      <c r="H8168" s="16">
        <v>18</v>
      </c>
    </row>
    <row r="8169" spans="1:8" x14ac:dyDescent="0.3">
      <c r="A8169" s="13" t="str">
        <f t="shared" si="127"/>
        <v>heathde012013</v>
      </c>
      <c r="B8169" s="16" t="s">
        <v>1734</v>
      </c>
      <c r="C8169" s="16">
        <v>2013</v>
      </c>
      <c r="D8169" s="16" t="s">
        <v>2332</v>
      </c>
      <c r="E8169" s="16">
        <v>0</v>
      </c>
      <c r="F8169" s="16">
        <v>0</v>
      </c>
      <c r="G8169" s="16">
        <v>0</v>
      </c>
      <c r="H8169" s="16">
        <v>0</v>
      </c>
    </row>
    <row r="8170" spans="1:8" x14ac:dyDescent="0.3">
      <c r="A8170" s="13" t="str">
        <f t="shared" si="127"/>
        <v>hechaad012013</v>
      </c>
      <c r="B8170" s="16" t="s">
        <v>1735</v>
      </c>
      <c r="C8170" s="16">
        <v>2013</v>
      </c>
      <c r="D8170" s="16" t="s">
        <v>2331</v>
      </c>
      <c r="E8170" s="16">
        <v>197</v>
      </c>
      <c r="F8170" s="16">
        <v>401</v>
      </c>
      <c r="G8170" s="16">
        <v>15</v>
      </c>
      <c r="H8170" s="16">
        <v>89</v>
      </c>
    </row>
    <row r="8171" spans="1:8" x14ac:dyDescent="0.3">
      <c r="A8171" s="13" t="str">
        <f t="shared" si="127"/>
        <v>hefneje012013</v>
      </c>
      <c r="B8171" s="16" t="s">
        <v>1736</v>
      </c>
      <c r="C8171" s="16">
        <v>2013</v>
      </c>
      <c r="D8171" s="16" t="s">
        <v>2332</v>
      </c>
      <c r="E8171" s="16">
        <v>5</v>
      </c>
      <c r="F8171" s="16">
        <v>19</v>
      </c>
      <c r="G8171" s="16">
        <v>0</v>
      </c>
      <c r="H8171" s="16">
        <v>1</v>
      </c>
    </row>
    <row r="8172" spans="1:8" x14ac:dyDescent="0.3">
      <c r="A8172" s="13" t="str">
        <f t="shared" si="127"/>
        <v>heisech012013</v>
      </c>
      <c r="B8172" s="16" t="s">
        <v>1288</v>
      </c>
      <c r="C8172" s="16">
        <v>2013</v>
      </c>
      <c r="D8172" s="16" t="s">
        <v>2327</v>
      </c>
    </row>
    <row r="8173" spans="1:8" x14ac:dyDescent="0.3">
      <c r="A8173" s="13" t="str">
        <f t="shared" si="127"/>
        <v>heisech012013</v>
      </c>
      <c r="B8173" s="16" t="s">
        <v>1288</v>
      </c>
      <c r="C8173" s="16">
        <v>2013</v>
      </c>
      <c r="D8173" s="16" t="s">
        <v>2328</v>
      </c>
    </row>
    <row r="8174" spans="1:8" x14ac:dyDescent="0.3">
      <c r="A8174" s="13" t="str">
        <f t="shared" si="127"/>
        <v>heisech012013</v>
      </c>
      <c r="B8174" s="16" t="s">
        <v>1288</v>
      </c>
      <c r="C8174" s="16">
        <v>2013</v>
      </c>
      <c r="D8174" s="16" t="s">
        <v>2329</v>
      </c>
      <c r="E8174" s="16">
        <v>101</v>
      </c>
      <c r="F8174" s="16">
        <v>1</v>
      </c>
      <c r="G8174" s="16">
        <v>0</v>
      </c>
      <c r="H8174" s="16">
        <v>1</v>
      </c>
    </row>
    <row r="8175" spans="1:8" x14ac:dyDescent="0.3">
      <c r="A8175" s="13" t="str">
        <f t="shared" si="127"/>
        <v>heisech012013</v>
      </c>
      <c r="B8175" s="16" t="s">
        <v>1288</v>
      </c>
      <c r="C8175" s="16">
        <v>2013</v>
      </c>
      <c r="D8175" s="16" t="s">
        <v>2330</v>
      </c>
    </row>
    <row r="8176" spans="1:8" x14ac:dyDescent="0.3">
      <c r="A8176" s="13" t="str">
        <f t="shared" si="127"/>
        <v>hellije012013</v>
      </c>
      <c r="B8176" s="16" t="s">
        <v>1289</v>
      </c>
      <c r="C8176" s="16">
        <v>2013</v>
      </c>
      <c r="D8176" s="16" t="s">
        <v>2332</v>
      </c>
      <c r="E8176" s="16">
        <v>9</v>
      </c>
      <c r="F8176" s="16">
        <v>14</v>
      </c>
      <c r="G8176" s="16">
        <v>0</v>
      </c>
      <c r="H8176" s="16">
        <v>1</v>
      </c>
    </row>
    <row r="8177" spans="1:8" x14ac:dyDescent="0.3">
      <c r="A8177" s="13" t="str">
        <f t="shared" si="127"/>
        <v>hellwjo012013</v>
      </c>
      <c r="B8177" s="16" t="s">
        <v>1958</v>
      </c>
      <c r="C8177" s="16">
        <v>2013</v>
      </c>
      <c r="D8177" s="16" t="s">
        <v>2332</v>
      </c>
      <c r="E8177" s="16">
        <v>1</v>
      </c>
      <c r="F8177" s="16">
        <v>1</v>
      </c>
      <c r="G8177" s="16">
        <v>0</v>
      </c>
      <c r="H8177" s="16">
        <v>0</v>
      </c>
    </row>
    <row r="8178" spans="1:8" x14ac:dyDescent="0.3">
      <c r="A8178" s="13" t="str">
        <f t="shared" si="127"/>
        <v>heltoto012013</v>
      </c>
      <c r="B8178" s="16" t="s">
        <v>115</v>
      </c>
      <c r="C8178" s="16">
        <v>2013</v>
      </c>
      <c r="D8178" s="16" t="s">
        <v>2333</v>
      </c>
      <c r="E8178" s="16">
        <v>941</v>
      </c>
      <c r="F8178" s="16">
        <v>92</v>
      </c>
      <c r="G8178" s="16">
        <v>2</v>
      </c>
      <c r="H8178" s="16">
        <v>96</v>
      </c>
    </row>
    <row r="8179" spans="1:8" x14ac:dyDescent="0.3">
      <c r="A8179" s="13" t="str">
        <f t="shared" si="127"/>
        <v>hembrhe012013</v>
      </c>
      <c r="B8179" s="16" t="s">
        <v>1959</v>
      </c>
      <c r="C8179" s="16">
        <v>2013</v>
      </c>
      <c r="D8179" s="16" t="s">
        <v>2332</v>
      </c>
      <c r="E8179" s="16">
        <v>0</v>
      </c>
      <c r="F8179" s="16">
        <v>0</v>
      </c>
      <c r="G8179" s="16">
        <v>0</v>
      </c>
      <c r="H8179" s="16">
        <v>0</v>
      </c>
    </row>
    <row r="8180" spans="1:8" x14ac:dyDescent="0.3">
      <c r="A8180" s="13" t="str">
        <f t="shared" si="127"/>
        <v>hendeji012013</v>
      </c>
      <c r="B8180" s="16" t="s">
        <v>1737</v>
      </c>
      <c r="C8180" s="16">
        <v>2013</v>
      </c>
      <c r="D8180" s="16" t="s">
        <v>2332</v>
      </c>
      <c r="E8180" s="16">
        <v>2</v>
      </c>
      <c r="F8180" s="16">
        <v>8</v>
      </c>
      <c r="G8180" s="16">
        <v>0</v>
      </c>
      <c r="H8180" s="16">
        <v>1</v>
      </c>
    </row>
    <row r="8181" spans="1:8" x14ac:dyDescent="0.3">
      <c r="A8181" s="13" t="str">
        <f t="shared" si="127"/>
        <v>hendrli012013</v>
      </c>
      <c r="B8181" s="16" t="s">
        <v>1522</v>
      </c>
      <c r="C8181" s="16">
        <v>2013</v>
      </c>
      <c r="D8181" s="16" t="s">
        <v>2332</v>
      </c>
      <c r="E8181" s="16">
        <v>5</v>
      </c>
      <c r="F8181" s="16">
        <v>4</v>
      </c>
      <c r="G8181" s="16">
        <v>0</v>
      </c>
      <c r="H8181" s="16">
        <v>0</v>
      </c>
    </row>
    <row r="8182" spans="1:8" x14ac:dyDescent="0.3">
      <c r="A8182" s="13" t="str">
        <f t="shared" si="127"/>
        <v>hennse012013</v>
      </c>
      <c r="B8182" s="16" t="s">
        <v>547</v>
      </c>
      <c r="C8182" s="16">
        <v>2013</v>
      </c>
      <c r="D8182" s="16" t="s">
        <v>2332</v>
      </c>
      <c r="E8182" s="16">
        <v>0</v>
      </c>
      <c r="F8182" s="16">
        <v>0</v>
      </c>
      <c r="G8182" s="16">
        <v>0</v>
      </c>
      <c r="H8182" s="16">
        <v>0</v>
      </c>
    </row>
    <row r="8183" spans="1:8" x14ac:dyDescent="0.3">
      <c r="A8183" s="13" t="str">
        <f t="shared" si="127"/>
        <v>hernace022013</v>
      </c>
      <c r="B8183" s="16" t="s">
        <v>1960</v>
      </c>
      <c r="C8183" s="16">
        <v>2013</v>
      </c>
      <c r="D8183" s="16" t="s">
        <v>37</v>
      </c>
      <c r="E8183" s="16">
        <v>12</v>
      </c>
      <c r="F8183" s="16">
        <v>19</v>
      </c>
      <c r="G8183" s="16">
        <v>2</v>
      </c>
      <c r="H8183" s="16">
        <v>4</v>
      </c>
    </row>
    <row r="8184" spans="1:8" x14ac:dyDescent="0.3">
      <c r="A8184" s="13" t="str">
        <f t="shared" si="127"/>
        <v>hernace022013</v>
      </c>
      <c r="B8184" s="16" t="s">
        <v>1960</v>
      </c>
      <c r="C8184" s="16">
        <v>2013</v>
      </c>
      <c r="D8184" s="16" t="s">
        <v>2327</v>
      </c>
    </row>
    <row r="8185" spans="1:8" x14ac:dyDescent="0.3">
      <c r="A8185" s="13" t="str">
        <f t="shared" si="127"/>
        <v>hernace022013</v>
      </c>
      <c r="B8185" s="16" t="s">
        <v>1960</v>
      </c>
      <c r="C8185" s="16">
        <v>2013</v>
      </c>
      <c r="D8185" s="16" t="s">
        <v>2329</v>
      </c>
      <c r="E8185" s="16">
        <v>45</v>
      </c>
      <c r="F8185" s="16">
        <v>0</v>
      </c>
      <c r="G8185" s="16">
        <v>4</v>
      </c>
      <c r="H8185" s="16">
        <v>0</v>
      </c>
    </row>
    <row r="8186" spans="1:8" x14ac:dyDescent="0.3">
      <c r="A8186" s="13" t="str">
        <f t="shared" si="127"/>
        <v>hernada012013</v>
      </c>
      <c r="B8186" s="16" t="s">
        <v>1100</v>
      </c>
      <c r="C8186" s="16">
        <v>2013</v>
      </c>
      <c r="D8186" s="16" t="s">
        <v>2332</v>
      </c>
      <c r="E8186" s="16">
        <v>2</v>
      </c>
      <c r="F8186" s="16">
        <v>2</v>
      </c>
      <c r="G8186" s="16">
        <v>0</v>
      </c>
      <c r="H8186" s="16">
        <v>0</v>
      </c>
    </row>
    <row r="8187" spans="1:8" x14ac:dyDescent="0.3">
      <c r="A8187" s="13" t="str">
        <f t="shared" si="127"/>
        <v>hernafe022013</v>
      </c>
      <c r="B8187" s="16" t="s">
        <v>551</v>
      </c>
      <c r="C8187" s="16">
        <v>2013</v>
      </c>
      <c r="D8187" s="16" t="s">
        <v>2332</v>
      </c>
      <c r="E8187" s="16">
        <v>7</v>
      </c>
      <c r="F8187" s="16">
        <v>15</v>
      </c>
      <c r="G8187" s="16">
        <v>2</v>
      </c>
      <c r="H8187" s="16">
        <v>2</v>
      </c>
    </row>
    <row r="8188" spans="1:8" x14ac:dyDescent="0.3">
      <c r="A8188" s="13" t="str">
        <f t="shared" si="127"/>
        <v>hernape022013</v>
      </c>
      <c r="B8188" s="16" t="s">
        <v>1739</v>
      </c>
      <c r="C8188" s="16">
        <v>2013</v>
      </c>
      <c r="D8188" s="16" t="s">
        <v>2332</v>
      </c>
      <c r="E8188" s="16">
        <v>1</v>
      </c>
      <c r="F8188" s="16">
        <v>11</v>
      </c>
      <c r="G8188" s="16">
        <v>0</v>
      </c>
      <c r="H8188" s="16">
        <v>0</v>
      </c>
    </row>
    <row r="8189" spans="1:8" x14ac:dyDescent="0.3">
      <c r="A8189" s="13" t="str">
        <f t="shared" si="127"/>
        <v>hernara022013</v>
      </c>
      <c r="B8189" s="16" t="s">
        <v>117</v>
      </c>
      <c r="C8189" s="16">
        <v>2013</v>
      </c>
      <c r="D8189" s="16" t="s">
        <v>2333</v>
      </c>
      <c r="E8189" s="16">
        <v>3</v>
      </c>
      <c r="F8189" s="16">
        <v>0</v>
      </c>
      <c r="G8189" s="16">
        <v>0</v>
      </c>
      <c r="H8189" s="16">
        <v>0</v>
      </c>
    </row>
    <row r="8190" spans="1:8" x14ac:dyDescent="0.3">
      <c r="A8190" s="13" t="str">
        <f t="shared" si="127"/>
        <v>hernara022013</v>
      </c>
      <c r="B8190" s="16" t="s">
        <v>117</v>
      </c>
      <c r="C8190" s="16">
        <v>2013</v>
      </c>
      <c r="D8190" s="16" t="s">
        <v>2334</v>
      </c>
      <c r="E8190" s="16">
        <v>89</v>
      </c>
      <c r="F8190" s="16">
        <v>8</v>
      </c>
      <c r="G8190" s="16">
        <v>1</v>
      </c>
      <c r="H8190" s="16">
        <v>0</v>
      </c>
    </row>
    <row r="8191" spans="1:8" x14ac:dyDescent="0.3">
      <c r="A8191" s="13" t="str">
        <f t="shared" si="127"/>
        <v>herreel012013</v>
      </c>
      <c r="B8191" s="16" t="s">
        <v>1740</v>
      </c>
      <c r="C8191" s="16">
        <v>2013</v>
      </c>
      <c r="D8191" s="16" t="s">
        <v>2328</v>
      </c>
    </row>
    <row r="8192" spans="1:8" x14ac:dyDescent="0.3">
      <c r="A8192" s="13" t="str">
        <f t="shared" si="127"/>
        <v>herreel012013</v>
      </c>
      <c r="B8192" s="16" t="s">
        <v>1740</v>
      </c>
      <c r="C8192" s="16">
        <v>2013</v>
      </c>
      <c r="D8192" s="16" t="s">
        <v>2329</v>
      </c>
      <c r="E8192" s="16">
        <v>0</v>
      </c>
      <c r="F8192" s="16">
        <v>0</v>
      </c>
      <c r="G8192" s="16">
        <v>1</v>
      </c>
      <c r="H8192" s="16">
        <v>0</v>
      </c>
    </row>
    <row r="8193" spans="1:8" x14ac:dyDescent="0.3">
      <c r="A8193" s="13" t="str">
        <f t="shared" si="127"/>
        <v>herrejo032013</v>
      </c>
      <c r="B8193" s="16" t="s">
        <v>932</v>
      </c>
      <c r="C8193" s="16">
        <v>2013</v>
      </c>
      <c r="D8193" s="16" t="s">
        <v>37</v>
      </c>
      <c r="E8193" s="16">
        <v>34</v>
      </c>
      <c r="F8193" s="16">
        <v>56</v>
      </c>
      <c r="G8193" s="16">
        <v>3</v>
      </c>
      <c r="H8193" s="16">
        <v>11</v>
      </c>
    </row>
    <row r="8194" spans="1:8" x14ac:dyDescent="0.3">
      <c r="A8194" s="13" t="str">
        <f t="shared" si="127"/>
        <v>herrejo032013</v>
      </c>
      <c r="B8194" s="16" t="s">
        <v>932</v>
      </c>
      <c r="C8194" s="16">
        <v>2013</v>
      </c>
      <c r="D8194" s="16" t="s">
        <v>38</v>
      </c>
      <c r="E8194" s="16">
        <v>1</v>
      </c>
      <c r="F8194" s="16">
        <v>1</v>
      </c>
      <c r="G8194" s="16">
        <v>0</v>
      </c>
      <c r="H8194" s="16">
        <v>0</v>
      </c>
    </row>
    <row r="8195" spans="1:8" x14ac:dyDescent="0.3">
      <c r="A8195" s="13" t="str">
        <f t="shared" ref="A8195:A8258" si="128">B8195&amp;C8195</f>
        <v>herrejo032013</v>
      </c>
      <c r="B8195" s="16" t="s">
        <v>932</v>
      </c>
      <c r="C8195" s="16">
        <v>2013</v>
      </c>
      <c r="D8195" s="16" t="s">
        <v>2328</v>
      </c>
    </row>
    <row r="8196" spans="1:8" x14ac:dyDescent="0.3">
      <c r="A8196" s="13" t="str">
        <f t="shared" si="128"/>
        <v>herrejo032013</v>
      </c>
      <c r="B8196" s="16" t="s">
        <v>932</v>
      </c>
      <c r="C8196" s="16">
        <v>2013</v>
      </c>
      <c r="D8196" s="16" t="s">
        <v>2329</v>
      </c>
      <c r="E8196" s="16">
        <v>0</v>
      </c>
      <c r="F8196" s="16">
        <v>0</v>
      </c>
      <c r="G8196" s="16">
        <v>0</v>
      </c>
      <c r="H8196" s="16">
        <v>0</v>
      </c>
    </row>
    <row r="8197" spans="1:8" x14ac:dyDescent="0.3">
      <c r="A8197" s="13" t="str">
        <f t="shared" si="128"/>
        <v>herrejo032013</v>
      </c>
      <c r="B8197" s="16" t="s">
        <v>932</v>
      </c>
      <c r="C8197" s="16">
        <v>2013</v>
      </c>
      <c r="D8197" s="16" t="s">
        <v>2331</v>
      </c>
      <c r="E8197" s="16">
        <v>50</v>
      </c>
      <c r="F8197" s="16">
        <v>94</v>
      </c>
      <c r="G8197" s="16">
        <v>2</v>
      </c>
      <c r="H8197" s="16">
        <v>27</v>
      </c>
    </row>
    <row r="8198" spans="1:8" x14ac:dyDescent="0.3">
      <c r="A8198" s="13" t="str">
        <f t="shared" si="128"/>
        <v>herreke012013</v>
      </c>
      <c r="B8198" s="16" t="s">
        <v>1523</v>
      </c>
      <c r="C8198" s="16">
        <v>2013</v>
      </c>
      <c r="D8198" s="16" t="s">
        <v>2332</v>
      </c>
      <c r="E8198" s="16">
        <v>4</v>
      </c>
      <c r="F8198" s="16">
        <v>4</v>
      </c>
      <c r="G8198" s="16">
        <v>1</v>
      </c>
      <c r="H8198" s="16">
        <v>0</v>
      </c>
    </row>
    <row r="8199" spans="1:8" x14ac:dyDescent="0.3">
      <c r="A8199" s="13" t="str">
        <f t="shared" si="128"/>
        <v>herrmch012013</v>
      </c>
      <c r="B8199" s="16" t="s">
        <v>1741</v>
      </c>
      <c r="C8199" s="16">
        <v>2013</v>
      </c>
      <c r="D8199" s="16" t="s">
        <v>2334</v>
      </c>
      <c r="E8199" s="16">
        <v>136</v>
      </c>
      <c r="F8199" s="16">
        <v>13</v>
      </c>
      <c r="G8199" s="16">
        <v>2</v>
      </c>
      <c r="H8199" s="16">
        <v>0</v>
      </c>
    </row>
    <row r="8200" spans="1:8" x14ac:dyDescent="0.3">
      <c r="A8200" s="13" t="str">
        <f t="shared" si="128"/>
        <v>herrmch012013</v>
      </c>
      <c r="B8200" s="16" t="s">
        <v>1741</v>
      </c>
      <c r="C8200" s="16">
        <v>2013</v>
      </c>
      <c r="D8200" s="16" t="s">
        <v>2328</v>
      </c>
    </row>
    <row r="8201" spans="1:8" x14ac:dyDescent="0.3">
      <c r="A8201" s="13" t="str">
        <f t="shared" si="128"/>
        <v>herrmch012013</v>
      </c>
      <c r="B8201" s="16" t="s">
        <v>1741</v>
      </c>
      <c r="C8201" s="16">
        <v>2013</v>
      </c>
      <c r="D8201" s="16" t="s">
        <v>2329</v>
      </c>
      <c r="E8201" s="16">
        <v>29</v>
      </c>
      <c r="F8201" s="16">
        <v>3</v>
      </c>
      <c r="G8201" s="16">
        <v>0</v>
      </c>
      <c r="H8201" s="16">
        <v>2</v>
      </c>
    </row>
    <row r="8202" spans="1:8" x14ac:dyDescent="0.3">
      <c r="A8202" s="13" t="str">
        <f t="shared" si="128"/>
        <v>herrmch012013</v>
      </c>
      <c r="B8202" s="16" t="s">
        <v>1741</v>
      </c>
      <c r="C8202" s="16">
        <v>2013</v>
      </c>
      <c r="D8202" s="16" t="s">
        <v>2330</v>
      </c>
    </row>
    <row r="8203" spans="1:8" x14ac:dyDescent="0.3">
      <c r="A8203" s="13" t="str">
        <f t="shared" si="128"/>
        <v>hestejo012013</v>
      </c>
      <c r="B8203" s="16" t="s">
        <v>1102</v>
      </c>
      <c r="C8203" s="16">
        <v>2013</v>
      </c>
      <c r="D8203" s="16" t="s">
        <v>2334</v>
      </c>
      <c r="E8203" s="16">
        <v>1</v>
      </c>
      <c r="F8203" s="16">
        <v>0</v>
      </c>
      <c r="G8203" s="16">
        <v>0</v>
      </c>
      <c r="H8203" s="16">
        <v>0</v>
      </c>
    </row>
    <row r="8204" spans="1:8" x14ac:dyDescent="0.3">
      <c r="A8204" s="13" t="str">
        <f t="shared" si="128"/>
        <v>heywaja012013</v>
      </c>
      <c r="B8204" s="16" t="s">
        <v>1292</v>
      </c>
      <c r="C8204" s="16">
        <v>2013</v>
      </c>
      <c r="D8204" s="16" t="s">
        <v>2327</v>
      </c>
    </row>
    <row r="8205" spans="1:8" x14ac:dyDescent="0.3">
      <c r="A8205" s="13" t="str">
        <f t="shared" si="128"/>
        <v>heywaja012013</v>
      </c>
      <c r="B8205" s="16" t="s">
        <v>1292</v>
      </c>
      <c r="C8205" s="16">
        <v>2013</v>
      </c>
      <c r="D8205" s="16" t="s">
        <v>2329</v>
      </c>
      <c r="E8205" s="16">
        <v>211</v>
      </c>
      <c r="F8205" s="16">
        <v>4</v>
      </c>
      <c r="G8205" s="16">
        <v>0</v>
      </c>
      <c r="H8205" s="16">
        <v>0</v>
      </c>
    </row>
    <row r="8206" spans="1:8" x14ac:dyDescent="0.3">
      <c r="A8206" s="13" t="str">
        <f t="shared" si="128"/>
        <v>heywaja012013</v>
      </c>
      <c r="B8206" s="16" t="s">
        <v>1292</v>
      </c>
      <c r="C8206" s="16">
        <v>2013</v>
      </c>
      <c r="D8206" s="16" t="s">
        <v>2330</v>
      </c>
    </row>
    <row r="8207" spans="1:8" x14ac:dyDescent="0.3">
      <c r="A8207" s="13" t="str">
        <f t="shared" si="128"/>
        <v>hicksaa012013</v>
      </c>
      <c r="B8207" s="16" t="s">
        <v>1961</v>
      </c>
      <c r="C8207" s="16">
        <v>2013</v>
      </c>
      <c r="D8207" s="16" t="s">
        <v>2327</v>
      </c>
    </row>
    <row r="8208" spans="1:8" x14ac:dyDescent="0.3">
      <c r="A8208" s="13" t="str">
        <f t="shared" si="128"/>
        <v>hicksaa012013</v>
      </c>
      <c r="B8208" s="16" t="s">
        <v>1961</v>
      </c>
      <c r="C8208" s="16">
        <v>2013</v>
      </c>
      <c r="D8208" s="16" t="s">
        <v>2329</v>
      </c>
      <c r="E8208" s="16">
        <v>215</v>
      </c>
      <c r="F8208" s="16">
        <v>9</v>
      </c>
      <c r="G8208" s="16">
        <v>0</v>
      </c>
      <c r="H8208" s="16">
        <v>2</v>
      </c>
    </row>
    <row r="8209" spans="1:8" x14ac:dyDescent="0.3">
      <c r="A8209" s="13" t="str">
        <f t="shared" si="128"/>
        <v>hillaa012013</v>
      </c>
      <c r="B8209" s="16" t="s">
        <v>552</v>
      </c>
      <c r="C8209" s="16">
        <v>2013</v>
      </c>
      <c r="D8209" s="16" t="s">
        <v>37</v>
      </c>
      <c r="E8209" s="16">
        <v>150</v>
      </c>
      <c r="F8209" s="16">
        <v>232</v>
      </c>
      <c r="G8209" s="16">
        <v>2</v>
      </c>
      <c r="H8209" s="16">
        <v>48</v>
      </c>
    </row>
    <row r="8210" spans="1:8" x14ac:dyDescent="0.3">
      <c r="A8210" s="13" t="str">
        <f t="shared" si="128"/>
        <v>hillko012013</v>
      </c>
      <c r="B8210" s="16" t="s">
        <v>380</v>
      </c>
      <c r="C8210" s="16">
        <v>2013</v>
      </c>
      <c r="D8210" s="16" t="s">
        <v>2334</v>
      </c>
      <c r="E8210" s="16">
        <v>107</v>
      </c>
      <c r="F8210" s="16">
        <v>6</v>
      </c>
      <c r="G8210" s="16">
        <v>1</v>
      </c>
      <c r="H8210" s="16">
        <v>0</v>
      </c>
    </row>
    <row r="8211" spans="1:8" x14ac:dyDescent="0.3">
      <c r="A8211" s="13" t="str">
        <f t="shared" si="128"/>
        <v>hillri012013</v>
      </c>
      <c r="B8211" s="16" t="s">
        <v>553</v>
      </c>
      <c r="C8211" s="16">
        <v>2013</v>
      </c>
      <c r="D8211" s="16" t="s">
        <v>2332</v>
      </c>
      <c r="E8211" s="16">
        <v>3</v>
      </c>
      <c r="F8211" s="16">
        <v>4</v>
      </c>
      <c r="G8211" s="16">
        <v>1</v>
      </c>
      <c r="H8211" s="16">
        <v>0</v>
      </c>
    </row>
    <row r="8212" spans="1:8" x14ac:dyDescent="0.3">
      <c r="A8212" s="13" t="str">
        <f t="shared" si="128"/>
        <v>hinsker012013</v>
      </c>
      <c r="B8212" s="16" t="s">
        <v>305</v>
      </c>
      <c r="C8212" s="16">
        <v>2013</v>
      </c>
      <c r="D8212" s="16" t="s">
        <v>2333</v>
      </c>
      <c r="E8212" s="16">
        <v>32</v>
      </c>
      <c r="F8212" s="16">
        <v>2</v>
      </c>
      <c r="G8212" s="16">
        <v>0</v>
      </c>
      <c r="H8212" s="16">
        <v>5</v>
      </c>
    </row>
    <row r="8213" spans="1:8" x14ac:dyDescent="0.3">
      <c r="A8213" s="13" t="str">
        <f t="shared" si="128"/>
        <v>hochelu012013</v>
      </c>
      <c r="B8213" s="16" t="s">
        <v>800</v>
      </c>
      <c r="C8213" s="16">
        <v>2013</v>
      </c>
      <c r="D8213" s="16" t="s">
        <v>2332</v>
      </c>
      <c r="E8213" s="16">
        <v>4</v>
      </c>
      <c r="F8213" s="16">
        <v>3</v>
      </c>
      <c r="G8213" s="16">
        <v>1</v>
      </c>
      <c r="H8213" s="16">
        <v>0</v>
      </c>
    </row>
    <row r="8214" spans="1:8" x14ac:dyDescent="0.3">
      <c r="A8214" s="13" t="str">
        <f t="shared" si="128"/>
        <v>hoeslj012013</v>
      </c>
      <c r="B8214" s="16" t="s">
        <v>1742</v>
      </c>
      <c r="C8214" s="16">
        <v>2013</v>
      </c>
      <c r="D8214" s="16" t="s">
        <v>2327</v>
      </c>
    </row>
    <row r="8215" spans="1:8" x14ac:dyDescent="0.3">
      <c r="A8215" s="13" t="str">
        <f t="shared" si="128"/>
        <v>hoeslj012013</v>
      </c>
      <c r="B8215" s="16" t="s">
        <v>1742</v>
      </c>
      <c r="C8215" s="16">
        <v>2013</v>
      </c>
      <c r="D8215" s="16" t="s">
        <v>2328</v>
      </c>
    </row>
    <row r="8216" spans="1:8" x14ac:dyDescent="0.3">
      <c r="A8216" s="13" t="str">
        <f t="shared" si="128"/>
        <v>hoeslj012013</v>
      </c>
      <c r="B8216" s="16" t="s">
        <v>1742</v>
      </c>
      <c r="C8216" s="16">
        <v>2013</v>
      </c>
      <c r="D8216" s="16" t="s">
        <v>2328</v>
      </c>
    </row>
    <row r="8217" spans="1:8" x14ac:dyDescent="0.3">
      <c r="A8217" s="13" t="str">
        <f t="shared" si="128"/>
        <v>hoeslj012013</v>
      </c>
      <c r="B8217" s="16" t="s">
        <v>1742</v>
      </c>
      <c r="C8217" s="16">
        <v>2013</v>
      </c>
      <c r="D8217" s="16" t="s">
        <v>2329</v>
      </c>
      <c r="E8217" s="16">
        <v>3</v>
      </c>
      <c r="F8217" s="16">
        <v>0</v>
      </c>
      <c r="G8217" s="16">
        <v>0</v>
      </c>
      <c r="H8217" s="16">
        <v>0</v>
      </c>
    </row>
    <row r="8218" spans="1:8" x14ac:dyDescent="0.3">
      <c r="A8218" s="13" t="str">
        <f t="shared" si="128"/>
        <v>hoeslj012013</v>
      </c>
      <c r="B8218" s="16" t="s">
        <v>1742</v>
      </c>
      <c r="C8218" s="16">
        <v>2013</v>
      </c>
      <c r="D8218" s="16" t="s">
        <v>2329</v>
      </c>
      <c r="E8218" s="16">
        <v>86</v>
      </c>
      <c r="F8218" s="16">
        <v>0</v>
      </c>
      <c r="G8218" s="16">
        <v>4</v>
      </c>
      <c r="H8218" s="16">
        <v>0</v>
      </c>
    </row>
    <row r="8219" spans="1:8" x14ac:dyDescent="0.3">
      <c r="A8219" s="13" t="str">
        <f t="shared" si="128"/>
        <v>hoeslj012013</v>
      </c>
      <c r="B8219" s="16" t="s">
        <v>1742</v>
      </c>
      <c r="C8219" s="16">
        <v>2013</v>
      </c>
      <c r="D8219" s="16" t="s">
        <v>2330</v>
      </c>
    </row>
    <row r="8220" spans="1:8" x14ac:dyDescent="0.3">
      <c r="A8220" s="13" t="str">
        <f t="shared" si="128"/>
        <v>holadbr012013</v>
      </c>
      <c r="B8220" s="16" t="s">
        <v>1743</v>
      </c>
      <c r="C8220" s="16">
        <v>2013</v>
      </c>
      <c r="D8220" s="16" t="s">
        <v>2334</v>
      </c>
      <c r="E8220" s="16">
        <v>73</v>
      </c>
      <c r="F8220" s="16">
        <v>3</v>
      </c>
      <c r="G8220" s="16">
        <v>2</v>
      </c>
      <c r="H8220" s="16">
        <v>0</v>
      </c>
    </row>
    <row r="8221" spans="1:8" x14ac:dyDescent="0.3">
      <c r="A8221" s="13" t="str">
        <f t="shared" si="128"/>
        <v>hollade012013</v>
      </c>
      <c r="B8221" s="16" t="s">
        <v>1105</v>
      </c>
      <c r="C8221" s="16">
        <v>2013</v>
      </c>
      <c r="D8221" s="16" t="s">
        <v>2332</v>
      </c>
      <c r="E8221" s="16">
        <v>3</v>
      </c>
      <c r="F8221" s="16">
        <v>17</v>
      </c>
      <c r="G8221" s="16">
        <v>2</v>
      </c>
      <c r="H8221" s="16">
        <v>0</v>
      </c>
    </row>
    <row r="8222" spans="1:8" x14ac:dyDescent="0.3">
      <c r="A8222" s="13" t="str">
        <f t="shared" si="128"/>
        <v>hollagr012013</v>
      </c>
      <c r="B8222" s="16" t="s">
        <v>1295</v>
      </c>
      <c r="C8222" s="16">
        <v>2013</v>
      </c>
      <c r="D8222" s="16" t="s">
        <v>2332</v>
      </c>
      <c r="E8222" s="16">
        <v>5</v>
      </c>
      <c r="F8222" s="16">
        <v>6</v>
      </c>
      <c r="G8222" s="16">
        <v>0</v>
      </c>
      <c r="H8222" s="16">
        <v>1</v>
      </c>
    </row>
    <row r="8223" spans="1:8" x14ac:dyDescent="0.3">
      <c r="A8223" s="13" t="str">
        <f t="shared" si="128"/>
        <v>hollima012013</v>
      </c>
      <c r="B8223" s="16" t="s">
        <v>458</v>
      </c>
      <c r="C8223" s="16">
        <v>2013</v>
      </c>
      <c r="D8223" s="16" t="s">
        <v>2328</v>
      </c>
    </row>
    <row r="8224" spans="1:8" x14ac:dyDescent="0.3">
      <c r="A8224" s="13" t="str">
        <f t="shared" si="128"/>
        <v>hollima012013</v>
      </c>
      <c r="B8224" s="16" t="s">
        <v>458</v>
      </c>
      <c r="C8224" s="16">
        <v>2013</v>
      </c>
      <c r="D8224" s="16" t="s">
        <v>2329</v>
      </c>
      <c r="E8224" s="16">
        <v>212</v>
      </c>
      <c r="F8224" s="16">
        <v>2</v>
      </c>
      <c r="G8224" s="16">
        <v>1</v>
      </c>
      <c r="H8224" s="16">
        <v>1</v>
      </c>
    </row>
    <row r="8225" spans="1:8" x14ac:dyDescent="0.3">
      <c r="A8225" s="13" t="str">
        <f t="shared" si="128"/>
        <v>holmbda012013</v>
      </c>
      <c r="B8225" s="16" t="s">
        <v>1962</v>
      </c>
      <c r="C8225" s="16">
        <v>2013</v>
      </c>
      <c r="D8225" s="16" t="s">
        <v>2332</v>
      </c>
      <c r="E8225" s="16">
        <v>1</v>
      </c>
      <c r="F8225" s="16">
        <v>0</v>
      </c>
      <c r="G8225" s="16">
        <v>0</v>
      </c>
      <c r="H8225" s="16">
        <v>0</v>
      </c>
    </row>
    <row r="8226" spans="1:8" x14ac:dyDescent="0.3">
      <c r="A8226" s="13" t="str">
        <f t="shared" si="128"/>
        <v>holtbr012013</v>
      </c>
      <c r="B8226" s="16" t="s">
        <v>1744</v>
      </c>
      <c r="C8226" s="16">
        <v>2013</v>
      </c>
      <c r="D8226" s="16" t="s">
        <v>37</v>
      </c>
      <c r="E8226" s="16">
        <v>2</v>
      </c>
      <c r="F8226" s="16">
        <v>2</v>
      </c>
      <c r="G8226" s="16">
        <v>0</v>
      </c>
      <c r="H8226" s="16">
        <v>0</v>
      </c>
    </row>
    <row r="8227" spans="1:8" x14ac:dyDescent="0.3">
      <c r="A8227" s="13" t="str">
        <f t="shared" si="128"/>
        <v>holtbr012013</v>
      </c>
      <c r="B8227" s="16" t="s">
        <v>1744</v>
      </c>
      <c r="C8227" s="16">
        <v>2013</v>
      </c>
      <c r="D8227" s="16" t="s">
        <v>38</v>
      </c>
      <c r="E8227" s="16">
        <v>14</v>
      </c>
      <c r="F8227" s="16">
        <v>25</v>
      </c>
      <c r="G8227" s="16">
        <v>2</v>
      </c>
      <c r="H8227" s="16">
        <v>4</v>
      </c>
    </row>
    <row r="8228" spans="1:8" x14ac:dyDescent="0.3">
      <c r="A8228" s="13" t="str">
        <f t="shared" si="128"/>
        <v>hoovejj012013</v>
      </c>
      <c r="B8228" s="16" t="s">
        <v>1745</v>
      </c>
      <c r="C8228" s="16">
        <v>2013</v>
      </c>
      <c r="D8228" s="16" t="s">
        <v>2332</v>
      </c>
      <c r="E8228" s="16">
        <v>7</v>
      </c>
      <c r="F8228" s="16">
        <v>4</v>
      </c>
      <c r="G8228" s="16">
        <v>1</v>
      </c>
      <c r="H8228" s="16">
        <v>1</v>
      </c>
    </row>
    <row r="8229" spans="1:8" x14ac:dyDescent="0.3">
      <c r="A8229" s="13" t="str">
        <f t="shared" si="128"/>
        <v>horstje012013</v>
      </c>
      <c r="B8229" s="16" t="s">
        <v>1524</v>
      </c>
      <c r="C8229" s="16">
        <v>2013</v>
      </c>
      <c r="D8229" s="16" t="s">
        <v>2332</v>
      </c>
      <c r="E8229" s="16">
        <v>0</v>
      </c>
      <c r="F8229" s="16">
        <v>4</v>
      </c>
      <c r="G8229" s="16">
        <v>0</v>
      </c>
      <c r="H8229" s="16">
        <v>2</v>
      </c>
    </row>
    <row r="8230" spans="1:8" x14ac:dyDescent="0.3">
      <c r="A8230" s="13" t="str">
        <f t="shared" si="128"/>
        <v>hosmeer012013</v>
      </c>
      <c r="B8230" s="16" t="s">
        <v>1525</v>
      </c>
      <c r="C8230" s="16">
        <v>2013</v>
      </c>
      <c r="D8230" s="16" t="s">
        <v>2333</v>
      </c>
      <c r="E8230" s="16">
        <v>1205</v>
      </c>
      <c r="F8230" s="16">
        <v>122</v>
      </c>
      <c r="G8230" s="16">
        <v>8</v>
      </c>
      <c r="H8230" s="16">
        <v>118</v>
      </c>
    </row>
    <row r="8231" spans="1:8" x14ac:dyDescent="0.3">
      <c r="A8231" s="13" t="str">
        <f t="shared" si="128"/>
        <v>hosmeer012013</v>
      </c>
      <c r="B8231" s="16" t="s">
        <v>1525</v>
      </c>
      <c r="C8231" s="16">
        <v>2013</v>
      </c>
      <c r="D8231" s="16" t="s">
        <v>2329</v>
      </c>
      <c r="E8231" s="16">
        <v>0</v>
      </c>
      <c r="F8231" s="16">
        <v>0</v>
      </c>
      <c r="G8231" s="16">
        <v>0</v>
      </c>
      <c r="H8231" s="16">
        <v>0</v>
      </c>
    </row>
    <row r="8232" spans="1:8" x14ac:dyDescent="0.3">
      <c r="A8232" s="13" t="str">
        <f t="shared" si="128"/>
        <v>hosmeer012013</v>
      </c>
      <c r="B8232" s="16" t="s">
        <v>1525</v>
      </c>
      <c r="C8232" s="16">
        <v>2013</v>
      </c>
      <c r="D8232" s="16" t="s">
        <v>2330</v>
      </c>
    </row>
    <row r="8233" spans="1:8" x14ac:dyDescent="0.3">
      <c r="A8233" s="13" t="str">
        <f t="shared" si="128"/>
        <v>howarry012013</v>
      </c>
      <c r="B8233" s="16" t="s">
        <v>459</v>
      </c>
      <c r="C8233" s="16">
        <v>2013</v>
      </c>
      <c r="D8233" s="16" t="s">
        <v>2333</v>
      </c>
      <c r="E8233" s="16">
        <v>618</v>
      </c>
      <c r="F8233" s="16">
        <v>42</v>
      </c>
      <c r="G8233" s="16">
        <v>1</v>
      </c>
      <c r="H8233" s="16">
        <v>55</v>
      </c>
    </row>
    <row r="8234" spans="1:8" x14ac:dyDescent="0.3">
      <c r="A8234" s="13" t="str">
        <f t="shared" si="128"/>
        <v>howeljp012013</v>
      </c>
      <c r="B8234" s="16" t="s">
        <v>554</v>
      </c>
      <c r="C8234" s="16">
        <v>2013</v>
      </c>
      <c r="D8234" s="16" t="s">
        <v>2332</v>
      </c>
      <c r="E8234" s="16">
        <v>6</v>
      </c>
      <c r="F8234" s="16">
        <v>10</v>
      </c>
      <c r="G8234" s="16">
        <v>0</v>
      </c>
      <c r="H8234" s="16">
        <v>1</v>
      </c>
    </row>
    <row r="8235" spans="1:8" x14ac:dyDescent="0.3">
      <c r="A8235" s="13" t="str">
        <f t="shared" si="128"/>
        <v>hudsoti012013</v>
      </c>
      <c r="B8235" s="16" t="s">
        <v>120</v>
      </c>
      <c r="C8235" s="16">
        <v>2013</v>
      </c>
      <c r="D8235" s="16" t="s">
        <v>2332</v>
      </c>
      <c r="E8235" s="16">
        <v>5</v>
      </c>
      <c r="F8235" s="16">
        <v>16</v>
      </c>
      <c r="G8235" s="16">
        <v>1</v>
      </c>
      <c r="H8235" s="16">
        <v>0</v>
      </c>
    </row>
    <row r="8236" spans="1:8" x14ac:dyDescent="0.3">
      <c r="A8236" s="13" t="str">
        <f t="shared" si="128"/>
        <v>huffda012013</v>
      </c>
      <c r="B8236" s="16" t="s">
        <v>1107</v>
      </c>
      <c r="C8236" s="16">
        <v>2013</v>
      </c>
      <c r="D8236" s="16" t="s">
        <v>2332</v>
      </c>
      <c r="E8236" s="16">
        <v>0</v>
      </c>
      <c r="F8236" s="16">
        <v>0</v>
      </c>
      <c r="G8236" s="16">
        <v>0</v>
      </c>
      <c r="H8236" s="16">
        <v>0</v>
      </c>
    </row>
    <row r="8237" spans="1:8" x14ac:dyDescent="0.3">
      <c r="A8237" s="13" t="str">
        <f t="shared" si="128"/>
        <v>huffda012013</v>
      </c>
      <c r="B8237" s="16" t="s">
        <v>1107</v>
      </c>
      <c r="C8237" s="16">
        <v>2013</v>
      </c>
      <c r="D8237" s="16" t="s">
        <v>2332</v>
      </c>
      <c r="E8237" s="16">
        <v>2</v>
      </c>
      <c r="F8237" s="16">
        <v>3</v>
      </c>
      <c r="G8237" s="16">
        <v>0</v>
      </c>
      <c r="H8237" s="16">
        <v>0</v>
      </c>
    </row>
    <row r="8238" spans="1:8" x14ac:dyDescent="0.3">
      <c r="A8238" s="13" t="str">
        <f t="shared" si="128"/>
        <v>hugheja022013</v>
      </c>
      <c r="B8238" s="16" t="s">
        <v>1528</v>
      </c>
      <c r="C8238" s="16">
        <v>2013</v>
      </c>
      <c r="D8238" s="16" t="s">
        <v>2332</v>
      </c>
      <c r="E8238" s="16">
        <v>1</v>
      </c>
      <c r="F8238" s="16">
        <v>7</v>
      </c>
      <c r="G8238" s="16">
        <v>2</v>
      </c>
      <c r="H8238" s="16">
        <v>0</v>
      </c>
    </row>
    <row r="8239" spans="1:8" x14ac:dyDescent="0.3">
      <c r="A8239" s="13" t="str">
        <f t="shared" si="128"/>
        <v>hugheph012013</v>
      </c>
      <c r="B8239" s="16" t="s">
        <v>802</v>
      </c>
      <c r="C8239" s="16">
        <v>2013</v>
      </c>
      <c r="D8239" s="16" t="s">
        <v>2332</v>
      </c>
      <c r="E8239" s="16">
        <v>3</v>
      </c>
      <c r="F8239" s="16">
        <v>10</v>
      </c>
      <c r="G8239" s="16">
        <v>0</v>
      </c>
      <c r="H8239" s="16">
        <v>0</v>
      </c>
    </row>
    <row r="8240" spans="1:8" x14ac:dyDescent="0.3">
      <c r="A8240" s="13" t="str">
        <f t="shared" si="128"/>
        <v>humbeph012013</v>
      </c>
      <c r="B8240" s="16" t="s">
        <v>656</v>
      </c>
      <c r="C8240" s="16">
        <v>2013</v>
      </c>
      <c r="D8240" s="16" t="s">
        <v>2332</v>
      </c>
      <c r="E8240" s="16">
        <v>7</v>
      </c>
      <c r="F8240" s="16">
        <v>4</v>
      </c>
      <c r="G8240" s="16">
        <v>0</v>
      </c>
      <c r="H8240" s="16">
        <v>0</v>
      </c>
    </row>
    <row r="8241" spans="1:8" x14ac:dyDescent="0.3">
      <c r="A8241" s="13" t="str">
        <f t="shared" si="128"/>
        <v>hundlni012013</v>
      </c>
      <c r="B8241" s="16" t="s">
        <v>937</v>
      </c>
      <c r="C8241" s="16">
        <v>2013</v>
      </c>
      <c r="D8241" s="16" t="s">
        <v>2334</v>
      </c>
      <c r="E8241" s="16">
        <v>729</v>
      </c>
      <c r="F8241" s="16">
        <v>63</v>
      </c>
      <c r="G8241" s="16">
        <v>10</v>
      </c>
      <c r="H8241" s="16">
        <v>12</v>
      </c>
    </row>
    <row r="8242" spans="1:8" x14ac:dyDescent="0.3">
      <c r="A8242" s="13" t="str">
        <f t="shared" si="128"/>
        <v>hunteto012013</v>
      </c>
      <c r="B8242" s="16" t="s">
        <v>122</v>
      </c>
      <c r="C8242" s="16">
        <v>2013</v>
      </c>
      <c r="D8242" s="16" t="s">
        <v>2329</v>
      </c>
      <c r="E8242" s="16">
        <v>223</v>
      </c>
      <c r="F8242" s="16">
        <v>9</v>
      </c>
      <c r="G8242" s="16">
        <v>3</v>
      </c>
      <c r="H8242" s="16">
        <v>3</v>
      </c>
    </row>
    <row r="8243" spans="1:8" x14ac:dyDescent="0.3">
      <c r="A8243" s="13" t="str">
        <f t="shared" si="128"/>
        <v>hunteto012013</v>
      </c>
      <c r="B8243" s="16" t="s">
        <v>122</v>
      </c>
      <c r="C8243" s="16">
        <v>2013</v>
      </c>
      <c r="D8243" s="16" t="s">
        <v>2330</v>
      </c>
    </row>
    <row r="8244" spans="1:8" x14ac:dyDescent="0.3">
      <c r="A8244" s="13" t="str">
        <f t="shared" si="128"/>
        <v>hunteto022013</v>
      </c>
      <c r="B8244" s="16" t="s">
        <v>938</v>
      </c>
      <c r="C8244" s="16">
        <v>2013</v>
      </c>
      <c r="D8244" s="16" t="s">
        <v>2332</v>
      </c>
      <c r="E8244" s="16">
        <v>3</v>
      </c>
      <c r="F8244" s="16">
        <v>10</v>
      </c>
      <c r="G8244" s="16">
        <v>1</v>
      </c>
      <c r="H8244" s="16">
        <v>0</v>
      </c>
    </row>
    <row r="8245" spans="1:8" x14ac:dyDescent="0.3">
      <c r="A8245" s="13" t="str">
        <f t="shared" si="128"/>
        <v>hynesco012013</v>
      </c>
      <c r="B8245" s="16" t="s">
        <v>1963</v>
      </c>
      <c r="C8245" s="16">
        <v>2013</v>
      </c>
      <c r="D8245" s="16" t="s">
        <v>2332</v>
      </c>
      <c r="E8245" s="16">
        <v>1</v>
      </c>
      <c r="F8245" s="16">
        <v>4</v>
      </c>
      <c r="G8245" s="16">
        <v>0</v>
      </c>
      <c r="H8245" s="16">
        <v>0</v>
      </c>
    </row>
    <row r="8246" spans="1:8" x14ac:dyDescent="0.3">
      <c r="A8246" s="13" t="str">
        <f t="shared" si="128"/>
        <v>iannech012013</v>
      </c>
      <c r="B8246" s="16" t="s">
        <v>657</v>
      </c>
      <c r="C8246" s="16">
        <v>2013</v>
      </c>
      <c r="D8246" s="16" t="s">
        <v>2334</v>
      </c>
      <c r="E8246" s="16">
        <v>725</v>
      </c>
      <c r="F8246" s="16">
        <v>51</v>
      </c>
      <c r="G8246" s="16">
        <v>5</v>
      </c>
      <c r="H8246" s="16">
        <v>6</v>
      </c>
    </row>
    <row r="8247" spans="1:8" x14ac:dyDescent="0.3">
      <c r="A8247" s="13" t="str">
        <f t="shared" si="128"/>
        <v>ibanera012013</v>
      </c>
      <c r="B8247" s="16" t="s">
        <v>123</v>
      </c>
      <c r="C8247" s="16">
        <v>2013</v>
      </c>
      <c r="D8247" s="16" t="s">
        <v>2328</v>
      </c>
    </row>
    <row r="8248" spans="1:8" x14ac:dyDescent="0.3">
      <c r="A8248" s="13" t="str">
        <f t="shared" si="128"/>
        <v>ibanera012013</v>
      </c>
      <c r="B8248" s="16" t="s">
        <v>123</v>
      </c>
      <c r="C8248" s="16">
        <v>2013</v>
      </c>
      <c r="D8248" s="16" t="s">
        <v>2329</v>
      </c>
      <c r="E8248" s="16">
        <v>165</v>
      </c>
      <c r="F8248" s="16">
        <v>6</v>
      </c>
      <c r="G8248" s="16">
        <v>4</v>
      </c>
      <c r="H8248" s="16">
        <v>1</v>
      </c>
    </row>
    <row r="8249" spans="1:8" x14ac:dyDescent="0.3">
      <c r="A8249" s="13" t="str">
        <f t="shared" si="128"/>
        <v>ibanera012013</v>
      </c>
      <c r="B8249" s="16" t="s">
        <v>123</v>
      </c>
      <c r="C8249" s="16">
        <v>2013</v>
      </c>
      <c r="D8249" s="16" t="s">
        <v>2330</v>
      </c>
    </row>
    <row r="8250" spans="1:8" x14ac:dyDescent="0.3">
      <c r="A8250" s="13" t="str">
        <f t="shared" si="128"/>
        <v>iglesjo012013</v>
      </c>
      <c r="B8250" s="16" t="s">
        <v>1530</v>
      </c>
      <c r="C8250" s="16">
        <v>2013</v>
      </c>
      <c r="D8250" s="16" t="s">
        <v>37</v>
      </c>
      <c r="E8250" s="16">
        <v>2</v>
      </c>
      <c r="F8250" s="16">
        <v>2</v>
      </c>
      <c r="G8250" s="16">
        <v>0</v>
      </c>
      <c r="H8250" s="16">
        <v>0</v>
      </c>
    </row>
    <row r="8251" spans="1:8" x14ac:dyDescent="0.3">
      <c r="A8251" s="13" t="str">
        <f t="shared" si="128"/>
        <v>iglesjo012013</v>
      </c>
      <c r="B8251" s="16" t="s">
        <v>1530</v>
      </c>
      <c r="C8251" s="16">
        <v>2013</v>
      </c>
      <c r="D8251" s="16" t="s">
        <v>38</v>
      </c>
      <c r="E8251" s="16">
        <v>19</v>
      </c>
      <c r="F8251" s="16">
        <v>56</v>
      </c>
      <c r="G8251" s="16">
        <v>3</v>
      </c>
      <c r="H8251" s="16">
        <v>4</v>
      </c>
    </row>
    <row r="8252" spans="1:8" x14ac:dyDescent="0.3">
      <c r="A8252" s="13" t="str">
        <f t="shared" si="128"/>
        <v>iglesjo012013</v>
      </c>
      <c r="B8252" s="16" t="s">
        <v>1530</v>
      </c>
      <c r="C8252" s="16">
        <v>2013</v>
      </c>
      <c r="D8252" s="16" t="s">
        <v>38</v>
      </c>
      <c r="E8252" s="16">
        <v>1</v>
      </c>
      <c r="F8252" s="16">
        <v>9</v>
      </c>
      <c r="G8252" s="16">
        <v>0</v>
      </c>
      <c r="H8252" s="16">
        <v>2</v>
      </c>
    </row>
    <row r="8253" spans="1:8" x14ac:dyDescent="0.3">
      <c r="A8253" s="13" t="str">
        <f t="shared" si="128"/>
        <v>iglesjo012013</v>
      </c>
      <c r="B8253" s="16" t="s">
        <v>1530</v>
      </c>
      <c r="C8253" s="16">
        <v>2013</v>
      </c>
      <c r="D8253" s="16" t="s">
        <v>2331</v>
      </c>
      <c r="E8253" s="16">
        <v>34</v>
      </c>
      <c r="F8253" s="16">
        <v>70</v>
      </c>
      <c r="G8253" s="16">
        <v>1</v>
      </c>
      <c r="H8253" s="16">
        <v>17</v>
      </c>
    </row>
    <row r="8254" spans="1:8" x14ac:dyDescent="0.3">
      <c r="A8254" s="13" t="str">
        <f t="shared" si="128"/>
        <v>iglesjo012013</v>
      </c>
      <c r="B8254" s="16" t="s">
        <v>1530</v>
      </c>
      <c r="C8254" s="16">
        <v>2013</v>
      </c>
      <c r="D8254" s="16" t="s">
        <v>2331</v>
      </c>
      <c r="E8254" s="16">
        <v>59</v>
      </c>
      <c r="F8254" s="16">
        <v>103</v>
      </c>
      <c r="G8254" s="16">
        <v>2</v>
      </c>
      <c r="H8254" s="16">
        <v>30</v>
      </c>
    </row>
    <row r="8255" spans="1:8" x14ac:dyDescent="0.3">
      <c r="A8255" s="13" t="str">
        <f t="shared" si="128"/>
        <v>infanom012013</v>
      </c>
      <c r="B8255" s="16" t="s">
        <v>307</v>
      </c>
      <c r="C8255" s="16">
        <v>2013</v>
      </c>
      <c r="D8255" s="16" t="s">
        <v>37</v>
      </c>
      <c r="E8255" s="16">
        <v>157</v>
      </c>
      <c r="F8255" s="16">
        <v>342</v>
      </c>
      <c r="G8255" s="16">
        <v>10</v>
      </c>
      <c r="H8255" s="16">
        <v>73</v>
      </c>
    </row>
    <row r="8256" spans="1:8" x14ac:dyDescent="0.3">
      <c r="A8256" s="13" t="str">
        <f t="shared" si="128"/>
        <v>ingebr012013</v>
      </c>
      <c r="B8256" s="16" t="s">
        <v>248</v>
      </c>
      <c r="C8256" s="16">
        <v>2013</v>
      </c>
      <c r="D8256" s="16" t="s">
        <v>2333</v>
      </c>
      <c r="E8256" s="16">
        <v>6</v>
      </c>
      <c r="F8256" s="16">
        <v>1</v>
      </c>
      <c r="G8256" s="16">
        <v>0</v>
      </c>
      <c r="H8256" s="16">
        <v>1</v>
      </c>
    </row>
    <row r="8257" spans="1:8" x14ac:dyDescent="0.3">
      <c r="A8257" s="13" t="str">
        <f t="shared" si="128"/>
        <v>ingebr012013</v>
      </c>
      <c r="B8257" s="16" t="s">
        <v>248</v>
      </c>
      <c r="C8257" s="16">
        <v>2013</v>
      </c>
      <c r="D8257" s="16" t="s">
        <v>37</v>
      </c>
      <c r="E8257" s="16">
        <v>18</v>
      </c>
      <c r="F8257" s="16">
        <v>26</v>
      </c>
      <c r="G8257" s="16">
        <v>0</v>
      </c>
      <c r="H8257" s="16">
        <v>6</v>
      </c>
    </row>
    <row r="8258" spans="1:8" x14ac:dyDescent="0.3">
      <c r="A8258" s="13" t="str">
        <f t="shared" si="128"/>
        <v>ingebr012013</v>
      </c>
      <c r="B8258" s="16" t="s">
        <v>248</v>
      </c>
      <c r="C8258" s="16">
        <v>2013</v>
      </c>
      <c r="D8258" s="16" t="s">
        <v>38</v>
      </c>
      <c r="E8258" s="16">
        <v>4</v>
      </c>
      <c r="F8258" s="16">
        <v>25</v>
      </c>
      <c r="G8258" s="16">
        <v>0</v>
      </c>
      <c r="H8258" s="16">
        <v>2</v>
      </c>
    </row>
    <row r="8259" spans="1:8" x14ac:dyDescent="0.3">
      <c r="A8259" s="13" t="str">
        <f t="shared" ref="A8259:A8322" si="129">B8259&amp;C8259</f>
        <v>ingebr012013</v>
      </c>
      <c r="B8259" s="16" t="s">
        <v>248</v>
      </c>
      <c r="C8259" s="16">
        <v>2013</v>
      </c>
      <c r="D8259" s="16" t="s">
        <v>2329</v>
      </c>
      <c r="E8259" s="16">
        <v>6</v>
      </c>
      <c r="F8259" s="16">
        <v>1</v>
      </c>
      <c r="G8259" s="16">
        <v>0</v>
      </c>
      <c r="H8259" s="16">
        <v>0</v>
      </c>
    </row>
    <row r="8260" spans="1:8" x14ac:dyDescent="0.3">
      <c r="A8260" s="13" t="str">
        <f t="shared" si="129"/>
        <v>ingebr012013</v>
      </c>
      <c r="B8260" s="16" t="s">
        <v>248</v>
      </c>
      <c r="C8260" s="16">
        <v>2013</v>
      </c>
      <c r="D8260" s="16" t="s">
        <v>2330</v>
      </c>
    </row>
    <row r="8261" spans="1:8" x14ac:dyDescent="0.3">
      <c r="A8261" s="13" t="str">
        <f t="shared" si="129"/>
        <v>ingebr012013</v>
      </c>
      <c r="B8261" s="16" t="s">
        <v>248</v>
      </c>
      <c r="C8261" s="16">
        <v>2013</v>
      </c>
      <c r="D8261" s="16" t="s">
        <v>2331</v>
      </c>
      <c r="E8261" s="16">
        <v>0</v>
      </c>
      <c r="F8261" s="16">
        <v>1</v>
      </c>
      <c r="G8261" s="16">
        <v>0</v>
      </c>
      <c r="H8261" s="16">
        <v>1</v>
      </c>
    </row>
    <row r="8262" spans="1:8" x14ac:dyDescent="0.3">
      <c r="A8262" s="13" t="str">
        <f t="shared" si="129"/>
        <v>irwinph012013</v>
      </c>
      <c r="B8262" s="16" t="s">
        <v>1964</v>
      </c>
      <c r="C8262" s="16">
        <v>2013</v>
      </c>
      <c r="D8262" s="16" t="s">
        <v>2332</v>
      </c>
      <c r="E8262" s="16">
        <v>0</v>
      </c>
      <c r="F8262" s="16">
        <v>2</v>
      </c>
      <c r="G8262" s="16">
        <v>0</v>
      </c>
      <c r="H8262" s="16">
        <v>0</v>
      </c>
    </row>
    <row r="8263" spans="1:8" x14ac:dyDescent="0.3">
      <c r="A8263" s="13" t="str">
        <f t="shared" si="129"/>
        <v>ishiktr012013</v>
      </c>
      <c r="B8263" s="16" t="s">
        <v>659</v>
      </c>
      <c r="C8263" s="16">
        <v>2013</v>
      </c>
      <c r="D8263" s="16" t="s">
        <v>2333</v>
      </c>
      <c r="E8263" s="16">
        <v>19</v>
      </c>
      <c r="F8263" s="16">
        <v>1</v>
      </c>
      <c r="G8263" s="16">
        <v>0</v>
      </c>
      <c r="H8263" s="16">
        <v>1</v>
      </c>
    </row>
    <row r="8264" spans="1:8" x14ac:dyDescent="0.3">
      <c r="A8264" s="13" t="str">
        <f t="shared" si="129"/>
        <v>ishiktr012013</v>
      </c>
      <c r="B8264" s="16" t="s">
        <v>659</v>
      </c>
      <c r="C8264" s="16">
        <v>2013</v>
      </c>
      <c r="D8264" s="16" t="s">
        <v>2333</v>
      </c>
      <c r="E8264" s="16">
        <v>7</v>
      </c>
      <c r="F8264" s="16">
        <v>0</v>
      </c>
      <c r="G8264" s="16">
        <v>0</v>
      </c>
      <c r="H8264" s="16">
        <v>0</v>
      </c>
    </row>
    <row r="8265" spans="1:8" x14ac:dyDescent="0.3">
      <c r="A8265" s="13" t="str">
        <f t="shared" si="129"/>
        <v>iwakuhi012013</v>
      </c>
      <c r="B8265" s="16" t="s">
        <v>1747</v>
      </c>
      <c r="C8265" s="16">
        <v>2013</v>
      </c>
      <c r="D8265" s="16" t="s">
        <v>2332</v>
      </c>
      <c r="E8265" s="16">
        <v>13</v>
      </c>
      <c r="F8265" s="16">
        <v>26</v>
      </c>
      <c r="G8265" s="16">
        <v>1</v>
      </c>
      <c r="H8265" s="16">
        <v>2</v>
      </c>
    </row>
    <row r="8266" spans="1:8" x14ac:dyDescent="0.3">
      <c r="A8266" s="13" t="str">
        <f t="shared" si="129"/>
        <v>izturce012013</v>
      </c>
      <c r="B8266" s="16" t="s">
        <v>249</v>
      </c>
      <c r="C8266" s="16">
        <v>2013</v>
      </c>
      <c r="D8266" s="16" t="s">
        <v>37</v>
      </c>
      <c r="E8266" s="16">
        <v>23</v>
      </c>
      <c r="F8266" s="16">
        <v>37</v>
      </c>
      <c r="G8266" s="16">
        <v>0</v>
      </c>
      <c r="H8266" s="16">
        <v>9</v>
      </c>
    </row>
    <row r="8267" spans="1:8" x14ac:dyDescent="0.3">
      <c r="A8267" s="13" t="str">
        <f t="shared" si="129"/>
        <v>izturce012013</v>
      </c>
      <c r="B8267" s="16" t="s">
        <v>249</v>
      </c>
      <c r="C8267" s="16">
        <v>2013</v>
      </c>
      <c r="D8267" s="16" t="s">
        <v>38</v>
      </c>
      <c r="E8267" s="16">
        <v>0</v>
      </c>
      <c r="F8267" s="16">
        <v>1</v>
      </c>
      <c r="G8267" s="16">
        <v>1</v>
      </c>
      <c r="H8267" s="16">
        <v>0</v>
      </c>
    </row>
    <row r="8268" spans="1:8" x14ac:dyDescent="0.3">
      <c r="A8268" s="13" t="str">
        <f t="shared" si="129"/>
        <v>izturce012013</v>
      </c>
      <c r="B8268" s="16" t="s">
        <v>249</v>
      </c>
      <c r="C8268" s="16">
        <v>2013</v>
      </c>
      <c r="D8268" s="16" t="s">
        <v>2331</v>
      </c>
      <c r="E8268" s="16">
        <v>23</v>
      </c>
      <c r="F8268" s="16">
        <v>45</v>
      </c>
      <c r="G8268" s="16">
        <v>1</v>
      </c>
      <c r="H8268" s="16">
        <v>10</v>
      </c>
    </row>
    <row r="8269" spans="1:8" x14ac:dyDescent="0.3">
      <c r="A8269" s="13" t="str">
        <f t="shared" si="129"/>
        <v>izturma012013</v>
      </c>
      <c r="B8269" s="16" t="s">
        <v>460</v>
      </c>
      <c r="C8269" s="16">
        <v>2013</v>
      </c>
      <c r="D8269" s="16" t="s">
        <v>37</v>
      </c>
      <c r="E8269" s="16">
        <v>73</v>
      </c>
      <c r="F8269" s="16">
        <v>123</v>
      </c>
      <c r="G8269" s="16">
        <v>5</v>
      </c>
      <c r="H8269" s="16">
        <v>28</v>
      </c>
    </row>
    <row r="8270" spans="1:8" x14ac:dyDescent="0.3">
      <c r="A8270" s="13" t="str">
        <f t="shared" si="129"/>
        <v>izturma012013</v>
      </c>
      <c r="B8270" s="16" t="s">
        <v>460</v>
      </c>
      <c r="C8270" s="16">
        <v>2013</v>
      </c>
      <c r="D8270" s="16" t="s">
        <v>38</v>
      </c>
      <c r="E8270" s="16">
        <v>18</v>
      </c>
      <c r="F8270" s="16">
        <v>42</v>
      </c>
      <c r="G8270" s="16">
        <v>2</v>
      </c>
      <c r="H8270" s="16">
        <v>3</v>
      </c>
    </row>
    <row r="8271" spans="1:8" x14ac:dyDescent="0.3">
      <c r="A8271" s="13" t="str">
        <f t="shared" si="129"/>
        <v>izturma012013</v>
      </c>
      <c r="B8271" s="16" t="s">
        <v>460</v>
      </c>
      <c r="C8271" s="16">
        <v>2013</v>
      </c>
      <c r="D8271" s="16" t="s">
        <v>2331</v>
      </c>
      <c r="E8271" s="16">
        <v>22</v>
      </c>
      <c r="F8271" s="16">
        <v>51</v>
      </c>
      <c r="G8271" s="16">
        <v>3</v>
      </c>
      <c r="H8271" s="16">
        <v>8</v>
      </c>
    </row>
    <row r="8272" spans="1:8" x14ac:dyDescent="0.3">
      <c r="A8272" s="13" t="str">
        <f t="shared" si="129"/>
        <v>jacksau012013</v>
      </c>
      <c r="B8272" s="16" t="s">
        <v>1302</v>
      </c>
      <c r="C8272" s="16">
        <v>2013</v>
      </c>
      <c r="D8272" s="16" t="s">
        <v>2327</v>
      </c>
    </row>
    <row r="8273" spans="1:8" x14ac:dyDescent="0.3">
      <c r="A8273" s="13" t="str">
        <f t="shared" si="129"/>
        <v>jacksau012013</v>
      </c>
      <c r="B8273" s="16" t="s">
        <v>1302</v>
      </c>
      <c r="C8273" s="16">
        <v>2013</v>
      </c>
      <c r="D8273" s="16" t="s">
        <v>2329</v>
      </c>
      <c r="E8273" s="16">
        <v>300</v>
      </c>
      <c r="F8273" s="16">
        <v>5</v>
      </c>
      <c r="G8273" s="16">
        <v>2</v>
      </c>
      <c r="H8273" s="16">
        <v>1</v>
      </c>
    </row>
    <row r="8274" spans="1:8" x14ac:dyDescent="0.3">
      <c r="A8274" s="13" t="str">
        <f t="shared" si="129"/>
        <v>jacksed012013</v>
      </c>
      <c r="B8274" s="16" t="s">
        <v>381</v>
      </c>
      <c r="C8274" s="16">
        <v>2013</v>
      </c>
      <c r="D8274" s="16" t="s">
        <v>2332</v>
      </c>
      <c r="E8274" s="16">
        <v>16</v>
      </c>
      <c r="F8274" s="16">
        <v>24</v>
      </c>
      <c r="G8274" s="16">
        <v>4</v>
      </c>
      <c r="H8274" s="16">
        <v>1</v>
      </c>
    </row>
    <row r="8275" spans="1:8" x14ac:dyDescent="0.3">
      <c r="A8275" s="13" t="str">
        <f t="shared" si="129"/>
        <v>jacksry022013</v>
      </c>
      <c r="B8275" s="16" t="s">
        <v>1749</v>
      </c>
      <c r="C8275" s="16">
        <v>2013</v>
      </c>
      <c r="D8275" s="16" t="s">
        <v>37</v>
      </c>
      <c r="E8275" s="16">
        <v>1</v>
      </c>
      <c r="F8275" s="16">
        <v>2</v>
      </c>
      <c r="G8275" s="16">
        <v>0</v>
      </c>
      <c r="H8275" s="16">
        <v>0</v>
      </c>
    </row>
    <row r="8276" spans="1:8" x14ac:dyDescent="0.3">
      <c r="A8276" s="13" t="str">
        <f t="shared" si="129"/>
        <v>jacksry022013</v>
      </c>
      <c r="B8276" s="16" t="s">
        <v>1749</v>
      </c>
      <c r="C8276" s="16">
        <v>2013</v>
      </c>
      <c r="D8276" s="16" t="s">
        <v>38</v>
      </c>
      <c r="E8276" s="16">
        <v>0</v>
      </c>
      <c r="F8276" s="16">
        <v>0</v>
      </c>
      <c r="G8276" s="16">
        <v>0</v>
      </c>
      <c r="H8276" s="16">
        <v>0</v>
      </c>
    </row>
    <row r="8277" spans="1:8" x14ac:dyDescent="0.3">
      <c r="A8277" s="13" t="str">
        <f t="shared" si="129"/>
        <v>jacksry022013</v>
      </c>
      <c r="B8277" s="16" t="s">
        <v>1749</v>
      </c>
      <c r="C8277" s="16">
        <v>2013</v>
      </c>
      <c r="D8277" s="16" t="s">
        <v>2331</v>
      </c>
      <c r="E8277" s="16">
        <v>0</v>
      </c>
      <c r="F8277" s="16">
        <v>1</v>
      </c>
      <c r="G8277" s="16">
        <v>0</v>
      </c>
      <c r="H8277" s="16">
        <v>0</v>
      </c>
    </row>
    <row r="8278" spans="1:8" x14ac:dyDescent="0.3">
      <c r="A8278" s="13" t="str">
        <f t="shared" si="129"/>
        <v>janispa012013</v>
      </c>
      <c r="B8278" s="16" t="s">
        <v>939</v>
      </c>
      <c r="C8278" s="16">
        <v>2013</v>
      </c>
      <c r="D8278" s="16" t="s">
        <v>37</v>
      </c>
      <c r="E8278" s="16">
        <v>11</v>
      </c>
      <c r="F8278" s="16">
        <v>11</v>
      </c>
      <c r="G8278" s="16">
        <v>0</v>
      </c>
      <c r="H8278" s="16">
        <v>2</v>
      </c>
    </row>
    <row r="8279" spans="1:8" x14ac:dyDescent="0.3">
      <c r="A8279" s="13" t="str">
        <f t="shared" si="129"/>
        <v>janispa012013</v>
      </c>
      <c r="B8279" s="16" t="s">
        <v>939</v>
      </c>
      <c r="C8279" s="16">
        <v>2013</v>
      </c>
      <c r="D8279" s="16" t="s">
        <v>38</v>
      </c>
      <c r="E8279" s="16">
        <v>3</v>
      </c>
      <c r="F8279" s="16">
        <v>17</v>
      </c>
      <c r="G8279" s="16">
        <v>0</v>
      </c>
      <c r="H8279" s="16">
        <v>2</v>
      </c>
    </row>
    <row r="8280" spans="1:8" x14ac:dyDescent="0.3">
      <c r="A8280" s="13" t="str">
        <f t="shared" si="129"/>
        <v>janispa012013</v>
      </c>
      <c r="B8280" s="16" t="s">
        <v>939</v>
      </c>
      <c r="C8280" s="16">
        <v>2013</v>
      </c>
      <c r="D8280" s="16" t="s">
        <v>2331</v>
      </c>
      <c r="E8280" s="16">
        <v>2</v>
      </c>
      <c r="F8280" s="16">
        <v>8</v>
      </c>
      <c r="G8280" s="16">
        <v>0</v>
      </c>
      <c r="H8280" s="16">
        <v>1</v>
      </c>
    </row>
    <row r="8281" spans="1:8" x14ac:dyDescent="0.3">
      <c r="A8281" s="13" t="str">
        <f t="shared" si="129"/>
        <v>janseke012013</v>
      </c>
      <c r="B8281" s="16" t="s">
        <v>1304</v>
      </c>
      <c r="C8281" s="16">
        <v>2013</v>
      </c>
      <c r="D8281" s="16" t="s">
        <v>2332</v>
      </c>
      <c r="E8281" s="16">
        <v>3</v>
      </c>
      <c r="F8281" s="16">
        <v>1</v>
      </c>
      <c r="G8281" s="16">
        <v>0</v>
      </c>
      <c r="H8281" s="16">
        <v>0</v>
      </c>
    </row>
    <row r="8282" spans="1:8" x14ac:dyDescent="0.3">
      <c r="A8282" s="13" t="str">
        <f t="shared" si="129"/>
        <v>janssca012013</v>
      </c>
      <c r="B8282" s="16" t="s">
        <v>660</v>
      </c>
      <c r="C8282" s="16">
        <v>2013</v>
      </c>
      <c r="D8282" s="16" t="s">
        <v>2332</v>
      </c>
      <c r="E8282" s="16">
        <v>4</v>
      </c>
      <c r="F8282" s="16">
        <v>8</v>
      </c>
      <c r="G8282" s="16">
        <v>0</v>
      </c>
      <c r="H8282" s="16">
        <v>0</v>
      </c>
    </row>
    <row r="8283" spans="1:8" x14ac:dyDescent="0.3">
      <c r="A8283" s="13" t="str">
        <f t="shared" si="129"/>
        <v>jasojo012013</v>
      </c>
      <c r="B8283" s="16" t="s">
        <v>940</v>
      </c>
      <c r="C8283" s="16">
        <v>2013</v>
      </c>
      <c r="D8283" s="16" t="s">
        <v>2333</v>
      </c>
      <c r="E8283" s="16">
        <v>1</v>
      </c>
      <c r="F8283" s="16">
        <v>0</v>
      </c>
      <c r="G8283" s="16">
        <v>0</v>
      </c>
      <c r="H8283" s="16">
        <v>0</v>
      </c>
    </row>
    <row r="8284" spans="1:8" x14ac:dyDescent="0.3">
      <c r="A8284" s="13" t="str">
        <f t="shared" si="129"/>
        <v>jasojo012013</v>
      </c>
      <c r="B8284" s="16" t="s">
        <v>940</v>
      </c>
      <c r="C8284" s="16">
        <v>2013</v>
      </c>
      <c r="D8284" s="16" t="s">
        <v>2334</v>
      </c>
      <c r="E8284" s="16">
        <v>269</v>
      </c>
      <c r="F8284" s="16">
        <v>12</v>
      </c>
      <c r="G8284" s="16">
        <v>3</v>
      </c>
      <c r="H8284" s="16">
        <v>1</v>
      </c>
    </row>
    <row r="8285" spans="1:8" x14ac:dyDescent="0.3">
      <c r="A8285" s="13" t="str">
        <f t="shared" si="129"/>
        <v>jayjo022013</v>
      </c>
      <c r="B8285" s="16" t="s">
        <v>1305</v>
      </c>
      <c r="C8285" s="16">
        <v>2013</v>
      </c>
      <c r="D8285" s="16" t="s">
        <v>2327</v>
      </c>
    </row>
    <row r="8286" spans="1:8" x14ac:dyDescent="0.3">
      <c r="A8286" s="13" t="str">
        <f t="shared" si="129"/>
        <v>jayjo022013</v>
      </c>
      <c r="B8286" s="16" t="s">
        <v>1305</v>
      </c>
      <c r="C8286" s="16">
        <v>2013</v>
      </c>
      <c r="D8286" s="16" t="s">
        <v>2329</v>
      </c>
      <c r="E8286" s="16">
        <v>335</v>
      </c>
      <c r="F8286" s="16">
        <v>4</v>
      </c>
      <c r="G8286" s="16">
        <v>1</v>
      </c>
      <c r="H8286" s="16">
        <v>3</v>
      </c>
    </row>
    <row r="8287" spans="1:8" x14ac:dyDescent="0.3">
      <c r="A8287" s="13" t="str">
        <f t="shared" si="129"/>
        <v>jeffrje012013</v>
      </c>
      <c r="B8287" s="16" t="s">
        <v>1306</v>
      </c>
      <c r="C8287" s="16">
        <v>2013</v>
      </c>
      <c r="D8287" s="16" t="s">
        <v>2332</v>
      </c>
      <c r="E8287" s="16">
        <v>0</v>
      </c>
      <c r="F8287" s="16">
        <v>2</v>
      </c>
      <c r="G8287" s="16">
        <v>0</v>
      </c>
      <c r="H8287" s="16">
        <v>0</v>
      </c>
    </row>
    <row r="8288" spans="1:8" x14ac:dyDescent="0.3">
      <c r="A8288" s="13" t="str">
        <f t="shared" si="129"/>
        <v>jenkich012013</v>
      </c>
      <c r="B8288" s="16" t="s">
        <v>1750</v>
      </c>
      <c r="C8288" s="16">
        <v>2013</v>
      </c>
      <c r="D8288" s="16" t="s">
        <v>2332</v>
      </c>
      <c r="E8288" s="16">
        <v>2</v>
      </c>
      <c r="F8288" s="16">
        <v>8</v>
      </c>
      <c r="G8288" s="16">
        <v>1</v>
      </c>
      <c r="H8288" s="16">
        <v>2</v>
      </c>
    </row>
    <row r="8289" spans="1:8" x14ac:dyDescent="0.3">
      <c r="A8289" s="13" t="str">
        <f t="shared" si="129"/>
        <v>jennida012013</v>
      </c>
      <c r="B8289" s="16" t="s">
        <v>1751</v>
      </c>
      <c r="C8289" s="16">
        <v>2013</v>
      </c>
      <c r="D8289" s="16" t="s">
        <v>2332</v>
      </c>
      <c r="E8289" s="16">
        <v>3</v>
      </c>
      <c r="F8289" s="16">
        <v>6</v>
      </c>
      <c r="G8289" s="16">
        <v>0</v>
      </c>
      <c r="H8289" s="16">
        <v>0</v>
      </c>
    </row>
    <row r="8290" spans="1:8" x14ac:dyDescent="0.3">
      <c r="A8290" s="13" t="str">
        <f t="shared" si="129"/>
        <v>jennide012013</v>
      </c>
      <c r="B8290" s="16" t="s">
        <v>1307</v>
      </c>
      <c r="C8290" s="16">
        <v>2013</v>
      </c>
      <c r="D8290" s="16" t="s">
        <v>2327</v>
      </c>
    </row>
    <row r="8291" spans="1:8" x14ac:dyDescent="0.3">
      <c r="A8291" s="13" t="str">
        <f t="shared" si="129"/>
        <v>jennide012013</v>
      </c>
      <c r="B8291" s="16" t="s">
        <v>1307</v>
      </c>
      <c r="C8291" s="16">
        <v>2013</v>
      </c>
      <c r="D8291" s="16" t="s">
        <v>2329</v>
      </c>
      <c r="E8291" s="16">
        <v>320</v>
      </c>
      <c r="F8291" s="16">
        <v>2</v>
      </c>
      <c r="G8291" s="16">
        <v>3</v>
      </c>
      <c r="H8291" s="16">
        <v>2</v>
      </c>
    </row>
    <row r="8292" spans="1:8" x14ac:dyDescent="0.3">
      <c r="A8292" s="13" t="str">
        <f t="shared" si="129"/>
        <v>jepseke012013</v>
      </c>
      <c r="B8292" s="16" t="s">
        <v>941</v>
      </c>
      <c r="C8292" s="16">
        <v>2013</v>
      </c>
      <c r="D8292" s="16" t="s">
        <v>2332</v>
      </c>
      <c r="E8292" s="16">
        <v>0</v>
      </c>
      <c r="F8292" s="16">
        <v>2</v>
      </c>
      <c r="G8292" s="16">
        <v>0</v>
      </c>
      <c r="H8292" s="16">
        <v>0</v>
      </c>
    </row>
    <row r="8293" spans="1:8" x14ac:dyDescent="0.3">
      <c r="A8293" s="13" t="str">
        <f t="shared" si="129"/>
        <v>jeterde012013</v>
      </c>
      <c r="B8293" s="16" t="s">
        <v>125</v>
      </c>
      <c r="C8293" s="16">
        <v>2013</v>
      </c>
      <c r="D8293" s="16" t="s">
        <v>2331</v>
      </c>
      <c r="E8293" s="16">
        <v>23</v>
      </c>
      <c r="F8293" s="16">
        <v>27</v>
      </c>
      <c r="G8293" s="16">
        <v>2</v>
      </c>
      <c r="H8293" s="16">
        <v>6</v>
      </c>
    </row>
    <row r="8294" spans="1:8" x14ac:dyDescent="0.3">
      <c r="A8294" s="13" t="str">
        <f t="shared" si="129"/>
        <v>jimence012013</v>
      </c>
      <c r="B8294" s="16" t="s">
        <v>661</v>
      </c>
      <c r="C8294" s="16">
        <v>2013</v>
      </c>
      <c r="D8294" s="16" t="s">
        <v>2332</v>
      </c>
      <c r="E8294" s="16">
        <v>1</v>
      </c>
      <c r="F8294" s="16">
        <v>1</v>
      </c>
      <c r="G8294" s="16">
        <v>0</v>
      </c>
      <c r="H8294" s="16">
        <v>0</v>
      </c>
    </row>
    <row r="8295" spans="1:8" x14ac:dyDescent="0.3">
      <c r="A8295" s="13" t="str">
        <f t="shared" si="129"/>
        <v>jimenlu022013</v>
      </c>
      <c r="B8295" s="16" t="s">
        <v>1965</v>
      </c>
      <c r="C8295" s="16">
        <v>2013</v>
      </c>
      <c r="D8295" s="16" t="s">
        <v>2333</v>
      </c>
      <c r="E8295" s="16">
        <v>2</v>
      </c>
      <c r="F8295" s="16">
        <v>0</v>
      </c>
      <c r="G8295" s="16">
        <v>0</v>
      </c>
      <c r="H8295" s="16">
        <v>0</v>
      </c>
    </row>
    <row r="8296" spans="1:8" x14ac:dyDescent="0.3">
      <c r="A8296" s="13" t="str">
        <f t="shared" si="129"/>
        <v>jimenlu022013</v>
      </c>
      <c r="B8296" s="16" t="s">
        <v>1965</v>
      </c>
      <c r="C8296" s="16">
        <v>2013</v>
      </c>
      <c r="D8296" s="16" t="s">
        <v>38</v>
      </c>
      <c r="E8296" s="16">
        <v>34</v>
      </c>
      <c r="F8296" s="16">
        <v>71</v>
      </c>
      <c r="G8296" s="16">
        <v>4</v>
      </c>
      <c r="H8296" s="16">
        <v>13</v>
      </c>
    </row>
    <row r="8297" spans="1:8" x14ac:dyDescent="0.3">
      <c r="A8297" s="13" t="str">
        <f t="shared" si="129"/>
        <v>jimenlu022013</v>
      </c>
      <c r="B8297" s="16" t="s">
        <v>1965</v>
      </c>
      <c r="C8297" s="16">
        <v>2013</v>
      </c>
      <c r="D8297" s="16" t="s">
        <v>2331</v>
      </c>
      <c r="E8297" s="16">
        <v>1</v>
      </c>
      <c r="F8297" s="16">
        <v>0</v>
      </c>
      <c r="G8297" s="16">
        <v>0</v>
      </c>
      <c r="H8297" s="16">
        <v>0</v>
      </c>
    </row>
    <row r="8298" spans="1:8" x14ac:dyDescent="0.3">
      <c r="A8298" s="13" t="str">
        <f t="shared" si="129"/>
        <v>jimenub012013</v>
      </c>
      <c r="B8298" s="16" t="s">
        <v>662</v>
      </c>
      <c r="C8298" s="16">
        <v>2013</v>
      </c>
      <c r="D8298" s="16" t="s">
        <v>2332</v>
      </c>
      <c r="E8298" s="16">
        <v>5</v>
      </c>
      <c r="F8298" s="16">
        <v>14</v>
      </c>
      <c r="G8298" s="16">
        <v>2</v>
      </c>
      <c r="H8298" s="16">
        <v>1</v>
      </c>
    </row>
    <row r="8299" spans="1:8" x14ac:dyDescent="0.3">
      <c r="A8299" s="13" t="str">
        <f t="shared" si="129"/>
        <v>johnsch052013</v>
      </c>
      <c r="B8299" s="16" t="s">
        <v>1113</v>
      </c>
      <c r="C8299" s="16">
        <v>2013</v>
      </c>
      <c r="D8299" s="16" t="s">
        <v>2333</v>
      </c>
      <c r="E8299" s="16">
        <v>103</v>
      </c>
      <c r="F8299" s="16">
        <v>9</v>
      </c>
      <c r="G8299" s="16">
        <v>0</v>
      </c>
      <c r="H8299" s="16">
        <v>12</v>
      </c>
    </row>
    <row r="8300" spans="1:8" x14ac:dyDescent="0.3">
      <c r="A8300" s="13" t="str">
        <f t="shared" si="129"/>
        <v>johnsch052013</v>
      </c>
      <c r="B8300" s="16" t="s">
        <v>1113</v>
      </c>
      <c r="C8300" s="16">
        <v>2013</v>
      </c>
      <c r="D8300" s="16" t="s">
        <v>38</v>
      </c>
      <c r="E8300" s="16">
        <v>62</v>
      </c>
      <c r="F8300" s="16">
        <v>210</v>
      </c>
      <c r="G8300" s="16">
        <v>14</v>
      </c>
      <c r="H8300" s="16">
        <v>14</v>
      </c>
    </row>
    <row r="8301" spans="1:8" x14ac:dyDescent="0.3">
      <c r="A8301" s="13" t="str">
        <f t="shared" si="129"/>
        <v>johnsda062013</v>
      </c>
      <c r="B8301" s="16" t="s">
        <v>559</v>
      </c>
      <c r="C8301" s="16">
        <v>2013</v>
      </c>
      <c r="D8301" s="16" t="s">
        <v>2333</v>
      </c>
      <c r="E8301" s="16">
        <v>1</v>
      </c>
      <c r="F8301" s="16">
        <v>0</v>
      </c>
      <c r="G8301" s="16">
        <v>0</v>
      </c>
      <c r="H8301" s="16">
        <v>1</v>
      </c>
    </row>
    <row r="8302" spans="1:8" x14ac:dyDescent="0.3">
      <c r="A8302" s="13" t="str">
        <f t="shared" si="129"/>
        <v>johnsel022013</v>
      </c>
      <c r="B8302" s="16" t="s">
        <v>942</v>
      </c>
      <c r="C8302" s="16">
        <v>2013</v>
      </c>
      <c r="D8302" s="16" t="s">
        <v>37</v>
      </c>
      <c r="E8302" s="16">
        <v>70</v>
      </c>
      <c r="F8302" s="16">
        <v>111</v>
      </c>
      <c r="G8302" s="16">
        <v>2</v>
      </c>
      <c r="H8302" s="16">
        <v>22</v>
      </c>
    </row>
    <row r="8303" spans="1:8" x14ac:dyDescent="0.3">
      <c r="A8303" s="13" t="str">
        <f t="shared" si="129"/>
        <v>johnsel022013</v>
      </c>
      <c r="B8303" s="16" t="s">
        <v>942</v>
      </c>
      <c r="C8303" s="16">
        <v>2013</v>
      </c>
      <c r="D8303" s="16" t="s">
        <v>37</v>
      </c>
      <c r="E8303" s="16">
        <v>22</v>
      </c>
      <c r="F8303" s="16">
        <v>40</v>
      </c>
      <c r="G8303" s="16">
        <v>3</v>
      </c>
      <c r="H8303" s="16">
        <v>5</v>
      </c>
    </row>
    <row r="8304" spans="1:8" x14ac:dyDescent="0.3">
      <c r="A8304" s="13" t="str">
        <f t="shared" si="129"/>
        <v>johnsel022013</v>
      </c>
      <c r="B8304" s="16" t="s">
        <v>942</v>
      </c>
      <c r="C8304" s="16">
        <v>2013</v>
      </c>
      <c r="D8304" s="16" t="s">
        <v>38</v>
      </c>
      <c r="E8304" s="16">
        <v>1</v>
      </c>
      <c r="F8304" s="16">
        <v>9</v>
      </c>
      <c r="G8304" s="16">
        <v>1</v>
      </c>
      <c r="H8304" s="16">
        <v>1</v>
      </c>
    </row>
    <row r="8305" spans="1:8" x14ac:dyDescent="0.3">
      <c r="A8305" s="13" t="str">
        <f t="shared" si="129"/>
        <v>johnsel022013</v>
      </c>
      <c r="B8305" s="16" t="s">
        <v>942</v>
      </c>
      <c r="C8305" s="16">
        <v>2013</v>
      </c>
      <c r="D8305" s="16" t="s">
        <v>38</v>
      </c>
      <c r="E8305" s="16">
        <v>4</v>
      </c>
      <c r="F8305" s="16">
        <v>9</v>
      </c>
      <c r="G8305" s="16">
        <v>0</v>
      </c>
      <c r="H8305" s="16">
        <v>0</v>
      </c>
    </row>
    <row r="8306" spans="1:8" x14ac:dyDescent="0.3">
      <c r="A8306" s="13" t="str">
        <f t="shared" si="129"/>
        <v>johnsel022013</v>
      </c>
      <c r="B8306" s="16" t="s">
        <v>942</v>
      </c>
      <c r="C8306" s="16">
        <v>2013</v>
      </c>
      <c r="D8306" s="16" t="s">
        <v>2328</v>
      </c>
    </row>
    <row r="8307" spans="1:8" x14ac:dyDescent="0.3">
      <c r="A8307" s="13" t="str">
        <f t="shared" si="129"/>
        <v>johnsel022013</v>
      </c>
      <c r="B8307" s="16" t="s">
        <v>942</v>
      </c>
      <c r="C8307" s="16">
        <v>2013</v>
      </c>
      <c r="D8307" s="16" t="s">
        <v>2328</v>
      </c>
    </row>
    <row r="8308" spans="1:8" x14ac:dyDescent="0.3">
      <c r="A8308" s="13" t="str">
        <f t="shared" si="129"/>
        <v>johnsel022013</v>
      </c>
      <c r="B8308" s="16" t="s">
        <v>942</v>
      </c>
      <c r="C8308" s="16">
        <v>2013</v>
      </c>
      <c r="D8308" s="16" t="s">
        <v>2329</v>
      </c>
      <c r="E8308" s="16">
        <v>1</v>
      </c>
      <c r="F8308" s="16">
        <v>0</v>
      </c>
      <c r="G8308" s="16">
        <v>0</v>
      </c>
      <c r="H8308" s="16">
        <v>0</v>
      </c>
    </row>
    <row r="8309" spans="1:8" x14ac:dyDescent="0.3">
      <c r="A8309" s="13" t="str">
        <f t="shared" si="129"/>
        <v>johnsel022013</v>
      </c>
      <c r="B8309" s="16" t="s">
        <v>942</v>
      </c>
      <c r="C8309" s="16">
        <v>2013</v>
      </c>
      <c r="D8309" s="16" t="s">
        <v>2329</v>
      </c>
      <c r="E8309" s="16">
        <v>8</v>
      </c>
      <c r="F8309" s="16">
        <v>0</v>
      </c>
      <c r="G8309" s="16">
        <v>0</v>
      </c>
      <c r="H8309" s="16">
        <v>0</v>
      </c>
    </row>
    <row r="8310" spans="1:8" x14ac:dyDescent="0.3">
      <c r="A8310" s="13" t="str">
        <f t="shared" si="129"/>
        <v>johnsel022013</v>
      </c>
      <c r="B8310" s="16" t="s">
        <v>942</v>
      </c>
      <c r="C8310" s="16">
        <v>2013</v>
      </c>
      <c r="D8310" s="16" t="s">
        <v>2330</v>
      </c>
    </row>
    <row r="8311" spans="1:8" x14ac:dyDescent="0.3">
      <c r="A8311" s="13" t="str">
        <f t="shared" si="129"/>
        <v>johnsel022013</v>
      </c>
      <c r="B8311" s="16" t="s">
        <v>942</v>
      </c>
      <c r="C8311" s="16">
        <v>2013</v>
      </c>
      <c r="D8311" s="16" t="s">
        <v>2330</v>
      </c>
    </row>
    <row r="8312" spans="1:8" x14ac:dyDescent="0.3">
      <c r="A8312" s="13" t="str">
        <f t="shared" si="129"/>
        <v>johnsel022013</v>
      </c>
      <c r="B8312" s="16" t="s">
        <v>942</v>
      </c>
      <c r="C8312" s="16">
        <v>2013</v>
      </c>
      <c r="D8312" s="16" t="s">
        <v>2331</v>
      </c>
      <c r="E8312" s="16">
        <v>8</v>
      </c>
      <c r="F8312" s="16">
        <v>10</v>
      </c>
      <c r="G8312" s="16">
        <v>0</v>
      </c>
      <c r="H8312" s="16">
        <v>3</v>
      </c>
    </row>
    <row r="8313" spans="1:8" x14ac:dyDescent="0.3">
      <c r="A8313" s="13" t="str">
        <f t="shared" si="129"/>
        <v>johnsel022013</v>
      </c>
      <c r="B8313" s="16" t="s">
        <v>942</v>
      </c>
      <c r="C8313" s="16">
        <v>2013</v>
      </c>
      <c r="D8313" s="16" t="s">
        <v>2331</v>
      </c>
      <c r="E8313" s="16">
        <v>1</v>
      </c>
      <c r="F8313" s="16">
        <v>5</v>
      </c>
      <c r="G8313" s="16">
        <v>0</v>
      </c>
      <c r="H8313" s="16">
        <v>1</v>
      </c>
    </row>
    <row r="8314" spans="1:8" x14ac:dyDescent="0.3">
      <c r="A8314" s="13" t="str">
        <f t="shared" si="129"/>
        <v>johnser042013</v>
      </c>
      <c r="B8314" s="16" t="s">
        <v>1966</v>
      </c>
      <c r="C8314" s="16">
        <v>2013</v>
      </c>
      <c r="D8314" s="16" t="s">
        <v>2332</v>
      </c>
      <c r="E8314" s="16">
        <v>2</v>
      </c>
      <c r="F8314" s="16">
        <v>2</v>
      </c>
      <c r="G8314" s="16">
        <v>1</v>
      </c>
      <c r="H8314" s="16">
        <v>0</v>
      </c>
    </row>
    <row r="8315" spans="1:8" x14ac:dyDescent="0.3">
      <c r="A8315" s="13" t="str">
        <f t="shared" si="129"/>
        <v>johnsji042013</v>
      </c>
      <c r="B8315" s="16" t="s">
        <v>663</v>
      </c>
      <c r="C8315" s="16">
        <v>2013</v>
      </c>
      <c r="D8315" s="16" t="s">
        <v>2332</v>
      </c>
      <c r="E8315" s="16">
        <v>3</v>
      </c>
      <c r="F8315" s="16">
        <v>17</v>
      </c>
      <c r="G8315" s="16">
        <v>2</v>
      </c>
      <c r="H8315" s="16">
        <v>2</v>
      </c>
    </row>
    <row r="8316" spans="1:8" x14ac:dyDescent="0.3">
      <c r="A8316" s="13" t="str">
        <f t="shared" si="129"/>
        <v>johnsjo092013</v>
      </c>
      <c r="B8316" s="16" t="s">
        <v>560</v>
      </c>
      <c r="C8316" s="16">
        <v>2013</v>
      </c>
      <c r="D8316" s="16" t="s">
        <v>2332</v>
      </c>
      <c r="E8316" s="16">
        <v>12</v>
      </c>
      <c r="F8316" s="16">
        <v>4</v>
      </c>
      <c r="G8316" s="16">
        <v>2</v>
      </c>
      <c r="H8316" s="16">
        <v>1</v>
      </c>
    </row>
    <row r="8317" spans="1:8" x14ac:dyDescent="0.3">
      <c r="A8317" s="13" t="str">
        <f t="shared" si="129"/>
        <v>johnske052013</v>
      </c>
      <c r="B8317" s="16" t="s">
        <v>561</v>
      </c>
      <c r="C8317" s="16">
        <v>2013</v>
      </c>
      <c r="D8317" s="16" t="s">
        <v>2333</v>
      </c>
      <c r="E8317" s="16">
        <v>21</v>
      </c>
      <c r="F8317" s="16">
        <v>0</v>
      </c>
      <c r="G8317" s="16">
        <v>0</v>
      </c>
      <c r="H8317" s="16">
        <v>2</v>
      </c>
    </row>
    <row r="8318" spans="1:8" x14ac:dyDescent="0.3">
      <c r="A8318" s="13" t="str">
        <f t="shared" si="129"/>
        <v>johnske052013</v>
      </c>
      <c r="B8318" s="16" t="s">
        <v>561</v>
      </c>
      <c r="C8318" s="16">
        <v>2013</v>
      </c>
      <c r="D8318" s="16" t="s">
        <v>37</v>
      </c>
      <c r="E8318" s="16">
        <v>21</v>
      </c>
      <c r="F8318" s="16">
        <v>37</v>
      </c>
      <c r="G8318" s="16">
        <v>0</v>
      </c>
      <c r="H8318" s="16">
        <v>8</v>
      </c>
    </row>
    <row r="8319" spans="1:8" x14ac:dyDescent="0.3">
      <c r="A8319" s="13" t="str">
        <f t="shared" si="129"/>
        <v>johnske052013</v>
      </c>
      <c r="B8319" s="16" t="s">
        <v>561</v>
      </c>
      <c r="C8319" s="16">
        <v>2013</v>
      </c>
      <c r="D8319" s="16" t="s">
        <v>38</v>
      </c>
      <c r="E8319" s="16">
        <v>13</v>
      </c>
      <c r="F8319" s="16">
        <v>31</v>
      </c>
      <c r="G8319" s="16">
        <v>1</v>
      </c>
      <c r="H8319" s="16">
        <v>3</v>
      </c>
    </row>
    <row r="8320" spans="1:8" x14ac:dyDescent="0.3">
      <c r="A8320" s="13" t="str">
        <f t="shared" si="129"/>
        <v>johnske052013</v>
      </c>
      <c r="B8320" s="16" t="s">
        <v>561</v>
      </c>
      <c r="C8320" s="16">
        <v>2013</v>
      </c>
      <c r="D8320" s="16" t="s">
        <v>2328</v>
      </c>
    </row>
    <row r="8321" spans="1:8" x14ac:dyDescent="0.3">
      <c r="A8321" s="13" t="str">
        <f t="shared" si="129"/>
        <v>johnske052013</v>
      </c>
      <c r="B8321" s="16" t="s">
        <v>561</v>
      </c>
      <c r="C8321" s="16">
        <v>2013</v>
      </c>
      <c r="D8321" s="16" t="s">
        <v>2329</v>
      </c>
      <c r="E8321" s="16">
        <v>77</v>
      </c>
      <c r="F8321" s="16">
        <v>6</v>
      </c>
      <c r="G8321" s="16">
        <v>3</v>
      </c>
      <c r="H8321" s="16">
        <v>1</v>
      </c>
    </row>
    <row r="8322" spans="1:8" x14ac:dyDescent="0.3">
      <c r="A8322" s="13" t="str">
        <f t="shared" si="129"/>
        <v>johnskr012013</v>
      </c>
      <c r="B8322" s="16" t="s">
        <v>1967</v>
      </c>
      <c r="C8322" s="16">
        <v>2013</v>
      </c>
      <c r="D8322" s="16" t="s">
        <v>2332</v>
      </c>
      <c r="E8322" s="16">
        <v>1</v>
      </c>
      <c r="F8322" s="16">
        <v>0</v>
      </c>
      <c r="G8322" s="16">
        <v>0</v>
      </c>
      <c r="H8322" s="16">
        <v>0</v>
      </c>
    </row>
    <row r="8323" spans="1:8" x14ac:dyDescent="0.3">
      <c r="A8323" s="13" t="str">
        <f t="shared" ref="A8323:A8386" si="130">B8323&amp;C8323</f>
        <v>johnsre022013</v>
      </c>
      <c r="B8323" s="16" t="s">
        <v>382</v>
      </c>
      <c r="C8323" s="16">
        <v>2013</v>
      </c>
      <c r="D8323" s="16" t="s">
        <v>2327</v>
      </c>
    </row>
    <row r="8324" spans="1:8" x14ac:dyDescent="0.3">
      <c r="A8324" s="13" t="str">
        <f t="shared" si="130"/>
        <v>johnsre022013</v>
      </c>
      <c r="B8324" s="16" t="s">
        <v>382</v>
      </c>
      <c r="C8324" s="16">
        <v>2013</v>
      </c>
      <c r="D8324" s="16" t="s">
        <v>2328</v>
      </c>
    </row>
    <row r="8325" spans="1:8" x14ac:dyDescent="0.3">
      <c r="A8325" s="13" t="str">
        <f t="shared" si="130"/>
        <v>johnsre022013</v>
      </c>
      <c r="B8325" s="16" t="s">
        <v>382</v>
      </c>
      <c r="C8325" s="16">
        <v>2013</v>
      </c>
      <c r="D8325" s="16" t="s">
        <v>2329</v>
      </c>
      <c r="E8325" s="16">
        <v>53</v>
      </c>
      <c r="F8325" s="16">
        <v>0</v>
      </c>
      <c r="G8325" s="16">
        <v>0</v>
      </c>
      <c r="H8325" s="16">
        <v>0</v>
      </c>
    </row>
    <row r="8326" spans="1:8" x14ac:dyDescent="0.3">
      <c r="A8326" s="13" t="str">
        <f t="shared" si="130"/>
        <v>johnsre022013</v>
      </c>
      <c r="B8326" s="16" t="s">
        <v>382</v>
      </c>
      <c r="C8326" s="16">
        <v>2013</v>
      </c>
      <c r="D8326" s="16" t="s">
        <v>2330</v>
      </c>
    </row>
    <row r="8327" spans="1:8" x14ac:dyDescent="0.3">
      <c r="A8327" s="13" t="str">
        <f t="shared" si="130"/>
        <v>johnsro072013</v>
      </c>
      <c r="B8327" s="16" t="s">
        <v>804</v>
      </c>
      <c r="C8327" s="16">
        <v>2013</v>
      </c>
      <c r="D8327" s="16" t="s">
        <v>2334</v>
      </c>
      <c r="E8327" s="16">
        <v>52</v>
      </c>
      <c r="F8327" s="16">
        <v>3</v>
      </c>
      <c r="G8327" s="16">
        <v>0</v>
      </c>
      <c r="H8327" s="16">
        <v>0</v>
      </c>
    </row>
    <row r="8328" spans="1:8" x14ac:dyDescent="0.3">
      <c r="A8328" s="13" t="str">
        <f t="shared" si="130"/>
        <v>johnsro072013</v>
      </c>
      <c r="B8328" s="16" t="s">
        <v>804</v>
      </c>
      <c r="C8328" s="16">
        <v>2013</v>
      </c>
      <c r="D8328" s="16" t="s">
        <v>2332</v>
      </c>
      <c r="E8328" s="16">
        <v>0</v>
      </c>
      <c r="F8328" s="16">
        <v>0</v>
      </c>
      <c r="G8328" s="16">
        <v>0</v>
      </c>
      <c r="H8328" s="16">
        <v>0</v>
      </c>
    </row>
    <row r="8329" spans="1:8" x14ac:dyDescent="0.3">
      <c r="A8329" s="13" t="str">
        <f t="shared" si="130"/>
        <v>johnsst022013</v>
      </c>
      <c r="B8329" s="16" t="s">
        <v>1753</v>
      </c>
      <c r="C8329" s="16">
        <v>2013</v>
      </c>
      <c r="D8329" s="16" t="s">
        <v>2332</v>
      </c>
      <c r="E8329" s="16">
        <v>0</v>
      </c>
      <c r="F8329" s="16">
        <v>1</v>
      </c>
      <c r="G8329" s="16">
        <v>0</v>
      </c>
      <c r="H8329" s="16">
        <v>0</v>
      </c>
    </row>
    <row r="8330" spans="1:8" x14ac:dyDescent="0.3">
      <c r="A8330" s="13" t="str">
        <f t="shared" si="130"/>
        <v>jonesad012013</v>
      </c>
      <c r="B8330" s="16" t="s">
        <v>664</v>
      </c>
      <c r="C8330" s="16">
        <v>2013</v>
      </c>
      <c r="D8330" s="16" t="s">
        <v>2327</v>
      </c>
    </row>
    <row r="8331" spans="1:8" x14ac:dyDescent="0.3">
      <c r="A8331" s="13" t="str">
        <f t="shared" si="130"/>
        <v>jonesad012013</v>
      </c>
      <c r="B8331" s="16" t="s">
        <v>664</v>
      </c>
      <c r="C8331" s="16">
        <v>2013</v>
      </c>
      <c r="D8331" s="16" t="s">
        <v>2329</v>
      </c>
      <c r="E8331" s="16">
        <v>352</v>
      </c>
      <c r="F8331" s="16">
        <v>11</v>
      </c>
      <c r="G8331" s="16">
        <v>2</v>
      </c>
      <c r="H8331" s="16">
        <v>0</v>
      </c>
    </row>
    <row r="8332" spans="1:8" x14ac:dyDescent="0.3">
      <c r="A8332" s="13" t="str">
        <f t="shared" si="130"/>
        <v>jonesga022013</v>
      </c>
      <c r="B8332" s="16" t="s">
        <v>805</v>
      </c>
      <c r="C8332" s="16">
        <v>2013</v>
      </c>
      <c r="D8332" s="16" t="s">
        <v>2333</v>
      </c>
      <c r="E8332" s="16">
        <v>671</v>
      </c>
      <c r="F8332" s="16">
        <v>52</v>
      </c>
      <c r="G8332" s="16">
        <v>6</v>
      </c>
      <c r="H8332" s="16">
        <v>73</v>
      </c>
    </row>
    <row r="8333" spans="1:8" x14ac:dyDescent="0.3">
      <c r="A8333" s="13" t="str">
        <f t="shared" si="130"/>
        <v>jonesga022013</v>
      </c>
      <c r="B8333" s="16" t="s">
        <v>805</v>
      </c>
      <c r="C8333" s="16">
        <v>2013</v>
      </c>
      <c r="D8333" s="16" t="s">
        <v>2329</v>
      </c>
      <c r="E8333" s="16">
        <v>37</v>
      </c>
      <c r="F8333" s="16">
        <v>1</v>
      </c>
      <c r="G8333" s="16">
        <v>1</v>
      </c>
      <c r="H8333" s="16">
        <v>0</v>
      </c>
    </row>
    <row r="8334" spans="1:8" x14ac:dyDescent="0.3">
      <c r="A8334" s="13" t="str">
        <f t="shared" si="130"/>
        <v>jonesga022013</v>
      </c>
      <c r="B8334" s="16" t="s">
        <v>805</v>
      </c>
      <c r="C8334" s="16">
        <v>2013</v>
      </c>
      <c r="D8334" s="16" t="s">
        <v>2330</v>
      </c>
    </row>
    <row r="8335" spans="1:8" x14ac:dyDescent="0.3">
      <c r="A8335" s="13" t="str">
        <f t="shared" si="130"/>
        <v>jonesna012013</v>
      </c>
      <c r="B8335" s="16" t="s">
        <v>1754</v>
      </c>
      <c r="C8335" s="16">
        <v>2013</v>
      </c>
      <c r="D8335" s="16" t="s">
        <v>2332</v>
      </c>
      <c r="E8335" s="16">
        <v>2</v>
      </c>
      <c r="F8335" s="16">
        <v>8</v>
      </c>
      <c r="G8335" s="16">
        <v>0</v>
      </c>
      <c r="H8335" s="16">
        <v>0</v>
      </c>
    </row>
    <row r="8336" spans="1:8" x14ac:dyDescent="0.3">
      <c r="A8336" s="13" t="str">
        <f t="shared" si="130"/>
        <v>jordata012013</v>
      </c>
      <c r="B8336" s="16" t="s">
        <v>1968</v>
      </c>
      <c r="C8336" s="16">
        <v>2013</v>
      </c>
      <c r="D8336" s="16" t="s">
        <v>2332</v>
      </c>
      <c r="E8336" s="16">
        <v>2</v>
      </c>
      <c r="F8336" s="16">
        <v>3</v>
      </c>
      <c r="G8336" s="16">
        <v>0</v>
      </c>
      <c r="H8336" s="16">
        <v>0</v>
      </c>
    </row>
    <row r="8337" spans="1:8" x14ac:dyDescent="0.3">
      <c r="A8337" s="13" t="str">
        <f t="shared" si="130"/>
        <v>josepco012013</v>
      </c>
      <c r="B8337" s="16" t="s">
        <v>1969</v>
      </c>
      <c r="C8337" s="16">
        <v>2013</v>
      </c>
      <c r="D8337" s="16" t="s">
        <v>2333</v>
      </c>
      <c r="E8337" s="16">
        <v>7</v>
      </c>
      <c r="F8337" s="16">
        <v>2</v>
      </c>
      <c r="G8337" s="16">
        <v>0</v>
      </c>
      <c r="H8337" s="16">
        <v>1</v>
      </c>
    </row>
    <row r="8338" spans="1:8" x14ac:dyDescent="0.3">
      <c r="A8338" s="13" t="str">
        <f t="shared" si="130"/>
        <v>josepco012013</v>
      </c>
      <c r="B8338" s="16" t="s">
        <v>1969</v>
      </c>
      <c r="C8338" s="16">
        <v>2013</v>
      </c>
      <c r="D8338" s="16" t="s">
        <v>37</v>
      </c>
      <c r="E8338" s="16">
        <v>1</v>
      </c>
      <c r="F8338" s="16">
        <v>4</v>
      </c>
      <c r="G8338" s="16">
        <v>0</v>
      </c>
      <c r="H8338" s="16">
        <v>0</v>
      </c>
    </row>
    <row r="8339" spans="1:8" x14ac:dyDescent="0.3">
      <c r="A8339" s="13" t="str">
        <f t="shared" si="130"/>
        <v>josepdo012013</v>
      </c>
      <c r="B8339" s="16" t="s">
        <v>1970</v>
      </c>
      <c r="C8339" s="16">
        <v>2013</v>
      </c>
      <c r="D8339" s="16" t="s">
        <v>2332</v>
      </c>
      <c r="E8339" s="16">
        <v>0</v>
      </c>
      <c r="F8339" s="16">
        <v>2</v>
      </c>
      <c r="G8339" s="16">
        <v>0</v>
      </c>
      <c r="H8339" s="16">
        <v>0</v>
      </c>
    </row>
    <row r="8340" spans="1:8" x14ac:dyDescent="0.3">
      <c r="A8340" s="13" t="str">
        <f t="shared" si="130"/>
        <v>joycema012013</v>
      </c>
      <c r="B8340" s="16" t="s">
        <v>943</v>
      </c>
      <c r="C8340" s="16">
        <v>2013</v>
      </c>
      <c r="D8340" s="16" t="s">
        <v>2328</v>
      </c>
    </row>
    <row r="8341" spans="1:8" x14ac:dyDescent="0.3">
      <c r="A8341" s="13" t="str">
        <f t="shared" si="130"/>
        <v>joycema012013</v>
      </c>
      <c r="B8341" s="16" t="s">
        <v>943</v>
      </c>
      <c r="C8341" s="16">
        <v>2013</v>
      </c>
      <c r="D8341" s="16" t="s">
        <v>2329</v>
      </c>
      <c r="E8341" s="16">
        <v>168</v>
      </c>
      <c r="F8341" s="16">
        <v>2</v>
      </c>
      <c r="G8341" s="16">
        <v>1</v>
      </c>
      <c r="H8341" s="16">
        <v>1</v>
      </c>
    </row>
    <row r="8342" spans="1:8" x14ac:dyDescent="0.3">
      <c r="A8342" s="13" t="str">
        <f t="shared" si="130"/>
        <v>joycema012013</v>
      </c>
      <c r="B8342" s="16" t="s">
        <v>943</v>
      </c>
      <c r="C8342" s="16">
        <v>2013</v>
      </c>
      <c r="D8342" s="16" t="s">
        <v>2330</v>
      </c>
    </row>
    <row r="8343" spans="1:8" x14ac:dyDescent="0.3">
      <c r="A8343" s="13" t="str">
        <f t="shared" si="130"/>
        <v>jurrjja012013</v>
      </c>
      <c r="B8343" s="16" t="s">
        <v>806</v>
      </c>
      <c r="C8343" s="16">
        <v>2013</v>
      </c>
      <c r="D8343" s="16" t="s">
        <v>2332</v>
      </c>
      <c r="E8343" s="16">
        <v>0</v>
      </c>
      <c r="F8343" s="16">
        <v>0</v>
      </c>
      <c r="G8343" s="16">
        <v>0</v>
      </c>
      <c r="H8343" s="16">
        <v>0</v>
      </c>
    </row>
    <row r="8344" spans="1:8" x14ac:dyDescent="0.3">
      <c r="A8344" s="13" t="str">
        <f t="shared" si="130"/>
        <v>karnsna012013</v>
      </c>
      <c r="B8344" s="16" t="s">
        <v>1971</v>
      </c>
      <c r="C8344" s="16">
        <v>2013</v>
      </c>
      <c r="D8344" s="16" t="s">
        <v>2332</v>
      </c>
      <c r="E8344" s="16">
        <v>3</v>
      </c>
      <c r="F8344" s="16">
        <v>0</v>
      </c>
      <c r="G8344" s="16">
        <v>0</v>
      </c>
      <c r="H8344" s="16">
        <v>0</v>
      </c>
    </row>
    <row r="8345" spans="1:8" x14ac:dyDescent="0.3">
      <c r="A8345" s="13" t="str">
        <f t="shared" si="130"/>
        <v>kawasmu012013</v>
      </c>
      <c r="B8345" s="16" t="s">
        <v>1755</v>
      </c>
      <c r="C8345" s="16">
        <v>2013</v>
      </c>
      <c r="D8345" s="16" t="s">
        <v>37</v>
      </c>
      <c r="E8345" s="16">
        <v>26</v>
      </c>
      <c r="F8345" s="16">
        <v>45</v>
      </c>
      <c r="G8345" s="16">
        <v>1</v>
      </c>
      <c r="H8345" s="16">
        <v>6</v>
      </c>
    </row>
    <row r="8346" spans="1:8" x14ac:dyDescent="0.3">
      <c r="A8346" s="13" t="str">
        <f t="shared" si="130"/>
        <v>kawasmu012013</v>
      </c>
      <c r="B8346" s="16" t="s">
        <v>1755</v>
      </c>
      <c r="C8346" s="16">
        <v>2013</v>
      </c>
      <c r="D8346" s="16" t="s">
        <v>2331</v>
      </c>
      <c r="E8346" s="16">
        <v>79</v>
      </c>
      <c r="F8346" s="16">
        <v>136</v>
      </c>
      <c r="G8346" s="16">
        <v>5</v>
      </c>
      <c r="H8346" s="16">
        <v>39</v>
      </c>
    </row>
    <row r="8347" spans="1:8" x14ac:dyDescent="0.3">
      <c r="A8347" s="13" t="str">
        <f t="shared" si="130"/>
        <v>kazmisc012013</v>
      </c>
      <c r="B8347" s="16" t="s">
        <v>461</v>
      </c>
      <c r="C8347" s="16">
        <v>2013</v>
      </c>
      <c r="D8347" s="16" t="s">
        <v>2332</v>
      </c>
      <c r="E8347" s="16">
        <v>10</v>
      </c>
      <c r="F8347" s="16">
        <v>12</v>
      </c>
      <c r="G8347" s="16">
        <v>3</v>
      </c>
      <c r="H8347" s="16">
        <v>0</v>
      </c>
    </row>
    <row r="8348" spans="1:8" x14ac:dyDescent="0.3">
      <c r="A8348" s="13" t="str">
        <f t="shared" si="130"/>
        <v>kearnau012013</v>
      </c>
      <c r="B8348" s="16" t="s">
        <v>308</v>
      </c>
      <c r="C8348" s="16">
        <v>2013</v>
      </c>
      <c r="D8348" s="16" t="s">
        <v>2328</v>
      </c>
    </row>
    <row r="8349" spans="1:8" x14ac:dyDescent="0.3">
      <c r="A8349" s="13" t="str">
        <f t="shared" si="130"/>
        <v>kearnau012013</v>
      </c>
      <c r="B8349" s="16" t="s">
        <v>308</v>
      </c>
      <c r="C8349" s="16">
        <v>2013</v>
      </c>
      <c r="D8349" s="16" t="s">
        <v>2329</v>
      </c>
      <c r="E8349" s="16">
        <v>13</v>
      </c>
      <c r="F8349" s="16">
        <v>0</v>
      </c>
      <c r="G8349" s="16">
        <v>0</v>
      </c>
      <c r="H8349" s="16">
        <v>0</v>
      </c>
    </row>
    <row r="8350" spans="1:8" x14ac:dyDescent="0.3">
      <c r="A8350" s="13" t="str">
        <f t="shared" si="130"/>
        <v>kearnau012013</v>
      </c>
      <c r="B8350" s="16" t="s">
        <v>308</v>
      </c>
      <c r="C8350" s="16">
        <v>2013</v>
      </c>
      <c r="D8350" s="16" t="s">
        <v>2330</v>
      </c>
    </row>
    <row r="8351" spans="1:8" x14ac:dyDescent="0.3">
      <c r="A8351" s="13" t="str">
        <f t="shared" si="130"/>
        <v>kellesh012013</v>
      </c>
      <c r="B8351" s="16" t="s">
        <v>1116</v>
      </c>
      <c r="C8351" s="16">
        <v>2013</v>
      </c>
      <c r="D8351" s="16" t="s">
        <v>2332</v>
      </c>
      <c r="E8351" s="16">
        <v>6</v>
      </c>
      <c r="F8351" s="16">
        <v>3</v>
      </c>
      <c r="G8351" s="16">
        <v>0</v>
      </c>
      <c r="H8351" s="16">
        <v>1</v>
      </c>
    </row>
    <row r="8352" spans="1:8" x14ac:dyDescent="0.3">
      <c r="A8352" s="13" t="str">
        <f t="shared" si="130"/>
        <v>kellydo012013</v>
      </c>
      <c r="B8352" s="16" t="s">
        <v>807</v>
      </c>
      <c r="C8352" s="16">
        <v>2013</v>
      </c>
      <c r="D8352" s="16" t="s">
        <v>2333</v>
      </c>
      <c r="E8352" s="16">
        <v>17</v>
      </c>
      <c r="F8352" s="16">
        <v>0</v>
      </c>
      <c r="G8352" s="16">
        <v>0</v>
      </c>
      <c r="H8352" s="16">
        <v>2</v>
      </c>
    </row>
    <row r="8353" spans="1:8" x14ac:dyDescent="0.3">
      <c r="A8353" s="13" t="str">
        <f t="shared" si="130"/>
        <v>kellydo012013</v>
      </c>
      <c r="B8353" s="16" t="s">
        <v>807</v>
      </c>
      <c r="C8353" s="16">
        <v>2013</v>
      </c>
      <c r="D8353" s="16" t="s">
        <v>37</v>
      </c>
      <c r="E8353" s="16">
        <v>1</v>
      </c>
      <c r="F8353" s="16">
        <v>0</v>
      </c>
      <c r="G8353" s="16">
        <v>0</v>
      </c>
      <c r="H8353" s="16">
        <v>0</v>
      </c>
    </row>
    <row r="8354" spans="1:8" x14ac:dyDescent="0.3">
      <c r="A8354" s="13" t="str">
        <f t="shared" si="130"/>
        <v>kellydo012013</v>
      </c>
      <c r="B8354" s="16" t="s">
        <v>807</v>
      </c>
      <c r="C8354" s="16">
        <v>2013</v>
      </c>
      <c r="D8354" s="16" t="s">
        <v>38</v>
      </c>
      <c r="E8354" s="16">
        <v>8</v>
      </c>
      <c r="F8354" s="16">
        <v>17</v>
      </c>
      <c r="G8354" s="16">
        <v>0</v>
      </c>
      <c r="H8354" s="16">
        <v>2</v>
      </c>
    </row>
    <row r="8355" spans="1:8" x14ac:dyDescent="0.3">
      <c r="A8355" s="13" t="str">
        <f t="shared" si="130"/>
        <v>kellydo012013</v>
      </c>
      <c r="B8355" s="16" t="s">
        <v>807</v>
      </c>
      <c r="C8355" s="16">
        <v>2013</v>
      </c>
      <c r="D8355" s="16" t="s">
        <v>2327</v>
      </c>
    </row>
    <row r="8356" spans="1:8" x14ac:dyDescent="0.3">
      <c r="A8356" s="13" t="str">
        <f t="shared" si="130"/>
        <v>kellydo012013</v>
      </c>
      <c r="B8356" s="16" t="s">
        <v>807</v>
      </c>
      <c r="C8356" s="16">
        <v>2013</v>
      </c>
      <c r="D8356" s="16" t="s">
        <v>2328</v>
      </c>
    </row>
    <row r="8357" spans="1:8" x14ac:dyDescent="0.3">
      <c r="A8357" s="13" t="str">
        <f t="shared" si="130"/>
        <v>kellydo012013</v>
      </c>
      <c r="B8357" s="16" t="s">
        <v>807</v>
      </c>
      <c r="C8357" s="16">
        <v>2013</v>
      </c>
      <c r="D8357" s="16" t="s">
        <v>2329</v>
      </c>
      <c r="E8357" s="16">
        <v>86</v>
      </c>
      <c r="F8357" s="16">
        <v>0</v>
      </c>
      <c r="G8357" s="16">
        <v>2</v>
      </c>
      <c r="H8357" s="16">
        <v>0</v>
      </c>
    </row>
    <row r="8358" spans="1:8" x14ac:dyDescent="0.3">
      <c r="A8358" s="13" t="str">
        <f t="shared" si="130"/>
        <v>kellydo012013</v>
      </c>
      <c r="B8358" s="16" t="s">
        <v>807</v>
      </c>
      <c r="C8358" s="16">
        <v>2013</v>
      </c>
      <c r="D8358" s="16" t="s">
        <v>2330</v>
      </c>
    </row>
    <row r="8359" spans="1:8" x14ac:dyDescent="0.3">
      <c r="A8359" s="13" t="str">
        <f t="shared" si="130"/>
        <v>kellyjo052013</v>
      </c>
      <c r="B8359" s="16" t="s">
        <v>1757</v>
      </c>
      <c r="C8359" s="16">
        <v>2013</v>
      </c>
      <c r="D8359" s="16" t="s">
        <v>2332</v>
      </c>
      <c r="E8359" s="16">
        <v>13</v>
      </c>
      <c r="F8359" s="16">
        <v>16</v>
      </c>
      <c r="G8359" s="16">
        <v>3</v>
      </c>
      <c r="H8359" s="16">
        <v>2</v>
      </c>
    </row>
    <row r="8360" spans="1:8" x14ac:dyDescent="0.3">
      <c r="A8360" s="13" t="str">
        <f t="shared" si="130"/>
        <v>kempma012013</v>
      </c>
      <c r="B8360" s="16" t="s">
        <v>666</v>
      </c>
      <c r="C8360" s="16">
        <v>2013</v>
      </c>
      <c r="D8360" s="16" t="s">
        <v>2327</v>
      </c>
    </row>
    <row r="8361" spans="1:8" x14ac:dyDescent="0.3">
      <c r="A8361" s="13" t="str">
        <f t="shared" si="130"/>
        <v>kempma012013</v>
      </c>
      <c r="B8361" s="16" t="s">
        <v>666</v>
      </c>
      <c r="C8361" s="16">
        <v>2013</v>
      </c>
      <c r="D8361" s="16" t="s">
        <v>2329</v>
      </c>
      <c r="E8361" s="16">
        <v>133</v>
      </c>
      <c r="F8361" s="16">
        <v>2</v>
      </c>
      <c r="G8361" s="16">
        <v>5</v>
      </c>
      <c r="H8361" s="16">
        <v>0</v>
      </c>
    </row>
    <row r="8362" spans="1:8" x14ac:dyDescent="0.3">
      <c r="A8362" s="13" t="str">
        <f t="shared" si="130"/>
        <v>kendrho012013</v>
      </c>
      <c r="B8362" s="16" t="s">
        <v>667</v>
      </c>
      <c r="C8362" s="16">
        <v>2013</v>
      </c>
      <c r="D8362" s="16" t="s">
        <v>37</v>
      </c>
      <c r="E8362" s="16">
        <v>223</v>
      </c>
      <c r="F8362" s="16">
        <v>321</v>
      </c>
      <c r="G8362" s="16">
        <v>10</v>
      </c>
      <c r="H8362" s="16">
        <v>68</v>
      </c>
    </row>
    <row r="8363" spans="1:8" x14ac:dyDescent="0.3">
      <c r="A8363" s="13" t="str">
        <f t="shared" si="130"/>
        <v>kendrho012013</v>
      </c>
      <c r="B8363" s="16" t="s">
        <v>667</v>
      </c>
      <c r="C8363" s="16">
        <v>2013</v>
      </c>
      <c r="D8363" s="16" t="s">
        <v>2328</v>
      </c>
    </row>
    <row r="8364" spans="1:8" x14ac:dyDescent="0.3">
      <c r="A8364" s="13" t="str">
        <f t="shared" si="130"/>
        <v>kendrho012013</v>
      </c>
      <c r="B8364" s="16" t="s">
        <v>667</v>
      </c>
      <c r="C8364" s="16">
        <v>2013</v>
      </c>
      <c r="D8364" s="16" t="s">
        <v>2329</v>
      </c>
      <c r="E8364" s="16">
        <v>1</v>
      </c>
      <c r="F8364" s="16">
        <v>0</v>
      </c>
      <c r="G8364" s="16">
        <v>0</v>
      </c>
      <c r="H8364" s="16">
        <v>0</v>
      </c>
    </row>
    <row r="8365" spans="1:8" x14ac:dyDescent="0.3">
      <c r="A8365" s="13" t="str">
        <f t="shared" si="130"/>
        <v>kendrky012013</v>
      </c>
      <c r="B8365" s="16" t="s">
        <v>808</v>
      </c>
      <c r="C8365" s="16">
        <v>2013</v>
      </c>
      <c r="D8365" s="16" t="s">
        <v>2332</v>
      </c>
      <c r="E8365" s="16">
        <v>13</v>
      </c>
      <c r="F8365" s="16">
        <v>43</v>
      </c>
      <c r="G8365" s="16">
        <v>2</v>
      </c>
      <c r="H8365" s="16">
        <v>5</v>
      </c>
    </row>
    <row r="8366" spans="1:8" x14ac:dyDescent="0.3">
      <c r="A8366" s="13" t="str">
        <f t="shared" si="130"/>
        <v>kenneia012013</v>
      </c>
      <c r="B8366" s="16" t="s">
        <v>809</v>
      </c>
      <c r="C8366" s="16">
        <v>2013</v>
      </c>
      <c r="D8366" s="16" t="s">
        <v>2332</v>
      </c>
      <c r="E8366" s="16">
        <v>4</v>
      </c>
      <c r="F8366" s="16">
        <v>13</v>
      </c>
      <c r="G8366" s="16">
        <v>0</v>
      </c>
      <c r="H8366" s="16">
        <v>0</v>
      </c>
    </row>
    <row r="8367" spans="1:8" x14ac:dyDescent="0.3">
      <c r="A8367" s="13" t="str">
        <f t="shared" si="130"/>
        <v>kenneia012013</v>
      </c>
      <c r="B8367" s="16" t="s">
        <v>809</v>
      </c>
      <c r="C8367" s="16">
        <v>2013</v>
      </c>
      <c r="D8367" s="16" t="s">
        <v>2332</v>
      </c>
      <c r="E8367" s="16">
        <v>3</v>
      </c>
      <c r="F8367" s="16">
        <v>7</v>
      </c>
      <c r="G8367" s="16">
        <v>0</v>
      </c>
      <c r="H8367" s="16">
        <v>1</v>
      </c>
    </row>
    <row r="8368" spans="1:8" x14ac:dyDescent="0.3">
      <c r="A8368" s="13" t="str">
        <f t="shared" si="130"/>
        <v>kensilo012013</v>
      </c>
      <c r="B8368" s="16" t="s">
        <v>462</v>
      </c>
      <c r="C8368" s="16">
        <v>2013</v>
      </c>
      <c r="D8368" s="16" t="s">
        <v>2332</v>
      </c>
      <c r="E8368" s="16">
        <v>0</v>
      </c>
      <c r="F8368" s="16">
        <v>0</v>
      </c>
      <c r="G8368" s="16">
        <v>0</v>
      </c>
      <c r="H8368" s="16">
        <v>0</v>
      </c>
    </row>
    <row r="8369" spans="1:8" x14ac:dyDescent="0.3">
      <c r="A8369" s="13" t="str">
        <f t="shared" si="130"/>
        <v>keppije012013</v>
      </c>
      <c r="B8369" s="16" t="s">
        <v>463</v>
      </c>
      <c r="C8369" s="16">
        <v>2013</v>
      </c>
      <c r="D8369" s="16" t="s">
        <v>2333</v>
      </c>
      <c r="E8369" s="16">
        <v>120</v>
      </c>
      <c r="F8369" s="16">
        <v>14</v>
      </c>
      <c r="G8369" s="16">
        <v>1</v>
      </c>
      <c r="H8369" s="16">
        <v>16</v>
      </c>
    </row>
    <row r="8370" spans="1:8" x14ac:dyDescent="0.3">
      <c r="A8370" s="13" t="str">
        <f t="shared" si="130"/>
        <v>keppije012013</v>
      </c>
      <c r="B8370" s="16" t="s">
        <v>463</v>
      </c>
      <c r="C8370" s="16">
        <v>2013</v>
      </c>
      <c r="D8370" s="16" t="s">
        <v>37</v>
      </c>
      <c r="E8370" s="16">
        <v>74</v>
      </c>
      <c r="F8370" s="16">
        <v>107</v>
      </c>
      <c r="G8370" s="16">
        <v>1</v>
      </c>
      <c r="H8370" s="16">
        <v>24</v>
      </c>
    </row>
    <row r="8371" spans="1:8" x14ac:dyDescent="0.3">
      <c r="A8371" s="13" t="str">
        <f t="shared" si="130"/>
        <v>keppije012013</v>
      </c>
      <c r="B8371" s="16" t="s">
        <v>463</v>
      </c>
      <c r="C8371" s="16">
        <v>2013</v>
      </c>
      <c r="D8371" s="16" t="s">
        <v>38</v>
      </c>
      <c r="E8371" s="16">
        <v>25</v>
      </c>
      <c r="F8371" s="16">
        <v>67</v>
      </c>
      <c r="G8371" s="16">
        <v>3</v>
      </c>
      <c r="H8371" s="16">
        <v>8</v>
      </c>
    </row>
    <row r="8372" spans="1:8" x14ac:dyDescent="0.3">
      <c r="A8372" s="13" t="str">
        <f t="shared" si="130"/>
        <v>kershcl012013</v>
      </c>
      <c r="B8372" s="16" t="s">
        <v>945</v>
      </c>
      <c r="C8372" s="16">
        <v>2013</v>
      </c>
      <c r="D8372" s="16" t="s">
        <v>2332</v>
      </c>
      <c r="E8372" s="16">
        <v>7</v>
      </c>
      <c r="F8372" s="16">
        <v>27</v>
      </c>
      <c r="G8372" s="16">
        <v>1</v>
      </c>
      <c r="H8372" s="16">
        <v>2</v>
      </c>
    </row>
    <row r="8373" spans="1:8" x14ac:dyDescent="0.3">
      <c r="A8373" s="13" t="str">
        <f t="shared" si="130"/>
        <v>keuchda012013</v>
      </c>
      <c r="B8373" s="16" t="s">
        <v>1758</v>
      </c>
      <c r="C8373" s="16">
        <v>2013</v>
      </c>
      <c r="D8373" s="16" t="s">
        <v>2332</v>
      </c>
      <c r="E8373" s="16">
        <v>7</v>
      </c>
      <c r="F8373" s="16">
        <v>24</v>
      </c>
      <c r="G8373" s="16">
        <v>0</v>
      </c>
      <c r="H8373" s="16">
        <v>3</v>
      </c>
    </row>
    <row r="8374" spans="1:8" x14ac:dyDescent="0.3">
      <c r="A8374" s="13" t="str">
        <f t="shared" si="130"/>
        <v>kickhmi012013</v>
      </c>
      <c r="B8374" s="16" t="s">
        <v>1972</v>
      </c>
      <c r="C8374" s="16">
        <v>2013</v>
      </c>
      <c r="D8374" s="16" t="s">
        <v>2332</v>
      </c>
      <c r="E8374" s="16">
        <v>2</v>
      </c>
      <c r="F8374" s="16">
        <v>5</v>
      </c>
      <c r="G8374" s="16">
        <v>1</v>
      </c>
      <c r="H8374" s="16">
        <v>0</v>
      </c>
    </row>
    <row r="8375" spans="1:8" x14ac:dyDescent="0.3">
      <c r="A8375" s="13" t="str">
        <f t="shared" si="130"/>
        <v>kiermke012013</v>
      </c>
      <c r="B8375" s="16" t="s">
        <v>1973</v>
      </c>
      <c r="C8375" s="16">
        <v>2013</v>
      </c>
      <c r="D8375" s="16" t="s">
        <v>2327</v>
      </c>
    </row>
    <row r="8376" spans="1:8" x14ac:dyDescent="0.3">
      <c r="A8376" s="13" t="str">
        <f t="shared" si="130"/>
        <v>kiermke012013</v>
      </c>
      <c r="B8376" s="16" t="s">
        <v>1973</v>
      </c>
      <c r="C8376" s="16">
        <v>2013</v>
      </c>
      <c r="D8376" s="16" t="s">
        <v>2329</v>
      </c>
      <c r="E8376" s="16">
        <v>0</v>
      </c>
      <c r="F8376" s="16">
        <v>0</v>
      </c>
      <c r="G8376" s="16">
        <v>0</v>
      </c>
      <c r="H8376" s="16">
        <v>0</v>
      </c>
    </row>
    <row r="8377" spans="1:8" x14ac:dyDescent="0.3">
      <c r="A8377" s="13" t="str">
        <f t="shared" si="130"/>
        <v>kiescro012013</v>
      </c>
      <c r="B8377" s="16" t="s">
        <v>1974</v>
      </c>
      <c r="C8377" s="16">
        <v>2013</v>
      </c>
      <c r="D8377" s="16" t="s">
        <v>2328</v>
      </c>
    </row>
    <row r="8378" spans="1:8" x14ac:dyDescent="0.3">
      <c r="A8378" s="13" t="str">
        <f t="shared" si="130"/>
        <v>kiescro012013</v>
      </c>
      <c r="B8378" s="16" t="s">
        <v>1974</v>
      </c>
      <c r="C8378" s="16">
        <v>2013</v>
      </c>
      <c r="D8378" s="16" t="s">
        <v>2329</v>
      </c>
      <c r="E8378" s="16">
        <v>38</v>
      </c>
      <c r="F8378" s="16">
        <v>1</v>
      </c>
      <c r="G8378" s="16">
        <v>0</v>
      </c>
      <c r="H8378" s="16">
        <v>0</v>
      </c>
    </row>
    <row r="8379" spans="1:8" x14ac:dyDescent="0.3">
      <c r="A8379" s="13" t="str">
        <f t="shared" si="130"/>
        <v>kimbrcr012013</v>
      </c>
      <c r="B8379" s="16" t="s">
        <v>1309</v>
      </c>
      <c r="C8379" s="16">
        <v>2013</v>
      </c>
      <c r="D8379" s="16" t="s">
        <v>2332</v>
      </c>
      <c r="E8379" s="16">
        <v>3</v>
      </c>
      <c r="F8379" s="16">
        <v>4</v>
      </c>
      <c r="G8379" s="16">
        <v>0</v>
      </c>
      <c r="H8379" s="16">
        <v>0</v>
      </c>
    </row>
    <row r="8380" spans="1:8" x14ac:dyDescent="0.3">
      <c r="A8380" s="13" t="str">
        <f t="shared" si="130"/>
        <v>kinslia012013</v>
      </c>
      <c r="B8380" s="16" t="s">
        <v>669</v>
      </c>
      <c r="C8380" s="16">
        <v>2013</v>
      </c>
      <c r="D8380" s="16" t="s">
        <v>37</v>
      </c>
      <c r="E8380" s="16">
        <v>211</v>
      </c>
      <c r="F8380" s="16">
        <v>371</v>
      </c>
      <c r="G8380" s="16">
        <v>13</v>
      </c>
      <c r="H8380" s="16">
        <v>89</v>
      </c>
    </row>
    <row r="8381" spans="1:8" x14ac:dyDescent="0.3">
      <c r="A8381" s="13" t="str">
        <f t="shared" si="130"/>
        <v>kintzbr012013</v>
      </c>
      <c r="B8381" s="16" t="s">
        <v>1310</v>
      </c>
      <c r="C8381" s="16">
        <v>2013</v>
      </c>
      <c r="D8381" s="16" t="s">
        <v>2332</v>
      </c>
      <c r="E8381" s="16">
        <v>5</v>
      </c>
      <c r="F8381" s="16">
        <v>10</v>
      </c>
      <c r="G8381" s="16">
        <v>0</v>
      </c>
      <c r="H8381" s="16">
        <v>2</v>
      </c>
    </row>
    <row r="8382" spans="1:8" x14ac:dyDescent="0.3">
      <c r="A8382" s="13" t="str">
        <f t="shared" si="130"/>
        <v>kipnija012013</v>
      </c>
      <c r="B8382" s="16" t="s">
        <v>1534</v>
      </c>
      <c r="C8382" s="16">
        <v>2013</v>
      </c>
      <c r="D8382" s="16" t="s">
        <v>37</v>
      </c>
      <c r="E8382" s="16">
        <v>242</v>
      </c>
      <c r="F8382" s="16">
        <v>395</v>
      </c>
      <c r="G8382" s="16">
        <v>12</v>
      </c>
      <c r="H8382" s="16">
        <v>91</v>
      </c>
    </row>
    <row r="8383" spans="1:8" x14ac:dyDescent="0.3">
      <c r="A8383" s="13" t="str">
        <f t="shared" si="130"/>
        <v>kirkmmi012013</v>
      </c>
      <c r="B8383" s="16" t="s">
        <v>1311</v>
      </c>
      <c r="C8383" s="16">
        <v>2013</v>
      </c>
      <c r="D8383" s="16" t="s">
        <v>2332</v>
      </c>
      <c r="E8383" s="16">
        <v>0</v>
      </c>
      <c r="F8383" s="16">
        <v>0</v>
      </c>
      <c r="G8383" s="16">
        <v>0</v>
      </c>
      <c r="H8383" s="16">
        <v>0</v>
      </c>
    </row>
    <row r="8384" spans="1:8" x14ac:dyDescent="0.3">
      <c r="A8384" s="13" t="str">
        <f t="shared" si="130"/>
        <v>klubeco012013</v>
      </c>
      <c r="B8384" s="16" t="s">
        <v>1535</v>
      </c>
      <c r="C8384" s="16">
        <v>2013</v>
      </c>
      <c r="D8384" s="16" t="s">
        <v>2332</v>
      </c>
      <c r="E8384" s="16">
        <v>12</v>
      </c>
      <c r="F8384" s="16">
        <v>18</v>
      </c>
      <c r="G8384" s="16">
        <v>1</v>
      </c>
      <c r="H8384" s="16">
        <v>1</v>
      </c>
    </row>
    <row r="8385" spans="1:8" x14ac:dyDescent="0.3">
      <c r="A8385" s="13" t="str">
        <f t="shared" si="130"/>
        <v>koberje012013</v>
      </c>
      <c r="B8385" s="16" t="s">
        <v>1975</v>
      </c>
      <c r="C8385" s="16">
        <v>2013</v>
      </c>
      <c r="D8385" s="16" t="s">
        <v>2327</v>
      </c>
    </row>
    <row r="8386" spans="1:8" x14ac:dyDescent="0.3">
      <c r="A8386" s="13" t="str">
        <f t="shared" si="130"/>
        <v>koberje012013</v>
      </c>
      <c r="B8386" s="16" t="s">
        <v>1975</v>
      </c>
      <c r="C8386" s="16">
        <v>2013</v>
      </c>
      <c r="D8386" s="16" t="s">
        <v>2328</v>
      </c>
    </row>
    <row r="8387" spans="1:8" x14ac:dyDescent="0.3">
      <c r="A8387" s="13" t="str">
        <f t="shared" ref="A8387:A8450" si="131">B8387&amp;C8387</f>
        <v>koberje012013</v>
      </c>
      <c r="B8387" s="16" t="s">
        <v>1975</v>
      </c>
      <c r="C8387" s="16">
        <v>2013</v>
      </c>
      <c r="D8387" s="16" t="s">
        <v>2329</v>
      </c>
      <c r="E8387" s="16">
        <v>13</v>
      </c>
      <c r="F8387" s="16">
        <v>0</v>
      </c>
      <c r="G8387" s="16">
        <v>0</v>
      </c>
      <c r="H8387" s="16">
        <v>0</v>
      </c>
    </row>
    <row r="8388" spans="1:8" x14ac:dyDescent="0.3">
      <c r="A8388" s="13" t="str">
        <f t="shared" si="131"/>
        <v>koberje012013</v>
      </c>
      <c r="B8388" s="16" t="s">
        <v>1975</v>
      </c>
      <c r="C8388" s="16">
        <v>2013</v>
      </c>
      <c r="D8388" s="16" t="s">
        <v>2330</v>
      </c>
    </row>
    <row r="8389" spans="1:8" x14ac:dyDescent="0.3">
      <c r="A8389" s="13" t="str">
        <f t="shared" si="131"/>
        <v>koehlto012013</v>
      </c>
      <c r="B8389" s="16" t="s">
        <v>1759</v>
      </c>
      <c r="C8389" s="16">
        <v>2013</v>
      </c>
      <c r="D8389" s="16" t="s">
        <v>2332</v>
      </c>
      <c r="E8389" s="16">
        <v>16</v>
      </c>
      <c r="F8389" s="16">
        <v>15</v>
      </c>
      <c r="G8389" s="16">
        <v>1</v>
      </c>
      <c r="H8389" s="16">
        <v>3</v>
      </c>
    </row>
    <row r="8390" spans="1:8" x14ac:dyDescent="0.3">
      <c r="A8390" s="13" t="str">
        <f t="shared" si="131"/>
        <v>kohnmi012013</v>
      </c>
      <c r="B8390" s="16" t="s">
        <v>1312</v>
      </c>
      <c r="C8390" s="16">
        <v>2013</v>
      </c>
      <c r="D8390" s="16" t="s">
        <v>2332</v>
      </c>
      <c r="E8390" s="16">
        <v>2</v>
      </c>
      <c r="F8390" s="16">
        <v>4</v>
      </c>
      <c r="G8390" s="16">
        <v>0</v>
      </c>
      <c r="H8390" s="16">
        <v>0</v>
      </c>
    </row>
    <row r="8391" spans="1:8" x14ac:dyDescent="0.3">
      <c r="A8391" s="13" t="str">
        <f t="shared" si="131"/>
        <v>konerpa012013</v>
      </c>
      <c r="B8391" s="16" t="s">
        <v>131</v>
      </c>
      <c r="C8391" s="16">
        <v>2013</v>
      </c>
      <c r="D8391" s="16" t="s">
        <v>2333</v>
      </c>
      <c r="E8391" s="16">
        <v>600</v>
      </c>
      <c r="F8391" s="16">
        <v>48</v>
      </c>
      <c r="G8391" s="16">
        <v>4</v>
      </c>
      <c r="H8391" s="16">
        <v>70</v>
      </c>
    </row>
    <row r="8392" spans="1:8" x14ac:dyDescent="0.3">
      <c r="A8392" s="13" t="str">
        <f t="shared" si="131"/>
        <v>kontoge012013</v>
      </c>
      <c r="B8392" s="16" t="s">
        <v>1536</v>
      </c>
      <c r="C8392" s="16">
        <v>2013</v>
      </c>
      <c r="D8392" s="16" t="s">
        <v>2332</v>
      </c>
      <c r="E8392" s="16">
        <v>4</v>
      </c>
      <c r="F8392" s="16">
        <v>7</v>
      </c>
      <c r="G8392" s="16">
        <v>0</v>
      </c>
      <c r="H8392" s="16">
        <v>0</v>
      </c>
    </row>
    <row r="8393" spans="1:8" x14ac:dyDescent="0.3">
      <c r="A8393" s="13" t="str">
        <f t="shared" si="131"/>
        <v>kotchca012013</v>
      </c>
      <c r="B8393" s="16" t="s">
        <v>464</v>
      </c>
      <c r="C8393" s="16">
        <v>2013</v>
      </c>
      <c r="D8393" s="16" t="s">
        <v>2333</v>
      </c>
      <c r="E8393" s="16">
        <v>39</v>
      </c>
      <c r="F8393" s="16">
        <v>2</v>
      </c>
      <c r="G8393" s="16">
        <v>1</v>
      </c>
      <c r="H8393" s="16">
        <v>4</v>
      </c>
    </row>
    <row r="8394" spans="1:8" x14ac:dyDescent="0.3">
      <c r="A8394" s="13" t="str">
        <f t="shared" si="131"/>
        <v>kotsama012013</v>
      </c>
      <c r="B8394" s="16" t="s">
        <v>132</v>
      </c>
      <c r="C8394" s="16">
        <v>2013</v>
      </c>
      <c r="D8394" s="16" t="s">
        <v>2333</v>
      </c>
      <c r="E8394" s="16">
        <v>26</v>
      </c>
      <c r="F8394" s="16">
        <v>2</v>
      </c>
      <c r="G8394" s="16">
        <v>0</v>
      </c>
      <c r="H8394" s="16">
        <v>2</v>
      </c>
    </row>
    <row r="8395" spans="1:8" x14ac:dyDescent="0.3">
      <c r="A8395" s="13" t="str">
        <f t="shared" si="131"/>
        <v>kotsama012013</v>
      </c>
      <c r="B8395" s="16" t="s">
        <v>132</v>
      </c>
      <c r="C8395" s="16">
        <v>2013</v>
      </c>
      <c r="D8395" s="16" t="s">
        <v>2328</v>
      </c>
    </row>
    <row r="8396" spans="1:8" x14ac:dyDescent="0.3">
      <c r="A8396" s="13" t="str">
        <f t="shared" si="131"/>
        <v>kotsama012013</v>
      </c>
      <c r="B8396" s="16" t="s">
        <v>132</v>
      </c>
      <c r="C8396" s="16">
        <v>2013</v>
      </c>
      <c r="D8396" s="16" t="s">
        <v>2329</v>
      </c>
      <c r="E8396" s="16">
        <v>17</v>
      </c>
      <c r="F8396" s="16">
        <v>1</v>
      </c>
      <c r="G8396" s="16">
        <v>0</v>
      </c>
      <c r="H8396" s="16">
        <v>0</v>
      </c>
    </row>
    <row r="8397" spans="1:8" x14ac:dyDescent="0.3">
      <c r="A8397" s="13" t="str">
        <f t="shared" si="131"/>
        <v>kotsama012013</v>
      </c>
      <c r="B8397" s="16" t="s">
        <v>132</v>
      </c>
      <c r="C8397" s="16">
        <v>2013</v>
      </c>
      <c r="D8397" s="16" t="s">
        <v>2330</v>
      </c>
    </row>
    <row r="8398" spans="1:8" x14ac:dyDescent="0.3">
      <c r="A8398" s="13" t="str">
        <f t="shared" si="131"/>
        <v>kottage012013</v>
      </c>
      <c r="B8398" s="16" t="s">
        <v>947</v>
      </c>
      <c r="C8398" s="16">
        <v>2013</v>
      </c>
      <c r="D8398" s="16" t="s">
        <v>2334</v>
      </c>
      <c r="E8398" s="16">
        <v>212</v>
      </c>
      <c r="F8398" s="16">
        <v>14</v>
      </c>
      <c r="G8398" s="16">
        <v>4</v>
      </c>
      <c r="H8398" s="16">
        <v>0</v>
      </c>
    </row>
    <row r="8399" spans="1:8" x14ac:dyDescent="0.3">
      <c r="A8399" s="13" t="str">
        <f t="shared" si="131"/>
        <v>kozmape012013</v>
      </c>
      <c r="B8399" s="16" t="s">
        <v>1537</v>
      </c>
      <c r="C8399" s="16">
        <v>2013</v>
      </c>
      <c r="D8399" s="16" t="s">
        <v>2328</v>
      </c>
    </row>
    <row r="8400" spans="1:8" x14ac:dyDescent="0.3">
      <c r="A8400" s="13" t="str">
        <f t="shared" si="131"/>
        <v>kozmape012013</v>
      </c>
      <c r="B8400" s="16" t="s">
        <v>1537</v>
      </c>
      <c r="C8400" s="16">
        <v>2013</v>
      </c>
      <c r="D8400" s="16" t="s">
        <v>2329</v>
      </c>
      <c r="E8400" s="16">
        <v>2</v>
      </c>
      <c r="F8400" s="16">
        <v>0</v>
      </c>
      <c r="G8400" s="16">
        <v>0</v>
      </c>
      <c r="H8400" s="16">
        <v>0</v>
      </c>
    </row>
    <row r="8401" spans="1:8" x14ac:dyDescent="0.3">
      <c r="A8401" s="13" t="str">
        <f t="shared" si="131"/>
        <v>kozmape012013</v>
      </c>
      <c r="B8401" s="16" t="s">
        <v>1537</v>
      </c>
      <c r="C8401" s="16">
        <v>2013</v>
      </c>
      <c r="D8401" s="16" t="s">
        <v>2331</v>
      </c>
      <c r="E8401" s="16">
        <v>155</v>
      </c>
      <c r="F8401" s="16">
        <v>397</v>
      </c>
      <c r="G8401" s="16">
        <v>9</v>
      </c>
      <c r="H8401" s="16">
        <v>98</v>
      </c>
    </row>
    <row r="8402" spans="1:8" x14ac:dyDescent="0.3">
      <c r="A8402" s="13" t="str">
        <f t="shared" si="131"/>
        <v>kratzer012013</v>
      </c>
      <c r="B8402" s="16" t="s">
        <v>1313</v>
      </c>
      <c r="C8402" s="16">
        <v>2013</v>
      </c>
      <c r="D8402" s="16" t="s">
        <v>2334</v>
      </c>
      <c r="E8402" s="16">
        <v>414</v>
      </c>
      <c r="F8402" s="16">
        <v>26</v>
      </c>
      <c r="G8402" s="16">
        <v>1</v>
      </c>
      <c r="H8402" s="16">
        <v>5</v>
      </c>
    </row>
    <row r="8403" spans="1:8" x14ac:dyDescent="0.3">
      <c r="A8403" s="13" t="str">
        <f t="shared" si="131"/>
        <v>krausma012013</v>
      </c>
      <c r="B8403" s="16" t="s">
        <v>1976</v>
      </c>
      <c r="C8403" s="16">
        <v>2013</v>
      </c>
      <c r="D8403" s="16" t="s">
        <v>2333</v>
      </c>
      <c r="E8403" s="16">
        <v>2</v>
      </c>
      <c r="F8403" s="16">
        <v>0</v>
      </c>
      <c r="G8403" s="16">
        <v>0</v>
      </c>
      <c r="H8403" s="16">
        <v>1</v>
      </c>
    </row>
    <row r="8404" spans="1:8" x14ac:dyDescent="0.3">
      <c r="A8404" s="13" t="str">
        <f t="shared" si="131"/>
        <v>krausma012013</v>
      </c>
      <c r="B8404" s="16" t="s">
        <v>1976</v>
      </c>
      <c r="C8404" s="16">
        <v>2013</v>
      </c>
      <c r="D8404" s="16" t="s">
        <v>2328</v>
      </c>
    </row>
    <row r="8405" spans="1:8" x14ac:dyDescent="0.3">
      <c r="A8405" s="13" t="str">
        <f t="shared" si="131"/>
        <v>krausma012013</v>
      </c>
      <c r="B8405" s="16" t="s">
        <v>1976</v>
      </c>
      <c r="C8405" s="16">
        <v>2013</v>
      </c>
      <c r="D8405" s="16" t="s">
        <v>2329</v>
      </c>
      <c r="E8405" s="16">
        <v>38</v>
      </c>
      <c r="F8405" s="16">
        <v>3</v>
      </c>
      <c r="G8405" s="16">
        <v>2</v>
      </c>
      <c r="H8405" s="16">
        <v>2</v>
      </c>
    </row>
    <row r="8406" spans="1:8" x14ac:dyDescent="0.3">
      <c r="A8406" s="13" t="str">
        <f t="shared" si="131"/>
        <v>krausma012013</v>
      </c>
      <c r="B8406" s="16" t="s">
        <v>1976</v>
      </c>
      <c r="C8406" s="16">
        <v>2013</v>
      </c>
      <c r="D8406" s="16" t="s">
        <v>2330</v>
      </c>
    </row>
    <row r="8407" spans="1:8" x14ac:dyDescent="0.3">
      <c r="A8407" s="13" t="str">
        <f t="shared" si="131"/>
        <v>krolia012013</v>
      </c>
      <c r="B8407" s="16" t="s">
        <v>1977</v>
      </c>
      <c r="C8407" s="16">
        <v>2013</v>
      </c>
      <c r="D8407" s="16" t="s">
        <v>2332</v>
      </c>
      <c r="E8407" s="16">
        <v>2</v>
      </c>
      <c r="F8407" s="16">
        <v>3</v>
      </c>
      <c r="G8407" s="16">
        <v>0</v>
      </c>
      <c r="H8407" s="16">
        <v>0</v>
      </c>
    </row>
    <row r="8408" spans="1:8" x14ac:dyDescent="0.3">
      <c r="A8408" s="13" t="str">
        <f t="shared" si="131"/>
        <v>kubelja012013</v>
      </c>
      <c r="B8408" s="16" t="s">
        <v>465</v>
      </c>
      <c r="C8408" s="16">
        <v>2013</v>
      </c>
      <c r="D8408" s="16" t="s">
        <v>2328</v>
      </c>
    </row>
    <row r="8409" spans="1:8" x14ac:dyDescent="0.3">
      <c r="A8409" s="13" t="str">
        <f t="shared" si="131"/>
        <v>kubelja012013</v>
      </c>
      <c r="B8409" s="16" t="s">
        <v>465</v>
      </c>
      <c r="C8409" s="16">
        <v>2013</v>
      </c>
      <c r="D8409" s="16" t="s">
        <v>2328</v>
      </c>
    </row>
    <row r="8410" spans="1:8" x14ac:dyDescent="0.3">
      <c r="A8410" s="13" t="str">
        <f t="shared" si="131"/>
        <v>kubelja012013</v>
      </c>
      <c r="B8410" s="16" t="s">
        <v>465</v>
      </c>
      <c r="C8410" s="16">
        <v>2013</v>
      </c>
      <c r="D8410" s="16" t="s">
        <v>2329</v>
      </c>
      <c r="E8410" s="16">
        <v>76</v>
      </c>
      <c r="F8410" s="16">
        <v>6</v>
      </c>
      <c r="G8410" s="16">
        <v>3</v>
      </c>
      <c r="H8410" s="16">
        <v>0</v>
      </c>
    </row>
    <row r="8411" spans="1:8" x14ac:dyDescent="0.3">
      <c r="A8411" s="13" t="str">
        <f t="shared" si="131"/>
        <v>kubelja012013</v>
      </c>
      <c r="B8411" s="16" t="s">
        <v>465</v>
      </c>
      <c r="C8411" s="16">
        <v>2013</v>
      </c>
      <c r="D8411" s="16" t="s">
        <v>2329</v>
      </c>
      <c r="E8411" s="16">
        <v>8</v>
      </c>
      <c r="F8411" s="16">
        <v>1</v>
      </c>
      <c r="G8411" s="16">
        <v>0</v>
      </c>
      <c r="H8411" s="16">
        <v>0</v>
      </c>
    </row>
    <row r="8412" spans="1:8" x14ac:dyDescent="0.3">
      <c r="A8412" s="13" t="str">
        <f t="shared" si="131"/>
        <v>kubelja012013</v>
      </c>
      <c r="B8412" s="16" t="s">
        <v>465</v>
      </c>
      <c r="C8412" s="16">
        <v>2013</v>
      </c>
      <c r="D8412" s="16" t="s">
        <v>2330</v>
      </c>
    </row>
    <row r="8413" spans="1:8" x14ac:dyDescent="0.3">
      <c r="A8413" s="13" t="str">
        <f t="shared" si="131"/>
        <v>kubelja012013</v>
      </c>
      <c r="B8413" s="16" t="s">
        <v>465</v>
      </c>
      <c r="C8413" s="16">
        <v>2013</v>
      </c>
      <c r="D8413" s="16" t="s">
        <v>2330</v>
      </c>
    </row>
    <row r="8414" spans="1:8" x14ac:dyDescent="0.3">
      <c r="A8414" s="13" t="str">
        <f t="shared" si="131"/>
        <v>kurodhi012013</v>
      </c>
      <c r="B8414" s="16" t="s">
        <v>948</v>
      </c>
      <c r="C8414" s="16">
        <v>2013</v>
      </c>
      <c r="D8414" s="16" t="s">
        <v>2332</v>
      </c>
      <c r="E8414" s="16">
        <v>12</v>
      </c>
      <c r="F8414" s="16">
        <v>25</v>
      </c>
      <c r="G8414" s="16">
        <v>0</v>
      </c>
      <c r="H8414" s="16">
        <v>3</v>
      </c>
    </row>
    <row r="8415" spans="1:8" x14ac:dyDescent="0.3">
      <c r="A8415" s="13" t="str">
        <f t="shared" si="131"/>
        <v>lackejo012013</v>
      </c>
      <c r="B8415" s="16" t="s">
        <v>309</v>
      </c>
      <c r="C8415" s="16">
        <v>2013</v>
      </c>
      <c r="D8415" s="16" t="s">
        <v>2332</v>
      </c>
      <c r="E8415" s="16">
        <v>18</v>
      </c>
      <c r="F8415" s="16">
        <v>29</v>
      </c>
      <c r="G8415" s="16">
        <v>2</v>
      </c>
      <c r="H8415" s="16">
        <v>0</v>
      </c>
    </row>
    <row r="8416" spans="1:8" x14ac:dyDescent="0.3">
      <c r="A8416" s="13" t="str">
        <f t="shared" si="131"/>
        <v>laffeaa012013</v>
      </c>
      <c r="B8416" s="16" t="s">
        <v>810</v>
      </c>
      <c r="C8416" s="16">
        <v>2013</v>
      </c>
      <c r="D8416" s="16" t="s">
        <v>2332</v>
      </c>
      <c r="E8416" s="16">
        <v>0</v>
      </c>
      <c r="F8416" s="16">
        <v>1</v>
      </c>
      <c r="G8416" s="16">
        <v>0</v>
      </c>
      <c r="H8416" s="16">
        <v>0</v>
      </c>
    </row>
    <row r="8417" spans="1:8" x14ac:dyDescent="0.3">
      <c r="A8417" s="13" t="str">
        <f t="shared" si="131"/>
        <v>laffeaa012013</v>
      </c>
      <c r="B8417" s="16" t="s">
        <v>810</v>
      </c>
      <c r="C8417" s="16">
        <v>2013</v>
      </c>
      <c r="D8417" s="16" t="s">
        <v>2332</v>
      </c>
      <c r="E8417" s="16">
        <v>0</v>
      </c>
      <c r="F8417" s="16">
        <v>1</v>
      </c>
      <c r="G8417" s="16">
        <v>0</v>
      </c>
      <c r="H8417" s="16">
        <v>0</v>
      </c>
    </row>
    <row r="8418" spans="1:8" x14ac:dyDescent="0.3">
      <c r="A8418" s="13" t="str">
        <f t="shared" si="131"/>
        <v>lafrobo012013</v>
      </c>
      <c r="B8418" s="16" t="s">
        <v>1978</v>
      </c>
      <c r="C8418" s="16">
        <v>2013</v>
      </c>
      <c r="D8418" s="16" t="s">
        <v>2332</v>
      </c>
      <c r="E8418" s="16">
        <v>0</v>
      </c>
      <c r="F8418" s="16">
        <v>2</v>
      </c>
      <c r="G8418" s="16">
        <v>0</v>
      </c>
      <c r="H8418" s="16">
        <v>0</v>
      </c>
    </row>
    <row r="8419" spans="1:8" x14ac:dyDescent="0.3">
      <c r="A8419" s="13" t="str">
        <f t="shared" si="131"/>
        <v>lagarju012013</v>
      </c>
      <c r="B8419" s="16" t="s">
        <v>1979</v>
      </c>
      <c r="C8419" s="16">
        <v>2013</v>
      </c>
      <c r="D8419" s="16" t="s">
        <v>2327</v>
      </c>
    </row>
    <row r="8420" spans="1:8" x14ac:dyDescent="0.3">
      <c r="A8420" s="13" t="str">
        <f t="shared" si="131"/>
        <v>lagarju012013</v>
      </c>
      <c r="B8420" s="16" t="s">
        <v>1979</v>
      </c>
      <c r="C8420" s="16">
        <v>2013</v>
      </c>
      <c r="D8420" s="16" t="s">
        <v>2329</v>
      </c>
      <c r="E8420" s="16">
        <v>281</v>
      </c>
      <c r="F8420" s="16">
        <v>15</v>
      </c>
      <c r="G8420" s="16">
        <v>5</v>
      </c>
      <c r="H8420" s="16">
        <v>0</v>
      </c>
    </row>
    <row r="8421" spans="1:8" x14ac:dyDescent="0.3">
      <c r="A8421" s="13" t="str">
        <f t="shared" si="131"/>
        <v>lagarju012013</v>
      </c>
      <c r="B8421" s="16" t="s">
        <v>1979</v>
      </c>
      <c r="C8421" s="16">
        <v>2013</v>
      </c>
      <c r="D8421" s="16" t="s">
        <v>2330</v>
      </c>
    </row>
    <row r="8422" spans="1:8" x14ac:dyDescent="0.3">
      <c r="A8422" s="13" t="str">
        <f t="shared" si="131"/>
        <v>lairdbr012013</v>
      </c>
      <c r="B8422" s="16" t="s">
        <v>1538</v>
      </c>
      <c r="C8422" s="16">
        <v>2013</v>
      </c>
      <c r="D8422" s="16" t="s">
        <v>2333</v>
      </c>
      <c r="E8422" s="16">
        <v>71</v>
      </c>
      <c r="F8422" s="16">
        <v>2</v>
      </c>
      <c r="G8422" s="16">
        <v>0</v>
      </c>
      <c r="H8422" s="16">
        <v>8</v>
      </c>
    </row>
    <row r="8423" spans="1:8" x14ac:dyDescent="0.3">
      <c r="A8423" s="13" t="str">
        <f t="shared" si="131"/>
        <v>lairdbr012013</v>
      </c>
      <c r="B8423" s="16" t="s">
        <v>1538</v>
      </c>
      <c r="C8423" s="16">
        <v>2013</v>
      </c>
      <c r="D8423" s="16" t="s">
        <v>38</v>
      </c>
      <c r="E8423" s="16">
        <v>1</v>
      </c>
      <c r="F8423" s="16">
        <v>8</v>
      </c>
      <c r="G8423" s="16">
        <v>1</v>
      </c>
      <c r="H8423" s="16">
        <v>1</v>
      </c>
    </row>
    <row r="8424" spans="1:8" x14ac:dyDescent="0.3">
      <c r="A8424" s="13" t="str">
        <f t="shared" si="131"/>
        <v>lairdge012013</v>
      </c>
      <c r="B8424" s="16" t="s">
        <v>383</v>
      </c>
      <c r="C8424" s="16">
        <v>2013</v>
      </c>
      <c r="D8424" s="16" t="s">
        <v>2334</v>
      </c>
      <c r="E8424" s="16">
        <v>241</v>
      </c>
      <c r="F8424" s="16">
        <v>16</v>
      </c>
      <c r="G8424" s="16">
        <v>0</v>
      </c>
      <c r="H8424" s="16">
        <v>6</v>
      </c>
    </row>
    <row r="8425" spans="1:8" x14ac:dyDescent="0.3">
      <c r="A8425" s="13" t="str">
        <f t="shared" si="131"/>
        <v>lakeju012013</v>
      </c>
      <c r="B8425" s="16" t="s">
        <v>1980</v>
      </c>
      <c r="C8425" s="16">
        <v>2013</v>
      </c>
      <c r="D8425" s="16" t="s">
        <v>2327</v>
      </c>
    </row>
    <row r="8426" spans="1:8" x14ac:dyDescent="0.3">
      <c r="A8426" s="13" t="str">
        <f t="shared" si="131"/>
        <v>lakeju012013</v>
      </c>
      <c r="B8426" s="16" t="s">
        <v>1980</v>
      </c>
      <c r="C8426" s="16">
        <v>2013</v>
      </c>
      <c r="D8426" s="16" t="s">
        <v>2328</v>
      </c>
    </row>
    <row r="8427" spans="1:8" x14ac:dyDescent="0.3">
      <c r="A8427" s="13" t="str">
        <f t="shared" si="131"/>
        <v>lakeju012013</v>
      </c>
      <c r="B8427" s="16" t="s">
        <v>1980</v>
      </c>
      <c r="C8427" s="16">
        <v>2013</v>
      </c>
      <c r="D8427" s="16" t="s">
        <v>2329</v>
      </c>
      <c r="E8427" s="16">
        <v>119</v>
      </c>
      <c r="F8427" s="16">
        <v>2</v>
      </c>
      <c r="G8427" s="16">
        <v>3</v>
      </c>
      <c r="H8427" s="16">
        <v>1</v>
      </c>
    </row>
    <row r="8428" spans="1:8" x14ac:dyDescent="0.3">
      <c r="A8428" s="13" t="str">
        <f t="shared" si="131"/>
        <v>lallibl012013</v>
      </c>
      <c r="B8428" s="16" t="s">
        <v>1761</v>
      </c>
      <c r="C8428" s="16">
        <v>2013</v>
      </c>
      <c r="D8428" s="16" t="s">
        <v>2333</v>
      </c>
      <c r="E8428" s="16">
        <v>45</v>
      </c>
      <c r="F8428" s="16">
        <v>0</v>
      </c>
      <c r="G8428" s="16">
        <v>2</v>
      </c>
      <c r="H8428" s="16">
        <v>1</v>
      </c>
    </row>
    <row r="8429" spans="1:8" x14ac:dyDescent="0.3">
      <c r="A8429" s="13" t="str">
        <f t="shared" si="131"/>
        <v>lallibl012013</v>
      </c>
      <c r="B8429" s="16" t="s">
        <v>1761</v>
      </c>
      <c r="C8429" s="16">
        <v>2013</v>
      </c>
      <c r="D8429" s="16" t="s">
        <v>2334</v>
      </c>
      <c r="E8429" s="16">
        <v>2</v>
      </c>
      <c r="F8429" s="16">
        <v>0</v>
      </c>
      <c r="G8429" s="16">
        <v>0</v>
      </c>
      <c r="H8429" s="16">
        <v>0</v>
      </c>
    </row>
    <row r="8430" spans="1:8" x14ac:dyDescent="0.3">
      <c r="A8430" s="13" t="str">
        <f t="shared" si="131"/>
        <v>lamboan012013</v>
      </c>
      <c r="B8430" s="16" t="s">
        <v>1981</v>
      </c>
      <c r="C8430" s="16">
        <v>2013</v>
      </c>
      <c r="D8430" s="16" t="s">
        <v>2328</v>
      </c>
    </row>
    <row r="8431" spans="1:8" x14ac:dyDescent="0.3">
      <c r="A8431" s="13" t="str">
        <f t="shared" si="131"/>
        <v>lamboan012013</v>
      </c>
      <c r="B8431" s="16" t="s">
        <v>1981</v>
      </c>
      <c r="C8431" s="16">
        <v>2013</v>
      </c>
      <c r="D8431" s="16" t="s">
        <v>2329</v>
      </c>
      <c r="E8431" s="16">
        <v>6</v>
      </c>
      <c r="F8431" s="16">
        <v>0</v>
      </c>
      <c r="G8431" s="16">
        <v>0</v>
      </c>
      <c r="H8431" s="16">
        <v>0</v>
      </c>
    </row>
    <row r="8432" spans="1:8" x14ac:dyDescent="0.3">
      <c r="A8432" s="13" t="str">
        <f t="shared" si="131"/>
        <v>lamboan012013</v>
      </c>
      <c r="B8432" s="16" t="s">
        <v>1981</v>
      </c>
      <c r="C8432" s="16">
        <v>2013</v>
      </c>
      <c r="D8432" s="16" t="s">
        <v>2330</v>
      </c>
    </row>
    <row r="8433" spans="1:8" x14ac:dyDescent="0.3">
      <c r="A8433" s="13" t="str">
        <f t="shared" si="131"/>
        <v>langery012013</v>
      </c>
      <c r="B8433" s="16" t="s">
        <v>311</v>
      </c>
      <c r="C8433" s="16">
        <v>2013</v>
      </c>
      <c r="D8433" s="16" t="s">
        <v>2333</v>
      </c>
      <c r="E8433" s="16">
        <v>28</v>
      </c>
      <c r="F8433" s="16">
        <v>0</v>
      </c>
      <c r="G8433" s="16">
        <v>0</v>
      </c>
      <c r="H8433" s="16">
        <v>4</v>
      </c>
    </row>
    <row r="8434" spans="1:8" x14ac:dyDescent="0.3">
      <c r="A8434" s="13" t="str">
        <f t="shared" si="131"/>
        <v>langwma012013</v>
      </c>
      <c r="B8434" s="16" t="s">
        <v>1982</v>
      </c>
      <c r="C8434" s="16">
        <v>2013</v>
      </c>
      <c r="D8434" s="16" t="s">
        <v>2332</v>
      </c>
      <c r="E8434" s="16">
        <v>0</v>
      </c>
      <c r="F8434" s="16">
        <v>0</v>
      </c>
      <c r="G8434" s="16">
        <v>0</v>
      </c>
      <c r="H8434" s="16">
        <v>0</v>
      </c>
    </row>
    <row r="8435" spans="1:8" x14ac:dyDescent="0.3">
      <c r="A8435" s="13" t="str">
        <f t="shared" si="131"/>
        <v>langwma012013</v>
      </c>
      <c r="B8435" s="16" t="s">
        <v>1982</v>
      </c>
      <c r="C8435" s="16">
        <v>2013</v>
      </c>
      <c r="D8435" s="16" t="s">
        <v>2332</v>
      </c>
      <c r="E8435" s="16">
        <v>0</v>
      </c>
      <c r="F8435" s="16">
        <v>2</v>
      </c>
      <c r="G8435" s="16">
        <v>0</v>
      </c>
      <c r="H8435" s="16">
        <v>0</v>
      </c>
    </row>
    <row r="8436" spans="1:8" x14ac:dyDescent="0.3">
      <c r="A8436" s="13" t="str">
        <f t="shared" si="131"/>
        <v>lannajo012013</v>
      </c>
      <c r="B8436" s="16" t="s">
        <v>811</v>
      </c>
      <c r="C8436" s="16">
        <v>2013</v>
      </c>
      <c r="D8436" s="16" t="s">
        <v>2332</v>
      </c>
      <c r="E8436" s="16">
        <v>0</v>
      </c>
      <c r="F8436" s="16">
        <v>9</v>
      </c>
      <c r="G8436" s="16">
        <v>1</v>
      </c>
      <c r="H8436" s="16">
        <v>0</v>
      </c>
    </row>
    <row r="8437" spans="1:8" x14ac:dyDescent="0.3">
      <c r="A8437" s="13" t="str">
        <f t="shared" si="131"/>
        <v>larocad012013</v>
      </c>
      <c r="B8437" s="16" t="s">
        <v>466</v>
      </c>
      <c r="C8437" s="16">
        <v>2013</v>
      </c>
      <c r="D8437" s="16" t="s">
        <v>2333</v>
      </c>
      <c r="E8437" s="16">
        <v>1164</v>
      </c>
      <c r="F8437" s="16">
        <v>76</v>
      </c>
      <c r="G8437" s="16">
        <v>11</v>
      </c>
      <c r="H8437" s="16">
        <v>117</v>
      </c>
    </row>
    <row r="8438" spans="1:8" x14ac:dyDescent="0.3">
      <c r="A8438" s="13" t="str">
        <f t="shared" si="131"/>
        <v>larocan012013</v>
      </c>
      <c r="B8438" s="16" t="s">
        <v>812</v>
      </c>
      <c r="C8438" s="16">
        <v>2013</v>
      </c>
      <c r="D8438" s="16" t="s">
        <v>38</v>
      </c>
      <c r="E8438" s="16">
        <v>1</v>
      </c>
      <c r="F8438" s="16">
        <v>3</v>
      </c>
      <c r="G8438" s="16">
        <v>0</v>
      </c>
      <c r="H8438" s="16">
        <v>1</v>
      </c>
    </row>
    <row r="8439" spans="1:8" x14ac:dyDescent="0.3">
      <c r="A8439" s="13" t="str">
        <f t="shared" si="131"/>
        <v>latosma012013</v>
      </c>
      <c r="B8439" s="16" t="s">
        <v>1119</v>
      </c>
      <c r="C8439" s="16">
        <v>2013</v>
      </c>
      <c r="D8439" s="16" t="s">
        <v>2332</v>
      </c>
      <c r="E8439" s="16">
        <v>26</v>
      </c>
      <c r="F8439" s="16">
        <v>20</v>
      </c>
      <c r="G8439" s="16">
        <v>1</v>
      </c>
      <c r="H8439" s="16">
        <v>2</v>
      </c>
    </row>
    <row r="8440" spans="1:8" x14ac:dyDescent="0.3">
      <c r="A8440" s="13" t="str">
        <f t="shared" si="131"/>
        <v>lavarry012013</v>
      </c>
      <c r="B8440" s="16" t="s">
        <v>1539</v>
      </c>
      <c r="C8440" s="16">
        <v>2013</v>
      </c>
      <c r="D8440" s="16" t="s">
        <v>2334</v>
      </c>
      <c r="E8440" s="16">
        <v>131</v>
      </c>
      <c r="F8440" s="16">
        <v>8</v>
      </c>
      <c r="G8440" s="16">
        <v>1</v>
      </c>
      <c r="H8440" s="16">
        <v>4</v>
      </c>
    </row>
    <row r="8441" spans="1:8" x14ac:dyDescent="0.3">
      <c r="A8441" s="13" t="str">
        <f t="shared" si="131"/>
        <v>lawribr012013</v>
      </c>
      <c r="B8441" s="16" t="s">
        <v>1540</v>
      </c>
      <c r="C8441" s="16">
        <v>2013</v>
      </c>
      <c r="D8441" s="16" t="s">
        <v>37</v>
      </c>
      <c r="E8441" s="16">
        <v>12</v>
      </c>
      <c r="F8441" s="16">
        <v>9</v>
      </c>
      <c r="G8441" s="16">
        <v>2</v>
      </c>
      <c r="H8441" s="16">
        <v>2</v>
      </c>
    </row>
    <row r="8442" spans="1:8" x14ac:dyDescent="0.3">
      <c r="A8442" s="13" t="str">
        <f t="shared" si="131"/>
        <v>lawribr012013</v>
      </c>
      <c r="B8442" s="16" t="s">
        <v>1540</v>
      </c>
      <c r="C8442" s="16">
        <v>2013</v>
      </c>
      <c r="D8442" s="16" t="s">
        <v>38</v>
      </c>
      <c r="E8442" s="16">
        <v>68</v>
      </c>
      <c r="F8442" s="16">
        <v>189</v>
      </c>
      <c r="G8442" s="16">
        <v>10</v>
      </c>
      <c r="H8442" s="16">
        <v>19</v>
      </c>
    </row>
    <row r="8443" spans="1:8" x14ac:dyDescent="0.3">
      <c r="A8443" s="13" t="str">
        <f t="shared" si="131"/>
        <v>layneto012013</v>
      </c>
      <c r="B8443" s="16" t="s">
        <v>1762</v>
      </c>
      <c r="C8443" s="16">
        <v>2013</v>
      </c>
      <c r="D8443" s="16" t="s">
        <v>2332</v>
      </c>
      <c r="E8443" s="16">
        <v>0</v>
      </c>
      <c r="F8443" s="16">
        <v>1</v>
      </c>
      <c r="G8443" s="16">
        <v>0</v>
      </c>
      <c r="H8443" s="16">
        <v>0</v>
      </c>
    </row>
    <row r="8444" spans="1:8" x14ac:dyDescent="0.3">
      <c r="A8444" s="13" t="str">
        <f t="shared" si="131"/>
        <v>leagubr012013</v>
      </c>
      <c r="B8444" s="16" t="s">
        <v>467</v>
      </c>
      <c r="C8444" s="16">
        <v>2013</v>
      </c>
      <c r="D8444" s="16" t="s">
        <v>2332</v>
      </c>
      <c r="E8444" s="16">
        <v>4</v>
      </c>
      <c r="F8444" s="16">
        <v>8</v>
      </c>
      <c r="G8444" s="16">
        <v>2</v>
      </c>
      <c r="H8444" s="16">
        <v>0</v>
      </c>
    </row>
    <row r="8445" spans="1:8" x14ac:dyDescent="0.3">
      <c r="A8445" s="13" t="str">
        <f t="shared" si="131"/>
        <v>leakemi012013</v>
      </c>
      <c r="B8445" s="16" t="s">
        <v>1315</v>
      </c>
      <c r="C8445" s="16">
        <v>2013</v>
      </c>
      <c r="D8445" s="16" t="s">
        <v>2332</v>
      </c>
      <c r="E8445" s="16">
        <v>26</v>
      </c>
      <c r="F8445" s="16">
        <v>28</v>
      </c>
      <c r="G8445" s="16">
        <v>1</v>
      </c>
      <c r="H8445" s="16">
        <v>2</v>
      </c>
    </row>
    <row r="8446" spans="1:8" x14ac:dyDescent="0.3">
      <c r="A8446" s="13" t="str">
        <f t="shared" si="131"/>
        <v>leblawa012013</v>
      </c>
      <c r="B8446" s="16" t="s">
        <v>951</v>
      </c>
      <c r="C8446" s="16">
        <v>2013</v>
      </c>
      <c r="D8446" s="16" t="s">
        <v>2332</v>
      </c>
      <c r="E8446" s="16">
        <v>4</v>
      </c>
      <c r="F8446" s="16">
        <v>5</v>
      </c>
      <c r="G8446" s="16">
        <v>1</v>
      </c>
      <c r="H8446" s="16">
        <v>1</v>
      </c>
    </row>
    <row r="8447" spans="1:8" x14ac:dyDescent="0.3">
      <c r="A8447" s="13" t="str">
        <f t="shared" si="131"/>
        <v>leblawa012013</v>
      </c>
      <c r="B8447" s="16" t="s">
        <v>951</v>
      </c>
      <c r="C8447" s="16">
        <v>2013</v>
      </c>
      <c r="D8447" s="16" t="s">
        <v>2332</v>
      </c>
      <c r="E8447" s="16">
        <v>0</v>
      </c>
      <c r="F8447" s="16">
        <v>0</v>
      </c>
      <c r="G8447" s="16">
        <v>0</v>
      </c>
      <c r="H8447" s="16">
        <v>0</v>
      </c>
    </row>
    <row r="8448" spans="1:8" x14ac:dyDescent="0.3">
      <c r="A8448" s="13" t="str">
        <f t="shared" si="131"/>
        <v>lecursa012013</v>
      </c>
      <c r="B8448" s="16" t="s">
        <v>1316</v>
      </c>
      <c r="C8448" s="16">
        <v>2013</v>
      </c>
      <c r="D8448" s="16" t="s">
        <v>2332</v>
      </c>
      <c r="E8448" s="16">
        <v>2</v>
      </c>
      <c r="F8448" s="16">
        <v>3</v>
      </c>
      <c r="G8448" s="16">
        <v>0</v>
      </c>
      <c r="H8448" s="16">
        <v>1</v>
      </c>
    </row>
    <row r="8449" spans="1:8" x14ac:dyDescent="0.3">
      <c r="A8449" s="13" t="str">
        <f t="shared" si="131"/>
        <v>leech012013</v>
      </c>
      <c r="B8449" s="16" t="s">
        <v>1983</v>
      </c>
      <c r="C8449" s="16">
        <v>2013</v>
      </c>
      <c r="D8449" s="16" t="s">
        <v>2332</v>
      </c>
      <c r="E8449" s="16">
        <v>0</v>
      </c>
      <c r="F8449" s="16">
        <v>0</v>
      </c>
      <c r="G8449" s="16">
        <v>0</v>
      </c>
      <c r="H8449" s="16">
        <v>0</v>
      </c>
    </row>
    <row r="8450" spans="1:8" x14ac:dyDescent="0.3">
      <c r="A8450" s="13" t="str">
        <f t="shared" si="131"/>
        <v>leecl022013</v>
      </c>
      <c r="B8450" s="16" t="s">
        <v>312</v>
      </c>
      <c r="C8450" s="16">
        <v>2013</v>
      </c>
      <c r="D8450" s="16" t="s">
        <v>2332</v>
      </c>
      <c r="E8450" s="16">
        <v>7</v>
      </c>
      <c r="F8450" s="16">
        <v>28</v>
      </c>
      <c r="G8450" s="16">
        <v>1</v>
      </c>
      <c r="H8450" s="16">
        <v>1</v>
      </c>
    </row>
    <row r="8451" spans="1:8" x14ac:dyDescent="0.3">
      <c r="A8451" s="13" t="str">
        <f t="shared" ref="A8451:A8514" si="132">B8451&amp;C8451</f>
        <v>leesmch012013</v>
      </c>
      <c r="B8451" s="16" t="s">
        <v>1984</v>
      </c>
      <c r="C8451" s="16">
        <v>2013</v>
      </c>
      <c r="D8451" s="16" t="s">
        <v>2332</v>
      </c>
      <c r="E8451" s="16">
        <v>1</v>
      </c>
      <c r="F8451" s="16">
        <v>2</v>
      </c>
      <c r="G8451" s="16">
        <v>0</v>
      </c>
      <c r="H8451" s="16">
        <v>0</v>
      </c>
    </row>
    <row r="8452" spans="1:8" x14ac:dyDescent="0.3">
      <c r="A8452" s="13" t="str">
        <f t="shared" si="132"/>
        <v>lemahdj012013</v>
      </c>
      <c r="B8452" s="16" t="s">
        <v>1541</v>
      </c>
      <c r="C8452" s="16">
        <v>2013</v>
      </c>
      <c r="D8452" s="16" t="s">
        <v>2333</v>
      </c>
      <c r="E8452" s="16">
        <v>2</v>
      </c>
      <c r="F8452" s="16">
        <v>0</v>
      </c>
      <c r="G8452" s="16">
        <v>0</v>
      </c>
      <c r="H8452" s="16">
        <v>0</v>
      </c>
    </row>
    <row r="8453" spans="1:8" x14ac:dyDescent="0.3">
      <c r="A8453" s="13" t="str">
        <f t="shared" si="132"/>
        <v>lemahdj012013</v>
      </c>
      <c r="B8453" s="16" t="s">
        <v>1541</v>
      </c>
      <c r="C8453" s="16">
        <v>2013</v>
      </c>
      <c r="D8453" s="16" t="s">
        <v>37</v>
      </c>
      <c r="E8453" s="16">
        <v>168</v>
      </c>
      <c r="F8453" s="16">
        <v>271</v>
      </c>
      <c r="G8453" s="16">
        <v>3</v>
      </c>
      <c r="H8453" s="16">
        <v>57</v>
      </c>
    </row>
    <row r="8454" spans="1:8" x14ac:dyDescent="0.3">
      <c r="A8454" s="13" t="str">
        <f t="shared" si="132"/>
        <v>lemahdj012013</v>
      </c>
      <c r="B8454" s="16" t="s">
        <v>1541</v>
      </c>
      <c r="C8454" s="16">
        <v>2013</v>
      </c>
      <c r="D8454" s="16" t="s">
        <v>38</v>
      </c>
      <c r="E8454" s="16">
        <v>6</v>
      </c>
      <c r="F8454" s="16">
        <v>24</v>
      </c>
      <c r="G8454" s="16">
        <v>0</v>
      </c>
      <c r="H8454" s="16">
        <v>2</v>
      </c>
    </row>
    <row r="8455" spans="1:8" x14ac:dyDescent="0.3">
      <c r="A8455" s="13" t="str">
        <f t="shared" si="132"/>
        <v>lemahdj012013</v>
      </c>
      <c r="B8455" s="16" t="s">
        <v>1541</v>
      </c>
      <c r="C8455" s="16">
        <v>2013</v>
      </c>
      <c r="D8455" s="16" t="s">
        <v>2331</v>
      </c>
      <c r="E8455" s="16">
        <v>0</v>
      </c>
      <c r="F8455" s="16">
        <v>0</v>
      </c>
      <c r="G8455" s="16">
        <v>0</v>
      </c>
      <c r="H8455" s="16">
        <v>0</v>
      </c>
    </row>
    <row r="8456" spans="1:8" x14ac:dyDescent="0.3">
      <c r="A8456" s="13" t="str">
        <f t="shared" si="132"/>
        <v>leonsa012013</v>
      </c>
      <c r="B8456" s="16" t="s">
        <v>1763</v>
      </c>
      <c r="C8456" s="16">
        <v>2013</v>
      </c>
      <c r="D8456" s="16" t="s">
        <v>2334</v>
      </c>
      <c r="E8456" s="16">
        <v>2</v>
      </c>
      <c r="F8456" s="16">
        <v>0</v>
      </c>
      <c r="G8456" s="16">
        <v>0</v>
      </c>
      <c r="H8456" s="16">
        <v>0</v>
      </c>
    </row>
    <row r="8457" spans="1:8" x14ac:dyDescent="0.3">
      <c r="A8457" s="13" t="str">
        <f t="shared" si="132"/>
        <v>lerouch012013</v>
      </c>
      <c r="B8457" s="16" t="s">
        <v>1120</v>
      </c>
      <c r="C8457" s="16">
        <v>2013</v>
      </c>
      <c r="D8457" s="16" t="s">
        <v>2332</v>
      </c>
      <c r="E8457" s="16">
        <v>0</v>
      </c>
      <c r="F8457" s="16">
        <v>0</v>
      </c>
      <c r="G8457" s="16">
        <v>0</v>
      </c>
      <c r="H8457" s="16">
        <v>0</v>
      </c>
    </row>
    <row r="8458" spans="1:8" x14ac:dyDescent="0.3">
      <c r="A8458" s="13" t="str">
        <f t="shared" si="132"/>
        <v>lerudst012013</v>
      </c>
      <c r="B8458" s="16" t="s">
        <v>1764</v>
      </c>
      <c r="C8458" s="16">
        <v>2013</v>
      </c>
      <c r="D8458" s="16" t="s">
        <v>2334</v>
      </c>
      <c r="E8458" s="16">
        <v>7</v>
      </c>
      <c r="F8458" s="16">
        <v>0</v>
      </c>
      <c r="G8458" s="16">
        <v>0</v>
      </c>
      <c r="H8458" s="16">
        <v>0</v>
      </c>
    </row>
    <row r="8459" spans="1:8" x14ac:dyDescent="0.3">
      <c r="A8459" s="13" t="str">
        <f t="shared" si="132"/>
        <v>lestejo012013</v>
      </c>
      <c r="B8459" s="16" t="s">
        <v>671</v>
      </c>
      <c r="C8459" s="16">
        <v>2013</v>
      </c>
      <c r="D8459" s="16" t="s">
        <v>2332</v>
      </c>
      <c r="E8459" s="16">
        <v>12</v>
      </c>
      <c r="F8459" s="16">
        <v>18</v>
      </c>
      <c r="G8459" s="16">
        <v>2</v>
      </c>
      <c r="H8459" s="16">
        <v>1</v>
      </c>
    </row>
    <row r="8460" spans="1:8" x14ac:dyDescent="0.3">
      <c r="A8460" s="13" t="str">
        <f t="shared" si="132"/>
        <v>liddial012013</v>
      </c>
      <c r="B8460" s="16" t="s">
        <v>1542</v>
      </c>
      <c r="C8460" s="16">
        <v>2013</v>
      </c>
      <c r="D8460" s="16" t="s">
        <v>2333</v>
      </c>
      <c r="E8460" s="16">
        <v>34</v>
      </c>
      <c r="F8460" s="16">
        <v>0</v>
      </c>
      <c r="G8460" s="16">
        <v>0</v>
      </c>
      <c r="H8460" s="16">
        <v>4</v>
      </c>
    </row>
    <row r="8461" spans="1:8" x14ac:dyDescent="0.3">
      <c r="A8461" s="13" t="str">
        <f t="shared" si="132"/>
        <v>lillibr012013</v>
      </c>
      <c r="B8461" s="16" t="s">
        <v>952</v>
      </c>
      <c r="C8461" s="16">
        <v>2013</v>
      </c>
      <c r="D8461" s="16" t="s">
        <v>2333</v>
      </c>
      <c r="E8461" s="16">
        <v>7</v>
      </c>
      <c r="F8461" s="16">
        <v>0</v>
      </c>
      <c r="G8461" s="16">
        <v>0</v>
      </c>
      <c r="H8461" s="16">
        <v>1</v>
      </c>
    </row>
    <row r="8462" spans="1:8" x14ac:dyDescent="0.3">
      <c r="A8462" s="13" t="str">
        <f t="shared" si="132"/>
        <v>lillibr012013</v>
      </c>
      <c r="B8462" s="16" t="s">
        <v>952</v>
      </c>
      <c r="C8462" s="16">
        <v>2013</v>
      </c>
      <c r="D8462" s="16" t="s">
        <v>37</v>
      </c>
      <c r="E8462" s="16">
        <v>11</v>
      </c>
      <c r="F8462" s="16">
        <v>12</v>
      </c>
      <c r="G8462" s="16">
        <v>1</v>
      </c>
      <c r="H8462" s="16">
        <v>3</v>
      </c>
    </row>
    <row r="8463" spans="1:8" x14ac:dyDescent="0.3">
      <c r="A8463" s="13" t="str">
        <f t="shared" si="132"/>
        <v>lillibr012013</v>
      </c>
      <c r="B8463" s="16" t="s">
        <v>952</v>
      </c>
      <c r="C8463" s="16">
        <v>2013</v>
      </c>
      <c r="D8463" s="16" t="s">
        <v>38</v>
      </c>
      <c r="E8463" s="16">
        <v>6</v>
      </c>
      <c r="F8463" s="16">
        <v>2</v>
      </c>
      <c r="G8463" s="16">
        <v>0</v>
      </c>
      <c r="H8463" s="16">
        <v>0</v>
      </c>
    </row>
    <row r="8464" spans="1:8" x14ac:dyDescent="0.3">
      <c r="A8464" s="13" t="str">
        <f t="shared" si="132"/>
        <v>lillibr012013</v>
      </c>
      <c r="B8464" s="16" t="s">
        <v>952</v>
      </c>
      <c r="C8464" s="16">
        <v>2013</v>
      </c>
      <c r="D8464" s="16" t="s">
        <v>38</v>
      </c>
      <c r="E8464" s="16">
        <v>4</v>
      </c>
      <c r="F8464" s="16">
        <v>14</v>
      </c>
      <c r="G8464" s="16">
        <v>1</v>
      </c>
      <c r="H8464" s="16">
        <v>0</v>
      </c>
    </row>
    <row r="8465" spans="1:8" x14ac:dyDescent="0.3">
      <c r="A8465" s="13" t="str">
        <f t="shared" si="132"/>
        <v>lillibr012013</v>
      </c>
      <c r="B8465" s="16" t="s">
        <v>952</v>
      </c>
      <c r="C8465" s="16">
        <v>2013</v>
      </c>
      <c r="D8465" s="16" t="s">
        <v>2329</v>
      </c>
      <c r="E8465" s="16">
        <v>1</v>
      </c>
      <c r="F8465" s="16">
        <v>0</v>
      </c>
      <c r="G8465" s="16">
        <v>0</v>
      </c>
      <c r="H8465" s="16">
        <v>0</v>
      </c>
    </row>
    <row r="8466" spans="1:8" x14ac:dyDescent="0.3">
      <c r="A8466" s="13" t="str">
        <f t="shared" si="132"/>
        <v>lillibr012013</v>
      </c>
      <c r="B8466" s="16" t="s">
        <v>952</v>
      </c>
      <c r="C8466" s="16">
        <v>2013</v>
      </c>
      <c r="D8466" s="16" t="s">
        <v>2330</v>
      </c>
    </row>
    <row r="8467" spans="1:8" x14ac:dyDescent="0.3">
      <c r="A8467" s="13" t="str">
        <f t="shared" si="132"/>
        <v>lillyte012013</v>
      </c>
      <c r="B8467" s="16" t="s">
        <v>137</v>
      </c>
      <c r="C8467" s="16">
        <v>2013</v>
      </c>
      <c r="D8467" s="16" t="s">
        <v>2332</v>
      </c>
      <c r="E8467" s="16">
        <v>0</v>
      </c>
      <c r="F8467" s="16">
        <v>3</v>
      </c>
      <c r="G8467" s="16">
        <v>1</v>
      </c>
      <c r="H8467" s="16">
        <v>0</v>
      </c>
    </row>
    <row r="8468" spans="1:8" x14ac:dyDescent="0.3">
      <c r="A8468" s="13" t="str">
        <f t="shared" si="132"/>
        <v>limch012013</v>
      </c>
      <c r="B8468" s="16" t="s">
        <v>1985</v>
      </c>
      <c r="C8468" s="16">
        <v>2013</v>
      </c>
      <c r="D8468" s="16" t="s">
        <v>2332</v>
      </c>
      <c r="E8468" s="16">
        <v>0</v>
      </c>
      <c r="F8468" s="16">
        <v>0</v>
      </c>
      <c r="G8468" s="16">
        <v>0</v>
      </c>
      <c r="H8468" s="16">
        <v>0</v>
      </c>
    </row>
    <row r="8469" spans="1:8" x14ac:dyDescent="0.3">
      <c r="A8469" s="13" t="str">
        <f t="shared" si="132"/>
        <v>linceti012013</v>
      </c>
      <c r="B8469" s="16" t="s">
        <v>814</v>
      </c>
      <c r="C8469" s="16">
        <v>2013</v>
      </c>
      <c r="D8469" s="16" t="s">
        <v>2332</v>
      </c>
      <c r="E8469" s="16">
        <v>11</v>
      </c>
      <c r="F8469" s="16">
        <v>17</v>
      </c>
      <c r="G8469" s="16">
        <v>4</v>
      </c>
      <c r="H8469" s="16">
        <v>0</v>
      </c>
    </row>
    <row r="8470" spans="1:8" x14ac:dyDescent="0.3">
      <c r="A8470" s="13" t="str">
        <f t="shared" si="132"/>
        <v>lincobr012013</v>
      </c>
      <c r="B8470" s="16" t="s">
        <v>1318</v>
      </c>
      <c r="C8470" s="16">
        <v>2013</v>
      </c>
      <c r="D8470" s="16" t="s">
        <v>2332</v>
      </c>
      <c r="E8470" s="16">
        <v>5</v>
      </c>
      <c r="F8470" s="16">
        <v>6</v>
      </c>
      <c r="G8470" s="16">
        <v>0</v>
      </c>
      <c r="H8470" s="16">
        <v>1</v>
      </c>
    </row>
    <row r="8471" spans="1:8" x14ac:dyDescent="0.3">
      <c r="A8471" s="13" t="str">
        <f t="shared" si="132"/>
        <v>lindad012013</v>
      </c>
      <c r="B8471" s="16" t="s">
        <v>673</v>
      </c>
      <c r="C8471" s="16">
        <v>2013</v>
      </c>
      <c r="D8471" s="16" t="s">
        <v>2333</v>
      </c>
      <c r="E8471" s="16">
        <v>579</v>
      </c>
      <c r="F8471" s="16">
        <v>51</v>
      </c>
      <c r="G8471" s="16">
        <v>7</v>
      </c>
      <c r="H8471" s="16">
        <v>56</v>
      </c>
    </row>
    <row r="8472" spans="1:8" x14ac:dyDescent="0.3">
      <c r="A8472" s="13" t="str">
        <f t="shared" si="132"/>
        <v>lindbjo012013</v>
      </c>
      <c r="B8472" s="16" t="s">
        <v>1543</v>
      </c>
      <c r="C8472" s="16">
        <v>2013</v>
      </c>
      <c r="D8472" s="16" t="s">
        <v>2332</v>
      </c>
      <c r="E8472" s="16">
        <v>1</v>
      </c>
      <c r="F8472" s="16">
        <v>5</v>
      </c>
      <c r="G8472" s="16">
        <v>0</v>
      </c>
      <c r="H8472" s="16">
        <v>0</v>
      </c>
    </row>
    <row r="8473" spans="1:8" x14ac:dyDescent="0.3">
      <c r="A8473" s="13" t="str">
        <f t="shared" si="132"/>
        <v>lindsma012013</v>
      </c>
      <c r="B8473" s="16" t="s">
        <v>815</v>
      </c>
      <c r="C8473" s="16">
        <v>2013</v>
      </c>
      <c r="D8473" s="16" t="s">
        <v>2332</v>
      </c>
      <c r="E8473" s="16">
        <v>2</v>
      </c>
      <c r="F8473" s="16">
        <v>8</v>
      </c>
      <c r="G8473" s="16">
        <v>0</v>
      </c>
      <c r="H8473" s="16">
        <v>1</v>
      </c>
    </row>
    <row r="8474" spans="1:8" x14ac:dyDescent="0.3">
      <c r="A8474" s="13" t="str">
        <f t="shared" si="132"/>
        <v>liriafr012013</v>
      </c>
      <c r="B8474" s="16" t="s">
        <v>564</v>
      </c>
      <c r="C8474" s="16">
        <v>2013</v>
      </c>
      <c r="D8474" s="16" t="s">
        <v>2332</v>
      </c>
      <c r="E8474" s="16">
        <v>7</v>
      </c>
      <c r="F8474" s="16">
        <v>30</v>
      </c>
      <c r="G8474" s="16">
        <v>1</v>
      </c>
      <c r="H8474" s="16">
        <v>5</v>
      </c>
    </row>
    <row r="8475" spans="1:8" x14ac:dyDescent="0.3">
      <c r="A8475" s="13" t="str">
        <f t="shared" si="132"/>
        <v>lobatjo012013</v>
      </c>
      <c r="B8475" s="16" t="s">
        <v>1121</v>
      </c>
      <c r="C8475" s="16">
        <v>2013</v>
      </c>
      <c r="D8475" s="16" t="s">
        <v>2334</v>
      </c>
      <c r="E8475" s="16">
        <v>643</v>
      </c>
      <c r="F8475" s="16">
        <v>40</v>
      </c>
      <c r="G8475" s="16">
        <v>3</v>
      </c>
      <c r="H8475" s="16">
        <v>6</v>
      </c>
    </row>
    <row r="8476" spans="1:8" x14ac:dyDescent="0.3">
      <c r="A8476" s="13" t="str">
        <f t="shared" si="132"/>
        <v>loch022013</v>
      </c>
      <c r="B8476" s="16" t="s">
        <v>1986</v>
      </c>
      <c r="C8476" s="16">
        <v>2013</v>
      </c>
      <c r="D8476" s="16" t="s">
        <v>2332</v>
      </c>
      <c r="E8476" s="16">
        <v>1</v>
      </c>
      <c r="F8476" s="16">
        <v>2</v>
      </c>
      <c r="G8476" s="16">
        <v>0</v>
      </c>
      <c r="H8476" s="16">
        <v>0</v>
      </c>
    </row>
    <row r="8477" spans="1:8" x14ac:dyDescent="0.3">
      <c r="A8477" s="13" t="str">
        <f t="shared" si="132"/>
        <v>lockeje012013</v>
      </c>
      <c r="B8477" s="16" t="s">
        <v>1545</v>
      </c>
      <c r="C8477" s="16">
        <v>2013</v>
      </c>
      <c r="D8477" s="16" t="s">
        <v>2332</v>
      </c>
      <c r="E8477" s="16">
        <v>15</v>
      </c>
      <c r="F8477" s="16">
        <v>30</v>
      </c>
      <c r="G8477" s="16">
        <v>1</v>
      </c>
      <c r="H8477" s="16">
        <v>0</v>
      </c>
    </row>
    <row r="8478" spans="1:8" x14ac:dyDescent="0.3">
      <c r="A8478" s="13" t="str">
        <f t="shared" si="132"/>
        <v>loeka012013</v>
      </c>
      <c r="B8478" s="16" t="s">
        <v>468</v>
      </c>
      <c r="C8478" s="16">
        <v>2013</v>
      </c>
      <c r="D8478" s="16" t="s">
        <v>2332</v>
      </c>
      <c r="E8478" s="16">
        <v>0</v>
      </c>
      <c r="F8478" s="16">
        <v>0</v>
      </c>
      <c r="G8478" s="16">
        <v>0</v>
      </c>
      <c r="H8478" s="16">
        <v>0</v>
      </c>
    </row>
    <row r="8479" spans="1:8" x14ac:dyDescent="0.3">
      <c r="A8479" s="13" t="str">
        <f t="shared" si="132"/>
        <v>loeka012013</v>
      </c>
      <c r="B8479" s="16" t="s">
        <v>468</v>
      </c>
      <c r="C8479" s="16">
        <v>2013</v>
      </c>
      <c r="D8479" s="16" t="s">
        <v>2332</v>
      </c>
      <c r="E8479" s="16">
        <v>0</v>
      </c>
      <c r="F8479" s="16">
        <v>2</v>
      </c>
      <c r="G8479" s="16">
        <v>0</v>
      </c>
      <c r="H8479" s="16">
        <v>0</v>
      </c>
    </row>
    <row r="8480" spans="1:8" x14ac:dyDescent="0.3">
      <c r="A8480" s="13" t="str">
        <f t="shared" si="132"/>
        <v>loeka012013</v>
      </c>
      <c r="B8480" s="16" t="s">
        <v>468</v>
      </c>
      <c r="C8480" s="16">
        <v>2013</v>
      </c>
      <c r="D8480" s="16" t="s">
        <v>2332</v>
      </c>
      <c r="E8480" s="16">
        <v>1</v>
      </c>
      <c r="F8480" s="16">
        <v>1</v>
      </c>
      <c r="G8480" s="16">
        <v>0</v>
      </c>
      <c r="H8480" s="16">
        <v>0</v>
      </c>
    </row>
    <row r="8481" spans="1:8" x14ac:dyDescent="0.3">
      <c r="A8481" s="13" t="str">
        <f t="shared" si="132"/>
        <v>loganbo022013</v>
      </c>
      <c r="B8481" s="16" t="s">
        <v>675</v>
      </c>
      <c r="C8481" s="16">
        <v>2013</v>
      </c>
      <c r="D8481" s="16" t="s">
        <v>2332</v>
      </c>
      <c r="E8481" s="16">
        <v>1</v>
      </c>
      <c r="F8481" s="16">
        <v>3</v>
      </c>
      <c r="G8481" s="16">
        <v>0</v>
      </c>
      <c r="H8481" s="16">
        <v>0</v>
      </c>
    </row>
    <row r="8482" spans="1:8" x14ac:dyDescent="0.3">
      <c r="A8482" s="13" t="str">
        <f t="shared" si="132"/>
        <v>lohseky012013</v>
      </c>
      <c r="B8482" s="16" t="s">
        <v>251</v>
      </c>
      <c r="C8482" s="16">
        <v>2013</v>
      </c>
      <c r="D8482" s="16" t="s">
        <v>2332</v>
      </c>
      <c r="E8482" s="16">
        <v>7</v>
      </c>
      <c r="F8482" s="16">
        <v>16</v>
      </c>
      <c r="G8482" s="16">
        <v>0</v>
      </c>
      <c r="H8482" s="16">
        <v>0</v>
      </c>
    </row>
    <row r="8483" spans="1:8" x14ac:dyDescent="0.3">
      <c r="A8483" s="13" t="str">
        <f t="shared" si="132"/>
        <v>lombast022013</v>
      </c>
      <c r="B8483" s="16" t="s">
        <v>1546</v>
      </c>
      <c r="C8483" s="16">
        <v>2013</v>
      </c>
      <c r="D8483" s="16" t="s">
        <v>37</v>
      </c>
      <c r="E8483" s="16">
        <v>92</v>
      </c>
      <c r="F8483" s="16">
        <v>129</v>
      </c>
      <c r="G8483" s="16">
        <v>3</v>
      </c>
      <c r="H8483" s="16">
        <v>28</v>
      </c>
    </row>
    <row r="8484" spans="1:8" x14ac:dyDescent="0.3">
      <c r="A8484" s="13" t="str">
        <f t="shared" si="132"/>
        <v>lombast022013</v>
      </c>
      <c r="B8484" s="16" t="s">
        <v>1546</v>
      </c>
      <c r="C8484" s="16">
        <v>2013</v>
      </c>
      <c r="D8484" s="16" t="s">
        <v>38</v>
      </c>
      <c r="E8484" s="16">
        <v>1</v>
      </c>
      <c r="F8484" s="16">
        <v>4</v>
      </c>
      <c r="G8484" s="16">
        <v>0</v>
      </c>
      <c r="H8484" s="16">
        <v>0</v>
      </c>
    </row>
    <row r="8485" spans="1:8" x14ac:dyDescent="0.3">
      <c r="A8485" s="13" t="str">
        <f t="shared" si="132"/>
        <v>lombast022013</v>
      </c>
      <c r="B8485" s="16" t="s">
        <v>1546</v>
      </c>
      <c r="C8485" s="16">
        <v>2013</v>
      </c>
      <c r="D8485" s="16" t="s">
        <v>2328</v>
      </c>
    </row>
    <row r="8486" spans="1:8" x14ac:dyDescent="0.3">
      <c r="A8486" s="13" t="str">
        <f t="shared" si="132"/>
        <v>lombast022013</v>
      </c>
      <c r="B8486" s="16" t="s">
        <v>1546</v>
      </c>
      <c r="C8486" s="16">
        <v>2013</v>
      </c>
      <c r="D8486" s="16" t="s">
        <v>2329</v>
      </c>
      <c r="E8486" s="16">
        <v>32</v>
      </c>
      <c r="F8486" s="16">
        <v>1</v>
      </c>
      <c r="G8486" s="16">
        <v>0</v>
      </c>
      <c r="H8486" s="16">
        <v>0</v>
      </c>
    </row>
    <row r="8487" spans="1:8" x14ac:dyDescent="0.3">
      <c r="A8487" s="13" t="str">
        <f t="shared" si="132"/>
        <v>loneyja012013</v>
      </c>
      <c r="B8487" s="16" t="s">
        <v>676</v>
      </c>
      <c r="C8487" s="16">
        <v>2013</v>
      </c>
      <c r="D8487" s="16" t="s">
        <v>2333</v>
      </c>
      <c r="E8487" s="16">
        <v>1203</v>
      </c>
      <c r="F8487" s="16">
        <v>98</v>
      </c>
      <c r="G8487" s="16">
        <v>7</v>
      </c>
      <c r="H8487" s="16">
        <v>115</v>
      </c>
    </row>
    <row r="8488" spans="1:8" x14ac:dyDescent="0.3">
      <c r="A8488" s="13" t="str">
        <f t="shared" si="132"/>
        <v>longoev012013</v>
      </c>
      <c r="B8488" s="16" t="s">
        <v>953</v>
      </c>
      <c r="C8488" s="16">
        <v>2013</v>
      </c>
      <c r="D8488" s="16" t="s">
        <v>38</v>
      </c>
      <c r="E8488" s="16">
        <v>96</v>
      </c>
      <c r="F8488" s="16">
        <v>279</v>
      </c>
      <c r="G8488" s="16">
        <v>11</v>
      </c>
      <c r="H8488" s="16">
        <v>27</v>
      </c>
    </row>
    <row r="8489" spans="1:8" x14ac:dyDescent="0.3">
      <c r="A8489" s="13" t="str">
        <f t="shared" si="132"/>
        <v>lopezja022013</v>
      </c>
      <c r="B8489" s="16" t="s">
        <v>385</v>
      </c>
      <c r="C8489" s="16">
        <v>2013</v>
      </c>
      <c r="D8489" s="16" t="s">
        <v>2332</v>
      </c>
      <c r="E8489" s="16">
        <v>5</v>
      </c>
      <c r="F8489" s="16">
        <v>9</v>
      </c>
      <c r="G8489" s="16">
        <v>0</v>
      </c>
      <c r="H8489" s="16">
        <v>1</v>
      </c>
    </row>
    <row r="8490" spans="1:8" x14ac:dyDescent="0.3">
      <c r="A8490" s="13" t="str">
        <f t="shared" si="132"/>
        <v>lopezwi012013</v>
      </c>
      <c r="B8490" s="16" t="s">
        <v>1122</v>
      </c>
      <c r="C8490" s="16">
        <v>2013</v>
      </c>
      <c r="D8490" s="16" t="s">
        <v>2332</v>
      </c>
      <c r="E8490" s="16">
        <v>9</v>
      </c>
      <c r="F8490" s="16">
        <v>7</v>
      </c>
      <c r="G8490" s="16">
        <v>1</v>
      </c>
      <c r="H8490" s="16">
        <v>0</v>
      </c>
    </row>
    <row r="8491" spans="1:8" x14ac:dyDescent="0.3">
      <c r="A8491" s="13" t="str">
        <f t="shared" si="132"/>
        <v>loughda012013</v>
      </c>
      <c r="B8491" s="16" t="s">
        <v>1766</v>
      </c>
      <c r="C8491" s="16">
        <v>2013</v>
      </c>
      <c r="D8491" s="16" t="s">
        <v>2327</v>
      </c>
    </row>
    <row r="8492" spans="1:8" x14ac:dyDescent="0.3">
      <c r="A8492" s="13" t="str">
        <f t="shared" si="132"/>
        <v>loughda012013</v>
      </c>
      <c r="B8492" s="16" t="s">
        <v>1766</v>
      </c>
      <c r="C8492" s="16">
        <v>2013</v>
      </c>
      <c r="D8492" s="16" t="s">
        <v>2328</v>
      </c>
    </row>
    <row r="8493" spans="1:8" x14ac:dyDescent="0.3">
      <c r="A8493" s="13" t="str">
        <f t="shared" si="132"/>
        <v>loughda012013</v>
      </c>
      <c r="B8493" s="16" t="s">
        <v>1766</v>
      </c>
      <c r="C8493" s="16">
        <v>2013</v>
      </c>
      <c r="D8493" s="16" t="s">
        <v>2329</v>
      </c>
      <c r="E8493" s="16">
        <v>164</v>
      </c>
      <c r="F8493" s="16">
        <v>8</v>
      </c>
      <c r="G8493" s="16">
        <v>2</v>
      </c>
      <c r="H8493" s="16">
        <v>1</v>
      </c>
    </row>
    <row r="8494" spans="1:8" x14ac:dyDescent="0.3">
      <c r="A8494" s="13" t="str">
        <f t="shared" si="132"/>
        <v>loughda012013</v>
      </c>
      <c r="B8494" s="16" t="s">
        <v>1766</v>
      </c>
      <c r="C8494" s="16">
        <v>2013</v>
      </c>
      <c r="D8494" s="16" t="s">
        <v>2330</v>
      </c>
    </row>
    <row r="8495" spans="1:8" x14ac:dyDescent="0.3">
      <c r="A8495" s="13" t="str">
        <f t="shared" si="132"/>
        <v>loupaa012013</v>
      </c>
      <c r="B8495" s="16" t="s">
        <v>1767</v>
      </c>
      <c r="C8495" s="16">
        <v>2013</v>
      </c>
      <c r="D8495" s="16" t="s">
        <v>2332</v>
      </c>
      <c r="E8495" s="16">
        <v>5</v>
      </c>
      <c r="F8495" s="16">
        <v>23</v>
      </c>
      <c r="G8495" s="16">
        <v>3</v>
      </c>
      <c r="H8495" s="16">
        <v>2</v>
      </c>
    </row>
    <row r="8496" spans="1:8" x14ac:dyDescent="0.3">
      <c r="A8496" s="13" t="str">
        <f t="shared" si="132"/>
        <v>lowede012013</v>
      </c>
      <c r="B8496" s="16" t="s">
        <v>141</v>
      </c>
      <c r="C8496" s="16">
        <v>2013</v>
      </c>
      <c r="D8496" s="16" t="s">
        <v>2332</v>
      </c>
      <c r="E8496" s="16">
        <v>0</v>
      </c>
      <c r="F8496" s="16">
        <v>2</v>
      </c>
      <c r="G8496" s="16">
        <v>0</v>
      </c>
      <c r="H8496" s="16">
        <v>0</v>
      </c>
    </row>
    <row r="8497" spans="1:8" x14ac:dyDescent="0.3">
      <c r="A8497" s="13" t="str">
        <f t="shared" si="132"/>
        <v>lowema012013</v>
      </c>
      <c r="B8497" s="16" t="s">
        <v>677</v>
      </c>
      <c r="C8497" s="16">
        <v>2013</v>
      </c>
      <c r="D8497" s="16" t="s">
        <v>2332</v>
      </c>
      <c r="E8497" s="16">
        <v>0</v>
      </c>
      <c r="F8497" s="16">
        <v>4</v>
      </c>
      <c r="G8497" s="16">
        <v>0</v>
      </c>
      <c r="H8497" s="16">
        <v>0</v>
      </c>
    </row>
    <row r="8498" spans="1:8" x14ac:dyDescent="0.3">
      <c r="A8498" s="13" t="str">
        <f t="shared" si="132"/>
        <v>lowrije012013</v>
      </c>
      <c r="B8498" s="16" t="s">
        <v>954</v>
      </c>
      <c r="C8498" s="16">
        <v>2013</v>
      </c>
      <c r="D8498" s="16" t="s">
        <v>37</v>
      </c>
      <c r="E8498" s="16">
        <v>33</v>
      </c>
      <c r="F8498" s="16">
        <v>36</v>
      </c>
      <c r="G8498" s="16">
        <v>2</v>
      </c>
      <c r="H8498" s="16">
        <v>10</v>
      </c>
    </row>
    <row r="8499" spans="1:8" x14ac:dyDescent="0.3">
      <c r="A8499" s="13" t="str">
        <f t="shared" si="132"/>
        <v>lowrije012013</v>
      </c>
      <c r="B8499" s="16" t="s">
        <v>954</v>
      </c>
      <c r="C8499" s="16">
        <v>2013</v>
      </c>
      <c r="D8499" s="16" t="s">
        <v>2331</v>
      </c>
      <c r="E8499" s="16">
        <v>139</v>
      </c>
      <c r="F8499" s="16">
        <v>266</v>
      </c>
      <c r="G8499" s="16">
        <v>16</v>
      </c>
      <c r="H8499" s="16">
        <v>56</v>
      </c>
    </row>
    <row r="8500" spans="1:8" x14ac:dyDescent="0.3">
      <c r="A8500" s="13" t="str">
        <f t="shared" si="132"/>
        <v>lucased012013</v>
      </c>
      <c r="B8500" s="16" t="s">
        <v>1987</v>
      </c>
      <c r="C8500" s="16">
        <v>2013</v>
      </c>
      <c r="D8500" s="16" t="s">
        <v>2333</v>
      </c>
      <c r="E8500" s="16">
        <v>180</v>
      </c>
      <c r="F8500" s="16">
        <v>14</v>
      </c>
      <c r="G8500" s="16">
        <v>0</v>
      </c>
      <c r="H8500" s="16">
        <v>17</v>
      </c>
    </row>
    <row r="8501" spans="1:8" x14ac:dyDescent="0.3">
      <c r="A8501" s="13" t="str">
        <f t="shared" si="132"/>
        <v>lucased012013</v>
      </c>
      <c r="B8501" s="16" t="s">
        <v>1987</v>
      </c>
      <c r="C8501" s="16">
        <v>2013</v>
      </c>
      <c r="D8501" s="16" t="s">
        <v>37</v>
      </c>
      <c r="E8501" s="16">
        <v>17</v>
      </c>
      <c r="F8501" s="16">
        <v>30</v>
      </c>
      <c r="G8501" s="16">
        <v>0</v>
      </c>
      <c r="H8501" s="16">
        <v>5</v>
      </c>
    </row>
    <row r="8502" spans="1:8" x14ac:dyDescent="0.3">
      <c r="A8502" s="13" t="str">
        <f t="shared" si="132"/>
        <v>lucased012013</v>
      </c>
      <c r="B8502" s="16" t="s">
        <v>1987</v>
      </c>
      <c r="C8502" s="16">
        <v>2013</v>
      </c>
      <c r="D8502" s="16" t="s">
        <v>38</v>
      </c>
      <c r="E8502" s="16">
        <v>37</v>
      </c>
      <c r="F8502" s="16">
        <v>111</v>
      </c>
      <c r="G8502" s="16">
        <v>6</v>
      </c>
      <c r="H8502" s="16">
        <v>14</v>
      </c>
    </row>
    <row r="8503" spans="1:8" x14ac:dyDescent="0.3">
      <c r="A8503" s="13" t="str">
        <f t="shared" si="132"/>
        <v>lucased012013</v>
      </c>
      <c r="B8503" s="16" t="s">
        <v>1987</v>
      </c>
      <c r="C8503" s="16">
        <v>2013</v>
      </c>
      <c r="D8503" s="16" t="s">
        <v>2328</v>
      </c>
    </row>
    <row r="8504" spans="1:8" x14ac:dyDescent="0.3">
      <c r="A8504" s="13" t="str">
        <f t="shared" si="132"/>
        <v>lucased012013</v>
      </c>
      <c r="B8504" s="16" t="s">
        <v>1987</v>
      </c>
      <c r="C8504" s="16">
        <v>2013</v>
      </c>
      <c r="D8504" s="16" t="s">
        <v>2329</v>
      </c>
      <c r="E8504" s="16">
        <v>5</v>
      </c>
      <c r="F8504" s="16">
        <v>0</v>
      </c>
      <c r="G8504" s="16">
        <v>0</v>
      </c>
      <c r="H8504" s="16">
        <v>0</v>
      </c>
    </row>
    <row r="8505" spans="1:8" x14ac:dyDescent="0.3">
      <c r="A8505" s="13" t="str">
        <f t="shared" si="132"/>
        <v>lucased012013</v>
      </c>
      <c r="B8505" s="16" t="s">
        <v>1987</v>
      </c>
      <c r="C8505" s="16">
        <v>2013</v>
      </c>
      <c r="D8505" s="16" t="s">
        <v>2331</v>
      </c>
      <c r="E8505" s="16">
        <v>7</v>
      </c>
      <c r="F8505" s="16">
        <v>18</v>
      </c>
      <c r="G8505" s="16">
        <v>1</v>
      </c>
      <c r="H8505" s="16">
        <v>4</v>
      </c>
    </row>
    <row r="8506" spans="1:8" x14ac:dyDescent="0.3">
      <c r="A8506" s="13" t="str">
        <f t="shared" si="132"/>
        <v>lucrojo012013</v>
      </c>
      <c r="B8506" s="16" t="s">
        <v>1321</v>
      </c>
      <c r="C8506" s="16">
        <v>2013</v>
      </c>
      <c r="D8506" s="16" t="s">
        <v>2333</v>
      </c>
      <c r="E8506" s="16">
        <v>66</v>
      </c>
      <c r="F8506" s="16">
        <v>4</v>
      </c>
      <c r="G8506" s="16">
        <v>2</v>
      </c>
      <c r="H8506" s="16">
        <v>5</v>
      </c>
    </row>
    <row r="8507" spans="1:8" x14ac:dyDescent="0.3">
      <c r="A8507" s="13" t="str">
        <f t="shared" si="132"/>
        <v>lucrojo012013</v>
      </c>
      <c r="B8507" s="16" t="s">
        <v>1321</v>
      </c>
      <c r="C8507" s="16">
        <v>2013</v>
      </c>
      <c r="D8507" s="16" t="s">
        <v>2334</v>
      </c>
      <c r="E8507" s="16">
        <v>857</v>
      </c>
      <c r="F8507" s="16">
        <v>56</v>
      </c>
      <c r="G8507" s="16">
        <v>8</v>
      </c>
      <c r="H8507" s="16">
        <v>5</v>
      </c>
    </row>
    <row r="8508" spans="1:8" x14ac:dyDescent="0.3">
      <c r="A8508" s="13" t="str">
        <f t="shared" si="132"/>
        <v>ludwiry012013</v>
      </c>
      <c r="B8508" s="16" t="s">
        <v>316</v>
      </c>
      <c r="C8508" s="16">
        <v>2013</v>
      </c>
      <c r="D8508" s="16" t="s">
        <v>2328</v>
      </c>
    </row>
    <row r="8509" spans="1:8" x14ac:dyDescent="0.3">
      <c r="A8509" s="13" t="str">
        <f t="shared" si="132"/>
        <v>ludwiry012013</v>
      </c>
      <c r="B8509" s="16" t="s">
        <v>316</v>
      </c>
      <c r="C8509" s="16">
        <v>2013</v>
      </c>
      <c r="D8509" s="16" t="s">
        <v>2329</v>
      </c>
      <c r="E8509" s="16">
        <v>39</v>
      </c>
      <c r="F8509" s="16">
        <v>0</v>
      </c>
      <c r="G8509" s="16">
        <v>0</v>
      </c>
      <c r="H8509" s="16">
        <v>0</v>
      </c>
    </row>
    <row r="8510" spans="1:8" x14ac:dyDescent="0.3">
      <c r="A8510" s="13" t="str">
        <f t="shared" si="132"/>
        <v>luekejo012013</v>
      </c>
      <c r="B8510" s="16" t="s">
        <v>1547</v>
      </c>
      <c r="C8510" s="16">
        <v>2013</v>
      </c>
      <c r="D8510" s="16" t="s">
        <v>2332</v>
      </c>
      <c r="E8510" s="16">
        <v>1</v>
      </c>
      <c r="F8510" s="16">
        <v>3</v>
      </c>
      <c r="G8510" s="16">
        <v>0</v>
      </c>
      <c r="H8510" s="16">
        <v>0</v>
      </c>
    </row>
    <row r="8511" spans="1:8" x14ac:dyDescent="0.3">
      <c r="A8511" s="13" t="str">
        <f t="shared" si="132"/>
        <v>luetglu012013</v>
      </c>
      <c r="B8511" s="16" t="s">
        <v>1768</v>
      </c>
      <c r="C8511" s="16">
        <v>2013</v>
      </c>
      <c r="D8511" s="16" t="s">
        <v>2332</v>
      </c>
      <c r="E8511" s="16">
        <v>2</v>
      </c>
      <c r="F8511" s="16">
        <v>3</v>
      </c>
      <c r="G8511" s="16">
        <v>0</v>
      </c>
      <c r="H8511" s="16">
        <v>1</v>
      </c>
    </row>
    <row r="8512" spans="1:8" x14ac:dyDescent="0.3">
      <c r="A8512" s="13" t="str">
        <f t="shared" si="132"/>
        <v>lutzdo012013</v>
      </c>
      <c r="B8512" s="16" t="s">
        <v>1988</v>
      </c>
      <c r="C8512" s="16">
        <v>2013</v>
      </c>
      <c r="D8512" s="16" t="s">
        <v>2328</v>
      </c>
    </row>
    <row r="8513" spans="1:8" x14ac:dyDescent="0.3">
      <c r="A8513" s="13" t="str">
        <f t="shared" si="132"/>
        <v>lutzdo012013</v>
      </c>
      <c r="B8513" s="16" t="s">
        <v>1988</v>
      </c>
      <c r="C8513" s="16">
        <v>2013</v>
      </c>
      <c r="D8513" s="16" t="s">
        <v>2329</v>
      </c>
      <c r="E8513" s="16">
        <v>27</v>
      </c>
      <c r="F8513" s="16">
        <v>0</v>
      </c>
      <c r="G8513" s="16">
        <v>0</v>
      </c>
      <c r="H8513" s="16">
        <v>0</v>
      </c>
    </row>
    <row r="8514" spans="1:8" x14ac:dyDescent="0.3">
      <c r="A8514" s="13" t="str">
        <f t="shared" si="132"/>
        <v>lutzdo012013</v>
      </c>
      <c r="B8514" s="16" t="s">
        <v>1988</v>
      </c>
      <c r="C8514" s="16">
        <v>2013</v>
      </c>
      <c r="D8514" s="16" t="s">
        <v>2330</v>
      </c>
    </row>
    <row r="8515" spans="1:8" x14ac:dyDescent="0.3">
      <c r="A8515" s="13" t="str">
        <f t="shared" ref="A8515:A8578" si="133">B8515&amp;C8515</f>
        <v>lutzza012013</v>
      </c>
      <c r="B8515" s="16" t="s">
        <v>1769</v>
      </c>
      <c r="C8515" s="16">
        <v>2013</v>
      </c>
      <c r="D8515" s="16" t="s">
        <v>2333</v>
      </c>
      <c r="E8515" s="16">
        <v>1</v>
      </c>
      <c r="F8515" s="16">
        <v>0</v>
      </c>
      <c r="G8515" s="16">
        <v>0</v>
      </c>
      <c r="H8515" s="16">
        <v>0</v>
      </c>
    </row>
    <row r="8516" spans="1:8" x14ac:dyDescent="0.3">
      <c r="A8516" s="13" t="str">
        <f t="shared" si="133"/>
        <v>lutzza012013</v>
      </c>
      <c r="B8516" s="16" t="s">
        <v>1769</v>
      </c>
      <c r="C8516" s="16">
        <v>2013</v>
      </c>
      <c r="D8516" s="16" t="s">
        <v>38</v>
      </c>
      <c r="E8516" s="16">
        <v>0</v>
      </c>
      <c r="F8516" s="16">
        <v>5</v>
      </c>
      <c r="G8516" s="16">
        <v>0</v>
      </c>
      <c r="H8516" s="16">
        <v>1</v>
      </c>
    </row>
    <row r="8517" spans="1:8" x14ac:dyDescent="0.3">
      <c r="A8517" s="13" t="str">
        <f t="shared" si="133"/>
        <v>lylesjo012013</v>
      </c>
      <c r="B8517" s="16" t="s">
        <v>1548</v>
      </c>
      <c r="C8517" s="16">
        <v>2013</v>
      </c>
      <c r="D8517" s="16" t="s">
        <v>2332</v>
      </c>
      <c r="E8517" s="16">
        <v>12</v>
      </c>
      <c r="F8517" s="16">
        <v>18</v>
      </c>
      <c r="G8517" s="16">
        <v>1</v>
      </c>
      <c r="H8517" s="16">
        <v>1</v>
      </c>
    </row>
    <row r="8518" spans="1:8" x14ac:dyDescent="0.3">
      <c r="A8518" s="13" t="str">
        <f t="shared" si="133"/>
        <v>lynnla012013</v>
      </c>
      <c r="B8518" s="16" t="s">
        <v>1549</v>
      </c>
      <c r="C8518" s="16">
        <v>2013</v>
      </c>
      <c r="D8518" s="16" t="s">
        <v>2332</v>
      </c>
      <c r="E8518" s="16">
        <v>14</v>
      </c>
      <c r="F8518" s="16">
        <v>26</v>
      </c>
      <c r="G8518" s="16">
        <v>1</v>
      </c>
      <c r="H8518" s="16">
        <v>5</v>
      </c>
    </row>
    <row r="8519" spans="1:8" x14ac:dyDescent="0.3">
      <c r="A8519" s="13" t="str">
        <f t="shared" si="133"/>
        <v>lyonbr012013</v>
      </c>
      <c r="B8519" s="16" t="s">
        <v>253</v>
      </c>
      <c r="C8519" s="16">
        <v>2013</v>
      </c>
      <c r="D8519" s="16" t="s">
        <v>2332</v>
      </c>
      <c r="E8519" s="16">
        <v>1</v>
      </c>
      <c r="F8519" s="16">
        <v>5</v>
      </c>
      <c r="G8519" s="16">
        <v>1</v>
      </c>
      <c r="H8519" s="16">
        <v>0</v>
      </c>
    </row>
    <row r="8520" spans="1:8" x14ac:dyDescent="0.3">
      <c r="A8520" s="13" t="str">
        <f t="shared" si="133"/>
        <v>lyonsty012013</v>
      </c>
      <c r="B8520" s="16" t="s">
        <v>1989</v>
      </c>
      <c r="C8520" s="16">
        <v>2013</v>
      </c>
      <c r="D8520" s="16" t="s">
        <v>2332</v>
      </c>
      <c r="E8520" s="16">
        <v>2</v>
      </c>
      <c r="F8520" s="16">
        <v>12</v>
      </c>
      <c r="G8520" s="16">
        <v>0</v>
      </c>
      <c r="H8520" s="16">
        <v>0</v>
      </c>
    </row>
    <row r="8521" spans="1:8" x14ac:dyDescent="0.3">
      <c r="A8521" s="13" t="str">
        <f t="shared" si="133"/>
        <v>machama012013</v>
      </c>
      <c r="B8521" s="16" t="s">
        <v>1770</v>
      </c>
      <c r="C8521" s="16">
        <v>2013</v>
      </c>
      <c r="D8521" s="16" t="s">
        <v>38</v>
      </c>
      <c r="E8521" s="16">
        <v>116</v>
      </c>
      <c r="F8521" s="16">
        <v>355</v>
      </c>
      <c r="G8521" s="16">
        <v>13</v>
      </c>
      <c r="H8521" s="16">
        <v>42</v>
      </c>
    </row>
    <row r="8522" spans="1:8" x14ac:dyDescent="0.3">
      <c r="A8522" s="13" t="str">
        <f t="shared" si="133"/>
        <v>machije012013</v>
      </c>
      <c r="B8522" s="16" t="s">
        <v>1771</v>
      </c>
      <c r="C8522" s="16">
        <v>2013</v>
      </c>
      <c r="D8522" s="16" t="s">
        <v>2332</v>
      </c>
      <c r="E8522" s="16">
        <v>3</v>
      </c>
      <c r="F8522" s="16">
        <v>11</v>
      </c>
      <c r="G8522" s="16">
        <v>1</v>
      </c>
      <c r="H8522" s="16">
        <v>0</v>
      </c>
    </row>
    <row r="8523" spans="1:8" x14ac:dyDescent="0.3">
      <c r="A8523" s="13" t="str">
        <f t="shared" si="133"/>
        <v>magilma012013</v>
      </c>
      <c r="B8523" s="16" t="s">
        <v>1990</v>
      </c>
      <c r="C8523" s="16">
        <v>2013</v>
      </c>
      <c r="D8523" s="16" t="s">
        <v>2332</v>
      </c>
      <c r="E8523" s="16">
        <v>0</v>
      </c>
      <c r="F8523" s="16">
        <v>3</v>
      </c>
      <c r="G8523" s="16">
        <v>0</v>
      </c>
      <c r="H8523" s="16">
        <v>0</v>
      </c>
    </row>
    <row r="8524" spans="1:8" x14ac:dyDescent="0.3">
      <c r="A8524" s="13" t="str">
        <f t="shared" si="133"/>
        <v>maholpa012013</v>
      </c>
      <c r="B8524" s="16" t="s">
        <v>565</v>
      </c>
      <c r="C8524" s="16">
        <v>2013</v>
      </c>
      <c r="D8524" s="16" t="s">
        <v>2332</v>
      </c>
      <c r="E8524" s="16">
        <v>7</v>
      </c>
      <c r="F8524" s="16">
        <v>18</v>
      </c>
      <c r="G8524" s="16">
        <v>1</v>
      </c>
      <c r="H8524" s="16">
        <v>2</v>
      </c>
    </row>
    <row r="8525" spans="1:8" x14ac:dyDescent="0.3">
      <c r="A8525" s="13" t="str">
        <f t="shared" si="133"/>
        <v>mahonjo012013</v>
      </c>
      <c r="B8525" s="16" t="s">
        <v>1772</v>
      </c>
      <c r="C8525" s="16">
        <v>2013</v>
      </c>
      <c r="D8525" s="16" t="s">
        <v>2333</v>
      </c>
      <c r="E8525" s="16">
        <v>44</v>
      </c>
      <c r="F8525" s="16">
        <v>3</v>
      </c>
      <c r="G8525" s="16">
        <v>1</v>
      </c>
      <c r="H8525" s="16">
        <v>6</v>
      </c>
    </row>
    <row r="8526" spans="1:8" x14ac:dyDescent="0.3">
      <c r="A8526" s="13" t="str">
        <f t="shared" si="133"/>
        <v>mainejo012013</v>
      </c>
      <c r="B8526" s="16" t="s">
        <v>471</v>
      </c>
      <c r="C8526" s="16">
        <v>2013</v>
      </c>
      <c r="D8526" s="16" t="s">
        <v>2332</v>
      </c>
      <c r="E8526" s="16">
        <v>1</v>
      </c>
      <c r="F8526" s="16">
        <v>1</v>
      </c>
      <c r="G8526" s="16">
        <v>0</v>
      </c>
      <c r="H8526" s="16">
        <v>0</v>
      </c>
    </row>
    <row r="8527" spans="1:8" x14ac:dyDescent="0.3">
      <c r="A8527" s="13" t="str">
        <f t="shared" si="133"/>
        <v>maldoma012013</v>
      </c>
      <c r="B8527" s="16" t="s">
        <v>1551</v>
      </c>
      <c r="C8527" s="16">
        <v>2013</v>
      </c>
      <c r="D8527" s="16" t="s">
        <v>2333</v>
      </c>
      <c r="E8527" s="16">
        <v>62</v>
      </c>
      <c r="F8527" s="16">
        <v>3</v>
      </c>
      <c r="G8527" s="16">
        <v>3</v>
      </c>
      <c r="H8527" s="16">
        <v>4</v>
      </c>
    </row>
    <row r="8528" spans="1:8" x14ac:dyDescent="0.3">
      <c r="A8528" s="13" t="str">
        <f t="shared" si="133"/>
        <v>maldoma012013</v>
      </c>
      <c r="B8528" s="16" t="s">
        <v>1551</v>
      </c>
      <c r="C8528" s="16">
        <v>2013</v>
      </c>
      <c r="D8528" s="16" t="s">
        <v>2334</v>
      </c>
      <c r="E8528" s="16">
        <v>281</v>
      </c>
      <c r="F8528" s="16">
        <v>35</v>
      </c>
      <c r="G8528" s="16">
        <v>1</v>
      </c>
      <c r="H8528" s="16">
        <v>3</v>
      </c>
    </row>
    <row r="8529" spans="1:8" x14ac:dyDescent="0.3">
      <c r="A8529" s="13" t="str">
        <f t="shared" si="133"/>
        <v>manesse012013</v>
      </c>
      <c r="B8529" s="16" t="s">
        <v>1991</v>
      </c>
      <c r="C8529" s="16">
        <v>2013</v>
      </c>
      <c r="D8529" s="16" t="s">
        <v>2332</v>
      </c>
      <c r="E8529" s="16">
        <v>7</v>
      </c>
      <c r="F8529" s="16">
        <v>9</v>
      </c>
      <c r="G8529" s="16">
        <v>0</v>
      </c>
      <c r="H8529" s="16">
        <v>0</v>
      </c>
    </row>
    <row r="8530" spans="1:8" x14ac:dyDescent="0.3">
      <c r="A8530" s="13" t="str">
        <f t="shared" si="133"/>
        <v>manshje012013</v>
      </c>
      <c r="B8530" s="16" t="s">
        <v>1124</v>
      </c>
      <c r="C8530" s="16">
        <v>2013</v>
      </c>
      <c r="D8530" s="16" t="s">
        <v>2332</v>
      </c>
      <c r="E8530" s="16">
        <v>5</v>
      </c>
      <c r="F8530" s="16">
        <v>2</v>
      </c>
      <c r="G8530" s="16">
        <v>0</v>
      </c>
      <c r="H8530" s="16">
        <v>0</v>
      </c>
    </row>
    <row r="8531" spans="1:8" x14ac:dyDescent="0.3">
      <c r="A8531" s="13" t="str">
        <f t="shared" si="133"/>
        <v>marcush012013</v>
      </c>
      <c r="B8531" s="16" t="s">
        <v>566</v>
      </c>
      <c r="C8531" s="16">
        <v>2013</v>
      </c>
      <c r="D8531" s="16" t="s">
        <v>2332</v>
      </c>
      <c r="E8531" s="16">
        <v>4</v>
      </c>
      <c r="F8531" s="16">
        <v>13</v>
      </c>
      <c r="G8531" s="16">
        <v>0</v>
      </c>
      <c r="H8531" s="16">
        <v>0</v>
      </c>
    </row>
    <row r="8532" spans="1:8" x14ac:dyDescent="0.3">
      <c r="A8532" s="13" t="str">
        <f t="shared" si="133"/>
        <v>marisja012013</v>
      </c>
      <c r="B8532" s="16" t="s">
        <v>1992</v>
      </c>
      <c r="C8532" s="16">
        <v>2013</v>
      </c>
      <c r="D8532" s="16" t="s">
        <v>2327</v>
      </c>
    </row>
    <row r="8533" spans="1:8" x14ac:dyDescent="0.3">
      <c r="A8533" s="13" t="str">
        <f t="shared" si="133"/>
        <v>marisja012013</v>
      </c>
      <c r="B8533" s="16" t="s">
        <v>1992</v>
      </c>
      <c r="C8533" s="16">
        <v>2013</v>
      </c>
      <c r="D8533" s="16" t="s">
        <v>2329</v>
      </c>
      <c r="E8533" s="16">
        <v>75</v>
      </c>
      <c r="F8533" s="16">
        <v>5</v>
      </c>
      <c r="G8533" s="16">
        <v>0</v>
      </c>
      <c r="H8533" s="16">
        <v>2</v>
      </c>
    </row>
    <row r="8534" spans="1:8" x14ac:dyDescent="0.3">
      <c r="A8534" s="13" t="str">
        <f t="shared" si="133"/>
        <v>markani012013</v>
      </c>
      <c r="B8534" s="16" t="s">
        <v>680</v>
      </c>
      <c r="C8534" s="16">
        <v>2013</v>
      </c>
      <c r="D8534" s="16" t="s">
        <v>2329</v>
      </c>
      <c r="E8534" s="16">
        <v>312</v>
      </c>
      <c r="F8534" s="16">
        <v>7</v>
      </c>
      <c r="G8534" s="16">
        <v>0</v>
      </c>
      <c r="H8534" s="16">
        <v>1</v>
      </c>
    </row>
    <row r="8535" spans="1:8" x14ac:dyDescent="0.3">
      <c r="A8535" s="13" t="str">
        <f t="shared" si="133"/>
        <v>markani012013</v>
      </c>
      <c r="B8535" s="16" t="s">
        <v>680</v>
      </c>
      <c r="C8535" s="16">
        <v>2013</v>
      </c>
      <c r="D8535" s="16" t="s">
        <v>2330</v>
      </c>
    </row>
    <row r="8536" spans="1:8" x14ac:dyDescent="0.3">
      <c r="A8536" s="13" t="str">
        <f t="shared" si="133"/>
        <v>marmoca012013</v>
      </c>
      <c r="B8536" s="16" t="s">
        <v>681</v>
      </c>
      <c r="C8536" s="16">
        <v>2013</v>
      </c>
      <c r="D8536" s="16" t="s">
        <v>2332</v>
      </c>
      <c r="E8536" s="16">
        <v>4</v>
      </c>
      <c r="F8536" s="16">
        <v>7</v>
      </c>
      <c r="G8536" s="16">
        <v>0</v>
      </c>
      <c r="H8536" s="16">
        <v>0</v>
      </c>
    </row>
    <row r="8537" spans="1:8" x14ac:dyDescent="0.3">
      <c r="A8537" s="13" t="str">
        <f t="shared" si="133"/>
        <v>marmoca012013</v>
      </c>
      <c r="B8537" s="16" t="s">
        <v>681</v>
      </c>
      <c r="C8537" s="16">
        <v>2013</v>
      </c>
      <c r="D8537" s="16" t="s">
        <v>2332</v>
      </c>
      <c r="E8537" s="16">
        <v>2</v>
      </c>
      <c r="F8537" s="16">
        <v>4</v>
      </c>
      <c r="G8537" s="16">
        <v>1</v>
      </c>
      <c r="H8537" s="16">
        <v>1</v>
      </c>
    </row>
    <row r="8538" spans="1:8" x14ac:dyDescent="0.3">
      <c r="A8538" s="13" t="str">
        <f t="shared" si="133"/>
        <v>maronni012013</v>
      </c>
      <c r="B8538" s="16" t="s">
        <v>1773</v>
      </c>
      <c r="C8538" s="16">
        <v>2013</v>
      </c>
      <c r="D8538" s="16" t="s">
        <v>2332</v>
      </c>
      <c r="E8538" s="16">
        <v>0</v>
      </c>
      <c r="F8538" s="16">
        <v>1</v>
      </c>
      <c r="G8538" s="16">
        <v>0</v>
      </c>
      <c r="H8538" s="16">
        <v>0</v>
      </c>
    </row>
    <row r="8539" spans="1:8" x14ac:dyDescent="0.3">
      <c r="A8539" s="13" t="str">
        <f t="shared" si="133"/>
        <v>marquja012013</v>
      </c>
      <c r="B8539" s="16" t="s">
        <v>145</v>
      </c>
      <c r="C8539" s="16">
        <v>2013</v>
      </c>
      <c r="D8539" s="16" t="s">
        <v>2332</v>
      </c>
      <c r="E8539" s="16">
        <v>8</v>
      </c>
      <c r="F8539" s="16">
        <v>20</v>
      </c>
      <c r="G8539" s="16">
        <v>0</v>
      </c>
      <c r="H8539" s="16">
        <v>2</v>
      </c>
    </row>
    <row r="8540" spans="1:8" x14ac:dyDescent="0.3">
      <c r="A8540" s="13" t="str">
        <f t="shared" si="133"/>
        <v>marrech012013</v>
      </c>
      <c r="B8540" s="16" t="s">
        <v>1552</v>
      </c>
      <c r="C8540" s="16">
        <v>2013</v>
      </c>
      <c r="D8540" s="16" t="s">
        <v>2333</v>
      </c>
      <c r="E8540" s="16">
        <v>12</v>
      </c>
      <c r="F8540" s="16">
        <v>2</v>
      </c>
      <c r="G8540" s="16">
        <v>0</v>
      </c>
      <c r="H8540" s="16">
        <v>1</v>
      </c>
    </row>
    <row r="8541" spans="1:8" x14ac:dyDescent="0.3">
      <c r="A8541" s="13" t="str">
        <f t="shared" si="133"/>
        <v>marshbr012013</v>
      </c>
      <c r="B8541" s="16" t="s">
        <v>1993</v>
      </c>
      <c r="C8541" s="16">
        <v>2013</v>
      </c>
      <c r="D8541" s="16" t="s">
        <v>2332</v>
      </c>
      <c r="E8541" s="16">
        <v>1</v>
      </c>
      <c r="F8541" s="16">
        <v>1</v>
      </c>
      <c r="G8541" s="16">
        <v>0</v>
      </c>
      <c r="H8541" s="16">
        <v>1</v>
      </c>
    </row>
    <row r="8542" spans="1:8" x14ac:dyDescent="0.3">
      <c r="A8542" s="13" t="str">
        <f t="shared" si="133"/>
        <v>marshse012013</v>
      </c>
      <c r="B8542" s="16" t="s">
        <v>682</v>
      </c>
      <c r="C8542" s="16">
        <v>2013</v>
      </c>
      <c r="D8542" s="16" t="s">
        <v>2332</v>
      </c>
      <c r="E8542" s="16">
        <v>0</v>
      </c>
      <c r="F8542" s="16">
        <v>3</v>
      </c>
      <c r="G8542" s="16">
        <v>0</v>
      </c>
      <c r="H8542" s="16">
        <v>0</v>
      </c>
    </row>
    <row r="8543" spans="1:8" x14ac:dyDescent="0.3">
      <c r="A8543" s="13" t="str">
        <f t="shared" si="133"/>
        <v>marsolo012013</v>
      </c>
      <c r="B8543" s="16" t="s">
        <v>955</v>
      </c>
      <c r="C8543" s="16">
        <v>2013</v>
      </c>
      <c r="D8543" s="16" t="s">
        <v>2334</v>
      </c>
      <c r="E8543" s="16">
        <v>11</v>
      </c>
      <c r="F8543" s="16">
        <v>1</v>
      </c>
      <c r="G8543" s="16">
        <v>0</v>
      </c>
      <c r="H8543" s="16">
        <v>1</v>
      </c>
    </row>
    <row r="8544" spans="1:8" x14ac:dyDescent="0.3">
      <c r="A8544" s="13" t="str">
        <f t="shared" si="133"/>
        <v>marteal012013</v>
      </c>
      <c r="B8544" s="16" t="s">
        <v>1994</v>
      </c>
      <c r="C8544" s="16">
        <v>2013</v>
      </c>
      <c r="D8544" s="16" t="s">
        <v>2328</v>
      </c>
    </row>
    <row r="8545" spans="1:8" x14ac:dyDescent="0.3">
      <c r="A8545" s="13" t="str">
        <f t="shared" si="133"/>
        <v>marteal012013</v>
      </c>
      <c r="B8545" s="16" t="s">
        <v>1994</v>
      </c>
      <c r="C8545" s="16">
        <v>2013</v>
      </c>
      <c r="D8545" s="16" t="s">
        <v>2329</v>
      </c>
      <c r="E8545" s="16">
        <v>11</v>
      </c>
      <c r="F8545" s="16">
        <v>0</v>
      </c>
      <c r="G8545" s="16">
        <v>0</v>
      </c>
      <c r="H8545" s="16">
        <v>0</v>
      </c>
    </row>
    <row r="8546" spans="1:8" x14ac:dyDescent="0.3">
      <c r="A8546" s="13" t="str">
        <f t="shared" si="133"/>
        <v>marteal012013</v>
      </c>
      <c r="B8546" s="16" t="s">
        <v>1994</v>
      </c>
      <c r="C8546" s="16">
        <v>2013</v>
      </c>
      <c r="D8546" s="16" t="s">
        <v>2330</v>
      </c>
    </row>
    <row r="8547" spans="1:8" x14ac:dyDescent="0.3">
      <c r="A8547" s="13" t="str">
        <f t="shared" si="133"/>
        <v>martest012013</v>
      </c>
      <c r="B8547" s="16" t="s">
        <v>1774</v>
      </c>
      <c r="C8547" s="16">
        <v>2013</v>
      </c>
      <c r="D8547" s="16" t="s">
        <v>2327</v>
      </c>
    </row>
    <row r="8548" spans="1:8" x14ac:dyDescent="0.3">
      <c r="A8548" s="13" t="str">
        <f t="shared" si="133"/>
        <v>martest012013</v>
      </c>
      <c r="B8548" s="16" t="s">
        <v>1774</v>
      </c>
      <c r="C8548" s="16">
        <v>2013</v>
      </c>
      <c r="D8548" s="16" t="s">
        <v>2328</v>
      </c>
    </row>
    <row r="8549" spans="1:8" x14ac:dyDescent="0.3">
      <c r="A8549" s="13" t="str">
        <f t="shared" si="133"/>
        <v>martest012013</v>
      </c>
      <c r="B8549" s="16" t="s">
        <v>1774</v>
      </c>
      <c r="C8549" s="16">
        <v>2013</v>
      </c>
      <c r="D8549" s="16" t="s">
        <v>2329</v>
      </c>
      <c r="E8549" s="16">
        <v>193</v>
      </c>
      <c r="F8549" s="16">
        <v>6</v>
      </c>
      <c r="G8549" s="16">
        <v>7</v>
      </c>
      <c r="H8549" s="16">
        <v>0</v>
      </c>
    </row>
    <row r="8550" spans="1:8" x14ac:dyDescent="0.3">
      <c r="A8550" s="13" t="str">
        <f t="shared" si="133"/>
        <v>martevi012013</v>
      </c>
      <c r="B8550" s="16" t="s">
        <v>1127</v>
      </c>
      <c r="C8550" s="16">
        <v>2013</v>
      </c>
      <c r="D8550" s="16" t="s">
        <v>2332</v>
      </c>
      <c r="E8550" s="16">
        <v>0</v>
      </c>
      <c r="F8550" s="16">
        <v>0</v>
      </c>
      <c r="G8550" s="16">
        <v>1</v>
      </c>
      <c r="H8550" s="16">
        <v>0</v>
      </c>
    </row>
    <row r="8551" spans="1:8" x14ac:dyDescent="0.3">
      <c r="A8551" s="13" t="str">
        <f t="shared" si="133"/>
        <v>martica042013</v>
      </c>
      <c r="B8551" s="16" t="s">
        <v>1995</v>
      </c>
      <c r="C8551" s="16">
        <v>2013</v>
      </c>
      <c r="D8551" s="16" t="s">
        <v>2332</v>
      </c>
      <c r="E8551" s="16">
        <v>4</v>
      </c>
      <c r="F8551" s="16">
        <v>3</v>
      </c>
      <c r="G8551" s="16">
        <v>0</v>
      </c>
      <c r="H8551" s="16">
        <v>1</v>
      </c>
    </row>
    <row r="8552" spans="1:8" x14ac:dyDescent="0.3">
      <c r="A8552" s="13" t="str">
        <f t="shared" si="133"/>
        <v>marticr012013</v>
      </c>
      <c r="B8552" s="16" t="s">
        <v>1128</v>
      </c>
      <c r="C8552" s="16">
        <v>2013</v>
      </c>
      <c r="D8552" s="16" t="s">
        <v>2332</v>
      </c>
      <c r="E8552" s="16">
        <v>0</v>
      </c>
      <c r="F8552" s="16">
        <v>1</v>
      </c>
      <c r="G8552" s="16">
        <v>0</v>
      </c>
      <c r="H8552" s="16">
        <v>0</v>
      </c>
    </row>
    <row r="8553" spans="1:8" x14ac:dyDescent="0.3">
      <c r="A8553" s="13" t="str">
        <f t="shared" si="133"/>
        <v>martida022013</v>
      </c>
      <c r="B8553" s="16" t="s">
        <v>1996</v>
      </c>
      <c r="C8553" s="16">
        <v>2013</v>
      </c>
      <c r="D8553" s="16" t="s">
        <v>2332</v>
      </c>
      <c r="E8553" s="16">
        <v>0</v>
      </c>
      <c r="F8553" s="16">
        <v>4</v>
      </c>
      <c r="G8553" s="16">
        <v>0</v>
      </c>
      <c r="H8553" s="16">
        <v>0</v>
      </c>
    </row>
    <row r="8554" spans="1:8" x14ac:dyDescent="0.3">
      <c r="A8554" s="13" t="str">
        <f t="shared" si="133"/>
        <v>martiet012013</v>
      </c>
      <c r="B8554" s="16" t="s">
        <v>1997</v>
      </c>
      <c r="C8554" s="16">
        <v>2013</v>
      </c>
      <c r="D8554" s="16" t="s">
        <v>2332</v>
      </c>
      <c r="E8554" s="16">
        <v>0</v>
      </c>
      <c r="F8554" s="16">
        <v>6</v>
      </c>
      <c r="G8554" s="16">
        <v>0</v>
      </c>
      <c r="H8554" s="16">
        <v>0</v>
      </c>
    </row>
    <row r="8555" spans="1:8" x14ac:dyDescent="0.3">
      <c r="A8555" s="13" t="str">
        <f t="shared" si="133"/>
        <v>martife022013</v>
      </c>
      <c r="B8555" s="16" t="s">
        <v>1129</v>
      </c>
      <c r="C8555" s="16">
        <v>2013</v>
      </c>
      <c r="D8555" s="16" t="s">
        <v>2328</v>
      </c>
    </row>
    <row r="8556" spans="1:8" x14ac:dyDescent="0.3">
      <c r="A8556" s="13" t="str">
        <f t="shared" si="133"/>
        <v>martife022013</v>
      </c>
      <c r="B8556" s="16" t="s">
        <v>1129</v>
      </c>
      <c r="C8556" s="16">
        <v>2013</v>
      </c>
      <c r="D8556" s="16" t="s">
        <v>2329</v>
      </c>
      <c r="E8556" s="16">
        <v>12</v>
      </c>
      <c r="F8556" s="16">
        <v>0</v>
      </c>
      <c r="G8556" s="16">
        <v>0</v>
      </c>
      <c r="H8556" s="16">
        <v>0</v>
      </c>
    </row>
    <row r="8557" spans="1:8" x14ac:dyDescent="0.3">
      <c r="A8557" s="13" t="str">
        <f t="shared" si="133"/>
        <v>martife022013</v>
      </c>
      <c r="B8557" s="16" t="s">
        <v>1129</v>
      </c>
      <c r="C8557" s="16">
        <v>2013</v>
      </c>
      <c r="D8557" s="16" t="s">
        <v>2330</v>
      </c>
    </row>
    <row r="8558" spans="1:8" x14ac:dyDescent="0.3">
      <c r="A8558" s="13" t="str">
        <f t="shared" si="133"/>
        <v>martijd022013</v>
      </c>
      <c r="B8558" s="16" t="s">
        <v>1554</v>
      </c>
      <c r="C8558" s="16">
        <v>2013</v>
      </c>
      <c r="D8558" s="16" t="s">
        <v>2328</v>
      </c>
    </row>
    <row r="8559" spans="1:8" x14ac:dyDescent="0.3">
      <c r="A8559" s="13" t="str">
        <f t="shared" si="133"/>
        <v>martijd022013</v>
      </c>
      <c r="B8559" s="16" t="s">
        <v>1554</v>
      </c>
      <c r="C8559" s="16">
        <v>2013</v>
      </c>
      <c r="D8559" s="16" t="s">
        <v>2329</v>
      </c>
      <c r="E8559" s="16">
        <v>98</v>
      </c>
      <c r="F8559" s="16">
        <v>4</v>
      </c>
      <c r="G8559" s="16">
        <v>2</v>
      </c>
      <c r="H8559" s="16">
        <v>1</v>
      </c>
    </row>
    <row r="8560" spans="1:8" x14ac:dyDescent="0.3">
      <c r="A8560" s="13" t="str">
        <f t="shared" si="133"/>
        <v>martijd022013</v>
      </c>
      <c r="B8560" s="16" t="s">
        <v>1554</v>
      </c>
      <c r="C8560" s="16">
        <v>2013</v>
      </c>
      <c r="D8560" s="16" t="s">
        <v>2330</v>
      </c>
    </row>
    <row r="8561" spans="1:8" x14ac:dyDescent="0.3">
      <c r="A8561" s="13" t="str">
        <f t="shared" si="133"/>
        <v>martijo072013</v>
      </c>
      <c r="B8561" s="16" t="s">
        <v>1131</v>
      </c>
      <c r="C8561" s="16">
        <v>2013</v>
      </c>
      <c r="D8561" s="16" t="s">
        <v>2332</v>
      </c>
      <c r="E8561" s="16">
        <v>0</v>
      </c>
      <c r="F8561" s="16">
        <v>0</v>
      </c>
      <c r="G8561" s="16">
        <v>0</v>
      </c>
      <c r="H8561" s="16">
        <v>0</v>
      </c>
    </row>
    <row r="8562" spans="1:8" x14ac:dyDescent="0.3">
      <c r="A8562" s="13" t="str">
        <f t="shared" si="133"/>
        <v>martile012013</v>
      </c>
      <c r="B8562" s="16" t="s">
        <v>1555</v>
      </c>
      <c r="C8562" s="16">
        <v>2013</v>
      </c>
      <c r="D8562" s="16" t="s">
        <v>2327</v>
      </c>
    </row>
    <row r="8563" spans="1:8" x14ac:dyDescent="0.3">
      <c r="A8563" s="13" t="str">
        <f t="shared" si="133"/>
        <v>martile012013</v>
      </c>
      <c r="B8563" s="16" t="s">
        <v>1555</v>
      </c>
      <c r="C8563" s="16">
        <v>2013</v>
      </c>
      <c r="D8563" s="16" t="s">
        <v>2328</v>
      </c>
    </row>
    <row r="8564" spans="1:8" x14ac:dyDescent="0.3">
      <c r="A8564" s="13" t="str">
        <f t="shared" si="133"/>
        <v>martile012013</v>
      </c>
      <c r="B8564" s="16" t="s">
        <v>1555</v>
      </c>
      <c r="C8564" s="16">
        <v>2013</v>
      </c>
      <c r="D8564" s="16" t="s">
        <v>2329</v>
      </c>
      <c r="E8564" s="16">
        <v>317</v>
      </c>
      <c r="F8564" s="16">
        <v>14</v>
      </c>
      <c r="G8564" s="16">
        <v>5</v>
      </c>
      <c r="H8564" s="16">
        <v>1</v>
      </c>
    </row>
    <row r="8565" spans="1:8" x14ac:dyDescent="0.3">
      <c r="A8565" s="13" t="str">
        <f t="shared" si="133"/>
        <v>martile012013</v>
      </c>
      <c r="B8565" s="16" t="s">
        <v>1555</v>
      </c>
      <c r="C8565" s="16">
        <v>2013</v>
      </c>
      <c r="D8565" s="16" t="s">
        <v>2330</v>
      </c>
    </row>
    <row r="8566" spans="1:8" x14ac:dyDescent="0.3">
      <c r="A8566" s="13" t="str">
        <f t="shared" si="133"/>
        <v>martimi022013</v>
      </c>
      <c r="B8566" s="16" t="s">
        <v>1557</v>
      </c>
      <c r="C8566" s="16">
        <v>2013</v>
      </c>
      <c r="D8566" s="16" t="s">
        <v>38</v>
      </c>
      <c r="E8566" s="16">
        <v>1</v>
      </c>
      <c r="F8566" s="16">
        <v>1</v>
      </c>
      <c r="G8566" s="16">
        <v>0</v>
      </c>
      <c r="H8566" s="16">
        <v>0</v>
      </c>
    </row>
    <row r="8567" spans="1:8" x14ac:dyDescent="0.3">
      <c r="A8567" s="13" t="str">
        <f t="shared" si="133"/>
        <v>martimi022013</v>
      </c>
      <c r="B8567" s="16" t="s">
        <v>1557</v>
      </c>
      <c r="C8567" s="16">
        <v>2013</v>
      </c>
      <c r="D8567" s="16" t="s">
        <v>2327</v>
      </c>
    </row>
    <row r="8568" spans="1:8" x14ac:dyDescent="0.3">
      <c r="A8568" s="13" t="str">
        <f t="shared" si="133"/>
        <v>martimi022013</v>
      </c>
      <c r="B8568" s="16" t="s">
        <v>1557</v>
      </c>
      <c r="C8568" s="16">
        <v>2013</v>
      </c>
      <c r="D8568" s="16" t="s">
        <v>2328</v>
      </c>
    </row>
    <row r="8569" spans="1:8" x14ac:dyDescent="0.3">
      <c r="A8569" s="13" t="str">
        <f t="shared" si="133"/>
        <v>martimi022013</v>
      </c>
      <c r="B8569" s="16" t="s">
        <v>1557</v>
      </c>
      <c r="C8569" s="16">
        <v>2013</v>
      </c>
      <c r="D8569" s="16" t="s">
        <v>2329</v>
      </c>
      <c r="E8569" s="16">
        <v>18</v>
      </c>
      <c r="F8569" s="16">
        <v>1</v>
      </c>
      <c r="G8569" s="16">
        <v>0</v>
      </c>
      <c r="H8569" s="16">
        <v>1</v>
      </c>
    </row>
    <row r="8570" spans="1:8" x14ac:dyDescent="0.3">
      <c r="A8570" s="13" t="str">
        <f t="shared" si="133"/>
        <v>martimi022013</v>
      </c>
      <c r="B8570" s="16" t="s">
        <v>1557</v>
      </c>
      <c r="C8570" s="16">
        <v>2013</v>
      </c>
      <c r="D8570" s="16" t="s">
        <v>2330</v>
      </c>
    </row>
    <row r="8571" spans="1:8" x14ac:dyDescent="0.3">
      <c r="A8571" s="13" t="str">
        <f t="shared" si="133"/>
        <v>martimi022013</v>
      </c>
      <c r="B8571" s="16" t="s">
        <v>1557</v>
      </c>
      <c r="C8571" s="16">
        <v>2013</v>
      </c>
      <c r="D8571" s="16" t="s">
        <v>2331</v>
      </c>
      <c r="E8571" s="16">
        <v>5</v>
      </c>
      <c r="F8571" s="16">
        <v>3</v>
      </c>
      <c r="G8571" s="16">
        <v>0</v>
      </c>
      <c r="H8571" s="16">
        <v>1</v>
      </c>
    </row>
    <row r="8572" spans="1:8" x14ac:dyDescent="0.3">
      <c r="A8572" s="13" t="str">
        <f t="shared" si="133"/>
        <v>martiru012013</v>
      </c>
      <c r="B8572" s="16" t="s">
        <v>683</v>
      </c>
      <c r="C8572" s="16">
        <v>2013</v>
      </c>
      <c r="D8572" s="16" t="s">
        <v>38</v>
      </c>
      <c r="E8572" s="16">
        <v>3</v>
      </c>
      <c r="F8572" s="16">
        <v>3</v>
      </c>
      <c r="G8572" s="16">
        <v>0</v>
      </c>
      <c r="H8572" s="16">
        <v>0</v>
      </c>
    </row>
    <row r="8573" spans="1:8" x14ac:dyDescent="0.3">
      <c r="A8573" s="13" t="str">
        <f t="shared" si="133"/>
        <v>martiru012013</v>
      </c>
      <c r="B8573" s="16" t="s">
        <v>683</v>
      </c>
      <c r="C8573" s="16">
        <v>2013</v>
      </c>
      <c r="D8573" s="16" t="s">
        <v>2334</v>
      </c>
      <c r="E8573" s="16">
        <v>885</v>
      </c>
      <c r="F8573" s="16">
        <v>103</v>
      </c>
      <c r="G8573" s="16">
        <v>2</v>
      </c>
      <c r="H8573" s="16">
        <v>6</v>
      </c>
    </row>
    <row r="8574" spans="1:8" x14ac:dyDescent="0.3">
      <c r="A8574" s="13" t="str">
        <f t="shared" si="133"/>
        <v>martiru012013</v>
      </c>
      <c r="B8574" s="16" t="s">
        <v>683</v>
      </c>
      <c r="C8574" s="16">
        <v>2013</v>
      </c>
      <c r="D8574" s="16" t="s">
        <v>2329</v>
      </c>
      <c r="E8574" s="16">
        <v>1</v>
      </c>
      <c r="F8574" s="16">
        <v>0</v>
      </c>
      <c r="G8574" s="16">
        <v>0</v>
      </c>
      <c r="H8574" s="16">
        <v>0</v>
      </c>
    </row>
    <row r="8575" spans="1:8" x14ac:dyDescent="0.3">
      <c r="A8575" s="13" t="str">
        <f t="shared" si="133"/>
        <v>martiru012013</v>
      </c>
      <c r="B8575" s="16" t="s">
        <v>683</v>
      </c>
      <c r="C8575" s="16">
        <v>2013</v>
      </c>
      <c r="D8575" s="16" t="s">
        <v>2330</v>
      </c>
    </row>
    <row r="8576" spans="1:8" x14ac:dyDescent="0.3">
      <c r="A8576" s="13" t="str">
        <f t="shared" si="133"/>
        <v>martish012013</v>
      </c>
      <c r="B8576" s="16" t="s">
        <v>956</v>
      </c>
      <c r="C8576" s="16">
        <v>2013</v>
      </c>
      <c r="D8576" s="16" t="s">
        <v>2332</v>
      </c>
      <c r="E8576" s="16">
        <v>2</v>
      </c>
      <c r="F8576" s="16">
        <v>0</v>
      </c>
      <c r="G8576" s="16">
        <v>0</v>
      </c>
      <c r="H8576" s="16">
        <v>0</v>
      </c>
    </row>
    <row r="8577" spans="1:8" x14ac:dyDescent="0.3">
      <c r="A8577" s="13" t="str">
        <f t="shared" si="133"/>
        <v>martivi012013</v>
      </c>
      <c r="B8577" s="16" t="s">
        <v>317</v>
      </c>
      <c r="C8577" s="16">
        <v>2013</v>
      </c>
      <c r="D8577" s="16" t="s">
        <v>2333</v>
      </c>
      <c r="E8577" s="16">
        <v>85</v>
      </c>
      <c r="F8577" s="16">
        <v>14</v>
      </c>
      <c r="G8577" s="16">
        <v>0</v>
      </c>
      <c r="H8577" s="16">
        <v>3</v>
      </c>
    </row>
    <row r="8578" spans="1:8" x14ac:dyDescent="0.3">
      <c r="A8578" s="13" t="str">
        <f t="shared" si="133"/>
        <v>martivi012013</v>
      </c>
      <c r="B8578" s="16" t="s">
        <v>317</v>
      </c>
      <c r="C8578" s="16">
        <v>2013</v>
      </c>
      <c r="D8578" s="16" t="s">
        <v>2334</v>
      </c>
      <c r="E8578" s="16">
        <v>18</v>
      </c>
      <c r="F8578" s="16">
        <v>4</v>
      </c>
      <c r="G8578" s="16">
        <v>0</v>
      </c>
      <c r="H8578" s="16">
        <v>0</v>
      </c>
    </row>
    <row r="8579" spans="1:8" x14ac:dyDescent="0.3">
      <c r="A8579" s="13" t="str">
        <f t="shared" ref="A8579:A8642" si="134">B8579&amp;C8579</f>
        <v>masteju012013</v>
      </c>
      <c r="B8579" s="16" t="s">
        <v>957</v>
      </c>
      <c r="C8579" s="16">
        <v>2013</v>
      </c>
      <c r="D8579" s="16" t="s">
        <v>2332</v>
      </c>
      <c r="E8579" s="16">
        <v>21</v>
      </c>
      <c r="F8579" s="16">
        <v>27</v>
      </c>
      <c r="G8579" s="16">
        <v>1</v>
      </c>
      <c r="H8579" s="16">
        <v>3</v>
      </c>
    </row>
    <row r="8580" spans="1:8" x14ac:dyDescent="0.3">
      <c r="A8580" s="13" t="str">
        <f t="shared" si="134"/>
        <v>mastrda012013</v>
      </c>
      <c r="B8580" s="16" t="s">
        <v>1558</v>
      </c>
      <c r="C8580" s="16">
        <v>2013</v>
      </c>
      <c r="D8580" s="16" t="s">
        <v>37</v>
      </c>
      <c r="E8580" s="16">
        <v>0</v>
      </c>
      <c r="F8580" s="16">
        <v>0</v>
      </c>
      <c r="G8580" s="16">
        <v>0</v>
      </c>
      <c r="H8580" s="16">
        <v>0</v>
      </c>
    </row>
    <row r="8581" spans="1:8" x14ac:dyDescent="0.3">
      <c r="A8581" s="13" t="str">
        <f t="shared" si="134"/>
        <v>mastrda012013</v>
      </c>
      <c r="B8581" s="16" t="s">
        <v>1558</v>
      </c>
      <c r="C8581" s="16">
        <v>2013</v>
      </c>
      <c r="D8581" s="16" t="s">
        <v>2327</v>
      </c>
    </row>
    <row r="8582" spans="1:8" x14ac:dyDescent="0.3">
      <c r="A8582" s="13" t="str">
        <f t="shared" si="134"/>
        <v>mastrda012013</v>
      </c>
      <c r="B8582" s="16" t="s">
        <v>1558</v>
      </c>
      <c r="C8582" s="16">
        <v>2013</v>
      </c>
      <c r="D8582" s="16" t="s">
        <v>2328</v>
      </c>
    </row>
    <row r="8583" spans="1:8" x14ac:dyDescent="0.3">
      <c r="A8583" s="13" t="str">
        <f t="shared" si="134"/>
        <v>mastrda012013</v>
      </c>
      <c r="B8583" s="16" t="s">
        <v>1558</v>
      </c>
      <c r="C8583" s="16">
        <v>2013</v>
      </c>
      <c r="D8583" s="16" t="s">
        <v>2329</v>
      </c>
      <c r="E8583" s="16">
        <v>40</v>
      </c>
      <c r="F8583" s="16">
        <v>1</v>
      </c>
      <c r="G8583" s="16">
        <v>0</v>
      </c>
      <c r="H8583" s="16">
        <v>0</v>
      </c>
    </row>
    <row r="8584" spans="1:8" x14ac:dyDescent="0.3">
      <c r="A8584" s="13" t="str">
        <f t="shared" si="134"/>
        <v>mastrda012013</v>
      </c>
      <c r="B8584" s="16" t="s">
        <v>1558</v>
      </c>
      <c r="C8584" s="16">
        <v>2013</v>
      </c>
      <c r="D8584" s="16" t="s">
        <v>2330</v>
      </c>
    </row>
    <row r="8585" spans="1:8" x14ac:dyDescent="0.3">
      <c r="A8585" s="13" t="str">
        <f t="shared" si="134"/>
        <v>mathije012013</v>
      </c>
      <c r="B8585" s="16" t="s">
        <v>568</v>
      </c>
      <c r="C8585" s="16">
        <v>2013</v>
      </c>
      <c r="D8585" s="16" t="s">
        <v>2334</v>
      </c>
      <c r="E8585" s="16">
        <v>520</v>
      </c>
      <c r="F8585" s="16">
        <v>30</v>
      </c>
      <c r="G8585" s="16">
        <v>1</v>
      </c>
      <c r="H8585" s="16">
        <v>2</v>
      </c>
    </row>
    <row r="8586" spans="1:8" x14ac:dyDescent="0.3">
      <c r="A8586" s="13" t="str">
        <f t="shared" si="134"/>
        <v>matsuda012013</v>
      </c>
      <c r="B8586" s="16" t="s">
        <v>818</v>
      </c>
      <c r="C8586" s="16">
        <v>2013</v>
      </c>
      <c r="D8586" s="16" t="s">
        <v>2332</v>
      </c>
      <c r="E8586" s="16">
        <v>1</v>
      </c>
      <c r="F8586" s="16">
        <v>4</v>
      </c>
      <c r="G8586" s="16">
        <v>0</v>
      </c>
      <c r="H8586" s="16">
        <v>0</v>
      </c>
    </row>
    <row r="8587" spans="1:8" x14ac:dyDescent="0.3">
      <c r="A8587" s="13" t="str">
        <f t="shared" si="134"/>
        <v>matthry012013</v>
      </c>
      <c r="B8587" s="16" t="s">
        <v>1559</v>
      </c>
      <c r="C8587" s="16">
        <v>2013</v>
      </c>
      <c r="D8587" s="16" t="s">
        <v>2332</v>
      </c>
      <c r="E8587" s="16">
        <v>3</v>
      </c>
      <c r="F8587" s="16">
        <v>3</v>
      </c>
      <c r="G8587" s="16">
        <v>0</v>
      </c>
      <c r="H8587" s="16">
        <v>1</v>
      </c>
    </row>
    <row r="8588" spans="1:8" x14ac:dyDescent="0.3">
      <c r="A8588" s="13" t="str">
        <f t="shared" si="134"/>
        <v>matusbr012013</v>
      </c>
      <c r="B8588" s="16" t="s">
        <v>1132</v>
      </c>
      <c r="C8588" s="16">
        <v>2013</v>
      </c>
      <c r="D8588" s="16" t="s">
        <v>2332</v>
      </c>
      <c r="E8588" s="16">
        <v>0</v>
      </c>
      <c r="F8588" s="16">
        <v>6</v>
      </c>
      <c r="G8588" s="16">
        <v>0</v>
      </c>
      <c r="H8588" s="16">
        <v>1</v>
      </c>
    </row>
    <row r="8589" spans="1:8" x14ac:dyDescent="0.3">
      <c r="A8589" s="13" t="str">
        <f t="shared" si="134"/>
        <v>mauerjo012013</v>
      </c>
      <c r="B8589" s="16" t="s">
        <v>474</v>
      </c>
      <c r="C8589" s="16">
        <v>2013</v>
      </c>
      <c r="D8589" s="16" t="s">
        <v>2333</v>
      </c>
      <c r="E8589" s="16">
        <v>78</v>
      </c>
      <c r="F8589" s="16">
        <v>3</v>
      </c>
      <c r="G8589" s="16">
        <v>1</v>
      </c>
      <c r="H8589" s="16">
        <v>9</v>
      </c>
    </row>
    <row r="8590" spans="1:8" x14ac:dyDescent="0.3">
      <c r="A8590" s="13" t="str">
        <f t="shared" si="134"/>
        <v>mauerjo012013</v>
      </c>
      <c r="B8590" s="16" t="s">
        <v>474</v>
      </c>
      <c r="C8590" s="16">
        <v>2013</v>
      </c>
      <c r="D8590" s="16" t="s">
        <v>2334</v>
      </c>
      <c r="E8590" s="16">
        <v>495</v>
      </c>
      <c r="F8590" s="16">
        <v>30</v>
      </c>
      <c r="G8590" s="16">
        <v>2</v>
      </c>
      <c r="H8590" s="16">
        <v>7</v>
      </c>
    </row>
    <row r="8591" spans="1:8" x14ac:dyDescent="0.3">
      <c r="A8591" s="13" t="str">
        <f t="shared" si="134"/>
        <v>maurebr012013</v>
      </c>
      <c r="B8591" s="16" t="s">
        <v>1998</v>
      </c>
      <c r="C8591" s="16">
        <v>2013</v>
      </c>
      <c r="D8591" s="16" t="s">
        <v>2332</v>
      </c>
      <c r="E8591" s="16">
        <v>6</v>
      </c>
      <c r="F8591" s="16">
        <v>10</v>
      </c>
      <c r="G8591" s="16">
        <v>0</v>
      </c>
      <c r="H8591" s="16">
        <v>0</v>
      </c>
    </row>
    <row r="8592" spans="1:8" x14ac:dyDescent="0.3">
      <c r="A8592" s="13" t="str">
        <f t="shared" si="134"/>
        <v>maxweju012013</v>
      </c>
      <c r="B8592" s="16" t="s">
        <v>819</v>
      </c>
      <c r="C8592" s="16">
        <v>2013</v>
      </c>
      <c r="D8592" s="16" t="s">
        <v>2327</v>
      </c>
    </row>
    <row r="8593" spans="1:8" x14ac:dyDescent="0.3">
      <c r="A8593" s="13" t="str">
        <f t="shared" si="134"/>
        <v>maxweju012013</v>
      </c>
      <c r="B8593" s="16" t="s">
        <v>819</v>
      </c>
      <c r="C8593" s="16">
        <v>2013</v>
      </c>
      <c r="D8593" s="16" t="s">
        <v>2327</v>
      </c>
    </row>
    <row r="8594" spans="1:8" x14ac:dyDescent="0.3">
      <c r="A8594" s="13" t="str">
        <f t="shared" si="134"/>
        <v>maxweju012013</v>
      </c>
      <c r="B8594" s="16" t="s">
        <v>819</v>
      </c>
      <c r="C8594" s="16">
        <v>2013</v>
      </c>
      <c r="D8594" s="16" t="s">
        <v>2329</v>
      </c>
      <c r="E8594" s="16">
        <v>100</v>
      </c>
      <c r="F8594" s="16">
        <v>4</v>
      </c>
      <c r="G8594" s="16">
        <v>3</v>
      </c>
      <c r="H8594" s="16">
        <v>2</v>
      </c>
    </row>
    <row r="8595" spans="1:8" x14ac:dyDescent="0.3">
      <c r="A8595" s="13" t="str">
        <f t="shared" si="134"/>
        <v>maxweju012013</v>
      </c>
      <c r="B8595" s="16" t="s">
        <v>819</v>
      </c>
      <c r="C8595" s="16">
        <v>2013</v>
      </c>
      <c r="D8595" s="16" t="s">
        <v>2329</v>
      </c>
      <c r="E8595" s="16">
        <v>53</v>
      </c>
      <c r="F8595" s="16">
        <v>2</v>
      </c>
      <c r="G8595" s="16">
        <v>2</v>
      </c>
      <c r="H8595" s="16">
        <v>0</v>
      </c>
    </row>
    <row r="8596" spans="1:8" x14ac:dyDescent="0.3">
      <c r="A8596" s="13" t="str">
        <f t="shared" si="134"/>
        <v>maxweju012013</v>
      </c>
      <c r="B8596" s="16" t="s">
        <v>819</v>
      </c>
      <c r="C8596" s="16">
        <v>2013</v>
      </c>
      <c r="D8596" s="16" t="s">
        <v>2330</v>
      </c>
    </row>
    <row r="8597" spans="1:8" x14ac:dyDescent="0.3">
      <c r="A8597" s="13" t="str">
        <f t="shared" si="134"/>
        <v>maxweju012013</v>
      </c>
      <c r="B8597" s="16" t="s">
        <v>819</v>
      </c>
      <c r="C8597" s="16">
        <v>2013</v>
      </c>
      <c r="D8597" s="16" t="s">
        <v>2330</v>
      </c>
    </row>
    <row r="8598" spans="1:8" x14ac:dyDescent="0.3">
      <c r="A8598" s="13" t="str">
        <f t="shared" si="134"/>
        <v>mayayu012013</v>
      </c>
      <c r="B8598" s="16" t="s">
        <v>1331</v>
      </c>
      <c r="C8598" s="16">
        <v>2013</v>
      </c>
      <c r="D8598" s="16" t="s">
        <v>2332</v>
      </c>
      <c r="E8598" s="16">
        <v>0</v>
      </c>
      <c r="F8598" s="16">
        <v>0</v>
      </c>
      <c r="G8598" s="16">
        <v>0</v>
      </c>
      <c r="H8598" s="16">
        <v>0</v>
      </c>
    </row>
    <row r="8599" spans="1:8" x14ac:dyDescent="0.3">
      <c r="A8599" s="13" t="str">
        <f t="shared" si="134"/>
        <v>maybejo022013</v>
      </c>
      <c r="B8599" s="16" t="s">
        <v>1133</v>
      </c>
      <c r="C8599" s="16">
        <v>2013</v>
      </c>
      <c r="D8599" s="16" t="s">
        <v>2333</v>
      </c>
      <c r="E8599" s="16">
        <v>36</v>
      </c>
      <c r="F8599" s="16">
        <v>3</v>
      </c>
      <c r="G8599" s="16">
        <v>1</v>
      </c>
      <c r="H8599" s="16">
        <v>7</v>
      </c>
    </row>
    <row r="8600" spans="1:8" x14ac:dyDescent="0.3">
      <c r="A8600" s="13" t="str">
        <f t="shared" si="134"/>
        <v>maybejo022013</v>
      </c>
      <c r="B8600" s="16" t="s">
        <v>1133</v>
      </c>
      <c r="C8600" s="16">
        <v>2013</v>
      </c>
      <c r="D8600" s="16" t="s">
        <v>2327</v>
      </c>
    </row>
    <row r="8601" spans="1:8" x14ac:dyDescent="0.3">
      <c r="A8601" s="13" t="str">
        <f t="shared" si="134"/>
        <v>maybejo022013</v>
      </c>
      <c r="B8601" s="16" t="s">
        <v>1133</v>
      </c>
      <c r="C8601" s="16">
        <v>2013</v>
      </c>
      <c r="D8601" s="16" t="s">
        <v>2328</v>
      </c>
    </row>
    <row r="8602" spans="1:8" x14ac:dyDescent="0.3">
      <c r="A8602" s="13" t="str">
        <f t="shared" si="134"/>
        <v>maybejo022013</v>
      </c>
      <c r="B8602" s="16" t="s">
        <v>1133</v>
      </c>
      <c r="C8602" s="16">
        <v>2013</v>
      </c>
      <c r="D8602" s="16" t="s">
        <v>2329</v>
      </c>
      <c r="E8602" s="16">
        <v>203</v>
      </c>
      <c r="F8602" s="16">
        <v>3</v>
      </c>
      <c r="G8602" s="16">
        <v>1</v>
      </c>
      <c r="H8602" s="16">
        <v>0</v>
      </c>
    </row>
    <row r="8603" spans="1:8" x14ac:dyDescent="0.3">
      <c r="A8603" s="13" t="str">
        <f t="shared" si="134"/>
        <v>maybejo022013</v>
      </c>
      <c r="B8603" s="16" t="s">
        <v>1133</v>
      </c>
      <c r="C8603" s="16">
        <v>2013</v>
      </c>
      <c r="D8603" s="16" t="s">
        <v>2330</v>
      </c>
    </row>
    <row r="8604" spans="1:8" x14ac:dyDescent="0.3">
      <c r="A8604" s="13" t="str">
        <f t="shared" si="134"/>
        <v>maybica012013</v>
      </c>
      <c r="B8604" s="16" t="s">
        <v>820</v>
      </c>
      <c r="C8604" s="16">
        <v>2013</v>
      </c>
      <c r="D8604" s="16" t="s">
        <v>2327</v>
      </c>
    </row>
    <row r="8605" spans="1:8" x14ac:dyDescent="0.3">
      <c r="A8605" s="13" t="str">
        <f t="shared" si="134"/>
        <v>maybica012013</v>
      </c>
      <c r="B8605" s="16" t="s">
        <v>820</v>
      </c>
      <c r="C8605" s="16">
        <v>2013</v>
      </c>
      <c r="D8605" s="16" t="s">
        <v>2329</v>
      </c>
      <c r="E8605" s="16">
        <v>33</v>
      </c>
      <c r="F8605" s="16">
        <v>0</v>
      </c>
      <c r="G8605" s="16">
        <v>0</v>
      </c>
      <c r="H8605" s="16">
        <v>0</v>
      </c>
    </row>
    <row r="8606" spans="1:8" x14ac:dyDescent="0.3">
      <c r="A8606" s="13" t="str">
        <f t="shared" si="134"/>
        <v>mazzavi012013</v>
      </c>
      <c r="B8606" s="16" t="s">
        <v>1134</v>
      </c>
      <c r="C8606" s="16">
        <v>2013</v>
      </c>
      <c r="D8606" s="16" t="s">
        <v>2332</v>
      </c>
      <c r="E8606" s="16">
        <v>9</v>
      </c>
      <c r="F8606" s="16">
        <v>8</v>
      </c>
      <c r="G8606" s="16">
        <v>0</v>
      </c>
      <c r="H8606" s="16">
        <v>1</v>
      </c>
    </row>
    <row r="8607" spans="1:8" x14ac:dyDescent="0.3">
      <c r="A8607" s="13" t="str">
        <f t="shared" si="134"/>
        <v>mcallza012013</v>
      </c>
      <c r="B8607" s="16" t="s">
        <v>1560</v>
      </c>
      <c r="C8607" s="16">
        <v>2013</v>
      </c>
      <c r="D8607" s="16" t="s">
        <v>2332</v>
      </c>
      <c r="E8607" s="16">
        <v>8</v>
      </c>
      <c r="F8607" s="16">
        <v>6</v>
      </c>
      <c r="G8607" s="16">
        <v>2</v>
      </c>
      <c r="H8607" s="16">
        <v>0</v>
      </c>
    </row>
    <row r="8608" spans="1:8" x14ac:dyDescent="0.3">
      <c r="A8608" s="13" t="str">
        <f t="shared" si="134"/>
        <v>mccanbr012013</v>
      </c>
      <c r="B8608" s="16" t="s">
        <v>570</v>
      </c>
      <c r="C8608" s="16">
        <v>2013</v>
      </c>
      <c r="D8608" s="16" t="s">
        <v>2334</v>
      </c>
      <c r="E8608" s="16">
        <v>729</v>
      </c>
      <c r="F8608" s="16">
        <v>34</v>
      </c>
      <c r="G8608" s="16">
        <v>4</v>
      </c>
      <c r="H8608" s="16">
        <v>1</v>
      </c>
    </row>
    <row r="8609" spans="1:8" x14ac:dyDescent="0.3">
      <c r="A8609" s="13" t="str">
        <f t="shared" si="134"/>
        <v>mccarbr012013</v>
      </c>
      <c r="B8609" s="16" t="s">
        <v>571</v>
      </c>
      <c r="C8609" s="16">
        <v>2013</v>
      </c>
      <c r="D8609" s="16" t="s">
        <v>2332</v>
      </c>
      <c r="E8609" s="16">
        <v>8</v>
      </c>
      <c r="F8609" s="16">
        <v>16</v>
      </c>
      <c r="G8609" s="16">
        <v>0</v>
      </c>
      <c r="H8609" s="16">
        <v>0</v>
      </c>
    </row>
    <row r="8610" spans="1:8" x14ac:dyDescent="0.3">
      <c r="A8610" s="13" t="str">
        <f t="shared" si="134"/>
        <v>mccleky012013</v>
      </c>
      <c r="B8610" s="16" t="s">
        <v>961</v>
      </c>
      <c r="C8610" s="16">
        <v>2013</v>
      </c>
      <c r="D8610" s="16" t="s">
        <v>2332</v>
      </c>
      <c r="E8610" s="16">
        <v>1</v>
      </c>
      <c r="F8610" s="16">
        <v>0</v>
      </c>
      <c r="G8610" s="16">
        <v>0</v>
      </c>
      <c r="H8610" s="16">
        <v>0</v>
      </c>
    </row>
    <row r="8611" spans="1:8" x14ac:dyDescent="0.3">
      <c r="A8611" s="13" t="str">
        <f t="shared" si="134"/>
        <v>mccutan012013</v>
      </c>
      <c r="B8611" s="16" t="s">
        <v>1136</v>
      </c>
      <c r="C8611" s="16">
        <v>2013</v>
      </c>
      <c r="D8611" s="16" t="s">
        <v>2327</v>
      </c>
    </row>
    <row r="8612" spans="1:8" x14ac:dyDescent="0.3">
      <c r="A8612" s="13" t="str">
        <f t="shared" si="134"/>
        <v>mccutan012013</v>
      </c>
      <c r="B8612" s="16" t="s">
        <v>1136</v>
      </c>
      <c r="C8612" s="16">
        <v>2013</v>
      </c>
      <c r="D8612" s="16" t="s">
        <v>2329</v>
      </c>
      <c r="E8612" s="16">
        <v>321</v>
      </c>
      <c r="F8612" s="16">
        <v>11</v>
      </c>
      <c r="G8612" s="16">
        <v>6</v>
      </c>
      <c r="H8612" s="16">
        <v>3</v>
      </c>
    </row>
    <row r="8613" spans="1:8" x14ac:dyDescent="0.3">
      <c r="A8613" s="13" t="str">
        <f t="shared" si="134"/>
        <v>mcdonda022013</v>
      </c>
      <c r="B8613" s="16" t="s">
        <v>475</v>
      </c>
      <c r="C8613" s="16">
        <v>2013</v>
      </c>
      <c r="D8613" s="16" t="s">
        <v>2328</v>
      </c>
    </row>
    <row r="8614" spans="1:8" x14ac:dyDescent="0.3">
      <c r="A8614" s="13" t="str">
        <f t="shared" si="134"/>
        <v>mcdonda022013</v>
      </c>
      <c r="B8614" s="16" t="s">
        <v>475</v>
      </c>
      <c r="C8614" s="16">
        <v>2013</v>
      </c>
      <c r="D8614" s="16" t="s">
        <v>2329</v>
      </c>
      <c r="E8614" s="16">
        <v>33</v>
      </c>
      <c r="F8614" s="16">
        <v>0</v>
      </c>
      <c r="G8614" s="16">
        <v>0</v>
      </c>
      <c r="H8614" s="16">
        <v>0</v>
      </c>
    </row>
    <row r="8615" spans="1:8" x14ac:dyDescent="0.3">
      <c r="A8615" s="13" t="str">
        <f t="shared" si="134"/>
        <v>mcdonda022013</v>
      </c>
      <c r="B8615" s="16" t="s">
        <v>475</v>
      </c>
      <c r="C8615" s="16">
        <v>2013</v>
      </c>
      <c r="D8615" s="16" t="s">
        <v>2330</v>
      </c>
    </row>
    <row r="8616" spans="1:8" x14ac:dyDescent="0.3">
      <c r="A8616" s="13" t="str">
        <f t="shared" si="134"/>
        <v>mcdonja032013</v>
      </c>
      <c r="B8616" s="16" t="s">
        <v>962</v>
      </c>
      <c r="C8616" s="16">
        <v>2013</v>
      </c>
      <c r="D8616" s="16" t="s">
        <v>2332</v>
      </c>
      <c r="E8616" s="16">
        <v>2</v>
      </c>
      <c r="F8616" s="16">
        <v>1</v>
      </c>
      <c r="G8616" s="16">
        <v>1</v>
      </c>
      <c r="H8616" s="16">
        <v>0</v>
      </c>
    </row>
    <row r="8617" spans="1:8" x14ac:dyDescent="0.3">
      <c r="A8617" s="13" t="str">
        <f t="shared" si="134"/>
        <v>mcdonjo032013</v>
      </c>
      <c r="B8617" s="16" t="s">
        <v>147</v>
      </c>
      <c r="C8617" s="16">
        <v>2013</v>
      </c>
      <c r="D8617" s="16" t="s">
        <v>37</v>
      </c>
      <c r="E8617" s="16">
        <v>6</v>
      </c>
      <c r="F8617" s="16">
        <v>6</v>
      </c>
      <c r="G8617" s="16">
        <v>0</v>
      </c>
      <c r="H8617" s="16">
        <v>1</v>
      </c>
    </row>
    <row r="8618" spans="1:8" x14ac:dyDescent="0.3">
      <c r="A8618" s="13" t="str">
        <f t="shared" si="134"/>
        <v>mcdonjo032013</v>
      </c>
      <c r="B8618" s="16" t="s">
        <v>147</v>
      </c>
      <c r="C8618" s="16">
        <v>2013</v>
      </c>
      <c r="D8618" s="16" t="s">
        <v>37</v>
      </c>
      <c r="E8618" s="16">
        <v>1</v>
      </c>
      <c r="F8618" s="16">
        <v>0</v>
      </c>
      <c r="G8618" s="16">
        <v>0</v>
      </c>
      <c r="H8618" s="16">
        <v>0</v>
      </c>
    </row>
    <row r="8619" spans="1:8" x14ac:dyDescent="0.3">
      <c r="A8619" s="13" t="str">
        <f t="shared" si="134"/>
        <v>mcdonjo032013</v>
      </c>
      <c r="B8619" s="16" t="s">
        <v>147</v>
      </c>
      <c r="C8619" s="16">
        <v>2013</v>
      </c>
      <c r="D8619" s="16" t="s">
        <v>37</v>
      </c>
      <c r="E8619" s="16">
        <v>7</v>
      </c>
      <c r="F8619" s="16">
        <v>6</v>
      </c>
      <c r="G8619" s="16">
        <v>0</v>
      </c>
      <c r="H8619" s="16">
        <v>1</v>
      </c>
    </row>
    <row r="8620" spans="1:8" x14ac:dyDescent="0.3">
      <c r="A8620" s="13" t="str">
        <f t="shared" si="134"/>
        <v>mcdonjo032013</v>
      </c>
      <c r="B8620" s="16" t="s">
        <v>147</v>
      </c>
      <c r="C8620" s="16">
        <v>2013</v>
      </c>
      <c r="D8620" s="16" t="s">
        <v>38</v>
      </c>
      <c r="E8620" s="16">
        <v>1</v>
      </c>
      <c r="F8620" s="16">
        <v>6</v>
      </c>
      <c r="G8620" s="16">
        <v>1</v>
      </c>
      <c r="H8620" s="16">
        <v>1</v>
      </c>
    </row>
    <row r="8621" spans="1:8" x14ac:dyDescent="0.3">
      <c r="A8621" s="13" t="str">
        <f t="shared" si="134"/>
        <v>mcdonjo032013</v>
      </c>
      <c r="B8621" s="16" t="s">
        <v>147</v>
      </c>
      <c r="C8621" s="16">
        <v>2013</v>
      </c>
      <c r="D8621" s="16" t="s">
        <v>38</v>
      </c>
      <c r="E8621" s="16">
        <v>3</v>
      </c>
      <c r="F8621" s="16">
        <v>7</v>
      </c>
      <c r="G8621" s="16">
        <v>0</v>
      </c>
      <c r="H8621" s="16">
        <v>4</v>
      </c>
    </row>
    <row r="8622" spans="1:8" x14ac:dyDescent="0.3">
      <c r="A8622" s="13" t="str">
        <f t="shared" si="134"/>
        <v>mcdonjo032013</v>
      </c>
      <c r="B8622" s="16" t="s">
        <v>147</v>
      </c>
      <c r="C8622" s="16">
        <v>2013</v>
      </c>
      <c r="D8622" s="16" t="s">
        <v>2328</v>
      </c>
    </row>
    <row r="8623" spans="1:8" x14ac:dyDescent="0.3">
      <c r="A8623" s="13" t="str">
        <f t="shared" si="134"/>
        <v>mcdonjo032013</v>
      </c>
      <c r="B8623" s="16" t="s">
        <v>147</v>
      </c>
      <c r="C8623" s="16">
        <v>2013</v>
      </c>
      <c r="D8623" s="16" t="s">
        <v>2329</v>
      </c>
      <c r="E8623" s="16">
        <v>1</v>
      </c>
      <c r="F8623" s="16">
        <v>0</v>
      </c>
      <c r="G8623" s="16">
        <v>0</v>
      </c>
      <c r="H8623" s="16">
        <v>0</v>
      </c>
    </row>
    <row r="8624" spans="1:8" x14ac:dyDescent="0.3">
      <c r="A8624" s="13" t="str">
        <f t="shared" si="134"/>
        <v>mcdonjo032013</v>
      </c>
      <c r="B8624" s="16" t="s">
        <v>147</v>
      </c>
      <c r="C8624" s="16">
        <v>2013</v>
      </c>
      <c r="D8624" s="16" t="s">
        <v>2332</v>
      </c>
      <c r="E8624" s="16">
        <v>0</v>
      </c>
      <c r="F8624" s="16">
        <v>0</v>
      </c>
      <c r="G8624" s="16">
        <v>0</v>
      </c>
      <c r="H8624" s="16">
        <v>0</v>
      </c>
    </row>
    <row r="8625" spans="1:8" x14ac:dyDescent="0.3">
      <c r="A8625" s="13" t="str">
        <f t="shared" si="134"/>
        <v>mcdonjo032013</v>
      </c>
      <c r="B8625" s="16" t="s">
        <v>147</v>
      </c>
      <c r="C8625" s="16">
        <v>2013</v>
      </c>
      <c r="D8625" s="16" t="s">
        <v>2331</v>
      </c>
      <c r="E8625" s="16">
        <v>9</v>
      </c>
      <c r="F8625" s="16">
        <v>19</v>
      </c>
      <c r="G8625" s="16">
        <v>2</v>
      </c>
      <c r="H8625" s="16">
        <v>6</v>
      </c>
    </row>
    <row r="8626" spans="1:8" x14ac:dyDescent="0.3">
      <c r="A8626" s="13" t="str">
        <f t="shared" si="134"/>
        <v>mcdonjo032013</v>
      </c>
      <c r="B8626" s="16" t="s">
        <v>147</v>
      </c>
      <c r="C8626" s="16">
        <v>2013</v>
      </c>
      <c r="D8626" s="16" t="s">
        <v>2331</v>
      </c>
      <c r="E8626" s="16">
        <v>5</v>
      </c>
      <c r="F8626" s="16">
        <v>13</v>
      </c>
      <c r="G8626" s="16">
        <v>1</v>
      </c>
      <c r="H8626" s="16">
        <v>3</v>
      </c>
    </row>
    <row r="8627" spans="1:8" x14ac:dyDescent="0.3">
      <c r="A8627" s="13" t="str">
        <f t="shared" si="134"/>
        <v>mcfartj012013</v>
      </c>
      <c r="B8627" s="16" t="s">
        <v>1999</v>
      </c>
      <c r="C8627" s="16">
        <v>2013</v>
      </c>
      <c r="D8627" s="16" t="s">
        <v>2332</v>
      </c>
      <c r="E8627" s="16">
        <v>3</v>
      </c>
      <c r="F8627" s="16">
        <v>12</v>
      </c>
      <c r="G8627" s="16">
        <v>0</v>
      </c>
      <c r="H8627" s="16">
        <v>0</v>
      </c>
    </row>
    <row r="8628" spans="1:8" x14ac:dyDescent="0.3">
      <c r="A8628" s="13" t="str">
        <f t="shared" si="134"/>
        <v>mcgeeja012013</v>
      </c>
      <c r="B8628" s="16" t="s">
        <v>1334</v>
      </c>
      <c r="C8628" s="16">
        <v>2013</v>
      </c>
      <c r="D8628" s="16" t="s">
        <v>2332</v>
      </c>
      <c r="E8628" s="16">
        <v>1</v>
      </c>
      <c r="F8628" s="16">
        <v>5</v>
      </c>
      <c r="G8628" s="16">
        <v>0</v>
      </c>
      <c r="H8628" s="16">
        <v>0</v>
      </c>
    </row>
    <row r="8629" spans="1:8" x14ac:dyDescent="0.3">
      <c r="A8629" s="13" t="str">
        <f t="shared" si="134"/>
        <v>mcgowdu012013</v>
      </c>
      <c r="B8629" s="16" t="s">
        <v>572</v>
      </c>
      <c r="C8629" s="16">
        <v>2013</v>
      </c>
      <c r="D8629" s="16" t="s">
        <v>2332</v>
      </c>
      <c r="E8629" s="16">
        <v>2</v>
      </c>
      <c r="F8629" s="16">
        <v>6</v>
      </c>
      <c r="G8629" s="16">
        <v>2</v>
      </c>
      <c r="H8629" s="16">
        <v>0</v>
      </c>
    </row>
    <row r="8630" spans="1:8" x14ac:dyDescent="0.3">
      <c r="A8630" s="13" t="str">
        <f t="shared" si="134"/>
        <v>mcguich012013</v>
      </c>
      <c r="B8630" s="16" t="s">
        <v>2000</v>
      </c>
      <c r="C8630" s="16">
        <v>2013</v>
      </c>
      <c r="D8630" s="16" t="s">
        <v>2333</v>
      </c>
      <c r="E8630" s="16">
        <v>77</v>
      </c>
      <c r="F8630" s="16">
        <v>6</v>
      </c>
      <c r="G8630" s="16">
        <v>0</v>
      </c>
      <c r="H8630" s="16">
        <v>5</v>
      </c>
    </row>
    <row r="8631" spans="1:8" x14ac:dyDescent="0.3">
      <c r="A8631" s="13" t="str">
        <f t="shared" si="134"/>
        <v>mchugco012013</v>
      </c>
      <c r="B8631" s="16" t="s">
        <v>1777</v>
      </c>
      <c r="C8631" s="16">
        <v>2013</v>
      </c>
      <c r="D8631" s="16" t="s">
        <v>2332</v>
      </c>
      <c r="E8631" s="16">
        <v>2</v>
      </c>
      <c r="F8631" s="16">
        <v>3</v>
      </c>
      <c r="G8631" s="16">
        <v>0</v>
      </c>
      <c r="H8631" s="16">
        <v>0</v>
      </c>
    </row>
    <row r="8632" spans="1:8" x14ac:dyDescent="0.3">
      <c r="A8632" s="13" t="str">
        <f t="shared" si="134"/>
        <v>mchugco012013</v>
      </c>
      <c r="B8632" s="16" t="s">
        <v>1777</v>
      </c>
      <c r="C8632" s="16">
        <v>2013</v>
      </c>
      <c r="D8632" s="16" t="s">
        <v>2332</v>
      </c>
      <c r="E8632" s="16">
        <v>1</v>
      </c>
      <c r="F8632" s="16">
        <v>3</v>
      </c>
      <c r="G8632" s="16">
        <v>0</v>
      </c>
      <c r="H8632" s="16">
        <v>0</v>
      </c>
    </row>
    <row r="8633" spans="1:8" x14ac:dyDescent="0.3">
      <c r="A8633" s="13" t="str">
        <f t="shared" si="134"/>
        <v>mckenmi012013</v>
      </c>
      <c r="B8633" s="16" t="s">
        <v>1335</v>
      </c>
      <c r="C8633" s="16">
        <v>2013</v>
      </c>
      <c r="D8633" s="16" t="s">
        <v>2334</v>
      </c>
      <c r="E8633" s="16">
        <v>210</v>
      </c>
      <c r="F8633" s="16">
        <v>16</v>
      </c>
      <c r="G8633" s="16">
        <v>2</v>
      </c>
      <c r="H8633" s="16">
        <v>0</v>
      </c>
    </row>
    <row r="8634" spans="1:8" x14ac:dyDescent="0.3">
      <c r="A8634" s="13" t="str">
        <f t="shared" si="134"/>
        <v>mclouna012013</v>
      </c>
      <c r="B8634" s="16" t="s">
        <v>573</v>
      </c>
      <c r="C8634" s="16">
        <v>2013</v>
      </c>
      <c r="D8634" s="16" t="s">
        <v>2327</v>
      </c>
    </row>
    <row r="8635" spans="1:8" x14ac:dyDescent="0.3">
      <c r="A8635" s="13" t="str">
        <f t="shared" si="134"/>
        <v>mclouna012013</v>
      </c>
      <c r="B8635" s="16" t="s">
        <v>573</v>
      </c>
      <c r="C8635" s="16">
        <v>2013</v>
      </c>
      <c r="D8635" s="16" t="s">
        <v>2328</v>
      </c>
    </row>
    <row r="8636" spans="1:8" x14ac:dyDescent="0.3">
      <c r="A8636" s="13" t="str">
        <f t="shared" si="134"/>
        <v>mclouna012013</v>
      </c>
      <c r="B8636" s="16" t="s">
        <v>573</v>
      </c>
      <c r="C8636" s="16">
        <v>2013</v>
      </c>
      <c r="D8636" s="16" t="s">
        <v>2329</v>
      </c>
      <c r="E8636" s="16">
        <v>254</v>
      </c>
      <c r="F8636" s="16">
        <v>4</v>
      </c>
      <c r="G8636" s="16">
        <v>1</v>
      </c>
      <c r="H8636" s="16">
        <v>0</v>
      </c>
    </row>
    <row r="8637" spans="1:8" x14ac:dyDescent="0.3">
      <c r="A8637" s="13" t="str">
        <f t="shared" si="134"/>
        <v>medicto012013</v>
      </c>
      <c r="B8637" s="16" t="s">
        <v>2001</v>
      </c>
      <c r="C8637" s="16">
        <v>2013</v>
      </c>
      <c r="D8637" s="16" t="s">
        <v>2333</v>
      </c>
      <c r="E8637" s="16">
        <v>153</v>
      </c>
      <c r="F8637" s="16">
        <v>13</v>
      </c>
      <c r="G8637" s="16">
        <v>0</v>
      </c>
      <c r="H8637" s="16">
        <v>6</v>
      </c>
    </row>
    <row r="8638" spans="1:8" x14ac:dyDescent="0.3">
      <c r="A8638" s="13" t="str">
        <f t="shared" si="134"/>
        <v>medinyo012013</v>
      </c>
      <c r="B8638" s="16" t="s">
        <v>2002</v>
      </c>
      <c r="C8638" s="16">
        <v>2013</v>
      </c>
      <c r="D8638" s="16" t="s">
        <v>2332</v>
      </c>
      <c r="E8638" s="16">
        <v>2</v>
      </c>
      <c r="F8638" s="16">
        <v>7</v>
      </c>
      <c r="G8638" s="16">
        <v>0</v>
      </c>
      <c r="H8638" s="16">
        <v>0</v>
      </c>
    </row>
    <row r="8639" spans="1:8" x14ac:dyDescent="0.3">
      <c r="A8639" s="13" t="str">
        <f t="shared" si="134"/>
        <v>medlekr012013</v>
      </c>
      <c r="B8639" s="16" t="s">
        <v>1138</v>
      </c>
      <c r="C8639" s="16">
        <v>2013</v>
      </c>
      <c r="D8639" s="16" t="s">
        <v>2332</v>
      </c>
      <c r="E8639" s="16">
        <v>9</v>
      </c>
      <c r="F8639" s="16">
        <v>30</v>
      </c>
      <c r="G8639" s="16">
        <v>2</v>
      </c>
      <c r="H8639" s="16">
        <v>2</v>
      </c>
    </row>
    <row r="8640" spans="1:8" x14ac:dyDescent="0.3">
      <c r="A8640" s="13" t="str">
        <f t="shared" si="134"/>
        <v>mejiaje012013</v>
      </c>
      <c r="B8640" s="16" t="s">
        <v>1336</v>
      </c>
      <c r="C8640" s="16">
        <v>2013</v>
      </c>
      <c r="D8640" s="16" t="s">
        <v>2332</v>
      </c>
      <c r="E8640" s="16">
        <v>2</v>
      </c>
      <c r="F8640" s="16">
        <v>1</v>
      </c>
      <c r="G8640" s="16">
        <v>0</v>
      </c>
      <c r="H8640" s="16">
        <v>0</v>
      </c>
    </row>
    <row r="8641" spans="1:8" x14ac:dyDescent="0.3">
      <c r="A8641" s="13" t="str">
        <f t="shared" si="134"/>
        <v>melanma012013</v>
      </c>
      <c r="B8641" s="16" t="s">
        <v>1139</v>
      </c>
      <c r="C8641" s="16">
        <v>2013</v>
      </c>
      <c r="D8641" s="16" t="s">
        <v>2332</v>
      </c>
      <c r="E8641" s="16">
        <v>7</v>
      </c>
      <c r="F8641" s="16">
        <v>11</v>
      </c>
      <c r="G8641" s="16">
        <v>0</v>
      </c>
      <c r="H8641" s="16">
        <v>2</v>
      </c>
    </row>
    <row r="8642" spans="1:8" x14ac:dyDescent="0.3">
      <c r="A8642" s="13" t="str">
        <f t="shared" si="134"/>
        <v>mendolu012013</v>
      </c>
      <c r="B8642" s="16" t="s">
        <v>821</v>
      </c>
      <c r="C8642" s="16">
        <v>2013</v>
      </c>
      <c r="D8642" s="16" t="s">
        <v>2332</v>
      </c>
      <c r="E8642" s="16">
        <v>10</v>
      </c>
      <c r="F8642" s="16">
        <v>8</v>
      </c>
      <c r="G8642" s="16">
        <v>0</v>
      </c>
      <c r="H8642" s="16">
        <v>2</v>
      </c>
    </row>
    <row r="8643" spans="1:8" x14ac:dyDescent="0.3">
      <c r="A8643" s="13" t="str">
        <f t="shared" ref="A8643:A8706" si="135">B8643&amp;C8643</f>
        <v>mercejo032013</v>
      </c>
      <c r="B8643" s="16" t="s">
        <v>1779</v>
      </c>
      <c r="C8643" s="16">
        <v>2013</v>
      </c>
      <c r="D8643" s="16" t="s">
        <v>2333</v>
      </c>
      <c r="E8643" s="16">
        <v>1</v>
      </c>
      <c r="F8643" s="16">
        <v>0</v>
      </c>
      <c r="G8643" s="16">
        <v>0</v>
      </c>
      <c r="H8643" s="16">
        <v>0</v>
      </c>
    </row>
    <row r="8644" spans="1:8" x14ac:dyDescent="0.3">
      <c r="A8644" s="13" t="str">
        <f t="shared" si="135"/>
        <v>mercejo032013</v>
      </c>
      <c r="B8644" s="16" t="s">
        <v>1779</v>
      </c>
      <c r="C8644" s="16">
        <v>2013</v>
      </c>
      <c r="D8644" s="16" t="s">
        <v>37</v>
      </c>
      <c r="E8644" s="16">
        <v>31</v>
      </c>
      <c r="F8644" s="16">
        <v>72</v>
      </c>
      <c r="G8644" s="16">
        <v>3</v>
      </c>
      <c r="H8644" s="16">
        <v>13</v>
      </c>
    </row>
    <row r="8645" spans="1:8" x14ac:dyDescent="0.3">
      <c r="A8645" s="13" t="str">
        <f t="shared" si="135"/>
        <v>mercejo032013</v>
      </c>
      <c r="B8645" s="16" t="s">
        <v>1779</v>
      </c>
      <c r="C8645" s="16">
        <v>2013</v>
      </c>
      <c r="D8645" s="16" t="s">
        <v>38</v>
      </c>
      <c r="E8645" s="16">
        <v>0</v>
      </c>
      <c r="F8645" s="16">
        <v>3</v>
      </c>
      <c r="G8645" s="16">
        <v>0</v>
      </c>
      <c r="H8645" s="16">
        <v>0</v>
      </c>
    </row>
    <row r="8646" spans="1:8" x14ac:dyDescent="0.3">
      <c r="A8646" s="13" t="str">
        <f t="shared" si="135"/>
        <v>mercejo032013</v>
      </c>
      <c r="B8646" s="16" t="s">
        <v>1779</v>
      </c>
      <c r="C8646" s="16">
        <v>2013</v>
      </c>
      <c r="D8646" s="16" t="s">
        <v>2331</v>
      </c>
      <c r="E8646" s="16">
        <v>89</v>
      </c>
      <c r="F8646" s="16">
        <v>214</v>
      </c>
      <c r="G8646" s="16">
        <v>12</v>
      </c>
      <c r="H8646" s="16">
        <v>49</v>
      </c>
    </row>
    <row r="8647" spans="1:8" x14ac:dyDescent="0.3">
      <c r="A8647" s="13" t="str">
        <f t="shared" si="135"/>
        <v>mesame012013</v>
      </c>
      <c r="B8647" s="16" t="s">
        <v>1780</v>
      </c>
      <c r="C8647" s="16">
        <v>2013</v>
      </c>
      <c r="D8647" s="16" t="s">
        <v>2327</v>
      </c>
    </row>
    <row r="8648" spans="1:8" x14ac:dyDescent="0.3">
      <c r="A8648" s="13" t="str">
        <f t="shared" si="135"/>
        <v>mesame012013</v>
      </c>
      <c r="B8648" s="16" t="s">
        <v>1780</v>
      </c>
      <c r="C8648" s="16">
        <v>2013</v>
      </c>
      <c r="D8648" s="16" t="s">
        <v>2328</v>
      </c>
    </row>
    <row r="8649" spans="1:8" x14ac:dyDescent="0.3">
      <c r="A8649" s="13" t="str">
        <f t="shared" si="135"/>
        <v>mesame012013</v>
      </c>
      <c r="B8649" s="16" t="s">
        <v>1780</v>
      </c>
      <c r="C8649" s="16">
        <v>2013</v>
      </c>
      <c r="D8649" s="16" t="s">
        <v>2329</v>
      </c>
      <c r="E8649" s="16">
        <v>11</v>
      </c>
      <c r="F8649" s="16">
        <v>0</v>
      </c>
      <c r="G8649" s="16">
        <v>0</v>
      </c>
      <c r="H8649" s="16">
        <v>0</v>
      </c>
    </row>
    <row r="8650" spans="1:8" x14ac:dyDescent="0.3">
      <c r="A8650" s="13" t="str">
        <f t="shared" si="135"/>
        <v>mesame012013</v>
      </c>
      <c r="B8650" s="16" t="s">
        <v>1780</v>
      </c>
      <c r="C8650" s="16">
        <v>2013</v>
      </c>
      <c r="D8650" s="16" t="s">
        <v>2330</v>
      </c>
    </row>
    <row r="8651" spans="1:8" x14ac:dyDescent="0.3">
      <c r="A8651" s="13" t="str">
        <f t="shared" si="135"/>
        <v>mesorde012013</v>
      </c>
      <c r="B8651" s="16" t="s">
        <v>1561</v>
      </c>
      <c r="C8651" s="16">
        <v>2013</v>
      </c>
      <c r="D8651" s="16" t="s">
        <v>2334</v>
      </c>
      <c r="E8651" s="16">
        <v>668</v>
      </c>
      <c r="F8651" s="16">
        <v>55</v>
      </c>
      <c r="G8651" s="16">
        <v>5</v>
      </c>
      <c r="H8651" s="16">
        <v>2</v>
      </c>
    </row>
    <row r="8652" spans="1:8" x14ac:dyDescent="0.3">
      <c r="A8652" s="13" t="str">
        <f t="shared" si="135"/>
        <v>middlwi012013</v>
      </c>
      <c r="B8652" s="16" t="s">
        <v>1781</v>
      </c>
      <c r="C8652" s="16">
        <v>2013</v>
      </c>
      <c r="D8652" s="16" t="s">
        <v>2333</v>
      </c>
      <c r="E8652" s="16">
        <v>10</v>
      </c>
      <c r="F8652" s="16">
        <v>1</v>
      </c>
      <c r="G8652" s="16">
        <v>0</v>
      </c>
      <c r="H8652" s="16">
        <v>0</v>
      </c>
    </row>
    <row r="8653" spans="1:8" x14ac:dyDescent="0.3">
      <c r="A8653" s="13" t="str">
        <f t="shared" si="135"/>
        <v>middlwi012013</v>
      </c>
      <c r="B8653" s="16" t="s">
        <v>1781</v>
      </c>
      <c r="C8653" s="16">
        <v>2013</v>
      </c>
      <c r="D8653" s="16" t="s">
        <v>37</v>
      </c>
      <c r="E8653" s="16">
        <v>1</v>
      </c>
      <c r="F8653" s="16">
        <v>3</v>
      </c>
      <c r="G8653" s="16">
        <v>0</v>
      </c>
      <c r="H8653" s="16">
        <v>1</v>
      </c>
    </row>
    <row r="8654" spans="1:8" x14ac:dyDescent="0.3">
      <c r="A8654" s="13" t="str">
        <f t="shared" si="135"/>
        <v>middlwi012013</v>
      </c>
      <c r="B8654" s="16" t="s">
        <v>1781</v>
      </c>
      <c r="C8654" s="16">
        <v>2013</v>
      </c>
      <c r="D8654" s="16" t="s">
        <v>38</v>
      </c>
      <c r="E8654" s="16">
        <v>53</v>
      </c>
      <c r="F8654" s="16">
        <v>155</v>
      </c>
      <c r="G8654" s="16">
        <v>10</v>
      </c>
      <c r="H8654" s="16">
        <v>12</v>
      </c>
    </row>
    <row r="8655" spans="1:8" x14ac:dyDescent="0.3">
      <c r="A8655" s="13" t="str">
        <f t="shared" si="135"/>
        <v>mijarjo012013</v>
      </c>
      <c r="B8655" s="16" t="s">
        <v>966</v>
      </c>
      <c r="C8655" s="16">
        <v>2013</v>
      </c>
      <c r="D8655" s="16" t="s">
        <v>2332</v>
      </c>
      <c r="E8655" s="16">
        <v>0</v>
      </c>
      <c r="F8655" s="16">
        <v>4</v>
      </c>
      <c r="G8655" s="16">
        <v>2</v>
      </c>
      <c r="H8655" s="16">
        <v>0</v>
      </c>
    </row>
    <row r="8656" spans="1:8" x14ac:dyDescent="0.3">
      <c r="A8656" s="13" t="str">
        <f t="shared" si="135"/>
        <v>mikolmi012013</v>
      </c>
      <c r="B8656" s="16" t="s">
        <v>1782</v>
      </c>
      <c r="C8656" s="16">
        <v>2013</v>
      </c>
      <c r="D8656" s="16" t="s">
        <v>2332</v>
      </c>
      <c r="E8656" s="16">
        <v>0</v>
      </c>
      <c r="F8656" s="16">
        <v>0</v>
      </c>
      <c r="G8656" s="16">
        <v>0</v>
      </c>
      <c r="H8656" s="16">
        <v>0</v>
      </c>
    </row>
    <row r="8657" spans="1:8" x14ac:dyDescent="0.3">
      <c r="A8657" s="13" t="str">
        <f t="shared" si="135"/>
        <v>mileywa012013</v>
      </c>
      <c r="B8657" s="16" t="s">
        <v>1562</v>
      </c>
      <c r="C8657" s="16">
        <v>2013</v>
      </c>
      <c r="D8657" s="16" t="s">
        <v>2332</v>
      </c>
      <c r="E8657" s="16">
        <v>14</v>
      </c>
      <c r="F8657" s="16">
        <v>24</v>
      </c>
      <c r="G8657" s="16">
        <v>0</v>
      </c>
      <c r="H8657" s="16">
        <v>0</v>
      </c>
    </row>
    <row r="8658" spans="1:8" x14ac:dyDescent="0.3">
      <c r="A8658" s="13" t="str">
        <f t="shared" si="135"/>
        <v>millean012013</v>
      </c>
      <c r="B8658" s="16" t="s">
        <v>686</v>
      </c>
      <c r="C8658" s="16">
        <v>2013</v>
      </c>
      <c r="D8658" s="16" t="s">
        <v>2332</v>
      </c>
      <c r="E8658" s="16">
        <v>2</v>
      </c>
      <c r="F8658" s="16">
        <v>2</v>
      </c>
      <c r="G8658" s="16">
        <v>1</v>
      </c>
      <c r="H8658" s="16">
        <v>0</v>
      </c>
    </row>
    <row r="8659" spans="1:8" x14ac:dyDescent="0.3">
      <c r="A8659" s="13" t="str">
        <f t="shared" si="135"/>
        <v>millebr022013</v>
      </c>
      <c r="B8659" s="16" t="s">
        <v>2003</v>
      </c>
      <c r="C8659" s="16">
        <v>2013</v>
      </c>
      <c r="D8659" s="16" t="s">
        <v>37</v>
      </c>
      <c r="E8659" s="16">
        <v>22</v>
      </c>
      <c r="F8659" s="16">
        <v>25</v>
      </c>
      <c r="G8659" s="16">
        <v>1</v>
      </c>
      <c r="H8659" s="16">
        <v>5</v>
      </c>
    </row>
    <row r="8660" spans="1:8" x14ac:dyDescent="0.3">
      <c r="A8660" s="13" t="str">
        <f t="shared" si="135"/>
        <v>millebr022013</v>
      </c>
      <c r="B8660" s="16" t="s">
        <v>2003</v>
      </c>
      <c r="C8660" s="16">
        <v>2013</v>
      </c>
      <c r="D8660" s="16" t="s">
        <v>38</v>
      </c>
      <c r="E8660" s="16">
        <v>0</v>
      </c>
      <c r="F8660" s="16">
        <v>1</v>
      </c>
      <c r="G8660" s="16">
        <v>0</v>
      </c>
      <c r="H8660" s="16">
        <v>0</v>
      </c>
    </row>
    <row r="8661" spans="1:8" x14ac:dyDescent="0.3">
      <c r="A8661" s="13" t="str">
        <f t="shared" si="135"/>
        <v>millebr022013</v>
      </c>
      <c r="B8661" s="16" t="s">
        <v>2003</v>
      </c>
      <c r="C8661" s="16">
        <v>2013</v>
      </c>
      <c r="D8661" s="16" t="s">
        <v>2331</v>
      </c>
      <c r="E8661" s="16">
        <v>87</v>
      </c>
      <c r="F8661" s="16">
        <v>155</v>
      </c>
      <c r="G8661" s="16">
        <v>7</v>
      </c>
      <c r="H8661" s="16">
        <v>30</v>
      </c>
    </row>
    <row r="8662" spans="1:8" x14ac:dyDescent="0.3">
      <c r="A8662" s="13" t="str">
        <f t="shared" si="135"/>
        <v>milleco012013</v>
      </c>
      <c r="B8662" s="16" t="s">
        <v>257</v>
      </c>
      <c r="C8662" s="16">
        <v>2013</v>
      </c>
      <c r="D8662" s="16" t="s">
        <v>2334</v>
      </c>
      <c r="E8662" s="16">
        <v>103</v>
      </c>
      <c r="F8662" s="16">
        <v>6</v>
      </c>
      <c r="G8662" s="16">
        <v>1</v>
      </c>
      <c r="H8662" s="16">
        <v>1</v>
      </c>
    </row>
    <row r="8663" spans="1:8" x14ac:dyDescent="0.3">
      <c r="A8663" s="13" t="str">
        <f t="shared" si="135"/>
        <v>milleji022013</v>
      </c>
      <c r="B8663" s="16" t="s">
        <v>968</v>
      </c>
      <c r="C8663" s="16">
        <v>2013</v>
      </c>
      <c r="D8663" s="16" t="s">
        <v>2332</v>
      </c>
      <c r="E8663" s="16">
        <v>0</v>
      </c>
      <c r="F8663" s="16">
        <v>0</v>
      </c>
      <c r="G8663" s="16">
        <v>0</v>
      </c>
      <c r="H8663" s="16">
        <v>0</v>
      </c>
    </row>
    <row r="8664" spans="1:8" x14ac:dyDescent="0.3">
      <c r="A8664" s="13" t="str">
        <f t="shared" si="135"/>
        <v>millesh012013</v>
      </c>
      <c r="B8664" s="16" t="s">
        <v>1783</v>
      </c>
      <c r="C8664" s="16">
        <v>2013</v>
      </c>
      <c r="D8664" s="16" t="s">
        <v>2332</v>
      </c>
      <c r="E8664" s="16">
        <v>10</v>
      </c>
      <c r="F8664" s="16">
        <v>13</v>
      </c>
      <c r="G8664" s="16">
        <v>1</v>
      </c>
      <c r="H8664" s="16">
        <v>0</v>
      </c>
    </row>
    <row r="8665" spans="1:8" x14ac:dyDescent="0.3">
      <c r="A8665" s="13" t="str">
        <f t="shared" si="135"/>
        <v>milonto012013</v>
      </c>
      <c r="B8665" s="16" t="s">
        <v>1563</v>
      </c>
      <c r="C8665" s="16">
        <v>2013</v>
      </c>
      <c r="D8665" s="16" t="s">
        <v>2332</v>
      </c>
      <c r="E8665" s="16">
        <v>6</v>
      </c>
      <c r="F8665" s="16">
        <v>11</v>
      </c>
      <c r="G8665" s="16">
        <v>1</v>
      </c>
      <c r="H8665" s="16">
        <v>0</v>
      </c>
    </row>
    <row r="8666" spans="1:8" x14ac:dyDescent="0.3">
      <c r="A8666" s="13" t="str">
        <f t="shared" si="135"/>
        <v>minerza012013</v>
      </c>
      <c r="B8666" s="16" t="s">
        <v>688</v>
      </c>
      <c r="C8666" s="16">
        <v>2013</v>
      </c>
      <c r="D8666" s="16" t="s">
        <v>2332</v>
      </c>
      <c r="E8666" s="16">
        <v>1</v>
      </c>
      <c r="F8666" s="16">
        <v>5</v>
      </c>
      <c r="G8666" s="16">
        <v>0</v>
      </c>
      <c r="H8666" s="16">
        <v>1</v>
      </c>
    </row>
    <row r="8667" spans="1:8" x14ac:dyDescent="0.3">
      <c r="A8667" s="13" t="str">
        <f t="shared" si="135"/>
        <v>minormi012013</v>
      </c>
      <c r="B8667" s="16" t="s">
        <v>1338</v>
      </c>
      <c r="C8667" s="16">
        <v>2013</v>
      </c>
      <c r="D8667" s="16" t="s">
        <v>2332</v>
      </c>
      <c r="E8667" s="16">
        <v>5</v>
      </c>
      <c r="F8667" s="16">
        <v>20</v>
      </c>
      <c r="G8667" s="16">
        <v>0</v>
      </c>
      <c r="H8667" s="16">
        <v>1</v>
      </c>
    </row>
    <row r="8668" spans="1:8" x14ac:dyDescent="0.3">
      <c r="A8668" s="13" t="str">
        <f t="shared" si="135"/>
        <v>molinjo012013</v>
      </c>
      <c r="B8668" s="16" t="s">
        <v>258</v>
      </c>
      <c r="C8668" s="16">
        <v>2013</v>
      </c>
      <c r="D8668" s="16" t="s">
        <v>2334</v>
      </c>
      <c r="E8668" s="16">
        <v>674</v>
      </c>
      <c r="F8668" s="16">
        <v>34</v>
      </c>
      <c r="G8668" s="16">
        <v>4</v>
      </c>
      <c r="H8668" s="16">
        <v>5</v>
      </c>
    </row>
    <row r="8669" spans="1:8" x14ac:dyDescent="0.3">
      <c r="A8669" s="13" t="str">
        <f t="shared" si="135"/>
        <v>molinya012013</v>
      </c>
      <c r="B8669" s="16" t="s">
        <v>478</v>
      </c>
      <c r="C8669" s="16">
        <v>2013</v>
      </c>
      <c r="D8669" s="16" t="s">
        <v>2333</v>
      </c>
      <c r="E8669" s="16">
        <v>17</v>
      </c>
      <c r="F8669" s="16">
        <v>1</v>
      </c>
      <c r="G8669" s="16">
        <v>0</v>
      </c>
      <c r="H8669" s="16">
        <v>1</v>
      </c>
    </row>
    <row r="8670" spans="1:8" x14ac:dyDescent="0.3">
      <c r="A8670" s="13" t="str">
        <f t="shared" si="135"/>
        <v>molinya012013</v>
      </c>
      <c r="B8670" s="16" t="s">
        <v>478</v>
      </c>
      <c r="C8670" s="16">
        <v>2013</v>
      </c>
      <c r="D8670" s="16" t="s">
        <v>2334</v>
      </c>
      <c r="E8670" s="16">
        <v>976</v>
      </c>
      <c r="F8670" s="16">
        <v>63</v>
      </c>
      <c r="G8670" s="16">
        <v>4</v>
      </c>
      <c r="H8670" s="16">
        <v>11</v>
      </c>
    </row>
    <row r="8671" spans="1:8" x14ac:dyDescent="0.3">
      <c r="A8671" s="13" t="str">
        <f t="shared" si="135"/>
        <v>moneljo012013</v>
      </c>
      <c r="B8671" s="16" t="s">
        <v>2004</v>
      </c>
      <c r="C8671" s="16">
        <v>2013</v>
      </c>
      <c r="D8671" s="16" t="s">
        <v>2334</v>
      </c>
      <c r="E8671" s="16">
        <v>4</v>
      </c>
      <c r="F8671" s="16">
        <v>0</v>
      </c>
      <c r="G8671" s="16">
        <v>0</v>
      </c>
      <c r="H8671" s="16">
        <v>0</v>
      </c>
    </row>
    <row r="8672" spans="1:8" x14ac:dyDescent="0.3">
      <c r="A8672" s="13" t="str">
        <f t="shared" si="135"/>
        <v>monteje012013</v>
      </c>
      <c r="B8672" s="16" t="s">
        <v>1564</v>
      </c>
      <c r="C8672" s="16">
        <v>2013</v>
      </c>
      <c r="D8672" s="16" t="s">
        <v>2334</v>
      </c>
      <c r="E8672" s="16">
        <v>207</v>
      </c>
      <c r="F8672" s="16">
        <v>11</v>
      </c>
      <c r="G8672" s="16">
        <v>1</v>
      </c>
      <c r="H8672" s="16">
        <v>0</v>
      </c>
    </row>
    <row r="8673" spans="1:8" x14ac:dyDescent="0.3">
      <c r="A8673" s="13" t="str">
        <f t="shared" si="135"/>
        <v>montemi012013</v>
      </c>
      <c r="B8673" s="16" t="s">
        <v>690</v>
      </c>
      <c r="C8673" s="16">
        <v>2013</v>
      </c>
      <c r="D8673" s="16" t="s">
        <v>2334</v>
      </c>
      <c r="E8673" s="16">
        <v>823</v>
      </c>
      <c r="F8673" s="16">
        <v>70</v>
      </c>
      <c r="G8673" s="16">
        <v>5</v>
      </c>
      <c r="H8673" s="16">
        <v>5</v>
      </c>
    </row>
    <row r="8674" spans="1:8" x14ac:dyDescent="0.3">
      <c r="A8674" s="13" t="str">
        <f t="shared" si="135"/>
        <v>montzlu012013</v>
      </c>
      <c r="B8674" s="16" t="s">
        <v>972</v>
      </c>
      <c r="C8674" s="16">
        <v>2013</v>
      </c>
      <c r="D8674" s="16" t="s">
        <v>2333</v>
      </c>
      <c r="E8674" s="16">
        <v>0</v>
      </c>
      <c r="F8674" s="16">
        <v>0</v>
      </c>
      <c r="G8674" s="16">
        <v>0</v>
      </c>
      <c r="H8674" s="16">
        <v>0</v>
      </c>
    </row>
    <row r="8675" spans="1:8" x14ac:dyDescent="0.3">
      <c r="A8675" s="13" t="str">
        <f t="shared" si="135"/>
        <v>mooread012013</v>
      </c>
      <c r="B8675" s="16" t="s">
        <v>1141</v>
      </c>
      <c r="C8675" s="16">
        <v>2013</v>
      </c>
      <c r="D8675" s="16" t="s">
        <v>2334</v>
      </c>
      <c r="E8675" s="16">
        <v>22</v>
      </c>
      <c r="F8675" s="16">
        <v>3</v>
      </c>
      <c r="G8675" s="16">
        <v>1</v>
      </c>
      <c r="H8675" s="16">
        <v>0</v>
      </c>
    </row>
    <row r="8676" spans="1:8" x14ac:dyDescent="0.3">
      <c r="A8676" s="13" t="str">
        <f t="shared" si="135"/>
        <v>moorema022013</v>
      </c>
      <c r="B8676" s="16" t="s">
        <v>1566</v>
      </c>
      <c r="C8676" s="16">
        <v>2013</v>
      </c>
      <c r="D8676" s="16" t="s">
        <v>2332</v>
      </c>
      <c r="E8676" s="16">
        <v>9</v>
      </c>
      <c r="F8676" s="16">
        <v>17</v>
      </c>
      <c r="G8676" s="16">
        <v>0</v>
      </c>
      <c r="H8676" s="16">
        <v>1</v>
      </c>
    </row>
    <row r="8677" spans="1:8" x14ac:dyDescent="0.3">
      <c r="A8677" s="13" t="str">
        <f t="shared" si="135"/>
        <v>moorety012013</v>
      </c>
      <c r="B8677" s="16" t="s">
        <v>1785</v>
      </c>
      <c r="C8677" s="16">
        <v>2013</v>
      </c>
      <c r="D8677" s="16" t="s">
        <v>2333</v>
      </c>
      <c r="E8677" s="16">
        <v>97</v>
      </c>
      <c r="F8677" s="16">
        <v>4</v>
      </c>
      <c r="G8677" s="16">
        <v>0</v>
      </c>
      <c r="H8677" s="16">
        <v>12</v>
      </c>
    </row>
    <row r="8678" spans="1:8" x14ac:dyDescent="0.3">
      <c r="A8678" s="13" t="str">
        <f t="shared" si="135"/>
        <v>moorety012013</v>
      </c>
      <c r="B8678" s="16" t="s">
        <v>1785</v>
      </c>
      <c r="C8678" s="16">
        <v>2013</v>
      </c>
      <c r="D8678" s="16" t="s">
        <v>2328</v>
      </c>
    </row>
    <row r="8679" spans="1:8" x14ac:dyDescent="0.3">
      <c r="A8679" s="13" t="str">
        <f t="shared" si="135"/>
        <v>moorety012013</v>
      </c>
      <c r="B8679" s="16" t="s">
        <v>1785</v>
      </c>
      <c r="C8679" s="16">
        <v>2013</v>
      </c>
      <c r="D8679" s="16" t="s">
        <v>2329</v>
      </c>
      <c r="E8679" s="16">
        <v>34</v>
      </c>
      <c r="F8679" s="16">
        <v>0</v>
      </c>
      <c r="G8679" s="16">
        <v>1</v>
      </c>
      <c r="H8679" s="16">
        <v>0</v>
      </c>
    </row>
    <row r="8680" spans="1:8" x14ac:dyDescent="0.3">
      <c r="A8680" s="13" t="str">
        <f t="shared" si="135"/>
        <v>moorety012013</v>
      </c>
      <c r="B8680" s="16" t="s">
        <v>1785</v>
      </c>
      <c r="C8680" s="16">
        <v>2013</v>
      </c>
      <c r="D8680" s="16" t="s">
        <v>2330</v>
      </c>
    </row>
    <row r="8681" spans="1:8" x14ac:dyDescent="0.3">
      <c r="A8681" s="13" t="str">
        <f t="shared" si="135"/>
        <v>moralfr012013</v>
      </c>
      <c r="B8681" s="16" t="s">
        <v>823</v>
      </c>
      <c r="C8681" s="16">
        <v>2013</v>
      </c>
      <c r="D8681" s="16" t="s">
        <v>2332</v>
      </c>
      <c r="E8681" s="16">
        <v>1</v>
      </c>
      <c r="F8681" s="16">
        <v>4</v>
      </c>
      <c r="G8681" s="16">
        <v>0</v>
      </c>
      <c r="H8681" s="16">
        <v>0</v>
      </c>
    </row>
    <row r="8682" spans="1:8" x14ac:dyDescent="0.3">
      <c r="A8682" s="13" t="str">
        <f t="shared" si="135"/>
        <v>moralke012013</v>
      </c>
      <c r="B8682" s="16" t="s">
        <v>692</v>
      </c>
      <c r="C8682" s="16">
        <v>2013</v>
      </c>
      <c r="D8682" s="16" t="s">
        <v>2333</v>
      </c>
      <c r="E8682" s="16">
        <v>293</v>
      </c>
      <c r="F8682" s="16">
        <v>13</v>
      </c>
      <c r="G8682" s="16">
        <v>1</v>
      </c>
      <c r="H8682" s="16">
        <v>26</v>
      </c>
    </row>
    <row r="8683" spans="1:8" x14ac:dyDescent="0.3">
      <c r="A8683" s="13" t="str">
        <f t="shared" si="135"/>
        <v>morelbr012013</v>
      </c>
      <c r="B8683" s="16" t="s">
        <v>1341</v>
      </c>
      <c r="C8683" s="16">
        <v>2013</v>
      </c>
      <c r="D8683" s="16" t="s">
        <v>2333</v>
      </c>
      <c r="E8683" s="16">
        <v>5</v>
      </c>
      <c r="F8683" s="16">
        <v>0</v>
      </c>
      <c r="G8683" s="16">
        <v>0</v>
      </c>
      <c r="H8683" s="16">
        <v>0</v>
      </c>
    </row>
    <row r="8684" spans="1:8" x14ac:dyDescent="0.3">
      <c r="A8684" s="13" t="str">
        <f t="shared" si="135"/>
        <v>morelbr012013</v>
      </c>
      <c r="B8684" s="16" t="s">
        <v>1341</v>
      </c>
      <c r="C8684" s="16">
        <v>2013</v>
      </c>
      <c r="D8684" s="16" t="s">
        <v>38</v>
      </c>
      <c r="E8684" s="16">
        <v>4</v>
      </c>
      <c r="F8684" s="16">
        <v>16</v>
      </c>
      <c r="G8684" s="16">
        <v>1</v>
      </c>
      <c r="H8684" s="16">
        <v>2</v>
      </c>
    </row>
    <row r="8685" spans="1:8" x14ac:dyDescent="0.3">
      <c r="A8685" s="13" t="str">
        <f t="shared" si="135"/>
        <v>morelmi012013</v>
      </c>
      <c r="B8685" s="16" t="s">
        <v>1342</v>
      </c>
      <c r="C8685" s="16">
        <v>2013</v>
      </c>
      <c r="D8685" s="16" t="s">
        <v>2333</v>
      </c>
      <c r="E8685" s="16">
        <v>1045</v>
      </c>
      <c r="F8685" s="16">
        <v>96</v>
      </c>
      <c r="G8685" s="16">
        <v>5</v>
      </c>
      <c r="H8685" s="16">
        <v>108</v>
      </c>
    </row>
    <row r="8686" spans="1:8" x14ac:dyDescent="0.3">
      <c r="A8686" s="13" t="str">
        <f t="shared" si="135"/>
        <v>morelmi012013</v>
      </c>
      <c r="B8686" s="16" t="s">
        <v>1342</v>
      </c>
      <c r="C8686" s="16">
        <v>2013</v>
      </c>
      <c r="D8686" s="16" t="s">
        <v>2329</v>
      </c>
      <c r="E8686" s="16">
        <v>0</v>
      </c>
      <c r="F8686" s="16">
        <v>0</v>
      </c>
      <c r="G8686" s="16">
        <v>0</v>
      </c>
      <c r="H8686" s="16">
        <v>0</v>
      </c>
    </row>
    <row r="8687" spans="1:8" x14ac:dyDescent="0.3">
      <c r="A8687" s="13" t="str">
        <f t="shared" si="135"/>
        <v>morelmi012013</v>
      </c>
      <c r="B8687" s="16" t="s">
        <v>1342</v>
      </c>
      <c r="C8687" s="16">
        <v>2013</v>
      </c>
      <c r="D8687" s="16" t="s">
        <v>2330</v>
      </c>
    </row>
    <row r="8688" spans="1:8" x14ac:dyDescent="0.3">
      <c r="A8688" s="13" t="str">
        <f t="shared" si="135"/>
        <v>morneju012013</v>
      </c>
      <c r="B8688" s="16" t="s">
        <v>390</v>
      </c>
      <c r="C8688" s="16">
        <v>2013</v>
      </c>
      <c r="D8688" s="16" t="s">
        <v>2333</v>
      </c>
      <c r="E8688" s="16">
        <v>999</v>
      </c>
      <c r="F8688" s="16">
        <v>86</v>
      </c>
      <c r="G8688" s="16">
        <v>3</v>
      </c>
      <c r="H8688" s="16">
        <v>117</v>
      </c>
    </row>
    <row r="8689" spans="1:8" x14ac:dyDescent="0.3">
      <c r="A8689" s="13" t="str">
        <f t="shared" si="135"/>
        <v>morneju012013</v>
      </c>
      <c r="B8689" s="16" t="s">
        <v>390</v>
      </c>
      <c r="C8689" s="16">
        <v>2013</v>
      </c>
      <c r="D8689" s="16" t="s">
        <v>2333</v>
      </c>
      <c r="E8689" s="16">
        <v>223</v>
      </c>
      <c r="F8689" s="16">
        <v>14</v>
      </c>
      <c r="G8689" s="16">
        <v>1</v>
      </c>
      <c r="H8689" s="16">
        <v>16</v>
      </c>
    </row>
    <row r="8690" spans="1:8" x14ac:dyDescent="0.3">
      <c r="A8690" s="13" t="str">
        <f t="shared" si="135"/>
        <v>morribr012013</v>
      </c>
      <c r="B8690" s="16" t="s">
        <v>1786</v>
      </c>
      <c r="C8690" s="16">
        <v>2013</v>
      </c>
      <c r="D8690" s="16" t="s">
        <v>2332</v>
      </c>
      <c r="E8690" s="16">
        <v>3</v>
      </c>
      <c r="F8690" s="16">
        <v>12</v>
      </c>
      <c r="G8690" s="16">
        <v>0</v>
      </c>
      <c r="H8690" s="16">
        <v>2</v>
      </c>
    </row>
    <row r="8691" spans="1:8" x14ac:dyDescent="0.3">
      <c r="A8691" s="13" t="str">
        <f t="shared" si="135"/>
        <v>morrilo012013</v>
      </c>
      <c r="B8691" s="16" t="s">
        <v>1343</v>
      </c>
      <c r="C8691" s="16">
        <v>2013</v>
      </c>
      <c r="D8691" s="16" t="s">
        <v>2333</v>
      </c>
      <c r="E8691" s="16">
        <v>678</v>
      </c>
      <c r="F8691" s="16">
        <v>68</v>
      </c>
      <c r="G8691" s="16">
        <v>3</v>
      </c>
      <c r="H8691" s="16">
        <v>65</v>
      </c>
    </row>
    <row r="8692" spans="1:8" x14ac:dyDescent="0.3">
      <c r="A8692" s="13" t="str">
        <f t="shared" si="135"/>
        <v>morrobr012013</v>
      </c>
      <c r="B8692" s="16" t="s">
        <v>826</v>
      </c>
      <c r="C8692" s="16">
        <v>2013</v>
      </c>
      <c r="D8692" s="16" t="s">
        <v>2332</v>
      </c>
      <c r="E8692" s="16">
        <v>2</v>
      </c>
      <c r="F8692" s="16">
        <v>3</v>
      </c>
      <c r="G8692" s="16">
        <v>0</v>
      </c>
      <c r="H8692" s="16">
        <v>1</v>
      </c>
    </row>
    <row r="8693" spans="1:8" x14ac:dyDescent="0.3">
      <c r="A8693" s="13" t="str">
        <f t="shared" si="135"/>
        <v>morsemi012013</v>
      </c>
      <c r="B8693" s="16" t="s">
        <v>576</v>
      </c>
      <c r="C8693" s="16">
        <v>2013</v>
      </c>
      <c r="D8693" s="16" t="s">
        <v>2333</v>
      </c>
      <c r="E8693" s="16">
        <v>59</v>
      </c>
      <c r="F8693" s="16">
        <v>3</v>
      </c>
      <c r="G8693" s="16">
        <v>0</v>
      </c>
      <c r="H8693" s="16">
        <v>9</v>
      </c>
    </row>
    <row r="8694" spans="1:8" x14ac:dyDescent="0.3">
      <c r="A8694" s="13" t="str">
        <f t="shared" si="135"/>
        <v>morsemi012013</v>
      </c>
      <c r="B8694" s="16" t="s">
        <v>576</v>
      </c>
      <c r="C8694" s="16">
        <v>2013</v>
      </c>
      <c r="D8694" s="16" t="s">
        <v>2328</v>
      </c>
    </row>
    <row r="8695" spans="1:8" x14ac:dyDescent="0.3">
      <c r="A8695" s="13" t="str">
        <f t="shared" si="135"/>
        <v>morsemi012013</v>
      </c>
      <c r="B8695" s="16" t="s">
        <v>576</v>
      </c>
      <c r="C8695" s="16">
        <v>2013</v>
      </c>
      <c r="D8695" s="16" t="s">
        <v>2328</v>
      </c>
    </row>
    <row r="8696" spans="1:8" x14ac:dyDescent="0.3">
      <c r="A8696" s="13" t="str">
        <f t="shared" si="135"/>
        <v>morsemi012013</v>
      </c>
      <c r="B8696" s="16" t="s">
        <v>576</v>
      </c>
      <c r="C8696" s="16">
        <v>2013</v>
      </c>
      <c r="D8696" s="16" t="s">
        <v>2329</v>
      </c>
      <c r="E8696" s="16">
        <v>108</v>
      </c>
      <c r="F8696" s="16">
        <v>1</v>
      </c>
      <c r="G8696" s="16">
        <v>1</v>
      </c>
      <c r="H8696" s="16">
        <v>0</v>
      </c>
    </row>
    <row r="8697" spans="1:8" x14ac:dyDescent="0.3">
      <c r="A8697" s="13" t="str">
        <f t="shared" si="135"/>
        <v>morsemi012013</v>
      </c>
      <c r="B8697" s="16" t="s">
        <v>576</v>
      </c>
      <c r="C8697" s="16">
        <v>2013</v>
      </c>
      <c r="D8697" s="16" t="s">
        <v>2329</v>
      </c>
      <c r="E8697" s="16">
        <v>13</v>
      </c>
      <c r="F8697" s="16">
        <v>0</v>
      </c>
      <c r="G8697" s="16">
        <v>0</v>
      </c>
      <c r="H8697" s="16">
        <v>0</v>
      </c>
    </row>
    <row r="8698" spans="1:8" x14ac:dyDescent="0.3">
      <c r="A8698" s="13" t="str">
        <f t="shared" si="135"/>
        <v>morsemi012013</v>
      </c>
      <c r="B8698" s="16" t="s">
        <v>576</v>
      </c>
      <c r="C8698" s="16">
        <v>2013</v>
      </c>
      <c r="D8698" s="16" t="s">
        <v>2330</v>
      </c>
    </row>
    <row r="8699" spans="1:8" x14ac:dyDescent="0.3">
      <c r="A8699" s="13" t="str">
        <f t="shared" si="135"/>
        <v>morsemi012013</v>
      </c>
      <c r="B8699" s="16" t="s">
        <v>576</v>
      </c>
      <c r="C8699" s="16">
        <v>2013</v>
      </c>
      <c r="D8699" s="16" t="s">
        <v>2330</v>
      </c>
    </row>
    <row r="8700" spans="1:8" x14ac:dyDescent="0.3">
      <c r="A8700" s="13" t="str">
        <f t="shared" si="135"/>
        <v>mortecl012013</v>
      </c>
      <c r="B8700" s="16" t="s">
        <v>1142</v>
      </c>
      <c r="C8700" s="16">
        <v>2013</v>
      </c>
      <c r="D8700" s="16" t="s">
        <v>2332</v>
      </c>
      <c r="E8700" s="16">
        <v>3</v>
      </c>
      <c r="F8700" s="16">
        <v>4</v>
      </c>
      <c r="G8700" s="16">
        <v>1</v>
      </c>
      <c r="H8700" s="16">
        <v>0</v>
      </c>
    </row>
    <row r="8701" spans="1:8" x14ac:dyDescent="0.3">
      <c r="A8701" s="13" t="str">
        <f t="shared" si="135"/>
        <v>mortoch022013</v>
      </c>
      <c r="B8701" s="16" t="s">
        <v>973</v>
      </c>
      <c r="C8701" s="16">
        <v>2013</v>
      </c>
      <c r="D8701" s="16" t="s">
        <v>2332</v>
      </c>
      <c r="E8701" s="16">
        <v>4</v>
      </c>
      <c r="F8701" s="16">
        <v>13</v>
      </c>
      <c r="G8701" s="16">
        <v>0</v>
      </c>
      <c r="H8701" s="16">
        <v>0</v>
      </c>
    </row>
    <row r="8702" spans="1:8" x14ac:dyDescent="0.3">
      <c r="A8702" s="13" t="str">
        <f t="shared" si="135"/>
        <v>moscogu012013</v>
      </c>
      <c r="B8702" s="16" t="s">
        <v>1143</v>
      </c>
      <c r="C8702" s="16">
        <v>2013</v>
      </c>
      <c r="D8702" s="16" t="s">
        <v>2332</v>
      </c>
      <c r="E8702" s="16">
        <v>0</v>
      </c>
      <c r="F8702" s="16">
        <v>2</v>
      </c>
      <c r="G8702" s="16">
        <v>1</v>
      </c>
      <c r="H8702" s="16">
        <v>1</v>
      </c>
    </row>
    <row r="8703" spans="1:8" x14ac:dyDescent="0.3">
      <c r="A8703" s="13" t="str">
        <f t="shared" si="135"/>
        <v>mossbr012013</v>
      </c>
      <c r="B8703" s="16" t="s">
        <v>827</v>
      </c>
      <c r="C8703" s="16">
        <v>2013</v>
      </c>
      <c r="D8703" s="16" t="s">
        <v>2333</v>
      </c>
      <c r="E8703" s="16">
        <v>663</v>
      </c>
      <c r="F8703" s="16">
        <v>47</v>
      </c>
      <c r="G8703" s="16">
        <v>7</v>
      </c>
      <c r="H8703" s="16">
        <v>52</v>
      </c>
    </row>
    <row r="8704" spans="1:8" x14ac:dyDescent="0.3">
      <c r="A8704" s="13" t="str">
        <f t="shared" si="135"/>
        <v>mossbr012013</v>
      </c>
      <c r="B8704" s="16" t="s">
        <v>827</v>
      </c>
      <c r="C8704" s="16">
        <v>2013</v>
      </c>
      <c r="D8704" s="16" t="s">
        <v>38</v>
      </c>
      <c r="E8704" s="16">
        <v>0</v>
      </c>
      <c r="F8704" s="16">
        <v>0</v>
      </c>
      <c r="G8704" s="16">
        <v>0</v>
      </c>
      <c r="H8704" s="16">
        <v>0</v>
      </c>
    </row>
    <row r="8705" spans="1:8" x14ac:dyDescent="0.3">
      <c r="A8705" s="13" t="str">
        <f t="shared" si="135"/>
        <v>mossbr012013</v>
      </c>
      <c r="B8705" s="16" t="s">
        <v>827</v>
      </c>
      <c r="C8705" s="16">
        <v>2013</v>
      </c>
      <c r="D8705" s="16" t="s">
        <v>2327</v>
      </c>
    </row>
    <row r="8706" spans="1:8" x14ac:dyDescent="0.3">
      <c r="A8706" s="13" t="str">
        <f t="shared" si="135"/>
        <v>mossbr012013</v>
      </c>
      <c r="B8706" s="16" t="s">
        <v>827</v>
      </c>
      <c r="C8706" s="16">
        <v>2013</v>
      </c>
      <c r="D8706" s="16" t="s">
        <v>2328</v>
      </c>
    </row>
    <row r="8707" spans="1:8" x14ac:dyDescent="0.3">
      <c r="A8707" s="13" t="str">
        <f t="shared" ref="A8707:A8770" si="136">B8707&amp;C8707</f>
        <v>mossbr012013</v>
      </c>
      <c r="B8707" s="16" t="s">
        <v>827</v>
      </c>
      <c r="C8707" s="16">
        <v>2013</v>
      </c>
      <c r="D8707" s="16" t="s">
        <v>2329</v>
      </c>
      <c r="E8707" s="16">
        <v>56</v>
      </c>
      <c r="F8707" s="16">
        <v>1</v>
      </c>
      <c r="G8707" s="16">
        <v>1</v>
      </c>
      <c r="H8707" s="16">
        <v>0</v>
      </c>
    </row>
    <row r="8708" spans="1:8" x14ac:dyDescent="0.3">
      <c r="A8708" s="13" t="str">
        <f t="shared" si="136"/>
        <v>mossbr012013</v>
      </c>
      <c r="B8708" s="16" t="s">
        <v>827</v>
      </c>
      <c r="C8708" s="16">
        <v>2013</v>
      </c>
      <c r="D8708" s="16" t="s">
        <v>2330</v>
      </c>
    </row>
    <row r="8709" spans="1:8" x14ac:dyDescent="0.3">
      <c r="A8709" s="13" t="str">
        <f t="shared" si="136"/>
        <v>moustmi012013</v>
      </c>
      <c r="B8709" s="16" t="s">
        <v>1568</v>
      </c>
      <c r="C8709" s="16">
        <v>2013</v>
      </c>
      <c r="D8709" s="16" t="s">
        <v>38</v>
      </c>
      <c r="E8709" s="16">
        <v>114</v>
      </c>
      <c r="F8709" s="16">
        <v>210</v>
      </c>
      <c r="G8709" s="16">
        <v>16</v>
      </c>
      <c r="H8709" s="16">
        <v>19</v>
      </c>
    </row>
    <row r="8710" spans="1:8" x14ac:dyDescent="0.3">
      <c r="A8710" s="13" t="str">
        <f t="shared" si="136"/>
        <v>moylape012013</v>
      </c>
      <c r="B8710" s="16" t="s">
        <v>694</v>
      </c>
      <c r="C8710" s="16">
        <v>2013</v>
      </c>
      <c r="D8710" s="16" t="s">
        <v>2332</v>
      </c>
      <c r="E8710" s="16">
        <v>0</v>
      </c>
      <c r="F8710" s="16">
        <v>0</v>
      </c>
      <c r="G8710" s="16">
        <v>0</v>
      </c>
      <c r="H8710" s="16">
        <v>0</v>
      </c>
    </row>
    <row r="8711" spans="1:8" x14ac:dyDescent="0.3">
      <c r="A8711" s="13" t="str">
        <f t="shared" si="136"/>
        <v>mujiced012013</v>
      </c>
      <c r="B8711" s="16" t="s">
        <v>695</v>
      </c>
      <c r="C8711" s="16">
        <v>2013</v>
      </c>
      <c r="D8711" s="16" t="s">
        <v>2332</v>
      </c>
      <c r="E8711" s="16">
        <v>6</v>
      </c>
      <c r="F8711" s="16">
        <v>9</v>
      </c>
      <c r="G8711" s="16">
        <v>0</v>
      </c>
      <c r="H8711" s="16">
        <v>0</v>
      </c>
    </row>
    <row r="8712" spans="1:8" x14ac:dyDescent="0.3">
      <c r="A8712" s="13" t="str">
        <f t="shared" si="136"/>
        <v>murphda072013</v>
      </c>
      <c r="B8712" s="16" t="s">
        <v>696</v>
      </c>
      <c r="C8712" s="16">
        <v>2013</v>
      </c>
      <c r="D8712" s="16" t="s">
        <v>2328</v>
      </c>
    </row>
    <row r="8713" spans="1:8" x14ac:dyDescent="0.3">
      <c r="A8713" s="13" t="str">
        <f t="shared" si="136"/>
        <v>murphda072013</v>
      </c>
      <c r="B8713" s="16" t="s">
        <v>696</v>
      </c>
      <c r="C8713" s="16">
        <v>2013</v>
      </c>
      <c r="D8713" s="16" t="s">
        <v>2329</v>
      </c>
      <c r="E8713" s="16">
        <v>195</v>
      </c>
      <c r="F8713" s="16">
        <v>10</v>
      </c>
      <c r="G8713" s="16">
        <v>2</v>
      </c>
      <c r="H8713" s="16">
        <v>1</v>
      </c>
    </row>
    <row r="8714" spans="1:8" x14ac:dyDescent="0.3">
      <c r="A8714" s="13" t="str">
        <f t="shared" si="136"/>
        <v>murphda072013</v>
      </c>
      <c r="B8714" s="16" t="s">
        <v>696</v>
      </c>
      <c r="C8714" s="16">
        <v>2013</v>
      </c>
      <c r="D8714" s="16" t="s">
        <v>2332</v>
      </c>
      <c r="E8714" s="16">
        <v>0</v>
      </c>
      <c r="F8714" s="16">
        <v>0</v>
      </c>
      <c r="G8714" s="16">
        <v>0</v>
      </c>
      <c r="H8714" s="16">
        <v>0</v>
      </c>
    </row>
    <row r="8715" spans="1:8" x14ac:dyDescent="0.3">
      <c r="A8715" s="13" t="str">
        <f t="shared" si="136"/>
        <v>murphda072013</v>
      </c>
      <c r="B8715" s="16" t="s">
        <v>696</v>
      </c>
      <c r="C8715" s="16">
        <v>2013</v>
      </c>
      <c r="D8715" s="16" t="s">
        <v>2330</v>
      </c>
    </row>
    <row r="8716" spans="1:8" x14ac:dyDescent="0.3">
      <c r="A8716" s="13" t="str">
        <f t="shared" si="136"/>
        <v>murphda082013</v>
      </c>
      <c r="B8716" s="16" t="s">
        <v>975</v>
      </c>
      <c r="C8716" s="16">
        <v>2013</v>
      </c>
      <c r="D8716" s="16" t="s">
        <v>2333</v>
      </c>
      <c r="E8716" s="16">
        <v>70</v>
      </c>
      <c r="F8716" s="16">
        <v>5</v>
      </c>
      <c r="G8716" s="16">
        <v>2</v>
      </c>
      <c r="H8716" s="16">
        <v>3</v>
      </c>
    </row>
    <row r="8717" spans="1:8" x14ac:dyDescent="0.3">
      <c r="A8717" s="13" t="str">
        <f t="shared" si="136"/>
        <v>murphda082013</v>
      </c>
      <c r="B8717" s="16" t="s">
        <v>975</v>
      </c>
      <c r="C8717" s="16">
        <v>2013</v>
      </c>
      <c r="D8717" s="16" t="s">
        <v>37</v>
      </c>
      <c r="E8717" s="16">
        <v>263</v>
      </c>
      <c r="F8717" s="16">
        <v>391</v>
      </c>
      <c r="G8717" s="16">
        <v>16</v>
      </c>
      <c r="H8717" s="16">
        <v>86</v>
      </c>
    </row>
    <row r="8718" spans="1:8" x14ac:dyDescent="0.3">
      <c r="A8718" s="13" t="str">
        <f t="shared" si="136"/>
        <v>murphdo012013</v>
      </c>
      <c r="B8718" s="16" t="s">
        <v>479</v>
      </c>
      <c r="C8718" s="16">
        <v>2013</v>
      </c>
      <c r="D8718" s="16" t="s">
        <v>37</v>
      </c>
      <c r="E8718" s="16">
        <v>2</v>
      </c>
      <c r="F8718" s="16">
        <v>3</v>
      </c>
      <c r="G8718" s="16">
        <v>0</v>
      </c>
      <c r="H8718" s="16">
        <v>0</v>
      </c>
    </row>
    <row r="8719" spans="1:8" x14ac:dyDescent="0.3">
      <c r="A8719" s="13" t="str">
        <f t="shared" si="136"/>
        <v>murphdo012013</v>
      </c>
      <c r="B8719" s="16" t="s">
        <v>479</v>
      </c>
      <c r="C8719" s="16">
        <v>2013</v>
      </c>
      <c r="D8719" s="16" t="s">
        <v>38</v>
      </c>
      <c r="E8719" s="16">
        <v>27</v>
      </c>
      <c r="F8719" s="16">
        <v>60</v>
      </c>
      <c r="G8719" s="16">
        <v>4</v>
      </c>
      <c r="H8719" s="16">
        <v>10</v>
      </c>
    </row>
    <row r="8720" spans="1:8" x14ac:dyDescent="0.3">
      <c r="A8720" s="13" t="str">
        <f t="shared" si="136"/>
        <v>murphdo012013</v>
      </c>
      <c r="B8720" s="16" t="s">
        <v>479</v>
      </c>
      <c r="C8720" s="16">
        <v>2013</v>
      </c>
      <c r="D8720" s="16" t="s">
        <v>2331</v>
      </c>
      <c r="E8720" s="16">
        <v>2</v>
      </c>
      <c r="F8720" s="16">
        <v>2</v>
      </c>
      <c r="G8720" s="16">
        <v>0</v>
      </c>
      <c r="H8720" s="16">
        <v>1</v>
      </c>
    </row>
    <row r="8721" spans="1:8" x14ac:dyDescent="0.3">
      <c r="A8721" s="13" t="str">
        <f t="shared" si="136"/>
        <v>murphjr012013</v>
      </c>
      <c r="B8721" s="16" t="s">
        <v>2005</v>
      </c>
      <c r="C8721" s="16">
        <v>2013</v>
      </c>
      <c r="D8721" s="16" t="s">
        <v>2334</v>
      </c>
      <c r="E8721" s="16">
        <v>65</v>
      </c>
      <c r="F8721" s="16">
        <v>7</v>
      </c>
      <c r="G8721" s="16">
        <v>0</v>
      </c>
      <c r="H8721" s="16">
        <v>0</v>
      </c>
    </row>
    <row r="8722" spans="1:8" x14ac:dyDescent="0.3">
      <c r="A8722" s="13" t="str">
        <f t="shared" si="136"/>
        <v>myersbr012013</v>
      </c>
      <c r="B8722" s="16" t="s">
        <v>320</v>
      </c>
      <c r="C8722" s="16">
        <v>2013</v>
      </c>
      <c r="D8722" s="16" t="s">
        <v>2332</v>
      </c>
      <c r="E8722" s="16">
        <v>1</v>
      </c>
      <c r="F8722" s="16">
        <v>4</v>
      </c>
      <c r="G8722" s="16">
        <v>0</v>
      </c>
      <c r="H8722" s="16">
        <v>0</v>
      </c>
    </row>
    <row r="8723" spans="1:8" x14ac:dyDescent="0.3">
      <c r="A8723" s="13" t="str">
        <f t="shared" si="136"/>
        <v>myerswi012013</v>
      </c>
      <c r="B8723" s="16" t="s">
        <v>2006</v>
      </c>
      <c r="C8723" s="16">
        <v>2013</v>
      </c>
      <c r="D8723" s="16" t="s">
        <v>2327</v>
      </c>
    </row>
    <row r="8724" spans="1:8" x14ac:dyDescent="0.3">
      <c r="A8724" s="13" t="str">
        <f t="shared" si="136"/>
        <v>myerswi012013</v>
      </c>
      <c r="B8724" s="16" t="s">
        <v>2006</v>
      </c>
      <c r="C8724" s="16">
        <v>2013</v>
      </c>
      <c r="D8724" s="16" t="s">
        <v>2329</v>
      </c>
      <c r="E8724" s="16">
        <v>140</v>
      </c>
      <c r="F8724" s="16">
        <v>2</v>
      </c>
      <c r="G8724" s="16">
        <v>0</v>
      </c>
      <c r="H8724" s="16">
        <v>1</v>
      </c>
    </row>
    <row r="8725" spans="1:8" x14ac:dyDescent="0.3">
      <c r="A8725" s="13" t="str">
        <f t="shared" si="136"/>
        <v>myerswi012013</v>
      </c>
      <c r="B8725" s="16" t="s">
        <v>2006</v>
      </c>
      <c r="C8725" s="16">
        <v>2013</v>
      </c>
      <c r="D8725" s="16" t="s">
        <v>2330</v>
      </c>
    </row>
    <row r="8726" spans="1:8" x14ac:dyDescent="0.3">
      <c r="A8726" s="13" t="str">
        <f t="shared" si="136"/>
        <v>napolmi012013</v>
      </c>
      <c r="B8726" s="16" t="s">
        <v>697</v>
      </c>
      <c r="C8726" s="16">
        <v>2013</v>
      </c>
      <c r="D8726" s="16" t="s">
        <v>2333</v>
      </c>
      <c r="E8726" s="16">
        <v>976</v>
      </c>
      <c r="F8726" s="16">
        <v>87</v>
      </c>
      <c r="G8726" s="16">
        <v>6</v>
      </c>
      <c r="H8726" s="16">
        <v>96</v>
      </c>
    </row>
    <row r="8727" spans="1:8" x14ac:dyDescent="0.3">
      <c r="A8727" s="13" t="str">
        <f t="shared" si="136"/>
        <v>narvech012013</v>
      </c>
      <c r="B8727" s="16" t="s">
        <v>698</v>
      </c>
      <c r="C8727" s="16">
        <v>2013</v>
      </c>
      <c r="D8727" s="16" t="s">
        <v>2332</v>
      </c>
      <c r="E8727" s="16">
        <v>0</v>
      </c>
      <c r="F8727" s="16">
        <v>0</v>
      </c>
      <c r="G8727" s="16">
        <v>0</v>
      </c>
      <c r="H8727" s="16">
        <v>0</v>
      </c>
    </row>
    <row r="8728" spans="1:8" x14ac:dyDescent="0.3">
      <c r="A8728" s="13" t="str">
        <f t="shared" si="136"/>
        <v>nathajo012013</v>
      </c>
      <c r="B8728" s="16" t="s">
        <v>158</v>
      </c>
      <c r="C8728" s="16">
        <v>2013</v>
      </c>
      <c r="D8728" s="16" t="s">
        <v>2332</v>
      </c>
      <c r="E8728" s="16">
        <v>5</v>
      </c>
      <c r="F8728" s="16">
        <v>7</v>
      </c>
      <c r="G8728" s="16">
        <v>0</v>
      </c>
      <c r="H8728" s="16">
        <v>0</v>
      </c>
    </row>
    <row r="8729" spans="1:8" x14ac:dyDescent="0.3">
      <c r="A8729" s="13" t="str">
        <f t="shared" si="136"/>
        <v>navada012013</v>
      </c>
      <c r="B8729" s="16" t="s">
        <v>1344</v>
      </c>
      <c r="C8729" s="16">
        <v>2013</v>
      </c>
      <c r="D8729" s="16" t="s">
        <v>2333</v>
      </c>
      <c r="E8729" s="16">
        <v>63</v>
      </c>
      <c r="F8729" s="16">
        <v>6</v>
      </c>
      <c r="G8729" s="16">
        <v>1</v>
      </c>
      <c r="H8729" s="16">
        <v>5</v>
      </c>
    </row>
    <row r="8730" spans="1:8" x14ac:dyDescent="0.3">
      <c r="A8730" s="13" t="str">
        <f t="shared" si="136"/>
        <v>navada012013</v>
      </c>
      <c r="B8730" s="16" t="s">
        <v>1344</v>
      </c>
      <c r="C8730" s="16">
        <v>2013</v>
      </c>
      <c r="D8730" s="16" t="s">
        <v>2327</v>
      </c>
    </row>
    <row r="8731" spans="1:8" x14ac:dyDescent="0.3">
      <c r="A8731" s="13" t="str">
        <f t="shared" si="136"/>
        <v>navada012013</v>
      </c>
      <c r="B8731" s="16" t="s">
        <v>1344</v>
      </c>
      <c r="C8731" s="16">
        <v>2013</v>
      </c>
      <c r="D8731" s="16" t="s">
        <v>2328</v>
      </c>
    </row>
    <row r="8732" spans="1:8" x14ac:dyDescent="0.3">
      <c r="A8732" s="13" t="str">
        <f t="shared" si="136"/>
        <v>navada012013</v>
      </c>
      <c r="B8732" s="16" t="s">
        <v>1344</v>
      </c>
      <c r="C8732" s="16">
        <v>2013</v>
      </c>
      <c r="D8732" s="16" t="s">
        <v>2329</v>
      </c>
      <c r="E8732" s="16">
        <v>181</v>
      </c>
      <c r="F8732" s="16">
        <v>5</v>
      </c>
      <c r="G8732" s="16">
        <v>3</v>
      </c>
      <c r="H8732" s="16">
        <v>0</v>
      </c>
    </row>
    <row r="8733" spans="1:8" x14ac:dyDescent="0.3">
      <c r="A8733" s="13" t="str">
        <f t="shared" si="136"/>
        <v>navada012013</v>
      </c>
      <c r="B8733" s="16" t="s">
        <v>1344</v>
      </c>
      <c r="C8733" s="16">
        <v>2013</v>
      </c>
      <c r="D8733" s="16" t="s">
        <v>2330</v>
      </c>
    </row>
    <row r="8734" spans="1:8" x14ac:dyDescent="0.3">
      <c r="A8734" s="13" t="str">
        <f t="shared" si="136"/>
        <v>navardi012013</v>
      </c>
      <c r="B8734" s="16" t="s">
        <v>480</v>
      </c>
      <c r="C8734" s="16">
        <v>2013</v>
      </c>
      <c r="D8734" s="16" t="s">
        <v>2334</v>
      </c>
      <c r="E8734" s="16">
        <v>425</v>
      </c>
      <c r="F8734" s="16">
        <v>36</v>
      </c>
      <c r="G8734" s="16">
        <v>5</v>
      </c>
      <c r="H8734" s="16">
        <v>7</v>
      </c>
    </row>
    <row r="8735" spans="1:8" x14ac:dyDescent="0.3">
      <c r="A8735" s="13" t="str">
        <f t="shared" si="136"/>
        <v>navaref012013</v>
      </c>
      <c r="B8735" s="16" t="s">
        <v>1569</v>
      </c>
      <c r="C8735" s="16">
        <v>2013</v>
      </c>
      <c r="D8735" s="16" t="s">
        <v>2333</v>
      </c>
      <c r="E8735" s="16">
        <v>7</v>
      </c>
      <c r="F8735" s="16">
        <v>2</v>
      </c>
      <c r="G8735" s="16">
        <v>0</v>
      </c>
      <c r="H8735" s="16">
        <v>2</v>
      </c>
    </row>
    <row r="8736" spans="1:8" x14ac:dyDescent="0.3">
      <c r="A8736" s="13" t="str">
        <f t="shared" si="136"/>
        <v>navarya012013</v>
      </c>
      <c r="B8736" s="16" t="s">
        <v>1345</v>
      </c>
      <c r="C8736" s="16">
        <v>2013</v>
      </c>
      <c r="D8736" s="16" t="s">
        <v>37</v>
      </c>
      <c r="E8736" s="16">
        <v>17</v>
      </c>
      <c r="F8736" s="16">
        <v>18</v>
      </c>
      <c r="G8736" s="16">
        <v>2</v>
      </c>
      <c r="H8736" s="16">
        <v>4</v>
      </c>
    </row>
    <row r="8737" spans="1:8" x14ac:dyDescent="0.3">
      <c r="A8737" s="13" t="str">
        <f t="shared" si="136"/>
        <v>nealth012013</v>
      </c>
      <c r="B8737" s="16" t="s">
        <v>1787</v>
      </c>
      <c r="C8737" s="16">
        <v>2013</v>
      </c>
      <c r="D8737" s="16" t="s">
        <v>2328</v>
      </c>
    </row>
    <row r="8738" spans="1:8" x14ac:dyDescent="0.3">
      <c r="A8738" s="13" t="str">
        <f t="shared" si="136"/>
        <v>nealth012013</v>
      </c>
      <c r="B8738" s="16" t="s">
        <v>1787</v>
      </c>
      <c r="C8738" s="16">
        <v>2013</v>
      </c>
      <c r="D8738" s="16" t="s">
        <v>2328</v>
      </c>
    </row>
    <row r="8739" spans="1:8" x14ac:dyDescent="0.3">
      <c r="A8739" s="13" t="str">
        <f t="shared" si="136"/>
        <v>nealth012013</v>
      </c>
      <c r="B8739" s="16" t="s">
        <v>1787</v>
      </c>
      <c r="C8739" s="16">
        <v>2013</v>
      </c>
      <c r="D8739" s="16" t="s">
        <v>2329</v>
      </c>
      <c r="E8739" s="16">
        <v>6</v>
      </c>
      <c r="F8739" s="16">
        <v>0</v>
      </c>
      <c r="G8739" s="16">
        <v>0</v>
      </c>
      <c r="H8739" s="16">
        <v>0</v>
      </c>
    </row>
    <row r="8740" spans="1:8" x14ac:dyDescent="0.3">
      <c r="A8740" s="13" t="str">
        <f t="shared" si="136"/>
        <v>nealth012013</v>
      </c>
      <c r="B8740" s="16" t="s">
        <v>1787</v>
      </c>
      <c r="C8740" s="16">
        <v>2013</v>
      </c>
      <c r="D8740" s="16" t="s">
        <v>2329</v>
      </c>
      <c r="E8740" s="16">
        <v>3</v>
      </c>
      <c r="F8740" s="16">
        <v>0</v>
      </c>
      <c r="G8740" s="16">
        <v>0</v>
      </c>
      <c r="H8740" s="16">
        <v>0</v>
      </c>
    </row>
    <row r="8741" spans="1:8" x14ac:dyDescent="0.3">
      <c r="A8741" s="13" t="str">
        <f t="shared" si="136"/>
        <v>nealth012013</v>
      </c>
      <c r="B8741" s="16" t="s">
        <v>1787</v>
      </c>
      <c r="C8741" s="16">
        <v>2013</v>
      </c>
      <c r="D8741" s="16" t="s">
        <v>2330</v>
      </c>
    </row>
    <row r="8742" spans="1:8" x14ac:dyDescent="0.3">
      <c r="A8742" s="13" t="str">
        <f t="shared" si="136"/>
        <v>nelsoch012013</v>
      </c>
      <c r="B8742" s="16" t="s">
        <v>1346</v>
      </c>
      <c r="C8742" s="16">
        <v>2013</v>
      </c>
      <c r="D8742" s="16" t="s">
        <v>37</v>
      </c>
      <c r="E8742" s="16">
        <v>0</v>
      </c>
      <c r="F8742" s="16">
        <v>2</v>
      </c>
      <c r="G8742" s="16">
        <v>0</v>
      </c>
      <c r="H8742" s="16">
        <v>0</v>
      </c>
    </row>
    <row r="8743" spans="1:8" x14ac:dyDescent="0.3">
      <c r="A8743" s="13" t="str">
        <f t="shared" si="136"/>
        <v>nelsoch012013</v>
      </c>
      <c r="B8743" s="16" t="s">
        <v>1346</v>
      </c>
      <c r="C8743" s="16">
        <v>2013</v>
      </c>
      <c r="D8743" s="16" t="s">
        <v>38</v>
      </c>
      <c r="E8743" s="16">
        <v>7</v>
      </c>
      <c r="F8743" s="16">
        <v>38</v>
      </c>
      <c r="G8743" s="16">
        <v>3</v>
      </c>
      <c r="H8743" s="16">
        <v>1</v>
      </c>
    </row>
    <row r="8744" spans="1:8" x14ac:dyDescent="0.3">
      <c r="A8744" s="13" t="str">
        <f t="shared" si="136"/>
        <v>nelsoch012013</v>
      </c>
      <c r="B8744" s="16" t="s">
        <v>1346</v>
      </c>
      <c r="C8744" s="16">
        <v>2013</v>
      </c>
      <c r="D8744" s="16" t="s">
        <v>38</v>
      </c>
      <c r="E8744" s="16">
        <v>5</v>
      </c>
      <c r="F8744" s="16">
        <v>12</v>
      </c>
      <c r="G8744" s="16">
        <v>0</v>
      </c>
      <c r="H8744" s="16">
        <v>0</v>
      </c>
    </row>
    <row r="8745" spans="1:8" x14ac:dyDescent="0.3">
      <c r="A8745" s="13" t="str">
        <f t="shared" si="136"/>
        <v>nelsoch012013</v>
      </c>
      <c r="B8745" s="16" t="s">
        <v>1346</v>
      </c>
      <c r="C8745" s="16">
        <v>2013</v>
      </c>
      <c r="D8745" s="16" t="s">
        <v>38</v>
      </c>
      <c r="E8745" s="16">
        <v>13</v>
      </c>
      <c r="F8745" s="16">
        <v>39</v>
      </c>
      <c r="G8745" s="16">
        <v>3</v>
      </c>
      <c r="H8745" s="16">
        <v>2</v>
      </c>
    </row>
    <row r="8746" spans="1:8" x14ac:dyDescent="0.3">
      <c r="A8746" s="13" t="str">
        <f t="shared" si="136"/>
        <v>nelsoji022013</v>
      </c>
      <c r="B8746" s="16" t="s">
        <v>2007</v>
      </c>
      <c r="C8746" s="16">
        <v>2013</v>
      </c>
      <c r="D8746" s="16" t="s">
        <v>2332</v>
      </c>
      <c r="E8746" s="16">
        <v>0</v>
      </c>
      <c r="F8746" s="16">
        <v>1</v>
      </c>
      <c r="G8746" s="16">
        <v>0</v>
      </c>
      <c r="H8746" s="16">
        <v>0</v>
      </c>
    </row>
    <row r="8747" spans="1:8" x14ac:dyDescent="0.3">
      <c r="A8747" s="13" t="str">
        <f t="shared" si="136"/>
        <v>neshepa012013</v>
      </c>
      <c r="B8747" s="16" t="s">
        <v>700</v>
      </c>
      <c r="C8747" s="16">
        <v>2013</v>
      </c>
      <c r="D8747" s="16" t="s">
        <v>2332</v>
      </c>
      <c r="E8747" s="16">
        <v>0</v>
      </c>
      <c r="F8747" s="16">
        <v>5</v>
      </c>
      <c r="G8747" s="16">
        <v>0</v>
      </c>
      <c r="H8747" s="16">
        <v>0</v>
      </c>
    </row>
    <row r="8748" spans="1:8" x14ac:dyDescent="0.3">
      <c r="A8748" s="13" t="str">
        <f t="shared" si="136"/>
        <v>nicasju012013</v>
      </c>
      <c r="B8748" s="16" t="s">
        <v>1570</v>
      </c>
      <c r="C8748" s="16">
        <v>2013</v>
      </c>
      <c r="D8748" s="16" t="s">
        <v>2332</v>
      </c>
      <c r="E8748" s="16">
        <v>9</v>
      </c>
      <c r="F8748" s="16">
        <v>15</v>
      </c>
      <c r="G8748" s="16">
        <v>0</v>
      </c>
      <c r="H8748" s="16">
        <v>1</v>
      </c>
    </row>
    <row r="8749" spans="1:8" x14ac:dyDescent="0.3">
      <c r="A8749" s="13" t="str">
        <f t="shared" si="136"/>
        <v>nickemi012013</v>
      </c>
      <c r="B8749" s="16" t="s">
        <v>1347</v>
      </c>
      <c r="C8749" s="16">
        <v>2013</v>
      </c>
      <c r="D8749" s="16" t="s">
        <v>2334</v>
      </c>
      <c r="E8749" s="16">
        <v>0</v>
      </c>
      <c r="F8749" s="16">
        <v>0</v>
      </c>
      <c r="G8749" s="16">
        <v>0</v>
      </c>
      <c r="H8749" s="16">
        <v>0</v>
      </c>
    </row>
    <row r="8750" spans="1:8" x14ac:dyDescent="0.3">
      <c r="A8750" s="13" t="str">
        <f t="shared" si="136"/>
        <v>niesejo012013</v>
      </c>
      <c r="B8750" s="16" t="s">
        <v>977</v>
      </c>
      <c r="C8750" s="16">
        <v>2013</v>
      </c>
      <c r="D8750" s="16" t="s">
        <v>2332</v>
      </c>
      <c r="E8750" s="16">
        <v>5</v>
      </c>
      <c r="F8750" s="16">
        <v>26</v>
      </c>
      <c r="G8750" s="16">
        <v>2</v>
      </c>
      <c r="H8750" s="16">
        <v>1</v>
      </c>
    </row>
    <row r="8751" spans="1:8" x14ac:dyDescent="0.3">
      <c r="A8751" s="13" t="str">
        <f t="shared" si="136"/>
        <v>nieuwki012013</v>
      </c>
      <c r="B8751" s="16" t="s">
        <v>1789</v>
      </c>
      <c r="C8751" s="16">
        <v>2013</v>
      </c>
      <c r="D8751" s="16" t="s">
        <v>2327</v>
      </c>
    </row>
    <row r="8752" spans="1:8" x14ac:dyDescent="0.3">
      <c r="A8752" s="13" t="str">
        <f t="shared" si="136"/>
        <v>nieuwki012013</v>
      </c>
      <c r="B8752" s="16" t="s">
        <v>1789</v>
      </c>
      <c r="C8752" s="16">
        <v>2013</v>
      </c>
      <c r="D8752" s="16" t="s">
        <v>2328</v>
      </c>
    </row>
    <row r="8753" spans="1:8" x14ac:dyDescent="0.3">
      <c r="A8753" s="13" t="str">
        <f t="shared" si="136"/>
        <v>nieuwki012013</v>
      </c>
      <c r="B8753" s="16" t="s">
        <v>1789</v>
      </c>
      <c r="C8753" s="16">
        <v>2013</v>
      </c>
      <c r="D8753" s="16" t="s">
        <v>2329</v>
      </c>
      <c r="E8753" s="16">
        <v>46</v>
      </c>
      <c r="F8753" s="16">
        <v>2</v>
      </c>
      <c r="G8753" s="16">
        <v>0</v>
      </c>
      <c r="H8753" s="16">
        <v>0</v>
      </c>
    </row>
    <row r="8754" spans="1:8" x14ac:dyDescent="0.3">
      <c r="A8754" s="13" t="str">
        <f t="shared" si="136"/>
        <v>nieuwki012013</v>
      </c>
      <c r="B8754" s="16" t="s">
        <v>1789</v>
      </c>
      <c r="C8754" s="16">
        <v>2013</v>
      </c>
      <c r="D8754" s="16" t="s">
        <v>2330</v>
      </c>
    </row>
    <row r="8755" spans="1:8" x14ac:dyDescent="0.3">
      <c r="A8755" s="13" t="str">
        <f t="shared" si="136"/>
        <v>nievewi012013</v>
      </c>
      <c r="B8755" s="16" t="s">
        <v>321</v>
      </c>
      <c r="C8755" s="16">
        <v>2013</v>
      </c>
      <c r="D8755" s="16" t="s">
        <v>2334</v>
      </c>
      <c r="E8755" s="16">
        <v>323</v>
      </c>
      <c r="F8755" s="16">
        <v>14</v>
      </c>
      <c r="G8755" s="16">
        <v>2</v>
      </c>
      <c r="H8755" s="16">
        <v>0</v>
      </c>
    </row>
    <row r="8756" spans="1:8" x14ac:dyDescent="0.3">
      <c r="A8756" s="13" t="str">
        <f t="shared" si="136"/>
        <v>nixja012013</v>
      </c>
      <c r="B8756" s="16" t="s">
        <v>978</v>
      </c>
      <c r="C8756" s="16">
        <v>2013</v>
      </c>
      <c r="D8756" s="16" t="s">
        <v>37</v>
      </c>
      <c r="E8756" s="16">
        <v>3</v>
      </c>
      <c r="F8756" s="16">
        <v>6</v>
      </c>
      <c r="G8756" s="16">
        <v>0</v>
      </c>
      <c r="H8756" s="16">
        <v>3</v>
      </c>
    </row>
    <row r="8757" spans="1:8" x14ac:dyDescent="0.3">
      <c r="A8757" s="13" t="str">
        <f t="shared" si="136"/>
        <v>nixja012013</v>
      </c>
      <c r="B8757" s="16" t="s">
        <v>978</v>
      </c>
      <c r="C8757" s="16">
        <v>2013</v>
      </c>
      <c r="D8757" s="16" t="s">
        <v>38</v>
      </c>
      <c r="E8757" s="16">
        <v>24</v>
      </c>
      <c r="F8757" s="16">
        <v>66</v>
      </c>
      <c r="G8757" s="16">
        <v>3</v>
      </c>
      <c r="H8757" s="16">
        <v>8</v>
      </c>
    </row>
    <row r="8758" spans="1:8" x14ac:dyDescent="0.3">
      <c r="A8758" s="13" t="str">
        <f t="shared" si="136"/>
        <v>nixja012013</v>
      </c>
      <c r="B8758" s="16" t="s">
        <v>978</v>
      </c>
      <c r="C8758" s="16">
        <v>2013</v>
      </c>
      <c r="D8758" s="16" t="s">
        <v>2331</v>
      </c>
      <c r="E8758" s="16">
        <v>58</v>
      </c>
      <c r="F8758" s="16">
        <v>133</v>
      </c>
      <c r="G8758" s="16">
        <v>4</v>
      </c>
      <c r="H8758" s="16">
        <v>26</v>
      </c>
    </row>
    <row r="8759" spans="1:8" x14ac:dyDescent="0.3">
      <c r="A8759" s="13" t="str">
        <f t="shared" si="136"/>
        <v>nixla012013</v>
      </c>
      <c r="B8759" s="16" t="s">
        <v>391</v>
      </c>
      <c r="C8759" s="16">
        <v>2013</v>
      </c>
      <c r="D8759" s="16" t="s">
        <v>2333</v>
      </c>
      <c r="E8759" s="16">
        <v>24</v>
      </c>
      <c r="F8759" s="16">
        <v>0</v>
      </c>
      <c r="G8759" s="16">
        <v>0</v>
      </c>
      <c r="H8759" s="16">
        <v>2</v>
      </c>
    </row>
    <row r="8760" spans="1:8" x14ac:dyDescent="0.3">
      <c r="A8760" s="13" t="str">
        <f t="shared" si="136"/>
        <v>nixla012013</v>
      </c>
      <c r="B8760" s="16" t="s">
        <v>391</v>
      </c>
      <c r="C8760" s="16">
        <v>2013</v>
      </c>
      <c r="D8760" s="16" t="s">
        <v>2327</v>
      </c>
    </row>
    <row r="8761" spans="1:8" x14ac:dyDescent="0.3">
      <c r="A8761" s="13" t="str">
        <f t="shared" si="136"/>
        <v>nixla012013</v>
      </c>
      <c r="B8761" s="16" t="s">
        <v>391</v>
      </c>
      <c r="C8761" s="16">
        <v>2013</v>
      </c>
      <c r="D8761" s="16" t="s">
        <v>2328</v>
      </c>
    </row>
    <row r="8762" spans="1:8" x14ac:dyDescent="0.3">
      <c r="A8762" s="13" t="str">
        <f t="shared" si="136"/>
        <v>nixla012013</v>
      </c>
      <c r="B8762" s="16" t="s">
        <v>391</v>
      </c>
      <c r="C8762" s="16">
        <v>2013</v>
      </c>
      <c r="D8762" s="16" t="s">
        <v>2329</v>
      </c>
      <c r="E8762" s="16">
        <v>47</v>
      </c>
      <c r="F8762" s="16">
        <v>0</v>
      </c>
      <c r="G8762" s="16">
        <v>1</v>
      </c>
      <c r="H8762" s="16">
        <v>0</v>
      </c>
    </row>
    <row r="8763" spans="1:8" x14ac:dyDescent="0.3">
      <c r="A8763" s="13" t="str">
        <f t="shared" si="136"/>
        <v>nixla012013</v>
      </c>
      <c r="B8763" s="16" t="s">
        <v>391</v>
      </c>
      <c r="C8763" s="16">
        <v>2013</v>
      </c>
      <c r="D8763" s="16" t="s">
        <v>2330</v>
      </c>
    </row>
    <row r="8764" spans="1:8" x14ac:dyDescent="0.3">
      <c r="A8764" s="13" t="str">
        <f t="shared" si="136"/>
        <v>noesihe012013</v>
      </c>
      <c r="B8764" s="16" t="s">
        <v>1572</v>
      </c>
      <c r="C8764" s="16">
        <v>2013</v>
      </c>
      <c r="D8764" s="16" t="s">
        <v>2332</v>
      </c>
      <c r="E8764" s="16">
        <v>0</v>
      </c>
      <c r="F8764" s="16">
        <v>3</v>
      </c>
      <c r="G8764" s="16">
        <v>1</v>
      </c>
      <c r="H8764" s="16">
        <v>0</v>
      </c>
    </row>
    <row r="8765" spans="1:8" x14ac:dyDescent="0.3">
      <c r="A8765" s="13" t="str">
        <f t="shared" si="136"/>
        <v>nolasri012013</v>
      </c>
      <c r="B8765" s="16" t="s">
        <v>702</v>
      </c>
      <c r="C8765" s="16">
        <v>2013</v>
      </c>
      <c r="D8765" s="16" t="s">
        <v>2332</v>
      </c>
      <c r="E8765" s="16">
        <v>10</v>
      </c>
      <c r="F8765" s="16">
        <v>8</v>
      </c>
      <c r="G8765" s="16">
        <v>1</v>
      </c>
      <c r="H8765" s="16">
        <v>0</v>
      </c>
    </row>
    <row r="8766" spans="1:8" x14ac:dyDescent="0.3">
      <c r="A8766" s="13" t="str">
        <f t="shared" si="136"/>
        <v>nolasri012013</v>
      </c>
      <c r="B8766" s="16" t="s">
        <v>702</v>
      </c>
      <c r="C8766" s="16">
        <v>2013</v>
      </c>
      <c r="D8766" s="16" t="s">
        <v>2332</v>
      </c>
      <c r="E8766" s="16">
        <v>4</v>
      </c>
      <c r="F8766" s="16">
        <v>19</v>
      </c>
      <c r="G8766" s="16">
        <v>1</v>
      </c>
      <c r="H8766" s="16">
        <v>0</v>
      </c>
    </row>
    <row r="8767" spans="1:8" x14ac:dyDescent="0.3">
      <c r="A8767" s="13" t="str">
        <f t="shared" si="136"/>
        <v>nolinse012013</v>
      </c>
      <c r="B8767" s="16" t="s">
        <v>2008</v>
      </c>
      <c r="C8767" s="16">
        <v>2013</v>
      </c>
      <c r="D8767" s="16" t="s">
        <v>2332</v>
      </c>
      <c r="E8767" s="16">
        <v>0</v>
      </c>
      <c r="F8767" s="16">
        <v>0</v>
      </c>
      <c r="G8767" s="16">
        <v>0</v>
      </c>
      <c r="H8767" s="16">
        <v>0</v>
      </c>
    </row>
    <row r="8768" spans="1:8" x14ac:dyDescent="0.3">
      <c r="A8768" s="13" t="str">
        <f t="shared" si="136"/>
        <v>noonani012013</v>
      </c>
      <c r="B8768" s="16" t="s">
        <v>2009</v>
      </c>
      <c r="C8768" s="16">
        <v>2013</v>
      </c>
      <c r="D8768" s="16" t="s">
        <v>37</v>
      </c>
      <c r="E8768" s="16">
        <v>22</v>
      </c>
      <c r="F8768" s="16">
        <v>30</v>
      </c>
      <c r="G8768" s="16">
        <v>1</v>
      </c>
      <c r="H8768" s="16">
        <v>11</v>
      </c>
    </row>
    <row r="8769" spans="1:8" x14ac:dyDescent="0.3">
      <c r="A8769" s="13" t="str">
        <f t="shared" si="136"/>
        <v>noonani012013</v>
      </c>
      <c r="B8769" s="16" t="s">
        <v>2009</v>
      </c>
      <c r="C8769" s="16">
        <v>2013</v>
      </c>
      <c r="D8769" s="16" t="s">
        <v>38</v>
      </c>
      <c r="E8769" s="16">
        <v>7</v>
      </c>
      <c r="F8769" s="16">
        <v>16</v>
      </c>
      <c r="G8769" s="16">
        <v>0</v>
      </c>
      <c r="H8769" s="16">
        <v>2</v>
      </c>
    </row>
    <row r="8770" spans="1:8" x14ac:dyDescent="0.3">
      <c r="A8770" s="13" t="str">
        <f t="shared" si="136"/>
        <v>noonani012013</v>
      </c>
      <c r="B8770" s="16" t="s">
        <v>2009</v>
      </c>
      <c r="C8770" s="16">
        <v>2013</v>
      </c>
      <c r="D8770" s="16" t="s">
        <v>2331</v>
      </c>
      <c r="E8770" s="16">
        <v>0</v>
      </c>
      <c r="F8770" s="16">
        <v>0</v>
      </c>
      <c r="G8770" s="16">
        <v>0</v>
      </c>
      <c r="H8770" s="16">
        <v>0</v>
      </c>
    </row>
    <row r="8771" spans="1:8" x14ac:dyDescent="0.3">
      <c r="A8771" s="13" t="str">
        <f t="shared" ref="A8771:A8834" si="137">B8771&amp;C8771</f>
        <v>norribu012013</v>
      </c>
      <c r="B8771" s="16" t="s">
        <v>1146</v>
      </c>
      <c r="C8771" s="16">
        <v>2013</v>
      </c>
      <c r="D8771" s="16" t="s">
        <v>2332</v>
      </c>
      <c r="E8771" s="16">
        <v>8</v>
      </c>
      <c r="F8771" s="16">
        <v>15</v>
      </c>
      <c r="G8771" s="16">
        <v>0</v>
      </c>
      <c r="H8771" s="16">
        <v>2</v>
      </c>
    </row>
    <row r="8772" spans="1:8" x14ac:dyDescent="0.3">
      <c r="A8772" s="13" t="str">
        <f t="shared" si="137"/>
        <v>norribu012013</v>
      </c>
      <c r="B8772" s="16" t="s">
        <v>1146</v>
      </c>
      <c r="C8772" s="16">
        <v>2013</v>
      </c>
      <c r="D8772" s="16" t="s">
        <v>2332</v>
      </c>
      <c r="E8772" s="16">
        <v>1</v>
      </c>
      <c r="F8772" s="16">
        <v>6</v>
      </c>
      <c r="G8772" s="16">
        <v>1</v>
      </c>
      <c r="H8772" s="16">
        <v>0</v>
      </c>
    </row>
    <row r="8773" spans="1:8" x14ac:dyDescent="0.3">
      <c r="A8773" s="13" t="str">
        <f t="shared" si="137"/>
        <v>norride012013</v>
      </c>
      <c r="B8773" s="16" t="s">
        <v>1790</v>
      </c>
      <c r="C8773" s="16">
        <v>2013</v>
      </c>
      <c r="D8773" s="16" t="s">
        <v>2333</v>
      </c>
      <c r="E8773" s="16">
        <v>4</v>
      </c>
      <c r="F8773" s="16">
        <v>0</v>
      </c>
      <c r="G8773" s="16">
        <v>0</v>
      </c>
      <c r="H8773" s="16">
        <v>0</v>
      </c>
    </row>
    <row r="8774" spans="1:8" x14ac:dyDescent="0.3">
      <c r="A8774" s="13" t="str">
        <f t="shared" si="137"/>
        <v>norride012013</v>
      </c>
      <c r="B8774" s="16" t="s">
        <v>1790</v>
      </c>
      <c r="C8774" s="16">
        <v>2013</v>
      </c>
      <c r="D8774" s="16" t="s">
        <v>2334</v>
      </c>
      <c r="E8774" s="16">
        <v>562</v>
      </c>
      <c r="F8774" s="16">
        <v>30</v>
      </c>
      <c r="G8774" s="16">
        <v>3</v>
      </c>
      <c r="H8774" s="16">
        <v>4</v>
      </c>
    </row>
    <row r="8775" spans="1:8" x14ac:dyDescent="0.3">
      <c r="A8775" s="13" t="str">
        <f t="shared" si="137"/>
        <v>novaiv012013</v>
      </c>
      <c r="B8775" s="16" t="s">
        <v>1349</v>
      </c>
      <c r="C8775" s="16">
        <v>2013</v>
      </c>
      <c r="D8775" s="16" t="s">
        <v>2332</v>
      </c>
      <c r="E8775" s="16">
        <v>8</v>
      </c>
      <c r="F8775" s="16">
        <v>18</v>
      </c>
      <c r="G8775" s="16">
        <v>0</v>
      </c>
      <c r="H8775" s="16">
        <v>1</v>
      </c>
    </row>
    <row r="8776" spans="1:8" x14ac:dyDescent="0.3">
      <c r="A8776" s="13" t="str">
        <f t="shared" si="137"/>
        <v>nunezed022013</v>
      </c>
      <c r="B8776" s="16" t="s">
        <v>1350</v>
      </c>
      <c r="C8776" s="16">
        <v>2013</v>
      </c>
      <c r="D8776" s="16" t="s">
        <v>37</v>
      </c>
      <c r="E8776" s="16">
        <v>6</v>
      </c>
      <c r="F8776" s="16">
        <v>3</v>
      </c>
      <c r="G8776" s="16">
        <v>0</v>
      </c>
      <c r="H8776" s="16">
        <v>2</v>
      </c>
    </row>
    <row r="8777" spans="1:8" x14ac:dyDescent="0.3">
      <c r="A8777" s="13" t="str">
        <f t="shared" si="137"/>
        <v>nunezed022013</v>
      </c>
      <c r="B8777" s="16" t="s">
        <v>1350</v>
      </c>
      <c r="C8777" s="16">
        <v>2013</v>
      </c>
      <c r="D8777" s="16" t="s">
        <v>38</v>
      </c>
      <c r="E8777" s="16">
        <v>5</v>
      </c>
      <c r="F8777" s="16">
        <v>23</v>
      </c>
      <c r="G8777" s="16">
        <v>2</v>
      </c>
      <c r="H8777" s="16">
        <v>1</v>
      </c>
    </row>
    <row r="8778" spans="1:8" x14ac:dyDescent="0.3">
      <c r="A8778" s="13" t="str">
        <f t="shared" si="137"/>
        <v>nunezed022013</v>
      </c>
      <c r="B8778" s="16" t="s">
        <v>1350</v>
      </c>
      <c r="C8778" s="16">
        <v>2013</v>
      </c>
      <c r="D8778" s="16" t="s">
        <v>2331</v>
      </c>
      <c r="E8778" s="16">
        <v>88</v>
      </c>
      <c r="F8778" s="16">
        <v>156</v>
      </c>
      <c r="G8778" s="16">
        <v>12</v>
      </c>
      <c r="H8778" s="16">
        <v>34</v>
      </c>
    </row>
    <row r="8779" spans="1:8" x14ac:dyDescent="0.3">
      <c r="A8779" s="13" t="str">
        <f t="shared" si="137"/>
        <v>nunovi012013</v>
      </c>
      <c r="B8779" s="16" t="s">
        <v>2010</v>
      </c>
      <c r="C8779" s="16">
        <v>2013</v>
      </c>
      <c r="D8779" s="16" t="s">
        <v>2332</v>
      </c>
      <c r="E8779" s="16">
        <v>0</v>
      </c>
      <c r="F8779" s="16">
        <v>2</v>
      </c>
      <c r="G8779" s="16">
        <v>0</v>
      </c>
      <c r="H8779" s="16">
        <v>0</v>
      </c>
    </row>
    <row r="8780" spans="1:8" x14ac:dyDescent="0.3">
      <c r="A8780" s="13" t="str">
        <f t="shared" si="137"/>
        <v>oberhbr012013</v>
      </c>
      <c r="B8780" s="16" t="s">
        <v>2011</v>
      </c>
      <c r="C8780" s="16">
        <v>2013</v>
      </c>
      <c r="D8780" s="16" t="s">
        <v>2332</v>
      </c>
      <c r="E8780" s="16">
        <v>4</v>
      </c>
      <c r="F8780" s="16">
        <v>6</v>
      </c>
      <c r="G8780" s="16">
        <v>0</v>
      </c>
      <c r="H8780" s="16">
        <v>0</v>
      </c>
    </row>
    <row r="8781" spans="1:8" x14ac:dyDescent="0.3">
      <c r="A8781" s="13" t="str">
        <f t="shared" si="137"/>
        <v>odayda012013</v>
      </c>
      <c r="B8781" s="16" t="s">
        <v>979</v>
      </c>
      <c r="C8781" s="16">
        <v>2013</v>
      </c>
      <c r="D8781" s="16" t="s">
        <v>2332</v>
      </c>
      <c r="E8781" s="16">
        <v>4</v>
      </c>
      <c r="F8781" s="16">
        <v>3</v>
      </c>
      <c r="G8781" s="16">
        <v>1</v>
      </c>
      <c r="H8781" s="16">
        <v>2</v>
      </c>
    </row>
    <row r="8782" spans="1:8" x14ac:dyDescent="0.3">
      <c r="A8782" s="13" t="str">
        <f t="shared" si="137"/>
        <v>odorija012013</v>
      </c>
      <c r="B8782" s="16" t="s">
        <v>1791</v>
      </c>
      <c r="C8782" s="16">
        <v>2013</v>
      </c>
      <c r="D8782" s="16" t="s">
        <v>2332</v>
      </c>
      <c r="E8782" s="16">
        <v>3</v>
      </c>
      <c r="F8782" s="16">
        <v>4</v>
      </c>
      <c r="G8782" s="16">
        <v>0</v>
      </c>
      <c r="H8782" s="16">
        <v>0</v>
      </c>
    </row>
    <row r="8783" spans="1:8" x14ac:dyDescent="0.3">
      <c r="A8783" s="13" t="str">
        <f t="shared" si="137"/>
        <v>oflaher012013</v>
      </c>
      <c r="B8783" s="16" t="s">
        <v>704</v>
      </c>
      <c r="C8783" s="16">
        <v>2013</v>
      </c>
      <c r="D8783" s="16" t="s">
        <v>2332</v>
      </c>
      <c r="E8783" s="16">
        <v>0</v>
      </c>
      <c r="F8783" s="16">
        <v>5</v>
      </c>
      <c r="G8783" s="16">
        <v>0</v>
      </c>
      <c r="H8783" s="16">
        <v>0</v>
      </c>
    </row>
    <row r="8784" spans="1:8" x14ac:dyDescent="0.3">
      <c r="A8784" s="13" t="str">
        <f t="shared" si="137"/>
        <v>ogandal012013</v>
      </c>
      <c r="B8784" s="16" t="s">
        <v>1351</v>
      </c>
      <c r="C8784" s="16">
        <v>2013</v>
      </c>
      <c r="D8784" s="16" t="s">
        <v>2332</v>
      </c>
      <c r="E8784" s="16">
        <v>9</v>
      </c>
      <c r="F8784" s="16">
        <v>12</v>
      </c>
      <c r="G8784" s="16">
        <v>0</v>
      </c>
      <c r="H8784" s="16">
        <v>1</v>
      </c>
    </row>
    <row r="8785" spans="1:8" x14ac:dyDescent="0.3">
      <c r="A8785" s="13" t="str">
        <f t="shared" si="137"/>
        <v>ohlenro012013</v>
      </c>
      <c r="B8785" s="16" t="s">
        <v>828</v>
      </c>
      <c r="C8785" s="16">
        <v>2013</v>
      </c>
      <c r="D8785" s="16" t="s">
        <v>2332</v>
      </c>
      <c r="E8785" s="16">
        <v>4</v>
      </c>
      <c r="F8785" s="16">
        <v>4</v>
      </c>
      <c r="G8785" s="16">
        <v>4</v>
      </c>
      <c r="H8785" s="16">
        <v>0</v>
      </c>
    </row>
    <row r="8786" spans="1:8" x14ac:dyDescent="0.3">
      <c r="A8786" s="13" t="str">
        <f t="shared" si="137"/>
        <v>okajihi012013</v>
      </c>
      <c r="B8786" s="16" t="s">
        <v>829</v>
      </c>
      <c r="C8786" s="16">
        <v>2013</v>
      </c>
      <c r="D8786" s="16" t="s">
        <v>2332</v>
      </c>
      <c r="E8786" s="16">
        <v>0</v>
      </c>
      <c r="F8786" s="16">
        <v>2</v>
      </c>
      <c r="G8786" s="16">
        <v>0</v>
      </c>
      <c r="H8786" s="16">
        <v>0</v>
      </c>
    </row>
    <row r="8787" spans="1:8" x14ac:dyDescent="0.3">
      <c r="A8787" s="13" t="str">
        <f t="shared" si="137"/>
        <v>oliveda022013</v>
      </c>
      <c r="B8787" s="16" t="s">
        <v>161</v>
      </c>
      <c r="C8787" s="16">
        <v>2013</v>
      </c>
      <c r="D8787" s="16" t="s">
        <v>2332</v>
      </c>
      <c r="E8787" s="16">
        <v>0</v>
      </c>
      <c r="F8787" s="16">
        <v>11</v>
      </c>
      <c r="G8787" s="16">
        <v>0</v>
      </c>
      <c r="H8787" s="16">
        <v>0</v>
      </c>
    </row>
    <row r="8788" spans="1:8" x14ac:dyDescent="0.3">
      <c r="A8788" s="13" t="str">
        <f t="shared" si="137"/>
        <v>olivomi012013</v>
      </c>
      <c r="B8788" s="16" t="s">
        <v>322</v>
      </c>
      <c r="C8788" s="16">
        <v>2013</v>
      </c>
      <c r="D8788" s="16" t="s">
        <v>2333</v>
      </c>
      <c r="E8788" s="16">
        <v>4</v>
      </c>
      <c r="F8788" s="16">
        <v>0</v>
      </c>
      <c r="G8788" s="16">
        <v>0</v>
      </c>
      <c r="H8788" s="16">
        <v>0</v>
      </c>
    </row>
    <row r="8789" spans="1:8" x14ac:dyDescent="0.3">
      <c r="A8789" s="13" t="str">
        <f t="shared" si="137"/>
        <v>olivomi012013</v>
      </c>
      <c r="B8789" s="16" t="s">
        <v>322</v>
      </c>
      <c r="C8789" s="16">
        <v>2013</v>
      </c>
      <c r="D8789" s="16" t="s">
        <v>2334</v>
      </c>
      <c r="E8789" s="16">
        <v>114</v>
      </c>
      <c r="F8789" s="16">
        <v>12</v>
      </c>
      <c r="G8789" s="16">
        <v>3</v>
      </c>
      <c r="H8789" s="16">
        <v>1</v>
      </c>
    </row>
    <row r="8790" spans="1:8" x14ac:dyDescent="0.3">
      <c r="A8790" s="13" t="str">
        <f t="shared" si="137"/>
        <v>olmosed012013</v>
      </c>
      <c r="B8790" s="16" t="s">
        <v>2012</v>
      </c>
      <c r="C8790" s="16">
        <v>2013</v>
      </c>
      <c r="D8790" s="16" t="s">
        <v>2332</v>
      </c>
      <c r="E8790" s="16">
        <v>0</v>
      </c>
      <c r="F8790" s="16">
        <v>1</v>
      </c>
      <c r="G8790" s="16">
        <v>1</v>
      </c>
      <c r="H8790" s="16">
        <v>0</v>
      </c>
    </row>
    <row r="8791" spans="1:8" x14ac:dyDescent="0.3">
      <c r="A8791" s="13" t="str">
        <f t="shared" si="137"/>
        <v>omogrbr012013</v>
      </c>
      <c r="B8791" s="16" t="s">
        <v>1793</v>
      </c>
      <c r="C8791" s="16">
        <v>2013</v>
      </c>
      <c r="D8791" s="16" t="s">
        <v>2332</v>
      </c>
      <c r="E8791" s="16">
        <v>2</v>
      </c>
      <c r="F8791" s="16">
        <v>1</v>
      </c>
      <c r="G8791" s="16">
        <v>0</v>
      </c>
      <c r="H8791" s="16">
        <v>0</v>
      </c>
    </row>
    <row r="8792" spans="1:8" x14ac:dyDescent="0.3">
      <c r="A8792" s="13" t="str">
        <f t="shared" si="137"/>
        <v>ondrulo012013</v>
      </c>
      <c r="B8792" s="16" t="s">
        <v>1353</v>
      </c>
      <c r="C8792" s="16">
        <v>2013</v>
      </c>
      <c r="D8792" s="16" t="s">
        <v>2332</v>
      </c>
      <c r="E8792" s="16">
        <v>4</v>
      </c>
      <c r="F8792" s="16">
        <v>8</v>
      </c>
      <c r="G8792" s="16">
        <v>0</v>
      </c>
      <c r="H8792" s="16">
        <v>1</v>
      </c>
    </row>
    <row r="8793" spans="1:8" x14ac:dyDescent="0.3">
      <c r="A8793" s="13" t="str">
        <f t="shared" si="137"/>
        <v>orrpe012013</v>
      </c>
      <c r="B8793" s="16" t="s">
        <v>580</v>
      </c>
      <c r="C8793" s="16">
        <v>2013</v>
      </c>
      <c r="D8793" s="16" t="s">
        <v>38</v>
      </c>
      <c r="E8793" s="16">
        <v>0</v>
      </c>
      <c r="F8793" s="16">
        <v>2</v>
      </c>
      <c r="G8793" s="16">
        <v>1</v>
      </c>
      <c r="H8793" s="16">
        <v>0</v>
      </c>
    </row>
    <row r="8794" spans="1:8" x14ac:dyDescent="0.3">
      <c r="A8794" s="13" t="str">
        <f t="shared" si="137"/>
        <v>orrpe012013</v>
      </c>
      <c r="B8794" s="16" t="s">
        <v>580</v>
      </c>
      <c r="C8794" s="16">
        <v>2013</v>
      </c>
      <c r="D8794" s="16" t="s">
        <v>2328</v>
      </c>
    </row>
    <row r="8795" spans="1:8" x14ac:dyDescent="0.3">
      <c r="A8795" s="13" t="str">
        <f t="shared" si="137"/>
        <v>orrpe012013</v>
      </c>
      <c r="B8795" s="16" t="s">
        <v>580</v>
      </c>
      <c r="C8795" s="16">
        <v>2013</v>
      </c>
      <c r="D8795" s="16" t="s">
        <v>2329</v>
      </c>
      <c r="E8795" s="16">
        <v>4</v>
      </c>
      <c r="F8795" s="16">
        <v>0</v>
      </c>
      <c r="G8795" s="16">
        <v>0</v>
      </c>
      <c r="H8795" s="16">
        <v>0</v>
      </c>
    </row>
    <row r="8796" spans="1:8" x14ac:dyDescent="0.3">
      <c r="A8796" s="13" t="str">
        <f t="shared" si="137"/>
        <v>ortegjo012013</v>
      </c>
      <c r="B8796" s="16" t="s">
        <v>1794</v>
      </c>
      <c r="C8796" s="16">
        <v>2013</v>
      </c>
      <c r="D8796" s="16" t="s">
        <v>2332</v>
      </c>
      <c r="E8796" s="16">
        <v>1</v>
      </c>
      <c r="F8796" s="16">
        <v>2</v>
      </c>
      <c r="G8796" s="16">
        <v>1</v>
      </c>
      <c r="H8796" s="16">
        <v>0</v>
      </c>
    </row>
    <row r="8797" spans="1:8" x14ac:dyDescent="0.3">
      <c r="A8797" s="13" t="str">
        <f t="shared" si="137"/>
        <v>ortizda012013</v>
      </c>
      <c r="B8797" s="16" t="s">
        <v>163</v>
      </c>
      <c r="C8797" s="16">
        <v>2013</v>
      </c>
      <c r="D8797" s="16" t="s">
        <v>2333</v>
      </c>
      <c r="E8797" s="16">
        <v>36</v>
      </c>
      <c r="F8797" s="16">
        <v>1</v>
      </c>
      <c r="G8797" s="16">
        <v>0</v>
      </c>
      <c r="H8797" s="16">
        <v>4</v>
      </c>
    </row>
    <row r="8798" spans="1:8" x14ac:dyDescent="0.3">
      <c r="A8798" s="13" t="str">
        <f t="shared" si="137"/>
        <v>ortizjo052013</v>
      </c>
      <c r="B8798" s="16" t="s">
        <v>2013</v>
      </c>
      <c r="C8798" s="16">
        <v>2013</v>
      </c>
      <c r="D8798" s="16" t="s">
        <v>2332</v>
      </c>
      <c r="E8798" s="16">
        <v>3</v>
      </c>
      <c r="F8798" s="16">
        <v>5</v>
      </c>
      <c r="G8798" s="16">
        <v>0</v>
      </c>
      <c r="H8798" s="16">
        <v>0</v>
      </c>
    </row>
    <row r="8799" spans="1:8" x14ac:dyDescent="0.3">
      <c r="A8799" s="13" t="str">
        <f t="shared" si="137"/>
        <v>ortizra012013</v>
      </c>
      <c r="B8799" s="16" t="s">
        <v>164</v>
      </c>
      <c r="C8799" s="16">
        <v>2013</v>
      </c>
      <c r="D8799" s="16" t="s">
        <v>2332</v>
      </c>
      <c r="E8799" s="16">
        <v>3</v>
      </c>
      <c r="F8799" s="16">
        <v>2</v>
      </c>
      <c r="G8799" s="16">
        <v>1</v>
      </c>
      <c r="H8799" s="16">
        <v>1</v>
      </c>
    </row>
    <row r="8800" spans="1:8" x14ac:dyDescent="0.3">
      <c r="A8800" s="13" t="str">
        <f t="shared" si="137"/>
        <v>osullse012013</v>
      </c>
      <c r="B8800" s="16" t="s">
        <v>1148</v>
      </c>
      <c r="C8800" s="16">
        <v>2013</v>
      </c>
      <c r="D8800" s="16" t="s">
        <v>2332</v>
      </c>
      <c r="E8800" s="16">
        <v>0</v>
      </c>
      <c r="F8800" s="16">
        <v>4</v>
      </c>
      <c r="G8800" s="16">
        <v>0</v>
      </c>
      <c r="H8800" s="16">
        <v>0</v>
      </c>
    </row>
    <row r="8801" spans="1:8" x14ac:dyDescent="0.3">
      <c r="A8801" s="13" t="str">
        <f t="shared" si="137"/>
        <v>oswalro012013</v>
      </c>
      <c r="B8801" s="16" t="s">
        <v>260</v>
      </c>
      <c r="C8801" s="16">
        <v>2013</v>
      </c>
      <c r="D8801" s="16" t="s">
        <v>2332</v>
      </c>
      <c r="E8801" s="16">
        <v>5</v>
      </c>
      <c r="F8801" s="16">
        <v>3</v>
      </c>
      <c r="G8801" s="16">
        <v>0</v>
      </c>
      <c r="H8801" s="16">
        <v>1</v>
      </c>
    </row>
    <row r="8802" spans="1:8" x14ac:dyDescent="0.3">
      <c r="A8802" s="13" t="str">
        <f t="shared" si="137"/>
        <v>oteroda012013</v>
      </c>
      <c r="B8802" s="16" t="s">
        <v>1796</v>
      </c>
      <c r="C8802" s="16">
        <v>2013</v>
      </c>
      <c r="D8802" s="16" t="s">
        <v>2332</v>
      </c>
      <c r="E8802" s="16">
        <v>1</v>
      </c>
      <c r="F8802" s="16">
        <v>7</v>
      </c>
      <c r="G8802" s="16">
        <v>0</v>
      </c>
      <c r="H8802" s="16">
        <v>2</v>
      </c>
    </row>
    <row r="8803" spans="1:8" x14ac:dyDescent="0.3">
      <c r="A8803" s="13" t="str">
        <f t="shared" si="137"/>
        <v>ottavad012013</v>
      </c>
      <c r="B8803" s="16" t="s">
        <v>1354</v>
      </c>
      <c r="C8803" s="16">
        <v>2013</v>
      </c>
      <c r="D8803" s="16" t="s">
        <v>2332</v>
      </c>
      <c r="E8803" s="16">
        <v>8</v>
      </c>
      <c r="F8803" s="16">
        <v>8</v>
      </c>
      <c r="G8803" s="16">
        <v>1</v>
      </c>
      <c r="H8803" s="16">
        <v>1</v>
      </c>
    </row>
    <row r="8804" spans="1:8" x14ac:dyDescent="0.3">
      <c r="A8804" s="13" t="str">
        <f t="shared" si="137"/>
        <v>outmajo012013</v>
      </c>
      <c r="B8804" s="16" t="s">
        <v>980</v>
      </c>
      <c r="C8804" s="16">
        <v>2013</v>
      </c>
      <c r="D8804" s="16" t="s">
        <v>2332</v>
      </c>
      <c r="E8804" s="16">
        <v>3</v>
      </c>
      <c r="F8804" s="16">
        <v>8</v>
      </c>
      <c r="G8804" s="16">
        <v>0</v>
      </c>
      <c r="H8804" s="16">
        <v>2</v>
      </c>
    </row>
    <row r="8805" spans="1:8" x14ac:dyDescent="0.3">
      <c r="A8805" s="13" t="str">
        <f t="shared" si="137"/>
        <v>overbly012013</v>
      </c>
      <c r="B8805" s="16" t="s">
        <v>261</v>
      </c>
      <c r="C8805" s="16">
        <v>2013</v>
      </c>
      <c r="D8805" s="16" t="s">
        <v>2333</v>
      </c>
      <c r="E8805" s="16">
        <v>933</v>
      </c>
      <c r="F8805" s="16">
        <v>67</v>
      </c>
      <c r="G8805" s="16">
        <v>4</v>
      </c>
      <c r="H8805" s="16">
        <v>93</v>
      </c>
    </row>
    <row r="8806" spans="1:8" x14ac:dyDescent="0.3">
      <c r="A8806" s="13" t="str">
        <f t="shared" si="137"/>
        <v>overbly012013</v>
      </c>
      <c r="B8806" s="16" t="s">
        <v>261</v>
      </c>
      <c r="C8806" s="16">
        <v>2013</v>
      </c>
      <c r="D8806" s="16" t="s">
        <v>2329</v>
      </c>
      <c r="E8806" s="16">
        <v>5</v>
      </c>
      <c r="F8806" s="16">
        <v>0</v>
      </c>
      <c r="G8806" s="16">
        <v>0</v>
      </c>
      <c r="H8806" s="16">
        <v>0</v>
      </c>
    </row>
    <row r="8807" spans="1:8" x14ac:dyDescent="0.3">
      <c r="A8807" s="13" t="str">
        <f t="shared" si="137"/>
        <v>overbly012013</v>
      </c>
      <c r="B8807" s="16" t="s">
        <v>261</v>
      </c>
      <c r="C8807" s="16">
        <v>2013</v>
      </c>
      <c r="D8807" s="16" t="s">
        <v>2330</v>
      </c>
    </row>
    <row r="8808" spans="1:8" x14ac:dyDescent="0.3">
      <c r="A8808" s="13" t="str">
        <f t="shared" si="137"/>
        <v>owingch012013</v>
      </c>
      <c r="B8808" s="16" t="s">
        <v>2014</v>
      </c>
      <c r="C8808" s="16">
        <v>2013</v>
      </c>
      <c r="D8808" s="16" t="s">
        <v>37</v>
      </c>
      <c r="E8808" s="16">
        <v>2</v>
      </c>
      <c r="F8808" s="16">
        <v>10</v>
      </c>
      <c r="G8808" s="16">
        <v>0</v>
      </c>
      <c r="H8808" s="16">
        <v>0</v>
      </c>
    </row>
    <row r="8809" spans="1:8" x14ac:dyDescent="0.3">
      <c r="A8809" s="13" t="str">
        <f t="shared" si="137"/>
        <v>owingch012013</v>
      </c>
      <c r="B8809" s="16" t="s">
        <v>2014</v>
      </c>
      <c r="C8809" s="16">
        <v>2013</v>
      </c>
      <c r="D8809" s="16" t="s">
        <v>2331</v>
      </c>
      <c r="E8809" s="16">
        <v>18</v>
      </c>
      <c r="F8809" s="16">
        <v>31</v>
      </c>
      <c r="G8809" s="16">
        <v>1</v>
      </c>
      <c r="H8809" s="16">
        <v>4</v>
      </c>
    </row>
    <row r="8810" spans="1:8" x14ac:dyDescent="0.3">
      <c r="A8810" s="13" t="str">
        <f t="shared" si="137"/>
        <v>ozunama012013</v>
      </c>
      <c r="B8810" s="16" t="s">
        <v>2015</v>
      </c>
      <c r="C8810" s="16">
        <v>2013</v>
      </c>
      <c r="D8810" s="16" t="s">
        <v>2327</v>
      </c>
    </row>
    <row r="8811" spans="1:8" x14ac:dyDescent="0.3">
      <c r="A8811" s="13" t="str">
        <f t="shared" si="137"/>
        <v>ozunama012013</v>
      </c>
      <c r="B8811" s="16" t="s">
        <v>2015</v>
      </c>
      <c r="C8811" s="16">
        <v>2013</v>
      </c>
      <c r="D8811" s="16" t="s">
        <v>2329</v>
      </c>
      <c r="E8811" s="16">
        <v>157</v>
      </c>
      <c r="F8811" s="16">
        <v>8</v>
      </c>
      <c r="G8811" s="16">
        <v>2</v>
      </c>
      <c r="H8811" s="16">
        <v>4</v>
      </c>
    </row>
    <row r="8812" spans="1:8" x14ac:dyDescent="0.3">
      <c r="A8812" s="13" t="str">
        <f t="shared" si="137"/>
        <v>ozunama012013</v>
      </c>
      <c r="B8812" s="16" t="s">
        <v>2015</v>
      </c>
      <c r="C8812" s="16">
        <v>2013</v>
      </c>
      <c r="D8812" s="16" t="s">
        <v>2330</v>
      </c>
    </row>
    <row r="8813" spans="1:8" x14ac:dyDescent="0.3">
      <c r="A8813" s="13" t="str">
        <f t="shared" si="137"/>
        <v>pachejo012013</v>
      </c>
      <c r="B8813" s="16" t="s">
        <v>1574</v>
      </c>
      <c r="C8813" s="16">
        <v>2013</v>
      </c>
      <c r="D8813" s="16" t="s">
        <v>2333</v>
      </c>
      <c r="E8813" s="16">
        <v>385</v>
      </c>
      <c r="F8813" s="16">
        <v>28</v>
      </c>
      <c r="G8813" s="16">
        <v>5</v>
      </c>
      <c r="H8813" s="16">
        <v>28</v>
      </c>
    </row>
    <row r="8814" spans="1:8" x14ac:dyDescent="0.3">
      <c r="A8814" s="13" t="str">
        <f t="shared" si="137"/>
        <v>pachejo012013</v>
      </c>
      <c r="B8814" s="16" t="s">
        <v>1574</v>
      </c>
      <c r="C8814" s="16">
        <v>2013</v>
      </c>
      <c r="D8814" s="16" t="s">
        <v>2334</v>
      </c>
      <c r="E8814" s="16">
        <v>84</v>
      </c>
      <c r="F8814" s="16">
        <v>8</v>
      </c>
      <c r="G8814" s="16">
        <v>2</v>
      </c>
      <c r="H8814" s="16">
        <v>2</v>
      </c>
    </row>
    <row r="8815" spans="1:8" x14ac:dyDescent="0.3">
      <c r="A8815" s="13" t="str">
        <f t="shared" si="137"/>
        <v>pachejo012013</v>
      </c>
      <c r="B8815" s="16" t="s">
        <v>1574</v>
      </c>
      <c r="C8815" s="16">
        <v>2013</v>
      </c>
      <c r="D8815" s="16" t="s">
        <v>2328</v>
      </c>
    </row>
    <row r="8816" spans="1:8" x14ac:dyDescent="0.3">
      <c r="A8816" s="13" t="str">
        <f t="shared" si="137"/>
        <v>pachejo012013</v>
      </c>
      <c r="B8816" s="16" t="s">
        <v>1574</v>
      </c>
      <c r="C8816" s="16">
        <v>2013</v>
      </c>
      <c r="D8816" s="16" t="s">
        <v>2329</v>
      </c>
      <c r="E8816" s="16">
        <v>0</v>
      </c>
      <c r="F8816" s="16">
        <v>0</v>
      </c>
      <c r="G8816" s="16">
        <v>0</v>
      </c>
      <c r="H8816" s="16">
        <v>0</v>
      </c>
    </row>
    <row r="8817" spans="1:8" x14ac:dyDescent="0.3">
      <c r="A8817" s="13" t="str">
        <f t="shared" si="137"/>
        <v>paganan012013</v>
      </c>
      <c r="B8817" s="16" t="s">
        <v>705</v>
      </c>
      <c r="C8817" s="16">
        <v>2013</v>
      </c>
      <c r="D8817" s="16" t="s">
        <v>2327</v>
      </c>
    </row>
    <row r="8818" spans="1:8" x14ac:dyDescent="0.3">
      <c r="A8818" s="13" t="str">
        <f t="shared" si="137"/>
        <v>paganan012013</v>
      </c>
      <c r="B8818" s="16" t="s">
        <v>705</v>
      </c>
      <c r="C8818" s="16">
        <v>2013</v>
      </c>
      <c r="D8818" s="16" t="s">
        <v>2329</v>
      </c>
      <c r="E8818" s="16">
        <v>149</v>
      </c>
      <c r="F8818" s="16">
        <v>5</v>
      </c>
      <c r="G8818" s="16">
        <v>4</v>
      </c>
      <c r="H8818" s="16">
        <v>1</v>
      </c>
    </row>
    <row r="8819" spans="1:8" x14ac:dyDescent="0.3">
      <c r="A8819" s="13" t="str">
        <f t="shared" si="137"/>
        <v>pagnoma012013</v>
      </c>
      <c r="B8819" s="16" t="s">
        <v>1149</v>
      </c>
      <c r="C8819" s="16">
        <v>2013</v>
      </c>
      <c r="D8819" s="16" t="s">
        <v>2334</v>
      </c>
      <c r="E8819" s="16">
        <v>37</v>
      </c>
      <c r="F8819" s="16">
        <v>2</v>
      </c>
      <c r="G8819" s="16">
        <v>1</v>
      </c>
      <c r="H8819" s="16">
        <v>0</v>
      </c>
    </row>
    <row r="8820" spans="1:8" x14ac:dyDescent="0.3">
      <c r="A8820" s="13" t="str">
        <f t="shared" si="137"/>
        <v>papeljo012013</v>
      </c>
      <c r="B8820" s="16" t="s">
        <v>581</v>
      </c>
      <c r="C8820" s="16">
        <v>2013</v>
      </c>
      <c r="D8820" s="16" t="s">
        <v>2332</v>
      </c>
      <c r="E8820" s="16">
        <v>2</v>
      </c>
      <c r="F8820" s="16">
        <v>5</v>
      </c>
      <c r="G8820" s="16">
        <v>0</v>
      </c>
      <c r="H8820" s="16">
        <v>0</v>
      </c>
    </row>
    <row r="8821" spans="1:8" x14ac:dyDescent="0.3">
      <c r="A8821" s="13" t="str">
        <f t="shared" si="137"/>
        <v>paredji012013</v>
      </c>
      <c r="B8821" s="16" t="s">
        <v>1575</v>
      </c>
      <c r="C8821" s="16">
        <v>2013</v>
      </c>
      <c r="D8821" s="16" t="s">
        <v>37</v>
      </c>
      <c r="E8821" s="16">
        <v>0</v>
      </c>
      <c r="F8821" s="16">
        <v>5</v>
      </c>
      <c r="G8821" s="16">
        <v>0</v>
      </c>
      <c r="H8821" s="16">
        <v>0</v>
      </c>
    </row>
    <row r="8822" spans="1:8" x14ac:dyDescent="0.3">
      <c r="A8822" s="13" t="str">
        <f t="shared" si="137"/>
        <v>paredji012013</v>
      </c>
      <c r="B8822" s="16" t="s">
        <v>1575</v>
      </c>
      <c r="C8822" s="16">
        <v>2013</v>
      </c>
      <c r="D8822" s="16" t="s">
        <v>38</v>
      </c>
      <c r="E8822" s="16">
        <v>0</v>
      </c>
      <c r="F8822" s="16">
        <v>3</v>
      </c>
      <c r="G8822" s="16">
        <v>0</v>
      </c>
      <c r="H8822" s="16">
        <v>0</v>
      </c>
    </row>
    <row r="8823" spans="1:8" x14ac:dyDescent="0.3">
      <c r="A8823" s="13" t="str">
        <f t="shared" si="137"/>
        <v>paredji012013</v>
      </c>
      <c r="B8823" s="16" t="s">
        <v>1575</v>
      </c>
      <c r="C8823" s="16">
        <v>2013</v>
      </c>
      <c r="D8823" s="16" t="s">
        <v>2329</v>
      </c>
      <c r="E8823" s="16">
        <v>61</v>
      </c>
      <c r="F8823" s="16">
        <v>0</v>
      </c>
      <c r="G8823" s="16">
        <v>1</v>
      </c>
      <c r="H8823" s="16">
        <v>0</v>
      </c>
    </row>
    <row r="8824" spans="1:8" x14ac:dyDescent="0.3">
      <c r="A8824" s="13" t="str">
        <f t="shared" si="137"/>
        <v>paredji012013</v>
      </c>
      <c r="B8824" s="16" t="s">
        <v>1575</v>
      </c>
      <c r="C8824" s="16">
        <v>2013</v>
      </c>
      <c r="D8824" s="16" t="s">
        <v>2330</v>
      </c>
    </row>
    <row r="8825" spans="1:8" x14ac:dyDescent="0.3">
      <c r="A8825" s="13" t="str">
        <f t="shared" si="137"/>
        <v>parkebl012013</v>
      </c>
      <c r="B8825" s="16" t="s">
        <v>1797</v>
      </c>
      <c r="C8825" s="16">
        <v>2013</v>
      </c>
      <c r="D8825" s="16" t="s">
        <v>2332</v>
      </c>
      <c r="E8825" s="16">
        <v>4</v>
      </c>
      <c r="F8825" s="16">
        <v>2</v>
      </c>
      <c r="G8825" s="16">
        <v>0</v>
      </c>
      <c r="H8825" s="16">
        <v>0</v>
      </c>
    </row>
    <row r="8826" spans="1:8" x14ac:dyDescent="0.3">
      <c r="A8826" s="13" t="str">
        <f t="shared" si="137"/>
        <v>parkeja022013</v>
      </c>
      <c r="B8826" s="16" t="s">
        <v>1576</v>
      </c>
      <c r="C8826" s="16">
        <v>2013</v>
      </c>
      <c r="D8826" s="16" t="s">
        <v>2332</v>
      </c>
      <c r="E8826" s="16">
        <v>14</v>
      </c>
      <c r="F8826" s="16">
        <v>21</v>
      </c>
      <c r="G8826" s="16">
        <v>4</v>
      </c>
      <c r="H8826" s="16">
        <v>0</v>
      </c>
    </row>
    <row r="8827" spans="1:8" x14ac:dyDescent="0.3">
      <c r="A8827" s="13" t="str">
        <f t="shared" si="137"/>
        <v>parmech012013</v>
      </c>
      <c r="B8827" s="16" t="s">
        <v>1577</v>
      </c>
      <c r="C8827" s="16">
        <v>2013</v>
      </c>
      <c r="D8827" s="16" t="s">
        <v>2333</v>
      </c>
      <c r="E8827" s="16">
        <v>152</v>
      </c>
      <c r="F8827" s="16">
        <v>12</v>
      </c>
      <c r="G8827" s="16">
        <v>0</v>
      </c>
      <c r="H8827" s="16">
        <v>15</v>
      </c>
    </row>
    <row r="8828" spans="1:8" x14ac:dyDescent="0.3">
      <c r="A8828" s="13" t="str">
        <f t="shared" si="137"/>
        <v>parmech012013</v>
      </c>
      <c r="B8828" s="16" t="s">
        <v>1577</v>
      </c>
      <c r="C8828" s="16">
        <v>2013</v>
      </c>
      <c r="D8828" s="16" t="s">
        <v>2327</v>
      </c>
    </row>
    <row r="8829" spans="1:8" x14ac:dyDescent="0.3">
      <c r="A8829" s="13" t="str">
        <f t="shared" si="137"/>
        <v>parmech012013</v>
      </c>
      <c r="B8829" s="16" t="s">
        <v>1577</v>
      </c>
      <c r="C8829" s="16">
        <v>2013</v>
      </c>
      <c r="D8829" s="16" t="s">
        <v>2329</v>
      </c>
      <c r="E8829" s="16">
        <v>105</v>
      </c>
      <c r="F8829" s="16">
        <v>6</v>
      </c>
      <c r="G8829" s="16">
        <v>2</v>
      </c>
      <c r="H8829" s="16">
        <v>0</v>
      </c>
    </row>
    <row r="8830" spans="1:8" x14ac:dyDescent="0.3">
      <c r="A8830" s="13" t="str">
        <f t="shared" si="137"/>
        <v>parmech012013</v>
      </c>
      <c r="B8830" s="16" t="s">
        <v>1577</v>
      </c>
      <c r="C8830" s="16">
        <v>2013</v>
      </c>
      <c r="D8830" s="16" t="s">
        <v>2330</v>
      </c>
    </row>
    <row r="8831" spans="1:8" x14ac:dyDescent="0.3">
      <c r="A8831" s="13" t="str">
        <f t="shared" si="137"/>
        <v>parnebo012013</v>
      </c>
      <c r="B8831" s="16" t="s">
        <v>982</v>
      </c>
      <c r="C8831" s="16">
        <v>2013</v>
      </c>
      <c r="D8831" s="16" t="s">
        <v>2332</v>
      </c>
      <c r="E8831" s="16">
        <v>2</v>
      </c>
      <c r="F8831" s="16">
        <v>8</v>
      </c>
      <c r="G8831" s="16">
        <v>0</v>
      </c>
      <c r="H8831" s="16">
        <v>1</v>
      </c>
    </row>
    <row r="8832" spans="1:8" x14ac:dyDescent="0.3">
      <c r="A8832" s="13" t="str">
        <f t="shared" si="137"/>
        <v>parrage012013</v>
      </c>
      <c r="B8832" s="16" t="s">
        <v>1150</v>
      </c>
      <c r="C8832" s="16">
        <v>2013</v>
      </c>
      <c r="D8832" s="16" t="s">
        <v>2327</v>
      </c>
    </row>
    <row r="8833" spans="1:8" x14ac:dyDescent="0.3">
      <c r="A8833" s="13" t="str">
        <f t="shared" si="137"/>
        <v>parrage012013</v>
      </c>
      <c r="B8833" s="16" t="s">
        <v>1150</v>
      </c>
      <c r="C8833" s="16">
        <v>2013</v>
      </c>
      <c r="D8833" s="16" t="s">
        <v>2328</v>
      </c>
    </row>
    <row r="8834" spans="1:8" x14ac:dyDescent="0.3">
      <c r="A8834" s="13" t="str">
        <f t="shared" si="137"/>
        <v>parrage012013</v>
      </c>
      <c r="B8834" s="16" t="s">
        <v>1150</v>
      </c>
      <c r="C8834" s="16">
        <v>2013</v>
      </c>
      <c r="D8834" s="16" t="s">
        <v>2329</v>
      </c>
      <c r="E8834" s="16">
        <v>343</v>
      </c>
      <c r="F8834" s="16">
        <v>17</v>
      </c>
      <c r="G8834" s="16">
        <v>5</v>
      </c>
      <c r="H8834" s="16">
        <v>1</v>
      </c>
    </row>
    <row r="8835" spans="1:8" x14ac:dyDescent="0.3">
      <c r="A8835" s="13" t="str">
        <f t="shared" ref="A8835:A8898" si="138">B8835&amp;C8835</f>
        <v>parrage012013</v>
      </c>
      <c r="B8835" s="16" t="s">
        <v>1150</v>
      </c>
      <c r="C8835" s="16">
        <v>2013</v>
      </c>
      <c r="D8835" s="16" t="s">
        <v>2330</v>
      </c>
    </row>
    <row r="8836" spans="1:8" x14ac:dyDescent="0.3">
      <c r="A8836" s="13" t="str">
        <f t="shared" si="138"/>
        <v>parrama012013</v>
      </c>
      <c r="B8836" s="16" t="s">
        <v>832</v>
      </c>
      <c r="C8836" s="16">
        <v>2013</v>
      </c>
      <c r="D8836" s="16" t="s">
        <v>2332</v>
      </c>
      <c r="E8836" s="16">
        <v>4</v>
      </c>
      <c r="F8836" s="16">
        <v>6</v>
      </c>
      <c r="G8836" s="16">
        <v>0</v>
      </c>
      <c r="H8836" s="16">
        <v>0</v>
      </c>
    </row>
    <row r="8837" spans="1:8" x14ac:dyDescent="0.3">
      <c r="A8837" s="13" t="str">
        <f t="shared" si="138"/>
        <v>parrian012013</v>
      </c>
      <c r="B8837" s="16" t="s">
        <v>1578</v>
      </c>
      <c r="C8837" s="16">
        <v>2013</v>
      </c>
      <c r="D8837" s="16" t="s">
        <v>37</v>
      </c>
      <c r="E8837" s="16">
        <v>12</v>
      </c>
      <c r="F8837" s="16">
        <v>8</v>
      </c>
      <c r="G8837" s="16">
        <v>1</v>
      </c>
      <c r="H8837" s="16">
        <v>2</v>
      </c>
    </row>
    <row r="8838" spans="1:8" x14ac:dyDescent="0.3">
      <c r="A8838" s="13" t="str">
        <f t="shared" si="138"/>
        <v>parrian012013</v>
      </c>
      <c r="B8838" s="16" t="s">
        <v>1578</v>
      </c>
      <c r="C8838" s="16">
        <v>2013</v>
      </c>
      <c r="D8838" s="16" t="s">
        <v>38</v>
      </c>
      <c r="E8838" s="16">
        <v>1</v>
      </c>
      <c r="F8838" s="16">
        <v>2</v>
      </c>
      <c r="G8838" s="16">
        <v>0</v>
      </c>
      <c r="H8838" s="16">
        <v>0</v>
      </c>
    </row>
    <row r="8839" spans="1:8" x14ac:dyDescent="0.3">
      <c r="A8839" s="13" t="str">
        <f t="shared" si="138"/>
        <v>parrian012013</v>
      </c>
      <c r="B8839" s="16" t="s">
        <v>1578</v>
      </c>
      <c r="C8839" s="16">
        <v>2013</v>
      </c>
      <c r="D8839" s="16" t="s">
        <v>2331</v>
      </c>
      <c r="E8839" s="16">
        <v>1</v>
      </c>
      <c r="F8839" s="16">
        <v>12</v>
      </c>
      <c r="G8839" s="16">
        <v>0</v>
      </c>
      <c r="H8839" s="16">
        <v>1</v>
      </c>
    </row>
    <row r="8840" spans="1:8" x14ac:dyDescent="0.3">
      <c r="A8840" s="13" t="str">
        <f t="shared" si="138"/>
        <v>partccu012013</v>
      </c>
      <c r="B8840" s="16" t="s">
        <v>2016</v>
      </c>
      <c r="C8840" s="16">
        <v>2013</v>
      </c>
      <c r="D8840" s="16" t="s">
        <v>2332</v>
      </c>
      <c r="E8840" s="16">
        <v>2</v>
      </c>
      <c r="F8840" s="16">
        <v>4</v>
      </c>
      <c r="G8840" s="16">
        <v>0</v>
      </c>
      <c r="H8840" s="16">
        <v>0</v>
      </c>
    </row>
    <row r="8841" spans="1:8" x14ac:dyDescent="0.3">
      <c r="A8841" s="13" t="str">
        <f t="shared" si="138"/>
        <v>pastoty012013</v>
      </c>
      <c r="B8841" s="16" t="s">
        <v>1798</v>
      </c>
      <c r="C8841" s="16">
        <v>2013</v>
      </c>
      <c r="D8841" s="16" t="s">
        <v>37</v>
      </c>
      <c r="E8841" s="16">
        <v>4</v>
      </c>
      <c r="F8841" s="16">
        <v>5</v>
      </c>
      <c r="G8841" s="16">
        <v>0</v>
      </c>
      <c r="H8841" s="16">
        <v>2</v>
      </c>
    </row>
    <row r="8842" spans="1:8" x14ac:dyDescent="0.3">
      <c r="A8842" s="13" t="str">
        <f t="shared" si="138"/>
        <v>pastoty012013</v>
      </c>
      <c r="B8842" s="16" t="s">
        <v>1798</v>
      </c>
      <c r="C8842" s="16">
        <v>2013</v>
      </c>
      <c r="D8842" s="16" t="s">
        <v>2327</v>
      </c>
    </row>
    <row r="8843" spans="1:8" x14ac:dyDescent="0.3">
      <c r="A8843" s="13" t="str">
        <f t="shared" si="138"/>
        <v>pastoty012013</v>
      </c>
      <c r="B8843" s="16" t="s">
        <v>1798</v>
      </c>
      <c r="C8843" s="16">
        <v>2013</v>
      </c>
      <c r="D8843" s="16" t="s">
        <v>2329</v>
      </c>
      <c r="E8843" s="16">
        <v>0</v>
      </c>
      <c r="F8843" s="16">
        <v>0</v>
      </c>
      <c r="G8843" s="16">
        <v>0</v>
      </c>
      <c r="H8843" s="16">
        <v>0</v>
      </c>
    </row>
    <row r="8844" spans="1:8" x14ac:dyDescent="0.3">
      <c r="A8844" s="13" t="str">
        <f t="shared" si="138"/>
        <v>pastoty012013</v>
      </c>
      <c r="B8844" s="16" t="s">
        <v>1798</v>
      </c>
      <c r="C8844" s="16">
        <v>2013</v>
      </c>
      <c r="D8844" s="16" t="s">
        <v>2331</v>
      </c>
      <c r="E8844" s="16">
        <v>2</v>
      </c>
      <c r="F8844" s="16">
        <v>5</v>
      </c>
      <c r="G8844" s="16">
        <v>0</v>
      </c>
      <c r="H8844" s="16">
        <v>1</v>
      </c>
    </row>
    <row r="8845" spans="1:8" x14ac:dyDescent="0.3">
      <c r="A8845" s="13" t="str">
        <f t="shared" si="138"/>
        <v>paterjo012013</v>
      </c>
      <c r="B8845" s="16" t="s">
        <v>1579</v>
      </c>
      <c r="C8845" s="16">
        <v>2013</v>
      </c>
      <c r="D8845" s="16" t="s">
        <v>2332</v>
      </c>
      <c r="E8845" s="16">
        <v>0</v>
      </c>
      <c r="F8845" s="16">
        <v>0</v>
      </c>
      <c r="G8845" s="16">
        <v>0</v>
      </c>
      <c r="H8845" s="16">
        <v>0</v>
      </c>
    </row>
    <row r="8846" spans="1:8" x14ac:dyDescent="0.3">
      <c r="A8846" s="13" t="str">
        <f t="shared" si="138"/>
        <v>pattotr012013</v>
      </c>
      <c r="B8846" s="16" t="s">
        <v>834</v>
      </c>
      <c r="C8846" s="16">
        <v>2013</v>
      </c>
      <c r="D8846" s="16" t="s">
        <v>2332</v>
      </c>
      <c r="E8846" s="16">
        <v>3</v>
      </c>
      <c r="F8846" s="16">
        <v>10</v>
      </c>
      <c r="G8846" s="16">
        <v>0</v>
      </c>
      <c r="H8846" s="16">
        <v>2</v>
      </c>
    </row>
    <row r="8847" spans="1:8" x14ac:dyDescent="0.3">
      <c r="A8847" s="13" t="str">
        <f t="shared" si="138"/>
        <v>paulxa012013</v>
      </c>
      <c r="B8847" s="16" t="s">
        <v>1151</v>
      </c>
      <c r="C8847" s="16">
        <v>2013</v>
      </c>
      <c r="D8847" s="16" t="s">
        <v>2328</v>
      </c>
    </row>
    <row r="8848" spans="1:8" x14ac:dyDescent="0.3">
      <c r="A8848" s="13" t="str">
        <f t="shared" si="138"/>
        <v>paulxa012013</v>
      </c>
      <c r="B8848" s="16" t="s">
        <v>1151</v>
      </c>
      <c r="C8848" s="16">
        <v>2013</v>
      </c>
      <c r="D8848" s="16" t="s">
        <v>2329</v>
      </c>
      <c r="E8848" s="16">
        <v>69</v>
      </c>
      <c r="F8848" s="16">
        <v>3</v>
      </c>
      <c r="G8848" s="16">
        <v>2</v>
      </c>
      <c r="H8848" s="16">
        <v>0</v>
      </c>
    </row>
    <row r="8849" spans="1:8" x14ac:dyDescent="0.3">
      <c r="A8849" s="13" t="str">
        <f t="shared" si="138"/>
        <v>paxtoja012013</v>
      </c>
      <c r="B8849" s="16" t="s">
        <v>2017</v>
      </c>
      <c r="C8849" s="16">
        <v>2013</v>
      </c>
      <c r="D8849" s="16" t="s">
        <v>2332</v>
      </c>
      <c r="E8849" s="16">
        <v>0</v>
      </c>
      <c r="F8849" s="16">
        <v>3</v>
      </c>
      <c r="G8849" s="16">
        <v>0</v>
      </c>
      <c r="H8849" s="16">
        <v>0</v>
      </c>
    </row>
    <row r="8850" spans="1:8" x14ac:dyDescent="0.3">
      <c r="A8850" s="13" t="str">
        <f t="shared" si="138"/>
        <v>peacobr012013</v>
      </c>
      <c r="B8850" s="16" t="s">
        <v>1580</v>
      </c>
      <c r="C8850" s="16">
        <v>2013</v>
      </c>
      <c r="D8850" s="16" t="s">
        <v>2332</v>
      </c>
      <c r="E8850" s="16">
        <v>4</v>
      </c>
      <c r="F8850" s="16">
        <v>10</v>
      </c>
      <c r="G8850" s="16">
        <v>1</v>
      </c>
      <c r="H8850" s="16">
        <v>0</v>
      </c>
    </row>
    <row r="8851" spans="1:8" x14ac:dyDescent="0.3">
      <c r="A8851" s="13" t="str">
        <f t="shared" si="138"/>
        <v>pearcst012013</v>
      </c>
      <c r="B8851" s="16" t="s">
        <v>836</v>
      </c>
      <c r="C8851" s="16">
        <v>2013</v>
      </c>
      <c r="D8851" s="16" t="s">
        <v>2333</v>
      </c>
      <c r="E8851" s="16">
        <v>23</v>
      </c>
      <c r="F8851" s="16">
        <v>0</v>
      </c>
      <c r="G8851" s="16">
        <v>0</v>
      </c>
      <c r="H8851" s="16">
        <v>2</v>
      </c>
    </row>
    <row r="8852" spans="1:8" x14ac:dyDescent="0.3">
      <c r="A8852" s="13" t="str">
        <f t="shared" si="138"/>
        <v>pearcst012013</v>
      </c>
      <c r="B8852" s="16" t="s">
        <v>836</v>
      </c>
      <c r="C8852" s="16">
        <v>2013</v>
      </c>
      <c r="D8852" s="16" t="s">
        <v>2328</v>
      </c>
    </row>
    <row r="8853" spans="1:8" x14ac:dyDescent="0.3">
      <c r="A8853" s="13" t="str">
        <f t="shared" si="138"/>
        <v>pearcst012013</v>
      </c>
      <c r="B8853" s="16" t="s">
        <v>836</v>
      </c>
      <c r="C8853" s="16">
        <v>2013</v>
      </c>
      <c r="D8853" s="16" t="s">
        <v>2329</v>
      </c>
      <c r="E8853" s="16">
        <v>23</v>
      </c>
      <c r="F8853" s="16">
        <v>0</v>
      </c>
      <c r="G8853" s="16">
        <v>0</v>
      </c>
      <c r="H8853" s="16">
        <v>0</v>
      </c>
    </row>
    <row r="8854" spans="1:8" x14ac:dyDescent="0.3">
      <c r="A8854" s="13" t="str">
        <f t="shared" si="138"/>
        <v>pearcst012013</v>
      </c>
      <c r="B8854" s="16" t="s">
        <v>836</v>
      </c>
      <c r="C8854" s="16">
        <v>2013</v>
      </c>
      <c r="D8854" s="16" t="s">
        <v>2330</v>
      </c>
    </row>
    <row r="8855" spans="1:8" x14ac:dyDescent="0.3">
      <c r="A8855" s="13" t="str">
        <f t="shared" si="138"/>
        <v>peavyja012013</v>
      </c>
      <c r="B8855" s="16" t="s">
        <v>323</v>
      </c>
      <c r="C8855" s="16">
        <v>2013</v>
      </c>
      <c r="D8855" s="16" t="s">
        <v>2332</v>
      </c>
      <c r="E8855" s="16">
        <v>6</v>
      </c>
      <c r="F8855" s="16">
        <v>5</v>
      </c>
      <c r="G8855" s="16">
        <v>0</v>
      </c>
      <c r="H8855" s="16">
        <v>0</v>
      </c>
    </row>
    <row r="8856" spans="1:8" x14ac:dyDescent="0.3">
      <c r="A8856" s="13" t="str">
        <f t="shared" si="138"/>
        <v>peavyja012013</v>
      </c>
      <c r="B8856" s="16" t="s">
        <v>323</v>
      </c>
      <c r="C8856" s="16">
        <v>2013</v>
      </c>
      <c r="D8856" s="16" t="s">
        <v>2332</v>
      </c>
      <c r="E8856" s="16">
        <v>4</v>
      </c>
      <c r="F8856" s="16">
        <v>5</v>
      </c>
      <c r="G8856" s="16">
        <v>0</v>
      </c>
      <c r="H8856" s="16">
        <v>0</v>
      </c>
    </row>
    <row r="8857" spans="1:8" x14ac:dyDescent="0.3">
      <c r="A8857" s="13" t="str">
        <f t="shared" si="138"/>
        <v>pedrodu012013</v>
      </c>
      <c r="B8857" s="16" t="s">
        <v>707</v>
      </c>
      <c r="C8857" s="16">
        <v>2013</v>
      </c>
      <c r="D8857" s="16" t="s">
        <v>37</v>
      </c>
      <c r="E8857" s="16">
        <v>254</v>
      </c>
      <c r="F8857" s="16">
        <v>429</v>
      </c>
      <c r="G8857" s="16">
        <v>5</v>
      </c>
      <c r="H8857" s="16">
        <v>102</v>
      </c>
    </row>
    <row r="8858" spans="1:8" x14ac:dyDescent="0.3">
      <c r="A8858" s="13" t="str">
        <f t="shared" si="138"/>
        <v>pegueca012013</v>
      </c>
      <c r="B8858" s="16" t="s">
        <v>1581</v>
      </c>
      <c r="C8858" s="16">
        <v>2013</v>
      </c>
      <c r="D8858" s="16" t="s">
        <v>2329</v>
      </c>
      <c r="E8858" s="16">
        <v>3</v>
      </c>
      <c r="F8858" s="16">
        <v>0</v>
      </c>
      <c r="G8858" s="16">
        <v>0</v>
      </c>
      <c r="H8858" s="16">
        <v>0</v>
      </c>
    </row>
    <row r="8859" spans="1:8" x14ac:dyDescent="0.3">
      <c r="A8859" s="13" t="str">
        <f t="shared" si="138"/>
        <v>pegueca012013</v>
      </c>
      <c r="B8859" s="16" t="s">
        <v>1581</v>
      </c>
      <c r="C8859" s="16">
        <v>2013</v>
      </c>
      <c r="D8859" s="16" t="s">
        <v>2330</v>
      </c>
    </row>
    <row r="8860" spans="1:8" x14ac:dyDescent="0.3">
      <c r="A8860" s="13" t="str">
        <f t="shared" si="138"/>
        <v>peguefr012013</v>
      </c>
      <c r="B8860" s="16" t="s">
        <v>1799</v>
      </c>
      <c r="C8860" s="16">
        <v>2013</v>
      </c>
      <c r="D8860" s="16" t="s">
        <v>2328</v>
      </c>
    </row>
    <row r="8861" spans="1:8" x14ac:dyDescent="0.3">
      <c r="A8861" s="13" t="str">
        <f t="shared" si="138"/>
        <v>peguefr012013</v>
      </c>
      <c r="B8861" s="16" t="s">
        <v>1799</v>
      </c>
      <c r="C8861" s="16">
        <v>2013</v>
      </c>
      <c r="D8861" s="16" t="s">
        <v>2329</v>
      </c>
      <c r="E8861" s="16">
        <v>15</v>
      </c>
      <c r="F8861" s="16">
        <v>0</v>
      </c>
      <c r="G8861" s="16">
        <v>0</v>
      </c>
      <c r="H8861" s="16">
        <v>0</v>
      </c>
    </row>
    <row r="8862" spans="1:8" x14ac:dyDescent="0.3">
      <c r="A8862" s="13" t="str">
        <f t="shared" si="138"/>
        <v>peguefr012013</v>
      </c>
      <c r="B8862" s="16" t="s">
        <v>1799</v>
      </c>
      <c r="C8862" s="16">
        <v>2013</v>
      </c>
      <c r="D8862" s="16" t="s">
        <v>2330</v>
      </c>
    </row>
    <row r="8863" spans="1:8" x14ac:dyDescent="0.3">
      <c r="A8863" s="13" t="str">
        <f t="shared" si="138"/>
        <v>pelfrmi012013</v>
      </c>
      <c r="B8863" s="16" t="s">
        <v>708</v>
      </c>
      <c r="C8863" s="16">
        <v>2013</v>
      </c>
      <c r="D8863" s="16" t="s">
        <v>2332</v>
      </c>
      <c r="E8863" s="16">
        <v>11</v>
      </c>
      <c r="F8863" s="16">
        <v>14</v>
      </c>
      <c r="G8863" s="16">
        <v>2</v>
      </c>
      <c r="H8863" s="16">
        <v>3</v>
      </c>
    </row>
    <row r="8864" spans="1:8" x14ac:dyDescent="0.3">
      <c r="A8864" s="13" t="str">
        <f t="shared" si="138"/>
        <v>penabr012013</v>
      </c>
      <c r="B8864" s="16" t="s">
        <v>583</v>
      </c>
      <c r="C8864" s="16">
        <v>2013</v>
      </c>
      <c r="D8864" s="16" t="s">
        <v>2333</v>
      </c>
      <c r="E8864" s="16">
        <v>1</v>
      </c>
      <c r="F8864" s="16">
        <v>0</v>
      </c>
      <c r="G8864" s="16">
        <v>0</v>
      </c>
      <c r="H8864" s="16">
        <v>0</v>
      </c>
    </row>
    <row r="8865" spans="1:8" x14ac:dyDescent="0.3">
      <c r="A8865" s="13" t="str">
        <f t="shared" si="138"/>
        <v>penabr012013</v>
      </c>
      <c r="B8865" s="16" t="s">
        <v>583</v>
      </c>
      <c r="C8865" s="16">
        <v>2013</v>
      </c>
      <c r="D8865" s="16" t="s">
        <v>2334</v>
      </c>
      <c r="E8865" s="16">
        <v>528</v>
      </c>
      <c r="F8865" s="16">
        <v>27</v>
      </c>
      <c r="G8865" s="16">
        <v>3</v>
      </c>
      <c r="H8865" s="16">
        <v>4</v>
      </c>
    </row>
    <row r="8866" spans="1:8" x14ac:dyDescent="0.3">
      <c r="A8866" s="13" t="str">
        <f t="shared" si="138"/>
        <v>penaca012013</v>
      </c>
      <c r="B8866" s="16" t="s">
        <v>262</v>
      </c>
      <c r="C8866" s="16">
        <v>2013</v>
      </c>
      <c r="D8866" s="16" t="s">
        <v>2333</v>
      </c>
      <c r="E8866" s="16">
        <v>393</v>
      </c>
      <c r="F8866" s="16">
        <v>30</v>
      </c>
      <c r="G8866" s="16">
        <v>0</v>
      </c>
      <c r="H8866" s="16">
        <v>45</v>
      </c>
    </row>
    <row r="8867" spans="1:8" x14ac:dyDescent="0.3">
      <c r="A8867" s="13" t="str">
        <f t="shared" si="138"/>
        <v>penaca012013</v>
      </c>
      <c r="B8867" s="16" t="s">
        <v>262</v>
      </c>
      <c r="C8867" s="16">
        <v>2013</v>
      </c>
      <c r="D8867" s="16" t="s">
        <v>2333</v>
      </c>
      <c r="E8867" s="16">
        <v>6</v>
      </c>
      <c r="F8867" s="16">
        <v>0</v>
      </c>
      <c r="G8867" s="16">
        <v>0</v>
      </c>
      <c r="H8867" s="16">
        <v>2</v>
      </c>
    </row>
    <row r="8868" spans="1:8" x14ac:dyDescent="0.3">
      <c r="A8868" s="13" t="str">
        <f t="shared" si="138"/>
        <v>penara022013</v>
      </c>
      <c r="B8868" s="16" t="s">
        <v>1152</v>
      </c>
      <c r="C8868" s="16">
        <v>2013</v>
      </c>
      <c r="D8868" s="16" t="s">
        <v>37</v>
      </c>
      <c r="E8868" s="16">
        <v>12</v>
      </c>
      <c r="F8868" s="16">
        <v>17</v>
      </c>
      <c r="G8868" s="16">
        <v>0</v>
      </c>
      <c r="H8868" s="16">
        <v>4</v>
      </c>
    </row>
    <row r="8869" spans="1:8" x14ac:dyDescent="0.3">
      <c r="A8869" s="13" t="str">
        <f t="shared" si="138"/>
        <v>penara022013</v>
      </c>
      <c r="B8869" s="16" t="s">
        <v>1152</v>
      </c>
      <c r="C8869" s="16">
        <v>2013</v>
      </c>
      <c r="D8869" s="16" t="s">
        <v>38</v>
      </c>
      <c r="E8869" s="16">
        <v>7</v>
      </c>
      <c r="F8869" s="16">
        <v>25</v>
      </c>
      <c r="G8869" s="16">
        <v>0</v>
      </c>
      <c r="H8869" s="16">
        <v>4</v>
      </c>
    </row>
    <row r="8870" spans="1:8" x14ac:dyDescent="0.3">
      <c r="A8870" s="13" t="str">
        <f t="shared" si="138"/>
        <v>penara022013</v>
      </c>
      <c r="B8870" s="16" t="s">
        <v>1152</v>
      </c>
      <c r="C8870" s="16">
        <v>2013</v>
      </c>
      <c r="D8870" s="16" t="s">
        <v>2331</v>
      </c>
      <c r="E8870" s="16">
        <v>5</v>
      </c>
      <c r="F8870" s="16">
        <v>24</v>
      </c>
      <c r="G8870" s="16">
        <v>0</v>
      </c>
      <c r="H8870" s="16">
        <v>3</v>
      </c>
    </row>
    <row r="8871" spans="1:8" x14ac:dyDescent="0.3">
      <c r="A8871" s="13" t="str">
        <f t="shared" si="138"/>
        <v>pencehu012013</v>
      </c>
      <c r="B8871" s="16" t="s">
        <v>837</v>
      </c>
      <c r="C8871" s="16">
        <v>2013</v>
      </c>
      <c r="D8871" s="16" t="s">
        <v>2329</v>
      </c>
      <c r="E8871" s="16">
        <v>374</v>
      </c>
      <c r="F8871" s="16">
        <v>2</v>
      </c>
      <c r="G8871" s="16">
        <v>7</v>
      </c>
      <c r="H8871" s="16">
        <v>1</v>
      </c>
    </row>
    <row r="8872" spans="1:8" x14ac:dyDescent="0.3">
      <c r="A8872" s="13" t="str">
        <f t="shared" si="138"/>
        <v>pencehu012013</v>
      </c>
      <c r="B8872" s="16" t="s">
        <v>837</v>
      </c>
      <c r="C8872" s="16">
        <v>2013</v>
      </c>
      <c r="D8872" s="16" t="s">
        <v>2330</v>
      </c>
    </row>
    <row r="8873" spans="1:8" x14ac:dyDescent="0.3">
      <c r="A8873" s="13" t="str">
        <f t="shared" si="138"/>
        <v>pennicl012013</v>
      </c>
      <c r="B8873" s="16" t="s">
        <v>983</v>
      </c>
      <c r="C8873" s="16">
        <v>2013</v>
      </c>
      <c r="D8873" s="16" t="s">
        <v>37</v>
      </c>
      <c r="E8873" s="16">
        <v>33</v>
      </c>
      <c r="F8873" s="16">
        <v>64</v>
      </c>
      <c r="G8873" s="16">
        <v>2</v>
      </c>
      <c r="H8873" s="16">
        <v>14</v>
      </c>
    </row>
    <row r="8874" spans="1:8" x14ac:dyDescent="0.3">
      <c r="A8874" s="13" t="str">
        <f t="shared" si="138"/>
        <v>pennicl012013</v>
      </c>
      <c r="B8874" s="16" t="s">
        <v>983</v>
      </c>
      <c r="C8874" s="16">
        <v>2013</v>
      </c>
      <c r="D8874" s="16" t="s">
        <v>38</v>
      </c>
      <c r="E8874" s="16">
        <v>0</v>
      </c>
      <c r="F8874" s="16">
        <v>6</v>
      </c>
      <c r="G8874" s="16">
        <v>1</v>
      </c>
      <c r="H8874" s="16">
        <v>0</v>
      </c>
    </row>
    <row r="8875" spans="1:8" x14ac:dyDescent="0.3">
      <c r="A8875" s="13" t="str">
        <f t="shared" si="138"/>
        <v>pennicl012013</v>
      </c>
      <c r="B8875" s="16" t="s">
        <v>983</v>
      </c>
      <c r="C8875" s="16">
        <v>2013</v>
      </c>
      <c r="D8875" s="16" t="s">
        <v>2331</v>
      </c>
      <c r="E8875" s="16">
        <v>58</v>
      </c>
      <c r="F8875" s="16">
        <v>152</v>
      </c>
      <c r="G8875" s="16">
        <v>5</v>
      </c>
      <c r="H8875" s="16">
        <v>30</v>
      </c>
    </row>
    <row r="8876" spans="1:8" x14ac:dyDescent="0.3">
      <c r="A8876" s="13" t="str">
        <f t="shared" si="138"/>
        <v>peraljh012013</v>
      </c>
      <c r="B8876" s="16" t="s">
        <v>393</v>
      </c>
      <c r="C8876" s="16">
        <v>2013</v>
      </c>
      <c r="D8876" s="16" t="s">
        <v>2328</v>
      </c>
    </row>
    <row r="8877" spans="1:8" x14ac:dyDescent="0.3">
      <c r="A8877" s="13" t="str">
        <f t="shared" si="138"/>
        <v>peraljh012013</v>
      </c>
      <c r="B8877" s="16" t="s">
        <v>393</v>
      </c>
      <c r="C8877" s="16">
        <v>2013</v>
      </c>
      <c r="D8877" s="16" t="s">
        <v>2329</v>
      </c>
      <c r="E8877" s="16">
        <v>2</v>
      </c>
      <c r="F8877" s="16">
        <v>0</v>
      </c>
      <c r="G8877" s="16">
        <v>0</v>
      </c>
      <c r="H8877" s="16">
        <v>0</v>
      </c>
    </row>
    <row r="8878" spans="1:8" x14ac:dyDescent="0.3">
      <c r="A8878" s="13" t="str">
        <f t="shared" si="138"/>
        <v>peraljh012013</v>
      </c>
      <c r="B8878" s="16" t="s">
        <v>393</v>
      </c>
      <c r="C8878" s="16">
        <v>2013</v>
      </c>
      <c r="D8878" s="16" t="s">
        <v>2331</v>
      </c>
      <c r="E8878" s="16">
        <v>140</v>
      </c>
      <c r="F8878" s="16">
        <v>294</v>
      </c>
      <c r="G8878" s="16">
        <v>4</v>
      </c>
      <c r="H8878" s="16">
        <v>54</v>
      </c>
    </row>
    <row r="8879" spans="1:8" x14ac:dyDescent="0.3">
      <c r="A8879" s="13" t="str">
        <f t="shared" si="138"/>
        <v>peraljo012013</v>
      </c>
      <c r="B8879" s="16" t="s">
        <v>585</v>
      </c>
      <c r="C8879" s="16">
        <v>2013</v>
      </c>
      <c r="D8879" s="16" t="s">
        <v>2332</v>
      </c>
      <c r="E8879" s="16">
        <v>3</v>
      </c>
      <c r="F8879" s="16">
        <v>4</v>
      </c>
      <c r="G8879" s="16">
        <v>0</v>
      </c>
      <c r="H8879" s="16">
        <v>0</v>
      </c>
    </row>
    <row r="8880" spans="1:8" x14ac:dyDescent="0.3">
      <c r="A8880" s="13" t="str">
        <f t="shared" si="138"/>
        <v>peralwi012013</v>
      </c>
      <c r="B8880" s="16" t="s">
        <v>1800</v>
      </c>
      <c r="C8880" s="16">
        <v>2013</v>
      </c>
      <c r="D8880" s="16" t="s">
        <v>2332</v>
      </c>
      <c r="E8880" s="16">
        <v>10</v>
      </c>
      <c r="F8880" s="16">
        <v>19</v>
      </c>
      <c r="G8880" s="16">
        <v>1</v>
      </c>
      <c r="H8880" s="16">
        <v>2</v>
      </c>
    </row>
    <row r="8881" spans="1:8" x14ac:dyDescent="0.3">
      <c r="A8881" s="13" t="str">
        <f t="shared" si="138"/>
        <v>perezau012013</v>
      </c>
      <c r="B8881" s="16" t="s">
        <v>2018</v>
      </c>
      <c r="C8881" s="16">
        <v>2013</v>
      </c>
      <c r="D8881" s="16" t="s">
        <v>2334</v>
      </c>
      <c r="E8881" s="16">
        <v>1</v>
      </c>
      <c r="F8881" s="16">
        <v>0</v>
      </c>
      <c r="G8881" s="16">
        <v>0</v>
      </c>
      <c r="H8881" s="16">
        <v>0</v>
      </c>
    </row>
    <row r="8882" spans="1:8" x14ac:dyDescent="0.3">
      <c r="A8882" s="13" t="str">
        <f t="shared" si="138"/>
        <v>perezch012013</v>
      </c>
      <c r="B8882" s="16" t="s">
        <v>984</v>
      </c>
      <c r="C8882" s="16">
        <v>2013</v>
      </c>
      <c r="D8882" s="16" t="s">
        <v>2332</v>
      </c>
      <c r="E8882" s="16">
        <v>2</v>
      </c>
      <c r="F8882" s="16">
        <v>6</v>
      </c>
      <c r="G8882" s="16">
        <v>0</v>
      </c>
      <c r="H8882" s="16">
        <v>0</v>
      </c>
    </row>
    <row r="8883" spans="1:8" x14ac:dyDescent="0.3">
      <c r="A8883" s="13" t="str">
        <f t="shared" si="138"/>
        <v>perezeu012013</v>
      </c>
      <c r="B8883" s="16" t="s">
        <v>1801</v>
      </c>
      <c r="C8883" s="16">
        <v>2013</v>
      </c>
      <c r="D8883" s="16" t="s">
        <v>2327</v>
      </c>
    </row>
    <row r="8884" spans="1:8" x14ac:dyDescent="0.3">
      <c r="A8884" s="13" t="str">
        <f t="shared" si="138"/>
        <v>perezeu012013</v>
      </c>
      <c r="B8884" s="16" t="s">
        <v>1801</v>
      </c>
      <c r="C8884" s="16">
        <v>2013</v>
      </c>
      <c r="D8884" s="16" t="s">
        <v>2328</v>
      </c>
    </row>
    <row r="8885" spans="1:8" x14ac:dyDescent="0.3">
      <c r="A8885" s="13" t="str">
        <f t="shared" si="138"/>
        <v>perezeu012013</v>
      </c>
      <c r="B8885" s="16" t="s">
        <v>1801</v>
      </c>
      <c r="C8885" s="16">
        <v>2013</v>
      </c>
      <c r="D8885" s="16" t="s">
        <v>2329</v>
      </c>
      <c r="E8885" s="16">
        <v>11</v>
      </c>
      <c r="F8885" s="16">
        <v>0</v>
      </c>
      <c r="G8885" s="16">
        <v>0</v>
      </c>
      <c r="H8885" s="16">
        <v>0</v>
      </c>
    </row>
    <row r="8886" spans="1:8" x14ac:dyDescent="0.3">
      <c r="A8886" s="13" t="str">
        <f t="shared" si="138"/>
        <v>perezeu012013</v>
      </c>
      <c r="B8886" s="16" t="s">
        <v>1801</v>
      </c>
      <c r="C8886" s="16">
        <v>2013</v>
      </c>
      <c r="D8886" s="16" t="s">
        <v>2330</v>
      </c>
    </row>
    <row r="8887" spans="1:8" x14ac:dyDescent="0.3">
      <c r="A8887" s="13" t="str">
        <f t="shared" si="138"/>
        <v>perezhe012013</v>
      </c>
      <c r="B8887" s="16" t="s">
        <v>1802</v>
      </c>
      <c r="C8887" s="16">
        <v>2013</v>
      </c>
      <c r="D8887" s="16" t="s">
        <v>37</v>
      </c>
      <c r="E8887" s="16">
        <v>30</v>
      </c>
      <c r="F8887" s="16">
        <v>48</v>
      </c>
      <c r="G8887" s="16">
        <v>2</v>
      </c>
      <c r="H8887" s="16">
        <v>9</v>
      </c>
    </row>
    <row r="8888" spans="1:8" x14ac:dyDescent="0.3">
      <c r="A8888" s="13" t="str">
        <f t="shared" si="138"/>
        <v>perezhe012013</v>
      </c>
      <c r="B8888" s="16" t="s">
        <v>1802</v>
      </c>
      <c r="C8888" s="16">
        <v>2013</v>
      </c>
      <c r="D8888" s="16" t="s">
        <v>38</v>
      </c>
      <c r="E8888" s="16">
        <v>0</v>
      </c>
      <c r="F8888" s="16">
        <v>1</v>
      </c>
      <c r="G8888" s="16">
        <v>0</v>
      </c>
      <c r="H8888" s="16">
        <v>0</v>
      </c>
    </row>
    <row r="8889" spans="1:8" x14ac:dyDescent="0.3">
      <c r="A8889" s="13" t="str">
        <f t="shared" si="138"/>
        <v>perezhe012013</v>
      </c>
      <c r="B8889" s="16" t="s">
        <v>1802</v>
      </c>
      <c r="C8889" s="16">
        <v>2013</v>
      </c>
      <c r="D8889" s="16" t="s">
        <v>2331</v>
      </c>
      <c r="E8889" s="16">
        <v>0</v>
      </c>
      <c r="F8889" s="16">
        <v>0</v>
      </c>
      <c r="G8889" s="16">
        <v>0</v>
      </c>
      <c r="H8889" s="16">
        <v>0</v>
      </c>
    </row>
    <row r="8890" spans="1:8" x14ac:dyDescent="0.3">
      <c r="A8890" s="13" t="str">
        <f t="shared" si="138"/>
        <v>perezju012013</v>
      </c>
      <c r="B8890" s="16" t="s">
        <v>710</v>
      </c>
      <c r="C8890" s="16">
        <v>2013</v>
      </c>
      <c r="D8890" s="16" t="s">
        <v>2332</v>
      </c>
      <c r="E8890" s="16">
        <v>3</v>
      </c>
      <c r="F8890" s="16">
        <v>5</v>
      </c>
      <c r="G8890" s="16">
        <v>0</v>
      </c>
      <c r="H8890" s="16">
        <v>0</v>
      </c>
    </row>
    <row r="8891" spans="1:8" x14ac:dyDescent="0.3">
      <c r="A8891" s="13" t="str">
        <f t="shared" si="138"/>
        <v>perezju022013</v>
      </c>
      <c r="B8891" s="16" t="s">
        <v>2019</v>
      </c>
      <c r="C8891" s="16">
        <v>2013</v>
      </c>
      <c r="D8891" s="16" t="s">
        <v>2327</v>
      </c>
    </row>
    <row r="8892" spans="1:8" x14ac:dyDescent="0.3">
      <c r="A8892" s="13" t="str">
        <f t="shared" si="138"/>
        <v>perezju022013</v>
      </c>
      <c r="B8892" s="16" t="s">
        <v>2019</v>
      </c>
      <c r="C8892" s="16">
        <v>2013</v>
      </c>
      <c r="D8892" s="16" t="s">
        <v>2328</v>
      </c>
    </row>
    <row r="8893" spans="1:8" x14ac:dyDescent="0.3">
      <c r="A8893" s="13" t="str">
        <f t="shared" si="138"/>
        <v>perezju022013</v>
      </c>
      <c r="B8893" s="16" t="s">
        <v>2019</v>
      </c>
      <c r="C8893" s="16">
        <v>2013</v>
      </c>
      <c r="D8893" s="16" t="s">
        <v>2329</v>
      </c>
      <c r="E8893" s="16">
        <v>67</v>
      </c>
      <c r="F8893" s="16">
        <v>8</v>
      </c>
      <c r="G8893" s="16">
        <v>1</v>
      </c>
      <c r="H8893" s="16">
        <v>1</v>
      </c>
    </row>
    <row r="8894" spans="1:8" x14ac:dyDescent="0.3">
      <c r="A8894" s="13" t="str">
        <f t="shared" si="138"/>
        <v>perezju022013</v>
      </c>
      <c r="B8894" s="16" t="s">
        <v>2019</v>
      </c>
      <c r="C8894" s="16">
        <v>2013</v>
      </c>
      <c r="D8894" s="16" t="s">
        <v>2330</v>
      </c>
    </row>
    <row r="8895" spans="1:8" x14ac:dyDescent="0.3">
      <c r="A8895" s="13" t="str">
        <f t="shared" si="138"/>
        <v>perezlu012013</v>
      </c>
      <c r="B8895" s="16" t="s">
        <v>1583</v>
      </c>
      <c r="C8895" s="16">
        <v>2013</v>
      </c>
      <c r="D8895" s="16" t="s">
        <v>2332</v>
      </c>
      <c r="E8895" s="16">
        <v>0</v>
      </c>
      <c r="F8895" s="16">
        <v>1</v>
      </c>
      <c r="G8895" s="16">
        <v>0</v>
      </c>
      <c r="H8895" s="16">
        <v>0</v>
      </c>
    </row>
    <row r="8896" spans="1:8" x14ac:dyDescent="0.3">
      <c r="A8896" s="13" t="str">
        <f t="shared" si="138"/>
        <v>perezma022013</v>
      </c>
      <c r="B8896" s="16" t="s">
        <v>1803</v>
      </c>
      <c r="C8896" s="16">
        <v>2013</v>
      </c>
      <c r="D8896" s="16" t="s">
        <v>2332</v>
      </c>
      <c r="E8896" s="16">
        <v>4</v>
      </c>
      <c r="F8896" s="16">
        <v>22</v>
      </c>
      <c r="G8896" s="16">
        <v>1</v>
      </c>
      <c r="H8896" s="16">
        <v>1</v>
      </c>
    </row>
    <row r="8897" spans="1:8" x14ac:dyDescent="0.3">
      <c r="A8897" s="13" t="str">
        <f t="shared" si="138"/>
        <v>perezol012013</v>
      </c>
      <c r="B8897" s="16" t="s">
        <v>325</v>
      </c>
      <c r="C8897" s="16">
        <v>2013</v>
      </c>
      <c r="D8897" s="16" t="s">
        <v>2332</v>
      </c>
      <c r="E8897" s="16">
        <v>1</v>
      </c>
      <c r="F8897" s="16">
        <v>4</v>
      </c>
      <c r="G8897" s="16">
        <v>1</v>
      </c>
      <c r="H8897" s="16">
        <v>0</v>
      </c>
    </row>
    <row r="8898" spans="1:8" x14ac:dyDescent="0.3">
      <c r="A8898" s="13" t="str">
        <f t="shared" si="138"/>
        <v>perezsa022013</v>
      </c>
      <c r="B8898" s="16" t="s">
        <v>1584</v>
      </c>
      <c r="C8898" s="16">
        <v>2013</v>
      </c>
      <c r="D8898" s="16" t="s">
        <v>2333</v>
      </c>
      <c r="E8898" s="16">
        <v>2</v>
      </c>
      <c r="F8898" s="16">
        <v>0</v>
      </c>
      <c r="G8898" s="16">
        <v>1</v>
      </c>
      <c r="H8898" s="16">
        <v>0</v>
      </c>
    </row>
    <row r="8899" spans="1:8" x14ac:dyDescent="0.3">
      <c r="A8899" s="13" t="str">
        <f t="shared" ref="A8899:A8962" si="139">B8899&amp;C8899</f>
        <v>perezsa022013</v>
      </c>
      <c r="B8899" s="16" t="s">
        <v>1584</v>
      </c>
      <c r="C8899" s="16">
        <v>2013</v>
      </c>
      <c r="D8899" s="16" t="s">
        <v>2334</v>
      </c>
      <c r="E8899" s="16">
        <v>930</v>
      </c>
      <c r="F8899" s="16">
        <v>71</v>
      </c>
      <c r="G8899" s="16">
        <v>7</v>
      </c>
      <c r="H8899" s="16">
        <v>4</v>
      </c>
    </row>
    <row r="8900" spans="1:8" x14ac:dyDescent="0.3">
      <c r="A8900" s="13" t="str">
        <f t="shared" si="139"/>
        <v>perkigl012013</v>
      </c>
      <c r="B8900" s="16" t="s">
        <v>712</v>
      </c>
      <c r="C8900" s="16">
        <v>2013</v>
      </c>
      <c r="D8900" s="16" t="s">
        <v>2332</v>
      </c>
      <c r="E8900" s="16">
        <v>2</v>
      </c>
      <c r="F8900" s="16">
        <v>5</v>
      </c>
      <c r="G8900" s="16">
        <v>0</v>
      </c>
      <c r="H8900" s="16">
        <v>0</v>
      </c>
    </row>
    <row r="8901" spans="1:8" x14ac:dyDescent="0.3">
      <c r="A8901" s="13" t="str">
        <f t="shared" si="139"/>
        <v>pestavi012013</v>
      </c>
      <c r="B8901" s="16" t="s">
        <v>1355</v>
      </c>
      <c r="C8901" s="16">
        <v>2013</v>
      </c>
      <c r="D8901" s="16" t="s">
        <v>2332</v>
      </c>
      <c r="E8901" s="16">
        <v>2</v>
      </c>
      <c r="F8901" s="16">
        <v>5</v>
      </c>
      <c r="G8901" s="16">
        <v>0</v>
      </c>
      <c r="H8901" s="16">
        <v>0</v>
      </c>
    </row>
    <row r="8902" spans="1:8" x14ac:dyDescent="0.3">
      <c r="A8902" s="13" t="str">
        <f t="shared" si="139"/>
        <v>peterbr022013</v>
      </c>
      <c r="B8902" s="16" t="s">
        <v>2020</v>
      </c>
      <c r="C8902" s="16">
        <v>2013</v>
      </c>
      <c r="D8902" s="16" t="s">
        <v>2333</v>
      </c>
      <c r="E8902" s="16">
        <v>17</v>
      </c>
      <c r="F8902" s="16">
        <v>2</v>
      </c>
      <c r="G8902" s="16">
        <v>0</v>
      </c>
      <c r="H8902" s="16">
        <v>1</v>
      </c>
    </row>
    <row r="8903" spans="1:8" x14ac:dyDescent="0.3">
      <c r="A8903" s="13" t="str">
        <f t="shared" si="139"/>
        <v>peterbr022013</v>
      </c>
      <c r="B8903" s="16" t="s">
        <v>2020</v>
      </c>
      <c r="C8903" s="16">
        <v>2013</v>
      </c>
      <c r="D8903" s="16" t="s">
        <v>2328</v>
      </c>
    </row>
    <row r="8904" spans="1:8" x14ac:dyDescent="0.3">
      <c r="A8904" s="13" t="str">
        <f t="shared" si="139"/>
        <v>peterbr022013</v>
      </c>
      <c r="B8904" s="16" t="s">
        <v>2020</v>
      </c>
      <c r="C8904" s="16">
        <v>2013</v>
      </c>
      <c r="D8904" s="16" t="s">
        <v>2329</v>
      </c>
      <c r="E8904" s="16">
        <v>2</v>
      </c>
      <c r="F8904" s="16">
        <v>0</v>
      </c>
      <c r="G8904" s="16">
        <v>0</v>
      </c>
      <c r="H8904" s="16">
        <v>0</v>
      </c>
    </row>
    <row r="8905" spans="1:8" x14ac:dyDescent="0.3">
      <c r="A8905" s="13" t="str">
        <f t="shared" si="139"/>
        <v>petersh012013</v>
      </c>
      <c r="B8905" s="16" t="s">
        <v>2021</v>
      </c>
      <c r="C8905" s="16">
        <v>2013</v>
      </c>
      <c r="D8905" s="16" t="s">
        <v>2333</v>
      </c>
      <c r="E8905" s="16">
        <v>8</v>
      </c>
      <c r="F8905" s="16">
        <v>2</v>
      </c>
      <c r="G8905" s="16">
        <v>0</v>
      </c>
      <c r="H8905" s="16">
        <v>1</v>
      </c>
    </row>
    <row r="8906" spans="1:8" x14ac:dyDescent="0.3">
      <c r="A8906" s="13" t="str">
        <f t="shared" si="139"/>
        <v>petityu012013</v>
      </c>
      <c r="B8906" s="16" t="s">
        <v>713</v>
      </c>
      <c r="C8906" s="16">
        <v>2013</v>
      </c>
      <c r="D8906" s="16" t="s">
        <v>2332</v>
      </c>
      <c r="E8906" s="16">
        <v>1</v>
      </c>
      <c r="F8906" s="16">
        <v>5</v>
      </c>
      <c r="G8906" s="16">
        <v>0</v>
      </c>
      <c r="H8906" s="16">
        <v>1</v>
      </c>
    </row>
    <row r="8907" spans="1:8" x14ac:dyDescent="0.3">
      <c r="A8907" s="13" t="str">
        <f t="shared" si="139"/>
        <v>petrija012013</v>
      </c>
      <c r="B8907" s="16" t="s">
        <v>2022</v>
      </c>
      <c r="C8907" s="16">
        <v>2013</v>
      </c>
      <c r="D8907" s="16" t="s">
        <v>2332</v>
      </c>
      <c r="E8907" s="16">
        <v>0</v>
      </c>
      <c r="F8907" s="16">
        <v>4</v>
      </c>
      <c r="G8907" s="16">
        <v>0</v>
      </c>
      <c r="H8907" s="16">
        <v>0</v>
      </c>
    </row>
    <row r="8908" spans="1:8" x14ac:dyDescent="0.3">
      <c r="A8908" s="13" t="str">
        <f t="shared" si="139"/>
        <v>pettian012013</v>
      </c>
      <c r="B8908" s="16" t="s">
        <v>173</v>
      </c>
      <c r="C8908" s="16">
        <v>2013</v>
      </c>
      <c r="D8908" s="16" t="s">
        <v>2332</v>
      </c>
      <c r="E8908" s="16">
        <v>7</v>
      </c>
      <c r="F8908" s="16">
        <v>30</v>
      </c>
      <c r="G8908" s="16">
        <v>3</v>
      </c>
      <c r="H8908" s="16">
        <v>4</v>
      </c>
    </row>
    <row r="8909" spans="1:8" x14ac:dyDescent="0.3">
      <c r="A8909" s="13" t="str">
        <f t="shared" si="139"/>
        <v>pettijo022013</v>
      </c>
      <c r="B8909" s="16" t="s">
        <v>2023</v>
      </c>
      <c r="C8909" s="16">
        <v>2013</v>
      </c>
      <c r="D8909" s="16" t="s">
        <v>2332</v>
      </c>
      <c r="E8909" s="16">
        <v>9</v>
      </c>
      <c r="F8909" s="16">
        <v>14</v>
      </c>
      <c r="G8909" s="16">
        <v>1</v>
      </c>
      <c r="H8909" s="16">
        <v>0</v>
      </c>
    </row>
    <row r="8910" spans="1:8" x14ac:dyDescent="0.3">
      <c r="A8910" s="13" t="str">
        <f t="shared" si="139"/>
        <v>phegljo012013</v>
      </c>
      <c r="B8910" s="16" t="s">
        <v>2024</v>
      </c>
      <c r="C8910" s="16">
        <v>2013</v>
      </c>
      <c r="D8910" s="16" t="s">
        <v>37</v>
      </c>
      <c r="E8910" s="16">
        <v>0</v>
      </c>
      <c r="F8910" s="16">
        <v>0</v>
      </c>
      <c r="G8910" s="16">
        <v>0</v>
      </c>
      <c r="H8910" s="16">
        <v>0</v>
      </c>
    </row>
    <row r="8911" spans="1:8" x14ac:dyDescent="0.3">
      <c r="A8911" s="13" t="str">
        <f t="shared" si="139"/>
        <v>phegljo012013</v>
      </c>
      <c r="B8911" s="16" t="s">
        <v>2024</v>
      </c>
      <c r="C8911" s="16">
        <v>2013</v>
      </c>
      <c r="D8911" s="16" t="s">
        <v>2334</v>
      </c>
      <c r="E8911" s="16">
        <v>415</v>
      </c>
      <c r="F8911" s="16">
        <v>29</v>
      </c>
      <c r="G8911" s="16">
        <v>5</v>
      </c>
      <c r="H8911" s="16">
        <v>4</v>
      </c>
    </row>
    <row r="8912" spans="1:8" x14ac:dyDescent="0.3">
      <c r="A8912" s="13" t="str">
        <f t="shared" si="139"/>
        <v>phelpco012013</v>
      </c>
      <c r="B8912" s="16" t="s">
        <v>1585</v>
      </c>
      <c r="C8912" s="16">
        <v>2013</v>
      </c>
      <c r="D8912" s="16" t="s">
        <v>37</v>
      </c>
      <c r="E8912" s="16">
        <v>3</v>
      </c>
      <c r="F8912" s="16">
        <v>2</v>
      </c>
      <c r="G8912" s="16">
        <v>1</v>
      </c>
      <c r="H8912" s="16">
        <v>0</v>
      </c>
    </row>
    <row r="8913" spans="1:8" x14ac:dyDescent="0.3">
      <c r="A8913" s="13" t="str">
        <f t="shared" si="139"/>
        <v>phelpda012013</v>
      </c>
      <c r="B8913" s="16" t="s">
        <v>1804</v>
      </c>
      <c r="C8913" s="16">
        <v>2013</v>
      </c>
      <c r="D8913" s="16" t="s">
        <v>2332</v>
      </c>
      <c r="E8913" s="16">
        <v>13</v>
      </c>
      <c r="F8913" s="16">
        <v>9</v>
      </c>
      <c r="G8913" s="16">
        <v>1</v>
      </c>
      <c r="H8913" s="16">
        <v>2</v>
      </c>
    </row>
    <row r="8914" spans="1:8" x14ac:dyDescent="0.3">
      <c r="A8914" s="13" t="str">
        <f t="shared" si="139"/>
        <v>phillbr012013</v>
      </c>
      <c r="B8914" s="16" t="s">
        <v>326</v>
      </c>
      <c r="C8914" s="16">
        <v>2013</v>
      </c>
      <c r="D8914" s="16" t="s">
        <v>37</v>
      </c>
      <c r="E8914" s="16">
        <v>278</v>
      </c>
      <c r="F8914" s="16">
        <v>428</v>
      </c>
      <c r="G8914" s="16">
        <v>9</v>
      </c>
      <c r="H8914" s="16">
        <v>84</v>
      </c>
    </row>
    <row r="8915" spans="1:8" x14ac:dyDescent="0.3">
      <c r="A8915" s="13" t="str">
        <f t="shared" si="139"/>
        <v>phillza012013</v>
      </c>
      <c r="B8915" s="16" t="s">
        <v>1586</v>
      </c>
      <c r="C8915" s="16">
        <v>2013</v>
      </c>
      <c r="D8915" s="16" t="s">
        <v>2332</v>
      </c>
      <c r="E8915" s="16">
        <v>0</v>
      </c>
      <c r="F8915" s="16">
        <v>0</v>
      </c>
      <c r="G8915" s="16">
        <v>0</v>
      </c>
      <c r="H8915" s="16">
        <v>0</v>
      </c>
    </row>
    <row r="8916" spans="1:8" x14ac:dyDescent="0.3">
      <c r="A8916" s="13" t="str">
        <f t="shared" si="139"/>
        <v>piefe012013</v>
      </c>
      <c r="B8916" s="16" t="s">
        <v>838</v>
      </c>
      <c r="C8916" s="16">
        <v>2013</v>
      </c>
      <c r="D8916" s="16" t="s">
        <v>2327</v>
      </c>
    </row>
    <row r="8917" spans="1:8" x14ac:dyDescent="0.3">
      <c r="A8917" s="13" t="str">
        <f t="shared" si="139"/>
        <v>piefe012013</v>
      </c>
      <c r="B8917" s="16" t="s">
        <v>838</v>
      </c>
      <c r="C8917" s="16">
        <v>2013</v>
      </c>
      <c r="D8917" s="16" t="s">
        <v>2328</v>
      </c>
    </row>
    <row r="8918" spans="1:8" x14ac:dyDescent="0.3">
      <c r="A8918" s="13" t="str">
        <f t="shared" si="139"/>
        <v>piefe012013</v>
      </c>
      <c r="B8918" s="16" t="s">
        <v>838</v>
      </c>
      <c r="C8918" s="16">
        <v>2013</v>
      </c>
      <c r="D8918" s="16" t="s">
        <v>2329</v>
      </c>
      <c r="E8918" s="16">
        <v>10</v>
      </c>
      <c r="F8918" s="16">
        <v>0</v>
      </c>
      <c r="G8918" s="16">
        <v>0</v>
      </c>
      <c r="H8918" s="16">
        <v>0</v>
      </c>
    </row>
    <row r="8919" spans="1:8" x14ac:dyDescent="0.3">
      <c r="A8919" s="13" t="str">
        <f t="shared" si="139"/>
        <v>piefe012013</v>
      </c>
      <c r="B8919" s="16" t="s">
        <v>838</v>
      </c>
      <c r="C8919" s="16">
        <v>2013</v>
      </c>
      <c r="D8919" s="16" t="s">
        <v>2330</v>
      </c>
    </row>
    <row r="8920" spans="1:8" x14ac:dyDescent="0.3">
      <c r="A8920" s="13" t="str">
        <f t="shared" si="139"/>
        <v>pierrju012013</v>
      </c>
      <c r="B8920" s="16" t="s">
        <v>174</v>
      </c>
      <c r="C8920" s="16">
        <v>2013</v>
      </c>
      <c r="D8920" s="16" t="s">
        <v>2328</v>
      </c>
    </row>
    <row r="8921" spans="1:8" x14ac:dyDescent="0.3">
      <c r="A8921" s="13" t="str">
        <f t="shared" si="139"/>
        <v>pierrju012013</v>
      </c>
      <c r="B8921" s="16" t="s">
        <v>174</v>
      </c>
      <c r="C8921" s="16">
        <v>2013</v>
      </c>
      <c r="D8921" s="16" t="s">
        <v>2329</v>
      </c>
      <c r="E8921" s="16">
        <v>146</v>
      </c>
      <c r="F8921" s="16">
        <v>0</v>
      </c>
      <c r="G8921" s="16">
        <v>0</v>
      </c>
      <c r="H8921" s="16">
        <v>0</v>
      </c>
    </row>
    <row r="8922" spans="1:8" x14ac:dyDescent="0.3">
      <c r="A8922" s="13" t="str">
        <f t="shared" si="139"/>
        <v>pierzaj012013</v>
      </c>
      <c r="B8922" s="16" t="s">
        <v>175</v>
      </c>
      <c r="C8922" s="16">
        <v>2013</v>
      </c>
      <c r="D8922" s="16" t="s">
        <v>2334</v>
      </c>
      <c r="E8922" s="16">
        <v>892</v>
      </c>
      <c r="F8922" s="16">
        <v>65</v>
      </c>
      <c r="G8922" s="16">
        <v>2</v>
      </c>
      <c r="H8922" s="16">
        <v>8</v>
      </c>
    </row>
    <row r="8923" spans="1:8" x14ac:dyDescent="0.3">
      <c r="A8923" s="13" t="str">
        <f t="shared" si="139"/>
        <v>pillake012013</v>
      </c>
      <c r="B8923" s="16" t="s">
        <v>2025</v>
      </c>
      <c r="C8923" s="16">
        <v>2013</v>
      </c>
      <c r="D8923" s="16" t="s">
        <v>2328</v>
      </c>
    </row>
    <row r="8924" spans="1:8" x14ac:dyDescent="0.3">
      <c r="A8924" s="13" t="str">
        <f t="shared" si="139"/>
        <v>pillake012013</v>
      </c>
      <c r="B8924" s="16" t="s">
        <v>2025</v>
      </c>
      <c r="C8924" s="16">
        <v>2013</v>
      </c>
      <c r="D8924" s="16" t="s">
        <v>2329</v>
      </c>
      <c r="E8924" s="16">
        <v>57</v>
      </c>
      <c r="F8924" s="16">
        <v>1</v>
      </c>
      <c r="G8924" s="16">
        <v>0</v>
      </c>
      <c r="H8924" s="16">
        <v>0</v>
      </c>
    </row>
    <row r="8925" spans="1:8" x14ac:dyDescent="0.3">
      <c r="A8925" s="13" t="str">
        <f t="shared" si="139"/>
        <v>pillake012013</v>
      </c>
      <c r="B8925" s="16" t="s">
        <v>2025</v>
      </c>
      <c r="C8925" s="16">
        <v>2013</v>
      </c>
      <c r="D8925" s="16" t="s">
        <v>2330</v>
      </c>
    </row>
    <row r="8926" spans="1:8" x14ac:dyDescent="0.3">
      <c r="A8926" s="13" t="str">
        <f t="shared" si="139"/>
        <v>pillbr012013</v>
      </c>
      <c r="B8926" s="16" t="s">
        <v>1587</v>
      </c>
      <c r="C8926" s="16">
        <v>2013</v>
      </c>
      <c r="D8926" s="16" t="s">
        <v>2333</v>
      </c>
      <c r="E8926" s="16">
        <v>73</v>
      </c>
      <c r="F8926" s="16">
        <v>6</v>
      </c>
      <c r="G8926" s="16">
        <v>0</v>
      </c>
      <c r="H8926" s="16">
        <v>6</v>
      </c>
    </row>
    <row r="8927" spans="1:8" x14ac:dyDescent="0.3">
      <c r="A8927" s="13" t="str">
        <f t="shared" si="139"/>
        <v>pillbr012013</v>
      </c>
      <c r="B8927" s="16" t="s">
        <v>1587</v>
      </c>
      <c r="C8927" s="16">
        <v>2013</v>
      </c>
      <c r="D8927" s="16" t="s">
        <v>2328</v>
      </c>
    </row>
    <row r="8928" spans="1:8" x14ac:dyDescent="0.3">
      <c r="A8928" s="13" t="str">
        <f t="shared" si="139"/>
        <v>pillbr012013</v>
      </c>
      <c r="B8928" s="16" t="s">
        <v>1587</v>
      </c>
      <c r="C8928" s="16">
        <v>2013</v>
      </c>
      <c r="D8928" s="16" t="s">
        <v>2329</v>
      </c>
      <c r="E8928" s="16">
        <v>8</v>
      </c>
      <c r="F8928" s="16">
        <v>0</v>
      </c>
      <c r="G8928" s="16">
        <v>0</v>
      </c>
      <c r="H8928" s="16">
        <v>0</v>
      </c>
    </row>
    <row r="8929" spans="1:8" x14ac:dyDescent="0.3">
      <c r="A8929" s="13" t="str">
        <f t="shared" si="139"/>
        <v>pimenst012013</v>
      </c>
      <c r="B8929" s="16" t="s">
        <v>2026</v>
      </c>
      <c r="C8929" s="16">
        <v>2013</v>
      </c>
      <c r="D8929" s="16" t="s">
        <v>2332</v>
      </c>
      <c r="E8929" s="16">
        <v>0</v>
      </c>
      <c r="F8929" s="16">
        <v>0</v>
      </c>
      <c r="G8929" s="16">
        <v>0</v>
      </c>
      <c r="H8929" s="16">
        <v>0</v>
      </c>
    </row>
    <row r="8930" spans="1:8" x14ac:dyDescent="0.3">
      <c r="A8930" s="13" t="str">
        <f t="shared" si="139"/>
        <v>pintojo012013</v>
      </c>
      <c r="B8930" s="16" t="s">
        <v>2027</v>
      </c>
      <c r="C8930" s="16">
        <v>2013</v>
      </c>
      <c r="D8930" s="16" t="s">
        <v>2334</v>
      </c>
      <c r="E8930" s="16">
        <v>112</v>
      </c>
      <c r="F8930" s="16">
        <v>4</v>
      </c>
      <c r="G8930" s="16">
        <v>2</v>
      </c>
      <c r="H8930" s="16">
        <v>1</v>
      </c>
    </row>
    <row r="8931" spans="1:8" x14ac:dyDescent="0.3">
      <c r="A8931" s="13" t="str">
        <f t="shared" si="139"/>
        <v>plouftr012013</v>
      </c>
      <c r="B8931" s="16" t="s">
        <v>1357</v>
      </c>
      <c r="C8931" s="16">
        <v>2013</v>
      </c>
      <c r="D8931" s="16" t="s">
        <v>2333</v>
      </c>
      <c r="E8931" s="16">
        <v>2</v>
      </c>
      <c r="F8931" s="16">
        <v>0</v>
      </c>
      <c r="G8931" s="16">
        <v>0</v>
      </c>
      <c r="H8931" s="16">
        <v>0</v>
      </c>
    </row>
    <row r="8932" spans="1:8" x14ac:dyDescent="0.3">
      <c r="A8932" s="13" t="str">
        <f t="shared" si="139"/>
        <v>plouftr012013</v>
      </c>
      <c r="B8932" s="16" t="s">
        <v>1357</v>
      </c>
      <c r="C8932" s="16">
        <v>2013</v>
      </c>
      <c r="D8932" s="16" t="s">
        <v>38</v>
      </c>
      <c r="E8932" s="16">
        <v>91</v>
      </c>
      <c r="F8932" s="16">
        <v>194</v>
      </c>
      <c r="G8932" s="16">
        <v>13</v>
      </c>
      <c r="H8932" s="16">
        <v>25</v>
      </c>
    </row>
    <row r="8933" spans="1:8" x14ac:dyDescent="0.3">
      <c r="A8933" s="13" t="str">
        <f t="shared" si="139"/>
        <v>polanpl012013</v>
      </c>
      <c r="B8933" s="16" t="s">
        <v>177</v>
      </c>
      <c r="C8933" s="16">
        <v>2013</v>
      </c>
      <c r="D8933" s="16" t="s">
        <v>38</v>
      </c>
      <c r="E8933" s="16">
        <v>52</v>
      </c>
      <c r="F8933" s="16">
        <v>153</v>
      </c>
      <c r="G8933" s="16">
        <v>2</v>
      </c>
      <c r="H8933" s="16">
        <v>13</v>
      </c>
    </row>
    <row r="8934" spans="1:8" x14ac:dyDescent="0.3">
      <c r="A8934" s="13" t="str">
        <f t="shared" si="139"/>
        <v>polloaj012013</v>
      </c>
      <c r="B8934" s="16" t="s">
        <v>1806</v>
      </c>
      <c r="C8934" s="16">
        <v>2013</v>
      </c>
      <c r="D8934" s="16" t="s">
        <v>2327</v>
      </c>
    </row>
    <row r="8935" spans="1:8" x14ac:dyDescent="0.3">
      <c r="A8935" s="13" t="str">
        <f t="shared" si="139"/>
        <v>polloaj012013</v>
      </c>
      <c r="B8935" s="16" t="s">
        <v>1806</v>
      </c>
      <c r="C8935" s="16">
        <v>2013</v>
      </c>
      <c r="D8935" s="16" t="s">
        <v>2328</v>
      </c>
    </row>
    <row r="8936" spans="1:8" x14ac:dyDescent="0.3">
      <c r="A8936" s="13" t="str">
        <f t="shared" si="139"/>
        <v>polloaj012013</v>
      </c>
      <c r="B8936" s="16" t="s">
        <v>1806</v>
      </c>
      <c r="C8936" s="16">
        <v>2013</v>
      </c>
      <c r="D8936" s="16" t="s">
        <v>2329</v>
      </c>
      <c r="E8936" s="16">
        <v>246</v>
      </c>
      <c r="F8936" s="16">
        <v>8</v>
      </c>
      <c r="G8936" s="16">
        <v>2</v>
      </c>
      <c r="H8936" s="16">
        <v>1</v>
      </c>
    </row>
    <row r="8937" spans="1:8" x14ac:dyDescent="0.3">
      <c r="A8937" s="13" t="str">
        <f t="shared" si="139"/>
        <v>polloaj012013</v>
      </c>
      <c r="B8937" s="16" t="s">
        <v>1806</v>
      </c>
      <c r="C8937" s="16">
        <v>2013</v>
      </c>
      <c r="D8937" s="16" t="s">
        <v>2330</v>
      </c>
    </row>
    <row r="8938" spans="1:8" x14ac:dyDescent="0.3">
      <c r="A8938" s="13" t="str">
        <f t="shared" si="139"/>
        <v>pomerdr012013</v>
      </c>
      <c r="B8938" s="16" t="s">
        <v>1590</v>
      </c>
      <c r="C8938" s="16">
        <v>2013</v>
      </c>
      <c r="D8938" s="16" t="s">
        <v>2332</v>
      </c>
      <c r="E8938" s="16">
        <v>0</v>
      </c>
      <c r="F8938" s="16">
        <v>2</v>
      </c>
      <c r="G8938" s="16">
        <v>0</v>
      </c>
      <c r="H8938" s="16">
        <v>0</v>
      </c>
    </row>
    <row r="8939" spans="1:8" x14ac:dyDescent="0.3">
      <c r="A8939" s="13" t="str">
        <f t="shared" si="139"/>
        <v>porceri012013</v>
      </c>
      <c r="B8939" s="16" t="s">
        <v>1157</v>
      </c>
      <c r="C8939" s="16">
        <v>2013</v>
      </c>
      <c r="D8939" s="16" t="s">
        <v>2332</v>
      </c>
      <c r="E8939" s="16">
        <v>15</v>
      </c>
      <c r="F8939" s="16">
        <v>21</v>
      </c>
      <c r="G8939" s="16">
        <v>1</v>
      </c>
      <c r="H8939" s="16">
        <v>2</v>
      </c>
    </row>
    <row r="8940" spans="1:8" x14ac:dyDescent="0.3">
      <c r="A8940" s="13" t="str">
        <f t="shared" si="139"/>
        <v>poseybu012013</v>
      </c>
      <c r="B8940" s="16" t="s">
        <v>1159</v>
      </c>
      <c r="C8940" s="16">
        <v>2013</v>
      </c>
      <c r="D8940" s="16" t="s">
        <v>2333</v>
      </c>
      <c r="E8940" s="16">
        <v>137</v>
      </c>
      <c r="F8940" s="16">
        <v>6</v>
      </c>
      <c r="G8940" s="16">
        <v>2</v>
      </c>
      <c r="H8940" s="16">
        <v>11</v>
      </c>
    </row>
    <row r="8941" spans="1:8" x14ac:dyDescent="0.3">
      <c r="A8941" s="13" t="str">
        <f t="shared" si="139"/>
        <v>poseybu012013</v>
      </c>
      <c r="B8941" s="16" t="s">
        <v>1159</v>
      </c>
      <c r="C8941" s="16">
        <v>2013</v>
      </c>
      <c r="D8941" s="16" t="s">
        <v>2334</v>
      </c>
      <c r="E8941" s="16">
        <v>907</v>
      </c>
      <c r="F8941" s="16">
        <v>53</v>
      </c>
      <c r="G8941" s="16">
        <v>7</v>
      </c>
      <c r="H8941" s="16">
        <v>5</v>
      </c>
    </row>
    <row r="8942" spans="1:8" x14ac:dyDescent="0.3">
      <c r="A8942" s="13" t="str">
        <f t="shared" si="139"/>
        <v>pradoma012013</v>
      </c>
      <c r="B8942" s="16" t="s">
        <v>715</v>
      </c>
      <c r="C8942" s="16">
        <v>2013</v>
      </c>
      <c r="D8942" s="16" t="s">
        <v>37</v>
      </c>
      <c r="E8942" s="16">
        <v>53</v>
      </c>
      <c r="F8942" s="16">
        <v>66</v>
      </c>
      <c r="G8942" s="16">
        <v>3</v>
      </c>
      <c r="H8942" s="16">
        <v>12</v>
      </c>
    </row>
    <row r="8943" spans="1:8" x14ac:dyDescent="0.3">
      <c r="A8943" s="13" t="str">
        <f t="shared" si="139"/>
        <v>pradoma012013</v>
      </c>
      <c r="B8943" s="16" t="s">
        <v>715</v>
      </c>
      <c r="C8943" s="16">
        <v>2013</v>
      </c>
      <c r="D8943" s="16" t="s">
        <v>38</v>
      </c>
      <c r="E8943" s="16">
        <v>60</v>
      </c>
      <c r="F8943" s="16">
        <v>202</v>
      </c>
      <c r="G8943" s="16">
        <v>6</v>
      </c>
      <c r="H8943" s="16">
        <v>21</v>
      </c>
    </row>
    <row r="8944" spans="1:8" x14ac:dyDescent="0.3">
      <c r="A8944" s="13" t="str">
        <f t="shared" si="139"/>
        <v>pradoma012013</v>
      </c>
      <c r="B8944" s="16" t="s">
        <v>715</v>
      </c>
      <c r="C8944" s="16">
        <v>2013</v>
      </c>
      <c r="D8944" s="16" t="s">
        <v>2328</v>
      </c>
    </row>
    <row r="8945" spans="1:8" x14ac:dyDescent="0.3">
      <c r="A8945" s="13" t="str">
        <f t="shared" si="139"/>
        <v>pradoma012013</v>
      </c>
      <c r="B8945" s="16" t="s">
        <v>715</v>
      </c>
      <c r="C8945" s="16">
        <v>2013</v>
      </c>
      <c r="D8945" s="16" t="s">
        <v>2329</v>
      </c>
      <c r="E8945" s="16">
        <v>35</v>
      </c>
      <c r="F8945" s="16">
        <v>1</v>
      </c>
      <c r="G8945" s="16">
        <v>1</v>
      </c>
      <c r="H8945" s="16">
        <v>0</v>
      </c>
    </row>
    <row r="8946" spans="1:8" x14ac:dyDescent="0.3">
      <c r="A8946" s="13" t="str">
        <f t="shared" si="139"/>
        <v>pradoma012013</v>
      </c>
      <c r="B8946" s="16" t="s">
        <v>715</v>
      </c>
      <c r="C8946" s="16">
        <v>2013</v>
      </c>
      <c r="D8946" s="16" t="s">
        <v>2331</v>
      </c>
      <c r="E8946" s="16">
        <v>0</v>
      </c>
      <c r="F8946" s="16">
        <v>0</v>
      </c>
      <c r="G8946" s="16">
        <v>0</v>
      </c>
      <c r="H8946" s="16">
        <v>0</v>
      </c>
    </row>
    <row r="8947" spans="1:8" x14ac:dyDescent="0.3">
      <c r="A8947" s="13" t="str">
        <f t="shared" si="139"/>
        <v>preslal012013</v>
      </c>
      <c r="B8947" s="16" t="s">
        <v>1358</v>
      </c>
      <c r="C8947" s="16">
        <v>2013</v>
      </c>
      <c r="D8947" s="16" t="s">
        <v>2327</v>
      </c>
    </row>
    <row r="8948" spans="1:8" x14ac:dyDescent="0.3">
      <c r="A8948" s="13" t="str">
        <f t="shared" si="139"/>
        <v>preslal012013</v>
      </c>
      <c r="B8948" s="16" t="s">
        <v>1358</v>
      </c>
      <c r="C8948" s="16">
        <v>2013</v>
      </c>
      <c r="D8948" s="16" t="s">
        <v>2328</v>
      </c>
    </row>
    <row r="8949" spans="1:8" x14ac:dyDescent="0.3">
      <c r="A8949" s="13" t="str">
        <f t="shared" si="139"/>
        <v>preslal012013</v>
      </c>
      <c r="B8949" s="16" t="s">
        <v>1358</v>
      </c>
      <c r="C8949" s="16">
        <v>2013</v>
      </c>
      <c r="D8949" s="16" t="s">
        <v>2329</v>
      </c>
      <c r="E8949" s="16">
        <v>30</v>
      </c>
      <c r="F8949" s="16">
        <v>0</v>
      </c>
      <c r="G8949" s="16">
        <v>1</v>
      </c>
      <c r="H8949" s="16">
        <v>0</v>
      </c>
    </row>
    <row r="8950" spans="1:8" x14ac:dyDescent="0.3">
      <c r="A8950" s="13" t="str">
        <f t="shared" si="139"/>
        <v>preslal012013</v>
      </c>
      <c r="B8950" s="16" t="s">
        <v>1358</v>
      </c>
      <c r="C8950" s="16">
        <v>2013</v>
      </c>
      <c r="D8950" s="16" t="s">
        <v>2329</v>
      </c>
      <c r="E8950" s="16">
        <v>80</v>
      </c>
      <c r="F8950" s="16">
        <v>2</v>
      </c>
      <c r="G8950" s="16">
        <v>0</v>
      </c>
      <c r="H8950" s="16">
        <v>1</v>
      </c>
    </row>
    <row r="8951" spans="1:8" x14ac:dyDescent="0.3">
      <c r="A8951" s="13" t="str">
        <f t="shared" si="139"/>
        <v>preslal012013</v>
      </c>
      <c r="B8951" s="16" t="s">
        <v>1358</v>
      </c>
      <c r="C8951" s="16">
        <v>2013</v>
      </c>
      <c r="D8951" s="16" t="s">
        <v>2330</v>
      </c>
    </row>
    <row r="8952" spans="1:8" x14ac:dyDescent="0.3">
      <c r="A8952" s="13" t="str">
        <f t="shared" si="139"/>
        <v>pressry012013</v>
      </c>
      <c r="B8952" s="16" t="s">
        <v>2028</v>
      </c>
      <c r="C8952" s="16">
        <v>2013</v>
      </c>
      <c r="D8952" s="16" t="s">
        <v>2332</v>
      </c>
      <c r="E8952" s="16">
        <v>8</v>
      </c>
      <c r="F8952" s="16">
        <v>13</v>
      </c>
      <c r="G8952" s="16">
        <v>1</v>
      </c>
      <c r="H8952" s="16">
        <v>2</v>
      </c>
    </row>
    <row r="8953" spans="1:8" x14ac:dyDescent="0.3">
      <c r="A8953" s="13" t="str">
        <f t="shared" si="139"/>
        <v>priceda012013</v>
      </c>
      <c r="B8953" s="16" t="s">
        <v>986</v>
      </c>
      <c r="C8953" s="16">
        <v>2013</v>
      </c>
      <c r="D8953" s="16" t="s">
        <v>2332</v>
      </c>
      <c r="E8953" s="16">
        <v>7</v>
      </c>
      <c r="F8953" s="16">
        <v>25</v>
      </c>
      <c r="G8953" s="16">
        <v>0</v>
      </c>
      <c r="H8953" s="16">
        <v>0</v>
      </c>
    </row>
    <row r="8954" spans="1:8" x14ac:dyDescent="0.3">
      <c r="A8954" s="13" t="str">
        <f t="shared" si="139"/>
        <v>pridija012013</v>
      </c>
      <c r="B8954" s="16" t="s">
        <v>987</v>
      </c>
      <c r="C8954" s="16">
        <v>2013</v>
      </c>
      <c r="D8954" s="16" t="s">
        <v>2327</v>
      </c>
    </row>
    <row r="8955" spans="1:8" x14ac:dyDescent="0.3">
      <c r="A8955" s="13" t="str">
        <f t="shared" si="139"/>
        <v>pridija012013</v>
      </c>
      <c r="B8955" s="16" t="s">
        <v>987</v>
      </c>
      <c r="C8955" s="16">
        <v>2013</v>
      </c>
      <c r="D8955" s="16" t="s">
        <v>2328</v>
      </c>
    </row>
    <row r="8956" spans="1:8" x14ac:dyDescent="0.3">
      <c r="A8956" s="13" t="str">
        <f t="shared" si="139"/>
        <v>pridija012013</v>
      </c>
      <c r="B8956" s="16" t="s">
        <v>987</v>
      </c>
      <c r="C8956" s="16">
        <v>2013</v>
      </c>
      <c r="D8956" s="16" t="s">
        <v>2329</v>
      </c>
      <c r="E8956" s="16">
        <v>2</v>
      </c>
      <c r="F8956" s="16">
        <v>1</v>
      </c>
      <c r="G8956" s="16">
        <v>2</v>
      </c>
      <c r="H8956" s="16">
        <v>0</v>
      </c>
    </row>
    <row r="8957" spans="1:8" x14ac:dyDescent="0.3">
      <c r="A8957" s="13" t="str">
        <f t="shared" si="139"/>
        <v>princjo012013</v>
      </c>
      <c r="B8957" s="16" t="s">
        <v>2029</v>
      </c>
      <c r="C8957" s="16">
        <v>2013</v>
      </c>
      <c r="D8957" s="16" t="s">
        <v>38</v>
      </c>
      <c r="E8957" s="16">
        <v>0</v>
      </c>
      <c r="F8957" s="16">
        <v>0</v>
      </c>
      <c r="G8957" s="16">
        <v>0</v>
      </c>
      <c r="H8957" s="16">
        <v>0</v>
      </c>
    </row>
    <row r="8958" spans="1:8" x14ac:dyDescent="0.3">
      <c r="A8958" s="13" t="str">
        <f t="shared" si="139"/>
        <v>princjo012013</v>
      </c>
      <c r="B8958" s="16" t="s">
        <v>2029</v>
      </c>
      <c r="C8958" s="16">
        <v>2013</v>
      </c>
      <c r="D8958" s="16" t="s">
        <v>2328</v>
      </c>
    </row>
    <row r="8959" spans="1:8" x14ac:dyDescent="0.3">
      <c r="A8959" s="13" t="str">
        <f t="shared" si="139"/>
        <v>princjo012013</v>
      </c>
      <c r="B8959" s="16" t="s">
        <v>2029</v>
      </c>
      <c r="C8959" s="16">
        <v>2013</v>
      </c>
      <c r="D8959" s="16" t="s">
        <v>2329</v>
      </c>
      <c r="E8959" s="16">
        <v>2</v>
      </c>
      <c r="F8959" s="16">
        <v>0</v>
      </c>
      <c r="G8959" s="16">
        <v>0</v>
      </c>
      <c r="H8959" s="16">
        <v>0</v>
      </c>
    </row>
    <row r="8960" spans="1:8" x14ac:dyDescent="0.3">
      <c r="A8960" s="13" t="str">
        <f t="shared" si="139"/>
        <v>princjo012013</v>
      </c>
      <c r="B8960" s="16" t="s">
        <v>2029</v>
      </c>
      <c r="C8960" s="16">
        <v>2013</v>
      </c>
      <c r="D8960" s="16" t="s">
        <v>2330</v>
      </c>
    </row>
    <row r="8961" spans="1:8" x14ac:dyDescent="0.3">
      <c r="A8961" s="13" t="str">
        <f t="shared" si="139"/>
        <v>profaju012013</v>
      </c>
      <c r="B8961" s="16" t="s">
        <v>1808</v>
      </c>
      <c r="C8961" s="16">
        <v>2013</v>
      </c>
      <c r="D8961" s="16" t="s">
        <v>37</v>
      </c>
      <c r="E8961" s="16">
        <v>54</v>
      </c>
      <c r="F8961" s="16">
        <v>75</v>
      </c>
      <c r="G8961" s="16">
        <v>4</v>
      </c>
      <c r="H8961" s="16">
        <v>16</v>
      </c>
    </row>
    <row r="8962" spans="1:8" x14ac:dyDescent="0.3">
      <c r="A8962" s="13" t="str">
        <f t="shared" si="139"/>
        <v>profaju012013</v>
      </c>
      <c r="B8962" s="16" t="s">
        <v>1808</v>
      </c>
      <c r="C8962" s="16">
        <v>2013</v>
      </c>
      <c r="D8962" s="16" t="s">
        <v>38</v>
      </c>
      <c r="E8962" s="16">
        <v>8</v>
      </c>
      <c r="F8962" s="16">
        <v>16</v>
      </c>
      <c r="G8962" s="16">
        <v>2</v>
      </c>
      <c r="H8962" s="16">
        <v>1</v>
      </c>
    </row>
    <row r="8963" spans="1:8" x14ac:dyDescent="0.3">
      <c r="A8963" s="13" t="str">
        <f t="shared" ref="A8963:A9026" si="140">B8963&amp;C8963</f>
        <v>profaju012013</v>
      </c>
      <c r="B8963" s="16" t="s">
        <v>1808</v>
      </c>
      <c r="C8963" s="16">
        <v>2013</v>
      </c>
      <c r="D8963" s="16" t="s">
        <v>2328</v>
      </c>
    </row>
    <row r="8964" spans="1:8" x14ac:dyDescent="0.3">
      <c r="A8964" s="13" t="str">
        <f t="shared" si="140"/>
        <v>profaju012013</v>
      </c>
      <c r="B8964" s="16" t="s">
        <v>1808</v>
      </c>
      <c r="C8964" s="16">
        <v>2013</v>
      </c>
      <c r="D8964" s="16" t="s">
        <v>2329</v>
      </c>
      <c r="E8964" s="16">
        <v>8</v>
      </c>
      <c r="F8964" s="16">
        <v>0</v>
      </c>
      <c r="G8964" s="16">
        <v>0</v>
      </c>
      <c r="H8964" s="16">
        <v>0</v>
      </c>
    </row>
    <row r="8965" spans="1:8" x14ac:dyDescent="0.3">
      <c r="A8965" s="13" t="str">
        <f t="shared" si="140"/>
        <v>profaju012013</v>
      </c>
      <c r="B8965" s="16" t="s">
        <v>1808</v>
      </c>
      <c r="C8965" s="16">
        <v>2013</v>
      </c>
      <c r="D8965" s="16" t="s">
        <v>2331</v>
      </c>
      <c r="E8965" s="16">
        <v>22</v>
      </c>
      <c r="F8965" s="16">
        <v>43</v>
      </c>
      <c r="G8965" s="16">
        <v>2</v>
      </c>
      <c r="H8965" s="16">
        <v>9</v>
      </c>
    </row>
    <row r="8966" spans="1:8" x14ac:dyDescent="0.3">
      <c r="A8966" s="13" t="str">
        <f t="shared" si="140"/>
        <v>pryorst012013</v>
      </c>
      <c r="B8966" s="16" t="s">
        <v>1809</v>
      </c>
      <c r="C8966" s="16">
        <v>2013</v>
      </c>
      <c r="D8966" s="16" t="s">
        <v>2332</v>
      </c>
      <c r="E8966" s="16">
        <v>1</v>
      </c>
      <c r="F8966" s="16">
        <v>0</v>
      </c>
      <c r="G8966" s="16">
        <v>0</v>
      </c>
      <c r="H8966" s="16">
        <v>0</v>
      </c>
    </row>
    <row r="8967" spans="1:8" x14ac:dyDescent="0.3">
      <c r="A8967" s="13" t="str">
        <f t="shared" si="140"/>
        <v>puigya012013</v>
      </c>
      <c r="B8967" s="16" t="s">
        <v>2030</v>
      </c>
      <c r="C8967" s="16">
        <v>2013</v>
      </c>
      <c r="D8967" s="16" t="s">
        <v>2327</v>
      </c>
    </row>
    <row r="8968" spans="1:8" x14ac:dyDescent="0.3">
      <c r="A8968" s="13" t="str">
        <f t="shared" si="140"/>
        <v>puigya012013</v>
      </c>
      <c r="B8968" s="16" t="s">
        <v>2030</v>
      </c>
      <c r="C8968" s="16">
        <v>2013</v>
      </c>
      <c r="D8968" s="16" t="s">
        <v>2328</v>
      </c>
    </row>
    <row r="8969" spans="1:8" x14ac:dyDescent="0.3">
      <c r="A8969" s="13" t="str">
        <f t="shared" si="140"/>
        <v>puigya012013</v>
      </c>
      <c r="B8969" s="16" t="s">
        <v>2030</v>
      </c>
      <c r="C8969" s="16">
        <v>2013</v>
      </c>
      <c r="D8969" s="16" t="s">
        <v>2329</v>
      </c>
      <c r="E8969" s="16">
        <v>162</v>
      </c>
      <c r="F8969" s="16">
        <v>8</v>
      </c>
      <c r="G8969" s="16">
        <v>5</v>
      </c>
      <c r="H8969" s="16">
        <v>1</v>
      </c>
    </row>
    <row r="8970" spans="1:8" x14ac:dyDescent="0.3">
      <c r="A8970" s="13" t="str">
        <f t="shared" si="140"/>
        <v>puigya012013</v>
      </c>
      <c r="B8970" s="16" t="s">
        <v>2030</v>
      </c>
      <c r="C8970" s="16">
        <v>2013</v>
      </c>
      <c r="D8970" s="16" t="s">
        <v>2330</v>
      </c>
    </row>
    <row r="8971" spans="1:8" x14ac:dyDescent="0.3">
      <c r="A8971" s="13" t="str">
        <f t="shared" si="140"/>
        <v>pujolal012013</v>
      </c>
      <c r="B8971" s="16" t="s">
        <v>264</v>
      </c>
      <c r="C8971" s="16">
        <v>2013</v>
      </c>
      <c r="D8971" s="16" t="s">
        <v>2333</v>
      </c>
      <c r="E8971" s="16">
        <v>265</v>
      </c>
      <c r="F8971" s="16">
        <v>29</v>
      </c>
      <c r="G8971" s="16">
        <v>3</v>
      </c>
      <c r="H8971" s="16">
        <v>24</v>
      </c>
    </row>
    <row r="8972" spans="1:8" x14ac:dyDescent="0.3">
      <c r="A8972" s="13" t="str">
        <f t="shared" si="140"/>
        <v>puntoni012013</v>
      </c>
      <c r="B8972" s="16" t="s">
        <v>265</v>
      </c>
      <c r="C8972" s="16">
        <v>2013</v>
      </c>
      <c r="D8972" s="16" t="s">
        <v>37</v>
      </c>
      <c r="E8972" s="16">
        <v>41</v>
      </c>
      <c r="F8972" s="16">
        <v>47</v>
      </c>
      <c r="G8972" s="16">
        <v>1</v>
      </c>
      <c r="H8972" s="16">
        <v>15</v>
      </c>
    </row>
    <row r="8973" spans="1:8" x14ac:dyDescent="0.3">
      <c r="A8973" s="13" t="str">
        <f t="shared" si="140"/>
        <v>puntoni012013</v>
      </c>
      <c r="B8973" s="16" t="s">
        <v>265</v>
      </c>
      <c r="C8973" s="16">
        <v>2013</v>
      </c>
      <c r="D8973" s="16" t="s">
        <v>38</v>
      </c>
      <c r="E8973" s="16">
        <v>15</v>
      </c>
      <c r="F8973" s="16">
        <v>40</v>
      </c>
      <c r="G8973" s="16">
        <v>4</v>
      </c>
      <c r="H8973" s="16">
        <v>3</v>
      </c>
    </row>
    <row r="8974" spans="1:8" x14ac:dyDescent="0.3">
      <c r="A8974" s="13" t="str">
        <f t="shared" si="140"/>
        <v>puntoni012013</v>
      </c>
      <c r="B8974" s="16" t="s">
        <v>265</v>
      </c>
      <c r="C8974" s="16">
        <v>2013</v>
      </c>
      <c r="D8974" s="16" t="s">
        <v>2331</v>
      </c>
      <c r="E8974" s="16">
        <v>47</v>
      </c>
      <c r="F8974" s="16">
        <v>109</v>
      </c>
      <c r="G8974" s="16">
        <v>3</v>
      </c>
      <c r="H8974" s="16">
        <v>30</v>
      </c>
    </row>
    <row r="8975" spans="1:8" x14ac:dyDescent="0.3">
      <c r="A8975" s="13" t="str">
        <f t="shared" si="140"/>
        <v>purceda012013</v>
      </c>
      <c r="B8975" s="16" t="s">
        <v>988</v>
      </c>
      <c r="C8975" s="16">
        <v>2013</v>
      </c>
      <c r="D8975" s="16" t="s">
        <v>2332</v>
      </c>
      <c r="E8975" s="16">
        <v>1</v>
      </c>
      <c r="F8975" s="16">
        <v>3</v>
      </c>
      <c r="G8975" s="16">
        <v>0</v>
      </c>
      <c r="H8975" s="16">
        <v>0</v>
      </c>
    </row>
    <row r="8976" spans="1:8" x14ac:dyDescent="0.3">
      <c r="A8976" s="13" t="str">
        <f t="shared" si="140"/>
        <v>putkolu012013</v>
      </c>
      <c r="B8976" s="16" t="s">
        <v>1810</v>
      </c>
      <c r="C8976" s="16">
        <v>2013</v>
      </c>
      <c r="D8976" s="16" t="s">
        <v>2332</v>
      </c>
      <c r="E8976" s="16">
        <v>2</v>
      </c>
      <c r="F8976" s="16">
        <v>1</v>
      </c>
      <c r="G8976" s="16">
        <v>0</v>
      </c>
      <c r="H8976" s="16">
        <v>0</v>
      </c>
    </row>
    <row r="8977" spans="1:8" x14ac:dyDescent="0.3">
      <c r="A8977" s="13" t="str">
        <f t="shared" si="140"/>
        <v>putnaza012013</v>
      </c>
      <c r="B8977" s="16" t="s">
        <v>1591</v>
      </c>
      <c r="C8977" s="16">
        <v>2013</v>
      </c>
      <c r="D8977" s="16" t="s">
        <v>2332</v>
      </c>
      <c r="E8977" s="16">
        <v>0</v>
      </c>
      <c r="F8977" s="16">
        <v>0</v>
      </c>
      <c r="G8977" s="16">
        <v>0</v>
      </c>
      <c r="H8977" s="16">
        <v>0</v>
      </c>
    </row>
    <row r="8978" spans="1:8" x14ac:dyDescent="0.3">
      <c r="A8978" s="13" t="str">
        <f t="shared" si="140"/>
        <v>putzjj012013</v>
      </c>
      <c r="B8978" s="16" t="s">
        <v>394</v>
      </c>
      <c r="C8978" s="16">
        <v>2013</v>
      </c>
      <c r="D8978" s="16" t="s">
        <v>2332</v>
      </c>
      <c r="E8978" s="16">
        <v>0</v>
      </c>
      <c r="F8978" s="16">
        <v>5</v>
      </c>
      <c r="G8978" s="16">
        <v>0</v>
      </c>
      <c r="H8978" s="16">
        <v>0</v>
      </c>
    </row>
    <row r="8979" spans="1:8" x14ac:dyDescent="0.3">
      <c r="A8979" s="13" t="str">
        <f t="shared" si="140"/>
        <v>quallch012013</v>
      </c>
      <c r="B8979" s="16" t="s">
        <v>484</v>
      </c>
      <c r="C8979" s="16">
        <v>2013</v>
      </c>
      <c r="D8979" s="16" t="s">
        <v>2332</v>
      </c>
      <c r="E8979" s="16">
        <v>4</v>
      </c>
      <c r="F8979" s="16">
        <v>18</v>
      </c>
      <c r="G8979" s="16">
        <v>0</v>
      </c>
      <c r="H8979" s="16">
        <v>3</v>
      </c>
    </row>
    <row r="8980" spans="1:8" x14ac:dyDescent="0.3">
      <c r="A8980" s="13" t="str">
        <f t="shared" si="140"/>
        <v>quentca012013</v>
      </c>
      <c r="B8980" s="16" t="s">
        <v>716</v>
      </c>
      <c r="C8980" s="16">
        <v>2013</v>
      </c>
      <c r="D8980" s="16" t="s">
        <v>2328</v>
      </c>
    </row>
    <row r="8981" spans="1:8" x14ac:dyDescent="0.3">
      <c r="A8981" s="13" t="str">
        <f t="shared" si="140"/>
        <v>quentca012013</v>
      </c>
      <c r="B8981" s="16" t="s">
        <v>716</v>
      </c>
      <c r="C8981" s="16">
        <v>2013</v>
      </c>
      <c r="D8981" s="16" t="s">
        <v>2329</v>
      </c>
      <c r="E8981" s="16">
        <v>105</v>
      </c>
      <c r="F8981" s="16">
        <v>1</v>
      </c>
      <c r="G8981" s="16">
        <v>1</v>
      </c>
      <c r="H8981" s="16">
        <v>0</v>
      </c>
    </row>
    <row r="8982" spans="1:8" x14ac:dyDescent="0.3">
      <c r="A8982" s="13" t="str">
        <f t="shared" si="140"/>
        <v>quinthu012013</v>
      </c>
      <c r="B8982" s="16" t="s">
        <v>396</v>
      </c>
      <c r="C8982" s="16">
        <v>2013</v>
      </c>
      <c r="D8982" s="16" t="s">
        <v>2334</v>
      </c>
      <c r="E8982" s="16">
        <v>123</v>
      </c>
      <c r="F8982" s="16">
        <v>14</v>
      </c>
      <c r="G8982" s="16">
        <v>4</v>
      </c>
      <c r="H8982" s="16">
        <v>1</v>
      </c>
    </row>
    <row r="8983" spans="1:8" x14ac:dyDescent="0.3">
      <c r="A8983" s="13" t="str">
        <f t="shared" si="140"/>
        <v>quinthu012013</v>
      </c>
      <c r="B8983" s="16" t="s">
        <v>396</v>
      </c>
      <c r="C8983" s="16">
        <v>2013</v>
      </c>
      <c r="D8983" s="16" t="s">
        <v>2334</v>
      </c>
      <c r="E8983" s="16">
        <v>158</v>
      </c>
      <c r="F8983" s="16">
        <v>12</v>
      </c>
      <c r="G8983" s="16">
        <v>1</v>
      </c>
      <c r="H8983" s="16">
        <v>3</v>
      </c>
    </row>
    <row r="8984" spans="1:8" x14ac:dyDescent="0.3">
      <c r="A8984" s="13" t="str">
        <f t="shared" si="140"/>
        <v>quintjo012013</v>
      </c>
      <c r="B8984" s="16" t="s">
        <v>1811</v>
      </c>
      <c r="C8984" s="16">
        <v>2013</v>
      </c>
      <c r="D8984" s="16" t="s">
        <v>2332</v>
      </c>
      <c r="E8984" s="16">
        <v>4</v>
      </c>
      <c r="F8984" s="16">
        <v>23</v>
      </c>
      <c r="G8984" s="16">
        <v>2</v>
      </c>
      <c r="H8984" s="16">
        <v>1</v>
      </c>
    </row>
    <row r="8985" spans="1:8" x14ac:dyDescent="0.3">
      <c r="A8985" s="13" t="str">
        <f t="shared" si="140"/>
        <v>quintom012013</v>
      </c>
      <c r="B8985" s="16" t="s">
        <v>586</v>
      </c>
      <c r="C8985" s="16">
        <v>2013</v>
      </c>
      <c r="D8985" s="16" t="s">
        <v>38</v>
      </c>
      <c r="E8985" s="16">
        <v>0</v>
      </c>
      <c r="F8985" s="16">
        <v>0</v>
      </c>
      <c r="G8985" s="16">
        <v>0</v>
      </c>
      <c r="H8985" s="16">
        <v>0</v>
      </c>
    </row>
    <row r="8986" spans="1:8" x14ac:dyDescent="0.3">
      <c r="A8986" s="13" t="str">
        <f t="shared" si="140"/>
        <v>quintom012013</v>
      </c>
      <c r="B8986" s="16" t="s">
        <v>586</v>
      </c>
      <c r="C8986" s="16">
        <v>2013</v>
      </c>
      <c r="D8986" s="16" t="s">
        <v>2331</v>
      </c>
      <c r="E8986" s="16">
        <v>107</v>
      </c>
      <c r="F8986" s="16">
        <v>248</v>
      </c>
      <c r="G8986" s="16">
        <v>8</v>
      </c>
      <c r="H8986" s="16">
        <v>45</v>
      </c>
    </row>
    <row r="8987" spans="1:8" x14ac:dyDescent="0.3">
      <c r="A8987" s="13" t="str">
        <f t="shared" si="140"/>
        <v>quirogu012013</v>
      </c>
      <c r="B8987" s="16" t="s">
        <v>485</v>
      </c>
      <c r="C8987" s="16">
        <v>2013</v>
      </c>
      <c r="D8987" s="16" t="s">
        <v>2334</v>
      </c>
      <c r="E8987" s="16">
        <v>144</v>
      </c>
      <c r="F8987" s="16">
        <v>13</v>
      </c>
      <c r="G8987" s="16">
        <v>0</v>
      </c>
      <c r="H8987" s="16">
        <v>0</v>
      </c>
    </row>
    <row r="8988" spans="1:8" x14ac:dyDescent="0.3">
      <c r="A8988" s="13" t="str">
        <f t="shared" si="140"/>
        <v>raburry012013</v>
      </c>
      <c r="B8988" s="16" t="s">
        <v>486</v>
      </c>
      <c r="C8988" s="16">
        <v>2013</v>
      </c>
      <c r="D8988" s="16" t="s">
        <v>37</v>
      </c>
      <c r="E8988" s="16">
        <v>7</v>
      </c>
      <c r="F8988" s="16">
        <v>3</v>
      </c>
      <c r="G8988" s="16">
        <v>0</v>
      </c>
      <c r="H8988" s="16">
        <v>1</v>
      </c>
    </row>
    <row r="8989" spans="1:8" x14ac:dyDescent="0.3">
      <c r="A8989" s="13" t="str">
        <f t="shared" si="140"/>
        <v>raburry012013</v>
      </c>
      <c r="B8989" s="16" t="s">
        <v>486</v>
      </c>
      <c r="C8989" s="16">
        <v>2013</v>
      </c>
      <c r="D8989" s="16" t="s">
        <v>2328</v>
      </c>
    </row>
    <row r="8990" spans="1:8" x14ac:dyDescent="0.3">
      <c r="A8990" s="13" t="str">
        <f t="shared" si="140"/>
        <v>raburry012013</v>
      </c>
      <c r="B8990" s="16" t="s">
        <v>486</v>
      </c>
      <c r="C8990" s="16">
        <v>2013</v>
      </c>
      <c r="D8990" s="16" t="s">
        <v>2329</v>
      </c>
      <c r="E8990" s="16">
        <v>92</v>
      </c>
      <c r="F8990" s="16">
        <v>3</v>
      </c>
      <c r="G8990" s="16">
        <v>2</v>
      </c>
      <c r="H8990" s="16">
        <v>2</v>
      </c>
    </row>
    <row r="8991" spans="1:8" x14ac:dyDescent="0.3">
      <c r="A8991" s="13" t="str">
        <f t="shared" si="140"/>
        <v>raburry012013</v>
      </c>
      <c r="B8991" s="16" t="s">
        <v>486</v>
      </c>
      <c r="C8991" s="16">
        <v>2013</v>
      </c>
      <c r="D8991" s="16" t="s">
        <v>2332</v>
      </c>
      <c r="E8991" s="16">
        <v>1</v>
      </c>
      <c r="F8991" s="16">
        <v>0</v>
      </c>
      <c r="G8991" s="16">
        <v>0</v>
      </c>
      <c r="H8991" s="16">
        <v>0</v>
      </c>
    </row>
    <row r="8992" spans="1:8" x14ac:dyDescent="0.3">
      <c r="A8992" s="13" t="str">
        <f t="shared" si="140"/>
        <v>raburry012013</v>
      </c>
      <c r="B8992" s="16" t="s">
        <v>486</v>
      </c>
      <c r="C8992" s="16">
        <v>2013</v>
      </c>
      <c r="D8992" s="16" t="s">
        <v>2330</v>
      </c>
    </row>
    <row r="8993" spans="1:8" x14ac:dyDescent="0.3">
      <c r="A8993" s="13" t="str">
        <f t="shared" si="140"/>
        <v>raleybr012013</v>
      </c>
      <c r="B8993" s="16" t="s">
        <v>1812</v>
      </c>
      <c r="C8993" s="16">
        <v>2013</v>
      </c>
      <c r="D8993" s="16" t="s">
        <v>2332</v>
      </c>
      <c r="E8993" s="16">
        <v>2</v>
      </c>
      <c r="F8993" s="16">
        <v>1</v>
      </c>
      <c r="G8993" s="16">
        <v>1</v>
      </c>
      <c r="H8993" s="16">
        <v>0</v>
      </c>
    </row>
    <row r="8994" spans="1:8" x14ac:dyDescent="0.3">
      <c r="A8994" s="13" t="str">
        <f t="shared" si="140"/>
        <v>ramiral032013</v>
      </c>
      <c r="B8994" s="16" t="s">
        <v>989</v>
      </c>
      <c r="C8994" s="16">
        <v>2013</v>
      </c>
      <c r="D8994" s="16" t="s">
        <v>2331</v>
      </c>
      <c r="E8994" s="16">
        <v>236</v>
      </c>
      <c r="F8994" s="16">
        <v>433</v>
      </c>
      <c r="G8994" s="16">
        <v>22</v>
      </c>
      <c r="H8994" s="16">
        <v>100</v>
      </c>
    </row>
    <row r="8995" spans="1:8" x14ac:dyDescent="0.3">
      <c r="A8995" s="13" t="str">
        <f t="shared" si="140"/>
        <v>ramirar012013</v>
      </c>
      <c r="B8995" s="16" t="s">
        <v>179</v>
      </c>
      <c r="C8995" s="16">
        <v>2013</v>
      </c>
      <c r="D8995" s="16" t="s">
        <v>38</v>
      </c>
      <c r="E8995" s="16">
        <v>45</v>
      </c>
      <c r="F8995" s="16">
        <v>103</v>
      </c>
      <c r="G8995" s="16">
        <v>7</v>
      </c>
      <c r="H8995" s="16">
        <v>7</v>
      </c>
    </row>
    <row r="8996" spans="1:8" x14ac:dyDescent="0.3">
      <c r="A8996" s="13" t="str">
        <f t="shared" si="140"/>
        <v>ramirer022013</v>
      </c>
      <c r="B8996" s="16" t="s">
        <v>1814</v>
      </c>
      <c r="C8996" s="16">
        <v>2013</v>
      </c>
      <c r="D8996" s="16" t="s">
        <v>2332</v>
      </c>
      <c r="E8996" s="16">
        <v>2</v>
      </c>
      <c r="F8996" s="16">
        <v>7</v>
      </c>
      <c r="G8996" s="16">
        <v>0</v>
      </c>
      <c r="H8996" s="16">
        <v>0</v>
      </c>
    </row>
    <row r="8997" spans="1:8" x14ac:dyDescent="0.3">
      <c r="A8997" s="13" t="str">
        <f t="shared" si="140"/>
        <v>ramirha012013</v>
      </c>
      <c r="B8997" s="16" t="s">
        <v>587</v>
      </c>
      <c r="C8997" s="16">
        <v>2013</v>
      </c>
      <c r="D8997" s="16" t="s">
        <v>2331</v>
      </c>
      <c r="E8997" s="16">
        <v>105</v>
      </c>
      <c r="F8997" s="16">
        <v>210</v>
      </c>
      <c r="G8997" s="16">
        <v>13</v>
      </c>
      <c r="H8997" s="16">
        <v>43</v>
      </c>
    </row>
    <row r="8998" spans="1:8" x14ac:dyDescent="0.3">
      <c r="A8998" s="13" t="str">
        <f t="shared" si="140"/>
        <v>ramirjc012013</v>
      </c>
      <c r="B8998" s="16" t="s">
        <v>2031</v>
      </c>
      <c r="C8998" s="16">
        <v>2013</v>
      </c>
      <c r="D8998" s="16" t="s">
        <v>2332</v>
      </c>
      <c r="E8998" s="16">
        <v>1</v>
      </c>
      <c r="F8998" s="16">
        <v>3</v>
      </c>
      <c r="G8998" s="16">
        <v>1</v>
      </c>
      <c r="H8998" s="16">
        <v>0</v>
      </c>
    </row>
    <row r="8999" spans="1:8" x14ac:dyDescent="0.3">
      <c r="A8999" s="13" t="str">
        <f t="shared" si="140"/>
        <v>ramirjo012013</v>
      </c>
      <c r="B8999" s="16" t="s">
        <v>2032</v>
      </c>
      <c r="C8999" s="16">
        <v>2013</v>
      </c>
      <c r="D8999" s="16" t="s">
        <v>37</v>
      </c>
      <c r="E8999" s="16">
        <v>2</v>
      </c>
      <c r="F8999" s="16">
        <v>7</v>
      </c>
      <c r="G8999" s="16">
        <v>0</v>
      </c>
      <c r="H8999" s="16">
        <v>0</v>
      </c>
    </row>
    <row r="9000" spans="1:8" x14ac:dyDescent="0.3">
      <c r="A9000" s="13" t="str">
        <f t="shared" si="140"/>
        <v>ramirjo012013</v>
      </c>
      <c r="B9000" s="16" t="s">
        <v>2032</v>
      </c>
      <c r="C9000" s="16">
        <v>2013</v>
      </c>
      <c r="D9000" s="16" t="s">
        <v>38</v>
      </c>
      <c r="E9000" s="16">
        <v>0</v>
      </c>
      <c r="F9000" s="16">
        <v>3</v>
      </c>
      <c r="G9000" s="16">
        <v>1</v>
      </c>
      <c r="H9000" s="16">
        <v>0</v>
      </c>
    </row>
    <row r="9001" spans="1:8" x14ac:dyDescent="0.3">
      <c r="A9001" s="13" t="str">
        <f t="shared" si="140"/>
        <v>ramirjo012013</v>
      </c>
      <c r="B9001" s="16" t="s">
        <v>2032</v>
      </c>
      <c r="C9001" s="16">
        <v>2013</v>
      </c>
      <c r="D9001" s="16" t="s">
        <v>2331</v>
      </c>
      <c r="E9001" s="16">
        <v>0</v>
      </c>
      <c r="F9001" s="16">
        <v>0</v>
      </c>
      <c r="G9001" s="16">
        <v>0</v>
      </c>
      <c r="H9001" s="16">
        <v>0</v>
      </c>
    </row>
    <row r="9002" spans="1:8" x14ac:dyDescent="0.3">
      <c r="A9002" s="13" t="str">
        <f t="shared" si="140"/>
        <v>ramirra022013</v>
      </c>
      <c r="B9002" s="16" t="s">
        <v>717</v>
      </c>
      <c r="C9002" s="16">
        <v>2013</v>
      </c>
      <c r="D9002" s="16" t="s">
        <v>2332</v>
      </c>
      <c r="E9002" s="16">
        <v>0</v>
      </c>
      <c r="F9002" s="16">
        <v>1</v>
      </c>
      <c r="G9002" s="16">
        <v>0</v>
      </c>
      <c r="H9002" s="16">
        <v>1</v>
      </c>
    </row>
    <row r="9003" spans="1:8" x14ac:dyDescent="0.3">
      <c r="A9003" s="13" t="str">
        <f t="shared" si="140"/>
        <v>ramirwi012013</v>
      </c>
      <c r="B9003" s="16" t="s">
        <v>1161</v>
      </c>
      <c r="C9003" s="16">
        <v>2013</v>
      </c>
      <c r="D9003" s="16" t="s">
        <v>2327</v>
      </c>
    </row>
    <row r="9004" spans="1:8" x14ac:dyDescent="0.3">
      <c r="A9004" s="13" t="str">
        <f t="shared" si="140"/>
        <v>ramirwi012013</v>
      </c>
      <c r="B9004" s="16" t="s">
        <v>1161</v>
      </c>
      <c r="C9004" s="16">
        <v>2013</v>
      </c>
      <c r="D9004" s="16" t="s">
        <v>2328</v>
      </c>
    </row>
    <row r="9005" spans="1:8" x14ac:dyDescent="0.3">
      <c r="A9005" s="13" t="str">
        <f t="shared" si="140"/>
        <v>ramirwi012013</v>
      </c>
      <c r="B9005" s="16" t="s">
        <v>1161</v>
      </c>
      <c r="C9005" s="16">
        <v>2013</v>
      </c>
      <c r="D9005" s="16" t="s">
        <v>2329</v>
      </c>
      <c r="E9005" s="16">
        <v>49</v>
      </c>
      <c r="F9005" s="16">
        <v>1</v>
      </c>
      <c r="G9005" s="16">
        <v>0</v>
      </c>
      <c r="H9005" s="16">
        <v>0</v>
      </c>
    </row>
    <row r="9006" spans="1:8" x14ac:dyDescent="0.3">
      <c r="A9006" s="13" t="str">
        <f t="shared" si="140"/>
        <v>ramirwi012013</v>
      </c>
      <c r="B9006" s="16" t="s">
        <v>1161</v>
      </c>
      <c r="C9006" s="16">
        <v>2013</v>
      </c>
      <c r="D9006" s="16" t="s">
        <v>2330</v>
      </c>
    </row>
    <row r="9007" spans="1:8" x14ac:dyDescent="0.3">
      <c r="A9007" s="13" t="str">
        <f t="shared" si="140"/>
        <v>ramosaj012013</v>
      </c>
      <c r="B9007" s="16" t="s">
        <v>1815</v>
      </c>
      <c r="C9007" s="16">
        <v>2013</v>
      </c>
      <c r="D9007" s="16" t="s">
        <v>2332</v>
      </c>
      <c r="E9007" s="16">
        <v>5</v>
      </c>
      <c r="F9007" s="16">
        <v>9</v>
      </c>
      <c r="G9007" s="16">
        <v>2</v>
      </c>
      <c r="H9007" s="16">
        <v>0</v>
      </c>
    </row>
    <row r="9008" spans="1:8" x14ac:dyDescent="0.3">
      <c r="A9008" s="13" t="str">
        <f t="shared" si="140"/>
        <v>ramosce012013</v>
      </c>
      <c r="B9008" s="16" t="s">
        <v>1162</v>
      </c>
      <c r="C9008" s="16">
        <v>2013</v>
      </c>
      <c r="D9008" s="16" t="s">
        <v>2332</v>
      </c>
      <c r="E9008" s="16">
        <v>7</v>
      </c>
      <c r="F9008" s="16">
        <v>8</v>
      </c>
      <c r="G9008" s="16">
        <v>0</v>
      </c>
      <c r="H9008" s="16">
        <v>0</v>
      </c>
    </row>
    <row r="9009" spans="1:8" x14ac:dyDescent="0.3">
      <c r="A9009" s="13" t="str">
        <f t="shared" si="140"/>
        <v>ramoswi012013</v>
      </c>
      <c r="B9009" s="16" t="s">
        <v>1359</v>
      </c>
      <c r="C9009" s="16">
        <v>2013</v>
      </c>
      <c r="D9009" s="16" t="s">
        <v>2334</v>
      </c>
      <c r="E9009" s="16">
        <v>593</v>
      </c>
      <c r="F9009" s="16">
        <v>35</v>
      </c>
      <c r="G9009" s="16">
        <v>8</v>
      </c>
      <c r="H9009" s="16">
        <v>1</v>
      </c>
    </row>
    <row r="9010" spans="1:8" x14ac:dyDescent="0.3">
      <c r="A9010" s="13" t="str">
        <f t="shared" si="140"/>
        <v>ransoco012013</v>
      </c>
      <c r="B9010" s="16" t="s">
        <v>266</v>
      </c>
      <c r="C9010" s="16">
        <v>2013</v>
      </c>
      <c r="D9010" s="16" t="s">
        <v>2333</v>
      </c>
      <c r="E9010" s="16">
        <v>31</v>
      </c>
      <c r="F9010" s="16">
        <v>0</v>
      </c>
      <c r="G9010" s="16">
        <v>0</v>
      </c>
      <c r="H9010" s="16">
        <v>5</v>
      </c>
    </row>
    <row r="9011" spans="1:8" x14ac:dyDescent="0.3">
      <c r="A9011" s="13" t="str">
        <f t="shared" si="140"/>
        <v>ransoco012013</v>
      </c>
      <c r="B9011" s="16" t="s">
        <v>266</v>
      </c>
      <c r="C9011" s="16">
        <v>2013</v>
      </c>
      <c r="D9011" s="16" t="s">
        <v>38</v>
      </c>
      <c r="E9011" s="16">
        <v>1</v>
      </c>
      <c r="F9011" s="16">
        <v>8</v>
      </c>
      <c r="G9011" s="16">
        <v>1</v>
      </c>
      <c r="H9011" s="16">
        <v>0</v>
      </c>
    </row>
    <row r="9012" spans="1:8" x14ac:dyDescent="0.3">
      <c r="A9012" s="13" t="str">
        <f t="shared" si="140"/>
        <v>ransoco012013</v>
      </c>
      <c r="B9012" s="16" t="s">
        <v>266</v>
      </c>
      <c r="C9012" s="16">
        <v>2013</v>
      </c>
      <c r="D9012" s="16" t="s">
        <v>38</v>
      </c>
      <c r="E9012" s="16">
        <v>21</v>
      </c>
      <c r="F9012" s="16">
        <v>80</v>
      </c>
      <c r="G9012" s="16">
        <v>6</v>
      </c>
      <c r="H9012" s="16">
        <v>8</v>
      </c>
    </row>
    <row r="9013" spans="1:8" x14ac:dyDescent="0.3">
      <c r="A9013" s="13" t="str">
        <f t="shared" si="140"/>
        <v>ransoco012013</v>
      </c>
      <c r="B9013" s="16" t="s">
        <v>266</v>
      </c>
      <c r="C9013" s="16">
        <v>2013</v>
      </c>
      <c r="D9013" s="16" t="s">
        <v>2331</v>
      </c>
      <c r="E9013" s="16">
        <v>1</v>
      </c>
      <c r="F9013" s="16">
        <v>3</v>
      </c>
      <c r="G9013" s="16">
        <v>0</v>
      </c>
      <c r="H9013" s="16">
        <v>0</v>
      </c>
    </row>
    <row r="9014" spans="1:8" x14ac:dyDescent="0.3">
      <c r="A9014" s="13" t="str">
        <f t="shared" si="140"/>
        <v>rapadcl012013</v>
      </c>
      <c r="B9014" s="16" t="s">
        <v>840</v>
      </c>
      <c r="C9014" s="16">
        <v>2013</v>
      </c>
      <c r="D9014" s="16" t="s">
        <v>2332</v>
      </c>
      <c r="E9014" s="16">
        <v>1</v>
      </c>
      <c r="F9014" s="16">
        <v>0</v>
      </c>
      <c r="G9014" s="16">
        <v>0</v>
      </c>
      <c r="H9014" s="16">
        <v>0</v>
      </c>
    </row>
    <row r="9015" spans="1:8" x14ac:dyDescent="0.3">
      <c r="A9015" s="13" t="str">
        <f t="shared" si="140"/>
        <v>rasmuco012013</v>
      </c>
      <c r="B9015" s="16" t="s">
        <v>1163</v>
      </c>
      <c r="C9015" s="16">
        <v>2013</v>
      </c>
      <c r="D9015" s="16" t="s">
        <v>2327</v>
      </c>
    </row>
    <row r="9016" spans="1:8" x14ac:dyDescent="0.3">
      <c r="A9016" s="13" t="str">
        <f t="shared" si="140"/>
        <v>rasmuco012013</v>
      </c>
      <c r="B9016" s="16" t="s">
        <v>1163</v>
      </c>
      <c r="C9016" s="16">
        <v>2013</v>
      </c>
      <c r="D9016" s="16" t="s">
        <v>2329</v>
      </c>
      <c r="E9016" s="16">
        <v>308</v>
      </c>
      <c r="F9016" s="16">
        <v>1</v>
      </c>
      <c r="G9016" s="16">
        <v>4</v>
      </c>
      <c r="H9016" s="16">
        <v>1</v>
      </c>
    </row>
    <row r="9017" spans="1:8" x14ac:dyDescent="0.3">
      <c r="A9017" s="13" t="str">
        <f t="shared" si="140"/>
        <v>rasmuco022013</v>
      </c>
      <c r="B9017" s="16" t="s">
        <v>2033</v>
      </c>
      <c r="C9017" s="16">
        <v>2013</v>
      </c>
      <c r="D9017" s="16" t="s">
        <v>2332</v>
      </c>
      <c r="E9017" s="16">
        <v>0</v>
      </c>
      <c r="F9017" s="16">
        <v>0</v>
      </c>
      <c r="G9017" s="16">
        <v>0</v>
      </c>
      <c r="H9017" s="16">
        <v>0</v>
      </c>
    </row>
    <row r="9018" spans="1:8" x14ac:dyDescent="0.3">
      <c r="A9018" s="13" t="str">
        <f t="shared" si="140"/>
        <v>rasmuco022013</v>
      </c>
      <c r="B9018" s="16" t="s">
        <v>2033</v>
      </c>
      <c r="C9018" s="16">
        <v>2013</v>
      </c>
      <c r="D9018" s="16" t="s">
        <v>2332</v>
      </c>
      <c r="E9018" s="16">
        <v>0</v>
      </c>
      <c r="F9018" s="16">
        <v>1</v>
      </c>
      <c r="G9018" s="16">
        <v>0</v>
      </c>
      <c r="H9018" s="16">
        <v>0</v>
      </c>
    </row>
    <row r="9019" spans="1:8" x14ac:dyDescent="0.3">
      <c r="A9019" s="13" t="str">
        <f t="shared" si="140"/>
        <v>rauchjo012013</v>
      </c>
      <c r="B9019" s="16" t="s">
        <v>327</v>
      </c>
      <c r="C9019" s="16">
        <v>2013</v>
      </c>
      <c r="D9019" s="16" t="s">
        <v>2332</v>
      </c>
      <c r="E9019" s="16">
        <v>1</v>
      </c>
      <c r="F9019" s="16">
        <v>4</v>
      </c>
      <c r="G9019" s="16">
        <v>0</v>
      </c>
      <c r="H9019" s="16">
        <v>0</v>
      </c>
    </row>
    <row r="9020" spans="1:8" x14ac:dyDescent="0.3">
      <c r="A9020" s="13" t="str">
        <f t="shared" si="140"/>
        <v>reckean012013</v>
      </c>
      <c r="B9020" s="16" t="s">
        <v>1592</v>
      </c>
      <c r="C9020" s="16">
        <v>2013</v>
      </c>
      <c r="D9020" s="16" t="s">
        <v>2334</v>
      </c>
      <c r="E9020" s="16">
        <v>289</v>
      </c>
      <c r="F9020" s="16">
        <v>17</v>
      </c>
      <c r="G9020" s="16">
        <v>3</v>
      </c>
      <c r="H9020" s="16">
        <v>2</v>
      </c>
    </row>
    <row r="9021" spans="1:8" x14ac:dyDescent="0.3">
      <c r="A9021" s="13" t="str">
        <f t="shared" si="140"/>
        <v>reckean012013</v>
      </c>
      <c r="B9021" s="16" t="s">
        <v>1592</v>
      </c>
      <c r="C9021" s="16">
        <v>2013</v>
      </c>
      <c r="D9021" s="16" t="s">
        <v>2332</v>
      </c>
      <c r="E9021" s="16">
        <v>0</v>
      </c>
      <c r="F9021" s="16">
        <v>0</v>
      </c>
      <c r="G9021" s="16">
        <v>0</v>
      </c>
      <c r="H9021" s="16">
        <v>0</v>
      </c>
    </row>
    <row r="9022" spans="1:8" x14ac:dyDescent="0.3">
      <c r="A9022" s="13" t="str">
        <f t="shared" si="140"/>
        <v>reddijo012013</v>
      </c>
      <c r="B9022" s="16" t="s">
        <v>1165</v>
      </c>
      <c r="C9022" s="16">
        <v>2013</v>
      </c>
      <c r="D9022" s="16" t="s">
        <v>2329</v>
      </c>
      <c r="E9022" s="16">
        <v>244</v>
      </c>
      <c r="F9022" s="16">
        <v>9</v>
      </c>
      <c r="G9022" s="16">
        <v>5</v>
      </c>
      <c r="H9022" s="16">
        <v>3</v>
      </c>
    </row>
    <row r="9023" spans="1:8" x14ac:dyDescent="0.3">
      <c r="A9023" s="13" t="str">
        <f t="shared" si="140"/>
        <v>reddijo012013</v>
      </c>
      <c r="B9023" s="16" t="s">
        <v>1165</v>
      </c>
      <c r="C9023" s="16">
        <v>2013</v>
      </c>
      <c r="D9023" s="16" t="s">
        <v>2330</v>
      </c>
    </row>
    <row r="9024" spans="1:8" x14ac:dyDescent="0.3">
      <c r="A9024" s="13" t="str">
        <f t="shared" si="140"/>
        <v>redmoto012013</v>
      </c>
      <c r="B9024" s="16" t="s">
        <v>1816</v>
      </c>
      <c r="C9024" s="16">
        <v>2013</v>
      </c>
      <c r="D9024" s="16" t="s">
        <v>2332</v>
      </c>
      <c r="E9024" s="16">
        <v>2</v>
      </c>
      <c r="F9024" s="16">
        <v>7</v>
      </c>
      <c r="G9024" s="16">
        <v>1</v>
      </c>
      <c r="H9024" s="16">
        <v>1</v>
      </c>
    </row>
    <row r="9025" spans="1:8" x14ac:dyDescent="0.3">
      <c r="A9025" s="13" t="str">
        <f t="shared" si="140"/>
        <v>reedad012013</v>
      </c>
      <c r="B9025" s="16" t="s">
        <v>1593</v>
      </c>
      <c r="C9025" s="16">
        <v>2013</v>
      </c>
      <c r="D9025" s="16" t="s">
        <v>2332</v>
      </c>
      <c r="E9025" s="16">
        <v>6</v>
      </c>
      <c r="F9025" s="16">
        <v>5</v>
      </c>
      <c r="G9025" s="16">
        <v>0</v>
      </c>
      <c r="H9025" s="16">
        <v>0</v>
      </c>
    </row>
    <row r="9026" spans="1:8" x14ac:dyDescent="0.3">
      <c r="A9026" s="13" t="str">
        <f t="shared" si="140"/>
        <v>reedev012013</v>
      </c>
      <c r="B9026" s="16" t="s">
        <v>2034</v>
      </c>
      <c r="C9026" s="16">
        <v>2013</v>
      </c>
      <c r="D9026" s="16" t="s">
        <v>2332</v>
      </c>
      <c r="E9026" s="16">
        <v>2</v>
      </c>
      <c r="F9026" s="16">
        <v>6</v>
      </c>
      <c r="G9026" s="16">
        <v>3</v>
      </c>
      <c r="H9026" s="16">
        <v>0</v>
      </c>
    </row>
    <row r="9027" spans="1:8" x14ac:dyDescent="0.3">
      <c r="A9027" s="13" t="str">
        <f t="shared" ref="A9027:A9090" si="141">B9027&amp;C9027</f>
        <v>reidry012013</v>
      </c>
      <c r="B9027" s="16" t="s">
        <v>2035</v>
      </c>
      <c r="C9027" s="16">
        <v>2013</v>
      </c>
      <c r="D9027" s="16" t="s">
        <v>2332</v>
      </c>
      <c r="E9027" s="16">
        <v>1</v>
      </c>
      <c r="F9027" s="16">
        <v>1</v>
      </c>
      <c r="G9027" s="16">
        <v>0</v>
      </c>
      <c r="H9027" s="16">
        <v>0</v>
      </c>
    </row>
    <row r="9028" spans="1:8" x14ac:dyDescent="0.3">
      <c r="A9028" s="13" t="str">
        <f t="shared" si="141"/>
        <v>reimono012013</v>
      </c>
      <c r="B9028" s="16" t="s">
        <v>1166</v>
      </c>
      <c r="C9028" s="16">
        <v>2013</v>
      </c>
      <c r="D9028" s="16" t="s">
        <v>2328</v>
      </c>
    </row>
    <row r="9029" spans="1:8" x14ac:dyDescent="0.3">
      <c r="A9029" s="13" t="str">
        <f t="shared" si="141"/>
        <v>reimono012013</v>
      </c>
      <c r="B9029" s="16" t="s">
        <v>1166</v>
      </c>
      <c r="C9029" s="16">
        <v>2013</v>
      </c>
      <c r="D9029" s="16" t="s">
        <v>2329</v>
      </c>
      <c r="E9029" s="16">
        <v>24</v>
      </c>
      <c r="F9029" s="16">
        <v>2</v>
      </c>
      <c r="G9029" s="16">
        <v>0</v>
      </c>
      <c r="H9029" s="16">
        <v>1</v>
      </c>
    </row>
    <row r="9030" spans="1:8" x14ac:dyDescent="0.3">
      <c r="A9030" s="13" t="str">
        <f t="shared" si="141"/>
        <v>rendoan012013</v>
      </c>
      <c r="B9030" s="16" t="s">
        <v>2036</v>
      </c>
      <c r="C9030" s="16">
        <v>2013</v>
      </c>
      <c r="D9030" s="16" t="s">
        <v>37</v>
      </c>
      <c r="E9030" s="16">
        <v>147</v>
      </c>
      <c r="F9030" s="16">
        <v>213</v>
      </c>
      <c r="G9030" s="16">
        <v>9</v>
      </c>
      <c r="H9030" s="16">
        <v>50</v>
      </c>
    </row>
    <row r="9031" spans="1:8" x14ac:dyDescent="0.3">
      <c r="A9031" s="13" t="str">
        <f t="shared" si="141"/>
        <v>rendoan012013</v>
      </c>
      <c r="B9031" s="16" t="s">
        <v>2036</v>
      </c>
      <c r="C9031" s="16">
        <v>2013</v>
      </c>
      <c r="D9031" s="16" t="s">
        <v>38</v>
      </c>
      <c r="E9031" s="16">
        <v>7</v>
      </c>
      <c r="F9031" s="16">
        <v>26</v>
      </c>
      <c r="G9031" s="16">
        <v>5</v>
      </c>
      <c r="H9031" s="16">
        <v>4</v>
      </c>
    </row>
    <row r="9032" spans="1:8" x14ac:dyDescent="0.3">
      <c r="A9032" s="13" t="str">
        <f t="shared" si="141"/>
        <v>rendoan012013</v>
      </c>
      <c r="B9032" s="16" t="s">
        <v>2036</v>
      </c>
      <c r="C9032" s="16">
        <v>2013</v>
      </c>
      <c r="D9032" s="16" t="s">
        <v>2331</v>
      </c>
      <c r="E9032" s="16">
        <v>9</v>
      </c>
      <c r="F9032" s="16">
        <v>2</v>
      </c>
      <c r="G9032" s="16">
        <v>2</v>
      </c>
      <c r="H9032" s="16">
        <v>1</v>
      </c>
    </row>
    <row r="9033" spans="1:8" x14ac:dyDescent="0.3">
      <c r="A9033" s="13" t="str">
        <f t="shared" si="141"/>
        <v>resopch012013</v>
      </c>
      <c r="B9033" s="16" t="s">
        <v>590</v>
      </c>
      <c r="C9033" s="16">
        <v>2013</v>
      </c>
      <c r="D9033" s="16" t="s">
        <v>2332</v>
      </c>
      <c r="E9033" s="16">
        <v>1</v>
      </c>
      <c r="F9033" s="16">
        <v>1</v>
      </c>
      <c r="G9033" s="16">
        <v>0</v>
      </c>
      <c r="H9033" s="16">
        <v>0</v>
      </c>
    </row>
    <row r="9034" spans="1:8" x14ac:dyDescent="0.3">
      <c r="A9034" s="13" t="str">
        <f t="shared" si="141"/>
        <v>reverbe012013</v>
      </c>
      <c r="B9034" s="16" t="s">
        <v>1361</v>
      </c>
      <c r="C9034" s="16">
        <v>2013</v>
      </c>
      <c r="D9034" s="16" t="s">
        <v>2327</v>
      </c>
    </row>
    <row r="9035" spans="1:8" x14ac:dyDescent="0.3">
      <c r="A9035" s="13" t="str">
        <f t="shared" si="141"/>
        <v>reverbe012013</v>
      </c>
      <c r="B9035" s="16" t="s">
        <v>1361</v>
      </c>
      <c r="C9035" s="16">
        <v>2013</v>
      </c>
      <c r="D9035" s="16" t="s">
        <v>2329</v>
      </c>
      <c r="E9035" s="16">
        <v>220</v>
      </c>
      <c r="F9035" s="16">
        <v>6</v>
      </c>
      <c r="G9035" s="16">
        <v>2</v>
      </c>
      <c r="H9035" s="16">
        <v>3</v>
      </c>
    </row>
    <row r="9036" spans="1:8" x14ac:dyDescent="0.3">
      <c r="A9036" s="13" t="str">
        <f t="shared" si="141"/>
        <v>reyesjo012013</v>
      </c>
      <c r="B9036" s="16" t="s">
        <v>398</v>
      </c>
      <c r="C9036" s="16">
        <v>2013</v>
      </c>
      <c r="D9036" s="16" t="s">
        <v>2331</v>
      </c>
      <c r="E9036" s="16">
        <v>95</v>
      </c>
      <c r="F9036" s="16">
        <v>240</v>
      </c>
      <c r="G9036" s="16">
        <v>9</v>
      </c>
      <c r="H9036" s="16">
        <v>51</v>
      </c>
    </row>
    <row r="9037" spans="1:8" x14ac:dyDescent="0.3">
      <c r="A9037" s="13" t="str">
        <f t="shared" si="141"/>
        <v>reynogr012013</v>
      </c>
      <c r="B9037" s="16" t="s">
        <v>992</v>
      </c>
      <c r="C9037" s="16">
        <v>2013</v>
      </c>
      <c r="D9037" s="16" t="s">
        <v>2332</v>
      </c>
      <c r="E9037" s="16">
        <v>5</v>
      </c>
      <c r="F9037" s="16">
        <v>4</v>
      </c>
      <c r="G9037" s="16">
        <v>0</v>
      </c>
      <c r="H9037" s="16">
        <v>2</v>
      </c>
    </row>
    <row r="9038" spans="1:8" x14ac:dyDescent="0.3">
      <c r="A9038" s="13" t="str">
        <f t="shared" si="141"/>
        <v>reynoma012013</v>
      </c>
      <c r="B9038" s="16" t="s">
        <v>842</v>
      </c>
      <c r="C9038" s="16">
        <v>2013</v>
      </c>
      <c r="D9038" s="16" t="s">
        <v>2333</v>
      </c>
      <c r="E9038" s="16">
        <v>306</v>
      </c>
      <c r="F9038" s="16">
        <v>14</v>
      </c>
      <c r="G9038" s="16">
        <v>3</v>
      </c>
      <c r="H9038" s="16">
        <v>30</v>
      </c>
    </row>
    <row r="9039" spans="1:8" x14ac:dyDescent="0.3">
      <c r="A9039" s="13" t="str">
        <f t="shared" si="141"/>
        <v>reynoma012013</v>
      </c>
      <c r="B9039" s="16" t="s">
        <v>842</v>
      </c>
      <c r="C9039" s="16">
        <v>2013</v>
      </c>
      <c r="D9039" s="16" t="s">
        <v>2333</v>
      </c>
      <c r="E9039" s="16">
        <v>199</v>
      </c>
      <c r="F9039" s="16">
        <v>3</v>
      </c>
      <c r="G9039" s="16">
        <v>1</v>
      </c>
      <c r="H9039" s="16">
        <v>14</v>
      </c>
    </row>
    <row r="9040" spans="1:8" x14ac:dyDescent="0.3">
      <c r="A9040" s="13" t="str">
        <f t="shared" si="141"/>
        <v>reynoma012013</v>
      </c>
      <c r="B9040" s="16" t="s">
        <v>842</v>
      </c>
      <c r="C9040" s="16">
        <v>2013</v>
      </c>
      <c r="D9040" s="16" t="s">
        <v>37</v>
      </c>
      <c r="E9040" s="16">
        <v>4</v>
      </c>
      <c r="F9040" s="16">
        <v>3</v>
      </c>
      <c r="G9040" s="16">
        <v>0</v>
      </c>
      <c r="H9040" s="16">
        <v>1</v>
      </c>
    </row>
    <row r="9041" spans="1:8" x14ac:dyDescent="0.3">
      <c r="A9041" s="13" t="str">
        <f t="shared" si="141"/>
        <v>reynoma012013</v>
      </c>
      <c r="B9041" s="16" t="s">
        <v>842</v>
      </c>
      <c r="C9041" s="16">
        <v>2013</v>
      </c>
      <c r="D9041" s="16" t="s">
        <v>38</v>
      </c>
      <c r="E9041" s="16">
        <v>18</v>
      </c>
      <c r="F9041" s="16">
        <v>49</v>
      </c>
      <c r="G9041" s="16">
        <v>6</v>
      </c>
      <c r="H9041" s="16">
        <v>8</v>
      </c>
    </row>
    <row r="9042" spans="1:8" x14ac:dyDescent="0.3">
      <c r="A9042" s="13" t="str">
        <f t="shared" si="141"/>
        <v>reynoma012013</v>
      </c>
      <c r="B9042" s="16" t="s">
        <v>842</v>
      </c>
      <c r="C9042" s="16">
        <v>2013</v>
      </c>
      <c r="D9042" s="16" t="s">
        <v>38</v>
      </c>
      <c r="E9042" s="16">
        <v>7</v>
      </c>
      <c r="F9042" s="16">
        <v>19</v>
      </c>
      <c r="G9042" s="16">
        <v>1</v>
      </c>
      <c r="H9042" s="16">
        <v>7</v>
      </c>
    </row>
    <row r="9043" spans="1:8" x14ac:dyDescent="0.3">
      <c r="A9043" s="13" t="str">
        <f t="shared" si="141"/>
        <v>reynoma022013</v>
      </c>
      <c r="B9043" s="16" t="s">
        <v>1362</v>
      </c>
      <c r="C9043" s="16">
        <v>2013</v>
      </c>
      <c r="D9043" s="16" t="s">
        <v>2332</v>
      </c>
      <c r="E9043" s="16">
        <v>0</v>
      </c>
      <c r="F9043" s="16">
        <v>3</v>
      </c>
      <c r="G9043" s="16">
        <v>0</v>
      </c>
      <c r="H9043" s="16">
        <v>0</v>
      </c>
    </row>
    <row r="9044" spans="1:8" x14ac:dyDescent="0.3">
      <c r="A9044" s="13" t="str">
        <f t="shared" si="141"/>
        <v>ricesc012013</v>
      </c>
      <c r="B9044" s="16" t="s">
        <v>2037</v>
      </c>
      <c r="C9044" s="16">
        <v>2013</v>
      </c>
      <c r="D9044" s="16" t="s">
        <v>2332</v>
      </c>
      <c r="E9044" s="16">
        <v>4</v>
      </c>
      <c r="F9044" s="16">
        <v>16</v>
      </c>
      <c r="G9044" s="16">
        <v>0</v>
      </c>
      <c r="H9044" s="16">
        <v>0</v>
      </c>
    </row>
    <row r="9045" spans="1:8" x14ac:dyDescent="0.3">
      <c r="A9045" s="13" t="str">
        <f t="shared" si="141"/>
        <v>richacl012013</v>
      </c>
      <c r="B9045" s="16" t="s">
        <v>993</v>
      </c>
      <c r="C9045" s="16">
        <v>2013</v>
      </c>
      <c r="D9045" s="16" t="s">
        <v>2332</v>
      </c>
      <c r="E9045" s="16">
        <v>4</v>
      </c>
      <c r="F9045" s="16">
        <v>12</v>
      </c>
      <c r="G9045" s="16">
        <v>1</v>
      </c>
      <c r="H9045" s="16">
        <v>1</v>
      </c>
    </row>
    <row r="9046" spans="1:8" x14ac:dyDescent="0.3">
      <c r="A9046" s="13" t="str">
        <f t="shared" si="141"/>
        <v>richaga012013</v>
      </c>
      <c r="B9046" s="16" t="s">
        <v>1595</v>
      </c>
      <c r="C9046" s="16">
        <v>2013</v>
      </c>
      <c r="D9046" s="16" t="s">
        <v>2332</v>
      </c>
      <c r="E9046" s="16">
        <v>16</v>
      </c>
      <c r="F9046" s="16">
        <v>21</v>
      </c>
      <c r="G9046" s="16">
        <v>2</v>
      </c>
      <c r="H9046" s="16">
        <v>1</v>
      </c>
    </row>
    <row r="9047" spans="1:8" x14ac:dyDescent="0.3">
      <c r="A9047" s="13" t="str">
        <f t="shared" si="141"/>
        <v>rienzan012013</v>
      </c>
      <c r="B9047" s="16" t="s">
        <v>2038</v>
      </c>
      <c r="C9047" s="16">
        <v>2013</v>
      </c>
      <c r="D9047" s="16" t="s">
        <v>2332</v>
      </c>
      <c r="E9047" s="16">
        <v>8</v>
      </c>
      <c r="F9047" s="16">
        <v>10</v>
      </c>
      <c r="G9047" s="16">
        <v>1</v>
      </c>
      <c r="H9047" s="16">
        <v>1</v>
      </c>
    </row>
    <row r="9048" spans="1:8" x14ac:dyDescent="0.3">
      <c r="A9048" s="13" t="str">
        <f t="shared" si="141"/>
        <v>riosal012013</v>
      </c>
      <c r="B9048" s="16" t="s">
        <v>488</v>
      </c>
      <c r="C9048" s="16">
        <v>2013</v>
      </c>
      <c r="D9048" s="16" t="s">
        <v>2327</v>
      </c>
    </row>
    <row r="9049" spans="1:8" x14ac:dyDescent="0.3">
      <c r="A9049" s="13" t="str">
        <f t="shared" si="141"/>
        <v>riosal012013</v>
      </c>
      <c r="B9049" s="16" t="s">
        <v>488</v>
      </c>
      <c r="C9049" s="16">
        <v>2013</v>
      </c>
      <c r="D9049" s="16" t="s">
        <v>2329</v>
      </c>
      <c r="E9049" s="16">
        <v>228</v>
      </c>
      <c r="F9049" s="16">
        <v>8</v>
      </c>
      <c r="G9049" s="16">
        <v>3</v>
      </c>
      <c r="H9049" s="16">
        <v>1</v>
      </c>
    </row>
    <row r="9050" spans="1:8" x14ac:dyDescent="0.3">
      <c r="A9050" s="13" t="str">
        <f t="shared" si="141"/>
        <v>riosal012013</v>
      </c>
      <c r="B9050" s="16" t="s">
        <v>488</v>
      </c>
      <c r="C9050" s="16">
        <v>2013</v>
      </c>
      <c r="D9050" s="16" t="s">
        <v>2329</v>
      </c>
      <c r="E9050" s="16">
        <v>99</v>
      </c>
      <c r="F9050" s="16">
        <v>1</v>
      </c>
      <c r="G9050" s="16">
        <v>0</v>
      </c>
      <c r="H9050" s="16">
        <v>0</v>
      </c>
    </row>
    <row r="9051" spans="1:8" x14ac:dyDescent="0.3">
      <c r="A9051" s="13" t="str">
        <f t="shared" si="141"/>
        <v>riosal012013</v>
      </c>
      <c r="B9051" s="16" t="s">
        <v>488</v>
      </c>
      <c r="C9051" s="16">
        <v>2013</v>
      </c>
      <c r="D9051" s="16" t="s">
        <v>2330</v>
      </c>
    </row>
    <row r="9052" spans="1:8" x14ac:dyDescent="0.3">
      <c r="A9052" s="13" t="str">
        <f t="shared" si="141"/>
        <v>riosal012013</v>
      </c>
      <c r="B9052" s="16" t="s">
        <v>488</v>
      </c>
      <c r="C9052" s="16">
        <v>2013</v>
      </c>
      <c r="D9052" s="16" t="s">
        <v>2330</v>
      </c>
    </row>
    <row r="9053" spans="1:8" x14ac:dyDescent="0.3">
      <c r="A9053" s="13" t="str">
        <f t="shared" si="141"/>
        <v>riverma012013</v>
      </c>
      <c r="B9053" s="16" t="s">
        <v>185</v>
      </c>
      <c r="C9053" s="16">
        <v>2013</v>
      </c>
      <c r="D9053" s="16" t="s">
        <v>2332</v>
      </c>
      <c r="E9053" s="16">
        <v>5</v>
      </c>
      <c r="F9053" s="16">
        <v>12</v>
      </c>
      <c r="G9053" s="16">
        <v>0</v>
      </c>
      <c r="H9053" s="16">
        <v>0</v>
      </c>
    </row>
    <row r="9054" spans="1:8" x14ac:dyDescent="0.3">
      <c r="A9054" s="13" t="str">
        <f t="shared" si="141"/>
        <v>riverre012013</v>
      </c>
      <c r="B9054" s="16" t="s">
        <v>489</v>
      </c>
      <c r="C9054" s="16">
        <v>2013</v>
      </c>
      <c r="D9054" s="16" t="s">
        <v>2334</v>
      </c>
      <c r="E9054" s="16">
        <v>185</v>
      </c>
      <c r="F9054" s="16">
        <v>13</v>
      </c>
      <c r="G9054" s="16">
        <v>0</v>
      </c>
      <c r="H9054" s="16">
        <v>1</v>
      </c>
    </row>
    <row r="9055" spans="1:8" x14ac:dyDescent="0.3">
      <c r="A9055" s="13" t="str">
        <f t="shared" si="141"/>
        <v>rizzoan012013</v>
      </c>
      <c r="B9055" s="16" t="s">
        <v>1596</v>
      </c>
      <c r="C9055" s="16">
        <v>2013</v>
      </c>
      <c r="D9055" s="16" t="s">
        <v>2333</v>
      </c>
      <c r="E9055" s="16">
        <v>1287</v>
      </c>
      <c r="F9055" s="16">
        <v>149</v>
      </c>
      <c r="G9055" s="16">
        <v>5</v>
      </c>
      <c r="H9055" s="16">
        <v>114</v>
      </c>
    </row>
    <row r="9056" spans="1:8" x14ac:dyDescent="0.3">
      <c r="A9056" s="13" t="str">
        <f t="shared" si="141"/>
        <v>roarkta012013</v>
      </c>
      <c r="B9056" s="16" t="s">
        <v>2039</v>
      </c>
      <c r="C9056" s="16">
        <v>2013</v>
      </c>
      <c r="D9056" s="16" t="s">
        <v>2332</v>
      </c>
      <c r="E9056" s="16">
        <v>6</v>
      </c>
      <c r="F9056" s="16">
        <v>7</v>
      </c>
      <c r="G9056" s="16">
        <v>1</v>
      </c>
      <c r="H9056" s="16">
        <v>2</v>
      </c>
    </row>
    <row r="9057" spans="1:8" x14ac:dyDescent="0.3">
      <c r="A9057" s="13" t="str">
        <f t="shared" si="141"/>
        <v>roberbr012013</v>
      </c>
      <c r="B9057" s="16" t="s">
        <v>271</v>
      </c>
      <c r="C9057" s="16">
        <v>2013</v>
      </c>
      <c r="D9057" s="16" t="s">
        <v>37</v>
      </c>
      <c r="E9057" s="16">
        <v>110</v>
      </c>
      <c r="F9057" s="16">
        <v>190</v>
      </c>
      <c r="G9057" s="16">
        <v>1</v>
      </c>
      <c r="H9057" s="16">
        <v>43</v>
      </c>
    </row>
    <row r="9058" spans="1:8" x14ac:dyDescent="0.3">
      <c r="A9058" s="13" t="str">
        <f t="shared" si="141"/>
        <v>roberda082013</v>
      </c>
      <c r="B9058" s="16" t="s">
        <v>995</v>
      </c>
      <c r="C9058" s="16">
        <v>2013</v>
      </c>
      <c r="D9058" s="16" t="s">
        <v>2332</v>
      </c>
      <c r="E9058" s="16">
        <v>4</v>
      </c>
      <c r="F9058" s="16">
        <v>4</v>
      </c>
      <c r="G9058" s="16">
        <v>0</v>
      </c>
      <c r="H9058" s="16">
        <v>0</v>
      </c>
    </row>
    <row r="9059" spans="1:8" x14ac:dyDescent="0.3">
      <c r="A9059" s="13" t="str">
        <f t="shared" si="141"/>
        <v>roberry012013</v>
      </c>
      <c r="B9059" s="16" t="s">
        <v>719</v>
      </c>
      <c r="C9059" s="16">
        <v>2013</v>
      </c>
      <c r="D9059" s="16" t="s">
        <v>2333</v>
      </c>
      <c r="E9059" s="16">
        <v>2</v>
      </c>
      <c r="F9059" s="16">
        <v>1</v>
      </c>
      <c r="G9059" s="16">
        <v>0</v>
      </c>
      <c r="H9059" s="16">
        <v>0</v>
      </c>
    </row>
    <row r="9060" spans="1:8" x14ac:dyDescent="0.3">
      <c r="A9060" s="13" t="str">
        <f t="shared" si="141"/>
        <v>roberry012013</v>
      </c>
      <c r="B9060" s="16" t="s">
        <v>719</v>
      </c>
      <c r="C9060" s="16">
        <v>2013</v>
      </c>
      <c r="D9060" s="16" t="s">
        <v>37</v>
      </c>
      <c r="E9060" s="16">
        <v>46</v>
      </c>
      <c r="F9060" s="16">
        <v>84</v>
      </c>
      <c r="G9060" s="16">
        <v>4</v>
      </c>
      <c r="H9060" s="16">
        <v>17</v>
      </c>
    </row>
    <row r="9061" spans="1:8" x14ac:dyDescent="0.3">
      <c r="A9061" s="13" t="str">
        <f t="shared" si="141"/>
        <v>roberry012013</v>
      </c>
      <c r="B9061" s="16" t="s">
        <v>719</v>
      </c>
      <c r="C9061" s="16">
        <v>2013</v>
      </c>
      <c r="D9061" s="16" t="s">
        <v>38</v>
      </c>
      <c r="E9061" s="16">
        <v>3</v>
      </c>
      <c r="F9061" s="16">
        <v>14</v>
      </c>
      <c r="G9061" s="16">
        <v>0</v>
      </c>
      <c r="H9061" s="16">
        <v>3</v>
      </c>
    </row>
    <row r="9062" spans="1:8" x14ac:dyDescent="0.3">
      <c r="A9062" s="13" t="str">
        <f t="shared" si="141"/>
        <v>roberty012013</v>
      </c>
      <c r="B9062" s="16" t="s">
        <v>1817</v>
      </c>
      <c r="C9062" s="16">
        <v>2013</v>
      </c>
      <c r="D9062" s="16" t="s">
        <v>2332</v>
      </c>
      <c r="E9062" s="16">
        <v>0</v>
      </c>
      <c r="F9062" s="16">
        <v>0</v>
      </c>
      <c r="G9062" s="16">
        <v>0</v>
      </c>
      <c r="H9062" s="16">
        <v>0</v>
      </c>
    </row>
    <row r="9063" spans="1:8" x14ac:dyDescent="0.3">
      <c r="A9063" s="13" t="str">
        <f t="shared" si="141"/>
        <v>robinch022013</v>
      </c>
      <c r="B9063" s="16" t="s">
        <v>2040</v>
      </c>
      <c r="C9063" s="16">
        <v>2013</v>
      </c>
      <c r="D9063" s="16" t="s">
        <v>2334</v>
      </c>
      <c r="E9063" s="16">
        <v>8</v>
      </c>
      <c r="F9063" s="16">
        <v>0</v>
      </c>
      <c r="G9063" s="16">
        <v>0</v>
      </c>
      <c r="H9063" s="16">
        <v>0</v>
      </c>
    </row>
    <row r="9064" spans="1:8" x14ac:dyDescent="0.3">
      <c r="A9064" s="13" t="str">
        <f t="shared" si="141"/>
        <v>robinde022013</v>
      </c>
      <c r="B9064" s="16" t="s">
        <v>2041</v>
      </c>
      <c r="C9064" s="16">
        <v>2013</v>
      </c>
      <c r="D9064" s="16" t="s">
        <v>2327</v>
      </c>
    </row>
    <row r="9065" spans="1:8" x14ac:dyDescent="0.3">
      <c r="A9065" s="13" t="str">
        <f t="shared" si="141"/>
        <v>robinde022013</v>
      </c>
      <c r="B9065" s="16" t="s">
        <v>2041</v>
      </c>
      <c r="C9065" s="16">
        <v>2013</v>
      </c>
      <c r="D9065" s="16" t="s">
        <v>2328</v>
      </c>
    </row>
    <row r="9066" spans="1:8" x14ac:dyDescent="0.3">
      <c r="A9066" s="13" t="str">
        <f t="shared" si="141"/>
        <v>robinde022013</v>
      </c>
      <c r="B9066" s="16" t="s">
        <v>2041</v>
      </c>
      <c r="C9066" s="16">
        <v>2013</v>
      </c>
      <c r="D9066" s="16" t="s">
        <v>2329</v>
      </c>
      <c r="E9066" s="16">
        <v>101</v>
      </c>
      <c r="F9066" s="16">
        <v>0</v>
      </c>
      <c r="G9066" s="16">
        <v>0</v>
      </c>
      <c r="H9066" s="16">
        <v>0</v>
      </c>
    </row>
    <row r="9067" spans="1:8" x14ac:dyDescent="0.3">
      <c r="A9067" s="13" t="str">
        <f t="shared" si="141"/>
        <v>robinde022013</v>
      </c>
      <c r="B9067" s="16" t="s">
        <v>2041</v>
      </c>
      <c r="C9067" s="16">
        <v>2013</v>
      </c>
      <c r="D9067" s="16" t="s">
        <v>2330</v>
      </c>
    </row>
    <row r="9068" spans="1:8" x14ac:dyDescent="0.3">
      <c r="A9068" s="13" t="str">
        <f t="shared" si="141"/>
        <v>robinsh012013</v>
      </c>
      <c r="B9068" s="16" t="s">
        <v>1168</v>
      </c>
      <c r="C9068" s="16">
        <v>2013</v>
      </c>
      <c r="D9068" s="16" t="s">
        <v>2327</v>
      </c>
    </row>
    <row r="9069" spans="1:8" x14ac:dyDescent="0.3">
      <c r="A9069" s="13" t="str">
        <f t="shared" si="141"/>
        <v>robinsh012013</v>
      </c>
      <c r="B9069" s="16" t="s">
        <v>1168</v>
      </c>
      <c r="C9069" s="16">
        <v>2013</v>
      </c>
      <c r="D9069" s="16" t="s">
        <v>2328</v>
      </c>
    </row>
    <row r="9070" spans="1:8" x14ac:dyDescent="0.3">
      <c r="A9070" s="13" t="str">
        <f t="shared" si="141"/>
        <v>robinsh012013</v>
      </c>
      <c r="B9070" s="16" t="s">
        <v>1168</v>
      </c>
      <c r="C9070" s="16">
        <v>2013</v>
      </c>
      <c r="D9070" s="16" t="s">
        <v>2329</v>
      </c>
      <c r="E9070" s="16">
        <v>108</v>
      </c>
      <c r="F9070" s="16">
        <v>0</v>
      </c>
      <c r="G9070" s="16">
        <v>3</v>
      </c>
      <c r="H9070" s="16">
        <v>0</v>
      </c>
    </row>
    <row r="9071" spans="1:8" x14ac:dyDescent="0.3">
      <c r="A9071" s="13" t="str">
        <f t="shared" si="141"/>
        <v>robinsh012013</v>
      </c>
      <c r="B9071" s="16" t="s">
        <v>1168</v>
      </c>
      <c r="C9071" s="16">
        <v>2013</v>
      </c>
      <c r="D9071" s="16" t="s">
        <v>2330</v>
      </c>
    </row>
    <row r="9072" spans="1:8" x14ac:dyDescent="0.3">
      <c r="A9072" s="13" t="str">
        <f t="shared" si="141"/>
        <v>roblema012013</v>
      </c>
      <c r="B9072" s="16" t="s">
        <v>2042</v>
      </c>
      <c r="C9072" s="16">
        <v>2013</v>
      </c>
      <c r="D9072" s="16" t="s">
        <v>2332</v>
      </c>
      <c r="E9072" s="16">
        <v>0</v>
      </c>
      <c r="F9072" s="16">
        <v>0</v>
      </c>
      <c r="G9072" s="16">
        <v>0</v>
      </c>
      <c r="H9072" s="16">
        <v>0</v>
      </c>
    </row>
    <row r="9073" spans="1:8" x14ac:dyDescent="0.3">
      <c r="A9073" s="13" t="str">
        <f t="shared" si="141"/>
        <v>rodnefe012013</v>
      </c>
      <c r="B9073" s="16" t="s">
        <v>329</v>
      </c>
      <c r="C9073" s="16">
        <v>2013</v>
      </c>
      <c r="D9073" s="16" t="s">
        <v>2332</v>
      </c>
      <c r="E9073" s="16">
        <v>4</v>
      </c>
      <c r="F9073" s="16">
        <v>7</v>
      </c>
      <c r="G9073" s="16">
        <v>2</v>
      </c>
      <c r="H9073" s="16">
        <v>1</v>
      </c>
    </row>
    <row r="9074" spans="1:8" x14ac:dyDescent="0.3">
      <c r="A9074" s="13" t="str">
        <f t="shared" si="141"/>
        <v>rodrial012013</v>
      </c>
      <c r="B9074" s="16" t="s">
        <v>186</v>
      </c>
      <c r="C9074" s="16">
        <v>2013</v>
      </c>
      <c r="D9074" s="16" t="s">
        <v>38</v>
      </c>
      <c r="E9074" s="16">
        <v>22</v>
      </c>
      <c r="F9074" s="16">
        <v>52</v>
      </c>
      <c r="G9074" s="16">
        <v>1</v>
      </c>
      <c r="H9074" s="16">
        <v>9</v>
      </c>
    </row>
    <row r="9075" spans="1:8" x14ac:dyDescent="0.3">
      <c r="A9075" s="13" t="str">
        <f t="shared" si="141"/>
        <v>rodrifr032013</v>
      </c>
      <c r="B9075" s="16" t="s">
        <v>330</v>
      </c>
      <c r="C9075" s="16">
        <v>2013</v>
      </c>
      <c r="D9075" s="16" t="s">
        <v>2332</v>
      </c>
      <c r="E9075" s="16">
        <v>1</v>
      </c>
      <c r="F9075" s="16">
        <v>2</v>
      </c>
      <c r="G9075" s="16">
        <v>0</v>
      </c>
      <c r="H9075" s="16">
        <v>0</v>
      </c>
    </row>
    <row r="9076" spans="1:8" x14ac:dyDescent="0.3">
      <c r="A9076" s="13" t="str">
        <f t="shared" si="141"/>
        <v>rodrifr032013</v>
      </c>
      <c r="B9076" s="16" t="s">
        <v>330</v>
      </c>
      <c r="C9076" s="16">
        <v>2013</v>
      </c>
      <c r="D9076" s="16" t="s">
        <v>2332</v>
      </c>
      <c r="E9076" s="16">
        <v>1</v>
      </c>
      <c r="F9076" s="16">
        <v>2</v>
      </c>
      <c r="G9076" s="16">
        <v>0</v>
      </c>
      <c r="H9076" s="16">
        <v>0</v>
      </c>
    </row>
    <row r="9077" spans="1:8" x14ac:dyDescent="0.3">
      <c r="A9077" s="13" t="str">
        <f t="shared" si="141"/>
        <v>rodrihe032013</v>
      </c>
      <c r="B9077" s="16" t="s">
        <v>1170</v>
      </c>
      <c r="C9077" s="16">
        <v>2013</v>
      </c>
      <c r="D9077" s="16" t="s">
        <v>2332</v>
      </c>
      <c r="E9077" s="16">
        <v>0</v>
      </c>
      <c r="F9077" s="16">
        <v>1</v>
      </c>
      <c r="G9077" s="16">
        <v>0</v>
      </c>
      <c r="H9077" s="16">
        <v>0</v>
      </c>
    </row>
    <row r="9078" spans="1:8" x14ac:dyDescent="0.3">
      <c r="A9078" s="13" t="str">
        <f t="shared" si="141"/>
        <v>rodrihe032013</v>
      </c>
      <c r="B9078" s="16" t="s">
        <v>1170</v>
      </c>
      <c r="C9078" s="16">
        <v>2013</v>
      </c>
      <c r="D9078" s="16" t="s">
        <v>2332</v>
      </c>
      <c r="E9078" s="16">
        <v>0</v>
      </c>
      <c r="F9078" s="16">
        <v>0</v>
      </c>
      <c r="G9078" s="16">
        <v>0</v>
      </c>
      <c r="H9078" s="16">
        <v>0</v>
      </c>
    </row>
    <row r="9079" spans="1:8" x14ac:dyDescent="0.3">
      <c r="A9079" s="13" t="str">
        <f t="shared" si="141"/>
        <v>rodrihe042013</v>
      </c>
      <c r="B9079" s="16" t="s">
        <v>1820</v>
      </c>
      <c r="C9079" s="16">
        <v>2013</v>
      </c>
      <c r="D9079" s="16" t="s">
        <v>37</v>
      </c>
      <c r="E9079" s="16">
        <v>3</v>
      </c>
      <c r="F9079" s="16">
        <v>3</v>
      </c>
      <c r="G9079" s="16">
        <v>0</v>
      </c>
      <c r="H9079" s="16">
        <v>2</v>
      </c>
    </row>
    <row r="9080" spans="1:8" x14ac:dyDescent="0.3">
      <c r="A9080" s="13" t="str">
        <f t="shared" si="141"/>
        <v>rodrise012013</v>
      </c>
      <c r="B9080" s="16" t="s">
        <v>996</v>
      </c>
      <c r="C9080" s="16">
        <v>2013</v>
      </c>
      <c r="D9080" s="16" t="s">
        <v>2333</v>
      </c>
      <c r="E9080" s="16">
        <v>124</v>
      </c>
      <c r="F9080" s="16">
        <v>3</v>
      </c>
      <c r="G9080" s="16">
        <v>0</v>
      </c>
      <c r="H9080" s="16">
        <v>11</v>
      </c>
    </row>
    <row r="9081" spans="1:8" x14ac:dyDescent="0.3">
      <c r="A9081" s="13" t="str">
        <f t="shared" si="141"/>
        <v>rodrise012013</v>
      </c>
      <c r="B9081" s="16" t="s">
        <v>996</v>
      </c>
      <c r="C9081" s="16">
        <v>2013</v>
      </c>
      <c r="D9081" s="16" t="s">
        <v>37</v>
      </c>
      <c r="E9081" s="16">
        <v>1</v>
      </c>
      <c r="F9081" s="16">
        <v>5</v>
      </c>
      <c r="G9081" s="16">
        <v>0</v>
      </c>
      <c r="H9081" s="16">
        <v>1</v>
      </c>
    </row>
    <row r="9082" spans="1:8" x14ac:dyDescent="0.3">
      <c r="A9082" s="13" t="str">
        <f t="shared" si="141"/>
        <v>rodrise012013</v>
      </c>
      <c r="B9082" s="16" t="s">
        <v>996</v>
      </c>
      <c r="C9082" s="16">
        <v>2013</v>
      </c>
      <c r="D9082" s="16" t="s">
        <v>2328</v>
      </c>
    </row>
    <row r="9083" spans="1:8" x14ac:dyDescent="0.3">
      <c r="A9083" s="13" t="str">
        <f t="shared" si="141"/>
        <v>rodrise012013</v>
      </c>
      <c r="B9083" s="16" t="s">
        <v>996</v>
      </c>
      <c r="C9083" s="16">
        <v>2013</v>
      </c>
      <c r="D9083" s="16" t="s">
        <v>2329</v>
      </c>
      <c r="E9083" s="16">
        <v>56</v>
      </c>
      <c r="F9083" s="16">
        <v>1</v>
      </c>
      <c r="G9083" s="16">
        <v>0</v>
      </c>
      <c r="H9083" s="16">
        <v>0</v>
      </c>
    </row>
    <row r="9084" spans="1:8" x14ac:dyDescent="0.3">
      <c r="A9084" s="13" t="str">
        <f t="shared" si="141"/>
        <v>rodrise012013</v>
      </c>
      <c r="B9084" s="16" t="s">
        <v>996</v>
      </c>
      <c r="C9084" s="16">
        <v>2013</v>
      </c>
      <c r="D9084" s="16" t="s">
        <v>2330</v>
      </c>
    </row>
    <row r="9085" spans="1:8" x14ac:dyDescent="0.3">
      <c r="A9085" s="13" t="str">
        <f t="shared" si="141"/>
        <v>rodrise012013</v>
      </c>
      <c r="B9085" s="16" t="s">
        <v>996</v>
      </c>
      <c r="C9085" s="16">
        <v>2013</v>
      </c>
      <c r="D9085" s="16" t="s">
        <v>2331</v>
      </c>
      <c r="E9085" s="16">
        <v>3</v>
      </c>
      <c r="F9085" s="16">
        <v>8</v>
      </c>
      <c r="G9085" s="16">
        <v>1</v>
      </c>
      <c r="H9085" s="16">
        <v>1</v>
      </c>
    </row>
    <row r="9086" spans="1:8" x14ac:dyDescent="0.3">
      <c r="A9086" s="13" t="str">
        <f t="shared" si="141"/>
        <v>rodrist022013</v>
      </c>
      <c r="B9086" s="16" t="s">
        <v>1821</v>
      </c>
      <c r="C9086" s="16">
        <v>2013</v>
      </c>
      <c r="D9086" s="16" t="s">
        <v>2332</v>
      </c>
      <c r="E9086" s="16">
        <v>4</v>
      </c>
      <c r="F9086" s="16">
        <v>7</v>
      </c>
      <c r="G9086" s="16">
        <v>0</v>
      </c>
      <c r="H9086" s="16">
        <v>1</v>
      </c>
    </row>
    <row r="9087" spans="1:8" x14ac:dyDescent="0.3">
      <c r="A9087" s="13" t="str">
        <f t="shared" si="141"/>
        <v>rodriwa012013</v>
      </c>
      <c r="B9087" s="16" t="s">
        <v>593</v>
      </c>
      <c r="C9087" s="16">
        <v>2013</v>
      </c>
      <c r="D9087" s="16" t="s">
        <v>2332</v>
      </c>
      <c r="E9087" s="16">
        <v>2</v>
      </c>
      <c r="F9087" s="16">
        <v>8</v>
      </c>
      <c r="G9087" s="16">
        <v>0</v>
      </c>
      <c r="H9087" s="16">
        <v>0</v>
      </c>
    </row>
    <row r="9088" spans="1:8" x14ac:dyDescent="0.3">
      <c r="A9088" s="13" t="str">
        <f t="shared" si="141"/>
        <v>roech012013</v>
      </c>
      <c r="B9088" s="16" t="s">
        <v>2043</v>
      </c>
      <c r="C9088" s="16">
        <v>2013</v>
      </c>
      <c r="D9088" s="16" t="s">
        <v>2332</v>
      </c>
      <c r="E9088" s="16">
        <v>2</v>
      </c>
      <c r="F9088" s="16">
        <v>1</v>
      </c>
      <c r="G9088" s="16">
        <v>0</v>
      </c>
      <c r="H9088" s="16">
        <v>0</v>
      </c>
    </row>
    <row r="9089" spans="1:8" x14ac:dyDescent="0.3">
      <c r="A9089" s="13" t="str">
        <f t="shared" si="141"/>
        <v>roenijo012013</v>
      </c>
      <c r="B9089" s="16" t="s">
        <v>997</v>
      </c>
      <c r="C9089" s="16">
        <v>2013</v>
      </c>
      <c r="D9089" s="16" t="s">
        <v>2332</v>
      </c>
      <c r="E9089" s="16">
        <v>4</v>
      </c>
      <c r="F9089" s="16">
        <v>10</v>
      </c>
      <c r="G9089" s="16">
        <v>0</v>
      </c>
      <c r="H9089" s="16">
        <v>0</v>
      </c>
    </row>
    <row r="9090" spans="1:8" x14ac:dyDescent="0.3">
      <c r="A9090" s="13" t="str">
        <f t="shared" si="141"/>
        <v>rogeres012013</v>
      </c>
      <c r="B9090" s="16" t="s">
        <v>1172</v>
      </c>
      <c r="C9090" s="16">
        <v>2013</v>
      </c>
      <c r="D9090" s="16" t="s">
        <v>2332</v>
      </c>
      <c r="E9090" s="16">
        <v>11</v>
      </c>
      <c r="F9090" s="16">
        <v>16</v>
      </c>
      <c r="G9090" s="16">
        <v>0</v>
      </c>
      <c r="H9090" s="16">
        <v>2</v>
      </c>
    </row>
    <row r="9091" spans="1:8" x14ac:dyDescent="0.3">
      <c r="A9091" s="13" t="str">
        <f t="shared" ref="A9091:A9154" si="142">B9091&amp;C9091</f>
        <v>rolliji012013</v>
      </c>
      <c r="B9091" s="16" t="s">
        <v>189</v>
      </c>
      <c r="C9091" s="16">
        <v>2013</v>
      </c>
      <c r="D9091" s="16" t="s">
        <v>2331</v>
      </c>
      <c r="E9091" s="16">
        <v>190</v>
      </c>
      <c r="F9091" s="16">
        <v>424</v>
      </c>
      <c r="G9091" s="16">
        <v>11</v>
      </c>
      <c r="H9091" s="16">
        <v>89</v>
      </c>
    </row>
    <row r="9092" spans="1:8" x14ac:dyDescent="0.3">
      <c r="A9092" s="13" t="str">
        <f t="shared" si="142"/>
        <v>romeren012013</v>
      </c>
      <c r="B9092" s="16" t="s">
        <v>2044</v>
      </c>
      <c r="C9092" s="16">
        <v>2013</v>
      </c>
      <c r="D9092" s="16" t="s">
        <v>2332</v>
      </c>
      <c r="E9092" s="16">
        <v>0</v>
      </c>
      <c r="F9092" s="16">
        <v>1</v>
      </c>
      <c r="G9092" s="16">
        <v>0</v>
      </c>
      <c r="H9092" s="16">
        <v>1</v>
      </c>
    </row>
    <row r="9093" spans="1:8" x14ac:dyDescent="0.3">
      <c r="A9093" s="13" t="str">
        <f t="shared" si="142"/>
        <v>romerri012013</v>
      </c>
      <c r="B9093" s="16" t="s">
        <v>1174</v>
      </c>
      <c r="C9093" s="16">
        <v>2013</v>
      </c>
      <c r="D9093" s="16" t="s">
        <v>2332</v>
      </c>
      <c r="E9093" s="16">
        <v>0</v>
      </c>
      <c r="F9093" s="16">
        <v>2</v>
      </c>
      <c r="G9093" s="16">
        <v>0</v>
      </c>
      <c r="H9093" s="16">
        <v>0</v>
      </c>
    </row>
    <row r="9094" spans="1:8" x14ac:dyDescent="0.3">
      <c r="A9094" s="13" t="str">
        <f t="shared" si="142"/>
        <v>rominan012013</v>
      </c>
      <c r="B9094" s="16" t="s">
        <v>1366</v>
      </c>
      <c r="C9094" s="16">
        <v>2013</v>
      </c>
      <c r="D9094" s="16" t="s">
        <v>37</v>
      </c>
      <c r="E9094" s="16">
        <v>5</v>
      </c>
      <c r="F9094" s="16">
        <v>15</v>
      </c>
      <c r="G9094" s="16">
        <v>0</v>
      </c>
      <c r="H9094" s="16">
        <v>4</v>
      </c>
    </row>
    <row r="9095" spans="1:8" x14ac:dyDescent="0.3">
      <c r="A9095" s="13" t="str">
        <f t="shared" si="142"/>
        <v>rominan012013</v>
      </c>
      <c r="B9095" s="16" t="s">
        <v>1366</v>
      </c>
      <c r="C9095" s="16">
        <v>2013</v>
      </c>
      <c r="D9095" s="16" t="s">
        <v>38</v>
      </c>
      <c r="E9095" s="16">
        <v>16</v>
      </c>
      <c r="F9095" s="16">
        <v>34</v>
      </c>
      <c r="G9095" s="16">
        <v>3</v>
      </c>
      <c r="H9095" s="16">
        <v>4</v>
      </c>
    </row>
    <row r="9096" spans="1:8" x14ac:dyDescent="0.3">
      <c r="A9096" s="13" t="str">
        <f t="shared" si="142"/>
        <v>rominan012013</v>
      </c>
      <c r="B9096" s="16" t="s">
        <v>1366</v>
      </c>
      <c r="C9096" s="16">
        <v>2013</v>
      </c>
      <c r="D9096" s="16" t="s">
        <v>2331</v>
      </c>
      <c r="E9096" s="16">
        <v>18</v>
      </c>
      <c r="F9096" s="16">
        <v>29</v>
      </c>
      <c r="G9096" s="16">
        <v>1</v>
      </c>
      <c r="H9096" s="16">
        <v>8</v>
      </c>
    </row>
    <row r="9097" spans="1:8" x14ac:dyDescent="0.3">
      <c r="A9097" s="13" t="str">
        <f t="shared" si="142"/>
        <v>rominau012013</v>
      </c>
      <c r="B9097" s="16" t="s">
        <v>1600</v>
      </c>
      <c r="C9097" s="16">
        <v>2013</v>
      </c>
      <c r="D9097" s="16" t="s">
        <v>2334</v>
      </c>
      <c r="E9097" s="16">
        <v>315</v>
      </c>
      <c r="F9097" s="16">
        <v>24</v>
      </c>
      <c r="G9097" s="16">
        <v>3</v>
      </c>
      <c r="H9097" s="16">
        <v>1</v>
      </c>
    </row>
    <row r="9098" spans="1:8" x14ac:dyDescent="0.3">
      <c r="A9098" s="13" t="str">
        <f t="shared" si="142"/>
        <v>romose012013</v>
      </c>
      <c r="B9098" s="16" t="s">
        <v>999</v>
      </c>
      <c r="C9098" s="16">
        <v>2013</v>
      </c>
      <c r="D9098" s="16" t="s">
        <v>2332</v>
      </c>
      <c r="E9098" s="16">
        <v>2</v>
      </c>
      <c r="F9098" s="16">
        <v>6</v>
      </c>
      <c r="G9098" s="16">
        <v>0</v>
      </c>
      <c r="H9098" s="16">
        <v>0</v>
      </c>
    </row>
    <row r="9099" spans="1:8" x14ac:dyDescent="0.3">
      <c r="A9099" s="13" t="str">
        <f t="shared" si="142"/>
        <v>rondobr012013</v>
      </c>
      <c r="B9099" s="16" t="s">
        <v>2045</v>
      </c>
      <c r="C9099" s="16">
        <v>2013</v>
      </c>
      <c r="D9099" s="16" t="s">
        <v>2332</v>
      </c>
      <c r="E9099" s="16">
        <v>1</v>
      </c>
      <c r="F9099" s="16">
        <v>1</v>
      </c>
      <c r="G9099" s="16">
        <v>1</v>
      </c>
      <c r="H9099" s="16">
        <v>0</v>
      </c>
    </row>
    <row r="9100" spans="1:8" x14ac:dyDescent="0.3">
      <c r="A9100" s="13" t="str">
        <f t="shared" si="142"/>
        <v>rondohe012013</v>
      </c>
      <c r="B9100" s="16" t="s">
        <v>2046</v>
      </c>
      <c r="C9100" s="16">
        <v>2013</v>
      </c>
      <c r="D9100" s="16" t="s">
        <v>2332</v>
      </c>
      <c r="E9100" s="16">
        <v>9</v>
      </c>
      <c r="F9100" s="16">
        <v>8</v>
      </c>
      <c r="G9100" s="16">
        <v>0</v>
      </c>
      <c r="H9100" s="16">
        <v>1</v>
      </c>
    </row>
    <row r="9101" spans="1:8" x14ac:dyDescent="0.3">
      <c r="A9101" s="13" t="str">
        <f t="shared" si="142"/>
        <v>rosalad012013</v>
      </c>
      <c r="B9101" s="16" t="s">
        <v>1001</v>
      </c>
      <c r="C9101" s="16">
        <v>2013</v>
      </c>
      <c r="D9101" s="16" t="s">
        <v>2333</v>
      </c>
      <c r="E9101" s="16">
        <v>4</v>
      </c>
      <c r="F9101" s="16">
        <v>1</v>
      </c>
      <c r="G9101" s="16">
        <v>0</v>
      </c>
      <c r="H9101" s="16">
        <v>1</v>
      </c>
    </row>
    <row r="9102" spans="1:8" x14ac:dyDescent="0.3">
      <c r="A9102" s="13" t="str">
        <f t="shared" si="142"/>
        <v>rosalad012013</v>
      </c>
      <c r="B9102" s="16" t="s">
        <v>1001</v>
      </c>
      <c r="C9102" s="16">
        <v>2013</v>
      </c>
      <c r="D9102" s="16" t="s">
        <v>37</v>
      </c>
      <c r="E9102" s="16">
        <v>8</v>
      </c>
      <c r="F9102" s="16">
        <v>16</v>
      </c>
      <c r="G9102" s="16">
        <v>0</v>
      </c>
      <c r="H9102" s="16">
        <v>1</v>
      </c>
    </row>
    <row r="9103" spans="1:8" x14ac:dyDescent="0.3">
      <c r="A9103" s="13" t="str">
        <f t="shared" si="142"/>
        <v>rosalad012013</v>
      </c>
      <c r="B9103" s="16" t="s">
        <v>1001</v>
      </c>
      <c r="C9103" s="16">
        <v>2013</v>
      </c>
      <c r="D9103" s="16" t="s">
        <v>37</v>
      </c>
      <c r="E9103" s="16">
        <v>0</v>
      </c>
      <c r="F9103" s="16">
        <v>1</v>
      </c>
      <c r="G9103" s="16">
        <v>0</v>
      </c>
      <c r="H9103" s="16">
        <v>0</v>
      </c>
    </row>
    <row r="9104" spans="1:8" x14ac:dyDescent="0.3">
      <c r="A9104" s="13" t="str">
        <f t="shared" si="142"/>
        <v>rosalad012013</v>
      </c>
      <c r="B9104" s="16" t="s">
        <v>1001</v>
      </c>
      <c r="C9104" s="16">
        <v>2013</v>
      </c>
      <c r="D9104" s="16" t="s">
        <v>38</v>
      </c>
      <c r="E9104" s="16">
        <v>1</v>
      </c>
      <c r="F9104" s="16">
        <v>2</v>
      </c>
      <c r="G9104" s="16">
        <v>0</v>
      </c>
      <c r="H9104" s="16">
        <v>0</v>
      </c>
    </row>
    <row r="9105" spans="1:8" x14ac:dyDescent="0.3">
      <c r="A9105" s="13" t="str">
        <f t="shared" si="142"/>
        <v>rosalad012013</v>
      </c>
      <c r="B9105" s="16" t="s">
        <v>1001</v>
      </c>
      <c r="C9105" s="16">
        <v>2013</v>
      </c>
      <c r="D9105" s="16" t="s">
        <v>38</v>
      </c>
      <c r="E9105" s="16">
        <v>0</v>
      </c>
      <c r="F9105" s="16">
        <v>0</v>
      </c>
      <c r="G9105" s="16">
        <v>0</v>
      </c>
      <c r="H9105" s="16">
        <v>0</v>
      </c>
    </row>
    <row r="9106" spans="1:8" x14ac:dyDescent="0.3">
      <c r="A9106" s="13" t="str">
        <f t="shared" si="142"/>
        <v>rosalad012013</v>
      </c>
      <c r="B9106" s="16" t="s">
        <v>1001</v>
      </c>
      <c r="C9106" s="16">
        <v>2013</v>
      </c>
      <c r="D9106" s="16" t="s">
        <v>2328</v>
      </c>
    </row>
    <row r="9107" spans="1:8" x14ac:dyDescent="0.3">
      <c r="A9107" s="13" t="str">
        <f t="shared" si="142"/>
        <v>rosalad012013</v>
      </c>
      <c r="B9107" s="16" t="s">
        <v>1001</v>
      </c>
      <c r="C9107" s="16">
        <v>2013</v>
      </c>
      <c r="D9107" s="16" t="s">
        <v>2329</v>
      </c>
      <c r="E9107" s="16">
        <v>2</v>
      </c>
      <c r="F9107" s="16">
        <v>0</v>
      </c>
      <c r="G9107" s="16">
        <v>0</v>
      </c>
      <c r="H9107" s="16">
        <v>0</v>
      </c>
    </row>
    <row r="9108" spans="1:8" x14ac:dyDescent="0.3">
      <c r="A9108" s="13" t="str">
        <f t="shared" si="142"/>
        <v>rosalad012013</v>
      </c>
      <c r="B9108" s="16" t="s">
        <v>1001</v>
      </c>
      <c r="C9108" s="16">
        <v>2013</v>
      </c>
      <c r="D9108" s="16" t="s">
        <v>2331</v>
      </c>
      <c r="E9108" s="16">
        <v>46</v>
      </c>
      <c r="F9108" s="16">
        <v>99</v>
      </c>
      <c r="G9108" s="16">
        <v>7</v>
      </c>
      <c r="H9108" s="16">
        <v>13</v>
      </c>
    </row>
    <row r="9109" spans="1:8" x14ac:dyDescent="0.3">
      <c r="A9109" s="13" t="str">
        <f t="shared" si="142"/>
        <v>rosalad012013</v>
      </c>
      <c r="B9109" s="16" t="s">
        <v>1001</v>
      </c>
      <c r="C9109" s="16">
        <v>2013</v>
      </c>
      <c r="D9109" s="16" t="s">
        <v>2331</v>
      </c>
      <c r="E9109" s="16">
        <v>0</v>
      </c>
      <c r="F9109" s="16">
        <v>2</v>
      </c>
      <c r="G9109" s="16">
        <v>0</v>
      </c>
      <c r="H9109" s="16">
        <v>1</v>
      </c>
    </row>
    <row r="9110" spans="1:8" x14ac:dyDescent="0.3">
      <c r="A9110" s="13" t="str">
        <f t="shared" si="142"/>
        <v>rosarsa022013</v>
      </c>
      <c r="B9110" s="16" t="s">
        <v>1367</v>
      </c>
      <c r="C9110" s="16">
        <v>2013</v>
      </c>
      <c r="D9110" s="16" t="s">
        <v>2332</v>
      </c>
      <c r="E9110" s="16">
        <v>1</v>
      </c>
      <c r="F9110" s="16">
        <v>11</v>
      </c>
      <c r="G9110" s="16">
        <v>0</v>
      </c>
      <c r="H9110" s="16">
        <v>0</v>
      </c>
    </row>
    <row r="9111" spans="1:8" x14ac:dyDescent="0.3">
      <c r="A9111" s="13" t="str">
        <f t="shared" si="142"/>
        <v>rosarwi012013</v>
      </c>
      <c r="B9111" s="16" t="s">
        <v>1601</v>
      </c>
      <c r="C9111" s="16">
        <v>2013</v>
      </c>
      <c r="D9111" s="16" t="s">
        <v>2333</v>
      </c>
      <c r="E9111" s="16">
        <v>21</v>
      </c>
      <c r="F9111" s="16">
        <v>2</v>
      </c>
      <c r="G9111" s="16">
        <v>2</v>
      </c>
      <c r="H9111" s="16">
        <v>3</v>
      </c>
    </row>
    <row r="9112" spans="1:8" x14ac:dyDescent="0.3">
      <c r="A9112" s="13" t="str">
        <f t="shared" si="142"/>
        <v>rosarwi012013</v>
      </c>
      <c r="B9112" s="16" t="s">
        <v>1601</v>
      </c>
      <c r="C9112" s="16">
        <v>2013</v>
      </c>
      <c r="D9112" s="16" t="s">
        <v>2334</v>
      </c>
      <c r="E9112" s="16">
        <v>646</v>
      </c>
      <c r="F9112" s="16">
        <v>63</v>
      </c>
      <c r="G9112" s="16">
        <v>9</v>
      </c>
      <c r="H9112" s="16">
        <v>2</v>
      </c>
    </row>
    <row r="9113" spans="1:8" x14ac:dyDescent="0.3">
      <c r="A9113" s="13" t="str">
        <f t="shared" si="142"/>
        <v>rosenbj012013</v>
      </c>
      <c r="B9113" s="16" t="s">
        <v>1822</v>
      </c>
      <c r="C9113" s="16">
        <v>2013</v>
      </c>
      <c r="D9113" s="16" t="s">
        <v>2332</v>
      </c>
      <c r="E9113" s="16">
        <v>0</v>
      </c>
      <c r="F9113" s="16">
        <v>3</v>
      </c>
      <c r="G9113" s="16">
        <v>0</v>
      </c>
      <c r="H9113" s="16">
        <v>1</v>
      </c>
    </row>
    <row r="9114" spans="1:8" x14ac:dyDescent="0.3">
      <c r="A9114" s="13" t="str">
        <f t="shared" si="142"/>
        <v>rosentr012013</v>
      </c>
      <c r="B9114" s="16" t="s">
        <v>1823</v>
      </c>
      <c r="C9114" s="16">
        <v>2013</v>
      </c>
      <c r="D9114" s="16" t="s">
        <v>2332</v>
      </c>
      <c r="E9114" s="16">
        <v>6</v>
      </c>
      <c r="F9114" s="16">
        <v>3</v>
      </c>
      <c r="G9114" s="16">
        <v>1</v>
      </c>
      <c r="H9114" s="16">
        <v>0</v>
      </c>
    </row>
    <row r="9115" spans="1:8" x14ac:dyDescent="0.3">
      <c r="A9115" s="13" t="str">
        <f t="shared" si="142"/>
        <v>rossco012013</v>
      </c>
      <c r="B9115" s="16" t="s">
        <v>399</v>
      </c>
      <c r="C9115" s="16">
        <v>2013</v>
      </c>
      <c r="D9115" s="16" t="s">
        <v>2328</v>
      </c>
    </row>
    <row r="9116" spans="1:8" x14ac:dyDescent="0.3">
      <c r="A9116" s="13" t="str">
        <f t="shared" si="142"/>
        <v>rossco012013</v>
      </c>
      <c r="B9116" s="16" t="s">
        <v>399</v>
      </c>
      <c r="C9116" s="16">
        <v>2013</v>
      </c>
      <c r="D9116" s="16" t="s">
        <v>2329</v>
      </c>
      <c r="E9116" s="16">
        <v>164</v>
      </c>
      <c r="F9116" s="16">
        <v>5</v>
      </c>
      <c r="G9116" s="16">
        <v>0</v>
      </c>
      <c r="H9116" s="16">
        <v>1</v>
      </c>
    </row>
    <row r="9117" spans="1:8" x14ac:dyDescent="0.3">
      <c r="A9117" s="13" t="str">
        <f t="shared" si="142"/>
        <v>rossco012013</v>
      </c>
      <c r="B9117" s="16" t="s">
        <v>399</v>
      </c>
      <c r="C9117" s="16">
        <v>2013</v>
      </c>
      <c r="D9117" s="16" t="s">
        <v>2330</v>
      </c>
    </row>
    <row r="9118" spans="1:8" x14ac:dyDescent="0.3">
      <c r="A9118" s="13" t="str">
        <f t="shared" si="142"/>
        <v>rosscza012013</v>
      </c>
      <c r="B9118" s="16" t="s">
        <v>2047</v>
      </c>
      <c r="C9118" s="16">
        <v>2013</v>
      </c>
      <c r="D9118" s="16" t="s">
        <v>2332</v>
      </c>
      <c r="E9118" s="16">
        <v>0</v>
      </c>
      <c r="F9118" s="16">
        <v>0</v>
      </c>
      <c r="G9118" s="16">
        <v>0</v>
      </c>
      <c r="H9118" s="16">
        <v>0</v>
      </c>
    </row>
    <row r="9119" spans="1:8" x14ac:dyDescent="0.3">
      <c r="A9119" s="13" t="str">
        <f t="shared" si="142"/>
        <v>rossda012013</v>
      </c>
      <c r="B9119" s="16" t="s">
        <v>331</v>
      </c>
      <c r="C9119" s="16">
        <v>2013</v>
      </c>
      <c r="D9119" s="16" t="s">
        <v>2334</v>
      </c>
      <c r="E9119" s="16">
        <v>288</v>
      </c>
      <c r="F9119" s="16">
        <v>13</v>
      </c>
      <c r="G9119" s="16">
        <v>1</v>
      </c>
      <c r="H9119" s="16">
        <v>2</v>
      </c>
    </row>
    <row r="9120" spans="1:8" x14ac:dyDescent="0.3">
      <c r="A9120" s="13" t="str">
        <f t="shared" si="142"/>
        <v>rossro012013</v>
      </c>
      <c r="B9120" s="16" t="s">
        <v>1824</v>
      </c>
      <c r="C9120" s="16">
        <v>2013</v>
      </c>
      <c r="D9120" s="16" t="s">
        <v>2332</v>
      </c>
      <c r="E9120" s="16">
        <v>5</v>
      </c>
      <c r="F9120" s="16">
        <v>10</v>
      </c>
      <c r="G9120" s="16">
        <v>0</v>
      </c>
      <c r="H9120" s="16">
        <v>0</v>
      </c>
    </row>
    <row r="9121" spans="1:8" x14ac:dyDescent="0.3">
      <c r="A9121" s="13" t="str">
        <f t="shared" si="142"/>
        <v>rossty012013</v>
      </c>
      <c r="B9121" s="16" t="s">
        <v>1368</v>
      </c>
      <c r="C9121" s="16">
        <v>2013</v>
      </c>
      <c r="D9121" s="16" t="s">
        <v>2332</v>
      </c>
      <c r="E9121" s="16">
        <v>12</v>
      </c>
      <c r="F9121" s="16">
        <v>17</v>
      </c>
      <c r="G9121" s="16">
        <v>2</v>
      </c>
      <c r="H9121" s="16">
        <v>2</v>
      </c>
    </row>
    <row r="9122" spans="1:8" x14ac:dyDescent="0.3">
      <c r="A9122" s="13" t="str">
        <f t="shared" si="142"/>
        <v>rothmi012013</v>
      </c>
      <c r="B9122" s="16" t="s">
        <v>2048</v>
      </c>
      <c r="C9122" s="16">
        <v>2013</v>
      </c>
      <c r="D9122" s="16" t="s">
        <v>2332</v>
      </c>
      <c r="E9122" s="16">
        <v>2</v>
      </c>
      <c r="F9122" s="16">
        <v>4</v>
      </c>
      <c r="G9122" s="16">
        <v>0</v>
      </c>
      <c r="H9122" s="16">
        <v>0</v>
      </c>
    </row>
    <row r="9123" spans="1:8" x14ac:dyDescent="0.3">
      <c r="A9123" s="13" t="str">
        <f t="shared" si="142"/>
        <v>rufda012013</v>
      </c>
      <c r="B9123" s="16" t="s">
        <v>1825</v>
      </c>
      <c r="C9123" s="16">
        <v>2013</v>
      </c>
      <c r="D9123" s="16" t="s">
        <v>2333</v>
      </c>
      <c r="E9123" s="16">
        <v>248</v>
      </c>
      <c r="F9123" s="16">
        <v>21</v>
      </c>
      <c r="G9123" s="16">
        <v>2</v>
      </c>
      <c r="H9123" s="16">
        <v>29</v>
      </c>
    </row>
    <row r="9124" spans="1:8" x14ac:dyDescent="0.3">
      <c r="A9124" s="13" t="str">
        <f t="shared" si="142"/>
        <v>rufda012013</v>
      </c>
      <c r="B9124" s="16" t="s">
        <v>1825</v>
      </c>
      <c r="C9124" s="16">
        <v>2013</v>
      </c>
      <c r="D9124" s="16" t="s">
        <v>2328</v>
      </c>
    </row>
    <row r="9125" spans="1:8" x14ac:dyDescent="0.3">
      <c r="A9125" s="13" t="str">
        <f t="shared" si="142"/>
        <v>rufda012013</v>
      </c>
      <c r="B9125" s="16" t="s">
        <v>1825</v>
      </c>
      <c r="C9125" s="16">
        <v>2013</v>
      </c>
      <c r="D9125" s="16" t="s">
        <v>2329</v>
      </c>
      <c r="E9125" s="16">
        <v>74</v>
      </c>
      <c r="F9125" s="16">
        <v>4</v>
      </c>
      <c r="G9125" s="16">
        <v>0</v>
      </c>
      <c r="H9125" s="16">
        <v>0</v>
      </c>
    </row>
    <row r="9126" spans="1:8" x14ac:dyDescent="0.3">
      <c r="A9126" s="13" t="str">
        <f t="shared" si="142"/>
        <v>rufda012013</v>
      </c>
      <c r="B9126" s="16" t="s">
        <v>1825</v>
      </c>
      <c r="C9126" s="16">
        <v>2013</v>
      </c>
      <c r="D9126" s="16" t="s">
        <v>2330</v>
      </c>
    </row>
    <row r="9127" spans="1:8" x14ac:dyDescent="0.3">
      <c r="A9127" s="13" t="str">
        <f t="shared" si="142"/>
        <v>ruffich012013</v>
      </c>
      <c r="B9127" s="16" t="s">
        <v>1602</v>
      </c>
      <c r="C9127" s="16">
        <v>2013</v>
      </c>
      <c r="D9127" s="16" t="s">
        <v>2332</v>
      </c>
      <c r="E9127" s="16">
        <v>0</v>
      </c>
      <c r="F9127" s="16">
        <v>0</v>
      </c>
      <c r="G9127" s="16">
        <v>0</v>
      </c>
      <c r="H9127" s="16">
        <v>0</v>
      </c>
    </row>
    <row r="9128" spans="1:8" x14ac:dyDescent="0.3">
      <c r="A9128" s="13" t="str">
        <f t="shared" si="142"/>
        <v>ruggiju012013</v>
      </c>
      <c r="B9128" s="16" t="s">
        <v>844</v>
      </c>
      <c r="C9128" s="16">
        <v>2013</v>
      </c>
      <c r="D9128" s="16" t="s">
        <v>2327</v>
      </c>
    </row>
    <row r="9129" spans="1:8" x14ac:dyDescent="0.3">
      <c r="A9129" s="13" t="str">
        <f t="shared" si="142"/>
        <v>ruggiju012013</v>
      </c>
      <c r="B9129" s="16" t="s">
        <v>844</v>
      </c>
      <c r="C9129" s="16">
        <v>2013</v>
      </c>
      <c r="D9129" s="16" t="s">
        <v>2328</v>
      </c>
    </row>
    <row r="9130" spans="1:8" x14ac:dyDescent="0.3">
      <c r="A9130" s="13" t="str">
        <f t="shared" si="142"/>
        <v>ruggiju012013</v>
      </c>
      <c r="B9130" s="16" t="s">
        <v>844</v>
      </c>
      <c r="C9130" s="16">
        <v>2013</v>
      </c>
      <c r="D9130" s="16" t="s">
        <v>2329</v>
      </c>
      <c r="E9130" s="16">
        <v>242</v>
      </c>
      <c r="F9130" s="16">
        <v>3</v>
      </c>
      <c r="G9130" s="16">
        <v>4</v>
      </c>
      <c r="H9130" s="16">
        <v>0</v>
      </c>
    </row>
    <row r="9131" spans="1:8" x14ac:dyDescent="0.3">
      <c r="A9131" s="13" t="str">
        <f t="shared" si="142"/>
        <v>ruggiju012013</v>
      </c>
      <c r="B9131" s="16" t="s">
        <v>844</v>
      </c>
      <c r="C9131" s="16">
        <v>2013</v>
      </c>
      <c r="D9131" s="16" t="s">
        <v>2330</v>
      </c>
    </row>
    <row r="9132" spans="1:8" x14ac:dyDescent="0.3">
      <c r="A9132" s="13" t="str">
        <f t="shared" si="142"/>
        <v>ruizca012013</v>
      </c>
      <c r="B9132" s="16" t="s">
        <v>721</v>
      </c>
      <c r="C9132" s="16">
        <v>2013</v>
      </c>
      <c r="D9132" s="16" t="s">
        <v>2334</v>
      </c>
      <c r="E9132" s="16">
        <v>657</v>
      </c>
      <c r="F9132" s="16">
        <v>44</v>
      </c>
      <c r="G9132" s="16">
        <v>3</v>
      </c>
      <c r="H9132" s="16">
        <v>9</v>
      </c>
    </row>
    <row r="9133" spans="1:8" x14ac:dyDescent="0.3">
      <c r="A9133" s="13" t="str">
        <f t="shared" si="142"/>
        <v>ruppca012013</v>
      </c>
      <c r="B9133" s="16" t="s">
        <v>2049</v>
      </c>
      <c r="C9133" s="16">
        <v>2013</v>
      </c>
      <c r="D9133" s="16" t="s">
        <v>2334</v>
      </c>
      <c r="E9133" s="16">
        <v>25</v>
      </c>
      <c r="F9133" s="16">
        <v>1</v>
      </c>
      <c r="G9133" s="16">
        <v>0</v>
      </c>
      <c r="H9133" s="16">
        <v>0</v>
      </c>
    </row>
    <row r="9134" spans="1:8" x14ac:dyDescent="0.3">
      <c r="A9134" s="13" t="str">
        <f t="shared" si="142"/>
        <v>rusinch012013</v>
      </c>
      <c r="B9134" s="16" t="s">
        <v>1826</v>
      </c>
      <c r="C9134" s="16">
        <v>2013</v>
      </c>
      <c r="D9134" s="16" t="s">
        <v>2332</v>
      </c>
      <c r="E9134" s="16">
        <v>3</v>
      </c>
      <c r="F9134" s="16">
        <v>11</v>
      </c>
      <c r="G9134" s="16">
        <v>0</v>
      </c>
      <c r="H9134" s="16">
        <v>0</v>
      </c>
    </row>
    <row r="9135" spans="1:8" x14ac:dyDescent="0.3">
      <c r="A9135" s="13" t="str">
        <f t="shared" si="142"/>
        <v>russeja022013</v>
      </c>
      <c r="B9135" s="16" t="s">
        <v>1369</v>
      </c>
      <c r="C9135" s="16">
        <v>2013</v>
      </c>
      <c r="D9135" s="16" t="s">
        <v>2332</v>
      </c>
      <c r="E9135" s="16">
        <v>4</v>
      </c>
      <c r="F9135" s="16">
        <v>8</v>
      </c>
      <c r="G9135" s="16">
        <v>0</v>
      </c>
      <c r="H9135" s="16">
        <v>1</v>
      </c>
    </row>
    <row r="9136" spans="1:8" x14ac:dyDescent="0.3">
      <c r="A9136" s="13" t="str">
        <f t="shared" si="142"/>
        <v>rutlejo012013</v>
      </c>
      <c r="B9136" s="16" t="s">
        <v>1827</v>
      </c>
      <c r="C9136" s="16">
        <v>2013</v>
      </c>
      <c r="D9136" s="16" t="s">
        <v>37</v>
      </c>
      <c r="E9136" s="16">
        <v>98</v>
      </c>
      <c r="F9136" s="16">
        <v>171</v>
      </c>
      <c r="G9136" s="16">
        <v>5</v>
      </c>
      <c r="H9136" s="16">
        <v>40</v>
      </c>
    </row>
    <row r="9137" spans="1:8" x14ac:dyDescent="0.3">
      <c r="A9137" s="13" t="str">
        <f t="shared" si="142"/>
        <v>rutlejo012013</v>
      </c>
      <c r="B9137" s="16" t="s">
        <v>1827</v>
      </c>
      <c r="C9137" s="16">
        <v>2013</v>
      </c>
      <c r="D9137" s="16" t="s">
        <v>2331</v>
      </c>
      <c r="E9137" s="16">
        <v>23</v>
      </c>
      <c r="F9137" s="16">
        <v>37</v>
      </c>
      <c r="G9137" s="16">
        <v>1</v>
      </c>
      <c r="H9137" s="16">
        <v>8</v>
      </c>
    </row>
    <row r="9138" spans="1:8" x14ac:dyDescent="0.3">
      <c r="A9138" s="13" t="str">
        <f t="shared" si="142"/>
        <v>ryanbr012013</v>
      </c>
      <c r="B9138" s="16" t="s">
        <v>845</v>
      </c>
      <c r="C9138" s="16">
        <v>2013</v>
      </c>
      <c r="D9138" s="16" t="s">
        <v>2331</v>
      </c>
      <c r="E9138" s="16">
        <v>96</v>
      </c>
      <c r="F9138" s="16">
        <v>240</v>
      </c>
      <c r="G9138" s="16">
        <v>11</v>
      </c>
      <c r="H9138" s="16">
        <v>52</v>
      </c>
    </row>
    <row r="9139" spans="1:8" x14ac:dyDescent="0.3">
      <c r="A9139" s="13" t="str">
        <f t="shared" si="142"/>
        <v>ryanbr012013</v>
      </c>
      <c r="B9139" s="16" t="s">
        <v>845</v>
      </c>
      <c r="C9139" s="16">
        <v>2013</v>
      </c>
      <c r="D9139" s="16" t="s">
        <v>2331</v>
      </c>
      <c r="E9139" s="16">
        <v>15</v>
      </c>
      <c r="F9139" s="16">
        <v>61</v>
      </c>
      <c r="G9139" s="16">
        <v>1</v>
      </c>
      <c r="H9139" s="16">
        <v>12</v>
      </c>
    </row>
    <row r="9140" spans="1:8" x14ac:dyDescent="0.3">
      <c r="A9140" s="13" t="str">
        <f t="shared" si="142"/>
        <v>ryuhy012013</v>
      </c>
      <c r="B9140" s="16" t="s">
        <v>2050</v>
      </c>
      <c r="C9140" s="16">
        <v>2013</v>
      </c>
      <c r="D9140" s="16" t="s">
        <v>2332</v>
      </c>
      <c r="E9140" s="16">
        <v>8</v>
      </c>
      <c r="F9140" s="16">
        <v>29</v>
      </c>
      <c r="G9140" s="16">
        <v>0</v>
      </c>
      <c r="H9140" s="16">
        <v>3</v>
      </c>
    </row>
    <row r="9141" spans="1:8" x14ac:dyDescent="0.3">
      <c r="A9141" s="13" t="str">
        <f t="shared" si="142"/>
        <v>rzepcma012013</v>
      </c>
      <c r="B9141" s="16" t="s">
        <v>1177</v>
      </c>
      <c r="C9141" s="16">
        <v>2013</v>
      </c>
      <c r="D9141" s="16" t="s">
        <v>2332</v>
      </c>
      <c r="E9141" s="16">
        <v>0</v>
      </c>
      <c r="F9141" s="16">
        <v>1</v>
      </c>
      <c r="G9141" s="16">
        <v>0</v>
      </c>
      <c r="H9141" s="16">
        <v>0</v>
      </c>
    </row>
    <row r="9142" spans="1:8" x14ac:dyDescent="0.3">
      <c r="A9142" s="13" t="str">
        <f t="shared" si="142"/>
        <v>rzepcma012013</v>
      </c>
      <c r="B9142" s="16" t="s">
        <v>1177</v>
      </c>
      <c r="C9142" s="16">
        <v>2013</v>
      </c>
      <c r="D9142" s="16" t="s">
        <v>2332</v>
      </c>
      <c r="E9142" s="16">
        <v>1</v>
      </c>
      <c r="F9142" s="16">
        <v>1</v>
      </c>
      <c r="G9142" s="16">
        <v>0</v>
      </c>
      <c r="H9142" s="16">
        <v>0</v>
      </c>
    </row>
    <row r="9143" spans="1:8" x14ac:dyDescent="0.3">
      <c r="A9143" s="13" t="str">
        <f t="shared" si="142"/>
        <v>sabatcc012013</v>
      </c>
      <c r="B9143" s="16" t="s">
        <v>273</v>
      </c>
      <c r="C9143" s="16">
        <v>2013</v>
      </c>
      <c r="D9143" s="16" t="s">
        <v>2332</v>
      </c>
      <c r="E9143" s="16">
        <v>1</v>
      </c>
      <c r="F9143" s="16">
        <v>30</v>
      </c>
      <c r="G9143" s="16">
        <v>2</v>
      </c>
      <c r="H9143" s="16">
        <v>2</v>
      </c>
    </row>
    <row r="9144" spans="1:8" x14ac:dyDescent="0.3">
      <c r="A9144" s="13" t="str">
        <f t="shared" si="142"/>
        <v>salasfe012013</v>
      </c>
      <c r="B9144" s="16" t="s">
        <v>1371</v>
      </c>
      <c r="C9144" s="16">
        <v>2013</v>
      </c>
      <c r="D9144" s="16" t="s">
        <v>2332</v>
      </c>
      <c r="E9144" s="16">
        <v>1</v>
      </c>
      <c r="F9144" s="16">
        <v>3</v>
      </c>
      <c r="G9144" s="16">
        <v>0</v>
      </c>
      <c r="H9144" s="16">
        <v>0</v>
      </c>
    </row>
    <row r="9145" spans="1:8" x14ac:dyDescent="0.3">
      <c r="A9145" s="13" t="str">
        <f t="shared" si="142"/>
        <v>salazda012013</v>
      </c>
      <c r="B9145" s="16" t="s">
        <v>2051</v>
      </c>
      <c r="C9145" s="16">
        <v>2013</v>
      </c>
      <c r="D9145" s="16" t="s">
        <v>2332</v>
      </c>
      <c r="E9145" s="16">
        <v>3</v>
      </c>
      <c r="F9145" s="16">
        <v>2</v>
      </c>
      <c r="G9145" s="16">
        <v>0</v>
      </c>
      <c r="H9145" s="16">
        <v>1</v>
      </c>
    </row>
    <row r="9146" spans="1:8" x14ac:dyDescent="0.3">
      <c r="A9146" s="13" t="str">
        <f t="shared" si="142"/>
        <v>salech012013</v>
      </c>
      <c r="B9146" s="16" t="s">
        <v>1372</v>
      </c>
      <c r="C9146" s="16">
        <v>2013</v>
      </c>
      <c r="D9146" s="16" t="s">
        <v>2332</v>
      </c>
      <c r="E9146" s="16">
        <v>5</v>
      </c>
      <c r="F9146" s="16">
        <v>19</v>
      </c>
      <c r="G9146" s="16">
        <v>1</v>
      </c>
      <c r="H9146" s="16">
        <v>1</v>
      </c>
    </row>
    <row r="9147" spans="1:8" x14ac:dyDescent="0.3">
      <c r="A9147" s="13" t="str">
        <f t="shared" si="142"/>
        <v>saltaja012013</v>
      </c>
      <c r="B9147" s="16" t="s">
        <v>846</v>
      </c>
      <c r="C9147" s="16">
        <v>2013</v>
      </c>
      <c r="D9147" s="16" t="s">
        <v>2334</v>
      </c>
      <c r="E9147" s="16">
        <v>908</v>
      </c>
      <c r="F9147" s="16">
        <v>46</v>
      </c>
      <c r="G9147" s="16">
        <v>6</v>
      </c>
      <c r="H9147" s="16">
        <v>4</v>
      </c>
    </row>
    <row r="9148" spans="1:8" x14ac:dyDescent="0.3">
      <c r="A9148" s="13" t="str">
        <f t="shared" si="142"/>
        <v>samarje012013</v>
      </c>
      <c r="B9148" s="16" t="s">
        <v>1005</v>
      </c>
      <c r="C9148" s="16">
        <v>2013</v>
      </c>
      <c r="D9148" s="16" t="s">
        <v>2332</v>
      </c>
      <c r="E9148" s="16">
        <v>23</v>
      </c>
      <c r="F9148" s="16">
        <v>16</v>
      </c>
      <c r="G9148" s="16">
        <v>3</v>
      </c>
      <c r="H9148" s="16">
        <v>2</v>
      </c>
    </row>
    <row r="9149" spans="1:8" x14ac:dyDescent="0.3">
      <c r="A9149" s="13" t="str">
        <f t="shared" si="142"/>
        <v>sanabal012013</v>
      </c>
      <c r="B9149" s="16" t="s">
        <v>1373</v>
      </c>
      <c r="C9149" s="16">
        <v>2013</v>
      </c>
      <c r="D9149" s="16" t="s">
        <v>2332</v>
      </c>
      <c r="E9149" s="16">
        <v>1</v>
      </c>
      <c r="F9149" s="16">
        <v>9</v>
      </c>
      <c r="G9149" s="16">
        <v>0</v>
      </c>
      <c r="H9149" s="16">
        <v>0</v>
      </c>
    </row>
    <row r="9150" spans="1:8" x14ac:dyDescent="0.3">
      <c r="A9150" s="13" t="str">
        <f t="shared" si="142"/>
        <v>sanchan012013</v>
      </c>
      <c r="B9150" s="16" t="s">
        <v>724</v>
      </c>
      <c r="C9150" s="16">
        <v>2013</v>
      </c>
      <c r="D9150" s="16" t="s">
        <v>2332</v>
      </c>
      <c r="E9150" s="16">
        <v>17</v>
      </c>
      <c r="F9150" s="16">
        <v>19</v>
      </c>
      <c r="G9150" s="16">
        <v>1</v>
      </c>
      <c r="H9150" s="16">
        <v>0</v>
      </c>
    </row>
    <row r="9151" spans="1:8" x14ac:dyDescent="0.3">
      <c r="A9151" s="13" t="str">
        <f t="shared" si="142"/>
        <v>sanchan022013</v>
      </c>
      <c r="B9151" s="16" t="s">
        <v>725</v>
      </c>
      <c r="C9151" s="16">
        <v>2013</v>
      </c>
      <c r="D9151" s="16" t="s">
        <v>37</v>
      </c>
      <c r="E9151" s="16">
        <v>0</v>
      </c>
      <c r="F9151" s="16">
        <v>1</v>
      </c>
      <c r="G9151" s="16">
        <v>0</v>
      </c>
      <c r="H9151" s="16">
        <v>0</v>
      </c>
    </row>
    <row r="9152" spans="1:8" x14ac:dyDescent="0.3">
      <c r="A9152" s="13" t="str">
        <f t="shared" si="142"/>
        <v>sanched012013</v>
      </c>
      <c r="B9152" s="16" t="s">
        <v>1603</v>
      </c>
      <c r="C9152" s="16">
        <v>2013</v>
      </c>
      <c r="D9152" s="16" t="s">
        <v>2332</v>
      </c>
      <c r="E9152" s="16">
        <v>0</v>
      </c>
      <c r="F9152" s="16">
        <v>1</v>
      </c>
      <c r="G9152" s="16">
        <v>0</v>
      </c>
      <c r="H9152" s="16">
        <v>0</v>
      </c>
    </row>
    <row r="9153" spans="1:8" x14ac:dyDescent="0.3">
      <c r="A9153" s="13" t="str">
        <f t="shared" si="142"/>
        <v>sanchga012013</v>
      </c>
      <c r="B9153" s="16" t="s">
        <v>1006</v>
      </c>
      <c r="C9153" s="16">
        <v>2013</v>
      </c>
      <c r="D9153" s="16" t="s">
        <v>2333</v>
      </c>
      <c r="E9153" s="16">
        <v>696</v>
      </c>
      <c r="F9153" s="16">
        <v>58</v>
      </c>
      <c r="G9153" s="16">
        <v>3</v>
      </c>
      <c r="H9153" s="16">
        <v>55</v>
      </c>
    </row>
    <row r="9154" spans="1:8" x14ac:dyDescent="0.3">
      <c r="A9154" s="13" t="str">
        <f t="shared" si="142"/>
        <v>sanchga012013</v>
      </c>
      <c r="B9154" s="16" t="s">
        <v>1006</v>
      </c>
      <c r="C9154" s="16">
        <v>2013</v>
      </c>
      <c r="D9154" s="16" t="s">
        <v>38</v>
      </c>
      <c r="E9154" s="16">
        <v>0</v>
      </c>
      <c r="F9154" s="16">
        <v>0</v>
      </c>
      <c r="G9154" s="16">
        <v>0</v>
      </c>
      <c r="H9154" s="16">
        <v>0</v>
      </c>
    </row>
    <row r="9155" spans="1:8" x14ac:dyDescent="0.3">
      <c r="A9155" s="13" t="str">
        <f t="shared" ref="A9155:A9218" si="143">B9155&amp;C9155</f>
        <v>sanchhe012013</v>
      </c>
      <c r="B9155" s="16" t="s">
        <v>1604</v>
      </c>
      <c r="C9155" s="16">
        <v>2013</v>
      </c>
      <c r="D9155" s="16" t="s">
        <v>2334</v>
      </c>
      <c r="E9155" s="16">
        <v>210</v>
      </c>
      <c r="F9155" s="16">
        <v>15</v>
      </c>
      <c r="G9155" s="16">
        <v>1</v>
      </c>
      <c r="H9155" s="16">
        <v>0</v>
      </c>
    </row>
    <row r="9156" spans="1:8" x14ac:dyDescent="0.3">
      <c r="A9156" s="13" t="str">
        <f t="shared" si="143"/>
        <v>sanchjo012013</v>
      </c>
      <c r="B9156" s="16" t="s">
        <v>727</v>
      </c>
      <c r="C9156" s="16">
        <v>2013</v>
      </c>
      <c r="D9156" s="16" t="s">
        <v>2332</v>
      </c>
      <c r="E9156" s="16">
        <v>0</v>
      </c>
      <c r="F9156" s="16">
        <v>2</v>
      </c>
      <c r="G9156" s="16">
        <v>1</v>
      </c>
      <c r="H9156" s="16">
        <v>0</v>
      </c>
    </row>
    <row r="9157" spans="1:8" x14ac:dyDescent="0.3">
      <c r="A9157" s="13" t="str">
        <f t="shared" si="143"/>
        <v>sanchto012013</v>
      </c>
      <c r="B9157" s="16" t="s">
        <v>2052</v>
      </c>
      <c r="C9157" s="16">
        <v>2013</v>
      </c>
      <c r="D9157" s="16" t="s">
        <v>2334</v>
      </c>
      <c r="E9157" s="16">
        <v>98</v>
      </c>
      <c r="F9157" s="16">
        <v>7</v>
      </c>
      <c r="G9157" s="16">
        <v>0</v>
      </c>
      <c r="H9157" s="16">
        <v>0</v>
      </c>
    </row>
    <row r="9158" spans="1:8" x14ac:dyDescent="0.3">
      <c r="A9158" s="13" t="str">
        <f t="shared" si="143"/>
        <v>sandopa012013</v>
      </c>
      <c r="B9158" s="16" t="s">
        <v>1007</v>
      </c>
      <c r="C9158" s="16">
        <v>2013</v>
      </c>
      <c r="D9158" s="16" t="s">
        <v>38</v>
      </c>
      <c r="E9158" s="16">
        <v>77</v>
      </c>
      <c r="F9158" s="16">
        <v>206</v>
      </c>
      <c r="G9158" s="16">
        <v>18</v>
      </c>
      <c r="H9158" s="16">
        <v>14</v>
      </c>
    </row>
    <row r="9159" spans="1:8" x14ac:dyDescent="0.3">
      <c r="A9159" s="13" t="str">
        <f t="shared" si="143"/>
        <v>santaca012013</v>
      </c>
      <c r="B9159" s="16" t="s">
        <v>1374</v>
      </c>
      <c r="C9159" s="16">
        <v>2013</v>
      </c>
      <c r="D9159" s="16" t="s">
        <v>2333</v>
      </c>
      <c r="E9159" s="16">
        <v>185</v>
      </c>
      <c r="F9159" s="16">
        <v>9</v>
      </c>
      <c r="G9159" s="16">
        <v>1</v>
      </c>
      <c r="H9159" s="16">
        <v>29</v>
      </c>
    </row>
    <row r="9160" spans="1:8" x14ac:dyDescent="0.3">
      <c r="A9160" s="13" t="str">
        <f t="shared" si="143"/>
        <v>santaca012013</v>
      </c>
      <c r="B9160" s="16" t="s">
        <v>1374</v>
      </c>
      <c r="C9160" s="16">
        <v>2013</v>
      </c>
      <c r="D9160" s="16" t="s">
        <v>2334</v>
      </c>
      <c r="E9160" s="16">
        <v>694</v>
      </c>
      <c r="F9160" s="16">
        <v>33</v>
      </c>
      <c r="G9160" s="16">
        <v>4</v>
      </c>
      <c r="H9160" s="16">
        <v>2</v>
      </c>
    </row>
    <row r="9161" spans="1:8" x14ac:dyDescent="0.3">
      <c r="A9161" s="13" t="str">
        <f t="shared" si="143"/>
        <v>santaer012013</v>
      </c>
      <c r="B9161" s="16" t="s">
        <v>595</v>
      </c>
      <c r="C9161" s="16">
        <v>2013</v>
      </c>
      <c r="D9161" s="16" t="s">
        <v>2332</v>
      </c>
      <c r="E9161" s="16">
        <v>22</v>
      </c>
      <c r="F9161" s="16">
        <v>19</v>
      </c>
      <c r="G9161" s="16">
        <v>1</v>
      </c>
      <c r="H9161" s="16">
        <v>2</v>
      </c>
    </row>
    <row r="9162" spans="1:8" x14ac:dyDescent="0.3">
      <c r="A9162" s="13" t="str">
        <f t="shared" si="143"/>
        <v>santihe012013</v>
      </c>
      <c r="B9162" s="16" t="s">
        <v>1607</v>
      </c>
      <c r="C9162" s="16">
        <v>2013</v>
      </c>
      <c r="D9162" s="16" t="s">
        <v>2332</v>
      </c>
      <c r="E9162" s="16">
        <v>8</v>
      </c>
      <c r="F9162" s="16">
        <v>17</v>
      </c>
      <c r="G9162" s="16">
        <v>1</v>
      </c>
      <c r="H9162" s="16">
        <v>0</v>
      </c>
    </row>
    <row r="9163" spans="1:8" x14ac:dyDescent="0.3">
      <c r="A9163" s="13" t="str">
        <f t="shared" si="143"/>
        <v>santira012013</v>
      </c>
      <c r="B9163" s="16" t="s">
        <v>335</v>
      </c>
      <c r="C9163" s="16">
        <v>2013</v>
      </c>
      <c r="D9163" s="16" t="s">
        <v>37</v>
      </c>
      <c r="E9163" s="16">
        <v>55</v>
      </c>
      <c r="F9163" s="16">
        <v>90</v>
      </c>
      <c r="G9163" s="16">
        <v>0</v>
      </c>
      <c r="H9163" s="16">
        <v>19</v>
      </c>
    </row>
    <row r="9164" spans="1:8" x14ac:dyDescent="0.3">
      <c r="A9164" s="13" t="str">
        <f t="shared" si="143"/>
        <v>santira012013</v>
      </c>
      <c r="B9164" s="16" t="s">
        <v>335</v>
      </c>
      <c r="C9164" s="16">
        <v>2013</v>
      </c>
      <c r="D9164" s="16" t="s">
        <v>38</v>
      </c>
      <c r="E9164" s="16">
        <v>5</v>
      </c>
      <c r="F9164" s="16">
        <v>19</v>
      </c>
      <c r="G9164" s="16">
        <v>0</v>
      </c>
      <c r="H9164" s="16">
        <v>1</v>
      </c>
    </row>
    <row r="9165" spans="1:8" x14ac:dyDescent="0.3">
      <c r="A9165" s="13" t="str">
        <f t="shared" si="143"/>
        <v>santira012013</v>
      </c>
      <c r="B9165" s="16" t="s">
        <v>335</v>
      </c>
      <c r="C9165" s="16">
        <v>2013</v>
      </c>
      <c r="D9165" s="16" t="s">
        <v>2331</v>
      </c>
      <c r="E9165" s="16">
        <v>20</v>
      </c>
      <c r="F9165" s="16">
        <v>49</v>
      </c>
      <c r="G9165" s="16">
        <v>2</v>
      </c>
      <c r="H9165" s="16">
        <v>7</v>
      </c>
    </row>
    <row r="9166" spans="1:8" x14ac:dyDescent="0.3">
      <c r="A9166" s="13" t="str">
        <f t="shared" si="143"/>
        <v>santoom012013</v>
      </c>
      <c r="B9166" s="16" t="s">
        <v>1008</v>
      </c>
      <c r="C9166" s="16">
        <v>2013</v>
      </c>
      <c r="D9166" s="16" t="s">
        <v>2334</v>
      </c>
      <c r="E9166" s="16">
        <v>2</v>
      </c>
      <c r="F9166" s="16">
        <v>0</v>
      </c>
      <c r="G9166" s="16">
        <v>0</v>
      </c>
      <c r="H9166" s="16">
        <v>0</v>
      </c>
    </row>
    <row r="9167" spans="1:8" x14ac:dyDescent="0.3">
      <c r="A9167" s="13" t="str">
        <f t="shared" si="143"/>
        <v>santose012013</v>
      </c>
      <c r="B9167" s="16" t="s">
        <v>1375</v>
      </c>
      <c r="C9167" s="16">
        <v>2013</v>
      </c>
      <c r="D9167" s="16" t="s">
        <v>2332</v>
      </c>
      <c r="E9167" s="16">
        <v>1</v>
      </c>
      <c r="F9167" s="16">
        <v>3</v>
      </c>
      <c r="G9167" s="16">
        <v>0</v>
      </c>
      <c r="H9167" s="16">
        <v>1</v>
      </c>
    </row>
    <row r="9168" spans="1:8" x14ac:dyDescent="0.3">
      <c r="A9168" s="13" t="str">
        <f t="shared" si="143"/>
        <v>sappeda012013</v>
      </c>
      <c r="B9168" s="16" t="s">
        <v>1608</v>
      </c>
      <c r="C9168" s="16">
        <v>2013</v>
      </c>
      <c r="D9168" s="16" t="s">
        <v>2327</v>
      </c>
    </row>
    <row r="9169" spans="1:8" x14ac:dyDescent="0.3">
      <c r="A9169" s="13" t="str">
        <f t="shared" si="143"/>
        <v>sappeda012013</v>
      </c>
      <c r="B9169" s="16" t="s">
        <v>1608</v>
      </c>
      <c r="C9169" s="16">
        <v>2013</v>
      </c>
      <c r="D9169" s="16" t="s">
        <v>2328</v>
      </c>
    </row>
    <row r="9170" spans="1:8" x14ac:dyDescent="0.3">
      <c r="A9170" s="13" t="str">
        <f t="shared" si="143"/>
        <v>sappeda012013</v>
      </c>
      <c r="B9170" s="16" t="s">
        <v>1608</v>
      </c>
      <c r="C9170" s="16">
        <v>2013</v>
      </c>
      <c r="D9170" s="16" t="s">
        <v>2329</v>
      </c>
      <c r="E9170" s="16">
        <v>30</v>
      </c>
      <c r="F9170" s="16">
        <v>0</v>
      </c>
      <c r="G9170" s="16">
        <v>1</v>
      </c>
      <c r="H9170" s="16">
        <v>0</v>
      </c>
    </row>
    <row r="9171" spans="1:8" x14ac:dyDescent="0.3">
      <c r="A9171" s="13" t="str">
        <f t="shared" si="143"/>
        <v>sappeda012013</v>
      </c>
      <c r="B9171" s="16" t="s">
        <v>1608</v>
      </c>
      <c r="C9171" s="16">
        <v>2013</v>
      </c>
      <c r="D9171" s="16" t="s">
        <v>2330</v>
      </c>
    </row>
    <row r="9172" spans="1:8" x14ac:dyDescent="0.3">
      <c r="A9172" s="13" t="str">
        <f t="shared" si="143"/>
        <v>satinjo012013</v>
      </c>
      <c r="B9172" s="16" t="s">
        <v>1609</v>
      </c>
      <c r="C9172" s="16">
        <v>2013</v>
      </c>
      <c r="D9172" s="16" t="s">
        <v>2333</v>
      </c>
      <c r="E9172" s="16">
        <v>257</v>
      </c>
      <c r="F9172" s="16">
        <v>16</v>
      </c>
      <c r="G9172" s="16">
        <v>2</v>
      </c>
      <c r="H9172" s="16">
        <v>27</v>
      </c>
    </row>
    <row r="9173" spans="1:8" x14ac:dyDescent="0.3">
      <c r="A9173" s="13" t="str">
        <f t="shared" si="143"/>
        <v>satinjo012013</v>
      </c>
      <c r="B9173" s="16" t="s">
        <v>1609</v>
      </c>
      <c r="C9173" s="16">
        <v>2013</v>
      </c>
      <c r="D9173" s="16" t="s">
        <v>38</v>
      </c>
      <c r="E9173" s="16">
        <v>10</v>
      </c>
      <c r="F9173" s="16">
        <v>21</v>
      </c>
      <c r="G9173" s="16">
        <v>3</v>
      </c>
      <c r="H9173" s="16">
        <v>0</v>
      </c>
    </row>
    <row r="9174" spans="1:8" x14ac:dyDescent="0.3">
      <c r="A9174" s="13" t="str">
        <f t="shared" si="143"/>
        <v>saundjo012013</v>
      </c>
      <c r="B9174" s="16" t="s">
        <v>596</v>
      </c>
      <c r="C9174" s="16">
        <v>2013</v>
      </c>
      <c r="D9174" s="16" t="s">
        <v>2332</v>
      </c>
      <c r="E9174" s="16">
        <v>8</v>
      </c>
      <c r="F9174" s="16">
        <v>35</v>
      </c>
      <c r="G9174" s="16">
        <v>1</v>
      </c>
      <c r="H9174" s="16">
        <v>3</v>
      </c>
    </row>
    <row r="9175" spans="1:8" x14ac:dyDescent="0.3">
      <c r="A9175" s="13" t="str">
        <f t="shared" si="143"/>
        <v>saundmi012013</v>
      </c>
      <c r="B9175" s="16" t="s">
        <v>1178</v>
      </c>
      <c r="C9175" s="16">
        <v>2013</v>
      </c>
      <c r="D9175" s="16" t="s">
        <v>2327</v>
      </c>
    </row>
    <row r="9176" spans="1:8" x14ac:dyDescent="0.3">
      <c r="A9176" s="13" t="str">
        <f t="shared" si="143"/>
        <v>saundmi012013</v>
      </c>
      <c r="B9176" s="16" t="s">
        <v>1178</v>
      </c>
      <c r="C9176" s="16">
        <v>2013</v>
      </c>
      <c r="D9176" s="16" t="s">
        <v>2328</v>
      </c>
    </row>
    <row r="9177" spans="1:8" x14ac:dyDescent="0.3">
      <c r="A9177" s="13" t="str">
        <f t="shared" si="143"/>
        <v>saundmi012013</v>
      </c>
      <c r="B9177" s="16" t="s">
        <v>1178</v>
      </c>
      <c r="C9177" s="16">
        <v>2013</v>
      </c>
      <c r="D9177" s="16" t="s">
        <v>2329</v>
      </c>
      <c r="E9177" s="16">
        <v>255</v>
      </c>
      <c r="F9177" s="16">
        <v>7</v>
      </c>
      <c r="G9177" s="16">
        <v>1</v>
      </c>
      <c r="H9177" s="16">
        <v>2</v>
      </c>
    </row>
    <row r="9178" spans="1:8" x14ac:dyDescent="0.3">
      <c r="A9178" s="13" t="str">
        <f t="shared" si="143"/>
        <v>saundmi012013</v>
      </c>
      <c r="B9178" s="16" t="s">
        <v>1178</v>
      </c>
      <c r="C9178" s="16">
        <v>2013</v>
      </c>
      <c r="D9178" s="16" t="s">
        <v>2330</v>
      </c>
    </row>
    <row r="9179" spans="1:8" x14ac:dyDescent="0.3">
      <c r="A9179" s="13" t="str">
        <f t="shared" si="143"/>
        <v>saverjo012013</v>
      </c>
      <c r="B9179" s="16" t="s">
        <v>1610</v>
      </c>
      <c r="C9179" s="16">
        <v>2013</v>
      </c>
      <c r="D9179" s="16" t="s">
        <v>2332</v>
      </c>
      <c r="E9179" s="16">
        <v>1</v>
      </c>
      <c r="F9179" s="16">
        <v>2</v>
      </c>
      <c r="G9179" s="16">
        <v>1</v>
      </c>
      <c r="H9179" s="16">
        <v>0</v>
      </c>
    </row>
    <row r="9180" spans="1:8" x14ac:dyDescent="0.3">
      <c r="A9180" s="13" t="str">
        <f t="shared" si="143"/>
        <v>scahiro012013</v>
      </c>
      <c r="B9180" s="16" t="s">
        <v>1828</v>
      </c>
      <c r="C9180" s="16">
        <v>2013</v>
      </c>
      <c r="D9180" s="16" t="s">
        <v>2332</v>
      </c>
      <c r="E9180" s="16">
        <v>7</v>
      </c>
      <c r="F9180" s="16">
        <v>4</v>
      </c>
      <c r="G9180" s="16">
        <v>0</v>
      </c>
      <c r="H9180" s="16">
        <v>1</v>
      </c>
    </row>
    <row r="9181" spans="1:8" x14ac:dyDescent="0.3">
      <c r="A9181" s="13" t="str">
        <f t="shared" si="143"/>
        <v>schafjo022013</v>
      </c>
      <c r="B9181" s="16" t="s">
        <v>1180</v>
      </c>
      <c r="C9181" s="16">
        <v>2013</v>
      </c>
      <c r="D9181" s="16" t="s">
        <v>2327</v>
      </c>
    </row>
    <row r="9182" spans="1:8" x14ac:dyDescent="0.3">
      <c r="A9182" s="13" t="str">
        <f t="shared" si="143"/>
        <v>schafjo022013</v>
      </c>
      <c r="B9182" s="16" t="s">
        <v>1180</v>
      </c>
      <c r="C9182" s="16">
        <v>2013</v>
      </c>
      <c r="D9182" s="16" t="s">
        <v>2328</v>
      </c>
    </row>
    <row r="9183" spans="1:8" x14ac:dyDescent="0.3">
      <c r="A9183" s="13" t="str">
        <f t="shared" si="143"/>
        <v>schafjo022013</v>
      </c>
      <c r="B9183" s="16" t="s">
        <v>1180</v>
      </c>
      <c r="C9183" s="16">
        <v>2013</v>
      </c>
      <c r="D9183" s="16" t="s">
        <v>2329</v>
      </c>
      <c r="E9183" s="16">
        <v>126</v>
      </c>
      <c r="F9183" s="16">
        <v>5</v>
      </c>
      <c r="G9183" s="16">
        <v>1</v>
      </c>
      <c r="H9183" s="16">
        <v>1</v>
      </c>
    </row>
    <row r="9184" spans="1:8" x14ac:dyDescent="0.3">
      <c r="A9184" s="13" t="str">
        <f t="shared" si="143"/>
        <v>schafjo022013</v>
      </c>
      <c r="B9184" s="16" t="s">
        <v>1180</v>
      </c>
      <c r="C9184" s="16">
        <v>2013</v>
      </c>
      <c r="D9184" s="16" t="s">
        <v>2330</v>
      </c>
    </row>
    <row r="9185" spans="1:8" x14ac:dyDescent="0.3">
      <c r="A9185" s="13" t="str">
        <f t="shared" si="143"/>
        <v>schaflo012013</v>
      </c>
      <c r="B9185" s="16" t="s">
        <v>1611</v>
      </c>
      <c r="C9185" s="16">
        <v>2013</v>
      </c>
      <c r="D9185" s="16" t="s">
        <v>2327</v>
      </c>
    </row>
    <row r="9186" spans="1:8" x14ac:dyDescent="0.3">
      <c r="A9186" s="13" t="str">
        <f t="shared" si="143"/>
        <v>schaflo012013</v>
      </c>
      <c r="B9186" s="16" t="s">
        <v>1611</v>
      </c>
      <c r="C9186" s="16">
        <v>2013</v>
      </c>
      <c r="D9186" s="16" t="s">
        <v>2328</v>
      </c>
    </row>
    <row r="9187" spans="1:8" x14ac:dyDescent="0.3">
      <c r="A9187" s="13" t="str">
        <f t="shared" si="143"/>
        <v>schaflo012013</v>
      </c>
      <c r="B9187" s="16" t="s">
        <v>1611</v>
      </c>
      <c r="C9187" s="16">
        <v>2013</v>
      </c>
      <c r="D9187" s="16" t="s">
        <v>2329</v>
      </c>
      <c r="E9187" s="16">
        <v>174</v>
      </c>
      <c r="F9187" s="16">
        <v>4</v>
      </c>
      <c r="G9187" s="16">
        <v>0</v>
      </c>
      <c r="H9187" s="16">
        <v>2</v>
      </c>
    </row>
    <row r="9188" spans="1:8" x14ac:dyDescent="0.3">
      <c r="A9188" s="13" t="str">
        <f t="shared" si="143"/>
        <v>schaflo012013</v>
      </c>
      <c r="B9188" s="16" t="s">
        <v>1611</v>
      </c>
      <c r="C9188" s="16">
        <v>2013</v>
      </c>
      <c r="D9188" s="16" t="s">
        <v>2330</v>
      </c>
    </row>
    <row r="9189" spans="1:8" x14ac:dyDescent="0.3">
      <c r="A9189" s="13" t="str">
        <f t="shared" si="143"/>
        <v>schepta012013</v>
      </c>
      <c r="B9189" s="16" t="s">
        <v>1829</v>
      </c>
      <c r="C9189" s="16">
        <v>2013</v>
      </c>
      <c r="D9189" s="16" t="s">
        <v>2332</v>
      </c>
      <c r="E9189" s="16">
        <v>7</v>
      </c>
      <c r="F9189" s="16">
        <v>8</v>
      </c>
      <c r="G9189" s="16">
        <v>2</v>
      </c>
      <c r="H9189" s="16">
        <v>1</v>
      </c>
    </row>
    <row r="9190" spans="1:8" x14ac:dyDescent="0.3">
      <c r="A9190" s="13" t="str">
        <f t="shared" si="143"/>
        <v>scherma012013</v>
      </c>
      <c r="B9190" s="16" t="s">
        <v>1009</v>
      </c>
      <c r="C9190" s="16">
        <v>2013</v>
      </c>
      <c r="D9190" s="16" t="s">
        <v>2332</v>
      </c>
      <c r="E9190" s="16">
        <v>17</v>
      </c>
      <c r="F9190" s="16">
        <v>21</v>
      </c>
      <c r="G9190" s="16">
        <v>3</v>
      </c>
      <c r="H9190" s="16">
        <v>0</v>
      </c>
    </row>
    <row r="9191" spans="1:8" x14ac:dyDescent="0.3">
      <c r="A9191" s="13" t="str">
        <f t="shared" si="143"/>
        <v>schiena012013</v>
      </c>
      <c r="B9191" s="16" t="s">
        <v>848</v>
      </c>
      <c r="C9191" s="16">
        <v>2013</v>
      </c>
      <c r="D9191" s="16" t="s">
        <v>2329</v>
      </c>
      <c r="E9191" s="16">
        <v>242</v>
      </c>
      <c r="F9191" s="16">
        <v>5</v>
      </c>
      <c r="G9191" s="16">
        <v>3</v>
      </c>
      <c r="H9191" s="16">
        <v>1</v>
      </c>
    </row>
    <row r="9192" spans="1:8" x14ac:dyDescent="0.3">
      <c r="A9192" s="13" t="str">
        <f t="shared" si="143"/>
        <v>schiena012013</v>
      </c>
      <c r="B9192" s="16" t="s">
        <v>848</v>
      </c>
      <c r="C9192" s="16">
        <v>2013</v>
      </c>
      <c r="D9192" s="16" t="s">
        <v>2330</v>
      </c>
    </row>
    <row r="9193" spans="1:8" x14ac:dyDescent="0.3">
      <c r="A9193" s="13" t="str">
        <f t="shared" si="143"/>
        <v>schoojo012013</v>
      </c>
      <c r="B9193" s="16" t="s">
        <v>2053</v>
      </c>
      <c r="C9193" s="16">
        <v>2013</v>
      </c>
      <c r="D9193" s="16" t="s">
        <v>37</v>
      </c>
      <c r="E9193" s="16">
        <v>8</v>
      </c>
      <c r="F9193" s="16">
        <v>12</v>
      </c>
      <c r="G9193" s="16">
        <v>1</v>
      </c>
      <c r="H9193" s="16">
        <v>4</v>
      </c>
    </row>
    <row r="9194" spans="1:8" x14ac:dyDescent="0.3">
      <c r="A9194" s="13" t="str">
        <f t="shared" si="143"/>
        <v>schumsk012013</v>
      </c>
      <c r="B9194" s="16" t="s">
        <v>597</v>
      </c>
      <c r="C9194" s="16">
        <v>2013</v>
      </c>
      <c r="D9194" s="16" t="s">
        <v>37</v>
      </c>
      <c r="E9194" s="16">
        <v>85</v>
      </c>
      <c r="F9194" s="16">
        <v>79</v>
      </c>
      <c r="G9194" s="16">
        <v>5</v>
      </c>
      <c r="H9194" s="16">
        <v>25</v>
      </c>
    </row>
    <row r="9195" spans="1:8" x14ac:dyDescent="0.3">
      <c r="A9195" s="13" t="str">
        <f t="shared" si="143"/>
        <v>schumsk012013</v>
      </c>
      <c r="B9195" s="16" t="s">
        <v>597</v>
      </c>
      <c r="C9195" s="16">
        <v>2013</v>
      </c>
      <c r="D9195" s="16" t="s">
        <v>2327</v>
      </c>
    </row>
    <row r="9196" spans="1:8" x14ac:dyDescent="0.3">
      <c r="A9196" s="13" t="str">
        <f t="shared" si="143"/>
        <v>schumsk012013</v>
      </c>
      <c r="B9196" s="16" t="s">
        <v>597</v>
      </c>
      <c r="C9196" s="16">
        <v>2013</v>
      </c>
      <c r="D9196" s="16" t="s">
        <v>2328</v>
      </c>
    </row>
    <row r="9197" spans="1:8" x14ac:dyDescent="0.3">
      <c r="A9197" s="13" t="str">
        <f t="shared" si="143"/>
        <v>schumsk012013</v>
      </c>
      <c r="B9197" s="16" t="s">
        <v>597</v>
      </c>
      <c r="C9197" s="16">
        <v>2013</v>
      </c>
      <c r="D9197" s="16" t="s">
        <v>2329</v>
      </c>
      <c r="E9197" s="16">
        <v>80</v>
      </c>
      <c r="F9197" s="16">
        <v>1</v>
      </c>
      <c r="G9197" s="16">
        <v>2</v>
      </c>
      <c r="H9197" s="16">
        <v>1</v>
      </c>
    </row>
    <row r="9198" spans="1:8" x14ac:dyDescent="0.3">
      <c r="A9198" s="13" t="str">
        <f t="shared" si="143"/>
        <v>schumsk012013</v>
      </c>
      <c r="B9198" s="16" t="s">
        <v>597</v>
      </c>
      <c r="C9198" s="16">
        <v>2013</v>
      </c>
      <c r="D9198" s="16" t="s">
        <v>2332</v>
      </c>
      <c r="E9198" s="16">
        <v>0</v>
      </c>
      <c r="F9198" s="16">
        <v>0</v>
      </c>
      <c r="G9198" s="16">
        <v>0</v>
      </c>
      <c r="H9198" s="16">
        <v>0</v>
      </c>
    </row>
    <row r="9199" spans="1:8" x14ac:dyDescent="0.3">
      <c r="A9199" s="13" t="str">
        <f t="shared" si="143"/>
        <v>schumsk012013</v>
      </c>
      <c r="B9199" s="16" t="s">
        <v>597</v>
      </c>
      <c r="C9199" s="16">
        <v>2013</v>
      </c>
      <c r="D9199" s="16" t="s">
        <v>2330</v>
      </c>
    </row>
    <row r="9200" spans="1:8" x14ac:dyDescent="0.3">
      <c r="A9200" s="13" t="str">
        <f t="shared" si="143"/>
        <v>scottlu012013</v>
      </c>
      <c r="B9200" s="16" t="s">
        <v>598</v>
      </c>
      <c r="C9200" s="16">
        <v>2013</v>
      </c>
      <c r="D9200" s="16" t="s">
        <v>2333</v>
      </c>
      <c r="E9200" s="16">
        <v>12</v>
      </c>
      <c r="F9200" s="16">
        <v>0</v>
      </c>
      <c r="G9200" s="16">
        <v>0</v>
      </c>
      <c r="H9200" s="16">
        <v>0</v>
      </c>
    </row>
    <row r="9201" spans="1:8" x14ac:dyDescent="0.3">
      <c r="A9201" s="13" t="str">
        <f t="shared" si="143"/>
        <v>scottlu012013</v>
      </c>
      <c r="B9201" s="16" t="s">
        <v>598</v>
      </c>
      <c r="C9201" s="16">
        <v>2013</v>
      </c>
      <c r="D9201" s="16" t="s">
        <v>2328</v>
      </c>
    </row>
    <row r="9202" spans="1:8" x14ac:dyDescent="0.3">
      <c r="A9202" s="13" t="str">
        <f t="shared" si="143"/>
        <v>scottlu012013</v>
      </c>
      <c r="B9202" s="16" t="s">
        <v>598</v>
      </c>
      <c r="C9202" s="16">
        <v>2013</v>
      </c>
      <c r="D9202" s="16" t="s">
        <v>2329</v>
      </c>
      <c r="E9202" s="16">
        <v>5</v>
      </c>
      <c r="F9202" s="16">
        <v>0</v>
      </c>
      <c r="G9202" s="16">
        <v>1</v>
      </c>
      <c r="H9202" s="16">
        <v>0</v>
      </c>
    </row>
    <row r="9203" spans="1:8" x14ac:dyDescent="0.3">
      <c r="A9203" s="13" t="str">
        <f t="shared" si="143"/>
        <v>scribev012013</v>
      </c>
      <c r="B9203" s="16" t="s">
        <v>1614</v>
      </c>
      <c r="C9203" s="16">
        <v>2013</v>
      </c>
      <c r="D9203" s="16" t="s">
        <v>2332</v>
      </c>
      <c r="E9203" s="16">
        <v>1</v>
      </c>
      <c r="F9203" s="16">
        <v>0</v>
      </c>
      <c r="G9203" s="16">
        <v>0</v>
      </c>
      <c r="H9203" s="16">
        <v>0</v>
      </c>
    </row>
    <row r="9204" spans="1:8" x14ac:dyDescent="0.3">
      <c r="A9204" s="13" t="str">
        <f t="shared" si="143"/>
        <v>scutama012013</v>
      </c>
      <c r="B9204" s="16" t="s">
        <v>336</v>
      </c>
      <c r="C9204" s="16">
        <v>2013</v>
      </c>
      <c r="D9204" s="16" t="s">
        <v>37</v>
      </c>
      <c r="E9204" s="16">
        <v>221</v>
      </c>
      <c r="F9204" s="16">
        <v>299</v>
      </c>
      <c r="G9204" s="16">
        <v>13</v>
      </c>
      <c r="H9204" s="16">
        <v>69</v>
      </c>
    </row>
    <row r="9205" spans="1:8" x14ac:dyDescent="0.3">
      <c r="A9205" s="13" t="str">
        <f t="shared" si="143"/>
        <v>seageky012013</v>
      </c>
      <c r="B9205" s="16" t="s">
        <v>1615</v>
      </c>
      <c r="C9205" s="16">
        <v>2013</v>
      </c>
      <c r="D9205" s="16" t="s">
        <v>38</v>
      </c>
      <c r="E9205" s="16">
        <v>94</v>
      </c>
      <c r="F9205" s="16">
        <v>308</v>
      </c>
      <c r="G9205" s="16">
        <v>15</v>
      </c>
      <c r="H9205" s="16">
        <v>38</v>
      </c>
    </row>
    <row r="9206" spans="1:8" x14ac:dyDescent="0.3">
      <c r="A9206" s="13" t="str">
        <f t="shared" si="143"/>
        <v>segurje012013</v>
      </c>
      <c r="B9206" s="16" t="s">
        <v>1830</v>
      </c>
      <c r="C9206" s="16">
        <v>2013</v>
      </c>
      <c r="D9206" s="16" t="s">
        <v>2331</v>
      </c>
      <c r="E9206" s="16">
        <v>199</v>
      </c>
      <c r="F9206" s="16">
        <v>459</v>
      </c>
      <c r="G9206" s="16">
        <v>15</v>
      </c>
      <c r="H9206" s="16">
        <v>96</v>
      </c>
    </row>
    <row r="9207" spans="1:8" x14ac:dyDescent="0.3">
      <c r="A9207" s="13" t="str">
        <f t="shared" si="143"/>
        <v>selleju012013</v>
      </c>
      <c r="B9207" s="16" t="s">
        <v>1616</v>
      </c>
      <c r="C9207" s="16">
        <v>2013</v>
      </c>
      <c r="D9207" s="16" t="s">
        <v>38</v>
      </c>
      <c r="E9207" s="16">
        <v>0</v>
      </c>
      <c r="F9207" s="16">
        <v>0</v>
      </c>
      <c r="G9207" s="16">
        <v>0</v>
      </c>
      <c r="H9207" s="16">
        <v>0</v>
      </c>
    </row>
    <row r="9208" spans="1:8" x14ac:dyDescent="0.3">
      <c r="A9208" s="13" t="str">
        <f t="shared" si="143"/>
        <v>selleju012013</v>
      </c>
      <c r="B9208" s="16" t="s">
        <v>1616</v>
      </c>
      <c r="C9208" s="16">
        <v>2013</v>
      </c>
      <c r="D9208" s="16" t="s">
        <v>2331</v>
      </c>
      <c r="E9208" s="16">
        <v>22</v>
      </c>
      <c r="F9208" s="16">
        <v>48</v>
      </c>
      <c r="G9208" s="16">
        <v>3</v>
      </c>
      <c r="H9208" s="16">
        <v>11</v>
      </c>
    </row>
    <row r="9209" spans="1:8" x14ac:dyDescent="0.3">
      <c r="A9209" s="13" t="str">
        <f t="shared" si="143"/>
        <v>semiema012013</v>
      </c>
      <c r="B9209" s="16" t="s">
        <v>2054</v>
      </c>
      <c r="C9209" s="16">
        <v>2013</v>
      </c>
      <c r="D9209" s="16" t="s">
        <v>37</v>
      </c>
      <c r="E9209" s="16">
        <v>1</v>
      </c>
      <c r="F9209" s="16">
        <v>7</v>
      </c>
      <c r="G9209" s="16">
        <v>0</v>
      </c>
      <c r="H9209" s="16">
        <v>0</v>
      </c>
    </row>
    <row r="9210" spans="1:8" x14ac:dyDescent="0.3">
      <c r="A9210" s="13" t="str">
        <f t="shared" si="143"/>
        <v>semiema012013</v>
      </c>
      <c r="B9210" s="16" t="s">
        <v>2054</v>
      </c>
      <c r="C9210" s="16">
        <v>2013</v>
      </c>
      <c r="D9210" s="16" t="s">
        <v>38</v>
      </c>
      <c r="E9210" s="16">
        <v>5</v>
      </c>
      <c r="F9210" s="16">
        <v>30</v>
      </c>
      <c r="G9210" s="16">
        <v>3</v>
      </c>
      <c r="H9210" s="16">
        <v>2</v>
      </c>
    </row>
    <row r="9211" spans="1:8" x14ac:dyDescent="0.3">
      <c r="A9211" s="13" t="str">
        <f t="shared" si="143"/>
        <v>semiema012013</v>
      </c>
      <c r="B9211" s="16" t="s">
        <v>2054</v>
      </c>
      <c r="C9211" s="16">
        <v>2013</v>
      </c>
      <c r="D9211" s="16" t="s">
        <v>2331</v>
      </c>
      <c r="E9211" s="16">
        <v>7</v>
      </c>
      <c r="F9211" s="16">
        <v>13</v>
      </c>
      <c r="G9211" s="16">
        <v>0</v>
      </c>
      <c r="H9211" s="16">
        <v>0</v>
      </c>
    </row>
    <row r="9212" spans="1:8" x14ac:dyDescent="0.3">
      <c r="A9212" s="13" t="str">
        <f t="shared" si="143"/>
        <v>shawbr012013</v>
      </c>
      <c r="B9212" s="16" t="s">
        <v>1618</v>
      </c>
      <c r="C9212" s="16">
        <v>2013</v>
      </c>
      <c r="D9212" s="16" t="s">
        <v>2332</v>
      </c>
      <c r="E9212" s="16">
        <v>4</v>
      </c>
      <c r="F9212" s="16">
        <v>5</v>
      </c>
      <c r="G9212" s="16">
        <v>2</v>
      </c>
      <c r="H9212" s="16">
        <v>0</v>
      </c>
    </row>
    <row r="9213" spans="1:8" x14ac:dyDescent="0.3">
      <c r="A9213" s="13" t="str">
        <f t="shared" si="143"/>
        <v>shielja022013</v>
      </c>
      <c r="B9213" s="16" t="s">
        <v>728</v>
      </c>
      <c r="C9213" s="16">
        <v>2013</v>
      </c>
      <c r="D9213" s="16" t="s">
        <v>2332</v>
      </c>
      <c r="E9213" s="16">
        <v>11</v>
      </c>
      <c r="F9213" s="16">
        <v>21</v>
      </c>
      <c r="G9213" s="16">
        <v>3</v>
      </c>
      <c r="H9213" s="16">
        <v>2</v>
      </c>
    </row>
    <row r="9214" spans="1:8" x14ac:dyDescent="0.3">
      <c r="A9214" s="13" t="str">
        <f t="shared" si="143"/>
        <v>shoemma012013</v>
      </c>
      <c r="B9214" s="16" t="s">
        <v>2055</v>
      </c>
      <c r="C9214" s="16">
        <v>2013</v>
      </c>
      <c r="D9214" s="16" t="s">
        <v>2332</v>
      </c>
      <c r="E9214" s="16">
        <v>0</v>
      </c>
      <c r="F9214" s="16">
        <v>1</v>
      </c>
      <c r="G9214" s="16">
        <v>0</v>
      </c>
      <c r="H9214" s="16">
        <v>0</v>
      </c>
    </row>
    <row r="9215" spans="1:8" x14ac:dyDescent="0.3">
      <c r="A9215" s="13" t="str">
        <f t="shared" si="143"/>
        <v>shoppke012013</v>
      </c>
      <c r="B9215" s="16" t="s">
        <v>600</v>
      </c>
      <c r="C9215" s="16">
        <v>2013</v>
      </c>
      <c r="D9215" s="16" t="s">
        <v>2334</v>
      </c>
      <c r="E9215" s="16">
        <v>263</v>
      </c>
      <c r="F9215" s="16">
        <v>14</v>
      </c>
      <c r="G9215" s="16">
        <v>1</v>
      </c>
      <c r="H9215" s="16">
        <v>0</v>
      </c>
    </row>
    <row r="9216" spans="1:8" x14ac:dyDescent="0.3">
      <c r="A9216" s="13" t="str">
        <f t="shared" si="143"/>
        <v>shoppke012013</v>
      </c>
      <c r="B9216" s="16" t="s">
        <v>600</v>
      </c>
      <c r="C9216" s="16">
        <v>2013</v>
      </c>
      <c r="D9216" s="16" t="s">
        <v>2334</v>
      </c>
      <c r="E9216" s="16">
        <v>2</v>
      </c>
      <c r="F9216" s="16">
        <v>0</v>
      </c>
      <c r="G9216" s="16">
        <v>1</v>
      </c>
      <c r="H9216" s="16">
        <v>0</v>
      </c>
    </row>
    <row r="9217" spans="1:8" x14ac:dyDescent="0.3">
      <c r="A9217" s="13" t="str">
        <f t="shared" si="143"/>
        <v>shuckja012013</v>
      </c>
      <c r="B9217" s="16" t="s">
        <v>1619</v>
      </c>
      <c r="C9217" s="16">
        <v>2013</v>
      </c>
      <c r="D9217" s="16" t="s">
        <v>2328</v>
      </c>
    </row>
    <row r="9218" spans="1:8" x14ac:dyDescent="0.3">
      <c r="A9218" s="13" t="str">
        <f t="shared" si="143"/>
        <v>shuckja012013</v>
      </c>
      <c r="B9218" s="16" t="s">
        <v>1619</v>
      </c>
      <c r="C9218" s="16">
        <v>2013</v>
      </c>
      <c r="D9218" s="16" t="s">
        <v>2329</v>
      </c>
      <c r="E9218" s="16">
        <v>158</v>
      </c>
      <c r="F9218" s="16">
        <v>7</v>
      </c>
      <c r="G9218" s="16">
        <v>2</v>
      </c>
      <c r="H9218" s="16">
        <v>0</v>
      </c>
    </row>
    <row r="9219" spans="1:8" x14ac:dyDescent="0.3">
      <c r="A9219" s="13" t="str">
        <f t="shared" ref="A9219:A9282" si="144">B9219&amp;C9219</f>
        <v>shuckja012013</v>
      </c>
      <c r="B9219" s="16" t="s">
        <v>1619</v>
      </c>
      <c r="C9219" s="16">
        <v>2013</v>
      </c>
      <c r="D9219" s="16" t="s">
        <v>2330</v>
      </c>
    </row>
    <row r="9220" spans="1:8" x14ac:dyDescent="0.3">
      <c r="A9220" s="13" t="str">
        <f t="shared" si="144"/>
        <v>siegrke012013</v>
      </c>
      <c r="B9220" s="16" t="s">
        <v>2056</v>
      </c>
      <c r="C9220" s="16">
        <v>2013</v>
      </c>
      <c r="D9220" s="16" t="s">
        <v>2332</v>
      </c>
      <c r="E9220" s="16">
        <v>1</v>
      </c>
      <c r="F9220" s="16">
        <v>4</v>
      </c>
      <c r="G9220" s="16">
        <v>0</v>
      </c>
      <c r="H9220" s="16">
        <v>1</v>
      </c>
    </row>
    <row r="9221" spans="1:8" x14ac:dyDescent="0.3">
      <c r="A9221" s="13" t="str">
        <f t="shared" si="144"/>
        <v>sierrmo012013</v>
      </c>
      <c r="B9221" s="16" t="s">
        <v>1832</v>
      </c>
      <c r="C9221" s="16">
        <v>2013</v>
      </c>
      <c r="D9221" s="16" t="s">
        <v>2328</v>
      </c>
    </row>
    <row r="9222" spans="1:8" x14ac:dyDescent="0.3">
      <c r="A9222" s="13" t="str">
        <f t="shared" si="144"/>
        <v>sierrmo012013</v>
      </c>
      <c r="B9222" s="16" t="s">
        <v>1832</v>
      </c>
      <c r="C9222" s="16">
        <v>2013</v>
      </c>
      <c r="D9222" s="16" t="s">
        <v>2329</v>
      </c>
      <c r="E9222" s="16">
        <v>57</v>
      </c>
      <c r="F9222" s="16">
        <v>0</v>
      </c>
      <c r="G9222" s="16">
        <v>2</v>
      </c>
      <c r="H9222" s="16">
        <v>0</v>
      </c>
    </row>
    <row r="9223" spans="1:8" x14ac:dyDescent="0.3">
      <c r="A9223" s="13" t="str">
        <f t="shared" si="144"/>
        <v>sierrmo012013</v>
      </c>
      <c r="B9223" s="16" t="s">
        <v>1832</v>
      </c>
      <c r="C9223" s="16">
        <v>2013</v>
      </c>
      <c r="D9223" s="16" t="s">
        <v>2330</v>
      </c>
    </row>
    <row r="9224" spans="1:8" x14ac:dyDescent="0.3">
      <c r="A9224" s="13" t="str">
        <f t="shared" si="144"/>
        <v>simmoan012013</v>
      </c>
      <c r="B9224" s="16" t="s">
        <v>1833</v>
      </c>
      <c r="C9224" s="16">
        <v>2013</v>
      </c>
      <c r="D9224" s="16" t="s">
        <v>2331</v>
      </c>
      <c r="E9224" s="16">
        <v>240</v>
      </c>
      <c r="F9224" s="16">
        <v>499</v>
      </c>
      <c r="G9224" s="16">
        <v>14</v>
      </c>
      <c r="H9224" s="16">
        <v>94</v>
      </c>
    </row>
    <row r="9225" spans="1:8" x14ac:dyDescent="0.3">
      <c r="A9225" s="13" t="str">
        <f t="shared" si="144"/>
        <v>simonal012013</v>
      </c>
      <c r="B9225" s="16" t="s">
        <v>1010</v>
      </c>
      <c r="C9225" s="16">
        <v>2013</v>
      </c>
      <c r="D9225" s="16" t="s">
        <v>2332</v>
      </c>
      <c r="E9225" s="16">
        <v>5</v>
      </c>
      <c r="F9225" s="16">
        <v>13</v>
      </c>
      <c r="G9225" s="16">
        <v>0</v>
      </c>
      <c r="H9225" s="16">
        <v>0</v>
      </c>
    </row>
    <row r="9226" spans="1:8" x14ac:dyDescent="0.3">
      <c r="A9226" s="13" t="str">
        <f t="shared" si="144"/>
        <v>sippto012013</v>
      </c>
      <c r="B9226" s="16" t="s">
        <v>1183</v>
      </c>
      <c r="C9226" s="16">
        <v>2013</v>
      </c>
      <c r="D9226" s="16" t="s">
        <v>2332</v>
      </c>
      <c r="E9226" s="16">
        <v>4</v>
      </c>
      <c r="F9226" s="16">
        <v>2</v>
      </c>
      <c r="G9226" s="16">
        <v>1</v>
      </c>
      <c r="H9226" s="16">
        <v>0</v>
      </c>
    </row>
    <row r="9227" spans="1:8" x14ac:dyDescent="0.3">
      <c r="A9227" s="13" t="str">
        <f t="shared" si="144"/>
        <v>sizemsc012013</v>
      </c>
      <c r="B9227" s="16" t="s">
        <v>1380</v>
      </c>
      <c r="C9227" s="16">
        <v>2013</v>
      </c>
      <c r="D9227" s="16" t="s">
        <v>37</v>
      </c>
      <c r="E9227" s="16">
        <v>4</v>
      </c>
      <c r="F9227" s="16">
        <v>2</v>
      </c>
      <c r="G9227" s="16">
        <v>0</v>
      </c>
      <c r="H9227" s="16">
        <v>2</v>
      </c>
    </row>
    <row r="9228" spans="1:8" x14ac:dyDescent="0.3">
      <c r="A9228" s="13" t="str">
        <f t="shared" si="144"/>
        <v>skaggty012013</v>
      </c>
      <c r="B9228" s="16" t="s">
        <v>1834</v>
      </c>
      <c r="C9228" s="16">
        <v>2013</v>
      </c>
      <c r="D9228" s="16" t="s">
        <v>2332</v>
      </c>
      <c r="E9228" s="16">
        <v>1</v>
      </c>
      <c r="F9228" s="16">
        <v>5</v>
      </c>
      <c r="G9228" s="16">
        <v>0</v>
      </c>
      <c r="H9228" s="16">
        <v>0</v>
      </c>
    </row>
    <row r="9229" spans="1:8" x14ac:dyDescent="0.3">
      <c r="A9229" s="13" t="str">
        <f t="shared" si="144"/>
        <v>skipwky012013</v>
      </c>
      <c r="B9229" s="16" t="s">
        <v>2057</v>
      </c>
      <c r="C9229" s="16">
        <v>2013</v>
      </c>
      <c r="D9229" s="16" t="s">
        <v>2334</v>
      </c>
      <c r="E9229" s="16">
        <v>2</v>
      </c>
      <c r="F9229" s="16">
        <v>0</v>
      </c>
      <c r="G9229" s="16">
        <v>0</v>
      </c>
      <c r="H9229" s="16">
        <v>0</v>
      </c>
    </row>
    <row r="9230" spans="1:8" x14ac:dyDescent="0.3">
      <c r="A9230" s="13" t="str">
        <f t="shared" si="144"/>
        <v>sloweke012013</v>
      </c>
      <c r="B9230" s="16" t="s">
        <v>850</v>
      </c>
      <c r="C9230" s="16">
        <v>2013</v>
      </c>
      <c r="D9230" s="16" t="s">
        <v>2332</v>
      </c>
      <c r="E9230" s="16">
        <v>7</v>
      </c>
      <c r="F9230" s="16">
        <v>15</v>
      </c>
      <c r="G9230" s="16">
        <v>0</v>
      </c>
      <c r="H9230" s="16">
        <v>1</v>
      </c>
    </row>
    <row r="9231" spans="1:8" x14ac:dyDescent="0.3">
      <c r="A9231" s="13" t="str">
        <f t="shared" si="144"/>
        <v>smithbu032013</v>
      </c>
      <c r="B9231" s="16" t="s">
        <v>2058</v>
      </c>
      <c r="C9231" s="16">
        <v>2013</v>
      </c>
      <c r="D9231" s="16" t="s">
        <v>2332</v>
      </c>
      <c r="E9231" s="16">
        <v>2</v>
      </c>
      <c r="F9231" s="16">
        <v>3</v>
      </c>
      <c r="G9231" s="16">
        <v>1</v>
      </c>
      <c r="H9231" s="16">
        <v>0</v>
      </c>
    </row>
    <row r="9232" spans="1:8" x14ac:dyDescent="0.3">
      <c r="A9232" s="13" t="str">
        <f t="shared" si="144"/>
        <v>smithjo052013</v>
      </c>
      <c r="B9232" s="16" t="s">
        <v>851</v>
      </c>
      <c r="C9232" s="16">
        <v>2013</v>
      </c>
      <c r="D9232" s="16" t="s">
        <v>2332</v>
      </c>
      <c r="E9232" s="16">
        <v>2</v>
      </c>
      <c r="F9232" s="16">
        <v>14</v>
      </c>
      <c r="G9232" s="16">
        <v>1</v>
      </c>
      <c r="H9232" s="16">
        <v>1</v>
      </c>
    </row>
    <row r="9233" spans="1:8" x14ac:dyDescent="0.3">
      <c r="A9233" s="13" t="str">
        <f t="shared" si="144"/>
        <v>smithse012013</v>
      </c>
      <c r="B9233" s="16" t="s">
        <v>852</v>
      </c>
      <c r="C9233" s="16">
        <v>2013</v>
      </c>
      <c r="D9233" s="16" t="s">
        <v>2328</v>
      </c>
    </row>
    <row r="9234" spans="1:8" x14ac:dyDescent="0.3">
      <c r="A9234" s="13" t="str">
        <f t="shared" si="144"/>
        <v>smithse012013</v>
      </c>
      <c r="B9234" s="16" t="s">
        <v>852</v>
      </c>
      <c r="C9234" s="16">
        <v>2013</v>
      </c>
      <c r="D9234" s="16" t="s">
        <v>2329</v>
      </c>
      <c r="E9234" s="16">
        <v>114</v>
      </c>
      <c r="F9234" s="16">
        <v>1</v>
      </c>
      <c r="G9234" s="16">
        <v>0</v>
      </c>
      <c r="H9234" s="16">
        <v>0</v>
      </c>
    </row>
    <row r="9235" spans="1:8" x14ac:dyDescent="0.3">
      <c r="A9235" s="13" t="str">
        <f t="shared" si="144"/>
        <v>smithse012013</v>
      </c>
      <c r="B9235" s="16" t="s">
        <v>852</v>
      </c>
      <c r="C9235" s="16">
        <v>2013</v>
      </c>
      <c r="D9235" s="16" t="s">
        <v>2330</v>
      </c>
    </row>
    <row r="9236" spans="1:8" x14ac:dyDescent="0.3">
      <c r="A9236" s="13" t="str">
        <f t="shared" si="144"/>
        <v>smithwi042013</v>
      </c>
      <c r="B9236" s="16" t="s">
        <v>1835</v>
      </c>
      <c r="C9236" s="16">
        <v>2013</v>
      </c>
      <c r="D9236" s="16" t="s">
        <v>2332</v>
      </c>
      <c r="E9236" s="16">
        <v>2</v>
      </c>
      <c r="F9236" s="16">
        <v>4</v>
      </c>
      <c r="G9236" s="16">
        <v>1</v>
      </c>
      <c r="H9236" s="16">
        <v>1</v>
      </c>
    </row>
    <row r="9237" spans="1:8" x14ac:dyDescent="0.3">
      <c r="A9237" s="13" t="str">
        <f t="shared" si="144"/>
        <v>smoakju012013</v>
      </c>
      <c r="B9237" s="16" t="s">
        <v>1383</v>
      </c>
      <c r="C9237" s="16">
        <v>2013</v>
      </c>
      <c r="D9237" s="16" t="s">
        <v>2333</v>
      </c>
      <c r="E9237" s="16">
        <v>1035</v>
      </c>
      <c r="F9237" s="16">
        <v>60</v>
      </c>
      <c r="G9237" s="16">
        <v>5</v>
      </c>
      <c r="H9237" s="16">
        <v>101</v>
      </c>
    </row>
    <row r="9238" spans="1:8" x14ac:dyDescent="0.3">
      <c r="A9238" s="13" t="str">
        <f t="shared" si="144"/>
        <v>smylydr012013</v>
      </c>
      <c r="B9238" s="16" t="s">
        <v>1836</v>
      </c>
      <c r="C9238" s="16">
        <v>2013</v>
      </c>
      <c r="D9238" s="16" t="s">
        <v>2332</v>
      </c>
      <c r="E9238" s="16">
        <v>6</v>
      </c>
      <c r="F9238" s="16">
        <v>6</v>
      </c>
      <c r="G9238" s="16">
        <v>0</v>
      </c>
      <c r="H9238" s="16">
        <v>0</v>
      </c>
    </row>
    <row r="9239" spans="1:8" x14ac:dyDescent="0.3">
      <c r="A9239" s="13" t="str">
        <f t="shared" si="144"/>
        <v>snidetr012013</v>
      </c>
      <c r="B9239" s="16" t="s">
        <v>1013</v>
      </c>
      <c r="C9239" s="16">
        <v>2013</v>
      </c>
      <c r="D9239" s="16" t="s">
        <v>2328</v>
      </c>
    </row>
    <row r="9240" spans="1:8" x14ac:dyDescent="0.3">
      <c r="A9240" s="13" t="str">
        <f t="shared" si="144"/>
        <v>snidetr012013</v>
      </c>
      <c r="B9240" s="16" t="s">
        <v>1013</v>
      </c>
      <c r="C9240" s="16">
        <v>2013</v>
      </c>
      <c r="D9240" s="16" t="s">
        <v>2329</v>
      </c>
      <c r="E9240" s="16">
        <v>117</v>
      </c>
      <c r="F9240" s="16">
        <v>5</v>
      </c>
      <c r="G9240" s="16">
        <v>1</v>
      </c>
      <c r="H9240" s="16">
        <v>0</v>
      </c>
    </row>
    <row r="9241" spans="1:8" x14ac:dyDescent="0.3">
      <c r="A9241" s="13" t="str">
        <f t="shared" si="144"/>
        <v>snidetr012013</v>
      </c>
      <c r="B9241" s="16" t="s">
        <v>1013</v>
      </c>
      <c r="C9241" s="16">
        <v>2013</v>
      </c>
      <c r="D9241" s="16" t="s">
        <v>2330</v>
      </c>
    </row>
    <row r="9242" spans="1:8" x14ac:dyDescent="0.3">
      <c r="A9242" s="13" t="str">
        <f t="shared" si="144"/>
        <v>snydebr032013</v>
      </c>
      <c r="B9242" s="16" t="s">
        <v>1385</v>
      </c>
      <c r="C9242" s="16">
        <v>2013</v>
      </c>
      <c r="D9242" s="16" t="s">
        <v>2333</v>
      </c>
      <c r="E9242" s="16">
        <v>15</v>
      </c>
      <c r="F9242" s="16">
        <v>1</v>
      </c>
      <c r="G9242" s="16">
        <v>0</v>
      </c>
      <c r="H9242" s="16">
        <v>3</v>
      </c>
    </row>
    <row r="9243" spans="1:8" x14ac:dyDescent="0.3">
      <c r="A9243" s="13" t="str">
        <f t="shared" si="144"/>
        <v>snydebr032013</v>
      </c>
      <c r="B9243" s="16" t="s">
        <v>1385</v>
      </c>
      <c r="C9243" s="16">
        <v>2013</v>
      </c>
      <c r="D9243" s="16" t="s">
        <v>38</v>
      </c>
      <c r="E9243" s="16">
        <v>8</v>
      </c>
      <c r="F9243" s="16">
        <v>24</v>
      </c>
      <c r="G9243" s="16">
        <v>1</v>
      </c>
      <c r="H9243" s="16">
        <v>4</v>
      </c>
    </row>
    <row r="9244" spans="1:8" x14ac:dyDescent="0.3">
      <c r="A9244" s="13" t="str">
        <f t="shared" si="144"/>
        <v>snydebr032013</v>
      </c>
      <c r="B9244" s="16" t="s">
        <v>1385</v>
      </c>
      <c r="C9244" s="16">
        <v>2013</v>
      </c>
      <c r="D9244" s="16" t="s">
        <v>2328</v>
      </c>
    </row>
    <row r="9245" spans="1:8" x14ac:dyDescent="0.3">
      <c r="A9245" s="13" t="str">
        <f t="shared" si="144"/>
        <v>snydebr032013</v>
      </c>
      <c r="B9245" s="16" t="s">
        <v>1385</v>
      </c>
      <c r="C9245" s="16">
        <v>2013</v>
      </c>
      <c r="D9245" s="16" t="s">
        <v>2329</v>
      </c>
      <c r="E9245" s="16">
        <v>0</v>
      </c>
      <c r="F9245" s="16">
        <v>0</v>
      </c>
      <c r="G9245" s="16">
        <v>0</v>
      </c>
      <c r="H9245" s="16">
        <v>0</v>
      </c>
    </row>
    <row r="9246" spans="1:8" x14ac:dyDescent="0.3">
      <c r="A9246" s="13" t="str">
        <f t="shared" si="144"/>
        <v>snydech022013</v>
      </c>
      <c r="B9246" s="16" t="s">
        <v>493</v>
      </c>
      <c r="C9246" s="16">
        <v>2013</v>
      </c>
      <c r="D9246" s="16" t="s">
        <v>2334</v>
      </c>
      <c r="E9246" s="16">
        <v>39</v>
      </c>
      <c r="F9246" s="16">
        <v>5</v>
      </c>
      <c r="G9246" s="16">
        <v>0</v>
      </c>
      <c r="H9246" s="16">
        <v>2</v>
      </c>
    </row>
    <row r="9247" spans="1:8" x14ac:dyDescent="0.3">
      <c r="A9247" s="13" t="str">
        <f t="shared" si="144"/>
        <v>sogarer012013</v>
      </c>
      <c r="B9247" s="16" t="s">
        <v>1386</v>
      </c>
      <c r="C9247" s="16">
        <v>2013</v>
      </c>
      <c r="D9247" s="16" t="s">
        <v>37</v>
      </c>
      <c r="E9247" s="16">
        <v>207</v>
      </c>
      <c r="F9247" s="16">
        <v>258</v>
      </c>
      <c r="G9247" s="16">
        <v>7</v>
      </c>
      <c r="H9247" s="16">
        <v>68</v>
      </c>
    </row>
    <row r="9248" spans="1:8" x14ac:dyDescent="0.3">
      <c r="A9248" s="13" t="str">
        <f t="shared" si="144"/>
        <v>sogarer012013</v>
      </c>
      <c r="B9248" s="16" t="s">
        <v>1386</v>
      </c>
      <c r="C9248" s="16">
        <v>2013</v>
      </c>
      <c r="D9248" s="16" t="s">
        <v>2331</v>
      </c>
      <c r="E9248" s="16">
        <v>27</v>
      </c>
      <c r="F9248" s="16">
        <v>28</v>
      </c>
      <c r="G9248" s="16">
        <v>2</v>
      </c>
      <c r="H9248" s="16">
        <v>2</v>
      </c>
    </row>
    <row r="9249" spans="1:8" x14ac:dyDescent="0.3">
      <c r="A9249" s="13" t="str">
        <f t="shared" si="144"/>
        <v>solando012013</v>
      </c>
      <c r="B9249" s="16" t="s">
        <v>1838</v>
      </c>
      <c r="C9249" s="16">
        <v>2013</v>
      </c>
      <c r="D9249" s="16" t="s">
        <v>37</v>
      </c>
      <c r="E9249" s="16">
        <v>172</v>
      </c>
      <c r="F9249" s="16">
        <v>284</v>
      </c>
      <c r="G9249" s="16">
        <v>8</v>
      </c>
      <c r="H9249" s="16">
        <v>69</v>
      </c>
    </row>
    <row r="9250" spans="1:8" x14ac:dyDescent="0.3">
      <c r="A9250" s="13" t="str">
        <f t="shared" si="144"/>
        <v>solando012013</v>
      </c>
      <c r="B9250" s="16" t="s">
        <v>1838</v>
      </c>
      <c r="C9250" s="16">
        <v>2013</v>
      </c>
      <c r="D9250" s="16" t="s">
        <v>38</v>
      </c>
      <c r="E9250" s="16">
        <v>0</v>
      </c>
      <c r="F9250" s="16">
        <v>0</v>
      </c>
      <c r="G9250" s="16">
        <v>0</v>
      </c>
      <c r="H9250" s="16">
        <v>0</v>
      </c>
    </row>
    <row r="9251" spans="1:8" x14ac:dyDescent="0.3">
      <c r="A9251" s="13" t="str">
        <f t="shared" si="144"/>
        <v>solanjh012013</v>
      </c>
      <c r="B9251" s="16" t="s">
        <v>1839</v>
      </c>
      <c r="C9251" s="16">
        <v>2013</v>
      </c>
      <c r="D9251" s="16" t="s">
        <v>2334</v>
      </c>
      <c r="E9251" s="16">
        <v>96</v>
      </c>
      <c r="F9251" s="16">
        <v>6</v>
      </c>
      <c r="G9251" s="16">
        <v>1</v>
      </c>
      <c r="H9251" s="16">
        <v>0</v>
      </c>
    </row>
    <row r="9252" spans="1:8" x14ac:dyDescent="0.3">
      <c r="A9252" s="13" t="str">
        <f t="shared" si="144"/>
        <v>soriaal012013</v>
      </c>
      <c r="B9252" s="16" t="s">
        <v>194</v>
      </c>
      <c r="C9252" s="16">
        <v>2013</v>
      </c>
      <c r="D9252" s="16" t="s">
        <v>2328</v>
      </c>
    </row>
    <row r="9253" spans="1:8" x14ac:dyDescent="0.3">
      <c r="A9253" s="13" t="str">
        <f t="shared" si="144"/>
        <v>soriaal012013</v>
      </c>
      <c r="B9253" s="16" t="s">
        <v>194</v>
      </c>
      <c r="C9253" s="16">
        <v>2013</v>
      </c>
      <c r="D9253" s="16" t="s">
        <v>2328</v>
      </c>
    </row>
    <row r="9254" spans="1:8" x14ac:dyDescent="0.3">
      <c r="A9254" s="13" t="str">
        <f t="shared" si="144"/>
        <v>soriaal012013</v>
      </c>
      <c r="B9254" s="16" t="s">
        <v>194</v>
      </c>
      <c r="C9254" s="16">
        <v>2013</v>
      </c>
      <c r="D9254" s="16" t="s">
        <v>2329</v>
      </c>
      <c r="E9254" s="16">
        <v>160</v>
      </c>
      <c r="F9254" s="16">
        <v>7</v>
      </c>
      <c r="G9254" s="16">
        <v>5</v>
      </c>
      <c r="H9254" s="16">
        <v>0</v>
      </c>
    </row>
    <row r="9255" spans="1:8" x14ac:dyDescent="0.3">
      <c r="A9255" s="13" t="str">
        <f t="shared" si="144"/>
        <v>soriaal012013</v>
      </c>
      <c r="B9255" s="16" t="s">
        <v>194</v>
      </c>
      <c r="C9255" s="16">
        <v>2013</v>
      </c>
      <c r="D9255" s="16" t="s">
        <v>2329</v>
      </c>
      <c r="E9255" s="16">
        <v>106</v>
      </c>
      <c r="F9255" s="16">
        <v>5</v>
      </c>
      <c r="G9255" s="16">
        <v>1</v>
      </c>
      <c r="H9255" s="16">
        <v>2</v>
      </c>
    </row>
    <row r="9256" spans="1:8" x14ac:dyDescent="0.3">
      <c r="A9256" s="13" t="str">
        <f t="shared" si="144"/>
        <v>soriajo012013</v>
      </c>
      <c r="B9256" s="16" t="s">
        <v>854</v>
      </c>
      <c r="C9256" s="16">
        <v>2013</v>
      </c>
      <c r="D9256" s="16" t="s">
        <v>2332</v>
      </c>
      <c r="E9256" s="16">
        <v>1</v>
      </c>
      <c r="F9256" s="16">
        <v>1</v>
      </c>
      <c r="G9256" s="16">
        <v>0</v>
      </c>
      <c r="H9256" s="16">
        <v>0</v>
      </c>
    </row>
    <row r="9257" spans="1:8" x14ac:dyDescent="0.3">
      <c r="A9257" s="13" t="str">
        <f t="shared" si="144"/>
        <v>soriara012013</v>
      </c>
      <c r="B9257" s="16" t="s">
        <v>338</v>
      </c>
      <c r="C9257" s="16">
        <v>2013</v>
      </c>
      <c r="D9257" s="16" t="s">
        <v>2332</v>
      </c>
      <c r="E9257" s="16">
        <v>3</v>
      </c>
      <c r="F9257" s="16">
        <v>6</v>
      </c>
      <c r="G9257" s="16">
        <v>0</v>
      </c>
      <c r="H9257" s="16">
        <v>0</v>
      </c>
    </row>
    <row r="9258" spans="1:8" x14ac:dyDescent="0.3">
      <c r="A9258" s="13" t="str">
        <f t="shared" si="144"/>
        <v>sotoge012013</v>
      </c>
      <c r="B9258" s="16" t="s">
        <v>601</v>
      </c>
      <c r="C9258" s="16">
        <v>2013</v>
      </c>
      <c r="D9258" s="16" t="s">
        <v>38</v>
      </c>
      <c r="E9258" s="16">
        <v>0</v>
      </c>
      <c r="F9258" s="16">
        <v>0</v>
      </c>
      <c r="G9258" s="16">
        <v>0</v>
      </c>
      <c r="H9258" s="16">
        <v>0</v>
      </c>
    </row>
    <row r="9259" spans="1:8" x14ac:dyDescent="0.3">
      <c r="A9259" s="13" t="str">
        <f t="shared" si="144"/>
        <v>sotoge012013</v>
      </c>
      <c r="B9259" s="16" t="s">
        <v>601</v>
      </c>
      <c r="C9259" s="16">
        <v>2013</v>
      </c>
      <c r="D9259" s="16" t="s">
        <v>2334</v>
      </c>
      <c r="E9259" s="16">
        <v>395</v>
      </c>
      <c r="F9259" s="16">
        <v>27</v>
      </c>
      <c r="G9259" s="16">
        <v>2</v>
      </c>
      <c r="H9259" s="16">
        <v>3</v>
      </c>
    </row>
    <row r="9260" spans="1:8" x14ac:dyDescent="0.3">
      <c r="A9260" s="13" t="str">
        <f t="shared" si="144"/>
        <v>sotone012013</v>
      </c>
      <c r="B9260" s="16" t="s">
        <v>2059</v>
      </c>
      <c r="C9260" s="16">
        <v>2013</v>
      </c>
      <c r="D9260" s="16" t="s">
        <v>2333</v>
      </c>
      <c r="E9260" s="16">
        <v>14</v>
      </c>
      <c r="F9260" s="16">
        <v>0</v>
      </c>
      <c r="G9260" s="16">
        <v>0</v>
      </c>
      <c r="H9260" s="16">
        <v>2</v>
      </c>
    </row>
    <row r="9261" spans="1:8" x14ac:dyDescent="0.3">
      <c r="A9261" s="13" t="str">
        <f t="shared" si="144"/>
        <v>spande012013</v>
      </c>
      <c r="B9261" s="16" t="s">
        <v>1014</v>
      </c>
      <c r="C9261" s="16">
        <v>2013</v>
      </c>
      <c r="D9261" s="16" t="s">
        <v>2327</v>
      </c>
    </row>
    <row r="9262" spans="1:8" x14ac:dyDescent="0.3">
      <c r="A9262" s="13" t="str">
        <f t="shared" si="144"/>
        <v>spande012013</v>
      </c>
      <c r="B9262" s="16" t="s">
        <v>1014</v>
      </c>
      <c r="C9262" s="16">
        <v>2013</v>
      </c>
      <c r="D9262" s="16" t="s">
        <v>2329</v>
      </c>
      <c r="E9262" s="16">
        <v>379</v>
      </c>
      <c r="F9262" s="16">
        <v>5</v>
      </c>
      <c r="G9262" s="16">
        <v>0</v>
      </c>
      <c r="H9262" s="16">
        <v>1</v>
      </c>
    </row>
    <row r="9263" spans="1:8" x14ac:dyDescent="0.3">
      <c r="A9263" s="13" t="str">
        <f t="shared" si="144"/>
        <v>spruize012013</v>
      </c>
      <c r="B9263" s="16" t="s">
        <v>2060</v>
      </c>
      <c r="C9263" s="16">
        <v>2013</v>
      </c>
      <c r="D9263" s="16" t="s">
        <v>2332</v>
      </c>
      <c r="E9263" s="16">
        <v>0</v>
      </c>
      <c r="F9263" s="16">
        <v>2</v>
      </c>
      <c r="G9263" s="16">
        <v>0</v>
      </c>
      <c r="H9263" s="16">
        <v>0</v>
      </c>
    </row>
    <row r="9264" spans="1:8" x14ac:dyDescent="0.3">
      <c r="A9264" s="13" t="str">
        <f t="shared" si="144"/>
        <v>stammcr012013</v>
      </c>
      <c r="B9264" s="16" t="s">
        <v>1184</v>
      </c>
      <c r="C9264" s="16">
        <v>2013</v>
      </c>
      <c r="D9264" s="16" t="s">
        <v>2332</v>
      </c>
      <c r="E9264" s="16">
        <v>0</v>
      </c>
      <c r="F9264" s="16">
        <v>8</v>
      </c>
      <c r="G9264" s="16">
        <v>0</v>
      </c>
      <c r="H9264" s="16">
        <v>0</v>
      </c>
    </row>
    <row r="9265" spans="1:8" x14ac:dyDescent="0.3">
      <c r="A9265" s="13" t="str">
        <f t="shared" si="144"/>
        <v>stangda012013</v>
      </c>
      <c r="B9265" s="16" t="s">
        <v>1387</v>
      </c>
      <c r="C9265" s="16">
        <v>2013</v>
      </c>
      <c r="D9265" s="16" t="s">
        <v>2332</v>
      </c>
      <c r="E9265" s="16">
        <v>0</v>
      </c>
      <c r="F9265" s="16">
        <v>0</v>
      </c>
      <c r="G9265" s="16">
        <v>0</v>
      </c>
      <c r="H9265" s="16">
        <v>0</v>
      </c>
    </row>
    <row r="9266" spans="1:8" x14ac:dyDescent="0.3">
      <c r="A9266" s="13" t="str">
        <f t="shared" si="144"/>
        <v>stantmi032013</v>
      </c>
      <c r="B9266" s="16" t="s">
        <v>1388</v>
      </c>
      <c r="C9266" s="16">
        <v>2013</v>
      </c>
      <c r="D9266" s="16" t="s">
        <v>2329</v>
      </c>
      <c r="E9266" s="16">
        <v>233</v>
      </c>
      <c r="F9266" s="16">
        <v>7</v>
      </c>
      <c r="G9266" s="16">
        <v>8</v>
      </c>
      <c r="H9266" s="16">
        <v>0</v>
      </c>
    </row>
    <row r="9267" spans="1:8" x14ac:dyDescent="0.3">
      <c r="A9267" s="13" t="str">
        <f t="shared" si="144"/>
        <v>stantmi032013</v>
      </c>
      <c r="B9267" s="16" t="s">
        <v>1388</v>
      </c>
      <c r="C9267" s="16">
        <v>2013</v>
      </c>
      <c r="D9267" s="16" t="s">
        <v>2330</v>
      </c>
    </row>
    <row r="9268" spans="1:8" x14ac:dyDescent="0.3">
      <c r="A9268" s="13" t="str">
        <f t="shared" si="144"/>
        <v>stassma012013</v>
      </c>
      <c r="B9268" s="16" t="s">
        <v>2061</v>
      </c>
      <c r="C9268" s="16">
        <v>2013</v>
      </c>
      <c r="D9268" s="16" t="s">
        <v>2334</v>
      </c>
      <c r="E9268" s="16">
        <v>1</v>
      </c>
      <c r="F9268" s="16">
        <v>1</v>
      </c>
      <c r="G9268" s="16">
        <v>0</v>
      </c>
      <c r="H9268" s="16">
        <v>0</v>
      </c>
    </row>
    <row r="9269" spans="1:8" x14ac:dyDescent="0.3">
      <c r="A9269" s="13" t="str">
        <f t="shared" si="144"/>
        <v>staufti012013</v>
      </c>
      <c r="B9269" s="16" t="s">
        <v>603</v>
      </c>
      <c r="C9269" s="16">
        <v>2013</v>
      </c>
      <c r="D9269" s="16" t="s">
        <v>2332</v>
      </c>
      <c r="E9269" s="16">
        <v>6</v>
      </c>
      <c r="F9269" s="16">
        <v>10</v>
      </c>
      <c r="G9269" s="16">
        <v>0</v>
      </c>
      <c r="H9269" s="16">
        <v>0</v>
      </c>
    </row>
    <row r="9270" spans="1:8" x14ac:dyDescent="0.3">
      <c r="A9270" s="13" t="str">
        <f t="shared" si="144"/>
        <v>stewach012013</v>
      </c>
      <c r="B9270" s="16" t="s">
        <v>730</v>
      </c>
      <c r="C9270" s="16">
        <v>2013</v>
      </c>
      <c r="D9270" s="16" t="s">
        <v>2333</v>
      </c>
      <c r="E9270" s="16">
        <v>4</v>
      </c>
      <c r="F9270" s="16">
        <v>0</v>
      </c>
      <c r="G9270" s="16">
        <v>0</v>
      </c>
      <c r="H9270" s="16">
        <v>2</v>
      </c>
    </row>
    <row r="9271" spans="1:8" x14ac:dyDescent="0.3">
      <c r="A9271" s="13" t="str">
        <f t="shared" si="144"/>
        <v>stewach012013</v>
      </c>
      <c r="B9271" s="16" t="s">
        <v>730</v>
      </c>
      <c r="C9271" s="16">
        <v>2013</v>
      </c>
      <c r="D9271" s="16" t="s">
        <v>2334</v>
      </c>
      <c r="E9271" s="16">
        <v>741</v>
      </c>
      <c r="F9271" s="16">
        <v>55</v>
      </c>
      <c r="G9271" s="16">
        <v>2</v>
      </c>
      <c r="H9271" s="16">
        <v>6</v>
      </c>
    </row>
    <row r="9272" spans="1:8" x14ac:dyDescent="0.3">
      <c r="A9272" s="13" t="str">
        <f t="shared" si="144"/>
        <v>stinsjo012013</v>
      </c>
      <c r="B9272" s="16" t="s">
        <v>1624</v>
      </c>
      <c r="C9272" s="16">
        <v>2013</v>
      </c>
      <c r="D9272" s="16" t="s">
        <v>2332</v>
      </c>
      <c r="E9272" s="16">
        <v>3</v>
      </c>
      <c r="F9272" s="16">
        <v>1</v>
      </c>
      <c r="G9272" s="16">
        <v>0</v>
      </c>
      <c r="H9272" s="16">
        <v>0</v>
      </c>
    </row>
    <row r="9273" spans="1:8" x14ac:dyDescent="0.3">
      <c r="A9273" s="13" t="str">
        <f t="shared" si="144"/>
        <v>storedr012013</v>
      </c>
      <c r="B9273" s="16" t="s">
        <v>1389</v>
      </c>
      <c r="C9273" s="16">
        <v>2013</v>
      </c>
      <c r="D9273" s="16" t="s">
        <v>2332</v>
      </c>
      <c r="E9273" s="16">
        <v>4</v>
      </c>
      <c r="F9273" s="16">
        <v>8</v>
      </c>
      <c r="G9273" s="16">
        <v>1</v>
      </c>
      <c r="H9273" s="16">
        <v>2</v>
      </c>
    </row>
    <row r="9274" spans="1:8" x14ac:dyDescent="0.3">
      <c r="A9274" s="13" t="str">
        <f t="shared" si="144"/>
        <v>storemi012013</v>
      </c>
      <c r="B9274" s="16" t="s">
        <v>1841</v>
      </c>
      <c r="C9274" s="16">
        <v>2013</v>
      </c>
      <c r="D9274" s="16" t="s">
        <v>2332</v>
      </c>
      <c r="E9274" s="16">
        <v>0</v>
      </c>
      <c r="F9274" s="16">
        <v>0</v>
      </c>
      <c r="G9274" s="16">
        <v>0</v>
      </c>
      <c r="H9274" s="16">
        <v>0</v>
      </c>
    </row>
    <row r="9275" spans="1:8" x14ac:dyDescent="0.3">
      <c r="A9275" s="13" t="str">
        <f t="shared" si="144"/>
        <v>straida012013</v>
      </c>
      <c r="B9275" s="16" t="s">
        <v>1842</v>
      </c>
      <c r="C9275" s="16">
        <v>2013</v>
      </c>
      <c r="D9275" s="16" t="s">
        <v>2332</v>
      </c>
      <c r="E9275" s="16">
        <v>8</v>
      </c>
      <c r="F9275" s="16">
        <v>8</v>
      </c>
      <c r="G9275" s="16">
        <v>0</v>
      </c>
      <c r="H9275" s="16">
        <v>0</v>
      </c>
    </row>
    <row r="9276" spans="1:8" x14ac:dyDescent="0.3">
      <c r="A9276" s="13" t="str">
        <f t="shared" si="144"/>
        <v>strasst012013</v>
      </c>
      <c r="B9276" s="16" t="s">
        <v>1391</v>
      </c>
      <c r="C9276" s="16">
        <v>2013</v>
      </c>
      <c r="D9276" s="16" t="s">
        <v>2332</v>
      </c>
      <c r="E9276" s="16">
        <v>9</v>
      </c>
      <c r="F9276" s="16">
        <v>19</v>
      </c>
      <c r="G9276" s="16">
        <v>0</v>
      </c>
      <c r="H9276" s="16">
        <v>0</v>
      </c>
    </row>
    <row r="9277" spans="1:8" x14ac:dyDescent="0.3">
      <c r="A9277" s="13" t="str">
        <f t="shared" si="144"/>
        <v>streehu012013</v>
      </c>
      <c r="B9277" s="16" t="s">
        <v>605</v>
      </c>
      <c r="C9277" s="16">
        <v>2013</v>
      </c>
      <c r="D9277" s="16" t="s">
        <v>2332</v>
      </c>
      <c r="E9277" s="16">
        <v>3</v>
      </c>
      <c r="F9277" s="16">
        <v>9</v>
      </c>
      <c r="G9277" s="16">
        <v>0</v>
      </c>
      <c r="H9277" s="16">
        <v>0</v>
      </c>
    </row>
    <row r="9278" spans="1:8" x14ac:dyDescent="0.3">
      <c r="A9278" s="13" t="str">
        <f t="shared" si="144"/>
        <v>stroppe012013</v>
      </c>
      <c r="B9278" s="16" t="s">
        <v>1187</v>
      </c>
      <c r="C9278" s="16">
        <v>2013</v>
      </c>
      <c r="D9278" s="16" t="s">
        <v>2332</v>
      </c>
      <c r="E9278" s="16">
        <v>1</v>
      </c>
      <c r="F9278" s="16">
        <v>3</v>
      </c>
      <c r="G9278" s="16">
        <v>0</v>
      </c>
      <c r="H9278" s="16">
        <v>0</v>
      </c>
    </row>
    <row r="9279" spans="1:8" x14ac:dyDescent="0.3">
      <c r="A9279" s="13" t="str">
        <f t="shared" si="144"/>
        <v>stroppe012013</v>
      </c>
      <c r="B9279" s="16" t="s">
        <v>1187</v>
      </c>
      <c r="C9279" s="16">
        <v>2013</v>
      </c>
      <c r="D9279" s="16" t="s">
        <v>2332</v>
      </c>
      <c r="E9279" s="16">
        <v>0</v>
      </c>
      <c r="F9279" s="16">
        <v>3</v>
      </c>
      <c r="G9279" s="16">
        <v>0</v>
      </c>
      <c r="H9279" s="16">
        <v>0</v>
      </c>
    </row>
    <row r="9280" spans="1:8" x14ac:dyDescent="0.3">
      <c r="A9280" s="13" t="str">
        <f t="shared" si="144"/>
        <v>stubbdr012013</v>
      </c>
      <c r="B9280" s="16" t="s">
        <v>1188</v>
      </c>
      <c r="C9280" s="16">
        <v>2013</v>
      </c>
      <c r="D9280" s="16" t="s">
        <v>2327</v>
      </c>
    </row>
    <row r="9281" spans="1:8" x14ac:dyDescent="0.3">
      <c r="A9281" s="13" t="str">
        <f t="shared" si="144"/>
        <v>stubbdr012013</v>
      </c>
      <c r="B9281" s="16" t="s">
        <v>1188</v>
      </c>
      <c r="C9281" s="16">
        <v>2013</v>
      </c>
      <c r="D9281" s="16" t="s">
        <v>2329</v>
      </c>
      <c r="E9281" s="16">
        <v>258</v>
      </c>
      <c r="F9281" s="16">
        <v>6</v>
      </c>
      <c r="G9281" s="16">
        <v>6</v>
      </c>
      <c r="H9281" s="16">
        <v>1</v>
      </c>
    </row>
    <row r="9282" spans="1:8" x14ac:dyDescent="0.3">
      <c r="A9282" s="13" t="str">
        <f t="shared" si="144"/>
        <v>stubbdr012013</v>
      </c>
      <c r="B9282" s="16" t="s">
        <v>1188</v>
      </c>
      <c r="C9282" s="16">
        <v>2013</v>
      </c>
      <c r="D9282" s="16" t="s">
        <v>2330</v>
      </c>
    </row>
    <row r="9283" spans="1:8" x14ac:dyDescent="0.3">
      <c r="A9283" s="13" t="str">
        <f t="shared" ref="A9283:A9346" si="145">B9283&amp;C9283</f>
        <v>stulter012013</v>
      </c>
      <c r="B9283" s="16" t="s">
        <v>732</v>
      </c>
      <c r="C9283" s="16">
        <v>2013</v>
      </c>
      <c r="D9283" s="16" t="s">
        <v>2332</v>
      </c>
      <c r="E9283" s="16">
        <v>5</v>
      </c>
      <c r="F9283" s="16">
        <v>32</v>
      </c>
      <c r="G9283" s="16">
        <v>2</v>
      </c>
      <c r="H9283" s="16">
        <v>5</v>
      </c>
    </row>
    <row r="9284" spans="1:8" x14ac:dyDescent="0.3">
      <c r="A9284" s="13" t="str">
        <f t="shared" si="145"/>
        <v>stutemi012013</v>
      </c>
      <c r="B9284" s="16" t="s">
        <v>1625</v>
      </c>
      <c r="C9284" s="16">
        <v>2013</v>
      </c>
      <c r="D9284" s="16" t="s">
        <v>2332</v>
      </c>
      <c r="E9284" s="16">
        <v>3</v>
      </c>
      <c r="F9284" s="16">
        <v>3</v>
      </c>
      <c r="G9284" s="16">
        <v>0</v>
      </c>
      <c r="H9284" s="16">
        <v>0</v>
      </c>
    </row>
    <row r="9285" spans="1:8" x14ac:dyDescent="0.3">
      <c r="A9285" s="13" t="str">
        <f t="shared" si="145"/>
        <v>sucreje012013</v>
      </c>
      <c r="B9285" s="16" t="s">
        <v>2062</v>
      </c>
      <c r="C9285" s="16">
        <v>2013</v>
      </c>
      <c r="D9285" s="16" t="s">
        <v>2334</v>
      </c>
      <c r="E9285" s="16">
        <v>60</v>
      </c>
      <c r="F9285" s="16">
        <v>6</v>
      </c>
      <c r="G9285" s="16">
        <v>0</v>
      </c>
      <c r="H9285" s="16">
        <v>1</v>
      </c>
    </row>
    <row r="9286" spans="1:8" x14ac:dyDescent="0.3">
      <c r="A9286" s="13" t="str">
        <f t="shared" si="145"/>
        <v>surkaer012013</v>
      </c>
      <c r="B9286" s="16" t="s">
        <v>1626</v>
      </c>
      <c r="C9286" s="16">
        <v>2013</v>
      </c>
      <c r="D9286" s="16" t="s">
        <v>2332</v>
      </c>
      <c r="E9286" s="16">
        <v>0</v>
      </c>
      <c r="F9286" s="16">
        <v>0</v>
      </c>
      <c r="G9286" s="16">
        <v>0</v>
      </c>
      <c r="H9286" s="16">
        <v>0</v>
      </c>
    </row>
    <row r="9287" spans="1:8" x14ac:dyDescent="0.3">
      <c r="A9287" s="13" t="str">
        <f t="shared" si="145"/>
        <v>susdost012013</v>
      </c>
      <c r="B9287" s="16" t="s">
        <v>2063</v>
      </c>
      <c r="C9287" s="16">
        <v>2013</v>
      </c>
      <c r="D9287" s="16" t="s">
        <v>2328</v>
      </c>
    </row>
    <row r="9288" spans="1:8" x14ac:dyDescent="0.3">
      <c r="A9288" s="13" t="str">
        <f t="shared" si="145"/>
        <v>susdost012013</v>
      </c>
      <c r="B9288" s="16" t="s">
        <v>2063</v>
      </c>
      <c r="C9288" s="16">
        <v>2013</v>
      </c>
      <c r="D9288" s="16" t="s">
        <v>2329</v>
      </c>
      <c r="E9288" s="16">
        <v>3</v>
      </c>
      <c r="F9288" s="16">
        <v>0</v>
      </c>
      <c r="G9288" s="16">
        <v>1</v>
      </c>
      <c r="H9288" s="16">
        <v>0</v>
      </c>
    </row>
    <row r="9289" spans="1:8" x14ac:dyDescent="0.3">
      <c r="A9289" s="13" t="str">
        <f t="shared" si="145"/>
        <v>suzukic012013</v>
      </c>
      <c r="B9289" s="16" t="s">
        <v>276</v>
      </c>
      <c r="C9289" s="16">
        <v>2013</v>
      </c>
      <c r="D9289" s="16" t="s">
        <v>2327</v>
      </c>
    </row>
    <row r="9290" spans="1:8" x14ac:dyDescent="0.3">
      <c r="A9290" s="13" t="str">
        <f t="shared" si="145"/>
        <v>suzukic012013</v>
      </c>
      <c r="B9290" s="16" t="s">
        <v>276</v>
      </c>
      <c r="C9290" s="16">
        <v>2013</v>
      </c>
      <c r="D9290" s="16" t="s">
        <v>2328</v>
      </c>
    </row>
    <row r="9291" spans="1:8" x14ac:dyDescent="0.3">
      <c r="A9291" s="13" t="str">
        <f t="shared" si="145"/>
        <v>suzukic012013</v>
      </c>
      <c r="B9291" s="16" t="s">
        <v>276</v>
      </c>
      <c r="C9291" s="16">
        <v>2013</v>
      </c>
      <c r="D9291" s="16" t="s">
        <v>2329</v>
      </c>
      <c r="E9291" s="16">
        <v>254</v>
      </c>
      <c r="F9291" s="16">
        <v>5</v>
      </c>
      <c r="G9291" s="16">
        <v>3</v>
      </c>
      <c r="H9291" s="16">
        <v>0</v>
      </c>
    </row>
    <row r="9292" spans="1:8" x14ac:dyDescent="0.3">
      <c r="A9292" s="13" t="str">
        <f t="shared" si="145"/>
        <v>suzukic012013</v>
      </c>
      <c r="B9292" s="16" t="s">
        <v>276</v>
      </c>
      <c r="C9292" s="16">
        <v>2013</v>
      </c>
      <c r="D9292" s="16" t="s">
        <v>2330</v>
      </c>
    </row>
    <row r="9293" spans="1:8" x14ac:dyDescent="0.3">
      <c r="A9293" s="13" t="str">
        <f t="shared" si="145"/>
        <v>suzukku012013</v>
      </c>
      <c r="B9293" s="16" t="s">
        <v>857</v>
      </c>
      <c r="C9293" s="16">
        <v>2013</v>
      </c>
      <c r="D9293" s="16" t="s">
        <v>2334</v>
      </c>
      <c r="E9293" s="16">
        <v>556</v>
      </c>
      <c r="F9293" s="16">
        <v>30</v>
      </c>
      <c r="G9293" s="16">
        <v>5</v>
      </c>
      <c r="H9293" s="16">
        <v>5</v>
      </c>
    </row>
    <row r="9294" spans="1:8" x14ac:dyDescent="0.3">
      <c r="A9294" s="13" t="str">
        <f t="shared" si="145"/>
        <v>suzukku012013</v>
      </c>
      <c r="B9294" s="16" t="s">
        <v>857</v>
      </c>
      <c r="C9294" s="16">
        <v>2013</v>
      </c>
      <c r="D9294" s="16" t="s">
        <v>2334</v>
      </c>
      <c r="E9294" s="16">
        <v>65</v>
      </c>
      <c r="F9294" s="16">
        <v>5</v>
      </c>
      <c r="G9294" s="16">
        <v>1</v>
      </c>
      <c r="H9294" s="16">
        <v>0</v>
      </c>
    </row>
    <row r="9295" spans="1:8" x14ac:dyDescent="0.3">
      <c r="A9295" s="13" t="str">
        <f t="shared" si="145"/>
        <v>swarzan012013</v>
      </c>
      <c r="B9295" s="16" t="s">
        <v>1190</v>
      </c>
      <c r="C9295" s="16">
        <v>2013</v>
      </c>
      <c r="D9295" s="16" t="s">
        <v>2332</v>
      </c>
      <c r="E9295" s="16">
        <v>6</v>
      </c>
      <c r="F9295" s="16">
        <v>9</v>
      </c>
      <c r="G9295" s="16">
        <v>1</v>
      </c>
      <c r="H9295" s="16">
        <v>1</v>
      </c>
    </row>
    <row r="9296" spans="1:8" x14ac:dyDescent="0.3">
      <c r="A9296" s="13" t="str">
        <f t="shared" si="145"/>
        <v>sweenry012013</v>
      </c>
      <c r="B9296" s="16" t="s">
        <v>733</v>
      </c>
      <c r="C9296" s="16">
        <v>2013</v>
      </c>
      <c r="D9296" s="16" t="s">
        <v>2327</v>
      </c>
    </row>
    <row r="9297" spans="1:8" x14ac:dyDescent="0.3">
      <c r="A9297" s="13" t="str">
        <f t="shared" si="145"/>
        <v>sweenry012013</v>
      </c>
      <c r="B9297" s="16" t="s">
        <v>733</v>
      </c>
      <c r="C9297" s="16">
        <v>2013</v>
      </c>
      <c r="D9297" s="16" t="s">
        <v>2328</v>
      </c>
    </row>
    <row r="9298" spans="1:8" x14ac:dyDescent="0.3">
      <c r="A9298" s="13" t="str">
        <f t="shared" si="145"/>
        <v>sweenry012013</v>
      </c>
      <c r="B9298" s="16" t="s">
        <v>733</v>
      </c>
      <c r="C9298" s="16">
        <v>2013</v>
      </c>
      <c r="D9298" s="16" t="s">
        <v>2329</v>
      </c>
      <c r="E9298" s="16">
        <v>140</v>
      </c>
      <c r="F9298" s="16">
        <v>1</v>
      </c>
      <c r="G9298" s="16">
        <v>1</v>
      </c>
      <c r="H9298" s="16">
        <v>0</v>
      </c>
    </row>
    <row r="9299" spans="1:8" x14ac:dyDescent="0.3">
      <c r="A9299" s="13" t="str">
        <f t="shared" si="145"/>
        <v>sweenry012013</v>
      </c>
      <c r="B9299" s="16" t="s">
        <v>733</v>
      </c>
      <c r="C9299" s="16">
        <v>2013</v>
      </c>
      <c r="D9299" s="16" t="s">
        <v>2330</v>
      </c>
    </row>
    <row r="9300" spans="1:8" x14ac:dyDescent="0.3">
      <c r="A9300" s="13" t="str">
        <f t="shared" si="145"/>
        <v>swishni012013</v>
      </c>
      <c r="B9300" s="16" t="s">
        <v>494</v>
      </c>
      <c r="C9300" s="16">
        <v>2013</v>
      </c>
      <c r="D9300" s="16" t="s">
        <v>2333</v>
      </c>
      <c r="E9300" s="16">
        <v>812</v>
      </c>
      <c r="F9300" s="16">
        <v>88</v>
      </c>
      <c r="G9300" s="16">
        <v>8</v>
      </c>
      <c r="H9300" s="16">
        <v>70</v>
      </c>
    </row>
    <row r="9301" spans="1:8" x14ac:dyDescent="0.3">
      <c r="A9301" s="13" t="str">
        <f t="shared" si="145"/>
        <v>swishni012013</v>
      </c>
      <c r="B9301" s="16" t="s">
        <v>494</v>
      </c>
      <c r="C9301" s="16">
        <v>2013</v>
      </c>
      <c r="D9301" s="16" t="s">
        <v>2329</v>
      </c>
      <c r="E9301" s="16">
        <v>41</v>
      </c>
      <c r="F9301" s="16">
        <v>2</v>
      </c>
      <c r="G9301" s="16">
        <v>1</v>
      </c>
      <c r="H9301" s="16">
        <v>1</v>
      </c>
    </row>
    <row r="9302" spans="1:8" x14ac:dyDescent="0.3">
      <c r="A9302" s="13" t="str">
        <f t="shared" si="145"/>
        <v>swishni012013</v>
      </c>
      <c r="B9302" s="16" t="s">
        <v>494</v>
      </c>
      <c r="C9302" s="16">
        <v>2013</v>
      </c>
      <c r="D9302" s="16" t="s">
        <v>2330</v>
      </c>
    </row>
    <row r="9303" spans="1:8" x14ac:dyDescent="0.3">
      <c r="A9303" s="13" t="str">
        <f t="shared" si="145"/>
        <v>tabatjo012013</v>
      </c>
      <c r="B9303" s="16" t="s">
        <v>1392</v>
      </c>
      <c r="C9303" s="16">
        <v>2013</v>
      </c>
      <c r="D9303" s="16" t="s">
        <v>2328</v>
      </c>
    </row>
    <row r="9304" spans="1:8" x14ac:dyDescent="0.3">
      <c r="A9304" s="13" t="str">
        <f t="shared" si="145"/>
        <v>tabatjo012013</v>
      </c>
      <c r="B9304" s="16" t="s">
        <v>1392</v>
      </c>
      <c r="C9304" s="16">
        <v>2013</v>
      </c>
      <c r="D9304" s="16" t="s">
        <v>2329</v>
      </c>
      <c r="E9304" s="16">
        <v>106</v>
      </c>
      <c r="F9304" s="16">
        <v>0</v>
      </c>
      <c r="G9304" s="16">
        <v>0</v>
      </c>
      <c r="H9304" s="16">
        <v>0</v>
      </c>
    </row>
    <row r="9305" spans="1:8" x14ac:dyDescent="0.3">
      <c r="A9305" s="13" t="str">
        <f t="shared" si="145"/>
        <v>tabatjo012013</v>
      </c>
      <c r="B9305" s="16" t="s">
        <v>1392</v>
      </c>
      <c r="C9305" s="16">
        <v>2013</v>
      </c>
      <c r="D9305" s="16" t="s">
        <v>2330</v>
      </c>
    </row>
    <row r="9306" spans="1:8" x14ac:dyDescent="0.3">
      <c r="A9306" s="13" t="str">
        <f t="shared" si="145"/>
        <v>takahhi012013</v>
      </c>
      <c r="B9306" s="16" t="s">
        <v>1393</v>
      </c>
      <c r="C9306" s="16">
        <v>2013</v>
      </c>
      <c r="D9306" s="16" t="s">
        <v>2332</v>
      </c>
      <c r="E9306" s="16">
        <v>0</v>
      </c>
      <c r="F9306" s="16">
        <v>1</v>
      </c>
      <c r="G9306" s="16">
        <v>0</v>
      </c>
      <c r="H9306" s="16">
        <v>0</v>
      </c>
    </row>
    <row r="9307" spans="1:8" x14ac:dyDescent="0.3">
      <c r="A9307" s="13" t="str">
        <f t="shared" si="145"/>
        <v>tanakke012013</v>
      </c>
      <c r="B9307" s="16" t="s">
        <v>2064</v>
      </c>
      <c r="C9307" s="16">
        <v>2013</v>
      </c>
      <c r="D9307" s="16" t="s">
        <v>2328</v>
      </c>
    </row>
    <row r="9308" spans="1:8" x14ac:dyDescent="0.3">
      <c r="A9308" s="13" t="str">
        <f t="shared" si="145"/>
        <v>tanakke012013</v>
      </c>
      <c r="B9308" s="16" t="s">
        <v>2064</v>
      </c>
      <c r="C9308" s="16">
        <v>2013</v>
      </c>
      <c r="D9308" s="16" t="s">
        <v>2329</v>
      </c>
      <c r="E9308" s="16">
        <v>6</v>
      </c>
      <c r="F9308" s="16">
        <v>0</v>
      </c>
      <c r="G9308" s="16">
        <v>0</v>
      </c>
      <c r="H9308" s="16">
        <v>0</v>
      </c>
    </row>
    <row r="9309" spans="1:8" x14ac:dyDescent="0.3">
      <c r="A9309" s="13" t="str">
        <f t="shared" si="145"/>
        <v>taylomi012013</v>
      </c>
      <c r="B9309" s="16" t="s">
        <v>1628</v>
      </c>
      <c r="C9309" s="16">
        <v>2013</v>
      </c>
      <c r="D9309" s="16" t="s">
        <v>2328</v>
      </c>
    </row>
    <row r="9310" spans="1:8" x14ac:dyDescent="0.3">
      <c r="A9310" s="13" t="str">
        <f t="shared" si="145"/>
        <v>taylomi012013</v>
      </c>
      <c r="B9310" s="16" t="s">
        <v>1628</v>
      </c>
      <c r="C9310" s="16">
        <v>2013</v>
      </c>
      <c r="D9310" s="16" t="s">
        <v>2329</v>
      </c>
      <c r="E9310" s="16">
        <v>12</v>
      </c>
      <c r="F9310" s="16">
        <v>0</v>
      </c>
      <c r="G9310" s="16">
        <v>0</v>
      </c>
      <c r="H9310" s="16">
        <v>0</v>
      </c>
    </row>
    <row r="9311" spans="1:8" x14ac:dyDescent="0.3">
      <c r="A9311" s="13" t="str">
        <f t="shared" si="145"/>
        <v>taylomi012013</v>
      </c>
      <c r="B9311" s="16" t="s">
        <v>1628</v>
      </c>
      <c r="C9311" s="16">
        <v>2013</v>
      </c>
      <c r="D9311" s="16" t="s">
        <v>2330</v>
      </c>
    </row>
    <row r="9312" spans="1:8" x14ac:dyDescent="0.3">
      <c r="A9312" s="13" t="str">
        <f t="shared" si="145"/>
        <v>tazawju012013</v>
      </c>
      <c r="B9312" s="16" t="s">
        <v>1192</v>
      </c>
      <c r="C9312" s="16">
        <v>2013</v>
      </c>
      <c r="D9312" s="16" t="s">
        <v>2332</v>
      </c>
      <c r="E9312" s="16">
        <v>2</v>
      </c>
      <c r="F9312" s="16">
        <v>6</v>
      </c>
      <c r="G9312" s="16">
        <v>0</v>
      </c>
      <c r="H9312" s="16">
        <v>1</v>
      </c>
    </row>
    <row r="9313" spans="1:8" x14ac:dyDescent="0.3">
      <c r="A9313" s="13" t="str">
        <f t="shared" si="145"/>
        <v>teafoev012013</v>
      </c>
      <c r="B9313" s="16" t="s">
        <v>1629</v>
      </c>
      <c r="C9313" s="16">
        <v>2013</v>
      </c>
      <c r="D9313" s="16" t="s">
        <v>2332</v>
      </c>
      <c r="E9313" s="16">
        <v>0</v>
      </c>
      <c r="F9313" s="16">
        <v>0</v>
      </c>
      <c r="G9313" s="16">
        <v>0</v>
      </c>
      <c r="H9313" s="16">
        <v>0</v>
      </c>
    </row>
    <row r="9314" spans="1:8" x14ac:dyDescent="0.3">
      <c r="A9314" s="13" t="str">
        <f t="shared" si="145"/>
        <v>teagata012013</v>
      </c>
      <c r="B9314" s="16" t="s">
        <v>1017</v>
      </c>
      <c r="C9314" s="16">
        <v>2013</v>
      </c>
      <c r="D9314" s="16" t="s">
        <v>2334</v>
      </c>
      <c r="E9314" s="16">
        <v>108</v>
      </c>
      <c r="F9314" s="16">
        <v>9</v>
      </c>
      <c r="G9314" s="16">
        <v>1</v>
      </c>
      <c r="H9314" s="16">
        <v>0</v>
      </c>
    </row>
    <row r="9315" spans="1:8" x14ac:dyDescent="0.3">
      <c r="A9315" s="13" t="str">
        <f t="shared" si="145"/>
        <v>teherju012013</v>
      </c>
      <c r="B9315" s="16" t="s">
        <v>1630</v>
      </c>
      <c r="C9315" s="16">
        <v>2013</v>
      </c>
      <c r="D9315" s="16" t="s">
        <v>2332</v>
      </c>
      <c r="E9315" s="16">
        <v>12</v>
      </c>
      <c r="F9315" s="16">
        <v>25</v>
      </c>
      <c r="G9315" s="16">
        <v>0</v>
      </c>
      <c r="H9315" s="16">
        <v>0</v>
      </c>
    </row>
    <row r="9316" spans="1:8" x14ac:dyDescent="0.3">
      <c r="A9316" s="13" t="str">
        <f t="shared" si="145"/>
        <v>teixema012013</v>
      </c>
      <c r="B9316" s="16" t="s">
        <v>402</v>
      </c>
      <c r="C9316" s="16">
        <v>2013</v>
      </c>
      <c r="D9316" s="16" t="s">
        <v>2333</v>
      </c>
      <c r="E9316" s="16">
        <v>100</v>
      </c>
      <c r="F9316" s="16">
        <v>8</v>
      </c>
      <c r="G9316" s="16">
        <v>0</v>
      </c>
      <c r="H9316" s="16">
        <v>9</v>
      </c>
    </row>
    <row r="9317" spans="1:8" x14ac:dyDescent="0.3">
      <c r="A9317" s="13" t="str">
        <f t="shared" si="145"/>
        <v>tejadmi012013</v>
      </c>
      <c r="B9317" s="16" t="s">
        <v>201</v>
      </c>
      <c r="C9317" s="16">
        <v>2013</v>
      </c>
      <c r="D9317" s="16" t="s">
        <v>2333</v>
      </c>
      <c r="E9317" s="16">
        <v>10</v>
      </c>
      <c r="F9317" s="16">
        <v>0</v>
      </c>
      <c r="G9317" s="16">
        <v>0</v>
      </c>
      <c r="H9317" s="16">
        <v>0</v>
      </c>
    </row>
    <row r="9318" spans="1:8" x14ac:dyDescent="0.3">
      <c r="A9318" s="13" t="str">
        <f t="shared" si="145"/>
        <v>tejadmi012013</v>
      </c>
      <c r="B9318" s="16" t="s">
        <v>201</v>
      </c>
      <c r="C9318" s="16">
        <v>2013</v>
      </c>
      <c r="D9318" s="16" t="s">
        <v>37</v>
      </c>
      <c r="E9318" s="16">
        <v>28</v>
      </c>
      <c r="F9318" s="16">
        <v>50</v>
      </c>
      <c r="G9318" s="16">
        <v>0</v>
      </c>
      <c r="H9318" s="16">
        <v>10</v>
      </c>
    </row>
    <row r="9319" spans="1:8" x14ac:dyDescent="0.3">
      <c r="A9319" s="13" t="str">
        <f t="shared" si="145"/>
        <v>tejadmi012013</v>
      </c>
      <c r="B9319" s="16" t="s">
        <v>201</v>
      </c>
      <c r="C9319" s="16">
        <v>2013</v>
      </c>
      <c r="D9319" s="16" t="s">
        <v>38</v>
      </c>
      <c r="E9319" s="16">
        <v>5</v>
      </c>
      <c r="F9319" s="16">
        <v>27</v>
      </c>
      <c r="G9319" s="16">
        <v>2</v>
      </c>
      <c r="H9319" s="16">
        <v>1</v>
      </c>
    </row>
    <row r="9320" spans="1:8" x14ac:dyDescent="0.3">
      <c r="A9320" s="13" t="str">
        <f t="shared" si="145"/>
        <v>tejadru012013</v>
      </c>
      <c r="B9320" s="16" t="s">
        <v>1394</v>
      </c>
      <c r="C9320" s="16">
        <v>2013</v>
      </c>
      <c r="D9320" s="16" t="s">
        <v>2331</v>
      </c>
      <c r="E9320" s="16">
        <v>72</v>
      </c>
      <c r="F9320" s="16">
        <v>177</v>
      </c>
      <c r="G9320" s="16">
        <v>8</v>
      </c>
      <c r="H9320" s="16">
        <v>37</v>
      </c>
    </row>
    <row r="9321" spans="1:8" x14ac:dyDescent="0.3">
      <c r="A9321" s="13" t="str">
        <f t="shared" si="145"/>
        <v>tekotbl012013</v>
      </c>
      <c r="B9321" s="16" t="s">
        <v>1631</v>
      </c>
      <c r="C9321" s="16">
        <v>2013</v>
      </c>
      <c r="D9321" s="16" t="s">
        <v>2327</v>
      </c>
    </row>
    <row r="9322" spans="1:8" x14ac:dyDescent="0.3">
      <c r="A9322" s="13" t="str">
        <f t="shared" si="145"/>
        <v>tekotbl012013</v>
      </c>
      <c r="B9322" s="16" t="s">
        <v>1631</v>
      </c>
      <c r="C9322" s="16">
        <v>2013</v>
      </c>
      <c r="D9322" s="16" t="s">
        <v>2328</v>
      </c>
    </row>
    <row r="9323" spans="1:8" x14ac:dyDescent="0.3">
      <c r="A9323" s="13" t="str">
        <f t="shared" si="145"/>
        <v>tekotbl012013</v>
      </c>
      <c r="B9323" s="16" t="s">
        <v>1631</v>
      </c>
      <c r="C9323" s="16">
        <v>2013</v>
      </c>
      <c r="D9323" s="16" t="s">
        <v>2329</v>
      </c>
      <c r="E9323" s="16">
        <v>21</v>
      </c>
      <c r="F9323" s="16">
        <v>0</v>
      </c>
      <c r="G9323" s="16">
        <v>0</v>
      </c>
      <c r="H9323" s="16">
        <v>0</v>
      </c>
    </row>
    <row r="9324" spans="1:8" x14ac:dyDescent="0.3">
      <c r="A9324" s="13" t="str">
        <f t="shared" si="145"/>
        <v>tepesni012013</v>
      </c>
      <c r="B9324" s="16" t="s">
        <v>2065</v>
      </c>
      <c r="C9324" s="16">
        <v>2013</v>
      </c>
      <c r="D9324" s="16" t="s">
        <v>2332</v>
      </c>
      <c r="E9324" s="16">
        <v>10</v>
      </c>
      <c r="F9324" s="16">
        <v>6</v>
      </c>
      <c r="G9324" s="16">
        <v>0</v>
      </c>
      <c r="H9324" s="16">
        <v>0</v>
      </c>
    </row>
    <row r="9325" spans="1:8" x14ac:dyDescent="0.3">
      <c r="A9325" s="13" t="str">
        <f t="shared" si="145"/>
        <v>terdojo012013</v>
      </c>
      <c r="B9325" s="16" t="s">
        <v>2066</v>
      </c>
      <c r="C9325" s="16">
        <v>2013</v>
      </c>
      <c r="D9325" s="16" t="s">
        <v>2333</v>
      </c>
      <c r="E9325" s="16">
        <v>32</v>
      </c>
      <c r="F9325" s="16">
        <v>1</v>
      </c>
      <c r="G9325" s="16">
        <v>0</v>
      </c>
      <c r="H9325" s="16">
        <v>3</v>
      </c>
    </row>
    <row r="9326" spans="1:8" x14ac:dyDescent="0.3">
      <c r="A9326" s="13" t="str">
        <f t="shared" si="145"/>
        <v>terdojo012013</v>
      </c>
      <c r="B9326" s="16" t="s">
        <v>2066</v>
      </c>
      <c r="C9326" s="16">
        <v>2013</v>
      </c>
      <c r="D9326" s="16" t="s">
        <v>2328</v>
      </c>
    </row>
    <row r="9327" spans="1:8" x14ac:dyDescent="0.3">
      <c r="A9327" s="13" t="str">
        <f t="shared" si="145"/>
        <v>terdojo012013</v>
      </c>
      <c r="B9327" s="16" t="s">
        <v>2066</v>
      </c>
      <c r="C9327" s="16">
        <v>2013</v>
      </c>
      <c r="D9327" s="16" t="s">
        <v>2329</v>
      </c>
      <c r="E9327" s="16">
        <v>21</v>
      </c>
      <c r="F9327" s="16">
        <v>1</v>
      </c>
      <c r="G9327" s="16">
        <v>0</v>
      </c>
      <c r="H9327" s="16">
        <v>0</v>
      </c>
    </row>
    <row r="9328" spans="1:8" x14ac:dyDescent="0.3">
      <c r="A9328" s="13" t="str">
        <f t="shared" si="145"/>
        <v>terdojo012013</v>
      </c>
      <c r="B9328" s="16" t="s">
        <v>2066</v>
      </c>
      <c r="C9328" s="16">
        <v>2013</v>
      </c>
      <c r="D9328" s="16" t="s">
        <v>2330</v>
      </c>
    </row>
    <row r="9329" spans="1:8" x14ac:dyDescent="0.3">
      <c r="A9329" s="13" t="str">
        <f t="shared" si="145"/>
        <v>thatcjo012013</v>
      </c>
      <c r="B9329" s="16" t="s">
        <v>858</v>
      </c>
      <c r="C9329" s="16">
        <v>2013</v>
      </c>
      <c r="D9329" s="16" t="s">
        <v>2332</v>
      </c>
      <c r="E9329" s="16">
        <v>0</v>
      </c>
      <c r="F9329" s="16">
        <v>4</v>
      </c>
      <c r="G9329" s="16">
        <v>0</v>
      </c>
      <c r="H9329" s="16">
        <v>0</v>
      </c>
    </row>
    <row r="9330" spans="1:8" x14ac:dyDescent="0.3">
      <c r="A9330" s="13" t="str">
        <f t="shared" si="145"/>
        <v>thatcjo012013</v>
      </c>
      <c r="B9330" s="16" t="s">
        <v>858</v>
      </c>
      <c r="C9330" s="16">
        <v>2013</v>
      </c>
      <c r="D9330" s="16" t="s">
        <v>2332</v>
      </c>
      <c r="E9330" s="16">
        <v>0</v>
      </c>
      <c r="F9330" s="16">
        <v>0</v>
      </c>
      <c r="G9330" s="16">
        <v>0</v>
      </c>
      <c r="H9330" s="16">
        <v>0</v>
      </c>
    </row>
    <row r="9331" spans="1:8" x14ac:dyDescent="0.3">
      <c r="A9331" s="13" t="str">
        <f t="shared" si="145"/>
        <v>thayeda012013</v>
      </c>
      <c r="B9331" s="16" t="s">
        <v>1193</v>
      </c>
      <c r="C9331" s="16">
        <v>2013</v>
      </c>
      <c r="D9331" s="16" t="s">
        <v>2332</v>
      </c>
      <c r="E9331" s="16">
        <v>2</v>
      </c>
      <c r="F9331" s="16">
        <v>6</v>
      </c>
      <c r="G9331" s="16">
        <v>1</v>
      </c>
      <c r="H9331" s="16">
        <v>2</v>
      </c>
    </row>
    <row r="9332" spans="1:8" x14ac:dyDescent="0.3">
      <c r="A9332" s="13" t="str">
        <f t="shared" si="145"/>
        <v>thielca012013</v>
      </c>
      <c r="B9332" s="16" t="s">
        <v>2067</v>
      </c>
      <c r="C9332" s="16">
        <v>2013</v>
      </c>
      <c r="D9332" s="16" t="s">
        <v>2332</v>
      </c>
      <c r="E9332" s="16">
        <v>3</v>
      </c>
      <c r="F9332" s="16">
        <v>3</v>
      </c>
      <c r="G9332" s="16">
        <v>0</v>
      </c>
      <c r="H9332" s="16">
        <v>0</v>
      </c>
    </row>
    <row r="9333" spans="1:8" x14ac:dyDescent="0.3">
      <c r="A9333" s="13" t="str">
        <f t="shared" si="145"/>
        <v>tholejo012013</v>
      </c>
      <c r="B9333" s="16" t="s">
        <v>1194</v>
      </c>
      <c r="C9333" s="16">
        <v>2013</v>
      </c>
      <c r="D9333" s="16" t="s">
        <v>2333</v>
      </c>
      <c r="E9333" s="16">
        <v>9</v>
      </c>
      <c r="F9333" s="16">
        <v>0</v>
      </c>
      <c r="G9333" s="16">
        <v>1</v>
      </c>
      <c r="H9333" s="16">
        <v>0</v>
      </c>
    </row>
    <row r="9334" spans="1:8" x14ac:dyDescent="0.3">
      <c r="A9334" s="13" t="str">
        <f t="shared" si="145"/>
        <v>tholejo012013</v>
      </c>
      <c r="B9334" s="16" t="s">
        <v>1194</v>
      </c>
      <c r="C9334" s="16">
        <v>2013</v>
      </c>
      <c r="D9334" s="16" t="s">
        <v>2334</v>
      </c>
      <c r="E9334" s="16">
        <v>253</v>
      </c>
      <c r="F9334" s="16">
        <v>13</v>
      </c>
      <c r="G9334" s="16">
        <v>2</v>
      </c>
      <c r="H9334" s="16">
        <v>2</v>
      </c>
    </row>
    <row r="9335" spans="1:8" x14ac:dyDescent="0.3">
      <c r="A9335" s="13" t="str">
        <f t="shared" si="145"/>
        <v>thomacl022013</v>
      </c>
      <c r="B9335" s="16" t="s">
        <v>1018</v>
      </c>
      <c r="C9335" s="16">
        <v>2013</v>
      </c>
      <c r="D9335" s="16" t="s">
        <v>2327</v>
      </c>
    </row>
    <row r="9336" spans="1:8" x14ac:dyDescent="0.3">
      <c r="A9336" s="13" t="str">
        <f t="shared" si="145"/>
        <v>thomacl022013</v>
      </c>
      <c r="B9336" s="16" t="s">
        <v>1018</v>
      </c>
      <c r="C9336" s="16">
        <v>2013</v>
      </c>
      <c r="D9336" s="16" t="s">
        <v>2328</v>
      </c>
    </row>
    <row r="9337" spans="1:8" x14ac:dyDescent="0.3">
      <c r="A9337" s="13" t="str">
        <f t="shared" si="145"/>
        <v>thomacl022013</v>
      </c>
      <c r="B9337" s="16" t="s">
        <v>1018</v>
      </c>
      <c r="C9337" s="16">
        <v>2013</v>
      </c>
      <c r="D9337" s="16" t="s">
        <v>2329</v>
      </c>
      <c r="E9337" s="16">
        <v>212</v>
      </c>
      <c r="F9337" s="16">
        <v>6</v>
      </c>
      <c r="G9337" s="16">
        <v>3</v>
      </c>
      <c r="H9337" s="16">
        <v>1</v>
      </c>
    </row>
    <row r="9338" spans="1:8" x14ac:dyDescent="0.3">
      <c r="A9338" s="13" t="str">
        <f t="shared" si="145"/>
        <v>thomacl022013</v>
      </c>
      <c r="B9338" s="16" t="s">
        <v>1018</v>
      </c>
      <c r="C9338" s="16">
        <v>2013</v>
      </c>
      <c r="D9338" s="16" t="s">
        <v>2330</v>
      </c>
    </row>
    <row r="9339" spans="1:8" x14ac:dyDescent="0.3">
      <c r="A9339" s="13" t="str">
        <f t="shared" si="145"/>
        <v>thornma012013</v>
      </c>
      <c r="B9339" s="16" t="s">
        <v>497</v>
      </c>
      <c r="C9339" s="16">
        <v>2013</v>
      </c>
      <c r="D9339" s="16" t="s">
        <v>2332</v>
      </c>
      <c r="E9339" s="16">
        <v>2</v>
      </c>
      <c r="F9339" s="16">
        <v>5</v>
      </c>
      <c r="G9339" s="16">
        <v>2</v>
      </c>
      <c r="H9339" s="16">
        <v>0</v>
      </c>
    </row>
    <row r="9340" spans="1:8" x14ac:dyDescent="0.3">
      <c r="A9340" s="13" t="str">
        <f t="shared" si="145"/>
        <v>thornma012013</v>
      </c>
      <c r="B9340" s="16" t="s">
        <v>497</v>
      </c>
      <c r="C9340" s="16">
        <v>2013</v>
      </c>
      <c r="D9340" s="16" t="s">
        <v>2332</v>
      </c>
      <c r="E9340" s="16">
        <v>1</v>
      </c>
      <c r="F9340" s="16">
        <v>1</v>
      </c>
      <c r="G9340" s="16">
        <v>0</v>
      </c>
      <c r="H9340" s="16">
        <v>0</v>
      </c>
    </row>
    <row r="9341" spans="1:8" x14ac:dyDescent="0.3">
      <c r="A9341" s="13" t="str">
        <f t="shared" si="145"/>
        <v>thornty012013</v>
      </c>
      <c r="B9341" s="16" t="s">
        <v>1844</v>
      </c>
      <c r="C9341" s="16">
        <v>2013</v>
      </c>
      <c r="D9341" s="16" t="s">
        <v>2332</v>
      </c>
      <c r="E9341" s="16">
        <v>3</v>
      </c>
      <c r="F9341" s="16">
        <v>8</v>
      </c>
      <c r="G9341" s="16">
        <v>0</v>
      </c>
      <c r="H9341" s="16">
        <v>1</v>
      </c>
    </row>
    <row r="9342" spans="1:8" x14ac:dyDescent="0.3">
      <c r="A9342" s="13" t="str">
        <f t="shared" si="145"/>
        <v>tillmch012013</v>
      </c>
      <c r="B9342" s="16" t="s">
        <v>1195</v>
      </c>
      <c r="C9342" s="16">
        <v>2013</v>
      </c>
      <c r="D9342" s="16" t="s">
        <v>2332</v>
      </c>
      <c r="E9342" s="16">
        <v>8</v>
      </c>
      <c r="F9342" s="16">
        <v>18</v>
      </c>
      <c r="G9342" s="16">
        <v>0</v>
      </c>
      <c r="H9342" s="16">
        <v>1</v>
      </c>
    </row>
    <row r="9343" spans="1:8" x14ac:dyDescent="0.3">
      <c r="A9343" s="13" t="str">
        <f t="shared" si="145"/>
        <v>tollesh012013</v>
      </c>
      <c r="B9343" s="16" t="s">
        <v>1845</v>
      </c>
      <c r="C9343" s="16">
        <v>2013</v>
      </c>
      <c r="D9343" s="16" t="s">
        <v>2332</v>
      </c>
      <c r="E9343" s="16">
        <v>0</v>
      </c>
      <c r="F9343" s="16">
        <v>0</v>
      </c>
      <c r="G9343" s="16">
        <v>0</v>
      </c>
      <c r="H9343" s="16">
        <v>0</v>
      </c>
    </row>
    <row r="9344" spans="1:8" x14ac:dyDescent="0.3">
      <c r="A9344" s="13" t="str">
        <f t="shared" si="145"/>
        <v>tomlijo012013</v>
      </c>
      <c r="B9344" s="16" t="s">
        <v>1397</v>
      </c>
      <c r="C9344" s="16">
        <v>2013</v>
      </c>
      <c r="D9344" s="16" t="s">
        <v>2332</v>
      </c>
      <c r="E9344" s="16">
        <v>0</v>
      </c>
      <c r="F9344" s="16">
        <v>0</v>
      </c>
      <c r="G9344" s="16">
        <v>0</v>
      </c>
      <c r="H9344" s="16">
        <v>0</v>
      </c>
    </row>
    <row r="9345" spans="1:8" x14ac:dyDescent="0.3">
      <c r="A9345" s="13" t="str">
        <f t="shared" si="145"/>
        <v>tonkimi012013</v>
      </c>
      <c r="B9345" s="16" t="s">
        <v>2068</v>
      </c>
      <c r="C9345" s="16">
        <v>2013</v>
      </c>
      <c r="D9345" s="16" t="s">
        <v>2332</v>
      </c>
      <c r="E9345" s="16">
        <v>0</v>
      </c>
      <c r="F9345" s="16">
        <v>2</v>
      </c>
      <c r="G9345" s="16">
        <v>0</v>
      </c>
      <c r="H9345" s="16">
        <v>1</v>
      </c>
    </row>
    <row r="9346" spans="1:8" x14ac:dyDescent="0.3">
      <c r="A9346" s="13" t="str">
        <f t="shared" si="145"/>
        <v>torreal012013</v>
      </c>
      <c r="B9346" s="16" t="s">
        <v>1635</v>
      </c>
      <c r="C9346" s="16">
        <v>2013</v>
      </c>
      <c r="D9346" s="16" t="s">
        <v>2332</v>
      </c>
      <c r="E9346" s="16">
        <v>2</v>
      </c>
      <c r="F9346" s="16">
        <v>9</v>
      </c>
      <c r="G9346" s="16">
        <v>1</v>
      </c>
      <c r="H9346" s="16">
        <v>0</v>
      </c>
    </row>
    <row r="9347" spans="1:8" x14ac:dyDescent="0.3">
      <c r="A9347" s="13" t="str">
        <f t="shared" ref="A9347:A9410" si="146">B9347&amp;C9347</f>
        <v>torrean022013</v>
      </c>
      <c r="B9347" s="16" t="s">
        <v>343</v>
      </c>
      <c r="C9347" s="16">
        <v>2013</v>
      </c>
      <c r="D9347" s="16" t="s">
        <v>2327</v>
      </c>
    </row>
    <row r="9348" spans="1:8" x14ac:dyDescent="0.3">
      <c r="A9348" s="13" t="str">
        <f t="shared" si="146"/>
        <v>torrean022013</v>
      </c>
      <c r="B9348" s="16" t="s">
        <v>343</v>
      </c>
      <c r="C9348" s="16">
        <v>2013</v>
      </c>
      <c r="D9348" s="16" t="s">
        <v>2328</v>
      </c>
    </row>
    <row r="9349" spans="1:8" x14ac:dyDescent="0.3">
      <c r="A9349" s="13" t="str">
        <f t="shared" si="146"/>
        <v>torrean022013</v>
      </c>
      <c r="B9349" s="16" t="s">
        <v>343</v>
      </c>
      <c r="C9349" s="16">
        <v>2013</v>
      </c>
      <c r="D9349" s="16" t="s">
        <v>2329</v>
      </c>
      <c r="E9349" s="16">
        <v>152</v>
      </c>
      <c r="F9349" s="16">
        <v>1</v>
      </c>
      <c r="G9349" s="16">
        <v>5</v>
      </c>
      <c r="H9349" s="16">
        <v>0</v>
      </c>
    </row>
    <row r="9350" spans="1:8" x14ac:dyDescent="0.3">
      <c r="A9350" s="13" t="str">
        <f t="shared" si="146"/>
        <v>torrean022013</v>
      </c>
      <c r="B9350" s="16" t="s">
        <v>343</v>
      </c>
      <c r="C9350" s="16">
        <v>2013</v>
      </c>
      <c r="D9350" s="16" t="s">
        <v>2330</v>
      </c>
    </row>
    <row r="9351" spans="1:8" x14ac:dyDescent="0.3">
      <c r="A9351" s="13" t="str">
        <f t="shared" si="146"/>
        <v>torreca012013</v>
      </c>
      <c r="B9351" s="16" t="s">
        <v>1198</v>
      </c>
      <c r="C9351" s="16">
        <v>2013</v>
      </c>
      <c r="D9351" s="16" t="s">
        <v>2332</v>
      </c>
      <c r="E9351" s="16">
        <v>5</v>
      </c>
      <c r="F9351" s="16">
        <v>9</v>
      </c>
      <c r="G9351" s="16">
        <v>0</v>
      </c>
      <c r="H9351" s="16">
        <v>0</v>
      </c>
    </row>
    <row r="9352" spans="1:8" x14ac:dyDescent="0.3">
      <c r="A9352" s="13" t="str">
        <f t="shared" si="146"/>
        <v>torreyo012013</v>
      </c>
      <c r="B9352" s="16" t="s">
        <v>278</v>
      </c>
      <c r="C9352" s="16">
        <v>2013</v>
      </c>
      <c r="D9352" s="16" t="s">
        <v>2333</v>
      </c>
      <c r="E9352" s="16">
        <v>4</v>
      </c>
      <c r="F9352" s="16">
        <v>0</v>
      </c>
      <c r="G9352" s="16">
        <v>0</v>
      </c>
      <c r="H9352" s="16">
        <v>0</v>
      </c>
    </row>
    <row r="9353" spans="1:8" x14ac:dyDescent="0.3">
      <c r="A9353" s="13" t="str">
        <f t="shared" si="146"/>
        <v>torreyo012013</v>
      </c>
      <c r="B9353" s="16" t="s">
        <v>278</v>
      </c>
      <c r="C9353" s="16">
        <v>2013</v>
      </c>
      <c r="D9353" s="16" t="s">
        <v>2334</v>
      </c>
      <c r="E9353" s="16">
        <v>336</v>
      </c>
      <c r="F9353" s="16">
        <v>20</v>
      </c>
      <c r="G9353" s="16">
        <v>3</v>
      </c>
      <c r="H9353" s="16">
        <v>4</v>
      </c>
    </row>
    <row r="9354" spans="1:8" x14ac:dyDescent="0.3">
      <c r="A9354" s="13" t="str">
        <f t="shared" si="146"/>
        <v>tovarwi012013</v>
      </c>
      <c r="B9354" s="16" t="s">
        <v>2069</v>
      </c>
      <c r="C9354" s="16">
        <v>2013</v>
      </c>
      <c r="D9354" s="16" t="s">
        <v>2331</v>
      </c>
      <c r="E9354" s="16">
        <v>5</v>
      </c>
      <c r="F9354" s="16">
        <v>15</v>
      </c>
      <c r="G9354" s="16">
        <v>0</v>
      </c>
      <c r="H9354" s="16">
        <v>4</v>
      </c>
    </row>
    <row r="9355" spans="1:8" x14ac:dyDescent="0.3">
      <c r="A9355" s="13" t="str">
        <f t="shared" si="146"/>
        <v>tracych012013</v>
      </c>
      <c r="B9355" s="16" t="s">
        <v>498</v>
      </c>
      <c r="C9355" s="16">
        <v>2013</v>
      </c>
      <c r="D9355" s="16" t="s">
        <v>2333</v>
      </c>
      <c r="E9355" s="16">
        <v>55</v>
      </c>
      <c r="F9355" s="16">
        <v>4</v>
      </c>
      <c r="G9355" s="16">
        <v>1</v>
      </c>
      <c r="H9355" s="16">
        <v>5</v>
      </c>
    </row>
    <row r="9356" spans="1:8" x14ac:dyDescent="0.3">
      <c r="A9356" s="13" t="str">
        <f t="shared" si="146"/>
        <v>tracych012013</v>
      </c>
      <c r="B9356" s="16" t="s">
        <v>498</v>
      </c>
      <c r="C9356" s="16">
        <v>2013</v>
      </c>
      <c r="D9356" s="16" t="s">
        <v>38</v>
      </c>
      <c r="E9356" s="16">
        <v>5</v>
      </c>
      <c r="F9356" s="16">
        <v>13</v>
      </c>
      <c r="G9356" s="16">
        <v>1</v>
      </c>
      <c r="H9356" s="16">
        <v>3</v>
      </c>
    </row>
    <row r="9357" spans="1:8" x14ac:dyDescent="0.3">
      <c r="A9357" s="13" t="str">
        <f t="shared" si="146"/>
        <v>triunca012013</v>
      </c>
      <c r="B9357" s="16" t="s">
        <v>1846</v>
      </c>
      <c r="C9357" s="16">
        <v>2013</v>
      </c>
      <c r="D9357" s="16" t="s">
        <v>37</v>
      </c>
      <c r="E9357" s="16">
        <v>5</v>
      </c>
      <c r="F9357" s="16">
        <v>6</v>
      </c>
      <c r="G9357" s="16">
        <v>0</v>
      </c>
      <c r="H9357" s="16">
        <v>2</v>
      </c>
    </row>
    <row r="9358" spans="1:8" x14ac:dyDescent="0.3">
      <c r="A9358" s="13" t="str">
        <f t="shared" si="146"/>
        <v>triunca012013</v>
      </c>
      <c r="B9358" s="16" t="s">
        <v>1846</v>
      </c>
      <c r="C9358" s="16">
        <v>2013</v>
      </c>
      <c r="D9358" s="16" t="s">
        <v>38</v>
      </c>
      <c r="E9358" s="16">
        <v>1</v>
      </c>
      <c r="F9358" s="16">
        <v>0</v>
      </c>
      <c r="G9358" s="16">
        <v>0</v>
      </c>
      <c r="H9358" s="16">
        <v>0</v>
      </c>
    </row>
    <row r="9359" spans="1:8" x14ac:dyDescent="0.3">
      <c r="A9359" s="13" t="str">
        <f t="shared" si="146"/>
        <v>triunca012013</v>
      </c>
      <c r="B9359" s="16" t="s">
        <v>1846</v>
      </c>
      <c r="C9359" s="16">
        <v>2013</v>
      </c>
      <c r="D9359" s="16" t="s">
        <v>2331</v>
      </c>
      <c r="E9359" s="16">
        <v>11</v>
      </c>
      <c r="F9359" s="16">
        <v>23</v>
      </c>
      <c r="G9359" s="16">
        <v>2</v>
      </c>
      <c r="H9359" s="16">
        <v>6</v>
      </c>
    </row>
    <row r="9360" spans="1:8" x14ac:dyDescent="0.3">
      <c r="A9360" s="13" t="str">
        <f t="shared" si="146"/>
        <v>troncra012013</v>
      </c>
      <c r="B9360" s="16" t="s">
        <v>1022</v>
      </c>
      <c r="C9360" s="16">
        <v>2013</v>
      </c>
      <c r="D9360" s="16" t="s">
        <v>2332</v>
      </c>
      <c r="E9360" s="16">
        <v>3</v>
      </c>
      <c r="F9360" s="16">
        <v>6</v>
      </c>
      <c r="G9360" s="16">
        <v>2</v>
      </c>
      <c r="H9360" s="16">
        <v>0</v>
      </c>
    </row>
    <row r="9361" spans="1:8" x14ac:dyDescent="0.3">
      <c r="A9361" s="13" t="str">
        <f t="shared" si="146"/>
        <v>troutmi012013</v>
      </c>
      <c r="B9361" s="16" t="s">
        <v>1637</v>
      </c>
      <c r="C9361" s="16">
        <v>2013</v>
      </c>
      <c r="D9361" s="16" t="s">
        <v>2327</v>
      </c>
    </row>
    <row r="9362" spans="1:8" x14ac:dyDescent="0.3">
      <c r="A9362" s="13" t="str">
        <f t="shared" si="146"/>
        <v>troutmi012013</v>
      </c>
      <c r="B9362" s="16" t="s">
        <v>1637</v>
      </c>
      <c r="C9362" s="16">
        <v>2013</v>
      </c>
      <c r="D9362" s="16" t="s">
        <v>2328</v>
      </c>
    </row>
    <row r="9363" spans="1:8" x14ac:dyDescent="0.3">
      <c r="A9363" s="13" t="str">
        <f t="shared" si="146"/>
        <v>troutmi012013</v>
      </c>
      <c r="B9363" s="16" t="s">
        <v>1637</v>
      </c>
      <c r="C9363" s="16">
        <v>2013</v>
      </c>
      <c r="D9363" s="16" t="s">
        <v>2329</v>
      </c>
      <c r="E9363" s="16">
        <v>359</v>
      </c>
      <c r="F9363" s="16">
        <v>0</v>
      </c>
      <c r="G9363" s="16">
        <v>2</v>
      </c>
      <c r="H9363" s="16">
        <v>0</v>
      </c>
    </row>
    <row r="9364" spans="1:8" x14ac:dyDescent="0.3">
      <c r="A9364" s="13" t="str">
        <f t="shared" si="146"/>
        <v>trumbma012013</v>
      </c>
      <c r="B9364" s="16" t="s">
        <v>1398</v>
      </c>
      <c r="C9364" s="16">
        <v>2013</v>
      </c>
      <c r="D9364" s="16" t="s">
        <v>2333</v>
      </c>
      <c r="E9364" s="16">
        <v>915</v>
      </c>
      <c r="F9364" s="16">
        <v>79</v>
      </c>
      <c r="G9364" s="16">
        <v>8</v>
      </c>
      <c r="H9364" s="16">
        <v>87</v>
      </c>
    </row>
    <row r="9365" spans="1:8" x14ac:dyDescent="0.3">
      <c r="A9365" s="13" t="str">
        <f t="shared" si="146"/>
        <v>trumbma012013</v>
      </c>
      <c r="B9365" s="16" t="s">
        <v>1398</v>
      </c>
      <c r="C9365" s="16">
        <v>2013</v>
      </c>
      <c r="D9365" s="16" t="s">
        <v>38</v>
      </c>
      <c r="E9365" s="16">
        <v>0</v>
      </c>
      <c r="F9365" s="16">
        <v>0</v>
      </c>
      <c r="G9365" s="16">
        <v>0</v>
      </c>
      <c r="H9365" s="16">
        <v>0</v>
      </c>
    </row>
    <row r="9366" spans="1:8" x14ac:dyDescent="0.3">
      <c r="A9366" s="13" t="str">
        <f t="shared" si="146"/>
        <v>trumbma012013</v>
      </c>
      <c r="B9366" s="16" t="s">
        <v>1398</v>
      </c>
      <c r="C9366" s="16">
        <v>2013</v>
      </c>
      <c r="D9366" s="16" t="s">
        <v>2328</v>
      </c>
    </row>
    <row r="9367" spans="1:8" x14ac:dyDescent="0.3">
      <c r="A9367" s="13" t="str">
        <f t="shared" si="146"/>
        <v>trumbma012013</v>
      </c>
      <c r="B9367" s="16" t="s">
        <v>1398</v>
      </c>
      <c r="C9367" s="16">
        <v>2013</v>
      </c>
      <c r="D9367" s="16" t="s">
        <v>2329</v>
      </c>
      <c r="E9367" s="16">
        <v>50</v>
      </c>
      <c r="F9367" s="16">
        <v>1</v>
      </c>
      <c r="G9367" s="16">
        <v>1</v>
      </c>
      <c r="H9367" s="16">
        <v>0</v>
      </c>
    </row>
    <row r="9368" spans="1:8" x14ac:dyDescent="0.3">
      <c r="A9368" s="13" t="str">
        <f t="shared" si="146"/>
        <v>trumbma012013</v>
      </c>
      <c r="B9368" s="16" t="s">
        <v>1398</v>
      </c>
      <c r="C9368" s="16">
        <v>2013</v>
      </c>
      <c r="D9368" s="16" t="s">
        <v>2330</v>
      </c>
    </row>
    <row r="9369" spans="1:8" x14ac:dyDescent="0.3">
      <c r="A9369" s="13" t="str">
        <f t="shared" si="146"/>
        <v>tuiasma012013</v>
      </c>
      <c r="B9369" s="16" t="s">
        <v>1024</v>
      </c>
      <c r="C9369" s="16">
        <v>2013</v>
      </c>
      <c r="D9369" s="16" t="s">
        <v>2333</v>
      </c>
      <c r="E9369" s="16">
        <v>27</v>
      </c>
      <c r="F9369" s="16">
        <v>1</v>
      </c>
      <c r="G9369" s="16">
        <v>0</v>
      </c>
      <c r="H9369" s="16">
        <v>3</v>
      </c>
    </row>
    <row r="9370" spans="1:8" x14ac:dyDescent="0.3">
      <c r="A9370" s="13" t="str">
        <f t="shared" si="146"/>
        <v>tuiasma012013</v>
      </c>
      <c r="B9370" s="16" t="s">
        <v>1024</v>
      </c>
      <c r="C9370" s="16">
        <v>2013</v>
      </c>
      <c r="D9370" s="16" t="s">
        <v>38</v>
      </c>
      <c r="E9370" s="16">
        <v>0</v>
      </c>
      <c r="F9370" s="16">
        <v>1</v>
      </c>
      <c r="G9370" s="16">
        <v>0</v>
      </c>
      <c r="H9370" s="16">
        <v>0</v>
      </c>
    </row>
    <row r="9371" spans="1:8" x14ac:dyDescent="0.3">
      <c r="A9371" s="13" t="str">
        <f t="shared" si="146"/>
        <v>tuiasma012013</v>
      </c>
      <c r="B9371" s="16" t="s">
        <v>1024</v>
      </c>
      <c r="C9371" s="16">
        <v>2013</v>
      </c>
      <c r="D9371" s="16" t="s">
        <v>2328</v>
      </c>
    </row>
    <row r="9372" spans="1:8" x14ac:dyDescent="0.3">
      <c r="A9372" s="13" t="str">
        <f t="shared" si="146"/>
        <v>tuiasma012013</v>
      </c>
      <c r="B9372" s="16" t="s">
        <v>1024</v>
      </c>
      <c r="C9372" s="16">
        <v>2013</v>
      </c>
      <c r="D9372" s="16" t="s">
        <v>2329</v>
      </c>
      <c r="E9372" s="16">
        <v>97</v>
      </c>
      <c r="F9372" s="16">
        <v>0</v>
      </c>
      <c r="G9372" s="16">
        <v>1</v>
      </c>
      <c r="H9372" s="16">
        <v>0</v>
      </c>
    </row>
    <row r="9373" spans="1:8" x14ac:dyDescent="0.3">
      <c r="A9373" s="13" t="str">
        <f t="shared" si="146"/>
        <v>tulowtr012013</v>
      </c>
      <c r="B9373" s="16" t="s">
        <v>735</v>
      </c>
      <c r="C9373" s="16">
        <v>2013</v>
      </c>
      <c r="D9373" s="16" t="s">
        <v>2331</v>
      </c>
      <c r="E9373" s="16">
        <v>183</v>
      </c>
      <c r="F9373" s="16">
        <v>379</v>
      </c>
      <c r="G9373" s="16">
        <v>8</v>
      </c>
      <c r="H9373" s="16">
        <v>84</v>
      </c>
    </row>
    <row r="9374" spans="1:8" x14ac:dyDescent="0.3">
      <c r="A9374" s="13" t="str">
        <f t="shared" si="146"/>
        <v>turneja012013</v>
      </c>
      <c r="B9374" s="16" t="s">
        <v>1638</v>
      </c>
      <c r="C9374" s="16">
        <v>2013</v>
      </c>
      <c r="D9374" s="16" t="s">
        <v>2332</v>
      </c>
      <c r="E9374" s="16">
        <v>14</v>
      </c>
      <c r="F9374" s="16">
        <v>21</v>
      </c>
      <c r="G9374" s="16">
        <v>5</v>
      </c>
      <c r="H9374" s="16">
        <v>1</v>
      </c>
    </row>
    <row r="9375" spans="1:8" x14ac:dyDescent="0.3">
      <c r="A9375" s="13" t="str">
        <f t="shared" si="146"/>
        <v>turneju012013</v>
      </c>
      <c r="B9375" s="16" t="s">
        <v>1199</v>
      </c>
      <c r="C9375" s="16">
        <v>2013</v>
      </c>
      <c r="D9375" s="16" t="s">
        <v>2333</v>
      </c>
      <c r="E9375" s="16">
        <v>87</v>
      </c>
      <c r="F9375" s="16">
        <v>6</v>
      </c>
      <c r="G9375" s="16">
        <v>1</v>
      </c>
      <c r="H9375" s="16">
        <v>9</v>
      </c>
    </row>
    <row r="9376" spans="1:8" x14ac:dyDescent="0.3">
      <c r="A9376" s="13" t="str">
        <f t="shared" si="146"/>
        <v>turneju012013</v>
      </c>
      <c r="B9376" s="16" t="s">
        <v>1199</v>
      </c>
      <c r="C9376" s="16">
        <v>2013</v>
      </c>
      <c r="D9376" s="16" t="s">
        <v>37</v>
      </c>
      <c r="E9376" s="16">
        <v>5</v>
      </c>
      <c r="F9376" s="16">
        <v>7</v>
      </c>
      <c r="G9376" s="16">
        <v>0</v>
      </c>
      <c r="H9376" s="16">
        <v>1</v>
      </c>
    </row>
    <row r="9377" spans="1:8" x14ac:dyDescent="0.3">
      <c r="A9377" s="13" t="str">
        <f t="shared" si="146"/>
        <v>turneju012013</v>
      </c>
      <c r="B9377" s="16" t="s">
        <v>1199</v>
      </c>
      <c r="C9377" s="16">
        <v>2013</v>
      </c>
      <c r="D9377" s="16" t="s">
        <v>38</v>
      </c>
      <c r="E9377" s="16">
        <v>9</v>
      </c>
      <c r="F9377" s="16">
        <v>21</v>
      </c>
      <c r="G9377" s="16">
        <v>1</v>
      </c>
      <c r="H9377" s="16">
        <v>1</v>
      </c>
    </row>
    <row r="9378" spans="1:8" x14ac:dyDescent="0.3">
      <c r="A9378" s="13" t="str">
        <f t="shared" si="146"/>
        <v>turneju012013</v>
      </c>
      <c r="B9378" s="16" t="s">
        <v>1199</v>
      </c>
      <c r="C9378" s="16">
        <v>2013</v>
      </c>
      <c r="D9378" s="16" t="s">
        <v>2328</v>
      </c>
    </row>
    <row r="9379" spans="1:8" x14ac:dyDescent="0.3">
      <c r="A9379" s="13" t="str">
        <f t="shared" si="146"/>
        <v>turneju012013</v>
      </c>
      <c r="B9379" s="16" t="s">
        <v>1199</v>
      </c>
      <c r="C9379" s="16">
        <v>2013</v>
      </c>
      <c r="D9379" s="16" t="s">
        <v>2329</v>
      </c>
      <c r="E9379" s="16">
        <v>0</v>
      </c>
      <c r="F9379" s="16">
        <v>0</v>
      </c>
      <c r="G9379" s="16">
        <v>0</v>
      </c>
      <c r="H9379" s="16">
        <v>0</v>
      </c>
    </row>
    <row r="9380" spans="1:8" x14ac:dyDescent="0.3">
      <c r="A9380" s="13" t="str">
        <f t="shared" si="146"/>
        <v>turneju012013</v>
      </c>
      <c r="B9380" s="16" t="s">
        <v>1199</v>
      </c>
      <c r="C9380" s="16">
        <v>2013</v>
      </c>
      <c r="D9380" s="16" t="s">
        <v>2331</v>
      </c>
      <c r="E9380" s="16">
        <v>19</v>
      </c>
      <c r="F9380" s="16">
        <v>32</v>
      </c>
      <c r="G9380" s="16">
        <v>0</v>
      </c>
      <c r="H9380" s="16">
        <v>8</v>
      </c>
    </row>
    <row r="9381" spans="1:8" x14ac:dyDescent="0.3">
      <c r="A9381" s="13" t="str">
        <f t="shared" si="146"/>
        <v>ueharko012013</v>
      </c>
      <c r="B9381" s="16" t="s">
        <v>1200</v>
      </c>
      <c r="C9381" s="16">
        <v>2013</v>
      </c>
      <c r="D9381" s="16" t="s">
        <v>2332</v>
      </c>
      <c r="E9381" s="16">
        <v>2</v>
      </c>
      <c r="F9381" s="16">
        <v>7</v>
      </c>
      <c r="G9381" s="16">
        <v>0</v>
      </c>
      <c r="H9381" s="16">
        <v>0</v>
      </c>
    </row>
    <row r="9382" spans="1:8" x14ac:dyDescent="0.3">
      <c r="A9382" s="13" t="str">
        <f t="shared" si="146"/>
        <v>ugglada012013</v>
      </c>
      <c r="B9382" s="16" t="s">
        <v>736</v>
      </c>
      <c r="C9382" s="16">
        <v>2013</v>
      </c>
      <c r="D9382" s="16" t="s">
        <v>37</v>
      </c>
      <c r="E9382" s="16">
        <v>247</v>
      </c>
      <c r="F9382" s="16">
        <v>334</v>
      </c>
      <c r="G9382" s="16">
        <v>14</v>
      </c>
      <c r="H9382" s="16">
        <v>81</v>
      </c>
    </row>
    <row r="9383" spans="1:8" x14ac:dyDescent="0.3">
      <c r="A9383" s="13" t="str">
        <f t="shared" si="146"/>
        <v>uptonbj012013</v>
      </c>
      <c r="B9383" s="16" t="s">
        <v>500</v>
      </c>
      <c r="C9383" s="16">
        <v>2013</v>
      </c>
      <c r="D9383" s="16" t="s">
        <v>2327</v>
      </c>
    </row>
    <row r="9384" spans="1:8" x14ac:dyDescent="0.3">
      <c r="A9384" s="13" t="str">
        <f t="shared" si="146"/>
        <v>uptonbj012013</v>
      </c>
      <c r="B9384" s="16" t="s">
        <v>500</v>
      </c>
      <c r="C9384" s="16">
        <v>2013</v>
      </c>
      <c r="D9384" s="16" t="s">
        <v>2329</v>
      </c>
      <c r="E9384" s="16">
        <v>230</v>
      </c>
      <c r="F9384" s="16">
        <v>3</v>
      </c>
      <c r="G9384" s="16">
        <v>4</v>
      </c>
      <c r="H9384" s="16">
        <v>3</v>
      </c>
    </row>
    <row r="9385" spans="1:8" x14ac:dyDescent="0.3">
      <c r="A9385" s="13" t="str">
        <f t="shared" si="146"/>
        <v>uptonju012013</v>
      </c>
      <c r="B9385" s="16" t="s">
        <v>862</v>
      </c>
      <c r="C9385" s="16">
        <v>2013</v>
      </c>
      <c r="D9385" s="16" t="s">
        <v>2328</v>
      </c>
    </row>
    <row r="9386" spans="1:8" x14ac:dyDescent="0.3">
      <c r="A9386" s="13" t="str">
        <f t="shared" si="146"/>
        <v>uptonju012013</v>
      </c>
      <c r="B9386" s="16" t="s">
        <v>862</v>
      </c>
      <c r="C9386" s="16">
        <v>2013</v>
      </c>
      <c r="D9386" s="16" t="s">
        <v>2329</v>
      </c>
      <c r="E9386" s="16">
        <v>263</v>
      </c>
      <c r="F9386" s="16">
        <v>2</v>
      </c>
      <c r="G9386" s="16">
        <v>4</v>
      </c>
      <c r="H9386" s="16">
        <v>0</v>
      </c>
    </row>
    <row r="9387" spans="1:8" x14ac:dyDescent="0.3">
      <c r="A9387" s="13" t="str">
        <f t="shared" si="146"/>
        <v>uptonju012013</v>
      </c>
      <c r="B9387" s="16" t="s">
        <v>862</v>
      </c>
      <c r="C9387" s="16">
        <v>2013</v>
      </c>
      <c r="D9387" s="16" t="s">
        <v>2330</v>
      </c>
    </row>
    <row r="9388" spans="1:8" x14ac:dyDescent="0.3">
      <c r="A9388" s="13" t="str">
        <f t="shared" si="146"/>
        <v>uribeju012013</v>
      </c>
      <c r="B9388" s="16" t="s">
        <v>279</v>
      </c>
      <c r="C9388" s="16">
        <v>2013</v>
      </c>
      <c r="D9388" s="16" t="s">
        <v>2333</v>
      </c>
      <c r="E9388" s="16">
        <v>18</v>
      </c>
      <c r="F9388" s="16">
        <v>1</v>
      </c>
      <c r="G9388" s="16">
        <v>1</v>
      </c>
      <c r="H9388" s="16">
        <v>1</v>
      </c>
    </row>
    <row r="9389" spans="1:8" x14ac:dyDescent="0.3">
      <c r="A9389" s="13" t="str">
        <f t="shared" si="146"/>
        <v>uribeju012013</v>
      </c>
      <c r="B9389" s="16" t="s">
        <v>279</v>
      </c>
      <c r="C9389" s="16">
        <v>2013</v>
      </c>
      <c r="D9389" s="16" t="s">
        <v>38</v>
      </c>
      <c r="E9389" s="16">
        <v>62</v>
      </c>
      <c r="F9389" s="16">
        <v>230</v>
      </c>
      <c r="G9389" s="16">
        <v>5</v>
      </c>
      <c r="H9389" s="16">
        <v>22</v>
      </c>
    </row>
    <row r="9390" spans="1:8" x14ac:dyDescent="0.3">
      <c r="A9390" s="13" t="str">
        <f t="shared" si="146"/>
        <v>urruthe012013</v>
      </c>
      <c r="B9390" s="16" t="s">
        <v>2070</v>
      </c>
      <c r="C9390" s="16">
        <v>2013</v>
      </c>
      <c r="D9390" s="16" t="s">
        <v>2328</v>
      </c>
    </row>
    <row r="9391" spans="1:8" x14ac:dyDescent="0.3">
      <c r="A9391" s="13" t="str">
        <f t="shared" si="146"/>
        <v>urruthe012013</v>
      </c>
      <c r="B9391" s="16" t="s">
        <v>2070</v>
      </c>
      <c r="C9391" s="16">
        <v>2013</v>
      </c>
      <c r="D9391" s="16" t="s">
        <v>2329</v>
      </c>
      <c r="E9391" s="16">
        <v>0</v>
      </c>
      <c r="F9391" s="16">
        <v>0</v>
      </c>
      <c r="G9391" s="16">
        <v>0</v>
      </c>
      <c r="H9391" s="16">
        <v>0</v>
      </c>
    </row>
    <row r="9392" spans="1:8" x14ac:dyDescent="0.3">
      <c r="A9392" s="13" t="str">
        <f t="shared" si="146"/>
        <v>utleych012013</v>
      </c>
      <c r="B9392" s="16" t="s">
        <v>403</v>
      </c>
      <c r="C9392" s="16">
        <v>2013</v>
      </c>
      <c r="D9392" s="16" t="s">
        <v>37</v>
      </c>
      <c r="E9392" s="16">
        <v>247</v>
      </c>
      <c r="F9392" s="16">
        <v>317</v>
      </c>
      <c r="G9392" s="16">
        <v>17</v>
      </c>
      <c r="H9392" s="16">
        <v>65</v>
      </c>
    </row>
    <row r="9393" spans="1:8" x14ac:dyDescent="0.3">
      <c r="A9393" s="13" t="str">
        <f t="shared" si="146"/>
        <v>valaich012013</v>
      </c>
      <c r="B9393" s="16" t="s">
        <v>1399</v>
      </c>
      <c r="C9393" s="16">
        <v>2013</v>
      </c>
      <c r="D9393" s="16" t="s">
        <v>2333</v>
      </c>
      <c r="E9393" s="16">
        <v>8</v>
      </c>
      <c r="F9393" s="16">
        <v>2</v>
      </c>
      <c r="G9393" s="16">
        <v>1</v>
      </c>
      <c r="H9393" s="16">
        <v>2</v>
      </c>
    </row>
    <row r="9394" spans="1:8" x14ac:dyDescent="0.3">
      <c r="A9394" s="13" t="str">
        <f t="shared" si="146"/>
        <v>valaich012013</v>
      </c>
      <c r="B9394" s="16" t="s">
        <v>1399</v>
      </c>
      <c r="C9394" s="16">
        <v>2013</v>
      </c>
      <c r="D9394" s="16" t="s">
        <v>37</v>
      </c>
      <c r="E9394" s="16">
        <v>8</v>
      </c>
      <c r="F9394" s="16">
        <v>11</v>
      </c>
      <c r="G9394" s="16">
        <v>0</v>
      </c>
      <c r="H9394" s="16">
        <v>3</v>
      </c>
    </row>
    <row r="9395" spans="1:8" x14ac:dyDescent="0.3">
      <c r="A9395" s="13" t="str">
        <f t="shared" si="146"/>
        <v>valaich012013</v>
      </c>
      <c r="B9395" s="16" t="s">
        <v>1399</v>
      </c>
      <c r="C9395" s="16">
        <v>2013</v>
      </c>
      <c r="D9395" s="16" t="s">
        <v>38</v>
      </c>
      <c r="E9395" s="16">
        <v>0</v>
      </c>
      <c r="F9395" s="16">
        <v>3</v>
      </c>
      <c r="G9395" s="16">
        <v>1</v>
      </c>
      <c r="H9395" s="16">
        <v>0</v>
      </c>
    </row>
    <row r="9396" spans="1:8" x14ac:dyDescent="0.3">
      <c r="A9396" s="13" t="str">
        <f t="shared" si="146"/>
        <v>valaich012013</v>
      </c>
      <c r="B9396" s="16" t="s">
        <v>1399</v>
      </c>
      <c r="C9396" s="16">
        <v>2013</v>
      </c>
      <c r="D9396" s="16" t="s">
        <v>2331</v>
      </c>
      <c r="E9396" s="16">
        <v>5</v>
      </c>
      <c r="F9396" s="16">
        <v>13</v>
      </c>
      <c r="G9396" s="16">
        <v>1</v>
      </c>
      <c r="H9396" s="16">
        <v>3</v>
      </c>
    </row>
    <row r="9397" spans="1:8" x14ac:dyDescent="0.3">
      <c r="A9397" s="13" t="str">
        <f t="shared" si="146"/>
        <v>valbulu012013</v>
      </c>
      <c r="B9397" s="16" t="s">
        <v>1025</v>
      </c>
      <c r="C9397" s="16">
        <v>2013</v>
      </c>
      <c r="D9397" s="16" t="s">
        <v>37</v>
      </c>
      <c r="E9397" s="16">
        <v>13</v>
      </c>
      <c r="F9397" s="16">
        <v>13</v>
      </c>
      <c r="G9397" s="16">
        <v>0</v>
      </c>
      <c r="H9397" s="16">
        <v>4</v>
      </c>
    </row>
    <row r="9398" spans="1:8" x14ac:dyDescent="0.3">
      <c r="A9398" s="13" t="str">
        <f t="shared" si="146"/>
        <v>valbulu012013</v>
      </c>
      <c r="B9398" s="16" t="s">
        <v>1025</v>
      </c>
      <c r="C9398" s="16">
        <v>2013</v>
      </c>
      <c r="D9398" s="16" t="s">
        <v>38</v>
      </c>
      <c r="E9398" s="16">
        <v>56</v>
      </c>
      <c r="F9398" s="16">
        <v>150</v>
      </c>
      <c r="G9398" s="16">
        <v>7</v>
      </c>
      <c r="H9398" s="16">
        <v>13</v>
      </c>
    </row>
    <row r="9399" spans="1:8" x14ac:dyDescent="0.3">
      <c r="A9399" s="13" t="str">
        <f t="shared" si="146"/>
        <v>valbulu012013</v>
      </c>
      <c r="B9399" s="16" t="s">
        <v>1025</v>
      </c>
      <c r="C9399" s="16">
        <v>2013</v>
      </c>
      <c r="D9399" s="16" t="s">
        <v>2328</v>
      </c>
    </row>
    <row r="9400" spans="1:8" x14ac:dyDescent="0.3">
      <c r="A9400" s="13" t="str">
        <f t="shared" si="146"/>
        <v>valbulu012013</v>
      </c>
      <c r="B9400" s="16" t="s">
        <v>1025</v>
      </c>
      <c r="C9400" s="16">
        <v>2013</v>
      </c>
      <c r="D9400" s="16" t="s">
        <v>2329</v>
      </c>
      <c r="E9400" s="16">
        <v>0</v>
      </c>
      <c r="F9400" s="16">
        <v>0</v>
      </c>
      <c r="G9400" s="16">
        <v>0</v>
      </c>
      <c r="H9400" s="16">
        <v>0</v>
      </c>
    </row>
    <row r="9401" spans="1:8" x14ac:dyDescent="0.3">
      <c r="A9401" s="13" t="str">
        <f t="shared" si="146"/>
        <v>valdejo022013</v>
      </c>
      <c r="B9401" s="16" t="s">
        <v>1847</v>
      </c>
      <c r="C9401" s="16">
        <v>2013</v>
      </c>
      <c r="D9401" s="16" t="s">
        <v>37</v>
      </c>
      <c r="E9401" s="16">
        <v>14</v>
      </c>
      <c r="F9401" s="16">
        <v>24</v>
      </c>
      <c r="G9401" s="16">
        <v>1</v>
      </c>
      <c r="H9401" s="16">
        <v>4</v>
      </c>
    </row>
    <row r="9402" spans="1:8" x14ac:dyDescent="0.3">
      <c r="A9402" s="13" t="str">
        <f t="shared" si="146"/>
        <v>valdejo022013</v>
      </c>
      <c r="B9402" s="16" t="s">
        <v>1847</v>
      </c>
      <c r="C9402" s="16">
        <v>2013</v>
      </c>
      <c r="D9402" s="16" t="s">
        <v>2327</v>
      </c>
    </row>
    <row r="9403" spans="1:8" x14ac:dyDescent="0.3">
      <c r="A9403" s="13" t="str">
        <f t="shared" si="146"/>
        <v>valdejo022013</v>
      </c>
      <c r="B9403" s="16" t="s">
        <v>1847</v>
      </c>
      <c r="C9403" s="16">
        <v>2013</v>
      </c>
      <c r="D9403" s="16" t="s">
        <v>2328</v>
      </c>
    </row>
    <row r="9404" spans="1:8" x14ac:dyDescent="0.3">
      <c r="A9404" s="13" t="str">
        <f t="shared" si="146"/>
        <v>valdejo022013</v>
      </c>
      <c r="B9404" s="16" t="s">
        <v>1847</v>
      </c>
      <c r="C9404" s="16">
        <v>2013</v>
      </c>
      <c r="D9404" s="16" t="s">
        <v>2329</v>
      </c>
      <c r="E9404" s="16">
        <v>34</v>
      </c>
      <c r="F9404" s="16">
        <v>1</v>
      </c>
      <c r="G9404" s="16">
        <v>1</v>
      </c>
      <c r="H9404" s="16">
        <v>0</v>
      </c>
    </row>
    <row r="9405" spans="1:8" x14ac:dyDescent="0.3">
      <c r="A9405" s="13" t="str">
        <f t="shared" si="146"/>
        <v>valdejo022013</v>
      </c>
      <c r="B9405" s="16" t="s">
        <v>1847</v>
      </c>
      <c r="C9405" s="16">
        <v>2013</v>
      </c>
      <c r="D9405" s="16" t="s">
        <v>2330</v>
      </c>
    </row>
    <row r="9406" spans="1:8" x14ac:dyDescent="0.3">
      <c r="A9406" s="13" t="str">
        <f t="shared" si="146"/>
        <v>valdejo022013</v>
      </c>
      <c r="B9406" s="16" t="s">
        <v>1847</v>
      </c>
      <c r="C9406" s="16">
        <v>2013</v>
      </c>
      <c r="D9406" s="16" t="s">
        <v>2331</v>
      </c>
      <c r="E9406" s="16">
        <v>0</v>
      </c>
      <c r="F9406" s="16">
        <v>0</v>
      </c>
      <c r="G9406" s="16">
        <v>0</v>
      </c>
      <c r="H9406" s="16">
        <v>0</v>
      </c>
    </row>
    <row r="9407" spans="1:8" x14ac:dyDescent="0.3">
      <c r="A9407" s="13" t="str">
        <f t="shared" si="146"/>
        <v>valdelu012013</v>
      </c>
      <c r="B9407" s="16" t="s">
        <v>1201</v>
      </c>
      <c r="C9407" s="16">
        <v>2013</v>
      </c>
      <c r="D9407" s="16" t="s">
        <v>2332</v>
      </c>
      <c r="E9407" s="16">
        <v>0</v>
      </c>
      <c r="F9407" s="16">
        <v>1</v>
      </c>
      <c r="G9407" s="16">
        <v>0</v>
      </c>
      <c r="H9407" s="16">
        <v>0</v>
      </c>
    </row>
    <row r="9408" spans="1:8" x14ac:dyDescent="0.3">
      <c r="A9408" s="13" t="str">
        <f t="shared" si="146"/>
        <v>valdera022013</v>
      </c>
      <c r="B9408" s="16" t="s">
        <v>1401</v>
      </c>
      <c r="C9408" s="16">
        <v>2013</v>
      </c>
      <c r="D9408" s="16" t="s">
        <v>2332</v>
      </c>
      <c r="E9408" s="16">
        <v>1</v>
      </c>
      <c r="F9408" s="16">
        <v>7</v>
      </c>
      <c r="G9408" s="16">
        <v>0</v>
      </c>
      <c r="H9408" s="16">
        <v>1</v>
      </c>
    </row>
    <row r="9409" spans="1:8" x14ac:dyDescent="0.3">
      <c r="A9409" s="13" t="str">
        <f t="shared" si="146"/>
        <v>valenda012013</v>
      </c>
      <c r="B9409" s="16" t="s">
        <v>1402</v>
      </c>
      <c r="C9409" s="16">
        <v>2013</v>
      </c>
      <c r="D9409" s="16" t="s">
        <v>38</v>
      </c>
      <c r="E9409" s="16">
        <v>2</v>
      </c>
      <c r="F9409" s="16">
        <v>2</v>
      </c>
      <c r="G9409" s="16">
        <v>0</v>
      </c>
      <c r="H9409" s="16">
        <v>1</v>
      </c>
    </row>
    <row r="9410" spans="1:8" x14ac:dyDescent="0.3">
      <c r="A9410" s="13" t="str">
        <f t="shared" si="146"/>
        <v>valvejo012013</v>
      </c>
      <c r="B9410" s="16" t="s">
        <v>404</v>
      </c>
      <c r="C9410" s="16">
        <v>2013</v>
      </c>
      <c r="D9410" s="16" t="s">
        <v>2332</v>
      </c>
      <c r="E9410" s="16">
        <v>0</v>
      </c>
      <c r="F9410" s="16">
        <v>1</v>
      </c>
      <c r="G9410" s="16">
        <v>0</v>
      </c>
      <c r="H9410" s="16">
        <v>0</v>
      </c>
    </row>
    <row r="9411" spans="1:8" x14ac:dyDescent="0.3">
      <c r="A9411" s="13" t="str">
        <f t="shared" ref="A9411:A9474" si="147">B9411&amp;C9411</f>
        <v>vanslsc012013</v>
      </c>
      <c r="B9411" s="16" t="s">
        <v>1848</v>
      </c>
      <c r="C9411" s="16">
        <v>2013</v>
      </c>
      <c r="D9411" s="16" t="s">
        <v>2333</v>
      </c>
      <c r="E9411" s="16">
        <v>24</v>
      </c>
      <c r="F9411" s="16">
        <v>0</v>
      </c>
      <c r="G9411" s="16">
        <v>0</v>
      </c>
      <c r="H9411" s="16">
        <v>4</v>
      </c>
    </row>
    <row r="9412" spans="1:8" x14ac:dyDescent="0.3">
      <c r="A9412" s="13" t="str">
        <f t="shared" si="147"/>
        <v>vanslsc012013</v>
      </c>
      <c r="B9412" s="16" t="s">
        <v>1848</v>
      </c>
      <c r="C9412" s="16">
        <v>2013</v>
      </c>
      <c r="D9412" s="16" t="s">
        <v>2328</v>
      </c>
    </row>
    <row r="9413" spans="1:8" x14ac:dyDescent="0.3">
      <c r="A9413" s="13" t="str">
        <f t="shared" si="147"/>
        <v>vanslsc012013</v>
      </c>
      <c r="B9413" s="16" t="s">
        <v>1848</v>
      </c>
      <c r="C9413" s="16">
        <v>2013</v>
      </c>
      <c r="D9413" s="16" t="s">
        <v>2329</v>
      </c>
      <c r="E9413" s="16">
        <v>59</v>
      </c>
      <c r="F9413" s="16">
        <v>1</v>
      </c>
      <c r="G9413" s="16">
        <v>2</v>
      </c>
      <c r="H9413" s="16">
        <v>0</v>
      </c>
    </row>
    <row r="9414" spans="1:8" x14ac:dyDescent="0.3">
      <c r="A9414" s="13" t="str">
        <f t="shared" si="147"/>
        <v>vanslsc012013</v>
      </c>
      <c r="B9414" s="16" t="s">
        <v>1848</v>
      </c>
      <c r="C9414" s="16">
        <v>2013</v>
      </c>
      <c r="D9414" s="16" t="s">
        <v>2330</v>
      </c>
    </row>
    <row r="9415" spans="1:8" x14ac:dyDescent="0.3">
      <c r="A9415" s="13" t="str">
        <f t="shared" si="147"/>
        <v>vargaja012013</v>
      </c>
      <c r="B9415" s="16" t="s">
        <v>612</v>
      </c>
      <c r="C9415" s="16">
        <v>2013</v>
      </c>
      <c r="D9415" s="16" t="s">
        <v>2332</v>
      </c>
      <c r="E9415" s="16">
        <v>7</v>
      </c>
      <c r="F9415" s="16">
        <v>19</v>
      </c>
      <c r="G9415" s="16">
        <v>1</v>
      </c>
      <c r="H9415" s="16">
        <v>2</v>
      </c>
    </row>
    <row r="9416" spans="1:8" x14ac:dyDescent="0.3">
      <c r="A9416" s="13" t="str">
        <f t="shared" si="147"/>
        <v>varvaan012013</v>
      </c>
      <c r="B9416" s="16" t="s">
        <v>1403</v>
      </c>
      <c r="C9416" s="16">
        <v>2013</v>
      </c>
      <c r="D9416" s="16" t="s">
        <v>2332</v>
      </c>
      <c r="E9416" s="16">
        <v>13</v>
      </c>
      <c r="F9416" s="16">
        <v>9</v>
      </c>
      <c r="G9416" s="16">
        <v>1</v>
      </c>
      <c r="H9416" s="16">
        <v>2</v>
      </c>
    </row>
    <row r="9417" spans="1:8" x14ac:dyDescent="0.3">
      <c r="A9417" s="13" t="str">
        <f t="shared" si="147"/>
        <v>vealdo012013</v>
      </c>
      <c r="B9417" s="16" t="s">
        <v>1203</v>
      </c>
      <c r="C9417" s="16">
        <v>2013</v>
      </c>
      <c r="D9417" s="16" t="s">
        <v>2332</v>
      </c>
      <c r="E9417" s="16">
        <v>1</v>
      </c>
      <c r="F9417" s="16">
        <v>2</v>
      </c>
      <c r="G9417" s="16">
        <v>1</v>
      </c>
      <c r="H9417" s="16">
        <v>0</v>
      </c>
    </row>
    <row r="9418" spans="1:8" x14ac:dyDescent="0.3">
      <c r="A9418" s="13" t="str">
        <f t="shared" si="147"/>
        <v>velazgi012013</v>
      </c>
      <c r="B9418" s="16" t="s">
        <v>1027</v>
      </c>
      <c r="C9418" s="16">
        <v>2013</v>
      </c>
      <c r="D9418" s="16" t="s">
        <v>38</v>
      </c>
      <c r="E9418" s="16">
        <v>0</v>
      </c>
      <c r="F9418" s="16">
        <v>0</v>
      </c>
      <c r="G9418" s="16">
        <v>0</v>
      </c>
      <c r="H9418" s="16">
        <v>0</v>
      </c>
    </row>
    <row r="9419" spans="1:8" x14ac:dyDescent="0.3">
      <c r="A9419" s="13" t="str">
        <f t="shared" si="147"/>
        <v>venabwi012013</v>
      </c>
      <c r="B9419" s="16" t="s">
        <v>1028</v>
      </c>
      <c r="C9419" s="16">
        <v>2013</v>
      </c>
      <c r="D9419" s="16" t="s">
        <v>2327</v>
      </c>
    </row>
    <row r="9420" spans="1:8" x14ac:dyDescent="0.3">
      <c r="A9420" s="13" t="str">
        <f t="shared" si="147"/>
        <v>venabwi012013</v>
      </c>
      <c r="B9420" s="16" t="s">
        <v>1028</v>
      </c>
      <c r="C9420" s="16">
        <v>2013</v>
      </c>
      <c r="D9420" s="16" t="s">
        <v>2329</v>
      </c>
      <c r="E9420" s="16">
        <v>271</v>
      </c>
      <c r="F9420" s="16">
        <v>3</v>
      </c>
      <c r="G9420" s="16">
        <v>3</v>
      </c>
      <c r="H9420" s="16">
        <v>1</v>
      </c>
    </row>
    <row r="9421" spans="1:8" x14ac:dyDescent="0.3">
      <c r="A9421" s="13" t="str">
        <f t="shared" si="147"/>
        <v>venabwi012013</v>
      </c>
      <c r="B9421" s="16" t="s">
        <v>1028</v>
      </c>
      <c r="C9421" s="16">
        <v>2013</v>
      </c>
      <c r="D9421" s="16" t="s">
        <v>2330</v>
      </c>
    </row>
    <row r="9422" spans="1:8" x14ac:dyDescent="0.3">
      <c r="A9422" s="13" t="str">
        <f t="shared" si="147"/>
        <v>ventuyo012013</v>
      </c>
      <c r="B9422" s="16" t="s">
        <v>2071</v>
      </c>
      <c r="C9422" s="16">
        <v>2013</v>
      </c>
      <c r="D9422" s="16" t="s">
        <v>2332</v>
      </c>
      <c r="E9422" s="16">
        <v>1</v>
      </c>
      <c r="F9422" s="16">
        <v>2</v>
      </c>
      <c r="G9422" s="16">
        <v>1</v>
      </c>
      <c r="H9422" s="16">
        <v>2</v>
      </c>
    </row>
    <row r="9423" spans="1:8" x14ac:dyDescent="0.3">
      <c r="A9423" s="13" t="str">
        <f t="shared" si="147"/>
        <v>verasjo012013</v>
      </c>
      <c r="B9423" s="16" t="s">
        <v>737</v>
      </c>
      <c r="C9423" s="16">
        <v>2013</v>
      </c>
      <c r="D9423" s="16" t="s">
        <v>2332</v>
      </c>
      <c r="E9423" s="16">
        <v>5</v>
      </c>
      <c r="F9423" s="16">
        <v>5</v>
      </c>
      <c r="G9423" s="16">
        <v>0</v>
      </c>
      <c r="H9423" s="16">
        <v>0</v>
      </c>
    </row>
    <row r="9424" spans="1:8" x14ac:dyDescent="0.3">
      <c r="A9424" s="13" t="str">
        <f t="shared" si="147"/>
        <v>verasjo012013</v>
      </c>
      <c r="B9424" s="16" t="s">
        <v>737</v>
      </c>
      <c r="C9424" s="16">
        <v>2013</v>
      </c>
      <c r="D9424" s="16" t="s">
        <v>2332</v>
      </c>
      <c r="E9424" s="16">
        <v>1</v>
      </c>
      <c r="F9424" s="16">
        <v>2</v>
      </c>
      <c r="G9424" s="16">
        <v>0</v>
      </c>
      <c r="H9424" s="16">
        <v>0</v>
      </c>
    </row>
    <row r="9425" spans="1:8" x14ac:dyDescent="0.3">
      <c r="A9425" s="13" t="str">
        <f t="shared" si="147"/>
        <v>verlaju012013</v>
      </c>
      <c r="B9425" s="16" t="s">
        <v>613</v>
      </c>
      <c r="C9425" s="16">
        <v>2013</v>
      </c>
      <c r="D9425" s="16" t="s">
        <v>2332</v>
      </c>
      <c r="E9425" s="16">
        <v>19</v>
      </c>
      <c r="F9425" s="16">
        <v>17</v>
      </c>
      <c r="G9425" s="16">
        <v>2</v>
      </c>
      <c r="H9425" s="16">
        <v>5</v>
      </c>
    </row>
    <row r="9426" spans="1:8" x14ac:dyDescent="0.3">
      <c r="A9426" s="13" t="str">
        <f t="shared" si="147"/>
        <v>vicieda012013</v>
      </c>
      <c r="B9426" s="16" t="s">
        <v>1405</v>
      </c>
      <c r="C9426" s="16">
        <v>2013</v>
      </c>
      <c r="D9426" s="16" t="s">
        <v>2328</v>
      </c>
    </row>
    <row r="9427" spans="1:8" x14ac:dyDescent="0.3">
      <c r="A9427" s="13" t="str">
        <f t="shared" si="147"/>
        <v>vicieda012013</v>
      </c>
      <c r="B9427" s="16" t="s">
        <v>1405</v>
      </c>
      <c r="C9427" s="16">
        <v>2013</v>
      </c>
      <c r="D9427" s="16" t="s">
        <v>2329</v>
      </c>
      <c r="E9427" s="16">
        <v>147</v>
      </c>
      <c r="F9427" s="16">
        <v>12</v>
      </c>
      <c r="G9427" s="16">
        <v>5</v>
      </c>
      <c r="H9427" s="16">
        <v>0</v>
      </c>
    </row>
    <row r="9428" spans="1:8" x14ac:dyDescent="0.3">
      <c r="A9428" s="13" t="str">
        <f t="shared" si="147"/>
        <v>victosh012013</v>
      </c>
      <c r="B9428" s="16" t="s">
        <v>406</v>
      </c>
      <c r="C9428" s="16">
        <v>2013</v>
      </c>
      <c r="D9428" s="16" t="s">
        <v>2327</v>
      </c>
    </row>
    <row r="9429" spans="1:8" x14ac:dyDescent="0.3">
      <c r="A9429" s="13" t="str">
        <f t="shared" si="147"/>
        <v>victosh012013</v>
      </c>
      <c r="B9429" s="16" t="s">
        <v>406</v>
      </c>
      <c r="C9429" s="16">
        <v>2013</v>
      </c>
      <c r="D9429" s="16" t="s">
        <v>2329</v>
      </c>
      <c r="E9429" s="16">
        <v>296</v>
      </c>
      <c r="F9429" s="16">
        <v>10</v>
      </c>
      <c r="G9429" s="16">
        <v>3</v>
      </c>
      <c r="H9429" s="16">
        <v>3</v>
      </c>
    </row>
    <row r="9430" spans="1:8" x14ac:dyDescent="0.3">
      <c r="A9430" s="13" t="str">
        <f t="shared" si="147"/>
        <v>victosh012013</v>
      </c>
      <c r="B9430" s="16" t="s">
        <v>406</v>
      </c>
      <c r="C9430" s="16">
        <v>2013</v>
      </c>
      <c r="D9430" s="16" t="s">
        <v>2330</v>
      </c>
    </row>
    <row r="9431" spans="1:8" x14ac:dyDescent="0.3">
      <c r="A9431" s="13" t="str">
        <f t="shared" si="147"/>
        <v>villabr022013</v>
      </c>
      <c r="B9431" s="16" t="s">
        <v>1641</v>
      </c>
      <c r="C9431" s="16">
        <v>2013</v>
      </c>
      <c r="D9431" s="16" t="s">
        <v>2332</v>
      </c>
      <c r="E9431" s="16">
        <v>0</v>
      </c>
      <c r="F9431" s="16">
        <v>2</v>
      </c>
      <c r="G9431" s="16">
        <v>0</v>
      </c>
      <c r="H9431" s="16">
        <v>1</v>
      </c>
    </row>
    <row r="9432" spans="1:8" x14ac:dyDescent="0.3">
      <c r="A9432" s="13" t="str">
        <f t="shared" si="147"/>
        <v>villabr022013</v>
      </c>
      <c r="B9432" s="16" t="s">
        <v>1641</v>
      </c>
      <c r="C9432" s="16">
        <v>2013</v>
      </c>
      <c r="D9432" s="16" t="s">
        <v>2332</v>
      </c>
      <c r="E9432" s="16">
        <v>0</v>
      </c>
      <c r="F9432" s="16">
        <v>0</v>
      </c>
      <c r="G9432" s="16">
        <v>0</v>
      </c>
      <c r="H9432" s="16">
        <v>0</v>
      </c>
    </row>
    <row r="9433" spans="1:8" x14ac:dyDescent="0.3">
      <c r="A9433" s="13" t="str">
        <f t="shared" si="147"/>
        <v>villaca012013</v>
      </c>
      <c r="B9433" s="16" t="s">
        <v>738</v>
      </c>
      <c r="C9433" s="16">
        <v>2013</v>
      </c>
      <c r="D9433" s="16" t="s">
        <v>2332</v>
      </c>
      <c r="E9433" s="16">
        <v>9</v>
      </c>
      <c r="F9433" s="16">
        <v>9</v>
      </c>
      <c r="G9433" s="16">
        <v>0</v>
      </c>
      <c r="H9433" s="16">
        <v>2</v>
      </c>
    </row>
    <row r="9434" spans="1:8" x14ac:dyDescent="0.3">
      <c r="A9434" s="13" t="str">
        <f t="shared" si="147"/>
        <v>villajo012013</v>
      </c>
      <c r="B9434" s="16" t="s">
        <v>2072</v>
      </c>
      <c r="C9434" s="16">
        <v>2013</v>
      </c>
      <c r="D9434" s="16" t="s">
        <v>2331</v>
      </c>
      <c r="E9434" s="16">
        <v>95</v>
      </c>
      <c r="F9434" s="16">
        <v>141</v>
      </c>
      <c r="G9434" s="16">
        <v>16</v>
      </c>
      <c r="H9434" s="16">
        <v>38</v>
      </c>
    </row>
    <row r="9435" spans="1:8" x14ac:dyDescent="0.3">
      <c r="A9435" s="13" t="str">
        <f t="shared" si="147"/>
        <v>villape012013</v>
      </c>
      <c r="B9435" s="16" t="s">
        <v>1850</v>
      </c>
      <c r="C9435" s="16">
        <v>2013</v>
      </c>
      <c r="D9435" s="16" t="s">
        <v>2332</v>
      </c>
      <c r="E9435" s="16">
        <v>0</v>
      </c>
      <c r="F9435" s="16">
        <v>0</v>
      </c>
      <c r="G9435" s="16">
        <v>0</v>
      </c>
      <c r="H9435" s="16">
        <v>0</v>
      </c>
    </row>
    <row r="9436" spans="1:8" x14ac:dyDescent="0.3">
      <c r="A9436" s="13" t="str">
        <f t="shared" si="147"/>
        <v>vinceni012013</v>
      </c>
      <c r="B9436" s="16" t="s">
        <v>1851</v>
      </c>
      <c r="C9436" s="16">
        <v>2013</v>
      </c>
      <c r="D9436" s="16" t="s">
        <v>2332</v>
      </c>
      <c r="E9436" s="16">
        <v>4</v>
      </c>
      <c r="F9436" s="16">
        <v>7</v>
      </c>
      <c r="G9436" s="16">
        <v>0</v>
      </c>
      <c r="H9436" s="16">
        <v>0</v>
      </c>
    </row>
    <row r="9437" spans="1:8" x14ac:dyDescent="0.3">
      <c r="A9437" s="13" t="str">
        <f t="shared" si="147"/>
        <v>vogelry012013</v>
      </c>
      <c r="B9437" s="16" t="s">
        <v>207</v>
      </c>
      <c r="C9437" s="16">
        <v>2013</v>
      </c>
      <c r="D9437" s="16" t="s">
        <v>2332</v>
      </c>
      <c r="E9437" s="16">
        <v>8</v>
      </c>
      <c r="F9437" s="16">
        <v>10</v>
      </c>
      <c r="G9437" s="16">
        <v>0</v>
      </c>
      <c r="H9437" s="16">
        <v>0</v>
      </c>
    </row>
    <row r="9438" spans="1:8" x14ac:dyDescent="0.3">
      <c r="A9438" s="13" t="str">
        <f t="shared" si="147"/>
        <v>vogtst012013</v>
      </c>
      <c r="B9438" s="16" t="s">
        <v>1853</v>
      </c>
      <c r="C9438" s="16">
        <v>2013</v>
      </c>
      <c r="D9438" s="16" t="s">
        <v>2334</v>
      </c>
      <c r="E9438" s="16">
        <v>299</v>
      </c>
      <c r="F9438" s="16">
        <v>14</v>
      </c>
      <c r="G9438" s="16">
        <v>1</v>
      </c>
      <c r="H9438" s="16">
        <v>2</v>
      </c>
    </row>
    <row r="9439" spans="1:8" x14ac:dyDescent="0.3">
      <c r="A9439" s="13" t="str">
        <f t="shared" si="147"/>
        <v>volqued012013</v>
      </c>
      <c r="B9439" s="16" t="s">
        <v>614</v>
      </c>
      <c r="C9439" s="16">
        <v>2013</v>
      </c>
      <c r="D9439" s="16" t="s">
        <v>2332</v>
      </c>
      <c r="E9439" s="16">
        <v>10</v>
      </c>
      <c r="F9439" s="16">
        <v>19</v>
      </c>
      <c r="G9439" s="16">
        <v>0</v>
      </c>
      <c r="H9439" s="16">
        <v>0</v>
      </c>
    </row>
    <row r="9440" spans="1:8" x14ac:dyDescent="0.3">
      <c r="A9440" s="13" t="str">
        <f t="shared" si="147"/>
        <v>volqued012013</v>
      </c>
      <c r="B9440" s="16" t="s">
        <v>614</v>
      </c>
      <c r="C9440" s="16">
        <v>2013</v>
      </c>
      <c r="D9440" s="16" t="s">
        <v>2332</v>
      </c>
      <c r="E9440" s="16">
        <v>1</v>
      </c>
      <c r="F9440" s="16">
        <v>2</v>
      </c>
      <c r="G9440" s="16">
        <v>0</v>
      </c>
      <c r="H9440" s="16">
        <v>0</v>
      </c>
    </row>
    <row r="9441" spans="1:8" x14ac:dyDescent="0.3">
      <c r="A9441" s="13" t="str">
        <f t="shared" si="147"/>
        <v>volstch012013</v>
      </c>
      <c r="B9441" s="16" t="s">
        <v>1029</v>
      </c>
      <c r="C9441" s="16">
        <v>2013</v>
      </c>
      <c r="D9441" s="16" t="s">
        <v>2332</v>
      </c>
      <c r="E9441" s="16">
        <v>0</v>
      </c>
      <c r="F9441" s="16">
        <v>0</v>
      </c>
      <c r="G9441" s="16">
        <v>0</v>
      </c>
      <c r="H9441" s="16">
        <v>0</v>
      </c>
    </row>
    <row r="9442" spans="1:8" x14ac:dyDescent="0.3">
      <c r="A9442" s="13" t="str">
        <f t="shared" si="147"/>
        <v>vottojo012013</v>
      </c>
      <c r="B9442" s="16" t="s">
        <v>865</v>
      </c>
      <c r="C9442" s="16">
        <v>2013</v>
      </c>
      <c r="D9442" s="16" t="s">
        <v>2333</v>
      </c>
      <c r="E9442" s="16">
        <v>1245</v>
      </c>
      <c r="F9442" s="16">
        <v>154</v>
      </c>
      <c r="G9442" s="16">
        <v>14</v>
      </c>
      <c r="H9442" s="16">
        <v>115</v>
      </c>
    </row>
    <row r="9443" spans="1:8" x14ac:dyDescent="0.3">
      <c r="A9443" s="13" t="str">
        <f t="shared" si="147"/>
        <v>wachami012013</v>
      </c>
      <c r="B9443" s="16" t="s">
        <v>2073</v>
      </c>
      <c r="C9443" s="16">
        <v>2013</v>
      </c>
      <c r="D9443" s="16" t="s">
        <v>2332</v>
      </c>
      <c r="E9443" s="16">
        <v>3</v>
      </c>
      <c r="F9443" s="16">
        <v>6</v>
      </c>
      <c r="G9443" s="16">
        <v>1</v>
      </c>
      <c r="H9443" s="16">
        <v>0</v>
      </c>
    </row>
    <row r="9444" spans="1:8" x14ac:dyDescent="0.3">
      <c r="A9444" s="13" t="str">
        <f t="shared" si="147"/>
        <v>wagnene012013</v>
      </c>
      <c r="B9444" s="16" t="s">
        <v>1644</v>
      </c>
      <c r="C9444" s="16">
        <v>2013</v>
      </c>
      <c r="D9444" s="16" t="s">
        <v>2332</v>
      </c>
      <c r="E9444" s="16">
        <v>0</v>
      </c>
      <c r="F9444" s="16">
        <v>7</v>
      </c>
      <c r="G9444" s="16">
        <v>0</v>
      </c>
      <c r="H9444" s="16">
        <v>2</v>
      </c>
    </row>
    <row r="9445" spans="1:8" x14ac:dyDescent="0.3">
      <c r="A9445" s="13" t="str">
        <f t="shared" si="147"/>
        <v>wainwad012013</v>
      </c>
      <c r="B9445" s="16" t="s">
        <v>615</v>
      </c>
      <c r="C9445" s="16">
        <v>2013</v>
      </c>
      <c r="D9445" s="16" t="s">
        <v>2332</v>
      </c>
      <c r="E9445" s="16">
        <v>25</v>
      </c>
      <c r="F9445" s="16">
        <v>36</v>
      </c>
      <c r="G9445" s="16">
        <v>0</v>
      </c>
      <c r="H9445" s="16">
        <v>6</v>
      </c>
    </row>
    <row r="9446" spans="1:8" x14ac:dyDescent="0.3">
      <c r="A9446" s="13" t="str">
        <f t="shared" si="147"/>
        <v>waldejo012013</v>
      </c>
      <c r="B9446" s="16" t="s">
        <v>1407</v>
      </c>
      <c r="C9446" s="16">
        <v>2013</v>
      </c>
      <c r="D9446" s="16" t="s">
        <v>2332</v>
      </c>
      <c r="E9446" s="16">
        <v>0</v>
      </c>
      <c r="F9446" s="16">
        <v>4</v>
      </c>
      <c r="G9446" s="16">
        <v>2</v>
      </c>
      <c r="H9446" s="16">
        <v>0</v>
      </c>
    </row>
    <row r="9447" spans="1:8" x14ac:dyDescent="0.3">
      <c r="A9447" s="13" t="str">
        <f t="shared" si="147"/>
        <v>walkene012013</v>
      </c>
      <c r="B9447" s="16" t="s">
        <v>1205</v>
      </c>
      <c r="C9447" s="16">
        <v>2013</v>
      </c>
      <c r="D9447" s="16" t="s">
        <v>37</v>
      </c>
      <c r="E9447" s="16">
        <v>256</v>
      </c>
      <c r="F9447" s="16">
        <v>397</v>
      </c>
      <c r="G9447" s="16">
        <v>7</v>
      </c>
      <c r="H9447" s="16">
        <v>88</v>
      </c>
    </row>
    <row r="9448" spans="1:8" x14ac:dyDescent="0.3">
      <c r="A9448" s="13" t="str">
        <f t="shared" si="147"/>
        <v>walketa012013</v>
      </c>
      <c r="B9448" s="16" t="s">
        <v>2074</v>
      </c>
      <c r="C9448" s="16">
        <v>2013</v>
      </c>
      <c r="D9448" s="16" t="s">
        <v>2332</v>
      </c>
      <c r="E9448" s="16">
        <v>0</v>
      </c>
      <c r="F9448" s="16">
        <v>1</v>
      </c>
      <c r="G9448" s="16">
        <v>0</v>
      </c>
      <c r="H9448" s="16">
        <v>0</v>
      </c>
    </row>
    <row r="9449" spans="1:8" x14ac:dyDescent="0.3">
      <c r="A9449" s="13" t="str">
        <f t="shared" si="147"/>
        <v>wallabr012013</v>
      </c>
      <c r="B9449" s="16" t="s">
        <v>1408</v>
      </c>
      <c r="C9449" s="16">
        <v>2013</v>
      </c>
      <c r="D9449" s="16" t="s">
        <v>2333</v>
      </c>
      <c r="E9449" s="16">
        <v>452</v>
      </c>
      <c r="F9449" s="16">
        <v>40</v>
      </c>
      <c r="G9449" s="16">
        <v>4</v>
      </c>
      <c r="H9449" s="16">
        <v>53</v>
      </c>
    </row>
    <row r="9450" spans="1:8" x14ac:dyDescent="0.3">
      <c r="A9450" s="13" t="str">
        <f t="shared" si="147"/>
        <v>wallabr012013</v>
      </c>
      <c r="B9450" s="16" t="s">
        <v>1408</v>
      </c>
      <c r="C9450" s="16">
        <v>2013</v>
      </c>
      <c r="D9450" s="16" t="s">
        <v>38</v>
      </c>
      <c r="E9450" s="16">
        <v>4</v>
      </c>
      <c r="F9450" s="16">
        <v>12</v>
      </c>
      <c r="G9450" s="16">
        <v>0</v>
      </c>
      <c r="H9450" s="16">
        <v>3</v>
      </c>
    </row>
    <row r="9451" spans="1:8" x14ac:dyDescent="0.3">
      <c r="A9451" s="13" t="str">
        <f t="shared" si="147"/>
        <v>walljo022013</v>
      </c>
      <c r="B9451" s="16" t="s">
        <v>1854</v>
      </c>
      <c r="C9451" s="16">
        <v>2013</v>
      </c>
      <c r="D9451" s="16" t="s">
        <v>2332</v>
      </c>
      <c r="E9451" s="16">
        <v>0</v>
      </c>
      <c r="F9451" s="16">
        <v>0</v>
      </c>
      <c r="G9451" s="16">
        <v>0</v>
      </c>
      <c r="H9451" s="16">
        <v>0</v>
      </c>
    </row>
    <row r="9452" spans="1:8" x14ac:dyDescent="0.3">
      <c r="A9452" s="13" t="str">
        <f t="shared" si="147"/>
        <v>waltepj012013</v>
      </c>
      <c r="B9452" s="16" t="s">
        <v>1206</v>
      </c>
      <c r="C9452" s="16">
        <v>2013</v>
      </c>
      <c r="D9452" s="16" t="s">
        <v>2332</v>
      </c>
      <c r="E9452" s="16">
        <v>3</v>
      </c>
      <c r="F9452" s="16">
        <v>4</v>
      </c>
      <c r="G9452" s="16">
        <v>0</v>
      </c>
      <c r="H9452" s="16">
        <v>0</v>
      </c>
    </row>
    <row r="9453" spans="1:8" x14ac:dyDescent="0.3">
      <c r="A9453" s="13" t="str">
        <f t="shared" si="147"/>
        <v>walteza012013</v>
      </c>
      <c r="B9453" s="16" t="s">
        <v>2075</v>
      </c>
      <c r="C9453" s="16">
        <v>2013</v>
      </c>
      <c r="D9453" s="16" t="s">
        <v>38</v>
      </c>
      <c r="E9453" s="16">
        <v>0</v>
      </c>
      <c r="F9453" s="16">
        <v>1</v>
      </c>
      <c r="G9453" s="16">
        <v>0</v>
      </c>
      <c r="H9453" s="16">
        <v>0</v>
      </c>
    </row>
    <row r="9454" spans="1:8" x14ac:dyDescent="0.3">
      <c r="A9454" s="13" t="str">
        <f t="shared" si="147"/>
        <v>walteza012013</v>
      </c>
      <c r="B9454" s="16" t="s">
        <v>2075</v>
      </c>
      <c r="C9454" s="16">
        <v>2013</v>
      </c>
      <c r="D9454" s="16" t="s">
        <v>2331</v>
      </c>
      <c r="E9454" s="16">
        <v>0</v>
      </c>
      <c r="F9454" s="16">
        <v>6</v>
      </c>
      <c r="G9454" s="16">
        <v>0</v>
      </c>
      <c r="H9454" s="16">
        <v>1</v>
      </c>
    </row>
    <row r="9455" spans="1:8" x14ac:dyDescent="0.3">
      <c r="A9455" s="13" t="str">
        <f t="shared" si="147"/>
        <v>wangch012013</v>
      </c>
      <c r="B9455" s="16" t="s">
        <v>616</v>
      </c>
      <c r="C9455" s="16">
        <v>2013</v>
      </c>
      <c r="D9455" s="16" t="s">
        <v>2332</v>
      </c>
      <c r="E9455" s="16">
        <v>3</v>
      </c>
      <c r="F9455" s="16">
        <v>8</v>
      </c>
      <c r="G9455" s="16">
        <v>0</v>
      </c>
      <c r="H9455" s="16">
        <v>2</v>
      </c>
    </row>
    <row r="9456" spans="1:8" x14ac:dyDescent="0.3">
      <c r="A9456" s="13" t="str">
        <f t="shared" si="147"/>
        <v>warread012013</v>
      </c>
      <c r="B9456" s="16" t="s">
        <v>1855</v>
      </c>
      <c r="C9456" s="16">
        <v>2013</v>
      </c>
      <c r="D9456" s="16" t="s">
        <v>2332</v>
      </c>
      <c r="E9456" s="16">
        <v>4</v>
      </c>
      <c r="F9456" s="16">
        <v>12</v>
      </c>
      <c r="G9456" s="16">
        <v>0</v>
      </c>
      <c r="H9456" s="16">
        <v>1</v>
      </c>
    </row>
    <row r="9457" spans="1:8" x14ac:dyDescent="0.3">
      <c r="A9457" s="13" t="str">
        <f t="shared" si="147"/>
        <v>watkilo012013</v>
      </c>
      <c r="B9457" s="16" t="s">
        <v>2076</v>
      </c>
      <c r="C9457" s="16">
        <v>2013</v>
      </c>
      <c r="D9457" s="16" t="s">
        <v>37</v>
      </c>
      <c r="E9457" s="16">
        <v>2</v>
      </c>
      <c r="F9457" s="16">
        <v>11</v>
      </c>
      <c r="G9457" s="16">
        <v>1</v>
      </c>
      <c r="H9457" s="16">
        <v>1</v>
      </c>
    </row>
    <row r="9458" spans="1:8" x14ac:dyDescent="0.3">
      <c r="A9458" s="13" t="str">
        <f t="shared" si="147"/>
        <v>watsoto012013</v>
      </c>
      <c r="B9458" s="16" t="s">
        <v>1646</v>
      </c>
      <c r="C9458" s="16">
        <v>2013</v>
      </c>
      <c r="D9458" s="16" t="s">
        <v>2332</v>
      </c>
      <c r="E9458" s="16">
        <v>2</v>
      </c>
      <c r="F9458" s="16">
        <v>12</v>
      </c>
      <c r="G9458" s="16">
        <v>0</v>
      </c>
      <c r="H9458" s="16">
        <v>0</v>
      </c>
    </row>
    <row r="9459" spans="1:8" x14ac:dyDescent="0.3">
      <c r="A9459" s="13" t="str">
        <f t="shared" si="147"/>
        <v>weaveje022013</v>
      </c>
      <c r="B9459" s="16" t="s">
        <v>739</v>
      </c>
      <c r="C9459" s="16">
        <v>2013</v>
      </c>
      <c r="D9459" s="16" t="s">
        <v>2332</v>
      </c>
      <c r="E9459" s="16">
        <v>6</v>
      </c>
      <c r="F9459" s="16">
        <v>5</v>
      </c>
      <c r="G9459" s="16">
        <v>1</v>
      </c>
      <c r="H9459" s="16">
        <v>1</v>
      </c>
    </row>
    <row r="9460" spans="1:8" x14ac:dyDescent="0.3">
      <c r="A9460" s="13" t="str">
        <f t="shared" si="147"/>
        <v>webbda012013</v>
      </c>
      <c r="B9460" s="16" t="s">
        <v>2077</v>
      </c>
      <c r="C9460" s="16">
        <v>2013</v>
      </c>
      <c r="D9460" s="16" t="s">
        <v>2332</v>
      </c>
      <c r="E9460" s="16">
        <v>0</v>
      </c>
      <c r="F9460" s="16">
        <v>0</v>
      </c>
      <c r="G9460" s="16">
        <v>0</v>
      </c>
      <c r="H9460" s="16">
        <v>0</v>
      </c>
    </row>
    <row r="9461" spans="1:8" x14ac:dyDescent="0.3">
      <c r="A9461" s="13" t="str">
        <f t="shared" si="147"/>
        <v>webbry012013</v>
      </c>
      <c r="B9461" s="16" t="s">
        <v>1207</v>
      </c>
      <c r="C9461" s="16">
        <v>2013</v>
      </c>
      <c r="D9461" s="16" t="s">
        <v>2332</v>
      </c>
      <c r="E9461" s="16">
        <v>3</v>
      </c>
      <c r="F9461" s="16">
        <v>19</v>
      </c>
      <c r="G9461" s="16">
        <v>0</v>
      </c>
      <c r="H9461" s="16">
        <v>1</v>
      </c>
    </row>
    <row r="9462" spans="1:8" x14ac:dyDescent="0.3">
      <c r="A9462" s="13" t="str">
        <f t="shared" si="147"/>
        <v>weberth012013</v>
      </c>
      <c r="B9462" s="16" t="s">
        <v>1856</v>
      </c>
      <c r="C9462" s="16">
        <v>2013</v>
      </c>
      <c r="D9462" s="16" t="s">
        <v>2332</v>
      </c>
      <c r="E9462" s="16">
        <v>0</v>
      </c>
      <c r="F9462" s="16">
        <v>2</v>
      </c>
      <c r="G9462" s="16">
        <v>0</v>
      </c>
      <c r="H9462" s="16">
        <v>0</v>
      </c>
    </row>
    <row r="9463" spans="1:8" x14ac:dyDescent="0.3">
      <c r="A9463" s="13" t="str">
        <f t="shared" si="147"/>
        <v>weberth012013</v>
      </c>
      <c r="B9463" s="16" t="s">
        <v>1856</v>
      </c>
      <c r="C9463" s="16">
        <v>2013</v>
      </c>
      <c r="D9463" s="16" t="s">
        <v>2332</v>
      </c>
      <c r="E9463" s="16">
        <v>2</v>
      </c>
      <c r="F9463" s="16">
        <v>1</v>
      </c>
      <c r="G9463" s="16">
        <v>1</v>
      </c>
      <c r="H9463" s="16">
        <v>0</v>
      </c>
    </row>
    <row r="9464" spans="1:8" x14ac:dyDescent="0.3">
      <c r="A9464" s="13" t="str">
        <f t="shared" si="147"/>
        <v>webstal012013</v>
      </c>
      <c r="B9464" s="16" t="s">
        <v>2078</v>
      </c>
      <c r="C9464" s="16">
        <v>2013</v>
      </c>
      <c r="D9464" s="16" t="s">
        <v>2332</v>
      </c>
      <c r="E9464" s="16">
        <v>3</v>
      </c>
      <c r="F9464" s="16">
        <v>2</v>
      </c>
      <c r="G9464" s="16">
        <v>0</v>
      </c>
      <c r="H9464" s="16">
        <v>0</v>
      </c>
    </row>
    <row r="9465" spans="1:8" x14ac:dyDescent="0.3">
      <c r="A9465" s="13" t="str">
        <f t="shared" si="147"/>
        <v>weeksje012013</v>
      </c>
      <c r="B9465" s="16" t="s">
        <v>1647</v>
      </c>
      <c r="C9465" s="16">
        <v>2013</v>
      </c>
      <c r="D9465" s="16" t="s">
        <v>37</v>
      </c>
      <c r="E9465" s="16">
        <v>5</v>
      </c>
      <c r="F9465" s="16">
        <v>6</v>
      </c>
      <c r="G9465" s="16">
        <v>0</v>
      </c>
      <c r="H9465" s="16">
        <v>1</v>
      </c>
    </row>
    <row r="9466" spans="1:8" x14ac:dyDescent="0.3">
      <c r="A9466" s="13" t="str">
        <f t="shared" si="147"/>
        <v>weeksje012013</v>
      </c>
      <c r="B9466" s="16" t="s">
        <v>1647</v>
      </c>
      <c r="C9466" s="16">
        <v>2013</v>
      </c>
      <c r="D9466" s="16" t="s">
        <v>2329</v>
      </c>
      <c r="E9466" s="16">
        <v>2</v>
      </c>
      <c r="F9466" s="16">
        <v>0</v>
      </c>
      <c r="G9466" s="16">
        <v>0</v>
      </c>
      <c r="H9466" s="16">
        <v>0</v>
      </c>
    </row>
    <row r="9467" spans="1:8" x14ac:dyDescent="0.3">
      <c r="A9467" s="13" t="str">
        <f t="shared" si="147"/>
        <v>weeksri012013</v>
      </c>
      <c r="B9467" s="16" t="s">
        <v>408</v>
      </c>
      <c r="C9467" s="16">
        <v>2013</v>
      </c>
      <c r="D9467" s="16" t="s">
        <v>37</v>
      </c>
      <c r="E9467" s="16">
        <v>143</v>
      </c>
      <c r="F9467" s="16">
        <v>254</v>
      </c>
      <c r="G9467" s="16">
        <v>10</v>
      </c>
      <c r="H9467" s="16">
        <v>56</v>
      </c>
    </row>
    <row r="9468" spans="1:8" x14ac:dyDescent="0.3">
      <c r="A9468" s="13" t="str">
        <f t="shared" si="147"/>
        <v>welkedu012013</v>
      </c>
      <c r="B9468" s="16" t="s">
        <v>2079</v>
      </c>
      <c r="C9468" s="16">
        <v>2013</v>
      </c>
      <c r="D9468" s="16" t="s">
        <v>2332</v>
      </c>
      <c r="E9468" s="16">
        <v>0</v>
      </c>
      <c r="F9468" s="16">
        <v>1</v>
      </c>
      <c r="G9468" s="16">
        <v>0</v>
      </c>
      <c r="H9468" s="16">
        <v>0</v>
      </c>
    </row>
    <row r="9469" spans="1:8" x14ac:dyDescent="0.3">
      <c r="A9469" s="13" t="str">
        <f t="shared" si="147"/>
        <v>wellsca012013</v>
      </c>
      <c r="B9469" s="16" t="s">
        <v>1410</v>
      </c>
      <c r="C9469" s="16">
        <v>2013</v>
      </c>
      <c r="D9469" s="16" t="s">
        <v>2327</v>
      </c>
    </row>
    <row r="9470" spans="1:8" x14ac:dyDescent="0.3">
      <c r="A9470" s="13" t="str">
        <f t="shared" si="147"/>
        <v>wellsca012013</v>
      </c>
      <c r="B9470" s="16" t="s">
        <v>1410</v>
      </c>
      <c r="C9470" s="16">
        <v>2013</v>
      </c>
      <c r="D9470" s="16" t="s">
        <v>2327</v>
      </c>
    </row>
    <row r="9471" spans="1:8" x14ac:dyDescent="0.3">
      <c r="A9471" s="13" t="str">
        <f t="shared" si="147"/>
        <v>wellsca012013</v>
      </c>
      <c r="B9471" s="16" t="s">
        <v>1410</v>
      </c>
      <c r="C9471" s="16">
        <v>2013</v>
      </c>
      <c r="D9471" s="16" t="s">
        <v>2328</v>
      </c>
    </row>
    <row r="9472" spans="1:8" x14ac:dyDescent="0.3">
      <c r="A9472" s="13" t="str">
        <f t="shared" si="147"/>
        <v>wellsca012013</v>
      </c>
      <c r="B9472" s="16" t="s">
        <v>1410</v>
      </c>
      <c r="C9472" s="16">
        <v>2013</v>
      </c>
      <c r="D9472" s="16" t="s">
        <v>2329</v>
      </c>
      <c r="E9472" s="16">
        <v>1</v>
      </c>
      <c r="F9472" s="16">
        <v>0</v>
      </c>
      <c r="G9472" s="16">
        <v>0</v>
      </c>
      <c r="H9472" s="16">
        <v>0</v>
      </c>
    </row>
    <row r="9473" spans="1:8" x14ac:dyDescent="0.3">
      <c r="A9473" s="13" t="str">
        <f t="shared" si="147"/>
        <v>wellsca012013</v>
      </c>
      <c r="B9473" s="16" t="s">
        <v>1410</v>
      </c>
      <c r="C9473" s="16">
        <v>2013</v>
      </c>
      <c r="D9473" s="16" t="s">
        <v>2329</v>
      </c>
      <c r="E9473" s="16">
        <v>31</v>
      </c>
      <c r="F9473" s="16">
        <v>1</v>
      </c>
      <c r="G9473" s="16">
        <v>1</v>
      </c>
      <c r="H9473" s="16">
        <v>1</v>
      </c>
    </row>
    <row r="9474" spans="1:8" x14ac:dyDescent="0.3">
      <c r="A9474" s="13" t="str">
        <f t="shared" si="147"/>
        <v>wellsca012013</v>
      </c>
      <c r="B9474" s="16" t="s">
        <v>1410</v>
      </c>
      <c r="C9474" s="16">
        <v>2013</v>
      </c>
      <c r="D9474" s="16" t="s">
        <v>2329</v>
      </c>
      <c r="E9474" s="16">
        <v>14</v>
      </c>
      <c r="F9474" s="16">
        <v>1</v>
      </c>
      <c r="G9474" s="16">
        <v>0</v>
      </c>
      <c r="H9474" s="16">
        <v>1</v>
      </c>
    </row>
    <row r="9475" spans="1:8" x14ac:dyDescent="0.3">
      <c r="A9475" s="13" t="str">
        <f t="shared" ref="A9475:A9538" si="148">B9475&amp;C9475</f>
        <v>wellsca012013</v>
      </c>
      <c r="B9475" s="16" t="s">
        <v>1410</v>
      </c>
      <c r="C9475" s="16">
        <v>2013</v>
      </c>
      <c r="D9475" s="16" t="s">
        <v>2332</v>
      </c>
      <c r="E9475" s="16">
        <v>0</v>
      </c>
      <c r="F9475" s="16">
        <v>0</v>
      </c>
      <c r="G9475" s="16">
        <v>0</v>
      </c>
      <c r="H9475" s="16">
        <v>0</v>
      </c>
    </row>
    <row r="9476" spans="1:8" x14ac:dyDescent="0.3">
      <c r="A9476" s="13" t="str">
        <f t="shared" si="148"/>
        <v>wellsca012013</v>
      </c>
      <c r="B9476" s="16" t="s">
        <v>1410</v>
      </c>
      <c r="C9476" s="16">
        <v>2013</v>
      </c>
      <c r="D9476" s="16" t="s">
        <v>2332</v>
      </c>
      <c r="E9476" s="16">
        <v>0</v>
      </c>
      <c r="F9476" s="16">
        <v>0</v>
      </c>
      <c r="G9476" s="16">
        <v>0</v>
      </c>
      <c r="H9476" s="16">
        <v>0</v>
      </c>
    </row>
    <row r="9477" spans="1:8" x14ac:dyDescent="0.3">
      <c r="A9477" s="13" t="str">
        <f t="shared" si="148"/>
        <v>wellsca012013</v>
      </c>
      <c r="B9477" s="16" t="s">
        <v>1410</v>
      </c>
      <c r="C9477" s="16">
        <v>2013</v>
      </c>
      <c r="D9477" s="16" t="s">
        <v>2330</v>
      </c>
    </row>
    <row r="9478" spans="1:8" x14ac:dyDescent="0.3">
      <c r="A9478" s="13" t="str">
        <f t="shared" si="148"/>
        <v>wellsca012013</v>
      </c>
      <c r="B9478" s="16" t="s">
        <v>1410</v>
      </c>
      <c r="C9478" s="16">
        <v>2013</v>
      </c>
      <c r="D9478" s="16" t="s">
        <v>2330</v>
      </c>
    </row>
    <row r="9479" spans="1:8" x14ac:dyDescent="0.3">
      <c r="A9479" s="13" t="str">
        <f t="shared" si="148"/>
        <v>wellsve012013</v>
      </c>
      <c r="B9479" s="16" t="s">
        <v>212</v>
      </c>
      <c r="C9479" s="16">
        <v>2013</v>
      </c>
      <c r="D9479" s="16" t="s">
        <v>2333</v>
      </c>
      <c r="E9479" s="16">
        <v>6</v>
      </c>
      <c r="F9479" s="16">
        <v>0</v>
      </c>
      <c r="G9479" s="16">
        <v>0</v>
      </c>
      <c r="H9479" s="16">
        <v>0</v>
      </c>
    </row>
    <row r="9480" spans="1:8" x14ac:dyDescent="0.3">
      <c r="A9480" s="13" t="str">
        <f t="shared" si="148"/>
        <v>wellsve012013</v>
      </c>
      <c r="B9480" s="16" t="s">
        <v>212</v>
      </c>
      <c r="C9480" s="16">
        <v>2013</v>
      </c>
      <c r="D9480" s="16" t="s">
        <v>37</v>
      </c>
      <c r="E9480" s="16">
        <v>0</v>
      </c>
      <c r="F9480" s="16">
        <v>0</v>
      </c>
      <c r="G9480" s="16">
        <v>0</v>
      </c>
      <c r="H9480" s="16">
        <v>0</v>
      </c>
    </row>
    <row r="9481" spans="1:8" x14ac:dyDescent="0.3">
      <c r="A9481" s="13" t="str">
        <f t="shared" si="148"/>
        <v>wellsve012013</v>
      </c>
      <c r="B9481" s="16" t="s">
        <v>212</v>
      </c>
      <c r="C9481" s="16">
        <v>2013</v>
      </c>
      <c r="D9481" s="16" t="s">
        <v>38</v>
      </c>
      <c r="E9481" s="16">
        <v>0</v>
      </c>
      <c r="F9481" s="16">
        <v>1</v>
      </c>
      <c r="G9481" s="16">
        <v>0</v>
      </c>
      <c r="H9481" s="16">
        <v>0</v>
      </c>
    </row>
    <row r="9482" spans="1:8" x14ac:dyDescent="0.3">
      <c r="A9482" s="13" t="str">
        <f t="shared" si="148"/>
        <v>wellsve012013</v>
      </c>
      <c r="B9482" s="16" t="s">
        <v>212</v>
      </c>
      <c r="C9482" s="16">
        <v>2013</v>
      </c>
      <c r="D9482" s="16" t="s">
        <v>2328</v>
      </c>
    </row>
    <row r="9483" spans="1:8" x14ac:dyDescent="0.3">
      <c r="A9483" s="13" t="str">
        <f t="shared" si="148"/>
        <v>wellsve012013</v>
      </c>
      <c r="B9483" s="16" t="s">
        <v>212</v>
      </c>
      <c r="C9483" s="16">
        <v>2013</v>
      </c>
      <c r="D9483" s="16" t="s">
        <v>2329</v>
      </c>
      <c r="E9483" s="16">
        <v>177</v>
      </c>
      <c r="F9483" s="16">
        <v>8</v>
      </c>
      <c r="G9483" s="16">
        <v>0</v>
      </c>
      <c r="H9483" s="16">
        <v>1</v>
      </c>
    </row>
    <row r="9484" spans="1:8" x14ac:dyDescent="0.3">
      <c r="A9484" s="13" t="str">
        <f t="shared" si="148"/>
        <v>wellsve012013</v>
      </c>
      <c r="B9484" s="16" t="s">
        <v>212</v>
      </c>
      <c r="C9484" s="16">
        <v>2013</v>
      </c>
      <c r="D9484" s="16" t="s">
        <v>2330</v>
      </c>
    </row>
    <row r="9485" spans="1:8" x14ac:dyDescent="0.3">
      <c r="A9485" s="13" t="str">
        <f t="shared" si="148"/>
        <v>werthja012013</v>
      </c>
      <c r="B9485" s="16" t="s">
        <v>345</v>
      </c>
      <c r="C9485" s="16">
        <v>2013</v>
      </c>
      <c r="D9485" s="16" t="s">
        <v>2329</v>
      </c>
      <c r="E9485" s="16">
        <v>235</v>
      </c>
      <c r="F9485" s="16">
        <v>7</v>
      </c>
      <c r="G9485" s="16">
        <v>2</v>
      </c>
      <c r="H9485" s="16">
        <v>1</v>
      </c>
    </row>
    <row r="9486" spans="1:8" x14ac:dyDescent="0.3">
      <c r="A9486" s="13" t="str">
        <f t="shared" si="148"/>
        <v>werthja012013</v>
      </c>
      <c r="B9486" s="16" t="s">
        <v>345</v>
      </c>
      <c r="C9486" s="16">
        <v>2013</v>
      </c>
      <c r="D9486" s="16" t="s">
        <v>2330</v>
      </c>
    </row>
    <row r="9487" spans="1:8" x14ac:dyDescent="0.3">
      <c r="A9487" s="13" t="str">
        <f t="shared" si="148"/>
        <v>westbja012013</v>
      </c>
      <c r="B9487" s="16" t="s">
        <v>213</v>
      </c>
      <c r="C9487" s="16">
        <v>2013</v>
      </c>
      <c r="D9487" s="16" t="s">
        <v>2332</v>
      </c>
      <c r="E9487" s="16">
        <v>11</v>
      </c>
      <c r="F9487" s="16">
        <v>24</v>
      </c>
      <c r="G9487" s="16">
        <v>0</v>
      </c>
      <c r="H9487" s="16">
        <v>2</v>
      </c>
    </row>
    <row r="9488" spans="1:8" x14ac:dyDescent="0.3">
      <c r="A9488" s="13" t="str">
        <f t="shared" si="148"/>
        <v>wheelry012013</v>
      </c>
      <c r="B9488" s="16" t="s">
        <v>1858</v>
      </c>
      <c r="C9488" s="16">
        <v>2013</v>
      </c>
      <c r="D9488" s="16" t="s">
        <v>2333</v>
      </c>
      <c r="E9488" s="16">
        <v>39</v>
      </c>
      <c r="F9488" s="16">
        <v>0</v>
      </c>
      <c r="G9488" s="16">
        <v>0</v>
      </c>
      <c r="H9488" s="16">
        <v>4</v>
      </c>
    </row>
    <row r="9489" spans="1:8" x14ac:dyDescent="0.3">
      <c r="A9489" s="13" t="str">
        <f t="shared" si="148"/>
        <v>wheelry012013</v>
      </c>
      <c r="B9489" s="16" t="s">
        <v>1858</v>
      </c>
      <c r="C9489" s="16">
        <v>2013</v>
      </c>
      <c r="D9489" s="16" t="s">
        <v>38</v>
      </c>
      <c r="E9489" s="16">
        <v>0</v>
      </c>
      <c r="F9489" s="16">
        <v>1</v>
      </c>
      <c r="G9489" s="16">
        <v>1</v>
      </c>
      <c r="H9489" s="16">
        <v>1</v>
      </c>
    </row>
    <row r="9490" spans="1:8" x14ac:dyDescent="0.3">
      <c r="A9490" s="13" t="str">
        <f t="shared" si="148"/>
        <v>wheelry012013</v>
      </c>
      <c r="B9490" s="16" t="s">
        <v>1858</v>
      </c>
      <c r="C9490" s="16">
        <v>2013</v>
      </c>
      <c r="D9490" s="16" t="s">
        <v>2328</v>
      </c>
    </row>
    <row r="9491" spans="1:8" x14ac:dyDescent="0.3">
      <c r="A9491" s="13" t="str">
        <f t="shared" si="148"/>
        <v>wheelry012013</v>
      </c>
      <c r="B9491" s="16" t="s">
        <v>1858</v>
      </c>
      <c r="C9491" s="16">
        <v>2013</v>
      </c>
      <c r="D9491" s="16" t="s">
        <v>2329</v>
      </c>
      <c r="E9491" s="16">
        <v>1</v>
      </c>
      <c r="F9491" s="16">
        <v>0</v>
      </c>
      <c r="G9491" s="16">
        <v>0</v>
      </c>
      <c r="H9491" s="16">
        <v>0</v>
      </c>
    </row>
    <row r="9492" spans="1:8" x14ac:dyDescent="0.3">
      <c r="A9492" s="13" t="str">
        <f t="shared" si="148"/>
        <v>wheelza012013</v>
      </c>
      <c r="B9492" s="16" t="s">
        <v>2080</v>
      </c>
      <c r="C9492" s="16">
        <v>2013</v>
      </c>
      <c r="D9492" s="16" t="s">
        <v>2332</v>
      </c>
      <c r="E9492" s="16">
        <v>1</v>
      </c>
      <c r="F9492" s="16">
        <v>5</v>
      </c>
      <c r="G9492" s="16">
        <v>0</v>
      </c>
      <c r="H9492" s="16">
        <v>1</v>
      </c>
    </row>
    <row r="9493" spans="1:8" x14ac:dyDescent="0.3">
      <c r="A9493" s="13" t="str">
        <f t="shared" si="148"/>
        <v>wietema012013</v>
      </c>
      <c r="B9493" s="16" t="s">
        <v>1209</v>
      </c>
      <c r="C9493" s="16">
        <v>2013</v>
      </c>
      <c r="D9493" s="16" t="s">
        <v>2334</v>
      </c>
      <c r="E9493" s="16">
        <v>1021</v>
      </c>
      <c r="F9493" s="16">
        <v>58</v>
      </c>
      <c r="G9493" s="16">
        <v>3</v>
      </c>
      <c r="H9493" s="16">
        <v>6</v>
      </c>
    </row>
    <row r="9494" spans="1:8" x14ac:dyDescent="0.3">
      <c r="A9494" s="13" t="str">
        <f t="shared" si="148"/>
        <v>wiggity012013</v>
      </c>
      <c r="B9494" s="16" t="s">
        <v>346</v>
      </c>
      <c r="C9494" s="16">
        <v>2013</v>
      </c>
      <c r="D9494" s="16" t="s">
        <v>2333</v>
      </c>
      <c r="E9494" s="16">
        <v>36</v>
      </c>
      <c r="F9494" s="16">
        <v>3</v>
      </c>
      <c r="G9494" s="16">
        <v>0</v>
      </c>
      <c r="H9494" s="16">
        <v>6</v>
      </c>
    </row>
    <row r="9495" spans="1:8" x14ac:dyDescent="0.3">
      <c r="A9495" s="13" t="str">
        <f t="shared" si="148"/>
        <v>wiggity012013</v>
      </c>
      <c r="B9495" s="16" t="s">
        <v>346</v>
      </c>
      <c r="C9495" s="16">
        <v>2013</v>
      </c>
      <c r="D9495" s="16" t="s">
        <v>38</v>
      </c>
      <c r="E9495" s="16">
        <v>0</v>
      </c>
      <c r="F9495" s="16">
        <v>9</v>
      </c>
      <c r="G9495" s="16">
        <v>1</v>
      </c>
      <c r="H9495" s="16">
        <v>0</v>
      </c>
    </row>
    <row r="9496" spans="1:8" x14ac:dyDescent="0.3">
      <c r="A9496" s="13" t="str">
        <f t="shared" si="148"/>
        <v>wiggity012013</v>
      </c>
      <c r="B9496" s="16" t="s">
        <v>346</v>
      </c>
      <c r="C9496" s="16">
        <v>2013</v>
      </c>
      <c r="D9496" s="16" t="s">
        <v>2328</v>
      </c>
    </row>
    <row r="9497" spans="1:8" x14ac:dyDescent="0.3">
      <c r="A9497" s="13" t="str">
        <f t="shared" si="148"/>
        <v>wiggity012013</v>
      </c>
      <c r="B9497" s="16" t="s">
        <v>346</v>
      </c>
      <c r="C9497" s="16">
        <v>2013</v>
      </c>
      <c r="D9497" s="16" t="s">
        <v>2329</v>
      </c>
      <c r="E9497" s="16">
        <v>1</v>
      </c>
      <c r="F9497" s="16">
        <v>0</v>
      </c>
      <c r="G9497" s="16">
        <v>0</v>
      </c>
      <c r="H9497" s="16">
        <v>0</v>
      </c>
    </row>
    <row r="9498" spans="1:8" x14ac:dyDescent="0.3">
      <c r="A9498" s="13" t="str">
        <f t="shared" si="148"/>
        <v>wilheto012013</v>
      </c>
      <c r="B9498" s="16" t="s">
        <v>1651</v>
      </c>
      <c r="C9498" s="16">
        <v>2013</v>
      </c>
      <c r="D9498" s="16" t="s">
        <v>2332</v>
      </c>
      <c r="E9498" s="16">
        <v>3</v>
      </c>
      <c r="F9498" s="16">
        <v>6</v>
      </c>
      <c r="G9498" s="16">
        <v>1</v>
      </c>
      <c r="H9498" s="16">
        <v>0</v>
      </c>
    </row>
    <row r="9499" spans="1:8" x14ac:dyDescent="0.3">
      <c r="A9499" s="13" t="str">
        <f t="shared" si="148"/>
        <v>willije022013</v>
      </c>
      <c r="B9499" s="16" t="s">
        <v>411</v>
      </c>
      <c r="C9499" s="16">
        <v>2013</v>
      </c>
      <c r="D9499" s="16" t="s">
        <v>2332</v>
      </c>
      <c r="E9499" s="16">
        <v>15</v>
      </c>
      <c r="F9499" s="16">
        <v>16</v>
      </c>
      <c r="G9499" s="16">
        <v>1</v>
      </c>
      <c r="H9499" s="16">
        <v>0</v>
      </c>
    </row>
    <row r="9500" spans="1:8" x14ac:dyDescent="0.3">
      <c r="A9500" s="13" t="str">
        <f t="shared" si="148"/>
        <v>willijo032013</v>
      </c>
      <c r="B9500" s="16" t="s">
        <v>503</v>
      </c>
      <c r="C9500" s="16">
        <v>2013</v>
      </c>
      <c r="D9500" s="16" t="s">
        <v>2328</v>
      </c>
    </row>
    <row r="9501" spans="1:8" x14ac:dyDescent="0.3">
      <c r="A9501" s="13" t="str">
        <f t="shared" si="148"/>
        <v>willijo032013</v>
      </c>
      <c r="B9501" s="16" t="s">
        <v>503</v>
      </c>
      <c r="C9501" s="16">
        <v>2013</v>
      </c>
      <c r="D9501" s="16" t="s">
        <v>2329</v>
      </c>
      <c r="E9501" s="16">
        <v>125</v>
      </c>
      <c r="F9501" s="16">
        <v>5</v>
      </c>
      <c r="G9501" s="16">
        <v>1</v>
      </c>
      <c r="H9501" s="16">
        <v>1</v>
      </c>
    </row>
    <row r="9502" spans="1:8" x14ac:dyDescent="0.3">
      <c r="A9502" s="13" t="str">
        <f t="shared" si="148"/>
        <v>wilsoal012013</v>
      </c>
      <c r="B9502" s="16" t="s">
        <v>2081</v>
      </c>
      <c r="C9502" s="16">
        <v>2013</v>
      </c>
      <c r="D9502" s="16" t="s">
        <v>2332</v>
      </c>
      <c r="E9502" s="16">
        <v>1</v>
      </c>
      <c r="F9502" s="16">
        <v>6</v>
      </c>
      <c r="G9502" s="16">
        <v>0</v>
      </c>
      <c r="H9502" s="16">
        <v>1</v>
      </c>
    </row>
    <row r="9503" spans="1:8" x14ac:dyDescent="0.3">
      <c r="A9503" s="13" t="str">
        <f t="shared" si="148"/>
        <v>wilsobr012013</v>
      </c>
      <c r="B9503" s="16" t="s">
        <v>741</v>
      </c>
      <c r="C9503" s="16">
        <v>2013</v>
      </c>
      <c r="D9503" s="16" t="s">
        <v>2332</v>
      </c>
      <c r="E9503" s="16">
        <v>1</v>
      </c>
      <c r="F9503" s="16">
        <v>3</v>
      </c>
      <c r="G9503" s="16">
        <v>0</v>
      </c>
      <c r="H9503" s="16">
        <v>1</v>
      </c>
    </row>
    <row r="9504" spans="1:8" x14ac:dyDescent="0.3">
      <c r="A9504" s="13" t="str">
        <f t="shared" si="148"/>
        <v>wilsocj012013</v>
      </c>
      <c r="B9504" s="16" t="s">
        <v>618</v>
      </c>
      <c r="C9504" s="16">
        <v>2013</v>
      </c>
      <c r="D9504" s="16" t="s">
        <v>2332</v>
      </c>
      <c r="E9504" s="16">
        <v>9</v>
      </c>
      <c r="F9504" s="16">
        <v>24</v>
      </c>
      <c r="G9504" s="16">
        <v>1</v>
      </c>
      <c r="H9504" s="16">
        <v>1</v>
      </c>
    </row>
    <row r="9505" spans="1:8" x14ac:dyDescent="0.3">
      <c r="A9505" s="13" t="str">
        <f t="shared" si="148"/>
        <v>wilsojo032013</v>
      </c>
      <c r="B9505" s="16" t="s">
        <v>619</v>
      </c>
      <c r="C9505" s="16">
        <v>2013</v>
      </c>
      <c r="D9505" s="16" t="s">
        <v>37</v>
      </c>
      <c r="E9505" s="16">
        <v>22</v>
      </c>
      <c r="F9505" s="16">
        <v>43</v>
      </c>
      <c r="G9505" s="16">
        <v>1</v>
      </c>
      <c r="H9505" s="16">
        <v>11</v>
      </c>
    </row>
    <row r="9506" spans="1:8" x14ac:dyDescent="0.3">
      <c r="A9506" s="13" t="str">
        <f t="shared" si="148"/>
        <v>wilsojo032013</v>
      </c>
      <c r="B9506" s="16" t="s">
        <v>619</v>
      </c>
      <c r="C9506" s="16">
        <v>2013</v>
      </c>
      <c r="D9506" s="16" t="s">
        <v>38</v>
      </c>
      <c r="E9506" s="16">
        <v>0</v>
      </c>
      <c r="F9506" s="16">
        <v>2</v>
      </c>
      <c r="G9506" s="16">
        <v>0</v>
      </c>
      <c r="H9506" s="16">
        <v>0</v>
      </c>
    </row>
    <row r="9507" spans="1:8" x14ac:dyDescent="0.3">
      <c r="A9507" s="13" t="str">
        <f t="shared" si="148"/>
        <v>wilsojo032013</v>
      </c>
      <c r="B9507" s="16" t="s">
        <v>619</v>
      </c>
      <c r="C9507" s="16">
        <v>2013</v>
      </c>
      <c r="D9507" s="16" t="s">
        <v>2331</v>
      </c>
      <c r="E9507" s="16">
        <v>0</v>
      </c>
      <c r="F9507" s="16">
        <v>2</v>
      </c>
      <c r="G9507" s="16">
        <v>1</v>
      </c>
      <c r="H9507" s="16">
        <v>0</v>
      </c>
    </row>
    <row r="9508" spans="1:8" x14ac:dyDescent="0.3">
      <c r="A9508" s="13" t="str">
        <f t="shared" si="148"/>
        <v>wilsoju102013</v>
      </c>
      <c r="B9508" s="16" t="s">
        <v>1860</v>
      </c>
      <c r="C9508" s="16">
        <v>2013</v>
      </c>
      <c r="D9508" s="16" t="s">
        <v>2332</v>
      </c>
      <c r="E9508" s="16">
        <v>5</v>
      </c>
      <c r="F9508" s="16">
        <v>10</v>
      </c>
      <c r="G9508" s="16">
        <v>0</v>
      </c>
      <c r="H9508" s="16">
        <v>0</v>
      </c>
    </row>
    <row r="9509" spans="1:8" x14ac:dyDescent="0.3">
      <c r="A9509" s="13" t="str">
        <f t="shared" si="148"/>
        <v>wisede012013</v>
      </c>
      <c r="B9509" s="16" t="s">
        <v>216</v>
      </c>
      <c r="C9509" s="16">
        <v>2013</v>
      </c>
      <c r="D9509" s="16" t="s">
        <v>2327</v>
      </c>
    </row>
    <row r="9510" spans="1:8" x14ac:dyDescent="0.3">
      <c r="A9510" s="13" t="str">
        <f t="shared" si="148"/>
        <v>wisede012013</v>
      </c>
      <c r="B9510" s="16" t="s">
        <v>216</v>
      </c>
      <c r="C9510" s="16">
        <v>2013</v>
      </c>
      <c r="D9510" s="16" t="s">
        <v>2328</v>
      </c>
    </row>
    <row r="9511" spans="1:8" x14ac:dyDescent="0.3">
      <c r="A9511" s="13" t="str">
        <f t="shared" si="148"/>
        <v>wisede012013</v>
      </c>
      <c r="B9511" s="16" t="s">
        <v>216</v>
      </c>
      <c r="C9511" s="16">
        <v>2013</v>
      </c>
      <c r="D9511" s="16" t="s">
        <v>2329</v>
      </c>
      <c r="E9511" s="16">
        <v>51</v>
      </c>
      <c r="F9511" s="16">
        <v>0</v>
      </c>
      <c r="G9511" s="16">
        <v>1</v>
      </c>
      <c r="H9511" s="16">
        <v>0</v>
      </c>
    </row>
    <row r="9512" spans="1:8" x14ac:dyDescent="0.3">
      <c r="A9512" s="13" t="str">
        <f t="shared" si="148"/>
        <v>wisede012013</v>
      </c>
      <c r="B9512" s="16" t="s">
        <v>216</v>
      </c>
      <c r="C9512" s="16">
        <v>2013</v>
      </c>
      <c r="D9512" s="16" t="s">
        <v>2330</v>
      </c>
    </row>
    <row r="9513" spans="1:8" x14ac:dyDescent="0.3">
      <c r="A9513" s="13" t="str">
        <f t="shared" si="148"/>
        <v>withrch012013</v>
      </c>
      <c r="B9513" s="16" t="s">
        <v>2082</v>
      </c>
      <c r="C9513" s="16">
        <v>2013</v>
      </c>
      <c r="D9513" s="16" t="s">
        <v>2332</v>
      </c>
      <c r="E9513" s="16">
        <v>0</v>
      </c>
      <c r="F9513" s="16">
        <v>1</v>
      </c>
      <c r="G9513" s="16">
        <v>0</v>
      </c>
      <c r="H9513" s="16">
        <v>0</v>
      </c>
    </row>
    <row r="9514" spans="1:8" x14ac:dyDescent="0.3">
      <c r="A9514" s="13" t="str">
        <f t="shared" si="148"/>
        <v>wolfro012013</v>
      </c>
      <c r="B9514" s="16" t="s">
        <v>867</v>
      </c>
      <c r="C9514" s="16">
        <v>2013</v>
      </c>
      <c r="D9514" s="16" t="s">
        <v>2332</v>
      </c>
      <c r="E9514" s="16">
        <v>7</v>
      </c>
      <c r="F9514" s="16">
        <v>5</v>
      </c>
      <c r="G9514" s="16">
        <v>1</v>
      </c>
      <c r="H9514" s="16">
        <v>3</v>
      </c>
    </row>
    <row r="9515" spans="1:8" x14ac:dyDescent="0.3">
      <c r="A9515" s="13" t="str">
        <f t="shared" si="148"/>
        <v>wongko012013</v>
      </c>
      <c r="B9515" s="16" t="s">
        <v>2083</v>
      </c>
      <c r="C9515" s="16">
        <v>2013</v>
      </c>
      <c r="D9515" s="16" t="s">
        <v>37</v>
      </c>
      <c r="E9515" s="16">
        <v>22</v>
      </c>
      <c r="F9515" s="16">
        <v>43</v>
      </c>
      <c r="G9515" s="16">
        <v>0</v>
      </c>
      <c r="H9515" s="16">
        <v>8</v>
      </c>
    </row>
    <row r="9516" spans="1:8" x14ac:dyDescent="0.3">
      <c r="A9516" s="13" t="str">
        <f t="shared" si="148"/>
        <v>woodal022013</v>
      </c>
      <c r="B9516" s="16" t="s">
        <v>2084</v>
      </c>
      <c r="C9516" s="16">
        <v>2013</v>
      </c>
      <c r="D9516" s="16" t="s">
        <v>2332</v>
      </c>
      <c r="E9516" s="16">
        <v>0</v>
      </c>
      <c r="F9516" s="16">
        <v>13</v>
      </c>
      <c r="G9516" s="16">
        <v>0</v>
      </c>
      <c r="H9516" s="16">
        <v>0</v>
      </c>
    </row>
    <row r="9517" spans="1:8" x14ac:dyDescent="0.3">
      <c r="A9517" s="13" t="str">
        <f t="shared" si="148"/>
        <v>woodbl012013</v>
      </c>
      <c r="B9517" s="16" t="s">
        <v>1411</v>
      </c>
      <c r="C9517" s="16">
        <v>2013</v>
      </c>
      <c r="D9517" s="16" t="s">
        <v>2332</v>
      </c>
      <c r="E9517" s="16">
        <v>0</v>
      </c>
      <c r="F9517" s="16">
        <v>0</v>
      </c>
      <c r="G9517" s="16">
        <v>0</v>
      </c>
      <c r="H9517" s="16">
        <v>0</v>
      </c>
    </row>
    <row r="9518" spans="1:8" x14ac:dyDescent="0.3">
      <c r="A9518" s="13" t="str">
        <f t="shared" si="148"/>
        <v>woodtr012013</v>
      </c>
      <c r="B9518" s="16" t="s">
        <v>1412</v>
      </c>
      <c r="C9518" s="16">
        <v>2013</v>
      </c>
      <c r="D9518" s="16" t="s">
        <v>2332</v>
      </c>
      <c r="E9518" s="16">
        <v>20</v>
      </c>
      <c r="F9518" s="16">
        <v>14</v>
      </c>
      <c r="G9518" s="16">
        <v>1</v>
      </c>
      <c r="H9518" s="16">
        <v>0</v>
      </c>
    </row>
    <row r="9519" spans="1:8" x14ac:dyDescent="0.3">
      <c r="A9519" s="13" t="str">
        <f t="shared" si="148"/>
        <v>wootero012013</v>
      </c>
      <c r="B9519" s="16" t="s">
        <v>2085</v>
      </c>
      <c r="C9519" s="16">
        <v>2013</v>
      </c>
      <c r="D9519" s="16" t="s">
        <v>2332</v>
      </c>
      <c r="E9519" s="16">
        <v>0</v>
      </c>
      <c r="F9519" s="16">
        <v>3</v>
      </c>
      <c r="G9519" s="16">
        <v>0</v>
      </c>
      <c r="H9519" s="16">
        <v>0</v>
      </c>
    </row>
    <row r="9520" spans="1:8" x14ac:dyDescent="0.3">
      <c r="A9520" s="13" t="str">
        <f t="shared" si="148"/>
        <v>workmbr012013</v>
      </c>
      <c r="B9520" s="16" t="s">
        <v>2086</v>
      </c>
      <c r="C9520" s="16">
        <v>2013</v>
      </c>
      <c r="D9520" s="16" t="s">
        <v>2332</v>
      </c>
      <c r="E9520" s="16">
        <v>0</v>
      </c>
      <c r="F9520" s="16">
        <v>1</v>
      </c>
      <c r="G9520" s="16">
        <v>0</v>
      </c>
      <c r="H9520" s="16">
        <v>0</v>
      </c>
    </row>
    <row r="9521" spans="1:8" x14ac:dyDescent="0.3">
      <c r="A9521" s="13" t="str">
        <f t="shared" si="148"/>
        <v>worleva012013</v>
      </c>
      <c r="B9521" s="16" t="s">
        <v>1413</v>
      </c>
      <c r="C9521" s="16">
        <v>2013</v>
      </c>
      <c r="D9521" s="16" t="s">
        <v>2332</v>
      </c>
      <c r="E9521" s="16">
        <v>2</v>
      </c>
      <c r="F9521" s="16">
        <v>11</v>
      </c>
      <c r="G9521" s="16">
        <v>1</v>
      </c>
      <c r="H9521" s="16">
        <v>1</v>
      </c>
    </row>
    <row r="9522" spans="1:8" x14ac:dyDescent="0.3">
      <c r="A9522" s="13" t="str">
        <f t="shared" si="148"/>
        <v>worthda012013</v>
      </c>
      <c r="B9522" s="16" t="s">
        <v>1414</v>
      </c>
      <c r="C9522" s="16">
        <v>2013</v>
      </c>
      <c r="D9522" s="16" t="s">
        <v>38</v>
      </c>
      <c r="E9522" s="16">
        <v>0</v>
      </c>
      <c r="F9522" s="16">
        <v>3</v>
      </c>
      <c r="G9522" s="16">
        <v>1</v>
      </c>
      <c r="H9522" s="16">
        <v>0</v>
      </c>
    </row>
    <row r="9523" spans="1:8" x14ac:dyDescent="0.3">
      <c r="A9523" s="13" t="str">
        <f t="shared" si="148"/>
        <v>wrighda032013</v>
      </c>
      <c r="B9523" s="16" t="s">
        <v>505</v>
      </c>
      <c r="C9523" s="16">
        <v>2013</v>
      </c>
      <c r="D9523" s="16" t="s">
        <v>38</v>
      </c>
      <c r="E9523" s="16">
        <v>86</v>
      </c>
      <c r="F9523" s="16">
        <v>235</v>
      </c>
      <c r="G9523" s="16">
        <v>9</v>
      </c>
      <c r="H9523" s="16">
        <v>18</v>
      </c>
    </row>
    <row r="9524" spans="1:8" x14ac:dyDescent="0.3">
      <c r="A9524" s="13" t="str">
        <f t="shared" si="148"/>
        <v>wrighja012013</v>
      </c>
      <c r="B9524" s="16" t="s">
        <v>220</v>
      </c>
      <c r="C9524" s="16">
        <v>2013</v>
      </c>
      <c r="D9524" s="16" t="s">
        <v>2332</v>
      </c>
      <c r="E9524" s="16">
        <v>8</v>
      </c>
      <c r="F9524" s="16">
        <v>13</v>
      </c>
      <c r="G9524" s="16">
        <v>0</v>
      </c>
      <c r="H9524" s="16">
        <v>2</v>
      </c>
    </row>
    <row r="9525" spans="1:8" x14ac:dyDescent="0.3">
      <c r="A9525" s="13" t="str">
        <f t="shared" si="148"/>
        <v>wrighst012013</v>
      </c>
      <c r="B9525" s="16" t="s">
        <v>2087</v>
      </c>
      <c r="C9525" s="16">
        <v>2013</v>
      </c>
      <c r="D9525" s="16" t="s">
        <v>2332</v>
      </c>
      <c r="E9525" s="16">
        <v>0</v>
      </c>
      <c r="F9525" s="16">
        <v>1</v>
      </c>
      <c r="G9525" s="16">
        <v>0</v>
      </c>
      <c r="H9525" s="16">
        <v>0</v>
      </c>
    </row>
    <row r="9526" spans="1:8" x14ac:dyDescent="0.3">
      <c r="A9526" s="13" t="str">
        <f t="shared" si="148"/>
        <v>wrighwe012013</v>
      </c>
      <c r="B9526" s="16" t="s">
        <v>1034</v>
      </c>
      <c r="C9526" s="16">
        <v>2013</v>
      </c>
      <c r="D9526" s="16" t="s">
        <v>2332</v>
      </c>
      <c r="E9526" s="16">
        <v>2</v>
      </c>
      <c r="F9526" s="16">
        <v>8</v>
      </c>
      <c r="G9526" s="16">
        <v>0</v>
      </c>
      <c r="H9526" s="16">
        <v>0</v>
      </c>
    </row>
    <row r="9527" spans="1:8" x14ac:dyDescent="0.3">
      <c r="A9527" s="13" t="str">
        <f t="shared" si="148"/>
        <v>wrighwe012013</v>
      </c>
      <c r="B9527" s="16" t="s">
        <v>1034</v>
      </c>
      <c r="C9527" s="16">
        <v>2013</v>
      </c>
      <c r="D9527" s="16" t="s">
        <v>2332</v>
      </c>
      <c r="E9527" s="16">
        <v>0</v>
      </c>
      <c r="F9527" s="16">
        <v>2</v>
      </c>
      <c r="G9527" s="16">
        <v>0</v>
      </c>
      <c r="H9527" s="16">
        <v>0</v>
      </c>
    </row>
    <row r="9528" spans="1:8" x14ac:dyDescent="0.3">
      <c r="A9528" s="13" t="str">
        <f t="shared" si="148"/>
        <v>yelicch012013</v>
      </c>
      <c r="B9528" s="16" t="s">
        <v>2088</v>
      </c>
      <c r="C9528" s="16">
        <v>2013</v>
      </c>
      <c r="D9528" s="16" t="s">
        <v>2327</v>
      </c>
    </row>
    <row r="9529" spans="1:8" x14ac:dyDescent="0.3">
      <c r="A9529" s="13" t="str">
        <f t="shared" si="148"/>
        <v>yelicch012013</v>
      </c>
      <c r="B9529" s="16" t="s">
        <v>2088</v>
      </c>
      <c r="C9529" s="16">
        <v>2013</v>
      </c>
      <c r="D9529" s="16" t="s">
        <v>2328</v>
      </c>
    </row>
    <row r="9530" spans="1:8" x14ac:dyDescent="0.3">
      <c r="A9530" s="13" t="str">
        <f t="shared" si="148"/>
        <v>yelicch012013</v>
      </c>
      <c r="B9530" s="16" t="s">
        <v>2088</v>
      </c>
      <c r="C9530" s="16">
        <v>2013</v>
      </c>
      <c r="D9530" s="16" t="s">
        <v>2329</v>
      </c>
      <c r="E9530" s="16">
        <v>114</v>
      </c>
      <c r="F9530" s="16">
        <v>0</v>
      </c>
      <c r="G9530" s="16">
        <v>0</v>
      </c>
      <c r="H9530" s="16">
        <v>0</v>
      </c>
    </row>
    <row r="9531" spans="1:8" x14ac:dyDescent="0.3">
      <c r="A9531" s="13" t="str">
        <f t="shared" si="148"/>
        <v>youklke012013</v>
      </c>
      <c r="B9531" s="16" t="s">
        <v>507</v>
      </c>
      <c r="C9531" s="16">
        <v>2013</v>
      </c>
      <c r="D9531" s="16" t="s">
        <v>2333</v>
      </c>
      <c r="E9531" s="16">
        <v>45</v>
      </c>
      <c r="F9531" s="16">
        <v>1</v>
      </c>
      <c r="G9531" s="16">
        <v>0</v>
      </c>
      <c r="H9531" s="16">
        <v>1</v>
      </c>
    </row>
    <row r="9532" spans="1:8" x14ac:dyDescent="0.3">
      <c r="A9532" s="13" t="str">
        <f t="shared" si="148"/>
        <v>youklke012013</v>
      </c>
      <c r="B9532" s="16" t="s">
        <v>507</v>
      </c>
      <c r="C9532" s="16">
        <v>2013</v>
      </c>
      <c r="D9532" s="16" t="s">
        <v>38</v>
      </c>
      <c r="E9532" s="16">
        <v>12</v>
      </c>
      <c r="F9532" s="16">
        <v>25</v>
      </c>
      <c r="G9532" s="16">
        <v>3</v>
      </c>
      <c r="H9532" s="16">
        <v>1</v>
      </c>
    </row>
    <row r="9533" spans="1:8" x14ac:dyDescent="0.3">
      <c r="A9533" s="13" t="str">
        <f t="shared" si="148"/>
        <v>youngch042013</v>
      </c>
      <c r="B9533" s="16" t="s">
        <v>742</v>
      </c>
      <c r="C9533" s="16">
        <v>2013</v>
      </c>
      <c r="D9533" s="16" t="s">
        <v>2327</v>
      </c>
    </row>
    <row r="9534" spans="1:8" x14ac:dyDescent="0.3">
      <c r="A9534" s="13" t="str">
        <f t="shared" si="148"/>
        <v>youngch042013</v>
      </c>
      <c r="B9534" s="16" t="s">
        <v>742</v>
      </c>
      <c r="C9534" s="16">
        <v>2013</v>
      </c>
      <c r="D9534" s="16" t="s">
        <v>2328</v>
      </c>
    </row>
    <row r="9535" spans="1:8" x14ac:dyDescent="0.3">
      <c r="A9535" s="13" t="str">
        <f t="shared" si="148"/>
        <v>youngch042013</v>
      </c>
      <c r="B9535" s="16" t="s">
        <v>742</v>
      </c>
      <c r="C9535" s="16">
        <v>2013</v>
      </c>
      <c r="D9535" s="16" t="s">
        <v>2329</v>
      </c>
      <c r="E9535" s="16">
        <v>240</v>
      </c>
      <c r="F9535" s="16">
        <v>2</v>
      </c>
      <c r="G9535" s="16">
        <v>2</v>
      </c>
      <c r="H9535" s="16">
        <v>0</v>
      </c>
    </row>
    <row r="9536" spans="1:8" x14ac:dyDescent="0.3">
      <c r="A9536" s="13" t="str">
        <f t="shared" si="148"/>
        <v>youngch042013</v>
      </c>
      <c r="B9536" s="16" t="s">
        <v>742</v>
      </c>
      <c r="C9536" s="16">
        <v>2013</v>
      </c>
      <c r="D9536" s="16" t="s">
        <v>2330</v>
      </c>
    </row>
    <row r="9537" spans="1:8" x14ac:dyDescent="0.3">
      <c r="A9537" s="13" t="str">
        <f t="shared" si="148"/>
        <v>youngde032013</v>
      </c>
      <c r="B9537" s="16" t="s">
        <v>743</v>
      </c>
      <c r="C9537" s="16">
        <v>2013</v>
      </c>
      <c r="D9537" s="16" t="s">
        <v>2329</v>
      </c>
      <c r="E9537" s="16">
        <v>115</v>
      </c>
      <c r="F9537" s="16">
        <v>4</v>
      </c>
      <c r="G9537" s="16">
        <v>5</v>
      </c>
      <c r="H9537" s="16">
        <v>2</v>
      </c>
    </row>
    <row r="9538" spans="1:8" x14ac:dyDescent="0.3">
      <c r="A9538" s="13" t="str">
        <f t="shared" si="148"/>
        <v>youngde032013</v>
      </c>
      <c r="B9538" s="16" t="s">
        <v>743</v>
      </c>
      <c r="C9538" s="16">
        <v>2013</v>
      </c>
      <c r="D9538" s="16" t="s">
        <v>2329</v>
      </c>
      <c r="E9538" s="16">
        <v>0</v>
      </c>
      <c r="F9538" s="16">
        <v>0</v>
      </c>
      <c r="G9538" s="16">
        <v>0</v>
      </c>
      <c r="H9538" s="16">
        <v>0</v>
      </c>
    </row>
    <row r="9539" spans="1:8" x14ac:dyDescent="0.3">
      <c r="A9539" s="13" t="str">
        <f t="shared" ref="A9539:A9602" si="149">B9539&amp;C9539</f>
        <v>youngde032013</v>
      </c>
      <c r="B9539" s="16" t="s">
        <v>743</v>
      </c>
      <c r="C9539" s="16">
        <v>2013</v>
      </c>
      <c r="D9539" s="16" t="s">
        <v>2330</v>
      </c>
    </row>
    <row r="9540" spans="1:8" x14ac:dyDescent="0.3">
      <c r="A9540" s="13" t="str">
        <f t="shared" si="149"/>
        <v>youngde032013</v>
      </c>
      <c r="B9540" s="16" t="s">
        <v>743</v>
      </c>
      <c r="C9540" s="16">
        <v>2013</v>
      </c>
      <c r="D9540" s="16" t="s">
        <v>2330</v>
      </c>
    </row>
    <row r="9541" spans="1:8" x14ac:dyDescent="0.3">
      <c r="A9541" s="13" t="str">
        <f t="shared" si="149"/>
        <v>younger032013</v>
      </c>
      <c r="B9541" s="16" t="s">
        <v>1211</v>
      </c>
      <c r="C9541" s="16">
        <v>2013</v>
      </c>
      <c r="D9541" s="16" t="s">
        <v>37</v>
      </c>
      <c r="E9541" s="16">
        <v>1</v>
      </c>
      <c r="F9541" s="16">
        <v>0</v>
      </c>
      <c r="G9541" s="16">
        <v>0</v>
      </c>
      <c r="H9541" s="16">
        <v>0</v>
      </c>
    </row>
    <row r="9542" spans="1:8" x14ac:dyDescent="0.3">
      <c r="A9542" s="13" t="str">
        <f t="shared" si="149"/>
        <v>younger032013</v>
      </c>
      <c r="B9542" s="16" t="s">
        <v>1211</v>
      </c>
      <c r="C9542" s="16">
        <v>2013</v>
      </c>
      <c r="D9542" s="16" t="s">
        <v>37</v>
      </c>
      <c r="E9542" s="16">
        <v>1</v>
      </c>
      <c r="F9542" s="16">
        <v>4</v>
      </c>
      <c r="G9542" s="16">
        <v>0</v>
      </c>
      <c r="H9542" s="16">
        <v>1</v>
      </c>
    </row>
    <row r="9543" spans="1:8" x14ac:dyDescent="0.3">
      <c r="A9543" s="13" t="str">
        <f t="shared" si="149"/>
        <v>younger032013</v>
      </c>
      <c r="B9543" s="16" t="s">
        <v>1211</v>
      </c>
      <c r="C9543" s="16">
        <v>2013</v>
      </c>
      <c r="D9543" s="16" t="s">
        <v>2327</v>
      </c>
    </row>
    <row r="9544" spans="1:8" x14ac:dyDescent="0.3">
      <c r="A9544" s="13" t="str">
        <f t="shared" si="149"/>
        <v>younger032013</v>
      </c>
      <c r="B9544" s="16" t="s">
        <v>1211</v>
      </c>
      <c r="C9544" s="16">
        <v>2013</v>
      </c>
      <c r="D9544" s="16" t="s">
        <v>2327</v>
      </c>
    </row>
    <row r="9545" spans="1:8" x14ac:dyDescent="0.3">
      <c r="A9545" s="13" t="str">
        <f t="shared" si="149"/>
        <v>younger032013</v>
      </c>
      <c r="B9545" s="16" t="s">
        <v>1211</v>
      </c>
      <c r="C9545" s="16">
        <v>2013</v>
      </c>
      <c r="D9545" s="16" t="s">
        <v>2328</v>
      </c>
    </row>
    <row r="9546" spans="1:8" x14ac:dyDescent="0.3">
      <c r="A9546" s="13" t="str">
        <f t="shared" si="149"/>
        <v>younger032013</v>
      </c>
      <c r="B9546" s="16" t="s">
        <v>1211</v>
      </c>
      <c r="C9546" s="16">
        <v>2013</v>
      </c>
      <c r="D9546" s="16" t="s">
        <v>2328</v>
      </c>
    </row>
    <row r="9547" spans="1:8" x14ac:dyDescent="0.3">
      <c r="A9547" s="13" t="str">
        <f t="shared" si="149"/>
        <v>younger032013</v>
      </c>
      <c r="B9547" s="16" t="s">
        <v>1211</v>
      </c>
      <c r="C9547" s="16">
        <v>2013</v>
      </c>
      <c r="D9547" s="16" t="s">
        <v>2329</v>
      </c>
      <c r="E9547" s="16">
        <v>58</v>
      </c>
      <c r="F9547" s="16">
        <v>0</v>
      </c>
      <c r="G9547" s="16">
        <v>2</v>
      </c>
      <c r="H9547" s="16">
        <v>0</v>
      </c>
    </row>
    <row r="9548" spans="1:8" x14ac:dyDescent="0.3">
      <c r="A9548" s="13" t="str">
        <f t="shared" si="149"/>
        <v>younger032013</v>
      </c>
      <c r="B9548" s="16" t="s">
        <v>1211</v>
      </c>
      <c r="C9548" s="16">
        <v>2013</v>
      </c>
      <c r="D9548" s="16" t="s">
        <v>2329</v>
      </c>
      <c r="E9548" s="16">
        <v>181</v>
      </c>
      <c r="F9548" s="16">
        <v>7</v>
      </c>
      <c r="G9548" s="16">
        <v>2</v>
      </c>
      <c r="H9548" s="16">
        <v>0</v>
      </c>
    </row>
    <row r="9549" spans="1:8" x14ac:dyDescent="0.3">
      <c r="A9549" s="13" t="str">
        <f t="shared" si="149"/>
        <v>younger032013</v>
      </c>
      <c r="B9549" s="16" t="s">
        <v>1211</v>
      </c>
      <c r="C9549" s="16">
        <v>2013</v>
      </c>
      <c r="D9549" s="16" t="s">
        <v>2330</v>
      </c>
    </row>
    <row r="9550" spans="1:8" x14ac:dyDescent="0.3">
      <c r="A9550" s="13" t="str">
        <f t="shared" si="149"/>
        <v>youngmi022013</v>
      </c>
      <c r="B9550" s="16" t="s">
        <v>221</v>
      </c>
      <c r="C9550" s="16">
        <v>2013</v>
      </c>
      <c r="D9550" s="16" t="s">
        <v>2333</v>
      </c>
      <c r="E9550" s="16">
        <v>176</v>
      </c>
      <c r="F9550" s="16">
        <v>8</v>
      </c>
      <c r="G9550" s="16">
        <v>0</v>
      </c>
      <c r="H9550" s="16">
        <v>17</v>
      </c>
    </row>
    <row r="9551" spans="1:8" x14ac:dyDescent="0.3">
      <c r="A9551" s="13" t="str">
        <f t="shared" si="149"/>
        <v>youngmi022013</v>
      </c>
      <c r="B9551" s="16" t="s">
        <v>221</v>
      </c>
      <c r="C9551" s="16">
        <v>2013</v>
      </c>
      <c r="D9551" s="16" t="s">
        <v>2333</v>
      </c>
      <c r="E9551" s="16">
        <v>28</v>
      </c>
      <c r="F9551" s="16">
        <v>2</v>
      </c>
      <c r="G9551" s="16">
        <v>0</v>
      </c>
      <c r="H9551" s="16">
        <v>4</v>
      </c>
    </row>
    <row r="9552" spans="1:8" x14ac:dyDescent="0.3">
      <c r="A9552" s="13" t="str">
        <f t="shared" si="149"/>
        <v>youngmi022013</v>
      </c>
      <c r="B9552" s="16" t="s">
        <v>221</v>
      </c>
      <c r="C9552" s="16">
        <v>2013</v>
      </c>
      <c r="D9552" s="16" t="s">
        <v>37</v>
      </c>
      <c r="E9552" s="16">
        <v>0</v>
      </c>
      <c r="F9552" s="16">
        <v>4</v>
      </c>
      <c r="G9552" s="16">
        <v>0</v>
      </c>
      <c r="H9552" s="16">
        <v>0</v>
      </c>
    </row>
    <row r="9553" spans="1:8" x14ac:dyDescent="0.3">
      <c r="A9553" s="13" t="str">
        <f t="shared" si="149"/>
        <v>youngmi022013</v>
      </c>
      <c r="B9553" s="16" t="s">
        <v>221</v>
      </c>
      <c r="C9553" s="16">
        <v>2013</v>
      </c>
      <c r="D9553" s="16" t="s">
        <v>38</v>
      </c>
      <c r="E9553" s="16">
        <v>58</v>
      </c>
      <c r="F9553" s="16">
        <v>166</v>
      </c>
      <c r="G9553" s="16">
        <v>9</v>
      </c>
      <c r="H9553" s="16">
        <v>12</v>
      </c>
    </row>
    <row r="9554" spans="1:8" x14ac:dyDescent="0.3">
      <c r="A9554" s="13" t="str">
        <f t="shared" si="149"/>
        <v>youngmi022013</v>
      </c>
      <c r="B9554" s="16" t="s">
        <v>221</v>
      </c>
      <c r="C9554" s="16">
        <v>2013</v>
      </c>
      <c r="D9554" s="16" t="s">
        <v>38</v>
      </c>
      <c r="E9554" s="16">
        <v>0</v>
      </c>
      <c r="F9554" s="16">
        <v>9</v>
      </c>
      <c r="G9554" s="16">
        <v>1</v>
      </c>
      <c r="H9554" s="16">
        <v>1</v>
      </c>
    </row>
    <row r="9555" spans="1:8" x14ac:dyDescent="0.3">
      <c r="A9555" s="13" t="str">
        <f t="shared" si="149"/>
        <v>youngmi022013</v>
      </c>
      <c r="B9555" s="16" t="s">
        <v>221</v>
      </c>
      <c r="C9555" s="16">
        <v>2013</v>
      </c>
      <c r="D9555" s="16" t="s">
        <v>2331</v>
      </c>
      <c r="E9555" s="16">
        <v>0</v>
      </c>
      <c r="F9555" s="16">
        <v>2</v>
      </c>
      <c r="G9555" s="16">
        <v>0</v>
      </c>
      <c r="H9555" s="16">
        <v>0</v>
      </c>
    </row>
    <row r="9556" spans="1:8" x14ac:dyDescent="0.3">
      <c r="A9556" s="13" t="str">
        <f t="shared" si="149"/>
        <v>zagurmi012013</v>
      </c>
      <c r="B9556" s="16" t="s">
        <v>869</v>
      </c>
      <c r="C9556" s="16">
        <v>2013</v>
      </c>
      <c r="D9556" s="16" t="s">
        <v>2332</v>
      </c>
      <c r="E9556" s="16">
        <v>0</v>
      </c>
      <c r="F9556" s="16">
        <v>1</v>
      </c>
      <c r="G9556" s="16">
        <v>0</v>
      </c>
      <c r="H9556" s="16">
        <v>0</v>
      </c>
    </row>
    <row r="9557" spans="1:8" x14ac:dyDescent="0.3">
      <c r="A9557" s="13" t="str">
        <f t="shared" si="149"/>
        <v>zagurmi012013</v>
      </c>
      <c r="B9557" s="16" t="s">
        <v>869</v>
      </c>
      <c r="C9557" s="16">
        <v>2013</v>
      </c>
      <c r="D9557" s="16" t="s">
        <v>2332</v>
      </c>
      <c r="E9557" s="16">
        <v>0</v>
      </c>
      <c r="F9557" s="16">
        <v>0</v>
      </c>
      <c r="G9557" s="16">
        <v>0</v>
      </c>
      <c r="H9557" s="16">
        <v>0</v>
      </c>
    </row>
    <row r="9558" spans="1:8" x14ac:dyDescent="0.3">
      <c r="A9558" s="13" t="str">
        <f t="shared" si="149"/>
        <v>zeidjo012013</v>
      </c>
      <c r="B9558" s="16" t="s">
        <v>2089</v>
      </c>
      <c r="C9558" s="16">
        <v>2013</v>
      </c>
      <c r="D9558" s="16" t="s">
        <v>2332</v>
      </c>
      <c r="E9558" s="16">
        <v>2</v>
      </c>
      <c r="F9558" s="16">
        <v>5</v>
      </c>
      <c r="G9558" s="16">
        <v>1</v>
      </c>
      <c r="H9558" s="16">
        <v>0</v>
      </c>
    </row>
    <row r="9559" spans="1:8" x14ac:dyDescent="0.3">
      <c r="A9559" s="13" t="str">
        <f t="shared" si="149"/>
        <v>zieglbr012013</v>
      </c>
      <c r="B9559" s="16" t="s">
        <v>1035</v>
      </c>
      <c r="C9559" s="16">
        <v>2013</v>
      </c>
      <c r="D9559" s="16" t="s">
        <v>2332</v>
      </c>
      <c r="E9559" s="16">
        <v>3</v>
      </c>
      <c r="F9559" s="16">
        <v>21</v>
      </c>
      <c r="G9559" s="16">
        <v>2</v>
      </c>
      <c r="H9559" s="16">
        <v>0</v>
      </c>
    </row>
    <row r="9560" spans="1:8" x14ac:dyDescent="0.3">
      <c r="A9560" s="13" t="str">
        <f t="shared" si="149"/>
        <v>zimmejo022013</v>
      </c>
      <c r="B9560" s="16" t="s">
        <v>1212</v>
      </c>
      <c r="C9560" s="16">
        <v>2013</v>
      </c>
      <c r="D9560" s="16" t="s">
        <v>2332</v>
      </c>
      <c r="E9560" s="16">
        <v>12</v>
      </c>
      <c r="F9560" s="16">
        <v>28</v>
      </c>
      <c r="G9560" s="16">
        <v>2</v>
      </c>
      <c r="H9560" s="16">
        <v>1</v>
      </c>
    </row>
    <row r="9561" spans="1:8" x14ac:dyDescent="0.3">
      <c r="A9561" s="13" t="str">
        <f t="shared" si="149"/>
        <v>zimmery012013</v>
      </c>
      <c r="B9561" s="16" t="s">
        <v>620</v>
      </c>
      <c r="C9561" s="16">
        <v>2013</v>
      </c>
      <c r="D9561" s="16" t="s">
        <v>38</v>
      </c>
      <c r="E9561" s="16">
        <v>98</v>
      </c>
      <c r="F9561" s="16">
        <v>260</v>
      </c>
      <c r="G9561" s="16">
        <v>21</v>
      </c>
      <c r="H9561" s="16">
        <v>28</v>
      </c>
    </row>
    <row r="9562" spans="1:8" x14ac:dyDescent="0.3">
      <c r="A9562" s="13" t="str">
        <f t="shared" si="149"/>
        <v>zitoba012013</v>
      </c>
      <c r="B9562" s="16" t="s">
        <v>223</v>
      </c>
      <c r="C9562" s="16">
        <v>2013</v>
      </c>
      <c r="D9562" s="16" t="s">
        <v>2332</v>
      </c>
      <c r="E9562" s="16">
        <v>3</v>
      </c>
      <c r="F9562" s="16">
        <v>20</v>
      </c>
      <c r="G9562" s="16">
        <v>0</v>
      </c>
      <c r="H9562" s="16">
        <v>0</v>
      </c>
    </row>
    <row r="9563" spans="1:8" x14ac:dyDescent="0.3">
      <c r="A9563" s="13" t="str">
        <f t="shared" si="149"/>
        <v>zobribe012013</v>
      </c>
      <c r="B9563" s="16" t="s">
        <v>745</v>
      </c>
      <c r="C9563" s="16">
        <v>2013</v>
      </c>
      <c r="D9563" s="16" t="s">
        <v>37</v>
      </c>
      <c r="E9563" s="16">
        <v>218</v>
      </c>
      <c r="F9563" s="16">
        <v>332</v>
      </c>
      <c r="G9563" s="16">
        <v>4</v>
      </c>
      <c r="H9563" s="16">
        <v>73</v>
      </c>
    </row>
    <row r="9564" spans="1:8" x14ac:dyDescent="0.3">
      <c r="A9564" s="13" t="str">
        <f t="shared" si="149"/>
        <v>zobribe012013</v>
      </c>
      <c r="B9564" s="16" t="s">
        <v>745</v>
      </c>
      <c r="C9564" s="16">
        <v>2013</v>
      </c>
      <c r="D9564" s="16" t="s">
        <v>2327</v>
      </c>
    </row>
    <row r="9565" spans="1:8" x14ac:dyDescent="0.3">
      <c r="A9565" s="13" t="str">
        <f t="shared" si="149"/>
        <v>zobribe012013</v>
      </c>
      <c r="B9565" s="16" t="s">
        <v>745</v>
      </c>
      <c r="C9565" s="16">
        <v>2013</v>
      </c>
      <c r="D9565" s="16" t="s">
        <v>2328</v>
      </c>
    </row>
    <row r="9566" spans="1:8" x14ac:dyDescent="0.3">
      <c r="A9566" s="13" t="str">
        <f t="shared" si="149"/>
        <v>zobribe012013</v>
      </c>
      <c r="B9566" s="16" t="s">
        <v>745</v>
      </c>
      <c r="C9566" s="16">
        <v>2013</v>
      </c>
      <c r="D9566" s="16" t="s">
        <v>2329</v>
      </c>
      <c r="E9566" s="16">
        <v>49</v>
      </c>
      <c r="F9566" s="16">
        <v>4</v>
      </c>
      <c r="G9566" s="16">
        <v>0</v>
      </c>
      <c r="H9566" s="16">
        <v>1</v>
      </c>
    </row>
    <row r="9567" spans="1:8" x14ac:dyDescent="0.3">
      <c r="A9567" s="13" t="str">
        <f t="shared" si="149"/>
        <v>zobribe012013</v>
      </c>
      <c r="B9567" s="16" t="s">
        <v>745</v>
      </c>
      <c r="C9567" s="16">
        <v>2013</v>
      </c>
      <c r="D9567" s="16" t="s">
        <v>2330</v>
      </c>
    </row>
    <row r="9568" spans="1:8" x14ac:dyDescent="0.3">
      <c r="A9568" s="13" t="str">
        <f t="shared" si="149"/>
        <v>zobribe012013</v>
      </c>
      <c r="B9568" s="16" t="s">
        <v>745</v>
      </c>
      <c r="C9568" s="16">
        <v>2013</v>
      </c>
      <c r="D9568" s="16" t="s">
        <v>2331</v>
      </c>
      <c r="E9568" s="16">
        <v>11</v>
      </c>
      <c r="F9568" s="16">
        <v>37</v>
      </c>
      <c r="G9568" s="16">
        <v>1</v>
      </c>
      <c r="H9568" s="16">
        <v>5</v>
      </c>
    </row>
    <row r="9569" spans="1:8" x14ac:dyDescent="0.3">
      <c r="A9569" s="13" t="str">
        <f t="shared" si="149"/>
        <v>zuninmi012013</v>
      </c>
      <c r="B9569" s="16" t="s">
        <v>2090</v>
      </c>
      <c r="C9569" s="16">
        <v>2013</v>
      </c>
      <c r="D9569" s="16" t="s">
        <v>2334</v>
      </c>
      <c r="E9569" s="16">
        <v>363</v>
      </c>
      <c r="F9569" s="16">
        <v>22</v>
      </c>
      <c r="G9569" s="16">
        <v>2</v>
      </c>
      <c r="H9569" s="16">
        <v>1</v>
      </c>
    </row>
    <row r="9570" spans="1:8" x14ac:dyDescent="0.3">
      <c r="A9570" s="13" t="str">
        <f t="shared" si="149"/>
        <v>abadfe012014</v>
      </c>
      <c r="B9570" s="16" t="s">
        <v>1213</v>
      </c>
      <c r="C9570" s="16">
        <v>2014</v>
      </c>
      <c r="D9570" s="16" t="s">
        <v>2332</v>
      </c>
      <c r="E9570" s="16">
        <v>0</v>
      </c>
      <c r="F9570" s="16">
        <v>8</v>
      </c>
      <c r="G9570" s="16">
        <v>0</v>
      </c>
      <c r="H9570" s="16">
        <v>0</v>
      </c>
    </row>
    <row r="9571" spans="1:8" x14ac:dyDescent="0.3">
      <c r="A9571" s="13" t="str">
        <f t="shared" si="149"/>
        <v>abreubo012014</v>
      </c>
      <c r="B9571" s="16" t="s">
        <v>45</v>
      </c>
      <c r="C9571" s="16">
        <v>2014</v>
      </c>
      <c r="D9571" s="16" t="s">
        <v>2328</v>
      </c>
      <c r="E9571" s="16">
        <v>6</v>
      </c>
      <c r="F9571" s="16">
        <v>0</v>
      </c>
      <c r="G9571" s="16">
        <v>0</v>
      </c>
      <c r="H9571" s="16">
        <v>0</v>
      </c>
    </row>
    <row r="9572" spans="1:8" x14ac:dyDescent="0.3">
      <c r="A9572" s="13" t="str">
        <f t="shared" si="149"/>
        <v>abreubo012014</v>
      </c>
      <c r="B9572" s="16" t="s">
        <v>45</v>
      </c>
      <c r="C9572" s="16">
        <v>2014</v>
      </c>
      <c r="D9572" s="16" t="s">
        <v>2329</v>
      </c>
      <c r="E9572" s="16">
        <v>37</v>
      </c>
      <c r="F9572" s="16">
        <v>0</v>
      </c>
      <c r="G9572" s="16">
        <v>2</v>
      </c>
      <c r="H9572" s="16">
        <v>0</v>
      </c>
    </row>
    <row r="9573" spans="1:8" x14ac:dyDescent="0.3">
      <c r="A9573" s="13" t="str">
        <f t="shared" si="149"/>
        <v>abreubo012014</v>
      </c>
      <c r="B9573" s="16" t="s">
        <v>45</v>
      </c>
      <c r="C9573" s="16">
        <v>2014</v>
      </c>
      <c r="D9573" s="16" t="s">
        <v>2330</v>
      </c>
      <c r="E9573" s="16">
        <v>31</v>
      </c>
      <c r="F9573" s="16">
        <v>0</v>
      </c>
      <c r="G9573" s="16">
        <v>2</v>
      </c>
      <c r="H9573" s="16">
        <v>0</v>
      </c>
    </row>
    <row r="9574" spans="1:8" x14ac:dyDescent="0.3">
      <c r="A9574" s="13" t="str">
        <f t="shared" si="149"/>
        <v>abreujo022014</v>
      </c>
      <c r="B9574" s="16" t="s">
        <v>2091</v>
      </c>
      <c r="C9574" s="16">
        <v>2014</v>
      </c>
      <c r="D9574" s="16" t="s">
        <v>2333</v>
      </c>
      <c r="E9574" s="16">
        <v>970</v>
      </c>
      <c r="F9574" s="16">
        <v>69</v>
      </c>
      <c r="G9574" s="16">
        <v>6</v>
      </c>
      <c r="H9574" s="16">
        <v>105</v>
      </c>
    </row>
    <row r="9575" spans="1:8" x14ac:dyDescent="0.3">
      <c r="A9575" s="13" t="str">
        <f t="shared" si="149"/>
        <v>abreuto012014</v>
      </c>
      <c r="B9575" s="16" t="s">
        <v>747</v>
      </c>
      <c r="C9575" s="16">
        <v>2014</v>
      </c>
      <c r="D9575" s="16" t="s">
        <v>37</v>
      </c>
      <c r="E9575" s="16">
        <v>2</v>
      </c>
      <c r="F9575" s="16">
        <v>1</v>
      </c>
      <c r="G9575" s="16">
        <v>0</v>
      </c>
      <c r="H9575" s="16">
        <v>0</v>
      </c>
    </row>
    <row r="9576" spans="1:8" x14ac:dyDescent="0.3">
      <c r="A9576" s="13" t="str">
        <f t="shared" si="149"/>
        <v>abreuto012014</v>
      </c>
      <c r="B9576" s="16" t="s">
        <v>747</v>
      </c>
      <c r="C9576" s="16">
        <v>2014</v>
      </c>
      <c r="D9576" s="16" t="s">
        <v>38</v>
      </c>
      <c r="E9576" s="16">
        <v>0</v>
      </c>
      <c r="F9576" s="16">
        <v>0</v>
      </c>
      <c r="G9576" s="16">
        <v>0</v>
      </c>
      <c r="H9576" s="16">
        <v>0</v>
      </c>
    </row>
    <row r="9577" spans="1:8" x14ac:dyDescent="0.3">
      <c r="A9577" s="13" t="str">
        <f t="shared" si="149"/>
        <v>aceveal012014</v>
      </c>
      <c r="B9577" s="16" t="s">
        <v>870</v>
      </c>
      <c r="C9577" s="16">
        <v>2014</v>
      </c>
      <c r="D9577" s="16" t="s">
        <v>2332</v>
      </c>
      <c r="E9577" s="16">
        <v>2</v>
      </c>
      <c r="F9577" s="16">
        <v>1</v>
      </c>
      <c r="G9577" s="16">
        <v>0</v>
      </c>
      <c r="H9577" s="16">
        <v>0</v>
      </c>
    </row>
    <row r="9578" spans="1:8" x14ac:dyDescent="0.3">
      <c r="A9578" s="13" t="str">
        <f t="shared" si="149"/>
        <v>achteaj012014</v>
      </c>
      <c r="B9578" s="16" t="s">
        <v>2092</v>
      </c>
      <c r="C9578" s="16">
        <v>2014</v>
      </c>
      <c r="D9578" s="16" t="s">
        <v>2332</v>
      </c>
      <c r="E9578" s="16">
        <v>0</v>
      </c>
      <c r="F9578" s="16">
        <v>1</v>
      </c>
      <c r="G9578" s="16">
        <v>0</v>
      </c>
      <c r="H9578" s="16">
        <v>0</v>
      </c>
    </row>
    <row r="9579" spans="1:8" x14ac:dyDescent="0.3">
      <c r="A9579" s="13" t="str">
        <f t="shared" si="149"/>
        <v>ackledu012014</v>
      </c>
      <c r="B9579" s="16" t="s">
        <v>1417</v>
      </c>
      <c r="C9579" s="16">
        <v>2014</v>
      </c>
      <c r="D9579" s="16" t="s">
        <v>2328</v>
      </c>
      <c r="E9579" s="16">
        <v>245</v>
      </c>
      <c r="F9579" s="16">
        <v>4</v>
      </c>
      <c r="G9579" s="16">
        <v>2</v>
      </c>
      <c r="H9579" s="16">
        <v>2</v>
      </c>
    </row>
    <row r="9580" spans="1:8" x14ac:dyDescent="0.3">
      <c r="A9580" s="13" t="str">
        <f t="shared" si="149"/>
        <v>ackledu012014</v>
      </c>
      <c r="B9580" s="16" t="s">
        <v>1417</v>
      </c>
      <c r="C9580" s="16">
        <v>2014</v>
      </c>
      <c r="D9580" s="16" t="s">
        <v>2329</v>
      </c>
      <c r="E9580" s="16">
        <v>245</v>
      </c>
      <c r="F9580" s="16">
        <v>4</v>
      </c>
      <c r="G9580" s="16">
        <v>2</v>
      </c>
      <c r="H9580" s="16">
        <v>2</v>
      </c>
    </row>
    <row r="9581" spans="1:8" x14ac:dyDescent="0.3">
      <c r="A9581" s="13" t="str">
        <f t="shared" si="149"/>
        <v>adamecr012014</v>
      </c>
      <c r="B9581" s="16" t="s">
        <v>2093</v>
      </c>
      <c r="C9581" s="16">
        <v>2014</v>
      </c>
      <c r="D9581" s="16" t="s">
        <v>37</v>
      </c>
      <c r="E9581" s="16">
        <v>2</v>
      </c>
      <c r="F9581" s="16">
        <v>6</v>
      </c>
      <c r="G9581" s="16">
        <v>0</v>
      </c>
      <c r="H9581" s="16">
        <v>2</v>
      </c>
    </row>
    <row r="9582" spans="1:8" x14ac:dyDescent="0.3">
      <c r="A9582" s="13" t="str">
        <f t="shared" si="149"/>
        <v>adamecr012014</v>
      </c>
      <c r="B9582" s="16" t="s">
        <v>2093</v>
      </c>
      <c r="C9582" s="16">
        <v>2014</v>
      </c>
      <c r="D9582" s="16" t="s">
        <v>2331</v>
      </c>
      <c r="E9582" s="16">
        <v>6</v>
      </c>
      <c r="F9582" s="16">
        <v>10</v>
      </c>
      <c r="G9582" s="16">
        <v>0</v>
      </c>
      <c r="H9582" s="16">
        <v>2</v>
      </c>
    </row>
    <row r="9583" spans="1:8" x14ac:dyDescent="0.3">
      <c r="A9583" s="13" t="str">
        <f t="shared" si="149"/>
        <v>adamsau012014</v>
      </c>
      <c r="B9583" s="16" t="s">
        <v>2094</v>
      </c>
      <c r="C9583" s="16">
        <v>2014</v>
      </c>
      <c r="D9583" s="16" t="s">
        <v>2332</v>
      </c>
      <c r="E9583" s="16">
        <v>1</v>
      </c>
      <c r="F9583" s="16">
        <v>2</v>
      </c>
      <c r="G9583" s="16">
        <v>0</v>
      </c>
      <c r="H9583" s="16">
        <v>0</v>
      </c>
    </row>
    <row r="9584" spans="1:8" x14ac:dyDescent="0.3">
      <c r="A9584" s="13" t="str">
        <f t="shared" si="149"/>
        <v>adamsla012014</v>
      </c>
      <c r="B9584" s="16" t="s">
        <v>2095</v>
      </c>
      <c r="C9584" s="16">
        <v>2014</v>
      </c>
      <c r="D9584" s="16" t="s">
        <v>2327</v>
      </c>
      <c r="E9584" s="16">
        <v>0</v>
      </c>
      <c r="F9584" s="16">
        <v>0</v>
      </c>
      <c r="G9584" s="16">
        <v>0</v>
      </c>
      <c r="H9584" s="16">
        <v>0</v>
      </c>
    </row>
    <row r="9585" spans="1:8" x14ac:dyDescent="0.3">
      <c r="A9585" s="13" t="str">
        <f t="shared" si="149"/>
        <v>adamsla012014</v>
      </c>
      <c r="B9585" s="16" t="s">
        <v>2095</v>
      </c>
      <c r="C9585" s="16">
        <v>2014</v>
      </c>
      <c r="D9585" s="16" t="s">
        <v>2328</v>
      </c>
      <c r="E9585" s="16">
        <v>3</v>
      </c>
      <c r="F9585" s="16">
        <v>0</v>
      </c>
      <c r="G9585" s="16">
        <v>0</v>
      </c>
      <c r="H9585" s="16">
        <v>0</v>
      </c>
    </row>
    <row r="9586" spans="1:8" x14ac:dyDescent="0.3">
      <c r="A9586" s="13" t="str">
        <f t="shared" si="149"/>
        <v>adamsla012014</v>
      </c>
      <c r="B9586" s="16" t="s">
        <v>2095</v>
      </c>
      <c r="C9586" s="16">
        <v>2014</v>
      </c>
      <c r="D9586" s="16" t="s">
        <v>2329</v>
      </c>
      <c r="E9586" s="16">
        <v>3</v>
      </c>
      <c r="F9586" s="16">
        <v>0</v>
      </c>
      <c r="G9586" s="16">
        <v>0</v>
      </c>
      <c r="H9586" s="16">
        <v>0</v>
      </c>
    </row>
    <row r="9587" spans="1:8" x14ac:dyDescent="0.3">
      <c r="A9587" s="13" t="str">
        <f t="shared" si="149"/>
        <v>adamsma012014</v>
      </c>
      <c r="B9587" s="16" t="s">
        <v>1655</v>
      </c>
      <c r="C9587" s="16">
        <v>2014</v>
      </c>
      <c r="D9587" s="16" t="s">
        <v>2333</v>
      </c>
      <c r="E9587" s="16">
        <v>1115</v>
      </c>
      <c r="F9587" s="16">
        <v>80</v>
      </c>
      <c r="G9587" s="16">
        <v>9</v>
      </c>
      <c r="H9587" s="16">
        <v>111</v>
      </c>
    </row>
    <row r="9588" spans="1:8" x14ac:dyDescent="0.3">
      <c r="A9588" s="13" t="str">
        <f t="shared" si="149"/>
        <v>adamsmi032014</v>
      </c>
      <c r="B9588" s="16" t="s">
        <v>413</v>
      </c>
      <c r="C9588" s="16">
        <v>2014</v>
      </c>
      <c r="D9588" s="16" t="s">
        <v>2332</v>
      </c>
      <c r="E9588" s="16">
        <v>0</v>
      </c>
      <c r="F9588" s="16">
        <v>5</v>
      </c>
      <c r="G9588" s="16">
        <v>0</v>
      </c>
      <c r="H9588" s="16">
        <v>1</v>
      </c>
    </row>
    <row r="9589" spans="1:8" x14ac:dyDescent="0.3">
      <c r="A9589" s="13" t="str">
        <f t="shared" si="149"/>
        <v>adcocna012014</v>
      </c>
      <c r="B9589" s="16" t="s">
        <v>1419</v>
      </c>
      <c r="C9589" s="16">
        <v>2014</v>
      </c>
      <c r="D9589" s="16" t="s">
        <v>2332</v>
      </c>
      <c r="E9589" s="16">
        <v>0</v>
      </c>
      <c r="F9589" s="16">
        <v>0</v>
      </c>
      <c r="G9589" s="16">
        <v>0</v>
      </c>
      <c r="H9589" s="16">
        <v>0</v>
      </c>
    </row>
    <row r="9590" spans="1:8" x14ac:dyDescent="0.3">
      <c r="A9590" s="13" t="str">
        <f t="shared" si="149"/>
        <v>adducji022014</v>
      </c>
      <c r="B9590" s="16" t="s">
        <v>1862</v>
      </c>
      <c r="C9590" s="16">
        <v>2014</v>
      </c>
      <c r="D9590" s="16" t="s">
        <v>2333</v>
      </c>
      <c r="E9590" s="16">
        <v>13</v>
      </c>
      <c r="F9590" s="16">
        <v>1</v>
      </c>
      <c r="G9590" s="16">
        <v>0</v>
      </c>
      <c r="H9590" s="16">
        <v>0</v>
      </c>
    </row>
    <row r="9591" spans="1:8" x14ac:dyDescent="0.3">
      <c r="A9591" s="13" t="str">
        <f t="shared" si="149"/>
        <v>adducji022014</v>
      </c>
      <c r="B9591" s="16" t="s">
        <v>1862</v>
      </c>
      <c r="C9591" s="16">
        <v>2014</v>
      </c>
      <c r="D9591" s="16" t="s">
        <v>2328</v>
      </c>
      <c r="E9591" s="16">
        <v>50</v>
      </c>
      <c r="F9591" s="16">
        <v>1</v>
      </c>
      <c r="G9591" s="16">
        <v>0</v>
      </c>
      <c r="H9591" s="16">
        <v>0</v>
      </c>
    </row>
    <row r="9592" spans="1:8" x14ac:dyDescent="0.3">
      <c r="A9592" s="13" t="str">
        <f t="shared" si="149"/>
        <v>adducji022014</v>
      </c>
      <c r="B9592" s="16" t="s">
        <v>1862</v>
      </c>
      <c r="C9592" s="16">
        <v>2014</v>
      </c>
      <c r="D9592" s="16" t="s">
        <v>2329</v>
      </c>
      <c r="E9592" s="16">
        <v>60</v>
      </c>
      <c r="F9592" s="16">
        <v>1</v>
      </c>
      <c r="G9592" s="16">
        <v>0</v>
      </c>
      <c r="H9592" s="16">
        <v>0</v>
      </c>
    </row>
    <row r="9593" spans="1:8" x14ac:dyDescent="0.3">
      <c r="A9593" s="13" t="str">
        <f t="shared" si="149"/>
        <v>adducji022014</v>
      </c>
      <c r="B9593" s="16" t="s">
        <v>1862</v>
      </c>
      <c r="C9593" s="16">
        <v>2014</v>
      </c>
      <c r="D9593" s="16" t="s">
        <v>2330</v>
      </c>
      <c r="E9593" s="16">
        <v>10</v>
      </c>
      <c r="F9593" s="16">
        <v>0</v>
      </c>
      <c r="G9593" s="16">
        <v>0</v>
      </c>
      <c r="H9593" s="16">
        <v>0</v>
      </c>
    </row>
    <row r="9594" spans="1:8" x14ac:dyDescent="0.3">
      <c r="A9594" s="13" t="str">
        <f t="shared" si="149"/>
        <v>adriaeh012014</v>
      </c>
      <c r="B9594" s="16" t="s">
        <v>1863</v>
      </c>
      <c r="C9594" s="16">
        <v>2014</v>
      </c>
      <c r="D9594" s="16" t="s">
        <v>37</v>
      </c>
      <c r="E9594" s="16">
        <v>27</v>
      </c>
      <c r="F9594" s="16">
        <v>52</v>
      </c>
      <c r="G9594" s="16">
        <v>2</v>
      </c>
      <c r="H9594" s="16">
        <v>10</v>
      </c>
    </row>
    <row r="9595" spans="1:8" x14ac:dyDescent="0.3">
      <c r="A9595" s="13" t="str">
        <f t="shared" si="149"/>
        <v>adriaeh012014</v>
      </c>
      <c r="B9595" s="16" t="s">
        <v>1863</v>
      </c>
      <c r="C9595" s="16">
        <v>2014</v>
      </c>
      <c r="D9595" s="16" t="s">
        <v>38</v>
      </c>
      <c r="E9595" s="16">
        <v>0</v>
      </c>
      <c r="F9595" s="16">
        <v>2</v>
      </c>
      <c r="G9595" s="16">
        <v>0</v>
      </c>
      <c r="H9595" s="16">
        <v>0</v>
      </c>
    </row>
    <row r="9596" spans="1:8" x14ac:dyDescent="0.3">
      <c r="A9596" s="13" t="str">
        <f t="shared" si="149"/>
        <v>adriaeh012014</v>
      </c>
      <c r="B9596" s="16" t="s">
        <v>1863</v>
      </c>
      <c r="C9596" s="16">
        <v>2014</v>
      </c>
      <c r="D9596" s="16" t="s">
        <v>2331</v>
      </c>
      <c r="E9596" s="16">
        <v>5</v>
      </c>
      <c r="F9596" s="16">
        <v>16</v>
      </c>
      <c r="G9596" s="16">
        <v>0</v>
      </c>
      <c r="H9596" s="16">
        <v>2</v>
      </c>
    </row>
    <row r="9597" spans="1:8" x14ac:dyDescent="0.3">
      <c r="A9597" s="13" t="str">
        <f t="shared" si="149"/>
        <v>affelje012014</v>
      </c>
      <c r="B9597" s="16" t="s">
        <v>282</v>
      </c>
      <c r="C9597" s="16">
        <v>2014</v>
      </c>
      <c r="D9597" s="16" t="s">
        <v>2332</v>
      </c>
      <c r="E9597" s="16">
        <v>0</v>
      </c>
      <c r="F9597" s="16">
        <v>20</v>
      </c>
      <c r="G9597" s="16">
        <v>0</v>
      </c>
      <c r="H9597" s="16">
        <v>2</v>
      </c>
    </row>
    <row r="9598" spans="1:8" x14ac:dyDescent="0.3">
      <c r="A9598" s="13" t="str">
        <f t="shared" si="149"/>
        <v>aguilje012014</v>
      </c>
      <c r="B9598" s="16" t="s">
        <v>2096</v>
      </c>
      <c r="C9598" s="16">
        <v>2014</v>
      </c>
      <c r="D9598" s="16" t="s">
        <v>2333</v>
      </c>
      <c r="E9598" s="16">
        <v>71</v>
      </c>
      <c r="F9598" s="16">
        <v>4</v>
      </c>
      <c r="G9598" s="16">
        <v>2</v>
      </c>
      <c r="H9598" s="16">
        <v>4</v>
      </c>
    </row>
    <row r="9599" spans="1:8" x14ac:dyDescent="0.3">
      <c r="A9599" s="13" t="str">
        <f t="shared" si="149"/>
        <v>aguilje012014</v>
      </c>
      <c r="B9599" s="16" t="s">
        <v>2096</v>
      </c>
      <c r="C9599" s="16">
        <v>2014</v>
      </c>
      <c r="D9599" s="16" t="s">
        <v>38</v>
      </c>
      <c r="E9599" s="16">
        <v>0</v>
      </c>
      <c r="F9599" s="16">
        <v>0</v>
      </c>
      <c r="G9599" s="16">
        <v>0</v>
      </c>
      <c r="H9599" s="16">
        <v>0</v>
      </c>
    </row>
    <row r="9600" spans="1:8" x14ac:dyDescent="0.3">
      <c r="A9600" s="13" t="str">
        <f t="shared" si="149"/>
        <v>ahmedni012014</v>
      </c>
      <c r="B9600" s="16" t="s">
        <v>2097</v>
      </c>
      <c r="C9600" s="16">
        <v>2014</v>
      </c>
      <c r="D9600" s="16" t="s">
        <v>37</v>
      </c>
      <c r="E9600" s="16">
        <v>2</v>
      </c>
      <c r="F9600" s="16">
        <v>5</v>
      </c>
      <c r="G9600" s="16">
        <v>0</v>
      </c>
      <c r="H9600" s="16">
        <v>2</v>
      </c>
    </row>
    <row r="9601" spans="1:8" x14ac:dyDescent="0.3">
      <c r="A9601" s="13" t="str">
        <f t="shared" si="149"/>
        <v>ahmedni012014</v>
      </c>
      <c r="B9601" s="16" t="s">
        <v>2097</v>
      </c>
      <c r="C9601" s="16">
        <v>2014</v>
      </c>
      <c r="D9601" s="16" t="s">
        <v>2331</v>
      </c>
      <c r="E9601" s="16">
        <v>25</v>
      </c>
      <c r="F9601" s="16">
        <v>40</v>
      </c>
      <c r="G9601" s="16">
        <v>2</v>
      </c>
      <c r="H9601" s="16">
        <v>11</v>
      </c>
    </row>
    <row r="9602" spans="1:8" x14ac:dyDescent="0.3">
      <c r="A9602" s="13" t="str">
        <f t="shared" si="149"/>
        <v>alberma012014</v>
      </c>
      <c r="B9602" s="16" t="s">
        <v>621</v>
      </c>
      <c r="C9602" s="16">
        <v>2014</v>
      </c>
      <c r="D9602" s="16" t="s">
        <v>2332</v>
      </c>
      <c r="E9602" s="16">
        <v>0</v>
      </c>
      <c r="F9602" s="16">
        <v>0</v>
      </c>
      <c r="G9602" s="16">
        <v>0</v>
      </c>
      <c r="H9602" s="16">
        <v>0</v>
      </c>
    </row>
    <row r="9603" spans="1:8" x14ac:dyDescent="0.3">
      <c r="A9603" s="13" t="str">
        <f t="shared" ref="A9603:A9666" si="150">B9603&amp;C9603</f>
        <v>albural012014</v>
      </c>
      <c r="B9603" s="16" t="s">
        <v>1420</v>
      </c>
      <c r="C9603" s="16">
        <v>2014</v>
      </c>
      <c r="D9603" s="16" t="s">
        <v>2332</v>
      </c>
      <c r="E9603" s="16">
        <v>4</v>
      </c>
      <c r="F9603" s="16">
        <v>5</v>
      </c>
      <c r="G9603" s="16">
        <v>0</v>
      </c>
      <c r="H9603" s="16">
        <v>1</v>
      </c>
    </row>
    <row r="9604" spans="1:8" x14ac:dyDescent="0.3">
      <c r="A9604" s="13" t="str">
        <f t="shared" si="150"/>
        <v>alcanar012014</v>
      </c>
      <c r="B9604" s="16" t="s">
        <v>2098</v>
      </c>
      <c r="C9604" s="16">
        <v>2014</v>
      </c>
      <c r="D9604" s="16" t="s">
        <v>37</v>
      </c>
      <c r="E9604" s="16">
        <v>31</v>
      </c>
      <c r="F9604" s="16">
        <v>63</v>
      </c>
      <c r="G9604" s="16">
        <v>1</v>
      </c>
      <c r="H9604" s="16">
        <v>9</v>
      </c>
    </row>
    <row r="9605" spans="1:8" x14ac:dyDescent="0.3">
      <c r="A9605" s="13" t="str">
        <f t="shared" si="150"/>
        <v>alcanar012014</v>
      </c>
      <c r="B9605" s="16" t="s">
        <v>2098</v>
      </c>
      <c r="C9605" s="16">
        <v>2014</v>
      </c>
      <c r="D9605" s="16" t="s">
        <v>2327</v>
      </c>
      <c r="E9605" s="16">
        <v>111</v>
      </c>
      <c r="F9605" s="16">
        <v>3</v>
      </c>
      <c r="G9605" s="16">
        <v>5</v>
      </c>
      <c r="H9605" s="16">
        <v>0</v>
      </c>
    </row>
    <row r="9606" spans="1:8" x14ac:dyDescent="0.3">
      <c r="A9606" s="13" t="str">
        <f t="shared" si="150"/>
        <v>alcanar012014</v>
      </c>
      <c r="B9606" s="16" t="s">
        <v>2098</v>
      </c>
      <c r="C9606" s="16">
        <v>2014</v>
      </c>
      <c r="D9606" s="16" t="s">
        <v>2329</v>
      </c>
      <c r="E9606" s="16">
        <v>111</v>
      </c>
      <c r="F9606" s="16">
        <v>3</v>
      </c>
      <c r="G9606" s="16">
        <v>5</v>
      </c>
      <c r="H9606" s="16">
        <v>0</v>
      </c>
    </row>
    <row r="9607" spans="1:8" x14ac:dyDescent="0.3">
      <c r="A9607" s="13" t="str">
        <f t="shared" si="150"/>
        <v>allenco012014</v>
      </c>
      <c r="B9607" s="16" t="s">
        <v>1656</v>
      </c>
      <c r="C9607" s="16">
        <v>2014</v>
      </c>
      <c r="D9607" s="16" t="s">
        <v>2332</v>
      </c>
      <c r="E9607" s="16">
        <v>2</v>
      </c>
      <c r="F9607" s="16">
        <v>2</v>
      </c>
      <c r="G9607" s="16">
        <v>0</v>
      </c>
      <c r="H9607" s="16">
        <v>0</v>
      </c>
    </row>
    <row r="9608" spans="1:8" x14ac:dyDescent="0.3">
      <c r="A9608" s="13" t="str">
        <f t="shared" si="150"/>
        <v>almonab012014</v>
      </c>
      <c r="B9608" s="16" t="s">
        <v>1865</v>
      </c>
      <c r="C9608" s="16">
        <v>2014</v>
      </c>
      <c r="D9608" s="16" t="s">
        <v>2327</v>
      </c>
      <c r="E9608" s="16">
        <v>58</v>
      </c>
      <c r="F9608" s="16">
        <v>2</v>
      </c>
      <c r="G9608" s="16">
        <v>5</v>
      </c>
      <c r="H9608" s="16">
        <v>0</v>
      </c>
    </row>
    <row r="9609" spans="1:8" x14ac:dyDescent="0.3">
      <c r="A9609" s="13" t="str">
        <f t="shared" si="150"/>
        <v>almonab012014</v>
      </c>
      <c r="B9609" s="16" t="s">
        <v>1865</v>
      </c>
      <c r="C9609" s="16">
        <v>2014</v>
      </c>
      <c r="D9609" s="16" t="s">
        <v>2327</v>
      </c>
      <c r="E9609" s="16">
        <v>49</v>
      </c>
      <c r="F9609" s="16">
        <v>4</v>
      </c>
      <c r="G9609" s="16">
        <v>1</v>
      </c>
      <c r="H9609" s="16">
        <v>1</v>
      </c>
    </row>
    <row r="9610" spans="1:8" x14ac:dyDescent="0.3">
      <c r="A9610" s="13" t="str">
        <f t="shared" si="150"/>
        <v>almonab012014</v>
      </c>
      <c r="B9610" s="16" t="s">
        <v>1865</v>
      </c>
      <c r="C9610" s="16">
        <v>2014</v>
      </c>
      <c r="D9610" s="16" t="s">
        <v>2328</v>
      </c>
      <c r="E9610" s="16">
        <v>18</v>
      </c>
      <c r="F9610" s="16">
        <v>0</v>
      </c>
      <c r="G9610" s="16">
        <v>1</v>
      </c>
      <c r="H9610" s="16">
        <v>0</v>
      </c>
    </row>
    <row r="9611" spans="1:8" x14ac:dyDescent="0.3">
      <c r="A9611" s="13" t="str">
        <f t="shared" si="150"/>
        <v>almonab012014</v>
      </c>
      <c r="B9611" s="16" t="s">
        <v>1865</v>
      </c>
      <c r="C9611" s="16">
        <v>2014</v>
      </c>
      <c r="D9611" s="16" t="s">
        <v>2329</v>
      </c>
      <c r="E9611" s="16">
        <v>58</v>
      </c>
      <c r="F9611" s="16">
        <v>2</v>
      </c>
      <c r="G9611" s="16">
        <v>5</v>
      </c>
      <c r="H9611" s="16">
        <v>0</v>
      </c>
    </row>
    <row r="9612" spans="1:8" x14ac:dyDescent="0.3">
      <c r="A9612" s="13" t="str">
        <f t="shared" si="150"/>
        <v>almonab012014</v>
      </c>
      <c r="B9612" s="16" t="s">
        <v>1865</v>
      </c>
      <c r="C9612" s="16">
        <v>2014</v>
      </c>
      <c r="D9612" s="16" t="s">
        <v>2329</v>
      </c>
      <c r="E9612" s="16">
        <v>67</v>
      </c>
      <c r="F9612" s="16">
        <v>4</v>
      </c>
      <c r="G9612" s="16">
        <v>2</v>
      </c>
      <c r="H9612" s="16">
        <v>1</v>
      </c>
    </row>
    <row r="9613" spans="1:8" x14ac:dyDescent="0.3">
      <c r="A9613" s="13" t="str">
        <f t="shared" si="150"/>
        <v>almonzo012014</v>
      </c>
      <c r="B9613" s="16" t="s">
        <v>1866</v>
      </c>
      <c r="C9613" s="16">
        <v>2014</v>
      </c>
      <c r="D9613" s="16" t="s">
        <v>2328</v>
      </c>
      <c r="E9613" s="16">
        <v>13</v>
      </c>
      <c r="F9613" s="16">
        <v>1</v>
      </c>
      <c r="G9613" s="16">
        <v>0</v>
      </c>
      <c r="H9613" s="16">
        <v>0</v>
      </c>
    </row>
    <row r="9614" spans="1:8" x14ac:dyDescent="0.3">
      <c r="A9614" s="13" t="str">
        <f t="shared" si="150"/>
        <v>almonzo012014</v>
      </c>
      <c r="B9614" s="16" t="s">
        <v>1866</v>
      </c>
      <c r="C9614" s="16">
        <v>2014</v>
      </c>
      <c r="D9614" s="16" t="s">
        <v>2329</v>
      </c>
      <c r="E9614" s="16">
        <v>19</v>
      </c>
      <c r="F9614" s="16">
        <v>1</v>
      </c>
      <c r="G9614" s="16">
        <v>0</v>
      </c>
      <c r="H9614" s="16">
        <v>0</v>
      </c>
    </row>
    <row r="9615" spans="1:8" x14ac:dyDescent="0.3">
      <c r="A9615" s="13" t="str">
        <f t="shared" si="150"/>
        <v>almonzo012014</v>
      </c>
      <c r="B9615" s="16" t="s">
        <v>1866</v>
      </c>
      <c r="C9615" s="16">
        <v>2014</v>
      </c>
      <c r="D9615" s="16" t="s">
        <v>2330</v>
      </c>
      <c r="E9615" s="16">
        <v>6</v>
      </c>
      <c r="F9615" s="16">
        <v>0</v>
      </c>
      <c r="G9615" s="16">
        <v>0</v>
      </c>
      <c r="H9615" s="16">
        <v>0</v>
      </c>
    </row>
    <row r="9616" spans="1:8" x14ac:dyDescent="0.3">
      <c r="A9616" s="13" t="str">
        <f t="shared" si="150"/>
        <v>alonsyo012014</v>
      </c>
      <c r="B9616" s="16" t="s">
        <v>1214</v>
      </c>
      <c r="C9616" s="16">
        <v>2014</v>
      </c>
      <c r="D9616" s="16" t="s">
        <v>2333</v>
      </c>
      <c r="E9616" s="16">
        <v>569</v>
      </c>
      <c r="F9616" s="16">
        <v>43</v>
      </c>
      <c r="G9616" s="16">
        <v>2</v>
      </c>
      <c r="H9616" s="16">
        <v>45</v>
      </c>
    </row>
    <row r="9617" spans="1:8" x14ac:dyDescent="0.3">
      <c r="A9617" s="13" t="str">
        <f t="shared" si="150"/>
        <v>alonsyo012014</v>
      </c>
      <c r="B9617" s="16" t="s">
        <v>1214</v>
      </c>
      <c r="C9617" s="16">
        <v>2014</v>
      </c>
      <c r="D9617" s="16" t="s">
        <v>38</v>
      </c>
      <c r="E9617" s="16">
        <v>0</v>
      </c>
      <c r="F9617" s="16">
        <v>1</v>
      </c>
      <c r="G9617" s="16">
        <v>0</v>
      </c>
      <c r="H9617" s="16">
        <v>0</v>
      </c>
    </row>
    <row r="9618" spans="1:8" x14ac:dyDescent="0.3">
      <c r="A9618" s="13" t="str">
        <f t="shared" si="150"/>
        <v>altheaa012014</v>
      </c>
      <c r="B9618" s="16" t="s">
        <v>2099</v>
      </c>
      <c r="C9618" s="16">
        <v>2014</v>
      </c>
      <c r="D9618" s="16" t="s">
        <v>2328</v>
      </c>
      <c r="E9618" s="16">
        <v>3</v>
      </c>
      <c r="F9618" s="16">
        <v>0</v>
      </c>
      <c r="G9618" s="16">
        <v>0</v>
      </c>
      <c r="H9618" s="16">
        <v>0</v>
      </c>
    </row>
    <row r="9619" spans="1:8" x14ac:dyDescent="0.3">
      <c r="A9619" s="13" t="str">
        <f t="shared" si="150"/>
        <v>altheaa012014</v>
      </c>
      <c r="B9619" s="16" t="s">
        <v>2099</v>
      </c>
      <c r="C9619" s="16">
        <v>2014</v>
      </c>
      <c r="D9619" s="16" t="s">
        <v>2329</v>
      </c>
      <c r="E9619" s="16">
        <v>3</v>
      </c>
      <c r="F9619" s="16">
        <v>0</v>
      </c>
      <c r="G9619" s="16">
        <v>0</v>
      </c>
      <c r="H9619" s="16">
        <v>0</v>
      </c>
    </row>
    <row r="9620" spans="1:8" x14ac:dyDescent="0.3">
      <c r="A9620" s="13" t="str">
        <f t="shared" si="150"/>
        <v>altuvjo012014</v>
      </c>
      <c r="B9620" s="16" t="s">
        <v>1421</v>
      </c>
      <c r="C9620" s="16">
        <v>2014</v>
      </c>
      <c r="D9620" s="16" t="s">
        <v>37</v>
      </c>
      <c r="E9620" s="16">
        <v>268</v>
      </c>
      <c r="F9620" s="16">
        <v>459</v>
      </c>
      <c r="G9620" s="16">
        <v>10</v>
      </c>
      <c r="H9620" s="16">
        <v>105</v>
      </c>
    </row>
    <row r="9621" spans="1:8" x14ac:dyDescent="0.3">
      <c r="A9621" s="13" t="str">
        <f t="shared" si="150"/>
        <v>alvarda012014</v>
      </c>
      <c r="B9621" s="16" t="s">
        <v>2100</v>
      </c>
      <c r="C9621" s="16">
        <v>2014</v>
      </c>
      <c r="D9621" s="16" t="s">
        <v>2332</v>
      </c>
      <c r="E9621" s="16">
        <v>0</v>
      </c>
      <c r="F9621" s="16">
        <v>0</v>
      </c>
      <c r="G9621" s="16">
        <v>0</v>
      </c>
      <c r="H9621" s="16">
        <v>0</v>
      </c>
    </row>
    <row r="9622" spans="1:8" x14ac:dyDescent="0.3">
      <c r="A9622" s="13" t="str">
        <f t="shared" si="150"/>
        <v>alvarhe012014</v>
      </c>
      <c r="B9622" s="16" t="s">
        <v>1422</v>
      </c>
      <c r="C9622" s="16">
        <v>2014</v>
      </c>
      <c r="D9622" s="16" t="s">
        <v>2332</v>
      </c>
      <c r="E9622" s="16">
        <v>18</v>
      </c>
      <c r="F9622" s="16">
        <v>36</v>
      </c>
      <c r="G9622" s="16">
        <v>2</v>
      </c>
      <c r="H9622" s="16">
        <v>5</v>
      </c>
    </row>
    <row r="9623" spans="1:8" x14ac:dyDescent="0.3">
      <c r="A9623" s="13" t="str">
        <f t="shared" si="150"/>
        <v>alvarjo022014</v>
      </c>
      <c r="B9623" s="16" t="s">
        <v>1867</v>
      </c>
      <c r="C9623" s="16">
        <v>2014</v>
      </c>
      <c r="D9623" s="16" t="s">
        <v>2332</v>
      </c>
      <c r="E9623" s="16">
        <v>0</v>
      </c>
      <c r="F9623" s="16">
        <v>0</v>
      </c>
      <c r="G9623" s="16">
        <v>0</v>
      </c>
      <c r="H9623" s="16">
        <v>0</v>
      </c>
    </row>
    <row r="9624" spans="1:8" x14ac:dyDescent="0.3">
      <c r="A9624" s="13" t="str">
        <f t="shared" si="150"/>
        <v>alvarpe012014</v>
      </c>
      <c r="B9624" s="16" t="s">
        <v>1215</v>
      </c>
      <c r="C9624" s="16">
        <v>2014</v>
      </c>
      <c r="D9624" s="16" t="s">
        <v>2333</v>
      </c>
      <c r="E9624" s="16">
        <v>31</v>
      </c>
      <c r="F9624" s="16">
        <v>1</v>
      </c>
      <c r="G9624" s="16">
        <v>0</v>
      </c>
      <c r="H9624" s="16">
        <v>4</v>
      </c>
    </row>
    <row r="9625" spans="1:8" x14ac:dyDescent="0.3">
      <c r="A9625" s="13" t="str">
        <f t="shared" si="150"/>
        <v>alvarpe012014</v>
      </c>
      <c r="B9625" s="16" t="s">
        <v>1215</v>
      </c>
      <c r="C9625" s="16">
        <v>2014</v>
      </c>
      <c r="D9625" s="16" t="s">
        <v>38</v>
      </c>
      <c r="E9625" s="16">
        <v>69</v>
      </c>
      <c r="F9625" s="16">
        <v>233</v>
      </c>
      <c r="G9625" s="16">
        <v>25</v>
      </c>
      <c r="H9625" s="16">
        <v>25</v>
      </c>
    </row>
    <row r="9626" spans="1:8" x14ac:dyDescent="0.3">
      <c r="A9626" s="13" t="str">
        <f t="shared" si="150"/>
        <v>alvarrj012014</v>
      </c>
      <c r="B9626" s="16" t="s">
        <v>2101</v>
      </c>
      <c r="C9626" s="16">
        <v>2014</v>
      </c>
      <c r="D9626" s="16" t="s">
        <v>2332</v>
      </c>
      <c r="E9626" s="16">
        <v>0</v>
      </c>
      <c r="F9626" s="16">
        <v>2</v>
      </c>
      <c r="G9626" s="16">
        <v>0</v>
      </c>
      <c r="H9626" s="16">
        <v>0</v>
      </c>
    </row>
    <row r="9627" spans="1:8" x14ac:dyDescent="0.3">
      <c r="A9627" s="13" t="str">
        <f t="shared" si="150"/>
        <v>amarial012014</v>
      </c>
      <c r="B9627" s="16" t="s">
        <v>1423</v>
      </c>
      <c r="C9627" s="16">
        <v>2014</v>
      </c>
      <c r="D9627" s="16" t="s">
        <v>37</v>
      </c>
      <c r="E9627" s="16">
        <v>27</v>
      </c>
      <c r="F9627" s="16">
        <v>39</v>
      </c>
      <c r="G9627" s="16">
        <v>0</v>
      </c>
      <c r="H9627" s="16">
        <v>7</v>
      </c>
    </row>
    <row r="9628" spans="1:8" x14ac:dyDescent="0.3">
      <c r="A9628" s="13" t="str">
        <f t="shared" si="150"/>
        <v>amarial012014</v>
      </c>
      <c r="B9628" s="16" t="s">
        <v>1423</v>
      </c>
      <c r="C9628" s="16">
        <v>2014</v>
      </c>
      <c r="D9628" s="16" t="s">
        <v>38</v>
      </c>
      <c r="E9628" s="16">
        <v>9</v>
      </c>
      <c r="F9628" s="16">
        <v>39</v>
      </c>
      <c r="G9628" s="16">
        <v>2</v>
      </c>
      <c r="H9628" s="16">
        <v>3</v>
      </c>
    </row>
    <row r="9629" spans="1:8" x14ac:dyDescent="0.3">
      <c r="A9629" s="13" t="str">
        <f t="shared" si="150"/>
        <v>amarial012014</v>
      </c>
      <c r="B9629" s="16" t="s">
        <v>1423</v>
      </c>
      <c r="C9629" s="16">
        <v>2014</v>
      </c>
      <c r="D9629" s="16" t="s">
        <v>2327</v>
      </c>
      <c r="E9629" s="16">
        <v>36</v>
      </c>
      <c r="F9629" s="16">
        <v>1</v>
      </c>
      <c r="G9629" s="16">
        <v>1</v>
      </c>
      <c r="H9629" s="16">
        <v>1</v>
      </c>
    </row>
    <row r="9630" spans="1:8" x14ac:dyDescent="0.3">
      <c r="A9630" s="13" t="str">
        <f t="shared" si="150"/>
        <v>amarial012014</v>
      </c>
      <c r="B9630" s="16" t="s">
        <v>1423</v>
      </c>
      <c r="C9630" s="16">
        <v>2014</v>
      </c>
      <c r="D9630" s="16" t="s">
        <v>2328</v>
      </c>
      <c r="E9630" s="16">
        <v>3</v>
      </c>
      <c r="F9630" s="16">
        <v>0</v>
      </c>
      <c r="G9630" s="16">
        <v>0</v>
      </c>
      <c r="H9630" s="16">
        <v>0</v>
      </c>
    </row>
    <row r="9631" spans="1:8" x14ac:dyDescent="0.3">
      <c r="A9631" s="13" t="str">
        <f t="shared" si="150"/>
        <v>amarial012014</v>
      </c>
      <c r="B9631" s="16" t="s">
        <v>1423</v>
      </c>
      <c r="C9631" s="16">
        <v>2014</v>
      </c>
      <c r="D9631" s="16" t="s">
        <v>2329</v>
      </c>
      <c r="E9631" s="16">
        <v>39</v>
      </c>
      <c r="F9631" s="16">
        <v>1</v>
      </c>
      <c r="G9631" s="16">
        <v>1</v>
      </c>
      <c r="H9631" s="16">
        <v>1</v>
      </c>
    </row>
    <row r="9632" spans="1:8" x14ac:dyDescent="0.3">
      <c r="A9632" s="13" t="str">
        <f t="shared" si="150"/>
        <v>amarial012014</v>
      </c>
      <c r="B9632" s="16" t="s">
        <v>1423</v>
      </c>
      <c r="C9632" s="16">
        <v>2014</v>
      </c>
      <c r="D9632" s="16" t="s">
        <v>2331</v>
      </c>
      <c r="E9632" s="16">
        <v>103</v>
      </c>
      <c r="F9632" s="16">
        <v>194</v>
      </c>
      <c r="G9632" s="16">
        <v>6</v>
      </c>
      <c r="H9632" s="16">
        <v>33</v>
      </c>
    </row>
    <row r="9633" spans="1:8" x14ac:dyDescent="0.3">
      <c r="A9633" s="13" t="str">
        <f t="shared" si="150"/>
        <v>ambrihe012014</v>
      </c>
      <c r="B9633" s="16" t="s">
        <v>1216</v>
      </c>
      <c r="C9633" s="16">
        <v>2014</v>
      </c>
      <c r="D9633" s="16" t="s">
        <v>2332</v>
      </c>
      <c r="E9633" s="16">
        <v>0</v>
      </c>
      <c r="F9633" s="16">
        <v>0</v>
      </c>
      <c r="G9633" s="16">
        <v>0</v>
      </c>
      <c r="H9633" s="16">
        <v>0</v>
      </c>
    </row>
    <row r="9634" spans="1:8" x14ac:dyDescent="0.3">
      <c r="A9634" s="13" t="str">
        <f t="shared" si="150"/>
        <v>anderbr042014</v>
      </c>
      <c r="B9634" s="16" t="s">
        <v>1037</v>
      </c>
      <c r="C9634" s="16">
        <v>2014</v>
      </c>
      <c r="D9634" s="16" t="s">
        <v>2332</v>
      </c>
      <c r="E9634" s="16">
        <v>0</v>
      </c>
      <c r="F9634" s="16">
        <v>5</v>
      </c>
      <c r="G9634" s="16">
        <v>0</v>
      </c>
      <c r="H9634" s="16">
        <v>0</v>
      </c>
    </row>
    <row r="9635" spans="1:8" x14ac:dyDescent="0.3">
      <c r="A9635" s="13" t="str">
        <f t="shared" si="150"/>
        <v>anderch012014</v>
      </c>
      <c r="B9635" s="16" t="s">
        <v>2102</v>
      </c>
      <c r="C9635" s="16">
        <v>2014</v>
      </c>
      <c r="D9635" s="16" t="s">
        <v>2332</v>
      </c>
      <c r="E9635" s="16">
        <v>9</v>
      </c>
      <c r="F9635" s="16">
        <v>16</v>
      </c>
      <c r="G9635" s="16">
        <v>1</v>
      </c>
      <c r="H9635" s="16">
        <v>1</v>
      </c>
    </row>
    <row r="9636" spans="1:8" x14ac:dyDescent="0.3">
      <c r="A9636" s="13" t="str">
        <f t="shared" si="150"/>
        <v>andruel012014</v>
      </c>
      <c r="B9636" s="16" t="s">
        <v>1038</v>
      </c>
      <c r="C9636" s="16">
        <v>2014</v>
      </c>
      <c r="D9636" s="16" t="s">
        <v>2331</v>
      </c>
      <c r="E9636" s="16">
        <v>237</v>
      </c>
      <c r="F9636" s="16">
        <v>371</v>
      </c>
      <c r="G9636" s="16">
        <v>18</v>
      </c>
      <c r="H9636" s="16">
        <v>94</v>
      </c>
    </row>
    <row r="9637" spans="1:8" x14ac:dyDescent="0.3">
      <c r="A9637" s="13" t="str">
        <f t="shared" si="150"/>
        <v>annade012014</v>
      </c>
      <c r="B9637" s="16" t="s">
        <v>2103</v>
      </c>
      <c r="C9637" s="16">
        <v>2014</v>
      </c>
      <c r="D9637" s="16" t="s">
        <v>37</v>
      </c>
      <c r="E9637" s="16">
        <v>1</v>
      </c>
      <c r="F9637" s="16">
        <v>5</v>
      </c>
      <c r="G9637" s="16">
        <v>0</v>
      </c>
      <c r="H9637" s="16">
        <v>0</v>
      </c>
    </row>
    <row r="9638" spans="1:8" x14ac:dyDescent="0.3">
      <c r="A9638" s="13" t="str">
        <f t="shared" si="150"/>
        <v>annade012014</v>
      </c>
      <c r="B9638" s="16" t="s">
        <v>2103</v>
      </c>
      <c r="C9638" s="16">
        <v>2014</v>
      </c>
      <c r="D9638" s="16" t="s">
        <v>2332</v>
      </c>
      <c r="E9638" s="16">
        <v>0</v>
      </c>
      <c r="F9638" s="16">
        <v>0</v>
      </c>
      <c r="G9638" s="16">
        <v>0</v>
      </c>
      <c r="H9638" s="16">
        <v>0</v>
      </c>
    </row>
    <row r="9639" spans="1:8" x14ac:dyDescent="0.3">
      <c r="A9639" s="13" t="str">
        <f t="shared" si="150"/>
        <v>annade012014</v>
      </c>
      <c r="B9639" s="16" t="s">
        <v>2103</v>
      </c>
      <c r="C9639" s="16">
        <v>2014</v>
      </c>
      <c r="D9639" s="16" t="s">
        <v>2331</v>
      </c>
      <c r="E9639" s="16">
        <v>4</v>
      </c>
      <c r="F9639" s="16">
        <v>14</v>
      </c>
      <c r="G9639" s="16">
        <v>1</v>
      </c>
      <c r="H9639" s="16">
        <v>1</v>
      </c>
    </row>
    <row r="9640" spans="1:8" x14ac:dyDescent="0.3">
      <c r="A9640" s="13" t="str">
        <f t="shared" si="150"/>
        <v>aokino012014</v>
      </c>
      <c r="B9640" s="16" t="s">
        <v>1657</v>
      </c>
      <c r="C9640" s="16">
        <v>2014</v>
      </c>
      <c r="D9640" s="16" t="s">
        <v>2328</v>
      </c>
      <c r="E9640" s="16">
        <v>3</v>
      </c>
      <c r="F9640" s="16">
        <v>0</v>
      </c>
      <c r="G9640" s="16">
        <v>0</v>
      </c>
      <c r="H9640" s="16">
        <v>0</v>
      </c>
    </row>
    <row r="9641" spans="1:8" x14ac:dyDescent="0.3">
      <c r="A9641" s="13" t="str">
        <f t="shared" si="150"/>
        <v>aokino012014</v>
      </c>
      <c r="B9641" s="16" t="s">
        <v>1657</v>
      </c>
      <c r="C9641" s="16">
        <v>2014</v>
      </c>
      <c r="D9641" s="16" t="s">
        <v>2329</v>
      </c>
      <c r="E9641" s="16">
        <v>212</v>
      </c>
      <c r="F9641" s="16">
        <v>5</v>
      </c>
      <c r="G9641" s="16">
        <v>2</v>
      </c>
      <c r="H9641" s="16">
        <v>1</v>
      </c>
    </row>
    <row r="9642" spans="1:8" x14ac:dyDescent="0.3">
      <c r="A9642" s="13" t="str">
        <f t="shared" si="150"/>
        <v>aokino012014</v>
      </c>
      <c r="B9642" s="16" t="s">
        <v>1657</v>
      </c>
      <c r="C9642" s="16">
        <v>2014</v>
      </c>
      <c r="D9642" s="16" t="s">
        <v>2330</v>
      </c>
      <c r="E9642" s="16">
        <v>209</v>
      </c>
      <c r="F9642" s="16">
        <v>5</v>
      </c>
      <c r="G9642" s="16">
        <v>2</v>
      </c>
      <c r="H9642" s="16">
        <v>1</v>
      </c>
    </row>
    <row r="9643" spans="1:8" x14ac:dyDescent="0.3">
      <c r="A9643" s="13" t="str">
        <f t="shared" si="150"/>
        <v>archech012014</v>
      </c>
      <c r="B9643" s="16" t="s">
        <v>1658</v>
      </c>
      <c r="C9643" s="16">
        <v>2014</v>
      </c>
      <c r="D9643" s="16" t="s">
        <v>2332</v>
      </c>
      <c r="E9643" s="16">
        <v>10</v>
      </c>
      <c r="F9643" s="16">
        <v>17</v>
      </c>
      <c r="G9643" s="16">
        <v>4</v>
      </c>
      <c r="H9643" s="16">
        <v>2</v>
      </c>
    </row>
    <row r="9644" spans="1:8" x14ac:dyDescent="0.3">
      <c r="A9644" s="13" t="str">
        <f t="shared" si="150"/>
        <v>arciaos012014</v>
      </c>
      <c r="B9644" s="16" t="s">
        <v>1869</v>
      </c>
      <c r="C9644" s="16">
        <v>2014</v>
      </c>
      <c r="D9644" s="16" t="s">
        <v>2329</v>
      </c>
      <c r="E9644" s="16">
        <v>191</v>
      </c>
      <c r="F9644" s="16">
        <v>8</v>
      </c>
      <c r="G9644" s="16">
        <v>5</v>
      </c>
      <c r="H9644" s="16">
        <v>0</v>
      </c>
    </row>
    <row r="9645" spans="1:8" x14ac:dyDescent="0.3">
      <c r="A9645" s="13" t="str">
        <f t="shared" si="150"/>
        <v>arciaos012014</v>
      </c>
      <c r="B9645" s="16" t="s">
        <v>1869</v>
      </c>
      <c r="C9645" s="16">
        <v>2014</v>
      </c>
      <c r="D9645" s="16" t="s">
        <v>2330</v>
      </c>
      <c r="E9645" s="16">
        <v>191</v>
      </c>
      <c r="F9645" s="16">
        <v>8</v>
      </c>
      <c r="G9645" s="16">
        <v>5</v>
      </c>
      <c r="H9645" s="16">
        <v>0</v>
      </c>
    </row>
    <row r="9646" spans="1:8" x14ac:dyDescent="0.3">
      <c r="A9646" s="13" t="str">
        <f t="shared" si="150"/>
        <v>arenano012014</v>
      </c>
      <c r="B9646" s="16" t="s">
        <v>1870</v>
      </c>
      <c r="C9646" s="16">
        <v>2014</v>
      </c>
      <c r="D9646" s="16" t="s">
        <v>38</v>
      </c>
      <c r="E9646" s="16">
        <v>69</v>
      </c>
      <c r="F9646" s="16">
        <v>280</v>
      </c>
      <c r="G9646" s="16">
        <v>15</v>
      </c>
      <c r="H9646" s="16">
        <v>31</v>
      </c>
    </row>
    <row r="9647" spans="1:8" x14ac:dyDescent="0.3">
      <c r="A9647" s="13" t="str">
        <f t="shared" si="150"/>
        <v>arencjp012014</v>
      </c>
      <c r="B9647" s="16" t="s">
        <v>1219</v>
      </c>
      <c r="C9647" s="16">
        <v>2014</v>
      </c>
      <c r="D9647" s="16" t="s">
        <v>2333</v>
      </c>
      <c r="E9647" s="16">
        <v>144</v>
      </c>
      <c r="F9647" s="16">
        <v>13</v>
      </c>
      <c r="G9647" s="16">
        <v>2</v>
      </c>
      <c r="H9647" s="16">
        <v>17</v>
      </c>
    </row>
    <row r="9648" spans="1:8" x14ac:dyDescent="0.3">
      <c r="A9648" s="13" t="str">
        <f t="shared" si="150"/>
        <v>arencjp012014</v>
      </c>
      <c r="B9648" s="16" t="s">
        <v>1219</v>
      </c>
      <c r="C9648" s="16">
        <v>2014</v>
      </c>
      <c r="D9648" s="16" t="s">
        <v>2334</v>
      </c>
      <c r="E9648" s="16">
        <v>160</v>
      </c>
      <c r="F9648" s="16">
        <v>7</v>
      </c>
      <c r="G9648" s="16">
        <v>2</v>
      </c>
      <c r="H9648" s="16">
        <v>1</v>
      </c>
    </row>
    <row r="9649" spans="1:8" x14ac:dyDescent="0.3">
      <c r="A9649" s="13" t="str">
        <f t="shared" si="150"/>
        <v>arencjp012014</v>
      </c>
      <c r="B9649" s="16" t="s">
        <v>1219</v>
      </c>
      <c r="C9649" s="16">
        <v>2014</v>
      </c>
      <c r="D9649" s="16" t="s">
        <v>2332</v>
      </c>
      <c r="E9649" s="16">
        <v>0</v>
      </c>
      <c r="F9649" s="16">
        <v>0</v>
      </c>
      <c r="G9649" s="16">
        <v>0</v>
      </c>
      <c r="H9649" s="16">
        <v>0</v>
      </c>
    </row>
    <row r="9650" spans="1:8" x14ac:dyDescent="0.3">
      <c r="A9650" s="13" t="str">
        <f t="shared" si="150"/>
        <v>ariasjo012014</v>
      </c>
      <c r="B9650" s="16" t="s">
        <v>623</v>
      </c>
      <c r="C9650" s="16">
        <v>2014</v>
      </c>
      <c r="D9650" s="16" t="s">
        <v>2333</v>
      </c>
      <c r="E9650" s="16">
        <v>90</v>
      </c>
      <c r="F9650" s="16">
        <v>5</v>
      </c>
      <c r="G9650" s="16">
        <v>0</v>
      </c>
      <c r="H9650" s="16">
        <v>4</v>
      </c>
    </row>
    <row r="9651" spans="1:8" x14ac:dyDescent="0.3">
      <c r="A9651" s="13" t="str">
        <f t="shared" si="150"/>
        <v>ariasjo012014</v>
      </c>
      <c r="B9651" s="16" t="s">
        <v>623</v>
      </c>
      <c r="C9651" s="16">
        <v>2014</v>
      </c>
      <c r="D9651" s="16" t="s">
        <v>37</v>
      </c>
      <c r="E9651" s="16">
        <v>14</v>
      </c>
      <c r="F9651" s="16">
        <v>23</v>
      </c>
      <c r="G9651" s="16">
        <v>0</v>
      </c>
      <c r="H9651" s="16">
        <v>7</v>
      </c>
    </row>
    <row r="9652" spans="1:8" x14ac:dyDescent="0.3">
      <c r="A9652" s="13" t="str">
        <f t="shared" si="150"/>
        <v>ariasjo012014</v>
      </c>
      <c r="B9652" s="16" t="s">
        <v>623</v>
      </c>
      <c r="C9652" s="16">
        <v>2014</v>
      </c>
      <c r="D9652" s="16" t="s">
        <v>38</v>
      </c>
      <c r="E9652" s="16">
        <v>11</v>
      </c>
      <c r="F9652" s="16">
        <v>36</v>
      </c>
      <c r="G9652" s="16">
        <v>1</v>
      </c>
      <c r="H9652" s="16">
        <v>6</v>
      </c>
    </row>
    <row r="9653" spans="1:8" x14ac:dyDescent="0.3">
      <c r="A9653" s="13" t="str">
        <f t="shared" si="150"/>
        <v>ariasjo012014</v>
      </c>
      <c r="B9653" s="16" t="s">
        <v>623</v>
      </c>
      <c r="C9653" s="16">
        <v>2014</v>
      </c>
      <c r="D9653" s="16" t="s">
        <v>2331</v>
      </c>
      <c r="E9653" s="16">
        <v>17</v>
      </c>
      <c r="F9653" s="16">
        <v>21</v>
      </c>
      <c r="G9653" s="16">
        <v>2</v>
      </c>
      <c r="H9653" s="16">
        <v>9</v>
      </c>
    </row>
    <row r="9654" spans="1:8" x14ac:dyDescent="0.3">
      <c r="A9654" s="13" t="str">
        <f t="shared" si="150"/>
        <v>arrieja012014</v>
      </c>
      <c r="B9654" s="16" t="s">
        <v>1220</v>
      </c>
      <c r="C9654" s="16">
        <v>2014</v>
      </c>
      <c r="D9654" s="16" t="s">
        <v>2332</v>
      </c>
      <c r="E9654" s="16">
        <v>17</v>
      </c>
      <c r="F9654" s="16">
        <v>20</v>
      </c>
      <c r="G9654" s="16">
        <v>2</v>
      </c>
      <c r="H9654" s="16">
        <v>1</v>
      </c>
    </row>
    <row r="9655" spans="1:8" x14ac:dyDescent="0.3">
      <c r="A9655" s="13" t="str">
        <f t="shared" si="150"/>
        <v>arroybr012014</v>
      </c>
      <c r="B9655" s="16" t="s">
        <v>48</v>
      </c>
      <c r="C9655" s="16">
        <v>2014</v>
      </c>
      <c r="D9655" s="16" t="s">
        <v>2332</v>
      </c>
      <c r="E9655" s="16">
        <v>12</v>
      </c>
      <c r="F9655" s="16">
        <v>12</v>
      </c>
      <c r="G9655" s="16">
        <v>1</v>
      </c>
      <c r="H9655" s="16">
        <v>2</v>
      </c>
    </row>
    <row r="9656" spans="1:8" x14ac:dyDescent="0.3">
      <c r="A9656" s="13" t="str">
        <f t="shared" si="150"/>
        <v>arrueer012014</v>
      </c>
      <c r="B9656" s="16" t="s">
        <v>2104</v>
      </c>
      <c r="C9656" s="16">
        <v>2014</v>
      </c>
      <c r="D9656" s="16" t="s">
        <v>2331</v>
      </c>
      <c r="E9656" s="16">
        <v>14</v>
      </c>
      <c r="F9656" s="16">
        <v>26</v>
      </c>
      <c r="G9656" s="16">
        <v>3</v>
      </c>
      <c r="H9656" s="16">
        <v>6</v>
      </c>
    </row>
    <row r="9657" spans="1:8" x14ac:dyDescent="0.3">
      <c r="A9657" s="13" t="str">
        <f t="shared" si="150"/>
        <v>ascheco012014</v>
      </c>
      <c r="B9657" s="16" t="s">
        <v>1871</v>
      </c>
      <c r="C9657" s="16">
        <v>2014</v>
      </c>
      <c r="D9657" s="16" t="s">
        <v>38</v>
      </c>
      <c r="E9657" s="16">
        <v>59</v>
      </c>
      <c r="F9657" s="16">
        <v>206</v>
      </c>
      <c r="G9657" s="16">
        <v>16</v>
      </c>
      <c r="H9657" s="16">
        <v>18</v>
      </c>
    </row>
    <row r="9658" spans="1:8" x14ac:dyDescent="0.3">
      <c r="A9658" s="13" t="str">
        <f t="shared" si="150"/>
        <v>atchisc012014</v>
      </c>
      <c r="B9658" s="16" t="s">
        <v>414</v>
      </c>
      <c r="C9658" s="16">
        <v>2014</v>
      </c>
      <c r="D9658" s="16" t="s">
        <v>2332</v>
      </c>
      <c r="E9658" s="16">
        <v>5</v>
      </c>
      <c r="F9658" s="16">
        <v>13</v>
      </c>
      <c r="G9658" s="16">
        <v>1</v>
      </c>
      <c r="H9658" s="16">
        <v>1</v>
      </c>
    </row>
    <row r="9659" spans="1:8" x14ac:dyDescent="0.3">
      <c r="A9659" s="13" t="str">
        <f t="shared" si="150"/>
        <v>aumonph012014</v>
      </c>
      <c r="B9659" s="16" t="s">
        <v>1659</v>
      </c>
      <c r="C9659" s="16">
        <v>2014</v>
      </c>
      <c r="D9659" s="16" t="s">
        <v>2332</v>
      </c>
      <c r="E9659" s="16">
        <v>0</v>
      </c>
      <c r="F9659" s="16">
        <v>0</v>
      </c>
      <c r="G9659" s="16">
        <v>0</v>
      </c>
      <c r="H9659" s="16">
        <v>0</v>
      </c>
    </row>
    <row r="9660" spans="1:8" x14ac:dyDescent="0.3">
      <c r="A9660" s="13" t="str">
        <f t="shared" si="150"/>
        <v>avilaal012014</v>
      </c>
      <c r="B9660" s="16" t="s">
        <v>1041</v>
      </c>
      <c r="C9660" s="16">
        <v>2014</v>
      </c>
      <c r="D9660" s="16" t="s">
        <v>2333</v>
      </c>
      <c r="E9660" s="16">
        <v>0</v>
      </c>
      <c r="F9660" s="16">
        <v>0</v>
      </c>
      <c r="G9660" s="16">
        <v>0</v>
      </c>
      <c r="H9660" s="16">
        <v>0</v>
      </c>
    </row>
    <row r="9661" spans="1:8" x14ac:dyDescent="0.3">
      <c r="A9661" s="13" t="str">
        <f t="shared" si="150"/>
        <v>avilaal012014</v>
      </c>
      <c r="B9661" s="16" t="s">
        <v>1041</v>
      </c>
      <c r="C9661" s="16">
        <v>2014</v>
      </c>
      <c r="D9661" s="16" t="s">
        <v>2334</v>
      </c>
      <c r="E9661" s="16">
        <v>883</v>
      </c>
      <c r="F9661" s="16">
        <v>52</v>
      </c>
      <c r="G9661" s="16">
        <v>5</v>
      </c>
      <c r="H9661" s="16">
        <v>9</v>
      </c>
    </row>
    <row r="9662" spans="1:8" x14ac:dyDescent="0.3">
      <c r="A9662" s="13" t="str">
        <f t="shared" si="150"/>
        <v>avilalu012014</v>
      </c>
      <c r="B9662" s="16" t="s">
        <v>1661</v>
      </c>
      <c r="C9662" s="16">
        <v>2014</v>
      </c>
      <c r="D9662" s="16" t="s">
        <v>2332</v>
      </c>
      <c r="E9662" s="16">
        <v>5</v>
      </c>
      <c r="F9662" s="16">
        <v>10</v>
      </c>
      <c r="G9662" s="16">
        <v>0</v>
      </c>
      <c r="H9662" s="16">
        <v>2</v>
      </c>
    </row>
    <row r="9663" spans="1:8" x14ac:dyDescent="0.3">
      <c r="A9663" s="13" t="str">
        <f t="shared" si="150"/>
        <v>avilemi012014</v>
      </c>
      <c r="B9663" s="16" t="s">
        <v>872</v>
      </c>
      <c r="C9663" s="16">
        <v>2014</v>
      </c>
      <c r="D9663" s="16" t="s">
        <v>37</v>
      </c>
      <c r="E9663" s="16">
        <v>52</v>
      </c>
      <c r="F9663" s="16">
        <v>86</v>
      </c>
      <c r="G9663" s="16">
        <v>1</v>
      </c>
      <c r="H9663" s="16">
        <v>19</v>
      </c>
    </row>
    <row r="9664" spans="1:8" x14ac:dyDescent="0.3">
      <c r="A9664" s="13" t="str">
        <f t="shared" si="150"/>
        <v>avilemi012014</v>
      </c>
      <c r="B9664" s="16" t="s">
        <v>872</v>
      </c>
      <c r="C9664" s="16">
        <v>2014</v>
      </c>
      <c r="D9664" s="16" t="s">
        <v>38</v>
      </c>
      <c r="E9664" s="16">
        <v>21</v>
      </c>
      <c r="F9664" s="16">
        <v>49</v>
      </c>
      <c r="G9664" s="16">
        <v>7</v>
      </c>
      <c r="H9664" s="16">
        <v>1</v>
      </c>
    </row>
    <row r="9665" spans="1:8" x14ac:dyDescent="0.3">
      <c r="A9665" s="13" t="str">
        <f t="shared" si="150"/>
        <v>avilemi012014</v>
      </c>
      <c r="B9665" s="16" t="s">
        <v>872</v>
      </c>
      <c r="C9665" s="16">
        <v>2014</v>
      </c>
      <c r="D9665" s="16" t="s">
        <v>2327</v>
      </c>
      <c r="E9665" s="16">
        <v>1</v>
      </c>
      <c r="F9665" s="16">
        <v>0</v>
      </c>
      <c r="G9665" s="16">
        <v>0</v>
      </c>
      <c r="H9665" s="16">
        <v>0</v>
      </c>
    </row>
    <row r="9666" spans="1:8" x14ac:dyDescent="0.3">
      <c r="A9666" s="13" t="str">
        <f t="shared" si="150"/>
        <v>avilemi012014</v>
      </c>
      <c r="B9666" s="16" t="s">
        <v>872</v>
      </c>
      <c r="C9666" s="16">
        <v>2014</v>
      </c>
      <c r="D9666" s="16" t="s">
        <v>2328</v>
      </c>
      <c r="E9666" s="16">
        <v>25</v>
      </c>
      <c r="F9666" s="16">
        <v>1</v>
      </c>
      <c r="G9666" s="16">
        <v>0</v>
      </c>
      <c r="H9666" s="16">
        <v>1</v>
      </c>
    </row>
    <row r="9667" spans="1:8" x14ac:dyDescent="0.3">
      <c r="A9667" s="13" t="str">
        <f t="shared" ref="A9667:A9730" si="151">B9667&amp;C9667</f>
        <v>avilemi012014</v>
      </c>
      <c r="B9667" s="16" t="s">
        <v>872</v>
      </c>
      <c r="C9667" s="16">
        <v>2014</v>
      </c>
      <c r="D9667" s="16" t="s">
        <v>2329</v>
      </c>
      <c r="E9667" s="16">
        <v>28</v>
      </c>
      <c r="F9667" s="16">
        <v>1</v>
      </c>
      <c r="G9667" s="16">
        <v>0</v>
      </c>
      <c r="H9667" s="16">
        <v>1</v>
      </c>
    </row>
    <row r="9668" spans="1:8" x14ac:dyDescent="0.3">
      <c r="A9668" s="13" t="str">
        <f t="shared" si="151"/>
        <v>avilemi012014</v>
      </c>
      <c r="B9668" s="16" t="s">
        <v>872</v>
      </c>
      <c r="C9668" s="16">
        <v>2014</v>
      </c>
      <c r="D9668" s="16" t="s">
        <v>2330</v>
      </c>
      <c r="E9668" s="16">
        <v>2</v>
      </c>
      <c r="F9668" s="16">
        <v>0</v>
      </c>
      <c r="G9668" s="16">
        <v>0</v>
      </c>
      <c r="H9668" s="16">
        <v>0</v>
      </c>
    </row>
    <row r="9669" spans="1:8" x14ac:dyDescent="0.3">
      <c r="A9669" s="13" t="str">
        <f t="shared" si="151"/>
        <v>avilemi012014</v>
      </c>
      <c r="B9669" s="16" t="s">
        <v>872</v>
      </c>
      <c r="C9669" s="16">
        <v>2014</v>
      </c>
      <c r="D9669" s="16" t="s">
        <v>2331</v>
      </c>
      <c r="E9669" s="16">
        <v>21</v>
      </c>
      <c r="F9669" s="16">
        <v>37</v>
      </c>
      <c r="G9669" s="16">
        <v>0</v>
      </c>
      <c r="H9669" s="16">
        <v>7</v>
      </c>
    </row>
    <row r="9670" spans="1:8" x14ac:dyDescent="0.3">
      <c r="A9670" s="13" t="str">
        <f t="shared" si="151"/>
        <v>axelrdy012014</v>
      </c>
      <c r="B9670" s="16" t="s">
        <v>1425</v>
      </c>
      <c r="C9670" s="16">
        <v>2014</v>
      </c>
      <c r="D9670" s="16" t="s">
        <v>2332</v>
      </c>
      <c r="E9670" s="16">
        <v>1</v>
      </c>
      <c r="F9670" s="16">
        <v>3</v>
      </c>
      <c r="G9670" s="16">
        <v>0</v>
      </c>
      <c r="H9670" s="16">
        <v>0</v>
      </c>
    </row>
    <row r="9671" spans="1:8" x14ac:dyDescent="0.3">
      <c r="A9671" s="13" t="str">
        <f t="shared" si="151"/>
        <v>axforjo012014</v>
      </c>
      <c r="B9671" s="16" t="s">
        <v>1042</v>
      </c>
      <c r="C9671" s="16">
        <v>2014</v>
      </c>
      <c r="D9671" s="16" t="s">
        <v>2332</v>
      </c>
      <c r="E9671" s="16">
        <v>0</v>
      </c>
      <c r="F9671" s="16">
        <v>4</v>
      </c>
      <c r="G9671" s="16">
        <v>0</v>
      </c>
      <c r="H9671" s="16">
        <v>0</v>
      </c>
    </row>
    <row r="9672" spans="1:8" x14ac:dyDescent="0.3">
      <c r="A9672" s="13" t="str">
        <f t="shared" si="151"/>
        <v>axforjo012014</v>
      </c>
      <c r="B9672" s="16" t="s">
        <v>1042</v>
      </c>
      <c r="C9672" s="16">
        <v>2014</v>
      </c>
      <c r="D9672" s="16" t="s">
        <v>2332</v>
      </c>
      <c r="E9672" s="16">
        <v>2</v>
      </c>
      <c r="F9672" s="16">
        <v>2</v>
      </c>
      <c r="G9672" s="16">
        <v>0</v>
      </c>
      <c r="H9672" s="16">
        <v>0</v>
      </c>
    </row>
    <row r="9673" spans="1:8" x14ac:dyDescent="0.3">
      <c r="A9673" s="13" t="str">
        <f t="shared" si="151"/>
        <v>aybarer012014</v>
      </c>
      <c r="B9673" s="16" t="s">
        <v>624</v>
      </c>
      <c r="C9673" s="16">
        <v>2014</v>
      </c>
      <c r="D9673" s="16" t="s">
        <v>2331</v>
      </c>
      <c r="E9673" s="16">
        <v>194</v>
      </c>
      <c r="F9673" s="16">
        <v>359</v>
      </c>
      <c r="G9673" s="16">
        <v>10</v>
      </c>
      <c r="H9673" s="16">
        <v>75</v>
      </c>
    </row>
    <row r="9674" spans="1:8" x14ac:dyDescent="0.3">
      <c r="A9674" s="13" t="str">
        <f t="shared" si="151"/>
        <v>badenbu012014</v>
      </c>
      <c r="B9674" s="16" t="s">
        <v>873</v>
      </c>
      <c r="C9674" s="16">
        <v>2014</v>
      </c>
      <c r="D9674" s="16" t="s">
        <v>2332</v>
      </c>
      <c r="E9674" s="16">
        <v>9</v>
      </c>
      <c r="F9674" s="16">
        <v>10</v>
      </c>
      <c r="G9674" s="16">
        <v>2</v>
      </c>
      <c r="H9674" s="16">
        <v>6</v>
      </c>
    </row>
    <row r="9675" spans="1:8" x14ac:dyDescent="0.3">
      <c r="A9675" s="13" t="str">
        <f t="shared" si="151"/>
        <v>baezja012014</v>
      </c>
      <c r="B9675" s="16" t="s">
        <v>2105</v>
      </c>
      <c r="C9675" s="16">
        <v>2014</v>
      </c>
      <c r="D9675" s="16" t="s">
        <v>37</v>
      </c>
      <c r="E9675" s="16">
        <v>60</v>
      </c>
      <c r="F9675" s="16">
        <v>51</v>
      </c>
      <c r="G9675" s="16">
        <v>5</v>
      </c>
      <c r="H9675" s="16">
        <v>18</v>
      </c>
    </row>
    <row r="9676" spans="1:8" x14ac:dyDescent="0.3">
      <c r="A9676" s="13" t="str">
        <f t="shared" si="151"/>
        <v>baezja012014</v>
      </c>
      <c r="B9676" s="16" t="s">
        <v>2105</v>
      </c>
      <c r="C9676" s="16">
        <v>2014</v>
      </c>
      <c r="D9676" s="16" t="s">
        <v>2331</v>
      </c>
      <c r="E9676" s="16">
        <v>45</v>
      </c>
      <c r="F9676" s="16">
        <v>89</v>
      </c>
      <c r="G9676" s="16">
        <v>5</v>
      </c>
      <c r="H9676" s="16">
        <v>22</v>
      </c>
    </row>
    <row r="9677" spans="1:8" x14ac:dyDescent="0.3">
      <c r="A9677" s="13" t="str">
        <f t="shared" si="151"/>
        <v>baezpe012014</v>
      </c>
      <c r="B9677" s="16" t="s">
        <v>2106</v>
      </c>
      <c r="C9677" s="16">
        <v>2014</v>
      </c>
      <c r="D9677" s="16" t="s">
        <v>2332</v>
      </c>
      <c r="E9677" s="16">
        <v>1</v>
      </c>
      <c r="F9677" s="16">
        <v>1</v>
      </c>
      <c r="G9677" s="16">
        <v>0</v>
      </c>
      <c r="H9677" s="16">
        <v>0</v>
      </c>
    </row>
    <row r="9678" spans="1:8" x14ac:dyDescent="0.3">
      <c r="A9678" s="13" t="str">
        <f t="shared" si="151"/>
        <v>baileho022014</v>
      </c>
      <c r="B9678" s="16" t="s">
        <v>751</v>
      </c>
      <c r="C9678" s="16">
        <v>2014</v>
      </c>
      <c r="D9678" s="16" t="s">
        <v>2332</v>
      </c>
      <c r="E9678" s="16">
        <v>13</v>
      </c>
      <c r="F9678" s="16">
        <v>17</v>
      </c>
      <c r="G9678" s="16">
        <v>0</v>
      </c>
      <c r="H9678" s="16">
        <v>2</v>
      </c>
    </row>
    <row r="9679" spans="1:8" x14ac:dyDescent="0.3">
      <c r="A9679" s="13" t="str">
        <f t="shared" si="151"/>
        <v>bakerje032014</v>
      </c>
      <c r="B9679" s="16" t="s">
        <v>512</v>
      </c>
      <c r="C9679" s="16">
        <v>2014</v>
      </c>
      <c r="D9679" s="16" t="s">
        <v>2333</v>
      </c>
      <c r="E9679" s="16">
        <v>263</v>
      </c>
      <c r="F9679" s="16">
        <v>15</v>
      </c>
      <c r="G9679" s="16">
        <v>2</v>
      </c>
      <c r="H9679" s="16">
        <v>23</v>
      </c>
    </row>
    <row r="9680" spans="1:8" x14ac:dyDescent="0.3">
      <c r="A9680" s="13" t="str">
        <f t="shared" si="151"/>
        <v>bakerje032014</v>
      </c>
      <c r="B9680" s="16" t="s">
        <v>512</v>
      </c>
      <c r="C9680" s="16">
        <v>2014</v>
      </c>
      <c r="D9680" s="16" t="s">
        <v>37</v>
      </c>
      <c r="E9680" s="16">
        <v>21</v>
      </c>
      <c r="F9680" s="16">
        <v>45</v>
      </c>
      <c r="G9680" s="16">
        <v>1</v>
      </c>
      <c r="H9680" s="16">
        <v>9</v>
      </c>
    </row>
    <row r="9681" spans="1:8" x14ac:dyDescent="0.3">
      <c r="A9681" s="13" t="str">
        <f t="shared" si="151"/>
        <v>bakerje032014</v>
      </c>
      <c r="B9681" s="16" t="s">
        <v>512</v>
      </c>
      <c r="C9681" s="16">
        <v>2014</v>
      </c>
      <c r="D9681" s="16" t="s">
        <v>38</v>
      </c>
      <c r="E9681" s="16">
        <v>0</v>
      </c>
      <c r="F9681" s="16">
        <v>0</v>
      </c>
      <c r="G9681" s="16">
        <v>0</v>
      </c>
      <c r="H9681" s="16">
        <v>0</v>
      </c>
    </row>
    <row r="9682" spans="1:8" x14ac:dyDescent="0.3">
      <c r="A9682" s="13" t="str">
        <f t="shared" si="151"/>
        <v>bakerjo012014</v>
      </c>
      <c r="B9682" s="16" t="s">
        <v>874</v>
      </c>
      <c r="C9682" s="16">
        <v>2014</v>
      </c>
      <c r="D9682" s="16" t="s">
        <v>2334</v>
      </c>
      <c r="E9682" s="16">
        <v>437</v>
      </c>
      <c r="F9682" s="16">
        <v>30</v>
      </c>
      <c r="G9682" s="16">
        <v>2</v>
      </c>
      <c r="H9682" s="16">
        <v>2</v>
      </c>
    </row>
    <row r="9683" spans="1:8" x14ac:dyDescent="0.3">
      <c r="A9683" s="13" t="str">
        <f t="shared" si="151"/>
        <v>bakerjo012014</v>
      </c>
      <c r="B9683" s="16" t="s">
        <v>874</v>
      </c>
      <c r="C9683" s="16">
        <v>2014</v>
      </c>
      <c r="D9683" s="16" t="s">
        <v>2332</v>
      </c>
      <c r="E9683" s="16">
        <v>0</v>
      </c>
      <c r="F9683" s="16">
        <v>0</v>
      </c>
      <c r="G9683" s="16">
        <v>0</v>
      </c>
      <c r="H9683" s="16">
        <v>0</v>
      </c>
    </row>
    <row r="9684" spans="1:8" x14ac:dyDescent="0.3">
      <c r="A9684" s="13" t="str">
        <f t="shared" si="151"/>
        <v>bakersc022014</v>
      </c>
      <c r="B9684" s="16" t="s">
        <v>513</v>
      </c>
      <c r="C9684" s="16">
        <v>2014</v>
      </c>
      <c r="D9684" s="16" t="s">
        <v>2332</v>
      </c>
      <c r="E9684" s="16">
        <v>6</v>
      </c>
      <c r="F9684" s="16">
        <v>1</v>
      </c>
      <c r="G9684" s="16">
        <v>0</v>
      </c>
      <c r="H9684" s="16">
        <v>1</v>
      </c>
    </row>
    <row r="9685" spans="1:8" x14ac:dyDescent="0.3">
      <c r="A9685" s="13" t="str">
        <f t="shared" si="151"/>
        <v>balfogr012014</v>
      </c>
      <c r="B9685" s="16" t="s">
        <v>227</v>
      </c>
      <c r="C9685" s="16">
        <v>2014</v>
      </c>
      <c r="D9685" s="16" t="s">
        <v>2332</v>
      </c>
      <c r="E9685" s="16">
        <v>1</v>
      </c>
      <c r="F9685" s="16">
        <v>5</v>
      </c>
      <c r="G9685" s="16">
        <v>0</v>
      </c>
      <c r="H9685" s="16">
        <v>0</v>
      </c>
    </row>
    <row r="9686" spans="1:8" x14ac:dyDescent="0.3">
      <c r="A9686" s="13" t="str">
        <f t="shared" si="151"/>
        <v>barmecl012014</v>
      </c>
      <c r="B9686" s="16" t="s">
        <v>350</v>
      </c>
      <c r="C9686" s="16">
        <v>2014</v>
      </c>
      <c r="D9686" s="16" t="s">
        <v>2333</v>
      </c>
      <c r="E9686" s="16">
        <v>5</v>
      </c>
      <c r="F9686" s="16">
        <v>0</v>
      </c>
      <c r="G9686" s="16">
        <v>0</v>
      </c>
      <c r="H9686" s="16">
        <v>0</v>
      </c>
    </row>
    <row r="9687" spans="1:8" x14ac:dyDescent="0.3">
      <c r="A9687" s="13" t="str">
        <f t="shared" si="151"/>
        <v>barmecl012014</v>
      </c>
      <c r="B9687" s="16" t="s">
        <v>350</v>
      </c>
      <c r="C9687" s="16">
        <v>2014</v>
      </c>
      <c r="D9687" s="16" t="s">
        <v>37</v>
      </c>
      <c r="E9687" s="16">
        <v>10</v>
      </c>
      <c r="F9687" s="16">
        <v>21</v>
      </c>
      <c r="G9687" s="16">
        <v>0</v>
      </c>
      <c r="H9687" s="16">
        <v>1</v>
      </c>
    </row>
    <row r="9688" spans="1:8" x14ac:dyDescent="0.3">
      <c r="A9688" s="13" t="str">
        <f t="shared" si="151"/>
        <v>barmecl012014</v>
      </c>
      <c r="B9688" s="16" t="s">
        <v>350</v>
      </c>
      <c r="C9688" s="16">
        <v>2014</v>
      </c>
      <c r="D9688" s="16" t="s">
        <v>38</v>
      </c>
      <c r="E9688" s="16">
        <v>1</v>
      </c>
      <c r="F9688" s="16">
        <v>2</v>
      </c>
      <c r="G9688" s="16">
        <v>0</v>
      </c>
      <c r="H9688" s="16">
        <v>0</v>
      </c>
    </row>
    <row r="9689" spans="1:8" x14ac:dyDescent="0.3">
      <c r="A9689" s="13" t="str">
        <f t="shared" si="151"/>
        <v>barmecl012014</v>
      </c>
      <c r="B9689" s="16" t="s">
        <v>350</v>
      </c>
      <c r="C9689" s="16">
        <v>2014</v>
      </c>
      <c r="D9689" s="16" t="s">
        <v>2331</v>
      </c>
      <c r="E9689" s="16">
        <v>22</v>
      </c>
      <c r="F9689" s="16">
        <v>56</v>
      </c>
      <c r="G9689" s="16">
        <v>2</v>
      </c>
      <c r="H9689" s="16">
        <v>10</v>
      </c>
    </row>
    <row r="9690" spans="1:8" x14ac:dyDescent="0.3">
      <c r="A9690" s="13" t="str">
        <f t="shared" si="151"/>
        <v>barnebr022014</v>
      </c>
      <c r="B9690" s="16" t="s">
        <v>1662</v>
      </c>
      <c r="C9690" s="16">
        <v>2014</v>
      </c>
      <c r="D9690" s="16" t="s">
        <v>2327</v>
      </c>
      <c r="E9690" s="16">
        <v>3</v>
      </c>
      <c r="F9690" s="16">
        <v>0</v>
      </c>
      <c r="G9690" s="16">
        <v>0</v>
      </c>
      <c r="H9690" s="16">
        <v>0</v>
      </c>
    </row>
    <row r="9691" spans="1:8" x14ac:dyDescent="0.3">
      <c r="A9691" s="13" t="str">
        <f t="shared" si="151"/>
        <v>barnebr022014</v>
      </c>
      <c r="B9691" s="16" t="s">
        <v>1662</v>
      </c>
      <c r="C9691" s="16">
        <v>2014</v>
      </c>
      <c r="D9691" s="16" t="s">
        <v>2328</v>
      </c>
      <c r="E9691" s="16">
        <v>19</v>
      </c>
      <c r="F9691" s="16">
        <v>0</v>
      </c>
      <c r="G9691" s="16">
        <v>1</v>
      </c>
      <c r="H9691" s="16">
        <v>0</v>
      </c>
    </row>
    <row r="9692" spans="1:8" x14ac:dyDescent="0.3">
      <c r="A9692" s="13" t="str">
        <f t="shared" si="151"/>
        <v>barnebr022014</v>
      </c>
      <c r="B9692" s="16" t="s">
        <v>1662</v>
      </c>
      <c r="C9692" s="16">
        <v>2014</v>
      </c>
      <c r="D9692" s="16" t="s">
        <v>2329</v>
      </c>
      <c r="E9692" s="16">
        <v>114</v>
      </c>
      <c r="F9692" s="16">
        <v>3</v>
      </c>
      <c r="G9692" s="16">
        <v>2</v>
      </c>
      <c r="H9692" s="16">
        <v>1</v>
      </c>
    </row>
    <row r="9693" spans="1:8" x14ac:dyDescent="0.3">
      <c r="A9693" s="13" t="str">
        <f t="shared" si="151"/>
        <v>barnebr022014</v>
      </c>
      <c r="B9693" s="16" t="s">
        <v>1662</v>
      </c>
      <c r="C9693" s="16">
        <v>2014</v>
      </c>
      <c r="D9693" s="16" t="s">
        <v>2330</v>
      </c>
      <c r="E9693" s="16">
        <v>92</v>
      </c>
      <c r="F9693" s="16">
        <v>3</v>
      </c>
      <c r="G9693" s="16">
        <v>1</v>
      </c>
      <c r="H9693" s="16">
        <v>1</v>
      </c>
    </row>
    <row r="9694" spans="1:8" x14ac:dyDescent="0.3">
      <c r="A9694" s="13" t="str">
        <f t="shared" si="151"/>
        <v>barneda012014</v>
      </c>
      <c r="B9694" s="16" t="s">
        <v>1222</v>
      </c>
      <c r="C9694" s="16">
        <v>2014</v>
      </c>
      <c r="D9694" s="16" t="s">
        <v>37</v>
      </c>
      <c r="E9694" s="16">
        <v>83</v>
      </c>
      <c r="F9694" s="16">
        <v>140</v>
      </c>
      <c r="G9694" s="16">
        <v>3</v>
      </c>
      <c r="H9694" s="16">
        <v>27</v>
      </c>
    </row>
    <row r="9695" spans="1:8" x14ac:dyDescent="0.3">
      <c r="A9695" s="13" t="str">
        <f t="shared" si="151"/>
        <v>barneda012014</v>
      </c>
      <c r="B9695" s="16" t="s">
        <v>1222</v>
      </c>
      <c r="C9695" s="16">
        <v>2014</v>
      </c>
      <c r="D9695" s="16" t="s">
        <v>37</v>
      </c>
      <c r="E9695" s="16">
        <v>13</v>
      </c>
      <c r="F9695" s="16">
        <v>15</v>
      </c>
      <c r="G9695" s="16">
        <v>1</v>
      </c>
      <c r="H9695" s="16">
        <v>2</v>
      </c>
    </row>
    <row r="9696" spans="1:8" x14ac:dyDescent="0.3">
      <c r="A9696" s="13" t="str">
        <f t="shared" si="151"/>
        <v>barneda012014</v>
      </c>
      <c r="B9696" s="16" t="s">
        <v>1222</v>
      </c>
      <c r="C9696" s="16">
        <v>2014</v>
      </c>
      <c r="D9696" s="16" t="s">
        <v>2331</v>
      </c>
      <c r="E9696" s="16">
        <v>0</v>
      </c>
      <c r="F9696" s="16">
        <v>5</v>
      </c>
      <c r="G9696" s="16">
        <v>0</v>
      </c>
      <c r="H9696" s="16">
        <v>0</v>
      </c>
    </row>
    <row r="9697" spans="1:8" x14ac:dyDescent="0.3">
      <c r="A9697" s="13" t="str">
        <f t="shared" si="151"/>
        <v>barnema012014</v>
      </c>
      <c r="B9697" s="16" t="s">
        <v>2107</v>
      </c>
      <c r="C9697" s="16">
        <v>2014</v>
      </c>
      <c r="D9697" s="16" t="s">
        <v>2332</v>
      </c>
      <c r="E9697" s="16">
        <v>1</v>
      </c>
      <c r="F9697" s="16">
        <v>0</v>
      </c>
      <c r="G9697" s="16">
        <v>0</v>
      </c>
      <c r="H9697" s="16">
        <v>0</v>
      </c>
    </row>
    <row r="9698" spans="1:8" x14ac:dyDescent="0.3">
      <c r="A9698" s="13" t="str">
        <f t="shared" si="151"/>
        <v>barnhtu012014</v>
      </c>
      <c r="B9698" s="16" t="s">
        <v>2108</v>
      </c>
      <c r="C9698" s="16">
        <v>2014</v>
      </c>
      <c r="D9698" s="16" t="s">
        <v>2334</v>
      </c>
      <c r="E9698" s="16">
        <v>110</v>
      </c>
      <c r="F9698" s="16">
        <v>14</v>
      </c>
      <c r="G9698" s="16">
        <v>0</v>
      </c>
      <c r="H9698" s="16">
        <v>2</v>
      </c>
    </row>
    <row r="9699" spans="1:8" x14ac:dyDescent="0.3">
      <c r="A9699" s="13" t="str">
        <f t="shared" si="151"/>
        <v>barreaa012014</v>
      </c>
      <c r="B9699" s="16" t="s">
        <v>2109</v>
      </c>
      <c r="C9699" s="16">
        <v>2014</v>
      </c>
      <c r="D9699" s="16" t="s">
        <v>2332</v>
      </c>
      <c r="E9699" s="16">
        <v>2</v>
      </c>
      <c r="F9699" s="16">
        <v>4</v>
      </c>
      <c r="G9699" s="16">
        <v>1</v>
      </c>
      <c r="H9699" s="16">
        <v>0</v>
      </c>
    </row>
    <row r="9700" spans="1:8" x14ac:dyDescent="0.3">
      <c r="A9700" s="13" t="str">
        <f t="shared" si="151"/>
        <v>bartlja012014</v>
      </c>
      <c r="B9700" s="16" t="s">
        <v>415</v>
      </c>
      <c r="C9700" s="16">
        <v>2014</v>
      </c>
      <c r="D9700" s="16" t="s">
        <v>2328</v>
      </c>
      <c r="E9700" s="16">
        <v>0</v>
      </c>
      <c r="F9700" s="16">
        <v>0</v>
      </c>
      <c r="G9700" s="16">
        <v>0</v>
      </c>
      <c r="H9700" s="16">
        <v>0</v>
      </c>
    </row>
    <row r="9701" spans="1:8" x14ac:dyDescent="0.3">
      <c r="A9701" s="13" t="str">
        <f t="shared" si="151"/>
        <v>bartlja012014</v>
      </c>
      <c r="B9701" s="16" t="s">
        <v>415</v>
      </c>
      <c r="C9701" s="16">
        <v>2014</v>
      </c>
      <c r="D9701" s="16" t="s">
        <v>2329</v>
      </c>
      <c r="E9701" s="16">
        <v>0</v>
      </c>
      <c r="F9701" s="16">
        <v>0</v>
      </c>
      <c r="G9701" s="16">
        <v>0</v>
      </c>
      <c r="H9701" s="16">
        <v>0</v>
      </c>
    </row>
    <row r="9702" spans="1:8" x14ac:dyDescent="0.3">
      <c r="A9702" s="13" t="str">
        <f t="shared" si="151"/>
        <v>bartoda022014</v>
      </c>
      <c r="B9702" s="16" t="s">
        <v>754</v>
      </c>
      <c r="C9702" s="16">
        <v>2014</v>
      </c>
      <c r="D9702" s="16" t="s">
        <v>2333</v>
      </c>
      <c r="E9702" s="16">
        <v>166</v>
      </c>
      <c r="F9702" s="16">
        <v>12</v>
      </c>
      <c r="G9702" s="16">
        <v>3</v>
      </c>
      <c r="H9702" s="16">
        <v>16</v>
      </c>
    </row>
    <row r="9703" spans="1:8" x14ac:dyDescent="0.3">
      <c r="A9703" s="13" t="str">
        <f t="shared" si="151"/>
        <v>bassan012014</v>
      </c>
      <c r="B9703" s="16" t="s">
        <v>1426</v>
      </c>
      <c r="C9703" s="16">
        <v>2014</v>
      </c>
      <c r="D9703" s="16" t="s">
        <v>2332</v>
      </c>
      <c r="E9703" s="16">
        <v>2</v>
      </c>
      <c r="F9703" s="16">
        <v>6</v>
      </c>
      <c r="G9703" s="16">
        <v>1</v>
      </c>
      <c r="H9703" s="16">
        <v>0</v>
      </c>
    </row>
    <row r="9704" spans="1:8" x14ac:dyDescent="0.3">
      <c r="A9704" s="13" t="str">
        <f t="shared" si="151"/>
        <v>bassich012014</v>
      </c>
      <c r="B9704" s="16" t="s">
        <v>2110</v>
      </c>
      <c r="C9704" s="16">
        <v>2014</v>
      </c>
      <c r="D9704" s="16" t="s">
        <v>2332</v>
      </c>
      <c r="E9704" s="16">
        <v>1</v>
      </c>
      <c r="F9704" s="16">
        <v>4</v>
      </c>
      <c r="G9704" s="16">
        <v>0</v>
      </c>
      <c r="H9704" s="16">
        <v>0</v>
      </c>
    </row>
    <row r="9705" spans="1:8" x14ac:dyDescent="0.3">
      <c r="A9705" s="13" t="str">
        <f t="shared" si="151"/>
        <v>bastaan012014</v>
      </c>
      <c r="B9705" s="16" t="s">
        <v>1045</v>
      </c>
      <c r="C9705" s="16">
        <v>2014</v>
      </c>
      <c r="D9705" s="16" t="s">
        <v>2332</v>
      </c>
      <c r="E9705" s="16">
        <v>1</v>
      </c>
      <c r="F9705" s="16">
        <v>1</v>
      </c>
      <c r="G9705" s="16">
        <v>1</v>
      </c>
      <c r="H9705" s="16">
        <v>0</v>
      </c>
    </row>
    <row r="9706" spans="1:8" x14ac:dyDescent="0.3">
      <c r="A9706" s="13" t="str">
        <f t="shared" si="151"/>
        <v>bauertr012014</v>
      </c>
      <c r="B9706" s="16" t="s">
        <v>1664</v>
      </c>
      <c r="C9706" s="16">
        <v>2014</v>
      </c>
      <c r="D9706" s="16" t="s">
        <v>2332</v>
      </c>
      <c r="E9706" s="16">
        <v>9</v>
      </c>
      <c r="F9706" s="16">
        <v>12</v>
      </c>
      <c r="G9706" s="16">
        <v>1</v>
      </c>
      <c r="H9706" s="16">
        <v>4</v>
      </c>
    </row>
    <row r="9707" spans="1:8" x14ac:dyDescent="0.3">
      <c r="A9707" s="13" t="str">
        <f t="shared" si="151"/>
        <v>bautijo022014</v>
      </c>
      <c r="B9707" s="16" t="s">
        <v>417</v>
      </c>
      <c r="C9707" s="16">
        <v>2014</v>
      </c>
      <c r="D9707" s="16" t="s">
        <v>2333</v>
      </c>
      <c r="E9707" s="16">
        <v>75</v>
      </c>
      <c r="F9707" s="16">
        <v>6</v>
      </c>
      <c r="G9707" s="16">
        <v>0</v>
      </c>
      <c r="H9707" s="16">
        <v>6</v>
      </c>
    </row>
    <row r="9708" spans="1:8" x14ac:dyDescent="0.3">
      <c r="A9708" s="13" t="str">
        <f t="shared" si="151"/>
        <v>bautijo022014</v>
      </c>
      <c r="B9708" s="16" t="s">
        <v>417</v>
      </c>
      <c r="C9708" s="16">
        <v>2014</v>
      </c>
      <c r="D9708" s="16" t="s">
        <v>2327</v>
      </c>
      <c r="E9708" s="16">
        <v>19</v>
      </c>
      <c r="F9708" s="16">
        <v>0</v>
      </c>
      <c r="G9708" s="16">
        <v>0</v>
      </c>
      <c r="H9708" s="16">
        <v>0</v>
      </c>
    </row>
    <row r="9709" spans="1:8" x14ac:dyDescent="0.3">
      <c r="A9709" s="13" t="str">
        <f t="shared" si="151"/>
        <v>bautijo022014</v>
      </c>
      <c r="B9709" s="16" t="s">
        <v>417</v>
      </c>
      <c r="C9709" s="16">
        <v>2014</v>
      </c>
      <c r="D9709" s="16" t="s">
        <v>2329</v>
      </c>
      <c r="E9709" s="16">
        <v>282</v>
      </c>
      <c r="F9709" s="16">
        <v>12</v>
      </c>
      <c r="G9709" s="16">
        <v>4</v>
      </c>
      <c r="H9709" s="16">
        <v>2</v>
      </c>
    </row>
    <row r="9710" spans="1:8" x14ac:dyDescent="0.3">
      <c r="A9710" s="13" t="str">
        <f t="shared" si="151"/>
        <v>bautijo022014</v>
      </c>
      <c r="B9710" s="16" t="s">
        <v>417</v>
      </c>
      <c r="C9710" s="16">
        <v>2014</v>
      </c>
      <c r="D9710" s="16" t="s">
        <v>2330</v>
      </c>
      <c r="E9710" s="16">
        <v>263</v>
      </c>
      <c r="F9710" s="16">
        <v>12</v>
      </c>
      <c r="G9710" s="16">
        <v>4</v>
      </c>
      <c r="H9710" s="16">
        <v>2</v>
      </c>
    </row>
    <row r="9711" spans="1:8" x14ac:dyDescent="0.3">
      <c r="A9711" s="13" t="str">
        <f t="shared" si="151"/>
        <v>baxtemi012014</v>
      </c>
      <c r="B9711" s="16" t="s">
        <v>1223</v>
      </c>
      <c r="C9711" s="16">
        <v>2014</v>
      </c>
      <c r="D9711" s="16" t="s">
        <v>2328</v>
      </c>
      <c r="E9711" s="16">
        <v>3</v>
      </c>
      <c r="F9711" s="16">
        <v>0</v>
      </c>
      <c r="G9711" s="16">
        <v>0</v>
      </c>
      <c r="H9711" s="16">
        <v>0</v>
      </c>
    </row>
    <row r="9712" spans="1:8" x14ac:dyDescent="0.3">
      <c r="A9712" s="13" t="str">
        <f t="shared" si="151"/>
        <v>baxtemi012014</v>
      </c>
      <c r="B9712" s="16" t="s">
        <v>1223</v>
      </c>
      <c r="C9712" s="16">
        <v>2014</v>
      </c>
      <c r="D9712" s="16" t="s">
        <v>2329</v>
      </c>
      <c r="E9712" s="16">
        <v>3</v>
      </c>
      <c r="F9712" s="16">
        <v>0</v>
      </c>
      <c r="G9712" s="16">
        <v>0</v>
      </c>
      <c r="H9712" s="16">
        <v>0</v>
      </c>
    </row>
    <row r="9713" spans="1:8" x14ac:dyDescent="0.3">
      <c r="A9713" s="13" t="str">
        <f t="shared" si="151"/>
        <v>beatope012014</v>
      </c>
      <c r="B9713" s="16" t="s">
        <v>1427</v>
      </c>
      <c r="C9713" s="16">
        <v>2014</v>
      </c>
      <c r="D9713" s="16" t="s">
        <v>2332</v>
      </c>
      <c r="E9713" s="16">
        <v>0</v>
      </c>
      <c r="F9713" s="16">
        <v>0</v>
      </c>
      <c r="G9713" s="16">
        <v>0</v>
      </c>
      <c r="H9713" s="16">
        <v>0</v>
      </c>
    </row>
    <row r="9714" spans="1:8" x14ac:dyDescent="0.3">
      <c r="A9714" s="13" t="str">
        <f t="shared" si="151"/>
        <v>beavabl012014</v>
      </c>
      <c r="B9714" s="16" t="s">
        <v>1428</v>
      </c>
      <c r="C9714" s="16">
        <v>2014</v>
      </c>
      <c r="D9714" s="16" t="s">
        <v>2332</v>
      </c>
      <c r="E9714" s="16">
        <v>0</v>
      </c>
      <c r="F9714" s="16">
        <v>1</v>
      </c>
      <c r="G9714" s="16">
        <v>0</v>
      </c>
      <c r="H9714" s="16">
        <v>0</v>
      </c>
    </row>
    <row r="9715" spans="1:8" x14ac:dyDescent="0.3">
      <c r="A9715" s="13" t="str">
        <f t="shared" si="151"/>
        <v>beckejo022014</v>
      </c>
      <c r="B9715" s="16" t="s">
        <v>228</v>
      </c>
      <c r="C9715" s="16">
        <v>2014</v>
      </c>
      <c r="D9715" s="16" t="s">
        <v>2332</v>
      </c>
      <c r="E9715" s="16">
        <v>8</v>
      </c>
      <c r="F9715" s="16">
        <v>8</v>
      </c>
      <c r="G9715" s="16">
        <v>2</v>
      </c>
      <c r="H9715" s="16">
        <v>1</v>
      </c>
    </row>
    <row r="9716" spans="1:8" x14ac:dyDescent="0.3">
      <c r="A9716" s="13" t="str">
        <f t="shared" si="151"/>
        <v>beckhgo012014</v>
      </c>
      <c r="B9716" s="16" t="s">
        <v>1046</v>
      </c>
      <c r="C9716" s="16">
        <v>2014</v>
      </c>
      <c r="D9716" s="16" t="s">
        <v>37</v>
      </c>
      <c r="E9716" s="16">
        <v>202</v>
      </c>
      <c r="F9716" s="16">
        <v>312</v>
      </c>
      <c r="G9716" s="16">
        <v>10</v>
      </c>
      <c r="H9716" s="16">
        <v>74</v>
      </c>
    </row>
    <row r="9717" spans="1:8" x14ac:dyDescent="0.3">
      <c r="A9717" s="13" t="str">
        <f t="shared" si="151"/>
        <v>beckhgo012014</v>
      </c>
      <c r="B9717" s="16" t="s">
        <v>1046</v>
      </c>
      <c r="C9717" s="16">
        <v>2014</v>
      </c>
      <c r="D9717" s="16" t="s">
        <v>37</v>
      </c>
      <c r="E9717" s="16">
        <v>3</v>
      </c>
      <c r="F9717" s="16">
        <v>7</v>
      </c>
      <c r="G9717" s="16">
        <v>0</v>
      </c>
      <c r="H9717" s="16">
        <v>1</v>
      </c>
    </row>
    <row r="9718" spans="1:8" x14ac:dyDescent="0.3">
      <c r="A9718" s="13" t="str">
        <f t="shared" si="151"/>
        <v>beckhgo012014</v>
      </c>
      <c r="B9718" s="16" t="s">
        <v>1046</v>
      </c>
      <c r="C9718" s="16">
        <v>2014</v>
      </c>
      <c r="D9718" s="16" t="s">
        <v>38</v>
      </c>
      <c r="E9718" s="16">
        <v>10</v>
      </c>
      <c r="F9718" s="16">
        <v>18</v>
      </c>
      <c r="G9718" s="16">
        <v>2</v>
      </c>
      <c r="H9718" s="16">
        <v>3</v>
      </c>
    </row>
    <row r="9719" spans="1:8" x14ac:dyDescent="0.3">
      <c r="A9719" s="13" t="str">
        <f t="shared" si="151"/>
        <v>beckhgo012014</v>
      </c>
      <c r="B9719" s="16" t="s">
        <v>1046</v>
      </c>
      <c r="C9719" s="16">
        <v>2014</v>
      </c>
      <c r="D9719" s="16" t="s">
        <v>2331</v>
      </c>
      <c r="E9719" s="16">
        <v>4</v>
      </c>
      <c r="F9719" s="16">
        <v>11</v>
      </c>
      <c r="G9719" s="16">
        <v>1</v>
      </c>
      <c r="H9719" s="16">
        <v>4</v>
      </c>
    </row>
    <row r="9720" spans="1:8" x14ac:dyDescent="0.3">
      <c r="A9720" s="13" t="str">
        <f t="shared" si="151"/>
        <v>bedarer012014</v>
      </c>
      <c r="B9720" s="16" t="s">
        <v>285</v>
      </c>
      <c r="C9720" s="16">
        <v>2014</v>
      </c>
      <c r="D9720" s="16" t="s">
        <v>2332</v>
      </c>
      <c r="E9720" s="16">
        <v>2</v>
      </c>
      <c r="F9720" s="16">
        <v>5</v>
      </c>
      <c r="G9720" s="16">
        <v>0</v>
      </c>
      <c r="H9720" s="16">
        <v>0</v>
      </c>
    </row>
    <row r="9721" spans="1:8" x14ac:dyDescent="0.3">
      <c r="A9721" s="13" t="str">
        <f t="shared" si="151"/>
        <v>bedroca012014</v>
      </c>
      <c r="B9721" s="16" t="s">
        <v>2111</v>
      </c>
      <c r="C9721" s="16">
        <v>2014</v>
      </c>
      <c r="D9721" s="16" t="s">
        <v>2332</v>
      </c>
      <c r="E9721" s="16">
        <v>2</v>
      </c>
      <c r="F9721" s="16">
        <v>4</v>
      </c>
      <c r="G9721" s="16">
        <v>0</v>
      </c>
      <c r="H9721" s="16">
        <v>0</v>
      </c>
    </row>
    <row r="9722" spans="1:8" x14ac:dyDescent="0.3">
      <c r="A9722" s="13" t="str">
        <f t="shared" si="151"/>
        <v>beeleda012014</v>
      </c>
      <c r="B9722" s="16" t="s">
        <v>2112</v>
      </c>
      <c r="C9722" s="16">
        <v>2014</v>
      </c>
      <c r="D9722" s="16" t="s">
        <v>2332</v>
      </c>
      <c r="E9722" s="16">
        <v>0</v>
      </c>
      <c r="F9722" s="16">
        <v>3</v>
      </c>
      <c r="G9722" s="16">
        <v>0</v>
      </c>
      <c r="H9722" s="16">
        <v>0</v>
      </c>
    </row>
    <row r="9723" spans="1:8" x14ac:dyDescent="0.3">
      <c r="A9723" s="13" t="str">
        <f t="shared" si="151"/>
        <v>beimejo012014</v>
      </c>
      <c r="B9723" s="16" t="s">
        <v>229</v>
      </c>
      <c r="C9723" s="16">
        <v>2014</v>
      </c>
      <c r="D9723" s="16" t="s">
        <v>2332</v>
      </c>
      <c r="E9723" s="16">
        <v>2</v>
      </c>
      <c r="F9723" s="16">
        <v>11</v>
      </c>
      <c r="G9723" s="16">
        <v>1</v>
      </c>
      <c r="H9723" s="16">
        <v>1</v>
      </c>
    </row>
    <row r="9724" spans="1:8" x14ac:dyDescent="0.3">
      <c r="A9724" s="13" t="str">
        <f t="shared" si="151"/>
        <v>belisma012014</v>
      </c>
      <c r="B9724" s="16" t="s">
        <v>352</v>
      </c>
      <c r="C9724" s="16">
        <v>2014</v>
      </c>
      <c r="D9724" s="16" t="s">
        <v>2332</v>
      </c>
      <c r="E9724" s="16">
        <v>6</v>
      </c>
      <c r="F9724" s="16">
        <v>12</v>
      </c>
      <c r="G9724" s="16">
        <v>1</v>
      </c>
      <c r="H9724" s="16">
        <v>1</v>
      </c>
    </row>
    <row r="9725" spans="1:8" x14ac:dyDescent="0.3">
      <c r="A9725" s="13" t="str">
        <f t="shared" si="151"/>
        <v>belisro012014</v>
      </c>
      <c r="B9725" s="16" t="s">
        <v>1047</v>
      </c>
      <c r="C9725" s="16">
        <v>2014</v>
      </c>
      <c r="D9725" s="16" t="s">
        <v>2332</v>
      </c>
      <c r="E9725" s="16">
        <v>2</v>
      </c>
      <c r="F9725" s="16">
        <v>9</v>
      </c>
      <c r="G9725" s="16">
        <v>0</v>
      </c>
      <c r="H9725" s="16">
        <v>0</v>
      </c>
    </row>
    <row r="9726" spans="1:8" x14ac:dyDescent="0.3">
      <c r="A9726" s="13" t="str">
        <f t="shared" si="151"/>
        <v>belivje012014</v>
      </c>
      <c r="B9726" s="16" t="s">
        <v>1665</v>
      </c>
      <c r="C9726" s="16">
        <v>2014</v>
      </c>
      <c r="D9726" s="16" t="s">
        <v>2332</v>
      </c>
      <c r="E9726" s="16">
        <v>1</v>
      </c>
      <c r="F9726" s="16">
        <v>1</v>
      </c>
      <c r="G9726" s="16">
        <v>0</v>
      </c>
      <c r="H9726" s="16">
        <v>0</v>
      </c>
    </row>
    <row r="9727" spans="1:8" x14ac:dyDescent="0.3">
      <c r="A9727" s="13" t="str">
        <f t="shared" si="151"/>
        <v>bellhe012014</v>
      </c>
      <c r="B9727" s="16" t="s">
        <v>418</v>
      </c>
      <c r="C9727" s="16">
        <v>2014</v>
      </c>
      <c r="D9727" s="16" t="s">
        <v>2332</v>
      </c>
      <c r="E9727" s="16">
        <v>1</v>
      </c>
      <c r="F9727" s="16">
        <v>2</v>
      </c>
      <c r="G9727" s="16">
        <v>0</v>
      </c>
      <c r="H9727" s="16">
        <v>0</v>
      </c>
    </row>
    <row r="9728" spans="1:8" x14ac:dyDescent="0.3">
      <c r="A9728" s="13" t="str">
        <f t="shared" si="151"/>
        <v>belltr012014</v>
      </c>
      <c r="B9728" s="16" t="s">
        <v>1048</v>
      </c>
      <c r="C9728" s="16">
        <v>2014</v>
      </c>
      <c r="D9728" s="16" t="s">
        <v>2332</v>
      </c>
      <c r="E9728" s="16">
        <v>0</v>
      </c>
      <c r="F9728" s="16">
        <v>0</v>
      </c>
      <c r="G9728" s="16">
        <v>0</v>
      </c>
      <c r="H9728" s="16">
        <v>0</v>
      </c>
    </row>
    <row r="9729" spans="1:8" x14ac:dyDescent="0.3">
      <c r="A9729" s="13" t="str">
        <f t="shared" si="151"/>
        <v>beltbr012014</v>
      </c>
      <c r="B9729" s="16" t="s">
        <v>1431</v>
      </c>
      <c r="C9729" s="16">
        <v>2014</v>
      </c>
      <c r="D9729" s="16" t="s">
        <v>2333</v>
      </c>
      <c r="E9729" s="16">
        <v>499</v>
      </c>
      <c r="F9729" s="16">
        <v>55</v>
      </c>
      <c r="G9729" s="16">
        <v>4</v>
      </c>
      <c r="H9729" s="16">
        <v>48</v>
      </c>
    </row>
    <row r="9730" spans="1:8" x14ac:dyDescent="0.3">
      <c r="A9730" s="13" t="str">
        <f t="shared" si="151"/>
        <v>beltbr012014</v>
      </c>
      <c r="B9730" s="16" t="s">
        <v>1431</v>
      </c>
      <c r="C9730" s="16">
        <v>2014</v>
      </c>
      <c r="D9730" s="16" t="s">
        <v>2329</v>
      </c>
      <c r="E9730" s="16">
        <v>0</v>
      </c>
      <c r="F9730" s="16">
        <v>0</v>
      </c>
      <c r="G9730" s="16">
        <v>0</v>
      </c>
      <c r="H9730" s="16">
        <v>0</v>
      </c>
    </row>
    <row r="9731" spans="1:8" x14ac:dyDescent="0.3">
      <c r="A9731" s="13" t="str">
        <f t="shared" ref="A9731:A9794" si="152">B9731&amp;C9731</f>
        <v>beltbr012014</v>
      </c>
      <c r="B9731" s="16" t="s">
        <v>1431</v>
      </c>
      <c r="C9731" s="16">
        <v>2014</v>
      </c>
      <c r="D9731" s="16" t="s">
        <v>2330</v>
      </c>
      <c r="E9731" s="16">
        <v>0</v>
      </c>
      <c r="F9731" s="16">
        <v>0</v>
      </c>
      <c r="G9731" s="16">
        <v>0</v>
      </c>
      <c r="H9731" s="16">
        <v>0</v>
      </c>
    </row>
    <row r="9732" spans="1:8" x14ac:dyDescent="0.3">
      <c r="A9732" s="13" t="str">
        <f t="shared" si="152"/>
        <v>beltrad012014</v>
      </c>
      <c r="B9732" s="16" t="s">
        <v>53</v>
      </c>
      <c r="C9732" s="16">
        <v>2014</v>
      </c>
      <c r="D9732" s="16" t="s">
        <v>38</v>
      </c>
      <c r="E9732" s="16">
        <v>144</v>
      </c>
      <c r="F9732" s="16">
        <v>206</v>
      </c>
      <c r="G9732" s="16">
        <v>12</v>
      </c>
      <c r="H9732" s="16">
        <v>25</v>
      </c>
    </row>
    <row r="9733" spans="1:8" x14ac:dyDescent="0.3">
      <c r="A9733" s="13" t="str">
        <f t="shared" si="152"/>
        <v>beltrca012014</v>
      </c>
      <c r="B9733" s="16" t="s">
        <v>54</v>
      </c>
      <c r="C9733" s="16">
        <v>2014</v>
      </c>
      <c r="D9733" s="16" t="s">
        <v>2333</v>
      </c>
      <c r="E9733" s="16">
        <v>3</v>
      </c>
      <c r="F9733" s="16">
        <v>0</v>
      </c>
      <c r="G9733" s="16">
        <v>0</v>
      </c>
      <c r="H9733" s="16">
        <v>0</v>
      </c>
    </row>
    <row r="9734" spans="1:8" x14ac:dyDescent="0.3">
      <c r="A9734" s="13" t="str">
        <f t="shared" si="152"/>
        <v>beltrca012014</v>
      </c>
      <c r="B9734" s="16" t="s">
        <v>54</v>
      </c>
      <c r="C9734" s="16">
        <v>2014</v>
      </c>
      <c r="D9734" s="16" t="s">
        <v>2329</v>
      </c>
      <c r="E9734" s="16">
        <v>51</v>
      </c>
      <c r="F9734" s="16">
        <v>2</v>
      </c>
      <c r="G9734" s="16">
        <v>3</v>
      </c>
      <c r="H9734" s="16">
        <v>1</v>
      </c>
    </row>
    <row r="9735" spans="1:8" x14ac:dyDescent="0.3">
      <c r="A9735" s="13" t="str">
        <f t="shared" si="152"/>
        <v>beltrca012014</v>
      </c>
      <c r="B9735" s="16" t="s">
        <v>54</v>
      </c>
      <c r="C9735" s="16">
        <v>2014</v>
      </c>
      <c r="D9735" s="16" t="s">
        <v>2330</v>
      </c>
      <c r="E9735" s="16">
        <v>51</v>
      </c>
      <c r="F9735" s="16">
        <v>2</v>
      </c>
      <c r="G9735" s="16">
        <v>3</v>
      </c>
      <c r="H9735" s="16">
        <v>1</v>
      </c>
    </row>
    <row r="9736" spans="1:8" x14ac:dyDescent="0.3">
      <c r="A9736" s="13" t="str">
        <f t="shared" si="152"/>
        <v>benoijo012014</v>
      </c>
      <c r="B9736" s="16" t="s">
        <v>230</v>
      </c>
      <c r="C9736" s="16">
        <v>2014</v>
      </c>
      <c r="D9736" s="16" t="s">
        <v>2332</v>
      </c>
      <c r="E9736" s="16">
        <v>0</v>
      </c>
      <c r="F9736" s="16">
        <v>5</v>
      </c>
      <c r="G9736" s="16">
        <v>0</v>
      </c>
      <c r="H9736" s="16">
        <v>0</v>
      </c>
    </row>
    <row r="9737" spans="1:8" x14ac:dyDescent="0.3">
      <c r="A9737" s="13" t="str">
        <f t="shared" si="152"/>
        <v>bergmch012014</v>
      </c>
      <c r="B9737" s="16" t="s">
        <v>2114</v>
      </c>
      <c r="C9737" s="16">
        <v>2014</v>
      </c>
      <c r="D9737" s="16" t="s">
        <v>2332</v>
      </c>
      <c r="E9737" s="16">
        <v>5</v>
      </c>
      <c r="F9737" s="16">
        <v>6</v>
      </c>
      <c r="G9737" s="16">
        <v>0</v>
      </c>
      <c r="H9737" s="16">
        <v>0</v>
      </c>
    </row>
    <row r="9738" spans="1:8" x14ac:dyDescent="0.3">
      <c r="A9738" s="13" t="str">
        <f t="shared" si="152"/>
        <v>bernaro012014</v>
      </c>
      <c r="B9738" s="16" t="s">
        <v>877</v>
      </c>
      <c r="C9738" s="16">
        <v>2014</v>
      </c>
      <c r="D9738" s="16" t="s">
        <v>2333</v>
      </c>
      <c r="E9738" s="16">
        <v>10</v>
      </c>
      <c r="F9738" s="16">
        <v>0</v>
      </c>
      <c r="G9738" s="16">
        <v>0</v>
      </c>
      <c r="H9738" s="16">
        <v>0</v>
      </c>
    </row>
    <row r="9739" spans="1:8" x14ac:dyDescent="0.3">
      <c r="A9739" s="13" t="str">
        <f t="shared" si="152"/>
        <v>bernaro012014</v>
      </c>
      <c r="B9739" s="16" t="s">
        <v>877</v>
      </c>
      <c r="C9739" s="16">
        <v>2014</v>
      </c>
      <c r="D9739" s="16" t="s">
        <v>2327</v>
      </c>
      <c r="E9739" s="16">
        <v>10</v>
      </c>
      <c r="F9739" s="16">
        <v>0</v>
      </c>
      <c r="G9739" s="16">
        <v>0</v>
      </c>
      <c r="H9739" s="16">
        <v>0</v>
      </c>
    </row>
    <row r="9740" spans="1:8" x14ac:dyDescent="0.3">
      <c r="A9740" s="13" t="str">
        <f t="shared" si="152"/>
        <v>bernaro012014</v>
      </c>
      <c r="B9740" s="16" t="s">
        <v>877</v>
      </c>
      <c r="C9740" s="16">
        <v>2014</v>
      </c>
      <c r="D9740" s="16" t="s">
        <v>2328</v>
      </c>
      <c r="E9740" s="16">
        <v>6</v>
      </c>
      <c r="F9740" s="16">
        <v>0</v>
      </c>
      <c r="G9740" s="16">
        <v>0</v>
      </c>
      <c r="H9740" s="16">
        <v>0</v>
      </c>
    </row>
    <row r="9741" spans="1:8" x14ac:dyDescent="0.3">
      <c r="A9741" s="13" t="str">
        <f t="shared" si="152"/>
        <v>bernaro012014</v>
      </c>
      <c r="B9741" s="16" t="s">
        <v>877</v>
      </c>
      <c r="C9741" s="16">
        <v>2014</v>
      </c>
      <c r="D9741" s="16" t="s">
        <v>2328</v>
      </c>
      <c r="E9741" s="16">
        <v>0</v>
      </c>
      <c r="F9741" s="16">
        <v>0</v>
      </c>
      <c r="G9741" s="16">
        <v>0</v>
      </c>
      <c r="H9741" s="16">
        <v>0</v>
      </c>
    </row>
    <row r="9742" spans="1:8" x14ac:dyDescent="0.3">
      <c r="A9742" s="13" t="str">
        <f t="shared" si="152"/>
        <v>bernaro012014</v>
      </c>
      <c r="B9742" s="16" t="s">
        <v>877</v>
      </c>
      <c r="C9742" s="16">
        <v>2014</v>
      </c>
      <c r="D9742" s="16" t="s">
        <v>2329</v>
      </c>
      <c r="E9742" s="16">
        <v>23</v>
      </c>
      <c r="F9742" s="16">
        <v>0</v>
      </c>
      <c r="G9742" s="16">
        <v>0</v>
      </c>
      <c r="H9742" s="16">
        <v>0</v>
      </c>
    </row>
    <row r="9743" spans="1:8" x14ac:dyDescent="0.3">
      <c r="A9743" s="13" t="str">
        <f t="shared" si="152"/>
        <v>bernaro012014</v>
      </c>
      <c r="B9743" s="16" t="s">
        <v>877</v>
      </c>
      <c r="C9743" s="16">
        <v>2014</v>
      </c>
      <c r="D9743" s="16" t="s">
        <v>2329</v>
      </c>
      <c r="E9743" s="16">
        <v>0</v>
      </c>
      <c r="F9743" s="16">
        <v>0</v>
      </c>
      <c r="G9743" s="16">
        <v>0</v>
      </c>
      <c r="H9743" s="16">
        <v>0</v>
      </c>
    </row>
    <row r="9744" spans="1:8" x14ac:dyDescent="0.3">
      <c r="A9744" s="13" t="str">
        <f t="shared" si="152"/>
        <v>bernaro012014</v>
      </c>
      <c r="B9744" s="16" t="s">
        <v>877</v>
      </c>
      <c r="C9744" s="16">
        <v>2014</v>
      </c>
      <c r="D9744" s="16" t="s">
        <v>2330</v>
      </c>
      <c r="E9744" s="16">
        <v>7</v>
      </c>
      <c r="F9744" s="16">
        <v>0</v>
      </c>
      <c r="G9744" s="16">
        <v>0</v>
      </c>
      <c r="H9744" s="16">
        <v>0</v>
      </c>
    </row>
    <row r="9745" spans="1:8" x14ac:dyDescent="0.3">
      <c r="A9745" s="13" t="str">
        <f t="shared" si="152"/>
        <v>bernaro012014</v>
      </c>
      <c r="B9745" s="16" t="s">
        <v>877</v>
      </c>
      <c r="C9745" s="16">
        <v>2014</v>
      </c>
      <c r="D9745" s="16" t="s">
        <v>2330</v>
      </c>
      <c r="E9745" s="16">
        <v>0</v>
      </c>
      <c r="F9745" s="16">
        <v>0</v>
      </c>
      <c r="G9745" s="16">
        <v>0</v>
      </c>
      <c r="H9745" s="16">
        <v>0</v>
      </c>
    </row>
    <row r="9746" spans="1:8" x14ac:dyDescent="0.3">
      <c r="A9746" s="13" t="str">
        <f t="shared" si="152"/>
        <v>bernido012014</v>
      </c>
      <c r="B9746" s="16" t="s">
        <v>878</v>
      </c>
      <c r="C9746" s="16">
        <v>2014</v>
      </c>
      <c r="D9746" s="16" t="s">
        <v>37</v>
      </c>
      <c r="E9746" s="16">
        <v>2</v>
      </c>
      <c r="F9746" s="16">
        <v>3</v>
      </c>
      <c r="G9746" s="16">
        <v>0</v>
      </c>
      <c r="H9746" s="16">
        <v>1</v>
      </c>
    </row>
    <row r="9747" spans="1:8" x14ac:dyDescent="0.3">
      <c r="A9747" s="13" t="str">
        <f t="shared" si="152"/>
        <v>bernido012014</v>
      </c>
      <c r="B9747" s="16" t="s">
        <v>878</v>
      </c>
      <c r="C9747" s="16">
        <v>2014</v>
      </c>
      <c r="D9747" s="16" t="s">
        <v>2331</v>
      </c>
      <c r="E9747" s="16">
        <v>1</v>
      </c>
      <c r="F9747" s="16">
        <v>4</v>
      </c>
      <c r="G9747" s="16">
        <v>0</v>
      </c>
      <c r="H9747" s="16">
        <v>0</v>
      </c>
    </row>
    <row r="9748" spans="1:8" x14ac:dyDescent="0.3">
      <c r="A9748" s="13" t="str">
        <f t="shared" si="152"/>
        <v>berryqu012014</v>
      </c>
      <c r="B9748" s="16" t="s">
        <v>1666</v>
      </c>
      <c r="C9748" s="16">
        <v>2014</v>
      </c>
      <c r="D9748" s="16" t="s">
        <v>2327</v>
      </c>
      <c r="E9748" s="16">
        <v>1</v>
      </c>
      <c r="F9748" s="16">
        <v>0</v>
      </c>
      <c r="G9748" s="16">
        <v>0</v>
      </c>
      <c r="H9748" s="16">
        <v>0</v>
      </c>
    </row>
    <row r="9749" spans="1:8" x14ac:dyDescent="0.3">
      <c r="A9749" s="13" t="str">
        <f t="shared" si="152"/>
        <v>berryqu012014</v>
      </c>
      <c r="B9749" s="16" t="s">
        <v>1666</v>
      </c>
      <c r="C9749" s="16">
        <v>2014</v>
      </c>
      <c r="D9749" s="16" t="s">
        <v>2328</v>
      </c>
      <c r="E9749" s="16">
        <v>1</v>
      </c>
      <c r="F9749" s="16">
        <v>0</v>
      </c>
      <c r="G9749" s="16">
        <v>0</v>
      </c>
      <c r="H9749" s="16">
        <v>0</v>
      </c>
    </row>
    <row r="9750" spans="1:8" x14ac:dyDescent="0.3">
      <c r="A9750" s="13" t="str">
        <f t="shared" si="152"/>
        <v>berryqu012014</v>
      </c>
      <c r="B9750" s="16" t="s">
        <v>1666</v>
      </c>
      <c r="C9750" s="16">
        <v>2014</v>
      </c>
      <c r="D9750" s="16" t="s">
        <v>2329</v>
      </c>
      <c r="E9750" s="16">
        <v>2</v>
      </c>
      <c r="F9750" s="16">
        <v>0</v>
      </c>
      <c r="G9750" s="16">
        <v>0</v>
      </c>
      <c r="H9750" s="16">
        <v>0</v>
      </c>
    </row>
    <row r="9751" spans="1:8" x14ac:dyDescent="0.3">
      <c r="A9751" s="13" t="str">
        <f t="shared" si="152"/>
        <v>berryqu012014</v>
      </c>
      <c r="B9751" s="16" t="s">
        <v>1666</v>
      </c>
      <c r="C9751" s="16">
        <v>2014</v>
      </c>
      <c r="D9751" s="16" t="s">
        <v>2330</v>
      </c>
      <c r="E9751" s="16">
        <v>0</v>
      </c>
      <c r="F9751" s="16">
        <v>0</v>
      </c>
      <c r="G9751" s="16">
        <v>0</v>
      </c>
      <c r="H9751" s="16">
        <v>0</v>
      </c>
    </row>
    <row r="9752" spans="1:8" x14ac:dyDescent="0.3">
      <c r="A9752" s="13" t="str">
        <f t="shared" si="152"/>
        <v>betande012014</v>
      </c>
      <c r="B9752" s="16" t="s">
        <v>1433</v>
      </c>
      <c r="C9752" s="16">
        <v>2014</v>
      </c>
      <c r="D9752" s="16" t="s">
        <v>2332</v>
      </c>
      <c r="E9752" s="16">
        <v>6</v>
      </c>
      <c r="F9752" s="16">
        <v>6</v>
      </c>
      <c r="G9752" s="16">
        <v>2</v>
      </c>
      <c r="H9752" s="16">
        <v>0</v>
      </c>
    </row>
    <row r="9753" spans="1:8" x14ac:dyDescent="0.3">
      <c r="A9753" s="13" t="str">
        <f t="shared" si="152"/>
        <v>bethach012014</v>
      </c>
      <c r="B9753" s="16" t="s">
        <v>1876</v>
      </c>
      <c r="C9753" s="16">
        <v>2014</v>
      </c>
      <c r="D9753" s="16" t="s">
        <v>2334</v>
      </c>
      <c r="E9753" s="16">
        <v>216</v>
      </c>
      <c r="F9753" s="16">
        <v>15</v>
      </c>
      <c r="G9753" s="16">
        <v>3</v>
      </c>
      <c r="H9753" s="16">
        <v>1</v>
      </c>
    </row>
    <row r="9754" spans="1:8" x14ac:dyDescent="0.3">
      <c r="A9754" s="13" t="str">
        <f t="shared" si="152"/>
        <v>bettich012014</v>
      </c>
      <c r="B9754" s="16" t="s">
        <v>1877</v>
      </c>
      <c r="C9754" s="16">
        <v>2014</v>
      </c>
      <c r="D9754" s="16" t="s">
        <v>2332</v>
      </c>
      <c r="E9754" s="16">
        <v>0</v>
      </c>
      <c r="F9754" s="16">
        <v>10</v>
      </c>
      <c r="G9754" s="16">
        <v>1</v>
      </c>
      <c r="H9754" s="16">
        <v>0</v>
      </c>
    </row>
    <row r="9755" spans="1:8" x14ac:dyDescent="0.3">
      <c r="A9755" s="13" t="str">
        <f t="shared" si="152"/>
        <v>bettsmo012014</v>
      </c>
      <c r="B9755" s="16" t="s">
        <v>2115</v>
      </c>
      <c r="C9755" s="16">
        <v>2014</v>
      </c>
      <c r="D9755" s="16" t="s">
        <v>37</v>
      </c>
      <c r="E9755" s="16">
        <v>25</v>
      </c>
      <c r="F9755" s="16">
        <v>38</v>
      </c>
      <c r="G9755" s="16">
        <v>3</v>
      </c>
      <c r="H9755" s="16">
        <v>7</v>
      </c>
    </row>
    <row r="9756" spans="1:8" x14ac:dyDescent="0.3">
      <c r="A9756" s="13" t="str">
        <f t="shared" si="152"/>
        <v>bettsmo012014</v>
      </c>
      <c r="B9756" s="16" t="s">
        <v>2115</v>
      </c>
      <c r="C9756" s="16">
        <v>2014</v>
      </c>
      <c r="D9756" s="16" t="s">
        <v>2327</v>
      </c>
      <c r="E9756" s="16">
        <v>64</v>
      </c>
      <c r="F9756" s="16">
        <v>2</v>
      </c>
      <c r="G9756" s="16">
        <v>0</v>
      </c>
      <c r="H9756" s="16">
        <v>2</v>
      </c>
    </row>
    <row r="9757" spans="1:8" x14ac:dyDescent="0.3">
      <c r="A9757" s="13" t="str">
        <f t="shared" si="152"/>
        <v>bettsmo012014</v>
      </c>
      <c r="B9757" s="16" t="s">
        <v>2115</v>
      </c>
      <c r="C9757" s="16">
        <v>2014</v>
      </c>
      <c r="D9757" s="16" t="s">
        <v>2329</v>
      </c>
      <c r="E9757" s="16">
        <v>84</v>
      </c>
      <c r="F9757" s="16">
        <v>3</v>
      </c>
      <c r="G9757" s="16">
        <v>1</v>
      </c>
      <c r="H9757" s="16">
        <v>2</v>
      </c>
    </row>
    <row r="9758" spans="1:8" x14ac:dyDescent="0.3">
      <c r="A9758" s="13" t="str">
        <f t="shared" si="152"/>
        <v>bettsmo012014</v>
      </c>
      <c r="B9758" s="16" t="s">
        <v>2115</v>
      </c>
      <c r="C9758" s="16">
        <v>2014</v>
      </c>
      <c r="D9758" s="16" t="s">
        <v>2330</v>
      </c>
      <c r="E9758" s="16">
        <v>20</v>
      </c>
      <c r="F9758" s="16">
        <v>1</v>
      </c>
      <c r="G9758" s="16">
        <v>1</v>
      </c>
      <c r="H9758" s="16">
        <v>0</v>
      </c>
    </row>
    <row r="9759" spans="1:8" x14ac:dyDescent="0.3">
      <c r="A9759" s="13" t="str">
        <f t="shared" si="152"/>
        <v>biancje012014</v>
      </c>
      <c r="B9759" s="16" t="s">
        <v>1667</v>
      </c>
      <c r="C9759" s="16">
        <v>2014</v>
      </c>
      <c r="D9759" s="16" t="s">
        <v>37</v>
      </c>
      <c r="E9759" s="16">
        <v>2</v>
      </c>
      <c r="F9759" s="16">
        <v>6</v>
      </c>
      <c r="G9759" s="16">
        <v>0</v>
      </c>
      <c r="H9759" s="16">
        <v>1</v>
      </c>
    </row>
    <row r="9760" spans="1:8" x14ac:dyDescent="0.3">
      <c r="A9760" s="13" t="str">
        <f t="shared" si="152"/>
        <v>biancje012014</v>
      </c>
      <c r="B9760" s="16" t="s">
        <v>1667</v>
      </c>
      <c r="C9760" s="16">
        <v>2014</v>
      </c>
      <c r="D9760" s="16" t="s">
        <v>38</v>
      </c>
      <c r="E9760" s="16">
        <v>11</v>
      </c>
      <c r="F9760" s="16">
        <v>13</v>
      </c>
      <c r="G9760" s="16">
        <v>2</v>
      </c>
      <c r="H9760" s="16">
        <v>3</v>
      </c>
    </row>
    <row r="9761" spans="1:8" x14ac:dyDescent="0.3">
      <c r="A9761" s="13" t="str">
        <f t="shared" si="152"/>
        <v>biancje012014</v>
      </c>
      <c r="B9761" s="16" t="s">
        <v>1667</v>
      </c>
      <c r="C9761" s="16">
        <v>2014</v>
      </c>
      <c r="D9761" s="16" t="s">
        <v>2331</v>
      </c>
      <c r="E9761" s="16">
        <v>10</v>
      </c>
      <c r="F9761" s="16">
        <v>29</v>
      </c>
      <c r="G9761" s="16">
        <v>1</v>
      </c>
      <c r="H9761" s="16">
        <v>3</v>
      </c>
    </row>
    <row r="9762" spans="1:8" x14ac:dyDescent="0.3">
      <c r="A9762" s="13" t="str">
        <f t="shared" si="152"/>
        <v>billibr022014</v>
      </c>
      <c r="B9762" s="16" t="s">
        <v>1434</v>
      </c>
      <c r="C9762" s="16">
        <v>2014</v>
      </c>
      <c r="D9762" s="16" t="s">
        <v>2332</v>
      </c>
      <c r="E9762" s="16">
        <v>0</v>
      </c>
      <c r="F9762" s="16">
        <v>0</v>
      </c>
      <c r="G9762" s="16">
        <v>0</v>
      </c>
      <c r="H9762" s="16">
        <v>0</v>
      </c>
    </row>
    <row r="9763" spans="1:8" x14ac:dyDescent="0.3">
      <c r="A9763" s="13" t="str">
        <f t="shared" si="152"/>
        <v>blackch022014</v>
      </c>
      <c r="B9763" s="16" t="s">
        <v>1435</v>
      </c>
      <c r="C9763" s="16">
        <v>2014</v>
      </c>
      <c r="D9763" s="16" t="s">
        <v>2327</v>
      </c>
      <c r="E9763" s="16">
        <v>153</v>
      </c>
      <c r="F9763" s="16">
        <v>1</v>
      </c>
      <c r="G9763" s="16">
        <v>2</v>
      </c>
      <c r="H9763" s="16">
        <v>0</v>
      </c>
    </row>
    <row r="9764" spans="1:8" x14ac:dyDescent="0.3">
      <c r="A9764" s="13" t="str">
        <f t="shared" si="152"/>
        <v>blackch022014</v>
      </c>
      <c r="B9764" s="16" t="s">
        <v>1435</v>
      </c>
      <c r="C9764" s="16">
        <v>2014</v>
      </c>
      <c r="D9764" s="16" t="s">
        <v>2328</v>
      </c>
      <c r="E9764" s="16">
        <v>33</v>
      </c>
      <c r="F9764" s="16">
        <v>2</v>
      </c>
      <c r="G9764" s="16">
        <v>5</v>
      </c>
      <c r="H9764" s="16">
        <v>1</v>
      </c>
    </row>
    <row r="9765" spans="1:8" x14ac:dyDescent="0.3">
      <c r="A9765" s="13" t="str">
        <f t="shared" si="152"/>
        <v>blackch022014</v>
      </c>
      <c r="B9765" s="16" t="s">
        <v>1435</v>
      </c>
      <c r="C9765" s="16">
        <v>2014</v>
      </c>
      <c r="D9765" s="16" t="s">
        <v>2329</v>
      </c>
      <c r="E9765" s="16">
        <v>317</v>
      </c>
      <c r="F9765" s="16">
        <v>6</v>
      </c>
      <c r="G9765" s="16">
        <v>7</v>
      </c>
      <c r="H9765" s="16">
        <v>2</v>
      </c>
    </row>
    <row r="9766" spans="1:8" x14ac:dyDescent="0.3">
      <c r="A9766" s="13" t="str">
        <f t="shared" si="152"/>
        <v>blackch022014</v>
      </c>
      <c r="B9766" s="16" t="s">
        <v>1435</v>
      </c>
      <c r="C9766" s="16">
        <v>2014</v>
      </c>
      <c r="D9766" s="16" t="s">
        <v>2330</v>
      </c>
      <c r="E9766" s="16">
        <v>131</v>
      </c>
      <c r="F9766" s="16">
        <v>3</v>
      </c>
      <c r="G9766" s="16">
        <v>0</v>
      </c>
      <c r="H9766" s="16">
        <v>1</v>
      </c>
    </row>
    <row r="9767" spans="1:8" x14ac:dyDescent="0.3">
      <c r="A9767" s="13" t="str">
        <f t="shared" si="152"/>
        <v>blackvi012014</v>
      </c>
      <c r="B9767" s="16" t="s">
        <v>1878</v>
      </c>
      <c r="C9767" s="16">
        <v>2014</v>
      </c>
      <c r="D9767" s="16" t="s">
        <v>2332</v>
      </c>
      <c r="E9767" s="16">
        <v>2</v>
      </c>
      <c r="F9767" s="16">
        <v>3</v>
      </c>
      <c r="G9767" s="16">
        <v>1</v>
      </c>
      <c r="H9767" s="16">
        <v>1</v>
      </c>
    </row>
    <row r="9768" spans="1:8" x14ac:dyDescent="0.3">
      <c r="A9768" s="13" t="str">
        <f t="shared" si="152"/>
        <v>blancan012014</v>
      </c>
      <c r="B9768" s="16" t="s">
        <v>420</v>
      </c>
      <c r="C9768" s="16">
        <v>2014</v>
      </c>
      <c r="D9768" s="16" t="s">
        <v>37</v>
      </c>
      <c r="E9768" s="16">
        <v>1</v>
      </c>
      <c r="F9768" s="16">
        <v>8</v>
      </c>
      <c r="G9768" s="16">
        <v>0</v>
      </c>
      <c r="H9768" s="16">
        <v>1</v>
      </c>
    </row>
    <row r="9769" spans="1:8" x14ac:dyDescent="0.3">
      <c r="A9769" s="13" t="str">
        <f t="shared" si="152"/>
        <v>blancan012014</v>
      </c>
      <c r="B9769" s="16" t="s">
        <v>420</v>
      </c>
      <c r="C9769" s="16">
        <v>2014</v>
      </c>
      <c r="D9769" s="16" t="s">
        <v>38</v>
      </c>
      <c r="E9769" s="16">
        <v>1</v>
      </c>
      <c r="F9769" s="16">
        <v>18</v>
      </c>
      <c r="G9769" s="16">
        <v>1</v>
      </c>
      <c r="H9769" s="16">
        <v>0</v>
      </c>
    </row>
    <row r="9770" spans="1:8" x14ac:dyDescent="0.3">
      <c r="A9770" s="13" t="str">
        <f t="shared" si="152"/>
        <v>blancan012014</v>
      </c>
      <c r="B9770" s="16" t="s">
        <v>420</v>
      </c>
      <c r="C9770" s="16">
        <v>2014</v>
      </c>
      <c r="D9770" s="16" t="s">
        <v>2331</v>
      </c>
      <c r="E9770" s="16">
        <v>4</v>
      </c>
      <c r="F9770" s="16">
        <v>10</v>
      </c>
      <c r="G9770" s="16">
        <v>0</v>
      </c>
      <c r="H9770" s="16">
        <v>4</v>
      </c>
    </row>
    <row r="9771" spans="1:8" x14ac:dyDescent="0.3">
      <c r="A9771" s="13" t="str">
        <f t="shared" si="152"/>
        <v>blancgr012014</v>
      </c>
      <c r="B9771" s="16" t="s">
        <v>880</v>
      </c>
      <c r="C9771" s="16">
        <v>2014</v>
      </c>
      <c r="D9771" s="16" t="s">
        <v>2327</v>
      </c>
      <c r="E9771" s="16">
        <v>140</v>
      </c>
      <c r="F9771" s="16">
        <v>5</v>
      </c>
      <c r="G9771" s="16">
        <v>0</v>
      </c>
      <c r="H9771" s="16">
        <v>0</v>
      </c>
    </row>
    <row r="9772" spans="1:8" x14ac:dyDescent="0.3">
      <c r="A9772" s="13" t="str">
        <f t="shared" si="152"/>
        <v>blancgr012014</v>
      </c>
      <c r="B9772" s="16" t="s">
        <v>880</v>
      </c>
      <c r="C9772" s="16">
        <v>2014</v>
      </c>
      <c r="D9772" s="16" t="s">
        <v>2328</v>
      </c>
      <c r="E9772" s="16">
        <v>78</v>
      </c>
      <c r="F9772" s="16">
        <v>1</v>
      </c>
      <c r="G9772" s="16">
        <v>1</v>
      </c>
      <c r="H9772" s="16">
        <v>0</v>
      </c>
    </row>
    <row r="9773" spans="1:8" x14ac:dyDescent="0.3">
      <c r="A9773" s="13" t="str">
        <f t="shared" si="152"/>
        <v>blancgr012014</v>
      </c>
      <c r="B9773" s="16" t="s">
        <v>880</v>
      </c>
      <c r="C9773" s="16">
        <v>2014</v>
      </c>
      <c r="D9773" s="16" t="s">
        <v>2329</v>
      </c>
      <c r="E9773" s="16">
        <v>219</v>
      </c>
      <c r="F9773" s="16">
        <v>6</v>
      </c>
      <c r="G9773" s="16">
        <v>1</v>
      </c>
      <c r="H9773" s="16">
        <v>0</v>
      </c>
    </row>
    <row r="9774" spans="1:8" x14ac:dyDescent="0.3">
      <c r="A9774" s="13" t="str">
        <f t="shared" si="152"/>
        <v>blancgr012014</v>
      </c>
      <c r="B9774" s="16" t="s">
        <v>880</v>
      </c>
      <c r="C9774" s="16">
        <v>2014</v>
      </c>
      <c r="D9774" s="16" t="s">
        <v>2330</v>
      </c>
      <c r="E9774" s="16">
        <v>1</v>
      </c>
      <c r="F9774" s="16">
        <v>0</v>
      </c>
      <c r="G9774" s="16">
        <v>0</v>
      </c>
      <c r="H9774" s="16">
        <v>0</v>
      </c>
    </row>
    <row r="9775" spans="1:8" x14ac:dyDescent="0.3">
      <c r="A9775" s="13" t="str">
        <f t="shared" si="152"/>
        <v>blankky012014</v>
      </c>
      <c r="B9775" s="16" t="s">
        <v>1052</v>
      </c>
      <c r="C9775" s="16">
        <v>2014</v>
      </c>
      <c r="D9775" s="16" t="s">
        <v>2333</v>
      </c>
      <c r="E9775" s="16">
        <v>24</v>
      </c>
      <c r="F9775" s="16">
        <v>4</v>
      </c>
      <c r="G9775" s="16">
        <v>0</v>
      </c>
      <c r="H9775" s="16">
        <v>4</v>
      </c>
    </row>
    <row r="9776" spans="1:8" x14ac:dyDescent="0.3">
      <c r="A9776" s="13" t="str">
        <f t="shared" si="152"/>
        <v>blankky012014</v>
      </c>
      <c r="B9776" s="16" t="s">
        <v>1052</v>
      </c>
      <c r="C9776" s="16">
        <v>2014</v>
      </c>
      <c r="D9776" s="16" t="s">
        <v>2333</v>
      </c>
      <c r="E9776" s="16">
        <v>93</v>
      </c>
      <c r="F9776" s="16">
        <v>8</v>
      </c>
      <c r="G9776" s="16">
        <v>1</v>
      </c>
      <c r="H9776" s="16">
        <v>11</v>
      </c>
    </row>
    <row r="9777" spans="1:8" x14ac:dyDescent="0.3">
      <c r="A9777" s="13" t="str">
        <f t="shared" si="152"/>
        <v>blankky012014</v>
      </c>
      <c r="B9777" s="16" t="s">
        <v>1052</v>
      </c>
      <c r="C9777" s="16">
        <v>2014</v>
      </c>
      <c r="D9777" s="16" t="s">
        <v>2328</v>
      </c>
      <c r="E9777" s="16">
        <v>0</v>
      </c>
      <c r="F9777" s="16">
        <v>0</v>
      </c>
      <c r="G9777" s="16">
        <v>0</v>
      </c>
      <c r="H9777" s="16">
        <v>0</v>
      </c>
    </row>
    <row r="9778" spans="1:8" x14ac:dyDescent="0.3">
      <c r="A9778" s="13" t="str">
        <f t="shared" si="152"/>
        <v>blankky012014</v>
      </c>
      <c r="B9778" s="16" t="s">
        <v>1052</v>
      </c>
      <c r="C9778" s="16">
        <v>2014</v>
      </c>
      <c r="D9778" s="16" t="s">
        <v>2329</v>
      </c>
      <c r="E9778" s="16">
        <v>0</v>
      </c>
      <c r="F9778" s="16">
        <v>0</v>
      </c>
      <c r="G9778" s="16">
        <v>0</v>
      </c>
      <c r="H9778" s="16">
        <v>0</v>
      </c>
    </row>
    <row r="9779" spans="1:8" x14ac:dyDescent="0.3">
      <c r="A9779" s="13" t="str">
        <f t="shared" si="152"/>
        <v>blankky012014</v>
      </c>
      <c r="B9779" s="16" t="s">
        <v>1052</v>
      </c>
      <c r="C9779" s="16">
        <v>2014</v>
      </c>
      <c r="D9779" s="16" t="s">
        <v>2329</v>
      </c>
      <c r="E9779" s="16">
        <v>0</v>
      </c>
      <c r="F9779" s="16">
        <v>0</v>
      </c>
      <c r="G9779" s="16">
        <v>0</v>
      </c>
      <c r="H9779" s="16">
        <v>0</v>
      </c>
    </row>
    <row r="9780" spans="1:8" x14ac:dyDescent="0.3">
      <c r="A9780" s="13" t="str">
        <f t="shared" si="152"/>
        <v>blevije012014</v>
      </c>
      <c r="B9780" s="16" t="s">
        <v>757</v>
      </c>
      <c r="C9780" s="16">
        <v>2014</v>
      </c>
      <c r="D9780" s="16" t="s">
        <v>2332</v>
      </c>
      <c r="E9780" s="16">
        <v>1</v>
      </c>
      <c r="F9780" s="16">
        <v>6</v>
      </c>
      <c r="G9780" s="16">
        <v>0</v>
      </c>
      <c r="H9780" s="16">
        <v>0</v>
      </c>
    </row>
    <row r="9781" spans="1:8" x14ac:dyDescent="0.3">
      <c r="A9781" s="13" t="str">
        <f t="shared" si="152"/>
        <v>bloomwi012014</v>
      </c>
      <c r="B9781" s="16" t="s">
        <v>287</v>
      </c>
      <c r="C9781" s="16">
        <v>2014</v>
      </c>
      <c r="D9781" s="16" t="s">
        <v>2333</v>
      </c>
      <c r="E9781" s="16">
        <v>51</v>
      </c>
      <c r="F9781" s="16">
        <v>5</v>
      </c>
      <c r="G9781" s="16">
        <v>0</v>
      </c>
      <c r="H9781" s="16">
        <v>6</v>
      </c>
    </row>
    <row r="9782" spans="1:8" x14ac:dyDescent="0.3">
      <c r="A9782" s="13" t="str">
        <f t="shared" si="152"/>
        <v>bloomwi012014</v>
      </c>
      <c r="B9782" s="16" t="s">
        <v>287</v>
      </c>
      <c r="C9782" s="16">
        <v>2014</v>
      </c>
      <c r="D9782" s="16" t="s">
        <v>37</v>
      </c>
      <c r="E9782" s="16">
        <v>6</v>
      </c>
      <c r="F9782" s="16">
        <v>13</v>
      </c>
      <c r="G9782" s="16">
        <v>0</v>
      </c>
      <c r="H9782" s="16">
        <v>2</v>
      </c>
    </row>
    <row r="9783" spans="1:8" x14ac:dyDescent="0.3">
      <c r="A9783" s="13" t="str">
        <f t="shared" si="152"/>
        <v>bloomwi012014</v>
      </c>
      <c r="B9783" s="16" t="s">
        <v>287</v>
      </c>
      <c r="C9783" s="16">
        <v>2014</v>
      </c>
      <c r="D9783" s="16" t="s">
        <v>38</v>
      </c>
      <c r="E9783" s="16">
        <v>1</v>
      </c>
      <c r="F9783" s="16">
        <v>12</v>
      </c>
      <c r="G9783" s="16">
        <v>0</v>
      </c>
      <c r="H9783" s="16">
        <v>1</v>
      </c>
    </row>
    <row r="9784" spans="1:8" x14ac:dyDescent="0.3">
      <c r="A9784" s="13" t="str">
        <f t="shared" si="152"/>
        <v>bloomwi012014</v>
      </c>
      <c r="B9784" s="16" t="s">
        <v>287</v>
      </c>
      <c r="C9784" s="16">
        <v>2014</v>
      </c>
      <c r="D9784" s="16" t="s">
        <v>2328</v>
      </c>
      <c r="E9784" s="16">
        <v>5</v>
      </c>
      <c r="F9784" s="16">
        <v>0</v>
      </c>
      <c r="G9784" s="16">
        <v>0</v>
      </c>
      <c r="H9784" s="16">
        <v>0</v>
      </c>
    </row>
    <row r="9785" spans="1:8" x14ac:dyDescent="0.3">
      <c r="A9785" s="13" t="str">
        <f t="shared" si="152"/>
        <v>bloomwi012014</v>
      </c>
      <c r="B9785" s="16" t="s">
        <v>287</v>
      </c>
      <c r="C9785" s="16">
        <v>2014</v>
      </c>
      <c r="D9785" s="16" t="s">
        <v>2329</v>
      </c>
      <c r="E9785" s="16">
        <v>6</v>
      </c>
      <c r="F9785" s="16">
        <v>0</v>
      </c>
      <c r="G9785" s="16">
        <v>0</v>
      </c>
      <c r="H9785" s="16">
        <v>0</v>
      </c>
    </row>
    <row r="9786" spans="1:8" x14ac:dyDescent="0.3">
      <c r="A9786" s="13" t="str">
        <f t="shared" si="152"/>
        <v>bloomwi012014</v>
      </c>
      <c r="B9786" s="16" t="s">
        <v>287</v>
      </c>
      <c r="C9786" s="16">
        <v>2014</v>
      </c>
      <c r="D9786" s="16" t="s">
        <v>2330</v>
      </c>
      <c r="E9786" s="16">
        <v>1</v>
      </c>
      <c r="F9786" s="16">
        <v>0</v>
      </c>
      <c r="G9786" s="16">
        <v>0</v>
      </c>
      <c r="H9786" s="16">
        <v>0</v>
      </c>
    </row>
    <row r="9787" spans="1:8" x14ac:dyDescent="0.3">
      <c r="A9787" s="13" t="str">
        <f t="shared" si="152"/>
        <v>bloomwi012014</v>
      </c>
      <c r="B9787" s="16" t="s">
        <v>287</v>
      </c>
      <c r="C9787" s="16">
        <v>2014</v>
      </c>
      <c r="D9787" s="16" t="s">
        <v>2331</v>
      </c>
      <c r="E9787" s="16">
        <v>13</v>
      </c>
      <c r="F9787" s="16">
        <v>21</v>
      </c>
      <c r="G9787" s="16">
        <v>0</v>
      </c>
      <c r="H9787" s="16">
        <v>4</v>
      </c>
    </row>
    <row r="9788" spans="1:8" x14ac:dyDescent="0.3">
      <c r="A9788" s="13" t="str">
        <f t="shared" si="152"/>
        <v>bochybr022014</v>
      </c>
      <c r="B9788" s="16" t="s">
        <v>2116</v>
      </c>
      <c r="C9788" s="16">
        <v>2014</v>
      </c>
      <c r="D9788" s="16" t="s">
        <v>2332</v>
      </c>
      <c r="E9788" s="16">
        <v>0</v>
      </c>
      <c r="F9788" s="16">
        <v>0</v>
      </c>
      <c r="G9788" s="16">
        <v>0</v>
      </c>
      <c r="H9788" s="16">
        <v>0</v>
      </c>
    </row>
    <row r="9789" spans="1:8" x14ac:dyDescent="0.3">
      <c r="A9789" s="13" t="str">
        <f t="shared" si="152"/>
        <v>boescbr012014</v>
      </c>
      <c r="B9789" s="16" t="s">
        <v>1227</v>
      </c>
      <c r="C9789" s="16">
        <v>2014</v>
      </c>
      <c r="D9789" s="16" t="s">
        <v>2327</v>
      </c>
      <c r="E9789" s="16">
        <v>0</v>
      </c>
      <c r="F9789" s="16">
        <v>0</v>
      </c>
      <c r="G9789" s="16">
        <v>0</v>
      </c>
      <c r="H9789" s="16">
        <v>0</v>
      </c>
    </row>
    <row r="9790" spans="1:8" x14ac:dyDescent="0.3">
      <c r="A9790" s="13" t="str">
        <f t="shared" si="152"/>
        <v>boescbr012014</v>
      </c>
      <c r="B9790" s="16" t="s">
        <v>1227</v>
      </c>
      <c r="C9790" s="16">
        <v>2014</v>
      </c>
      <c r="D9790" s="16" t="s">
        <v>2328</v>
      </c>
      <c r="E9790" s="16">
        <v>0</v>
      </c>
      <c r="F9790" s="16">
        <v>0</v>
      </c>
      <c r="G9790" s="16">
        <v>0</v>
      </c>
      <c r="H9790" s="16">
        <v>0</v>
      </c>
    </row>
    <row r="9791" spans="1:8" x14ac:dyDescent="0.3">
      <c r="A9791" s="13" t="str">
        <f t="shared" si="152"/>
        <v>boescbr012014</v>
      </c>
      <c r="B9791" s="16" t="s">
        <v>1227</v>
      </c>
      <c r="C9791" s="16">
        <v>2014</v>
      </c>
      <c r="D9791" s="16" t="s">
        <v>2329</v>
      </c>
      <c r="E9791" s="16">
        <v>14</v>
      </c>
      <c r="F9791" s="16">
        <v>0</v>
      </c>
      <c r="G9791" s="16">
        <v>1</v>
      </c>
      <c r="H9791" s="16">
        <v>0</v>
      </c>
    </row>
    <row r="9792" spans="1:8" x14ac:dyDescent="0.3">
      <c r="A9792" s="13" t="str">
        <f t="shared" si="152"/>
        <v>boescbr012014</v>
      </c>
      <c r="B9792" s="16" t="s">
        <v>1227</v>
      </c>
      <c r="C9792" s="16">
        <v>2014</v>
      </c>
      <c r="D9792" s="16" t="s">
        <v>2330</v>
      </c>
      <c r="E9792" s="16">
        <v>14</v>
      </c>
      <c r="F9792" s="16">
        <v>0</v>
      </c>
      <c r="G9792" s="16">
        <v>1</v>
      </c>
      <c r="H9792" s="16">
        <v>0</v>
      </c>
    </row>
    <row r="9793" spans="1:8" x14ac:dyDescent="0.3">
      <c r="A9793" s="13" t="str">
        <f t="shared" si="152"/>
        <v>bogaexa012014</v>
      </c>
      <c r="B9793" s="16" t="s">
        <v>1880</v>
      </c>
      <c r="C9793" s="16">
        <v>2014</v>
      </c>
      <c r="D9793" s="16" t="s">
        <v>38</v>
      </c>
      <c r="E9793" s="16">
        <v>37</v>
      </c>
      <c r="F9793" s="16">
        <v>64</v>
      </c>
      <c r="G9793" s="16">
        <v>10</v>
      </c>
      <c r="H9793" s="16">
        <v>2</v>
      </c>
    </row>
    <row r="9794" spans="1:8" x14ac:dyDescent="0.3">
      <c r="A9794" s="13" t="str">
        <f t="shared" si="152"/>
        <v>bogaexa012014</v>
      </c>
      <c r="B9794" s="16" t="s">
        <v>1880</v>
      </c>
      <c r="C9794" s="16">
        <v>2014</v>
      </c>
      <c r="D9794" s="16" t="s">
        <v>2331</v>
      </c>
      <c r="E9794" s="16">
        <v>138</v>
      </c>
      <c r="F9794" s="16">
        <v>256</v>
      </c>
      <c r="G9794" s="16">
        <v>10</v>
      </c>
      <c r="H9794" s="16">
        <v>54</v>
      </c>
    </row>
    <row r="9795" spans="1:8" x14ac:dyDescent="0.3">
      <c r="A9795" s="13" t="str">
        <f t="shared" ref="A9795:A9858" si="153">B9795&amp;C9795</f>
        <v>bolsimi012014</v>
      </c>
      <c r="B9795" s="16" t="s">
        <v>2117</v>
      </c>
      <c r="C9795" s="16">
        <v>2014</v>
      </c>
      <c r="D9795" s="16" t="s">
        <v>2332</v>
      </c>
      <c r="E9795" s="16">
        <v>5</v>
      </c>
      <c r="F9795" s="16">
        <v>11</v>
      </c>
      <c r="G9795" s="16">
        <v>0</v>
      </c>
      <c r="H9795" s="16">
        <v>0</v>
      </c>
    </row>
    <row r="9796" spans="1:8" x14ac:dyDescent="0.3">
      <c r="A9796" s="13" t="str">
        <f t="shared" si="153"/>
        <v>bonifem012014</v>
      </c>
      <c r="B9796" s="16" t="s">
        <v>758</v>
      </c>
      <c r="C9796" s="16">
        <v>2014</v>
      </c>
      <c r="D9796" s="16" t="s">
        <v>37</v>
      </c>
      <c r="E9796" s="16">
        <v>38</v>
      </c>
      <c r="F9796" s="16">
        <v>52</v>
      </c>
      <c r="G9796" s="16">
        <v>3</v>
      </c>
      <c r="H9796" s="16">
        <v>17</v>
      </c>
    </row>
    <row r="9797" spans="1:8" x14ac:dyDescent="0.3">
      <c r="A9797" s="13" t="str">
        <f t="shared" si="153"/>
        <v>bonifem012014</v>
      </c>
      <c r="B9797" s="16" t="s">
        <v>758</v>
      </c>
      <c r="C9797" s="16">
        <v>2014</v>
      </c>
      <c r="D9797" s="16" t="s">
        <v>37</v>
      </c>
      <c r="E9797" s="16">
        <v>11</v>
      </c>
      <c r="F9797" s="16">
        <v>8</v>
      </c>
      <c r="G9797" s="16">
        <v>0</v>
      </c>
      <c r="H9797" s="16">
        <v>2</v>
      </c>
    </row>
    <row r="9798" spans="1:8" x14ac:dyDescent="0.3">
      <c r="A9798" s="13" t="str">
        <f t="shared" si="153"/>
        <v>bonifem012014</v>
      </c>
      <c r="B9798" s="16" t="s">
        <v>758</v>
      </c>
      <c r="C9798" s="16">
        <v>2014</v>
      </c>
      <c r="D9798" s="16" t="s">
        <v>38</v>
      </c>
      <c r="E9798" s="16">
        <v>1</v>
      </c>
      <c r="F9798" s="16">
        <v>9</v>
      </c>
      <c r="G9798" s="16">
        <v>0</v>
      </c>
      <c r="H9798" s="16">
        <v>1</v>
      </c>
    </row>
    <row r="9799" spans="1:8" x14ac:dyDescent="0.3">
      <c r="A9799" s="13" t="str">
        <f t="shared" si="153"/>
        <v>bonifem012014</v>
      </c>
      <c r="B9799" s="16" t="s">
        <v>758</v>
      </c>
      <c r="C9799" s="16">
        <v>2014</v>
      </c>
      <c r="D9799" s="16" t="s">
        <v>2327</v>
      </c>
      <c r="E9799" s="16">
        <v>83</v>
      </c>
      <c r="F9799" s="16">
        <v>1</v>
      </c>
      <c r="G9799" s="16">
        <v>2</v>
      </c>
      <c r="H9799" s="16">
        <v>1</v>
      </c>
    </row>
    <row r="9800" spans="1:8" x14ac:dyDescent="0.3">
      <c r="A9800" s="13" t="str">
        <f t="shared" si="153"/>
        <v>bonifem012014</v>
      </c>
      <c r="B9800" s="16" t="s">
        <v>758</v>
      </c>
      <c r="C9800" s="16">
        <v>2014</v>
      </c>
      <c r="D9800" s="16" t="s">
        <v>2327</v>
      </c>
      <c r="E9800" s="16">
        <v>40</v>
      </c>
      <c r="F9800" s="16">
        <v>0</v>
      </c>
      <c r="G9800" s="16">
        <v>0</v>
      </c>
      <c r="H9800" s="16">
        <v>0</v>
      </c>
    </row>
    <row r="9801" spans="1:8" x14ac:dyDescent="0.3">
      <c r="A9801" s="13" t="str">
        <f t="shared" si="153"/>
        <v>bonifem012014</v>
      </c>
      <c r="B9801" s="16" t="s">
        <v>758</v>
      </c>
      <c r="C9801" s="16">
        <v>2014</v>
      </c>
      <c r="D9801" s="16" t="s">
        <v>2328</v>
      </c>
      <c r="E9801" s="16">
        <v>3</v>
      </c>
      <c r="F9801" s="16">
        <v>0</v>
      </c>
      <c r="G9801" s="16">
        <v>0</v>
      </c>
      <c r="H9801" s="16">
        <v>0</v>
      </c>
    </row>
    <row r="9802" spans="1:8" x14ac:dyDescent="0.3">
      <c r="A9802" s="13" t="str">
        <f t="shared" si="153"/>
        <v>bonifem012014</v>
      </c>
      <c r="B9802" s="16" t="s">
        <v>758</v>
      </c>
      <c r="C9802" s="16">
        <v>2014</v>
      </c>
      <c r="D9802" s="16" t="s">
        <v>2329</v>
      </c>
      <c r="E9802" s="16">
        <v>83</v>
      </c>
      <c r="F9802" s="16">
        <v>1</v>
      </c>
      <c r="G9802" s="16">
        <v>2</v>
      </c>
      <c r="H9802" s="16">
        <v>1</v>
      </c>
    </row>
    <row r="9803" spans="1:8" x14ac:dyDescent="0.3">
      <c r="A9803" s="13" t="str">
        <f t="shared" si="153"/>
        <v>bonifem012014</v>
      </c>
      <c r="B9803" s="16" t="s">
        <v>758</v>
      </c>
      <c r="C9803" s="16">
        <v>2014</v>
      </c>
      <c r="D9803" s="16" t="s">
        <v>2329</v>
      </c>
      <c r="E9803" s="16">
        <v>54</v>
      </c>
      <c r="F9803" s="16">
        <v>1</v>
      </c>
      <c r="G9803" s="16">
        <v>0</v>
      </c>
      <c r="H9803" s="16">
        <v>0</v>
      </c>
    </row>
    <row r="9804" spans="1:8" x14ac:dyDescent="0.3">
      <c r="A9804" s="13" t="str">
        <f t="shared" si="153"/>
        <v>bonifem012014</v>
      </c>
      <c r="B9804" s="16" t="s">
        <v>758</v>
      </c>
      <c r="C9804" s="16">
        <v>2014</v>
      </c>
      <c r="D9804" s="16" t="s">
        <v>2330</v>
      </c>
      <c r="E9804" s="16">
        <v>11</v>
      </c>
      <c r="F9804" s="16">
        <v>1</v>
      </c>
      <c r="G9804" s="16">
        <v>0</v>
      </c>
      <c r="H9804" s="16">
        <v>0</v>
      </c>
    </row>
    <row r="9805" spans="1:8" x14ac:dyDescent="0.3">
      <c r="A9805" s="13" t="str">
        <f t="shared" si="153"/>
        <v>bonifem012014</v>
      </c>
      <c r="B9805" s="16" t="s">
        <v>758</v>
      </c>
      <c r="C9805" s="16">
        <v>2014</v>
      </c>
      <c r="D9805" s="16" t="s">
        <v>2331</v>
      </c>
      <c r="E9805" s="16">
        <v>1</v>
      </c>
      <c r="F9805" s="16">
        <v>3</v>
      </c>
      <c r="G9805" s="16">
        <v>0</v>
      </c>
      <c r="H9805" s="16">
        <v>0</v>
      </c>
    </row>
    <row r="9806" spans="1:8" x14ac:dyDescent="0.3">
      <c r="A9806" s="13" t="str">
        <f t="shared" si="153"/>
        <v>bonifem012014</v>
      </c>
      <c r="B9806" s="16" t="s">
        <v>758</v>
      </c>
      <c r="C9806" s="16">
        <v>2014</v>
      </c>
      <c r="D9806" s="16" t="s">
        <v>2331</v>
      </c>
      <c r="E9806" s="16">
        <v>4</v>
      </c>
      <c r="F9806" s="16">
        <v>5</v>
      </c>
      <c r="G9806" s="16">
        <v>1</v>
      </c>
      <c r="H9806" s="16">
        <v>2</v>
      </c>
    </row>
    <row r="9807" spans="1:8" x14ac:dyDescent="0.3">
      <c r="A9807" s="13" t="str">
        <f t="shared" si="153"/>
        <v>bonilli012014</v>
      </c>
      <c r="B9807" s="16" t="s">
        <v>2118</v>
      </c>
      <c r="C9807" s="16">
        <v>2014</v>
      </c>
      <c r="D9807" s="16" t="s">
        <v>2332</v>
      </c>
      <c r="E9807" s="16">
        <v>3</v>
      </c>
      <c r="F9807" s="16">
        <v>1</v>
      </c>
      <c r="G9807" s="16">
        <v>0</v>
      </c>
      <c r="H9807" s="16">
        <v>0</v>
      </c>
    </row>
    <row r="9808" spans="1:8" x14ac:dyDescent="0.3">
      <c r="A9808" s="13" t="str">
        <f t="shared" si="153"/>
        <v>bourgja012014</v>
      </c>
      <c r="B9808" s="16" t="s">
        <v>885</v>
      </c>
      <c r="C9808" s="16">
        <v>2014</v>
      </c>
      <c r="D9808" s="16" t="s">
        <v>2327</v>
      </c>
      <c r="E9808" s="16">
        <v>2</v>
      </c>
      <c r="F9808" s="16">
        <v>0</v>
      </c>
      <c r="G9808" s="16">
        <v>0</v>
      </c>
      <c r="H9808" s="16">
        <v>0</v>
      </c>
    </row>
    <row r="9809" spans="1:8" x14ac:dyDescent="0.3">
      <c r="A9809" s="13" t="str">
        <f t="shared" si="153"/>
        <v>bourgja012014</v>
      </c>
      <c r="B9809" s="16" t="s">
        <v>885</v>
      </c>
      <c r="C9809" s="16">
        <v>2014</v>
      </c>
      <c r="D9809" s="16" t="s">
        <v>2328</v>
      </c>
      <c r="E9809" s="16">
        <v>10</v>
      </c>
      <c r="F9809" s="16">
        <v>1</v>
      </c>
      <c r="G9809" s="16">
        <v>1</v>
      </c>
      <c r="H9809" s="16">
        <v>0</v>
      </c>
    </row>
    <row r="9810" spans="1:8" x14ac:dyDescent="0.3">
      <c r="A9810" s="13" t="str">
        <f t="shared" si="153"/>
        <v>bourgja012014</v>
      </c>
      <c r="B9810" s="16" t="s">
        <v>885</v>
      </c>
      <c r="C9810" s="16">
        <v>2014</v>
      </c>
      <c r="D9810" s="16" t="s">
        <v>2329</v>
      </c>
      <c r="E9810" s="16">
        <v>12</v>
      </c>
      <c r="F9810" s="16">
        <v>1</v>
      </c>
      <c r="G9810" s="16">
        <v>1</v>
      </c>
      <c r="H9810" s="16">
        <v>0</v>
      </c>
    </row>
    <row r="9811" spans="1:8" x14ac:dyDescent="0.3">
      <c r="A9811" s="13" t="str">
        <f t="shared" si="153"/>
        <v>bourgja012014</v>
      </c>
      <c r="B9811" s="16" t="s">
        <v>885</v>
      </c>
      <c r="C9811" s="16">
        <v>2014</v>
      </c>
      <c r="D9811" s="16" t="s">
        <v>2330</v>
      </c>
      <c r="E9811" s="16">
        <v>0</v>
      </c>
      <c r="F9811" s="16">
        <v>0</v>
      </c>
      <c r="G9811" s="16">
        <v>0</v>
      </c>
      <c r="H9811" s="16">
        <v>0</v>
      </c>
    </row>
    <row r="9812" spans="1:8" x14ac:dyDescent="0.3">
      <c r="A9812" s="13" t="str">
        <f t="shared" si="153"/>
        <v>bourjpe012014</v>
      </c>
      <c r="B9812" s="16" t="s">
        <v>1230</v>
      </c>
      <c r="C9812" s="16">
        <v>2014</v>
      </c>
      <c r="D9812" s="16" t="s">
        <v>2327</v>
      </c>
      <c r="E9812" s="16">
        <v>194</v>
      </c>
      <c r="F9812" s="16">
        <v>0</v>
      </c>
      <c r="G9812" s="16">
        <v>2</v>
      </c>
      <c r="H9812" s="16">
        <v>0</v>
      </c>
    </row>
    <row r="9813" spans="1:8" x14ac:dyDescent="0.3">
      <c r="A9813" s="13" t="str">
        <f t="shared" si="153"/>
        <v>bourjpe012014</v>
      </c>
      <c r="B9813" s="16" t="s">
        <v>1230</v>
      </c>
      <c r="C9813" s="16">
        <v>2014</v>
      </c>
      <c r="D9813" s="16" t="s">
        <v>2329</v>
      </c>
      <c r="E9813" s="16">
        <v>194</v>
      </c>
      <c r="F9813" s="16">
        <v>0</v>
      </c>
      <c r="G9813" s="16">
        <v>2</v>
      </c>
      <c r="H9813" s="16">
        <v>0</v>
      </c>
    </row>
    <row r="9814" spans="1:8" x14ac:dyDescent="0.3">
      <c r="A9814" s="13" t="str">
        <f t="shared" si="153"/>
        <v>bourju012014</v>
      </c>
      <c r="B9814" s="16" t="s">
        <v>2119</v>
      </c>
      <c r="C9814" s="16">
        <v>2014</v>
      </c>
      <c r="D9814" s="16" t="s">
        <v>2333</v>
      </c>
      <c r="E9814" s="16">
        <v>116</v>
      </c>
      <c r="F9814" s="16">
        <v>10</v>
      </c>
      <c r="G9814" s="16">
        <v>0</v>
      </c>
      <c r="H9814" s="16">
        <v>13</v>
      </c>
    </row>
    <row r="9815" spans="1:8" x14ac:dyDescent="0.3">
      <c r="A9815" s="13" t="str">
        <f t="shared" si="153"/>
        <v>bournmi012014</v>
      </c>
      <c r="B9815" s="16" t="s">
        <v>628</v>
      </c>
      <c r="C9815" s="16">
        <v>2014</v>
      </c>
      <c r="D9815" s="16" t="s">
        <v>2327</v>
      </c>
      <c r="E9815" s="16">
        <v>235</v>
      </c>
      <c r="F9815" s="16">
        <v>5</v>
      </c>
      <c r="G9815" s="16">
        <v>2</v>
      </c>
      <c r="H9815" s="16">
        <v>1</v>
      </c>
    </row>
    <row r="9816" spans="1:8" x14ac:dyDescent="0.3">
      <c r="A9816" s="13" t="str">
        <f t="shared" si="153"/>
        <v>bournmi012014</v>
      </c>
      <c r="B9816" s="16" t="s">
        <v>628</v>
      </c>
      <c r="C9816" s="16">
        <v>2014</v>
      </c>
      <c r="D9816" s="16" t="s">
        <v>2329</v>
      </c>
      <c r="E9816" s="16">
        <v>235</v>
      </c>
      <c r="F9816" s="16">
        <v>5</v>
      </c>
      <c r="G9816" s="16">
        <v>2</v>
      </c>
      <c r="H9816" s="16">
        <v>1</v>
      </c>
    </row>
    <row r="9817" spans="1:8" x14ac:dyDescent="0.3">
      <c r="A9817" s="13" t="str">
        <f t="shared" si="153"/>
        <v>boxbebr012014</v>
      </c>
      <c r="B9817" s="16" t="s">
        <v>1668</v>
      </c>
      <c r="C9817" s="16">
        <v>2014</v>
      </c>
      <c r="D9817" s="16" t="s">
        <v>2332</v>
      </c>
      <c r="E9817" s="16">
        <v>1</v>
      </c>
      <c r="F9817" s="16">
        <v>5</v>
      </c>
      <c r="G9817" s="16">
        <v>0</v>
      </c>
      <c r="H9817" s="16">
        <v>0</v>
      </c>
    </row>
    <row r="9818" spans="1:8" x14ac:dyDescent="0.3">
      <c r="A9818" s="13" t="str">
        <f t="shared" si="153"/>
        <v>boyerbl012014</v>
      </c>
      <c r="B9818" s="16" t="s">
        <v>516</v>
      </c>
      <c r="C9818" s="16">
        <v>2014</v>
      </c>
      <c r="D9818" s="16" t="s">
        <v>2332</v>
      </c>
      <c r="E9818" s="16">
        <v>0</v>
      </c>
      <c r="F9818" s="16">
        <v>6</v>
      </c>
      <c r="G9818" s="16">
        <v>0</v>
      </c>
      <c r="H9818" s="16">
        <v>0</v>
      </c>
    </row>
    <row r="9819" spans="1:8" x14ac:dyDescent="0.3">
      <c r="A9819" s="13" t="str">
        <f t="shared" si="153"/>
        <v>brachbr012014</v>
      </c>
      <c r="B9819" s="16" t="s">
        <v>1436</v>
      </c>
      <c r="C9819" s="16">
        <v>2014</v>
      </c>
      <c r="D9819" s="16" t="s">
        <v>2332</v>
      </c>
      <c r="E9819" s="16">
        <v>2</v>
      </c>
      <c r="F9819" s="16">
        <v>6</v>
      </c>
      <c r="G9819" s="16">
        <v>3</v>
      </c>
      <c r="H9819" s="16">
        <v>1</v>
      </c>
    </row>
    <row r="9820" spans="1:8" x14ac:dyDescent="0.3">
      <c r="A9820" s="13" t="str">
        <f t="shared" si="153"/>
        <v>bradlja022014</v>
      </c>
      <c r="B9820" s="16" t="s">
        <v>1882</v>
      </c>
      <c r="C9820" s="16">
        <v>2014</v>
      </c>
      <c r="D9820" s="16" t="s">
        <v>2327</v>
      </c>
      <c r="E9820" s="16">
        <v>293</v>
      </c>
      <c r="F9820" s="16">
        <v>13</v>
      </c>
      <c r="G9820" s="16">
        <v>1</v>
      </c>
      <c r="H9820" s="16">
        <v>8</v>
      </c>
    </row>
    <row r="9821" spans="1:8" x14ac:dyDescent="0.3">
      <c r="A9821" s="13" t="str">
        <f t="shared" si="153"/>
        <v>bradlja022014</v>
      </c>
      <c r="B9821" s="16" t="s">
        <v>1882</v>
      </c>
      <c r="C9821" s="16">
        <v>2014</v>
      </c>
      <c r="D9821" s="16" t="s">
        <v>2328</v>
      </c>
      <c r="E9821" s="16">
        <v>0</v>
      </c>
      <c r="F9821" s="16">
        <v>0</v>
      </c>
      <c r="G9821" s="16">
        <v>0</v>
      </c>
      <c r="H9821" s="16">
        <v>0</v>
      </c>
    </row>
    <row r="9822" spans="1:8" x14ac:dyDescent="0.3">
      <c r="A9822" s="13" t="str">
        <f t="shared" si="153"/>
        <v>bradlja022014</v>
      </c>
      <c r="B9822" s="16" t="s">
        <v>1882</v>
      </c>
      <c r="C9822" s="16">
        <v>2014</v>
      </c>
      <c r="D9822" s="16" t="s">
        <v>2329</v>
      </c>
      <c r="E9822" s="16">
        <v>304</v>
      </c>
      <c r="F9822" s="16">
        <v>13</v>
      </c>
      <c r="G9822" s="16">
        <v>1</v>
      </c>
      <c r="H9822" s="16">
        <v>8</v>
      </c>
    </row>
    <row r="9823" spans="1:8" x14ac:dyDescent="0.3">
      <c r="A9823" s="13" t="str">
        <f t="shared" si="153"/>
        <v>bradlja022014</v>
      </c>
      <c r="B9823" s="16" t="s">
        <v>1882</v>
      </c>
      <c r="C9823" s="16">
        <v>2014</v>
      </c>
      <c r="D9823" s="16" t="s">
        <v>2330</v>
      </c>
      <c r="E9823" s="16">
        <v>11</v>
      </c>
      <c r="F9823" s="16">
        <v>0</v>
      </c>
      <c r="G9823" s="16">
        <v>0</v>
      </c>
      <c r="H9823" s="16">
        <v>0</v>
      </c>
    </row>
    <row r="9824" spans="1:8" x14ac:dyDescent="0.3">
      <c r="A9824" s="13" t="str">
        <f t="shared" si="153"/>
        <v>brantmi022014</v>
      </c>
      <c r="B9824" s="16" t="s">
        <v>1054</v>
      </c>
      <c r="C9824" s="16">
        <v>2014</v>
      </c>
      <c r="D9824" s="16" t="s">
        <v>2327</v>
      </c>
      <c r="E9824" s="16">
        <v>106</v>
      </c>
      <c r="F9824" s="16">
        <v>2</v>
      </c>
      <c r="G9824" s="16">
        <v>1</v>
      </c>
      <c r="H9824" s="16">
        <v>0</v>
      </c>
    </row>
    <row r="9825" spans="1:8" x14ac:dyDescent="0.3">
      <c r="A9825" s="13" t="str">
        <f t="shared" si="153"/>
        <v>brantmi022014</v>
      </c>
      <c r="B9825" s="16" t="s">
        <v>1054</v>
      </c>
      <c r="C9825" s="16">
        <v>2014</v>
      </c>
      <c r="D9825" s="16" t="s">
        <v>2328</v>
      </c>
      <c r="E9825" s="16">
        <v>165</v>
      </c>
      <c r="F9825" s="16">
        <v>10</v>
      </c>
      <c r="G9825" s="16">
        <v>0</v>
      </c>
      <c r="H9825" s="16">
        <v>2</v>
      </c>
    </row>
    <row r="9826" spans="1:8" x14ac:dyDescent="0.3">
      <c r="A9826" s="13" t="str">
        <f t="shared" si="153"/>
        <v>brantmi022014</v>
      </c>
      <c r="B9826" s="16" t="s">
        <v>1054</v>
      </c>
      <c r="C9826" s="16">
        <v>2014</v>
      </c>
      <c r="D9826" s="16" t="s">
        <v>2329</v>
      </c>
      <c r="E9826" s="16">
        <v>271</v>
      </c>
      <c r="F9826" s="16">
        <v>12</v>
      </c>
      <c r="G9826" s="16">
        <v>1</v>
      </c>
      <c r="H9826" s="16">
        <v>2</v>
      </c>
    </row>
    <row r="9827" spans="1:8" x14ac:dyDescent="0.3">
      <c r="A9827" s="13" t="str">
        <f t="shared" si="153"/>
        <v>braunry022014</v>
      </c>
      <c r="B9827" s="16" t="s">
        <v>760</v>
      </c>
      <c r="C9827" s="16">
        <v>2014</v>
      </c>
      <c r="D9827" s="16" t="s">
        <v>2327</v>
      </c>
      <c r="E9827" s="16">
        <v>0</v>
      </c>
      <c r="F9827" s="16">
        <v>0</v>
      </c>
      <c r="G9827" s="16">
        <v>0</v>
      </c>
      <c r="H9827" s="16">
        <v>0</v>
      </c>
    </row>
    <row r="9828" spans="1:8" x14ac:dyDescent="0.3">
      <c r="A9828" s="13" t="str">
        <f t="shared" si="153"/>
        <v>braunry022014</v>
      </c>
      <c r="B9828" s="16" t="s">
        <v>760</v>
      </c>
      <c r="C9828" s="16">
        <v>2014</v>
      </c>
      <c r="D9828" s="16" t="s">
        <v>2329</v>
      </c>
      <c r="E9828" s="16">
        <v>263</v>
      </c>
      <c r="F9828" s="16">
        <v>5</v>
      </c>
      <c r="G9828" s="16">
        <v>2</v>
      </c>
      <c r="H9828" s="16">
        <v>2</v>
      </c>
    </row>
    <row r="9829" spans="1:8" x14ac:dyDescent="0.3">
      <c r="A9829" s="13" t="str">
        <f t="shared" si="153"/>
        <v>braunry022014</v>
      </c>
      <c r="B9829" s="16" t="s">
        <v>760</v>
      </c>
      <c r="C9829" s="16">
        <v>2014</v>
      </c>
      <c r="D9829" s="16" t="s">
        <v>2330</v>
      </c>
      <c r="E9829" s="16">
        <v>263</v>
      </c>
      <c r="F9829" s="16">
        <v>5</v>
      </c>
      <c r="G9829" s="16">
        <v>2</v>
      </c>
      <c r="H9829" s="16">
        <v>2</v>
      </c>
    </row>
    <row r="9830" spans="1:8" x14ac:dyDescent="0.3">
      <c r="A9830" s="13" t="str">
        <f t="shared" si="153"/>
        <v>brentbr012014</v>
      </c>
      <c r="B9830" s="16" t="s">
        <v>2120</v>
      </c>
      <c r="C9830" s="16">
        <v>2014</v>
      </c>
      <c r="D9830" s="16" t="s">
        <v>2328</v>
      </c>
      <c r="E9830" s="16">
        <v>12</v>
      </c>
      <c r="F9830" s="16">
        <v>0</v>
      </c>
      <c r="G9830" s="16">
        <v>0</v>
      </c>
      <c r="H9830" s="16">
        <v>0</v>
      </c>
    </row>
    <row r="9831" spans="1:8" x14ac:dyDescent="0.3">
      <c r="A9831" s="13" t="str">
        <f t="shared" si="153"/>
        <v>brentbr012014</v>
      </c>
      <c r="B9831" s="16" t="s">
        <v>2120</v>
      </c>
      <c r="C9831" s="16">
        <v>2014</v>
      </c>
      <c r="D9831" s="16" t="s">
        <v>2329</v>
      </c>
      <c r="E9831" s="16">
        <v>14</v>
      </c>
      <c r="F9831" s="16">
        <v>0</v>
      </c>
      <c r="G9831" s="16">
        <v>0</v>
      </c>
      <c r="H9831" s="16">
        <v>0</v>
      </c>
    </row>
    <row r="9832" spans="1:8" x14ac:dyDescent="0.3">
      <c r="A9832" s="13" t="str">
        <f t="shared" si="153"/>
        <v>brentbr012014</v>
      </c>
      <c r="B9832" s="16" t="s">
        <v>2120</v>
      </c>
      <c r="C9832" s="16">
        <v>2014</v>
      </c>
      <c r="D9832" s="16" t="s">
        <v>2330</v>
      </c>
      <c r="E9832" s="16">
        <v>2</v>
      </c>
      <c r="F9832" s="16">
        <v>0</v>
      </c>
      <c r="G9832" s="16">
        <v>0</v>
      </c>
      <c r="H9832" s="16">
        <v>0</v>
      </c>
    </row>
    <row r="9833" spans="1:8" x14ac:dyDescent="0.3">
      <c r="A9833" s="13" t="str">
        <f t="shared" si="153"/>
        <v>breslcr012014</v>
      </c>
      <c r="B9833" s="16" t="s">
        <v>517</v>
      </c>
      <c r="C9833" s="16">
        <v>2014</v>
      </c>
      <c r="D9833" s="16" t="s">
        <v>2332</v>
      </c>
      <c r="E9833" s="16">
        <v>3</v>
      </c>
      <c r="F9833" s="16">
        <v>4</v>
      </c>
      <c r="G9833" s="16">
        <v>0</v>
      </c>
      <c r="H9833" s="16">
        <v>0</v>
      </c>
    </row>
    <row r="9834" spans="1:8" x14ac:dyDescent="0.3">
      <c r="A9834" s="13" t="str">
        <f t="shared" si="153"/>
        <v>brignre012014</v>
      </c>
      <c r="B9834" s="16" t="s">
        <v>889</v>
      </c>
      <c r="C9834" s="16">
        <v>2014</v>
      </c>
      <c r="D9834" s="16" t="s">
        <v>37</v>
      </c>
      <c r="E9834" s="16">
        <v>1</v>
      </c>
      <c r="F9834" s="16">
        <v>3</v>
      </c>
      <c r="G9834" s="16">
        <v>0</v>
      </c>
      <c r="H9834" s="16">
        <v>0</v>
      </c>
    </row>
    <row r="9835" spans="1:8" x14ac:dyDescent="0.3">
      <c r="A9835" s="13" t="str">
        <f t="shared" si="153"/>
        <v>brignre012014</v>
      </c>
      <c r="B9835" s="16" t="s">
        <v>889</v>
      </c>
      <c r="C9835" s="16">
        <v>2014</v>
      </c>
      <c r="D9835" s="16" t="s">
        <v>38</v>
      </c>
      <c r="E9835" s="16">
        <v>9</v>
      </c>
      <c r="F9835" s="16">
        <v>22</v>
      </c>
      <c r="G9835" s="16">
        <v>0</v>
      </c>
      <c r="H9835" s="16">
        <v>2</v>
      </c>
    </row>
    <row r="9836" spans="1:8" x14ac:dyDescent="0.3">
      <c r="A9836" s="13" t="str">
        <f t="shared" si="153"/>
        <v>brignre012014</v>
      </c>
      <c r="B9836" s="16" t="s">
        <v>889</v>
      </c>
      <c r="C9836" s="16">
        <v>2014</v>
      </c>
      <c r="D9836" s="16" t="s">
        <v>2331</v>
      </c>
      <c r="E9836" s="16">
        <v>1</v>
      </c>
      <c r="F9836" s="16">
        <v>1</v>
      </c>
      <c r="G9836" s="16">
        <v>0</v>
      </c>
      <c r="H9836" s="16">
        <v>0</v>
      </c>
    </row>
    <row r="9837" spans="1:8" x14ac:dyDescent="0.3">
      <c r="A9837" s="13" t="str">
        <f t="shared" si="153"/>
        <v>brittdr012014</v>
      </c>
      <c r="B9837" s="16" t="s">
        <v>1885</v>
      </c>
      <c r="C9837" s="16">
        <v>2014</v>
      </c>
      <c r="D9837" s="16" t="s">
        <v>2332</v>
      </c>
      <c r="E9837" s="16">
        <v>0</v>
      </c>
      <c r="F9837" s="16">
        <v>1</v>
      </c>
      <c r="G9837" s="16">
        <v>0</v>
      </c>
      <c r="H9837" s="16">
        <v>0</v>
      </c>
    </row>
    <row r="9838" spans="1:8" x14ac:dyDescent="0.3">
      <c r="A9838" s="13" t="str">
        <f t="shared" si="153"/>
        <v>brittza012014</v>
      </c>
      <c r="B9838" s="16" t="s">
        <v>1438</v>
      </c>
      <c r="C9838" s="16">
        <v>2014</v>
      </c>
      <c r="D9838" s="16" t="s">
        <v>2332</v>
      </c>
      <c r="E9838" s="16">
        <v>5</v>
      </c>
      <c r="F9838" s="16">
        <v>15</v>
      </c>
      <c r="G9838" s="16">
        <v>0</v>
      </c>
      <c r="H9838" s="16">
        <v>1</v>
      </c>
    </row>
    <row r="9839" spans="1:8" x14ac:dyDescent="0.3">
      <c r="A9839" s="13" t="str">
        <f t="shared" si="153"/>
        <v>brookaa012014</v>
      </c>
      <c r="B9839" s="16" t="s">
        <v>2121</v>
      </c>
      <c r="C9839" s="16">
        <v>2014</v>
      </c>
      <c r="D9839" s="16" t="s">
        <v>2332</v>
      </c>
      <c r="E9839" s="16">
        <v>0</v>
      </c>
      <c r="F9839" s="16">
        <v>1</v>
      </c>
      <c r="G9839" s="16">
        <v>0</v>
      </c>
      <c r="H9839" s="16">
        <v>1</v>
      </c>
    </row>
    <row r="9840" spans="1:8" x14ac:dyDescent="0.3">
      <c r="A9840" s="13" t="str">
        <f t="shared" si="153"/>
        <v>brothre012014</v>
      </c>
      <c r="B9840" s="16" t="s">
        <v>1440</v>
      </c>
      <c r="C9840" s="16">
        <v>2014</v>
      </c>
      <c r="D9840" s="16" t="s">
        <v>2332</v>
      </c>
      <c r="E9840" s="16">
        <v>1</v>
      </c>
      <c r="F9840" s="16">
        <v>8</v>
      </c>
      <c r="G9840" s="16">
        <v>0</v>
      </c>
      <c r="H9840" s="16">
        <v>0</v>
      </c>
    </row>
    <row r="9841" spans="1:8" x14ac:dyDescent="0.3">
      <c r="A9841" s="13" t="str">
        <f t="shared" si="153"/>
        <v>brownan022014</v>
      </c>
      <c r="B9841" s="16" t="s">
        <v>1441</v>
      </c>
      <c r="C9841" s="16">
        <v>2014</v>
      </c>
      <c r="D9841" s="16" t="s">
        <v>2328</v>
      </c>
      <c r="E9841" s="16">
        <v>8</v>
      </c>
      <c r="F9841" s="16">
        <v>0</v>
      </c>
      <c r="G9841" s="16">
        <v>0</v>
      </c>
      <c r="H9841" s="16">
        <v>0</v>
      </c>
    </row>
    <row r="9842" spans="1:8" x14ac:dyDescent="0.3">
      <c r="A9842" s="13" t="str">
        <f t="shared" si="153"/>
        <v>brownan022014</v>
      </c>
      <c r="B9842" s="16" t="s">
        <v>1441</v>
      </c>
      <c r="C9842" s="16">
        <v>2014</v>
      </c>
      <c r="D9842" s="16" t="s">
        <v>2329</v>
      </c>
      <c r="E9842" s="16">
        <v>14</v>
      </c>
      <c r="F9842" s="16">
        <v>0</v>
      </c>
      <c r="G9842" s="16">
        <v>0</v>
      </c>
      <c r="H9842" s="16">
        <v>0</v>
      </c>
    </row>
    <row r="9843" spans="1:8" x14ac:dyDescent="0.3">
      <c r="A9843" s="13" t="str">
        <f t="shared" si="153"/>
        <v>brownan022014</v>
      </c>
      <c r="B9843" s="16" t="s">
        <v>1441</v>
      </c>
      <c r="C9843" s="16">
        <v>2014</v>
      </c>
      <c r="D9843" s="16" t="s">
        <v>2330</v>
      </c>
      <c r="E9843" s="16">
        <v>6</v>
      </c>
      <c r="F9843" s="16">
        <v>0</v>
      </c>
      <c r="G9843" s="16">
        <v>0</v>
      </c>
      <c r="H9843" s="16">
        <v>0</v>
      </c>
    </row>
    <row r="9844" spans="1:8" x14ac:dyDescent="0.3">
      <c r="A9844" s="13" t="str">
        <f t="shared" si="153"/>
        <v>brownbr022014</v>
      </c>
      <c r="B9844" s="16" t="s">
        <v>2122</v>
      </c>
      <c r="C9844" s="16">
        <v>2014</v>
      </c>
      <c r="D9844" s="16" t="s">
        <v>2332</v>
      </c>
      <c r="E9844" s="16">
        <v>6</v>
      </c>
      <c r="F9844" s="16">
        <v>5</v>
      </c>
      <c r="G9844" s="16">
        <v>0</v>
      </c>
      <c r="H9844" s="16">
        <v>1</v>
      </c>
    </row>
    <row r="9845" spans="1:8" x14ac:dyDescent="0.3">
      <c r="A9845" s="13" t="str">
        <f t="shared" si="153"/>
        <v>brownco012014</v>
      </c>
      <c r="B9845" s="16" t="s">
        <v>1442</v>
      </c>
      <c r="C9845" s="16">
        <v>2014</v>
      </c>
      <c r="D9845" s="16" t="s">
        <v>2329</v>
      </c>
      <c r="E9845" s="16">
        <v>1</v>
      </c>
      <c r="F9845" s="16">
        <v>0</v>
      </c>
      <c r="G9845" s="16">
        <v>0</v>
      </c>
      <c r="H9845" s="16">
        <v>0</v>
      </c>
    </row>
    <row r="9846" spans="1:8" x14ac:dyDescent="0.3">
      <c r="A9846" s="13" t="str">
        <f t="shared" si="153"/>
        <v>brownco012014</v>
      </c>
      <c r="B9846" s="16" t="s">
        <v>1442</v>
      </c>
      <c r="C9846" s="16">
        <v>2014</v>
      </c>
      <c r="D9846" s="16" t="s">
        <v>2330</v>
      </c>
      <c r="E9846" s="16">
        <v>1</v>
      </c>
      <c r="F9846" s="16">
        <v>0</v>
      </c>
      <c r="G9846" s="16">
        <v>0</v>
      </c>
      <c r="H9846" s="16">
        <v>0</v>
      </c>
    </row>
    <row r="9847" spans="1:8" x14ac:dyDescent="0.3">
      <c r="A9847" s="13" t="str">
        <f t="shared" si="153"/>
        <v>browndo012014</v>
      </c>
      <c r="B9847" s="16" t="s">
        <v>1232</v>
      </c>
      <c r="C9847" s="16">
        <v>2014</v>
      </c>
      <c r="D9847" s="16" t="s">
        <v>2328</v>
      </c>
      <c r="E9847" s="16">
        <v>182</v>
      </c>
      <c r="F9847" s="16">
        <v>4</v>
      </c>
      <c r="G9847" s="16">
        <v>2</v>
      </c>
      <c r="H9847" s="16">
        <v>2</v>
      </c>
    </row>
    <row r="9848" spans="1:8" x14ac:dyDescent="0.3">
      <c r="A9848" s="13" t="str">
        <f t="shared" si="153"/>
        <v>browndo012014</v>
      </c>
      <c r="B9848" s="16" t="s">
        <v>1232</v>
      </c>
      <c r="C9848" s="16">
        <v>2014</v>
      </c>
      <c r="D9848" s="16" t="s">
        <v>2329</v>
      </c>
      <c r="E9848" s="16">
        <v>182</v>
      </c>
      <c r="F9848" s="16">
        <v>4</v>
      </c>
      <c r="G9848" s="16">
        <v>2</v>
      </c>
      <c r="H9848" s="16">
        <v>2</v>
      </c>
    </row>
    <row r="9849" spans="1:8" x14ac:dyDescent="0.3">
      <c r="A9849" s="13" t="str">
        <f t="shared" si="153"/>
        <v>brownga022014</v>
      </c>
      <c r="B9849" s="16" t="s">
        <v>2123</v>
      </c>
      <c r="C9849" s="16">
        <v>2014</v>
      </c>
      <c r="D9849" s="16" t="s">
        <v>2327</v>
      </c>
      <c r="E9849" s="16">
        <v>7</v>
      </c>
      <c r="F9849" s="16">
        <v>0</v>
      </c>
      <c r="G9849" s="16">
        <v>0</v>
      </c>
      <c r="H9849" s="16">
        <v>0</v>
      </c>
    </row>
    <row r="9850" spans="1:8" x14ac:dyDescent="0.3">
      <c r="A9850" s="13" t="str">
        <f t="shared" si="153"/>
        <v>brownga022014</v>
      </c>
      <c r="B9850" s="16" t="s">
        <v>2123</v>
      </c>
      <c r="C9850" s="16">
        <v>2014</v>
      </c>
      <c r="D9850" s="16" t="s">
        <v>2329</v>
      </c>
      <c r="E9850" s="16">
        <v>7</v>
      </c>
      <c r="F9850" s="16">
        <v>0</v>
      </c>
      <c r="G9850" s="16">
        <v>0</v>
      </c>
      <c r="H9850" s="16">
        <v>0</v>
      </c>
    </row>
    <row r="9851" spans="1:8" x14ac:dyDescent="0.3">
      <c r="A9851" s="13" t="str">
        <f t="shared" si="153"/>
        <v>broxtjo012014</v>
      </c>
      <c r="B9851" s="16" t="s">
        <v>518</v>
      </c>
      <c r="C9851" s="16">
        <v>2014</v>
      </c>
      <c r="D9851" s="16" t="s">
        <v>2332</v>
      </c>
      <c r="E9851" s="16">
        <v>2</v>
      </c>
      <c r="F9851" s="16">
        <v>10</v>
      </c>
      <c r="G9851" s="16">
        <v>0</v>
      </c>
      <c r="H9851" s="16">
        <v>1</v>
      </c>
    </row>
    <row r="9852" spans="1:8" x14ac:dyDescent="0.3">
      <c r="A9852" s="13" t="str">
        <f t="shared" si="153"/>
        <v>broxtjo012014</v>
      </c>
      <c r="B9852" s="16" t="s">
        <v>518</v>
      </c>
      <c r="C9852" s="16">
        <v>2014</v>
      </c>
      <c r="D9852" s="16" t="s">
        <v>2332</v>
      </c>
      <c r="E9852" s="16">
        <v>0</v>
      </c>
      <c r="F9852" s="16">
        <v>2</v>
      </c>
      <c r="G9852" s="16">
        <v>0</v>
      </c>
      <c r="H9852" s="16">
        <v>0</v>
      </c>
    </row>
    <row r="9853" spans="1:8" x14ac:dyDescent="0.3">
      <c r="A9853" s="13" t="str">
        <f t="shared" si="153"/>
        <v>bruceja012014</v>
      </c>
      <c r="B9853" s="16" t="s">
        <v>890</v>
      </c>
      <c r="C9853" s="16">
        <v>2014</v>
      </c>
      <c r="D9853" s="16" t="s">
        <v>2333</v>
      </c>
      <c r="E9853" s="16">
        <v>14</v>
      </c>
      <c r="F9853" s="16">
        <v>0</v>
      </c>
      <c r="G9853" s="16">
        <v>2</v>
      </c>
      <c r="H9853" s="16">
        <v>0</v>
      </c>
    </row>
    <row r="9854" spans="1:8" x14ac:dyDescent="0.3">
      <c r="A9854" s="13" t="str">
        <f t="shared" si="153"/>
        <v>bruceja012014</v>
      </c>
      <c r="B9854" s="16" t="s">
        <v>890</v>
      </c>
      <c r="C9854" s="16">
        <v>2014</v>
      </c>
      <c r="D9854" s="16" t="s">
        <v>2329</v>
      </c>
      <c r="E9854" s="16">
        <v>231</v>
      </c>
      <c r="F9854" s="16">
        <v>8</v>
      </c>
      <c r="G9854" s="16">
        <v>5</v>
      </c>
      <c r="H9854" s="16">
        <v>2</v>
      </c>
    </row>
    <row r="9855" spans="1:8" x14ac:dyDescent="0.3">
      <c r="A9855" s="13" t="str">
        <f t="shared" si="153"/>
        <v>bruceja012014</v>
      </c>
      <c r="B9855" s="16" t="s">
        <v>890</v>
      </c>
      <c r="C9855" s="16">
        <v>2014</v>
      </c>
      <c r="D9855" s="16" t="s">
        <v>2330</v>
      </c>
      <c r="E9855" s="16">
        <v>231</v>
      </c>
      <c r="F9855" s="16">
        <v>8</v>
      </c>
      <c r="G9855" s="16">
        <v>5</v>
      </c>
      <c r="H9855" s="16">
        <v>2</v>
      </c>
    </row>
    <row r="9856" spans="1:8" x14ac:dyDescent="0.3">
      <c r="A9856" s="13" t="str">
        <f t="shared" si="153"/>
        <v>buchada012014</v>
      </c>
      <c r="B9856" s="16" t="s">
        <v>2124</v>
      </c>
      <c r="C9856" s="16">
        <v>2014</v>
      </c>
      <c r="D9856" s="16" t="s">
        <v>2332</v>
      </c>
      <c r="E9856" s="16">
        <v>11</v>
      </c>
      <c r="F9856" s="16">
        <v>14</v>
      </c>
      <c r="G9856" s="16">
        <v>3</v>
      </c>
      <c r="H9856" s="16">
        <v>0</v>
      </c>
    </row>
    <row r="9857" spans="1:8" x14ac:dyDescent="0.3">
      <c r="A9857" s="13" t="str">
        <f t="shared" si="153"/>
        <v>buchaja012014</v>
      </c>
      <c r="B9857" s="16" t="s">
        <v>2125</v>
      </c>
      <c r="C9857" s="16">
        <v>2014</v>
      </c>
      <c r="D9857" s="16" t="s">
        <v>2332</v>
      </c>
      <c r="E9857" s="16">
        <v>2</v>
      </c>
      <c r="F9857" s="16">
        <v>6</v>
      </c>
      <c r="G9857" s="16">
        <v>1</v>
      </c>
      <c r="H9857" s="16">
        <v>1</v>
      </c>
    </row>
    <row r="9858" spans="1:8" x14ac:dyDescent="0.3">
      <c r="A9858" s="13" t="str">
        <f t="shared" si="153"/>
        <v>buchhcl012014</v>
      </c>
      <c r="B9858" s="16" t="s">
        <v>761</v>
      </c>
      <c r="C9858" s="16">
        <v>2014</v>
      </c>
      <c r="D9858" s="16" t="s">
        <v>2332</v>
      </c>
      <c r="E9858" s="16">
        <v>20</v>
      </c>
      <c r="F9858" s="16">
        <v>16</v>
      </c>
      <c r="G9858" s="16">
        <v>1</v>
      </c>
      <c r="H9858" s="16">
        <v>1</v>
      </c>
    </row>
    <row r="9859" spans="1:8" x14ac:dyDescent="0.3">
      <c r="A9859" s="13" t="str">
        <f t="shared" ref="A9859:A9922" si="154">B9859&amp;C9859</f>
        <v>buchtry012014</v>
      </c>
      <c r="B9859" s="16" t="s">
        <v>2126</v>
      </c>
      <c r="C9859" s="16">
        <v>2014</v>
      </c>
      <c r="D9859" s="16" t="s">
        <v>2332</v>
      </c>
      <c r="E9859" s="16">
        <v>0</v>
      </c>
      <c r="F9859" s="16">
        <v>0</v>
      </c>
      <c r="G9859" s="16">
        <v>0</v>
      </c>
      <c r="H9859" s="16">
        <v>0</v>
      </c>
    </row>
    <row r="9860" spans="1:8" x14ac:dyDescent="0.3">
      <c r="A9860" s="13" t="str">
        <f t="shared" si="154"/>
        <v>buckjo012014</v>
      </c>
      <c r="B9860" s="16" t="s">
        <v>424</v>
      </c>
      <c r="C9860" s="16">
        <v>2014</v>
      </c>
      <c r="D9860" s="16" t="s">
        <v>2333</v>
      </c>
      <c r="E9860" s="16">
        <v>3</v>
      </c>
      <c r="F9860" s="16">
        <v>2</v>
      </c>
      <c r="G9860" s="16">
        <v>0</v>
      </c>
      <c r="H9860" s="16">
        <v>0</v>
      </c>
    </row>
    <row r="9861" spans="1:8" x14ac:dyDescent="0.3">
      <c r="A9861" s="13" t="str">
        <f t="shared" si="154"/>
        <v>buckjo012014</v>
      </c>
      <c r="B9861" s="16" t="s">
        <v>424</v>
      </c>
      <c r="C9861" s="16">
        <v>2014</v>
      </c>
      <c r="D9861" s="16" t="s">
        <v>2334</v>
      </c>
      <c r="E9861" s="16">
        <v>132</v>
      </c>
      <c r="F9861" s="16">
        <v>9</v>
      </c>
      <c r="G9861" s="16">
        <v>1</v>
      </c>
      <c r="H9861" s="16">
        <v>2</v>
      </c>
    </row>
    <row r="9862" spans="1:8" x14ac:dyDescent="0.3">
      <c r="A9862" s="13" t="str">
        <f t="shared" si="154"/>
        <v>buckjo012014</v>
      </c>
      <c r="B9862" s="16" t="s">
        <v>424</v>
      </c>
      <c r="C9862" s="16">
        <v>2014</v>
      </c>
      <c r="D9862" s="16" t="s">
        <v>2334</v>
      </c>
      <c r="E9862" s="16">
        <v>11</v>
      </c>
      <c r="F9862" s="16">
        <v>0</v>
      </c>
      <c r="G9862" s="16">
        <v>0</v>
      </c>
      <c r="H9862" s="16">
        <v>0</v>
      </c>
    </row>
    <row r="9863" spans="1:8" x14ac:dyDescent="0.3">
      <c r="A9863" s="13" t="str">
        <f t="shared" si="154"/>
        <v>bucknbi022014</v>
      </c>
      <c r="B9863" s="16" t="s">
        <v>762</v>
      </c>
      <c r="C9863" s="16">
        <v>2014</v>
      </c>
      <c r="D9863" s="16" t="s">
        <v>2332</v>
      </c>
      <c r="E9863" s="16">
        <v>0</v>
      </c>
      <c r="F9863" s="16">
        <v>0</v>
      </c>
      <c r="G9863" s="16">
        <v>0</v>
      </c>
      <c r="H9863" s="16">
        <v>0</v>
      </c>
    </row>
    <row r="9864" spans="1:8" x14ac:dyDescent="0.3">
      <c r="A9864" s="13" t="str">
        <f t="shared" si="154"/>
        <v>buehrma012014</v>
      </c>
      <c r="B9864" s="16" t="s">
        <v>62</v>
      </c>
      <c r="C9864" s="16">
        <v>2014</v>
      </c>
      <c r="D9864" s="16" t="s">
        <v>2332</v>
      </c>
      <c r="E9864" s="16">
        <v>12</v>
      </c>
      <c r="F9864" s="16">
        <v>29</v>
      </c>
      <c r="G9864" s="16">
        <v>1</v>
      </c>
      <c r="H9864" s="16">
        <v>2</v>
      </c>
    </row>
    <row r="9865" spans="1:8" x14ac:dyDescent="0.3">
      <c r="A9865" s="13" t="str">
        <f t="shared" si="154"/>
        <v>buenofr012014</v>
      </c>
      <c r="B9865" s="16" t="s">
        <v>891</v>
      </c>
      <c r="C9865" s="16">
        <v>2014</v>
      </c>
      <c r="D9865" s="16" t="s">
        <v>2332</v>
      </c>
      <c r="E9865" s="16">
        <v>4</v>
      </c>
      <c r="F9865" s="16">
        <v>2</v>
      </c>
      <c r="G9865" s="16">
        <v>0</v>
      </c>
      <c r="H9865" s="16">
        <v>1</v>
      </c>
    </row>
    <row r="9866" spans="1:8" x14ac:dyDescent="0.3">
      <c r="A9866" s="13" t="str">
        <f t="shared" si="154"/>
        <v>bumgama012014</v>
      </c>
      <c r="B9866" s="16" t="s">
        <v>1056</v>
      </c>
      <c r="C9866" s="16">
        <v>2014</v>
      </c>
      <c r="D9866" s="16" t="s">
        <v>2332</v>
      </c>
      <c r="E9866" s="16">
        <v>8</v>
      </c>
      <c r="F9866" s="16">
        <v>26</v>
      </c>
      <c r="G9866" s="16">
        <v>2</v>
      </c>
      <c r="H9866" s="16">
        <v>2</v>
      </c>
    </row>
    <row r="9867" spans="1:8" x14ac:dyDescent="0.3">
      <c r="A9867" s="13" t="str">
        <f t="shared" si="154"/>
        <v>burneaj012014</v>
      </c>
      <c r="B9867" s="16" t="s">
        <v>63</v>
      </c>
      <c r="C9867" s="16">
        <v>2014</v>
      </c>
      <c r="D9867" s="16" t="s">
        <v>2332</v>
      </c>
      <c r="E9867" s="16">
        <v>9</v>
      </c>
      <c r="F9867" s="16">
        <v>25</v>
      </c>
      <c r="G9867" s="16">
        <v>1</v>
      </c>
      <c r="H9867" s="16">
        <v>1</v>
      </c>
    </row>
    <row r="9868" spans="1:8" x14ac:dyDescent="0.3">
      <c r="A9868" s="13" t="str">
        <f t="shared" si="154"/>
        <v>burnese012014</v>
      </c>
      <c r="B9868" s="16" t="s">
        <v>425</v>
      </c>
      <c r="C9868" s="16">
        <v>2014</v>
      </c>
      <c r="D9868" s="16" t="s">
        <v>2332</v>
      </c>
      <c r="E9868" s="16">
        <v>0</v>
      </c>
      <c r="F9868" s="16">
        <v>0</v>
      </c>
      <c r="G9868" s="16">
        <v>0</v>
      </c>
      <c r="H9868" s="16">
        <v>0</v>
      </c>
    </row>
    <row r="9869" spans="1:8" x14ac:dyDescent="0.3">
      <c r="A9869" s="13" t="str">
        <f t="shared" si="154"/>
        <v>burnsbi022014</v>
      </c>
      <c r="B9869" s="16" t="s">
        <v>2127</v>
      </c>
      <c r="C9869" s="16">
        <v>2014</v>
      </c>
      <c r="D9869" s="16" t="s">
        <v>2329</v>
      </c>
      <c r="E9869" s="16">
        <v>2</v>
      </c>
      <c r="F9869" s="16">
        <v>0</v>
      </c>
      <c r="G9869" s="16">
        <v>1</v>
      </c>
      <c r="H9869" s="16">
        <v>0</v>
      </c>
    </row>
    <row r="9870" spans="1:8" x14ac:dyDescent="0.3">
      <c r="A9870" s="13" t="str">
        <f t="shared" si="154"/>
        <v>burtoja012014</v>
      </c>
      <c r="B9870" s="16" t="s">
        <v>765</v>
      </c>
      <c r="C9870" s="16">
        <v>2014</v>
      </c>
      <c r="D9870" s="16" t="s">
        <v>2332</v>
      </c>
      <c r="E9870" s="16">
        <v>4</v>
      </c>
      <c r="F9870" s="16">
        <v>6</v>
      </c>
      <c r="G9870" s="16">
        <v>0</v>
      </c>
      <c r="H9870" s="16">
        <v>0</v>
      </c>
    </row>
    <row r="9871" spans="1:8" x14ac:dyDescent="0.3">
      <c r="A9871" s="13" t="str">
        <f t="shared" si="154"/>
        <v>buterdr012014</v>
      </c>
      <c r="B9871" s="16" t="s">
        <v>1236</v>
      </c>
      <c r="C9871" s="16">
        <v>2014</v>
      </c>
      <c r="D9871" s="16" t="s">
        <v>2333</v>
      </c>
      <c r="E9871" s="16">
        <v>4</v>
      </c>
      <c r="F9871" s="16">
        <v>0</v>
      </c>
      <c r="G9871" s="16">
        <v>1</v>
      </c>
      <c r="H9871" s="16">
        <v>0</v>
      </c>
    </row>
    <row r="9872" spans="1:8" x14ac:dyDescent="0.3">
      <c r="A9872" s="13" t="str">
        <f t="shared" si="154"/>
        <v>buterdr012014</v>
      </c>
      <c r="B9872" s="16" t="s">
        <v>1236</v>
      </c>
      <c r="C9872" s="16">
        <v>2014</v>
      </c>
      <c r="D9872" s="16" t="s">
        <v>2334</v>
      </c>
      <c r="E9872" s="16">
        <v>434</v>
      </c>
      <c r="F9872" s="16">
        <v>30</v>
      </c>
      <c r="G9872" s="16">
        <v>0</v>
      </c>
      <c r="H9872" s="16">
        <v>2</v>
      </c>
    </row>
    <row r="9873" spans="1:8" x14ac:dyDescent="0.3">
      <c r="A9873" s="13" t="str">
        <f t="shared" si="154"/>
        <v>buterdr012014</v>
      </c>
      <c r="B9873" s="16" t="s">
        <v>1236</v>
      </c>
      <c r="C9873" s="16">
        <v>2014</v>
      </c>
      <c r="D9873" s="16" t="s">
        <v>2332</v>
      </c>
      <c r="E9873" s="16">
        <v>0</v>
      </c>
      <c r="F9873" s="16">
        <v>0</v>
      </c>
      <c r="G9873" s="16">
        <v>0</v>
      </c>
      <c r="H9873" s="16">
        <v>0</v>
      </c>
    </row>
    <row r="9874" spans="1:8" x14ac:dyDescent="0.3">
      <c r="A9874" s="13" t="str">
        <f t="shared" si="154"/>
        <v>butlebi032014</v>
      </c>
      <c r="B9874" s="16" t="s">
        <v>766</v>
      </c>
      <c r="C9874" s="16">
        <v>2014</v>
      </c>
      <c r="D9874" s="16" t="s">
        <v>2333</v>
      </c>
      <c r="E9874" s="16">
        <v>272</v>
      </c>
      <c r="F9874" s="16">
        <v>24</v>
      </c>
      <c r="G9874" s="16">
        <v>2</v>
      </c>
      <c r="H9874" s="16">
        <v>26</v>
      </c>
    </row>
    <row r="9875" spans="1:8" x14ac:dyDescent="0.3">
      <c r="A9875" s="13" t="str">
        <f t="shared" si="154"/>
        <v>butleda012014</v>
      </c>
      <c r="B9875" s="16" t="s">
        <v>2128</v>
      </c>
      <c r="C9875" s="16">
        <v>2014</v>
      </c>
      <c r="D9875" s="16" t="s">
        <v>2334</v>
      </c>
      <c r="E9875" s="16">
        <v>41</v>
      </c>
      <c r="F9875" s="16">
        <v>2</v>
      </c>
      <c r="G9875" s="16">
        <v>1</v>
      </c>
      <c r="H9875" s="16">
        <v>0</v>
      </c>
    </row>
    <row r="9876" spans="1:8" x14ac:dyDescent="0.3">
      <c r="A9876" s="13" t="str">
        <f t="shared" si="154"/>
        <v>butleed012014</v>
      </c>
      <c r="B9876" s="16" t="s">
        <v>2129</v>
      </c>
      <c r="C9876" s="16">
        <v>2014</v>
      </c>
      <c r="D9876" s="16" t="s">
        <v>2332</v>
      </c>
      <c r="E9876" s="16">
        <v>0</v>
      </c>
      <c r="F9876" s="16">
        <v>4</v>
      </c>
      <c r="G9876" s="16">
        <v>0</v>
      </c>
      <c r="H9876" s="16">
        <v>0</v>
      </c>
    </row>
    <row r="9877" spans="1:8" x14ac:dyDescent="0.3">
      <c r="A9877" s="13" t="str">
        <f t="shared" si="154"/>
        <v>butlejo042014</v>
      </c>
      <c r="B9877" s="16" t="s">
        <v>1888</v>
      </c>
      <c r="C9877" s="16">
        <v>2014</v>
      </c>
      <c r="D9877" s="16" t="s">
        <v>2329</v>
      </c>
      <c r="E9877" s="16">
        <v>1</v>
      </c>
      <c r="F9877" s="16">
        <v>0</v>
      </c>
      <c r="G9877" s="16">
        <v>0</v>
      </c>
      <c r="H9877" s="16">
        <v>0</v>
      </c>
    </row>
    <row r="9878" spans="1:8" x14ac:dyDescent="0.3">
      <c r="A9878" s="13" t="str">
        <f t="shared" si="154"/>
        <v>butlejo042014</v>
      </c>
      <c r="B9878" s="16" t="s">
        <v>1888</v>
      </c>
      <c r="C9878" s="16">
        <v>2014</v>
      </c>
      <c r="D9878" s="16" t="s">
        <v>2330</v>
      </c>
      <c r="E9878" s="16">
        <v>1</v>
      </c>
      <c r="F9878" s="16">
        <v>0</v>
      </c>
      <c r="G9878" s="16">
        <v>0</v>
      </c>
      <c r="H9878" s="16">
        <v>0</v>
      </c>
    </row>
    <row r="9879" spans="1:8" x14ac:dyDescent="0.3">
      <c r="A9879" s="13" t="str">
        <f t="shared" si="154"/>
        <v>butleke012014</v>
      </c>
      <c r="B9879" s="16" t="s">
        <v>1889</v>
      </c>
      <c r="C9879" s="16">
        <v>2014</v>
      </c>
      <c r="D9879" s="16" t="s">
        <v>2332</v>
      </c>
      <c r="E9879" s="16">
        <v>0</v>
      </c>
      <c r="F9879" s="16">
        <v>0</v>
      </c>
      <c r="G9879" s="16">
        <v>0</v>
      </c>
      <c r="H9879" s="16">
        <v>0</v>
      </c>
    </row>
    <row r="9880" spans="1:8" x14ac:dyDescent="0.3">
      <c r="A9880" s="13" t="str">
        <f t="shared" si="154"/>
        <v>byrdma012014</v>
      </c>
      <c r="B9880" s="16" t="s">
        <v>289</v>
      </c>
      <c r="C9880" s="16">
        <v>2014</v>
      </c>
      <c r="D9880" s="16" t="s">
        <v>2329</v>
      </c>
      <c r="E9880" s="16">
        <v>329</v>
      </c>
      <c r="F9880" s="16">
        <v>6</v>
      </c>
      <c r="G9880" s="16">
        <v>6</v>
      </c>
      <c r="H9880" s="16">
        <v>1</v>
      </c>
    </row>
    <row r="9881" spans="1:8" x14ac:dyDescent="0.3">
      <c r="A9881" s="13" t="str">
        <f t="shared" si="154"/>
        <v>byrdma012014</v>
      </c>
      <c r="B9881" s="16" t="s">
        <v>289</v>
      </c>
      <c r="C9881" s="16">
        <v>2014</v>
      </c>
      <c r="D9881" s="16" t="s">
        <v>2330</v>
      </c>
      <c r="E9881" s="16">
        <v>329</v>
      </c>
      <c r="F9881" s="16">
        <v>6</v>
      </c>
      <c r="G9881" s="16">
        <v>6</v>
      </c>
      <c r="H9881" s="16">
        <v>1</v>
      </c>
    </row>
    <row r="9882" spans="1:8" x14ac:dyDescent="0.3">
      <c r="A9882" s="13" t="str">
        <f t="shared" si="154"/>
        <v>cabrace012014</v>
      </c>
      <c r="B9882" s="16" t="s">
        <v>1890</v>
      </c>
      <c r="C9882" s="16">
        <v>2014</v>
      </c>
      <c r="D9882" s="16" t="s">
        <v>2332</v>
      </c>
      <c r="E9882" s="16">
        <v>0</v>
      </c>
      <c r="F9882" s="16">
        <v>0</v>
      </c>
      <c r="G9882" s="16">
        <v>0</v>
      </c>
      <c r="H9882" s="16">
        <v>0</v>
      </c>
    </row>
    <row r="9883" spans="1:8" x14ac:dyDescent="0.3">
      <c r="A9883" s="13" t="str">
        <f t="shared" si="154"/>
        <v>cabreas012014</v>
      </c>
      <c r="B9883" s="16" t="s">
        <v>767</v>
      </c>
      <c r="C9883" s="16">
        <v>2014</v>
      </c>
      <c r="D9883" s="16" t="s">
        <v>37</v>
      </c>
      <c r="E9883" s="16">
        <v>73</v>
      </c>
      <c r="F9883" s="16">
        <v>132</v>
      </c>
      <c r="G9883" s="16">
        <v>1</v>
      </c>
      <c r="H9883" s="16">
        <v>29</v>
      </c>
    </row>
    <row r="9884" spans="1:8" x14ac:dyDescent="0.3">
      <c r="A9884" s="13" t="str">
        <f t="shared" si="154"/>
        <v>cabreas012014</v>
      </c>
      <c r="B9884" s="16" t="s">
        <v>767</v>
      </c>
      <c r="C9884" s="16">
        <v>2014</v>
      </c>
      <c r="D9884" s="16" t="s">
        <v>2331</v>
      </c>
      <c r="E9884" s="16">
        <v>115</v>
      </c>
      <c r="F9884" s="16">
        <v>254</v>
      </c>
      <c r="G9884" s="16">
        <v>14</v>
      </c>
      <c r="H9884" s="16">
        <v>57</v>
      </c>
    </row>
    <row r="9885" spans="1:8" x14ac:dyDescent="0.3">
      <c r="A9885" s="13" t="str">
        <f t="shared" si="154"/>
        <v>cabreas012014</v>
      </c>
      <c r="B9885" s="16" t="s">
        <v>767</v>
      </c>
      <c r="C9885" s="16">
        <v>2014</v>
      </c>
      <c r="D9885" s="16" t="s">
        <v>2331</v>
      </c>
      <c r="E9885" s="16">
        <v>0</v>
      </c>
      <c r="F9885" s="16">
        <v>1</v>
      </c>
      <c r="G9885" s="16">
        <v>0</v>
      </c>
      <c r="H9885" s="16">
        <v>0</v>
      </c>
    </row>
    <row r="9886" spans="1:8" x14ac:dyDescent="0.3">
      <c r="A9886" s="13" t="str">
        <f t="shared" si="154"/>
        <v>cabreev012014</v>
      </c>
      <c r="B9886" s="16" t="s">
        <v>1058</v>
      </c>
      <c r="C9886" s="16">
        <v>2014</v>
      </c>
      <c r="D9886" s="16" t="s">
        <v>2331</v>
      </c>
      <c r="E9886" s="16">
        <v>126</v>
      </c>
      <c r="F9886" s="16">
        <v>254</v>
      </c>
      <c r="G9886" s="16">
        <v>13</v>
      </c>
      <c r="H9886" s="16">
        <v>47</v>
      </c>
    </row>
    <row r="9887" spans="1:8" x14ac:dyDescent="0.3">
      <c r="A9887" s="13" t="str">
        <f t="shared" si="154"/>
        <v>cabreme012014</v>
      </c>
      <c r="B9887" s="16" t="s">
        <v>521</v>
      </c>
      <c r="C9887" s="16">
        <v>2014</v>
      </c>
      <c r="D9887" s="16" t="s">
        <v>2327</v>
      </c>
      <c r="E9887" s="16">
        <v>1</v>
      </c>
      <c r="F9887" s="16">
        <v>0</v>
      </c>
      <c r="G9887" s="16">
        <v>0</v>
      </c>
      <c r="H9887" s="16">
        <v>0</v>
      </c>
    </row>
    <row r="9888" spans="1:8" x14ac:dyDescent="0.3">
      <c r="A9888" s="13" t="str">
        <f t="shared" si="154"/>
        <v>cabreme012014</v>
      </c>
      <c r="B9888" s="16" t="s">
        <v>521</v>
      </c>
      <c r="C9888" s="16">
        <v>2014</v>
      </c>
      <c r="D9888" s="16" t="s">
        <v>2328</v>
      </c>
      <c r="E9888" s="16">
        <v>230</v>
      </c>
      <c r="F9888" s="16">
        <v>13</v>
      </c>
      <c r="G9888" s="16">
        <v>2</v>
      </c>
      <c r="H9888" s="16">
        <v>3</v>
      </c>
    </row>
    <row r="9889" spans="1:8" x14ac:dyDescent="0.3">
      <c r="A9889" s="13" t="str">
        <f t="shared" si="154"/>
        <v>cabreme012014</v>
      </c>
      <c r="B9889" s="16" t="s">
        <v>521</v>
      </c>
      <c r="C9889" s="16">
        <v>2014</v>
      </c>
      <c r="D9889" s="16" t="s">
        <v>2329</v>
      </c>
      <c r="E9889" s="16">
        <v>240</v>
      </c>
      <c r="F9889" s="16">
        <v>13</v>
      </c>
      <c r="G9889" s="16">
        <v>2</v>
      </c>
      <c r="H9889" s="16">
        <v>3</v>
      </c>
    </row>
    <row r="9890" spans="1:8" x14ac:dyDescent="0.3">
      <c r="A9890" s="13" t="str">
        <f t="shared" si="154"/>
        <v>cabreme012014</v>
      </c>
      <c r="B9890" s="16" t="s">
        <v>521</v>
      </c>
      <c r="C9890" s="16">
        <v>2014</v>
      </c>
      <c r="D9890" s="16" t="s">
        <v>2330</v>
      </c>
      <c r="E9890" s="16">
        <v>9</v>
      </c>
      <c r="F9890" s="16">
        <v>0</v>
      </c>
      <c r="G9890" s="16">
        <v>0</v>
      </c>
      <c r="H9890" s="16">
        <v>0</v>
      </c>
    </row>
    <row r="9891" spans="1:8" x14ac:dyDescent="0.3">
      <c r="A9891" s="13" t="str">
        <f t="shared" si="154"/>
        <v>cabremi012014</v>
      </c>
      <c r="B9891" s="16" t="s">
        <v>356</v>
      </c>
      <c r="C9891" s="16">
        <v>2014</v>
      </c>
      <c r="D9891" s="16" t="s">
        <v>2333</v>
      </c>
      <c r="E9891" s="16">
        <v>978</v>
      </c>
      <c r="F9891" s="16">
        <v>98</v>
      </c>
      <c r="G9891" s="16">
        <v>5</v>
      </c>
      <c r="H9891" s="16">
        <v>100</v>
      </c>
    </row>
    <row r="9892" spans="1:8" x14ac:dyDescent="0.3">
      <c r="A9892" s="13" t="str">
        <f t="shared" si="154"/>
        <v>cabremi012014</v>
      </c>
      <c r="B9892" s="16" t="s">
        <v>356</v>
      </c>
      <c r="C9892" s="16">
        <v>2014</v>
      </c>
      <c r="D9892" s="16" t="s">
        <v>38</v>
      </c>
      <c r="E9892" s="16">
        <v>6</v>
      </c>
      <c r="F9892" s="16">
        <v>13</v>
      </c>
      <c r="G9892" s="16">
        <v>1</v>
      </c>
      <c r="H9892" s="16">
        <v>2</v>
      </c>
    </row>
    <row r="9893" spans="1:8" x14ac:dyDescent="0.3">
      <c r="A9893" s="13" t="str">
        <f t="shared" si="154"/>
        <v>cahiltr012014</v>
      </c>
      <c r="B9893" s="16" t="s">
        <v>1059</v>
      </c>
      <c r="C9893" s="16">
        <v>2014</v>
      </c>
      <c r="D9893" s="16" t="s">
        <v>2332</v>
      </c>
      <c r="E9893" s="16">
        <v>5</v>
      </c>
      <c r="F9893" s="16">
        <v>12</v>
      </c>
      <c r="G9893" s="16">
        <v>1</v>
      </c>
      <c r="H9893" s="16">
        <v>1</v>
      </c>
    </row>
    <row r="9894" spans="1:8" x14ac:dyDescent="0.3">
      <c r="A9894" s="13" t="str">
        <f t="shared" si="154"/>
        <v>cainlo012014</v>
      </c>
      <c r="B9894" s="16" t="s">
        <v>1237</v>
      </c>
      <c r="C9894" s="16">
        <v>2014</v>
      </c>
      <c r="D9894" s="16" t="s">
        <v>2327</v>
      </c>
      <c r="E9894" s="16">
        <v>234</v>
      </c>
      <c r="F9894" s="16">
        <v>4</v>
      </c>
      <c r="G9894" s="16">
        <v>1</v>
      </c>
      <c r="H9894" s="16">
        <v>0</v>
      </c>
    </row>
    <row r="9895" spans="1:8" x14ac:dyDescent="0.3">
      <c r="A9895" s="13" t="str">
        <f t="shared" si="154"/>
        <v>cainlo012014</v>
      </c>
      <c r="B9895" s="16" t="s">
        <v>1237</v>
      </c>
      <c r="C9895" s="16">
        <v>2014</v>
      </c>
      <c r="D9895" s="16" t="s">
        <v>2329</v>
      </c>
      <c r="E9895" s="16">
        <v>338</v>
      </c>
      <c r="F9895" s="16">
        <v>8</v>
      </c>
      <c r="G9895" s="16">
        <v>2</v>
      </c>
      <c r="H9895" s="16">
        <v>0</v>
      </c>
    </row>
    <row r="9896" spans="1:8" x14ac:dyDescent="0.3">
      <c r="A9896" s="13" t="str">
        <f t="shared" si="154"/>
        <v>cainlo012014</v>
      </c>
      <c r="B9896" s="16" t="s">
        <v>1237</v>
      </c>
      <c r="C9896" s="16">
        <v>2014</v>
      </c>
      <c r="D9896" s="16" t="s">
        <v>2330</v>
      </c>
      <c r="E9896" s="16">
        <v>104</v>
      </c>
      <c r="F9896" s="16">
        <v>4</v>
      </c>
      <c r="G9896" s="16">
        <v>1</v>
      </c>
      <c r="H9896" s="16">
        <v>0</v>
      </c>
    </row>
    <row r="9897" spans="1:8" x14ac:dyDescent="0.3">
      <c r="A9897" s="13" t="str">
        <f t="shared" si="154"/>
        <v>cainma012014</v>
      </c>
      <c r="B9897" s="16" t="s">
        <v>522</v>
      </c>
      <c r="C9897" s="16">
        <v>2014</v>
      </c>
      <c r="D9897" s="16" t="s">
        <v>2332</v>
      </c>
      <c r="E9897" s="16">
        <v>12</v>
      </c>
      <c r="F9897" s="16">
        <v>12</v>
      </c>
      <c r="G9897" s="16">
        <v>2</v>
      </c>
      <c r="H9897" s="16">
        <v>1</v>
      </c>
    </row>
    <row r="9898" spans="1:8" x14ac:dyDescent="0.3">
      <c r="A9898" s="13" t="str">
        <f t="shared" si="154"/>
        <v>calhoko012014</v>
      </c>
      <c r="B9898" s="16" t="s">
        <v>1676</v>
      </c>
      <c r="C9898" s="16">
        <v>2014</v>
      </c>
      <c r="D9898" s="16" t="s">
        <v>2333</v>
      </c>
      <c r="E9898" s="16">
        <v>4</v>
      </c>
      <c r="F9898" s="16">
        <v>0</v>
      </c>
      <c r="G9898" s="16">
        <v>0</v>
      </c>
      <c r="H9898" s="16">
        <v>0</v>
      </c>
    </row>
    <row r="9899" spans="1:8" x14ac:dyDescent="0.3">
      <c r="A9899" s="13" t="str">
        <f t="shared" si="154"/>
        <v>calhoko012014</v>
      </c>
      <c r="B9899" s="16" t="s">
        <v>1676</v>
      </c>
      <c r="C9899" s="16">
        <v>2014</v>
      </c>
      <c r="D9899" s="16" t="s">
        <v>2329</v>
      </c>
      <c r="E9899" s="16">
        <v>230</v>
      </c>
      <c r="F9899" s="16">
        <v>9</v>
      </c>
      <c r="G9899" s="16">
        <v>1</v>
      </c>
      <c r="H9899" s="16">
        <v>1</v>
      </c>
    </row>
    <row r="9900" spans="1:8" x14ac:dyDescent="0.3">
      <c r="A9900" s="13" t="str">
        <f t="shared" si="154"/>
        <v>calhoko012014</v>
      </c>
      <c r="B9900" s="16" t="s">
        <v>1676</v>
      </c>
      <c r="C9900" s="16">
        <v>2014</v>
      </c>
      <c r="D9900" s="16" t="s">
        <v>2330</v>
      </c>
      <c r="E9900" s="16">
        <v>230</v>
      </c>
      <c r="F9900" s="16">
        <v>9</v>
      </c>
      <c r="G9900" s="16">
        <v>1</v>
      </c>
      <c r="H9900" s="16">
        <v>1</v>
      </c>
    </row>
    <row r="9901" spans="1:8" x14ac:dyDescent="0.3">
      <c r="A9901" s="13" t="str">
        <f t="shared" si="154"/>
        <v>callaal012014</v>
      </c>
      <c r="B9901" s="16" t="s">
        <v>632</v>
      </c>
      <c r="C9901" s="16">
        <v>2014</v>
      </c>
      <c r="D9901" s="16" t="s">
        <v>2333</v>
      </c>
      <c r="E9901" s="16">
        <v>128</v>
      </c>
      <c r="F9901" s="16">
        <v>17</v>
      </c>
      <c r="G9901" s="16">
        <v>2</v>
      </c>
      <c r="H9901" s="16">
        <v>14</v>
      </c>
    </row>
    <row r="9902" spans="1:8" x14ac:dyDescent="0.3">
      <c r="A9902" s="13" t="str">
        <f t="shared" si="154"/>
        <v>callaal012014</v>
      </c>
      <c r="B9902" s="16" t="s">
        <v>632</v>
      </c>
      <c r="C9902" s="16">
        <v>2014</v>
      </c>
      <c r="D9902" s="16" t="s">
        <v>37</v>
      </c>
      <c r="E9902" s="16">
        <v>76</v>
      </c>
      <c r="F9902" s="16">
        <v>104</v>
      </c>
      <c r="G9902" s="16">
        <v>4</v>
      </c>
      <c r="H9902" s="16">
        <v>25</v>
      </c>
    </row>
    <row r="9903" spans="1:8" x14ac:dyDescent="0.3">
      <c r="A9903" s="13" t="str">
        <f t="shared" si="154"/>
        <v>callaal012014</v>
      </c>
      <c r="B9903" s="16" t="s">
        <v>632</v>
      </c>
      <c r="C9903" s="16">
        <v>2014</v>
      </c>
      <c r="D9903" s="16" t="s">
        <v>38</v>
      </c>
      <c r="E9903" s="16">
        <v>8</v>
      </c>
      <c r="F9903" s="16">
        <v>33</v>
      </c>
      <c r="G9903" s="16">
        <v>2</v>
      </c>
      <c r="H9903" s="16">
        <v>4</v>
      </c>
    </row>
    <row r="9904" spans="1:8" x14ac:dyDescent="0.3">
      <c r="A9904" s="13" t="str">
        <f t="shared" si="154"/>
        <v>caminar012014</v>
      </c>
      <c r="B9904" s="16" t="s">
        <v>1891</v>
      </c>
      <c r="C9904" s="16">
        <v>2014</v>
      </c>
      <c r="D9904" s="16" t="s">
        <v>2332</v>
      </c>
      <c r="E9904" s="16">
        <v>2</v>
      </c>
      <c r="F9904" s="16">
        <v>0</v>
      </c>
      <c r="G9904" s="16">
        <v>0</v>
      </c>
      <c r="H9904" s="16">
        <v>0</v>
      </c>
    </row>
    <row r="9905" spans="1:8" x14ac:dyDescent="0.3">
      <c r="A9905" s="13" t="str">
        <f t="shared" si="154"/>
        <v>campato012014</v>
      </c>
      <c r="B9905" s="16" t="s">
        <v>1443</v>
      </c>
      <c r="C9905" s="16">
        <v>2014</v>
      </c>
      <c r="D9905" s="16" t="s">
        <v>2327</v>
      </c>
      <c r="E9905" s="16">
        <v>31</v>
      </c>
      <c r="F9905" s="16">
        <v>0</v>
      </c>
      <c r="G9905" s="16">
        <v>0</v>
      </c>
      <c r="H9905" s="16">
        <v>0</v>
      </c>
    </row>
    <row r="9906" spans="1:8" x14ac:dyDescent="0.3">
      <c r="A9906" s="13" t="str">
        <f t="shared" si="154"/>
        <v>campato012014</v>
      </c>
      <c r="B9906" s="16" t="s">
        <v>1443</v>
      </c>
      <c r="C9906" s="16">
        <v>2014</v>
      </c>
      <c r="D9906" s="16" t="s">
        <v>2327</v>
      </c>
      <c r="E9906" s="16">
        <v>10</v>
      </c>
      <c r="F9906" s="16">
        <v>0</v>
      </c>
      <c r="G9906" s="16">
        <v>0</v>
      </c>
      <c r="H9906" s="16">
        <v>0</v>
      </c>
    </row>
    <row r="9907" spans="1:8" x14ac:dyDescent="0.3">
      <c r="A9907" s="13" t="str">
        <f t="shared" si="154"/>
        <v>campato012014</v>
      </c>
      <c r="B9907" s="16" t="s">
        <v>1443</v>
      </c>
      <c r="C9907" s="16">
        <v>2014</v>
      </c>
      <c r="D9907" s="16" t="s">
        <v>2328</v>
      </c>
      <c r="E9907" s="16">
        <v>3</v>
      </c>
      <c r="F9907" s="16">
        <v>0</v>
      </c>
      <c r="G9907" s="16">
        <v>0</v>
      </c>
      <c r="H9907" s="16">
        <v>0</v>
      </c>
    </row>
    <row r="9908" spans="1:8" x14ac:dyDescent="0.3">
      <c r="A9908" s="13" t="str">
        <f t="shared" si="154"/>
        <v>campato012014</v>
      </c>
      <c r="B9908" s="16" t="s">
        <v>1443</v>
      </c>
      <c r="C9908" s="16">
        <v>2014</v>
      </c>
      <c r="D9908" s="16" t="s">
        <v>2328</v>
      </c>
      <c r="E9908" s="16">
        <v>5</v>
      </c>
      <c r="F9908" s="16">
        <v>0</v>
      </c>
      <c r="G9908" s="16">
        <v>0</v>
      </c>
      <c r="H9908" s="16">
        <v>0</v>
      </c>
    </row>
    <row r="9909" spans="1:8" x14ac:dyDescent="0.3">
      <c r="A9909" s="13" t="str">
        <f t="shared" si="154"/>
        <v>campato012014</v>
      </c>
      <c r="B9909" s="16" t="s">
        <v>1443</v>
      </c>
      <c r="C9909" s="16">
        <v>2014</v>
      </c>
      <c r="D9909" s="16" t="s">
        <v>2329</v>
      </c>
      <c r="E9909" s="16">
        <v>34</v>
      </c>
      <c r="F9909" s="16">
        <v>0</v>
      </c>
      <c r="G9909" s="16">
        <v>0</v>
      </c>
      <c r="H9909" s="16">
        <v>0</v>
      </c>
    </row>
    <row r="9910" spans="1:8" x14ac:dyDescent="0.3">
      <c r="A9910" s="13" t="str">
        <f t="shared" si="154"/>
        <v>campato012014</v>
      </c>
      <c r="B9910" s="16" t="s">
        <v>1443</v>
      </c>
      <c r="C9910" s="16">
        <v>2014</v>
      </c>
      <c r="D9910" s="16" t="s">
        <v>2329</v>
      </c>
      <c r="E9910" s="16">
        <v>15</v>
      </c>
      <c r="F9910" s="16">
        <v>0</v>
      </c>
      <c r="G9910" s="16">
        <v>0</v>
      </c>
      <c r="H9910" s="16">
        <v>0</v>
      </c>
    </row>
    <row r="9911" spans="1:8" x14ac:dyDescent="0.3">
      <c r="A9911" s="13" t="str">
        <f t="shared" si="154"/>
        <v>campber012014</v>
      </c>
      <c r="B9911" s="16" t="s">
        <v>2130</v>
      </c>
      <c r="C9911" s="16">
        <v>2014</v>
      </c>
      <c r="D9911" s="16" t="s">
        <v>2333</v>
      </c>
      <c r="E9911" s="16">
        <v>125</v>
      </c>
      <c r="F9911" s="16">
        <v>5</v>
      </c>
      <c r="G9911" s="16">
        <v>1</v>
      </c>
      <c r="H9911" s="16">
        <v>15</v>
      </c>
    </row>
    <row r="9912" spans="1:8" x14ac:dyDescent="0.3">
      <c r="A9912" s="13" t="str">
        <f t="shared" si="154"/>
        <v>campber012014</v>
      </c>
      <c r="B9912" s="16" t="s">
        <v>2130</v>
      </c>
      <c r="C9912" s="16">
        <v>2014</v>
      </c>
      <c r="D9912" s="16" t="s">
        <v>37</v>
      </c>
      <c r="E9912" s="16">
        <v>3</v>
      </c>
      <c r="F9912" s="16">
        <v>3</v>
      </c>
      <c r="G9912" s="16">
        <v>0</v>
      </c>
      <c r="H9912" s="16">
        <v>2</v>
      </c>
    </row>
    <row r="9913" spans="1:8" x14ac:dyDescent="0.3">
      <c r="A9913" s="13" t="str">
        <f t="shared" si="154"/>
        <v>campber012014</v>
      </c>
      <c r="B9913" s="16" t="s">
        <v>2130</v>
      </c>
      <c r="C9913" s="16">
        <v>2014</v>
      </c>
      <c r="D9913" s="16" t="s">
        <v>38</v>
      </c>
      <c r="E9913" s="16">
        <v>5</v>
      </c>
      <c r="F9913" s="16">
        <v>28</v>
      </c>
      <c r="G9913" s="16">
        <v>1</v>
      </c>
      <c r="H9913" s="16">
        <v>3</v>
      </c>
    </row>
    <row r="9914" spans="1:8" x14ac:dyDescent="0.3">
      <c r="A9914" s="13" t="str">
        <f t="shared" si="154"/>
        <v>campber012014</v>
      </c>
      <c r="B9914" s="16" t="s">
        <v>2130</v>
      </c>
      <c r="C9914" s="16">
        <v>2014</v>
      </c>
      <c r="D9914" s="16" t="s">
        <v>2328</v>
      </c>
      <c r="E9914" s="16">
        <v>18</v>
      </c>
      <c r="F9914" s="16">
        <v>2</v>
      </c>
      <c r="G9914" s="16">
        <v>0</v>
      </c>
      <c r="H9914" s="16">
        <v>1</v>
      </c>
    </row>
    <row r="9915" spans="1:8" x14ac:dyDescent="0.3">
      <c r="A9915" s="13" t="str">
        <f t="shared" si="154"/>
        <v>campber012014</v>
      </c>
      <c r="B9915" s="16" t="s">
        <v>2130</v>
      </c>
      <c r="C9915" s="16">
        <v>2014</v>
      </c>
      <c r="D9915" s="16" t="s">
        <v>2329</v>
      </c>
      <c r="E9915" s="16">
        <v>24</v>
      </c>
      <c r="F9915" s="16">
        <v>2</v>
      </c>
      <c r="G9915" s="16">
        <v>0</v>
      </c>
      <c r="H9915" s="16">
        <v>1</v>
      </c>
    </row>
    <row r="9916" spans="1:8" x14ac:dyDescent="0.3">
      <c r="A9916" s="13" t="str">
        <f t="shared" si="154"/>
        <v>campber012014</v>
      </c>
      <c r="B9916" s="16" t="s">
        <v>2130</v>
      </c>
      <c r="C9916" s="16">
        <v>2014</v>
      </c>
      <c r="D9916" s="16" t="s">
        <v>2330</v>
      </c>
      <c r="E9916" s="16">
        <v>6</v>
      </c>
      <c r="F9916" s="16">
        <v>0</v>
      </c>
      <c r="G9916" s="16">
        <v>0</v>
      </c>
      <c r="H9916" s="16">
        <v>0</v>
      </c>
    </row>
    <row r="9917" spans="1:8" x14ac:dyDescent="0.3">
      <c r="A9917" s="13" t="str">
        <f t="shared" si="154"/>
        <v>campber012014</v>
      </c>
      <c r="B9917" s="16" t="s">
        <v>2130</v>
      </c>
      <c r="C9917" s="16">
        <v>2014</v>
      </c>
      <c r="D9917" s="16" t="s">
        <v>2331</v>
      </c>
      <c r="E9917" s="16">
        <v>1</v>
      </c>
      <c r="F9917" s="16">
        <v>1</v>
      </c>
      <c r="G9917" s="16">
        <v>0</v>
      </c>
      <c r="H9917" s="16">
        <v>0</v>
      </c>
    </row>
    <row r="9918" spans="1:8" x14ac:dyDescent="0.3">
      <c r="A9918" s="13" t="str">
        <f t="shared" si="154"/>
        <v>campole012014</v>
      </c>
      <c r="B9918" s="16" t="s">
        <v>2131</v>
      </c>
      <c r="C9918" s="16">
        <v>2014</v>
      </c>
      <c r="D9918" s="16" t="s">
        <v>2332</v>
      </c>
      <c r="E9918" s="16">
        <v>0</v>
      </c>
      <c r="F9918" s="16">
        <v>1</v>
      </c>
      <c r="G9918" s="16">
        <v>0</v>
      </c>
      <c r="H9918" s="16">
        <v>0</v>
      </c>
    </row>
    <row r="9919" spans="1:8" x14ac:dyDescent="0.3">
      <c r="A9919" s="13" t="str">
        <f t="shared" si="154"/>
        <v>campsh012014</v>
      </c>
      <c r="B9919" s="16" t="s">
        <v>428</v>
      </c>
      <c r="C9919" s="16">
        <v>2014</v>
      </c>
      <c r="D9919" s="16" t="s">
        <v>2332</v>
      </c>
      <c r="E9919" s="16">
        <v>0</v>
      </c>
      <c r="F9919" s="16">
        <v>0</v>
      </c>
      <c r="G9919" s="16">
        <v>0</v>
      </c>
      <c r="H9919" s="16">
        <v>0</v>
      </c>
    </row>
    <row r="9920" spans="1:8" x14ac:dyDescent="0.3">
      <c r="A9920" s="13" t="str">
        <f t="shared" si="154"/>
        <v>canoro012014</v>
      </c>
      <c r="B9920" s="16" t="s">
        <v>523</v>
      </c>
      <c r="C9920" s="16">
        <v>2014</v>
      </c>
      <c r="D9920" s="16" t="s">
        <v>37</v>
      </c>
      <c r="E9920" s="16">
        <v>261</v>
      </c>
      <c r="F9920" s="16">
        <v>427</v>
      </c>
      <c r="G9920" s="16">
        <v>9</v>
      </c>
      <c r="H9920" s="16">
        <v>103</v>
      </c>
    </row>
    <row r="9921" spans="1:8" x14ac:dyDescent="0.3">
      <c r="A9921" s="13" t="str">
        <f t="shared" si="154"/>
        <v>cappsca012014</v>
      </c>
      <c r="B9921" s="16" t="s">
        <v>1677</v>
      </c>
      <c r="C9921" s="16">
        <v>2014</v>
      </c>
      <c r="D9921" s="16" t="s">
        <v>2332</v>
      </c>
      <c r="E9921" s="16">
        <v>0</v>
      </c>
      <c r="F9921" s="16">
        <v>0</v>
      </c>
      <c r="G9921" s="16">
        <v>0</v>
      </c>
      <c r="H9921" s="16">
        <v>0</v>
      </c>
    </row>
    <row r="9922" spans="1:8" x14ac:dyDescent="0.3">
      <c r="A9922" s="13" t="str">
        <f t="shared" si="154"/>
        <v>capuach012014</v>
      </c>
      <c r="B9922" s="16" t="s">
        <v>357</v>
      </c>
      <c r="C9922" s="16">
        <v>2014</v>
      </c>
      <c r="D9922" s="16" t="s">
        <v>2332</v>
      </c>
      <c r="E9922" s="16">
        <v>1</v>
      </c>
      <c r="F9922" s="16">
        <v>4</v>
      </c>
      <c r="G9922" s="16">
        <v>0</v>
      </c>
      <c r="H9922" s="16">
        <v>0</v>
      </c>
    </row>
    <row r="9923" spans="1:8" x14ac:dyDescent="0.3">
      <c r="A9923" s="13" t="str">
        <f t="shared" ref="A9923:A9986" si="155">B9923&amp;C9923</f>
        <v>capuach012014</v>
      </c>
      <c r="B9923" s="16" t="s">
        <v>357</v>
      </c>
      <c r="C9923" s="16">
        <v>2014</v>
      </c>
      <c r="D9923" s="16" t="s">
        <v>2332</v>
      </c>
      <c r="E9923" s="16">
        <v>2</v>
      </c>
      <c r="F9923" s="16">
        <v>5</v>
      </c>
      <c r="G9923" s="16">
        <v>1</v>
      </c>
      <c r="H9923" s="16">
        <v>1</v>
      </c>
    </row>
    <row r="9924" spans="1:8" x14ac:dyDescent="0.3">
      <c r="A9924" s="13" t="str">
        <f t="shared" si="155"/>
        <v>carlybu012014</v>
      </c>
      <c r="B9924" s="16" t="s">
        <v>70</v>
      </c>
      <c r="C9924" s="16">
        <v>2014</v>
      </c>
      <c r="D9924" s="16" t="s">
        <v>2332</v>
      </c>
      <c r="E9924" s="16">
        <v>2</v>
      </c>
      <c r="F9924" s="16">
        <v>2</v>
      </c>
      <c r="G9924" s="16">
        <v>0</v>
      </c>
      <c r="H9924" s="16">
        <v>0</v>
      </c>
    </row>
    <row r="9925" spans="1:8" x14ac:dyDescent="0.3">
      <c r="A9925" s="13" t="str">
        <f t="shared" si="155"/>
        <v>carmofa012014</v>
      </c>
      <c r="B9925" s="16" t="s">
        <v>633</v>
      </c>
      <c r="C9925" s="16">
        <v>2014</v>
      </c>
      <c r="D9925" s="16" t="s">
        <v>2332</v>
      </c>
      <c r="E9925" s="16">
        <v>10</v>
      </c>
      <c r="F9925" s="16">
        <v>20</v>
      </c>
      <c r="G9925" s="16">
        <v>0</v>
      </c>
      <c r="H9925" s="16">
        <v>1</v>
      </c>
    </row>
    <row r="9926" spans="1:8" x14ac:dyDescent="0.3">
      <c r="A9926" s="13" t="str">
        <f t="shared" si="155"/>
        <v>carmofa012014</v>
      </c>
      <c r="B9926" s="16" t="s">
        <v>633</v>
      </c>
      <c r="C9926" s="16">
        <v>2014</v>
      </c>
      <c r="D9926" s="16" t="s">
        <v>2332</v>
      </c>
      <c r="E9926" s="16">
        <v>1</v>
      </c>
      <c r="F9926" s="16">
        <v>3</v>
      </c>
      <c r="G9926" s="16">
        <v>0</v>
      </c>
      <c r="H9926" s="16">
        <v>1</v>
      </c>
    </row>
    <row r="9927" spans="1:8" x14ac:dyDescent="0.3">
      <c r="A9927" s="13" t="str">
        <f t="shared" si="155"/>
        <v>carpeda012014</v>
      </c>
      <c r="B9927" s="16" t="s">
        <v>1447</v>
      </c>
      <c r="C9927" s="16">
        <v>2014</v>
      </c>
      <c r="D9927" s="16" t="s">
        <v>2332</v>
      </c>
      <c r="E9927" s="16">
        <v>5</v>
      </c>
      <c r="F9927" s="16">
        <v>5</v>
      </c>
      <c r="G9927" s="16">
        <v>1</v>
      </c>
      <c r="H9927" s="16">
        <v>0</v>
      </c>
    </row>
    <row r="9928" spans="1:8" x14ac:dyDescent="0.3">
      <c r="A9928" s="13" t="str">
        <f t="shared" si="155"/>
        <v>carpeda022014</v>
      </c>
      <c r="B9928" s="16" t="s">
        <v>1679</v>
      </c>
      <c r="C9928" s="16">
        <v>2014</v>
      </c>
      <c r="D9928" s="16" t="s">
        <v>2332</v>
      </c>
      <c r="E9928" s="16">
        <v>1</v>
      </c>
      <c r="F9928" s="16">
        <v>1</v>
      </c>
      <c r="G9928" s="16">
        <v>0</v>
      </c>
      <c r="H9928" s="16">
        <v>0</v>
      </c>
    </row>
    <row r="9929" spans="1:8" x14ac:dyDescent="0.3">
      <c r="A9929" s="13" t="str">
        <f t="shared" si="155"/>
        <v>carpema012014</v>
      </c>
      <c r="B9929" s="16" t="s">
        <v>1448</v>
      </c>
      <c r="C9929" s="16">
        <v>2014</v>
      </c>
      <c r="D9929" s="16" t="s">
        <v>38</v>
      </c>
      <c r="E9929" s="16">
        <v>90</v>
      </c>
      <c r="F9929" s="16">
        <v>288</v>
      </c>
      <c r="G9929" s="16">
        <v>16</v>
      </c>
      <c r="H9929" s="16">
        <v>23</v>
      </c>
    </row>
    <row r="9930" spans="1:8" x14ac:dyDescent="0.3">
      <c r="A9930" s="13" t="str">
        <f t="shared" si="155"/>
        <v>carpema012014</v>
      </c>
      <c r="B9930" s="16" t="s">
        <v>1448</v>
      </c>
      <c r="C9930" s="16">
        <v>2014</v>
      </c>
      <c r="D9930" s="16" t="s">
        <v>2329</v>
      </c>
      <c r="E9930" s="16">
        <v>1</v>
      </c>
      <c r="F9930" s="16">
        <v>0</v>
      </c>
      <c r="G9930" s="16">
        <v>0</v>
      </c>
      <c r="H9930" s="16">
        <v>0</v>
      </c>
    </row>
    <row r="9931" spans="1:8" x14ac:dyDescent="0.3">
      <c r="A9931" s="13" t="str">
        <f t="shared" si="155"/>
        <v>carpema012014</v>
      </c>
      <c r="B9931" s="16" t="s">
        <v>1448</v>
      </c>
      <c r="C9931" s="16">
        <v>2014</v>
      </c>
      <c r="D9931" s="16" t="s">
        <v>2330</v>
      </c>
      <c r="E9931" s="16">
        <v>1</v>
      </c>
      <c r="F9931" s="16">
        <v>0</v>
      </c>
      <c r="G9931" s="16">
        <v>0</v>
      </c>
      <c r="H9931" s="16">
        <v>0</v>
      </c>
    </row>
    <row r="9932" spans="1:8" x14ac:dyDescent="0.3">
      <c r="A9932" s="13" t="str">
        <f t="shared" si="155"/>
        <v>carpmi012014</v>
      </c>
      <c r="B9932" s="16" t="s">
        <v>1061</v>
      </c>
      <c r="C9932" s="16">
        <v>2014</v>
      </c>
      <c r="D9932" s="16" t="s">
        <v>2333</v>
      </c>
      <c r="E9932" s="16">
        <v>115</v>
      </c>
      <c r="F9932" s="16">
        <v>11</v>
      </c>
      <c r="G9932" s="16">
        <v>0</v>
      </c>
      <c r="H9932" s="16">
        <v>10</v>
      </c>
    </row>
    <row r="9933" spans="1:8" x14ac:dyDescent="0.3">
      <c r="A9933" s="13" t="str">
        <f t="shared" si="155"/>
        <v>carpmi012014</v>
      </c>
      <c r="B9933" s="16" t="s">
        <v>1061</v>
      </c>
      <c r="C9933" s="16">
        <v>2014</v>
      </c>
      <c r="D9933" s="16" t="s">
        <v>2333</v>
      </c>
      <c r="E9933" s="16">
        <v>67</v>
      </c>
      <c r="F9933" s="16">
        <v>4</v>
      </c>
      <c r="G9933" s="16">
        <v>2</v>
      </c>
      <c r="H9933" s="16">
        <v>7</v>
      </c>
    </row>
    <row r="9934" spans="1:8" x14ac:dyDescent="0.3">
      <c r="A9934" s="13" t="str">
        <f t="shared" si="155"/>
        <v>carpmi012014</v>
      </c>
      <c r="B9934" s="16" t="s">
        <v>1061</v>
      </c>
      <c r="C9934" s="16">
        <v>2014</v>
      </c>
      <c r="D9934" s="16" t="s">
        <v>38</v>
      </c>
      <c r="E9934" s="16">
        <v>0</v>
      </c>
      <c r="F9934" s="16">
        <v>0</v>
      </c>
      <c r="G9934" s="16">
        <v>0</v>
      </c>
      <c r="H9934" s="16">
        <v>0</v>
      </c>
    </row>
    <row r="9935" spans="1:8" x14ac:dyDescent="0.3">
      <c r="A9935" s="13" t="str">
        <f t="shared" si="155"/>
        <v>carpmi012014</v>
      </c>
      <c r="B9935" s="16" t="s">
        <v>1061</v>
      </c>
      <c r="C9935" s="16">
        <v>2014</v>
      </c>
      <c r="D9935" s="16" t="s">
        <v>2328</v>
      </c>
      <c r="E9935" s="16">
        <v>8</v>
      </c>
      <c r="F9935" s="16">
        <v>0</v>
      </c>
      <c r="G9935" s="16">
        <v>0</v>
      </c>
      <c r="H9935" s="16">
        <v>0</v>
      </c>
    </row>
    <row r="9936" spans="1:8" x14ac:dyDescent="0.3">
      <c r="A9936" s="13" t="str">
        <f t="shared" si="155"/>
        <v>carpmi012014</v>
      </c>
      <c r="B9936" s="16" t="s">
        <v>1061</v>
      </c>
      <c r="C9936" s="16">
        <v>2014</v>
      </c>
      <c r="D9936" s="16" t="s">
        <v>2328</v>
      </c>
      <c r="E9936" s="16">
        <v>0</v>
      </c>
      <c r="F9936" s="16">
        <v>0</v>
      </c>
      <c r="G9936" s="16">
        <v>0</v>
      </c>
      <c r="H9936" s="16">
        <v>0</v>
      </c>
    </row>
    <row r="9937" spans="1:8" x14ac:dyDescent="0.3">
      <c r="A9937" s="13" t="str">
        <f t="shared" si="155"/>
        <v>carpmi012014</v>
      </c>
      <c r="B9937" s="16" t="s">
        <v>1061</v>
      </c>
      <c r="C9937" s="16">
        <v>2014</v>
      </c>
      <c r="D9937" s="16" t="s">
        <v>2329</v>
      </c>
      <c r="E9937" s="16">
        <v>8</v>
      </c>
      <c r="F9937" s="16">
        <v>0</v>
      </c>
      <c r="G9937" s="16">
        <v>0</v>
      </c>
      <c r="H9937" s="16">
        <v>0</v>
      </c>
    </row>
    <row r="9938" spans="1:8" x14ac:dyDescent="0.3">
      <c r="A9938" s="13" t="str">
        <f t="shared" si="155"/>
        <v>carpmi012014</v>
      </c>
      <c r="B9938" s="16" t="s">
        <v>1061</v>
      </c>
      <c r="C9938" s="16">
        <v>2014</v>
      </c>
      <c r="D9938" s="16" t="s">
        <v>2329</v>
      </c>
      <c r="E9938" s="16">
        <v>1</v>
      </c>
      <c r="F9938" s="16">
        <v>0</v>
      </c>
      <c r="G9938" s="16">
        <v>0</v>
      </c>
      <c r="H9938" s="16">
        <v>0</v>
      </c>
    </row>
    <row r="9939" spans="1:8" x14ac:dyDescent="0.3">
      <c r="A9939" s="13" t="str">
        <f t="shared" si="155"/>
        <v>carpmi012014</v>
      </c>
      <c r="B9939" s="16" t="s">
        <v>1061</v>
      </c>
      <c r="C9939" s="16">
        <v>2014</v>
      </c>
      <c r="D9939" s="16" t="s">
        <v>2332</v>
      </c>
      <c r="E9939" s="16">
        <v>0</v>
      </c>
      <c r="F9939" s="16">
        <v>0</v>
      </c>
      <c r="G9939" s="16">
        <v>0</v>
      </c>
      <c r="H9939" s="16">
        <v>0</v>
      </c>
    </row>
    <row r="9940" spans="1:8" x14ac:dyDescent="0.3">
      <c r="A9940" s="13" t="str">
        <f t="shared" si="155"/>
        <v>carpmi012014</v>
      </c>
      <c r="B9940" s="16" t="s">
        <v>1061</v>
      </c>
      <c r="C9940" s="16">
        <v>2014</v>
      </c>
      <c r="D9940" s="16" t="s">
        <v>2330</v>
      </c>
      <c r="E9940" s="16">
        <v>1</v>
      </c>
      <c r="F9940" s="16">
        <v>0</v>
      </c>
      <c r="G9940" s="16">
        <v>0</v>
      </c>
      <c r="H9940" s="16">
        <v>0</v>
      </c>
    </row>
    <row r="9941" spans="1:8" x14ac:dyDescent="0.3">
      <c r="A9941" s="13" t="str">
        <f t="shared" si="155"/>
        <v>carraca012014</v>
      </c>
      <c r="B9941" s="16" t="s">
        <v>1062</v>
      </c>
      <c r="C9941" s="16">
        <v>2014</v>
      </c>
      <c r="D9941" s="16" t="s">
        <v>2332</v>
      </c>
      <c r="E9941" s="16">
        <v>10</v>
      </c>
      <c r="F9941" s="16">
        <v>14</v>
      </c>
      <c r="G9941" s="16">
        <v>2</v>
      </c>
      <c r="H9941" s="16">
        <v>2</v>
      </c>
    </row>
    <row r="9942" spans="1:8" x14ac:dyDescent="0.3">
      <c r="A9942" s="13" t="str">
        <f t="shared" si="155"/>
        <v>carreez012014</v>
      </c>
      <c r="B9942" s="16" t="s">
        <v>1449</v>
      </c>
      <c r="C9942" s="16">
        <v>2014</v>
      </c>
      <c r="D9942" s="16" t="s">
        <v>2327</v>
      </c>
      <c r="E9942" s="16">
        <v>47</v>
      </c>
      <c r="F9942" s="16">
        <v>1</v>
      </c>
      <c r="G9942" s="16">
        <v>0</v>
      </c>
      <c r="H9942" s="16">
        <v>0</v>
      </c>
    </row>
    <row r="9943" spans="1:8" x14ac:dyDescent="0.3">
      <c r="A9943" s="13" t="str">
        <f t="shared" si="155"/>
        <v>carreez012014</v>
      </c>
      <c r="B9943" s="16" t="s">
        <v>1449</v>
      </c>
      <c r="C9943" s="16">
        <v>2014</v>
      </c>
      <c r="D9943" s="16" t="s">
        <v>2328</v>
      </c>
      <c r="E9943" s="16">
        <v>4</v>
      </c>
      <c r="F9943" s="16">
        <v>0</v>
      </c>
      <c r="G9943" s="16">
        <v>0</v>
      </c>
      <c r="H9943" s="16">
        <v>0</v>
      </c>
    </row>
    <row r="9944" spans="1:8" x14ac:dyDescent="0.3">
      <c r="A9944" s="13" t="str">
        <f t="shared" si="155"/>
        <v>carreez012014</v>
      </c>
      <c r="B9944" s="16" t="s">
        <v>1449</v>
      </c>
      <c r="C9944" s="16">
        <v>2014</v>
      </c>
      <c r="D9944" s="16" t="s">
        <v>2329</v>
      </c>
      <c r="E9944" s="16">
        <v>51</v>
      </c>
      <c r="F9944" s="16">
        <v>1</v>
      </c>
      <c r="G9944" s="16">
        <v>0</v>
      </c>
      <c r="H9944" s="16">
        <v>0</v>
      </c>
    </row>
    <row r="9945" spans="1:8" x14ac:dyDescent="0.3">
      <c r="A9945" s="13" t="str">
        <f t="shared" si="155"/>
        <v>carrosc022014</v>
      </c>
      <c r="B9945" s="16" t="s">
        <v>2132</v>
      </c>
      <c r="C9945" s="16">
        <v>2014</v>
      </c>
      <c r="D9945" s="16" t="s">
        <v>2332</v>
      </c>
      <c r="E9945" s="16">
        <v>8</v>
      </c>
      <c r="F9945" s="16">
        <v>11</v>
      </c>
      <c r="G9945" s="16">
        <v>0</v>
      </c>
      <c r="H9945" s="16">
        <v>1</v>
      </c>
    </row>
    <row r="9946" spans="1:8" x14ac:dyDescent="0.3">
      <c r="A9946" s="13" t="str">
        <f t="shared" si="155"/>
        <v>cartech022014</v>
      </c>
      <c r="B9946" s="16" t="s">
        <v>1238</v>
      </c>
      <c r="C9946" s="16">
        <v>2014</v>
      </c>
      <c r="D9946" s="16" t="s">
        <v>2333</v>
      </c>
      <c r="E9946" s="16">
        <v>123</v>
      </c>
      <c r="F9946" s="16">
        <v>12</v>
      </c>
      <c r="G9946" s="16">
        <v>3</v>
      </c>
      <c r="H9946" s="16">
        <v>13</v>
      </c>
    </row>
    <row r="9947" spans="1:8" x14ac:dyDescent="0.3">
      <c r="A9947" s="13" t="str">
        <f t="shared" si="155"/>
        <v>cartech022014</v>
      </c>
      <c r="B9947" s="16" t="s">
        <v>1238</v>
      </c>
      <c r="C9947" s="16">
        <v>2014</v>
      </c>
      <c r="D9947" s="16" t="s">
        <v>2328</v>
      </c>
      <c r="E9947" s="16">
        <v>12</v>
      </c>
      <c r="F9947" s="16">
        <v>0</v>
      </c>
      <c r="G9947" s="16">
        <v>0</v>
      </c>
      <c r="H9947" s="16">
        <v>0</v>
      </c>
    </row>
    <row r="9948" spans="1:8" x14ac:dyDescent="0.3">
      <c r="A9948" s="13" t="str">
        <f t="shared" si="155"/>
        <v>cartech022014</v>
      </c>
      <c r="B9948" s="16" t="s">
        <v>1238</v>
      </c>
      <c r="C9948" s="16">
        <v>2014</v>
      </c>
      <c r="D9948" s="16" t="s">
        <v>2329</v>
      </c>
      <c r="E9948" s="16">
        <v>12</v>
      </c>
      <c r="F9948" s="16">
        <v>0</v>
      </c>
      <c r="G9948" s="16">
        <v>0</v>
      </c>
      <c r="H9948" s="16">
        <v>0</v>
      </c>
    </row>
    <row r="9949" spans="1:8" x14ac:dyDescent="0.3">
      <c r="A9949" s="13" t="str">
        <f t="shared" si="155"/>
        <v>casalcu012014</v>
      </c>
      <c r="B9949" s="16" t="s">
        <v>2133</v>
      </c>
      <c r="C9949" s="16">
        <v>2014</v>
      </c>
      <c r="D9949" s="16" t="s">
        <v>2334</v>
      </c>
      <c r="E9949" s="16">
        <v>212</v>
      </c>
      <c r="F9949" s="16">
        <v>11</v>
      </c>
      <c r="G9949" s="16">
        <v>1</v>
      </c>
      <c r="H9949" s="16">
        <v>0</v>
      </c>
    </row>
    <row r="9950" spans="1:8" x14ac:dyDescent="0.3">
      <c r="A9950" s="13" t="str">
        <f t="shared" si="155"/>
        <v>cashnan012014</v>
      </c>
      <c r="B9950" s="16" t="s">
        <v>1239</v>
      </c>
      <c r="C9950" s="16">
        <v>2014</v>
      </c>
      <c r="D9950" s="16" t="s">
        <v>2328</v>
      </c>
      <c r="E9950" s="16">
        <v>0</v>
      </c>
      <c r="F9950" s="16">
        <v>0</v>
      </c>
      <c r="G9950" s="16">
        <v>0</v>
      </c>
      <c r="H9950" s="16">
        <v>0</v>
      </c>
    </row>
    <row r="9951" spans="1:8" x14ac:dyDescent="0.3">
      <c r="A9951" s="13" t="str">
        <f t="shared" si="155"/>
        <v>cashnan012014</v>
      </c>
      <c r="B9951" s="16" t="s">
        <v>1239</v>
      </c>
      <c r="C9951" s="16">
        <v>2014</v>
      </c>
      <c r="D9951" s="16" t="s">
        <v>2329</v>
      </c>
      <c r="E9951" s="16">
        <v>0</v>
      </c>
      <c r="F9951" s="16">
        <v>0</v>
      </c>
      <c r="G9951" s="16">
        <v>0</v>
      </c>
      <c r="H9951" s="16">
        <v>0</v>
      </c>
    </row>
    <row r="9952" spans="1:8" x14ac:dyDescent="0.3">
      <c r="A9952" s="13" t="str">
        <f t="shared" si="155"/>
        <v>cashnan012014</v>
      </c>
      <c r="B9952" s="16" t="s">
        <v>1239</v>
      </c>
      <c r="C9952" s="16">
        <v>2014</v>
      </c>
      <c r="D9952" s="16" t="s">
        <v>2332</v>
      </c>
      <c r="E9952" s="16">
        <v>4</v>
      </c>
      <c r="F9952" s="16">
        <v>19</v>
      </c>
      <c r="G9952" s="16">
        <v>1</v>
      </c>
      <c r="H9952" s="16">
        <v>1</v>
      </c>
    </row>
    <row r="9953" spans="1:8" x14ac:dyDescent="0.3">
      <c r="A9953" s="13" t="str">
        <f t="shared" si="155"/>
        <v>casilal012014</v>
      </c>
      <c r="B9953" s="16" t="s">
        <v>634</v>
      </c>
      <c r="C9953" s="16">
        <v>2014</v>
      </c>
      <c r="D9953" s="16" t="s">
        <v>37</v>
      </c>
      <c r="E9953" s="16">
        <v>0</v>
      </c>
      <c r="F9953" s="16">
        <v>0</v>
      </c>
      <c r="G9953" s="16">
        <v>0</v>
      </c>
      <c r="H9953" s="16">
        <v>0</v>
      </c>
    </row>
    <row r="9954" spans="1:8" x14ac:dyDescent="0.3">
      <c r="A9954" s="13" t="str">
        <f t="shared" si="155"/>
        <v>casilal012014</v>
      </c>
      <c r="B9954" s="16" t="s">
        <v>634</v>
      </c>
      <c r="C9954" s="16">
        <v>2014</v>
      </c>
      <c r="D9954" s="16" t="s">
        <v>38</v>
      </c>
      <c r="E9954" s="16">
        <v>0</v>
      </c>
      <c r="F9954" s="16">
        <v>1</v>
      </c>
      <c r="G9954" s="16">
        <v>1</v>
      </c>
      <c r="H9954" s="16">
        <v>0</v>
      </c>
    </row>
    <row r="9955" spans="1:8" x14ac:dyDescent="0.3">
      <c r="A9955" s="13" t="str">
        <f t="shared" si="155"/>
        <v>casteni012014</v>
      </c>
      <c r="B9955" s="16" t="s">
        <v>1892</v>
      </c>
      <c r="C9955" s="16">
        <v>2014</v>
      </c>
      <c r="D9955" s="16" t="s">
        <v>38</v>
      </c>
      <c r="E9955" s="16">
        <v>75</v>
      </c>
      <c r="F9955" s="16">
        <v>212</v>
      </c>
      <c r="G9955" s="16">
        <v>15</v>
      </c>
      <c r="H9955" s="16">
        <v>22</v>
      </c>
    </row>
    <row r="9956" spans="1:8" x14ac:dyDescent="0.3">
      <c r="A9956" s="13" t="str">
        <f t="shared" si="155"/>
        <v>castiru012014</v>
      </c>
      <c r="B9956" s="16" t="s">
        <v>2134</v>
      </c>
      <c r="C9956" s="16">
        <v>2014</v>
      </c>
      <c r="D9956" s="16" t="s">
        <v>2327</v>
      </c>
      <c r="E9956" s="16">
        <v>31</v>
      </c>
      <c r="F9956" s="16">
        <v>1</v>
      </c>
      <c r="G9956" s="16">
        <v>0</v>
      </c>
      <c r="H9956" s="16">
        <v>0</v>
      </c>
    </row>
    <row r="9957" spans="1:8" x14ac:dyDescent="0.3">
      <c r="A9957" s="13" t="str">
        <f t="shared" si="155"/>
        <v>castiru012014</v>
      </c>
      <c r="B9957" s="16" t="s">
        <v>2134</v>
      </c>
      <c r="C9957" s="16">
        <v>2014</v>
      </c>
      <c r="D9957" s="16" t="s">
        <v>2329</v>
      </c>
      <c r="E9957" s="16">
        <v>31</v>
      </c>
      <c r="F9957" s="16">
        <v>1</v>
      </c>
      <c r="G9957" s="16">
        <v>0</v>
      </c>
      <c r="H9957" s="16">
        <v>0</v>
      </c>
    </row>
    <row r="9958" spans="1:8" x14ac:dyDescent="0.3">
      <c r="A9958" s="13" t="str">
        <f t="shared" si="155"/>
        <v>castiwe012014</v>
      </c>
      <c r="B9958" s="16" t="s">
        <v>1241</v>
      </c>
      <c r="C9958" s="16">
        <v>2014</v>
      </c>
      <c r="D9958" s="16" t="s">
        <v>2334</v>
      </c>
      <c r="E9958" s="16">
        <v>784</v>
      </c>
      <c r="F9958" s="16">
        <v>93</v>
      </c>
      <c r="G9958" s="16">
        <v>6</v>
      </c>
      <c r="H9958" s="16">
        <v>6</v>
      </c>
    </row>
    <row r="9959" spans="1:8" x14ac:dyDescent="0.3">
      <c r="A9959" s="13" t="str">
        <f t="shared" si="155"/>
        <v>castrja012014</v>
      </c>
      <c r="B9959" s="16" t="s">
        <v>1242</v>
      </c>
      <c r="C9959" s="16">
        <v>2014</v>
      </c>
      <c r="D9959" s="16" t="s">
        <v>2334</v>
      </c>
      <c r="E9959" s="16">
        <v>767</v>
      </c>
      <c r="F9959" s="16">
        <v>55</v>
      </c>
      <c r="G9959" s="16">
        <v>4</v>
      </c>
      <c r="H9959" s="16">
        <v>4</v>
      </c>
    </row>
    <row r="9960" spans="1:8" x14ac:dyDescent="0.3">
      <c r="A9960" s="13" t="str">
        <f t="shared" si="155"/>
        <v>castrst012014</v>
      </c>
      <c r="B9960" s="16" t="s">
        <v>1243</v>
      </c>
      <c r="C9960" s="16">
        <v>2014</v>
      </c>
      <c r="D9960" s="16" t="s">
        <v>2331</v>
      </c>
      <c r="E9960" s="16">
        <v>148</v>
      </c>
      <c r="F9960" s="16">
        <v>386</v>
      </c>
      <c r="G9960" s="16">
        <v>15</v>
      </c>
      <c r="H9960" s="16">
        <v>74</v>
      </c>
    </row>
    <row r="9961" spans="1:8" x14ac:dyDescent="0.3">
      <c r="A9961" s="13" t="str">
        <f t="shared" si="155"/>
        <v>cecchga012014</v>
      </c>
      <c r="B9961" s="16" t="s">
        <v>2135</v>
      </c>
      <c r="C9961" s="16">
        <v>2014</v>
      </c>
      <c r="D9961" s="16" t="s">
        <v>38</v>
      </c>
      <c r="E9961" s="16">
        <v>7</v>
      </c>
      <c r="F9961" s="16">
        <v>13</v>
      </c>
      <c r="G9961" s="16">
        <v>1</v>
      </c>
      <c r="H9961" s="16">
        <v>2</v>
      </c>
    </row>
    <row r="9962" spans="1:8" x14ac:dyDescent="0.3">
      <c r="A9962" s="13" t="str">
        <f t="shared" si="155"/>
        <v>cecilbr012014</v>
      </c>
      <c r="B9962" s="16" t="s">
        <v>1064</v>
      </c>
      <c r="C9962" s="16">
        <v>2014</v>
      </c>
      <c r="D9962" s="16" t="s">
        <v>2332</v>
      </c>
      <c r="E9962" s="16">
        <v>0</v>
      </c>
      <c r="F9962" s="16">
        <v>5</v>
      </c>
      <c r="G9962" s="16">
        <v>0</v>
      </c>
      <c r="H9962" s="16">
        <v>0</v>
      </c>
    </row>
    <row r="9963" spans="1:8" x14ac:dyDescent="0.3">
      <c r="A9963" s="13" t="str">
        <f t="shared" si="155"/>
        <v>cedenro022014</v>
      </c>
      <c r="B9963" s="16" t="s">
        <v>525</v>
      </c>
      <c r="C9963" s="16">
        <v>2014</v>
      </c>
      <c r="D9963" s="16" t="s">
        <v>38</v>
      </c>
      <c r="E9963" s="16">
        <v>2</v>
      </c>
      <c r="F9963" s="16">
        <v>1</v>
      </c>
      <c r="G9963" s="16">
        <v>0</v>
      </c>
      <c r="H9963" s="16">
        <v>0</v>
      </c>
    </row>
    <row r="9964" spans="1:8" x14ac:dyDescent="0.3">
      <c r="A9964" s="13" t="str">
        <f t="shared" si="155"/>
        <v>cedenro022014</v>
      </c>
      <c r="B9964" s="16" t="s">
        <v>525</v>
      </c>
      <c r="C9964" s="16">
        <v>2014</v>
      </c>
      <c r="D9964" s="16" t="s">
        <v>2331</v>
      </c>
      <c r="E9964" s="16">
        <v>2</v>
      </c>
      <c r="F9964" s="16">
        <v>4</v>
      </c>
      <c r="G9964" s="16">
        <v>0</v>
      </c>
      <c r="H9964" s="16">
        <v>1</v>
      </c>
    </row>
    <row r="9965" spans="1:8" x14ac:dyDescent="0.3">
      <c r="A9965" s="13" t="str">
        <f t="shared" si="155"/>
        <v>cedenxa012014</v>
      </c>
      <c r="B9965" s="16" t="s">
        <v>1451</v>
      </c>
      <c r="C9965" s="16">
        <v>2014</v>
      </c>
      <c r="D9965" s="16" t="s">
        <v>2332</v>
      </c>
      <c r="E9965" s="16">
        <v>0</v>
      </c>
      <c r="F9965" s="16">
        <v>1</v>
      </c>
      <c r="G9965" s="16">
        <v>0</v>
      </c>
      <c r="H9965" s="16">
        <v>0</v>
      </c>
    </row>
    <row r="9966" spans="1:8" x14ac:dyDescent="0.3">
      <c r="A9966" s="13" t="str">
        <f t="shared" si="155"/>
        <v>centeju012014</v>
      </c>
      <c r="B9966" s="16" t="s">
        <v>1894</v>
      </c>
      <c r="C9966" s="16">
        <v>2014</v>
      </c>
      <c r="D9966" s="16" t="s">
        <v>2334</v>
      </c>
      <c r="E9966" s="16">
        <v>63</v>
      </c>
      <c r="F9966" s="16">
        <v>4</v>
      </c>
      <c r="G9966" s="16">
        <v>2</v>
      </c>
      <c r="H9966" s="16">
        <v>0</v>
      </c>
    </row>
    <row r="9967" spans="1:8" x14ac:dyDescent="0.3">
      <c r="A9967" s="13" t="str">
        <f t="shared" si="155"/>
        <v>cervefr012014</v>
      </c>
      <c r="B9967" s="16" t="s">
        <v>899</v>
      </c>
      <c r="C9967" s="16">
        <v>2014</v>
      </c>
      <c r="D9967" s="16" t="s">
        <v>2333</v>
      </c>
      <c r="E9967" s="16">
        <v>33</v>
      </c>
      <c r="F9967" s="16">
        <v>1</v>
      </c>
      <c r="G9967" s="16">
        <v>0</v>
      </c>
      <c r="H9967" s="16">
        <v>2</v>
      </c>
    </row>
    <row r="9968" spans="1:8" x14ac:dyDescent="0.3">
      <c r="A9968" s="13" t="str">
        <f t="shared" si="155"/>
        <v>cervefr012014</v>
      </c>
      <c r="B9968" s="16" t="s">
        <v>899</v>
      </c>
      <c r="C9968" s="16">
        <v>2014</v>
      </c>
      <c r="D9968" s="16" t="s">
        <v>2334</v>
      </c>
      <c r="E9968" s="16">
        <v>335</v>
      </c>
      <c r="F9968" s="16">
        <v>20</v>
      </c>
      <c r="G9968" s="16">
        <v>1</v>
      </c>
      <c r="H9968" s="16">
        <v>0</v>
      </c>
    </row>
    <row r="9969" spans="1:8" x14ac:dyDescent="0.3">
      <c r="A9969" s="13" t="str">
        <f t="shared" si="155"/>
        <v>cespeyo012014</v>
      </c>
      <c r="B9969" s="16" t="s">
        <v>1683</v>
      </c>
      <c r="C9969" s="16">
        <v>2014</v>
      </c>
      <c r="D9969" s="16" t="s">
        <v>2327</v>
      </c>
      <c r="E9969" s="16">
        <v>9</v>
      </c>
      <c r="F9969" s="16">
        <v>0</v>
      </c>
      <c r="G9969" s="16">
        <v>1</v>
      </c>
      <c r="H9969" s="16">
        <v>0</v>
      </c>
    </row>
    <row r="9970" spans="1:8" x14ac:dyDescent="0.3">
      <c r="A9970" s="13" t="str">
        <f t="shared" si="155"/>
        <v>cespeyo012014</v>
      </c>
      <c r="B9970" s="16" t="s">
        <v>1683</v>
      </c>
      <c r="C9970" s="16">
        <v>2014</v>
      </c>
      <c r="D9970" s="16" t="s">
        <v>2328</v>
      </c>
      <c r="E9970" s="16">
        <v>135</v>
      </c>
      <c r="F9970" s="16">
        <v>12</v>
      </c>
      <c r="G9970" s="16">
        <v>3</v>
      </c>
      <c r="H9970" s="16">
        <v>0</v>
      </c>
    </row>
    <row r="9971" spans="1:8" x14ac:dyDescent="0.3">
      <c r="A9971" s="13" t="str">
        <f t="shared" si="155"/>
        <v>cespeyo012014</v>
      </c>
      <c r="B9971" s="16" t="s">
        <v>1683</v>
      </c>
      <c r="C9971" s="16">
        <v>2014</v>
      </c>
      <c r="D9971" s="16" t="s">
        <v>2328</v>
      </c>
      <c r="E9971" s="16">
        <v>81</v>
      </c>
      <c r="F9971" s="16">
        <v>4</v>
      </c>
      <c r="G9971" s="16">
        <v>2</v>
      </c>
      <c r="H9971" s="16">
        <v>0</v>
      </c>
    </row>
    <row r="9972" spans="1:8" x14ac:dyDescent="0.3">
      <c r="A9972" s="13" t="str">
        <f t="shared" si="155"/>
        <v>cespeyo012014</v>
      </c>
      <c r="B9972" s="16" t="s">
        <v>1683</v>
      </c>
      <c r="C9972" s="16">
        <v>2014</v>
      </c>
      <c r="D9972" s="16" t="s">
        <v>2329</v>
      </c>
      <c r="E9972" s="16">
        <v>144</v>
      </c>
      <c r="F9972" s="16">
        <v>12</v>
      </c>
      <c r="G9972" s="16">
        <v>4</v>
      </c>
      <c r="H9972" s="16">
        <v>0</v>
      </c>
    </row>
    <row r="9973" spans="1:8" x14ac:dyDescent="0.3">
      <c r="A9973" s="13" t="str">
        <f t="shared" si="155"/>
        <v>cespeyo012014</v>
      </c>
      <c r="B9973" s="16" t="s">
        <v>1683</v>
      </c>
      <c r="C9973" s="16">
        <v>2014</v>
      </c>
      <c r="D9973" s="16" t="s">
        <v>2329</v>
      </c>
      <c r="E9973" s="16">
        <v>81</v>
      </c>
      <c r="F9973" s="16">
        <v>4</v>
      </c>
      <c r="G9973" s="16">
        <v>2</v>
      </c>
      <c r="H9973" s="16">
        <v>0</v>
      </c>
    </row>
    <row r="9974" spans="1:8" x14ac:dyDescent="0.3">
      <c r="A9974" s="13" t="str">
        <f t="shared" si="155"/>
        <v>chacijh012014</v>
      </c>
      <c r="B9974" s="16" t="s">
        <v>1065</v>
      </c>
      <c r="C9974" s="16">
        <v>2014</v>
      </c>
      <c r="D9974" s="16" t="s">
        <v>2332</v>
      </c>
      <c r="E9974" s="16">
        <v>2</v>
      </c>
      <c r="F9974" s="16">
        <v>10</v>
      </c>
      <c r="G9974" s="16">
        <v>1</v>
      </c>
      <c r="H9974" s="16">
        <v>1</v>
      </c>
    </row>
    <row r="9975" spans="1:8" x14ac:dyDescent="0.3">
      <c r="A9975" s="13" t="str">
        <f t="shared" si="155"/>
        <v>chafian012014</v>
      </c>
      <c r="B9975" s="16" t="s">
        <v>2136</v>
      </c>
      <c r="C9975" s="16">
        <v>2014</v>
      </c>
      <c r="D9975" s="16" t="s">
        <v>2332</v>
      </c>
      <c r="E9975" s="16">
        <v>0</v>
      </c>
      <c r="F9975" s="16">
        <v>2</v>
      </c>
      <c r="G9975" s="16">
        <v>0</v>
      </c>
      <c r="H9975" s="16">
        <v>0</v>
      </c>
    </row>
    <row r="9976" spans="1:8" x14ac:dyDescent="0.3">
      <c r="A9976" s="13" t="str">
        <f t="shared" si="155"/>
        <v>chambjo032014</v>
      </c>
      <c r="B9976" s="16" t="s">
        <v>769</v>
      </c>
      <c r="C9976" s="16">
        <v>2014</v>
      </c>
      <c r="D9976" s="16" t="s">
        <v>2332</v>
      </c>
      <c r="E9976" s="16">
        <v>8</v>
      </c>
      <c r="F9976" s="16">
        <v>3</v>
      </c>
      <c r="G9976" s="16">
        <v>0</v>
      </c>
      <c r="H9976" s="16">
        <v>0</v>
      </c>
    </row>
    <row r="9977" spans="1:8" x14ac:dyDescent="0.3">
      <c r="A9977" s="13" t="str">
        <f t="shared" si="155"/>
        <v>chapmar012014</v>
      </c>
      <c r="B9977" s="16" t="s">
        <v>1245</v>
      </c>
      <c r="C9977" s="16">
        <v>2014</v>
      </c>
      <c r="D9977" s="16" t="s">
        <v>2332</v>
      </c>
      <c r="E9977" s="16">
        <v>1</v>
      </c>
      <c r="F9977" s="16">
        <v>2</v>
      </c>
      <c r="G9977" s="16">
        <v>0</v>
      </c>
      <c r="H9977" s="16">
        <v>0</v>
      </c>
    </row>
    <row r="9978" spans="1:8" x14ac:dyDescent="0.3">
      <c r="A9978" s="13" t="str">
        <f t="shared" si="155"/>
        <v>chapmke022014</v>
      </c>
      <c r="B9978" s="16" t="s">
        <v>1895</v>
      </c>
      <c r="C9978" s="16">
        <v>2014</v>
      </c>
      <c r="D9978" s="16" t="s">
        <v>2332</v>
      </c>
      <c r="E9978" s="16">
        <v>1</v>
      </c>
      <c r="F9978" s="16">
        <v>3</v>
      </c>
      <c r="G9978" s="16">
        <v>0</v>
      </c>
      <c r="H9978" s="16">
        <v>0</v>
      </c>
    </row>
    <row r="9979" spans="1:8" x14ac:dyDescent="0.3">
      <c r="A9979" s="13" t="str">
        <f t="shared" si="155"/>
        <v>chatwty012014</v>
      </c>
      <c r="B9979" s="16" t="s">
        <v>1453</v>
      </c>
      <c r="C9979" s="16">
        <v>2014</v>
      </c>
      <c r="D9979" s="16" t="s">
        <v>2332</v>
      </c>
      <c r="E9979" s="16">
        <v>0</v>
      </c>
      <c r="F9979" s="16">
        <v>1</v>
      </c>
      <c r="G9979" s="16">
        <v>1</v>
      </c>
      <c r="H9979" s="16">
        <v>0</v>
      </c>
    </row>
    <row r="9980" spans="1:8" x14ac:dyDescent="0.3">
      <c r="A9980" s="13" t="str">
        <f t="shared" si="155"/>
        <v>chaveen012014</v>
      </c>
      <c r="B9980" s="16" t="s">
        <v>233</v>
      </c>
      <c r="C9980" s="16">
        <v>2014</v>
      </c>
      <c r="D9980" s="16" t="s">
        <v>2327</v>
      </c>
      <c r="E9980" s="16">
        <v>7</v>
      </c>
      <c r="F9980" s="16">
        <v>0</v>
      </c>
      <c r="G9980" s="16">
        <v>0</v>
      </c>
      <c r="H9980" s="16">
        <v>0</v>
      </c>
    </row>
    <row r="9981" spans="1:8" x14ac:dyDescent="0.3">
      <c r="A9981" s="13" t="str">
        <f t="shared" si="155"/>
        <v>chaveen012014</v>
      </c>
      <c r="B9981" s="16" t="s">
        <v>233</v>
      </c>
      <c r="C9981" s="16">
        <v>2014</v>
      </c>
      <c r="D9981" s="16" t="s">
        <v>2328</v>
      </c>
      <c r="E9981" s="16">
        <v>17</v>
      </c>
      <c r="F9981" s="16">
        <v>0</v>
      </c>
      <c r="G9981" s="16">
        <v>0</v>
      </c>
      <c r="H9981" s="16">
        <v>0</v>
      </c>
    </row>
    <row r="9982" spans="1:8" x14ac:dyDescent="0.3">
      <c r="A9982" s="13" t="str">
        <f t="shared" si="155"/>
        <v>chaveen012014</v>
      </c>
      <c r="B9982" s="16" t="s">
        <v>233</v>
      </c>
      <c r="C9982" s="16">
        <v>2014</v>
      </c>
      <c r="D9982" s="16" t="s">
        <v>2329</v>
      </c>
      <c r="E9982" s="16">
        <v>79</v>
      </c>
      <c r="F9982" s="16">
        <v>1</v>
      </c>
      <c r="G9982" s="16">
        <v>0</v>
      </c>
      <c r="H9982" s="16">
        <v>0</v>
      </c>
    </row>
    <row r="9983" spans="1:8" x14ac:dyDescent="0.3">
      <c r="A9983" s="13" t="str">
        <f t="shared" si="155"/>
        <v>chaveen012014</v>
      </c>
      <c r="B9983" s="16" t="s">
        <v>233</v>
      </c>
      <c r="C9983" s="16">
        <v>2014</v>
      </c>
      <c r="D9983" s="16" t="s">
        <v>2330</v>
      </c>
      <c r="E9983" s="16">
        <v>55</v>
      </c>
      <c r="F9983" s="16">
        <v>1</v>
      </c>
      <c r="G9983" s="16">
        <v>0</v>
      </c>
      <c r="H9983" s="16">
        <v>0</v>
      </c>
    </row>
    <row r="9984" spans="1:8" x14ac:dyDescent="0.3">
      <c r="A9984" s="13" t="str">
        <f t="shared" si="155"/>
        <v>chaveer012014</v>
      </c>
      <c r="B9984" s="16" t="s">
        <v>76</v>
      </c>
      <c r="C9984" s="16">
        <v>2014</v>
      </c>
      <c r="D9984" s="16" t="s">
        <v>38</v>
      </c>
      <c r="E9984" s="16">
        <v>5</v>
      </c>
      <c r="F9984" s="16">
        <v>10</v>
      </c>
      <c r="G9984" s="16">
        <v>0</v>
      </c>
      <c r="H9984" s="16">
        <v>2</v>
      </c>
    </row>
    <row r="9985" spans="1:8" x14ac:dyDescent="0.3">
      <c r="A9985" s="13" t="str">
        <f t="shared" si="155"/>
        <v>chaveje012014</v>
      </c>
      <c r="B9985" s="16" t="s">
        <v>900</v>
      </c>
      <c r="C9985" s="16">
        <v>2014</v>
      </c>
      <c r="D9985" s="16" t="s">
        <v>2332</v>
      </c>
      <c r="E9985" s="16">
        <v>11</v>
      </c>
      <c r="F9985" s="16">
        <v>4</v>
      </c>
      <c r="G9985" s="16">
        <v>0</v>
      </c>
      <c r="H9985" s="16">
        <v>3</v>
      </c>
    </row>
    <row r="9986" spans="1:8" x14ac:dyDescent="0.3">
      <c r="A9986" s="13" t="str">
        <f t="shared" si="155"/>
        <v>chenbr012014</v>
      </c>
      <c r="B9986" s="16" t="s">
        <v>77</v>
      </c>
      <c r="C9986" s="16">
        <v>2014</v>
      </c>
      <c r="D9986" s="16" t="s">
        <v>2332</v>
      </c>
      <c r="E9986" s="16">
        <v>4</v>
      </c>
      <c r="F9986" s="16">
        <v>4</v>
      </c>
      <c r="G9986" s="16">
        <v>1</v>
      </c>
      <c r="H9986" s="16">
        <v>0</v>
      </c>
    </row>
    <row r="9987" spans="1:8" x14ac:dyDescent="0.3">
      <c r="A9987" s="13" t="str">
        <f t="shared" ref="A9987:A10050" si="156">B9987&amp;C9987</f>
        <v>chenwe022014</v>
      </c>
      <c r="B9987" s="16" t="s">
        <v>1685</v>
      </c>
      <c r="C9987" s="16">
        <v>2014</v>
      </c>
      <c r="D9987" s="16" t="s">
        <v>2332</v>
      </c>
      <c r="E9987" s="16">
        <v>7</v>
      </c>
      <c r="F9987" s="16">
        <v>24</v>
      </c>
      <c r="G9987" s="16">
        <v>0</v>
      </c>
      <c r="H9987" s="16">
        <v>1</v>
      </c>
    </row>
    <row r="9988" spans="1:8" x14ac:dyDescent="0.3">
      <c r="A9988" s="13" t="str">
        <f t="shared" si="156"/>
        <v>chiriro012014</v>
      </c>
      <c r="B9988" s="16" t="s">
        <v>1454</v>
      </c>
      <c r="C9988" s="16">
        <v>2014</v>
      </c>
      <c r="D9988" s="16" t="s">
        <v>2334</v>
      </c>
      <c r="E9988" s="16">
        <v>585</v>
      </c>
      <c r="F9988" s="16">
        <v>45</v>
      </c>
      <c r="G9988" s="16">
        <v>4</v>
      </c>
      <c r="H9988" s="16">
        <v>7</v>
      </c>
    </row>
    <row r="9989" spans="1:8" x14ac:dyDescent="0.3">
      <c r="A9989" s="13" t="str">
        <f t="shared" si="156"/>
        <v>chiselo012014</v>
      </c>
      <c r="B9989" s="16" t="s">
        <v>1455</v>
      </c>
      <c r="C9989" s="16">
        <v>2014</v>
      </c>
      <c r="D9989" s="16" t="s">
        <v>2333</v>
      </c>
      <c r="E9989" s="16">
        <v>52</v>
      </c>
      <c r="F9989" s="16">
        <v>1</v>
      </c>
      <c r="G9989" s="16">
        <v>0</v>
      </c>
      <c r="H9989" s="16">
        <v>5</v>
      </c>
    </row>
    <row r="9990" spans="1:8" x14ac:dyDescent="0.3">
      <c r="A9990" s="13" t="str">
        <f t="shared" si="156"/>
        <v>chiselo012014</v>
      </c>
      <c r="B9990" s="16" t="s">
        <v>1455</v>
      </c>
      <c r="C9990" s="16">
        <v>2014</v>
      </c>
      <c r="D9990" s="16" t="s">
        <v>38</v>
      </c>
      <c r="E9990" s="16">
        <v>60</v>
      </c>
      <c r="F9990" s="16">
        <v>182</v>
      </c>
      <c r="G9990" s="16">
        <v>18</v>
      </c>
      <c r="H9990" s="16">
        <v>9</v>
      </c>
    </row>
    <row r="9991" spans="1:8" x14ac:dyDescent="0.3">
      <c r="A9991" s="13" t="str">
        <f t="shared" si="156"/>
        <v>choatra012014</v>
      </c>
      <c r="B9991" s="16" t="s">
        <v>78</v>
      </c>
      <c r="C9991" s="16">
        <v>2014</v>
      </c>
      <c r="D9991" s="16" t="s">
        <v>2332</v>
      </c>
      <c r="E9991" s="16">
        <v>1</v>
      </c>
      <c r="F9991" s="16">
        <v>7</v>
      </c>
      <c r="G9991" s="16">
        <v>1</v>
      </c>
      <c r="H9991" s="16">
        <v>0</v>
      </c>
    </row>
    <row r="9992" spans="1:8" x14ac:dyDescent="0.3">
      <c r="A9992" s="13" t="str">
        <f t="shared" si="156"/>
        <v>choicmi012014</v>
      </c>
      <c r="B9992" s="16" t="s">
        <v>1896</v>
      </c>
      <c r="C9992" s="16">
        <v>2014</v>
      </c>
      <c r="D9992" s="16" t="s">
        <v>2327</v>
      </c>
      <c r="E9992" s="16">
        <v>9</v>
      </c>
      <c r="F9992" s="16">
        <v>0</v>
      </c>
      <c r="G9992" s="16">
        <v>0</v>
      </c>
      <c r="H9992" s="16">
        <v>0</v>
      </c>
    </row>
    <row r="9993" spans="1:8" x14ac:dyDescent="0.3">
      <c r="A9993" s="13" t="str">
        <f t="shared" si="156"/>
        <v>choicmi012014</v>
      </c>
      <c r="B9993" s="16" t="s">
        <v>1896</v>
      </c>
      <c r="C9993" s="16">
        <v>2014</v>
      </c>
      <c r="D9993" s="16" t="s">
        <v>2328</v>
      </c>
      <c r="E9993" s="16">
        <v>75</v>
      </c>
      <c r="F9993" s="16">
        <v>4</v>
      </c>
      <c r="G9993" s="16">
        <v>3</v>
      </c>
      <c r="H9993" s="16">
        <v>0</v>
      </c>
    </row>
    <row r="9994" spans="1:8" x14ac:dyDescent="0.3">
      <c r="A9994" s="13" t="str">
        <f t="shared" si="156"/>
        <v>choicmi012014</v>
      </c>
      <c r="B9994" s="16" t="s">
        <v>1896</v>
      </c>
      <c r="C9994" s="16">
        <v>2014</v>
      </c>
      <c r="D9994" s="16" t="s">
        <v>2329</v>
      </c>
      <c r="E9994" s="16">
        <v>119</v>
      </c>
      <c r="F9994" s="16">
        <v>5</v>
      </c>
      <c r="G9994" s="16">
        <v>4</v>
      </c>
      <c r="H9994" s="16">
        <v>0</v>
      </c>
    </row>
    <row r="9995" spans="1:8" x14ac:dyDescent="0.3">
      <c r="A9995" s="13" t="str">
        <f t="shared" si="156"/>
        <v>choicmi012014</v>
      </c>
      <c r="B9995" s="16" t="s">
        <v>1896</v>
      </c>
      <c r="C9995" s="16">
        <v>2014</v>
      </c>
      <c r="D9995" s="16" t="s">
        <v>2330</v>
      </c>
      <c r="E9995" s="16">
        <v>35</v>
      </c>
      <c r="F9995" s="16">
        <v>1</v>
      </c>
      <c r="G9995" s="16">
        <v>1</v>
      </c>
      <c r="H9995" s="16">
        <v>0</v>
      </c>
    </row>
    <row r="9996" spans="1:8" x14ac:dyDescent="0.3">
      <c r="A9996" s="13" t="str">
        <f t="shared" si="156"/>
        <v>choosh012014</v>
      </c>
      <c r="B9996" s="16" t="s">
        <v>526</v>
      </c>
      <c r="C9996" s="16">
        <v>2014</v>
      </c>
      <c r="D9996" s="16" t="s">
        <v>2328</v>
      </c>
      <c r="E9996" s="16">
        <v>100</v>
      </c>
      <c r="F9996" s="16">
        <v>3</v>
      </c>
      <c r="G9996" s="16">
        <v>3</v>
      </c>
      <c r="H9996" s="16">
        <v>0</v>
      </c>
    </row>
    <row r="9997" spans="1:8" x14ac:dyDescent="0.3">
      <c r="A9997" s="13" t="str">
        <f t="shared" si="156"/>
        <v>choosh012014</v>
      </c>
      <c r="B9997" s="16" t="s">
        <v>526</v>
      </c>
      <c r="C9997" s="16">
        <v>2014</v>
      </c>
      <c r="D9997" s="16" t="s">
        <v>2329</v>
      </c>
      <c r="E9997" s="16">
        <v>129</v>
      </c>
      <c r="F9997" s="16">
        <v>4</v>
      </c>
      <c r="G9997" s="16">
        <v>4</v>
      </c>
      <c r="H9997" s="16">
        <v>0</v>
      </c>
    </row>
    <row r="9998" spans="1:8" x14ac:dyDescent="0.3">
      <c r="A9998" s="13" t="str">
        <f t="shared" si="156"/>
        <v>choosh012014</v>
      </c>
      <c r="B9998" s="16" t="s">
        <v>526</v>
      </c>
      <c r="C9998" s="16">
        <v>2014</v>
      </c>
      <c r="D9998" s="16" t="s">
        <v>2330</v>
      </c>
      <c r="E9998" s="16">
        <v>29</v>
      </c>
      <c r="F9998" s="16">
        <v>1</v>
      </c>
      <c r="G9998" s="16">
        <v>1</v>
      </c>
      <c r="H9998" s="16">
        <v>0</v>
      </c>
    </row>
    <row r="9999" spans="1:8" x14ac:dyDescent="0.3">
      <c r="A9999" s="13" t="str">
        <f t="shared" si="156"/>
        <v>chrisni012014</v>
      </c>
      <c r="B9999" s="16" t="s">
        <v>1897</v>
      </c>
      <c r="C9999" s="16">
        <v>2014</v>
      </c>
      <c r="D9999" s="16" t="s">
        <v>2332</v>
      </c>
      <c r="E9999" s="16">
        <v>1</v>
      </c>
      <c r="F9999" s="16">
        <v>0</v>
      </c>
      <c r="G9999" s="16">
        <v>1</v>
      </c>
      <c r="H9999" s="16">
        <v>0</v>
      </c>
    </row>
    <row r="10000" spans="1:8" x14ac:dyDescent="0.3">
      <c r="A10000" s="13" t="str">
        <f t="shared" si="156"/>
        <v>cingrto012014</v>
      </c>
      <c r="B10000" s="16" t="s">
        <v>1686</v>
      </c>
      <c r="C10000" s="16">
        <v>2014</v>
      </c>
      <c r="D10000" s="16" t="s">
        <v>2332</v>
      </c>
      <c r="E10000" s="16">
        <v>0</v>
      </c>
      <c r="F10000" s="16">
        <v>3</v>
      </c>
      <c r="G10000" s="16">
        <v>1</v>
      </c>
      <c r="H10000" s="16">
        <v>0</v>
      </c>
    </row>
    <row r="10001" spans="1:8" x14ac:dyDescent="0.3">
      <c r="A10001" s="13" t="str">
        <f t="shared" si="156"/>
        <v>ciriape012014</v>
      </c>
      <c r="B10001" s="16" t="s">
        <v>1246</v>
      </c>
      <c r="C10001" s="16">
        <v>2014</v>
      </c>
      <c r="D10001" s="16" t="s">
        <v>37</v>
      </c>
      <c r="E10001" s="16">
        <v>17</v>
      </c>
      <c r="F10001" s="16">
        <v>27</v>
      </c>
      <c r="G10001" s="16">
        <v>0</v>
      </c>
      <c r="H10001" s="16">
        <v>7</v>
      </c>
    </row>
    <row r="10002" spans="1:8" x14ac:dyDescent="0.3">
      <c r="A10002" s="13" t="str">
        <f t="shared" si="156"/>
        <v>ciriape012014</v>
      </c>
      <c r="B10002" s="16" t="s">
        <v>1246</v>
      </c>
      <c r="C10002" s="16">
        <v>2014</v>
      </c>
      <c r="D10002" s="16" t="s">
        <v>38</v>
      </c>
      <c r="E10002" s="16">
        <v>4</v>
      </c>
      <c r="F10002" s="16">
        <v>1</v>
      </c>
      <c r="G10002" s="16">
        <v>0</v>
      </c>
      <c r="H10002" s="16">
        <v>0</v>
      </c>
    </row>
    <row r="10003" spans="1:8" x14ac:dyDescent="0.3">
      <c r="A10003" s="13" t="str">
        <f t="shared" si="156"/>
        <v>ciriape012014</v>
      </c>
      <c r="B10003" s="16" t="s">
        <v>1246</v>
      </c>
      <c r="C10003" s="16">
        <v>2014</v>
      </c>
      <c r="D10003" s="16" t="s">
        <v>2331</v>
      </c>
      <c r="E10003" s="16">
        <v>0</v>
      </c>
      <c r="F10003" s="16">
        <v>0</v>
      </c>
      <c r="G10003" s="16">
        <v>0</v>
      </c>
      <c r="H10003" s="16">
        <v>0</v>
      </c>
    </row>
    <row r="10004" spans="1:8" x14ac:dyDescent="0.3">
      <c r="A10004" s="13" t="str">
        <f t="shared" si="156"/>
        <v>cishest012014</v>
      </c>
      <c r="B10004" s="16" t="s">
        <v>1247</v>
      </c>
      <c r="C10004" s="16">
        <v>2014</v>
      </c>
      <c r="D10004" s="16" t="s">
        <v>2332</v>
      </c>
      <c r="E10004" s="16">
        <v>2</v>
      </c>
      <c r="F10004" s="16">
        <v>5</v>
      </c>
      <c r="G10004" s="16">
        <v>2</v>
      </c>
      <c r="H10004" s="16">
        <v>0</v>
      </c>
    </row>
    <row r="10005" spans="1:8" x14ac:dyDescent="0.3">
      <c r="A10005" s="13" t="str">
        <f t="shared" si="156"/>
        <v>cisnejo012014</v>
      </c>
      <c r="B10005" s="16" t="s">
        <v>1898</v>
      </c>
      <c r="C10005" s="16">
        <v>2014</v>
      </c>
      <c r="D10005" s="16" t="s">
        <v>2332</v>
      </c>
      <c r="E10005" s="16">
        <v>0</v>
      </c>
      <c r="F10005" s="16">
        <v>0</v>
      </c>
      <c r="G10005" s="16">
        <v>0</v>
      </c>
      <c r="H10005" s="16">
        <v>0</v>
      </c>
    </row>
    <row r="10006" spans="1:8" x14ac:dyDescent="0.3">
      <c r="A10006" s="13" t="str">
        <f t="shared" si="156"/>
        <v>claibpr012014</v>
      </c>
      <c r="B10006" s="16" t="s">
        <v>1899</v>
      </c>
      <c r="C10006" s="16">
        <v>2014</v>
      </c>
      <c r="D10006" s="16" t="s">
        <v>2332</v>
      </c>
      <c r="E10006" s="16">
        <v>0</v>
      </c>
      <c r="F10006" s="16">
        <v>3</v>
      </c>
      <c r="G10006" s="16">
        <v>0</v>
      </c>
      <c r="H10006" s="16">
        <v>0</v>
      </c>
    </row>
    <row r="10007" spans="1:8" x14ac:dyDescent="0.3">
      <c r="A10007" s="13" t="str">
        <f t="shared" si="156"/>
        <v>clarkma022014</v>
      </c>
      <c r="B10007" s="16" t="s">
        <v>2137</v>
      </c>
      <c r="C10007" s="16">
        <v>2014</v>
      </c>
      <c r="D10007" s="16" t="s">
        <v>2333</v>
      </c>
      <c r="E10007" s="16">
        <v>51</v>
      </c>
      <c r="F10007" s="16">
        <v>3</v>
      </c>
      <c r="G10007" s="16">
        <v>1</v>
      </c>
      <c r="H10007" s="16">
        <v>5</v>
      </c>
    </row>
    <row r="10008" spans="1:8" x14ac:dyDescent="0.3">
      <c r="A10008" s="13" t="str">
        <f t="shared" si="156"/>
        <v>claudal012014</v>
      </c>
      <c r="B10008" s="16" t="s">
        <v>2138</v>
      </c>
      <c r="C10008" s="16">
        <v>2014</v>
      </c>
      <c r="D10008" s="16" t="s">
        <v>2332</v>
      </c>
      <c r="E10008" s="16">
        <v>1</v>
      </c>
      <c r="F10008" s="16">
        <v>1</v>
      </c>
      <c r="G10008" s="16">
        <v>0</v>
      </c>
      <c r="H10008" s="16">
        <v>0</v>
      </c>
    </row>
    <row r="10009" spans="1:8" x14ac:dyDescent="0.3">
      <c r="A10009" s="13" t="str">
        <f t="shared" si="156"/>
        <v>clemepa022014</v>
      </c>
      <c r="B10009" s="16" t="s">
        <v>1902</v>
      </c>
      <c r="C10009" s="16">
        <v>2014</v>
      </c>
      <c r="D10009" s="16" t="s">
        <v>2332</v>
      </c>
      <c r="E10009" s="16">
        <v>3</v>
      </c>
      <c r="F10009" s="16">
        <v>6</v>
      </c>
      <c r="G10009" s="16">
        <v>0</v>
      </c>
      <c r="H10009" s="16">
        <v>0</v>
      </c>
    </row>
    <row r="10010" spans="1:8" x14ac:dyDescent="0.3">
      <c r="A10010" s="13" t="str">
        <f t="shared" si="156"/>
        <v>cletoma012014</v>
      </c>
      <c r="B10010" s="16" t="s">
        <v>1456</v>
      </c>
      <c r="C10010" s="16">
        <v>2014</v>
      </c>
      <c r="D10010" s="16" t="s">
        <v>2332</v>
      </c>
      <c r="E10010" s="16">
        <v>1</v>
      </c>
      <c r="F10010" s="16">
        <v>4</v>
      </c>
      <c r="G10010" s="16">
        <v>0</v>
      </c>
      <c r="H10010" s="16">
        <v>0</v>
      </c>
    </row>
    <row r="10011" spans="1:8" x14ac:dyDescent="0.3">
      <c r="A10011" s="13" t="str">
        <f t="shared" si="156"/>
        <v>clevest012014</v>
      </c>
      <c r="B10011" s="16" t="s">
        <v>1457</v>
      </c>
      <c r="C10011" s="16">
        <v>2014</v>
      </c>
      <c r="D10011" s="16" t="s">
        <v>2333</v>
      </c>
      <c r="E10011" s="16">
        <v>13</v>
      </c>
      <c r="F10011" s="16">
        <v>0</v>
      </c>
      <c r="G10011" s="16">
        <v>1</v>
      </c>
      <c r="H10011" s="16">
        <v>1</v>
      </c>
    </row>
    <row r="10012" spans="1:8" x14ac:dyDescent="0.3">
      <c r="A10012" s="13" t="str">
        <f t="shared" si="156"/>
        <v>clevest012014</v>
      </c>
      <c r="B10012" s="16" t="s">
        <v>1457</v>
      </c>
      <c r="C10012" s="16">
        <v>2014</v>
      </c>
      <c r="D10012" s="16" t="s">
        <v>2334</v>
      </c>
      <c r="E10012" s="16">
        <v>130</v>
      </c>
      <c r="F10012" s="16">
        <v>10</v>
      </c>
      <c r="G10012" s="16">
        <v>0</v>
      </c>
      <c r="H10012" s="16">
        <v>2</v>
      </c>
    </row>
    <row r="10013" spans="1:8" x14ac:dyDescent="0.3">
      <c r="A10013" s="13" t="str">
        <f t="shared" si="156"/>
        <v>clippty012014</v>
      </c>
      <c r="B10013" s="16" t="s">
        <v>772</v>
      </c>
      <c r="C10013" s="16">
        <v>2014</v>
      </c>
      <c r="D10013" s="16" t="s">
        <v>2332</v>
      </c>
      <c r="E10013" s="16">
        <v>1</v>
      </c>
      <c r="F10013" s="16">
        <v>7</v>
      </c>
      <c r="G10013" s="16">
        <v>0</v>
      </c>
      <c r="H10013" s="16">
        <v>1</v>
      </c>
    </row>
    <row r="10014" spans="1:8" x14ac:dyDescent="0.3">
      <c r="A10014" s="13" t="str">
        <f t="shared" si="156"/>
        <v>cobbal012014</v>
      </c>
      <c r="B10014" s="16" t="s">
        <v>1458</v>
      </c>
      <c r="C10014" s="16">
        <v>2014</v>
      </c>
      <c r="D10014" s="16" t="s">
        <v>2332</v>
      </c>
      <c r="E10014" s="16">
        <v>7</v>
      </c>
      <c r="F10014" s="16">
        <v>22</v>
      </c>
      <c r="G10014" s="16">
        <v>4</v>
      </c>
      <c r="H10014" s="16">
        <v>3</v>
      </c>
    </row>
    <row r="10015" spans="1:8" x14ac:dyDescent="0.3">
      <c r="A10015" s="13" t="str">
        <f t="shared" si="156"/>
        <v>coghlch012014</v>
      </c>
      <c r="B10015" s="16" t="s">
        <v>1066</v>
      </c>
      <c r="C10015" s="16">
        <v>2014</v>
      </c>
      <c r="D10015" s="16" t="s">
        <v>2328</v>
      </c>
      <c r="E10015" s="16">
        <v>164</v>
      </c>
      <c r="F10015" s="16">
        <v>5</v>
      </c>
      <c r="G10015" s="16">
        <v>4</v>
      </c>
      <c r="H10015" s="16">
        <v>2</v>
      </c>
    </row>
    <row r="10016" spans="1:8" x14ac:dyDescent="0.3">
      <c r="A10016" s="13" t="str">
        <f t="shared" si="156"/>
        <v>coghlch012014</v>
      </c>
      <c r="B10016" s="16" t="s">
        <v>1066</v>
      </c>
      <c r="C10016" s="16">
        <v>2014</v>
      </c>
      <c r="D10016" s="16" t="s">
        <v>2329</v>
      </c>
      <c r="E10016" s="16">
        <v>171</v>
      </c>
      <c r="F10016" s="16">
        <v>5</v>
      </c>
      <c r="G10016" s="16">
        <v>4</v>
      </c>
      <c r="H10016" s="16">
        <v>2</v>
      </c>
    </row>
    <row r="10017" spans="1:8" x14ac:dyDescent="0.3">
      <c r="A10017" s="13" t="str">
        <f t="shared" si="156"/>
        <v>coghlch012014</v>
      </c>
      <c r="B10017" s="16" t="s">
        <v>1066</v>
      </c>
      <c r="C10017" s="16">
        <v>2014</v>
      </c>
      <c r="D10017" s="16" t="s">
        <v>2330</v>
      </c>
      <c r="E10017" s="16">
        <v>7</v>
      </c>
      <c r="F10017" s="16">
        <v>0</v>
      </c>
      <c r="G10017" s="16">
        <v>0</v>
      </c>
      <c r="H10017" s="16">
        <v>0</v>
      </c>
    </row>
    <row r="10018" spans="1:8" x14ac:dyDescent="0.3">
      <c r="A10018" s="13" t="str">
        <f t="shared" si="156"/>
        <v>cokeph012014</v>
      </c>
      <c r="B10018" s="16" t="s">
        <v>902</v>
      </c>
      <c r="C10018" s="16">
        <v>2014</v>
      </c>
      <c r="D10018" s="16" t="s">
        <v>2332</v>
      </c>
      <c r="E10018" s="16">
        <v>1</v>
      </c>
      <c r="F10018" s="16">
        <v>5</v>
      </c>
      <c r="G10018" s="16">
        <v>0</v>
      </c>
      <c r="H10018" s="16">
        <v>0</v>
      </c>
    </row>
    <row r="10019" spans="1:8" x14ac:dyDescent="0.3">
      <c r="A10019" s="13" t="str">
        <f t="shared" si="156"/>
        <v>colabch012014</v>
      </c>
      <c r="B10019" s="16" t="s">
        <v>1903</v>
      </c>
      <c r="C10019" s="16">
        <v>2014</v>
      </c>
      <c r="D10019" s="16" t="s">
        <v>2333</v>
      </c>
      <c r="E10019" s="16">
        <v>162</v>
      </c>
      <c r="F10019" s="16">
        <v>18</v>
      </c>
      <c r="G10019" s="16">
        <v>2</v>
      </c>
      <c r="H10019" s="16">
        <v>18</v>
      </c>
    </row>
    <row r="10020" spans="1:8" x14ac:dyDescent="0.3">
      <c r="A10020" s="13" t="str">
        <f t="shared" si="156"/>
        <v>colabch012014</v>
      </c>
      <c r="B10020" s="16" t="s">
        <v>1903</v>
      </c>
      <c r="C10020" s="16">
        <v>2014</v>
      </c>
      <c r="D10020" s="16" t="s">
        <v>2329</v>
      </c>
      <c r="E10020" s="16">
        <v>22</v>
      </c>
      <c r="F10020" s="16">
        <v>2</v>
      </c>
      <c r="G10020" s="16">
        <v>1</v>
      </c>
      <c r="H10020" s="16">
        <v>1</v>
      </c>
    </row>
    <row r="10021" spans="1:8" x14ac:dyDescent="0.3">
      <c r="A10021" s="13" t="str">
        <f t="shared" si="156"/>
        <v>colabch012014</v>
      </c>
      <c r="B10021" s="16" t="s">
        <v>1903</v>
      </c>
      <c r="C10021" s="16">
        <v>2014</v>
      </c>
      <c r="D10021" s="16" t="s">
        <v>2330</v>
      </c>
      <c r="E10021" s="16">
        <v>22</v>
      </c>
      <c r="F10021" s="16">
        <v>2</v>
      </c>
      <c r="G10021" s="16">
        <v>1</v>
      </c>
      <c r="H10021" s="16">
        <v>1</v>
      </c>
    </row>
    <row r="10022" spans="1:8" x14ac:dyDescent="0.3">
      <c r="A10022" s="13" t="str">
        <f t="shared" si="156"/>
        <v>colege012014</v>
      </c>
      <c r="B10022" s="16" t="s">
        <v>1904</v>
      </c>
      <c r="C10022" s="16">
        <v>2014</v>
      </c>
      <c r="D10022" s="16" t="s">
        <v>2332</v>
      </c>
      <c r="E10022" s="16">
        <v>7</v>
      </c>
      <c r="F10022" s="16">
        <v>24</v>
      </c>
      <c r="G10022" s="16">
        <v>2</v>
      </c>
      <c r="H10022" s="16">
        <v>1</v>
      </c>
    </row>
    <row r="10023" spans="1:8" x14ac:dyDescent="0.3">
      <c r="A10023" s="13" t="str">
        <f t="shared" si="156"/>
        <v>colemca012014</v>
      </c>
      <c r="B10023" s="16" t="s">
        <v>1249</v>
      </c>
      <c r="C10023" s="16">
        <v>2014</v>
      </c>
      <c r="D10023" s="16" t="s">
        <v>2332</v>
      </c>
      <c r="E10023" s="16">
        <v>2</v>
      </c>
      <c r="F10023" s="16">
        <v>1</v>
      </c>
      <c r="G10023" s="16">
        <v>0</v>
      </c>
      <c r="H10023" s="16">
        <v>1</v>
      </c>
    </row>
    <row r="10024" spans="1:8" x14ac:dyDescent="0.3">
      <c r="A10024" s="13" t="str">
        <f t="shared" si="156"/>
        <v>colemlo012014</v>
      </c>
      <c r="B10024" s="16" t="s">
        <v>1459</v>
      </c>
      <c r="C10024" s="16">
        <v>2014</v>
      </c>
      <c r="D10024" s="16" t="s">
        <v>2332</v>
      </c>
      <c r="E10024" s="16">
        <v>1</v>
      </c>
      <c r="F10024" s="16">
        <v>6</v>
      </c>
      <c r="G10024" s="16">
        <v>0</v>
      </c>
      <c r="H10024" s="16">
        <v>1</v>
      </c>
    </row>
    <row r="10025" spans="1:8" x14ac:dyDescent="0.3">
      <c r="A10025" s="13" t="str">
        <f t="shared" si="156"/>
        <v>colliti012014</v>
      </c>
      <c r="B10025" s="16" t="s">
        <v>1460</v>
      </c>
      <c r="C10025" s="16">
        <v>2014</v>
      </c>
      <c r="D10025" s="16" t="s">
        <v>2332</v>
      </c>
      <c r="E10025" s="16">
        <v>1</v>
      </c>
      <c r="F10025" s="16">
        <v>5</v>
      </c>
      <c r="G10025" s="16">
        <v>0</v>
      </c>
      <c r="H10025" s="16">
        <v>0</v>
      </c>
    </row>
    <row r="10026" spans="1:8" x14ac:dyDescent="0.3">
      <c r="A10026" s="13" t="str">
        <f t="shared" si="156"/>
        <v>collity012014</v>
      </c>
      <c r="B10026" s="16" t="s">
        <v>2139</v>
      </c>
      <c r="C10026" s="16">
        <v>2014</v>
      </c>
      <c r="D10026" s="16" t="s">
        <v>2327</v>
      </c>
      <c r="E10026" s="16">
        <v>0</v>
      </c>
      <c r="F10026" s="16">
        <v>0</v>
      </c>
      <c r="G10026" s="16">
        <v>0</v>
      </c>
      <c r="H10026" s="16">
        <v>0</v>
      </c>
    </row>
    <row r="10027" spans="1:8" x14ac:dyDescent="0.3">
      <c r="A10027" s="13" t="str">
        <f t="shared" si="156"/>
        <v>collity012014</v>
      </c>
      <c r="B10027" s="16" t="s">
        <v>2139</v>
      </c>
      <c r="C10027" s="16">
        <v>2014</v>
      </c>
      <c r="D10027" s="16" t="s">
        <v>2328</v>
      </c>
      <c r="E10027" s="16">
        <v>11</v>
      </c>
      <c r="F10027" s="16">
        <v>0</v>
      </c>
      <c r="G10027" s="16">
        <v>0</v>
      </c>
      <c r="H10027" s="16">
        <v>0</v>
      </c>
    </row>
    <row r="10028" spans="1:8" x14ac:dyDescent="0.3">
      <c r="A10028" s="13" t="str">
        <f t="shared" si="156"/>
        <v>collity012014</v>
      </c>
      <c r="B10028" s="16" t="s">
        <v>2139</v>
      </c>
      <c r="C10028" s="16">
        <v>2014</v>
      </c>
      <c r="D10028" s="16" t="s">
        <v>2329</v>
      </c>
      <c r="E10028" s="16">
        <v>14</v>
      </c>
      <c r="F10028" s="16">
        <v>0</v>
      </c>
      <c r="G10028" s="16">
        <v>0</v>
      </c>
      <c r="H10028" s="16">
        <v>0</v>
      </c>
    </row>
    <row r="10029" spans="1:8" x14ac:dyDescent="0.3">
      <c r="A10029" s="13" t="str">
        <f t="shared" si="156"/>
        <v>collity012014</v>
      </c>
      <c r="B10029" s="16" t="s">
        <v>2139</v>
      </c>
      <c r="C10029" s="16">
        <v>2014</v>
      </c>
      <c r="D10029" s="16" t="s">
        <v>2330</v>
      </c>
      <c r="E10029" s="16">
        <v>3</v>
      </c>
      <c r="F10029" s="16">
        <v>0</v>
      </c>
      <c r="G10029" s="16">
        <v>0</v>
      </c>
      <c r="H10029" s="16">
        <v>0</v>
      </c>
    </row>
    <row r="10030" spans="1:8" x14ac:dyDescent="0.3">
      <c r="A10030" s="13" t="str">
        <f t="shared" si="156"/>
        <v>collmjo012014</v>
      </c>
      <c r="B10030" s="16" t="s">
        <v>1461</v>
      </c>
      <c r="C10030" s="16">
        <v>2014</v>
      </c>
      <c r="D10030" s="16" t="s">
        <v>2332</v>
      </c>
      <c r="E10030" s="16">
        <v>13</v>
      </c>
      <c r="F10030" s="16">
        <v>23</v>
      </c>
      <c r="G10030" s="16">
        <v>0</v>
      </c>
      <c r="H10030" s="16">
        <v>1</v>
      </c>
    </row>
    <row r="10031" spans="1:8" x14ac:dyDescent="0.3">
      <c r="A10031" s="13" t="str">
        <f t="shared" si="156"/>
        <v>colomal012014</v>
      </c>
      <c r="B10031" s="16" t="s">
        <v>1905</v>
      </c>
      <c r="C10031" s="16">
        <v>2014</v>
      </c>
      <c r="D10031" s="16" t="s">
        <v>2332</v>
      </c>
      <c r="E10031" s="16">
        <v>0</v>
      </c>
      <c r="F10031" s="16">
        <v>2</v>
      </c>
      <c r="G10031" s="16">
        <v>0</v>
      </c>
      <c r="H10031" s="16">
        <v>0</v>
      </c>
    </row>
    <row r="10032" spans="1:8" x14ac:dyDescent="0.3">
      <c r="A10032" s="13" t="str">
        <f t="shared" si="156"/>
        <v>colonba012014</v>
      </c>
      <c r="B10032" s="16" t="s">
        <v>79</v>
      </c>
      <c r="C10032" s="16">
        <v>2014</v>
      </c>
      <c r="D10032" s="16" t="s">
        <v>2332</v>
      </c>
      <c r="E10032" s="16">
        <v>11</v>
      </c>
      <c r="F10032" s="16">
        <v>27</v>
      </c>
      <c r="G10032" s="16">
        <v>5</v>
      </c>
      <c r="H10032" s="16">
        <v>2</v>
      </c>
    </row>
    <row r="10033" spans="1:8" x14ac:dyDescent="0.3">
      <c r="A10033" s="13" t="str">
        <f t="shared" si="156"/>
        <v>colonch012014</v>
      </c>
      <c r="B10033" s="16" t="s">
        <v>2140</v>
      </c>
      <c r="C10033" s="16">
        <v>2014</v>
      </c>
      <c r="D10033" s="16" t="s">
        <v>37</v>
      </c>
      <c r="E10033" s="16">
        <v>15</v>
      </c>
      <c r="F10033" s="16">
        <v>26</v>
      </c>
      <c r="G10033" s="16">
        <v>0</v>
      </c>
      <c r="H10033" s="16">
        <v>4</v>
      </c>
    </row>
    <row r="10034" spans="1:8" x14ac:dyDescent="0.3">
      <c r="A10034" s="13" t="str">
        <f t="shared" si="156"/>
        <v>colonch012014</v>
      </c>
      <c r="B10034" s="16" t="s">
        <v>2140</v>
      </c>
      <c r="C10034" s="16">
        <v>2014</v>
      </c>
      <c r="D10034" s="16" t="s">
        <v>38</v>
      </c>
      <c r="E10034" s="16">
        <v>2</v>
      </c>
      <c r="F10034" s="16">
        <v>6</v>
      </c>
      <c r="G10034" s="16">
        <v>2</v>
      </c>
      <c r="H10034" s="16">
        <v>1</v>
      </c>
    </row>
    <row r="10035" spans="1:8" x14ac:dyDescent="0.3">
      <c r="A10035" s="13" t="str">
        <f t="shared" si="156"/>
        <v>colonch012014</v>
      </c>
      <c r="B10035" s="16" t="s">
        <v>2140</v>
      </c>
      <c r="C10035" s="16">
        <v>2014</v>
      </c>
      <c r="D10035" s="16" t="s">
        <v>2331</v>
      </c>
      <c r="E10035" s="16">
        <v>0</v>
      </c>
      <c r="F10035" s="16">
        <v>2</v>
      </c>
      <c r="G10035" s="16">
        <v>0</v>
      </c>
      <c r="H10035" s="16">
        <v>0</v>
      </c>
    </row>
    <row r="10036" spans="1:8" x14ac:dyDescent="0.3">
      <c r="A10036" s="13" t="str">
        <f t="shared" si="156"/>
        <v>colvity012014</v>
      </c>
      <c r="B10036" s="16" t="s">
        <v>1067</v>
      </c>
      <c r="C10036" s="16">
        <v>2014</v>
      </c>
      <c r="D10036" s="16" t="s">
        <v>2327</v>
      </c>
      <c r="E10036" s="16">
        <v>3</v>
      </c>
      <c r="F10036" s="16">
        <v>0</v>
      </c>
      <c r="G10036" s="16">
        <v>0</v>
      </c>
      <c r="H10036" s="16">
        <v>0</v>
      </c>
    </row>
    <row r="10037" spans="1:8" x14ac:dyDescent="0.3">
      <c r="A10037" s="13" t="str">
        <f t="shared" si="156"/>
        <v>colvity012014</v>
      </c>
      <c r="B10037" s="16" t="s">
        <v>1067</v>
      </c>
      <c r="C10037" s="16">
        <v>2014</v>
      </c>
      <c r="D10037" s="16" t="s">
        <v>2328</v>
      </c>
      <c r="E10037" s="16">
        <v>49</v>
      </c>
      <c r="F10037" s="16">
        <v>2</v>
      </c>
      <c r="G10037" s="16">
        <v>1</v>
      </c>
      <c r="H10037" s="16">
        <v>1</v>
      </c>
    </row>
    <row r="10038" spans="1:8" x14ac:dyDescent="0.3">
      <c r="A10038" s="13" t="str">
        <f t="shared" si="156"/>
        <v>colvity012014</v>
      </c>
      <c r="B10038" s="16" t="s">
        <v>1067</v>
      </c>
      <c r="C10038" s="16">
        <v>2014</v>
      </c>
      <c r="D10038" s="16" t="s">
        <v>2329</v>
      </c>
      <c r="E10038" s="16">
        <v>52</v>
      </c>
      <c r="F10038" s="16">
        <v>2</v>
      </c>
      <c r="G10038" s="16">
        <v>1</v>
      </c>
      <c r="H10038" s="16">
        <v>1</v>
      </c>
    </row>
    <row r="10039" spans="1:8" x14ac:dyDescent="0.3">
      <c r="A10039" s="13" t="str">
        <f t="shared" si="156"/>
        <v>congeha012014</v>
      </c>
      <c r="B10039" s="16" t="s">
        <v>1250</v>
      </c>
      <c r="C10039" s="16">
        <v>2014</v>
      </c>
      <c r="D10039" s="16" t="s">
        <v>2334</v>
      </c>
      <c r="E10039" s="16">
        <v>599</v>
      </c>
      <c r="F10039" s="16">
        <v>37</v>
      </c>
      <c r="G10039" s="16">
        <v>7</v>
      </c>
      <c r="H10039" s="16">
        <v>1</v>
      </c>
    </row>
    <row r="10040" spans="1:8" x14ac:dyDescent="0.3">
      <c r="A10040" s="13" t="str">
        <f t="shared" si="156"/>
        <v>conrabr012014</v>
      </c>
      <c r="B10040" s="16" t="s">
        <v>903</v>
      </c>
      <c r="C10040" s="16">
        <v>2014</v>
      </c>
      <c r="D10040" s="16" t="s">
        <v>37</v>
      </c>
      <c r="E10040" s="16">
        <v>17</v>
      </c>
      <c r="F10040" s="16">
        <v>15</v>
      </c>
      <c r="G10040" s="16">
        <v>0</v>
      </c>
      <c r="H10040" s="16">
        <v>5</v>
      </c>
    </row>
    <row r="10041" spans="1:8" x14ac:dyDescent="0.3">
      <c r="A10041" s="13" t="str">
        <f t="shared" si="156"/>
        <v>constjo012014</v>
      </c>
      <c r="B10041" s="16" t="s">
        <v>1462</v>
      </c>
      <c r="C10041" s="16">
        <v>2014</v>
      </c>
      <c r="D10041" s="16" t="s">
        <v>2328</v>
      </c>
      <c r="E10041" s="16">
        <v>2</v>
      </c>
      <c r="F10041" s="16">
        <v>0</v>
      </c>
      <c r="G10041" s="16">
        <v>0</v>
      </c>
      <c r="H10041" s="16">
        <v>0</v>
      </c>
    </row>
    <row r="10042" spans="1:8" x14ac:dyDescent="0.3">
      <c r="A10042" s="13" t="str">
        <f t="shared" si="156"/>
        <v>constjo012014</v>
      </c>
      <c r="B10042" s="16" t="s">
        <v>1462</v>
      </c>
      <c r="C10042" s="16">
        <v>2014</v>
      </c>
      <c r="D10042" s="16" t="s">
        <v>2329</v>
      </c>
      <c r="E10042" s="16">
        <v>2</v>
      </c>
      <c r="F10042" s="16">
        <v>0</v>
      </c>
      <c r="G10042" s="16">
        <v>0</v>
      </c>
      <c r="H10042" s="16">
        <v>0</v>
      </c>
    </row>
    <row r="10043" spans="1:8" x14ac:dyDescent="0.3">
      <c r="A10043" s="13" t="str">
        <f t="shared" si="156"/>
        <v>constjo012014</v>
      </c>
      <c r="B10043" s="16" t="s">
        <v>1462</v>
      </c>
      <c r="C10043" s="16">
        <v>2014</v>
      </c>
      <c r="D10043" s="16" t="s">
        <v>2330</v>
      </c>
      <c r="E10043" s="16">
        <v>0</v>
      </c>
      <c r="F10043" s="16">
        <v>0</v>
      </c>
      <c r="G10043" s="16">
        <v>0</v>
      </c>
      <c r="H10043" s="16">
        <v>0</v>
      </c>
    </row>
    <row r="10044" spans="1:8" x14ac:dyDescent="0.3">
      <c r="A10044" s="13" t="str">
        <f t="shared" si="156"/>
        <v>contrca012014</v>
      </c>
      <c r="B10044" s="16" t="s">
        <v>2141</v>
      </c>
      <c r="C10044" s="16">
        <v>2014</v>
      </c>
      <c r="D10044" s="16" t="s">
        <v>2332</v>
      </c>
      <c r="E10044" s="16">
        <v>2</v>
      </c>
      <c r="F10044" s="16">
        <v>0</v>
      </c>
      <c r="G10044" s="16">
        <v>0</v>
      </c>
      <c r="H10044" s="16">
        <v>0</v>
      </c>
    </row>
    <row r="10045" spans="1:8" x14ac:dyDescent="0.3">
      <c r="A10045" s="13" t="str">
        <f t="shared" si="156"/>
        <v>cookry012014</v>
      </c>
      <c r="B10045" s="16" t="s">
        <v>1463</v>
      </c>
      <c r="C10045" s="16">
        <v>2014</v>
      </c>
      <c r="D10045" s="16" t="s">
        <v>2332</v>
      </c>
      <c r="E10045" s="16">
        <v>3</v>
      </c>
      <c r="F10045" s="16">
        <v>8</v>
      </c>
      <c r="G10045" s="16">
        <v>0</v>
      </c>
      <c r="H10045" s="16">
        <v>1</v>
      </c>
    </row>
    <row r="10046" spans="1:8" x14ac:dyDescent="0.3">
      <c r="A10046" s="13" t="str">
        <f t="shared" si="156"/>
        <v>corcida012014</v>
      </c>
      <c r="B10046" s="16" t="s">
        <v>2142</v>
      </c>
      <c r="C10046" s="16">
        <v>2014</v>
      </c>
      <c r="D10046" s="16" t="s">
        <v>2332</v>
      </c>
      <c r="E10046" s="16">
        <v>4</v>
      </c>
      <c r="F10046" s="16">
        <v>3</v>
      </c>
      <c r="G10046" s="16">
        <v>0</v>
      </c>
      <c r="H10046" s="16">
        <v>0</v>
      </c>
    </row>
    <row r="10047" spans="1:8" x14ac:dyDescent="0.3">
      <c r="A10047" s="13" t="str">
        <f t="shared" si="156"/>
        <v>cordier012014</v>
      </c>
      <c r="B10047" s="16" t="s">
        <v>2143</v>
      </c>
      <c r="C10047" s="16">
        <v>2014</v>
      </c>
      <c r="D10047" s="16" t="s">
        <v>2332</v>
      </c>
      <c r="E10047" s="16">
        <v>0</v>
      </c>
      <c r="F10047" s="16">
        <v>0</v>
      </c>
      <c r="G10047" s="16">
        <v>0</v>
      </c>
      <c r="H10047" s="16">
        <v>0</v>
      </c>
    </row>
    <row r="10048" spans="1:8" x14ac:dyDescent="0.3">
      <c r="A10048" s="13" t="str">
        <f t="shared" si="156"/>
        <v>corpoca012014</v>
      </c>
      <c r="B10048" s="16" t="s">
        <v>1068</v>
      </c>
      <c r="C10048" s="16">
        <v>2014</v>
      </c>
      <c r="D10048" s="16" t="s">
        <v>2334</v>
      </c>
      <c r="E10048" s="16">
        <v>359</v>
      </c>
      <c r="F10048" s="16">
        <v>25</v>
      </c>
      <c r="G10048" s="16">
        <v>3</v>
      </c>
      <c r="H10048" s="16">
        <v>4</v>
      </c>
    </row>
    <row r="10049" spans="1:8" x14ac:dyDescent="0.3">
      <c r="A10049" s="13" t="str">
        <f t="shared" si="156"/>
        <v>correke012014</v>
      </c>
      <c r="B10049" s="16" t="s">
        <v>362</v>
      </c>
      <c r="C10049" s="16">
        <v>2014</v>
      </c>
      <c r="D10049" s="16" t="s">
        <v>2332</v>
      </c>
      <c r="E10049" s="16">
        <v>8</v>
      </c>
      <c r="F10049" s="16">
        <v>15</v>
      </c>
      <c r="G10049" s="16">
        <v>4</v>
      </c>
      <c r="H10049" s="16">
        <v>1</v>
      </c>
    </row>
    <row r="10050" spans="1:8" x14ac:dyDescent="0.3">
      <c r="A10050" s="13" t="str">
        <f t="shared" si="156"/>
        <v>correke012014</v>
      </c>
      <c r="B10050" s="16" t="s">
        <v>362</v>
      </c>
      <c r="C10050" s="16">
        <v>2014</v>
      </c>
      <c r="D10050" s="16" t="s">
        <v>2332</v>
      </c>
      <c r="E10050" s="16">
        <v>4</v>
      </c>
      <c r="F10050" s="16">
        <v>4</v>
      </c>
      <c r="G10050" s="16">
        <v>0</v>
      </c>
      <c r="H10050" s="16">
        <v>0</v>
      </c>
    </row>
    <row r="10051" spans="1:8" x14ac:dyDescent="0.3">
      <c r="A10051" s="13" t="str">
        <f t="shared" ref="A10051:A10114" si="157">B10051&amp;C10051</f>
        <v>cosarja012014</v>
      </c>
      <c r="B10051" s="16" t="s">
        <v>1906</v>
      </c>
      <c r="C10051" s="16">
        <v>2014</v>
      </c>
      <c r="D10051" s="16" t="s">
        <v>2332</v>
      </c>
      <c r="E10051" s="16">
        <v>13</v>
      </c>
      <c r="F10051" s="16">
        <v>20</v>
      </c>
      <c r="G10051" s="16">
        <v>0</v>
      </c>
      <c r="H10051" s="16">
        <v>5</v>
      </c>
    </row>
    <row r="10052" spans="1:8" x14ac:dyDescent="0.3">
      <c r="A10052" s="13" t="str">
        <f t="shared" si="157"/>
        <v>cosarja012014</v>
      </c>
      <c r="B10052" s="16" t="s">
        <v>1906</v>
      </c>
      <c r="C10052" s="16">
        <v>2014</v>
      </c>
      <c r="D10052" s="16" t="s">
        <v>2332</v>
      </c>
      <c r="E10052" s="16">
        <v>7</v>
      </c>
      <c r="F10052" s="16">
        <v>9</v>
      </c>
      <c r="G10052" s="16">
        <v>0</v>
      </c>
      <c r="H10052" s="16">
        <v>2</v>
      </c>
    </row>
    <row r="10053" spans="1:8" x14ac:dyDescent="0.3">
      <c r="A10053" s="13" t="str">
        <f t="shared" si="157"/>
        <v>cottsne012014</v>
      </c>
      <c r="B10053" s="16" t="s">
        <v>363</v>
      </c>
      <c r="C10053" s="16">
        <v>2014</v>
      </c>
      <c r="D10053" s="16" t="s">
        <v>2332</v>
      </c>
      <c r="E10053" s="16">
        <v>3</v>
      </c>
      <c r="F10053" s="16">
        <v>7</v>
      </c>
      <c r="G10053" s="16">
        <v>0</v>
      </c>
      <c r="H10053" s="16">
        <v>0</v>
      </c>
    </row>
    <row r="10054" spans="1:8" x14ac:dyDescent="0.3">
      <c r="A10054" s="13" t="str">
        <f t="shared" si="157"/>
        <v>couloda012014</v>
      </c>
      <c r="B10054" s="16" t="s">
        <v>2144</v>
      </c>
      <c r="C10054" s="16">
        <v>2014</v>
      </c>
      <c r="D10054" s="16" t="s">
        <v>2332</v>
      </c>
      <c r="E10054" s="16">
        <v>0</v>
      </c>
      <c r="F10054" s="16">
        <v>0</v>
      </c>
      <c r="G10054" s="16">
        <v>0</v>
      </c>
      <c r="H10054" s="16">
        <v>0</v>
      </c>
    </row>
    <row r="10055" spans="1:8" x14ac:dyDescent="0.3">
      <c r="A10055" s="13" t="str">
        <f t="shared" si="157"/>
        <v>cowgico012014</v>
      </c>
      <c r="B10055" s="16" t="s">
        <v>1465</v>
      </c>
      <c r="C10055" s="16">
        <v>2014</v>
      </c>
      <c r="D10055" s="16" t="s">
        <v>2327</v>
      </c>
      <c r="E10055" s="16">
        <v>14</v>
      </c>
      <c r="F10055" s="16">
        <v>1</v>
      </c>
      <c r="G10055" s="16">
        <v>0</v>
      </c>
      <c r="H10055" s="16">
        <v>0</v>
      </c>
    </row>
    <row r="10056" spans="1:8" x14ac:dyDescent="0.3">
      <c r="A10056" s="13" t="str">
        <f t="shared" si="157"/>
        <v>cowgico012014</v>
      </c>
      <c r="B10056" s="16" t="s">
        <v>1465</v>
      </c>
      <c r="C10056" s="16">
        <v>2014</v>
      </c>
      <c r="D10056" s="16" t="s">
        <v>2328</v>
      </c>
      <c r="E10056" s="16">
        <v>67</v>
      </c>
      <c r="F10056" s="16">
        <v>1</v>
      </c>
      <c r="G10056" s="16">
        <v>1</v>
      </c>
      <c r="H10056" s="16">
        <v>1</v>
      </c>
    </row>
    <row r="10057" spans="1:8" x14ac:dyDescent="0.3">
      <c r="A10057" s="13" t="str">
        <f t="shared" si="157"/>
        <v>cowgico012014</v>
      </c>
      <c r="B10057" s="16" t="s">
        <v>1465</v>
      </c>
      <c r="C10057" s="16">
        <v>2014</v>
      </c>
      <c r="D10057" s="16" t="s">
        <v>2329</v>
      </c>
      <c r="E10057" s="16">
        <v>175</v>
      </c>
      <c r="F10057" s="16">
        <v>4</v>
      </c>
      <c r="G10057" s="16">
        <v>3</v>
      </c>
      <c r="H10057" s="16">
        <v>2</v>
      </c>
    </row>
    <row r="10058" spans="1:8" x14ac:dyDescent="0.3">
      <c r="A10058" s="13" t="str">
        <f t="shared" si="157"/>
        <v>cowgico012014</v>
      </c>
      <c r="B10058" s="16" t="s">
        <v>1465</v>
      </c>
      <c r="C10058" s="16">
        <v>2014</v>
      </c>
      <c r="D10058" s="16" t="s">
        <v>2330</v>
      </c>
      <c r="E10058" s="16">
        <v>94</v>
      </c>
      <c r="F10058" s="16">
        <v>2</v>
      </c>
      <c r="G10058" s="16">
        <v>2</v>
      </c>
      <c r="H10058" s="16">
        <v>1</v>
      </c>
    </row>
    <row r="10059" spans="1:8" x14ac:dyDescent="0.3">
      <c r="A10059" s="13" t="str">
        <f t="shared" si="157"/>
        <v>cozarza012014</v>
      </c>
      <c r="B10059" s="16" t="s">
        <v>1466</v>
      </c>
      <c r="C10059" s="16">
        <v>2014</v>
      </c>
      <c r="D10059" s="16" t="s">
        <v>2331</v>
      </c>
      <c r="E10059" s="16">
        <v>204</v>
      </c>
      <c r="F10059" s="16">
        <v>400</v>
      </c>
      <c r="G10059" s="16">
        <v>10</v>
      </c>
      <c r="H10059" s="16">
        <v>73</v>
      </c>
    </row>
    <row r="10060" spans="1:8" x14ac:dyDescent="0.3">
      <c r="A10060" s="13" t="str">
        <f t="shared" si="157"/>
        <v>craigal012014</v>
      </c>
      <c r="B10060" s="16" t="s">
        <v>1253</v>
      </c>
      <c r="C10060" s="16">
        <v>2014</v>
      </c>
      <c r="D10060" s="16" t="s">
        <v>2333</v>
      </c>
      <c r="E10060" s="16">
        <v>194</v>
      </c>
      <c r="F10060" s="16">
        <v>15</v>
      </c>
      <c r="G10060" s="16">
        <v>0</v>
      </c>
      <c r="H10060" s="16">
        <v>13</v>
      </c>
    </row>
    <row r="10061" spans="1:8" x14ac:dyDescent="0.3">
      <c r="A10061" s="13" t="str">
        <f t="shared" si="157"/>
        <v>craigal012014</v>
      </c>
      <c r="B10061" s="16" t="s">
        <v>1253</v>
      </c>
      <c r="C10061" s="16">
        <v>2014</v>
      </c>
      <c r="D10061" s="16" t="s">
        <v>2333</v>
      </c>
      <c r="E10061" s="16">
        <v>131</v>
      </c>
      <c r="F10061" s="16">
        <v>14</v>
      </c>
      <c r="G10061" s="16">
        <v>0</v>
      </c>
      <c r="H10061" s="16">
        <v>12</v>
      </c>
    </row>
    <row r="10062" spans="1:8" x14ac:dyDescent="0.3">
      <c r="A10062" s="13" t="str">
        <f t="shared" si="157"/>
        <v>craigal012014</v>
      </c>
      <c r="B10062" s="16" t="s">
        <v>1253</v>
      </c>
      <c r="C10062" s="16">
        <v>2014</v>
      </c>
      <c r="D10062" s="16" t="s">
        <v>2328</v>
      </c>
      <c r="E10062" s="16">
        <v>7</v>
      </c>
      <c r="F10062" s="16">
        <v>0</v>
      </c>
      <c r="G10062" s="16">
        <v>0</v>
      </c>
      <c r="H10062" s="16">
        <v>0</v>
      </c>
    </row>
    <row r="10063" spans="1:8" x14ac:dyDescent="0.3">
      <c r="A10063" s="13" t="str">
        <f t="shared" si="157"/>
        <v>craigal012014</v>
      </c>
      <c r="B10063" s="16" t="s">
        <v>1253</v>
      </c>
      <c r="C10063" s="16">
        <v>2014</v>
      </c>
      <c r="D10063" s="16" t="s">
        <v>2328</v>
      </c>
      <c r="E10063" s="16">
        <v>5</v>
      </c>
      <c r="F10063" s="16">
        <v>0</v>
      </c>
      <c r="G10063" s="16">
        <v>0</v>
      </c>
      <c r="H10063" s="16">
        <v>0</v>
      </c>
    </row>
    <row r="10064" spans="1:8" x14ac:dyDescent="0.3">
      <c r="A10064" s="13" t="str">
        <f t="shared" si="157"/>
        <v>craigal012014</v>
      </c>
      <c r="B10064" s="16" t="s">
        <v>1253</v>
      </c>
      <c r="C10064" s="16">
        <v>2014</v>
      </c>
      <c r="D10064" s="16" t="s">
        <v>2329</v>
      </c>
      <c r="E10064" s="16">
        <v>121</v>
      </c>
      <c r="F10064" s="16">
        <v>3</v>
      </c>
      <c r="G10064" s="16">
        <v>0</v>
      </c>
      <c r="H10064" s="16">
        <v>0</v>
      </c>
    </row>
    <row r="10065" spans="1:8" x14ac:dyDescent="0.3">
      <c r="A10065" s="13" t="str">
        <f t="shared" si="157"/>
        <v>craigal012014</v>
      </c>
      <c r="B10065" s="16" t="s">
        <v>1253</v>
      </c>
      <c r="C10065" s="16">
        <v>2014</v>
      </c>
      <c r="D10065" s="16" t="s">
        <v>2329</v>
      </c>
      <c r="E10065" s="16">
        <v>20</v>
      </c>
      <c r="F10065" s="16">
        <v>0</v>
      </c>
      <c r="G10065" s="16">
        <v>0</v>
      </c>
      <c r="H10065" s="16">
        <v>0</v>
      </c>
    </row>
    <row r="10066" spans="1:8" x14ac:dyDescent="0.3">
      <c r="A10066" s="13" t="str">
        <f t="shared" si="157"/>
        <v>craigal012014</v>
      </c>
      <c r="B10066" s="16" t="s">
        <v>1253</v>
      </c>
      <c r="C10066" s="16">
        <v>2014</v>
      </c>
      <c r="D10066" s="16" t="s">
        <v>2330</v>
      </c>
      <c r="E10066" s="16">
        <v>114</v>
      </c>
      <c r="F10066" s="16">
        <v>3</v>
      </c>
      <c r="G10066" s="16">
        <v>0</v>
      </c>
      <c r="H10066" s="16">
        <v>0</v>
      </c>
    </row>
    <row r="10067" spans="1:8" x14ac:dyDescent="0.3">
      <c r="A10067" s="13" t="str">
        <f t="shared" si="157"/>
        <v>craigal012014</v>
      </c>
      <c r="B10067" s="16" t="s">
        <v>1253</v>
      </c>
      <c r="C10067" s="16">
        <v>2014</v>
      </c>
      <c r="D10067" s="16" t="s">
        <v>2330</v>
      </c>
      <c r="E10067" s="16">
        <v>15</v>
      </c>
      <c r="F10067" s="16">
        <v>0</v>
      </c>
      <c r="G10067" s="16">
        <v>0</v>
      </c>
      <c r="H10067" s="16">
        <v>0</v>
      </c>
    </row>
    <row r="10068" spans="1:8" x14ac:dyDescent="0.3">
      <c r="A10068" s="13" t="str">
        <f t="shared" si="157"/>
        <v>crawfbr012014</v>
      </c>
      <c r="B10068" s="16" t="s">
        <v>1467</v>
      </c>
      <c r="C10068" s="16">
        <v>2014</v>
      </c>
      <c r="D10068" s="16" t="s">
        <v>2331</v>
      </c>
      <c r="E10068" s="16">
        <v>185</v>
      </c>
      <c r="F10068" s="16">
        <v>428</v>
      </c>
      <c r="G10068" s="16">
        <v>21</v>
      </c>
      <c r="H10068" s="16">
        <v>85</v>
      </c>
    </row>
    <row r="10069" spans="1:8" x14ac:dyDescent="0.3">
      <c r="A10069" s="13" t="str">
        <f t="shared" si="157"/>
        <v>crawfca022014</v>
      </c>
      <c r="B10069" s="16" t="s">
        <v>293</v>
      </c>
      <c r="C10069" s="16">
        <v>2014</v>
      </c>
      <c r="D10069" s="16" t="s">
        <v>2328</v>
      </c>
      <c r="E10069" s="16">
        <v>132</v>
      </c>
      <c r="F10069" s="16">
        <v>1</v>
      </c>
      <c r="G10069" s="16">
        <v>3</v>
      </c>
      <c r="H10069" s="16">
        <v>0</v>
      </c>
    </row>
    <row r="10070" spans="1:8" x14ac:dyDescent="0.3">
      <c r="A10070" s="13" t="str">
        <f t="shared" si="157"/>
        <v>crawfca022014</v>
      </c>
      <c r="B10070" s="16" t="s">
        <v>293</v>
      </c>
      <c r="C10070" s="16">
        <v>2014</v>
      </c>
      <c r="D10070" s="16" t="s">
        <v>2329</v>
      </c>
      <c r="E10070" s="16">
        <v>132</v>
      </c>
      <c r="F10070" s="16">
        <v>1</v>
      </c>
      <c r="G10070" s="16">
        <v>3</v>
      </c>
      <c r="H10070" s="16">
        <v>0</v>
      </c>
    </row>
    <row r="10071" spans="1:8" x14ac:dyDescent="0.3">
      <c r="A10071" s="13" t="str">
        <f t="shared" si="157"/>
        <v>crispco012014</v>
      </c>
      <c r="B10071" s="16" t="s">
        <v>294</v>
      </c>
      <c r="C10071" s="16">
        <v>2014</v>
      </c>
      <c r="D10071" s="16" t="s">
        <v>2327</v>
      </c>
      <c r="E10071" s="16">
        <v>194</v>
      </c>
      <c r="F10071" s="16">
        <v>0</v>
      </c>
      <c r="G10071" s="16">
        <v>3</v>
      </c>
      <c r="H10071" s="16">
        <v>0</v>
      </c>
    </row>
    <row r="10072" spans="1:8" x14ac:dyDescent="0.3">
      <c r="A10072" s="13" t="str">
        <f t="shared" si="157"/>
        <v>crispco012014</v>
      </c>
      <c r="B10072" s="16" t="s">
        <v>294</v>
      </c>
      <c r="C10072" s="16">
        <v>2014</v>
      </c>
      <c r="D10072" s="16" t="s">
        <v>2329</v>
      </c>
      <c r="E10072" s="16">
        <v>194</v>
      </c>
      <c r="F10072" s="16">
        <v>0</v>
      </c>
      <c r="G10072" s="16">
        <v>3</v>
      </c>
      <c r="H10072" s="16">
        <v>0</v>
      </c>
    </row>
    <row r="10073" spans="1:8" x14ac:dyDescent="0.3">
      <c r="A10073" s="13" t="str">
        <f t="shared" si="157"/>
        <v>crockky012014</v>
      </c>
      <c r="B10073" s="16" t="s">
        <v>2145</v>
      </c>
      <c r="C10073" s="16">
        <v>2014</v>
      </c>
      <c r="D10073" s="16" t="s">
        <v>2332</v>
      </c>
      <c r="E10073" s="16">
        <v>2</v>
      </c>
      <c r="F10073" s="16">
        <v>1</v>
      </c>
      <c r="G10073" s="16">
        <v>0</v>
      </c>
      <c r="H10073" s="16">
        <v>0</v>
      </c>
    </row>
    <row r="10074" spans="1:8" x14ac:dyDescent="0.3">
      <c r="A10074" s="13" t="str">
        <f t="shared" si="157"/>
        <v>croncj012014</v>
      </c>
      <c r="B10074" s="16" t="s">
        <v>2146</v>
      </c>
      <c r="C10074" s="16">
        <v>2014</v>
      </c>
      <c r="D10074" s="16" t="s">
        <v>2333</v>
      </c>
      <c r="E10074" s="16">
        <v>221</v>
      </c>
      <c r="F10074" s="16">
        <v>12</v>
      </c>
      <c r="G10074" s="16">
        <v>1</v>
      </c>
      <c r="H10074" s="16">
        <v>23</v>
      </c>
    </row>
    <row r="10075" spans="1:8" x14ac:dyDescent="0.3">
      <c r="A10075" s="13" t="str">
        <f t="shared" si="157"/>
        <v>crowaa012014</v>
      </c>
      <c r="B10075" s="16" t="s">
        <v>1469</v>
      </c>
      <c r="C10075" s="16">
        <v>2014</v>
      </c>
      <c r="D10075" s="16" t="s">
        <v>2332</v>
      </c>
      <c r="E10075" s="16">
        <v>6</v>
      </c>
      <c r="F10075" s="16">
        <v>6</v>
      </c>
      <c r="G10075" s="16">
        <v>0</v>
      </c>
      <c r="H10075" s="16">
        <v>0</v>
      </c>
    </row>
    <row r="10076" spans="1:8" x14ac:dyDescent="0.3">
      <c r="A10076" s="13" t="str">
        <f t="shared" si="157"/>
        <v>cruzne022014</v>
      </c>
      <c r="B10076" s="16" t="s">
        <v>528</v>
      </c>
      <c r="C10076" s="16">
        <v>2014</v>
      </c>
      <c r="D10076" s="16" t="s">
        <v>2328</v>
      </c>
      <c r="E10076" s="16">
        <v>113</v>
      </c>
      <c r="F10076" s="16">
        <v>2</v>
      </c>
      <c r="G10076" s="16">
        <v>0</v>
      </c>
      <c r="H10076" s="16">
        <v>0</v>
      </c>
    </row>
    <row r="10077" spans="1:8" x14ac:dyDescent="0.3">
      <c r="A10077" s="13" t="str">
        <f t="shared" si="157"/>
        <v>cruzne022014</v>
      </c>
      <c r="B10077" s="16" t="s">
        <v>528</v>
      </c>
      <c r="C10077" s="16">
        <v>2014</v>
      </c>
      <c r="D10077" s="16" t="s">
        <v>2329</v>
      </c>
      <c r="E10077" s="16">
        <v>132</v>
      </c>
      <c r="F10077" s="16">
        <v>2</v>
      </c>
      <c r="G10077" s="16">
        <v>0</v>
      </c>
      <c r="H10077" s="16">
        <v>0</v>
      </c>
    </row>
    <row r="10078" spans="1:8" x14ac:dyDescent="0.3">
      <c r="A10078" s="13" t="str">
        <f t="shared" si="157"/>
        <v>cruzne022014</v>
      </c>
      <c r="B10078" s="16" t="s">
        <v>528</v>
      </c>
      <c r="C10078" s="16">
        <v>2014</v>
      </c>
      <c r="D10078" s="16" t="s">
        <v>2330</v>
      </c>
      <c r="E10078" s="16">
        <v>19</v>
      </c>
      <c r="F10078" s="16">
        <v>0</v>
      </c>
      <c r="G10078" s="16">
        <v>0</v>
      </c>
      <c r="H10078" s="16">
        <v>0</v>
      </c>
    </row>
    <row r="10079" spans="1:8" x14ac:dyDescent="0.3">
      <c r="A10079" s="13" t="str">
        <f t="shared" si="157"/>
        <v>cruzto032014</v>
      </c>
      <c r="B10079" s="16" t="s">
        <v>1470</v>
      </c>
      <c r="C10079" s="16">
        <v>2014</v>
      </c>
      <c r="D10079" s="16" t="s">
        <v>2333</v>
      </c>
      <c r="E10079" s="16">
        <v>4</v>
      </c>
      <c r="F10079" s="16">
        <v>0</v>
      </c>
      <c r="G10079" s="16">
        <v>0</v>
      </c>
      <c r="H10079" s="16">
        <v>0</v>
      </c>
    </row>
    <row r="10080" spans="1:8" x14ac:dyDescent="0.3">
      <c r="A10080" s="13" t="str">
        <f t="shared" si="157"/>
        <v>cruzto032014</v>
      </c>
      <c r="B10080" s="16" t="s">
        <v>1470</v>
      </c>
      <c r="C10080" s="16">
        <v>2014</v>
      </c>
      <c r="D10080" s="16" t="s">
        <v>38</v>
      </c>
      <c r="E10080" s="16">
        <v>0</v>
      </c>
      <c r="F10080" s="16">
        <v>1</v>
      </c>
      <c r="G10080" s="16">
        <v>0</v>
      </c>
      <c r="H10080" s="16">
        <v>1</v>
      </c>
    </row>
    <row r="10081" spans="1:8" x14ac:dyDescent="0.3">
      <c r="A10081" s="13" t="str">
        <f t="shared" si="157"/>
        <v>cruzto032014</v>
      </c>
      <c r="B10081" s="16" t="s">
        <v>1470</v>
      </c>
      <c r="C10081" s="16">
        <v>2014</v>
      </c>
      <c r="D10081" s="16" t="s">
        <v>2334</v>
      </c>
      <c r="E10081" s="16">
        <v>275</v>
      </c>
      <c r="F10081" s="16">
        <v>15</v>
      </c>
      <c r="G10081" s="16">
        <v>1</v>
      </c>
      <c r="H10081" s="16">
        <v>1</v>
      </c>
    </row>
    <row r="10082" spans="1:8" x14ac:dyDescent="0.3">
      <c r="A10082" s="13" t="str">
        <f t="shared" si="157"/>
        <v>cuddymi012014</v>
      </c>
      <c r="B10082" s="16" t="s">
        <v>236</v>
      </c>
      <c r="C10082" s="16">
        <v>2014</v>
      </c>
      <c r="D10082" s="16" t="s">
        <v>2333</v>
      </c>
      <c r="E10082" s="16">
        <v>92</v>
      </c>
      <c r="F10082" s="16">
        <v>7</v>
      </c>
      <c r="G10082" s="16">
        <v>1</v>
      </c>
      <c r="H10082" s="16">
        <v>6</v>
      </c>
    </row>
    <row r="10083" spans="1:8" x14ac:dyDescent="0.3">
      <c r="A10083" s="13" t="str">
        <f t="shared" si="157"/>
        <v>cuddymi012014</v>
      </c>
      <c r="B10083" s="16" t="s">
        <v>236</v>
      </c>
      <c r="C10083" s="16">
        <v>2014</v>
      </c>
      <c r="D10083" s="16" t="s">
        <v>38</v>
      </c>
      <c r="E10083" s="16">
        <v>1</v>
      </c>
      <c r="F10083" s="16">
        <v>4</v>
      </c>
      <c r="G10083" s="16">
        <v>0</v>
      </c>
      <c r="H10083" s="16">
        <v>0</v>
      </c>
    </row>
    <row r="10084" spans="1:8" x14ac:dyDescent="0.3">
      <c r="A10084" s="13" t="str">
        <f t="shared" si="157"/>
        <v>cuddymi012014</v>
      </c>
      <c r="B10084" s="16" t="s">
        <v>236</v>
      </c>
      <c r="C10084" s="16">
        <v>2014</v>
      </c>
      <c r="D10084" s="16" t="s">
        <v>2329</v>
      </c>
      <c r="E10084" s="16">
        <v>56</v>
      </c>
      <c r="F10084" s="16">
        <v>5</v>
      </c>
      <c r="G10084" s="16">
        <v>0</v>
      </c>
      <c r="H10084" s="16">
        <v>1</v>
      </c>
    </row>
    <row r="10085" spans="1:8" x14ac:dyDescent="0.3">
      <c r="A10085" s="13" t="str">
        <f t="shared" si="157"/>
        <v>cuddymi012014</v>
      </c>
      <c r="B10085" s="16" t="s">
        <v>236</v>
      </c>
      <c r="C10085" s="16">
        <v>2014</v>
      </c>
      <c r="D10085" s="16" t="s">
        <v>2330</v>
      </c>
      <c r="E10085" s="16">
        <v>56</v>
      </c>
      <c r="F10085" s="16">
        <v>5</v>
      </c>
      <c r="G10085" s="16">
        <v>0</v>
      </c>
      <c r="H10085" s="16">
        <v>1</v>
      </c>
    </row>
    <row r="10086" spans="1:8" x14ac:dyDescent="0.3">
      <c r="A10086" s="13" t="str">
        <f t="shared" si="157"/>
        <v>cuetojo012014</v>
      </c>
      <c r="B10086" s="16" t="s">
        <v>905</v>
      </c>
      <c r="C10086" s="16">
        <v>2014</v>
      </c>
      <c r="D10086" s="16" t="s">
        <v>2332</v>
      </c>
      <c r="E10086" s="16">
        <v>21</v>
      </c>
      <c r="F10086" s="16">
        <v>39</v>
      </c>
      <c r="G10086" s="16">
        <v>3</v>
      </c>
      <c r="H10086" s="16">
        <v>0</v>
      </c>
    </row>
    <row r="10087" spans="1:8" x14ac:dyDescent="0.3">
      <c r="A10087" s="13" t="str">
        <f t="shared" si="157"/>
        <v>culbech012014</v>
      </c>
      <c r="B10087" s="16" t="s">
        <v>1693</v>
      </c>
      <c r="C10087" s="16">
        <v>2014</v>
      </c>
      <c r="D10087" s="16" t="s">
        <v>2333</v>
      </c>
      <c r="E10087" s="16">
        <v>31</v>
      </c>
      <c r="F10087" s="16">
        <v>3</v>
      </c>
      <c r="G10087" s="16">
        <v>0</v>
      </c>
      <c r="H10087" s="16">
        <v>0</v>
      </c>
    </row>
    <row r="10088" spans="1:8" x14ac:dyDescent="0.3">
      <c r="A10088" s="13" t="str">
        <f t="shared" si="157"/>
        <v>culbech012014</v>
      </c>
      <c r="B10088" s="16" t="s">
        <v>1693</v>
      </c>
      <c r="C10088" s="16">
        <v>2014</v>
      </c>
      <c r="D10088" s="16" t="s">
        <v>37</v>
      </c>
      <c r="E10088" s="16">
        <v>35</v>
      </c>
      <c r="F10088" s="16">
        <v>44</v>
      </c>
      <c r="G10088" s="16">
        <v>1</v>
      </c>
      <c r="H10088" s="16">
        <v>13</v>
      </c>
    </row>
    <row r="10089" spans="1:8" x14ac:dyDescent="0.3">
      <c r="A10089" s="13" t="str">
        <f t="shared" si="157"/>
        <v>culbech012014</v>
      </c>
      <c r="B10089" s="16" t="s">
        <v>1693</v>
      </c>
      <c r="C10089" s="16">
        <v>2014</v>
      </c>
      <c r="D10089" s="16" t="s">
        <v>38</v>
      </c>
      <c r="E10089" s="16">
        <v>11</v>
      </c>
      <c r="F10089" s="16">
        <v>56</v>
      </c>
      <c r="G10089" s="16">
        <v>2</v>
      </c>
      <c r="H10089" s="16">
        <v>5</v>
      </c>
    </row>
    <row r="10090" spans="1:8" x14ac:dyDescent="0.3">
      <c r="A10090" s="13" t="str">
        <f t="shared" si="157"/>
        <v>culbech012014</v>
      </c>
      <c r="B10090" s="16" t="s">
        <v>1693</v>
      </c>
      <c r="C10090" s="16">
        <v>2014</v>
      </c>
      <c r="D10090" s="16" t="s">
        <v>2331</v>
      </c>
      <c r="E10090" s="16">
        <v>28</v>
      </c>
      <c r="F10090" s="16">
        <v>47</v>
      </c>
      <c r="G10090" s="16">
        <v>1</v>
      </c>
      <c r="H10090" s="16">
        <v>14</v>
      </c>
    </row>
    <row r="10091" spans="1:8" x14ac:dyDescent="0.3">
      <c r="A10091" s="13" t="str">
        <f t="shared" si="157"/>
        <v>cumptbr012014</v>
      </c>
      <c r="B10091" s="16" t="s">
        <v>1907</v>
      </c>
      <c r="C10091" s="16">
        <v>2014</v>
      </c>
      <c r="D10091" s="16" t="s">
        <v>2332</v>
      </c>
      <c r="E10091" s="16">
        <v>4</v>
      </c>
      <c r="F10091" s="16">
        <v>8</v>
      </c>
      <c r="G10091" s="16">
        <v>0</v>
      </c>
      <c r="H10091" s="16">
        <v>1</v>
      </c>
    </row>
    <row r="10092" spans="1:8" x14ac:dyDescent="0.3">
      <c r="A10092" s="13" t="str">
        <f t="shared" si="157"/>
        <v>daleyma012014</v>
      </c>
      <c r="B10092" s="16" t="s">
        <v>1070</v>
      </c>
      <c r="C10092" s="16">
        <v>2014</v>
      </c>
      <c r="D10092" s="16" t="s">
        <v>2332</v>
      </c>
      <c r="E10092" s="16">
        <v>1</v>
      </c>
      <c r="F10092" s="16">
        <v>3</v>
      </c>
      <c r="G10092" s="16">
        <v>0</v>
      </c>
      <c r="H10092" s="16">
        <v>0</v>
      </c>
    </row>
    <row r="10093" spans="1:8" x14ac:dyDescent="0.3">
      <c r="A10093" s="13" t="str">
        <f t="shared" si="157"/>
        <v>danksjo012014</v>
      </c>
      <c r="B10093" s="16" t="s">
        <v>773</v>
      </c>
      <c r="C10093" s="16">
        <v>2014</v>
      </c>
      <c r="D10093" s="16" t="s">
        <v>2332</v>
      </c>
      <c r="E10093" s="16">
        <v>4</v>
      </c>
      <c r="F10093" s="16">
        <v>24</v>
      </c>
      <c r="G10093" s="16">
        <v>1</v>
      </c>
      <c r="H10093" s="16">
        <v>0</v>
      </c>
    </row>
    <row r="10094" spans="1:8" x14ac:dyDescent="0.3">
      <c r="A10094" s="13" t="str">
        <f t="shared" si="157"/>
        <v>danksjo022014</v>
      </c>
      <c r="B10094" s="16" t="s">
        <v>1694</v>
      </c>
      <c r="C10094" s="16">
        <v>2014</v>
      </c>
      <c r="D10094" s="16" t="s">
        <v>2327</v>
      </c>
      <c r="E10094" s="16">
        <v>69</v>
      </c>
      <c r="F10094" s="16">
        <v>0</v>
      </c>
      <c r="G10094" s="16">
        <v>1</v>
      </c>
      <c r="H10094" s="16">
        <v>0</v>
      </c>
    </row>
    <row r="10095" spans="1:8" x14ac:dyDescent="0.3">
      <c r="A10095" s="13" t="str">
        <f t="shared" si="157"/>
        <v>danksjo022014</v>
      </c>
      <c r="B10095" s="16" t="s">
        <v>1694</v>
      </c>
      <c r="C10095" s="16">
        <v>2014</v>
      </c>
      <c r="D10095" s="16" t="s">
        <v>2328</v>
      </c>
      <c r="E10095" s="16">
        <v>19</v>
      </c>
      <c r="F10095" s="16">
        <v>1</v>
      </c>
      <c r="G10095" s="16">
        <v>0</v>
      </c>
      <c r="H10095" s="16">
        <v>0</v>
      </c>
    </row>
    <row r="10096" spans="1:8" x14ac:dyDescent="0.3">
      <c r="A10096" s="13" t="str">
        <f t="shared" si="157"/>
        <v>danksjo022014</v>
      </c>
      <c r="B10096" s="16" t="s">
        <v>1694</v>
      </c>
      <c r="C10096" s="16">
        <v>2014</v>
      </c>
      <c r="D10096" s="16" t="s">
        <v>2329</v>
      </c>
      <c r="E10096" s="16">
        <v>93</v>
      </c>
      <c r="F10096" s="16">
        <v>1</v>
      </c>
      <c r="G10096" s="16">
        <v>1</v>
      </c>
      <c r="H10096" s="16">
        <v>0</v>
      </c>
    </row>
    <row r="10097" spans="1:8" x14ac:dyDescent="0.3">
      <c r="A10097" s="13" t="str">
        <f t="shared" si="157"/>
        <v>danksjo022014</v>
      </c>
      <c r="B10097" s="16" t="s">
        <v>1694</v>
      </c>
      <c r="C10097" s="16">
        <v>2014</v>
      </c>
      <c r="D10097" s="16" t="s">
        <v>2330</v>
      </c>
      <c r="E10097" s="16">
        <v>5</v>
      </c>
      <c r="F10097" s="16">
        <v>0</v>
      </c>
      <c r="G10097" s="16">
        <v>0</v>
      </c>
      <c r="H10097" s="16">
        <v>0</v>
      </c>
    </row>
    <row r="10098" spans="1:8" x14ac:dyDescent="0.3">
      <c r="A10098" s="13" t="str">
        <f t="shared" si="157"/>
        <v>darnach012014</v>
      </c>
      <c r="B10098" s="16" t="s">
        <v>1471</v>
      </c>
      <c r="C10098" s="16">
        <v>2014</v>
      </c>
      <c r="D10098" s="16" t="s">
        <v>2331</v>
      </c>
      <c r="E10098" s="16">
        <v>0</v>
      </c>
      <c r="F10098" s="16">
        <v>0</v>
      </c>
      <c r="G10098" s="16">
        <v>0</v>
      </c>
      <c r="H10098" s="16">
        <v>0</v>
      </c>
    </row>
    <row r="10099" spans="1:8" x14ac:dyDescent="0.3">
      <c r="A10099" s="13" t="str">
        <f t="shared" si="157"/>
        <v>darnatr012014</v>
      </c>
      <c r="B10099" s="16" t="s">
        <v>1910</v>
      </c>
      <c r="C10099" s="16">
        <v>2014</v>
      </c>
      <c r="D10099" s="16" t="s">
        <v>2334</v>
      </c>
      <c r="E10099" s="16">
        <v>829</v>
      </c>
      <c r="F10099" s="16">
        <v>38</v>
      </c>
      <c r="G10099" s="16">
        <v>9</v>
      </c>
      <c r="H10099" s="16">
        <v>2</v>
      </c>
    </row>
    <row r="10100" spans="1:8" x14ac:dyDescent="0.3">
      <c r="A10100" s="13" t="str">
        <f t="shared" si="157"/>
        <v>darnelo012014</v>
      </c>
      <c r="B10100" s="16" t="s">
        <v>2147</v>
      </c>
      <c r="C10100" s="16">
        <v>2014</v>
      </c>
      <c r="D10100" s="16" t="s">
        <v>2332</v>
      </c>
      <c r="E10100" s="16">
        <v>1</v>
      </c>
      <c r="F10100" s="16">
        <v>2</v>
      </c>
      <c r="G10100" s="16">
        <v>1</v>
      </c>
      <c r="H10100" s="16">
        <v>0</v>
      </c>
    </row>
    <row r="10101" spans="1:8" x14ac:dyDescent="0.3">
      <c r="A10101" s="13" t="str">
        <f t="shared" si="157"/>
        <v>darviyu012014</v>
      </c>
      <c r="B10101" s="16" t="s">
        <v>1695</v>
      </c>
      <c r="C10101" s="16">
        <v>2014</v>
      </c>
      <c r="D10101" s="16" t="s">
        <v>2332</v>
      </c>
      <c r="E10101" s="16">
        <v>6</v>
      </c>
      <c r="F10101" s="16">
        <v>16</v>
      </c>
      <c r="G10101" s="16">
        <v>0</v>
      </c>
      <c r="H10101" s="16">
        <v>1</v>
      </c>
    </row>
    <row r="10102" spans="1:8" x14ac:dyDescent="0.3">
      <c r="A10102" s="13" t="str">
        <f t="shared" si="157"/>
        <v>davisch022014</v>
      </c>
      <c r="B10102" s="16" t="s">
        <v>907</v>
      </c>
      <c r="C10102" s="16">
        <v>2014</v>
      </c>
      <c r="D10102" s="16" t="s">
        <v>2333</v>
      </c>
      <c r="E10102" s="16">
        <v>909</v>
      </c>
      <c r="F10102" s="16">
        <v>52</v>
      </c>
      <c r="G10102" s="16">
        <v>4</v>
      </c>
      <c r="H10102" s="16">
        <v>97</v>
      </c>
    </row>
    <row r="10103" spans="1:8" x14ac:dyDescent="0.3">
      <c r="A10103" s="13" t="str">
        <f t="shared" si="157"/>
        <v>davisch022014</v>
      </c>
      <c r="B10103" s="16" t="s">
        <v>907</v>
      </c>
      <c r="C10103" s="16">
        <v>2014</v>
      </c>
      <c r="D10103" s="16" t="s">
        <v>38</v>
      </c>
      <c r="E10103" s="16">
        <v>9</v>
      </c>
      <c r="F10103" s="16">
        <v>22</v>
      </c>
      <c r="G10103" s="16">
        <v>4</v>
      </c>
      <c r="H10103" s="16">
        <v>3</v>
      </c>
    </row>
    <row r="10104" spans="1:8" x14ac:dyDescent="0.3">
      <c r="A10104" s="13" t="str">
        <f t="shared" si="157"/>
        <v>davisik022014</v>
      </c>
      <c r="B10104" s="16" t="s">
        <v>1257</v>
      </c>
      <c r="C10104" s="16">
        <v>2014</v>
      </c>
      <c r="D10104" s="16" t="s">
        <v>2333</v>
      </c>
      <c r="E10104" s="16">
        <v>67</v>
      </c>
      <c r="F10104" s="16">
        <v>3</v>
      </c>
      <c r="G10104" s="16">
        <v>0</v>
      </c>
      <c r="H10104" s="16">
        <v>4</v>
      </c>
    </row>
    <row r="10105" spans="1:8" x14ac:dyDescent="0.3">
      <c r="A10105" s="13" t="str">
        <f t="shared" si="157"/>
        <v>davisik022014</v>
      </c>
      <c r="B10105" s="16" t="s">
        <v>1257</v>
      </c>
      <c r="C10105" s="16">
        <v>2014</v>
      </c>
      <c r="D10105" s="16" t="s">
        <v>2333</v>
      </c>
      <c r="E10105" s="16">
        <v>886</v>
      </c>
      <c r="F10105" s="16">
        <v>57</v>
      </c>
      <c r="G10105" s="16">
        <v>9</v>
      </c>
      <c r="H10105" s="16">
        <v>79</v>
      </c>
    </row>
    <row r="10106" spans="1:8" x14ac:dyDescent="0.3">
      <c r="A10106" s="13" t="str">
        <f t="shared" si="157"/>
        <v>daviskh012014</v>
      </c>
      <c r="B10106" s="16" t="s">
        <v>1913</v>
      </c>
      <c r="C10106" s="16">
        <v>2014</v>
      </c>
      <c r="D10106" s="16" t="s">
        <v>2328</v>
      </c>
      <c r="E10106" s="16">
        <v>252</v>
      </c>
      <c r="F10106" s="16">
        <v>2</v>
      </c>
      <c r="G10106" s="16">
        <v>3</v>
      </c>
      <c r="H10106" s="16">
        <v>2</v>
      </c>
    </row>
    <row r="10107" spans="1:8" x14ac:dyDescent="0.3">
      <c r="A10107" s="13" t="str">
        <f t="shared" si="157"/>
        <v>daviskh012014</v>
      </c>
      <c r="B10107" s="16" t="s">
        <v>1913</v>
      </c>
      <c r="C10107" s="16">
        <v>2014</v>
      </c>
      <c r="D10107" s="16" t="s">
        <v>2329</v>
      </c>
      <c r="E10107" s="16">
        <v>252</v>
      </c>
      <c r="F10107" s="16">
        <v>2</v>
      </c>
      <c r="G10107" s="16">
        <v>3</v>
      </c>
      <c r="H10107" s="16">
        <v>2</v>
      </c>
    </row>
    <row r="10108" spans="1:8" x14ac:dyDescent="0.3">
      <c r="A10108" s="13" t="str">
        <f t="shared" si="157"/>
        <v>davisra012014</v>
      </c>
      <c r="B10108" s="16" t="s">
        <v>637</v>
      </c>
      <c r="C10108" s="16">
        <v>2014</v>
      </c>
      <c r="D10108" s="16" t="s">
        <v>2327</v>
      </c>
      <c r="E10108" s="16">
        <v>117</v>
      </c>
      <c r="F10108" s="16">
        <v>0</v>
      </c>
      <c r="G10108" s="16">
        <v>1</v>
      </c>
      <c r="H10108" s="16">
        <v>0</v>
      </c>
    </row>
    <row r="10109" spans="1:8" x14ac:dyDescent="0.3">
      <c r="A10109" s="13" t="str">
        <f t="shared" si="157"/>
        <v>davisra012014</v>
      </c>
      <c r="B10109" s="16" t="s">
        <v>637</v>
      </c>
      <c r="C10109" s="16">
        <v>2014</v>
      </c>
      <c r="D10109" s="16" t="s">
        <v>2328</v>
      </c>
      <c r="E10109" s="16">
        <v>160</v>
      </c>
      <c r="F10109" s="16">
        <v>6</v>
      </c>
      <c r="G10109" s="16">
        <v>4</v>
      </c>
      <c r="H10109" s="16">
        <v>1</v>
      </c>
    </row>
    <row r="10110" spans="1:8" x14ac:dyDescent="0.3">
      <c r="A10110" s="13" t="str">
        <f t="shared" si="157"/>
        <v>davisra012014</v>
      </c>
      <c r="B10110" s="16" t="s">
        <v>637</v>
      </c>
      <c r="C10110" s="16">
        <v>2014</v>
      </c>
      <c r="D10110" s="16" t="s">
        <v>2329</v>
      </c>
      <c r="E10110" s="16">
        <v>277</v>
      </c>
      <c r="F10110" s="16">
        <v>6</v>
      </c>
      <c r="G10110" s="16">
        <v>5</v>
      </c>
      <c r="H10110" s="16">
        <v>1</v>
      </c>
    </row>
    <row r="10111" spans="1:8" x14ac:dyDescent="0.3">
      <c r="A10111" s="13" t="str">
        <f t="shared" si="157"/>
        <v>daviswa012014</v>
      </c>
      <c r="B10111" s="16" t="s">
        <v>1071</v>
      </c>
      <c r="C10111" s="16">
        <v>2014</v>
      </c>
      <c r="D10111" s="16" t="s">
        <v>2332</v>
      </c>
      <c r="E10111" s="16">
        <v>4</v>
      </c>
      <c r="F10111" s="16">
        <v>3</v>
      </c>
      <c r="G10111" s="16">
        <v>1</v>
      </c>
      <c r="H10111" s="16">
        <v>0</v>
      </c>
    </row>
    <row r="10112" spans="1:8" x14ac:dyDescent="0.3">
      <c r="A10112" s="13" t="str">
        <f t="shared" si="157"/>
        <v>deazaal012014</v>
      </c>
      <c r="B10112" s="16" t="s">
        <v>774</v>
      </c>
      <c r="C10112" s="16">
        <v>2014</v>
      </c>
      <c r="D10112" s="16" t="s">
        <v>2327</v>
      </c>
      <c r="E10112" s="16">
        <v>44</v>
      </c>
      <c r="F10112" s="16">
        <v>1</v>
      </c>
      <c r="G10112" s="16">
        <v>0</v>
      </c>
      <c r="H10112" s="16">
        <v>0</v>
      </c>
    </row>
    <row r="10113" spans="1:8" x14ac:dyDescent="0.3">
      <c r="A10113" s="13" t="str">
        <f t="shared" si="157"/>
        <v>deazaal012014</v>
      </c>
      <c r="B10113" s="16" t="s">
        <v>774</v>
      </c>
      <c r="C10113" s="16">
        <v>2014</v>
      </c>
      <c r="D10113" s="16" t="s">
        <v>2327</v>
      </c>
      <c r="E10113" s="16">
        <v>0</v>
      </c>
      <c r="F10113" s="16">
        <v>0</v>
      </c>
      <c r="G10113" s="16">
        <v>0</v>
      </c>
      <c r="H10113" s="16">
        <v>0</v>
      </c>
    </row>
    <row r="10114" spans="1:8" x14ac:dyDescent="0.3">
      <c r="A10114" s="13" t="str">
        <f t="shared" si="157"/>
        <v>deazaal012014</v>
      </c>
      <c r="B10114" s="16" t="s">
        <v>774</v>
      </c>
      <c r="C10114" s="16">
        <v>2014</v>
      </c>
      <c r="D10114" s="16" t="s">
        <v>2328</v>
      </c>
      <c r="E10114" s="16">
        <v>187</v>
      </c>
      <c r="F10114" s="16">
        <v>4</v>
      </c>
      <c r="G10114" s="16">
        <v>2</v>
      </c>
      <c r="H10114" s="16">
        <v>1</v>
      </c>
    </row>
    <row r="10115" spans="1:8" x14ac:dyDescent="0.3">
      <c r="A10115" s="13" t="str">
        <f t="shared" ref="A10115:A10178" si="158">B10115&amp;C10115</f>
        <v>deazaal012014</v>
      </c>
      <c r="B10115" s="16" t="s">
        <v>774</v>
      </c>
      <c r="C10115" s="16">
        <v>2014</v>
      </c>
      <c r="D10115" s="16" t="s">
        <v>2328</v>
      </c>
      <c r="E10115" s="16">
        <v>41</v>
      </c>
      <c r="F10115" s="16">
        <v>1</v>
      </c>
      <c r="G10115" s="16">
        <v>1</v>
      </c>
      <c r="H10115" s="16">
        <v>0</v>
      </c>
    </row>
    <row r="10116" spans="1:8" x14ac:dyDescent="0.3">
      <c r="A10116" s="13" t="str">
        <f t="shared" si="158"/>
        <v>deazaal012014</v>
      </c>
      <c r="B10116" s="16" t="s">
        <v>774</v>
      </c>
      <c r="C10116" s="16">
        <v>2014</v>
      </c>
      <c r="D10116" s="16" t="s">
        <v>2329</v>
      </c>
      <c r="E10116" s="16">
        <v>231</v>
      </c>
      <c r="F10116" s="16">
        <v>5</v>
      </c>
      <c r="G10116" s="16">
        <v>2</v>
      </c>
      <c r="H10116" s="16">
        <v>1</v>
      </c>
    </row>
    <row r="10117" spans="1:8" x14ac:dyDescent="0.3">
      <c r="A10117" s="13" t="str">
        <f t="shared" si="158"/>
        <v>deazaal012014</v>
      </c>
      <c r="B10117" s="16" t="s">
        <v>774</v>
      </c>
      <c r="C10117" s="16">
        <v>2014</v>
      </c>
      <c r="D10117" s="16" t="s">
        <v>2329</v>
      </c>
      <c r="E10117" s="16">
        <v>41</v>
      </c>
      <c r="F10117" s="16">
        <v>1</v>
      </c>
      <c r="G10117" s="16">
        <v>1</v>
      </c>
      <c r="H10117" s="16">
        <v>0</v>
      </c>
    </row>
    <row r="10118" spans="1:8" x14ac:dyDescent="0.3">
      <c r="A10118" s="13" t="str">
        <f t="shared" si="158"/>
        <v>deazaal012014</v>
      </c>
      <c r="B10118" s="16" t="s">
        <v>774</v>
      </c>
      <c r="C10118" s="16">
        <v>2014</v>
      </c>
      <c r="D10118" s="16" t="s">
        <v>2330</v>
      </c>
      <c r="E10118" s="16">
        <v>0</v>
      </c>
      <c r="F10118" s="16">
        <v>0</v>
      </c>
      <c r="G10118" s="16">
        <v>0</v>
      </c>
      <c r="H10118" s="16">
        <v>0</v>
      </c>
    </row>
    <row r="10119" spans="1:8" x14ac:dyDescent="0.3">
      <c r="A10119" s="13" t="str">
        <f t="shared" si="158"/>
        <v>deckeja012014</v>
      </c>
      <c r="B10119" s="16" t="s">
        <v>1914</v>
      </c>
      <c r="C10119" s="16">
        <v>2014</v>
      </c>
      <c r="D10119" s="16" t="s">
        <v>2328</v>
      </c>
      <c r="E10119" s="16">
        <v>0</v>
      </c>
      <c r="F10119" s="16">
        <v>0</v>
      </c>
      <c r="G10119" s="16">
        <v>0</v>
      </c>
      <c r="H10119" s="16">
        <v>0</v>
      </c>
    </row>
    <row r="10120" spans="1:8" x14ac:dyDescent="0.3">
      <c r="A10120" s="13" t="str">
        <f t="shared" si="158"/>
        <v>deckeja012014</v>
      </c>
      <c r="B10120" s="16" t="s">
        <v>1914</v>
      </c>
      <c r="C10120" s="16">
        <v>2014</v>
      </c>
      <c r="D10120" s="16" t="s">
        <v>2329</v>
      </c>
      <c r="E10120" s="16">
        <v>0</v>
      </c>
      <c r="F10120" s="16">
        <v>0</v>
      </c>
      <c r="G10120" s="16">
        <v>0</v>
      </c>
      <c r="H10120" s="16">
        <v>0</v>
      </c>
    </row>
    <row r="10121" spans="1:8" x14ac:dyDescent="0.3">
      <c r="A10121" s="13" t="str">
        <f t="shared" si="158"/>
        <v>dedunsa012014</v>
      </c>
      <c r="B10121" s="16" t="s">
        <v>1258</v>
      </c>
      <c r="C10121" s="16">
        <v>2014</v>
      </c>
      <c r="D10121" s="16" t="s">
        <v>2332</v>
      </c>
      <c r="E10121" s="16">
        <v>12</v>
      </c>
      <c r="F10121" s="16">
        <v>12</v>
      </c>
      <c r="G10121" s="16">
        <v>3</v>
      </c>
      <c r="H10121" s="16">
        <v>2</v>
      </c>
    </row>
    <row r="10122" spans="1:8" x14ac:dyDescent="0.3">
      <c r="A10122" s="13" t="str">
        <f t="shared" si="158"/>
        <v>dedunsa012014</v>
      </c>
      <c r="B10122" s="16" t="s">
        <v>1258</v>
      </c>
      <c r="C10122" s="16">
        <v>2014</v>
      </c>
      <c r="D10122" s="16" t="s">
        <v>2332</v>
      </c>
      <c r="E10122" s="16">
        <v>2</v>
      </c>
      <c r="F10122" s="16">
        <v>1</v>
      </c>
      <c r="G10122" s="16">
        <v>0</v>
      </c>
      <c r="H10122" s="16">
        <v>0</v>
      </c>
    </row>
    <row r="10123" spans="1:8" x14ac:dyDescent="0.3">
      <c r="A10123" s="13" t="str">
        <f t="shared" si="158"/>
        <v>defraju012014</v>
      </c>
      <c r="B10123" s="16" t="s">
        <v>1474</v>
      </c>
      <c r="C10123" s="16">
        <v>2014</v>
      </c>
      <c r="D10123" s="16" t="s">
        <v>2332</v>
      </c>
      <c r="E10123" s="16">
        <v>1</v>
      </c>
      <c r="F10123" s="16">
        <v>2</v>
      </c>
      <c r="G10123" s="16">
        <v>2</v>
      </c>
      <c r="H10123" s="16">
        <v>0</v>
      </c>
    </row>
    <row r="10124" spans="1:8" x14ac:dyDescent="0.3">
      <c r="A10124" s="13" t="str">
        <f t="shared" si="158"/>
        <v>degroja012014</v>
      </c>
      <c r="B10124" s="16" t="s">
        <v>2148</v>
      </c>
      <c r="C10124" s="16">
        <v>2014</v>
      </c>
      <c r="D10124" s="16" t="s">
        <v>2332</v>
      </c>
      <c r="E10124" s="16">
        <v>6</v>
      </c>
      <c r="F10124" s="16">
        <v>20</v>
      </c>
      <c r="G10124" s="16">
        <v>0</v>
      </c>
      <c r="H10124" s="16">
        <v>4</v>
      </c>
    </row>
    <row r="10125" spans="1:8" x14ac:dyDescent="0.3">
      <c r="A10125" s="13" t="str">
        <f t="shared" si="158"/>
        <v>dejesda012014</v>
      </c>
      <c r="B10125" s="16" t="s">
        <v>365</v>
      </c>
      <c r="C10125" s="16">
        <v>2014</v>
      </c>
      <c r="D10125" s="16" t="s">
        <v>2327</v>
      </c>
      <c r="E10125" s="16">
        <v>5</v>
      </c>
      <c r="F10125" s="16">
        <v>0</v>
      </c>
      <c r="G10125" s="16">
        <v>0</v>
      </c>
      <c r="H10125" s="16">
        <v>0</v>
      </c>
    </row>
    <row r="10126" spans="1:8" x14ac:dyDescent="0.3">
      <c r="A10126" s="13" t="str">
        <f t="shared" si="158"/>
        <v>dejesda012014</v>
      </c>
      <c r="B10126" s="16" t="s">
        <v>365</v>
      </c>
      <c r="C10126" s="16">
        <v>2014</v>
      </c>
      <c r="D10126" s="16" t="s">
        <v>2328</v>
      </c>
      <c r="E10126" s="16">
        <v>20</v>
      </c>
      <c r="F10126" s="16">
        <v>0</v>
      </c>
      <c r="G10126" s="16">
        <v>0</v>
      </c>
      <c r="H10126" s="16">
        <v>0</v>
      </c>
    </row>
    <row r="10127" spans="1:8" x14ac:dyDescent="0.3">
      <c r="A10127" s="13" t="str">
        <f t="shared" si="158"/>
        <v>dejesda012014</v>
      </c>
      <c r="B10127" s="16" t="s">
        <v>365</v>
      </c>
      <c r="C10127" s="16">
        <v>2014</v>
      </c>
      <c r="D10127" s="16" t="s">
        <v>2329</v>
      </c>
      <c r="E10127" s="16">
        <v>25</v>
      </c>
      <c r="F10127" s="16">
        <v>0</v>
      </c>
      <c r="G10127" s="16">
        <v>0</v>
      </c>
      <c r="H10127" s="16">
        <v>0</v>
      </c>
    </row>
    <row r="10128" spans="1:8" x14ac:dyDescent="0.3">
      <c r="A10128" s="13" t="str">
        <f t="shared" si="158"/>
        <v>delabst012014</v>
      </c>
      <c r="B10128" s="16" t="s">
        <v>1476</v>
      </c>
      <c r="C10128" s="16">
        <v>2014</v>
      </c>
      <c r="D10128" s="16" t="s">
        <v>2332</v>
      </c>
      <c r="E10128" s="16">
        <v>0</v>
      </c>
      <c r="F10128" s="16">
        <v>4</v>
      </c>
      <c r="G10128" s="16">
        <v>0</v>
      </c>
      <c r="H10128" s="16">
        <v>0</v>
      </c>
    </row>
    <row r="10129" spans="1:8" x14ac:dyDescent="0.3">
      <c r="A10129" s="13" t="str">
        <f t="shared" si="158"/>
        <v>delarda012014</v>
      </c>
      <c r="B10129" s="16" t="s">
        <v>1477</v>
      </c>
      <c r="C10129" s="16">
        <v>2014</v>
      </c>
      <c r="D10129" s="16" t="s">
        <v>2332</v>
      </c>
      <c r="E10129" s="16">
        <v>0</v>
      </c>
      <c r="F10129" s="16">
        <v>4</v>
      </c>
      <c r="G10129" s="16">
        <v>0</v>
      </c>
      <c r="H10129" s="16">
        <v>0</v>
      </c>
    </row>
    <row r="10130" spans="1:8" x14ac:dyDescent="0.3">
      <c r="A10130" s="13" t="str">
        <f t="shared" si="158"/>
        <v>delareu012014</v>
      </c>
      <c r="B10130" s="16" t="s">
        <v>1915</v>
      </c>
      <c r="C10130" s="16">
        <v>2014</v>
      </c>
      <c r="D10130" s="16" t="s">
        <v>2332</v>
      </c>
      <c r="E10130" s="16">
        <v>0</v>
      </c>
      <c r="F10130" s="16">
        <v>6</v>
      </c>
      <c r="G10130" s="16">
        <v>0</v>
      </c>
      <c r="H10130" s="16">
        <v>1</v>
      </c>
    </row>
    <row r="10131" spans="1:8" x14ac:dyDescent="0.3">
      <c r="A10131" s="13" t="str">
        <f t="shared" si="158"/>
        <v>delarjo012014</v>
      </c>
      <c r="B10131" s="16" t="s">
        <v>436</v>
      </c>
      <c r="C10131" s="16">
        <v>2014</v>
      </c>
      <c r="D10131" s="16" t="s">
        <v>2332</v>
      </c>
      <c r="E10131" s="16">
        <v>4</v>
      </c>
      <c r="F10131" s="16">
        <v>25</v>
      </c>
      <c r="G10131" s="16">
        <v>2</v>
      </c>
      <c r="H10131" s="16">
        <v>1</v>
      </c>
    </row>
    <row r="10132" spans="1:8" x14ac:dyDescent="0.3">
      <c r="A10132" s="13" t="str">
        <f t="shared" si="158"/>
        <v>delarru012014</v>
      </c>
      <c r="B10132" s="16" t="s">
        <v>1478</v>
      </c>
      <c r="C10132" s="16">
        <v>2014</v>
      </c>
      <c r="D10132" s="16" t="s">
        <v>2332</v>
      </c>
      <c r="E10132" s="16">
        <v>12</v>
      </c>
      <c r="F10132" s="16">
        <v>11</v>
      </c>
      <c r="G10132" s="16">
        <v>1</v>
      </c>
      <c r="H10132" s="16">
        <v>1</v>
      </c>
    </row>
    <row r="10133" spans="1:8" x14ac:dyDescent="0.3">
      <c r="A10133" s="13" t="str">
        <f t="shared" si="158"/>
        <v>deleojo022014</v>
      </c>
      <c r="B10133" s="16" t="s">
        <v>1917</v>
      </c>
      <c r="C10133" s="16">
        <v>2014</v>
      </c>
      <c r="D10133" s="16" t="s">
        <v>2332</v>
      </c>
      <c r="E10133" s="16">
        <v>0</v>
      </c>
      <c r="F10133" s="16">
        <v>1</v>
      </c>
      <c r="G10133" s="16">
        <v>0</v>
      </c>
      <c r="H10133" s="16">
        <v>0</v>
      </c>
    </row>
    <row r="10134" spans="1:8" x14ac:dyDescent="0.3">
      <c r="A10134" s="13" t="str">
        <f t="shared" si="158"/>
        <v>delgara012014</v>
      </c>
      <c r="B10134" s="16" t="s">
        <v>1479</v>
      </c>
      <c r="C10134" s="16">
        <v>2014</v>
      </c>
      <c r="D10134" s="16" t="s">
        <v>2332</v>
      </c>
      <c r="E10134" s="16">
        <v>4</v>
      </c>
      <c r="F10134" s="16">
        <v>11</v>
      </c>
      <c r="G10134" s="16">
        <v>1</v>
      </c>
      <c r="H10134" s="16">
        <v>0</v>
      </c>
    </row>
    <row r="10135" spans="1:8" x14ac:dyDescent="0.3">
      <c r="A10135" s="13" t="str">
        <f t="shared" si="158"/>
        <v>dendema012014</v>
      </c>
      <c r="B10135" s="16" t="s">
        <v>1918</v>
      </c>
      <c r="C10135" s="16">
        <v>2014</v>
      </c>
      <c r="D10135" s="16" t="s">
        <v>2327</v>
      </c>
      <c r="E10135" s="16">
        <v>29</v>
      </c>
      <c r="F10135" s="16">
        <v>3</v>
      </c>
      <c r="G10135" s="16">
        <v>0</v>
      </c>
      <c r="H10135" s="16">
        <v>0</v>
      </c>
    </row>
    <row r="10136" spans="1:8" x14ac:dyDescent="0.3">
      <c r="A10136" s="13" t="str">
        <f t="shared" si="158"/>
        <v>dendema012014</v>
      </c>
      <c r="B10136" s="16" t="s">
        <v>1918</v>
      </c>
      <c r="C10136" s="16">
        <v>2014</v>
      </c>
      <c r="D10136" s="16" t="s">
        <v>2328</v>
      </c>
      <c r="E10136" s="16">
        <v>40</v>
      </c>
      <c r="F10136" s="16">
        <v>1</v>
      </c>
      <c r="G10136" s="16">
        <v>1</v>
      </c>
      <c r="H10136" s="16">
        <v>0</v>
      </c>
    </row>
    <row r="10137" spans="1:8" x14ac:dyDescent="0.3">
      <c r="A10137" s="13" t="str">
        <f t="shared" si="158"/>
        <v>dendema012014</v>
      </c>
      <c r="B10137" s="16" t="s">
        <v>1918</v>
      </c>
      <c r="C10137" s="16">
        <v>2014</v>
      </c>
      <c r="D10137" s="16" t="s">
        <v>2329</v>
      </c>
      <c r="E10137" s="16">
        <v>69</v>
      </c>
      <c r="F10137" s="16">
        <v>4</v>
      </c>
      <c r="G10137" s="16">
        <v>1</v>
      </c>
      <c r="H10137" s="16">
        <v>0</v>
      </c>
    </row>
    <row r="10138" spans="1:8" x14ac:dyDescent="0.3">
      <c r="A10138" s="13" t="str">
        <f t="shared" si="158"/>
        <v>dendema012014</v>
      </c>
      <c r="B10138" s="16" t="s">
        <v>1918</v>
      </c>
      <c r="C10138" s="16">
        <v>2014</v>
      </c>
      <c r="D10138" s="16" t="s">
        <v>2330</v>
      </c>
      <c r="E10138" s="16">
        <v>0</v>
      </c>
      <c r="F10138" s="16">
        <v>0</v>
      </c>
      <c r="G10138" s="16">
        <v>0</v>
      </c>
      <c r="H10138" s="16">
        <v>0</v>
      </c>
    </row>
    <row r="10139" spans="1:8" x14ac:dyDescent="0.3">
      <c r="A10139" s="13" t="str">
        <f t="shared" si="158"/>
        <v>denniry012014</v>
      </c>
      <c r="B10139" s="16" t="s">
        <v>2149</v>
      </c>
      <c r="C10139" s="16">
        <v>2014</v>
      </c>
      <c r="D10139" s="16" t="s">
        <v>2332</v>
      </c>
      <c r="E10139" s="16">
        <v>0</v>
      </c>
      <c r="F10139" s="16">
        <v>1</v>
      </c>
      <c r="G10139" s="16">
        <v>0</v>
      </c>
      <c r="H10139" s="16">
        <v>0</v>
      </c>
    </row>
    <row r="10140" spans="1:8" x14ac:dyDescent="0.3">
      <c r="A10140" s="13" t="str">
        <f t="shared" si="158"/>
        <v>denorch012014</v>
      </c>
      <c r="B10140" s="16" t="s">
        <v>531</v>
      </c>
      <c r="C10140" s="16">
        <v>2014</v>
      </c>
      <c r="D10140" s="16" t="s">
        <v>2327</v>
      </c>
      <c r="E10140" s="16">
        <v>14</v>
      </c>
      <c r="F10140" s="16">
        <v>0</v>
      </c>
      <c r="G10140" s="16">
        <v>1</v>
      </c>
      <c r="H10140" s="16">
        <v>0</v>
      </c>
    </row>
    <row r="10141" spans="1:8" x14ac:dyDescent="0.3">
      <c r="A10141" s="13" t="str">
        <f t="shared" si="158"/>
        <v>denorch012014</v>
      </c>
      <c r="B10141" s="16" t="s">
        <v>531</v>
      </c>
      <c r="C10141" s="16">
        <v>2014</v>
      </c>
      <c r="D10141" s="16" t="s">
        <v>2328</v>
      </c>
      <c r="E10141" s="16">
        <v>20</v>
      </c>
      <c r="F10141" s="16">
        <v>0</v>
      </c>
      <c r="G10141" s="16">
        <v>0</v>
      </c>
      <c r="H10141" s="16">
        <v>0</v>
      </c>
    </row>
    <row r="10142" spans="1:8" x14ac:dyDescent="0.3">
      <c r="A10142" s="13" t="str">
        <f t="shared" si="158"/>
        <v>denorch012014</v>
      </c>
      <c r="B10142" s="16" t="s">
        <v>531</v>
      </c>
      <c r="C10142" s="16">
        <v>2014</v>
      </c>
      <c r="D10142" s="16" t="s">
        <v>2328</v>
      </c>
      <c r="E10142" s="16">
        <v>6</v>
      </c>
      <c r="F10142" s="16">
        <v>0</v>
      </c>
      <c r="G10142" s="16">
        <v>0</v>
      </c>
      <c r="H10142" s="16">
        <v>0</v>
      </c>
    </row>
    <row r="10143" spans="1:8" x14ac:dyDescent="0.3">
      <c r="A10143" s="13" t="str">
        <f t="shared" si="158"/>
        <v>denorch012014</v>
      </c>
      <c r="B10143" s="16" t="s">
        <v>531</v>
      </c>
      <c r="C10143" s="16">
        <v>2014</v>
      </c>
      <c r="D10143" s="16" t="s">
        <v>2329</v>
      </c>
      <c r="E10143" s="16">
        <v>138</v>
      </c>
      <c r="F10143" s="16">
        <v>2</v>
      </c>
      <c r="G10143" s="16">
        <v>1</v>
      </c>
      <c r="H10143" s="16">
        <v>0</v>
      </c>
    </row>
    <row r="10144" spans="1:8" x14ac:dyDescent="0.3">
      <c r="A10144" s="13" t="str">
        <f t="shared" si="158"/>
        <v>denorch012014</v>
      </c>
      <c r="B10144" s="16" t="s">
        <v>531</v>
      </c>
      <c r="C10144" s="16">
        <v>2014</v>
      </c>
      <c r="D10144" s="16" t="s">
        <v>2329</v>
      </c>
      <c r="E10144" s="16">
        <v>41</v>
      </c>
      <c r="F10144" s="16">
        <v>1</v>
      </c>
      <c r="G10144" s="16">
        <v>1</v>
      </c>
      <c r="H10144" s="16">
        <v>0</v>
      </c>
    </row>
    <row r="10145" spans="1:8" x14ac:dyDescent="0.3">
      <c r="A10145" s="13" t="str">
        <f t="shared" si="158"/>
        <v>denorch012014</v>
      </c>
      <c r="B10145" s="16" t="s">
        <v>531</v>
      </c>
      <c r="C10145" s="16">
        <v>2014</v>
      </c>
      <c r="D10145" s="16" t="s">
        <v>2330</v>
      </c>
      <c r="E10145" s="16">
        <v>104</v>
      </c>
      <c r="F10145" s="16">
        <v>2</v>
      </c>
      <c r="G10145" s="16">
        <v>0</v>
      </c>
      <c r="H10145" s="16">
        <v>0</v>
      </c>
    </row>
    <row r="10146" spans="1:8" x14ac:dyDescent="0.3">
      <c r="A10146" s="13" t="str">
        <f t="shared" si="158"/>
        <v>denorch012014</v>
      </c>
      <c r="B10146" s="16" t="s">
        <v>531</v>
      </c>
      <c r="C10146" s="16">
        <v>2014</v>
      </c>
      <c r="D10146" s="16" t="s">
        <v>2330</v>
      </c>
      <c r="E10146" s="16">
        <v>35</v>
      </c>
      <c r="F10146" s="16">
        <v>1</v>
      </c>
      <c r="G10146" s="16">
        <v>1</v>
      </c>
      <c r="H10146" s="16">
        <v>0</v>
      </c>
    </row>
    <row r="10147" spans="1:8" x14ac:dyDescent="0.3">
      <c r="A10147" s="13" t="str">
        <f t="shared" si="158"/>
        <v>descada012014</v>
      </c>
      <c r="B10147" s="16" t="s">
        <v>1262</v>
      </c>
      <c r="C10147" s="16">
        <v>2014</v>
      </c>
      <c r="D10147" s="16" t="s">
        <v>2333</v>
      </c>
      <c r="E10147" s="16">
        <v>24</v>
      </c>
      <c r="F10147" s="16">
        <v>2</v>
      </c>
      <c r="G10147" s="16">
        <v>0</v>
      </c>
      <c r="H10147" s="16">
        <v>1</v>
      </c>
    </row>
    <row r="10148" spans="1:8" x14ac:dyDescent="0.3">
      <c r="A10148" s="13" t="str">
        <f t="shared" si="158"/>
        <v>descada012014</v>
      </c>
      <c r="B10148" s="16" t="s">
        <v>1262</v>
      </c>
      <c r="C10148" s="16">
        <v>2014</v>
      </c>
      <c r="D10148" s="16" t="s">
        <v>37</v>
      </c>
      <c r="E10148" s="16">
        <v>21</v>
      </c>
      <c r="F10148" s="16">
        <v>47</v>
      </c>
      <c r="G10148" s="16">
        <v>1</v>
      </c>
      <c r="H10148" s="16">
        <v>14</v>
      </c>
    </row>
    <row r="10149" spans="1:8" x14ac:dyDescent="0.3">
      <c r="A10149" s="13" t="str">
        <f t="shared" si="158"/>
        <v>descada012014</v>
      </c>
      <c r="B10149" s="16" t="s">
        <v>1262</v>
      </c>
      <c r="C10149" s="16">
        <v>2014</v>
      </c>
      <c r="D10149" s="16" t="s">
        <v>38</v>
      </c>
      <c r="E10149" s="16">
        <v>1</v>
      </c>
      <c r="F10149" s="16">
        <v>7</v>
      </c>
      <c r="G10149" s="16">
        <v>0</v>
      </c>
      <c r="H10149" s="16">
        <v>0</v>
      </c>
    </row>
    <row r="10150" spans="1:8" x14ac:dyDescent="0.3">
      <c r="A10150" s="13" t="str">
        <f t="shared" si="158"/>
        <v>descada012014</v>
      </c>
      <c r="B10150" s="16" t="s">
        <v>1262</v>
      </c>
      <c r="C10150" s="16">
        <v>2014</v>
      </c>
      <c r="D10150" s="16" t="s">
        <v>2332</v>
      </c>
      <c r="E10150" s="16">
        <v>0</v>
      </c>
      <c r="F10150" s="16">
        <v>0</v>
      </c>
      <c r="G10150" s="16">
        <v>0</v>
      </c>
      <c r="H10150" s="16">
        <v>0</v>
      </c>
    </row>
    <row r="10151" spans="1:8" x14ac:dyDescent="0.3">
      <c r="A10151" s="13" t="str">
        <f t="shared" si="158"/>
        <v>descada012014</v>
      </c>
      <c r="B10151" s="16" t="s">
        <v>1262</v>
      </c>
      <c r="C10151" s="16">
        <v>2014</v>
      </c>
      <c r="D10151" s="16" t="s">
        <v>2331</v>
      </c>
      <c r="E10151" s="16">
        <v>18</v>
      </c>
      <c r="F10151" s="16">
        <v>29</v>
      </c>
      <c r="G10151" s="16">
        <v>3</v>
      </c>
      <c r="H10151" s="16">
        <v>6</v>
      </c>
    </row>
    <row r="10152" spans="1:8" x14ac:dyDescent="0.3">
      <c r="A10152" s="13" t="str">
        <f t="shared" si="158"/>
        <v>desclan012014</v>
      </c>
      <c r="B10152" s="16" t="s">
        <v>2150</v>
      </c>
      <c r="C10152" s="16">
        <v>2014</v>
      </c>
      <c r="D10152" s="16" t="s">
        <v>2332</v>
      </c>
      <c r="E10152" s="16">
        <v>1</v>
      </c>
      <c r="F10152" s="16">
        <v>2</v>
      </c>
      <c r="G10152" s="16">
        <v>0</v>
      </c>
      <c r="H10152" s="16">
        <v>0</v>
      </c>
    </row>
    <row r="10153" spans="1:8" x14ac:dyDescent="0.3">
      <c r="A10153" s="13" t="str">
        <f t="shared" si="158"/>
        <v>desmoia012014</v>
      </c>
      <c r="B10153" s="16" t="s">
        <v>1072</v>
      </c>
      <c r="C10153" s="16">
        <v>2014</v>
      </c>
      <c r="D10153" s="16" t="s">
        <v>2331</v>
      </c>
      <c r="E10153" s="16">
        <v>203</v>
      </c>
      <c r="F10153" s="16">
        <v>416</v>
      </c>
      <c r="G10153" s="16">
        <v>24</v>
      </c>
      <c r="H10153" s="16">
        <v>82</v>
      </c>
    </row>
    <row r="10154" spans="1:8" x14ac:dyDescent="0.3">
      <c r="A10154" s="13" t="str">
        <f t="shared" si="158"/>
        <v>despaod012014</v>
      </c>
      <c r="B10154" s="16" t="s">
        <v>2151</v>
      </c>
      <c r="C10154" s="16">
        <v>2014</v>
      </c>
      <c r="D10154" s="16" t="s">
        <v>2332</v>
      </c>
      <c r="E10154" s="16">
        <v>7</v>
      </c>
      <c r="F10154" s="16">
        <v>17</v>
      </c>
      <c r="G10154" s="16">
        <v>3</v>
      </c>
      <c r="H10154" s="16">
        <v>0</v>
      </c>
    </row>
    <row r="10155" spans="1:8" x14ac:dyDescent="0.3">
      <c r="A10155" s="13" t="str">
        <f t="shared" si="158"/>
        <v>detwiro012014</v>
      </c>
      <c r="B10155" s="16" t="s">
        <v>776</v>
      </c>
      <c r="C10155" s="16">
        <v>2014</v>
      </c>
      <c r="D10155" s="16" t="s">
        <v>2332</v>
      </c>
      <c r="E10155" s="16">
        <v>4</v>
      </c>
      <c r="F10155" s="16">
        <v>10</v>
      </c>
      <c r="G10155" s="16">
        <v>0</v>
      </c>
      <c r="H10155" s="16">
        <v>1</v>
      </c>
    </row>
    <row r="10156" spans="1:8" x14ac:dyDescent="0.3">
      <c r="A10156" s="13" t="str">
        <f t="shared" si="158"/>
        <v>diazja012014</v>
      </c>
      <c r="B10156" s="16" t="s">
        <v>2152</v>
      </c>
      <c r="C10156" s="16">
        <v>2014</v>
      </c>
      <c r="D10156" s="16" t="s">
        <v>2332</v>
      </c>
      <c r="E10156" s="16">
        <v>0</v>
      </c>
      <c r="F10156" s="16">
        <v>0</v>
      </c>
      <c r="G10156" s="16">
        <v>0</v>
      </c>
      <c r="H10156" s="16">
        <v>0</v>
      </c>
    </row>
    <row r="10157" spans="1:8" x14ac:dyDescent="0.3">
      <c r="A10157" s="13" t="str">
        <f t="shared" si="158"/>
        <v>diazjo022014</v>
      </c>
      <c r="B10157" s="16" t="s">
        <v>1919</v>
      </c>
      <c r="C10157" s="16">
        <v>2014</v>
      </c>
      <c r="D10157" s="16" t="s">
        <v>37</v>
      </c>
      <c r="E10157" s="16">
        <v>3</v>
      </c>
      <c r="F10157" s="16">
        <v>5</v>
      </c>
      <c r="G10157" s="16">
        <v>0</v>
      </c>
      <c r="H10157" s="16">
        <v>2</v>
      </c>
    </row>
    <row r="10158" spans="1:8" x14ac:dyDescent="0.3">
      <c r="A10158" s="13" t="str">
        <f t="shared" si="158"/>
        <v>diazjo022014</v>
      </c>
      <c r="B10158" s="16" t="s">
        <v>1919</v>
      </c>
      <c r="C10158" s="16">
        <v>2014</v>
      </c>
      <c r="D10158" s="16" t="s">
        <v>2327</v>
      </c>
      <c r="E10158" s="16">
        <v>0</v>
      </c>
      <c r="F10158" s="16">
        <v>0</v>
      </c>
      <c r="G10158" s="16">
        <v>0</v>
      </c>
      <c r="H10158" s="16">
        <v>0</v>
      </c>
    </row>
    <row r="10159" spans="1:8" x14ac:dyDescent="0.3">
      <c r="A10159" s="13" t="str">
        <f t="shared" si="158"/>
        <v>diazjo022014</v>
      </c>
      <c r="B10159" s="16" t="s">
        <v>1919</v>
      </c>
      <c r="C10159" s="16">
        <v>2014</v>
      </c>
      <c r="D10159" s="16" t="s">
        <v>2328</v>
      </c>
      <c r="E10159" s="16">
        <v>2</v>
      </c>
      <c r="F10159" s="16">
        <v>0</v>
      </c>
      <c r="G10159" s="16">
        <v>0</v>
      </c>
      <c r="H10159" s="16">
        <v>0</v>
      </c>
    </row>
    <row r="10160" spans="1:8" x14ac:dyDescent="0.3">
      <c r="A10160" s="13" t="str">
        <f t="shared" si="158"/>
        <v>diazjo022014</v>
      </c>
      <c r="B10160" s="16" t="s">
        <v>1919</v>
      </c>
      <c r="C10160" s="16">
        <v>2014</v>
      </c>
      <c r="D10160" s="16" t="s">
        <v>2329</v>
      </c>
      <c r="E10160" s="16">
        <v>2</v>
      </c>
      <c r="F10160" s="16">
        <v>0</v>
      </c>
      <c r="G10160" s="16">
        <v>0</v>
      </c>
      <c r="H10160" s="16">
        <v>0</v>
      </c>
    </row>
    <row r="10161" spans="1:8" x14ac:dyDescent="0.3">
      <c r="A10161" s="13" t="str">
        <f t="shared" si="158"/>
        <v>diazjo022014</v>
      </c>
      <c r="B10161" s="16" t="s">
        <v>1919</v>
      </c>
      <c r="C10161" s="16">
        <v>2014</v>
      </c>
      <c r="D10161" s="16" t="s">
        <v>2330</v>
      </c>
      <c r="E10161" s="16">
        <v>0</v>
      </c>
      <c r="F10161" s="16">
        <v>0</v>
      </c>
      <c r="G10161" s="16">
        <v>0</v>
      </c>
      <c r="H10161" s="16">
        <v>0</v>
      </c>
    </row>
    <row r="10162" spans="1:8" x14ac:dyDescent="0.3">
      <c r="A10162" s="13" t="str">
        <f t="shared" si="158"/>
        <v>diazjo022014</v>
      </c>
      <c r="B10162" s="16" t="s">
        <v>1919</v>
      </c>
      <c r="C10162" s="16">
        <v>2014</v>
      </c>
      <c r="D10162" s="16" t="s">
        <v>2331</v>
      </c>
      <c r="E10162" s="16">
        <v>12</v>
      </c>
      <c r="F10162" s="16">
        <v>23</v>
      </c>
      <c r="G10162" s="16">
        <v>0</v>
      </c>
      <c r="H10162" s="16">
        <v>6</v>
      </c>
    </row>
    <row r="10163" spans="1:8" x14ac:dyDescent="0.3">
      <c r="A10163" s="13" t="str">
        <f t="shared" si="158"/>
        <v>diazju032014</v>
      </c>
      <c r="B10163" s="16" t="s">
        <v>2153</v>
      </c>
      <c r="C10163" s="16">
        <v>2014</v>
      </c>
      <c r="D10163" s="16" t="s">
        <v>2332</v>
      </c>
      <c r="E10163" s="16">
        <v>1</v>
      </c>
      <c r="F10163" s="16">
        <v>1</v>
      </c>
      <c r="G10163" s="16">
        <v>0</v>
      </c>
      <c r="H10163" s="16">
        <v>0</v>
      </c>
    </row>
    <row r="10164" spans="1:8" x14ac:dyDescent="0.3">
      <c r="A10164" s="13" t="str">
        <f t="shared" si="158"/>
        <v>dickech012014</v>
      </c>
      <c r="B10164" s="16" t="s">
        <v>909</v>
      </c>
      <c r="C10164" s="16">
        <v>2014</v>
      </c>
      <c r="D10164" s="16" t="s">
        <v>2327</v>
      </c>
      <c r="E10164" s="16">
        <v>11</v>
      </c>
      <c r="F10164" s="16">
        <v>1</v>
      </c>
      <c r="G10164" s="16">
        <v>0</v>
      </c>
      <c r="H10164" s="16">
        <v>0</v>
      </c>
    </row>
    <row r="10165" spans="1:8" x14ac:dyDescent="0.3">
      <c r="A10165" s="13" t="str">
        <f t="shared" si="158"/>
        <v>dickech012014</v>
      </c>
      <c r="B10165" s="16" t="s">
        <v>909</v>
      </c>
      <c r="C10165" s="16">
        <v>2014</v>
      </c>
      <c r="D10165" s="16" t="s">
        <v>2328</v>
      </c>
      <c r="E10165" s="16">
        <v>24</v>
      </c>
      <c r="F10165" s="16">
        <v>2</v>
      </c>
      <c r="G10165" s="16">
        <v>1</v>
      </c>
      <c r="H10165" s="16">
        <v>0</v>
      </c>
    </row>
    <row r="10166" spans="1:8" x14ac:dyDescent="0.3">
      <c r="A10166" s="13" t="str">
        <f t="shared" si="158"/>
        <v>dickech012014</v>
      </c>
      <c r="B10166" s="16" t="s">
        <v>909</v>
      </c>
      <c r="C10166" s="16">
        <v>2014</v>
      </c>
      <c r="D10166" s="16" t="s">
        <v>2329</v>
      </c>
      <c r="E10166" s="16">
        <v>50</v>
      </c>
      <c r="F10166" s="16">
        <v>3</v>
      </c>
      <c r="G10166" s="16">
        <v>2</v>
      </c>
      <c r="H10166" s="16">
        <v>0</v>
      </c>
    </row>
    <row r="10167" spans="1:8" x14ac:dyDescent="0.3">
      <c r="A10167" s="13" t="str">
        <f t="shared" si="158"/>
        <v>dickech012014</v>
      </c>
      <c r="B10167" s="16" t="s">
        <v>909</v>
      </c>
      <c r="C10167" s="16">
        <v>2014</v>
      </c>
      <c r="D10167" s="16" t="s">
        <v>2330</v>
      </c>
      <c r="E10167" s="16">
        <v>15</v>
      </c>
      <c r="F10167" s="16">
        <v>0</v>
      </c>
      <c r="G10167" s="16">
        <v>1</v>
      </c>
      <c r="H10167" s="16">
        <v>0</v>
      </c>
    </row>
    <row r="10168" spans="1:8" x14ac:dyDescent="0.3">
      <c r="A10168" s="13" t="str">
        <f t="shared" si="158"/>
        <v>dickeco012014</v>
      </c>
      <c r="B10168" s="16" t="s">
        <v>1920</v>
      </c>
      <c r="C10168" s="16">
        <v>2014</v>
      </c>
      <c r="D10168" s="16" t="s">
        <v>2327</v>
      </c>
      <c r="E10168" s="16">
        <v>15</v>
      </c>
      <c r="F10168" s="16">
        <v>0</v>
      </c>
      <c r="G10168" s="16">
        <v>0</v>
      </c>
      <c r="H10168" s="16">
        <v>0</v>
      </c>
    </row>
    <row r="10169" spans="1:8" x14ac:dyDescent="0.3">
      <c r="A10169" s="13" t="str">
        <f t="shared" si="158"/>
        <v>dickeco012014</v>
      </c>
      <c r="B10169" s="16" t="s">
        <v>1920</v>
      </c>
      <c r="C10169" s="16">
        <v>2014</v>
      </c>
      <c r="D10169" s="16" t="s">
        <v>2328</v>
      </c>
      <c r="E10169" s="16">
        <v>156</v>
      </c>
      <c r="F10169" s="16">
        <v>2</v>
      </c>
      <c r="G10169" s="16">
        <v>4</v>
      </c>
      <c r="H10169" s="16">
        <v>0</v>
      </c>
    </row>
    <row r="10170" spans="1:8" x14ac:dyDescent="0.3">
      <c r="A10170" s="13" t="str">
        <f t="shared" si="158"/>
        <v>dickeco012014</v>
      </c>
      <c r="B10170" s="16" t="s">
        <v>1920</v>
      </c>
      <c r="C10170" s="16">
        <v>2014</v>
      </c>
      <c r="D10170" s="16" t="s">
        <v>2329</v>
      </c>
      <c r="E10170" s="16">
        <v>171</v>
      </c>
      <c r="F10170" s="16">
        <v>2</v>
      </c>
      <c r="G10170" s="16">
        <v>4</v>
      </c>
      <c r="H10170" s="16">
        <v>0</v>
      </c>
    </row>
    <row r="10171" spans="1:8" x14ac:dyDescent="0.3">
      <c r="A10171" s="13" t="str">
        <f t="shared" si="158"/>
        <v>dickera012014</v>
      </c>
      <c r="B10171" s="16" t="s">
        <v>238</v>
      </c>
      <c r="C10171" s="16">
        <v>2014</v>
      </c>
      <c r="D10171" s="16" t="s">
        <v>2332</v>
      </c>
      <c r="E10171" s="16">
        <v>17</v>
      </c>
      <c r="F10171" s="16">
        <v>23</v>
      </c>
      <c r="G10171" s="16">
        <v>2</v>
      </c>
      <c r="H10171" s="16">
        <v>4</v>
      </c>
    </row>
    <row r="10172" spans="1:8" x14ac:dyDescent="0.3">
      <c r="A10172" s="13" t="str">
        <f t="shared" si="158"/>
        <v>diekmja012014</v>
      </c>
      <c r="B10172" s="16" t="s">
        <v>1698</v>
      </c>
      <c r="C10172" s="16">
        <v>2014</v>
      </c>
      <c r="D10172" s="16" t="s">
        <v>2332</v>
      </c>
      <c r="E10172" s="16">
        <v>3</v>
      </c>
      <c r="F10172" s="16">
        <v>9</v>
      </c>
      <c r="G10172" s="16">
        <v>0</v>
      </c>
      <c r="H10172" s="16">
        <v>0</v>
      </c>
    </row>
    <row r="10173" spans="1:8" x14ac:dyDescent="0.3">
      <c r="A10173" s="13" t="str">
        <f t="shared" si="158"/>
        <v>dietrde012014</v>
      </c>
      <c r="B10173" s="16" t="s">
        <v>1921</v>
      </c>
      <c r="C10173" s="16">
        <v>2014</v>
      </c>
      <c r="D10173" s="16" t="s">
        <v>37</v>
      </c>
      <c r="E10173" s="16">
        <v>58</v>
      </c>
      <c r="F10173" s="16">
        <v>134</v>
      </c>
      <c r="G10173" s="16">
        <v>10</v>
      </c>
      <c r="H10173" s="16">
        <v>24</v>
      </c>
    </row>
    <row r="10174" spans="1:8" x14ac:dyDescent="0.3">
      <c r="A10174" s="13" t="str">
        <f t="shared" si="158"/>
        <v>dietrde012014</v>
      </c>
      <c r="B10174" s="16" t="s">
        <v>1921</v>
      </c>
      <c r="C10174" s="16">
        <v>2014</v>
      </c>
      <c r="D10174" s="16" t="s">
        <v>38</v>
      </c>
      <c r="E10174" s="16">
        <v>0</v>
      </c>
      <c r="F10174" s="16">
        <v>0</v>
      </c>
      <c r="G10174" s="16">
        <v>1</v>
      </c>
      <c r="H10174" s="16">
        <v>0</v>
      </c>
    </row>
    <row r="10175" spans="1:8" x14ac:dyDescent="0.3">
      <c r="A10175" s="13" t="str">
        <f t="shared" si="158"/>
        <v>dobbsgr012014</v>
      </c>
      <c r="B10175" s="16" t="s">
        <v>437</v>
      </c>
      <c r="C10175" s="16">
        <v>2014</v>
      </c>
      <c r="D10175" s="16" t="s">
        <v>2333</v>
      </c>
      <c r="E10175" s="16">
        <v>31</v>
      </c>
      <c r="F10175" s="16">
        <v>3</v>
      </c>
      <c r="G10175" s="16">
        <v>0</v>
      </c>
      <c r="H10175" s="16">
        <v>3</v>
      </c>
    </row>
    <row r="10176" spans="1:8" x14ac:dyDescent="0.3">
      <c r="A10176" s="13" t="str">
        <f t="shared" si="158"/>
        <v>dominch012014</v>
      </c>
      <c r="B10176" s="16" t="s">
        <v>2154</v>
      </c>
      <c r="C10176" s="16">
        <v>2014</v>
      </c>
      <c r="D10176" s="16" t="s">
        <v>38</v>
      </c>
      <c r="E10176" s="16">
        <v>0</v>
      </c>
      <c r="F10176" s="16">
        <v>0</v>
      </c>
      <c r="G10176" s="16">
        <v>0</v>
      </c>
      <c r="H10176" s="16">
        <v>0</v>
      </c>
    </row>
    <row r="10177" spans="1:8" x14ac:dyDescent="0.3">
      <c r="A10177" s="13" t="str">
        <f t="shared" si="158"/>
        <v>dominch012014</v>
      </c>
      <c r="B10177" s="16" t="s">
        <v>2154</v>
      </c>
      <c r="C10177" s="16">
        <v>2014</v>
      </c>
      <c r="D10177" s="16" t="s">
        <v>2328</v>
      </c>
      <c r="E10177" s="16">
        <v>12</v>
      </c>
      <c r="F10177" s="16">
        <v>0</v>
      </c>
      <c r="G10177" s="16">
        <v>0</v>
      </c>
      <c r="H10177" s="16">
        <v>0</v>
      </c>
    </row>
    <row r="10178" spans="1:8" x14ac:dyDescent="0.3">
      <c r="A10178" s="13" t="str">
        <f t="shared" si="158"/>
        <v>dominch012014</v>
      </c>
      <c r="B10178" s="16" t="s">
        <v>2154</v>
      </c>
      <c r="C10178" s="16">
        <v>2014</v>
      </c>
      <c r="D10178" s="16" t="s">
        <v>2329</v>
      </c>
      <c r="E10178" s="16">
        <v>12</v>
      </c>
      <c r="F10178" s="16">
        <v>0</v>
      </c>
      <c r="G10178" s="16">
        <v>0</v>
      </c>
      <c r="H10178" s="16">
        <v>0</v>
      </c>
    </row>
    <row r="10179" spans="1:8" x14ac:dyDescent="0.3">
      <c r="A10179" s="13" t="str">
        <f t="shared" ref="A10179:A10242" si="159">B10179&amp;C10179</f>
        <v>dominjo012014</v>
      </c>
      <c r="B10179" s="16" t="s">
        <v>1922</v>
      </c>
      <c r="C10179" s="16">
        <v>2014</v>
      </c>
      <c r="D10179" s="16" t="s">
        <v>2332</v>
      </c>
      <c r="E10179" s="16">
        <v>1</v>
      </c>
      <c r="F10179" s="16">
        <v>1</v>
      </c>
      <c r="G10179" s="16">
        <v>0</v>
      </c>
      <c r="H10179" s="16">
        <v>0</v>
      </c>
    </row>
    <row r="10180" spans="1:8" x14ac:dyDescent="0.3">
      <c r="A10180" s="13" t="str">
        <f t="shared" si="159"/>
        <v>dominma012014</v>
      </c>
      <c r="B10180" s="16" t="s">
        <v>1486</v>
      </c>
      <c r="C10180" s="16">
        <v>2014</v>
      </c>
      <c r="D10180" s="16" t="s">
        <v>38</v>
      </c>
      <c r="E10180" s="16">
        <v>109</v>
      </c>
      <c r="F10180" s="16">
        <v>278</v>
      </c>
      <c r="G10180" s="16">
        <v>11</v>
      </c>
      <c r="H10180" s="16">
        <v>22</v>
      </c>
    </row>
    <row r="10181" spans="1:8" x14ac:dyDescent="0.3">
      <c r="A10181" s="13" t="str">
        <f t="shared" si="159"/>
        <v>donaljo022014</v>
      </c>
      <c r="B10181" s="16" t="s">
        <v>1266</v>
      </c>
      <c r="C10181" s="16">
        <v>2014</v>
      </c>
      <c r="D10181" s="16" t="s">
        <v>38</v>
      </c>
      <c r="E10181" s="16">
        <v>131</v>
      </c>
      <c r="F10181" s="16">
        <v>328</v>
      </c>
      <c r="G10181" s="16">
        <v>23</v>
      </c>
      <c r="H10181" s="16">
        <v>43</v>
      </c>
    </row>
    <row r="10182" spans="1:8" x14ac:dyDescent="0.3">
      <c r="A10182" s="13" t="str">
        <f t="shared" si="159"/>
        <v>doolise012014</v>
      </c>
      <c r="B10182" s="16" t="s">
        <v>1699</v>
      </c>
      <c r="C10182" s="16">
        <v>2014</v>
      </c>
      <c r="D10182" s="16" t="s">
        <v>2332</v>
      </c>
      <c r="E10182" s="16">
        <v>1</v>
      </c>
      <c r="F10182" s="16">
        <v>4</v>
      </c>
      <c r="G10182" s="16">
        <v>0</v>
      </c>
      <c r="H10182" s="16">
        <v>0</v>
      </c>
    </row>
    <row r="10183" spans="1:8" x14ac:dyDescent="0.3">
      <c r="A10183" s="13" t="str">
        <f t="shared" si="159"/>
        <v>doubrfe012014</v>
      </c>
      <c r="B10183" s="16" t="s">
        <v>1267</v>
      </c>
      <c r="C10183" s="16">
        <v>2014</v>
      </c>
      <c r="D10183" s="16" t="s">
        <v>2332</v>
      </c>
      <c r="E10183" s="16">
        <v>2</v>
      </c>
      <c r="F10183" s="16">
        <v>6</v>
      </c>
      <c r="G10183" s="16">
        <v>1</v>
      </c>
      <c r="H10183" s="16">
        <v>1</v>
      </c>
    </row>
    <row r="10184" spans="1:8" x14ac:dyDescent="0.3">
      <c r="A10184" s="13" t="str">
        <f t="shared" si="159"/>
        <v>doubrfe012014</v>
      </c>
      <c r="B10184" s="16" t="s">
        <v>1267</v>
      </c>
      <c r="C10184" s="16">
        <v>2014</v>
      </c>
      <c r="D10184" s="16" t="s">
        <v>2332</v>
      </c>
      <c r="E10184" s="16">
        <v>3</v>
      </c>
      <c r="F10184" s="16">
        <v>3</v>
      </c>
      <c r="G10184" s="16">
        <v>0</v>
      </c>
      <c r="H10184" s="16">
        <v>0</v>
      </c>
    </row>
    <row r="10185" spans="1:8" x14ac:dyDescent="0.3">
      <c r="A10185" s="13" t="str">
        <f t="shared" si="159"/>
        <v>doumiry012014</v>
      </c>
      <c r="B10185" s="16" t="s">
        <v>533</v>
      </c>
      <c r="C10185" s="16">
        <v>2014</v>
      </c>
      <c r="D10185" s="16" t="s">
        <v>2334</v>
      </c>
      <c r="E10185" s="16">
        <v>19</v>
      </c>
      <c r="F10185" s="16">
        <v>1</v>
      </c>
      <c r="G10185" s="16">
        <v>1</v>
      </c>
      <c r="H10185" s="16">
        <v>1</v>
      </c>
    </row>
    <row r="10186" spans="1:8" x14ac:dyDescent="0.3">
      <c r="A10186" s="13" t="str">
        <f t="shared" si="159"/>
        <v>doumiry012014</v>
      </c>
      <c r="B10186" s="16" t="s">
        <v>533</v>
      </c>
      <c r="C10186" s="16">
        <v>2014</v>
      </c>
      <c r="D10186" s="16" t="s">
        <v>2328</v>
      </c>
      <c r="E10186" s="16">
        <v>17</v>
      </c>
      <c r="F10186" s="16">
        <v>0</v>
      </c>
      <c r="G10186" s="16">
        <v>0</v>
      </c>
      <c r="H10186" s="16">
        <v>0</v>
      </c>
    </row>
    <row r="10187" spans="1:8" x14ac:dyDescent="0.3">
      <c r="A10187" s="13" t="str">
        <f t="shared" si="159"/>
        <v>doumiry012014</v>
      </c>
      <c r="B10187" s="16" t="s">
        <v>533</v>
      </c>
      <c r="C10187" s="16">
        <v>2014</v>
      </c>
      <c r="D10187" s="16" t="s">
        <v>2329</v>
      </c>
      <c r="E10187" s="16">
        <v>35</v>
      </c>
      <c r="F10187" s="16">
        <v>0</v>
      </c>
      <c r="G10187" s="16">
        <v>0</v>
      </c>
      <c r="H10187" s="16">
        <v>0</v>
      </c>
    </row>
    <row r="10188" spans="1:8" x14ac:dyDescent="0.3">
      <c r="A10188" s="13" t="str">
        <f t="shared" si="159"/>
        <v>doumiry012014</v>
      </c>
      <c r="B10188" s="16" t="s">
        <v>533</v>
      </c>
      <c r="C10188" s="16">
        <v>2014</v>
      </c>
      <c r="D10188" s="16" t="s">
        <v>2330</v>
      </c>
      <c r="E10188" s="16">
        <v>18</v>
      </c>
      <c r="F10188" s="16">
        <v>0</v>
      </c>
      <c r="G10188" s="16">
        <v>0</v>
      </c>
      <c r="H10188" s="16">
        <v>0</v>
      </c>
    </row>
    <row r="10189" spans="1:8" x14ac:dyDescent="0.3">
      <c r="A10189" s="13" t="str">
        <f t="shared" si="159"/>
        <v>downsda022014</v>
      </c>
      <c r="B10189" s="16" t="s">
        <v>1700</v>
      </c>
      <c r="C10189" s="16">
        <v>2014</v>
      </c>
      <c r="D10189" s="16" t="s">
        <v>2332</v>
      </c>
      <c r="E10189" s="16">
        <v>2</v>
      </c>
      <c r="F10189" s="16">
        <v>5</v>
      </c>
      <c r="G10189" s="16">
        <v>0</v>
      </c>
      <c r="H10189" s="16">
        <v>0</v>
      </c>
    </row>
    <row r="10190" spans="1:8" x14ac:dyDescent="0.3">
      <c r="A10190" s="13" t="str">
        <f t="shared" si="159"/>
        <v>downssc012014</v>
      </c>
      <c r="B10190" s="16" t="s">
        <v>89</v>
      </c>
      <c r="C10190" s="16">
        <v>2014</v>
      </c>
      <c r="D10190" s="16" t="s">
        <v>2332</v>
      </c>
      <c r="E10190" s="16">
        <v>1</v>
      </c>
      <c r="F10190" s="16">
        <v>2</v>
      </c>
      <c r="G10190" s="16">
        <v>1</v>
      </c>
      <c r="H10190" s="16">
        <v>0</v>
      </c>
    </row>
    <row r="10191" spans="1:8" x14ac:dyDescent="0.3">
      <c r="A10191" s="13" t="str">
        <f t="shared" si="159"/>
        <v>downssc012014</v>
      </c>
      <c r="B10191" s="16" t="s">
        <v>89</v>
      </c>
      <c r="C10191" s="16">
        <v>2014</v>
      </c>
      <c r="D10191" s="16" t="s">
        <v>2332</v>
      </c>
      <c r="E10191" s="16">
        <v>1</v>
      </c>
      <c r="F10191" s="16">
        <v>2</v>
      </c>
      <c r="G10191" s="16">
        <v>0</v>
      </c>
      <c r="H10191" s="16">
        <v>0</v>
      </c>
    </row>
    <row r="10192" spans="1:8" x14ac:dyDescent="0.3">
      <c r="A10192" s="13" t="str">
        <f t="shared" si="159"/>
        <v>doziebr012014</v>
      </c>
      <c r="B10192" s="16" t="s">
        <v>1701</v>
      </c>
      <c r="C10192" s="16">
        <v>2014</v>
      </c>
      <c r="D10192" s="16" t="s">
        <v>37</v>
      </c>
      <c r="E10192" s="16">
        <v>261</v>
      </c>
      <c r="F10192" s="16">
        <v>475</v>
      </c>
      <c r="G10192" s="16">
        <v>15</v>
      </c>
      <c r="H10192" s="16">
        <v>98</v>
      </c>
    </row>
    <row r="10193" spans="1:8" x14ac:dyDescent="0.3">
      <c r="A10193" s="13" t="str">
        <f t="shared" si="159"/>
        <v>drabeky012014</v>
      </c>
      <c r="B10193" s="16" t="s">
        <v>1268</v>
      </c>
      <c r="C10193" s="16">
        <v>2014</v>
      </c>
      <c r="D10193" s="16" t="s">
        <v>2332</v>
      </c>
      <c r="E10193" s="16">
        <v>0</v>
      </c>
      <c r="F10193" s="16">
        <v>0</v>
      </c>
      <c r="G10193" s="16">
        <v>0</v>
      </c>
      <c r="H10193" s="16">
        <v>0</v>
      </c>
    </row>
    <row r="10194" spans="1:8" x14ac:dyDescent="0.3">
      <c r="A10194" s="13" t="str">
        <f t="shared" si="159"/>
        <v>drewst012014</v>
      </c>
      <c r="B10194" s="16" t="s">
        <v>638</v>
      </c>
      <c r="C10194" s="16">
        <v>2014</v>
      </c>
      <c r="D10194" s="16" t="s">
        <v>37</v>
      </c>
      <c r="E10194" s="16">
        <v>57</v>
      </c>
      <c r="F10194" s="16">
        <v>75</v>
      </c>
      <c r="G10194" s="16">
        <v>4</v>
      </c>
      <c r="H10194" s="16">
        <v>15</v>
      </c>
    </row>
    <row r="10195" spans="1:8" x14ac:dyDescent="0.3">
      <c r="A10195" s="13" t="str">
        <f t="shared" si="159"/>
        <v>drewst012014</v>
      </c>
      <c r="B10195" s="16" t="s">
        <v>638</v>
      </c>
      <c r="C10195" s="16">
        <v>2014</v>
      </c>
      <c r="D10195" s="16" t="s">
        <v>2331</v>
      </c>
      <c r="E10195" s="16">
        <v>66</v>
      </c>
      <c r="F10195" s="16">
        <v>107</v>
      </c>
      <c r="G10195" s="16">
        <v>2</v>
      </c>
      <c r="H10195" s="16">
        <v>34</v>
      </c>
    </row>
    <row r="10196" spans="1:8" x14ac:dyDescent="0.3">
      <c r="A10196" s="13" t="str">
        <f t="shared" si="159"/>
        <v>drewst012014</v>
      </c>
      <c r="B10196" s="16" t="s">
        <v>638</v>
      </c>
      <c r="C10196" s="16">
        <v>2014</v>
      </c>
      <c r="D10196" s="16" t="s">
        <v>2331</v>
      </c>
      <c r="E10196" s="16">
        <v>13</v>
      </c>
      <c r="F10196" s="16">
        <v>18</v>
      </c>
      <c r="G10196" s="16">
        <v>1</v>
      </c>
      <c r="H10196" s="16">
        <v>5</v>
      </c>
    </row>
    <row r="10197" spans="1:8" x14ac:dyDescent="0.3">
      <c r="A10197" s="13" t="str">
        <f t="shared" si="159"/>
        <v>dudalu012014</v>
      </c>
      <c r="B10197" s="16" t="s">
        <v>1269</v>
      </c>
      <c r="C10197" s="16">
        <v>2014</v>
      </c>
      <c r="D10197" s="16" t="s">
        <v>2333</v>
      </c>
      <c r="E10197" s="16">
        <v>1108</v>
      </c>
      <c r="F10197" s="16">
        <v>82</v>
      </c>
      <c r="G10197" s="16">
        <v>7</v>
      </c>
      <c r="H10197" s="16">
        <v>125</v>
      </c>
    </row>
    <row r="10198" spans="1:8" x14ac:dyDescent="0.3">
      <c r="A10198" s="13" t="str">
        <f t="shared" si="159"/>
        <v>dudalu012014</v>
      </c>
      <c r="B10198" s="16" t="s">
        <v>1269</v>
      </c>
      <c r="C10198" s="16">
        <v>2014</v>
      </c>
      <c r="D10198" s="16" t="s">
        <v>2328</v>
      </c>
      <c r="E10198" s="16">
        <v>1</v>
      </c>
      <c r="F10198" s="16">
        <v>0</v>
      </c>
      <c r="G10198" s="16">
        <v>0</v>
      </c>
      <c r="H10198" s="16">
        <v>0</v>
      </c>
    </row>
    <row r="10199" spans="1:8" x14ac:dyDescent="0.3">
      <c r="A10199" s="13" t="str">
        <f t="shared" si="159"/>
        <v>dudalu012014</v>
      </c>
      <c r="B10199" s="16" t="s">
        <v>1269</v>
      </c>
      <c r="C10199" s="16">
        <v>2014</v>
      </c>
      <c r="D10199" s="16" t="s">
        <v>2329</v>
      </c>
      <c r="E10199" s="16">
        <v>1</v>
      </c>
      <c r="F10199" s="16">
        <v>0</v>
      </c>
      <c r="G10199" s="16">
        <v>0</v>
      </c>
      <c r="H10199" s="16">
        <v>0</v>
      </c>
    </row>
    <row r="10200" spans="1:8" x14ac:dyDescent="0.3">
      <c r="A10200" s="13" t="str">
        <f t="shared" si="159"/>
        <v>duensbr012014</v>
      </c>
      <c r="B10200" s="16" t="s">
        <v>1074</v>
      </c>
      <c r="C10200" s="16">
        <v>2014</v>
      </c>
      <c r="D10200" s="16" t="s">
        <v>2332</v>
      </c>
      <c r="E10200" s="16">
        <v>1</v>
      </c>
      <c r="F10200" s="16">
        <v>8</v>
      </c>
      <c r="G10200" s="16">
        <v>0</v>
      </c>
      <c r="H10200" s="16">
        <v>1</v>
      </c>
    </row>
    <row r="10201" spans="1:8" x14ac:dyDescent="0.3">
      <c r="A10201" s="13" t="str">
        <f t="shared" si="159"/>
        <v>duffyda012014</v>
      </c>
      <c r="B10201" s="16" t="s">
        <v>1487</v>
      </c>
      <c r="C10201" s="16">
        <v>2014</v>
      </c>
      <c r="D10201" s="16" t="s">
        <v>2332</v>
      </c>
      <c r="E10201" s="16">
        <v>4</v>
      </c>
      <c r="F10201" s="16">
        <v>12</v>
      </c>
      <c r="G10201" s="16">
        <v>5</v>
      </c>
      <c r="H10201" s="16">
        <v>0</v>
      </c>
    </row>
    <row r="10202" spans="1:8" x14ac:dyDescent="0.3">
      <c r="A10202" s="13" t="str">
        <f t="shared" si="159"/>
        <v>duffyma012014</v>
      </c>
      <c r="B10202" s="16" t="s">
        <v>2155</v>
      </c>
      <c r="C10202" s="16">
        <v>2014</v>
      </c>
      <c r="D10202" s="16" t="s">
        <v>37</v>
      </c>
      <c r="E10202" s="16">
        <v>9</v>
      </c>
      <c r="F10202" s="16">
        <v>16</v>
      </c>
      <c r="G10202" s="16">
        <v>1</v>
      </c>
      <c r="H10202" s="16">
        <v>3</v>
      </c>
    </row>
    <row r="10203" spans="1:8" x14ac:dyDescent="0.3">
      <c r="A10203" s="13" t="str">
        <f t="shared" si="159"/>
        <v>duffyma012014</v>
      </c>
      <c r="B10203" s="16" t="s">
        <v>2155</v>
      </c>
      <c r="C10203" s="16">
        <v>2014</v>
      </c>
      <c r="D10203" s="16" t="s">
        <v>38</v>
      </c>
      <c r="E10203" s="16">
        <v>0</v>
      </c>
      <c r="F10203" s="16">
        <v>2</v>
      </c>
      <c r="G10203" s="16">
        <v>0</v>
      </c>
      <c r="H10203" s="16">
        <v>0</v>
      </c>
    </row>
    <row r="10204" spans="1:8" x14ac:dyDescent="0.3">
      <c r="A10204" s="13" t="str">
        <f t="shared" si="159"/>
        <v>duffyma012014</v>
      </c>
      <c r="B10204" s="16" t="s">
        <v>2155</v>
      </c>
      <c r="C10204" s="16">
        <v>2014</v>
      </c>
      <c r="D10204" s="16" t="s">
        <v>2331</v>
      </c>
      <c r="E10204" s="16">
        <v>15</v>
      </c>
      <c r="F10204" s="16">
        <v>13</v>
      </c>
      <c r="G10204" s="16">
        <v>1</v>
      </c>
      <c r="H10204" s="16">
        <v>5</v>
      </c>
    </row>
    <row r="10205" spans="1:8" x14ac:dyDescent="0.3">
      <c r="A10205" s="13" t="str">
        <f t="shared" si="159"/>
        <v>dukeza012014</v>
      </c>
      <c r="B10205" s="16" t="s">
        <v>534</v>
      </c>
      <c r="C10205" s="16">
        <v>2014</v>
      </c>
      <c r="D10205" s="16" t="s">
        <v>2332</v>
      </c>
      <c r="E10205" s="16">
        <v>2</v>
      </c>
      <c r="F10205" s="16">
        <v>10</v>
      </c>
      <c r="G10205" s="16">
        <v>0</v>
      </c>
      <c r="H10205" s="16">
        <v>1</v>
      </c>
    </row>
    <row r="10206" spans="1:8" x14ac:dyDescent="0.3">
      <c r="A10206" s="13" t="str">
        <f t="shared" si="159"/>
        <v>dunnad012014</v>
      </c>
      <c r="B10206" s="16" t="s">
        <v>240</v>
      </c>
      <c r="C10206" s="16">
        <v>2014</v>
      </c>
      <c r="D10206" s="16" t="s">
        <v>2333</v>
      </c>
      <c r="E10206" s="16">
        <v>207</v>
      </c>
      <c r="F10206" s="16">
        <v>7</v>
      </c>
      <c r="G10206" s="16">
        <v>1</v>
      </c>
      <c r="H10206" s="16">
        <v>24</v>
      </c>
    </row>
    <row r="10207" spans="1:8" x14ac:dyDescent="0.3">
      <c r="A10207" s="13" t="str">
        <f t="shared" si="159"/>
        <v>dunnad012014</v>
      </c>
      <c r="B10207" s="16" t="s">
        <v>240</v>
      </c>
      <c r="C10207" s="16">
        <v>2014</v>
      </c>
      <c r="D10207" s="16" t="s">
        <v>2328</v>
      </c>
      <c r="E10207" s="16">
        <v>8</v>
      </c>
      <c r="F10207" s="16">
        <v>0</v>
      </c>
      <c r="G10207" s="16">
        <v>0</v>
      </c>
      <c r="H10207" s="16">
        <v>0</v>
      </c>
    </row>
    <row r="10208" spans="1:8" x14ac:dyDescent="0.3">
      <c r="A10208" s="13" t="str">
        <f t="shared" si="159"/>
        <v>dunnad012014</v>
      </c>
      <c r="B10208" s="16" t="s">
        <v>240</v>
      </c>
      <c r="C10208" s="16">
        <v>2014</v>
      </c>
      <c r="D10208" s="16" t="s">
        <v>2329</v>
      </c>
      <c r="E10208" s="16">
        <v>12</v>
      </c>
      <c r="F10208" s="16">
        <v>0</v>
      </c>
      <c r="G10208" s="16">
        <v>1</v>
      </c>
      <c r="H10208" s="16">
        <v>0</v>
      </c>
    </row>
    <row r="10209" spans="1:8" x14ac:dyDescent="0.3">
      <c r="A10209" s="13" t="str">
        <f t="shared" si="159"/>
        <v>dunnad012014</v>
      </c>
      <c r="B10209" s="16" t="s">
        <v>240</v>
      </c>
      <c r="C10209" s="16">
        <v>2014</v>
      </c>
      <c r="D10209" s="16" t="s">
        <v>2332</v>
      </c>
      <c r="E10209" s="16">
        <v>0</v>
      </c>
      <c r="F10209" s="16">
        <v>0</v>
      </c>
      <c r="G10209" s="16">
        <v>0</v>
      </c>
      <c r="H10209" s="16">
        <v>0</v>
      </c>
    </row>
    <row r="10210" spans="1:8" x14ac:dyDescent="0.3">
      <c r="A10210" s="13" t="str">
        <f t="shared" si="159"/>
        <v>dunnad012014</v>
      </c>
      <c r="B10210" s="16" t="s">
        <v>240</v>
      </c>
      <c r="C10210" s="16">
        <v>2014</v>
      </c>
      <c r="D10210" s="16" t="s">
        <v>2330</v>
      </c>
      <c r="E10210" s="16">
        <v>4</v>
      </c>
      <c r="F10210" s="16">
        <v>0</v>
      </c>
      <c r="G10210" s="16">
        <v>1</v>
      </c>
      <c r="H10210" s="16">
        <v>0</v>
      </c>
    </row>
    <row r="10211" spans="1:8" x14ac:dyDescent="0.3">
      <c r="A10211" s="13" t="str">
        <f t="shared" si="159"/>
        <v>dunnija012014</v>
      </c>
      <c r="B10211" s="16" t="s">
        <v>1923</v>
      </c>
      <c r="C10211" s="16">
        <v>2014</v>
      </c>
      <c r="D10211" s="16" t="s">
        <v>2332</v>
      </c>
      <c r="E10211" s="16">
        <v>0</v>
      </c>
      <c r="F10211" s="16">
        <v>0</v>
      </c>
      <c r="G10211" s="16">
        <v>0</v>
      </c>
      <c r="H10211" s="16">
        <v>0</v>
      </c>
    </row>
    <row r="10212" spans="1:8" x14ac:dyDescent="0.3">
      <c r="A10212" s="13" t="str">
        <f t="shared" si="159"/>
        <v>dunnmi012014</v>
      </c>
      <c r="B10212" s="16" t="s">
        <v>1075</v>
      </c>
      <c r="C10212" s="16">
        <v>2014</v>
      </c>
      <c r="D10212" s="16" t="s">
        <v>2332</v>
      </c>
      <c r="E10212" s="16">
        <v>2</v>
      </c>
      <c r="F10212" s="16">
        <v>6</v>
      </c>
      <c r="G10212" s="16">
        <v>1</v>
      </c>
      <c r="H10212" s="16">
        <v>0</v>
      </c>
    </row>
    <row r="10213" spans="1:8" x14ac:dyDescent="0.3">
      <c r="A10213" s="13" t="str">
        <f t="shared" si="159"/>
        <v>duvalad012014</v>
      </c>
      <c r="B10213" s="16" t="s">
        <v>2156</v>
      </c>
      <c r="C10213" s="16">
        <v>2014</v>
      </c>
      <c r="D10213" s="16" t="s">
        <v>2333</v>
      </c>
      <c r="E10213" s="16">
        <v>149</v>
      </c>
      <c r="F10213" s="16">
        <v>8</v>
      </c>
      <c r="G10213" s="16">
        <v>1</v>
      </c>
      <c r="H10213" s="16">
        <v>13</v>
      </c>
    </row>
    <row r="10214" spans="1:8" x14ac:dyDescent="0.3">
      <c r="A10214" s="13" t="str">
        <f t="shared" si="159"/>
        <v>duvalad012014</v>
      </c>
      <c r="B10214" s="16" t="s">
        <v>2156</v>
      </c>
      <c r="C10214" s="16">
        <v>2014</v>
      </c>
      <c r="D10214" s="16" t="s">
        <v>38</v>
      </c>
      <c r="E10214" s="16">
        <v>0</v>
      </c>
      <c r="F10214" s="16">
        <v>0</v>
      </c>
      <c r="G10214" s="16">
        <v>0</v>
      </c>
      <c r="H10214" s="16">
        <v>0</v>
      </c>
    </row>
    <row r="10215" spans="1:8" x14ac:dyDescent="0.3">
      <c r="A10215" s="13" t="str">
        <f t="shared" si="159"/>
        <v>dysonja012014</v>
      </c>
      <c r="B10215" s="16" t="s">
        <v>1270</v>
      </c>
      <c r="C10215" s="16">
        <v>2014</v>
      </c>
      <c r="D10215" s="16" t="s">
        <v>2327</v>
      </c>
      <c r="E10215" s="16">
        <v>224</v>
      </c>
      <c r="F10215" s="16">
        <v>4</v>
      </c>
      <c r="G10215" s="16">
        <v>4</v>
      </c>
      <c r="H10215" s="16">
        <v>0</v>
      </c>
    </row>
    <row r="10216" spans="1:8" x14ac:dyDescent="0.3">
      <c r="A10216" s="13" t="str">
        <f t="shared" si="159"/>
        <v>dysonja012014</v>
      </c>
      <c r="B10216" s="16" t="s">
        <v>1270</v>
      </c>
      <c r="C10216" s="16">
        <v>2014</v>
      </c>
      <c r="D10216" s="16" t="s">
        <v>2328</v>
      </c>
      <c r="E10216" s="16">
        <v>4</v>
      </c>
      <c r="F10216" s="16">
        <v>0</v>
      </c>
      <c r="G10216" s="16">
        <v>0</v>
      </c>
      <c r="H10216" s="16">
        <v>0</v>
      </c>
    </row>
    <row r="10217" spans="1:8" x14ac:dyDescent="0.3">
      <c r="A10217" s="13" t="str">
        <f t="shared" si="159"/>
        <v>dysonja012014</v>
      </c>
      <c r="B10217" s="16" t="s">
        <v>1270</v>
      </c>
      <c r="C10217" s="16">
        <v>2014</v>
      </c>
      <c r="D10217" s="16" t="s">
        <v>2329</v>
      </c>
      <c r="E10217" s="16">
        <v>228</v>
      </c>
      <c r="F10217" s="16">
        <v>4</v>
      </c>
      <c r="G10217" s="16">
        <v>4</v>
      </c>
      <c r="H10217" s="16">
        <v>0</v>
      </c>
    </row>
    <row r="10218" spans="1:8" x14ac:dyDescent="0.3">
      <c r="A10218" s="13" t="str">
        <f t="shared" si="159"/>
        <v>dysonsa012014</v>
      </c>
      <c r="B10218" s="16" t="s">
        <v>1702</v>
      </c>
      <c r="C10218" s="16">
        <v>2014</v>
      </c>
      <c r="D10218" s="16" t="s">
        <v>2332</v>
      </c>
      <c r="E10218" s="16">
        <v>7</v>
      </c>
      <c r="F10218" s="16">
        <v>4</v>
      </c>
      <c r="G10218" s="16">
        <v>2</v>
      </c>
      <c r="H10218" s="16">
        <v>0</v>
      </c>
    </row>
    <row r="10219" spans="1:8" x14ac:dyDescent="0.3">
      <c r="A10219" s="13" t="str">
        <f t="shared" si="159"/>
        <v>eatonad022014</v>
      </c>
      <c r="B10219" s="16" t="s">
        <v>1703</v>
      </c>
      <c r="C10219" s="16">
        <v>2014</v>
      </c>
      <c r="D10219" s="16" t="s">
        <v>2327</v>
      </c>
      <c r="E10219" s="16">
        <v>312</v>
      </c>
      <c r="F10219" s="16">
        <v>9</v>
      </c>
      <c r="G10219" s="16">
        <v>4</v>
      </c>
      <c r="H10219" s="16">
        <v>1</v>
      </c>
    </row>
    <row r="10220" spans="1:8" x14ac:dyDescent="0.3">
      <c r="A10220" s="13" t="str">
        <f t="shared" si="159"/>
        <v>eatonad022014</v>
      </c>
      <c r="B10220" s="16" t="s">
        <v>1703</v>
      </c>
      <c r="C10220" s="16">
        <v>2014</v>
      </c>
      <c r="D10220" s="16" t="s">
        <v>2329</v>
      </c>
      <c r="E10220" s="16">
        <v>312</v>
      </c>
      <c r="F10220" s="16">
        <v>9</v>
      </c>
      <c r="G10220" s="16">
        <v>4</v>
      </c>
      <c r="H10220" s="16">
        <v>1</v>
      </c>
    </row>
    <row r="10221" spans="1:8" x14ac:dyDescent="0.3">
      <c r="A10221" s="13" t="str">
        <f t="shared" si="159"/>
        <v>edginjo012014</v>
      </c>
      <c r="B10221" s="16" t="s">
        <v>1704</v>
      </c>
      <c r="C10221" s="16">
        <v>2014</v>
      </c>
      <c r="D10221" s="16" t="s">
        <v>2332</v>
      </c>
      <c r="E10221" s="16">
        <v>1</v>
      </c>
      <c r="F10221" s="16">
        <v>1</v>
      </c>
      <c r="G10221" s="16">
        <v>1</v>
      </c>
      <c r="H10221" s="16">
        <v>0</v>
      </c>
    </row>
    <row r="10222" spans="1:8" x14ac:dyDescent="0.3">
      <c r="A10222" s="13" t="str">
        <f t="shared" si="159"/>
        <v>edwarjo022014</v>
      </c>
      <c r="B10222" s="16" t="s">
        <v>2157</v>
      </c>
      <c r="C10222" s="16">
        <v>2014</v>
      </c>
      <c r="D10222" s="16" t="s">
        <v>2332</v>
      </c>
      <c r="E10222" s="16">
        <v>0</v>
      </c>
      <c r="F10222" s="16">
        <v>1</v>
      </c>
      <c r="G10222" s="16">
        <v>0</v>
      </c>
      <c r="H10222" s="16">
        <v>0</v>
      </c>
    </row>
    <row r="10223" spans="1:8" x14ac:dyDescent="0.3">
      <c r="A10223" s="13" t="str">
        <f t="shared" si="159"/>
        <v>elbersc012014</v>
      </c>
      <c r="B10223" s="16" t="s">
        <v>913</v>
      </c>
      <c r="C10223" s="16">
        <v>2014</v>
      </c>
      <c r="D10223" s="16" t="s">
        <v>2332</v>
      </c>
      <c r="E10223" s="16">
        <v>1</v>
      </c>
      <c r="F10223" s="16">
        <v>0</v>
      </c>
      <c r="G10223" s="16">
        <v>0</v>
      </c>
      <c r="H10223" s="16">
        <v>0</v>
      </c>
    </row>
    <row r="10224" spans="1:8" x14ac:dyDescent="0.3">
      <c r="A10224" s="13" t="str">
        <f t="shared" si="159"/>
        <v>eliasro012014</v>
      </c>
      <c r="B10224" s="16" t="s">
        <v>2158</v>
      </c>
      <c r="C10224" s="16">
        <v>2014</v>
      </c>
      <c r="D10224" s="16" t="s">
        <v>2332</v>
      </c>
      <c r="E10224" s="16">
        <v>2</v>
      </c>
      <c r="F10224" s="16">
        <v>22</v>
      </c>
      <c r="G10224" s="16">
        <v>0</v>
      </c>
      <c r="H10224" s="16">
        <v>2</v>
      </c>
    </row>
    <row r="10225" spans="1:8" x14ac:dyDescent="0.3">
      <c r="A10225" s="13" t="str">
        <f t="shared" si="159"/>
        <v>ellisaj012014</v>
      </c>
      <c r="B10225" s="16" t="s">
        <v>914</v>
      </c>
      <c r="C10225" s="16">
        <v>2014</v>
      </c>
      <c r="D10225" s="16" t="s">
        <v>2334</v>
      </c>
      <c r="E10225" s="16">
        <v>737</v>
      </c>
      <c r="F10225" s="16">
        <v>68</v>
      </c>
      <c r="G10225" s="16">
        <v>4</v>
      </c>
      <c r="H10225" s="16">
        <v>4</v>
      </c>
    </row>
    <row r="10226" spans="1:8" x14ac:dyDescent="0.3">
      <c r="A10226" s="13" t="str">
        <f t="shared" si="159"/>
        <v>ellisma012014</v>
      </c>
      <c r="B10226" s="16" t="s">
        <v>296</v>
      </c>
      <c r="C10226" s="16">
        <v>2014</v>
      </c>
      <c r="D10226" s="16" t="s">
        <v>2333</v>
      </c>
      <c r="E10226" s="16">
        <v>15</v>
      </c>
      <c r="F10226" s="16">
        <v>2</v>
      </c>
      <c r="G10226" s="16">
        <v>0</v>
      </c>
      <c r="H10226" s="16">
        <v>5</v>
      </c>
    </row>
    <row r="10227" spans="1:8" x14ac:dyDescent="0.3">
      <c r="A10227" s="13" t="str">
        <f t="shared" si="159"/>
        <v>ellisma012014</v>
      </c>
      <c r="B10227" s="16" t="s">
        <v>296</v>
      </c>
      <c r="C10227" s="16">
        <v>2014</v>
      </c>
      <c r="D10227" s="16" t="s">
        <v>37</v>
      </c>
      <c r="E10227" s="16">
        <v>70</v>
      </c>
      <c r="F10227" s="16">
        <v>123</v>
      </c>
      <c r="G10227" s="16">
        <v>0</v>
      </c>
      <c r="H10227" s="16">
        <v>21</v>
      </c>
    </row>
    <row r="10228" spans="1:8" x14ac:dyDescent="0.3">
      <c r="A10228" s="13" t="str">
        <f t="shared" si="159"/>
        <v>ellisma012014</v>
      </c>
      <c r="B10228" s="16" t="s">
        <v>296</v>
      </c>
      <c r="C10228" s="16">
        <v>2014</v>
      </c>
      <c r="D10228" s="16" t="s">
        <v>38</v>
      </c>
      <c r="E10228" s="16">
        <v>0</v>
      </c>
      <c r="F10228" s="16">
        <v>2</v>
      </c>
      <c r="G10228" s="16">
        <v>1</v>
      </c>
      <c r="H10228" s="16">
        <v>1</v>
      </c>
    </row>
    <row r="10229" spans="1:8" x14ac:dyDescent="0.3">
      <c r="A10229" s="13" t="str">
        <f t="shared" si="159"/>
        <v>ellsbja012014</v>
      </c>
      <c r="B10229" s="16" t="s">
        <v>779</v>
      </c>
      <c r="C10229" s="16">
        <v>2014</v>
      </c>
      <c r="D10229" s="16" t="s">
        <v>2327</v>
      </c>
      <c r="E10229" s="16">
        <v>380</v>
      </c>
      <c r="F10229" s="16">
        <v>3</v>
      </c>
      <c r="G10229" s="16">
        <v>1</v>
      </c>
      <c r="H10229" s="16">
        <v>1</v>
      </c>
    </row>
    <row r="10230" spans="1:8" x14ac:dyDescent="0.3">
      <c r="A10230" s="13" t="str">
        <f t="shared" si="159"/>
        <v>ellsbja012014</v>
      </c>
      <c r="B10230" s="16" t="s">
        <v>779</v>
      </c>
      <c r="C10230" s="16">
        <v>2014</v>
      </c>
      <c r="D10230" s="16" t="s">
        <v>2329</v>
      </c>
      <c r="E10230" s="16">
        <v>380</v>
      </c>
      <c r="F10230" s="16">
        <v>3</v>
      </c>
      <c r="G10230" s="16">
        <v>1</v>
      </c>
      <c r="H10230" s="16">
        <v>1</v>
      </c>
    </row>
    <row r="10231" spans="1:8" x14ac:dyDescent="0.3">
      <c r="A10231" s="13" t="str">
        <f t="shared" si="159"/>
        <v>elmorja012014</v>
      </c>
      <c r="B10231" s="16" t="s">
        <v>1705</v>
      </c>
      <c r="C10231" s="16">
        <v>2014</v>
      </c>
      <c r="D10231" s="16" t="s">
        <v>37</v>
      </c>
      <c r="E10231" s="16">
        <v>5</v>
      </c>
      <c r="F10231" s="16">
        <v>2</v>
      </c>
      <c r="G10231" s="16">
        <v>0</v>
      </c>
      <c r="H10231" s="16">
        <v>0</v>
      </c>
    </row>
    <row r="10232" spans="1:8" x14ac:dyDescent="0.3">
      <c r="A10232" s="13" t="str">
        <f t="shared" si="159"/>
        <v>elmorja012014</v>
      </c>
      <c r="B10232" s="16" t="s">
        <v>1705</v>
      </c>
      <c r="C10232" s="16">
        <v>2014</v>
      </c>
      <c r="D10232" s="16" t="s">
        <v>2331</v>
      </c>
      <c r="E10232" s="16">
        <v>2</v>
      </c>
      <c r="F10232" s="16">
        <v>5</v>
      </c>
      <c r="G10232" s="16">
        <v>0</v>
      </c>
      <c r="H10232" s="16">
        <v>1</v>
      </c>
    </row>
    <row r="10233" spans="1:8" x14ac:dyDescent="0.3">
      <c r="A10233" s="13" t="str">
        <f t="shared" si="159"/>
        <v>encared012014</v>
      </c>
      <c r="B10233" s="16" t="s">
        <v>536</v>
      </c>
      <c r="C10233" s="16">
        <v>2014</v>
      </c>
      <c r="D10233" s="16" t="s">
        <v>2333</v>
      </c>
      <c r="E10233" s="16">
        <v>625</v>
      </c>
      <c r="F10233" s="16">
        <v>33</v>
      </c>
      <c r="G10233" s="16">
        <v>8</v>
      </c>
      <c r="H10233" s="16">
        <v>51</v>
      </c>
    </row>
    <row r="10234" spans="1:8" x14ac:dyDescent="0.3">
      <c r="A10234" s="13" t="str">
        <f t="shared" si="159"/>
        <v>encared012014</v>
      </c>
      <c r="B10234" s="16" t="s">
        <v>536</v>
      </c>
      <c r="C10234" s="16">
        <v>2014</v>
      </c>
      <c r="D10234" s="16" t="s">
        <v>2328</v>
      </c>
      <c r="E10234" s="16">
        <v>2</v>
      </c>
      <c r="F10234" s="16">
        <v>0</v>
      </c>
      <c r="G10234" s="16">
        <v>0</v>
      </c>
      <c r="H10234" s="16">
        <v>0</v>
      </c>
    </row>
    <row r="10235" spans="1:8" x14ac:dyDescent="0.3">
      <c r="A10235" s="13" t="str">
        <f t="shared" si="159"/>
        <v>encared012014</v>
      </c>
      <c r="B10235" s="16" t="s">
        <v>536</v>
      </c>
      <c r="C10235" s="16">
        <v>2014</v>
      </c>
      <c r="D10235" s="16" t="s">
        <v>2329</v>
      </c>
      <c r="E10235" s="16">
        <v>2</v>
      </c>
      <c r="F10235" s="16">
        <v>0</v>
      </c>
      <c r="G10235" s="16">
        <v>0</v>
      </c>
      <c r="H10235" s="16">
        <v>0</v>
      </c>
    </row>
    <row r="10236" spans="1:8" x14ac:dyDescent="0.3">
      <c r="A10236" s="13" t="str">
        <f t="shared" si="159"/>
        <v>eovalna012014</v>
      </c>
      <c r="B10236" s="16" t="s">
        <v>1490</v>
      </c>
      <c r="C10236" s="16">
        <v>2014</v>
      </c>
      <c r="D10236" s="16" t="s">
        <v>2332</v>
      </c>
      <c r="E10236" s="16">
        <v>21</v>
      </c>
      <c r="F10236" s="16">
        <v>31</v>
      </c>
      <c r="G10236" s="16">
        <v>1</v>
      </c>
      <c r="H10236" s="16">
        <v>2</v>
      </c>
    </row>
    <row r="10237" spans="1:8" x14ac:dyDescent="0.3">
      <c r="A10237" s="13" t="str">
        <f t="shared" si="159"/>
        <v>erlinro012014</v>
      </c>
      <c r="B10237" s="16" t="s">
        <v>1925</v>
      </c>
      <c r="C10237" s="16">
        <v>2014</v>
      </c>
      <c r="D10237" s="16" t="s">
        <v>2332</v>
      </c>
      <c r="E10237" s="16">
        <v>3</v>
      </c>
      <c r="F10237" s="16">
        <v>5</v>
      </c>
      <c r="G10237" s="16">
        <v>0</v>
      </c>
      <c r="H10237" s="16">
        <v>0</v>
      </c>
    </row>
    <row r="10238" spans="1:8" x14ac:dyDescent="0.3">
      <c r="A10238" s="13" t="str">
        <f t="shared" si="159"/>
        <v>escobal022014</v>
      </c>
      <c r="B10238" s="16" t="s">
        <v>915</v>
      </c>
      <c r="C10238" s="16">
        <v>2014</v>
      </c>
      <c r="D10238" s="16" t="s">
        <v>2331</v>
      </c>
      <c r="E10238" s="16">
        <v>213</v>
      </c>
      <c r="F10238" s="16">
        <v>440</v>
      </c>
      <c r="G10238" s="16">
        <v>16</v>
      </c>
      <c r="H10238" s="16">
        <v>91</v>
      </c>
    </row>
    <row r="10239" spans="1:8" x14ac:dyDescent="0.3">
      <c r="A10239" s="13" t="str">
        <f t="shared" si="159"/>
        <v>escobed012014</v>
      </c>
      <c r="B10239" s="16" t="s">
        <v>1492</v>
      </c>
      <c r="C10239" s="16">
        <v>2014</v>
      </c>
      <c r="D10239" s="16" t="s">
        <v>37</v>
      </c>
      <c r="E10239" s="16">
        <v>12</v>
      </c>
      <c r="F10239" s="16">
        <v>16</v>
      </c>
      <c r="G10239" s="16">
        <v>1</v>
      </c>
      <c r="H10239" s="16">
        <v>5</v>
      </c>
    </row>
    <row r="10240" spans="1:8" x14ac:dyDescent="0.3">
      <c r="A10240" s="13" t="str">
        <f t="shared" si="159"/>
        <v>escobed012014</v>
      </c>
      <c r="B10240" s="16" t="s">
        <v>1492</v>
      </c>
      <c r="C10240" s="16">
        <v>2014</v>
      </c>
      <c r="D10240" s="16" t="s">
        <v>38</v>
      </c>
      <c r="E10240" s="16">
        <v>12</v>
      </c>
      <c r="F10240" s="16">
        <v>39</v>
      </c>
      <c r="G10240" s="16">
        <v>3</v>
      </c>
      <c r="H10240" s="16">
        <v>7</v>
      </c>
    </row>
    <row r="10241" spans="1:8" x14ac:dyDescent="0.3">
      <c r="A10241" s="13" t="str">
        <f t="shared" si="159"/>
        <v>escobed012014</v>
      </c>
      <c r="B10241" s="16" t="s">
        <v>1492</v>
      </c>
      <c r="C10241" s="16">
        <v>2014</v>
      </c>
      <c r="D10241" s="16" t="s">
        <v>2327</v>
      </c>
      <c r="E10241" s="16">
        <v>2</v>
      </c>
      <c r="F10241" s="16">
        <v>2</v>
      </c>
      <c r="G10241" s="16">
        <v>0</v>
      </c>
      <c r="H10241" s="16">
        <v>0</v>
      </c>
    </row>
    <row r="10242" spans="1:8" x14ac:dyDescent="0.3">
      <c r="A10242" s="13" t="str">
        <f t="shared" si="159"/>
        <v>escobed012014</v>
      </c>
      <c r="B10242" s="16" t="s">
        <v>1492</v>
      </c>
      <c r="C10242" s="16">
        <v>2014</v>
      </c>
      <c r="D10242" s="16" t="s">
        <v>2328</v>
      </c>
      <c r="E10242" s="16">
        <v>3</v>
      </c>
      <c r="F10242" s="16">
        <v>0</v>
      </c>
      <c r="G10242" s="16">
        <v>0</v>
      </c>
      <c r="H10242" s="16">
        <v>0</v>
      </c>
    </row>
    <row r="10243" spans="1:8" x14ac:dyDescent="0.3">
      <c r="A10243" s="13" t="str">
        <f t="shared" ref="A10243:A10306" si="160">B10243&amp;C10243</f>
        <v>escobed012014</v>
      </c>
      <c r="B10243" s="16" t="s">
        <v>1492</v>
      </c>
      <c r="C10243" s="16">
        <v>2014</v>
      </c>
      <c r="D10243" s="16" t="s">
        <v>2329</v>
      </c>
      <c r="E10243" s="16">
        <v>5</v>
      </c>
      <c r="F10243" s="16">
        <v>2</v>
      </c>
      <c r="G10243" s="16">
        <v>0</v>
      </c>
      <c r="H10243" s="16">
        <v>0</v>
      </c>
    </row>
    <row r="10244" spans="1:8" x14ac:dyDescent="0.3">
      <c r="A10244" s="13" t="str">
        <f t="shared" si="160"/>
        <v>escobed012014</v>
      </c>
      <c r="B10244" s="16" t="s">
        <v>1492</v>
      </c>
      <c r="C10244" s="16">
        <v>2014</v>
      </c>
      <c r="D10244" s="16" t="s">
        <v>2331</v>
      </c>
      <c r="E10244" s="16">
        <v>130</v>
      </c>
      <c r="F10244" s="16">
        <v>224</v>
      </c>
      <c r="G10244" s="16">
        <v>5</v>
      </c>
      <c r="H10244" s="16">
        <v>49</v>
      </c>
    </row>
    <row r="10245" spans="1:8" x14ac:dyDescent="0.3">
      <c r="A10245" s="13" t="str">
        <f t="shared" si="160"/>
        <v>escobed022014</v>
      </c>
      <c r="B10245" s="16" t="s">
        <v>2159</v>
      </c>
      <c r="C10245" s="16">
        <v>2014</v>
      </c>
      <c r="D10245" s="16" t="s">
        <v>2332</v>
      </c>
      <c r="E10245" s="16">
        <v>0</v>
      </c>
      <c r="F10245" s="16">
        <v>0</v>
      </c>
      <c r="G10245" s="16">
        <v>0</v>
      </c>
      <c r="H10245" s="16">
        <v>0</v>
      </c>
    </row>
    <row r="10246" spans="1:8" x14ac:dyDescent="0.3">
      <c r="A10246" s="13" t="str">
        <f t="shared" si="160"/>
        <v>escobyu012014</v>
      </c>
      <c r="B10246" s="16" t="s">
        <v>780</v>
      </c>
      <c r="C10246" s="16">
        <v>2014</v>
      </c>
      <c r="D10246" s="16" t="s">
        <v>2328</v>
      </c>
      <c r="E10246" s="16">
        <v>0</v>
      </c>
      <c r="F10246" s="16">
        <v>0</v>
      </c>
      <c r="G10246" s="16">
        <v>0</v>
      </c>
      <c r="H10246" s="16">
        <v>0</v>
      </c>
    </row>
    <row r="10247" spans="1:8" x14ac:dyDescent="0.3">
      <c r="A10247" s="13" t="str">
        <f t="shared" si="160"/>
        <v>escobyu012014</v>
      </c>
      <c r="B10247" s="16" t="s">
        <v>780</v>
      </c>
      <c r="C10247" s="16">
        <v>2014</v>
      </c>
      <c r="D10247" s="16" t="s">
        <v>2329</v>
      </c>
      <c r="E10247" s="16">
        <v>0</v>
      </c>
      <c r="F10247" s="16">
        <v>0</v>
      </c>
      <c r="G10247" s="16">
        <v>0</v>
      </c>
      <c r="H10247" s="16">
        <v>0</v>
      </c>
    </row>
    <row r="10248" spans="1:8" x14ac:dyDescent="0.3">
      <c r="A10248" s="13" t="str">
        <f t="shared" si="160"/>
        <v>escobyu012014</v>
      </c>
      <c r="B10248" s="16" t="s">
        <v>780</v>
      </c>
      <c r="C10248" s="16">
        <v>2014</v>
      </c>
      <c r="D10248" s="16" t="s">
        <v>2331</v>
      </c>
      <c r="E10248" s="16">
        <v>168</v>
      </c>
      <c r="F10248" s="16">
        <v>267</v>
      </c>
      <c r="G10248" s="16">
        <v>16</v>
      </c>
      <c r="H10248" s="16">
        <v>50</v>
      </c>
    </row>
    <row r="10249" spans="1:8" x14ac:dyDescent="0.3">
      <c r="A10249" s="13" t="str">
        <f t="shared" si="160"/>
        <v>espinda012014</v>
      </c>
      <c r="B10249" s="16" t="s">
        <v>1275</v>
      </c>
      <c r="C10249" s="16">
        <v>2014</v>
      </c>
      <c r="D10249" s="16" t="s">
        <v>37</v>
      </c>
      <c r="E10249" s="16">
        <v>157</v>
      </c>
      <c r="F10249" s="16">
        <v>231</v>
      </c>
      <c r="G10249" s="16">
        <v>4</v>
      </c>
      <c r="H10249" s="16">
        <v>58</v>
      </c>
    </row>
    <row r="10250" spans="1:8" x14ac:dyDescent="0.3">
      <c r="A10250" s="13" t="str">
        <f t="shared" si="160"/>
        <v>espinda012014</v>
      </c>
      <c r="B10250" s="16" t="s">
        <v>1275</v>
      </c>
      <c r="C10250" s="16">
        <v>2014</v>
      </c>
      <c r="D10250" s="16" t="s">
        <v>2331</v>
      </c>
      <c r="E10250" s="16">
        <v>16</v>
      </c>
      <c r="F10250" s="16">
        <v>28</v>
      </c>
      <c r="G10250" s="16">
        <v>1</v>
      </c>
      <c r="H10250" s="16">
        <v>7</v>
      </c>
    </row>
    <row r="10251" spans="1:8" x14ac:dyDescent="0.3">
      <c r="A10251" s="13" t="str">
        <f t="shared" si="160"/>
        <v>estrama012014</v>
      </c>
      <c r="B10251" s="16" t="s">
        <v>916</v>
      </c>
      <c r="C10251" s="16">
        <v>2014</v>
      </c>
      <c r="D10251" s="16" t="s">
        <v>2332</v>
      </c>
      <c r="E10251" s="16">
        <v>6</v>
      </c>
      <c r="F10251" s="16">
        <v>21</v>
      </c>
      <c r="G10251" s="16">
        <v>0</v>
      </c>
      <c r="H10251" s="16">
        <v>0</v>
      </c>
    </row>
    <row r="10252" spans="1:8" x14ac:dyDescent="0.3">
      <c r="A10252" s="13" t="str">
        <f t="shared" si="160"/>
        <v>ethiean012014</v>
      </c>
      <c r="B10252" s="16" t="s">
        <v>639</v>
      </c>
      <c r="C10252" s="16">
        <v>2014</v>
      </c>
      <c r="D10252" s="16" t="s">
        <v>2333</v>
      </c>
      <c r="E10252" s="16">
        <v>5</v>
      </c>
      <c r="F10252" s="16">
        <v>0</v>
      </c>
      <c r="G10252" s="16">
        <v>0</v>
      </c>
      <c r="H10252" s="16">
        <v>0</v>
      </c>
    </row>
    <row r="10253" spans="1:8" x14ac:dyDescent="0.3">
      <c r="A10253" s="13" t="str">
        <f t="shared" si="160"/>
        <v>ethiean012014</v>
      </c>
      <c r="B10253" s="16" t="s">
        <v>639</v>
      </c>
      <c r="C10253" s="16">
        <v>2014</v>
      </c>
      <c r="D10253" s="16" t="s">
        <v>2327</v>
      </c>
      <c r="E10253" s="16">
        <v>120</v>
      </c>
      <c r="F10253" s="16">
        <v>0</v>
      </c>
      <c r="G10253" s="16">
        <v>1</v>
      </c>
      <c r="H10253" s="16">
        <v>0</v>
      </c>
    </row>
    <row r="10254" spans="1:8" x14ac:dyDescent="0.3">
      <c r="A10254" s="13" t="str">
        <f t="shared" si="160"/>
        <v>ethiean012014</v>
      </c>
      <c r="B10254" s="16" t="s">
        <v>639</v>
      </c>
      <c r="C10254" s="16">
        <v>2014</v>
      </c>
      <c r="D10254" s="16" t="s">
        <v>2328</v>
      </c>
      <c r="E10254" s="16">
        <v>13</v>
      </c>
      <c r="F10254" s="16">
        <v>0</v>
      </c>
      <c r="G10254" s="16">
        <v>0</v>
      </c>
      <c r="H10254" s="16">
        <v>0</v>
      </c>
    </row>
    <row r="10255" spans="1:8" x14ac:dyDescent="0.3">
      <c r="A10255" s="13" t="str">
        <f t="shared" si="160"/>
        <v>ethiean012014</v>
      </c>
      <c r="B10255" s="16" t="s">
        <v>639</v>
      </c>
      <c r="C10255" s="16">
        <v>2014</v>
      </c>
      <c r="D10255" s="16" t="s">
        <v>2329</v>
      </c>
      <c r="E10255" s="16">
        <v>153</v>
      </c>
      <c r="F10255" s="16">
        <v>1</v>
      </c>
      <c r="G10255" s="16">
        <v>1</v>
      </c>
      <c r="H10255" s="16">
        <v>0</v>
      </c>
    </row>
    <row r="10256" spans="1:8" x14ac:dyDescent="0.3">
      <c r="A10256" s="13" t="str">
        <f t="shared" si="160"/>
        <v>ethiean012014</v>
      </c>
      <c r="B10256" s="16" t="s">
        <v>639</v>
      </c>
      <c r="C10256" s="16">
        <v>2014</v>
      </c>
      <c r="D10256" s="16" t="s">
        <v>2330</v>
      </c>
      <c r="E10256" s="16">
        <v>20</v>
      </c>
      <c r="F10256" s="16">
        <v>1</v>
      </c>
      <c r="G10256" s="16">
        <v>0</v>
      </c>
      <c r="H10256" s="16">
        <v>0</v>
      </c>
    </row>
    <row r="10257" spans="1:8" x14ac:dyDescent="0.3">
      <c r="A10257" s="13" t="str">
        <f t="shared" si="160"/>
        <v>evansni012014</v>
      </c>
      <c r="B10257" s="16" t="s">
        <v>917</v>
      </c>
      <c r="C10257" s="16">
        <v>2014</v>
      </c>
      <c r="D10257" s="16" t="s">
        <v>2333</v>
      </c>
      <c r="E10257" s="16">
        <v>9</v>
      </c>
      <c r="F10257" s="16">
        <v>2</v>
      </c>
      <c r="G10257" s="16">
        <v>0</v>
      </c>
      <c r="H10257" s="16">
        <v>1</v>
      </c>
    </row>
    <row r="10258" spans="1:8" x14ac:dyDescent="0.3">
      <c r="A10258" s="13" t="str">
        <f t="shared" si="160"/>
        <v>evansni012014</v>
      </c>
      <c r="B10258" s="16" t="s">
        <v>917</v>
      </c>
      <c r="C10258" s="16">
        <v>2014</v>
      </c>
      <c r="D10258" s="16" t="s">
        <v>38</v>
      </c>
      <c r="E10258" s="16">
        <v>1</v>
      </c>
      <c r="F10258" s="16">
        <v>2</v>
      </c>
      <c r="G10258" s="16">
        <v>0</v>
      </c>
      <c r="H10258" s="16">
        <v>1</v>
      </c>
    </row>
    <row r="10259" spans="1:8" x14ac:dyDescent="0.3">
      <c r="A10259" s="13" t="str">
        <f t="shared" si="160"/>
        <v>evansni012014</v>
      </c>
      <c r="B10259" s="16" t="s">
        <v>917</v>
      </c>
      <c r="C10259" s="16">
        <v>2014</v>
      </c>
      <c r="D10259" s="16" t="s">
        <v>2328</v>
      </c>
      <c r="E10259" s="16">
        <v>0</v>
      </c>
      <c r="F10259" s="16">
        <v>0</v>
      </c>
      <c r="G10259" s="16">
        <v>0</v>
      </c>
      <c r="H10259" s="16">
        <v>0</v>
      </c>
    </row>
    <row r="10260" spans="1:8" x14ac:dyDescent="0.3">
      <c r="A10260" s="13" t="str">
        <f t="shared" si="160"/>
        <v>evansni012014</v>
      </c>
      <c r="B10260" s="16" t="s">
        <v>917</v>
      </c>
      <c r="C10260" s="16">
        <v>2014</v>
      </c>
      <c r="D10260" s="16" t="s">
        <v>2329</v>
      </c>
      <c r="E10260" s="16">
        <v>0</v>
      </c>
      <c r="F10260" s="16">
        <v>0</v>
      </c>
      <c r="G10260" s="16">
        <v>0</v>
      </c>
      <c r="H10260" s="16">
        <v>0</v>
      </c>
    </row>
    <row r="10261" spans="1:8" x14ac:dyDescent="0.3">
      <c r="A10261" s="13" t="str">
        <f t="shared" si="160"/>
        <v>evelada012014</v>
      </c>
      <c r="B10261" s="16" t="s">
        <v>537</v>
      </c>
      <c r="C10261" s="16">
        <v>2014</v>
      </c>
      <c r="D10261" s="16" t="s">
        <v>2332</v>
      </c>
      <c r="E10261" s="16">
        <v>1</v>
      </c>
      <c r="F10261" s="16">
        <v>2</v>
      </c>
      <c r="G10261" s="16">
        <v>0</v>
      </c>
      <c r="H10261" s="16">
        <v>0</v>
      </c>
    </row>
    <row r="10262" spans="1:8" x14ac:dyDescent="0.3">
      <c r="A10262" s="13" t="str">
        <f t="shared" si="160"/>
        <v>faluir012014</v>
      </c>
      <c r="B10262" s="16" t="s">
        <v>1707</v>
      </c>
      <c r="C10262" s="16">
        <v>2014</v>
      </c>
      <c r="D10262" s="16" t="s">
        <v>37</v>
      </c>
      <c r="E10262" s="16">
        <v>14</v>
      </c>
      <c r="F10262" s="16">
        <v>11</v>
      </c>
      <c r="G10262" s="16">
        <v>0</v>
      </c>
      <c r="H10262" s="16">
        <v>4</v>
      </c>
    </row>
    <row r="10263" spans="1:8" x14ac:dyDescent="0.3">
      <c r="A10263" s="13" t="str">
        <f t="shared" si="160"/>
        <v>faluir012014</v>
      </c>
      <c r="B10263" s="16" t="s">
        <v>1707</v>
      </c>
      <c r="C10263" s="16">
        <v>2014</v>
      </c>
      <c r="D10263" s="16" t="s">
        <v>38</v>
      </c>
      <c r="E10263" s="16">
        <v>0</v>
      </c>
      <c r="F10263" s="16">
        <v>1</v>
      </c>
      <c r="G10263" s="16">
        <v>0</v>
      </c>
      <c r="H10263" s="16">
        <v>1</v>
      </c>
    </row>
    <row r="10264" spans="1:8" x14ac:dyDescent="0.3">
      <c r="A10264" s="13" t="str">
        <f t="shared" si="160"/>
        <v>faluir012014</v>
      </c>
      <c r="B10264" s="16" t="s">
        <v>1707</v>
      </c>
      <c r="C10264" s="16">
        <v>2014</v>
      </c>
      <c r="D10264" s="16" t="s">
        <v>2331</v>
      </c>
      <c r="E10264" s="16">
        <v>1</v>
      </c>
      <c r="F10264" s="16">
        <v>3</v>
      </c>
      <c r="G10264" s="16">
        <v>1</v>
      </c>
      <c r="H10264" s="16">
        <v>0</v>
      </c>
    </row>
    <row r="10265" spans="1:8" x14ac:dyDescent="0.3">
      <c r="A10265" s="13" t="str">
        <f t="shared" si="160"/>
        <v>familje012014</v>
      </c>
      <c r="B10265" s="16" t="s">
        <v>1708</v>
      </c>
      <c r="C10265" s="16">
        <v>2014</v>
      </c>
      <c r="D10265" s="16" t="s">
        <v>2332</v>
      </c>
      <c r="E10265" s="16">
        <v>5</v>
      </c>
      <c r="F10265" s="16">
        <v>10</v>
      </c>
      <c r="G10265" s="16">
        <v>3</v>
      </c>
      <c r="H10265" s="16">
        <v>0</v>
      </c>
    </row>
    <row r="10266" spans="1:8" x14ac:dyDescent="0.3">
      <c r="A10266" s="13" t="str">
        <f t="shared" si="160"/>
        <v>farmebu012014</v>
      </c>
      <c r="B10266" s="16" t="s">
        <v>2160</v>
      </c>
      <c r="C10266" s="16">
        <v>2014</v>
      </c>
      <c r="D10266" s="16" t="s">
        <v>2332</v>
      </c>
      <c r="E10266" s="16">
        <v>0</v>
      </c>
      <c r="F10266" s="16">
        <v>0</v>
      </c>
      <c r="G10266" s="16">
        <v>0</v>
      </c>
      <c r="H10266" s="16">
        <v>0</v>
      </c>
    </row>
    <row r="10267" spans="1:8" x14ac:dyDescent="0.3">
      <c r="A10267" s="13" t="str">
        <f t="shared" si="160"/>
        <v>farnsky012014</v>
      </c>
      <c r="B10267" s="16" t="s">
        <v>93</v>
      </c>
      <c r="C10267" s="16">
        <v>2014</v>
      </c>
      <c r="D10267" s="16" t="s">
        <v>2332</v>
      </c>
      <c r="E10267" s="16">
        <v>0</v>
      </c>
      <c r="F10267" s="16">
        <v>1</v>
      </c>
      <c r="G10267" s="16">
        <v>0</v>
      </c>
      <c r="H10267" s="16">
        <v>0</v>
      </c>
    </row>
    <row r="10268" spans="1:8" x14ac:dyDescent="0.3">
      <c r="A10268" s="13" t="str">
        <f t="shared" si="160"/>
        <v>farnsky012014</v>
      </c>
      <c r="B10268" s="16" t="s">
        <v>93</v>
      </c>
      <c r="C10268" s="16">
        <v>2014</v>
      </c>
      <c r="D10268" s="16" t="s">
        <v>2332</v>
      </c>
      <c r="E10268" s="16">
        <v>0</v>
      </c>
      <c r="F10268" s="16">
        <v>1</v>
      </c>
      <c r="G10268" s="16">
        <v>0</v>
      </c>
      <c r="H10268" s="16">
        <v>1</v>
      </c>
    </row>
    <row r="10269" spans="1:8" x14ac:dyDescent="0.3">
      <c r="A10269" s="13" t="str">
        <f t="shared" si="160"/>
        <v>farquda012014</v>
      </c>
      <c r="B10269" s="16" t="s">
        <v>1493</v>
      </c>
      <c r="C10269" s="16">
        <v>2014</v>
      </c>
      <c r="D10269" s="16" t="s">
        <v>2332</v>
      </c>
      <c r="E10269" s="16">
        <v>6</v>
      </c>
      <c r="F10269" s="16">
        <v>11</v>
      </c>
      <c r="G10269" s="16">
        <v>0</v>
      </c>
      <c r="H10269" s="16">
        <v>1</v>
      </c>
    </row>
    <row r="10270" spans="1:8" x14ac:dyDescent="0.3">
      <c r="A10270" s="13" t="str">
        <f t="shared" si="160"/>
        <v>federti012014</v>
      </c>
      <c r="B10270" s="16" t="s">
        <v>1495</v>
      </c>
      <c r="C10270" s="16">
        <v>2014</v>
      </c>
      <c r="D10270" s="16" t="s">
        <v>2334</v>
      </c>
      <c r="E10270" s="16">
        <v>150</v>
      </c>
      <c r="F10270" s="16">
        <v>19</v>
      </c>
      <c r="G10270" s="16">
        <v>3</v>
      </c>
      <c r="H10270" s="16">
        <v>1</v>
      </c>
    </row>
    <row r="10271" spans="1:8" x14ac:dyDescent="0.3">
      <c r="A10271" s="13" t="str">
        <f t="shared" si="160"/>
        <v>feierry012014</v>
      </c>
      <c r="B10271" s="16" t="s">
        <v>641</v>
      </c>
      <c r="C10271" s="16">
        <v>2014</v>
      </c>
      <c r="D10271" s="16" t="s">
        <v>2332</v>
      </c>
      <c r="E10271" s="16">
        <v>2</v>
      </c>
      <c r="F10271" s="16">
        <v>1</v>
      </c>
      <c r="G10271" s="16">
        <v>1</v>
      </c>
      <c r="H10271" s="16">
        <v>0</v>
      </c>
    </row>
    <row r="10272" spans="1:8" x14ac:dyDescent="0.3">
      <c r="A10272" s="13" t="str">
        <f t="shared" si="160"/>
        <v>feldmsc012014</v>
      </c>
      <c r="B10272" s="16" t="s">
        <v>538</v>
      </c>
      <c r="C10272" s="16">
        <v>2014</v>
      </c>
      <c r="D10272" s="16" t="s">
        <v>2332</v>
      </c>
      <c r="E10272" s="16">
        <v>18</v>
      </c>
      <c r="F10272" s="16">
        <v>18</v>
      </c>
      <c r="G10272" s="16">
        <v>0</v>
      </c>
      <c r="H10272" s="16">
        <v>1</v>
      </c>
    </row>
    <row r="10273" spans="1:8" x14ac:dyDescent="0.3">
      <c r="A10273" s="13" t="str">
        <f t="shared" si="160"/>
        <v>felizne012014</v>
      </c>
      <c r="B10273" s="16" t="s">
        <v>1079</v>
      </c>
      <c r="C10273" s="16">
        <v>2014</v>
      </c>
      <c r="D10273" s="16" t="s">
        <v>2332</v>
      </c>
      <c r="E10273" s="16">
        <v>4</v>
      </c>
      <c r="F10273" s="16">
        <v>2</v>
      </c>
      <c r="G10273" s="16">
        <v>0</v>
      </c>
      <c r="H10273" s="16">
        <v>1</v>
      </c>
    </row>
    <row r="10274" spans="1:8" x14ac:dyDescent="0.3">
      <c r="A10274" s="13" t="str">
        <f t="shared" si="160"/>
        <v>fernajo022014</v>
      </c>
      <c r="B10274" s="16" t="s">
        <v>1926</v>
      </c>
      <c r="C10274" s="16">
        <v>2014</v>
      </c>
      <c r="D10274" s="16" t="s">
        <v>2332</v>
      </c>
      <c r="E10274" s="16">
        <v>4</v>
      </c>
      <c r="F10274" s="16">
        <v>3</v>
      </c>
      <c r="G10274" s="16">
        <v>0</v>
      </c>
      <c r="H10274" s="16">
        <v>0</v>
      </c>
    </row>
    <row r="10275" spans="1:8" x14ac:dyDescent="0.3">
      <c r="A10275" s="13" t="str">
        <f t="shared" si="160"/>
        <v>fieldjo032014</v>
      </c>
      <c r="B10275" s="16" t="s">
        <v>1927</v>
      </c>
      <c r="C10275" s="16">
        <v>2014</v>
      </c>
      <c r="D10275" s="16" t="s">
        <v>2332</v>
      </c>
      <c r="E10275" s="16">
        <v>2</v>
      </c>
      <c r="F10275" s="16">
        <v>0</v>
      </c>
      <c r="G10275" s="16">
        <v>0</v>
      </c>
      <c r="H10275" s="16">
        <v>0</v>
      </c>
    </row>
    <row r="10276" spans="1:8" x14ac:dyDescent="0.3">
      <c r="A10276" s="13" t="str">
        <f t="shared" si="160"/>
        <v>fieldpr012014</v>
      </c>
      <c r="B10276" s="16" t="s">
        <v>539</v>
      </c>
      <c r="C10276" s="16">
        <v>2014</v>
      </c>
      <c r="D10276" s="16" t="s">
        <v>2333</v>
      </c>
      <c r="E10276" s="16">
        <v>333</v>
      </c>
      <c r="F10276" s="16">
        <v>14</v>
      </c>
      <c r="G10276" s="16">
        <v>4</v>
      </c>
      <c r="H10276" s="16">
        <v>36</v>
      </c>
    </row>
    <row r="10277" spans="1:8" x14ac:dyDescent="0.3">
      <c r="A10277" s="13" t="str">
        <f t="shared" si="160"/>
        <v>fienca012014</v>
      </c>
      <c r="B10277" s="16" t="s">
        <v>1080</v>
      </c>
      <c r="C10277" s="16">
        <v>2014</v>
      </c>
      <c r="D10277" s="16" t="s">
        <v>2332</v>
      </c>
      <c r="E10277" s="16">
        <v>6</v>
      </c>
      <c r="F10277" s="16">
        <v>9</v>
      </c>
      <c r="G10277" s="16">
        <v>0</v>
      </c>
      <c r="H10277" s="16">
        <v>1</v>
      </c>
    </row>
    <row r="10278" spans="1:8" x14ac:dyDescent="0.3">
      <c r="A10278" s="13" t="str">
        <f t="shared" si="160"/>
        <v>fiersmi012014</v>
      </c>
      <c r="B10278" s="16" t="s">
        <v>1497</v>
      </c>
      <c r="C10278" s="16">
        <v>2014</v>
      </c>
      <c r="D10278" s="16" t="s">
        <v>2332</v>
      </c>
      <c r="E10278" s="16">
        <v>5</v>
      </c>
      <c r="F10278" s="16">
        <v>9</v>
      </c>
      <c r="G10278" s="16">
        <v>1</v>
      </c>
      <c r="H10278" s="16">
        <v>1</v>
      </c>
    </row>
    <row r="10279" spans="1:8" x14ac:dyDescent="0.3">
      <c r="A10279" s="13" t="str">
        <f t="shared" si="160"/>
        <v>fifest012014</v>
      </c>
      <c r="B10279" s="16" t="s">
        <v>1710</v>
      </c>
      <c r="C10279" s="16">
        <v>2014</v>
      </c>
      <c r="D10279" s="16" t="s">
        <v>2332</v>
      </c>
      <c r="E10279" s="16">
        <v>2</v>
      </c>
      <c r="F10279" s="16">
        <v>2</v>
      </c>
      <c r="G10279" s="16">
        <v>0</v>
      </c>
      <c r="H10279" s="16">
        <v>0</v>
      </c>
    </row>
    <row r="10280" spans="1:8" x14ac:dyDescent="0.3">
      <c r="A10280" s="13" t="str">
        <f t="shared" si="160"/>
        <v>figaral012014</v>
      </c>
      <c r="B10280" s="16" t="s">
        <v>1081</v>
      </c>
      <c r="C10280" s="16">
        <v>2014</v>
      </c>
      <c r="D10280" s="16" t="s">
        <v>2332</v>
      </c>
      <c r="E10280" s="16">
        <v>1</v>
      </c>
      <c r="F10280" s="16">
        <v>1</v>
      </c>
      <c r="G10280" s="16">
        <v>0</v>
      </c>
      <c r="H10280" s="16">
        <v>0</v>
      </c>
    </row>
    <row r="10281" spans="1:8" x14ac:dyDescent="0.3">
      <c r="A10281" s="13" t="str">
        <f t="shared" si="160"/>
        <v>figgich012014</v>
      </c>
      <c r="B10281" s="16" t="s">
        <v>298</v>
      </c>
      <c r="C10281" s="16">
        <v>2014</v>
      </c>
      <c r="D10281" s="16" t="s">
        <v>37</v>
      </c>
      <c r="E10281" s="16">
        <v>3</v>
      </c>
      <c r="F10281" s="16">
        <v>13</v>
      </c>
      <c r="G10281" s="16">
        <v>0</v>
      </c>
      <c r="H10281" s="16">
        <v>3</v>
      </c>
    </row>
    <row r="10282" spans="1:8" x14ac:dyDescent="0.3">
      <c r="A10282" s="13" t="str">
        <f t="shared" si="160"/>
        <v>figgich012014</v>
      </c>
      <c r="B10282" s="16" t="s">
        <v>298</v>
      </c>
      <c r="C10282" s="16">
        <v>2014</v>
      </c>
      <c r="D10282" s="16" t="s">
        <v>38</v>
      </c>
      <c r="E10282" s="16">
        <v>4</v>
      </c>
      <c r="F10282" s="16">
        <v>19</v>
      </c>
      <c r="G10282" s="16">
        <v>1</v>
      </c>
      <c r="H10282" s="16">
        <v>0</v>
      </c>
    </row>
    <row r="10283" spans="1:8" x14ac:dyDescent="0.3">
      <c r="A10283" s="13" t="str">
        <f t="shared" si="160"/>
        <v>figgich012014</v>
      </c>
      <c r="B10283" s="16" t="s">
        <v>298</v>
      </c>
      <c r="C10283" s="16">
        <v>2014</v>
      </c>
      <c r="D10283" s="16" t="s">
        <v>2328</v>
      </c>
      <c r="E10283" s="16">
        <v>1</v>
      </c>
      <c r="F10283" s="16">
        <v>0</v>
      </c>
      <c r="G10283" s="16">
        <v>0</v>
      </c>
      <c r="H10283" s="16">
        <v>0</v>
      </c>
    </row>
    <row r="10284" spans="1:8" x14ac:dyDescent="0.3">
      <c r="A10284" s="13" t="str">
        <f t="shared" si="160"/>
        <v>figgich012014</v>
      </c>
      <c r="B10284" s="16" t="s">
        <v>298</v>
      </c>
      <c r="C10284" s="16">
        <v>2014</v>
      </c>
      <c r="D10284" s="16" t="s">
        <v>2329</v>
      </c>
      <c r="E10284" s="16">
        <v>1</v>
      </c>
      <c r="F10284" s="16">
        <v>0</v>
      </c>
      <c r="G10284" s="16">
        <v>0</v>
      </c>
      <c r="H10284" s="16">
        <v>0</v>
      </c>
    </row>
    <row r="10285" spans="1:8" x14ac:dyDescent="0.3">
      <c r="A10285" s="13" t="str">
        <f t="shared" si="160"/>
        <v>figgich012014</v>
      </c>
      <c r="B10285" s="16" t="s">
        <v>298</v>
      </c>
      <c r="C10285" s="16">
        <v>2014</v>
      </c>
      <c r="D10285" s="16" t="s">
        <v>2331</v>
      </c>
      <c r="E10285" s="16">
        <v>1</v>
      </c>
      <c r="F10285" s="16">
        <v>0</v>
      </c>
      <c r="G10285" s="16">
        <v>0</v>
      </c>
      <c r="H10285" s="16">
        <v>0</v>
      </c>
    </row>
    <row r="10286" spans="1:8" x14ac:dyDescent="0.3">
      <c r="A10286" s="13" t="str">
        <f t="shared" si="160"/>
        <v>figueco012014</v>
      </c>
      <c r="B10286" s="16" t="s">
        <v>2161</v>
      </c>
      <c r="C10286" s="16">
        <v>2014</v>
      </c>
      <c r="D10286" s="16" t="s">
        <v>37</v>
      </c>
      <c r="E10286" s="16">
        <v>19</v>
      </c>
      <c r="F10286" s="16">
        <v>24</v>
      </c>
      <c r="G10286" s="16">
        <v>1</v>
      </c>
      <c r="H10286" s="16">
        <v>4</v>
      </c>
    </row>
    <row r="10287" spans="1:8" x14ac:dyDescent="0.3">
      <c r="A10287" s="13" t="str">
        <f t="shared" si="160"/>
        <v>figuepe012014</v>
      </c>
      <c r="B10287" s="16" t="s">
        <v>1711</v>
      </c>
      <c r="C10287" s="16">
        <v>2014</v>
      </c>
      <c r="D10287" s="16" t="s">
        <v>2332</v>
      </c>
      <c r="E10287" s="16">
        <v>1</v>
      </c>
      <c r="F10287" s="16">
        <v>1</v>
      </c>
      <c r="G10287" s="16">
        <v>0</v>
      </c>
      <c r="H10287" s="16">
        <v>0</v>
      </c>
    </row>
    <row r="10288" spans="1:8" x14ac:dyDescent="0.3">
      <c r="A10288" s="13" t="str">
        <f t="shared" si="160"/>
        <v>finnebr012014</v>
      </c>
      <c r="B10288" s="16" t="s">
        <v>2162</v>
      </c>
      <c r="C10288" s="16">
        <v>2014</v>
      </c>
      <c r="D10288" s="16" t="s">
        <v>2332</v>
      </c>
      <c r="E10288" s="16">
        <v>0</v>
      </c>
      <c r="F10288" s="16">
        <v>1</v>
      </c>
      <c r="G10288" s="16">
        <v>0</v>
      </c>
      <c r="H10288" s="16">
        <v>0</v>
      </c>
    </row>
    <row r="10289" spans="1:8" x14ac:dyDescent="0.3">
      <c r="A10289" s="13" t="str">
        <f t="shared" si="160"/>
        <v>fistedo012014</v>
      </c>
      <c r="B10289" s="16" t="s">
        <v>1083</v>
      </c>
      <c r="C10289" s="16">
        <v>2014</v>
      </c>
      <c r="D10289" s="16" t="s">
        <v>2332</v>
      </c>
      <c r="E10289" s="16">
        <v>15</v>
      </c>
      <c r="F10289" s="16">
        <v>21</v>
      </c>
      <c r="G10289" s="16">
        <v>1</v>
      </c>
      <c r="H10289" s="16">
        <v>0</v>
      </c>
    </row>
    <row r="10290" spans="1:8" x14ac:dyDescent="0.3">
      <c r="A10290" s="13" t="str">
        <f t="shared" si="160"/>
        <v>flahery012014</v>
      </c>
      <c r="B10290" s="16" t="s">
        <v>1712</v>
      </c>
      <c r="C10290" s="16">
        <v>2014</v>
      </c>
      <c r="D10290" s="16" t="s">
        <v>2333</v>
      </c>
      <c r="E10290" s="16">
        <v>12</v>
      </c>
      <c r="F10290" s="16">
        <v>0</v>
      </c>
      <c r="G10290" s="16">
        <v>0</v>
      </c>
      <c r="H10290" s="16">
        <v>1</v>
      </c>
    </row>
    <row r="10291" spans="1:8" x14ac:dyDescent="0.3">
      <c r="A10291" s="13" t="str">
        <f t="shared" si="160"/>
        <v>flahery012014</v>
      </c>
      <c r="B10291" s="16" t="s">
        <v>1712</v>
      </c>
      <c r="C10291" s="16">
        <v>2014</v>
      </c>
      <c r="D10291" s="16" t="s">
        <v>37</v>
      </c>
      <c r="E10291" s="16">
        <v>47</v>
      </c>
      <c r="F10291" s="16">
        <v>91</v>
      </c>
      <c r="G10291" s="16">
        <v>2</v>
      </c>
      <c r="H10291" s="16">
        <v>17</v>
      </c>
    </row>
    <row r="10292" spans="1:8" x14ac:dyDescent="0.3">
      <c r="A10292" s="13" t="str">
        <f t="shared" si="160"/>
        <v>flahery012014</v>
      </c>
      <c r="B10292" s="16" t="s">
        <v>1712</v>
      </c>
      <c r="C10292" s="16">
        <v>2014</v>
      </c>
      <c r="D10292" s="16" t="s">
        <v>38</v>
      </c>
      <c r="E10292" s="16">
        <v>13</v>
      </c>
      <c r="F10292" s="16">
        <v>60</v>
      </c>
      <c r="G10292" s="16">
        <v>5</v>
      </c>
      <c r="H10292" s="16">
        <v>7</v>
      </c>
    </row>
    <row r="10293" spans="1:8" x14ac:dyDescent="0.3">
      <c r="A10293" s="13" t="str">
        <f t="shared" si="160"/>
        <v>flahery012014</v>
      </c>
      <c r="B10293" s="16" t="s">
        <v>1712</v>
      </c>
      <c r="C10293" s="16">
        <v>2014</v>
      </c>
      <c r="D10293" s="16" t="s">
        <v>2328</v>
      </c>
      <c r="E10293" s="16">
        <v>0</v>
      </c>
      <c r="F10293" s="16">
        <v>0</v>
      </c>
      <c r="G10293" s="16">
        <v>0</v>
      </c>
      <c r="H10293" s="16">
        <v>0</v>
      </c>
    </row>
    <row r="10294" spans="1:8" x14ac:dyDescent="0.3">
      <c r="A10294" s="13" t="str">
        <f t="shared" si="160"/>
        <v>flahery012014</v>
      </c>
      <c r="B10294" s="16" t="s">
        <v>1712</v>
      </c>
      <c r="C10294" s="16">
        <v>2014</v>
      </c>
      <c r="D10294" s="16" t="s">
        <v>2329</v>
      </c>
      <c r="E10294" s="16">
        <v>0</v>
      </c>
      <c r="F10294" s="16">
        <v>0</v>
      </c>
      <c r="G10294" s="16">
        <v>0</v>
      </c>
      <c r="H10294" s="16">
        <v>0</v>
      </c>
    </row>
    <row r="10295" spans="1:8" x14ac:dyDescent="0.3">
      <c r="A10295" s="13" t="str">
        <f t="shared" si="160"/>
        <v>flahery012014</v>
      </c>
      <c r="B10295" s="16" t="s">
        <v>1712</v>
      </c>
      <c r="C10295" s="16">
        <v>2014</v>
      </c>
      <c r="D10295" s="16" t="s">
        <v>2330</v>
      </c>
      <c r="E10295" s="16">
        <v>0</v>
      </c>
      <c r="F10295" s="16">
        <v>0</v>
      </c>
      <c r="G10295" s="16">
        <v>0</v>
      </c>
      <c r="H10295" s="16">
        <v>0</v>
      </c>
    </row>
    <row r="10296" spans="1:8" x14ac:dyDescent="0.3">
      <c r="A10296" s="13" t="str">
        <f t="shared" si="160"/>
        <v>flahery012014</v>
      </c>
      <c r="B10296" s="16" t="s">
        <v>1712</v>
      </c>
      <c r="C10296" s="16">
        <v>2014</v>
      </c>
      <c r="D10296" s="16" t="s">
        <v>2331</v>
      </c>
      <c r="E10296" s="16">
        <v>32</v>
      </c>
      <c r="F10296" s="16">
        <v>51</v>
      </c>
      <c r="G10296" s="16">
        <v>3</v>
      </c>
      <c r="H10296" s="16">
        <v>10</v>
      </c>
    </row>
    <row r="10297" spans="1:8" x14ac:dyDescent="0.3">
      <c r="A10297" s="13" t="str">
        <f t="shared" si="160"/>
        <v>flandyo012014</v>
      </c>
      <c r="B10297" s="16" t="s">
        <v>2163</v>
      </c>
      <c r="C10297" s="16">
        <v>2014</v>
      </c>
      <c r="D10297" s="16" t="s">
        <v>2332</v>
      </c>
      <c r="E10297" s="16">
        <v>6</v>
      </c>
      <c r="F10297" s="16">
        <v>8</v>
      </c>
      <c r="G10297" s="16">
        <v>0</v>
      </c>
      <c r="H10297" s="16">
        <v>0</v>
      </c>
    </row>
    <row r="10298" spans="1:8" x14ac:dyDescent="0.3">
      <c r="A10298" s="13" t="str">
        <f t="shared" si="160"/>
        <v>florewi012014</v>
      </c>
      <c r="B10298" s="16" t="s">
        <v>1928</v>
      </c>
      <c r="C10298" s="16">
        <v>2014</v>
      </c>
      <c r="D10298" s="16" t="s">
        <v>37</v>
      </c>
      <c r="E10298" s="16">
        <v>40</v>
      </c>
      <c r="F10298" s="16">
        <v>46</v>
      </c>
      <c r="G10298" s="16">
        <v>1</v>
      </c>
      <c r="H10298" s="16">
        <v>13</v>
      </c>
    </row>
    <row r="10299" spans="1:8" x14ac:dyDescent="0.3">
      <c r="A10299" s="13" t="str">
        <f t="shared" si="160"/>
        <v>florewi012014</v>
      </c>
      <c r="B10299" s="16" t="s">
        <v>1928</v>
      </c>
      <c r="C10299" s="16">
        <v>2014</v>
      </c>
      <c r="D10299" s="16" t="s">
        <v>38</v>
      </c>
      <c r="E10299" s="16">
        <v>0</v>
      </c>
      <c r="F10299" s="16">
        <v>0</v>
      </c>
      <c r="G10299" s="16">
        <v>0</v>
      </c>
      <c r="H10299" s="16">
        <v>0</v>
      </c>
    </row>
    <row r="10300" spans="1:8" x14ac:dyDescent="0.3">
      <c r="A10300" s="13" t="str">
        <f t="shared" si="160"/>
        <v>florewi012014</v>
      </c>
      <c r="B10300" s="16" t="s">
        <v>1928</v>
      </c>
      <c r="C10300" s="16">
        <v>2014</v>
      </c>
      <c r="D10300" s="16" t="s">
        <v>2331</v>
      </c>
      <c r="E10300" s="16">
        <v>54</v>
      </c>
      <c r="F10300" s="16">
        <v>135</v>
      </c>
      <c r="G10300" s="16">
        <v>4</v>
      </c>
      <c r="H10300" s="16">
        <v>33</v>
      </c>
    </row>
    <row r="10301" spans="1:8" x14ac:dyDescent="0.3">
      <c r="A10301" s="13" t="str">
        <f t="shared" si="160"/>
        <v>floripe012014</v>
      </c>
      <c r="B10301" s="16" t="s">
        <v>1498</v>
      </c>
      <c r="C10301" s="16">
        <v>2014</v>
      </c>
      <c r="D10301" s="16" t="s">
        <v>2331</v>
      </c>
      <c r="E10301" s="16">
        <v>28</v>
      </c>
      <c r="F10301" s="16">
        <v>84</v>
      </c>
      <c r="G10301" s="16">
        <v>2</v>
      </c>
      <c r="H10301" s="16">
        <v>18</v>
      </c>
    </row>
    <row r="10302" spans="1:8" x14ac:dyDescent="0.3">
      <c r="A10302" s="13" t="str">
        <f t="shared" si="160"/>
        <v>flowety012014</v>
      </c>
      <c r="B10302" s="16" t="s">
        <v>1084</v>
      </c>
      <c r="C10302" s="16">
        <v>2014</v>
      </c>
      <c r="D10302" s="16" t="s">
        <v>2334</v>
      </c>
      <c r="E10302" s="16">
        <v>863</v>
      </c>
      <c r="F10302" s="16">
        <v>70</v>
      </c>
      <c r="G10302" s="16">
        <v>8</v>
      </c>
      <c r="H10302" s="16">
        <v>6</v>
      </c>
    </row>
    <row r="10303" spans="1:8" x14ac:dyDescent="0.3">
      <c r="A10303" s="13" t="str">
        <f t="shared" si="160"/>
        <v>floydga012014</v>
      </c>
      <c r="B10303" s="16" t="s">
        <v>438</v>
      </c>
      <c r="C10303" s="16">
        <v>2014</v>
      </c>
      <c r="D10303" s="16" t="s">
        <v>2332</v>
      </c>
      <c r="E10303" s="16">
        <v>3</v>
      </c>
      <c r="F10303" s="16">
        <v>9</v>
      </c>
      <c r="G10303" s="16">
        <v>1</v>
      </c>
      <c r="H10303" s="16">
        <v>1</v>
      </c>
    </row>
    <row r="10304" spans="1:8" x14ac:dyDescent="0.3">
      <c r="A10304" s="13" t="str">
        <f t="shared" si="160"/>
        <v>flynnbr012014</v>
      </c>
      <c r="B10304" s="16" t="s">
        <v>1929</v>
      </c>
      <c r="C10304" s="16">
        <v>2014</v>
      </c>
      <c r="D10304" s="16" t="s">
        <v>2332</v>
      </c>
      <c r="E10304" s="16">
        <v>1</v>
      </c>
      <c r="F10304" s="16">
        <v>0</v>
      </c>
      <c r="G10304" s="16">
        <v>0</v>
      </c>
      <c r="H10304" s="16">
        <v>0</v>
      </c>
    </row>
    <row r="10305" spans="1:8" x14ac:dyDescent="0.3">
      <c r="A10305" s="13" t="str">
        <f t="shared" si="160"/>
        <v>foltymi012014</v>
      </c>
      <c r="B10305" s="16" t="s">
        <v>2164</v>
      </c>
      <c r="C10305" s="16">
        <v>2014</v>
      </c>
      <c r="D10305" s="16" t="s">
        <v>2332</v>
      </c>
      <c r="E10305" s="16">
        <v>2</v>
      </c>
      <c r="F10305" s="16">
        <v>0</v>
      </c>
      <c r="G10305" s="16">
        <v>0</v>
      </c>
      <c r="H10305" s="16">
        <v>0</v>
      </c>
    </row>
    <row r="10306" spans="1:8" x14ac:dyDescent="0.3">
      <c r="A10306" s="13" t="str">
        <f t="shared" si="160"/>
        <v>fornaer012014</v>
      </c>
      <c r="B10306" s="16" t="s">
        <v>2165</v>
      </c>
      <c r="C10306" s="16">
        <v>2014</v>
      </c>
      <c r="D10306" s="16" t="s">
        <v>2332</v>
      </c>
      <c r="E10306" s="16">
        <v>1</v>
      </c>
      <c r="F10306" s="16">
        <v>1</v>
      </c>
      <c r="G10306" s="16">
        <v>1</v>
      </c>
      <c r="H10306" s="16">
        <v>0</v>
      </c>
    </row>
    <row r="10307" spans="1:8" x14ac:dyDescent="0.3">
      <c r="A10307" s="13" t="str">
        <f t="shared" ref="A10307:A10370" si="161">B10307&amp;C10307</f>
        <v>forsylo012014</v>
      </c>
      <c r="B10307" s="16" t="s">
        <v>1499</v>
      </c>
      <c r="C10307" s="16">
        <v>2014</v>
      </c>
      <c r="D10307" s="16" t="s">
        <v>2333</v>
      </c>
      <c r="E10307" s="16">
        <v>1</v>
      </c>
      <c r="F10307" s="16">
        <v>0</v>
      </c>
      <c r="G10307" s="16">
        <v>0</v>
      </c>
      <c r="H10307" s="16">
        <v>0</v>
      </c>
    </row>
    <row r="10308" spans="1:8" x14ac:dyDescent="0.3">
      <c r="A10308" s="13" t="str">
        <f t="shared" si="161"/>
        <v>forsylo012014</v>
      </c>
      <c r="B10308" s="16" t="s">
        <v>1499</v>
      </c>
      <c r="C10308" s="16">
        <v>2014</v>
      </c>
      <c r="D10308" s="16" t="s">
        <v>37</v>
      </c>
      <c r="E10308" s="16">
        <v>82</v>
      </c>
      <c r="F10308" s="16">
        <v>149</v>
      </c>
      <c r="G10308" s="16">
        <v>2</v>
      </c>
      <c r="H10308" s="16">
        <v>22</v>
      </c>
    </row>
    <row r="10309" spans="1:8" x14ac:dyDescent="0.3">
      <c r="A10309" s="13" t="str">
        <f t="shared" si="161"/>
        <v>forsylo012014</v>
      </c>
      <c r="B10309" s="16" t="s">
        <v>1499</v>
      </c>
      <c r="C10309" s="16">
        <v>2014</v>
      </c>
      <c r="D10309" s="16" t="s">
        <v>38</v>
      </c>
      <c r="E10309" s="16">
        <v>4</v>
      </c>
      <c r="F10309" s="16">
        <v>6</v>
      </c>
      <c r="G10309" s="16">
        <v>0</v>
      </c>
      <c r="H10309" s="16">
        <v>0</v>
      </c>
    </row>
    <row r="10310" spans="1:8" x14ac:dyDescent="0.3">
      <c r="A10310" s="13" t="str">
        <f t="shared" si="161"/>
        <v>forsylo012014</v>
      </c>
      <c r="B10310" s="16" t="s">
        <v>1499</v>
      </c>
      <c r="C10310" s="16">
        <v>2014</v>
      </c>
      <c r="D10310" s="16" t="s">
        <v>2328</v>
      </c>
      <c r="E10310" s="16">
        <v>2</v>
      </c>
      <c r="F10310" s="16">
        <v>0</v>
      </c>
      <c r="G10310" s="16">
        <v>0</v>
      </c>
      <c r="H10310" s="16">
        <v>0</v>
      </c>
    </row>
    <row r="10311" spans="1:8" x14ac:dyDescent="0.3">
      <c r="A10311" s="13" t="str">
        <f t="shared" si="161"/>
        <v>forsylo012014</v>
      </c>
      <c r="B10311" s="16" t="s">
        <v>1499</v>
      </c>
      <c r="C10311" s="16">
        <v>2014</v>
      </c>
      <c r="D10311" s="16" t="s">
        <v>2329</v>
      </c>
      <c r="E10311" s="16">
        <v>2</v>
      </c>
      <c r="F10311" s="16">
        <v>0</v>
      </c>
      <c r="G10311" s="16">
        <v>0</v>
      </c>
      <c r="H10311" s="16">
        <v>0</v>
      </c>
    </row>
    <row r="10312" spans="1:8" x14ac:dyDescent="0.3">
      <c r="A10312" s="13" t="str">
        <f t="shared" si="161"/>
        <v>forsylo012014</v>
      </c>
      <c r="B10312" s="16" t="s">
        <v>1499</v>
      </c>
      <c r="C10312" s="16">
        <v>2014</v>
      </c>
      <c r="D10312" s="16" t="s">
        <v>2331</v>
      </c>
      <c r="E10312" s="16">
        <v>0</v>
      </c>
      <c r="F10312" s="16">
        <v>3</v>
      </c>
      <c r="G10312" s="16">
        <v>0</v>
      </c>
      <c r="H10312" s="16">
        <v>0</v>
      </c>
    </row>
    <row r="10313" spans="1:8" x14ac:dyDescent="0.3">
      <c r="A10313" s="13" t="str">
        <f t="shared" si="161"/>
        <v>fowlede012014</v>
      </c>
      <c r="B10313" s="16" t="s">
        <v>918</v>
      </c>
      <c r="C10313" s="16">
        <v>2014</v>
      </c>
      <c r="D10313" s="16" t="s">
        <v>2327</v>
      </c>
      <c r="E10313" s="16">
        <v>238</v>
      </c>
      <c r="F10313" s="16">
        <v>4</v>
      </c>
      <c r="G10313" s="16">
        <v>5</v>
      </c>
      <c r="H10313" s="16">
        <v>1</v>
      </c>
    </row>
    <row r="10314" spans="1:8" x14ac:dyDescent="0.3">
      <c r="A10314" s="13" t="str">
        <f t="shared" si="161"/>
        <v>fowlede012014</v>
      </c>
      <c r="B10314" s="16" t="s">
        <v>918</v>
      </c>
      <c r="C10314" s="16">
        <v>2014</v>
      </c>
      <c r="D10314" s="16" t="s">
        <v>2329</v>
      </c>
      <c r="E10314" s="16">
        <v>238</v>
      </c>
      <c r="F10314" s="16">
        <v>4</v>
      </c>
      <c r="G10314" s="16">
        <v>5</v>
      </c>
      <c r="H10314" s="16">
        <v>1</v>
      </c>
    </row>
    <row r="10315" spans="1:8" x14ac:dyDescent="0.3">
      <c r="A10315" s="13" t="str">
        <f t="shared" si="161"/>
        <v>francfr012014</v>
      </c>
      <c r="B10315" s="16" t="s">
        <v>439</v>
      </c>
      <c r="C10315" s="16">
        <v>2014</v>
      </c>
      <c r="D10315" s="16" t="s">
        <v>2332</v>
      </c>
      <c r="E10315" s="16">
        <v>0</v>
      </c>
      <c r="F10315" s="16">
        <v>0</v>
      </c>
      <c r="G10315" s="16">
        <v>0</v>
      </c>
      <c r="H10315" s="16">
        <v>0</v>
      </c>
    </row>
    <row r="10316" spans="1:8" x14ac:dyDescent="0.3">
      <c r="A10316" s="13" t="str">
        <f t="shared" si="161"/>
        <v>francje012014</v>
      </c>
      <c r="B10316" s="16" t="s">
        <v>440</v>
      </c>
      <c r="C10316" s="16">
        <v>2014</v>
      </c>
      <c r="D10316" s="16" t="s">
        <v>2332</v>
      </c>
      <c r="E10316" s="16">
        <v>0</v>
      </c>
      <c r="F10316" s="16">
        <v>1</v>
      </c>
      <c r="G10316" s="16">
        <v>0</v>
      </c>
      <c r="H10316" s="16">
        <v>0</v>
      </c>
    </row>
    <row r="10317" spans="1:8" x14ac:dyDescent="0.3">
      <c r="A10317" s="13" t="str">
        <f t="shared" si="161"/>
        <v>francje012014</v>
      </c>
      <c r="B10317" s="16" t="s">
        <v>440</v>
      </c>
      <c r="C10317" s="16">
        <v>2014</v>
      </c>
      <c r="D10317" s="16" t="s">
        <v>2332</v>
      </c>
      <c r="E10317" s="16">
        <v>0</v>
      </c>
      <c r="F10317" s="16">
        <v>0</v>
      </c>
      <c r="G10317" s="16">
        <v>0</v>
      </c>
      <c r="H10317" s="16">
        <v>0</v>
      </c>
    </row>
    <row r="10318" spans="1:8" x14ac:dyDescent="0.3">
      <c r="A10318" s="13" t="str">
        <f t="shared" si="161"/>
        <v>francje012014</v>
      </c>
      <c r="B10318" s="16" t="s">
        <v>440</v>
      </c>
      <c r="C10318" s="16">
        <v>2014</v>
      </c>
      <c r="D10318" s="16" t="s">
        <v>2332</v>
      </c>
      <c r="E10318" s="16">
        <v>0</v>
      </c>
      <c r="F10318" s="16">
        <v>0</v>
      </c>
      <c r="G10318" s="16">
        <v>0</v>
      </c>
      <c r="H10318" s="16">
        <v>0</v>
      </c>
    </row>
    <row r="10319" spans="1:8" x14ac:dyDescent="0.3">
      <c r="A10319" s="13" t="str">
        <f t="shared" si="161"/>
        <v>francje022014</v>
      </c>
      <c r="B10319" s="16" t="s">
        <v>541</v>
      </c>
      <c r="C10319" s="16">
        <v>2014</v>
      </c>
      <c r="D10319" s="16" t="s">
        <v>2329</v>
      </c>
      <c r="E10319" s="16">
        <v>13</v>
      </c>
      <c r="F10319" s="16">
        <v>0</v>
      </c>
      <c r="G10319" s="16">
        <v>1</v>
      </c>
      <c r="H10319" s="16">
        <v>0</v>
      </c>
    </row>
    <row r="10320" spans="1:8" x14ac:dyDescent="0.3">
      <c r="A10320" s="13" t="str">
        <f t="shared" si="161"/>
        <v>francje022014</v>
      </c>
      <c r="B10320" s="16" t="s">
        <v>541</v>
      </c>
      <c r="C10320" s="16">
        <v>2014</v>
      </c>
      <c r="D10320" s="16" t="s">
        <v>2330</v>
      </c>
      <c r="E10320" s="16">
        <v>13</v>
      </c>
      <c r="F10320" s="16">
        <v>0</v>
      </c>
      <c r="G10320" s="16">
        <v>1</v>
      </c>
      <c r="H10320" s="16">
        <v>0</v>
      </c>
    </row>
    <row r="10321" spans="1:8" x14ac:dyDescent="0.3">
      <c r="A10321" s="13" t="str">
        <f t="shared" si="161"/>
        <v>francju022014</v>
      </c>
      <c r="B10321" s="16" t="s">
        <v>1085</v>
      </c>
      <c r="C10321" s="16">
        <v>2014</v>
      </c>
      <c r="D10321" s="16" t="s">
        <v>2333</v>
      </c>
      <c r="E10321" s="16">
        <v>129</v>
      </c>
      <c r="F10321" s="16">
        <v>6</v>
      </c>
      <c r="G10321" s="16">
        <v>2</v>
      </c>
      <c r="H10321" s="16">
        <v>12</v>
      </c>
    </row>
    <row r="10322" spans="1:8" x14ac:dyDescent="0.3">
      <c r="A10322" s="13" t="str">
        <f t="shared" si="161"/>
        <v>francju022014</v>
      </c>
      <c r="B10322" s="16" t="s">
        <v>1085</v>
      </c>
      <c r="C10322" s="16">
        <v>2014</v>
      </c>
      <c r="D10322" s="16" t="s">
        <v>38</v>
      </c>
      <c r="E10322" s="16">
        <v>37</v>
      </c>
      <c r="F10322" s="16">
        <v>88</v>
      </c>
      <c r="G10322" s="16">
        <v>9</v>
      </c>
      <c r="H10322" s="16">
        <v>11</v>
      </c>
    </row>
    <row r="10323" spans="1:8" x14ac:dyDescent="0.3">
      <c r="A10323" s="13" t="str">
        <f t="shared" si="161"/>
        <v>francma022014</v>
      </c>
      <c r="B10323" s="16" t="s">
        <v>2166</v>
      </c>
      <c r="C10323" s="16">
        <v>2014</v>
      </c>
      <c r="D10323" s="16" t="s">
        <v>2333</v>
      </c>
      <c r="E10323" s="16">
        <v>20</v>
      </c>
      <c r="F10323" s="16">
        <v>2</v>
      </c>
      <c r="G10323" s="16">
        <v>0</v>
      </c>
      <c r="H10323" s="16">
        <v>2</v>
      </c>
    </row>
    <row r="10324" spans="1:8" x14ac:dyDescent="0.3">
      <c r="A10324" s="13" t="str">
        <f t="shared" si="161"/>
        <v>francma022014</v>
      </c>
      <c r="B10324" s="16" t="s">
        <v>2166</v>
      </c>
      <c r="C10324" s="16">
        <v>2014</v>
      </c>
      <c r="D10324" s="16" t="s">
        <v>38</v>
      </c>
      <c r="E10324" s="16">
        <v>11</v>
      </c>
      <c r="F10324" s="16">
        <v>28</v>
      </c>
      <c r="G10324" s="16">
        <v>1</v>
      </c>
      <c r="H10324" s="16">
        <v>3</v>
      </c>
    </row>
    <row r="10325" spans="1:8" x14ac:dyDescent="0.3">
      <c r="A10325" s="13" t="str">
        <f t="shared" si="161"/>
        <v>frandke012014</v>
      </c>
      <c r="B10325" s="16" t="s">
        <v>643</v>
      </c>
      <c r="C10325" s="16">
        <v>2014</v>
      </c>
      <c r="D10325" s="16" t="s">
        <v>2333</v>
      </c>
      <c r="E10325" s="16">
        <v>51</v>
      </c>
      <c r="F10325" s="16">
        <v>1</v>
      </c>
      <c r="G10325" s="16">
        <v>0</v>
      </c>
      <c r="H10325" s="16">
        <v>5</v>
      </c>
    </row>
    <row r="10326" spans="1:8" x14ac:dyDescent="0.3">
      <c r="A10326" s="13" t="str">
        <f t="shared" si="161"/>
        <v>frandke012014</v>
      </c>
      <c r="B10326" s="16" t="s">
        <v>643</v>
      </c>
      <c r="C10326" s="16">
        <v>2014</v>
      </c>
      <c r="D10326" s="16" t="s">
        <v>37</v>
      </c>
      <c r="E10326" s="16">
        <v>21</v>
      </c>
      <c r="F10326" s="16">
        <v>31</v>
      </c>
      <c r="G10326" s="16">
        <v>0</v>
      </c>
      <c r="H10326" s="16">
        <v>6</v>
      </c>
    </row>
    <row r="10327" spans="1:8" x14ac:dyDescent="0.3">
      <c r="A10327" s="13" t="str">
        <f t="shared" si="161"/>
        <v>frandke012014</v>
      </c>
      <c r="B10327" s="16" t="s">
        <v>643</v>
      </c>
      <c r="C10327" s="16">
        <v>2014</v>
      </c>
      <c r="D10327" s="16" t="s">
        <v>38</v>
      </c>
      <c r="E10327" s="16">
        <v>14</v>
      </c>
      <c r="F10327" s="16">
        <v>22</v>
      </c>
      <c r="G10327" s="16">
        <v>2</v>
      </c>
      <c r="H10327" s="16">
        <v>0</v>
      </c>
    </row>
    <row r="10328" spans="1:8" x14ac:dyDescent="0.3">
      <c r="A10328" s="13" t="str">
        <f t="shared" si="161"/>
        <v>frandke012014</v>
      </c>
      <c r="B10328" s="16" t="s">
        <v>643</v>
      </c>
      <c r="C10328" s="16">
        <v>2014</v>
      </c>
      <c r="D10328" s="16" t="s">
        <v>2328</v>
      </c>
      <c r="E10328" s="16">
        <v>27</v>
      </c>
      <c r="F10328" s="16">
        <v>2</v>
      </c>
      <c r="G10328" s="16">
        <v>1</v>
      </c>
      <c r="H10328" s="16">
        <v>0</v>
      </c>
    </row>
    <row r="10329" spans="1:8" x14ac:dyDescent="0.3">
      <c r="A10329" s="13" t="str">
        <f t="shared" si="161"/>
        <v>frandke012014</v>
      </c>
      <c r="B10329" s="16" t="s">
        <v>643</v>
      </c>
      <c r="C10329" s="16">
        <v>2014</v>
      </c>
      <c r="D10329" s="16" t="s">
        <v>2329</v>
      </c>
      <c r="E10329" s="16">
        <v>27</v>
      </c>
      <c r="F10329" s="16">
        <v>2</v>
      </c>
      <c r="G10329" s="16">
        <v>1</v>
      </c>
      <c r="H10329" s="16">
        <v>0</v>
      </c>
    </row>
    <row r="10330" spans="1:8" x14ac:dyDescent="0.3">
      <c r="A10330" s="13" t="str">
        <f t="shared" si="161"/>
        <v>frankni012014</v>
      </c>
      <c r="B10330" s="16" t="s">
        <v>1930</v>
      </c>
      <c r="C10330" s="16">
        <v>2014</v>
      </c>
      <c r="D10330" s="16" t="s">
        <v>37</v>
      </c>
      <c r="E10330" s="16">
        <v>11</v>
      </c>
      <c r="F10330" s="16">
        <v>18</v>
      </c>
      <c r="G10330" s="16">
        <v>0</v>
      </c>
      <c r="H10330" s="16">
        <v>4</v>
      </c>
    </row>
    <row r="10331" spans="1:8" x14ac:dyDescent="0.3">
      <c r="A10331" s="13" t="str">
        <f t="shared" si="161"/>
        <v>frankni012014</v>
      </c>
      <c r="B10331" s="16" t="s">
        <v>1930</v>
      </c>
      <c r="C10331" s="16">
        <v>2014</v>
      </c>
      <c r="D10331" s="16" t="s">
        <v>37</v>
      </c>
      <c r="E10331" s="16">
        <v>8</v>
      </c>
      <c r="F10331" s="16">
        <v>11</v>
      </c>
      <c r="G10331" s="16">
        <v>2</v>
      </c>
      <c r="H10331" s="16">
        <v>4</v>
      </c>
    </row>
    <row r="10332" spans="1:8" x14ac:dyDescent="0.3">
      <c r="A10332" s="13" t="str">
        <f t="shared" si="161"/>
        <v>frankni012014</v>
      </c>
      <c r="B10332" s="16" t="s">
        <v>1930</v>
      </c>
      <c r="C10332" s="16">
        <v>2014</v>
      </c>
      <c r="D10332" s="16" t="s">
        <v>38</v>
      </c>
      <c r="E10332" s="16">
        <v>0</v>
      </c>
      <c r="F10332" s="16">
        <v>0</v>
      </c>
      <c r="G10332" s="16">
        <v>0</v>
      </c>
      <c r="H10332" s="16">
        <v>0</v>
      </c>
    </row>
    <row r="10333" spans="1:8" x14ac:dyDescent="0.3">
      <c r="A10333" s="13" t="str">
        <f t="shared" si="161"/>
        <v>frankni012014</v>
      </c>
      <c r="B10333" s="16" t="s">
        <v>1930</v>
      </c>
      <c r="C10333" s="16">
        <v>2014</v>
      </c>
      <c r="D10333" s="16" t="s">
        <v>2329</v>
      </c>
      <c r="E10333" s="16">
        <v>2</v>
      </c>
      <c r="F10333" s="16">
        <v>0</v>
      </c>
      <c r="G10333" s="16">
        <v>0</v>
      </c>
      <c r="H10333" s="16">
        <v>0</v>
      </c>
    </row>
    <row r="10334" spans="1:8" x14ac:dyDescent="0.3">
      <c r="A10334" s="13" t="str">
        <f t="shared" si="161"/>
        <v>frankni012014</v>
      </c>
      <c r="B10334" s="16" t="s">
        <v>1930</v>
      </c>
      <c r="C10334" s="16">
        <v>2014</v>
      </c>
      <c r="D10334" s="16" t="s">
        <v>2330</v>
      </c>
      <c r="E10334" s="16">
        <v>2</v>
      </c>
      <c r="F10334" s="16">
        <v>0</v>
      </c>
      <c r="G10334" s="16">
        <v>0</v>
      </c>
      <c r="H10334" s="16">
        <v>0</v>
      </c>
    </row>
    <row r="10335" spans="1:8" x14ac:dyDescent="0.3">
      <c r="A10335" s="13" t="str">
        <f t="shared" si="161"/>
        <v>frankni012014</v>
      </c>
      <c r="B10335" s="16" t="s">
        <v>1930</v>
      </c>
      <c r="C10335" s="16">
        <v>2014</v>
      </c>
      <c r="D10335" s="16" t="s">
        <v>2331</v>
      </c>
      <c r="E10335" s="16">
        <v>1</v>
      </c>
      <c r="F10335" s="16">
        <v>15</v>
      </c>
      <c r="G10335" s="16">
        <v>0</v>
      </c>
      <c r="H10335" s="16">
        <v>3</v>
      </c>
    </row>
    <row r="10336" spans="1:8" x14ac:dyDescent="0.3">
      <c r="A10336" s="13" t="str">
        <f t="shared" si="161"/>
        <v>frankni012014</v>
      </c>
      <c r="B10336" s="16" t="s">
        <v>1930</v>
      </c>
      <c r="C10336" s="16">
        <v>2014</v>
      </c>
      <c r="D10336" s="16" t="s">
        <v>2331</v>
      </c>
      <c r="E10336" s="16">
        <v>3</v>
      </c>
      <c r="F10336" s="16">
        <v>8</v>
      </c>
      <c r="G10336" s="16">
        <v>1</v>
      </c>
      <c r="H10336" s="16">
        <v>2</v>
      </c>
    </row>
    <row r="10337" spans="1:8" x14ac:dyDescent="0.3">
      <c r="A10337" s="13" t="str">
        <f t="shared" si="161"/>
        <v>frasoja012014</v>
      </c>
      <c r="B10337" s="16" t="s">
        <v>441</v>
      </c>
      <c r="C10337" s="16">
        <v>2014</v>
      </c>
      <c r="D10337" s="16" t="s">
        <v>2332</v>
      </c>
      <c r="E10337" s="16">
        <v>0</v>
      </c>
      <c r="F10337" s="16">
        <v>2</v>
      </c>
      <c r="G10337" s="16">
        <v>0</v>
      </c>
      <c r="H10337" s="16">
        <v>1</v>
      </c>
    </row>
    <row r="10338" spans="1:8" x14ac:dyDescent="0.3">
      <c r="A10338" s="13" t="str">
        <f t="shared" si="161"/>
        <v>frasoja012014</v>
      </c>
      <c r="B10338" s="16" t="s">
        <v>441</v>
      </c>
      <c r="C10338" s="16">
        <v>2014</v>
      </c>
      <c r="D10338" s="16" t="s">
        <v>2332</v>
      </c>
      <c r="E10338" s="16">
        <v>1</v>
      </c>
      <c r="F10338" s="16">
        <v>1</v>
      </c>
      <c r="G10338" s="16">
        <v>0</v>
      </c>
      <c r="H10338" s="16">
        <v>1</v>
      </c>
    </row>
    <row r="10339" spans="1:8" x14ac:dyDescent="0.3">
      <c r="A10339" s="13" t="str">
        <f t="shared" si="161"/>
        <v>frazito012014</v>
      </c>
      <c r="B10339" s="16" t="s">
        <v>1500</v>
      </c>
      <c r="C10339" s="16">
        <v>2014</v>
      </c>
      <c r="D10339" s="16" t="s">
        <v>2333</v>
      </c>
      <c r="E10339" s="16">
        <v>297</v>
      </c>
      <c r="F10339" s="16">
        <v>27</v>
      </c>
      <c r="G10339" s="16">
        <v>5</v>
      </c>
      <c r="H10339" s="16">
        <v>21</v>
      </c>
    </row>
    <row r="10340" spans="1:8" x14ac:dyDescent="0.3">
      <c r="A10340" s="13" t="str">
        <f t="shared" si="161"/>
        <v>frazito012014</v>
      </c>
      <c r="B10340" s="16" t="s">
        <v>1500</v>
      </c>
      <c r="C10340" s="16">
        <v>2014</v>
      </c>
      <c r="D10340" s="16" t="s">
        <v>38</v>
      </c>
      <c r="E10340" s="16">
        <v>85</v>
      </c>
      <c r="F10340" s="16">
        <v>204</v>
      </c>
      <c r="G10340" s="16">
        <v>9</v>
      </c>
      <c r="H10340" s="16">
        <v>16</v>
      </c>
    </row>
    <row r="10341" spans="1:8" x14ac:dyDescent="0.3">
      <c r="A10341" s="13" t="str">
        <f t="shared" si="161"/>
        <v>freemfr012014</v>
      </c>
      <c r="B10341" s="16" t="s">
        <v>1280</v>
      </c>
      <c r="C10341" s="16">
        <v>2014</v>
      </c>
      <c r="D10341" s="16" t="s">
        <v>2333</v>
      </c>
      <c r="E10341" s="16">
        <v>1271</v>
      </c>
      <c r="F10341" s="16">
        <v>116</v>
      </c>
      <c r="G10341" s="16">
        <v>5</v>
      </c>
      <c r="H10341" s="16">
        <v>130</v>
      </c>
    </row>
    <row r="10342" spans="1:8" x14ac:dyDescent="0.3">
      <c r="A10342" s="13" t="str">
        <f t="shared" si="161"/>
        <v>freemsa012014</v>
      </c>
      <c r="B10342" s="16" t="s">
        <v>1714</v>
      </c>
      <c r="C10342" s="16">
        <v>2014</v>
      </c>
      <c r="D10342" s="16" t="s">
        <v>2332</v>
      </c>
      <c r="E10342" s="16">
        <v>4</v>
      </c>
      <c r="F10342" s="16">
        <v>9</v>
      </c>
      <c r="G10342" s="16">
        <v>0</v>
      </c>
      <c r="H10342" s="16">
        <v>0</v>
      </c>
    </row>
    <row r="10343" spans="1:8" x14ac:dyDescent="0.3">
      <c r="A10343" s="13" t="str">
        <f t="shared" si="161"/>
        <v>freesda012014</v>
      </c>
      <c r="B10343" s="16" t="s">
        <v>1086</v>
      </c>
      <c r="C10343" s="16">
        <v>2014</v>
      </c>
      <c r="D10343" s="16" t="s">
        <v>38</v>
      </c>
      <c r="E10343" s="16">
        <v>67</v>
      </c>
      <c r="F10343" s="16">
        <v>162</v>
      </c>
      <c r="G10343" s="16">
        <v>8</v>
      </c>
      <c r="H10343" s="16">
        <v>18</v>
      </c>
    </row>
    <row r="10344" spans="1:8" x14ac:dyDescent="0.3">
      <c r="A10344" s="13" t="str">
        <f t="shared" si="161"/>
        <v>freimna012014</v>
      </c>
      <c r="B10344" s="16" t="s">
        <v>1932</v>
      </c>
      <c r="C10344" s="16">
        <v>2014</v>
      </c>
      <c r="D10344" s="16" t="s">
        <v>2333</v>
      </c>
      <c r="E10344" s="16">
        <v>211</v>
      </c>
      <c r="F10344" s="16">
        <v>7</v>
      </c>
      <c r="G10344" s="16">
        <v>3</v>
      </c>
      <c r="H10344" s="16">
        <v>24</v>
      </c>
    </row>
    <row r="10345" spans="1:8" x14ac:dyDescent="0.3">
      <c r="A10345" s="13" t="str">
        <f t="shared" si="161"/>
        <v>friasca012014</v>
      </c>
      <c r="B10345" s="16" t="s">
        <v>2167</v>
      </c>
      <c r="C10345" s="16">
        <v>2014</v>
      </c>
      <c r="D10345" s="16" t="s">
        <v>2332</v>
      </c>
      <c r="E10345" s="16">
        <v>2</v>
      </c>
      <c r="F10345" s="16">
        <v>3</v>
      </c>
      <c r="G10345" s="16">
        <v>0</v>
      </c>
      <c r="H10345" s="16">
        <v>0</v>
      </c>
    </row>
    <row r="10346" spans="1:8" x14ac:dyDescent="0.3">
      <c r="A10346" s="13" t="str">
        <f t="shared" si="161"/>
        <v>friedch012014</v>
      </c>
      <c r="B10346" s="16" t="s">
        <v>1715</v>
      </c>
      <c r="C10346" s="16">
        <v>2014</v>
      </c>
      <c r="D10346" s="16" t="s">
        <v>2332</v>
      </c>
      <c r="E10346" s="16">
        <v>3</v>
      </c>
      <c r="F10346" s="16">
        <v>3</v>
      </c>
      <c r="G10346" s="16">
        <v>1</v>
      </c>
      <c r="H10346" s="16">
        <v>0</v>
      </c>
    </row>
    <row r="10347" spans="1:8" x14ac:dyDescent="0.3">
      <c r="A10347" s="13" t="str">
        <f t="shared" si="161"/>
        <v>frierer012014</v>
      </c>
      <c r="B10347" s="16" t="s">
        <v>1088</v>
      </c>
      <c r="C10347" s="16">
        <v>2014</v>
      </c>
      <c r="D10347" s="16" t="s">
        <v>2332</v>
      </c>
      <c r="E10347" s="16">
        <v>1</v>
      </c>
      <c r="F10347" s="16">
        <v>2</v>
      </c>
      <c r="G10347" s="16">
        <v>0</v>
      </c>
      <c r="H10347" s="16">
        <v>0</v>
      </c>
    </row>
    <row r="10348" spans="1:8" x14ac:dyDescent="0.3">
      <c r="A10348" s="13" t="str">
        <f t="shared" si="161"/>
        <v>frierer012014</v>
      </c>
      <c r="B10348" s="16" t="s">
        <v>1088</v>
      </c>
      <c r="C10348" s="16">
        <v>2014</v>
      </c>
      <c r="D10348" s="16" t="s">
        <v>2332</v>
      </c>
      <c r="E10348" s="16">
        <v>0</v>
      </c>
      <c r="F10348" s="16">
        <v>1</v>
      </c>
      <c r="G10348" s="16">
        <v>0</v>
      </c>
      <c r="H10348" s="16">
        <v>0</v>
      </c>
    </row>
    <row r="10349" spans="1:8" x14ac:dyDescent="0.3">
      <c r="A10349" s="13" t="str">
        <f t="shared" si="161"/>
        <v>fryerer012014</v>
      </c>
      <c r="B10349" s="16" t="s">
        <v>1501</v>
      </c>
      <c r="C10349" s="16">
        <v>2014</v>
      </c>
      <c r="D10349" s="16" t="s">
        <v>2334</v>
      </c>
      <c r="E10349" s="16">
        <v>152</v>
      </c>
      <c r="F10349" s="16">
        <v>6</v>
      </c>
      <c r="G10349" s="16">
        <v>1</v>
      </c>
      <c r="H10349" s="16">
        <v>1</v>
      </c>
    </row>
    <row r="10350" spans="1:8" x14ac:dyDescent="0.3">
      <c r="A10350" s="13" t="str">
        <f t="shared" si="161"/>
        <v>fujikky012014</v>
      </c>
      <c r="B10350" s="16" t="s">
        <v>1934</v>
      </c>
      <c r="C10350" s="16">
        <v>2014</v>
      </c>
      <c r="D10350" s="16" t="s">
        <v>2332</v>
      </c>
      <c r="E10350" s="16">
        <v>0</v>
      </c>
      <c r="F10350" s="16">
        <v>1</v>
      </c>
      <c r="G10350" s="16">
        <v>0</v>
      </c>
      <c r="H10350" s="16">
        <v>0</v>
      </c>
    </row>
    <row r="10351" spans="1:8" x14ac:dyDescent="0.3">
      <c r="A10351" s="13" t="str">
        <f t="shared" si="161"/>
        <v>fuldsa012014</v>
      </c>
      <c r="B10351" s="16" t="s">
        <v>786</v>
      </c>
      <c r="C10351" s="16">
        <v>2014</v>
      </c>
      <c r="D10351" s="16" t="s">
        <v>2327</v>
      </c>
    </row>
    <row r="10352" spans="1:8" x14ac:dyDescent="0.3">
      <c r="A10352" s="13" t="str">
        <f t="shared" si="161"/>
        <v>fuldsa012014</v>
      </c>
      <c r="B10352" s="16" t="s">
        <v>786</v>
      </c>
      <c r="C10352" s="16">
        <v>2014</v>
      </c>
      <c r="D10352" s="16" t="s">
        <v>2327</v>
      </c>
      <c r="E10352" s="16">
        <v>120</v>
      </c>
      <c r="F10352" s="16">
        <v>3</v>
      </c>
      <c r="G10352" s="16">
        <v>1</v>
      </c>
      <c r="H10352" s="16">
        <v>1</v>
      </c>
    </row>
    <row r="10353" spans="1:8" x14ac:dyDescent="0.3">
      <c r="A10353" s="13" t="str">
        <f t="shared" si="161"/>
        <v>fuldsa012014</v>
      </c>
      <c r="B10353" s="16" t="s">
        <v>786</v>
      </c>
      <c r="C10353" s="16">
        <v>2014</v>
      </c>
      <c r="D10353" s="16" t="s">
        <v>2327</v>
      </c>
      <c r="E10353" s="16">
        <v>68</v>
      </c>
      <c r="F10353" s="16">
        <v>2</v>
      </c>
      <c r="G10353" s="16">
        <v>0</v>
      </c>
      <c r="H10353" s="16">
        <v>1</v>
      </c>
    </row>
    <row r="10354" spans="1:8" x14ac:dyDescent="0.3">
      <c r="A10354" s="13" t="str">
        <f t="shared" si="161"/>
        <v>fuldsa012014</v>
      </c>
      <c r="B10354" s="16" t="s">
        <v>786</v>
      </c>
      <c r="C10354" s="16">
        <v>2014</v>
      </c>
      <c r="D10354" s="16" t="s">
        <v>2328</v>
      </c>
    </row>
    <row r="10355" spans="1:8" x14ac:dyDescent="0.3">
      <c r="A10355" s="13" t="str">
        <f t="shared" si="161"/>
        <v>fuldsa012014</v>
      </c>
      <c r="B10355" s="16" t="s">
        <v>786</v>
      </c>
      <c r="C10355" s="16">
        <v>2014</v>
      </c>
      <c r="D10355" s="16" t="s">
        <v>2328</v>
      </c>
      <c r="E10355" s="16">
        <v>22</v>
      </c>
      <c r="F10355" s="16">
        <v>0</v>
      </c>
      <c r="G10355" s="16">
        <v>0</v>
      </c>
      <c r="H10355" s="16">
        <v>0</v>
      </c>
    </row>
    <row r="10356" spans="1:8" x14ac:dyDescent="0.3">
      <c r="A10356" s="13" t="str">
        <f t="shared" si="161"/>
        <v>fuldsa012014</v>
      </c>
      <c r="B10356" s="16" t="s">
        <v>786</v>
      </c>
      <c r="C10356" s="16">
        <v>2014</v>
      </c>
      <c r="D10356" s="16" t="s">
        <v>2328</v>
      </c>
      <c r="E10356" s="16">
        <v>42</v>
      </c>
      <c r="F10356" s="16">
        <v>1</v>
      </c>
      <c r="G10356" s="16">
        <v>0</v>
      </c>
      <c r="H10356" s="16">
        <v>0</v>
      </c>
    </row>
    <row r="10357" spans="1:8" x14ac:dyDescent="0.3">
      <c r="A10357" s="13" t="str">
        <f t="shared" si="161"/>
        <v>fuldsa012014</v>
      </c>
      <c r="B10357" s="16" t="s">
        <v>786</v>
      </c>
      <c r="C10357" s="16">
        <v>2014</v>
      </c>
      <c r="D10357" s="16" t="s">
        <v>2329</v>
      </c>
      <c r="E10357" s="16">
        <v>23</v>
      </c>
      <c r="F10357" s="16">
        <v>2</v>
      </c>
      <c r="G10357" s="16">
        <v>0</v>
      </c>
      <c r="H10357" s="16">
        <v>0</v>
      </c>
    </row>
    <row r="10358" spans="1:8" x14ac:dyDescent="0.3">
      <c r="A10358" s="13" t="str">
        <f t="shared" si="161"/>
        <v>fuldsa012014</v>
      </c>
      <c r="B10358" s="16" t="s">
        <v>786</v>
      </c>
      <c r="C10358" s="16">
        <v>2014</v>
      </c>
      <c r="D10358" s="16" t="s">
        <v>2329</v>
      </c>
      <c r="E10358" s="16">
        <v>153</v>
      </c>
      <c r="F10358" s="16">
        <v>3</v>
      </c>
      <c r="G10358" s="16">
        <v>2</v>
      </c>
      <c r="H10358" s="16">
        <v>1</v>
      </c>
    </row>
    <row r="10359" spans="1:8" x14ac:dyDescent="0.3">
      <c r="A10359" s="13" t="str">
        <f t="shared" si="161"/>
        <v>fuldsa012014</v>
      </c>
      <c r="B10359" s="16" t="s">
        <v>786</v>
      </c>
      <c r="C10359" s="16">
        <v>2014</v>
      </c>
      <c r="D10359" s="16" t="s">
        <v>2329</v>
      </c>
      <c r="E10359" s="16">
        <v>106</v>
      </c>
      <c r="F10359" s="16">
        <v>2</v>
      </c>
      <c r="G10359" s="16">
        <v>0</v>
      </c>
      <c r="H10359" s="16">
        <v>1</v>
      </c>
    </row>
    <row r="10360" spans="1:8" x14ac:dyDescent="0.3">
      <c r="A10360" s="13" t="str">
        <f t="shared" si="161"/>
        <v>fuldsa012014</v>
      </c>
      <c r="B10360" s="16" t="s">
        <v>786</v>
      </c>
      <c r="C10360" s="16">
        <v>2014</v>
      </c>
      <c r="D10360" s="16" t="s">
        <v>2330</v>
      </c>
    </row>
    <row r="10361" spans="1:8" x14ac:dyDescent="0.3">
      <c r="A10361" s="13" t="str">
        <f t="shared" si="161"/>
        <v>fuldsa012014</v>
      </c>
      <c r="B10361" s="16" t="s">
        <v>786</v>
      </c>
      <c r="C10361" s="16">
        <v>2014</v>
      </c>
      <c r="D10361" s="16" t="s">
        <v>2330</v>
      </c>
      <c r="E10361" s="16">
        <v>11</v>
      </c>
      <c r="F10361" s="16">
        <v>0</v>
      </c>
      <c r="G10361" s="16">
        <v>1</v>
      </c>
      <c r="H10361" s="16">
        <v>0</v>
      </c>
    </row>
    <row r="10362" spans="1:8" x14ac:dyDescent="0.3">
      <c r="A10362" s="13" t="str">
        <f t="shared" si="161"/>
        <v>fuldsa012014</v>
      </c>
      <c r="B10362" s="16" t="s">
        <v>786</v>
      </c>
      <c r="C10362" s="16">
        <v>2014</v>
      </c>
      <c r="D10362" s="16" t="s">
        <v>2330</v>
      </c>
      <c r="E10362" s="16">
        <v>19</v>
      </c>
      <c r="F10362" s="16">
        <v>1</v>
      </c>
      <c r="G10362" s="16">
        <v>0</v>
      </c>
      <c r="H10362" s="16">
        <v>0</v>
      </c>
    </row>
    <row r="10363" spans="1:8" x14ac:dyDescent="0.3">
      <c r="A10363" s="13" t="str">
        <f t="shared" si="161"/>
        <v>furbuch012014</v>
      </c>
      <c r="B10363" s="16" t="s">
        <v>1502</v>
      </c>
      <c r="C10363" s="16">
        <v>2014</v>
      </c>
      <c r="D10363" s="16" t="s">
        <v>2332</v>
      </c>
      <c r="E10363" s="16">
        <v>0</v>
      </c>
      <c r="F10363" s="16">
        <v>3</v>
      </c>
      <c r="G10363" s="16">
        <v>0</v>
      </c>
      <c r="H10363" s="16">
        <v>0</v>
      </c>
    </row>
    <row r="10364" spans="1:8" x14ac:dyDescent="0.3">
      <c r="A10364" s="13" t="str">
        <f t="shared" si="161"/>
        <v>furcara012014</v>
      </c>
      <c r="B10364" s="16" t="s">
        <v>96</v>
      </c>
      <c r="C10364" s="16">
        <v>2014</v>
      </c>
      <c r="D10364" s="16" t="s">
        <v>37</v>
      </c>
      <c r="E10364" s="16">
        <v>13</v>
      </c>
      <c r="F10364" s="16">
        <v>19</v>
      </c>
      <c r="G10364" s="16">
        <v>0</v>
      </c>
      <c r="H10364" s="16">
        <v>8</v>
      </c>
    </row>
    <row r="10365" spans="1:8" x14ac:dyDescent="0.3">
      <c r="A10365" s="13" t="str">
        <f t="shared" si="161"/>
        <v>gallayo012014</v>
      </c>
      <c r="B10365" s="16" t="s">
        <v>789</v>
      </c>
      <c r="C10365" s="16">
        <v>2014</v>
      </c>
      <c r="D10365" s="16" t="s">
        <v>2332</v>
      </c>
      <c r="E10365" s="16">
        <v>14</v>
      </c>
      <c r="F10365" s="16">
        <v>26</v>
      </c>
      <c r="G10365" s="16">
        <v>0</v>
      </c>
      <c r="H10365" s="16">
        <v>2</v>
      </c>
    </row>
    <row r="10366" spans="1:8" x14ac:dyDescent="0.3">
      <c r="A10366" s="13" t="str">
        <f t="shared" si="161"/>
        <v>galvifr012014</v>
      </c>
      <c r="B10366" s="16" t="s">
        <v>1716</v>
      </c>
      <c r="C10366" s="16">
        <v>2014</v>
      </c>
      <c r="D10366" s="16" t="s">
        <v>37</v>
      </c>
      <c r="E10366" s="16">
        <v>9</v>
      </c>
      <c r="F10366" s="16">
        <v>9</v>
      </c>
      <c r="G10366" s="16">
        <v>0</v>
      </c>
      <c r="H10366" s="16">
        <v>2</v>
      </c>
    </row>
    <row r="10367" spans="1:8" x14ac:dyDescent="0.3">
      <c r="A10367" s="13" t="str">
        <f t="shared" si="161"/>
        <v>galvifr012014</v>
      </c>
      <c r="B10367" s="16" t="s">
        <v>1716</v>
      </c>
      <c r="C10367" s="16">
        <v>2014</v>
      </c>
      <c r="D10367" s="16" t="s">
        <v>38</v>
      </c>
      <c r="E10367" s="16">
        <v>1</v>
      </c>
      <c r="F10367" s="16">
        <v>14</v>
      </c>
      <c r="G10367" s="16">
        <v>0</v>
      </c>
      <c r="H10367" s="16">
        <v>1</v>
      </c>
    </row>
    <row r="10368" spans="1:8" x14ac:dyDescent="0.3">
      <c r="A10368" s="13" t="str">
        <f t="shared" si="161"/>
        <v>galvifr012014</v>
      </c>
      <c r="B10368" s="16" t="s">
        <v>1716</v>
      </c>
      <c r="C10368" s="16">
        <v>2014</v>
      </c>
      <c r="D10368" s="16" t="s">
        <v>2331</v>
      </c>
      <c r="E10368" s="16">
        <v>32</v>
      </c>
      <c r="F10368" s="16">
        <v>79</v>
      </c>
      <c r="G10368" s="16">
        <v>1</v>
      </c>
      <c r="H10368" s="16">
        <v>16</v>
      </c>
    </row>
    <row r="10369" spans="1:8" x14ac:dyDescent="0.3">
      <c r="A10369" s="13" t="str">
        <f t="shared" si="161"/>
        <v>garcefr012014</v>
      </c>
      <c r="B10369" s="16" t="s">
        <v>2168</v>
      </c>
      <c r="C10369" s="16">
        <v>2014</v>
      </c>
      <c r="D10369" s="16" t="s">
        <v>2332</v>
      </c>
      <c r="E10369" s="16">
        <v>0</v>
      </c>
      <c r="F10369" s="16">
        <v>1</v>
      </c>
      <c r="G10369" s="16">
        <v>0</v>
      </c>
      <c r="H10369" s="16">
        <v>0</v>
      </c>
    </row>
    <row r="10370" spans="1:8" x14ac:dyDescent="0.3">
      <c r="A10370" s="13" t="str">
        <f t="shared" si="161"/>
        <v>garciav012014</v>
      </c>
      <c r="B10370" s="16" t="s">
        <v>1717</v>
      </c>
      <c r="C10370" s="16">
        <v>2014</v>
      </c>
      <c r="D10370" s="16" t="s">
        <v>2329</v>
      </c>
      <c r="E10370" s="16">
        <v>84</v>
      </c>
      <c r="F10370" s="16">
        <v>4</v>
      </c>
      <c r="G10370" s="16">
        <v>2</v>
      </c>
      <c r="H10370" s="16">
        <v>0</v>
      </c>
    </row>
    <row r="10371" spans="1:8" x14ac:dyDescent="0.3">
      <c r="A10371" s="13" t="str">
        <f t="shared" ref="A10371:A10434" si="162">B10371&amp;C10371</f>
        <v>garciav012014</v>
      </c>
      <c r="B10371" s="16" t="s">
        <v>1717</v>
      </c>
      <c r="C10371" s="16">
        <v>2014</v>
      </c>
      <c r="D10371" s="16" t="s">
        <v>2330</v>
      </c>
      <c r="E10371" s="16">
        <v>84</v>
      </c>
      <c r="F10371" s="16">
        <v>4</v>
      </c>
      <c r="G10371" s="16">
        <v>2</v>
      </c>
      <c r="H10371" s="16">
        <v>0</v>
      </c>
    </row>
    <row r="10372" spans="1:8" x14ac:dyDescent="0.3">
      <c r="A10372" s="13" t="str">
        <f t="shared" si="162"/>
        <v>garcigr012014</v>
      </c>
      <c r="B10372" s="16" t="s">
        <v>2169</v>
      </c>
      <c r="C10372" s="16">
        <v>2014</v>
      </c>
      <c r="D10372" s="16" t="s">
        <v>37</v>
      </c>
      <c r="E10372" s="16">
        <v>5</v>
      </c>
      <c r="F10372" s="16">
        <v>7</v>
      </c>
      <c r="G10372" s="16">
        <v>0</v>
      </c>
      <c r="H10372" s="16">
        <v>2</v>
      </c>
    </row>
    <row r="10373" spans="1:8" x14ac:dyDescent="0.3">
      <c r="A10373" s="13" t="str">
        <f t="shared" si="162"/>
        <v>garcigr012014</v>
      </c>
      <c r="B10373" s="16" t="s">
        <v>2169</v>
      </c>
      <c r="C10373" s="16">
        <v>2014</v>
      </c>
      <c r="D10373" s="16" t="s">
        <v>2331</v>
      </c>
      <c r="E10373" s="16">
        <v>0</v>
      </c>
      <c r="F10373" s="16">
        <v>1</v>
      </c>
      <c r="G10373" s="16">
        <v>0</v>
      </c>
      <c r="H10373" s="16">
        <v>0</v>
      </c>
    </row>
    <row r="10374" spans="1:8" x14ac:dyDescent="0.3">
      <c r="A10374" s="13" t="str">
        <f t="shared" si="162"/>
        <v>garcija012014</v>
      </c>
      <c r="B10374" s="16" t="s">
        <v>442</v>
      </c>
      <c r="C10374" s="16">
        <v>2014</v>
      </c>
      <c r="D10374" s="16" t="s">
        <v>2332</v>
      </c>
      <c r="E10374" s="16">
        <v>3</v>
      </c>
      <c r="F10374" s="16">
        <v>9</v>
      </c>
      <c r="G10374" s="16">
        <v>1</v>
      </c>
      <c r="H10374" s="16">
        <v>2</v>
      </c>
    </row>
    <row r="10375" spans="1:8" x14ac:dyDescent="0.3">
      <c r="A10375" s="13" t="str">
        <f t="shared" si="162"/>
        <v>garcija022014</v>
      </c>
      <c r="B10375" s="16" t="s">
        <v>921</v>
      </c>
      <c r="C10375" s="16">
        <v>2014</v>
      </c>
      <c r="D10375" s="16" t="s">
        <v>2332</v>
      </c>
      <c r="E10375" s="16">
        <v>1</v>
      </c>
      <c r="F10375" s="16">
        <v>7</v>
      </c>
      <c r="G10375" s="16">
        <v>0</v>
      </c>
      <c r="H10375" s="16">
        <v>1</v>
      </c>
    </row>
    <row r="10376" spans="1:8" x14ac:dyDescent="0.3">
      <c r="A10376" s="13" t="str">
        <f t="shared" si="162"/>
        <v>garcile022014</v>
      </c>
      <c r="B10376" s="16" t="s">
        <v>1935</v>
      </c>
      <c r="C10376" s="16">
        <v>2014</v>
      </c>
      <c r="D10376" s="16" t="s">
        <v>37</v>
      </c>
      <c r="E10376" s="16">
        <v>18</v>
      </c>
      <c r="F10376" s="16">
        <v>32</v>
      </c>
      <c r="G10376" s="16">
        <v>3</v>
      </c>
      <c r="H10376" s="16">
        <v>14</v>
      </c>
    </row>
    <row r="10377" spans="1:8" x14ac:dyDescent="0.3">
      <c r="A10377" s="13" t="str">
        <f t="shared" si="162"/>
        <v>garcile022014</v>
      </c>
      <c r="B10377" s="16" t="s">
        <v>1935</v>
      </c>
      <c r="C10377" s="16">
        <v>2014</v>
      </c>
      <c r="D10377" s="16" t="s">
        <v>38</v>
      </c>
      <c r="E10377" s="16">
        <v>10</v>
      </c>
      <c r="F10377" s="16">
        <v>25</v>
      </c>
      <c r="G10377" s="16">
        <v>1</v>
      </c>
      <c r="H10377" s="16">
        <v>1</v>
      </c>
    </row>
    <row r="10378" spans="1:8" x14ac:dyDescent="0.3">
      <c r="A10378" s="13" t="str">
        <f t="shared" si="162"/>
        <v>garcile022014</v>
      </c>
      <c r="B10378" s="16" t="s">
        <v>1935</v>
      </c>
      <c r="C10378" s="16">
        <v>2014</v>
      </c>
      <c r="D10378" s="16" t="s">
        <v>2327</v>
      </c>
      <c r="E10378" s="16">
        <v>16</v>
      </c>
      <c r="F10378" s="16">
        <v>1</v>
      </c>
      <c r="G10378" s="16">
        <v>1</v>
      </c>
      <c r="H10378" s="16">
        <v>0</v>
      </c>
    </row>
    <row r="10379" spans="1:8" x14ac:dyDescent="0.3">
      <c r="A10379" s="13" t="str">
        <f t="shared" si="162"/>
        <v>garcile022014</v>
      </c>
      <c r="B10379" s="16" t="s">
        <v>1935</v>
      </c>
      <c r="C10379" s="16">
        <v>2014</v>
      </c>
      <c r="D10379" s="16" t="s">
        <v>2328</v>
      </c>
      <c r="E10379" s="16">
        <v>1</v>
      </c>
      <c r="F10379" s="16">
        <v>0</v>
      </c>
      <c r="G10379" s="16">
        <v>0</v>
      </c>
      <c r="H10379" s="16">
        <v>0</v>
      </c>
    </row>
    <row r="10380" spans="1:8" x14ac:dyDescent="0.3">
      <c r="A10380" s="13" t="str">
        <f t="shared" si="162"/>
        <v>garcile022014</v>
      </c>
      <c r="B10380" s="16" t="s">
        <v>1935</v>
      </c>
      <c r="C10380" s="16">
        <v>2014</v>
      </c>
      <c r="D10380" s="16" t="s">
        <v>2329</v>
      </c>
      <c r="E10380" s="16">
        <v>18</v>
      </c>
      <c r="F10380" s="16">
        <v>1</v>
      </c>
      <c r="G10380" s="16">
        <v>1</v>
      </c>
      <c r="H10380" s="16">
        <v>0</v>
      </c>
    </row>
    <row r="10381" spans="1:8" x14ac:dyDescent="0.3">
      <c r="A10381" s="13" t="str">
        <f t="shared" si="162"/>
        <v>garcile022014</v>
      </c>
      <c r="B10381" s="16" t="s">
        <v>1935</v>
      </c>
      <c r="C10381" s="16">
        <v>2014</v>
      </c>
      <c r="D10381" s="16" t="s">
        <v>2332</v>
      </c>
      <c r="E10381" s="16">
        <v>0</v>
      </c>
      <c r="F10381" s="16">
        <v>0</v>
      </c>
      <c r="G10381" s="16">
        <v>0</v>
      </c>
      <c r="H10381" s="16">
        <v>0</v>
      </c>
    </row>
    <row r="10382" spans="1:8" x14ac:dyDescent="0.3">
      <c r="A10382" s="13" t="str">
        <f t="shared" si="162"/>
        <v>garcile022014</v>
      </c>
      <c r="B10382" s="16" t="s">
        <v>1935</v>
      </c>
      <c r="C10382" s="16">
        <v>2014</v>
      </c>
      <c r="D10382" s="16" t="s">
        <v>2330</v>
      </c>
      <c r="E10382" s="16">
        <v>1</v>
      </c>
      <c r="F10382" s="16">
        <v>0</v>
      </c>
      <c r="G10382" s="16">
        <v>0</v>
      </c>
      <c r="H10382" s="16">
        <v>0</v>
      </c>
    </row>
    <row r="10383" spans="1:8" x14ac:dyDescent="0.3">
      <c r="A10383" s="13" t="str">
        <f t="shared" si="162"/>
        <v>garcile022014</v>
      </c>
      <c r="B10383" s="16" t="s">
        <v>1935</v>
      </c>
      <c r="C10383" s="16">
        <v>2014</v>
      </c>
      <c r="D10383" s="16" t="s">
        <v>2331</v>
      </c>
      <c r="E10383" s="16">
        <v>2</v>
      </c>
      <c r="F10383" s="16">
        <v>9</v>
      </c>
      <c r="G10383" s="16">
        <v>1</v>
      </c>
      <c r="H10383" s="16">
        <v>2</v>
      </c>
    </row>
    <row r="10384" spans="1:8" x14ac:dyDescent="0.3">
      <c r="A10384" s="13" t="str">
        <f t="shared" si="162"/>
        <v>garcilu032014</v>
      </c>
      <c r="B10384" s="16" t="s">
        <v>1936</v>
      </c>
      <c r="C10384" s="16">
        <v>2014</v>
      </c>
      <c r="D10384" s="16" t="s">
        <v>2332</v>
      </c>
      <c r="E10384" s="16">
        <v>2</v>
      </c>
      <c r="F10384" s="16">
        <v>2</v>
      </c>
      <c r="G10384" s="16">
        <v>0</v>
      </c>
      <c r="H10384" s="16">
        <v>0</v>
      </c>
    </row>
    <row r="10385" spans="1:8" x14ac:dyDescent="0.3">
      <c r="A10385" s="13" t="str">
        <f t="shared" si="162"/>
        <v>garciyi012014</v>
      </c>
      <c r="B10385" s="16" t="s">
        <v>2170</v>
      </c>
      <c r="C10385" s="16">
        <v>2014</v>
      </c>
      <c r="D10385" s="16" t="s">
        <v>2332</v>
      </c>
      <c r="E10385" s="16">
        <v>3</v>
      </c>
      <c r="F10385" s="16">
        <v>1</v>
      </c>
      <c r="G10385" s="16">
        <v>0</v>
      </c>
      <c r="H10385" s="16">
        <v>0</v>
      </c>
    </row>
    <row r="10386" spans="1:8" x14ac:dyDescent="0.3">
      <c r="A10386" s="13" t="str">
        <f t="shared" si="162"/>
        <v>gardnbr012014</v>
      </c>
      <c r="B10386" s="16" t="s">
        <v>922</v>
      </c>
      <c r="C10386" s="16">
        <v>2014</v>
      </c>
      <c r="D10386" s="16" t="s">
        <v>2327</v>
      </c>
      <c r="E10386" s="16">
        <v>50</v>
      </c>
      <c r="F10386" s="16">
        <v>2</v>
      </c>
      <c r="G10386" s="16">
        <v>0</v>
      </c>
      <c r="H10386" s="16">
        <v>0</v>
      </c>
    </row>
    <row r="10387" spans="1:8" x14ac:dyDescent="0.3">
      <c r="A10387" s="13" t="str">
        <f t="shared" si="162"/>
        <v>gardnbr012014</v>
      </c>
      <c r="B10387" s="16" t="s">
        <v>922</v>
      </c>
      <c r="C10387" s="16">
        <v>2014</v>
      </c>
      <c r="D10387" s="16" t="s">
        <v>2328</v>
      </c>
      <c r="E10387" s="16">
        <v>227</v>
      </c>
      <c r="F10387" s="16">
        <v>3</v>
      </c>
      <c r="G10387" s="16">
        <v>2</v>
      </c>
      <c r="H10387" s="16">
        <v>0</v>
      </c>
    </row>
    <row r="10388" spans="1:8" x14ac:dyDescent="0.3">
      <c r="A10388" s="13" t="str">
        <f t="shared" si="162"/>
        <v>gardnbr012014</v>
      </c>
      <c r="B10388" s="16" t="s">
        <v>922</v>
      </c>
      <c r="C10388" s="16">
        <v>2014</v>
      </c>
      <c r="D10388" s="16" t="s">
        <v>2329</v>
      </c>
      <c r="E10388" s="16">
        <v>280</v>
      </c>
      <c r="F10388" s="16">
        <v>5</v>
      </c>
      <c r="G10388" s="16">
        <v>2</v>
      </c>
      <c r="H10388" s="16">
        <v>0</v>
      </c>
    </row>
    <row r="10389" spans="1:8" x14ac:dyDescent="0.3">
      <c r="A10389" s="13" t="str">
        <f t="shared" si="162"/>
        <v>gardnbr012014</v>
      </c>
      <c r="B10389" s="16" t="s">
        <v>922</v>
      </c>
      <c r="C10389" s="16">
        <v>2014</v>
      </c>
      <c r="D10389" s="16" t="s">
        <v>2330</v>
      </c>
      <c r="E10389" s="16">
        <v>3</v>
      </c>
      <c r="F10389" s="16">
        <v>0</v>
      </c>
      <c r="G10389" s="16">
        <v>0</v>
      </c>
      <c r="H10389" s="16">
        <v>0</v>
      </c>
    </row>
    <row r="10390" spans="1:8" x14ac:dyDescent="0.3">
      <c r="A10390" s="13" t="str">
        <f t="shared" si="162"/>
        <v>garzama012014</v>
      </c>
      <c r="B10390" s="16" t="s">
        <v>645</v>
      </c>
      <c r="C10390" s="16">
        <v>2014</v>
      </c>
      <c r="D10390" s="16" t="s">
        <v>2332</v>
      </c>
      <c r="E10390" s="16">
        <v>11</v>
      </c>
      <c r="F10390" s="16">
        <v>15</v>
      </c>
      <c r="G10390" s="16">
        <v>3</v>
      </c>
      <c r="H10390" s="16">
        <v>0</v>
      </c>
    </row>
    <row r="10391" spans="1:8" x14ac:dyDescent="0.3">
      <c r="A10391" s="13" t="str">
        <f t="shared" si="162"/>
        <v>gattiev012014</v>
      </c>
      <c r="B10391" s="16" t="s">
        <v>1939</v>
      </c>
      <c r="C10391" s="16">
        <v>2014</v>
      </c>
      <c r="D10391" s="16" t="s">
        <v>2334</v>
      </c>
      <c r="E10391" s="16">
        <v>723</v>
      </c>
      <c r="F10391" s="16">
        <v>49</v>
      </c>
      <c r="G10391" s="16">
        <v>5</v>
      </c>
      <c r="H10391" s="16">
        <v>2</v>
      </c>
    </row>
    <row r="10392" spans="1:8" x14ac:dyDescent="0.3">
      <c r="A10392" s="13" t="str">
        <f t="shared" si="162"/>
        <v>gausmke012014</v>
      </c>
      <c r="B10392" s="16" t="s">
        <v>1940</v>
      </c>
      <c r="C10392" s="16">
        <v>2014</v>
      </c>
      <c r="D10392" s="16" t="s">
        <v>2332</v>
      </c>
      <c r="E10392" s="16">
        <v>5</v>
      </c>
      <c r="F10392" s="16">
        <v>12</v>
      </c>
      <c r="G10392" s="16">
        <v>0</v>
      </c>
      <c r="H10392" s="16">
        <v>2</v>
      </c>
    </row>
    <row r="10393" spans="1:8" x14ac:dyDescent="0.3">
      <c r="A10393" s="13" t="str">
        <f t="shared" si="162"/>
        <v>geedi012014</v>
      </c>
      <c r="B10393" s="16" t="s">
        <v>1281</v>
      </c>
      <c r="C10393" s="16">
        <v>2014</v>
      </c>
      <c r="D10393" s="16" t="s">
        <v>2332</v>
      </c>
      <c r="E10393" s="16">
        <v>14</v>
      </c>
      <c r="F10393" s="16">
        <v>24</v>
      </c>
      <c r="G10393" s="16">
        <v>0</v>
      </c>
      <c r="H10393" s="16">
        <v>1</v>
      </c>
    </row>
    <row r="10394" spans="1:8" x14ac:dyDescent="0.3">
      <c r="A10394" s="13" t="str">
        <f t="shared" si="162"/>
        <v>geltzst012014</v>
      </c>
      <c r="B10394" s="16" t="s">
        <v>1719</v>
      </c>
      <c r="C10394" s="16">
        <v>2014</v>
      </c>
      <c r="D10394" s="16" t="s">
        <v>2332</v>
      </c>
      <c r="E10394" s="16">
        <v>0</v>
      </c>
      <c r="F10394" s="16">
        <v>0</v>
      </c>
      <c r="G10394" s="16">
        <v>1</v>
      </c>
      <c r="H10394" s="16">
        <v>0</v>
      </c>
    </row>
    <row r="10395" spans="1:8" x14ac:dyDescent="0.3">
      <c r="A10395" s="13" t="str">
        <f t="shared" si="162"/>
        <v>gennesc012014</v>
      </c>
      <c r="B10395" s="16" t="s">
        <v>1941</v>
      </c>
      <c r="C10395" s="16">
        <v>2014</v>
      </c>
      <c r="D10395" s="16" t="s">
        <v>37</v>
      </c>
      <c r="E10395" s="16">
        <v>201</v>
      </c>
      <c r="F10395" s="16">
        <v>268</v>
      </c>
      <c r="G10395" s="16">
        <v>9</v>
      </c>
      <c r="H10395" s="16">
        <v>61</v>
      </c>
    </row>
    <row r="10396" spans="1:8" x14ac:dyDescent="0.3">
      <c r="A10396" s="13" t="str">
        <f t="shared" si="162"/>
        <v>gennesc012014</v>
      </c>
      <c r="B10396" s="16" t="s">
        <v>1941</v>
      </c>
      <c r="C10396" s="16">
        <v>2014</v>
      </c>
      <c r="D10396" s="16" t="s">
        <v>2329</v>
      </c>
      <c r="E10396" s="16">
        <v>0</v>
      </c>
      <c r="F10396" s="16">
        <v>0</v>
      </c>
      <c r="G10396" s="16">
        <v>0</v>
      </c>
      <c r="H10396" s="16">
        <v>0</v>
      </c>
    </row>
    <row r="10397" spans="1:8" x14ac:dyDescent="0.3">
      <c r="A10397" s="13" t="str">
        <f t="shared" si="162"/>
        <v>gennesc012014</v>
      </c>
      <c r="B10397" s="16" t="s">
        <v>1941</v>
      </c>
      <c r="C10397" s="16">
        <v>2014</v>
      </c>
      <c r="D10397" s="16" t="s">
        <v>2330</v>
      </c>
      <c r="E10397" s="16">
        <v>0</v>
      </c>
      <c r="F10397" s="16">
        <v>0</v>
      </c>
      <c r="G10397" s="16">
        <v>0</v>
      </c>
      <c r="H10397" s="16">
        <v>0</v>
      </c>
    </row>
    <row r="10398" spans="1:8" x14ac:dyDescent="0.3">
      <c r="A10398" s="13" t="str">
        <f t="shared" si="162"/>
        <v>gentrcr012014</v>
      </c>
      <c r="B10398" s="16" t="s">
        <v>1090</v>
      </c>
      <c r="C10398" s="16">
        <v>2014</v>
      </c>
      <c r="D10398" s="16" t="s">
        <v>2327</v>
      </c>
      <c r="E10398" s="16">
        <v>90</v>
      </c>
      <c r="F10398" s="16">
        <v>5</v>
      </c>
      <c r="G10398" s="16">
        <v>0</v>
      </c>
      <c r="H10398" s="16">
        <v>2</v>
      </c>
    </row>
    <row r="10399" spans="1:8" x14ac:dyDescent="0.3">
      <c r="A10399" s="13" t="str">
        <f t="shared" si="162"/>
        <v>gentrcr012014</v>
      </c>
      <c r="B10399" s="16" t="s">
        <v>1090</v>
      </c>
      <c r="C10399" s="16">
        <v>2014</v>
      </c>
      <c r="D10399" s="16" t="s">
        <v>2328</v>
      </c>
      <c r="E10399" s="16">
        <v>24</v>
      </c>
      <c r="F10399" s="16">
        <v>2</v>
      </c>
      <c r="G10399" s="16">
        <v>1</v>
      </c>
      <c r="H10399" s="16">
        <v>0</v>
      </c>
    </row>
    <row r="10400" spans="1:8" x14ac:dyDescent="0.3">
      <c r="A10400" s="13" t="str">
        <f t="shared" si="162"/>
        <v>gentrcr012014</v>
      </c>
      <c r="B10400" s="16" t="s">
        <v>1090</v>
      </c>
      <c r="C10400" s="16">
        <v>2014</v>
      </c>
      <c r="D10400" s="16" t="s">
        <v>2329</v>
      </c>
      <c r="E10400" s="16">
        <v>153</v>
      </c>
      <c r="F10400" s="16">
        <v>8</v>
      </c>
      <c r="G10400" s="16">
        <v>1</v>
      </c>
      <c r="H10400" s="16">
        <v>2</v>
      </c>
    </row>
    <row r="10401" spans="1:8" x14ac:dyDescent="0.3">
      <c r="A10401" s="13" t="str">
        <f t="shared" si="162"/>
        <v>gentrcr012014</v>
      </c>
      <c r="B10401" s="16" t="s">
        <v>1090</v>
      </c>
      <c r="C10401" s="16">
        <v>2014</v>
      </c>
      <c r="D10401" s="16" t="s">
        <v>2330</v>
      </c>
      <c r="E10401" s="16">
        <v>39</v>
      </c>
      <c r="F10401" s="16">
        <v>1</v>
      </c>
      <c r="G10401" s="16">
        <v>0</v>
      </c>
      <c r="H10401" s="16">
        <v>0</v>
      </c>
    </row>
    <row r="10402" spans="1:8" x14ac:dyDescent="0.3">
      <c r="A10402" s="13" t="str">
        <f t="shared" si="162"/>
        <v>germaju012014</v>
      </c>
      <c r="B10402" s="16" t="s">
        <v>444</v>
      </c>
      <c r="C10402" s="16">
        <v>2014</v>
      </c>
      <c r="D10402" s="16" t="s">
        <v>2332</v>
      </c>
      <c r="E10402" s="16">
        <v>0</v>
      </c>
      <c r="F10402" s="16">
        <v>0</v>
      </c>
      <c r="G10402" s="16">
        <v>0</v>
      </c>
      <c r="H10402" s="16">
        <v>0</v>
      </c>
    </row>
    <row r="10403" spans="1:8" x14ac:dyDescent="0.3">
      <c r="A10403" s="13" t="str">
        <f t="shared" si="162"/>
        <v>germego012014</v>
      </c>
      <c r="B10403" s="16" t="s">
        <v>1942</v>
      </c>
      <c r="C10403" s="16">
        <v>2014</v>
      </c>
      <c r="D10403" s="16" t="s">
        <v>2332</v>
      </c>
      <c r="E10403" s="16">
        <v>2</v>
      </c>
      <c r="F10403" s="16">
        <v>2</v>
      </c>
      <c r="G10403" s="16">
        <v>0</v>
      </c>
      <c r="H10403" s="16">
        <v>1</v>
      </c>
    </row>
    <row r="10404" spans="1:8" x14ac:dyDescent="0.3">
      <c r="A10404" s="13" t="str">
        <f t="shared" si="162"/>
        <v>getzch012014</v>
      </c>
      <c r="B10404" s="16" t="s">
        <v>923</v>
      </c>
      <c r="C10404" s="16">
        <v>2014</v>
      </c>
      <c r="D10404" s="16" t="s">
        <v>37</v>
      </c>
      <c r="E10404" s="16">
        <v>8</v>
      </c>
      <c r="F10404" s="16">
        <v>22</v>
      </c>
      <c r="G10404" s="16">
        <v>0</v>
      </c>
      <c r="H10404" s="16">
        <v>1</v>
      </c>
    </row>
    <row r="10405" spans="1:8" x14ac:dyDescent="0.3">
      <c r="A10405" s="13" t="str">
        <f t="shared" si="162"/>
        <v>giavojo012014</v>
      </c>
      <c r="B10405" s="16" t="s">
        <v>1507</v>
      </c>
      <c r="C10405" s="16">
        <v>2014</v>
      </c>
      <c r="D10405" s="16" t="s">
        <v>37</v>
      </c>
      <c r="E10405" s="16">
        <v>15</v>
      </c>
      <c r="F10405" s="16">
        <v>31</v>
      </c>
      <c r="G10405" s="16">
        <v>1</v>
      </c>
      <c r="H10405" s="16">
        <v>5</v>
      </c>
    </row>
    <row r="10406" spans="1:8" x14ac:dyDescent="0.3">
      <c r="A10406" s="13" t="str">
        <f t="shared" si="162"/>
        <v>gibsoky012014</v>
      </c>
      <c r="B10406" s="16" t="s">
        <v>1943</v>
      </c>
      <c r="C10406" s="16">
        <v>2014</v>
      </c>
      <c r="D10406" s="16" t="s">
        <v>2332</v>
      </c>
      <c r="E10406" s="16">
        <v>30</v>
      </c>
      <c r="F10406" s="16">
        <v>27</v>
      </c>
      <c r="G10406" s="16">
        <v>0</v>
      </c>
      <c r="H10406" s="16">
        <v>3</v>
      </c>
    </row>
    <row r="10407" spans="1:8" x14ac:dyDescent="0.3">
      <c r="A10407" s="13" t="str">
        <f t="shared" si="162"/>
        <v>gileske012014</v>
      </c>
      <c r="B10407" s="16" t="s">
        <v>2171</v>
      </c>
      <c r="C10407" s="16">
        <v>2014</v>
      </c>
      <c r="D10407" s="16" t="s">
        <v>2332</v>
      </c>
      <c r="E10407" s="16">
        <v>1</v>
      </c>
      <c r="F10407" s="16">
        <v>3</v>
      </c>
      <c r="G10407" s="16">
        <v>0</v>
      </c>
      <c r="H10407" s="16">
        <v>1</v>
      </c>
    </row>
    <row r="10408" spans="1:8" x14ac:dyDescent="0.3">
      <c r="A10408" s="13" t="str">
        <f t="shared" si="162"/>
        <v>gillaco012014</v>
      </c>
      <c r="B10408" s="16" t="s">
        <v>924</v>
      </c>
      <c r="C10408" s="16">
        <v>2014</v>
      </c>
      <c r="D10408" s="16" t="s">
        <v>38</v>
      </c>
      <c r="E10408" s="16">
        <v>79</v>
      </c>
      <c r="F10408" s="16">
        <v>216</v>
      </c>
      <c r="G10408" s="16">
        <v>12</v>
      </c>
      <c r="H10408" s="16">
        <v>26</v>
      </c>
    </row>
    <row r="10409" spans="1:8" x14ac:dyDescent="0.3">
      <c r="A10409" s="13" t="str">
        <f t="shared" si="162"/>
        <v>gilleco012014</v>
      </c>
      <c r="B10409" s="16" t="s">
        <v>1282</v>
      </c>
      <c r="C10409" s="16">
        <v>2014</v>
      </c>
      <c r="D10409" s="16" t="s">
        <v>2327</v>
      </c>
      <c r="E10409" s="16">
        <v>0</v>
      </c>
      <c r="F10409" s="16">
        <v>0</v>
      </c>
      <c r="G10409" s="16">
        <v>0</v>
      </c>
      <c r="H10409" s="16">
        <v>0</v>
      </c>
    </row>
    <row r="10410" spans="1:8" x14ac:dyDescent="0.3">
      <c r="A10410" s="13" t="str">
        <f t="shared" si="162"/>
        <v>gilleco012014</v>
      </c>
      <c r="B10410" s="16" t="s">
        <v>1282</v>
      </c>
      <c r="C10410" s="16">
        <v>2014</v>
      </c>
      <c r="D10410" s="16" t="s">
        <v>2328</v>
      </c>
      <c r="E10410" s="16">
        <v>34</v>
      </c>
      <c r="F10410" s="16">
        <v>0</v>
      </c>
      <c r="G10410" s="16">
        <v>0</v>
      </c>
      <c r="H10410" s="16">
        <v>0</v>
      </c>
    </row>
    <row r="10411" spans="1:8" x14ac:dyDescent="0.3">
      <c r="A10411" s="13" t="str">
        <f t="shared" si="162"/>
        <v>gilleco012014</v>
      </c>
      <c r="B10411" s="16" t="s">
        <v>1282</v>
      </c>
      <c r="C10411" s="16">
        <v>2014</v>
      </c>
      <c r="D10411" s="16" t="s">
        <v>2329</v>
      </c>
      <c r="E10411" s="16">
        <v>45</v>
      </c>
      <c r="F10411" s="16">
        <v>0</v>
      </c>
      <c r="G10411" s="16">
        <v>2</v>
      </c>
      <c r="H10411" s="16">
        <v>0</v>
      </c>
    </row>
    <row r="10412" spans="1:8" x14ac:dyDescent="0.3">
      <c r="A10412" s="13" t="str">
        <f t="shared" si="162"/>
        <v>gilleco012014</v>
      </c>
      <c r="B10412" s="16" t="s">
        <v>1282</v>
      </c>
      <c r="C10412" s="16">
        <v>2014</v>
      </c>
      <c r="D10412" s="16" t="s">
        <v>2329</v>
      </c>
      <c r="E10412" s="16">
        <v>2</v>
      </c>
      <c r="F10412" s="16">
        <v>0</v>
      </c>
      <c r="G10412" s="16">
        <v>0</v>
      </c>
      <c r="H10412" s="16">
        <v>0</v>
      </c>
    </row>
    <row r="10413" spans="1:8" x14ac:dyDescent="0.3">
      <c r="A10413" s="13" t="str">
        <f t="shared" si="162"/>
        <v>gilleco012014</v>
      </c>
      <c r="B10413" s="16" t="s">
        <v>1282</v>
      </c>
      <c r="C10413" s="16">
        <v>2014</v>
      </c>
      <c r="D10413" s="16" t="s">
        <v>2330</v>
      </c>
      <c r="E10413" s="16">
        <v>11</v>
      </c>
      <c r="F10413" s="16">
        <v>0</v>
      </c>
      <c r="G10413" s="16">
        <v>2</v>
      </c>
      <c r="H10413" s="16">
        <v>0</v>
      </c>
    </row>
    <row r="10414" spans="1:8" x14ac:dyDescent="0.3">
      <c r="A10414" s="13" t="str">
        <f t="shared" si="162"/>
        <v>gilleco012014</v>
      </c>
      <c r="B10414" s="16" t="s">
        <v>1282</v>
      </c>
      <c r="C10414" s="16">
        <v>2014</v>
      </c>
      <c r="D10414" s="16" t="s">
        <v>2330</v>
      </c>
      <c r="E10414" s="16">
        <v>2</v>
      </c>
      <c r="F10414" s="16">
        <v>0</v>
      </c>
      <c r="G10414" s="16">
        <v>0</v>
      </c>
      <c r="H10414" s="16">
        <v>0</v>
      </c>
    </row>
    <row r="10415" spans="1:8" x14ac:dyDescent="0.3">
      <c r="A10415" s="13" t="str">
        <f t="shared" si="162"/>
        <v>gimench012014</v>
      </c>
      <c r="B10415" s="16" t="s">
        <v>1092</v>
      </c>
      <c r="C10415" s="16">
        <v>2014</v>
      </c>
      <c r="D10415" s="16" t="s">
        <v>2333</v>
      </c>
      <c r="E10415" s="16">
        <v>22</v>
      </c>
      <c r="F10415" s="16">
        <v>0</v>
      </c>
      <c r="G10415" s="16">
        <v>0</v>
      </c>
      <c r="H10415" s="16">
        <v>1</v>
      </c>
    </row>
    <row r="10416" spans="1:8" x14ac:dyDescent="0.3">
      <c r="A10416" s="13" t="str">
        <f t="shared" si="162"/>
        <v>gimench012014</v>
      </c>
      <c r="B10416" s="16" t="s">
        <v>1092</v>
      </c>
      <c r="C10416" s="16">
        <v>2014</v>
      </c>
      <c r="D10416" s="16" t="s">
        <v>2333</v>
      </c>
      <c r="E10416" s="16">
        <v>17</v>
      </c>
      <c r="F10416" s="16">
        <v>1</v>
      </c>
      <c r="G10416" s="16">
        <v>0</v>
      </c>
      <c r="H10416" s="16">
        <v>4</v>
      </c>
    </row>
    <row r="10417" spans="1:8" x14ac:dyDescent="0.3">
      <c r="A10417" s="13" t="str">
        <f t="shared" si="162"/>
        <v>gimench012014</v>
      </c>
      <c r="B10417" s="16" t="s">
        <v>1092</v>
      </c>
      <c r="C10417" s="16">
        <v>2014</v>
      </c>
      <c r="D10417" s="16" t="s">
        <v>38</v>
      </c>
      <c r="E10417" s="16">
        <v>0</v>
      </c>
      <c r="F10417" s="16">
        <v>0</v>
      </c>
      <c r="G10417" s="16">
        <v>0</v>
      </c>
      <c r="H10417" s="16">
        <v>0</v>
      </c>
    </row>
    <row r="10418" spans="1:8" x14ac:dyDescent="0.3">
      <c r="A10418" s="13" t="str">
        <f t="shared" si="162"/>
        <v>gimench012014</v>
      </c>
      <c r="B10418" s="16" t="s">
        <v>1092</v>
      </c>
      <c r="C10418" s="16">
        <v>2014</v>
      </c>
      <c r="D10418" s="16" t="s">
        <v>2334</v>
      </c>
      <c r="E10418" s="16">
        <v>203</v>
      </c>
      <c r="F10418" s="16">
        <v>11</v>
      </c>
      <c r="G10418" s="16">
        <v>2</v>
      </c>
      <c r="H10418" s="16">
        <v>1</v>
      </c>
    </row>
    <row r="10419" spans="1:8" x14ac:dyDescent="0.3">
      <c r="A10419" s="13" t="str">
        <f t="shared" si="162"/>
        <v>gimench012014</v>
      </c>
      <c r="B10419" s="16" t="s">
        <v>1092</v>
      </c>
      <c r="C10419" s="16">
        <v>2014</v>
      </c>
      <c r="D10419" s="16" t="s">
        <v>2334</v>
      </c>
      <c r="E10419" s="16">
        <v>1</v>
      </c>
      <c r="F10419" s="16">
        <v>1</v>
      </c>
      <c r="G10419" s="16">
        <v>0</v>
      </c>
      <c r="H10419" s="16">
        <v>0</v>
      </c>
    </row>
    <row r="10420" spans="1:8" x14ac:dyDescent="0.3">
      <c r="A10420" s="13" t="str">
        <f t="shared" si="162"/>
        <v>gimench012014</v>
      </c>
      <c r="B10420" s="16" t="s">
        <v>1092</v>
      </c>
      <c r="C10420" s="16">
        <v>2014</v>
      </c>
      <c r="D10420" s="16" t="s">
        <v>2332</v>
      </c>
      <c r="E10420" s="16">
        <v>0</v>
      </c>
      <c r="F10420" s="16">
        <v>0</v>
      </c>
      <c r="G10420" s="16">
        <v>0</v>
      </c>
      <c r="H10420" s="16">
        <v>0</v>
      </c>
    </row>
    <row r="10421" spans="1:8" x14ac:dyDescent="0.3">
      <c r="A10421" s="13" t="str">
        <f t="shared" si="162"/>
        <v>gindlca012014</v>
      </c>
      <c r="B10421" s="16" t="s">
        <v>1944</v>
      </c>
      <c r="C10421" s="16">
        <v>2014</v>
      </c>
      <c r="D10421" s="16" t="s">
        <v>2329</v>
      </c>
      <c r="E10421" s="16">
        <v>11</v>
      </c>
      <c r="F10421" s="16">
        <v>0</v>
      </c>
      <c r="G10421" s="16">
        <v>0</v>
      </c>
      <c r="H10421" s="16">
        <v>0</v>
      </c>
    </row>
    <row r="10422" spans="1:8" x14ac:dyDescent="0.3">
      <c r="A10422" s="13" t="str">
        <f t="shared" si="162"/>
        <v>gindlca012014</v>
      </c>
      <c r="B10422" s="16" t="s">
        <v>1944</v>
      </c>
      <c r="C10422" s="16">
        <v>2014</v>
      </c>
      <c r="D10422" s="16" t="s">
        <v>2330</v>
      </c>
      <c r="E10422" s="16">
        <v>11</v>
      </c>
      <c r="F10422" s="16">
        <v>0</v>
      </c>
      <c r="G10422" s="16">
        <v>0</v>
      </c>
      <c r="H10422" s="16">
        <v>0</v>
      </c>
    </row>
    <row r="10423" spans="1:8" x14ac:dyDescent="0.3">
      <c r="A10423" s="13" t="str">
        <f t="shared" si="162"/>
        <v>glennbr012014</v>
      </c>
      <c r="B10423" s="16" t="s">
        <v>2172</v>
      </c>
      <c r="C10423" s="16">
        <v>2014</v>
      </c>
      <c r="D10423" s="16" t="s">
        <v>2329</v>
      </c>
      <c r="E10423" s="16">
        <v>8</v>
      </c>
      <c r="F10423" s="16">
        <v>0</v>
      </c>
      <c r="G10423" s="16">
        <v>0</v>
      </c>
      <c r="H10423" s="16">
        <v>0</v>
      </c>
    </row>
    <row r="10424" spans="1:8" x14ac:dyDescent="0.3">
      <c r="A10424" s="13" t="str">
        <f t="shared" si="162"/>
        <v>glennbr012014</v>
      </c>
      <c r="B10424" s="16" t="s">
        <v>2172</v>
      </c>
      <c r="C10424" s="16">
        <v>2014</v>
      </c>
      <c r="D10424" s="16" t="s">
        <v>2330</v>
      </c>
      <c r="E10424" s="16">
        <v>8</v>
      </c>
      <c r="F10424" s="16">
        <v>0</v>
      </c>
      <c r="G10424" s="16">
        <v>0</v>
      </c>
      <c r="H10424" s="16">
        <v>0</v>
      </c>
    </row>
    <row r="10425" spans="1:8" x14ac:dyDescent="0.3">
      <c r="A10425" s="13" t="str">
        <f t="shared" si="162"/>
        <v>goebbja012014</v>
      </c>
      <c r="B10425" s="16" t="s">
        <v>2173</v>
      </c>
      <c r="C10425" s="16">
        <v>2014</v>
      </c>
      <c r="D10425" s="16" t="s">
        <v>2333</v>
      </c>
      <c r="E10425" s="16">
        <v>166</v>
      </c>
      <c r="F10425" s="16">
        <v>13</v>
      </c>
      <c r="G10425" s="16">
        <v>2</v>
      </c>
      <c r="H10425" s="16">
        <v>6</v>
      </c>
    </row>
    <row r="10426" spans="1:8" x14ac:dyDescent="0.3">
      <c r="A10426" s="13" t="str">
        <f t="shared" si="162"/>
        <v>goebbja012014</v>
      </c>
      <c r="B10426" s="16" t="s">
        <v>2173</v>
      </c>
      <c r="C10426" s="16">
        <v>2014</v>
      </c>
      <c r="D10426" s="16" t="s">
        <v>2328</v>
      </c>
      <c r="E10426" s="16">
        <v>10</v>
      </c>
      <c r="F10426" s="16">
        <v>0</v>
      </c>
      <c r="G10426" s="16">
        <v>0</v>
      </c>
      <c r="H10426" s="16">
        <v>0</v>
      </c>
    </row>
    <row r="10427" spans="1:8" x14ac:dyDescent="0.3">
      <c r="A10427" s="13" t="str">
        <f t="shared" si="162"/>
        <v>goebbja012014</v>
      </c>
      <c r="B10427" s="16" t="s">
        <v>2173</v>
      </c>
      <c r="C10427" s="16">
        <v>2014</v>
      </c>
      <c r="D10427" s="16" t="s">
        <v>2329</v>
      </c>
      <c r="E10427" s="16">
        <v>10</v>
      </c>
      <c r="F10427" s="16">
        <v>0</v>
      </c>
      <c r="G10427" s="16">
        <v>0</v>
      </c>
      <c r="H10427" s="16">
        <v>0</v>
      </c>
    </row>
    <row r="10428" spans="1:8" x14ac:dyDescent="0.3">
      <c r="A10428" s="13" t="str">
        <f t="shared" si="162"/>
        <v>goedder012014</v>
      </c>
      <c r="B10428" s="16" t="s">
        <v>2174</v>
      </c>
      <c r="C10428" s="16">
        <v>2014</v>
      </c>
      <c r="D10428" s="16" t="s">
        <v>2332</v>
      </c>
      <c r="E10428" s="16">
        <v>0</v>
      </c>
      <c r="F10428" s="16">
        <v>0</v>
      </c>
      <c r="G10428" s="16">
        <v>0</v>
      </c>
      <c r="H10428" s="16">
        <v>0</v>
      </c>
    </row>
    <row r="10429" spans="1:8" x14ac:dyDescent="0.3">
      <c r="A10429" s="13" t="str">
        <f t="shared" si="162"/>
        <v>goinsry012014</v>
      </c>
      <c r="B10429" s="16" t="s">
        <v>1945</v>
      </c>
      <c r="C10429" s="16">
        <v>2014</v>
      </c>
      <c r="D10429" s="16" t="s">
        <v>37</v>
      </c>
      <c r="E10429" s="16">
        <v>79</v>
      </c>
      <c r="F10429" s="16">
        <v>124</v>
      </c>
      <c r="G10429" s="16">
        <v>1</v>
      </c>
      <c r="H10429" s="16">
        <v>24</v>
      </c>
    </row>
    <row r="10430" spans="1:8" x14ac:dyDescent="0.3">
      <c r="A10430" s="13" t="str">
        <f t="shared" si="162"/>
        <v>goinsry012014</v>
      </c>
      <c r="B10430" s="16" t="s">
        <v>1945</v>
      </c>
      <c r="C10430" s="16">
        <v>2014</v>
      </c>
      <c r="D10430" s="16" t="s">
        <v>2331</v>
      </c>
      <c r="E10430" s="16">
        <v>12</v>
      </c>
      <c r="F10430" s="16">
        <v>25</v>
      </c>
      <c r="G10430" s="16">
        <v>0</v>
      </c>
      <c r="H10430" s="16">
        <v>5</v>
      </c>
    </row>
    <row r="10431" spans="1:8" x14ac:dyDescent="0.3">
      <c r="A10431" s="13" t="str">
        <f t="shared" si="162"/>
        <v>goldspa012014</v>
      </c>
      <c r="B10431" s="16" t="s">
        <v>1509</v>
      </c>
      <c r="C10431" s="16">
        <v>2014</v>
      </c>
      <c r="D10431" s="16" t="s">
        <v>2333</v>
      </c>
      <c r="E10431" s="16">
        <v>934</v>
      </c>
      <c r="F10431" s="16">
        <v>80</v>
      </c>
      <c r="G10431" s="16">
        <v>7</v>
      </c>
      <c r="H10431" s="16">
        <v>83</v>
      </c>
    </row>
    <row r="10432" spans="1:8" x14ac:dyDescent="0.3">
      <c r="A10432" s="13" t="str">
        <f t="shared" si="162"/>
        <v>gomesbr012014</v>
      </c>
      <c r="B10432" s="16" t="s">
        <v>1510</v>
      </c>
      <c r="C10432" s="16">
        <v>2014</v>
      </c>
      <c r="D10432" s="16" t="s">
        <v>2332</v>
      </c>
      <c r="E10432" s="16">
        <v>0</v>
      </c>
      <c r="F10432" s="16">
        <v>3</v>
      </c>
      <c r="G10432" s="16">
        <v>0</v>
      </c>
      <c r="H10432" s="16">
        <v>0</v>
      </c>
    </row>
    <row r="10433" spans="1:8" x14ac:dyDescent="0.3">
      <c r="A10433" s="13" t="str">
        <f t="shared" si="162"/>
        <v>gomesjo012014</v>
      </c>
      <c r="B10433" s="16" t="s">
        <v>370</v>
      </c>
      <c r="C10433" s="16">
        <v>2014</v>
      </c>
      <c r="D10433" s="16" t="s">
        <v>2328</v>
      </c>
      <c r="E10433" s="16">
        <v>74</v>
      </c>
      <c r="F10433" s="16">
        <v>1</v>
      </c>
      <c r="G10433" s="16">
        <v>3</v>
      </c>
      <c r="H10433" s="16">
        <v>0</v>
      </c>
    </row>
    <row r="10434" spans="1:8" x14ac:dyDescent="0.3">
      <c r="A10434" s="13" t="str">
        <f t="shared" si="162"/>
        <v>gomesjo012014</v>
      </c>
      <c r="B10434" s="16" t="s">
        <v>370</v>
      </c>
      <c r="C10434" s="16">
        <v>2014</v>
      </c>
      <c r="D10434" s="16" t="s">
        <v>2328</v>
      </c>
      <c r="E10434" s="16">
        <v>25</v>
      </c>
      <c r="F10434" s="16">
        <v>0</v>
      </c>
      <c r="G10434" s="16">
        <v>1</v>
      </c>
      <c r="H10434" s="16">
        <v>0</v>
      </c>
    </row>
    <row r="10435" spans="1:8" x14ac:dyDescent="0.3">
      <c r="A10435" s="13" t="str">
        <f t="shared" ref="A10435:A10498" si="163">B10435&amp;C10435</f>
        <v>gomesjo012014</v>
      </c>
      <c r="B10435" s="16" t="s">
        <v>370</v>
      </c>
      <c r="C10435" s="16">
        <v>2014</v>
      </c>
      <c r="D10435" s="16" t="s">
        <v>2329</v>
      </c>
      <c r="E10435" s="16">
        <v>97</v>
      </c>
      <c r="F10435" s="16">
        <v>2</v>
      </c>
      <c r="G10435" s="16">
        <v>3</v>
      </c>
      <c r="H10435" s="16">
        <v>0</v>
      </c>
    </row>
    <row r="10436" spans="1:8" x14ac:dyDescent="0.3">
      <c r="A10436" s="13" t="str">
        <f t="shared" si="163"/>
        <v>gomesjo012014</v>
      </c>
      <c r="B10436" s="16" t="s">
        <v>370</v>
      </c>
      <c r="C10436" s="16">
        <v>2014</v>
      </c>
      <c r="D10436" s="16" t="s">
        <v>2329</v>
      </c>
      <c r="E10436" s="16">
        <v>25</v>
      </c>
      <c r="F10436" s="16">
        <v>0</v>
      </c>
      <c r="G10436" s="16">
        <v>1</v>
      </c>
      <c r="H10436" s="16">
        <v>0</v>
      </c>
    </row>
    <row r="10437" spans="1:8" x14ac:dyDescent="0.3">
      <c r="A10437" s="13" t="str">
        <f t="shared" si="163"/>
        <v>gomesjo012014</v>
      </c>
      <c r="B10437" s="16" t="s">
        <v>370</v>
      </c>
      <c r="C10437" s="16">
        <v>2014</v>
      </c>
      <c r="D10437" s="16" t="s">
        <v>2330</v>
      </c>
      <c r="E10437" s="16">
        <v>23</v>
      </c>
      <c r="F10437" s="16">
        <v>1</v>
      </c>
      <c r="G10437" s="16">
        <v>0</v>
      </c>
      <c r="H10437" s="16">
        <v>0</v>
      </c>
    </row>
    <row r="10438" spans="1:8" x14ac:dyDescent="0.3">
      <c r="A10438" s="13" t="str">
        <f t="shared" si="163"/>
        <v>gomesya012014</v>
      </c>
      <c r="B10438" s="16" t="s">
        <v>1720</v>
      </c>
      <c r="C10438" s="16">
        <v>2014</v>
      </c>
      <c r="D10438" s="16" t="s">
        <v>2334</v>
      </c>
      <c r="E10438" s="16">
        <v>1052</v>
      </c>
      <c r="F10438" s="16">
        <v>73</v>
      </c>
      <c r="G10438" s="16">
        <v>14</v>
      </c>
      <c r="H10438" s="16">
        <v>9</v>
      </c>
    </row>
    <row r="10439" spans="1:8" x14ac:dyDescent="0.3">
      <c r="A10439" s="13" t="str">
        <f t="shared" si="163"/>
        <v>gomezca012014</v>
      </c>
      <c r="B10439" s="16" t="s">
        <v>790</v>
      </c>
      <c r="C10439" s="16">
        <v>2014</v>
      </c>
      <c r="D10439" s="16" t="s">
        <v>2327</v>
      </c>
      <c r="E10439" s="16">
        <v>355</v>
      </c>
      <c r="F10439" s="16">
        <v>7</v>
      </c>
      <c r="G10439" s="16">
        <v>5</v>
      </c>
      <c r="H10439" s="16">
        <v>2</v>
      </c>
    </row>
    <row r="10440" spans="1:8" x14ac:dyDescent="0.3">
      <c r="A10440" s="13" t="str">
        <f t="shared" si="163"/>
        <v>gomezca012014</v>
      </c>
      <c r="B10440" s="16" t="s">
        <v>790</v>
      </c>
      <c r="C10440" s="16">
        <v>2014</v>
      </c>
      <c r="D10440" s="16" t="s">
        <v>2329</v>
      </c>
      <c r="E10440" s="16">
        <v>355</v>
      </c>
      <c r="F10440" s="16">
        <v>7</v>
      </c>
      <c r="G10440" s="16">
        <v>5</v>
      </c>
      <c r="H10440" s="16">
        <v>2</v>
      </c>
    </row>
    <row r="10441" spans="1:8" x14ac:dyDescent="0.3">
      <c r="A10441" s="13" t="str">
        <f t="shared" si="163"/>
        <v>gomezhe012014</v>
      </c>
      <c r="B10441" s="16" t="s">
        <v>1511</v>
      </c>
      <c r="C10441" s="16">
        <v>2014</v>
      </c>
      <c r="D10441" s="16" t="s">
        <v>37</v>
      </c>
      <c r="E10441" s="16">
        <v>0</v>
      </c>
      <c r="F10441" s="16">
        <v>1</v>
      </c>
      <c r="G10441" s="16">
        <v>0</v>
      </c>
      <c r="H10441" s="16">
        <v>0</v>
      </c>
    </row>
    <row r="10442" spans="1:8" x14ac:dyDescent="0.3">
      <c r="A10442" s="13" t="str">
        <f t="shared" si="163"/>
        <v>gomezhe012014</v>
      </c>
      <c r="B10442" s="16" t="s">
        <v>1511</v>
      </c>
      <c r="C10442" s="16">
        <v>2014</v>
      </c>
      <c r="D10442" s="16" t="s">
        <v>38</v>
      </c>
      <c r="E10442" s="16">
        <v>1</v>
      </c>
      <c r="F10442" s="16">
        <v>3</v>
      </c>
      <c r="G10442" s="16">
        <v>0</v>
      </c>
      <c r="H10442" s="16">
        <v>0</v>
      </c>
    </row>
    <row r="10443" spans="1:8" x14ac:dyDescent="0.3">
      <c r="A10443" s="13" t="str">
        <f t="shared" si="163"/>
        <v>gomezhe012014</v>
      </c>
      <c r="B10443" s="16" t="s">
        <v>1511</v>
      </c>
      <c r="C10443" s="16">
        <v>2014</v>
      </c>
      <c r="D10443" s="16" t="s">
        <v>2331</v>
      </c>
      <c r="E10443" s="16">
        <v>3</v>
      </c>
      <c r="F10443" s="16">
        <v>14</v>
      </c>
      <c r="G10443" s="16">
        <v>1</v>
      </c>
      <c r="H10443" s="16">
        <v>3</v>
      </c>
    </row>
    <row r="10444" spans="1:8" x14ac:dyDescent="0.3">
      <c r="A10444" s="13" t="str">
        <f t="shared" si="163"/>
        <v>gomezje012014</v>
      </c>
      <c r="B10444" s="16" t="s">
        <v>1283</v>
      </c>
      <c r="C10444" s="16">
        <v>2014</v>
      </c>
      <c r="D10444" s="16" t="s">
        <v>2332</v>
      </c>
      <c r="E10444" s="16">
        <v>5</v>
      </c>
      <c r="F10444" s="16">
        <v>8</v>
      </c>
      <c r="G10444" s="16">
        <v>1</v>
      </c>
      <c r="H10444" s="16">
        <v>0</v>
      </c>
    </row>
    <row r="10445" spans="1:8" x14ac:dyDescent="0.3">
      <c r="A10445" s="13" t="str">
        <f t="shared" si="163"/>
        <v>gonzaad012014</v>
      </c>
      <c r="B10445" s="16" t="s">
        <v>445</v>
      </c>
      <c r="C10445" s="16">
        <v>2014</v>
      </c>
      <c r="D10445" s="16" t="s">
        <v>2333</v>
      </c>
      <c r="E10445" s="16">
        <v>1318</v>
      </c>
      <c r="F10445" s="16">
        <v>118</v>
      </c>
      <c r="G10445" s="16">
        <v>6</v>
      </c>
      <c r="H10445" s="16">
        <v>118</v>
      </c>
    </row>
    <row r="10446" spans="1:8" x14ac:dyDescent="0.3">
      <c r="A10446" s="13" t="str">
        <f t="shared" si="163"/>
        <v>gonzaal022014</v>
      </c>
      <c r="B10446" s="16" t="s">
        <v>102</v>
      </c>
      <c r="C10446" s="16">
        <v>2014</v>
      </c>
      <c r="D10446" s="16" t="s">
        <v>38</v>
      </c>
      <c r="E10446" s="16">
        <v>0</v>
      </c>
      <c r="F10446" s="16">
        <v>0</v>
      </c>
      <c r="G10446" s="16">
        <v>0</v>
      </c>
      <c r="H10446" s="16">
        <v>0</v>
      </c>
    </row>
    <row r="10447" spans="1:8" x14ac:dyDescent="0.3">
      <c r="A10447" s="13" t="str">
        <f t="shared" si="163"/>
        <v>gonzaal022014</v>
      </c>
      <c r="B10447" s="16" t="s">
        <v>102</v>
      </c>
      <c r="C10447" s="16">
        <v>2014</v>
      </c>
      <c r="D10447" s="16" t="s">
        <v>2331</v>
      </c>
      <c r="E10447" s="16">
        <v>7</v>
      </c>
      <c r="F10447" s="16">
        <v>21</v>
      </c>
      <c r="G10447" s="16">
        <v>3</v>
      </c>
      <c r="H10447" s="16">
        <v>5</v>
      </c>
    </row>
    <row r="10448" spans="1:8" x14ac:dyDescent="0.3">
      <c r="A10448" s="13" t="str">
        <f t="shared" si="163"/>
        <v>gonzaca012014</v>
      </c>
      <c r="B10448" s="16" t="s">
        <v>926</v>
      </c>
      <c r="C10448" s="16">
        <v>2014</v>
      </c>
      <c r="D10448" s="16" t="s">
        <v>2328</v>
      </c>
      <c r="E10448" s="16">
        <v>67</v>
      </c>
      <c r="F10448" s="16">
        <v>1</v>
      </c>
      <c r="G10448" s="16">
        <v>1</v>
      </c>
      <c r="H10448" s="16">
        <v>1</v>
      </c>
    </row>
    <row r="10449" spans="1:8" x14ac:dyDescent="0.3">
      <c r="A10449" s="13" t="str">
        <f t="shared" si="163"/>
        <v>gonzaca012014</v>
      </c>
      <c r="B10449" s="16" t="s">
        <v>926</v>
      </c>
      <c r="C10449" s="16">
        <v>2014</v>
      </c>
      <c r="D10449" s="16" t="s">
        <v>2329</v>
      </c>
      <c r="E10449" s="16">
        <v>97</v>
      </c>
      <c r="F10449" s="16">
        <v>3</v>
      </c>
      <c r="G10449" s="16">
        <v>1</v>
      </c>
      <c r="H10449" s="16">
        <v>1</v>
      </c>
    </row>
    <row r="10450" spans="1:8" x14ac:dyDescent="0.3">
      <c r="A10450" s="13" t="str">
        <f t="shared" si="163"/>
        <v>gonzaca012014</v>
      </c>
      <c r="B10450" s="16" t="s">
        <v>926</v>
      </c>
      <c r="C10450" s="16">
        <v>2014</v>
      </c>
      <c r="D10450" s="16" t="s">
        <v>2330</v>
      </c>
      <c r="E10450" s="16">
        <v>30</v>
      </c>
      <c r="F10450" s="16">
        <v>2</v>
      </c>
      <c r="G10450" s="16">
        <v>0</v>
      </c>
      <c r="H10450" s="16">
        <v>0</v>
      </c>
    </row>
    <row r="10451" spans="1:8" x14ac:dyDescent="0.3">
      <c r="A10451" s="13" t="str">
        <f t="shared" si="163"/>
        <v>gonzagi012014</v>
      </c>
      <c r="B10451" s="16" t="s">
        <v>927</v>
      </c>
      <c r="C10451" s="16">
        <v>2014</v>
      </c>
      <c r="D10451" s="16" t="s">
        <v>2332</v>
      </c>
      <c r="E10451" s="16">
        <v>6</v>
      </c>
      <c r="F10451" s="16">
        <v>19</v>
      </c>
      <c r="G10451" s="16">
        <v>1</v>
      </c>
      <c r="H10451" s="16">
        <v>1</v>
      </c>
    </row>
    <row r="10452" spans="1:8" x14ac:dyDescent="0.3">
      <c r="A10452" s="13" t="str">
        <f t="shared" si="163"/>
        <v>gonzama012014</v>
      </c>
      <c r="B10452" s="16" t="s">
        <v>1722</v>
      </c>
      <c r="C10452" s="16">
        <v>2014</v>
      </c>
      <c r="D10452" s="16" t="s">
        <v>2333</v>
      </c>
      <c r="E10452" s="16">
        <v>2</v>
      </c>
      <c r="F10452" s="16">
        <v>0</v>
      </c>
      <c r="G10452" s="16">
        <v>0</v>
      </c>
      <c r="H10452" s="16">
        <v>0</v>
      </c>
    </row>
    <row r="10453" spans="1:8" x14ac:dyDescent="0.3">
      <c r="A10453" s="13" t="str">
        <f t="shared" si="163"/>
        <v>gonzama012014</v>
      </c>
      <c r="B10453" s="16" t="s">
        <v>1722</v>
      </c>
      <c r="C10453" s="16">
        <v>2014</v>
      </c>
      <c r="D10453" s="16" t="s">
        <v>37</v>
      </c>
      <c r="E10453" s="16">
        <v>12</v>
      </c>
      <c r="F10453" s="16">
        <v>21</v>
      </c>
      <c r="G10453" s="16">
        <v>0</v>
      </c>
      <c r="H10453" s="16">
        <v>4</v>
      </c>
    </row>
    <row r="10454" spans="1:8" x14ac:dyDescent="0.3">
      <c r="A10454" s="13" t="str">
        <f t="shared" si="163"/>
        <v>gonzama012014</v>
      </c>
      <c r="B10454" s="16" t="s">
        <v>1722</v>
      </c>
      <c r="C10454" s="16">
        <v>2014</v>
      </c>
      <c r="D10454" s="16" t="s">
        <v>38</v>
      </c>
      <c r="E10454" s="16">
        <v>2</v>
      </c>
      <c r="F10454" s="16">
        <v>12</v>
      </c>
      <c r="G10454" s="16">
        <v>2</v>
      </c>
      <c r="H10454" s="16">
        <v>1</v>
      </c>
    </row>
    <row r="10455" spans="1:8" x14ac:dyDescent="0.3">
      <c r="A10455" s="13" t="str">
        <f t="shared" si="163"/>
        <v>gonzama012014</v>
      </c>
      <c r="B10455" s="16" t="s">
        <v>1722</v>
      </c>
      <c r="C10455" s="16">
        <v>2014</v>
      </c>
      <c r="D10455" s="16" t="s">
        <v>2328</v>
      </c>
      <c r="E10455" s="16">
        <v>3</v>
      </c>
      <c r="F10455" s="16">
        <v>0</v>
      </c>
      <c r="G10455" s="16">
        <v>0</v>
      </c>
      <c r="H10455" s="16">
        <v>0</v>
      </c>
    </row>
    <row r="10456" spans="1:8" x14ac:dyDescent="0.3">
      <c r="A10456" s="13" t="str">
        <f t="shared" si="163"/>
        <v>gonzama012014</v>
      </c>
      <c r="B10456" s="16" t="s">
        <v>1722</v>
      </c>
      <c r="C10456" s="16">
        <v>2014</v>
      </c>
      <c r="D10456" s="16" t="s">
        <v>2329</v>
      </c>
      <c r="E10456" s="16">
        <v>3</v>
      </c>
      <c r="F10456" s="16">
        <v>0</v>
      </c>
      <c r="G10456" s="16">
        <v>0</v>
      </c>
      <c r="H10456" s="16">
        <v>0</v>
      </c>
    </row>
    <row r="10457" spans="1:8" x14ac:dyDescent="0.3">
      <c r="A10457" s="13" t="str">
        <f t="shared" si="163"/>
        <v>gonzama012014</v>
      </c>
      <c r="B10457" s="16" t="s">
        <v>1722</v>
      </c>
      <c r="C10457" s="16">
        <v>2014</v>
      </c>
      <c r="D10457" s="16" t="s">
        <v>2330</v>
      </c>
      <c r="E10457" s="16">
        <v>0</v>
      </c>
      <c r="F10457" s="16">
        <v>0</v>
      </c>
      <c r="G10457" s="16">
        <v>0</v>
      </c>
      <c r="H10457" s="16">
        <v>0</v>
      </c>
    </row>
    <row r="10458" spans="1:8" x14ac:dyDescent="0.3">
      <c r="A10458" s="13" t="str">
        <f t="shared" si="163"/>
        <v>gonzama012014</v>
      </c>
      <c r="B10458" s="16" t="s">
        <v>1722</v>
      </c>
      <c r="C10458" s="16">
        <v>2014</v>
      </c>
      <c r="D10458" s="16" t="s">
        <v>2331</v>
      </c>
      <c r="E10458" s="16">
        <v>76</v>
      </c>
      <c r="F10458" s="16">
        <v>200</v>
      </c>
      <c r="G10458" s="16">
        <v>6</v>
      </c>
      <c r="H10458" s="16">
        <v>36</v>
      </c>
    </row>
    <row r="10459" spans="1:8" x14ac:dyDescent="0.3">
      <c r="A10459" s="13" t="str">
        <f t="shared" si="163"/>
        <v>gonzama022014</v>
      </c>
      <c r="B10459" s="16" t="s">
        <v>2175</v>
      </c>
      <c r="C10459" s="16">
        <v>2014</v>
      </c>
      <c r="D10459" s="16" t="s">
        <v>2332</v>
      </c>
      <c r="E10459" s="16">
        <v>1</v>
      </c>
      <c r="F10459" s="16">
        <v>3</v>
      </c>
      <c r="G10459" s="16">
        <v>0</v>
      </c>
      <c r="H10459" s="16">
        <v>1</v>
      </c>
    </row>
    <row r="10460" spans="1:8" x14ac:dyDescent="0.3">
      <c r="A10460" s="13" t="str">
        <f t="shared" si="163"/>
        <v>gonzami032014</v>
      </c>
      <c r="B10460" s="16" t="s">
        <v>1723</v>
      </c>
      <c r="C10460" s="16">
        <v>2014</v>
      </c>
      <c r="D10460" s="16" t="s">
        <v>2332</v>
      </c>
      <c r="E10460" s="16">
        <v>7</v>
      </c>
      <c r="F10460" s="16">
        <v>13</v>
      </c>
      <c r="G10460" s="16">
        <v>1</v>
      </c>
      <c r="H10460" s="16">
        <v>0</v>
      </c>
    </row>
    <row r="10461" spans="1:8" x14ac:dyDescent="0.3">
      <c r="A10461" s="13" t="str">
        <f t="shared" si="163"/>
        <v>gonzami052014</v>
      </c>
      <c r="B10461" s="16" t="s">
        <v>2176</v>
      </c>
      <c r="C10461" s="16">
        <v>2014</v>
      </c>
      <c r="D10461" s="16" t="s">
        <v>2332</v>
      </c>
      <c r="E10461" s="16">
        <v>0</v>
      </c>
      <c r="F10461" s="16">
        <v>1</v>
      </c>
      <c r="G10461" s="16">
        <v>0</v>
      </c>
      <c r="H10461" s="16">
        <v>0</v>
      </c>
    </row>
    <row r="10462" spans="1:8" x14ac:dyDescent="0.3">
      <c r="A10462" s="13" t="str">
        <f t="shared" si="163"/>
        <v>gordoal012014</v>
      </c>
      <c r="B10462" s="16" t="s">
        <v>792</v>
      </c>
      <c r="C10462" s="16">
        <v>2014</v>
      </c>
      <c r="D10462" s="16" t="s">
        <v>2328</v>
      </c>
      <c r="E10462" s="16">
        <v>341</v>
      </c>
      <c r="F10462" s="16">
        <v>8</v>
      </c>
      <c r="G10462" s="16">
        <v>2</v>
      </c>
      <c r="H10462" s="16">
        <v>0</v>
      </c>
    </row>
    <row r="10463" spans="1:8" x14ac:dyDescent="0.3">
      <c r="A10463" s="13" t="str">
        <f t="shared" si="163"/>
        <v>gordoal012014</v>
      </c>
      <c r="B10463" s="16" t="s">
        <v>792</v>
      </c>
      <c r="C10463" s="16">
        <v>2014</v>
      </c>
      <c r="D10463" s="16" t="s">
        <v>2329</v>
      </c>
      <c r="E10463" s="16">
        <v>341</v>
      </c>
      <c r="F10463" s="16">
        <v>8</v>
      </c>
      <c r="G10463" s="16">
        <v>2</v>
      </c>
      <c r="H10463" s="16">
        <v>0</v>
      </c>
    </row>
    <row r="10464" spans="1:8" x14ac:dyDescent="0.3">
      <c r="A10464" s="13" t="str">
        <f t="shared" si="163"/>
        <v>gordode012014</v>
      </c>
      <c r="B10464" s="16" t="s">
        <v>1512</v>
      </c>
      <c r="C10464" s="16">
        <v>2014</v>
      </c>
      <c r="D10464" s="16" t="s">
        <v>37</v>
      </c>
      <c r="E10464" s="16">
        <v>256</v>
      </c>
      <c r="F10464" s="16">
        <v>375</v>
      </c>
      <c r="G10464" s="16">
        <v>12</v>
      </c>
      <c r="H10464" s="16">
        <v>84</v>
      </c>
    </row>
    <row r="10465" spans="1:8" x14ac:dyDescent="0.3">
      <c r="A10465" s="13" t="str">
        <f t="shared" si="163"/>
        <v>gorete012014</v>
      </c>
      <c r="B10465" s="16" t="s">
        <v>2177</v>
      </c>
      <c r="C10465" s="16">
        <v>2014</v>
      </c>
      <c r="D10465" s="16" t="s">
        <v>2328</v>
      </c>
      <c r="E10465" s="16">
        <v>1</v>
      </c>
      <c r="F10465" s="16">
        <v>0</v>
      </c>
      <c r="G10465" s="16">
        <v>0</v>
      </c>
      <c r="H10465" s="16">
        <v>0</v>
      </c>
    </row>
    <row r="10466" spans="1:8" x14ac:dyDescent="0.3">
      <c r="A10466" s="13" t="str">
        <f t="shared" si="163"/>
        <v>gorete012014</v>
      </c>
      <c r="B10466" s="16" t="s">
        <v>2177</v>
      </c>
      <c r="C10466" s="16">
        <v>2014</v>
      </c>
      <c r="D10466" s="16" t="s">
        <v>2329</v>
      </c>
      <c r="E10466" s="16">
        <v>1</v>
      </c>
      <c r="F10466" s="16">
        <v>0</v>
      </c>
      <c r="G10466" s="16">
        <v>0</v>
      </c>
      <c r="H10466" s="16">
        <v>0</v>
      </c>
    </row>
    <row r="10467" spans="1:8" x14ac:dyDescent="0.3">
      <c r="A10467" s="13" t="str">
        <f t="shared" si="163"/>
        <v>gorzeto012014</v>
      </c>
      <c r="B10467" s="16" t="s">
        <v>543</v>
      </c>
      <c r="C10467" s="16">
        <v>2014</v>
      </c>
      <c r="D10467" s="16" t="s">
        <v>2332</v>
      </c>
      <c r="E10467" s="16">
        <v>2</v>
      </c>
      <c r="F10467" s="16">
        <v>3</v>
      </c>
      <c r="G10467" s="16">
        <v>1</v>
      </c>
      <c r="H10467" s="16">
        <v>0</v>
      </c>
    </row>
    <row r="10468" spans="1:8" x14ac:dyDescent="0.3">
      <c r="A10468" s="13" t="str">
        <f t="shared" si="163"/>
        <v>gosean012014</v>
      </c>
      <c r="B10468" s="16" t="s">
        <v>1724</v>
      </c>
      <c r="C10468" s="16">
        <v>2014</v>
      </c>
      <c r="D10468" s="16" t="s">
        <v>2327</v>
      </c>
      <c r="E10468" s="16">
        <v>142</v>
      </c>
      <c r="F10468" s="16">
        <v>1</v>
      </c>
      <c r="G10468" s="16">
        <v>1</v>
      </c>
      <c r="H10468" s="16">
        <v>0</v>
      </c>
    </row>
    <row r="10469" spans="1:8" x14ac:dyDescent="0.3">
      <c r="A10469" s="13" t="str">
        <f t="shared" si="163"/>
        <v>gosean012014</v>
      </c>
      <c r="B10469" s="16" t="s">
        <v>1724</v>
      </c>
      <c r="C10469" s="16">
        <v>2014</v>
      </c>
      <c r="D10469" s="16" t="s">
        <v>2328</v>
      </c>
      <c r="E10469" s="16">
        <v>14</v>
      </c>
      <c r="F10469" s="16">
        <v>1</v>
      </c>
      <c r="G10469" s="16">
        <v>0</v>
      </c>
      <c r="H10469" s="16">
        <v>0</v>
      </c>
    </row>
    <row r="10470" spans="1:8" x14ac:dyDescent="0.3">
      <c r="A10470" s="13" t="str">
        <f t="shared" si="163"/>
        <v>gosean012014</v>
      </c>
      <c r="B10470" s="16" t="s">
        <v>1724</v>
      </c>
      <c r="C10470" s="16">
        <v>2014</v>
      </c>
      <c r="D10470" s="16" t="s">
        <v>2329</v>
      </c>
      <c r="E10470" s="16">
        <v>187</v>
      </c>
      <c r="F10470" s="16">
        <v>2</v>
      </c>
      <c r="G10470" s="16">
        <v>1</v>
      </c>
      <c r="H10470" s="16">
        <v>0</v>
      </c>
    </row>
    <row r="10471" spans="1:8" x14ac:dyDescent="0.3">
      <c r="A10471" s="13" t="str">
        <f t="shared" si="163"/>
        <v>gosean012014</v>
      </c>
      <c r="B10471" s="16" t="s">
        <v>1724</v>
      </c>
      <c r="C10471" s="16">
        <v>2014</v>
      </c>
      <c r="D10471" s="16" t="s">
        <v>2330</v>
      </c>
      <c r="E10471" s="16">
        <v>31</v>
      </c>
      <c r="F10471" s="16">
        <v>0</v>
      </c>
      <c r="G10471" s="16">
        <v>0</v>
      </c>
      <c r="H10471" s="16">
        <v>0</v>
      </c>
    </row>
    <row r="10472" spans="1:8" x14ac:dyDescent="0.3">
      <c r="A10472" s="13" t="str">
        <f t="shared" si="163"/>
        <v>gosewtu012014</v>
      </c>
      <c r="B10472" s="16" t="s">
        <v>1947</v>
      </c>
      <c r="C10472" s="16">
        <v>2014</v>
      </c>
      <c r="D10472" s="16" t="s">
        <v>2334</v>
      </c>
      <c r="E10472" s="16">
        <v>241</v>
      </c>
      <c r="F10472" s="16">
        <v>18</v>
      </c>
      <c r="G10472" s="16">
        <v>1</v>
      </c>
      <c r="H10472" s="16">
        <v>1</v>
      </c>
    </row>
    <row r="10473" spans="1:8" x14ac:dyDescent="0.3">
      <c r="A10473" s="13" t="str">
        <f t="shared" si="163"/>
        <v>gosseph012014</v>
      </c>
      <c r="B10473" s="16" t="s">
        <v>1948</v>
      </c>
      <c r="C10473" s="16">
        <v>2014</v>
      </c>
      <c r="D10473" s="16" t="s">
        <v>37</v>
      </c>
      <c r="E10473" s="16">
        <v>32</v>
      </c>
      <c r="F10473" s="16">
        <v>40</v>
      </c>
      <c r="G10473" s="16">
        <v>2</v>
      </c>
      <c r="H10473" s="16">
        <v>10</v>
      </c>
    </row>
    <row r="10474" spans="1:8" x14ac:dyDescent="0.3">
      <c r="A10474" s="13" t="str">
        <f t="shared" si="163"/>
        <v>gosseph012014</v>
      </c>
      <c r="B10474" s="16" t="s">
        <v>1948</v>
      </c>
      <c r="C10474" s="16">
        <v>2014</v>
      </c>
      <c r="D10474" s="16" t="s">
        <v>38</v>
      </c>
      <c r="E10474" s="16">
        <v>4</v>
      </c>
      <c r="F10474" s="16">
        <v>15</v>
      </c>
      <c r="G10474" s="16">
        <v>1</v>
      </c>
      <c r="H10474" s="16">
        <v>3</v>
      </c>
    </row>
    <row r="10475" spans="1:8" x14ac:dyDescent="0.3">
      <c r="A10475" s="13" t="str">
        <f t="shared" si="163"/>
        <v>gosseph012014</v>
      </c>
      <c r="B10475" s="16" t="s">
        <v>1948</v>
      </c>
      <c r="C10475" s="16">
        <v>2014</v>
      </c>
      <c r="D10475" s="16" t="s">
        <v>2328</v>
      </c>
      <c r="E10475" s="16">
        <v>0</v>
      </c>
      <c r="F10475" s="16">
        <v>0</v>
      </c>
      <c r="G10475" s="16">
        <v>0</v>
      </c>
      <c r="H10475" s="16">
        <v>0</v>
      </c>
    </row>
    <row r="10476" spans="1:8" x14ac:dyDescent="0.3">
      <c r="A10476" s="13" t="str">
        <f t="shared" si="163"/>
        <v>gosseph012014</v>
      </c>
      <c r="B10476" s="16" t="s">
        <v>1948</v>
      </c>
      <c r="C10476" s="16">
        <v>2014</v>
      </c>
      <c r="D10476" s="16" t="s">
        <v>2329</v>
      </c>
      <c r="E10476" s="16">
        <v>0</v>
      </c>
      <c r="F10476" s="16">
        <v>0</v>
      </c>
      <c r="G10476" s="16">
        <v>0</v>
      </c>
      <c r="H10476" s="16">
        <v>0</v>
      </c>
    </row>
    <row r="10477" spans="1:8" x14ac:dyDescent="0.3">
      <c r="A10477" s="13" t="str">
        <f t="shared" si="163"/>
        <v>gosseph012014</v>
      </c>
      <c r="B10477" s="16" t="s">
        <v>1948</v>
      </c>
      <c r="C10477" s="16">
        <v>2014</v>
      </c>
      <c r="D10477" s="16" t="s">
        <v>2331</v>
      </c>
      <c r="E10477" s="16">
        <v>8</v>
      </c>
      <c r="F10477" s="16">
        <v>13</v>
      </c>
      <c r="G10477" s="16">
        <v>0</v>
      </c>
      <c r="H10477" s="16">
        <v>4</v>
      </c>
    </row>
    <row r="10478" spans="1:8" x14ac:dyDescent="0.3">
      <c r="A10478" s="13" t="str">
        <f t="shared" si="163"/>
        <v>grandcu012014</v>
      </c>
      <c r="B10478" s="16" t="s">
        <v>446</v>
      </c>
      <c r="C10478" s="16">
        <v>2014</v>
      </c>
      <c r="D10478" s="16" t="s">
        <v>2327</v>
      </c>
      <c r="E10478" s="16">
        <v>23</v>
      </c>
      <c r="F10478" s="16">
        <v>1</v>
      </c>
      <c r="G10478" s="16">
        <v>0</v>
      </c>
      <c r="H10478" s="16">
        <v>0</v>
      </c>
    </row>
    <row r="10479" spans="1:8" x14ac:dyDescent="0.3">
      <c r="A10479" s="13" t="str">
        <f t="shared" si="163"/>
        <v>grandcu012014</v>
      </c>
      <c r="B10479" s="16" t="s">
        <v>446</v>
      </c>
      <c r="C10479" s="16">
        <v>2014</v>
      </c>
      <c r="D10479" s="16" t="s">
        <v>2328</v>
      </c>
      <c r="E10479" s="16">
        <v>18</v>
      </c>
      <c r="F10479" s="16">
        <v>1</v>
      </c>
      <c r="G10479" s="16">
        <v>1</v>
      </c>
      <c r="H10479" s="16">
        <v>1</v>
      </c>
    </row>
    <row r="10480" spans="1:8" x14ac:dyDescent="0.3">
      <c r="A10480" s="13" t="str">
        <f t="shared" si="163"/>
        <v>grandcu012014</v>
      </c>
      <c r="B10480" s="16" t="s">
        <v>446</v>
      </c>
      <c r="C10480" s="16">
        <v>2014</v>
      </c>
      <c r="D10480" s="16" t="s">
        <v>2329</v>
      </c>
      <c r="E10480" s="16">
        <v>305</v>
      </c>
      <c r="F10480" s="16">
        <v>8</v>
      </c>
      <c r="G10480" s="16">
        <v>2</v>
      </c>
      <c r="H10480" s="16">
        <v>1</v>
      </c>
    </row>
    <row r="10481" spans="1:8" x14ac:dyDescent="0.3">
      <c r="A10481" s="13" t="str">
        <f t="shared" si="163"/>
        <v>grandcu012014</v>
      </c>
      <c r="B10481" s="16" t="s">
        <v>446</v>
      </c>
      <c r="C10481" s="16">
        <v>2014</v>
      </c>
      <c r="D10481" s="16" t="s">
        <v>2330</v>
      </c>
      <c r="E10481" s="16">
        <v>264</v>
      </c>
      <c r="F10481" s="16">
        <v>6</v>
      </c>
      <c r="G10481" s="16">
        <v>1</v>
      </c>
      <c r="H10481" s="16">
        <v>0</v>
      </c>
    </row>
    <row r="10482" spans="1:8" x14ac:dyDescent="0.3">
      <c r="A10482" s="13" t="str">
        <f t="shared" si="163"/>
        <v>grandya012014</v>
      </c>
      <c r="B10482" s="16" t="s">
        <v>1726</v>
      </c>
      <c r="C10482" s="16">
        <v>2014</v>
      </c>
      <c r="D10482" s="16" t="s">
        <v>2333</v>
      </c>
      <c r="E10482" s="16">
        <v>235</v>
      </c>
      <c r="F10482" s="16">
        <v>22</v>
      </c>
      <c r="G10482" s="16">
        <v>3</v>
      </c>
      <c r="H10482" s="16">
        <v>18</v>
      </c>
    </row>
    <row r="10483" spans="1:8" x14ac:dyDescent="0.3">
      <c r="A10483" s="13" t="str">
        <f t="shared" si="163"/>
        <v>grandya012014</v>
      </c>
      <c r="B10483" s="16" t="s">
        <v>1726</v>
      </c>
      <c r="C10483" s="16">
        <v>2014</v>
      </c>
      <c r="D10483" s="16" t="s">
        <v>2334</v>
      </c>
      <c r="E10483" s="16">
        <v>526</v>
      </c>
      <c r="F10483" s="16">
        <v>31</v>
      </c>
      <c r="G10483" s="16">
        <v>4</v>
      </c>
      <c r="H10483" s="16">
        <v>4</v>
      </c>
    </row>
    <row r="10484" spans="1:8" x14ac:dyDescent="0.3">
      <c r="A10484" s="13" t="str">
        <f t="shared" si="163"/>
        <v>graveke012014</v>
      </c>
      <c r="B10484" s="16" t="s">
        <v>2178</v>
      </c>
      <c r="C10484" s="16">
        <v>2014</v>
      </c>
      <c r="D10484" s="16" t="s">
        <v>2332</v>
      </c>
      <c r="E10484" s="16">
        <v>1</v>
      </c>
      <c r="F10484" s="16">
        <v>1</v>
      </c>
      <c r="G10484" s="16">
        <v>0</v>
      </c>
      <c r="H10484" s="16">
        <v>0</v>
      </c>
    </row>
    <row r="10485" spans="1:8" x14ac:dyDescent="0.3">
      <c r="A10485" s="13" t="str">
        <f t="shared" si="163"/>
        <v>grayso012014</v>
      </c>
      <c r="B10485" s="16" t="s">
        <v>1949</v>
      </c>
      <c r="C10485" s="16">
        <v>2014</v>
      </c>
      <c r="D10485" s="16" t="s">
        <v>2332</v>
      </c>
      <c r="E10485" s="16">
        <v>18</v>
      </c>
      <c r="F10485" s="16">
        <v>41</v>
      </c>
      <c r="G10485" s="16">
        <v>3</v>
      </c>
      <c r="H10485" s="16">
        <v>3</v>
      </c>
    </row>
    <row r="10486" spans="1:8" x14ac:dyDescent="0.3">
      <c r="A10486" s="13" t="str">
        <f t="shared" si="163"/>
        <v>greengr012014</v>
      </c>
      <c r="B10486" s="16" t="s">
        <v>1950</v>
      </c>
      <c r="C10486" s="16">
        <v>2014</v>
      </c>
      <c r="D10486" s="16" t="s">
        <v>2333</v>
      </c>
      <c r="E10486" s="16">
        <v>4</v>
      </c>
      <c r="F10486" s="16">
        <v>0</v>
      </c>
      <c r="G10486" s="16">
        <v>0</v>
      </c>
      <c r="H10486" s="16">
        <v>1</v>
      </c>
    </row>
    <row r="10487" spans="1:8" x14ac:dyDescent="0.3">
      <c r="A10487" s="13" t="str">
        <f t="shared" si="163"/>
        <v>greengr012014</v>
      </c>
      <c r="B10487" s="16" t="s">
        <v>1950</v>
      </c>
      <c r="C10487" s="16">
        <v>2014</v>
      </c>
      <c r="D10487" s="16" t="s">
        <v>37</v>
      </c>
      <c r="E10487" s="16">
        <v>7</v>
      </c>
      <c r="F10487" s="16">
        <v>23</v>
      </c>
      <c r="G10487" s="16">
        <v>0</v>
      </c>
      <c r="H10487" s="16">
        <v>6</v>
      </c>
    </row>
    <row r="10488" spans="1:8" x14ac:dyDescent="0.3">
      <c r="A10488" s="13" t="str">
        <f t="shared" si="163"/>
        <v>greengr012014</v>
      </c>
      <c r="B10488" s="16" t="s">
        <v>1950</v>
      </c>
      <c r="C10488" s="16">
        <v>2014</v>
      </c>
      <c r="D10488" s="16" t="s">
        <v>38</v>
      </c>
      <c r="E10488" s="16">
        <v>2</v>
      </c>
      <c r="F10488" s="16">
        <v>3</v>
      </c>
      <c r="G10488" s="16">
        <v>0</v>
      </c>
      <c r="H10488" s="16">
        <v>0</v>
      </c>
    </row>
    <row r="10489" spans="1:8" x14ac:dyDescent="0.3">
      <c r="A10489" s="13" t="str">
        <f t="shared" si="163"/>
        <v>greengr012014</v>
      </c>
      <c r="B10489" s="16" t="s">
        <v>1950</v>
      </c>
      <c r="C10489" s="16">
        <v>2014</v>
      </c>
      <c r="D10489" s="16" t="s">
        <v>2328</v>
      </c>
      <c r="E10489" s="16">
        <v>18</v>
      </c>
      <c r="F10489" s="16">
        <v>0</v>
      </c>
      <c r="G10489" s="16">
        <v>0</v>
      </c>
      <c r="H10489" s="16">
        <v>0</v>
      </c>
    </row>
    <row r="10490" spans="1:8" x14ac:dyDescent="0.3">
      <c r="A10490" s="13" t="str">
        <f t="shared" si="163"/>
        <v>greengr012014</v>
      </c>
      <c r="B10490" s="16" t="s">
        <v>1950</v>
      </c>
      <c r="C10490" s="16">
        <v>2014</v>
      </c>
      <c r="D10490" s="16" t="s">
        <v>2329</v>
      </c>
      <c r="E10490" s="16">
        <v>18</v>
      </c>
      <c r="F10490" s="16">
        <v>0</v>
      </c>
      <c r="G10490" s="16">
        <v>0</v>
      </c>
      <c r="H10490" s="16">
        <v>0</v>
      </c>
    </row>
    <row r="10491" spans="1:8" x14ac:dyDescent="0.3">
      <c r="A10491" s="13" t="str">
        <f t="shared" si="163"/>
        <v>greengr012014</v>
      </c>
      <c r="B10491" s="16" t="s">
        <v>1950</v>
      </c>
      <c r="C10491" s="16">
        <v>2014</v>
      </c>
      <c r="D10491" s="16" t="s">
        <v>2331</v>
      </c>
      <c r="E10491" s="16">
        <v>0</v>
      </c>
      <c r="F10491" s="16">
        <v>5</v>
      </c>
      <c r="G10491" s="16">
        <v>0</v>
      </c>
      <c r="H10491" s="16">
        <v>0</v>
      </c>
    </row>
    <row r="10492" spans="1:8" x14ac:dyDescent="0.3">
      <c r="A10492" s="13" t="str">
        <f t="shared" si="163"/>
        <v>greenni022014</v>
      </c>
      <c r="B10492" s="16" t="s">
        <v>2179</v>
      </c>
      <c r="C10492" s="16">
        <v>2014</v>
      </c>
      <c r="D10492" s="16" t="s">
        <v>2332</v>
      </c>
      <c r="E10492" s="16">
        <v>6</v>
      </c>
      <c r="F10492" s="16">
        <v>11</v>
      </c>
      <c r="G10492" s="16">
        <v>0</v>
      </c>
      <c r="H10492" s="16">
        <v>1</v>
      </c>
    </row>
    <row r="10493" spans="1:8" x14ac:dyDescent="0.3">
      <c r="A10493" s="13" t="str">
        <f t="shared" si="163"/>
        <v>greensh022014</v>
      </c>
      <c r="B10493" s="16" t="s">
        <v>2180</v>
      </c>
      <c r="C10493" s="16">
        <v>2014</v>
      </c>
      <c r="D10493" s="16" t="s">
        <v>2332</v>
      </c>
      <c r="E10493" s="16">
        <v>5</v>
      </c>
      <c r="F10493" s="16">
        <v>4</v>
      </c>
      <c r="G10493" s="16">
        <v>4</v>
      </c>
      <c r="H10493" s="16">
        <v>0</v>
      </c>
    </row>
    <row r="10494" spans="1:8" x14ac:dyDescent="0.3">
      <c r="A10494" s="13" t="str">
        <f t="shared" si="163"/>
        <v>gregelu012014</v>
      </c>
      <c r="B10494" s="16" t="s">
        <v>1094</v>
      </c>
      <c r="C10494" s="16">
        <v>2014</v>
      </c>
      <c r="D10494" s="16" t="s">
        <v>2332</v>
      </c>
      <c r="E10494" s="16">
        <v>4</v>
      </c>
      <c r="F10494" s="16">
        <v>8</v>
      </c>
      <c r="G10494" s="16">
        <v>0</v>
      </c>
      <c r="H10494" s="16">
        <v>0</v>
      </c>
    </row>
    <row r="10495" spans="1:8" x14ac:dyDescent="0.3">
      <c r="A10495" s="13" t="str">
        <f t="shared" si="163"/>
        <v>greggke012014</v>
      </c>
      <c r="B10495" s="16" t="s">
        <v>374</v>
      </c>
      <c r="C10495" s="16">
        <v>2014</v>
      </c>
      <c r="D10495" s="16" t="s">
        <v>2332</v>
      </c>
      <c r="E10495" s="16">
        <v>0</v>
      </c>
      <c r="F10495" s="16">
        <v>0</v>
      </c>
      <c r="G10495" s="16">
        <v>0</v>
      </c>
      <c r="H10495" s="16">
        <v>0</v>
      </c>
    </row>
    <row r="10496" spans="1:8" x14ac:dyDescent="0.3">
      <c r="A10496" s="13" t="str">
        <f t="shared" si="163"/>
        <v>gregodi012014</v>
      </c>
      <c r="B10496" s="16" t="s">
        <v>1727</v>
      </c>
      <c r="C10496" s="16">
        <v>2014</v>
      </c>
      <c r="D10496" s="16" t="s">
        <v>37</v>
      </c>
      <c r="E10496" s="16">
        <v>13</v>
      </c>
      <c r="F10496" s="16">
        <v>26</v>
      </c>
      <c r="G10496" s="16">
        <v>1</v>
      </c>
      <c r="H10496" s="16">
        <v>3</v>
      </c>
    </row>
    <row r="10497" spans="1:8" x14ac:dyDescent="0.3">
      <c r="A10497" s="13" t="str">
        <f t="shared" si="163"/>
        <v>gregodi012014</v>
      </c>
      <c r="B10497" s="16" t="s">
        <v>1727</v>
      </c>
      <c r="C10497" s="16">
        <v>2014</v>
      </c>
      <c r="D10497" s="16" t="s">
        <v>38</v>
      </c>
      <c r="E10497" s="16">
        <v>2</v>
      </c>
      <c r="F10497" s="16">
        <v>1</v>
      </c>
      <c r="G10497" s="16">
        <v>0</v>
      </c>
      <c r="H10497" s="16">
        <v>0</v>
      </c>
    </row>
    <row r="10498" spans="1:8" x14ac:dyDescent="0.3">
      <c r="A10498" s="13" t="str">
        <f t="shared" si="163"/>
        <v>gregodi012014</v>
      </c>
      <c r="B10498" s="16" t="s">
        <v>1727</v>
      </c>
      <c r="C10498" s="16">
        <v>2014</v>
      </c>
      <c r="D10498" s="16" t="s">
        <v>2331</v>
      </c>
      <c r="E10498" s="16">
        <v>98</v>
      </c>
      <c r="F10498" s="16">
        <v>189</v>
      </c>
      <c r="G10498" s="16">
        <v>5</v>
      </c>
      <c r="H10498" s="16">
        <v>39</v>
      </c>
    </row>
    <row r="10499" spans="1:8" x14ac:dyDescent="0.3">
      <c r="A10499" s="13" t="str">
        <f t="shared" ref="A10499:A10562" si="164">B10499&amp;C10499</f>
        <v>greinza012014</v>
      </c>
      <c r="B10499" s="16" t="s">
        <v>448</v>
      </c>
      <c r="C10499" s="16">
        <v>2014</v>
      </c>
      <c r="D10499" s="16" t="s">
        <v>2332</v>
      </c>
      <c r="E10499" s="16">
        <v>28</v>
      </c>
      <c r="F10499" s="16">
        <v>30</v>
      </c>
      <c r="G10499" s="16">
        <v>1</v>
      </c>
      <c r="H10499" s="16">
        <v>8</v>
      </c>
    </row>
    <row r="10500" spans="1:8" x14ac:dyDescent="0.3">
      <c r="A10500" s="13" t="str">
        <f t="shared" si="164"/>
        <v>grichra012014</v>
      </c>
      <c r="B10500" s="16" t="s">
        <v>2181</v>
      </c>
      <c r="C10500" s="16">
        <v>2014</v>
      </c>
      <c r="D10500" s="16" t="s">
        <v>2327</v>
      </c>
      <c r="E10500" s="16">
        <v>17</v>
      </c>
      <c r="F10500" s="16">
        <v>0</v>
      </c>
      <c r="G10500" s="16">
        <v>1</v>
      </c>
      <c r="H10500" s="16">
        <v>0</v>
      </c>
    </row>
    <row r="10501" spans="1:8" x14ac:dyDescent="0.3">
      <c r="A10501" s="13" t="str">
        <f t="shared" si="164"/>
        <v>grichra012014</v>
      </c>
      <c r="B10501" s="16" t="s">
        <v>2181</v>
      </c>
      <c r="C10501" s="16">
        <v>2014</v>
      </c>
      <c r="D10501" s="16" t="s">
        <v>2328</v>
      </c>
      <c r="E10501" s="16">
        <v>7</v>
      </c>
      <c r="F10501" s="16">
        <v>0</v>
      </c>
      <c r="G10501" s="16">
        <v>0</v>
      </c>
      <c r="H10501" s="16">
        <v>0</v>
      </c>
    </row>
    <row r="10502" spans="1:8" x14ac:dyDescent="0.3">
      <c r="A10502" s="13" t="str">
        <f t="shared" si="164"/>
        <v>grichra012014</v>
      </c>
      <c r="B10502" s="16" t="s">
        <v>2181</v>
      </c>
      <c r="C10502" s="16">
        <v>2014</v>
      </c>
      <c r="D10502" s="16" t="s">
        <v>2329</v>
      </c>
      <c r="E10502" s="16">
        <v>54</v>
      </c>
      <c r="F10502" s="16">
        <v>2</v>
      </c>
      <c r="G10502" s="16">
        <v>2</v>
      </c>
      <c r="H10502" s="16">
        <v>0</v>
      </c>
    </row>
    <row r="10503" spans="1:8" x14ac:dyDescent="0.3">
      <c r="A10503" s="13" t="str">
        <f t="shared" si="164"/>
        <v>grichra012014</v>
      </c>
      <c r="B10503" s="16" t="s">
        <v>2181</v>
      </c>
      <c r="C10503" s="16">
        <v>2014</v>
      </c>
      <c r="D10503" s="16" t="s">
        <v>2330</v>
      </c>
      <c r="E10503" s="16">
        <v>30</v>
      </c>
      <c r="F10503" s="16">
        <v>2</v>
      </c>
      <c r="G10503" s="16">
        <v>1</v>
      </c>
      <c r="H10503" s="16">
        <v>0</v>
      </c>
    </row>
    <row r="10504" spans="1:8" x14ac:dyDescent="0.3">
      <c r="A10504" s="13" t="str">
        <f t="shared" si="164"/>
        <v>grillja012014</v>
      </c>
      <c r="B10504" s="16" t="s">
        <v>104</v>
      </c>
      <c r="C10504" s="16">
        <v>2014</v>
      </c>
      <c r="D10504" s="16" t="s">
        <v>2332</v>
      </c>
      <c r="E10504" s="16">
        <v>1</v>
      </c>
      <c r="F10504" s="16">
        <v>1</v>
      </c>
      <c r="G10504" s="16">
        <v>0</v>
      </c>
      <c r="H10504" s="16">
        <v>1</v>
      </c>
    </row>
    <row r="10505" spans="1:8" x14ac:dyDescent="0.3">
      <c r="A10505" s="13" t="str">
        <f t="shared" si="164"/>
        <v>grillja012014</v>
      </c>
      <c r="B10505" s="16" t="s">
        <v>104</v>
      </c>
      <c r="C10505" s="16">
        <v>2014</v>
      </c>
      <c r="D10505" s="16" t="s">
        <v>2332</v>
      </c>
      <c r="E10505" s="16">
        <v>1</v>
      </c>
      <c r="F10505" s="16">
        <v>6</v>
      </c>
      <c r="G10505" s="16">
        <v>0</v>
      </c>
      <c r="H10505" s="16">
        <v>1</v>
      </c>
    </row>
    <row r="10506" spans="1:8" x14ac:dyDescent="0.3">
      <c r="A10506" s="13" t="str">
        <f t="shared" si="164"/>
        <v>grimmju012014</v>
      </c>
      <c r="B10506" s="16" t="s">
        <v>1729</v>
      </c>
      <c r="C10506" s="16">
        <v>2014</v>
      </c>
      <c r="D10506" s="16" t="s">
        <v>2332</v>
      </c>
      <c r="E10506" s="16">
        <v>4</v>
      </c>
      <c r="F10506" s="16">
        <v>6</v>
      </c>
      <c r="G10506" s="16">
        <v>0</v>
      </c>
      <c r="H10506" s="16">
        <v>0</v>
      </c>
    </row>
    <row r="10507" spans="1:8" x14ac:dyDescent="0.3">
      <c r="A10507" s="13" t="str">
        <f t="shared" si="164"/>
        <v>grossro012014</v>
      </c>
      <c r="B10507" s="16" t="s">
        <v>1951</v>
      </c>
      <c r="C10507" s="16">
        <v>2014</v>
      </c>
      <c r="D10507" s="16" t="s">
        <v>2327</v>
      </c>
      <c r="E10507" s="16">
        <v>7</v>
      </c>
      <c r="F10507" s="16">
        <v>0</v>
      </c>
      <c r="G10507" s="16">
        <v>0</v>
      </c>
      <c r="H10507" s="16">
        <v>0</v>
      </c>
    </row>
    <row r="10508" spans="1:8" x14ac:dyDescent="0.3">
      <c r="A10508" s="13" t="str">
        <f t="shared" si="164"/>
        <v>grossro012014</v>
      </c>
      <c r="B10508" s="16" t="s">
        <v>1951</v>
      </c>
      <c r="C10508" s="16">
        <v>2014</v>
      </c>
      <c r="D10508" s="16" t="s">
        <v>2328</v>
      </c>
      <c r="E10508" s="16">
        <v>114</v>
      </c>
      <c r="F10508" s="16">
        <v>1</v>
      </c>
      <c r="G10508" s="16">
        <v>2</v>
      </c>
      <c r="H10508" s="16">
        <v>0</v>
      </c>
    </row>
    <row r="10509" spans="1:8" x14ac:dyDescent="0.3">
      <c r="A10509" s="13" t="str">
        <f t="shared" si="164"/>
        <v>grossro012014</v>
      </c>
      <c r="B10509" s="16" t="s">
        <v>1951</v>
      </c>
      <c r="C10509" s="16">
        <v>2014</v>
      </c>
      <c r="D10509" s="16" t="s">
        <v>2329</v>
      </c>
      <c r="E10509" s="16">
        <v>177</v>
      </c>
      <c r="F10509" s="16">
        <v>6</v>
      </c>
      <c r="G10509" s="16">
        <v>3</v>
      </c>
      <c r="H10509" s="16">
        <v>1</v>
      </c>
    </row>
    <row r="10510" spans="1:8" x14ac:dyDescent="0.3">
      <c r="A10510" s="13" t="str">
        <f t="shared" si="164"/>
        <v>grossro012014</v>
      </c>
      <c r="B10510" s="16" t="s">
        <v>1951</v>
      </c>
      <c r="C10510" s="16">
        <v>2014</v>
      </c>
      <c r="D10510" s="16" t="s">
        <v>2330</v>
      </c>
      <c r="E10510" s="16">
        <v>56</v>
      </c>
      <c r="F10510" s="16">
        <v>5</v>
      </c>
      <c r="G10510" s="16">
        <v>1</v>
      </c>
      <c r="H10510" s="16">
        <v>1</v>
      </c>
    </row>
    <row r="10511" spans="1:8" x14ac:dyDescent="0.3">
      <c r="A10511" s="13" t="str">
        <f t="shared" si="164"/>
        <v>grubeja012014</v>
      </c>
      <c r="B10511" s="16" t="s">
        <v>2182</v>
      </c>
      <c r="C10511" s="16">
        <v>2014</v>
      </c>
      <c r="D10511" s="16" t="s">
        <v>2332</v>
      </c>
      <c r="E10511" s="16">
        <v>0</v>
      </c>
      <c r="F10511" s="16">
        <v>0</v>
      </c>
      <c r="G10511" s="16">
        <v>0</v>
      </c>
      <c r="H10511" s="16">
        <v>0</v>
      </c>
    </row>
    <row r="10512" spans="1:8" x14ac:dyDescent="0.3">
      <c r="A10512" s="13" t="str">
        <f t="shared" si="164"/>
        <v>guerral012014</v>
      </c>
      <c r="B10512" s="16" t="s">
        <v>2183</v>
      </c>
      <c r="C10512" s="16">
        <v>2014</v>
      </c>
      <c r="D10512" s="16" t="s">
        <v>2328</v>
      </c>
      <c r="E10512" s="16">
        <v>2</v>
      </c>
      <c r="F10512" s="16">
        <v>0</v>
      </c>
      <c r="G10512" s="16">
        <v>0</v>
      </c>
      <c r="H10512" s="16">
        <v>0</v>
      </c>
    </row>
    <row r="10513" spans="1:8" x14ac:dyDescent="0.3">
      <c r="A10513" s="13" t="str">
        <f t="shared" si="164"/>
        <v>guerral012014</v>
      </c>
      <c r="B10513" s="16" t="s">
        <v>2183</v>
      </c>
      <c r="C10513" s="16">
        <v>2014</v>
      </c>
      <c r="D10513" s="16" t="s">
        <v>2329</v>
      </c>
      <c r="E10513" s="16">
        <v>2</v>
      </c>
      <c r="F10513" s="16">
        <v>0</v>
      </c>
      <c r="G10513" s="16">
        <v>0</v>
      </c>
      <c r="H10513" s="16">
        <v>0</v>
      </c>
    </row>
    <row r="10514" spans="1:8" x14ac:dyDescent="0.3">
      <c r="A10514" s="13" t="str">
        <f t="shared" si="164"/>
        <v>guerrja012014</v>
      </c>
      <c r="B10514" s="16" t="s">
        <v>1514</v>
      </c>
      <c r="C10514" s="16">
        <v>2014</v>
      </c>
      <c r="D10514" s="16" t="s">
        <v>2332</v>
      </c>
      <c r="E10514" s="16">
        <v>6</v>
      </c>
      <c r="F10514" s="16">
        <v>3</v>
      </c>
      <c r="G10514" s="16">
        <v>1</v>
      </c>
      <c r="H10514" s="16">
        <v>0</v>
      </c>
    </row>
    <row r="10515" spans="1:8" x14ac:dyDescent="0.3">
      <c r="A10515" s="13" t="str">
        <f t="shared" si="164"/>
        <v>guerrma022014</v>
      </c>
      <c r="B10515" s="16" t="s">
        <v>450</v>
      </c>
      <c r="C10515" s="16">
        <v>2014</v>
      </c>
      <c r="D10515" s="16" t="s">
        <v>2332</v>
      </c>
      <c r="E10515" s="16">
        <v>3</v>
      </c>
      <c r="F10515" s="16">
        <v>3</v>
      </c>
      <c r="G10515" s="16">
        <v>0</v>
      </c>
      <c r="H10515" s="16">
        <v>0</v>
      </c>
    </row>
    <row r="10516" spans="1:8" x14ac:dyDescent="0.3">
      <c r="A10516" s="13" t="str">
        <f t="shared" si="164"/>
        <v>guilmpr012014</v>
      </c>
      <c r="B10516" s="16" t="s">
        <v>1952</v>
      </c>
      <c r="C10516" s="16">
        <v>2014</v>
      </c>
      <c r="D10516" s="16" t="s">
        <v>2332</v>
      </c>
      <c r="E10516" s="16">
        <v>0</v>
      </c>
      <c r="F10516" s="16">
        <v>0</v>
      </c>
      <c r="G10516" s="16">
        <v>0</v>
      </c>
      <c r="H10516" s="16">
        <v>0</v>
      </c>
    </row>
    <row r="10517" spans="1:8" x14ac:dyDescent="0.3">
      <c r="A10517" s="13" t="str">
        <f t="shared" si="164"/>
        <v>guthrje012014</v>
      </c>
      <c r="B10517" s="16" t="s">
        <v>451</v>
      </c>
      <c r="C10517" s="16">
        <v>2014</v>
      </c>
      <c r="D10517" s="16" t="s">
        <v>2332</v>
      </c>
      <c r="E10517" s="16">
        <v>12</v>
      </c>
      <c r="F10517" s="16">
        <v>24</v>
      </c>
      <c r="G10517" s="16">
        <v>6</v>
      </c>
      <c r="H10517" s="16">
        <v>1</v>
      </c>
    </row>
    <row r="10518" spans="1:8" x14ac:dyDescent="0.3">
      <c r="A10518" s="13" t="str">
        <f t="shared" si="164"/>
        <v>gutieju012014</v>
      </c>
      <c r="B10518" s="16" t="s">
        <v>793</v>
      </c>
      <c r="C10518" s="16">
        <v>2014</v>
      </c>
      <c r="D10518" s="16" t="s">
        <v>2332</v>
      </c>
      <c r="E10518" s="16">
        <v>5</v>
      </c>
      <c r="F10518" s="16">
        <v>4</v>
      </c>
      <c r="G10518" s="16">
        <v>0</v>
      </c>
      <c r="H10518" s="16">
        <v>0</v>
      </c>
    </row>
    <row r="10519" spans="1:8" x14ac:dyDescent="0.3">
      <c r="A10519" s="13" t="str">
        <f t="shared" si="164"/>
        <v>guyerbr012014</v>
      </c>
      <c r="B10519" s="16" t="s">
        <v>1515</v>
      </c>
      <c r="C10519" s="16">
        <v>2014</v>
      </c>
      <c r="D10519" s="16" t="s">
        <v>2327</v>
      </c>
      <c r="E10519" s="16">
        <v>20</v>
      </c>
      <c r="F10519" s="16">
        <v>0</v>
      </c>
      <c r="G10519" s="16">
        <v>0</v>
      </c>
      <c r="H10519" s="16">
        <v>0</v>
      </c>
    </row>
    <row r="10520" spans="1:8" x14ac:dyDescent="0.3">
      <c r="A10520" s="13" t="str">
        <f t="shared" si="164"/>
        <v>guyerbr012014</v>
      </c>
      <c r="B10520" s="16" t="s">
        <v>1515</v>
      </c>
      <c r="C10520" s="16">
        <v>2014</v>
      </c>
      <c r="D10520" s="16" t="s">
        <v>2328</v>
      </c>
      <c r="E10520" s="16">
        <v>101</v>
      </c>
      <c r="F10520" s="16">
        <v>0</v>
      </c>
      <c r="G10520" s="16">
        <v>0</v>
      </c>
      <c r="H10520" s="16">
        <v>0</v>
      </c>
    </row>
    <row r="10521" spans="1:8" x14ac:dyDescent="0.3">
      <c r="A10521" s="13" t="str">
        <f t="shared" si="164"/>
        <v>guyerbr012014</v>
      </c>
      <c r="B10521" s="16" t="s">
        <v>1515</v>
      </c>
      <c r="C10521" s="16">
        <v>2014</v>
      </c>
      <c r="D10521" s="16" t="s">
        <v>2329</v>
      </c>
      <c r="E10521" s="16">
        <v>122</v>
      </c>
      <c r="F10521" s="16">
        <v>0</v>
      </c>
      <c r="G10521" s="16">
        <v>0</v>
      </c>
      <c r="H10521" s="16">
        <v>0</v>
      </c>
    </row>
    <row r="10522" spans="1:8" x14ac:dyDescent="0.3">
      <c r="A10522" s="13" t="str">
        <f t="shared" si="164"/>
        <v>guyerbr012014</v>
      </c>
      <c r="B10522" s="16" t="s">
        <v>1515</v>
      </c>
      <c r="C10522" s="16">
        <v>2014</v>
      </c>
      <c r="D10522" s="16" t="s">
        <v>2330</v>
      </c>
      <c r="E10522" s="16">
        <v>1</v>
      </c>
      <c r="F10522" s="16">
        <v>0</v>
      </c>
      <c r="G10522" s="16">
        <v>0</v>
      </c>
      <c r="H10522" s="16">
        <v>0</v>
      </c>
    </row>
    <row r="10523" spans="1:8" x14ac:dyDescent="0.3">
      <c r="A10523" s="13" t="str">
        <f t="shared" si="164"/>
        <v>guzmaje012014</v>
      </c>
      <c r="B10523" s="16" t="s">
        <v>1095</v>
      </c>
      <c r="C10523" s="16">
        <v>2014</v>
      </c>
      <c r="D10523" s="16" t="s">
        <v>2333</v>
      </c>
      <c r="E10523" s="16">
        <v>300</v>
      </c>
      <c r="F10523" s="16">
        <v>24</v>
      </c>
      <c r="G10523" s="16">
        <v>2</v>
      </c>
      <c r="H10523" s="16">
        <v>29</v>
      </c>
    </row>
    <row r="10524" spans="1:8" x14ac:dyDescent="0.3">
      <c r="A10524" s="13" t="str">
        <f t="shared" si="164"/>
        <v>guzmaje012014</v>
      </c>
      <c r="B10524" s="16" t="s">
        <v>1095</v>
      </c>
      <c r="C10524" s="16">
        <v>2014</v>
      </c>
      <c r="D10524" s="16" t="s">
        <v>38</v>
      </c>
      <c r="E10524" s="16">
        <v>0</v>
      </c>
      <c r="F10524" s="16">
        <v>0</v>
      </c>
      <c r="G10524" s="16">
        <v>0</v>
      </c>
      <c r="H10524" s="16">
        <v>0</v>
      </c>
    </row>
    <row r="10525" spans="1:8" x14ac:dyDescent="0.3">
      <c r="A10525" s="13" t="str">
        <f t="shared" si="164"/>
        <v>guzmaje012014</v>
      </c>
      <c r="B10525" s="16" t="s">
        <v>1095</v>
      </c>
      <c r="C10525" s="16">
        <v>2014</v>
      </c>
      <c r="D10525" s="16" t="s">
        <v>2328</v>
      </c>
      <c r="E10525" s="16">
        <v>5</v>
      </c>
      <c r="F10525" s="16">
        <v>0</v>
      </c>
      <c r="G10525" s="16">
        <v>0</v>
      </c>
      <c r="H10525" s="16">
        <v>0</v>
      </c>
    </row>
    <row r="10526" spans="1:8" x14ac:dyDescent="0.3">
      <c r="A10526" s="13" t="str">
        <f t="shared" si="164"/>
        <v>guzmaje012014</v>
      </c>
      <c r="B10526" s="16" t="s">
        <v>1095</v>
      </c>
      <c r="C10526" s="16">
        <v>2014</v>
      </c>
      <c r="D10526" s="16" t="s">
        <v>2329</v>
      </c>
      <c r="E10526" s="16">
        <v>5</v>
      </c>
      <c r="F10526" s="16">
        <v>0</v>
      </c>
      <c r="G10526" s="16">
        <v>0</v>
      </c>
      <c r="H10526" s="16">
        <v>0</v>
      </c>
    </row>
    <row r="10527" spans="1:8" x14ac:dyDescent="0.3">
      <c r="A10527" s="13" t="str">
        <f t="shared" si="164"/>
        <v>gwynnto022014</v>
      </c>
      <c r="B10527" s="16" t="s">
        <v>649</v>
      </c>
      <c r="C10527" s="16">
        <v>2014</v>
      </c>
      <c r="D10527" s="16" t="s">
        <v>2327</v>
      </c>
      <c r="E10527" s="16">
        <v>38</v>
      </c>
      <c r="F10527" s="16">
        <v>2</v>
      </c>
      <c r="G10527" s="16">
        <v>0</v>
      </c>
      <c r="H10527" s="16">
        <v>1</v>
      </c>
    </row>
    <row r="10528" spans="1:8" x14ac:dyDescent="0.3">
      <c r="A10528" s="13" t="str">
        <f t="shared" si="164"/>
        <v>gwynnto022014</v>
      </c>
      <c r="B10528" s="16" t="s">
        <v>649</v>
      </c>
      <c r="C10528" s="16">
        <v>2014</v>
      </c>
      <c r="D10528" s="16" t="s">
        <v>2328</v>
      </c>
      <c r="E10528" s="16">
        <v>9</v>
      </c>
      <c r="F10528" s="16">
        <v>0</v>
      </c>
      <c r="G10528" s="16">
        <v>0</v>
      </c>
      <c r="H10528" s="16">
        <v>0</v>
      </c>
    </row>
    <row r="10529" spans="1:8" x14ac:dyDescent="0.3">
      <c r="A10529" s="13" t="str">
        <f t="shared" si="164"/>
        <v>gwynnto022014</v>
      </c>
      <c r="B10529" s="16" t="s">
        <v>649</v>
      </c>
      <c r="C10529" s="16">
        <v>2014</v>
      </c>
      <c r="D10529" s="16" t="s">
        <v>2329</v>
      </c>
      <c r="E10529" s="16">
        <v>47</v>
      </c>
      <c r="F10529" s="16">
        <v>2</v>
      </c>
      <c r="G10529" s="16">
        <v>0</v>
      </c>
      <c r="H10529" s="16">
        <v>1</v>
      </c>
    </row>
    <row r="10530" spans="1:8" x14ac:dyDescent="0.3">
      <c r="A10530" s="13" t="str">
        <f t="shared" si="164"/>
        <v>gwynnto022014</v>
      </c>
      <c r="B10530" s="16" t="s">
        <v>649</v>
      </c>
      <c r="C10530" s="16">
        <v>2014</v>
      </c>
      <c r="D10530" s="16" t="s">
        <v>2330</v>
      </c>
      <c r="E10530" s="16">
        <v>0</v>
      </c>
      <c r="F10530" s="16">
        <v>0</v>
      </c>
      <c r="G10530" s="16">
        <v>0</v>
      </c>
      <c r="H10530" s="16">
        <v>0</v>
      </c>
    </row>
    <row r="10531" spans="1:8" x14ac:dyDescent="0.3">
      <c r="A10531" s="13" t="str">
        <f t="shared" si="164"/>
        <v>gyorkje012014</v>
      </c>
      <c r="B10531" s="16" t="s">
        <v>1953</v>
      </c>
      <c r="C10531" s="16">
        <v>2014</v>
      </c>
      <c r="D10531" s="16" t="s">
        <v>37</v>
      </c>
      <c r="E10531" s="16">
        <v>184</v>
      </c>
      <c r="F10531" s="16">
        <v>281</v>
      </c>
      <c r="G10531" s="16">
        <v>11</v>
      </c>
      <c r="H10531" s="16">
        <v>60</v>
      </c>
    </row>
    <row r="10532" spans="1:8" x14ac:dyDescent="0.3">
      <c r="A10532" s="13" t="str">
        <f t="shared" si="164"/>
        <v>hagadni012014</v>
      </c>
      <c r="B10532" s="16" t="s">
        <v>1516</v>
      </c>
      <c r="C10532" s="16">
        <v>2014</v>
      </c>
      <c r="D10532" s="16" t="s">
        <v>2332</v>
      </c>
      <c r="E10532" s="16">
        <v>0</v>
      </c>
      <c r="F10532" s="16">
        <v>3</v>
      </c>
      <c r="G10532" s="16">
        <v>0</v>
      </c>
      <c r="H10532" s="16">
        <v>0</v>
      </c>
    </row>
    <row r="10533" spans="1:8" x14ac:dyDescent="0.3">
      <c r="A10533" s="13" t="str">
        <f t="shared" si="164"/>
        <v>hagenbr012014</v>
      </c>
      <c r="B10533" s="16" t="s">
        <v>2184</v>
      </c>
      <c r="C10533" s="16">
        <v>2014</v>
      </c>
      <c r="D10533" s="16" t="s">
        <v>2332</v>
      </c>
      <c r="E10533" s="16">
        <v>0</v>
      </c>
      <c r="F10533" s="16">
        <v>1</v>
      </c>
      <c r="G10533" s="16">
        <v>0</v>
      </c>
      <c r="H10533" s="16">
        <v>0</v>
      </c>
    </row>
    <row r="10534" spans="1:8" x14ac:dyDescent="0.3">
      <c r="A10534" s="13" t="str">
        <f t="shared" si="164"/>
        <v>hahnje012014</v>
      </c>
      <c r="B10534" s="16" t="s">
        <v>2185</v>
      </c>
      <c r="C10534" s="16">
        <v>2014</v>
      </c>
      <c r="D10534" s="16" t="s">
        <v>2332</v>
      </c>
      <c r="E10534" s="16">
        <v>0</v>
      </c>
      <c r="F10534" s="16">
        <v>15</v>
      </c>
      <c r="G10534" s="16">
        <v>0</v>
      </c>
      <c r="H10534" s="16">
        <v>0</v>
      </c>
    </row>
    <row r="10535" spans="1:8" x14ac:dyDescent="0.3">
      <c r="A10535" s="13" t="str">
        <f t="shared" si="164"/>
        <v>hairssc012014</v>
      </c>
      <c r="B10535" s="16" t="s">
        <v>453</v>
      </c>
      <c r="C10535" s="16">
        <v>2014</v>
      </c>
      <c r="D10535" s="16" t="s">
        <v>2328</v>
      </c>
      <c r="E10535" s="16">
        <v>25</v>
      </c>
      <c r="F10535" s="16">
        <v>0</v>
      </c>
      <c r="G10535" s="16">
        <v>2</v>
      </c>
      <c r="H10535" s="16">
        <v>0</v>
      </c>
    </row>
    <row r="10536" spans="1:8" x14ac:dyDescent="0.3">
      <c r="A10536" s="13" t="str">
        <f t="shared" si="164"/>
        <v>hairssc012014</v>
      </c>
      <c r="B10536" s="16" t="s">
        <v>453</v>
      </c>
      <c r="C10536" s="16">
        <v>2014</v>
      </c>
      <c r="D10536" s="16" t="s">
        <v>2329</v>
      </c>
      <c r="E10536" s="16">
        <v>25</v>
      </c>
      <c r="F10536" s="16">
        <v>0</v>
      </c>
      <c r="G10536" s="16">
        <v>2</v>
      </c>
      <c r="H10536" s="16">
        <v>0</v>
      </c>
    </row>
    <row r="10537" spans="1:8" x14ac:dyDescent="0.3">
      <c r="A10537" s="13" t="str">
        <f t="shared" si="164"/>
        <v>hairssc012014</v>
      </c>
      <c r="B10537" s="16" t="s">
        <v>453</v>
      </c>
      <c r="C10537" s="16">
        <v>2014</v>
      </c>
      <c r="D10537" s="16" t="s">
        <v>2330</v>
      </c>
      <c r="E10537" s="16">
        <v>0</v>
      </c>
      <c r="F10537" s="16">
        <v>0</v>
      </c>
      <c r="G10537" s="16">
        <v>0</v>
      </c>
      <c r="H10537" s="16">
        <v>0</v>
      </c>
    </row>
    <row r="10538" spans="1:8" x14ac:dyDescent="0.3">
      <c r="A10538" s="13" t="str">
        <f t="shared" si="164"/>
        <v>haleda022014</v>
      </c>
      <c r="B10538" s="16" t="s">
        <v>1954</v>
      </c>
      <c r="C10538" s="16">
        <v>2014</v>
      </c>
      <c r="D10538" s="16" t="s">
        <v>2332</v>
      </c>
      <c r="E10538" s="16">
        <v>7</v>
      </c>
      <c r="F10538" s="16">
        <v>14</v>
      </c>
      <c r="G10538" s="16">
        <v>0</v>
      </c>
      <c r="H10538" s="16">
        <v>2</v>
      </c>
    </row>
    <row r="10539" spans="1:8" x14ac:dyDescent="0.3">
      <c r="A10539" s="13" t="str">
        <f t="shared" si="164"/>
        <v>hamelco012014</v>
      </c>
      <c r="B10539" s="16" t="s">
        <v>651</v>
      </c>
      <c r="C10539" s="16">
        <v>2014</v>
      </c>
      <c r="D10539" s="16" t="s">
        <v>2332</v>
      </c>
      <c r="E10539" s="16">
        <v>6</v>
      </c>
      <c r="F10539" s="16">
        <v>26</v>
      </c>
      <c r="G10539" s="16">
        <v>0</v>
      </c>
      <c r="H10539" s="16">
        <v>1</v>
      </c>
    </row>
    <row r="10540" spans="1:8" x14ac:dyDescent="0.3">
      <c r="A10540" s="13" t="str">
        <f t="shared" si="164"/>
        <v>hamilbi022014</v>
      </c>
      <c r="B10540" s="16" t="s">
        <v>1956</v>
      </c>
      <c r="C10540" s="16">
        <v>2014</v>
      </c>
      <c r="D10540" s="16" t="s">
        <v>2327</v>
      </c>
      <c r="E10540" s="16">
        <v>342</v>
      </c>
      <c r="F10540" s="16">
        <v>10</v>
      </c>
      <c r="G10540" s="16">
        <v>2</v>
      </c>
      <c r="H10540" s="16">
        <v>3</v>
      </c>
    </row>
    <row r="10541" spans="1:8" x14ac:dyDescent="0.3">
      <c r="A10541" s="13" t="str">
        <f t="shared" si="164"/>
        <v>hamilbi022014</v>
      </c>
      <c r="B10541" s="16" t="s">
        <v>1956</v>
      </c>
      <c r="C10541" s="16">
        <v>2014</v>
      </c>
      <c r="D10541" s="16" t="s">
        <v>2329</v>
      </c>
      <c r="E10541" s="16">
        <v>342</v>
      </c>
      <c r="F10541" s="16">
        <v>10</v>
      </c>
      <c r="G10541" s="16">
        <v>2</v>
      </c>
      <c r="H10541" s="16">
        <v>3</v>
      </c>
    </row>
    <row r="10542" spans="1:8" x14ac:dyDescent="0.3">
      <c r="A10542" s="13" t="str">
        <f t="shared" si="164"/>
        <v>hamiljo032014</v>
      </c>
      <c r="B10542" s="16" t="s">
        <v>794</v>
      </c>
      <c r="C10542" s="16">
        <v>2014</v>
      </c>
      <c r="D10542" s="16" t="s">
        <v>2327</v>
      </c>
      <c r="E10542" s="16">
        <v>21</v>
      </c>
      <c r="F10542" s="16">
        <v>1</v>
      </c>
      <c r="G10542" s="16">
        <v>0</v>
      </c>
      <c r="H10542" s="16">
        <v>1</v>
      </c>
    </row>
    <row r="10543" spans="1:8" x14ac:dyDescent="0.3">
      <c r="A10543" s="13" t="str">
        <f t="shared" si="164"/>
        <v>hamiljo032014</v>
      </c>
      <c r="B10543" s="16" t="s">
        <v>794</v>
      </c>
      <c r="C10543" s="16">
        <v>2014</v>
      </c>
      <c r="D10543" s="16" t="s">
        <v>2328</v>
      </c>
      <c r="E10543" s="16">
        <v>148</v>
      </c>
      <c r="F10543" s="16">
        <v>2</v>
      </c>
      <c r="G10543" s="16">
        <v>5</v>
      </c>
      <c r="H10543" s="16">
        <v>0</v>
      </c>
    </row>
    <row r="10544" spans="1:8" x14ac:dyDescent="0.3">
      <c r="A10544" s="13" t="str">
        <f t="shared" si="164"/>
        <v>hamiljo032014</v>
      </c>
      <c r="B10544" s="16" t="s">
        <v>794</v>
      </c>
      <c r="C10544" s="16">
        <v>2014</v>
      </c>
      <c r="D10544" s="16" t="s">
        <v>2329</v>
      </c>
      <c r="E10544" s="16">
        <v>169</v>
      </c>
      <c r="F10544" s="16">
        <v>3</v>
      </c>
      <c r="G10544" s="16">
        <v>5</v>
      </c>
      <c r="H10544" s="16">
        <v>1</v>
      </c>
    </row>
    <row r="10545" spans="1:8" x14ac:dyDescent="0.3">
      <c r="A10545" s="13" t="str">
        <f t="shared" si="164"/>
        <v>hammeja012014</v>
      </c>
      <c r="B10545" s="16" t="s">
        <v>652</v>
      </c>
      <c r="C10545" s="16">
        <v>2014</v>
      </c>
      <c r="D10545" s="16" t="s">
        <v>2332</v>
      </c>
      <c r="E10545" s="16">
        <v>12</v>
      </c>
      <c r="F10545" s="16">
        <v>11</v>
      </c>
      <c r="G10545" s="16">
        <v>1</v>
      </c>
      <c r="H10545" s="16">
        <v>1</v>
      </c>
    </row>
    <row r="10546" spans="1:8" x14ac:dyDescent="0.3">
      <c r="A10546" s="13" t="str">
        <f t="shared" si="164"/>
        <v>hammeja012014</v>
      </c>
      <c r="B10546" s="16" t="s">
        <v>652</v>
      </c>
      <c r="C10546" s="16">
        <v>2014</v>
      </c>
      <c r="D10546" s="16" t="s">
        <v>2332</v>
      </c>
      <c r="E10546" s="16">
        <v>5</v>
      </c>
      <c r="F10546" s="16">
        <v>1</v>
      </c>
      <c r="G10546" s="16">
        <v>1</v>
      </c>
      <c r="H10546" s="16">
        <v>0</v>
      </c>
    </row>
    <row r="10547" spans="1:8" x14ac:dyDescent="0.3">
      <c r="A10547" s="13" t="str">
        <f t="shared" si="164"/>
        <v>handbr012014</v>
      </c>
      <c r="B10547" s="16" t="s">
        <v>1519</v>
      </c>
      <c r="C10547" s="16">
        <v>2014</v>
      </c>
      <c r="D10547" s="16" t="s">
        <v>2332</v>
      </c>
      <c r="E10547" s="16">
        <v>8</v>
      </c>
      <c r="F10547" s="16">
        <v>24</v>
      </c>
      <c r="G10547" s="16">
        <v>0</v>
      </c>
      <c r="H10547" s="16">
        <v>1</v>
      </c>
    </row>
    <row r="10548" spans="1:8" x14ac:dyDescent="0.3">
      <c r="A10548" s="13" t="str">
        <f t="shared" si="164"/>
        <v>hanigry012014</v>
      </c>
      <c r="B10548" s="16" t="s">
        <v>795</v>
      </c>
      <c r="C10548" s="16">
        <v>2014</v>
      </c>
      <c r="D10548" s="16" t="s">
        <v>2334</v>
      </c>
      <c r="E10548" s="16">
        <v>540</v>
      </c>
      <c r="F10548" s="16">
        <v>32</v>
      </c>
      <c r="G10548" s="16">
        <v>1</v>
      </c>
      <c r="H10548" s="16">
        <v>5</v>
      </c>
    </row>
    <row r="10549" spans="1:8" x14ac:dyDescent="0.3">
      <c r="A10549" s="13" t="str">
        <f t="shared" si="164"/>
        <v>hannaja012014</v>
      </c>
      <c r="B10549" s="16" t="s">
        <v>654</v>
      </c>
      <c r="C10549" s="16">
        <v>2014</v>
      </c>
      <c r="D10549" s="16" t="s">
        <v>2333</v>
      </c>
      <c r="E10549" s="16">
        <v>58</v>
      </c>
      <c r="F10549" s="16">
        <v>6</v>
      </c>
      <c r="G10549" s="16">
        <v>1</v>
      </c>
      <c r="H10549" s="16">
        <v>7</v>
      </c>
    </row>
    <row r="10550" spans="1:8" x14ac:dyDescent="0.3">
      <c r="A10550" s="13" t="str">
        <f t="shared" si="164"/>
        <v>happja012014</v>
      </c>
      <c r="B10550" s="16" t="s">
        <v>797</v>
      </c>
      <c r="C10550" s="16">
        <v>2014</v>
      </c>
      <c r="D10550" s="16" t="s">
        <v>2332</v>
      </c>
      <c r="E10550" s="16">
        <v>0</v>
      </c>
      <c r="F10550" s="16">
        <v>19</v>
      </c>
      <c r="G10550" s="16">
        <v>1</v>
      </c>
      <c r="H10550" s="16">
        <v>0</v>
      </c>
    </row>
    <row r="10551" spans="1:8" x14ac:dyDescent="0.3">
      <c r="A10551" s="13" t="str">
        <f t="shared" si="164"/>
        <v>haranaa012014</v>
      </c>
      <c r="B10551" s="16" t="s">
        <v>303</v>
      </c>
      <c r="C10551" s="16">
        <v>2014</v>
      </c>
      <c r="D10551" s="16" t="s">
        <v>2332</v>
      </c>
      <c r="E10551" s="16">
        <v>8</v>
      </c>
      <c r="F10551" s="16">
        <v>27</v>
      </c>
      <c r="G10551" s="16">
        <v>0</v>
      </c>
      <c r="H10551" s="16">
        <v>1</v>
      </c>
    </row>
    <row r="10552" spans="1:8" x14ac:dyDescent="0.3">
      <c r="A10552" s="13" t="str">
        <f t="shared" si="164"/>
        <v>hardybl012014</v>
      </c>
      <c r="B10552" s="16" t="s">
        <v>2186</v>
      </c>
      <c r="C10552" s="16">
        <v>2014</v>
      </c>
      <c r="D10552" s="16" t="s">
        <v>2332</v>
      </c>
      <c r="E10552" s="16">
        <v>5</v>
      </c>
      <c r="F10552" s="16">
        <v>9</v>
      </c>
      <c r="G10552" s="16">
        <v>0</v>
      </c>
      <c r="H10552" s="16">
        <v>0</v>
      </c>
    </row>
    <row r="10553" spans="1:8" x14ac:dyDescent="0.3">
      <c r="A10553" s="13" t="str">
        <f t="shared" si="164"/>
        <v>hardyjj012014</v>
      </c>
      <c r="B10553" s="16" t="s">
        <v>546</v>
      </c>
      <c r="C10553" s="16">
        <v>2014</v>
      </c>
      <c r="D10553" s="16" t="s">
        <v>2331</v>
      </c>
      <c r="E10553" s="16">
        <v>187</v>
      </c>
      <c r="F10553" s="16">
        <v>394</v>
      </c>
      <c r="G10553" s="16">
        <v>13</v>
      </c>
      <c r="H10553" s="16">
        <v>99</v>
      </c>
    </row>
    <row r="10554" spans="1:8" x14ac:dyDescent="0.3">
      <c r="A10554" s="13" t="str">
        <f t="shared" si="164"/>
        <v>harenda012014</v>
      </c>
      <c r="B10554" s="16" t="s">
        <v>377</v>
      </c>
      <c r="C10554" s="16">
        <v>2014</v>
      </c>
      <c r="D10554" s="16" t="s">
        <v>2332</v>
      </c>
      <c r="E10554" s="16">
        <v>14</v>
      </c>
      <c r="F10554" s="16">
        <v>23</v>
      </c>
      <c r="G10554" s="16">
        <v>1</v>
      </c>
      <c r="H10554" s="16">
        <v>2</v>
      </c>
    </row>
    <row r="10555" spans="1:8" x14ac:dyDescent="0.3">
      <c r="A10555" s="13" t="str">
        <f t="shared" si="164"/>
        <v>harpebr032014</v>
      </c>
      <c r="B10555" s="16" t="s">
        <v>1731</v>
      </c>
      <c r="C10555" s="16">
        <v>2014</v>
      </c>
      <c r="D10555" s="16" t="s">
        <v>2327</v>
      </c>
      <c r="E10555" s="16">
        <v>10</v>
      </c>
      <c r="F10555" s="16">
        <v>0</v>
      </c>
      <c r="G10555" s="16">
        <v>1</v>
      </c>
      <c r="H10555" s="16">
        <v>0</v>
      </c>
    </row>
    <row r="10556" spans="1:8" x14ac:dyDescent="0.3">
      <c r="A10556" s="13" t="str">
        <f t="shared" si="164"/>
        <v>harpebr032014</v>
      </c>
      <c r="B10556" s="16" t="s">
        <v>1731</v>
      </c>
      <c r="C10556" s="16">
        <v>2014</v>
      </c>
      <c r="D10556" s="16" t="s">
        <v>2328</v>
      </c>
      <c r="E10556" s="16">
        <v>147</v>
      </c>
      <c r="F10556" s="16">
        <v>9</v>
      </c>
      <c r="G10556" s="16">
        <v>3</v>
      </c>
      <c r="H10556" s="16">
        <v>0</v>
      </c>
    </row>
    <row r="10557" spans="1:8" x14ac:dyDescent="0.3">
      <c r="A10557" s="13" t="str">
        <f t="shared" si="164"/>
        <v>harpebr032014</v>
      </c>
      <c r="B10557" s="16" t="s">
        <v>1731</v>
      </c>
      <c r="C10557" s="16">
        <v>2014</v>
      </c>
      <c r="D10557" s="16" t="s">
        <v>2329</v>
      </c>
      <c r="E10557" s="16">
        <v>166</v>
      </c>
      <c r="F10557" s="16">
        <v>9</v>
      </c>
      <c r="G10557" s="16">
        <v>4</v>
      </c>
      <c r="H10557" s="16">
        <v>0</v>
      </c>
    </row>
    <row r="10558" spans="1:8" x14ac:dyDescent="0.3">
      <c r="A10558" s="13" t="str">
        <f t="shared" si="164"/>
        <v>harpebr032014</v>
      </c>
      <c r="B10558" s="16" t="s">
        <v>1731</v>
      </c>
      <c r="C10558" s="16">
        <v>2014</v>
      </c>
      <c r="D10558" s="16" t="s">
        <v>2330</v>
      </c>
      <c r="E10558" s="16">
        <v>9</v>
      </c>
      <c r="F10558" s="16">
        <v>0</v>
      </c>
      <c r="G10558" s="16">
        <v>0</v>
      </c>
      <c r="H10558" s="16">
        <v>0</v>
      </c>
    </row>
    <row r="10559" spans="1:8" x14ac:dyDescent="0.3">
      <c r="A10559" s="13" t="str">
        <f t="shared" si="164"/>
        <v>harrelu012014</v>
      </c>
      <c r="B10559" s="16" t="s">
        <v>1286</v>
      </c>
      <c r="C10559" s="16">
        <v>2014</v>
      </c>
      <c r="D10559" s="16" t="s">
        <v>2332</v>
      </c>
      <c r="E10559" s="16">
        <v>1</v>
      </c>
      <c r="F10559" s="16">
        <v>1</v>
      </c>
      <c r="G10559" s="16">
        <v>0</v>
      </c>
      <c r="H10559" s="16">
        <v>0</v>
      </c>
    </row>
    <row r="10560" spans="1:8" x14ac:dyDescent="0.3">
      <c r="A10560" s="13" t="str">
        <f t="shared" si="164"/>
        <v>harrijo052014</v>
      </c>
      <c r="B10560" s="16" t="s">
        <v>1520</v>
      </c>
      <c r="C10560" s="16">
        <v>2014</v>
      </c>
      <c r="D10560" s="16" t="s">
        <v>37</v>
      </c>
      <c r="E10560" s="16">
        <v>26</v>
      </c>
      <c r="F10560" s="16">
        <v>42</v>
      </c>
      <c r="G10560" s="16">
        <v>1</v>
      </c>
      <c r="H10560" s="16">
        <v>9</v>
      </c>
    </row>
    <row r="10561" spans="1:8" x14ac:dyDescent="0.3">
      <c r="A10561" s="13" t="str">
        <f t="shared" si="164"/>
        <v>harrijo052014</v>
      </c>
      <c r="B10561" s="16" t="s">
        <v>1520</v>
      </c>
      <c r="C10561" s="16">
        <v>2014</v>
      </c>
      <c r="D10561" s="16" t="s">
        <v>38</v>
      </c>
      <c r="E10561" s="16">
        <v>42</v>
      </c>
      <c r="F10561" s="16">
        <v>138</v>
      </c>
      <c r="G10561" s="16">
        <v>3</v>
      </c>
      <c r="H10561" s="16">
        <v>15</v>
      </c>
    </row>
    <row r="10562" spans="1:8" x14ac:dyDescent="0.3">
      <c r="A10562" s="13" t="str">
        <f t="shared" si="164"/>
        <v>harrijo052014</v>
      </c>
      <c r="B10562" s="16" t="s">
        <v>1520</v>
      </c>
      <c r="C10562" s="16">
        <v>2014</v>
      </c>
      <c r="D10562" s="16" t="s">
        <v>2328</v>
      </c>
      <c r="E10562" s="16">
        <v>25</v>
      </c>
      <c r="F10562" s="16">
        <v>1</v>
      </c>
      <c r="G10562" s="16">
        <v>0</v>
      </c>
      <c r="H10562" s="16">
        <v>0</v>
      </c>
    </row>
    <row r="10563" spans="1:8" x14ac:dyDescent="0.3">
      <c r="A10563" s="13" t="str">
        <f t="shared" ref="A10563:A10626" si="165">B10563&amp;C10563</f>
        <v>harrijo052014</v>
      </c>
      <c r="B10563" s="16" t="s">
        <v>1520</v>
      </c>
      <c r="C10563" s="16">
        <v>2014</v>
      </c>
      <c r="D10563" s="16" t="s">
        <v>2329</v>
      </c>
      <c r="E10563" s="16">
        <v>75</v>
      </c>
      <c r="F10563" s="16">
        <v>4</v>
      </c>
      <c r="G10563" s="16">
        <v>1</v>
      </c>
      <c r="H10563" s="16">
        <v>1</v>
      </c>
    </row>
    <row r="10564" spans="1:8" x14ac:dyDescent="0.3">
      <c r="A10564" s="13" t="str">
        <f t="shared" si="165"/>
        <v>harrijo052014</v>
      </c>
      <c r="B10564" s="16" t="s">
        <v>1520</v>
      </c>
      <c r="C10564" s="16">
        <v>2014</v>
      </c>
      <c r="D10564" s="16" t="s">
        <v>2330</v>
      </c>
      <c r="E10564" s="16">
        <v>50</v>
      </c>
      <c r="F10564" s="16">
        <v>3</v>
      </c>
      <c r="G10564" s="16">
        <v>1</v>
      </c>
      <c r="H10564" s="16">
        <v>1</v>
      </c>
    </row>
    <row r="10565" spans="1:8" x14ac:dyDescent="0.3">
      <c r="A10565" s="13" t="str">
        <f t="shared" si="165"/>
        <v>harrijo052014</v>
      </c>
      <c r="B10565" s="16" t="s">
        <v>1520</v>
      </c>
      <c r="C10565" s="16">
        <v>2014</v>
      </c>
      <c r="D10565" s="16" t="s">
        <v>2331</v>
      </c>
      <c r="E10565" s="16">
        <v>8</v>
      </c>
      <c r="F10565" s="16">
        <v>13</v>
      </c>
      <c r="G10565" s="16">
        <v>1</v>
      </c>
      <c r="H10565" s="16">
        <v>5</v>
      </c>
    </row>
    <row r="10566" spans="1:8" x14ac:dyDescent="0.3">
      <c r="A10566" s="13" t="str">
        <f t="shared" si="165"/>
        <v>harrima012014</v>
      </c>
      <c r="B10566" s="16" t="s">
        <v>930</v>
      </c>
      <c r="C10566" s="16">
        <v>2014</v>
      </c>
      <c r="D10566" s="16" t="s">
        <v>2332</v>
      </c>
      <c r="E10566" s="16">
        <v>0</v>
      </c>
      <c r="F10566" s="16">
        <v>1</v>
      </c>
      <c r="G10566" s="16">
        <v>0</v>
      </c>
      <c r="H10566" s="16">
        <v>0</v>
      </c>
    </row>
    <row r="10567" spans="1:8" x14ac:dyDescent="0.3">
      <c r="A10567" s="13" t="str">
        <f t="shared" si="165"/>
        <v>harriwi022014</v>
      </c>
      <c r="B10567" s="16" t="s">
        <v>1732</v>
      </c>
      <c r="C10567" s="16">
        <v>2014</v>
      </c>
      <c r="D10567" s="16" t="s">
        <v>2332</v>
      </c>
      <c r="E10567" s="16">
        <v>0</v>
      </c>
      <c r="F10567" s="16">
        <v>2</v>
      </c>
      <c r="G10567" s="16">
        <v>0</v>
      </c>
      <c r="H10567" s="16">
        <v>0</v>
      </c>
    </row>
    <row r="10568" spans="1:8" x14ac:dyDescent="0.3">
      <c r="A10568" s="13" t="str">
        <f t="shared" si="165"/>
        <v>hartco012014</v>
      </c>
      <c r="B10568" s="16" t="s">
        <v>455</v>
      </c>
      <c r="C10568" s="16">
        <v>2014</v>
      </c>
      <c r="D10568" s="16" t="s">
        <v>2333</v>
      </c>
      <c r="E10568" s="16">
        <v>15</v>
      </c>
      <c r="F10568" s="16">
        <v>0</v>
      </c>
      <c r="G10568" s="16">
        <v>0</v>
      </c>
      <c r="H10568" s="16">
        <v>1</v>
      </c>
    </row>
    <row r="10569" spans="1:8" x14ac:dyDescent="0.3">
      <c r="A10569" s="13" t="str">
        <f t="shared" si="165"/>
        <v>hartco012014</v>
      </c>
      <c r="B10569" s="16" t="s">
        <v>455</v>
      </c>
      <c r="C10569" s="16">
        <v>2014</v>
      </c>
      <c r="D10569" s="16" t="s">
        <v>2328</v>
      </c>
      <c r="E10569" s="16">
        <v>1</v>
      </c>
      <c r="F10569" s="16">
        <v>0</v>
      </c>
      <c r="G10569" s="16">
        <v>1</v>
      </c>
      <c r="H10569" s="16">
        <v>0</v>
      </c>
    </row>
    <row r="10570" spans="1:8" x14ac:dyDescent="0.3">
      <c r="A10570" s="13" t="str">
        <f t="shared" si="165"/>
        <v>hartco012014</v>
      </c>
      <c r="B10570" s="16" t="s">
        <v>455</v>
      </c>
      <c r="C10570" s="16">
        <v>2014</v>
      </c>
      <c r="D10570" s="16" t="s">
        <v>2329</v>
      </c>
      <c r="E10570" s="16">
        <v>13</v>
      </c>
      <c r="F10570" s="16">
        <v>0</v>
      </c>
      <c r="G10570" s="16">
        <v>1</v>
      </c>
      <c r="H10570" s="16">
        <v>0</v>
      </c>
    </row>
    <row r="10571" spans="1:8" x14ac:dyDescent="0.3">
      <c r="A10571" s="13" t="str">
        <f t="shared" si="165"/>
        <v>hartco012014</v>
      </c>
      <c r="B10571" s="16" t="s">
        <v>455</v>
      </c>
      <c r="C10571" s="16">
        <v>2014</v>
      </c>
      <c r="D10571" s="16" t="s">
        <v>2330</v>
      </c>
      <c r="E10571" s="16">
        <v>12</v>
      </c>
      <c r="F10571" s="16">
        <v>0</v>
      </c>
      <c r="G10571" s="16">
        <v>0</v>
      </c>
      <c r="H10571" s="16">
        <v>0</v>
      </c>
    </row>
    <row r="10572" spans="1:8" x14ac:dyDescent="0.3">
      <c r="A10572" s="13" t="str">
        <f t="shared" si="165"/>
        <v>hassaal012014</v>
      </c>
      <c r="B10572" s="16" t="s">
        <v>2187</v>
      </c>
      <c r="C10572" s="16">
        <v>2014</v>
      </c>
      <c r="D10572" s="16" t="s">
        <v>2329</v>
      </c>
      <c r="E10572" s="16">
        <v>1</v>
      </c>
      <c r="F10572" s="16">
        <v>0</v>
      </c>
      <c r="G10572" s="16">
        <v>0</v>
      </c>
      <c r="H10572" s="16">
        <v>0</v>
      </c>
    </row>
    <row r="10573" spans="1:8" x14ac:dyDescent="0.3">
      <c r="A10573" s="13" t="str">
        <f t="shared" si="165"/>
        <v>hassaal012014</v>
      </c>
      <c r="B10573" s="16" t="s">
        <v>2187</v>
      </c>
      <c r="C10573" s="16">
        <v>2014</v>
      </c>
      <c r="D10573" s="16" t="s">
        <v>2330</v>
      </c>
      <c r="E10573" s="16">
        <v>1</v>
      </c>
      <c r="F10573" s="16">
        <v>0</v>
      </c>
      <c r="G10573" s="16">
        <v>0</v>
      </c>
      <c r="H10573" s="16">
        <v>0</v>
      </c>
    </row>
    <row r="10574" spans="1:8" x14ac:dyDescent="0.3">
      <c r="A10574" s="13" t="str">
        <f t="shared" si="165"/>
        <v>hatchch022014</v>
      </c>
      <c r="B10574" s="16" t="s">
        <v>1287</v>
      </c>
      <c r="C10574" s="16">
        <v>2014</v>
      </c>
      <c r="D10574" s="16" t="s">
        <v>2332</v>
      </c>
      <c r="E10574" s="16">
        <v>6</v>
      </c>
      <c r="F10574" s="16">
        <v>4</v>
      </c>
      <c r="G10574" s="16">
        <v>0</v>
      </c>
      <c r="H10574" s="16">
        <v>0</v>
      </c>
    </row>
    <row r="10575" spans="1:8" x14ac:dyDescent="0.3">
      <c r="A10575" s="13" t="str">
        <f t="shared" si="165"/>
        <v>hawkila012014</v>
      </c>
      <c r="B10575" s="16" t="s">
        <v>113</v>
      </c>
      <c r="C10575" s="16">
        <v>2014</v>
      </c>
      <c r="D10575" s="16" t="s">
        <v>2332</v>
      </c>
      <c r="E10575" s="16">
        <v>5</v>
      </c>
      <c r="F10575" s="16">
        <v>5</v>
      </c>
      <c r="G10575" s="16">
        <v>1</v>
      </c>
      <c r="H10575" s="16">
        <v>1</v>
      </c>
    </row>
    <row r="10576" spans="1:8" x14ac:dyDescent="0.3">
      <c r="A10576" s="13" t="str">
        <f t="shared" si="165"/>
        <v>hayesbr012014</v>
      </c>
      <c r="B10576" s="16" t="s">
        <v>1099</v>
      </c>
      <c r="C10576" s="16">
        <v>2014</v>
      </c>
      <c r="D10576" s="16" t="s">
        <v>2334</v>
      </c>
      <c r="E10576" s="16">
        <v>94</v>
      </c>
      <c r="F10576" s="16">
        <v>5</v>
      </c>
      <c r="G10576" s="16">
        <v>0</v>
      </c>
      <c r="H10576" s="16">
        <v>2</v>
      </c>
    </row>
    <row r="10577" spans="1:8" x14ac:dyDescent="0.3">
      <c r="A10577" s="13" t="str">
        <f t="shared" si="165"/>
        <v>headlch012014</v>
      </c>
      <c r="B10577" s="16" t="s">
        <v>798</v>
      </c>
      <c r="C10577" s="16">
        <v>2014</v>
      </c>
      <c r="D10577" s="16" t="s">
        <v>2333</v>
      </c>
      <c r="E10577" s="16">
        <v>51</v>
      </c>
      <c r="F10577" s="16">
        <v>2</v>
      </c>
      <c r="G10577" s="16">
        <v>1</v>
      </c>
      <c r="H10577" s="16">
        <v>6</v>
      </c>
    </row>
    <row r="10578" spans="1:8" x14ac:dyDescent="0.3">
      <c r="A10578" s="13" t="str">
        <f t="shared" si="165"/>
        <v>headlch012014</v>
      </c>
      <c r="B10578" s="16" t="s">
        <v>798</v>
      </c>
      <c r="C10578" s="16">
        <v>2014</v>
      </c>
      <c r="D10578" s="16" t="s">
        <v>38</v>
      </c>
      <c r="E10578" s="16">
        <v>43</v>
      </c>
      <c r="F10578" s="16">
        <v>124</v>
      </c>
      <c r="G10578" s="16">
        <v>6</v>
      </c>
      <c r="H10578" s="16">
        <v>14</v>
      </c>
    </row>
    <row r="10579" spans="1:8" x14ac:dyDescent="0.3">
      <c r="A10579" s="13" t="str">
        <f t="shared" si="165"/>
        <v>headlch012014</v>
      </c>
      <c r="B10579" s="16" t="s">
        <v>798</v>
      </c>
      <c r="C10579" s="16">
        <v>2014</v>
      </c>
      <c r="D10579" s="16" t="s">
        <v>38</v>
      </c>
      <c r="E10579" s="16">
        <v>34</v>
      </c>
      <c r="F10579" s="16">
        <v>110</v>
      </c>
      <c r="G10579" s="16">
        <v>2</v>
      </c>
      <c r="H10579" s="16">
        <v>11</v>
      </c>
    </row>
    <row r="10580" spans="1:8" x14ac:dyDescent="0.3">
      <c r="A10580" s="13" t="str">
        <f t="shared" si="165"/>
        <v>heanean012014</v>
      </c>
      <c r="B10580" s="16" t="s">
        <v>2188</v>
      </c>
      <c r="C10580" s="16">
        <v>2014</v>
      </c>
      <c r="D10580" s="16" t="s">
        <v>2332</v>
      </c>
      <c r="E10580" s="16">
        <v>7</v>
      </c>
      <c r="F10580" s="16">
        <v>3</v>
      </c>
      <c r="G10580" s="16">
        <v>0</v>
      </c>
      <c r="H10580" s="16">
        <v>0</v>
      </c>
    </row>
    <row r="10581" spans="1:8" x14ac:dyDescent="0.3">
      <c r="A10581" s="13" t="str">
        <f t="shared" si="165"/>
        <v>hechaad012014</v>
      </c>
      <c r="B10581" s="16" t="s">
        <v>1735</v>
      </c>
      <c r="C10581" s="16">
        <v>2014</v>
      </c>
      <c r="D10581" s="16" t="s">
        <v>2331</v>
      </c>
      <c r="E10581" s="16">
        <v>200</v>
      </c>
      <c r="F10581" s="16">
        <v>438</v>
      </c>
      <c r="G10581" s="16">
        <v>14</v>
      </c>
      <c r="H10581" s="16">
        <v>87</v>
      </c>
    </row>
    <row r="10582" spans="1:8" x14ac:dyDescent="0.3">
      <c r="A10582" s="13" t="str">
        <f t="shared" si="165"/>
        <v>heisech012014</v>
      </c>
      <c r="B10582" s="16" t="s">
        <v>1288</v>
      </c>
      <c r="C10582" s="16">
        <v>2014</v>
      </c>
      <c r="D10582" s="16" t="s">
        <v>2327</v>
      </c>
      <c r="E10582" s="16">
        <v>37</v>
      </c>
      <c r="F10582" s="16">
        <v>0</v>
      </c>
      <c r="G10582" s="16">
        <v>0</v>
      </c>
      <c r="H10582" s="16">
        <v>0</v>
      </c>
    </row>
    <row r="10583" spans="1:8" x14ac:dyDescent="0.3">
      <c r="A10583" s="13" t="str">
        <f t="shared" si="165"/>
        <v>heisech012014</v>
      </c>
      <c r="B10583" s="16" t="s">
        <v>1288</v>
      </c>
      <c r="C10583" s="16">
        <v>2014</v>
      </c>
      <c r="D10583" s="16" t="s">
        <v>2328</v>
      </c>
      <c r="E10583" s="16">
        <v>76</v>
      </c>
      <c r="F10583" s="16">
        <v>0</v>
      </c>
      <c r="G10583" s="16">
        <v>0</v>
      </c>
      <c r="H10583" s="16">
        <v>0</v>
      </c>
    </row>
    <row r="10584" spans="1:8" x14ac:dyDescent="0.3">
      <c r="A10584" s="13" t="str">
        <f t="shared" si="165"/>
        <v>heisech012014</v>
      </c>
      <c r="B10584" s="16" t="s">
        <v>1288</v>
      </c>
      <c r="C10584" s="16">
        <v>2014</v>
      </c>
      <c r="D10584" s="16" t="s">
        <v>2329</v>
      </c>
      <c r="E10584" s="16">
        <v>131</v>
      </c>
      <c r="F10584" s="16">
        <v>0</v>
      </c>
      <c r="G10584" s="16">
        <v>0</v>
      </c>
      <c r="H10584" s="16">
        <v>0</v>
      </c>
    </row>
    <row r="10585" spans="1:8" x14ac:dyDescent="0.3">
      <c r="A10585" s="13" t="str">
        <f t="shared" si="165"/>
        <v>heisech012014</v>
      </c>
      <c r="B10585" s="16" t="s">
        <v>1288</v>
      </c>
      <c r="C10585" s="16">
        <v>2014</v>
      </c>
      <c r="D10585" s="16" t="s">
        <v>2330</v>
      </c>
      <c r="E10585" s="16">
        <v>18</v>
      </c>
      <c r="F10585" s="16">
        <v>0</v>
      </c>
      <c r="G10585" s="16">
        <v>0</v>
      </c>
      <c r="H10585" s="16">
        <v>0</v>
      </c>
    </row>
    <row r="10586" spans="1:8" x14ac:dyDescent="0.3">
      <c r="A10586" s="13" t="str">
        <f t="shared" si="165"/>
        <v>hellije012014</v>
      </c>
      <c r="B10586" s="16" t="s">
        <v>1289</v>
      </c>
      <c r="C10586" s="16">
        <v>2014</v>
      </c>
      <c r="D10586" s="16" t="s">
        <v>2332</v>
      </c>
      <c r="E10586" s="16">
        <v>3</v>
      </c>
      <c r="F10586" s="16">
        <v>7</v>
      </c>
      <c r="G10586" s="16">
        <v>1</v>
      </c>
      <c r="H10586" s="16">
        <v>2</v>
      </c>
    </row>
    <row r="10587" spans="1:8" x14ac:dyDescent="0.3">
      <c r="A10587" s="13" t="str">
        <f t="shared" si="165"/>
        <v>hembrhe012014</v>
      </c>
      <c r="B10587" s="16" t="s">
        <v>1959</v>
      </c>
      <c r="C10587" s="16">
        <v>2014</v>
      </c>
      <c r="D10587" s="16" t="s">
        <v>2332</v>
      </c>
      <c r="E10587" s="16">
        <v>1</v>
      </c>
      <c r="F10587" s="16">
        <v>0</v>
      </c>
      <c r="G10587" s="16">
        <v>0</v>
      </c>
      <c r="H10587" s="16">
        <v>0</v>
      </c>
    </row>
    <row r="10588" spans="1:8" x14ac:dyDescent="0.3">
      <c r="A10588" s="13" t="str">
        <f t="shared" si="165"/>
        <v>hendeji012014</v>
      </c>
      <c r="B10588" s="16" t="s">
        <v>1737</v>
      </c>
      <c r="C10588" s="16">
        <v>2014</v>
      </c>
      <c r="D10588" s="16" t="s">
        <v>2332</v>
      </c>
      <c r="E10588" s="16">
        <v>1</v>
      </c>
      <c r="F10588" s="16">
        <v>3</v>
      </c>
      <c r="G10588" s="16">
        <v>0</v>
      </c>
      <c r="H10588" s="16">
        <v>1</v>
      </c>
    </row>
    <row r="10589" spans="1:8" x14ac:dyDescent="0.3">
      <c r="A10589" s="13" t="str">
        <f t="shared" si="165"/>
        <v>hendrky012014</v>
      </c>
      <c r="B10589" s="16" t="s">
        <v>2189</v>
      </c>
      <c r="C10589" s="16">
        <v>2014</v>
      </c>
      <c r="D10589" s="16" t="s">
        <v>2332</v>
      </c>
      <c r="E10589" s="16">
        <v>4</v>
      </c>
      <c r="F10589" s="16">
        <v>16</v>
      </c>
      <c r="G10589" s="16">
        <v>0</v>
      </c>
      <c r="H10589" s="16">
        <v>3</v>
      </c>
    </row>
    <row r="10590" spans="1:8" x14ac:dyDescent="0.3">
      <c r="A10590" s="13" t="str">
        <f t="shared" si="165"/>
        <v>hendrli012014</v>
      </c>
      <c r="B10590" s="16" t="s">
        <v>1522</v>
      </c>
      <c r="C10590" s="16">
        <v>2014</v>
      </c>
      <c r="D10590" s="16" t="s">
        <v>2332</v>
      </c>
      <c r="E10590" s="16">
        <v>1</v>
      </c>
      <c r="F10590" s="16">
        <v>0</v>
      </c>
      <c r="G10590" s="16">
        <v>0</v>
      </c>
      <c r="H10590" s="16">
        <v>0</v>
      </c>
    </row>
    <row r="10591" spans="1:8" x14ac:dyDescent="0.3">
      <c r="A10591" s="13" t="str">
        <f t="shared" si="165"/>
        <v>hendrli012014</v>
      </c>
      <c r="B10591" s="16" t="s">
        <v>1522</v>
      </c>
      <c r="C10591" s="16">
        <v>2014</v>
      </c>
      <c r="D10591" s="16" t="s">
        <v>2332</v>
      </c>
      <c r="E10591" s="16">
        <v>2</v>
      </c>
      <c r="F10591" s="16">
        <v>0</v>
      </c>
      <c r="G10591" s="16">
        <v>0</v>
      </c>
      <c r="H10591" s="16">
        <v>0</v>
      </c>
    </row>
    <row r="10592" spans="1:8" x14ac:dyDescent="0.3">
      <c r="A10592" s="13" t="str">
        <f t="shared" si="165"/>
        <v>hernace022014</v>
      </c>
      <c r="B10592" s="16" t="s">
        <v>1960</v>
      </c>
      <c r="C10592" s="16">
        <v>2014</v>
      </c>
      <c r="D10592" s="16" t="s">
        <v>37</v>
      </c>
      <c r="E10592" s="16">
        <v>22</v>
      </c>
      <c r="F10592" s="16">
        <v>14</v>
      </c>
      <c r="G10592" s="16">
        <v>0</v>
      </c>
      <c r="H10592" s="16">
        <v>3</v>
      </c>
    </row>
    <row r="10593" spans="1:8" x14ac:dyDescent="0.3">
      <c r="A10593" s="13" t="str">
        <f t="shared" si="165"/>
        <v>hernace022014</v>
      </c>
      <c r="B10593" s="16" t="s">
        <v>1960</v>
      </c>
      <c r="C10593" s="16">
        <v>2014</v>
      </c>
      <c r="D10593" s="16" t="s">
        <v>38</v>
      </c>
      <c r="E10593" s="16">
        <v>5</v>
      </c>
      <c r="F10593" s="16">
        <v>19</v>
      </c>
      <c r="G10593" s="16">
        <v>3</v>
      </c>
      <c r="H10593" s="16">
        <v>1</v>
      </c>
    </row>
    <row r="10594" spans="1:8" x14ac:dyDescent="0.3">
      <c r="A10594" s="13" t="str">
        <f t="shared" si="165"/>
        <v>hernace022014</v>
      </c>
      <c r="B10594" s="16" t="s">
        <v>1960</v>
      </c>
      <c r="C10594" s="16">
        <v>2014</v>
      </c>
      <c r="D10594" s="16" t="s">
        <v>2331</v>
      </c>
      <c r="E10594" s="16">
        <v>6</v>
      </c>
      <c r="F10594" s="16">
        <v>4</v>
      </c>
      <c r="G10594" s="16">
        <v>0</v>
      </c>
      <c r="H10594" s="16">
        <v>1</v>
      </c>
    </row>
    <row r="10595" spans="1:8" x14ac:dyDescent="0.3">
      <c r="A10595" s="13" t="str">
        <f t="shared" si="165"/>
        <v>hernaen022014</v>
      </c>
      <c r="B10595" s="16" t="s">
        <v>2190</v>
      </c>
      <c r="C10595" s="16">
        <v>2014</v>
      </c>
      <c r="D10595" s="16" t="s">
        <v>37</v>
      </c>
      <c r="E10595" s="16">
        <v>0</v>
      </c>
      <c r="F10595" s="16">
        <v>0</v>
      </c>
      <c r="G10595" s="16">
        <v>0</v>
      </c>
      <c r="H10595" s="16">
        <v>0</v>
      </c>
    </row>
    <row r="10596" spans="1:8" x14ac:dyDescent="0.3">
      <c r="A10596" s="13" t="str">
        <f t="shared" si="165"/>
        <v>hernaen022014</v>
      </c>
      <c r="B10596" s="16" t="s">
        <v>2190</v>
      </c>
      <c r="C10596" s="16">
        <v>2014</v>
      </c>
      <c r="D10596" s="16" t="s">
        <v>37</v>
      </c>
      <c r="E10596" s="16">
        <v>4</v>
      </c>
      <c r="F10596" s="16">
        <v>8</v>
      </c>
      <c r="G10596" s="16">
        <v>0</v>
      </c>
      <c r="H10596" s="16">
        <v>2</v>
      </c>
    </row>
    <row r="10597" spans="1:8" x14ac:dyDescent="0.3">
      <c r="A10597" s="13" t="str">
        <f t="shared" si="165"/>
        <v>hernaen022014</v>
      </c>
      <c r="B10597" s="16" t="s">
        <v>2190</v>
      </c>
      <c r="C10597" s="16">
        <v>2014</v>
      </c>
      <c r="D10597" s="16" t="s">
        <v>38</v>
      </c>
      <c r="E10597" s="16">
        <v>0</v>
      </c>
      <c r="F10597" s="16">
        <v>5</v>
      </c>
      <c r="G10597" s="16">
        <v>0</v>
      </c>
      <c r="H10597" s="16">
        <v>0</v>
      </c>
    </row>
    <row r="10598" spans="1:8" x14ac:dyDescent="0.3">
      <c r="A10598" s="13" t="str">
        <f t="shared" si="165"/>
        <v>hernaen022014</v>
      </c>
      <c r="B10598" s="16" t="s">
        <v>2190</v>
      </c>
      <c r="C10598" s="16">
        <v>2014</v>
      </c>
      <c r="D10598" s="16" t="s">
        <v>2327</v>
      </c>
      <c r="E10598" s="16">
        <v>35</v>
      </c>
      <c r="F10598" s="16">
        <v>0</v>
      </c>
      <c r="G10598" s="16">
        <v>2</v>
      </c>
      <c r="H10598" s="16">
        <v>0</v>
      </c>
    </row>
    <row r="10599" spans="1:8" x14ac:dyDescent="0.3">
      <c r="A10599" s="13" t="str">
        <f t="shared" si="165"/>
        <v>hernaen022014</v>
      </c>
      <c r="B10599" s="16" t="s">
        <v>2190</v>
      </c>
      <c r="C10599" s="16">
        <v>2014</v>
      </c>
      <c r="D10599" s="16" t="s">
        <v>2327</v>
      </c>
      <c r="E10599" s="16">
        <v>15</v>
      </c>
      <c r="F10599" s="16">
        <v>0</v>
      </c>
      <c r="G10599" s="16">
        <v>0</v>
      </c>
      <c r="H10599" s="16">
        <v>0</v>
      </c>
    </row>
    <row r="10600" spans="1:8" x14ac:dyDescent="0.3">
      <c r="A10600" s="13" t="str">
        <f t="shared" si="165"/>
        <v>hernaen022014</v>
      </c>
      <c r="B10600" s="16" t="s">
        <v>2190</v>
      </c>
      <c r="C10600" s="16">
        <v>2014</v>
      </c>
      <c r="D10600" s="16" t="s">
        <v>2328</v>
      </c>
      <c r="E10600" s="16">
        <v>10</v>
      </c>
      <c r="F10600" s="16">
        <v>2</v>
      </c>
      <c r="G10600" s="16">
        <v>0</v>
      </c>
      <c r="H10600" s="16">
        <v>1</v>
      </c>
    </row>
    <row r="10601" spans="1:8" x14ac:dyDescent="0.3">
      <c r="A10601" s="13" t="str">
        <f t="shared" si="165"/>
        <v>hernaen022014</v>
      </c>
      <c r="B10601" s="16" t="s">
        <v>2190</v>
      </c>
      <c r="C10601" s="16">
        <v>2014</v>
      </c>
      <c r="D10601" s="16" t="s">
        <v>2329</v>
      </c>
      <c r="E10601" s="16">
        <v>45</v>
      </c>
      <c r="F10601" s="16">
        <v>2</v>
      </c>
      <c r="G10601" s="16">
        <v>2</v>
      </c>
      <c r="H10601" s="16">
        <v>1</v>
      </c>
    </row>
    <row r="10602" spans="1:8" x14ac:dyDescent="0.3">
      <c r="A10602" s="13" t="str">
        <f t="shared" si="165"/>
        <v>hernaen022014</v>
      </c>
      <c r="B10602" s="16" t="s">
        <v>2190</v>
      </c>
      <c r="C10602" s="16">
        <v>2014</v>
      </c>
      <c r="D10602" s="16" t="s">
        <v>2329</v>
      </c>
      <c r="E10602" s="16">
        <v>16</v>
      </c>
      <c r="F10602" s="16">
        <v>1</v>
      </c>
      <c r="G10602" s="16">
        <v>0</v>
      </c>
      <c r="H10602" s="16">
        <v>1</v>
      </c>
    </row>
    <row r="10603" spans="1:8" x14ac:dyDescent="0.3">
      <c r="A10603" s="13" t="str">
        <f t="shared" si="165"/>
        <v>hernaen022014</v>
      </c>
      <c r="B10603" s="16" t="s">
        <v>2190</v>
      </c>
      <c r="C10603" s="16">
        <v>2014</v>
      </c>
      <c r="D10603" s="16" t="s">
        <v>2330</v>
      </c>
      <c r="E10603" s="16">
        <v>1</v>
      </c>
      <c r="F10603" s="16">
        <v>1</v>
      </c>
      <c r="G10603" s="16">
        <v>0</v>
      </c>
      <c r="H10603" s="16">
        <v>1</v>
      </c>
    </row>
    <row r="10604" spans="1:8" x14ac:dyDescent="0.3">
      <c r="A10604" s="13" t="str">
        <f t="shared" si="165"/>
        <v>hernaen022014</v>
      </c>
      <c r="B10604" s="16" t="s">
        <v>2190</v>
      </c>
      <c r="C10604" s="16">
        <v>2014</v>
      </c>
      <c r="D10604" s="16" t="s">
        <v>2331</v>
      </c>
      <c r="E10604" s="16">
        <v>3</v>
      </c>
      <c r="F10604" s="16">
        <v>10</v>
      </c>
      <c r="G10604" s="16">
        <v>0</v>
      </c>
      <c r="H10604" s="16">
        <v>3</v>
      </c>
    </row>
    <row r="10605" spans="1:8" x14ac:dyDescent="0.3">
      <c r="A10605" s="13" t="str">
        <f t="shared" si="165"/>
        <v>hernafe022014</v>
      </c>
      <c r="B10605" s="16" t="s">
        <v>551</v>
      </c>
      <c r="C10605" s="16">
        <v>2014</v>
      </c>
      <c r="D10605" s="16" t="s">
        <v>2332</v>
      </c>
      <c r="E10605" s="16">
        <v>11</v>
      </c>
      <c r="F10605" s="16">
        <v>25</v>
      </c>
      <c r="G10605" s="16">
        <v>1</v>
      </c>
      <c r="H10605" s="16">
        <v>2</v>
      </c>
    </row>
    <row r="10606" spans="1:8" x14ac:dyDescent="0.3">
      <c r="A10606" s="13" t="str">
        <f t="shared" si="165"/>
        <v>hernape022014</v>
      </c>
      <c r="B10606" s="16" t="s">
        <v>1739</v>
      </c>
      <c r="C10606" s="16">
        <v>2014</v>
      </c>
      <c r="D10606" s="16" t="s">
        <v>2332</v>
      </c>
      <c r="E10606" s="16">
        <v>0</v>
      </c>
      <c r="F10606" s="16">
        <v>1</v>
      </c>
      <c r="G10606" s="16">
        <v>0</v>
      </c>
      <c r="H10606" s="16">
        <v>0</v>
      </c>
    </row>
    <row r="10607" spans="1:8" x14ac:dyDescent="0.3">
      <c r="A10607" s="13" t="str">
        <f t="shared" si="165"/>
        <v>herredi012014</v>
      </c>
      <c r="B10607" s="16" t="s">
        <v>2191</v>
      </c>
      <c r="C10607" s="16">
        <v>2014</v>
      </c>
      <c r="D10607" s="16" t="s">
        <v>37</v>
      </c>
      <c r="E10607" s="16">
        <v>29</v>
      </c>
      <c r="F10607" s="16">
        <v>49</v>
      </c>
      <c r="G10607" s="16">
        <v>3</v>
      </c>
      <c r="H10607" s="16">
        <v>16</v>
      </c>
    </row>
    <row r="10608" spans="1:8" x14ac:dyDescent="0.3">
      <c r="A10608" s="13" t="str">
        <f t="shared" si="165"/>
        <v>herreel012014</v>
      </c>
      <c r="B10608" s="16" t="s">
        <v>1740</v>
      </c>
      <c r="C10608" s="16">
        <v>2014</v>
      </c>
      <c r="D10608" s="16" t="s">
        <v>37</v>
      </c>
      <c r="E10608" s="16">
        <v>4</v>
      </c>
      <c r="F10608" s="16">
        <v>6</v>
      </c>
      <c r="G10608" s="16">
        <v>0</v>
      </c>
      <c r="H10608" s="16">
        <v>1</v>
      </c>
    </row>
    <row r="10609" spans="1:8" x14ac:dyDescent="0.3">
      <c r="A10609" s="13" t="str">
        <f t="shared" si="165"/>
        <v>herreel012014</v>
      </c>
      <c r="B10609" s="16" t="s">
        <v>1740</v>
      </c>
      <c r="C10609" s="16">
        <v>2014</v>
      </c>
      <c r="D10609" s="16" t="s">
        <v>38</v>
      </c>
      <c r="E10609" s="16">
        <v>1</v>
      </c>
      <c r="F10609" s="16">
        <v>8</v>
      </c>
      <c r="G10609" s="16">
        <v>0</v>
      </c>
      <c r="H10609" s="16">
        <v>0</v>
      </c>
    </row>
    <row r="10610" spans="1:8" x14ac:dyDescent="0.3">
      <c r="A10610" s="13" t="str">
        <f t="shared" si="165"/>
        <v>herreel012014</v>
      </c>
      <c r="B10610" s="16" t="s">
        <v>1740</v>
      </c>
      <c r="C10610" s="16">
        <v>2014</v>
      </c>
      <c r="D10610" s="16" t="s">
        <v>2327</v>
      </c>
      <c r="E10610" s="16">
        <v>19</v>
      </c>
      <c r="F10610" s="16">
        <v>0</v>
      </c>
      <c r="G10610" s="16">
        <v>0</v>
      </c>
      <c r="H10610" s="16">
        <v>0</v>
      </c>
    </row>
    <row r="10611" spans="1:8" x14ac:dyDescent="0.3">
      <c r="A10611" s="13" t="str">
        <f t="shared" si="165"/>
        <v>herreel012014</v>
      </c>
      <c r="B10611" s="16" t="s">
        <v>1740</v>
      </c>
      <c r="C10611" s="16">
        <v>2014</v>
      </c>
      <c r="D10611" s="16" t="s">
        <v>2328</v>
      </c>
      <c r="E10611" s="16">
        <v>5</v>
      </c>
      <c r="F10611" s="16">
        <v>0</v>
      </c>
      <c r="G10611" s="16">
        <v>0</v>
      </c>
      <c r="H10611" s="16">
        <v>0</v>
      </c>
    </row>
    <row r="10612" spans="1:8" x14ac:dyDescent="0.3">
      <c r="A10612" s="13" t="str">
        <f t="shared" si="165"/>
        <v>herreel012014</v>
      </c>
      <c r="B10612" s="16" t="s">
        <v>1740</v>
      </c>
      <c r="C10612" s="16">
        <v>2014</v>
      </c>
      <c r="D10612" s="16" t="s">
        <v>2329</v>
      </c>
      <c r="E10612" s="16">
        <v>38</v>
      </c>
      <c r="F10612" s="16">
        <v>0</v>
      </c>
      <c r="G10612" s="16">
        <v>0</v>
      </c>
      <c r="H10612" s="16">
        <v>0</v>
      </c>
    </row>
    <row r="10613" spans="1:8" x14ac:dyDescent="0.3">
      <c r="A10613" s="13" t="str">
        <f t="shared" si="165"/>
        <v>herreel012014</v>
      </c>
      <c r="B10613" s="16" t="s">
        <v>1740</v>
      </c>
      <c r="C10613" s="16">
        <v>2014</v>
      </c>
      <c r="D10613" s="16" t="s">
        <v>2330</v>
      </c>
      <c r="E10613" s="16">
        <v>14</v>
      </c>
      <c r="F10613" s="16">
        <v>0</v>
      </c>
      <c r="G10613" s="16">
        <v>0</v>
      </c>
      <c r="H10613" s="16">
        <v>0</v>
      </c>
    </row>
    <row r="10614" spans="1:8" x14ac:dyDescent="0.3">
      <c r="A10614" s="13" t="str">
        <f t="shared" si="165"/>
        <v>herreel012014</v>
      </c>
      <c r="B10614" s="16" t="s">
        <v>1740</v>
      </c>
      <c r="C10614" s="16">
        <v>2014</v>
      </c>
      <c r="D10614" s="16" t="s">
        <v>2331</v>
      </c>
      <c r="E10614" s="16">
        <v>17</v>
      </c>
      <c r="F10614" s="16">
        <v>34</v>
      </c>
      <c r="G10614" s="16">
        <v>4</v>
      </c>
      <c r="H10614" s="16">
        <v>7</v>
      </c>
    </row>
    <row r="10615" spans="1:8" x14ac:dyDescent="0.3">
      <c r="A10615" s="13" t="str">
        <f t="shared" si="165"/>
        <v>herrejo032014</v>
      </c>
      <c r="B10615" s="16" t="s">
        <v>932</v>
      </c>
      <c r="C10615" s="16">
        <v>2014</v>
      </c>
      <c r="D10615" s="16" t="s">
        <v>2333</v>
      </c>
      <c r="E10615" s="16">
        <v>1</v>
      </c>
      <c r="F10615" s="16">
        <v>0</v>
      </c>
      <c r="G10615" s="16">
        <v>0</v>
      </c>
      <c r="H10615" s="16">
        <v>0</v>
      </c>
    </row>
    <row r="10616" spans="1:8" x14ac:dyDescent="0.3">
      <c r="A10616" s="13" t="str">
        <f t="shared" si="165"/>
        <v>herrejo032014</v>
      </c>
      <c r="B10616" s="16" t="s">
        <v>932</v>
      </c>
      <c r="C10616" s="16">
        <v>2014</v>
      </c>
      <c r="D10616" s="16" t="s">
        <v>37</v>
      </c>
      <c r="E10616" s="16">
        <v>3</v>
      </c>
      <c r="F10616" s="16">
        <v>13</v>
      </c>
      <c r="G10616" s="16">
        <v>0</v>
      </c>
      <c r="H10616" s="16">
        <v>1</v>
      </c>
    </row>
    <row r="10617" spans="1:8" x14ac:dyDescent="0.3">
      <c r="A10617" s="13" t="str">
        <f t="shared" si="165"/>
        <v>herrejo032014</v>
      </c>
      <c r="B10617" s="16" t="s">
        <v>932</v>
      </c>
      <c r="C10617" s="16">
        <v>2014</v>
      </c>
      <c r="D10617" s="16" t="s">
        <v>38</v>
      </c>
      <c r="E10617" s="16">
        <v>4</v>
      </c>
      <c r="F10617" s="16">
        <v>14</v>
      </c>
      <c r="G10617" s="16">
        <v>1</v>
      </c>
      <c r="H10617" s="16">
        <v>0</v>
      </c>
    </row>
    <row r="10618" spans="1:8" x14ac:dyDescent="0.3">
      <c r="A10618" s="13" t="str">
        <f t="shared" si="165"/>
        <v>herrejo032014</v>
      </c>
      <c r="B10618" s="16" t="s">
        <v>932</v>
      </c>
      <c r="C10618" s="16">
        <v>2014</v>
      </c>
      <c r="D10618" s="16" t="s">
        <v>2331</v>
      </c>
      <c r="E10618" s="16">
        <v>14</v>
      </c>
      <c r="F10618" s="16">
        <v>38</v>
      </c>
      <c r="G10618" s="16">
        <v>0</v>
      </c>
      <c r="H10618" s="16">
        <v>13</v>
      </c>
    </row>
    <row r="10619" spans="1:8" x14ac:dyDescent="0.3">
      <c r="A10619" s="13" t="str">
        <f t="shared" si="165"/>
        <v>herreke012014</v>
      </c>
      <c r="B10619" s="16" t="s">
        <v>1523</v>
      </c>
      <c r="C10619" s="16">
        <v>2014</v>
      </c>
      <c r="D10619" s="16" t="s">
        <v>2332</v>
      </c>
      <c r="E10619" s="16">
        <v>5</v>
      </c>
      <c r="F10619" s="16">
        <v>8</v>
      </c>
      <c r="G10619" s="16">
        <v>0</v>
      </c>
      <c r="H10619" s="16">
        <v>0</v>
      </c>
    </row>
    <row r="10620" spans="1:8" x14ac:dyDescent="0.3">
      <c r="A10620" s="13" t="str">
        <f t="shared" si="165"/>
        <v>herreyo012014</v>
      </c>
      <c r="B10620" s="16" t="s">
        <v>933</v>
      </c>
      <c r="C10620" s="16">
        <v>2014</v>
      </c>
      <c r="D10620" s="16" t="s">
        <v>2332</v>
      </c>
      <c r="E10620" s="16">
        <v>0</v>
      </c>
      <c r="F10620" s="16">
        <v>5</v>
      </c>
      <c r="G10620" s="16">
        <v>0</v>
      </c>
      <c r="H10620" s="16">
        <v>0</v>
      </c>
    </row>
    <row r="10621" spans="1:8" x14ac:dyDescent="0.3">
      <c r="A10621" s="13" t="str">
        <f t="shared" si="165"/>
        <v>herrmch012014</v>
      </c>
      <c r="B10621" s="16" t="s">
        <v>1741</v>
      </c>
      <c r="C10621" s="16">
        <v>2014</v>
      </c>
      <c r="D10621" s="16" t="s">
        <v>2334</v>
      </c>
      <c r="E10621" s="16">
        <v>1</v>
      </c>
      <c r="F10621" s="16">
        <v>0</v>
      </c>
      <c r="G10621" s="16">
        <v>0</v>
      </c>
      <c r="H10621" s="16">
        <v>0</v>
      </c>
    </row>
    <row r="10622" spans="1:8" x14ac:dyDescent="0.3">
      <c r="A10622" s="13" t="str">
        <f t="shared" si="165"/>
        <v>herrmch012014</v>
      </c>
      <c r="B10622" s="16" t="s">
        <v>1741</v>
      </c>
      <c r="C10622" s="16">
        <v>2014</v>
      </c>
      <c r="D10622" s="16" t="s">
        <v>2328</v>
      </c>
      <c r="E10622" s="16">
        <v>13</v>
      </c>
      <c r="F10622" s="16">
        <v>0</v>
      </c>
      <c r="G10622" s="16">
        <v>0</v>
      </c>
      <c r="H10622" s="16">
        <v>0</v>
      </c>
    </row>
    <row r="10623" spans="1:8" x14ac:dyDescent="0.3">
      <c r="A10623" s="13" t="str">
        <f t="shared" si="165"/>
        <v>herrmch012014</v>
      </c>
      <c r="B10623" s="16" t="s">
        <v>1741</v>
      </c>
      <c r="C10623" s="16">
        <v>2014</v>
      </c>
      <c r="D10623" s="16" t="s">
        <v>2329</v>
      </c>
      <c r="E10623" s="16">
        <v>32</v>
      </c>
      <c r="F10623" s="16">
        <v>0</v>
      </c>
      <c r="G10623" s="16">
        <v>1</v>
      </c>
      <c r="H10623" s="16">
        <v>0</v>
      </c>
    </row>
    <row r="10624" spans="1:8" x14ac:dyDescent="0.3">
      <c r="A10624" s="13" t="str">
        <f t="shared" si="165"/>
        <v>herrmch012014</v>
      </c>
      <c r="B10624" s="16" t="s">
        <v>1741</v>
      </c>
      <c r="C10624" s="16">
        <v>2014</v>
      </c>
      <c r="D10624" s="16" t="s">
        <v>2330</v>
      </c>
      <c r="E10624" s="16">
        <v>19</v>
      </c>
      <c r="F10624" s="16">
        <v>0</v>
      </c>
      <c r="G10624" s="16">
        <v>1</v>
      </c>
      <c r="H10624" s="16">
        <v>0</v>
      </c>
    </row>
    <row r="10625" spans="1:8" x14ac:dyDescent="0.3">
      <c r="A10625" s="13" t="str">
        <f t="shared" si="165"/>
        <v>hestoch012014</v>
      </c>
      <c r="B10625" s="16" t="s">
        <v>2192</v>
      </c>
      <c r="C10625" s="16">
        <v>2014</v>
      </c>
      <c r="D10625" s="16" t="s">
        <v>2332</v>
      </c>
      <c r="E10625" s="16">
        <v>0</v>
      </c>
      <c r="F10625" s="16">
        <v>0</v>
      </c>
      <c r="G10625" s="16">
        <v>0</v>
      </c>
      <c r="H10625" s="16">
        <v>0</v>
      </c>
    </row>
    <row r="10626" spans="1:8" x14ac:dyDescent="0.3">
      <c r="A10626" s="13" t="str">
        <f t="shared" si="165"/>
        <v>heywaja012014</v>
      </c>
      <c r="B10626" s="16" t="s">
        <v>1292</v>
      </c>
      <c r="C10626" s="16">
        <v>2014</v>
      </c>
      <c r="D10626" s="16" t="s">
        <v>2329</v>
      </c>
      <c r="E10626" s="16">
        <v>365</v>
      </c>
      <c r="F10626" s="16">
        <v>9</v>
      </c>
      <c r="G10626" s="16">
        <v>1</v>
      </c>
      <c r="H10626" s="16">
        <v>2</v>
      </c>
    </row>
    <row r="10627" spans="1:8" x14ac:dyDescent="0.3">
      <c r="A10627" s="13" t="str">
        <f t="shared" ref="A10627:A10690" si="166">B10627&amp;C10627</f>
        <v>heywaja012014</v>
      </c>
      <c r="B10627" s="16" t="s">
        <v>1292</v>
      </c>
      <c r="C10627" s="16">
        <v>2014</v>
      </c>
      <c r="D10627" s="16" t="s">
        <v>2330</v>
      </c>
      <c r="E10627" s="16">
        <v>365</v>
      </c>
      <c r="F10627" s="16">
        <v>9</v>
      </c>
      <c r="G10627" s="16">
        <v>1</v>
      </c>
      <c r="H10627" s="16">
        <v>2</v>
      </c>
    </row>
    <row r="10628" spans="1:8" x14ac:dyDescent="0.3">
      <c r="A10628" s="13" t="str">
        <f t="shared" si="166"/>
        <v>hicksaa012014</v>
      </c>
      <c r="B10628" s="16" t="s">
        <v>1961</v>
      </c>
      <c r="C10628" s="16">
        <v>2014</v>
      </c>
      <c r="D10628" s="16" t="s">
        <v>2327</v>
      </c>
      <c r="E10628" s="16">
        <v>163</v>
      </c>
      <c r="F10628" s="16">
        <v>4</v>
      </c>
      <c r="G10628" s="16">
        <v>2</v>
      </c>
      <c r="H10628" s="16">
        <v>2</v>
      </c>
    </row>
    <row r="10629" spans="1:8" x14ac:dyDescent="0.3">
      <c r="A10629" s="13" t="str">
        <f t="shared" si="166"/>
        <v>hicksaa012014</v>
      </c>
      <c r="B10629" s="16" t="s">
        <v>1961</v>
      </c>
      <c r="C10629" s="16">
        <v>2014</v>
      </c>
      <c r="D10629" s="16" t="s">
        <v>2328</v>
      </c>
      <c r="E10629" s="16">
        <v>6</v>
      </c>
      <c r="F10629" s="16">
        <v>0</v>
      </c>
      <c r="G10629" s="16">
        <v>0</v>
      </c>
      <c r="H10629" s="16">
        <v>0</v>
      </c>
    </row>
    <row r="10630" spans="1:8" x14ac:dyDescent="0.3">
      <c r="A10630" s="13" t="str">
        <f t="shared" si="166"/>
        <v>hicksaa012014</v>
      </c>
      <c r="B10630" s="16" t="s">
        <v>1961</v>
      </c>
      <c r="C10630" s="16">
        <v>2014</v>
      </c>
      <c r="D10630" s="16" t="s">
        <v>2329</v>
      </c>
      <c r="E10630" s="16">
        <v>173</v>
      </c>
      <c r="F10630" s="16">
        <v>4</v>
      </c>
      <c r="G10630" s="16">
        <v>2</v>
      </c>
      <c r="H10630" s="16">
        <v>2</v>
      </c>
    </row>
    <row r="10631" spans="1:8" x14ac:dyDescent="0.3">
      <c r="A10631" s="13" t="str">
        <f t="shared" si="166"/>
        <v>hicksaa012014</v>
      </c>
      <c r="B10631" s="16" t="s">
        <v>1961</v>
      </c>
      <c r="C10631" s="16">
        <v>2014</v>
      </c>
      <c r="D10631" s="16" t="s">
        <v>2330</v>
      </c>
      <c r="E10631" s="16">
        <v>4</v>
      </c>
      <c r="F10631" s="16">
        <v>0</v>
      </c>
      <c r="G10631" s="16">
        <v>0</v>
      </c>
      <c r="H10631" s="16">
        <v>0</v>
      </c>
    </row>
    <row r="10632" spans="1:8" x14ac:dyDescent="0.3">
      <c r="A10632" s="13" t="str">
        <f t="shared" si="166"/>
        <v>hicksbr012014</v>
      </c>
      <c r="B10632" s="16" t="s">
        <v>1293</v>
      </c>
      <c r="C10632" s="16">
        <v>2014</v>
      </c>
      <c r="D10632" s="16" t="s">
        <v>2333</v>
      </c>
      <c r="E10632" s="16">
        <v>1</v>
      </c>
      <c r="F10632" s="16">
        <v>0</v>
      </c>
      <c r="G10632" s="16">
        <v>0</v>
      </c>
      <c r="H10632" s="16">
        <v>0</v>
      </c>
    </row>
    <row r="10633" spans="1:8" x14ac:dyDescent="0.3">
      <c r="A10633" s="13" t="str">
        <f t="shared" si="166"/>
        <v>hicksbr012014</v>
      </c>
      <c r="B10633" s="16" t="s">
        <v>1293</v>
      </c>
      <c r="C10633" s="16">
        <v>2014</v>
      </c>
      <c r="D10633" s="16" t="s">
        <v>37</v>
      </c>
      <c r="E10633" s="16">
        <v>107</v>
      </c>
      <c r="F10633" s="16">
        <v>180</v>
      </c>
      <c r="G10633" s="16">
        <v>5</v>
      </c>
      <c r="H10633" s="16">
        <v>47</v>
      </c>
    </row>
    <row r="10634" spans="1:8" x14ac:dyDescent="0.3">
      <c r="A10634" s="13" t="str">
        <f t="shared" si="166"/>
        <v>hicksbr012014</v>
      </c>
      <c r="B10634" s="16" t="s">
        <v>1293</v>
      </c>
      <c r="C10634" s="16">
        <v>2014</v>
      </c>
      <c r="D10634" s="16" t="s">
        <v>2328</v>
      </c>
      <c r="E10634" s="16">
        <v>0</v>
      </c>
      <c r="F10634" s="16">
        <v>0</v>
      </c>
      <c r="G10634" s="16">
        <v>0</v>
      </c>
      <c r="H10634" s="16">
        <v>0</v>
      </c>
    </row>
    <row r="10635" spans="1:8" x14ac:dyDescent="0.3">
      <c r="A10635" s="13" t="str">
        <f t="shared" si="166"/>
        <v>hicksbr012014</v>
      </c>
      <c r="B10635" s="16" t="s">
        <v>1293</v>
      </c>
      <c r="C10635" s="16">
        <v>2014</v>
      </c>
      <c r="D10635" s="16" t="s">
        <v>2329</v>
      </c>
      <c r="E10635" s="16">
        <v>0</v>
      </c>
      <c r="F10635" s="16">
        <v>0</v>
      </c>
      <c r="G10635" s="16">
        <v>0</v>
      </c>
      <c r="H10635" s="16">
        <v>0</v>
      </c>
    </row>
    <row r="10636" spans="1:8" x14ac:dyDescent="0.3">
      <c r="A10636" s="13" t="str">
        <f t="shared" si="166"/>
        <v>hillaa012014</v>
      </c>
      <c r="B10636" s="16" t="s">
        <v>552</v>
      </c>
      <c r="C10636" s="16">
        <v>2014</v>
      </c>
      <c r="D10636" s="16" t="s">
        <v>37</v>
      </c>
      <c r="E10636" s="16">
        <v>215</v>
      </c>
      <c r="F10636" s="16">
        <v>347</v>
      </c>
      <c r="G10636" s="16">
        <v>7</v>
      </c>
      <c r="H10636" s="16">
        <v>69</v>
      </c>
    </row>
    <row r="10637" spans="1:8" x14ac:dyDescent="0.3">
      <c r="A10637" s="13" t="str">
        <f t="shared" si="166"/>
        <v>hillaa012014</v>
      </c>
      <c r="B10637" s="16" t="s">
        <v>552</v>
      </c>
      <c r="C10637" s="16">
        <v>2014</v>
      </c>
      <c r="D10637" s="16" t="s">
        <v>38</v>
      </c>
      <c r="E10637" s="16">
        <v>2</v>
      </c>
      <c r="F10637" s="16">
        <v>13</v>
      </c>
      <c r="G10637" s="16">
        <v>0</v>
      </c>
      <c r="H10637" s="16">
        <v>1</v>
      </c>
    </row>
    <row r="10638" spans="1:8" x14ac:dyDescent="0.3">
      <c r="A10638" s="13" t="str">
        <f t="shared" si="166"/>
        <v>hillko012014</v>
      </c>
      <c r="B10638" s="16" t="s">
        <v>380</v>
      </c>
      <c r="C10638" s="16">
        <v>2014</v>
      </c>
      <c r="D10638" s="16" t="s">
        <v>2334</v>
      </c>
      <c r="E10638" s="16">
        <v>42</v>
      </c>
      <c r="F10638" s="16">
        <v>3</v>
      </c>
      <c r="G10638" s="16">
        <v>0</v>
      </c>
      <c r="H10638" s="16">
        <v>0</v>
      </c>
    </row>
    <row r="10639" spans="1:8" x14ac:dyDescent="0.3">
      <c r="A10639" s="13" t="str">
        <f t="shared" si="166"/>
        <v>hillri012014</v>
      </c>
      <c r="B10639" s="16" t="s">
        <v>553</v>
      </c>
      <c r="C10639" s="16">
        <v>2014</v>
      </c>
      <c r="D10639" s="16" t="s">
        <v>2332</v>
      </c>
      <c r="E10639" s="16">
        <v>0</v>
      </c>
      <c r="F10639" s="16">
        <v>0</v>
      </c>
      <c r="G10639" s="16">
        <v>0</v>
      </c>
      <c r="H10639" s="16">
        <v>0</v>
      </c>
    </row>
    <row r="10640" spans="1:8" x14ac:dyDescent="0.3">
      <c r="A10640" s="13" t="str">
        <f t="shared" si="166"/>
        <v>hillri012014</v>
      </c>
      <c r="B10640" s="16" t="s">
        <v>553</v>
      </c>
      <c r="C10640" s="16">
        <v>2014</v>
      </c>
      <c r="D10640" s="16" t="s">
        <v>2332</v>
      </c>
      <c r="E10640" s="16">
        <v>0</v>
      </c>
      <c r="F10640" s="16">
        <v>0</v>
      </c>
      <c r="G10640" s="16">
        <v>0</v>
      </c>
      <c r="H10640" s="16">
        <v>0</v>
      </c>
    </row>
    <row r="10641" spans="1:8" x14ac:dyDescent="0.3">
      <c r="A10641" s="13" t="str">
        <f t="shared" si="166"/>
        <v>hillta012014</v>
      </c>
      <c r="B10641" s="16" t="s">
        <v>2193</v>
      </c>
      <c r="C10641" s="16">
        <v>2014</v>
      </c>
      <c r="D10641" s="16" t="s">
        <v>2332</v>
      </c>
      <c r="E10641" s="16">
        <v>0</v>
      </c>
      <c r="F10641" s="16">
        <v>3</v>
      </c>
      <c r="G10641" s="16">
        <v>0</v>
      </c>
      <c r="H10641" s="16">
        <v>0</v>
      </c>
    </row>
    <row r="10642" spans="1:8" x14ac:dyDescent="0.3">
      <c r="A10642" s="13" t="str">
        <f t="shared" si="166"/>
        <v>hoeslj012014</v>
      </c>
      <c r="B10642" s="16" t="s">
        <v>1742</v>
      </c>
      <c r="C10642" s="16">
        <v>2014</v>
      </c>
      <c r="D10642" s="16" t="s">
        <v>2328</v>
      </c>
      <c r="E10642" s="16">
        <v>50</v>
      </c>
      <c r="F10642" s="16">
        <v>3</v>
      </c>
      <c r="G10642" s="16">
        <v>1</v>
      </c>
      <c r="H10642" s="16">
        <v>0</v>
      </c>
    </row>
    <row r="10643" spans="1:8" x14ac:dyDescent="0.3">
      <c r="A10643" s="13" t="str">
        <f t="shared" si="166"/>
        <v>hoeslj012014</v>
      </c>
      <c r="B10643" s="16" t="s">
        <v>1742</v>
      </c>
      <c r="C10643" s="16">
        <v>2014</v>
      </c>
      <c r="D10643" s="16" t="s">
        <v>2329</v>
      </c>
      <c r="E10643" s="16">
        <v>70</v>
      </c>
      <c r="F10643" s="16">
        <v>4</v>
      </c>
      <c r="G10643" s="16">
        <v>2</v>
      </c>
      <c r="H10643" s="16">
        <v>0</v>
      </c>
    </row>
    <row r="10644" spans="1:8" x14ac:dyDescent="0.3">
      <c r="A10644" s="13" t="str">
        <f t="shared" si="166"/>
        <v>hoeslj012014</v>
      </c>
      <c r="B10644" s="16" t="s">
        <v>1742</v>
      </c>
      <c r="C10644" s="16">
        <v>2014</v>
      </c>
      <c r="D10644" s="16" t="s">
        <v>2330</v>
      </c>
      <c r="E10644" s="16">
        <v>20</v>
      </c>
      <c r="F10644" s="16">
        <v>1</v>
      </c>
      <c r="G10644" s="16">
        <v>1</v>
      </c>
      <c r="H10644" s="16">
        <v>0</v>
      </c>
    </row>
    <row r="10645" spans="1:8" x14ac:dyDescent="0.3">
      <c r="A10645" s="13" t="str">
        <f t="shared" si="166"/>
        <v>holadbr012014</v>
      </c>
      <c r="B10645" s="16" t="s">
        <v>1743</v>
      </c>
      <c r="C10645" s="16">
        <v>2014</v>
      </c>
      <c r="D10645" s="16" t="s">
        <v>2334</v>
      </c>
      <c r="E10645" s="16">
        <v>333</v>
      </c>
      <c r="F10645" s="16">
        <v>23</v>
      </c>
      <c r="G10645" s="16">
        <v>7</v>
      </c>
      <c r="H10645" s="16">
        <v>2</v>
      </c>
    </row>
    <row r="10646" spans="1:8" x14ac:dyDescent="0.3">
      <c r="A10646" s="13" t="str">
        <f t="shared" si="166"/>
        <v>holdzjo012014</v>
      </c>
      <c r="B10646" s="16" t="s">
        <v>2194</v>
      </c>
      <c r="C10646" s="16">
        <v>2014</v>
      </c>
      <c r="D10646" s="16" t="s">
        <v>2332</v>
      </c>
      <c r="E10646" s="16">
        <v>0</v>
      </c>
      <c r="F10646" s="16">
        <v>0</v>
      </c>
      <c r="G10646" s="16">
        <v>0</v>
      </c>
      <c r="H10646" s="16">
        <v>0</v>
      </c>
    </row>
    <row r="10647" spans="1:8" x14ac:dyDescent="0.3">
      <c r="A10647" s="13" t="str">
        <f t="shared" si="166"/>
        <v>hollade012014</v>
      </c>
      <c r="B10647" s="16" t="s">
        <v>1105</v>
      </c>
      <c r="C10647" s="16">
        <v>2014</v>
      </c>
      <c r="D10647" s="16" t="s">
        <v>2332</v>
      </c>
      <c r="E10647" s="16">
        <v>1</v>
      </c>
      <c r="F10647" s="16">
        <v>2</v>
      </c>
      <c r="G10647" s="16">
        <v>1</v>
      </c>
      <c r="H10647" s="16">
        <v>0</v>
      </c>
    </row>
    <row r="10648" spans="1:8" x14ac:dyDescent="0.3">
      <c r="A10648" s="13" t="str">
        <f t="shared" si="166"/>
        <v>hollagr012014</v>
      </c>
      <c r="B10648" s="16" t="s">
        <v>1295</v>
      </c>
      <c r="C10648" s="16">
        <v>2014</v>
      </c>
      <c r="D10648" s="16" t="s">
        <v>2332</v>
      </c>
      <c r="E10648" s="16">
        <v>4</v>
      </c>
      <c r="F10648" s="16">
        <v>5</v>
      </c>
      <c r="G10648" s="16">
        <v>0</v>
      </c>
      <c r="H10648" s="16">
        <v>0</v>
      </c>
    </row>
    <row r="10649" spans="1:8" x14ac:dyDescent="0.3">
      <c r="A10649" s="13" t="str">
        <f t="shared" si="166"/>
        <v>hollama012014</v>
      </c>
      <c r="B10649" s="16" t="s">
        <v>2195</v>
      </c>
      <c r="C10649" s="16">
        <v>2014</v>
      </c>
      <c r="D10649" s="16" t="s">
        <v>2332</v>
      </c>
      <c r="E10649" s="16">
        <v>5</v>
      </c>
      <c r="F10649" s="16">
        <v>3</v>
      </c>
      <c r="G10649" s="16">
        <v>0</v>
      </c>
      <c r="H10649" s="16">
        <v>1</v>
      </c>
    </row>
    <row r="10650" spans="1:8" x14ac:dyDescent="0.3">
      <c r="A10650" s="13" t="str">
        <f t="shared" si="166"/>
        <v>hollima012014</v>
      </c>
      <c r="B10650" s="16" t="s">
        <v>458</v>
      </c>
      <c r="C10650" s="16">
        <v>2014</v>
      </c>
      <c r="D10650" s="16" t="s">
        <v>2328</v>
      </c>
      <c r="E10650" s="16">
        <v>240</v>
      </c>
      <c r="F10650" s="16">
        <v>5</v>
      </c>
      <c r="G10650" s="16">
        <v>7</v>
      </c>
      <c r="H10650" s="16">
        <v>1</v>
      </c>
    </row>
    <row r="10651" spans="1:8" x14ac:dyDescent="0.3">
      <c r="A10651" s="13" t="str">
        <f t="shared" si="166"/>
        <v>hollima012014</v>
      </c>
      <c r="B10651" s="16" t="s">
        <v>458</v>
      </c>
      <c r="C10651" s="16">
        <v>2014</v>
      </c>
      <c r="D10651" s="16" t="s">
        <v>2329</v>
      </c>
      <c r="E10651" s="16">
        <v>240</v>
      </c>
      <c r="F10651" s="16">
        <v>5</v>
      </c>
      <c r="G10651" s="16">
        <v>7</v>
      </c>
      <c r="H10651" s="16">
        <v>1</v>
      </c>
    </row>
    <row r="10652" spans="1:8" x14ac:dyDescent="0.3">
      <c r="A10652" s="13" t="str">
        <f t="shared" si="166"/>
        <v>holmbda012014</v>
      </c>
      <c r="B10652" s="16" t="s">
        <v>1962</v>
      </c>
      <c r="C10652" s="16">
        <v>2014</v>
      </c>
      <c r="D10652" s="16" t="s">
        <v>2332</v>
      </c>
      <c r="E10652" s="16">
        <v>2</v>
      </c>
      <c r="F10652" s="16">
        <v>5</v>
      </c>
      <c r="G10652" s="16">
        <v>0</v>
      </c>
      <c r="H10652" s="16">
        <v>1</v>
      </c>
    </row>
    <row r="10653" spans="1:8" x14ac:dyDescent="0.3">
      <c r="A10653" s="13" t="str">
        <f t="shared" si="166"/>
        <v>holtbr012014</v>
      </c>
      <c r="B10653" s="16" t="s">
        <v>1744</v>
      </c>
      <c r="C10653" s="16">
        <v>2014</v>
      </c>
      <c r="D10653" s="16" t="s">
        <v>2333</v>
      </c>
      <c r="E10653" s="16">
        <v>62</v>
      </c>
      <c r="F10653" s="16">
        <v>9</v>
      </c>
      <c r="G10653" s="16">
        <v>1</v>
      </c>
      <c r="H10653" s="16">
        <v>15</v>
      </c>
    </row>
    <row r="10654" spans="1:8" x14ac:dyDescent="0.3">
      <c r="A10654" s="13" t="str">
        <f t="shared" si="166"/>
        <v>holtbr012014</v>
      </c>
      <c r="B10654" s="16" t="s">
        <v>1744</v>
      </c>
      <c r="C10654" s="16">
        <v>2014</v>
      </c>
      <c r="D10654" s="16" t="s">
        <v>37</v>
      </c>
      <c r="E10654" s="16">
        <v>12</v>
      </c>
      <c r="F10654" s="16">
        <v>23</v>
      </c>
      <c r="G10654" s="16">
        <v>0</v>
      </c>
      <c r="H10654" s="16">
        <v>4</v>
      </c>
    </row>
    <row r="10655" spans="1:8" x14ac:dyDescent="0.3">
      <c r="A10655" s="13" t="str">
        <f t="shared" si="166"/>
        <v>holtbr012014</v>
      </c>
      <c r="B10655" s="16" t="s">
        <v>1744</v>
      </c>
      <c r="C10655" s="16">
        <v>2014</v>
      </c>
      <c r="D10655" s="16" t="s">
        <v>38</v>
      </c>
      <c r="E10655" s="16">
        <v>30</v>
      </c>
      <c r="F10655" s="16">
        <v>73</v>
      </c>
      <c r="G10655" s="16">
        <v>6</v>
      </c>
      <c r="H10655" s="16">
        <v>5</v>
      </c>
    </row>
    <row r="10656" spans="1:8" x14ac:dyDescent="0.3">
      <c r="A10656" s="13" t="str">
        <f t="shared" si="166"/>
        <v>holtbr012014</v>
      </c>
      <c r="B10656" s="16" t="s">
        <v>1744</v>
      </c>
      <c r="C10656" s="16">
        <v>2014</v>
      </c>
      <c r="D10656" s="16" t="s">
        <v>2327</v>
      </c>
      <c r="E10656" s="16">
        <v>14</v>
      </c>
      <c r="F10656" s="16">
        <v>0</v>
      </c>
      <c r="G10656" s="16">
        <v>0</v>
      </c>
      <c r="H10656" s="16">
        <v>0</v>
      </c>
    </row>
    <row r="10657" spans="1:8" x14ac:dyDescent="0.3">
      <c r="A10657" s="13" t="str">
        <f t="shared" si="166"/>
        <v>holtbr012014</v>
      </c>
      <c r="B10657" s="16" t="s">
        <v>1744</v>
      </c>
      <c r="C10657" s="16">
        <v>2014</v>
      </c>
      <c r="D10657" s="16" t="s">
        <v>2328</v>
      </c>
      <c r="E10657" s="16">
        <v>7</v>
      </c>
      <c r="F10657" s="16">
        <v>0</v>
      </c>
      <c r="G10657" s="16">
        <v>0</v>
      </c>
      <c r="H10657" s="16">
        <v>0</v>
      </c>
    </row>
    <row r="10658" spans="1:8" x14ac:dyDescent="0.3">
      <c r="A10658" s="13" t="str">
        <f t="shared" si="166"/>
        <v>holtbr012014</v>
      </c>
      <c r="B10658" s="16" t="s">
        <v>1744</v>
      </c>
      <c r="C10658" s="16">
        <v>2014</v>
      </c>
      <c r="D10658" s="16" t="s">
        <v>2329</v>
      </c>
      <c r="E10658" s="16">
        <v>80</v>
      </c>
      <c r="F10658" s="16">
        <v>1</v>
      </c>
      <c r="G10658" s="16">
        <v>0</v>
      </c>
      <c r="H10658" s="16">
        <v>0</v>
      </c>
    </row>
    <row r="10659" spans="1:8" x14ac:dyDescent="0.3">
      <c r="A10659" s="13" t="str">
        <f t="shared" si="166"/>
        <v>holtbr012014</v>
      </c>
      <c r="B10659" s="16" t="s">
        <v>1744</v>
      </c>
      <c r="C10659" s="16">
        <v>2014</v>
      </c>
      <c r="D10659" s="16" t="s">
        <v>2330</v>
      </c>
      <c r="E10659" s="16">
        <v>59</v>
      </c>
      <c r="F10659" s="16">
        <v>1</v>
      </c>
      <c r="G10659" s="16">
        <v>0</v>
      </c>
      <c r="H10659" s="16">
        <v>0</v>
      </c>
    </row>
    <row r="10660" spans="1:8" x14ac:dyDescent="0.3">
      <c r="A10660" s="13" t="str">
        <f t="shared" si="166"/>
        <v>holtbr012014</v>
      </c>
      <c r="B10660" s="16" t="s">
        <v>1744</v>
      </c>
      <c r="C10660" s="16">
        <v>2014</v>
      </c>
      <c r="D10660" s="16" t="s">
        <v>2331</v>
      </c>
      <c r="E10660" s="16">
        <v>14</v>
      </c>
      <c r="F10660" s="16">
        <v>41</v>
      </c>
      <c r="G10660" s="16">
        <v>0</v>
      </c>
      <c r="H10660" s="16">
        <v>6</v>
      </c>
    </row>
    <row r="10661" spans="1:8" x14ac:dyDescent="0.3">
      <c r="A10661" s="13" t="str">
        <f t="shared" si="166"/>
        <v>holtty012014</v>
      </c>
      <c r="B10661" s="16" t="s">
        <v>2196</v>
      </c>
      <c r="C10661" s="16">
        <v>2014</v>
      </c>
      <c r="D10661" s="16" t="s">
        <v>2327</v>
      </c>
      <c r="E10661" s="16">
        <v>10</v>
      </c>
      <c r="F10661" s="16">
        <v>0</v>
      </c>
      <c r="G10661" s="16">
        <v>0</v>
      </c>
      <c r="H10661" s="16">
        <v>0</v>
      </c>
    </row>
    <row r="10662" spans="1:8" x14ac:dyDescent="0.3">
      <c r="A10662" s="13" t="str">
        <f t="shared" si="166"/>
        <v>holtty012014</v>
      </c>
      <c r="B10662" s="16" t="s">
        <v>2196</v>
      </c>
      <c r="C10662" s="16">
        <v>2014</v>
      </c>
      <c r="D10662" s="16" t="s">
        <v>2328</v>
      </c>
      <c r="E10662" s="16">
        <v>1</v>
      </c>
      <c r="F10662" s="16">
        <v>0</v>
      </c>
      <c r="G10662" s="16">
        <v>0</v>
      </c>
      <c r="H10662" s="16">
        <v>0</v>
      </c>
    </row>
    <row r="10663" spans="1:8" x14ac:dyDescent="0.3">
      <c r="A10663" s="13" t="str">
        <f t="shared" si="166"/>
        <v>holtty012014</v>
      </c>
      <c r="B10663" s="16" t="s">
        <v>2196</v>
      </c>
      <c r="C10663" s="16">
        <v>2014</v>
      </c>
      <c r="D10663" s="16" t="s">
        <v>2329</v>
      </c>
      <c r="E10663" s="16">
        <v>43</v>
      </c>
      <c r="F10663" s="16">
        <v>0</v>
      </c>
      <c r="G10663" s="16">
        <v>0</v>
      </c>
      <c r="H10663" s="16">
        <v>0</v>
      </c>
    </row>
    <row r="10664" spans="1:8" x14ac:dyDescent="0.3">
      <c r="A10664" s="13" t="str">
        <f t="shared" si="166"/>
        <v>holtty012014</v>
      </c>
      <c r="B10664" s="16" t="s">
        <v>2196</v>
      </c>
      <c r="C10664" s="16">
        <v>2014</v>
      </c>
      <c r="D10664" s="16" t="s">
        <v>2330</v>
      </c>
      <c r="E10664" s="16">
        <v>32</v>
      </c>
      <c r="F10664" s="16">
        <v>0</v>
      </c>
      <c r="G10664" s="16">
        <v>0</v>
      </c>
      <c r="H10664" s="16">
        <v>0</v>
      </c>
    </row>
    <row r="10665" spans="1:8" x14ac:dyDescent="0.3">
      <c r="A10665" s="13" t="str">
        <f t="shared" si="166"/>
        <v>hoovejj012014</v>
      </c>
      <c r="B10665" s="16" t="s">
        <v>1745</v>
      </c>
      <c r="C10665" s="16">
        <v>2014</v>
      </c>
      <c r="D10665" s="16" t="s">
        <v>2332</v>
      </c>
      <c r="E10665" s="16">
        <v>5</v>
      </c>
      <c r="F10665" s="16">
        <v>2</v>
      </c>
      <c r="G10665" s="16">
        <v>0</v>
      </c>
      <c r="H10665" s="16">
        <v>0</v>
      </c>
    </row>
    <row r="10666" spans="1:8" x14ac:dyDescent="0.3">
      <c r="A10666" s="13" t="str">
        <f t="shared" si="166"/>
        <v>hosmeer012014</v>
      </c>
      <c r="B10666" s="16" t="s">
        <v>1525</v>
      </c>
      <c r="C10666" s="16">
        <v>2014</v>
      </c>
      <c r="D10666" s="16" t="s">
        <v>2333</v>
      </c>
      <c r="E10666" s="16">
        <v>1043</v>
      </c>
      <c r="F10666" s="16">
        <v>88</v>
      </c>
      <c r="G10666" s="16">
        <v>10</v>
      </c>
      <c r="H10666" s="16">
        <v>85</v>
      </c>
    </row>
    <row r="10667" spans="1:8" x14ac:dyDescent="0.3">
      <c r="A10667" s="13" t="str">
        <f t="shared" si="166"/>
        <v>housetj012014</v>
      </c>
      <c r="B10667" s="16" t="s">
        <v>2197</v>
      </c>
      <c r="C10667" s="16">
        <v>2014</v>
      </c>
      <c r="D10667" s="16" t="s">
        <v>2332</v>
      </c>
      <c r="E10667" s="16">
        <v>4</v>
      </c>
      <c r="F10667" s="16">
        <v>14</v>
      </c>
      <c r="G10667" s="16">
        <v>2</v>
      </c>
      <c r="H10667" s="16">
        <v>1</v>
      </c>
    </row>
    <row r="10668" spans="1:8" x14ac:dyDescent="0.3">
      <c r="A10668" s="13" t="str">
        <f t="shared" si="166"/>
        <v>howarry012014</v>
      </c>
      <c r="B10668" s="16" t="s">
        <v>459</v>
      </c>
      <c r="C10668" s="16">
        <v>2014</v>
      </c>
      <c r="D10668" s="16" t="s">
        <v>2333</v>
      </c>
      <c r="E10668" s="16">
        <v>1224</v>
      </c>
      <c r="F10668" s="16">
        <v>80</v>
      </c>
      <c r="G10668" s="16">
        <v>9</v>
      </c>
      <c r="H10668" s="16">
        <v>103</v>
      </c>
    </row>
    <row r="10669" spans="1:8" x14ac:dyDescent="0.3">
      <c r="A10669" s="13" t="str">
        <f t="shared" si="166"/>
        <v>howeljp012014</v>
      </c>
      <c r="B10669" s="16" t="s">
        <v>554</v>
      </c>
      <c r="C10669" s="16">
        <v>2014</v>
      </c>
      <c r="D10669" s="16" t="s">
        <v>2332</v>
      </c>
      <c r="E10669" s="16">
        <v>5</v>
      </c>
      <c r="F10669" s="16">
        <v>15</v>
      </c>
      <c r="G10669" s="16">
        <v>0</v>
      </c>
      <c r="H10669" s="16">
        <v>1</v>
      </c>
    </row>
    <row r="10670" spans="1:8" x14ac:dyDescent="0.3">
      <c r="A10670" s="13" t="str">
        <f t="shared" si="166"/>
        <v>hudsoda012014</v>
      </c>
      <c r="B10670" s="16" t="s">
        <v>1106</v>
      </c>
      <c r="C10670" s="16">
        <v>2014</v>
      </c>
      <c r="D10670" s="16" t="s">
        <v>2332</v>
      </c>
      <c r="E10670" s="16">
        <v>0</v>
      </c>
      <c r="F10670" s="16">
        <v>0</v>
      </c>
      <c r="G10670" s="16">
        <v>0</v>
      </c>
      <c r="H10670" s="16">
        <v>0</v>
      </c>
    </row>
    <row r="10671" spans="1:8" x14ac:dyDescent="0.3">
      <c r="A10671" s="13" t="str">
        <f t="shared" si="166"/>
        <v>hudsoti012014</v>
      </c>
      <c r="B10671" s="16" t="s">
        <v>120</v>
      </c>
      <c r="C10671" s="16">
        <v>2014</v>
      </c>
      <c r="D10671" s="16" t="s">
        <v>2332</v>
      </c>
      <c r="E10671" s="16">
        <v>13</v>
      </c>
      <c r="F10671" s="16">
        <v>21</v>
      </c>
      <c r="G10671" s="16">
        <v>2</v>
      </c>
      <c r="H10671" s="16">
        <v>1</v>
      </c>
    </row>
    <row r="10672" spans="1:8" x14ac:dyDescent="0.3">
      <c r="A10672" s="13" t="str">
        <f t="shared" si="166"/>
        <v>huffda012014</v>
      </c>
      <c r="B10672" s="16" t="s">
        <v>1107</v>
      </c>
      <c r="C10672" s="16">
        <v>2014</v>
      </c>
      <c r="D10672" s="16" t="s">
        <v>2332</v>
      </c>
      <c r="E10672" s="16">
        <v>1</v>
      </c>
      <c r="F10672" s="16">
        <v>1</v>
      </c>
      <c r="G10672" s="16">
        <v>1</v>
      </c>
      <c r="H10672" s="16">
        <v>0</v>
      </c>
    </row>
    <row r="10673" spans="1:8" x14ac:dyDescent="0.3">
      <c r="A10673" s="13" t="str">
        <f t="shared" si="166"/>
        <v>huffda012014</v>
      </c>
      <c r="B10673" s="16" t="s">
        <v>1107</v>
      </c>
      <c r="C10673" s="16">
        <v>2014</v>
      </c>
      <c r="D10673" s="16" t="s">
        <v>2332</v>
      </c>
      <c r="E10673" s="16">
        <v>4</v>
      </c>
      <c r="F10673" s="16">
        <v>9</v>
      </c>
      <c r="G10673" s="16">
        <v>0</v>
      </c>
      <c r="H10673" s="16">
        <v>0</v>
      </c>
    </row>
    <row r="10674" spans="1:8" x14ac:dyDescent="0.3">
      <c r="A10674" s="13" t="str">
        <f t="shared" si="166"/>
        <v>hugheja022014</v>
      </c>
      <c r="B10674" s="16" t="s">
        <v>1528</v>
      </c>
      <c r="C10674" s="16">
        <v>2014</v>
      </c>
      <c r="D10674" s="16" t="s">
        <v>2332</v>
      </c>
      <c r="E10674" s="16">
        <v>5</v>
      </c>
      <c r="F10674" s="16">
        <v>18</v>
      </c>
      <c r="G10674" s="16">
        <v>1</v>
      </c>
      <c r="H10674" s="16">
        <v>2</v>
      </c>
    </row>
    <row r="10675" spans="1:8" x14ac:dyDescent="0.3">
      <c r="A10675" s="13" t="str">
        <f t="shared" si="166"/>
        <v>hugheph012014</v>
      </c>
      <c r="B10675" s="16" t="s">
        <v>802</v>
      </c>
      <c r="C10675" s="16">
        <v>2014</v>
      </c>
      <c r="D10675" s="16" t="s">
        <v>2332</v>
      </c>
      <c r="E10675" s="16">
        <v>10</v>
      </c>
      <c r="F10675" s="16">
        <v>8</v>
      </c>
      <c r="G10675" s="16">
        <v>1</v>
      </c>
      <c r="H10675" s="16">
        <v>2</v>
      </c>
    </row>
    <row r="10676" spans="1:8" x14ac:dyDescent="0.3">
      <c r="A10676" s="13" t="str">
        <f t="shared" si="166"/>
        <v>hundlni012014</v>
      </c>
      <c r="B10676" s="16" t="s">
        <v>937</v>
      </c>
      <c r="C10676" s="16">
        <v>2014</v>
      </c>
      <c r="D10676" s="16" t="s">
        <v>2334</v>
      </c>
      <c r="E10676" s="16">
        <v>74</v>
      </c>
      <c r="F10676" s="16">
        <v>5</v>
      </c>
      <c r="G10676" s="16">
        <v>0</v>
      </c>
      <c r="H10676" s="16">
        <v>2</v>
      </c>
    </row>
    <row r="10677" spans="1:8" x14ac:dyDescent="0.3">
      <c r="A10677" s="13" t="str">
        <f t="shared" si="166"/>
        <v>hundlni012014</v>
      </c>
      <c r="B10677" s="16" t="s">
        <v>937</v>
      </c>
      <c r="C10677" s="16">
        <v>2014</v>
      </c>
      <c r="D10677" s="16" t="s">
        <v>2334</v>
      </c>
      <c r="E10677" s="16">
        <v>362</v>
      </c>
      <c r="F10677" s="16">
        <v>25</v>
      </c>
      <c r="G10677" s="16">
        <v>2</v>
      </c>
      <c r="H10677" s="16">
        <v>4</v>
      </c>
    </row>
    <row r="10678" spans="1:8" x14ac:dyDescent="0.3">
      <c r="A10678" s="13" t="str">
        <f t="shared" si="166"/>
        <v>hunteto012014</v>
      </c>
      <c r="B10678" s="16" t="s">
        <v>122</v>
      </c>
      <c r="C10678" s="16">
        <v>2014</v>
      </c>
      <c r="D10678" s="16" t="s">
        <v>2329</v>
      </c>
      <c r="E10678" s="16">
        <v>218</v>
      </c>
      <c r="F10678" s="16">
        <v>5</v>
      </c>
      <c r="G10678" s="16">
        <v>5</v>
      </c>
      <c r="H10678" s="16">
        <v>1</v>
      </c>
    </row>
    <row r="10679" spans="1:8" x14ac:dyDescent="0.3">
      <c r="A10679" s="13" t="str">
        <f t="shared" si="166"/>
        <v>hunteto012014</v>
      </c>
      <c r="B10679" s="16" t="s">
        <v>122</v>
      </c>
      <c r="C10679" s="16">
        <v>2014</v>
      </c>
      <c r="D10679" s="16" t="s">
        <v>2330</v>
      </c>
      <c r="E10679" s="16">
        <v>218</v>
      </c>
      <c r="F10679" s="16">
        <v>5</v>
      </c>
      <c r="G10679" s="16">
        <v>5</v>
      </c>
      <c r="H10679" s="16">
        <v>1</v>
      </c>
    </row>
    <row r="10680" spans="1:8" x14ac:dyDescent="0.3">
      <c r="A10680" s="13" t="str">
        <f t="shared" si="166"/>
        <v>hunteto022014</v>
      </c>
      <c r="B10680" s="16" t="s">
        <v>938</v>
      </c>
      <c r="C10680" s="16">
        <v>2014</v>
      </c>
      <c r="D10680" s="16" t="s">
        <v>2332</v>
      </c>
      <c r="E10680" s="16">
        <v>5</v>
      </c>
      <c r="F10680" s="16">
        <v>7</v>
      </c>
      <c r="G10680" s="16">
        <v>2</v>
      </c>
      <c r="H10680" s="16">
        <v>1</v>
      </c>
    </row>
    <row r="10681" spans="1:8" x14ac:dyDescent="0.3">
      <c r="A10681" s="13" t="str">
        <f t="shared" si="166"/>
        <v>hutchdr012014</v>
      </c>
      <c r="B10681" s="16" t="s">
        <v>1746</v>
      </c>
      <c r="C10681" s="16">
        <v>2014</v>
      </c>
      <c r="D10681" s="16" t="s">
        <v>2332</v>
      </c>
      <c r="E10681" s="16">
        <v>7</v>
      </c>
      <c r="F10681" s="16">
        <v>13</v>
      </c>
      <c r="G10681" s="16">
        <v>1</v>
      </c>
      <c r="H10681" s="16">
        <v>2</v>
      </c>
    </row>
    <row r="10682" spans="1:8" x14ac:dyDescent="0.3">
      <c r="A10682" s="13" t="str">
        <f t="shared" si="166"/>
        <v>iannech012014</v>
      </c>
      <c r="B10682" s="16" t="s">
        <v>657</v>
      </c>
      <c r="C10682" s="16">
        <v>2014</v>
      </c>
      <c r="D10682" s="16" t="s">
        <v>2334</v>
      </c>
      <c r="E10682" s="16">
        <v>744</v>
      </c>
      <c r="F10682" s="16">
        <v>36</v>
      </c>
      <c r="G10682" s="16">
        <v>2</v>
      </c>
      <c r="H10682" s="16">
        <v>5</v>
      </c>
    </row>
    <row r="10683" spans="1:8" x14ac:dyDescent="0.3">
      <c r="A10683" s="13" t="str">
        <f t="shared" si="166"/>
        <v>ibanera012014</v>
      </c>
      <c r="B10683" s="16" t="s">
        <v>123</v>
      </c>
      <c r="C10683" s="16">
        <v>2014</v>
      </c>
      <c r="D10683" s="16" t="s">
        <v>2333</v>
      </c>
      <c r="E10683" s="16">
        <v>21</v>
      </c>
      <c r="F10683" s="16">
        <v>2</v>
      </c>
      <c r="G10683" s="16">
        <v>0</v>
      </c>
      <c r="H10683" s="16">
        <v>2</v>
      </c>
    </row>
    <row r="10684" spans="1:8" x14ac:dyDescent="0.3">
      <c r="A10684" s="13" t="str">
        <f t="shared" si="166"/>
        <v>ibanera012014</v>
      </c>
      <c r="B10684" s="16" t="s">
        <v>123</v>
      </c>
      <c r="C10684" s="16">
        <v>2014</v>
      </c>
      <c r="D10684" s="16" t="s">
        <v>2333</v>
      </c>
      <c r="E10684" s="16">
        <v>14</v>
      </c>
      <c r="F10684" s="16">
        <v>3</v>
      </c>
      <c r="G10684" s="16">
        <v>0</v>
      </c>
      <c r="H10684" s="16">
        <v>2</v>
      </c>
    </row>
    <row r="10685" spans="1:8" x14ac:dyDescent="0.3">
      <c r="A10685" s="13" t="str">
        <f t="shared" si="166"/>
        <v>ibanera012014</v>
      </c>
      <c r="B10685" s="16" t="s">
        <v>123</v>
      </c>
      <c r="C10685" s="16">
        <v>2014</v>
      </c>
      <c r="D10685" s="16" t="s">
        <v>2328</v>
      </c>
      <c r="E10685" s="16">
        <v>26</v>
      </c>
      <c r="F10685" s="16">
        <v>0</v>
      </c>
      <c r="G10685" s="16">
        <v>0</v>
      </c>
      <c r="H10685" s="16">
        <v>0</v>
      </c>
    </row>
    <row r="10686" spans="1:8" x14ac:dyDescent="0.3">
      <c r="A10686" s="13" t="str">
        <f t="shared" si="166"/>
        <v>ibanera012014</v>
      </c>
      <c r="B10686" s="16" t="s">
        <v>123</v>
      </c>
      <c r="C10686" s="16">
        <v>2014</v>
      </c>
      <c r="D10686" s="16" t="s">
        <v>2328</v>
      </c>
      <c r="E10686" s="16">
        <v>14</v>
      </c>
      <c r="F10686" s="16">
        <v>0</v>
      </c>
      <c r="G10686" s="16">
        <v>1</v>
      </c>
      <c r="H10686" s="16">
        <v>0</v>
      </c>
    </row>
    <row r="10687" spans="1:8" x14ac:dyDescent="0.3">
      <c r="A10687" s="13" t="str">
        <f t="shared" si="166"/>
        <v>ibanera012014</v>
      </c>
      <c r="B10687" s="16" t="s">
        <v>123</v>
      </c>
      <c r="C10687" s="16">
        <v>2014</v>
      </c>
      <c r="D10687" s="16" t="s">
        <v>2329</v>
      </c>
      <c r="E10687" s="16">
        <v>26</v>
      </c>
      <c r="F10687" s="16">
        <v>0</v>
      </c>
      <c r="G10687" s="16">
        <v>0</v>
      </c>
      <c r="H10687" s="16">
        <v>0</v>
      </c>
    </row>
    <row r="10688" spans="1:8" x14ac:dyDescent="0.3">
      <c r="A10688" s="13" t="str">
        <f t="shared" si="166"/>
        <v>ibanera012014</v>
      </c>
      <c r="B10688" s="16" t="s">
        <v>123</v>
      </c>
      <c r="C10688" s="16">
        <v>2014</v>
      </c>
      <c r="D10688" s="16" t="s">
        <v>2329</v>
      </c>
      <c r="E10688" s="16">
        <v>22</v>
      </c>
      <c r="F10688" s="16">
        <v>0</v>
      </c>
      <c r="G10688" s="16">
        <v>1</v>
      </c>
      <c r="H10688" s="16">
        <v>0</v>
      </c>
    </row>
    <row r="10689" spans="1:8" x14ac:dyDescent="0.3">
      <c r="A10689" s="13" t="str">
        <f t="shared" si="166"/>
        <v>ibanera012014</v>
      </c>
      <c r="B10689" s="16" t="s">
        <v>123</v>
      </c>
      <c r="C10689" s="16">
        <v>2014</v>
      </c>
      <c r="D10689" s="16" t="s">
        <v>2330</v>
      </c>
      <c r="E10689" s="16">
        <v>8</v>
      </c>
      <c r="F10689" s="16">
        <v>0</v>
      </c>
      <c r="G10689" s="16">
        <v>0</v>
      </c>
      <c r="H10689" s="16">
        <v>0</v>
      </c>
    </row>
    <row r="10690" spans="1:8" x14ac:dyDescent="0.3">
      <c r="A10690" s="13" t="str">
        <f t="shared" si="166"/>
        <v>inciaen012014</v>
      </c>
      <c r="B10690" s="16" t="s">
        <v>2198</v>
      </c>
      <c r="C10690" s="16">
        <v>2014</v>
      </c>
      <c r="D10690" s="16" t="s">
        <v>2327</v>
      </c>
      <c r="E10690" s="16">
        <v>198</v>
      </c>
      <c r="F10690" s="16">
        <v>8</v>
      </c>
      <c r="G10690" s="16">
        <v>2</v>
      </c>
      <c r="H10690" s="16">
        <v>0</v>
      </c>
    </row>
    <row r="10691" spans="1:8" x14ac:dyDescent="0.3">
      <c r="A10691" s="13" t="str">
        <f t="shared" ref="A10691:A10754" si="167">B10691&amp;C10691</f>
        <v>inciaen012014</v>
      </c>
      <c r="B10691" s="16" t="s">
        <v>2198</v>
      </c>
      <c r="C10691" s="16">
        <v>2014</v>
      </c>
      <c r="D10691" s="16" t="s">
        <v>2328</v>
      </c>
      <c r="E10691" s="16">
        <v>67</v>
      </c>
      <c r="F10691" s="16">
        <v>2</v>
      </c>
      <c r="G10691" s="16">
        <v>2</v>
      </c>
      <c r="H10691" s="16">
        <v>0</v>
      </c>
    </row>
    <row r="10692" spans="1:8" x14ac:dyDescent="0.3">
      <c r="A10692" s="13" t="str">
        <f t="shared" si="167"/>
        <v>inciaen012014</v>
      </c>
      <c r="B10692" s="16" t="s">
        <v>2198</v>
      </c>
      <c r="C10692" s="16">
        <v>2014</v>
      </c>
      <c r="D10692" s="16" t="s">
        <v>2329</v>
      </c>
      <c r="E10692" s="16">
        <v>266</v>
      </c>
      <c r="F10692" s="16">
        <v>10</v>
      </c>
      <c r="G10692" s="16">
        <v>5</v>
      </c>
      <c r="H10692" s="16">
        <v>0</v>
      </c>
    </row>
    <row r="10693" spans="1:8" x14ac:dyDescent="0.3">
      <c r="A10693" s="13" t="str">
        <f t="shared" si="167"/>
        <v>inciaen012014</v>
      </c>
      <c r="B10693" s="16" t="s">
        <v>2198</v>
      </c>
      <c r="C10693" s="16">
        <v>2014</v>
      </c>
      <c r="D10693" s="16" t="s">
        <v>2330</v>
      </c>
      <c r="E10693" s="16">
        <v>1</v>
      </c>
      <c r="F10693" s="16">
        <v>0</v>
      </c>
      <c r="G10693" s="16">
        <v>1</v>
      </c>
      <c r="H10693" s="16">
        <v>0</v>
      </c>
    </row>
    <row r="10694" spans="1:8" x14ac:dyDescent="0.3">
      <c r="A10694" s="13" t="str">
        <f t="shared" si="167"/>
        <v>infanom012014</v>
      </c>
      <c r="B10694" s="16" t="s">
        <v>307</v>
      </c>
      <c r="C10694" s="16">
        <v>2014</v>
      </c>
      <c r="D10694" s="16" t="s">
        <v>37</v>
      </c>
      <c r="E10694" s="16">
        <v>187</v>
      </c>
      <c r="F10694" s="16">
        <v>304</v>
      </c>
      <c r="G10694" s="16">
        <v>11</v>
      </c>
      <c r="H10694" s="16">
        <v>67</v>
      </c>
    </row>
    <row r="10695" spans="1:8" x14ac:dyDescent="0.3">
      <c r="A10695" s="13" t="str">
        <f t="shared" si="167"/>
        <v>irwinph012014</v>
      </c>
      <c r="B10695" s="16" t="s">
        <v>1964</v>
      </c>
      <c r="C10695" s="16">
        <v>2014</v>
      </c>
      <c r="D10695" s="16" t="s">
        <v>2332</v>
      </c>
      <c r="E10695" s="16">
        <v>0</v>
      </c>
      <c r="F10695" s="16">
        <v>0</v>
      </c>
      <c r="G10695" s="16">
        <v>0</v>
      </c>
      <c r="H10695" s="16">
        <v>0</v>
      </c>
    </row>
    <row r="10696" spans="1:8" x14ac:dyDescent="0.3">
      <c r="A10696" s="13" t="str">
        <f t="shared" si="167"/>
        <v>ishiktr012014</v>
      </c>
      <c r="B10696" s="16" t="s">
        <v>659</v>
      </c>
      <c r="C10696" s="16">
        <v>2014</v>
      </c>
      <c r="D10696" s="16" t="s">
        <v>2333</v>
      </c>
      <c r="E10696" s="16">
        <v>95</v>
      </c>
      <c r="F10696" s="16">
        <v>6</v>
      </c>
      <c r="G10696" s="16">
        <v>1</v>
      </c>
      <c r="H10696" s="16">
        <v>7</v>
      </c>
    </row>
    <row r="10697" spans="1:8" x14ac:dyDescent="0.3">
      <c r="A10697" s="13" t="str">
        <f t="shared" si="167"/>
        <v>ishiktr012014</v>
      </c>
      <c r="B10697" s="16" t="s">
        <v>659</v>
      </c>
      <c r="C10697" s="16">
        <v>2014</v>
      </c>
      <c r="D10697" s="16" t="s">
        <v>2333</v>
      </c>
      <c r="E10697" s="16">
        <v>125</v>
      </c>
      <c r="F10697" s="16">
        <v>9</v>
      </c>
      <c r="G10697" s="16">
        <v>0</v>
      </c>
      <c r="H10697" s="16">
        <v>16</v>
      </c>
    </row>
    <row r="10698" spans="1:8" x14ac:dyDescent="0.3">
      <c r="A10698" s="13" t="str">
        <f t="shared" si="167"/>
        <v>ishiktr012014</v>
      </c>
      <c r="B10698" s="16" t="s">
        <v>659</v>
      </c>
      <c r="C10698" s="16">
        <v>2014</v>
      </c>
      <c r="D10698" s="16" t="s">
        <v>2328</v>
      </c>
      <c r="E10698" s="16">
        <v>10</v>
      </c>
      <c r="F10698" s="16">
        <v>0</v>
      </c>
      <c r="G10698" s="16">
        <v>0</v>
      </c>
      <c r="H10698" s="16">
        <v>0</v>
      </c>
    </row>
    <row r="10699" spans="1:8" x14ac:dyDescent="0.3">
      <c r="A10699" s="13" t="str">
        <f t="shared" si="167"/>
        <v>ishiktr012014</v>
      </c>
      <c r="B10699" s="16" t="s">
        <v>659</v>
      </c>
      <c r="C10699" s="16">
        <v>2014</v>
      </c>
      <c r="D10699" s="16" t="s">
        <v>2329</v>
      </c>
      <c r="E10699" s="16">
        <v>10</v>
      </c>
      <c r="F10699" s="16">
        <v>0</v>
      </c>
      <c r="G10699" s="16">
        <v>0</v>
      </c>
      <c r="H10699" s="16">
        <v>0</v>
      </c>
    </row>
    <row r="10700" spans="1:8" x14ac:dyDescent="0.3">
      <c r="A10700" s="13" t="str">
        <f t="shared" si="167"/>
        <v>iwakuhi012014</v>
      </c>
      <c r="B10700" s="16" t="s">
        <v>1747</v>
      </c>
      <c r="C10700" s="16">
        <v>2014</v>
      </c>
      <c r="D10700" s="16" t="s">
        <v>2332</v>
      </c>
      <c r="E10700" s="16">
        <v>17</v>
      </c>
      <c r="F10700" s="16">
        <v>24</v>
      </c>
      <c r="G10700" s="16">
        <v>1</v>
      </c>
      <c r="H10700" s="16">
        <v>1</v>
      </c>
    </row>
    <row r="10701" spans="1:8" x14ac:dyDescent="0.3">
      <c r="A10701" s="13" t="str">
        <f t="shared" si="167"/>
        <v>izturma012014</v>
      </c>
      <c r="B10701" s="16" t="s">
        <v>460</v>
      </c>
      <c r="C10701" s="16">
        <v>2014</v>
      </c>
      <c r="D10701" s="16" t="s">
        <v>37</v>
      </c>
      <c r="E10701" s="16">
        <v>10</v>
      </c>
      <c r="F10701" s="16">
        <v>22</v>
      </c>
      <c r="G10701" s="16">
        <v>0</v>
      </c>
      <c r="H10701" s="16">
        <v>8</v>
      </c>
    </row>
    <row r="10702" spans="1:8" x14ac:dyDescent="0.3">
      <c r="A10702" s="13" t="str">
        <f t="shared" si="167"/>
        <v>jacksau012014</v>
      </c>
      <c r="B10702" s="16" t="s">
        <v>1302</v>
      </c>
      <c r="C10702" s="16">
        <v>2014</v>
      </c>
      <c r="D10702" s="16" t="s">
        <v>2327</v>
      </c>
      <c r="E10702" s="16">
        <v>247</v>
      </c>
      <c r="F10702" s="16">
        <v>2</v>
      </c>
      <c r="G10702" s="16">
        <v>4</v>
      </c>
      <c r="H10702" s="16">
        <v>1</v>
      </c>
    </row>
    <row r="10703" spans="1:8" x14ac:dyDescent="0.3">
      <c r="A10703" s="13" t="str">
        <f t="shared" si="167"/>
        <v>jacksau012014</v>
      </c>
      <c r="B10703" s="16" t="s">
        <v>1302</v>
      </c>
      <c r="C10703" s="16">
        <v>2014</v>
      </c>
      <c r="D10703" s="16" t="s">
        <v>2327</v>
      </c>
      <c r="E10703" s="16">
        <v>131</v>
      </c>
      <c r="F10703" s="16">
        <v>2</v>
      </c>
      <c r="G10703" s="16">
        <v>2</v>
      </c>
      <c r="H10703" s="16">
        <v>1</v>
      </c>
    </row>
    <row r="10704" spans="1:8" x14ac:dyDescent="0.3">
      <c r="A10704" s="13" t="str">
        <f t="shared" si="167"/>
        <v>jacksau012014</v>
      </c>
      <c r="B10704" s="16" t="s">
        <v>1302</v>
      </c>
      <c r="C10704" s="16">
        <v>2014</v>
      </c>
      <c r="D10704" s="16" t="s">
        <v>2329</v>
      </c>
      <c r="E10704" s="16">
        <v>247</v>
      </c>
      <c r="F10704" s="16">
        <v>2</v>
      </c>
      <c r="G10704" s="16">
        <v>4</v>
      </c>
      <c r="H10704" s="16">
        <v>1</v>
      </c>
    </row>
    <row r="10705" spans="1:8" x14ac:dyDescent="0.3">
      <c r="A10705" s="13" t="str">
        <f t="shared" si="167"/>
        <v>jacksau012014</v>
      </c>
      <c r="B10705" s="16" t="s">
        <v>1302</v>
      </c>
      <c r="C10705" s="16">
        <v>2014</v>
      </c>
      <c r="D10705" s="16" t="s">
        <v>2329</v>
      </c>
      <c r="E10705" s="16">
        <v>131</v>
      </c>
      <c r="F10705" s="16">
        <v>2</v>
      </c>
      <c r="G10705" s="16">
        <v>2</v>
      </c>
      <c r="H10705" s="16">
        <v>1</v>
      </c>
    </row>
    <row r="10706" spans="1:8" x14ac:dyDescent="0.3">
      <c r="A10706" s="13" t="str">
        <f t="shared" si="167"/>
        <v>jacksbr012014</v>
      </c>
      <c r="B10706" s="16" t="s">
        <v>1748</v>
      </c>
      <c r="C10706" s="16">
        <v>2014</v>
      </c>
      <c r="D10706" s="16" t="s">
        <v>2327</v>
      </c>
      <c r="E10706" s="16">
        <v>2</v>
      </c>
      <c r="F10706" s="16">
        <v>0</v>
      </c>
      <c r="G10706" s="16">
        <v>0</v>
      </c>
      <c r="H10706" s="16">
        <v>0</v>
      </c>
    </row>
    <row r="10707" spans="1:8" x14ac:dyDescent="0.3">
      <c r="A10707" s="13" t="str">
        <f t="shared" si="167"/>
        <v>jacksbr012014</v>
      </c>
      <c r="B10707" s="16" t="s">
        <v>1748</v>
      </c>
      <c r="C10707" s="16">
        <v>2014</v>
      </c>
      <c r="D10707" s="16" t="s">
        <v>2329</v>
      </c>
      <c r="E10707" s="16">
        <v>7</v>
      </c>
      <c r="F10707" s="16">
        <v>0</v>
      </c>
      <c r="G10707" s="16">
        <v>0</v>
      </c>
      <c r="H10707" s="16">
        <v>0</v>
      </c>
    </row>
    <row r="10708" spans="1:8" x14ac:dyDescent="0.3">
      <c r="A10708" s="13" t="str">
        <f t="shared" si="167"/>
        <v>jacksbr012014</v>
      </c>
      <c r="B10708" s="16" t="s">
        <v>1748</v>
      </c>
      <c r="C10708" s="16">
        <v>2014</v>
      </c>
      <c r="D10708" s="16" t="s">
        <v>2330</v>
      </c>
      <c r="E10708" s="16">
        <v>5</v>
      </c>
      <c r="F10708" s="16">
        <v>0</v>
      </c>
      <c r="G10708" s="16">
        <v>0</v>
      </c>
      <c r="H10708" s="16">
        <v>0</v>
      </c>
    </row>
    <row r="10709" spans="1:8" x14ac:dyDescent="0.3">
      <c r="A10709" s="13" t="str">
        <f t="shared" si="167"/>
        <v>jacksed012014</v>
      </c>
      <c r="B10709" s="16" t="s">
        <v>381</v>
      </c>
      <c r="C10709" s="16">
        <v>2014</v>
      </c>
      <c r="D10709" s="16" t="s">
        <v>2332</v>
      </c>
      <c r="E10709" s="16">
        <v>12</v>
      </c>
      <c r="F10709" s="16">
        <v>20</v>
      </c>
      <c r="G10709" s="16">
        <v>1</v>
      </c>
      <c r="H10709" s="16">
        <v>1</v>
      </c>
    </row>
    <row r="10710" spans="1:8" x14ac:dyDescent="0.3">
      <c r="A10710" s="13" t="str">
        <f t="shared" si="167"/>
        <v>jaimeju012014</v>
      </c>
      <c r="B10710" s="16" t="s">
        <v>2199</v>
      </c>
      <c r="C10710" s="16">
        <v>2014</v>
      </c>
      <c r="D10710" s="16" t="s">
        <v>2332</v>
      </c>
      <c r="E10710" s="16">
        <v>0</v>
      </c>
      <c r="F10710" s="16">
        <v>1</v>
      </c>
      <c r="G10710" s="16">
        <v>0</v>
      </c>
      <c r="H10710" s="16">
        <v>0</v>
      </c>
    </row>
    <row r="10711" spans="1:8" x14ac:dyDescent="0.3">
      <c r="A10711" s="13" t="str">
        <f t="shared" si="167"/>
        <v>janseke012014</v>
      </c>
      <c r="B10711" s="16" t="s">
        <v>1304</v>
      </c>
      <c r="C10711" s="16">
        <v>2014</v>
      </c>
      <c r="D10711" s="16" t="s">
        <v>2332</v>
      </c>
      <c r="E10711" s="16">
        <v>6</v>
      </c>
      <c r="F10711" s="16">
        <v>2</v>
      </c>
      <c r="G10711" s="16">
        <v>1</v>
      </c>
      <c r="H10711" s="16">
        <v>1</v>
      </c>
    </row>
    <row r="10712" spans="1:8" x14ac:dyDescent="0.3">
      <c r="A10712" s="13" t="str">
        <f t="shared" si="167"/>
        <v>janssca012014</v>
      </c>
      <c r="B10712" s="16" t="s">
        <v>660</v>
      </c>
      <c r="C10712" s="16">
        <v>2014</v>
      </c>
      <c r="D10712" s="16" t="s">
        <v>2332</v>
      </c>
      <c r="E10712" s="16">
        <v>3</v>
      </c>
      <c r="F10712" s="16">
        <v>5</v>
      </c>
      <c r="G10712" s="16">
        <v>1</v>
      </c>
      <c r="H10712" s="16">
        <v>1</v>
      </c>
    </row>
    <row r="10713" spans="1:8" x14ac:dyDescent="0.3">
      <c r="A10713" s="13" t="str">
        <f t="shared" si="167"/>
        <v>jasojo012014</v>
      </c>
      <c r="B10713" s="16" t="s">
        <v>940</v>
      </c>
      <c r="C10713" s="16">
        <v>2014</v>
      </c>
      <c r="D10713" s="16" t="s">
        <v>2334</v>
      </c>
      <c r="E10713" s="16">
        <v>338</v>
      </c>
      <c r="F10713" s="16">
        <v>10</v>
      </c>
      <c r="G10713" s="16">
        <v>1</v>
      </c>
      <c r="H10713" s="16">
        <v>0</v>
      </c>
    </row>
    <row r="10714" spans="1:8" x14ac:dyDescent="0.3">
      <c r="A10714" s="13" t="str">
        <f t="shared" si="167"/>
        <v>jayjo022014</v>
      </c>
      <c r="B10714" s="16" t="s">
        <v>1305</v>
      </c>
      <c r="C10714" s="16">
        <v>2014</v>
      </c>
      <c r="D10714" s="16" t="s">
        <v>2327</v>
      </c>
      <c r="E10714" s="16">
        <v>193</v>
      </c>
      <c r="F10714" s="16">
        <v>2</v>
      </c>
      <c r="G10714" s="16">
        <v>1</v>
      </c>
      <c r="H10714" s="16">
        <v>0</v>
      </c>
    </row>
    <row r="10715" spans="1:8" x14ac:dyDescent="0.3">
      <c r="A10715" s="13" t="str">
        <f t="shared" si="167"/>
        <v>jayjo022014</v>
      </c>
      <c r="B10715" s="16" t="s">
        <v>1305</v>
      </c>
      <c r="C10715" s="16">
        <v>2014</v>
      </c>
      <c r="D10715" s="16" t="s">
        <v>2328</v>
      </c>
      <c r="E10715" s="16">
        <v>26</v>
      </c>
      <c r="F10715" s="16">
        <v>0</v>
      </c>
      <c r="G10715" s="16">
        <v>1</v>
      </c>
      <c r="H10715" s="16">
        <v>0</v>
      </c>
    </row>
    <row r="10716" spans="1:8" x14ac:dyDescent="0.3">
      <c r="A10716" s="13" t="str">
        <f t="shared" si="167"/>
        <v>jayjo022014</v>
      </c>
      <c r="B10716" s="16" t="s">
        <v>1305</v>
      </c>
      <c r="C10716" s="16">
        <v>2014</v>
      </c>
      <c r="D10716" s="16" t="s">
        <v>2329</v>
      </c>
      <c r="E10716" s="16">
        <v>247</v>
      </c>
      <c r="F10716" s="16">
        <v>2</v>
      </c>
      <c r="G10716" s="16">
        <v>2</v>
      </c>
      <c r="H10716" s="16">
        <v>0</v>
      </c>
    </row>
    <row r="10717" spans="1:8" x14ac:dyDescent="0.3">
      <c r="A10717" s="13" t="str">
        <f t="shared" si="167"/>
        <v>jayjo022014</v>
      </c>
      <c r="B10717" s="16" t="s">
        <v>1305</v>
      </c>
      <c r="C10717" s="16">
        <v>2014</v>
      </c>
      <c r="D10717" s="16" t="s">
        <v>2330</v>
      </c>
      <c r="E10717" s="16">
        <v>28</v>
      </c>
      <c r="F10717" s="16">
        <v>0</v>
      </c>
      <c r="G10717" s="16">
        <v>0</v>
      </c>
      <c r="H10717" s="16">
        <v>0</v>
      </c>
    </row>
    <row r="10718" spans="1:8" x14ac:dyDescent="0.3">
      <c r="A10718" s="13" t="str">
        <f t="shared" si="167"/>
        <v>jeffrje012014</v>
      </c>
      <c r="B10718" s="16" t="s">
        <v>1306</v>
      </c>
      <c r="C10718" s="16">
        <v>2014</v>
      </c>
      <c r="D10718" s="16" t="s">
        <v>2332</v>
      </c>
      <c r="E10718" s="16">
        <v>0</v>
      </c>
      <c r="F10718" s="16">
        <v>0</v>
      </c>
      <c r="G10718" s="16">
        <v>1</v>
      </c>
      <c r="H10718" s="16">
        <v>0</v>
      </c>
    </row>
    <row r="10719" spans="1:8" x14ac:dyDescent="0.3">
      <c r="A10719" s="13" t="str">
        <f t="shared" si="167"/>
        <v>jeffrje012014</v>
      </c>
      <c r="B10719" s="16" t="s">
        <v>1306</v>
      </c>
      <c r="C10719" s="16">
        <v>2014</v>
      </c>
      <c r="D10719" s="16" t="s">
        <v>2332</v>
      </c>
      <c r="E10719" s="16">
        <v>0</v>
      </c>
      <c r="F10719" s="16">
        <v>5</v>
      </c>
      <c r="G10719" s="16">
        <v>0</v>
      </c>
      <c r="H10719" s="16">
        <v>1</v>
      </c>
    </row>
    <row r="10720" spans="1:8" x14ac:dyDescent="0.3">
      <c r="A10720" s="13" t="str">
        <f t="shared" si="167"/>
        <v>jenkich012014</v>
      </c>
      <c r="B10720" s="16" t="s">
        <v>1750</v>
      </c>
      <c r="C10720" s="16">
        <v>2014</v>
      </c>
      <c r="D10720" s="16" t="s">
        <v>2332</v>
      </c>
      <c r="E10720" s="16">
        <v>1</v>
      </c>
      <c r="F10720" s="16">
        <v>9</v>
      </c>
      <c r="G10720" s="16">
        <v>0</v>
      </c>
      <c r="H10720" s="16">
        <v>2</v>
      </c>
    </row>
    <row r="10721" spans="1:8" x14ac:dyDescent="0.3">
      <c r="A10721" s="13" t="str">
        <f t="shared" si="167"/>
        <v>jennida012014</v>
      </c>
      <c r="B10721" s="16" t="s">
        <v>1751</v>
      </c>
      <c r="C10721" s="16">
        <v>2014</v>
      </c>
      <c r="D10721" s="16" t="s">
        <v>2332</v>
      </c>
      <c r="E10721" s="16">
        <v>1</v>
      </c>
      <c r="F10721" s="16">
        <v>8</v>
      </c>
      <c r="G10721" s="16">
        <v>1</v>
      </c>
      <c r="H10721" s="16">
        <v>0</v>
      </c>
    </row>
    <row r="10722" spans="1:8" x14ac:dyDescent="0.3">
      <c r="A10722" s="13" t="str">
        <f t="shared" si="167"/>
        <v>jennide012014</v>
      </c>
      <c r="B10722" s="16" t="s">
        <v>1307</v>
      </c>
      <c r="C10722" s="16">
        <v>2014</v>
      </c>
      <c r="D10722" s="16" t="s">
        <v>2327</v>
      </c>
      <c r="E10722" s="16">
        <v>307</v>
      </c>
      <c r="F10722" s="16">
        <v>2</v>
      </c>
      <c r="G10722" s="16">
        <v>0</v>
      </c>
      <c r="H10722" s="16">
        <v>0</v>
      </c>
    </row>
    <row r="10723" spans="1:8" x14ac:dyDescent="0.3">
      <c r="A10723" s="13" t="str">
        <f t="shared" si="167"/>
        <v>jennide012014</v>
      </c>
      <c r="B10723" s="16" t="s">
        <v>1307</v>
      </c>
      <c r="C10723" s="16">
        <v>2014</v>
      </c>
      <c r="D10723" s="16" t="s">
        <v>2329</v>
      </c>
      <c r="E10723" s="16">
        <v>307</v>
      </c>
      <c r="F10723" s="16">
        <v>2</v>
      </c>
      <c r="G10723" s="16">
        <v>0</v>
      </c>
      <c r="H10723" s="16">
        <v>0</v>
      </c>
    </row>
    <row r="10724" spans="1:8" x14ac:dyDescent="0.3">
      <c r="A10724" s="13" t="str">
        <f t="shared" si="167"/>
        <v>jepseke012014</v>
      </c>
      <c r="B10724" s="16" t="s">
        <v>941</v>
      </c>
      <c r="C10724" s="16">
        <v>2014</v>
      </c>
      <c r="D10724" s="16" t="s">
        <v>2332</v>
      </c>
      <c r="E10724" s="16">
        <v>3</v>
      </c>
      <c r="F10724" s="16">
        <v>11</v>
      </c>
      <c r="G10724" s="16">
        <v>1</v>
      </c>
      <c r="H10724" s="16">
        <v>1</v>
      </c>
    </row>
    <row r="10725" spans="1:8" x14ac:dyDescent="0.3">
      <c r="A10725" s="13" t="str">
        <f t="shared" si="167"/>
        <v>jeterde012014</v>
      </c>
      <c r="B10725" s="16" t="s">
        <v>125</v>
      </c>
      <c r="C10725" s="16">
        <v>2014</v>
      </c>
      <c r="D10725" s="16" t="s">
        <v>2331</v>
      </c>
      <c r="E10725" s="16">
        <v>144</v>
      </c>
      <c r="F10725" s="16">
        <v>256</v>
      </c>
      <c r="G10725" s="16">
        <v>11</v>
      </c>
      <c r="H10725" s="16">
        <v>48</v>
      </c>
    </row>
    <row r="10726" spans="1:8" x14ac:dyDescent="0.3">
      <c r="A10726" s="13" t="str">
        <f t="shared" si="167"/>
        <v>jimence012014</v>
      </c>
      <c r="B10726" s="16" t="s">
        <v>661</v>
      </c>
      <c r="C10726" s="16">
        <v>2014</v>
      </c>
      <c r="D10726" s="16" t="s">
        <v>2332</v>
      </c>
      <c r="E10726" s="16">
        <v>0</v>
      </c>
      <c r="F10726" s="16">
        <v>1</v>
      </c>
      <c r="G10726" s="16">
        <v>1</v>
      </c>
      <c r="H10726" s="16">
        <v>0</v>
      </c>
    </row>
    <row r="10727" spans="1:8" x14ac:dyDescent="0.3">
      <c r="A10727" s="13" t="str">
        <f t="shared" si="167"/>
        <v>jimenlu022014</v>
      </c>
      <c r="B10727" s="16" t="s">
        <v>1965</v>
      </c>
      <c r="C10727" s="16">
        <v>2014</v>
      </c>
      <c r="D10727" s="16" t="s">
        <v>38</v>
      </c>
      <c r="E10727" s="16">
        <v>9</v>
      </c>
      <c r="F10727" s="16">
        <v>18</v>
      </c>
      <c r="G10727" s="16">
        <v>0</v>
      </c>
      <c r="H10727" s="16">
        <v>5</v>
      </c>
    </row>
    <row r="10728" spans="1:8" x14ac:dyDescent="0.3">
      <c r="A10728" s="13" t="str">
        <f t="shared" si="167"/>
        <v>jimenub012014</v>
      </c>
      <c r="B10728" s="16" t="s">
        <v>662</v>
      </c>
      <c r="C10728" s="16">
        <v>2014</v>
      </c>
      <c r="D10728" s="16" t="s">
        <v>2332</v>
      </c>
      <c r="E10728" s="16">
        <v>11</v>
      </c>
      <c r="F10728" s="16">
        <v>9</v>
      </c>
      <c r="G10728" s="16">
        <v>0</v>
      </c>
      <c r="H10728" s="16">
        <v>3</v>
      </c>
    </row>
    <row r="10729" spans="1:8" x14ac:dyDescent="0.3">
      <c r="A10729" s="13" t="str">
        <f t="shared" si="167"/>
        <v>johnsch052014</v>
      </c>
      <c r="B10729" s="16" t="s">
        <v>1113</v>
      </c>
      <c r="C10729" s="16">
        <v>2014</v>
      </c>
      <c r="D10729" s="16" t="s">
        <v>2333</v>
      </c>
      <c r="E10729" s="16">
        <v>1</v>
      </c>
      <c r="F10729" s="16">
        <v>0</v>
      </c>
      <c r="G10729" s="16">
        <v>0</v>
      </c>
      <c r="H10729" s="16">
        <v>0</v>
      </c>
    </row>
    <row r="10730" spans="1:8" x14ac:dyDescent="0.3">
      <c r="A10730" s="13" t="str">
        <f t="shared" si="167"/>
        <v>johnsch052014</v>
      </c>
      <c r="B10730" s="16" t="s">
        <v>1113</v>
      </c>
      <c r="C10730" s="16">
        <v>2014</v>
      </c>
      <c r="D10730" s="16" t="s">
        <v>38</v>
      </c>
      <c r="E10730" s="16">
        <v>56</v>
      </c>
      <c r="F10730" s="16">
        <v>209</v>
      </c>
      <c r="G10730" s="16">
        <v>6</v>
      </c>
      <c r="H10730" s="16">
        <v>18</v>
      </c>
    </row>
    <row r="10731" spans="1:8" x14ac:dyDescent="0.3">
      <c r="A10731" s="13" t="str">
        <f t="shared" si="167"/>
        <v>johnsda062014</v>
      </c>
      <c r="B10731" s="16" t="s">
        <v>559</v>
      </c>
      <c r="C10731" s="16">
        <v>2014</v>
      </c>
      <c r="D10731" s="16" t="s">
        <v>2333</v>
      </c>
      <c r="E10731" s="16">
        <v>44</v>
      </c>
      <c r="F10731" s="16">
        <v>4</v>
      </c>
      <c r="G10731" s="16">
        <v>1</v>
      </c>
      <c r="H10731" s="16">
        <v>2</v>
      </c>
    </row>
    <row r="10732" spans="1:8" x14ac:dyDescent="0.3">
      <c r="A10732" s="13" t="str">
        <f t="shared" si="167"/>
        <v>johnsel022014</v>
      </c>
      <c r="B10732" s="16" t="s">
        <v>942</v>
      </c>
      <c r="C10732" s="16">
        <v>2014</v>
      </c>
      <c r="D10732" s="16" t="s">
        <v>37</v>
      </c>
      <c r="E10732" s="16">
        <v>3</v>
      </c>
      <c r="F10732" s="16">
        <v>7</v>
      </c>
      <c r="G10732" s="16">
        <v>2</v>
      </c>
      <c r="H10732" s="16">
        <v>2</v>
      </c>
    </row>
    <row r="10733" spans="1:8" x14ac:dyDescent="0.3">
      <c r="A10733" s="13" t="str">
        <f t="shared" si="167"/>
        <v>johnsel022014</v>
      </c>
      <c r="B10733" s="16" t="s">
        <v>942</v>
      </c>
      <c r="C10733" s="16">
        <v>2014</v>
      </c>
      <c r="D10733" s="16" t="s">
        <v>38</v>
      </c>
      <c r="E10733" s="16">
        <v>0</v>
      </c>
      <c r="F10733" s="16">
        <v>0</v>
      </c>
      <c r="G10733" s="16">
        <v>0</v>
      </c>
      <c r="H10733" s="16">
        <v>0</v>
      </c>
    </row>
    <row r="10734" spans="1:8" x14ac:dyDescent="0.3">
      <c r="A10734" s="13" t="str">
        <f t="shared" si="167"/>
        <v>johnsel022014</v>
      </c>
      <c r="B10734" s="16" t="s">
        <v>942</v>
      </c>
      <c r="C10734" s="16">
        <v>2014</v>
      </c>
      <c r="D10734" s="16" t="s">
        <v>2329</v>
      </c>
      <c r="E10734" s="16">
        <v>6</v>
      </c>
      <c r="F10734" s="16">
        <v>0</v>
      </c>
      <c r="G10734" s="16">
        <v>0</v>
      </c>
      <c r="H10734" s="16">
        <v>0</v>
      </c>
    </row>
    <row r="10735" spans="1:8" x14ac:dyDescent="0.3">
      <c r="A10735" s="13" t="str">
        <f t="shared" si="167"/>
        <v>johnsel022014</v>
      </c>
      <c r="B10735" s="16" t="s">
        <v>942</v>
      </c>
      <c r="C10735" s="16">
        <v>2014</v>
      </c>
      <c r="D10735" s="16" t="s">
        <v>2330</v>
      </c>
      <c r="E10735" s="16">
        <v>6</v>
      </c>
      <c r="F10735" s="16">
        <v>0</v>
      </c>
      <c r="G10735" s="16">
        <v>0</v>
      </c>
      <c r="H10735" s="16">
        <v>0</v>
      </c>
    </row>
    <row r="10736" spans="1:8" x14ac:dyDescent="0.3">
      <c r="A10736" s="13" t="str">
        <f t="shared" si="167"/>
        <v>johnser042014</v>
      </c>
      <c r="B10736" s="16" t="s">
        <v>1966</v>
      </c>
      <c r="C10736" s="16">
        <v>2014</v>
      </c>
      <c r="D10736" s="16" t="s">
        <v>2332</v>
      </c>
      <c r="E10736" s="16">
        <v>3</v>
      </c>
      <c r="F10736" s="16">
        <v>2</v>
      </c>
      <c r="G10736" s="16">
        <v>0</v>
      </c>
      <c r="H10736" s="16">
        <v>0</v>
      </c>
    </row>
    <row r="10737" spans="1:8" x14ac:dyDescent="0.3">
      <c r="A10737" s="13" t="str">
        <f t="shared" si="167"/>
        <v>johnsji042014</v>
      </c>
      <c r="B10737" s="16" t="s">
        <v>663</v>
      </c>
      <c r="C10737" s="16">
        <v>2014</v>
      </c>
      <c r="D10737" s="16" t="s">
        <v>2332</v>
      </c>
      <c r="E10737" s="16">
        <v>2</v>
      </c>
      <c r="F10737" s="16">
        <v>3</v>
      </c>
      <c r="G10737" s="16">
        <v>1</v>
      </c>
      <c r="H10737" s="16">
        <v>0</v>
      </c>
    </row>
    <row r="10738" spans="1:8" x14ac:dyDescent="0.3">
      <c r="A10738" s="13" t="str">
        <f t="shared" si="167"/>
        <v>johnsji042014</v>
      </c>
      <c r="B10738" s="16" t="s">
        <v>663</v>
      </c>
      <c r="C10738" s="16">
        <v>2014</v>
      </c>
      <c r="D10738" s="16" t="s">
        <v>2332</v>
      </c>
      <c r="E10738" s="16">
        <v>2</v>
      </c>
      <c r="F10738" s="16">
        <v>3</v>
      </c>
      <c r="G10738" s="16">
        <v>0</v>
      </c>
      <c r="H10738" s="16">
        <v>0</v>
      </c>
    </row>
    <row r="10739" spans="1:8" x14ac:dyDescent="0.3">
      <c r="A10739" s="13" t="str">
        <f t="shared" si="167"/>
        <v>johnske052014</v>
      </c>
      <c r="B10739" s="16" t="s">
        <v>561</v>
      </c>
      <c r="C10739" s="16">
        <v>2014</v>
      </c>
      <c r="D10739" s="16" t="s">
        <v>2333</v>
      </c>
      <c r="E10739" s="16">
        <v>181</v>
      </c>
      <c r="F10739" s="16">
        <v>25</v>
      </c>
      <c r="G10739" s="16">
        <v>4</v>
      </c>
      <c r="H10739" s="16">
        <v>6</v>
      </c>
    </row>
    <row r="10740" spans="1:8" x14ac:dyDescent="0.3">
      <c r="A10740" s="13" t="str">
        <f t="shared" si="167"/>
        <v>johnske052014</v>
      </c>
      <c r="B10740" s="16" t="s">
        <v>561</v>
      </c>
      <c r="C10740" s="16">
        <v>2014</v>
      </c>
      <c r="D10740" s="16" t="s">
        <v>2333</v>
      </c>
      <c r="E10740" s="16">
        <v>32</v>
      </c>
      <c r="F10740" s="16">
        <v>4</v>
      </c>
      <c r="G10740" s="16">
        <v>0</v>
      </c>
      <c r="H10740" s="16">
        <v>3</v>
      </c>
    </row>
    <row r="10741" spans="1:8" x14ac:dyDescent="0.3">
      <c r="A10741" s="13" t="str">
        <f t="shared" si="167"/>
        <v>johnske052014</v>
      </c>
      <c r="B10741" s="16" t="s">
        <v>561</v>
      </c>
      <c r="C10741" s="16">
        <v>2014</v>
      </c>
      <c r="D10741" s="16" t="s">
        <v>37</v>
      </c>
      <c r="E10741" s="16">
        <v>0</v>
      </c>
      <c r="F10741" s="16">
        <v>1</v>
      </c>
      <c r="G10741" s="16">
        <v>0</v>
      </c>
      <c r="H10741" s="16">
        <v>0</v>
      </c>
    </row>
    <row r="10742" spans="1:8" x14ac:dyDescent="0.3">
      <c r="A10742" s="13" t="str">
        <f t="shared" si="167"/>
        <v>johnske052014</v>
      </c>
      <c r="B10742" s="16" t="s">
        <v>561</v>
      </c>
      <c r="C10742" s="16">
        <v>2014</v>
      </c>
      <c r="D10742" s="16" t="s">
        <v>37</v>
      </c>
      <c r="E10742" s="16">
        <v>0</v>
      </c>
      <c r="F10742" s="16">
        <v>0</v>
      </c>
      <c r="G10742" s="16">
        <v>0</v>
      </c>
      <c r="H10742" s="16">
        <v>0</v>
      </c>
    </row>
    <row r="10743" spans="1:8" x14ac:dyDescent="0.3">
      <c r="A10743" s="13" t="str">
        <f t="shared" si="167"/>
        <v>johnske052014</v>
      </c>
      <c r="B10743" s="16" t="s">
        <v>561</v>
      </c>
      <c r="C10743" s="16">
        <v>2014</v>
      </c>
      <c r="D10743" s="16" t="s">
        <v>37</v>
      </c>
      <c r="E10743" s="16">
        <v>3</v>
      </c>
      <c r="F10743" s="16">
        <v>3</v>
      </c>
      <c r="G10743" s="16">
        <v>1</v>
      </c>
      <c r="H10743" s="16">
        <v>1</v>
      </c>
    </row>
    <row r="10744" spans="1:8" x14ac:dyDescent="0.3">
      <c r="A10744" s="13" t="str">
        <f t="shared" si="167"/>
        <v>johnske052014</v>
      </c>
      <c r="B10744" s="16" t="s">
        <v>561</v>
      </c>
      <c r="C10744" s="16">
        <v>2014</v>
      </c>
      <c r="D10744" s="16" t="s">
        <v>38</v>
      </c>
      <c r="E10744" s="16">
        <v>18</v>
      </c>
      <c r="F10744" s="16">
        <v>53</v>
      </c>
      <c r="G10744" s="16">
        <v>5</v>
      </c>
      <c r="H10744" s="16">
        <v>5</v>
      </c>
    </row>
    <row r="10745" spans="1:8" x14ac:dyDescent="0.3">
      <c r="A10745" s="13" t="str">
        <f t="shared" si="167"/>
        <v>johnske052014</v>
      </c>
      <c r="B10745" s="16" t="s">
        <v>561</v>
      </c>
      <c r="C10745" s="16">
        <v>2014</v>
      </c>
      <c r="D10745" s="16" t="s">
        <v>38</v>
      </c>
      <c r="E10745" s="16">
        <v>1</v>
      </c>
      <c r="F10745" s="16">
        <v>3</v>
      </c>
      <c r="G10745" s="16">
        <v>0</v>
      </c>
      <c r="H10745" s="16">
        <v>0</v>
      </c>
    </row>
    <row r="10746" spans="1:8" x14ac:dyDescent="0.3">
      <c r="A10746" s="13" t="str">
        <f t="shared" si="167"/>
        <v>johnske052014</v>
      </c>
      <c r="B10746" s="16" t="s">
        <v>561</v>
      </c>
      <c r="C10746" s="16">
        <v>2014</v>
      </c>
      <c r="D10746" s="16" t="s">
        <v>38</v>
      </c>
      <c r="E10746" s="16">
        <v>4</v>
      </c>
      <c r="F10746" s="16">
        <v>11</v>
      </c>
      <c r="G10746" s="16">
        <v>1</v>
      </c>
      <c r="H10746" s="16">
        <v>0</v>
      </c>
    </row>
    <row r="10747" spans="1:8" x14ac:dyDescent="0.3">
      <c r="A10747" s="13" t="str">
        <f t="shared" si="167"/>
        <v>johnske052014</v>
      </c>
      <c r="B10747" s="16" t="s">
        <v>561</v>
      </c>
      <c r="C10747" s="16">
        <v>2014</v>
      </c>
      <c r="D10747" s="16" t="s">
        <v>2328</v>
      </c>
      <c r="E10747" s="16">
        <v>1</v>
      </c>
      <c r="F10747" s="16">
        <v>0</v>
      </c>
      <c r="G10747" s="16">
        <v>0</v>
      </c>
      <c r="H10747" s="16">
        <v>0</v>
      </c>
    </row>
    <row r="10748" spans="1:8" x14ac:dyDescent="0.3">
      <c r="A10748" s="13" t="str">
        <f t="shared" si="167"/>
        <v>johnske052014</v>
      </c>
      <c r="B10748" s="16" t="s">
        <v>561</v>
      </c>
      <c r="C10748" s="16">
        <v>2014</v>
      </c>
      <c r="D10748" s="16" t="s">
        <v>2328</v>
      </c>
      <c r="E10748" s="16">
        <v>0</v>
      </c>
      <c r="F10748" s="16">
        <v>0</v>
      </c>
      <c r="G10748" s="16">
        <v>0</v>
      </c>
      <c r="H10748" s="16">
        <v>0</v>
      </c>
    </row>
    <row r="10749" spans="1:8" x14ac:dyDescent="0.3">
      <c r="A10749" s="13" t="str">
        <f t="shared" si="167"/>
        <v>johnske052014</v>
      </c>
      <c r="B10749" s="16" t="s">
        <v>561</v>
      </c>
      <c r="C10749" s="16">
        <v>2014</v>
      </c>
      <c r="D10749" s="16" t="s">
        <v>2329</v>
      </c>
      <c r="E10749" s="16">
        <v>3</v>
      </c>
      <c r="F10749" s="16">
        <v>0</v>
      </c>
      <c r="G10749" s="16">
        <v>0</v>
      </c>
      <c r="H10749" s="16">
        <v>0</v>
      </c>
    </row>
    <row r="10750" spans="1:8" x14ac:dyDescent="0.3">
      <c r="A10750" s="13" t="str">
        <f t="shared" si="167"/>
        <v>johnske052014</v>
      </c>
      <c r="B10750" s="16" t="s">
        <v>561</v>
      </c>
      <c r="C10750" s="16">
        <v>2014</v>
      </c>
      <c r="D10750" s="16" t="s">
        <v>2329</v>
      </c>
      <c r="E10750" s="16">
        <v>0</v>
      </c>
      <c r="F10750" s="16">
        <v>0</v>
      </c>
      <c r="G10750" s="16">
        <v>0</v>
      </c>
      <c r="H10750" s="16">
        <v>0</v>
      </c>
    </row>
    <row r="10751" spans="1:8" x14ac:dyDescent="0.3">
      <c r="A10751" s="13" t="str">
        <f t="shared" si="167"/>
        <v>johnske052014</v>
      </c>
      <c r="B10751" s="16" t="s">
        <v>561</v>
      </c>
      <c r="C10751" s="16">
        <v>2014</v>
      </c>
      <c r="D10751" s="16" t="s">
        <v>2330</v>
      </c>
      <c r="E10751" s="16">
        <v>2</v>
      </c>
      <c r="F10751" s="16">
        <v>0</v>
      </c>
      <c r="G10751" s="16">
        <v>0</v>
      </c>
      <c r="H10751" s="16">
        <v>0</v>
      </c>
    </row>
    <row r="10752" spans="1:8" x14ac:dyDescent="0.3">
      <c r="A10752" s="13" t="str">
        <f t="shared" si="167"/>
        <v>johnskr012014</v>
      </c>
      <c r="B10752" s="16" t="s">
        <v>1967</v>
      </c>
      <c r="C10752" s="16">
        <v>2014</v>
      </c>
      <c r="D10752" s="16" t="s">
        <v>2332</v>
      </c>
      <c r="E10752" s="16">
        <v>0</v>
      </c>
      <c r="F10752" s="16">
        <v>4</v>
      </c>
      <c r="G10752" s="16">
        <v>0</v>
      </c>
      <c r="H10752" s="16">
        <v>0</v>
      </c>
    </row>
    <row r="10753" spans="1:8" x14ac:dyDescent="0.3">
      <c r="A10753" s="13" t="str">
        <f t="shared" si="167"/>
        <v>johnsre022014</v>
      </c>
      <c r="B10753" s="16" t="s">
        <v>382</v>
      </c>
      <c r="C10753" s="16">
        <v>2014</v>
      </c>
      <c r="D10753" s="16" t="s">
        <v>2327</v>
      </c>
      <c r="E10753" s="16">
        <v>2</v>
      </c>
      <c r="F10753" s="16">
        <v>0</v>
      </c>
      <c r="G10753" s="16">
        <v>0</v>
      </c>
      <c r="H10753" s="16">
        <v>0</v>
      </c>
    </row>
    <row r="10754" spans="1:8" x14ac:dyDescent="0.3">
      <c r="A10754" s="13" t="str">
        <f t="shared" si="167"/>
        <v>johnsre022014</v>
      </c>
      <c r="B10754" s="16" t="s">
        <v>382</v>
      </c>
      <c r="C10754" s="16">
        <v>2014</v>
      </c>
      <c r="D10754" s="16" t="s">
        <v>2328</v>
      </c>
      <c r="E10754" s="16">
        <v>32</v>
      </c>
      <c r="F10754" s="16">
        <v>3</v>
      </c>
      <c r="G10754" s="16">
        <v>0</v>
      </c>
      <c r="H10754" s="16">
        <v>1</v>
      </c>
    </row>
    <row r="10755" spans="1:8" x14ac:dyDescent="0.3">
      <c r="A10755" s="13" t="str">
        <f t="shared" ref="A10755:A10818" si="168">B10755&amp;C10755</f>
        <v>johnsre022014</v>
      </c>
      <c r="B10755" s="16" t="s">
        <v>382</v>
      </c>
      <c r="C10755" s="16">
        <v>2014</v>
      </c>
      <c r="D10755" s="16" t="s">
        <v>2329</v>
      </c>
      <c r="E10755" s="16">
        <v>42</v>
      </c>
      <c r="F10755" s="16">
        <v>4</v>
      </c>
      <c r="G10755" s="16">
        <v>1</v>
      </c>
      <c r="H10755" s="16">
        <v>1</v>
      </c>
    </row>
    <row r="10756" spans="1:8" x14ac:dyDescent="0.3">
      <c r="A10756" s="13" t="str">
        <f t="shared" si="168"/>
        <v>johnsre022014</v>
      </c>
      <c r="B10756" s="16" t="s">
        <v>382</v>
      </c>
      <c r="C10756" s="16">
        <v>2014</v>
      </c>
      <c r="D10756" s="16" t="s">
        <v>2330</v>
      </c>
      <c r="E10756" s="16">
        <v>8</v>
      </c>
      <c r="F10756" s="16">
        <v>1</v>
      </c>
      <c r="G10756" s="16">
        <v>1</v>
      </c>
      <c r="H10756" s="16">
        <v>0</v>
      </c>
    </row>
    <row r="10757" spans="1:8" x14ac:dyDescent="0.3">
      <c r="A10757" s="13" t="str">
        <f t="shared" si="168"/>
        <v>jokiser012014</v>
      </c>
      <c r="B10757" s="16" t="s">
        <v>2200</v>
      </c>
      <c r="C10757" s="16">
        <v>2014</v>
      </c>
      <c r="D10757" s="16" t="s">
        <v>2332</v>
      </c>
      <c r="E10757" s="16">
        <v>1</v>
      </c>
      <c r="F10757" s="16">
        <v>3</v>
      </c>
      <c r="G10757" s="16">
        <v>0</v>
      </c>
      <c r="H10757" s="16">
        <v>0</v>
      </c>
    </row>
    <row r="10758" spans="1:8" x14ac:dyDescent="0.3">
      <c r="A10758" s="13" t="str">
        <f t="shared" si="168"/>
        <v>jonesad012014</v>
      </c>
      <c r="B10758" s="16" t="s">
        <v>664</v>
      </c>
      <c r="C10758" s="16">
        <v>2014</v>
      </c>
      <c r="D10758" s="16" t="s">
        <v>2327</v>
      </c>
      <c r="E10758" s="16">
        <v>374</v>
      </c>
      <c r="F10758" s="16">
        <v>7</v>
      </c>
      <c r="G10758" s="16">
        <v>6</v>
      </c>
      <c r="H10758" s="16">
        <v>3</v>
      </c>
    </row>
    <row r="10759" spans="1:8" x14ac:dyDescent="0.3">
      <c r="A10759" s="13" t="str">
        <f t="shared" si="168"/>
        <v>jonesad012014</v>
      </c>
      <c r="B10759" s="16" t="s">
        <v>664</v>
      </c>
      <c r="C10759" s="16">
        <v>2014</v>
      </c>
      <c r="D10759" s="16" t="s">
        <v>2329</v>
      </c>
      <c r="E10759" s="16">
        <v>374</v>
      </c>
      <c r="F10759" s="16">
        <v>7</v>
      </c>
      <c r="G10759" s="16">
        <v>6</v>
      </c>
      <c r="H10759" s="16">
        <v>3</v>
      </c>
    </row>
    <row r="10760" spans="1:8" x14ac:dyDescent="0.3">
      <c r="A10760" s="13" t="str">
        <f t="shared" si="168"/>
        <v>jonesga022014</v>
      </c>
      <c r="B10760" s="16" t="s">
        <v>805</v>
      </c>
      <c r="C10760" s="16">
        <v>2014</v>
      </c>
      <c r="D10760" s="16" t="s">
        <v>2333</v>
      </c>
      <c r="E10760" s="16">
        <v>990</v>
      </c>
      <c r="F10760" s="16">
        <v>107</v>
      </c>
      <c r="G10760" s="16">
        <v>13</v>
      </c>
      <c r="H10760" s="16">
        <v>103</v>
      </c>
    </row>
    <row r="10761" spans="1:8" x14ac:dyDescent="0.3">
      <c r="A10761" s="13" t="str">
        <f t="shared" si="168"/>
        <v>jonesga022014</v>
      </c>
      <c r="B10761" s="16" t="s">
        <v>805</v>
      </c>
      <c r="C10761" s="16">
        <v>2014</v>
      </c>
      <c r="D10761" s="16" t="s">
        <v>2329</v>
      </c>
      <c r="E10761" s="16">
        <v>8</v>
      </c>
      <c r="F10761" s="16">
        <v>0</v>
      </c>
      <c r="G10761" s="16">
        <v>0</v>
      </c>
      <c r="H10761" s="16">
        <v>0</v>
      </c>
    </row>
    <row r="10762" spans="1:8" x14ac:dyDescent="0.3">
      <c r="A10762" s="13" t="str">
        <f t="shared" si="168"/>
        <v>jonesga022014</v>
      </c>
      <c r="B10762" s="16" t="s">
        <v>805</v>
      </c>
      <c r="C10762" s="16">
        <v>2014</v>
      </c>
      <c r="D10762" s="16" t="s">
        <v>2330</v>
      </c>
      <c r="E10762" s="16">
        <v>8</v>
      </c>
      <c r="F10762" s="16">
        <v>0</v>
      </c>
      <c r="G10762" s="16">
        <v>0</v>
      </c>
      <c r="H10762" s="16">
        <v>0</v>
      </c>
    </row>
    <row r="10763" spans="1:8" x14ac:dyDescent="0.3">
      <c r="A10763" s="13" t="str">
        <f t="shared" si="168"/>
        <v>jonesja062014</v>
      </c>
      <c r="B10763" s="16" t="s">
        <v>2201</v>
      </c>
      <c r="C10763" s="16">
        <v>2014</v>
      </c>
      <c r="D10763" s="16" t="s">
        <v>2327</v>
      </c>
      <c r="E10763" s="16">
        <v>153</v>
      </c>
      <c r="F10763" s="16">
        <v>1</v>
      </c>
      <c r="G10763" s="16">
        <v>1</v>
      </c>
      <c r="H10763" s="16">
        <v>0</v>
      </c>
    </row>
    <row r="10764" spans="1:8" x14ac:dyDescent="0.3">
      <c r="A10764" s="13" t="str">
        <f t="shared" si="168"/>
        <v>jonesja062014</v>
      </c>
      <c r="B10764" s="16" t="s">
        <v>2201</v>
      </c>
      <c r="C10764" s="16">
        <v>2014</v>
      </c>
      <c r="D10764" s="16" t="s">
        <v>2328</v>
      </c>
      <c r="E10764" s="16">
        <v>1</v>
      </c>
      <c r="F10764" s="16">
        <v>0</v>
      </c>
      <c r="G10764" s="16">
        <v>1</v>
      </c>
      <c r="H10764" s="16">
        <v>0</v>
      </c>
    </row>
    <row r="10765" spans="1:8" x14ac:dyDescent="0.3">
      <c r="A10765" s="13" t="str">
        <f t="shared" si="168"/>
        <v>jonesja062014</v>
      </c>
      <c r="B10765" s="16" t="s">
        <v>2201</v>
      </c>
      <c r="C10765" s="16">
        <v>2014</v>
      </c>
      <c r="D10765" s="16" t="s">
        <v>2329</v>
      </c>
      <c r="E10765" s="16">
        <v>158</v>
      </c>
      <c r="F10765" s="16">
        <v>1</v>
      </c>
      <c r="G10765" s="16">
        <v>2</v>
      </c>
      <c r="H10765" s="16">
        <v>0</v>
      </c>
    </row>
    <row r="10766" spans="1:8" x14ac:dyDescent="0.3">
      <c r="A10766" s="13" t="str">
        <f t="shared" si="168"/>
        <v>jonesja062014</v>
      </c>
      <c r="B10766" s="16" t="s">
        <v>2201</v>
      </c>
      <c r="C10766" s="16">
        <v>2014</v>
      </c>
      <c r="D10766" s="16" t="s">
        <v>2330</v>
      </c>
      <c r="E10766" s="16">
        <v>4</v>
      </c>
      <c r="F10766" s="16">
        <v>0</v>
      </c>
      <c r="G10766" s="16">
        <v>0</v>
      </c>
      <c r="H10766" s="16">
        <v>0</v>
      </c>
    </row>
    <row r="10767" spans="1:8" x14ac:dyDescent="0.3">
      <c r="A10767" s="13" t="str">
        <f t="shared" si="168"/>
        <v>jonesna012014</v>
      </c>
      <c r="B10767" s="16" t="s">
        <v>1754</v>
      </c>
      <c r="C10767" s="16">
        <v>2014</v>
      </c>
      <c r="D10767" s="16" t="s">
        <v>2332</v>
      </c>
      <c r="E10767" s="16">
        <v>0</v>
      </c>
      <c r="F10767" s="16">
        <v>0</v>
      </c>
      <c r="G10767" s="16">
        <v>0</v>
      </c>
      <c r="H10767" s="16">
        <v>0</v>
      </c>
    </row>
    <row r="10768" spans="1:8" x14ac:dyDescent="0.3">
      <c r="A10768" s="13" t="str">
        <f t="shared" si="168"/>
        <v>jordata012014</v>
      </c>
      <c r="B10768" s="16" t="s">
        <v>1968</v>
      </c>
      <c r="C10768" s="16">
        <v>2014</v>
      </c>
      <c r="D10768" s="16" t="s">
        <v>2332</v>
      </c>
      <c r="E10768" s="16">
        <v>3</v>
      </c>
      <c r="F10768" s="16">
        <v>3</v>
      </c>
      <c r="G10768" s="16">
        <v>0</v>
      </c>
      <c r="H10768" s="16">
        <v>0</v>
      </c>
    </row>
    <row r="10769" spans="1:8" x14ac:dyDescent="0.3">
      <c r="A10769" s="13" t="str">
        <f t="shared" si="168"/>
        <v>josepca012014</v>
      </c>
      <c r="B10769" s="16" t="s">
        <v>2202</v>
      </c>
      <c r="C10769" s="16">
        <v>2014</v>
      </c>
      <c r="D10769" s="16" t="s">
        <v>2333</v>
      </c>
      <c r="E10769" s="16">
        <v>10</v>
      </c>
      <c r="F10769" s="16">
        <v>0</v>
      </c>
      <c r="G10769" s="16">
        <v>0</v>
      </c>
      <c r="H10769" s="16">
        <v>0</v>
      </c>
    </row>
    <row r="10770" spans="1:8" x14ac:dyDescent="0.3">
      <c r="A10770" s="13" t="str">
        <f t="shared" si="168"/>
        <v>josepca012014</v>
      </c>
      <c r="B10770" s="16" t="s">
        <v>2202</v>
      </c>
      <c r="C10770" s="16">
        <v>2014</v>
      </c>
      <c r="D10770" s="16" t="s">
        <v>2334</v>
      </c>
      <c r="E10770" s="16">
        <v>539</v>
      </c>
      <c r="F10770" s="16">
        <v>42</v>
      </c>
      <c r="G10770" s="16">
        <v>4</v>
      </c>
      <c r="H10770" s="16">
        <v>4</v>
      </c>
    </row>
    <row r="10771" spans="1:8" x14ac:dyDescent="0.3">
      <c r="A10771" s="13" t="str">
        <f t="shared" si="168"/>
        <v>josepdo012014</v>
      </c>
      <c r="B10771" s="16" t="s">
        <v>1970</v>
      </c>
      <c r="C10771" s="16">
        <v>2014</v>
      </c>
      <c r="D10771" s="16" t="s">
        <v>2332</v>
      </c>
      <c r="E10771" s="16">
        <v>0</v>
      </c>
      <c r="F10771" s="16">
        <v>0</v>
      </c>
      <c r="G10771" s="16">
        <v>0</v>
      </c>
      <c r="H10771" s="16">
        <v>0</v>
      </c>
    </row>
    <row r="10772" spans="1:8" x14ac:dyDescent="0.3">
      <c r="A10772" s="13" t="str">
        <f t="shared" si="168"/>
        <v>joycema012014</v>
      </c>
      <c r="B10772" s="16" t="s">
        <v>943</v>
      </c>
      <c r="C10772" s="16">
        <v>2014</v>
      </c>
      <c r="D10772" s="16" t="s">
        <v>2328</v>
      </c>
      <c r="E10772" s="16">
        <v>132</v>
      </c>
      <c r="F10772" s="16">
        <v>5</v>
      </c>
      <c r="G10772" s="16">
        <v>2</v>
      </c>
      <c r="H10772" s="16">
        <v>1</v>
      </c>
    </row>
    <row r="10773" spans="1:8" x14ac:dyDescent="0.3">
      <c r="A10773" s="13" t="str">
        <f t="shared" si="168"/>
        <v>joycema012014</v>
      </c>
      <c r="B10773" s="16" t="s">
        <v>943</v>
      </c>
      <c r="C10773" s="16">
        <v>2014</v>
      </c>
      <c r="D10773" s="16" t="s">
        <v>2329</v>
      </c>
      <c r="E10773" s="16">
        <v>156</v>
      </c>
      <c r="F10773" s="16">
        <v>5</v>
      </c>
      <c r="G10773" s="16">
        <v>3</v>
      </c>
      <c r="H10773" s="16">
        <v>1</v>
      </c>
    </row>
    <row r="10774" spans="1:8" x14ac:dyDescent="0.3">
      <c r="A10774" s="13" t="str">
        <f t="shared" si="168"/>
        <v>joycema012014</v>
      </c>
      <c r="B10774" s="16" t="s">
        <v>943</v>
      </c>
      <c r="C10774" s="16">
        <v>2014</v>
      </c>
      <c r="D10774" s="16" t="s">
        <v>2330</v>
      </c>
      <c r="E10774" s="16">
        <v>24</v>
      </c>
      <c r="F10774" s="16">
        <v>0</v>
      </c>
      <c r="G10774" s="16">
        <v>1</v>
      </c>
      <c r="H10774" s="16">
        <v>0</v>
      </c>
    </row>
    <row r="10775" spans="1:8" x14ac:dyDescent="0.3">
      <c r="A10775" s="13" t="str">
        <f t="shared" si="168"/>
        <v>jurrjja012014</v>
      </c>
      <c r="B10775" s="16" t="s">
        <v>806</v>
      </c>
      <c r="C10775" s="16">
        <v>2014</v>
      </c>
      <c r="D10775" s="16" t="s">
        <v>2332</v>
      </c>
      <c r="E10775" s="16">
        <v>0</v>
      </c>
      <c r="F10775" s="16">
        <v>0</v>
      </c>
      <c r="G10775" s="16">
        <v>1</v>
      </c>
      <c r="H10775" s="16">
        <v>0</v>
      </c>
    </row>
    <row r="10776" spans="1:8" x14ac:dyDescent="0.3">
      <c r="A10776" s="13" t="str">
        <f t="shared" si="168"/>
        <v>kahnlto012014</v>
      </c>
      <c r="B10776" s="16" t="s">
        <v>2203</v>
      </c>
      <c r="C10776" s="16">
        <v>2014</v>
      </c>
      <c r="D10776" s="16" t="s">
        <v>2332</v>
      </c>
      <c r="E10776" s="16">
        <v>8</v>
      </c>
      <c r="F10776" s="16">
        <v>5</v>
      </c>
      <c r="G10776" s="16">
        <v>2</v>
      </c>
      <c r="H10776" s="16">
        <v>1</v>
      </c>
    </row>
    <row r="10777" spans="1:8" x14ac:dyDescent="0.3">
      <c r="A10777" s="13" t="str">
        <f t="shared" si="168"/>
        <v>kalisry012014</v>
      </c>
      <c r="B10777" s="16" t="s">
        <v>1308</v>
      </c>
      <c r="C10777" s="16">
        <v>2014</v>
      </c>
      <c r="D10777" s="16" t="s">
        <v>2327</v>
      </c>
      <c r="E10777" s="16">
        <v>19</v>
      </c>
      <c r="F10777" s="16">
        <v>0</v>
      </c>
      <c r="G10777" s="16">
        <v>0</v>
      </c>
      <c r="H10777" s="16">
        <v>0</v>
      </c>
    </row>
    <row r="10778" spans="1:8" x14ac:dyDescent="0.3">
      <c r="A10778" s="13" t="str">
        <f t="shared" si="168"/>
        <v>kalisry012014</v>
      </c>
      <c r="B10778" s="16" t="s">
        <v>1308</v>
      </c>
      <c r="C10778" s="16">
        <v>2014</v>
      </c>
      <c r="D10778" s="16" t="s">
        <v>2328</v>
      </c>
      <c r="E10778" s="16">
        <v>19</v>
      </c>
      <c r="F10778" s="16">
        <v>0</v>
      </c>
      <c r="G10778" s="16">
        <v>1</v>
      </c>
      <c r="H10778" s="16">
        <v>0</v>
      </c>
    </row>
    <row r="10779" spans="1:8" x14ac:dyDescent="0.3">
      <c r="A10779" s="13" t="str">
        <f t="shared" si="168"/>
        <v>kalisry012014</v>
      </c>
      <c r="B10779" s="16" t="s">
        <v>1308</v>
      </c>
      <c r="C10779" s="16">
        <v>2014</v>
      </c>
      <c r="D10779" s="16" t="s">
        <v>2329</v>
      </c>
      <c r="E10779" s="16">
        <v>55</v>
      </c>
      <c r="F10779" s="16">
        <v>0</v>
      </c>
      <c r="G10779" s="16">
        <v>1</v>
      </c>
      <c r="H10779" s="16">
        <v>0</v>
      </c>
    </row>
    <row r="10780" spans="1:8" x14ac:dyDescent="0.3">
      <c r="A10780" s="13" t="str">
        <f t="shared" si="168"/>
        <v>kalisry012014</v>
      </c>
      <c r="B10780" s="16" t="s">
        <v>1308</v>
      </c>
      <c r="C10780" s="16">
        <v>2014</v>
      </c>
      <c r="D10780" s="16" t="s">
        <v>2330</v>
      </c>
      <c r="E10780" s="16">
        <v>17</v>
      </c>
      <c r="F10780" s="16">
        <v>0</v>
      </c>
      <c r="G10780" s="16">
        <v>0</v>
      </c>
      <c r="H10780" s="16">
        <v>0</v>
      </c>
    </row>
    <row r="10781" spans="1:8" x14ac:dyDescent="0.3">
      <c r="A10781" s="13" t="str">
        <f t="shared" si="168"/>
        <v>karnsna012014</v>
      </c>
      <c r="B10781" s="16" t="s">
        <v>1971</v>
      </c>
      <c r="C10781" s="16">
        <v>2014</v>
      </c>
      <c r="D10781" s="16" t="s">
        <v>2332</v>
      </c>
      <c r="E10781" s="16">
        <v>0</v>
      </c>
      <c r="F10781" s="16">
        <v>0</v>
      </c>
      <c r="G10781" s="16">
        <v>0</v>
      </c>
      <c r="H10781" s="16">
        <v>0</v>
      </c>
    </row>
    <row r="10782" spans="1:8" x14ac:dyDescent="0.3">
      <c r="A10782" s="13" t="str">
        <f t="shared" si="168"/>
        <v>kawasmu012014</v>
      </c>
      <c r="B10782" s="16" t="s">
        <v>1755</v>
      </c>
      <c r="C10782" s="16">
        <v>2014</v>
      </c>
      <c r="D10782" s="16" t="s">
        <v>37</v>
      </c>
      <c r="E10782" s="16">
        <v>78</v>
      </c>
      <c r="F10782" s="16">
        <v>139</v>
      </c>
      <c r="G10782" s="16">
        <v>5</v>
      </c>
      <c r="H10782" s="16">
        <v>28</v>
      </c>
    </row>
    <row r="10783" spans="1:8" x14ac:dyDescent="0.3">
      <c r="A10783" s="13" t="str">
        <f t="shared" si="168"/>
        <v>kawasmu012014</v>
      </c>
      <c r="B10783" s="16" t="s">
        <v>1755</v>
      </c>
      <c r="C10783" s="16">
        <v>2014</v>
      </c>
      <c r="D10783" s="16" t="s">
        <v>38</v>
      </c>
      <c r="E10783" s="16">
        <v>6</v>
      </c>
      <c r="F10783" s="16">
        <v>37</v>
      </c>
      <c r="G10783" s="16">
        <v>2</v>
      </c>
      <c r="H10783" s="16">
        <v>1</v>
      </c>
    </row>
    <row r="10784" spans="1:8" x14ac:dyDescent="0.3">
      <c r="A10784" s="13" t="str">
        <f t="shared" si="168"/>
        <v>kawasmu012014</v>
      </c>
      <c r="B10784" s="16" t="s">
        <v>1755</v>
      </c>
      <c r="C10784" s="16">
        <v>2014</v>
      </c>
      <c r="D10784" s="16" t="s">
        <v>2331</v>
      </c>
      <c r="E10784" s="16">
        <v>2</v>
      </c>
      <c r="F10784" s="16">
        <v>2</v>
      </c>
      <c r="G10784" s="16">
        <v>0</v>
      </c>
      <c r="H10784" s="16">
        <v>0</v>
      </c>
    </row>
    <row r="10785" spans="1:8" x14ac:dyDescent="0.3">
      <c r="A10785" s="13" t="str">
        <f t="shared" si="168"/>
        <v>kazmisc012014</v>
      </c>
      <c r="B10785" s="16" t="s">
        <v>461</v>
      </c>
      <c r="C10785" s="16">
        <v>2014</v>
      </c>
      <c r="D10785" s="16" t="s">
        <v>2332</v>
      </c>
      <c r="E10785" s="16">
        <v>2</v>
      </c>
      <c r="F10785" s="16">
        <v>18</v>
      </c>
      <c r="G10785" s="16">
        <v>3</v>
      </c>
      <c r="H10785" s="16">
        <v>1</v>
      </c>
    </row>
    <row r="10786" spans="1:8" x14ac:dyDescent="0.3">
      <c r="A10786" s="13" t="str">
        <f t="shared" si="168"/>
        <v>kellesh012014</v>
      </c>
      <c r="B10786" s="16" t="s">
        <v>1116</v>
      </c>
      <c r="C10786" s="16">
        <v>2014</v>
      </c>
      <c r="D10786" s="16" t="s">
        <v>2332</v>
      </c>
      <c r="E10786" s="16">
        <v>6</v>
      </c>
      <c r="F10786" s="16">
        <v>4</v>
      </c>
      <c r="G10786" s="16">
        <v>0</v>
      </c>
      <c r="H10786" s="16">
        <v>1</v>
      </c>
    </row>
    <row r="10787" spans="1:8" x14ac:dyDescent="0.3">
      <c r="A10787" s="13" t="str">
        <f t="shared" si="168"/>
        <v>kellydo012014</v>
      </c>
      <c r="B10787" s="16" t="s">
        <v>807</v>
      </c>
      <c r="C10787" s="16">
        <v>2014</v>
      </c>
      <c r="D10787" s="16" t="s">
        <v>2333</v>
      </c>
      <c r="E10787" s="16">
        <v>72</v>
      </c>
      <c r="F10787" s="16">
        <v>7</v>
      </c>
      <c r="G10787" s="16">
        <v>1</v>
      </c>
      <c r="H10787" s="16">
        <v>10</v>
      </c>
    </row>
    <row r="10788" spans="1:8" x14ac:dyDescent="0.3">
      <c r="A10788" s="13" t="str">
        <f t="shared" si="168"/>
        <v>kellydo012014</v>
      </c>
      <c r="B10788" s="16" t="s">
        <v>807</v>
      </c>
      <c r="C10788" s="16">
        <v>2014</v>
      </c>
      <c r="D10788" s="16" t="s">
        <v>37</v>
      </c>
      <c r="E10788" s="16">
        <v>0</v>
      </c>
      <c r="F10788" s="16">
        <v>0</v>
      </c>
      <c r="G10788" s="16">
        <v>0</v>
      </c>
      <c r="H10788" s="16">
        <v>0</v>
      </c>
    </row>
    <row r="10789" spans="1:8" x14ac:dyDescent="0.3">
      <c r="A10789" s="13" t="str">
        <f t="shared" si="168"/>
        <v>kellydo012014</v>
      </c>
      <c r="B10789" s="16" t="s">
        <v>807</v>
      </c>
      <c r="C10789" s="16">
        <v>2014</v>
      </c>
      <c r="D10789" s="16" t="s">
        <v>38</v>
      </c>
      <c r="E10789" s="16">
        <v>8</v>
      </c>
      <c r="F10789" s="16">
        <v>31</v>
      </c>
      <c r="G10789" s="16">
        <v>1</v>
      </c>
      <c r="H10789" s="16">
        <v>3</v>
      </c>
    </row>
    <row r="10790" spans="1:8" x14ac:dyDescent="0.3">
      <c r="A10790" s="13" t="str">
        <f t="shared" si="168"/>
        <v>kellydo012014</v>
      </c>
      <c r="B10790" s="16" t="s">
        <v>807</v>
      </c>
      <c r="C10790" s="16">
        <v>2014</v>
      </c>
      <c r="D10790" s="16" t="s">
        <v>2327</v>
      </c>
      <c r="E10790" s="16">
        <v>21</v>
      </c>
      <c r="F10790" s="16">
        <v>0</v>
      </c>
      <c r="G10790" s="16">
        <v>0</v>
      </c>
      <c r="H10790" s="16">
        <v>0</v>
      </c>
    </row>
    <row r="10791" spans="1:8" x14ac:dyDescent="0.3">
      <c r="A10791" s="13" t="str">
        <f t="shared" si="168"/>
        <v>kellydo012014</v>
      </c>
      <c r="B10791" s="16" t="s">
        <v>807</v>
      </c>
      <c r="C10791" s="16">
        <v>2014</v>
      </c>
      <c r="D10791" s="16" t="s">
        <v>2328</v>
      </c>
      <c r="E10791" s="16">
        <v>17</v>
      </c>
      <c r="F10791" s="16">
        <v>0</v>
      </c>
      <c r="G10791" s="16">
        <v>0</v>
      </c>
      <c r="H10791" s="16">
        <v>0</v>
      </c>
    </row>
    <row r="10792" spans="1:8" x14ac:dyDescent="0.3">
      <c r="A10792" s="13" t="str">
        <f t="shared" si="168"/>
        <v>kellydo012014</v>
      </c>
      <c r="B10792" s="16" t="s">
        <v>807</v>
      </c>
      <c r="C10792" s="16">
        <v>2014</v>
      </c>
      <c r="D10792" s="16" t="s">
        <v>2329</v>
      </c>
      <c r="E10792" s="16">
        <v>50</v>
      </c>
      <c r="F10792" s="16">
        <v>0</v>
      </c>
      <c r="G10792" s="16">
        <v>0</v>
      </c>
      <c r="H10792" s="16">
        <v>0</v>
      </c>
    </row>
    <row r="10793" spans="1:8" x14ac:dyDescent="0.3">
      <c r="A10793" s="13" t="str">
        <f t="shared" si="168"/>
        <v>kellydo012014</v>
      </c>
      <c r="B10793" s="16" t="s">
        <v>807</v>
      </c>
      <c r="C10793" s="16">
        <v>2014</v>
      </c>
      <c r="D10793" s="16" t="s">
        <v>2330</v>
      </c>
      <c r="E10793" s="16">
        <v>12</v>
      </c>
      <c r="F10793" s="16">
        <v>0</v>
      </c>
      <c r="G10793" s="16">
        <v>0</v>
      </c>
      <c r="H10793" s="16">
        <v>0</v>
      </c>
    </row>
    <row r="10794" spans="1:8" x14ac:dyDescent="0.3">
      <c r="A10794" s="13" t="str">
        <f t="shared" si="168"/>
        <v>kellyjo052014</v>
      </c>
      <c r="B10794" s="16" t="s">
        <v>1757</v>
      </c>
      <c r="C10794" s="16">
        <v>2014</v>
      </c>
      <c r="D10794" s="16" t="s">
        <v>2332</v>
      </c>
      <c r="E10794" s="16">
        <v>2</v>
      </c>
      <c r="F10794" s="16">
        <v>3</v>
      </c>
      <c r="G10794" s="16">
        <v>0</v>
      </c>
      <c r="H10794" s="16">
        <v>0</v>
      </c>
    </row>
    <row r="10795" spans="1:8" x14ac:dyDescent="0.3">
      <c r="A10795" s="13" t="str">
        <f t="shared" si="168"/>
        <v>kellyjo052014</v>
      </c>
      <c r="B10795" s="16" t="s">
        <v>1757</v>
      </c>
      <c r="C10795" s="16">
        <v>2014</v>
      </c>
      <c r="D10795" s="16" t="s">
        <v>2332</v>
      </c>
      <c r="E10795" s="16">
        <v>3</v>
      </c>
      <c r="F10795" s="16">
        <v>3</v>
      </c>
      <c r="G10795" s="16">
        <v>0</v>
      </c>
      <c r="H10795" s="16">
        <v>0</v>
      </c>
    </row>
    <row r="10796" spans="1:8" x14ac:dyDescent="0.3">
      <c r="A10796" s="13" t="str">
        <f t="shared" si="168"/>
        <v>kempma012014</v>
      </c>
      <c r="B10796" s="16" t="s">
        <v>666</v>
      </c>
      <c r="C10796" s="16">
        <v>2014</v>
      </c>
      <c r="D10796" s="16" t="s">
        <v>2327</v>
      </c>
      <c r="E10796" s="16">
        <v>75</v>
      </c>
      <c r="F10796" s="16">
        <v>1</v>
      </c>
      <c r="G10796" s="16">
        <v>4</v>
      </c>
      <c r="H10796" s="16">
        <v>0</v>
      </c>
    </row>
    <row r="10797" spans="1:8" x14ac:dyDescent="0.3">
      <c r="A10797" s="13" t="str">
        <f t="shared" si="168"/>
        <v>kempma012014</v>
      </c>
      <c r="B10797" s="16" t="s">
        <v>666</v>
      </c>
      <c r="C10797" s="16">
        <v>2014</v>
      </c>
      <c r="D10797" s="16" t="s">
        <v>2328</v>
      </c>
      <c r="E10797" s="16">
        <v>60</v>
      </c>
      <c r="F10797" s="16">
        <v>1</v>
      </c>
      <c r="G10797" s="16">
        <v>1</v>
      </c>
      <c r="H10797" s="16">
        <v>0</v>
      </c>
    </row>
    <row r="10798" spans="1:8" x14ac:dyDescent="0.3">
      <c r="A10798" s="13" t="str">
        <f t="shared" si="168"/>
        <v>kempma012014</v>
      </c>
      <c r="B10798" s="16" t="s">
        <v>666</v>
      </c>
      <c r="C10798" s="16">
        <v>2014</v>
      </c>
      <c r="D10798" s="16" t="s">
        <v>2329</v>
      </c>
      <c r="E10798" s="16">
        <v>227</v>
      </c>
      <c r="F10798" s="16">
        <v>7</v>
      </c>
      <c r="G10798" s="16">
        <v>7</v>
      </c>
      <c r="H10798" s="16">
        <v>2</v>
      </c>
    </row>
    <row r="10799" spans="1:8" x14ac:dyDescent="0.3">
      <c r="A10799" s="13" t="str">
        <f t="shared" si="168"/>
        <v>kempma012014</v>
      </c>
      <c r="B10799" s="16" t="s">
        <v>666</v>
      </c>
      <c r="C10799" s="16">
        <v>2014</v>
      </c>
      <c r="D10799" s="16" t="s">
        <v>2330</v>
      </c>
      <c r="E10799" s="16">
        <v>92</v>
      </c>
      <c r="F10799" s="16">
        <v>5</v>
      </c>
      <c r="G10799" s="16">
        <v>2</v>
      </c>
      <c r="H10799" s="16">
        <v>2</v>
      </c>
    </row>
    <row r="10800" spans="1:8" x14ac:dyDescent="0.3">
      <c r="A10800" s="13" t="str">
        <f t="shared" si="168"/>
        <v>kendrho012014</v>
      </c>
      <c r="B10800" s="16" t="s">
        <v>667</v>
      </c>
      <c r="C10800" s="16">
        <v>2014</v>
      </c>
      <c r="D10800" s="16" t="s">
        <v>37</v>
      </c>
      <c r="E10800" s="16">
        <v>267</v>
      </c>
      <c r="F10800" s="16">
        <v>406</v>
      </c>
      <c r="G10800" s="16">
        <v>11</v>
      </c>
      <c r="H10800" s="16">
        <v>83</v>
      </c>
    </row>
    <row r="10801" spans="1:8" x14ac:dyDescent="0.3">
      <c r="A10801" s="13" t="str">
        <f t="shared" si="168"/>
        <v>kendrky012014</v>
      </c>
      <c r="B10801" s="16" t="s">
        <v>808</v>
      </c>
      <c r="C10801" s="16">
        <v>2014</v>
      </c>
      <c r="D10801" s="16" t="s">
        <v>2332</v>
      </c>
      <c r="E10801" s="16">
        <v>18</v>
      </c>
      <c r="F10801" s="16">
        <v>29</v>
      </c>
      <c r="G10801" s="16">
        <v>2</v>
      </c>
      <c r="H10801" s="16">
        <v>1</v>
      </c>
    </row>
    <row r="10802" spans="1:8" x14ac:dyDescent="0.3">
      <c r="A10802" s="13" t="str">
        <f t="shared" si="168"/>
        <v>kenneia012014</v>
      </c>
      <c r="B10802" s="16" t="s">
        <v>809</v>
      </c>
      <c r="C10802" s="16">
        <v>2014</v>
      </c>
      <c r="D10802" s="16" t="s">
        <v>2332</v>
      </c>
      <c r="E10802" s="16">
        <v>12</v>
      </c>
      <c r="F10802" s="16">
        <v>18</v>
      </c>
      <c r="G10802" s="16">
        <v>0</v>
      </c>
      <c r="H10802" s="16">
        <v>1</v>
      </c>
    </row>
    <row r="10803" spans="1:8" x14ac:dyDescent="0.3">
      <c r="A10803" s="13" t="str">
        <f t="shared" si="168"/>
        <v>kershcl012014</v>
      </c>
      <c r="B10803" s="16" t="s">
        <v>945</v>
      </c>
      <c r="C10803" s="16">
        <v>2014</v>
      </c>
      <c r="D10803" s="16" t="s">
        <v>2332</v>
      </c>
      <c r="E10803" s="16">
        <v>8</v>
      </c>
      <c r="F10803" s="16">
        <v>31</v>
      </c>
      <c r="G10803" s="16">
        <v>2</v>
      </c>
      <c r="H10803" s="16">
        <v>3</v>
      </c>
    </row>
    <row r="10804" spans="1:8" x14ac:dyDescent="0.3">
      <c r="A10804" s="13" t="str">
        <f t="shared" si="168"/>
        <v>keuchda012014</v>
      </c>
      <c r="B10804" s="16" t="s">
        <v>1758</v>
      </c>
      <c r="C10804" s="16">
        <v>2014</v>
      </c>
      <c r="D10804" s="16" t="s">
        <v>2332</v>
      </c>
      <c r="E10804" s="16">
        <v>18</v>
      </c>
      <c r="F10804" s="16">
        <v>47</v>
      </c>
      <c r="G10804" s="16">
        <v>1</v>
      </c>
      <c r="H10804" s="16">
        <v>3</v>
      </c>
    </row>
    <row r="10805" spans="1:8" x14ac:dyDescent="0.3">
      <c r="A10805" s="13" t="str">
        <f t="shared" si="168"/>
        <v>kickhmi012014</v>
      </c>
      <c r="B10805" s="16" t="s">
        <v>1972</v>
      </c>
      <c r="C10805" s="16">
        <v>2014</v>
      </c>
      <c r="D10805" s="16" t="s">
        <v>2332</v>
      </c>
      <c r="E10805" s="16">
        <v>0</v>
      </c>
      <c r="F10805" s="16">
        <v>1</v>
      </c>
      <c r="G10805" s="16">
        <v>0</v>
      </c>
      <c r="H10805" s="16">
        <v>0</v>
      </c>
    </row>
    <row r="10806" spans="1:8" x14ac:dyDescent="0.3">
      <c r="A10806" s="13" t="str">
        <f t="shared" si="168"/>
        <v>kiermke012014</v>
      </c>
      <c r="B10806" s="16" t="s">
        <v>1973</v>
      </c>
      <c r="C10806" s="16">
        <v>2014</v>
      </c>
      <c r="D10806" s="16" t="s">
        <v>2327</v>
      </c>
      <c r="E10806" s="16">
        <v>100</v>
      </c>
      <c r="F10806" s="16">
        <v>2</v>
      </c>
      <c r="G10806" s="16">
        <v>1</v>
      </c>
      <c r="H10806" s="16">
        <v>1</v>
      </c>
    </row>
    <row r="10807" spans="1:8" x14ac:dyDescent="0.3">
      <c r="A10807" s="13" t="str">
        <f t="shared" si="168"/>
        <v>kiermke012014</v>
      </c>
      <c r="B10807" s="16" t="s">
        <v>1973</v>
      </c>
      <c r="C10807" s="16">
        <v>2014</v>
      </c>
      <c r="D10807" s="16" t="s">
        <v>2328</v>
      </c>
      <c r="E10807" s="16">
        <v>0</v>
      </c>
      <c r="F10807" s="16">
        <v>0</v>
      </c>
      <c r="G10807" s="16">
        <v>0</v>
      </c>
      <c r="H10807" s="16">
        <v>0</v>
      </c>
    </row>
    <row r="10808" spans="1:8" x14ac:dyDescent="0.3">
      <c r="A10808" s="13" t="str">
        <f t="shared" si="168"/>
        <v>kiermke012014</v>
      </c>
      <c r="B10808" s="16" t="s">
        <v>1973</v>
      </c>
      <c r="C10808" s="16">
        <v>2014</v>
      </c>
      <c r="D10808" s="16" t="s">
        <v>2329</v>
      </c>
      <c r="E10808" s="16">
        <v>237</v>
      </c>
      <c r="F10808" s="16">
        <v>5</v>
      </c>
      <c r="G10808" s="16">
        <v>6</v>
      </c>
      <c r="H10808" s="16">
        <v>2</v>
      </c>
    </row>
    <row r="10809" spans="1:8" x14ac:dyDescent="0.3">
      <c r="A10809" s="13" t="str">
        <f t="shared" si="168"/>
        <v>kiermke012014</v>
      </c>
      <c r="B10809" s="16" t="s">
        <v>1973</v>
      </c>
      <c r="C10809" s="16">
        <v>2014</v>
      </c>
      <c r="D10809" s="16" t="s">
        <v>2330</v>
      </c>
      <c r="E10809" s="16">
        <v>137</v>
      </c>
      <c r="F10809" s="16">
        <v>3</v>
      </c>
      <c r="G10809" s="16">
        <v>5</v>
      </c>
      <c r="H10809" s="16">
        <v>1</v>
      </c>
    </row>
    <row r="10810" spans="1:8" x14ac:dyDescent="0.3">
      <c r="A10810" s="13" t="str">
        <f t="shared" si="168"/>
        <v>kiescro012014</v>
      </c>
      <c r="B10810" s="16" t="s">
        <v>1974</v>
      </c>
      <c r="C10810" s="16">
        <v>2014</v>
      </c>
      <c r="D10810" s="16" t="s">
        <v>2328</v>
      </c>
      <c r="E10810" s="16">
        <v>7</v>
      </c>
      <c r="F10810" s="16">
        <v>0</v>
      </c>
      <c r="G10810" s="16">
        <v>1</v>
      </c>
      <c r="H10810" s="16">
        <v>0</v>
      </c>
    </row>
    <row r="10811" spans="1:8" x14ac:dyDescent="0.3">
      <c r="A10811" s="13" t="str">
        <f t="shared" si="168"/>
        <v>kiescro012014</v>
      </c>
      <c r="B10811" s="16" t="s">
        <v>1974</v>
      </c>
      <c r="C10811" s="16">
        <v>2014</v>
      </c>
      <c r="D10811" s="16" t="s">
        <v>2329</v>
      </c>
      <c r="E10811" s="16">
        <v>11</v>
      </c>
      <c r="F10811" s="16">
        <v>0</v>
      </c>
      <c r="G10811" s="16">
        <v>1</v>
      </c>
      <c r="H10811" s="16">
        <v>0</v>
      </c>
    </row>
    <row r="10812" spans="1:8" x14ac:dyDescent="0.3">
      <c r="A10812" s="13" t="str">
        <f t="shared" si="168"/>
        <v>kiescro012014</v>
      </c>
      <c r="B10812" s="16" t="s">
        <v>1974</v>
      </c>
      <c r="C10812" s="16">
        <v>2014</v>
      </c>
      <c r="D10812" s="16" t="s">
        <v>2330</v>
      </c>
      <c r="E10812" s="16">
        <v>4</v>
      </c>
      <c r="F10812" s="16">
        <v>0</v>
      </c>
      <c r="G10812" s="16">
        <v>0</v>
      </c>
      <c r="H10812" s="16">
        <v>0</v>
      </c>
    </row>
    <row r="10813" spans="1:8" x14ac:dyDescent="0.3">
      <c r="A10813" s="13" t="str">
        <f t="shared" si="168"/>
        <v>kimbrcr012014</v>
      </c>
      <c r="B10813" s="16" t="s">
        <v>1309</v>
      </c>
      <c r="C10813" s="16">
        <v>2014</v>
      </c>
      <c r="D10813" s="16" t="s">
        <v>2332</v>
      </c>
      <c r="E10813" s="16">
        <v>4</v>
      </c>
      <c r="F10813" s="16">
        <v>6</v>
      </c>
      <c r="G10813" s="16">
        <v>0</v>
      </c>
      <c r="H10813" s="16">
        <v>0</v>
      </c>
    </row>
    <row r="10814" spans="1:8" x14ac:dyDescent="0.3">
      <c r="A10814" s="13" t="str">
        <f t="shared" si="168"/>
        <v>kinslia012014</v>
      </c>
      <c r="B10814" s="16" t="s">
        <v>669</v>
      </c>
      <c r="C10814" s="16">
        <v>2014</v>
      </c>
      <c r="D10814" s="16" t="s">
        <v>37</v>
      </c>
      <c r="E10814" s="16">
        <v>290</v>
      </c>
      <c r="F10814" s="16">
        <v>467</v>
      </c>
      <c r="G10814" s="16">
        <v>9</v>
      </c>
      <c r="H10814" s="16">
        <v>101</v>
      </c>
    </row>
    <row r="10815" spans="1:8" x14ac:dyDescent="0.3">
      <c r="A10815" s="13" t="str">
        <f t="shared" si="168"/>
        <v>kintzbr012014</v>
      </c>
      <c r="B10815" s="16" t="s">
        <v>1310</v>
      </c>
      <c r="C10815" s="16">
        <v>2014</v>
      </c>
      <c r="D10815" s="16" t="s">
        <v>2332</v>
      </c>
      <c r="E10815" s="16">
        <v>9</v>
      </c>
      <c r="F10815" s="16">
        <v>13</v>
      </c>
      <c r="G10815" s="16">
        <v>0</v>
      </c>
      <c r="H10815" s="16">
        <v>1</v>
      </c>
    </row>
    <row r="10816" spans="1:8" x14ac:dyDescent="0.3">
      <c r="A10816" s="13" t="str">
        <f t="shared" si="168"/>
        <v>kipnija012014</v>
      </c>
      <c r="B10816" s="16" t="s">
        <v>1534</v>
      </c>
      <c r="C10816" s="16">
        <v>2014</v>
      </c>
      <c r="D10816" s="16" t="s">
        <v>37</v>
      </c>
      <c r="E10816" s="16">
        <v>181</v>
      </c>
      <c r="F10816" s="16">
        <v>347</v>
      </c>
      <c r="G10816" s="16">
        <v>6</v>
      </c>
      <c r="H10816" s="16">
        <v>63</v>
      </c>
    </row>
    <row r="10817" spans="1:8" x14ac:dyDescent="0.3">
      <c r="A10817" s="13" t="str">
        <f t="shared" si="168"/>
        <v>kirkmmi012014</v>
      </c>
      <c r="B10817" s="16" t="s">
        <v>1311</v>
      </c>
      <c r="C10817" s="16">
        <v>2014</v>
      </c>
      <c r="D10817" s="16" t="s">
        <v>2332</v>
      </c>
      <c r="E10817" s="16">
        <v>0</v>
      </c>
      <c r="F10817" s="16">
        <v>0</v>
      </c>
      <c r="G10817" s="16">
        <v>0</v>
      </c>
      <c r="H10817" s="16">
        <v>0</v>
      </c>
    </row>
    <row r="10818" spans="1:8" x14ac:dyDescent="0.3">
      <c r="A10818" s="13" t="str">
        <f t="shared" si="168"/>
        <v>kleinph012014</v>
      </c>
      <c r="B10818" s="16" t="s">
        <v>2204</v>
      </c>
      <c r="C10818" s="16">
        <v>2014</v>
      </c>
      <c r="D10818" s="16" t="s">
        <v>2332</v>
      </c>
      <c r="E10818" s="16">
        <v>1</v>
      </c>
      <c r="F10818" s="16">
        <v>1</v>
      </c>
      <c r="G10818" s="16">
        <v>1</v>
      </c>
      <c r="H10818" s="16">
        <v>0</v>
      </c>
    </row>
    <row r="10819" spans="1:8" x14ac:dyDescent="0.3">
      <c r="A10819" s="13" t="str">
        <f t="shared" ref="A10819:A10882" si="169">B10819&amp;C10819</f>
        <v>klubeco012014</v>
      </c>
      <c r="B10819" s="16" t="s">
        <v>1535</v>
      </c>
      <c r="C10819" s="16">
        <v>2014</v>
      </c>
      <c r="D10819" s="16" t="s">
        <v>2332</v>
      </c>
      <c r="E10819" s="16">
        <v>14</v>
      </c>
      <c r="F10819" s="16">
        <v>17</v>
      </c>
      <c r="G10819" s="16">
        <v>0</v>
      </c>
      <c r="H10819" s="16">
        <v>1</v>
      </c>
    </row>
    <row r="10820" spans="1:8" x14ac:dyDescent="0.3">
      <c r="A10820" s="13" t="str">
        <f t="shared" si="169"/>
        <v>knebeco012014</v>
      </c>
      <c r="B10820" s="16" t="s">
        <v>2205</v>
      </c>
      <c r="C10820" s="16">
        <v>2014</v>
      </c>
      <c r="D10820" s="16" t="s">
        <v>2332</v>
      </c>
      <c r="E10820" s="16">
        <v>1</v>
      </c>
      <c r="F10820" s="16">
        <v>2</v>
      </c>
      <c r="G10820" s="16">
        <v>0</v>
      </c>
      <c r="H10820" s="16">
        <v>0</v>
      </c>
    </row>
    <row r="10821" spans="1:8" x14ac:dyDescent="0.3">
      <c r="A10821" s="13" t="str">
        <f t="shared" si="169"/>
        <v>koberje012014</v>
      </c>
      <c r="B10821" s="16" t="s">
        <v>1975</v>
      </c>
      <c r="C10821" s="16">
        <v>2014</v>
      </c>
      <c r="D10821" s="16" t="s">
        <v>37</v>
      </c>
      <c r="E10821" s="16">
        <v>1</v>
      </c>
      <c r="F10821" s="16">
        <v>9</v>
      </c>
      <c r="G10821" s="16">
        <v>0</v>
      </c>
      <c r="H10821" s="16">
        <v>4</v>
      </c>
    </row>
    <row r="10822" spans="1:8" x14ac:dyDescent="0.3">
      <c r="A10822" s="13" t="str">
        <f t="shared" si="169"/>
        <v>koehlto012014</v>
      </c>
      <c r="B10822" s="16" t="s">
        <v>1759</v>
      </c>
      <c r="C10822" s="16">
        <v>2014</v>
      </c>
      <c r="D10822" s="16" t="s">
        <v>2332</v>
      </c>
      <c r="E10822" s="16">
        <v>22</v>
      </c>
      <c r="F10822" s="16">
        <v>14</v>
      </c>
      <c r="G10822" s="16">
        <v>0</v>
      </c>
      <c r="H10822" s="16">
        <v>2</v>
      </c>
    </row>
    <row r="10823" spans="1:8" x14ac:dyDescent="0.3">
      <c r="A10823" s="13" t="str">
        <f t="shared" si="169"/>
        <v>kohnmi012014</v>
      </c>
      <c r="B10823" s="16" t="s">
        <v>1312</v>
      </c>
      <c r="C10823" s="16">
        <v>2014</v>
      </c>
      <c r="D10823" s="16" t="s">
        <v>2332</v>
      </c>
      <c r="E10823" s="16">
        <v>1</v>
      </c>
      <c r="F10823" s="16">
        <v>0</v>
      </c>
      <c r="G10823" s="16">
        <v>0</v>
      </c>
      <c r="H10823" s="16">
        <v>0</v>
      </c>
    </row>
    <row r="10824" spans="1:8" x14ac:dyDescent="0.3">
      <c r="A10824" s="13" t="str">
        <f t="shared" si="169"/>
        <v>konerpa012014</v>
      </c>
      <c r="B10824" s="16" t="s">
        <v>131</v>
      </c>
      <c r="C10824" s="16">
        <v>2014</v>
      </c>
      <c r="D10824" s="16" t="s">
        <v>2333</v>
      </c>
      <c r="E10824" s="16">
        <v>168</v>
      </c>
      <c r="F10824" s="16">
        <v>9</v>
      </c>
      <c r="G10824" s="16">
        <v>0</v>
      </c>
      <c r="H10824" s="16">
        <v>25</v>
      </c>
    </row>
    <row r="10825" spans="1:8" x14ac:dyDescent="0.3">
      <c r="A10825" s="13" t="str">
        <f t="shared" si="169"/>
        <v>kontoge012014</v>
      </c>
      <c r="B10825" s="16" t="s">
        <v>1536</v>
      </c>
      <c r="C10825" s="16">
        <v>2014</v>
      </c>
      <c r="D10825" s="16" t="s">
        <v>2332</v>
      </c>
      <c r="E10825" s="16">
        <v>1</v>
      </c>
      <c r="F10825" s="16">
        <v>3</v>
      </c>
      <c r="G10825" s="16">
        <v>0</v>
      </c>
      <c r="H10825" s="16">
        <v>0</v>
      </c>
    </row>
    <row r="10826" spans="1:8" x14ac:dyDescent="0.3">
      <c r="A10826" s="13" t="str">
        <f t="shared" si="169"/>
        <v>korecbo012014</v>
      </c>
      <c r="B10826" s="16" t="s">
        <v>946</v>
      </c>
      <c r="C10826" s="16">
        <v>2014</v>
      </c>
      <c r="D10826" s="16" t="s">
        <v>2332</v>
      </c>
      <c r="E10826" s="16">
        <v>0</v>
      </c>
      <c r="F10826" s="16">
        <v>0</v>
      </c>
      <c r="G10826" s="16">
        <v>0</v>
      </c>
      <c r="H10826" s="16">
        <v>0</v>
      </c>
    </row>
    <row r="10827" spans="1:8" x14ac:dyDescent="0.3">
      <c r="A10827" s="13" t="str">
        <f t="shared" si="169"/>
        <v>kottage012014</v>
      </c>
      <c r="B10827" s="16" t="s">
        <v>947</v>
      </c>
      <c r="C10827" s="16">
        <v>2014</v>
      </c>
      <c r="D10827" s="16" t="s">
        <v>2334</v>
      </c>
      <c r="E10827" s="16">
        <v>61</v>
      </c>
      <c r="F10827" s="16">
        <v>3</v>
      </c>
      <c r="G10827" s="16">
        <v>0</v>
      </c>
      <c r="H10827" s="16">
        <v>1</v>
      </c>
    </row>
    <row r="10828" spans="1:8" x14ac:dyDescent="0.3">
      <c r="A10828" s="13" t="str">
        <f t="shared" si="169"/>
        <v>kottage012014</v>
      </c>
      <c r="B10828" s="16" t="s">
        <v>947</v>
      </c>
      <c r="C10828" s="16">
        <v>2014</v>
      </c>
      <c r="D10828" s="16" t="s">
        <v>2334</v>
      </c>
      <c r="E10828" s="16">
        <v>8</v>
      </c>
      <c r="F10828" s="16">
        <v>0</v>
      </c>
      <c r="G10828" s="16">
        <v>0</v>
      </c>
      <c r="H10828" s="16">
        <v>0</v>
      </c>
    </row>
    <row r="10829" spans="1:8" x14ac:dyDescent="0.3">
      <c r="A10829" s="13" t="str">
        <f t="shared" si="169"/>
        <v>kottage012014</v>
      </c>
      <c r="B10829" s="16" t="s">
        <v>947</v>
      </c>
      <c r="C10829" s="16">
        <v>2014</v>
      </c>
      <c r="D10829" s="16" t="s">
        <v>2334</v>
      </c>
      <c r="E10829" s="16">
        <v>10</v>
      </c>
      <c r="F10829" s="16">
        <v>0</v>
      </c>
      <c r="G10829" s="16">
        <v>0</v>
      </c>
      <c r="H10829" s="16">
        <v>0</v>
      </c>
    </row>
    <row r="10830" spans="1:8" x14ac:dyDescent="0.3">
      <c r="A10830" s="13" t="str">
        <f t="shared" si="169"/>
        <v>kouzmke012014</v>
      </c>
      <c r="B10830" s="16" t="s">
        <v>670</v>
      </c>
      <c r="C10830" s="16">
        <v>2014</v>
      </c>
      <c r="D10830" s="16" t="s">
        <v>38</v>
      </c>
      <c r="E10830" s="16">
        <v>2</v>
      </c>
      <c r="F10830" s="16">
        <v>18</v>
      </c>
      <c r="G10830" s="16">
        <v>2</v>
      </c>
      <c r="H10830" s="16">
        <v>1</v>
      </c>
    </row>
    <row r="10831" spans="1:8" x14ac:dyDescent="0.3">
      <c r="A10831" s="13" t="str">
        <f t="shared" si="169"/>
        <v>kozmape012014</v>
      </c>
      <c r="B10831" s="16" t="s">
        <v>1537</v>
      </c>
      <c r="C10831" s="16">
        <v>2014</v>
      </c>
      <c r="D10831" s="16" t="s">
        <v>37</v>
      </c>
      <c r="E10831" s="16">
        <v>10</v>
      </c>
      <c r="F10831" s="16">
        <v>11</v>
      </c>
      <c r="G10831" s="16">
        <v>0</v>
      </c>
      <c r="H10831" s="16">
        <v>2</v>
      </c>
    </row>
    <row r="10832" spans="1:8" x14ac:dyDescent="0.3">
      <c r="A10832" s="13" t="str">
        <f t="shared" si="169"/>
        <v>kozmape012014</v>
      </c>
      <c r="B10832" s="16" t="s">
        <v>1537</v>
      </c>
      <c r="C10832" s="16">
        <v>2014</v>
      </c>
      <c r="D10832" s="16" t="s">
        <v>2331</v>
      </c>
      <c r="E10832" s="16">
        <v>9</v>
      </c>
      <c r="F10832" s="16">
        <v>14</v>
      </c>
      <c r="G10832" s="16">
        <v>0</v>
      </c>
      <c r="H10832" s="16">
        <v>5</v>
      </c>
    </row>
    <row r="10833" spans="1:8" x14ac:dyDescent="0.3">
      <c r="A10833" s="13" t="str">
        <f t="shared" si="169"/>
        <v>kratzer012014</v>
      </c>
      <c r="B10833" s="16" t="s">
        <v>1313</v>
      </c>
      <c r="C10833" s="16">
        <v>2014</v>
      </c>
      <c r="D10833" s="16" t="s">
        <v>2334</v>
      </c>
      <c r="E10833" s="16">
        <v>141</v>
      </c>
      <c r="F10833" s="16">
        <v>9</v>
      </c>
      <c r="G10833" s="16">
        <v>0</v>
      </c>
      <c r="H10833" s="16">
        <v>1</v>
      </c>
    </row>
    <row r="10834" spans="1:8" x14ac:dyDescent="0.3">
      <c r="A10834" s="13" t="str">
        <f t="shared" si="169"/>
        <v>kratzer012014</v>
      </c>
      <c r="B10834" s="16" t="s">
        <v>1313</v>
      </c>
      <c r="C10834" s="16">
        <v>2014</v>
      </c>
      <c r="D10834" s="16" t="s">
        <v>2334</v>
      </c>
      <c r="E10834" s="16">
        <v>47</v>
      </c>
      <c r="F10834" s="16">
        <v>1</v>
      </c>
      <c r="G10834" s="16">
        <v>0</v>
      </c>
      <c r="H10834" s="16">
        <v>1</v>
      </c>
    </row>
    <row r="10835" spans="1:8" x14ac:dyDescent="0.3">
      <c r="A10835" s="13" t="str">
        <f t="shared" si="169"/>
        <v>krausma012014</v>
      </c>
      <c r="B10835" s="16" t="s">
        <v>1976</v>
      </c>
      <c r="C10835" s="16">
        <v>2014</v>
      </c>
      <c r="D10835" s="16" t="s">
        <v>2333</v>
      </c>
      <c r="E10835" s="16">
        <v>257</v>
      </c>
      <c r="F10835" s="16">
        <v>30</v>
      </c>
      <c r="G10835" s="16">
        <v>4</v>
      </c>
      <c r="H10835" s="16">
        <v>24</v>
      </c>
    </row>
    <row r="10836" spans="1:8" x14ac:dyDescent="0.3">
      <c r="A10836" s="13" t="str">
        <f t="shared" si="169"/>
        <v>krausma012014</v>
      </c>
      <c r="B10836" s="16" t="s">
        <v>1976</v>
      </c>
      <c r="C10836" s="16">
        <v>2014</v>
      </c>
      <c r="D10836" s="16" t="s">
        <v>2328</v>
      </c>
      <c r="E10836" s="16">
        <v>32</v>
      </c>
      <c r="F10836" s="16">
        <v>1</v>
      </c>
      <c r="G10836" s="16">
        <v>0</v>
      </c>
      <c r="H10836" s="16">
        <v>1</v>
      </c>
    </row>
    <row r="10837" spans="1:8" x14ac:dyDescent="0.3">
      <c r="A10837" s="13" t="str">
        <f t="shared" si="169"/>
        <v>krausma012014</v>
      </c>
      <c r="B10837" s="16" t="s">
        <v>1976</v>
      </c>
      <c r="C10837" s="16">
        <v>2014</v>
      </c>
      <c r="D10837" s="16" t="s">
        <v>2329</v>
      </c>
      <c r="E10837" s="16">
        <v>37</v>
      </c>
      <c r="F10837" s="16">
        <v>1</v>
      </c>
      <c r="G10837" s="16">
        <v>0</v>
      </c>
      <c r="H10837" s="16">
        <v>1</v>
      </c>
    </row>
    <row r="10838" spans="1:8" x14ac:dyDescent="0.3">
      <c r="A10838" s="13" t="str">
        <f t="shared" si="169"/>
        <v>krausma012014</v>
      </c>
      <c r="B10838" s="16" t="s">
        <v>1976</v>
      </c>
      <c r="C10838" s="16">
        <v>2014</v>
      </c>
      <c r="D10838" s="16" t="s">
        <v>2330</v>
      </c>
      <c r="E10838" s="16">
        <v>5</v>
      </c>
      <c r="F10838" s="16">
        <v>0</v>
      </c>
      <c r="G10838" s="16">
        <v>0</v>
      </c>
      <c r="H10838" s="16">
        <v>0</v>
      </c>
    </row>
    <row r="10839" spans="1:8" x14ac:dyDescent="0.3">
      <c r="A10839" s="13" t="str">
        <f t="shared" si="169"/>
        <v>krolia012014</v>
      </c>
      <c r="B10839" s="16" t="s">
        <v>1977</v>
      </c>
      <c r="C10839" s="16">
        <v>2014</v>
      </c>
      <c r="D10839" s="16" t="s">
        <v>2332</v>
      </c>
      <c r="E10839" s="16">
        <v>4</v>
      </c>
      <c r="F10839" s="16">
        <v>4</v>
      </c>
      <c r="G10839" s="16">
        <v>0</v>
      </c>
      <c r="H10839" s="16">
        <v>1</v>
      </c>
    </row>
    <row r="10840" spans="1:8" x14ac:dyDescent="0.3">
      <c r="A10840" s="13" t="str">
        <f t="shared" si="169"/>
        <v>kubelja012014</v>
      </c>
      <c r="B10840" s="16" t="s">
        <v>465</v>
      </c>
      <c r="C10840" s="16">
        <v>2014</v>
      </c>
      <c r="D10840" s="16" t="s">
        <v>2328</v>
      </c>
      <c r="E10840" s="16">
        <v>70</v>
      </c>
      <c r="F10840" s="16">
        <v>0</v>
      </c>
      <c r="G10840" s="16">
        <v>0</v>
      </c>
      <c r="H10840" s="16">
        <v>0</v>
      </c>
    </row>
    <row r="10841" spans="1:8" x14ac:dyDescent="0.3">
      <c r="A10841" s="13" t="str">
        <f t="shared" si="169"/>
        <v>kubelja012014</v>
      </c>
      <c r="B10841" s="16" t="s">
        <v>465</v>
      </c>
      <c r="C10841" s="16">
        <v>2014</v>
      </c>
      <c r="D10841" s="16" t="s">
        <v>2329</v>
      </c>
      <c r="E10841" s="16">
        <v>76</v>
      </c>
      <c r="F10841" s="16">
        <v>0</v>
      </c>
      <c r="G10841" s="16">
        <v>0</v>
      </c>
      <c r="H10841" s="16">
        <v>0</v>
      </c>
    </row>
    <row r="10842" spans="1:8" x14ac:dyDescent="0.3">
      <c r="A10842" s="13" t="str">
        <f t="shared" si="169"/>
        <v>kubelja012014</v>
      </c>
      <c r="B10842" s="16" t="s">
        <v>465</v>
      </c>
      <c r="C10842" s="16">
        <v>2014</v>
      </c>
      <c r="D10842" s="16" t="s">
        <v>2330</v>
      </c>
      <c r="E10842" s="16">
        <v>6</v>
      </c>
      <c r="F10842" s="16">
        <v>0</v>
      </c>
      <c r="G10842" s="16">
        <v>0</v>
      </c>
      <c r="H10842" s="16">
        <v>0</v>
      </c>
    </row>
    <row r="10843" spans="1:8" x14ac:dyDescent="0.3">
      <c r="A10843" s="13" t="str">
        <f t="shared" si="169"/>
        <v>kurodhi012014</v>
      </c>
      <c r="B10843" s="16" t="s">
        <v>948</v>
      </c>
      <c r="C10843" s="16">
        <v>2014</v>
      </c>
      <c r="D10843" s="16" t="s">
        <v>2332</v>
      </c>
      <c r="E10843" s="16">
        <v>18</v>
      </c>
      <c r="F10843" s="16">
        <v>16</v>
      </c>
      <c r="G10843" s="16">
        <v>1</v>
      </c>
      <c r="H10843" s="16">
        <v>0</v>
      </c>
    </row>
    <row r="10844" spans="1:8" x14ac:dyDescent="0.3">
      <c r="A10844" s="13" t="str">
        <f t="shared" si="169"/>
        <v>lackejo012014</v>
      </c>
      <c r="B10844" s="16" t="s">
        <v>309</v>
      </c>
      <c r="C10844" s="16">
        <v>2014</v>
      </c>
      <c r="D10844" s="16" t="s">
        <v>2332</v>
      </c>
      <c r="E10844" s="16">
        <v>6</v>
      </c>
      <c r="F10844" s="16">
        <v>10</v>
      </c>
      <c r="G10844" s="16">
        <v>0</v>
      </c>
      <c r="H10844" s="16">
        <v>0</v>
      </c>
    </row>
    <row r="10845" spans="1:8" x14ac:dyDescent="0.3">
      <c r="A10845" s="13" t="str">
        <f t="shared" si="169"/>
        <v>lackejo012014</v>
      </c>
      <c r="B10845" s="16" t="s">
        <v>309</v>
      </c>
      <c r="C10845" s="16">
        <v>2014</v>
      </c>
      <c r="D10845" s="16" t="s">
        <v>2332</v>
      </c>
      <c r="E10845" s="16">
        <v>6</v>
      </c>
      <c r="F10845" s="16">
        <v>5</v>
      </c>
      <c r="G10845" s="16">
        <v>3</v>
      </c>
      <c r="H10845" s="16">
        <v>0</v>
      </c>
    </row>
    <row r="10846" spans="1:8" x14ac:dyDescent="0.3">
      <c r="A10846" s="13" t="str">
        <f t="shared" si="169"/>
        <v>lafrobo012014</v>
      </c>
      <c r="B10846" s="16" t="s">
        <v>1978</v>
      </c>
      <c r="C10846" s="16">
        <v>2014</v>
      </c>
      <c r="D10846" s="16" t="s">
        <v>2332</v>
      </c>
      <c r="E10846" s="16">
        <v>0</v>
      </c>
      <c r="F10846" s="16">
        <v>0</v>
      </c>
      <c r="G10846" s="16">
        <v>0</v>
      </c>
      <c r="H10846" s="16">
        <v>0</v>
      </c>
    </row>
    <row r="10847" spans="1:8" x14ac:dyDescent="0.3">
      <c r="A10847" s="13" t="str">
        <f t="shared" si="169"/>
        <v>lagarju012014</v>
      </c>
      <c r="B10847" s="16" t="s">
        <v>1979</v>
      </c>
      <c r="C10847" s="16">
        <v>2014</v>
      </c>
      <c r="D10847" s="16" t="s">
        <v>2327</v>
      </c>
      <c r="E10847" s="16">
        <v>293</v>
      </c>
      <c r="F10847" s="16">
        <v>6</v>
      </c>
      <c r="G10847" s="16">
        <v>5</v>
      </c>
      <c r="H10847" s="16">
        <v>0</v>
      </c>
    </row>
    <row r="10848" spans="1:8" x14ac:dyDescent="0.3">
      <c r="A10848" s="13" t="str">
        <f t="shared" si="169"/>
        <v>lagarju012014</v>
      </c>
      <c r="B10848" s="16" t="s">
        <v>1979</v>
      </c>
      <c r="C10848" s="16">
        <v>2014</v>
      </c>
      <c r="D10848" s="16" t="s">
        <v>2329</v>
      </c>
      <c r="E10848" s="16">
        <v>293</v>
      </c>
      <c r="F10848" s="16">
        <v>6</v>
      </c>
      <c r="G10848" s="16">
        <v>5</v>
      </c>
      <c r="H10848" s="16">
        <v>0</v>
      </c>
    </row>
    <row r="10849" spans="1:8" x14ac:dyDescent="0.3">
      <c r="A10849" s="13" t="str">
        <f t="shared" si="169"/>
        <v>lairdge012014</v>
      </c>
      <c r="B10849" s="16" t="s">
        <v>383</v>
      </c>
      <c r="C10849" s="16">
        <v>2014</v>
      </c>
      <c r="D10849" s="16" t="s">
        <v>2334</v>
      </c>
      <c r="E10849" s="16">
        <v>339</v>
      </c>
      <c r="F10849" s="16">
        <v>28</v>
      </c>
      <c r="G10849" s="16">
        <v>2</v>
      </c>
      <c r="H10849" s="16">
        <v>4</v>
      </c>
    </row>
    <row r="10850" spans="1:8" x14ac:dyDescent="0.3">
      <c r="A10850" s="13" t="str">
        <f t="shared" si="169"/>
        <v>lakeju012014</v>
      </c>
      <c r="B10850" s="16" t="s">
        <v>1980</v>
      </c>
      <c r="C10850" s="16">
        <v>2014</v>
      </c>
      <c r="D10850" s="16" t="s">
        <v>2327</v>
      </c>
      <c r="E10850" s="16">
        <v>54</v>
      </c>
      <c r="F10850" s="16">
        <v>1</v>
      </c>
      <c r="G10850" s="16">
        <v>3</v>
      </c>
      <c r="H10850" s="16">
        <v>0</v>
      </c>
    </row>
    <row r="10851" spans="1:8" x14ac:dyDescent="0.3">
      <c r="A10851" s="13" t="str">
        <f t="shared" si="169"/>
        <v>lakeju012014</v>
      </c>
      <c r="B10851" s="16" t="s">
        <v>1980</v>
      </c>
      <c r="C10851" s="16">
        <v>2014</v>
      </c>
      <c r="D10851" s="16" t="s">
        <v>2328</v>
      </c>
      <c r="E10851" s="16">
        <v>91</v>
      </c>
      <c r="F10851" s="16">
        <v>2</v>
      </c>
      <c r="G10851" s="16">
        <v>4</v>
      </c>
      <c r="H10851" s="16">
        <v>1</v>
      </c>
    </row>
    <row r="10852" spans="1:8" x14ac:dyDescent="0.3">
      <c r="A10852" s="13" t="str">
        <f t="shared" si="169"/>
        <v>lakeju012014</v>
      </c>
      <c r="B10852" s="16" t="s">
        <v>1980</v>
      </c>
      <c r="C10852" s="16">
        <v>2014</v>
      </c>
      <c r="D10852" s="16" t="s">
        <v>2329</v>
      </c>
      <c r="E10852" s="16">
        <v>145</v>
      </c>
      <c r="F10852" s="16">
        <v>3</v>
      </c>
      <c r="G10852" s="16">
        <v>7</v>
      </c>
      <c r="H10852" s="16">
        <v>1</v>
      </c>
    </row>
    <row r="10853" spans="1:8" x14ac:dyDescent="0.3">
      <c r="A10853" s="13" t="str">
        <f t="shared" si="169"/>
        <v>lakeju012014</v>
      </c>
      <c r="B10853" s="16" t="s">
        <v>1980</v>
      </c>
      <c r="C10853" s="16">
        <v>2014</v>
      </c>
      <c r="D10853" s="16" t="s">
        <v>2330</v>
      </c>
      <c r="E10853" s="16">
        <v>0</v>
      </c>
      <c r="F10853" s="16">
        <v>0</v>
      </c>
      <c r="G10853" s="16">
        <v>0</v>
      </c>
      <c r="H10853" s="16">
        <v>0</v>
      </c>
    </row>
    <row r="10854" spans="1:8" x14ac:dyDescent="0.3">
      <c r="A10854" s="13" t="str">
        <f t="shared" si="169"/>
        <v>lambja012014</v>
      </c>
      <c r="B10854" s="16" t="s">
        <v>2206</v>
      </c>
      <c r="C10854" s="16">
        <v>2014</v>
      </c>
      <c r="D10854" s="16" t="s">
        <v>38</v>
      </c>
      <c r="E10854" s="16">
        <v>14</v>
      </c>
      <c r="F10854" s="16">
        <v>61</v>
      </c>
      <c r="G10854" s="16">
        <v>1</v>
      </c>
      <c r="H10854" s="16">
        <v>5</v>
      </c>
    </row>
    <row r="10855" spans="1:8" x14ac:dyDescent="0.3">
      <c r="A10855" s="13" t="str">
        <f t="shared" si="169"/>
        <v>lamboan012014</v>
      </c>
      <c r="B10855" s="16" t="s">
        <v>1981</v>
      </c>
      <c r="C10855" s="16">
        <v>2014</v>
      </c>
      <c r="D10855" s="16" t="s">
        <v>2333</v>
      </c>
      <c r="E10855" s="16">
        <v>4</v>
      </c>
      <c r="F10855" s="16">
        <v>0</v>
      </c>
      <c r="G10855" s="16">
        <v>0</v>
      </c>
      <c r="H10855" s="16">
        <v>1</v>
      </c>
    </row>
    <row r="10856" spans="1:8" x14ac:dyDescent="0.3">
      <c r="A10856" s="13" t="str">
        <f t="shared" si="169"/>
        <v>lamboan012014</v>
      </c>
      <c r="B10856" s="16" t="s">
        <v>1981</v>
      </c>
      <c r="C10856" s="16">
        <v>2014</v>
      </c>
      <c r="D10856" s="16" t="s">
        <v>2329</v>
      </c>
      <c r="E10856" s="16">
        <v>12</v>
      </c>
      <c r="F10856" s="16">
        <v>0</v>
      </c>
      <c r="G10856" s="16">
        <v>0</v>
      </c>
      <c r="H10856" s="16">
        <v>0</v>
      </c>
    </row>
    <row r="10857" spans="1:8" x14ac:dyDescent="0.3">
      <c r="A10857" s="13" t="str">
        <f t="shared" si="169"/>
        <v>lamboan012014</v>
      </c>
      <c r="B10857" s="16" t="s">
        <v>1981</v>
      </c>
      <c r="C10857" s="16">
        <v>2014</v>
      </c>
      <c r="D10857" s="16" t="s">
        <v>2330</v>
      </c>
      <c r="E10857" s="16">
        <v>12</v>
      </c>
      <c r="F10857" s="16">
        <v>0</v>
      </c>
      <c r="G10857" s="16">
        <v>0</v>
      </c>
      <c r="H10857" s="16">
        <v>0</v>
      </c>
    </row>
    <row r="10858" spans="1:8" x14ac:dyDescent="0.3">
      <c r="A10858" s="13" t="str">
        <f t="shared" si="169"/>
        <v>laneja012014</v>
      </c>
      <c r="B10858" s="16" t="s">
        <v>310</v>
      </c>
      <c r="C10858" s="16">
        <v>2014</v>
      </c>
      <c r="D10858" s="16" t="s">
        <v>2332</v>
      </c>
      <c r="E10858" s="16">
        <v>0</v>
      </c>
      <c r="F10858" s="16">
        <v>2</v>
      </c>
      <c r="G10858" s="16">
        <v>0</v>
      </c>
      <c r="H10858" s="16">
        <v>0</v>
      </c>
    </row>
    <row r="10859" spans="1:8" x14ac:dyDescent="0.3">
      <c r="A10859" s="13" t="str">
        <f t="shared" si="169"/>
        <v>lannajo012014</v>
      </c>
      <c r="B10859" s="16" t="s">
        <v>811</v>
      </c>
      <c r="C10859" s="16">
        <v>2014</v>
      </c>
      <c r="D10859" s="16" t="s">
        <v>2332</v>
      </c>
      <c r="E10859" s="16">
        <v>0</v>
      </c>
      <c r="F10859" s="16">
        <v>1</v>
      </c>
      <c r="G10859" s="16">
        <v>0</v>
      </c>
      <c r="H10859" s="16">
        <v>0</v>
      </c>
    </row>
    <row r="10860" spans="1:8" x14ac:dyDescent="0.3">
      <c r="A10860" s="13" t="str">
        <f t="shared" si="169"/>
        <v>larocad012014</v>
      </c>
      <c r="B10860" s="16" t="s">
        <v>466</v>
      </c>
      <c r="C10860" s="16">
        <v>2014</v>
      </c>
      <c r="D10860" s="16" t="s">
        <v>2333</v>
      </c>
      <c r="E10860" s="16">
        <v>1100</v>
      </c>
      <c r="F10860" s="16">
        <v>93</v>
      </c>
      <c r="G10860" s="16">
        <v>7</v>
      </c>
      <c r="H10860" s="16">
        <v>101</v>
      </c>
    </row>
    <row r="10861" spans="1:8" x14ac:dyDescent="0.3">
      <c r="A10861" s="13" t="str">
        <f t="shared" si="169"/>
        <v>lasteto012014</v>
      </c>
      <c r="B10861" s="16" t="s">
        <v>2207</v>
      </c>
      <c r="C10861" s="16">
        <v>2014</v>
      </c>
      <c r="D10861" s="16" t="s">
        <v>37</v>
      </c>
      <c r="E10861" s="16">
        <v>146</v>
      </c>
      <c r="F10861" s="16">
        <v>216</v>
      </c>
      <c r="G10861" s="16">
        <v>6</v>
      </c>
      <c r="H10861" s="16">
        <v>54</v>
      </c>
    </row>
    <row r="10862" spans="1:8" x14ac:dyDescent="0.3">
      <c r="A10862" s="13" t="str">
        <f t="shared" si="169"/>
        <v>latosma012014</v>
      </c>
      <c r="B10862" s="16" t="s">
        <v>1119</v>
      </c>
      <c r="C10862" s="16">
        <v>2014</v>
      </c>
      <c r="D10862" s="16" t="s">
        <v>2332</v>
      </c>
      <c r="E10862" s="16">
        <v>10</v>
      </c>
      <c r="F10862" s="16">
        <v>12</v>
      </c>
      <c r="G10862" s="16">
        <v>0</v>
      </c>
      <c r="H10862" s="16">
        <v>1</v>
      </c>
    </row>
    <row r="10863" spans="1:8" x14ac:dyDescent="0.3">
      <c r="A10863" s="13" t="str">
        <f t="shared" si="169"/>
        <v>lavarry012014</v>
      </c>
      <c r="B10863" s="16" t="s">
        <v>1539</v>
      </c>
      <c r="C10863" s="16">
        <v>2014</v>
      </c>
      <c r="D10863" s="16" t="s">
        <v>2333</v>
      </c>
      <c r="E10863" s="16">
        <v>23</v>
      </c>
      <c r="F10863" s="16">
        <v>3</v>
      </c>
      <c r="G10863" s="16">
        <v>0</v>
      </c>
      <c r="H10863" s="16">
        <v>0</v>
      </c>
    </row>
    <row r="10864" spans="1:8" x14ac:dyDescent="0.3">
      <c r="A10864" s="13" t="str">
        <f t="shared" si="169"/>
        <v>lawribr012014</v>
      </c>
      <c r="B10864" s="16" t="s">
        <v>1540</v>
      </c>
      <c r="C10864" s="16">
        <v>2014</v>
      </c>
      <c r="D10864" s="16" t="s">
        <v>37</v>
      </c>
      <c r="E10864" s="16">
        <v>53</v>
      </c>
      <c r="F10864" s="16">
        <v>69</v>
      </c>
      <c r="G10864" s="16">
        <v>2</v>
      </c>
      <c r="H10864" s="16">
        <v>19</v>
      </c>
    </row>
    <row r="10865" spans="1:8" x14ac:dyDescent="0.3">
      <c r="A10865" s="13" t="str">
        <f t="shared" si="169"/>
        <v>lawribr012014</v>
      </c>
      <c r="B10865" s="16" t="s">
        <v>1540</v>
      </c>
      <c r="C10865" s="16">
        <v>2014</v>
      </c>
      <c r="D10865" s="16" t="s">
        <v>38</v>
      </c>
      <c r="E10865" s="16">
        <v>42</v>
      </c>
      <c r="F10865" s="16">
        <v>82</v>
      </c>
      <c r="G10865" s="16">
        <v>2</v>
      </c>
      <c r="H10865" s="16">
        <v>10</v>
      </c>
    </row>
    <row r="10866" spans="1:8" x14ac:dyDescent="0.3">
      <c r="A10866" s="13" t="str">
        <f t="shared" si="169"/>
        <v>layneto012014</v>
      </c>
      <c r="B10866" s="16" t="s">
        <v>1762</v>
      </c>
      <c r="C10866" s="16">
        <v>2014</v>
      </c>
      <c r="D10866" s="16" t="s">
        <v>2332</v>
      </c>
      <c r="E10866" s="16">
        <v>3</v>
      </c>
      <c r="F10866" s="16">
        <v>2</v>
      </c>
      <c r="G10866" s="16">
        <v>0</v>
      </c>
      <c r="H10866" s="16">
        <v>1</v>
      </c>
    </row>
    <row r="10867" spans="1:8" x14ac:dyDescent="0.3">
      <c r="A10867" s="13" t="str">
        <f t="shared" si="169"/>
        <v>leagubr012014</v>
      </c>
      <c r="B10867" s="16" t="s">
        <v>467</v>
      </c>
      <c r="C10867" s="16">
        <v>2014</v>
      </c>
      <c r="D10867" s="16" t="s">
        <v>2332</v>
      </c>
      <c r="E10867" s="16">
        <v>4</v>
      </c>
      <c r="F10867" s="16">
        <v>10</v>
      </c>
      <c r="G10867" s="16">
        <v>3</v>
      </c>
      <c r="H10867" s="16">
        <v>3</v>
      </c>
    </row>
    <row r="10868" spans="1:8" x14ac:dyDescent="0.3">
      <c r="A10868" s="13" t="str">
        <f t="shared" si="169"/>
        <v>leakemi012014</v>
      </c>
      <c r="B10868" s="16" t="s">
        <v>1315</v>
      </c>
      <c r="C10868" s="16">
        <v>2014</v>
      </c>
      <c r="D10868" s="16" t="s">
        <v>2332</v>
      </c>
      <c r="E10868" s="16">
        <v>26</v>
      </c>
      <c r="F10868" s="16">
        <v>30</v>
      </c>
      <c r="G10868" s="16">
        <v>4</v>
      </c>
      <c r="H10868" s="16">
        <v>1</v>
      </c>
    </row>
    <row r="10869" spans="1:8" x14ac:dyDescent="0.3">
      <c r="A10869" s="13" t="str">
        <f t="shared" si="169"/>
        <v>leblawa012014</v>
      </c>
      <c r="B10869" s="16" t="s">
        <v>951</v>
      </c>
      <c r="C10869" s="16">
        <v>2014</v>
      </c>
      <c r="D10869" s="16" t="s">
        <v>2332</v>
      </c>
      <c r="E10869" s="16">
        <v>0</v>
      </c>
      <c r="F10869" s="16">
        <v>1</v>
      </c>
      <c r="G10869" s="16">
        <v>0</v>
      </c>
      <c r="H10869" s="16">
        <v>0</v>
      </c>
    </row>
    <row r="10870" spans="1:8" x14ac:dyDescent="0.3">
      <c r="A10870" s="13" t="str">
        <f t="shared" si="169"/>
        <v>leblawa012014</v>
      </c>
      <c r="B10870" s="16" t="s">
        <v>951</v>
      </c>
      <c r="C10870" s="16">
        <v>2014</v>
      </c>
      <c r="D10870" s="16" t="s">
        <v>2332</v>
      </c>
      <c r="E10870" s="16">
        <v>0</v>
      </c>
      <c r="F10870" s="16">
        <v>0</v>
      </c>
      <c r="G10870" s="16">
        <v>0</v>
      </c>
      <c r="H10870" s="16">
        <v>0</v>
      </c>
    </row>
    <row r="10871" spans="1:8" x14ac:dyDescent="0.3">
      <c r="A10871" s="13" t="str">
        <f t="shared" si="169"/>
        <v>leblawa012014</v>
      </c>
      <c r="B10871" s="16" t="s">
        <v>951</v>
      </c>
      <c r="C10871" s="16">
        <v>2014</v>
      </c>
      <c r="D10871" s="16" t="s">
        <v>2332</v>
      </c>
      <c r="E10871" s="16">
        <v>1</v>
      </c>
      <c r="F10871" s="16">
        <v>2</v>
      </c>
      <c r="G10871" s="16">
        <v>0</v>
      </c>
      <c r="H10871" s="16">
        <v>0</v>
      </c>
    </row>
    <row r="10872" spans="1:8" x14ac:dyDescent="0.3">
      <c r="A10872" s="13" t="str">
        <f t="shared" si="169"/>
        <v>lecursa012014</v>
      </c>
      <c r="B10872" s="16" t="s">
        <v>1316</v>
      </c>
      <c r="C10872" s="16">
        <v>2014</v>
      </c>
      <c r="D10872" s="16" t="s">
        <v>2332</v>
      </c>
      <c r="E10872" s="16">
        <v>3</v>
      </c>
      <c r="F10872" s="16">
        <v>2</v>
      </c>
      <c r="G10872" s="16">
        <v>0</v>
      </c>
      <c r="H10872" s="16">
        <v>0</v>
      </c>
    </row>
    <row r="10873" spans="1:8" x14ac:dyDescent="0.3">
      <c r="A10873" s="13" t="str">
        <f t="shared" si="169"/>
        <v>leech012014</v>
      </c>
      <c r="B10873" s="16" t="s">
        <v>1983</v>
      </c>
      <c r="C10873" s="16">
        <v>2014</v>
      </c>
      <c r="D10873" s="16" t="s">
        <v>2332</v>
      </c>
      <c r="E10873" s="16">
        <v>3</v>
      </c>
      <c r="F10873" s="16">
        <v>4</v>
      </c>
      <c r="G10873" s="16">
        <v>1</v>
      </c>
      <c r="H10873" s="16">
        <v>0</v>
      </c>
    </row>
    <row r="10874" spans="1:8" x14ac:dyDescent="0.3">
      <c r="A10874" s="13" t="str">
        <f t="shared" si="169"/>
        <v>leecl022014</v>
      </c>
      <c r="B10874" s="16" t="s">
        <v>312</v>
      </c>
      <c r="C10874" s="16">
        <v>2014</v>
      </c>
      <c r="D10874" s="16" t="s">
        <v>2332</v>
      </c>
      <c r="E10874" s="16">
        <v>4</v>
      </c>
      <c r="F10874" s="16">
        <v>8</v>
      </c>
      <c r="G10874" s="16">
        <v>0</v>
      </c>
      <c r="H10874" s="16">
        <v>0</v>
      </c>
    </row>
    <row r="10875" spans="1:8" x14ac:dyDescent="0.3">
      <c r="A10875" s="13" t="str">
        <f t="shared" si="169"/>
        <v>leesmch012014</v>
      </c>
      <c r="B10875" s="16" t="s">
        <v>1984</v>
      </c>
      <c r="C10875" s="16">
        <v>2014</v>
      </c>
      <c r="D10875" s="16" t="s">
        <v>2332</v>
      </c>
      <c r="E10875" s="16">
        <v>0</v>
      </c>
      <c r="F10875" s="16">
        <v>0</v>
      </c>
      <c r="G10875" s="16">
        <v>0</v>
      </c>
      <c r="H10875" s="16">
        <v>0</v>
      </c>
    </row>
    <row r="10876" spans="1:8" x14ac:dyDescent="0.3">
      <c r="A10876" s="13" t="str">
        <f t="shared" si="169"/>
        <v>lemahdj012014</v>
      </c>
      <c r="B10876" s="16" t="s">
        <v>1541</v>
      </c>
      <c r="C10876" s="16">
        <v>2014</v>
      </c>
      <c r="D10876" s="16" t="s">
        <v>2333</v>
      </c>
      <c r="E10876" s="16">
        <v>0</v>
      </c>
      <c r="F10876" s="16">
        <v>0</v>
      </c>
      <c r="G10876" s="16">
        <v>0</v>
      </c>
      <c r="H10876" s="16">
        <v>0</v>
      </c>
    </row>
    <row r="10877" spans="1:8" x14ac:dyDescent="0.3">
      <c r="A10877" s="13" t="str">
        <f t="shared" si="169"/>
        <v>lemahdj012014</v>
      </c>
      <c r="B10877" s="16" t="s">
        <v>1541</v>
      </c>
      <c r="C10877" s="16">
        <v>2014</v>
      </c>
      <c r="D10877" s="16" t="s">
        <v>37</v>
      </c>
      <c r="E10877" s="16">
        <v>257</v>
      </c>
      <c r="F10877" s="16">
        <v>413</v>
      </c>
      <c r="G10877" s="16">
        <v>6</v>
      </c>
      <c r="H10877" s="16">
        <v>99</v>
      </c>
    </row>
    <row r="10878" spans="1:8" x14ac:dyDescent="0.3">
      <c r="A10878" s="13" t="str">
        <f t="shared" si="169"/>
        <v>lemahdj012014</v>
      </c>
      <c r="B10878" s="16" t="s">
        <v>1541</v>
      </c>
      <c r="C10878" s="16">
        <v>2014</v>
      </c>
      <c r="D10878" s="16" t="s">
        <v>38</v>
      </c>
      <c r="E10878" s="16">
        <v>2</v>
      </c>
      <c r="F10878" s="16">
        <v>5</v>
      </c>
      <c r="G10878" s="16">
        <v>0</v>
      </c>
      <c r="H10878" s="16">
        <v>0</v>
      </c>
    </row>
    <row r="10879" spans="1:8" x14ac:dyDescent="0.3">
      <c r="A10879" s="13" t="str">
        <f t="shared" si="169"/>
        <v>lemahdj012014</v>
      </c>
      <c r="B10879" s="16" t="s">
        <v>1541</v>
      </c>
      <c r="C10879" s="16">
        <v>2014</v>
      </c>
      <c r="D10879" s="16" t="s">
        <v>2331</v>
      </c>
      <c r="E10879" s="16">
        <v>0</v>
      </c>
      <c r="F10879" s="16">
        <v>0</v>
      </c>
      <c r="G10879" s="16">
        <v>0</v>
      </c>
      <c r="H10879" s="16">
        <v>0</v>
      </c>
    </row>
    <row r="10880" spans="1:8" x14ac:dyDescent="0.3">
      <c r="A10880" s="13" t="str">
        <f t="shared" si="169"/>
        <v>leonedo012014</v>
      </c>
      <c r="B10880" s="16" t="s">
        <v>2208</v>
      </c>
      <c r="C10880" s="16">
        <v>2014</v>
      </c>
      <c r="D10880" s="16" t="s">
        <v>2332</v>
      </c>
      <c r="E10880" s="16">
        <v>3</v>
      </c>
      <c r="F10880" s="16">
        <v>5</v>
      </c>
      <c r="G10880" s="16">
        <v>0</v>
      </c>
      <c r="H10880" s="16">
        <v>0</v>
      </c>
    </row>
    <row r="10881" spans="1:8" x14ac:dyDescent="0.3">
      <c r="A10881" s="13" t="str">
        <f t="shared" si="169"/>
        <v>leonsa012014</v>
      </c>
      <c r="B10881" s="16" t="s">
        <v>1763</v>
      </c>
      <c r="C10881" s="16">
        <v>2014</v>
      </c>
      <c r="D10881" s="16" t="s">
        <v>2334</v>
      </c>
      <c r="E10881" s="16">
        <v>154</v>
      </c>
      <c r="F10881" s="16">
        <v>9</v>
      </c>
      <c r="G10881" s="16">
        <v>1</v>
      </c>
      <c r="H10881" s="16">
        <v>1</v>
      </c>
    </row>
    <row r="10882" spans="1:8" x14ac:dyDescent="0.3">
      <c r="A10882" s="13" t="str">
        <f t="shared" si="169"/>
        <v>lerouch012014</v>
      </c>
      <c r="B10882" s="16" t="s">
        <v>1120</v>
      </c>
      <c r="C10882" s="16">
        <v>2014</v>
      </c>
      <c r="D10882" s="16" t="s">
        <v>2332</v>
      </c>
      <c r="E10882" s="16">
        <v>0</v>
      </c>
      <c r="F10882" s="16">
        <v>0</v>
      </c>
      <c r="G10882" s="16">
        <v>0</v>
      </c>
      <c r="H10882" s="16">
        <v>0</v>
      </c>
    </row>
    <row r="10883" spans="1:8" x14ac:dyDescent="0.3">
      <c r="A10883" s="13" t="str">
        <f t="shared" ref="A10883:A10946" si="170">B10883&amp;C10883</f>
        <v>lestejo012014</v>
      </c>
      <c r="B10883" s="16" t="s">
        <v>671</v>
      </c>
      <c r="C10883" s="16">
        <v>2014</v>
      </c>
      <c r="D10883" s="16" t="s">
        <v>2332</v>
      </c>
      <c r="E10883" s="16">
        <v>4</v>
      </c>
      <c r="F10883" s="16">
        <v>12</v>
      </c>
      <c r="G10883" s="16">
        <v>2</v>
      </c>
      <c r="H10883" s="16">
        <v>1</v>
      </c>
    </row>
    <row r="10884" spans="1:8" x14ac:dyDescent="0.3">
      <c r="A10884" s="13" t="str">
        <f t="shared" si="170"/>
        <v>lestejo012014</v>
      </c>
      <c r="B10884" s="16" t="s">
        <v>671</v>
      </c>
      <c r="C10884" s="16">
        <v>2014</v>
      </c>
      <c r="D10884" s="16" t="s">
        <v>2332</v>
      </c>
      <c r="E10884" s="16">
        <v>4</v>
      </c>
      <c r="F10884" s="16">
        <v>4</v>
      </c>
      <c r="G10884" s="16">
        <v>0</v>
      </c>
      <c r="H10884" s="16">
        <v>0</v>
      </c>
    </row>
    <row r="10885" spans="1:8" x14ac:dyDescent="0.3">
      <c r="A10885" s="13" t="str">
        <f t="shared" si="170"/>
        <v>lewisco012014</v>
      </c>
      <c r="B10885" s="16" t="s">
        <v>313</v>
      </c>
      <c r="C10885" s="16">
        <v>2014</v>
      </c>
      <c r="D10885" s="16" t="s">
        <v>2332</v>
      </c>
      <c r="E10885" s="16">
        <v>3</v>
      </c>
      <c r="F10885" s="16">
        <v>10</v>
      </c>
      <c r="G10885" s="16">
        <v>1</v>
      </c>
      <c r="H10885" s="16">
        <v>0</v>
      </c>
    </row>
    <row r="10886" spans="1:8" x14ac:dyDescent="0.3">
      <c r="A10886" s="13" t="str">
        <f t="shared" si="170"/>
        <v>linceti012014</v>
      </c>
      <c r="B10886" s="16" t="s">
        <v>814</v>
      </c>
      <c r="C10886" s="16">
        <v>2014</v>
      </c>
      <c r="D10886" s="16" t="s">
        <v>2332</v>
      </c>
      <c r="E10886" s="16">
        <v>11</v>
      </c>
      <c r="F10886" s="16">
        <v>12</v>
      </c>
      <c r="G10886" s="16">
        <v>1</v>
      </c>
      <c r="H10886" s="16">
        <v>1</v>
      </c>
    </row>
    <row r="10887" spans="1:8" x14ac:dyDescent="0.3">
      <c r="A10887" s="13" t="str">
        <f t="shared" si="170"/>
        <v>lincobr012014</v>
      </c>
      <c r="B10887" s="16" t="s">
        <v>1318</v>
      </c>
      <c r="C10887" s="16">
        <v>2014</v>
      </c>
      <c r="D10887" s="16" t="s">
        <v>2332</v>
      </c>
      <c r="E10887" s="16">
        <v>0</v>
      </c>
      <c r="F10887" s="16">
        <v>0</v>
      </c>
      <c r="G10887" s="16">
        <v>0</v>
      </c>
      <c r="H10887" s="16">
        <v>0</v>
      </c>
    </row>
    <row r="10888" spans="1:8" x14ac:dyDescent="0.3">
      <c r="A10888" s="13" t="str">
        <f t="shared" si="170"/>
        <v>lindad012014</v>
      </c>
      <c r="B10888" s="16" t="s">
        <v>673</v>
      </c>
      <c r="C10888" s="16">
        <v>2014</v>
      </c>
      <c r="D10888" s="16" t="s">
        <v>2333</v>
      </c>
      <c r="E10888" s="16">
        <v>357</v>
      </c>
      <c r="F10888" s="16">
        <v>23</v>
      </c>
      <c r="G10888" s="16">
        <v>3</v>
      </c>
      <c r="H10888" s="16">
        <v>41</v>
      </c>
    </row>
    <row r="10889" spans="1:8" x14ac:dyDescent="0.3">
      <c r="A10889" s="13" t="str">
        <f t="shared" si="170"/>
        <v>lindbjo012014</v>
      </c>
      <c r="B10889" s="16" t="s">
        <v>1543</v>
      </c>
      <c r="C10889" s="16">
        <v>2014</v>
      </c>
      <c r="D10889" s="16" t="s">
        <v>2332</v>
      </c>
      <c r="E10889" s="16">
        <v>0</v>
      </c>
      <c r="F10889" s="16">
        <v>0</v>
      </c>
      <c r="G10889" s="16">
        <v>0</v>
      </c>
      <c r="H10889" s="16">
        <v>0</v>
      </c>
    </row>
    <row r="10890" spans="1:8" x14ac:dyDescent="0.3">
      <c r="A10890" s="13" t="str">
        <f t="shared" si="170"/>
        <v>lindsma012014</v>
      </c>
      <c r="B10890" s="16" t="s">
        <v>815</v>
      </c>
      <c r="C10890" s="16">
        <v>2014</v>
      </c>
      <c r="D10890" s="16" t="s">
        <v>2332</v>
      </c>
      <c r="E10890" s="16">
        <v>1</v>
      </c>
      <c r="F10890" s="16">
        <v>4</v>
      </c>
      <c r="G10890" s="16">
        <v>1</v>
      </c>
      <c r="H10890" s="16">
        <v>1</v>
      </c>
    </row>
    <row r="10891" spans="1:8" x14ac:dyDescent="0.3">
      <c r="A10891" s="13" t="str">
        <f t="shared" si="170"/>
        <v>liriafr012014</v>
      </c>
      <c r="B10891" s="16" t="s">
        <v>564</v>
      </c>
      <c r="C10891" s="16">
        <v>2014</v>
      </c>
      <c r="D10891" s="16" t="s">
        <v>2332</v>
      </c>
      <c r="E10891" s="16">
        <v>2</v>
      </c>
      <c r="F10891" s="16">
        <v>24</v>
      </c>
      <c r="G10891" s="16">
        <v>3</v>
      </c>
      <c r="H10891" s="16">
        <v>1</v>
      </c>
    </row>
    <row r="10892" spans="1:8" x14ac:dyDescent="0.3">
      <c r="A10892" s="13" t="str">
        <f t="shared" si="170"/>
        <v>liriary012014</v>
      </c>
      <c r="B10892" s="16" t="s">
        <v>2209</v>
      </c>
      <c r="C10892" s="16">
        <v>2014</v>
      </c>
      <c r="D10892" s="16" t="s">
        <v>2329</v>
      </c>
      <c r="E10892" s="16">
        <v>57</v>
      </c>
      <c r="F10892" s="16">
        <v>2</v>
      </c>
      <c r="G10892" s="16">
        <v>4</v>
      </c>
      <c r="H10892" s="16">
        <v>0</v>
      </c>
    </row>
    <row r="10893" spans="1:8" x14ac:dyDescent="0.3">
      <c r="A10893" s="13" t="str">
        <f t="shared" si="170"/>
        <v>liriary012014</v>
      </c>
      <c r="B10893" s="16" t="s">
        <v>2209</v>
      </c>
      <c r="C10893" s="16">
        <v>2014</v>
      </c>
      <c r="D10893" s="16" t="s">
        <v>2330</v>
      </c>
      <c r="E10893" s="16">
        <v>57</v>
      </c>
      <c r="F10893" s="16">
        <v>2</v>
      </c>
      <c r="G10893" s="16">
        <v>4</v>
      </c>
      <c r="H10893" s="16">
        <v>0</v>
      </c>
    </row>
    <row r="10894" spans="1:8" x14ac:dyDescent="0.3">
      <c r="A10894" s="13" t="str">
        <f t="shared" si="170"/>
        <v>lobatjo012014</v>
      </c>
      <c r="B10894" s="16" t="s">
        <v>1121</v>
      </c>
      <c r="C10894" s="16">
        <v>2014</v>
      </c>
      <c r="D10894" s="16" t="s">
        <v>2334</v>
      </c>
      <c r="E10894" s="16">
        <v>497</v>
      </c>
      <c r="F10894" s="16">
        <v>46</v>
      </c>
      <c r="G10894" s="16">
        <v>2</v>
      </c>
      <c r="H10894" s="16">
        <v>3</v>
      </c>
    </row>
    <row r="10895" spans="1:8" x14ac:dyDescent="0.3">
      <c r="A10895" s="13" t="str">
        <f t="shared" si="170"/>
        <v>lobstky012014</v>
      </c>
      <c r="B10895" s="16" t="s">
        <v>2210</v>
      </c>
      <c r="C10895" s="16">
        <v>2014</v>
      </c>
      <c r="D10895" s="16" t="s">
        <v>2332</v>
      </c>
      <c r="E10895" s="16">
        <v>2</v>
      </c>
      <c r="F10895" s="16">
        <v>3</v>
      </c>
      <c r="G10895" s="16">
        <v>0</v>
      </c>
      <c r="H10895" s="16">
        <v>0</v>
      </c>
    </row>
    <row r="10896" spans="1:8" x14ac:dyDescent="0.3">
      <c r="A10896" s="13" t="str">
        <f t="shared" si="170"/>
        <v>lockeje012014</v>
      </c>
      <c r="B10896" s="16" t="s">
        <v>1545</v>
      </c>
      <c r="C10896" s="16">
        <v>2014</v>
      </c>
      <c r="D10896" s="16" t="s">
        <v>2332</v>
      </c>
      <c r="E10896" s="16">
        <v>4</v>
      </c>
      <c r="F10896" s="16">
        <v>14</v>
      </c>
      <c r="G10896" s="16">
        <v>0</v>
      </c>
      <c r="H10896" s="16">
        <v>1</v>
      </c>
    </row>
    <row r="10897" spans="1:8" x14ac:dyDescent="0.3">
      <c r="A10897" s="13" t="str">
        <f t="shared" si="170"/>
        <v>loganbo022014</v>
      </c>
      <c r="B10897" s="16" t="s">
        <v>675</v>
      </c>
      <c r="C10897" s="16">
        <v>2014</v>
      </c>
      <c r="D10897" s="16" t="s">
        <v>2332</v>
      </c>
      <c r="E10897" s="16">
        <v>1</v>
      </c>
      <c r="F10897" s="16">
        <v>2</v>
      </c>
      <c r="G10897" s="16">
        <v>1</v>
      </c>
      <c r="H10897" s="16">
        <v>0</v>
      </c>
    </row>
    <row r="10898" spans="1:8" x14ac:dyDescent="0.3">
      <c r="A10898" s="13" t="str">
        <f t="shared" si="170"/>
        <v>lohseky012014</v>
      </c>
      <c r="B10898" s="16" t="s">
        <v>251</v>
      </c>
      <c r="C10898" s="16">
        <v>2014</v>
      </c>
      <c r="D10898" s="16" t="s">
        <v>2332</v>
      </c>
      <c r="E10898" s="16">
        <v>10</v>
      </c>
      <c r="F10898" s="16">
        <v>24</v>
      </c>
      <c r="G10898" s="16">
        <v>1</v>
      </c>
      <c r="H10898" s="16">
        <v>2</v>
      </c>
    </row>
    <row r="10899" spans="1:8" x14ac:dyDescent="0.3">
      <c r="A10899" s="13" t="str">
        <f t="shared" si="170"/>
        <v>lombast022014</v>
      </c>
      <c r="B10899" s="16" t="s">
        <v>1546</v>
      </c>
      <c r="C10899" s="16">
        <v>2014</v>
      </c>
      <c r="D10899" s="16" t="s">
        <v>37</v>
      </c>
      <c r="E10899" s="16">
        <v>29</v>
      </c>
      <c r="F10899" s="16">
        <v>52</v>
      </c>
      <c r="G10899" s="16">
        <v>1</v>
      </c>
      <c r="H10899" s="16">
        <v>14</v>
      </c>
    </row>
    <row r="10900" spans="1:8" x14ac:dyDescent="0.3">
      <c r="A10900" s="13" t="str">
        <f t="shared" si="170"/>
        <v>loneyja012014</v>
      </c>
      <c r="B10900" s="16" t="s">
        <v>676</v>
      </c>
      <c r="C10900" s="16">
        <v>2014</v>
      </c>
      <c r="D10900" s="16" t="s">
        <v>2333</v>
      </c>
      <c r="E10900" s="16">
        <v>1111</v>
      </c>
      <c r="F10900" s="16">
        <v>58</v>
      </c>
      <c r="G10900" s="16">
        <v>9</v>
      </c>
      <c r="H10900" s="16">
        <v>78</v>
      </c>
    </row>
    <row r="10901" spans="1:8" x14ac:dyDescent="0.3">
      <c r="A10901" s="13" t="str">
        <f t="shared" si="170"/>
        <v>longoev012014</v>
      </c>
      <c r="B10901" s="16" t="s">
        <v>953</v>
      </c>
      <c r="C10901" s="16">
        <v>2014</v>
      </c>
      <c r="D10901" s="16" t="s">
        <v>38</v>
      </c>
      <c r="E10901" s="16">
        <v>121</v>
      </c>
      <c r="F10901" s="16">
        <v>262</v>
      </c>
      <c r="G10901" s="16">
        <v>13</v>
      </c>
      <c r="H10901" s="16">
        <v>27</v>
      </c>
    </row>
    <row r="10902" spans="1:8" x14ac:dyDescent="0.3">
      <c r="A10902" s="13" t="str">
        <f t="shared" si="170"/>
        <v>lopezja022014</v>
      </c>
      <c r="B10902" s="16" t="s">
        <v>385</v>
      </c>
      <c r="C10902" s="16">
        <v>2014</v>
      </c>
      <c r="D10902" s="16" t="s">
        <v>2332</v>
      </c>
      <c r="E10902" s="16">
        <v>10</v>
      </c>
      <c r="F10902" s="16">
        <v>7</v>
      </c>
      <c r="G10902" s="16">
        <v>1</v>
      </c>
      <c r="H10902" s="16">
        <v>0</v>
      </c>
    </row>
    <row r="10903" spans="1:8" x14ac:dyDescent="0.3">
      <c r="A10903" s="13" t="str">
        <f t="shared" si="170"/>
        <v>lopezra022014</v>
      </c>
      <c r="B10903" s="16" t="s">
        <v>2211</v>
      </c>
      <c r="C10903" s="16">
        <v>2014</v>
      </c>
      <c r="D10903" s="16" t="s">
        <v>2334</v>
      </c>
      <c r="E10903" s="16">
        <v>23</v>
      </c>
      <c r="F10903" s="16">
        <v>1</v>
      </c>
      <c r="G10903" s="16">
        <v>0</v>
      </c>
      <c r="H10903" s="16">
        <v>0</v>
      </c>
    </row>
    <row r="10904" spans="1:8" x14ac:dyDescent="0.3">
      <c r="A10904" s="13" t="str">
        <f t="shared" si="170"/>
        <v>lopezwi012014</v>
      </c>
      <c r="B10904" s="16" t="s">
        <v>1122</v>
      </c>
      <c r="C10904" s="16">
        <v>2014</v>
      </c>
      <c r="D10904" s="16" t="s">
        <v>2332</v>
      </c>
      <c r="E10904" s="16">
        <v>0</v>
      </c>
      <c r="F10904" s="16">
        <v>1</v>
      </c>
      <c r="G10904" s="16">
        <v>0</v>
      </c>
      <c r="H10904" s="16">
        <v>0</v>
      </c>
    </row>
    <row r="10905" spans="1:8" x14ac:dyDescent="0.3">
      <c r="A10905" s="13" t="str">
        <f t="shared" si="170"/>
        <v>loughda012014</v>
      </c>
      <c r="B10905" s="16" t="s">
        <v>1766</v>
      </c>
      <c r="C10905" s="16">
        <v>2014</v>
      </c>
      <c r="D10905" s="16" t="s">
        <v>2327</v>
      </c>
      <c r="E10905" s="16">
        <v>30</v>
      </c>
      <c r="F10905" s="16">
        <v>0</v>
      </c>
      <c r="G10905" s="16">
        <v>0</v>
      </c>
      <c r="H10905" s="16">
        <v>0</v>
      </c>
    </row>
    <row r="10906" spans="1:8" x14ac:dyDescent="0.3">
      <c r="A10906" s="13" t="str">
        <f t="shared" si="170"/>
        <v>loughda012014</v>
      </c>
      <c r="B10906" s="16" t="s">
        <v>1766</v>
      </c>
      <c r="C10906" s="16">
        <v>2014</v>
      </c>
      <c r="D10906" s="16" t="s">
        <v>2328</v>
      </c>
      <c r="E10906" s="16">
        <v>102</v>
      </c>
      <c r="F10906" s="16">
        <v>4</v>
      </c>
      <c r="G10906" s="16">
        <v>1</v>
      </c>
      <c r="H10906" s="16">
        <v>0</v>
      </c>
    </row>
    <row r="10907" spans="1:8" x14ac:dyDescent="0.3">
      <c r="A10907" s="13" t="str">
        <f t="shared" si="170"/>
        <v>loughda012014</v>
      </c>
      <c r="B10907" s="16" t="s">
        <v>1766</v>
      </c>
      <c r="C10907" s="16">
        <v>2014</v>
      </c>
      <c r="D10907" s="16" t="s">
        <v>2329</v>
      </c>
      <c r="E10907" s="16">
        <v>135</v>
      </c>
      <c r="F10907" s="16">
        <v>4</v>
      </c>
      <c r="G10907" s="16">
        <v>1</v>
      </c>
      <c r="H10907" s="16">
        <v>0</v>
      </c>
    </row>
    <row r="10908" spans="1:8" x14ac:dyDescent="0.3">
      <c r="A10908" s="13" t="str">
        <f t="shared" si="170"/>
        <v>loughda012014</v>
      </c>
      <c r="B10908" s="16" t="s">
        <v>1766</v>
      </c>
      <c r="C10908" s="16">
        <v>2014</v>
      </c>
      <c r="D10908" s="16" t="s">
        <v>2330</v>
      </c>
      <c r="E10908" s="16">
        <v>3</v>
      </c>
      <c r="F10908" s="16">
        <v>0</v>
      </c>
      <c r="G10908" s="16">
        <v>0</v>
      </c>
      <c r="H10908" s="16">
        <v>0</v>
      </c>
    </row>
    <row r="10909" spans="1:8" x14ac:dyDescent="0.3">
      <c r="A10909" s="13" t="str">
        <f t="shared" si="170"/>
        <v>loupaa012014</v>
      </c>
      <c r="B10909" s="16" t="s">
        <v>1767</v>
      </c>
      <c r="C10909" s="16">
        <v>2014</v>
      </c>
      <c r="D10909" s="16" t="s">
        <v>2332</v>
      </c>
      <c r="E10909" s="16">
        <v>3</v>
      </c>
      <c r="F10909" s="16">
        <v>17</v>
      </c>
      <c r="G10909" s="16">
        <v>1</v>
      </c>
      <c r="H10909" s="16">
        <v>2</v>
      </c>
    </row>
    <row r="10910" spans="1:8" x14ac:dyDescent="0.3">
      <c r="A10910" s="13" t="str">
        <f t="shared" si="170"/>
        <v>lowema012014</v>
      </c>
      <c r="B10910" s="16" t="s">
        <v>677</v>
      </c>
      <c r="C10910" s="16">
        <v>2014</v>
      </c>
      <c r="D10910" s="16" t="s">
        <v>2332</v>
      </c>
      <c r="E10910" s="16">
        <v>0</v>
      </c>
      <c r="F10910" s="16">
        <v>0</v>
      </c>
      <c r="G10910" s="16">
        <v>1</v>
      </c>
      <c r="H10910" s="16">
        <v>0</v>
      </c>
    </row>
    <row r="10911" spans="1:8" x14ac:dyDescent="0.3">
      <c r="A10911" s="13" t="str">
        <f t="shared" si="170"/>
        <v>lowrije012014</v>
      </c>
      <c r="B10911" s="16" t="s">
        <v>954</v>
      </c>
      <c r="C10911" s="16">
        <v>2014</v>
      </c>
      <c r="D10911" s="16" t="s">
        <v>2331</v>
      </c>
      <c r="E10911" s="16">
        <v>146</v>
      </c>
      <c r="F10911" s="16">
        <v>344</v>
      </c>
      <c r="G10911" s="16">
        <v>13</v>
      </c>
      <c r="H10911" s="16">
        <v>71</v>
      </c>
    </row>
    <row r="10912" spans="1:8" x14ac:dyDescent="0.3">
      <c r="A10912" s="13" t="str">
        <f t="shared" si="170"/>
        <v>lucased012014</v>
      </c>
      <c r="B10912" s="16" t="s">
        <v>1987</v>
      </c>
      <c r="C10912" s="16">
        <v>2014</v>
      </c>
      <c r="D10912" s="16" t="s">
        <v>2333</v>
      </c>
      <c r="E10912" s="16">
        <v>8</v>
      </c>
      <c r="F10912" s="16">
        <v>0</v>
      </c>
      <c r="G10912" s="16">
        <v>0</v>
      </c>
      <c r="H10912" s="16">
        <v>0</v>
      </c>
    </row>
    <row r="10913" spans="1:8" x14ac:dyDescent="0.3">
      <c r="A10913" s="13" t="str">
        <f t="shared" si="170"/>
        <v>lucased012014</v>
      </c>
      <c r="B10913" s="16" t="s">
        <v>1987</v>
      </c>
      <c r="C10913" s="16">
        <v>2014</v>
      </c>
      <c r="D10913" s="16" t="s">
        <v>37</v>
      </c>
      <c r="E10913" s="16">
        <v>29</v>
      </c>
      <c r="F10913" s="16">
        <v>56</v>
      </c>
      <c r="G10913" s="16">
        <v>1</v>
      </c>
      <c r="H10913" s="16">
        <v>10</v>
      </c>
    </row>
    <row r="10914" spans="1:8" x14ac:dyDescent="0.3">
      <c r="A10914" s="13" t="str">
        <f t="shared" si="170"/>
        <v>lucased012014</v>
      </c>
      <c r="B10914" s="16" t="s">
        <v>1987</v>
      </c>
      <c r="C10914" s="16">
        <v>2014</v>
      </c>
      <c r="D10914" s="16" t="s">
        <v>38</v>
      </c>
      <c r="E10914" s="16">
        <v>0</v>
      </c>
      <c r="F10914" s="16">
        <v>6</v>
      </c>
      <c r="G10914" s="16">
        <v>1</v>
      </c>
      <c r="H10914" s="16">
        <v>0</v>
      </c>
    </row>
    <row r="10915" spans="1:8" x14ac:dyDescent="0.3">
      <c r="A10915" s="13" t="str">
        <f t="shared" si="170"/>
        <v>lucased012014</v>
      </c>
      <c r="B10915" s="16" t="s">
        <v>1987</v>
      </c>
      <c r="C10915" s="16">
        <v>2014</v>
      </c>
      <c r="D10915" s="16" t="s">
        <v>2328</v>
      </c>
      <c r="E10915" s="16">
        <v>2</v>
      </c>
      <c r="F10915" s="16">
        <v>0</v>
      </c>
      <c r="G10915" s="16">
        <v>0</v>
      </c>
      <c r="H10915" s="16">
        <v>0</v>
      </c>
    </row>
    <row r="10916" spans="1:8" x14ac:dyDescent="0.3">
      <c r="A10916" s="13" t="str">
        <f t="shared" si="170"/>
        <v>lucased012014</v>
      </c>
      <c r="B10916" s="16" t="s">
        <v>1987</v>
      </c>
      <c r="C10916" s="16">
        <v>2014</v>
      </c>
      <c r="D10916" s="16" t="s">
        <v>2329</v>
      </c>
      <c r="E10916" s="16">
        <v>7</v>
      </c>
      <c r="F10916" s="16">
        <v>0</v>
      </c>
      <c r="G10916" s="16">
        <v>1</v>
      </c>
      <c r="H10916" s="16">
        <v>0</v>
      </c>
    </row>
    <row r="10917" spans="1:8" x14ac:dyDescent="0.3">
      <c r="A10917" s="13" t="str">
        <f t="shared" si="170"/>
        <v>lucased012014</v>
      </c>
      <c r="B10917" s="16" t="s">
        <v>1987</v>
      </c>
      <c r="C10917" s="16">
        <v>2014</v>
      </c>
      <c r="D10917" s="16" t="s">
        <v>2330</v>
      </c>
      <c r="E10917" s="16">
        <v>5</v>
      </c>
      <c r="F10917" s="16">
        <v>0</v>
      </c>
      <c r="G10917" s="16">
        <v>1</v>
      </c>
      <c r="H10917" s="16">
        <v>0</v>
      </c>
    </row>
    <row r="10918" spans="1:8" x14ac:dyDescent="0.3">
      <c r="A10918" s="13" t="str">
        <f t="shared" si="170"/>
        <v>lucased012014</v>
      </c>
      <c r="B10918" s="16" t="s">
        <v>1987</v>
      </c>
      <c r="C10918" s="16">
        <v>2014</v>
      </c>
      <c r="D10918" s="16" t="s">
        <v>2331</v>
      </c>
      <c r="E10918" s="16">
        <v>19</v>
      </c>
      <c r="F10918" s="16">
        <v>45</v>
      </c>
      <c r="G10918" s="16">
        <v>1</v>
      </c>
      <c r="H10918" s="16">
        <v>11</v>
      </c>
    </row>
    <row r="10919" spans="1:8" x14ac:dyDescent="0.3">
      <c r="A10919" s="13" t="str">
        <f t="shared" si="170"/>
        <v>lucrojo012014</v>
      </c>
      <c r="B10919" s="16" t="s">
        <v>1321</v>
      </c>
      <c r="C10919" s="16">
        <v>2014</v>
      </c>
      <c r="D10919" s="16" t="s">
        <v>2333</v>
      </c>
      <c r="E10919" s="16">
        <v>113</v>
      </c>
      <c r="F10919" s="16">
        <v>9</v>
      </c>
      <c r="G10919" s="16">
        <v>1</v>
      </c>
      <c r="H10919" s="16">
        <v>9</v>
      </c>
    </row>
    <row r="10920" spans="1:8" x14ac:dyDescent="0.3">
      <c r="A10920" s="13" t="str">
        <f t="shared" si="170"/>
        <v>lucrojo012014</v>
      </c>
      <c r="B10920" s="16" t="s">
        <v>1321</v>
      </c>
      <c r="C10920" s="16">
        <v>2014</v>
      </c>
      <c r="D10920" s="16" t="s">
        <v>2334</v>
      </c>
      <c r="E10920" s="16">
        <v>1013</v>
      </c>
      <c r="F10920" s="16">
        <v>65</v>
      </c>
      <c r="G10920" s="16">
        <v>4</v>
      </c>
      <c r="H10920" s="16">
        <v>5</v>
      </c>
    </row>
    <row r="10921" spans="1:8" x14ac:dyDescent="0.3">
      <c r="A10921" s="13" t="str">
        <f t="shared" si="170"/>
        <v>ludwiry012014</v>
      </c>
      <c r="B10921" s="16" t="s">
        <v>316</v>
      </c>
      <c r="C10921" s="16">
        <v>2014</v>
      </c>
      <c r="D10921" s="16" t="s">
        <v>2328</v>
      </c>
      <c r="E10921" s="16">
        <v>135</v>
      </c>
      <c r="F10921" s="16">
        <v>1</v>
      </c>
      <c r="G10921" s="16">
        <v>0</v>
      </c>
      <c r="H10921" s="16">
        <v>0</v>
      </c>
    </row>
    <row r="10922" spans="1:8" x14ac:dyDescent="0.3">
      <c r="A10922" s="13" t="str">
        <f t="shared" si="170"/>
        <v>ludwiry012014</v>
      </c>
      <c r="B10922" s="16" t="s">
        <v>316</v>
      </c>
      <c r="C10922" s="16">
        <v>2014</v>
      </c>
      <c r="D10922" s="16" t="s">
        <v>2329</v>
      </c>
      <c r="E10922" s="16">
        <v>135</v>
      </c>
      <c r="F10922" s="16">
        <v>1</v>
      </c>
      <c r="G10922" s="16">
        <v>0</v>
      </c>
      <c r="H10922" s="16">
        <v>0</v>
      </c>
    </row>
    <row r="10923" spans="1:8" x14ac:dyDescent="0.3">
      <c r="A10923" s="13" t="str">
        <f t="shared" si="170"/>
        <v>luekejo012014</v>
      </c>
      <c r="B10923" s="16" t="s">
        <v>1547</v>
      </c>
      <c r="C10923" s="16">
        <v>2014</v>
      </c>
      <c r="D10923" s="16" t="s">
        <v>2332</v>
      </c>
      <c r="E10923" s="16">
        <v>3</v>
      </c>
      <c r="F10923" s="16">
        <v>1</v>
      </c>
      <c r="G10923" s="16">
        <v>0</v>
      </c>
      <c r="H10923" s="16">
        <v>0</v>
      </c>
    </row>
    <row r="10924" spans="1:8" x14ac:dyDescent="0.3">
      <c r="A10924" s="13" t="str">
        <f t="shared" si="170"/>
        <v>luetglu012014</v>
      </c>
      <c r="B10924" s="16" t="s">
        <v>1768</v>
      </c>
      <c r="C10924" s="16">
        <v>2014</v>
      </c>
      <c r="D10924" s="16" t="s">
        <v>2332</v>
      </c>
      <c r="E10924" s="16">
        <v>0</v>
      </c>
      <c r="F10924" s="16">
        <v>1</v>
      </c>
      <c r="G10924" s="16">
        <v>0</v>
      </c>
      <c r="H10924" s="16">
        <v>0</v>
      </c>
    </row>
    <row r="10925" spans="1:8" x14ac:dyDescent="0.3">
      <c r="A10925" s="13" t="str">
        <f t="shared" si="170"/>
        <v>lutzdo012014</v>
      </c>
      <c r="B10925" s="16" t="s">
        <v>1988</v>
      </c>
      <c r="C10925" s="16">
        <v>2014</v>
      </c>
      <c r="D10925" s="16" t="s">
        <v>2333</v>
      </c>
      <c r="E10925" s="16">
        <v>36</v>
      </c>
      <c r="F10925" s="16">
        <v>3</v>
      </c>
      <c r="G10925" s="16">
        <v>1</v>
      </c>
      <c r="H10925" s="16">
        <v>3</v>
      </c>
    </row>
    <row r="10926" spans="1:8" x14ac:dyDescent="0.3">
      <c r="A10926" s="13" t="str">
        <f t="shared" si="170"/>
        <v>lutzdo012014</v>
      </c>
      <c r="B10926" s="16" t="s">
        <v>1988</v>
      </c>
      <c r="C10926" s="16">
        <v>2014</v>
      </c>
      <c r="D10926" s="16" t="s">
        <v>2328</v>
      </c>
      <c r="E10926" s="16">
        <v>6</v>
      </c>
      <c r="F10926" s="16">
        <v>1</v>
      </c>
      <c r="G10926" s="16">
        <v>0</v>
      </c>
      <c r="H10926" s="16">
        <v>1</v>
      </c>
    </row>
    <row r="10927" spans="1:8" x14ac:dyDescent="0.3">
      <c r="A10927" s="13" t="str">
        <f t="shared" si="170"/>
        <v>lutzdo012014</v>
      </c>
      <c r="B10927" s="16" t="s">
        <v>1988</v>
      </c>
      <c r="C10927" s="16">
        <v>2014</v>
      </c>
      <c r="D10927" s="16" t="s">
        <v>2329</v>
      </c>
      <c r="E10927" s="16">
        <v>11</v>
      </c>
      <c r="F10927" s="16">
        <v>1</v>
      </c>
      <c r="G10927" s="16">
        <v>0</v>
      </c>
      <c r="H10927" s="16">
        <v>1</v>
      </c>
    </row>
    <row r="10928" spans="1:8" x14ac:dyDescent="0.3">
      <c r="A10928" s="13" t="str">
        <f t="shared" si="170"/>
        <v>lutzdo012014</v>
      </c>
      <c r="B10928" s="16" t="s">
        <v>1988</v>
      </c>
      <c r="C10928" s="16">
        <v>2014</v>
      </c>
      <c r="D10928" s="16" t="s">
        <v>2330</v>
      </c>
      <c r="E10928" s="16">
        <v>5</v>
      </c>
      <c r="F10928" s="16">
        <v>0</v>
      </c>
      <c r="G10928" s="16">
        <v>0</v>
      </c>
      <c r="H10928" s="16">
        <v>0</v>
      </c>
    </row>
    <row r="10929" spans="1:8" x14ac:dyDescent="0.3">
      <c r="A10929" s="13" t="str">
        <f t="shared" si="170"/>
        <v>lylesjo012014</v>
      </c>
      <c r="B10929" s="16" t="s">
        <v>1548</v>
      </c>
      <c r="C10929" s="16">
        <v>2014</v>
      </c>
      <c r="D10929" s="16" t="s">
        <v>2332</v>
      </c>
      <c r="E10929" s="16">
        <v>11</v>
      </c>
      <c r="F10929" s="16">
        <v>19</v>
      </c>
      <c r="G10929" s="16">
        <v>1</v>
      </c>
      <c r="H10929" s="16">
        <v>2</v>
      </c>
    </row>
    <row r="10930" spans="1:8" x14ac:dyDescent="0.3">
      <c r="A10930" s="13" t="str">
        <f t="shared" si="170"/>
        <v>lynnla012014</v>
      </c>
      <c r="B10930" s="16" t="s">
        <v>1549</v>
      </c>
      <c r="C10930" s="16">
        <v>2014</v>
      </c>
      <c r="D10930" s="16" t="s">
        <v>2332</v>
      </c>
      <c r="E10930" s="16">
        <v>8</v>
      </c>
      <c r="F10930" s="16">
        <v>28</v>
      </c>
      <c r="G10930" s="16">
        <v>1</v>
      </c>
      <c r="H10930" s="16">
        <v>0</v>
      </c>
    </row>
    <row r="10931" spans="1:8" x14ac:dyDescent="0.3">
      <c r="A10931" s="13" t="str">
        <f t="shared" si="170"/>
        <v>lyonsty012014</v>
      </c>
      <c r="B10931" s="16" t="s">
        <v>1989</v>
      </c>
      <c r="C10931" s="16">
        <v>2014</v>
      </c>
      <c r="D10931" s="16" t="s">
        <v>2332</v>
      </c>
      <c r="E10931" s="16">
        <v>1</v>
      </c>
      <c r="F10931" s="16">
        <v>7</v>
      </c>
      <c r="G10931" s="16">
        <v>2</v>
      </c>
      <c r="H10931" s="16">
        <v>0</v>
      </c>
    </row>
    <row r="10932" spans="1:8" x14ac:dyDescent="0.3">
      <c r="A10932" s="13" t="str">
        <f t="shared" si="170"/>
        <v>machama012014</v>
      </c>
      <c r="B10932" s="16" t="s">
        <v>1770</v>
      </c>
      <c r="C10932" s="16">
        <v>2014</v>
      </c>
      <c r="D10932" s="16" t="s">
        <v>38</v>
      </c>
      <c r="E10932" s="16">
        <v>61</v>
      </c>
      <c r="F10932" s="16">
        <v>168</v>
      </c>
      <c r="G10932" s="16">
        <v>9</v>
      </c>
      <c r="H10932" s="16">
        <v>17</v>
      </c>
    </row>
    <row r="10933" spans="1:8" x14ac:dyDescent="0.3">
      <c r="A10933" s="13" t="str">
        <f t="shared" si="170"/>
        <v>machije012014</v>
      </c>
      <c r="B10933" s="16" t="s">
        <v>1771</v>
      </c>
      <c r="C10933" s="16">
        <v>2014</v>
      </c>
      <c r="D10933" s="16" t="s">
        <v>2332</v>
      </c>
      <c r="E10933" s="16">
        <v>2</v>
      </c>
      <c r="F10933" s="16">
        <v>18</v>
      </c>
      <c r="G10933" s="16">
        <v>2</v>
      </c>
      <c r="H10933" s="16">
        <v>4</v>
      </c>
    </row>
    <row r="10934" spans="1:8" x14ac:dyDescent="0.3">
      <c r="A10934" s="13" t="str">
        <f t="shared" si="170"/>
        <v>maholpa012014</v>
      </c>
      <c r="B10934" s="16" t="s">
        <v>565</v>
      </c>
      <c r="C10934" s="16">
        <v>2014</v>
      </c>
      <c r="D10934" s="16" t="s">
        <v>2332</v>
      </c>
      <c r="E10934" s="16">
        <v>4</v>
      </c>
      <c r="F10934" s="16">
        <v>13</v>
      </c>
      <c r="G10934" s="16">
        <v>1</v>
      </c>
      <c r="H10934" s="16">
        <v>0</v>
      </c>
    </row>
    <row r="10935" spans="1:8" x14ac:dyDescent="0.3">
      <c r="A10935" s="13" t="str">
        <f t="shared" si="170"/>
        <v>maldoma012014</v>
      </c>
      <c r="B10935" s="16" t="s">
        <v>1551</v>
      </c>
      <c r="C10935" s="16">
        <v>2014</v>
      </c>
      <c r="D10935" s="16" t="s">
        <v>2333</v>
      </c>
      <c r="E10935" s="16">
        <v>6</v>
      </c>
      <c r="F10935" s="16">
        <v>2</v>
      </c>
      <c r="G10935" s="16">
        <v>1</v>
      </c>
      <c r="H10935" s="16">
        <v>0</v>
      </c>
    </row>
    <row r="10936" spans="1:8" x14ac:dyDescent="0.3">
      <c r="A10936" s="13" t="str">
        <f t="shared" si="170"/>
        <v>maldoma012014</v>
      </c>
      <c r="B10936" s="16" t="s">
        <v>1551</v>
      </c>
      <c r="C10936" s="16">
        <v>2014</v>
      </c>
      <c r="D10936" s="16" t="s">
        <v>2334</v>
      </c>
      <c r="E10936" s="16">
        <v>250</v>
      </c>
      <c r="F10936" s="16">
        <v>22</v>
      </c>
      <c r="G10936" s="16">
        <v>6</v>
      </c>
      <c r="H10936" s="16">
        <v>2</v>
      </c>
    </row>
    <row r="10937" spans="1:8" x14ac:dyDescent="0.3">
      <c r="A10937" s="13" t="str">
        <f t="shared" si="170"/>
        <v>maldoma012014</v>
      </c>
      <c r="B10937" s="16" t="s">
        <v>1551</v>
      </c>
      <c r="C10937" s="16">
        <v>2014</v>
      </c>
      <c r="D10937" s="16" t="s">
        <v>2332</v>
      </c>
      <c r="E10937" s="16">
        <v>0</v>
      </c>
      <c r="F10937" s="16">
        <v>0</v>
      </c>
      <c r="G10937" s="16">
        <v>0</v>
      </c>
      <c r="H10937" s="16">
        <v>0</v>
      </c>
    </row>
    <row r="10938" spans="1:8" x14ac:dyDescent="0.3">
      <c r="A10938" s="13" t="str">
        <f t="shared" si="170"/>
        <v>manesse012014</v>
      </c>
      <c r="B10938" s="16" t="s">
        <v>1991</v>
      </c>
      <c r="C10938" s="16">
        <v>2014</v>
      </c>
      <c r="D10938" s="16" t="s">
        <v>2332</v>
      </c>
      <c r="E10938" s="16">
        <v>9</v>
      </c>
      <c r="F10938" s="16">
        <v>21</v>
      </c>
      <c r="G10938" s="16">
        <v>2</v>
      </c>
      <c r="H10938" s="16">
        <v>4</v>
      </c>
    </row>
    <row r="10939" spans="1:8" x14ac:dyDescent="0.3">
      <c r="A10939" s="13" t="str">
        <f t="shared" si="170"/>
        <v>manshje012014</v>
      </c>
      <c r="B10939" s="16" t="s">
        <v>1124</v>
      </c>
      <c r="C10939" s="16">
        <v>2014</v>
      </c>
      <c r="D10939" s="16" t="s">
        <v>2332</v>
      </c>
      <c r="E10939" s="16">
        <v>2</v>
      </c>
      <c r="F10939" s="16">
        <v>3</v>
      </c>
      <c r="G10939" s="16">
        <v>0</v>
      </c>
      <c r="H10939" s="16">
        <v>2</v>
      </c>
    </row>
    <row r="10940" spans="1:8" x14ac:dyDescent="0.3">
      <c r="A10940" s="13" t="str">
        <f t="shared" si="170"/>
        <v>mariomi012014</v>
      </c>
      <c r="B10940" s="16" t="s">
        <v>2212</v>
      </c>
      <c r="C10940" s="16">
        <v>2014</v>
      </c>
      <c r="D10940" s="16" t="s">
        <v>2332</v>
      </c>
      <c r="E10940" s="16">
        <v>3</v>
      </c>
      <c r="F10940" s="16">
        <v>2</v>
      </c>
      <c r="G10940" s="16">
        <v>0</v>
      </c>
      <c r="H10940" s="16">
        <v>1</v>
      </c>
    </row>
    <row r="10941" spans="1:8" x14ac:dyDescent="0.3">
      <c r="A10941" s="13" t="str">
        <f t="shared" si="170"/>
        <v>marisja012014</v>
      </c>
      <c r="B10941" s="16" t="s">
        <v>1992</v>
      </c>
      <c r="C10941" s="16">
        <v>2014</v>
      </c>
      <c r="D10941" s="16" t="s">
        <v>2327</v>
      </c>
      <c r="E10941" s="16">
        <v>47</v>
      </c>
      <c r="F10941" s="16">
        <v>2</v>
      </c>
      <c r="G10941" s="16">
        <v>0</v>
      </c>
      <c r="H10941" s="16">
        <v>1</v>
      </c>
    </row>
    <row r="10942" spans="1:8" x14ac:dyDescent="0.3">
      <c r="A10942" s="13" t="str">
        <f t="shared" si="170"/>
        <v>marisja012014</v>
      </c>
      <c r="B10942" s="16" t="s">
        <v>1992</v>
      </c>
      <c r="C10942" s="16">
        <v>2014</v>
      </c>
      <c r="D10942" s="16" t="s">
        <v>2327</v>
      </c>
      <c r="E10942" s="16">
        <v>49</v>
      </c>
      <c r="F10942" s="16">
        <v>1</v>
      </c>
      <c r="G10942" s="16">
        <v>0</v>
      </c>
      <c r="H10942" s="16">
        <v>0</v>
      </c>
    </row>
    <row r="10943" spans="1:8" x14ac:dyDescent="0.3">
      <c r="A10943" s="13" t="str">
        <f t="shared" si="170"/>
        <v>marisja012014</v>
      </c>
      <c r="B10943" s="16" t="s">
        <v>1992</v>
      </c>
      <c r="C10943" s="16">
        <v>2014</v>
      </c>
      <c r="D10943" s="16" t="s">
        <v>2328</v>
      </c>
      <c r="E10943" s="16">
        <v>5</v>
      </c>
      <c r="F10943" s="16">
        <v>0</v>
      </c>
      <c r="G10943" s="16">
        <v>0</v>
      </c>
      <c r="H10943" s="16">
        <v>0</v>
      </c>
    </row>
    <row r="10944" spans="1:8" x14ac:dyDescent="0.3">
      <c r="A10944" s="13" t="str">
        <f t="shared" si="170"/>
        <v>marisja012014</v>
      </c>
      <c r="B10944" s="16" t="s">
        <v>1992</v>
      </c>
      <c r="C10944" s="16">
        <v>2014</v>
      </c>
      <c r="D10944" s="16" t="s">
        <v>2329</v>
      </c>
      <c r="E10944" s="16">
        <v>47</v>
      </c>
      <c r="F10944" s="16">
        <v>2</v>
      </c>
      <c r="G10944" s="16">
        <v>0</v>
      </c>
      <c r="H10944" s="16">
        <v>1</v>
      </c>
    </row>
    <row r="10945" spans="1:8" x14ac:dyDescent="0.3">
      <c r="A10945" s="13" t="str">
        <f t="shared" si="170"/>
        <v>marisja012014</v>
      </c>
      <c r="B10945" s="16" t="s">
        <v>1992</v>
      </c>
      <c r="C10945" s="16">
        <v>2014</v>
      </c>
      <c r="D10945" s="16" t="s">
        <v>2329</v>
      </c>
      <c r="E10945" s="16">
        <v>122</v>
      </c>
      <c r="F10945" s="16">
        <v>4</v>
      </c>
      <c r="G10945" s="16">
        <v>2</v>
      </c>
      <c r="H10945" s="16">
        <v>1</v>
      </c>
    </row>
    <row r="10946" spans="1:8" x14ac:dyDescent="0.3">
      <c r="A10946" s="13" t="str">
        <f t="shared" si="170"/>
        <v>marisja012014</v>
      </c>
      <c r="B10946" s="16" t="s">
        <v>1992</v>
      </c>
      <c r="C10946" s="16">
        <v>2014</v>
      </c>
      <c r="D10946" s="16" t="s">
        <v>2330</v>
      </c>
      <c r="E10946" s="16">
        <v>68</v>
      </c>
      <c r="F10946" s="16">
        <v>3</v>
      </c>
      <c r="G10946" s="16">
        <v>2</v>
      </c>
      <c r="H10946" s="16">
        <v>1</v>
      </c>
    </row>
    <row r="10947" spans="1:8" x14ac:dyDescent="0.3">
      <c r="A10947" s="13" t="str">
        <f t="shared" ref="A10947:A11010" si="171">B10947&amp;C10947</f>
        <v>markani012014</v>
      </c>
      <c r="B10947" s="16" t="s">
        <v>680</v>
      </c>
      <c r="C10947" s="16">
        <v>2014</v>
      </c>
      <c r="D10947" s="16" t="s">
        <v>2333</v>
      </c>
      <c r="E10947" s="16">
        <v>23</v>
      </c>
      <c r="F10947" s="16">
        <v>1</v>
      </c>
      <c r="G10947" s="16">
        <v>0</v>
      </c>
      <c r="H10947" s="16">
        <v>1</v>
      </c>
    </row>
    <row r="10948" spans="1:8" x14ac:dyDescent="0.3">
      <c r="A10948" s="13" t="str">
        <f t="shared" si="171"/>
        <v>markani012014</v>
      </c>
      <c r="B10948" s="16" t="s">
        <v>680</v>
      </c>
      <c r="C10948" s="16">
        <v>2014</v>
      </c>
      <c r="D10948" s="16" t="s">
        <v>2329</v>
      </c>
      <c r="E10948" s="16">
        <v>295</v>
      </c>
      <c r="F10948" s="16">
        <v>11</v>
      </c>
      <c r="G10948" s="16">
        <v>0</v>
      </c>
      <c r="H10948" s="16">
        <v>1</v>
      </c>
    </row>
    <row r="10949" spans="1:8" x14ac:dyDescent="0.3">
      <c r="A10949" s="13" t="str">
        <f t="shared" si="171"/>
        <v>markani012014</v>
      </c>
      <c r="B10949" s="16" t="s">
        <v>680</v>
      </c>
      <c r="C10949" s="16">
        <v>2014</v>
      </c>
      <c r="D10949" s="16" t="s">
        <v>2330</v>
      </c>
      <c r="E10949" s="16">
        <v>295</v>
      </c>
      <c r="F10949" s="16">
        <v>11</v>
      </c>
      <c r="G10949" s="16">
        <v>0</v>
      </c>
      <c r="H10949" s="16">
        <v>1</v>
      </c>
    </row>
    <row r="10950" spans="1:8" x14ac:dyDescent="0.3">
      <c r="A10950" s="13" t="str">
        <f t="shared" si="171"/>
        <v>marksju012014</v>
      </c>
      <c r="B10950" s="16" t="s">
        <v>2213</v>
      </c>
      <c r="C10950" s="16">
        <v>2014</v>
      </c>
      <c r="D10950" s="16" t="s">
        <v>2332</v>
      </c>
      <c r="E10950" s="16">
        <v>0</v>
      </c>
      <c r="F10950" s="16">
        <v>0</v>
      </c>
      <c r="G10950" s="16">
        <v>0</v>
      </c>
      <c r="H10950" s="16">
        <v>0</v>
      </c>
    </row>
    <row r="10951" spans="1:8" x14ac:dyDescent="0.3">
      <c r="A10951" s="13" t="str">
        <f t="shared" si="171"/>
        <v>marmoca012014</v>
      </c>
      <c r="B10951" s="16" t="s">
        <v>681</v>
      </c>
      <c r="C10951" s="16">
        <v>2014</v>
      </c>
      <c r="D10951" s="16" t="s">
        <v>2332</v>
      </c>
      <c r="E10951" s="16">
        <v>2</v>
      </c>
      <c r="F10951" s="16">
        <v>1</v>
      </c>
      <c r="G10951" s="16">
        <v>0</v>
      </c>
      <c r="H10951" s="16">
        <v>0</v>
      </c>
    </row>
    <row r="10952" spans="1:8" x14ac:dyDescent="0.3">
      <c r="A10952" s="13" t="str">
        <f t="shared" si="171"/>
        <v>maronni012014</v>
      </c>
      <c r="B10952" s="16" t="s">
        <v>1773</v>
      </c>
      <c r="C10952" s="16">
        <v>2014</v>
      </c>
      <c r="D10952" s="16" t="s">
        <v>2332</v>
      </c>
      <c r="E10952" s="16">
        <v>0</v>
      </c>
      <c r="F10952" s="16">
        <v>1</v>
      </c>
      <c r="G10952" s="16">
        <v>0</v>
      </c>
      <c r="H10952" s="16">
        <v>0</v>
      </c>
    </row>
    <row r="10953" spans="1:8" x14ac:dyDescent="0.3">
      <c r="A10953" s="13" t="str">
        <f t="shared" si="171"/>
        <v>marshev012014</v>
      </c>
      <c r="B10953" s="16" t="s">
        <v>2214</v>
      </c>
      <c r="C10953" s="16">
        <v>2014</v>
      </c>
      <c r="D10953" s="16" t="s">
        <v>2332</v>
      </c>
      <c r="E10953" s="16">
        <v>2</v>
      </c>
      <c r="F10953" s="16">
        <v>8</v>
      </c>
      <c r="G10953" s="16">
        <v>1</v>
      </c>
      <c r="H10953" s="16">
        <v>2</v>
      </c>
    </row>
    <row r="10954" spans="1:8" x14ac:dyDescent="0.3">
      <c r="A10954" s="13" t="str">
        <f t="shared" si="171"/>
        <v>marshse012014</v>
      </c>
      <c r="B10954" s="16" t="s">
        <v>682</v>
      </c>
      <c r="C10954" s="16">
        <v>2014</v>
      </c>
      <c r="D10954" s="16" t="s">
        <v>2332</v>
      </c>
      <c r="E10954" s="16">
        <v>1</v>
      </c>
      <c r="F10954" s="16">
        <v>6</v>
      </c>
      <c r="G10954" s="16">
        <v>0</v>
      </c>
      <c r="H10954" s="16">
        <v>1</v>
      </c>
    </row>
    <row r="10955" spans="1:8" x14ac:dyDescent="0.3">
      <c r="A10955" s="13" t="str">
        <f t="shared" si="171"/>
        <v>marteal012014</v>
      </c>
      <c r="B10955" s="16" t="s">
        <v>1994</v>
      </c>
      <c r="C10955" s="16">
        <v>2014</v>
      </c>
      <c r="D10955" s="16" t="s">
        <v>2328</v>
      </c>
      <c r="E10955" s="16">
        <v>35</v>
      </c>
      <c r="F10955" s="16">
        <v>1</v>
      </c>
      <c r="G10955" s="16">
        <v>1</v>
      </c>
      <c r="H10955" s="16">
        <v>1</v>
      </c>
    </row>
    <row r="10956" spans="1:8" x14ac:dyDescent="0.3">
      <c r="A10956" s="13" t="str">
        <f t="shared" si="171"/>
        <v>marteal012014</v>
      </c>
      <c r="B10956" s="16" t="s">
        <v>1994</v>
      </c>
      <c r="C10956" s="16">
        <v>2014</v>
      </c>
      <c r="D10956" s="16" t="s">
        <v>2329</v>
      </c>
      <c r="E10956" s="16">
        <v>40</v>
      </c>
      <c r="F10956" s="16">
        <v>1</v>
      </c>
      <c r="G10956" s="16">
        <v>2</v>
      </c>
      <c r="H10956" s="16">
        <v>1</v>
      </c>
    </row>
    <row r="10957" spans="1:8" x14ac:dyDescent="0.3">
      <c r="A10957" s="13" t="str">
        <f t="shared" si="171"/>
        <v>marteal012014</v>
      </c>
      <c r="B10957" s="16" t="s">
        <v>1994</v>
      </c>
      <c r="C10957" s="16">
        <v>2014</v>
      </c>
      <c r="D10957" s="16" t="s">
        <v>2330</v>
      </c>
      <c r="E10957" s="16">
        <v>5</v>
      </c>
      <c r="F10957" s="16">
        <v>0</v>
      </c>
      <c r="G10957" s="16">
        <v>1</v>
      </c>
      <c r="H10957" s="16">
        <v>0</v>
      </c>
    </row>
    <row r="10958" spans="1:8" x14ac:dyDescent="0.3">
      <c r="A10958" s="13" t="str">
        <f t="shared" si="171"/>
        <v>martean012014</v>
      </c>
      <c r="B10958" s="16" t="s">
        <v>567</v>
      </c>
      <c r="C10958" s="16">
        <v>2014</v>
      </c>
      <c r="D10958" s="16" t="s">
        <v>38</v>
      </c>
      <c r="E10958" s="16">
        <v>1</v>
      </c>
      <c r="F10958" s="16">
        <v>7</v>
      </c>
      <c r="G10958" s="16">
        <v>0</v>
      </c>
      <c r="H10958" s="16">
        <v>1</v>
      </c>
    </row>
    <row r="10959" spans="1:8" x14ac:dyDescent="0.3">
      <c r="A10959" s="13" t="str">
        <f t="shared" si="171"/>
        <v>martest012014</v>
      </c>
      <c r="B10959" s="16" t="s">
        <v>1774</v>
      </c>
      <c r="C10959" s="16">
        <v>2014</v>
      </c>
      <c r="D10959" s="16" t="s">
        <v>2327</v>
      </c>
      <c r="E10959" s="16">
        <v>27</v>
      </c>
      <c r="F10959" s="16">
        <v>0</v>
      </c>
      <c r="G10959" s="16">
        <v>1</v>
      </c>
      <c r="H10959" s="16">
        <v>0</v>
      </c>
    </row>
    <row r="10960" spans="1:8" x14ac:dyDescent="0.3">
      <c r="A10960" s="13" t="str">
        <f t="shared" si="171"/>
        <v>martest012014</v>
      </c>
      <c r="B10960" s="16" t="s">
        <v>1774</v>
      </c>
      <c r="C10960" s="16">
        <v>2014</v>
      </c>
      <c r="D10960" s="16" t="s">
        <v>2328</v>
      </c>
      <c r="E10960" s="16">
        <v>151</v>
      </c>
      <c r="F10960" s="16">
        <v>4</v>
      </c>
      <c r="G10960" s="16">
        <v>5</v>
      </c>
      <c r="H10960" s="16">
        <v>0</v>
      </c>
    </row>
    <row r="10961" spans="1:8" x14ac:dyDescent="0.3">
      <c r="A10961" s="13" t="str">
        <f t="shared" si="171"/>
        <v>martest012014</v>
      </c>
      <c r="B10961" s="16" t="s">
        <v>1774</v>
      </c>
      <c r="C10961" s="16">
        <v>2014</v>
      </c>
      <c r="D10961" s="16" t="s">
        <v>2329</v>
      </c>
      <c r="E10961" s="16">
        <v>178</v>
      </c>
      <c r="F10961" s="16">
        <v>4</v>
      </c>
      <c r="G10961" s="16">
        <v>6</v>
      </c>
      <c r="H10961" s="16">
        <v>0</v>
      </c>
    </row>
    <row r="10962" spans="1:8" x14ac:dyDescent="0.3">
      <c r="A10962" s="13" t="str">
        <f t="shared" si="171"/>
        <v>martica042014</v>
      </c>
      <c r="B10962" s="16" t="s">
        <v>1995</v>
      </c>
      <c r="C10962" s="16">
        <v>2014</v>
      </c>
      <c r="D10962" s="16" t="s">
        <v>2332</v>
      </c>
      <c r="E10962" s="16">
        <v>11</v>
      </c>
      <c r="F10962" s="16">
        <v>23</v>
      </c>
      <c r="G10962" s="16">
        <v>1</v>
      </c>
      <c r="H10962" s="16">
        <v>2</v>
      </c>
    </row>
    <row r="10963" spans="1:8" x14ac:dyDescent="0.3">
      <c r="A10963" s="13" t="str">
        <f t="shared" si="171"/>
        <v>martich022014</v>
      </c>
      <c r="B10963" s="16" t="s">
        <v>2215</v>
      </c>
      <c r="C10963" s="16">
        <v>2014</v>
      </c>
      <c r="D10963" s="16" t="s">
        <v>2332</v>
      </c>
      <c r="E10963" s="16">
        <v>1</v>
      </c>
      <c r="F10963" s="16">
        <v>2</v>
      </c>
      <c r="G10963" s="16">
        <v>0</v>
      </c>
      <c r="H10963" s="16">
        <v>0</v>
      </c>
    </row>
    <row r="10964" spans="1:8" x14ac:dyDescent="0.3">
      <c r="A10964" s="13" t="str">
        <f t="shared" si="171"/>
        <v>martida022014</v>
      </c>
      <c r="B10964" s="16" t="s">
        <v>1996</v>
      </c>
      <c r="C10964" s="16">
        <v>2014</v>
      </c>
      <c r="D10964" s="16" t="s">
        <v>2332</v>
      </c>
      <c r="E10964" s="16">
        <v>1</v>
      </c>
      <c r="F10964" s="16">
        <v>0</v>
      </c>
      <c r="G10964" s="16">
        <v>0</v>
      </c>
      <c r="H10964" s="16">
        <v>0</v>
      </c>
    </row>
    <row r="10965" spans="1:8" x14ac:dyDescent="0.3">
      <c r="A10965" s="13" t="str">
        <f t="shared" si="171"/>
        <v>martiet012014</v>
      </c>
      <c r="B10965" s="16" t="s">
        <v>1997</v>
      </c>
      <c r="C10965" s="16">
        <v>2014</v>
      </c>
      <c r="D10965" s="16" t="s">
        <v>2332</v>
      </c>
      <c r="E10965" s="16">
        <v>0</v>
      </c>
      <c r="F10965" s="16">
        <v>0</v>
      </c>
      <c r="G10965" s="16">
        <v>0</v>
      </c>
      <c r="H10965" s="16">
        <v>0</v>
      </c>
    </row>
    <row r="10966" spans="1:8" x14ac:dyDescent="0.3">
      <c r="A10966" s="13" t="str">
        <f t="shared" si="171"/>
        <v>martijd022014</v>
      </c>
      <c r="B10966" s="16" t="s">
        <v>1554</v>
      </c>
      <c r="C10966" s="16">
        <v>2014</v>
      </c>
      <c r="D10966" s="16" t="s">
        <v>2328</v>
      </c>
      <c r="E10966" s="16">
        <v>149</v>
      </c>
      <c r="F10966" s="16">
        <v>1</v>
      </c>
      <c r="G10966" s="16">
        <v>4</v>
      </c>
      <c r="H10966" s="16">
        <v>0</v>
      </c>
    </row>
    <row r="10967" spans="1:8" x14ac:dyDescent="0.3">
      <c r="A10967" s="13" t="str">
        <f t="shared" si="171"/>
        <v>martijd022014</v>
      </c>
      <c r="B10967" s="16" t="s">
        <v>1554</v>
      </c>
      <c r="C10967" s="16">
        <v>2014</v>
      </c>
      <c r="D10967" s="16" t="s">
        <v>2329</v>
      </c>
      <c r="E10967" s="16">
        <v>198</v>
      </c>
      <c r="F10967" s="16">
        <v>1</v>
      </c>
      <c r="G10967" s="16">
        <v>4</v>
      </c>
      <c r="H10967" s="16">
        <v>0</v>
      </c>
    </row>
    <row r="10968" spans="1:8" x14ac:dyDescent="0.3">
      <c r="A10968" s="13" t="str">
        <f t="shared" si="171"/>
        <v>martijd022014</v>
      </c>
      <c r="B10968" s="16" t="s">
        <v>1554</v>
      </c>
      <c r="C10968" s="16">
        <v>2014</v>
      </c>
      <c r="D10968" s="16" t="s">
        <v>2330</v>
      </c>
      <c r="E10968" s="16">
        <v>49</v>
      </c>
      <c r="F10968" s="16">
        <v>0</v>
      </c>
      <c r="G10968" s="16">
        <v>0</v>
      </c>
      <c r="H10968" s="16">
        <v>0</v>
      </c>
    </row>
    <row r="10969" spans="1:8" x14ac:dyDescent="0.3">
      <c r="A10969" s="13" t="str">
        <f t="shared" si="171"/>
        <v>martile012014</v>
      </c>
      <c r="B10969" s="16" t="s">
        <v>1555</v>
      </c>
      <c r="C10969" s="16">
        <v>2014</v>
      </c>
      <c r="D10969" s="16" t="s">
        <v>2327</v>
      </c>
      <c r="E10969" s="16">
        <v>415</v>
      </c>
      <c r="F10969" s="16">
        <v>11</v>
      </c>
      <c r="G10969" s="16">
        <v>8</v>
      </c>
      <c r="H10969" s="16">
        <v>3</v>
      </c>
    </row>
    <row r="10970" spans="1:8" x14ac:dyDescent="0.3">
      <c r="A10970" s="13" t="str">
        <f t="shared" si="171"/>
        <v>martile012014</v>
      </c>
      <c r="B10970" s="16" t="s">
        <v>1555</v>
      </c>
      <c r="C10970" s="16">
        <v>2014</v>
      </c>
      <c r="D10970" s="16" t="s">
        <v>2329</v>
      </c>
      <c r="E10970" s="16">
        <v>415</v>
      </c>
      <c r="F10970" s="16">
        <v>11</v>
      </c>
      <c r="G10970" s="16">
        <v>8</v>
      </c>
      <c r="H10970" s="16">
        <v>3</v>
      </c>
    </row>
    <row r="10971" spans="1:8" x14ac:dyDescent="0.3">
      <c r="A10971" s="13" t="str">
        <f t="shared" si="171"/>
        <v>martimi022014</v>
      </c>
      <c r="B10971" s="16" t="s">
        <v>1557</v>
      </c>
      <c r="C10971" s="16">
        <v>2014</v>
      </c>
      <c r="D10971" s="16" t="s">
        <v>37</v>
      </c>
      <c r="E10971" s="16">
        <v>12</v>
      </c>
      <c r="F10971" s="16">
        <v>10</v>
      </c>
      <c r="G10971" s="16">
        <v>1</v>
      </c>
      <c r="H10971" s="16">
        <v>1</v>
      </c>
    </row>
    <row r="10972" spans="1:8" x14ac:dyDescent="0.3">
      <c r="A10972" s="13" t="str">
        <f t="shared" si="171"/>
        <v>martimi022014</v>
      </c>
      <c r="B10972" s="16" t="s">
        <v>1557</v>
      </c>
      <c r="C10972" s="16">
        <v>2014</v>
      </c>
      <c r="D10972" s="16" t="s">
        <v>2327</v>
      </c>
      <c r="E10972" s="16">
        <v>0</v>
      </c>
      <c r="F10972" s="16">
        <v>0</v>
      </c>
      <c r="G10972" s="16">
        <v>0</v>
      </c>
      <c r="H10972" s="16">
        <v>0</v>
      </c>
    </row>
    <row r="10973" spans="1:8" x14ac:dyDescent="0.3">
      <c r="A10973" s="13" t="str">
        <f t="shared" si="171"/>
        <v>martimi022014</v>
      </c>
      <c r="B10973" s="16" t="s">
        <v>1557</v>
      </c>
      <c r="C10973" s="16">
        <v>2014</v>
      </c>
      <c r="D10973" s="16" t="s">
        <v>2328</v>
      </c>
      <c r="E10973" s="16">
        <v>2</v>
      </c>
      <c r="F10973" s="16">
        <v>0</v>
      </c>
      <c r="G10973" s="16">
        <v>0</v>
      </c>
      <c r="H10973" s="16">
        <v>0</v>
      </c>
    </row>
    <row r="10974" spans="1:8" x14ac:dyDescent="0.3">
      <c r="A10974" s="13" t="str">
        <f t="shared" si="171"/>
        <v>martimi022014</v>
      </c>
      <c r="B10974" s="16" t="s">
        <v>1557</v>
      </c>
      <c r="C10974" s="16">
        <v>2014</v>
      </c>
      <c r="D10974" s="16" t="s">
        <v>2329</v>
      </c>
      <c r="E10974" s="16">
        <v>5</v>
      </c>
      <c r="F10974" s="16">
        <v>0</v>
      </c>
      <c r="G10974" s="16">
        <v>0</v>
      </c>
      <c r="H10974" s="16">
        <v>0</v>
      </c>
    </row>
    <row r="10975" spans="1:8" x14ac:dyDescent="0.3">
      <c r="A10975" s="13" t="str">
        <f t="shared" si="171"/>
        <v>martimi022014</v>
      </c>
      <c r="B10975" s="16" t="s">
        <v>1557</v>
      </c>
      <c r="C10975" s="16">
        <v>2014</v>
      </c>
      <c r="D10975" s="16" t="s">
        <v>2330</v>
      </c>
      <c r="E10975" s="16">
        <v>3</v>
      </c>
      <c r="F10975" s="16">
        <v>0</v>
      </c>
      <c r="G10975" s="16">
        <v>0</v>
      </c>
      <c r="H10975" s="16">
        <v>0</v>
      </c>
    </row>
    <row r="10976" spans="1:8" x14ac:dyDescent="0.3">
      <c r="A10976" s="13" t="str">
        <f t="shared" si="171"/>
        <v>martini012014</v>
      </c>
      <c r="B10976" s="16" t="s">
        <v>2216</v>
      </c>
      <c r="C10976" s="16">
        <v>2014</v>
      </c>
      <c r="D10976" s="16" t="s">
        <v>2332</v>
      </c>
      <c r="E10976" s="16">
        <v>11</v>
      </c>
      <c r="F10976" s="16">
        <v>11</v>
      </c>
      <c r="G10976" s="16">
        <v>0</v>
      </c>
      <c r="H10976" s="16">
        <v>1</v>
      </c>
    </row>
    <row r="10977" spans="1:8" x14ac:dyDescent="0.3">
      <c r="A10977" s="13" t="str">
        <f t="shared" si="171"/>
        <v>martiru012014</v>
      </c>
      <c r="B10977" s="16" t="s">
        <v>683</v>
      </c>
      <c r="C10977" s="16">
        <v>2014</v>
      </c>
      <c r="D10977" s="16" t="s">
        <v>2334</v>
      </c>
      <c r="E10977" s="16">
        <v>785</v>
      </c>
      <c r="F10977" s="16">
        <v>90</v>
      </c>
      <c r="G10977" s="16">
        <v>5</v>
      </c>
      <c r="H10977" s="16">
        <v>7</v>
      </c>
    </row>
    <row r="10978" spans="1:8" x14ac:dyDescent="0.3">
      <c r="A10978" s="13" t="str">
        <f t="shared" si="171"/>
        <v>martivi012014</v>
      </c>
      <c r="B10978" s="16" t="s">
        <v>317</v>
      </c>
      <c r="C10978" s="16">
        <v>2014</v>
      </c>
      <c r="D10978" s="16" t="s">
        <v>2333</v>
      </c>
      <c r="E10978" s="16">
        <v>251</v>
      </c>
      <c r="F10978" s="16">
        <v>16</v>
      </c>
      <c r="G10978" s="16">
        <v>3</v>
      </c>
      <c r="H10978" s="16">
        <v>24</v>
      </c>
    </row>
    <row r="10979" spans="1:8" x14ac:dyDescent="0.3">
      <c r="A10979" s="13" t="str">
        <f t="shared" si="171"/>
        <v>martivi012014</v>
      </c>
      <c r="B10979" s="16" t="s">
        <v>317</v>
      </c>
      <c r="C10979" s="16">
        <v>2014</v>
      </c>
      <c r="D10979" s="16" t="s">
        <v>2334</v>
      </c>
      <c r="E10979" s="16">
        <v>23</v>
      </c>
      <c r="F10979" s="16">
        <v>2</v>
      </c>
      <c r="G10979" s="16">
        <v>2</v>
      </c>
      <c r="H10979" s="16">
        <v>0</v>
      </c>
    </row>
    <row r="10980" spans="1:8" x14ac:dyDescent="0.3">
      <c r="A10980" s="13" t="str">
        <f t="shared" si="171"/>
        <v>masseni012014</v>
      </c>
      <c r="B10980" s="16" t="s">
        <v>684</v>
      </c>
      <c r="C10980" s="16">
        <v>2014</v>
      </c>
      <c r="D10980" s="16" t="s">
        <v>2332</v>
      </c>
      <c r="E10980" s="16">
        <v>5</v>
      </c>
      <c r="F10980" s="16">
        <v>3</v>
      </c>
      <c r="G10980" s="16">
        <v>3</v>
      </c>
      <c r="H10980" s="16">
        <v>0</v>
      </c>
    </row>
    <row r="10981" spans="1:8" x14ac:dyDescent="0.3">
      <c r="A10981" s="13" t="str">
        <f t="shared" si="171"/>
        <v>masteju012014</v>
      </c>
      <c r="B10981" s="16" t="s">
        <v>957</v>
      </c>
      <c r="C10981" s="16">
        <v>2014</v>
      </c>
      <c r="D10981" s="16" t="s">
        <v>2332</v>
      </c>
      <c r="E10981" s="16">
        <v>4</v>
      </c>
      <c r="F10981" s="16">
        <v>20</v>
      </c>
      <c r="G10981" s="16">
        <v>1</v>
      </c>
      <c r="H10981" s="16">
        <v>5</v>
      </c>
    </row>
    <row r="10982" spans="1:8" x14ac:dyDescent="0.3">
      <c r="A10982" s="13" t="str">
        <f t="shared" si="171"/>
        <v>masteju012014</v>
      </c>
      <c r="B10982" s="16" t="s">
        <v>957</v>
      </c>
      <c r="C10982" s="16">
        <v>2014</v>
      </c>
      <c r="D10982" s="16" t="s">
        <v>2332</v>
      </c>
      <c r="E10982" s="16">
        <v>4</v>
      </c>
      <c r="F10982" s="16">
        <v>2</v>
      </c>
      <c r="G10982" s="16">
        <v>0</v>
      </c>
      <c r="H10982" s="16">
        <v>0</v>
      </c>
    </row>
    <row r="10983" spans="1:8" x14ac:dyDescent="0.3">
      <c r="A10983" s="13" t="str">
        <f t="shared" si="171"/>
        <v>mastrda012014</v>
      </c>
      <c r="B10983" s="16" t="s">
        <v>1558</v>
      </c>
      <c r="C10983" s="16">
        <v>2014</v>
      </c>
      <c r="D10983" s="16" t="s">
        <v>2327</v>
      </c>
      <c r="E10983" s="16">
        <v>0</v>
      </c>
      <c r="F10983" s="16">
        <v>0</v>
      </c>
      <c r="G10983" s="16">
        <v>0</v>
      </c>
      <c r="H10983" s="16">
        <v>0</v>
      </c>
    </row>
    <row r="10984" spans="1:8" x14ac:dyDescent="0.3">
      <c r="A10984" s="13" t="str">
        <f t="shared" si="171"/>
        <v>mastrda012014</v>
      </c>
      <c r="B10984" s="16" t="s">
        <v>1558</v>
      </c>
      <c r="C10984" s="16">
        <v>2014</v>
      </c>
      <c r="D10984" s="16" t="s">
        <v>2327</v>
      </c>
      <c r="E10984" s="16">
        <v>7</v>
      </c>
      <c r="F10984" s="16">
        <v>1</v>
      </c>
      <c r="G10984" s="16">
        <v>0</v>
      </c>
      <c r="H10984" s="16">
        <v>0</v>
      </c>
    </row>
    <row r="10985" spans="1:8" x14ac:dyDescent="0.3">
      <c r="A10985" s="13" t="str">
        <f t="shared" si="171"/>
        <v>mastrda012014</v>
      </c>
      <c r="B10985" s="16" t="s">
        <v>1558</v>
      </c>
      <c r="C10985" s="16">
        <v>2014</v>
      </c>
      <c r="D10985" s="16" t="s">
        <v>2328</v>
      </c>
      <c r="E10985" s="16">
        <v>1</v>
      </c>
      <c r="F10985" s="16">
        <v>0</v>
      </c>
      <c r="G10985" s="16">
        <v>0</v>
      </c>
      <c r="H10985" s="16">
        <v>0</v>
      </c>
    </row>
    <row r="10986" spans="1:8" x14ac:dyDescent="0.3">
      <c r="A10986" s="13" t="str">
        <f t="shared" si="171"/>
        <v>mastrda012014</v>
      </c>
      <c r="B10986" s="16" t="s">
        <v>1558</v>
      </c>
      <c r="C10986" s="16">
        <v>2014</v>
      </c>
      <c r="D10986" s="16" t="s">
        <v>2328</v>
      </c>
      <c r="E10986" s="16">
        <v>2</v>
      </c>
      <c r="F10986" s="16">
        <v>0</v>
      </c>
      <c r="G10986" s="16">
        <v>0</v>
      </c>
      <c r="H10986" s="16">
        <v>0</v>
      </c>
    </row>
    <row r="10987" spans="1:8" x14ac:dyDescent="0.3">
      <c r="A10987" s="13" t="str">
        <f t="shared" si="171"/>
        <v>mastrda012014</v>
      </c>
      <c r="B10987" s="16" t="s">
        <v>1558</v>
      </c>
      <c r="C10987" s="16">
        <v>2014</v>
      </c>
      <c r="D10987" s="16" t="s">
        <v>2329</v>
      </c>
      <c r="E10987" s="16">
        <v>5</v>
      </c>
      <c r="F10987" s="16">
        <v>1</v>
      </c>
      <c r="G10987" s="16">
        <v>0</v>
      </c>
      <c r="H10987" s="16">
        <v>0</v>
      </c>
    </row>
    <row r="10988" spans="1:8" x14ac:dyDescent="0.3">
      <c r="A10988" s="13" t="str">
        <f t="shared" si="171"/>
        <v>mastrda012014</v>
      </c>
      <c r="B10988" s="16" t="s">
        <v>1558</v>
      </c>
      <c r="C10988" s="16">
        <v>2014</v>
      </c>
      <c r="D10988" s="16" t="s">
        <v>2329</v>
      </c>
      <c r="E10988" s="16">
        <v>17</v>
      </c>
      <c r="F10988" s="16">
        <v>1</v>
      </c>
      <c r="G10988" s="16">
        <v>0</v>
      </c>
      <c r="H10988" s="16">
        <v>0</v>
      </c>
    </row>
    <row r="10989" spans="1:8" x14ac:dyDescent="0.3">
      <c r="A10989" s="13" t="str">
        <f t="shared" si="171"/>
        <v>mastrda012014</v>
      </c>
      <c r="B10989" s="16" t="s">
        <v>1558</v>
      </c>
      <c r="C10989" s="16">
        <v>2014</v>
      </c>
      <c r="D10989" s="16" t="s">
        <v>2330</v>
      </c>
      <c r="E10989" s="16">
        <v>4</v>
      </c>
      <c r="F10989" s="16">
        <v>1</v>
      </c>
      <c r="G10989" s="16">
        <v>0</v>
      </c>
      <c r="H10989" s="16">
        <v>0</v>
      </c>
    </row>
    <row r="10990" spans="1:8" x14ac:dyDescent="0.3">
      <c r="A10990" s="13" t="str">
        <f t="shared" si="171"/>
        <v>mastrda012014</v>
      </c>
      <c r="B10990" s="16" t="s">
        <v>1558</v>
      </c>
      <c r="C10990" s="16">
        <v>2014</v>
      </c>
      <c r="D10990" s="16" t="s">
        <v>2330</v>
      </c>
      <c r="E10990" s="16">
        <v>8</v>
      </c>
      <c r="F10990" s="16">
        <v>0</v>
      </c>
      <c r="G10990" s="16">
        <v>0</v>
      </c>
      <c r="H10990" s="16">
        <v>0</v>
      </c>
    </row>
    <row r="10991" spans="1:8" x14ac:dyDescent="0.3">
      <c r="A10991" s="13" t="str">
        <f t="shared" si="171"/>
        <v>mathije012014</v>
      </c>
      <c r="B10991" s="16" t="s">
        <v>568</v>
      </c>
      <c r="C10991" s="16">
        <v>2014</v>
      </c>
      <c r="D10991" s="16" t="s">
        <v>2334</v>
      </c>
      <c r="E10991" s="16">
        <v>389</v>
      </c>
      <c r="F10991" s="16">
        <v>39</v>
      </c>
      <c r="G10991" s="16">
        <v>1</v>
      </c>
      <c r="H10991" s="16">
        <v>4</v>
      </c>
    </row>
    <row r="10992" spans="1:8" x14ac:dyDescent="0.3">
      <c r="A10992" s="13" t="str">
        <f t="shared" si="171"/>
        <v>matsuda012014</v>
      </c>
      <c r="B10992" s="16" t="s">
        <v>818</v>
      </c>
      <c r="C10992" s="16">
        <v>2014</v>
      </c>
      <c r="D10992" s="16" t="s">
        <v>2332</v>
      </c>
      <c r="E10992" s="16">
        <v>3</v>
      </c>
      <c r="F10992" s="16">
        <v>8</v>
      </c>
      <c r="G10992" s="16">
        <v>0</v>
      </c>
      <c r="H10992" s="16">
        <v>1</v>
      </c>
    </row>
    <row r="10993" spans="1:8" x14ac:dyDescent="0.3">
      <c r="A10993" s="13" t="str">
        <f t="shared" si="171"/>
        <v>matthry012014</v>
      </c>
      <c r="B10993" s="16" t="s">
        <v>1559</v>
      </c>
      <c r="C10993" s="16">
        <v>2014</v>
      </c>
      <c r="D10993" s="16" t="s">
        <v>2332</v>
      </c>
      <c r="E10993" s="16">
        <v>0</v>
      </c>
      <c r="F10993" s="16">
        <v>1</v>
      </c>
      <c r="G10993" s="16">
        <v>0</v>
      </c>
      <c r="H10993" s="16">
        <v>0</v>
      </c>
    </row>
    <row r="10994" spans="1:8" x14ac:dyDescent="0.3">
      <c r="A10994" s="13" t="str">
        <f t="shared" si="171"/>
        <v>matusbr012014</v>
      </c>
      <c r="B10994" s="16" t="s">
        <v>1132</v>
      </c>
      <c r="C10994" s="16">
        <v>2014</v>
      </c>
      <c r="D10994" s="16" t="s">
        <v>2332</v>
      </c>
      <c r="E10994" s="16">
        <v>1</v>
      </c>
      <c r="F10994" s="16">
        <v>6</v>
      </c>
      <c r="G10994" s="16">
        <v>0</v>
      </c>
      <c r="H10994" s="16">
        <v>0</v>
      </c>
    </row>
    <row r="10995" spans="1:8" x14ac:dyDescent="0.3">
      <c r="A10995" s="13" t="str">
        <f t="shared" si="171"/>
        <v>matzety012014</v>
      </c>
      <c r="B10995" s="16" t="s">
        <v>2217</v>
      </c>
      <c r="C10995" s="16">
        <v>2014</v>
      </c>
      <c r="D10995" s="16" t="s">
        <v>2332</v>
      </c>
      <c r="E10995" s="16">
        <v>10</v>
      </c>
      <c r="F10995" s="16">
        <v>15</v>
      </c>
      <c r="G10995" s="16">
        <v>2</v>
      </c>
      <c r="H10995" s="16">
        <v>1</v>
      </c>
    </row>
    <row r="10996" spans="1:8" x14ac:dyDescent="0.3">
      <c r="A10996" s="13" t="str">
        <f t="shared" si="171"/>
        <v>mauerjo012014</v>
      </c>
      <c r="B10996" s="16" t="s">
        <v>474</v>
      </c>
      <c r="C10996" s="16">
        <v>2014</v>
      </c>
      <c r="D10996" s="16" t="s">
        <v>2333</v>
      </c>
      <c r="E10996" s="16">
        <v>830</v>
      </c>
      <c r="F10996" s="16">
        <v>82</v>
      </c>
      <c r="G10996" s="16">
        <v>3</v>
      </c>
      <c r="H10996" s="16">
        <v>85</v>
      </c>
    </row>
    <row r="10997" spans="1:8" x14ac:dyDescent="0.3">
      <c r="A10997" s="13" t="str">
        <f t="shared" si="171"/>
        <v>maurebr012014</v>
      </c>
      <c r="B10997" s="16" t="s">
        <v>1998</v>
      </c>
      <c r="C10997" s="16">
        <v>2014</v>
      </c>
      <c r="D10997" s="16" t="s">
        <v>2332</v>
      </c>
      <c r="E10997" s="16">
        <v>2</v>
      </c>
      <c r="F10997" s="16">
        <v>5</v>
      </c>
      <c r="G10997" s="16">
        <v>0</v>
      </c>
      <c r="H10997" s="16">
        <v>0</v>
      </c>
    </row>
    <row r="10998" spans="1:8" x14ac:dyDescent="0.3">
      <c r="A10998" s="13" t="str">
        <f t="shared" si="171"/>
        <v>maxweju012014</v>
      </c>
      <c r="B10998" s="16" t="s">
        <v>819</v>
      </c>
      <c r="C10998" s="16">
        <v>2014</v>
      </c>
      <c r="D10998" s="16" t="s">
        <v>2327</v>
      </c>
      <c r="E10998" s="16">
        <v>10</v>
      </c>
      <c r="F10998" s="16">
        <v>1</v>
      </c>
      <c r="G10998" s="16">
        <v>0</v>
      </c>
      <c r="H10998" s="16">
        <v>0</v>
      </c>
    </row>
    <row r="10999" spans="1:8" x14ac:dyDescent="0.3">
      <c r="A10999" s="13" t="str">
        <f t="shared" si="171"/>
        <v>maxweju012014</v>
      </c>
      <c r="B10999" s="16" t="s">
        <v>819</v>
      </c>
      <c r="C10999" s="16">
        <v>2014</v>
      </c>
      <c r="D10999" s="16" t="s">
        <v>2328</v>
      </c>
      <c r="E10999" s="16">
        <v>0</v>
      </c>
      <c r="F10999" s="16">
        <v>0</v>
      </c>
      <c r="G10999" s="16">
        <v>0</v>
      </c>
      <c r="H10999" s="16">
        <v>0</v>
      </c>
    </row>
    <row r="11000" spans="1:8" x14ac:dyDescent="0.3">
      <c r="A11000" s="13" t="str">
        <f t="shared" si="171"/>
        <v>maxweju012014</v>
      </c>
      <c r="B11000" s="16" t="s">
        <v>819</v>
      </c>
      <c r="C11000" s="16">
        <v>2014</v>
      </c>
      <c r="D11000" s="16" t="s">
        <v>2329</v>
      </c>
      <c r="E11000" s="16">
        <v>16</v>
      </c>
      <c r="F11000" s="16">
        <v>1</v>
      </c>
      <c r="G11000" s="16">
        <v>0</v>
      </c>
      <c r="H11000" s="16">
        <v>0</v>
      </c>
    </row>
    <row r="11001" spans="1:8" x14ac:dyDescent="0.3">
      <c r="A11001" s="13" t="str">
        <f t="shared" si="171"/>
        <v>maxweju012014</v>
      </c>
      <c r="B11001" s="16" t="s">
        <v>819</v>
      </c>
      <c r="C11001" s="16">
        <v>2014</v>
      </c>
      <c r="D11001" s="16" t="s">
        <v>2330</v>
      </c>
      <c r="E11001" s="16">
        <v>6</v>
      </c>
      <c r="F11001" s="16">
        <v>0</v>
      </c>
      <c r="G11001" s="16">
        <v>0</v>
      </c>
      <c r="H11001" s="16">
        <v>0</v>
      </c>
    </row>
    <row r="11002" spans="1:8" x14ac:dyDescent="0.3">
      <c r="A11002" s="13" t="str">
        <f t="shared" si="171"/>
        <v>maybejo022014</v>
      </c>
      <c r="B11002" s="16" t="s">
        <v>1133</v>
      </c>
      <c r="C11002" s="16">
        <v>2014</v>
      </c>
      <c r="D11002" s="16" t="s">
        <v>2333</v>
      </c>
      <c r="E11002" s="16">
        <v>66</v>
      </c>
      <c r="F11002" s="16">
        <v>5</v>
      </c>
      <c r="G11002" s="16">
        <v>1</v>
      </c>
      <c r="H11002" s="16">
        <v>2</v>
      </c>
    </row>
    <row r="11003" spans="1:8" x14ac:dyDescent="0.3">
      <c r="A11003" s="13" t="str">
        <f t="shared" si="171"/>
        <v>maybejo022014</v>
      </c>
      <c r="B11003" s="16" t="s">
        <v>1133</v>
      </c>
      <c r="C11003" s="16">
        <v>2014</v>
      </c>
      <c r="D11003" s="16" t="s">
        <v>2333</v>
      </c>
      <c r="E11003" s="16">
        <v>40</v>
      </c>
      <c r="F11003" s="16">
        <v>2</v>
      </c>
      <c r="G11003" s="16">
        <v>0</v>
      </c>
      <c r="H11003" s="16">
        <v>3</v>
      </c>
    </row>
    <row r="11004" spans="1:8" x14ac:dyDescent="0.3">
      <c r="A11004" s="13" t="str">
        <f t="shared" si="171"/>
        <v>maybejo022014</v>
      </c>
      <c r="B11004" s="16" t="s">
        <v>1133</v>
      </c>
      <c r="C11004" s="16">
        <v>2014</v>
      </c>
      <c r="D11004" s="16" t="s">
        <v>2327</v>
      </c>
      <c r="E11004" s="16">
        <v>21</v>
      </c>
      <c r="F11004" s="16">
        <v>0</v>
      </c>
      <c r="G11004" s="16">
        <v>0</v>
      </c>
      <c r="H11004" s="16">
        <v>0</v>
      </c>
    </row>
    <row r="11005" spans="1:8" x14ac:dyDescent="0.3">
      <c r="A11005" s="13" t="str">
        <f t="shared" si="171"/>
        <v>maybejo022014</v>
      </c>
      <c r="B11005" s="16" t="s">
        <v>1133</v>
      </c>
      <c r="C11005" s="16">
        <v>2014</v>
      </c>
      <c r="D11005" s="16" t="s">
        <v>2328</v>
      </c>
      <c r="E11005" s="16">
        <v>17</v>
      </c>
      <c r="F11005" s="16">
        <v>1</v>
      </c>
      <c r="G11005" s="16">
        <v>0</v>
      </c>
      <c r="H11005" s="16">
        <v>0</v>
      </c>
    </row>
    <row r="11006" spans="1:8" x14ac:dyDescent="0.3">
      <c r="A11006" s="13" t="str">
        <f t="shared" si="171"/>
        <v>maybejo022014</v>
      </c>
      <c r="B11006" s="16" t="s">
        <v>1133</v>
      </c>
      <c r="C11006" s="16">
        <v>2014</v>
      </c>
      <c r="D11006" s="16" t="s">
        <v>2328</v>
      </c>
      <c r="E11006" s="16">
        <v>2</v>
      </c>
      <c r="F11006" s="16">
        <v>0</v>
      </c>
      <c r="G11006" s="16">
        <v>0</v>
      </c>
      <c r="H11006" s="16">
        <v>0</v>
      </c>
    </row>
    <row r="11007" spans="1:8" x14ac:dyDescent="0.3">
      <c r="A11007" s="13" t="str">
        <f t="shared" si="171"/>
        <v>maybejo022014</v>
      </c>
      <c r="B11007" s="16" t="s">
        <v>1133</v>
      </c>
      <c r="C11007" s="16">
        <v>2014</v>
      </c>
      <c r="D11007" s="16" t="s">
        <v>2329</v>
      </c>
      <c r="E11007" s="16">
        <v>43</v>
      </c>
      <c r="F11007" s="16">
        <v>1</v>
      </c>
      <c r="G11007" s="16">
        <v>0</v>
      </c>
      <c r="H11007" s="16">
        <v>0</v>
      </c>
    </row>
    <row r="11008" spans="1:8" x14ac:dyDescent="0.3">
      <c r="A11008" s="13" t="str">
        <f t="shared" si="171"/>
        <v>maybejo022014</v>
      </c>
      <c r="B11008" s="16" t="s">
        <v>1133</v>
      </c>
      <c r="C11008" s="16">
        <v>2014</v>
      </c>
      <c r="D11008" s="16" t="s">
        <v>2329</v>
      </c>
      <c r="E11008" s="16">
        <v>2</v>
      </c>
      <c r="F11008" s="16">
        <v>0</v>
      </c>
      <c r="G11008" s="16">
        <v>0</v>
      </c>
      <c r="H11008" s="16">
        <v>0</v>
      </c>
    </row>
    <row r="11009" spans="1:8" x14ac:dyDescent="0.3">
      <c r="A11009" s="13" t="str">
        <f t="shared" si="171"/>
        <v>maybejo022014</v>
      </c>
      <c r="B11009" s="16" t="s">
        <v>1133</v>
      </c>
      <c r="C11009" s="16">
        <v>2014</v>
      </c>
      <c r="D11009" s="16" t="s">
        <v>2330</v>
      </c>
      <c r="E11009" s="16">
        <v>5</v>
      </c>
      <c r="F11009" s="16">
        <v>0</v>
      </c>
      <c r="G11009" s="16">
        <v>0</v>
      </c>
      <c r="H11009" s="16">
        <v>0</v>
      </c>
    </row>
    <row r="11010" spans="1:8" x14ac:dyDescent="0.3">
      <c r="A11010" s="13" t="str">
        <f t="shared" si="171"/>
        <v>maybejo022014</v>
      </c>
      <c r="B11010" s="16" t="s">
        <v>1133</v>
      </c>
      <c r="C11010" s="16">
        <v>2014</v>
      </c>
      <c r="D11010" s="16" t="s">
        <v>2330</v>
      </c>
      <c r="E11010" s="16">
        <v>0</v>
      </c>
      <c r="F11010" s="16">
        <v>0</v>
      </c>
      <c r="G11010" s="16">
        <v>0</v>
      </c>
      <c r="H11010" s="16">
        <v>0</v>
      </c>
    </row>
    <row r="11011" spans="1:8" x14ac:dyDescent="0.3">
      <c r="A11011" s="13" t="str">
        <f t="shared" ref="A11011:A11074" si="172">B11011&amp;C11011</f>
        <v>maybica012014</v>
      </c>
      <c r="B11011" s="16" t="s">
        <v>820</v>
      </c>
      <c r="C11011" s="16">
        <v>2014</v>
      </c>
      <c r="D11011" s="16" t="s">
        <v>2327</v>
      </c>
      <c r="E11011" s="16">
        <v>161</v>
      </c>
      <c r="F11011" s="16">
        <v>1</v>
      </c>
      <c r="G11011" s="16">
        <v>2</v>
      </c>
      <c r="H11011" s="16">
        <v>1</v>
      </c>
    </row>
    <row r="11012" spans="1:8" x14ac:dyDescent="0.3">
      <c r="A11012" s="13" t="str">
        <f t="shared" si="172"/>
        <v>maybica012014</v>
      </c>
      <c r="B11012" s="16" t="s">
        <v>820</v>
      </c>
      <c r="C11012" s="16">
        <v>2014</v>
      </c>
      <c r="D11012" s="16" t="s">
        <v>2329</v>
      </c>
      <c r="E11012" s="16">
        <v>161</v>
      </c>
      <c r="F11012" s="16">
        <v>1</v>
      </c>
      <c r="G11012" s="16">
        <v>2</v>
      </c>
      <c r="H11012" s="16">
        <v>1</v>
      </c>
    </row>
    <row r="11013" spans="1:8" x14ac:dyDescent="0.3">
      <c r="A11013" s="13" t="str">
        <f t="shared" si="172"/>
        <v>maytr012014</v>
      </c>
      <c r="B11013" s="16" t="s">
        <v>2218</v>
      </c>
      <c r="C11013" s="16">
        <v>2014</v>
      </c>
      <c r="D11013" s="16" t="s">
        <v>2332</v>
      </c>
      <c r="E11013" s="16">
        <v>1</v>
      </c>
      <c r="F11013" s="16">
        <v>1</v>
      </c>
      <c r="G11013" s="16">
        <v>0</v>
      </c>
      <c r="H11013" s="16">
        <v>0</v>
      </c>
    </row>
    <row r="11014" spans="1:8" x14ac:dyDescent="0.3">
      <c r="A11014" s="13" t="str">
        <f t="shared" si="172"/>
        <v>mazzavi012014</v>
      </c>
      <c r="B11014" s="16" t="s">
        <v>1134</v>
      </c>
      <c r="C11014" s="16">
        <v>2014</v>
      </c>
      <c r="D11014" s="16" t="s">
        <v>2332</v>
      </c>
      <c r="E11014" s="16">
        <v>1</v>
      </c>
      <c r="F11014" s="16">
        <v>0</v>
      </c>
      <c r="G11014" s="16">
        <v>0</v>
      </c>
      <c r="H11014" s="16">
        <v>0</v>
      </c>
    </row>
    <row r="11015" spans="1:8" x14ac:dyDescent="0.3">
      <c r="A11015" s="13" t="str">
        <f t="shared" si="172"/>
        <v>mcallza012014</v>
      </c>
      <c r="B11015" s="16" t="s">
        <v>1560</v>
      </c>
      <c r="C11015" s="16">
        <v>2014</v>
      </c>
      <c r="D11015" s="16" t="s">
        <v>2332</v>
      </c>
      <c r="E11015" s="16">
        <v>5</v>
      </c>
      <c r="F11015" s="16">
        <v>3</v>
      </c>
      <c r="G11015" s="16">
        <v>2</v>
      </c>
      <c r="H11015" s="16">
        <v>0</v>
      </c>
    </row>
    <row r="11016" spans="1:8" x14ac:dyDescent="0.3">
      <c r="A11016" s="13" t="str">
        <f t="shared" si="172"/>
        <v>mcbrima022014</v>
      </c>
      <c r="B11016" s="16" t="s">
        <v>1776</v>
      </c>
      <c r="C11016" s="16">
        <v>2014</v>
      </c>
      <c r="D11016" s="16" t="s">
        <v>2333</v>
      </c>
      <c r="E11016" s="16">
        <v>28</v>
      </c>
      <c r="F11016" s="16">
        <v>1</v>
      </c>
      <c r="G11016" s="16">
        <v>0</v>
      </c>
      <c r="H11016" s="16">
        <v>6</v>
      </c>
    </row>
    <row r="11017" spans="1:8" x14ac:dyDescent="0.3">
      <c r="A11017" s="13" t="str">
        <f t="shared" si="172"/>
        <v>mcbrima022014</v>
      </c>
      <c r="B11017" s="16" t="s">
        <v>1776</v>
      </c>
      <c r="C11017" s="16">
        <v>2014</v>
      </c>
      <c r="D11017" s="16" t="s">
        <v>2328</v>
      </c>
      <c r="E11017" s="16">
        <v>0</v>
      </c>
      <c r="F11017" s="16">
        <v>0</v>
      </c>
      <c r="G11017" s="16">
        <v>0</v>
      </c>
      <c r="H11017" s="16">
        <v>0</v>
      </c>
    </row>
    <row r="11018" spans="1:8" x14ac:dyDescent="0.3">
      <c r="A11018" s="13" t="str">
        <f t="shared" si="172"/>
        <v>mcbrima022014</v>
      </c>
      <c r="B11018" s="16" t="s">
        <v>1776</v>
      </c>
      <c r="C11018" s="16">
        <v>2014</v>
      </c>
      <c r="D11018" s="16" t="s">
        <v>2329</v>
      </c>
      <c r="E11018" s="16">
        <v>3</v>
      </c>
      <c r="F11018" s="16">
        <v>1</v>
      </c>
      <c r="G11018" s="16">
        <v>0</v>
      </c>
      <c r="H11018" s="16">
        <v>1</v>
      </c>
    </row>
    <row r="11019" spans="1:8" x14ac:dyDescent="0.3">
      <c r="A11019" s="13" t="str">
        <f t="shared" si="172"/>
        <v>mcbrima022014</v>
      </c>
      <c r="B11019" s="16" t="s">
        <v>1776</v>
      </c>
      <c r="C11019" s="16">
        <v>2014</v>
      </c>
      <c r="D11019" s="16" t="s">
        <v>2330</v>
      </c>
      <c r="E11019" s="16">
        <v>3</v>
      </c>
      <c r="F11019" s="16">
        <v>1</v>
      </c>
      <c r="G11019" s="16">
        <v>0</v>
      </c>
      <c r="H11019" s="16">
        <v>1</v>
      </c>
    </row>
    <row r="11020" spans="1:8" x14ac:dyDescent="0.3">
      <c r="A11020" s="13" t="str">
        <f t="shared" si="172"/>
        <v>mccanbr012014</v>
      </c>
      <c r="B11020" s="16" t="s">
        <v>570</v>
      </c>
      <c r="C11020" s="16">
        <v>2014</v>
      </c>
      <c r="D11020" s="16" t="s">
        <v>2333</v>
      </c>
      <c r="E11020" s="16">
        <v>100</v>
      </c>
      <c r="F11020" s="16">
        <v>9</v>
      </c>
      <c r="G11020" s="16">
        <v>1</v>
      </c>
      <c r="H11020" s="16">
        <v>7</v>
      </c>
    </row>
    <row r="11021" spans="1:8" x14ac:dyDescent="0.3">
      <c r="A11021" s="13" t="str">
        <f t="shared" si="172"/>
        <v>mccanbr012014</v>
      </c>
      <c r="B11021" s="16" t="s">
        <v>570</v>
      </c>
      <c r="C11021" s="16">
        <v>2014</v>
      </c>
      <c r="D11021" s="16" t="s">
        <v>2334</v>
      </c>
      <c r="E11021" s="16">
        <v>859</v>
      </c>
      <c r="F11021" s="16">
        <v>62</v>
      </c>
      <c r="G11021" s="16">
        <v>2</v>
      </c>
      <c r="H11021" s="16">
        <v>4</v>
      </c>
    </row>
    <row r="11022" spans="1:8" x14ac:dyDescent="0.3">
      <c r="A11022" s="13" t="str">
        <f t="shared" si="172"/>
        <v>mccanja022014</v>
      </c>
      <c r="B11022" s="16" t="s">
        <v>2219</v>
      </c>
      <c r="C11022" s="16">
        <v>2014</v>
      </c>
      <c r="D11022" s="16" t="s">
        <v>2334</v>
      </c>
      <c r="E11022" s="16">
        <v>22</v>
      </c>
      <c r="F11022" s="16">
        <v>1</v>
      </c>
      <c r="G11022" s="16">
        <v>0</v>
      </c>
      <c r="H11022" s="16">
        <v>0</v>
      </c>
    </row>
    <row r="11023" spans="1:8" x14ac:dyDescent="0.3">
      <c r="A11023" s="13" t="str">
        <f t="shared" si="172"/>
        <v>mccarbr012014</v>
      </c>
      <c r="B11023" s="16" t="s">
        <v>571</v>
      </c>
      <c r="C11023" s="16">
        <v>2014</v>
      </c>
      <c r="D11023" s="16" t="s">
        <v>2332</v>
      </c>
      <c r="E11023" s="16">
        <v>8</v>
      </c>
      <c r="F11023" s="16">
        <v>11</v>
      </c>
      <c r="G11023" s="16">
        <v>0</v>
      </c>
      <c r="H11023" s="16">
        <v>1</v>
      </c>
    </row>
    <row r="11024" spans="1:8" x14ac:dyDescent="0.3">
      <c r="A11024" s="13" t="str">
        <f t="shared" si="172"/>
        <v>mccarbr012014</v>
      </c>
      <c r="B11024" s="16" t="s">
        <v>571</v>
      </c>
      <c r="C11024" s="16">
        <v>2014</v>
      </c>
      <c r="D11024" s="16" t="s">
        <v>2332</v>
      </c>
      <c r="E11024" s="16">
        <v>3</v>
      </c>
      <c r="F11024" s="16">
        <v>9</v>
      </c>
      <c r="G11024" s="16">
        <v>0</v>
      </c>
      <c r="H11024" s="16">
        <v>0</v>
      </c>
    </row>
    <row r="11025" spans="1:8" x14ac:dyDescent="0.3">
      <c r="A11025" s="13" t="str">
        <f t="shared" si="172"/>
        <v>mccoypa012014</v>
      </c>
      <c r="B11025" s="16" t="s">
        <v>2220</v>
      </c>
      <c r="C11025" s="16">
        <v>2014</v>
      </c>
      <c r="D11025" s="16" t="s">
        <v>2332</v>
      </c>
      <c r="E11025" s="16">
        <v>0</v>
      </c>
      <c r="F11025" s="16">
        <v>0</v>
      </c>
      <c r="G11025" s="16">
        <v>0</v>
      </c>
      <c r="H11025" s="16">
        <v>0</v>
      </c>
    </row>
    <row r="11026" spans="1:8" x14ac:dyDescent="0.3">
      <c r="A11026" s="13" t="str">
        <f t="shared" si="172"/>
        <v>mccutan012014</v>
      </c>
      <c r="B11026" s="16" t="s">
        <v>1136</v>
      </c>
      <c r="C11026" s="16">
        <v>2014</v>
      </c>
      <c r="D11026" s="16" t="s">
        <v>2327</v>
      </c>
      <c r="E11026" s="16">
        <v>301</v>
      </c>
      <c r="F11026" s="16">
        <v>1</v>
      </c>
      <c r="G11026" s="16">
        <v>6</v>
      </c>
      <c r="H11026" s="16">
        <v>0</v>
      </c>
    </row>
    <row r="11027" spans="1:8" x14ac:dyDescent="0.3">
      <c r="A11027" s="13" t="str">
        <f t="shared" si="172"/>
        <v>mccutan012014</v>
      </c>
      <c r="B11027" s="16" t="s">
        <v>1136</v>
      </c>
      <c r="C11027" s="16">
        <v>2014</v>
      </c>
      <c r="D11027" s="16" t="s">
        <v>2329</v>
      </c>
      <c r="E11027" s="16">
        <v>301</v>
      </c>
      <c r="F11027" s="16">
        <v>1</v>
      </c>
      <c r="G11027" s="16">
        <v>6</v>
      </c>
      <c r="H11027" s="16">
        <v>0</v>
      </c>
    </row>
    <row r="11028" spans="1:8" x14ac:dyDescent="0.3">
      <c r="A11028" s="13" t="str">
        <f t="shared" si="172"/>
        <v>mccutda012014</v>
      </c>
      <c r="B11028" s="16" t="s">
        <v>1137</v>
      </c>
      <c r="C11028" s="16">
        <v>2014</v>
      </c>
      <c r="D11028" s="16" t="s">
        <v>2332</v>
      </c>
      <c r="E11028" s="16">
        <v>0</v>
      </c>
      <c r="F11028" s="16">
        <v>0</v>
      </c>
      <c r="G11028" s="16">
        <v>0</v>
      </c>
      <c r="H11028" s="16">
        <v>0</v>
      </c>
    </row>
    <row r="11029" spans="1:8" x14ac:dyDescent="0.3">
      <c r="A11029" s="13" t="str">
        <f t="shared" si="172"/>
        <v>mcdonjo032014</v>
      </c>
      <c r="B11029" s="16" t="s">
        <v>147</v>
      </c>
      <c r="C11029" s="16">
        <v>2014</v>
      </c>
      <c r="D11029" s="16" t="s">
        <v>37</v>
      </c>
      <c r="E11029" s="16">
        <v>4</v>
      </c>
      <c r="F11029" s="16">
        <v>3</v>
      </c>
      <c r="G11029" s="16">
        <v>0</v>
      </c>
      <c r="H11029" s="16">
        <v>1</v>
      </c>
    </row>
    <row r="11030" spans="1:8" x14ac:dyDescent="0.3">
      <c r="A11030" s="13" t="str">
        <f t="shared" si="172"/>
        <v>mcdonjo032014</v>
      </c>
      <c r="B11030" s="16" t="s">
        <v>147</v>
      </c>
      <c r="C11030" s="16">
        <v>2014</v>
      </c>
      <c r="D11030" s="16" t="s">
        <v>38</v>
      </c>
      <c r="E11030" s="16">
        <v>16</v>
      </c>
      <c r="F11030" s="16">
        <v>48</v>
      </c>
      <c r="G11030" s="16">
        <v>2</v>
      </c>
      <c r="H11030" s="16">
        <v>5</v>
      </c>
    </row>
    <row r="11031" spans="1:8" x14ac:dyDescent="0.3">
      <c r="A11031" s="13" t="str">
        <f t="shared" si="172"/>
        <v>mcdonjo032014</v>
      </c>
      <c r="B11031" s="16" t="s">
        <v>147</v>
      </c>
      <c r="C11031" s="16">
        <v>2014</v>
      </c>
      <c r="D11031" s="16" t="s">
        <v>2331</v>
      </c>
      <c r="E11031" s="16">
        <v>19</v>
      </c>
      <c r="F11031" s="16">
        <v>19</v>
      </c>
      <c r="G11031" s="16">
        <v>2</v>
      </c>
      <c r="H11031" s="16">
        <v>4</v>
      </c>
    </row>
    <row r="11032" spans="1:8" x14ac:dyDescent="0.3">
      <c r="A11032" s="13" t="str">
        <f t="shared" si="172"/>
        <v>mcfartj012014</v>
      </c>
      <c r="B11032" s="16" t="s">
        <v>1999</v>
      </c>
      <c r="C11032" s="16">
        <v>2014</v>
      </c>
      <c r="D11032" s="16" t="s">
        <v>2332</v>
      </c>
      <c r="E11032" s="16">
        <v>3</v>
      </c>
      <c r="F11032" s="16">
        <v>10</v>
      </c>
      <c r="G11032" s="16">
        <v>1</v>
      </c>
      <c r="H11032" s="16">
        <v>0</v>
      </c>
    </row>
    <row r="11033" spans="1:8" x14ac:dyDescent="0.3">
      <c r="A11033" s="13" t="str">
        <f t="shared" si="172"/>
        <v>mcgeeja012014</v>
      </c>
      <c r="B11033" s="16" t="s">
        <v>1334</v>
      </c>
      <c r="C11033" s="16">
        <v>2014</v>
      </c>
      <c r="D11033" s="16" t="s">
        <v>2332</v>
      </c>
      <c r="E11033" s="16">
        <v>1</v>
      </c>
      <c r="F11033" s="16">
        <v>6</v>
      </c>
      <c r="G11033" s="16">
        <v>1</v>
      </c>
      <c r="H11033" s="16">
        <v>0</v>
      </c>
    </row>
    <row r="11034" spans="1:8" x14ac:dyDescent="0.3">
      <c r="A11034" s="13" t="str">
        <f t="shared" si="172"/>
        <v>mcgehca012014</v>
      </c>
      <c r="B11034" s="16" t="s">
        <v>963</v>
      </c>
      <c r="C11034" s="16">
        <v>2014</v>
      </c>
      <c r="D11034" s="16" t="s">
        <v>38</v>
      </c>
      <c r="E11034" s="16">
        <v>78</v>
      </c>
      <c r="F11034" s="16">
        <v>241</v>
      </c>
      <c r="G11034" s="16">
        <v>7</v>
      </c>
      <c r="H11034" s="16">
        <v>34</v>
      </c>
    </row>
    <row r="11035" spans="1:8" x14ac:dyDescent="0.3">
      <c r="A11035" s="13" t="str">
        <f t="shared" si="172"/>
        <v>mcgowdu012014</v>
      </c>
      <c r="B11035" s="16" t="s">
        <v>572</v>
      </c>
      <c r="C11035" s="16">
        <v>2014</v>
      </c>
      <c r="D11035" s="16" t="s">
        <v>2332</v>
      </c>
      <c r="E11035" s="16">
        <v>3</v>
      </c>
      <c r="F11035" s="16">
        <v>11</v>
      </c>
      <c r="G11035" s="16">
        <v>0</v>
      </c>
      <c r="H11035" s="16">
        <v>2</v>
      </c>
    </row>
    <row r="11036" spans="1:8" x14ac:dyDescent="0.3">
      <c r="A11036" s="13" t="str">
        <f t="shared" si="172"/>
        <v>mchugco012014</v>
      </c>
      <c r="B11036" s="16" t="s">
        <v>1777</v>
      </c>
      <c r="C11036" s="16">
        <v>2014</v>
      </c>
      <c r="D11036" s="16" t="s">
        <v>2332</v>
      </c>
      <c r="E11036" s="16">
        <v>12</v>
      </c>
      <c r="F11036" s="16">
        <v>21</v>
      </c>
      <c r="G11036" s="16">
        <v>2</v>
      </c>
      <c r="H11036" s="16">
        <v>2</v>
      </c>
    </row>
    <row r="11037" spans="1:8" x14ac:dyDescent="0.3">
      <c r="A11037" s="13" t="str">
        <f t="shared" si="172"/>
        <v>mckenmi012014</v>
      </c>
      <c r="B11037" s="16" t="s">
        <v>1335</v>
      </c>
      <c r="C11037" s="16">
        <v>2014</v>
      </c>
      <c r="D11037" s="16" t="s">
        <v>2334</v>
      </c>
      <c r="E11037" s="16">
        <v>312</v>
      </c>
      <c r="F11037" s="16">
        <v>24</v>
      </c>
      <c r="G11037" s="16">
        <v>6</v>
      </c>
      <c r="H11037" s="16">
        <v>1</v>
      </c>
    </row>
    <row r="11038" spans="1:8" x14ac:dyDescent="0.3">
      <c r="A11038" s="13" t="str">
        <f t="shared" si="172"/>
        <v>mclouna012014</v>
      </c>
      <c r="B11038" s="16" t="s">
        <v>573</v>
      </c>
      <c r="C11038" s="16">
        <v>2014</v>
      </c>
      <c r="D11038" s="16" t="s">
        <v>2327</v>
      </c>
      <c r="E11038" s="16">
        <v>16</v>
      </c>
      <c r="F11038" s="16">
        <v>0</v>
      </c>
      <c r="G11038" s="16">
        <v>1</v>
      </c>
      <c r="H11038" s="16">
        <v>0</v>
      </c>
    </row>
    <row r="11039" spans="1:8" x14ac:dyDescent="0.3">
      <c r="A11039" s="13" t="str">
        <f t="shared" si="172"/>
        <v>mclouna012014</v>
      </c>
      <c r="B11039" s="16" t="s">
        <v>573</v>
      </c>
      <c r="C11039" s="16">
        <v>2014</v>
      </c>
      <c r="D11039" s="16" t="s">
        <v>2328</v>
      </c>
      <c r="E11039" s="16">
        <v>33</v>
      </c>
      <c r="F11039" s="16">
        <v>0</v>
      </c>
      <c r="G11039" s="16">
        <v>0</v>
      </c>
      <c r="H11039" s="16">
        <v>0</v>
      </c>
    </row>
    <row r="11040" spans="1:8" x14ac:dyDescent="0.3">
      <c r="A11040" s="13" t="str">
        <f t="shared" si="172"/>
        <v>mclouna012014</v>
      </c>
      <c r="B11040" s="16" t="s">
        <v>573</v>
      </c>
      <c r="C11040" s="16">
        <v>2014</v>
      </c>
      <c r="D11040" s="16" t="s">
        <v>2329</v>
      </c>
      <c r="E11040" s="16">
        <v>64</v>
      </c>
      <c r="F11040" s="16">
        <v>0</v>
      </c>
      <c r="G11040" s="16">
        <v>2</v>
      </c>
      <c r="H11040" s="16">
        <v>0</v>
      </c>
    </row>
    <row r="11041" spans="1:8" x14ac:dyDescent="0.3">
      <c r="A11041" s="13" t="str">
        <f t="shared" si="172"/>
        <v>mclouna012014</v>
      </c>
      <c r="B11041" s="16" t="s">
        <v>573</v>
      </c>
      <c r="C11041" s="16">
        <v>2014</v>
      </c>
      <c r="D11041" s="16" t="s">
        <v>2330</v>
      </c>
      <c r="E11041" s="16">
        <v>15</v>
      </c>
      <c r="F11041" s="16">
        <v>0</v>
      </c>
      <c r="G11041" s="16">
        <v>1</v>
      </c>
      <c r="H11041" s="16">
        <v>0</v>
      </c>
    </row>
    <row r="11042" spans="1:8" x14ac:dyDescent="0.3">
      <c r="A11042" s="13" t="str">
        <f t="shared" si="172"/>
        <v>medicto012014</v>
      </c>
      <c r="B11042" s="16" t="s">
        <v>2001</v>
      </c>
      <c r="C11042" s="16">
        <v>2014</v>
      </c>
      <c r="D11042" s="16" t="s">
        <v>2333</v>
      </c>
      <c r="E11042" s="16">
        <v>292</v>
      </c>
      <c r="F11042" s="16">
        <v>26</v>
      </c>
      <c r="G11042" s="16">
        <v>1</v>
      </c>
      <c r="H11042" s="16">
        <v>29</v>
      </c>
    </row>
    <row r="11043" spans="1:8" x14ac:dyDescent="0.3">
      <c r="A11043" s="13" t="str">
        <f t="shared" si="172"/>
        <v>medicto012014</v>
      </c>
      <c r="B11043" s="16" t="s">
        <v>2001</v>
      </c>
      <c r="C11043" s="16">
        <v>2014</v>
      </c>
      <c r="D11043" s="16" t="s">
        <v>2328</v>
      </c>
      <c r="E11043" s="16">
        <v>27</v>
      </c>
      <c r="F11043" s="16">
        <v>0</v>
      </c>
      <c r="G11043" s="16">
        <v>0</v>
      </c>
      <c r="H11043" s="16">
        <v>0</v>
      </c>
    </row>
    <row r="11044" spans="1:8" x14ac:dyDescent="0.3">
      <c r="A11044" s="13" t="str">
        <f t="shared" si="172"/>
        <v>medicto012014</v>
      </c>
      <c r="B11044" s="16" t="s">
        <v>2001</v>
      </c>
      <c r="C11044" s="16">
        <v>2014</v>
      </c>
      <c r="D11044" s="16" t="s">
        <v>2329</v>
      </c>
      <c r="E11044" s="16">
        <v>27</v>
      </c>
      <c r="F11044" s="16">
        <v>0</v>
      </c>
      <c r="G11044" s="16">
        <v>0</v>
      </c>
      <c r="H11044" s="16">
        <v>0</v>
      </c>
    </row>
    <row r="11045" spans="1:8" x14ac:dyDescent="0.3">
      <c r="A11045" s="13" t="str">
        <f t="shared" si="172"/>
        <v>medinyo012014</v>
      </c>
      <c r="B11045" s="16" t="s">
        <v>2002</v>
      </c>
      <c r="C11045" s="16">
        <v>2014</v>
      </c>
      <c r="D11045" s="16" t="s">
        <v>2332</v>
      </c>
      <c r="E11045" s="16">
        <v>1</v>
      </c>
      <c r="F11045" s="16">
        <v>6</v>
      </c>
      <c r="G11045" s="16">
        <v>1</v>
      </c>
      <c r="H11045" s="16">
        <v>0</v>
      </c>
    </row>
    <row r="11046" spans="1:8" x14ac:dyDescent="0.3">
      <c r="A11046" s="13" t="str">
        <f t="shared" si="172"/>
        <v>meekev012014</v>
      </c>
      <c r="B11046" s="16" t="s">
        <v>964</v>
      </c>
      <c r="C11046" s="16">
        <v>2014</v>
      </c>
      <c r="D11046" s="16" t="s">
        <v>2332</v>
      </c>
      <c r="E11046" s="16">
        <v>2</v>
      </c>
      <c r="F11046" s="16">
        <v>6</v>
      </c>
      <c r="G11046" s="16">
        <v>0</v>
      </c>
      <c r="H11046" s="16">
        <v>0</v>
      </c>
    </row>
    <row r="11047" spans="1:8" x14ac:dyDescent="0.3">
      <c r="A11047" s="13" t="str">
        <f t="shared" si="172"/>
        <v>mejiaje012014</v>
      </c>
      <c r="B11047" s="16" t="s">
        <v>1336</v>
      </c>
      <c r="C11047" s="16">
        <v>2014</v>
      </c>
      <c r="D11047" s="16" t="s">
        <v>2332</v>
      </c>
      <c r="E11047" s="16">
        <v>4</v>
      </c>
      <c r="F11047" s="16">
        <v>9</v>
      </c>
      <c r="G11047" s="16">
        <v>0</v>
      </c>
      <c r="H11047" s="16">
        <v>1</v>
      </c>
    </row>
    <row r="11048" spans="1:8" x14ac:dyDescent="0.3">
      <c r="A11048" s="13" t="str">
        <f t="shared" si="172"/>
        <v>melanma012014</v>
      </c>
      <c r="B11048" s="16" t="s">
        <v>1139</v>
      </c>
      <c r="C11048" s="16">
        <v>2014</v>
      </c>
      <c r="D11048" s="16" t="s">
        <v>2332</v>
      </c>
      <c r="E11048" s="16">
        <v>5</v>
      </c>
      <c r="F11048" s="16">
        <v>12</v>
      </c>
      <c r="G11048" s="16">
        <v>1</v>
      </c>
      <c r="H11048" s="16">
        <v>0</v>
      </c>
    </row>
    <row r="11049" spans="1:8" x14ac:dyDescent="0.3">
      <c r="A11049" s="13" t="str">
        <f t="shared" si="172"/>
        <v>mendero012014</v>
      </c>
      <c r="B11049" s="16" t="s">
        <v>2221</v>
      </c>
      <c r="C11049" s="16">
        <v>2014</v>
      </c>
      <c r="D11049" s="16" t="s">
        <v>2332</v>
      </c>
      <c r="E11049" s="16">
        <v>4</v>
      </c>
      <c r="F11049" s="16">
        <v>2</v>
      </c>
      <c r="G11049" s="16">
        <v>0</v>
      </c>
      <c r="H11049" s="16">
        <v>0</v>
      </c>
    </row>
    <row r="11050" spans="1:8" x14ac:dyDescent="0.3">
      <c r="A11050" s="13" t="str">
        <f t="shared" si="172"/>
        <v>mercejo032014</v>
      </c>
      <c r="B11050" s="16" t="s">
        <v>1779</v>
      </c>
      <c r="C11050" s="16">
        <v>2014</v>
      </c>
      <c r="D11050" s="16" t="s">
        <v>2329</v>
      </c>
      <c r="E11050" s="16">
        <v>0</v>
      </c>
      <c r="F11050" s="16">
        <v>0</v>
      </c>
      <c r="G11050" s="16">
        <v>0</v>
      </c>
      <c r="H11050" s="16">
        <v>0</v>
      </c>
    </row>
    <row r="11051" spans="1:8" x14ac:dyDescent="0.3">
      <c r="A11051" s="13" t="str">
        <f t="shared" si="172"/>
        <v>mercejo032014</v>
      </c>
      <c r="B11051" s="16" t="s">
        <v>1779</v>
      </c>
      <c r="C11051" s="16">
        <v>2014</v>
      </c>
      <c r="D11051" s="16" t="s">
        <v>2330</v>
      </c>
      <c r="E11051" s="16">
        <v>0</v>
      </c>
      <c r="F11051" s="16">
        <v>0</v>
      </c>
      <c r="G11051" s="16">
        <v>0</v>
      </c>
      <c r="H11051" s="16">
        <v>0</v>
      </c>
    </row>
    <row r="11052" spans="1:8" x14ac:dyDescent="0.3">
      <c r="A11052" s="13" t="str">
        <f t="shared" si="172"/>
        <v>mercejo032014</v>
      </c>
      <c r="B11052" s="16" t="s">
        <v>1779</v>
      </c>
      <c r="C11052" s="16">
        <v>2014</v>
      </c>
      <c r="D11052" s="16" t="s">
        <v>2331</v>
      </c>
      <c r="E11052" s="16">
        <v>159</v>
      </c>
      <c r="F11052" s="16">
        <v>439</v>
      </c>
      <c r="G11052" s="16">
        <v>11</v>
      </c>
      <c r="H11052" s="16">
        <v>80</v>
      </c>
    </row>
    <row r="11053" spans="1:8" x14ac:dyDescent="0.3">
      <c r="A11053" s="13" t="str">
        <f t="shared" si="172"/>
        <v>merceme012014</v>
      </c>
      <c r="B11053" s="16" t="s">
        <v>2222</v>
      </c>
      <c r="C11053" s="16">
        <v>2014</v>
      </c>
      <c r="D11053" s="16" t="s">
        <v>2332</v>
      </c>
      <c r="E11053" s="16">
        <v>0</v>
      </c>
      <c r="F11053" s="16">
        <v>1</v>
      </c>
      <c r="G11053" s="16">
        <v>0</v>
      </c>
      <c r="H11053" s="16">
        <v>0</v>
      </c>
    </row>
    <row r="11054" spans="1:8" x14ac:dyDescent="0.3">
      <c r="A11054" s="13" t="str">
        <f t="shared" si="172"/>
        <v>mesorde012014</v>
      </c>
      <c r="B11054" s="16" t="s">
        <v>1561</v>
      </c>
      <c r="C11054" s="16">
        <v>2014</v>
      </c>
      <c r="D11054" s="16" t="s">
        <v>2334</v>
      </c>
      <c r="E11054" s="16">
        <v>832</v>
      </c>
      <c r="F11054" s="16">
        <v>55</v>
      </c>
      <c r="G11054" s="16">
        <v>3</v>
      </c>
      <c r="H11054" s="16">
        <v>5</v>
      </c>
    </row>
    <row r="11055" spans="1:8" x14ac:dyDescent="0.3">
      <c r="A11055" s="13" t="str">
        <f t="shared" si="172"/>
        <v>middlwi012014</v>
      </c>
      <c r="B11055" s="16" t="s">
        <v>1781</v>
      </c>
      <c r="C11055" s="16">
        <v>2014</v>
      </c>
      <c r="D11055" s="16" t="s">
        <v>2333</v>
      </c>
      <c r="E11055" s="16">
        <v>2</v>
      </c>
      <c r="F11055" s="16">
        <v>0</v>
      </c>
      <c r="G11055" s="16">
        <v>0</v>
      </c>
      <c r="H11055" s="16">
        <v>1</v>
      </c>
    </row>
    <row r="11056" spans="1:8" x14ac:dyDescent="0.3">
      <c r="A11056" s="13" t="str">
        <f t="shared" si="172"/>
        <v>middlwi012014</v>
      </c>
      <c r="B11056" s="16" t="s">
        <v>1781</v>
      </c>
      <c r="C11056" s="16">
        <v>2014</v>
      </c>
      <c r="D11056" s="16" t="s">
        <v>38</v>
      </c>
      <c r="E11056" s="16">
        <v>38</v>
      </c>
      <c r="F11056" s="16">
        <v>99</v>
      </c>
      <c r="G11056" s="16">
        <v>4</v>
      </c>
      <c r="H11056" s="16">
        <v>9</v>
      </c>
    </row>
    <row r="11057" spans="1:8" x14ac:dyDescent="0.3">
      <c r="A11057" s="13" t="str">
        <f t="shared" si="172"/>
        <v>mikolmi012014</v>
      </c>
      <c r="B11057" s="16" t="s">
        <v>1782</v>
      </c>
      <c r="C11057" s="16">
        <v>2014</v>
      </c>
      <c r="D11057" s="16" t="s">
        <v>2332</v>
      </c>
      <c r="E11057" s="16">
        <v>5</v>
      </c>
      <c r="F11057" s="16">
        <v>5</v>
      </c>
      <c r="G11057" s="16">
        <v>2</v>
      </c>
      <c r="H11057" s="16">
        <v>1</v>
      </c>
    </row>
    <row r="11058" spans="1:8" x14ac:dyDescent="0.3">
      <c r="A11058" s="13" t="str">
        <f t="shared" si="172"/>
        <v>mileywa012014</v>
      </c>
      <c r="B11058" s="16" t="s">
        <v>1562</v>
      </c>
      <c r="C11058" s="16">
        <v>2014</v>
      </c>
      <c r="D11058" s="16" t="s">
        <v>2332</v>
      </c>
      <c r="E11058" s="16">
        <v>7</v>
      </c>
      <c r="F11058" s="16">
        <v>27</v>
      </c>
      <c r="G11058" s="16">
        <v>3</v>
      </c>
      <c r="H11058" s="16">
        <v>2</v>
      </c>
    </row>
    <row r="11059" spans="1:8" x14ac:dyDescent="0.3">
      <c r="A11059" s="13" t="str">
        <f t="shared" si="172"/>
        <v>millean012014</v>
      </c>
      <c r="B11059" s="16" t="s">
        <v>686</v>
      </c>
      <c r="C11059" s="16">
        <v>2014</v>
      </c>
      <c r="D11059" s="16" t="s">
        <v>2332</v>
      </c>
      <c r="E11059" s="16">
        <v>0</v>
      </c>
      <c r="F11059" s="16">
        <v>8</v>
      </c>
      <c r="G11059" s="16">
        <v>1</v>
      </c>
      <c r="H11059" s="16">
        <v>0</v>
      </c>
    </row>
    <row r="11060" spans="1:8" x14ac:dyDescent="0.3">
      <c r="A11060" s="13" t="str">
        <f t="shared" si="172"/>
        <v>millean012014</v>
      </c>
      <c r="B11060" s="16" t="s">
        <v>686</v>
      </c>
      <c r="C11060" s="16">
        <v>2014</v>
      </c>
      <c r="D11060" s="16" t="s">
        <v>2332</v>
      </c>
      <c r="E11060" s="16">
        <v>0</v>
      </c>
      <c r="F11060" s="16">
        <v>0</v>
      </c>
      <c r="G11060" s="16">
        <v>0</v>
      </c>
      <c r="H11060" s="16">
        <v>0</v>
      </c>
    </row>
    <row r="11061" spans="1:8" x14ac:dyDescent="0.3">
      <c r="A11061" s="13" t="str">
        <f t="shared" si="172"/>
        <v>millebr022014</v>
      </c>
      <c r="B11061" s="16" t="s">
        <v>2003</v>
      </c>
      <c r="C11061" s="16">
        <v>2014</v>
      </c>
      <c r="D11061" s="16" t="s">
        <v>37</v>
      </c>
      <c r="E11061" s="16">
        <v>5</v>
      </c>
      <c r="F11061" s="16">
        <v>15</v>
      </c>
      <c r="G11061" s="16">
        <v>1</v>
      </c>
      <c r="H11061" s="16">
        <v>3</v>
      </c>
    </row>
    <row r="11062" spans="1:8" x14ac:dyDescent="0.3">
      <c r="A11062" s="13" t="str">
        <f t="shared" si="172"/>
        <v>millebr022014</v>
      </c>
      <c r="B11062" s="16" t="s">
        <v>2003</v>
      </c>
      <c r="C11062" s="16">
        <v>2014</v>
      </c>
      <c r="D11062" s="16" t="s">
        <v>38</v>
      </c>
      <c r="E11062" s="16">
        <v>0</v>
      </c>
      <c r="F11062" s="16">
        <v>0</v>
      </c>
      <c r="G11062" s="16">
        <v>0</v>
      </c>
      <c r="H11062" s="16">
        <v>0</v>
      </c>
    </row>
    <row r="11063" spans="1:8" x14ac:dyDescent="0.3">
      <c r="A11063" s="13" t="str">
        <f t="shared" si="172"/>
        <v>millebr022014</v>
      </c>
      <c r="B11063" s="16" t="s">
        <v>2003</v>
      </c>
      <c r="C11063" s="16">
        <v>2014</v>
      </c>
      <c r="D11063" s="16" t="s">
        <v>2331</v>
      </c>
      <c r="E11063" s="16">
        <v>145</v>
      </c>
      <c r="F11063" s="16">
        <v>267</v>
      </c>
      <c r="G11063" s="16">
        <v>18</v>
      </c>
      <c r="H11063" s="16">
        <v>48</v>
      </c>
    </row>
    <row r="11064" spans="1:8" x14ac:dyDescent="0.3">
      <c r="A11064" s="13" t="str">
        <f t="shared" si="172"/>
        <v>milleji022014</v>
      </c>
      <c r="B11064" s="16" t="s">
        <v>968</v>
      </c>
      <c r="C11064" s="16">
        <v>2014</v>
      </c>
      <c r="D11064" s="16" t="s">
        <v>2332</v>
      </c>
      <c r="E11064" s="16">
        <v>0</v>
      </c>
      <c r="F11064" s="16">
        <v>0</v>
      </c>
      <c r="G11064" s="16">
        <v>0</v>
      </c>
      <c r="H11064" s="16">
        <v>0</v>
      </c>
    </row>
    <row r="11065" spans="1:8" x14ac:dyDescent="0.3">
      <c r="A11065" s="13" t="str">
        <f t="shared" si="172"/>
        <v>milleju022014</v>
      </c>
      <c r="B11065" s="16" t="s">
        <v>2223</v>
      </c>
      <c r="C11065" s="16">
        <v>2014</v>
      </c>
      <c r="D11065" s="16" t="s">
        <v>2332</v>
      </c>
      <c r="E11065" s="16">
        <v>0</v>
      </c>
      <c r="F11065" s="16">
        <v>2</v>
      </c>
      <c r="G11065" s="16">
        <v>0</v>
      </c>
      <c r="H11065" s="16">
        <v>0</v>
      </c>
    </row>
    <row r="11066" spans="1:8" x14ac:dyDescent="0.3">
      <c r="A11066" s="13" t="str">
        <f t="shared" si="172"/>
        <v>millesh012014</v>
      </c>
      <c r="B11066" s="16" t="s">
        <v>1783</v>
      </c>
      <c r="C11066" s="16">
        <v>2014</v>
      </c>
      <c r="D11066" s="16" t="s">
        <v>2332</v>
      </c>
      <c r="E11066" s="16">
        <v>15</v>
      </c>
      <c r="F11066" s="16">
        <v>11</v>
      </c>
      <c r="G11066" s="16">
        <v>1</v>
      </c>
      <c r="H11066" s="16">
        <v>0</v>
      </c>
    </row>
    <row r="11067" spans="1:8" x14ac:dyDescent="0.3">
      <c r="A11067" s="13" t="str">
        <f t="shared" si="172"/>
        <v>millsbr022014</v>
      </c>
      <c r="B11067" s="16" t="s">
        <v>1140</v>
      </c>
      <c r="C11067" s="16">
        <v>2014</v>
      </c>
      <c r="D11067" s="16" t="s">
        <v>2332</v>
      </c>
      <c r="E11067" s="16">
        <v>0</v>
      </c>
      <c r="F11067" s="16">
        <v>0</v>
      </c>
      <c r="G11067" s="16">
        <v>0</v>
      </c>
      <c r="H11067" s="16">
        <v>0</v>
      </c>
    </row>
    <row r="11068" spans="1:8" x14ac:dyDescent="0.3">
      <c r="A11068" s="13" t="str">
        <f t="shared" si="172"/>
        <v>millsbr022014</v>
      </c>
      <c r="B11068" s="16" t="s">
        <v>1140</v>
      </c>
      <c r="C11068" s="16">
        <v>2014</v>
      </c>
      <c r="D11068" s="16" t="s">
        <v>2332</v>
      </c>
      <c r="E11068" s="16">
        <v>1</v>
      </c>
      <c r="F11068" s="16">
        <v>1</v>
      </c>
      <c r="G11068" s="16">
        <v>0</v>
      </c>
      <c r="H11068" s="16">
        <v>0</v>
      </c>
    </row>
    <row r="11069" spans="1:8" x14ac:dyDescent="0.3">
      <c r="A11069" s="13" t="str">
        <f t="shared" si="172"/>
        <v>milonto012014</v>
      </c>
      <c r="B11069" s="16" t="s">
        <v>1563</v>
      </c>
      <c r="C11069" s="16">
        <v>2014</v>
      </c>
      <c r="D11069" s="16" t="s">
        <v>2332</v>
      </c>
      <c r="E11069" s="16">
        <v>3</v>
      </c>
      <c r="F11069" s="16">
        <v>12</v>
      </c>
      <c r="G11069" s="16">
        <v>0</v>
      </c>
      <c r="H11069" s="16">
        <v>2</v>
      </c>
    </row>
    <row r="11070" spans="1:8" x14ac:dyDescent="0.3">
      <c r="A11070" s="13" t="str">
        <f t="shared" si="172"/>
        <v>milonto012014</v>
      </c>
      <c r="B11070" s="16" t="s">
        <v>1563</v>
      </c>
      <c r="C11070" s="16">
        <v>2014</v>
      </c>
      <c r="D11070" s="16" t="s">
        <v>2332</v>
      </c>
      <c r="E11070" s="16">
        <v>2</v>
      </c>
      <c r="F11070" s="16">
        <v>6</v>
      </c>
      <c r="G11070" s="16">
        <v>1</v>
      </c>
      <c r="H11070" s="16">
        <v>0</v>
      </c>
    </row>
    <row r="11071" spans="1:8" x14ac:dyDescent="0.3">
      <c r="A11071" s="13" t="str">
        <f t="shared" si="172"/>
        <v>minormi012014</v>
      </c>
      <c r="B11071" s="16" t="s">
        <v>1338</v>
      </c>
      <c r="C11071" s="16">
        <v>2014</v>
      </c>
      <c r="D11071" s="16" t="s">
        <v>2332</v>
      </c>
      <c r="E11071" s="16">
        <v>4</v>
      </c>
      <c r="F11071" s="16">
        <v>15</v>
      </c>
      <c r="G11071" s="16">
        <v>0</v>
      </c>
      <c r="H11071" s="16">
        <v>0</v>
      </c>
    </row>
    <row r="11072" spans="1:8" x14ac:dyDescent="0.3">
      <c r="A11072" s="13" t="str">
        <f t="shared" si="172"/>
        <v>mitchbr012014</v>
      </c>
      <c r="B11072" s="16" t="s">
        <v>2224</v>
      </c>
      <c r="C11072" s="16">
        <v>2014</v>
      </c>
      <c r="D11072" s="16" t="s">
        <v>2332</v>
      </c>
      <c r="E11072" s="16">
        <v>0</v>
      </c>
      <c r="F11072" s="16">
        <v>2</v>
      </c>
      <c r="G11072" s="16">
        <v>0</v>
      </c>
      <c r="H11072" s="16">
        <v>0</v>
      </c>
    </row>
    <row r="11073" spans="1:8" x14ac:dyDescent="0.3">
      <c r="A11073" s="13" t="str">
        <f t="shared" si="172"/>
        <v>molinjo012014</v>
      </c>
      <c r="B11073" s="16" t="s">
        <v>258</v>
      </c>
      <c r="C11073" s="16">
        <v>2014</v>
      </c>
      <c r="D11073" s="16" t="s">
        <v>2334</v>
      </c>
      <c r="E11073" s="16">
        <v>659</v>
      </c>
      <c r="F11073" s="16">
        <v>30</v>
      </c>
      <c r="G11073" s="16">
        <v>2</v>
      </c>
      <c r="H11073" s="16">
        <v>2</v>
      </c>
    </row>
    <row r="11074" spans="1:8" x14ac:dyDescent="0.3">
      <c r="A11074" s="13" t="str">
        <f t="shared" si="172"/>
        <v>molinya012014</v>
      </c>
      <c r="B11074" s="16" t="s">
        <v>478</v>
      </c>
      <c r="C11074" s="16">
        <v>2014</v>
      </c>
      <c r="D11074" s="16" t="s">
        <v>2333</v>
      </c>
      <c r="E11074" s="16">
        <v>10</v>
      </c>
      <c r="F11074" s="16">
        <v>1</v>
      </c>
      <c r="G11074" s="16">
        <v>0</v>
      </c>
      <c r="H11074" s="16">
        <v>0</v>
      </c>
    </row>
    <row r="11075" spans="1:8" x14ac:dyDescent="0.3">
      <c r="A11075" s="13" t="str">
        <f t="shared" ref="A11075:A11138" si="173">B11075&amp;C11075</f>
        <v>molinya012014</v>
      </c>
      <c r="B11075" s="16" t="s">
        <v>478</v>
      </c>
      <c r="C11075" s="16">
        <v>2014</v>
      </c>
      <c r="D11075" s="16" t="s">
        <v>2334</v>
      </c>
      <c r="E11075" s="16">
        <v>810</v>
      </c>
      <c r="F11075" s="16">
        <v>56</v>
      </c>
      <c r="G11075" s="16">
        <v>2</v>
      </c>
      <c r="H11075" s="16">
        <v>10</v>
      </c>
    </row>
    <row r="11076" spans="1:8" x14ac:dyDescent="0.3">
      <c r="A11076" s="13" t="str">
        <f t="shared" si="173"/>
        <v>monteje012014</v>
      </c>
      <c r="B11076" s="16" t="s">
        <v>1564</v>
      </c>
      <c r="C11076" s="16">
        <v>2014</v>
      </c>
      <c r="D11076" s="16" t="s">
        <v>2333</v>
      </c>
      <c r="E11076" s="16">
        <v>8</v>
      </c>
      <c r="F11076" s="16">
        <v>0</v>
      </c>
      <c r="G11076" s="16">
        <v>0</v>
      </c>
      <c r="H11076" s="16">
        <v>0</v>
      </c>
    </row>
    <row r="11077" spans="1:8" x14ac:dyDescent="0.3">
      <c r="A11077" s="13" t="str">
        <f t="shared" si="173"/>
        <v>montemi012014</v>
      </c>
      <c r="B11077" s="16" t="s">
        <v>690</v>
      </c>
      <c r="C11077" s="16">
        <v>2014</v>
      </c>
      <c r="D11077" s="16" t="s">
        <v>2334</v>
      </c>
      <c r="E11077" s="16">
        <v>1037</v>
      </c>
      <c r="F11077" s="16">
        <v>65</v>
      </c>
      <c r="G11077" s="16">
        <v>13</v>
      </c>
      <c r="H11077" s="16">
        <v>12</v>
      </c>
    </row>
    <row r="11078" spans="1:8" x14ac:dyDescent="0.3">
      <c r="A11078" s="13" t="str">
        <f t="shared" si="173"/>
        <v>montera012014</v>
      </c>
      <c r="B11078" s="16" t="s">
        <v>2225</v>
      </c>
      <c r="C11078" s="16">
        <v>2014</v>
      </c>
      <c r="D11078" s="16" t="s">
        <v>2332</v>
      </c>
      <c r="E11078" s="16">
        <v>2</v>
      </c>
      <c r="F11078" s="16">
        <v>6</v>
      </c>
      <c r="G11078" s="16">
        <v>0</v>
      </c>
      <c r="H11078" s="16">
        <v>1</v>
      </c>
    </row>
    <row r="11079" spans="1:8" x14ac:dyDescent="0.3">
      <c r="A11079" s="13" t="str">
        <f t="shared" si="173"/>
        <v>mooread012014</v>
      </c>
      <c r="B11079" s="16" t="s">
        <v>1141</v>
      </c>
      <c r="C11079" s="16">
        <v>2014</v>
      </c>
      <c r="D11079" s="16" t="s">
        <v>2334</v>
      </c>
      <c r="E11079" s="16">
        <v>8</v>
      </c>
      <c r="F11079" s="16">
        <v>0</v>
      </c>
      <c r="G11079" s="16">
        <v>0</v>
      </c>
      <c r="H11079" s="16">
        <v>0</v>
      </c>
    </row>
    <row r="11080" spans="1:8" x14ac:dyDescent="0.3">
      <c r="A11080" s="13" t="str">
        <f t="shared" si="173"/>
        <v>moorema022014</v>
      </c>
      <c r="B11080" s="16" t="s">
        <v>1566</v>
      </c>
      <c r="C11080" s="16">
        <v>2014</v>
      </c>
      <c r="D11080" s="16" t="s">
        <v>2332</v>
      </c>
      <c r="E11080" s="16">
        <v>0</v>
      </c>
      <c r="F11080" s="16">
        <v>1</v>
      </c>
      <c r="G11080" s="16">
        <v>0</v>
      </c>
      <c r="H11080" s="16">
        <v>0</v>
      </c>
    </row>
    <row r="11081" spans="1:8" x14ac:dyDescent="0.3">
      <c r="A11081" s="13" t="str">
        <f t="shared" si="173"/>
        <v>moorety012014</v>
      </c>
      <c r="B11081" s="16" t="s">
        <v>1785</v>
      </c>
      <c r="C11081" s="16">
        <v>2014</v>
      </c>
      <c r="D11081" s="16" t="s">
        <v>2333</v>
      </c>
      <c r="E11081" s="16">
        <v>172</v>
      </c>
      <c r="F11081" s="16">
        <v>16</v>
      </c>
      <c r="G11081" s="16">
        <v>3</v>
      </c>
      <c r="H11081" s="16">
        <v>16</v>
      </c>
    </row>
    <row r="11082" spans="1:8" x14ac:dyDescent="0.3">
      <c r="A11082" s="13" t="str">
        <f t="shared" si="173"/>
        <v>moorety012014</v>
      </c>
      <c r="B11082" s="16" t="s">
        <v>1785</v>
      </c>
      <c r="C11082" s="16">
        <v>2014</v>
      </c>
      <c r="D11082" s="16" t="s">
        <v>2328</v>
      </c>
      <c r="E11082" s="16">
        <v>8</v>
      </c>
      <c r="F11082" s="16">
        <v>0</v>
      </c>
      <c r="G11082" s="16">
        <v>0</v>
      </c>
      <c r="H11082" s="16">
        <v>0</v>
      </c>
    </row>
    <row r="11083" spans="1:8" x14ac:dyDescent="0.3">
      <c r="A11083" s="13" t="str">
        <f t="shared" si="173"/>
        <v>moorety012014</v>
      </c>
      <c r="B11083" s="16" t="s">
        <v>1785</v>
      </c>
      <c r="C11083" s="16">
        <v>2014</v>
      </c>
      <c r="D11083" s="16" t="s">
        <v>2329</v>
      </c>
      <c r="E11083" s="16">
        <v>8</v>
      </c>
      <c r="F11083" s="16">
        <v>0</v>
      </c>
      <c r="G11083" s="16">
        <v>0</v>
      </c>
      <c r="H11083" s="16">
        <v>0</v>
      </c>
    </row>
    <row r="11084" spans="1:8" x14ac:dyDescent="0.3">
      <c r="A11084" s="13" t="str">
        <f t="shared" si="173"/>
        <v>moralfr012014</v>
      </c>
      <c r="B11084" s="16" t="s">
        <v>823</v>
      </c>
      <c r="C11084" s="16">
        <v>2014</v>
      </c>
      <c r="D11084" s="16" t="s">
        <v>2332</v>
      </c>
      <c r="E11084" s="16">
        <v>7</v>
      </c>
      <c r="F11084" s="16">
        <v>19</v>
      </c>
      <c r="G11084" s="16">
        <v>5</v>
      </c>
      <c r="H11084" s="16">
        <v>1</v>
      </c>
    </row>
    <row r="11085" spans="1:8" x14ac:dyDescent="0.3">
      <c r="A11085" s="13" t="str">
        <f t="shared" si="173"/>
        <v>moralke012014</v>
      </c>
      <c r="B11085" s="16" t="s">
        <v>692</v>
      </c>
      <c r="C11085" s="16">
        <v>2014</v>
      </c>
      <c r="D11085" s="16" t="s">
        <v>2333</v>
      </c>
      <c r="E11085" s="16">
        <v>102</v>
      </c>
      <c r="F11085" s="16">
        <v>5</v>
      </c>
      <c r="G11085" s="16">
        <v>0</v>
      </c>
      <c r="H11085" s="16">
        <v>8</v>
      </c>
    </row>
    <row r="11086" spans="1:8" x14ac:dyDescent="0.3">
      <c r="A11086" s="13" t="str">
        <f t="shared" si="173"/>
        <v>moralke012014</v>
      </c>
      <c r="B11086" s="16" t="s">
        <v>692</v>
      </c>
      <c r="C11086" s="16">
        <v>2014</v>
      </c>
      <c r="D11086" s="16" t="s">
        <v>2333</v>
      </c>
      <c r="E11086" s="16">
        <v>117</v>
      </c>
      <c r="F11086" s="16">
        <v>4</v>
      </c>
      <c r="G11086" s="16">
        <v>1</v>
      </c>
      <c r="H11086" s="16">
        <v>15</v>
      </c>
    </row>
    <row r="11087" spans="1:8" x14ac:dyDescent="0.3">
      <c r="A11087" s="13" t="str">
        <f t="shared" si="173"/>
        <v>morelbr012014</v>
      </c>
      <c r="B11087" s="16" t="s">
        <v>1341</v>
      </c>
      <c r="C11087" s="16">
        <v>2014</v>
      </c>
      <c r="D11087" s="16" t="s">
        <v>2333</v>
      </c>
      <c r="E11087" s="16">
        <v>0</v>
      </c>
      <c r="F11087" s="16">
        <v>0</v>
      </c>
      <c r="G11087" s="16">
        <v>0</v>
      </c>
      <c r="H11087" s="16">
        <v>0</v>
      </c>
    </row>
    <row r="11088" spans="1:8" x14ac:dyDescent="0.3">
      <c r="A11088" s="13" t="str">
        <f t="shared" si="173"/>
        <v>morelbr012014</v>
      </c>
      <c r="B11088" s="16" t="s">
        <v>1341</v>
      </c>
      <c r="C11088" s="16">
        <v>2014</v>
      </c>
      <c r="D11088" s="16" t="s">
        <v>38</v>
      </c>
      <c r="E11088" s="16">
        <v>2</v>
      </c>
      <c r="F11088" s="16">
        <v>17</v>
      </c>
      <c r="G11088" s="16">
        <v>0</v>
      </c>
      <c r="H11088" s="16">
        <v>0</v>
      </c>
    </row>
    <row r="11089" spans="1:8" x14ac:dyDescent="0.3">
      <c r="A11089" s="13" t="str">
        <f t="shared" si="173"/>
        <v>morelmi012014</v>
      </c>
      <c r="B11089" s="16" t="s">
        <v>1342</v>
      </c>
      <c r="C11089" s="16">
        <v>2014</v>
      </c>
      <c r="D11089" s="16" t="s">
        <v>2333</v>
      </c>
      <c r="E11089" s="16">
        <v>158</v>
      </c>
      <c r="F11089" s="16">
        <v>14</v>
      </c>
      <c r="G11089" s="16">
        <v>2</v>
      </c>
      <c r="H11089" s="16">
        <v>15</v>
      </c>
    </row>
    <row r="11090" spans="1:8" x14ac:dyDescent="0.3">
      <c r="A11090" s="13" t="str">
        <f t="shared" si="173"/>
        <v>morelmi012014</v>
      </c>
      <c r="B11090" s="16" t="s">
        <v>1342</v>
      </c>
      <c r="C11090" s="16">
        <v>2014</v>
      </c>
      <c r="D11090" s="16" t="s">
        <v>2328</v>
      </c>
      <c r="E11090" s="16">
        <v>4</v>
      </c>
      <c r="F11090" s="16">
        <v>0</v>
      </c>
      <c r="G11090" s="16">
        <v>1</v>
      </c>
      <c r="H11090" s="16">
        <v>0</v>
      </c>
    </row>
    <row r="11091" spans="1:8" x14ac:dyDescent="0.3">
      <c r="A11091" s="13" t="str">
        <f t="shared" si="173"/>
        <v>morelmi012014</v>
      </c>
      <c r="B11091" s="16" t="s">
        <v>1342</v>
      </c>
      <c r="C11091" s="16">
        <v>2014</v>
      </c>
      <c r="D11091" s="16" t="s">
        <v>2329</v>
      </c>
      <c r="E11091" s="16">
        <v>4</v>
      </c>
      <c r="F11091" s="16">
        <v>0</v>
      </c>
      <c r="G11091" s="16">
        <v>1</v>
      </c>
      <c r="H11091" s="16">
        <v>0</v>
      </c>
    </row>
    <row r="11092" spans="1:8" x14ac:dyDescent="0.3">
      <c r="A11092" s="13" t="str">
        <f t="shared" si="173"/>
        <v>morelmi012014</v>
      </c>
      <c r="B11092" s="16" t="s">
        <v>1342</v>
      </c>
      <c r="C11092" s="16">
        <v>2014</v>
      </c>
      <c r="D11092" s="16" t="s">
        <v>2332</v>
      </c>
      <c r="E11092" s="16">
        <v>0</v>
      </c>
      <c r="F11092" s="16">
        <v>1</v>
      </c>
      <c r="G11092" s="16">
        <v>0</v>
      </c>
      <c r="H11092" s="16">
        <v>0</v>
      </c>
    </row>
    <row r="11093" spans="1:8" x14ac:dyDescent="0.3">
      <c r="A11093" s="13" t="str">
        <f t="shared" si="173"/>
        <v>morgany012014</v>
      </c>
      <c r="B11093" s="16" t="s">
        <v>825</v>
      </c>
      <c r="C11093" s="16">
        <v>2014</v>
      </c>
      <c r="D11093" s="16" t="s">
        <v>2327</v>
      </c>
      <c r="E11093" s="16">
        <v>21</v>
      </c>
      <c r="F11093" s="16">
        <v>0</v>
      </c>
      <c r="G11093" s="16">
        <v>0</v>
      </c>
      <c r="H11093" s="16">
        <v>0</v>
      </c>
    </row>
    <row r="11094" spans="1:8" x14ac:dyDescent="0.3">
      <c r="A11094" s="13" t="str">
        <f t="shared" si="173"/>
        <v>morgany012014</v>
      </c>
      <c r="B11094" s="16" t="s">
        <v>825</v>
      </c>
      <c r="C11094" s="16">
        <v>2014</v>
      </c>
      <c r="D11094" s="16" t="s">
        <v>2328</v>
      </c>
      <c r="E11094" s="16">
        <v>2</v>
      </c>
      <c r="F11094" s="16">
        <v>0</v>
      </c>
      <c r="G11094" s="16">
        <v>0</v>
      </c>
      <c r="H11094" s="16">
        <v>0</v>
      </c>
    </row>
    <row r="11095" spans="1:8" x14ac:dyDescent="0.3">
      <c r="A11095" s="13" t="str">
        <f t="shared" si="173"/>
        <v>morgany012014</v>
      </c>
      <c r="B11095" s="16" t="s">
        <v>825</v>
      </c>
      <c r="C11095" s="16">
        <v>2014</v>
      </c>
      <c r="D11095" s="16" t="s">
        <v>2329</v>
      </c>
      <c r="E11095" s="16">
        <v>23</v>
      </c>
      <c r="F11095" s="16">
        <v>0</v>
      </c>
      <c r="G11095" s="16">
        <v>0</v>
      </c>
      <c r="H11095" s="16">
        <v>0</v>
      </c>
    </row>
    <row r="11096" spans="1:8" x14ac:dyDescent="0.3">
      <c r="A11096" s="13" t="str">
        <f t="shared" si="173"/>
        <v>morinmi012014</v>
      </c>
      <c r="B11096" s="16" t="s">
        <v>2226</v>
      </c>
      <c r="C11096" s="16">
        <v>2014</v>
      </c>
      <c r="D11096" s="16" t="s">
        <v>2332</v>
      </c>
      <c r="E11096" s="16">
        <v>5</v>
      </c>
      <c r="F11096" s="16">
        <v>6</v>
      </c>
      <c r="G11096" s="16">
        <v>1</v>
      </c>
      <c r="H11096" s="16">
        <v>0</v>
      </c>
    </row>
    <row r="11097" spans="1:8" x14ac:dyDescent="0.3">
      <c r="A11097" s="13" t="str">
        <f t="shared" si="173"/>
        <v>morneju012014</v>
      </c>
      <c r="B11097" s="16" t="s">
        <v>390</v>
      </c>
      <c r="C11097" s="16">
        <v>2014</v>
      </c>
      <c r="D11097" s="16" t="s">
        <v>2333</v>
      </c>
      <c r="E11097" s="16">
        <v>1170</v>
      </c>
      <c r="F11097" s="16">
        <v>86</v>
      </c>
      <c r="G11097" s="16">
        <v>4</v>
      </c>
      <c r="H11097" s="16">
        <v>122</v>
      </c>
    </row>
    <row r="11098" spans="1:8" x14ac:dyDescent="0.3">
      <c r="A11098" s="13" t="str">
        <f t="shared" si="173"/>
        <v>morribr012014</v>
      </c>
      <c r="B11098" s="16" t="s">
        <v>1786</v>
      </c>
      <c r="C11098" s="16">
        <v>2014</v>
      </c>
      <c r="D11098" s="16" t="s">
        <v>2332</v>
      </c>
      <c r="E11098" s="16">
        <v>0</v>
      </c>
      <c r="F11098" s="16">
        <v>8</v>
      </c>
      <c r="G11098" s="16">
        <v>0</v>
      </c>
      <c r="H11098" s="16">
        <v>0</v>
      </c>
    </row>
    <row r="11099" spans="1:8" x14ac:dyDescent="0.3">
      <c r="A11099" s="13" t="str">
        <f t="shared" si="173"/>
        <v>morribr012014</v>
      </c>
      <c r="B11099" s="16" t="s">
        <v>1786</v>
      </c>
      <c r="C11099" s="16">
        <v>2014</v>
      </c>
      <c r="D11099" s="16" t="s">
        <v>2332</v>
      </c>
      <c r="E11099" s="16">
        <v>2</v>
      </c>
      <c r="F11099" s="16">
        <v>0</v>
      </c>
      <c r="G11099" s="16">
        <v>1</v>
      </c>
      <c r="H11099" s="16">
        <v>0</v>
      </c>
    </row>
    <row r="11100" spans="1:8" x14ac:dyDescent="0.3">
      <c r="A11100" s="13" t="str">
        <f t="shared" si="173"/>
        <v>morrilo012014</v>
      </c>
      <c r="B11100" s="16" t="s">
        <v>1343</v>
      </c>
      <c r="C11100" s="16">
        <v>2014</v>
      </c>
      <c r="D11100" s="16" t="s">
        <v>2333</v>
      </c>
      <c r="E11100" s="16">
        <v>639</v>
      </c>
      <c r="F11100" s="16">
        <v>46</v>
      </c>
      <c r="G11100" s="16">
        <v>3</v>
      </c>
      <c r="H11100" s="16">
        <v>48</v>
      </c>
    </row>
    <row r="11101" spans="1:8" x14ac:dyDescent="0.3">
      <c r="A11101" s="13" t="str">
        <f t="shared" si="173"/>
        <v>morrilo012014</v>
      </c>
      <c r="B11101" s="16" t="s">
        <v>1343</v>
      </c>
      <c r="C11101" s="16">
        <v>2014</v>
      </c>
      <c r="D11101" s="16" t="s">
        <v>2328</v>
      </c>
      <c r="E11101" s="16">
        <v>2</v>
      </c>
      <c r="F11101" s="16">
        <v>0</v>
      </c>
      <c r="G11101" s="16">
        <v>0</v>
      </c>
      <c r="H11101" s="16">
        <v>0</v>
      </c>
    </row>
    <row r="11102" spans="1:8" x14ac:dyDescent="0.3">
      <c r="A11102" s="13" t="str">
        <f t="shared" si="173"/>
        <v>morrilo012014</v>
      </c>
      <c r="B11102" s="16" t="s">
        <v>1343</v>
      </c>
      <c r="C11102" s="16">
        <v>2014</v>
      </c>
      <c r="D11102" s="16" t="s">
        <v>2329</v>
      </c>
      <c r="E11102" s="16">
        <v>18</v>
      </c>
      <c r="F11102" s="16">
        <v>1</v>
      </c>
      <c r="G11102" s="16">
        <v>0</v>
      </c>
      <c r="H11102" s="16">
        <v>0</v>
      </c>
    </row>
    <row r="11103" spans="1:8" x14ac:dyDescent="0.3">
      <c r="A11103" s="13" t="str">
        <f t="shared" si="173"/>
        <v>morrilo012014</v>
      </c>
      <c r="B11103" s="16" t="s">
        <v>1343</v>
      </c>
      <c r="C11103" s="16">
        <v>2014</v>
      </c>
      <c r="D11103" s="16" t="s">
        <v>2330</v>
      </c>
      <c r="E11103" s="16">
        <v>16</v>
      </c>
      <c r="F11103" s="16">
        <v>1</v>
      </c>
      <c r="G11103" s="16">
        <v>0</v>
      </c>
      <c r="H11103" s="16">
        <v>0</v>
      </c>
    </row>
    <row r="11104" spans="1:8" x14ac:dyDescent="0.3">
      <c r="A11104" s="13" t="str">
        <f t="shared" si="173"/>
        <v>morrobr012014</v>
      </c>
      <c r="B11104" s="16" t="s">
        <v>826</v>
      </c>
      <c r="C11104" s="16">
        <v>2014</v>
      </c>
      <c r="D11104" s="16" t="s">
        <v>2332</v>
      </c>
      <c r="E11104" s="16">
        <v>3</v>
      </c>
      <c r="F11104" s="16">
        <v>3</v>
      </c>
      <c r="G11104" s="16">
        <v>0</v>
      </c>
      <c r="H11104" s="16">
        <v>0</v>
      </c>
    </row>
    <row r="11105" spans="1:8" x14ac:dyDescent="0.3">
      <c r="A11105" s="13" t="str">
        <f t="shared" si="173"/>
        <v>morsemi012014</v>
      </c>
      <c r="B11105" s="16" t="s">
        <v>576</v>
      </c>
      <c r="C11105" s="16">
        <v>2014</v>
      </c>
      <c r="D11105" s="16" t="s">
        <v>2333</v>
      </c>
      <c r="E11105" s="16">
        <v>307</v>
      </c>
      <c r="F11105" s="16">
        <v>24</v>
      </c>
      <c r="G11105" s="16">
        <v>3</v>
      </c>
      <c r="H11105" s="16">
        <v>41</v>
      </c>
    </row>
    <row r="11106" spans="1:8" x14ac:dyDescent="0.3">
      <c r="A11106" s="13" t="str">
        <f t="shared" si="173"/>
        <v>morsemi012014</v>
      </c>
      <c r="B11106" s="16" t="s">
        <v>576</v>
      </c>
      <c r="C11106" s="16">
        <v>2014</v>
      </c>
      <c r="D11106" s="16" t="s">
        <v>2328</v>
      </c>
      <c r="E11106" s="16">
        <v>107</v>
      </c>
      <c r="F11106" s="16">
        <v>2</v>
      </c>
      <c r="G11106" s="16">
        <v>2</v>
      </c>
      <c r="H11106" s="16">
        <v>0</v>
      </c>
    </row>
    <row r="11107" spans="1:8" x14ac:dyDescent="0.3">
      <c r="A11107" s="13" t="str">
        <f t="shared" si="173"/>
        <v>morsemi012014</v>
      </c>
      <c r="B11107" s="16" t="s">
        <v>576</v>
      </c>
      <c r="C11107" s="16">
        <v>2014</v>
      </c>
      <c r="D11107" s="16" t="s">
        <v>2329</v>
      </c>
      <c r="E11107" s="16">
        <v>107</v>
      </c>
      <c r="F11107" s="16">
        <v>2</v>
      </c>
      <c r="G11107" s="16">
        <v>2</v>
      </c>
      <c r="H11107" s="16">
        <v>0</v>
      </c>
    </row>
    <row r="11108" spans="1:8" x14ac:dyDescent="0.3">
      <c r="A11108" s="13" t="str">
        <f t="shared" si="173"/>
        <v>mortoch022014</v>
      </c>
      <c r="B11108" s="16" t="s">
        <v>973</v>
      </c>
      <c r="C11108" s="16">
        <v>2014</v>
      </c>
      <c r="D11108" s="16" t="s">
        <v>2332</v>
      </c>
      <c r="E11108" s="16">
        <v>9</v>
      </c>
      <c r="F11108" s="16">
        <v>23</v>
      </c>
      <c r="G11108" s="16">
        <v>1</v>
      </c>
      <c r="H11108" s="16">
        <v>2</v>
      </c>
    </row>
    <row r="11109" spans="1:8" x14ac:dyDescent="0.3">
      <c r="A11109" s="13" t="str">
        <f t="shared" si="173"/>
        <v>mossbr012014</v>
      </c>
      <c r="B11109" s="16" t="s">
        <v>827</v>
      </c>
      <c r="C11109" s="16">
        <v>2014</v>
      </c>
      <c r="D11109" s="16" t="s">
        <v>2333</v>
      </c>
      <c r="E11109" s="16">
        <v>487</v>
      </c>
      <c r="F11109" s="16">
        <v>21</v>
      </c>
      <c r="G11109" s="16">
        <v>5</v>
      </c>
      <c r="H11109" s="16">
        <v>48</v>
      </c>
    </row>
    <row r="11110" spans="1:8" x14ac:dyDescent="0.3">
      <c r="A11110" s="13" t="str">
        <f t="shared" si="173"/>
        <v>mossbr012014</v>
      </c>
      <c r="B11110" s="16" t="s">
        <v>827</v>
      </c>
      <c r="C11110" s="16">
        <v>2014</v>
      </c>
      <c r="D11110" s="16" t="s">
        <v>2328</v>
      </c>
      <c r="E11110" s="16">
        <v>75</v>
      </c>
      <c r="F11110" s="16">
        <v>2</v>
      </c>
      <c r="G11110" s="16">
        <v>2</v>
      </c>
      <c r="H11110" s="16">
        <v>0</v>
      </c>
    </row>
    <row r="11111" spans="1:8" x14ac:dyDescent="0.3">
      <c r="A11111" s="13" t="str">
        <f t="shared" si="173"/>
        <v>mossbr012014</v>
      </c>
      <c r="B11111" s="16" t="s">
        <v>827</v>
      </c>
      <c r="C11111" s="16">
        <v>2014</v>
      </c>
      <c r="D11111" s="16" t="s">
        <v>2329</v>
      </c>
      <c r="E11111" s="16">
        <v>123</v>
      </c>
      <c r="F11111" s="16">
        <v>6</v>
      </c>
      <c r="G11111" s="16">
        <v>2</v>
      </c>
      <c r="H11111" s="16">
        <v>1</v>
      </c>
    </row>
    <row r="11112" spans="1:8" x14ac:dyDescent="0.3">
      <c r="A11112" s="13" t="str">
        <f t="shared" si="173"/>
        <v>mossbr012014</v>
      </c>
      <c r="B11112" s="16" t="s">
        <v>827</v>
      </c>
      <c r="C11112" s="16">
        <v>2014</v>
      </c>
      <c r="D11112" s="16" t="s">
        <v>2330</v>
      </c>
      <c r="E11112" s="16">
        <v>48</v>
      </c>
      <c r="F11112" s="16">
        <v>4</v>
      </c>
      <c r="G11112" s="16">
        <v>0</v>
      </c>
      <c r="H11112" s="16">
        <v>1</v>
      </c>
    </row>
    <row r="11113" spans="1:8" x14ac:dyDescent="0.3">
      <c r="A11113" s="13" t="str">
        <f t="shared" si="173"/>
        <v>motteja012014</v>
      </c>
      <c r="B11113" s="16" t="s">
        <v>974</v>
      </c>
      <c r="C11113" s="16">
        <v>2014</v>
      </c>
      <c r="D11113" s="16" t="s">
        <v>2332</v>
      </c>
      <c r="E11113" s="16">
        <v>1</v>
      </c>
      <c r="F11113" s="16">
        <v>3</v>
      </c>
      <c r="G11113" s="16">
        <v>0</v>
      </c>
      <c r="H11113" s="16">
        <v>0</v>
      </c>
    </row>
    <row r="11114" spans="1:8" x14ac:dyDescent="0.3">
      <c r="A11114" s="13" t="str">
        <f t="shared" si="173"/>
        <v>moustmi012014</v>
      </c>
      <c r="B11114" s="16" t="s">
        <v>1568</v>
      </c>
      <c r="C11114" s="16">
        <v>2014</v>
      </c>
      <c r="D11114" s="16" t="s">
        <v>38</v>
      </c>
      <c r="E11114" s="16">
        <v>97</v>
      </c>
      <c r="F11114" s="16">
        <v>241</v>
      </c>
      <c r="G11114" s="16">
        <v>19</v>
      </c>
      <c r="H11114" s="16">
        <v>14</v>
      </c>
    </row>
    <row r="11115" spans="1:8" x14ac:dyDescent="0.3">
      <c r="A11115" s="13" t="str">
        <f t="shared" si="173"/>
        <v>moyast012014</v>
      </c>
      <c r="B11115" s="16" t="s">
        <v>2227</v>
      </c>
      <c r="C11115" s="16">
        <v>2014</v>
      </c>
      <c r="D11115" s="16" t="s">
        <v>2329</v>
      </c>
      <c r="E11115" s="16">
        <v>0</v>
      </c>
      <c r="F11115" s="16">
        <v>0</v>
      </c>
      <c r="G11115" s="16">
        <v>0</v>
      </c>
      <c r="H11115" s="16">
        <v>0</v>
      </c>
    </row>
    <row r="11116" spans="1:8" x14ac:dyDescent="0.3">
      <c r="A11116" s="13" t="str">
        <f t="shared" si="173"/>
        <v>moyast012014</v>
      </c>
      <c r="B11116" s="16" t="s">
        <v>2227</v>
      </c>
      <c r="C11116" s="16">
        <v>2014</v>
      </c>
      <c r="D11116" s="16" t="s">
        <v>2330</v>
      </c>
      <c r="E11116" s="16">
        <v>0</v>
      </c>
      <c r="F11116" s="16">
        <v>0</v>
      </c>
      <c r="G11116" s="16">
        <v>0</v>
      </c>
      <c r="H11116" s="16">
        <v>0</v>
      </c>
    </row>
    <row r="11117" spans="1:8" x14ac:dyDescent="0.3">
      <c r="A11117" s="13" t="str">
        <f t="shared" si="173"/>
        <v>mujiced012014</v>
      </c>
      <c r="B11117" s="16" t="s">
        <v>695</v>
      </c>
      <c r="C11117" s="16">
        <v>2014</v>
      </c>
      <c r="D11117" s="16" t="s">
        <v>2332</v>
      </c>
      <c r="E11117" s="16">
        <v>3</v>
      </c>
      <c r="F11117" s="16">
        <v>6</v>
      </c>
      <c r="G11117" s="16">
        <v>1</v>
      </c>
      <c r="H11117" s="16">
        <v>0</v>
      </c>
    </row>
    <row r="11118" spans="1:8" x14ac:dyDescent="0.3">
      <c r="A11118" s="13" t="str">
        <f t="shared" si="173"/>
        <v>murphda072014</v>
      </c>
      <c r="B11118" s="16" t="s">
        <v>696</v>
      </c>
      <c r="C11118" s="16">
        <v>2014</v>
      </c>
      <c r="D11118" s="16" t="s">
        <v>2328</v>
      </c>
      <c r="E11118" s="16">
        <v>1</v>
      </c>
      <c r="F11118" s="16">
        <v>0</v>
      </c>
      <c r="G11118" s="16">
        <v>0</v>
      </c>
      <c r="H11118" s="16">
        <v>0</v>
      </c>
    </row>
    <row r="11119" spans="1:8" x14ac:dyDescent="0.3">
      <c r="A11119" s="13" t="str">
        <f t="shared" si="173"/>
        <v>murphda072014</v>
      </c>
      <c r="B11119" s="16" t="s">
        <v>696</v>
      </c>
      <c r="C11119" s="16">
        <v>2014</v>
      </c>
      <c r="D11119" s="16" t="s">
        <v>2329</v>
      </c>
      <c r="E11119" s="16">
        <v>205</v>
      </c>
      <c r="F11119" s="16">
        <v>6</v>
      </c>
      <c r="G11119" s="16">
        <v>3</v>
      </c>
      <c r="H11119" s="16">
        <v>1</v>
      </c>
    </row>
    <row r="11120" spans="1:8" x14ac:dyDescent="0.3">
      <c r="A11120" s="13" t="str">
        <f t="shared" si="173"/>
        <v>murphda072014</v>
      </c>
      <c r="B11120" s="16" t="s">
        <v>696</v>
      </c>
      <c r="C11120" s="16">
        <v>2014</v>
      </c>
      <c r="D11120" s="16" t="s">
        <v>2330</v>
      </c>
      <c r="E11120" s="16">
        <v>204</v>
      </c>
      <c r="F11120" s="16">
        <v>6</v>
      </c>
      <c r="G11120" s="16">
        <v>3</v>
      </c>
      <c r="H11120" s="16">
        <v>1</v>
      </c>
    </row>
    <row r="11121" spans="1:8" x14ac:dyDescent="0.3">
      <c r="A11121" s="13" t="str">
        <f t="shared" si="173"/>
        <v>murphda082014</v>
      </c>
      <c r="B11121" s="16" t="s">
        <v>975</v>
      </c>
      <c r="C11121" s="16">
        <v>2014</v>
      </c>
      <c r="D11121" s="16" t="s">
        <v>2333</v>
      </c>
      <c r="E11121" s="16">
        <v>0</v>
      </c>
      <c r="F11121" s="16">
        <v>0</v>
      </c>
      <c r="G11121" s="16">
        <v>0</v>
      </c>
      <c r="H11121" s="16">
        <v>0</v>
      </c>
    </row>
    <row r="11122" spans="1:8" x14ac:dyDescent="0.3">
      <c r="A11122" s="13" t="str">
        <f t="shared" si="173"/>
        <v>murphda082014</v>
      </c>
      <c r="B11122" s="16" t="s">
        <v>975</v>
      </c>
      <c r="C11122" s="16">
        <v>2014</v>
      </c>
      <c r="D11122" s="16" t="s">
        <v>37</v>
      </c>
      <c r="E11122" s="16">
        <v>209</v>
      </c>
      <c r="F11122" s="16">
        <v>347</v>
      </c>
      <c r="G11122" s="16">
        <v>15</v>
      </c>
      <c r="H11122" s="16">
        <v>88</v>
      </c>
    </row>
    <row r="11123" spans="1:8" x14ac:dyDescent="0.3">
      <c r="A11123" s="13" t="str">
        <f t="shared" si="173"/>
        <v>murphda082014</v>
      </c>
      <c r="B11123" s="16" t="s">
        <v>975</v>
      </c>
      <c r="C11123" s="16">
        <v>2014</v>
      </c>
      <c r="D11123" s="16" t="s">
        <v>38</v>
      </c>
      <c r="E11123" s="16">
        <v>6</v>
      </c>
      <c r="F11123" s="16">
        <v>26</v>
      </c>
      <c r="G11123" s="16">
        <v>0</v>
      </c>
      <c r="H11123" s="16">
        <v>4</v>
      </c>
    </row>
    <row r="11124" spans="1:8" x14ac:dyDescent="0.3">
      <c r="A11124" s="13" t="str">
        <f t="shared" si="173"/>
        <v>murphdo012014</v>
      </c>
      <c r="B11124" s="16" t="s">
        <v>479</v>
      </c>
      <c r="C11124" s="16">
        <v>2014</v>
      </c>
      <c r="D11124" s="16" t="s">
        <v>2333</v>
      </c>
      <c r="E11124" s="16">
        <v>28</v>
      </c>
      <c r="F11124" s="16">
        <v>4</v>
      </c>
      <c r="G11124" s="16">
        <v>0</v>
      </c>
      <c r="H11124" s="16">
        <v>4</v>
      </c>
    </row>
    <row r="11125" spans="1:8" x14ac:dyDescent="0.3">
      <c r="A11125" s="13" t="str">
        <f t="shared" si="173"/>
        <v>murphdo012014</v>
      </c>
      <c r="B11125" s="16" t="s">
        <v>479</v>
      </c>
      <c r="C11125" s="16">
        <v>2014</v>
      </c>
      <c r="D11125" s="16" t="s">
        <v>37</v>
      </c>
      <c r="E11125" s="16">
        <v>36</v>
      </c>
      <c r="F11125" s="16">
        <v>49</v>
      </c>
      <c r="G11125" s="16">
        <v>0</v>
      </c>
      <c r="H11125" s="16">
        <v>17</v>
      </c>
    </row>
    <row r="11126" spans="1:8" x14ac:dyDescent="0.3">
      <c r="A11126" s="13" t="str">
        <f t="shared" si="173"/>
        <v>murphdo012014</v>
      </c>
      <c r="B11126" s="16" t="s">
        <v>479</v>
      </c>
      <c r="C11126" s="16">
        <v>2014</v>
      </c>
      <c r="D11126" s="16" t="s">
        <v>38</v>
      </c>
      <c r="E11126" s="16">
        <v>3</v>
      </c>
      <c r="F11126" s="16">
        <v>2</v>
      </c>
      <c r="G11126" s="16">
        <v>0</v>
      </c>
      <c r="H11126" s="16">
        <v>0</v>
      </c>
    </row>
    <row r="11127" spans="1:8" x14ac:dyDescent="0.3">
      <c r="A11127" s="13" t="str">
        <f t="shared" si="173"/>
        <v>murphjr012014</v>
      </c>
      <c r="B11127" s="16" t="s">
        <v>2005</v>
      </c>
      <c r="C11127" s="16">
        <v>2014</v>
      </c>
      <c r="D11127" s="16" t="s">
        <v>2334</v>
      </c>
      <c r="E11127" s="16">
        <v>169</v>
      </c>
      <c r="F11127" s="16">
        <v>10</v>
      </c>
      <c r="G11127" s="16">
        <v>1</v>
      </c>
      <c r="H11127" s="16">
        <v>1</v>
      </c>
    </row>
    <row r="11128" spans="1:8" x14ac:dyDescent="0.3">
      <c r="A11128" s="13" t="str">
        <f t="shared" si="173"/>
        <v>myerswi012014</v>
      </c>
      <c r="B11128" s="16" t="s">
        <v>2006</v>
      </c>
      <c r="C11128" s="16">
        <v>2014</v>
      </c>
      <c r="D11128" s="16" t="s">
        <v>2333</v>
      </c>
      <c r="E11128" s="16">
        <v>1</v>
      </c>
      <c r="F11128" s="16">
        <v>0</v>
      </c>
      <c r="G11128" s="16">
        <v>0</v>
      </c>
      <c r="H11128" s="16">
        <v>0</v>
      </c>
    </row>
    <row r="11129" spans="1:8" x14ac:dyDescent="0.3">
      <c r="A11129" s="13" t="str">
        <f t="shared" si="173"/>
        <v>myerswi012014</v>
      </c>
      <c r="B11129" s="16" t="s">
        <v>2006</v>
      </c>
      <c r="C11129" s="16">
        <v>2014</v>
      </c>
      <c r="D11129" s="16" t="s">
        <v>2327</v>
      </c>
      <c r="E11129" s="16">
        <v>0</v>
      </c>
      <c r="F11129" s="16">
        <v>0</v>
      </c>
      <c r="G11129" s="16">
        <v>0</v>
      </c>
      <c r="H11129" s="16">
        <v>0</v>
      </c>
    </row>
    <row r="11130" spans="1:8" x14ac:dyDescent="0.3">
      <c r="A11130" s="13" t="str">
        <f t="shared" si="173"/>
        <v>myerswi012014</v>
      </c>
      <c r="B11130" s="16" t="s">
        <v>2006</v>
      </c>
      <c r="C11130" s="16">
        <v>2014</v>
      </c>
      <c r="D11130" s="16" t="s">
        <v>2329</v>
      </c>
      <c r="E11130" s="16">
        <v>161</v>
      </c>
      <c r="F11130" s="16">
        <v>5</v>
      </c>
      <c r="G11130" s="16">
        <v>4</v>
      </c>
      <c r="H11130" s="16">
        <v>1</v>
      </c>
    </row>
    <row r="11131" spans="1:8" x14ac:dyDescent="0.3">
      <c r="A11131" s="13" t="str">
        <f t="shared" si="173"/>
        <v>myerswi012014</v>
      </c>
      <c r="B11131" s="16" t="s">
        <v>2006</v>
      </c>
      <c r="C11131" s="16">
        <v>2014</v>
      </c>
      <c r="D11131" s="16" t="s">
        <v>2330</v>
      </c>
      <c r="E11131" s="16">
        <v>161</v>
      </c>
      <c r="F11131" s="16">
        <v>5</v>
      </c>
      <c r="G11131" s="16">
        <v>4</v>
      </c>
      <c r="H11131" s="16">
        <v>1</v>
      </c>
    </row>
    <row r="11132" spans="1:8" x14ac:dyDescent="0.3">
      <c r="A11132" s="13" t="str">
        <f t="shared" si="173"/>
        <v>nadyxa012014</v>
      </c>
      <c r="B11132" s="16" t="s">
        <v>157</v>
      </c>
      <c r="C11132" s="16">
        <v>2014</v>
      </c>
      <c r="D11132" s="16" t="s">
        <v>2333</v>
      </c>
      <c r="E11132" s="16">
        <v>0</v>
      </c>
      <c r="F11132" s="16">
        <v>0</v>
      </c>
      <c r="G11132" s="16">
        <v>0</v>
      </c>
      <c r="H11132" s="16">
        <v>0</v>
      </c>
    </row>
    <row r="11133" spans="1:8" x14ac:dyDescent="0.3">
      <c r="A11133" s="13" t="str">
        <f t="shared" si="173"/>
        <v>nadyxa012014</v>
      </c>
      <c r="B11133" s="16" t="s">
        <v>157</v>
      </c>
      <c r="C11133" s="16">
        <v>2014</v>
      </c>
      <c r="D11133" s="16" t="s">
        <v>2328</v>
      </c>
      <c r="E11133" s="16">
        <v>2</v>
      </c>
      <c r="F11133" s="16">
        <v>0</v>
      </c>
      <c r="G11133" s="16">
        <v>0</v>
      </c>
      <c r="H11133" s="16">
        <v>0</v>
      </c>
    </row>
    <row r="11134" spans="1:8" x14ac:dyDescent="0.3">
      <c r="A11134" s="13" t="str">
        <f t="shared" si="173"/>
        <v>nadyxa012014</v>
      </c>
      <c r="B11134" s="16" t="s">
        <v>157</v>
      </c>
      <c r="C11134" s="16">
        <v>2014</v>
      </c>
      <c r="D11134" s="16" t="s">
        <v>2329</v>
      </c>
      <c r="E11134" s="16">
        <v>11</v>
      </c>
      <c r="F11134" s="16">
        <v>0</v>
      </c>
      <c r="G11134" s="16">
        <v>0</v>
      </c>
      <c r="H11134" s="16">
        <v>0</v>
      </c>
    </row>
    <row r="11135" spans="1:8" x14ac:dyDescent="0.3">
      <c r="A11135" s="13" t="str">
        <f t="shared" si="173"/>
        <v>nadyxa012014</v>
      </c>
      <c r="B11135" s="16" t="s">
        <v>157</v>
      </c>
      <c r="C11135" s="16">
        <v>2014</v>
      </c>
      <c r="D11135" s="16" t="s">
        <v>2330</v>
      </c>
      <c r="E11135" s="16">
        <v>9</v>
      </c>
      <c r="F11135" s="16">
        <v>0</v>
      </c>
      <c r="G11135" s="16">
        <v>0</v>
      </c>
      <c r="H11135" s="16">
        <v>0</v>
      </c>
    </row>
    <row r="11136" spans="1:8" x14ac:dyDescent="0.3">
      <c r="A11136" s="13" t="str">
        <f t="shared" si="173"/>
        <v>napolmi012014</v>
      </c>
      <c r="B11136" s="16" t="s">
        <v>697</v>
      </c>
      <c r="C11136" s="16">
        <v>2014</v>
      </c>
      <c r="D11136" s="16" t="s">
        <v>2333</v>
      </c>
      <c r="E11136" s="16">
        <v>904</v>
      </c>
      <c r="F11136" s="16">
        <v>71</v>
      </c>
      <c r="G11136" s="16">
        <v>8</v>
      </c>
      <c r="H11136" s="16">
        <v>92</v>
      </c>
    </row>
    <row r="11137" spans="1:8" x14ac:dyDescent="0.3">
      <c r="A11137" s="13" t="str">
        <f t="shared" si="173"/>
        <v>nathajo012014</v>
      </c>
      <c r="B11137" s="16" t="s">
        <v>158</v>
      </c>
      <c r="C11137" s="16">
        <v>2014</v>
      </c>
      <c r="D11137" s="16" t="s">
        <v>2332</v>
      </c>
      <c r="E11137" s="16">
        <v>6</v>
      </c>
      <c r="F11137" s="16">
        <v>6</v>
      </c>
      <c r="G11137" s="16">
        <v>0</v>
      </c>
      <c r="H11137" s="16">
        <v>0</v>
      </c>
    </row>
    <row r="11138" spans="1:8" x14ac:dyDescent="0.3">
      <c r="A11138" s="13" t="str">
        <f t="shared" si="173"/>
        <v>navada012014</v>
      </c>
      <c r="B11138" s="16" t="s">
        <v>1344</v>
      </c>
      <c r="C11138" s="16">
        <v>2014</v>
      </c>
      <c r="D11138" s="16" t="s">
        <v>2333</v>
      </c>
      <c r="E11138" s="16">
        <v>51</v>
      </c>
      <c r="F11138" s="16">
        <v>6</v>
      </c>
      <c r="G11138" s="16">
        <v>1</v>
      </c>
      <c r="H11138" s="16">
        <v>5</v>
      </c>
    </row>
    <row r="11139" spans="1:8" x14ac:dyDescent="0.3">
      <c r="A11139" s="13" t="str">
        <f t="shared" ref="A11139:A11202" si="174">B11139&amp;C11139</f>
        <v>navada012014</v>
      </c>
      <c r="B11139" s="16" t="s">
        <v>1344</v>
      </c>
      <c r="C11139" s="16">
        <v>2014</v>
      </c>
      <c r="D11139" s="16" t="s">
        <v>2328</v>
      </c>
      <c r="E11139" s="16">
        <v>57</v>
      </c>
      <c r="F11139" s="16">
        <v>1</v>
      </c>
      <c r="G11139" s="16">
        <v>1</v>
      </c>
      <c r="H11139" s="16">
        <v>0</v>
      </c>
    </row>
    <row r="11140" spans="1:8" x14ac:dyDescent="0.3">
      <c r="A11140" s="13" t="str">
        <f t="shared" si="174"/>
        <v>navada012014</v>
      </c>
      <c r="B11140" s="16" t="s">
        <v>1344</v>
      </c>
      <c r="C11140" s="16">
        <v>2014</v>
      </c>
      <c r="D11140" s="16" t="s">
        <v>2329</v>
      </c>
      <c r="E11140" s="16">
        <v>178</v>
      </c>
      <c r="F11140" s="16">
        <v>9</v>
      </c>
      <c r="G11140" s="16">
        <v>3</v>
      </c>
      <c r="H11140" s="16">
        <v>1</v>
      </c>
    </row>
    <row r="11141" spans="1:8" x14ac:dyDescent="0.3">
      <c r="A11141" s="13" t="str">
        <f t="shared" si="174"/>
        <v>navada012014</v>
      </c>
      <c r="B11141" s="16" t="s">
        <v>1344</v>
      </c>
      <c r="C11141" s="16">
        <v>2014</v>
      </c>
      <c r="D11141" s="16" t="s">
        <v>2330</v>
      </c>
      <c r="E11141" s="16">
        <v>121</v>
      </c>
      <c r="F11141" s="16">
        <v>8</v>
      </c>
      <c r="G11141" s="16">
        <v>2</v>
      </c>
      <c r="H11141" s="16">
        <v>1</v>
      </c>
    </row>
    <row r="11142" spans="1:8" x14ac:dyDescent="0.3">
      <c r="A11142" s="13" t="str">
        <f t="shared" si="174"/>
        <v>navardi012014</v>
      </c>
      <c r="B11142" s="16" t="s">
        <v>480</v>
      </c>
      <c r="C11142" s="16">
        <v>2014</v>
      </c>
      <c r="D11142" s="16" t="s">
        <v>2334</v>
      </c>
      <c r="E11142" s="16">
        <v>782</v>
      </c>
      <c r="F11142" s="16">
        <v>35</v>
      </c>
      <c r="G11142" s="16">
        <v>3</v>
      </c>
      <c r="H11142" s="16">
        <v>3</v>
      </c>
    </row>
    <row r="11143" spans="1:8" x14ac:dyDescent="0.3">
      <c r="A11143" s="13" t="str">
        <f t="shared" si="174"/>
        <v>navaref012014</v>
      </c>
      <c r="B11143" s="16" t="s">
        <v>1569</v>
      </c>
      <c r="C11143" s="16">
        <v>2014</v>
      </c>
      <c r="D11143" s="16" t="s">
        <v>2333</v>
      </c>
      <c r="E11143" s="16">
        <v>124</v>
      </c>
      <c r="F11143" s="16">
        <v>8</v>
      </c>
      <c r="G11143" s="16">
        <v>1</v>
      </c>
      <c r="H11143" s="16">
        <v>10</v>
      </c>
    </row>
    <row r="11144" spans="1:8" x14ac:dyDescent="0.3">
      <c r="A11144" s="13" t="str">
        <f t="shared" si="174"/>
        <v>navaref012014</v>
      </c>
      <c r="B11144" s="16" t="s">
        <v>1569</v>
      </c>
      <c r="C11144" s="16">
        <v>2014</v>
      </c>
      <c r="D11144" s="16" t="s">
        <v>2328</v>
      </c>
      <c r="E11144" s="16">
        <v>41</v>
      </c>
      <c r="F11144" s="16">
        <v>1</v>
      </c>
      <c r="G11144" s="16">
        <v>1</v>
      </c>
      <c r="H11144" s="16">
        <v>0</v>
      </c>
    </row>
    <row r="11145" spans="1:8" x14ac:dyDescent="0.3">
      <c r="A11145" s="13" t="str">
        <f t="shared" si="174"/>
        <v>navaref012014</v>
      </c>
      <c r="B11145" s="16" t="s">
        <v>1569</v>
      </c>
      <c r="C11145" s="16">
        <v>2014</v>
      </c>
      <c r="D11145" s="16" t="s">
        <v>2329</v>
      </c>
      <c r="E11145" s="16">
        <v>52</v>
      </c>
      <c r="F11145" s="16">
        <v>2</v>
      </c>
      <c r="G11145" s="16">
        <v>1</v>
      </c>
      <c r="H11145" s="16">
        <v>0</v>
      </c>
    </row>
    <row r="11146" spans="1:8" x14ac:dyDescent="0.3">
      <c r="A11146" s="13" t="str">
        <f t="shared" si="174"/>
        <v>navaref012014</v>
      </c>
      <c r="B11146" s="16" t="s">
        <v>1569</v>
      </c>
      <c r="C11146" s="16">
        <v>2014</v>
      </c>
      <c r="D11146" s="16" t="s">
        <v>2330</v>
      </c>
      <c r="E11146" s="16">
        <v>11</v>
      </c>
      <c r="F11146" s="16">
        <v>1</v>
      </c>
      <c r="G11146" s="16">
        <v>0</v>
      </c>
      <c r="H11146" s="16">
        <v>0</v>
      </c>
    </row>
    <row r="11147" spans="1:8" x14ac:dyDescent="0.3">
      <c r="A11147" s="13" t="str">
        <f t="shared" si="174"/>
        <v>negrokr012014</v>
      </c>
      <c r="B11147" s="16" t="s">
        <v>1788</v>
      </c>
      <c r="C11147" s="16">
        <v>2014</v>
      </c>
      <c r="D11147" s="16" t="s">
        <v>37</v>
      </c>
      <c r="E11147" s="16">
        <v>22</v>
      </c>
      <c r="F11147" s="16">
        <v>46</v>
      </c>
      <c r="G11147" s="16">
        <v>0</v>
      </c>
      <c r="H11147" s="16">
        <v>8</v>
      </c>
    </row>
    <row r="11148" spans="1:8" x14ac:dyDescent="0.3">
      <c r="A11148" s="13" t="str">
        <f t="shared" si="174"/>
        <v>negrokr012014</v>
      </c>
      <c r="B11148" s="16" t="s">
        <v>1788</v>
      </c>
      <c r="C11148" s="16">
        <v>2014</v>
      </c>
      <c r="D11148" s="16" t="s">
        <v>38</v>
      </c>
      <c r="E11148" s="16">
        <v>18</v>
      </c>
      <c r="F11148" s="16">
        <v>41</v>
      </c>
      <c r="G11148" s="16">
        <v>1</v>
      </c>
      <c r="H11148" s="16">
        <v>4</v>
      </c>
    </row>
    <row r="11149" spans="1:8" x14ac:dyDescent="0.3">
      <c r="A11149" s="13" t="str">
        <f t="shared" si="174"/>
        <v>negrokr012014</v>
      </c>
      <c r="B11149" s="16" t="s">
        <v>1788</v>
      </c>
      <c r="C11149" s="16">
        <v>2014</v>
      </c>
      <c r="D11149" s="16" t="s">
        <v>2328</v>
      </c>
      <c r="E11149" s="16">
        <v>0</v>
      </c>
      <c r="F11149" s="16">
        <v>0</v>
      </c>
      <c r="G11149" s="16">
        <v>0</v>
      </c>
      <c r="H11149" s="16">
        <v>0</v>
      </c>
    </row>
    <row r="11150" spans="1:8" x14ac:dyDescent="0.3">
      <c r="A11150" s="13" t="str">
        <f t="shared" si="174"/>
        <v>negrokr012014</v>
      </c>
      <c r="B11150" s="16" t="s">
        <v>1788</v>
      </c>
      <c r="C11150" s="16">
        <v>2014</v>
      </c>
      <c r="D11150" s="16" t="s">
        <v>2329</v>
      </c>
      <c r="E11150" s="16">
        <v>0</v>
      </c>
      <c r="F11150" s="16">
        <v>0</v>
      </c>
      <c r="G11150" s="16">
        <v>0</v>
      </c>
      <c r="H11150" s="16">
        <v>0</v>
      </c>
    </row>
    <row r="11151" spans="1:8" x14ac:dyDescent="0.3">
      <c r="A11151" s="13" t="str">
        <f t="shared" si="174"/>
        <v>negrokr012014</v>
      </c>
      <c r="B11151" s="16" t="s">
        <v>1788</v>
      </c>
      <c r="C11151" s="16">
        <v>2014</v>
      </c>
      <c r="D11151" s="16" t="s">
        <v>2331</v>
      </c>
      <c r="E11151" s="16">
        <v>5</v>
      </c>
      <c r="F11151" s="16">
        <v>6</v>
      </c>
      <c r="G11151" s="16">
        <v>0</v>
      </c>
      <c r="H11151" s="16">
        <v>1</v>
      </c>
    </row>
    <row r="11152" spans="1:8" x14ac:dyDescent="0.3">
      <c r="A11152" s="13" t="str">
        <f t="shared" si="174"/>
        <v>nelsoch012014</v>
      </c>
      <c r="B11152" s="16" t="s">
        <v>1346</v>
      </c>
      <c r="C11152" s="16">
        <v>2014</v>
      </c>
      <c r="D11152" s="16" t="s">
        <v>2333</v>
      </c>
      <c r="E11152" s="16">
        <v>1</v>
      </c>
      <c r="F11152" s="16">
        <v>1</v>
      </c>
      <c r="G11152" s="16">
        <v>0</v>
      </c>
      <c r="H11152" s="16">
        <v>1</v>
      </c>
    </row>
    <row r="11153" spans="1:8" x14ac:dyDescent="0.3">
      <c r="A11153" s="13" t="str">
        <f t="shared" si="174"/>
        <v>nelsoch012014</v>
      </c>
      <c r="B11153" s="16" t="s">
        <v>1346</v>
      </c>
      <c r="C11153" s="16">
        <v>2014</v>
      </c>
      <c r="D11153" s="16" t="s">
        <v>37</v>
      </c>
      <c r="E11153" s="16">
        <v>3</v>
      </c>
      <c r="F11153" s="16">
        <v>9</v>
      </c>
      <c r="G11153" s="16">
        <v>1</v>
      </c>
      <c r="H11153" s="16">
        <v>0</v>
      </c>
    </row>
    <row r="11154" spans="1:8" x14ac:dyDescent="0.3">
      <c r="A11154" s="13" t="str">
        <f t="shared" si="174"/>
        <v>nelsoch012014</v>
      </c>
      <c r="B11154" s="16" t="s">
        <v>1346</v>
      </c>
      <c r="C11154" s="16">
        <v>2014</v>
      </c>
      <c r="D11154" s="16" t="s">
        <v>38</v>
      </c>
      <c r="E11154" s="16">
        <v>10</v>
      </c>
      <c r="F11154" s="16">
        <v>26</v>
      </c>
      <c r="G11154" s="16">
        <v>1</v>
      </c>
      <c r="H11154" s="16">
        <v>2</v>
      </c>
    </row>
    <row r="11155" spans="1:8" x14ac:dyDescent="0.3">
      <c r="A11155" s="13" t="str">
        <f t="shared" si="174"/>
        <v>nelsoji022014</v>
      </c>
      <c r="B11155" s="16" t="s">
        <v>2007</v>
      </c>
      <c r="C11155" s="16">
        <v>2014</v>
      </c>
      <c r="D11155" s="16" t="s">
        <v>2332</v>
      </c>
      <c r="E11155" s="16">
        <v>2</v>
      </c>
      <c r="F11155" s="16">
        <v>6</v>
      </c>
      <c r="G11155" s="16">
        <v>1</v>
      </c>
      <c r="H11155" s="16">
        <v>1</v>
      </c>
    </row>
    <row r="11156" spans="1:8" x14ac:dyDescent="0.3">
      <c r="A11156" s="13" t="str">
        <f t="shared" si="174"/>
        <v>nerishe012014</v>
      </c>
      <c r="B11156" s="16" t="s">
        <v>2228</v>
      </c>
      <c r="C11156" s="16">
        <v>2014</v>
      </c>
      <c r="D11156" s="16" t="s">
        <v>2332</v>
      </c>
      <c r="E11156" s="16">
        <v>0</v>
      </c>
      <c r="F11156" s="16">
        <v>0</v>
      </c>
      <c r="G11156" s="16">
        <v>0</v>
      </c>
      <c r="H11156" s="16">
        <v>0</v>
      </c>
    </row>
    <row r="11157" spans="1:8" x14ac:dyDescent="0.3">
      <c r="A11157" s="13" t="str">
        <f t="shared" si="174"/>
        <v>neshepa012014</v>
      </c>
      <c r="B11157" s="16" t="s">
        <v>700</v>
      </c>
      <c r="C11157" s="16">
        <v>2014</v>
      </c>
      <c r="D11157" s="16" t="s">
        <v>2332</v>
      </c>
      <c r="E11157" s="16">
        <v>2</v>
      </c>
      <c r="F11157" s="16">
        <v>8</v>
      </c>
      <c r="G11157" s="16">
        <v>0</v>
      </c>
      <c r="H11157" s="16">
        <v>0</v>
      </c>
    </row>
    <row r="11158" spans="1:8" x14ac:dyDescent="0.3">
      <c r="A11158" s="13" t="str">
        <f t="shared" si="174"/>
        <v>nicasju012014</v>
      </c>
      <c r="B11158" s="16" t="s">
        <v>1570</v>
      </c>
      <c r="C11158" s="16">
        <v>2014</v>
      </c>
      <c r="D11158" s="16" t="s">
        <v>2332</v>
      </c>
      <c r="E11158" s="16">
        <v>6</v>
      </c>
      <c r="F11158" s="16">
        <v>11</v>
      </c>
      <c r="G11158" s="16">
        <v>1</v>
      </c>
      <c r="H11158" s="16">
        <v>0</v>
      </c>
    </row>
    <row r="11159" spans="1:8" x14ac:dyDescent="0.3">
      <c r="A11159" s="13" t="str">
        <f t="shared" si="174"/>
        <v>niesejo012014</v>
      </c>
      <c r="B11159" s="16" t="s">
        <v>977</v>
      </c>
      <c r="C11159" s="16">
        <v>2014</v>
      </c>
      <c r="D11159" s="16" t="s">
        <v>2332</v>
      </c>
      <c r="E11159" s="16">
        <v>2</v>
      </c>
      <c r="F11159" s="16">
        <v>33</v>
      </c>
      <c r="G11159" s="16">
        <v>4</v>
      </c>
      <c r="H11159" s="16">
        <v>2</v>
      </c>
    </row>
    <row r="11160" spans="1:8" x14ac:dyDescent="0.3">
      <c r="A11160" s="13" t="str">
        <f t="shared" si="174"/>
        <v>nietoad012014</v>
      </c>
      <c r="B11160" s="16" t="s">
        <v>2229</v>
      </c>
      <c r="C11160" s="16">
        <v>2014</v>
      </c>
      <c r="D11160" s="16" t="s">
        <v>2334</v>
      </c>
      <c r="E11160" s="16">
        <v>201</v>
      </c>
      <c r="F11160" s="16">
        <v>14</v>
      </c>
      <c r="G11160" s="16">
        <v>1</v>
      </c>
      <c r="H11160" s="16">
        <v>0</v>
      </c>
    </row>
    <row r="11161" spans="1:8" x14ac:dyDescent="0.3">
      <c r="A11161" s="13" t="str">
        <f t="shared" si="174"/>
        <v>nieuwki012014</v>
      </c>
      <c r="B11161" s="16" t="s">
        <v>1789</v>
      </c>
      <c r="C11161" s="16">
        <v>2014</v>
      </c>
      <c r="D11161" s="16" t="s">
        <v>2327</v>
      </c>
      <c r="E11161" s="16">
        <v>26</v>
      </c>
      <c r="F11161" s="16">
        <v>3</v>
      </c>
      <c r="G11161" s="16">
        <v>0</v>
      </c>
      <c r="H11161" s="16">
        <v>0</v>
      </c>
    </row>
    <row r="11162" spans="1:8" x14ac:dyDescent="0.3">
      <c r="A11162" s="13" t="str">
        <f t="shared" si="174"/>
        <v>nieuwki012014</v>
      </c>
      <c r="B11162" s="16" t="s">
        <v>1789</v>
      </c>
      <c r="C11162" s="16">
        <v>2014</v>
      </c>
      <c r="D11162" s="16" t="s">
        <v>2328</v>
      </c>
      <c r="E11162" s="16">
        <v>15</v>
      </c>
      <c r="F11162" s="16">
        <v>2</v>
      </c>
      <c r="G11162" s="16">
        <v>1</v>
      </c>
      <c r="H11162" s="16">
        <v>0</v>
      </c>
    </row>
    <row r="11163" spans="1:8" x14ac:dyDescent="0.3">
      <c r="A11163" s="13" t="str">
        <f t="shared" si="174"/>
        <v>nieuwki012014</v>
      </c>
      <c r="B11163" s="16" t="s">
        <v>1789</v>
      </c>
      <c r="C11163" s="16">
        <v>2014</v>
      </c>
      <c r="D11163" s="16" t="s">
        <v>2329</v>
      </c>
      <c r="E11163" s="16">
        <v>47</v>
      </c>
      <c r="F11163" s="16">
        <v>5</v>
      </c>
      <c r="G11163" s="16">
        <v>1</v>
      </c>
      <c r="H11163" s="16">
        <v>0</v>
      </c>
    </row>
    <row r="11164" spans="1:8" x14ac:dyDescent="0.3">
      <c r="A11164" s="13" t="str">
        <f t="shared" si="174"/>
        <v>nieuwki012014</v>
      </c>
      <c r="B11164" s="16" t="s">
        <v>1789</v>
      </c>
      <c r="C11164" s="16">
        <v>2014</v>
      </c>
      <c r="D11164" s="16" t="s">
        <v>2330</v>
      </c>
      <c r="E11164" s="16">
        <v>6</v>
      </c>
      <c r="F11164" s="16">
        <v>0</v>
      </c>
      <c r="G11164" s="16">
        <v>0</v>
      </c>
      <c r="H11164" s="16">
        <v>0</v>
      </c>
    </row>
    <row r="11165" spans="1:8" x14ac:dyDescent="0.3">
      <c r="A11165" s="13" t="str">
        <f t="shared" si="174"/>
        <v>nievewi012014</v>
      </c>
      <c r="B11165" s="16" t="s">
        <v>321</v>
      </c>
      <c r="C11165" s="16">
        <v>2014</v>
      </c>
      <c r="D11165" s="16" t="s">
        <v>2333</v>
      </c>
      <c r="E11165" s="16">
        <v>0</v>
      </c>
      <c r="F11165" s="16">
        <v>0</v>
      </c>
      <c r="G11165" s="16">
        <v>0</v>
      </c>
      <c r="H11165" s="16">
        <v>0</v>
      </c>
    </row>
    <row r="11166" spans="1:8" x14ac:dyDescent="0.3">
      <c r="A11166" s="13" t="str">
        <f t="shared" si="174"/>
        <v>nievewi012014</v>
      </c>
      <c r="B11166" s="16" t="s">
        <v>321</v>
      </c>
      <c r="C11166" s="16">
        <v>2014</v>
      </c>
      <c r="D11166" s="16" t="s">
        <v>2334</v>
      </c>
      <c r="E11166" s="16">
        <v>246</v>
      </c>
      <c r="F11166" s="16">
        <v>26</v>
      </c>
      <c r="G11166" s="16">
        <v>1</v>
      </c>
      <c r="H11166" s="16">
        <v>4</v>
      </c>
    </row>
    <row r="11167" spans="1:8" x14ac:dyDescent="0.3">
      <c r="A11167" s="13" t="str">
        <f t="shared" si="174"/>
        <v>nixja012014</v>
      </c>
      <c r="B11167" s="16" t="s">
        <v>978</v>
      </c>
      <c r="C11167" s="16">
        <v>2014</v>
      </c>
      <c r="D11167" s="16" t="s">
        <v>2333</v>
      </c>
      <c r="E11167" s="16">
        <v>3</v>
      </c>
      <c r="F11167" s="16">
        <v>0</v>
      </c>
      <c r="G11167" s="16">
        <v>0</v>
      </c>
      <c r="H11167" s="16">
        <v>0</v>
      </c>
    </row>
    <row r="11168" spans="1:8" x14ac:dyDescent="0.3">
      <c r="A11168" s="13" t="str">
        <f t="shared" si="174"/>
        <v>nixja012014</v>
      </c>
      <c r="B11168" s="16" t="s">
        <v>978</v>
      </c>
      <c r="C11168" s="16">
        <v>2014</v>
      </c>
      <c r="D11168" s="16" t="s">
        <v>37</v>
      </c>
      <c r="E11168" s="16">
        <v>0</v>
      </c>
      <c r="F11168" s="16">
        <v>2</v>
      </c>
      <c r="G11168" s="16">
        <v>1</v>
      </c>
      <c r="H11168" s="16">
        <v>0</v>
      </c>
    </row>
    <row r="11169" spans="1:8" x14ac:dyDescent="0.3">
      <c r="A11169" s="13" t="str">
        <f t="shared" si="174"/>
        <v>nixja012014</v>
      </c>
      <c r="B11169" s="16" t="s">
        <v>978</v>
      </c>
      <c r="C11169" s="16">
        <v>2014</v>
      </c>
      <c r="D11169" s="16" t="s">
        <v>37</v>
      </c>
      <c r="E11169" s="16">
        <v>14</v>
      </c>
      <c r="F11169" s="16">
        <v>21</v>
      </c>
      <c r="G11169" s="16">
        <v>2</v>
      </c>
      <c r="H11169" s="16">
        <v>6</v>
      </c>
    </row>
    <row r="11170" spans="1:8" x14ac:dyDescent="0.3">
      <c r="A11170" s="13" t="str">
        <f t="shared" si="174"/>
        <v>nixja012014</v>
      </c>
      <c r="B11170" s="16" t="s">
        <v>978</v>
      </c>
      <c r="C11170" s="16">
        <v>2014</v>
      </c>
      <c r="D11170" s="16" t="s">
        <v>38</v>
      </c>
      <c r="E11170" s="16">
        <v>8</v>
      </c>
      <c r="F11170" s="16">
        <v>16</v>
      </c>
      <c r="G11170" s="16">
        <v>0</v>
      </c>
      <c r="H11170" s="16">
        <v>0</v>
      </c>
    </row>
    <row r="11171" spans="1:8" x14ac:dyDescent="0.3">
      <c r="A11171" s="13" t="str">
        <f t="shared" si="174"/>
        <v>nixja012014</v>
      </c>
      <c r="B11171" s="16" t="s">
        <v>978</v>
      </c>
      <c r="C11171" s="16">
        <v>2014</v>
      </c>
      <c r="D11171" s="16" t="s">
        <v>38</v>
      </c>
      <c r="E11171" s="16">
        <v>1</v>
      </c>
      <c r="F11171" s="16">
        <v>12</v>
      </c>
      <c r="G11171" s="16">
        <v>0</v>
      </c>
      <c r="H11171" s="16">
        <v>1</v>
      </c>
    </row>
    <row r="11172" spans="1:8" x14ac:dyDescent="0.3">
      <c r="A11172" s="13" t="str">
        <f t="shared" si="174"/>
        <v>nixja012014</v>
      </c>
      <c r="B11172" s="16" t="s">
        <v>978</v>
      </c>
      <c r="C11172" s="16">
        <v>2014</v>
      </c>
      <c r="D11172" s="16" t="s">
        <v>38</v>
      </c>
      <c r="E11172" s="16">
        <v>1</v>
      </c>
      <c r="F11172" s="16">
        <v>2</v>
      </c>
      <c r="G11172" s="16">
        <v>0</v>
      </c>
      <c r="H11172" s="16">
        <v>0</v>
      </c>
    </row>
    <row r="11173" spans="1:8" x14ac:dyDescent="0.3">
      <c r="A11173" s="13" t="str">
        <f t="shared" si="174"/>
        <v>nixja012014</v>
      </c>
      <c r="B11173" s="16" t="s">
        <v>978</v>
      </c>
      <c r="C11173" s="16">
        <v>2014</v>
      </c>
      <c r="D11173" s="16" t="s">
        <v>2329</v>
      </c>
      <c r="E11173" s="16">
        <v>2</v>
      </c>
      <c r="F11173" s="16">
        <v>0</v>
      </c>
      <c r="G11173" s="16">
        <v>0</v>
      </c>
      <c r="H11173" s="16">
        <v>0</v>
      </c>
    </row>
    <row r="11174" spans="1:8" x14ac:dyDescent="0.3">
      <c r="A11174" s="13" t="str">
        <f t="shared" si="174"/>
        <v>nixja012014</v>
      </c>
      <c r="B11174" s="16" t="s">
        <v>978</v>
      </c>
      <c r="C11174" s="16">
        <v>2014</v>
      </c>
      <c r="D11174" s="16" t="s">
        <v>2330</v>
      </c>
      <c r="E11174" s="16">
        <v>2</v>
      </c>
      <c r="F11174" s="16">
        <v>0</v>
      </c>
      <c r="G11174" s="16">
        <v>0</v>
      </c>
      <c r="H11174" s="16">
        <v>0</v>
      </c>
    </row>
    <row r="11175" spans="1:8" x14ac:dyDescent="0.3">
      <c r="A11175" s="13" t="str">
        <f t="shared" si="174"/>
        <v>nixja012014</v>
      </c>
      <c r="B11175" s="16" t="s">
        <v>978</v>
      </c>
      <c r="C11175" s="16">
        <v>2014</v>
      </c>
      <c r="D11175" s="16" t="s">
        <v>2331</v>
      </c>
      <c r="E11175" s="16">
        <v>4</v>
      </c>
      <c r="F11175" s="16">
        <v>9</v>
      </c>
      <c r="G11175" s="16">
        <v>1</v>
      </c>
      <c r="H11175" s="16">
        <v>3</v>
      </c>
    </row>
    <row r="11176" spans="1:8" x14ac:dyDescent="0.3">
      <c r="A11176" s="13" t="str">
        <f t="shared" si="174"/>
        <v>nixja012014</v>
      </c>
      <c r="B11176" s="16" t="s">
        <v>978</v>
      </c>
      <c r="C11176" s="16">
        <v>2014</v>
      </c>
      <c r="D11176" s="16" t="s">
        <v>2331</v>
      </c>
      <c r="E11176" s="16">
        <v>2</v>
      </c>
      <c r="F11176" s="16">
        <v>1</v>
      </c>
      <c r="G11176" s="16">
        <v>0</v>
      </c>
      <c r="H11176" s="16">
        <v>0</v>
      </c>
    </row>
    <row r="11177" spans="1:8" x14ac:dyDescent="0.3">
      <c r="A11177" s="13" t="str">
        <f t="shared" si="174"/>
        <v>noesihe012014</v>
      </c>
      <c r="B11177" s="16" t="s">
        <v>1572</v>
      </c>
      <c r="C11177" s="16">
        <v>2014</v>
      </c>
      <c r="D11177" s="16" t="s">
        <v>2332</v>
      </c>
      <c r="E11177" s="16">
        <v>0</v>
      </c>
      <c r="F11177" s="16">
        <v>0</v>
      </c>
      <c r="G11177" s="16">
        <v>0</v>
      </c>
      <c r="H11177" s="16">
        <v>0</v>
      </c>
    </row>
    <row r="11178" spans="1:8" x14ac:dyDescent="0.3">
      <c r="A11178" s="13" t="str">
        <f t="shared" si="174"/>
        <v>noesihe012014</v>
      </c>
      <c r="B11178" s="16" t="s">
        <v>1572</v>
      </c>
      <c r="C11178" s="16">
        <v>2014</v>
      </c>
      <c r="D11178" s="16" t="s">
        <v>2332</v>
      </c>
      <c r="E11178" s="16">
        <v>0</v>
      </c>
      <c r="F11178" s="16">
        <v>0</v>
      </c>
      <c r="G11178" s="16">
        <v>0</v>
      </c>
      <c r="H11178" s="16">
        <v>0</v>
      </c>
    </row>
    <row r="11179" spans="1:8" x14ac:dyDescent="0.3">
      <c r="A11179" s="13" t="str">
        <f t="shared" si="174"/>
        <v>noesihe012014</v>
      </c>
      <c r="B11179" s="16" t="s">
        <v>1572</v>
      </c>
      <c r="C11179" s="16">
        <v>2014</v>
      </c>
      <c r="D11179" s="16" t="s">
        <v>2332</v>
      </c>
      <c r="E11179" s="16">
        <v>5</v>
      </c>
      <c r="F11179" s="16">
        <v>21</v>
      </c>
      <c r="G11179" s="16">
        <v>1</v>
      </c>
      <c r="H11179" s="16">
        <v>4</v>
      </c>
    </row>
    <row r="11180" spans="1:8" x14ac:dyDescent="0.3">
      <c r="A11180" s="13" t="str">
        <f t="shared" si="174"/>
        <v>nolasri012014</v>
      </c>
      <c r="B11180" s="16" t="s">
        <v>702</v>
      </c>
      <c r="C11180" s="16">
        <v>2014</v>
      </c>
      <c r="D11180" s="16" t="s">
        <v>2332</v>
      </c>
      <c r="E11180" s="16">
        <v>8</v>
      </c>
      <c r="F11180" s="16">
        <v>13</v>
      </c>
      <c r="G11180" s="16">
        <v>0</v>
      </c>
      <c r="H11180" s="16">
        <v>0</v>
      </c>
    </row>
    <row r="11181" spans="1:8" x14ac:dyDescent="0.3">
      <c r="A11181" s="13" t="str">
        <f t="shared" si="174"/>
        <v>nolinse012014</v>
      </c>
      <c r="B11181" s="16" t="s">
        <v>2008</v>
      </c>
      <c r="C11181" s="16">
        <v>2014</v>
      </c>
      <c r="D11181" s="16" t="s">
        <v>2332</v>
      </c>
      <c r="E11181" s="16">
        <v>0</v>
      </c>
      <c r="F11181" s="16">
        <v>0</v>
      </c>
      <c r="G11181" s="16">
        <v>0</v>
      </c>
      <c r="H11181" s="16">
        <v>0</v>
      </c>
    </row>
    <row r="11182" spans="1:8" x14ac:dyDescent="0.3">
      <c r="A11182" s="13" t="str">
        <f t="shared" si="174"/>
        <v>norribu012014</v>
      </c>
      <c r="B11182" s="16" t="s">
        <v>1146</v>
      </c>
      <c r="C11182" s="16">
        <v>2014</v>
      </c>
      <c r="D11182" s="16" t="s">
        <v>2332</v>
      </c>
      <c r="E11182" s="16">
        <v>9</v>
      </c>
      <c r="F11182" s="16">
        <v>15</v>
      </c>
      <c r="G11182" s="16">
        <v>1</v>
      </c>
      <c r="H11182" s="16">
        <v>0</v>
      </c>
    </row>
    <row r="11183" spans="1:8" x14ac:dyDescent="0.3">
      <c r="A11183" s="13" t="str">
        <f t="shared" si="174"/>
        <v>norrida012014</v>
      </c>
      <c r="B11183" s="16" t="s">
        <v>2230</v>
      </c>
      <c r="C11183" s="16">
        <v>2014</v>
      </c>
      <c r="D11183" s="16" t="s">
        <v>2332</v>
      </c>
      <c r="E11183" s="16">
        <v>0</v>
      </c>
      <c r="F11183" s="16">
        <v>2</v>
      </c>
      <c r="G11183" s="16">
        <v>0</v>
      </c>
      <c r="H11183" s="16">
        <v>0</v>
      </c>
    </row>
    <row r="11184" spans="1:8" x14ac:dyDescent="0.3">
      <c r="A11184" s="13" t="str">
        <f t="shared" si="174"/>
        <v>norride012014</v>
      </c>
      <c r="B11184" s="16" t="s">
        <v>1790</v>
      </c>
      <c r="C11184" s="16">
        <v>2014</v>
      </c>
      <c r="D11184" s="16" t="s">
        <v>2334</v>
      </c>
      <c r="E11184" s="16">
        <v>745</v>
      </c>
      <c r="F11184" s="16">
        <v>43</v>
      </c>
      <c r="G11184" s="16">
        <v>6</v>
      </c>
      <c r="H11184" s="16">
        <v>3</v>
      </c>
    </row>
    <row r="11185" spans="1:8" x14ac:dyDescent="0.3">
      <c r="A11185" s="13" t="str">
        <f t="shared" si="174"/>
        <v>novaiv012014</v>
      </c>
      <c r="B11185" s="16" t="s">
        <v>1349</v>
      </c>
      <c r="C11185" s="16">
        <v>2014</v>
      </c>
      <c r="D11185" s="16" t="s">
        <v>2332</v>
      </c>
      <c r="E11185" s="16">
        <v>1</v>
      </c>
      <c r="F11185" s="16">
        <v>1</v>
      </c>
      <c r="G11185" s="16">
        <v>0</v>
      </c>
      <c r="H11185" s="16">
        <v>0</v>
      </c>
    </row>
    <row r="11186" spans="1:8" x14ac:dyDescent="0.3">
      <c r="A11186" s="13" t="str">
        <f t="shared" si="174"/>
        <v>nunezed022014</v>
      </c>
      <c r="B11186" s="16" t="s">
        <v>1350</v>
      </c>
      <c r="C11186" s="16">
        <v>2014</v>
      </c>
      <c r="D11186" s="16" t="s">
        <v>37</v>
      </c>
      <c r="E11186" s="16">
        <v>1</v>
      </c>
      <c r="F11186" s="16">
        <v>0</v>
      </c>
      <c r="G11186" s="16">
        <v>0</v>
      </c>
      <c r="H11186" s="16">
        <v>0</v>
      </c>
    </row>
    <row r="11187" spans="1:8" x14ac:dyDescent="0.3">
      <c r="A11187" s="13" t="str">
        <f t="shared" si="174"/>
        <v>nunezed022014</v>
      </c>
      <c r="B11187" s="16" t="s">
        <v>1350</v>
      </c>
      <c r="C11187" s="16">
        <v>2014</v>
      </c>
      <c r="D11187" s="16" t="s">
        <v>38</v>
      </c>
      <c r="E11187" s="16">
        <v>15</v>
      </c>
      <c r="F11187" s="16">
        <v>15</v>
      </c>
      <c r="G11187" s="16">
        <v>3</v>
      </c>
      <c r="H11187" s="16">
        <v>0</v>
      </c>
    </row>
    <row r="11188" spans="1:8" x14ac:dyDescent="0.3">
      <c r="A11188" s="13" t="str">
        <f t="shared" si="174"/>
        <v>nunezed022014</v>
      </c>
      <c r="B11188" s="16" t="s">
        <v>1350</v>
      </c>
      <c r="C11188" s="16">
        <v>2014</v>
      </c>
      <c r="D11188" s="16" t="s">
        <v>2328</v>
      </c>
      <c r="E11188" s="16">
        <v>23</v>
      </c>
      <c r="F11188" s="16">
        <v>1</v>
      </c>
      <c r="G11188" s="16">
        <v>2</v>
      </c>
      <c r="H11188" s="16">
        <v>0</v>
      </c>
    </row>
    <row r="11189" spans="1:8" x14ac:dyDescent="0.3">
      <c r="A11189" s="13" t="str">
        <f t="shared" si="174"/>
        <v>nunezed022014</v>
      </c>
      <c r="B11189" s="16" t="s">
        <v>1350</v>
      </c>
      <c r="C11189" s="16">
        <v>2014</v>
      </c>
      <c r="D11189" s="16" t="s">
        <v>2329</v>
      </c>
      <c r="E11189" s="16">
        <v>28</v>
      </c>
      <c r="F11189" s="16">
        <v>2</v>
      </c>
      <c r="G11189" s="16">
        <v>2</v>
      </c>
      <c r="H11189" s="16">
        <v>1</v>
      </c>
    </row>
    <row r="11190" spans="1:8" x14ac:dyDescent="0.3">
      <c r="A11190" s="13" t="str">
        <f t="shared" si="174"/>
        <v>nunezed022014</v>
      </c>
      <c r="B11190" s="16" t="s">
        <v>1350</v>
      </c>
      <c r="C11190" s="16">
        <v>2014</v>
      </c>
      <c r="D11190" s="16" t="s">
        <v>2330</v>
      </c>
      <c r="E11190" s="16">
        <v>5</v>
      </c>
      <c r="F11190" s="16">
        <v>1</v>
      </c>
      <c r="G11190" s="16">
        <v>0</v>
      </c>
      <c r="H11190" s="16">
        <v>1</v>
      </c>
    </row>
    <row r="11191" spans="1:8" x14ac:dyDescent="0.3">
      <c r="A11191" s="13" t="str">
        <f t="shared" si="174"/>
        <v>nunezed022014</v>
      </c>
      <c r="B11191" s="16" t="s">
        <v>1350</v>
      </c>
      <c r="C11191" s="16">
        <v>2014</v>
      </c>
      <c r="D11191" s="16" t="s">
        <v>2331</v>
      </c>
      <c r="E11191" s="16">
        <v>19</v>
      </c>
      <c r="F11191" s="16">
        <v>46</v>
      </c>
      <c r="G11191" s="16">
        <v>2</v>
      </c>
      <c r="H11191" s="16">
        <v>7</v>
      </c>
    </row>
    <row r="11192" spans="1:8" x14ac:dyDescent="0.3">
      <c r="A11192" s="13" t="str">
        <f t="shared" si="174"/>
        <v>nunezle012014</v>
      </c>
      <c r="B11192" s="16" t="s">
        <v>578</v>
      </c>
      <c r="C11192" s="16">
        <v>2014</v>
      </c>
      <c r="D11192" s="16" t="s">
        <v>2332</v>
      </c>
      <c r="E11192" s="16">
        <v>1</v>
      </c>
      <c r="F11192" s="16">
        <v>3</v>
      </c>
      <c r="G11192" s="16">
        <v>1</v>
      </c>
      <c r="H11192" s="16">
        <v>0</v>
      </c>
    </row>
    <row r="11193" spans="1:8" x14ac:dyDescent="0.3">
      <c r="A11193" s="13" t="str">
        <f t="shared" si="174"/>
        <v>nunovi012014</v>
      </c>
      <c r="B11193" s="16" t="s">
        <v>2010</v>
      </c>
      <c r="C11193" s="16">
        <v>2014</v>
      </c>
      <c r="D11193" s="16" t="s">
        <v>2332</v>
      </c>
      <c r="E11193" s="16">
        <v>1</v>
      </c>
      <c r="F11193" s="16">
        <v>9</v>
      </c>
      <c r="G11193" s="16">
        <v>0</v>
      </c>
      <c r="H11193" s="16">
        <v>0</v>
      </c>
    </row>
    <row r="11194" spans="1:8" x14ac:dyDescent="0.3">
      <c r="A11194" s="13" t="str">
        <f t="shared" si="174"/>
        <v>nunovi012014</v>
      </c>
      <c r="B11194" s="16" t="s">
        <v>2010</v>
      </c>
      <c r="C11194" s="16">
        <v>2014</v>
      </c>
      <c r="D11194" s="16" t="s">
        <v>2332</v>
      </c>
      <c r="E11194" s="16">
        <v>3</v>
      </c>
      <c r="F11194" s="16">
        <v>10</v>
      </c>
      <c r="G11194" s="16">
        <v>0</v>
      </c>
      <c r="H11194" s="16">
        <v>1</v>
      </c>
    </row>
    <row r="11195" spans="1:8" x14ac:dyDescent="0.3">
      <c r="A11195" s="13" t="str">
        <f t="shared" si="174"/>
        <v>oberhbr012014</v>
      </c>
      <c r="B11195" s="16" t="s">
        <v>2011</v>
      </c>
      <c r="C11195" s="16">
        <v>2014</v>
      </c>
      <c r="D11195" s="16" t="s">
        <v>2332</v>
      </c>
      <c r="E11195" s="16">
        <v>6</v>
      </c>
      <c r="F11195" s="16">
        <v>16</v>
      </c>
      <c r="G11195" s="16">
        <v>1</v>
      </c>
      <c r="H11195" s="16">
        <v>2</v>
      </c>
    </row>
    <row r="11196" spans="1:8" x14ac:dyDescent="0.3">
      <c r="A11196" s="13" t="str">
        <f t="shared" si="174"/>
        <v>odayda012014</v>
      </c>
      <c r="B11196" s="16" t="s">
        <v>979</v>
      </c>
      <c r="C11196" s="16">
        <v>2014</v>
      </c>
      <c r="D11196" s="16" t="s">
        <v>2332</v>
      </c>
      <c r="E11196" s="16">
        <v>4</v>
      </c>
      <c r="F11196" s="16">
        <v>11</v>
      </c>
      <c r="G11196" s="16">
        <v>1</v>
      </c>
      <c r="H11196" s="16">
        <v>0</v>
      </c>
    </row>
    <row r="11197" spans="1:8" x14ac:dyDescent="0.3">
      <c r="A11197" s="13" t="str">
        <f t="shared" si="174"/>
        <v>odorija012014</v>
      </c>
      <c r="B11197" s="16" t="s">
        <v>1791</v>
      </c>
      <c r="C11197" s="16">
        <v>2014</v>
      </c>
      <c r="D11197" s="16" t="s">
        <v>2332</v>
      </c>
      <c r="E11197" s="16">
        <v>6</v>
      </c>
      <c r="F11197" s="16">
        <v>12</v>
      </c>
      <c r="G11197" s="16">
        <v>0</v>
      </c>
      <c r="H11197" s="16">
        <v>0</v>
      </c>
    </row>
    <row r="11198" spans="1:8" x14ac:dyDescent="0.3">
      <c r="A11198" s="13" t="str">
        <f t="shared" si="174"/>
        <v>odorro012014</v>
      </c>
      <c r="B11198" s="16" t="s">
        <v>2231</v>
      </c>
      <c r="C11198" s="16">
        <v>2014</v>
      </c>
      <c r="D11198" s="16" t="s">
        <v>37</v>
      </c>
      <c r="E11198" s="16">
        <v>194</v>
      </c>
      <c r="F11198" s="16">
        <v>275</v>
      </c>
      <c r="G11198" s="16">
        <v>9</v>
      </c>
      <c r="H11198" s="16">
        <v>70</v>
      </c>
    </row>
    <row r="11199" spans="1:8" x14ac:dyDescent="0.3">
      <c r="A11199" s="13" t="str">
        <f t="shared" si="174"/>
        <v>oflaher012014</v>
      </c>
      <c r="B11199" s="16" t="s">
        <v>704</v>
      </c>
      <c r="C11199" s="16">
        <v>2014</v>
      </c>
      <c r="D11199" s="16" t="s">
        <v>2332</v>
      </c>
      <c r="E11199" s="16">
        <v>0</v>
      </c>
      <c r="F11199" s="16">
        <v>1</v>
      </c>
      <c r="G11199" s="16">
        <v>0</v>
      </c>
      <c r="H11199" s="16">
        <v>0</v>
      </c>
    </row>
    <row r="11200" spans="1:8" x14ac:dyDescent="0.3">
      <c r="A11200" s="13" t="str">
        <f t="shared" si="174"/>
        <v>ogandal012014</v>
      </c>
      <c r="B11200" s="16" t="s">
        <v>1351</v>
      </c>
      <c r="C11200" s="16">
        <v>2014</v>
      </c>
      <c r="D11200" s="16" t="s">
        <v>2332</v>
      </c>
      <c r="E11200" s="16">
        <v>0</v>
      </c>
      <c r="F11200" s="16">
        <v>1</v>
      </c>
      <c r="G11200" s="16">
        <v>0</v>
      </c>
      <c r="H11200" s="16">
        <v>0</v>
      </c>
    </row>
    <row r="11201" spans="1:8" x14ac:dyDescent="0.3">
      <c r="A11201" s="13" t="str">
        <f t="shared" si="174"/>
        <v>olivele012014</v>
      </c>
      <c r="B11201" s="16" t="s">
        <v>1573</v>
      </c>
      <c r="C11201" s="16">
        <v>2014</v>
      </c>
      <c r="D11201" s="16" t="s">
        <v>2332</v>
      </c>
      <c r="E11201" s="16">
        <v>0</v>
      </c>
      <c r="F11201" s="16">
        <v>0</v>
      </c>
      <c r="G11201" s="16">
        <v>0</v>
      </c>
      <c r="H11201" s="16">
        <v>0</v>
      </c>
    </row>
    <row r="11202" spans="1:8" x14ac:dyDescent="0.3">
      <c r="A11202" s="13" t="str">
        <f t="shared" si="174"/>
        <v>olivomi012014</v>
      </c>
      <c r="B11202" s="16" t="s">
        <v>322</v>
      </c>
      <c r="C11202" s="16">
        <v>2014</v>
      </c>
      <c r="D11202" s="16" t="s">
        <v>2334</v>
      </c>
      <c r="E11202" s="16">
        <v>47</v>
      </c>
      <c r="F11202" s="16">
        <v>4</v>
      </c>
      <c r="G11202" s="16">
        <v>1</v>
      </c>
      <c r="H11202" s="16">
        <v>1</v>
      </c>
    </row>
    <row r="11203" spans="1:8" x14ac:dyDescent="0.3">
      <c r="A11203" s="13" t="str">
        <f t="shared" ref="A11203:A11266" si="175">B11203&amp;C11203</f>
        <v>oltmi012014</v>
      </c>
      <c r="B11203" s="16" t="s">
        <v>1792</v>
      </c>
      <c r="C11203" s="16">
        <v>2014</v>
      </c>
      <c r="D11203" s="16" t="s">
        <v>2333</v>
      </c>
      <c r="E11203" s="16">
        <v>93</v>
      </c>
      <c r="F11203" s="16">
        <v>4</v>
      </c>
      <c r="G11203" s="16">
        <v>0</v>
      </c>
      <c r="H11203" s="16">
        <v>10</v>
      </c>
    </row>
    <row r="11204" spans="1:8" x14ac:dyDescent="0.3">
      <c r="A11204" s="13" t="str">
        <f t="shared" si="175"/>
        <v>oltmi012014</v>
      </c>
      <c r="B11204" s="16" t="s">
        <v>1792</v>
      </c>
      <c r="C11204" s="16">
        <v>2014</v>
      </c>
      <c r="D11204" s="16" t="s">
        <v>38</v>
      </c>
      <c r="E11204" s="16">
        <v>20</v>
      </c>
      <c r="F11204" s="16">
        <v>72</v>
      </c>
      <c r="G11204" s="16">
        <v>7</v>
      </c>
      <c r="H11204" s="16">
        <v>4</v>
      </c>
    </row>
    <row r="11205" spans="1:8" x14ac:dyDescent="0.3">
      <c r="A11205" s="13" t="str">
        <f t="shared" si="175"/>
        <v>omallsh012014</v>
      </c>
      <c r="B11205" s="16" t="s">
        <v>2232</v>
      </c>
      <c r="C11205" s="16">
        <v>2014</v>
      </c>
      <c r="D11205" s="16" t="s">
        <v>37</v>
      </c>
      <c r="E11205" s="16">
        <v>0</v>
      </c>
      <c r="F11205" s="16">
        <v>1</v>
      </c>
      <c r="G11205" s="16">
        <v>0</v>
      </c>
      <c r="H11205" s="16">
        <v>0</v>
      </c>
    </row>
    <row r="11206" spans="1:8" x14ac:dyDescent="0.3">
      <c r="A11206" s="13" t="str">
        <f t="shared" si="175"/>
        <v>omallsh012014</v>
      </c>
      <c r="B11206" s="16" t="s">
        <v>2232</v>
      </c>
      <c r="C11206" s="16">
        <v>2014</v>
      </c>
      <c r="D11206" s="16" t="s">
        <v>2328</v>
      </c>
      <c r="E11206" s="16">
        <v>5</v>
      </c>
      <c r="F11206" s="16">
        <v>0</v>
      </c>
      <c r="G11206" s="16">
        <v>0</v>
      </c>
      <c r="H11206" s="16">
        <v>0</v>
      </c>
    </row>
    <row r="11207" spans="1:8" x14ac:dyDescent="0.3">
      <c r="A11207" s="13" t="str">
        <f t="shared" si="175"/>
        <v>omallsh012014</v>
      </c>
      <c r="B11207" s="16" t="s">
        <v>2232</v>
      </c>
      <c r="C11207" s="16">
        <v>2014</v>
      </c>
      <c r="D11207" s="16" t="s">
        <v>2329</v>
      </c>
      <c r="E11207" s="16">
        <v>5</v>
      </c>
      <c r="F11207" s="16">
        <v>0</v>
      </c>
      <c r="G11207" s="16">
        <v>0</v>
      </c>
      <c r="H11207" s="16">
        <v>0</v>
      </c>
    </row>
    <row r="11208" spans="1:8" x14ac:dyDescent="0.3">
      <c r="A11208" s="13" t="str">
        <f t="shared" si="175"/>
        <v>omallsh012014</v>
      </c>
      <c r="B11208" s="16" t="s">
        <v>2232</v>
      </c>
      <c r="C11208" s="16">
        <v>2014</v>
      </c>
      <c r="D11208" s="16" t="s">
        <v>2330</v>
      </c>
      <c r="E11208" s="16">
        <v>0</v>
      </c>
      <c r="F11208" s="16">
        <v>0</v>
      </c>
      <c r="G11208" s="16">
        <v>0</v>
      </c>
      <c r="H11208" s="16">
        <v>0</v>
      </c>
    </row>
    <row r="11209" spans="1:8" x14ac:dyDescent="0.3">
      <c r="A11209" s="13" t="str">
        <f t="shared" si="175"/>
        <v>ondrulo012014</v>
      </c>
      <c r="B11209" s="16" t="s">
        <v>1353</v>
      </c>
      <c r="C11209" s="16">
        <v>2014</v>
      </c>
      <c r="D11209" s="16" t="s">
        <v>2332</v>
      </c>
      <c r="E11209" s="16">
        <v>5</v>
      </c>
      <c r="F11209" s="16">
        <v>2</v>
      </c>
      <c r="G11209" s="16">
        <v>0</v>
      </c>
      <c r="H11209" s="16">
        <v>0</v>
      </c>
    </row>
    <row r="11210" spans="1:8" x14ac:dyDescent="0.3">
      <c r="A11210" s="13" t="str">
        <f t="shared" si="175"/>
        <v>ortegjo012014</v>
      </c>
      <c r="B11210" s="16" t="s">
        <v>1794</v>
      </c>
      <c r="C11210" s="16">
        <v>2014</v>
      </c>
      <c r="D11210" s="16" t="s">
        <v>2332</v>
      </c>
      <c r="E11210" s="16">
        <v>0</v>
      </c>
      <c r="F11210" s="16">
        <v>0</v>
      </c>
      <c r="G11210" s="16">
        <v>0</v>
      </c>
      <c r="H11210" s="16">
        <v>0</v>
      </c>
    </row>
    <row r="11211" spans="1:8" x14ac:dyDescent="0.3">
      <c r="A11211" s="13" t="str">
        <f t="shared" si="175"/>
        <v>ortizda012014</v>
      </c>
      <c r="B11211" s="16" t="s">
        <v>163</v>
      </c>
      <c r="C11211" s="16">
        <v>2014</v>
      </c>
      <c r="D11211" s="16" t="s">
        <v>2333</v>
      </c>
      <c r="E11211" s="16">
        <v>37</v>
      </c>
      <c r="F11211" s="16">
        <v>2</v>
      </c>
      <c r="G11211" s="16">
        <v>0</v>
      </c>
      <c r="H11211" s="16">
        <v>9</v>
      </c>
    </row>
    <row r="11212" spans="1:8" x14ac:dyDescent="0.3">
      <c r="A11212" s="13" t="str">
        <f t="shared" si="175"/>
        <v>osullse012014</v>
      </c>
      <c r="B11212" s="16" t="s">
        <v>1148</v>
      </c>
      <c r="C11212" s="16">
        <v>2014</v>
      </c>
      <c r="D11212" s="16" t="s">
        <v>2332</v>
      </c>
      <c r="E11212" s="16">
        <v>0</v>
      </c>
      <c r="F11212" s="16">
        <v>2</v>
      </c>
      <c r="G11212" s="16">
        <v>0</v>
      </c>
      <c r="H11212" s="16">
        <v>1</v>
      </c>
    </row>
    <row r="11213" spans="1:8" x14ac:dyDescent="0.3">
      <c r="A11213" s="13" t="str">
        <f t="shared" si="175"/>
        <v>oteroda012014</v>
      </c>
      <c r="B11213" s="16" t="s">
        <v>1796</v>
      </c>
      <c r="C11213" s="16">
        <v>2014</v>
      </c>
      <c r="D11213" s="16" t="s">
        <v>2332</v>
      </c>
      <c r="E11213" s="16">
        <v>11</v>
      </c>
      <c r="F11213" s="16">
        <v>18</v>
      </c>
      <c r="G11213" s="16">
        <v>0</v>
      </c>
      <c r="H11213" s="16">
        <v>2</v>
      </c>
    </row>
    <row r="11214" spans="1:8" x14ac:dyDescent="0.3">
      <c r="A11214" s="13" t="str">
        <f t="shared" si="175"/>
        <v>ottavad012014</v>
      </c>
      <c r="B11214" s="16" t="s">
        <v>1354</v>
      </c>
      <c r="C11214" s="16">
        <v>2014</v>
      </c>
      <c r="D11214" s="16" t="s">
        <v>2332</v>
      </c>
      <c r="E11214" s="16">
        <v>2</v>
      </c>
      <c r="F11214" s="16">
        <v>6</v>
      </c>
      <c r="G11214" s="16">
        <v>0</v>
      </c>
      <c r="H11214" s="16">
        <v>0</v>
      </c>
    </row>
    <row r="11215" spans="1:8" x14ac:dyDescent="0.3">
      <c r="A11215" s="13" t="str">
        <f t="shared" si="175"/>
        <v>outmajo012014</v>
      </c>
      <c r="B11215" s="16" t="s">
        <v>980</v>
      </c>
      <c r="C11215" s="16">
        <v>2014</v>
      </c>
      <c r="D11215" s="16" t="s">
        <v>2332</v>
      </c>
      <c r="E11215" s="16">
        <v>2</v>
      </c>
      <c r="F11215" s="16">
        <v>4</v>
      </c>
      <c r="G11215" s="16">
        <v>0</v>
      </c>
      <c r="H11215" s="16">
        <v>0</v>
      </c>
    </row>
    <row r="11216" spans="1:8" x14ac:dyDescent="0.3">
      <c r="A11216" s="13" t="str">
        <f t="shared" si="175"/>
        <v>outmajo012014</v>
      </c>
      <c r="B11216" s="16" t="s">
        <v>980</v>
      </c>
      <c r="C11216" s="16">
        <v>2014</v>
      </c>
      <c r="D11216" s="16" t="s">
        <v>2332</v>
      </c>
      <c r="E11216" s="16">
        <v>0</v>
      </c>
      <c r="F11216" s="16">
        <v>1</v>
      </c>
      <c r="G11216" s="16">
        <v>0</v>
      </c>
      <c r="H11216" s="16">
        <v>1</v>
      </c>
    </row>
    <row r="11217" spans="1:8" x14ac:dyDescent="0.3">
      <c r="A11217" s="13" t="str">
        <f t="shared" si="175"/>
        <v>overbly012014</v>
      </c>
      <c r="B11217" s="16" t="s">
        <v>261</v>
      </c>
      <c r="C11217" s="16">
        <v>2014</v>
      </c>
      <c r="D11217" s="16" t="s">
        <v>2333</v>
      </c>
      <c r="E11217" s="16">
        <v>553</v>
      </c>
      <c r="F11217" s="16">
        <v>34</v>
      </c>
      <c r="G11217" s="16">
        <v>5</v>
      </c>
      <c r="H11217" s="16">
        <v>41</v>
      </c>
    </row>
    <row r="11218" spans="1:8" x14ac:dyDescent="0.3">
      <c r="A11218" s="13" t="str">
        <f t="shared" si="175"/>
        <v>overbly012014</v>
      </c>
      <c r="B11218" s="16" t="s">
        <v>261</v>
      </c>
      <c r="C11218" s="16">
        <v>2014</v>
      </c>
      <c r="D11218" s="16" t="s">
        <v>2332</v>
      </c>
      <c r="E11218" s="16">
        <v>0</v>
      </c>
      <c r="F11218" s="16">
        <v>0</v>
      </c>
      <c r="G11218" s="16">
        <v>0</v>
      </c>
      <c r="H11218" s="16">
        <v>0</v>
      </c>
    </row>
    <row r="11219" spans="1:8" x14ac:dyDescent="0.3">
      <c r="A11219" s="13" t="str">
        <f t="shared" si="175"/>
        <v>owensru012014</v>
      </c>
      <c r="B11219" s="16" t="s">
        <v>2233</v>
      </c>
      <c r="C11219" s="16">
        <v>2014</v>
      </c>
      <c r="D11219" s="16" t="s">
        <v>2332</v>
      </c>
      <c r="E11219" s="16">
        <v>0</v>
      </c>
      <c r="F11219" s="16">
        <v>1</v>
      </c>
      <c r="G11219" s="16">
        <v>0</v>
      </c>
      <c r="H11219" s="16">
        <v>0</v>
      </c>
    </row>
    <row r="11220" spans="1:8" x14ac:dyDescent="0.3">
      <c r="A11220" s="13" t="str">
        <f t="shared" si="175"/>
        <v>owingch012014</v>
      </c>
      <c r="B11220" s="16" t="s">
        <v>2014</v>
      </c>
      <c r="C11220" s="16">
        <v>2014</v>
      </c>
      <c r="D11220" s="16" t="s">
        <v>37</v>
      </c>
      <c r="E11220" s="16">
        <v>32</v>
      </c>
      <c r="F11220" s="16">
        <v>48</v>
      </c>
      <c r="G11220" s="16">
        <v>0</v>
      </c>
      <c r="H11220" s="16">
        <v>11</v>
      </c>
    </row>
    <row r="11221" spans="1:8" x14ac:dyDescent="0.3">
      <c r="A11221" s="13" t="str">
        <f t="shared" si="175"/>
        <v>owingch012014</v>
      </c>
      <c r="B11221" s="16" t="s">
        <v>2014</v>
      </c>
      <c r="C11221" s="16">
        <v>2014</v>
      </c>
      <c r="D11221" s="16" t="s">
        <v>2331</v>
      </c>
      <c r="E11221" s="16">
        <v>77</v>
      </c>
      <c r="F11221" s="16">
        <v>165</v>
      </c>
      <c r="G11221" s="16">
        <v>11</v>
      </c>
      <c r="H11221" s="16">
        <v>36</v>
      </c>
    </row>
    <row r="11222" spans="1:8" x14ac:dyDescent="0.3">
      <c r="A11222" s="13" t="str">
        <f t="shared" si="175"/>
        <v>ozunama012014</v>
      </c>
      <c r="B11222" s="16" t="s">
        <v>2015</v>
      </c>
      <c r="C11222" s="16">
        <v>2014</v>
      </c>
      <c r="D11222" s="16" t="s">
        <v>2327</v>
      </c>
      <c r="E11222" s="16">
        <v>325</v>
      </c>
      <c r="F11222" s="16">
        <v>8</v>
      </c>
      <c r="G11222" s="16">
        <v>5</v>
      </c>
      <c r="H11222" s="16">
        <v>0</v>
      </c>
    </row>
    <row r="11223" spans="1:8" x14ac:dyDescent="0.3">
      <c r="A11223" s="13" t="str">
        <f t="shared" si="175"/>
        <v>ozunama012014</v>
      </c>
      <c r="B11223" s="16" t="s">
        <v>2015</v>
      </c>
      <c r="C11223" s="16">
        <v>2014</v>
      </c>
      <c r="D11223" s="16" t="s">
        <v>2328</v>
      </c>
      <c r="E11223" s="16">
        <v>29</v>
      </c>
      <c r="F11223" s="16">
        <v>2</v>
      </c>
      <c r="G11223" s="16">
        <v>0</v>
      </c>
      <c r="H11223" s="16">
        <v>1</v>
      </c>
    </row>
    <row r="11224" spans="1:8" x14ac:dyDescent="0.3">
      <c r="A11224" s="13" t="str">
        <f t="shared" si="175"/>
        <v>ozunama012014</v>
      </c>
      <c r="B11224" s="16" t="s">
        <v>2015</v>
      </c>
      <c r="C11224" s="16">
        <v>2014</v>
      </c>
      <c r="D11224" s="16" t="s">
        <v>2329</v>
      </c>
      <c r="E11224" s="16">
        <v>356</v>
      </c>
      <c r="F11224" s="16">
        <v>10</v>
      </c>
      <c r="G11224" s="16">
        <v>5</v>
      </c>
      <c r="H11224" s="16">
        <v>1</v>
      </c>
    </row>
    <row r="11225" spans="1:8" x14ac:dyDescent="0.3">
      <c r="A11225" s="13" t="str">
        <f t="shared" si="175"/>
        <v>ozunama012014</v>
      </c>
      <c r="B11225" s="16" t="s">
        <v>2015</v>
      </c>
      <c r="C11225" s="16">
        <v>2014</v>
      </c>
      <c r="D11225" s="16" t="s">
        <v>2330</v>
      </c>
      <c r="E11225" s="16">
        <v>2</v>
      </c>
      <c r="F11225" s="16">
        <v>0</v>
      </c>
      <c r="G11225" s="16">
        <v>0</v>
      </c>
      <c r="H11225" s="16">
        <v>0</v>
      </c>
    </row>
    <row r="11226" spans="1:8" x14ac:dyDescent="0.3">
      <c r="A11226" s="13" t="str">
        <f t="shared" si="175"/>
        <v>pachejo012014</v>
      </c>
      <c r="B11226" s="16" t="s">
        <v>1574</v>
      </c>
      <c r="C11226" s="16">
        <v>2014</v>
      </c>
      <c r="D11226" s="16" t="s">
        <v>2333</v>
      </c>
      <c r="E11226" s="16">
        <v>13</v>
      </c>
      <c r="F11226" s="16">
        <v>3</v>
      </c>
      <c r="G11226" s="16">
        <v>0</v>
      </c>
      <c r="H11226" s="16">
        <v>0</v>
      </c>
    </row>
    <row r="11227" spans="1:8" x14ac:dyDescent="0.3">
      <c r="A11227" s="13" t="str">
        <f t="shared" si="175"/>
        <v>pachejo012014</v>
      </c>
      <c r="B11227" s="16" t="s">
        <v>1574</v>
      </c>
      <c r="C11227" s="16">
        <v>2014</v>
      </c>
      <c r="D11227" s="16" t="s">
        <v>2333</v>
      </c>
      <c r="E11227" s="16">
        <v>71</v>
      </c>
      <c r="F11227" s="16">
        <v>4</v>
      </c>
      <c r="G11227" s="16">
        <v>0</v>
      </c>
      <c r="H11227" s="16">
        <v>5</v>
      </c>
    </row>
    <row r="11228" spans="1:8" x14ac:dyDescent="0.3">
      <c r="A11228" s="13" t="str">
        <f t="shared" si="175"/>
        <v>pachejo012014</v>
      </c>
      <c r="B11228" s="16" t="s">
        <v>1574</v>
      </c>
      <c r="C11228" s="16">
        <v>2014</v>
      </c>
      <c r="D11228" s="16" t="s">
        <v>37</v>
      </c>
      <c r="E11228" s="16">
        <v>0</v>
      </c>
      <c r="F11228" s="16">
        <v>0</v>
      </c>
      <c r="G11228" s="16">
        <v>0</v>
      </c>
      <c r="H11228" s="16">
        <v>0</v>
      </c>
    </row>
    <row r="11229" spans="1:8" x14ac:dyDescent="0.3">
      <c r="A11229" s="13" t="str">
        <f t="shared" si="175"/>
        <v>pachejo012014</v>
      </c>
      <c r="B11229" s="16" t="s">
        <v>1574</v>
      </c>
      <c r="C11229" s="16">
        <v>2014</v>
      </c>
      <c r="D11229" s="16" t="s">
        <v>37</v>
      </c>
      <c r="E11229" s="16">
        <v>1</v>
      </c>
      <c r="F11229" s="16">
        <v>0</v>
      </c>
      <c r="G11229" s="16">
        <v>0</v>
      </c>
      <c r="H11229" s="16">
        <v>0</v>
      </c>
    </row>
    <row r="11230" spans="1:8" x14ac:dyDescent="0.3">
      <c r="A11230" s="13" t="str">
        <f t="shared" si="175"/>
        <v>pachejo012014</v>
      </c>
      <c r="B11230" s="16" t="s">
        <v>1574</v>
      </c>
      <c r="C11230" s="16">
        <v>2014</v>
      </c>
      <c r="D11230" s="16" t="s">
        <v>38</v>
      </c>
      <c r="E11230" s="16">
        <v>0</v>
      </c>
      <c r="F11230" s="16">
        <v>1</v>
      </c>
      <c r="G11230" s="16">
        <v>1</v>
      </c>
      <c r="H11230" s="16">
        <v>0</v>
      </c>
    </row>
    <row r="11231" spans="1:8" x14ac:dyDescent="0.3">
      <c r="A11231" s="13" t="str">
        <f t="shared" si="175"/>
        <v>pachejo012014</v>
      </c>
      <c r="B11231" s="16" t="s">
        <v>1574</v>
      </c>
      <c r="C11231" s="16">
        <v>2014</v>
      </c>
      <c r="D11231" s="16" t="s">
        <v>2334</v>
      </c>
      <c r="E11231" s="16">
        <v>132</v>
      </c>
      <c r="F11231" s="16">
        <v>7</v>
      </c>
      <c r="G11231" s="16">
        <v>1</v>
      </c>
      <c r="H11231" s="16">
        <v>0</v>
      </c>
    </row>
    <row r="11232" spans="1:8" x14ac:dyDescent="0.3">
      <c r="A11232" s="13" t="str">
        <f t="shared" si="175"/>
        <v>paganan012014</v>
      </c>
      <c r="B11232" s="16" t="s">
        <v>705</v>
      </c>
      <c r="C11232" s="16">
        <v>2014</v>
      </c>
      <c r="D11232" s="16" t="s">
        <v>2327</v>
      </c>
      <c r="E11232" s="16">
        <v>209</v>
      </c>
      <c r="F11232" s="16">
        <v>3</v>
      </c>
      <c r="G11232" s="16">
        <v>1</v>
      </c>
      <c r="H11232" s="16">
        <v>1</v>
      </c>
    </row>
    <row r="11233" spans="1:8" x14ac:dyDescent="0.3">
      <c r="A11233" s="13" t="str">
        <f t="shared" si="175"/>
        <v>paganan012014</v>
      </c>
      <c r="B11233" s="16" t="s">
        <v>705</v>
      </c>
      <c r="C11233" s="16">
        <v>2014</v>
      </c>
      <c r="D11233" s="16" t="s">
        <v>2329</v>
      </c>
      <c r="E11233" s="16">
        <v>209</v>
      </c>
      <c r="F11233" s="16">
        <v>3</v>
      </c>
      <c r="G11233" s="16">
        <v>1</v>
      </c>
      <c r="H11233" s="16">
        <v>1</v>
      </c>
    </row>
    <row r="11234" spans="1:8" x14ac:dyDescent="0.3">
      <c r="A11234" s="13" t="str">
        <f t="shared" si="175"/>
        <v>pagnoma012014</v>
      </c>
      <c r="B11234" s="16" t="s">
        <v>1149</v>
      </c>
      <c r="C11234" s="16">
        <v>2014</v>
      </c>
      <c r="D11234" s="16" t="s">
        <v>2334</v>
      </c>
      <c r="E11234" s="16">
        <v>2</v>
      </c>
      <c r="F11234" s="16">
        <v>0</v>
      </c>
      <c r="G11234" s="16">
        <v>0</v>
      </c>
      <c r="H11234" s="16">
        <v>0</v>
      </c>
    </row>
    <row r="11235" spans="1:8" x14ac:dyDescent="0.3">
      <c r="A11235" s="13" t="str">
        <f t="shared" si="175"/>
        <v>panikjo012014</v>
      </c>
      <c r="B11235" s="16" t="s">
        <v>2234</v>
      </c>
      <c r="C11235" s="16">
        <v>2014</v>
      </c>
      <c r="D11235" s="16" t="s">
        <v>37</v>
      </c>
      <c r="E11235" s="16">
        <v>131</v>
      </c>
      <c r="F11235" s="16">
        <v>185</v>
      </c>
      <c r="G11235" s="16">
        <v>8</v>
      </c>
      <c r="H11235" s="16">
        <v>53</v>
      </c>
    </row>
    <row r="11236" spans="1:8" x14ac:dyDescent="0.3">
      <c r="A11236" s="13" t="str">
        <f t="shared" si="175"/>
        <v>papeljo012014</v>
      </c>
      <c r="B11236" s="16" t="s">
        <v>581</v>
      </c>
      <c r="C11236" s="16">
        <v>2014</v>
      </c>
      <c r="D11236" s="16" t="s">
        <v>2332</v>
      </c>
      <c r="E11236" s="16">
        <v>3</v>
      </c>
      <c r="F11236" s="16">
        <v>3</v>
      </c>
      <c r="G11236" s="16">
        <v>0</v>
      </c>
      <c r="H11236" s="16">
        <v>0</v>
      </c>
    </row>
    <row r="11237" spans="1:8" x14ac:dyDescent="0.3">
      <c r="A11237" s="13" t="str">
        <f t="shared" si="175"/>
        <v>paredji012014</v>
      </c>
      <c r="B11237" s="16" t="s">
        <v>1575</v>
      </c>
      <c r="C11237" s="16">
        <v>2014</v>
      </c>
      <c r="D11237" s="16" t="s">
        <v>37</v>
      </c>
      <c r="E11237" s="16">
        <v>0</v>
      </c>
      <c r="F11237" s="16">
        <v>1</v>
      </c>
      <c r="G11237" s="16">
        <v>0</v>
      </c>
      <c r="H11237" s="16">
        <v>0</v>
      </c>
    </row>
    <row r="11238" spans="1:8" x14ac:dyDescent="0.3">
      <c r="A11238" s="13" t="str">
        <f t="shared" si="175"/>
        <v>paredji012014</v>
      </c>
      <c r="B11238" s="16" t="s">
        <v>1575</v>
      </c>
      <c r="C11238" s="16">
        <v>2014</v>
      </c>
      <c r="D11238" s="16" t="s">
        <v>37</v>
      </c>
      <c r="E11238" s="16">
        <v>0</v>
      </c>
      <c r="F11238" s="16">
        <v>0</v>
      </c>
      <c r="G11238" s="16">
        <v>0</v>
      </c>
      <c r="H11238" s="16">
        <v>0</v>
      </c>
    </row>
    <row r="11239" spans="1:8" x14ac:dyDescent="0.3">
      <c r="A11239" s="13" t="str">
        <f t="shared" si="175"/>
        <v>paredji012014</v>
      </c>
      <c r="B11239" s="16" t="s">
        <v>1575</v>
      </c>
      <c r="C11239" s="16">
        <v>2014</v>
      </c>
      <c r="D11239" s="16" t="s">
        <v>38</v>
      </c>
      <c r="E11239" s="16">
        <v>1</v>
      </c>
      <c r="F11239" s="16">
        <v>2</v>
      </c>
      <c r="G11239" s="16">
        <v>0</v>
      </c>
      <c r="H11239" s="16">
        <v>1</v>
      </c>
    </row>
    <row r="11240" spans="1:8" x14ac:dyDescent="0.3">
      <c r="A11240" s="13" t="str">
        <f t="shared" si="175"/>
        <v>paredji012014</v>
      </c>
      <c r="B11240" s="16" t="s">
        <v>1575</v>
      </c>
      <c r="C11240" s="16">
        <v>2014</v>
      </c>
      <c r="D11240" s="16" t="s">
        <v>38</v>
      </c>
      <c r="E11240" s="16">
        <v>7</v>
      </c>
      <c r="F11240" s="16">
        <v>20</v>
      </c>
      <c r="G11240" s="16">
        <v>3</v>
      </c>
      <c r="H11240" s="16">
        <v>2</v>
      </c>
    </row>
    <row r="11241" spans="1:8" x14ac:dyDescent="0.3">
      <c r="A11241" s="13" t="str">
        <f t="shared" si="175"/>
        <v>parkebl012014</v>
      </c>
      <c r="B11241" s="16" t="s">
        <v>1797</v>
      </c>
      <c r="C11241" s="16">
        <v>2014</v>
      </c>
      <c r="D11241" s="16" t="s">
        <v>2332</v>
      </c>
      <c r="E11241" s="16">
        <v>0</v>
      </c>
      <c r="F11241" s="16">
        <v>2</v>
      </c>
      <c r="G11241" s="16">
        <v>0</v>
      </c>
      <c r="H11241" s="16">
        <v>0</v>
      </c>
    </row>
    <row r="11242" spans="1:8" x14ac:dyDescent="0.3">
      <c r="A11242" s="13" t="str">
        <f t="shared" si="175"/>
        <v>parkeky012014</v>
      </c>
      <c r="B11242" s="16" t="s">
        <v>2235</v>
      </c>
      <c r="C11242" s="16">
        <v>2014</v>
      </c>
      <c r="D11242" s="16" t="s">
        <v>2333</v>
      </c>
      <c r="E11242" s="16">
        <v>15</v>
      </c>
      <c r="F11242" s="16">
        <v>1</v>
      </c>
      <c r="G11242" s="16">
        <v>0</v>
      </c>
      <c r="H11242" s="16">
        <v>2</v>
      </c>
    </row>
    <row r="11243" spans="1:8" x14ac:dyDescent="0.3">
      <c r="A11243" s="13" t="str">
        <f t="shared" si="175"/>
        <v>parkeky012014</v>
      </c>
      <c r="B11243" s="16" t="s">
        <v>2235</v>
      </c>
      <c r="C11243" s="16">
        <v>2014</v>
      </c>
      <c r="D11243" s="16" t="s">
        <v>2329</v>
      </c>
      <c r="E11243" s="16">
        <v>4</v>
      </c>
      <c r="F11243" s="16">
        <v>1</v>
      </c>
      <c r="G11243" s="16">
        <v>0</v>
      </c>
      <c r="H11243" s="16">
        <v>0</v>
      </c>
    </row>
    <row r="11244" spans="1:8" x14ac:dyDescent="0.3">
      <c r="A11244" s="13" t="str">
        <f t="shared" si="175"/>
        <v>parkeky012014</v>
      </c>
      <c r="B11244" s="16" t="s">
        <v>2235</v>
      </c>
      <c r="C11244" s="16">
        <v>2014</v>
      </c>
      <c r="D11244" s="16" t="s">
        <v>2330</v>
      </c>
      <c r="E11244" s="16">
        <v>4</v>
      </c>
      <c r="F11244" s="16">
        <v>1</v>
      </c>
      <c r="G11244" s="16">
        <v>0</v>
      </c>
      <c r="H11244" s="16">
        <v>0</v>
      </c>
    </row>
    <row r="11245" spans="1:8" x14ac:dyDescent="0.3">
      <c r="A11245" s="13" t="str">
        <f t="shared" si="175"/>
        <v>parmech012014</v>
      </c>
      <c r="B11245" s="16" t="s">
        <v>1577</v>
      </c>
      <c r="C11245" s="16">
        <v>2014</v>
      </c>
      <c r="D11245" s="16" t="s">
        <v>2333</v>
      </c>
      <c r="E11245" s="16">
        <v>167</v>
      </c>
      <c r="F11245" s="16">
        <v>18</v>
      </c>
      <c r="G11245" s="16">
        <v>1</v>
      </c>
      <c r="H11245" s="16">
        <v>15</v>
      </c>
    </row>
    <row r="11246" spans="1:8" x14ac:dyDescent="0.3">
      <c r="A11246" s="13" t="str">
        <f t="shared" si="175"/>
        <v>parmech012014</v>
      </c>
      <c r="B11246" s="16" t="s">
        <v>1577</v>
      </c>
      <c r="C11246" s="16">
        <v>2014</v>
      </c>
      <c r="D11246" s="16" t="s">
        <v>2327</v>
      </c>
      <c r="E11246" s="16">
        <v>6</v>
      </c>
      <c r="F11246" s="16">
        <v>0</v>
      </c>
      <c r="G11246" s="16">
        <v>0</v>
      </c>
      <c r="H11246" s="16">
        <v>0</v>
      </c>
    </row>
    <row r="11247" spans="1:8" x14ac:dyDescent="0.3">
      <c r="A11247" s="13" t="str">
        <f t="shared" si="175"/>
        <v>parmech012014</v>
      </c>
      <c r="B11247" s="16" t="s">
        <v>1577</v>
      </c>
      <c r="C11247" s="16">
        <v>2014</v>
      </c>
      <c r="D11247" s="16" t="s">
        <v>2328</v>
      </c>
      <c r="E11247" s="16">
        <v>33</v>
      </c>
      <c r="F11247" s="16">
        <v>3</v>
      </c>
      <c r="G11247" s="16">
        <v>0</v>
      </c>
      <c r="H11247" s="16">
        <v>2</v>
      </c>
    </row>
    <row r="11248" spans="1:8" x14ac:dyDescent="0.3">
      <c r="A11248" s="13" t="str">
        <f t="shared" si="175"/>
        <v>parmech012014</v>
      </c>
      <c r="B11248" s="16" t="s">
        <v>1577</v>
      </c>
      <c r="C11248" s="16">
        <v>2014</v>
      </c>
      <c r="D11248" s="16" t="s">
        <v>2329</v>
      </c>
      <c r="E11248" s="16">
        <v>102</v>
      </c>
      <c r="F11248" s="16">
        <v>4</v>
      </c>
      <c r="G11248" s="16">
        <v>1</v>
      </c>
      <c r="H11248" s="16">
        <v>3</v>
      </c>
    </row>
    <row r="11249" spans="1:8" x14ac:dyDescent="0.3">
      <c r="A11249" s="13" t="str">
        <f t="shared" si="175"/>
        <v>parmech012014</v>
      </c>
      <c r="B11249" s="16" t="s">
        <v>1577</v>
      </c>
      <c r="C11249" s="16">
        <v>2014</v>
      </c>
      <c r="D11249" s="16" t="s">
        <v>2330</v>
      </c>
      <c r="E11249" s="16">
        <v>63</v>
      </c>
      <c r="F11249" s="16">
        <v>1</v>
      </c>
      <c r="G11249" s="16">
        <v>1</v>
      </c>
      <c r="H11249" s="16">
        <v>1</v>
      </c>
    </row>
    <row r="11250" spans="1:8" x14ac:dyDescent="0.3">
      <c r="A11250" s="13" t="str">
        <f t="shared" si="175"/>
        <v>parnebo012014</v>
      </c>
      <c r="B11250" s="16" t="s">
        <v>982</v>
      </c>
      <c r="C11250" s="16">
        <v>2014</v>
      </c>
      <c r="D11250" s="16" t="s">
        <v>2332</v>
      </c>
      <c r="E11250" s="16">
        <v>0</v>
      </c>
      <c r="F11250" s="16">
        <v>0</v>
      </c>
      <c r="G11250" s="16">
        <v>0</v>
      </c>
      <c r="H11250" s="16">
        <v>0</v>
      </c>
    </row>
    <row r="11251" spans="1:8" x14ac:dyDescent="0.3">
      <c r="A11251" s="13" t="str">
        <f t="shared" si="175"/>
        <v>parrage012014</v>
      </c>
      <c r="B11251" s="16" t="s">
        <v>1150</v>
      </c>
      <c r="C11251" s="16">
        <v>2014</v>
      </c>
      <c r="D11251" s="16" t="s">
        <v>2327</v>
      </c>
      <c r="E11251" s="16">
        <v>5</v>
      </c>
      <c r="F11251" s="16">
        <v>0</v>
      </c>
      <c r="G11251" s="16">
        <v>0</v>
      </c>
      <c r="H11251" s="16">
        <v>0</v>
      </c>
    </row>
    <row r="11252" spans="1:8" x14ac:dyDescent="0.3">
      <c r="A11252" s="13" t="str">
        <f t="shared" si="175"/>
        <v>parrage012014</v>
      </c>
      <c r="B11252" s="16" t="s">
        <v>1150</v>
      </c>
      <c r="C11252" s="16">
        <v>2014</v>
      </c>
      <c r="D11252" s="16" t="s">
        <v>2327</v>
      </c>
      <c r="E11252" s="16">
        <v>16</v>
      </c>
      <c r="F11252" s="16">
        <v>0</v>
      </c>
      <c r="G11252" s="16">
        <v>2</v>
      </c>
      <c r="H11252" s="16">
        <v>0</v>
      </c>
    </row>
    <row r="11253" spans="1:8" x14ac:dyDescent="0.3">
      <c r="A11253" s="13" t="str">
        <f t="shared" si="175"/>
        <v>parrage012014</v>
      </c>
      <c r="B11253" s="16" t="s">
        <v>1150</v>
      </c>
      <c r="C11253" s="16">
        <v>2014</v>
      </c>
      <c r="D11253" s="16" t="s">
        <v>2328</v>
      </c>
      <c r="E11253" s="16">
        <v>39</v>
      </c>
      <c r="F11253" s="16">
        <v>0</v>
      </c>
      <c r="G11253" s="16">
        <v>1</v>
      </c>
      <c r="H11253" s="16">
        <v>0</v>
      </c>
    </row>
    <row r="11254" spans="1:8" x14ac:dyDescent="0.3">
      <c r="A11254" s="13" t="str">
        <f t="shared" si="175"/>
        <v>parrage012014</v>
      </c>
      <c r="B11254" s="16" t="s">
        <v>1150</v>
      </c>
      <c r="C11254" s="16">
        <v>2014</v>
      </c>
      <c r="D11254" s="16" t="s">
        <v>2329</v>
      </c>
      <c r="E11254" s="16">
        <v>186</v>
      </c>
      <c r="F11254" s="16">
        <v>8</v>
      </c>
      <c r="G11254" s="16">
        <v>4</v>
      </c>
      <c r="H11254" s="16">
        <v>2</v>
      </c>
    </row>
    <row r="11255" spans="1:8" x14ac:dyDescent="0.3">
      <c r="A11255" s="13" t="str">
        <f t="shared" si="175"/>
        <v>parrage012014</v>
      </c>
      <c r="B11255" s="16" t="s">
        <v>1150</v>
      </c>
      <c r="C11255" s="16">
        <v>2014</v>
      </c>
      <c r="D11255" s="16" t="s">
        <v>2329</v>
      </c>
      <c r="E11255" s="16">
        <v>66</v>
      </c>
      <c r="F11255" s="16">
        <v>1</v>
      </c>
      <c r="G11255" s="16">
        <v>3</v>
      </c>
      <c r="H11255" s="16">
        <v>1</v>
      </c>
    </row>
    <row r="11256" spans="1:8" x14ac:dyDescent="0.3">
      <c r="A11256" s="13" t="str">
        <f t="shared" si="175"/>
        <v>parrage012014</v>
      </c>
      <c r="B11256" s="16" t="s">
        <v>1150</v>
      </c>
      <c r="C11256" s="16">
        <v>2014</v>
      </c>
      <c r="D11256" s="16" t="s">
        <v>2330</v>
      </c>
      <c r="E11256" s="16">
        <v>181</v>
      </c>
      <c r="F11256" s="16">
        <v>8</v>
      </c>
      <c r="G11256" s="16">
        <v>4</v>
      </c>
      <c r="H11256" s="16">
        <v>2</v>
      </c>
    </row>
    <row r="11257" spans="1:8" x14ac:dyDescent="0.3">
      <c r="A11257" s="13" t="str">
        <f t="shared" si="175"/>
        <v>parrage012014</v>
      </c>
      <c r="B11257" s="16" t="s">
        <v>1150</v>
      </c>
      <c r="C11257" s="16">
        <v>2014</v>
      </c>
      <c r="D11257" s="16" t="s">
        <v>2330</v>
      </c>
      <c r="E11257" s="16">
        <v>11</v>
      </c>
      <c r="F11257" s="16">
        <v>1</v>
      </c>
      <c r="G11257" s="16">
        <v>0</v>
      </c>
      <c r="H11257" s="16">
        <v>1</v>
      </c>
    </row>
    <row r="11258" spans="1:8" x14ac:dyDescent="0.3">
      <c r="A11258" s="13" t="str">
        <f t="shared" si="175"/>
        <v>parrama012014</v>
      </c>
      <c r="B11258" s="16" t="s">
        <v>832</v>
      </c>
      <c r="C11258" s="16">
        <v>2014</v>
      </c>
      <c r="D11258" s="16" t="s">
        <v>2332</v>
      </c>
      <c r="E11258" s="16">
        <v>5</v>
      </c>
      <c r="F11258" s="16">
        <v>6</v>
      </c>
      <c r="G11258" s="16">
        <v>0</v>
      </c>
      <c r="H11258" s="16">
        <v>1</v>
      </c>
    </row>
    <row r="11259" spans="1:8" x14ac:dyDescent="0.3">
      <c r="A11259" s="13" t="str">
        <f t="shared" si="175"/>
        <v>parrian012014</v>
      </c>
      <c r="B11259" s="16" t="s">
        <v>1578</v>
      </c>
      <c r="C11259" s="16">
        <v>2014</v>
      </c>
      <c r="D11259" s="16" t="s">
        <v>37</v>
      </c>
      <c r="E11259" s="16">
        <v>7</v>
      </c>
      <c r="F11259" s="16">
        <v>11</v>
      </c>
      <c r="G11259" s="16">
        <v>0</v>
      </c>
      <c r="H11259" s="16">
        <v>7</v>
      </c>
    </row>
    <row r="11260" spans="1:8" x14ac:dyDescent="0.3">
      <c r="A11260" s="13" t="str">
        <f t="shared" si="175"/>
        <v>parrian012014</v>
      </c>
      <c r="B11260" s="16" t="s">
        <v>1578</v>
      </c>
      <c r="C11260" s="16">
        <v>2014</v>
      </c>
      <c r="D11260" s="16" t="s">
        <v>38</v>
      </c>
      <c r="E11260" s="16">
        <v>1</v>
      </c>
      <c r="F11260" s="16">
        <v>0</v>
      </c>
      <c r="G11260" s="16">
        <v>0</v>
      </c>
      <c r="H11260" s="16">
        <v>0</v>
      </c>
    </row>
    <row r="11261" spans="1:8" x14ac:dyDescent="0.3">
      <c r="A11261" s="13" t="str">
        <f t="shared" si="175"/>
        <v>parrian012014</v>
      </c>
      <c r="B11261" s="16" t="s">
        <v>1578</v>
      </c>
      <c r="C11261" s="16">
        <v>2014</v>
      </c>
      <c r="D11261" s="16" t="s">
        <v>2328</v>
      </c>
      <c r="E11261" s="16">
        <v>0</v>
      </c>
      <c r="F11261" s="16">
        <v>0</v>
      </c>
      <c r="G11261" s="16">
        <v>0</v>
      </c>
      <c r="H11261" s="16">
        <v>0</v>
      </c>
    </row>
    <row r="11262" spans="1:8" x14ac:dyDescent="0.3">
      <c r="A11262" s="13" t="str">
        <f t="shared" si="175"/>
        <v>parrian012014</v>
      </c>
      <c r="B11262" s="16" t="s">
        <v>1578</v>
      </c>
      <c r="C11262" s="16">
        <v>2014</v>
      </c>
      <c r="D11262" s="16" t="s">
        <v>2329</v>
      </c>
      <c r="E11262" s="16">
        <v>0</v>
      </c>
      <c r="F11262" s="16">
        <v>0</v>
      </c>
      <c r="G11262" s="16">
        <v>0</v>
      </c>
      <c r="H11262" s="16">
        <v>0</v>
      </c>
    </row>
    <row r="11263" spans="1:8" x14ac:dyDescent="0.3">
      <c r="A11263" s="13" t="str">
        <f t="shared" si="175"/>
        <v>parrian012014</v>
      </c>
      <c r="B11263" s="16" t="s">
        <v>1578</v>
      </c>
      <c r="C11263" s="16">
        <v>2014</v>
      </c>
      <c r="D11263" s="16" t="s">
        <v>2331</v>
      </c>
      <c r="E11263" s="16">
        <v>12</v>
      </c>
      <c r="F11263" s="16">
        <v>23</v>
      </c>
      <c r="G11263" s="16">
        <v>1</v>
      </c>
      <c r="H11263" s="16">
        <v>4</v>
      </c>
    </row>
    <row r="11264" spans="1:8" x14ac:dyDescent="0.3">
      <c r="A11264" s="13" t="str">
        <f t="shared" si="175"/>
        <v>partccu012014</v>
      </c>
      <c r="B11264" s="16" t="s">
        <v>2016</v>
      </c>
      <c r="C11264" s="16">
        <v>2014</v>
      </c>
      <c r="D11264" s="16" t="s">
        <v>2332</v>
      </c>
      <c r="E11264" s="16">
        <v>0</v>
      </c>
      <c r="F11264" s="16">
        <v>0</v>
      </c>
      <c r="G11264" s="16">
        <v>0</v>
      </c>
      <c r="H11264" s="16">
        <v>0</v>
      </c>
    </row>
    <row r="11265" spans="1:8" x14ac:dyDescent="0.3">
      <c r="A11265" s="13" t="str">
        <f t="shared" si="175"/>
        <v>pastoty012014</v>
      </c>
      <c r="B11265" s="16" t="s">
        <v>1798</v>
      </c>
      <c r="C11265" s="16">
        <v>2014</v>
      </c>
      <c r="D11265" s="16" t="s">
        <v>37</v>
      </c>
      <c r="E11265" s="16">
        <v>11</v>
      </c>
      <c r="F11265" s="16">
        <v>18</v>
      </c>
      <c r="G11265" s="16">
        <v>1</v>
      </c>
      <c r="H11265" s="16">
        <v>5</v>
      </c>
    </row>
    <row r="11266" spans="1:8" x14ac:dyDescent="0.3">
      <c r="A11266" s="13" t="str">
        <f t="shared" si="175"/>
        <v>paterjo012014</v>
      </c>
      <c r="B11266" s="16" t="s">
        <v>1579</v>
      </c>
      <c r="C11266" s="16">
        <v>2014</v>
      </c>
      <c r="D11266" s="16" t="s">
        <v>2332</v>
      </c>
      <c r="E11266" s="16">
        <v>0</v>
      </c>
      <c r="F11266" s="16">
        <v>0</v>
      </c>
      <c r="G11266" s="16">
        <v>0</v>
      </c>
      <c r="H11266" s="16">
        <v>0</v>
      </c>
    </row>
    <row r="11267" spans="1:8" x14ac:dyDescent="0.3">
      <c r="A11267" s="13" t="str">
        <f t="shared" ref="A11267:A11330" si="176">B11267&amp;C11267</f>
        <v>pattere022014</v>
      </c>
      <c r="B11267" s="16" t="s">
        <v>2236</v>
      </c>
      <c r="C11267" s="16">
        <v>2014</v>
      </c>
      <c r="D11267" s="16" t="s">
        <v>2332</v>
      </c>
      <c r="E11267" s="16">
        <v>1</v>
      </c>
      <c r="F11267" s="16">
        <v>1</v>
      </c>
      <c r="G11267" s="16">
        <v>0</v>
      </c>
      <c r="H11267" s="16">
        <v>0</v>
      </c>
    </row>
    <row r="11268" spans="1:8" x14ac:dyDescent="0.3">
      <c r="A11268" s="13" t="str">
        <f t="shared" si="176"/>
        <v>pattosp012014</v>
      </c>
      <c r="B11268" s="16" t="s">
        <v>2237</v>
      </c>
      <c r="C11268" s="16">
        <v>2014</v>
      </c>
      <c r="D11268" s="16" t="s">
        <v>2332</v>
      </c>
      <c r="E11268" s="16">
        <v>1</v>
      </c>
      <c r="F11268" s="16">
        <v>2</v>
      </c>
      <c r="G11268" s="16">
        <v>0</v>
      </c>
      <c r="H11268" s="16">
        <v>1</v>
      </c>
    </row>
    <row r="11269" spans="1:8" x14ac:dyDescent="0.3">
      <c r="A11269" s="13" t="str">
        <f t="shared" si="176"/>
        <v>pattotr012014</v>
      </c>
      <c r="B11269" s="16" t="s">
        <v>834</v>
      </c>
      <c r="C11269" s="16">
        <v>2014</v>
      </c>
      <c r="D11269" s="16" t="s">
        <v>2332</v>
      </c>
      <c r="E11269" s="16">
        <v>0</v>
      </c>
      <c r="F11269" s="16">
        <v>0</v>
      </c>
      <c r="G11269" s="16">
        <v>0</v>
      </c>
      <c r="H11269" s="16">
        <v>0</v>
      </c>
    </row>
    <row r="11270" spans="1:8" x14ac:dyDescent="0.3">
      <c r="A11270" s="13" t="str">
        <f t="shared" si="176"/>
        <v>pattotr012014</v>
      </c>
      <c r="B11270" s="16" t="s">
        <v>834</v>
      </c>
      <c r="C11270" s="16">
        <v>2014</v>
      </c>
      <c r="D11270" s="16" t="s">
        <v>2332</v>
      </c>
      <c r="E11270" s="16">
        <v>0</v>
      </c>
      <c r="F11270" s="16">
        <v>0</v>
      </c>
      <c r="G11270" s="16">
        <v>0</v>
      </c>
      <c r="H11270" s="16">
        <v>0</v>
      </c>
    </row>
    <row r="11271" spans="1:8" x14ac:dyDescent="0.3">
      <c r="A11271" s="13" t="str">
        <f t="shared" si="176"/>
        <v>paulife012014</v>
      </c>
      <c r="B11271" s="16" t="s">
        <v>835</v>
      </c>
      <c r="C11271" s="16">
        <v>2014</v>
      </c>
      <c r="D11271" s="16" t="s">
        <v>2332</v>
      </c>
      <c r="E11271" s="16">
        <v>1</v>
      </c>
      <c r="F11271" s="16">
        <v>0</v>
      </c>
      <c r="G11271" s="16">
        <v>0</v>
      </c>
      <c r="H11271" s="16">
        <v>0</v>
      </c>
    </row>
    <row r="11272" spans="1:8" x14ac:dyDescent="0.3">
      <c r="A11272" s="13" t="str">
        <f t="shared" si="176"/>
        <v>paulsbe012014</v>
      </c>
      <c r="B11272" s="16" t="s">
        <v>2238</v>
      </c>
      <c r="C11272" s="16">
        <v>2014</v>
      </c>
      <c r="D11272" s="16" t="s">
        <v>2333</v>
      </c>
      <c r="E11272" s="16">
        <v>110</v>
      </c>
      <c r="F11272" s="16">
        <v>8</v>
      </c>
      <c r="G11272" s="16">
        <v>0</v>
      </c>
      <c r="H11272" s="16">
        <v>7</v>
      </c>
    </row>
    <row r="11273" spans="1:8" x14ac:dyDescent="0.3">
      <c r="A11273" s="13" t="str">
        <f t="shared" si="176"/>
        <v>paulsbe012014</v>
      </c>
      <c r="B11273" s="16" t="s">
        <v>2238</v>
      </c>
      <c r="C11273" s="16">
        <v>2014</v>
      </c>
      <c r="D11273" s="16" t="s">
        <v>2329</v>
      </c>
      <c r="E11273" s="16">
        <v>5</v>
      </c>
      <c r="F11273" s="16">
        <v>0</v>
      </c>
      <c r="G11273" s="16">
        <v>0</v>
      </c>
      <c r="H11273" s="16">
        <v>0</v>
      </c>
    </row>
    <row r="11274" spans="1:8" x14ac:dyDescent="0.3">
      <c r="A11274" s="13" t="str">
        <f t="shared" si="176"/>
        <v>paulsbe012014</v>
      </c>
      <c r="B11274" s="16" t="s">
        <v>2238</v>
      </c>
      <c r="C11274" s="16">
        <v>2014</v>
      </c>
      <c r="D11274" s="16" t="s">
        <v>2330</v>
      </c>
      <c r="E11274" s="16">
        <v>5</v>
      </c>
      <c r="F11274" s="16">
        <v>0</v>
      </c>
      <c r="G11274" s="16">
        <v>0</v>
      </c>
      <c r="H11274" s="16">
        <v>0</v>
      </c>
    </row>
    <row r="11275" spans="1:8" x14ac:dyDescent="0.3">
      <c r="A11275" s="13" t="str">
        <f t="shared" si="176"/>
        <v>paulxa012014</v>
      </c>
      <c r="B11275" s="16" t="s">
        <v>1151</v>
      </c>
      <c r="C11275" s="16">
        <v>2014</v>
      </c>
      <c r="D11275" s="16" t="s">
        <v>2328</v>
      </c>
      <c r="E11275" s="16">
        <v>3</v>
      </c>
      <c r="F11275" s="16">
        <v>0</v>
      </c>
      <c r="G11275" s="16">
        <v>0</v>
      </c>
      <c r="H11275" s="16">
        <v>0</v>
      </c>
    </row>
    <row r="11276" spans="1:8" x14ac:dyDescent="0.3">
      <c r="A11276" s="13" t="str">
        <f t="shared" si="176"/>
        <v>paulxa012014</v>
      </c>
      <c r="B11276" s="16" t="s">
        <v>1151</v>
      </c>
      <c r="C11276" s="16">
        <v>2014</v>
      </c>
      <c r="D11276" s="16" t="s">
        <v>2329</v>
      </c>
      <c r="E11276" s="16">
        <v>3</v>
      </c>
      <c r="F11276" s="16">
        <v>0</v>
      </c>
      <c r="G11276" s="16">
        <v>0</v>
      </c>
      <c r="H11276" s="16">
        <v>0</v>
      </c>
    </row>
    <row r="11277" spans="1:8" x14ac:dyDescent="0.3">
      <c r="A11277" s="13" t="str">
        <f t="shared" si="176"/>
        <v>paxtoja012014</v>
      </c>
      <c r="B11277" s="16" t="s">
        <v>2017</v>
      </c>
      <c r="C11277" s="16">
        <v>2014</v>
      </c>
      <c r="D11277" s="16" t="s">
        <v>2332</v>
      </c>
      <c r="E11277" s="16">
        <v>1</v>
      </c>
      <c r="F11277" s="16">
        <v>7</v>
      </c>
      <c r="G11277" s="16">
        <v>3</v>
      </c>
      <c r="H11277" s="16">
        <v>1</v>
      </c>
    </row>
    <row r="11278" spans="1:8" x14ac:dyDescent="0.3">
      <c r="A11278" s="13" t="str">
        <f t="shared" si="176"/>
        <v>peacobr012014</v>
      </c>
      <c r="B11278" s="16" t="s">
        <v>1580</v>
      </c>
      <c r="C11278" s="16">
        <v>2014</v>
      </c>
      <c r="D11278" s="16" t="s">
        <v>2332</v>
      </c>
      <c r="E11278" s="16">
        <v>7</v>
      </c>
      <c r="F11278" s="16">
        <v>7</v>
      </c>
      <c r="G11278" s="16">
        <v>2</v>
      </c>
      <c r="H11278" s="16">
        <v>1</v>
      </c>
    </row>
    <row r="11279" spans="1:8" x14ac:dyDescent="0.3">
      <c r="A11279" s="13" t="str">
        <f t="shared" si="176"/>
        <v>pearcst012014</v>
      </c>
      <c r="B11279" s="16" t="s">
        <v>836</v>
      </c>
      <c r="C11279" s="16">
        <v>2014</v>
      </c>
      <c r="D11279" s="16" t="s">
        <v>2333</v>
      </c>
      <c r="E11279" s="16">
        <v>399</v>
      </c>
      <c r="F11279" s="16">
        <v>37</v>
      </c>
      <c r="G11279" s="16">
        <v>1</v>
      </c>
      <c r="H11279" s="16">
        <v>34</v>
      </c>
    </row>
    <row r="11280" spans="1:8" x14ac:dyDescent="0.3">
      <c r="A11280" s="13" t="str">
        <f t="shared" si="176"/>
        <v>pearcst012014</v>
      </c>
      <c r="B11280" s="16" t="s">
        <v>836</v>
      </c>
      <c r="C11280" s="16">
        <v>2014</v>
      </c>
      <c r="D11280" s="16" t="s">
        <v>2328</v>
      </c>
      <c r="E11280" s="16">
        <v>61</v>
      </c>
      <c r="F11280" s="16">
        <v>4</v>
      </c>
      <c r="G11280" s="16">
        <v>0</v>
      </c>
      <c r="H11280" s="16">
        <v>1</v>
      </c>
    </row>
    <row r="11281" spans="1:8" x14ac:dyDescent="0.3">
      <c r="A11281" s="13" t="str">
        <f t="shared" si="176"/>
        <v>pearcst012014</v>
      </c>
      <c r="B11281" s="16" t="s">
        <v>836</v>
      </c>
      <c r="C11281" s="16">
        <v>2014</v>
      </c>
      <c r="D11281" s="16" t="s">
        <v>2329</v>
      </c>
      <c r="E11281" s="16">
        <v>75</v>
      </c>
      <c r="F11281" s="16">
        <v>5</v>
      </c>
      <c r="G11281" s="16">
        <v>0</v>
      </c>
      <c r="H11281" s="16">
        <v>1</v>
      </c>
    </row>
    <row r="11282" spans="1:8" x14ac:dyDescent="0.3">
      <c r="A11282" s="13" t="str">
        <f t="shared" si="176"/>
        <v>pearcst012014</v>
      </c>
      <c r="B11282" s="16" t="s">
        <v>836</v>
      </c>
      <c r="C11282" s="16">
        <v>2014</v>
      </c>
      <c r="D11282" s="16" t="s">
        <v>2330</v>
      </c>
      <c r="E11282" s="16">
        <v>14</v>
      </c>
      <c r="F11282" s="16">
        <v>1</v>
      </c>
      <c r="G11282" s="16">
        <v>0</v>
      </c>
      <c r="H11282" s="16">
        <v>0</v>
      </c>
    </row>
    <row r="11283" spans="1:8" x14ac:dyDescent="0.3">
      <c r="A11283" s="13" t="str">
        <f t="shared" si="176"/>
        <v>peavyja012014</v>
      </c>
      <c r="B11283" s="16" t="s">
        <v>323</v>
      </c>
      <c r="C11283" s="16">
        <v>2014</v>
      </c>
      <c r="D11283" s="16" t="s">
        <v>2332</v>
      </c>
      <c r="E11283" s="16">
        <v>15</v>
      </c>
      <c r="F11283" s="16">
        <v>15</v>
      </c>
      <c r="G11283" s="16">
        <v>1</v>
      </c>
      <c r="H11283" s="16">
        <v>2</v>
      </c>
    </row>
    <row r="11284" spans="1:8" x14ac:dyDescent="0.3">
      <c r="A11284" s="13" t="str">
        <f t="shared" si="176"/>
        <v>peavyja012014</v>
      </c>
      <c r="B11284" s="16" t="s">
        <v>323</v>
      </c>
      <c r="C11284" s="16">
        <v>2014</v>
      </c>
      <c r="D11284" s="16" t="s">
        <v>2332</v>
      </c>
      <c r="E11284" s="16">
        <v>8</v>
      </c>
      <c r="F11284" s="16">
        <v>10</v>
      </c>
      <c r="G11284" s="16">
        <v>1</v>
      </c>
      <c r="H11284" s="16">
        <v>1</v>
      </c>
    </row>
    <row r="11285" spans="1:8" x14ac:dyDescent="0.3">
      <c r="A11285" s="13" t="str">
        <f t="shared" si="176"/>
        <v>pederjo012014</v>
      </c>
      <c r="B11285" s="16" t="s">
        <v>2239</v>
      </c>
      <c r="C11285" s="16">
        <v>2014</v>
      </c>
      <c r="D11285" s="16" t="s">
        <v>2327</v>
      </c>
      <c r="E11285" s="16">
        <v>11</v>
      </c>
      <c r="F11285" s="16">
        <v>0</v>
      </c>
      <c r="G11285" s="16">
        <v>0</v>
      </c>
      <c r="H11285" s="16">
        <v>0</v>
      </c>
    </row>
    <row r="11286" spans="1:8" x14ac:dyDescent="0.3">
      <c r="A11286" s="13" t="str">
        <f t="shared" si="176"/>
        <v>pederjo012014</v>
      </c>
      <c r="B11286" s="16" t="s">
        <v>2239</v>
      </c>
      <c r="C11286" s="16">
        <v>2014</v>
      </c>
      <c r="D11286" s="16" t="s">
        <v>2328</v>
      </c>
      <c r="E11286" s="16">
        <v>2</v>
      </c>
      <c r="F11286" s="16">
        <v>0</v>
      </c>
      <c r="G11286" s="16">
        <v>0</v>
      </c>
      <c r="H11286" s="16">
        <v>0</v>
      </c>
    </row>
    <row r="11287" spans="1:8" x14ac:dyDescent="0.3">
      <c r="A11287" s="13" t="str">
        <f t="shared" si="176"/>
        <v>pederjo012014</v>
      </c>
      <c r="B11287" s="16" t="s">
        <v>2239</v>
      </c>
      <c r="C11287" s="16">
        <v>2014</v>
      </c>
      <c r="D11287" s="16" t="s">
        <v>2329</v>
      </c>
      <c r="E11287" s="16">
        <v>16</v>
      </c>
      <c r="F11287" s="16">
        <v>0</v>
      </c>
      <c r="G11287" s="16">
        <v>0</v>
      </c>
      <c r="H11287" s="16">
        <v>0</v>
      </c>
    </row>
    <row r="11288" spans="1:8" x14ac:dyDescent="0.3">
      <c r="A11288" s="13" t="str">
        <f t="shared" si="176"/>
        <v>pederjo012014</v>
      </c>
      <c r="B11288" s="16" t="s">
        <v>2239</v>
      </c>
      <c r="C11288" s="16">
        <v>2014</v>
      </c>
      <c r="D11288" s="16" t="s">
        <v>2330</v>
      </c>
      <c r="E11288" s="16">
        <v>3</v>
      </c>
      <c r="F11288" s="16">
        <v>0</v>
      </c>
      <c r="G11288" s="16">
        <v>0</v>
      </c>
      <c r="H11288" s="16">
        <v>0</v>
      </c>
    </row>
    <row r="11289" spans="1:8" x14ac:dyDescent="0.3">
      <c r="A11289" s="13" t="str">
        <f t="shared" si="176"/>
        <v>pedrodu012014</v>
      </c>
      <c r="B11289" s="16" t="s">
        <v>707</v>
      </c>
      <c r="C11289" s="16">
        <v>2014</v>
      </c>
      <c r="D11289" s="16" t="s">
        <v>37</v>
      </c>
      <c r="E11289" s="16">
        <v>247</v>
      </c>
      <c r="F11289" s="16">
        <v>405</v>
      </c>
      <c r="G11289" s="16">
        <v>2</v>
      </c>
      <c r="H11289" s="16">
        <v>96</v>
      </c>
    </row>
    <row r="11290" spans="1:8" x14ac:dyDescent="0.3">
      <c r="A11290" s="13" t="str">
        <f t="shared" si="176"/>
        <v>pegueca012014</v>
      </c>
      <c r="B11290" s="16" t="s">
        <v>1581</v>
      </c>
      <c r="C11290" s="16">
        <v>2014</v>
      </c>
      <c r="D11290" s="16" t="s">
        <v>2329</v>
      </c>
      <c r="E11290" s="16">
        <v>3</v>
      </c>
      <c r="F11290" s="16">
        <v>0</v>
      </c>
      <c r="G11290" s="16">
        <v>0</v>
      </c>
      <c r="H11290" s="16">
        <v>0</v>
      </c>
    </row>
    <row r="11291" spans="1:8" x14ac:dyDescent="0.3">
      <c r="A11291" s="13" t="str">
        <f t="shared" si="176"/>
        <v>pegueca012014</v>
      </c>
      <c r="B11291" s="16" t="s">
        <v>1581</v>
      </c>
      <c r="C11291" s="16">
        <v>2014</v>
      </c>
      <c r="D11291" s="16" t="s">
        <v>2330</v>
      </c>
      <c r="E11291" s="16">
        <v>3</v>
      </c>
      <c r="F11291" s="16">
        <v>0</v>
      </c>
      <c r="G11291" s="16">
        <v>0</v>
      </c>
      <c r="H11291" s="16">
        <v>0</v>
      </c>
    </row>
    <row r="11292" spans="1:8" x14ac:dyDescent="0.3">
      <c r="A11292" s="13" t="str">
        <f t="shared" si="176"/>
        <v>pelfrmi012014</v>
      </c>
      <c r="B11292" s="16" t="s">
        <v>708</v>
      </c>
      <c r="C11292" s="16">
        <v>2014</v>
      </c>
      <c r="D11292" s="16" t="s">
        <v>2332</v>
      </c>
      <c r="E11292" s="16">
        <v>0</v>
      </c>
      <c r="F11292" s="16">
        <v>3</v>
      </c>
      <c r="G11292" s="16">
        <v>0</v>
      </c>
      <c r="H11292" s="16">
        <v>0</v>
      </c>
    </row>
    <row r="11293" spans="1:8" x14ac:dyDescent="0.3">
      <c r="A11293" s="13" t="str">
        <f t="shared" si="176"/>
        <v>penabr012014</v>
      </c>
      <c r="B11293" s="16" t="s">
        <v>583</v>
      </c>
      <c r="C11293" s="16">
        <v>2014</v>
      </c>
      <c r="D11293" s="16" t="s">
        <v>2333</v>
      </c>
      <c r="E11293" s="16">
        <v>365</v>
      </c>
      <c r="F11293" s="16">
        <v>23</v>
      </c>
      <c r="G11293" s="16">
        <v>1</v>
      </c>
      <c r="H11293" s="16">
        <v>35</v>
      </c>
    </row>
    <row r="11294" spans="1:8" x14ac:dyDescent="0.3">
      <c r="A11294" s="13" t="str">
        <f t="shared" si="176"/>
        <v>penabr012014</v>
      </c>
      <c r="B11294" s="16" t="s">
        <v>583</v>
      </c>
      <c r="C11294" s="16">
        <v>2014</v>
      </c>
      <c r="D11294" s="16" t="s">
        <v>2334</v>
      </c>
      <c r="E11294" s="16">
        <v>361</v>
      </c>
      <c r="F11294" s="16">
        <v>20</v>
      </c>
      <c r="G11294" s="16">
        <v>2</v>
      </c>
      <c r="H11294" s="16">
        <v>3</v>
      </c>
    </row>
    <row r="11295" spans="1:8" x14ac:dyDescent="0.3">
      <c r="A11295" s="13" t="str">
        <f t="shared" si="176"/>
        <v>penaca012014</v>
      </c>
      <c r="B11295" s="16" t="s">
        <v>262</v>
      </c>
      <c r="C11295" s="16">
        <v>2014</v>
      </c>
      <c r="D11295" s="16" t="s">
        <v>2333</v>
      </c>
      <c r="E11295" s="16">
        <v>105</v>
      </c>
      <c r="F11295" s="16">
        <v>9</v>
      </c>
      <c r="G11295" s="16">
        <v>1</v>
      </c>
      <c r="H11295" s="16">
        <v>12</v>
      </c>
    </row>
    <row r="11296" spans="1:8" x14ac:dyDescent="0.3">
      <c r="A11296" s="13" t="str">
        <f t="shared" si="176"/>
        <v>penafr012014</v>
      </c>
      <c r="B11296" s="16" t="s">
        <v>2240</v>
      </c>
      <c r="C11296" s="16">
        <v>2014</v>
      </c>
      <c r="D11296" s="16" t="s">
        <v>2334</v>
      </c>
      <c r="E11296" s="16">
        <v>0</v>
      </c>
      <c r="F11296" s="16">
        <v>1</v>
      </c>
      <c r="G11296" s="16">
        <v>0</v>
      </c>
      <c r="H11296" s="16">
        <v>0</v>
      </c>
    </row>
    <row r="11297" spans="1:8" x14ac:dyDescent="0.3">
      <c r="A11297" s="13" t="str">
        <f t="shared" si="176"/>
        <v>penara022014</v>
      </c>
      <c r="B11297" s="16" t="s">
        <v>1152</v>
      </c>
      <c r="C11297" s="16">
        <v>2014</v>
      </c>
      <c r="D11297" s="16" t="s">
        <v>37</v>
      </c>
      <c r="E11297" s="16">
        <v>36</v>
      </c>
      <c r="F11297" s="16">
        <v>46</v>
      </c>
      <c r="G11297" s="16">
        <v>2</v>
      </c>
      <c r="H11297" s="16">
        <v>11</v>
      </c>
    </row>
    <row r="11298" spans="1:8" x14ac:dyDescent="0.3">
      <c r="A11298" s="13" t="str">
        <f t="shared" si="176"/>
        <v>penara022014</v>
      </c>
      <c r="B11298" s="16" t="s">
        <v>1152</v>
      </c>
      <c r="C11298" s="16">
        <v>2014</v>
      </c>
      <c r="D11298" s="16" t="s">
        <v>38</v>
      </c>
      <c r="E11298" s="16">
        <v>4</v>
      </c>
      <c r="F11298" s="16">
        <v>9</v>
      </c>
      <c r="G11298" s="16">
        <v>0</v>
      </c>
      <c r="H11298" s="16">
        <v>1</v>
      </c>
    </row>
    <row r="11299" spans="1:8" x14ac:dyDescent="0.3">
      <c r="A11299" s="13" t="str">
        <f t="shared" si="176"/>
        <v>penara022014</v>
      </c>
      <c r="B11299" s="16" t="s">
        <v>1152</v>
      </c>
      <c r="C11299" s="16">
        <v>2014</v>
      </c>
      <c r="D11299" s="16" t="s">
        <v>2331</v>
      </c>
      <c r="E11299" s="16">
        <v>25</v>
      </c>
      <c r="F11299" s="16">
        <v>30</v>
      </c>
      <c r="G11299" s="16">
        <v>5</v>
      </c>
      <c r="H11299" s="16">
        <v>10</v>
      </c>
    </row>
    <row r="11300" spans="1:8" x14ac:dyDescent="0.3">
      <c r="A11300" s="13" t="str">
        <f t="shared" si="176"/>
        <v>pencehu012014</v>
      </c>
      <c r="B11300" s="16" t="s">
        <v>837</v>
      </c>
      <c r="C11300" s="16">
        <v>2014</v>
      </c>
      <c r="D11300" s="16" t="s">
        <v>2327</v>
      </c>
      <c r="E11300" s="16">
        <v>0</v>
      </c>
      <c r="F11300" s="16">
        <v>0</v>
      </c>
      <c r="G11300" s="16">
        <v>0</v>
      </c>
      <c r="H11300" s="16">
        <v>0</v>
      </c>
    </row>
    <row r="11301" spans="1:8" x14ac:dyDescent="0.3">
      <c r="A11301" s="13" t="str">
        <f t="shared" si="176"/>
        <v>pencehu012014</v>
      </c>
      <c r="B11301" s="16" t="s">
        <v>837</v>
      </c>
      <c r="C11301" s="16">
        <v>2014</v>
      </c>
      <c r="D11301" s="16" t="s">
        <v>2329</v>
      </c>
      <c r="E11301" s="16">
        <v>308</v>
      </c>
      <c r="F11301" s="16">
        <v>9</v>
      </c>
      <c r="G11301" s="16">
        <v>5</v>
      </c>
      <c r="H11301" s="16">
        <v>0</v>
      </c>
    </row>
    <row r="11302" spans="1:8" x14ac:dyDescent="0.3">
      <c r="A11302" s="13" t="str">
        <f t="shared" si="176"/>
        <v>pencehu012014</v>
      </c>
      <c r="B11302" s="16" t="s">
        <v>837</v>
      </c>
      <c r="C11302" s="16">
        <v>2014</v>
      </c>
      <c r="D11302" s="16" t="s">
        <v>2330</v>
      </c>
      <c r="E11302" s="16">
        <v>308</v>
      </c>
      <c r="F11302" s="16">
        <v>9</v>
      </c>
      <c r="G11302" s="16">
        <v>5</v>
      </c>
      <c r="H11302" s="16">
        <v>0</v>
      </c>
    </row>
    <row r="11303" spans="1:8" x14ac:dyDescent="0.3">
      <c r="A11303" s="13" t="str">
        <f t="shared" si="176"/>
        <v>pennicl012014</v>
      </c>
      <c r="B11303" s="16" t="s">
        <v>983</v>
      </c>
      <c r="C11303" s="16">
        <v>2014</v>
      </c>
      <c r="D11303" s="16" t="s">
        <v>37</v>
      </c>
      <c r="E11303" s="16">
        <v>34</v>
      </c>
      <c r="F11303" s="16">
        <v>48</v>
      </c>
      <c r="G11303" s="16">
        <v>0</v>
      </c>
      <c r="H11303" s="16">
        <v>12</v>
      </c>
    </row>
    <row r="11304" spans="1:8" x14ac:dyDescent="0.3">
      <c r="A11304" s="13" t="str">
        <f t="shared" si="176"/>
        <v>pennicl012014</v>
      </c>
      <c r="B11304" s="16" t="s">
        <v>983</v>
      </c>
      <c r="C11304" s="16">
        <v>2014</v>
      </c>
      <c r="D11304" s="16" t="s">
        <v>38</v>
      </c>
      <c r="E11304" s="16">
        <v>5</v>
      </c>
      <c r="F11304" s="16">
        <v>19</v>
      </c>
      <c r="G11304" s="16">
        <v>0</v>
      </c>
      <c r="H11304" s="16">
        <v>2</v>
      </c>
    </row>
    <row r="11305" spans="1:8" x14ac:dyDescent="0.3">
      <c r="A11305" s="13" t="str">
        <f t="shared" si="176"/>
        <v>pennicl012014</v>
      </c>
      <c r="B11305" s="16" t="s">
        <v>983</v>
      </c>
      <c r="C11305" s="16">
        <v>2014</v>
      </c>
      <c r="D11305" s="16" t="s">
        <v>2331</v>
      </c>
      <c r="E11305" s="16">
        <v>24</v>
      </c>
      <c r="F11305" s="16">
        <v>54</v>
      </c>
      <c r="G11305" s="16">
        <v>2</v>
      </c>
      <c r="H11305" s="16">
        <v>13</v>
      </c>
    </row>
    <row r="11306" spans="1:8" x14ac:dyDescent="0.3">
      <c r="A11306" s="13" t="str">
        <f t="shared" si="176"/>
        <v>pennybr012014</v>
      </c>
      <c r="B11306" s="16" t="s">
        <v>172</v>
      </c>
      <c r="C11306" s="16">
        <v>2014</v>
      </c>
      <c r="D11306" s="16" t="s">
        <v>2332</v>
      </c>
      <c r="E11306" s="16">
        <v>2</v>
      </c>
      <c r="F11306" s="16">
        <v>6</v>
      </c>
      <c r="G11306" s="16">
        <v>0</v>
      </c>
      <c r="H11306" s="16">
        <v>0</v>
      </c>
    </row>
    <row r="11307" spans="1:8" x14ac:dyDescent="0.3">
      <c r="A11307" s="13" t="str">
        <f t="shared" si="176"/>
        <v>peralda012014</v>
      </c>
      <c r="B11307" s="16" t="s">
        <v>2241</v>
      </c>
      <c r="C11307" s="16">
        <v>2014</v>
      </c>
      <c r="D11307" s="16" t="s">
        <v>2327</v>
      </c>
      <c r="E11307" s="16">
        <v>21</v>
      </c>
      <c r="F11307" s="16">
        <v>0</v>
      </c>
      <c r="G11307" s="16">
        <v>0</v>
      </c>
      <c r="H11307" s="16">
        <v>0</v>
      </c>
    </row>
    <row r="11308" spans="1:8" x14ac:dyDescent="0.3">
      <c r="A11308" s="13" t="str">
        <f t="shared" si="176"/>
        <v>peralda012014</v>
      </c>
      <c r="B11308" s="16" t="s">
        <v>2241</v>
      </c>
      <c r="C11308" s="16">
        <v>2014</v>
      </c>
      <c r="D11308" s="16" t="s">
        <v>2328</v>
      </c>
      <c r="E11308" s="16">
        <v>36</v>
      </c>
      <c r="F11308" s="16">
        <v>1</v>
      </c>
      <c r="G11308" s="16">
        <v>3</v>
      </c>
      <c r="H11308" s="16">
        <v>0</v>
      </c>
    </row>
    <row r="11309" spans="1:8" x14ac:dyDescent="0.3">
      <c r="A11309" s="13" t="str">
        <f t="shared" si="176"/>
        <v>peralda012014</v>
      </c>
      <c r="B11309" s="16" t="s">
        <v>2241</v>
      </c>
      <c r="C11309" s="16">
        <v>2014</v>
      </c>
      <c r="D11309" s="16" t="s">
        <v>2329</v>
      </c>
      <c r="E11309" s="16">
        <v>132</v>
      </c>
      <c r="F11309" s="16">
        <v>6</v>
      </c>
      <c r="G11309" s="16">
        <v>4</v>
      </c>
      <c r="H11309" s="16">
        <v>2</v>
      </c>
    </row>
    <row r="11310" spans="1:8" x14ac:dyDescent="0.3">
      <c r="A11310" s="13" t="str">
        <f t="shared" si="176"/>
        <v>peralda012014</v>
      </c>
      <c r="B11310" s="16" t="s">
        <v>2241</v>
      </c>
      <c r="C11310" s="16">
        <v>2014</v>
      </c>
      <c r="D11310" s="16" t="s">
        <v>2330</v>
      </c>
      <c r="E11310" s="16">
        <v>75</v>
      </c>
      <c r="F11310" s="16">
        <v>5</v>
      </c>
      <c r="G11310" s="16">
        <v>1</v>
      </c>
      <c r="H11310" s="16">
        <v>2</v>
      </c>
    </row>
    <row r="11311" spans="1:8" x14ac:dyDescent="0.3">
      <c r="A11311" s="13" t="str">
        <f t="shared" si="176"/>
        <v>peraljh012014</v>
      </c>
      <c r="B11311" s="16" t="s">
        <v>393</v>
      </c>
      <c r="C11311" s="16">
        <v>2014</v>
      </c>
      <c r="D11311" s="16" t="s">
        <v>2331</v>
      </c>
      <c r="E11311" s="16">
        <v>191</v>
      </c>
      <c r="F11311" s="16">
        <v>418</v>
      </c>
      <c r="G11311" s="16">
        <v>12</v>
      </c>
      <c r="H11311" s="16">
        <v>98</v>
      </c>
    </row>
    <row r="11312" spans="1:8" x14ac:dyDescent="0.3">
      <c r="A11312" s="13" t="str">
        <f t="shared" si="176"/>
        <v>peraljo012014</v>
      </c>
      <c r="B11312" s="16" t="s">
        <v>585</v>
      </c>
      <c r="C11312" s="16">
        <v>2014</v>
      </c>
      <c r="D11312" s="16" t="s">
        <v>2332</v>
      </c>
      <c r="E11312" s="16">
        <v>2</v>
      </c>
      <c r="F11312" s="16">
        <v>5</v>
      </c>
      <c r="G11312" s="16">
        <v>0</v>
      </c>
      <c r="H11312" s="16">
        <v>0</v>
      </c>
    </row>
    <row r="11313" spans="1:8" x14ac:dyDescent="0.3">
      <c r="A11313" s="13" t="str">
        <f t="shared" si="176"/>
        <v>peralwi012014</v>
      </c>
      <c r="B11313" s="16" t="s">
        <v>1800</v>
      </c>
      <c r="C11313" s="16">
        <v>2014</v>
      </c>
      <c r="D11313" s="16" t="s">
        <v>2332</v>
      </c>
      <c r="E11313" s="16">
        <v>20</v>
      </c>
      <c r="F11313" s="16">
        <v>23</v>
      </c>
      <c r="G11313" s="16">
        <v>0</v>
      </c>
      <c r="H11313" s="16">
        <v>2</v>
      </c>
    </row>
    <row r="11314" spans="1:8" x14ac:dyDescent="0.3">
      <c r="A11314" s="13" t="str">
        <f t="shared" si="176"/>
        <v>perezch012014</v>
      </c>
      <c r="B11314" s="16" t="s">
        <v>984</v>
      </c>
      <c r="C11314" s="16">
        <v>2014</v>
      </c>
      <c r="D11314" s="16" t="s">
        <v>2332</v>
      </c>
      <c r="E11314" s="16">
        <v>0</v>
      </c>
      <c r="F11314" s="16">
        <v>5</v>
      </c>
      <c r="G11314" s="16">
        <v>0</v>
      </c>
      <c r="H11314" s="16">
        <v>0</v>
      </c>
    </row>
    <row r="11315" spans="1:8" x14ac:dyDescent="0.3">
      <c r="A11315" s="13" t="str">
        <f t="shared" si="176"/>
        <v>perezeu012014</v>
      </c>
      <c r="B11315" s="16" t="s">
        <v>1801</v>
      </c>
      <c r="C11315" s="16">
        <v>2014</v>
      </c>
      <c r="D11315" s="16" t="s">
        <v>2327</v>
      </c>
      <c r="E11315" s="16">
        <v>6</v>
      </c>
      <c r="F11315" s="16">
        <v>0</v>
      </c>
      <c r="G11315" s="16">
        <v>2</v>
      </c>
      <c r="H11315" s="16">
        <v>0</v>
      </c>
    </row>
    <row r="11316" spans="1:8" x14ac:dyDescent="0.3">
      <c r="A11316" s="13" t="str">
        <f t="shared" si="176"/>
        <v>perezeu012014</v>
      </c>
      <c r="B11316" s="16" t="s">
        <v>1801</v>
      </c>
      <c r="C11316" s="16">
        <v>2014</v>
      </c>
      <c r="D11316" s="16" t="s">
        <v>2329</v>
      </c>
      <c r="E11316" s="16">
        <v>8</v>
      </c>
      <c r="F11316" s="16">
        <v>0</v>
      </c>
      <c r="G11316" s="16">
        <v>3</v>
      </c>
      <c r="H11316" s="16">
        <v>0</v>
      </c>
    </row>
    <row r="11317" spans="1:8" x14ac:dyDescent="0.3">
      <c r="A11317" s="13" t="str">
        <f t="shared" si="176"/>
        <v>perezeu012014</v>
      </c>
      <c r="B11317" s="16" t="s">
        <v>1801</v>
      </c>
      <c r="C11317" s="16">
        <v>2014</v>
      </c>
      <c r="D11317" s="16" t="s">
        <v>2330</v>
      </c>
      <c r="E11317" s="16">
        <v>2</v>
      </c>
      <c r="F11317" s="16">
        <v>0</v>
      </c>
      <c r="G11317" s="16">
        <v>1</v>
      </c>
      <c r="H11317" s="16">
        <v>0</v>
      </c>
    </row>
    <row r="11318" spans="1:8" x14ac:dyDescent="0.3">
      <c r="A11318" s="13" t="str">
        <f t="shared" si="176"/>
        <v>perezhe012014</v>
      </c>
      <c r="B11318" s="16" t="s">
        <v>1802</v>
      </c>
      <c r="C11318" s="16">
        <v>2014</v>
      </c>
      <c r="D11318" s="16" t="s">
        <v>37</v>
      </c>
      <c r="E11318" s="16">
        <v>1</v>
      </c>
      <c r="F11318" s="16">
        <v>2</v>
      </c>
      <c r="G11318" s="16">
        <v>0</v>
      </c>
      <c r="H11318" s="16">
        <v>1</v>
      </c>
    </row>
    <row r="11319" spans="1:8" x14ac:dyDescent="0.3">
      <c r="A11319" s="13" t="str">
        <f t="shared" si="176"/>
        <v>perezhe012014</v>
      </c>
      <c r="B11319" s="16" t="s">
        <v>1802</v>
      </c>
      <c r="C11319" s="16">
        <v>2014</v>
      </c>
      <c r="D11319" s="16" t="s">
        <v>38</v>
      </c>
      <c r="E11319" s="16">
        <v>0</v>
      </c>
      <c r="F11319" s="16">
        <v>0</v>
      </c>
      <c r="G11319" s="16">
        <v>0</v>
      </c>
      <c r="H11319" s="16">
        <v>0</v>
      </c>
    </row>
    <row r="11320" spans="1:8" x14ac:dyDescent="0.3">
      <c r="A11320" s="13" t="str">
        <f t="shared" si="176"/>
        <v>perezhe012014</v>
      </c>
      <c r="B11320" s="16" t="s">
        <v>1802</v>
      </c>
      <c r="C11320" s="16">
        <v>2014</v>
      </c>
      <c r="D11320" s="16" t="s">
        <v>2331</v>
      </c>
      <c r="E11320" s="16">
        <v>2</v>
      </c>
      <c r="F11320" s="16">
        <v>0</v>
      </c>
      <c r="G11320" s="16">
        <v>0</v>
      </c>
      <c r="H11320" s="16">
        <v>0</v>
      </c>
    </row>
    <row r="11321" spans="1:8" x14ac:dyDescent="0.3">
      <c r="A11321" s="13" t="str">
        <f t="shared" si="176"/>
        <v>perezju022014</v>
      </c>
      <c r="B11321" s="16" t="s">
        <v>2019</v>
      </c>
      <c r="C11321" s="16">
        <v>2014</v>
      </c>
      <c r="D11321" s="16" t="s">
        <v>2327</v>
      </c>
      <c r="E11321" s="16">
        <v>32</v>
      </c>
      <c r="F11321" s="16">
        <v>1</v>
      </c>
      <c r="G11321" s="16">
        <v>0</v>
      </c>
      <c r="H11321" s="16">
        <v>1</v>
      </c>
    </row>
    <row r="11322" spans="1:8" x14ac:dyDescent="0.3">
      <c r="A11322" s="13" t="str">
        <f t="shared" si="176"/>
        <v>perezju022014</v>
      </c>
      <c r="B11322" s="16" t="s">
        <v>2019</v>
      </c>
      <c r="C11322" s="16">
        <v>2014</v>
      </c>
      <c r="D11322" s="16" t="s">
        <v>2328</v>
      </c>
      <c r="E11322" s="16">
        <v>29</v>
      </c>
      <c r="F11322" s="16">
        <v>1</v>
      </c>
      <c r="G11322" s="16">
        <v>0</v>
      </c>
      <c r="H11322" s="16">
        <v>0</v>
      </c>
    </row>
    <row r="11323" spans="1:8" x14ac:dyDescent="0.3">
      <c r="A11323" s="13" t="str">
        <f t="shared" si="176"/>
        <v>perezju022014</v>
      </c>
      <c r="B11323" s="16" t="s">
        <v>2019</v>
      </c>
      <c r="C11323" s="16">
        <v>2014</v>
      </c>
      <c r="D11323" s="16" t="s">
        <v>2329</v>
      </c>
      <c r="E11323" s="16">
        <v>65</v>
      </c>
      <c r="F11323" s="16">
        <v>2</v>
      </c>
      <c r="G11323" s="16">
        <v>1</v>
      </c>
      <c r="H11323" s="16">
        <v>1</v>
      </c>
    </row>
    <row r="11324" spans="1:8" x14ac:dyDescent="0.3">
      <c r="A11324" s="13" t="str">
        <f t="shared" si="176"/>
        <v>perezju022014</v>
      </c>
      <c r="B11324" s="16" t="s">
        <v>2019</v>
      </c>
      <c r="C11324" s="16">
        <v>2014</v>
      </c>
      <c r="D11324" s="16" t="s">
        <v>2330</v>
      </c>
      <c r="E11324" s="16">
        <v>4</v>
      </c>
      <c r="F11324" s="16">
        <v>0</v>
      </c>
      <c r="G11324" s="16">
        <v>1</v>
      </c>
      <c r="H11324" s="16">
        <v>0</v>
      </c>
    </row>
    <row r="11325" spans="1:8" x14ac:dyDescent="0.3">
      <c r="A11325" s="13" t="str">
        <f t="shared" si="176"/>
        <v>perezma022014</v>
      </c>
      <c r="B11325" s="16" t="s">
        <v>1803</v>
      </c>
      <c r="C11325" s="16">
        <v>2014</v>
      </c>
      <c r="D11325" s="16" t="s">
        <v>2332</v>
      </c>
      <c r="E11325" s="16">
        <v>1</v>
      </c>
      <c r="F11325" s="16">
        <v>5</v>
      </c>
      <c r="G11325" s="16">
        <v>0</v>
      </c>
      <c r="H11325" s="16">
        <v>1</v>
      </c>
    </row>
    <row r="11326" spans="1:8" x14ac:dyDescent="0.3">
      <c r="A11326" s="13" t="str">
        <f t="shared" si="176"/>
        <v>perezol012014</v>
      </c>
      <c r="B11326" s="16" t="s">
        <v>325</v>
      </c>
      <c r="C11326" s="16">
        <v>2014</v>
      </c>
      <c r="D11326" s="16" t="s">
        <v>2332</v>
      </c>
      <c r="E11326" s="16">
        <v>1</v>
      </c>
      <c r="F11326" s="16">
        <v>5</v>
      </c>
      <c r="G11326" s="16">
        <v>1</v>
      </c>
      <c r="H11326" s="16">
        <v>0</v>
      </c>
    </row>
    <row r="11327" spans="1:8" x14ac:dyDescent="0.3">
      <c r="A11327" s="13" t="str">
        <f t="shared" si="176"/>
        <v>perezro022014</v>
      </c>
      <c r="B11327" s="16" t="s">
        <v>2242</v>
      </c>
      <c r="C11327" s="16">
        <v>2014</v>
      </c>
      <c r="D11327" s="16" t="s">
        <v>2334</v>
      </c>
      <c r="E11327" s="16">
        <v>217</v>
      </c>
      <c r="F11327" s="16">
        <v>24</v>
      </c>
      <c r="G11327" s="16">
        <v>3</v>
      </c>
      <c r="H11327" s="16">
        <v>2</v>
      </c>
    </row>
    <row r="11328" spans="1:8" x14ac:dyDescent="0.3">
      <c r="A11328" s="13" t="str">
        <f t="shared" si="176"/>
        <v>perezsa022014</v>
      </c>
      <c r="B11328" s="16" t="s">
        <v>1584</v>
      </c>
      <c r="C11328" s="16">
        <v>2014</v>
      </c>
      <c r="D11328" s="16" t="s">
        <v>2334</v>
      </c>
      <c r="E11328" s="16">
        <v>1037</v>
      </c>
      <c r="F11328" s="16">
        <v>72</v>
      </c>
      <c r="G11328" s="16">
        <v>9</v>
      </c>
      <c r="H11328" s="16">
        <v>5</v>
      </c>
    </row>
    <row r="11329" spans="1:8" x14ac:dyDescent="0.3">
      <c r="A11329" s="13" t="str">
        <f t="shared" si="176"/>
        <v>perkigl012014</v>
      </c>
      <c r="B11329" s="16" t="s">
        <v>712</v>
      </c>
      <c r="C11329" s="16">
        <v>2014</v>
      </c>
      <c r="D11329" s="16" t="s">
        <v>2332</v>
      </c>
      <c r="E11329" s="16">
        <v>2</v>
      </c>
      <c r="F11329" s="16">
        <v>8</v>
      </c>
      <c r="G11329" s="16">
        <v>0</v>
      </c>
      <c r="H11329" s="16">
        <v>0</v>
      </c>
    </row>
    <row r="11330" spans="1:8" x14ac:dyDescent="0.3">
      <c r="A11330" s="13" t="str">
        <f t="shared" si="176"/>
        <v>pestavi012014</v>
      </c>
      <c r="B11330" s="16" t="s">
        <v>1355</v>
      </c>
      <c r="C11330" s="16">
        <v>2014</v>
      </c>
      <c r="D11330" s="16" t="s">
        <v>2332</v>
      </c>
      <c r="E11330" s="16">
        <v>1</v>
      </c>
      <c r="F11330" s="16">
        <v>1</v>
      </c>
      <c r="G11330" s="16">
        <v>0</v>
      </c>
      <c r="H11330" s="16">
        <v>0</v>
      </c>
    </row>
    <row r="11331" spans="1:8" x14ac:dyDescent="0.3">
      <c r="A11331" s="13" t="str">
        <f t="shared" ref="A11331:A11394" si="177">B11331&amp;C11331</f>
        <v>pestavi012014</v>
      </c>
      <c r="B11331" s="16" t="s">
        <v>1355</v>
      </c>
      <c r="C11331" s="16">
        <v>2014</v>
      </c>
      <c r="D11331" s="16" t="s">
        <v>2332</v>
      </c>
      <c r="E11331" s="16">
        <v>0</v>
      </c>
      <c r="F11331" s="16">
        <v>0</v>
      </c>
      <c r="G11331" s="16">
        <v>0</v>
      </c>
      <c r="H11331" s="16">
        <v>0</v>
      </c>
    </row>
    <row r="11332" spans="1:8" x14ac:dyDescent="0.3">
      <c r="A11332" s="13" t="str">
        <f t="shared" si="177"/>
        <v>peterja012014</v>
      </c>
      <c r="B11332" s="16" t="s">
        <v>2243</v>
      </c>
      <c r="C11332" s="16">
        <v>2014</v>
      </c>
      <c r="D11332" s="16" t="s">
        <v>37</v>
      </c>
      <c r="E11332" s="16">
        <v>21</v>
      </c>
      <c r="F11332" s="16">
        <v>32</v>
      </c>
      <c r="G11332" s="16">
        <v>2</v>
      </c>
      <c r="H11332" s="16">
        <v>4</v>
      </c>
    </row>
    <row r="11333" spans="1:8" x14ac:dyDescent="0.3">
      <c r="A11333" s="13" t="str">
        <f t="shared" si="177"/>
        <v>peterja012014</v>
      </c>
      <c r="B11333" s="16" t="s">
        <v>2243</v>
      </c>
      <c r="C11333" s="16">
        <v>2014</v>
      </c>
      <c r="D11333" s="16" t="s">
        <v>38</v>
      </c>
      <c r="E11333" s="16">
        <v>2</v>
      </c>
      <c r="F11333" s="16">
        <v>19</v>
      </c>
      <c r="G11333" s="16">
        <v>2</v>
      </c>
      <c r="H11333" s="16">
        <v>0</v>
      </c>
    </row>
    <row r="11334" spans="1:8" x14ac:dyDescent="0.3">
      <c r="A11334" s="13" t="str">
        <f t="shared" si="177"/>
        <v>petitgr012014</v>
      </c>
      <c r="B11334" s="16" t="s">
        <v>985</v>
      </c>
      <c r="C11334" s="16">
        <v>2014</v>
      </c>
      <c r="D11334" s="16" t="s">
        <v>37</v>
      </c>
      <c r="E11334" s="16">
        <v>2</v>
      </c>
      <c r="F11334" s="16">
        <v>4</v>
      </c>
      <c r="G11334" s="16">
        <v>0</v>
      </c>
      <c r="H11334" s="16">
        <v>1</v>
      </c>
    </row>
    <row r="11335" spans="1:8" x14ac:dyDescent="0.3">
      <c r="A11335" s="13" t="str">
        <f t="shared" si="177"/>
        <v>petitgr012014</v>
      </c>
      <c r="B11335" s="16" t="s">
        <v>985</v>
      </c>
      <c r="C11335" s="16">
        <v>2014</v>
      </c>
      <c r="D11335" s="16" t="s">
        <v>38</v>
      </c>
      <c r="E11335" s="16">
        <v>9</v>
      </c>
      <c r="F11335" s="16">
        <v>16</v>
      </c>
      <c r="G11335" s="16">
        <v>0</v>
      </c>
      <c r="H11335" s="16">
        <v>2</v>
      </c>
    </row>
    <row r="11336" spans="1:8" x14ac:dyDescent="0.3">
      <c r="A11336" s="13" t="str">
        <f t="shared" si="177"/>
        <v>petitgr012014</v>
      </c>
      <c r="B11336" s="16" t="s">
        <v>985</v>
      </c>
      <c r="C11336" s="16">
        <v>2014</v>
      </c>
      <c r="D11336" s="16" t="s">
        <v>2331</v>
      </c>
      <c r="E11336" s="16">
        <v>22</v>
      </c>
      <c r="F11336" s="16">
        <v>50</v>
      </c>
      <c r="G11336" s="16">
        <v>2</v>
      </c>
      <c r="H11336" s="16">
        <v>14</v>
      </c>
    </row>
    <row r="11337" spans="1:8" x14ac:dyDescent="0.3">
      <c r="A11337" s="13" t="str">
        <f t="shared" si="177"/>
        <v>petityu012014</v>
      </c>
      <c r="B11337" s="16" t="s">
        <v>713</v>
      </c>
      <c r="C11337" s="16">
        <v>2014</v>
      </c>
      <c r="D11337" s="16" t="s">
        <v>2332</v>
      </c>
      <c r="E11337" s="16">
        <v>7</v>
      </c>
      <c r="F11337" s="16">
        <v>5</v>
      </c>
      <c r="G11337" s="16">
        <v>2</v>
      </c>
      <c r="H11337" s="16">
        <v>0</v>
      </c>
    </row>
    <row r="11338" spans="1:8" x14ac:dyDescent="0.3">
      <c r="A11338" s="13" t="str">
        <f t="shared" si="177"/>
        <v>petrija012014</v>
      </c>
      <c r="B11338" s="16" t="s">
        <v>2022</v>
      </c>
      <c r="C11338" s="16">
        <v>2014</v>
      </c>
      <c r="D11338" s="16" t="s">
        <v>2332</v>
      </c>
      <c r="E11338" s="16">
        <v>6</v>
      </c>
      <c r="F11338" s="16">
        <v>7</v>
      </c>
      <c r="G11338" s="16">
        <v>0</v>
      </c>
      <c r="H11338" s="16">
        <v>1</v>
      </c>
    </row>
    <row r="11339" spans="1:8" x14ac:dyDescent="0.3">
      <c r="A11339" s="13" t="str">
        <f t="shared" si="177"/>
        <v>pettijo022014</v>
      </c>
      <c r="B11339" s="16" t="s">
        <v>2023</v>
      </c>
      <c r="C11339" s="16">
        <v>2014</v>
      </c>
      <c r="D11339" s="16" t="s">
        <v>2332</v>
      </c>
      <c r="E11339" s="16">
        <v>0</v>
      </c>
      <c r="F11339" s="16">
        <v>1</v>
      </c>
      <c r="G11339" s="16">
        <v>0</v>
      </c>
      <c r="H11339" s="16">
        <v>0</v>
      </c>
    </row>
    <row r="11340" spans="1:8" x14ac:dyDescent="0.3">
      <c r="A11340" s="13" t="str">
        <f t="shared" si="177"/>
        <v>phamth012014</v>
      </c>
      <c r="B11340" s="16" t="s">
        <v>2244</v>
      </c>
      <c r="C11340" s="16">
        <v>2014</v>
      </c>
      <c r="D11340" s="16" t="s">
        <v>2328</v>
      </c>
      <c r="E11340" s="16">
        <v>2</v>
      </c>
      <c r="F11340" s="16">
        <v>0</v>
      </c>
      <c r="G11340" s="16">
        <v>0</v>
      </c>
      <c r="H11340" s="16">
        <v>0</v>
      </c>
    </row>
    <row r="11341" spans="1:8" x14ac:dyDescent="0.3">
      <c r="A11341" s="13" t="str">
        <f t="shared" si="177"/>
        <v>phamth012014</v>
      </c>
      <c r="B11341" s="16" t="s">
        <v>2244</v>
      </c>
      <c r="C11341" s="16">
        <v>2014</v>
      </c>
      <c r="D11341" s="16" t="s">
        <v>2329</v>
      </c>
      <c r="E11341" s="16">
        <v>2</v>
      </c>
      <c r="F11341" s="16">
        <v>0</v>
      </c>
      <c r="G11341" s="16">
        <v>0</v>
      </c>
      <c r="H11341" s="16">
        <v>0</v>
      </c>
    </row>
    <row r="11342" spans="1:8" x14ac:dyDescent="0.3">
      <c r="A11342" s="13" t="str">
        <f t="shared" si="177"/>
        <v>phamth012014</v>
      </c>
      <c r="B11342" s="16" t="s">
        <v>2244</v>
      </c>
      <c r="C11342" s="16">
        <v>2014</v>
      </c>
      <c r="D11342" s="16" t="s">
        <v>2330</v>
      </c>
      <c r="E11342" s="16">
        <v>0</v>
      </c>
      <c r="F11342" s="16">
        <v>0</v>
      </c>
      <c r="G11342" s="16">
        <v>0</v>
      </c>
      <c r="H11342" s="16">
        <v>0</v>
      </c>
    </row>
    <row r="11343" spans="1:8" x14ac:dyDescent="0.3">
      <c r="A11343" s="13" t="str">
        <f t="shared" si="177"/>
        <v>phegljo012014</v>
      </c>
      <c r="B11343" s="16" t="s">
        <v>2024</v>
      </c>
      <c r="C11343" s="16">
        <v>2014</v>
      </c>
      <c r="D11343" s="16" t="s">
        <v>2334</v>
      </c>
      <c r="E11343" s="16">
        <v>75</v>
      </c>
      <c r="F11343" s="16">
        <v>13</v>
      </c>
      <c r="G11343" s="16">
        <v>1</v>
      </c>
      <c r="H11343" s="16">
        <v>1</v>
      </c>
    </row>
    <row r="11344" spans="1:8" x14ac:dyDescent="0.3">
      <c r="A11344" s="13" t="str">
        <f t="shared" si="177"/>
        <v>phelpda012014</v>
      </c>
      <c r="B11344" s="16" t="s">
        <v>1804</v>
      </c>
      <c r="C11344" s="16">
        <v>2014</v>
      </c>
      <c r="D11344" s="16" t="s">
        <v>2332</v>
      </c>
      <c r="E11344" s="16">
        <v>10</v>
      </c>
      <c r="F11344" s="16">
        <v>18</v>
      </c>
      <c r="G11344" s="16">
        <v>0</v>
      </c>
      <c r="H11344" s="16">
        <v>2</v>
      </c>
    </row>
    <row r="11345" spans="1:8" x14ac:dyDescent="0.3">
      <c r="A11345" s="13" t="str">
        <f t="shared" si="177"/>
        <v>phillbr012014</v>
      </c>
      <c r="B11345" s="16" t="s">
        <v>326</v>
      </c>
      <c r="C11345" s="16">
        <v>2014</v>
      </c>
      <c r="D11345" s="16" t="s">
        <v>37</v>
      </c>
      <c r="E11345" s="16">
        <v>216</v>
      </c>
      <c r="F11345" s="16">
        <v>307</v>
      </c>
      <c r="G11345" s="16">
        <v>2</v>
      </c>
      <c r="H11345" s="16">
        <v>68</v>
      </c>
    </row>
    <row r="11346" spans="1:8" x14ac:dyDescent="0.3">
      <c r="A11346" s="13" t="str">
        <f t="shared" si="177"/>
        <v>pierzaj012014</v>
      </c>
      <c r="B11346" s="16" t="s">
        <v>175</v>
      </c>
      <c r="C11346" s="16">
        <v>2014</v>
      </c>
      <c r="D11346" s="16" t="s">
        <v>2334</v>
      </c>
      <c r="E11346" s="16">
        <v>464</v>
      </c>
      <c r="F11346" s="16">
        <v>28</v>
      </c>
      <c r="G11346" s="16">
        <v>3</v>
      </c>
      <c r="H11346" s="16">
        <v>2</v>
      </c>
    </row>
    <row r="11347" spans="1:8" x14ac:dyDescent="0.3">
      <c r="A11347" s="13" t="str">
        <f t="shared" si="177"/>
        <v>pierzaj012014</v>
      </c>
      <c r="B11347" s="16" t="s">
        <v>175</v>
      </c>
      <c r="C11347" s="16">
        <v>2014</v>
      </c>
      <c r="D11347" s="16" t="s">
        <v>2334</v>
      </c>
      <c r="E11347" s="16">
        <v>155</v>
      </c>
      <c r="F11347" s="16">
        <v>6</v>
      </c>
      <c r="G11347" s="16">
        <v>2</v>
      </c>
      <c r="H11347" s="16">
        <v>1</v>
      </c>
    </row>
    <row r="11348" spans="1:8" x14ac:dyDescent="0.3">
      <c r="A11348" s="13" t="str">
        <f t="shared" si="177"/>
        <v>pillake012014</v>
      </c>
      <c r="B11348" s="16" t="s">
        <v>2025</v>
      </c>
      <c r="C11348" s="16">
        <v>2014</v>
      </c>
      <c r="D11348" s="16" t="s">
        <v>2327</v>
      </c>
      <c r="E11348" s="16">
        <v>33</v>
      </c>
      <c r="F11348" s="16">
        <v>1</v>
      </c>
      <c r="G11348" s="16">
        <v>0</v>
      </c>
      <c r="H11348" s="16">
        <v>0</v>
      </c>
    </row>
    <row r="11349" spans="1:8" x14ac:dyDescent="0.3">
      <c r="A11349" s="13" t="str">
        <f t="shared" si="177"/>
        <v>pillake012014</v>
      </c>
      <c r="B11349" s="16" t="s">
        <v>2025</v>
      </c>
      <c r="C11349" s="16">
        <v>2014</v>
      </c>
      <c r="D11349" s="16" t="s">
        <v>2328</v>
      </c>
      <c r="E11349" s="16">
        <v>30</v>
      </c>
      <c r="F11349" s="16">
        <v>0</v>
      </c>
      <c r="G11349" s="16">
        <v>0</v>
      </c>
      <c r="H11349" s="16">
        <v>0</v>
      </c>
    </row>
    <row r="11350" spans="1:8" x14ac:dyDescent="0.3">
      <c r="A11350" s="13" t="str">
        <f t="shared" si="177"/>
        <v>pillake012014</v>
      </c>
      <c r="B11350" s="16" t="s">
        <v>2025</v>
      </c>
      <c r="C11350" s="16">
        <v>2014</v>
      </c>
      <c r="D11350" s="16" t="s">
        <v>2329</v>
      </c>
      <c r="E11350" s="16">
        <v>71</v>
      </c>
      <c r="F11350" s="16">
        <v>2</v>
      </c>
      <c r="G11350" s="16">
        <v>0</v>
      </c>
      <c r="H11350" s="16">
        <v>0</v>
      </c>
    </row>
    <row r="11351" spans="1:8" x14ac:dyDescent="0.3">
      <c r="A11351" s="13" t="str">
        <f t="shared" si="177"/>
        <v>pillake012014</v>
      </c>
      <c r="B11351" s="16" t="s">
        <v>2025</v>
      </c>
      <c r="C11351" s="16">
        <v>2014</v>
      </c>
      <c r="D11351" s="16" t="s">
        <v>2330</v>
      </c>
      <c r="E11351" s="16">
        <v>8</v>
      </c>
      <c r="F11351" s="16">
        <v>1</v>
      </c>
      <c r="G11351" s="16">
        <v>0</v>
      </c>
      <c r="H11351" s="16">
        <v>0</v>
      </c>
    </row>
    <row r="11352" spans="1:8" x14ac:dyDescent="0.3">
      <c r="A11352" s="13" t="str">
        <f t="shared" si="177"/>
        <v>pimenst012014</v>
      </c>
      <c r="B11352" s="16" t="s">
        <v>2026</v>
      </c>
      <c r="C11352" s="16">
        <v>2014</v>
      </c>
      <c r="D11352" s="16" t="s">
        <v>2332</v>
      </c>
      <c r="E11352" s="16">
        <v>0</v>
      </c>
      <c r="F11352" s="16">
        <v>1</v>
      </c>
      <c r="G11352" s="16">
        <v>0</v>
      </c>
      <c r="H11352" s="16">
        <v>0</v>
      </c>
    </row>
    <row r="11353" spans="1:8" x14ac:dyDescent="0.3">
      <c r="A11353" s="13" t="str">
        <f t="shared" si="177"/>
        <v>pinedmi012014</v>
      </c>
      <c r="B11353" s="16" t="s">
        <v>1589</v>
      </c>
      <c r="C11353" s="16">
        <v>2014</v>
      </c>
      <c r="D11353" s="16" t="s">
        <v>2332</v>
      </c>
      <c r="E11353" s="16">
        <v>2</v>
      </c>
      <c r="F11353" s="16">
        <v>9</v>
      </c>
      <c r="G11353" s="16">
        <v>1</v>
      </c>
      <c r="H11353" s="16">
        <v>0</v>
      </c>
    </row>
    <row r="11354" spans="1:8" x14ac:dyDescent="0.3">
      <c r="A11354" s="13" t="str">
        <f t="shared" si="177"/>
        <v>pinoyo012014</v>
      </c>
      <c r="B11354" s="16" t="s">
        <v>2245</v>
      </c>
      <c r="C11354" s="16">
        <v>2014</v>
      </c>
      <c r="D11354" s="16" t="s">
        <v>2332</v>
      </c>
      <c r="E11354" s="16">
        <v>6</v>
      </c>
      <c r="F11354" s="16">
        <v>6</v>
      </c>
      <c r="G11354" s="16">
        <v>0</v>
      </c>
      <c r="H11354" s="16">
        <v>0</v>
      </c>
    </row>
    <row r="11355" spans="1:8" x14ac:dyDescent="0.3">
      <c r="A11355" s="13" t="str">
        <f t="shared" si="177"/>
        <v>pintojo012014</v>
      </c>
      <c r="B11355" s="16" t="s">
        <v>2027</v>
      </c>
      <c r="C11355" s="16">
        <v>2014</v>
      </c>
      <c r="D11355" s="16" t="s">
        <v>2334</v>
      </c>
      <c r="E11355" s="16">
        <v>173</v>
      </c>
      <c r="F11355" s="16">
        <v>8</v>
      </c>
      <c r="G11355" s="16">
        <v>5</v>
      </c>
      <c r="H11355" s="16">
        <v>0</v>
      </c>
    </row>
    <row r="11356" spans="1:8" x14ac:dyDescent="0.3">
      <c r="A11356" s="13" t="str">
        <f t="shared" si="177"/>
        <v>pireljo012014</v>
      </c>
      <c r="B11356" s="16" t="s">
        <v>2246</v>
      </c>
      <c r="C11356" s="16">
        <v>2014</v>
      </c>
      <c r="D11356" s="16" t="s">
        <v>37</v>
      </c>
      <c r="E11356" s="16">
        <v>4</v>
      </c>
      <c r="F11356" s="16">
        <v>7</v>
      </c>
      <c r="G11356" s="16">
        <v>1</v>
      </c>
      <c r="H11356" s="16">
        <v>2</v>
      </c>
    </row>
    <row r="11357" spans="1:8" x14ac:dyDescent="0.3">
      <c r="A11357" s="13" t="str">
        <f t="shared" si="177"/>
        <v>plouftr012014</v>
      </c>
      <c r="B11357" s="16" t="s">
        <v>1357</v>
      </c>
      <c r="C11357" s="16">
        <v>2014</v>
      </c>
      <c r="D11357" s="16" t="s">
        <v>38</v>
      </c>
      <c r="E11357" s="16">
        <v>109</v>
      </c>
      <c r="F11357" s="16">
        <v>226</v>
      </c>
      <c r="G11357" s="16">
        <v>14</v>
      </c>
      <c r="H11357" s="16">
        <v>25</v>
      </c>
    </row>
    <row r="11358" spans="1:8" x14ac:dyDescent="0.3">
      <c r="A11358" s="13" t="str">
        <f t="shared" si="177"/>
        <v>polangr012014</v>
      </c>
      <c r="B11358" s="16" t="s">
        <v>2247</v>
      </c>
      <c r="C11358" s="16">
        <v>2014</v>
      </c>
      <c r="D11358" s="16" t="s">
        <v>2329</v>
      </c>
      <c r="E11358" s="16">
        <v>144</v>
      </c>
      <c r="F11358" s="16">
        <v>5</v>
      </c>
      <c r="G11358" s="16">
        <v>2</v>
      </c>
      <c r="H11358" s="16">
        <v>2</v>
      </c>
    </row>
    <row r="11359" spans="1:8" x14ac:dyDescent="0.3">
      <c r="A11359" s="13" t="str">
        <f t="shared" si="177"/>
        <v>polangr012014</v>
      </c>
      <c r="B11359" s="16" t="s">
        <v>2247</v>
      </c>
      <c r="C11359" s="16">
        <v>2014</v>
      </c>
      <c r="D11359" s="16" t="s">
        <v>2330</v>
      </c>
      <c r="E11359" s="16">
        <v>144</v>
      </c>
      <c r="F11359" s="16">
        <v>5</v>
      </c>
      <c r="G11359" s="16">
        <v>2</v>
      </c>
      <c r="H11359" s="16">
        <v>2</v>
      </c>
    </row>
    <row r="11360" spans="1:8" x14ac:dyDescent="0.3">
      <c r="A11360" s="13" t="str">
        <f t="shared" si="177"/>
        <v>polanjo012014</v>
      </c>
      <c r="B11360" s="16" t="s">
        <v>2248</v>
      </c>
      <c r="C11360" s="16">
        <v>2014</v>
      </c>
      <c r="D11360" s="16" t="s">
        <v>2331</v>
      </c>
      <c r="E11360" s="16">
        <v>3</v>
      </c>
      <c r="F11360" s="16">
        <v>6</v>
      </c>
      <c r="G11360" s="16">
        <v>0</v>
      </c>
      <c r="H11360" s="16">
        <v>3</v>
      </c>
    </row>
    <row r="11361" spans="1:8" x14ac:dyDescent="0.3">
      <c r="A11361" s="13" t="str">
        <f t="shared" si="177"/>
        <v>polloaj012014</v>
      </c>
      <c r="B11361" s="16" t="s">
        <v>1806</v>
      </c>
      <c r="C11361" s="16">
        <v>2014</v>
      </c>
      <c r="D11361" s="16" t="s">
        <v>2327</v>
      </c>
      <c r="E11361" s="16">
        <v>151</v>
      </c>
      <c r="F11361" s="16">
        <v>8</v>
      </c>
      <c r="G11361" s="16">
        <v>1</v>
      </c>
      <c r="H11361" s="16">
        <v>2</v>
      </c>
    </row>
    <row r="11362" spans="1:8" x14ac:dyDescent="0.3">
      <c r="A11362" s="13" t="str">
        <f t="shared" si="177"/>
        <v>polloaj012014</v>
      </c>
      <c r="B11362" s="16" t="s">
        <v>1806</v>
      </c>
      <c r="C11362" s="16">
        <v>2014</v>
      </c>
      <c r="D11362" s="16" t="s">
        <v>2328</v>
      </c>
      <c r="E11362" s="16">
        <v>0</v>
      </c>
      <c r="F11362" s="16">
        <v>0</v>
      </c>
      <c r="G11362" s="16">
        <v>0</v>
      </c>
      <c r="H11362" s="16">
        <v>0</v>
      </c>
    </row>
    <row r="11363" spans="1:8" x14ac:dyDescent="0.3">
      <c r="A11363" s="13" t="str">
        <f t="shared" si="177"/>
        <v>polloaj012014</v>
      </c>
      <c r="B11363" s="16" t="s">
        <v>1806</v>
      </c>
      <c r="C11363" s="16">
        <v>2014</v>
      </c>
      <c r="D11363" s="16" t="s">
        <v>2329</v>
      </c>
      <c r="E11363" s="16">
        <v>151</v>
      </c>
      <c r="F11363" s="16">
        <v>8</v>
      </c>
      <c r="G11363" s="16">
        <v>1</v>
      </c>
      <c r="H11363" s="16">
        <v>2</v>
      </c>
    </row>
    <row r="11364" spans="1:8" x14ac:dyDescent="0.3">
      <c r="A11364" s="13" t="str">
        <f t="shared" si="177"/>
        <v>pomerdr012014</v>
      </c>
      <c r="B11364" s="16" t="s">
        <v>1590</v>
      </c>
      <c r="C11364" s="16">
        <v>2014</v>
      </c>
      <c r="D11364" s="16" t="s">
        <v>2332</v>
      </c>
      <c r="E11364" s="16">
        <v>1</v>
      </c>
      <c r="F11364" s="16">
        <v>8</v>
      </c>
      <c r="G11364" s="16">
        <v>0</v>
      </c>
      <c r="H11364" s="16">
        <v>0</v>
      </c>
    </row>
    <row r="11365" spans="1:8" x14ac:dyDescent="0.3">
      <c r="A11365" s="13" t="str">
        <f t="shared" si="177"/>
        <v>pompeda012014</v>
      </c>
      <c r="B11365" s="16" t="s">
        <v>2249</v>
      </c>
      <c r="C11365" s="16">
        <v>2014</v>
      </c>
      <c r="D11365" s="16" t="s">
        <v>2327</v>
      </c>
      <c r="E11365" s="16">
        <v>8</v>
      </c>
      <c r="F11365" s="16">
        <v>0</v>
      </c>
      <c r="G11365" s="16">
        <v>0</v>
      </c>
      <c r="H11365" s="16">
        <v>0</v>
      </c>
    </row>
    <row r="11366" spans="1:8" x14ac:dyDescent="0.3">
      <c r="A11366" s="13" t="str">
        <f t="shared" si="177"/>
        <v>pompeda012014</v>
      </c>
      <c r="B11366" s="16" t="s">
        <v>2249</v>
      </c>
      <c r="C11366" s="16">
        <v>2014</v>
      </c>
      <c r="D11366" s="16" t="s">
        <v>2328</v>
      </c>
      <c r="E11366" s="16">
        <v>9</v>
      </c>
      <c r="F11366" s="16">
        <v>0</v>
      </c>
      <c r="G11366" s="16">
        <v>0</v>
      </c>
      <c r="H11366" s="16">
        <v>0</v>
      </c>
    </row>
    <row r="11367" spans="1:8" x14ac:dyDescent="0.3">
      <c r="A11367" s="13" t="str">
        <f t="shared" si="177"/>
        <v>pompeda012014</v>
      </c>
      <c r="B11367" s="16" t="s">
        <v>2249</v>
      </c>
      <c r="C11367" s="16">
        <v>2014</v>
      </c>
      <c r="D11367" s="16" t="s">
        <v>2329</v>
      </c>
      <c r="E11367" s="16">
        <v>17</v>
      </c>
      <c r="F11367" s="16">
        <v>0</v>
      </c>
      <c r="G11367" s="16">
        <v>0</v>
      </c>
      <c r="H11367" s="16">
        <v>0</v>
      </c>
    </row>
    <row r="11368" spans="1:8" x14ac:dyDescent="0.3">
      <c r="A11368" s="13" t="str">
        <f t="shared" si="177"/>
        <v>porceri012014</v>
      </c>
      <c r="B11368" s="16" t="s">
        <v>1157</v>
      </c>
      <c r="C11368" s="16">
        <v>2014</v>
      </c>
      <c r="D11368" s="16" t="s">
        <v>2332</v>
      </c>
      <c r="E11368" s="16">
        <v>18</v>
      </c>
      <c r="F11368" s="16">
        <v>17</v>
      </c>
      <c r="G11368" s="16">
        <v>4</v>
      </c>
      <c r="H11368" s="16">
        <v>2</v>
      </c>
    </row>
    <row r="11369" spans="1:8" x14ac:dyDescent="0.3">
      <c r="A11369" s="13" t="str">
        <f t="shared" si="177"/>
        <v>poredaa012014</v>
      </c>
      <c r="B11369" s="16" t="s">
        <v>1158</v>
      </c>
      <c r="C11369" s="16">
        <v>2014</v>
      </c>
      <c r="D11369" s="16" t="s">
        <v>2332</v>
      </c>
      <c r="E11369" s="16">
        <v>0</v>
      </c>
      <c r="F11369" s="16">
        <v>1</v>
      </c>
      <c r="G11369" s="16">
        <v>0</v>
      </c>
      <c r="H11369" s="16">
        <v>0</v>
      </c>
    </row>
    <row r="11370" spans="1:8" x14ac:dyDescent="0.3">
      <c r="A11370" s="13" t="str">
        <f t="shared" si="177"/>
        <v>poseybu012014</v>
      </c>
      <c r="B11370" s="16" t="s">
        <v>1159</v>
      </c>
      <c r="C11370" s="16">
        <v>2014</v>
      </c>
      <c r="D11370" s="16" t="s">
        <v>2333</v>
      </c>
      <c r="E11370" s="16">
        <v>246</v>
      </c>
      <c r="F11370" s="16">
        <v>22</v>
      </c>
      <c r="G11370" s="16">
        <v>1</v>
      </c>
      <c r="H11370" s="16">
        <v>20</v>
      </c>
    </row>
    <row r="11371" spans="1:8" x14ac:dyDescent="0.3">
      <c r="A11371" s="13" t="str">
        <f t="shared" si="177"/>
        <v>poseybu012014</v>
      </c>
      <c r="B11371" s="16" t="s">
        <v>1159</v>
      </c>
      <c r="C11371" s="16">
        <v>2014</v>
      </c>
      <c r="D11371" s="16" t="s">
        <v>2334</v>
      </c>
      <c r="E11371" s="16">
        <v>787</v>
      </c>
      <c r="F11371" s="16">
        <v>51</v>
      </c>
      <c r="G11371" s="16">
        <v>5</v>
      </c>
      <c r="H11371" s="16">
        <v>8</v>
      </c>
    </row>
    <row r="11372" spans="1:8" x14ac:dyDescent="0.3">
      <c r="A11372" s="13" t="str">
        <f t="shared" si="177"/>
        <v>pradoma012014</v>
      </c>
      <c r="B11372" s="16" t="s">
        <v>715</v>
      </c>
      <c r="C11372" s="16">
        <v>2014</v>
      </c>
      <c r="D11372" s="16" t="s">
        <v>37</v>
      </c>
      <c r="E11372" s="16">
        <v>8</v>
      </c>
      <c r="F11372" s="16">
        <v>12</v>
      </c>
      <c r="G11372" s="16">
        <v>2</v>
      </c>
      <c r="H11372" s="16">
        <v>4</v>
      </c>
    </row>
    <row r="11373" spans="1:8" x14ac:dyDescent="0.3">
      <c r="A11373" s="13" t="str">
        <f t="shared" si="177"/>
        <v>pradoma012014</v>
      </c>
      <c r="B11373" s="16" t="s">
        <v>715</v>
      </c>
      <c r="C11373" s="16">
        <v>2014</v>
      </c>
      <c r="D11373" s="16" t="s">
        <v>37</v>
      </c>
      <c r="E11373" s="16">
        <v>21</v>
      </c>
      <c r="F11373" s="16">
        <v>52</v>
      </c>
      <c r="G11373" s="16">
        <v>1</v>
      </c>
      <c r="H11373" s="16">
        <v>6</v>
      </c>
    </row>
    <row r="11374" spans="1:8" x14ac:dyDescent="0.3">
      <c r="A11374" s="13" t="str">
        <f t="shared" si="177"/>
        <v>pradoma012014</v>
      </c>
      <c r="B11374" s="16" t="s">
        <v>715</v>
      </c>
      <c r="C11374" s="16">
        <v>2014</v>
      </c>
      <c r="D11374" s="16" t="s">
        <v>38</v>
      </c>
      <c r="E11374" s="16">
        <v>67</v>
      </c>
      <c r="F11374" s="16">
        <v>181</v>
      </c>
      <c r="G11374" s="16">
        <v>12</v>
      </c>
      <c r="H11374" s="16">
        <v>19</v>
      </c>
    </row>
    <row r="11375" spans="1:8" x14ac:dyDescent="0.3">
      <c r="A11375" s="13" t="str">
        <f t="shared" si="177"/>
        <v>pradoma012014</v>
      </c>
      <c r="B11375" s="16" t="s">
        <v>715</v>
      </c>
      <c r="C11375" s="16">
        <v>2014</v>
      </c>
      <c r="D11375" s="16" t="s">
        <v>38</v>
      </c>
      <c r="E11375" s="16">
        <v>7</v>
      </c>
      <c r="F11375" s="16">
        <v>22</v>
      </c>
      <c r="G11375" s="16">
        <v>1</v>
      </c>
      <c r="H11375" s="16">
        <v>1</v>
      </c>
    </row>
    <row r="11376" spans="1:8" x14ac:dyDescent="0.3">
      <c r="A11376" s="13" t="str">
        <f t="shared" si="177"/>
        <v>pradoma012014</v>
      </c>
      <c r="B11376" s="16" t="s">
        <v>715</v>
      </c>
      <c r="C11376" s="16">
        <v>2014</v>
      </c>
      <c r="D11376" s="16" t="s">
        <v>2328</v>
      </c>
      <c r="E11376" s="16">
        <v>6</v>
      </c>
      <c r="F11376" s="16">
        <v>0</v>
      </c>
      <c r="G11376" s="16">
        <v>0</v>
      </c>
      <c r="H11376" s="16">
        <v>0</v>
      </c>
    </row>
    <row r="11377" spans="1:8" x14ac:dyDescent="0.3">
      <c r="A11377" s="13" t="str">
        <f t="shared" si="177"/>
        <v>pradoma012014</v>
      </c>
      <c r="B11377" s="16" t="s">
        <v>715</v>
      </c>
      <c r="C11377" s="16">
        <v>2014</v>
      </c>
      <c r="D11377" s="16" t="s">
        <v>2329</v>
      </c>
      <c r="E11377" s="16">
        <v>15</v>
      </c>
      <c r="F11377" s="16">
        <v>0</v>
      </c>
      <c r="G11377" s="16">
        <v>0</v>
      </c>
      <c r="H11377" s="16">
        <v>0</v>
      </c>
    </row>
    <row r="11378" spans="1:8" x14ac:dyDescent="0.3">
      <c r="A11378" s="13" t="str">
        <f t="shared" si="177"/>
        <v>pradoma012014</v>
      </c>
      <c r="B11378" s="16" t="s">
        <v>715</v>
      </c>
      <c r="C11378" s="16">
        <v>2014</v>
      </c>
      <c r="D11378" s="16" t="s">
        <v>2330</v>
      </c>
      <c r="E11378" s="16">
        <v>9</v>
      </c>
      <c r="F11378" s="16">
        <v>0</v>
      </c>
      <c r="G11378" s="16">
        <v>0</v>
      </c>
      <c r="H11378" s="16">
        <v>0</v>
      </c>
    </row>
    <row r="11379" spans="1:8" x14ac:dyDescent="0.3">
      <c r="A11379" s="13" t="str">
        <f t="shared" si="177"/>
        <v>preslal012014</v>
      </c>
      <c r="B11379" s="16" t="s">
        <v>1358</v>
      </c>
      <c r="C11379" s="16">
        <v>2014</v>
      </c>
      <c r="D11379" s="16" t="s">
        <v>2327</v>
      </c>
      <c r="E11379" s="16">
        <v>36</v>
      </c>
      <c r="F11379" s="16">
        <v>0</v>
      </c>
      <c r="G11379" s="16">
        <v>0</v>
      </c>
      <c r="H11379" s="16">
        <v>0</v>
      </c>
    </row>
    <row r="11380" spans="1:8" x14ac:dyDescent="0.3">
      <c r="A11380" s="13" t="str">
        <f t="shared" si="177"/>
        <v>preslal012014</v>
      </c>
      <c r="B11380" s="16" t="s">
        <v>1358</v>
      </c>
      <c r="C11380" s="16">
        <v>2014</v>
      </c>
      <c r="D11380" s="16" t="s">
        <v>2328</v>
      </c>
      <c r="E11380" s="16">
        <v>50</v>
      </c>
      <c r="F11380" s="16">
        <v>1</v>
      </c>
      <c r="G11380" s="16">
        <v>0</v>
      </c>
      <c r="H11380" s="16">
        <v>0</v>
      </c>
    </row>
    <row r="11381" spans="1:8" x14ac:dyDescent="0.3">
      <c r="A11381" s="13" t="str">
        <f t="shared" si="177"/>
        <v>preslal012014</v>
      </c>
      <c r="B11381" s="16" t="s">
        <v>1358</v>
      </c>
      <c r="C11381" s="16">
        <v>2014</v>
      </c>
      <c r="D11381" s="16" t="s">
        <v>2329</v>
      </c>
      <c r="E11381" s="16">
        <v>115</v>
      </c>
      <c r="F11381" s="16">
        <v>3</v>
      </c>
      <c r="G11381" s="16">
        <v>0</v>
      </c>
      <c r="H11381" s="16">
        <v>0</v>
      </c>
    </row>
    <row r="11382" spans="1:8" x14ac:dyDescent="0.3">
      <c r="A11382" s="13" t="str">
        <f t="shared" si="177"/>
        <v>preslal012014</v>
      </c>
      <c r="B11382" s="16" t="s">
        <v>1358</v>
      </c>
      <c r="C11382" s="16">
        <v>2014</v>
      </c>
      <c r="D11382" s="16" t="s">
        <v>2330</v>
      </c>
      <c r="E11382" s="16">
        <v>29</v>
      </c>
      <c r="F11382" s="16">
        <v>2</v>
      </c>
      <c r="G11382" s="16">
        <v>0</v>
      </c>
      <c r="H11382" s="16">
        <v>0</v>
      </c>
    </row>
    <row r="11383" spans="1:8" x14ac:dyDescent="0.3">
      <c r="A11383" s="13" t="str">
        <f t="shared" si="177"/>
        <v>pressry012014</v>
      </c>
      <c r="B11383" s="16" t="s">
        <v>2028</v>
      </c>
      <c r="C11383" s="16">
        <v>2014</v>
      </c>
      <c r="D11383" s="16" t="s">
        <v>2332</v>
      </c>
      <c r="E11383" s="16">
        <v>1</v>
      </c>
      <c r="F11383" s="16">
        <v>5</v>
      </c>
      <c r="G11383" s="16">
        <v>0</v>
      </c>
      <c r="H11383" s="16">
        <v>0</v>
      </c>
    </row>
    <row r="11384" spans="1:8" x14ac:dyDescent="0.3">
      <c r="A11384" s="13" t="str">
        <f t="shared" si="177"/>
        <v>pricebr012014</v>
      </c>
      <c r="B11384" s="16" t="s">
        <v>2250</v>
      </c>
      <c r="C11384" s="16">
        <v>2014</v>
      </c>
      <c r="D11384" s="16" t="s">
        <v>2332</v>
      </c>
      <c r="E11384" s="16">
        <v>0</v>
      </c>
      <c r="F11384" s="16">
        <v>0</v>
      </c>
      <c r="G11384" s="16">
        <v>0</v>
      </c>
      <c r="H11384" s="16">
        <v>0</v>
      </c>
    </row>
    <row r="11385" spans="1:8" x14ac:dyDescent="0.3">
      <c r="A11385" s="13" t="str">
        <f t="shared" si="177"/>
        <v>priceda012014</v>
      </c>
      <c r="B11385" s="16" t="s">
        <v>986</v>
      </c>
      <c r="C11385" s="16">
        <v>2014</v>
      </c>
      <c r="D11385" s="16" t="s">
        <v>2332</v>
      </c>
      <c r="E11385" s="16">
        <v>3</v>
      </c>
      <c r="F11385" s="16">
        <v>15</v>
      </c>
      <c r="G11385" s="16">
        <v>1</v>
      </c>
      <c r="H11385" s="16">
        <v>1</v>
      </c>
    </row>
    <row r="11386" spans="1:8" x14ac:dyDescent="0.3">
      <c r="A11386" s="13" t="str">
        <f t="shared" si="177"/>
        <v>priceda012014</v>
      </c>
      <c r="B11386" s="16" t="s">
        <v>986</v>
      </c>
      <c r="C11386" s="16">
        <v>2014</v>
      </c>
      <c r="D11386" s="16" t="s">
        <v>2332</v>
      </c>
      <c r="E11386" s="16">
        <v>1</v>
      </c>
      <c r="F11386" s="16">
        <v>3</v>
      </c>
      <c r="G11386" s="16">
        <v>0</v>
      </c>
      <c r="H11386" s="16">
        <v>0</v>
      </c>
    </row>
    <row r="11387" spans="1:8" x14ac:dyDescent="0.3">
      <c r="A11387" s="13" t="str">
        <f t="shared" si="177"/>
        <v>pridija012014</v>
      </c>
      <c r="B11387" s="16" t="s">
        <v>987</v>
      </c>
      <c r="C11387" s="16">
        <v>2014</v>
      </c>
      <c r="D11387" s="16" t="s">
        <v>2328</v>
      </c>
      <c r="E11387" s="16">
        <v>3</v>
      </c>
      <c r="F11387" s="16">
        <v>0</v>
      </c>
      <c r="G11387" s="16">
        <v>0</v>
      </c>
      <c r="H11387" s="16">
        <v>0</v>
      </c>
    </row>
    <row r="11388" spans="1:8" x14ac:dyDescent="0.3">
      <c r="A11388" s="13" t="str">
        <f t="shared" si="177"/>
        <v>pridija012014</v>
      </c>
      <c r="B11388" s="16" t="s">
        <v>987</v>
      </c>
      <c r="C11388" s="16">
        <v>2014</v>
      </c>
      <c r="D11388" s="16" t="s">
        <v>2329</v>
      </c>
      <c r="E11388" s="16">
        <v>3</v>
      </c>
      <c r="F11388" s="16">
        <v>0</v>
      </c>
      <c r="G11388" s="16">
        <v>0</v>
      </c>
      <c r="H11388" s="16">
        <v>0</v>
      </c>
    </row>
    <row r="11389" spans="1:8" x14ac:dyDescent="0.3">
      <c r="A11389" s="13" t="str">
        <f t="shared" si="177"/>
        <v>pridija012014</v>
      </c>
      <c r="B11389" s="16" t="s">
        <v>987</v>
      </c>
      <c r="C11389" s="16">
        <v>2014</v>
      </c>
      <c r="D11389" s="16" t="s">
        <v>2330</v>
      </c>
      <c r="E11389" s="16">
        <v>0</v>
      </c>
      <c r="F11389" s="16">
        <v>0</v>
      </c>
      <c r="G11389" s="16">
        <v>0</v>
      </c>
      <c r="H11389" s="16">
        <v>0</v>
      </c>
    </row>
    <row r="11390" spans="1:8" x14ac:dyDescent="0.3">
      <c r="A11390" s="13" t="str">
        <f t="shared" si="177"/>
        <v>pryorst012014</v>
      </c>
      <c r="B11390" s="16" t="s">
        <v>1809</v>
      </c>
      <c r="C11390" s="16">
        <v>2014</v>
      </c>
      <c r="D11390" s="16" t="s">
        <v>2332</v>
      </c>
      <c r="E11390" s="16">
        <v>0</v>
      </c>
      <c r="F11390" s="16">
        <v>0</v>
      </c>
      <c r="G11390" s="16">
        <v>0</v>
      </c>
      <c r="H11390" s="16">
        <v>0</v>
      </c>
    </row>
    <row r="11391" spans="1:8" x14ac:dyDescent="0.3">
      <c r="A11391" s="13" t="str">
        <f t="shared" si="177"/>
        <v>puigya012014</v>
      </c>
      <c r="B11391" s="16" t="s">
        <v>2030</v>
      </c>
      <c r="C11391" s="16">
        <v>2014</v>
      </c>
      <c r="D11391" s="16" t="s">
        <v>2327</v>
      </c>
      <c r="E11391" s="16">
        <v>104</v>
      </c>
      <c r="F11391" s="16">
        <v>8</v>
      </c>
      <c r="G11391" s="16">
        <v>2</v>
      </c>
      <c r="H11391" s="16">
        <v>1</v>
      </c>
    </row>
    <row r="11392" spans="1:8" x14ac:dyDescent="0.3">
      <c r="A11392" s="13" t="str">
        <f t="shared" si="177"/>
        <v>puigya012014</v>
      </c>
      <c r="B11392" s="16" t="s">
        <v>2030</v>
      </c>
      <c r="C11392" s="16">
        <v>2014</v>
      </c>
      <c r="D11392" s="16" t="s">
        <v>2329</v>
      </c>
      <c r="E11392" s="16">
        <v>254</v>
      </c>
      <c r="F11392" s="16">
        <v>15</v>
      </c>
      <c r="G11392" s="16">
        <v>3</v>
      </c>
      <c r="H11392" s="16">
        <v>3</v>
      </c>
    </row>
    <row r="11393" spans="1:8" x14ac:dyDescent="0.3">
      <c r="A11393" s="13" t="str">
        <f t="shared" si="177"/>
        <v>puigya012014</v>
      </c>
      <c r="B11393" s="16" t="s">
        <v>2030</v>
      </c>
      <c r="C11393" s="16">
        <v>2014</v>
      </c>
      <c r="D11393" s="16" t="s">
        <v>2330</v>
      </c>
      <c r="E11393" s="16">
        <v>150</v>
      </c>
      <c r="F11393" s="16">
        <v>7</v>
      </c>
      <c r="G11393" s="16">
        <v>1</v>
      </c>
      <c r="H11393" s="16">
        <v>2</v>
      </c>
    </row>
    <row r="11394" spans="1:8" x14ac:dyDescent="0.3">
      <c r="A11394" s="13" t="str">
        <f t="shared" si="177"/>
        <v>pujolal012014</v>
      </c>
      <c r="B11394" s="16" t="s">
        <v>264</v>
      </c>
      <c r="C11394" s="16">
        <v>2014</v>
      </c>
      <c r="D11394" s="16" t="s">
        <v>2333</v>
      </c>
      <c r="E11394" s="16">
        <v>879</v>
      </c>
      <c r="F11394" s="16">
        <v>80</v>
      </c>
      <c r="G11394" s="16">
        <v>3</v>
      </c>
      <c r="H11394" s="16">
        <v>78</v>
      </c>
    </row>
    <row r="11395" spans="1:8" x14ac:dyDescent="0.3">
      <c r="A11395" s="13" t="str">
        <f t="shared" ref="A11395:A11458" si="178">B11395&amp;C11395</f>
        <v>pujolal012014</v>
      </c>
      <c r="B11395" s="16" t="s">
        <v>264</v>
      </c>
      <c r="C11395" s="16">
        <v>2014</v>
      </c>
      <c r="D11395" s="16" t="s">
        <v>38</v>
      </c>
      <c r="E11395" s="16">
        <v>0</v>
      </c>
      <c r="F11395" s="16">
        <v>1</v>
      </c>
      <c r="G11395" s="16">
        <v>0</v>
      </c>
      <c r="H11395" s="16">
        <v>0</v>
      </c>
    </row>
    <row r="11396" spans="1:8" x14ac:dyDescent="0.3">
      <c r="A11396" s="13" t="str">
        <f t="shared" si="178"/>
        <v>puntoni012014</v>
      </c>
      <c r="B11396" s="16" t="s">
        <v>265</v>
      </c>
      <c r="C11396" s="16">
        <v>2014</v>
      </c>
      <c r="D11396" s="16" t="s">
        <v>37</v>
      </c>
      <c r="E11396" s="16">
        <v>89</v>
      </c>
      <c r="F11396" s="16">
        <v>130</v>
      </c>
      <c r="G11396" s="16">
        <v>6</v>
      </c>
      <c r="H11396" s="16">
        <v>41</v>
      </c>
    </row>
    <row r="11397" spans="1:8" x14ac:dyDescent="0.3">
      <c r="A11397" s="13" t="str">
        <f t="shared" si="178"/>
        <v>puntoni012014</v>
      </c>
      <c r="B11397" s="16" t="s">
        <v>265</v>
      </c>
      <c r="C11397" s="16">
        <v>2014</v>
      </c>
      <c r="D11397" s="16" t="s">
        <v>38</v>
      </c>
      <c r="E11397" s="16">
        <v>0</v>
      </c>
      <c r="F11397" s="16">
        <v>1</v>
      </c>
      <c r="G11397" s="16">
        <v>0</v>
      </c>
      <c r="H11397" s="16">
        <v>0</v>
      </c>
    </row>
    <row r="11398" spans="1:8" x14ac:dyDescent="0.3">
      <c r="A11398" s="13" t="str">
        <f t="shared" si="178"/>
        <v>puntoni012014</v>
      </c>
      <c r="B11398" s="16" t="s">
        <v>265</v>
      </c>
      <c r="C11398" s="16">
        <v>2014</v>
      </c>
      <c r="D11398" s="16" t="s">
        <v>2329</v>
      </c>
      <c r="E11398" s="16">
        <v>0</v>
      </c>
      <c r="F11398" s="16">
        <v>0</v>
      </c>
      <c r="G11398" s="16">
        <v>0</v>
      </c>
      <c r="H11398" s="16">
        <v>0</v>
      </c>
    </row>
    <row r="11399" spans="1:8" x14ac:dyDescent="0.3">
      <c r="A11399" s="13" t="str">
        <f t="shared" si="178"/>
        <v>puntoni012014</v>
      </c>
      <c r="B11399" s="16" t="s">
        <v>265</v>
      </c>
      <c r="C11399" s="16">
        <v>2014</v>
      </c>
      <c r="D11399" s="16" t="s">
        <v>2330</v>
      </c>
      <c r="E11399" s="16">
        <v>0</v>
      </c>
      <c r="F11399" s="16">
        <v>0</v>
      </c>
      <c r="G11399" s="16">
        <v>0</v>
      </c>
      <c r="H11399" s="16">
        <v>0</v>
      </c>
    </row>
    <row r="11400" spans="1:8" x14ac:dyDescent="0.3">
      <c r="A11400" s="13" t="str">
        <f t="shared" si="178"/>
        <v>puntoni012014</v>
      </c>
      <c r="B11400" s="16" t="s">
        <v>265</v>
      </c>
      <c r="C11400" s="16">
        <v>2014</v>
      </c>
      <c r="D11400" s="16" t="s">
        <v>2331</v>
      </c>
      <c r="E11400" s="16">
        <v>19</v>
      </c>
      <c r="F11400" s="16">
        <v>36</v>
      </c>
      <c r="G11400" s="16">
        <v>1</v>
      </c>
      <c r="H11400" s="16">
        <v>9</v>
      </c>
    </row>
    <row r="11401" spans="1:8" x14ac:dyDescent="0.3">
      <c r="A11401" s="13" t="str">
        <f t="shared" si="178"/>
        <v>putkolu012014</v>
      </c>
      <c r="B11401" s="16" t="s">
        <v>1810</v>
      </c>
      <c r="C11401" s="16">
        <v>2014</v>
      </c>
      <c r="D11401" s="16" t="s">
        <v>2332</v>
      </c>
      <c r="E11401" s="16">
        <v>1</v>
      </c>
      <c r="F11401" s="16">
        <v>0</v>
      </c>
      <c r="G11401" s="16">
        <v>0</v>
      </c>
      <c r="H11401" s="16">
        <v>0</v>
      </c>
    </row>
    <row r="11402" spans="1:8" x14ac:dyDescent="0.3">
      <c r="A11402" s="13" t="str">
        <f t="shared" si="178"/>
        <v>putnaza012014</v>
      </c>
      <c r="B11402" s="16" t="s">
        <v>1591</v>
      </c>
      <c r="C11402" s="16">
        <v>2014</v>
      </c>
      <c r="D11402" s="16" t="s">
        <v>2332</v>
      </c>
      <c r="E11402" s="16">
        <v>3</v>
      </c>
      <c r="F11402" s="16">
        <v>4</v>
      </c>
      <c r="G11402" s="16">
        <v>0</v>
      </c>
      <c r="H11402" s="16">
        <v>0</v>
      </c>
    </row>
    <row r="11403" spans="1:8" x14ac:dyDescent="0.3">
      <c r="A11403" s="13" t="str">
        <f t="shared" si="178"/>
        <v>putzjj012014</v>
      </c>
      <c r="B11403" s="16" t="s">
        <v>394</v>
      </c>
      <c r="C11403" s="16">
        <v>2014</v>
      </c>
      <c r="D11403" s="16" t="s">
        <v>2332</v>
      </c>
      <c r="E11403" s="16">
        <v>0</v>
      </c>
      <c r="F11403" s="16">
        <v>2</v>
      </c>
      <c r="G11403" s="16">
        <v>0</v>
      </c>
      <c r="H11403" s="16">
        <v>1</v>
      </c>
    </row>
    <row r="11404" spans="1:8" x14ac:dyDescent="0.3">
      <c r="A11404" s="13" t="str">
        <f t="shared" si="178"/>
        <v>quackke012014</v>
      </c>
      <c r="B11404" s="16" t="s">
        <v>2251</v>
      </c>
      <c r="C11404" s="16">
        <v>2014</v>
      </c>
      <c r="D11404" s="16" t="s">
        <v>2332</v>
      </c>
      <c r="E11404" s="16">
        <v>3</v>
      </c>
      <c r="F11404" s="16">
        <v>5</v>
      </c>
      <c r="G11404" s="16">
        <v>0</v>
      </c>
      <c r="H11404" s="16">
        <v>0</v>
      </c>
    </row>
    <row r="11405" spans="1:8" x14ac:dyDescent="0.3">
      <c r="A11405" s="13" t="str">
        <f t="shared" si="178"/>
        <v>quallch012014</v>
      </c>
      <c r="B11405" s="16" t="s">
        <v>484</v>
      </c>
      <c r="C11405" s="16">
        <v>2014</v>
      </c>
      <c r="D11405" s="16" t="s">
        <v>2332</v>
      </c>
      <c r="E11405" s="16">
        <v>4</v>
      </c>
      <c r="F11405" s="16">
        <v>8</v>
      </c>
      <c r="G11405" s="16">
        <v>0</v>
      </c>
      <c r="H11405" s="16">
        <v>0</v>
      </c>
    </row>
    <row r="11406" spans="1:8" x14ac:dyDescent="0.3">
      <c r="A11406" s="13" t="str">
        <f t="shared" si="178"/>
        <v>quentca012014</v>
      </c>
      <c r="B11406" s="16" t="s">
        <v>716</v>
      </c>
      <c r="C11406" s="16">
        <v>2014</v>
      </c>
      <c r="D11406" s="16" t="s">
        <v>2328</v>
      </c>
      <c r="E11406" s="16">
        <v>42</v>
      </c>
      <c r="F11406" s="16">
        <v>1</v>
      </c>
      <c r="G11406" s="16">
        <v>0</v>
      </c>
      <c r="H11406" s="16">
        <v>1</v>
      </c>
    </row>
    <row r="11407" spans="1:8" x14ac:dyDescent="0.3">
      <c r="A11407" s="13" t="str">
        <f t="shared" si="178"/>
        <v>quentca012014</v>
      </c>
      <c r="B11407" s="16" t="s">
        <v>716</v>
      </c>
      <c r="C11407" s="16">
        <v>2014</v>
      </c>
      <c r="D11407" s="16" t="s">
        <v>2329</v>
      </c>
      <c r="E11407" s="16">
        <v>42</v>
      </c>
      <c r="F11407" s="16">
        <v>1</v>
      </c>
      <c r="G11407" s="16">
        <v>0</v>
      </c>
      <c r="H11407" s="16">
        <v>1</v>
      </c>
    </row>
    <row r="11408" spans="1:8" x14ac:dyDescent="0.3">
      <c r="A11408" s="13" t="str">
        <f t="shared" si="178"/>
        <v>quinthu012014</v>
      </c>
      <c r="B11408" s="16" t="s">
        <v>396</v>
      </c>
      <c r="C11408" s="16">
        <v>2014</v>
      </c>
      <c r="D11408" s="16" t="s">
        <v>2334</v>
      </c>
      <c r="E11408" s="16">
        <v>4</v>
      </c>
      <c r="F11408" s="16">
        <v>0</v>
      </c>
      <c r="G11408" s="16">
        <v>0</v>
      </c>
      <c r="H11408" s="16">
        <v>0</v>
      </c>
    </row>
    <row r="11409" spans="1:8" x14ac:dyDescent="0.3">
      <c r="A11409" s="13" t="str">
        <f t="shared" si="178"/>
        <v>quintjo012014</v>
      </c>
      <c r="B11409" s="16" t="s">
        <v>1811</v>
      </c>
      <c r="C11409" s="16">
        <v>2014</v>
      </c>
      <c r="D11409" s="16" t="s">
        <v>2332</v>
      </c>
      <c r="E11409" s="16">
        <v>4</v>
      </c>
      <c r="F11409" s="16">
        <v>25</v>
      </c>
      <c r="G11409" s="16">
        <v>0</v>
      </c>
      <c r="H11409" s="16">
        <v>6</v>
      </c>
    </row>
    <row r="11410" spans="1:8" x14ac:dyDescent="0.3">
      <c r="A11410" s="13" t="str">
        <f t="shared" si="178"/>
        <v>quintom012014</v>
      </c>
      <c r="B11410" s="16" t="s">
        <v>586</v>
      </c>
      <c r="C11410" s="16">
        <v>2014</v>
      </c>
      <c r="D11410" s="16" t="s">
        <v>37</v>
      </c>
      <c r="E11410" s="16">
        <v>0</v>
      </c>
      <c r="F11410" s="16">
        <v>0</v>
      </c>
      <c r="G11410" s="16">
        <v>0</v>
      </c>
      <c r="H11410" s="16">
        <v>0</v>
      </c>
    </row>
    <row r="11411" spans="1:8" x14ac:dyDescent="0.3">
      <c r="A11411" s="13" t="str">
        <f t="shared" si="178"/>
        <v>quintom012014</v>
      </c>
      <c r="B11411" s="16" t="s">
        <v>586</v>
      </c>
      <c r="C11411" s="16">
        <v>2014</v>
      </c>
      <c r="D11411" s="16" t="s">
        <v>2331</v>
      </c>
      <c r="E11411" s="16">
        <v>16</v>
      </c>
      <c r="F11411" s="16">
        <v>20</v>
      </c>
      <c r="G11411" s="16">
        <v>1</v>
      </c>
      <c r="H11411" s="16">
        <v>7</v>
      </c>
    </row>
    <row r="11412" spans="1:8" x14ac:dyDescent="0.3">
      <c r="A11412" s="13" t="str">
        <f t="shared" si="178"/>
        <v>quirogu012014</v>
      </c>
      <c r="B11412" s="16" t="s">
        <v>485</v>
      </c>
      <c r="C11412" s="16">
        <v>2014</v>
      </c>
      <c r="D11412" s="16" t="s">
        <v>2334</v>
      </c>
      <c r="E11412" s="16">
        <v>6</v>
      </c>
      <c r="F11412" s="16">
        <v>1</v>
      </c>
      <c r="G11412" s="16">
        <v>0</v>
      </c>
      <c r="H11412" s="16">
        <v>0</v>
      </c>
    </row>
    <row r="11413" spans="1:8" x14ac:dyDescent="0.3">
      <c r="A11413" s="13" t="str">
        <f t="shared" si="178"/>
        <v>raburry012014</v>
      </c>
      <c r="B11413" s="16" t="s">
        <v>486</v>
      </c>
      <c r="C11413" s="16">
        <v>2014</v>
      </c>
      <c r="D11413" s="16" t="s">
        <v>2333</v>
      </c>
      <c r="E11413" s="16">
        <v>0</v>
      </c>
      <c r="F11413" s="16">
        <v>2</v>
      </c>
      <c r="G11413" s="16">
        <v>0</v>
      </c>
      <c r="H11413" s="16">
        <v>0</v>
      </c>
    </row>
    <row r="11414" spans="1:8" x14ac:dyDescent="0.3">
      <c r="A11414" s="13" t="str">
        <f t="shared" si="178"/>
        <v>raburry012014</v>
      </c>
      <c r="B11414" s="16" t="s">
        <v>486</v>
      </c>
      <c r="C11414" s="16">
        <v>2014</v>
      </c>
      <c r="D11414" s="16" t="s">
        <v>2328</v>
      </c>
      <c r="E11414" s="16">
        <v>22</v>
      </c>
      <c r="F11414" s="16">
        <v>1</v>
      </c>
      <c r="G11414" s="16">
        <v>1</v>
      </c>
      <c r="H11414" s="16">
        <v>0</v>
      </c>
    </row>
    <row r="11415" spans="1:8" x14ac:dyDescent="0.3">
      <c r="A11415" s="13" t="str">
        <f t="shared" si="178"/>
        <v>raburry012014</v>
      </c>
      <c r="B11415" s="16" t="s">
        <v>486</v>
      </c>
      <c r="C11415" s="16">
        <v>2014</v>
      </c>
      <c r="D11415" s="16" t="s">
        <v>2329</v>
      </c>
      <c r="E11415" s="16">
        <v>45</v>
      </c>
      <c r="F11415" s="16">
        <v>3</v>
      </c>
      <c r="G11415" s="16">
        <v>2</v>
      </c>
      <c r="H11415" s="16">
        <v>1</v>
      </c>
    </row>
    <row r="11416" spans="1:8" x14ac:dyDescent="0.3">
      <c r="A11416" s="13" t="str">
        <f t="shared" si="178"/>
        <v>raburry012014</v>
      </c>
      <c r="B11416" s="16" t="s">
        <v>486</v>
      </c>
      <c r="C11416" s="16">
        <v>2014</v>
      </c>
      <c r="D11416" s="16" t="s">
        <v>2330</v>
      </c>
      <c r="E11416" s="16">
        <v>23</v>
      </c>
      <c r="F11416" s="16">
        <v>2</v>
      </c>
      <c r="G11416" s="16">
        <v>1</v>
      </c>
      <c r="H11416" s="16">
        <v>1</v>
      </c>
    </row>
    <row r="11417" spans="1:8" x14ac:dyDescent="0.3">
      <c r="A11417" s="13" t="str">
        <f t="shared" si="178"/>
        <v>ramiral032014</v>
      </c>
      <c r="B11417" s="16" t="s">
        <v>989</v>
      </c>
      <c r="C11417" s="16">
        <v>2014</v>
      </c>
      <c r="D11417" s="16" t="s">
        <v>2331</v>
      </c>
      <c r="E11417" s="16">
        <v>195</v>
      </c>
      <c r="F11417" s="16">
        <v>486</v>
      </c>
      <c r="G11417" s="16">
        <v>15</v>
      </c>
      <c r="H11417" s="16">
        <v>119</v>
      </c>
    </row>
    <row r="11418" spans="1:8" x14ac:dyDescent="0.3">
      <c r="A11418" s="13" t="str">
        <f t="shared" si="178"/>
        <v>ramirar012014</v>
      </c>
      <c r="B11418" s="16" t="s">
        <v>179</v>
      </c>
      <c r="C11418" s="16">
        <v>2014</v>
      </c>
      <c r="D11418" s="16" t="s">
        <v>38</v>
      </c>
      <c r="E11418" s="16">
        <v>74</v>
      </c>
      <c r="F11418" s="16">
        <v>184</v>
      </c>
      <c r="G11418" s="16">
        <v>10</v>
      </c>
      <c r="H11418" s="16">
        <v>12</v>
      </c>
    </row>
    <row r="11419" spans="1:8" x14ac:dyDescent="0.3">
      <c r="A11419" s="13" t="str">
        <f t="shared" si="178"/>
        <v>ramirer022014</v>
      </c>
      <c r="B11419" s="16" t="s">
        <v>1814</v>
      </c>
      <c r="C11419" s="16">
        <v>2014</v>
      </c>
      <c r="D11419" s="16" t="s">
        <v>2332</v>
      </c>
      <c r="E11419" s="16">
        <v>2</v>
      </c>
      <c r="F11419" s="16">
        <v>8</v>
      </c>
      <c r="G11419" s="16">
        <v>0</v>
      </c>
      <c r="H11419" s="16">
        <v>0</v>
      </c>
    </row>
    <row r="11420" spans="1:8" x14ac:dyDescent="0.3">
      <c r="A11420" s="13" t="str">
        <f t="shared" si="178"/>
        <v>ramirha012014</v>
      </c>
      <c r="B11420" s="16" t="s">
        <v>587</v>
      </c>
      <c r="C11420" s="16">
        <v>2014</v>
      </c>
      <c r="D11420" s="16" t="s">
        <v>2331</v>
      </c>
      <c r="E11420" s="16">
        <v>148</v>
      </c>
      <c r="F11420" s="16">
        <v>246</v>
      </c>
      <c r="G11420" s="16">
        <v>16</v>
      </c>
      <c r="H11420" s="16">
        <v>53</v>
      </c>
    </row>
    <row r="11421" spans="1:8" x14ac:dyDescent="0.3">
      <c r="A11421" s="13" t="str">
        <f t="shared" si="178"/>
        <v>ramirjo012014</v>
      </c>
      <c r="B11421" s="16" t="s">
        <v>2032</v>
      </c>
      <c r="C11421" s="16">
        <v>2014</v>
      </c>
      <c r="D11421" s="16" t="s">
        <v>37</v>
      </c>
      <c r="E11421" s="16">
        <v>14</v>
      </c>
      <c r="F11421" s="16">
        <v>24</v>
      </c>
      <c r="G11421" s="16">
        <v>0</v>
      </c>
      <c r="H11421" s="16">
        <v>6</v>
      </c>
    </row>
    <row r="11422" spans="1:8" x14ac:dyDescent="0.3">
      <c r="A11422" s="13" t="str">
        <f t="shared" si="178"/>
        <v>ramirjo012014</v>
      </c>
      <c r="B11422" s="16" t="s">
        <v>2032</v>
      </c>
      <c r="C11422" s="16">
        <v>2014</v>
      </c>
      <c r="D11422" s="16" t="s">
        <v>2331</v>
      </c>
      <c r="E11422" s="16">
        <v>76</v>
      </c>
      <c r="F11422" s="16">
        <v>155</v>
      </c>
      <c r="G11422" s="16">
        <v>4</v>
      </c>
      <c r="H11422" s="16">
        <v>34</v>
      </c>
    </row>
    <row r="11423" spans="1:8" x14ac:dyDescent="0.3">
      <c r="A11423" s="13" t="str">
        <f t="shared" si="178"/>
        <v>ramirjo022014</v>
      </c>
      <c r="B11423" s="16" t="s">
        <v>2252</v>
      </c>
      <c r="C11423" s="16">
        <v>2014</v>
      </c>
      <c r="D11423" s="16" t="s">
        <v>2332</v>
      </c>
      <c r="E11423" s="16">
        <v>0</v>
      </c>
      <c r="F11423" s="16">
        <v>0</v>
      </c>
      <c r="G11423" s="16">
        <v>0</v>
      </c>
      <c r="H11423" s="16">
        <v>0</v>
      </c>
    </row>
    <row r="11424" spans="1:8" x14ac:dyDescent="0.3">
      <c r="A11424" s="13" t="str">
        <f t="shared" si="178"/>
        <v>ramirne012014</v>
      </c>
      <c r="B11424" s="16" t="s">
        <v>2253</v>
      </c>
      <c r="C11424" s="16">
        <v>2014</v>
      </c>
      <c r="D11424" s="16" t="s">
        <v>2332</v>
      </c>
      <c r="E11424" s="16">
        <v>3</v>
      </c>
      <c r="F11424" s="16">
        <v>1</v>
      </c>
      <c r="G11424" s="16">
        <v>0</v>
      </c>
      <c r="H11424" s="16">
        <v>0</v>
      </c>
    </row>
    <row r="11425" spans="1:8" x14ac:dyDescent="0.3">
      <c r="A11425" s="13" t="str">
        <f t="shared" si="178"/>
        <v>ramirra022014</v>
      </c>
      <c r="B11425" s="16" t="s">
        <v>717</v>
      </c>
      <c r="C11425" s="16">
        <v>2014</v>
      </c>
      <c r="D11425" s="16" t="s">
        <v>2332</v>
      </c>
      <c r="E11425" s="16">
        <v>1</v>
      </c>
      <c r="F11425" s="16">
        <v>0</v>
      </c>
      <c r="G11425" s="16">
        <v>0</v>
      </c>
      <c r="H11425" s="16">
        <v>0</v>
      </c>
    </row>
    <row r="11426" spans="1:8" x14ac:dyDescent="0.3">
      <c r="A11426" s="13" t="str">
        <f t="shared" si="178"/>
        <v>ramosaj012014</v>
      </c>
      <c r="B11426" s="16" t="s">
        <v>1815</v>
      </c>
      <c r="C11426" s="16">
        <v>2014</v>
      </c>
      <c r="D11426" s="16" t="s">
        <v>2332</v>
      </c>
      <c r="E11426" s="16">
        <v>2</v>
      </c>
      <c r="F11426" s="16">
        <v>6</v>
      </c>
      <c r="G11426" s="16">
        <v>0</v>
      </c>
      <c r="H11426" s="16">
        <v>0</v>
      </c>
    </row>
    <row r="11427" spans="1:8" x14ac:dyDescent="0.3">
      <c r="A11427" s="13" t="str">
        <f t="shared" si="178"/>
        <v>ramosce012014</v>
      </c>
      <c r="B11427" s="16" t="s">
        <v>1162</v>
      </c>
      <c r="C11427" s="16">
        <v>2014</v>
      </c>
      <c r="D11427" s="16" t="s">
        <v>2332</v>
      </c>
      <c r="E11427" s="16">
        <v>4</v>
      </c>
      <c r="F11427" s="16">
        <v>8</v>
      </c>
      <c r="G11427" s="16">
        <v>2</v>
      </c>
      <c r="H11427" s="16">
        <v>0</v>
      </c>
    </row>
    <row r="11428" spans="1:8" x14ac:dyDescent="0.3">
      <c r="A11428" s="13" t="str">
        <f t="shared" si="178"/>
        <v>ramoswi012014</v>
      </c>
      <c r="B11428" s="16" t="s">
        <v>1359</v>
      </c>
      <c r="C11428" s="16">
        <v>2014</v>
      </c>
      <c r="D11428" s="16" t="s">
        <v>2334</v>
      </c>
      <c r="E11428" s="16">
        <v>626</v>
      </c>
      <c r="F11428" s="16">
        <v>54</v>
      </c>
      <c r="G11428" s="16">
        <v>5</v>
      </c>
      <c r="H11428" s="16">
        <v>2</v>
      </c>
    </row>
    <row r="11429" spans="1:8" x14ac:dyDescent="0.3">
      <c r="A11429" s="13" t="str">
        <f t="shared" si="178"/>
        <v>ranauan012014</v>
      </c>
      <c r="B11429" s="16" t="s">
        <v>2254</v>
      </c>
      <c r="C11429" s="16">
        <v>2014</v>
      </c>
      <c r="D11429" s="16" t="s">
        <v>2332</v>
      </c>
      <c r="E11429" s="16">
        <v>2</v>
      </c>
      <c r="F11429" s="16">
        <v>3</v>
      </c>
      <c r="G11429" s="16">
        <v>0</v>
      </c>
      <c r="H11429" s="16">
        <v>0</v>
      </c>
    </row>
    <row r="11430" spans="1:8" x14ac:dyDescent="0.3">
      <c r="A11430" s="13" t="str">
        <f t="shared" si="178"/>
        <v>rasmuco012014</v>
      </c>
      <c r="B11430" s="16" t="s">
        <v>1163</v>
      </c>
      <c r="C11430" s="16">
        <v>2014</v>
      </c>
      <c r="D11430" s="16" t="s">
        <v>2327</v>
      </c>
      <c r="E11430" s="16">
        <v>234</v>
      </c>
      <c r="F11430" s="16">
        <v>3</v>
      </c>
      <c r="G11430" s="16">
        <v>1</v>
      </c>
      <c r="H11430" s="16">
        <v>0</v>
      </c>
    </row>
    <row r="11431" spans="1:8" x14ac:dyDescent="0.3">
      <c r="A11431" s="13" t="str">
        <f t="shared" si="178"/>
        <v>rasmuco012014</v>
      </c>
      <c r="B11431" s="16" t="s">
        <v>1163</v>
      </c>
      <c r="C11431" s="16">
        <v>2014</v>
      </c>
      <c r="D11431" s="16" t="s">
        <v>2329</v>
      </c>
      <c r="E11431" s="16">
        <v>234</v>
      </c>
      <c r="F11431" s="16">
        <v>3</v>
      </c>
      <c r="G11431" s="16">
        <v>1</v>
      </c>
      <c r="H11431" s="16">
        <v>0</v>
      </c>
    </row>
    <row r="11432" spans="1:8" x14ac:dyDescent="0.3">
      <c r="A11432" s="13" t="str">
        <f t="shared" si="178"/>
        <v>rasmuco022014</v>
      </c>
      <c r="B11432" s="16" t="s">
        <v>2033</v>
      </c>
      <c r="C11432" s="16">
        <v>2014</v>
      </c>
      <c r="D11432" s="16" t="s">
        <v>2332</v>
      </c>
      <c r="E11432" s="16">
        <v>3</v>
      </c>
      <c r="F11432" s="16">
        <v>8</v>
      </c>
      <c r="G11432" s="16">
        <v>1</v>
      </c>
      <c r="H11432" s="16">
        <v>1</v>
      </c>
    </row>
    <row r="11433" spans="1:8" x14ac:dyDescent="0.3">
      <c r="A11433" s="13" t="str">
        <f t="shared" si="178"/>
        <v>rasmuro012014</v>
      </c>
      <c r="B11433" s="16" t="s">
        <v>2255</v>
      </c>
      <c r="C11433" s="16">
        <v>2014</v>
      </c>
      <c r="D11433" s="16" t="s">
        <v>2332</v>
      </c>
      <c r="E11433" s="16">
        <v>0</v>
      </c>
      <c r="F11433" s="16">
        <v>1</v>
      </c>
      <c r="G11433" s="16">
        <v>0</v>
      </c>
      <c r="H11433" s="16">
        <v>0</v>
      </c>
    </row>
    <row r="11434" spans="1:8" x14ac:dyDescent="0.3">
      <c r="A11434" s="13" t="str">
        <f t="shared" si="178"/>
        <v>rayro022014</v>
      </c>
      <c r="B11434" s="16" t="s">
        <v>2256</v>
      </c>
      <c r="C11434" s="16">
        <v>2014</v>
      </c>
      <c r="D11434" s="16" t="s">
        <v>2332</v>
      </c>
      <c r="E11434" s="16">
        <v>2</v>
      </c>
      <c r="F11434" s="16">
        <v>6</v>
      </c>
      <c r="G11434" s="16">
        <v>0</v>
      </c>
      <c r="H11434" s="16">
        <v>1</v>
      </c>
    </row>
    <row r="11435" spans="1:8" x14ac:dyDescent="0.3">
      <c r="A11435" s="13" t="str">
        <f t="shared" si="178"/>
        <v>realmjt012014</v>
      </c>
      <c r="B11435" s="16" t="s">
        <v>2257</v>
      </c>
      <c r="C11435" s="16">
        <v>2014</v>
      </c>
      <c r="D11435" s="16" t="s">
        <v>2334</v>
      </c>
      <c r="E11435" s="16">
        <v>51</v>
      </c>
      <c r="F11435" s="16">
        <v>3</v>
      </c>
      <c r="G11435" s="16">
        <v>1</v>
      </c>
      <c r="H11435" s="16">
        <v>1</v>
      </c>
    </row>
    <row r="11436" spans="1:8" x14ac:dyDescent="0.3">
      <c r="A11436" s="13" t="str">
        <f t="shared" si="178"/>
        <v>reckean012014</v>
      </c>
      <c r="B11436" s="16" t="s">
        <v>1592</v>
      </c>
      <c r="C11436" s="16">
        <v>2014</v>
      </c>
      <c r="D11436" s="16" t="s">
        <v>2334</v>
      </c>
      <c r="E11436" s="16">
        <v>378</v>
      </c>
      <c r="F11436" s="16">
        <v>28</v>
      </c>
      <c r="G11436" s="16">
        <v>5</v>
      </c>
      <c r="H11436" s="16">
        <v>2</v>
      </c>
    </row>
    <row r="11437" spans="1:8" x14ac:dyDescent="0.3">
      <c r="A11437" s="13" t="str">
        <f t="shared" si="178"/>
        <v>reddijo012014</v>
      </c>
      <c r="B11437" s="16" t="s">
        <v>1165</v>
      </c>
      <c r="C11437" s="16">
        <v>2014</v>
      </c>
      <c r="D11437" s="16" t="s">
        <v>2327</v>
      </c>
      <c r="E11437" s="16">
        <v>2</v>
      </c>
      <c r="F11437" s="16">
        <v>0</v>
      </c>
      <c r="G11437" s="16">
        <v>0</v>
      </c>
      <c r="H11437" s="16">
        <v>0</v>
      </c>
    </row>
    <row r="11438" spans="1:8" x14ac:dyDescent="0.3">
      <c r="A11438" s="13" t="str">
        <f t="shared" si="178"/>
        <v>reddijo012014</v>
      </c>
      <c r="B11438" s="16" t="s">
        <v>1165</v>
      </c>
      <c r="C11438" s="16">
        <v>2014</v>
      </c>
      <c r="D11438" s="16" t="s">
        <v>2329</v>
      </c>
      <c r="E11438" s="16">
        <v>195</v>
      </c>
      <c r="F11438" s="16">
        <v>5</v>
      </c>
      <c r="G11438" s="16">
        <v>5</v>
      </c>
      <c r="H11438" s="16">
        <v>2</v>
      </c>
    </row>
    <row r="11439" spans="1:8" x14ac:dyDescent="0.3">
      <c r="A11439" s="13" t="str">
        <f t="shared" si="178"/>
        <v>reddijo012014</v>
      </c>
      <c r="B11439" s="16" t="s">
        <v>1165</v>
      </c>
      <c r="C11439" s="16">
        <v>2014</v>
      </c>
      <c r="D11439" s="16" t="s">
        <v>2330</v>
      </c>
      <c r="E11439" s="16">
        <v>193</v>
      </c>
      <c r="F11439" s="16">
        <v>5</v>
      </c>
      <c r="G11439" s="16">
        <v>5</v>
      </c>
      <c r="H11439" s="16">
        <v>2</v>
      </c>
    </row>
    <row r="11440" spans="1:8" x14ac:dyDescent="0.3">
      <c r="A11440" s="13" t="str">
        <f t="shared" si="178"/>
        <v>redmoto012014</v>
      </c>
      <c r="B11440" s="16" t="s">
        <v>1816</v>
      </c>
      <c r="C11440" s="16">
        <v>2014</v>
      </c>
      <c r="D11440" s="16" t="s">
        <v>2332</v>
      </c>
      <c r="E11440" s="16">
        <v>2</v>
      </c>
      <c r="F11440" s="16">
        <v>2</v>
      </c>
      <c r="G11440" s="16">
        <v>2</v>
      </c>
      <c r="H11440" s="16">
        <v>1</v>
      </c>
    </row>
    <row r="11441" spans="1:8" x14ac:dyDescent="0.3">
      <c r="A11441" s="13" t="str">
        <f t="shared" si="178"/>
        <v>reedad012014</v>
      </c>
      <c r="B11441" s="16" t="s">
        <v>1593</v>
      </c>
      <c r="C11441" s="16">
        <v>2014</v>
      </c>
      <c r="D11441" s="16" t="s">
        <v>2332</v>
      </c>
      <c r="E11441" s="16">
        <v>2</v>
      </c>
      <c r="F11441" s="16">
        <v>1</v>
      </c>
      <c r="G11441" s="16">
        <v>1</v>
      </c>
      <c r="H11441" s="16">
        <v>0</v>
      </c>
    </row>
    <row r="11442" spans="1:8" x14ac:dyDescent="0.3">
      <c r="A11442" s="13" t="str">
        <f t="shared" si="178"/>
        <v>reedev012014</v>
      </c>
      <c r="B11442" s="16" t="s">
        <v>2034</v>
      </c>
      <c r="C11442" s="16">
        <v>2014</v>
      </c>
      <c r="D11442" s="16" t="s">
        <v>2332</v>
      </c>
      <c r="E11442" s="16">
        <v>3</v>
      </c>
      <c r="F11442" s="16">
        <v>2</v>
      </c>
      <c r="G11442" s="16">
        <v>1</v>
      </c>
      <c r="H11442" s="16">
        <v>0</v>
      </c>
    </row>
    <row r="11443" spans="1:8" x14ac:dyDescent="0.3">
      <c r="A11443" s="13" t="str">
        <f t="shared" si="178"/>
        <v>reimono012014</v>
      </c>
      <c r="B11443" s="16" t="s">
        <v>1166</v>
      </c>
      <c r="C11443" s="16">
        <v>2014</v>
      </c>
      <c r="D11443" s="16" t="s">
        <v>2328</v>
      </c>
      <c r="E11443" s="16">
        <v>7</v>
      </c>
      <c r="F11443" s="16">
        <v>0</v>
      </c>
      <c r="G11443" s="16">
        <v>0</v>
      </c>
      <c r="H11443" s="16">
        <v>0</v>
      </c>
    </row>
    <row r="11444" spans="1:8" x14ac:dyDescent="0.3">
      <c r="A11444" s="13" t="str">
        <f t="shared" si="178"/>
        <v>reimono012014</v>
      </c>
      <c r="B11444" s="16" t="s">
        <v>1166</v>
      </c>
      <c r="C11444" s="16">
        <v>2014</v>
      </c>
      <c r="D11444" s="16" t="s">
        <v>2329</v>
      </c>
      <c r="E11444" s="16">
        <v>17</v>
      </c>
      <c r="F11444" s="16">
        <v>1</v>
      </c>
      <c r="G11444" s="16">
        <v>1</v>
      </c>
      <c r="H11444" s="16">
        <v>0</v>
      </c>
    </row>
    <row r="11445" spans="1:8" x14ac:dyDescent="0.3">
      <c r="A11445" s="13" t="str">
        <f t="shared" si="178"/>
        <v>reimono012014</v>
      </c>
      <c r="B11445" s="16" t="s">
        <v>1166</v>
      </c>
      <c r="C11445" s="16">
        <v>2014</v>
      </c>
      <c r="D11445" s="16" t="s">
        <v>2329</v>
      </c>
      <c r="E11445" s="16">
        <v>7</v>
      </c>
      <c r="F11445" s="16">
        <v>0</v>
      </c>
      <c r="G11445" s="16">
        <v>0</v>
      </c>
      <c r="H11445" s="16">
        <v>0</v>
      </c>
    </row>
    <row r="11446" spans="1:8" x14ac:dyDescent="0.3">
      <c r="A11446" s="13" t="str">
        <f t="shared" si="178"/>
        <v>reimono012014</v>
      </c>
      <c r="B11446" s="16" t="s">
        <v>1166</v>
      </c>
      <c r="C11446" s="16">
        <v>2014</v>
      </c>
      <c r="D11446" s="16" t="s">
        <v>2330</v>
      </c>
      <c r="E11446" s="16">
        <v>17</v>
      </c>
      <c r="F11446" s="16">
        <v>1</v>
      </c>
      <c r="G11446" s="16">
        <v>1</v>
      </c>
      <c r="H11446" s="16">
        <v>0</v>
      </c>
    </row>
    <row r="11447" spans="1:8" x14ac:dyDescent="0.3">
      <c r="A11447" s="13" t="str">
        <f t="shared" si="178"/>
        <v>rendoan012014</v>
      </c>
      <c r="B11447" s="16" t="s">
        <v>2036</v>
      </c>
      <c r="C11447" s="16">
        <v>2014</v>
      </c>
      <c r="D11447" s="16" t="s">
        <v>37</v>
      </c>
      <c r="E11447" s="16">
        <v>51</v>
      </c>
      <c r="F11447" s="16">
        <v>52</v>
      </c>
      <c r="G11447" s="16">
        <v>0</v>
      </c>
      <c r="H11447" s="16">
        <v>8</v>
      </c>
    </row>
    <row r="11448" spans="1:8" x14ac:dyDescent="0.3">
      <c r="A11448" s="13" t="str">
        <f t="shared" si="178"/>
        <v>rendoan012014</v>
      </c>
      <c r="B11448" s="16" t="s">
        <v>2036</v>
      </c>
      <c r="C11448" s="16">
        <v>2014</v>
      </c>
      <c r="D11448" s="16" t="s">
        <v>38</v>
      </c>
      <c r="E11448" s="16">
        <v>106</v>
      </c>
      <c r="F11448" s="16">
        <v>235</v>
      </c>
      <c r="G11448" s="16">
        <v>15</v>
      </c>
      <c r="H11448" s="16">
        <v>30</v>
      </c>
    </row>
    <row r="11449" spans="1:8" x14ac:dyDescent="0.3">
      <c r="A11449" s="13" t="str">
        <f t="shared" si="178"/>
        <v>reverbe012014</v>
      </c>
      <c r="B11449" s="16" t="s">
        <v>1361</v>
      </c>
      <c r="C11449" s="16">
        <v>2014</v>
      </c>
      <c r="D11449" s="16" t="s">
        <v>2327</v>
      </c>
      <c r="E11449" s="16">
        <v>323</v>
      </c>
      <c r="F11449" s="16">
        <v>2</v>
      </c>
      <c r="G11449" s="16">
        <v>4</v>
      </c>
      <c r="H11449" s="16">
        <v>2</v>
      </c>
    </row>
    <row r="11450" spans="1:8" x14ac:dyDescent="0.3">
      <c r="A11450" s="13" t="str">
        <f t="shared" si="178"/>
        <v>reverbe012014</v>
      </c>
      <c r="B11450" s="16" t="s">
        <v>1361</v>
      </c>
      <c r="C11450" s="16">
        <v>2014</v>
      </c>
      <c r="D11450" s="16" t="s">
        <v>2329</v>
      </c>
      <c r="E11450" s="16">
        <v>323</v>
      </c>
      <c r="F11450" s="16">
        <v>2</v>
      </c>
      <c r="G11450" s="16">
        <v>4</v>
      </c>
      <c r="H11450" s="16">
        <v>2</v>
      </c>
    </row>
    <row r="11451" spans="1:8" x14ac:dyDescent="0.3">
      <c r="A11451" s="13" t="str">
        <f t="shared" si="178"/>
        <v>reyesjo012014</v>
      </c>
      <c r="B11451" s="16" t="s">
        <v>398</v>
      </c>
      <c r="C11451" s="16">
        <v>2014</v>
      </c>
      <c r="D11451" s="16" t="s">
        <v>2331</v>
      </c>
      <c r="E11451" s="16">
        <v>160</v>
      </c>
      <c r="F11451" s="16">
        <v>371</v>
      </c>
      <c r="G11451" s="16">
        <v>19</v>
      </c>
      <c r="H11451" s="16">
        <v>75</v>
      </c>
    </row>
    <row r="11452" spans="1:8" x14ac:dyDescent="0.3">
      <c r="A11452" s="13" t="str">
        <f t="shared" si="178"/>
        <v>reynoma012014</v>
      </c>
      <c r="B11452" s="16" t="s">
        <v>842</v>
      </c>
      <c r="C11452" s="16">
        <v>2014</v>
      </c>
      <c r="D11452" s="16" t="s">
        <v>2333</v>
      </c>
      <c r="E11452" s="16">
        <v>627</v>
      </c>
      <c r="F11452" s="16">
        <v>60</v>
      </c>
      <c r="G11452" s="16">
        <v>3</v>
      </c>
      <c r="H11452" s="16">
        <v>58</v>
      </c>
    </row>
    <row r="11453" spans="1:8" x14ac:dyDescent="0.3">
      <c r="A11453" s="13" t="str">
        <f t="shared" si="178"/>
        <v>reynoma012014</v>
      </c>
      <c r="B11453" s="16" t="s">
        <v>842</v>
      </c>
      <c r="C11453" s="16">
        <v>2014</v>
      </c>
      <c r="D11453" s="16" t="s">
        <v>38</v>
      </c>
      <c r="E11453" s="16">
        <v>13</v>
      </c>
      <c r="F11453" s="16">
        <v>67</v>
      </c>
      <c r="G11453" s="16">
        <v>3</v>
      </c>
      <c r="H11453" s="16">
        <v>6</v>
      </c>
    </row>
    <row r="11454" spans="1:8" x14ac:dyDescent="0.3">
      <c r="A11454" s="13" t="str">
        <f t="shared" si="178"/>
        <v>reynoma012014</v>
      </c>
      <c r="B11454" s="16" t="s">
        <v>842</v>
      </c>
      <c r="C11454" s="16">
        <v>2014</v>
      </c>
      <c r="D11454" s="16" t="s">
        <v>2329</v>
      </c>
      <c r="E11454" s="16">
        <v>1</v>
      </c>
      <c r="F11454" s="16">
        <v>0</v>
      </c>
      <c r="G11454" s="16">
        <v>0</v>
      </c>
      <c r="H11454" s="16">
        <v>0</v>
      </c>
    </row>
    <row r="11455" spans="1:8" x14ac:dyDescent="0.3">
      <c r="A11455" s="13" t="str">
        <f t="shared" si="178"/>
        <v>reynoma012014</v>
      </c>
      <c r="B11455" s="16" t="s">
        <v>842</v>
      </c>
      <c r="C11455" s="16">
        <v>2014</v>
      </c>
      <c r="D11455" s="16" t="s">
        <v>2330</v>
      </c>
      <c r="E11455" s="16">
        <v>1</v>
      </c>
      <c r="F11455" s="16">
        <v>0</v>
      </c>
      <c r="G11455" s="16">
        <v>0</v>
      </c>
      <c r="H11455" s="16">
        <v>0</v>
      </c>
    </row>
    <row r="11456" spans="1:8" x14ac:dyDescent="0.3">
      <c r="A11456" s="13" t="str">
        <f t="shared" si="178"/>
        <v>ricesc012014</v>
      </c>
      <c r="B11456" s="16" t="s">
        <v>2037</v>
      </c>
      <c r="C11456" s="16">
        <v>2014</v>
      </c>
      <c r="D11456" s="16" t="s">
        <v>2332</v>
      </c>
      <c r="E11456" s="16">
        <v>1</v>
      </c>
      <c r="F11456" s="16">
        <v>4</v>
      </c>
      <c r="G11456" s="16">
        <v>0</v>
      </c>
      <c r="H11456" s="16">
        <v>0</v>
      </c>
    </row>
    <row r="11457" spans="1:8" x14ac:dyDescent="0.3">
      <c r="A11457" s="13" t="str">
        <f t="shared" si="178"/>
        <v>richaan012014</v>
      </c>
      <c r="B11457" s="16" t="s">
        <v>1594</v>
      </c>
      <c r="C11457" s="16">
        <v>2014</v>
      </c>
      <c r="D11457" s="16" t="s">
        <v>2327</v>
      </c>
      <c r="E11457" s="16">
        <v>0</v>
      </c>
      <c r="F11457" s="16">
        <v>0</v>
      </c>
      <c r="G11457" s="16">
        <v>0</v>
      </c>
      <c r="H11457" s="16">
        <v>0</v>
      </c>
    </row>
    <row r="11458" spans="1:8" x14ac:dyDescent="0.3">
      <c r="A11458" s="13" t="str">
        <f t="shared" si="178"/>
        <v>richaan012014</v>
      </c>
      <c r="B11458" s="16" t="s">
        <v>1594</v>
      </c>
      <c r="C11458" s="16">
        <v>2014</v>
      </c>
      <c r="D11458" s="16" t="s">
        <v>2329</v>
      </c>
      <c r="E11458" s="16">
        <v>8</v>
      </c>
      <c r="F11458" s="16">
        <v>0</v>
      </c>
      <c r="G11458" s="16">
        <v>0</v>
      </c>
      <c r="H11458" s="16">
        <v>0</v>
      </c>
    </row>
    <row r="11459" spans="1:8" x14ac:dyDescent="0.3">
      <c r="A11459" s="13" t="str">
        <f t="shared" ref="A11459:A11522" si="179">B11459&amp;C11459</f>
        <v>richaan012014</v>
      </c>
      <c r="B11459" s="16" t="s">
        <v>1594</v>
      </c>
      <c r="C11459" s="16">
        <v>2014</v>
      </c>
      <c r="D11459" s="16" t="s">
        <v>2330</v>
      </c>
      <c r="E11459" s="16">
        <v>8</v>
      </c>
      <c r="F11459" s="16">
        <v>0</v>
      </c>
      <c r="G11459" s="16">
        <v>0</v>
      </c>
      <c r="H11459" s="16">
        <v>0</v>
      </c>
    </row>
    <row r="11460" spans="1:8" x14ac:dyDescent="0.3">
      <c r="A11460" s="13" t="str">
        <f t="shared" si="179"/>
        <v>richaga012014</v>
      </c>
      <c r="B11460" s="16" t="s">
        <v>1595</v>
      </c>
      <c r="C11460" s="16">
        <v>2014</v>
      </c>
      <c r="D11460" s="16" t="s">
        <v>2332</v>
      </c>
      <c r="E11460" s="16">
        <v>10</v>
      </c>
      <c r="F11460" s="16">
        <v>13</v>
      </c>
      <c r="G11460" s="16">
        <v>3</v>
      </c>
      <c r="H11460" s="16">
        <v>0</v>
      </c>
    </row>
    <row r="11461" spans="1:8" x14ac:dyDescent="0.3">
      <c r="A11461" s="13" t="str">
        <f t="shared" si="179"/>
        <v>riefecj012014</v>
      </c>
      <c r="B11461" s="16" t="s">
        <v>2258</v>
      </c>
      <c r="C11461" s="16">
        <v>2014</v>
      </c>
      <c r="D11461" s="16" t="s">
        <v>2332</v>
      </c>
      <c r="E11461" s="16">
        <v>0</v>
      </c>
      <c r="F11461" s="16">
        <v>1</v>
      </c>
      <c r="G11461" s="16">
        <v>0</v>
      </c>
      <c r="H11461" s="16">
        <v>0</v>
      </c>
    </row>
    <row r="11462" spans="1:8" x14ac:dyDescent="0.3">
      <c r="A11462" s="13" t="str">
        <f t="shared" si="179"/>
        <v>rienzan012014</v>
      </c>
      <c r="B11462" s="16" t="s">
        <v>2038</v>
      </c>
      <c r="C11462" s="16">
        <v>2014</v>
      </c>
      <c r="D11462" s="16" t="s">
        <v>2332</v>
      </c>
      <c r="E11462" s="16">
        <v>7</v>
      </c>
      <c r="F11462" s="16">
        <v>7</v>
      </c>
      <c r="G11462" s="16">
        <v>3</v>
      </c>
      <c r="H11462" s="16">
        <v>0</v>
      </c>
    </row>
    <row r="11463" spans="1:8" x14ac:dyDescent="0.3">
      <c r="A11463" s="13" t="str">
        <f t="shared" si="179"/>
        <v>riosal012014</v>
      </c>
      <c r="B11463" s="16" t="s">
        <v>488</v>
      </c>
      <c r="C11463" s="16">
        <v>2014</v>
      </c>
      <c r="D11463" s="16" t="s">
        <v>2329</v>
      </c>
      <c r="E11463" s="16">
        <v>250</v>
      </c>
      <c r="F11463" s="16">
        <v>6</v>
      </c>
      <c r="G11463" s="16">
        <v>6</v>
      </c>
      <c r="H11463" s="16">
        <v>2</v>
      </c>
    </row>
    <row r="11464" spans="1:8" x14ac:dyDescent="0.3">
      <c r="A11464" s="13" t="str">
        <f t="shared" si="179"/>
        <v>riosal012014</v>
      </c>
      <c r="B11464" s="16" t="s">
        <v>488</v>
      </c>
      <c r="C11464" s="16">
        <v>2014</v>
      </c>
      <c r="D11464" s="16" t="s">
        <v>2330</v>
      </c>
      <c r="E11464" s="16">
        <v>250</v>
      </c>
      <c r="F11464" s="16">
        <v>6</v>
      </c>
      <c r="G11464" s="16">
        <v>6</v>
      </c>
      <c r="H11464" s="16">
        <v>2</v>
      </c>
    </row>
    <row r="11465" spans="1:8" x14ac:dyDescent="0.3">
      <c r="A11465" s="13" t="str">
        <f t="shared" si="179"/>
        <v>riverca022014</v>
      </c>
      <c r="B11465" s="16" t="s">
        <v>2259</v>
      </c>
      <c r="C11465" s="16">
        <v>2014</v>
      </c>
      <c r="D11465" s="16" t="s">
        <v>38</v>
      </c>
      <c r="E11465" s="16">
        <v>1</v>
      </c>
      <c r="F11465" s="16">
        <v>4</v>
      </c>
      <c r="G11465" s="16">
        <v>1</v>
      </c>
      <c r="H11465" s="16">
        <v>0</v>
      </c>
    </row>
    <row r="11466" spans="1:8" x14ac:dyDescent="0.3">
      <c r="A11466" s="13" t="str">
        <f t="shared" si="179"/>
        <v>riverre012014</v>
      </c>
      <c r="B11466" s="16" t="s">
        <v>489</v>
      </c>
      <c r="C11466" s="16">
        <v>2014</v>
      </c>
      <c r="D11466" s="16" t="s">
        <v>2333</v>
      </c>
      <c r="E11466" s="16">
        <v>11</v>
      </c>
      <c r="F11466" s="16">
        <v>0</v>
      </c>
      <c r="G11466" s="16">
        <v>1</v>
      </c>
      <c r="H11466" s="16">
        <v>0</v>
      </c>
    </row>
    <row r="11467" spans="1:8" x14ac:dyDescent="0.3">
      <c r="A11467" s="13" t="str">
        <f t="shared" si="179"/>
        <v>riverre012014</v>
      </c>
      <c r="B11467" s="16" t="s">
        <v>489</v>
      </c>
      <c r="C11467" s="16">
        <v>2014</v>
      </c>
      <c r="D11467" s="16" t="s">
        <v>2334</v>
      </c>
      <c r="E11467" s="16">
        <v>680</v>
      </c>
      <c r="F11467" s="16">
        <v>66</v>
      </c>
      <c r="G11467" s="16">
        <v>8</v>
      </c>
      <c r="H11467" s="16">
        <v>7</v>
      </c>
    </row>
    <row r="11468" spans="1:8" x14ac:dyDescent="0.3">
      <c r="A11468" s="13" t="str">
        <f t="shared" si="179"/>
        <v>rizzoan012014</v>
      </c>
      <c r="B11468" s="16" t="s">
        <v>1596</v>
      </c>
      <c r="C11468" s="16">
        <v>2014</v>
      </c>
      <c r="D11468" s="16" t="s">
        <v>2333</v>
      </c>
      <c r="E11468" s="16">
        <v>1184</v>
      </c>
      <c r="F11468" s="16">
        <v>118</v>
      </c>
      <c r="G11468" s="16">
        <v>9</v>
      </c>
      <c r="H11468" s="16">
        <v>104</v>
      </c>
    </row>
    <row r="11469" spans="1:8" x14ac:dyDescent="0.3">
      <c r="A11469" s="13" t="str">
        <f t="shared" si="179"/>
        <v>roachdo012014</v>
      </c>
      <c r="B11469" s="16" t="s">
        <v>2260</v>
      </c>
      <c r="C11469" s="16">
        <v>2014</v>
      </c>
      <c r="D11469" s="16" t="s">
        <v>2332</v>
      </c>
      <c r="E11469" s="16">
        <v>2</v>
      </c>
      <c r="F11469" s="16">
        <v>6</v>
      </c>
      <c r="G11469" s="16">
        <v>0</v>
      </c>
      <c r="H11469" s="16">
        <v>1</v>
      </c>
    </row>
    <row r="11470" spans="1:8" x14ac:dyDescent="0.3">
      <c r="A11470" s="13" t="str">
        <f t="shared" si="179"/>
        <v>roarkta012014</v>
      </c>
      <c r="B11470" s="16" t="s">
        <v>2039</v>
      </c>
      <c r="C11470" s="16">
        <v>2014</v>
      </c>
      <c r="D11470" s="16" t="s">
        <v>2332</v>
      </c>
      <c r="E11470" s="16">
        <v>9</v>
      </c>
      <c r="F11470" s="16">
        <v>25</v>
      </c>
      <c r="G11470" s="16">
        <v>2</v>
      </c>
      <c r="H11470" s="16">
        <v>5</v>
      </c>
    </row>
    <row r="11471" spans="1:8" x14ac:dyDescent="0.3">
      <c r="A11471" s="13" t="str">
        <f t="shared" si="179"/>
        <v>roberbr012014</v>
      </c>
      <c r="B11471" s="16" t="s">
        <v>271</v>
      </c>
      <c r="C11471" s="16">
        <v>2014</v>
      </c>
      <c r="D11471" s="16" t="s">
        <v>37</v>
      </c>
      <c r="E11471" s="16">
        <v>135</v>
      </c>
      <c r="F11471" s="16">
        <v>239</v>
      </c>
      <c r="G11471" s="16">
        <v>10</v>
      </c>
      <c r="H11471" s="16">
        <v>34</v>
      </c>
    </row>
    <row r="11472" spans="1:8" x14ac:dyDescent="0.3">
      <c r="A11472" s="13" t="str">
        <f t="shared" si="179"/>
        <v>roberda082014</v>
      </c>
      <c r="B11472" s="16" t="s">
        <v>995</v>
      </c>
      <c r="C11472" s="16">
        <v>2014</v>
      </c>
      <c r="D11472" s="16" t="s">
        <v>2332</v>
      </c>
      <c r="E11472" s="16">
        <v>5</v>
      </c>
      <c r="F11472" s="16">
        <v>4</v>
      </c>
      <c r="G11472" s="16">
        <v>0</v>
      </c>
      <c r="H11472" s="16">
        <v>0</v>
      </c>
    </row>
    <row r="11473" spans="1:8" x14ac:dyDescent="0.3">
      <c r="A11473" s="13" t="str">
        <f t="shared" si="179"/>
        <v>roberda092014</v>
      </c>
      <c r="B11473" s="16" t="s">
        <v>2261</v>
      </c>
      <c r="C11473" s="16">
        <v>2014</v>
      </c>
      <c r="D11473" s="16" t="s">
        <v>37</v>
      </c>
      <c r="E11473" s="16">
        <v>2</v>
      </c>
      <c r="F11473" s="16">
        <v>1</v>
      </c>
      <c r="G11473" s="16">
        <v>0</v>
      </c>
      <c r="H11473" s="16">
        <v>0</v>
      </c>
    </row>
    <row r="11474" spans="1:8" x14ac:dyDescent="0.3">
      <c r="A11474" s="13" t="str">
        <f t="shared" si="179"/>
        <v>roberda092014</v>
      </c>
      <c r="B11474" s="16" t="s">
        <v>2261</v>
      </c>
      <c r="C11474" s="16">
        <v>2014</v>
      </c>
      <c r="D11474" s="16" t="s">
        <v>2327</v>
      </c>
      <c r="E11474" s="16">
        <v>41</v>
      </c>
      <c r="F11474" s="16">
        <v>4</v>
      </c>
      <c r="G11474" s="16">
        <v>2</v>
      </c>
      <c r="H11474" s="16">
        <v>0</v>
      </c>
    </row>
    <row r="11475" spans="1:8" x14ac:dyDescent="0.3">
      <c r="A11475" s="13" t="str">
        <f t="shared" si="179"/>
        <v>roberda092014</v>
      </c>
      <c r="B11475" s="16" t="s">
        <v>2261</v>
      </c>
      <c r="C11475" s="16">
        <v>2014</v>
      </c>
      <c r="D11475" s="16" t="s">
        <v>2328</v>
      </c>
      <c r="E11475" s="16">
        <v>34</v>
      </c>
      <c r="F11475" s="16">
        <v>3</v>
      </c>
      <c r="G11475" s="16">
        <v>0</v>
      </c>
      <c r="H11475" s="16">
        <v>0</v>
      </c>
    </row>
    <row r="11476" spans="1:8" x14ac:dyDescent="0.3">
      <c r="A11476" s="13" t="str">
        <f t="shared" si="179"/>
        <v>roberda092014</v>
      </c>
      <c r="B11476" s="16" t="s">
        <v>2261</v>
      </c>
      <c r="C11476" s="16">
        <v>2014</v>
      </c>
      <c r="D11476" s="16" t="s">
        <v>2329</v>
      </c>
      <c r="E11476" s="16">
        <v>98</v>
      </c>
      <c r="F11476" s="16">
        <v>7</v>
      </c>
      <c r="G11476" s="16">
        <v>2</v>
      </c>
      <c r="H11476" s="16">
        <v>0</v>
      </c>
    </row>
    <row r="11477" spans="1:8" x14ac:dyDescent="0.3">
      <c r="A11477" s="13" t="str">
        <f t="shared" si="179"/>
        <v>roberda092014</v>
      </c>
      <c r="B11477" s="16" t="s">
        <v>2261</v>
      </c>
      <c r="C11477" s="16">
        <v>2014</v>
      </c>
      <c r="D11477" s="16" t="s">
        <v>2330</v>
      </c>
      <c r="E11477" s="16">
        <v>23</v>
      </c>
      <c r="F11477" s="16">
        <v>0</v>
      </c>
      <c r="G11477" s="16">
        <v>0</v>
      </c>
      <c r="H11477" s="16">
        <v>0</v>
      </c>
    </row>
    <row r="11478" spans="1:8" x14ac:dyDescent="0.3">
      <c r="A11478" s="13" t="str">
        <f t="shared" si="179"/>
        <v>roberry012014</v>
      </c>
      <c r="B11478" s="16" t="s">
        <v>719</v>
      </c>
      <c r="C11478" s="16">
        <v>2014</v>
      </c>
      <c r="D11478" s="16" t="s">
        <v>38</v>
      </c>
      <c r="E11478" s="16">
        <v>3</v>
      </c>
      <c r="F11478" s="16">
        <v>10</v>
      </c>
      <c r="G11478" s="16">
        <v>1</v>
      </c>
      <c r="H11478" s="16">
        <v>1</v>
      </c>
    </row>
    <row r="11479" spans="1:8" x14ac:dyDescent="0.3">
      <c r="A11479" s="13" t="str">
        <f t="shared" si="179"/>
        <v>robincl012014</v>
      </c>
      <c r="B11479" s="16" t="s">
        <v>1818</v>
      </c>
      <c r="C11479" s="16">
        <v>2014</v>
      </c>
      <c r="D11479" s="16" t="s">
        <v>2333</v>
      </c>
      <c r="E11479" s="16">
        <v>7</v>
      </c>
      <c r="F11479" s="16">
        <v>0</v>
      </c>
      <c r="G11479" s="16">
        <v>0</v>
      </c>
      <c r="H11479" s="16">
        <v>1</v>
      </c>
    </row>
    <row r="11480" spans="1:8" x14ac:dyDescent="0.3">
      <c r="A11480" s="13" t="str">
        <f t="shared" si="179"/>
        <v>robinsh012014</v>
      </c>
      <c r="B11480" s="16" t="s">
        <v>1168</v>
      </c>
      <c r="C11480" s="16">
        <v>2014</v>
      </c>
      <c r="D11480" s="16" t="s">
        <v>2327</v>
      </c>
      <c r="E11480" s="16">
        <v>0</v>
      </c>
      <c r="F11480" s="16">
        <v>0</v>
      </c>
      <c r="G11480" s="16">
        <v>0</v>
      </c>
      <c r="H11480" s="16">
        <v>0</v>
      </c>
    </row>
    <row r="11481" spans="1:8" x14ac:dyDescent="0.3">
      <c r="A11481" s="13" t="str">
        <f t="shared" si="179"/>
        <v>robinsh012014</v>
      </c>
      <c r="B11481" s="16" t="s">
        <v>1168</v>
      </c>
      <c r="C11481" s="16">
        <v>2014</v>
      </c>
      <c r="D11481" s="16" t="s">
        <v>2328</v>
      </c>
      <c r="E11481" s="16">
        <v>3</v>
      </c>
      <c r="F11481" s="16">
        <v>0</v>
      </c>
      <c r="G11481" s="16">
        <v>0</v>
      </c>
      <c r="H11481" s="16">
        <v>0</v>
      </c>
    </row>
    <row r="11482" spans="1:8" x14ac:dyDescent="0.3">
      <c r="A11482" s="13" t="str">
        <f t="shared" si="179"/>
        <v>robinsh012014</v>
      </c>
      <c r="B11482" s="16" t="s">
        <v>1168</v>
      </c>
      <c r="C11482" s="16">
        <v>2014</v>
      </c>
      <c r="D11482" s="16" t="s">
        <v>2329</v>
      </c>
      <c r="E11482" s="16">
        <v>20</v>
      </c>
      <c r="F11482" s="16">
        <v>1</v>
      </c>
      <c r="G11482" s="16">
        <v>0</v>
      </c>
      <c r="H11482" s="16">
        <v>0</v>
      </c>
    </row>
    <row r="11483" spans="1:8" x14ac:dyDescent="0.3">
      <c r="A11483" s="13" t="str">
        <f t="shared" si="179"/>
        <v>robinsh012014</v>
      </c>
      <c r="B11483" s="16" t="s">
        <v>1168</v>
      </c>
      <c r="C11483" s="16">
        <v>2014</v>
      </c>
      <c r="D11483" s="16" t="s">
        <v>2330</v>
      </c>
      <c r="E11483" s="16">
        <v>17</v>
      </c>
      <c r="F11483" s="16">
        <v>1</v>
      </c>
      <c r="G11483" s="16">
        <v>0</v>
      </c>
      <c r="H11483" s="16">
        <v>0</v>
      </c>
    </row>
    <row r="11484" spans="1:8" x14ac:dyDescent="0.3">
      <c r="A11484" s="13" t="str">
        <f t="shared" si="179"/>
        <v>rodnefe012014</v>
      </c>
      <c r="B11484" s="16" t="s">
        <v>329</v>
      </c>
      <c r="C11484" s="16">
        <v>2014</v>
      </c>
      <c r="D11484" s="16" t="s">
        <v>2332</v>
      </c>
      <c r="E11484" s="16">
        <v>3</v>
      </c>
      <c r="F11484" s="16">
        <v>6</v>
      </c>
      <c r="G11484" s="16">
        <v>1</v>
      </c>
      <c r="H11484" s="16">
        <v>0</v>
      </c>
    </row>
    <row r="11485" spans="1:8" x14ac:dyDescent="0.3">
      <c r="A11485" s="13" t="str">
        <f t="shared" si="179"/>
        <v>rodrife022014</v>
      </c>
      <c r="B11485" s="16" t="s">
        <v>1169</v>
      </c>
      <c r="C11485" s="16">
        <v>2014</v>
      </c>
      <c r="D11485" s="16" t="s">
        <v>2332</v>
      </c>
      <c r="E11485" s="16">
        <v>0</v>
      </c>
      <c r="F11485" s="16">
        <v>0</v>
      </c>
      <c r="G11485" s="16">
        <v>0</v>
      </c>
      <c r="H11485" s="16">
        <v>0</v>
      </c>
    </row>
    <row r="11486" spans="1:8" x14ac:dyDescent="0.3">
      <c r="A11486" s="13" t="str">
        <f t="shared" si="179"/>
        <v>rodrifr032014</v>
      </c>
      <c r="B11486" s="16" t="s">
        <v>330</v>
      </c>
      <c r="C11486" s="16">
        <v>2014</v>
      </c>
      <c r="D11486" s="16" t="s">
        <v>2332</v>
      </c>
      <c r="E11486" s="16">
        <v>4</v>
      </c>
      <c r="F11486" s="16">
        <v>5</v>
      </c>
      <c r="G11486" s="16">
        <v>0</v>
      </c>
      <c r="H11486" s="16">
        <v>0</v>
      </c>
    </row>
    <row r="11487" spans="1:8" x14ac:dyDescent="0.3">
      <c r="A11487" s="13" t="str">
        <f t="shared" si="179"/>
        <v>rodrigu022014</v>
      </c>
      <c r="B11487" s="16" t="s">
        <v>2262</v>
      </c>
      <c r="C11487" s="16">
        <v>2014</v>
      </c>
      <c r="D11487" s="16" t="s">
        <v>37</v>
      </c>
      <c r="E11487" s="16">
        <v>6</v>
      </c>
      <c r="F11487" s="16">
        <v>6</v>
      </c>
      <c r="G11487" s="16">
        <v>0</v>
      </c>
      <c r="H11487" s="16">
        <v>1</v>
      </c>
    </row>
    <row r="11488" spans="1:8" x14ac:dyDescent="0.3">
      <c r="A11488" s="13" t="str">
        <f t="shared" si="179"/>
        <v>rodrigu022014</v>
      </c>
      <c r="B11488" s="16" t="s">
        <v>2262</v>
      </c>
      <c r="C11488" s="16">
        <v>2014</v>
      </c>
      <c r="D11488" s="16" t="s">
        <v>38</v>
      </c>
      <c r="E11488" s="16">
        <v>3</v>
      </c>
      <c r="F11488" s="16">
        <v>2</v>
      </c>
      <c r="G11488" s="16">
        <v>1</v>
      </c>
      <c r="H11488" s="16">
        <v>0</v>
      </c>
    </row>
    <row r="11489" spans="1:8" x14ac:dyDescent="0.3">
      <c r="A11489" s="13" t="str">
        <f t="shared" si="179"/>
        <v>rodrigu022014</v>
      </c>
      <c r="B11489" s="16" t="s">
        <v>2262</v>
      </c>
      <c r="C11489" s="16">
        <v>2014</v>
      </c>
      <c r="D11489" s="16" t="s">
        <v>2331</v>
      </c>
      <c r="E11489" s="16">
        <v>0</v>
      </c>
      <c r="F11489" s="16">
        <v>0</v>
      </c>
      <c r="G11489" s="16">
        <v>0</v>
      </c>
      <c r="H11489" s="16">
        <v>0</v>
      </c>
    </row>
    <row r="11490" spans="1:8" x14ac:dyDescent="0.3">
      <c r="A11490" s="13" t="str">
        <f t="shared" si="179"/>
        <v>rodrihe032014</v>
      </c>
      <c r="B11490" s="16" t="s">
        <v>1170</v>
      </c>
      <c r="C11490" s="16">
        <v>2014</v>
      </c>
      <c r="D11490" s="16" t="s">
        <v>2332</v>
      </c>
      <c r="E11490" s="16">
        <v>0</v>
      </c>
      <c r="F11490" s="16">
        <v>0</v>
      </c>
      <c r="G11490" s="16">
        <v>0</v>
      </c>
      <c r="H11490" s="16">
        <v>0</v>
      </c>
    </row>
    <row r="11491" spans="1:8" x14ac:dyDescent="0.3">
      <c r="A11491" s="13" t="str">
        <f t="shared" si="179"/>
        <v>rodrise012014</v>
      </c>
      <c r="B11491" s="16" t="s">
        <v>996</v>
      </c>
      <c r="C11491" s="16">
        <v>2014</v>
      </c>
      <c r="D11491" s="16" t="s">
        <v>2333</v>
      </c>
      <c r="E11491" s="16">
        <v>101</v>
      </c>
      <c r="F11491" s="16">
        <v>8</v>
      </c>
      <c r="G11491" s="16">
        <v>0</v>
      </c>
      <c r="H11491" s="16">
        <v>9</v>
      </c>
    </row>
    <row r="11492" spans="1:8" x14ac:dyDescent="0.3">
      <c r="A11492" s="13" t="str">
        <f t="shared" si="179"/>
        <v>rodrise012014</v>
      </c>
      <c r="B11492" s="16" t="s">
        <v>996</v>
      </c>
      <c r="C11492" s="16">
        <v>2014</v>
      </c>
      <c r="D11492" s="16" t="s">
        <v>37</v>
      </c>
      <c r="E11492" s="16">
        <v>32</v>
      </c>
      <c r="F11492" s="16">
        <v>35</v>
      </c>
      <c r="G11492" s="16">
        <v>2</v>
      </c>
      <c r="H11492" s="16">
        <v>5</v>
      </c>
    </row>
    <row r="11493" spans="1:8" x14ac:dyDescent="0.3">
      <c r="A11493" s="13" t="str">
        <f t="shared" si="179"/>
        <v>rodrise012014</v>
      </c>
      <c r="B11493" s="16" t="s">
        <v>996</v>
      </c>
      <c r="C11493" s="16">
        <v>2014</v>
      </c>
      <c r="D11493" s="16" t="s">
        <v>38</v>
      </c>
      <c r="E11493" s="16">
        <v>6</v>
      </c>
      <c r="F11493" s="16">
        <v>11</v>
      </c>
      <c r="G11493" s="16">
        <v>1</v>
      </c>
      <c r="H11493" s="16">
        <v>1</v>
      </c>
    </row>
    <row r="11494" spans="1:8" x14ac:dyDescent="0.3">
      <c r="A11494" s="13" t="str">
        <f t="shared" si="179"/>
        <v>rodrise012014</v>
      </c>
      <c r="B11494" s="16" t="s">
        <v>996</v>
      </c>
      <c r="C11494" s="16">
        <v>2014</v>
      </c>
      <c r="D11494" s="16" t="s">
        <v>2328</v>
      </c>
      <c r="E11494" s="16">
        <v>16</v>
      </c>
      <c r="F11494" s="16">
        <v>0</v>
      </c>
      <c r="G11494" s="16">
        <v>0</v>
      </c>
      <c r="H11494" s="16">
        <v>0</v>
      </c>
    </row>
    <row r="11495" spans="1:8" x14ac:dyDescent="0.3">
      <c r="A11495" s="13" t="str">
        <f t="shared" si="179"/>
        <v>rodrise012014</v>
      </c>
      <c r="B11495" s="16" t="s">
        <v>996</v>
      </c>
      <c r="C11495" s="16">
        <v>2014</v>
      </c>
      <c r="D11495" s="16" t="s">
        <v>2329</v>
      </c>
      <c r="E11495" s="16">
        <v>16</v>
      </c>
      <c r="F11495" s="16">
        <v>0</v>
      </c>
      <c r="G11495" s="16">
        <v>0</v>
      </c>
      <c r="H11495" s="16">
        <v>0</v>
      </c>
    </row>
    <row r="11496" spans="1:8" x14ac:dyDescent="0.3">
      <c r="A11496" s="13" t="str">
        <f t="shared" si="179"/>
        <v>rodrise012014</v>
      </c>
      <c r="B11496" s="16" t="s">
        <v>996</v>
      </c>
      <c r="C11496" s="16">
        <v>2014</v>
      </c>
      <c r="D11496" s="16" t="s">
        <v>2330</v>
      </c>
      <c r="E11496" s="16">
        <v>0</v>
      </c>
      <c r="F11496" s="16">
        <v>0</v>
      </c>
      <c r="G11496" s="16">
        <v>0</v>
      </c>
      <c r="H11496" s="16">
        <v>0</v>
      </c>
    </row>
    <row r="11497" spans="1:8" x14ac:dyDescent="0.3">
      <c r="A11497" s="13" t="str">
        <f t="shared" si="179"/>
        <v>rodrise012014</v>
      </c>
      <c r="B11497" s="16" t="s">
        <v>996</v>
      </c>
      <c r="C11497" s="16">
        <v>2014</v>
      </c>
      <c r="D11497" s="16" t="s">
        <v>2331</v>
      </c>
      <c r="E11497" s="16">
        <v>0</v>
      </c>
      <c r="F11497" s="16">
        <v>1</v>
      </c>
      <c r="G11497" s="16">
        <v>0</v>
      </c>
      <c r="H11497" s="16">
        <v>0</v>
      </c>
    </row>
    <row r="11498" spans="1:8" x14ac:dyDescent="0.3">
      <c r="A11498" s="13" t="str">
        <f t="shared" si="179"/>
        <v>rodrist022014</v>
      </c>
      <c r="B11498" s="16" t="s">
        <v>1821</v>
      </c>
      <c r="C11498" s="16">
        <v>2014</v>
      </c>
      <c r="D11498" s="16" t="s">
        <v>2332</v>
      </c>
      <c r="E11498" s="16">
        <v>0</v>
      </c>
      <c r="F11498" s="16">
        <v>4</v>
      </c>
      <c r="G11498" s="16">
        <v>0</v>
      </c>
      <c r="H11498" s="16">
        <v>0</v>
      </c>
    </row>
    <row r="11499" spans="1:8" x14ac:dyDescent="0.3">
      <c r="A11499" s="13" t="str">
        <f t="shared" si="179"/>
        <v>rodriwa012014</v>
      </c>
      <c r="B11499" s="16" t="s">
        <v>593</v>
      </c>
      <c r="C11499" s="16">
        <v>2014</v>
      </c>
      <c r="D11499" s="16" t="s">
        <v>2332</v>
      </c>
      <c r="E11499" s="16">
        <v>1</v>
      </c>
      <c r="F11499" s="16">
        <v>8</v>
      </c>
      <c r="G11499" s="16">
        <v>1</v>
      </c>
      <c r="H11499" s="16">
        <v>2</v>
      </c>
    </row>
    <row r="11500" spans="1:8" x14ac:dyDescent="0.3">
      <c r="A11500" s="13" t="str">
        <f t="shared" si="179"/>
        <v>rodriwi022014</v>
      </c>
      <c r="B11500" s="16" t="s">
        <v>2263</v>
      </c>
      <c r="C11500" s="16">
        <v>2014</v>
      </c>
      <c r="D11500" s="16" t="s">
        <v>2332</v>
      </c>
      <c r="E11500" s="16">
        <v>0</v>
      </c>
      <c r="F11500" s="16">
        <v>1</v>
      </c>
      <c r="G11500" s="16">
        <v>0</v>
      </c>
      <c r="H11500" s="16">
        <v>0</v>
      </c>
    </row>
    <row r="11501" spans="1:8" x14ac:dyDescent="0.3">
      <c r="A11501" s="13" t="str">
        <f t="shared" si="179"/>
        <v>rodriyo012014</v>
      </c>
      <c r="B11501" s="16" t="s">
        <v>2264</v>
      </c>
      <c r="C11501" s="16">
        <v>2014</v>
      </c>
      <c r="D11501" s="16" t="s">
        <v>2327</v>
      </c>
      <c r="E11501" s="16">
        <v>4</v>
      </c>
      <c r="F11501" s="16">
        <v>0</v>
      </c>
      <c r="G11501" s="16">
        <v>0</v>
      </c>
      <c r="H11501" s="16">
        <v>0</v>
      </c>
    </row>
    <row r="11502" spans="1:8" x14ac:dyDescent="0.3">
      <c r="A11502" s="13" t="str">
        <f t="shared" si="179"/>
        <v>rodriyo012014</v>
      </c>
      <c r="B11502" s="16" t="s">
        <v>2264</v>
      </c>
      <c r="C11502" s="16">
        <v>2014</v>
      </c>
      <c r="D11502" s="16" t="s">
        <v>2328</v>
      </c>
      <c r="E11502" s="16">
        <v>2</v>
      </c>
      <c r="F11502" s="16">
        <v>0</v>
      </c>
      <c r="G11502" s="16">
        <v>0</v>
      </c>
      <c r="H11502" s="16">
        <v>0</v>
      </c>
    </row>
    <row r="11503" spans="1:8" x14ac:dyDescent="0.3">
      <c r="A11503" s="13" t="str">
        <f t="shared" si="179"/>
        <v>rodriyo012014</v>
      </c>
      <c r="B11503" s="16" t="s">
        <v>2264</v>
      </c>
      <c r="C11503" s="16">
        <v>2014</v>
      </c>
      <c r="D11503" s="16" t="s">
        <v>2329</v>
      </c>
      <c r="E11503" s="16">
        <v>12</v>
      </c>
      <c r="F11503" s="16">
        <v>0</v>
      </c>
      <c r="G11503" s="16">
        <v>0</v>
      </c>
      <c r="H11503" s="16">
        <v>0</v>
      </c>
    </row>
    <row r="11504" spans="1:8" x14ac:dyDescent="0.3">
      <c r="A11504" s="13" t="str">
        <f t="shared" si="179"/>
        <v>rodriyo012014</v>
      </c>
      <c r="B11504" s="16" t="s">
        <v>2264</v>
      </c>
      <c r="C11504" s="16">
        <v>2014</v>
      </c>
      <c r="D11504" s="16" t="s">
        <v>2330</v>
      </c>
      <c r="E11504" s="16">
        <v>6</v>
      </c>
      <c r="F11504" s="16">
        <v>0</v>
      </c>
      <c r="G11504" s="16">
        <v>0</v>
      </c>
      <c r="H11504" s="16">
        <v>0</v>
      </c>
    </row>
    <row r="11505" spans="1:8" x14ac:dyDescent="0.3">
      <c r="A11505" s="13" t="str">
        <f t="shared" si="179"/>
        <v>roech012014</v>
      </c>
      <c r="B11505" s="16" t="s">
        <v>2043</v>
      </c>
      <c r="C11505" s="16">
        <v>2014</v>
      </c>
      <c r="D11505" s="16" t="s">
        <v>2332</v>
      </c>
      <c r="E11505" s="16">
        <v>1</v>
      </c>
      <c r="F11505" s="16">
        <v>0</v>
      </c>
      <c r="G11505" s="16">
        <v>0</v>
      </c>
      <c r="H11505" s="16">
        <v>0</v>
      </c>
    </row>
    <row r="11506" spans="1:8" x14ac:dyDescent="0.3">
      <c r="A11506" s="13" t="str">
        <f t="shared" si="179"/>
        <v>rogeres012014</v>
      </c>
      <c r="B11506" s="16" t="s">
        <v>1172</v>
      </c>
      <c r="C11506" s="16">
        <v>2014</v>
      </c>
      <c r="D11506" s="16" t="s">
        <v>2332</v>
      </c>
      <c r="E11506" s="16">
        <v>0</v>
      </c>
      <c r="F11506" s="16">
        <v>2</v>
      </c>
      <c r="G11506" s="16">
        <v>0</v>
      </c>
      <c r="H11506" s="16">
        <v>0</v>
      </c>
    </row>
    <row r="11507" spans="1:8" x14ac:dyDescent="0.3">
      <c r="A11507" s="13" t="str">
        <f t="shared" si="179"/>
        <v>rogeres012014</v>
      </c>
      <c r="B11507" s="16" t="s">
        <v>1172</v>
      </c>
      <c r="C11507" s="16">
        <v>2014</v>
      </c>
      <c r="D11507" s="16" t="s">
        <v>2332</v>
      </c>
      <c r="E11507" s="16">
        <v>0</v>
      </c>
      <c r="F11507" s="16">
        <v>1</v>
      </c>
      <c r="G11507" s="16">
        <v>0</v>
      </c>
      <c r="H11507" s="16">
        <v>0</v>
      </c>
    </row>
    <row r="11508" spans="1:8" x14ac:dyDescent="0.3">
      <c r="A11508" s="13" t="str">
        <f t="shared" si="179"/>
        <v>rogerja022014</v>
      </c>
      <c r="B11508" s="16" t="s">
        <v>2265</v>
      </c>
      <c r="C11508" s="16">
        <v>2014</v>
      </c>
      <c r="D11508" s="16" t="s">
        <v>2333</v>
      </c>
      <c r="E11508" s="16">
        <v>12</v>
      </c>
      <c r="F11508" s="16">
        <v>0</v>
      </c>
      <c r="G11508" s="16">
        <v>1</v>
      </c>
      <c r="H11508" s="16">
        <v>1</v>
      </c>
    </row>
    <row r="11509" spans="1:8" x14ac:dyDescent="0.3">
      <c r="A11509" s="13" t="str">
        <f t="shared" si="179"/>
        <v>rojasmi022014</v>
      </c>
      <c r="B11509" s="16" t="s">
        <v>2266</v>
      </c>
      <c r="C11509" s="16">
        <v>2014</v>
      </c>
      <c r="D11509" s="16" t="s">
        <v>37</v>
      </c>
      <c r="E11509" s="16">
        <v>2</v>
      </c>
      <c r="F11509" s="16">
        <v>11</v>
      </c>
      <c r="G11509" s="16">
        <v>0</v>
      </c>
      <c r="H11509" s="16">
        <v>2</v>
      </c>
    </row>
    <row r="11510" spans="1:8" x14ac:dyDescent="0.3">
      <c r="A11510" s="13" t="str">
        <f t="shared" si="179"/>
        <v>rojasmi022014</v>
      </c>
      <c r="B11510" s="16" t="s">
        <v>2266</v>
      </c>
      <c r="C11510" s="16">
        <v>2014</v>
      </c>
      <c r="D11510" s="16" t="s">
        <v>38</v>
      </c>
      <c r="E11510" s="16">
        <v>8</v>
      </c>
      <c r="F11510" s="16">
        <v>28</v>
      </c>
      <c r="G11510" s="16">
        <v>3</v>
      </c>
      <c r="H11510" s="16">
        <v>2</v>
      </c>
    </row>
    <row r="11511" spans="1:8" x14ac:dyDescent="0.3">
      <c r="A11511" s="13" t="str">
        <f t="shared" si="179"/>
        <v>rojasmi022014</v>
      </c>
      <c r="B11511" s="16" t="s">
        <v>2266</v>
      </c>
      <c r="C11511" s="16">
        <v>2014</v>
      </c>
      <c r="D11511" s="16" t="s">
        <v>2328</v>
      </c>
      <c r="E11511" s="16">
        <v>0</v>
      </c>
      <c r="F11511" s="16">
        <v>0</v>
      </c>
      <c r="G11511" s="16">
        <v>0</v>
      </c>
      <c r="H11511" s="16">
        <v>0</v>
      </c>
    </row>
    <row r="11512" spans="1:8" x14ac:dyDescent="0.3">
      <c r="A11512" s="13" t="str">
        <f t="shared" si="179"/>
        <v>rojasmi022014</v>
      </c>
      <c r="B11512" s="16" t="s">
        <v>2266</v>
      </c>
      <c r="C11512" s="16">
        <v>2014</v>
      </c>
      <c r="D11512" s="16" t="s">
        <v>2329</v>
      </c>
      <c r="E11512" s="16">
        <v>0</v>
      </c>
      <c r="F11512" s="16">
        <v>0</v>
      </c>
      <c r="G11512" s="16">
        <v>0</v>
      </c>
      <c r="H11512" s="16">
        <v>0</v>
      </c>
    </row>
    <row r="11513" spans="1:8" x14ac:dyDescent="0.3">
      <c r="A11513" s="13" t="str">
        <f t="shared" si="179"/>
        <v>rojasmi022014</v>
      </c>
      <c r="B11513" s="16" t="s">
        <v>2266</v>
      </c>
      <c r="C11513" s="16">
        <v>2014</v>
      </c>
      <c r="D11513" s="16" t="s">
        <v>2331</v>
      </c>
      <c r="E11513" s="16">
        <v>41</v>
      </c>
      <c r="F11513" s="16">
        <v>101</v>
      </c>
      <c r="G11513" s="16">
        <v>4</v>
      </c>
      <c r="H11513" s="16">
        <v>25</v>
      </c>
    </row>
    <row r="11514" spans="1:8" x14ac:dyDescent="0.3">
      <c r="A11514" s="13" t="str">
        <f t="shared" si="179"/>
        <v>rolliji012014</v>
      </c>
      <c r="B11514" s="16" t="s">
        <v>189</v>
      </c>
      <c r="C11514" s="16">
        <v>2014</v>
      </c>
      <c r="D11514" s="16" t="s">
        <v>2331</v>
      </c>
      <c r="E11514" s="16">
        <v>158</v>
      </c>
      <c r="F11514" s="16">
        <v>398</v>
      </c>
      <c r="G11514" s="16">
        <v>7</v>
      </c>
      <c r="H11514" s="16">
        <v>64</v>
      </c>
    </row>
    <row r="11515" spans="1:8" x14ac:dyDescent="0.3">
      <c r="A11515" s="13" t="str">
        <f t="shared" si="179"/>
        <v>romakja012014</v>
      </c>
      <c r="B11515" s="16" t="s">
        <v>2267</v>
      </c>
      <c r="C11515" s="16">
        <v>2014</v>
      </c>
      <c r="D11515" s="16" t="s">
        <v>2333</v>
      </c>
      <c r="E11515" s="16">
        <v>14</v>
      </c>
      <c r="F11515" s="16">
        <v>1</v>
      </c>
      <c r="G11515" s="16">
        <v>0</v>
      </c>
      <c r="H11515" s="16">
        <v>3</v>
      </c>
    </row>
    <row r="11516" spans="1:8" x14ac:dyDescent="0.3">
      <c r="A11516" s="13" t="str">
        <f t="shared" si="179"/>
        <v>romakja012014</v>
      </c>
      <c r="B11516" s="16" t="s">
        <v>2267</v>
      </c>
      <c r="C11516" s="16">
        <v>2014</v>
      </c>
      <c r="D11516" s="16" t="s">
        <v>38</v>
      </c>
      <c r="E11516" s="16">
        <v>0</v>
      </c>
      <c r="F11516" s="16">
        <v>0</v>
      </c>
      <c r="G11516" s="16">
        <v>0</v>
      </c>
      <c r="H11516" s="16">
        <v>0</v>
      </c>
    </row>
    <row r="11517" spans="1:8" x14ac:dyDescent="0.3">
      <c r="A11517" s="13" t="str">
        <f t="shared" si="179"/>
        <v>romakja012014</v>
      </c>
      <c r="B11517" s="16" t="s">
        <v>2267</v>
      </c>
      <c r="C11517" s="16">
        <v>2014</v>
      </c>
      <c r="D11517" s="16" t="s">
        <v>2329</v>
      </c>
      <c r="E11517" s="16">
        <v>3</v>
      </c>
      <c r="F11517" s="16">
        <v>0</v>
      </c>
      <c r="G11517" s="16">
        <v>0</v>
      </c>
      <c r="H11517" s="16">
        <v>0</v>
      </c>
    </row>
    <row r="11518" spans="1:8" x14ac:dyDescent="0.3">
      <c r="A11518" s="13" t="str">
        <f t="shared" si="179"/>
        <v>romakja012014</v>
      </c>
      <c r="B11518" s="16" t="s">
        <v>2267</v>
      </c>
      <c r="C11518" s="16">
        <v>2014</v>
      </c>
      <c r="D11518" s="16" t="s">
        <v>2330</v>
      </c>
      <c r="E11518" s="16">
        <v>3</v>
      </c>
      <c r="F11518" s="16">
        <v>0</v>
      </c>
      <c r="G11518" s="16">
        <v>0</v>
      </c>
      <c r="H11518" s="16">
        <v>0</v>
      </c>
    </row>
    <row r="11519" spans="1:8" x14ac:dyDescent="0.3">
      <c r="A11519" s="13" t="str">
        <f t="shared" si="179"/>
        <v>romerst012014</v>
      </c>
      <c r="B11519" s="16" t="s">
        <v>2268</v>
      </c>
      <c r="C11519" s="16">
        <v>2014</v>
      </c>
      <c r="D11519" s="16" t="s">
        <v>2328</v>
      </c>
      <c r="E11519" s="16">
        <v>3</v>
      </c>
      <c r="F11519" s="16">
        <v>0</v>
      </c>
      <c r="G11519" s="16">
        <v>0</v>
      </c>
      <c r="H11519" s="16">
        <v>0</v>
      </c>
    </row>
    <row r="11520" spans="1:8" x14ac:dyDescent="0.3">
      <c r="A11520" s="13" t="str">
        <f t="shared" si="179"/>
        <v>romerst012014</v>
      </c>
      <c r="B11520" s="16" t="s">
        <v>2268</v>
      </c>
      <c r="C11520" s="16">
        <v>2014</v>
      </c>
      <c r="D11520" s="16" t="s">
        <v>2329</v>
      </c>
      <c r="E11520" s="16">
        <v>67</v>
      </c>
      <c r="F11520" s="16">
        <v>1</v>
      </c>
      <c r="G11520" s="16">
        <v>1</v>
      </c>
      <c r="H11520" s="16">
        <v>0</v>
      </c>
    </row>
    <row r="11521" spans="1:8" x14ac:dyDescent="0.3">
      <c r="A11521" s="13" t="str">
        <f t="shared" si="179"/>
        <v>romerst012014</v>
      </c>
      <c r="B11521" s="16" t="s">
        <v>2268</v>
      </c>
      <c r="C11521" s="16">
        <v>2014</v>
      </c>
      <c r="D11521" s="16" t="s">
        <v>2330</v>
      </c>
      <c r="E11521" s="16">
        <v>64</v>
      </c>
      <c r="F11521" s="16">
        <v>1</v>
      </c>
      <c r="G11521" s="16">
        <v>1</v>
      </c>
      <c r="H11521" s="16">
        <v>0</v>
      </c>
    </row>
    <row r="11522" spans="1:8" x14ac:dyDescent="0.3">
      <c r="A11522" s="13" t="str">
        <f t="shared" si="179"/>
        <v>rominan012014</v>
      </c>
      <c r="B11522" s="16" t="s">
        <v>1366</v>
      </c>
      <c r="C11522" s="16">
        <v>2014</v>
      </c>
      <c r="D11522" s="16" t="s">
        <v>37</v>
      </c>
      <c r="E11522" s="16">
        <v>7</v>
      </c>
      <c r="F11522" s="16">
        <v>5</v>
      </c>
      <c r="G11522" s="16">
        <v>0</v>
      </c>
      <c r="H11522" s="16">
        <v>2</v>
      </c>
    </row>
    <row r="11523" spans="1:8" x14ac:dyDescent="0.3">
      <c r="A11523" s="13" t="str">
        <f t="shared" ref="A11523:A11586" si="180">B11523&amp;C11523</f>
        <v>rominan012014</v>
      </c>
      <c r="B11523" s="16" t="s">
        <v>1366</v>
      </c>
      <c r="C11523" s="16">
        <v>2014</v>
      </c>
      <c r="D11523" s="16" t="s">
        <v>2332</v>
      </c>
      <c r="E11523" s="16">
        <v>0</v>
      </c>
      <c r="F11523" s="16">
        <v>0</v>
      </c>
      <c r="G11523" s="16">
        <v>0</v>
      </c>
      <c r="H11523" s="16">
        <v>0</v>
      </c>
    </row>
    <row r="11524" spans="1:8" x14ac:dyDescent="0.3">
      <c r="A11524" s="13" t="str">
        <f t="shared" si="180"/>
        <v>rominan012014</v>
      </c>
      <c r="B11524" s="16" t="s">
        <v>1366</v>
      </c>
      <c r="C11524" s="16">
        <v>2014</v>
      </c>
      <c r="D11524" s="16" t="s">
        <v>2331</v>
      </c>
      <c r="E11524" s="16">
        <v>111</v>
      </c>
      <c r="F11524" s="16">
        <v>206</v>
      </c>
      <c r="G11524" s="16">
        <v>8</v>
      </c>
      <c r="H11524" s="16">
        <v>46</v>
      </c>
    </row>
    <row r="11525" spans="1:8" x14ac:dyDescent="0.3">
      <c r="A11525" s="13" t="str">
        <f t="shared" si="180"/>
        <v>rominau012014</v>
      </c>
      <c r="B11525" s="16" t="s">
        <v>1600</v>
      </c>
      <c r="C11525" s="16">
        <v>2014</v>
      </c>
      <c r="D11525" s="16" t="s">
        <v>2333</v>
      </c>
      <c r="E11525" s="16">
        <v>2</v>
      </c>
      <c r="F11525" s="16">
        <v>0</v>
      </c>
      <c r="G11525" s="16">
        <v>0</v>
      </c>
      <c r="H11525" s="16">
        <v>0</v>
      </c>
    </row>
    <row r="11526" spans="1:8" x14ac:dyDescent="0.3">
      <c r="A11526" s="13" t="str">
        <f t="shared" si="180"/>
        <v>rominau012014</v>
      </c>
      <c r="B11526" s="16" t="s">
        <v>1600</v>
      </c>
      <c r="C11526" s="16">
        <v>2014</v>
      </c>
      <c r="D11526" s="16" t="s">
        <v>2334</v>
      </c>
      <c r="E11526" s="16">
        <v>14</v>
      </c>
      <c r="F11526" s="16">
        <v>2</v>
      </c>
      <c r="G11526" s="16">
        <v>0</v>
      </c>
      <c r="H11526" s="16">
        <v>2</v>
      </c>
    </row>
    <row r="11527" spans="1:8" x14ac:dyDescent="0.3">
      <c r="A11527" s="13" t="str">
        <f t="shared" si="180"/>
        <v>romose012014</v>
      </c>
      <c r="B11527" s="16" t="s">
        <v>999</v>
      </c>
      <c r="C11527" s="16">
        <v>2014</v>
      </c>
      <c r="D11527" s="16" t="s">
        <v>2332</v>
      </c>
      <c r="E11527" s="16">
        <v>3</v>
      </c>
      <c r="F11527" s="16">
        <v>7</v>
      </c>
      <c r="G11527" s="16">
        <v>1</v>
      </c>
      <c r="H11527" s="16">
        <v>0</v>
      </c>
    </row>
    <row r="11528" spans="1:8" x14ac:dyDescent="0.3">
      <c r="A11528" s="13" t="str">
        <f t="shared" si="180"/>
        <v>rondohe012014</v>
      </c>
      <c r="B11528" s="16" t="s">
        <v>2046</v>
      </c>
      <c r="C11528" s="16">
        <v>2014</v>
      </c>
      <c r="D11528" s="16" t="s">
        <v>2332</v>
      </c>
      <c r="E11528" s="16">
        <v>9</v>
      </c>
      <c r="F11528" s="16">
        <v>10</v>
      </c>
      <c r="G11528" s="16">
        <v>0</v>
      </c>
      <c r="H11528" s="16">
        <v>1</v>
      </c>
    </row>
    <row r="11529" spans="1:8" x14ac:dyDescent="0.3">
      <c r="A11529" s="13" t="str">
        <f t="shared" si="180"/>
        <v>rondojo012014</v>
      </c>
      <c r="B11529" s="16" t="s">
        <v>2269</v>
      </c>
      <c r="C11529" s="16">
        <v>2014</v>
      </c>
      <c r="D11529" s="16" t="s">
        <v>2332</v>
      </c>
      <c r="E11529" s="16">
        <v>0</v>
      </c>
      <c r="F11529" s="16">
        <v>0</v>
      </c>
      <c r="G11529" s="16">
        <v>0</v>
      </c>
      <c r="H11529" s="16">
        <v>0</v>
      </c>
    </row>
    <row r="11530" spans="1:8" x14ac:dyDescent="0.3">
      <c r="A11530" s="13" t="str">
        <f t="shared" si="180"/>
        <v>rosalad012014</v>
      </c>
      <c r="B11530" s="16" t="s">
        <v>1001</v>
      </c>
      <c r="C11530" s="16">
        <v>2014</v>
      </c>
      <c r="D11530" s="16" t="s">
        <v>2333</v>
      </c>
      <c r="E11530" s="16">
        <v>215</v>
      </c>
      <c r="F11530" s="16">
        <v>22</v>
      </c>
      <c r="G11530" s="16">
        <v>1</v>
      </c>
      <c r="H11530" s="16">
        <v>32</v>
      </c>
    </row>
    <row r="11531" spans="1:8" x14ac:dyDescent="0.3">
      <c r="A11531" s="13" t="str">
        <f t="shared" si="180"/>
        <v>rosalad012014</v>
      </c>
      <c r="B11531" s="16" t="s">
        <v>1001</v>
      </c>
      <c r="C11531" s="16">
        <v>2014</v>
      </c>
      <c r="D11531" s="16" t="s">
        <v>37</v>
      </c>
      <c r="E11531" s="16">
        <v>7</v>
      </c>
      <c r="F11531" s="16">
        <v>10</v>
      </c>
      <c r="G11531" s="16">
        <v>1</v>
      </c>
      <c r="H11531" s="16">
        <v>3</v>
      </c>
    </row>
    <row r="11532" spans="1:8" x14ac:dyDescent="0.3">
      <c r="A11532" s="13" t="str">
        <f t="shared" si="180"/>
        <v>rosalad012014</v>
      </c>
      <c r="B11532" s="16" t="s">
        <v>1001</v>
      </c>
      <c r="C11532" s="16">
        <v>2014</v>
      </c>
      <c r="D11532" s="16" t="s">
        <v>38</v>
      </c>
      <c r="E11532" s="16">
        <v>6</v>
      </c>
      <c r="F11532" s="16">
        <v>8</v>
      </c>
      <c r="G11532" s="16">
        <v>0</v>
      </c>
      <c r="H11532" s="16">
        <v>0</v>
      </c>
    </row>
    <row r="11533" spans="1:8" x14ac:dyDescent="0.3">
      <c r="A11533" s="13" t="str">
        <f t="shared" si="180"/>
        <v>rosalad012014</v>
      </c>
      <c r="B11533" s="16" t="s">
        <v>1001</v>
      </c>
      <c r="C11533" s="16">
        <v>2014</v>
      </c>
      <c r="D11533" s="16" t="s">
        <v>2331</v>
      </c>
      <c r="E11533" s="16">
        <v>2</v>
      </c>
      <c r="F11533" s="16">
        <v>6</v>
      </c>
      <c r="G11533" s="16">
        <v>0</v>
      </c>
      <c r="H11533" s="16">
        <v>1</v>
      </c>
    </row>
    <row r="11534" spans="1:8" x14ac:dyDescent="0.3">
      <c r="A11534" s="13" t="str">
        <f t="shared" si="180"/>
        <v>rosarwi012014</v>
      </c>
      <c r="B11534" s="16" t="s">
        <v>1601</v>
      </c>
      <c r="C11534" s="16">
        <v>2014</v>
      </c>
      <c r="D11534" s="16" t="s">
        <v>2333</v>
      </c>
      <c r="E11534" s="16">
        <v>25</v>
      </c>
      <c r="F11534" s="16">
        <v>0</v>
      </c>
      <c r="G11534" s="16">
        <v>0</v>
      </c>
      <c r="H11534" s="16">
        <v>7</v>
      </c>
    </row>
    <row r="11535" spans="1:8" x14ac:dyDescent="0.3">
      <c r="A11535" s="13" t="str">
        <f t="shared" si="180"/>
        <v>rosarwi012014</v>
      </c>
      <c r="B11535" s="16" t="s">
        <v>1601</v>
      </c>
      <c r="C11535" s="16">
        <v>2014</v>
      </c>
      <c r="D11535" s="16" t="s">
        <v>2334</v>
      </c>
      <c r="E11535" s="16">
        <v>585</v>
      </c>
      <c r="F11535" s="16">
        <v>54</v>
      </c>
      <c r="G11535" s="16">
        <v>7</v>
      </c>
      <c r="H11535" s="16">
        <v>5</v>
      </c>
    </row>
    <row r="11536" spans="1:8" x14ac:dyDescent="0.3">
      <c r="A11536" s="13" t="str">
        <f t="shared" si="180"/>
        <v>rosenbj012014</v>
      </c>
      <c r="B11536" s="16" t="s">
        <v>1822</v>
      </c>
      <c r="C11536" s="16">
        <v>2014</v>
      </c>
      <c r="D11536" s="16" t="s">
        <v>2332</v>
      </c>
      <c r="E11536" s="16">
        <v>0</v>
      </c>
      <c r="F11536" s="16">
        <v>0</v>
      </c>
      <c r="G11536" s="16">
        <v>0</v>
      </c>
      <c r="H11536" s="16">
        <v>0</v>
      </c>
    </row>
    <row r="11537" spans="1:8" x14ac:dyDescent="0.3">
      <c r="A11537" s="13" t="str">
        <f t="shared" si="180"/>
        <v>rosentr012014</v>
      </c>
      <c r="B11537" s="16" t="s">
        <v>1823</v>
      </c>
      <c r="C11537" s="16">
        <v>2014</v>
      </c>
      <c r="D11537" s="16" t="s">
        <v>2332</v>
      </c>
      <c r="E11537" s="16">
        <v>3</v>
      </c>
      <c r="F11537" s="16">
        <v>8</v>
      </c>
      <c r="G11537" s="16">
        <v>1</v>
      </c>
      <c r="H11537" s="16">
        <v>1</v>
      </c>
    </row>
    <row r="11538" spans="1:8" x14ac:dyDescent="0.3">
      <c r="A11538" s="13" t="str">
        <f t="shared" si="180"/>
        <v>rosinse012014</v>
      </c>
      <c r="B11538" s="16" t="s">
        <v>2270</v>
      </c>
      <c r="C11538" s="16">
        <v>2014</v>
      </c>
      <c r="D11538" s="16" t="s">
        <v>2332</v>
      </c>
      <c r="E11538" s="16">
        <v>0</v>
      </c>
      <c r="F11538" s="16">
        <v>0</v>
      </c>
      <c r="G11538" s="16">
        <v>0</v>
      </c>
      <c r="H11538" s="16">
        <v>0</v>
      </c>
    </row>
    <row r="11539" spans="1:8" x14ac:dyDescent="0.3">
      <c r="A11539" s="13" t="str">
        <f t="shared" si="180"/>
        <v>rossco012014</v>
      </c>
      <c r="B11539" s="16" t="s">
        <v>399</v>
      </c>
      <c r="C11539" s="16">
        <v>2014</v>
      </c>
      <c r="D11539" s="16" t="s">
        <v>2328</v>
      </c>
      <c r="E11539" s="16">
        <v>34</v>
      </c>
      <c r="F11539" s="16">
        <v>3</v>
      </c>
      <c r="G11539" s="16">
        <v>2</v>
      </c>
      <c r="H11539" s="16">
        <v>0</v>
      </c>
    </row>
    <row r="11540" spans="1:8" x14ac:dyDescent="0.3">
      <c r="A11540" s="13" t="str">
        <f t="shared" si="180"/>
        <v>rossco012014</v>
      </c>
      <c r="B11540" s="16" t="s">
        <v>399</v>
      </c>
      <c r="C11540" s="16">
        <v>2014</v>
      </c>
      <c r="D11540" s="16" t="s">
        <v>2329</v>
      </c>
      <c r="E11540" s="16">
        <v>61</v>
      </c>
      <c r="F11540" s="16">
        <v>5</v>
      </c>
      <c r="G11540" s="16">
        <v>2</v>
      </c>
      <c r="H11540" s="16">
        <v>1</v>
      </c>
    </row>
    <row r="11541" spans="1:8" x14ac:dyDescent="0.3">
      <c r="A11541" s="13" t="str">
        <f t="shared" si="180"/>
        <v>rossco012014</v>
      </c>
      <c r="B11541" s="16" t="s">
        <v>399</v>
      </c>
      <c r="C11541" s="16">
        <v>2014</v>
      </c>
      <c r="D11541" s="16" t="s">
        <v>2330</v>
      </c>
      <c r="E11541" s="16">
        <v>27</v>
      </c>
      <c r="F11541" s="16">
        <v>2</v>
      </c>
      <c r="G11541" s="16">
        <v>0</v>
      </c>
      <c r="H11541" s="16">
        <v>1</v>
      </c>
    </row>
    <row r="11542" spans="1:8" x14ac:dyDescent="0.3">
      <c r="A11542" s="13" t="str">
        <f t="shared" si="180"/>
        <v>rosscza012014</v>
      </c>
      <c r="B11542" s="16" t="s">
        <v>2047</v>
      </c>
      <c r="C11542" s="16">
        <v>2014</v>
      </c>
      <c r="D11542" s="16" t="s">
        <v>2332</v>
      </c>
      <c r="E11542" s="16">
        <v>0</v>
      </c>
      <c r="F11542" s="16">
        <v>0</v>
      </c>
      <c r="G11542" s="16">
        <v>0</v>
      </c>
      <c r="H11542" s="16">
        <v>0</v>
      </c>
    </row>
    <row r="11543" spans="1:8" x14ac:dyDescent="0.3">
      <c r="A11543" s="13" t="str">
        <f t="shared" si="180"/>
        <v>rossda012014</v>
      </c>
      <c r="B11543" s="16" t="s">
        <v>331</v>
      </c>
      <c r="C11543" s="16">
        <v>2014</v>
      </c>
      <c r="D11543" s="16" t="s">
        <v>2334</v>
      </c>
      <c r="E11543" s="16">
        <v>381</v>
      </c>
      <c r="F11543" s="16">
        <v>27</v>
      </c>
      <c r="G11543" s="16">
        <v>7</v>
      </c>
      <c r="H11543" s="16">
        <v>3</v>
      </c>
    </row>
    <row r="11544" spans="1:8" x14ac:dyDescent="0.3">
      <c r="A11544" s="13" t="str">
        <f t="shared" si="180"/>
        <v>rossro012014</v>
      </c>
      <c r="B11544" s="16" t="s">
        <v>1824</v>
      </c>
      <c r="C11544" s="16">
        <v>2014</v>
      </c>
      <c r="D11544" s="16" t="s">
        <v>2332</v>
      </c>
      <c r="E11544" s="16">
        <v>2</v>
      </c>
      <c r="F11544" s="16">
        <v>8</v>
      </c>
      <c r="G11544" s="16">
        <v>2</v>
      </c>
      <c r="H11544" s="16">
        <v>0</v>
      </c>
    </row>
    <row r="11545" spans="1:8" x14ac:dyDescent="0.3">
      <c r="A11545" s="13" t="str">
        <f t="shared" si="180"/>
        <v>rossty012014</v>
      </c>
      <c r="B11545" s="16" t="s">
        <v>1368</v>
      </c>
      <c r="C11545" s="16">
        <v>2014</v>
      </c>
      <c r="D11545" s="16" t="s">
        <v>2332</v>
      </c>
      <c r="E11545" s="16">
        <v>16</v>
      </c>
      <c r="F11545" s="16">
        <v>37</v>
      </c>
      <c r="G11545" s="16">
        <v>3</v>
      </c>
      <c r="H11545" s="16">
        <v>3</v>
      </c>
    </row>
    <row r="11546" spans="1:8" x14ac:dyDescent="0.3">
      <c r="A11546" s="13" t="str">
        <f t="shared" si="180"/>
        <v>rothmi012014</v>
      </c>
      <c r="B11546" s="16" t="s">
        <v>2048</v>
      </c>
      <c r="C11546" s="16">
        <v>2014</v>
      </c>
      <c r="D11546" s="16" t="s">
        <v>2332</v>
      </c>
      <c r="E11546" s="16">
        <v>1</v>
      </c>
      <c r="F11546" s="16">
        <v>5</v>
      </c>
      <c r="G11546" s="16">
        <v>1</v>
      </c>
      <c r="H11546" s="16">
        <v>2</v>
      </c>
    </row>
    <row r="11547" spans="1:8" x14ac:dyDescent="0.3">
      <c r="A11547" s="13" t="str">
        <f t="shared" si="180"/>
        <v>rowenbe012014</v>
      </c>
      <c r="B11547" s="16" t="s">
        <v>2271</v>
      </c>
      <c r="C11547" s="16">
        <v>2014</v>
      </c>
      <c r="D11547" s="16" t="s">
        <v>2332</v>
      </c>
      <c r="E11547" s="16">
        <v>0</v>
      </c>
      <c r="F11547" s="16">
        <v>3</v>
      </c>
      <c r="G11547" s="16">
        <v>0</v>
      </c>
      <c r="H11547" s="16">
        <v>0</v>
      </c>
    </row>
    <row r="11548" spans="1:8" x14ac:dyDescent="0.3">
      <c r="A11548" s="13" t="str">
        <f t="shared" si="180"/>
        <v>rowlary012014</v>
      </c>
      <c r="B11548" s="16" t="s">
        <v>843</v>
      </c>
      <c r="C11548" s="16">
        <v>2014</v>
      </c>
      <c r="D11548" s="16" t="s">
        <v>2332</v>
      </c>
      <c r="E11548" s="16">
        <v>0</v>
      </c>
      <c r="F11548" s="16">
        <v>0</v>
      </c>
      <c r="G11548" s="16">
        <v>1</v>
      </c>
      <c r="H11548" s="16">
        <v>0</v>
      </c>
    </row>
    <row r="11549" spans="1:8" x14ac:dyDescent="0.3">
      <c r="A11549" s="13" t="str">
        <f t="shared" si="180"/>
        <v>ruary012014</v>
      </c>
      <c r="B11549" s="16" t="s">
        <v>2272</v>
      </c>
      <c r="C11549" s="16">
        <v>2014</v>
      </c>
      <c r="D11549" s="16" t="s">
        <v>2333</v>
      </c>
      <c r="E11549" s="16">
        <v>54</v>
      </c>
      <c r="F11549" s="16">
        <v>7</v>
      </c>
      <c r="G11549" s="16">
        <v>0</v>
      </c>
      <c r="H11549" s="16">
        <v>7</v>
      </c>
    </row>
    <row r="11550" spans="1:8" x14ac:dyDescent="0.3">
      <c r="A11550" s="13" t="str">
        <f t="shared" si="180"/>
        <v>ruary012014</v>
      </c>
      <c r="B11550" s="16" t="s">
        <v>2272</v>
      </c>
      <c r="C11550" s="16">
        <v>2014</v>
      </c>
      <c r="D11550" s="16" t="s">
        <v>38</v>
      </c>
      <c r="E11550" s="16">
        <v>0</v>
      </c>
      <c r="F11550" s="16">
        <v>0</v>
      </c>
      <c r="G11550" s="16">
        <v>0</v>
      </c>
      <c r="H11550" s="16">
        <v>0</v>
      </c>
    </row>
    <row r="11551" spans="1:8" x14ac:dyDescent="0.3">
      <c r="A11551" s="13" t="str">
        <f t="shared" si="180"/>
        <v>ruary012014</v>
      </c>
      <c r="B11551" s="16" t="s">
        <v>2272</v>
      </c>
      <c r="C11551" s="16">
        <v>2014</v>
      </c>
      <c r="D11551" s="16" t="s">
        <v>2328</v>
      </c>
      <c r="E11551" s="16">
        <v>33</v>
      </c>
      <c r="F11551" s="16">
        <v>0</v>
      </c>
      <c r="G11551" s="16">
        <v>0</v>
      </c>
      <c r="H11551" s="16">
        <v>0</v>
      </c>
    </row>
    <row r="11552" spans="1:8" x14ac:dyDescent="0.3">
      <c r="A11552" s="13" t="str">
        <f t="shared" si="180"/>
        <v>ruary012014</v>
      </c>
      <c r="B11552" s="16" t="s">
        <v>2272</v>
      </c>
      <c r="C11552" s="16">
        <v>2014</v>
      </c>
      <c r="D11552" s="16" t="s">
        <v>2329</v>
      </c>
      <c r="E11552" s="16">
        <v>33</v>
      </c>
      <c r="F11552" s="16">
        <v>0</v>
      </c>
      <c r="G11552" s="16">
        <v>0</v>
      </c>
      <c r="H11552" s="16">
        <v>0</v>
      </c>
    </row>
    <row r="11553" spans="1:8" x14ac:dyDescent="0.3">
      <c r="A11553" s="13" t="str">
        <f t="shared" si="180"/>
        <v>rucindr012014</v>
      </c>
      <c r="B11553" s="16" t="s">
        <v>2273</v>
      </c>
      <c r="C11553" s="16">
        <v>2014</v>
      </c>
      <c r="D11553" s="16" t="s">
        <v>2332</v>
      </c>
      <c r="E11553" s="16">
        <v>1</v>
      </c>
      <c r="F11553" s="16">
        <v>1</v>
      </c>
      <c r="G11553" s="16">
        <v>0</v>
      </c>
      <c r="H11553" s="16">
        <v>0</v>
      </c>
    </row>
    <row r="11554" spans="1:8" x14ac:dyDescent="0.3">
      <c r="A11554" s="13" t="str">
        <f t="shared" si="180"/>
        <v>rufda012014</v>
      </c>
      <c r="B11554" s="16" t="s">
        <v>1825</v>
      </c>
      <c r="C11554" s="16">
        <v>2014</v>
      </c>
      <c r="D11554" s="16" t="s">
        <v>2333</v>
      </c>
      <c r="E11554" s="16">
        <v>106</v>
      </c>
      <c r="F11554" s="16">
        <v>6</v>
      </c>
      <c r="G11554" s="16">
        <v>0</v>
      </c>
      <c r="H11554" s="16">
        <v>9</v>
      </c>
    </row>
    <row r="11555" spans="1:8" x14ac:dyDescent="0.3">
      <c r="A11555" s="13" t="str">
        <f t="shared" si="180"/>
        <v>rufda012014</v>
      </c>
      <c r="B11555" s="16" t="s">
        <v>1825</v>
      </c>
      <c r="C11555" s="16">
        <v>2014</v>
      </c>
      <c r="D11555" s="16" t="s">
        <v>38</v>
      </c>
      <c r="E11555" s="16">
        <v>0</v>
      </c>
      <c r="F11555" s="16">
        <v>1</v>
      </c>
      <c r="G11555" s="16">
        <v>0</v>
      </c>
      <c r="H11555" s="16">
        <v>0</v>
      </c>
    </row>
    <row r="11556" spans="1:8" x14ac:dyDescent="0.3">
      <c r="A11556" s="13" t="str">
        <f t="shared" si="180"/>
        <v>rufda012014</v>
      </c>
      <c r="B11556" s="16" t="s">
        <v>1825</v>
      </c>
      <c r="C11556" s="16">
        <v>2014</v>
      </c>
      <c r="D11556" s="16" t="s">
        <v>2328</v>
      </c>
      <c r="E11556" s="16">
        <v>20</v>
      </c>
      <c r="F11556" s="16">
        <v>0</v>
      </c>
      <c r="G11556" s="16">
        <v>0</v>
      </c>
      <c r="H11556" s="16">
        <v>0</v>
      </c>
    </row>
    <row r="11557" spans="1:8" x14ac:dyDescent="0.3">
      <c r="A11557" s="13" t="str">
        <f t="shared" si="180"/>
        <v>rufda012014</v>
      </c>
      <c r="B11557" s="16" t="s">
        <v>1825</v>
      </c>
      <c r="C11557" s="16">
        <v>2014</v>
      </c>
      <c r="D11557" s="16" t="s">
        <v>2329</v>
      </c>
      <c r="E11557" s="16">
        <v>20</v>
      </c>
      <c r="F11557" s="16">
        <v>0</v>
      </c>
      <c r="G11557" s="16">
        <v>0</v>
      </c>
      <c r="H11557" s="16">
        <v>0</v>
      </c>
    </row>
    <row r="11558" spans="1:8" x14ac:dyDescent="0.3">
      <c r="A11558" s="13" t="str">
        <f t="shared" si="180"/>
        <v>ruggiju012014</v>
      </c>
      <c r="B11558" s="16" t="s">
        <v>844</v>
      </c>
      <c r="C11558" s="16">
        <v>2014</v>
      </c>
      <c r="D11558" s="16" t="s">
        <v>2327</v>
      </c>
      <c r="E11558" s="16">
        <v>42</v>
      </c>
      <c r="F11558" s="16">
        <v>0</v>
      </c>
      <c r="G11558" s="16">
        <v>0</v>
      </c>
      <c r="H11558" s="16">
        <v>0</v>
      </c>
    </row>
    <row r="11559" spans="1:8" x14ac:dyDescent="0.3">
      <c r="A11559" s="13" t="str">
        <f t="shared" si="180"/>
        <v>ruggiju012014</v>
      </c>
      <c r="B11559" s="16" t="s">
        <v>844</v>
      </c>
      <c r="C11559" s="16">
        <v>2014</v>
      </c>
      <c r="D11559" s="16" t="s">
        <v>2328</v>
      </c>
      <c r="E11559" s="16">
        <v>21</v>
      </c>
      <c r="F11559" s="16">
        <v>1</v>
      </c>
      <c r="G11559" s="16">
        <v>1</v>
      </c>
      <c r="H11559" s="16">
        <v>0</v>
      </c>
    </row>
    <row r="11560" spans="1:8" x14ac:dyDescent="0.3">
      <c r="A11560" s="13" t="str">
        <f t="shared" si="180"/>
        <v>ruggiju012014</v>
      </c>
      <c r="B11560" s="16" t="s">
        <v>844</v>
      </c>
      <c r="C11560" s="16">
        <v>2014</v>
      </c>
      <c r="D11560" s="16" t="s">
        <v>2329</v>
      </c>
      <c r="E11560" s="16">
        <v>115</v>
      </c>
      <c r="F11560" s="16">
        <v>1</v>
      </c>
      <c r="G11560" s="16">
        <v>1</v>
      </c>
      <c r="H11560" s="16">
        <v>0</v>
      </c>
    </row>
    <row r="11561" spans="1:8" x14ac:dyDescent="0.3">
      <c r="A11561" s="13" t="str">
        <f t="shared" si="180"/>
        <v>ruggiju012014</v>
      </c>
      <c r="B11561" s="16" t="s">
        <v>844</v>
      </c>
      <c r="C11561" s="16">
        <v>2014</v>
      </c>
      <c r="D11561" s="16" t="s">
        <v>2330</v>
      </c>
      <c r="E11561" s="16">
        <v>52</v>
      </c>
      <c r="F11561" s="16">
        <v>0</v>
      </c>
      <c r="G11561" s="16">
        <v>0</v>
      </c>
      <c r="H11561" s="16">
        <v>0</v>
      </c>
    </row>
    <row r="11562" spans="1:8" x14ac:dyDescent="0.3">
      <c r="A11562" s="13" t="str">
        <f t="shared" si="180"/>
        <v>ruizca012014</v>
      </c>
      <c r="B11562" s="16" t="s">
        <v>721</v>
      </c>
      <c r="C11562" s="16">
        <v>2014</v>
      </c>
      <c r="D11562" s="16" t="s">
        <v>2334</v>
      </c>
      <c r="E11562" s="16">
        <v>852</v>
      </c>
      <c r="F11562" s="16">
        <v>68</v>
      </c>
      <c r="G11562" s="16">
        <v>5</v>
      </c>
      <c r="H11562" s="16">
        <v>9</v>
      </c>
    </row>
    <row r="11563" spans="1:8" x14ac:dyDescent="0.3">
      <c r="A11563" s="13" t="str">
        <f t="shared" si="180"/>
        <v>ruppca012014</v>
      </c>
      <c r="B11563" s="16" t="s">
        <v>2049</v>
      </c>
      <c r="C11563" s="16">
        <v>2014</v>
      </c>
      <c r="D11563" s="16" t="s">
        <v>2334</v>
      </c>
      <c r="E11563" s="16">
        <v>130</v>
      </c>
      <c r="F11563" s="16">
        <v>18</v>
      </c>
      <c r="G11563" s="16">
        <v>2</v>
      </c>
      <c r="H11563" s="16">
        <v>2</v>
      </c>
    </row>
    <row r="11564" spans="1:8" x14ac:dyDescent="0.3">
      <c r="A11564" s="13" t="str">
        <f t="shared" si="180"/>
        <v>rusinch012014</v>
      </c>
      <c r="B11564" s="16" t="s">
        <v>1826</v>
      </c>
      <c r="C11564" s="16">
        <v>2014</v>
      </c>
      <c r="D11564" s="16" t="s">
        <v>2332</v>
      </c>
      <c r="E11564" s="16">
        <v>2</v>
      </c>
      <c r="F11564" s="16">
        <v>2</v>
      </c>
      <c r="G11564" s="16">
        <v>0</v>
      </c>
      <c r="H11564" s="16">
        <v>0</v>
      </c>
    </row>
    <row r="11565" spans="1:8" x14ac:dyDescent="0.3">
      <c r="A11565" s="13" t="str">
        <f t="shared" si="180"/>
        <v>russeja022014</v>
      </c>
      <c r="B11565" s="16" t="s">
        <v>1369</v>
      </c>
      <c r="C11565" s="16">
        <v>2014</v>
      </c>
      <c r="D11565" s="16" t="s">
        <v>2332</v>
      </c>
      <c r="E11565" s="16">
        <v>2</v>
      </c>
      <c r="F11565" s="16">
        <v>6</v>
      </c>
      <c r="G11565" s="16">
        <v>0</v>
      </c>
      <c r="H11565" s="16">
        <v>0</v>
      </c>
    </row>
    <row r="11566" spans="1:8" x14ac:dyDescent="0.3">
      <c r="A11566" s="13" t="str">
        <f t="shared" si="180"/>
        <v>russeja022014</v>
      </c>
      <c r="B11566" s="16" t="s">
        <v>1369</v>
      </c>
      <c r="C11566" s="16">
        <v>2014</v>
      </c>
      <c r="D11566" s="16" t="s">
        <v>2332</v>
      </c>
      <c r="E11566" s="16">
        <v>0</v>
      </c>
      <c r="F11566" s="16">
        <v>0</v>
      </c>
      <c r="G11566" s="16">
        <v>0</v>
      </c>
      <c r="H11566" s="16">
        <v>0</v>
      </c>
    </row>
    <row r="11567" spans="1:8" x14ac:dyDescent="0.3">
      <c r="A11567" s="13" t="str">
        <f t="shared" si="180"/>
        <v>rutlejo012014</v>
      </c>
      <c r="B11567" s="16" t="s">
        <v>1827</v>
      </c>
      <c r="C11567" s="16">
        <v>2014</v>
      </c>
      <c r="D11567" s="16" t="s">
        <v>37</v>
      </c>
      <c r="E11567" s="16">
        <v>25</v>
      </c>
      <c r="F11567" s="16">
        <v>27</v>
      </c>
      <c r="G11567" s="16">
        <v>2</v>
      </c>
      <c r="H11567" s="16">
        <v>6</v>
      </c>
    </row>
    <row r="11568" spans="1:8" x14ac:dyDescent="0.3">
      <c r="A11568" s="13" t="str">
        <f t="shared" si="180"/>
        <v>rutlejo012014</v>
      </c>
      <c r="B11568" s="16" t="s">
        <v>1827</v>
      </c>
      <c r="C11568" s="16">
        <v>2014</v>
      </c>
      <c r="D11568" s="16" t="s">
        <v>38</v>
      </c>
      <c r="E11568" s="16">
        <v>1</v>
      </c>
      <c r="F11568" s="16">
        <v>8</v>
      </c>
      <c r="G11568" s="16">
        <v>2</v>
      </c>
      <c r="H11568" s="16">
        <v>1</v>
      </c>
    </row>
    <row r="11569" spans="1:8" x14ac:dyDescent="0.3">
      <c r="A11569" s="13" t="str">
        <f t="shared" si="180"/>
        <v>rutlejo012014</v>
      </c>
      <c r="B11569" s="16" t="s">
        <v>1827</v>
      </c>
      <c r="C11569" s="16">
        <v>2014</v>
      </c>
      <c r="D11569" s="16" t="s">
        <v>2331</v>
      </c>
      <c r="E11569" s="16">
        <v>64</v>
      </c>
      <c r="F11569" s="16">
        <v>159</v>
      </c>
      <c r="G11569" s="16">
        <v>9</v>
      </c>
      <c r="H11569" s="16">
        <v>34</v>
      </c>
    </row>
    <row r="11570" spans="1:8" x14ac:dyDescent="0.3">
      <c r="A11570" s="13" t="str">
        <f t="shared" si="180"/>
        <v>ryanbr012014</v>
      </c>
      <c r="B11570" s="16" t="s">
        <v>845</v>
      </c>
      <c r="C11570" s="16">
        <v>2014</v>
      </c>
      <c r="D11570" s="16" t="s">
        <v>2333</v>
      </c>
      <c r="E11570" s="16">
        <v>8</v>
      </c>
      <c r="F11570" s="16">
        <v>1</v>
      </c>
      <c r="G11570" s="16">
        <v>0</v>
      </c>
      <c r="H11570" s="16">
        <v>1</v>
      </c>
    </row>
    <row r="11571" spans="1:8" x14ac:dyDescent="0.3">
      <c r="A11571" s="13" t="str">
        <f t="shared" si="180"/>
        <v>ryanbr012014</v>
      </c>
      <c r="B11571" s="16" t="s">
        <v>845</v>
      </c>
      <c r="C11571" s="16">
        <v>2014</v>
      </c>
      <c r="D11571" s="16" t="s">
        <v>37</v>
      </c>
      <c r="E11571" s="16">
        <v>25</v>
      </c>
      <c r="F11571" s="16">
        <v>50</v>
      </c>
      <c r="G11571" s="16">
        <v>1</v>
      </c>
      <c r="H11571" s="16">
        <v>11</v>
      </c>
    </row>
    <row r="11572" spans="1:8" x14ac:dyDescent="0.3">
      <c r="A11572" s="13" t="str">
        <f t="shared" si="180"/>
        <v>ryanbr012014</v>
      </c>
      <c r="B11572" s="16" t="s">
        <v>845</v>
      </c>
      <c r="C11572" s="16">
        <v>2014</v>
      </c>
      <c r="D11572" s="16" t="s">
        <v>38</v>
      </c>
      <c r="E11572" s="16">
        <v>2</v>
      </c>
      <c r="F11572" s="16">
        <v>7</v>
      </c>
      <c r="G11572" s="16">
        <v>0</v>
      </c>
      <c r="H11572" s="16">
        <v>1</v>
      </c>
    </row>
    <row r="11573" spans="1:8" x14ac:dyDescent="0.3">
      <c r="A11573" s="13" t="str">
        <f t="shared" si="180"/>
        <v>ryanbr012014</v>
      </c>
      <c r="B11573" s="16" t="s">
        <v>845</v>
      </c>
      <c r="C11573" s="16">
        <v>2014</v>
      </c>
      <c r="D11573" s="16" t="s">
        <v>2331</v>
      </c>
      <c r="E11573" s="16">
        <v>18</v>
      </c>
      <c r="F11573" s="16">
        <v>44</v>
      </c>
      <c r="G11573" s="16">
        <v>3</v>
      </c>
      <c r="H11573" s="16">
        <v>7</v>
      </c>
    </row>
    <row r="11574" spans="1:8" x14ac:dyDescent="0.3">
      <c r="A11574" s="13" t="str">
        <f t="shared" si="180"/>
        <v>ryanky012014</v>
      </c>
      <c r="B11574" s="16" t="s">
        <v>2274</v>
      </c>
      <c r="C11574" s="16">
        <v>2014</v>
      </c>
      <c r="D11574" s="16" t="s">
        <v>2332</v>
      </c>
      <c r="E11574" s="16">
        <v>2</v>
      </c>
      <c r="F11574" s="16">
        <v>1</v>
      </c>
      <c r="G11574" s="16">
        <v>0</v>
      </c>
      <c r="H11574" s="16">
        <v>0</v>
      </c>
    </row>
    <row r="11575" spans="1:8" x14ac:dyDescent="0.3">
      <c r="A11575" s="13" t="str">
        <f t="shared" si="180"/>
        <v>ryuhy012014</v>
      </c>
      <c r="B11575" s="16" t="s">
        <v>2050</v>
      </c>
      <c r="C11575" s="16">
        <v>2014</v>
      </c>
      <c r="D11575" s="16" t="s">
        <v>2332</v>
      </c>
      <c r="E11575" s="16">
        <v>7</v>
      </c>
      <c r="F11575" s="16">
        <v>25</v>
      </c>
      <c r="G11575" s="16">
        <v>1</v>
      </c>
      <c r="H11575" s="16">
        <v>3</v>
      </c>
    </row>
    <row r="11576" spans="1:8" x14ac:dyDescent="0.3">
      <c r="A11576" s="13" t="str">
        <f t="shared" si="180"/>
        <v>rzepcma012014</v>
      </c>
      <c r="B11576" s="16" t="s">
        <v>1177</v>
      </c>
      <c r="C11576" s="16">
        <v>2014</v>
      </c>
      <c r="D11576" s="16" t="s">
        <v>2332</v>
      </c>
      <c r="E11576" s="16">
        <v>3</v>
      </c>
      <c r="F11576" s="16">
        <v>5</v>
      </c>
      <c r="G11576" s="16">
        <v>1</v>
      </c>
      <c r="H11576" s="16">
        <v>0</v>
      </c>
    </row>
    <row r="11577" spans="1:8" x14ac:dyDescent="0.3">
      <c r="A11577" s="13" t="str">
        <f t="shared" si="180"/>
        <v>sabatcc012014</v>
      </c>
      <c r="B11577" s="16" t="s">
        <v>273</v>
      </c>
      <c r="C11577" s="16">
        <v>2014</v>
      </c>
      <c r="D11577" s="16" t="s">
        <v>2332</v>
      </c>
      <c r="E11577" s="16">
        <v>1</v>
      </c>
      <c r="F11577" s="16">
        <v>5</v>
      </c>
      <c r="G11577" s="16">
        <v>0</v>
      </c>
      <c r="H11577" s="16">
        <v>0</v>
      </c>
    </row>
    <row r="11578" spans="1:8" x14ac:dyDescent="0.3">
      <c r="A11578" s="13" t="str">
        <f t="shared" si="180"/>
        <v>sadleca022014</v>
      </c>
      <c r="B11578" s="16" t="s">
        <v>2275</v>
      </c>
      <c r="C11578" s="16">
        <v>2014</v>
      </c>
      <c r="D11578" s="16" t="s">
        <v>2332</v>
      </c>
      <c r="E11578" s="16">
        <v>3</v>
      </c>
      <c r="F11578" s="16">
        <v>1</v>
      </c>
      <c r="G11578" s="16">
        <v>0</v>
      </c>
      <c r="H11578" s="16">
        <v>0</v>
      </c>
    </row>
    <row r="11579" spans="1:8" x14ac:dyDescent="0.3">
      <c r="A11579" s="13" t="str">
        <f t="shared" si="180"/>
        <v>salasfe012014</v>
      </c>
      <c r="B11579" s="16" t="s">
        <v>1371</v>
      </c>
      <c r="C11579" s="16">
        <v>2014</v>
      </c>
      <c r="D11579" s="16" t="s">
        <v>2332</v>
      </c>
      <c r="E11579" s="16">
        <v>6</v>
      </c>
      <c r="F11579" s="16">
        <v>7</v>
      </c>
      <c r="G11579" s="16">
        <v>0</v>
      </c>
      <c r="H11579" s="16">
        <v>1</v>
      </c>
    </row>
    <row r="11580" spans="1:8" x14ac:dyDescent="0.3">
      <c r="A11580" s="13" t="str">
        <f t="shared" si="180"/>
        <v>salazda012014</v>
      </c>
      <c r="B11580" s="16" t="s">
        <v>2051</v>
      </c>
      <c r="C11580" s="16">
        <v>2014</v>
      </c>
      <c r="D11580" s="16" t="s">
        <v>2332</v>
      </c>
      <c r="E11580" s="16">
        <v>3</v>
      </c>
      <c r="F11580" s="16">
        <v>6</v>
      </c>
      <c r="G11580" s="16">
        <v>0</v>
      </c>
      <c r="H11580" s="16">
        <v>1</v>
      </c>
    </row>
    <row r="11581" spans="1:8" x14ac:dyDescent="0.3">
      <c r="A11581" s="13" t="str">
        <f t="shared" si="180"/>
        <v>salech012014</v>
      </c>
      <c r="B11581" s="16" t="s">
        <v>1372</v>
      </c>
      <c r="C11581" s="16">
        <v>2014</v>
      </c>
      <c r="D11581" s="16" t="s">
        <v>2332</v>
      </c>
      <c r="E11581" s="16">
        <v>4</v>
      </c>
      <c r="F11581" s="16">
        <v>13</v>
      </c>
      <c r="G11581" s="16">
        <v>0</v>
      </c>
      <c r="H11581" s="16">
        <v>0</v>
      </c>
    </row>
    <row r="11582" spans="1:8" x14ac:dyDescent="0.3">
      <c r="A11582" s="13" t="str">
        <f t="shared" si="180"/>
        <v>saltaja012014</v>
      </c>
      <c r="B11582" s="16" t="s">
        <v>846</v>
      </c>
      <c r="C11582" s="16">
        <v>2014</v>
      </c>
      <c r="D11582" s="16" t="s">
        <v>2334</v>
      </c>
      <c r="E11582" s="16">
        <v>741</v>
      </c>
      <c r="F11582" s="16">
        <v>45</v>
      </c>
      <c r="G11582" s="16">
        <v>15</v>
      </c>
      <c r="H11582" s="16">
        <v>6</v>
      </c>
    </row>
    <row r="11583" spans="1:8" x14ac:dyDescent="0.3">
      <c r="A11583" s="13" t="str">
        <f t="shared" si="180"/>
        <v>samarje012014</v>
      </c>
      <c r="B11583" s="16" t="s">
        <v>1005</v>
      </c>
      <c r="C11583" s="16">
        <v>2014</v>
      </c>
      <c r="D11583" s="16" t="s">
        <v>2332</v>
      </c>
      <c r="E11583" s="16">
        <v>15</v>
      </c>
      <c r="F11583" s="16">
        <v>12</v>
      </c>
      <c r="G11583" s="16">
        <v>3</v>
      </c>
      <c r="H11583" s="16">
        <v>1</v>
      </c>
    </row>
    <row r="11584" spans="1:8" x14ac:dyDescent="0.3">
      <c r="A11584" s="13" t="str">
        <f t="shared" si="180"/>
        <v>samarje012014</v>
      </c>
      <c r="B11584" s="16" t="s">
        <v>1005</v>
      </c>
      <c r="C11584" s="16">
        <v>2014</v>
      </c>
      <c r="D11584" s="16" t="s">
        <v>2332</v>
      </c>
      <c r="E11584" s="16">
        <v>3</v>
      </c>
      <c r="F11584" s="16">
        <v>10</v>
      </c>
      <c r="G11584" s="16">
        <v>0</v>
      </c>
      <c r="H11584" s="16">
        <v>1</v>
      </c>
    </row>
    <row r="11585" spans="1:8" x14ac:dyDescent="0.3">
      <c r="A11585" s="13" t="str">
        <f t="shared" si="180"/>
        <v>sanchaa012014</v>
      </c>
      <c r="B11585" s="16" t="s">
        <v>2276</v>
      </c>
      <c r="C11585" s="16">
        <v>2014</v>
      </c>
      <c r="D11585" s="16" t="s">
        <v>2332</v>
      </c>
      <c r="E11585" s="16">
        <v>0</v>
      </c>
      <c r="F11585" s="16">
        <v>11</v>
      </c>
      <c r="G11585" s="16">
        <v>1</v>
      </c>
      <c r="H11585" s="16">
        <v>0</v>
      </c>
    </row>
    <row r="11586" spans="1:8" x14ac:dyDescent="0.3">
      <c r="A11586" s="13" t="str">
        <f t="shared" si="180"/>
        <v>sanchan012014</v>
      </c>
      <c r="B11586" s="16" t="s">
        <v>724</v>
      </c>
      <c r="C11586" s="16">
        <v>2014</v>
      </c>
      <c r="D11586" s="16" t="s">
        <v>2332</v>
      </c>
      <c r="E11586" s="16">
        <v>11</v>
      </c>
      <c r="F11586" s="16">
        <v>18</v>
      </c>
      <c r="G11586" s="16">
        <v>0</v>
      </c>
      <c r="H11586" s="16">
        <v>2</v>
      </c>
    </row>
    <row r="11587" spans="1:8" x14ac:dyDescent="0.3">
      <c r="A11587" s="13" t="str">
        <f t="shared" ref="A11587:A11650" si="181">B11587&amp;C11587</f>
        <v>sanchca012014</v>
      </c>
      <c r="B11587" s="16" t="s">
        <v>2277</v>
      </c>
      <c r="C11587" s="16">
        <v>2014</v>
      </c>
      <c r="D11587" s="16" t="s">
        <v>37</v>
      </c>
      <c r="E11587" s="16">
        <v>49</v>
      </c>
      <c r="F11587" s="16">
        <v>72</v>
      </c>
      <c r="G11587" s="16">
        <v>1</v>
      </c>
      <c r="H11587" s="16">
        <v>18</v>
      </c>
    </row>
    <row r="11588" spans="1:8" x14ac:dyDescent="0.3">
      <c r="A11588" s="13" t="str">
        <f t="shared" si="181"/>
        <v>sanchca012014</v>
      </c>
      <c r="B11588" s="16" t="s">
        <v>2277</v>
      </c>
      <c r="C11588" s="16">
        <v>2014</v>
      </c>
      <c r="D11588" s="16" t="s">
        <v>2331</v>
      </c>
      <c r="E11588" s="16">
        <v>1</v>
      </c>
      <c r="F11588" s="16">
        <v>5</v>
      </c>
      <c r="G11588" s="16">
        <v>0</v>
      </c>
      <c r="H11588" s="16">
        <v>0</v>
      </c>
    </row>
    <row r="11589" spans="1:8" x14ac:dyDescent="0.3">
      <c r="A11589" s="13" t="str">
        <f t="shared" si="181"/>
        <v>sanchga012014</v>
      </c>
      <c r="B11589" s="16" t="s">
        <v>1006</v>
      </c>
      <c r="C11589" s="16">
        <v>2014</v>
      </c>
      <c r="D11589" s="16" t="s">
        <v>2333</v>
      </c>
      <c r="E11589" s="16">
        <v>554</v>
      </c>
      <c r="F11589" s="16">
        <v>38</v>
      </c>
      <c r="G11589" s="16">
        <v>3</v>
      </c>
      <c r="H11589" s="16">
        <v>46</v>
      </c>
    </row>
    <row r="11590" spans="1:8" x14ac:dyDescent="0.3">
      <c r="A11590" s="13" t="str">
        <f t="shared" si="181"/>
        <v>sanchga012014</v>
      </c>
      <c r="B11590" s="16" t="s">
        <v>1006</v>
      </c>
      <c r="C11590" s="16">
        <v>2014</v>
      </c>
      <c r="D11590" s="16" t="s">
        <v>2329</v>
      </c>
      <c r="E11590" s="16">
        <v>0</v>
      </c>
      <c r="F11590" s="16">
        <v>0</v>
      </c>
      <c r="G11590" s="16">
        <v>0</v>
      </c>
      <c r="H11590" s="16">
        <v>0</v>
      </c>
    </row>
    <row r="11591" spans="1:8" x14ac:dyDescent="0.3">
      <c r="A11591" s="13" t="str">
        <f t="shared" si="181"/>
        <v>sanchga012014</v>
      </c>
      <c r="B11591" s="16" t="s">
        <v>1006</v>
      </c>
      <c r="C11591" s="16">
        <v>2014</v>
      </c>
      <c r="D11591" s="16" t="s">
        <v>2330</v>
      </c>
      <c r="E11591" s="16">
        <v>0</v>
      </c>
      <c r="F11591" s="16">
        <v>0</v>
      </c>
      <c r="G11591" s="16">
        <v>0</v>
      </c>
      <c r="H11591" s="16">
        <v>0</v>
      </c>
    </row>
    <row r="11592" spans="1:8" x14ac:dyDescent="0.3">
      <c r="A11592" s="13" t="str">
        <f t="shared" si="181"/>
        <v>sanchhe012014</v>
      </c>
      <c r="B11592" s="16" t="s">
        <v>1604</v>
      </c>
      <c r="C11592" s="16">
        <v>2014</v>
      </c>
      <c r="D11592" s="16" t="s">
        <v>2333</v>
      </c>
      <c r="E11592" s="16">
        <v>6</v>
      </c>
      <c r="F11592" s="16">
        <v>1</v>
      </c>
      <c r="G11592" s="16">
        <v>0</v>
      </c>
      <c r="H11592" s="16">
        <v>0</v>
      </c>
    </row>
    <row r="11593" spans="1:8" x14ac:dyDescent="0.3">
      <c r="A11593" s="13" t="str">
        <f t="shared" si="181"/>
        <v>sanchhe012014</v>
      </c>
      <c r="B11593" s="16" t="s">
        <v>1604</v>
      </c>
      <c r="C11593" s="16">
        <v>2014</v>
      </c>
      <c r="D11593" s="16" t="s">
        <v>2334</v>
      </c>
      <c r="E11593" s="16">
        <v>261</v>
      </c>
      <c r="F11593" s="16">
        <v>28</v>
      </c>
      <c r="G11593" s="16">
        <v>3</v>
      </c>
      <c r="H11593" s="16">
        <v>1</v>
      </c>
    </row>
    <row r="11594" spans="1:8" x14ac:dyDescent="0.3">
      <c r="A11594" s="13" t="str">
        <f t="shared" si="181"/>
        <v>sanchto012014</v>
      </c>
      <c r="B11594" s="16" t="s">
        <v>2052</v>
      </c>
      <c r="C11594" s="16">
        <v>2014</v>
      </c>
      <c r="D11594" s="16" t="s">
        <v>2334</v>
      </c>
      <c r="E11594" s="16">
        <v>135</v>
      </c>
      <c r="F11594" s="16">
        <v>10</v>
      </c>
      <c r="G11594" s="16">
        <v>5</v>
      </c>
      <c r="H11594" s="16">
        <v>0</v>
      </c>
    </row>
    <row r="11595" spans="1:8" x14ac:dyDescent="0.3">
      <c r="A11595" s="13" t="str">
        <f t="shared" si="181"/>
        <v>sandopa012014</v>
      </c>
      <c r="B11595" s="16" t="s">
        <v>1007</v>
      </c>
      <c r="C11595" s="16">
        <v>2014</v>
      </c>
      <c r="D11595" s="16" t="s">
        <v>38</v>
      </c>
      <c r="E11595" s="16">
        <v>89</v>
      </c>
      <c r="F11595" s="16">
        <v>282</v>
      </c>
      <c r="G11595" s="16">
        <v>11</v>
      </c>
      <c r="H11595" s="16">
        <v>27</v>
      </c>
    </row>
    <row r="11596" spans="1:8" x14ac:dyDescent="0.3">
      <c r="A11596" s="13" t="str">
        <f t="shared" si="181"/>
        <v>santaca012014</v>
      </c>
      <c r="B11596" s="16" t="s">
        <v>1374</v>
      </c>
      <c r="C11596" s="16">
        <v>2014</v>
      </c>
      <c r="D11596" s="16" t="s">
        <v>2333</v>
      </c>
      <c r="E11596" s="16">
        <v>842</v>
      </c>
      <c r="F11596" s="16">
        <v>64</v>
      </c>
      <c r="G11596" s="16">
        <v>5</v>
      </c>
      <c r="H11596" s="16">
        <v>71</v>
      </c>
    </row>
    <row r="11597" spans="1:8" x14ac:dyDescent="0.3">
      <c r="A11597" s="13" t="str">
        <f t="shared" si="181"/>
        <v>santaca012014</v>
      </c>
      <c r="B11597" s="16" t="s">
        <v>1374</v>
      </c>
      <c r="C11597" s="16">
        <v>2014</v>
      </c>
      <c r="D11597" s="16" t="s">
        <v>38</v>
      </c>
      <c r="E11597" s="16">
        <v>25</v>
      </c>
      <c r="F11597" s="16">
        <v>35</v>
      </c>
      <c r="G11597" s="16">
        <v>6</v>
      </c>
      <c r="H11597" s="16">
        <v>3</v>
      </c>
    </row>
    <row r="11598" spans="1:8" x14ac:dyDescent="0.3">
      <c r="A11598" s="13" t="str">
        <f t="shared" si="181"/>
        <v>santaca012014</v>
      </c>
      <c r="B11598" s="16" t="s">
        <v>1374</v>
      </c>
      <c r="C11598" s="16">
        <v>2014</v>
      </c>
      <c r="D11598" s="16" t="s">
        <v>2334</v>
      </c>
      <c r="E11598" s="16">
        <v>94</v>
      </c>
      <c r="F11598" s="16">
        <v>10</v>
      </c>
      <c r="G11598" s="16">
        <v>0</v>
      </c>
      <c r="H11598" s="16">
        <v>1</v>
      </c>
    </row>
    <row r="11599" spans="1:8" x14ac:dyDescent="0.3">
      <c r="A11599" s="13" t="str">
        <f t="shared" si="181"/>
        <v>santada012014</v>
      </c>
      <c r="B11599" s="16" t="s">
        <v>2278</v>
      </c>
      <c r="C11599" s="16">
        <v>2014</v>
      </c>
      <c r="D11599" s="16" t="s">
        <v>2327</v>
      </c>
      <c r="E11599" s="16">
        <v>167</v>
      </c>
      <c r="F11599" s="16">
        <v>5</v>
      </c>
      <c r="G11599" s="16">
        <v>4</v>
      </c>
      <c r="H11599" s="16">
        <v>0</v>
      </c>
    </row>
    <row r="11600" spans="1:8" x14ac:dyDescent="0.3">
      <c r="A11600" s="13" t="str">
        <f t="shared" si="181"/>
        <v>santada012014</v>
      </c>
      <c r="B11600" s="16" t="s">
        <v>2278</v>
      </c>
      <c r="C11600" s="16">
        <v>2014</v>
      </c>
      <c r="D11600" s="16" t="s">
        <v>2329</v>
      </c>
      <c r="E11600" s="16">
        <v>167</v>
      </c>
      <c r="F11600" s="16">
        <v>5</v>
      </c>
      <c r="G11600" s="16">
        <v>4</v>
      </c>
      <c r="H11600" s="16">
        <v>0</v>
      </c>
    </row>
    <row r="11601" spans="1:8" x14ac:dyDescent="0.3">
      <c r="A11601" s="13" t="str">
        <f t="shared" si="181"/>
        <v>santada012014</v>
      </c>
      <c r="B11601" s="16" t="s">
        <v>2278</v>
      </c>
      <c r="C11601" s="16">
        <v>2014</v>
      </c>
      <c r="D11601" s="16" t="s">
        <v>2331</v>
      </c>
      <c r="E11601" s="16">
        <v>53</v>
      </c>
      <c r="F11601" s="16">
        <v>65</v>
      </c>
      <c r="G11601" s="16">
        <v>2</v>
      </c>
      <c r="H11601" s="16">
        <v>15</v>
      </c>
    </row>
    <row r="11602" spans="1:8" x14ac:dyDescent="0.3">
      <c r="A11602" s="13" t="str">
        <f t="shared" si="181"/>
        <v>santado012014</v>
      </c>
      <c r="B11602" s="16" t="s">
        <v>2279</v>
      </c>
      <c r="C11602" s="16">
        <v>2014</v>
      </c>
      <c r="D11602" s="16" t="s">
        <v>2328</v>
      </c>
      <c r="E11602" s="16">
        <v>4</v>
      </c>
      <c r="F11602" s="16">
        <v>1</v>
      </c>
      <c r="G11602" s="16">
        <v>0</v>
      </c>
      <c r="H11602" s="16">
        <v>0</v>
      </c>
    </row>
    <row r="11603" spans="1:8" x14ac:dyDescent="0.3">
      <c r="A11603" s="13" t="str">
        <f t="shared" si="181"/>
        <v>santado012014</v>
      </c>
      <c r="B11603" s="16" t="s">
        <v>2279</v>
      </c>
      <c r="C11603" s="16">
        <v>2014</v>
      </c>
      <c r="D11603" s="16" t="s">
        <v>2329</v>
      </c>
      <c r="E11603" s="16">
        <v>6</v>
      </c>
      <c r="F11603" s="16">
        <v>1</v>
      </c>
      <c r="G11603" s="16">
        <v>0</v>
      </c>
      <c r="H11603" s="16">
        <v>0</v>
      </c>
    </row>
    <row r="11604" spans="1:8" x14ac:dyDescent="0.3">
      <c r="A11604" s="13" t="str">
        <f t="shared" si="181"/>
        <v>santado012014</v>
      </c>
      <c r="B11604" s="16" t="s">
        <v>2279</v>
      </c>
      <c r="C11604" s="16">
        <v>2014</v>
      </c>
      <c r="D11604" s="16" t="s">
        <v>2330</v>
      </c>
      <c r="E11604" s="16">
        <v>2</v>
      </c>
      <c r="F11604" s="16">
        <v>0</v>
      </c>
      <c r="G11604" s="16">
        <v>0</v>
      </c>
      <c r="H11604" s="16">
        <v>0</v>
      </c>
    </row>
    <row r="11605" spans="1:8" x14ac:dyDescent="0.3">
      <c r="A11605" s="13" t="str">
        <f t="shared" si="181"/>
        <v>santaer012014</v>
      </c>
      <c r="B11605" s="16" t="s">
        <v>595</v>
      </c>
      <c r="C11605" s="16">
        <v>2014</v>
      </c>
      <c r="D11605" s="16" t="s">
        <v>2332</v>
      </c>
      <c r="E11605" s="16">
        <v>17</v>
      </c>
      <c r="F11605" s="16">
        <v>20</v>
      </c>
      <c r="G11605" s="16">
        <v>1</v>
      </c>
      <c r="H11605" s="16">
        <v>1</v>
      </c>
    </row>
    <row r="11606" spans="1:8" x14ac:dyDescent="0.3">
      <c r="A11606" s="13" t="str">
        <f t="shared" si="181"/>
        <v>santihe012014</v>
      </c>
      <c r="B11606" s="16" t="s">
        <v>1607</v>
      </c>
      <c r="C11606" s="16">
        <v>2014</v>
      </c>
      <c r="D11606" s="16" t="s">
        <v>2332</v>
      </c>
      <c r="E11606" s="16">
        <v>3</v>
      </c>
      <c r="F11606" s="16">
        <v>17</v>
      </c>
      <c r="G11606" s="16">
        <v>2</v>
      </c>
      <c r="H11606" s="16">
        <v>0</v>
      </c>
    </row>
    <row r="11607" spans="1:8" x14ac:dyDescent="0.3">
      <c r="A11607" s="13" t="str">
        <f t="shared" si="181"/>
        <v>santira012014</v>
      </c>
      <c r="B11607" s="16" t="s">
        <v>335</v>
      </c>
      <c r="C11607" s="16">
        <v>2014</v>
      </c>
      <c r="D11607" s="16" t="s">
        <v>37</v>
      </c>
      <c r="E11607" s="16">
        <v>25</v>
      </c>
      <c r="F11607" s="16">
        <v>47</v>
      </c>
      <c r="G11607" s="16">
        <v>1</v>
      </c>
      <c r="H11607" s="16">
        <v>8</v>
      </c>
    </row>
    <row r="11608" spans="1:8" x14ac:dyDescent="0.3">
      <c r="A11608" s="13" t="str">
        <f t="shared" si="181"/>
        <v>santira012014</v>
      </c>
      <c r="B11608" s="16" t="s">
        <v>335</v>
      </c>
      <c r="C11608" s="16">
        <v>2014</v>
      </c>
      <c r="D11608" s="16" t="s">
        <v>38</v>
      </c>
      <c r="E11608" s="16">
        <v>22</v>
      </c>
      <c r="F11608" s="16">
        <v>33</v>
      </c>
      <c r="G11608" s="16">
        <v>4</v>
      </c>
      <c r="H11608" s="16">
        <v>2</v>
      </c>
    </row>
    <row r="11609" spans="1:8" x14ac:dyDescent="0.3">
      <c r="A11609" s="13" t="str">
        <f t="shared" si="181"/>
        <v>santira012014</v>
      </c>
      <c r="B11609" s="16" t="s">
        <v>335</v>
      </c>
      <c r="C11609" s="16">
        <v>2014</v>
      </c>
      <c r="D11609" s="16" t="s">
        <v>2328</v>
      </c>
      <c r="E11609" s="16">
        <v>0</v>
      </c>
      <c r="F11609" s="16">
        <v>0</v>
      </c>
      <c r="G11609" s="16">
        <v>0</v>
      </c>
      <c r="H11609" s="16">
        <v>0</v>
      </c>
    </row>
    <row r="11610" spans="1:8" x14ac:dyDescent="0.3">
      <c r="A11610" s="13" t="str">
        <f t="shared" si="181"/>
        <v>santira012014</v>
      </c>
      <c r="B11610" s="16" t="s">
        <v>335</v>
      </c>
      <c r="C11610" s="16">
        <v>2014</v>
      </c>
      <c r="D11610" s="16" t="s">
        <v>2329</v>
      </c>
      <c r="E11610" s="16">
        <v>0</v>
      </c>
      <c r="F11610" s="16">
        <v>0</v>
      </c>
      <c r="G11610" s="16">
        <v>0</v>
      </c>
      <c r="H11610" s="16">
        <v>0</v>
      </c>
    </row>
    <row r="11611" spans="1:8" x14ac:dyDescent="0.3">
      <c r="A11611" s="13" t="str">
        <f t="shared" si="181"/>
        <v>santira012014</v>
      </c>
      <c r="B11611" s="16" t="s">
        <v>335</v>
      </c>
      <c r="C11611" s="16">
        <v>2014</v>
      </c>
      <c r="D11611" s="16" t="s">
        <v>2331</v>
      </c>
      <c r="E11611" s="16">
        <v>17</v>
      </c>
      <c r="F11611" s="16">
        <v>50</v>
      </c>
      <c r="G11611" s="16">
        <v>0</v>
      </c>
      <c r="H11611" s="16">
        <v>8</v>
      </c>
    </row>
    <row r="11612" spans="1:8" x14ac:dyDescent="0.3">
      <c r="A11612" s="13" t="str">
        <f t="shared" si="181"/>
        <v>santose012014</v>
      </c>
      <c r="B11612" s="16" t="s">
        <v>1375</v>
      </c>
      <c r="C11612" s="16">
        <v>2014</v>
      </c>
      <c r="D11612" s="16" t="s">
        <v>2332</v>
      </c>
      <c r="E11612" s="16">
        <v>2</v>
      </c>
      <c r="F11612" s="16">
        <v>1</v>
      </c>
      <c r="G11612" s="16">
        <v>0</v>
      </c>
      <c r="H11612" s="16">
        <v>0</v>
      </c>
    </row>
    <row r="11613" spans="1:8" x14ac:dyDescent="0.3">
      <c r="A11613" s="13" t="str">
        <f t="shared" si="181"/>
        <v>sardilu012014</v>
      </c>
      <c r="B11613" s="16" t="s">
        <v>2280</v>
      </c>
      <c r="C11613" s="16">
        <v>2014</v>
      </c>
      <c r="D11613" s="16" t="s">
        <v>37</v>
      </c>
      <c r="E11613" s="16">
        <v>26</v>
      </c>
      <c r="F11613" s="16">
        <v>33</v>
      </c>
      <c r="G11613" s="16">
        <v>0</v>
      </c>
      <c r="H11613" s="16">
        <v>10</v>
      </c>
    </row>
    <row r="11614" spans="1:8" x14ac:dyDescent="0.3">
      <c r="A11614" s="13" t="str">
        <f t="shared" si="181"/>
        <v>sardilu012014</v>
      </c>
      <c r="B11614" s="16" t="s">
        <v>2280</v>
      </c>
      <c r="C11614" s="16">
        <v>2014</v>
      </c>
      <c r="D11614" s="16" t="s">
        <v>38</v>
      </c>
      <c r="E11614" s="16">
        <v>4</v>
      </c>
      <c r="F11614" s="16">
        <v>7</v>
      </c>
      <c r="G11614" s="16">
        <v>1</v>
      </c>
      <c r="H11614" s="16">
        <v>1</v>
      </c>
    </row>
    <row r="11615" spans="1:8" x14ac:dyDescent="0.3">
      <c r="A11615" s="13" t="str">
        <f t="shared" si="181"/>
        <v>sardilu012014</v>
      </c>
      <c r="B11615" s="16" t="s">
        <v>2280</v>
      </c>
      <c r="C11615" s="16">
        <v>2014</v>
      </c>
      <c r="D11615" s="16" t="s">
        <v>2331</v>
      </c>
      <c r="E11615" s="16">
        <v>14</v>
      </c>
      <c r="F11615" s="16">
        <v>29</v>
      </c>
      <c r="G11615" s="16">
        <v>3</v>
      </c>
      <c r="H11615" s="16">
        <v>6</v>
      </c>
    </row>
    <row r="11616" spans="1:8" x14ac:dyDescent="0.3">
      <c r="A11616" s="13" t="str">
        <f t="shared" si="181"/>
        <v>satinjo012014</v>
      </c>
      <c r="B11616" s="16" t="s">
        <v>1609</v>
      </c>
      <c r="C11616" s="16">
        <v>2014</v>
      </c>
      <c r="D11616" s="16" t="s">
        <v>2333</v>
      </c>
      <c r="E11616" s="16">
        <v>50</v>
      </c>
      <c r="F11616" s="16">
        <v>3</v>
      </c>
      <c r="G11616" s="16">
        <v>0</v>
      </c>
      <c r="H11616" s="16">
        <v>4</v>
      </c>
    </row>
    <row r="11617" spans="1:8" x14ac:dyDescent="0.3">
      <c r="A11617" s="13" t="str">
        <f t="shared" si="181"/>
        <v>satinjo012014</v>
      </c>
      <c r="B11617" s="16" t="s">
        <v>1609</v>
      </c>
      <c r="C11617" s="16">
        <v>2014</v>
      </c>
      <c r="D11617" s="16" t="s">
        <v>38</v>
      </c>
      <c r="E11617" s="16">
        <v>0</v>
      </c>
      <c r="F11617" s="16">
        <v>1</v>
      </c>
      <c r="G11617" s="16">
        <v>0</v>
      </c>
      <c r="H11617" s="16">
        <v>0</v>
      </c>
    </row>
    <row r="11618" spans="1:8" x14ac:dyDescent="0.3">
      <c r="A11618" s="13" t="str">
        <f t="shared" si="181"/>
        <v>saundjo012014</v>
      </c>
      <c r="B11618" s="16" t="s">
        <v>596</v>
      </c>
      <c r="C11618" s="16">
        <v>2014</v>
      </c>
      <c r="D11618" s="16" t="s">
        <v>2332</v>
      </c>
      <c r="E11618" s="16">
        <v>2</v>
      </c>
      <c r="F11618" s="16">
        <v>5</v>
      </c>
      <c r="G11618" s="16">
        <v>1</v>
      </c>
      <c r="H11618" s="16">
        <v>1</v>
      </c>
    </row>
    <row r="11619" spans="1:8" x14ac:dyDescent="0.3">
      <c r="A11619" s="13" t="str">
        <f t="shared" si="181"/>
        <v>saundjo012014</v>
      </c>
      <c r="B11619" s="16" t="s">
        <v>596</v>
      </c>
      <c r="C11619" s="16">
        <v>2014</v>
      </c>
      <c r="D11619" s="16" t="s">
        <v>2332</v>
      </c>
      <c r="E11619" s="16">
        <v>0</v>
      </c>
      <c r="F11619" s="16">
        <v>1</v>
      </c>
      <c r="G11619" s="16">
        <v>0</v>
      </c>
      <c r="H11619" s="16">
        <v>0</v>
      </c>
    </row>
    <row r="11620" spans="1:8" x14ac:dyDescent="0.3">
      <c r="A11620" s="13" t="str">
        <f t="shared" si="181"/>
        <v>saundmi012014</v>
      </c>
      <c r="B11620" s="16" t="s">
        <v>1178</v>
      </c>
      <c r="C11620" s="16">
        <v>2014</v>
      </c>
      <c r="D11620" s="16" t="s">
        <v>2327</v>
      </c>
      <c r="E11620" s="16">
        <v>23</v>
      </c>
      <c r="F11620" s="16">
        <v>0</v>
      </c>
      <c r="G11620" s="16">
        <v>0</v>
      </c>
      <c r="H11620" s="16">
        <v>0</v>
      </c>
    </row>
    <row r="11621" spans="1:8" x14ac:dyDescent="0.3">
      <c r="A11621" s="13" t="str">
        <f t="shared" si="181"/>
        <v>saundmi012014</v>
      </c>
      <c r="B11621" s="16" t="s">
        <v>1178</v>
      </c>
      <c r="C11621" s="16">
        <v>2014</v>
      </c>
      <c r="D11621" s="16" t="s">
        <v>2328</v>
      </c>
      <c r="E11621" s="16">
        <v>0</v>
      </c>
      <c r="F11621" s="16">
        <v>0</v>
      </c>
      <c r="G11621" s="16">
        <v>0</v>
      </c>
      <c r="H11621" s="16">
        <v>0</v>
      </c>
    </row>
    <row r="11622" spans="1:8" x14ac:dyDescent="0.3">
      <c r="A11622" s="13" t="str">
        <f t="shared" si="181"/>
        <v>saundmi012014</v>
      </c>
      <c r="B11622" s="16" t="s">
        <v>1178</v>
      </c>
      <c r="C11622" s="16">
        <v>2014</v>
      </c>
      <c r="D11622" s="16" t="s">
        <v>2329</v>
      </c>
      <c r="E11622" s="16">
        <v>127</v>
      </c>
      <c r="F11622" s="16">
        <v>1</v>
      </c>
      <c r="G11622" s="16">
        <v>0</v>
      </c>
      <c r="H11622" s="16">
        <v>0</v>
      </c>
    </row>
    <row r="11623" spans="1:8" x14ac:dyDescent="0.3">
      <c r="A11623" s="13" t="str">
        <f t="shared" si="181"/>
        <v>saundmi012014</v>
      </c>
      <c r="B11623" s="16" t="s">
        <v>1178</v>
      </c>
      <c r="C11623" s="16">
        <v>2014</v>
      </c>
      <c r="D11623" s="16" t="s">
        <v>2330</v>
      </c>
      <c r="E11623" s="16">
        <v>104</v>
      </c>
      <c r="F11623" s="16">
        <v>1</v>
      </c>
      <c r="G11623" s="16">
        <v>0</v>
      </c>
      <c r="H11623" s="16">
        <v>0</v>
      </c>
    </row>
    <row r="11624" spans="1:8" x14ac:dyDescent="0.3">
      <c r="A11624" s="13" t="str">
        <f t="shared" si="181"/>
        <v>saverjo012014</v>
      </c>
      <c r="B11624" s="16" t="s">
        <v>1610</v>
      </c>
      <c r="C11624" s="16">
        <v>2014</v>
      </c>
      <c r="D11624" s="16" t="s">
        <v>2332</v>
      </c>
      <c r="E11624" s="16">
        <v>0</v>
      </c>
      <c r="F11624" s="16">
        <v>0</v>
      </c>
      <c r="G11624" s="16">
        <v>0</v>
      </c>
      <c r="H11624" s="16">
        <v>0</v>
      </c>
    </row>
    <row r="11625" spans="1:8" x14ac:dyDescent="0.3">
      <c r="A11625" s="13" t="str">
        <f t="shared" si="181"/>
        <v>scahiro012014</v>
      </c>
      <c r="B11625" s="16" t="s">
        <v>1828</v>
      </c>
      <c r="C11625" s="16">
        <v>2014</v>
      </c>
      <c r="D11625" s="16" t="s">
        <v>2332</v>
      </c>
      <c r="E11625" s="16">
        <v>3</v>
      </c>
      <c r="F11625" s="16">
        <v>2</v>
      </c>
      <c r="G11625" s="16">
        <v>0</v>
      </c>
      <c r="H11625" s="16">
        <v>0</v>
      </c>
    </row>
    <row r="11626" spans="1:8" x14ac:dyDescent="0.3">
      <c r="A11626" s="13" t="str">
        <f t="shared" si="181"/>
        <v>schafjo022014</v>
      </c>
      <c r="B11626" s="16" t="s">
        <v>1180</v>
      </c>
      <c r="C11626" s="16">
        <v>2014</v>
      </c>
      <c r="D11626" s="16" t="s">
        <v>2327</v>
      </c>
      <c r="E11626" s="16">
        <v>30</v>
      </c>
      <c r="F11626" s="16">
        <v>0</v>
      </c>
      <c r="G11626" s="16">
        <v>0</v>
      </c>
      <c r="H11626" s="16">
        <v>0</v>
      </c>
    </row>
    <row r="11627" spans="1:8" x14ac:dyDescent="0.3">
      <c r="A11627" s="13" t="str">
        <f t="shared" si="181"/>
        <v>schafjo022014</v>
      </c>
      <c r="B11627" s="16" t="s">
        <v>1180</v>
      </c>
      <c r="C11627" s="16">
        <v>2014</v>
      </c>
      <c r="D11627" s="16" t="s">
        <v>2327</v>
      </c>
      <c r="E11627" s="16">
        <v>22</v>
      </c>
      <c r="F11627" s="16">
        <v>0</v>
      </c>
      <c r="G11627" s="16">
        <v>1</v>
      </c>
      <c r="H11627" s="16">
        <v>0</v>
      </c>
    </row>
    <row r="11628" spans="1:8" x14ac:dyDescent="0.3">
      <c r="A11628" s="13" t="str">
        <f t="shared" si="181"/>
        <v>schafjo022014</v>
      </c>
      <c r="B11628" s="16" t="s">
        <v>1180</v>
      </c>
      <c r="C11628" s="16">
        <v>2014</v>
      </c>
      <c r="D11628" s="16" t="s">
        <v>2328</v>
      </c>
      <c r="E11628" s="16">
        <v>8</v>
      </c>
      <c r="F11628" s="16">
        <v>0</v>
      </c>
      <c r="G11628" s="16">
        <v>0</v>
      </c>
      <c r="H11628" s="16">
        <v>0</v>
      </c>
    </row>
    <row r="11629" spans="1:8" x14ac:dyDescent="0.3">
      <c r="A11629" s="13" t="str">
        <f t="shared" si="181"/>
        <v>schafjo022014</v>
      </c>
      <c r="B11629" s="16" t="s">
        <v>1180</v>
      </c>
      <c r="C11629" s="16">
        <v>2014</v>
      </c>
      <c r="D11629" s="16" t="s">
        <v>2328</v>
      </c>
      <c r="E11629" s="16">
        <v>59</v>
      </c>
      <c r="F11629" s="16">
        <v>2</v>
      </c>
      <c r="G11629" s="16">
        <v>1</v>
      </c>
      <c r="H11629" s="16">
        <v>0</v>
      </c>
    </row>
    <row r="11630" spans="1:8" x14ac:dyDescent="0.3">
      <c r="A11630" s="13" t="str">
        <f t="shared" si="181"/>
        <v>schafjo022014</v>
      </c>
      <c r="B11630" s="16" t="s">
        <v>1180</v>
      </c>
      <c r="C11630" s="16">
        <v>2014</v>
      </c>
      <c r="D11630" s="16" t="s">
        <v>2329</v>
      </c>
      <c r="E11630" s="16">
        <v>42</v>
      </c>
      <c r="F11630" s="16">
        <v>0</v>
      </c>
      <c r="G11630" s="16">
        <v>0</v>
      </c>
      <c r="H11630" s="16">
        <v>0</v>
      </c>
    </row>
    <row r="11631" spans="1:8" x14ac:dyDescent="0.3">
      <c r="A11631" s="13" t="str">
        <f t="shared" si="181"/>
        <v>schafjo022014</v>
      </c>
      <c r="B11631" s="16" t="s">
        <v>1180</v>
      </c>
      <c r="C11631" s="16">
        <v>2014</v>
      </c>
      <c r="D11631" s="16" t="s">
        <v>2329</v>
      </c>
      <c r="E11631" s="16">
        <v>83</v>
      </c>
      <c r="F11631" s="16">
        <v>2</v>
      </c>
      <c r="G11631" s="16">
        <v>2</v>
      </c>
      <c r="H11631" s="16">
        <v>0</v>
      </c>
    </row>
    <row r="11632" spans="1:8" x14ac:dyDescent="0.3">
      <c r="A11632" s="13" t="str">
        <f t="shared" si="181"/>
        <v>schafjo022014</v>
      </c>
      <c r="B11632" s="16" t="s">
        <v>1180</v>
      </c>
      <c r="C11632" s="16">
        <v>2014</v>
      </c>
      <c r="D11632" s="16" t="s">
        <v>2330</v>
      </c>
      <c r="E11632" s="16">
        <v>4</v>
      </c>
      <c r="F11632" s="16">
        <v>0</v>
      </c>
      <c r="G11632" s="16">
        <v>0</v>
      </c>
      <c r="H11632" s="16">
        <v>0</v>
      </c>
    </row>
    <row r="11633" spans="1:8" x14ac:dyDescent="0.3">
      <c r="A11633" s="13" t="str">
        <f t="shared" si="181"/>
        <v>schafjo022014</v>
      </c>
      <c r="B11633" s="16" t="s">
        <v>1180</v>
      </c>
      <c r="C11633" s="16">
        <v>2014</v>
      </c>
      <c r="D11633" s="16" t="s">
        <v>2330</v>
      </c>
      <c r="E11633" s="16">
        <v>2</v>
      </c>
      <c r="F11633" s="16">
        <v>0</v>
      </c>
      <c r="G11633" s="16">
        <v>0</v>
      </c>
      <c r="H11633" s="16">
        <v>0</v>
      </c>
    </row>
    <row r="11634" spans="1:8" x14ac:dyDescent="0.3">
      <c r="A11634" s="13" t="str">
        <f t="shared" si="181"/>
        <v>schaflo012014</v>
      </c>
      <c r="B11634" s="16" t="s">
        <v>1611</v>
      </c>
      <c r="C11634" s="16">
        <v>2014</v>
      </c>
      <c r="D11634" s="16" t="s">
        <v>2327</v>
      </c>
      <c r="E11634" s="16">
        <v>16</v>
      </c>
      <c r="F11634" s="16">
        <v>1</v>
      </c>
      <c r="G11634" s="16">
        <v>0</v>
      </c>
      <c r="H11634" s="16">
        <v>1</v>
      </c>
    </row>
    <row r="11635" spans="1:8" x14ac:dyDescent="0.3">
      <c r="A11635" s="13" t="str">
        <f t="shared" si="181"/>
        <v>schaflo012014</v>
      </c>
      <c r="B11635" s="16" t="s">
        <v>1611</v>
      </c>
      <c r="C11635" s="16">
        <v>2014</v>
      </c>
      <c r="D11635" s="16" t="s">
        <v>2328</v>
      </c>
      <c r="E11635" s="16">
        <v>19</v>
      </c>
      <c r="F11635" s="16">
        <v>1</v>
      </c>
      <c r="G11635" s="16">
        <v>0</v>
      </c>
      <c r="H11635" s="16">
        <v>0</v>
      </c>
    </row>
    <row r="11636" spans="1:8" x14ac:dyDescent="0.3">
      <c r="A11636" s="13" t="str">
        <f t="shared" si="181"/>
        <v>schaflo012014</v>
      </c>
      <c r="B11636" s="16" t="s">
        <v>1611</v>
      </c>
      <c r="C11636" s="16">
        <v>2014</v>
      </c>
      <c r="D11636" s="16" t="s">
        <v>2329</v>
      </c>
      <c r="E11636" s="16">
        <v>54</v>
      </c>
      <c r="F11636" s="16">
        <v>4</v>
      </c>
      <c r="G11636" s="16">
        <v>1</v>
      </c>
      <c r="H11636" s="16">
        <v>2</v>
      </c>
    </row>
    <row r="11637" spans="1:8" x14ac:dyDescent="0.3">
      <c r="A11637" s="13" t="str">
        <f t="shared" si="181"/>
        <v>schaflo012014</v>
      </c>
      <c r="B11637" s="16" t="s">
        <v>1611</v>
      </c>
      <c r="C11637" s="16">
        <v>2014</v>
      </c>
      <c r="D11637" s="16" t="s">
        <v>2330</v>
      </c>
      <c r="E11637" s="16">
        <v>19</v>
      </c>
      <c r="F11637" s="16">
        <v>2</v>
      </c>
      <c r="G11637" s="16">
        <v>1</v>
      </c>
      <c r="H11637" s="16">
        <v>1</v>
      </c>
    </row>
    <row r="11638" spans="1:8" x14ac:dyDescent="0.3">
      <c r="A11638" s="13" t="str">
        <f t="shared" si="181"/>
        <v>schepta012014</v>
      </c>
      <c r="B11638" s="16" t="s">
        <v>1829</v>
      </c>
      <c r="C11638" s="16">
        <v>2014</v>
      </c>
      <c r="D11638" s="16" t="s">
        <v>2332</v>
      </c>
      <c r="E11638" s="16">
        <v>0</v>
      </c>
      <c r="F11638" s="16">
        <v>3</v>
      </c>
      <c r="G11638" s="16">
        <v>1</v>
      </c>
      <c r="H11638" s="16">
        <v>0</v>
      </c>
    </row>
    <row r="11639" spans="1:8" x14ac:dyDescent="0.3">
      <c r="A11639" s="13" t="str">
        <f t="shared" si="181"/>
        <v>scherma012014</v>
      </c>
      <c r="B11639" s="16" t="s">
        <v>1009</v>
      </c>
      <c r="C11639" s="16">
        <v>2014</v>
      </c>
      <c r="D11639" s="16" t="s">
        <v>2332</v>
      </c>
      <c r="E11639" s="16">
        <v>9</v>
      </c>
      <c r="F11639" s="16">
        <v>17</v>
      </c>
      <c r="G11639" s="16">
        <v>1</v>
      </c>
      <c r="H11639" s="16">
        <v>2</v>
      </c>
    </row>
    <row r="11640" spans="1:8" x14ac:dyDescent="0.3">
      <c r="A11640" s="13" t="str">
        <f t="shared" si="181"/>
        <v>schiena012014</v>
      </c>
      <c r="B11640" s="16" t="s">
        <v>848</v>
      </c>
      <c r="C11640" s="16">
        <v>2014</v>
      </c>
      <c r="D11640" s="16" t="s">
        <v>2327</v>
      </c>
      <c r="E11640" s="16">
        <v>0</v>
      </c>
      <c r="F11640" s="16">
        <v>0</v>
      </c>
      <c r="G11640" s="16">
        <v>0</v>
      </c>
      <c r="H11640" s="16">
        <v>0</v>
      </c>
    </row>
    <row r="11641" spans="1:8" x14ac:dyDescent="0.3">
      <c r="A11641" s="13" t="str">
        <f t="shared" si="181"/>
        <v>schiena012014</v>
      </c>
      <c r="B11641" s="16" t="s">
        <v>848</v>
      </c>
      <c r="C11641" s="16">
        <v>2014</v>
      </c>
      <c r="D11641" s="16" t="s">
        <v>2328</v>
      </c>
      <c r="E11641" s="16">
        <v>2</v>
      </c>
      <c r="F11641" s="16">
        <v>0</v>
      </c>
      <c r="G11641" s="16">
        <v>0</v>
      </c>
      <c r="H11641" s="16">
        <v>0</v>
      </c>
    </row>
    <row r="11642" spans="1:8" x14ac:dyDescent="0.3">
      <c r="A11642" s="13" t="str">
        <f t="shared" si="181"/>
        <v>schiena012014</v>
      </c>
      <c r="B11642" s="16" t="s">
        <v>848</v>
      </c>
      <c r="C11642" s="16">
        <v>2014</v>
      </c>
      <c r="D11642" s="16" t="s">
        <v>2329</v>
      </c>
      <c r="E11642" s="16">
        <v>152</v>
      </c>
      <c r="F11642" s="16">
        <v>9</v>
      </c>
      <c r="G11642" s="16">
        <v>0</v>
      </c>
      <c r="H11642" s="16">
        <v>3</v>
      </c>
    </row>
    <row r="11643" spans="1:8" x14ac:dyDescent="0.3">
      <c r="A11643" s="13" t="str">
        <f t="shared" si="181"/>
        <v>schiena012014</v>
      </c>
      <c r="B11643" s="16" t="s">
        <v>848</v>
      </c>
      <c r="C11643" s="16">
        <v>2014</v>
      </c>
      <c r="D11643" s="16" t="s">
        <v>2329</v>
      </c>
      <c r="E11643" s="16">
        <v>8</v>
      </c>
      <c r="F11643" s="16">
        <v>0</v>
      </c>
      <c r="G11643" s="16">
        <v>0</v>
      </c>
      <c r="H11643" s="16">
        <v>0</v>
      </c>
    </row>
    <row r="11644" spans="1:8" x14ac:dyDescent="0.3">
      <c r="A11644" s="13" t="str">
        <f t="shared" si="181"/>
        <v>schiena012014</v>
      </c>
      <c r="B11644" s="16" t="s">
        <v>848</v>
      </c>
      <c r="C11644" s="16">
        <v>2014</v>
      </c>
      <c r="D11644" s="16" t="s">
        <v>2330</v>
      </c>
      <c r="E11644" s="16">
        <v>152</v>
      </c>
      <c r="F11644" s="16">
        <v>9</v>
      </c>
      <c r="G11644" s="16">
        <v>0</v>
      </c>
      <c r="H11644" s="16">
        <v>3</v>
      </c>
    </row>
    <row r="11645" spans="1:8" x14ac:dyDescent="0.3">
      <c r="A11645" s="13" t="str">
        <f t="shared" si="181"/>
        <v>schiena012014</v>
      </c>
      <c r="B11645" s="16" t="s">
        <v>848</v>
      </c>
      <c r="C11645" s="16">
        <v>2014</v>
      </c>
      <c r="D11645" s="16" t="s">
        <v>2330</v>
      </c>
      <c r="E11645" s="16">
        <v>6</v>
      </c>
      <c r="F11645" s="16">
        <v>0</v>
      </c>
      <c r="G11645" s="16">
        <v>0</v>
      </c>
      <c r="H11645" s="16">
        <v>0</v>
      </c>
    </row>
    <row r="11646" spans="1:8" x14ac:dyDescent="0.3">
      <c r="A11646" s="13" t="str">
        <f t="shared" si="181"/>
        <v>schlibr012014</v>
      </c>
      <c r="B11646" s="16" t="s">
        <v>1377</v>
      </c>
      <c r="C11646" s="16">
        <v>2014</v>
      </c>
      <c r="D11646" s="16" t="s">
        <v>2332</v>
      </c>
      <c r="E11646" s="16">
        <v>4</v>
      </c>
      <c r="F11646" s="16">
        <v>15</v>
      </c>
      <c r="G11646" s="16">
        <v>0</v>
      </c>
      <c r="H11646" s="16">
        <v>1</v>
      </c>
    </row>
    <row r="11647" spans="1:8" x14ac:dyDescent="0.3">
      <c r="A11647" s="13" t="str">
        <f t="shared" si="181"/>
        <v>schlogu012014</v>
      </c>
      <c r="B11647" s="16" t="s">
        <v>2281</v>
      </c>
      <c r="C11647" s="16">
        <v>2014</v>
      </c>
      <c r="D11647" s="16" t="s">
        <v>2332</v>
      </c>
      <c r="E11647" s="16">
        <v>1</v>
      </c>
      <c r="F11647" s="16">
        <v>3</v>
      </c>
      <c r="G11647" s="16">
        <v>1</v>
      </c>
      <c r="H11647" s="16">
        <v>0</v>
      </c>
    </row>
    <row r="11648" spans="1:8" x14ac:dyDescent="0.3">
      <c r="A11648" s="13" t="str">
        <f t="shared" si="181"/>
        <v>schoojo012014</v>
      </c>
      <c r="B11648" s="16" t="s">
        <v>2053</v>
      </c>
      <c r="C11648" s="16">
        <v>2014</v>
      </c>
      <c r="D11648" s="16" t="s">
        <v>37</v>
      </c>
      <c r="E11648" s="16">
        <v>206</v>
      </c>
      <c r="F11648" s="16">
        <v>338</v>
      </c>
      <c r="G11648" s="16">
        <v>7</v>
      </c>
      <c r="H11648" s="16">
        <v>89</v>
      </c>
    </row>
    <row r="11649" spans="1:8" x14ac:dyDescent="0.3">
      <c r="A11649" s="13" t="str">
        <f t="shared" si="181"/>
        <v>schoojo012014</v>
      </c>
      <c r="B11649" s="16" t="s">
        <v>2053</v>
      </c>
      <c r="C11649" s="16">
        <v>2014</v>
      </c>
      <c r="D11649" s="16" t="s">
        <v>38</v>
      </c>
      <c r="E11649" s="16">
        <v>13</v>
      </c>
      <c r="F11649" s="16">
        <v>24</v>
      </c>
      <c r="G11649" s="16">
        <v>4</v>
      </c>
      <c r="H11649" s="16">
        <v>0</v>
      </c>
    </row>
    <row r="11650" spans="1:8" x14ac:dyDescent="0.3">
      <c r="A11650" s="13" t="str">
        <f t="shared" si="181"/>
        <v>schulbo022014</v>
      </c>
      <c r="B11650" s="16" t="s">
        <v>2282</v>
      </c>
      <c r="C11650" s="16">
        <v>2014</v>
      </c>
      <c r="D11650" s="16" t="s">
        <v>2332</v>
      </c>
      <c r="E11650" s="16">
        <v>1</v>
      </c>
      <c r="F11650" s="16">
        <v>2</v>
      </c>
      <c r="G11650" s="16">
        <v>0</v>
      </c>
      <c r="H11650" s="16">
        <v>0</v>
      </c>
    </row>
    <row r="11651" spans="1:8" x14ac:dyDescent="0.3">
      <c r="A11651" s="13" t="str">
        <f t="shared" ref="A11651:A11714" si="182">B11651&amp;C11651</f>
        <v>schumsk012014</v>
      </c>
      <c r="B11651" s="16" t="s">
        <v>597</v>
      </c>
      <c r="C11651" s="16">
        <v>2014</v>
      </c>
      <c r="D11651" s="16" t="s">
        <v>37</v>
      </c>
      <c r="E11651" s="16">
        <v>28</v>
      </c>
      <c r="F11651" s="16">
        <v>39</v>
      </c>
      <c r="G11651" s="16">
        <v>3</v>
      </c>
      <c r="H11651" s="16">
        <v>7</v>
      </c>
    </row>
    <row r="11652" spans="1:8" x14ac:dyDescent="0.3">
      <c r="A11652" s="13" t="str">
        <f t="shared" si="182"/>
        <v>schumsk012014</v>
      </c>
      <c r="B11652" s="16" t="s">
        <v>597</v>
      </c>
      <c r="C11652" s="16">
        <v>2014</v>
      </c>
      <c r="D11652" s="16" t="s">
        <v>2327</v>
      </c>
      <c r="E11652" s="16">
        <v>10</v>
      </c>
      <c r="F11652" s="16">
        <v>0</v>
      </c>
      <c r="G11652" s="16">
        <v>0</v>
      </c>
      <c r="H11652" s="16">
        <v>0</v>
      </c>
    </row>
    <row r="11653" spans="1:8" x14ac:dyDescent="0.3">
      <c r="A11653" s="13" t="str">
        <f t="shared" si="182"/>
        <v>schumsk012014</v>
      </c>
      <c r="B11653" s="16" t="s">
        <v>597</v>
      </c>
      <c r="C11653" s="16">
        <v>2014</v>
      </c>
      <c r="D11653" s="16" t="s">
        <v>2328</v>
      </c>
      <c r="E11653" s="16">
        <v>38</v>
      </c>
      <c r="F11653" s="16">
        <v>0</v>
      </c>
      <c r="G11653" s="16">
        <v>0</v>
      </c>
      <c r="H11653" s="16">
        <v>0</v>
      </c>
    </row>
    <row r="11654" spans="1:8" x14ac:dyDescent="0.3">
      <c r="A11654" s="13" t="str">
        <f t="shared" si="182"/>
        <v>schumsk012014</v>
      </c>
      <c r="B11654" s="16" t="s">
        <v>597</v>
      </c>
      <c r="C11654" s="16">
        <v>2014</v>
      </c>
      <c r="D11654" s="16" t="s">
        <v>2329</v>
      </c>
      <c r="E11654" s="16">
        <v>71</v>
      </c>
      <c r="F11654" s="16">
        <v>3</v>
      </c>
      <c r="G11654" s="16">
        <v>1</v>
      </c>
      <c r="H11654" s="16">
        <v>1</v>
      </c>
    </row>
    <row r="11655" spans="1:8" x14ac:dyDescent="0.3">
      <c r="A11655" s="13" t="str">
        <f t="shared" si="182"/>
        <v>schumsk012014</v>
      </c>
      <c r="B11655" s="16" t="s">
        <v>597</v>
      </c>
      <c r="C11655" s="16">
        <v>2014</v>
      </c>
      <c r="D11655" s="16" t="s">
        <v>2332</v>
      </c>
      <c r="E11655" s="16">
        <v>0</v>
      </c>
      <c r="F11655" s="16">
        <v>0</v>
      </c>
      <c r="G11655" s="16">
        <v>0</v>
      </c>
      <c r="H11655" s="16">
        <v>0</v>
      </c>
    </row>
    <row r="11656" spans="1:8" x14ac:dyDescent="0.3">
      <c r="A11656" s="13" t="str">
        <f t="shared" si="182"/>
        <v>schumsk012014</v>
      </c>
      <c r="B11656" s="16" t="s">
        <v>597</v>
      </c>
      <c r="C11656" s="16">
        <v>2014</v>
      </c>
      <c r="D11656" s="16" t="s">
        <v>2330</v>
      </c>
      <c r="E11656" s="16">
        <v>23</v>
      </c>
      <c r="F11656" s="16">
        <v>3</v>
      </c>
      <c r="G11656" s="16">
        <v>1</v>
      </c>
      <c r="H11656" s="16">
        <v>1</v>
      </c>
    </row>
    <row r="11657" spans="1:8" x14ac:dyDescent="0.3">
      <c r="A11657" s="13" t="str">
        <f t="shared" si="182"/>
        <v>scribev012014</v>
      </c>
      <c r="B11657" s="16" t="s">
        <v>1614</v>
      </c>
      <c r="C11657" s="16">
        <v>2014</v>
      </c>
      <c r="D11657" s="16" t="s">
        <v>2332</v>
      </c>
      <c r="E11657" s="16">
        <v>0</v>
      </c>
      <c r="F11657" s="16">
        <v>1</v>
      </c>
      <c r="G11657" s="16">
        <v>0</v>
      </c>
      <c r="H11657" s="16">
        <v>0</v>
      </c>
    </row>
    <row r="11658" spans="1:8" x14ac:dyDescent="0.3">
      <c r="A11658" s="13" t="str">
        <f t="shared" si="182"/>
        <v>scrugxa012014</v>
      </c>
      <c r="B11658" s="16" t="s">
        <v>2283</v>
      </c>
      <c r="C11658" s="16">
        <v>2014</v>
      </c>
      <c r="D11658" s="16" t="s">
        <v>2333</v>
      </c>
      <c r="E11658" s="16">
        <v>29</v>
      </c>
      <c r="F11658" s="16">
        <v>3</v>
      </c>
      <c r="G11658" s="16">
        <v>1</v>
      </c>
      <c r="H11658" s="16">
        <v>4</v>
      </c>
    </row>
    <row r="11659" spans="1:8" x14ac:dyDescent="0.3">
      <c r="A11659" s="13" t="str">
        <f t="shared" si="182"/>
        <v>scutama012014</v>
      </c>
      <c r="B11659" s="16" t="s">
        <v>336</v>
      </c>
      <c r="C11659" s="16">
        <v>2014</v>
      </c>
      <c r="D11659" s="16" t="s">
        <v>37</v>
      </c>
      <c r="E11659" s="16">
        <v>4</v>
      </c>
      <c r="F11659" s="16">
        <v>5</v>
      </c>
      <c r="G11659" s="16">
        <v>0</v>
      </c>
      <c r="H11659" s="16">
        <v>0</v>
      </c>
    </row>
    <row r="11660" spans="1:8" x14ac:dyDescent="0.3">
      <c r="A11660" s="13" t="str">
        <f t="shared" si="182"/>
        <v>seageky012014</v>
      </c>
      <c r="B11660" s="16" t="s">
        <v>1615</v>
      </c>
      <c r="C11660" s="16">
        <v>2014</v>
      </c>
      <c r="D11660" s="16" t="s">
        <v>38</v>
      </c>
      <c r="E11660" s="16">
        <v>87</v>
      </c>
      <c r="F11660" s="16">
        <v>327</v>
      </c>
      <c r="G11660" s="16">
        <v>8</v>
      </c>
      <c r="H11660" s="16">
        <v>36</v>
      </c>
    </row>
    <row r="11661" spans="1:8" x14ac:dyDescent="0.3">
      <c r="A11661" s="13" t="str">
        <f t="shared" si="182"/>
        <v>segurje012014</v>
      </c>
      <c r="B11661" s="16" t="s">
        <v>1830</v>
      </c>
      <c r="C11661" s="16">
        <v>2014</v>
      </c>
      <c r="D11661" s="16" t="s">
        <v>2331</v>
      </c>
      <c r="E11661" s="16">
        <v>180</v>
      </c>
      <c r="F11661" s="16">
        <v>447</v>
      </c>
      <c r="G11661" s="16">
        <v>16</v>
      </c>
      <c r="H11661" s="16">
        <v>83</v>
      </c>
    </row>
    <row r="11662" spans="1:8" x14ac:dyDescent="0.3">
      <c r="A11662" s="13" t="str">
        <f t="shared" si="182"/>
        <v>selleju012014</v>
      </c>
      <c r="B11662" s="16" t="s">
        <v>1616</v>
      </c>
      <c r="C11662" s="16">
        <v>2014</v>
      </c>
      <c r="D11662" s="16" t="s">
        <v>37</v>
      </c>
      <c r="E11662" s="16">
        <v>0</v>
      </c>
      <c r="F11662" s="16">
        <v>2</v>
      </c>
      <c r="G11662" s="16">
        <v>0</v>
      </c>
      <c r="H11662" s="16">
        <v>0</v>
      </c>
    </row>
    <row r="11663" spans="1:8" x14ac:dyDescent="0.3">
      <c r="A11663" s="13" t="str">
        <f t="shared" si="182"/>
        <v>selleju012014</v>
      </c>
      <c r="B11663" s="16" t="s">
        <v>1616</v>
      </c>
      <c r="C11663" s="16">
        <v>2014</v>
      </c>
      <c r="D11663" s="16" t="s">
        <v>38</v>
      </c>
      <c r="E11663" s="16">
        <v>0</v>
      </c>
      <c r="F11663" s="16">
        <v>0</v>
      </c>
      <c r="G11663" s="16">
        <v>0</v>
      </c>
      <c r="H11663" s="16">
        <v>0</v>
      </c>
    </row>
    <row r="11664" spans="1:8" x14ac:dyDescent="0.3">
      <c r="A11664" s="13" t="str">
        <f t="shared" si="182"/>
        <v>selleju012014</v>
      </c>
      <c r="B11664" s="16" t="s">
        <v>1616</v>
      </c>
      <c r="C11664" s="16">
        <v>2014</v>
      </c>
      <c r="D11664" s="16" t="s">
        <v>2331</v>
      </c>
      <c r="E11664" s="16">
        <v>9</v>
      </c>
      <c r="F11664" s="16">
        <v>14</v>
      </c>
      <c r="G11664" s="16">
        <v>0</v>
      </c>
      <c r="H11664" s="16">
        <v>4</v>
      </c>
    </row>
    <row r="11665" spans="1:8" x14ac:dyDescent="0.3">
      <c r="A11665" s="13" t="str">
        <f t="shared" si="182"/>
        <v>semiema012014</v>
      </c>
      <c r="B11665" s="16" t="s">
        <v>2054</v>
      </c>
      <c r="C11665" s="16">
        <v>2014</v>
      </c>
      <c r="D11665" s="16" t="s">
        <v>37</v>
      </c>
      <c r="E11665" s="16">
        <v>51</v>
      </c>
      <c r="F11665" s="16">
        <v>78</v>
      </c>
      <c r="G11665" s="16">
        <v>4</v>
      </c>
      <c r="H11665" s="16">
        <v>23</v>
      </c>
    </row>
    <row r="11666" spans="1:8" x14ac:dyDescent="0.3">
      <c r="A11666" s="13" t="str">
        <f t="shared" si="182"/>
        <v>semiema012014</v>
      </c>
      <c r="B11666" s="16" t="s">
        <v>2054</v>
      </c>
      <c r="C11666" s="16">
        <v>2014</v>
      </c>
      <c r="D11666" s="16" t="s">
        <v>38</v>
      </c>
      <c r="E11666" s="16">
        <v>14</v>
      </c>
      <c r="F11666" s="16">
        <v>72</v>
      </c>
      <c r="G11666" s="16">
        <v>10</v>
      </c>
      <c r="H11666" s="16">
        <v>9</v>
      </c>
    </row>
    <row r="11667" spans="1:8" x14ac:dyDescent="0.3">
      <c r="A11667" s="13" t="str">
        <f t="shared" si="182"/>
        <v>semiema012014</v>
      </c>
      <c r="B11667" s="16" t="s">
        <v>2054</v>
      </c>
      <c r="C11667" s="16">
        <v>2014</v>
      </c>
      <c r="D11667" s="16" t="s">
        <v>2331</v>
      </c>
      <c r="E11667" s="16">
        <v>0</v>
      </c>
      <c r="F11667" s="16">
        <v>3</v>
      </c>
      <c r="G11667" s="16">
        <v>0</v>
      </c>
      <c r="H11667" s="16">
        <v>1</v>
      </c>
    </row>
    <row r="11668" spans="1:8" x14ac:dyDescent="0.3">
      <c r="A11668" s="13" t="str">
        <f t="shared" si="182"/>
        <v>shawbr012014</v>
      </c>
      <c r="B11668" s="16" t="s">
        <v>1618</v>
      </c>
      <c r="C11668" s="16">
        <v>2014</v>
      </c>
      <c r="D11668" s="16" t="s">
        <v>2332</v>
      </c>
      <c r="E11668" s="16">
        <v>1</v>
      </c>
      <c r="F11668" s="16">
        <v>10</v>
      </c>
      <c r="G11668" s="16">
        <v>0</v>
      </c>
      <c r="H11668" s="16">
        <v>0</v>
      </c>
    </row>
    <row r="11669" spans="1:8" x14ac:dyDescent="0.3">
      <c r="A11669" s="13" t="str">
        <f t="shared" si="182"/>
        <v>shielja022014</v>
      </c>
      <c r="B11669" s="16" t="s">
        <v>728</v>
      </c>
      <c r="C11669" s="16">
        <v>2014</v>
      </c>
      <c r="D11669" s="16" t="s">
        <v>2332</v>
      </c>
      <c r="E11669" s="16">
        <v>18</v>
      </c>
      <c r="F11669" s="16">
        <v>30</v>
      </c>
      <c r="G11669" s="16">
        <v>4</v>
      </c>
      <c r="H11669" s="16">
        <v>0</v>
      </c>
    </row>
    <row r="11670" spans="1:8" x14ac:dyDescent="0.3">
      <c r="A11670" s="13" t="str">
        <f t="shared" si="182"/>
        <v>shoemma012014</v>
      </c>
      <c r="B11670" s="16" t="s">
        <v>2055</v>
      </c>
      <c r="C11670" s="16">
        <v>2014</v>
      </c>
      <c r="D11670" s="16" t="s">
        <v>2332</v>
      </c>
      <c r="E11670" s="16">
        <v>7</v>
      </c>
      <c r="F11670" s="16">
        <v>12</v>
      </c>
      <c r="G11670" s="16">
        <v>3</v>
      </c>
      <c r="H11670" s="16">
        <v>1</v>
      </c>
    </row>
    <row r="11671" spans="1:8" x14ac:dyDescent="0.3">
      <c r="A11671" s="13" t="str">
        <f t="shared" si="182"/>
        <v>shrevch012014</v>
      </c>
      <c r="B11671" s="16" t="s">
        <v>2284</v>
      </c>
      <c r="C11671" s="16">
        <v>2014</v>
      </c>
      <c r="D11671" s="16" t="s">
        <v>2332</v>
      </c>
      <c r="E11671" s="16">
        <v>0</v>
      </c>
      <c r="F11671" s="16">
        <v>3</v>
      </c>
      <c r="G11671" s="16">
        <v>0</v>
      </c>
      <c r="H11671" s="16">
        <v>0</v>
      </c>
    </row>
    <row r="11672" spans="1:8" x14ac:dyDescent="0.3">
      <c r="A11672" s="13" t="str">
        <f t="shared" si="182"/>
        <v>shuckja012014</v>
      </c>
      <c r="B11672" s="16" t="s">
        <v>1619</v>
      </c>
      <c r="C11672" s="16">
        <v>2014</v>
      </c>
      <c r="D11672" s="16" t="s">
        <v>2328</v>
      </c>
      <c r="E11672" s="16">
        <v>37</v>
      </c>
      <c r="F11672" s="16">
        <v>2</v>
      </c>
      <c r="G11672" s="16">
        <v>0</v>
      </c>
      <c r="H11672" s="16">
        <v>0</v>
      </c>
    </row>
    <row r="11673" spans="1:8" x14ac:dyDescent="0.3">
      <c r="A11673" s="13" t="str">
        <f t="shared" si="182"/>
        <v>shuckja012014</v>
      </c>
      <c r="B11673" s="16" t="s">
        <v>1619</v>
      </c>
      <c r="C11673" s="16">
        <v>2014</v>
      </c>
      <c r="D11673" s="16" t="s">
        <v>2328</v>
      </c>
      <c r="E11673" s="16">
        <v>5</v>
      </c>
      <c r="F11673" s="16">
        <v>0</v>
      </c>
      <c r="G11673" s="16">
        <v>0</v>
      </c>
      <c r="H11673" s="16">
        <v>0</v>
      </c>
    </row>
    <row r="11674" spans="1:8" x14ac:dyDescent="0.3">
      <c r="A11674" s="13" t="str">
        <f t="shared" si="182"/>
        <v>shuckja012014</v>
      </c>
      <c r="B11674" s="16" t="s">
        <v>1619</v>
      </c>
      <c r="C11674" s="16">
        <v>2014</v>
      </c>
      <c r="D11674" s="16" t="s">
        <v>2329</v>
      </c>
      <c r="E11674" s="16">
        <v>43</v>
      </c>
      <c r="F11674" s="16">
        <v>2</v>
      </c>
      <c r="G11674" s="16">
        <v>0</v>
      </c>
      <c r="H11674" s="16">
        <v>0</v>
      </c>
    </row>
    <row r="11675" spans="1:8" x14ac:dyDescent="0.3">
      <c r="A11675" s="13" t="str">
        <f t="shared" si="182"/>
        <v>shuckja012014</v>
      </c>
      <c r="B11675" s="16" t="s">
        <v>1619</v>
      </c>
      <c r="C11675" s="16">
        <v>2014</v>
      </c>
      <c r="D11675" s="16" t="s">
        <v>2329</v>
      </c>
      <c r="E11675" s="16">
        <v>12</v>
      </c>
      <c r="F11675" s="16">
        <v>0</v>
      </c>
      <c r="G11675" s="16">
        <v>0</v>
      </c>
      <c r="H11675" s="16">
        <v>0</v>
      </c>
    </row>
    <row r="11676" spans="1:8" x14ac:dyDescent="0.3">
      <c r="A11676" s="13" t="str">
        <f t="shared" si="182"/>
        <v>shuckja012014</v>
      </c>
      <c r="B11676" s="16" t="s">
        <v>1619</v>
      </c>
      <c r="C11676" s="16">
        <v>2014</v>
      </c>
      <c r="D11676" s="16" t="s">
        <v>2330</v>
      </c>
      <c r="E11676" s="16">
        <v>6</v>
      </c>
      <c r="F11676" s="16">
        <v>0</v>
      </c>
      <c r="G11676" s="16">
        <v>0</v>
      </c>
      <c r="H11676" s="16">
        <v>0</v>
      </c>
    </row>
    <row r="11677" spans="1:8" x14ac:dyDescent="0.3">
      <c r="A11677" s="13" t="str">
        <f t="shared" si="182"/>
        <v>shuckja012014</v>
      </c>
      <c r="B11677" s="16" t="s">
        <v>1619</v>
      </c>
      <c r="C11677" s="16">
        <v>2014</v>
      </c>
      <c r="D11677" s="16" t="s">
        <v>2330</v>
      </c>
      <c r="E11677" s="16">
        <v>7</v>
      </c>
      <c r="F11677" s="16">
        <v>0</v>
      </c>
      <c r="G11677" s="16">
        <v>0</v>
      </c>
      <c r="H11677" s="16">
        <v>0</v>
      </c>
    </row>
    <row r="11678" spans="1:8" x14ac:dyDescent="0.3">
      <c r="A11678" s="13" t="str">
        <f t="shared" si="182"/>
        <v>siegrke012014</v>
      </c>
      <c r="B11678" s="16" t="s">
        <v>2056</v>
      </c>
      <c r="C11678" s="16">
        <v>2014</v>
      </c>
      <c r="D11678" s="16" t="s">
        <v>2332</v>
      </c>
      <c r="E11678" s="16">
        <v>1</v>
      </c>
      <c r="F11678" s="16">
        <v>0</v>
      </c>
      <c r="G11678" s="16">
        <v>0</v>
      </c>
      <c r="H11678" s="16">
        <v>0</v>
      </c>
    </row>
    <row r="11679" spans="1:8" x14ac:dyDescent="0.3">
      <c r="A11679" s="13" t="str">
        <f t="shared" si="182"/>
        <v>sierrmo012014</v>
      </c>
      <c r="B11679" s="16" t="s">
        <v>1832</v>
      </c>
      <c r="C11679" s="16">
        <v>2014</v>
      </c>
      <c r="D11679" s="16" t="s">
        <v>2327</v>
      </c>
      <c r="E11679" s="16">
        <v>6</v>
      </c>
      <c r="F11679" s="16">
        <v>0</v>
      </c>
      <c r="G11679" s="16">
        <v>0</v>
      </c>
      <c r="H11679" s="16">
        <v>0</v>
      </c>
    </row>
    <row r="11680" spans="1:8" x14ac:dyDescent="0.3">
      <c r="A11680" s="13" t="str">
        <f t="shared" si="182"/>
        <v>sierrmo012014</v>
      </c>
      <c r="B11680" s="16" t="s">
        <v>1832</v>
      </c>
      <c r="C11680" s="16">
        <v>2014</v>
      </c>
      <c r="D11680" s="16" t="s">
        <v>2328</v>
      </c>
      <c r="E11680" s="16">
        <v>2</v>
      </c>
      <c r="F11680" s="16">
        <v>0</v>
      </c>
      <c r="G11680" s="16">
        <v>0</v>
      </c>
      <c r="H11680" s="16">
        <v>0</v>
      </c>
    </row>
    <row r="11681" spans="1:8" x14ac:dyDescent="0.3">
      <c r="A11681" s="13" t="str">
        <f t="shared" si="182"/>
        <v>sierrmo012014</v>
      </c>
      <c r="B11681" s="16" t="s">
        <v>1832</v>
      </c>
      <c r="C11681" s="16">
        <v>2014</v>
      </c>
      <c r="D11681" s="16" t="s">
        <v>2328</v>
      </c>
      <c r="E11681" s="16">
        <v>5</v>
      </c>
      <c r="F11681" s="16">
        <v>1</v>
      </c>
      <c r="G11681" s="16">
        <v>0</v>
      </c>
      <c r="H11681" s="16">
        <v>1</v>
      </c>
    </row>
    <row r="11682" spans="1:8" x14ac:dyDescent="0.3">
      <c r="A11682" s="13" t="str">
        <f t="shared" si="182"/>
        <v>sierrmo012014</v>
      </c>
      <c r="B11682" s="16" t="s">
        <v>1832</v>
      </c>
      <c r="C11682" s="16">
        <v>2014</v>
      </c>
      <c r="D11682" s="16" t="s">
        <v>2329</v>
      </c>
      <c r="E11682" s="16">
        <v>13</v>
      </c>
      <c r="F11682" s="16">
        <v>0</v>
      </c>
      <c r="G11682" s="16">
        <v>0</v>
      </c>
      <c r="H11682" s="16">
        <v>0</v>
      </c>
    </row>
    <row r="11683" spans="1:8" x14ac:dyDescent="0.3">
      <c r="A11683" s="13" t="str">
        <f t="shared" si="182"/>
        <v>sierrmo012014</v>
      </c>
      <c r="B11683" s="16" t="s">
        <v>1832</v>
      </c>
      <c r="C11683" s="16">
        <v>2014</v>
      </c>
      <c r="D11683" s="16" t="s">
        <v>2329</v>
      </c>
      <c r="E11683" s="16">
        <v>79</v>
      </c>
      <c r="F11683" s="16">
        <v>4</v>
      </c>
      <c r="G11683" s="16">
        <v>3</v>
      </c>
      <c r="H11683" s="16">
        <v>1</v>
      </c>
    </row>
    <row r="11684" spans="1:8" x14ac:dyDescent="0.3">
      <c r="A11684" s="13" t="str">
        <f t="shared" si="182"/>
        <v>sierrmo012014</v>
      </c>
      <c r="B11684" s="16" t="s">
        <v>1832</v>
      </c>
      <c r="C11684" s="16">
        <v>2014</v>
      </c>
      <c r="D11684" s="16" t="s">
        <v>2330</v>
      </c>
      <c r="E11684" s="16">
        <v>11</v>
      </c>
      <c r="F11684" s="16">
        <v>0</v>
      </c>
      <c r="G11684" s="16">
        <v>0</v>
      </c>
      <c r="H11684" s="16">
        <v>0</v>
      </c>
    </row>
    <row r="11685" spans="1:8" x14ac:dyDescent="0.3">
      <c r="A11685" s="13" t="str">
        <f t="shared" si="182"/>
        <v>sierrmo012014</v>
      </c>
      <c r="B11685" s="16" t="s">
        <v>1832</v>
      </c>
      <c r="C11685" s="16">
        <v>2014</v>
      </c>
      <c r="D11685" s="16" t="s">
        <v>2330</v>
      </c>
      <c r="E11685" s="16">
        <v>68</v>
      </c>
      <c r="F11685" s="16">
        <v>3</v>
      </c>
      <c r="G11685" s="16">
        <v>3</v>
      </c>
      <c r="H11685" s="16">
        <v>0</v>
      </c>
    </row>
    <row r="11686" spans="1:8" x14ac:dyDescent="0.3">
      <c r="A11686" s="13" t="str">
        <f t="shared" si="182"/>
        <v>simmoan012014</v>
      </c>
      <c r="B11686" s="16" t="s">
        <v>1833</v>
      </c>
      <c r="C11686" s="16">
        <v>2014</v>
      </c>
      <c r="D11686" s="16" t="s">
        <v>2331</v>
      </c>
      <c r="E11686" s="16">
        <v>217</v>
      </c>
      <c r="F11686" s="16">
        <v>411</v>
      </c>
      <c r="G11686" s="16">
        <v>14</v>
      </c>
      <c r="H11686" s="16">
        <v>99</v>
      </c>
    </row>
    <row r="11687" spans="1:8" x14ac:dyDescent="0.3">
      <c r="A11687" s="13" t="str">
        <f t="shared" si="182"/>
        <v>simmosh012014</v>
      </c>
      <c r="B11687" s="16" t="s">
        <v>2285</v>
      </c>
      <c r="C11687" s="16">
        <v>2014</v>
      </c>
      <c r="D11687" s="16" t="s">
        <v>2332</v>
      </c>
      <c r="E11687" s="16">
        <v>0</v>
      </c>
      <c r="F11687" s="16">
        <v>1</v>
      </c>
      <c r="G11687" s="16">
        <v>0</v>
      </c>
      <c r="H11687" s="16">
        <v>0</v>
      </c>
    </row>
    <row r="11688" spans="1:8" x14ac:dyDescent="0.3">
      <c r="A11688" s="13" t="str">
        <f t="shared" si="182"/>
        <v>simonal012014</v>
      </c>
      <c r="B11688" s="16" t="s">
        <v>1010</v>
      </c>
      <c r="C11688" s="16">
        <v>2014</v>
      </c>
      <c r="D11688" s="16" t="s">
        <v>2332</v>
      </c>
      <c r="E11688" s="16">
        <v>15</v>
      </c>
      <c r="F11688" s="16">
        <v>26</v>
      </c>
      <c r="G11688" s="16">
        <v>2</v>
      </c>
      <c r="H11688" s="16">
        <v>0</v>
      </c>
    </row>
    <row r="11689" spans="1:8" x14ac:dyDescent="0.3">
      <c r="A11689" s="13" t="str">
        <f t="shared" si="182"/>
        <v>singljo022014</v>
      </c>
      <c r="B11689" s="16" t="s">
        <v>2286</v>
      </c>
      <c r="C11689" s="16">
        <v>2014</v>
      </c>
      <c r="D11689" s="16" t="s">
        <v>2333</v>
      </c>
      <c r="E11689" s="16">
        <v>776</v>
      </c>
      <c r="F11689" s="16">
        <v>53</v>
      </c>
      <c r="G11689" s="16">
        <v>11</v>
      </c>
      <c r="H11689" s="16">
        <v>75</v>
      </c>
    </row>
    <row r="11690" spans="1:8" x14ac:dyDescent="0.3">
      <c r="A11690" s="13" t="str">
        <f t="shared" si="182"/>
        <v>sippto012014</v>
      </c>
      <c r="B11690" s="16" t="s">
        <v>1183</v>
      </c>
      <c r="C11690" s="16">
        <v>2014</v>
      </c>
      <c r="D11690" s="16" t="s">
        <v>2328</v>
      </c>
      <c r="E11690" s="16">
        <v>0</v>
      </c>
      <c r="F11690" s="16">
        <v>0</v>
      </c>
      <c r="G11690" s="16">
        <v>0</v>
      </c>
      <c r="H11690" s="16">
        <v>0</v>
      </c>
    </row>
    <row r="11691" spans="1:8" x14ac:dyDescent="0.3">
      <c r="A11691" s="13" t="str">
        <f t="shared" si="182"/>
        <v>sippto012014</v>
      </c>
      <c r="B11691" s="16" t="s">
        <v>1183</v>
      </c>
      <c r="C11691" s="16">
        <v>2014</v>
      </c>
      <c r="D11691" s="16" t="s">
        <v>2329</v>
      </c>
      <c r="E11691" s="16">
        <v>0</v>
      </c>
      <c r="F11691" s="16">
        <v>0</v>
      </c>
      <c r="G11691" s="16">
        <v>0</v>
      </c>
      <c r="H11691" s="16">
        <v>0</v>
      </c>
    </row>
    <row r="11692" spans="1:8" x14ac:dyDescent="0.3">
      <c r="A11692" s="13" t="str">
        <f t="shared" si="182"/>
        <v>sippto012014</v>
      </c>
      <c r="B11692" s="16" t="s">
        <v>1183</v>
      </c>
      <c r="C11692" s="16">
        <v>2014</v>
      </c>
      <c r="D11692" s="16" t="s">
        <v>2332</v>
      </c>
      <c r="E11692" s="16">
        <v>4</v>
      </c>
      <c r="F11692" s="16">
        <v>4</v>
      </c>
      <c r="G11692" s="16">
        <v>0</v>
      </c>
      <c r="H11692" s="16">
        <v>0</v>
      </c>
    </row>
    <row r="11693" spans="1:8" x14ac:dyDescent="0.3">
      <c r="A11693" s="13" t="str">
        <f t="shared" si="182"/>
        <v>sippto012014</v>
      </c>
      <c r="B11693" s="16" t="s">
        <v>1183</v>
      </c>
      <c r="C11693" s="16">
        <v>2014</v>
      </c>
      <c r="D11693" s="16" t="s">
        <v>2330</v>
      </c>
      <c r="E11693" s="16">
        <v>0</v>
      </c>
      <c r="F11693" s="16">
        <v>0</v>
      </c>
      <c r="G11693" s="16">
        <v>0</v>
      </c>
      <c r="H11693" s="16">
        <v>0</v>
      </c>
    </row>
    <row r="11694" spans="1:8" x14ac:dyDescent="0.3">
      <c r="A11694" s="13" t="str">
        <f t="shared" si="182"/>
        <v>sizemgr012014</v>
      </c>
      <c r="B11694" s="16" t="s">
        <v>491</v>
      </c>
      <c r="C11694" s="16">
        <v>2014</v>
      </c>
      <c r="D11694" s="16" t="s">
        <v>2327</v>
      </c>
      <c r="E11694" s="16">
        <v>36</v>
      </c>
      <c r="F11694" s="16">
        <v>1</v>
      </c>
      <c r="G11694" s="16">
        <v>0</v>
      </c>
      <c r="H11694" s="16">
        <v>1</v>
      </c>
    </row>
    <row r="11695" spans="1:8" x14ac:dyDescent="0.3">
      <c r="A11695" s="13" t="str">
        <f t="shared" si="182"/>
        <v>sizemgr012014</v>
      </c>
      <c r="B11695" s="16" t="s">
        <v>491</v>
      </c>
      <c r="C11695" s="16">
        <v>2014</v>
      </c>
      <c r="D11695" s="16" t="s">
        <v>2327</v>
      </c>
      <c r="E11695" s="16">
        <v>12</v>
      </c>
      <c r="F11695" s="16">
        <v>0</v>
      </c>
      <c r="G11695" s="16">
        <v>0</v>
      </c>
      <c r="H11695" s="16">
        <v>0</v>
      </c>
    </row>
    <row r="11696" spans="1:8" x14ac:dyDescent="0.3">
      <c r="A11696" s="13" t="str">
        <f t="shared" si="182"/>
        <v>sizemgr012014</v>
      </c>
      <c r="B11696" s="16" t="s">
        <v>491</v>
      </c>
      <c r="C11696" s="16">
        <v>2014</v>
      </c>
      <c r="D11696" s="16" t="s">
        <v>2328</v>
      </c>
      <c r="E11696" s="16">
        <v>44</v>
      </c>
      <c r="F11696" s="16">
        <v>2</v>
      </c>
      <c r="G11696" s="16">
        <v>0</v>
      </c>
      <c r="H11696" s="16">
        <v>0</v>
      </c>
    </row>
    <row r="11697" spans="1:8" x14ac:dyDescent="0.3">
      <c r="A11697" s="13" t="str">
        <f t="shared" si="182"/>
        <v>sizemgr012014</v>
      </c>
      <c r="B11697" s="16" t="s">
        <v>491</v>
      </c>
      <c r="C11697" s="16">
        <v>2014</v>
      </c>
      <c r="D11697" s="16" t="s">
        <v>2328</v>
      </c>
      <c r="E11697" s="16">
        <v>38</v>
      </c>
      <c r="F11697" s="16">
        <v>0</v>
      </c>
      <c r="G11697" s="16">
        <v>1</v>
      </c>
      <c r="H11697" s="16">
        <v>0</v>
      </c>
    </row>
    <row r="11698" spans="1:8" x14ac:dyDescent="0.3">
      <c r="A11698" s="13" t="str">
        <f t="shared" si="182"/>
        <v>sizemgr012014</v>
      </c>
      <c r="B11698" s="16" t="s">
        <v>491</v>
      </c>
      <c r="C11698" s="16">
        <v>2014</v>
      </c>
      <c r="D11698" s="16" t="s">
        <v>2329</v>
      </c>
      <c r="E11698" s="16">
        <v>100</v>
      </c>
      <c r="F11698" s="16">
        <v>3</v>
      </c>
      <c r="G11698" s="16">
        <v>1</v>
      </c>
      <c r="H11698" s="16">
        <v>1</v>
      </c>
    </row>
    <row r="11699" spans="1:8" x14ac:dyDescent="0.3">
      <c r="A11699" s="13" t="str">
        <f t="shared" si="182"/>
        <v>sizemgr012014</v>
      </c>
      <c r="B11699" s="16" t="s">
        <v>491</v>
      </c>
      <c r="C11699" s="16">
        <v>2014</v>
      </c>
      <c r="D11699" s="16" t="s">
        <v>2329</v>
      </c>
      <c r="E11699" s="16">
        <v>62</v>
      </c>
      <c r="F11699" s="16">
        <v>0</v>
      </c>
      <c r="G11699" s="16">
        <v>1</v>
      </c>
      <c r="H11699" s="16">
        <v>0</v>
      </c>
    </row>
    <row r="11700" spans="1:8" x14ac:dyDescent="0.3">
      <c r="A11700" s="13" t="str">
        <f t="shared" si="182"/>
        <v>sizemgr012014</v>
      </c>
      <c r="B11700" s="16" t="s">
        <v>491</v>
      </c>
      <c r="C11700" s="16">
        <v>2014</v>
      </c>
      <c r="D11700" s="16" t="s">
        <v>2330</v>
      </c>
      <c r="E11700" s="16">
        <v>20</v>
      </c>
      <c r="F11700" s="16">
        <v>0</v>
      </c>
      <c r="G11700" s="16">
        <v>1</v>
      </c>
      <c r="H11700" s="16">
        <v>0</v>
      </c>
    </row>
    <row r="11701" spans="1:8" x14ac:dyDescent="0.3">
      <c r="A11701" s="13" t="str">
        <f t="shared" si="182"/>
        <v>sizemgr012014</v>
      </c>
      <c r="B11701" s="16" t="s">
        <v>491</v>
      </c>
      <c r="C11701" s="16">
        <v>2014</v>
      </c>
      <c r="D11701" s="16" t="s">
        <v>2330</v>
      </c>
      <c r="E11701" s="16">
        <v>12</v>
      </c>
      <c r="F11701" s="16">
        <v>0</v>
      </c>
      <c r="G11701" s="16">
        <v>0</v>
      </c>
      <c r="H11701" s="16">
        <v>0</v>
      </c>
    </row>
    <row r="11702" spans="1:8" x14ac:dyDescent="0.3">
      <c r="A11702" s="13" t="str">
        <f t="shared" si="182"/>
        <v>sizemsc012014</v>
      </c>
      <c r="B11702" s="16" t="s">
        <v>1380</v>
      </c>
      <c r="C11702" s="16">
        <v>2014</v>
      </c>
      <c r="D11702" s="16" t="s">
        <v>2333</v>
      </c>
      <c r="E11702" s="16">
        <v>8</v>
      </c>
      <c r="F11702" s="16">
        <v>0</v>
      </c>
      <c r="G11702" s="16">
        <v>0</v>
      </c>
      <c r="H11702" s="16">
        <v>1</v>
      </c>
    </row>
    <row r="11703" spans="1:8" x14ac:dyDescent="0.3">
      <c r="A11703" s="13" t="str">
        <f t="shared" si="182"/>
        <v>sizemsc012014</v>
      </c>
      <c r="B11703" s="16" t="s">
        <v>1380</v>
      </c>
      <c r="C11703" s="16">
        <v>2014</v>
      </c>
      <c r="D11703" s="16" t="s">
        <v>38</v>
      </c>
      <c r="E11703" s="16">
        <v>6</v>
      </c>
      <c r="F11703" s="16">
        <v>6</v>
      </c>
      <c r="G11703" s="16">
        <v>0</v>
      </c>
      <c r="H11703" s="16">
        <v>1</v>
      </c>
    </row>
    <row r="11704" spans="1:8" x14ac:dyDescent="0.3">
      <c r="A11704" s="13" t="str">
        <f t="shared" si="182"/>
        <v>skaggty012014</v>
      </c>
      <c r="B11704" s="16" t="s">
        <v>1834</v>
      </c>
      <c r="C11704" s="16">
        <v>2014</v>
      </c>
      <c r="D11704" s="16" t="s">
        <v>2332</v>
      </c>
      <c r="E11704" s="16">
        <v>2</v>
      </c>
      <c r="F11704" s="16">
        <v>17</v>
      </c>
      <c r="G11704" s="16">
        <v>1</v>
      </c>
      <c r="H11704" s="16">
        <v>0</v>
      </c>
    </row>
    <row r="11705" spans="1:8" x14ac:dyDescent="0.3">
      <c r="A11705" s="13" t="str">
        <f t="shared" si="182"/>
        <v>sloweke012014</v>
      </c>
      <c r="B11705" s="16" t="s">
        <v>850</v>
      </c>
      <c r="C11705" s="16">
        <v>2014</v>
      </c>
      <c r="D11705" s="16" t="s">
        <v>2332</v>
      </c>
      <c r="E11705" s="16">
        <v>5</v>
      </c>
      <c r="F11705" s="16">
        <v>5</v>
      </c>
      <c r="G11705" s="16">
        <v>0</v>
      </c>
      <c r="H11705" s="16">
        <v>0</v>
      </c>
    </row>
    <row r="11706" spans="1:8" x14ac:dyDescent="0.3">
      <c r="A11706" s="13" t="str">
        <f t="shared" si="182"/>
        <v>smithca022014</v>
      </c>
      <c r="B11706" s="16" t="s">
        <v>2287</v>
      </c>
      <c r="C11706" s="16">
        <v>2014</v>
      </c>
      <c r="D11706" s="16" t="s">
        <v>2332</v>
      </c>
      <c r="E11706" s="16">
        <v>0</v>
      </c>
      <c r="F11706" s="16">
        <v>1</v>
      </c>
      <c r="G11706" s="16">
        <v>0</v>
      </c>
      <c r="H11706" s="16">
        <v>0</v>
      </c>
    </row>
    <row r="11707" spans="1:8" x14ac:dyDescent="0.3">
      <c r="A11707" s="13" t="str">
        <f t="shared" si="182"/>
        <v>smithch082014</v>
      </c>
      <c r="B11707" s="16" t="s">
        <v>2288</v>
      </c>
      <c r="C11707" s="16">
        <v>2014</v>
      </c>
      <c r="D11707" s="16" t="s">
        <v>2332</v>
      </c>
      <c r="E11707" s="16">
        <v>0</v>
      </c>
      <c r="F11707" s="16">
        <v>2</v>
      </c>
      <c r="G11707" s="16">
        <v>0</v>
      </c>
      <c r="H11707" s="16">
        <v>1</v>
      </c>
    </row>
    <row r="11708" spans="1:8" x14ac:dyDescent="0.3">
      <c r="A11708" s="13" t="str">
        <f t="shared" si="182"/>
        <v>smithjo052014</v>
      </c>
      <c r="B11708" s="16" t="s">
        <v>851</v>
      </c>
      <c r="C11708" s="16">
        <v>2014</v>
      </c>
      <c r="D11708" s="16" t="s">
        <v>2332</v>
      </c>
      <c r="E11708" s="16">
        <v>3</v>
      </c>
      <c r="F11708" s="16">
        <v>12</v>
      </c>
      <c r="G11708" s="16">
        <v>0</v>
      </c>
      <c r="H11708" s="16">
        <v>1</v>
      </c>
    </row>
    <row r="11709" spans="1:8" x14ac:dyDescent="0.3">
      <c r="A11709" s="13" t="str">
        <f t="shared" si="182"/>
        <v>smithse012014</v>
      </c>
      <c r="B11709" s="16" t="s">
        <v>852</v>
      </c>
      <c r="C11709" s="16">
        <v>2014</v>
      </c>
      <c r="D11709" s="16" t="s">
        <v>2328</v>
      </c>
      <c r="E11709" s="16">
        <v>157</v>
      </c>
      <c r="F11709" s="16">
        <v>2</v>
      </c>
      <c r="G11709" s="16">
        <v>1</v>
      </c>
      <c r="H11709" s="16">
        <v>0</v>
      </c>
    </row>
    <row r="11710" spans="1:8" x14ac:dyDescent="0.3">
      <c r="A11710" s="13" t="str">
        <f t="shared" si="182"/>
        <v>smithse012014</v>
      </c>
      <c r="B11710" s="16" t="s">
        <v>852</v>
      </c>
      <c r="C11710" s="16">
        <v>2014</v>
      </c>
      <c r="D11710" s="16" t="s">
        <v>2329</v>
      </c>
      <c r="E11710" s="16">
        <v>219</v>
      </c>
      <c r="F11710" s="16">
        <v>5</v>
      </c>
      <c r="G11710" s="16">
        <v>1</v>
      </c>
      <c r="H11710" s="16">
        <v>1</v>
      </c>
    </row>
    <row r="11711" spans="1:8" x14ac:dyDescent="0.3">
      <c r="A11711" s="13" t="str">
        <f t="shared" si="182"/>
        <v>smithse012014</v>
      </c>
      <c r="B11711" s="16" t="s">
        <v>852</v>
      </c>
      <c r="C11711" s="16">
        <v>2014</v>
      </c>
      <c r="D11711" s="16" t="s">
        <v>2330</v>
      </c>
      <c r="E11711" s="16">
        <v>62</v>
      </c>
      <c r="F11711" s="16">
        <v>3</v>
      </c>
      <c r="G11711" s="16">
        <v>0</v>
      </c>
      <c r="H11711" s="16">
        <v>1</v>
      </c>
    </row>
    <row r="11712" spans="1:8" x14ac:dyDescent="0.3">
      <c r="A11712" s="13" t="str">
        <f t="shared" si="182"/>
        <v>smithwi042014</v>
      </c>
      <c r="B11712" s="16" t="s">
        <v>1835</v>
      </c>
      <c r="C11712" s="16">
        <v>2014</v>
      </c>
      <c r="D11712" s="16" t="s">
        <v>2332</v>
      </c>
      <c r="E11712" s="16">
        <v>0</v>
      </c>
      <c r="F11712" s="16">
        <v>7</v>
      </c>
      <c r="G11712" s="16">
        <v>1</v>
      </c>
      <c r="H11712" s="16">
        <v>0</v>
      </c>
    </row>
    <row r="11713" spans="1:8" x14ac:dyDescent="0.3">
      <c r="A11713" s="13" t="str">
        <f t="shared" si="182"/>
        <v>smoakju012014</v>
      </c>
      <c r="B11713" s="16" t="s">
        <v>1383</v>
      </c>
      <c r="C11713" s="16">
        <v>2014</v>
      </c>
      <c r="D11713" s="16" t="s">
        <v>2333</v>
      </c>
      <c r="E11713" s="16">
        <v>588</v>
      </c>
      <c r="F11713" s="16">
        <v>31</v>
      </c>
      <c r="G11713" s="16">
        <v>2</v>
      </c>
      <c r="H11713" s="16">
        <v>60</v>
      </c>
    </row>
    <row r="11714" spans="1:8" x14ac:dyDescent="0.3">
      <c r="A11714" s="13" t="str">
        <f t="shared" si="182"/>
        <v>smolija012014</v>
      </c>
      <c r="B11714" s="16" t="s">
        <v>2289</v>
      </c>
      <c r="C11714" s="16">
        <v>2014</v>
      </c>
      <c r="D11714" s="16" t="s">
        <v>2328</v>
      </c>
      <c r="E11714" s="16">
        <v>17</v>
      </c>
      <c r="F11714" s="16">
        <v>0</v>
      </c>
      <c r="G11714" s="16">
        <v>0</v>
      </c>
      <c r="H11714" s="16">
        <v>0</v>
      </c>
    </row>
    <row r="11715" spans="1:8" x14ac:dyDescent="0.3">
      <c r="A11715" s="13" t="str">
        <f t="shared" ref="A11715:A11778" si="183">B11715&amp;C11715</f>
        <v>smolija012014</v>
      </c>
      <c r="B11715" s="16" t="s">
        <v>2289</v>
      </c>
      <c r="C11715" s="16">
        <v>2014</v>
      </c>
      <c r="D11715" s="16" t="s">
        <v>2329</v>
      </c>
      <c r="E11715" s="16">
        <v>41</v>
      </c>
      <c r="F11715" s="16">
        <v>0</v>
      </c>
      <c r="G11715" s="16">
        <v>0</v>
      </c>
      <c r="H11715" s="16">
        <v>0</v>
      </c>
    </row>
    <row r="11716" spans="1:8" x14ac:dyDescent="0.3">
      <c r="A11716" s="13" t="str">
        <f t="shared" si="183"/>
        <v>smolija012014</v>
      </c>
      <c r="B11716" s="16" t="s">
        <v>2289</v>
      </c>
      <c r="C11716" s="16">
        <v>2014</v>
      </c>
      <c r="D11716" s="16" t="s">
        <v>2330</v>
      </c>
      <c r="E11716" s="16">
        <v>24</v>
      </c>
      <c r="F11716" s="16">
        <v>0</v>
      </c>
      <c r="G11716" s="16">
        <v>0</v>
      </c>
      <c r="H11716" s="16">
        <v>0</v>
      </c>
    </row>
    <row r="11717" spans="1:8" x14ac:dyDescent="0.3">
      <c r="A11717" s="13" t="str">
        <f t="shared" si="183"/>
        <v>smylydr012014</v>
      </c>
      <c r="B11717" s="16" t="s">
        <v>1836</v>
      </c>
      <c r="C11717" s="16">
        <v>2014</v>
      </c>
      <c r="D11717" s="16" t="s">
        <v>2332</v>
      </c>
      <c r="E11717" s="16">
        <v>4</v>
      </c>
      <c r="F11717" s="16">
        <v>13</v>
      </c>
      <c r="G11717" s="16">
        <v>0</v>
      </c>
      <c r="H11717" s="16">
        <v>1</v>
      </c>
    </row>
    <row r="11718" spans="1:8" x14ac:dyDescent="0.3">
      <c r="A11718" s="13" t="str">
        <f t="shared" si="183"/>
        <v>smylydr012014</v>
      </c>
      <c r="B11718" s="16" t="s">
        <v>1836</v>
      </c>
      <c r="C11718" s="16">
        <v>2014</v>
      </c>
      <c r="D11718" s="16" t="s">
        <v>2332</v>
      </c>
      <c r="E11718" s="16">
        <v>1</v>
      </c>
      <c r="F11718" s="16">
        <v>7</v>
      </c>
      <c r="G11718" s="16">
        <v>1</v>
      </c>
      <c r="H11718" s="16">
        <v>0</v>
      </c>
    </row>
    <row r="11719" spans="1:8" x14ac:dyDescent="0.3">
      <c r="A11719" s="13" t="str">
        <f t="shared" si="183"/>
        <v>snidetr012014</v>
      </c>
      <c r="B11719" s="16" t="s">
        <v>1013</v>
      </c>
      <c r="C11719" s="16">
        <v>2014</v>
      </c>
      <c r="D11719" s="16" t="s">
        <v>2328</v>
      </c>
      <c r="E11719" s="16">
        <v>44</v>
      </c>
      <c r="F11719" s="16">
        <v>3</v>
      </c>
      <c r="G11719" s="16">
        <v>0</v>
      </c>
      <c r="H11719" s="16">
        <v>2</v>
      </c>
    </row>
    <row r="11720" spans="1:8" x14ac:dyDescent="0.3">
      <c r="A11720" s="13" t="str">
        <f t="shared" si="183"/>
        <v>snidetr012014</v>
      </c>
      <c r="B11720" s="16" t="s">
        <v>1013</v>
      </c>
      <c r="C11720" s="16">
        <v>2014</v>
      </c>
      <c r="D11720" s="16" t="s">
        <v>2329</v>
      </c>
      <c r="E11720" s="16">
        <v>108</v>
      </c>
      <c r="F11720" s="16">
        <v>8</v>
      </c>
      <c r="G11720" s="16">
        <v>1</v>
      </c>
      <c r="H11720" s="16">
        <v>2</v>
      </c>
    </row>
    <row r="11721" spans="1:8" x14ac:dyDescent="0.3">
      <c r="A11721" s="13" t="str">
        <f t="shared" si="183"/>
        <v>snidetr012014</v>
      </c>
      <c r="B11721" s="16" t="s">
        <v>1013</v>
      </c>
      <c r="C11721" s="16">
        <v>2014</v>
      </c>
      <c r="D11721" s="16" t="s">
        <v>2332</v>
      </c>
      <c r="E11721" s="16">
        <v>0</v>
      </c>
      <c r="F11721" s="16">
        <v>0</v>
      </c>
      <c r="G11721" s="16">
        <v>0</v>
      </c>
      <c r="H11721" s="16">
        <v>0</v>
      </c>
    </row>
    <row r="11722" spans="1:8" x14ac:dyDescent="0.3">
      <c r="A11722" s="13" t="str">
        <f t="shared" si="183"/>
        <v>snidetr012014</v>
      </c>
      <c r="B11722" s="16" t="s">
        <v>1013</v>
      </c>
      <c r="C11722" s="16">
        <v>2014</v>
      </c>
      <c r="D11722" s="16" t="s">
        <v>2330</v>
      </c>
      <c r="E11722" s="16">
        <v>64</v>
      </c>
      <c r="F11722" s="16">
        <v>5</v>
      </c>
      <c r="G11722" s="16">
        <v>1</v>
      </c>
      <c r="H11722" s="16">
        <v>0</v>
      </c>
    </row>
    <row r="11723" spans="1:8" x14ac:dyDescent="0.3">
      <c r="A11723" s="13" t="str">
        <f t="shared" si="183"/>
        <v>snodgsc012014</v>
      </c>
      <c r="B11723" s="16" t="s">
        <v>2290</v>
      </c>
      <c r="C11723" s="16">
        <v>2014</v>
      </c>
      <c r="D11723" s="16" t="s">
        <v>2332</v>
      </c>
      <c r="E11723" s="16">
        <v>0</v>
      </c>
      <c r="F11723" s="16">
        <v>0</v>
      </c>
      <c r="G11723" s="16">
        <v>0</v>
      </c>
      <c r="H11723" s="16">
        <v>0</v>
      </c>
    </row>
    <row r="11724" spans="1:8" x14ac:dyDescent="0.3">
      <c r="A11724" s="13" t="str">
        <f t="shared" si="183"/>
        <v>snydebr022014</v>
      </c>
      <c r="B11724" s="16" t="s">
        <v>1384</v>
      </c>
      <c r="C11724" s="16">
        <v>2014</v>
      </c>
      <c r="D11724" s="16" t="s">
        <v>2333</v>
      </c>
      <c r="E11724" s="16">
        <v>63</v>
      </c>
      <c r="F11724" s="16">
        <v>4</v>
      </c>
      <c r="G11724" s="16">
        <v>1</v>
      </c>
      <c r="H11724" s="16">
        <v>9</v>
      </c>
    </row>
    <row r="11725" spans="1:8" x14ac:dyDescent="0.3">
      <c r="A11725" s="13" t="str">
        <f t="shared" si="183"/>
        <v>sogarer012014</v>
      </c>
      <c r="B11725" s="16" t="s">
        <v>1386</v>
      </c>
      <c r="C11725" s="16">
        <v>2014</v>
      </c>
      <c r="D11725" s="16" t="s">
        <v>37</v>
      </c>
      <c r="E11725" s="16">
        <v>154</v>
      </c>
      <c r="F11725" s="16">
        <v>247</v>
      </c>
      <c r="G11725" s="16">
        <v>5</v>
      </c>
      <c r="H11725" s="16">
        <v>49</v>
      </c>
    </row>
    <row r="11726" spans="1:8" x14ac:dyDescent="0.3">
      <c r="A11726" s="13" t="str">
        <f t="shared" si="183"/>
        <v>sogarer012014</v>
      </c>
      <c r="B11726" s="16" t="s">
        <v>1386</v>
      </c>
      <c r="C11726" s="16">
        <v>2014</v>
      </c>
      <c r="D11726" s="16" t="s">
        <v>2331</v>
      </c>
      <c r="E11726" s="16">
        <v>10</v>
      </c>
      <c r="F11726" s="16">
        <v>33</v>
      </c>
      <c r="G11726" s="16">
        <v>5</v>
      </c>
      <c r="H11726" s="16">
        <v>5</v>
      </c>
    </row>
    <row r="11727" spans="1:8" x14ac:dyDescent="0.3">
      <c r="A11727" s="13" t="str">
        <f t="shared" si="183"/>
        <v>solando012014</v>
      </c>
      <c r="B11727" s="16" t="s">
        <v>1838</v>
      </c>
      <c r="C11727" s="16">
        <v>2014</v>
      </c>
      <c r="D11727" s="16" t="s">
        <v>37</v>
      </c>
      <c r="E11727" s="16">
        <v>139</v>
      </c>
      <c r="F11727" s="16">
        <v>212</v>
      </c>
      <c r="G11727" s="16">
        <v>1</v>
      </c>
      <c r="H11727" s="16">
        <v>47</v>
      </c>
    </row>
    <row r="11728" spans="1:8" x14ac:dyDescent="0.3">
      <c r="A11728" s="13" t="str">
        <f t="shared" si="183"/>
        <v>solando012014</v>
      </c>
      <c r="B11728" s="16" t="s">
        <v>1838</v>
      </c>
      <c r="C11728" s="16">
        <v>2014</v>
      </c>
      <c r="D11728" s="16" t="s">
        <v>38</v>
      </c>
      <c r="E11728" s="16">
        <v>2</v>
      </c>
      <c r="F11728" s="16">
        <v>2</v>
      </c>
      <c r="G11728" s="16">
        <v>0</v>
      </c>
      <c r="H11728" s="16">
        <v>1</v>
      </c>
    </row>
    <row r="11729" spans="1:8" x14ac:dyDescent="0.3">
      <c r="A11729" s="13" t="str">
        <f t="shared" si="183"/>
        <v>solando012014</v>
      </c>
      <c r="B11729" s="16" t="s">
        <v>1838</v>
      </c>
      <c r="C11729" s="16">
        <v>2014</v>
      </c>
      <c r="D11729" s="16" t="s">
        <v>2331</v>
      </c>
      <c r="E11729" s="16">
        <v>7</v>
      </c>
      <c r="F11729" s="16">
        <v>14</v>
      </c>
      <c r="G11729" s="16">
        <v>0</v>
      </c>
      <c r="H11729" s="16">
        <v>4</v>
      </c>
    </row>
    <row r="11730" spans="1:8" x14ac:dyDescent="0.3">
      <c r="A11730" s="13" t="str">
        <f t="shared" si="183"/>
        <v>solarya012014</v>
      </c>
      <c r="B11730" s="16" t="s">
        <v>2291</v>
      </c>
      <c r="C11730" s="16">
        <v>2014</v>
      </c>
      <c r="D11730" s="16" t="s">
        <v>37</v>
      </c>
      <c r="E11730" s="16">
        <v>16</v>
      </c>
      <c r="F11730" s="16">
        <v>27</v>
      </c>
      <c r="G11730" s="16">
        <v>1</v>
      </c>
      <c r="H11730" s="16">
        <v>6</v>
      </c>
    </row>
    <row r="11731" spans="1:8" x14ac:dyDescent="0.3">
      <c r="A11731" s="13" t="str">
        <f t="shared" si="183"/>
        <v>solarya012014</v>
      </c>
      <c r="B11731" s="16" t="s">
        <v>2291</v>
      </c>
      <c r="C11731" s="16">
        <v>2014</v>
      </c>
      <c r="D11731" s="16" t="s">
        <v>37</v>
      </c>
      <c r="E11731" s="16">
        <v>19</v>
      </c>
      <c r="F11731" s="16">
        <v>16</v>
      </c>
      <c r="G11731" s="16">
        <v>1</v>
      </c>
      <c r="H11731" s="16">
        <v>3</v>
      </c>
    </row>
    <row r="11732" spans="1:8" x14ac:dyDescent="0.3">
      <c r="A11732" s="13" t="str">
        <f t="shared" si="183"/>
        <v>solarya012014</v>
      </c>
      <c r="B11732" s="16" t="s">
        <v>2291</v>
      </c>
      <c r="C11732" s="16">
        <v>2014</v>
      </c>
      <c r="D11732" s="16" t="s">
        <v>38</v>
      </c>
      <c r="E11732" s="16">
        <v>38</v>
      </c>
      <c r="F11732" s="16">
        <v>105</v>
      </c>
      <c r="G11732" s="16">
        <v>8</v>
      </c>
      <c r="H11732" s="16">
        <v>9</v>
      </c>
    </row>
    <row r="11733" spans="1:8" x14ac:dyDescent="0.3">
      <c r="A11733" s="13" t="str">
        <f t="shared" si="183"/>
        <v>solarya012014</v>
      </c>
      <c r="B11733" s="16" t="s">
        <v>2291</v>
      </c>
      <c r="C11733" s="16">
        <v>2014</v>
      </c>
      <c r="D11733" s="16" t="s">
        <v>38</v>
      </c>
      <c r="E11733" s="16">
        <v>23</v>
      </c>
      <c r="F11733" s="16">
        <v>50</v>
      </c>
      <c r="G11733" s="16">
        <v>4</v>
      </c>
      <c r="H11733" s="16">
        <v>10</v>
      </c>
    </row>
    <row r="11734" spans="1:8" x14ac:dyDescent="0.3">
      <c r="A11734" s="13" t="str">
        <f t="shared" si="183"/>
        <v>solarya012014</v>
      </c>
      <c r="B11734" s="16" t="s">
        <v>2291</v>
      </c>
      <c r="C11734" s="16">
        <v>2014</v>
      </c>
      <c r="D11734" s="16" t="s">
        <v>2328</v>
      </c>
      <c r="E11734" s="16">
        <v>6</v>
      </c>
      <c r="F11734" s="16">
        <v>0</v>
      </c>
      <c r="G11734" s="16">
        <v>1</v>
      </c>
      <c r="H11734" s="16">
        <v>0</v>
      </c>
    </row>
    <row r="11735" spans="1:8" x14ac:dyDescent="0.3">
      <c r="A11735" s="13" t="str">
        <f t="shared" si="183"/>
        <v>solarya012014</v>
      </c>
      <c r="B11735" s="16" t="s">
        <v>2291</v>
      </c>
      <c r="C11735" s="16">
        <v>2014</v>
      </c>
      <c r="D11735" s="16" t="s">
        <v>2329</v>
      </c>
      <c r="E11735" s="16">
        <v>6</v>
      </c>
      <c r="F11735" s="16">
        <v>0</v>
      </c>
      <c r="G11735" s="16">
        <v>1</v>
      </c>
      <c r="H11735" s="16">
        <v>0</v>
      </c>
    </row>
    <row r="11736" spans="1:8" x14ac:dyDescent="0.3">
      <c r="A11736" s="13" t="str">
        <f t="shared" si="183"/>
        <v>solarya012014</v>
      </c>
      <c r="B11736" s="16" t="s">
        <v>2291</v>
      </c>
      <c r="C11736" s="16">
        <v>2014</v>
      </c>
      <c r="D11736" s="16" t="s">
        <v>2331</v>
      </c>
      <c r="E11736" s="16">
        <v>1</v>
      </c>
      <c r="F11736" s="16">
        <v>5</v>
      </c>
      <c r="G11736" s="16">
        <v>0</v>
      </c>
      <c r="H11736" s="16">
        <v>0</v>
      </c>
    </row>
    <row r="11737" spans="1:8" x14ac:dyDescent="0.3">
      <c r="A11737" s="13" t="str">
        <f t="shared" si="183"/>
        <v>solarya012014</v>
      </c>
      <c r="B11737" s="16" t="s">
        <v>2291</v>
      </c>
      <c r="C11737" s="16">
        <v>2014</v>
      </c>
      <c r="D11737" s="16" t="s">
        <v>2331</v>
      </c>
      <c r="E11737" s="16">
        <v>1</v>
      </c>
      <c r="F11737" s="16">
        <v>1</v>
      </c>
      <c r="G11737" s="16">
        <v>0</v>
      </c>
      <c r="H11737" s="16">
        <v>0</v>
      </c>
    </row>
    <row r="11738" spans="1:8" x14ac:dyDescent="0.3">
      <c r="A11738" s="13" t="str">
        <f t="shared" si="183"/>
        <v>solerjo012014</v>
      </c>
      <c r="B11738" s="16" t="s">
        <v>2292</v>
      </c>
      <c r="C11738" s="16">
        <v>2014</v>
      </c>
      <c r="D11738" s="16" t="s">
        <v>2329</v>
      </c>
      <c r="E11738" s="16">
        <v>44</v>
      </c>
      <c r="F11738" s="16">
        <v>2</v>
      </c>
      <c r="G11738" s="16">
        <v>2</v>
      </c>
      <c r="H11738" s="16">
        <v>1</v>
      </c>
    </row>
    <row r="11739" spans="1:8" x14ac:dyDescent="0.3">
      <c r="A11739" s="13" t="str">
        <f t="shared" si="183"/>
        <v>solerjo012014</v>
      </c>
      <c r="B11739" s="16" t="s">
        <v>2292</v>
      </c>
      <c r="C11739" s="16">
        <v>2014</v>
      </c>
      <c r="D11739" s="16" t="s">
        <v>2330</v>
      </c>
      <c r="E11739" s="16">
        <v>44</v>
      </c>
      <c r="F11739" s="16">
        <v>2</v>
      </c>
      <c r="G11739" s="16">
        <v>2</v>
      </c>
      <c r="H11739" s="16">
        <v>1</v>
      </c>
    </row>
    <row r="11740" spans="1:8" x14ac:dyDescent="0.3">
      <c r="A11740" s="13" t="str">
        <f t="shared" si="183"/>
        <v>solisal012014</v>
      </c>
      <c r="B11740" s="16" t="s">
        <v>1840</v>
      </c>
      <c r="C11740" s="16">
        <v>2014</v>
      </c>
      <c r="D11740" s="16" t="s">
        <v>2334</v>
      </c>
      <c r="E11740" s="16">
        <v>27</v>
      </c>
      <c r="F11740" s="16">
        <v>0</v>
      </c>
      <c r="G11740" s="16">
        <v>0</v>
      </c>
      <c r="H11740" s="16">
        <v>0</v>
      </c>
    </row>
    <row r="11741" spans="1:8" x14ac:dyDescent="0.3">
      <c r="A11741" s="13" t="str">
        <f t="shared" si="183"/>
        <v>soriaal012014</v>
      </c>
      <c r="B11741" s="16" t="s">
        <v>194</v>
      </c>
      <c r="C11741" s="16">
        <v>2014</v>
      </c>
      <c r="D11741" s="16" t="s">
        <v>2328</v>
      </c>
      <c r="E11741" s="16">
        <v>14</v>
      </c>
      <c r="F11741" s="16">
        <v>0</v>
      </c>
      <c r="G11741" s="16">
        <v>0</v>
      </c>
      <c r="H11741" s="16">
        <v>0</v>
      </c>
    </row>
    <row r="11742" spans="1:8" x14ac:dyDescent="0.3">
      <c r="A11742" s="13" t="str">
        <f t="shared" si="183"/>
        <v>soriaal012014</v>
      </c>
      <c r="B11742" s="16" t="s">
        <v>194</v>
      </c>
      <c r="C11742" s="16">
        <v>2014</v>
      </c>
      <c r="D11742" s="16" t="s">
        <v>2329</v>
      </c>
      <c r="E11742" s="16">
        <v>39</v>
      </c>
      <c r="F11742" s="16">
        <v>2</v>
      </c>
      <c r="G11742" s="16">
        <v>2</v>
      </c>
      <c r="H11742" s="16">
        <v>0</v>
      </c>
    </row>
    <row r="11743" spans="1:8" x14ac:dyDescent="0.3">
      <c r="A11743" s="13" t="str">
        <f t="shared" si="183"/>
        <v>soriaal012014</v>
      </c>
      <c r="B11743" s="16" t="s">
        <v>194</v>
      </c>
      <c r="C11743" s="16">
        <v>2014</v>
      </c>
      <c r="D11743" s="16" t="s">
        <v>2330</v>
      </c>
      <c r="E11743" s="16">
        <v>25</v>
      </c>
      <c r="F11743" s="16">
        <v>2</v>
      </c>
      <c r="G11743" s="16">
        <v>2</v>
      </c>
      <c r="H11743" s="16">
        <v>0</v>
      </c>
    </row>
    <row r="11744" spans="1:8" x14ac:dyDescent="0.3">
      <c r="A11744" s="13" t="str">
        <f t="shared" si="183"/>
        <v>soriajo012014</v>
      </c>
      <c r="B11744" s="16" t="s">
        <v>854</v>
      </c>
      <c r="C11744" s="16">
        <v>2014</v>
      </c>
      <c r="D11744" s="16" t="s">
        <v>2332</v>
      </c>
      <c r="E11744" s="16">
        <v>1</v>
      </c>
      <c r="F11744" s="16">
        <v>5</v>
      </c>
      <c r="G11744" s="16">
        <v>1</v>
      </c>
      <c r="H11744" s="16">
        <v>0</v>
      </c>
    </row>
    <row r="11745" spans="1:8" x14ac:dyDescent="0.3">
      <c r="A11745" s="13" t="str">
        <f t="shared" si="183"/>
        <v>soriajo012014</v>
      </c>
      <c r="B11745" s="16" t="s">
        <v>854</v>
      </c>
      <c r="C11745" s="16">
        <v>2014</v>
      </c>
      <c r="D11745" s="16" t="s">
        <v>2332</v>
      </c>
      <c r="E11745" s="16">
        <v>0</v>
      </c>
      <c r="F11745" s="16">
        <v>1</v>
      </c>
      <c r="G11745" s="16">
        <v>0</v>
      </c>
      <c r="H11745" s="16">
        <v>0</v>
      </c>
    </row>
    <row r="11746" spans="1:8" x14ac:dyDescent="0.3">
      <c r="A11746" s="13" t="str">
        <f t="shared" si="183"/>
        <v>soriara012014</v>
      </c>
      <c r="B11746" s="16" t="s">
        <v>338</v>
      </c>
      <c r="C11746" s="16">
        <v>2014</v>
      </c>
      <c r="D11746" s="16" t="s">
        <v>2332</v>
      </c>
      <c r="E11746" s="16">
        <v>2</v>
      </c>
      <c r="F11746" s="16">
        <v>4</v>
      </c>
      <c r="G11746" s="16">
        <v>0</v>
      </c>
      <c r="H11746" s="16">
        <v>1</v>
      </c>
    </row>
    <row r="11747" spans="1:8" x14ac:dyDescent="0.3">
      <c r="A11747" s="13" t="str">
        <f t="shared" si="183"/>
        <v>sotoge012014</v>
      </c>
      <c r="B11747" s="16" t="s">
        <v>601</v>
      </c>
      <c r="C11747" s="16">
        <v>2014</v>
      </c>
      <c r="D11747" s="16" t="s">
        <v>2334</v>
      </c>
      <c r="E11747" s="16">
        <v>91</v>
      </c>
      <c r="F11747" s="16">
        <v>2</v>
      </c>
      <c r="G11747" s="16">
        <v>0</v>
      </c>
      <c r="H11747" s="16">
        <v>0</v>
      </c>
    </row>
    <row r="11748" spans="1:8" x14ac:dyDescent="0.3">
      <c r="A11748" s="13" t="str">
        <f t="shared" si="183"/>
        <v>sotoge012014</v>
      </c>
      <c r="B11748" s="16" t="s">
        <v>601</v>
      </c>
      <c r="C11748" s="16">
        <v>2014</v>
      </c>
      <c r="D11748" s="16" t="s">
        <v>2334</v>
      </c>
      <c r="E11748" s="16">
        <v>103</v>
      </c>
      <c r="F11748" s="16">
        <v>14</v>
      </c>
      <c r="G11748" s="16">
        <v>3</v>
      </c>
      <c r="H11748" s="16">
        <v>3</v>
      </c>
    </row>
    <row r="11749" spans="1:8" x14ac:dyDescent="0.3">
      <c r="A11749" s="13" t="str">
        <f t="shared" si="183"/>
        <v>sotone012014</v>
      </c>
      <c r="B11749" s="16" t="s">
        <v>2059</v>
      </c>
      <c r="C11749" s="16">
        <v>2014</v>
      </c>
      <c r="D11749" s="16" t="s">
        <v>2333</v>
      </c>
      <c r="E11749" s="16">
        <v>20</v>
      </c>
      <c r="F11749" s="16">
        <v>1</v>
      </c>
      <c r="G11749" s="16">
        <v>0</v>
      </c>
      <c r="H11749" s="16">
        <v>0</v>
      </c>
    </row>
    <row r="11750" spans="1:8" x14ac:dyDescent="0.3">
      <c r="A11750" s="13" t="str">
        <f t="shared" si="183"/>
        <v>sotone012014</v>
      </c>
      <c r="B11750" s="16" t="s">
        <v>2059</v>
      </c>
      <c r="C11750" s="16">
        <v>2014</v>
      </c>
      <c r="D11750" s="16" t="s">
        <v>38</v>
      </c>
      <c r="E11750" s="16">
        <v>1</v>
      </c>
      <c r="F11750" s="16">
        <v>1</v>
      </c>
      <c r="G11750" s="16">
        <v>0</v>
      </c>
      <c r="H11750" s="16">
        <v>0</v>
      </c>
    </row>
    <row r="11751" spans="1:8" x14ac:dyDescent="0.3">
      <c r="A11751" s="13" t="str">
        <f t="shared" si="183"/>
        <v>souzast012014</v>
      </c>
      <c r="B11751" s="16" t="s">
        <v>2293</v>
      </c>
      <c r="C11751" s="16">
        <v>2014</v>
      </c>
      <c r="D11751" s="16" t="s">
        <v>2327</v>
      </c>
      <c r="E11751" s="16">
        <v>0</v>
      </c>
      <c r="F11751" s="16">
        <v>0</v>
      </c>
      <c r="G11751" s="16">
        <v>0</v>
      </c>
      <c r="H11751" s="16">
        <v>0</v>
      </c>
    </row>
    <row r="11752" spans="1:8" x14ac:dyDescent="0.3">
      <c r="A11752" s="13" t="str">
        <f t="shared" si="183"/>
        <v>souzast012014</v>
      </c>
      <c r="B11752" s="16" t="s">
        <v>2293</v>
      </c>
      <c r="C11752" s="16">
        <v>2014</v>
      </c>
      <c r="D11752" s="16" t="s">
        <v>2328</v>
      </c>
      <c r="E11752" s="16">
        <v>4</v>
      </c>
      <c r="F11752" s="16">
        <v>0</v>
      </c>
      <c r="G11752" s="16">
        <v>1</v>
      </c>
      <c r="H11752" s="16">
        <v>0</v>
      </c>
    </row>
    <row r="11753" spans="1:8" x14ac:dyDescent="0.3">
      <c r="A11753" s="13" t="str">
        <f t="shared" si="183"/>
        <v>souzast012014</v>
      </c>
      <c r="B11753" s="16" t="s">
        <v>2293</v>
      </c>
      <c r="C11753" s="16">
        <v>2014</v>
      </c>
      <c r="D11753" s="16" t="s">
        <v>2329</v>
      </c>
      <c r="E11753" s="16">
        <v>10</v>
      </c>
      <c r="F11753" s="16">
        <v>0</v>
      </c>
      <c r="G11753" s="16">
        <v>1</v>
      </c>
      <c r="H11753" s="16">
        <v>0</v>
      </c>
    </row>
    <row r="11754" spans="1:8" x14ac:dyDescent="0.3">
      <c r="A11754" s="13" t="str">
        <f t="shared" si="183"/>
        <v>souzast012014</v>
      </c>
      <c r="B11754" s="16" t="s">
        <v>2293</v>
      </c>
      <c r="C11754" s="16">
        <v>2014</v>
      </c>
      <c r="D11754" s="16" t="s">
        <v>2330</v>
      </c>
      <c r="E11754" s="16">
        <v>6</v>
      </c>
      <c r="F11754" s="16">
        <v>0</v>
      </c>
      <c r="G11754" s="16">
        <v>0</v>
      </c>
      <c r="H11754" s="16">
        <v>0</v>
      </c>
    </row>
    <row r="11755" spans="1:8" x14ac:dyDescent="0.3">
      <c r="A11755" s="13" t="str">
        <f t="shared" si="183"/>
        <v>spande012014</v>
      </c>
      <c r="B11755" s="16" t="s">
        <v>1014</v>
      </c>
      <c r="C11755" s="16">
        <v>2014</v>
      </c>
      <c r="D11755" s="16" t="s">
        <v>2327</v>
      </c>
      <c r="E11755" s="16">
        <v>377</v>
      </c>
      <c r="F11755" s="16">
        <v>7</v>
      </c>
      <c r="G11755" s="16">
        <v>4</v>
      </c>
      <c r="H11755" s="16">
        <v>3</v>
      </c>
    </row>
    <row r="11756" spans="1:8" x14ac:dyDescent="0.3">
      <c r="A11756" s="13" t="str">
        <f t="shared" si="183"/>
        <v>spande012014</v>
      </c>
      <c r="B11756" s="16" t="s">
        <v>1014</v>
      </c>
      <c r="C11756" s="16">
        <v>2014</v>
      </c>
      <c r="D11756" s="16" t="s">
        <v>2329</v>
      </c>
      <c r="E11756" s="16">
        <v>377</v>
      </c>
      <c r="F11756" s="16">
        <v>7</v>
      </c>
      <c r="G11756" s="16">
        <v>4</v>
      </c>
      <c r="H11756" s="16">
        <v>3</v>
      </c>
    </row>
    <row r="11757" spans="1:8" x14ac:dyDescent="0.3">
      <c r="A11757" s="13" t="str">
        <f t="shared" si="183"/>
        <v>spangco012014</v>
      </c>
      <c r="B11757" s="16" t="s">
        <v>2294</v>
      </c>
      <c r="C11757" s="16">
        <v>2014</v>
      </c>
      <c r="D11757" s="16" t="s">
        <v>37</v>
      </c>
      <c r="E11757" s="16">
        <v>3</v>
      </c>
      <c r="F11757" s="16">
        <v>5</v>
      </c>
      <c r="G11757" s="16">
        <v>1</v>
      </c>
      <c r="H11757" s="16">
        <v>0</v>
      </c>
    </row>
    <row r="11758" spans="1:8" x14ac:dyDescent="0.3">
      <c r="A11758" s="13" t="str">
        <f t="shared" si="183"/>
        <v>spangco012014</v>
      </c>
      <c r="B11758" s="16" t="s">
        <v>2294</v>
      </c>
      <c r="C11758" s="16">
        <v>2014</v>
      </c>
      <c r="D11758" s="16" t="s">
        <v>38</v>
      </c>
      <c r="E11758" s="16">
        <v>4</v>
      </c>
      <c r="F11758" s="16">
        <v>14</v>
      </c>
      <c r="G11758" s="16">
        <v>3</v>
      </c>
      <c r="H11758" s="16">
        <v>0</v>
      </c>
    </row>
    <row r="11759" spans="1:8" x14ac:dyDescent="0.3">
      <c r="A11759" s="13" t="str">
        <f t="shared" si="183"/>
        <v>spangco012014</v>
      </c>
      <c r="B11759" s="16" t="s">
        <v>2294</v>
      </c>
      <c r="C11759" s="16">
        <v>2014</v>
      </c>
      <c r="D11759" s="16" t="s">
        <v>2328</v>
      </c>
      <c r="E11759" s="16">
        <v>3</v>
      </c>
      <c r="F11759" s="16">
        <v>0</v>
      </c>
      <c r="G11759" s="16">
        <v>1</v>
      </c>
      <c r="H11759" s="16">
        <v>0</v>
      </c>
    </row>
    <row r="11760" spans="1:8" x14ac:dyDescent="0.3">
      <c r="A11760" s="13" t="str">
        <f t="shared" si="183"/>
        <v>spangco012014</v>
      </c>
      <c r="B11760" s="16" t="s">
        <v>2294</v>
      </c>
      <c r="C11760" s="16">
        <v>2014</v>
      </c>
      <c r="D11760" s="16" t="s">
        <v>2329</v>
      </c>
      <c r="E11760" s="16">
        <v>3</v>
      </c>
      <c r="F11760" s="16">
        <v>0</v>
      </c>
      <c r="G11760" s="16">
        <v>1</v>
      </c>
      <c r="H11760" s="16">
        <v>0</v>
      </c>
    </row>
    <row r="11761" spans="1:8" x14ac:dyDescent="0.3">
      <c r="A11761" s="13" t="str">
        <f t="shared" si="183"/>
        <v>springe012014</v>
      </c>
      <c r="B11761" s="16" t="s">
        <v>2295</v>
      </c>
      <c r="C11761" s="16">
        <v>2014</v>
      </c>
      <c r="D11761" s="16" t="s">
        <v>2327</v>
      </c>
      <c r="E11761" s="16">
        <v>24</v>
      </c>
      <c r="F11761" s="16">
        <v>0</v>
      </c>
      <c r="G11761" s="16">
        <v>0</v>
      </c>
      <c r="H11761" s="16">
        <v>0</v>
      </c>
    </row>
    <row r="11762" spans="1:8" x14ac:dyDescent="0.3">
      <c r="A11762" s="13" t="str">
        <f t="shared" si="183"/>
        <v>springe012014</v>
      </c>
      <c r="B11762" s="16" t="s">
        <v>2295</v>
      </c>
      <c r="C11762" s="16">
        <v>2014</v>
      </c>
      <c r="D11762" s="16" t="s">
        <v>2329</v>
      </c>
      <c r="E11762" s="16">
        <v>163</v>
      </c>
      <c r="F11762" s="16">
        <v>6</v>
      </c>
      <c r="G11762" s="16">
        <v>7</v>
      </c>
      <c r="H11762" s="16">
        <v>2</v>
      </c>
    </row>
    <row r="11763" spans="1:8" x14ac:dyDescent="0.3">
      <c r="A11763" s="13" t="str">
        <f t="shared" si="183"/>
        <v>springe012014</v>
      </c>
      <c r="B11763" s="16" t="s">
        <v>2295</v>
      </c>
      <c r="C11763" s="16">
        <v>2014</v>
      </c>
      <c r="D11763" s="16" t="s">
        <v>2330</v>
      </c>
      <c r="E11763" s="16">
        <v>139</v>
      </c>
      <c r="F11763" s="16">
        <v>6</v>
      </c>
      <c r="G11763" s="16">
        <v>7</v>
      </c>
      <c r="H11763" s="16">
        <v>2</v>
      </c>
    </row>
    <row r="11764" spans="1:8" x14ac:dyDescent="0.3">
      <c r="A11764" s="13" t="str">
        <f t="shared" si="183"/>
        <v>spruize012014</v>
      </c>
      <c r="B11764" s="16" t="s">
        <v>2060</v>
      </c>
      <c r="C11764" s="16">
        <v>2014</v>
      </c>
      <c r="D11764" s="16" t="s">
        <v>2332</v>
      </c>
      <c r="E11764" s="16">
        <v>0</v>
      </c>
      <c r="F11764" s="16">
        <v>2</v>
      </c>
      <c r="G11764" s="16">
        <v>1</v>
      </c>
      <c r="H11764" s="16">
        <v>0</v>
      </c>
    </row>
    <row r="11765" spans="1:8" x14ac:dyDescent="0.3">
      <c r="A11765" s="13" t="str">
        <f t="shared" si="183"/>
        <v>stammcr012014</v>
      </c>
      <c r="B11765" s="16" t="s">
        <v>1184</v>
      </c>
      <c r="C11765" s="16">
        <v>2014</v>
      </c>
      <c r="D11765" s="16" t="s">
        <v>2332</v>
      </c>
      <c r="E11765" s="16">
        <v>3</v>
      </c>
      <c r="F11765" s="16">
        <v>6</v>
      </c>
      <c r="G11765" s="16">
        <v>1</v>
      </c>
      <c r="H11765" s="16">
        <v>2</v>
      </c>
    </row>
    <row r="11766" spans="1:8" x14ac:dyDescent="0.3">
      <c r="A11766" s="13" t="str">
        <f t="shared" si="183"/>
        <v>stantmi032014</v>
      </c>
      <c r="B11766" s="16" t="s">
        <v>1388</v>
      </c>
      <c r="C11766" s="16">
        <v>2014</v>
      </c>
      <c r="D11766" s="16" t="s">
        <v>2329</v>
      </c>
      <c r="E11766" s="16">
        <v>319</v>
      </c>
      <c r="F11766" s="16">
        <v>7</v>
      </c>
      <c r="G11766" s="16">
        <v>6</v>
      </c>
      <c r="H11766" s="16">
        <v>1</v>
      </c>
    </row>
    <row r="11767" spans="1:8" x14ac:dyDescent="0.3">
      <c r="A11767" s="13" t="str">
        <f t="shared" si="183"/>
        <v>stantmi032014</v>
      </c>
      <c r="B11767" s="16" t="s">
        <v>1388</v>
      </c>
      <c r="C11767" s="16">
        <v>2014</v>
      </c>
      <c r="D11767" s="16" t="s">
        <v>2330</v>
      </c>
      <c r="E11767" s="16">
        <v>319</v>
      </c>
      <c r="F11767" s="16">
        <v>7</v>
      </c>
      <c r="G11767" s="16">
        <v>6</v>
      </c>
      <c r="H11767" s="16">
        <v>1</v>
      </c>
    </row>
    <row r="11768" spans="1:8" x14ac:dyDescent="0.3">
      <c r="A11768" s="13" t="str">
        <f t="shared" si="183"/>
        <v>stassma012014</v>
      </c>
      <c r="B11768" s="16" t="s">
        <v>2061</v>
      </c>
      <c r="C11768" s="16">
        <v>2014</v>
      </c>
      <c r="D11768" s="16" t="s">
        <v>2334</v>
      </c>
      <c r="E11768" s="16">
        <v>22</v>
      </c>
      <c r="F11768" s="16">
        <v>5</v>
      </c>
      <c r="G11768" s="16">
        <v>1</v>
      </c>
      <c r="H11768" s="16">
        <v>0</v>
      </c>
    </row>
    <row r="11769" spans="1:8" x14ac:dyDescent="0.3">
      <c r="A11769" s="13" t="str">
        <f t="shared" si="183"/>
        <v>staufti012014</v>
      </c>
      <c r="B11769" s="16" t="s">
        <v>603</v>
      </c>
      <c r="C11769" s="16">
        <v>2014</v>
      </c>
      <c r="D11769" s="16" t="s">
        <v>2332</v>
      </c>
      <c r="E11769" s="16">
        <v>7</v>
      </c>
      <c r="F11769" s="16">
        <v>5</v>
      </c>
      <c r="G11769" s="16">
        <v>0</v>
      </c>
      <c r="H11769" s="16">
        <v>2</v>
      </c>
    </row>
    <row r="11770" spans="1:8" x14ac:dyDescent="0.3">
      <c r="A11770" s="13" t="str">
        <f t="shared" si="183"/>
        <v>stewach012014</v>
      </c>
      <c r="B11770" s="16" t="s">
        <v>730</v>
      </c>
      <c r="C11770" s="16">
        <v>2014</v>
      </c>
      <c r="D11770" s="16" t="s">
        <v>2334</v>
      </c>
      <c r="E11770" s="16">
        <v>308</v>
      </c>
      <c r="F11770" s="16">
        <v>29</v>
      </c>
      <c r="G11770" s="16">
        <v>3</v>
      </c>
      <c r="H11770" s="16">
        <v>0</v>
      </c>
    </row>
    <row r="11771" spans="1:8" x14ac:dyDescent="0.3">
      <c r="A11771" s="13" t="str">
        <f t="shared" si="183"/>
        <v>stewaia012014</v>
      </c>
      <c r="B11771" s="16" t="s">
        <v>856</v>
      </c>
      <c r="C11771" s="16">
        <v>2014</v>
      </c>
      <c r="D11771" s="16" t="s">
        <v>2333</v>
      </c>
      <c r="E11771" s="16">
        <v>24</v>
      </c>
      <c r="F11771" s="16">
        <v>1</v>
      </c>
      <c r="G11771" s="16">
        <v>0</v>
      </c>
      <c r="H11771" s="16">
        <v>1</v>
      </c>
    </row>
    <row r="11772" spans="1:8" x14ac:dyDescent="0.3">
      <c r="A11772" s="13" t="str">
        <f t="shared" si="183"/>
        <v>stewaia012014</v>
      </c>
      <c r="B11772" s="16" t="s">
        <v>856</v>
      </c>
      <c r="C11772" s="16">
        <v>2014</v>
      </c>
      <c r="D11772" s="16" t="s">
        <v>38</v>
      </c>
      <c r="E11772" s="16">
        <v>10</v>
      </c>
      <c r="F11772" s="16">
        <v>15</v>
      </c>
      <c r="G11772" s="16">
        <v>1</v>
      </c>
      <c r="H11772" s="16">
        <v>0</v>
      </c>
    </row>
    <row r="11773" spans="1:8" x14ac:dyDescent="0.3">
      <c r="A11773" s="13" t="str">
        <f t="shared" si="183"/>
        <v>stinsjo012014</v>
      </c>
      <c r="B11773" s="16" t="s">
        <v>1624</v>
      </c>
      <c r="C11773" s="16">
        <v>2014</v>
      </c>
      <c r="D11773" s="16" t="s">
        <v>2332</v>
      </c>
      <c r="E11773" s="16">
        <v>2</v>
      </c>
      <c r="F11773" s="16">
        <v>0</v>
      </c>
      <c r="G11773" s="16">
        <v>0</v>
      </c>
      <c r="H11773" s="16">
        <v>0</v>
      </c>
    </row>
    <row r="11774" spans="1:8" x14ac:dyDescent="0.3">
      <c r="A11774" s="13" t="str">
        <f t="shared" si="183"/>
        <v>stitema012014</v>
      </c>
      <c r="B11774" s="16" t="s">
        <v>2296</v>
      </c>
      <c r="C11774" s="16">
        <v>2014</v>
      </c>
      <c r="D11774" s="16" t="s">
        <v>2332</v>
      </c>
      <c r="E11774" s="16">
        <v>1</v>
      </c>
      <c r="F11774" s="16">
        <v>5</v>
      </c>
      <c r="G11774" s="16">
        <v>0</v>
      </c>
      <c r="H11774" s="16">
        <v>0</v>
      </c>
    </row>
    <row r="11775" spans="1:8" x14ac:dyDescent="0.3">
      <c r="A11775" s="13" t="str">
        <f t="shared" si="183"/>
        <v>storedr012014</v>
      </c>
      <c r="B11775" s="16" t="s">
        <v>1389</v>
      </c>
      <c r="C11775" s="16">
        <v>2014</v>
      </c>
      <c r="D11775" s="16" t="s">
        <v>2332</v>
      </c>
      <c r="E11775" s="16">
        <v>2</v>
      </c>
      <c r="F11775" s="16">
        <v>8</v>
      </c>
      <c r="G11775" s="16">
        <v>0</v>
      </c>
      <c r="H11775" s="16">
        <v>0</v>
      </c>
    </row>
    <row r="11776" spans="1:8" x14ac:dyDescent="0.3">
      <c r="A11776" s="13" t="str">
        <f t="shared" si="183"/>
        <v>straida012014</v>
      </c>
      <c r="B11776" s="16" t="s">
        <v>1842</v>
      </c>
      <c r="C11776" s="16">
        <v>2014</v>
      </c>
      <c r="D11776" s="16" t="s">
        <v>2332</v>
      </c>
      <c r="E11776" s="16">
        <v>0</v>
      </c>
      <c r="F11776" s="16">
        <v>3</v>
      </c>
      <c r="G11776" s="16">
        <v>0</v>
      </c>
      <c r="H11776" s="16">
        <v>0</v>
      </c>
    </row>
    <row r="11777" spans="1:8" x14ac:dyDescent="0.3">
      <c r="A11777" s="13" t="str">
        <f t="shared" si="183"/>
        <v>straida012014</v>
      </c>
      <c r="B11777" s="16" t="s">
        <v>1842</v>
      </c>
      <c r="C11777" s="16">
        <v>2014</v>
      </c>
      <c r="D11777" s="16" t="s">
        <v>2332</v>
      </c>
      <c r="E11777" s="16">
        <v>0</v>
      </c>
      <c r="F11777" s="16">
        <v>1</v>
      </c>
      <c r="G11777" s="16">
        <v>0</v>
      </c>
      <c r="H11777" s="16">
        <v>0</v>
      </c>
    </row>
    <row r="11778" spans="1:8" x14ac:dyDescent="0.3">
      <c r="A11778" s="13" t="str">
        <f t="shared" si="183"/>
        <v>strasst012014</v>
      </c>
      <c r="B11778" s="16" t="s">
        <v>1391</v>
      </c>
      <c r="C11778" s="16">
        <v>2014</v>
      </c>
      <c r="D11778" s="16" t="s">
        <v>2332</v>
      </c>
      <c r="E11778" s="16">
        <v>13</v>
      </c>
      <c r="F11778" s="16">
        <v>25</v>
      </c>
      <c r="G11778" s="16">
        <v>4</v>
      </c>
      <c r="H11778" s="16">
        <v>2</v>
      </c>
    </row>
    <row r="11779" spans="1:8" x14ac:dyDescent="0.3">
      <c r="A11779" s="13" t="str">
        <f t="shared" ref="A11779:A11842" si="184">B11779&amp;C11779</f>
        <v>streehu012014</v>
      </c>
      <c r="B11779" s="16" t="s">
        <v>605</v>
      </c>
      <c r="C11779" s="16">
        <v>2014</v>
      </c>
      <c r="D11779" s="16" t="s">
        <v>2332</v>
      </c>
      <c r="E11779" s="16">
        <v>3</v>
      </c>
      <c r="F11779" s="16">
        <v>4</v>
      </c>
      <c r="G11779" s="16">
        <v>0</v>
      </c>
      <c r="H11779" s="16">
        <v>0</v>
      </c>
    </row>
    <row r="11780" spans="1:8" x14ac:dyDescent="0.3">
      <c r="A11780" s="13" t="str">
        <f t="shared" si="184"/>
        <v>streehu012014</v>
      </c>
      <c r="B11780" s="16" t="s">
        <v>605</v>
      </c>
      <c r="C11780" s="16">
        <v>2014</v>
      </c>
      <c r="D11780" s="16" t="s">
        <v>2332</v>
      </c>
      <c r="E11780" s="16">
        <v>2</v>
      </c>
      <c r="F11780" s="16">
        <v>1</v>
      </c>
      <c r="G11780" s="16">
        <v>0</v>
      </c>
      <c r="H11780" s="16">
        <v>1</v>
      </c>
    </row>
    <row r="11781" spans="1:8" x14ac:dyDescent="0.3">
      <c r="A11781" s="13" t="str">
        <f t="shared" si="184"/>
        <v>strichu012014</v>
      </c>
      <c r="B11781" s="16" t="s">
        <v>2297</v>
      </c>
      <c r="C11781" s="16">
        <v>2014</v>
      </c>
      <c r="D11781" s="16" t="s">
        <v>2332</v>
      </c>
      <c r="E11781" s="16">
        <v>1</v>
      </c>
      <c r="F11781" s="16">
        <v>0</v>
      </c>
      <c r="G11781" s="16">
        <v>0</v>
      </c>
      <c r="H11781" s="16">
        <v>0</v>
      </c>
    </row>
    <row r="11782" spans="1:8" x14ac:dyDescent="0.3">
      <c r="A11782" s="13" t="str">
        <f t="shared" si="184"/>
        <v>stromma012014</v>
      </c>
      <c r="B11782" s="16" t="s">
        <v>2298</v>
      </c>
      <c r="C11782" s="16">
        <v>2014</v>
      </c>
      <c r="D11782" s="16" t="s">
        <v>2332</v>
      </c>
      <c r="E11782" s="16">
        <v>7</v>
      </c>
      <c r="F11782" s="16">
        <v>19</v>
      </c>
      <c r="G11782" s="16">
        <v>0</v>
      </c>
      <c r="H11782" s="16">
        <v>0</v>
      </c>
    </row>
    <row r="11783" spans="1:8" x14ac:dyDescent="0.3">
      <c r="A11783" s="13" t="str">
        <f t="shared" si="184"/>
        <v>stroppe012014</v>
      </c>
      <c r="B11783" s="16" t="s">
        <v>1187</v>
      </c>
      <c r="C11783" s="16">
        <v>2014</v>
      </c>
      <c r="D11783" s="16" t="s">
        <v>2332</v>
      </c>
      <c r="E11783" s="16">
        <v>3</v>
      </c>
      <c r="F11783" s="16">
        <v>3</v>
      </c>
      <c r="G11783" s="16">
        <v>0</v>
      </c>
      <c r="H11783" s="16">
        <v>1</v>
      </c>
    </row>
    <row r="11784" spans="1:8" x14ac:dyDescent="0.3">
      <c r="A11784" s="13" t="str">
        <f t="shared" si="184"/>
        <v>stubbdr012014</v>
      </c>
      <c r="B11784" s="16" t="s">
        <v>1188</v>
      </c>
      <c r="C11784" s="16">
        <v>2014</v>
      </c>
      <c r="D11784" s="16" t="s">
        <v>2327</v>
      </c>
      <c r="E11784" s="16">
        <v>215</v>
      </c>
      <c r="F11784" s="16">
        <v>7</v>
      </c>
      <c r="G11784" s="16">
        <v>7</v>
      </c>
      <c r="H11784" s="16">
        <v>1</v>
      </c>
    </row>
    <row r="11785" spans="1:8" x14ac:dyDescent="0.3">
      <c r="A11785" s="13" t="str">
        <f t="shared" si="184"/>
        <v>stubbdr012014</v>
      </c>
      <c r="B11785" s="16" t="s">
        <v>1188</v>
      </c>
      <c r="C11785" s="16">
        <v>2014</v>
      </c>
      <c r="D11785" s="16" t="s">
        <v>2329</v>
      </c>
      <c r="E11785" s="16">
        <v>215</v>
      </c>
      <c r="F11785" s="16">
        <v>7</v>
      </c>
      <c r="G11785" s="16">
        <v>7</v>
      </c>
      <c r="H11785" s="16">
        <v>1</v>
      </c>
    </row>
    <row r="11786" spans="1:8" x14ac:dyDescent="0.3">
      <c r="A11786" s="13" t="str">
        <f t="shared" si="184"/>
        <v>stulter012014</v>
      </c>
      <c r="B11786" s="16" t="s">
        <v>732</v>
      </c>
      <c r="C11786" s="16">
        <v>2014</v>
      </c>
      <c r="D11786" s="16" t="s">
        <v>2332</v>
      </c>
      <c r="E11786" s="16">
        <v>10</v>
      </c>
      <c r="F11786" s="16">
        <v>28</v>
      </c>
      <c r="G11786" s="16">
        <v>2</v>
      </c>
      <c r="H11786" s="16">
        <v>2</v>
      </c>
    </row>
    <row r="11787" spans="1:8" x14ac:dyDescent="0.3">
      <c r="A11787" s="13" t="str">
        <f t="shared" si="184"/>
        <v>suareeu012014</v>
      </c>
      <c r="B11787" s="16" t="s">
        <v>2299</v>
      </c>
      <c r="C11787" s="16">
        <v>2014</v>
      </c>
      <c r="D11787" s="16" t="s">
        <v>38</v>
      </c>
      <c r="E11787" s="16">
        <v>1</v>
      </c>
      <c r="F11787" s="16">
        <v>1</v>
      </c>
      <c r="G11787" s="16">
        <v>0</v>
      </c>
      <c r="H11787" s="16">
        <v>0</v>
      </c>
    </row>
    <row r="11788" spans="1:8" x14ac:dyDescent="0.3">
      <c r="A11788" s="13" t="str">
        <f t="shared" si="184"/>
        <v>suareeu012014</v>
      </c>
      <c r="B11788" s="16" t="s">
        <v>2299</v>
      </c>
      <c r="C11788" s="16">
        <v>2014</v>
      </c>
      <c r="D11788" s="16" t="s">
        <v>2331</v>
      </c>
      <c r="E11788" s="16">
        <v>113</v>
      </c>
      <c r="F11788" s="16">
        <v>189</v>
      </c>
      <c r="G11788" s="16">
        <v>10</v>
      </c>
      <c r="H11788" s="16">
        <v>49</v>
      </c>
    </row>
    <row r="11789" spans="1:8" x14ac:dyDescent="0.3">
      <c r="A11789" s="13" t="str">
        <f t="shared" si="184"/>
        <v>sucreje012014</v>
      </c>
      <c r="B11789" s="16" t="s">
        <v>2062</v>
      </c>
      <c r="C11789" s="16">
        <v>2014</v>
      </c>
      <c r="D11789" s="16" t="s">
        <v>2334</v>
      </c>
      <c r="E11789" s="16">
        <v>151</v>
      </c>
      <c r="F11789" s="16">
        <v>10</v>
      </c>
      <c r="G11789" s="16">
        <v>1</v>
      </c>
      <c r="H11789" s="16">
        <v>0</v>
      </c>
    </row>
    <row r="11790" spans="1:8" x14ac:dyDescent="0.3">
      <c r="A11790" s="13" t="str">
        <f t="shared" si="184"/>
        <v>surkaer012014</v>
      </c>
      <c r="B11790" s="16" t="s">
        <v>1626</v>
      </c>
      <c r="C11790" s="16">
        <v>2014</v>
      </c>
      <c r="D11790" s="16" t="s">
        <v>2332</v>
      </c>
      <c r="E11790" s="16">
        <v>1</v>
      </c>
      <c r="F11790" s="16">
        <v>6</v>
      </c>
      <c r="G11790" s="16">
        <v>0</v>
      </c>
      <c r="H11790" s="16">
        <v>1</v>
      </c>
    </row>
    <row r="11791" spans="1:8" x14ac:dyDescent="0.3">
      <c r="A11791" s="13" t="str">
        <f t="shared" si="184"/>
        <v>susacan012014</v>
      </c>
      <c r="B11791" s="16" t="s">
        <v>2300</v>
      </c>
      <c r="C11791" s="16">
        <v>2014</v>
      </c>
      <c r="D11791" s="16" t="s">
        <v>2334</v>
      </c>
      <c r="E11791" s="16">
        <v>160</v>
      </c>
      <c r="F11791" s="16">
        <v>20</v>
      </c>
      <c r="G11791" s="16">
        <v>0</v>
      </c>
      <c r="H11791" s="16">
        <v>1</v>
      </c>
    </row>
    <row r="11792" spans="1:8" x14ac:dyDescent="0.3">
      <c r="A11792" s="13" t="str">
        <f t="shared" si="184"/>
        <v>suzukic012014</v>
      </c>
      <c r="B11792" s="16" t="s">
        <v>276</v>
      </c>
      <c r="C11792" s="16">
        <v>2014</v>
      </c>
      <c r="D11792" s="16" t="s">
        <v>2327</v>
      </c>
      <c r="E11792" s="16">
        <v>7</v>
      </c>
      <c r="F11792" s="16">
        <v>0</v>
      </c>
      <c r="G11792" s="16">
        <v>0</v>
      </c>
      <c r="H11792" s="16">
        <v>0</v>
      </c>
    </row>
    <row r="11793" spans="1:8" x14ac:dyDescent="0.3">
      <c r="A11793" s="13" t="str">
        <f t="shared" si="184"/>
        <v>suzukic012014</v>
      </c>
      <c r="B11793" s="16" t="s">
        <v>276</v>
      </c>
      <c r="C11793" s="16">
        <v>2014</v>
      </c>
      <c r="D11793" s="16" t="s">
        <v>2328</v>
      </c>
      <c r="E11793" s="16">
        <v>9</v>
      </c>
      <c r="F11793" s="16">
        <v>0</v>
      </c>
      <c r="G11793" s="16">
        <v>0</v>
      </c>
      <c r="H11793" s="16">
        <v>0</v>
      </c>
    </row>
    <row r="11794" spans="1:8" x14ac:dyDescent="0.3">
      <c r="A11794" s="13" t="str">
        <f t="shared" si="184"/>
        <v>suzukic012014</v>
      </c>
      <c r="B11794" s="16" t="s">
        <v>276</v>
      </c>
      <c r="C11794" s="16">
        <v>2014</v>
      </c>
      <c r="D11794" s="16" t="s">
        <v>2329</v>
      </c>
      <c r="E11794" s="16">
        <v>189</v>
      </c>
      <c r="F11794" s="16">
        <v>4</v>
      </c>
      <c r="G11794" s="16">
        <v>1</v>
      </c>
      <c r="H11794" s="16">
        <v>0</v>
      </c>
    </row>
    <row r="11795" spans="1:8" x14ac:dyDescent="0.3">
      <c r="A11795" s="13" t="str">
        <f t="shared" si="184"/>
        <v>suzukic012014</v>
      </c>
      <c r="B11795" s="16" t="s">
        <v>276</v>
      </c>
      <c r="C11795" s="16">
        <v>2014</v>
      </c>
      <c r="D11795" s="16" t="s">
        <v>2330</v>
      </c>
      <c r="E11795" s="16">
        <v>173</v>
      </c>
      <c r="F11795" s="16">
        <v>4</v>
      </c>
      <c r="G11795" s="16">
        <v>1</v>
      </c>
      <c r="H11795" s="16">
        <v>0</v>
      </c>
    </row>
    <row r="11796" spans="1:8" x14ac:dyDescent="0.3">
      <c r="A11796" s="13" t="str">
        <f t="shared" si="184"/>
        <v>suzukku012014</v>
      </c>
      <c r="B11796" s="16" t="s">
        <v>857</v>
      </c>
      <c r="C11796" s="16">
        <v>2014</v>
      </c>
      <c r="D11796" s="16" t="s">
        <v>2334</v>
      </c>
      <c r="E11796" s="16">
        <v>737</v>
      </c>
      <c r="F11796" s="16">
        <v>39</v>
      </c>
      <c r="G11796" s="16">
        <v>4</v>
      </c>
      <c r="H11796" s="16">
        <v>1</v>
      </c>
    </row>
    <row r="11797" spans="1:8" x14ac:dyDescent="0.3">
      <c r="A11797" s="13" t="str">
        <f t="shared" si="184"/>
        <v>swarzan012014</v>
      </c>
      <c r="B11797" s="16" t="s">
        <v>1190</v>
      </c>
      <c r="C11797" s="16">
        <v>2014</v>
      </c>
      <c r="D11797" s="16" t="s">
        <v>2332</v>
      </c>
      <c r="E11797" s="16">
        <v>8</v>
      </c>
      <c r="F11797" s="16">
        <v>7</v>
      </c>
      <c r="G11797" s="16">
        <v>0</v>
      </c>
      <c r="H11797" s="16">
        <v>0</v>
      </c>
    </row>
    <row r="11798" spans="1:8" x14ac:dyDescent="0.3">
      <c r="A11798" s="13" t="str">
        <f t="shared" si="184"/>
        <v>sweenry012014</v>
      </c>
      <c r="B11798" s="16" t="s">
        <v>733</v>
      </c>
      <c r="C11798" s="16">
        <v>2014</v>
      </c>
      <c r="D11798" s="16" t="s">
        <v>2327</v>
      </c>
      <c r="E11798" s="16">
        <v>46</v>
      </c>
      <c r="F11798" s="16">
        <v>0</v>
      </c>
      <c r="G11798" s="16">
        <v>1</v>
      </c>
      <c r="H11798" s="16">
        <v>0</v>
      </c>
    </row>
    <row r="11799" spans="1:8" x14ac:dyDescent="0.3">
      <c r="A11799" s="13" t="str">
        <f t="shared" si="184"/>
        <v>sweenry012014</v>
      </c>
      <c r="B11799" s="16" t="s">
        <v>733</v>
      </c>
      <c r="C11799" s="16">
        <v>2014</v>
      </c>
      <c r="D11799" s="16" t="s">
        <v>2328</v>
      </c>
      <c r="E11799" s="16">
        <v>12</v>
      </c>
      <c r="F11799" s="16">
        <v>2</v>
      </c>
      <c r="G11799" s="16">
        <v>0</v>
      </c>
      <c r="H11799" s="16">
        <v>0</v>
      </c>
    </row>
    <row r="11800" spans="1:8" x14ac:dyDescent="0.3">
      <c r="A11800" s="13" t="str">
        <f t="shared" si="184"/>
        <v>sweenry012014</v>
      </c>
      <c r="B11800" s="16" t="s">
        <v>733</v>
      </c>
      <c r="C11800" s="16">
        <v>2014</v>
      </c>
      <c r="D11800" s="16" t="s">
        <v>2329</v>
      </c>
      <c r="E11800" s="16">
        <v>94</v>
      </c>
      <c r="F11800" s="16">
        <v>7</v>
      </c>
      <c r="G11800" s="16">
        <v>1</v>
      </c>
      <c r="H11800" s="16">
        <v>1</v>
      </c>
    </row>
    <row r="11801" spans="1:8" x14ac:dyDescent="0.3">
      <c r="A11801" s="13" t="str">
        <f t="shared" si="184"/>
        <v>sweenry012014</v>
      </c>
      <c r="B11801" s="16" t="s">
        <v>733</v>
      </c>
      <c r="C11801" s="16">
        <v>2014</v>
      </c>
      <c r="D11801" s="16" t="s">
        <v>2330</v>
      </c>
      <c r="E11801" s="16">
        <v>36</v>
      </c>
      <c r="F11801" s="16">
        <v>5</v>
      </c>
      <c r="G11801" s="16">
        <v>0</v>
      </c>
      <c r="H11801" s="16">
        <v>1</v>
      </c>
    </row>
    <row r="11802" spans="1:8" x14ac:dyDescent="0.3">
      <c r="A11802" s="13" t="str">
        <f t="shared" si="184"/>
        <v>swishni012014</v>
      </c>
      <c r="B11802" s="16" t="s">
        <v>494</v>
      </c>
      <c r="C11802" s="16">
        <v>2014</v>
      </c>
      <c r="D11802" s="16" t="s">
        <v>2333</v>
      </c>
      <c r="E11802" s="16">
        <v>400</v>
      </c>
      <c r="F11802" s="16">
        <v>39</v>
      </c>
      <c r="G11802" s="16">
        <v>9</v>
      </c>
      <c r="H11802" s="16">
        <v>42</v>
      </c>
    </row>
    <row r="11803" spans="1:8" x14ac:dyDescent="0.3">
      <c r="A11803" s="13" t="str">
        <f t="shared" si="184"/>
        <v>swishni012014</v>
      </c>
      <c r="B11803" s="16" t="s">
        <v>494</v>
      </c>
      <c r="C11803" s="16">
        <v>2014</v>
      </c>
      <c r="D11803" s="16" t="s">
        <v>2328</v>
      </c>
      <c r="E11803" s="16">
        <v>3</v>
      </c>
      <c r="F11803" s="16">
        <v>0</v>
      </c>
      <c r="G11803" s="16">
        <v>0</v>
      </c>
      <c r="H11803" s="16">
        <v>0</v>
      </c>
    </row>
    <row r="11804" spans="1:8" x14ac:dyDescent="0.3">
      <c r="A11804" s="13" t="str">
        <f t="shared" si="184"/>
        <v>swishni012014</v>
      </c>
      <c r="B11804" s="16" t="s">
        <v>494</v>
      </c>
      <c r="C11804" s="16">
        <v>2014</v>
      </c>
      <c r="D11804" s="16" t="s">
        <v>2329</v>
      </c>
      <c r="E11804" s="16">
        <v>7</v>
      </c>
      <c r="F11804" s="16">
        <v>0</v>
      </c>
      <c r="G11804" s="16">
        <v>0</v>
      </c>
      <c r="H11804" s="16">
        <v>0</v>
      </c>
    </row>
    <row r="11805" spans="1:8" x14ac:dyDescent="0.3">
      <c r="A11805" s="13" t="str">
        <f t="shared" si="184"/>
        <v>swishni012014</v>
      </c>
      <c r="B11805" s="16" t="s">
        <v>494</v>
      </c>
      <c r="C11805" s="16">
        <v>2014</v>
      </c>
      <c r="D11805" s="16" t="s">
        <v>2330</v>
      </c>
      <c r="E11805" s="16">
        <v>4</v>
      </c>
      <c r="F11805" s="16">
        <v>0</v>
      </c>
      <c r="G11805" s="16">
        <v>0</v>
      </c>
      <c r="H11805" s="16">
        <v>0</v>
      </c>
    </row>
    <row r="11806" spans="1:8" x14ac:dyDescent="0.3">
      <c r="A11806" s="13" t="str">
        <f t="shared" si="184"/>
        <v>szczuma012014</v>
      </c>
      <c r="B11806" s="16" t="s">
        <v>2301</v>
      </c>
      <c r="C11806" s="16">
        <v>2014</v>
      </c>
      <c r="D11806" s="16" t="s">
        <v>2327</v>
      </c>
      <c r="E11806" s="16">
        <v>14</v>
      </c>
      <c r="F11806" s="16">
        <v>0</v>
      </c>
      <c r="G11806" s="16">
        <v>0</v>
      </c>
      <c r="H11806" s="16">
        <v>0</v>
      </c>
    </row>
    <row r="11807" spans="1:8" x14ac:dyDescent="0.3">
      <c r="A11807" s="13" t="str">
        <f t="shared" si="184"/>
        <v>szczuma012014</v>
      </c>
      <c r="B11807" s="16" t="s">
        <v>2301</v>
      </c>
      <c r="C11807" s="16">
        <v>2014</v>
      </c>
      <c r="D11807" s="16" t="s">
        <v>2328</v>
      </c>
      <c r="E11807" s="16">
        <v>11</v>
      </c>
      <c r="F11807" s="16">
        <v>0</v>
      </c>
      <c r="G11807" s="16">
        <v>0</v>
      </c>
      <c r="H11807" s="16">
        <v>0</v>
      </c>
    </row>
    <row r="11808" spans="1:8" x14ac:dyDescent="0.3">
      <c r="A11808" s="13" t="str">
        <f t="shared" si="184"/>
        <v>szczuma012014</v>
      </c>
      <c r="B11808" s="16" t="s">
        <v>2301</v>
      </c>
      <c r="C11808" s="16">
        <v>2014</v>
      </c>
      <c r="D11808" s="16" t="s">
        <v>2329</v>
      </c>
      <c r="E11808" s="16">
        <v>48</v>
      </c>
      <c r="F11808" s="16">
        <v>1</v>
      </c>
      <c r="G11808" s="16">
        <v>0</v>
      </c>
      <c r="H11808" s="16">
        <v>1</v>
      </c>
    </row>
    <row r="11809" spans="1:8" x14ac:dyDescent="0.3">
      <c r="A11809" s="13" t="str">
        <f t="shared" si="184"/>
        <v>szczuma012014</v>
      </c>
      <c r="B11809" s="16" t="s">
        <v>2301</v>
      </c>
      <c r="C11809" s="16">
        <v>2014</v>
      </c>
      <c r="D11809" s="16" t="s">
        <v>2330</v>
      </c>
      <c r="E11809" s="16">
        <v>23</v>
      </c>
      <c r="F11809" s="16">
        <v>1</v>
      </c>
      <c r="G11809" s="16">
        <v>0</v>
      </c>
      <c r="H11809" s="16">
        <v>1</v>
      </c>
    </row>
    <row r="11810" spans="1:8" x14ac:dyDescent="0.3">
      <c r="A11810" s="13" t="str">
        <f t="shared" si="184"/>
        <v>tabatjo012014</v>
      </c>
      <c r="B11810" s="16" t="s">
        <v>1392</v>
      </c>
      <c r="C11810" s="16">
        <v>2014</v>
      </c>
      <c r="D11810" s="16" t="s">
        <v>2327</v>
      </c>
      <c r="E11810" s="16">
        <v>0</v>
      </c>
      <c r="F11810" s="16">
        <v>0</v>
      </c>
      <c r="G11810" s="16">
        <v>0</v>
      </c>
      <c r="H11810" s="16">
        <v>0</v>
      </c>
    </row>
    <row r="11811" spans="1:8" x14ac:dyDescent="0.3">
      <c r="A11811" s="13" t="str">
        <f t="shared" si="184"/>
        <v>tabatjo012014</v>
      </c>
      <c r="B11811" s="16" t="s">
        <v>1392</v>
      </c>
      <c r="C11811" s="16">
        <v>2014</v>
      </c>
      <c r="D11811" s="16" t="s">
        <v>2328</v>
      </c>
      <c r="E11811" s="16">
        <v>19</v>
      </c>
      <c r="F11811" s="16">
        <v>0</v>
      </c>
      <c r="G11811" s="16">
        <v>0</v>
      </c>
      <c r="H11811" s="16">
        <v>0</v>
      </c>
    </row>
    <row r="11812" spans="1:8" x14ac:dyDescent="0.3">
      <c r="A11812" s="13" t="str">
        <f t="shared" si="184"/>
        <v>tabatjo012014</v>
      </c>
      <c r="B11812" s="16" t="s">
        <v>1392</v>
      </c>
      <c r="C11812" s="16">
        <v>2014</v>
      </c>
      <c r="D11812" s="16" t="s">
        <v>2329</v>
      </c>
      <c r="E11812" s="16">
        <v>54</v>
      </c>
      <c r="F11812" s="16">
        <v>3</v>
      </c>
      <c r="G11812" s="16">
        <v>0</v>
      </c>
      <c r="H11812" s="16">
        <v>0</v>
      </c>
    </row>
    <row r="11813" spans="1:8" x14ac:dyDescent="0.3">
      <c r="A11813" s="13" t="str">
        <f t="shared" si="184"/>
        <v>tabatjo012014</v>
      </c>
      <c r="B11813" s="16" t="s">
        <v>1392</v>
      </c>
      <c r="C11813" s="16">
        <v>2014</v>
      </c>
      <c r="D11813" s="16" t="s">
        <v>2330</v>
      </c>
      <c r="E11813" s="16">
        <v>35</v>
      </c>
      <c r="F11813" s="16">
        <v>3</v>
      </c>
      <c r="G11813" s="16">
        <v>0</v>
      </c>
      <c r="H11813" s="16">
        <v>0</v>
      </c>
    </row>
    <row r="11814" spans="1:8" x14ac:dyDescent="0.3">
      <c r="A11814" s="13" t="str">
        <f t="shared" si="184"/>
        <v>tanakma012014</v>
      </c>
      <c r="B11814" s="16" t="s">
        <v>2302</v>
      </c>
      <c r="C11814" s="16">
        <v>2014</v>
      </c>
      <c r="D11814" s="16" t="s">
        <v>2332</v>
      </c>
      <c r="E11814" s="16">
        <v>12</v>
      </c>
      <c r="F11814" s="16">
        <v>14</v>
      </c>
      <c r="G11814" s="16">
        <v>0</v>
      </c>
      <c r="H11814" s="16">
        <v>1</v>
      </c>
    </row>
    <row r="11815" spans="1:8" x14ac:dyDescent="0.3">
      <c r="A11815" s="13" t="str">
        <f t="shared" si="184"/>
        <v>taveros012014</v>
      </c>
      <c r="B11815" s="16" t="s">
        <v>2303</v>
      </c>
      <c r="C11815" s="16">
        <v>2014</v>
      </c>
      <c r="D11815" s="16" t="s">
        <v>2327</v>
      </c>
      <c r="E11815" s="16">
        <v>10</v>
      </c>
      <c r="F11815" s="16">
        <v>0</v>
      </c>
      <c r="G11815" s="16">
        <v>0</v>
      </c>
      <c r="H11815" s="16">
        <v>0</v>
      </c>
    </row>
    <row r="11816" spans="1:8" x14ac:dyDescent="0.3">
      <c r="A11816" s="13" t="str">
        <f t="shared" si="184"/>
        <v>taveros012014</v>
      </c>
      <c r="B11816" s="16" t="s">
        <v>2303</v>
      </c>
      <c r="C11816" s="16">
        <v>2014</v>
      </c>
      <c r="D11816" s="16" t="s">
        <v>2329</v>
      </c>
      <c r="E11816" s="16">
        <v>107</v>
      </c>
      <c r="F11816" s="16">
        <v>3</v>
      </c>
      <c r="G11816" s="16">
        <v>1</v>
      </c>
      <c r="H11816" s="16">
        <v>1</v>
      </c>
    </row>
    <row r="11817" spans="1:8" x14ac:dyDescent="0.3">
      <c r="A11817" s="13" t="str">
        <f t="shared" si="184"/>
        <v>taveros012014</v>
      </c>
      <c r="B11817" s="16" t="s">
        <v>2303</v>
      </c>
      <c r="C11817" s="16">
        <v>2014</v>
      </c>
      <c r="D11817" s="16" t="s">
        <v>2330</v>
      </c>
      <c r="E11817" s="16">
        <v>97</v>
      </c>
      <c r="F11817" s="16">
        <v>3</v>
      </c>
      <c r="G11817" s="16">
        <v>1</v>
      </c>
      <c r="H11817" s="16">
        <v>1</v>
      </c>
    </row>
    <row r="11818" spans="1:8" x14ac:dyDescent="0.3">
      <c r="A11818" s="13" t="str">
        <f t="shared" si="184"/>
        <v>tayloch032014</v>
      </c>
      <c r="B11818" s="16" t="s">
        <v>2304</v>
      </c>
      <c r="C11818" s="16">
        <v>2014</v>
      </c>
      <c r="D11818" s="16" t="s">
        <v>2331</v>
      </c>
      <c r="E11818" s="16">
        <v>50</v>
      </c>
      <c r="F11818" s="16">
        <v>127</v>
      </c>
      <c r="G11818" s="16">
        <v>7</v>
      </c>
      <c r="H11818" s="16">
        <v>23</v>
      </c>
    </row>
    <row r="11819" spans="1:8" x14ac:dyDescent="0.3">
      <c r="A11819" s="13" t="str">
        <f t="shared" si="184"/>
        <v>taylomi012014</v>
      </c>
      <c r="B11819" s="16" t="s">
        <v>1628</v>
      </c>
      <c r="C11819" s="16">
        <v>2014</v>
      </c>
      <c r="D11819" s="16" t="s">
        <v>2328</v>
      </c>
      <c r="E11819" s="16">
        <v>13</v>
      </c>
      <c r="F11819" s="16">
        <v>2</v>
      </c>
      <c r="G11819" s="16">
        <v>0</v>
      </c>
      <c r="H11819" s="16">
        <v>0</v>
      </c>
    </row>
    <row r="11820" spans="1:8" x14ac:dyDescent="0.3">
      <c r="A11820" s="13" t="str">
        <f t="shared" si="184"/>
        <v>taylomi012014</v>
      </c>
      <c r="B11820" s="16" t="s">
        <v>1628</v>
      </c>
      <c r="C11820" s="16">
        <v>2014</v>
      </c>
      <c r="D11820" s="16" t="s">
        <v>2329</v>
      </c>
      <c r="E11820" s="16">
        <v>13</v>
      </c>
      <c r="F11820" s="16">
        <v>2</v>
      </c>
      <c r="G11820" s="16">
        <v>0</v>
      </c>
      <c r="H11820" s="16">
        <v>0</v>
      </c>
    </row>
    <row r="11821" spans="1:8" x14ac:dyDescent="0.3">
      <c r="A11821" s="13" t="str">
        <f t="shared" si="184"/>
        <v>taylomi022014</v>
      </c>
      <c r="B11821" s="16" t="s">
        <v>2305</v>
      </c>
      <c r="C11821" s="16">
        <v>2014</v>
      </c>
      <c r="D11821" s="16" t="s">
        <v>2327</v>
      </c>
      <c r="E11821" s="16">
        <v>15</v>
      </c>
      <c r="F11821" s="16">
        <v>0</v>
      </c>
      <c r="G11821" s="16">
        <v>0</v>
      </c>
      <c r="H11821" s="16">
        <v>0</v>
      </c>
    </row>
    <row r="11822" spans="1:8" x14ac:dyDescent="0.3">
      <c r="A11822" s="13" t="str">
        <f t="shared" si="184"/>
        <v>taylomi022014</v>
      </c>
      <c r="B11822" s="16" t="s">
        <v>2305</v>
      </c>
      <c r="C11822" s="16">
        <v>2014</v>
      </c>
      <c r="D11822" s="16" t="s">
        <v>2329</v>
      </c>
      <c r="E11822" s="16">
        <v>31</v>
      </c>
      <c r="F11822" s="16">
        <v>0</v>
      </c>
      <c r="G11822" s="16">
        <v>0</v>
      </c>
      <c r="H11822" s="16">
        <v>0</v>
      </c>
    </row>
    <row r="11823" spans="1:8" x14ac:dyDescent="0.3">
      <c r="A11823" s="13" t="str">
        <f t="shared" si="184"/>
        <v>taylomi022014</v>
      </c>
      <c r="B11823" s="16" t="s">
        <v>2305</v>
      </c>
      <c r="C11823" s="16">
        <v>2014</v>
      </c>
      <c r="D11823" s="16" t="s">
        <v>2330</v>
      </c>
      <c r="E11823" s="16">
        <v>16</v>
      </c>
      <c r="F11823" s="16">
        <v>0</v>
      </c>
      <c r="G11823" s="16">
        <v>0</v>
      </c>
      <c r="H11823" s="16">
        <v>0</v>
      </c>
    </row>
    <row r="11824" spans="1:8" x14ac:dyDescent="0.3">
      <c r="A11824" s="13" t="str">
        <f t="shared" si="184"/>
        <v>tazawju012014</v>
      </c>
      <c r="B11824" s="16" t="s">
        <v>1192</v>
      </c>
      <c r="C11824" s="16">
        <v>2014</v>
      </c>
      <c r="D11824" s="16" t="s">
        <v>2332</v>
      </c>
      <c r="E11824" s="16">
        <v>1</v>
      </c>
      <c r="F11824" s="16">
        <v>6</v>
      </c>
      <c r="G11824" s="16">
        <v>3</v>
      </c>
      <c r="H11824" s="16">
        <v>2</v>
      </c>
    </row>
    <row r="11825" spans="1:8" x14ac:dyDescent="0.3">
      <c r="A11825" s="13" t="str">
        <f t="shared" si="184"/>
        <v>teagata012014</v>
      </c>
      <c r="B11825" s="16" t="s">
        <v>1017</v>
      </c>
      <c r="C11825" s="16">
        <v>2014</v>
      </c>
      <c r="D11825" s="16" t="s">
        <v>2334</v>
      </c>
      <c r="E11825" s="16">
        <v>54</v>
      </c>
      <c r="F11825" s="16">
        <v>6</v>
      </c>
      <c r="G11825" s="16">
        <v>0</v>
      </c>
      <c r="H11825" s="16">
        <v>0</v>
      </c>
    </row>
    <row r="11826" spans="1:8" x14ac:dyDescent="0.3">
      <c r="A11826" s="13" t="str">
        <f t="shared" si="184"/>
        <v>teherju012014</v>
      </c>
      <c r="B11826" s="16" t="s">
        <v>1630</v>
      </c>
      <c r="C11826" s="16">
        <v>2014</v>
      </c>
      <c r="D11826" s="16" t="s">
        <v>2332</v>
      </c>
      <c r="E11826" s="16">
        <v>16</v>
      </c>
      <c r="F11826" s="16">
        <v>32</v>
      </c>
      <c r="G11826" s="16">
        <v>0</v>
      </c>
      <c r="H11826" s="16">
        <v>2</v>
      </c>
    </row>
    <row r="11827" spans="1:8" x14ac:dyDescent="0.3">
      <c r="A11827" s="13" t="str">
        <f t="shared" si="184"/>
        <v>teixema012014</v>
      </c>
      <c r="B11827" s="16" t="s">
        <v>402</v>
      </c>
      <c r="C11827" s="16">
        <v>2014</v>
      </c>
      <c r="D11827" s="16" t="s">
        <v>2333</v>
      </c>
      <c r="E11827" s="16">
        <v>915</v>
      </c>
      <c r="F11827" s="16">
        <v>66</v>
      </c>
      <c r="G11827" s="16">
        <v>6</v>
      </c>
      <c r="H11827" s="16">
        <v>73</v>
      </c>
    </row>
    <row r="11828" spans="1:8" x14ac:dyDescent="0.3">
      <c r="A11828" s="13" t="str">
        <f t="shared" si="184"/>
        <v>tejadru012014</v>
      </c>
      <c r="B11828" s="16" t="s">
        <v>1394</v>
      </c>
      <c r="C11828" s="16">
        <v>2014</v>
      </c>
      <c r="D11828" s="16" t="s">
        <v>2331</v>
      </c>
      <c r="E11828" s="16">
        <v>147</v>
      </c>
      <c r="F11828" s="16">
        <v>339</v>
      </c>
      <c r="G11828" s="16">
        <v>8</v>
      </c>
      <c r="H11828" s="16">
        <v>79</v>
      </c>
    </row>
    <row r="11829" spans="1:8" x14ac:dyDescent="0.3">
      <c r="A11829" s="13" t="str">
        <f t="shared" si="184"/>
        <v>telisto012014</v>
      </c>
      <c r="B11829" s="16" t="s">
        <v>2306</v>
      </c>
      <c r="C11829" s="16">
        <v>2014</v>
      </c>
      <c r="D11829" s="16" t="s">
        <v>2334</v>
      </c>
      <c r="E11829" s="16">
        <v>105</v>
      </c>
      <c r="F11829" s="16">
        <v>6</v>
      </c>
      <c r="G11829" s="16">
        <v>1</v>
      </c>
      <c r="H11829" s="16">
        <v>0</v>
      </c>
    </row>
    <row r="11830" spans="1:8" x14ac:dyDescent="0.3">
      <c r="A11830" s="13" t="str">
        <f t="shared" si="184"/>
        <v>tepesni012014</v>
      </c>
      <c r="B11830" s="16" t="s">
        <v>2065</v>
      </c>
      <c r="C11830" s="16">
        <v>2014</v>
      </c>
      <c r="D11830" s="16" t="s">
        <v>2332</v>
      </c>
      <c r="E11830" s="16">
        <v>6</v>
      </c>
      <c r="F11830" s="16">
        <v>18</v>
      </c>
      <c r="G11830" s="16">
        <v>0</v>
      </c>
      <c r="H11830" s="16">
        <v>1</v>
      </c>
    </row>
    <row r="11831" spans="1:8" x14ac:dyDescent="0.3">
      <c r="A11831" s="13" t="str">
        <f t="shared" si="184"/>
        <v>terdojo012014</v>
      </c>
      <c r="B11831" s="16" t="s">
        <v>2066</v>
      </c>
      <c r="C11831" s="16">
        <v>2014</v>
      </c>
      <c r="D11831" s="16" t="s">
        <v>2333</v>
      </c>
      <c r="E11831" s="16">
        <v>2</v>
      </c>
      <c r="F11831" s="16">
        <v>0</v>
      </c>
      <c r="G11831" s="16">
        <v>0</v>
      </c>
      <c r="H11831" s="16">
        <v>0</v>
      </c>
    </row>
    <row r="11832" spans="1:8" x14ac:dyDescent="0.3">
      <c r="A11832" s="13" t="str">
        <f t="shared" si="184"/>
        <v>terdojo012014</v>
      </c>
      <c r="B11832" s="16" t="s">
        <v>2066</v>
      </c>
      <c r="C11832" s="16">
        <v>2014</v>
      </c>
      <c r="D11832" s="16" t="s">
        <v>2329</v>
      </c>
      <c r="E11832" s="16">
        <v>3</v>
      </c>
      <c r="F11832" s="16">
        <v>0</v>
      </c>
      <c r="G11832" s="16">
        <v>0</v>
      </c>
      <c r="H11832" s="16">
        <v>0</v>
      </c>
    </row>
    <row r="11833" spans="1:8" x14ac:dyDescent="0.3">
      <c r="A11833" s="13" t="str">
        <f t="shared" si="184"/>
        <v>terdojo012014</v>
      </c>
      <c r="B11833" s="16" t="s">
        <v>2066</v>
      </c>
      <c r="C11833" s="16">
        <v>2014</v>
      </c>
      <c r="D11833" s="16" t="s">
        <v>2330</v>
      </c>
      <c r="E11833" s="16">
        <v>3</v>
      </c>
      <c r="F11833" s="16">
        <v>0</v>
      </c>
      <c r="G11833" s="16">
        <v>0</v>
      </c>
      <c r="H11833" s="16">
        <v>0</v>
      </c>
    </row>
    <row r="11834" spans="1:8" x14ac:dyDescent="0.3">
      <c r="A11834" s="13" t="str">
        <f t="shared" si="184"/>
        <v>thatcjo012014</v>
      </c>
      <c r="B11834" s="16" t="s">
        <v>858</v>
      </c>
      <c r="C11834" s="16">
        <v>2014</v>
      </c>
      <c r="D11834" s="16" t="s">
        <v>2332</v>
      </c>
      <c r="E11834" s="16">
        <v>0</v>
      </c>
      <c r="F11834" s="16">
        <v>0</v>
      </c>
      <c r="G11834" s="16">
        <v>0</v>
      </c>
      <c r="H11834" s="16">
        <v>0</v>
      </c>
    </row>
    <row r="11835" spans="1:8" x14ac:dyDescent="0.3">
      <c r="A11835" s="13" t="str">
        <f t="shared" si="184"/>
        <v>thatcjo012014</v>
      </c>
      <c r="B11835" s="16" t="s">
        <v>858</v>
      </c>
      <c r="C11835" s="16">
        <v>2014</v>
      </c>
      <c r="D11835" s="16" t="s">
        <v>2332</v>
      </c>
      <c r="E11835" s="16">
        <v>1</v>
      </c>
      <c r="F11835" s="16">
        <v>0</v>
      </c>
      <c r="G11835" s="16">
        <v>0</v>
      </c>
      <c r="H11835" s="16">
        <v>0</v>
      </c>
    </row>
    <row r="11836" spans="1:8" x14ac:dyDescent="0.3">
      <c r="A11836" s="13" t="str">
        <f t="shared" si="184"/>
        <v>thayeda012014</v>
      </c>
      <c r="B11836" s="16" t="s">
        <v>1193</v>
      </c>
      <c r="C11836" s="16">
        <v>2014</v>
      </c>
      <c r="D11836" s="16" t="s">
        <v>2332</v>
      </c>
      <c r="E11836" s="16">
        <v>2</v>
      </c>
      <c r="F11836" s="16">
        <v>6</v>
      </c>
      <c r="G11836" s="16">
        <v>0</v>
      </c>
      <c r="H11836" s="16">
        <v>0</v>
      </c>
    </row>
    <row r="11837" spans="1:8" x14ac:dyDescent="0.3">
      <c r="A11837" s="13" t="str">
        <f t="shared" si="184"/>
        <v>thielca012014</v>
      </c>
      <c r="B11837" s="16" t="s">
        <v>2067</v>
      </c>
      <c r="C11837" s="16">
        <v>2014</v>
      </c>
      <c r="D11837" s="16" t="s">
        <v>2332</v>
      </c>
      <c r="E11837" s="16">
        <v>2</v>
      </c>
      <c r="F11837" s="16">
        <v>7</v>
      </c>
      <c r="G11837" s="16">
        <v>1</v>
      </c>
      <c r="H11837" s="16">
        <v>0</v>
      </c>
    </row>
    <row r="11838" spans="1:8" x14ac:dyDescent="0.3">
      <c r="A11838" s="13" t="str">
        <f t="shared" si="184"/>
        <v>tholejo012014</v>
      </c>
      <c r="B11838" s="16" t="s">
        <v>1194</v>
      </c>
      <c r="C11838" s="16">
        <v>2014</v>
      </c>
      <c r="D11838" s="16" t="s">
        <v>2334</v>
      </c>
      <c r="E11838" s="16">
        <v>295</v>
      </c>
      <c r="F11838" s="16">
        <v>11</v>
      </c>
      <c r="G11838" s="16">
        <v>1</v>
      </c>
      <c r="H11838" s="16">
        <v>3</v>
      </c>
    </row>
    <row r="11839" spans="1:8" x14ac:dyDescent="0.3">
      <c r="A11839" s="13" t="str">
        <f t="shared" si="184"/>
        <v>thomaia012014</v>
      </c>
      <c r="B11839" s="16" t="s">
        <v>2307</v>
      </c>
      <c r="C11839" s="16">
        <v>2014</v>
      </c>
      <c r="D11839" s="16" t="s">
        <v>2332</v>
      </c>
      <c r="E11839" s="16">
        <v>3</v>
      </c>
      <c r="F11839" s="16">
        <v>1</v>
      </c>
      <c r="G11839" s="16">
        <v>0</v>
      </c>
      <c r="H11839" s="16">
        <v>0</v>
      </c>
    </row>
    <row r="11840" spans="1:8" x14ac:dyDescent="0.3">
      <c r="A11840" s="13" t="str">
        <f t="shared" si="184"/>
        <v>thompaa012014</v>
      </c>
      <c r="B11840" s="16" t="s">
        <v>1633</v>
      </c>
      <c r="C11840" s="16">
        <v>2014</v>
      </c>
      <c r="D11840" s="16" t="s">
        <v>2332</v>
      </c>
      <c r="E11840" s="16">
        <v>1</v>
      </c>
      <c r="F11840" s="16">
        <v>0</v>
      </c>
      <c r="G11840" s="16">
        <v>0</v>
      </c>
      <c r="H11840" s="16">
        <v>0</v>
      </c>
    </row>
    <row r="11841" spans="1:8" x14ac:dyDescent="0.3">
      <c r="A11841" s="13" t="str">
        <f t="shared" si="184"/>
        <v>thompta012014</v>
      </c>
      <c r="B11841" s="16" t="s">
        <v>2308</v>
      </c>
      <c r="C11841" s="16">
        <v>2014</v>
      </c>
      <c r="D11841" s="16" t="s">
        <v>2332</v>
      </c>
      <c r="E11841" s="16">
        <v>0</v>
      </c>
      <c r="F11841" s="16">
        <v>2</v>
      </c>
      <c r="G11841" s="16">
        <v>0</v>
      </c>
      <c r="H11841" s="16">
        <v>0</v>
      </c>
    </row>
    <row r="11842" spans="1:8" x14ac:dyDescent="0.3">
      <c r="A11842" s="13" t="str">
        <f t="shared" si="184"/>
        <v>thornma012014</v>
      </c>
      <c r="B11842" s="16" t="s">
        <v>497</v>
      </c>
      <c r="C11842" s="16">
        <v>2014</v>
      </c>
      <c r="D11842" s="16" t="s">
        <v>2332</v>
      </c>
      <c r="E11842" s="16">
        <v>2</v>
      </c>
      <c r="F11842" s="16">
        <v>5</v>
      </c>
      <c r="G11842" s="16">
        <v>0</v>
      </c>
      <c r="H11842" s="16">
        <v>0</v>
      </c>
    </row>
    <row r="11843" spans="1:8" x14ac:dyDescent="0.3">
      <c r="A11843" s="13" t="str">
        <f t="shared" ref="A11843:A11906" si="185">B11843&amp;C11843</f>
        <v>thornma012014</v>
      </c>
      <c r="B11843" s="16" t="s">
        <v>497</v>
      </c>
      <c r="C11843" s="16">
        <v>2014</v>
      </c>
      <c r="D11843" s="16" t="s">
        <v>2332</v>
      </c>
      <c r="E11843" s="16">
        <v>2</v>
      </c>
      <c r="F11843" s="16">
        <v>1</v>
      </c>
      <c r="G11843" s="16">
        <v>0</v>
      </c>
      <c r="H11843" s="16">
        <v>0</v>
      </c>
    </row>
    <row r="11844" spans="1:8" x14ac:dyDescent="0.3">
      <c r="A11844" s="13" t="str">
        <f t="shared" si="185"/>
        <v>thornty012014</v>
      </c>
      <c r="B11844" s="16" t="s">
        <v>1844</v>
      </c>
      <c r="C11844" s="16">
        <v>2014</v>
      </c>
      <c r="D11844" s="16" t="s">
        <v>2332</v>
      </c>
      <c r="E11844" s="16">
        <v>3</v>
      </c>
      <c r="F11844" s="16">
        <v>3</v>
      </c>
      <c r="G11844" s="16">
        <v>0</v>
      </c>
      <c r="H11844" s="16">
        <v>0</v>
      </c>
    </row>
    <row r="11845" spans="1:8" x14ac:dyDescent="0.3">
      <c r="A11845" s="13" t="str">
        <f t="shared" si="185"/>
        <v>tillmch012014</v>
      </c>
      <c r="B11845" s="16" t="s">
        <v>1195</v>
      </c>
      <c r="C11845" s="16">
        <v>2014</v>
      </c>
      <c r="D11845" s="16" t="s">
        <v>2332</v>
      </c>
      <c r="E11845" s="16">
        <v>10</v>
      </c>
      <c r="F11845" s="16">
        <v>19</v>
      </c>
      <c r="G11845" s="16">
        <v>2</v>
      </c>
      <c r="H11845" s="16">
        <v>0</v>
      </c>
    </row>
    <row r="11846" spans="1:8" x14ac:dyDescent="0.3">
      <c r="A11846" s="13" t="str">
        <f t="shared" si="185"/>
        <v>tollesh012014</v>
      </c>
      <c r="B11846" s="16" t="s">
        <v>1845</v>
      </c>
      <c r="C11846" s="16">
        <v>2014</v>
      </c>
      <c r="D11846" s="16" t="s">
        <v>2332</v>
      </c>
      <c r="E11846" s="16">
        <v>5</v>
      </c>
      <c r="F11846" s="16">
        <v>6</v>
      </c>
      <c r="G11846" s="16">
        <v>0</v>
      </c>
      <c r="H11846" s="16">
        <v>0</v>
      </c>
    </row>
    <row r="11847" spans="1:8" x14ac:dyDescent="0.3">
      <c r="A11847" s="13" t="str">
        <f t="shared" si="185"/>
        <v>tollest012014</v>
      </c>
      <c r="B11847" s="16" t="s">
        <v>1396</v>
      </c>
      <c r="C11847" s="16">
        <v>2014</v>
      </c>
      <c r="D11847" s="16" t="s">
        <v>37</v>
      </c>
      <c r="E11847" s="16">
        <v>56</v>
      </c>
      <c r="F11847" s="16">
        <v>75</v>
      </c>
      <c r="G11847" s="16">
        <v>5</v>
      </c>
      <c r="H11847" s="16">
        <v>14</v>
      </c>
    </row>
    <row r="11848" spans="1:8" x14ac:dyDescent="0.3">
      <c r="A11848" s="13" t="str">
        <f t="shared" si="185"/>
        <v>tollest012014</v>
      </c>
      <c r="B11848" s="16" t="s">
        <v>1396</v>
      </c>
      <c r="C11848" s="16">
        <v>2014</v>
      </c>
      <c r="D11848" s="16" t="s">
        <v>38</v>
      </c>
      <c r="E11848" s="16">
        <v>11</v>
      </c>
      <c r="F11848" s="16">
        <v>28</v>
      </c>
      <c r="G11848" s="16">
        <v>0</v>
      </c>
      <c r="H11848" s="16">
        <v>1</v>
      </c>
    </row>
    <row r="11849" spans="1:8" x14ac:dyDescent="0.3">
      <c r="A11849" s="13" t="str">
        <f t="shared" si="185"/>
        <v>tollest012014</v>
      </c>
      <c r="B11849" s="16" t="s">
        <v>1396</v>
      </c>
      <c r="C11849" s="16">
        <v>2014</v>
      </c>
      <c r="D11849" s="16" t="s">
        <v>2328</v>
      </c>
      <c r="E11849" s="16">
        <v>2</v>
      </c>
      <c r="F11849" s="16">
        <v>0</v>
      </c>
      <c r="G11849" s="16">
        <v>0</v>
      </c>
      <c r="H11849" s="16">
        <v>0</v>
      </c>
    </row>
    <row r="11850" spans="1:8" x14ac:dyDescent="0.3">
      <c r="A11850" s="13" t="str">
        <f t="shared" si="185"/>
        <v>tollest012014</v>
      </c>
      <c r="B11850" s="16" t="s">
        <v>1396</v>
      </c>
      <c r="C11850" s="16">
        <v>2014</v>
      </c>
      <c r="D11850" s="16" t="s">
        <v>2329</v>
      </c>
      <c r="E11850" s="16">
        <v>9</v>
      </c>
      <c r="F11850" s="16">
        <v>0</v>
      </c>
      <c r="G11850" s="16">
        <v>1</v>
      </c>
      <c r="H11850" s="16">
        <v>0</v>
      </c>
    </row>
    <row r="11851" spans="1:8" x14ac:dyDescent="0.3">
      <c r="A11851" s="13" t="str">
        <f t="shared" si="185"/>
        <v>tollest012014</v>
      </c>
      <c r="B11851" s="16" t="s">
        <v>1396</v>
      </c>
      <c r="C11851" s="16">
        <v>2014</v>
      </c>
      <c r="D11851" s="16" t="s">
        <v>2332</v>
      </c>
      <c r="E11851" s="16">
        <v>0</v>
      </c>
      <c r="F11851" s="16">
        <v>0</v>
      </c>
      <c r="G11851" s="16">
        <v>0</v>
      </c>
      <c r="H11851" s="16">
        <v>0</v>
      </c>
    </row>
    <row r="11852" spans="1:8" x14ac:dyDescent="0.3">
      <c r="A11852" s="13" t="str">
        <f t="shared" si="185"/>
        <v>tollest012014</v>
      </c>
      <c r="B11852" s="16" t="s">
        <v>1396</v>
      </c>
      <c r="C11852" s="16">
        <v>2014</v>
      </c>
      <c r="D11852" s="16" t="s">
        <v>2330</v>
      </c>
      <c r="E11852" s="16">
        <v>7</v>
      </c>
      <c r="F11852" s="16">
        <v>0</v>
      </c>
      <c r="G11852" s="16">
        <v>1</v>
      </c>
      <c r="H11852" s="16">
        <v>0</v>
      </c>
    </row>
    <row r="11853" spans="1:8" x14ac:dyDescent="0.3">
      <c r="A11853" s="13" t="str">
        <f t="shared" si="185"/>
        <v>tollest012014</v>
      </c>
      <c r="B11853" s="16" t="s">
        <v>1396</v>
      </c>
      <c r="C11853" s="16">
        <v>2014</v>
      </c>
      <c r="D11853" s="16" t="s">
        <v>2331</v>
      </c>
      <c r="E11853" s="16">
        <v>1</v>
      </c>
      <c r="F11853" s="16">
        <v>1</v>
      </c>
      <c r="G11853" s="16">
        <v>0</v>
      </c>
      <c r="H11853" s="16">
        <v>0</v>
      </c>
    </row>
    <row r="11854" spans="1:8" x14ac:dyDescent="0.3">
      <c r="A11854" s="13" t="str">
        <f t="shared" si="185"/>
        <v>tomlijo012014</v>
      </c>
      <c r="B11854" s="16" t="s">
        <v>1397</v>
      </c>
      <c r="C11854" s="16">
        <v>2014</v>
      </c>
      <c r="D11854" s="16" t="s">
        <v>2332</v>
      </c>
      <c r="E11854" s="16">
        <v>10</v>
      </c>
      <c r="F11854" s="16">
        <v>10</v>
      </c>
      <c r="G11854" s="16">
        <v>2</v>
      </c>
      <c r="H11854" s="16">
        <v>2</v>
      </c>
    </row>
    <row r="11855" spans="1:8" x14ac:dyDescent="0.3">
      <c r="A11855" s="13" t="str">
        <f t="shared" si="185"/>
        <v>tonkimi012014</v>
      </c>
      <c r="B11855" s="16" t="s">
        <v>2068</v>
      </c>
      <c r="C11855" s="16">
        <v>2014</v>
      </c>
      <c r="D11855" s="16" t="s">
        <v>2332</v>
      </c>
      <c r="E11855" s="16">
        <v>1</v>
      </c>
      <c r="F11855" s="16">
        <v>4</v>
      </c>
      <c r="G11855" s="16">
        <v>0</v>
      </c>
      <c r="H11855" s="16">
        <v>0</v>
      </c>
    </row>
    <row r="11856" spans="1:8" x14ac:dyDescent="0.3">
      <c r="A11856" s="13" t="str">
        <f t="shared" si="185"/>
        <v>torreal012014</v>
      </c>
      <c r="B11856" s="16" t="s">
        <v>1635</v>
      </c>
      <c r="C11856" s="16">
        <v>2014</v>
      </c>
      <c r="D11856" s="16" t="s">
        <v>2332</v>
      </c>
      <c r="E11856" s="16">
        <v>3</v>
      </c>
      <c r="F11856" s="16">
        <v>8</v>
      </c>
      <c r="G11856" s="16">
        <v>2</v>
      </c>
      <c r="H11856" s="16">
        <v>1</v>
      </c>
    </row>
    <row r="11857" spans="1:8" x14ac:dyDescent="0.3">
      <c r="A11857" s="13" t="str">
        <f t="shared" si="185"/>
        <v>torreca012014</v>
      </c>
      <c r="B11857" s="16" t="s">
        <v>1198</v>
      </c>
      <c r="C11857" s="16">
        <v>2014</v>
      </c>
      <c r="D11857" s="16" t="s">
        <v>2332</v>
      </c>
      <c r="E11857" s="16">
        <v>4</v>
      </c>
      <c r="F11857" s="16">
        <v>8</v>
      </c>
      <c r="G11857" s="16">
        <v>1</v>
      </c>
      <c r="H11857" s="16">
        <v>3</v>
      </c>
    </row>
    <row r="11858" spans="1:8" x14ac:dyDescent="0.3">
      <c r="A11858" s="13" t="str">
        <f t="shared" si="185"/>
        <v>tovarwi012014</v>
      </c>
      <c r="B11858" s="16" t="s">
        <v>2069</v>
      </c>
      <c r="C11858" s="16">
        <v>2014</v>
      </c>
      <c r="D11858" s="16" t="s">
        <v>2331</v>
      </c>
      <c r="E11858" s="16">
        <v>0</v>
      </c>
      <c r="F11858" s="16">
        <v>1</v>
      </c>
      <c r="G11858" s="16">
        <v>0</v>
      </c>
      <c r="H11858" s="16">
        <v>0</v>
      </c>
    </row>
    <row r="11859" spans="1:8" x14ac:dyDescent="0.3">
      <c r="A11859" s="13" t="str">
        <f t="shared" si="185"/>
        <v>treinbl012014</v>
      </c>
      <c r="B11859" s="16" t="s">
        <v>2309</v>
      </c>
      <c r="C11859" s="16">
        <v>2014</v>
      </c>
      <c r="D11859" s="16" t="s">
        <v>2332</v>
      </c>
      <c r="E11859" s="16">
        <v>6</v>
      </c>
      <c r="F11859" s="16">
        <v>12</v>
      </c>
      <c r="G11859" s="16">
        <v>1</v>
      </c>
      <c r="H11859" s="16">
        <v>0</v>
      </c>
    </row>
    <row r="11860" spans="1:8" x14ac:dyDescent="0.3">
      <c r="A11860" s="13" t="str">
        <f t="shared" si="185"/>
        <v>triunca012014</v>
      </c>
      <c r="B11860" s="16" t="s">
        <v>1846</v>
      </c>
      <c r="C11860" s="16">
        <v>2014</v>
      </c>
      <c r="D11860" s="16" t="s">
        <v>2331</v>
      </c>
      <c r="E11860" s="16">
        <v>7</v>
      </c>
      <c r="F11860" s="16">
        <v>9</v>
      </c>
      <c r="G11860" s="16">
        <v>2</v>
      </c>
      <c r="H11860" s="16">
        <v>2</v>
      </c>
    </row>
    <row r="11861" spans="1:8" x14ac:dyDescent="0.3">
      <c r="A11861" s="13" t="str">
        <f t="shared" si="185"/>
        <v>tropeni012014</v>
      </c>
      <c r="B11861" s="16" t="s">
        <v>2310</v>
      </c>
      <c r="C11861" s="16">
        <v>2014</v>
      </c>
      <c r="D11861" s="16" t="s">
        <v>2332</v>
      </c>
      <c r="E11861" s="16">
        <v>3</v>
      </c>
      <c r="F11861" s="16">
        <v>2</v>
      </c>
      <c r="G11861" s="16">
        <v>0</v>
      </c>
      <c r="H11861" s="16">
        <v>1</v>
      </c>
    </row>
    <row r="11862" spans="1:8" x14ac:dyDescent="0.3">
      <c r="A11862" s="13" t="str">
        <f t="shared" si="185"/>
        <v>troutmi012014</v>
      </c>
      <c r="B11862" s="16" t="s">
        <v>1637</v>
      </c>
      <c r="C11862" s="16">
        <v>2014</v>
      </c>
      <c r="D11862" s="16" t="s">
        <v>2327</v>
      </c>
      <c r="E11862" s="16">
        <v>383</v>
      </c>
      <c r="F11862" s="16">
        <v>4</v>
      </c>
      <c r="G11862" s="16">
        <v>3</v>
      </c>
      <c r="H11862" s="16">
        <v>1</v>
      </c>
    </row>
    <row r="11863" spans="1:8" x14ac:dyDescent="0.3">
      <c r="A11863" s="13" t="str">
        <f t="shared" si="185"/>
        <v>troutmi012014</v>
      </c>
      <c r="B11863" s="16" t="s">
        <v>1637</v>
      </c>
      <c r="C11863" s="16">
        <v>2014</v>
      </c>
      <c r="D11863" s="16" t="s">
        <v>2329</v>
      </c>
      <c r="E11863" s="16">
        <v>383</v>
      </c>
      <c r="F11863" s="16">
        <v>4</v>
      </c>
      <c r="G11863" s="16">
        <v>3</v>
      </c>
      <c r="H11863" s="16">
        <v>1</v>
      </c>
    </row>
    <row r="11864" spans="1:8" x14ac:dyDescent="0.3">
      <c r="A11864" s="13" t="str">
        <f t="shared" si="185"/>
        <v>trumbma012014</v>
      </c>
      <c r="B11864" s="16" t="s">
        <v>1398</v>
      </c>
      <c r="C11864" s="16">
        <v>2014</v>
      </c>
      <c r="D11864" s="16" t="s">
        <v>2333</v>
      </c>
      <c r="E11864" s="16">
        <v>363</v>
      </c>
      <c r="F11864" s="16">
        <v>18</v>
      </c>
      <c r="G11864" s="16">
        <v>3</v>
      </c>
      <c r="H11864" s="16">
        <v>42</v>
      </c>
    </row>
    <row r="11865" spans="1:8" x14ac:dyDescent="0.3">
      <c r="A11865" s="13" t="str">
        <f t="shared" si="185"/>
        <v>trumbma012014</v>
      </c>
      <c r="B11865" s="16" t="s">
        <v>1398</v>
      </c>
      <c r="C11865" s="16">
        <v>2014</v>
      </c>
      <c r="D11865" s="16" t="s">
        <v>2328</v>
      </c>
      <c r="E11865" s="16">
        <v>65</v>
      </c>
      <c r="F11865" s="16">
        <v>5</v>
      </c>
      <c r="G11865" s="16">
        <v>0</v>
      </c>
      <c r="H11865" s="16">
        <v>0</v>
      </c>
    </row>
    <row r="11866" spans="1:8" x14ac:dyDescent="0.3">
      <c r="A11866" s="13" t="str">
        <f t="shared" si="185"/>
        <v>trumbma012014</v>
      </c>
      <c r="B11866" s="16" t="s">
        <v>1398</v>
      </c>
      <c r="C11866" s="16">
        <v>2014</v>
      </c>
      <c r="D11866" s="16" t="s">
        <v>2329</v>
      </c>
      <c r="E11866" s="16">
        <v>65</v>
      </c>
      <c r="F11866" s="16">
        <v>5</v>
      </c>
      <c r="G11866" s="16">
        <v>0</v>
      </c>
      <c r="H11866" s="16">
        <v>0</v>
      </c>
    </row>
    <row r="11867" spans="1:8" x14ac:dyDescent="0.3">
      <c r="A11867" s="13" t="str">
        <f t="shared" si="185"/>
        <v>tuivasa012014</v>
      </c>
      <c r="B11867" s="16" t="s">
        <v>2311</v>
      </c>
      <c r="C11867" s="16">
        <v>2014</v>
      </c>
      <c r="D11867" s="16" t="s">
        <v>2332</v>
      </c>
      <c r="E11867" s="16">
        <v>0</v>
      </c>
      <c r="F11867" s="16">
        <v>0</v>
      </c>
      <c r="G11867" s="16">
        <v>0</v>
      </c>
      <c r="H11867" s="16">
        <v>0</v>
      </c>
    </row>
    <row r="11868" spans="1:8" x14ac:dyDescent="0.3">
      <c r="A11868" s="13" t="str">
        <f t="shared" si="185"/>
        <v>tulowtr012014</v>
      </c>
      <c r="B11868" s="16" t="s">
        <v>735</v>
      </c>
      <c r="C11868" s="16">
        <v>2014</v>
      </c>
      <c r="D11868" s="16" t="s">
        <v>2331</v>
      </c>
      <c r="E11868" s="16">
        <v>119</v>
      </c>
      <c r="F11868" s="16">
        <v>269</v>
      </c>
      <c r="G11868" s="16">
        <v>4</v>
      </c>
      <c r="H11868" s="16">
        <v>59</v>
      </c>
    </row>
    <row r="11869" spans="1:8" x14ac:dyDescent="0.3">
      <c r="A11869" s="13" t="str">
        <f t="shared" si="185"/>
        <v>turneja012014</v>
      </c>
      <c r="B11869" s="16" t="s">
        <v>1638</v>
      </c>
      <c r="C11869" s="16">
        <v>2014</v>
      </c>
      <c r="D11869" s="16" t="s">
        <v>2332</v>
      </c>
      <c r="E11869" s="16">
        <v>11</v>
      </c>
      <c r="F11869" s="16">
        <v>9</v>
      </c>
      <c r="G11869" s="16">
        <v>0</v>
      </c>
      <c r="H11869" s="16">
        <v>1</v>
      </c>
    </row>
    <row r="11870" spans="1:8" x14ac:dyDescent="0.3">
      <c r="A11870" s="13" t="str">
        <f t="shared" si="185"/>
        <v>turneja012014</v>
      </c>
      <c r="B11870" s="16" t="s">
        <v>1638</v>
      </c>
      <c r="C11870" s="16">
        <v>2014</v>
      </c>
      <c r="D11870" s="16" t="s">
        <v>2332</v>
      </c>
      <c r="E11870" s="16">
        <v>3</v>
      </c>
      <c r="F11870" s="16">
        <v>5</v>
      </c>
      <c r="G11870" s="16">
        <v>0</v>
      </c>
      <c r="H11870" s="16">
        <v>0</v>
      </c>
    </row>
    <row r="11871" spans="1:8" x14ac:dyDescent="0.3">
      <c r="A11871" s="13" t="str">
        <f t="shared" si="185"/>
        <v>turneju012014</v>
      </c>
      <c r="B11871" s="16" t="s">
        <v>1199</v>
      </c>
      <c r="C11871" s="16">
        <v>2014</v>
      </c>
      <c r="D11871" s="16" t="s">
        <v>2333</v>
      </c>
      <c r="E11871" s="16">
        <v>13</v>
      </c>
      <c r="F11871" s="16">
        <v>2</v>
      </c>
      <c r="G11871" s="16">
        <v>0</v>
      </c>
      <c r="H11871" s="16">
        <v>2</v>
      </c>
    </row>
    <row r="11872" spans="1:8" x14ac:dyDescent="0.3">
      <c r="A11872" s="13" t="str">
        <f t="shared" si="185"/>
        <v>turneju012014</v>
      </c>
      <c r="B11872" s="16" t="s">
        <v>1199</v>
      </c>
      <c r="C11872" s="16">
        <v>2014</v>
      </c>
      <c r="D11872" s="16" t="s">
        <v>37</v>
      </c>
      <c r="E11872" s="16">
        <v>23</v>
      </c>
      <c r="F11872" s="16">
        <v>39</v>
      </c>
      <c r="G11872" s="16">
        <v>3</v>
      </c>
      <c r="H11872" s="16">
        <v>8</v>
      </c>
    </row>
    <row r="11873" spans="1:8" x14ac:dyDescent="0.3">
      <c r="A11873" s="13" t="str">
        <f t="shared" si="185"/>
        <v>turneju012014</v>
      </c>
      <c r="B11873" s="16" t="s">
        <v>1199</v>
      </c>
      <c r="C11873" s="16">
        <v>2014</v>
      </c>
      <c r="D11873" s="16" t="s">
        <v>38</v>
      </c>
      <c r="E11873" s="16">
        <v>23</v>
      </c>
      <c r="F11873" s="16">
        <v>99</v>
      </c>
      <c r="G11873" s="16">
        <v>5</v>
      </c>
      <c r="H11873" s="16">
        <v>10</v>
      </c>
    </row>
    <row r="11874" spans="1:8" x14ac:dyDescent="0.3">
      <c r="A11874" s="13" t="str">
        <f t="shared" si="185"/>
        <v>turneju012014</v>
      </c>
      <c r="B11874" s="16" t="s">
        <v>1199</v>
      </c>
      <c r="C11874" s="16">
        <v>2014</v>
      </c>
      <c r="D11874" s="16" t="s">
        <v>2331</v>
      </c>
      <c r="E11874" s="16">
        <v>11</v>
      </c>
      <c r="F11874" s="16">
        <v>36</v>
      </c>
      <c r="G11874" s="16">
        <v>4</v>
      </c>
      <c r="H11874" s="16">
        <v>4</v>
      </c>
    </row>
    <row r="11875" spans="1:8" x14ac:dyDescent="0.3">
      <c r="A11875" s="13" t="str">
        <f t="shared" si="185"/>
        <v>ueharko012014</v>
      </c>
      <c r="B11875" s="16" t="s">
        <v>1200</v>
      </c>
      <c r="C11875" s="16">
        <v>2014</v>
      </c>
      <c r="D11875" s="16" t="s">
        <v>2332</v>
      </c>
      <c r="E11875" s="16">
        <v>3</v>
      </c>
      <c r="F11875" s="16">
        <v>7</v>
      </c>
      <c r="G11875" s="16">
        <v>0</v>
      </c>
      <c r="H11875" s="16">
        <v>0</v>
      </c>
    </row>
    <row r="11876" spans="1:8" x14ac:dyDescent="0.3">
      <c r="A11876" s="13" t="str">
        <f t="shared" si="185"/>
        <v>ugglada012014</v>
      </c>
      <c r="B11876" s="16" t="s">
        <v>736</v>
      </c>
      <c r="C11876" s="16">
        <v>2014</v>
      </c>
      <c r="D11876" s="16" t="s">
        <v>37</v>
      </c>
      <c r="E11876" s="16">
        <v>58</v>
      </c>
      <c r="F11876" s="16">
        <v>95</v>
      </c>
      <c r="G11876" s="16">
        <v>9</v>
      </c>
      <c r="H11876" s="16">
        <v>19</v>
      </c>
    </row>
    <row r="11877" spans="1:8" x14ac:dyDescent="0.3">
      <c r="A11877" s="13" t="str">
        <f t="shared" si="185"/>
        <v>ugglada012014</v>
      </c>
      <c r="B11877" s="16" t="s">
        <v>736</v>
      </c>
      <c r="C11877" s="16">
        <v>2014</v>
      </c>
      <c r="D11877" s="16" t="s">
        <v>37</v>
      </c>
      <c r="E11877" s="16">
        <v>9</v>
      </c>
      <c r="F11877" s="16">
        <v>14</v>
      </c>
      <c r="G11877" s="16">
        <v>2</v>
      </c>
      <c r="H11877" s="16">
        <v>2</v>
      </c>
    </row>
    <row r="11878" spans="1:8" x14ac:dyDescent="0.3">
      <c r="A11878" s="13" t="str">
        <f t="shared" si="185"/>
        <v>uptonbj012014</v>
      </c>
      <c r="B11878" s="16" t="s">
        <v>500</v>
      </c>
      <c r="C11878" s="16">
        <v>2014</v>
      </c>
      <c r="D11878" s="16" t="s">
        <v>2327</v>
      </c>
      <c r="E11878" s="16">
        <v>329</v>
      </c>
      <c r="F11878" s="16">
        <v>9</v>
      </c>
      <c r="G11878" s="16">
        <v>7</v>
      </c>
      <c r="H11878" s="16">
        <v>3</v>
      </c>
    </row>
    <row r="11879" spans="1:8" x14ac:dyDescent="0.3">
      <c r="A11879" s="13" t="str">
        <f t="shared" si="185"/>
        <v>uptonbj012014</v>
      </c>
      <c r="B11879" s="16" t="s">
        <v>500</v>
      </c>
      <c r="C11879" s="16">
        <v>2014</v>
      </c>
      <c r="D11879" s="16" t="s">
        <v>2329</v>
      </c>
      <c r="E11879" s="16">
        <v>329</v>
      </c>
      <c r="F11879" s="16">
        <v>9</v>
      </c>
      <c r="G11879" s="16">
        <v>7</v>
      </c>
      <c r="H11879" s="16">
        <v>3</v>
      </c>
    </row>
    <row r="11880" spans="1:8" x14ac:dyDescent="0.3">
      <c r="A11880" s="13" t="str">
        <f t="shared" si="185"/>
        <v>uptonju012014</v>
      </c>
      <c r="B11880" s="16" t="s">
        <v>862</v>
      </c>
      <c r="C11880" s="16">
        <v>2014</v>
      </c>
      <c r="D11880" s="16" t="s">
        <v>2328</v>
      </c>
      <c r="E11880" s="16">
        <v>271</v>
      </c>
      <c r="F11880" s="16">
        <v>5</v>
      </c>
      <c r="G11880" s="16">
        <v>8</v>
      </c>
      <c r="H11880" s="16">
        <v>0</v>
      </c>
    </row>
    <row r="11881" spans="1:8" x14ac:dyDescent="0.3">
      <c r="A11881" s="13" t="str">
        <f t="shared" si="185"/>
        <v>uptonju012014</v>
      </c>
      <c r="B11881" s="16" t="s">
        <v>862</v>
      </c>
      <c r="C11881" s="16">
        <v>2014</v>
      </c>
      <c r="D11881" s="16" t="s">
        <v>2329</v>
      </c>
      <c r="E11881" s="16">
        <v>271</v>
      </c>
      <c r="F11881" s="16">
        <v>5</v>
      </c>
      <c r="G11881" s="16">
        <v>8</v>
      </c>
      <c r="H11881" s="16">
        <v>0</v>
      </c>
    </row>
    <row r="11882" spans="1:8" x14ac:dyDescent="0.3">
      <c r="A11882" s="13" t="str">
        <f t="shared" si="185"/>
        <v>uribeju012014</v>
      </c>
      <c r="B11882" s="16" t="s">
        <v>279</v>
      </c>
      <c r="C11882" s="16">
        <v>2014</v>
      </c>
      <c r="D11882" s="16" t="s">
        <v>38</v>
      </c>
      <c r="E11882" s="16">
        <v>60</v>
      </c>
      <c r="F11882" s="16">
        <v>215</v>
      </c>
      <c r="G11882" s="16">
        <v>6</v>
      </c>
      <c r="H11882" s="16">
        <v>25</v>
      </c>
    </row>
    <row r="11883" spans="1:8" x14ac:dyDescent="0.3">
      <c r="A11883" s="13" t="str">
        <f t="shared" si="185"/>
        <v>utleych012014</v>
      </c>
      <c r="B11883" s="16" t="s">
        <v>403</v>
      </c>
      <c r="C11883" s="16">
        <v>2014</v>
      </c>
      <c r="D11883" s="16" t="s">
        <v>2333</v>
      </c>
      <c r="E11883" s="16">
        <v>2</v>
      </c>
      <c r="F11883" s="16">
        <v>0</v>
      </c>
      <c r="G11883" s="16">
        <v>0</v>
      </c>
      <c r="H11883" s="16">
        <v>0</v>
      </c>
    </row>
    <row r="11884" spans="1:8" x14ac:dyDescent="0.3">
      <c r="A11884" s="13" t="str">
        <f t="shared" si="185"/>
        <v>utleych012014</v>
      </c>
      <c r="B11884" s="16" t="s">
        <v>403</v>
      </c>
      <c r="C11884" s="16">
        <v>2014</v>
      </c>
      <c r="D11884" s="16" t="s">
        <v>37</v>
      </c>
      <c r="E11884" s="16">
        <v>292</v>
      </c>
      <c r="F11884" s="16">
        <v>423</v>
      </c>
      <c r="G11884" s="16">
        <v>11</v>
      </c>
      <c r="H11884" s="16">
        <v>87</v>
      </c>
    </row>
    <row r="11885" spans="1:8" x14ac:dyDescent="0.3">
      <c r="A11885" s="13" t="str">
        <f t="shared" si="185"/>
        <v>valaich012014</v>
      </c>
      <c r="B11885" s="16" t="s">
        <v>1399</v>
      </c>
      <c r="C11885" s="16">
        <v>2014</v>
      </c>
      <c r="D11885" s="16" t="s">
        <v>2333</v>
      </c>
      <c r="E11885" s="16">
        <v>99</v>
      </c>
      <c r="F11885" s="16">
        <v>12</v>
      </c>
      <c r="G11885" s="16">
        <v>2</v>
      </c>
      <c r="H11885" s="16">
        <v>13</v>
      </c>
    </row>
    <row r="11886" spans="1:8" x14ac:dyDescent="0.3">
      <c r="A11886" s="13" t="str">
        <f t="shared" si="185"/>
        <v>valaich012014</v>
      </c>
      <c r="B11886" s="16" t="s">
        <v>1399</v>
      </c>
      <c r="C11886" s="16">
        <v>2014</v>
      </c>
      <c r="D11886" s="16" t="s">
        <v>37</v>
      </c>
      <c r="E11886" s="16">
        <v>17</v>
      </c>
      <c r="F11886" s="16">
        <v>27</v>
      </c>
      <c r="G11886" s="16">
        <v>0</v>
      </c>
      <c r="H11886" s="16">
        <v>4</v>
      </c>
    </row>
    <row r="11887" spans="1:8" x14ac:dyDescent="0.3">
      <c r="A11887" s="13" t="str">
        <f t="shared" si="185"/>
        <v>valaich012014</v>
      </c>
      <c r="B11887" s="16" t="s">
        <v>1399</v>
      </c>
      <c r="C11887" s="16">
        <v>2014</v>
      </c>
      <c r="D11887" s="16" t="s">
        <v>38</v>
      </c>
      <c r="E11887" s="16">
        <v>8</v>
      </c>
      <c r="F11887" s="16">
        <v>16</v>
      </c>
      <c r="G11887" s="16">
        <v>0</v>
      </c>
      <c r="H11887" s="16">
        <v>2</v>
      </c>
    </row>
    <row r="11888" spans="1:8" x14ac:dyDescent="0.3">
      <c r="A11888" s="13" t="str">
        <f t="shared" si="185"/>
        <v>valaich012014</v>
      </c>
      <c r="B11888" s="16" t="s">
        <v>1399</v>
      </c>
      <c r="C11888" s="16">
        <v>2014</v>
      </c>
      <c r="D11888" s="16" t="s">
        <v>2331</v>
      </c>
      <c r="E11888" s="16">
        <v>5</v>
      </c>
      <c r="F11888" s="16">
        <v>5</v>
      </c>
      <c r="G11888" s="16">
        <v>0</v>
      </c>
      <c r="H11888" s="16">
        <v>3</v>
      </c>
    </row>
    <row r="11889" spans="1:8" x14ac:dyDescent="0.3">
      <c r="A11889" s="13" t="str">
        <f t="shared" si="185"/>
        <v>valbulu012014</v>
      </c>
      <c r="B11889" s="16" t="s">
        <v>1025</v>
      </c>
      <c r="C11889" s="16">
        <v>2014</v>
      </c>
      <c r="D11889" s="16" t="s">
        <v>37</v>
      </c>
      <c r="E11889" s="16">
        <v>24</v>
      </c>
      <c r="F11889" s="16">
        <v>41</v>
      </c>
      <c r="G11889" s="16">
        <v>0</v>
      </c>
      <c r="H11889" s="16">
        <v>4</v>
      </c>
    </row>
    <row r="11890" spans="1:8" x14ac:dyDescent="0.3">
      <c r="A11890" s="13" t="str">
        <f t="shared" si="185"/>
        <v>valbulu012014</v>
      </c>
      <c r="B11890" s="16" t="s">
        <v>1025</v>
      </c>
      <c r="C11890" s="16">
        <v>2014</v>
      </c>
      <c r="D11890" s="16" t="s">
        <v>38</v>
      </c>
      <c r="E11890" s="16">
        <v>78</v>
      </c>
      <c r="F11890" s="16">
        <v>202</v>
      </c>
      <c r="G11890" s="16">
        <v>9</v>
      </c>
      <c r="H11890" s="16">
        <v>17</v>
      </c>
    </row>
    <row r="11891" spans="1:8" x14ac:dyDescent="0.3">
      <c r="A11891" s="13" t="str">
        <f t="shared" si="185"/>
        <v>valdejo022014</v>
      </c>
      <c r="B11891" s="16" t="s">
        <v>1847</v>
      </c>
      <c r="C11891" s="16">
        <v>2014</v>
      </c>
      <c r="D11891" s="16" t="s">
        <v>37</v>
      </c>
      <c r="E11891" s="16">
        <v>28</v>
      </c>
      <c r="F11891" s="16">
        <v>45</v>
      </c>
      <c r="G11891" s="16">
        <v>3</v>
      </c>
      <c r="H11891" s="16">
        <v>8</v>
      </c>
    </row>
    <row r="11892" spans="1:8" x14ac:dyDescent="0.3">
      <c r="A11892" s="13" t="str">
        <f t="shared" si="185"/>
        <v>valdejo022014</v>
      </c>
      <c r="B11892" s="16" t="s">
        <v>1847</v>
      </c>
      <c r="C11892" s="16">
        <v>2014</v>
      </c>
      <c r="D11892" s="16" t="s">
        <v>2327</v>
      </c>
      <c r="E11892" s="16">
        <v>7</v>
      </c>
      <c r="F11892" s="16">
        <v>0</v>
      </c>
      <c r="G11892" s="16">
        <v>0</v>
      </c>
      <c r="H11892" s="16">
        <v>0</v>
      </c>
    </row>
    <row r="11893" spans="1:8" x14ac:dyDescent="0.3">
      <c r="A11893" s="13" t="str">
        <f t="shared" si="185"/>
        <v>valdejo022014</v>
      </c>
      <c r="B11893" s="16" t="s">
        <v>1847</v>
      </c>
      <c r="C11893" s="16">
        <v>2014</v>
      </c>
      <c r="D11893" s="16" t="s">
        <v>2329</v>
      </c>
      <c r="E11893" s="16">
        <v>15</v>
      </c>
      <c r="F11893" s="16">
        <v>0</v>
      </c>
      <c r="G11893" s="16">
        <v>0</v>
      </c>
      <c r="H11893" s="16">
        <v>0</v>
      </c>
    </row>
    <row r="11894" spans="1:8" x14ac:dyDescent="0.3">
      <c r="A11894" s="13" t="str">
        <f t="shared" si="185"/>
        <v>valdejo022014</v>
      </c>
      <c r="B11894" s="16" t="s">
        <v>1847</v>
      </c>
      <c r="C11894" s="16">
        <v>2014</v>
      </c>
      <c r="D11894" s="16" t="s">
        <v>2330</v>
      </c>
      <c r="E11894" s="16">
        <v>8</v>
      </c>
      <c r="F11894" s="16">
        <v>0</v>
      </c>
      <c r="G11894" s="16">
        <v>0</v>
      </c>
      <c r="H11894" s="16">
        <v>0</v>
      </c>
    </row>
    <row r="11895" spans="1:8" x14ac:dyDescent="0.3">
      <c r="A11895" s="13" t="str">
        <f t="shared" si="185"/>
        <v>valdera022014</v>
      </c>
      <c r="B11895" s="16" t="s">
        <v>1401</v>
      </c>
      <c r="C11895" s="16">
        <v>2014</v>
      </c>
      <c r="D11895" s="16" t="s">
        <v>2332</v>
      </c>
      <c r="E11895" s="16">
        <v>0</v>
      </c>
      <c r="F11895" s="16">
        <v>0</v>
      </c>
      <c r="G11895" s="16">
        <v>0</v>
      </c>
      <c r="H11895" s="16">
        <v>0</v>
      </c>
    </row>
    <row r="11896" spans="1:8" x14ac:dyDescent="0.3">
      <c r="A11896" s="13" t="str">
        <f t="shared" si="185"/>
        <v>valenda012014</v>
      </c>
      <c r="B11896" s="16" t="s">
        <v>1402</v>
      </c>
      <c r="C11896" s="16">
        <v>2014</v>
      </c>
      <c r="D11896" s="16" t="s">
        <v>2333</v>
      </c>
      <c r="E11896" s="16">
        <v>71</v>
      </c>
      <c r="F11896" s="16">
        <v>5</v>
      </c>
      <c r="G11896" s="16">
        <v>1</v>
      </c>
      <c r="H11896" s="16">
        <v>3</v>
      </c>
    </row>
    <row r="11897" spans="1:8" x14ac:dyDescent="0.3">
      <c r="A11897" s="13" t="str">
        <f t="shared" si="185"/>
        <v>valenda012014</v>
      </c>
      <c r="B11897" s="16" t="s">
        <v>1402</v>
      </c>
      <c r="C11897" s="16">
        <v>2014</v>
      </c>
      <c r="D11897" s="16" t="s">
        <v>37</v>
      </c>
      <c r="E11897" s="16">
        <v>5</v>
      </c>
      <c r="F11897" s="16">
        <v>6</v>
      </c>
      <c r="G11897" s="16">
        <v>0</v>
      </c>
      <c r="H11897" s="16">
        <v>0</v>
      </c>
    </row>
    <row r="11898" spans="1:8" x14ac:dyDescent="0.3">
      <c r="A11898" s="13" t="str">
        <f t="shared" si="185"/>
        <v>valenda012014</v>
      </c>
      <c r="B11898" s="16" t="s">
        <v>1402</v>
      </c>
      <c r="C11898" s="16">
        <v>2014</v>
      </c>
      <c r="D11898" s="16" t="s">
        <v>38</v>
      </c>
      <c r="E11898" s="16">
        <v>11</v>
      </c>
      <c r="F11898" s="16">
        <v>46</v>
      </c>
      <c r="G11898" s="16">
        <v>2</v>
      </c>
      <c r="H11898" s="16">
        <v>5</v>
      </c>
    </row>
    <row r="11899" spans="1:8" x14ac:dyDescent="0.3">
      <c r="A11899" s="13" t="str">
        <f t="shared" si="185"/>
        <v>valenda012014</v>
      </c>
      <c r="B11899" s="16" t="s">
        <v>1402</v>
      </c>
      <c r="C11899" s="16">
        <v>2014</v>
      </c>
      <c r="D11899" s="16" t="s">
        <v>38</v>
      </c>
      <c r="E11899" s="16">
        <v>24</v>
      </c>
      <c r="F11899" s="16">
        <v>67</v>
      </c>
      <c r="G11899" s="16">
        <v>2</v>
      </c>
      <c r="H11899" s="16">
        <v>5</v>
      </c>
    </row>
    <row r="11900" spans="1:8" x14ac:dyDescent="0.3">
      <c r="A11900" s="13" t="str">
        <f t="shared" si="185"/>
        <v>valvejo012014</v>
      </c>
      <c r="B11900" s="16" t="s">
        <v>404</v>
      </c>
      <c r="C11900" s="16">
        <v>2014</v>
      </c>
      <c r="D11900" s="16" t="s">
        <v>2332</v>
      </c>
      <c r="E11900" s="16">
        <v>0</v>
      </c>
      <c r="F11900" s="16">
        <v>0</v>
      </c>
      <c r="G11900" s="16">
        <v>2</v>
      </c>
      <c r="H11900" s="16">
        <v>0</v>
      </c>
    </row>
    <row r="11901" spans="1:8" x14ac:dyDescent="0.3">
      <c r="A11901" s="13" t="str">
        <f t="shared" si="185"/>
        <v>vanslsc012014</v>
      </c>
      <c r="B11901" s="16" t="s">
        <v>1848</v>
      </c>
      <c r="C11901" s="16">
        <v>2014</v>
      </c>
      <c r="D11901" s="16" t="s">
        <v>2333</v>
      </c>
      <c r="E11901" s="16">
        <v>70</v>
      </c>
      <c r="F11901" s="16">
        <v>7</v>
      </c>
      <c r="G11901" s="16">
        <v>2</v>
      </c>
      <c r="H11901" s="16">
        <v>8</v>
      </c>
    </row>
    <row r="11902" spans="1:8" x14ac:dyDescent="0.3">
      <c r="A11902" s="13" t="str">
        <f t="shared" si="185"/>
        <v>vanslsc012014</v>
      </c>
      <c r="B11902" s="16" t="s">
        <v>1848</v>
      </c>
      <c r="C11902" s="16">
        <v>2014</v>
      </c>
      <c r="D11902" s="16" t="s">
        <v>2327</v>
      </c>
      <c r="E11902" s="16">
        <v>33</v>
      </c>
      <c r="F11902" s="16">
        <v>0</v>
      </c>
      <c r="G11902" s="16">
        <v>0</v>
      </c>
      <c r="H11902" s="16">
        <v>0</v>
      </c>
    </row>
    <row r="11903" spans="1:8" x14ac:dyDescent="0.3">
      <c r="A11903" s="13" t="str">
        <f t="shared" si="185"/>
        <v>vanslsc012014</v>
      </c>
      <c r="B11903" s="16" t="s">
        <v>1848</v>
      </c>
      <c r="C11903" s="16">
        <v>2014</v>
      </c>
      <c r="D11903" s="16" t="s">
        <v>2328</v>
      </c>
      <c r="E11903" s="16">
        <v>44</v>
      </c>
      <c r="F11903" s="16">
        <v>0</v>
      </c>
      <c r="G11903" s="16">
        <v>2</v>
      </c>
      <c r="H11903" s="16">
        <v>0</v>
      </c>
    </row>
    <row r="11904" spans="1:8" x14ac:dyDescent="0.3">
      <c r="A11904" s="13" t="str">
        <f t="shared" si="185"/>
        <v>vanslsc012014</v>
      </c>
      <c r="B11904" s="16" t="s">
        <v>1848</v>
      </c>
      <c r="C11904" s="16">
        <v>2014</v>
      </c>
      <c r="D11904" s="16" t="s">
        <v>2329</v>
      </c>
      <c r="E11904" s="16">
        <v>83</v>
      </c>
      <c r="F11904" s="16">
        <v>1</v>
      </c>
      <c r="G11904" s="16">
        <v>2</v>
      </c>
      <c r="H11904" s="16">
        <v>0</v>
      </c>
    </row>
    <row r="11905" spans="1:8" x14ac:dyDescent="0.3">
      <c r="A11905" s="13" t="str">
        <f t="shared" si="185"/>
        <v>vanslsc012014</v>
      </c>
      <c r="B11905" s="16" t="s">
        <v>1848</v>
      </c>
      <c r="C11905" s="16">
        <v>2014</v>
      </c>
      <c r="D11905" s="16" t="s">
        <v>2330</v>
      </c>
      <c r="E11905" s="16">
        <v>6</v>
      </c>
      <c r="F11905" s="16">
        <v>1</v>
      </c>
      <c r="G11905" s="16">
        <v>0</v>
      </c>
      <c r="H11905" s="16">
        <v>0</v>
      </c>
    </row>
    <row r="11906" spans="1:8" x14ac:dyDescent="0.3">
      <c r="A11906" s="13" t="str">
        <f t="shared" si="185"/>
        <v>vargaja012014</v>
      </c>
      <c r="B11906" s="16" t="s">
        <v>612</v>
      </c>
      <c r="C11906" s="16">
        <v>2014</v>
      </c>
      <c r="D11906" s="16" t="s">
        <v>2332</v>
      </c>
      <c r="E11906" s="16">
        <v>7</v>
      </c>
      <c r="F11906" s="16">
        <v>22</v>
      </c>
      <c r="G11906" s="16">
        <v>2</v>
      </c>
      <c r="H11906" s="16">
        <v>3</v>
      </c>
    </row>
    <row r="11907" spans="1:8" x14ac:dyDescent="0.3">
      <c r="A11907" s="13" t="str">
        <f t="shared" ref="A11907:A11970" si="186">B11907&amp;C11907</f>
        <v>vargake012014</v>
      </c>
      <c r="B11907" s="16" t="s">
        <v>2312</v>
      </c>
      <c r="C11907" s="16">
        <v>2014</v>
      </c>
      <c r="D11907" s="16" t="s">
        <v>2333</v>
      </c>
      <c r="E11907" s="16">
        <v>88</v>
      </c>
      <c r="F11907" s="16">
        <v>9</v>
      </c>
      <c r="G11907" s="16">
        <v>3</v>
      </c>
      <c r="H11907" s="16">
        <v>3</v>
      </c>
    </row>
    <row r="11908" spans="1:8" x14ac:dyDescent="0.3">
      <c r="A11908" s="13" t="str">
        <f t="shared" si="186"/>
        <v>varvaan012014</v>
      </c>
      <c r="B11908" s="16" t="s">
        <v>1403</v>
      </c>
      <c r="C11908" s="16">
        <v>2014</v>
      </c>
      <c r="D11908" s="16" t="s">
        <v>2332</v>
      </c>
      <c r="E11908" s="16">
        <v>1</v>
      </c>
      <c r="F11908" s="16">
        <v>4</v>
      </c>
      <c r="G11908" s="16">
        <v>0</v>
      </c>
      <c r="H11908" s="16">
        <v>0</v>
      </c>
    </row>
    <row r="11909" spans="1:8" x14ac:dyDescent="0.3">
      <c r="A11909" s="13" t="str">
        <f t="shared" si="186"/>
        <v>vazquch012014</v>
      </c>
      <c r="B11909" s="16" t="s">
        <v>2313</v>
      </c>
      <c r="C11909" s="16">
        <v>2014</v>
      </c>
      <c r="D11909" s="16" t="s">
        <v>2334</v>
      </c>
      <c r="E11909" s="16">
        <v>338</v>
      </c>
      <c r="F11909" s="16">
        <v>32</v>
      </c>
      <c r="G11909" s="16">
        <v>5</v>
      </c>
      <c r="H11909" s="16">
        <v>4</v>
      </c>
    </row>
    <row r="11910" spans="1:8" x14ac:dyDescent="0.3">
      <c r="A11910" s="13" t="str">
        <f t="shared" si="186"/>
        <v>vealdo012014</v>
      </c>
      <c r="B11910" s="16" t="s">
        <v>1203</v>
      </c>
      <c r="C11910" s="16">
        <v>2014</v>
      </c>
      <c r="D11910" s="16" t="s">
        <v>2332</v>
      </c>
      <c r="E11910" s="16">
        <v>0</v>
      </c>
      <c r="F11910" s="16">
        <v>0</v>
      </c>
      <c r="G11910" s="16">
        <v>0</v>
      </c>
      <c r="H11910" s="16">
        <v>0</v>
      </c>
    </row>
    <row r="11911" spans="1:8" x14ac:dyDescent="0.3">
      <c r="A11911" s="13" t="str">
        <f t="shared" si="186"/>
        <v>venabwi012014</v>
      </c>
      <c r="B11911" s="16" t="s">
        <v>1028</v>
      </c>
      <c r="C11911" s="16">
        <v>2014</v>
      </c>
      <c r="D11911" s="16" t="s">
        <v>2327</v>
      </c>
      <c r="E11911" s="16">
        <v>146</v>
      </c>
      <c r="F11911" s="16">
        <v>2</v>
      </c>
      <c r="G11911" s="16">
        <v>0</v>
      </c>
      <c r="H11911" s="16">
        <v>0</v>
      </c>
    </row>
    <row r="11912" spans="1:8" x14ac:dyDescent="0.3">
      <c r="A11912" s="13" t="str">
        <f t="shared" si="186"/>
        <v>venabwi012014</v>
      </c>
      <c r="B11912" s="16" t="s">
        <v>1028</v>
      </c>
      <c r="C11912" s="16">
        <v>2014</v>
      </c>
      <c r="D11912" s="16" t="s">
        <v>2328</v>
      </c>
      <c r="E11912" s="16">
        <v>4</v>
      </c>
      <c r="F11912" s="16">
        <v>0</v>
      </c>
      <c r="G11912" s="16">
        <v>0</v>
      </c>
      <c r="H11912" s="16">
        <v>0</v>
      </c>
    </row>
    <row r="11913" spans="1:8" x14ac:dyDescent="0.3">
      <c r="A11913" s="13" t="str">
        <f t="shared" si="186"/>
        <v>venabwi012014</v>
      </c>
      <c r="B11913" s="16" t="s">
        <v>1028</v>
      </c>
      <c r="C11913" s="16">
        <v>2014</v>
      </c>
      <c r="D11913" s="16" t="s">
        <v>2329</v>
      </c>
      <c r="E11913" s="16">
        <v>254</v>
      </c>
      <c r="F11913" s="16">
        <v>3</v>
      </c>
      <c r="G11913" s="16">
        <v>0</v>
      </c>
      <c r="H11913" s="16">
        <v>0</v>
      </c>
    </row>
    <row r="11914" spans="1:8" x14ac:dyDescent="0.3">
      <c r="A11914" s="13" t="str">
        <f t="shared" si="186"/>
        <v>venabwi012014</v>
      </c>
      <c r="B11914" s="16" t="s">
        <v>1028</v>
      </c>
      <c r="C11914" s="16">
        <v>2014</v>
      </c>
      <c r="D11914" s="16" t="s">
        <v>2330</v>
      </c>
      <c r="E11914" s="16">
        <v>104</v>
      </c>
      <c r="F11914" s="16">
        <v>1</v>
      </c>
      <c r="G11914" s="16">
        <v>0</v>
      </c>
      <c r="H11914" s="16">
        <v>0</v>
      </c>
    </row>
    <row r="11915" spans="1:8" x14ac:dyDescent="0.3">
      <c r="A11915" s="13" t="str">
        <f t="shared" si="186"/>
        <v>ventuyo012014</v>
      </c>
      <c r="B11915" s="16" t="s">
        <v>2071</v>
      </c>
      <c r="C11915" s="16">
        <v>2014</v>
      </c>
      <c r="D11915" s="16" t="s">
        <v>2332</v>
      </c>
      <c r="E11915" s="16">
        <v>26</v>
      </c>
      <c r="F11915" s="16">
        <v>20</v>
      </c>
      <c r="G11915" s="16">
        <v>2</v>
      </c>
      <c r="H11915" s="16">
        <v>0</v>
      </c>
    </row>
    <row r="11916" spans="1:8" x14ac:dyDescent="0.3">
      <c r="A11916" s="13" t="str">
        <f t="shared" si="186"/>
        <v>verasjo012014</v>
      </c>
      <c r="B11916" s="16" t="s">
        <v>737</v>
      </c>
      <c r="C11916" s="16">
        <v>2014</v>
      </c>
      <c r="D11916" s="16" t="s">
        <v>2332</v>
      </c>
      <c r="E11916" s="16">
        <v>1</v>
      </c>
      <c r="F11916" s="16">
        <v>0</v>
      </c>
      <c r="G11916" s="16">
        <v>0</v>
      </c>
      <c r="H11916" s="16">
        <v>0</v>
      </c>
    </row>
    <row r="11917" spans="1:8" x14ac:dyDescent="0.3">
      <c r="A11917" s="13" t="str">
        <f t="shared" si="186"/>
        <v>verasjo012014</v>
      </c>
      <c r="B11917" s="16" t="s">
        <v>737</v>
      </c>
      <c r="C11917" s="16">
        <v>2014</v>
      </c>
      <c r="D11917" s="16" t="s">
        <v>2332</v>
      </c>
      <c r="E11917" s="16">
        <v>3</v>
      </c>
      <c r="F11917" s="16">
        <v>1</v>
      </c>
      <c r="G11917" s="16">
        <v>0</v>
      </c>
      <c r="H11917" s="16">
        <v>0</v>
      </c>
    </row>
    <row r="11918" spans="1:8" x14ac:dyDescent="0.3">
      <c r="A11918" s="13" t="str">
        <f t="shared" si="186"/>
        <v>verhadr012014</v>
      </c>
      <c r="B11918" s="16" t="s">
        <v>2314</v>
      </c>
      <c r="C11918" s="16">
        <v>2014</v>
      </c>
      <c r="D11918" s="16" t="s">
        <v>2332</v>
      </c>
      <c r="E11918" s="16">
        <v>0</v>
      </c>
      <c r="F11918" s="16">
        <v>0</v>
      </c>
      <c r="G11918" s="16">
        <v>0</v>
      </c>
      <c r="H11918" s="16">
        <v>0</v>
      </c>
    </row>
    <row r="11919" spans="1:8" x14ac:dyDescent="0.3">
      <c r="A11919" s="13" t="str">
        <f t="shared" si="186"/>
        <v>verlaju012014</v>
      </c>
      <c r="B11919" s="16" t="s">
        <v>613</v>
      </c>
      <c r="C11919" s="16">
        <v>2014</v>
      </c>
      <c r="D11919" s="16" t="s">
        <v>2332</v>
      </c>
      <c r="E11919" s="16">
        <v>10</v>
      </c>
      <c r="F11919" s="16">
        <v>23</v>
      </c>
      <c r="G11919" s="16">
        <v>6</v>
      </c>
      <c r="H11919" s="16">
        <v>2</v>
      </c>
    </row>
    <row r="11920" spans="1:8" x14ac:dyDescent="0.3">
      <c r="A11920" s="13" t="str">
        <f t="shared" si="186"/>
        <v>vicieda012014</v>
      </c>
      <c r="B11920" s="16" t="s">
        <v>1405</v>
      </c>
      <c r="C11920" s="16">
        <v>2014</v>
      </c>
      <c r="D11920" s="16" t="s">
        <v>2333</v>
      </c>
      <c r="E11920" s="16">
        <v>25</v>
      </c>
      <c r="F11920" s="16">
        <v>0</v>
      </c>
      <c r="G11920" s="16">
        <v>0</v>
      </c>
      <c r="H11920" s="16">
        <v>1</v>
      </c>
    </row>
    <row r="11921" spans="1:8" x14ac:dyDescent="0.3">
      <c r="A11921" s="13" t="str">
        <f t="shared" si="186"/>
        <v>vicieda012014</v>
      </c>
      <c r="B11921" s="16" t="s">
        <v>1405</v>
      </c>
      <c r="C11921" s="16">
        <v>2014</v>
      </c>
      <c r="D11921" s="16" t="s">
        <v>2328</v>
      </c>
      <c r="E11921" s="16">
        <v>78</v>
      </c>
      <c r="F11921" s="16">
        <v>2</v>
      </c>
      <c r="G11921" s="16">
        <v>4</v>
      </c>
      <c r="H11921" s="16">
        <v>0</v>
      </c>
    </row>
    <row r="11922" spans="1:8" x14ac:dyDescent="0.3">
      <c r="A11922" s="13" t="str">
        <f t="shared" si="186"/>
        <v>vicieda012014</v>
      </c>
      <c r="B11922" s="16" t="s">
        <v>1405</v>
      </c>
      <c r="C11922" s="16">
        <v>2014</v>
      </c>
      <c r="D11922" s="16" t="s">
        <v>2329</v>
      </c>
      <c r="E11922" s="16">
        <v>215</v>
      </c>
      <c r="F11922" s="16">
        <v>5</v>
      </c>
      <c r="G11922" s="16">
        <v>8</v>
      </c>
      <c r="H11922" s="16">
        <v>0</v>
      </c>
    </row>
    <row r="11923" spans="1:8" x14ac:dyDescent="0.3">
      <c r="A11923" s="13" t="str">
        <f t="shared" si="186"/>
        <v>vicieda012014</v>
      </c>
      <c r="B11923" s="16" t="s">
        <v>1405</v>
      </c>
      <c r="C11923" s="16">
        <v>2014</v>
      </c>
      <c r="D11923" s="16" t="s">
        <v>2330</v>
      </c>
      <c r="E11923" s="16">
        <v>137</v>
      </c>
      <c r="F11923" s="16">
        <v>3</v>
      </c>
      <c r="G11923" s="16">
        <v>4</v>
      </c>
      <c r="H11923" s="16">
        <v>0</v>
      </c>
    </row>
    <row r="11924" spans="1:8" x14ac:dyDescent="0.3">
      <c r="A11924" s="13" t="str">
        <f t="shared" si="186"/>
        <v>victosh012014</v>
      </c>
      <c r="B11924" s="16" t="s">
        <v>406</v>
      </c>
      <c r="C11924" s="16">
        <v>2014</v>
      </c>
      <c r="D11924" s="16" t="s">
        <v>2329</v>
      </c>
      <c r="E11924" s="16">
        <v>56</v>
      </c>
      <c r="F11924" s="16">
        <v>1</v>
      </c>
      <c r="G11924" s="16">
        <v>0</v>
      </c>
      <c r="H11924" s="16">
        <v>0</v>
      </c>
    </row>
    <row r="11925" spans="1:8" x14ac:dyDescent="0.3">
      <c r="A11925" s="13" t="str">
        <f t="shared" si="186"/>
        <v>victosh012014</v>
      </c>
      <c r="B11925" s="16" t="s">
        <v>406</v>
      </c>
      <c r="C11925" s="16">
        <v>2014</v>
      </c>
      <c r="D11925" s="16" t="s">
        <v>2330</v>
      </c>
      <c r="E11925" s="16">
        <v>56</v>
      </c>
      <c r="F11925" s="16">
        <v>1</v>
      </c>
      <c r="G11925" s="16">
        <v>0</v>
      </c>
      <c r="H11925" s="16">
        <v>0</v>
      </c>
    </row>
    <row r="11926" spans="1:8" x14ac:dyDescent="0.3">
      <c r="A11926" s="13" t="str">
        <f t="shared" si="186"/>
        <v>villaca012014</v>
      </c>
      <c r="B11926" s="16" t="s">
        <v>738</v>
      </c>
      <c r="C11926" s="16">
        <v>2014</v>
      </c>
      <c r="D11926" s="16" t="s">
        <v>2332</v>
      </c>
      <c r="E11926" s="16">
        <v>3</v>
      </c>
      <c r="F11926" s="16">
        <v>12</v>
      </c>
      <c r="G11926" s="16">
        <v>0</v>
      </c>
      <c r="H11926" s="16">
        <v>0</v>
      </c>
    </row>
    <row r="11927" spans="1:8" x14ac:dyDescent="0.3">
      <c r="A11927" s="13" t="str">
        <f t="shared" si="186"/>
        <v>villajo012014</v>
      </c>
      <c r="B11927" s="16" t="s">
        <v>2072</v>
      </c>
      <c r="C11927" s="16">
        <v>2014</v>
      </c>
      <c r="D11927" s="16" t="s">
        <v>2331</v>
      </c>
      <c r="E11927" s="16">
        <v>104</v>
      </c>
      <c r="F11927" s="16">
        <v>229</v>
      </c>
      <c r="G11927" s="16">
        <v>18</v>
      </c>
      <c r="H11927" s="16">
        <v>45</v>
      </c>
    </row>
    <row r="11928" spans="1:8" x14ac:dyDescent="0.3">
      <c r="A11928" s="13" t="str">
        <f t="shared" si="186"/>
        <v>villape012014</v>
      </c>
      <c r="B11928" s="16" t="s">
        <v>1850</v>
      </c>
      <c r="C11928" s="16">
        <v>2014</v>
      </c>
      <c r="D11928" s="16" t="s">
        <v>2332</v>
      </c>
      <c r="E11928" s="16">
        <v>0</v>
      </c>
      <c r="F11928" s="16">
        <v>0</v>
      </c>
      <c r="G11928" s="16">
        <v>0</v>
      </c>
      <c r="H11928" s="16">
        <v>0</v>
      </c>
    </row>
    <row r="11929" spans="1:8" x14ac:dyDescent="0.3">
      <c r="A11929" s="13" t="str">
        <f t="shared" si="186"/>
        <v>vinceni012014</v>
      </c>
      <c r="B11929" s="16" t="s">
        <v>1851</v>
      </c>
      <c r="C11929" s="16">
        <v>2014</v>
      </c>
      <c r="D11929" s="16" t="s">
        <v>2332</v>
      </c>
      <c r="E11929" s="16">
        <v>2</v>
      </c>
      <c r="F11929" s="16">
        <v>9</v>
      </c>
      <c r="G11929" s="16">
        <v>1</v>
      </c>
      <c r="H11929" s="16">
        <v>1</v>
      </c>
    </row>
    <row r="11930" spans="1:8" x14ac:dyDescent="0.3">
      <c r="A11930" s="13" t="str">
        <f t="shared" si="186"/>
        <v>vizcaar012014</v>
      </c>
      <c r="B11930" s="16" t="s">
        <v>1643</v>
      </c>
      <c r="C11930" s="16">
        <v>2014</v>
      </c>
      <c r="D11930" s="16" t="s">
        <v>2332</v>
      </c>
      <c r="E11930" s="16">
        <v>0</v>
      </c>
      <c r="F11930" s="16">
        <v>0</v>
      </c>
      <c r="G11930" s="16">
        <v>0</v>
      </c>
      <c r="H11930" s="16">
        <v>0</v>
      </c>
    </row>
    <row r="11931" spans="1:8" x14ac:dyDescent="0.3">
      <c r="A11931" s="13" t="str">
        <f t="shared" si="186"/>
        <v>vogelry012014</v>
      </c>
      <c r="B11931" s="16" t="s">
        <v>207</v>
      </c>
      <c r="C11931" s="16">
        <v>2014</v>
      </c>
      <c r="D11931" s="16" t="s">
        <v>2332</v>
      </c>
      <c r="E11931" s="16">
        <v>11</v>
      </c>
      <c r="F11931" s="16">
        <v>19</v>
      </c>
      <c r="G11931" s="16">
        <v>2</v>
      </c>
      <c r="H11931" s="16">
        <v>1</v>
      </c>
    </row>
    <row r="11932" spans="1:8" x14ac:dyDescent="0.3">
      <c r="A11932" s="13" t="str">
        <f t="shared" si="186"/>
        <v>vogtst012014</v>
      </c>
      <c r="B11932" s="16" t="s">
        <v>1853</v>
      </c>
      <c r="C11932" s="16">
        <v>2014</v>
      </c>
      <c r="D11932" s="16" t="s">
        <v>2333</v>
      </c>
      <c r="E11932" s="16">
        <v>341</v>
      </c>
      <c r="F11932" s="16">
        <v>21</v>
      </c>
      <c r="G11932" s="16">
        <v>2</v>
      </c>
      <c r="H11932" s="16">
        <v>28</v>
      </c>
    </row>
    <row r="11933" spans="1:8" x14ac:dyDescent="0.3">
      <c r="A11933" s="13" t="str">
        <f t="shared" si="186"/>
        <v>vogtst012014</v>
      </c>
      <c r="B11933" s="16" t="s">
        <v>1853</v>
      </c>
      <c r="C11933" s="16">
        <v>2014</v>
      </c>
      <c r="D11933" s="16" t="s">
        <v>2334</v>
      </c>
      <c r="E11933" s="16">
        <v>71</v>
      </c>
      <c r="F11933" s="16">
        <v>4</v>
      </c>
      <c r="G11933" s="16">
        <v>0</v>
      </c>
      <c r="H11933" s="16">
        <v>0</v>
      </c>
    </row>
    <row r="11934" spans="1:8" x14ac:dyDescent="0.3">
      <c r="A11934" s="13" t="str">
        <f t="shared" si="186"/>
        <v>vogtst012014</v>
      </c>
      <c r="B11934" s="16" t="s">
        <v>1853</v>
      </c>
      <c r="C11934" s="16">
        <v>2014</v>
      </c>
      <c r="D11934" s="16" t="s">
        <v>2328</v>
      </c>
      <c r="E11934" s="16">
        <v>0</v>
      </c>
      <c r="F11934" s="16">
        <v>0</v>
      </c>
      <c r="G11934" s="16">
        <v>0</v>
      </c>
      <c r="H11934" s="16">
        <v>0</v>
      </c>
    </row>
    <row r="11935" spans="1:8" x14ac:dyDescent="0.3">
      <c r="A11935" s="13" t="str">
        <f t="shared" si="186"/>
        <v>vogtst012014</v>
      </c>
      <c r="B11935" s="16" t="s">
        <v>1853</v>
      </c>
      <c r="C11935" s="16">
        <v>2014</v>
      </c>
      <c r="D11935" s="16" t="s">
        <v>2329</v>
      </c>
      <c r="E11935" s="16">
        <v>21</v>
      </c>
      <c r="F11935" s="16">
        <v>0</v>
      </c>
      <c r="G11935" s="16">
        <v>0</v>
      </c>
      <c r="H11935" s="16">
        <v>0</v>
      </c>
    </row>
    <row r="11936" spans="1:8" x14ac:dyDescent="0.3">
      <c r="A11936" s="13" t="str">
        <f t="shared" si="186"/>
        <v>vogtst012014</v>
      </c>
      <c r="B11936" s="16" t="s">
        <v>1853</v>
      </c>
      <c r="C11936" s="16">
        <v>2014</v>
      </c>
      <c r="D11936" s="16" t="s">
        <v>2330</v>
      </c>
      <c r="E11936" s="16">
        <v>21</v>
      </c>
      <c r="F11936" s="16">
        <v>0</v>
      </c>
      <c r="G11936" s="16">
        <v>0</v>
      </c>
      <c r="H11936" s="16">
        <v>0</v>
      </c>
    </row>
    <row r="11937" spans="1:8" x14ac:dyDescent="0.3">
      <c r="A11937" s="13" t="str">
        <f t="shared" si="186"/>
        <v>volqued012014</v>
      </c>
      <c r="B11937" s="16" t="s">
        <v>614</v>
      </c>
      <c r="C11937" s="16">
        <v>2014</v>
      </c>
      <c r="D11937" s="16" t="s">
        <v>2332</v>
      </c>
      <c r="E11937" s="16">
        <v>9</v>
      </c>
      <c r="F11937" s="16">
        <v>25</v>
      </c>
      <c r="G11937" s="16">
        <v>3</v>
      </c>
      <c r="H11937" s="16">
        <v>1</v>
      </c>
    </row>
    <row r="11938" spans="1:8" x14ac:dyDescent="0.3">
      <c r="A11938" s="13" t="str">
        <f t="shared" si="186"/>
        <v>vottojo012014</v>
      </c>
      <c r="B11938" s="16" t="s">
        <v>865</v>
      </c>
      <c r="C11938" s="16">
        <v>2014</v>
      </c>
      <c r="D11938" s="16" t="s">
        <v>2333</v>
      </c>
      <c r="E11938" s="16">
        <v>499</v>
      </c>
      <c r="F11938" s="16">
        <v>63</v>
      </c>
      <c r="G11938" s="16">
        <v>7</v>
      </c>
      <c r="H11938" s="16">
        <v>39</v>
      </c>
    </row>
    <row r="11939" spans="1:8" x14ac:dyDescent="0.3">
      <c r="A11939" s="13" t="str">
        <f t="shared" si="186"/>
        <v>wachami012014</v>
      </c>
      <c r="B11939" s="16" t="s">
        <v>2073</v>
      </c>
      <c r="C11939" s="16">
        <v>2014</v>
      </c>
      <c r="D11939" s="16" t="s">
        <v>2332</v>
      </c>
      <c r="E11939" s="16">
        <v>12</v>
      </c>
      <c r="F11939" s="16">
        <v>13</v>
      </c>
      <c r="G11939" s="16">
        <v>0</v>
      </c>
      <c r="H11939" s="16">
        <v>1</v>
      </c>
    </row>
    <row r="11940" spans="1:8" x14ac:dyDescent="0.3">
      <c r="A11940" s="13" t="str">
        <f t="shared" si="186"/>
        <v>wadats012014</v>
      </c>
      <c r="B11940" s="16" t="s">
        <v>2315</v>
      </c>
      <c r="C11940" s="16">
        <v>2014</v>
      </c>
      <c r="D11940" s="16" t="s">
        <v>2332</v>
      </c>
      <c r="E11940" s="16">
        <v>4</v>
      </c>
      <c r="F11940" s="16">
        <v>8</v>
      </c>
      <c r="G11940" s="16">
        <v>0</v>
      </c>
      <c r="H11940" s="16">
        <v>0</v>
      </c>
    </row>
    <row r="11941" spans="1:8" x14ac:dyDescent="0.3">
      <c r="A11941" s="13" t="str">
        <f t="shared" si="186"/>
        <v>wagnene012014</v>
      </c>
      <c r="B11941" s="16" t="s">
        <v>1644</v>
      </c>
      <c r="C11941" s="16">
        <v>2014</v>
      </c>
      <c r="D11941" s="16" t="s">
        <v>2332</v>
      </c>
      <c r="E11941" s="16">
        <v>0</v>
      </c>
      <c r="F11941" s="16">
        <v>2</v>
      </c>
      <c r="G11941" s="16">
        <v>0</v>
      </c>
      <c r="H11941" s="16">
        <v>0</v>
      </c>
    </row>
    <row r="11942" spans="1:8" x14ac:dyDescent="0.3">
      <c r="A11942" s="13" t="str">
        <f t="shared" si="186"/>
        <v>wainwad012014</v>
      </c>
      <c r="B11942" s="16" t="s">
        <v>615</v>
      </c>
      <c r="C11942" s="16">
        <v>2014</v>
      </c>
      <c r="D11942" s="16" t="s">
        <v>2332</v>
      </c>
      <c r="E11942" s="16">
        <v>20</v>
      </c>
      <c r="F11942" s="16">
        <v>30</v>
      </c>
      <c r="G11942" s="16">
        <v>1</v>
      </c>
      <c r="H11942" s="16">
        <v>2</v>
      </c>
    </row>
    <row r="11943" spans="1:8" x14ac:dyDescent="0.3">
      <c r="A11943" s="13" t="str">
        <f t="shared" si="186"/>
        <v>waldejo012014</v>
      </c>
      <c r="B11943" s="16" t="s">
        <v>1407</v>
      </c>
      <c r="C11943" s="16">
        <v>2014</v>
      </c>
      <c r="D11943" s="16" t="s">
        <v>2332</v>
      </c>
      <c r="E11943" s="16">
        <v>4</v>
      </c>
      <c r="F11943" s="16">
        <v>3</v>
      </c>
      <c r="G11943" s="16">
        <v>0</v>
      </c>
      <c r="H11943" s="16">
        <v>0</v>
      </c>
    </row>
    <row r="11944" spans="1:8" x14ac:dyDescent="0.3">
      <c r="A11944" s="13" t="str">
        <f t="shared" si="186"/>
        <v>walkech022014</v>
      </c>
      <c r="B11944" s="16" t="s">
        <v>2316</v>
      </c>
      <c r="C11944" s="16">
        <v>2014</v>
      </c>
      <c r="D11944" s="16" t="s">
        <v>2333</v>
      </c>
      <c r="E11944" s="16">
        <v>45</v>
      </c>
      <c r="F11944" s="16">
        <v>2</v>
      </c>
      <c r="G11944" s="16">
        <v>1</v>
      </c>
      <c r="H11944" s="16">
        <v>5</v>
      </c>
    </row>
    <row r="11945" spans="1:8" x14ac:dyDescent="0.3">
      <c r="A11945" s="13" t="str">
        <f t="shared" si="186"/>
        <v>walkene012014</v>
      </c>
      <c r="B11945" s="16" t="s">
        <v>1205</v>
      </c>
      <c r="C11945" s="16">
        <v>2014</v>
      </c>
      <c r="D11945" s="16" t="s">
        <v>37</v>
      </c>
      <c r="E11945" s="16">
        <v>251</v>
      </c>
      <c r="F11945" s="16">
        <v>374</v>
      </c>
      <c r="G11945" s="16">
        <v>5</v>
      </c>
      <c r="H11945" s="16">
        <v>87</v>
      </c>
    </row>
    <row r="11946" spans="1:8" x14ac:dyDescent="0.3">
      <c r="A11946" s="13" t="str">
        <f t="shared" si="186"/>
        <v>walketa012014</v>
      </c>
      <c r="B11946" s="16" t="s">
        <v>2074</v>
      </c>
      <c r="C11946" s="16">
        <v>2014</v>
      </c>
      <c r="D11946" s="16" t="s">
        <v>2332</v>
      </c>
      <c r="E11946" s="16">
        <v>3</v>
      </c>
      <c r="F11946" s="16">
        <v>7</v>
      </c>
      <c r="G11946" s="16">
        <v>0</v>
      </c>
      <c r="H11946" s="16">
        <v>1</v>
      </c>
    </row>
    <row r="11947" spans="1:8" x14ac:dyDescent="0.3">
      <c r="A11947" s="13" t="str">
        <f t="shared" si="186"/>
        <v>walljo022014</v>
      </c>
      <c r="B11947" s="16" t="s">
        <v>1854</v>
      </c>
      <c r="C11947" s="16">
        <v>2014</v>
      </c>
      <c r="D11947" s="16" t="s">
        <v>2332</v>
      </c>
      <c r="E11947" s="16">
        <v>0</v>
      </c>
      <c r="F11947" s="16">
        <v>0</v>
      </c>
      <c r="G11947" s="16">
        <v>0</v>
      </c>
      <c r="H11947" s="16">
        <v>0</v>
      </c>
    </row>
    <row r="11948" spans="1:8" x14ac:dyDescent="0.3">
      <c r="A11948" s="13" t="str">
        <f t="shared" si="186"/>
        <v>walteza012014</v>
      </c>
      <c r="B11948" s="16" t="s">
        <v>2075</v>
      </c>
      <c r="C11948" s="16">
        <v>2014</v>
      </c>
      <c r="D11948" s="16" t="s">
        <v>37</v>
      </c>
      <c r="E11948" s="16">
        <v>2</v>
      </c>
      <c r="F11948" s="16">
        <v>1</v>
      </c>
      <c r="G11948" s="16">
        <v>0</v>
      </c>
      <c r="H11948" s="16">
        <v>0</v>
      </c>
    </row>
    <row r="11949" spans="1:8" x14ac:dyDescent="0.3">
      <c r="A11949" s="13" t="str">
        <f t="shared" si="186"/>
        <v>walteza012014</v>
      </c>
      <c r="B11949" s="16" t="s">
        <v>2075</v>
      </c>
      <c r="C11949" s="16">
        <v>2014</v>
      </c>
      <c r="D11949" s="16" t="s">
        <v>37</v>
      </c>
      <c r="E11949" s="16">
        <v>5</v>
      </c>
      <c r="F11949" s="16">
        <v>9</v>
      </c>
      <c r="G11949" s="16">
        <v>0</v>
      </c>
      <c r="H11949" s="16">
        <v>3</v>
      </c>
    </row>
    <row r="11950" spans="1:8" x14ac:dyDescent="0.3">
      <c r="A11950" s="13" t="str">
        <f t="shared" si="186"/>
        <v>walteza012014</v>
      </c>
      <c r="B11950" s="16" t="s">
        <v>2075</v>
      </c>
      <c r="C11950" s="16">
        <v>2014</v>
      </c>
      <c r="D11950" s="16" t="s">
        <v>38</v>
      </c>
      <c r="E11950" s="16">
        <v>0</v>
      </c>
      <c r="F11950" s="16">
        <v>2</v>
      </c>
      <c r="G11950" s="16">
        <v>0</v>
      </c>
      <c r="H11950" s="16">
        <v>0</v>
      </c>
    </row>
    <row r="11951" spans="1:8" x14ac:dyDescent="0.3">
      <c r="A11951" s="13" t="str">
        <f t="shared" si="186"/>
        <v>walteza012014</v>
      </c>
      <c r="B11951" s="16" t="s">
        <v>2075</v>
      </c>
      <c r="C11951" s="16">
        <v>2014</v>
      </c>
      <c r="D11951" s="16" t="s">
        <v>2328</v>
      </c>
      <c r="E11951" s="16">
        <v>2</v>
      </c>
      <c r="F11951" s="16">
        <v>0</v>
      </c>
      <c r="G11951" s="16">
        <v>0</v>
      </c>
      <c r="H11951" s="16">
        <v>0</v>
      </c>
    </row>
    <row r="11952" spans="1:8" x14ac:dyDescent="0.3">
      <c r="A11952" s="13" t="str">
        <f t="shared" si="186"/>
        <v>walteza012014</v>
      </c>
      <c r="B11952" s="16" t="s">
        <v>2075</v>
      </c>
      <c r="C11952" s="16">
        <v>2014</v>
      </c>
      <c r="D11952" s="16" t="s">
        <v>2328</v>
      </c>
      <c r="E11952" s="16">
        <v>8</v>
      </c>
      <c r="F11952" s="16">
        <v>0</v>
      </c>
      <c r="G11952" s="16">
        <v>0</v>
      </c>
      <c r="H11952" s="16">
        <v>0</v>
      </c>
    </row>
    <row r="11953" spans="1:8" x14ac:dyDescent="0.3">
      <c r="A11953" s="13" t="str">
        <f t="shared" si="186"/>
        <v>walteza012014</v>
      </c>
      <c r="B11953" s="16" t="s">
        <v>2075</v>
      </c>
      <c r="C11953" s="16">
        <v>2014</v>
      </c>
      <c r="D11953" s="16" t="s">
        <v>2329</v>
      </c>
      <c r="E11953" s="16">
        <v>2</v>
      </c>
      <c r="F11953" s="16">
        <v>0</v>
      </c>
      <c r="G11953" s="16">
        <v>0</v>
      </c>
      <c r="H11953" s="16">
        <v>0</v>
      </c>
    </row>
    <row r="11954" spans="1:8" x14ac:dyDescent="0.3">
      <c r="A11954" s="13" t="str">
        <f t="shared" si="186"/>
        <v>walteza012014</v>
      </c>
      <c r="B11954" s="16" t="s">
        <v>2075</v>
      </c>
      <c r="C11954" s="16">
        <v>2014</v>
      </c>
      <c r="D11954" s="16" t="s">
        <v>2329</v>
      </c>
      <c r="E11954" s="16">
        <v>11</v>
      </c>
      <c r="F11954" s="16">
        <v>0</v>
      </c>
      <c r="G11954" s="16">
        <v>1</v>
      </c>
      <c r="H11954" s="16">
        <v>0</v>
      </c>
    </row>
    <row r="11955" spans="1:8" x14ac:dyDescent="0.3">
      <c r="A11955" s="13" t="str">
        <f t="shared" si="186"/>
        <v>walteza012014</v>
      </c>
      <c r="B11955" s="16" t="s">
        <v>2075</v>
      </c>
      <c r="C11955" s="16">
        <v>2014</v>
      </c>
      <c r="D11955" s="16" t="s">
        <v>2330</v>
      </c>
      <c r="E11955" s="16">
        <v>3</v>
      </c>
      <c r="F11955" s="16">
        <v>0</v>
      </c>
      <c r="G11955" s="16">
        <v>1</v>
      </c>
      <c r="H11955" s="16">
        <v>0</v>
      </c>
    </row>
    <row r="11956" spans="1:8" x14ac:dyDescent="0.3">
      <c r="A11956" s="13" t="str">
        <f t="shared" si="186"/>
        <v>walteza012014</v>
      </c>
      <c r="B11956" s="16" t="s">
        <v>2075</v>
      </c>
      <c r="C11956" s="16">
        <v>2014</v>
      </c>
      <c r="D11956" s="16" t="s">
        <v>2331</v>
      </c>
      <c r="E11956" s="16">
        <v>1</v>
      </c>
      <c r="F11956" s="16">
        <v>3</v>
      </c>
      <c r="G11956" s="16">
        <v>0</v>
      </c>
      <c r="H11956" s="16">
        <v>0</v>
      </c>
    </row>
    <row r="11957" spans="1:8" x14ac:dyDescent="0.3">
      <c r="A11957" s="13" t="str">
        <f t="shared" si="186"/>
        <v>wangwe012014</v>
      </c>
      <c r="B11957" s="16" t="s">
        <v>2317</v>
      </c>
      <c r="C11957" s="16">
        <v>2014</v>
      </c>
      <c r="D11957" s="16" t="s">
        <v>2332</v>
      </c>
      <c r="E11957" s="16">
        <v>1</v>
      </c>
      <c r="F11957" s="16">
        <v>1</v>
      </c>
      <c r="G11957" s="16">
        <v>0</v>
      </c>
      <c r="H11957" s="16">
        <v>0</v>
      </c>
    </row>
    <row r="11958" spans="1:8" x14ac:dyDescent="0.3">
      <c r="A11958" s="13" t="str">
        <f t="shared" si="186"/>
        <v>warread012014</v>
      </c>
      <c r="B11958" s="16" t="s">
        <v>1855</v>
      </c>
      <c r="C11958" s="16">
        <v>2014</v>
      </c>
      <c r="D11958" s="16" t="s">
        <v>2332</v>
      </c>
      <c r="E11958" s="16">
        <v>2</v>
      </c>
      <c r="F11958" s="16">
        <v>6</v>
      </c>
      <c r="G11958" s="16">
        <v>2</v>
      </c>
      <c r="H11958" s="16">
        <v>0</v>
      </c>
    </row>
    <row r="11959" spans="1:8" x14ac:dyDescent="0.3">
      <c r="A11959" s="13" t="str">
        <f t="shared" si="186"/>
        <v>watkilo012014</v>
      </c>
      <c r="B11959" s="16" t="s">
        <v>2076</v>
      </c>
      <c r="C11959" s="16">
        <v>2014</v>
      </c>
      <c r="D11959" s="16" t="s">
        <v>37</v>
      </c>
      <c r="E11959" s="16">
        <v>30</v>
      </c>
      <c r="F11959" s="16">
        <v>29</v>
      </c>
      <c r="G11959" s="16">
        <v>6</v>
      </c>
      <c r="H11959" s="16">
        <v>9</v>
      </c>
    </row>
    <row r="11960" spans="1:8" x14ac:dyDescent="0.3">
      <c r="A11960" s="13" t="str">
        <f t="shared" si="186"/>
        <v>watkilo012014</v>
      </c>
      <c r="B11960" s="16" t="s">
        <v>2076</v>
      </c>
      <c r="C11960" s="16">
        <v>2014</v>
      </c>
      <c r="D11960" s="16" t="s">
        <v>2329</v>
      </c>
      <c r="E11960" s="16">
        <v>4</v>
      </c>
      <c r="F11960" s="16">
        <v>0</v>
      </c>
      <c r="G11960" s="16">
        <v>0</v>
      </c>
      <c r="H11960" s="16">
        <v>0</v>
      </c>
    </row>
    <row r="11961" spans="1:8" x14ac:dyDescent="0.3">
      <c r="A11961" s="13" t="str">
        <f t="shared" si="186"/>
        <v>watkilo012014</v>
      </c>
      <c r="B11961" s="16" t="s">
        <v>2076</v>
      </c>
      <c r="C11961" s="16">
        <v>2014</v>
      </c>
      <c r="D11961" s="16" t="s">
        <v>2330</v>
      </c>
      <c r="E11961" s="16">
        <v>4</v>
      </c>
      <c r="F11961" s="16">
        <v>0</v>
      </c>
      <c r="G11961" s="16">
        <v>0</v>
      </c>
      <c r="H11961" s="16">
        <v>0</v>
      </c>
    </row>
    <row r="11962" spans="1:8" x14ac:dyDescent="0.3">
      <c r="A11962" s="13" t="str">
        <f t="shared" si="186"/>
        <v>watsoto012014</v>
      </c>
      <c r="B11962" s="16" t="s">
        <v>1646</v>
      </c>
      <c r="C11962" s="16">
        <v>2014</v>
      </c>
      <c r="D11962" s="16" t="s">
        <v>2332</v>
      </c>
      <c r="E11962" s="16">
        <v>7</v>
      </c>
      <c r="F11962" s="16">
        <v>11</v>
      </c>
      <c r="G11962" s="16">
        <v>1</v>
      </c>
      <c r="H11962" s="16">
        <v>0</v>
      </c>
    </row>
    <row r="11963" spans="1:8" x14ac:dyDescent="0.3">
      <c r="A11963" s="13" t="str">
        <f t="shared" si="186"/>
        <v>weaveje022014</v>
      </c>
      <c r="B11963" s="16" t="s">
        <v>739</v>
      </c>
      <c r="C11963" s="16">
        <v>2014</v>
      </c>
      <c r="D11963" s="16" t="s">
        <v>2332</v>
      </c>
      <c r="E11963" s="16">
        <v>12</v>
      </c>
      <c r="F11963" s="16">
        <v>25</v>
      </c>
      <c r="G11963" s="16">
        <v>2</v>
      </c>
      <c r="H11963" s="16">
        <v>0</v>
      </c>
    </row>
    <row r="11964" spans="1:8" x14ac:dyDescent="0.3">
      <c r="A11964" s="13" t="str">
        <f t="shared" si="186"/>
        <v>webbda012014</v>
      </c>
      <c r="B11964" s="16" t="s">
        <v>2077</v>
      </c>
      <c r="C11964" s="16">
        <v>2014</v>
      </c>
      <c r="D11964" s="16" t="s">
        <v>2332</v>
      </c>
      <c r="E11964" s="16">
        <v>3</v>
      </c>
      <c r="F11964" s="16">
        <v>7</v>
      </c>
      <c r="G11964" s="16">
        <v>3</v>
      </c>
      <c r="H11964" s="16">
        <v>0</v>
      </c>
    </row>
    <row r="11965" spans="1:8" x14ac:dyDescent="0.3">
      <c r="A11965" s="13" t="str">
        <f t="shared" si="186"/>
        <v>webbry012014</v>
      </c>
      <c r="B11965" s="16" t="s">
        <v>1207</v>
      </c>
      <c r="C11965" s="16">
        <v>2014</v>
      </c>
      <c r="D11965" s="16" t="s">
        <v>2332</v>
      </c>
      <c r="E11965" s="16">
        <v>2</v>
      </c>
      <c r="F11965" s="16">
        <v>6</v>
      </c>
      <c r="G11965" s="16">
        <v>0</v>
      </c>
      <c r="H11965" s="16">
        <v>0</v>
      </c>
    </row>
    <row r="11966" spans="1:8" x14ac:dyDescent="0.3">
      <c r="A11966" s="13" t="str">
        <f t="shared" si="186"/>
        <v>webstal012014</v>
      </c>
      <c r="B11966" s="16" t="s">
        <v>2078</v>
      </c>
      <c r="C11966" s="16">
        <v>2014</v>
      </c>
      <c r="D11966" s="16" t="s">
        <v>2332</v>
      </c>
      <c r="E11966" s="16">
        <v>8</v>
      </c>
      <c r="F11966" s="16">
        <v>5</v>
      </c>
      <c r="G11966" s="16">
        <v>0</v>
      </c>
      <c r="H11966" s="16">
        <v>0</v>
      </c>
    </row>
    <row r="11967" spans="1:8" x14ac:dyDescent="0.3">
      <c r="A11967" s="13" t="str">
        <f t="shared" si="186"/>
        <v>weeksje012014</v>
      </c>
      <c r="B11967" s="16" t="s">
        <v>1647</v>
      </c>
      <c r="C11967" s="16">
        <v>2014</v>
      </c>
      <c r="D11967" s="16" t="s">
        <v>37</v>
      </c>
      <c r="E11967" s="16">
        <v>0</v>
      </c>
      <c r="F11967" s="16">
        <v>1</v>
      </c>
      <c r="G11967" s="16">
        <v>0</v>
      </c>
      <c r="H11967" s="16">
        <v>0</v>
      </c>
    </row>
    <row r="11968" spans="1:8" x14ac:dyDescent="0.3">
      <c r="A11968" s="13" t="str">
        <f t="shared" si="186"/>
        <v>weeksje012014</v>
      </c>
      <c r="B11968" s="16" t="s">
        <v>1647</v>
      </c>
      <c r="C11968" s="16">
        <v>2014</v>
      </c>
      <c r="D11968" s="16" t="s">
        <v>37</v>
      </c>
      <c r="E11968" s="16">
        <v>7</v>
      </c>
      <c r="F11968" s="16">
        <v>14</v>
      </c>
      <c r="G11968" s="16">
        <v>0</v>
      </c>
      <c r="H11968" s="16">
        <v>1</v>
      </c>
    </row>
    <row r="11969" spans="1:8" x14ac:dyDescent="0.3">
      <c r="A11969" s="13" t="str">
        <f t="shared" si="186"/>
        <v>weeksje012014</v>
      </c>
      <c r="B11969" s="16" t="s">
        <v>1647</v>
      </c>
      <c r="C11969" s="16">
        <v>2014</v>
      </c>
      <c r="D11969" s="16" t="s">
        <v>2331</v>
      </c>
      <c r="E11969" s="16">
        <v>3</v>
      </c>
      <c r="F11969" s="16">
        <v>8</v>
      </c>
      <c r="G11969" s="16">
        <v>0</v>
      </c>
      <c r="H11969" s="16">
        <v>2</v>
      </c>
    </row>
    <row r="11970" spans="1:8" x14ac:dyDescent="0.3">
      <c r="A11970" s="13" t="str">
        <f t="shared" si="186"/>
        <v>weeksri012014</v>
      </c>
      <c r="B11970" s="16" t="s">
        <v>408</v>
      </c>
      <c r="C11970" s="16">
        <v>2014</v>
      </c>
      <c r="D11970" s="16" t="s">
        <v>37</v>
      </c>
      <c r="E11970" s="16">
        <v>92</v>
      </c>
      <c r="F11970" s="16">
        <v>126</v>
      </c>
      <c r="G11970" s="16">
        <v>7</v>
      </c>
      <c r="H11970" s="16">
        <v>31</v>
      </c>
    </row>
    <row r="11971" spans="1:8" x14ac:dyDescent="0.3">
      <c r="A11971" s="13" t="str">
        <f t="shared" ref="A11971:A12034" si="187">B11971&amp;C11971</f>
        <v>werthja012014</v>
      </c>
      <c r="B11971" s="16" t="s">
        <v>345</v>
      </c>
      <c r="C11971" s="16">
        <v>2014</v>
      </c>
      <c r="D11971" s="16" t="s">
        <v>2329</v>
      </c>
      <c r="E11971" s="16">
        <v>247</v>
      </c>
      <c r="F11971" s="16">
        <v>8</v>
      </c>
      <c r="G11971" s="16">
        <v>5</v>
      </c>
      <c r="H11971" s="16">
        <v>1</v>
      </c>
    </row>
    <row r="11972" spans="1:8" x14ac:dyDescent="0.3">
      <c r="A11972" s="13" t="str">
        <f t="shared" si="187"/>
        <v>werthja012014</v>
      </c>
      <c r="B11972" s="16" t="s">
        <v>345</v>
      </c>
      <c r="C11972" s="16">
        <v>2014</v>
      </c>
      <c r="D11972" s="16" t="s">
        <v>2330</v>
      </c>
      <c r="E11972" s="16">
        <v>247</v>
      </c>
      <c r="F11972" s="16">
        <v>8</v>
      </c>
      <c r="G11972" s="16">
        <v>5</v>
      </c>
      <c r="H11972" s="16">
        <v>1</v>
      </c>
    </row>
    <row r="11973" spans="1:8" x14ac:dyDescent="0.3">
      <c r="A11973" s="13" t="str">
        <f t="shared" si="187"/>
        <v>westma032014</v>
      </c>
      <c r="B11973" s="16" t="s">
        <v>2318</v>
      </c>
      <c r="C11973" s="16">
        <v>2014</v>
      </c>
      <c r="D11973" s="16" t="s">
        <v>2332</v>
      </c>
      <c r="E11973" s="16">
        <v>0</v>
      </c>
      <c r="F11973" s="16">
        <v>0</v>
      </c>
      <c r="G11973" s="16">
        <v>0</v>
      </c>
      <c r="H11973" s="16">
        <v>0</v>
      </c>
    </row>
    <row r="11974" spans="1:8" x14ac:dyDescent="0.3">
      <c r="A11974" s="13" t="str">
        <f t="shared" si="187"/>
        <v>wheelry012014</v>
      </c>
      <c r="B11974" s="16" t="s">
        <v>1858</v>
      </c>
      <c r="C11974" s="16">
        <v>2014</v>
      </c>
      <c r="D11974" s="16" t="s">
        <v>2333</v>
      </c>
      <c r="E11974" s="16">
        <v>21</v>
      </c>
      <c r="F11974" s="16">
        <v>2</v>
      </c>
      <c r="G11974" s="16">
        <v>0</v>
      </c>
      <c r="H11974" s="16">
        <v>3</v>
      </c>
    </row>
    <row r="11975" spans="1:8" x14ac:dyDescent="0.3">
      <c r="A11975" s="13" t="str">
        <f t="shared" si="187"/>
        <v>wheelry012014</v>
      </c>
      <c r="B11975" s="16" t="s">
        <v>1858</v>
      </c>
      <c r="C11975" s="16">
        <v>2014</v>
      </c>
      <c r="D11975" s="16" t="s">
        <v>38</v>
      </c>
      <c r="E11975" s="16">
        <v>7</v>
      </c>
      <c r="F11975" s="16">
        <v>18</v>
      </c>
      <c r="G11975" s="16">
        <v>0</v>
      </c>
      <c r="H11975" s="16">
        <v>1</v>
      </c>
    </row>
    <row r="11976" spans="1:8" x14ac:dyDescent="0.3">
      <c r="A11976" s="13" t="str">
        <f t="shared" si="187"/>
        <v>wheelza012014</v>
      </c>
      <c r="B11976" s="16" t="s">
        <v>2080</v>
      </c>
      <c r="C11976" s="16">
        <v>2014</v>
      </c>
      <c r="D11976" s="16" t="s">
        <v>2332</v>
      </c>
      <c r="E11976" s="16">
        <v>10</v>
      </c>
      <c r="F11976" s="16">
        <v>22</v>
      </c>
      <c r="G11976" s="16">
        <v>2</v>
      </c>
      <c r="H11976" s="16">
        <v>2</v>
      </c>
    </row>
    <row r="11977" spans="1:8" x14ac:dyDescent="0.3">
      <c r="A11977" s="13" t="str">
        <f t="shared" si="187"/>
        <v>wheelze012014</v>
      </c>
      <c r="B11977" s="16" t="s">
        <v>2319</v>
      </c>
      <c r="C11977" s="16">
        <v>2014</v>
      </c>
      <c r="D11977" s="16" t="s">
        <v>38</v>
      </c>
      <c r="E11977" s="16">
        <v>12</v>
      </c>
      <c r="F11977" s="16">
        <v>19</v>
      </c>
      <c r="G11977" s="16">
        <v>1</v>
      </c>
      <c r="H11977" s="16">
        <v>3</v>
      </c>
    </row>
    <row r="11978" spans="1:8" x14ac:dyDescent="0.3">
      <c r="A11978" s="13" t="str">
        <f t="shared" si="187"/>
        <v>wheelze012014</v>
      </c>
      <c r="B11978" s="16" t="s">
        <v>2319</v>
      </c>
      <c r="C11978" s="16">
        <v>2014</v>
      </c>
      <c r="D11978" s="16" t="s">
        <v>2328</v>
      </c>
      <c r="E11978" s="16">
        <v>3</v>
      </c>
      <c r="F11978" s="16">
        <v>0</v>
      </c>
      <c r="G11978" s="16">
        <v>1</v>
      </c>
      <c r="H11978" s="16">
        <v>0</v>
      </c>
    </row>
    <row r="11979" spans="1:8" x14ac:dyDescent="0.3">
      <c r="A11979" s="13" t="str">
        <f t="shared" si="187"/>
        <v>wheelze012014</v>
      </c>
      <c r="B11979" s="16" t="s">
        <v>2319</v>
      </c>
      <c r="C11979" s="16">
        <v>2014</v>
      </c>
      <c r="D11979" s="16" t="s">
        <v>2329</v>
      </c>
      <c r="E11979" s="16">
        <v>7</v>
      </c>
      <c r="F11979" s="16">
        <v>2</v>
      </c>
      <c r="G11979" s="16">
        <v>1</v>
      </c>
      <c r="H11979" s="16">
        <v>0</v>
      </c>
    </row>
    <row r="11980" spans="1:8" x14ac:dyDescent="0.3">
      <c r="A11980" s="13" t="str">
        <f t="shared" si="187"/>
        <v>wheelze012014</v>
      </c>
      <c r="B11980" s="16" t="s">
        <v>2319</v>
      </c>
      <c r="C11980" s="16">
        <v>2014</v>
      </c>
      <c r="D11980" s="16" t="s">
        <v>2330</v>
      </c>
      <c r="E11980" s="16">
        <v>4</v>
      </c>
      <c r="F11980" s="16">
        <v>2</v>
      </c>
      <c r="G11980" s="16">
        <v>0</v>
      </c>
      <c r="H11980" s="16">
        <v>0</v>
      </c>
    </row>
    <row r="11981" spans="1:8" x14ac:dyDescent="0.3">
      <c r="A11981" s="13" t="str">
        <f t="shared" si="187"/>
        <v>whelake012014</v>
      </c>
      <c r="B11981" s="16" t="s">
        <v>1649</v>
      </c>
      <c r="C11981" s="16">
        <v>2014</v>
      </c>
      <c r="D11981" s="16" t="s">
        <v>2332</v>
      </c>
      <c r="E11981" s="16">
        <v>0</v>
      </c>
      <c r="F11981" s="16">
        <v>0</v>
      </c>
      <c r="G11981" s="16">
        <v>0</v>
      </c>
      <c r="H11981" s="16">
        <v>0</v>
      </c>
    </row>
    <row r="11982" spans="1:8" x14ac:dyDescent="0.3">
      <c r="A11982" s="13" t="str">
        <f t="shared" si="187"/>
        <v>whiteel032014</v>
      </c>
      <c r="B11982" s="16" t="s">
        <v>617</v>
      </c>
      <c r="C11982" s="16">
        <v>2014</v>
      </c>
      <c r="D11982" s="16" t="s">
        <v>2334</v>
      </c>
      <c r="E11982" s="16">
        <v>49</v>
      </c>
      <c r="F11982" s="16">
        <v>3</v>
      </c>
      <c r="G11982" s="16">
        <v>0</v>
      </c>
      <c r="H11982" s="16">
        <v>1</v>
      </c>
    </row>
    <row r="11983" spans="1:8" x14ac:dyDescent="0.3">
      <c r="A11983" s="13" t="str">
        <f t="shared" si="187"/>
        <v>whitlch012014</v>
      </c>
      <c r="B11983" s="16" t="s">
        <v>2320</v>
      </c>
      <c r="C11983" s="16">
        <v>2014</v>
      </c>
      <c r="D11983" s="16" t="s">
        <v>2332</v>
      </c>
      <c r="E11983" s="16">
        <v>7</v>
      </c>
      <c r="F11983" s="16">
        <v>6</v>
      </c>
      <c r="G11983" s="16">
        <v>0</v>
      </c>
      <c r="H11983" s="16">
        <v>0</v>
      </c>
    </row>
    <row r="11984" spans="1:8" x14ac:dyDescent="0.3">
      <c r="A11984" s="13" t="str">
        <f t="shared" si="187"/>
        <v>wielajo012014</v>
      </c>
      <c r="B11984" s="16" t="s">
        <v>1859</v>
      </c>
      <c r="C11984" s="16">
        <v>2014</v>
      </c>
      <c r="D11984" s="16" t="s">
        <v>2332</v>
      </c>
      <c r="E11984" s="16">
        <v>0</v>
      </c>
      <c r="F11984" s="16">
        <v>1</v>
      </c>
      <c r="G11984" s="16">
        <v>1</v>
      </c>
      <c r="H11984" s="16">
        <v>0</v>
      </c>
    </row>
    <row r="11985" spans="1:8" x14ac:dyDescent="0.3">
      <c r="A11985" s="13" t="str">
        <f t="shared" si="187"/>
        <v>wietema012014</v>
      </c>
      <c r="B11985" s="16" t="s">
        <v>1209</v>
      </c>
      <c r="C11985" s="16">
        <v>2014</v>
      </c>
      <c r="D11985" s="16" t="s">
        <v>2334</v>
      </c>
      <c r="E11985" s="16">
        <v>169</v>
      </c>
      <c r="F11985" s="16">
        <v>5</v>
      </c>
      <c r="G11985" s="16">
        <v>1</v>
      </c>
      <c r="H11985" s="16">
        <v>0</v>
      </c>
    </row>
    <row r="11986" spans="1:8" x14ac:dyDescent="0.3">
      <c r="A11986" s="13" t="str">
        <f t="shared" si="187"/>
        <v>wilheto012014</v>
      </c>
      <c r="B11986" s="16" t="s">
        <v>1651</v>
      </c>
      <c r="C11986" s="16">
        <v>2014</v>
      </c>
      <c r="D11986" s="16" t="s">
        <v>2332</v>
      </c>
      <c r="E11986" s="16">
        <v>8</v>
      </c>
      <c r="F11986" s="16">
        <v>8</v>
      </c>
      <c r="G11986" s="16">
        <v>1</v>
      </c>
      <c r="H11986" s="16">
        <v>0</v>
      </c>
    </row>
    <row r="11987" spans="1:8" x14ac:dyDescent="0.3">
      <c r="A11987" s="13" t="str">
        <f t="shared" si="187"/>
        <v>wilkian012014</v>
      </c>
      <c r="B11987" s="16" t="s">
        <v>2321</v>
      </c>
      <c r="C11987" s="16">
        <v>2014</v>
      </c>
      <c r="D11987" s="16" t="s">
        <v>2333</v>
      </c>
      <c r="E11987" s="16">
        <v>75</v>
      </c>
      <c r="F11987" s="16">
        <v>4</v>
      </c>
      <c r="G11987" s="16">
        <v>0</v>
      </c>
      <c r="H11987" s="16">
        <v>7</v>
      </c>
    </row>
    <row r="11988" spans="1:8" x14ac:dyDescent="0.3">
      <c r="A11988" s="13" t="str">
        <f t="shared" si="187"/>
        <v>willija012014</v>
      </c>
      <c r="B11988" s="16" t="s">
        <v>2322</v>
      </c>
      <c r="C11988" s="16">
        <v>2014</v>
      </c>
      <c r="D11988" s="16" t="s">
        <v>2334</v>
      </c>
      <c r="E11988" s="16">
        <v>37</v>
      </c>
      <c r="F11988" s="16">
        <v>2</v>
      </c>
      <c r="G11988" s="16">
        <v>0</v>
      </c>
      <c r="H11988" s="16">
        <v>0</v>
      </c>
    </row>
    <row r="11989" spans="1:8" x14ac:dyDescent="0.3">
      <c r="A11989" s="13" t="str">
        <f t="shared" si="187"/>
        <v>willije022014</v>
      </c>
      <c r="B11989" s="16" t="s">
        <v>411</v>
      </c>
      <c r="C11989" s="16">
        <v>2014</v>
      </c>
      <c r="D11989" s="16" t="s">
        <v>2332</v>
      </c>
      <c r="E11989" s="16">
        <v>3</v>
      </c>
      <c r="F11989" s="16">
        <v>8</v>
      </c>
      <c r="G11989" s="16">
        <v>0</v>
      </c>
      <c r="H11989" s="16">
        <v>1</v>
      </c>
    </row>
    <row r="11990" spans="1:8" x14ac:dyDescent="0.3">
      <c r="A11990" s="13" t="str">
        <f t="shared" si="187"/>
        <v>willije022014</v>
      </c>
      <c r="B11990" s="16" t="s">
        <v>411</v>
      </c>
      <c r="C11990" s="16">
        <v>2014</v>
      </c>
      <c r="D11990" s="16" t="s">
        <v>2332</v>
      </c>
      <c r="E11990" s="16">
        <v>0</v>
      </c>
      <c r="F11990" s="16">
        <v>1</v>
      </c>
      <c r="G11990" s="16">
        <v>0</v>
      </c>
      <c r="H11990" s="16">
        <v>0</v>
      </c>
    </row>
    <row r="11991" spans="1:8" x14ac:dyDescent="0.3">
      <c r="A11991" s="13" t="str">
        <f t="shared" si="187"/>
        <v>willije022014</v>
      </c>
      <c r="B11991" s="16" t="s">
        <v>411</v>
      </c>
      <c r="C11991" s="16">
        <v>2014</v>
      </c>
      <c r="D11991" s="16" t="s">
        <v>2332</v>
      </c>
      <c r="E11991" s="16">
        <v>4</v>
      </c>
      <c r="F11991" s="16">
        <v>3</v>
      </c>
      <c r="G11991" s="16">
        <v>0</v>
      </c>
      <c r="H11991" s="16">
        <v>1</v>
      </c>
    </row>
    <row r="11992" spans="1:8" x14ac:dyDescent="0.3">
      <c r="A11992" s="13" t="str">
        <f t="shared" si="187"/>
        <v>willijo032014</v>
      </c>
      <c r="B11992" s="16" t="s">
        <v>503</v>
      </c>
      <c r="C11992" s="16">
        <v>2014</v>
      </c>
      <c r="D11992" s="16" t="s">
        <v>2328</v>
      </c>
      <c r="E11992" s="16">
        <v>103</v>
      </c>
      <c r="F11992" s="16">
        <v>3</v>
      </c>
      <c r="G11992" s="16">
        <v>0</v>
      </c>
      <c r="H11992" s="16">
        <v>2</v>
      </c>
    </row>
    <row r="11993" spans="1:8" x14ac:dyDescent="0.3">
      <c r="A11993" s="13" t="str">
        <f t="shared" si="187"/>
        <v>willijo032014</v>
      </c>
      <c r="B11993" s="16" t="s">
        <v>503</v>
      </c>
      <c r="C11993" s="16">
        <v>2014</v>
      </c>
      <c r="D11993" s="16" t="s">
        <v>2329</v>
      </c>
      <c r="E11993" s="16">
        <v>103</v>
      </c>
      <c r="F11993" s="16">
        <v>3</v>
      </c>
      <c r="G11993" s="16">
        <v>0</v>
      </c>
      <c r="H11993" s="16">
        <v>2</v>
      </c>
    </row>
    <row r="11994" spans="1:8" x14ac:dyDescent="0.3">
      <c r="A11994" s="13" t="str">
        <f t="shared" si="187"/>
        <v>willijo032014</v>
      </c>
      <c r="B11994" s="16" t="s">
        <v>503</v>
      </c>
      <c r="C11994" s="16">
        <v>2014</v>
      </c>
      <c r="D11994" s="16" t="s">
        <v>2329</v>
      </c>
      <c r="E11994" s="16">
        <v>3</v>
      </c>
      <c r="F11994" s="16">
        <v>0</v>
      </c>
      <c r="G11994" s="16">
        <v>0</v>
      </c>
      <c r="H11994" s="16">
        <v>0</v>
      </c>
    </row>
    <row r="11995" spans="1:8" x14ac:dyDescent="0.3">
      <c r="A11995" s="13" t="str">
        <f t="shared" si="187"/>
        <v>willijo032014</v>
      </c>
      <c r="B11995" s="16" t="s">
        <v>503</v>
      </c>
      <c r="C11995" s="16">
        <v>2014</v>
      </c>
      <c r="D11995" s="16" t="s">
        <v>2330</v>
      </c>
      <c r="E11995" s="16">
        <v>3</v>
      </c>
      <c r="F11995" s="16">
        <v>0</v>
      </c>
      <c r="G11995" s="16">
        <v>0</v>
      </c>
      <c r="H11995" s="16">
        <v>0</v>
      </c>
    </row>
    <row r="11996" spans="1:8" x14ac:dyDescent="0.3">
      <c r="A11996" s="13" t="str">
        <f t="shared" si="187"/>
        <v>wilsoal012014</v>
      </c>
      <c r="B11996" s="16" t="s">
        <v>2081</v>
      </c>
      <c r="C11996" s="16">
        <v>2014</v>
      </c>
      <c r="D11996" s="16" t="s">
        <v>2332</v>
      </c>
      <c r="E11996" s="16">
        <v>3</v>
      </c>
      <c r="F11996" s="16">
        <v>3</v>
      </c>
      <c r="G11996" s="16">
        <v>0</v>
      </c>
      <c r="H11996" s="16">
        <v>0</v>
      </c>
    </row>
    <row r="11997" spans="1:8" x14ac:dyDescent="0.3">
      <c r="A11997" s="13" t="str">
        <f t="shared" si="187"/>
        <v>wilsobo022014</v>
      </c>
      <c r="B11997" s="16" t="s">
        <v>1032</v>
      </c>
      <c r="C11997" s="16">
        <v>2014</v>
      </c>
      <c r="D11997" s="16" t="s">
        <v>2334</v>
      </c>
      <c r="E11997" s="16">
        <v>10</v>
      </c>
      <c r="F11997" s="16">
        <v>1</v>
      </c>
      <c r="G11997" s="16">
        <v>0</v>
      </c>
      <c r="H11997" s="16">
        <v>0</v>
      </c>
    </row>
    <row r="11998" spans="1:8" x14ac:dyDescent="0.3">
      <c r="A11998" s="13" t="str">
        <f t="shared" si="187"/>
        <v>wilsobr012014</v>
      </c>
      <c r="B11998" s="16" t="s">
        <v>741</v>
      </c>
      <c r="C11998" s="16">
        <v>2014</v>
      </c>
      <c r="D11998" s="16" t="s">
        <v>2332</v>
      </c>
      <c r="E11998" s="16">
        <v>1</v>
      </c>
      <c r="F11998" s="16">
        <v>1</v>
      </c>
      <c r="G11998" s="16">
        <v>1</v>
      </c>
      <c r="H11998" s="16">
        <v>0</v>
      </c>
    </row>
    <row r="11999" spans="1:8" x14ac:dyDescent="0.3">
      <c r="A11999" s="13" t="str">
        <f t="shared" si="187"/>
        <v>wilsocj012014</v>
      </c>
      <c r="B11999" s="16" t="s">
        <v>618</v>
      </c>
      <c r="C11999" s="16">
        <v>2014</v>
      </c>
      <c r="D11999" s="16" t="s">
        <v>2332</v>
      </c>
      <c r="E11999" s="16">
        <v>9</v>
      </c>
      <c r="F11999" s="16">
        <v>22</v>
      </c>
      <c r="G11999" s="16">
        <v>3</v>
      </c>
      <c r="H11999" s="16">
        <v>1</v>
      </c>
    </row>
    <row r="12000" spans="1:8" x14ac:dyDescent="0.3">
      <c r="A12000" s="13" t="str">
        <f t="shared" si="187"/>
        <v>wilsojo032014</v>
      </c>
      <c r="B12000" s="16" t="s">
        <v>619</v>
      </c>
      <c r="C12000" s="16">
        <v>2014</v>
      </c>
      <c r="D12000" s="16" t="s">
        <v>37</v>
      </c>
      <c r="E12000" s="16">
        <v>24</v>
      </c>
      <c r="F12000" s="16">
        <v>55</v>
      </c>
      <c r="G12000" s="16">
        <v>0</v>
      </c>
      <c r="H12000" s="16">
        <v>11</v>
      </c>
    </row>
    <row r="12001" spans="1:8" x14ac:dyDescent="0.3">
      <c r="A12001" s="13" t="str">
        <f t="shared" si="187"/>
        <v>wilsojo032014</v>
      </c>
      <c r="B12001" s="16" t="s">
        <v>619</v>
      </c>
      <c r="C12001" s="16">
        <v>2014</v>
      </c>
      <c r="D12001" s="16" t="s">
        <v>38</v>
      </c>
      <c r="E12001" s="16">
        <v>0</v>
      </c>
      <c r="F12001" s="16">
        <v>11</v>
      </c>
      <c r="G12001" s="16">
        <v>1</v>
      </c>
      <c r="H12001" s="16">
        <v>4</v>
      </c>
    </row>
    <row r="12002" spans="1:8" x14ac:dyDescent="0.3">
      <c r="A12002" s="13" t="str">
        <f t="shared" si="187"/>
        <v>wilsojo032014</v>
      </c>
      <c r="B12002" s="16" t="s">
        <v>619</v>
      </c>
      <c r="C12002" s="16">
        <v>2014</v>
      </c>
      <c r="D12002" s="16" t="s">
        <v>2331</v>
      </c>
      <c r="E12002" s="16">
        <v>4</v>
      </c>
      <c r="F12002" s="16">
        <v>3</v>
      </c>
      <c r="G12002" s="16">
        <v>0</v>
      </c>
      <c r="H12002" s="16">
        <v>3</v>
      </c>
    </row>
    <row r="12003" spans="1:8" x14ac:dyDescent="0.3">
      <c r="A12003" s="13" t="str">
        <f t="shared" si="187"/>
        <v>wilsoju102014</v>
      </c>
      <c r="B12003" s="16" t="s">
        <v>1860</v>
      </c>
      <c r="C12003" s="16">
        <v>2014</v>
      </c>
      <c r="D12003" s="16" t="s">
        <v>2332</v>
      </c>
      <c r="E12003" s="16">
        <v>1</v>
      </c>
      <c r="F12003" s="16">
        <v>3</v>
      </c>
      <c r="G12003" s="16">
        <v>1</v>
      </c>
      <c r="H12003" s="16">
        <v>0</v>
      </c>
    </row>
    <row r="12004" spans="1:8" x14ac:dyDescent="0.3">
      <c r="A12004" s="13" t="str">
        <f t="shared" si="187"/>
        <v>withrch012014</v>
      </c>
      <c r="B12004" s="16" t="s">
        <v>2082</v>
      </c>
      <c r="C12004" s="16">
        <v>2014</v>
      </c>
      <c r="D12004" s="16" t="s">
        <v>2332</v>
      </c>
      <c r="E12004" s="16">
        <v>1</v>
      </c>
      <c r="F12004" s="16">
        <v>1</v>
      </c>
      <c r="G12004" s="16">
        <v>1</v>
      </c>
      <c r="H12004" s="16">
        <v>1</v>
      </c>
    </row>
    <row r="12005" spans="1:8" x14ac:dyDescent="0.3">
      <c r="A12005" s="13" t="str">
        <f t="shared" si="187"/>
        <v>wolfra022014</v>
      </c>
      <c r="B12005" s="16" t="s">
        <v>217</v>
      </c>
      <c r="C12005" s="16">
        <v>2014</v>
      </c>
      <c r="D12005" s="16" t="s">
        <v>2332</v>
      </c>
      <c r="E12005" s="16">
        <v>3</v>
      </c>
      <c r="F12005" s="16">
        <v>5</v>
      </c>
      <c r="G12005" s="16">
        <v>0</v>
      </c>
      <c r="H12005" s="16">
        <v>1</v>
      </c>
    </row>
    <row r="12006" spans="1:8" x14ac:dyDescent="0.3">
      <c r="A12006" s="13" t="str">
        <f t="shared" si="187"/>
        <v>wongko012014</v>
      </c>
      <c r="B12006" s="16" t="s">
        <v>2083</v>
      </c>
      <c r="C12006" s="16">
        <v>2014</v>
      </c>
      <c r="D12006" s="16" t="s">
        <v>37</v>
      </c>
      <c r="E12006" s="16">
        <v>196</v>
      </c>
      <c r="F12006" s="16">
        <v>273</v>
      </c>
      <c r="G12006" s="16">
        <v>12</v>
      </c>
      <c r="H12006" s="16">
        <v>70</v>
      </c>
    </row>
    <row r="12007" spans="1:8" x14ac:dyDescent="0.3">
      <c r="A12007" s="13" t="str">
        <f t="shared" si="187"/>
        <v>woodal022014</v>
      </c>
      <c r="B12007" s="16" t="s">
        <v>2084</v>
      </c>
      <c r="C12007" s="16">
        <v>2014</v>
      </c>
      <c r="D12007" s="16" t="s">
        <v>2332</v>
      </c>
      <c r="E12007" s="16">
        <v>3</v>
      </c>
      <c r="F12007" s="16">
        <v>25</v>
      </c>
      <c r="G12007" s="16">
        <v>2</v>
      </c>
      <c r="H12007" s="16">
        <v>2</v>
      </c>
    </row>
    <row r="12008" spans="1:8" x14ac:dyDescent="0.3">
      <c r="A12008" s="13" t="str">
        <f t="shared" si="187"/>
        <v>woodbl012014</v>
      </c>
      <c r="B12008" s="16" t="s">
        <v>1411</v>
      </c>
      <c r="C12008" s="16">
        <v>2014</v>
      </c>
      <c r="D12008" s="16" t="s">
        <v>2332</v>
      </c>
      <c r="E12008" s="16">
        <v>1</v>
      </c>
      <c r="F12008" s="16">
        <v>1</v>
      </c>
      <c r="G12008" s="16">
        <v>0</v>
      </c>
      <c r="H12008" s="16">
        <v>0</v>
      </c>
    </row>
    <row r="12009" spans="1:8" x14ac:dyDescent="0.3">
      <c r="A12009" s="13" t="str">
        <f t="shared" si="187"/>
        <v>woodtr012014</v>
      </c>
      <c r="B12009" s="16" t="s">
        <v>1412</v>
      </c>
      <c r="C12009" s="16">
        <v>2014</v>
      </c>
      <c r="D12009" s="16" t="s">
        <v>2332</v>
      </c>
      <c r="E12009" s="16">
        <v>6</v>
      </c>
      <c r="F12009" s="16">
        <v>18</v>
      </c>
      <c r="G12009" s="16">
        <v>0</v>
      </c>
      <c r="H12009" s="16">
        <v>3</v>
      </c>
    </row>
    <row r="12010" spans="1:8" x14ac:dyDescent="0.3">
      <c r="A12010" s="13" t="str">
        <f t="shared" si="187"/>
        <v>wootero012014</v>
      </c>
      <c r="B12010" s="16" t="s">
        <v>2085</v>
      </c>
      <c r="C12010" s="16">
        <v>2014</v>
      </c>
      <c r="D12010" s="16" t="s">
        <v>2332</v>
      </c>
      <c r="E12010" s="16">
        <v>5</v>
      </c>
      <c r="F12010" s="16">
        <v>1</v>
      </c>
      <c r="G12010" s="16">
        <v>1</v>
      </c>
      <c r="H12010" s="16">
        <v>0</v>
      </c>
    </row>
    <row r="12011" spans="1:8" x14ac:dyDescent="0.3">
      <c r="A12011" s="13" t="str">
        <f t="shared" si="187"/>
        <v>workmbr012014</v>
      </c>
      <c r="B12011" s="16" t="s">
        <v>2086</v>
      </c>
      <c r="C12011" s="16">
        <v>2014</v>
      </c>
      <c r="D12011" s="16" t="s">
        <v>2332</v>
      </c>
      <c r="E12011" s="16">
        <v>8</v>
      </c>
      <c r="F12011" s="16">
        <v>5</v>
      </c>
      <c r="G12011" s="16">
        <v>1</v>
      </c>
      <c r="H12011" s="16">
        <v>0</v>
      </c>
    </row>
    <row r="12012" spans="1:8" x14ac:dyDescent="0.3">
      <c r="A12012" s="13" t="str">
        <f t="shared" si="187"/>
        <v>worleva012014</v>
      </c>
      <c r="B12012" s="16" t="s">
        <v>1413</v>
      </c>
      <c r="C12012" s="16">
        <v>2014</v>
      </c>
      <c r="D12012" s="16" t="s">
        <v>2332</v>
      </c>
      <c r="E12012" s="16">
        <v>4</v>
      </c>
      <c r="F12012" s="16">
        <v>12</v>
      </c>
      <c r="G12012" s="16">
        <v>1</v>
      </c>
      <c r="H12012" s="16">
        <v>0</v>
      </c>
    </row>
    <row r="12013" spans="1:8" x14ac:dyDescent="0.3">
      <c r="A12013" s="13" t="str">
        <f t="shared" si="187"/>
        <v>worthda012014</v>
      </c>
      <c r="B12013" s="16" t="s">
        <v>1414</v>
      </c>
      <c r="C12013" s="16">
        <v>2014</v>
      </c>
      <c r="D12013" s="16" t="s">
        <v>2333</v>
      </c>
      <c r="E12013" s="16">
        <v>0</v>
      </c>
      <c r="F12013" s="16">
        <v>0</v>
      </c>
      <c r="G12013" s="16">
        <v>1</v>
      </c>
      <c r="H12013" s="16">
        <v>0</v>
      </c>
    </row>
    <row r="12014" spans="1:8" x14ac:dyDescent="0.3">
      <c r="A12014" s="13" t="str">
        <f t="shared" si="187"/>
        <v>worthda012014</v>
      </c>
      <c r="B12014" s="16" t="s">
        <v>1414</v>
      </c>
      <c r="C12014" s="16">
        <v>2014</v>
      </c>
      <c r="D12014" s="16" t="s">
        <v>37</v>
      </c>
      <c r="E12014" s="16">
        <v>2</v>
      </c>
      <c r="F12014" s="16">
        <v>0</v>
      </c>
      <c r="G12014" s="16">
        <v>0</v>
      </c>
      <c r="H12014" s="16">
        <v>0</v>
      </c>
    </row>
    <row r="12015" spans="1:8" x14ac:dyDescent="0.3">
      <c r="A12015" s="13" t="str">
        <f t="shared" si="187"/>
        <v>worthda012014</v>
      </c>
      <c r="B12015" s="16" t="s">
        <v>1414</v>
      </c>
      <c r="C12015" s="16">
        <v>2014</v>
      </c>
      <c r="D12015" s="16" t="s">
        <v>2332</v>
      </c>
      <c r="E12015" s="16">
        <v>1</v>
      </c>
      <c r="F12015" s="16">
        <v>0</v>
      </c>
      <c r="G12015" s="16">
        <v>0</v>
      </c>
      <c r="H12015" s="16">
        <v>0</v>
      </c>
    </row>
    <row r="12016" spans="1:8" x14ac:dyDescent="0.3">
      <c r="A12016" s="13" t="str">
        <f t="shared" si="187"/>
        <v>worthda012014</v>
      </c>
      <c r="B12016" s="16" t="s">
        <v>1414</v>
      </c>
      <c r="C12016" s="16">
        <v>2014</v>
      </c>
      <c r="D12016" s="16" t="s">
        <v>2331</v>
      </c>
      <c r="E12016" s="16">
        <v>27</v>
      </c>
      <c r="F12016" s="16">
        <v>31</v>
      </c>
      <c r="G12016" s="16">
        <v>0</v>
      </c>
      <c r="H12016" s="16">
        <v>14</v>
      </c>
    </row>
    <row r="12017" spans="1:8" x14ac:dyDescent="0.3">
      <c r="A12017" s="13" t="str">
        <f t="shared" si="187"/>
        <v>wrighda032014</v>
      </c>
      <c r="B12017" s="16" t="s">
        <v>505</v>
      </c>
      <c r="C12017" s="16">
        <v>2014</v>
      </c>
      <c r="D12017" s="16" t="s">
        <v>38</v>
      </c>
      <c r="E12017" s="16">
        <v>83</v>
      </c>
      <c r="F12017" s="16">
        <v>231</v>
      </c>
      <c r="G12017" s="16">
        <v>15</v>
      </c>
      <c r="H12017" s="16">
        <v>21</v>
      </c>
    </row>
    <row r="12018" spans="1:8" x14ac:dyDescent="0.3">
      <c r="A12018" s="13" t="str">
        <f t="shared" si="187"/>
        <v>wrighja012014</v>
      </c>
      <c r="B12018" s="16" t="s">
        <v>220</v>
      </c>
      <c r="C12018" s="16">
        <v>2014</v>
      </c>
      <c r="D12018" s="16" t="s">
        <v>2332</v>
      </c>
      <c r="E12018" s="16">
        <v>5</v>
      </c>
      <c r="F12018" s="16">
        <v>12</v>
      </c>
      <c r="G12018" s="16">
        <v>0</v>
      </c>
      <c r="H12018" s="16">
        <v>0</v>
      </c>
    </row>
    <row r="12019" spans="1:8" x14ac:dyDescent="0.3">
      <c r="A12019" s="13" t="str">
        <f t="shared" si="187"/>
        <v>wrighst012014</v>
      </c>
      <c r="B12019" s="16" t="s">
        <v>2087</v>
      </c>
      <c r="C12019" s="16">
        <v>2014</v>
      </c>
      <c r="D12019" s="16" t="s">
        <v>2332</v>
      </c>
      <c r="E12019" s="16">
        <v>2</v>
      </c>
      <c r="F12019" s="16">
        <v>4</v>
      </c>
      <c r="G12019" s="16">
        <v>0</v>
      </c>
      <c r="H12019" s="16">
        <v>1</v>
      </c>
    </row>
    <row r="12020" spans="1:8" x14ac:dyDescent="0.3">
      <c r="A12020" s="13" t="str">
        <f t="shared" si="187"/>
        <v>wrighwe012014</v>
      </c>
      <c r="B12020" s="16" t="s">
        <v>1034</v>
      </c>
      <c r="C12020" s="16">
        <v>2014</v>
      </c>
      <c r="D12020" s="16" t="s">
        <v>2332</v>
      </c>
      <c r="E12020" s="16">
        <v>2</v>
      </c>
      <c r="F12020" s="16">
        <v>12</v>
      </c>
      <c r="G12020" s="16">
        <v>0</v>
      </c>
      <c r="H12020" s="16">
        <v>0</v>
      </c>
    </row>
    <row r="12021" spans="1:8" x14ac:dyDescent="0.3">
      <c r="A12021" s="13" t="str">
        <f t="shared" si="187"/>
        <v>yateski012014</v>
      </c>
      <c r="B12021" s="16" t="s">
        <v>2323</v>
      </c>
      <c r="C12021" s="16">
        <v>2014</v>
      </c>
      <c r="D12021" s="16" t="s">
        <v>2332</v>
      </c>
      <c r="E12021" s="16">
        <v>1</v>
      </c>
      <c r="F12021" s="16">
        <v>4</v>
      </c>
      <c r="G12021" s="16">
        <v>0</v>
      </c>
      <c r="H12021" s="16">
        <v>0</v>
      </c>
    </row>
    <row r="12022" spans="1:8" x14ac:dyDescent="0.3">
      <c r="A12022" s="13" t="str">
        <f t="shared" si="187"/>
        <v>yelicch012014</v>
      </c>
      <c r="B12022" s="16" t="s">
        <v>2088</v>
      </c>
      <c r="C12022" s="16">
        <v>2014</v>
      </c>
      <c r="D12022" s="16" t="s">
        <v>2327</v>
      </c>
      <c r="E12022" s="16">
        <v>16</v>
      </c>
      <c r="F12022" s="16">
        <v>0</v>
      </c>
      <c r="G12022" s="16">
        <v>1</v>
      </c>
      <c r="H12022" s="16">
        <v>0</v>
      </c>
    </row>
    <row r="12023" spans="1:8" x14ac:dyDescent="0.3">
      <c r="A12023" s="13" t="str">
        <f t="shared" si="187"/>
        <v>yelicch012014</v>
      </c>
      <c r="B12023" s="16" t="s">
        <v>2088</v>
      </c>
      <c r="C12023" s="16">
        <v>2014</v>
      </c>
      <c r="D12023" s="16" t="s">
        <v>2328</v>
      </c>
      <c r="E12023" s="16">
        <v>255</v>
      </c>
      <c r="F12023" s="16">
        <v>6</v>
      </c>
      <c r="G12023" s="16">
        <v>1</v>
      </c>
      <c r="H12023" s="16">
        <v>1</v>
      </c>
    </row>
    <row r="12024" spans="1:8" x14ac:dyDescent="0.3">
      <c r="A12024" s="13" t="str">
        <f t="shared" si="187"/>
        <v>yelicch012014</v>
      </c>
      <c r="B12024" s="16" t="s">
        <v>2088</v>
      </c>
      <c r="C12024" s="16">
        <v>2014</v>
      </c>
      <c r="D12024" s="16" t="s">
        <v>2329</v>
      </c>
      <c r="E12024" s="16">
        <v>271</v>
      </c>
      <c r="F12024" s="16">
        <v>6</v>
      </c>
      <c r="G12024" s="16">
        <v>2</v>
      </c>
      <c r="H12024" s="16">
        <v>1</v>
      </c>
    </row>
    <row r="12025" spans="1:8" x14ac:dyDescent="0.3">
      <c r="A12025" s="13" t="str">
        <f t="shared" si="187"/>
        <v>ynoara012014</v>
      </c>
      <c r="B12025" s="16" t="s">
        <v>2324</v>
      </c>
      <c r="C12025" s="16">
        <v>2014</v>
      </c>
      <c r="D12025" s="16" t="s">
        <v>37</v>
      </c>
      <c r="E12025" s="16">
        <v>1</v>
      </c>
      <c r="F12025" s="16">
        <v>3</v>
      </c>
      <c r="G12025" s="16">
        <v>0</v>
      </c>
      <c r="H12025" s="16">
        <v>0</v>
      </c>
    </row>
    <row r="12026" spans="1:8" x14ac:dyDescent="0.3">
      <c r="A12026" s="13" t="str">
        <f t="shared" si="187"/>
        <v>ynoara012014</v>
      </c>
      <c r="B12026" s="16" t="s">
        <v>2324</v>
      </c>
      <c r="C12026" s="16">
        <v>2014</v>
      </c>
      <c r="D12026" s="16" t="s">
        <v>38</v>
      </c>
      <c r="E12026" s="16">
        <v>15</v>
      </c>
      <c r="F12026" s="16">
        <v>34</v>
      </c>
      <c r="G12026" s="16">
        <v>0</v>
      </c>
      <c r="H12026" s="16">
        <v>3</v>
      </c>
    </row>
    <row r="12027" spans="1:8" x14ac:dyDescent="0.3">
      <c r="A12027" s="13" t="str">
        <f t="shared" si="187"/>
        <v>ynoara012014</v>
      </c>
      <c r="B12027" s="16" t="s">
        <v>2324</v>
      </c>
      <c r="C12027" s="16">
        <v>2014</v>
      </c>
      <c r="D12027" s="16" t="s">
        <v>2331</v>
      </c>
      <c r="E12027" s="16">
        <v>2</v>
      </c>
      <c r="F12027" s="16">
        <v>11</v>
      </c>
      <c r="G12027" s="16">
        <v>0</v>
      </c>
      <c r="H12027" s="16">
        <v>3</v>
      </c>
    </row>
    <row r="12028" spans="1:8" x14ac:dyDescent="0.3">
      <c r="A12028" s="13" t="str">
        <f t="shared" si="187"/>
        <v>youngch032014</v>
      </c>
      <c r="B12028" s="16" t="s">
        <v>508</v>
      </c>
      <c r="C12028" s="16">
        <v>2014</v>
      </c>
      <c r="D12028" s="16" t="s">
        <v>2332</v>
      </c>
      <c r="E12028" s="16">
        <v>7</v>
      </c>
      <c r="F12028" s="16">
        <v>10</v>
      </c>
      <c r="G12028" s="16">
        <v>1</v>
      </c>
      <c r="H12028" s="16">
        <v>0</v>
      </c>
    </row>
    <row r="12029" spans="1:8" x14ac:dyDescent="0.3">
      <c r="A12029" s="13" t="str">
        <f t="shared" si="187"/>
        <v>youngch042014</v>
      </c>
      <c r="B12029" s="16" t="s">
        <v>742</v>
      </c>
      <c r="C12029" s="16">
        <v>2014</v>
      </c>
      <c r="D12029" s="16" t="s">
        <v>2327</v>
      </c>
      <c r="E12029" s="16">
        <v>52</v>
      </c>
      <c r="F12029" s="16">
        <v>0</v>
      </c>
      <c r="G12029" s="16">
        <v>0</v>
      </c>
      <c r="H12029" s="16">
        <v>0</v>
      </c>
    </row>
    <row r="12030" spans="1:8" x14ac:dyDescent="0.3">
      <c r="A12030" s="13" t="str">
        <f t="shared" si="187"/>
        <v>youngch042014</v>
      </c>
      <c r="B12030" s="16" t="s">
        <v>742</v>
      </c>
      <c r="C12030" s="16">
        <v>2014</v>
      </c>
      <c r="D12030" s="16" t="s">
        <v>2328</v>
      </c>
      <c r="E12030" s="16">
        <v>75</v>
      </c>
      <c r="F12030" s="16">
        <v>5</v>
      </c>
      <c r="G12030" s="16">
        <v>0</v>
      </c>
      <c r="H12030" s="16">
        <v>3</v>
      </c>
    </row>
    <row r="12031" spans="1:8" x14ac:dyDescent="0.3">
      <c r="A12031" s="13" t="str">
        <f t="shared" si="187"/>
        <v>youngch042014</v>
      </c>
      <c r="B12031" s="16" t="s">
        <v>742</v>
      </c>
      <c r="C12031" s="16">
        <v>2014</v>
      </c>
      <c r="D12031" s="16" t="s">
        <v>2328</v>
      </c>
      <c r="E12031" s="16">
        <v>33</v>
      </c>
      <c r="F12031" s="16">
        <v>1</v>
      </c>
      <c r="G12031" s="16">
        <v>1</v>
      </c>
      <c r="H12031" s="16">
        <v>0</v>
      </c>
    </row>
    <row r="12032" spans="1:8" x14ac:dyDescent="0.3">
      <c r="A12032" s="13" t="str">
        <f t="shared" si="187"/>
        <v>youngch042014</v>
      </c>
      <c r="B12032" s="16" t="s">
        <v>742</v>
      </c>
      <c r="C12032" s="16">
        <v>2014</v>
      </c>
      <c r="D12032" s="16" t="s">
        <v>2329</v>
      </c>
      <c r="E12032" s="16">
        <v>133</v>
      </c>
      <c r="F12032" s="16">
        <v>5</v>
      </c>
      <c r="G12032" s="16">
        <v>1</v>
      </c>
      <c r="H12032" s="16">
        <v>3</v>
      </c>
    </row>
    <row r="12033" spans="1:8" x14ac:dyDescent="0.3">
      <c r="A12033" s="13" t="str">
        <f t="shared" si="187"/>
        <v>youngch042014</v>
      </c>
      <c r="B12033" s="16" t="s">
        <v>742</v>
      </c>
      <c r="C12033" s="16">
        <v>2014</v>
      </c>
      <c r="D12033" s="16" t="s">
        <v>2329</v>
      </c>
      <c r="E12033" s="16">
        <v>35</v>
      </c>
      <c r="F12033" s="16">
        <v>1</v>
      </c>
      <c r="G12033" s="16">
        <v>1</v>
      </c>
      <c r="H12033" s="16">
        <v>0</v>
      </c>
    </row>
    <row r="12034" spans="1:8" x14ac:dyDescent="0.3">
      <c r="A12034" s="13" t="str">
        <f t="shared" si="187"/>
        <v>youngch042014</v>
      </c>
      <c r="B12034" s="16" t="s">
        <v>742</v>
      </c>
      <c r="C12034" s="16">
        <v>2014</v>
      </c>
      <c r="D12034" s="16" t="s">
        <v>2330</v>
      </c>
      <c r="E12034" s="16">
        <v>6</v>
      </c>
      <c r="F12034" s="16">
        <v>0</v>
      </c>
      <c r="G12034" s="16">
        <v>1</v>
      </c>
      <c r="H12034" s="16">
        <v>0</v>
      </c>
    </row>
    <row r="12035" spans="1:8" x14ac:dyDescent="0.3">
      <c r="A12035" s="13" t="str">
        <f t="shared" ref="A12035:A12056" si="188">B12035&amp;C12035</f>
        <v>youngch042014</v>
      </c>
      <c r="B12035" s="16" t="s">
        <v>742</v>
      </c>
      <c r="C12035" s="16">
        <v>2014</v>
      </c>
      <c r="D12035" s="16" t="s">
        <v>2330</v>
      </c>
      <c r="E12035" s="16">
        <v>2</v>
      </c>
      <c r="F12035" s="16">
        <v>0</v>
      </c>
      <c r="G12035" s="16">
        <v>0</v>
      </c>
      <c r="H12035" s="16">
        <v>0</v>
      </c>
    </row>
    <row r="12036" spans="1:8" x14ac:dyDescent="0.3">
      <c r="A12036" s="13" t="str">
        <f t="shared" si="188"/>
        <v>youngde032014</v>
      </c>
      <c r="B12036" s="16" t="s">
        <v>743</v>
      </c>
      <c r="C12036" s="16">
        <v>2014</v>
      </c>
      <c r="D12036" s="16" t="s">
        <v>2328</v>
      </c>
      <c r="E12036" s="16">
        <v>29</v>
      </c>
      <c r="F12036" s="16">
        <v>3</v>
      </c>
      <c r="G12036" s="16">
        <v>0</v>
      </c>
      <c r="H12036" s="16">
        <v>0</v>
      </c>
    </row>
    <row r="12037" spans="1:8" x14ac:dyDescent="0.3">
      <c r="A12037" s="13" t="str">
        <f t="shared" si="188"/>
        <v>youngde032014</v>
      </c>
      <c r="B12037" s="16" t="s">
        <v>743</v>
      </c>
      <c r="C12037" s="16">
        <v>2014</v>
      </c>
      <c r="D12037" s="16" t="s">
        <v>2329</v>
      </c>
      <c r="E12037" s="16">
        <v>32</v>
      </c>
      <c r="F12037" s="16">
        <v>4</v>
      </c>
      <c r="G12037" s="16">
        <v>0</v>
      </c>
      <c r="H12037" s="16">
        <v>1</v>
      </c>
    </row>
    <row r="12038" spans="1:8" x14ac:dyDescent="0.3">
      <c r="A12038" s="13" t="str">
        <f t="shared" si="188"/>
        <v>youngde032014</v>
      </c>
      <c r="B12038" s="16" t="s">
        <v>743</v>
      </c>
      <c r="C12038" s="16">
        <v>2014</v>
      </c>
      <c r="D12038" s="16" t="s">
        <v>2330</v>
      </c>
      <c r="E12038" s="16">
        <v>3</v>
      </c>
      <c r="F12038" s="16">
        <v>1</v>
      </c>
      <c r="G12038" s="16">
        <v>0</v>
      </c>
      <c r="H12038" s="16">
        <v>1</v>
      </c>
    </row>
    <row r="12039" spans="1:8" x14ac:dyDescent="0.3">
      <c r="A12039" s="13" t="str">
        <f t="shared" si="188"/>
        <v>younger032014</v>
      </c>
      <c r="B12039" s="16" t="s">
        <v>1211</v>
      </c>
      <c r="C12039" s="16">
        <v>2014</v>
      </c>
      <c r="D12039" s="16" t="s">
        <v>37</v>
      </c>
      <c r="E12039" s="16">
        <v>3</v>
      </c>
      <c r="F12039" s="16">
        <v>2</v>
      </c>
      <c r="G12039" s="16">
        <v>0</v>
      </c>
      <c r="H12039" s="16">
        <v>0</v>
      </c>
    </row>
    <row r="12040" spans="1:8" x14ac:dyDescent="0.3">
      <c r="A12040" s="13" t="str">
        <f t="shared" si="188"/>
        <v>younger032014</v>
      </c>
      <c r="B12040" s="16" t="s">
        <v>1211</v>
      </c>
      <c r="C12040" s="16">
        <v>2014</v>
      </c>
      <c r="D12040" s="16" t="s">
        <v>2327</v>
      </c>
      <c r="E12040" s="16">
        <v>0</v>
      </c>
      <c r="F12040" s="16">
        <v>0</v>
      </c>
      <c r="G12040" s="16">
        <v>0</v>
      </c>
      <c r="H12040" s="16">
        <v>0</v>
      </c>
    </row>
    <row r="12041" spans="1:8" x14ac:dyDescent="0.3">
      <c r="A12041" s="13" t="str">
        <f t="shared" si="188"/>
        <v>younger032014</v>
      </c>
      <c r="B12041" s="16" t="s">
        <v>1211</v>
      </c>
      <c r="C12041" s="16">
        <v>2014</v>
      </c>
      <c r="D12041" s="16" t="s">
        <v>2328</v>
      </c>
      <c r="E12041" s="16">
        <v>128</v>
      </c>
      <c r="F12041" s="16">
        <v>6</v>
      </c>
      <c r="G12041" s="16">
        <v>1</v>
      </c>
      <c r="H12041" s="16">
        <v>1</v>
      </c>
    </row>
    <row r="12042" spans="1:8" x14ac:dyDescent="0.3">
      <c r="A12042" s="13" t="str">
        <f t="shared" si="188"/>
        <v>younger032014</v>
      </c>
      <c r="B12042" s="16" t="s">
        <v>1211</v>
      </c>
      <c r="C12042" s="16">
        <v>2014</v>
      </c>
      <c r="D12042" s="16" t="s">
        <v>2329</v>
      </c>
      <c r="E12042" s="16">
        <v>128</v>
      </c>
      <c r="F12042" s="16">
        <v>6</v>
      </c>
      <c r="G12042" s="16">
        <v>1</v>
      </c>
      <c r="H12042" s="16">
        <v>1</v>
      </c>
    </row>
    <row r="12043" spans="1:8" x14ac:dyDescent="0.3">
      <c r="A12043" s="13" t="str">
        <f t="shared" si="188"/>
        <v>zeidjo012014</v>
      </c>
      <c r="B12043" s="16" t="s">
        <v>2089</v>
      </c>
      <c r="C12043" s="16">
        <v>2014</v>
      </c>
      <c r="D12043" s="16" t="s">
        <v>2332</v>
      </c>
      <c r="E12043" s="16">
        <v>1</v>
      </c>
      <c r="F12043" s="16">
        <v>7</v>
      </c>
      <c r="G12043" s="16">
        <v>0</v>
      </c>
      <c r="H12043" s="16">
        <v>1</v>
      </c>
    </row>
    <row r="12044" spans="1:8" x14ac:dyDescent="0.3">
      <c r="A12044" s="13" t="str">
        <f t="shared" si="188"/>
        <v>zieglbr012014</v>
      </c>
      <c r="B12044" s="16" t="s">
        <v>1035</v>
      </c>
      <c r="C12044" s="16">
        <v>2014</v>
      </c>
      <c r="D12044" s="16" t="s">
        <v>2332</v>
      </c>
      <c r="E12044" s="16">
        <v>6</v>
      </c>
      <c r="F12044" s="16">
        <v>16</v>
      </c>
      <c r="G12044" s="16">
        <v>2</v>
      </c>
      <c r="H12044" s="16">
        <v>2</v>
      </c>
    </row>
    <row r="12045" spans="1:8" x14ac:dyDescent="0.3">
      <c r="A12045" s="13" t="str">
        <f t="shared" si="188"/>
        <v>zimmejo022014</v>
      </c>
      <c r="B12045" s="16" t="s">
        <v>1212</v>
      </c>
      <c r="C12045" s="16">
        <v>2014</v>
      </c>
      <c r="D12045" s="16" t="s">
        <v>2332</v>
      </c>
      <c r="E12045" s="16">
        <v>13</v>
      </c>
      <c r="F12045" s="16">
        <v>19</v>
      </c>
      <c r="G12045" s="16">
        <v>1</v>
      </c>
      <c r="H12045" s="16">
        <v>0</v>
      </c>
    </row>
    <row r="12046" spans="1:8" x14ac:dyDescent="0.3">
      <c r="A12046" s="13" t="str">
        <f t="shared" si="188"/>
        <v>zimmery012014</v>
      </c>
      <c r="B12046" s="16" t="s">
        <v>620</v>
      </c>
      <c r="C12046" s="16">
        <v>2014</v>
      </c>
      <c r="D12046" s="16" t="s">
        <v>2333</v>
      </c>
      <c r="E12046" s="16">
        <v>23</v>
      </c>
      <c r="F12046" s="16">
        <v>0</v>
      </c>
      <c r="G12046" s="16">
        <v>1</v>
      </c>
      <c r="H12046" s="16">
        <v>2</v>
      </c>
    </row>
    <row r="12047" spans="1:8" x14ac:dyDescent="0.3">
      <c r="A12047" s="13" t="str">
        <f t="shared" si="188"/>
        <v>zimmery012014</v>
      </c>
      <c r="B12047" s="16" t="s">
        <v>620</v>
      </c>
      <c r="C12047" s="16">
        <v>2014</v>
      </c>
      <c r="D12047" s="16" t="s">
        <v>38</v>
      </c>
      <c r="E12047" s="16">
        <v>18</v>
      </c>
      <c r="F12047" s="16">
        <v>37</v>
      </c>
      <c r="G12047" s="16">
        <v>3</v>
      </c>
      <c r="H12047" s="16">
        <v>4</v>
      </c>
    </row>
    <row r="12048" spans="1:8" x14ac:dyDescent="0.3">
      <c r="A12048" s="13" t="str">
        <f t="shared" si="188"/>
        <v>zimmery012014</v>
      </c>
      <c r="B12048" s="16" t="s">
        <v>620</v>
      </c>
      <c r="C12048" s="16">
        <v>2014</v>
      </c>
      <c r="D12048" s="16" t="s">
        <v>2328</v>
      </c>
      <c r="E12048" s="16">
        <v>48</v>
      </c>
      <c r="F12048" s="16">
        <v>2</v>
      </c>
      <c r="G12048" s="16">
        <v>0</v>
      </c>
      <c r="H12048" s="16">
        <v>0</v>
      </c>
    </row>
    <row r="12049" spans="1:8" x14ac:dyDescent="0.3">
      <c r="A12049" s="13" t="str">
        <f t="shared" si="188"/>
        <v>zimmery012014</v>
      </c>
      <c r="B12049" s="16" t="s">
        <v>620</v>
      </c>
      <c r="C12049" s="16">
        <v>2014</v>
      </c>
      <c r="D12049" s="16" t="s">
        <v>2329</v>
      </c>
      <c r="E12049" s="16">
        <v>48</v>
      </c>
      <c r="F12049" s="16">
        <v>2</v>
      </c>
      <c r="G12049" s="16">
        <v>0</v>
      </c>
      <c r="H12049" s="16">
        <v>0</v>
      </c>
    </row>
    <row r="12050" spans="1:8" x14ac:dyDescent="0.3">
      <c r="A12050" s="13" t="str">
        <f t="shared" si="188"/>
        <v>zobribe012014</v>
      </c>
      <c r="B12050" s="16" t="s">
        <v>745</v>
      </c>
      <c r="C12050" s="16">
        <v>2014</v>
      </c>
      <c r="D12050" s="16" t="s">
        <v>37</v>
      </c>
      <c r="E12050" s="16">
        <v>105</v>
      </c>
      <c r="F12050" s="16">
        <v>185</v>
      </c>
      <c r="G12050" s="16">
        <v>6</v>
      </c>
      <c r="H12050" s="16">
        <v>32</v>
      </c>
    </row>
    <row r="12051" spans="1:8" x14ac:dyDescent="0.3">
      <c r="A12051" s="13" t="str">
        <f t="shared" si="188"/>
        <v>zobribe012014</v>
      </c>
      <c r="B12051" s="16" t="s">
        <v>745</v>
      </c>
      <c r="C12051" s="16">
        <v>2014</v>
      </c>
      <c r="D12051" s="16" t="s">
        <v>2327</v>
      </c>
      <c r="E12051" s="16">
        <v>12</v>
      </c>
      <c r="F12051" s="16">
        <v>0</v>
      </c>
      <c r="G12051" s="16">
        <v>0</v>
      </c>
      <c r="H12051" s="16">
        <v>0</v>
      </c>
    </row>
    <row r="12052" spans="1:8" x14ac:dyDescent="0.3">
      <c r="A12052" s="13" t="str">
        <f t="shared" si="188"/>
        <v>zobribe012014</v>
      </c>
      <c r="B12052" s="16" t="s">
        <v>745</v>
      </c>
      <c r="C12052" s="16">
        <v>2014</v>
      </c>
      <c r="D12052" s="16" t="s">
        <v>2328</v>
      </c>
      <c r="E12052" s="16">
        <v>51</v>
      </c>
      <c r="F12052" s="16">
        <v>1</v>
      </c>
      <c r="G12052" s="16">
        <v>0</v>
      </c>
      <c r="H12052" s="16">
        <v>0</v>
      </c>
    </row>
    <row r="12053" spans="1:8" x14ac:dyDescent="0.3">
      <c r="A12053" s="13" t="str">
        <f t="shared" si="188"/>
        <v>zobribe012014</v>
      </c>
      <c r="B12053" s="16" t="s">
        <v>745</v>
      </c>
      <c r="C12053" s="16">
        <v>2014</v>
      </c>
      <c r="D12053" s="16" t="s">
        <v>2329</v>
      </c>
      <c r="E12053" s="16">
        <v>101</v>
      </c>
      <c r="F12053" s="16">
        <v>2</v>
      </c>
      <c r="G12053" s="16">
        <v>0</v>
      </c>
      <c r="H12053" s="16">
        <v>0</v>
      </c>
    </row>
    <row r="12054" spans="1:8" x14ac:dyDescent="0.3">
      <c r="A12054" s="13" t="str">
        <f t="shared" si="188"/>
        <v>zobribe012014</v>
      </c>
      <c r="B12054" s="16" t="s">
        <v>745</v>
      </c>
      <c r="C12054" s="16">
        <v>2014</v>
      </c>
      <c r="D12054" s="16" t="s">
        <v>2330</v>
      </c>
      <c r="E12054" s="16">
        <v>38</v>
      </c>
      <c r="F12054" s="16">
        <v>1</v>
      </c>
      <c r="G12054" s="16">
        <v>0</v>
      </c>
      <c r="H12054" s="16">
        <v>0</v>
      </c>
    </row>
    <row r="12055" spans="1:8" x14ac:dyDescent="0.3">
      <c r="A12055" s="13" t="str">
        <f t="shared" si="188"/>
        <v>zobribe012014</v>
      </c>
      <c r="B12055" s="16" t="s">
        <v>745</v>
      </c>
      <c r="C12055" s="16">
        <v>2014</v>
      </c>
      <c r="D12055" s="16" t="s">
        <v>2331</v>
      </c>
      <c r="E12055" s="16">
        <v>16</v>
      </c>
      <c r="F12055" s="16">
        <v>57</v>
      </c>
      <c r="G12055" s="16">
        <v>2</v>
      </c>
      <c r="H12055" s="16">
        <v>12</v>
      </c>
    </row>
    <row r="12056" spans="1:8" x14ac:dyDescent="0.3">
      <c r="A12056" s="13" t="str">
        <f t="shared" si="188"/>
        <v>zuninmi012014</v>
      </c>
      <c r="B12056" s="16" t="s">
        <v>2090</v>
      </c>
      <c r="C12056" s="16">
        <v>2014</v>
      </c>
      <c r="D12056" s="16" t="s">
        <v>2334</v>
      </c>
      <c r="E12056" s="16">
        <v>1010</v>
      </c>
      <c r="F12056" s="16">
        <v>84</v>
      </c>
      <c r="G12056" s="16">
        <v>5</v>
      </c>
      <c r="H12056" s="16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B1:H18"/>
  <sheetViews>
    <sheetView showGridLines="0" zoomScale="70" zoomScaleNormal="70" workbookViewId="0">
      <selection activeCell="D16" sqref="D16"/>
    </sheetView>
  </sheetViews>
  <sheetFormatPr defaultColWidth="9.109375" defaultRowHeight="14.4" x14ac:dyDescent="0.3"/>
  <cols>
    <col min="1" max="1" width="9.109375" style="13"/>
    <col min="2" max="2" width="11.5546875" style="13" customWidth="1"/>
    <col min="3" max="3" width="11.109375" style="13" customWidth="1"/>
    <col min="4" max="16384" width="9.109375" style="13"/>
  </cols>
  <sheetData>
    <row r="1" spans="2:8" ht="27" customHeight="1" x14ac:dyDescent="0.3"/>
    <row r="2" spans="2:8" ht="15" thickBot="1" x14ac:dyDescent="0.35">
      <c r="C2" s="19" t="s">
        <v>17</v>
      </c>
      <c r="D2" s="20" t="s">
        <v>18</v>
      </c>
      <c r="E2" s="20" t="s">
        <v>19</v>
      </c>
      <c r="F2" s="20" t="s">
        <v>20</v>
      </c>
      <c r="G2" s="21" t="s">
        <v>21</v>
      </c>
    </row>
    <row r="3" spans="2:8" ht="15" thickBot="1" x14ac:dyDescent="0.35">
      <c r="B3" s="14" t="s">
        <v>22</v>
      </c>
      <c r="C3" s="22">
        <v>4</v>
      </c>
      <c r="D3" s="23">
        <v>4.25</v>
      </c>
      <c r="E3" s="23">
        <v>4.5</v>
      </c>
      <c r="F3" s="23">
        <v>4.75</v>
      </c>
      <c r="G3" s="24">
        <v>5</v>
      </c>
    </row>
    <row r="4" spans="2:8" ht="15" thickBot="1" x14ac:dyDescent="0.35">
      <c r="B4" s="18" t="s">
        <v>23</v>
      </c>
      <c r="C4" s="25">
        <v>12</v>
      </c>
      <c r="D4" s="26">
        <v>12.5</v>
      </c>
      <c r="E4" s="26">
        <v>13</v>
      </c>
      <c r="F4" s="26">
        <v>13.5</v>
      </c>
      <c r="G4" s="27">
        <v>14</v>
      </c>
    </row>
    <row r="5" spans="2:8" ht="15" thickBot="1" x14ac:dyDescent="0.35">
      <c r="B5" s="14" t="s">
        <v>24</v>
      </c>
      <c r="C5" s="25">
        <v>24</v>
      </c>
      <c r="D5" s="26">
        <v>25</v>
      </c>
      <c r="E5" s="26">
        <v>26</v>
      </c>
      <c r="F5" s="26">
        <v>27</v>
      </c>
      <c r="G5" s="27">
        <v>28</v>
      </c>
    </row>
    <row r="6" spans="2:8" ht="15" thickBot="1" x14ac:dyDescent="0.35">
      <c r="B6" s="18" t="s">
        <v>25</v>
      </c>
      <c r="C6" s="25">
        <v>15</v>
      </c>
      <c r="D6" s="26">
        <v>15.5</v>
      </c>
      <c r="E6" s="26">
        <v>16</v>
      </c>
      <c r="F6" s="26">
        <v>16.5</v>
      </c>
      <c r="G6" s="27">
        <v>17</v>
      </c>
    </row>
    <row r="7" spans="2:8" x14ac:dyDescent="0.3">
      <c r="B7" s="14" t="s">
        <v>26</v>
      </c>
      <c r="C7" s="28">
        <v>30</v>
      </c>
      <c r="D7" s="29">
        <v>31</v>
      </c>
      <c r="E7" s="29">
        <v>32</v>
      </c>
      <c r="F7" s="29">
        <v>33</v>
      </c>
      <c r="G7" s="30">
        <v>34</v>
      </c>
    </row>
    <row r="9" spans="2:8" x14ac:dyDescent="0.3">
      <c r="B9" s="32" t="s">
        <v>27</v>
      </c>
      <c r="C9" s="32" t="s">
        <v>28</v>
      </c>
      <c r="E9" s="108" t="s">
        <v>29</v>
      </c>
      <c r="F9" s="108"/>
    </row>
    <row r="10" spans="2:8" ht="17.25" customHeight="1" x14ac:dyDescent="0.3">
      <c r="B10" s="14" t="s">
        <v>23</v>
      </c>
      <c r="C10" s="31" t="s">
        <v>19</v>
      </c>
      <c r="D10" s="16" t="s">
        <v>30</v>
      </c>
      <c r="E10" s="109">
        <f>INDEX(C3:G7, MATCH(B10, B3:B7, 0), MATCH(C10, C2:G2, 0))</f>
        <v>13</v>
      </c>
      <c r="F10" s="110"/>
      <c r="G10" s="33"/>
    </row>
    <row r="16" spans="2:8" x14ac:dyDescent="0.3">
      <c r="H16" s="96" t="s">
        <v>2809</v>
      </c>
    </row>
    <row r="17" spans="8:8" x14ac:dyDescent="0.3">
      <c r="H17" s="96" t="s">
        <v>2811</v>
      </c>
    </row>
    <row r="18" spans="8:8" x14ac:dyDescent="0.3">
      <c r="H18" s="96" t="s">
        <v>2812</v>
      </c>
    </row>
  </sheetData>
  <mergeCells count="2">
    <mergeCell ref="E9:F9"/>
    <mergeCell ref="E10:F10"/>
  </mergeCells>
  <dataValidations count="2">
    <dataValidation type="list" allowBlank="1" showInputMessage="1" showErrorMessage="1" sqref="B10" xr:uid="{6B1C5A9D-AF2C-4A5D-AABC-7FBAB72D86A9}">
      <formula1>$B$3:$B$7</formula1>
    </dataValidation>
    <dataValidation type="list" allowBlank="1" showInputMessage="1" showErrorMessage="1" sqref="C10" xr:uid="{B9CB8B12-CC96-4630-83A4-D2DD68F275B0}">
      <formula1>$C$2:$G$2</formula1>
    </dataValidation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theme="8" tint="0.59999389629810485"/>
  </sheetPr>
  <dimension ref="A2:P23"/>
  <sheetViews>
    <sheetView showGridLines="0" workbookViewId="0">
      <selection activeCell="P22" sqref="P22"/>
    </sheetView>
  </sheetViews>
  <sheetFormatPr defaultColWidth="9.109375" defaultRowHeight="14.4" x14ac:dyDescent="0.3"/>
  <cols>
    <col min="1" max="1" width="6.44140625" style="1" customWidth="1"/>
    <col min="2" max="2" width="14.44140625" style="1" customWidth="1"/>
    <col min="3" max="3" width="13.109375" style="1" customWidth="1"/>
    <col min="4" max="4" width="13" style="1" customWidth="1"/>
    <col min="5" max="16384" width="9.109375" style="1"/>
  </cols>
  <sheetData>
    <row r="2" spans="1:6" ht="15" thickBot="1" x14ac:dyDescent="0.35">
      <c r="B2" s="5" t="s">
        <v>0</v>
      </c>
      <c r="C2" s="6" t="s">
        <v>1</v>
      </c>
      <c r="D2" s="4" t="s">
        <v>2</v>
      </c>
    </row>
    <row r="3" spans="1:6" ht="15.6" thickTop="1" thickBot="1" x14ac:dyDescent="0.35">
      <c r="A3" s="9"/>
      <c r="B3" s="7" t="s">
        <v>3</v>
      </c>
      <c r="C3" s="8">
        <v>1696583</v>
      </c>
      <c r="D3" s="8">
        <v>26183</v>
      </c>
    </row>
    <row r="4" spans="1:6" ht="15.6" thickTop="1" thickBot="1" x14ac:dyDescent="0.35">
      <c r="A4" s="9"/>
      <c r="B4" s="7" t="s">
        <v>4</v>
      </c>
      <c r="C4" s="8">
        <v>1585079</v>
      </c>
      <c r="D4" s="8">
        <v>20024</v>
      </c>
    </row>
    <row r="5" spans="1:6" ht="15.6" thickTop="1" thickBot="1" x14ac:dyDescent="0.35">
      <c r="A5" s="9"/>
      <c r="B5" s="7" t="s">
        <v>5</v>
      </c>
      <c r="C5" s="8">
        <v>584486</v>
      </c>
      <c r="D5" s="8">
        <v>20564</v>
      </c>
    </row>
    <row r="6" spans="1:6" ht="15.6" thickTop="1" thickBot="1" x14ac:dyDescent="0.35">
      <c r="A6" s="9"/>
      <c r="B6" s="7" t="s">
        <v>6</v>
      </c>
      <c r="C6" s="8">
        <v>2157640</v>
      </c>
      <c r="D6" s="8">
        <v>192000</v>
      </c>
    </row>
    <row r="7" spans="1:6" ht="15.6" thickTop="1" thickBot="1" x14ac:dyDescent="0.35">
      <c r="A7" s="9"/>
      <c r="B7" s="7" t="s">
        <v>7</v>
      </c>
      <c r="C7" s="8">
        <v>4236023</v>
      </c>
      <c r="D7" s="8">
        <v>40629</v>
      </c>
    </row>
    <row r="8" spans="1:6" ht="15.6" thickTop="1" thickBot="1" x14ac:dyDescent="0.35">
      <c r="A8" s="9"/>
      <c r="B8" s="7" t="s">
        <v>8</v>
      </c>
      <c r="C8" s="8">
        <v>140198</v>
      </c>
      <c r="D8" s="8">
        <v>9872</v>
      </c>
    </row>
    <row r="9" spans="1:6" ht="15.6" thickTop="1" thickBot="1" x14ac:dyDescent="0.35">
      <c r="A9" s="9"/>
      <c r="B9" s="7" t="s">
        <v>9</v>
      </c>
      <c r="C9" s="8">
        <v>299678</v>
      </c>
      <c r="D9" s="8">
        <v>8006</v>
      </c>
    </row>
    <row r="10" spans="1:6" ht="15.6" thickTop="1" thickBot="1" x14ac:dyDescent="0.35">
      <c r="A10" s="9"/>
      <c r="B10" s="7" t="s">
        <v>10</v>
      </c>
      <c r="C10" s="8">
        <v>2707191</v>
      </c>
      <c r="D10" s="8">
        <v>70705</v>
      </c>
    </row>
    <row r="11" spans="1:6" ht="15.6" thickTop="1" thickBot="1" x14ac:dyDescent="0.35">
      <c r="A11" s="9"/>
      <c r="B11" s="7" t="s">
        <v>11</v>
      </c>
      <c r="C11" s="8">
        <v>6891138</v>
      </c>
      <c r="D11" s="8">
        <v>22617</v>
      </c>
    </row>
    <row r="12" spans="1:6" ht="15.6" thickTop="1" thickBot="1" x14ac:dyDescent="0.35">
      <c r="A12" s="9"/>
      <c r="B12" s="7" t="s">
        <v>12</v>
      </c>
      <c r="C12" s="8">
        <v>3454456</v>
      </c>
      <c r="D12" s="8">
        <v>22334</v>
      </c>
    </row>
    <row r="13" spans="1:6" ht="15.6" thickTop="1" thickBot="1" x14ac:dyDescent="0.35">
      <c r="A13" s="9"/>
      <c r="B13" s="7" t="s">
        <v>13</v>
      </c>
      <c r="C13" s="8">
        <v>3345678</v>
      </c>
      <c r="D13" s="8">
        <v>35771</v>
      </c>
    </row>
    <row r="14" spans="1:6" ht="15.6" thickTop="1" thickBot="1" x14ac:dyDescent="0.35">
      <c r="A14" s="9"/>
      <c r="B14" s="7" t="s">
        <v>14</v>
      </c>
      <c r="C14" s="8">
        <v>763124</v>
      </c>
      <c r="D14" s="8">
        <v>11245</v>
      </c>
    </row>
    <row r="15" spans="1:6" ht="15.6" thickTop="1" thickBot="1" x14ac:dyDescent="0.35">
      <c r="B15" s="3"/>
      <c r="C15" s="3"/>
      <c r="D15" s="3"/>
      <c r="F15" s="2"/>
    </row>
    <row r="16" spans="1:6" ht="16.8" thickTop="1" thickBot="1" x14ac:dyDescent="0.35">
      <c r="B16" s="10"/>
      <c r="C16" s="12" t="s">
        <v>15</v>
      </c>
      <c r="D16" s="11">
        <v>0</v>
      </c>
    </row>
    <row r="17" spans="1:16" ht="16.8" thickTop="1" thickBot="1" x14ac:dyDescent="0.35">
      <c r="A17" s="9"/>
      <c r="C17" s="12" t="s">
        <v>16</v>
      </c>
      <c r="D17" s="11">
        <v>7</v>
      </c>
      <c r="F17" s="2"/>
    </row>
    <row r="18" spans="1:16" ht="15" thickTop="1" x14ac:dyDescent="0.3">
      <c r="A18" s="9"/>
    </row>
    <row r="19" spans="1:16" x14ac:dyDescent="0.3">
      <c r="F19" s="2"/>
    </row>
    <row r="21" spans="1:16" x14ac:dyDescent="0.3">
      <c r="F21" s="139" t="s">
        <v>2825</v>
      </c>
      <c r="P21" s="139" t="s">
        <v>2826</v>
      </c>
    </row>
    <row r="23" spans="1:16" x14ac:dyDescent="0.3">
      <c r="F23" s="139" t="s">
        <v>2824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6" r:id="rId4" name="Scroll Bar 8">
              <controlPr defaultSize="0" autoPict="0">
                <anchor moveWithCells="1">
                  <from>
                    <xdr:col>6</xdr:col>
                    <xdr:colOff>365760</xdr:colOff>
                    <xdr:row>21</xdr:row>
                    <xdr:rowOff>160020</xdr:rowOff>
                  </from>
                  <to>
                    <xdr:col>14</xdr:col>
                    <xdr:colOff>106680</xdr:colOff>
                    <xdr:row>23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5" name="Scroll Bar 9">
              <controlPr defaultSize="0" autoPict="0">
                <anchor moveWithCells="1">
                  <from>
                    <xdr:col>6</xdr:col>
                    <xdr:colOff>381000</xdr:colOff>
                    <xdr:row>19</xdr:row>
                    <xdr:rowOff>60960</xdr:rowOff>
                  </from>
                  <to>
                    <xdr:col>14</xdr:col>
                    <xdr:colOff>99060</xdr:colOff>
                    <xdr:row>20</xdr:row>
                    <xdr:rowOff>175260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477EC-AEC2-4EF3-A024-B3021D95A997}">
  <sheetPr>
    <tabColor theme="7" tint="0.59999389629810485"/>
  </sheetPr>
  <dimension ref="A1:I26"/>
  <sheetViews>
    <sheetView tabSelected="1" workbookViewId="0">
      <selection activeCell="F16" sqref="F16"/>
    </sheetView>
  </sheetViews>
  <sheetFormatPr defaultRowHeight="13.2" x14ac:dyDescent="0.25"/>
  <cols>
    <col min="1" max="1" width="15.33203125" style="36" customWidth="1"/>
    <col min="2" max="2" width="15.44140625" style="36" customWidth="1"/>
    <col min="3" max="3" width="12.77734375" style="36" customWidth="1"/>
    <col min="5" max="5" width="15.44140625" customWidth="1"/>
    <col min="6" max="6" width="12.44140625" customWidth="1"/>
    <col min="7" max="7" width="11.21875" customWidth="1"/>
    <col min="9" max="9" width="158.44140625" bestFit="1" customWidth="1"/>
  </cols>
  <sheetData>
    <row r="1" spans="1:9" ht="14.4" x14ac:dyDescent="0.3">
      <c r="A1" s="40" t="s">
        <v>2338</v>
      </c>
      <c r="B1" s="41" t="s">
        <v>2341</v>
      </c>
      <c r="C1" s="34" t="s">
        <v>2346</v>
      </c>
      <c r="E1" s="35" t="s">
        <v>2341</v>
      </c>
      <c r="F1" s="35" t="s">
        <v>2340</v>
      </c>
      <c r="G1" s="35" t="s">
        <v>2339</v>
      </c>
      <c r="I1" s="95" t="s">
        <v>2809</v>
      </c>
    </row>
    <row r="2" spans="1:9" ht="13.8" x14ac:dyDescent="0.3">
      <c r="A2" s="43">
        <v>44016</v>
      </c>
      <c r="B2" s="44">
        <v>82.68</v>
      </c>
      <c r="C2" s="45">
        <f>VLOOKUP(B2, $F$2:$G$5, 2, 1)</f>
        <v>0.1</v>
      </c>
      <c r="E2" s="37" t="s">
        <v>2342</v>
      </c>
      <c r="F2" s="42">
        <v>0</v>
      </c>
      <c r="G2" s="39">
        <v>0</v>
      </c>
      <c r="I2" s="95" t="s">
        <v>2810</v>
      </c>
    </row>
    <row r="3" spans="1:9" ht="13.8" x14ac:dyDescent="0.3">
      <c r="A3" s="43">
        <v>24854</v>
      </c>
      <c r="B3" s="44">
        <v>4.95</v>
      </c>
      <c r="C3" s="45">
        <f t="shared" ref="C3:C26" si="0">VLOOKUP(B3, $F$2:$G$5, 2, 1)</f>
        <v>0</v>
      </c>
      <c r="E3" s="38" t="s">
        <v>2343</v>
      </c>
      <c r="F3" s="42">
        <v>25</v>
      </c>
      <c r="G3" s="39">
        <v>0.05</v>
      </c>
      <c r="I3" s="95"/>
    </row>
    <row r="4" spans="1:9" ht="13.8" x14ac:dyDescent="0.3">
      <c r="A4" s="43">
        <v>37210</v>
      </c>
      <c r="B4" s="44">
        <v>93.98</v>
      </c>
      <c r="C4" s="45">
        <f t="shared" si="0"/>
        <v>0.1</v>
      </c>
      <c r="E4" s="38" t="s">
        <v>2344</v>
      </c>
      <c r="F4" s="42">
        <v>50</v>
      </c>
      <c r="G4" s="39">
        <v>0.1</v>
      </c>
    </row>
    <row r="5" spans="1:9" ht="13.8" x14ac:dyDescent="0.3">
      <c r="A5" s="43">
        <v>14622</v>
      </c>
      <c r="B5" s="44">
        <v>27.88</v>
      </c>
      <c r="C5" s="45">
        <f t="shared" si="0"/>
        <v>0.05</v>
      </c>
      <c r="E5" s="38" t="s">
        <v>2345</v>
      </c>
      <c r="F5" s="42">
        <v>100</v>
      </c>
      <c r="G5" s="39">
        <v>0.2</v>
      </c>
    </row>
    <row r="6" spans="1:9" ht="13.8" x14ac:dyDescent="0.3">
      <c r="A6" s="43">
        <v>36868</v>
      </c>
      <c r="B6" s="44">
        <v>100.29</v>
      </c>
      <c r="C6" s="45">
        <f t="shared" si="0"/>
        <v>0.2</v>
      </c>
    </row>
    <row r="7" spans="1:9" ht="13.8" x14ac:dyDescent="0.3">
      <c r="A7" s="43">
        <v>37375</v>
      </c>
      <c r="B7" s="44">
        <v>88.12</v>
      </c>
      <c r="C7" s="45">
        <f t="shared" si="0"/>
        <v>0.1</v>
      </c>
      <c r="E7" s="36"/>
      <c r="F7" s="36"/>
      <c r="G7" s="36"/>
    </row>
    <row r="8" spans="1:9" ht="13.8" x14ac:dyDescent="0.3">
      <c r="A8" s="43">
        <v>45660</v>
      </c>
      <c r="B8" s="44">
        <v>25</v>
      </c>
      <c r="C8" s="45">
        <f t="shared" si="0"/>
        <v>0.05</v>
      </c>
      <c r="F8" s="36"/>
      <c r="G8" s="36"/>
    </row>
    <row r="9" spans="1:9" ht="13.8" x14ac:dyDescent="0.3">
      <c r="A9" s="43">
        <v>27305</v>
      </c>
      <c r="B9" s="44">
        <v>20.65</v>
      </c>
      <c r="C9" s="45">
        <f t="shared" si="0"/>
        <v>0</v>
      </c>
      <c r="F9" s="36"/>
      <c r="G9" s="36"/>
    </row>
    <row r="10" spans="1:9" ht="13.8" x14ac:dyDescent="0.3">
      <c r="A10" s="43">
        <v>17826</v>
      </c>
      <c r="B10" s="44">
        <v>96.83</v>
      </c>
      <c r="C10" s="45">
        <f t="shared" si="0"/>
        <v>0.1</v>
      </c>
      <c r="F10" s="36"/>
      <c r="G10" s="36"/>
    </row>
    <row r="11" spans="1:9" ht="13.8" x14ac:dyDescent="0.3">
      <c r="A11" s="43">
        <v>31194</v>
      </c>
      <c r="B11" s="44">
        <v>17.559999999999999</v>
      </c>
      <c r="C11" s="45">
        <f t="shared" si="0"/>
        <v>0</v>
      </c>
      <c r="E11" s="36"/>
      <c r="F11" s="36"/>
      <c r="G11" s="36"/>
    </row>
    <row r="12" spans="1:9" ht="13.8" x14ac:dyDescent="0.3">
      <c r="A12" s="43">
        <v>48711</v>
      </c>
      <c r="B12" s="44">
        <v>190.66</v>
      </c>
      <c r="C12" s="45">
        <f t="shared" si="0"/>
        <v>0.2</v>
      </c>
      <c r="E12" s="36"/>
      <c r="F12" s="36"/>
      <c r="G12" s="36"/>
    </row>
    <row r="13" spans="1:9" ht="13.8" x14ac:dyDescent="0.3">
      <c r="A13" s="43">
        <v>20858</v>
      </c>
      <c r="B13" s="44">
        <v>80.89</v>
      </c>
      <c r="C13" s="45">
        <f t="shared" si="0"/>
        <v>0.1</v>
      </c>
      <c r="E13" s="36"/>
      <c r="F13" s="36"/>
      <c r="G13" s="36"/>
    </row>
    <row r="14" spans="1:9" ht="13.8" x14ac:dyDescent="0.3">
      <c r="A14" s="43">
        <v>21517</v>
      </c>
      <c r="B14" s="44">
        <v>82.38</v>
      </c>
      <c r="C14" s="45">
        <f t="shared" si="0"/>
        <v>0.1</v>
      </c>
      <c r="E14" s="36"/>
      <c r="F14" s="36"/>
      <c r="G14" s="36"/>
    </row>
    <row r="15" spans="1:9" ht="13.8" x14ac:dyDescent="0.3">
      <c r="A15" s="43">
        <v>31271</v>
      </c>
      <c r="B15" s="44">
        <v>49.19</v>
      </c>
      <c r="C15" s="45">
        <f t="shared" si="0"/>
        <v>0.05</v>
      </c>
      <c r="E15" s="36"/>
      <c r="F15" s="36"/>
      <c r="G15" s="36"/>
    </row>
    <row r="16" spans="1:9" ht="13.8" x14ac:dyDescent="0.3">
      <c r="A16" s="43">
        <v>37455</v>
      </c>
      <c r="B16" s="44">
        <v>31.05</v>
      </c>
      <c r="C16" s="45">
        <f t="shared" si="0"/>
        <v>0.05</v>
      </c>
      <c r="E16" s="36"/>
      <c r="F16" s="36"/>
      <c r="G16" s="36"/>
    </row>
    <row r="17" spans="1:7" ht="13.8" x14ac:dyDescent="0.3">
      <c r="A17" s="43">
        <v>20900</v>
      </c>
      <c r="B17" s="44">
        <v>49.94</v>
      </c>
      <c r="C17" s="45">
        <f t="shared" si="0"/>
        <v>0.05</v>
      </c>
      <c r="E17" s="36"/>
      <c r="F17" s="36"/>
      <c r="G17" s="36"/>
    </row>
    <row r="18" spans="1:7" ht="13.8" x14ac:dyDescent="0.3">
      <c r="A18" s="43">
        <v>17275</v>
      </c>
      <c r="B18" s="44">
        <v>114.44</v>
      </c>
      <c r="C18" s="45">
        <f t="shared" si="0"/>
        <v>0.2</v>
      </c>
      <c r="E18" s="36"/>
      <c r="F18" s="36"/>
      <c r="G18" s="36"/>
    </row>
    <row r="19" spans="1:7" ht="13.8" x14ac:dyDescent="0.3">
      <c r="A19" s="43">
        <v>20294</v>
      </c>
      <c r="B19" s="44">
        <v>100</v>
      </c>
      <c r="C19" s="45">
        <f t="shared" si="0"/>
        <v>0.2</v>
      </c>
      <c r="E19" s="36"/>
      <c r="F19" s="36"/>
      <c r="G19" s="36"/>
    </row>
    <row r="20" spans="1:7" ht="13.8" x14ac:dyDescent="0.3">
      <c r="A20" s="43">
        <v>46458</v>
      </c>
      <c r="B20" s="44">
        <v>25.24</v>
      </c>
      <c r="C20" s="45">
        <f t="shared" si="0"/>
        <v>0.05</v>
      </c>
      <c r="E20" s="36"/>
      <c r="F20" s="36"/>
      <c r="G20" s="36"/>
    </row>
    <row r="21" spans="1:7" ht="13.8" x14ac:dyDescent="0.3">
      <c r="A21" s="43">
        <v>26196</v>
      </c>
      <c r="B21" s="44">
        <v>24.42</v>
      </c>
      <c r="C21" s="45">
        <f t="shared" si="0"/>
        <v>0</v>
      </c>
      <c r="E21" s="36"/>
      <c r="F21" s="36"/>
      <c r="G21" s="36"/>
    </row>
    <row r="22" spans="1:7" ht="13.8" x14ac:dyDescent="0.3">
      <c r="A22" s="43">
        <v>42833</v>
      </c>
      <c r="B22" s="44">
        <v>184.85</v>
      </c>
      <c r="C22" s="45">
        <f t="shared" si="0"/>
        <v>0.2</v>
      </c>
      <c r="E22" s="36"/>
      <c r="F22" s="36"/>
      <c r="G22" s="36"/>
    </row>
    <row r="23" spans="1:7" ht="13.8" x14ac:dyDescent="0.3">
      <c r="A23" s="43">
        <v>25574</v>
      </c>
      <c r="B23" s="44">
        <v>85.92</v>
      </c>
      <c r="C23" s="45">
        <f t="shared" si="0"/>
        <v>0.1</v>
      </c>
      <c r="E23" s="36"/>
      <c r="F23" s="36"/>
      <c r="G23" s="36"/>
    </row>
    <row r="24" spans="1:7" ht="13.8" x14ac:dyDescent="0.3">
      <c r="A24" s="43">
        <v>39469</v>
      </c>
      <c r="B24" s="44">
        <v>115.4</v>
      </c>
      <c r="C24" s="45">
        <f t="shared" si="0"/>
        <v>0.2</v>
      </c>
      <c r="E24" s="36"/>
      <c r="F24" s="36"/>
      <c r="G24" s="36"/>
    </row>
    <row r="25" spans="1:7" ht="13.8" x14ac:dyDescent="0.3">
      <c r="A25" s="43">
        <v>11163</v>
      </c>
      <c r="B25" s="44">
        <v>89.5</v>
      </c>
      <c r="C25" s="45">
        <f t="shared" si="0"/>
        <v>0.1</v>
      </c>
      <c r="E25" s="36"/>
      <c r="F25" s="36"/>
      <c r="G25" s="36"/>
    </row>
    <row r="26" spans="1:7" ht="13.8" x14ac:dyDescent="0.3">
      <c r="A26" s="43">
        <v>45925</v>
      </c>
      <c r="B26" s="44">
        <v>106.32</v>
      </c>
      <c r="C26" s="45">
        <f t="shared" si="0"/>
        <v>0.2</v>
      </c>
      <c r="E26" s="36"/>
      <c r="F26" s="36"/>
      <c r="G26" s="3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7C20F-7FF0-49B7-ACAA-4C5AA6B6E258}">
  <sheetPr>
    <tabColor theme="4" tint="0.79998168889431442"/>
  </sheetPr>
  <dimension ref="B1:W207"/>
  <sheetViews>
    <sheetView showGridLines="0" topLeftCell="H18" zoomScaleNormal="100" workbookViewId="0">
      <selection activeCell="N30" sqref="N30"/>
    </sheetView>
  </sheetViews>
  <sheetFormatPr defaultColWidth="8.88671875" defaultRowHeight="13.8" x14ac:dyDescent="0.3"/>
  <cols>
    <col min="1" max="1" width="3.109375" style="55" customWidth="1"/>
    <col min="2" max="2" width="9.88671875" style="43" bestFit="1" customWidth="1"/>
    <col min="3" max="3" width="8.44140625" style="55" customWidth="1"/>
    <col min="4" max="4" width="24.6640625" style="55" customWidth="1"/>
    <col min="5" max="5" width="22.44140625" style="55" customWidth="1"/>
    <col min="6" max="6" width="15.33203125" style="58" customWidth="1"/>
    <col min="7" max="7" width="15.6640625" style="73" customWidth="1"/>
    <col min="8" max="8" width="15.6640625" style="55" bestFit="1" customWidth="1"/>
    <col min="9" max="9" width="15.6640625" style="55" customWidth="1"/>
    <col min="10" max="10" width="14.6640625" style="55" customWidth="1"/>
    <col min="11" max="11" width="8.109375" style="55" customWidth="1"/>
    <col min="12" max="12" width="8.21875" style="55" customWidth="1"/>
    <col min="13" max="13" width="21.44140625" style="55" customWidth="1"/>
    <col min="14" max="14" width="23.6640625" style="55" customWidth="1"/>
    <col min="15" max="15" width="12.6640625" style="55" customWidth="1"/>
    <col min="16" max="16" width="0.77734375" style="55" customWidth="1"/>
    <col min="17" max="17" width="16.88671875" style="55" customWidth="1"/>
    <col min="18" max="18" width="15.6640625" style="55" customWidth="1"/>
    <col min="19" max="19" width="13.77734375" style="55" customWidth="1"/>
    <col min="20" max="20" width="0.77734375" style="55" customWidth="1"/>
    <col min="21" max="21" width="23" style="55" customWidth="1"/>
    <col min="22" max="22" width="11.109375" style="43" customWidth="1"/>
    <col min="23" max="23" width="14.5546875" style="55" hidden="1" customWidth="1"/>
    <col min="24" max="16384" width="8.88671875" style="55"/>
  </cols>
  <sheetData>
    <row r="1" spans="2:23" ht="18.600000000000001" customHeight="1" x14ac:dyDescent="0.3">
      <c r="W1" s="55" t="s">
        <v>2361</v>
      </c>
    </row>
    <row r="2" spans="2:23" s="62" customFormat="1" ht="13.8" customHeight="1" x14ac:dyDescent="0.3">
      <c r="B2" s="71" t="s">
        <v>2771</v>
      </c>
      <c r="C2" s="65" t="s">
        <v>2756</v>
      </c>
      <c r="D2" s="65" t="s">
        <v>2755</v>
      </c>
      <c r="E2" s="65" t="s">
        <v>2360</v>
      </c>
      <c r="F2" s="67" t="s">
        <v>2797</v>
      </c>
      <c r="G2" s="74" t="s">
        <v>2774</v>
      </c>
      <c r="H2" s="65" t="s">
        <v>2770</v>
      </c>
      <c r="I2" s="67" t="s">
        <v>2769</v>
      </c>
      <c r="J2" s="99" t="s">
        <v>2766</v>
      </c>
      <c r="K2" s="69"/>
      <c r="L2" s="135" t="s">
        <v>2796</v>
      </c>
      <c r="M2" s="135"/>
      <c r="N2" s="135"/>
      <c r="O2" s="135"/>
      <c r="P2" s="135"/>
      <c r="Q2" s="135"/>
      <c r="R2" s="119" t="s">
        <v>2768</v>
      </c>
      <c r="S2" s="120" t="s">
        <v>2546</v>
      </c>
      <c r="T2" s="121"/>
      <c r="U2" s="121"/>
      <c r="W2" s="55" t="s">
        <v>2364</v>
      </c>
    </row>
    <row r="3" spans="2:23" ht="13.8" customHeight="1" x14ac:dyDescent="0.3">
      <c r="B3" s="64">
        <v>1</v>
      </c>
      <c r="C3" s="56" t="s">
        <v>2739</v>
      </c>
      <c r="D3" s="56" t="s">
        <v>2738</v>
      </c>
      <c r="E3" s="56" t="s">
        <v>2410</v>
      </c>
      <c r="F3" s="60">
        <v>78.539000000000001</v>
      </c>
      <c r="G3" s="75">
        <v>329064917</v>
      </c>
      <c r="H3" s="59">
        <v>3.9329999999999997E-2</v>
      </c>
      <c r="I3" s="57">
        <v>20500000</v>
      </c>
      <c r="J3" s="100" t="str">
        <f>_xlfn.XLOOKUP(Countries[[#This Row],[GDP ($MM)]], GDP_Category[GDP], GDP_Category[Category],, -1 )</f>
        <v>Very High</v>
      </c>
      <c r="K3" s="70"/>
      <c r="L3" s="135"/>
      <c r="M3" s="135"/>
      <c r="N3" s="135"/>
      <c r="O3" s="135"/>
      <c r="P3" s="135"/>
      <c r="Q3" s="135"/>
      <c r="R3" s="119"/>
      <c r="S3" s="120"/>
      <c r="T3" s="121"/>
      <c r="U3" s="121"/>
      <c r="V3" s="55"/>
      <c r="W3" s="55" t="s">
        <v>2367</v>
      </c>
    </row>
    <row r="4" spans="2:23" x14ac:dyDescent="0.3">
      <c r="B4" s="64">
        <v>2</v>
      </c>
      <c r="C4" s="56" t="s">
        <v>2444</v>
      </c>
      <c r="D4" s="56" t="s">
        <v>2443</v>
      </c>
      <c r="E4" s="56" t="s">
        <v>2372</v>
      </c>
      <c r="F4" s="60">
        <v>76.47</v>
      </c>
      <c r="G4" s="75">
        <v>1433783686</v>
      </c>
      <c r="H4" s="59">
        <v>4.4170000000000001E-2</v>
      </c>
      <c r="I4" s="57">
        <v>13600000</v>
      </c>
      <c r="J4" s="100" t="str">
        <f>_xlfn.XLOOKUP(Countries[[#This Row],[GDP ($MM)]], GDP_Category[GDP], GDP_Category[Category],, -1 )</f>
        <v>Very High</v>
      </c>
      <c r="V4" s="55"/>
      <c r="W4" s="55" t="s">
        <v>2370</v>
      </c>
    </row>
    <row r="5" spans="2:23" ht="14.4" thickBot="1" x14ac:dyDescent="0.35">
      <c r="B5" s="64">
        <v>3</v>
      </c>
      <c r="C5" s="56" t="s">
        <v>2547</v>
      </c>
      <c r="D5" s="56" t="s">
        <v>2546</v>
      </c>
      <c r="E5" s="56" t="s">
        <v>2372</v>
      </c>
      <c r="F5" s="60">
        <v>84.099800000000002</v>
      </c>
      <c r="G5" s="75">
        <v>126860301</v>
      </c>
      <c r="H5" s="59">
        <v>2.445E-2</v>
      </c>
      <c r="I5" s="57">
        <v>4970000</v>
      </c>
      <c r="J5" s="100" t="str">
        <f>_xlfn.XLOOKUP(Countries[[#This Row],[GDP ($MM)]], GDP_Category[GDP], GDP_Category[Category],, -1 )</f>
        <v>High</v>
      </c>
      <c r="K5" s="70"/>
      <c r="L5" s="128" t="s">
        <v>2772</v>
      </c>
      <c r="M5" s="129"/>
      <c r="N5" s="129"/>
      <c r="O5" s="130"/>
      <c r="P5" s="72"/>
      <c r="Q5" s="116" t="s">
        <v>2773</v>
      </c>
      <c r="R5" s="117"/>
      <c r="S5" s="118"/>
      <c r="U5" s="122" t="s">
        <v>2769</v>
      </c>
      <c r="V5"/>
      <c r="W5" s="55" t="s">
        <v>2373</v>
      </c>
    </row>
    <row r="6" spans="2:23" ht="15" customHeight="1" thickTop="1" thickBot="1" x14ac:dyDescent="0.35">
      <c r="B6" s="64">
        <v>4</v>
      </c>
      <c r="C6" s="56" t="s">
        <v>2501</v>
      </c>
      <c r="D6" s="56" t="s">
        <v>2500</v>
      </c>
      <c r="E6" s="56" t="s">
        <v>2366</v>
      </c>
      <c r="F6" s="60">
        <v>80.990200000000002</v>
      </c>
      <c r="G6" s="75">
        <v>83517045</v>
      </c>
      <c r="H6" s="59">
        <v>3.4249999999999996E-2</v>
      </c>
      <c r="I6" s="57">
        <v>4000000</v>
      </c>
      <c r="J6" s="100" t="str">
        <f>_xlfn.XLOOKUP(Countries[[#This Row],[GDP ($MM)]], GDP_Category[GDP], GDP_Category[Category],, -1 )</f>
        <v>High</v>
      </c>
      <c r="K6" s="70"/>
      <c r="L6" s="131" t="s">
        <v>2801</v>
      </c>
      <c r="M6" s="132"/>
      <c r="N6" s="76" t="s">
        <v>2360</v>
      </c>
      <c r="O6" s="87" t="s">
        <v>2756</v>
      </c>
      <c r="P6" s="78"/>
      <c r="Q6" s="79" t="s">
        <v>2797</v>
      </c>
      <c r="R6" s="77" t="s">
        <v>2774</v>
      </c>
      <c r="S6" s="79" t="s">
        <v>2770</v>
      </c>
      <c r="U6" s="123"/>
      <c r="V6" s="55"/>
      <c r="W6" s="55" t="s">
        <v>2375</v>
      </c>
    </row>
    <row r="7" spans="2:23" ht="13.8" customHeight="1" thickTop="1" x14ac:dyDescent="0.3">
      <c r="B7" s="64">
        <v>5</v>
      </c>
      <c r="C7" s="56" t="s">
        <v>2737</v>
      </c>
      <c r="D7" s="56" t="s">
        <v>2736</v>
      </c>
      <c r="E7" s="56" t="s">
        <v>2366</v>
      </c>
      <c r="F7" s="60">
        <v>81.156099999999995</v>
      </c>
      <c r="G7" s="75">
        <v>67530172</v>
      </c>
      <c r="H7" s="59">
        <v>3.9539999999999999E-2</v>
      </c>
      <c r="I7" s="57">
        <v>2830000</v>
      </c>
      <c r="J7" s="100" t="str">
        <f>_xlfn.XLOOKUP(Countries[[#This Row],[GDP ($MM)]], GDP_Category[GDP], GDP_Category[Category],, -1 )</f>
        <v>High</v>
      </c>
      <c r="K7" s="70"/>
      <c r="L7" s="133" t="str">
        <f>_xlfn.XLOOKUP(S2, Countries[Country], Countries[Country], "-", 2)</f>
        <v>Japan</v>
      </c>
      <c r="M7" s="134"/>
      <c r="N7" s="86" t="str">
        <f>_xlfn.XLOOKUP(S2, Countries[Country], Countries[Region])</f>
        <v>East Asia &amp; Pacific</v>
      </c>
      <c r="O7" s="86" t="str">
        <f>_xlfn.XLOOKUP(S2, Countries[Country], Countries[Code])</f>
        <v>JPN</v>
      </c>
      <c r="P7" s="72"/>
      <c r="Q7" s="81">
        <f>_xlfn.XLOOKUP(S2, Countries[Country], Countries[Life Expectancy] )</f>
        <v>84.099800000000002</v>
      </c>
      <c r="R7" s="82">
        <f>_xlfn.XLOOKUP(S2, Countries[Country],Countries[Population])</f>
        <v>126860301</v>
      </c>
      <c r="S7" s="83">
        <f>_xlfn.XLOOKUP(S2,Countries[Country], Countries[Unemployment])</f>
        <v>2.445E-2</v>
      </c>
      <c r="U7" s="124">
        <f>_xlfn.XLOOKUP(S2, Countries[Country], Countries[GDP ($MM)])</f>
        <v>4970000</v>
      </c>
      <c r="V7" s="55"/>
      <c r="W7" s="55" t="s">
        <v>2378</v>
      </c>
    </row>
    <row r="8" spans="2:23" ht="13.8" customHeight="1" x14ac:dyDescent="0.3">
      <c r="B8" s="64">
        <v>6</v>
      </c>
      <c r="C8" s="56" t="s">
        <v>2492</v>
      </c>
      <c r="D8" s="56" t="s">
        <v>2491</v>
      </c>
      <c r="E8" s="56" t="s">
        <v>2366</v>
      </c>
      <c r="F8" s="60">
        <v>82.5244</v>
      </c>
      <c r="G8" s="75">
        <v>65129728</v>
      </c>
      <c r="H8" s="59">
        <v>9.1799999999999993E-2</v>
      </c>
      <c r="I8" s="57">
        <v>2780000</v>
      </c>
      <c r="J8" s="100" t="str">
        <f>_xlfn.XLOOKUP(Countries[[#This Row],[GDP ($MM)]], GDP_Category[GDP], GDP_Category[Category],, -1 )</f>
        <v>High</v>
      </c>
      <c r="K8" s="68"/>
      <c r="N8" s="70"/>
      <c r="U8" s="125"/>
      <c r="V8" s="55"/>
      <c r="W8" s="55" t="s">
        <v>2381</v>
      </c>
    </row>
    <row r="9" spans="2:23" ht="15" customHeight="1" thickBot="1" x14ac:dyDescent="0.35">
      <c r="B9" s="64">
        <v>7</v>
      </c>
      <c r="C9" s="56" t="s">
        <v>2530</v>
      </c>
      <c r="D9" s="56" t="s">
        <v>2529</v>
      </c>
      <c r="E9" s="56" t="s">
        <v>2363</v>
      </c>
      <c r="F9" s="60">
        <v>69.165000000000006</v>
      </c>
      <c r="G9" s="75">
        <v>1366417754</v>
      </c>
      <c r="H9" s="59">
        <v>2.5510000000000001E-2</v>
      </c>
      <c r="I9" s="57">
        <v>2730000</v>
      </c>
      <c r="J9" s="100" t="str">
        <f>_xlfn.XLOOKUP(Countries[[#This Row],[GDP ($MM)]], GDP_Category[GDP], GDP_Category[Category],, -1 )</f>
        <v>High</v>
      </c>
      <c r="K9" s="70"/>
      <c r="L9" s="111" t="s">
        <v>2798</v>
      </c>
      <c r="M9" s="112"/>
      <c r="N9" s="113"/>
      <c r="O9"/>
      <c r="U9" s="125"/>
      <c r="W9" s="55" t="s">
        <v>2383</v>
      </c>
    </row>
    <row r="10" spans="2:23" ht="15" customHeight="1" thickTop="1" thickBot="1" x14ac:dyDescent="0.35">
      <c r="B10" s="64">
        <v>8</v>
      </c>
      <c r="C10" s="56" t="s">
        <v>2543</v>
      </c>
      <c r="D10" s="56" t="s">
        <v>2542</v>
      </c>
      <c r="E10" s="56" t="s">
        <v>2366</v>
      </c>
      <c r="F10" s="60">
        <v>83.243899999999996</v>
      </c>
      <c r="G10" s="75">
        <v>60550075</v>
      </c>
      <c r="H10" s="59">
        <v>1.2500000000000001E-2</v>
      </c>
      <c r="I10" s="57">
        <v>2070000</v>
      </c>
      <c r="J10" s="100" t="str">
        <f>_xlfn.XLOOKUP(Countries[[#This Row],[GDP ($MM)]], GDP_Category[GDP], GDP_Category[Category],, -1 )</f>
        <v>High</v>
      </c>
      <c r="K10" s="70"/>
      <c r="L10" s="80" t="s">
        <v>2771</v>
      </c>
      <c r="M10" s="80" t="s">
        <v>2755</v>
      </c>
      <c r="N10" s="80" t="s">
        <v>2769</v>
      </c>
      <c r="O10"/>
      <c r="W10" s="55" t="s">
        <v>2385</v>
      </c>
    </row>
    <row r="11" spans="2:23" ht="14.4" customHeight="1" thickBot="1" x14ac:dyDescent="0.35">
      <c r="B11" s="64">
        <v>9</v>
      </c>
      <c r="C11" s="56" t="s">
        <v>2420</v>
      </c>
      <c r="D11" s="56" t="s">
        <v>2419</v>
      </c>
      <c r="E11" s="56" t="s">
        <v>2380</v>
      </c>
      <c r="F11" s="60">
        <v>75.456000000000003</v>
      </c>
      <c r="G11" s="75">
        <v>211049527</v>
      </c>
      <c r="H11" s="59">
        <v>0.12544</v>
      </c>
      <c r="I11" s="57">
        <v>1870000</v>
      </c>
      <c r="J11" s="100" t="str">
        <f>_xlfn.XLOOKUP(Countries[[#This Row],[GDP ($MM)]], GDP_Category[GDP], GDP_Category[Category],, -1 )</f>
        <v>High</v>
      </c>
      <c r="K11" s="70"/>
      <c r="L11" s="84">
        <f>IF(_xlfn.XLOOKUP($S$2,Countries[Country],Countries[Index])&lt;=5,1,IF(_xlfn.XLOOKUP($S$2,Countries[Country],Countries[Index])&gt;=201,195,_xlfn.XLOOKUP($S$2,Countries[Country],Countries[Index])-5))</f>
        <v>1</v>
      </c>
      <c r="M11" s="84" t="str" cm="1">
        <f t="array" ref="M11:M21">_xlfn.XLOOKUP(L11:L21, Countries[Index], Countries[Country])</f>
        <v>United States</v>
      </c>
      <c r="N11" s="85" cm="1">
        <f t="array" ref="N11:N21">_xlfn.XLOOKUP(L11:L21, Countries[Index], Countries[GDP ($MM)])</f>
        <v>20500000</v>
      </c>
      <c r="O11"/>
      <c r="U11" s="122" t="s">
        <v>2802</v>
      </c>
      <c r="W11" s="55" t="s">
        <v>2387</v>
      </c>
    </row>
    <row r="12" spans="2:23" ht="14.4" customHeight="1" thickBot="1" x14ac:dyDescent="0.35">
      <c r="B12" s="64">
        <v>10</v>
      </c>
      <c r="C12" s="56" t="s">
        <v>2434</v>
      </c>
      <c r="D12" s="56" t="s">
        <v>2433</v>
      </c>
      <c r="E12" s="56" t="s">
        <v>2410</v>
      </c>
      <c r="F12" s="60">
        <v>82.248999999999995</v>
      </c>
      <c r="G12" s="75">
        <v>37411047</v>
      </c>
      <c r="H12" s="59">
        <v>5.9200000000000003E-2</v>
      </c>
      <c r="I12" s="57">
        <v>1710000</v>
      </c>
      <c r="J12" s="100" t="str">
        <f>_xlfn.XLOOKUP(Countries[[#This Row],[GDP ($MM)]], GDP_Category[GDP], GDP_Category[Category],, -1 )</f>
        <v>High</v>
      </c>
      <c r="K12" s="70"/>
      <c r="L12" s="84">
        <f>L11+1</f>
        <v>2</v>
      </c>
      <c r="M12" s="84" t="str">
        <v>China</v>
      </c>
      <c r="N12" s="85">
        <v>13600000</v>
      </c>
      <c r="U12" s="123"/>
      <c r="W12" s="55" t="s">
        <v>2389</v>
      </c>
    </row>
    <row r="13" spans="2:23" ht="14.4" customHeight="1" thickTop="1" thickBot="1" x14ac:dyDescent="0.35">
      <c r="B13" s="64">
        <v>11</v>
      </c>
      <c r="C13" s="56" t="s">
        <v>2660</v>
      </c>
      <c r="D13" s="56" t="s">
        <v>2775</v>
      </c>
      <c r="E13" s="56" t="s">
        <v>2366</v>
      </c>
      <c r="F13" s="60">
        <v>72.119</v>
      </c>
      <c r="G13" s="75">
        <v>145872256</v>
      </c>
      <c r="H13" s="59">
        <v>4.7439999999999996E-2</v>
      </c>
      <c r="I13" s="57">
        <v>1660000</v>
      </c>
      <c r="J13" s="100" t="str">
        <f>_xlfn.XLOOKUP(Countries[[#This Row],[GDP ($MM)]], GDP_Category[GDP], GDP_Category[Category],, -1 )</f>
        <v>High</v>
      </c>
      <c r="K13" s="70"/>
      <c r="L13" s="84">
        <f t="shared" ref="L13:L21" si="0">L12+1</f>
        <v>3</v>
      </c>
      <c r="M13" s="84" t="str">
        <v>Japan</v>
      </c>
      <c r="N13" s="85">
        <v>4970000</v>
      </c>
      <c r="U13" s="126">
        <f>_xlfn.XLOOKUP(S2, Countries[Country], Countries[Index])</f>
        <v>3</v>
      </c>
      <c r="W13" s="55" t="s">
        <v>2391</v>
      </c>
    </row>
    <row r="14" spans="2:23" ht="14.4" customHeight="1" thickBot="1" x14ac:dyDescent="0.35">
      <c r="B14" s="64">
        <v>12</v>
      </c>
      <c r="C14" s="56" t="s">
        <v>2556</v>
      </c>
      <c r="D14" s="56" t="s">
        <v>2627</v>
      </c>
      <c r="E14" s="56" t="s">
        <v>2372</v>
      </c>
      <c r="F14" s="60">
        <v>71.91</v>
      </c>
      <c r="G14" s="75">
        <v>25666161</v>
      </c>
      <c r="H14" s="59">
        <v>3.7949999999999998E-2</v>
      </c>
      <c r="I14" s="57">
        <v>1620000</v>
      </c>
      <c r="J14" s="100" t="str">
        <f>_xlfn.XLOOKUP(Countries[[#This Row],[GDP ($MM)]], GDP_Category[GDP], GDP_Category[Category],, -1 )</f>
        <v>High</v>
      </c>
      <c r="K14" s="70"/>
      <c r="L14" s="84">
        <f t="shared" si="0"/>
        <v>4</v>
      </c>
      <c r="M14" s="84" t="str">
        <v>Germany</v>
      </c>
      <c r="N14" s="85">
        <v>4000000</v>
      </c>
      <c r="U14" s="127"/>
      <c r="W14" s="55" t="s">
        <v>2758</v>
      </c>
    </row>
    <row r="15" spans="2:23" ht="14.4" customHeight="1" thickBot="1" x14ac:dyDescent="0.35">
      <c r="B15" s="64">
        <v>13</v>
      </c>
      <c r="C15" s="56" t="s">
        <v>2693</v>
      </c>
      <c r="D15" s="56" t="s">
        <v>2692</v>
      </c>
      <c r="E15" s="56" t="s">
        <v>2366</v>
      </c>
      <c r="F15" s="60">
        <v>83.329300000000003</v>
      </c>
      <c r="G15" s="75">
        <v>46736776</v>
      </c>
      <c r="H15" s="59">
        <v>0.15487000000000001</v>
      </c>
      <c r="I15" s="57">
        <v>1430000</v>
      </c>
      <c r="J15" s="100" t="str">
        <f>_xlfn.XLOOKUP(Countries[[#This Row],[GDP ($MM)]], GDP_Category[GDP], GDP_Category[Category],, -1 )</f>
        <v>High</v>
      </c>
      <c r="K15" s="70"/>
      <c r="L15" s="84">
        <f t="shared" si="0"/>
        <v>5</v>
      </c>
      <c r="M15" s="84" t="str">
        <v>United Kingdom</v>
      </c>
      <c r="N15" s="85">
        <v>2830000</v>
      </c>
      <c r="U15" s="127"/>
      <c r="W15" s="55" t="s">
        <v>2394</v>
      </c>
    </row>
    <row r="16" spans="2:23" ht="14.4" thickBot="1" x14ac:dyDescent="0.35">
      <c r="B16" s="64">
        <v>14</v>
      </c>
      <c r="C16" s="56" t="s">
        <v>2388</v>
      </c>
      <c r="D16" s="56" t="s">
        <v>2387</v>
      </c>
      <c r="E16" s="56" t="s">
        <v>2372</v>
      </c>
      <c r="F16" s="60">
        <v>82.497600000000006</v>
      </c>
      <c r="G16" s="75">
        <v>25203198</v>
      </c>
      <c r="H16" s="59">
        <v>5.3869999999999994E-2</v>
      </c>
      <c r="I16" s="57">
        <v>1430000</v>
      </c>
      <c r="J16" s="100" t="str">
        <f>_xlfn.XLOOKUP(Countries[[#This Row],[GDP ($MM)]], GDP_Category[GDP], GDP_Category[Category],, -1 )</f>
        <v>High</v>
      </c>
      <c r="K16" s="70"/>
      <c r="L16" s="84">
        <f t="shared" si="0"/>
        <v>6</v>
      </c>
      <c r="M16" s="84" t="str">
        <v>France</v>
      </c>
      <c r="N16" s="85">
        <v>2780000</v>
      </c>
      <c r="W16" s="55" t="s">
        <v>2396</v>
      </c>
    </row>
    <row r="17" spans="2:23" ht="14.4" customHeight="1" thickBot="1" x14ac:dyDescent="0.35">
      <c r="B17" s="64">
        <v>15</v>
      </c>
      <c r="C17" s="56" t="s">
        <v>2596</v>
      </c>
      <c r="D17" s="56" t="s">
        <v>2595</v>
      </c>
      <c r="E17" s="56" t="s">
        <v>2380</v>
      </c>
      <c r="F17" s="60">
        <v>74.947000000000003</v>
      </c>
      <c r="G17" s="75">
        <v>127575529</v>
      </c>
      <c r="H17" s="59">
        <v>3.322E-2</v>
      </c>
      <c r="I17" s="57">
        <v>1220000</v>
      </c>
      <c r="J17" s="100" t="str">
        <f>_xlfn.XLOOKUP(Countries[[#This Row],[GDP ($MM)]], GDP_Category[GDP], GDP_Category[Category],, -1 )</f>
        <v>High</v>
      </c>
      <c r="K17" s="70"/>
      <c r="L17" s="84">
        <f t="shared" si="0"/>
        <v>7</v>
      </c>
      <c r="M17" s="84" t="str">
        <v>India</v>
      </c>
      <c r="N17" s="85">
        <v>2730000</v>
      </c>
      <c r="U17" s="122" t="s">
        <v>2766</v>
      </c>
      <c r="W17" s="55" t="s">
        <v>2398</v>
      </c>
    </row>
    <row r="18" spans="2:23" ht="14.4" customHeight="1" thickBot="1" x14ac:dyDescent="0.35">
      <c r="B18" s="64">
        <v>16</v>
      </c>
      <c r="C18" s="56" t="s">
        <v>2532</v>
      </c>
      <c r="D18" s="56" t="s">
        <v>2531</v>
      </c>
      <c r="E18" s="56" t="s">
        <v>2372</v>
      </c>
      <c r="F18" s="60">
        <v>71.281999999999996</v>
      </c>
      <c r="G18" s="75">
        <v>270625568</v>
      </c>
      <c r="H18" s="59">
        <v>4.2999999999999997E-2</v>
      </c>
      <c r="I18" s="57">
        <v>1040000</v>
      </c>
      <c r="J18" s="100" t="str">
        <f>_xlfn.XLOOKUP(Countries[[#This Row],[GDP ($MM)]], GDP_Category[GDP], GDP_Category[Category],, -1 )</f>
        <v>High</v>
      </c>
      <c r="K18" s="70"/>
      <c r="L18" s="84">
        <f t="shared" si="0"/>
        <v>8</v>
      </c>
      <c r="M18" s="84" t="str">
        <v>Italy</v>
      </c>
      <c r="N18" s="85">
        <v>2070000</v>
      </c>
      <c r="U18" s="123"/>
      <c r="W18" s="55" t="s">
        <v>2400</v>
      </c>
    </row>
    <row r="19" spans="2:23" ht="14.4" customHeight="1" thickTop="1" thickBot="1" x14ac:dyDescent="0.35">
      <c r="B19" s="64">
        <v>17</v>
      </c>
      <c r="C19" s="56" t="s">
        <v>2616</v>
      </c>
      <c r="D19" s="56" t="s">
        <v>2615</v>
      </c>
      <c r="E19" s="56" t="s">
        <v>2366</v>
      </c>
      <c r="F19" s="60">
        <v>81.561000000000007</v>
      </c>
      <c r="G19" s="75">
        <v>17097130</v>
      </c>
      <c r="H19" s="59">
        <v>3.8800000000000001E-2</v>
      </c>
      <c r="I19" s="57">
        <v>914000</v>
      </c>
      <c r="J19" s="100" t="str">
        <f>_xlfn.XLOOKUP(Countries[[#This Row],[GDP ($MM)]], GDP_Category[GDP], GDP_Category[Category],, -1 )</f>
        <v>Upper Middle</v>
      </c>
      <c r="K19" s="70"/>
      <c r="L19" s="84">
        <f t="shared" si="0"/>
        <v>9</v>
      </c>
      <c r="M19" s="84" t="str">
        <v>Brazil</v>
      </c>
      <c r="N19" s="85">
        <v>1870000</v>
      </c>
      <c r="U19" s="114" t="str">
        <f>_xlfn.XLOOKUP(S2, Countries[Country],GDP)</f>
        <v>High</v>
      </c>
      <c r="W19" s="55" t="s">
        <v>2402</v>
      </c>
    </row>
    <row r="20" spans="2:23" ht="14.4" customHeight="1" thickBot="1" x14ac:dyDescent="0.35">
      <c r="B20" s="64">
        <v>18</v>
      </c>
      <c r="C20" s="56" t="s">
        <v>2669</v>
      </c>
      <c r="D20" s="56" t="s">
        <v>2668</v>
      </c>
      <c r="E20" s="56" t="s">
        <v>2369</v>
      </c>
      <c r="F20" s="60">
        <v>74.873999999999995</v>
      </c>
      <c r="G20" s="75">
        <v>34268528</v>
      </c>
      <c r="H20" s="59">
        <v>5.9189999999999993E-2</v>
      </c>
      <c r="I20" s="57">
        <v>782000</v>
      </c>
      <c r="J20" s="100" t="str">
        <f>_xlfn.XLOOKUP(Countries[[#This Row],[GDP ($MM)]], GDP_Category[GDP], GDP_Category[Category],, -1 )</f>
        <v>Upper Middle</v>
      </c>
      <c r="K20" s="70"/>
      <c r="L20" s="84">
        <f t="shared" si="0"/>
        <v>10</v>
      </c>
      <c r="M20" s="92" t="str">
        <v>Canada</v>
      </c>
      <c r="N20" s="91">
        <v>1710000</v>
      </c>
      <c r="U20" s="115"/>
      <c r="W20" s="55" t="s">
        <v>2404</v>
      </c>
    </row>
    <row r="21" spans="2:23" ht="14.4" customHeight="1" thickBot="1" x14ac:dyDescent="0.35">
      <c r="B21" s="64">
        <v>19</v>
      </c>
      <c r="C21" s="56" t="s">
        <v>2723</v>
      </c>
      <c r="D21" s="56" t="s">
        <v>2722</v>
      </c>
      <c r="E21" s="56" t="s">
        <v>2366</v>
      </c>
      <c r="F21" s="60">
        <v>77.161000000000001</v>
      </c>
      <c r="G21" s="75">
        <v>83429615</v>
      </c>
      <c r="H21" s="59">
        <v>1.8950000000000002E-2</v>
      </c>
      <c r="I21" s="57">
        <v>767000</v>
      </c>
      <c r="J21" s="100" t="str">
        <f>_xlfn.XLOOKUP(Countries[[#This Row],[GDP ($MM)]], GDP_Category[GDP], GDP_Category[Category],, -1 )</f>
        <v>Upper Middle</v>
      </c>
      <c r="L21" s="84">
        <f t="shared" si="0"/>
        <v>11</v>
      </c>
      <c r="M21" s="92" t="str">
        <v>Russia</v>
      </c>
      <c r="N21" s="91">
        <v>1660000</v>
      </c>
      <c r="U21" s="115"/>
      <c r="W21" s="55" t="s">
        <v>2406</v>
      </c>
    </row>
    <row r="22" spans="2:23" ht="14.4" customHeight="1" x14ac:dyDescent="0.3">
      <c r="B22" s="64">
        <v>20</v>
      </c>
      <c r="C22" s="56" t="s">
        <v>2706</v>
      </c>
      <c r="D22" s="56" t="s">
        <v>2705</v>
      </c>
      <c r="E22" s="56" t="s">
        <v>2366</v>
      </c>
      <c r="F22" s="60">
        <v>83.602400000000003</v>
      </c>
      <c r="G22" s="75">
        <v>8591365</v>
      </c>
      <c r="H22" s="59">
        <v>4.8829999999999998E-2</v>
      </c>
      <c r="I22" s="57">
        <v>706000</v>
      </c>
      <c r="J22" s="100" t="str">
        <f>_xlfn.XLOOKUP(Countries[[#This Row],[GDP ($MM)]], GDP_Category[GDP], GDP_Category[Category],, -1 )</f>
        <v>Upper Middle</v>
      </c>
      <c r="W22" s="55" t="s">
        <v>2408</v>
      </c>
    </row>
    <row r="23" spans="2:23" x14ac:dyDescent="0.3">
      <c r="B23" s="64">
        <v>21</v>
      </c>
      <c r="C23" s="56" t="s">
        <v>2651</v>
      </c>
      <c r="D23" s="56" t="s">
        <v>2650</v>
      </c>
      <c r="E23" s="56" t="s">
        <v>2366</v>
      </c>
      <c r="F23" s="60">
        <v>77.851200000000006</v>
      </c>
      <c r="G23" s="75">
        <v>37887768</v>
      </c>
      <c r="H23" s="59">
        <v>3.6729999999999999E-2</v>
      </c>
      <c r="I23" s="57">
        <v>586000</v>
      </c>
      <c r="J23" s="100" t="str">
        <f>_xlfn.XLOOKUP(Countries[[#This Row],[GDP ($MM)]], GDP_Category[GDP], GDP_Category[Category],, -1 )</f>
        <v>Upper Middle</v>
      </c>
      <c r="W23" s="55" t="s">
        <v>2411</v>
      </c>
    </row>
    <row r="24" spans="2:23" x14ac:dyDescent="0.3">
      <c r="B24" s="64">
        <v>22</v>
      </c>
      <c r="C24" s="56" t="s">
        <v>2704</v>
      </c>
      <c r="D24" s="56" t="s">
        <v>2703</v>
      </c>
      <c r="E24" s="56" t="s">
        <v>2366</v>
      </c>
      <c r="F24" s="60">
        <v>82.307299999999998</v>
      </c>
      <c r="G24" s="75">
        <v>10036379</v>
      </c>
      <c r="H24" s="59">
        <v>6.4439999999999997E-2</v>
      </c>
      <c r="I24" s="57">
        <v>551000</v>
      </c>
      <c r="J24" s="100" t="str">
        <f>_xlfn.XLOOKUP(Countries[[#This Row],[GDP ($MM)]], GDP_Category[GDP], GDP_Category[Category],, -1 )</f>
        <v>Upper Middle</v>
      </c>
      <c r="L24" s="101" t="s">
        <v>2809</v>
      </c>
      <c r="W24" s="55" t="s">
        <v>2413</v>
      </c>
    </row>
    <row r="25" spans="2:23" x14ac:dyDescent="0.3">
      <c r="B25" s="64">
        <v>23</v>
      </c>
      <c r="C25" s="56" t="s">
        <v>2403</v>
      </c>
      <c r="D25" s="56" t="s">
        <v>2402</v>
      </c>
      <c r="E25" s="56" t="s">
        <v>2366</v>
      </c>
      <c r="F25" s="60">
        <v>81.438999999999993</v>
      </c>
      <c r="G25" s="75">
        <v>11539328</v>
      </c>
      <c r="H25" s="59">
        <v>6.3230000000000008E-2</v>
      </c>
      <c r="I25" s="57">
        <v>532000</v>
      </c>
      <c r="J25" s="100" t="str">
        <f>_xlfn.XLOOKUP(Countries[[#This Row],[GDP ($MM)]], GDP_Category[GDP], GDP_Category[Category],, -1 )</f>
        <v>Upper Middle</v>
      </c>
      <c r="L25" s="101" t="s">
        <v>2816</v>
      </c>
      <c r="W25" s="55" t="s">
        <v>2415</v>
      </c>
    </row>
    <row r="26" spans="2:23" x14ac:dyDescent="0.3">
      <c r="B26" s="64">
        <v>24</v>
      </c>
      <c r="C26" s="56" t="s">
        <v>2382</v>
      </c>
      <c r="D26" s="56" t="s">
        <v>2381</v>
      </c>
      <c r="E26" s="56" t="s">
        <v>2380</v>
      </c>
      <c r="F26" s="60">
        <v>76.372</v>
      </c>
      <c r="G26" s="75">
        <v>44780677</v>
      </c>
      <c r="H26" s="59">
        <v>9.4830000000000012E-2</v>
      </c>
      <c r="I26" s="57">
        <v>518000</v>
      </c>
      <c r="J26" s="100" t="str">
        <f>_xlfn.XLOOKUP(Countries[[#This Row],[GDP ($MM)]], GDP_Category[GDP], GDP_Category[Category],, -1 )</f>
        <v>Upper Middle</v>
      </c>
      <c r="L26" s="101" t="s">
        <v>2817</v>
      </c>
      <c r="W26" s="55" t="s">
        <v>2417</v>
      </c>
    </row>
    <row r="27" spans="2:23" x14ac:dyDescent="0.3">
      <c r="B27" s="64">
        <v>25</v>
      </c>
      <c r="C27" s="56" t="s">
        <v>2713</v>
      </c>
      <c r="D27" s="56" t="s">
        <v>2712</v>
      </c>
      <c r="E27" s="56" t="s">
        <v>2372</v>
      </c>
      <c r="F27" s="60">
        <v>76.683000000000007</v>
      </c>
      <c r="G27" s="75">
        <v>69037513</v>
      </c>
      <c r="H27" s="59">
        <v>6.6499999999999997E-3</v>
      </c>
      <c r="I27" s="57">
        <v>505000</v>
      </c>
      <c r="J27" s="100" t="str">
        <f>_xlfn.XLOOKUP(Countries[[#This Row],[GDP ($MM)]], GDP_Category[GDP], GDP_Category[Category],, -1 )</f>
        <v>Upper Middle</v>
      </c>
      <c r="W27" s="55" t="s">
        <v>2419</v>
      </c>
    </row>
    <row r="28" spans="2:23" x14ac:dyDescent="0.3">
      <c r="B28" s="64">
        <v>26</v>
      </c>
      <c r="C28" s="56" t="s">
        <v>2390</v>
      </c>
      <c r="D28" s="56" t="s">
        <v>2389</v>
      </c>
      <c r="E28" s="56" t="s">
        <v>2366</v>
      </c>
      <c r="F28" s="60">
        <v>81.641499999999994</v>
      </c>
      <c r="G28" s="75">
        <v>8955102</v>
      </c>
      <c r="H28" s="59">
        <v>4.7859999999999993E-2</v>
      </c>
      <c r="I28" s="57">
        <v>456000</v>
      </c>
      <c r="J28" s="100" t="str">
        <f>_xlfn.XLOOKUP(Countries[[#This Row],[GDP ($MM)]], GDP_Category[GDP], GDP_Category[Category],, -1 )</f>
        <v>Upper Middle</v>
      </c>
      <c r="W28" s="55" t="s">
        <v>2788</v>
      </c>
    </row>
    <row r="29" spans="2:23" ht="15" thickBot="1" x14ac:dyDescent="0.35">
      <c r="B29" s="64">
        <v>27</v>
      </c>
      <c r="C29" s="56" t="s">
        <v>2633</v>
      </c>
      <c r="D29" s="56" t="s">
        <v>2632</v>
      </c>
      <c r="E29" s="56" t="s">
        <v>2366</v>
      </c>
      <c r="F29" s="60">
        <v>82.509799999999998</v>
      </c>
      <c r="G29" s="75">
        <v>5378857</v>
      </c>
      <c r="H29" s="59">
        <v>3.9190000000000003E-2</v>
      </c>
      <c r="I29" s="57">
        <v>435000</v>
      </c>
      <c r="J29" s="100" t="str">
        <f>_xlfn.XLOOKUP(Countries[[#This Row],[GDP ($MM)]], GDP_Category[GDP], GDP_Category[Category],, -1 )</f>
        <v>Upper Middle</v>
      </c>
      <c r="L29" s="111" t="s">
        <v>2798</v>
      </c>
      <c r="M29" s="112"/>
      <c r="N29" s="113"/>
      <c r="W29" s="55" t="s">
        <v>2422</v>
      </c>
    </row>
    <row r="30" spans="2:23" ht="15" thickTop="1" thickBot="1" x14ac:dyDescent="0.35">
      <c r="B30" s="64">
        <v>28</v>
      </c>
      <c r="C30" s="56" t="s">
        <v>2735</v>
      </c>
      <c r="D30" s="56" t="s">
        <v>2734</v>
      </c>
      <c r="E30" s="56" t="s">
        <v>2369</v>
      </c>
      <c r="F30" s="60">
        <v>77.647000000000006</v>
      </c>
      <c r="G30" s="75">
        <v>9770529</v>
      </c>
      <c r="H30" s="59">
        <v>2.5750000000000002E-2</v>
      </c>
      <c r="I30" s="57">
        <v>414000</v>
      </c>
      <c r="J30" s="100" t="str">
        <f>_xlfn.XLOOKUP(Countries[[#This Row],[GDP ($MM)]], GDP_Category[GDP], GDP_Category[Category],, -1 )</f>
        <v>Upper Middle</v>
      </c>
      <c r="L30" s="80" t="s">
        <v>2771</v>
      </c>
      <c r="M30" s="80" t="s">
        <v>2755</v>
      </c>
      <c r="N30" s="80" t="s">
        <v>2766</v>
      </c>
      <c r="W30" s="55" t="s">
        <v>2424</v>
      </c>
    </row>
    <row r="31" spans="2:23" ht="14.4" thickBot="1" x14ac:dyDescent="0.35">
      <c r="B31" s="64">
        <v>29</v>
      </c>
      <c r="C31" s="56" t="s">
        <v>2626</v>
      </c>
      <c r="D31" s="56" t="s">
        <v>2625</v>
      </c>
      <c r="E31" s="56" t="s">
        <v>2377</v>
      </c>
      <c r="F31" s="60">
        <v>53.95</v>
      </c>
      <c r="G31" s="75">
        <v>200963599</v>
      </c>
      <c r="H31" s="59">
        <v>6.2600000000000003E-2</v>
      </c>
      <c r="I31" s="57">
        <v>397000</v>
      </c>
      <c r="J31" s="100" t="str">
        <f>_xlfn.XLOOKUP(Countries[[#This Row],[GDP ($MM)]], GDP_Category[GDP], GDP_Category[Category],, -1 )</f>
        <v>Upper Middle</v>
      </c>
      <c r="L31" s="84">
        <f>IF(_xlfn.XLOOKUP($S$2,Countries[Country],Countries[Index])&lt;=5,1,IF(_xlfn.XLOOKUP($S$2,Countries[Country],Countries[Index])&gt;=201,195,_xlfn.XLOOKUP($S$2,Countries[Country],Countries[Index])-5))</f>
        <v>1</v>
      </c>
      <c r="M31" s="84" t="str" cm="1">
        <f t="array" ref="M31:M41">_xlfn.XLOOKUP(L31:L41, Countries[Index], Countries[Country])</f>
        <v>United States</v>
      </c>
      <c r="N31" s="85" t="str" cm="1">
        <f t="array" ref="N31:N41">_xlfn.XLOOKUP(L31:L41, Countries[Index], _xlfn.XLOOKUP(N30, Countries[[#Headers],[Code]:[GDP Category]], Countries[[Code]:[GDP Category]]))</f>
        <v>Very High</v>
      </c>
      <c r="W31" s="55" t="s">
        <v>2426</v>
      </c>
    </row>
    <row r="32" spans="2:23" ht="14.4" thickBot="1" x14ac:dyDescent="0.35">
      <c r="B32" s="64">
        <v>30</v>
      </c>
      <c r="C32" s="56" t="s">
        <v>2537</v>
      </c>
      <c r="D32" s="56" t="s">
        <v>2536</v>
      </c>
      <c r="E32" s="56" t="s">
        <v>2366</v>
      </c>
      <c r="F32" s="60">
        <v>81.956100000000006</v>
      </c>
      <c r="G32" s="75">
        <v>4882495</v>
      </c>
      <c r="H32" s="59">
        <v>5.6909999999999995E-2</v>
      </c>
      <c r="I32" s="57">
        <v>382000</v>
      </c>
      <c r="J32" s="100" t="str">
        <f>_xlfn.XLOOKUP(Countries[[#This Row],[GDP ($MM)]], GDP_Category[GDP], GDP_Category[Category],, -1 )</f>
        <v>Upper Middle</v>
      </c>
      <c r="L32" s="84">
        <f>L31+1</f>
        <v>2</v>
      </c>
      <c r="M32" s="84" t="str">
        <v>China</v>
      </c>
      <c r="N32" s="85" t="str">
        <v>Very High</v>
      </c>
      <c r="W32" s="55" t="s">
        <v>2429</v>
      </c>
    </row>
    <row r="33" spans="2:23" ht="14.4" thickBot="1" x14ac:dyDescent="0.35">
      <c r="B33" s="64">
        <v>31</v>
      </c>
      <c r="C33" s="56" t="s">
        <v>2541</v>
      </c>
      <c r="D33" s="56" t="s">
        <v>2540</v>
      </c>
      <c r="E33" s="56" t="s">
        <v>2369</v>
      </c>
      <c r="F33" s="60">
        <v>82.602400000000003</v>
      </c>
      <c r="G33" s="75">
        <v>8519377</v>
      </c>
      <c r="H33" s="59">
        <v>3.95E-2</v>
      </c>
      <c r="I33" s="57">
        <v>370000</v>
      </c>
      <c r="J33" s="100" t="str">
        <f>_xlfn.XLOOKUP(Countries[[#This Row],[GDP ($MM)]], GDP_Category[GDP], GDP_Category[Category],, -1 )</f>
        <v>Upper Middle</v>
      </c>
      <c r="L33" s="84">
        <f t="shared" ref="L33:L41" si="1">L32+1</f>
        <v>3</v>
      </c>
      <c r="M33" s="84" t="str">
        <v>Japan</v>
      </c>
      <c r="N33" s="85" t="str">
        <v>High</v>
      </c>
      <c r="W33" s="55" t="s">
        <v>2431</v>
      </c>
    </row>
    <row r="34" spans="2:23" ht="14.4" thickBot="1" x14ac:dyDescent="0.35">
      <c r="B34" s="64">
        <v>32</v>
      </c>
      <c r="C34" s="56" t="s">
        <v>2689</v>
      </c>
      <c r="D34" s="56" t="s">
        <v>2688</v>
      </c>
      <c r="E34" s="56" t="s">
        <v>2377</v>
      </c>
      <c r="F34" s="60">
        <v>63.537999999999997</v>
      </c>
      <c r="G34" s="75">
        <v>58558270</v>
      </c>
      <c r="H34" s="59">
        <v>0.26957999999999999</v>
      </c>
      <c r="I34" s="57">
        <v>368000</v>
      </c>
      <c r="J34" s="100" t="str">
        <f>_xlfn.XLOOKUP(Countries[[#This Row],[GDP ($MM)]], GDP_Category[GDP], GDP_Category[Category],, -1 )</f>
        <v>Upper Middle</v>
      </c>
      <c r="L34" s="84">
        <f t="shared" si="1"/>
        <v>4</v>
      </c>
      <c r="M34" s="84" t="str">
        <v>Germany</v>
      </c>
      <c r="N34" s="85" t="str">
        <v>High</v>
      </c>
      <c r="W34" s="55" t="s">
        <v>2433</v>
      </c>
    </row>
    <row r="35" spans="2:23" ht="14.4" thickBot="1" x14ac:dyDescent="0.35">
      <c r="B35" s="64">
        <v>33</v>
      </c>
      <c r="C35" s="56" t="s">
        <v>2679</v>
      </c>
      <c r="D35" s="56" t="s">
        <v>2678</v>
      </c>
      <c r="E35" s="56" t="s">
        <v>2372</v>
      </c>
      <c r="F35" s="60">
        <v>82.895099999999999</v>
      </c>
      <c r="G35" s="75">
        <v>5804337</v>
      </c>
      <c r="H35" s="59">
        <v>3.7679999999999998E-2</v>
      </c>
      <c r="I35" s="57">
        <v>364000</v>
      </c>
      <c r="J35" s="100" t="str">
        <f>_xlfn.XLOOKUP(Countries[[#This Row],[GDP ($MM)]], GDP_Category[GDP], GDP_Category[Category],, -1 )</f>
        <v>Upper Middle</v>
      </c>
      <c r="L35" s="84">
        <f t="shared" si="1"/>
        <v>5</v>
      </c>
      <c r="M35" s="84" t="str">
        <v>United Kingdom</v>
      </c>
      <c r="N35" s="85" t="str">
        <v>High</v>
      </c>
      <c r="W35" s="55" t="s">
        <v>2787</v>
      </c>
    </row>
    <row r="36" spans="2:23" ht="14.4" thickBot="1" x14ac:dyDescent="0.35">
      <c r="B36" s="64">
        <v>34</v>
      </c>
      <c r="C36" s="56" t="s">
        <v>2524</v>
      </c>
      <c r="D36" s="56" t="s">
        <v>2781</v>
      </c>
      <c r="E36" s="56" t="s">
        <v>2372</v>
      </c>
      <c r="F36" s="60">
        <v>84.680499999999995</v>
      </c>
      <c r="G36" s="75">
        <v>7436154</v>
      </c>
      <c r="H36" s="59">
        <v>2.7779999999999999E-2</v>
      </c>
      <c r="I36" s="57">
        <v>363000</v>
      </c>
      <c r="J36" s="100" t="str">
        <f>_xlfn.XLOOKUP(Countries[[#This Row],[GDP ($MM)]], GDP_Category[GDP], GDP_Category[Category],, -1 )</f>
        <v>Upper Middle</v>
      </c>
      <c r="L36" s="84">
        <f t="shared" si="1"/>
        <v>6</v>
      </c>
      <c r="M36" s="84" t="str">
        <v>France</v>
      </c>
      <c r="N36" s="85" t="str">
        <v>High</v>
      </c>
      <c r="W36" s="55" t="s">
        <v>2435</v>
      </c>
    </row>
    <row r="37" spans="2:23" ht="14.4" thickBot="1" x14ac:dyDescent="0.35">
      <c r="B37" s="64">
        <v>35</v>
      </c>
      <c r="C37" s="56" t="s">
        <v>2582</v>
      </c>
      <c r="D37" s="56" t="s">
        <v>2581</v>
      </c>
      <c r="E37" s="56" t="s">
        <v>2372</v>
      </c>
      <c r="F37" s="60">
        <v>75.828000000000003</v>
      </c>
      <c r="G37" s="75">
        <v>31949777</v>
      </c>
      <c r="H37" s="59">
        <v>3.3599999999999998E-2</v>
      </c>
      <c r="I37" s="57">
        <v>354000</v>
      </c>
      <c r="J37" s="100" t="str">
        <f>_xlfn.XLOOKUP(Countries[[#This Row],[GDP ($MM)]], GDP_Category[GDP], GDP_Category[Category],, -1 )</f>
        <v>Upper Middle</v>
      </c>
      <c r="L37" s="84">
        <f t="shared" si="1"/>
        <v>7</v>
      </c>
      <c r="M37" s="84" t="str">
        <v>India</v>
      </c>
      <c r="N37" s="85" t="str">
        <v>High</v>
      </c>
      <c r="W37" s="55" t="s">
        <v>2437</v>
      </c>
    </row>
    <row r="38" spans="2:23" ht="14.4" thickBot="1" x14ac:dyDescent="0.35">
      <c r="B38" s="64">
        <v>36</v>
      </c>
      <c r="C38" s="56" t="s">
        <v>2463</v>
      </c>
      <c r="D38" s="56" t="s">
        <v>2462</v>
      </c>
      <c r="E38" s="56" t="s">
        <v>2366</v>
      </c>
      <c r="F38" s="60">
        <v>81.004900000000006</v>
      </c>
      <c r="G38" s="75">
        <v>5771876</v>
      </c>
      <c r="H38" s="59">
        <v>4.9749999999999996E-2</v>
      </c>
      <c r="I38" s="57">
        <v>352000</v>
      </c>
      <c r="J38" s="100" t="str">
        <f>_xlfn.XLOOKUP(Countries[[#This Row],[GDP ($MM)]], GDP_Category[GDP], GDP_Category[Category],, -1 )</f>
        <v>Upper Middle</v>
      </c>
      <c r="L38" s="84">
        <f t="shared" si="1"/>
        <v>8</v>
      </c>
      <c r="M38" s="84" t="str">
        <v>Italy</v>
      </c>
      <c r="N38" s="85" t="str">
        <v>High</v>
      </c>
      <c r="W38" s="55" t="s">
        <v>2439</v>
      </c>
    </row>
    <row r="39" spans="2:23" ht="14.4" thickBot="1" x14ac:dyDescent="0.35">
      <c r="B39" s="64">
        <v>37</v>
      </c>
      <c r="C39" s="56" t="s">
        <v>2649</v>
      </c>
      <c r="D39" s="56" t="s">
        <v>2648</v>
      </c>
      <c r="E39" s="56" t="s">
        <v>2372</v>
      </c>
      <c r="F39" s="60">
        <v>70.951999999999998</v>
      </c>
      <c r="G39" s="75">
        <v>108116615</v>
      </c>
      <c r="H39" s="59">
        <v>2.5150000000000002E-2</v>
      </c>
      <c r="I39" s="57">
        <v>331000</v>
      </c>
      <c r="J39" s="100" t="str">
        <f>_xlfn.XLOOKUP(Countries[[#This Row],[GDP ($MM)]], GDP_Category[GDP], GDP_Category[Category],, -1 )</f>
        <v>Upper Middle</v>
      </c>
      <c r="L39" s="84">
        <f t="shared" si="1"/>
        <v>9</v>
      </c>
      <c r="M39" s="84" t="str">
        <v>Brazil</v>
      </c>
      <c r="N39" s="85" t="str">
        <v>High</v>
      </c>
      <c r="W39" s="55" t="s">
        <v>2441</v>
      </c>
    </row>
    <row r="40" spans="2:23" ht="14.4" thickBot="1" x14ac:dyDescent="0.35">
      <c r="B40" s="64">
        <v>38</v>
      </c>
      <c r="C40" s="56" t="s">
        <v>2446</v>
      </c>
      <c r="D40" s="56" t="s">
        <v>2445</v>
      </c>
      <c r="E40" s="56" t="s">
        <v>2380</v>
      </c>
      <c r="F40" s="60">
        <v>76.924999999999997</v>
      </c>
      <c r="G40" s="75">
        <v>50339443</v>
      </c>
      <c r="H40" s="59">
        <v>9.9299999999999999E-2</v>
      </c>
      <c r="I40" s="57">
        <v>330000</v>
      </c>
      <c r="J40" s="100" t="str">
        <f>_xlfn.XLOOKUP(Countries[[#This Row],[GDP ($MM)]], GDP_Category[GDP], GDP_Category[Category],, -1 )</f>
        <v>Upper Middle</v>
      </c>
      <c r="L40" s="84">
        <f t="shared" si="1"/>
        <v>10</v>
      </c>
      <c r="M40" s="92" t="str">
        <v>Canada</v>
      </c>
      <c r="N40" s="91" t="str">
        <v>High</v>
      </c>
      <c r="W40" s="55" t="s">
        <v>2443</v>
      </c>
    </row>
    <row r="41" spans="2:23" ht="14.4" thickBot="1" x14ac:dyDescent="0.35">
      <c r="B41" s="64">
        <v>39</v>
      </c>
      <c r="C41" s="56" t="s">
        <v>2637</v>
      </c>
      <c r="D41" s="56" t="s">
        <v>2636</v>
      </c>
      <c r="E41" s="56" t="s">
        <v>2363</v>
      </c>
      <c r="F41" s="60">
        <v>66.947000000000003</v>
      </c>
      <c r="G41" s="75">
        <v>216565318</v>
      </c>
      <c r="H41" s="59">
        <v>3.3799999999999997E-2</v>
      </c>
      <c r="I41" s="57">
        <v>313000</v>
      </c>
      <c r="J41" s="100" t="str">
        <f>_xlfn.XLOOKUP(Countries[[#This Row],[GDP ($MM)]], GDP_Category[GDP], GDP_Category[Category],, -1 )</f>
        <v>Upper Middle</v>
      </c>
      <c r="L41" s="84">
        <f t="shared" si="1"/>
        <v>11</v>
      </c>
      <c r="M41" s="92" t="str">
        <v>Russia</v>
      </c>
      <c r="N41" s="91" t="str">
        <v>High</v>
      </c>
      <c r="W41" s="55" t="s">
        <v>2445</v>
      </c>
    </row>
    <row r="42" spans="2:23" x14ac:dyDescent="0.3">
      <c r="B42" s="64">
        <v>40</v>
      </c>
      <c r="C42" s="56" t="s">
        <v>2442</v>
      </c>
      <c r="D42" s="56" t="s">
        <v>2441</v>
      </c>
      <c r="E42" s="56" t="s">
        <v>2380</v>
      </c>
      <c r="F42" s="60">
        <v>79.909000000000006</v>
      </c>
      <c r="G42" s="75">
        <v>18952038</v>
      </c>
      <c r="H42" s="59">
        <v>7.2230000000000003E-2</v>
      </c>
      <c r="I42" s="57">
        <v>298000</v>
      </c>
      <c r="J42" s="100" t="str">
        <f>_xlfn.XLOOKUP(Countries[[#This Row],[GDP ($MM)]], GDP_Category[GDP], GDP_Category[Category],, -1 )</f>
        <v>Upper Middle</v>
      </c>
      <c r="W42" s="55" t="s">
        <v>2447</v>
      </c>
    </row>
    <row r="43" spans="2:23" x14ac:dyDescent="0.3">
      <c r="B43" s="64">
        <v>41</v>
      </c>
      <c r="C43" s="56" t="s">
        <v>2397</v>
      </c>
      <c r="D43" s="56" t="s">
        <v>2396</v>
      </c>
      <c r="E43" s="56" t="s">
        <v>2363</v>
      </c>
      <c r="F43" s="60">
        <v>72.052000000000007</v>
      </c>
      <c r="G43" s="75">
        <v>163046161</v>
      </c>
      <c r="H43" s="59">
        <v>4.3799999999999999E-2</v>
      </c>
      <c r="I43" s="57">
        <v>274000</v>
      </c>
      <c r="J43" s="100" t="str">
        <f>_xlfn.XLOOKUP(Countries[[#This Row],[GDP ($MM)]], GDP_Category[GDP], GDP_Category[Category],, -1 )</f>
        <v>Upper Middle</v>
      </c>
      <c r="L43" s="101" t="s">
        <v>2809</v>
      </c>
      <c r="W43" s="55" t="s">
        <v>2784</v>
      </c>
    </row>
    <row r="44" spans="2:23" x14ac:dyDescent="0.3">
      <c r="B44" s="64">
        <v>42</v>
      </c>
      <c r="C44" s="56" t="s">
        <v>2490</v>
      </c>
      <c r="D44" s="56" t="s">
        <v>2489</v>
      </c>
      <c r="E44" s="56" t="s">
        <v>2366</v>
      </c>
      <c r="F44" s="60">
        <v>81.429299999999998</v>
      </c>
      <c r="G44" s="75">
        <v>5532156</v>
      </c>
      <c r="H44" s="59">
        <v>7.7549999999999994E-2</v>
      </c>
      <c r="I44" s="57">
        <v>274000</v>
      </c>
      <c r="J44" s="100" t="str">
        <f>_xlfn.XLOOKUP(Countries[[#This Row],[GDP ($MM)]], GDP_Category[GDP], GDP_Category[Category],, -1 )</f>
        <v>Upper Middle</v>
      </c>
      <c r="L44" s="101" t="s">
        <v>2818</v>
      </c>
      <c r="W44" s="55" t="s">
        <v>2450</v>
      </c>
    </row>
    <row r="45" spans="2:23" x14ac:dyDescent="0.3">
      <c r="B45" s="64">
        <v>43</v>
      </c>
      <c r="C45" s="56" t="s">
        <v>2472</v>
      </c>
      <c r="D45" s="56" t="s">
        <v>2767</v>
      </c>
      <c r="E45" s="56" t="s">
        <v>2369</v>
      </c>
      <c r="F45" s="60">
        <v>71.656000000000006</v>
      </c>
      <c r="G45" s="75">
        <v>100388073</v>
      </c>
      <c r="H45" s="59">
        <v>0.11436</v>
      </c>
      <c r="I45" s="57">
        <v>251000</v>
      </c>
      <c r="J45" s="100" t="str">
        <f>_xlfn.XLOOKUP(Countries[[#This Row],[GDP ($MM)]], GDP_Category[GDP], GDP_Category[Category],, -1 )</f>
        <v>Upper Middle</v>
      </c>
      <c r="W45" s="55" t="s">
        <v>2453</v>
      </c>
    </row>
    <row r="46" spans="2:23" x14ac:dyDescent="0.3">
      <c r="B46" s="64">
        <v>44</v>
      </c>
      <c r="C46" s="56" t="s">
        <v>2748</v>
      </c>
      <c r="D46" s="56" t="s">
        <v>2747</v>
      </c>
      <c r="E46" s="56" t="s">
        <v>2372</v>
      </c>
      <c r="F46" s="60">
        <v>75.241</v>
      </c>
      <c r="G46" s="75">
        <v>96462106</v>
      </c>
      <c r="H46" s="59">
        <v>1.891E-2</v>
      </c>
      <c r="I46" s="57">
        <v>245000</v>
      </c>
      <c r="J46" s="100" t="str">
        <f>_xlfn.XLOOKUP(Countries[[#This Row],[GDP ($MM)]], GDP_Category[GDP], GDP_Category[Category],, -1 )</f>
        <v>Upper Middle</v>
      </c>
      <c r="W46" s="55" t="s">
        <v>2455</v>
      </c>
    </row>
    <row r="47" spans="2:23" x14ac:dyDescent="0.3">
      <c r="B47" s="64">
        <v>45</v>
      </c>
      <c r="C47" s="56" t="s">
        <v>2461</v>
      </c>
      <c r="D47" s="56" t="s">
        <v>2460</v>
      </c>
      <c r="E47" s="56" t="s">
        <v>2366</v>
      </c>
      <c r="F47" s="60">
        <v>79.4756</v>
      </c>
      <c r="G47" s="75">
        <v>10689209</v>
      </c>
      <c r="H47" s="59">
        <v>2.3969999999999998E-2</v>
      </c>
      <c r="I47" s="57">
        <v>245000</v>
      </c>
      <c r="J47" s="100" t="str">
        <f>_xlfn.XLOOKUP(Countries[[#This Row],[GDP ($MM)]], GDP_Category[GDP], GDP_Category[Category],, -1 )</f>
        <v>Upper Middle</v>
      </c>
      <c r="W47" s="55" t="s">
        <v>2791</v>
      </c>
    </row>
    <row r="48" spans="2:23" x14ac:dyDescent="0.3">
      <c r="B48" s="64">
        <v>46</v>
      </c>
      <c r="C48" s="56" t="s">
        <v>2659</v>
      </c>
      <c r="D48" s="56" t="s">
        <v>2658</v>
      </c>
      <c r="E48" s="56" t="s">
        <v>2366</v>
      </c>
      <c r="F48" s="60">
        <v>75.309799999999996</v>
      </c>
      <c r="G48" s="75">
        <v>19364557</v>
      </c>
      <c r="H48" s="59">
        <v>4.2950000000000002E-2</v>
      </c>
      <c r="I48" s="57">
        <v>240000</v>
      </c>
      <c r="J48" s="100" t="str">
        <f>_xlfn.XLOOKUP(Countries[[#This Row],[GDP ($MM)]], GDP_Category[GDP], GDP_Category[Category],, -1 )</f>
        <v>Upper Middle</v>
      </c>
      <c r="W48" s="55" t="s">
        <v>2458</v>
      </c>
    </row>
    <row r="49" spans="2:23" x14ac:dyDescent="0.3">
      <c r="B49" s="64">
        <v>47</v>
      </c>
      <c r="C49" s="56" t="s">
        <v>2653</v>
      </c>
      <c r="D49" s="56" t="s">
        <v>2652</v>
      </c>
      <c r="E49" s="56" t="s">
        <v>2366</v>
      </c>
      <c r="F49" s="60">
        <v>81.124399999999994</v>
      </c>
      <c r="G49" s="75">
        <v>10226187</v>
      </c>
      <c r="H49" s="59">
        <v>6.8600000000000008E-2</v>
      </c>
      <c r="I49" s="57">
        <v>238000</v>
      </c>
      <c r="J49" s="100" t="str">
        <f>_xlfn.XLOOKUP(Countries[[#This Row],[GDP ($MM)]], GDP_Category[GDP], GDP_Category[Category],, -1 )</f>
        <v>Upper Middle</v>
      </c>
      <c r="W49" s="55" t="s">
        <v>2460</v>
      </c>
    </row>
    <row r="50" spans="2:23" x14ac:dyDescent="0.3">
      <c r="B50" s="64">
        <v>48</v>
      </c>
      <c r="C50" s="56" t="s">
        <v>2535</v>
      </c>
      <c r="D50" s="56" t="s">
        <v>2534</v>
      </c>
      <c r="E50" s="56" t="s">
        <v>2369</v>
      </c>
      <c r="F50" s="60">
        <v>70.293999999999997</v>
      </c>
      <c r="G50" s="75">
        <v>39309783</v>
      </c>
      <c r="H50" s="59">
        <v>7.9280000000000003E-2</v>
      </c>
      <c r="I50" s="57">
        <v>226000</v>
      </c>
      <c r="J50" s="100" t="str">
        <f>_xlfn.XLOOKUP(Countries[[#This Row],[GDP ($MM)]], GDP_Category[GDP], GDP_Category[Category],, -1 )</f>
        <v>Upper Middle</v>
      </c>
      <c r="W50" s="55" t="s">
        <v>2462</v>
      </c>
    </row>
    <row r="51" spans="2:23" x14ac:dyDescent="0.3">
      <c r="B51" s="64">
        <v>49</v>
      </c>
      <c r="C51" s="56" t="s">
        <v>2647</v>
      </c>
      <c r="D51" s="56" t="s">
        <v>2646</v>
      </c>
      <c r="E51" s="56" t="s">
        <v>2380</v>
      </c>
      <c r="F51" s="60">
        <v>76.286000000000001</v>
      </c>
      <c r="G51" s="75">
        <v>32510453</v>
      </c>
      <c r="H51" s="59">
        <v>2.844E-2</v>
      </c>
      <c r="I51" s="57">
        <v>222000</v>
      </c>
      <c r="J51" s="100" t="str">
        <f>_xlfn.XLOOKUP(Countries[[#This Row],[GDP ($MM)]], GDP_Category[GDP], GDP_Category[Category],, -1 )</f>
        <v>Upper Middle</v>
      </c>
      <c r="W51" s="55" t="s">
        <v>2464</v>
      </c>
    </row>
    <row r="52" spans="2:23" x14ac:dyDescent="0.3">
      <c r="B52" s="64">
        <v>50</v>
      </c>
      <c r="C52" s="56" t="s">
        <v>2505</v>
      </c>
      <c r="D52" s="56" t="s">
        <v>2504</v>
      </c>
      <c r="E52" s="56" t="s">
        <v>2366</v>
      </c>
      <c r="F52" s="60">
        <v>81.387799999999999</v>
      </c>
      <c r="G52" s="75">
        <v>10473455</v>
      </c>
      <c r="H52" s="59">
        <v>0.19270000000000001</v>
      </c>
      <c r="I52" s="57">
        <v>218000</v>
      </c>
      <c r="J52" s="100" t="str">
        <f>_xlfn.XLOOKUP(Countries[[#This Row],[GDP ($MM)]], GDP_Category[GDP], GDP_Category[Category],, -1 )</f>
        <v>Upper Middle</v>
      </c>
      <c r="W52" s="55" t="s">
        <v>2466</v>
      </c>
    </row>
    <row r="53" spans="2:23" x14ac:dyDescent="0.3">
      <c r="B53" s="64">
        <v>51</v>
      </c>
      <c r="C53" s="56" t="s">
        <v>2620</v>
      </c>
      <c r="D53" s="56" t="s">
        <v>2619</v>
      </c>
      <c r="E53" s="56" t="s">
        <v>2372</v>
      </c>
      <c r="F53" s="60">
        <v>81.658500000000004</v>
      </c>
      <c r="G53" s="75">
        <v>4783063</v>
      </c>
      <c r="H53" s="59">
        <v>4.5220000000000003E-2</v>
      </c>
      <c r="I53" s="57">
        <v>205000</v>
      </c>
      <c r="J53" s="100" t="str">
        <f>_xlfn.XLOOKUP(Countries[[#This Row],[GDP ($MM)]], GDP_Category[GDP], GDP_Category[Category],, -1 )</f>
        <v>Upper Middle</v>
      </c>
      <c r="W53" s="55" t="s">
        <v>2468</v>
      </c>
    </row>
    <row r="54" spans="2:23" x14ac:dyDescent="0.3">
      <c r="B54" s="64">
        <v>52</v>
      </c>
      <c r="C54" s="56" t="s">
        <v>2657</v>
      </c>
      <c r="D54" s="56" t="s">
        <v>2656</v>
      </c>
      <c r="E54" s="56" t="s">
        <v>2369</v>
      </c>
      <c r="F54" s="60">
        <v>79.980999999999995</v>
      </c>
      <c r="G54" s="75">
        <v>2832067</v>
      </c>
      <c r="H54" s="59">
        <v>1.42E-3</v>
      </c>
      <c r="I54" s="57">
        <v>192000</v>
      </c>
      <c r="J54" s="100" t="str">
        <f>_xlfn.XLOOKUP(Countries[[#This Row],[GDP ($MM)]], GDP_Category[GDP], GDP_Category[Category],, -1 )</f>
        <v>Upper Middle</v>
      </c>
      <c r="W54" s="55" t="s">
        <v>2470</v>
      </c>
    </row>
    <row r="55" spans="2:23" x14ac:dyDescent="0.3">
      <c r="B55" s="64">
        <v>53</v>
      </c>
      <c r="C55" s="56" t="s">
        <v>2368</v>
      </c>
      <c r="D55" s="56" t="s">
        <v>2367</v>
      </c>
      <c r="E55" s="56" t="s">
        <v>2369</v>
      </c>
      <c r="F55" s="60">
        <v>76.498999999999995</v>
      </c>
      <c r="G55" s="75">
        <v>43053054</v>
      </c>
      <c r="H55" s="59">
        <v>0.12145</v>
      </c>
      <c r="I55" s="57">
        <v>181000</v>
      </c>
      <c r="J55" s="100" t="str">
        <f>_xlfn.XLOOKUP(Countries[[#This Row],[GDP ($MM)]], GDP_Category[GDP], GDP_Category[Category],, -1 )</f>
        <v>Upper Middle</v>
      </c>
      <c r="W55" s="55" t="s">
        <v>2767</v>
      </c>
    </row>
    <row r="56" spans="2:23" x14ac:dyDescent="0.3">
      <c r="B56" s="64">
        <v>54</v>
      </c>
      <c r="C56" s="56" t="s">
        <v>2551</v>
      </c>
      <c r="D56" s="56" t="s">
        <v>2550</v>
      </c>
      <c r="E56" s="56" t="s">
        <v>2366</v>
      </c>
      <c r="F56" s="60">
        <v>72.95</v>
      </c>
      <c r="G56" s="75">
        <v>18551427</v>
      </c>
      <c r="H56" s="59">
        <v>4.8849999999999998E-2</v>
      </c>
      <c r="I56" s="57">
        <v>171000</v>
      </c>
      <c r="J56" s="100" t="str">
        <f>_xlfn.XLOOKUP(Countries[[#This Row],[GDP ($MM)]], GDP_Category[GDP], GDP_Category[Category],, -1 )</f>
        <v>Upper Middle</v>
      </c>
      <c r="W56" s="55" t="s">
        <v>2473</v>
      </c>
    </row>
    <row r="57" spans="2:23" x14ac:dyDescent="0.3">
      <c r="B57" s="64">
        <v>55</v>
      </c>
      <c r="C57" s="56" t="s">
        <v>2526</v>
      </c>
      <c r="D57" s="56" t="s">
        <v>2525</v>
      </c>
      <c r="E57" s="56" t="s">
        <v>2366</v>
      </c>
      <c r="F57" s="60">
        <v>76.063400000000001</v>
      </c>
      <c r="G57" s="75">
        <v>9684679</v>
      </c>
      <c r="H57" s="59">
        <v>3.6629999999999996E-2</v>
      </c>
      <c r="I57" s="57">
        <v>156000</v>
      </c>
      <c r="J57" s="100" t="str">
        <f>_xlfn.XLOOKUP(Countries[[#This Row],[GDP ($MM)]], GDP_Category[GDP], GDP_Category[Category],, -1 )</f>
        <v>Upper Middle</v>
      </c>
      <c r="W57" s="55" t="s">
        <v>2475</v>
      </c>
    </row>
    <row r="58" spans="2:23" x14ac:dyDescent="0.3">
      <c r="B58" s="64">
        <v>56</v>
      </c>
      <c r="C58" s="56" t="s">
        <v>2558</v>
      </c>
      <c r="D58" s="56" t="s">
        <v>2557</v>
      </c>
      <c r="E58" s="56" t="s">
        <v>2369</v>
      </c>
      <c r="F58" s="60">
        <v>75.311000000000007</v>
      </c>
      <c r="G58" s="75">
        <v>4207083</v>
      </c>
      <c r="H58" s="59">
        <v>2.76E-2</v>
      </c>
      <c r="I58" s="57">
        <v>142000</v>
      </c>
      <c r="J58" s="100" t="str">
        <f>_xlfn.XLOOKUP(Countries[[#This Row],[GDP ($MM)]], GDP_Category[GDP], GDP_Category[Category],, -1 )</f>
        <v>Upper Middle</v>
      </c>
      <c r="W58" s="55" t="s">
        <v>2477</v>
      </c>
    </row>
    <row r="59" spans="2:23" x14ac:dyDescent="0.3">
      <c r="B59" s="64">
        <v>57</v>
      </c>
      <c r="C59" s="56" t="s">
        <v>2733</v>
      </c>
      <c r="D59" s="56" t="s">
        <v>2732</v>
      </c>
      <c r="E59" s="56" t="s">
        <v>2366</v>
      </c>
      <c r="F59" s="60">
        <v>71.781000000000006</v>
      </c>
      <c r="G59" s="75">
        <v>43993638</v>
      </c>
      <c r="H59" s="59">
        <v>9.3810000000000004E-2</v>
      </c>
      <c r="I59" s="57">
        <v>131000</v>
      </c>
      <c r="J59" s="100" t="str">
        <f>_xlfn.XLOOKUP(Countries[[#This Row],[GDP ($MM)]], GDP_Category[GDP], GDP_Category[Category],, -1 )</f>
        <v>Upper Middle</v>
      </c>
      <c r="W59" s="55" t="s">
        <v>2479</v>
      </c>
    </row>
    <row r="60" spans="2:23" x14ac:dyDescent="0.3">
      <c r="B60" s="64">
        <v>58</v>
      </c>
      <c r="C60" s="56" t="s">
        <v>2606</v>
      </c>
      <c r="D60" s="56" t="s">
        <v>2605</v>
      </c>
      <c r="E60" s="56" t="s">
        <v>2369</v>
      </c>
      <c r="F60" s="60">
        <v>76.218000000000004</v>
      </c>
      <c r="G60" s="75">
        <v>36471769</v>
      </c>
      <c r="H60" s="59">
        <v>9.4E-2</v>
      </c>
      <c r="I60" s="57">
        <v>118000</v>
      </c>
      <c r="J60" s="100" t="str">
        <f>_xlfn.XLOOKUP(Countries[[#This Row],[GDP ($MM)]], GDP_Category[GDP], GDP_Category[Category],, -1 )</f>
        <v>Upper Middle</v>
      </c>
      <c r="W60" s="55" t="s">
        <v>2481</v>
      </c>
    </row>
    <row r="61" spans="2:23" x14ac:dyDescent="0.3">
      <c r="B61" s="64">
        <v>59</v>
      </c>
      <c r="C61" s="56" t="s">
        <v>2471</v>
      </c>
      <c r="D61" s="56" t="s">
        <v>2470</v>
      </c>
      <c r="E61" s="56" t="s">
        <v>2380</v>
      </c>
      <c r="F61" s="60">
        <v>76.584000000000003</v>
      </c>
      <c r="G61" s="75">
        <v>17373662</v>
      </c>
      <c r="H61" s="59">
        <v>3.9100000000000003E-2</v>
      </c>
      <c r="I61" s="57">
        <v>108000</v>
      </c>
      <c r="J61" s="100" t="str">
        <f>_xlfn.XLOOKUP(Countries[[#This Row],[GDP ($MM)]], GDP_Category[GDP], GDP_Category[Category],, -1 )</f>
        <v>Upper Middle</v>
      </c>
      <c r="W61" s="55" t="s">
        <v>2483</v>
      </c>
    </row>
    <row r="62" spans="2:23" x14ac:dyDescent="0.3">
      <c r="B62" s="64">
        <v>60</v>
      </c>
      <c r="C62" s="56" t="s">
        <v>2376</v>
      </c>
      <c r="D62" s="56" t="s">
        <v>2375</v>
      </c>
      <c r="E62" s="56" t="s">
        <v>2377</v>
      </c>
      <c r="F62" s="60">
        <v>60.378999999999998</v>
      </c>
      <c r="G62" s="75">
        <v>31825295</v>
      </c>
      <c r="H62" s="59">
        <v>7.2529999999999997E-2</v>
      </c>
      <c r="I62" s="57">
        <v>106000</v>
      </c>
      <c r="J62" s="100" t="str">
        <f>_xlfn.XLOOKUP(Countries[[#This Row],[GDP ($MM)]], GDP_Category[GDP], GDP_Category[Category],, -1 )</f>
        <v>Upper Middle</v>
      </c>
      <c r="W62" s="55" t="s">
        <v>2485</v>
      </c>
    </row>
    <row r="63" spans="2:23" x14ac:dyDescent="0.3">
      <c r="B63" s="64">
        <v>61</v>
      </c>
      <c r="C63" s="56" t="s">
        <v>2681</v>
      </c>
      <c r="D63" s="56" t="s">
        <v>2783</v>
      </c>
      <c r="E63" s="56" t="s">
        <v>2366</v>
      </c>
      <c r="F63" s="60">
        <v>77.165899999999993</v>
      </c>
      <c r="G63" s="75">
        <v>5457013</v>
      </c>
      <c r="H63" s="59">
        <v>6.7560000000000009E-2</v>
      </c>
      <c r="I63" s="57">
        <v>106000</v>
      </c>
      <c r="J63" s="100" t="str">
        <f>_xlfn.XLOOKUP(Countries[[#This Row],[GDP ($MM)]], GDP_Category[GDP], GDP_Category[Category],, -1 )</f>
        <v>Upper Middle</v>
      </c>
      <c r="W63" s="55" t="s">
        <v>2487</v>
      </c>
    </row>
    <row r="64" spans="2:23" x14ac:dyDescent="0.3">
      <c r="B64" s="64">
        <v>62</v>
      </c>
      <c r="C64" s="56" t="s">
        <v>2655</v>
      </c>
      <c r="D64" s="56" t="s">
        <v>2654</v>
      </c>
      <c r="E64" s="56" t="s">
        <v>2380</v>
      </c>
      <c r="F64" s="60">
        <v>79.634500000000003</v>
      </c>
      <c r="G64" s="75">
        <v>2933408</v>
      </c>
      <c r="H64" s="59">
        <v>0.11444000000000001</v>
      </c>
      <c r="I64" s="57">
        <v>101000</v>
      </c>
      <c r="J64" s="100" t="str">
        <f>_xlfn.XLOOKUP(Countries[[#This Row],[GDP ($MM)]], GDP_Category[GDP], GDP_Category[Category],, -1 )</f>
        <v>Upper Middle</v>
      </c>
      <c r="W64" s="55" t="s">
        <v>2489</v>
      </c>
    </row>
    <row r="65" spans="2:23" x14ac:dyDescent="0.3">
      <c r="B65" s="64">
        <v>63</v>
      </c>
      <c r="C65" s="56" t="s">
        <v>2695</v>
      </c>
      <c r="D65" s="56" t="s">
        <v>2694</v>
      </c>
      <c r="E65" s="56" t="s">
        <v>2363</v>
      </c>
      <c r="F65" s="60">
        <v>76.647999999999996</v>
      </c>
      <c r="G65" s="75">
        <v>21323733</v>
      </c>
      <c r="H65" s="59">
        <v>4.3990000000000001E-2</v>
      </c>
      <c r="I65" s="57">
        <v>88900.800000000003</v>
      </c>
      <c r="J65" s="100" t="str">
        <f>_xlfn.XLOOKUP(Countries[[#This Row],[GDP ($MM)]], GDP_Category[GDP], GDP_Category[Category],, -1 )</f>
        <v>Lower Middle</v>
      </c>
      <c r="W65" s="55" t="s">
        <v>2491</v>
      </c>
    </row>
    <row r="66" spans="2:23" x14ac:dyDescent="0.3">
      <c r="B66" s="64">
        <v>64</v>
      </c>
      <c r="C66" s="56" t="s">
        <v>2553</v>
      </c>
      <c r="D66" s="56" t="s">
        <v>2552</v>
      </c>
      <c r="E66" s="56" t="s">
        <v>2377</v>
      </c>
      <c r="F66" s="60">
        <v>65.909000000000006</v>
      </c>
      <c r="G66" s="75">
        <v>52573973</v>
      </c>
      <c r="H66" s="59">
        <v>9.3130000000000004E-2</v>
      </c>
      <c r="I66" s="57">
        <v>87908.3</v>
      </c>
      <c r="J66" s="100" t="str">
        <f>_xlfn.XLOOKUP(Countries[[#This Row],[GDP ($MM)]], GDP_Category[GDP], GDP_Category[Category],, -1 )</f>
        <v>Lower Middle</v>
      </c>
      <c r="W66" s="55" t="s">
        <v>2493</v>
      </c>
    </row>
    <row r="67" spans="2:23" x14ac:dyDescent="0.3">
      <c r="B67" s="64">
        <v>65</v>
      </c>
      <c r="C67" s="56" t="s">
        <v>2484</v>
      </c>
      <c r="D67" s="56" t="s">
        <v>2483</v>
      </c>
      <c r="E67" s="56" t="s">
        <v>2377</v>
      </c>
      <c r="F67" s="60">
        <v>65.872</v>
      </c>
      <c r="G67" s="75">
        <v>112078730</v>
      </c>
      <c r="H67" s="59">
        <v>1.89E-2</v>
      </c>
      <c r="I67" s="57">
        <v>84355.5</v>
      </c>
      <c r="J67" s="100" t="str">
        <f>_xlfn.XLOOKUP(Countries[[#This Row],[GDP ($MM)]], GDP_Category[GDP], GDP_Category[Category],, -1 )</f>
        <v>Lower Middle</v>
      </c>
      <c r="W67" s="55" t="s">
        <v>2495</v>
      </c>
    </row>
    <row r="68" spans="2:23" x14ac:dyDescent="0.3">
      <c r="B68" s="64">
        <v>66</v>
      </c>
      <c r="C68" s="56" t="s">
        <v>2469</v>
      </c>
      <c r="D68" s="56" t="s">
        <v>2468</v>
      </c>
      <c r="E68" s="56" t="s">
        <v>2380</v>
      </c>
      <c r="F68" s="60">
        <v>73.688999999999993</v>
      </c>
      <c r="G68" s="75">
        <v>10738958</v>
      </c>
      <c r="H68" s="59">
        <v>5.8289999999999995E-2</v>
      </c>
      <c r="I68" s="57">
        <v>81298.600000000006</v>
      </c>
      <c r="J68" s="100" t="str">
        <f>_xlfn.XLOOKUP(Countries[[#This Row],[GDP ($MM)]], GDP_Category[GDP], GDP_Category[Category],, -1 )</f>
        <v>Lower Middle</v>
      </c>
      <c r="W68" s="55" t="s">
        <v>2785</v>
      </c>
    </row>
    <row r="69" spans="2:23" x14ac:dyDescent="0.3">
      <c r="B69" s="64">
        <v>67</v>
      </c>
      <c r="C69" s="56" t="s">
        <v>2635</v>
      </c>
      <c r="D69" s="56" t="s">
        <v>2634</v>
      </c>
      <c r="E69" s="56" t="s">
        <v>2369</v>
      </c>
      <c r="F69" s="60">
        <v>77.393000000000001</v>
      </c>
      <c r="G69" s="75">
        <v>4974986</v>
      </c>
      <c r="H69" s="59">
        <v>3.1130000000000001E-2</v>
      </c>
      <c r="I69" s="57">
        <v>79294.899999999994</v>
      </c>
      <c r="J69" s="100" t="str">
        <f>_xlfn.XLOOKUP(Countries[[#This Row],[GDP ($MM)]], GDP_Category[GDP], GDP_Category[Category],, -1 )</f>
        <v>Lower Middle</v>
      </c>
      <c r="W69" s="55" t="s">
        <v>2498</v>
      </c>
    </row>
    <row r="70" spans="2:23" x14ac:dyDescent="0.3">
      <c r="B70" s="64">
        <v>68</v>
      </c>
      <c r="C70" s="56" t="s">
        <v>2513</v>
      </c>
      <c r="D70" s="56" t="s">
        <v>2512</v>
      </c>
      <c r="E70" s="56" t="s">
        <v>2380</v>
      </c>
      <c r="F70" s="60">
        <v>73.81</v>
      </c>
      <c r="G70" s="75">
        <v>17581472</v>
      </c>
      <c r="H70" s="59">
        <v>2.7269999999999999E-2</v>
      </c>
      <c r="I70" s="57">
        <v>78460.399999999994</v>
      </c>
      <c r="J70" s="100" t="str">
        <f>_xlfn.XLOOKUP(Countries[[#This Row],[GDP ($MM)]], GDP_Category[GDP], GDP_Category[Category],, -1 )</f>
        <v>Lower Middle</v>
      </c>
      <c r="W70" s="55" t="s">
        <v>2500</v>
      </c>
    </row>
    <row r="71" spans="2:23" x14ac:dyDescent="0.3">
      <c r="B71" s="64">
        <v>69</v>
      </c>
      <c r="C71" s="56" t="s">
        <v>2610</v>
      </c>
      <c r="D71" s="56" t="s">
        <v>2609</v>
      </c>
      <c r="E71" s="56" t="s">
        <v>2372</v>
      </c>
      <c r="F71" s="60">
        <v>66.558000000000007</v>
      </c>
      <c r="G71" s="75">
        <v>54045420</v>
      </c>
      <c r="H71" s="59">
        <v>1.5640000000000001E-2</v>
      </c>
      <c r="I71" s="57">
        <v>71214.8</v>
      </c>
      <c r="J71" s="100" t="str">
        <f>_xlfn.XLOOKUP(Countries[[#This Row],[GDP ($MM)]], GDP_Category[GDP], GDP_Category[Category],, -1 )</f>
        <v>Lower Middle</v>
      </c>
      <c r="W71" s="55" t="s">
        <v>2502</v>
      </c>
    </row>
    <row r="72" spans="2:23" x14ac:dyDescent="0.3">
      <c r="B72" s="64">
        <v>70</v>
      </c>
      <c r="C72" s="56" t="s">
        <v>2575</v>
      </c>
      <c r="D72" s="56" t="s">
        <v>2574</v>
      </c>
      <c r="E72" s="56" t="s">
        <v>2366</v>
      </c>
      <c r="F72" s="60">
        <v>82.685400000000001</v>
      </c>
      <c r="G72" s="75">
        <v>615729</v>
      </c>
      <c r="H72" s="59">
        <v>5.4699999999999999E-2</v>
      </c>
      <c r="I72" s="57">
        <v>69487.899999999994</v>
      </c>
      <c r="J72" s="100" t="str">
        <f>_xlfn.XLOOKUP(Countries[[#This Row],[GDP ($MM)]], GDP_Category[GDP], GDP_Category[Category],, -1 )</f>
        <v>Lower Middle</v>
      </c>
      <c r="W72" s="55" t="s">
        <v>2504</v>
      </c>
    </row>
    <row r="73" spans="2:23" x14ac:dyDescent="0.3">
      <c r="B73" s="64">
        <v>71</v>
      </c>
      <c r="C73" s="56" t="s">
        <v>2503</v>
      </c>
      <c r="D73" s="56" t="s">
        <v>2502</v>
      </c>
      <c r="E73" s="56" t="s">
        <v>2377</v>
      </c>
      <c r="F73" s="60">
        <v>63.463000000000001</v>
      </c>
      <c r="G73" s="75">
        <v>28833629</v>
      </c>
      <c r="H73" s="59">
        <v>6.7099999999999993E-2</v>
      </c>
      <c r="I73" s="57">
        <v>65556.5</v>
      </c>
      <c r="J73" s="100" t="str">
        <f>_xlfn.XLOOKUP(Countries[[#This Row],[GDP ($MM)]], GDP_Category[GDP], GDP_Category[Category],, -1 )</f>
        <v>Lower Middle</v>
      </c>
      <c r="W73" s="55" t="s">
        <v>2506</v>
      </c>
    </row>
    <row r="74" spans="2:23" x14ac:dyDescent="0.3">
      <c r="B74" s="64">
        <v>72</v>
      </c>
      <c r="C74" s="56" t="s">
        <v>2423</v>
      </c>
      <c r="D74" s="56" t="s">
        <v>2422</v>
      </c>
      <c r="E74" s="56" t="s">
        <v>2366</v>
      </c>
      <c r="F74" s="60">
        <v>74.812200000000004</v>
      </c>
      <c r="G74" s="75">
        <v>7000119</v>
      </c>
      <c r="H74" s="59">
        <v>5.2610000000000004E-2</v>
      </c>
      <c r="I74" s="57">
        <v>65133</v>
      </c>
      <c r="J74" s="100" t="str">
        <f>_xlfn.XLOOKUP(Countries[[#This Row],[GDP ($MM)]], GDP_Category[GDP], GDP_Category[Category],, -1 )</f>
        <v>Lower Middle</v>
      </c>
      <c r="W74" s="55" t="s">
        <v>2508</v>
      </c>
    </row>
    <row r="75" spans="2:23" x14ac:dyDescent="0.3">
      <c r="B75" s="64">
        <v>73</v>
      </c>
      <c r="C75" s="56" t="s">
        <v>2641</v>
      </c>
      <c r="D75" s="56" t="s">
        <v>2640</v>
      </c>
      <c r="E75" s="56" t="s">
        <v>2380</v>
      </c>
      <c r="F75" s="60">
        <v>78.149000000000001</v>
      </c>
      <c r="G75" s="75">
        <v>4246439</v>
      </c>
      <c r="H75" s="59">
        <v>3.9220000000000005E-2</v>
      </c>
      <c r="I75" s="57">
        <v>65055.1</v>
      </c>
      <c r="J75" s="100" t="str">
        <f>_xlfn.XLOOKUP(Countries[[#This Row],[GDP ($MM)]], GDP_Category[GDP], GDP_Category[Category],, -1 )</f>
        <v>Lower Middle</v>
      </c>
      <c r="W75" s="55" t="s">
        <v>2510</v>
      </c>
    </row>
    <row r="76" spans="2:23" x14ac:dyDescent="0.3">
      <c r="B76" s="64">
        <v>74</v>
      </c>
      <c r="C76" s="56" t="s">
        <v>2454</v>
      </c>
      <c r="D76" s="56" t="s">
        <v>2453</v>
      </c>
      <c r="E76" s="56" t="s">
        <v>2366</v>
      </c>
      <c r="F76" s="60">
        <v>77.826800000000006</v>
      </c>
      <c r="G76" s="75">
        <v>4130304</v>
      </c>
      <c r="H76" s="59">
        <v>8.8499999999999995E-2</v>
      </c>
      <c r="I76" s="57">
        <v>60805.7</v>
      </c>
      <c r="J76" s="100" t="str">
        <f>_xlfn.XLOOKUP(Countries[[#This Row],[GDP ($MM)]], GDP_Category[GDP], GDP_Category[Category],, -1 )</f>
        <v>Lower Middle</v>
      </c>
      <c r="W76" s="55" t="s">
        <v>2512</v>
      </c>
    </row>
    <row r="77" spans="2:23" x14ac:dyDescent="0.3">
      <c r="B77" s="64">
        <v>75</v>
      </c>
      <c r="C77" s="56" t="s">
        <v>2451</v>
      </c>
      <c r="D77" s="56" t="s">
        <v>2450</v>
      </c>
      <c r="E77" s="56" t="s">
        <v>2380</v>
      </c>
      <c r="F77" s="60">
        <v>79.914000000000001</v>
      </c>
      <c r="G77" s="75">
        <v>5047561</v>
      </c>
      <c r="H77" s="59">
        <v>8.1280000000000005E-2</v>
      </c>
      <c r="I77" s="57">
        <v>60126</v>
      </c>
      <c r="J77" s="100" t="str">
        <f>_xlfn.XLOOKUP(Countries[[#This Row],[GDP ($MM)]], GDP_Category[GDP], GDP_Category[Category],, -1 )</f>
        <v>Lower Middle</v>
      </c>
      <c r="W77" s="55" t="s">
        <v>2514</v>
      </c>
    </row>
    <row r="78" spans="2:23" x14ac:dyDescent="0.3">
      <c r="B78" s="64">
        <v>76</v>
      </c>
      <c r="C78" s="56" t="s">
        <v>2401</v>
      </c>
      <c r="D78" s="56" t="s">
        <v>2400</v>
      </c>
      <c r="E78" s="56" t="s">
        <v>2366</v>
      </c>
      <c r="F78" s="60">
        <v>74.129300000000001</v>
      </c>
      <c r="G78" s="75">
        <v>9452411</v>
      </c>
      <c r="H78" s="59">
        <v>5.7799999999999997E-2</v>
      </c>
      <c r="I78" s="57">
        <v>59662.5</v>
      </c>
      <c r="J78" s="100" t="str">
        <f>_xlfn.XLOOKUP(Countries[[#This Row],[GDP ($MM)]], GDP_Category[GDP], GDP_Category[Category],, -1 )</f>
        <v>Lower Middle</v>
      </c>
      <c r="W78" s="55" t="s">
        <v>2516</v>
      </c>
    </row>
    <row r="79" spans="2:23" x14ac:dyDescent="0.3">
      <c r="B79" s="64">
        <v>77</v>
      </c>
      <c r="C79" s="56" t="s">
        <v>2741</v>
      </c>
      <c r="D79" s="56" t="s">
        <v>2740</v>
      </c>
      <c r="E79" s="56" t="s">
        <v>2380</v>
      </c>
      <c r="F79" s="60">
        <v>77.632000000000005</v>
      </c>
      <c r="G79" s="75">
        <v>3461734</v>
      </c>
      <c r="H79" s="59">
        <v>7.961E-2</v>
      </c>
      <c r="I79" s="57">
        <v>59596.9</v>
      </c>
      <c r="J79" s="100" t="str">
        <f>_xlfn.XLOOKUP(Countries[[#This Row],[GDP ($MM)]], GDP_Category[GDP], GDP_Category[Category],, -1 )</f>
        <v>Lower Middle</v>
      </c>
      <c r="W79" s="55" t="s">
        <v>2518</v>
      </c>
    </row>
    <row r="80" spans="2:23" x14ac:dyDescent="0.3">
      <c r="B80" s="64">
        <v>78</v>
      </c>
      <c r="C80" s="56" t="s">
        <v>2711</v>
      </c>
      <c r="D80" s="56" t="s">
        <v>2710</v>
      </c>
      <c r="E80" s="56" t="s">
        <v>2377</v>
      </c>
      <c r="F80" s="60">
        <v>64.478999999999999</v>
      </c>
      <c r="G80" s="75">
        <v>58005463</v>
      </c>
      <c r="H80" s="59">
        <v>1.932E-2</v>
      </c>
      <c r="I80" s="57">
        <v>57437.1</v>
      </c>
      <c r="J80" s="100" t="str">
        <f>_xlfn.XLOOKUP(Countries[[#This Row],[GDP ($MM)]], GDP_Category[GDP], GDP_Category[Category],, -1 )</f>
        <v>Lower Middle</v>
      </c>
      <c r="W80" s="55" t="s">
        <v>2520</v>
      </c>
    </row>
    <row r="81" spans="2:23" x14ac:dyDescent="0.3">
      <c r="B81" s="64">
        <v>79</v>
      </c>
      <c r="C81" s="56" t="s">
        <v>2563</v>
      </c>
      <c r="D81" s="56" t="s">
        <v>2562</v>
      </c>
      <c r="E81" s="56" t="s">
        <v>2369</v>
      </c>
      <c r="F81" s="60">
        <v>78.832999999999998</v>
      </c>
      <c r="G81" s="75">
        <v>6855713</v>
      </c>
      <c r="H81" s="59">
        <v>6.1669999999999996E-2</v>
      </c>
      <c r="I81" s="57">
        <v>56639.199999999997</v>
      </c>
      <c r="J81" s="100" t="str">
        <f>_xlfn.XLOOKUP(Countries[[#This Row],[GDP ($MM)]], GDP_Category[GDP], GDP_Category[Category],, -1 )</f>
        <v>Lower Middle</v>
      </c>
      <c r="W81" s="55" t="s">
        <v>2522</v>
      </c>
    </row>
    <row r="82" spans="2:23" x14ac:dyDescent="0.3">
      <c r="B82" s="64">
        <v>80</v>
      </c>
      <c r="C82" s="56" t="s">
        <v>2576</v>
      </c>
      <c r="D82" s="56" t="s">
        <v>2786</v>
      </c>
      <c r="E82" s="56" t="s">
        <v>2372</v>
      </c>
      <c r="F82" s="60">
        <v>83.989000000000004</v>
      </c>
      <c r="G82" s="75">
        <v>640445</v>
      </c>
      <c r="H82" s="59">
        <v>2.23E-2</v>
      </c>
      <c r="I82" s="57">
        <v>54545.2</v>
      </c>
      <c r="J82" s="100" t="str">
        <f>_xlfn.XLOOKUP(Countries[[#This Row],[GDP ($MM)]], GDP_Category[GDP], GDP_Category[Category],, -1 )</f>
        <v>Lower Middle</v>
      </c>
      <c r="W82" s="55" t="s">
        <v>2781</v>
      </c>
    </row>
    <row r="83" spans="2:23" x14ac:dyDescent="0.3">
      <c r="B83" s="64">
        <v>81</v>
      </c>
      <c r="C83" s="56" t="s">
        <v>2683</v>
      </c>
      <c r="D83" s="56" t="s">
        <v>2682</v>
      </c>
      <c r="E83" s="56" t="s">
        <v>2366</v>
      </c>
      <c r="F83" s="60">
        <v>81.175600000000003</v>
      </c>
      <c r="G83" s="75">
        <v>2078654</v>
      </c>
      <c r="H83" s="59">
        <v>5.5099999999999996E-2</v>
      </c>
      <c r="I83" s="57">
        <v>54235.5</v>
      </c>
      <c r="J83" s="100" t="str">
        <f>_xlfn.XLOOKUP(Countries[[#This Row],[GDP ($MM)]], GDP_Category[GDP], GDP_Category[Category],, -1 )</f>
        <v>Lower Middle</v>
      </c>
      <c r="W83" s="55" t="s">
        <v>2525</v>
      </c>
    </row>
    <row r="84" spans="2:23" x14ac:dyDescent="0.3">
      <c r="B84" s="64">
        <v>82</v>
      </c>
      <c r="C84" s="56" t="s">
        <v>2573</v>
      </c>
      <c r="D84" s="56" t="s">
        <v>2572</v>
      </c>
      <c r="E84" s="56" t="s">
        <v>2366</v>
      </c>
      <c r="F84" s="60">
        <v>74.670699999999997</v>
      </c>
      <c r="G84" s="75">
        <v>2759627</v>
      </c>
      <c r="H84" s="59">
        <v>6.7000000000000004E-2</v>
      </c>
      <c r="I84" s="57">
        <v>53251.4</v>
      </c>
      <c r="J84" s="100" t="str">
        <f>_xlfn.XLOOKUP(Countries[[#This Row],[GDP ($MM)]], GDP_Category[GDP], GDP_Category[Category],, -1 )</f>
        <v>Lower Middle</v>
      </c>
      <c r="W84" s="55" t="s">
        <v>2527</v>
      </c>
    </row>
    <row r="85" spans="2:23" x14ac:dyDescent="0.3">
      <c r="B85" s="64">
        <v>83</v>
      </c>
      <c r="C85" s="56" t="s">
        <v>2673</v>
      </c>
      <c r="D85" s="56" t="s">
        <v>2672</v>
      </c>
      <c r="E85" s="56" t="s">
        <v>2366</v>
      </c>
      <c r="F85" s="60">
        <v>76.087800000000001</v>
      </c>
      <c r="G85" s="75">
        <v>8772235</v>
      </c>
      <c r="H85" s="59">
        <v>0.1351</v>
      </c>
      <c r="I85" s="57">
        <v>50508.4</v>
      </c>
      <c r="J85" s="100" t="str">
        <f>_xlfn.XLOOKUP(Countries[[#This Row],[GDP ($MM)]], GDP_Category[GDP], GDP_Category[Category],, -1 )</f>
        <v>Lower Middle</v>
      </c>
      <c r="W85" s="55" t="s">
        <v>2529</v>
      </c>
    </row>
    <row r="86" spans="2:23" x14ac:dyDescent="0.3">
      <c r="B86" s="64">
        <v>84</v>
      </c>
      <c r="C86" s="56" t="s">
        <v>2743</v>
      </c>
      <c r="D86" s="56" t="s">
        <v>2742</v>
      </c>
      <c r="E86" s="56" t="s">
        <v>2366</v>
      </c>
      <c r="F86" s="60">
        <v>71.388000000000005</v>
      </c>
      <c r="G86" s="75">
        <v>32981716</v>
      </c>
      <c r="H86" s="59">
        <v>5.2229999999999999E-2</v>
      </c>
      <c r="I86" s="57">
        <v>50499.9</v>
      </c>
      <c r="J86" s="100" t="str">
        <f>_xlfn.XLOOKUP(Countries[[#This Row],[GDP ($MM)]], GDP_Category[GDP], GDP_Category[Category],, -1 )</f>
        <v>Lower Middle</v>
      </c>
      <c r="W86" s="55" t="s">
        <v>2531</v>
      </c>
    </row>
    <row r="87" spans="2:23" x14ac:dyDescent="0.3">
      <c r="B87" s="64">
        <v>85</v>
      </c>
      <c r="C87" s="56" t="s">
        <v>2569</v>
      </c>
      <c r="D87" s="56" t="s">
        <v>2568</v>
      </c>
      <c r="E87" s="56" t="s">
        <v>2369</v>
      </c>
      <c r="F87" s="60">
        <v>72.52</v>
      </c>
      <c r="G87" s="75">
        <v>6777452</v>
      </c>
      <c r="H87" s="59">
        <v>0.17287</v>
      </c>
      <c r="I87" s="57">
        <v>48319.6</v>
      </c>
      <c r="J87" s="100" t="str">
        <f>_xlfn.XLOOKUP(Countries[[#This Row],[GDP ($MM)]], GDP_Category[GDP], GDP_Category[Category],, -1 )</f>
        <v>Lower Middle</v>
      </c>
      <c r="W87" s="55" t="s">
        <v>2776</v>
      </c>
    </row>
    <row r="88" spans="2:23" x14ac:dyDescent="0.3">
      <c r="B88" s="64">
        <v>86</v>
      </c>
      <c r="C88" s="56" t="s">
        <v>2449</v>
      </c>
      <c r="D88" s="56" t="s">
        <v>2784</v>
      </c>
      <c r="E88" s="56" t="s">
        <v>2377</v>
      </c>
      <c r="F88" s="60">
        <v>60.026000000000003</v>
      </c>
      <c r="G88" s="75">
        <v>5380508</v>
      </c>
      <c r="H88" s="59">
        <v>4.1550000000000004E-2</v>
      </c>
      <c r="I88" s="57">
        <v>47227.5</v>
      </c>
      <c r="J88" s="100" t="str">
        <f>_xlfn.XLOOKUP(Countries[[#This Row],[GDP ($MM)]], GDP_Category[GDP], GDP_Category[Category],, -1 )</f>
        <v>Lower Middle</v>
      </c>
      <c r="W88" s="55" t="s">
        <v>2534</v>
      </c>
    </row>
    <row r="89" spans="2:23" x14ac:dyDescent="0.3">
      <c r="B89" s="64">
        <v>87</v>
      </c>
      <c r="C89" s="56" t="s">
        <v>2392</v>
      </c>
      <c r="D89" s="56" t="s">
        <v>2391</v>
      </c>
      <c r="E89" s="56" t="s">
        <v>2366</v>
      </c>
      <c r="F89" s="60">
        <v>72.692999999999998</v>
      </c>
      <c r="G89" s="75">
        <v>10047718</v>
      </c>
      <c r="H89" s="59">
        <v>5.2199999999999996E-2</v>
      </c>
      <c r="I89" s="57">
        <v>46939.5</v>
      </c>
      <c r="J89" s="100" t="str">
        <f>_xlfn.XLOOKUP(Countries[[#This Row],[GDP ($MM)]], GDP_Category[GDP], GDP_Category[Category],, -1 )</f>
        <v>Lower Middle</v>
      </c>
      <c r="W89" s="55" t="s">
        <v>2536</v>
      </c>
    </row>
    <row r="90" spans="2:23" x14ac:dyDescent="0.3">
      <c r="B90" s="64">
        <v>88</v>
      </c>
      <c r="C90" s="56" t="s">
        <v>2452</v>
      </c>
      <c r="D90" s="56" t="s">
        <v>2779</v>
      </c>
      <c r="E90" s="56" t="s">
        <v>2377</v>
      </c>
      <c r="F90" s="60">
        <v>57.017000000000003</v>
      </c>
      <c r="G90" s="75">
        <v>25716544</v>
      </c>
      <c r="H90" s="59">
        <v>2.4799999999999999E-2</v>
      </c>
      <c r="I90" s="57">
        <v>43007</v>
      </c>
      <c r="J90" s="100" t="str">
        <f>_xlfn.XLOOKUP(Countries[[#This Row],[GDP ($MM)]], GDP_Category[GDP], GDP_Category[Category],, -1 )</f>
        <v>Lower Middle</v>
      </c>
      <c r="W90" s="55" t="s">
        <v>2538</v>
      </c>
    </row>
    <row r="91" spans="2:23" x14ac:dyDescent="0.3">
      <c r="B91" s="64">
        <v>89</v>
      </c>
      <c r="C91" s="56" t="s">
        <v>2549</v>
      </c>
      <c r="D91" s="56" t="s">
        <v>2548</v>
      </c>
      <c r="E91" s="56" t="s">
        <v>2369</v>
      </c>
      <c r="F91" s="60">
        <v>74.292000000000002</v>
      </c>
      <c r="G91" s="75">
        <v>10101694</v>
      </c>
      <c r="H91" s="59">
        <v>0.1525</v>
      </c>
      <c r="I91" s="57">
        <v>42290.8</v>
      </c>
      <c r="J91" s="100" t="str">
        <f>_xlfn.XLOOKUP(Countries[[#This Row],[GDP ($MM)]], GDP_Category[GDP], GDP_Category[Category],, -1 )</f>
        <v>Lower Middle</v>
      </c>
      <c r="W91" s="55" t="s">
        <v>2540</v>
      </c>
    </row>
    <row r="92" spans="2:23" x14ac:dyDescent="0.3">
      <c r="B92" s="64">
        <v>90</v>
      </c>
      <c r="C92" s="56" t="s">
        <v>2700</v>
      </c>
      <c r="D92" s="56" t="s">
        <v>2699</v>
      </c>
      <c r="E92" s="56" t="s">
        <v>2377</v>
      </c>
      <c r="F92" s="60">
        <v>64.881</v>
      </c>
      <c r="G92" s="75">
        <v>42813238</v>
      </c>
      <c r="H92" s="59">
        <v>0.12875999999999999</v>
      </c>
      <c r="I92" s="57">
        <v>40851.5</v>
      </c>
      <c r="J92" s="100" t="str">
        <f>_xlfn.XLOOKUP(Countries[[#This Row],[GDP ($MM)]], GDP_Category[GDP], GDP_Category[Category],, -1 )</f>
        <v>Lower Middle</v>
      </c>
      <c r="W92" s="55" t="s">
        <v>2542</v>
      </c>
    </row>
    <row r="93" spans="2:23" x14ac:dyDescent="0.3">
      <c r="B93" s="64">
        <v>91</v>
      </c>
      <c r="C93" s="56" t="s">
        <v>2645</v>
      </c>
      <c r="D93" s="56" t="s">
        <v>2644</v>
      </c>
      <c r="E93" s="56" t="s">
        <v>2380</v>
      </c>
      <c r="F93" s="60">
        <v>73.992000000000004</v>
      </c>
      <c r="G93" s="75">
        <v>7044636</v>
      </c>
      <c r="H93" s="59">
        <v>4.7119999999999995E-2</v>
      </c>
      <c r="I93" s="57">
        <v>40842.300000000003</v>
      </c>
      <c r="J93" s="100" t="str">
        <f>_xlfn.XLOOKUP(Countries[[#This Row],[GDP ($MM)]], GDP_Category[GDP], GDP_Category[Category],, -1 )</f>
        <v>Lower Middle</v>
      </c>
      <c r="W93" s="55" t="s">
        <v>2779</v>
      </c>
    </row>
    <row r="94" spans="2:23" x14ac:dyDescent="0.3">
      <c r="B94" s="64">
        <v>92</v>
      </c>
      <c r="C94" s="56" t="s">
        <v>2725</v>
      </c>
      <c r="D94" s="56" t="s">
        <v>2724</v>
      </c>
      <c r="E94" s="56" t="s">
        <v>2366</v>
      </c>
      <c r="F94" s="60">
        <v>67.956000000000003</v>
      </c>
      <c r="G94" s="75">
        <v>5942089</v>
      </c>
      <c r="H94" s="59">
        <v>3.7830000000000003E-2</v>
      </c>
      <c r="I94" s="57">
        <v>40761.1</v>
      </c>
      <c r="J94" s="100" t="str">
        <f>_xlfn.XLOOKUP(Countries[[#This Row],[GDP ($MM)]], GDP_Category[GDP], GDP_Category[Category],, -1 )</f>
        <v>Lower Middle</v>
      </c>
      <c r="W94" s="55" t="s">
        <v>2544</v>
      </c>
    </row>
    <row r="95" spans="2:23" x14ac:dyDescent="0.3">
      <c r="B95" s="64">
        <v>93</v>
      </c>
      <c r="C95" s="56" t="s">
        <v>2414</v>
      </c>
      <c r="D95" s="56" t="s">
        <v>2413</v>
      </c>
      <c r="E95" s="56" t="s">
        <v>2380</v>
      </c>
      <c r="F95" s="60">
        <v>70.944999999999993</v>
      </c>
      <c r="G95" s="75">
        <v>11513100</v>
      </c>
      <c r="H95" s="59">
        <v>3.2579999999999998E-2</v>
      </c>
      <c r="I95" s="57">
        <v>40287.599999999999</v>
      </c>
      <c r="J95" s="100" t="str">
        <f>_xlfn.XLOOKUP(Countries[[#This Row],[GDP ($MM)]], GDP_Category[GDP], GDP_Category[Category],, -1 )</f>
        <v>Lower Middle</v>
      </c>
      <c r="W95" s="55" t="s">
        <v>2546</v>
      </c>
    </row>
    <row r="96" spans="2:23" x14ac:dyDescent="0.3">
      <c r="B96" s="64">
        <v>94</v>
      </c>
      <c r="C96" s="56" t="s">
        <v>2721</v>
      </c>
      <c r="D96" s="56" t="s">
        <v>2720</v>
      </c>
      <c r="E96" s="56" t="s">
        <v>2369</v>
      </c>
      <c r="F96" s="60">
        <v>76.31</v>
      </c>
      <c r="G96" s="75">
        <v>11694719</v>
      </c>
      <c r="H96" s="59">
        <v>0.15478</v>
      </c>
      <c r="I96" s="57">
        <v>39860.699999999997</v>
      </c>
      <c r="J96" s="100" t="str">
        <f>_xlfn.XLOOKUP(Countries[[#This Row],[GDP ($MM)]], GDP_Category[GDP], GDP_Category[Category],, -1 )</f>
        <v>Lower Middle</v>
      </c>
      <c r="W96" s="55" t="s">
        <v>2548</v>
      </c>
    </row>
    <row r="97" spans="2:23" x14ac:dyDescent="0.3">
      <c r="B97" s="64">
        <v>95</v>
      </c>
      <c r="C97" s="56" t="s">
        <v>2432</v>
      </c>
      <c r="D97" s="56" t="s">
        <v>2431</v>
      </c>
      <c r="E97" s="56" t="s">
        <v>2377</v>
      </c>
      <c r="F97" s="60">
        <v>58.511000000000003</v>
      </c>
      <c r="G97" s="75">
        <v>25876380</v>
      </c>
      <c r="H97" s="59">
        <v>3.3610000000000001E-2</v>
      </c>
      <c r="I97" s="57">
        <v>38502.1</v>
      </c>
      <c r="J97" s="100" t="str">
        <f>_xlfn.XLOOKUP(Countries[[#This Row],[GDP ($MM)]], GDP_Category[GDP], GDP_Category[Category],, -1 )</f>
        <v>Lower Middle</v>
      </c>
      <c r="W97" s="55" t="s">
        <v>2550</v>
      </c>
    </row>
    <row r="98" spans="2:23" x14ac:dyDescent="0.3">
      <c r="B98" s="64">
        <v>96</v>
      </c>
      <c r="C98" s="56" t="s">
        <v>2395</v>
      </c>
      <c r="D98" s="56" t="s">
        <v>2394</v>
      </c>
      <c r="E98" s="56" t="s">
        <v>2369</v>
      </c>
      <c r="F98" s="60">
        <v>77.031999999999996</v>
      </c>
      <c r="G98" s="75">
        <v>1641172</v>
      </c>
      <c r="H98" s="59">
        <v>9.6200000000000001E-3</v>
      </c>
      <c r="I98" s="57">
        <v>37746.199999999997</v>
      </c>
      <c r="J98" s="100" t="str">
        <f>_xlfn.XLOOKUP(Countries[[#This Row],[GDP ($MM)]], GDP_Category[GDP], GDP_Category[Category],, -1 )</f>
        <v>Lower Middle</v>
      </c>
      <c r="W98" s="55" t="s">
        <v>2552</v>
      </c>
    </row>
    <row r="99" spans="2:23" x14ac:dyDescent="0.3">
      <c r="B99" s="64">
        <v>97</v>
      </c>
      <c r="C99" s="56" t="s">
        <v>2561</v>
      </c>
      <c r="D99" s="56" t="s">
        <v>2560</v>
      </c>
      <c r="E99" s="56" t="s">
        <v>2366</v>
      </c>
      <c r="F99" s="60">
        <v>74.680499999999995</v>
      </c>
      <c r="G99" s="75">
        <v>1906743</v>
      </c>
      <c r="H99" s="59">
        <v>7.8570000000000001E-2</v>
      </c>
      <c r="I99" s="57">
        <v>34849.1</v>
      </c>
      <c r="J99" s="100" t="str">
        <f>_xlfn.XLOOKUP(Countries[[#This Row],[GDP ($MM)]], GDP_Category[GDP], GDP_Category[Category],, -1 )</f>
        <v>Lower Middle</v>
      </c>
      <c r="W99" s="55" t="s">
        <v>2554</v>
      </c>
    </row>
    <row r="100" spans="2:23" x14ac:dyDescent="0.3">
      <c r="B100" s="64">
        <v>98</v>
      </c>
      <c r="C100" s="56" t="s">
        <v>2754</v>
      </c>
      <c r="D100" s="56" t="s">
        <v>2753</v>
      </c>
      <c r="E100" s="56" t="s">
        <v>2377</v>
      </c>
      <c r="F100" s="60">
        <v>60.811999999999998</v>
      </c>
      <c r="G100" s="75">
        <v>14645468</v>
      </c>
      <c r="H100" s="59">
        <v>4.9149999999999999E-2</v>
      </c>
      <c r="I100" s="57">
        <v>31000.5</v>
      </c>
      <c r="J100" s="100" t="str">
        <f>_xlfn.XLOOKUP(Countries[[#This Row],[GDP ($MM)]], GDP_Category[GDP], GDP_Category[Category],, -1 )</f>
        <v>Lower Middle</v>
      </c>
      <c r="W100" s="55" t="s">
        <v>2557</v>
      </c>
    </row>
    <row r="101" spans="2:23" x14ac:dyDescent="0.3">
      <c r="B101" s="64">
        <v>99</v>
      </c>
      <c r="C101" s="56" t="s">
        <v>2480</v>
      </c>
      <c r="D101" s="56" t="s">
        <v>2479</v>
      </c>
      <c r="E101" s="56" t="s">
        <v>2366</v>
      </c>
      <c r="F101" s="60">
        <v>77.641499999999994</v>
      </c>
      <c r="G101" s="75">
        <v>1325648</v>
      </c>
      <c r="H101" s="59">
        <v>5.5800000000000002E-2</v>
      </c>
      <c r="I101" s="57">
        <v>30284.9</v>
      </c>
      <c r="J101" s="100" t="str">
        <f>_xlfn.XLOOKUP(Countries[[#This Row],[GDP ($MM)]], GDP_Category[GDP], GDP_Category[Category],, -1 )</f>
        <v>Lower Middle</v>
      </c>
      <c r="W101" s="55" t="s">
        <v>2782</v>
      </c>
    </row>
    <row r="102" spans="2:23" x14ac:dyDescent="0.3">
      <c r="B102" s="64">
        <v>100</v>
      </c>
      <c r="C102" s="56" t="s">
        <v>2614</v>
      </c>
      <c r="D102" s="56" t="s">
        <v>2613</v>
      </c>
      <c r="E102" s="56" t="s">
        <v>2363</v>
      </c>
      <c r="F102" s="60">
        <v>70.168999999999997</v>
      </c>
      <c r="G102" s="75">
        <v>28608710</v>
      </c>
      <c r="H102" s="59">
        <v>1.264E-2</v>
      </c>
      <c r="I102" s="57">
        <v>28812.5</v>
      </c>
      <c r="J102" s="100" t="str">
        <f>_xlfn.XLOOKUP(Countries[[#This Row],[GDP ($MM)]], GDP_Category[GDP], GDP_Category[Category],, -1 )</f>
        <v>Lower Middle</v>
      </c>
      <c r="W102" s="55" t="s">
        <v>2560</v>
      </c>
    </row>
    <row r="103" spans="2:23" x14ac:dyDescent="0.3">
      <c r="B103" s="64">
        <v>101</v>
      </c>
      <c r="C103" s="56" t="s">
        <v>2731</v>
      </c>
      <c r="D103" s="56" t="s">
        <v>2730</v>
      </c>
      <c r="E103" s="56" t="s">
        <v>2377</v>
      </c>
      <c r="F103" s="60">
        <v>62.515999999999998</v>
      </c>
      <c r="G103" s="75">
        <v>44269594</v>
      </c>
      <c r="H103" s="59">
        <v>1.7420000000000001E-2</v>
      </c>
      <c r="I103" s="57">
        <v>27476.9</v>
      </c>
      <c r="J103" s="100" t="str">
        <f>_xlfn.XLOOKUP(Countries[[#This Row],[GDP ($MM)]], GDP_Category[GDP], GDP_Category[Category],, -1 )</f>
        <v>Lower Middle</v>
      </c>
      <c r="W103" s="55" t="s">
        <v>2562</v>
      </c>
    </row>
    <row r="104" spans="2:23" x14ac:dyDescent="0.3">
      <c r="B104" s="64">
        <v>102</v>
      </c>
      <c r="C104" s="56" t="s">
        <v>2750</v>
      </c>
      <c r="D104" s="56" t="s">
        <v>2777</v>
      </c>
      <c r="E104" s="56" t="s">
        <v>2369</v>
      </c>
      <c r="F104" s="60">
        <v>66.085999999999999</v>
      </c>
      <c r="G104" s="75">
        <v>29161922</v>
      </c>
      <c r="H104" s="59">
        <v>0.12933999999999998</v>
      </c>
      <c r="I104" s="57">
        <v>26914.400000000001</v>
      </c>
      <c r="J104" s="100" t="str">
        <f>_xlfn.XLOOKUP(Countries[[#This Row],[GDP ($MM)]], GDP_Category[GDP], GDP_Category[Category],, -1 )</f>
        <v>Lower Middle</v>
      </c>
      <c r="W104" s="55" t="s">
        <v>2564</v>
      </c>
    </row>
    <row r="105" spans="2:23" x14ac:dyDescent="0.3">
      <c r="B105" s="64">
        <v>103</v>
      </c>
      <c r="C105" s="56" t="s">
        <v>2752</v>
      </c>
      <c r="D105" s="56" t="s">
        <v>2751</v>
      </c>
      <c r="E105" s="56" t="s">
        <v>2377</v>
      </c>
      <c r="F105" s="60">
        <v>63.042999999999999</v>
      </c>
      <c r="G105" s="75">
        <v>17861030</v>
      </c>
      <c r="H105" s="59">
        <v>7.2900000000000006E-2</v>
      </c>
      <c r="I105" s="57">
        <v>26720.1</v>
      </c>
      <c r="J105" s="100" t="str">
        <f>_xlfn.XLOOKUP(Countries[[#This Row],[GDP ($MM)]], GDP_Category[GDP], GDP_Category[Category],, -1 )</f>
        <v>Lower Middle</v>
      </c>
      <c r="W105" s="55" t="s">
        <v>2566</v>
      </c>
    </row>
    <row r="106" spans="2:23" x14ac:dyDescent="0.3">
      <c r="B106" s="64">
        <v>104</v>
      </c>
      <c r="C106" s="56" t="s">
        <v>2474</v>
      </c>
      <c r="D106" s="56" t="s">
        <v>2473</v>
      </c>
      <c r="E106" s="56" t="s">
        <v>2380</v>
      </c>
      <c r="F106" s="60">
        <v>72.872</v>
      </c>
      <c r="G106" s="75">
        <v>6453553</v>
      </c>
      <c r="H106" s="59">
        <v>4.3899999999999995E-2</v>
      </c>
      <c r="I106" s="57">
        <v>26057</v>
      </c>
      <c r="J106" s="100" t="str">
        <f>_xlfn.XLOOKUP(Countries[[#This Row],[GDP ($MM)]], GDP_Category[GDP], GDP_Category[Category],, -1 )</f>
        <v>Lower Middle</v>
      </c>
      <c r="W106" s="55" t="s">
        <v>2568</v>
      </c>
    </row>
    <row r="107" spans="2:23" x14ac:dyDescent="0.3">
      <c r="B107" s="64">
        <v>105</v>
      </c>
      <c r="C107" s="56" t="s">
        <v>2528</v>
      </c>
      <c r="D107" s="56" t="s">
        <v>2527</v>
      </c>
      <c r="E107" s="56" t="s">
        <v>2366</v>
      </c>
      <c r="F107" s="60">
        <v>82.204899999999995</v>
      </c>
      <c r="G107" s="75">
        <v>339031</v>
      </c>
      <c r="H107" s="59">
        <v>2.9180000000000001E-2</v>
      </c>
      <c r="I107" s="57">
        <v>25882.2</v>
      </c>
      <c r="J107" s="100" t="str">
        <f>_xlfn.XLOOKUP(Countries[[#This Row],[GDP ($MM)]], GDP_Category[GDP], GDP_Category[Category],, -1 )</f>
        <v>Lower Middle</v>
      </c>
      <c r="W107" s="55" t="s">
        <v>2570</v>
      </c>
    </row>
    <row r="108" spans="2:23" x14ac:dyDescent="0.3">
      <c r="B108" s="64">
        <v>106</v>
      </c>
      <c r="C108" s="56" t="s">
        <v>2430</v>
      </c>
      <c r="D108" s="56" t="s">
        <v>2429</v>
      </c>
      <c r="E108" s="56" t="s">
        <v>2372</v>
      </c>
      <c r="F108" s="60">
        <v>69.289000000000001</v>
      </c>
      <c r="G108" s="75">
        <v>16486542</v>
      </c>
      <c r="H108" s="59">
        <v>1.4800000000000001E-2</v>
      </c>
      <c r="I108" s="57">
        <v>24571.8</v>
      </c>
      <c r="J108" s="100" t="str">
        <f>_xlfn.XLOOKUP(Countries[[#This Row],[GDP ($MM)]], GDP_Category[GDP], GDP_Category[Category],, -1 )</f>
        <v>Lower Middle</v>
      </c>
      <c r="W108" s="55" t="s">
        <v>2572</v>
      </c>
    </row>
    <row r="109" spans="2:23" x14ac:dyDescent="0.3">
      <c r="B109" s="64">
        <v>107</v>
      </c>
      <c r="C109" s="56" t="s">
        <v>2459</v>
      </c>
      <c r="D109" s="56" t="s">
        <v>2458</v>
      </c>
      <c r="E109" s="56" t="s">
        <v>2366</v>
      </c>
      <c r="F109" s="60">
        <v>80.671999999999997</v>
      </c>
      <c r="G109" s="75">
        <v>1179551</v>
      </c>
      <c r="H109" s="59">
        <v>8.1900000000000001E-2</v>
      </c>
      <c r="I109" s="57">
        <v>24469.8</v>
      </c>
      <c r="J109" s="100" t="str">
        <f>_xlfn.XLOOKUP(Countries[[#This Row],[GDP ($MM)]], GDP_Category[GDP], GDP_Category[Category],, -1 )</f>
        <v>Lower Middle</v>
      </c>
      <c r="W109" s="55" t="s">
        <v>2574</v>
      </c>
    </row>
    <row r="110" spans="2:23" x14ac:dyDescent="0.3">
      <c r="B110" s="64">
        <v>108</v>
      </c>
      <c r="C110" s="56" t="s">
        <v>2671</v>
      </c>
      <c r="D110" s="56" t="s">
        <v>2670</v>
      </c>
      <c r="E110" s="56" t="s">
        <v>2377</v>
      </c>
      <c r="F110" s="60">
        <v>67.38</v>
      </c>
      <c r="G110" s="75">
        <v>16296364</v>
      </c>
      <c r="H110" s="59">
        <v>6.4640000000000003E-2</v>
      </c>
      <c r="I110" s="57">
        <v>24129.599999999999</v>
      </c>
      <c r="J110" s="100" t="str">
        <f>_xlfn.XLOOKUP(Countries[[#This Row],[GDP ($MM)]], GDP_Category[GDP], GDP_Category[Category],, -1 )</f>
        <v>Lower Middle</v>
      </c>
      <c r="W110" s="55" t="s">
        <v>2786</v>
      </c>
    </row>
    <row r="111" spans="2:23" x14ac:dyDescent="0.3">
      <c r="B111" s="64">
        <v>109</v>
      </c>
      <c r="C111" s="56" t="s">
        <v>2523</v>
      </c>
      <c r="D111" s="56" t="s">
        <v>2522</v>
      </c>
      <c r="E111" s="56" t="s">
        <v>2380</v>
      </c>
      <c r="F111" s="60">
        <v>74.897999999999996</v>
      </c>
      <c r="G111" s="75">
        <v>9746117</v>
      </c>
      <c r="H111" s="59">
        <v>4.7600000000000003E-2</v>
      </c>
      <c r="I111" s="57">
        <v>23803.200000000001</v>
      </c>
      <c r="J111" s="100" t="str">
        <f>_xlfn.XLOOKUP(Countries[[#This Row],[GDP ($MM)]], GDP_Category[GDP], GDP_Category[Category],, -1 )</f>
        <v>Lower Middle</v>
      </c>
      <c r="W111" s="55" t="s">
        <v>2577</v>
      </c>
    </row>
    <row r="112" spans="2:23" x14ac:dyDescent="0.3">
      <c r="B112" s="64">
        <v>110</v>
      </c>
      <c r="C112" s="56" t="s">
        <v>2643</v>
      </c>
      <c r="D112" s="56" t="s">
        <v>2642</v>
      </c>
      <c r="E112" s="56" t="s">
        <v>2372</v>
      </c>
      <c r="F112" s="60">
        <v>64.010000000000005</v>
      </c>
      <c r="G112" s="75">
        <v>8776109</v>
      </c>
      <c r="H112" s="59">
        <v>2.367E-2</v>
      </c>
      <c r="I112" s="57">
        <v>23431.599999999999</v>
      </c>
      <c r="J112" s="100" t="str">
        <f>_xlfn.XLOOKUP(Countries[[#This Row],[GDP ($MM)]], GDP_Category[GDP], GDP_Category[Category],, -1 )</f>
        <v>Lower Middle</v>
      </c>
      <c r="W112" s="55" t="s">
        <v>2579</v>
      </c>
    </row>
    <row r="113" spans="2:23" x14ac:dyDescent="0.3">
      <c r="B113" s="64">
        <v>111</v>
      </c>
      <c r="C113" s="56" t="s">
        <v>2719</v>
      </c>
      <c r="D113" s="56" t="s">
        <v>2718</v>
      </c>
      <c r="E113" s="56" t="s">
        <v>2380</v>
      </c>
      <c r="F113" s="60">
        <v>73.245000000000005</v>
      </c>
      <c r="G113" s="75">
        <v>1394973</v>
      </c>
      <c r="H113" s="59">
        <v>2.8300000000000002E-2</v>
      </c>
      <c r="I113" s="57">
        <v>23410.400000000001</v>
      </c>
      <c r="J113" s="100" t="str">
        <f>_xlfn.XLOOKUP(Countries[[#This Row],[GDP ($MM)]], GDP_Category[GDP], GDP_Category[Category],, -1 )</f>
        <v>Lower Middle</v>
      </c>
      <c r="W113" s="55" t="s">
        <v>2581</v>
      </c>
    </row>
    <row r="114" spans="2:23" x14ac:dyDescent="0.3">
      <c r="B114" s="64">
        <v>112</v>
      </c>
      <c r="C114" s="56" t="s">
        <v>2416</v>
      </c>
      <c r="D114" s="56" t="s">
        <v>2415</v>
      </c>
      <c r="E114" s="56" t="s">
        <v>2366</v>
      </c>
      <c r="F114" s="60">
        <v>77.128</v>
      </c>
      <c r="G114" s="75">
        <v>3301000</v>
      </c>
      <c r="H114" s="59">
        <v>2.8389999999999999E-2</v>
      </c>
      <c r="I114" s="57">
        <v>19781.8</v>
      </c>
      <c r="J114" s="100" t="str">
        <f>_xlfn.XLOOKUP(Countries[[#This Row],[GDP ($MM)]], GDP_Category[GDP], GDP_Category[Category],, -1 )</f>
        <v>Lower Middle</v>
      </c>
      <c r="W114" s="55" t="s">
        <v>2583</v>
      </c>
    </row>
    <row r="115" spans="2:23" x14ac:dyDescent="0.3">
      <c r="B115" s="64">
        <v>113</v>
      </c>
      <c r="C115" s="56" t="s">
        <v>2362</v>
      </c>
      <c r="D115" s="56" t="s">
        <v>2361</v>
      </c>
      <c r="E115" s="56" t="s">
        <v>2363</v>
      </c>
      <c r="F115" s="60">
        <v>64.13</v>
      </c>
      <c r="G115" s="75">
        <v>38041754</v>
      </c>
      <c r="H115" s="59">
        <v>1.542E-2</v>
      </c>
      <c r="I115" s="57">
        <v>19363</v>
      </c>
      <c r="J115" s="100" t="str">
        <f>_xlfn.XLOOKUP(Countries[[#This Row],[GDP ($MM)]], GDP_Category[GDP], GDP_Category[Category],, -1 )</f>
        <v>Lower Middle</v>
      </c>
      <c r="W115" s="55" t="s">
        <v>2585</v>
      </c>
    </row>
    <row r="116" spans="2:23" x14ac:dyDescent="0.3">
      <c r="B116" s="64">
        <v>114</v>
      </c>
      <c r="C116" s="56" t="s">
        <v>2418</v>
      </c>
      <c r="D116" s="56" t="s">
        <v>2417</v>
      </c>
      <c r="E116" s="56" t="s">
        <v>2377</v>
      </c>
      <c r="F116" s="60">
        <v>68.811999999999998</v>
      </c>
      <c r="G116" s="75">
        <v>2303697</v>
      </c>
      <c r="H116" s="59">
        <v>0.17940999999999999</v>
      </c>
      <c r="I116" s="57">
        <v>18616</v>
      </c>
      <c r="J116" s="100" t="str">
        <f>_xlfn.XLOOKUP(Countries[[#This Row],[GDP ($MM)]], GDP_Category[GDP], GDP_Category[Category],, -1 )</f>
        <v>Lower Middle</v>
      </c>
      <c r="W116" s="55" t="s">
        <v>2587</v>
      </c>
    </row>
    <row r="117" spans="2:23" x14ac:dyDescent="0.3">
      <c r="B117" s="64">
        <v>115</v>
      </c>
      <c r="C117" s="56" t="s">
        <v>2586</v>
      </c>
      <c r="D117" s="56" t="s">
        <v>2585</v>
      </c>
      <c r="E117" s="56" t="s">
        <v>2377</v>
      </c>
      <c r="F117" s="60">
        <v>58.451999999999998</v>
      </c>
      <c r="G117" s="75">
        <v>19658031</v>
      </c>
      <c r="H117" s="59">
        <v>9.5690000000000011E-2</v>
      </c>
      <c r="I117" s="57">
        <v>17196.7</v>
      </c>
      <c r="J117" s="100" t="str">
        <f>_xlfn.XLOOKUP(Countries[[#This Row],[GDP ($MM)]], GDP_Category[GDP], GDP_Category[Category],, -1 )</f>
        <v>Lower Middle</v>
      </c>
      <c r="W117" s="55" t="s">
        <v>2589</v>
      </c>
    </row>
    <row r="118" spans="2:23" x14ac:dyDescent="0.3">
      <c r="B118" s="64">
        <v>116</v>
      </c>
      <c r="C118" s="56" t="s">
        <v>2496</v>
      </c>
      <c r="D118" s="56" t="s">
        <v>2495</v>
      </c>
      <c r="E118" s="56" t="s">
        <v>2377</v>
      </c>
      <c r="F118" s="60">
        <v>65.838999999999999</v>
      </c>
      <c r="G118" s="75">
        <v>2172579</v>
      </c>
      <c r="H118" s="59">
        <v>0.19488</v>
      </c>
      <c r="I118" s="57">
        <v>17017.400000000001</v>
      </c>
      <c r="J118" s="100" t="str">
        <f>_xlfn.XLOOKUP(Countries[[#This Row],[GDP ($MM)]], GDP_Category[GDP], GDP_Category[Category],, -1 )</f>
        <v>Lower Middle</v>
      </c>
      <c r="W118" s="55" t="s">
        <v>2591</v>
      </c>
    </row>
    <row r="119" spans="2:23" x14ac:dyDescent="0.3">
      <c r="B119" s="64">
        <v>117</v>
      </c>
      <c r="C119" s="56" t="s">
        <v>2499</v>
      </c>
      <c r="D119" s="56" t="s">
        <v>2498</v>
      </c>
      <c r="E119" s="56" t="s">
        <v>2366</v>
      </c>
      <c r="F119" s="60">
        <v>73.414000000000001</v>
      </c>
      <c r="G119" s="75">
        <v>3996765</v>
      </c>
      <c r="H119" s="59">
        <v>0.1416</v>
      </c>
      <c r="I119" s="57">
        <v>16209.8</v>
      </c>
      <c r="J119" s="100" t="str">
        <f>_xlfn.XLOOKUP(Countries[[#This Row],[GDP ($MM)]], GDP_Category[GDP], GDP_Category[Category],, -1 )</f>
        <v>Lower Middle</v>
      </c>
      <c r="W119" s="55" t="s">
        <v>2593</v>
      </c>
    </row>
    <row r="120" spans="2:23" x14ac:dyDescent="0.3">
      <c r="B120" s="64">
        <v>118</v>
      </c>
      <c r="C120" s="56" t="s">
        <v>2545</v>
      </c>
      <c r="D120" s="56" t="s">
        <v>2544</v>
      </c>
      <c r="E120" s="56" t="s">
        <v>2380</v>
      </c>
      <c r="F120" s="60">
        <v>74.266999999999996</v>
      </c>
      <c r="G120" s="75">
        <v>2948279</v>
      </c>
      <c r="H120" s="59">
        <v>9.4450000000000006E-2</v>
      </c>
      <c r="I120" s="57">
        <v>15717.9</v>
      </c>
      <c r="J120" s="100" t="str">
        <f>_xlfn.XLOOKUP(Countries[[#This Row],[GDP ($MM)]], GDP_Category[GDP], GDP_Category[Category],, -1 )</f>
        <v>Lower Middle</v>
      </c>
      <c r="W120" s="55" t="s">
        <v>2595</v>
      </c>
    </row>
    <row r="121" spans="2:23" x14ac:dyDescent="0.3">
      <c r="B121" s="64">
        <v>119</v>
      </c>
      <c r="C121" s="56" t="s">
        <v>2365</v>
      </c>
      <c r="D121" s="56" t="s">
        <v>2364</v>
      </c>
      <c r="E121" s="56" t="s">
        <v>2366</v>
      </c>
      <c r="F121" s="60">
        <v>78.332999999999998</v>
      </c>
      <c r="G121" s="75">
        <v>2880917</v>
      </c>
      <c r="H121" s="59">
        <v>0.13897999999999999</v>
      </c>
      <c r="I121" s="57">
        <v>15058.9</v>
      </c>
      <c r="J121" s="100" t="str">
        <f>_xlfn.XLOOKUP(Countries[[#This Row],[GDP ($MM)]], GDP_Category[GDP], GDP_Category[Category],, -1 )</f>
        <v>Lower Middle</v>
      </c>
      <c r="W121" s="55" t="s">
        <v>2597</v>
      </c>
    </row>
    <row r="122" spans="2:23" x14ac:dyDescent="0.3">
      <c r="B122" s="64">
        <v>120</v>
      </c>
      <c r="C122" s="56" t="s">
        <v>2588</v>
      </c>
      <c r="D122" s="56" t="s">
        <v>2587</v>
      </c>
      <c r="E122" s="56" t="s">
        <v>2369</v>
      </c>
      <c r="F122" s="60">
        <v>82.453699999999998</v>
      </c>
      <c r="G122" s="75">
        <v>440372</v>
      </c>
      <c r="H122" s="59">
        <v>4.5830000000000003E-2</v>
      </c>
      <c r="I122" s="57">
        <v>14542</v>
      </c>
      <c r="J122" s="100" t="str">
        <f>_xlfn.XLOOKUP(Countries[[#This Row],[GDP ($MM)]], GDP_Category[GDP], GDP_Category[Category],, -1 )</f>
        <v>Lower Middle</v>
      </c>
      <c r="W122" s="55" t="s">
        <v>2599</v>
      </c>
    </row>
    <row r="123" spans="2:23" x14ac:dyDescent="0.3">
      <c r="B123" s="64">
        <v>121</v>
      </c>
      <c r="C123" s="56" t="s">
        <v>2612</v>
      </c>
      <c r="D123" s="56" t="s">
        <v>2611</v>
      </c>
      <c r="E123" s="56" t="s">
        <v>2377</v>
      </c>
      <c r="F123" s="60">
        <v>63.021000000000001</v>
      </c>
      <c r="G123" s="75">
        <v>2494530</v>
      </c>
      <c r="H123" s="59">
        <v>0.23949999999999999</v>
      </c>
      <c r="I123" s="57">
        <v>14521.7</v>
      </c>
      <c r="J123" s="100" t="str">
        <f>_xlfn.XLOOKUP(Countries[[#This Row],[GDP ($MM)]], GDP_Category[GDP], GDP_Category[Category],, -1 )</f>
        <v>Lower Middle</v>
      </c>
      <c r="W123" s="55" t="s">
        <v>2601</v>
      </c>
    </row>
    <row r="124" spans="2:23" x14ac:dyDescent="0.3">
      <c r="B124" s="64">
        <v>122</v>
      </c>
      <c r="C124" s="56" t="s">
        <v>2608</v>
      </c>
      <c r="D124" s="56" t="s">
        <v>2607</v>
      </c>
      <c r="E124" s="56" t="s">
        <v>2377</v>
      </c>
      <c r="F124" s="60">
        <v>59.308999999999997</v>
      </c>
      <c r="G124" s="75">
        <v>30366036</v>
      </c>
      <c r="H124" s="59">
        <v>3.1719999999999998E-2</v>
      </c>
      <c r="I124" s="57">
        <v>14458</v>
      </c>
      <c r="J124" s="100" t="str">
        <f>_xlfn.XLOOKUP(Countries[[#This Row],[GDP ($MM)]], GDP_Category[GDP], GDP_Category[Category],, -1 )</f>
        <v>Lower Middle</v>
      </c>
      <c r="W124" s="55" t="s">
        <v>2603</v>
      </c>
    </row>
    <row r="125" spans="2:23" x14ac:dyDescent="0.3">
      <c r="B125" s="64">
        <v>123</v>
      </c>
      <c r="C125" s="56" t="s">
        <v>2425</v>
      </c>
      <c r="D125" s="56" t="s">
        <v>2424</v>
      </c>
      <c r="E125" s="56" t="s">
        <v>2377</v>
      </c>
      <c r="F125" s="60">
        <v>60.768000000000001</v>
      </c>
      <c r="G125" s="75">
        <v>20321378</v>
      </c>
      <c r="H125" s="59">
        <v>6.59E-2</v>
      </c>
      <c r="I125" s="57">
        <v>14441.8</v>
      </c>
      <c r="J125" s="100" t="str">
        <f>_xlfn.XLOOKUP(Countries[[#This Row],[GDP ($MM)]], GDP_Category[GDP], GDP_Category[Category],, -1 )</f>
        <v>Lower Middle</v>
      </c>
      <c r="W125" s="55" t="s">
        <v>2605</v>
      </c>
    </row>
    <row r="126" spans="2:23" x14ac:dyDescent="0.3">
      <c r="B126" s="64">
        <v>124</v>
      </c>
      <c r="C126" s="56" t="s">
        <v>2594</v>
      </c>
      <c r="D126" s="56" t="s">
        <v>2593</v>
      </c>
      <c r="E126" s="56" t="s">
        <v>2377</v>
      </c>
      <c r="F126" s="60">
        <v>74.514600000000002</v>
      </c>
      <c r="G126" s="75">
        <v>1198575</v>
      </c>
      <c r="H126" s="59">
        <v>6.8669999999999995E-2</v>
      </c>
      <c r="I126" s="57">
        <v>14220.3</v>
      </c>
      <c r="J126" s="100" t="str">
        <f>_xlfn.XLOOKUP(Countries[[#This Row],[GDP ($MM)]], GDP_Category[GDP], GDP_Category[Category],, -1 )</f>
        <v>Lower Middle</v>
      </c>
      <c r="W126" s="55" t="s">
        <v>2607</v>
      </c>
    </row>
    <row r="127" spans="2:23" x14ac:dyDescent="0.3">
      <c r="B127" s="64">
        <v>125</v>
      </c>
      <c r="C127" s="56" t="s">
        <v>2421</v>
      </c>
      <c r="D127" s="56" t="s">
        <v>2788</v>
      </c>
      <c r="E127" s="56" t="s">
        <v>2372</v>
      </c>
      <c r="F127" s="60">
        <v>75.584999999999994</v>
      </c>
      <c r="G127" s="75">
        <v>433285</v>
      </c>
      <c r="H127" s="59">
        <v>9.2240000000000003E-2</v>
      </c>
      <c r="I127" s="57">
        <v>13567.1</v>
      </c>
      <c r="J127" s="100" t="str">
        <f>_xlfn.XLOOKUP(Countries[[#This Row],[GDP ($MM)]], GDP_Category[GDP], GDP_Category[Category],, -1 )</f>
        <v>Lower Middle</v>
      </c>
      <c r="W127" s="55" t="s">
        <v>2609</v>
      </c>
    </row>
    <row r="128" spans="2:23" x14ac:dyDescent="0.3">
      <c r="B128" s="64">
        <v>126</v>
      </c>
      <c r="C128" s="56" t="s">
        <v>2476</v>
      </c>
      <c r="D128" s="56" t="s">
        <v>2475</v>
      </c>
      <c r="E128" s="56" t="s">
        <v>2377</v>
      </c>
      <c r="F128" s="60">
        <v>58.061</v>
      </c>
      <c r="G128" s="75">
        <v>1355986</v>
      </c>
      <c r="H128" s="59">
        <v>9.1620000000000007E-2</v>
      </c>
      <c r="I128" s="57">
        <v>13317.5</v>
      </c>
      <c r="J128" s="100" t="str">
        <f>_xlfn.XLOOKUP(Countries[[#This Row],[GDP ($MM)]], GDP_Category[GDP], GDP_Category[Category],, -1 )</f>
        <v>Lower Middle</v>
      </c>
      <c r="W128" s="55" t="s">
        <v>2611</v>
      </c>
    </row>
    <row r="129" spans="2:23" x14ac:dyDescent="0.3">
      <c r="B129" s="64">
        <v>127</v>
      </c>
      <c r="C129" s="56" t="s">
        <v>2622</v>
      </c>
      <c r="D129" s="56" t="s">
        <v>2621</v>
      </c>
      <c r="E129" s="56" t="s">
        <v>2380</v>
      </c>
      <c r="F129" s="60">
        <v>74.067999999999998</v>
      </c>
      <c r="G129" s="75">
        <v>6545502</v>
      </c>
      <c r="H129" s="59">
        <v>4.4790000000000003E-2</v>
      </c>
      <c r="I129" s="57">
        <v>13117.9</v>
      </c>
      <c r="J129" s="100" t="str">
        <f>_xlfn.XLOOKUP(Countries[[#This Row],[GDP ($MM)]], GDP_Category[GDP], GDP_Category[Category],, -1 )</f>
        <v>Lower Middle</v>
      </c>
      <c r="W129" s="55" t="s">
        <v>2613</v>
      </c>
    </row>
    <row r="130" spans="2:23" x14ac:dyDescent="0.3">
      <c r="B130" s="64">
        <v>128</v>
      </c>
      <c r="C130" s="56" t="s">
        <v>2602</v>
      </c>
      <c r="D130" s="56" t="s">
        <v>2601</v>
      </c>
      <c r="E130" s="56" t="s">
        <v>2372</v>
      </c>
      <c r="F130" s="60">
        <v>69.509</v>
      </c>
      <c r="G130" s="75">
        <v>3225167</v>
      </c>
      <c r="H130" s="59">
        <v>6.3200000000000006E-2</v>
      </c>
      <c r="I130" s="57">
        <v>13009.6</v>
      </c>
      <c r="J130" s="100" t="str">
        <f>_xlfn.XLOOKUP(Countries[[#This Row],[GDP ($MM)]], GDP_Category[GDP], GDP_Category[Category],, -1 )</f>
        <v>Lower Middle</v>
      </c>
      <c r="W130" s="55" t="s">
        <v>2615</v>
      </c>
    </row>
    <row r="131" spans="2:23" x14ac:dyDescent="0.3">
      <c r="B131" s="64">
        <v>129</v>
      </c>
      <c r="C131" s="56" t="s">
        <v>2629</v>
      </c>
      <c r="D131" s="56" t="s">
        <v>2628</v>
      </c>
      <c r="E131" s="56" t="s">
        <v>2366</v>
      </c>
      <c r="F131" s="60">
        <v>75.588999999999999</v>
      </c>
      <c r="G131" s="75">
        <v>2083459</v>
      </c>
      <c r="H131" s="59">
        <v>0.21551999999999999</v>
      </c>
      <c r="I131" s="57">
        <v>12672.1</v>
      </c>
      <c r="J131" s="100" t="str">
        <f>_xlfn.XLOOKUP(Countries[[#This Row],[GDP ($MM)]], GDP_Category[GDP], GDP_Category[Category],, -1 )</f>
        <v>Lower Middle</v>
      </c>
      <c r="W131" s="55" t="s">
        <v>2617</v>
      </c>
    </row>
    <row r="132" spans="2:23" x14ac:dyDescent="0.3">
      <c r="B132" s="64">
        <v>130</v>
      </c>
      <c r="C132" s="56" t="s">
        <v>2384</v>
      </c>
      <c r="D132" s="56" t="s">
        <v>2383</v>
      </c>
      <c r="E132" s="56" t="s">
        <v>2366</v>
      </c>
      <c r="F132" s="60">
        <v>74.796999999999997</v>
      </c>
      <c r="G132" s="75">
        <v>2957731</v>
      </c>
      <c r="H132" s="59">
        <v>0.17712</v>
      </c>
      <c r="I132" s="57">
        <v>12433.1</v>
      </c>
      <c r="J132" s="100" t="str">
        <f>_xlfn.XLOOKUP(Countries[[#This Row],[GDP ($MM)]], GDP_Category[GDP], GDP_Category[Category],, -1 )</f>
        <v>Lower Middle</v>
      </c>
      <c r="W132" s="55" t="s">
        <v>2619</v>
      </c>
    </row>
    <row r="133" spans="2:23" x14ac:dyDescent="0.3">
      <c r="B133" s="64">
        <v>131</v>
      </c>
      <c r="C133" s="56" t="s">
        <v>2578</v>
      </c>
      <c r="D133" s="56" t="s">
        <v>2577</v>
      </c>
      <c r="E133" s="56" t="s">
        <v>2377</v>
      </c>
      <c r="F133" s="60">
        <v>66.311000000000007</v>
      </c>
      <c r="G133" s="75">
        <v>26969307</v>
      </c>
      <c r="H133" s="59">
        <v>1.6590000000000001E-2</v>
      </c>
      <c r="I133" s="57">
        <v>12100.5</v>
      </c>
      <c r="J133" s="100" t="str">
        <f>_xlfn.XLOOKUP(Countries[[#This Row],[GDP ($MM)]], GDP_Category[GDP], GDP_Category[Category],, -1 )</f>
        <v>Lower Middle</v>
      </c>
      <c r="W133" s="55" t="s">
        <v>2621</v>
      </c>
    </row>
    <row r="134" spans="2:23" x14ac:dyDescent="0.3">
      <c r="B134" s="64">
        <v>132</v>
      </c>
      <c r="C134" s="56" t="s">
        <v>2598</v>
      </c>
      <c r="D134" s="56" t="s">
        <v>2597</v>
      </c>
      <c r="E134" s="56" t="s">
        <v>2366</v>
      </c>
      <c r="F134" s="60">
        <v>71.716999999999999</v>
      </c>
      <c r="G134" s="75">
        <v>4043263</v>
      </c>
      <c r="H134" s="59">
        <v>3.4110000000000001E-2</v>
      </c>
      <c r="I134" s="57">
        <v>11309.1</v>
      </c>
      <c r="J134" s="100" t="str">
        <f>_xlfn.XLOOKUP(Countries[[#This Row],[GDP ($MM)]], GDP_Category[GDP], GDP_Category[Category],, -1 )</f>
        <v>Lower Middle</v>
      </c>
      <c r="W134" s="55" t="s">
        <v>2623</v>
      </c>
    </row>
    <row r="135" spans="2:23" x14ac:dyDescent="0.3">
      <c r="B135" s="64">
        <v>133</v>
      </c>
      <c r="C135" s="56" t="s">
        <v>2440</v>
      </c>
      <c r="D135" s="56" t="s">
        <v>2439</v>
      </c>
      <c r="E135" s="56" t="s">
        <v>2377</v>
      </c>
      <c r="F135" s="60">
        <v>53.712000000000003</v>
      </c>
      <c r="G135" s="75">
        <v>15946876</v>
      </c>
      <c r="H135" s="59">
        <v>2.2290000000000001E-2</v>
      </c>
      <c r="I135" s="57">
        <v>11302.5</v>
      </c>
      <c r="J135" s="100" t="str">
        <f>_xlfn.XLOOKUP(Countries[[#This Row],[GDP ($MM)]], GDP_Category[GDP], GDP_Category[Category],, -1 )</f>
        <v>Lower Middle</v>
      </c>
      <c r="W135" s="55" t="s">
        <v>2625</v>
      </c>
    </row>
    <row r="136" spans="2:23" x14ac:dyDescent="0.3">
      <c r="B136" s="64">
        <v>134</v>
      </c>
      <c r="C136" s="56" t="s">
        <v>2515</v>
      </c>
      <c r="D136" s="56" t="s">
        <v>2514</v>
      </c>
      <c r="E136" s="56" t="s">
        <v>2377</v>
      </c>
      <c r="F136" s="60">
        <v>60.706000000000003</v>
      </c>
      <c r="G136" s="75">
        <v>12771246</v>
      </c>
      <c r="H136" s="59">
        <v>3.6700000000000003E-2</v>
      </c>
      <c r="I136" s="57">
        <v>10989.8</v>
      </c>
      <c r="J136" s="100" t="str">
        <f>_xlfn.XLOOKUP(Countries[[#This Row],[GDP ($MM)]], GDP_Category[GDP], GDP_Category[Category],, -1 )</f>
        <v>Lower Middle</v>
      </c>
      <c r="W136" s="55" t="s">
        <v>2627</v>
      </c>
    </row>
    <row r="137" spans="2:23" x14ac:dyDescent="0.3">
      <c r="B137" s="64">
        <v>135</v>
      </c>
      <c r="C137" s="56" t="s">
        <v>2407</v>
      </c>
      <c r="D137" s="56" t="s">
        <v>2406</v>
      </c>
      <c r="E137" s="56" t="s">
        <v>2377</v>
      </c>
      <c r="F137" s="60">
        <v>61.173999999999999</v>
      </c>
      <c r="G137" s="75">
        <v>11801151</v>
      </c>
      <c r="H137" s="59">
        <v>2.1250000000000002E-2</v>
      </c>
      <c r="I137" s="57">
        <v>10359</v>
      </c>
      <c r="J137" s="100" t="str">
        <f>_xlfn.XLOOKUP(Countries[[#This Row],[GDP ($MM)]], GDP_Category[GDP], GDP_Category[Category],, -1 )</f>
        <v>Lower Middle</v>
      </c>
      <c r="W137" s="55" t="s">
        <v>2628</v>
      </c>
    </row>
    <row r="138" spans="2:23" x14ac:dyDescent="0.3">
      <c r="B138" s="64">
        <v>136</v>
      </c>
      <c r="C138" s="56" t="s">
        <v>2521</v>
      </c>
      <c r="D138" s="56" t="s">
        <v>2520</v>
      </c>
      <c r="E138" s="56" t="s">
        <v>2380</v>
      </c>
      <c r="F138" s="60">
        <v>63.29</v>
      </c>
      <c r="G138" s="75">
        <v>11263770</v>
      </c>
      <c r="H138" s="59">
        <v>0.13525999999999999</v>
      </c>
      <c r="I138" s="57">
        <v>9658.08</v>
      </c>
      <c r="J138" s="100" t="str">
        <f>_xlfn.XLOOKUP(Countries[[#This Row],[GDP ($MM)]], GDP_Category[GDP], GDP_Category[Category],, -1 )</f>
        <v>Low</v>
      </c>
      <c r="W138" s="55" t="s">
        <v>2630</v>
      </c>
    </row>
    <row r="139" spans="2:23" x14ac:dyDescent="0.3">
      <c r="B139" s="64">
        <v>137</v>
      </c>
      <c r="C139" s="56" t="s">
        <v>2662</v>
      </c>
      <c r="D139" s="56" t="s">
        <v>2661</v>
      </c>
      <c r="E139" s="56" t="s">
        <v>2377</v>
      </c>
      <c r="F139" s="60">
        <v>68.340999999999994</v>
      </c>
      <c r="G139" s="75">
        <v>12626950</v>
      </c>
      <c r="H139" s="59">
        <v>9.7099999999999999E-3</v>
      </c>
      <c r="I139" s="57">
        <v>9509</v>
      </c>
      <c r="J139" s="100" t="str">
        <f>_xlfn.XLOOKUP(Countries[[#This Row],[GDP ($MM)]], GDP_Category[GDP], GDP_Category[Category],, -1 )</f>
        <v>Low</v>
      </c>
      <c r="W139" s="55" t="s">
        <v>2632</v>
      </c>
    </row>
    <row r="140" spans="2:23" x14ac:dyDescent="0.3">
      <c r="B140" s="64">
        <v>138</v>
      </c>
      <c r="C140" s="56" t="s">
        <v>2624</v>
      </c>
      <c r="D140" s="56" t="s">
        <v>2623</v>
      </c>
      <c r="E140" s="56" t="s">
        <v>2377</v>
      </c>
      <c r="F140" s="60">
        <v>61.598999999999997</v>
      </c>
      <c r="G140" s="75">
        <v>23310715</v>
      </c>
      <c r="H140" s="59">
        <v>2.7299999999999998E-3</v>
      </c>
      <c r="I140" s="57">
        <v>9239.51</v>
      </c>
      <c r="J140" s="100" t="str">
        <f>_xlfn.XLOOKUP(Countries[[#This Row],[GDP ($MM)]], GDP_Category[GDP], GDP_Category[Category],, -1 )</f>
        <v>Low</v>
      </c>
      <c r="W140" s="55" t="s">
        <v>2634</v>
      </c>
    </row>
    <row r="141" spans="2:23" x14ac:dyDescent="0.3">
      <c r="B141" s="64">
        <v>139</v>
      </c>
      <c r="C141" s="56" t="s">
        <v>2559</v>
      </c>
      <c r="D141" s="56" t="s">
        <v>2782</v>
      </c>
      <c r="E141" s="56" t="s">
        <v>2366</v>
      </c>
      <c r="F141" s="60">
        <v>71.2</v>
      </c>
      <c r="G141" s="75">
        <v>6415850</v>
      </c>
      <c r="H141" s="59">
        <v>7.17E-2</v>
      </c>
      <c r="I141" s="57">
        <v>8092.84</v>
      </c>
      <c r="J141" s="100" t="str">
        <f>_xlfn.XLOOKUP(Countries[[#This Row],[GDP ($MM)]], GDP_Category[GDP], GDP_Category[Category],, -1 )</f>
        <v>Low</v>
      </c>
      <c r="W141" s="55" t="s">
        <v>2636</v>
      </c>
    </row>
    <row r="142" spans="2:23" x14ac:dyDescent="0.3">
      <c r="B142" s="64">
        <v>140</v>
      </c>
      <c r="C142" s="56" t="s">
        <v>2709</v>
      </c>
      <c r="D142" s="56" t="s">
        <v>2708</v>
      </c>
      <c r="E142" s="56" t="s">
        <v>2366</v>
      </c>
      <c r="F142" s="60">
        <v>70.647000000000006</v>
      </c>
      <c r="G142" s="75">
        <v>9321018</v>
      </c>
      <c r="H142" s="59">
        <v>1.9220000000000001E-2</v>
      </c>
      <c r="I142" s="57">
        <v>7522.95</v>
      </c>
      <c r="J142" s="100" t="str">
        <f>_xlfn.XLOOKUP(Countries[[#This Row],[GDP ($MM)]], GDP_Category[GDP], GDP_Category[Category],, -1 )</f>
        <v>Low</v>
      </c>
      <c r="W142" s="55" t="s">
        <v>2638</v>
      </c>
    </row>
    <row r="143" spans="2:23" x14ac:dyDescent="0.3">
      <c r="B143" s="64">
        <v>141</v>
      </c>
      <c r="C143" s="56" t="s">
        <v>2580</v>
      </c>
      <c r="D143" s="56" t="s">
        <v>2579</v>
      </c>
      <c r="E143" s="56" t="s">
        <v>2377</v>
      </c>
      <c r="F143" s="60">
        <v>63.279000000000003</v>
      </c>
      <c r="G143" s="75">
        <v>18628747</v>
      </c>
      <c r="H143" s="59">
        <v>5.4299999999999994E-2</v>
      </c>
      <c r="I143" s="57">
        <v>7064.97</v>
      </c>
      <c r="J143" s="100" t="str">
        <f>_xlfn.XLOOKUP(Countries[[#This Row],[GDP ($MM)]], GDP_Category[GDP], GDP_Category[Category],, -1 )</f>
        <v>Low</v>
      </c>
      <c r="W143" s="55" t="s">
        <v>2640</v>
      </c>
    </row>
    <row r="144" spans="2:23" x14ac:dyDescent="0.3">
      <c r="B144" s="64">
        <v>142</v>
      </c>
      <c r="C144" s="56" t="s">
        <v>2488</v>
      </c>
      <c r="D144" s="56" t="s">
        <v>2487</v>
      </c>
      <c r="E144" s="56" t="s">
        <v>2372</v>
      </c>
      <c r="F144" s="60">
        <v>67.251999999999995</v>
      </c>
      <c r="G144" s="75">
        <v>889953</v>
      </c>
      <c r="H144" s="59">
        <v>4.1520000000000001E-2</v>
      </c>
      <c r="I144" s="57">
        <v>5479.5</v>
      </c>
      <c r="J144" s="100" t="str">
        <f>_xlfn.XLOOKUP(Countries[[#This Row],[GDP ($MM)]], GDP_Category[GDP], GDP_Category[Category],, -1 )</f>
        <v>Low</v>
      </c>
      <c r="W144" s="55" t="s">
        <v>2642</v>
      </c>
    </row>
    <row r="145" spans="2:23" x14ac:dyDescent="0.3">
      <c r="B145" s="64">
        <v>143</v>
      </c>
      <c r="C145" s="56" t="s">
        <v>2604</v>
      </c>
      <c r="D145" s="56" t="s">
        <v>2603</v>
      </c>
      <c r="E145" s="56" t="s">
        <v>2366</v>
      </c>
      <c r="F145" s="60">
        <v>76.667000000000002</v>
      </c>
      <c r="G145" s="75">
        <v>627987</v>
      </c>
      <c r="H145" s="59">
        <v>0.15462000000000001</v>
      </c>
      <c r="I145" s="57">
        <v>5452.17</v>
      </c>
      <c r="J145" s="100" t="str">
        <f>_xlfn.XLOOKUP(Countries[[#This Row],[GDP ($MM)]], GDP_Category[GDP], GDP_Category[Category],, -1 )</f>
        <v>Low</v>
      </c>
      <c r="W145" s="55" t="s">
        <v>2644</v>
      </c>
    </row>
    <row r="146" spans="2:23" x14ac:dyDescent="0.3">
      <c r="B146" s="64">
        <v>144</v>
      </c>
      <c r="C146" s="56" t="s">
        <v>2592</v>
      </c>
      <c r="D146" s="56" t="s">
        <v>2591</v>
      </c>
      <c r="E146" s="56" t="s">
        <v>2377</v>
      </c>
      <c r="F146" s="60">
        <v>64.463999999999999</v>
      </c>
      <c r="G146" s="75">
        <v>4525696</v>
      </c>
      <c r="H146" s="59">
        <v>1.35E-2</v>
      </c>
      <c r="I146" s="57">
        <v>5365.87</v>
      </c>
      <c r="J146" s="100" t="str">
        <f>_xlfn.XLOOKUP(Countries[[#This Row],[GDP ($MM)]], GDP_Category[GDP], GDP_Category[Category],, -1 )</f>
        <v>Low</v>
      </c>
      <c r="W146" s="55" t="s">
        <v>2646</v>
      </c>
    </row>
    <row r="147" spans="2:23" x14ac:dyDescent="0.3">
      <c r="B147" s="64">
        <v>145</v>
      </c>
      <c r="C147" s="56" t="s">
        <v>2715</v>
      </c>
      <c r="D147" s="56" t="s">
        <v>2714</v>
      </c>
      <c r="E147" s="56" t="s">
        <v>2377</v>
      </c>
      <c r="F147" s="60">
        <v>60.488999999999997</v>
      </c>
      <c r="G147" s="75">
        <v>8082366</v>
      </c>
      <c r="H147" s="59">
        <v>1.668E-2</v>
      </c>
      <c r="I147" s="57">
        <v>5300.21</v>
      </c>
      <c r="J147" s="100" t="str">
        <f>_xlfn.XLOOKUP(Countries[[#This Row],[GDP ($MM)]], GDP_Category[GDP], GDP_Category[Category],, -1 )</f>
        <v>Low</v>
      </c>
      <c r="W147" s="55" t="s">
        <v>2648</v>
      </c>
    </row>
    <row r="148" spans="2:23" x14ac:dyDescent="0.3">
      <c r="B148" s="64">
        <v>146</v>
      </c>
      <c r="C148" s="56" t="s">
        <v>2584</v>
      </c>
      <c r="D148" s="56" t="s">
        <v>2583</v>
      </c>
      <c r="E148" s="56" t="s">
        <v>2363</v>
      </c>
      <c r="F148" s="60">
        <v>78.325000000000003</v>
      </c>
      <c r="G148" s="75">
        <v>530953</v>
      </c>
      <c r="H148" s="59">
        <v>6.7500000000000004E-2</v>
      </c>
      <c r="I148" s="57">
        <v>5272.29</v>
      </c>
      <c r="J148" s="100" t="str">
        <f>_xlfn.XLOOKUP(Countries[[#This Row],[GDP ($MM)]], GDP_Category[GDP], GDP_Category[Category],, -1 )</f>
        <v>Low</v>
      </c>
      <c r="W148" s="55" t="s">
        <v>2650</v>
      </c>
    </row>
    <row r="149" spans="2:23" x14ac:dyDescent="0.3">
      <c r="B149" s="64">
        <v>147</v>
      </c>
      <c r="C149" s="56" t="s">
        <v>2687</v>
      </c>
      <c r="D149" s="56" t="s">
        <v>2686</v>
      </c>
      <c r="E149" s="56" t="s">
        <v>2377</v>
      </c>
      <c r="F149" s="60">
        <v>56.709000000000003</v>
      </c>
      <c r="G149" s="75">
        <v>15442905</v>
      </c>
      <c r="H149" s="59">
        <v>0.13955999999999999</v>
      </c>
      <c r="I149" s="57">
        <v>4721</v>
      </c>
      <c r="J149" s="100" t="str">
        <f>_xlfn.XLOOKUP(Countries[[#This Row],[GDP ($MM)]], GDP_Category[GDP], GDP_Category[Category],, -1 )</f>
        <v>Low</v>
      </c>
      <c r="W149" s="55" t="s">
        <v>2652</v>
      </c>
    </row>
    <row r="150" spans="2:23" x14ac:dyDescent="0.3">
      <c r="B150" s="64">
        <v>148</v>
      </c>
      <c r="C150" s="56" t="s">
        <v>2482</v>
      </c>
      <c r="D150" s="56" t="s">
        <v>2481</v>
      </c>
      <c r="E150" s="56" t="s">
        <v>2377</v>
      </c>
      <c r="F150" s="60">
        <v>58.319000000000003</v>
      </c>
      <c r="G150" s="75">
        <v>1148130</v>
      </c>
      <c r="H150" s="59">
        <v>0.22477</v>
      </c>
      <c r="I150" s="57">
        <v>4703.79</v>
      </c>
      <c r="J150" s="100" t="str">
        <f>_xlfn.XLOOKUP(Countries[[#This Row],[GDP ($MM)]], GDP_Category[GDP], GDP_Category[Category],, -1 )</f>
        <v>Low</v>
      </c>
      <c r="W150" s="55" t="s">
        <v>2654</v>
      </c>
    </row>
    <row r="151" spans="2:23" x14ac:dyDescent="0.3">
      <c r="B151" s="64">
        <v>149</v>
      </c>
      <c r="C151" s="56" t="s">
        <v>2677</v>
      </c>
      <c r="D151" s="56" t="s">
        <v>2676</v>
      </c>
      <c r="E151" s="56" t="s">
        <v>2377</v>
      </c>
      <c r="F151" s="60">
        <v>53.895000000000003</v>
      </c>
      <c r="G151" s="75">
        <v>7813215</v>
      </c>
      <c r="H151" s="59">
        <v>4.3129999999999995E-2</v>
      </c>
      <c r="I151" s="57">
        <v>3999.95</v>
      </c>
      <c r="J151" s="100" t="str">
        <f>_xlfn.XLOOKUP(Countries[[#This Row],[GDP ($MM)]], GDP_Category[GDP], GDP_Category[Category],, -1 )</f>
        <v>Low</v>
      </c>
      <c r="W151" s="55" t="s">
        <v>2656</v>
      </c>
    </row>
    <row r="152" spans="2:23" x14ac:dyDescent="0.3">
      <c r="B152" s="64">
        <v>150</v>
      </c>
      <c r="C152" s="56" t="s">
        <v>2519</v>
      </c>
      <c r="D152" s="56" t="s">
        <v>2518</v>
      </c>
      <c r="E152" s="56" t="s">
        <v>2380</v>
      </c>
      <c r="F152" s="60">
        <v>69.623999999999995</v>
      </c>
      <c r="G152" s="75">
        <v>782766</v>
      </c>
      <c r="H152" s="59">
        <v>0.12150999999999999</v>
      </c>
      <c r="I152" s="57">
        <v>3610.44</v>
      </c>
      <c r="J152" s="100" t="str">
        <f>_xlfn.XLOOKUP(Countries[[#This Row],[GDP ($MM)]], GDP_Category[GDP], GDP_Category[Category],, -1 )</f>
        <v>Low</v>
      </c>
      <c r="W152" s="55" t="s">
        <v>2658</v>
      </c>
    </row>
    <row r="153" spans="2:23" x14ac:dyDescent="0.3">
      <c r="B153" s="64">
        <v>151</v>
      </c>
      <c r="C153" s="56" t="s">
        <v>2702</v>
      </c>
      <c r="D153" s="56" t="s">
        <v>2701</v>
      </c>
      <c r="E153" s="56" t="s">
        <v>2380</v>
      </c>
      <c r="F153" s="60">
        <v>71.462999999999994</v>
      </c>
      <c r="G153" s="75">
        <v>581372</v>
      </c>
      <c r="H153" s="59">
        <v>7.6310000000000003E-2</v>
      </c>
      <c r="I153" s="57">
        <v>3427.27</v>
      </c>
      <c r="J153" s="100" t="str">
        <f>_xlfn.XLOOKUP(Countries[[#This Row],[GDP ($MM)]], GDP_Category[GDP], GDP_Category[Category],, -1 )</f>
        <v>Low</v>
      </c>
      <c r="W153" s="55" t="s">
        <v>2775</v>
      </c>
    </row>
    <row r="154" spans="2:23" x14ac:dyDescent="0.3">
      <c r="B154" s="64">
        <v>152</v>
      </c>
      <c r="C154" s="56" t="s">
        <v>2567</v>
      </c>
      <c r="D154" s="56" t="s">
        <v>2566</v>
      </c>
      <c r="E154" s="56" t="s">
        <v>2377</v>
      </c>
      <c r="F154" s="60">
        <v>63.295000000000002</v>
      </c>
      <c r="G154" s="75">
        <v>4937374</v>
      </c>
      <c r="H154" s="59">
        <v>2.3300000000000001E-2</v>
      </c>
      <c r="I154" s="57">
        <v>3249</v>
      </c>
      <c r="J154" s="100" t="str">
        <f>_xlfn.XLOOKUP(Countries[[#This Row],[GDP ($MM)]], GDP_Category[GDP], GDP_Category[Category],, -1 )</f>
        <v>Low</v>
      </c>
      <c r="W154" s="55" t="s">
        <v>2661</v>
      </c>
    </row>
    <row r="155" spans="2:23" x14ac:dyDescent="0.3">
      <c r="B155" s="64">
        <v>153</v>
      </c>
      <c r="C155" s="56" t="s">
        <v>2374</v>
      </c>
      <c r="D155" s="56" t="s">
        <v>2373</v>
      </c>
      <c r="E155" s="56" t="s">
        <v>2366</v>
      </c>
      <c r="F155" s="60">
        <v>0</v>
      </c>
      <c r="G155" s="75">
        <v>77142</v>
      </c>
      <c r="H155" s="61"/>
      <c r="I155" s="57">
        <v>3236.54</v>
      </c>
      <c r="J155" s="100" t="str">
        <f>_xlfn.XLOOKUP(Countries[[#This Row],[GDP ($MM)]], GDP_Category[GDP], GDP_Category[Category],, -1 )</f>
        <v>Low</v>
      </c>
      <c r="W155" s="55" t="s">
        <v>2794</v>
      </c>
    </row>
    <row r="156" spans="2:23" x14ac:dyDescent="0.3">
      <c r="B156" s="64">
        <v>154</v>
      </c>
      <c r="C156" s="56" t="s">
        <v>2427</v>
      </c>
      <c r="D156" s="56" t="s">
        <v>2426</v>
      </c>
      <c r="E156" s="56" t="s">
        <v>2377</v>
      </c>
      <c r="F156" s="60">
        <v>60.898000000000003</v>
      </c>
      <c r="G156" s="75">
        <v>10864245</v>
      </c>
      <c r="H156" s="59">
        <v>1.528E-2</v>
      </c>
      <c r="I156" s="57">
        <v>3078.03</v>
      </c>
      <c r="J156" s="100" t="str">
        <f>_xlfn.XLOOKUP(Countries[[#This Row],[GDP ($MM)]], GDP_Category[GDP], GDP_Category[Category],, -1 )</f>
        <v>Low</v>
      </c>
      <c r="W156" s="55" t="s">
        <v>2790</v>
      </c>
    </row>
    <row r="157" spans="2:23" x14ac:dyDescent="0.3">
      <c r="B157" s="64">
        <v>155</v>
      </c>
      <c r="C157" s="56" t="s">
        <v>2565</v>
      </c>
      <c r="D157" s="56" t="s">
        <v>2564</v>
      </c>
      <c r="E157" s="56" t="s">
        <v>2377</v>
      </c>
      <c r="F157" s="60">
        <v>52.947000000000003</v>
      </c>
      <c r="G157" s="75">
        <v>2125268</v>
      </c>
      <c r="H157" s="59">
        <v>0.23596</v>
      </c>
      <c r="I157" s="57">
        <v>2791.76</v>
      </c>
      <c r="J157" s="100" t="str">
        <f>_xlfn.XLOOKUP(Countries[[#This Row],[GDP ($MM)]], GDP_Category[GDP], GDP_Category[Category],, -1 )</f>
        <v>Low</v>
      </c>
      <c r="W157" s="55" t="s">
        <v>2792</v>
      </c>
    </row>
    <row r="158" spans="2:23" x14ac:dyDescent="0.3">
      <c r="B158" s="64">
        <v>156</v>
      </c>
      <c r="C158" s="56" t="s">
        <v>2412</v>
      </c>
      <c r="D158" s="56" t="s">
        <v>2411</v>
      </c>
      <c r="E158" s="56" t="s">
        <v>2363</v>
      </c>
      <c r="F158" s="60">
        <v>71.129000000000005</v>
      </c>
      <c r="G158" s="75">
        <v>763092</v>
      </c>
      <c r="H158" s="59">
        <v>2.197E-2</v>
      </c>
      <c r="I158" s="57">
        <v>2534.9699999999998</v>
      </c>
      <c r="J158" s="100" t="str">
        <f>_xlfn.XLOOKUP(Countries[[#This Row],[GDP ($MM)]], GDP_Category[GDP], GDP_Category[Category],, -1 )</f>
        <v>Low</v>
      </c>
      <c r="W158" s="55" t="s">
        <v>2663</v>
      </c>
    </row>
    <row r="159" spans="2:23" x14ac:dyDescent="0.3">
      <c r="B159" s="64">
        <v>157</v>
      </c>
      <c r="C159" s="56" t="s">
        <v>2438</v>
      </c>
      <c r="D159" s="56" t="s">
        <v>2437</v>
      </c>
      <c r="E159" s="56" t="s">
        <v>2377</v>
      </c>
      <c r="F159" s="60">
        <v>52.24</v>
      </c>
      <c r="G159" s="75">
        <v>4745185</v>
      </c>
      <c r="H159" s="59">
        <v>6.4829999999999999E-2</v>
      </c>
      <c r="I159" s="57">
        <v>2379.7199999999998</v>
      </c>
      <c r="J159" s="100" t="str">
        <f>_xlfn.XLOOKUP(Countries[[#This Row],[GDP ($MM)]], GDP_Category[GDP], GDP_Category[Category],, -1 )</f>
        <v>Low</v>
      </c>
      <c r="W159" s="55" t="s">
        <v>2665</v>
      </c>
    </row>
    <row r="160" spans="2:23" x14ac:dyDescent="0.3">
      <c r="B160" s="64">
        <v>158</v>
      </c>
      <c r="C160" s="56" t="s">
        <v>2428</v>
      </c>
      <c r="D160" s="56" t="s">
        <v>2787</v>
      </c>
      <c r="E160" s="56" t="s">
        <v>2377</v>
      </c>
      <c r="F160" s="60">
        <v>72.569999999999993</v>
      </c>
      <c r="G160" s="75">
        <v>549935</v>
      </c>
      <c r="H160" s="59">
        <v>0.12275999999999999</v>
      </c>
      <c r="I160" s="57">
        <v>1986.93</v>
      </c>
      <c r="J160" s="100" t="str">
        <f>_xlfn.XLOOKUP(Countries[[#This Row],[GDP ($MM)]], GDP_Category[GDP], GDP_Category[Category],, -1 )</f>
        <v>Low</v>
      </c>
      <c r="W160" s="55" t="s">
        <v>2789</v>
      </c>
    </row>
    <row r="161" spans="2:23" x14ac:dyDescent="0.3">
      <c r="B161" s="64">
        <v>159</v>
      </c>
      <c r="C161" s="56" t="s">
        <v>2465</v>
      </c>
      <c r="D161" s="56" t="s">
        <v>2464</v>
      </c>
      <c r="E161" s="56" t="s">
        <v>2369</v>
      </c>
      <c r="F161" s="60">
        <v>65.893000000000001</v>
      </c>
      <c r="G161" s="75">
        <v>973560</v>
      </c>
      <c r="H161" s="59">
        <v>0.11122</v>
      </c>
      <c r="I161" s="57">
        <v>1965.98</v>
      </c>
      <c r="J161" s="100" t="str">
        <f>_xlfn.XLOOKUP(Countries[[#This Row],[GDP ($MM)]], GDP_Category[GDP], GDP_Category[Category],, -1 )</f>
        <v>Low</v>
      </c>
      <c r="W161" s="55" t="s">
        <v>2668</v>
      </c>
    </row>
    <row r="162" spans="2:23" x14ac:dyDescent="0.3">
      <c r="B162" s="64">
        <v>160</v>
      </c>
      <c r="C162" s="56" t="s">
        <v>2405</v>
      </c>
      <c r="D162" s="56" t="s">
        <v>2404</v>
      </c>
      <c r="E162" s="56" t="s">
        <v>2380</v>
      </c>
      <c r="F162" s="60">
        <v>74.364999999999995</v>
      </c>
      <c r="G162" s="75">
        <v>390353</v>
      </c>
      <c r="H162" s="59">
        <v>9.3679999999999999E-2</v>
      </c>
      <c r="I162" s="57">
        <v>1925</v>
      </c>
      <c r="J162" s="100" t="str">
        <f>_xlfn.XLOOKUP(Countries[[#This Row],[GDP ($MM)]], GDP_Category[GDP], GDP_Category[Category],, -1 )</f>
        <v>Low</v>
      </c>
      <c r="W162" s="55" t="s">
        <v>2670</v>
      </c>
    </row>
    <row r="163" spans="2:23" x14ac:dyDescent="0.3">
      <c r="B163" s="64">
        <v>161</v>
      </c>
      <c r="C163" s="56" t="s">
        <v>2697</v>
      </c>
      <c r="D163" s="56" t="s">
        <v>2790</v>
      </c>
      <c r="E163" s="56" t="s">
        <v>2380</v>
      </c>
      <c r="F163" s="60">
        <v>75.906999999999996</v>
      </c>
      <c r="G163" s="75">
        <v>182790</v>
      </c>
      <c r="H163" s="59">
        <v>2.8680000000000001E-2</v>
      </c>
      <c r="I163" s="57">
        <v>1876.19</v>
      </c>
      <c r="J163" s="100" t="str">
        <f>_xlfn.XLOOKUP(Countries[[#This Row],[GDP ($MM)]], GDP_Category[GDP], GDP_Category[Category],, -1 )</f>
        <v>Low</v>
      </c>
      <c r="W163" s="55" t="s">
        <v>2672</v>
      </c>
    </row>
    <row r="164" spans="2:23" x14ac:dyDescent="0.3">
      <c r="B164" s="64">
        <v>162</v>
      </c>
      <c r="C164" s="56" t="s">
        <v>2497</v>
      </c>
      <c r="D164" s="56" t="s">
        <v>2785</v>
      </c>
      <c r="E164" s="56" t="s">
        <v>2377</v>
      </c>
      <c r="F164" s="60">
        <v>61.44</v>
      </c>
      <c r="G164" s="75">
        <v>2347706</v>
      </c>
      <c r="H164" s="59">
        <v>8.9499999999999996E-2</v>
      </c>
      <c r="I164" s="57">
        <v>1624.46</v>
      </c>
      <c r="J164" s="100" t="str">
        <f>_xlfn.XLOOKUP(Countries[[#This Row],[GDP ($MM)]], GDP_Category[GDP], GDP_Category[Category],, -1 )</f>
        <v>Low</v>
      </c>
      <c r="W164" s="55" t="s">
        <v>2674</v>
      </c>
    </row>
    <row r="165" spans="2:23" x14ac:dyDescent="0.3">
      <c r="B165" s="64">
        <v>163</v>
      </c>
      <c r="C165" s="56" t="s">
        <v>2379</v>
      </c>
      <c r="D165" s="56" t="s">
        <v>2378</v>
      </c>
      <c r="E165" s="56" t="s">
        <v>2380</v>
      </c>
      <c r="F165" s="60">
        <v>76.751999999999995</v>
      </c>
      <c r="G165" s="75">
        <v>97118</v>
      </c>
      <c r="H165" s="61"/>
      <c r="I165" s="57">
        <v>1623.8</v>
      </c>
      <c r="J165" s="100" t="str">
        <f>_xlfn.XLOOKUP(Countries[[#This Row],[GDP ($MM)]], GDP_Category[GDP], GDP_Category[Category],, -1 )</f>
        <v>Low</v>
      </c>
      <c r="W165" s="55" t="s">
        <v>2676</v>
      </c>
    </row>
    <row r="166" spans="2:23" x14ac:dyDescent="0.3">
      <c r="B166" s="64">
        <v>164</v>
      </c>
      <c r="C166" s="56" t="s">
        <v>2675</v>
      </c>
      <c r="D166" s="56" t="s">
        <v>2674</v>
      </c>
      <c r="E166" s="56" t="s">
        <v>2377</v>
      </c>
      <c r="F166" s="60">
        <v>74.3</v>
      </c>
      <c r="G166" s="75">
        <v>97739</v>
      </c>
      <c r="H166" s="61"/>
      <c r="I166" s="57">
        <v>1590.18</v>
      </c>
      <c r="J166" s="100" t="str">
        <f>_xlfn.XLOOKUP(Countries[[#This Row],[GDP ($MM)]], GDP_Category[GDP], GDP_Category[Category],, -1 )</f>
        <v>Low</v>
      </c>
      <c r="W166" s="55" t="s">
        <v>2678</v>
      </c>
    </row>
    <row r="167" spans="2:23" x14ac:dyDescent="0.3">
      <c r="B167" s="64">
        <v>165</v>
      </c>
      <c r="C167" s="56" t="s">
        <v>2517</v>
      </c>
      <c r="D167" s="56" t="s">
        <v>2516</v>
      </c>
      <c r="E167" s="56" t="s">
        <v>2377</v>
      </c>
      <c r="F167" s="60">
        <v>57.673000000000002</v>
      </c>
      <c r="G167" s="75">
        <v>1920922</v>
      </c>
      <c r="H167" s="59">
        <v>4.5699999999999998E-2</v>
      </c>
      <c r="I167" s="57">
        <v>1458.16</v>
      </c>
      <c r="J167" s="100" t="str">
        <f>_xlfn.XLOOKUP(Countries[[#This Row],[GDP ($MM)]], GDP_Category[GDP], GDP_Category[Category],, -1 )</f>
        <v>Low</v>
      </c>
      <c r="W167" s="55" t="s">
        <v>2795</v>
      </c>
    </row>
    <row r="168" spans="2:23" x14ac:dyDescent="0.3">
      <c r="B168" s="64">
        <v>166</v>
      </c>
      <c r="C168" s="56" t="s">
        <v>2685</v>
      </c>
      <c r="D168" s="56" t="s">
        <v>2684</v>
      </c>
      <c r="E168" s="56" t="s">
        <v>2372</v>
      </c>
      <c r="F168" s="60">
        <v>72.644999999999996</v>
      </c>
      <c r="G168" s="75">
        <v>669823</v>
      </c>
      <c r="H168" s="59">
        <v>1.7899999999999999E-2</v>
      </c>
      <c r="I168" s="57">
        <v>1411.9</v>
      </c>
      <c r="J168" s="100" t="str">
        <f>_xlfn.XLOOKUP(Countries[[#This Row],[GDP ($MM)]], GDP_Category[GDP], GDP_Category[Category],, -1 )</f>
        <v>Low</v>
      </c>
      <c r="W168" s="55" t="s">
        <v>2783</v>
      </c>
    </row>
    <row r="169" spans="2:23" x14ac:dyDescent="0.3">
      <c r="B169" s="64">
        <v>167</v>
      </c>
      <c r="C169" s="56" t="s">
        <v>2509</v>
      </c>
      <c r="D169" s="56" t="s">
        <v>2508</v>
      </c>
      <c r="E169" s="56" t="s">
        <v>2380</v>
      </c>
      <c r="F169" s="60">
        <v>72.388000000000005</v>
      </c>
      <c r="G169" s="75">
        <v>112003</v>
      </c>
      <c r="H169" s="61"/>
      <c r="I169" s="57">
        <v>1207.45</v>
      </c>
      <c r="J169" s="100" t="str">
        <f>_xlfn.XLOOKUP(Countries[[#This Row],[GDP ($MM)]], GDP_Category[GDP], GDP_Category[Category],, -1 )</f>
        <v>Low</v>
      </c>
      <c r="W169" s="55" t="s">
        <v>2682</v>
      </c>
    </row>
    <row r="170" spans="2:23" x14ac:dyDescent="0.3">
      <c r="B170" s="64">
        <v>168</v>
      </c>
      <c r="C170" s="56" t="s">
        <v>2448</v>
      </c>
      <c r="D170" s="56" t="s">
        <v>2447</v>
      </c>
      <c r="E170" s="56" t="s">
        <v>2377</v>
      </c>
      <c r="F170" s="60">
        <v>63.911999999999999</v>
      </c>
      <c r="G170" s="75">
        <v>850886</v>
      </c>
      <c r="H170" s="59">
        <v>3.7100000000000001E-2</v>
      </c>
      <c r="I170" s="57">
        <v>1203.08</v>
      </c>
      <c r="J170" s="100" t="str">
        <f>_xlfn.XLOOKUP(Countries[[#This Row],[GDP ($MM)]], GDP_Category[GDP], GDP_Category[Category],, -1 )</f>
        <v>Low</v>
      </c>
      <c r="W170" s="55" t="s">
        <v>2684</v>
      </c>
    </row>
    <row r="171" spans="2:23" x14ac:dyDescent="0.3">
      <c r="B171" s="64">
        <v>169</v>
      </c>
      <c r="C171" s="56" t="s">
        <v>2696</v>
      </c>
      <c r="D171" s="56" t="s">
        <v>2794</v>
      </c>
      <c r="E171" s="56" t="s">
        <v>2380</v>
      </c>
      <c r="F171" s="60">
        <v>0</v>
      </c>
      <c r="G171" s="75">
        <v>52823</v>
      </c>
      <c r="H171" s="61"/>
      <c r="I171" s="57">
        <v>1039.8800000000001</v>
      </c>
      <c r="J171" s="100" t="str">
        <f>_xlfn.XLOOKUP(Countries[[#This Row],[GDP ($MM)]], GDP_Category[GDP], GDP_Category[Category],, -1 )</f>
        <v>Low</v>
      </c>
      <c r="W171" s="55" t="s">
        <v>2686</v>
      </c>
    </row>
    <row r="172" spans="2:23" x14ac:dyDescent="0.3">
      <c r="B172" s="64">
        <v>170</v>
      </c>
      <c r="C172" s="56" t="s">
        <v>2727</v>
      </c>
      <c r="D172" s="56" t="s">
        <v>2726</v>
      </c>
      <c r="E172" s="56" t="s">
        <v>2380</v>
      </c>
      <c r="F172" s="60">
        <v>0</v>
      </c>
      <c r="G172" s="75">
        <v>38191</v>
      </c>
      <c r="H172" s="61"/>
      <c r="I172" s="57">
        <v>1022.31201</v>
      </c>
      <c r="J172" s="100" t="str">
        <f>_xlfn.XLOOKUP(Countries[[#This Row],[GDP ($MM)]], GDP_Category[GDP], GDP_Category[Category],, -1 )</f>
        <v>Low</v>
      </c>
      <c r="W172" s="55" t="s">
        <v>2688</v>
      </c>
    </row>
    <row r="173" spans="2:23" x14ac:dyDescent="0.3">
      <c r="B173" s="64">
        <v>171</v>
      </c>
      <c r="C173" s="56" t="s">
        <v>2745</v>
      </c>
      <c r="D173" s="56" t="s">
        <v>2744</v>
      </c>
      <c r="E173" s="56" t="s">
        <v>2372</v>
      </c>
      <c r="F173" s="60">
        <v>70.171999999999997</v>
      </c>
      <c r="G173" s="75">
        <v>299882</v>
      </c>
      <c r="H173" s="59">
        <v>5.4899999999999997E-2</v>
      </c>
      <c r="I173" s="57">
        <v>887.81799999999998</v>
      </c>
      <c r="J173" s="100" t="str">
        <f>_xlfn.XLOOKUP(Countries[[#This Row],[GDP ($MM)]], GDP_Category[GDP], GDP_Category[Category],, -1 )</f>
        <v>Very Low</v>
      </c>
      <c r="W173" s="55" t="s">
        <v>2690</v>
      </c>
    </row>
    <row r="174" spans="2:23" x14ac:dyDescent="0.3">
      <c r="B174" s="64">
        <v>172</v>
      </c>
      <c r="C174" s="56" t="s">
        <v>2664</v>
      </c>
      <c r="D174" s="56" t="s">
        <v>2663</v>
      </c>
      <c r="E174" s="56" t="s">
        <v>2372</v>
      </c>
      <c r="F174" s="60">
        <v>73.046000000000006</v>
      </c>
      <c r="G174" s="75">
        <v>197097</v>
      </c>
      <c r="H174" s="59">
        <v>8.3249999999999991E-2</v>
      </c>
      <c r="I174" s="57">
        <v>861.495</v>
      </c>
      <c r="J174" s="100" t="str">
        <f>_xlfn.XLOOKUP(Countries[[#This Row],[GDP ($MM)]], GDP_Category[GDP], GDP_Category[Category],, -1 )</f>
        <v>Very Low</v>
      </c>
      <c r="W174" s="55" t="s">
        <v>2692</v>
      </c>
    </row>
    <row r="175" spans="2:23" x14ac:dyDescent="0.3">
      <c r="B175" s="64">
        <v>173</v>
      </c>
      <c r="C175" s="56" t="s">
        <v>2698</v>
      </c>
      <c r="D175" s="56" t="s">
        <v>2792</v>
      </c>
      <c r="E175" s="56" t="s">
        <v>2380</v>
      </c>
      <c r="F175" s="60">
        <v>72.3</v>
      </c>
      <c r="G175" s="75">
        <v>110589</v>
      </c>
      <c r="H175" s="59">
        <v>0.19760999999999998</v>
      </c>
      <c r="I175" s="57">
        <v>813.09400000000005</v>
      </c>
      <c r="J175" s="100" t="str">
        <f>_xlfn.XLOOKUP(Countries[[#This Row],[GDP ($MM)]], GDP_Category[GDP], GDP_Category[Category],, -1 )</f>
        <v>Very Low</v>
      </c>
      <c r="W175" s="55" t="s">
        <v>2694</v>
      </c>
    </row>
    <row r="176" spans="2:23" x14ac:dyDescent="0.3">
      <c r="B176" s="64">
        <v>174</v>
      </c>
      <c r="C176" s="56" t="s">
        <v>2467</v>
      </c>
      <c r="D176" s="56" t="s">
        <v>2466</v>
      </c>
      <c r="E176" s="56" t="s">
        <v>2380</v>
      </c>
      <c r="F176" s="60">
        <v>0</v>
      </c>
      <c r="G176" s="75">
        <v>71808</v>
      </c>
      <c r="H176" s="61"/>
      <c r="I176" s="57">
        <v>503.64600000000002</v>
      </c>
      <c r="J176" s="100" t="str">
        <f>_xlfn.XLOOKUP(Countries[[#This Row],[GDP ($MM)]], GDP_Category[GDP], GDP_Category[Category],, -1 )</f>
        <v>Very Low</v>
      </c>
      <c r="W176" s="55" t="s">
        <v>2699</v>
      </c>
    </row>
    <row r="177" spans="2:23" x14ac:dyDescent="0.3">
      <c r="B177" s="64">
        <v>175</v>
      </c>
      <c r="C177" s="56" t="s">
        <v>2717</v>
      </c>
      <c r="D177" s="56" t="s">
        <v>2716</v>
      </c>
      <c r="E177" s="56" t="s">
        <v>2372</v>
      </c>
      <c r="F177" s="60">
        <v>70.700999999999993</v>
      </c>
      <c r="G177" s="75">
        <v>110940</v>
      </c>
      <c r="H177" s="59">
        <v>1.2699999999999999E-2</v>
      </c>
      <c r="I177" s="57">
        <v>450.35300000000001</v>
      </c>
      <c r="J177" s="100" t="str">
        <f>_xlfn.XLOOKUP(Countries[[#This Row],[GDP ($MM)]], GDP_Category[GDP], GDP_Category[Category],, -1 )</f>
        <v>Very Low</v>
      </c>
      <c r="W177" s="55" t="s">
        <v>2701</v>
      </c>
    </row>
    <row r="178" spans="2:23" x14ac:dyDescent="0.3">
      <c r="B178" s="64">
        <v>176</v>
      </c>
      <c r="C178" s="56" t="s">
        <v>2667</v>
      </c>
      <c r="D178" s="56" t="s">
        <v>2789</v>
      </c>
      <c r="E178" s="56" t="s">
        <v>2377</v>
      </c>
      <c r="F178" s="60">
        <v>69.933000000000007</v>
      </c>
      <c r="G178" s="75">
        <v>215056</v>
      </c>
      <c r="H178" s="59">
        <v>0.13319</v>
      </c>
      <c r="I178" s="57">
        <v>422.29700000000003</v>
      </c>
      <c r="J178" s="100" t="str">
        <f>_xlfn.XLOOKUP(Countries[[#This Row],[GDP ($MM)]], GDP_Category[GDP], GDP_Category[Category],, -1 )</f>
        <v>Very Low</v>
      </c>
      <c r="W178" s="55" t="s">
        <v>2703</v>
      </c>
    </row>
    <row r="179" spans="2:23" x14ac:dyDescent="0.3">
      <c r="B179" s="64">
        <v>177</v>
      </c>
      <c r="C179" s="56" t="s">
        <v>2639</v>
      </c>
      <c r="D179" s="56" t="s">
        <v>2638</v>
      </c>
      <c r="E179" s="56" t="s">
        <v>2372</v>
      </c>
      <c r="F179" s="60">
        <v>0</v>
      </c>
      <c r="G179" s="75">
        <v>18008</v>
      </c>
      <c r="H179" s="61"/>
      <c r="I179" s="57">
        <v>310.11114500000002</v>
      </c>
      <c r="J179" s="100" t="str">
        <f>_xlfn.XLOOKUP(Countries[[#This Row],[GDP ($MM)]], GDP_Category[GDP], GDP_Category[Category],, -1 )</f>
        <v>Very Low</v>
      </c>
      <c r="W179" s="55" t="s">
        <v>2705</v>
      </c>
    </row>
    <row r="180" spans="2:23" x14ac:dyDescent="0.3">
      <c r="B180" s="64">
        <v>178</v>
      </c>
      <c r="C180" s="56" t="s">
        <v>2590</v>
      </c>
      <c r="D180" s="56" t="s">
        <v>2589</v>
      </c>
      <c r="E180" s="56" t="s">
        <v>2372</v>
      </c>
      <c r="F180" s="60">
        <v>0</v>
      </c>
      <c r="G180" s="75">
        <v>58791</v>
      </c>
      <c r="H180" s="61"/>
      <c r="I180" s="57">
        <v>211.524</v>
      </c>
      <c r="J180" s="100" t="str">
        <f>_xlfn.XLOOKUP(Countries[[#This Row],[GDP ($MM)]], GDP_Category[GDP], GDP_Category[Category],, -1 )</f>
        <v>Very Low</v>
      </c>
      <c r="W180" s="55" t="s">
        <v>2780</v>
      </c>
    </row>
    <row r="181" spans="2:23" x14ac:dyDescent="0.3">
      <c r="B181" s="64">
        <v>179</v>
      </c>
      <c r="C181" s="56" t="s">
        <v>2555</v>
      </c>
      <c r="D181" s="56" t="s">
        <v>2554</v>
      </c>
      <c r="E181" s="56" t="s">
        <v>2372</v>
      </c>
      <c r="F181" s="60">
        <v>67.850999999999999</v>
      </c>
      <c r="G181" s="75">
        <v>117606</v>
      </c>
      <c r="H181" s="61"/>
      <c r="I181" s="57">
        <v>188.285</v>
      </c>
      <c r="J181" s="100" t="str">
        <f>_xlfn.XLOOKUP(Countries[[#This Row],[GDP ($MM)]], GDP_Category[GDP], GDP_Category[Category],, -1 )</f>
        <v>Very Low</v>
      </c>
      <c r="W181" s="55" t="s">
        <v>2708</v>
      </c>
    </row>
    <row r="182" spans="2:23" x14ac:dyDescent="0.3">
      <c r="B182" s="64">
        <v>180</v>
      </c>
      <c r="C182" s="56" t="s">
        <v>2729</v>
      </c>
      <c r="D182" s="56" t="s">
        <v>2728</v>
      </c>
      <c r="E182" s="56" t="s">
        <v>2372</v>
      </c>
      <c r="F182" s="60">
        <v>0</v>
      </c>
      <c r="G182" s="75">
        <v>11646</v>
      </c>
      <c r="H182" s="61"/>
      <c r="I182" s="57">
        <v>42.587800000000001</v>
      </c>
      <c r="J182" s="100" t="str">
        <f>_xlfn.XLOOKUP(Countries[[#This Row],[GDP ($MM)]], GDP_Category[GDP], GDP_Category[Category],, -1 )</f>
        <v>Very Low</v>
      </c>
      <c r="W182" s="55" t="s">
        <v>2710</v>
      </c>
    </row>
    <row r="183" spans="2:23" x14ac:dyDescent="0.3">
      <c r="B183" s="64">
        <v>181</v>
      </c>
      <c r="C183" s="56" t="s">
        <v>2533</v>
      </c>
      <c r="D183" s="56" t="s">
        <v>2776</v>
      </c>
      <c r="E183" s="56" t="s">
        <v>2369</v>
      </c>
      <c r="F183" s="60">
        <v>76.271000000000001</v>
      </c>
      <c r="G183" s="75">
        <v>82913906</v>
      </c>
      <c r="H183" s="59">
        <v>0.11994999999999999</v>
      </c>
      <c r="I183" s="59"/>
      <c r="J183" s="100" t="str">
        <f>_xlfn.XLOOKUP(Countries[[#This Row],[GDP ($MM)]], GDP_Category[GDP], GDP_Category[Category],, -1 )</f>
        <v>-</v>
      </c>
      <c r="W183" s="55" t="s">
        <v>2712</v>
      </c>
    </row>
    <row r="184" spans="2:23" x14ac:dyDescent="0.3">
      <c r="B184" s="64">
        <v>182</v>
      </c>
      <c r="C184" s="56" t="s">
        <v>2746</v>
      </c>
      <c r="D184" s="56" t="s">
        <v>2778</v>
      </c>
      <c r="E184" s="56" t="s">
        <v>2380</v>
      </c>
      <c r="F184" s="60">
        <v>72.245999999999995</v>
      </c>
      <c r="G184" s="75">
        <v>28515829</v>
      </c>
      <c r="H184" s="59">
        <v>8.3650000000000002E-2</v>
      </c>
      <c r="I184" s="59"/>
      <c r="J184" s="100" t="str">
        <f>_xlfn.XLOOKUP(Countries[[#This Row],[GDP ($MM)]], GDP_Category[GDP], GDP_Category[Category],, -1 )</f>
        <v>-</v>
      </c>
      <c r="W184" s="55" t="s">
        <v>2714</v>
      </c>
    </row>
    <row r="185" spans="2:23" x14ac:dyDescent="0.3">
      <c r="B185" s="64">
        <v>183</v>
      </c>
      <c r="C185" s="56" t="s">
        <v>2707</v>
      </c>
      <c r="D185" s="56" t="s">
        <v>2780</v>
      </c>
      <c r="E185" s="56" t="s">
        <v>2369</v>
      </c>
      <c r="F185" s="60">
        <v>70.966999999999999</v>
      </c>
      <c r="G185" s="75">
        <v>17070135</v>
      </c>
      <c r="H185" s="59">
        <v>8.1199999999999994E-2</v>
      </c>
      <c r="I185" s="59"/>
      <c r="J185" s="100" t="str">
        <f>_xlfn.XLOOKUP(Countries[[#This Row],[GDP ($MM)]], GDP_Category[GDP], GDP_Category[Category],, -1 )</f>
        <v>-</v>
      </c>
      <c r="W185" s="55" t="s">
        <v>2716</v>
      </c>
    </row>
    <row r="186" spans="2:23" x14ac:dyDescent="0.3">
      <c r="B186" s="64">
        <v>184</v>
      </c>
      <c r="C186" s="56" t="s">
        <v>2456</v>
      </c>
      <c r="D186" s="56" t="s">
        <v>2455</v>
      </c>
      <c r="E186" s="56" t="s">
        <v>2380</v>
      </c>
      <c r="F186" s="60">
        <v>78.662000000000006</v>
      </c>
      <c r="G186" s="75">
        <v>11333483</v>
      </c>
      <c r="H186" s="59">
        <v>2.2639999999999997E-2</v>
      </c>
      <c r="I186" s="59"/>
      <c r="J186" s="100" t="str">
        <f>_xlfn.XLOOKUP(Countries[[#This Row],[GDP ($MM)]], GDP_Category[GDP], GDP_Category[Category],, -1 )</f>
        <v>-</v>
      </c>
      <c r="W186" s="55" t="s">
        <v>2718</v>
      </c>
    </row>
    <row r="187" spans="2:23" x14ac:dyDescent="0.3">
      <c r="B187" s="64">
        <v>185</v>
      </c>
      <c r="C187" s="56" t="s">
        <v>2691</v>
      </c>
      <c r="D187" s="56" t="s">
        <v>2690</v>
      </c>
      <c r="E187" s="56" t="s">
        <v>2377</v>
      </c>
      <c r="F187" s="60">
        <v>57.365000000000002</v>
      </c>
      <c r="G187" s="75">
        <v>11062113</v>
      </c>
      <c r="H187" s="59">
        <v>0.12695999999999999</v>
      </c>
      <c r="I187" s="59"/>
      <c r="J187" s="100" t="str">
        <f>_xlfn.XLOOKUP(Countries[[#This Row],[GDP ($MM)]], GDP_Category[GDP], GDP_Category[Category],, -1 )</f>
        <v>-</v>
      </c>
      <c r="W187" s="55" t="s">
        <v>2720</v>
      </c>
    </row>
    <row r="188" spans="2:23" x14ac:dyDescent="0.3">
      <c r="B188" s="64">
        <v>186</v>
      </c>
      <c r="C188" s="56" t="s">
        <v>2478</v>
      </c>
      <c r="D188" s="56" t="s">
        <v>2477</v>
      </c>
      <c r="E188" s="56" t="s">
        <v>2377</v>
      </c>
      <c r="F188" s="60">
        <v>65.537999999999997</v>
      </c>
      <c r="G188" s="75">
        <v>3497117</v>
      </c>
      <c r="H188" s="59">
        <v>6.5430000000000002E-2</v>
      </c>
      <c r="I188" s="59"/>
      <c r="J188" s="100" t="str">
        <f>_xlfn.XLOOKUP(Countries[[#This Row],[GDP ($MM)]], GDP_Category[GDP], GDP_Category[Category],, -1 )</f>
        <v>-</v>
      </c>
      <c r="W188" s="55" t="s">
        <v>2722</v>
      </c>
    </row>
    <row r="189" spans="2:23" x14ac:dyDescent="0.3">
      <c r="B189" s="64">
        <v>187</v>
      </c>
      <c r="C189" s="56" t="s">
        <v>2393</v>
      </c>
      <c r="D189" s="56" t="s">
        <v>2758</v>
      </c>
      <c r="E189" s="56" t="s">
        <v>2380</v>
      </c>
      <c r="F189" s="60">
        <v>73.554000000000002</v>
      </c>
      <c r="G189" s="75">
        <v>389482</v>
      </c>
      <c r="H189" s="59">
        <v>0.11849999999999999</v>
      </c>
      <c r="I189" s="59"/>
      <c r="J189" s="100" t="str">
        <f>_xlfn.XLOOKUP(Countries[[#This Row],[GDP ($MM)]], GDP_Category[GDP], GDP_Category[Category],, -1 )</f>
        <v>-</v>
      </c>
      <c r="W189" s="55" t="s">
        <v>2724</v>
      </c>
    </row>
    <row r="190" spans="2:23" x14ac:dyDescent="0.3">
      <c r="B190" s="64">
        <v>188</v>
      </c>
      <c r="C190" s="56" t="s">
        <v>2399</v>
      </c>
      <c r="D190" s="56" t="s">
        <v>2398</v>
      </c>
      <c r="E190" s="56" t="s">
        <v>2380</v>
      </c>
      <c r="F190" s="60">
        <v>78.980999999999995</v>
      </c>
      <c r="G190" s="75">
        <v>287025</v>
      </c>
      <c r="H190" s="59">
        <v>9.5680000000000001E-2</v>
      </c>
      <c r="I190" s="59"/>
      <c r="J190" s="100" t="str">
        <f>_xlfn.XLOOKUP(Countries[[#This Row],[GDP ($MM)]], GDP_Category[GDP], GDP_Category[Category],, -1 )</f>
        <v>-</v>
      </c>
      <c r="W190" s="55" t="s">
        <v>2726</v>
      </c>
    </row>
    <row r="191" spans="2:23" x14ac:dyDescent="0.3">
      <c r="B191" s="64">
        <v>189</v>
      </c>
      <c r="C191" s="56" t="s">
        <v>2618</v>
      </c>
      <c r="D191" s="56" t="s">
        <v>2617</v>
      </c>
      <c r="E191" s="56" t="s">
        <v>2372</v>
      </c>
      <c r="F191" s="60">
        <v>77.148799999999994</v>
      </c>
      <c r="G191" s="75">
        <v>282750</v>
      </c>
      <c r="H191" s="59">
        <v>0.13619000000000001</v>
      </c>
      <c r="I191" s="59"/>
      <c r="J191" s="100" t="str">
        <f>_xlfn.XLOOKUP(Countries[[#This Row],[GDP ($MM)]], GDP_Category[GDP], GDP_Category[Category],, -1 )</f>
        <v>-</v>
      </c>
      <c r="W191" s="55" t="s">
        <v>2728</v>
      </c>
    </row>
    <row r="192" spans="2:23" x14ac:dyDescent="0.3">
      <c r="B192" s="64">
        <v>190</v>
      </c>
      <c r="C192" s="56" t="s">
        <v>2494</v>
      </c>
      <c r="D192" s="56" t="s">
        <v>2493</v>
      </c>
      <c r="E192" s="56" t="s">
        <v>2372</v>
      </c>
      <c r="F192" s="60">
        <v>77.251000000000005</v>
      </c>
      <c r="G192" s="75">
        <v>279287</v>
      </c>
      <c r="H192" s="59">
        <v>0.1216</v>
      </c>
      <c r="I192" s="59"/>
      <c r="J192" s="100" t="str">
        <f>_xlfn.XLOOKUP(Countries[[#This Row],[GDP ($MM)]], GDP_Category[GDP], GDP_Category[Category],, -1 )</f>
        <v>-</v>
      </c>
      <c r="W192" s="55" t="s">
        <v>2793</v>
      </c>
    </row>
    <row r="193" spans="2:23" x14ac:dyDescent="0.3">
      <c r="B193" s="64">
        <v>191</v>
      </c>
      <c r="C193" s="56" t="s">
        <v>2511</v>
      </c>
      <c r="D193" s="56" t="s">
        <v>2510</v>
      </c>
      <c r="E193" s="56" t="s">
        <v>2372</v>
      </c>
      <c r="F193" s="60">
        <v>79.631</v>
      </c>
      <c r="G193" s="75">
        <v>167294</v>
      </c>
      <c r="H193" s="59">
        <v>5.6120000000000003E-2</v>
      </c>
      <c r="I193" s="59"/>
      <c r="J193" s="100" t="str">
        <f>_xlfn.XLOOKUP(Countries[[#This Row],[GDP ($MM)]], GDP_Category[GDP], GDP_Category[Category],, -1 )</f>
        <v>-</v>
      </c>
      <c r="W193" s="55" t="s">
        <v>2730</v>
      </c>
    </row>
    <row r="194" spans="2:23" x14ac:dyDescent="0.3">
      <c r="B194" s="64">
        <v>192</v>
      </c>
      <c r="C194" s="56" t="s">
        <v>2457</v>
      </c>
      <c r="D194" s="56" t="s">
        <v>2791</v>
      </c>
      <c r="E194" s="56" t="s">
        <v>2380</v>
      </c>
      <c r="F194" s="60">
        <v>78.017099999999999</v>
      </c>
      <c r="G194" s="75">
        <v>163424</v>
      </c>
      <c r="H194" s="61"/>
      <c r="I194" s="61"/>
      <c r="J194" s="100" t="str">
        <f>_xlfn.XLOOKUP(Countries[[#This Row],[GDP ($MM)]], GDP_Category[GDP], GDP_Category[Category],, -1 )</f>
        <v>-</v>
      </c>
      <c r="W194" s="55" t="s">
        <v>2732</v>
      </c>
    </row>
    <row r="195" spans="2:23" x14ac:dyDescent="0.3">
      <c r="B195" s="64">
        <v>193</v>
      </c>
      <c r="C195" s="56" t="s">
        <v>2386</v>
      </c>
      <c r="D195" s="56" t="s">
        <v>2385</v>
      </c>
      <c r="E195" s="56" t="s">
        <v>2380</v>
      </c>
      <c r="F195" s="60">
        <v>76.010000000000005</v>
      </c>
      <c r="G195" s="75">
        <v>106314</v>
      </c>
      <c r="H195" s="61"/>
      <c r="I195" s="61"/>
      <c r="J195" s="100" t="str">
        <f>_xlfn.XLOOKUP(Countries[[#This Row],[GDP ($MM)]], GDP_Category[GDP], GDP_Category[Category],, -1 )</f>
        <v>-</v>
      </c>
      <c r="W195" s="55" t="s">
        <v>2734</v>
      </c>
    </row>
    <row r="196" spans="2:23" x14ac:dyDescent="0.3">
      <c r="B196" s="64">
        <v>194</v>
      </c>
      <c r="C196" s="56" t="s">
        <v>2749</v>
      </c>
      <c r="D196" s="56" t="s">
        <v>2793</v>
      </c>
      <c r="E196" s="56" t="s">
        <v>2380</v>
      </c>
      <c r="F196" s="60">
        <v>79.419499999999999</v>
      </c>
      <c r="G196" s="75">
        <v>104578</v>
      </c>
      <c r="H196" s="59">
        <v>8.4100000000000008E-2</v>
      </c>
      <c r="I196" s="59"/>
      <c r="J196" s="100" t="str">
        <f>_xlfn.XLOOKUP(Countries[[#This Row],[GDP ($MM)]], GDP_Category[GDP], GDP_Category[Category],, -1 )</f>
        <v>-</v>
      </c>
      <c r="W196" s="55" t="s">
        <v>2736</v>
      </c>
    </row>
    <row r="197" spans="2:23" x14ac:dyDescent="0.3">
      <c r="B197" s="64">
        <v>195</v>
      </c>
      <c r="C197" s="56" t="s">
        <v>2539</v>
      </c>
      <c r="D197" s="56" t="s">
        <v>2538</v>
      </c>
      <c r="E197" s="56" t="s">
        <v>2366</v>
      </c>
      <c r="F197" s="60">
        <v>0</v>
      </c>
      <c r="G197" s="75">
        <v>84584</v>
      </c>
      <c r="H197" s="61"/>
      <c r="I197" s="61"/>
      <c r="J197" s="100" t="str">
        <f>_xlfn.XLOOKUP(Countries[[#This Row],[GDP ($MM)]], GDP_Category[GDP], GDP_Category[Category],, -1 )</f>
        <v>-</v>
      </c>
      <c r="W197" s="55" t="s">
        <v>2738</v>
      </c>
    </row>
    <row r="198" spans="2:23" x14ac:dyDescent="0.3">
      <c r="B198" s="64">
        <v>196</v>
      </c>
      <c r="C198" s="56" t="s">
        <v>2436</v>
      </c>
      <c r="D198" s="56" t="s">
        <v>2435</v>
      </c>
      <c r="E198" s="56" t="s">
        <v>2380</v>
      </c>
      <c r="F198" s="60">
        <v>0</v>
      </c>
      <c r="G198" s="75">
        <v>64948</v>
      </c>
      <c r="H198" s="61"/>
      <c r="I198" s="61"/>
      <c r="J198" s="100" t="str">
        <f>_xlfn.XLOOKUP(Countries[[#This Row],[GDP ($MM)]], GDP_Category[GDP], GDP_Category[Category],, -1 )</f>
        <v>-</v>
      </c>
      <c r="W198" s="55" t="s">
        <v>2740</v>
      </c>
    </row>
    <row r="199" spans="2:23" x14ac:dyDescent="0.3">
      <c r="B199" s="64">
        <v>197</v>
      </c>
      <c r="C199" s="56" t="s">
        <v>2409</v>
      </c>
      <c r="D199" s="56" t="s">
        <v>2408</v>
      </c>
      <c r="E199" s="56" t="s">
        <v>2410</v>
      </c>
      <c r="F199" s="60">
        <v>81.441999999999993</v>
      </c>
      <c r="G199" s="75">
        <v>62506</v>
      </c>
      <c r="H199" s="61"/>
      <c r="I199" s="61"/>
      <c r="J199" s="100" t="str">
        <f>_xlfn.XLOOKUP(Countries[[#This Row],[GDP ($MM)]], GDP_Category[GDP], GDP_Category[Category],, -1 )</f>
        <v>-</v>
      </c>
      <c r="W199" s="55" t="s">
        <v>2742</v>
      </c>
    </row>
    <row r="200" spans="2:23" x14ac:dyDescent="0.3">
      <c r="B200" s="64">
        <v>198</v>
      </c>
      <c r="C200" s="56" t="s">
        <v>2507</v>
      </c>
      <c r="D200" s="56" t="s">
        <v>2506</v>
      </c>
      <c r="E200" s="56" t="s">
        <v>2366</v>
      </c>
      <c r="F200" s="60">
        <v>0</v>
      </c>
      <c r="G200" s="75">
        <v>56672</v>
      </c>
      <c r="H200" s="61"/>
      <c r="I200" s="61"/>
      <c r="J200" s="100" t="str">
        <f>_xlfn.XLOOKUP(Countries[[#This Row],[GDP ($MM)]], GDP_Category[GDP], GDP_Category[Category],, -1 )</f>
        <v>-</v>
      </c>
      <c r="W200" s="55" t="s">
        <v>2744</v>
      </c>
    </row>
    <row r="201" spans="2:23" x14ac:dyDescent="0.3">
      <c r="B201" s="64">
        <v>199</v>
      </c>
      <c r="C201" s="56" t="s">
        <v>2631</v>
      </c>
      <c r="D201" s="56" t="s">
        <v>2630</v>
      </c>
      <c r="E201" s="56" t="s">
        <v>2372</v>
      </c>
      <c r="F201" s="60">
        <v>0</v>
      </c>
      <c r="G201" s="75">
        <v>56188</v>
      </c>
      <c r="H201" s="61"/>
      <c r="I201" s="61"/>
      <c r="J201" s="100" t="str">
        <f>_xlfn.XLOOKUP(Countries[[#This Row],[GDP ($MM)]], GDP_Category[GDP], GDP_Category[Category],, -1 )</f>
        <v>-</v>
      </c>
      <c r="W201" s="55" t="s">
        <v>2778</v>
      </c>
    </row>
    <row r="202" spans="2:23" x14ac:dyDescent="0.3">
      <c r="B202" s="64">
        <v>200</v>
      </c>
      <c r="C202" s="56" t="s">
        <v>2371</v>
      </c>
      <c r="D202" s="56" t="s">
        <v>2370</v>
      </c>
      <c r="E202" s="56" t="s">
        <v>2372</v>
      </c>
      <c r="F202" s="60">
        <v>0</v>
      </c>
      <c r="G202" s="75">
        <v>55312</v>
      </c>
      <c r="H202" s="61"/>
      <c r="I202" s="61"/>
      <c r="J202" s="100" t="str">
        <f>_xlfn.XLOOKUP(Countries[[#This Row],[GDP ($MM)]], GDP_Category[GDP], GDP_Category[Category],, -1 )</f>
        <v>-</v>
      </c>
      <c r="W202" s="55" t="s">
        <v>2747</v>
      </c>
    </row>
    <row r="203" spans="2:23" x14ac:dyDescent="0.3">
      <c r="B203" s="64">
        <v>201</v>
      </c>
      <c r="C203" s="56" t="s">
        <v>2486</v>
      </c>
      <c r="D203" s="56" t="s">
        <v>2485</v>
      </c>
      <c r="E203" s="56" t="s">
        <v>2366</v>
      </c>
      <c r="F203" s="60">
        <v>82.4</v>
      </c>
      <c r="G203" s="75">
        <v>48678</v>
      </c>
      <c r="H203" s="61"/>
      <c r="I203" s="61"/>
      <c r="J203" s="100" t="str">
        <f>_xlfn.XLOOKUP(Countries[[#This Row],[GDP ($MM)]], GDP_Category[GDP], GDP_Category[Category],, -1 )</f>
        <v>-</v>
      </c>
      <c r="W203" s="55" t="s">
        <v>2777</v>
      </c>
    </row>
    <row r="204" spans="2:23" x14ac:dyDescent="0.3">
      <c r="B204" s="64">
        <v>202</v>
      </c>
      <c r="C204" s="56" t="s">
        <v>2680</v>
      </c>
      <c r="D204" s="56" t="s">
        <v>2795</v>
      </c>
      <c r="E204" s="56" t="s">
        <v>2380</v>
      </c>
      <c r="F204" s="60">
        <v>0</v>
      </c>
      <c r="G204" s="75">
        <v>42388</v>
      </c>
      <c r="H204" s="61"/>
      <c r="I204" s="61"/>
      <c r="J204" s="100" t="str">
        <f>_xlfn.XLOOKUP(Countries[[#This Row],[GDP ($MM)]], GDP_Category[GDP], GDP_Category[Category],, -1 )</f>
        <v>-</v>
      </c>
      <c r="W204" s="55" t="s">
        <v>2751</v>
      </c>
    </row>
    <row r="205" spans="2:23" x14ac:dyDescent="0.3">
      <c r="B205" s="64">
        <v>203</v>
      </c>
      <c r="C205" s="56" t="s">
        <v>2600</v>
      </c>
      <c r="D205" s="56" t="s">
        <v>2599</v>
      </c>
      <c r="E205" s="56" t="s">
        <v>2366</v>
      </c>
      <c r="F205" s="60">
        <v>0</v>
      </c>
      <c r="G205" s="75">
        <v>38964</v>
      </c>
      <c r="H205" s="61"/>
      <c r="I205" s="61"/>
      <c r="J205" s="100" t="str">
        <f>_xlfn.XLOOKUP(Countries[[#This Row],[GDP ($MM)]], GDP_Category[GDP], GDP_Category[Category],, -1 )</f>
        <v>-</v>
      </c>
      <c r="W205" s="55" t="s">
        <v>2753</v>
      </c>
    </row>
    <row r="206" spans="2:23" x14ac:dyDescent="0.3">
      <c r="B206" s="64">
        <v>204</v>
      </c>
      <c r="C206" s="56" t="s">
        <v>2571</v>
      </c>
      <c r="D206" s="56" t="s">
        <v>2570</v>
      </c>
      <c r="E206" s="56" t="s">
        <v>2366</v>
      </c>
      <c r="F206" s="60">
        <v>82.258499999999998</v>
      </c>
      <c r="G206" s="75">
        <v>38019</v>
      </c>
      <c r="H206" s="61"/>
      <c r="I206" s="61"/>
      <c r="J206" s="100" t="str">
        <f>_xlfn.XLOOKUP(Countries[[#This Row],[GDP ($MM)]], GDP_Category[GDP], GDP_Category[Category],, -1 )</f>
        <v>-</v>
      </c>
    </row>
    <row r="207" spans="2:23" x14ac:dyDescent="0.3">
      <c r="B207" s="64">
        <v>205</v>
      </c>
      <c r="C207" s="56" t="s">
        <v>2666</v>
      </c>
      <c r="D207" s="56" t="s">
        <v>2665</v>
      </c>
      <c r="E207" s="56" t="s">
        <v>2366</v>
      </c>
      <c r="F207" s="60">
        <v>0</v>
      </c>
      <c r="G207" s="75">
        <v>33860</v>
      </c>
      <c r="H207" s="61"/>
      <c r="I207" s="61"/>
      <c r="J207" s="100" t="str">
        <f>_xlfn.XLOOKUP(Countries[[#This Row],[GDP ($MM)]], GDP_Category[GDP], GDP_Category[Category],, -1 )</f>
        <v>-</v>
      </c>
    </row>
  </sheetData>
  <sortState xmlns:xlrd2="http://schemas.microsoft.com/office/spreadsheetml/2017/richdata2" ref="W1:W212">
    <sortCondition ref="W1"/>
  </sortState>
  <mergeCells count="15">
    <mergeCell ref="L29:N29"/>
    <mergeCell ref="U19:U21"/>
    <mergeCell ref="Q5:S5"/>
    <mergeCell ref="R2:R3"/>
    <mergeCell ref="S2:U3"/>
    <mergeCell ref="U5:U6"/>
    <mergeCell ref="U7:U9"/>
    <mergeCell ref="U11:U12"/>
    <mergeCell ref="U13:U15"/>
    <mergeCell ref="U17:U18"/>
    <mergeCell ref="L9:N9"/>
    <mergeCell ref="L5:O5"/>
    <mergeCell ref="L6:M6"/>
    <mergeCell ref="L7:M7"/>
    <mergeCell ref="L2:Q3"/>
  </mergeCells>
  <conditionalFormatting sqref="L11:N21">
    <cfRule type="expression" dxfId="1" priority="2">
      <formula>$M11=$S$2</formula>
    </cfRule>
  </conditionalFormatting>
  <conditionalFormatting sqref="L31:N41">
    <cfRule type="expression" dxfId="0" priority="1">
      <formula>$M31=$S$2</formula>
    </cfRule>
  </conditionalFormatting>
  <dataValidations count="2">
    <dataValidation type="list" allowBlank="1" showInputMessage="1" showErrorMessage="1" sqref="N10 N30" xr:uid="{215A0C10-1568-4BCF-A7CB-6D38126692DD}">
      <formula1>$B$2:$J$2</formula1>
    </dataValidation>
    <dataValidation type="list" allowBlank="1" showInputMessage="1" showErrorMessage="1" sqref="S2:U3" xr:uid="{7E62BE88-7E32-4923-B98E-4960D17B92CA}">
      <formula1>$D$3:$D$207</formula1>
    </dataValidation>
  </dataValidation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69199-83FE-4B80-985C-B1C55D97F442}">
  <sheetPr>
    <tabColor theme="4" tint="0.79998168889431442"/>
  </sheetPr>
  <dimension ref="B2:C9"/>
  <sheetViews>
    <sheetView workbookViewId="0">
      <selection activeCell="C7" sqref="C7"/>
    </sheetView>
  </sheetViews>
  <sheetFormatPr defaultRowHeight="13.2" x14ac:dyDescent="0.25"/>
  <cols>
    <col min="1" max="1" width="4.109375" customWidth="1"/>
    <col min="2" max="2" width="14.44140625" customWidth="1"/>
    <col min="3" max="3" width="15.109375" customWidth="1"/>
  </cols>
  <sheetData>
    <row r="2" spans="2:3" ht="13.8" x14ac:dyDescent="0.3">
      <c r="B2" s="66" t="s">
        <v>2757</v>
      </c>
      <c r="C2" s="66" t="s">
        <v>2759</v>
      </c>
    </row>
    <row r="3" spans="2:3" ht="13.8" x14ac:dyDescent="0.3">
      <c r="B3" s="63"/>
      <c r="C3" s="55" t="s">
        <v>2803</v>
      </c>
    </row>
    <row r="4" spans="2:3" ht="13.8" x14ac:dyDescent="0.3">
      <c r="B4" s="63">
        <v>0</v>
      </c>
      <c r="C4" s="55" t="s">
        <v>2765</v>
      </c>
    </row>
    <row r="5" spans="2:3" ht="13.8" x14ac:dyDescent="0.3">
      <c r="B5" s="63">
        <v>1000</v>
      </c>
      <c r="C5" s="55" t="s">
        <v>2760</v>
      </c>
    </row>
    <row r="6" spans="2:3" ht="13.8" x14ac:dyDescent="0.3">
      <c r="B6" s="63">
        <v>10000</v>
      </c>
      <c r="C6" s="55" t="s">
        <v>2761</v>
      </c>
    </row>
    <row r="7" spans="2:3" ht="13.8" x14ac:dyDescent="0.3">
      <c r="B7" s="63">
        <v>100000</v>
      </c>
      <c r="C7" s="55" t="s">
        <v>2762</v>
      </c>
    </row>
    <row r="8" spans="2:3" ht="13.8" x14ac:dyDescent="0.3">
      <c r="B8" s="63">
        <v>1000000</v>
      </c>
      <c r="C8" s="55" t="s">
        <v>2763</v>
      </c>
    </row>
    <row r="9" spans="2:3" ht="13.8" x14ac:dyDescent="0.3">
      <c r="B9" s="63">
        <v>10000000</v>
      </c>
      <c r="C9" s="55" t="s">
        <v>2764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615FC-C683-4E41-A289-448B9C915C6E}">
  <sheetPr>
    <tabColor theme="5" tint="0.59999389629810485"/>
  </sheetPr>
  <dimension ref="B1:I33"/>
  <sheetViews>
    <sheetView showGridLines="0" workbookViewId="0">
      <selection activeCell="F18" sqref="F18"/>
    </sheetView>
  </sheetViews>
  <sheetFormatPr defaultRowHeight="13.2" x14ac:dyDescent="0.25"/>
  <cols>
    <col min="1" max="1" width="3.5546875" customWidth="1"/>
    <col min="2" max="2" width="13" style="36" customWidth="1"/>
    <col min="3" max="5" width="11.44140625" customWidth="1"/>
    <col min="6" max="6" width="14.77734375" style="36" customWidth="1"/>
    <col min="7" max="7" width="16.6640625" customWidth="1"/>
    <col min="8" max="8" width="17.5546875" customWidth="1"/>
    <col min="13" max="13" width="8.88671875" customWidth="1"/>
  </cols>
  <sheetData>
    <row r="1" spans="2:9" ht="13.8" thickBot="1" x14ac:dyDescent="0.3"/>
    <row r="2" spans="2:9" ht="18.600000000000001" customHeight="1" thickBot="1" x14ac:dyDescent="0.3">
      <c r="B2" s="46"/>
      <c r="C2" s="136" t="s">
        <v>2799</v>
      </c>
      <c r="D2" s="136"/>
      <c r="E2" s="136"/>
      <c r="F2" s="105" t="s">
        <v>2823</v>
      </c>
    </row>
    <row r="3" spans="2:9" ht="17.399999999999999" customHeight="1" thickBot="1" x14ac:dyDescent="0.3">
      <c r="B3" s="47" t="s">
        <v>2347</v>
      </c>
      <c r="C3" s="47">
        <v>2016</v>
      </c>
      <c r="D3" s="47">
        <v>2017</v>
      </c>
      <c r="E3" s="47">
        <v>2018</v>
      </c>
      <c r="F3" s="107" t="str">
        <f>IF(G3=1, "Last1year", IF(G3=2, "Last2years", "Last3years"))</f>
        <v>Last3years</v>
      </c>
      <c r="G3" s="104">
        <v>3</v>
      </c>
    </row>
    <row r="4" spans="2:9" ht="15" thickBot="1" x14ac:dyDescent="0.35">
      <c r="B4" s="49" t="s">
        <v>2348</v>
      </c>
      <c r="C4" s="50">
        <v>6.56</v>
      </c>
      <c r="D4" s="50">
        <v>6.4531914893617026</v>
      </c>
      <c r="E4" s="50">
        <v>6.4147058823529406</v>
      </c>
      <c r="F4" s="88">
        <f>AVERAGE(E4:CHOOSE($G$3, E4,D4,C4))</f>
        <v>6.4759657905715473</v>
      </c>
      <c r="G4" s="89" t="s">
        <v>2349</v>
      </c>
      <c r="H4" s="52">
        <v>2018</v>
      </c>
      <c r="I4" s="48"/>
    </row>
    <row r="5" spans="2:9" ht="15" thickBot="1" x14ac:dyDescent="0.35">
      <c r="B5" s="49" t="s">
        <v>2350</v>
      </c>
      <c r="C5" s="53">
        <v>6.5954545454545439</v>
      </c>
      <c r="D5" s="53">
        <v>6.8125</v>
      </c>
      <c r="E5" s="53">
        <v>6.8647058823529417</v>
      </c>
      <c r="F5" s="88">
        <f>AVERAGE(E5:CHOOSE($G$3, E5,D5,C5))</f>
        <v>6.7575534759358291</v>
      </c>
      <c r="G5" s="90" t="s">
        <v>2351</v>
      </c>
      <c r="H5" s="52"/>
      <c r="I5" s="36"/>
    </row>
    <row r="6" spans="2:9" ht="14.4" x14ac:dyDescent="0.3">
      <c r="B6" s="49" t="s">
        <v>2352</v>
      </c>
      <c r="C6" s="53">
        <v>7</v>
      </c>
      <c r="D6" s="53">
        <v>7.2</v>
      </c>
      <c r="E6" s="53">
        <v>7</v>
      </c>
      <c r="F6" s="88">
        <f>AVERAGE(E6:CHOOSE($G$3, E6,D6,C6))</f>
        <v>7.0666666666666664</v>
      </c>
      <c r="G6" s="51"/>
    </row>
    <row r="7" spans="2:9" ht="14.4" x14ac:dyDescent="0.3">
      <c r="B7" s="49" t="s">
        <v>2353</v>
      </c>
      <c r="C7" s="53">
        <v>7.4916666666666671</v>
      </c>
      <c r="D7" s="53">
        <v>6.8642857142857148</v>
      </c>
      <c r="E7" s="53">
        <v>7.2153846153846155</v>
      </c>
      <c r="F7" s="88">
        <f>AVERAGE(E7:CHOOSE($G$3, E7,D7,C7))</f>
        <v>7.1904456654456652</v>
      </c>
      <c r="G7" s="137" t="s">
        <v>2800</v>
      </c>
      <c r="H7" s="138">
        <f>AVERAGE(CHOOSE(MATCH($H$4,$C$3:$E$3, 0), $C$4:$C$13, $D$4:$D$13, $E$4:$E$13))</f>
        <v>6.5696431990856556</v>
      </c>
    </row>
    <row r="8" spans="2:9" ht="14.4" x14ac:dyDescent="0.3">
      <c r="B8" s="49" t="s">
        <v>2354</v>
      </c>
      <c r="C8" s="53">
        <v>6.2083333333333321</v>
      </c>
      <c r="D8" s="53">
        <v>6.1333333333333311</v>
      </c>
      <c r="E8" s="53">
        <v>6.3238095238095227</v>
      </c>
      <c r="F8" s="88">
        <f>AVERAGE(E8:CHOOSE($G$3, E8,D8,C8))</f>
        <v>6.2218253968253947</v>
      </c>
      <c r="G8" s="137"/>
      <c r="H8" s="138"/>
    </row>
    <row r="9" spans="2:9" ht="14.4" x14ac:dyDescent="0.3">
      <c r="B9" s="49" t="s">
        <v>2355</v>
      </c>
      <c r="C9" s="53">
        <v>6.75</v>
      </c>
      <c r="D9" s="53">
        <v>6.8624999999999998</v>
      </c>
      <c r="E9" s="53">
        <v>6.7799999999999994</v>
      </c>
      <c r="F9" s="88">
        <f>AVERAGE(E9:CHOOSE($G$3, E9,D9,C9))</f>
        <v>6.7974999999999994</v>
      </c>
      <c r="G9" s="54"/>
    </row>
    <row r="10" spans="2:9" ht="14.4" x14ac:dyDescent="0.3">
      <c r="B10" s="49" t="s">
        <v>2356</v>
      </c>
      <c r="C10" s="53">
        <v>5.75</v>
      </c>
      <c r="D10" s="53">
        <v>6.9499999999999993</v>
      </c>
      <c r="E10" s="53">
        <v>7.1</v>
      </c>
      <c r="F10" s="88">
        <f>AVERAGE(E10:CHOOSE($G$3, E10,D10,C10))</f>
        <v>6.5999999999999988</v>
      </c>
      <c r="G10" s="102" t="s">
        <v>2809</v>
      </c>
    </row>
    <row r="11" spans="2:9" ht="14.4" x14ac:dyDescent="0.3">
      <c r="B11" s="49" t="s">
        <v>2357</v>
      </c>
      <c r="C11" s="53">
        <v>6.6592592592592608</v>
      </c>
      <c r="D11" s="53">
        <v>6.5375000000000005</v>
      </c>
      <c r="E11" s="53">
        <v>6.5478260869565226</v>
      </c>
      <c r="F11" s="88">
        <f>AVERAGE(E11:CHOOSE($G$3, E11,D11,C11))</f>
        <v>6.5815284487385952</v>
      </c>
      <c r="G11" s="103" t="s">
        <v>2819</v>
      </c>
    </row>
    <row r="12" spans="2:9" ht="14.4" x14ac:dyDescent="0.3">
      <c r="B12" s="49" t="s">
        <v>2358</v>
      </c>
      <c r="C12" s="53">
        <v>6.2666666666666657</v>
      </c>
      <c r="D12" s="53">
        <v>4.7</v>
      </c>
      <c r="E12" s="53">
        <v>6.1</v>
      </c>
      <c r="F12" s="88">
        <f>AVERAGE(E12:CHOOSE($G$3, E12,D12,C12))</f>
        <v>5.6888888888888873</v>
      </c>
      <c r="G12" s="103" t="s">
        <v>2820</v>
      </c>
    </row>
    <row r="13" spans="2:9" ht="14.4" x14ac:dyDescent="0.3">
      <c r="B13" s="49" t="s">
        <v>2359</v>
      </c>
      <c r="C13" s="53">
        <v>6.083333333333333</v>
      </c>
      <c r="D13" s="53">
        <v>5.7166666666666659</v>
      </c>
      <c r="E13" s="53">
        <v>5.3500000000000005</v>
      </c>
      <c r="F13" s="88">
        <f>AVERAGE(E13:CHOOSE($G$3, E13,D13,C13))</f>
        <v>5.7166666666666659</v>
      </c>
    </row>
    <row r="17" spans="4:9" ht="13.8" thickBot="1" x14ac:dyDescent="0.3"/>
    <row r="18" spans="4:9" ht="13.8" thickBot="1" x14ac:dyDescent="0.3">
      <c r="G18" s="89" t="s">
        <v>2349</v>
      </c>
      <c r="H18" s="52">
        <v>2017</v>
      </c>
    </row>
    <row r="19" spans="4:9" ht="13.8" thickBot="1" x14ac:dyDescent="0.3">
      <c r="D19" s="54"/>
      <c r="E19" s="51"/>
      <c r="G19" s="90" t="s">
        <v>2351</v>
      </c>
      <c r="H19" s="52" t="s">
        <v>2821</v>
      </c>
      <c r="I19">
        <f>IF(H19="AVG", 1, IF(H19="MAX", 2, 3))</f>
        <v>2</v>
      </c>
    </row>
    <row r="20" spans="4:9" x14ac:dyDescent="0.25">
      <c r="E20" s="51"/>
      <c r="G20" s="51"/>
    </row>
    <row r="21" spans="4:9" ht="13.2" customHeight="1" x14ac:dyDescent="0.25">
      <c r="E21" s="51"/>
      <c r="G21" s="137" t="str">
        <f>H19 &amp; "RATING"</f>
        <v>MAXRATING</v>
      </c>
      <c r="H21" s="138">
        <f>CHOOSE(I19,AVERAGE(CHOOSE(MATCH($H$18,$C$3:$E$3,0),$C$4:$C$13,$D$4:$D$13,$E$4:$E$13)),MAX(CHOOSE(MATCH($H$18,$C$3:$E$3,0),$C$4:$C$13,$D$4:$D$13,$E$4:$E$13)),MIN(CHOOSE(MATCH($H$18,$C$3:$E$3,0),$C$4:$C$13,$D$4:$D$13,$E$4:$E$13)))</f>
        <v>7.2</v>
      </c>
    </row>
    <row r="22" spans="4:9" ht="13.2" customHeight="1" x14ac:dyDescent="0.25">
      <c r="E22" s="51"/>
      <c r="G22" s="137"/>
      <c r="H22" s="138"/>
    </row>
    <row r="23" spans="4:9" x14ac:dyDescent="0.25">
      <c r="E23" s="51"/>
    </row>
    <row r="24" spans="4:9" x14ac:dyDescent="0.25">
      <c r="E24" s="51"/>
    </row>
    <row r="25" spans="4:9" x14ac:dyDescent="0.25">
      <c r="E25" s="51"/>
    </row>
    <row r="26" spans="4:9" x14ac:dyDescent="0.25">
      <c r="E26" s="51"/>
    </row>
    <row r="27" spans="4:9" x14ac:dyDescent="0.25">
      <c r="E27" s="51"/>
    </row>
    <row r="28" spans="4:9" x14ac:dyDescent="0.25">
      <c r="E28" s="51"/>
    </row>
    <row r="29" spans="4:9" x14ac:dyDescent="0.25">
      <c r="E29" s="51"/>
    </row>
    <row r="30" spans="4:9" x14ac:dyDescent="0.25">
      <c r="E30" s="51"/>
    </row>
    <row r="31" spans="4:9" x14ac:dyDescent="0.25">
      <c r="E31" s="51"/>
    </row>
    <row r="32" spans="4:9" x14ac:dyDescent="0.25">
      <c r="E32" s="51"/>
      <c r="G32" s="106" t="s">
        <v>2809</v>
      </c>
    </row>
    <row r="33" spans="7:7" x14ac:dyDescent="0.25">
      <c r="G33" s="106" t="s">
        <v>2822</v>
      </c>
    </row>
  </sheetData>
  <mergeCells count="5">
    <mergeCell ref="C2:E2"/>
    <mergeCell ref="G7:G8"/>
    <mergeCell ref="H7:H8"/>
    <mergeCell ref="G21:G22"/>
    <mergeCell ref="H21:H22"/>
  </mergeCells>
  <dataValidations count="2">
    <dataValidation type="list" allowBlank="1" showInputMessage="1" showErrorMessage="1" sqref="H4 H18" xr:uid="{D18F382E-4A16-4614-827D-3945FA816521}">
      <formula1>$C$3:$E$3</formula1>
    </dataValidation>
    <dataValidation type="list" allowBlank="1" showInputMessage="1" showErrorMessage="1" sqref="H19" xr:uid="{460704A9-4E56-4856-B883-D1DFBA721412}">
      <formula1>"AVG, MAX, MIN"</formula1>
    </dataValidation>
  </dataValidation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152B36-8DCE-41B8-BA2F-08A8D28094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</vt:i4>
      </vt:variant>
    </vt:vector>
  </HeadingPairs>
  <TitlesOfParts>
    <vt:vector size="12" baseType="lpstr">
      <vt:lpstr>Hitting Data</vt:lpstr>
      <vt:lpstr>Fielding Data</vt:lpstr>
      <vt:lpstr>Price Checker Example</vt:lpstr>
      <vt:lpstr>ScrollChart</vt:lpstr>
      <vt:lpstr>Fuzzy Match Lookup</vt:lpstr>
      <vt:lpstr>XLOOKUP</vt:lpstr>
      <vt:lpstr>GDP Category</vt:lpstr>
      <vt:lpstr>CHOOSE</vt:lpstr>
      <vt:lpstr>Fielding</vt:lpstr>
      <vt:lpstr>GDP</vt:lpstr>
      <vt:lpstr>ScrollIndex</vt:lpstr>
      <vt:lpstr>ZoomIndex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pdaley</dc:creator>
  <cp:lastModifiedBy>AMINA</cp:lastModifiedBy>
  <dcterms:created xsi:type="dcterms:W3CDTF">2005-01-06T20:29:10Z</dcterms:created>
  <dcterms:modified xsi:type="dcterms:W3CDTF">2023-08-04T03:23:47Z</dcterms:modified>
</cp:coreProperties>
</file>